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rasainfra.sharepoint.com/sites/ml2/Qualidade/01. Documentação SGQ/01.4 Formulários e Registros/"/>
    </mc:Choice>
  </mc:AlternateContent>
  <xr:revisionPtr revIDLastSave="6" documentId="8_{80D9269F-5F30-4689-A42E-FDBAD1345299}" xr6:coauthVersionLast="47" xr6:coauthVersionMax="47" xr10:uidLastSave="{A2C29653-A04B-4922-AE9D-B3D5597C037E}"/>
  <bookViews>
    <workbookView xWindow="-120" yWindow="-120" windowWidth="29040" windowHeight="15720" tabRatio="599" firstSheet="3" activeTab="3" xr2:uid="{00000000-000D-0000-FFFF-FFFF00000000}"/>
  </bookViews>
  <sheets>
    <sheet name="Módulo - 2015" sheetId="9" state="hidden" r:id="rId1"/>
    <sheet name="QUADRO DE RESULTADOS" sheetId="11" state="hidden" r:id="rId2"/>
    <sheet name="Ensaios" sheetId="12" state="hidden" r:id="rId3"/>
    <sheet name="Tirantes - Executados" sheetId="1" r:id="rId4"/>
    <sheet name="Compressão Axial - 2015" sheetId="7" state="hidden" r:id="rId5"/>
  </sheets>
  <definedNames>
    <definedName name="_xlnm._FilterDatabase" localSheetId="4" hidden="1">'Compressão Axial - 2015'!$B$7:$X$64</definedName>
    <definedName name="_xlnm._FilterDatabase" localSheetId="2" hidden="1">Ensaios!$A$9:$AV$835</definedName>
    <definedName name="_xlnm._FilterDatabase" localSheetId="0" hidden="1">'Módulo - 2015'!$B$6:$S$205</definedName>
    <definedName name="_xlnm._FilterDatabase" localSheetId="1" hidden="1">'QUADRO DE RESULTADOS'!$A$5:$AF$832</definedName>
    <definedName name="_xlnm._FilterDatabase" localSheetId="3" hidden="1">'Tirantes - Executados'!$A$7:$M$404</definedName>
    <definedName name="_Toc110579751" localSheetId="2">Ensaios!$M$122</definedName>
    <definedName name="_Toc110579751" localSheetId="3">'Tirantes - Executados'!$L$121</definedName>
    <definedName name="_xlnm.Print_Area" localSheetId="4">'Compressão Axial - 2015'!$B$1:$B$7</definedName>
    <definedName name="_xlnm.Print_Area" localSheetId="2">Ensaios!$A$1:$AX$238</definedName>
    <definedName name="_xlnm.Print_Area" localSheetId="0">'Módulo - 2015'!$B$1:$R$204</definedName>
    <definedName name="_xlnm.Print_Area" localSheetId="1">'QUADRO DE RESULTADOS'!$A$1:$AD$839</definedName>
    <definedName name="_xlnm.Print_Area" localSheetId="3">'Tirantes - Executados'!$A$1:$Q$404</definedName>
    <definedName name="_xlnm.Print_Titles" localSheetId="4">'Compressão Axial - 2015'!$1:$7</definedName>
    <definedName name="_xlnm.Print_Titles" localSheetId="2">Ensaios!$1:$8</definedName>
    <definedName name="_xlnm.Print_Titles" localSheetId="0">'Módulo - 2015'!$1:$6</definedName>
    <definedName name="_xlnm.Print_Titles" localSheetId="1">'QUADRO DE RESULTADOS'!$1:$4</definedName>
    <definedName name="_xlnm.Print_Titles" localSheetId="3">'Tirantes - Executados'!$1:$6</definedName>
    <definedName name="Z_062C8B9B_123F_4B32_BF2E_45A40315E0C9_.wvu.Cols" localSheetId="2" hidden="1">Ensaios!#REF!</definedName>
    <definedName name="Z_062C8B9B_123F_4B32_BF2E_45A40315E0C9_.wvu.Cols" localSheetId="1" hidden="1">'QUADRO DE RESULTADOS'!#REF!</definedName>
    <definedName name="Z_062C8B9B_123F_4B32_BF2E_45A40315E0C9_.wvu.Cols" localSheetId="3" hidden="1">'Tirantes - Executados'!#REF!</definedName>
    <definedName name="Z_062C8B9B_123F_4B32_BF2E_45A40315E0C9_.wvu.FilterData" localSheetId="4" hidden="1">'Compressão Axial - 2015'!$B$7:$X$64</definedName>
    <definedName name="Z_062C8B9B_123F_4B32_BF2E_45A40315E0C9_.wvu.FilterData" localSheetId="2" hidden="1">Ensaios!$B$8:$Y$835</definedName>
    <definedName name="Z_062C8B9B_123F_4B32_BF2E_45A40315E0C9_.wvu.FilterData" localSheetId="0" hidden="1">'Módulo - 2015'!$B$6:$R$204</definedName>
    <definedName name="Z_062C8B9B_123F_4B32_BF2E_45A40315E0C9_.wvu.FilterData" localSheetId="1" hidden="1">'QUADRO DE RESULTADOS'!$A$4:$AC$335</definedName>
    <definedName name="Z_062C8B9B_123F_4B32_BF2E_45A40315E0C9_.wvu.FilterData" localSheetId="3" hidden="1">'Tirantes - Executados'!$A$6:$M$404</definedName>
    <definedName name="Z_062C8B9B_123F_4B32_BF2E_45A40315E0C9_.wvu.PrintArea" localSheetId="4" hidden="1">'Compressão Axial - 2015'!$B$1:$B$7</definedName>
    <definedName name="Z_062C8B9B_123F_4B32_BF2E_45A40315E0C9_.wvu.PrintArea" localSheetId="2" hidden="1">Ensaios!$B$1:$M$835</definedName>
    <definedName name="Z_062C8B9B_123F_4B32_BF2E_45A40315E0C9_.wvu.PrintArea" localSheetId="0" hidden="1">'Módulo - 2015'!$B$1:$R$204</definedName>
    <definedName name="Z_062C8B9B_123F_4B32_BF2E_45A40315E0C9_.wvu.PrintArea" localSheetId="1" hidden="1">'QUADRO DE RESULTADOS'!$A$1:$AB$335</definedName>
    <definedName name="Z_062C8B9B_123F_4B32_BF2E_45A40315E0C9_.wvu.PrintArea" localSheetId="3" hidden="1">'Tirantes - Executados'!$A$1:$L$404</definedName>
    <definedName name="Z_062C8B9B_123F_4B32_BF2E_45A40315E0C9_.wvu.PrintTitles" localSheetId="4" hidden="1">'Compressão Axial - 2015'!$1:$7</definedName>
    <definedName name="Z_062C8B9B_123F_4B32_BF2E_45A40315E0C9_.wvu.PrintTitles" localSheetId="2" hidden="1">Ensaios!$1:$8</definedName>
    <definedName name="Z_062C8B9B_123F_4B32_BF2E_45A40315E0C9_.wvu.PrintTitles" localSheetId="0" hidden="1">'Módulo - 2015'!$1:$6</definedName>
    <definedName name="Z_062C8B9B_123F_4B32_BF2E_45A40315E0C9_.wvu.PrintTitles" localSheetId="1" hidden="1">'QUADRO DE RESULTADOS'!$1:$4</definedName>
    <definedName name="Z_062C8B9B_123F_4B32_BF2E_45A40315E0C9_.wvu.PrintTitles" localSheetId="3" hidden="1">'Tirantes - Executados'!$1:$6</definedName>
    <definedName name="Z_3AEB3441_6142_4AF6_BB08_FC9EBFB09D63_.wvu.FilterData" localSheetId="2" hidden="1">Ensaios!$B$8:$Y$835</definedName>
    <definedName name="Z_3AEB3441_6142_4AF6_BB08_FC9EBFB09D63_.wvu.FilterData" localSheetId="0" hidden="1">'Módulo - 2015'!$B$6:$R$204</definedName>
    <definedName name="Z_3AEB3441_6142_4AF6_BB08_FC9EBFB09D63_.wvu.FilterData" localSheetId="1" hidden="1">'QUADRO DE RESULTADOS'!$A$4:$AC$335</definedName>
    <definedName name="Z_3AEB3441_6142_4AF6_BB08_FC9EBFB09D63_.wvu.FilterData" localSheetId="3" hidden="1">'Tirantes - Executados'!$A$6:$M$404</definedName>
    <definedName name="Z_46CA28B2_E156_4B41_A4BA_FF93AB6E719B_.wvu.FilterData" localSheetId="4" hidden="1">'Compressão Axial - 2015'!#REF!</definedName>
    <definedName name="Z_46CA28B2_E156_4B41_A4BA_FF93AB6E719B_.wvu.FilterData" localSheetId="2" hidden="1">Ensaios!$B$8:$M$835</definedName>
    <definedName name="Z_46CA28B2_E156_4B41_A4BA_FF93AB6E719B_.wvu.FilterData" localSheetId="0" hidden="1">'Módulo - 2015'!$B$6:$R$204</definedName>
    <definedName name="Z_46CA28B2_E156_4B41_A4BA_FF93AB6E719B_.wvu.FilterData" localSheetId="1" hidden="1">'QUADRO DE RESULTADOS'!$A$4:$AB$335</definedName>
    <definedName name="Z_46CA28B2_E156_4B41_A4BA_FF93AB6E719B_.wvu.FilterData" localSheetId="3" hidden="1">'Tirantes - Executados'!$A$6:$L$404</definedName>
    <definedName name="Z_46CA28B2_E156_4B41_A4BA_FF93AB6E719B_.wvu.PrintArea" localSheetId="4" hidden="1">'Compressão Axial - 2015'!$B$1:$B$7</definedName>
    <definedName name="Z_46CA28B2_E156_4B41_A4BA_FF93AB6E719B_.wvu.PrintArea" localSheetId="2" hidden="1">Ensaios!$B$1:$M$835</definedName>
    <definedName name="Z_46CA28B2_E156_4B41_A4BA_FF93AB6E719B_.wvu.PrintArea" localSheetId="0" hidden="1">'Módulo - 2015'!$B$1:$R$204</definedName>
    <definedName name="Z_46CA28B2_E156_4B41_A4BA_FF93AB6E719B_.wvu.PrintArea" localSheetId="1" hidden="1">'QUADRO DE RESULTADOS'!$A$1:$AB$335</definedName>
    <definedName name="Z_46CA28B2_E156_4B41_A4BA_FF93AB6E719B_.wvu.PrintArea" localSheetId="3" hidden="1">'Tirantes - Executados'!$A$1:$L$404</definedName>
    <definedName name="Z_46CA28B2_E156_4B41_A4BA_FF93AB6E719B_.wvu.PrintTitles" localSheetId="4" hidden="1">'Compressão Axial - 2015'!$1:$7</definedName>
    <definedName name="Z_46CA28B2_E156_4B41_A4BA_FF93AB6E719B_.wvu.PrintTitles" localSheetId="2" hidden="1">Ensaios!$1:$8</definedName>
    <definedName name="Z_46CA28B2_E156_4B41_A4BA_FF93AB6E719B_.wvu.PrintTitles" localSheetId="0" hidden="1">'Módulo - 2015'!$1:$6</definedName>
    <definedName name="Z_46CA28B2_E156_4B41_A4BA_FF93AB6E719B_.wvu.PrintTitles" localSheetId="1" hidden="1">'QUADRO DE RESULTADOS'!$1:$4</definedName>
    <definedName name="Z_46CA28B2_E156_4B41_A4BA_FF93AB6E719B_.wvu.PrintTitles" localSheetId="3" hidden="1">'Tirantes - Executados'!$1:$6</definedName>
    <definedName name="Z_65F8FC7F_858D_4F88_8FED_2D0F23CE40A2_.wvu.FilterData" localSheetId="4" hidden="1">'Compressão Axial - 2015'!#REF!</definedName>
    <definedName name="Z_65F8FC7F_858D_4F88_8FED_2D0F23CE40A2_.wvu.FilterData" localSheetId="2" hidden="1">Ensaios!$B$8:$M$835</definedName>
    <definedName name="Z_65F8FC7F_858D_4F88_8FED_2D0F23CE40A2_.wvu.FilterData" localSheetId="0" hidden="1">'Módulo - 2015'!$B$6:$R$204</definedName>
    <definedName name="Z_65F8FC7F_858D_4F88_8FED_2D0F23CE40A2_.wvu.FilterData" localSheetId="1" hidden="1">'QUADRO DE RESULTADOS'!$A$4:$AB$335</definedName>
    <definedName name="Z_65F8FC7F_858D_4F88_8FED_2D0F23CE40A2_.wvu.FilterData" localSheetId="3" hidden="1">'Tirantes - Executados'!$A$6:$L$404</definedName>
    <definedName name="Z_65F8FC7F_858D_4F88_8FED_2D0F23CE40A2_.wvu.PrintArea" localSheetId="4" hidden="1">'Compressão Axial - 2015'!$B$1:$B$7</definedName>
    <definedName name="Z_65F8FC7F_858D_4F88_8FED_2D0F23CE40A2_.wvu.PrintArea" localSheetId="2" hidden="1">Ensaios!$B$1:$M$835</definedName>
    <definedName name="Z_65F8FC7F_858D_4F88_8FED_2D0F23CE40A2_.wvu.PrintArea" localSheetId="0" hidden="1">'Módulo - 2015'!$B$1:$R$204</definedName>
    <definedName name="Z_65F8FC7F_858D_4F88_8FED_2D0F23CE40A2_.wvu.PrintArea" localSheetId="1" hidden="1">'QUADRO DE RESULTADOS'!$A$1:$AB$335</definedName>
    <definedName name="Z_65F8FC7F_858D_4F88_8FED_2D0F23CE40A2_.wvu.PrintArea" localSheetId="3" hidden="1">'Tirantes - Executados'!$A$1:$L$404</definedName>
    <definedName name="Z_65F8FC7F_858D_4F88_8FED_2D0F23CE40A2_.wvu.PrintTitles" localSheetId="4" hidden="1">'Compressão Axial - 2015'!$1:$7</definedName>
    <definedName name="Z_65F8FC7F_858D_4F88_8FED_2D0F23CE40A2_.wvu.PrintTitles" localSheetId="2" hidden="1">Ensaios!$1:$8</definedName>
    <definedName name="Z_65F8FC7F_858D_4F88_8FED_2D0F23CE40A2_.wvu.PrintTitles" localSheetId="0" hidden="1">'Módulo - 2015'!$1:$6</definedName>
    <definedName name="Z_65F8FC7F_858D_4F88_8FED_2D0F23CE40A2_.wvu.PrintTitles" localSheetId="1" hidden="1">'QUADRO DE RESULTADOS'!$1:$4</definedName>
    <definedName name="Z_65F8FC7F_858D_4F88_8FED_2D0F23CE40A2_.wvu.PrintTitles" localSheetId="3" hidden="1">'Tirantes - Executados'!$1:$6</definedName>
    <definedName name="Z_71FF378C_70D5_49EF_821D_5300D392614C_.wvu.FilterData" localSheetId="0" hidden="1">'Módulo - 2015'!$B$6:$R$204</definedName>
    <definedName name="Z_A5D80987_C4B0_413F_A1EC_8829BB862F80_.wvu.FilterData" localSheetId="0" hidden="1">'Módulo - 2015'!$B$6:$R$204</definedName>
    <definedName name="Z_F62D4967_4404_48CC_8367_36042EABB63F_.wvu.FilterData" localSheetId="4" hidden="1">'Compressão Axial - 2015'!$B$7:$X$64</definedName>
    <definedName name="Z_F62D4967_4404_48CC_8367_36042EABB63F_.wvu.FilterData" localSheetId="2" hidden="1">Ensaios!$B$8:$Y$835</definedName>
    <definedName name="Z_F62D4967_4404_48CC_8367_36042EABB63F_.wvu.FilterData" localSheetId="0" hidden="1">'Módulo - 2015'!$B$6:$R$204</definedName>
    <definedName name="Z_F62D4967_4404_48CC_8367_36042EABB63F_.wvu.FilterData" localSheetId="1" hidden="1">'QUADRO DE RESULTADOS'!$A$4:$AC$335</definedName>
    <definedName name="Z_F62D4967_4404_48CC_8367_36042EABB63F_.wvu.FilterData" localSheetId="3" hidden="1">'Tirantes - Executados'!$A$6:$M$404</definedName>
    <definedName name="Z_F62D4967_4404_48CC_8367_36042EABB63F_.wvu.PrintArea" localSheetId="4" hidden="1">'Compressão Axial - 2015'!$B$1:$B$7</definedName>
    <definedName name="Z_F62D4967_4404_48CC_8367_36042EABB63F_.wvu.PrintArea" localSheetId="2" hidden="1">Ensaios!$B$1:$M$835</definedName>
    <definedName name="Z_F62D4967_4404_48CC_8367_36042EABB63F_.wvu.PrintArea" localSheetId="0" hidden="1">'Módulo - 2015'!$B$1:$R$204</definedName>
    <definedName name="Z_F62D4967_4404_48CC_8367_36042EABB63F_.wvu.PrintArea" localSheetId="1" hidden="1">'QUADRO DE RESULTADOS'!$A$1:$AB$335</definedName>
    <definedName name="Z_F62D4967_4404_48CC_8367_36042EABB63F_.wvu.PrintArea" localSheetId="3" hidden="1">'Tirantes - Executados'!$A$1:$L$404</definedName>
    <definedName name="Z_F62D4967_4404_48CC_8367_36042EABB63F_.wvu.PrintTitles" localSheetId="4" hidden="1">'Compressão Axial - 2015'!$1:$7</definedName>
    <definedName name="Z_F62D4967_4404_48CC_8367_36042EABB63F_.wvu.PrintTitles" localSheetId="2" hidden="1">Ensaios!$1:$8</definedName>
    <definedName name="Z_F62D4967_4404_48CC_8367_36042EABB63F_.wvu.PrintTitles" localSheetId="0" hidden="1">'Módulo - 2015'!$1:$6</definedName>
    <definedName name="Z_F62D4967_4404_48CC_8367_36042EABB63F_.wvu.PrintTitles" localSheetId="1" hidden="1">'QUADRO DE RESULTADOS'!$1:$4</definedName>
    <definedName name="Z_F62D4967_4404_48CC_8367_36042EABB63F_.wvu.PrintTitles" localSheetId="3" hidden="1">'Tirantes - Executados'!$1:$6</definedName>
  </definedNames>
  <calcPr calcId="191028"/>
  <customWorkbookViews>
    <customWorkbookView name="C-02487 - Modo de exibição pessoal" guid="{062C8B9B-123F-4B32-BF2E-45A40315E0C9}" mergeInterval="0" personalView="1" maximized="1" windowWidth="1916" windowHeight="839" activeSheetId="2"/>
    <customWorkbookView name="Consbem - Modo de exibição pessoal" guid="{46CA28B2-E156-4B41-A4BA-FF93AB6E719B}" mergeInterval="0" personalView="1" maximized="1" xWindow="1" yWindow="1" windowWidth="1424" windowHeight="289" activeSheetId="6"/>
    <customWorkbookView name="C-03091 - Modo de exibição pessoal" guid="{65F8FC7F-858D-4F88-8FED-2D0F23CE40A2}" mergeInterval="0" personalView="1" maximized="1" windowWidth="1362" windowHeight="543" activeSheetId="6"/>
    <customWorkbookView name="UIC - Modo de exibição pessoal" guid="{F62D4967-4404-48CC-8367-36042EABB63F}" mergeInterval="0" personalView="1" maximized="1" xWindow="1" yWindow="1" windowWidth="1436" windowHeight="307" activeSheetId="3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47" i="11" l="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S835" i="12"/>
  <c r="AQ835" i="12"/>
  <c r="AO835" i="12"/>
  <c r="AM835" i="12"/>
  <c r="AH835" i="12"/>
  <c r="AF835" i="12"/>
  <c r="AD835" i="12"/>
  <c r="AB835" i="12"/>
  <c r="W835" i="12"/>
  <c r="U835" i="12"/>
  <c r="S835" i="12"/>
  <c r="Q835" i="12"/>
  <c r="AS834" i="12"/>
  <c r="AQ834" i="12"/>
  <c r="AO834" i="12"/>
  <c r="AM834" i="12"/>
  <c r="AH834" i="12"/>
  <c r="AF834" i="12"/>
  <c r="AD834" i="12"/>
  <c r="AB834" i="12"/>
  <c r="W834" i="12"/>
  <c r="U834" i="12"/>
  <c r="S834" i="12"/>
  <c r="Q834" i="12"/>
  <c r="AS833" i="12"/>
  <c r="AQ833" i="12"/>
  <c r="AO833" i="12"/>
  <c r="AM833" i="12"/>
  <c r="AH833" i="12"/>
  <c r="AF833" i="12"/>
  <c r="AD833" i="12"/>
  <c r="AB833" i="12"/>
  <c r="W833" i="12"/>
  <c r="U833" i="12"/>
  <c r="S833" i="12"/>
  <c r="Q833" i="12"/>
  <c r="AS832" i="12"/>
  <c r="AQ832" i="12"/>
  <c r="AO832" i="12"/>
  <c r="AM832" i="12"/>
  <c r="AH832" i="12"/>
  <c r="AF832" i="12"/>
  <c r="AD832" i="12"/>
  <c r="AB832" i="12"/>
  <c r="W832" i="12"/>
  <c r="U832" i="12"/>
  <c r="S832" i="12"/>
  <c r="Q832" i="12"/>
  <c r="AS831" i="12"/>
  <c r="AQ831" i="12"/>
  <c r="AO831" i="12"/>
  <c r="AM831" i="12"/>
  <c r="AH831" i="12"/>
  <c r="AF831" i="12"/>
  <c r="AD831" i="12"/>
  <c r="AB831" i="12"/>
  <c r="W831" i="12"/>
  <c r="U831" i="12"/>
  <c r="S831" i="12"/>
  <c r="Q831" i="12"/>
  <c r="AS830" i="12"/>
  <c r="AQ830" i="12"/>
  <c r="AO830" i="12"/>
  <c r="AM830" i="12"/>
  <c r="AH830" i="12"/>
  <c r="AF830" i="12"/>
  <c r="AD830" i="12"/>
  <c r="AB830" i="12"/>
  <c r="W830" i="12"/>
  <c r="U830" i="12"/>
  <c r="S830" i="12"/>
  <c r="Q830" i="12"/>
  <c r="AS829" i="12"/>
  <c r="AQ829" i="12"/>
  <c r="AO829" i="12"/>
  <c r="AM829" i="12"/>
  <c r="AH829" i="12"/>
  <c r="AF829" i="12"/>
  <c r="AD829" i="12"/>
  <c r="AB829" i="12"/>
  <c r="W829" i="12"/>
  <c r="U829" i="12"/>
  <c r="S829" i="12"/>
  <c r="Q829" i="12"/>
  <c r="AS828" i="12"/>
  <c r="AQ828" i="12"/>
  <c r="AO828" i="12"/>
  <c r="AM828" i="12"/>
  <c r="AH828" i="12"/>
  <c r="AF828" i="12"/>
  <c r="AD828" i="12"/>
  <c r="AB828" i="12"/>
  <c r="W828" i="12"/>
  <c r="U828" i="12"/>
  <c r="S828" i="12"/>
  <c r="Q828" i="12"/>
  <c r="AS827" i="12"/>
  <c r="AQ827" i="12"/>
  <c r="AO827" i="12"/>
  <c r="AM827" i="12"/>
  <c r="AH827" i="12"/>
  <c r="AF827" i="12"/>
  <c r="AD827" i="12"/>
  <c r="AB827" i="12"/>
  <c r="W827" i="12"/>
  <c r="U827" i="12"/>
  <c r="S827" i="12"/>
  <c r="Q827" i="12"/>
  <c r="AS826" i="12"/>
  <c r="AQ826" i="12"/>
  <c r="AO826" i="12"/>
  <c r="AM826" i="12"/>
  <c r="AH826" i="12"/>
  <c r="AF826" i="12"/>
  <c r="AD826" i="12"/>
  <c r="AB826" i="12"/>
  <c r="W826" i="12"/>
  <c r="U826" i="12"/>
  <c r="S826" i="12"/>
  <c r="Q826" i="12"/>
  <c r="AS825" i="12"/>
  <c r="AQ825" i="12"/>
  <c r="AO825" i="12"/>
  <c r="AM825" i="12"/>
  <c r="AH825" i="12"/>
  <c r="AF825" i="12"/>
  <c r="AD825" i="12"/>
  <c r="AB825" i="12"/>
  <c r="W825" i="12"/>
  <c r="U825" i="12"/>
  <c r="S825" i="12"/>
  <c r="Q825" i="12"/>
  <c r="AS824" i="12"/>
  <c r="AQ824" i="12"/>
  <c r="AO824" i="12"/>
  <c r="AM824" i="12"/>
  <c r="AH824" i="12"/>
  <c r="AF824" i="12"/>
  <c r="AD824" i="12"/>
  <c r="AB824" i="12"/>
  <c r="W824" i="12"/>
  <c r="U824" i="12"/>
  <c r="S824" i="12"/>
  <c r="Q824" i="12"/>
  <c r="AS823" i="12"/>
  <c r="AQ823" i="12"/>
  <c r="AO823" i="12"/>
  <c r="AM823" i="12"/>
  <c r="AH823" i="12"/>
  <c r="AF823" i="12"/>
  <c r="AD823" i="12"/>
  <c r="AB823" i="12"/>
  <c r="W823" i="12"/>
  <c r="U823" i="12"/>
  <c r="S823" i="12"/>
  <c r="Q823" i="12"/>
  <c r="AS822" i="12"/>
  <c r="AQ822" i="12"/>
  <c r="AO822" i="12"/>
  <c r="AM822" i="12"/>
  <c r="AH822" i="12"/>
  <c r="AF822" i="12"/>
  <c r="AD822" i="12"/>
  <c r="AB822" i="12"/>
  <c r="W822" i="12"/>
  <c r="U822" i="12"/>
  <c r="S822" i="12"/>
  <c r="Q822" i="12"/>
  <c r="AS821" i="12"/>
  <c r="AQ821" i="12"/>
  <c r="AO821" i="12"/>
  <c r="AM821" i="12"/>
  <c r="AH821" i="12"/>
  <c r="AF821" i="12"/>
  <c r="AD821" i="12"/>
  <c r="AB821" i="12"/>
  <c r="W821" i="12"/>
  <c r="U821" i="12"/>
  <c r="S821" i="12"/>
  <c r="Q821" i="12"/>
  <c r="AS820" i="12"/>
  <c r="AQ820" i="12"/>
  <c r="AO820" i="12"/>
  <c r="AM820" i="12"/>
  <c r="AH820" i="12"/>
  <c r="AF820" i="12"/>
  <c r="AD820" i="12"/>
  <c r="AB820" i="12"/>
  <c r="W820" i="12"/>
  <c r="U820" i="12"/>
  <c r="S820" i="12"/>
  <c r="Q820" i="12"/>
  <c r="AS819" i="12"/>
  <c r="AQ819" i="12"/>
  <c r="AO819" i="12"/>
  <c r="AM819" i="12"/>
  <c r="AH819" i="12"/>
  <c r="AF819" i="12"/>
  <c r="AD819" i="12"/>
  <c r="AB819" i="12"/>
  <c r="W819" i="12"/>
  <c r="U819" i="12"/>
  <c r="S819" i="12"/>
  <c r="Q819" i="12"/>
  <c r="AS818" i="12"/>
  <c r="AQ818" i="12"/>
  <c r="AO818" i="12"/>
  <c r="AM818" i="12"/>
  <c r="AH818" i="12"/>
  <c r="AF818" i="12"/>
  <c r="AD818" i="12"/>
  <c r="AB818" i="12"/>
  <c r="W818" i="12"/>
  <c r="U818" i="12"/>
  <c r="S818" i="12"/>
  <c r="Q818" i="12"/>
  <c r="AS817" i="12"/>
  <c r="AQ817" i="12"/>
  <c r="AO817" i="12"/>
  <c r="AM817" i="12"/>
  <c r="AH817" i="12"/>
  <c r="AF817" i="12"/>
  <c r="AD817" i="12"/>
  <c r="AB817" i="12"/>
  <c r="W817" i="12"/>
  <c r="U817" i="12"/>
  <c r="S817" i="12"/>
  <c r="Q817" i="12"/>
  <c r="AS816" i="12"/>
  <c r="AQ816" i="12"/>
  <c r="AO816" i="12"/>
  <c r="AM816" i="12"/>
  <c r="AH816" i="12"/>
  <c r="AF816" i="12"/>
  <c r="AD816" i="12"/>
  <c r="AB816" i="12"/>
  <c r="W816" i="12"/>
  <c r="U816" i="12"/>
  <c r="S816" i="12"/>
  <c r="Q816" i="12"/>
  <c r="AS815" i="12"/>
  <c r="AQ815" i="12"/>
  <c r="AO815" i="12"/>
  <c r="AM815" i="12"/>
  <c r="AH815" i="12"/>
  <c r="AF815" i="12"/>
  <c r="AD815" i="12"/>
  <c r="AB815" i="12"/>
  <c r="W815" i="12"/>
  <c r="U815" i="12"/>
  <c r="S815" i="12"/>
  <c r="Q815" i="12"/>
  <c r="AS814" i="12"/>
  <c r="AQ814" i="12"/>
  <c r="AO814" i="12"/>
  <c r="AM814" i="12"/>
  <c r="AH814" i="12"/>
  <c r="AF814" i="12"/>
  <c r="AD814" i="12"/>
  <c r="AB814" i="12"/>
  <c r="W814" i="12"/>
  <c r="U814" i="12"/>
  <c r="S814" i="12"/>
  <c r="Q814" i="12"/>
  <c r="AS813" i="12"/>
  <c r="AQ813" i="12"/>
  <c r="AO813" i="12"/>
  <c r="AM813" i="12"/>
  <c r="AH813" i="12"/>
  <c r="AF813" i="12"/>
  <c r="AD813" i="12"/>
  <c r="AB813" i="12"/>
  <c r="W813" i="12"/>
  <c r="U813" i="12"/>
  <c r="S813" i="12"/>
  <c r="Q813" i="12"/>
  <c r="AS812" i="12"/>
  <c r="AQ812" i="12"/>
  <c r="AO812" i="12"/>
  <c r="AM812" i="12"/>
  <c r="AH812" i="12"/>
  <c r="AF812" i="12"/>
  <c r="AD812" i="12"/>
  <c r="AB812" i="12"/>
  <c r="W812" i="12"/>
  <c r="U812" i="12"/>
  <c r="S812" i="12"/>
  <c r="Q812" i="12"/>
  <c r="AS811" i="12"/>
  <c r="AQ811" i="12"/>
  <c r="AO811" i="12"/>
  <c r="AM811" i="12"/>
  <c r="AH811" i="12"/>
  <c r="AF811" i="12"/>
  <c r="AD811" i="12"/>
  <c r="AB811" i="12"/>
  <c r="W811" i="12"/>
  <c r="U811" i="12"/>
  <c r="S811" i="12"/>
  <c r="Q811" i="12"/>
  <c r="AS810" i="12"/>
  <c r="AQ810" i="12"/>
  <c r="AO810" i="12"/>
  <c r="AM810" i="12"/>
  <c r="AH810" i="12"/>
  <c r="AF810" i="12"/>
  <c r="AD810" i="12"/>
  <c r="AB810" i="12"/>
  <c r="W810" i="12"/>
  <c r="U810" i="12"/>
  <c r="S810" i="12"/>
  <c r="Q810" i="12"/>
  <c r="AS809" i="12"/>
  <c r="AQ809" i="12"/>
  <c r="AO809" i="12"/>
  <c r="AM809" i="12"/>
  <c r="AH809" i="12"/>
  <c r="AF809" i="12"/>
  <c r="AD809" i="12"/>
  <c r="AB809" i="12"/>
  <c r="W809" i="12"/>
  <c r="U809" i="12"/>
  <c r="S809" i="12"/>
  <c r="Q809" i="12"/>
  <c r="AS808" i="12"/>
  <c r="AQ808" i="12"/>
  <c r="AO808" i="12"/>
  <c r="AM808" i="12"/>
  <c r="AH808" i="12"/>
  <c r="AF808" i="12"/>
  <c r="AD808" i="12"/>
  <c r="AB808" i="12"/>
  <c r="W808" i="12"/>
  <c r="U808" i="12"/>
  <c r="S808" i="12"/>
  <c r="Q808" i="12"/>
  <c r="AS807" i="12"/>
  <c r="AQ807" i="12"/>
  <c r="AO807" i="12"/>
  <c r="AM807" i="12"/>
  <c r="AH807" i="12"/>
  <c r="AF807" i="12"/>
  <c r="AD807" i="12"/>
  <c r="AB807" i="12"/>
  <c r="W807" i="12"/>
  <c r="U807" i="12"/>
  <c r="S807" i="12"/>
  <c r="Q807" i="12"/>
  <c r="AS806" i="12"/>
  <c r="AQ806" i="12"/>
  <c r="AO806" i="12"/>
  <c r="AM806" i="12"/>
  <c r="AH806" i="12"/>
  <c r="AF806" i="12"/>
  <c r="AD806" i="12"/>
  <c r="AB806" i="12"/>
  <c r="W806" i="12"/>
  <c r="U806" i="12"/>
  <c r="S806" i="12"/>
  <c r="Q806" i="12"/>
  <c r="AS805" i="12"/>
  <c r="AQ805" i="12"/>
  <c r="AO805" i="12"/>
  <c r="AM805" i="12"/>
  <c r="AH805" i="12"/>
  <c r="AF805" i="12"/>
  <c r="AD805" i="12"/>
  <c r="AB805" i="12"/>
  <c r="W805" i="12"/>
  <c r="U805" i="12"/>
  <c r="S805" i="12"/>
  <c r="Q805" i="12"/>
  <c r="AS804" i="12"/>
  <c r="AQ804" i="12"/>
  <c r="AO804" i="12"/>
  <c r="AM804" i="12"/>
  <c r="AH804" i="12"/>
  <c r="AF804" i="12"/>
  <c r="AD804" i="12"/>
  <c r="AB804" i="12"/>
  <c r="W804" i="12"/>
  <c r="U804" i="12"/>
  <c r="S804" i="12"/>
  <c r="Q804" i="12"/>
  <c r="AS803" i="12"/>
  <c r="AQ803" i="12"/>
  <c r="AO803" i="12"/>
  <c r="AM803" i="12"/>
  <c r="AH803" i="12"/>
  <c r="AF803" i="12"/>
  <c r="AD803" i="12"/>
  <c r="AB803" i="12"/>
  <c r="W803" i="12"/>
  <c r="U803" i="12"/>
  <c r="S803" i="12"/>
  <c r="Q803" i="12"/>
  <c r="AS802" i="12"/>
  <c r="AQ802" i="12"/>
  <c r="AO802" i="12"/>
  <c r="AM802" i="12"/>
  <c r="AH802" i="12"/>
  <c r="AF802" i="12"/>
  <c r="AD802" i="12"/>
  <c r="AB802" i="12"/>
  <c r="W802" i="12"/>
  <c r="U802" i="12"/>
  <c r="S802" i="12"/>
  <c r="Q802" i="12"/>
  <c r="AS801" i="12"/>
  <c r="AQ801" i="12"/>
  <c r="AO801" i="12"/>
  <c r="AM801" i="12"/>
  <c r="AH801" i="12"/>
  <c r="AF801" i="12"/>
  <c r="AD801" i="12"/>
  <c r="AB801" i="12"/>
  <c r="W801" i="12"/>
  <c r="U801" i="12"/>
  <c r="S801" i="12"/>
  <c r="Q801" i="12"/>
  <c r="AS800" i="12"/>
  <c r="AQ800" i="12"/>
  <c r="AO800" i="12"/>
  <c r="AM800" i="12"/>
  <c r="AH800" i="12"/>
  <c r="AF800" i="12"/>
  <c r="AD800" i="12"/>
  <c r="AB800" i="12"/>
  <c r="W800" i="12"/>
  <c r="U800" i="12"/>
  <c r="S800" i="12"/>
  <c r="Q800" i="12"/>
  <c r="AS799" i="12"/>
  <c r="AQ799" i="12"/>
  <c r="AO799" i="12"/>
  <c r="AM799" i="12"/>
  <c r="AH799" i="12"/>
  <c r="AF799" i="12"/>
  <c r="AD799" i="12"/>
  <c r="AB799" i="12"/>
  <c r="W799" i="12"/>
  <c r="U799" i="12"/>
  <c r="S799" i="12"/>
  <c r="Q799" i="12"/>
  <c r="AS798" i="12"/>
  <c r="AQ798" i="12"/>
  <c r="AO798" i="12"/>
  <c r="AM798" i="12"/>
  <c r="AH798" i="12"/>
  <c r="AF798" i="12"/>
  <c r="AD798" i="12"/>
  <c r="AB798" i="12"/>
  <c r="W798" i="12"/>
  <c r="U798" i="12"/>
  <c r="S798" i="12"/>
  <c r="Q798" i="12"/>
  <c r="AS797" i="12"/>
  <c r="AQ797" i="12"/>
  <c r="AO797" i="12"/>
  <c r="AM797" i="12"/>
  <c r="AH797" i="12"/>
  <c r="AF797" i="12"/>
  <c r="AD797" i="12"/>
  <c r="AB797" i="12"/>
  <c r="W797" i="12"/>
  <c r="U797" i="12"/>
  <c r="S797" i="12"/>
  <c r="Q797" i="12"/>
  <c r="AS796" i="12"/>
  <c r="AQ796" i="12"/>
  <c r="AO796" i="12"/>
  <c r="AM796" i="12"/>
  <c r="AH796" i="12"/>
  <c r="AF796" i="12"/>
  <c r="AD796" i="12"/>
  <c r="AB796" i="12"/>
  <c r="W796" i="12"/>
  <c r="U796" i="12"/>
  <c r="S796" i="12"/>
  <c r="Q796" i="12"/>
  <c r="AS795" i="12"/>
  <c r="AQ795" i="12"/>
  <c r="AO795" i="12"/>
  <c r="AM795" i="12"/>
  <c r="AH795" i="12"/>
  <c r="AF795" i="12"/>
  <c r="AD795" i="12"/>
  <c r="AB795" i="12"/>
  <c r="W795" i="12"/>
  <c r="U795" i="12"/>
  <c r="S795" i="12"/>
  <c r="Q795" i="12"/>
  <c r="AS794" i="12"/>
  <c r="AQ794" i="12"/>
  <c r="AO794" i="12"/>
  <c r="AM794" i="12"/>
  <c r="AH794" i="12"/>
  <c r="AF794" i="12"/>
  <c r="AD794" i="12"/>
  <c r="AB794" i="12"/>
  <c r="W794" i="12"/>
  <c r="U794" i="12"/>
  <c r="S794" i="12"/>
  <c r="Q794" i="12"/>
  <c r="AS793" i="12"/>
  <c r="AQ793" i="12"/>
  <c r="AO793" i="12"/>
  <c r="AM793" i="12"/>
  <c r="AH793" i="12"/>
  <c r="AF793" i="12"/>
  <c r="AD793" i="12"/>
  <c r="AB793" i="12"/>
  <c r="W793" i="12"/>
  <c r="U793" i="12"/>
  <c r="S793" i="12"/>
  <c r="Q793" i="12"/>
  <c r="AS792" i="12"/>
  <c r="AQ792" i="12"/>
  <c r="AO792" i="12"/>
  <c r="AM792" i="12"/>
  <c r="AH792" i="12"/>
  <c r="AF792" i="12"/>
  <c r="AD792" i="12"/>
  <c r="AB792" i="12"/>
  <c r="W792" i="12"/>
  <c r="U792" i="12"/>
  <c r="S792" i="12"/>
  <c r="Q792" i="12"/>
  <c r="AS791" i="12"/>
  <c r="AQ791" i="12"/>
  <c r="AO791" i="12"/>
  <c r="AM791" i="12"/>
  <c r="AH791" i="12"/>
  <c r="AF791" i="12"/>
  <c r="AD791" i="12"/>
  <c r="AB791" i="12"/>
  <c r="W791" i="12"/>
  <c r="U791" i="12"/>
  <c r="S791" i="12"/>
  <c r="Q791" i="12"/>
  <c r="AS790" i="12"/>
  <c r="AQ790" i="12"/>
  <c r="AO790" i="12"/>
  <c r="AM790" i="12"/>
  <c r="AH790" i="12"/>
  <c r="AF790" i="12"/>
  <c r="AD790" i="12"/>
  <c r="AB790" i="12"/>
  <c r="W790" i="12"/>
  <c r="U790" i="12"/>
  <c r="S790" i="12"/>
  <c r="Q790" i="12"/>
  <c r="AS789" i="12"/>
  <c r="AQ789" i="12"/>
  <c r="AO789" i="12"/>
  <c r="AM789" i="12"/>
  <c r="AH789" i="12"/>
  <c r="AF789" i="12"/>
  <c r="AD789" i="12"/>
  <c r="AB789" i="12"/>
  <c r="W789" i="12"/>
  <c r="U789" i="12"/>
  <c r="S789" i="12"/>
  <c r="Q789" i="12"/>
  <c r="AS788" i="12"/>
  <c r="AQ788" i="12"/>
  <c r="AO788" i="12"/>
  <c r="AM788" i="12"/>
  <c r="AH788" i="12"/>
  <c r="AF788" i="12"/>
  <c r="AD788" i="12"/>
  <c r="AB788" i="12"/>
  <c r="W788" i="12"/>
  <c r="U788" i="12"/>
  <c r="S788" i="12"/>
  <c r="Q788" i="12"/>
  <c r="AS787" i="12"/>
  <c r="AQ787" i="12"/>
  <c r="AO787" i="12"/>
  <c r="AM787" i="12"/>
  <c r="AH787" i="12"/>
  <c r="AF787" i="12"/>
  <c r="AD787" i="12"/>
  <c r="AB787" i="12"/>
  <c r="W787" i="12"/>
  <c r="U787" i="12"/>
  <c r="S787" i="12"/>
  <c r="Q787" i="12"/>
  <c r="AS786" i="12"/>
  <c r="AQ786" i="12"/>
  <c r="AO786" i="12"/>
  <c r="AM786" i="12"/>
  <c r="AH786" i="12"/>
  <c r="AF786" i="12"/>
  <c r="AD786" i="12"/>
  <c r="AB786" i="12"/>
  <c r="W786" i="12"/>
  <c r="U786" i="12"/>
  <c r="S786" i="12"/>
  <c r="Q786" i="12"/>
  <c r="AS785" i="12"/>
  <c r="AQ785" i="12"/>
  <c r="AO785" i="12"/>
  <c r="AM785" i="12"/>
  <c r="AH785" i="12"/>
  <c r="AF785" i="12"/>
  <c r="AD785" i="12"/>
  <c r="AB785" i="12"/>
  <c r="W785" i="12"/>
  <c r="U785" i="12"/>
  <c r="S785" i="12"/>
  <c r="Q785" i="12"/>
  <c r="AS784" i="12"/>
  <c r="AQ784" i="12"/>
  <c r="AO784" i="12"/>
  <c r="AM784" i="12"/>
  <c r="AH784" i="12"/>
  <c r="AF784" i="12"/>
  <c r="AD784" i="12"/>
  <c r="AB784" i="12"/>
  <c r="W784" i="12"/>
  <c r="U784" i="12"/>
  <c r="S784" i="12"/>
  <c r="Q784" i="12"/>
  <c r="AS783" i="12"/>
  <c r="AQ783" i="12"/>
  <c r="AO783" i="12"/>
  <c r="AM783" i="12"/>
  <c r="AH783" i="12"/>
  <c r="AF783" i="12"/>
  <c r="AD783" i="12"/>
  <c r="AB783" i="12"/>
  <c r="W783" i="12"/>
  <c r="U783" i="12"/>
  <c r="S783" i="12"/>
  <c r="Q783" i="12"/>
  <c r="AS782" i="12"/>
  <c r="AQ782" i="12"/>
  <c r="AO782" i="12"/>
  <c r="AM782" i="12"/>
  <c r="AH782" i="12"/>
  <c r="AF782" i="12"/>
  <c r="AD782" i="12"/>
  <c r="AB782" i="12"/>
  <c r="W782" i="12"/>
  <c r="U782" i="12"/>
  <c r="S782" i="12"/>
  <c r="Q782" i="12"/>
  <c r="AS781" i="12"/>
  <c r="AQ781" i="12"/>
  <c r="AO781" i="12"/>
  <c r="AM781" i="12"/>
  <c r="AH781" i="12"/>
  <c r="AF781" i="12"/>
  <c r="AD781" i="12"/>
  <c r="AB781" i="12"/>
  <c r="W781" i="12"/>
  <c r="U781" i="12"/>
  <c r="S781" i="12"/>
  <c r="Q781" i="12"/>
  <c r="AS780" i="12"/>
  <c r="AQ780" i="12"/>
  <c r="AO780" i="12"/>
  <c r="AM780" i="12"/>
  <c r="AH780" i="12"/>
  <c r="AF780" i="12"/>
  <c r="AD780" i="12"/>
  <c r="AB780" i="12"/>
  <c r="W780" i="12"/>
  <c r="U780" i="12"/>
  <c r="S780" i="12"/>
  <c r="Q780" i="12"/>
  <c r="AS779" i="12"/>
  <c r="AQ779" i="12"/>
  <c r="AO779" i="12"/>
  <c r="AM779" i="12"/>
  <c r="AH779" i="12"/>
  <c r="AF779" i="12"/>
  <c r="AD779" i="12"/>
  <c r="AB779" i="12"/>
  <c r="W779" i="12"/>
  <c r="U779" i="12"/>
  <c r="S779" i="12"/>
  <c r="Q779" i="12"/>
  <c r="AS778" i="12"/>
  <c r="AQ778" i="12"/>
  <c r="AO778" i="12"/>
  <c r="AM778" i="12"/>
  <c r="AH778" i="12"/>
  <c r="AF778" i="12"/>
  <c r="AD778" i="12"/>
  <c r="AB778" i="12"/>
  <c r="W778" i="12"/>
  <c r="U778" i="12"/>
  <c r="S778" i="12"/>
  <c r="Q778" i="12"/>
  <c r="AS777" i="12"/>
  <c r="AQ777" i="12"/>
  <c r="AO777" i="12"/>
  <c r="AM777" i="12"/>
  <c r="AH777" i="12"/>
  <c r="AF777" i="12"/>
  <c r="AD777" i="12"/>
  <c r="AB777" i="12"/>
  <c r="W777" i="12"/>
  <c r="U777" i="12"/>
  <c r="S777" i="12"/>
  <c r="Q777" i="12"/>
  <c r="AS776" i="12"/>
  <c r="AQ776" i="12"/>
  <c r="AO776" i="12"/>
  <c r="AM776" i="12"/>
  <c r="AH776" i="12"/>
  <c r="AF776" i="12"/>
  <c r="AD776" i="12"/>
  <c r="AB776" i="12"/>
  <c r="W776" i="12"/>
  <c r="U776" i="12"/>
  <c r="S776" i="12"/>
  <c r="Q776" i="12"/>
  <c r="AS775" i="12"/>
  <c r="AQ775" i="12"/>
  <c r="AO775" i="12"/>
  <c r="AM775" i="12"/>
  <c r="AH775" i="12"/>
  <c r="AF775" i="12"/>
  <c r="AD775" i="12"/>
  <c r="AB775" i="12"/>
  <c r="W775" i="12"/>
  <c r="U775" i="12"/>
  <c r="S775" i="12"/>
  <c r="Q775" i="12"/>
  <c r="AS774" i="12"/>
  <c r="AQ774" i="12"/>
  <c r="AO774" i="12"/>
  <c r="AM774" i="12"/>
  <c r="AH774" i="12"/>
  <c r="AF774" i="12"/>
  <c r="AD774" i="12"/>
  <c r="AB774" i="12"/>
  <c r="W774" i="12"/>
  <c r="U774" i="12"/>
  <c r="S774" i="12"/>
  <c r="Q774" i="12"/>
  <c r="AS773" i="12"/>
  <c r="AQ773" i="12"/>
  <c r="AO773" i="12"/>
  <c r="AM773" i="12"/>
  <c r="AH773" i="12"/>
  <c r="AF773" i="12"/>
  <c r="AD773" i="12"/>
  <c r="AB773" i="12"/>
  <c r="W773" i="12"/>
  <c r="U773" i="12"/>
  <c r="S773" i="12"/>
  <c r="Q773" i="12"/>
  <c r="AS772" i="12"/>
  <c r="AQ772" i="12"/>
  <c r="AO772" i="12"/>
  <c r="AM772" i="12"/>
  <c r="AH772" i="12"/>
  <c r="AF772" i="12"/>
  <c r="AD772" i="12"/>
  <c r="AB772" i="12"/>
  <c r="W772" i="12"/>
  <c r="U772" i="12"/>
  <c r="S772" i="12"/>
  <c r="Q772" i="12"/>
  <c r="AS771" i="12"/>
  <c r="AQ771" i="12"/>
  <c r="AO771" i="12"/>
  <c r="AM771" i="12"/>
  <c r="AH771" i="12"/>
  <c r="AF771" i="12"/>
  <c r="AD771" i="12"/>
  <c r="AB771" i="12"/>
  <c r="W771" i="12"/>
  <c r="U771" i="12"/>
  <c r="S771" i="12"/>
  <c r="Q771" i="12"/>
  <c r="AS770" i="12"/>
  <c r="AQ770" i="12"/>
  <c r="AO770" i="12"/>
  <c r="AM770" i="12"/>
  <c r="AH770" i="12"/>
  <c r="AF770" i="12"/>
  <c r="AD770" i="12"/>
  <c r="AB770" i="12"/>
  <c r="W770" i="12"/>
  <c r="U770" i="12"/>
  <c r="S770" i="12"/>
  <c r="Q770" i="12"/>
  <c r="AS769" i="12"/>
  <c r="AQ769" i="12"/>
  <c r="AO769" i="12"/>
  <c r="AM769" i="12"/>
  <c r="AH769" i="12"/>
  <c r="AF769" i="12"/>
  <c r="AD769" i="12"/>
  <c r="AB769" i="12"/>
  <c r="W769" i="12"/>
  <c r="U769" i="12"/>
  <c r="S769" i="12"/>
  <c r="Q769" i="12"/>
  <c r="AS768" i="12"/>
  <c r="AQ768" i="12"/>
  <c r="AO768" i="12"/>
  <c r="AM768" i="12"/>
  <c r="AH768" i="12"/>
  <c r="AF768" i="12"/>
  <c r="AD768" i="12"/>
  <c r="AB768" i="12"/>
  <c r="W768" i="12"/>
  <c r="U768" i="12"/>
  <c r="S768" i="12"/>
  <c r="Q768" i="12"/>
  <c r="AS767" i="12"/>
  <c r="AQ767" i="12"/>
  <c r="AO767" i="12"/>
  <c r="AM767" i="12"/>
  <c r="AH767" i="12"/>
  <c r="AF767" i="12"/>
  <c r="AD767" i="12"/>
  <c r="AB767" i="12"/>
  <c r="W767" i="12"/>
  <c r="U767" i="12"/>
  <c r="S767" i="12"/>
  <c r="Q767" i="12"/>
  <c r="AS766" i="12"/>
  <c r="AQ766" i="12"/>
  <c r="AO766" i="12"/>
  <c r="AM766" i="12"/>
  <c r="AH766" i="12"/>
  <c r="AF766" i="12"/>
  <c r="AD766" i="12"/>
  <c r="AB766" i="12"/>
  <c r="W766" i="12"/>
  <c r="U766" i="12"/>
  <c r="S766" i="12"/>
  <c r="Q766" i="12"/>
  <c r="AS765" i="12"/>
  <c r="AQ765" i="12"/>
  <c r="AO765" i="12"/>
  <c r="AM765" i="12"/>
  <c r="AH765" i="12"/>
  <c r="AF765" i="12"/>
  <c r="AD765" i="12"/>
  <c r="AB765" i="12"/>
  <c r="W765" i="12"/>
  <c r="U765" i="12"/>
  <c r="S765" i="12"/>
  <c r="Q765" i="12"/>
  <c r="AS764" i="12"/>
  <c r="AQ764" i="12"/>
  <c r="AO764" i="12"/>
  <c r="AM764" i="12"/>
  <c r="AH764" i="12"/>
  <c r="AF764" i="12"/>
  <c r="AD764" i="12"/>
  <c r="AB764" i="12"/>
  <c r="W764" i="12"/>
  <c r="U764" i="12"/>
  <c r="S764" i="12"/>
  <c r="Q764" i="12"/>
  <c r="AS763" i="12"/>
  <c r="AQ763" i="12"/>
  <c r="AO763" i="12"/>
  <c r="AM763" i="12"/>
  <c r="AH763" i="12"/>
  <c r="AF763" i="12"/>
  <c r="AD763" i="12"/>
  <c r="AB763" i="12"/>
  <c r="W763" i="12"/>
  <c r="U763" i="12"/>
  <c r="S763" i="12"/>
  <c r="Q763" i="12"/>
  <c r="AS762" i="12"/>
  <c r="AQ762" i="12"/>
  <c r="AO762" i="12"/>
  <c r="AM762" i="12"/>
  <c r="AH762" i="12"/>
  <c r="AF762" i="12"/>
  <c r="AD762" i="12"/>
  <c r="AB762" i="12"/>
  <c r="W762" i="12"/>
  <c r="U762" i="12"/>
  <c r="S762" i="12"/>
  <c r="Q762" i="12"/>
  <c r="AS761" i="12"/>
  <c r="AQ761" i="12"/>
  <c r="AO761" i="12"/>
  <c r="AM761" i="12"/>
  <c r="AH761" i="12"/>
  <c r="AF761" i="12"/>
  <c r="AD761" i="12"/>
  <c r="AB761" i="12"/>
  <c r="W761" i="12"/>
  <c r="U761" i="12"/>
  <c r="S761" i="12"/>
  <c r="Q761" i="12"/>
  <c r="AS760" i="12"/>
  <c r="AQ760" i="12"/>
  <c r="AO760" i="12"/>
  <c r="AM760" i="12"/>
  <c r="AH760" i="12"/>
  <c r="AF760" i="12"/>
  <c r="AD760" i="12"/>
  <c r="AB760" i="12"/>
  <c r="W760" i="12"/>
  <c r="U760" i="12"/>
  <c r="S760" i="12"/>
  <c r="Q760" i="12"/>
  <c r="AS759" i="12"/>
  <c r="AQ759" i="12"/>
  <c r="AO759" i="12"/>
  <c r="AM759" i="12"/>
  <c r="AH759" i="12"/>
  <c r="AF759" i="12"/>
  <c r="AD759" i="12"/>
  <c r="AB759" i="12"/>
  <c r="W759" i="12"/>
  <c r="U759" i="12"/>
  <c r="S759" i="12"/>
  <c r="Q759" i="12"/>
  <c r="AS758" i="12"/>
  <c r="AQ758" i="12"/>
  <c r="AO758" i="12"/>
  <c r="AM758" i="12"/>
  <c r="AH758" i="12"/>
  <c r="AF758" i="12"/>
  <c r="AD758" i="12"/>
  <c r="AB758" i="12"/>
  <c r="W758" i="12"/>
  <c r="U758" i="12"/>
  <c r="S758" i="12"/>
  <c r="Q758" i="12"/>
  <c r="AS757" i="12"/>
  <c r="AQ757" i="12"/>
  <c r="AO757" i="12"/>
  <c r="AM757" i="12"/>
  <c r="AH757" i="12"/>
  <c r="AF757" i="12"/>
  <c r="AD757" i="12"/>
  <c r="AB757" i="12"/>
  <c r="W757" i="12"/>
  <c r="U757" i="12"/>
  <c r="S757" i="12"/>
  <c r="Q757" i="12"/>
  <c r="AS756" i="12"/>
  <c r="AQ756" i="12"/>
  <c r="AO756" i="12"/>
  <c r="AM756" i="12"/>
  <c r="AH756" i="12"/>
  <c r="AF756" i="12"/>
  <c r="AD756" i="12"/>
  <c r="AB756" i="12"/>
  <c r="W756" i="12"/>
  <c r="U756" i="12"/>
  <c r="S756" i="12"/>
  <c r="Q756" i="12"/>
  <c r="AS755" i="12"/>
  <c r="AQ755" i="12"/>
  <c r="AO755" i="12"/>
  <c r="AM755" i="12"/>
  <c r="AH755" i="12"/>
  <c r="AF755" i="12"/>
  <c r="AD755" i="12"/>
  <c r="AB755" i="12"/>
  <c r="W755" i="12"/>
  <c r="U755" i="12"/>
  <c r="S755" i="12"/>
  <c r="Q755" i="12"/>
  <c r="AS754" i="12"/>
  <c r="AQ754" i="12"/>
  <c r="AO754" i="12"/>
  <c r="AM754" i="12"/>
  <c r="AH754" i="12"/>
  <c r="AF754" i="12"/>
  <c r="AD754" i="12"/>
  <c r="AB754" i="12"/>
  <c r="W754" i="12"/>
  <c r="U754" i="12"/>
  <c r="S754" i="12"/>
  <c r="Q754" i="12"/>
  <c r="AS753" i="12"/>
  <c r="AQ753" i="12"/>
  <c r="AO753" i="12"/>
  <c r="AM753" i="12"/>
  <c r="AH753" i="12"/>
  <c r="AF753" i="12"/>
  <c r="AD753" i="12"/>
  <c r="AB753" i="12"/>
  <c r="W753" i="12"/>
  <c r="U753" i="12"/>
  <c r="S753" i="12"/>
  <c r="Q753" i="12"/>
  <c r="AS752" i="12"/>
  <c r="AQ752" i="12"/>
  <c r="AO752" i="12"/>
  <c r="AM752" i="12"/>
  <c r="AH752" i="12"/>
  <c r="AF752" i="12"/>
  <c r="AD752" i="12"/>
  <c r="AB752" i="12"/>
  <c r="W752" i="12"/>
  <c r="U752" i="12"/>
  <c r="S752" i="12"/>
  <c r="Q752" i="12"/>
  <c r="AS751" i="12"/>
  <c r="AQ751" i="12"/>
  <c r="AO751" i="12"/>
  <c r="AM751" i="12"/>
  <c r="AH751" i="12"/>
  <c r="AF751" i="12"/>
  <c r="AD751" i="12"/>
  <c r="AB751" i="12"/>
  <c r="W751" i="12"/>
  <c r="U751" i="12"/>
  <c r="S751" i="12"/>
  <c r="Q751" i="12"/>
  <c r="AS750" i="12"/>
  <c r="AQ750" i="12"/>
  <c r="AO750" i="12"/>
  <c r="AM750" i="12"/>
  <c r="AH750" i="12"/>
  <c r="AF750" i="12"/>
  <c r="AD750" i="12"/>
  <c r="AB750" i="12"/>
  <c r="W750" i="12"/>
  <c r="U750" i="12"/>
  <c r="S750" i="12"/>
  <c r="Q750" i="12"/>
  <c r="AS749" i="12"/>
  <c r="AQ749" i="12"/>
  <c r="AO749" i="12"/>
  <c r="AM749" i="12"/>
  <c r="AH749" i="12"/>
  <c r="AF749" i="12"/>
  <c r="AD749" i="12"/>
  <c r="AB749" i="12"/>
  <c r="W749" i="12"/>
  <c r="U749" i="12"/>
  <c r="S749" i="12"/>
  <c r="Q749" i="12"/>
  <c r="AS748" i="12"/>
  <c r="AQ748" i="12"/>
  <c r="AO748" i="12"/>
  <c r="AM748" i="12"/>
  <c r="AH748" i="12"/>
  <c r="AF748" i="12"/>
  <c r="AD748" i="12"/>
  <c r="AB748" i="12"/>
  <c r="W748" i="12"/>
  <c r="U748" i="12"/>
  <c r="S748" i="12"/>
  <c r="Q748" i="12"/>
  <c r="AS747" i="12"/>
  <c r="AQ747" i="12"/>
  <c r="AO747" i="12"/>
  <c r="AM747" i="12"/>
  <c r="AH747" i="12"/>
  <c r="AF747" i="12"/>
  <c r="AD747" i="12"/>
  <c r="AB747" i="12"/>
  <c r="W747" i="12"/>
  <c r="U747" i="12"/>
  <c r="S747" i="12"/>
  <c r="Q747" i="12"/>
  <c r="AS746" i="12"/>
  <c r="AQ746" i="12"/>
  <c r="AO746" i="12"/>
  <c r="AM746" i="12"/>
  <c r="AH746" i="12"/>
  <c r="AF746" i="12"/>
  <c r="AD746" i="12"/>
  <c r="AB746" i="12"/>
  <c r="W746" i="12"/>
  <c r="U746" i="12"/>
  <c r="S746" i="12"/>
  <c r="Q746" i="12"/>
  <c r="AS745" i="12"/>
  <c r="AQ745" i="12"/>
  <c r="AO745" i="12"/>
  <c r="AM745" i="12"/>
  <c r="AH745" i="12"/>
  <c r="AF745" i="12"/>
  <c r="AD745" i="12"/>
  <c r="AB745" i="12"/>
  <c r="W745" i="12"/>
  <c r="U745" i="12"/>
  <c r="S745" i="12"/>
  <c r="Q745" i="12"/>
  <c r="AS744" i="12"/>
  <c r="AQ744" i="12"/>
  <c r="AO744" i="12"/>
  <c r="AM744" i="12"/>
  <c r="AH744" i="12"/>
  <c r="AF744" i="12"/>
  <c r="AD744" i="12"/>
  <c r="AB744" i="12"/>
  <c r="W744" i="12"/>
  <c r="U744" i="12"/>
  <c r="S744" i="12"/>
  <c r="Q744" i="12"/>
  <c r="AS743" i="12"/>
  <c r="AQ743" i="12"/>
  <c r="AO743" i="12"/>
  <c r="AM743" i="12"/>
  <c r="AH743" i="12"/>
  <c r="AF743" i="12"/>
  <c r="AD743" i="12"/>
  <c r="AB743" i="12"/>
  <c r="W743" i="12"/>
  <c r="U743" i="12"/>
  <c r="S743" i="12"/>
  <c r="Q743" i="12"/>
  <c r="AS742" i="12"/>
  <c r="AQ742" i="12"/>
  <c r="AO742" i="12"/>
  <c r="AM742" i="12"/>
  <c r="AH742" i="12"/>
  <c r="AF742" i="12"/>
  <c r="AD742" i="12"/>
  <c r="AB742" i="12"/>
  <c r="W742" i="12"/>
  <c r="U742" i="12"/>
  <c r="S742" i="12"/>
  <c r="Q742" i="12"/>
  <c r="AS741" i="12"/>
  <c r="AQ741" i="12"/>
  <c r="AO741" i="12"/>
  <c r="AM741" i="12"/>
  <c r="AH741" i="12"/>
  <c r="AF741" i="12"/>
  <c r="AD741" i="12"/>
  <c r="AB741" i="12"/>
  <c r="W741" i="12"/>
  <c r="U741" i="12"/>
  <c r="S741" i="12"/>
  <c r="Q741" i="12"/>
  <c r="AS740" i="12"/>
  <c r="AQ740" i="12"/>
  <c r="AO740" i="12"/>
  <c r="AM740" i="12"/>
  <c r="AH740" i="12"/>
  <c r="AF740" i="12"/>
  <c r="AD740" i="12"/>
  <c r="AB740" i="12"/>
  <c r="W740" i="12"/>
  <c r="U740" i="12"/>
  <c r="S740" i="12"/>
  <c r="Q740" i="12"/>
  <c r="AS739" i="12"/>
  <c r="AQ739" i="12"/>
  <c r="AO739" i="12"/>
  <c r="AM739" i="12"/>
  <c r="AH739" i="12"/>
  <c r="AF739" i="12"/>
  <c r="AD739" i="12"/>
  <c r="AB739" i="12"/>
  <c r="W739" i="12"/>
  <c r="U739" i="12"/>
  <c r="S739" i="12"/>
  <c r="Q739" i="12"/>
  <c r="AS738" i="12"/>
  <c r="AQ738" i="12"/>
  <c r="AO738" i="12"/>
  <c r="AM738" i="12"/>
  <c r="AH738" i="12"/>
  <c r="AF738" i="12"/>
  <c r="AD738" i="12"/>
  <c r="AB738" i="12"/>
  <c r="W738" i="12"/>
  <c r="U738" i="12"/>
  <c r="S738" i="12"/>
  <c r="Q738" i="12"/>
  <c r="AS737" i="12"/>
  <c r="AQ737" i="12"/>
  <c r="AO737" i="12"/>
  <c r="AM737" i="12"/>
  <c r="AH737" i="12"/>
  <c r="AF737" i="12"/>
  <c r="AD737" i="12"/>
  <c r="AB737" i="12"/>
  <c r="W737" i="12"/>
  <c r="U737" i="12"/>
  <c r="S737" i="12"/>
  <c r="Q737" i="12"/>
  <c r="AS736" i="12"/>
  <c r="AQ736" i="12"/>
  <c r="AO736" i="12"/>
  <c r="AM736" i="12"/>
  <c r="AH736" i="12"/>
  <c r="AF736" i="12"/>
  <c r="AD736" i="12"/>
  <c r="AB736" i="12"/>
  <c r="W736" i="12"/>
  <c r="U736" i="12"/>
  <c r="S736" i="12"/>
  <c r="Q736" i="12"/>
  <c r="AS735" i="12"/>
  <c r="AQ735" i="12"/>
  <c r="AO735" i="12"/>
  <c r="AM735" i="12"/>
  <c r="AH735" i="12"/>
  <c r="AF735" i="12"/>
  <c r="AD735" i="12"/>
  <c r="AB735" i="12"/>
  <c r="W735" i="12"/>
  <c r="U735" i="12"/>
  <c r="S735" i="12"/>
  <c r="Q735" i="12"/>
  <c r="AS734" i="12"/>
  <c r="AQ734" i="12"/>
  <c r="AO734" i="12"/>
  <c r="AM734" i="12"/>
  <c r="AH734" i="12"/>
  <c r="AF734" i="12"/>
  <c r="AD734" i="12"/>
  <c r="AB734" i="12"/>
  <c r="W734" i="12"/>
  <c r="U734" i="12"/>
  <c r="S734" i="12"/>
  <c r="Q734" i="12"/>
  <c r="AS733" i="12"/>
  <c r="AQ733" i="12"/>
  <c r="AO733" i="12"/>
  <c r="AM733" i="12"/>
  <c r="AH733" i="12"/>
  <c r="AF733" i="12"/>
  <c r="AD733" i="12"/>
  <c r="AB733" i="12"/>
  <c r="W733" i="12"/>
  <c r="U733" i="12"/>
  <c r="S733" i="12"/>
  <c r="Q733" i="12"/>
  <c r="AS732" i="12"/>
  <c r="AQ732" i="12"/>
  <c r="AO732" i="12"/>
  <c r="AM732" i="12"/>
  <c r="AH732" i="12"/>
  <c r="AF732" i="12"/>
  <c r="AD732" i="12"/>
  <c r="AB732" i="12"/>
  <c r="W732" i="12"/>
  <c r="U732" i="12"/>
  <c r="S732" i="12"/>
  <c r="Q732" i="12"/>
  <c r="AS731" i="12"/>
  <c r="AQ731" i="12"/>
  <c r="AO731" i="12"/>
  <c r="AM731" i="12"/>
  <c r="AH731" i="12"/>
  <c r="AF731" i="12"/>
  <c r="AD731" i="12"/>
  <c r="AB731" i="12"/>
  <c r="W731" i="12"/>
  <c r="U731" i="12"/>
  <c r="S731" i="12"/>
  <c r="Q731" i="12"/>
  <c r="AS730" i="12"/>
  <c r="AQ730" i="12"/>
  <c r="AO730" i="12"/>
  <c r="AM730" i="12"/>
  <c r="AH730" i="12"/>
  <c r="AF730" i="12"/>
  <c r="AD730" i="12"/>
  <c r="AB730" i="12"/>
  <c r="W730" i="12"/>
  <c r="U730" i="12"/>
  <c r="S730" i="12"/>
  <c r="Q730" i="12"/>
  <c r="AS729" i="12"/>
  <c r="AQ729" i="12"/>
  <c r="AO729" i="12"/>
  <c r="AM729" i="12"/>
  <c r="AH729" i="12"/>
  <c r="AF729" i="12"/>
  <c r="AD729" i="12"/>
  <c r="AB729" i="12"/>
  <c r="W729" i="12"/>
  <c r="U729" i="12"/>
  <c r="S729" i="12"/>
  <c r="Q729" i="12"/>
  <c r="AS728" i="12"/>
  <c r="AQ728" i="12"/>
  <c r="AO728" i="12"/>
  <c r="AM728" i="12"/>
  <c r="AH728" i="12"/>
  <c r="AF728" i="12"/>
  <c r="AD728" i="12"/>
  <c r="AB728" i="12"/>
  <c r="W728" i="12"/>
  <c r="U728" i="12"/>
  <c r="S728" i="12"/>
  <c r="Q728" i="12"/>
  <c r="AS727" i="12"/>
  <c r="AQ727" i="12"/>
  <c r="AO727" i="12"/>
  <c r="AM727" i="12"/>
  <c r="AH727" i="12"/>
  <c r="AF727" i="12"/>
  <c r="AD727" i="12"/>
  <c r="AB727" i="12"/>
  <c r="W727" i="12"/>
  <c r="U727" i="12"/>
  <c r="S727" i="12"/>
  <c r="Q727" i="12"/>
  <c r="AS726" i="12"/>
  <c r="AQ726" i="12"/>
  <c r="AO726" i="12"/>
  <c r="AM726" i="12"/>
  <c r="AH726" i="12"/>
  <c r="AF726" i="12"/>
  <c r="AD726" i="12"/>
  <c r="AB726" i="12"/>
  <c r="W726" i="12"/>
  <c r="U726" i="12"/>
  <c r="S726" i="12"/>
  <c r="Q726" i="12"/>
  <c r="AS725" i="12"/>
  <c r="AQ725" i="12"/>
  <c r="AO725" i="12"/>
  <c r="AM725" i="12"/>
  <c r="AH725" i="12"/>
  <c r="AF725" i="12"/>
  <c r="AD725" i="12"/>
  <c r="AB725" i="12"/>
  <c r="W725" i="12"/>
  <c r="U725" i="12"/>
  <c r="S725" i="12"/>
  <c r="Q725" i="12"/>
  <c r="AS724" i="12"/>
  <c r="AQ724" i="12"/>
  <c r="AO724" i="12"/>
  <c r="AM724" i="12"/>
  <c r="AH724" i="12"/>
  <c r="AF724" i="12"/>
  <c r="AD724" i="12"/>
  <c r="AB724" i="12"/>
  <c r="W724" i="12"/>
  <c r="U724" i="12"/>
  <c r="S724" i="12"/>
  <c r="Q724" i="12"/>
  <c r="AS723" i="12"/>
  <c r="AQ723" i="12"/>
  <c r="AO723" i="12"/>
  <c r="AM723" i="12"/>
  <c r="AH723" i="12"/>
  <c r="AF723" i="12"/>
  <c r="AD723" i="12"/>
  <c r="AB723" i="12"/>
  <c r="W723" i="12"/>
  <c r="U723" i="12"/>
  <c r="S723" i="12"/>
  <c r="Q723" i="12"/>
  <c r="AS722" i="12"/>
  <c r="AQ722" i="12"/>
  <c r="AO722" i="12"/>
  <c r="AM722" i="12"/>
  <c r="AH722" i="12"/>
  <c r="AF722" i="12"/>
  <c r="AD722" i="12"/>
  <c r="AB722" i="12"/>
  <c r="W722" i="12"/>
  <c r="U722" i="12"/>
  <c r="S722" i="12"/>
  <c r="Q722" i="12"/>
  <c r="AS721" i="12"/>
  <c r="AQ721" i="12"/>
  <c r="AO721" i="12"/>
  <c r="AM721" i="12"/>
  <c r="AH721" i="12"/>
  <c r="AF721" i="12"/>
  <c r="AD721" i="12"/>
  <c r="AB721" i="12"/>
  <c r="W721" i="12"/>
  <c r="U721" i="12"/>
  <c r="S721" i="12"/>
  <c r="Q721" i="12"/>
  <c r="AS720" i="12"/>
  <c r="AQ720" i="12"/>
  <c r="AO720" i="12"/>
  <c r="AM720" i="12"/>
  <c r="AH720" i="12"/>
  <c r="AF720" i="12"/>
  <c r="AD720" i="12"/>
  <c r="AB720" i="12"/>
  <c r="W720" i="12"/>
  <c r="U720" i="12"/>
  <c r="S720" i="12"/>
  <c r="Q720" i="12"/>
  <c r="AS719" i="12"/>
  <c r="AQ719" i="12"/>
  <c r="AO719" i="12"/>
  <c r="AM719" i="12"/>
  <c r="AH719" i="12"/>
  <c r="AF719" i="12"/>
  <c r="AD719" i="12"/>
  <c r="AB719" i="12"/>
  <c r="W719" i="12"/>
  <c r="U719" i="12"/>
  <c r="S719" i="12"/>
  <c r="Q719" i="12"/>
  <c r="AS718" i="12"/>
  <c r="AQ718" i="12"/>
  <c r="AO718" i="12"/>
  <c r="AM718" i="12"/>
  <c r="AH718" i="12"/>
  <c r="AF718" i="12"/>
  <c r="AD718" i="12"/>
  <c r="AB718" i="12"/>
  <c r="W718" i="12"/>
  <c r="U718" i="12"/>
  <c r="S718" i="12"/>
  <c r="Q718" i="12"/>
  <c r="AS717" i="12"/>
  <c r="AQ717" i="12"/>
  <c r="AO717" i="12"/>
  <c r="AM717" i="12"/>
  <c r="AH717" i="12"/>
  <c r="AF717" i="12"/>
  <c r="AD717" i="12"/>
  <c r="AB717" i="12"/>
  <c r="W717" i="12"/>
  <c r="U717" i="12"/>
  <c r="S717" i="12"/>
  <c r="Q717" i="12"/>
  <c r="AS716" i="12"/>
  <c r="AQ716" i="12"/>
  <c r="AO716" i="12"/>
  <c r="AM716" i="12"/>
  <c r="AH716" i="12"/>
  <c r="AF716" i="12"/>
  <c r="AD716" i="12"/>
  <c r="AB716" i="12"/>
  <c r="W716" i="12"/>
  <c r="U716" i="12"/>
  <c r="S716" i="12"/>
  <c r="Q716" i="12"/>
  <c r="AS715" i="12"/>
  <c r="AQ715" i="12"/>
  <c r="AO715" i="12"/>
  <c r="AM715" i="12"/>
  <c r="AH715" i="12"/>
  <c r="AF715" i="12"/>
  <c r="AD715" i="12"/>
  <c r="AB715" i="12"/>
  <c r="W715" i="12"/>
  <c r="U715" i="12"/>
  <c r="S715" i="12"/>
  <c r="Q715" i="12"/>
  <c r="AS714" i="12"/>
  <c r="AQ714" i="12"/>
  <c r="AO714" i="12"/>
  <c r="AM714" i="12"/>
  <c r="AH714" i="12"/>
  <c r="AF714" i="12"/>
  <c r="AD714" i="12"/>
  <c r="AB714" i="12"/>
  <c r="W714" i="12"/>
  <c r="U714" i="12"/>
  <c r="S714" i="12"/>
  <c r="Q714" i="12"/>
  <c r="AS713" i="12"/>
  <c r="AQ713" i="12"/>
  <c r="AO713" i="12"/>
  <c r="AM713" i="12"/>
  <c r="AH713" i="12"/>
  <c r="AF713" i="12"/>
  <c r="AD713" i="12"/>
  <c r="AB713" i="12"/>
  <c r="W713" i="12"/>
  <c r="U713" i="12"/>
  <c r="S713" i="12"/>
  <c r="Q713" i="12"/>
  <c r="AS712" i="12"/>
  <c r="AQ712" i="12"/>
  <c r="AO712" i="12"/>
  <c r="AM712" i="12"/>
  <c r="AH712" i="12"/>
  <c r="AF712" i="12"/>
  <c r="AD712" i="12"/>
  <c r="AB712" i="12"/>
  <c r="W712" i="12"/>
  <c r="U712" i="12"/>
  <c r="S712" i="12"/>
  <c r="Q712" i="12"/>
  <c r="AS711" i="12"/>
  <c r="AQ711" i="12"/>
  <c r="AO711" i="12"/>
  <c r="AM711" i="12"/>
  <c r="AH711" i="12"/>
  <c r="AF711" i="12"/>
  <c r="AD711" i="12"/>
  <c r="AB711" i="12"/>
  <c r="W711" i="12"/>
  <c r="U711" i="12"/>
  <c r="S711" i="12"/>
  <c r="Q711" i="12"/>
  <c r="AS710" i="12"/>
  <c r="AQ710" i="12"/>
  <c r="AO710" i="12"/>
  <c r="AM710" i="12"/>
  <c r="AH710" i="12"/>
  <c r="AF710" i="12"/>
  <c r="AD710" i="12"/>
  <c r="AB710" i="12"/>
  <c r="W710" i="12"/>
  <c r="U710" i="12"/>
  <c r="S710" i="12"/>
  <c r="Q710" i="12"/>
  <c r="AS709" i="12"/>
  <c r="AQ709" i="12"/>
  <c r="AO709" i="12"/>
  <c r="AM709" i="12"/>
  <c r="AH709" i="12"/>
  <c r="AF709" i="12"/>
  <c r="AD709" i="12"/>
  <c r="AB709" i="12"/>
  <c r="W709" i="12"/>
  <c r="U709" i="12"/>
  <c r="S709" i="12"/>
  <c r="Q709" i="12"/>
  <c r="AS708" i="12"/>
  <c r="AQ708" i="12"/>
  <c r="AO708" i="12"/>
  <c r="AM708" i="12"/>
  <c r="AH708" i="12"/>
  <c r="AF708" i="12"/>
  <c r="AD708" i="12"/>
  <c r="AB708" i="12"/>
  <c r="W708" i="12"/>
  <c r="U708" i="12"/>
  <c r="S708" i="12"/>
  <c r="Q708" i="12"/>
  <c r="AS707" i="12"/>
  <c r="AQ707" i="12"/>
  <c r="AO707" i="12"/>
  <c r="AM707" i="12"/>
  <c r="AH707" i="12"/>
  <c r="AF707" i="12"/>
  <c r="AD707" i="12"/>
  <c r="AB707" i="12"/>
  <c r="W707" i="12"/>
  <c r="U707" i="12"/>
  <c r="S707" i="12"/>
  <c r="Q707" i="12"/>
  <c r="AS706" i="12"/>
  <c r="AQ706" i="12"/>
  <c r="AO706" i="12"/>
  <c r="AM706" i="12"/>
  <c r="AH706" i="12"/>
  <c r="AF706" i="12"/>
  <c r="AD706" i="12"/>
  <c r="AB706" i="12"/>
  <c r="W706" i="12"/>
  <c r="U706" i="12"/>
  <c r="S706" i="12"/>
  <c r="Q706" i="12"/>
  <c r="AS705" i="12"/>
  <c r="AQ705" i="12"/>
  <c r="AO705" i="12"/>
  <c r="AM705" i="12"/>
  <c r="AH705" i="12"/>
  <c r="AF705" i="12"/>
  <c r="AD705" i="12"/>
  <c r="AB705" i="12"/>
  <c r="W705" i="12"/>
  <c r="U705" i="12"/>
  <c r="S705" i="12"/>
  <c r="Q705" i="12"/>
  <c r="AS704" i="12"/>
  <c r="AQ704" i="12"/>
  <c r="AO704" i="12"/>
  <c r="AM704" i="12"/>
  <c r="AH704" i="12"/>
  <c r="AF704" i="12"/>
  <c r="AD704" i="12"/>
  <c r="AB704" i="12"/>
  <c r="W704" i="12"/>
  <c r="U704" i="12"/>
  <c r="S704" i="12"/>
  <c r="Q704" i="12"/>
  <c r="AS703" i="12"/>
  <c r="AQ703" i="12"/>
  <c r="AO703" i="12"/>
  <c r="AM703" i="12"/>
  <c r="AH703" i="12"/>
  <c r="AF703" i="12"/>
  <c r="AD703" i="12"/>
  <c r="AB703" i="12"/>
  <c r="W703" i="12"/>
  <c r="U703" i="12"/>
  <c r="S703" i="12"/>
  <c r="Q703" i="12"/>
  <c r="AS702" i="12"/>
  <c r="AQ702" i="12"/>
  <c r="AO702" i="12"/>
  <c r="AM702" i="12"/>
  <c r="AH702" i="12"/>
  <c r="AF702" i="12"/>
  <c r="AD702" i="12"/>
  <c r="AB702" i="12"/>
  <c r="W702" i="12"/>
  <c r="U702" i="12"/>
  <c r="S702" i="12"/>
  <c r="Q702" i="12"/>
  <c r="AS701" i="12"/>
  <c r="AQ701" i="12"/>
  <c r="AO701" i="12"/>
  <c r="AM701" i="12"/>
  <c r="AH701" i="12"/>
  <c r="AF701" i="12"/>
  <c r="AD701" i="12"/>
  <c r="AB701" i="12"/>
  <c r="W701" i="12"/>
  <c r="U701" i="12"/>
  <c r="S701" i="12"/>
  <c r="Q701" i="12"/>
  <c r="AS700" i="12"/>
  <c r="AQ700" i="12"/>
  <c r="AO700" i="12"/>
  <c r="AM700" i="12"/>
  <c r="AH700" i="12"/>
  <c r="AF700" i="12"/>
  <c r="AD700" i="12"/>
  <c r="AB700" i="12"/>
  <c r="W700" i="12"/>
  <c r="U700" i="12"/>
  <c r="S700" i="12"/>
  <c r="Q700" i="12"/>
  <c r="AS699" i="12"/>
  <c r="AQ699" i="12"/>
  <c r="AO699" i="12"/>
  <c r="AM699" i="12"/>
  <c r="AH699" i="12"/>
  <c r="AF699" i="12"/>
  <c r="AD699" i="12"/>
  <c r="AB699" i="12"/>
  <c r="W699" i="12"/>
  <c r="U699" i="12"/>
  <c r="S699" i="12"/>
  <c r="Q699" i="12"/>
  <c r="AS698" i="12"/>
  <c r="AQ698" i="12"/>
  <c r="AO698" i="12"/>
  <c r="AM698" i="12"/>
  <c r="AH698" i="12"/>
  <c r="AF698" i="12"/>
  <c r="AD698" i="12"/>
  <c r="AB698" i="12"/>
  <c r="W698" i="12"/>
  <c r="U698" i="12"/>
  <c r="S698" i="12"/>
  <c r="Q698" i="12"/>
  <c r="AS697" i="12"/>
  <c r="AQ697" i="12"/>
  <c r="AO697" i="12"/>
  <c r="AM697" i="12"/>
  <c r="AH697" i="12"/>
  <c r="AF697" i="12"/>
  <c r="AD697" i="12"/>
  <c r="AB697" i="12"/>
  <c r="W697" i="12"/>
  <c r="U697" i="12"/>
  <c r="S697" i="12"/>
  <c r="Q697" i="12"/>
  <c r="AS696" i="12"/>
  <c r="AQ696" i="12"/>
  <c r="AO696" i="12"/>
  <c r="AM696" i="12"/>
  <c r="AH696" i="12"/>
  <c r="AF696" i="12"/>
  <c r="AD696" i="12"/>
  <c r="AB696" i="12"/>
  <c r="W696" i="12"/>
  <c r="U696" i="12"/>
  <c r="S696" i="12"/>
  <c r="Q696" i="12"/>
  <c r="AS695" i="12"/>
  <c r="AQ695" i="12"/>
  <c r="AO695" i="12"/>
  <c r="AM695" i="12"/>
  <c r="AH695" i="12"/>
  <c r="AF695" i="12"/>
  <c r="AD695" i="12"/>
  <c r="AB695" i="12"/>
  <c r="W695" i="12"/>
  <c r="U695" i="12"/>
  <c r="S695" i="12"/>
  <c r="Q695" i="12"/>
  <c r="AS694" i="12"/>
  <c r="AQ694" i="12"/>
  <c r="AO694" i="12"/>
  <c r="AM694" i="12"/>
  <c r="AH694" i="12"/>
  <c r="AF694" i="12"/>
  <c r="AD694" i="12"/>
  <c r="AB694" i="12"/>
  <c r="W694" i="12"/>
  <c r="U694" i="12"/>
  <c r="S694" i="12"/>
  <c r="Q694" i="12"/>
  <c r="AS693" i="12"/>
  <c r="AQ693" i="12"/>
  <c r="AO693" i="12"/>
  <c r="AM693" i="12"/>
  <c r="AH693" i="12"/>
  <c r="AF693" i="12"/>
  <c r="AD693" i="12"/>
  <c r="AB693" i="12"/>
  <c r="W693" i="12"/>
  <c r="U693" i="12"/>
  <c r="S693" i="12"/>
  <c r="Q693" i="12"/>
  <c r="AS692" i="12"/>
  <c r="AQ692" i="12"/>
  <c r="AO692" i="12"/>
  <c r="AM692" i="12"/>
  <c r="AH692" i="12"/>
  <c r="AF692" i="12"/>
  <c r="AD692" i="12"/>
  <c r="AB692" i="12"/>
  <c r="W692" i="12"/>
  <c r="U692" i="12"/>
  <c r="S692" i="12"/>
  <c r="Q692" i="12"/>
  <c r="AS691" i="12"/>
  <c r="AQ691" i="12"/>
  <c r="AO691" i="12"/>
  <c r="AM691" i="12"/>
  <c r="AH691" i="12"/>
  <c r="AF691" i="12"/>
  <c r="AD691" i="12"/>
  <c r="AB691" i="12"/>
  <c r="W691" i="12"/>
  <c r="U691" i="12"/>
  <c r="S691" i="12"/>
  <c r="Q691" i="12"/>
  <c r="AS690" i="12"/>
  <c r="AQ690" i="12"/>
  <c r="AO690" i="12"/>
  <c r="AM690" i="12"/>
  <c r="AH690" i="12"/>
  <c r="AF690" i="12"/>
  <c r="AD690" i="12"/>
  <c r="AB690" i="12"/>
  <c r="W690" i="12"/>
  <c r="U690" i="12"/>
  <c r="S690" i="12"/>
  <c r="Q690" i="12"/>
  <c r="AS689" i="12"/>
  <c r="AQ689" i="12"/>
  <c r="AO689" i="12"/>
  <c r="AM689" i="12"/>
  <c r="AH689" i="12"/>
  <c r="AF689" i="12"/>
  <c r="AD689" i="12"/>
  <c r="AB689" i="12"/>
  <c r="W689" i="12"/>
  <c r="U689" i="12"/>
  <c r="S689" i="12"/>
  <c r="Q689" i="12"/>
  <c r="AS688" i="12"/>
  <c r="AQ688" i="12"/>
  <c r="AO688" i="12"/>
  <c r="AM688" i="12"/>
  <c r="AH688" i="12"/>
  <c r="AF688" i="12"/>
  <c r="AD688" i="12"/>
  <c r="AB688" i="12"/>
  <c r="W688" i="12"/>
  <c r="U688" i="12"/>
  <c r="S688" i="12"/>
  <c r="Q688" i="12"/>
  <c r="AS687" i="12"/>
  <c r="AQ687" i="12"/>
  <c r="AO687" i="12"/>
  <c r="AM687" i="12"/>
  <c r="AH687" i="12"/>
  <c r="AF687" i="12"/>
  <c r="AD687" i="12"/>
  <c r="AB687" i="12"/>
  <c r="W687" i="12"/>
  <c r="U687" i="12"/>
  <c r="S687" i="12"/>
  <c r="Q687" i="12"/>
  <c r="AS686" i="12"/>
  <c r="AQ686" i="12"/>
  <c r="AO686" i="12"/>
  <c r="AM686" i="12"/>
  <c r="AH686" i="12"/>
  <c r="AF686" i="12"/>
  <c r="AD686" i="12"/>
  <c r="AB686" i="12"/>
  <c r="W686" i="12"/>
  <c r="U686" i="12"/>
  <c r="S686" i="12"/>
  <c r="Q686" i="12"/>
  <c r="AS685" i="12"/>
  <c r="AQ685" i="12"/>
  <c r="AO685" i="12"/>
  <c r="AM685" i="12"/>
  <c r="AH685" i="12"/>
  <c r="AF685" i="12"/>
  <c r="AD685" i="12"/>
  <c r="AB685" i="12"/>
  <c r="W685" i="12"/>
  <c r="U685" i="12"/>
  <c r="S685" i="12"/>
  <c r="Q685" i="12"/>
  <c r="AS684" i="12"/>
  <c r="AQ684" i="12"/>
  <c r="AO684" i="12"/>
  <c r="AM684" i="12"/>
  <c r="AH684" i="12"/>
  <c r="AF684" i="12"/>
  <c r="AD684" i="12"/>
  <c r="AB684" i="12"/>
  <c r="W684" i="12"/>
  <c r="U684" i="12"/>
  <c r="S684" i="12"/>
  <c r="Q684" i="12"/>
  <c r="AS683" i="12"/>
  <c r="AQ683" i="12"/>
  <c r="AO683" i="12"/>
  <c r="AM683" i="12"/>
  <c r="AH683" i="12"/>
  <c r="AF683" i="12"/>
  <c r="AD683" i="12"/>
  <c r="AB683" i="12"/>
  <c r="W683" i="12"/>
  <c r="U683" i="12"/>
  <c r="S683" i="12"/>
  <c r="Q683" i="12"/>
  <c r="AS682" i="12"/>
  <c r="AQ682" i="12"/>
  <c r="AO682" i="12"/>
  <c r="AM682" i="12"/>
  <c r="AH682" i="12"/>
  <c r="AF682" i="12"/>
  <c r="AD682" i="12"/>
  <c r="AB682" i="12"/>
  <c r="W682" i="12"/>
  <c r="U682" i="12"/>
  <c r="S682" i="12"/>
  <c r="Q682" i="12"/>
  <c r="AS681" i="12"/>
  <c r="AQ681" i="12"/>
  <c r="AO681" i="12"/>
  <c r="AM681" i="12"/>
  <c r="AH681" i="12"/>
  <c r="AF681" i="12"/>
  <c r="AD681" i="12"/>
  <c r="AB681" i="12"/>
  <c r="W681" i="12"/>
  <c r="U681" i="12"/>
  <c r="S681" i="12"/>
  <c r="Q681" i="12"/>
  <c r="AS680" i="12"/>
  <c r="AQ680" i="12"/>
  <c r="AO680" i="12"/>
  <c r="AM680" i="12"/>
  <c r="AH680" i="12"/>
  <c r="AF680" i="12"/>
  <c r="AD680" i="12"/>
  <c r="AB680" i="12"/>
  <c r="W680" i="12"/>
  <c r="U680" i="12"/>
  <c r="S680" i="12"/>
  <c r="Q680" i="12"/>
  <c r="AS679" i="12"/>
  <c r="AQ679" i="12"/>
  <c r="AO679" i="12"/>
  <c r="AM679" i="12"/>
  <c r="AH679" i="12"/>
  <c r="AF679" i="12"/>
  <c r="AD679" i="12"/>
  <c r="AB679" i="12"/>
  <c r="W679" i="12"/>
  <c r="U679" i="12"/>
  <c r="S679" i="12"/>
  <c r="Q679" i="12"/>
  <c r="AS678" i="12"/>
  <c r="AQ678" i="12"/>
  <c r="AO678" i="12"/>
  <c r="AM678" i="12"/>
  <c r="AH678" i="12"/>
  <c r="AF678" i="12"/>
  <c r="AD678" i="12"/>
  <c r="AB678" i="12"/>
  <c r="W678" i="12"/>
  <c r="U678" i="12"/>
  <c r="S678" i="12"/>
  <c r="Q678" i="12"/>
  <c r="AS677" i="12"/>
  <c r="AQ677" i="12"/>
  <c r="AO677" i="12"/>
  <c r="AM677" i="12"/>
  <c r="AH677" i="12"/>
  <c r="AF677" i="12"/>
  <c r="AD677" i="12"/>
  <c r="AB677" i="12"/>
  <c r="W677" i="12"/>
  <c r="U677" i="12"/>
  <c r="S677" i="12"/>
  <c r="Q677" i="12"/>
  <c r="AS676" i="12"/>
  <c r="AQ676" i="12"/>
  <c r="AO676" i="12"/>
  <c r="AM676" i="12"/>
  <c r="AH676" i="12"/>
  <c r="AF676" i="12"/>
  <c r="AD676" i="12"/>
  <c r="AB676" i="12"/>
  <c r="W676" i="12"/>
  <c r="U676" i="12"/>
  <c r="S676" i="12"/>
  <c r="Q676" i="12"/>
  <c r="AS675" i="12"/>
  <c r="AQ675" i="12"/>
  <c r="AO675" i="12"/>
  <c r="AM675" i="12"/>
  <c r="AH675" i="12"/>
  <c r="AF675" i="12"/>
  <c r="AD675" i="12"/>
  <c r="AB675" i="12"/>
  <c r="W675" i="12"/>
  <c r="U675" i="12"/>
  <c r="S675" i="12"/>
  <c r="Q675" i="12"/>
  <c r="AS674" i="12"/>
  <c r="AQ674" i="12"/>
  <c r="AO674" i="12"/>
  <c r="AM674" i="12"/>
  <c r="AH674" i="12"/>
  <c r="AF674" i="12"/>
  <c r="AD674" i="12"/>
  <c r="AB674" i="12"/>
  <c r="W674" i="12"/>
  <c r="U674" i="12"/>
  <c r="S674" i="12"/>
  <c r="Q674" i="12"/>
  <c r="AS673" i="12"/>
  <c r="AQ673" i="12"/>
  <c r="AO673" i="12"/>
  <c r="AM673" i="12"/>
  <c r="AH673" i="12"/>
  <c r="AF673" i="12"/>
  <c r="AD673" i="12"/>
  <c r="AB673" i="12"/>
  <c r="W673" i="12"/>
  <c r="U673" i="12"/>
  <c r="S673" i="12"/>
  <c r="Q673" i="12"/>
  <c r="AS672" i="12"/>
  <c r="AQ672" i="12"/>
  <c r="AO672" i="12"/>
  <c r="AM672" i="12"/>
  <c r="AH672" i="12"/>
  <c r="AF672" i="12"/>
  <c r="AD672" i="12"/>
  <c r="AB672" i="12"/>
  <c r="W672" i="12"/>
  <c r="U672" i="12"/>
  <c r="S672" i="12"/>
  <c r="Q672" i="12"/>
  <c r="AS671" i="12"/>
  <c r="AQ671" i="12"/>
  <c r="AO671" i="12"/>
  <c r="AM671" i="12"/>
  <c r="AH671" i="12"/>
  <c r="AF671" i="12"/>
  <c r="AD671" i="12"/>
  <c r="AB671" i="12"/>
  <c r="W671" i="12"/>
  <c r="U671" i="12"/>
  <c r="S671" i="12"/>
  <c r="Q671" i="12"/>
  <c r="AS670" i="12"/>
  <c r="AQ670" i="12"/>
  <c r="AO670" i="12"/>
  <c r="AM670" i="12"/>
  <c r="AH670" i="12"/>
  <c r="AF670" i="12"/>
  <c r="AD670" i="12"/>
  <c r="AB670" i="12"/>
  <c r="W670" i="12"/>
  <c r="U670" i="12"/>
  <c r="S670" i="12"/>
  <c r="Q670" i="12"/>
  <c r="AS669" i="12"/>
  <c r="AQ669" i="12"/>
  <c r="AO669" i="12"/>
  <c r="AM669" i="12"/>
  <c r="AH669" i="12"/>
  <c r="AF669" i="12"/>
  <c r="AD669" i="12"/>
  <c r="AB669" i="12"/>
  <c r="W669" i="12"/>
  <c r="U669" i="12"/>
  <c r="S669" i="12"/>
  <c r="Q669" i="12"/>
  <c r="AS668" i="12"/>
  <c r="AQ668" i="12"/>
  <c r="AO668" i="12"/>
  <c r="AM668" i="12"/>
  <c r="AH668" i="12"/>
  <c r="AF668" i="12"/>
  <c r="AD668" i="12"/>
  <c r="AB668" i="12"/>
  <c r="W668" i="12"/>
  <c r="U668" i="12"/>
  <c r="S668" i="12"/>
  <c r="Q668" i="12"/>
  <c r="AS667" i="12"/>
  <c r="AQ667" i="12"/>
  <c r="AO667" i="12"/>
  <c r="AM667" i="12"/>
  <c r="AH667" i="12"/>
  <c r="AF667" i="12"/>
  <c r="AD667" i="12"/>
  <c r="AB667" i="12"/>
  <c r="W667" i="12"/>
  <c r="U667" i="12"/>
  <c r="S667" i="12"/>
  <c r="Q667" i="12"/>
  <c r="AS666" i="12"/>
  <c r="AQ666" i="12"/>
  <c r="AO666" i="12"/>
  <c r="AM666" i="12"/>
  <c r="AH666" i="12"/>
  <c r="AF666" i="12"/>
  <c r="AD666" i="12"/>
  <c r="AB666" i="12"/>
  <c r="W666" i="12"/>
  <c r="U666" i="12"/>
  <c r="S666" i="12"/>
  <c r="Q666" i="12"/>
  <c r="AS665" i="12"/>
  <c r="AQ665" i="12"/>
  <c r="AO665" i="12"/>
  <c r="AM665" i="12"/>
  <c r="AH665" i="12"/>
  <c r="AF665" i="12"/>
  <c r="AD665" i="12"/>
  <c r="AB665" i="12"/>
  <c r="W665" i="12"/>
  <c r="U665" i="12"/>
  <c r="S665" i="12"/>
  <c r="Q665" i="12"/>
  <c r="AS664" i="12"/>
  <c r="AQ664" i="12"/>
  <c r="AO664" i="12"/>
  <c r="AM664" i="12"/>
  <c r="AH664" i="12"/>
  <c r="AF664" i="12"/>
  <c r="AD664" i="12"/>
  <c r="AB664" i="12"/>
  <c r="W664" i="12"/>
  <c r="U664" i="12"/>
  <c r="S664" i="12"/>
  <c r="Q664" i="12"/>
  <c r="AS663" i="12"/>
  <c r="AQ663" i="12"/>
  <c r="AO663" i="12"/>
  <c r="AM663" i="12"/>
  <c r="AH663" i="12"/>
  <c r="AF663" i="12"/>
  <c r="AD663" i="12"/>
  <c r="AB663" i="12"/>
  <c r="W663" i="12"/>
  <c r="U663" i="12"/>
  <c r="S663" i="12"/>
  <c r="Q663" i="12"/>
  <c r="AS662" i="12"/>
  <c r="AQ662" i="12"/>
  <c r="AO662" i="12"/>
  <c r="AM662" i="12"/>
  <c r="AH662" i="12"/>
  <c r="AF662" i="12"/>
  <c r="AD662" i="12"/>
  <c r="AB662" i="12"/>
  <c r="W662" i="12"/>
  <c r="U662" i="12"/>
  <c r="S662" i="12"/>
  <c r="Q662" i="12"/>
  <c r="AS661" i="12"/>
  <c r="AQ661" i="12"/>
  <c r="AO661" i="12"/>
  <c r="AM661" i="12"/>
  <c r="AH661" i="12"/>
  <c r="AF661" i="12"/>
  <c r="AD661" i="12"/>
  <c r="AB661" i="12"/>
  <c r="W661" i="12"/>
  <c r="U661" i="12"/>
  <c r="S661" i="12"/>
  <c r="Q661" i="12"/>
  <c r="AS660" i="12"/>
  <c r="AQ660" i="12"/>
  <c r="AO660" i="12"/>
  <c r="AM660" i="12"/>
  <c r="AH660" i="12"/>
  <c r="AF660" i="12"/>
  <c r="AD660" i="12"/>
  <c r="AB660" i="12"/>
  <c r="W660" i="12"/>
  <c r="U660" i="12"/>
  <c r="S660" i="12"/>
  <c r="Q660" i="12"/>
  <c r="AS659" i="12"/>
  <c r="AQ659" i="12"/>
  <c r="AO659" i="12"/>
  <c r="AM659" i="12"/>
  <c r="AH659" i="12"/>
  <c r="AF659" i="12"/>
  <c r="AD659" i="12"/>
  <c r="AB659" i="12"/>
  <c r="W659" i="12"/>
  <c r="U659" i="12"/>
  <c r="S659" i="12"/>
  <c r="Q659" i="12"/>
  <c r="AS658" i="12"/>
  <c r="AQ658" i="12"/>
  <c r="AO658" i="12"/>
  <c r="AM658" i="12"/>
  <c r="AH658" i="12"/>
  <c r="AF658" i="12"/>
  <c r="AD658" i="12"/>
  <c r="AB658" i="12"/>
  <c r="W658" i="12"/>
  <c r="U658" i="12"/>
  <c r="S658" i="12"/>
  <c r="Q658" i="12"/>
  <c r="AS657" i="12"/>
  <c r="AQ657" i="12"/>
  <c r="AO657" i="12"/>
  <c r="AM657" i="12"/>
  <c r="AH657" i="12"/>
  <c r="AF657" i="12"/>
  <c r="AD657" i="12"/>
  <c r="AB657" i="12"/>
  <c r="W657" i="12"/>
  <c r="U657" i="12"/>
  <c r="S657" i="12"/>
  <c r="Q657" i="12"/>
  <c r="AS656" i="12"/>
  <c r="AQ656" i="12"/>
  <c r="AO656" i="12"/>
  <c r="AM656" i="12"/>
  <c r="AH656" i="12"/>
  <c r="AF656" i="12"/>
  <c r="AD656" i="12"/>
  <c r="AB656" i="12"/>
  <c r="W656" i="12"/>
  <c r="U656" i="12"/>
  <c r="S656" i="12"/>
  <c r="Q656" i="12"/>
  <c r="AS655" i="12"/>
  <c r="AQ655" i="12"/>
  <c r="AO655" i="12"/>
  <c r="AM655" i="12"/>
  <c r="AH655" i="12"/>
  <c r="AF655" i="12"/>
  <c r="AD655" i="12"/>
  <c r="AB655" i="12"/>
  <c r="W655" i="12"/>
  <c r="U655" i="12"/>
  <c r="S655" i="12"/>
  <c r="Q655" i="12"/>
  <c r="AS654" i="12"/>
  <c r="AQ654" i="12"/>
  <c r="AO654" i="12"/>
  <c r="AM654" i="12"/>
  <c r="AH654" i="12"/>
  <c r="AF654" i="12"/>
  <c r="AD654" i="12"/>
  <c r="AB654" i="12"/>
  <c r="W654" i="12"/>
  <c r="U654" i="12"/>
  <c r="S654" i="12"/>
  <c r="Q654" i="12"/>
  <c r="AS653" i="12"/>
  <c r="AQ653" i="12"/>
  <c r="AO653" i="12"/>
  <c r="AM653" i="12"/>
  <c r="AH653" i="12"/>
  <c r="AF653" i="12"/>
  <c r="AD653" i="12"/>
  <c r="AB653" i="12"/>
  <c r="W653" i="12"/>
  <c r="U653" i="12"/>
  <c r="S653" i="12"/>
  <c r="Q653" i="12"/>
  <c r="AS652" i="12"/>
  <c r="AQ652" i="12"/>
  <c r="AO652" i="12"/>
  <c r="AM652" i="12"/>
  <c r="AH652" i="12"/>
  <c r="AF652" i="12"/>
  <c r="AD652" i="12"/>
  <c r="AB652" i="12"/>
  <c r="W652" i="12"/>
  <c r="U652" i="12"/>
  <c r="S652" i="12"/>
  <c r="Q652" i="12"/>
  <c r="AS651" i="12"/>
  <c r="AQ651" i="12"/>
  <c r="AO651" i="12"/>
  <c r="AM651" i="12"/>
  <c r="AH651" i="12"/>
  <c r="AF651" i="12"/>
  <c r="AD651" i="12"/>
  <c r="AB651" i="12"/>
  <c r="W651" i="12"/>
  <c r="U651" i="12"/>
  <c r="S651" i="12"/>
  <c r="Q651" i="12"/>
  <c r="AS650" i="12"/>
  <c r="AQ650" i="12"/>
  <c r="AO650" i="12"/>
  <c r="AM650" i="12"/>
  <c r="AH650" i="12"/>
  <c r="AF650" i="12"/>
  <c r="AD650" i="12"/>
  <c r="AB650" i="12"/>
  <c r="W650" i="12"/>
  <c r="U650" i="12"/>
  <c r="S650" i="12"/>
  <c r="Q650" i="12"/>
  <c r="AS649" i="12"/>
  <c r="AQ649" i="12"/>
  <c r="AO649" i="12"/>
  <c r="AM649" i="12"/>
  <c r="AH649" i="12"/>
  <c r="AF649" i="12"/>
  <c r="AD649" i="12"/>
  <c r="AB649" i="12"/>
  <c r="W649" i="12"/>
  <c r="U649" i="12"/>
  <c r="S649" i="12"/>
  <c r="Q649" i="12"/>
  <c r="AS648" i="12"/>
  <c r="AQ648" i="12"/>
  <c r="AO648" i="12"/>
  <c r="AM648" i="12"/>
  <c r="AH648" i="12"/>
  <c r="AF648" i="12"/>
  <c r="AD648" i="12"/>
  <c r="AB648" i="12"/>
  <c r="W648" i="12"/>
  <c r="U648" i="12"/>
  <c r="S648" i="12"/>
  <c r="Q648" i="12"/>
  <c r="AS647" i="12"/>
  <c r="AQ647" i="12"/>
  <c r="AO647" i="12"/>
  <c r="AM647" i="12"/>
  <c r="AH647" i="12"/>
  <c r="AF647" i="12"/>
  <c r="AD647" i="12"/>
  <c r="AB647" i="12"/>
  <c r="W647" i="12"/>
  <c r="U647" i="12"/>
  <c r="S647" i="12"/>
  <c r="Q647" i="12"/>
  <c r="AS646" i="12"/>
  <c r="AQ646" i="12"/>
  <c r="AO646" i="12"/>
  <c r="AM646" i="12"/>
  <c r="AH646" i="12"/>
  <c r="AF646" i="12"/>
  <c r="AD646" i="12"/>
  <c r="AB646" i="12"/>
  <c r="W646" i="12"/>
  <c r="U646" i="12"/>
  <c r="S646" i="12"/>
  <c r="Q646" i="12"/>
  <c r="AS645" i="12"/>
  <c r="AQ645" i="12"/>
  <c r="AO645" i="12"/>
  <c r="AM645" i="12"/>
  <c r="AH645" i="12"/>
  <c r="AF645" i="12"/>
  <c r="AD645" i="12"/>
  <c r="AB645" i="12"/>
  <c r="W645" i="12"/>
  <c r="U645" i="12"/>
  <c r="S645" i="12"/>
  <c r="Q645" i="12"/>
  <c r="AS644" i="12"/>
  <c r="AQ644" i="12"/>
  <c r="AO644" i="12"/>
  <c r="AM644" i="12"/>
  <c r="AH644" i="12"/>
  <c r="AF644" i="12"/>
  <c r="AD644" i="12"/>
  <c r="AB644" i="12"/>
  <c r="W644" i="12"/>
  <c r="U644" i="12"/>
  <c r="S644" i="12"/>
  <c r="Q644" i="12"/>
  <c r="AS643" i="12"/>
  <c r="AQ643" i="12"/>
  <c r="AO643" i="12"/>
  <c r="AM643" i="12"/>
  <c r="AH643" i="12"/>
  <c r="AF643" i="12"/>
  <c r="AD643" i="12"/>
  <c r="AB643" i="12"/>
  <c r="W643" i="12"/>
  <c r="U643" i="12"/>
  <c r="S643" i="12"/>
  <c r="Q643" i="12"/>
  <c r="AS642" i="12"/>
  <c r="AQ642" i="12"/>
  <c r="AO642" i="12"/>
  <c r="AM642" i="12"/>
  <c r="AH642" i="12"/>
  <c r="AF642" i="12"/>
  <c r="AD642" i="12"/>
  <c r="AB642" i="12"/>
  <c r="W642" i="12"/>
  <c r="U642" i="12"/>
  <c r="S642" i="12"/>
  <c r="Q642" i="12"/>
  <c r="AS641" i="12"/>
  <c r="AQ641" i="12"/>
  <c r="AO641" i="12"/>
  <c r="AM641" i="12"/>
  <c r="AH641" i="12"/>
  <c r="AF641" i="12"/>
  <c r="AD641" i="12"/>
  <c r="AB641" i="12"/>
  <c r="W641" i="12"/>
  <c r="U641" i="12"/>
  <c r="S641" i="12"/>
  <c r="Q641" i="12"/>
  <c r="AS640" i="12"/>
  <c r="AQ640" i="12"/>
  <c r="AO640" i="12"/>
  <c r="AM640" i="12"/>
  <c r="AH640" i="12"/>
  <c r="AF640" i="12"/>
  <c r="AD640" i="12"/>
  <c r="AB640" i="12"/>
  <c r="W640" i="12"/>
  <c r="U640" i="12"/>
  <c r="S640" i="12"/>
  <c r="Q640" i="12"/>
  <c r="AS639" i="12"/>
  <c r="AQ639" i="12"/>
  <c r="AO639" i="12"/>
  <c r="AM639" i="12"/>
  <c r="AH639" i="12"/>
  <c r="AF639" i="12"/>
  <c r="AD639" i="12"/>
  <c r="AB639" i="12"/>
  <c r="W639" i="12"/>
  <c r="U639" i="12"/>
  <c r="S639" i="12"/>
  <c r="Q639" i="12"/>
  <c r="AS638" i="12"/>
  <c r="AQ638" i="12"/>
  <c r="AO638" i="12"/>
  <c r="AM638" i="12"/>
  <c r="AH638" i="12"/>
  <c r="AF638" i="12"/>
  <c r="AD638" i="12"/>
  <c r="AB638" i="12"/>
  <c r="W638" i="12"/>
  <c r="U638" i="12"/>
  <c r="S638" i="12"/>
  <c r="Q638" i="12"/>
  <c r="AS637" i="12"/>
  <c r="AQ637" i="12"/>
  <c r="AO637" i="12"/>
  <c r="AM637" i="12"/>
  <c r="AH637" i="12"/>
  <c r="AF637" i="12"/>
  <c r="AD637" i="12"/>
  <c r="AB637" i="12"/>
  <c r="W637" i="12"/>
  <c r="U637" i="12"/>
  <c r="S637" i="12"/>
  <c r="Q637" i="12"/>
  <c r="AS636" i="12"/>
  <c r="AQ636" i="12"/>
  <c r="AO636" i="12"/>
  <c r="AM636" i="12"/>
  <c r="AH636" i="12"/>
  <c r="AF636" i="12"/>
  <c r="AD636" i="12"/>
  <c r="AB636" i="12"/>
  <c r="W636" i="12"/>
  <c r="U636" i="12"/>
  <c r="S636" i="12"/>
  <c r="Q636" i="12"/>
  <c r="AS635" i="12"/>
  <c r="AQ635" i="12"/>
  <c r="AO635" i="12"/>
  <c r="AM635" i="12"/>
  <c r="AH635" i="12"/>
  <c r="AF635" i="12"/>
  <c r="AD635" i="12"/>
  <c r="AB635" i="12"/>
  <c r="W635" i="12"/>
  <c r="U635" i="12"/>
  <c r="S635" i="12"/>
  <c r="Q635" i="12"/>
  <c r="AS634" i="12"/>
  <c r="AQ634" i="12"/>
  <c r="AO634" i="12"/>
  <c r="AM634" i="12"/>
  <c r="AH634" i="12"/>
  <c r="AF634" i="12"/>
  <c r="AD634" i="12"/>
  <c r="AB634" i="12"/>
  <c r="W634" i="12"/>
  <c r="U634" i="12"/>
  <c r="S634" i="12"/>
  <c r="Q634" i="12"/>
  <c r="AS633" i="12"/>
  <c r="AQ633" i="12"/>
  <c r="AO633" i="12"/>
  <c r="AM633" i="12"/>
  <c r="AH633" i="12"/>
  <c r="AF633" i="12"/>
  <c r="AD633" i="12"/>
  <c r="AB633" i="12"/>
  <c r="W633" i="12"/>
  <c r="U633" i="12"/>
  <c r="S633" i="12"/>
  <c r="Q633" i="12"/>
  <c r="AS632" i="12"/>
  <c r="AQ632" i="12"/>
  <c r="AO632" i="12"/>
  <c r="AM632" i="12"/>
  <c r="AH632" i="12"/>
  <c r="AF632" i="12"/>
  <c r="AD632" i="12"/>
  <c r="AB632" i="12"/>
  <c r="W632" i="12"/>
  <c r="U632" i="12"/>
  <c r="S632" i="12"/>
  <c r="Q632" i="12"/>
  <c r="AS631" i="12"/>
  <c r="AQ631" i="12"/>
  <c r="AO631" i="12"/>
  <c r="AM631" i="12"/>
  <c r="AH631" i="12"/>
  <c r="AF631" i="12"/>
  <c r="AD631" i="12"/>
  <c r="AB631" i="12"/>
  <c r="W631" i="12"/>
  <c r="U631" i="12"/>
  <c r="S631" i="12"/>
  <c r="Q631" i="12"/>
  <c r="AS630" i="12"/>
  <c r="AQ630" i="12"/>
  <c r="AO630" i="12"/>
  <c r="AM630" i="12"/>
  <c r="AH630" i="12"/>
  <c r="AF630" i="12"/>
  <c r="AD630" i="12"/>
  <c r="AB630" i="12"/>
  <c r="W630" i="12"/>
  <c r="U630" i="12"/>
  <c r="S630" i="12"/>
  <c r="Q630" i="12"/>
  <c r="AS629" i="12"/>
  <c r="AQ629" i="12"/>
  <c r="AO629" i="12"/>
  <c r="AM629" i="12"/>
  <c r="AH629" i="12"/>
  <c r="AF629" i="12"/>
  <c r="AD629" i="12"/>
  <c r="AB629" i="12"/>
  <c r="W629" i="12"/>
  <c r="U629" i="12"/>
  <c r="S629" i="12"/>
  <c r="Q629" i="12"/>
  <c r="AS628" i="12"/>
  <c r="AQ628" i="12"/>
  <c r="AO628" i="12"/>
  <c r="AM628" i="12"/>
  <c r="AH628" i="12"/>
  <c r="AF628" i="12"/>
  <c r="AD628" i="12"/>
  <c r="AB628" i="12"/>
  <c r="W628" i="12"/>
  <c r="U628" i="12"/>
  <c r="S628" i="12"/>
  <c r="Q628" i="12"/>
  <c r="AS627" i="12"/>
  <c r="AQ627" i="12"/>
  <c r="AO627" i="12"/>
  <c r="AM627" i="12"/>
  <c r="AH627" i="12"/>
  <c r="AF627" i="12"/>
  <c r="AD627" i="12"/>
  <c r="AB627" i="12"/>
  <c r="W627" i="12"/>
  <c r="U627" i="12"/>
  <c r="S627" i="12"/>
  <c r="Q627" i="12"/>
  <c r="AS626" i="12"/>
  <c r="AQ626" i="12"/>
  <c r="AO626" i="12"/>
  <c r="AM626" i="12"/>
  <c r="AH626" i="12"/>
  <c r="AF626" i="12"/>
  <c r="AD626" i="12"/>
  <c r="AB626" i="12"/>
  <c r="W626" i="12"/>
  <c r="U626" i="12"/>
  <c r="S626" i="12"/>
  <c r="Q626" i="12"/>
  <c r="AS625" i="12"/>
  <c r="AQ625" i="12"/>
  <c r="AO625" i="12"/>
  <c r="AM625" i="12"/>
  <c r="AH625" i="12"/>
  <c r="AF625" i="12"/>
  <c r="AD625" i="12"/>
  <c r="AB625" i="12"/>
  <c r="W625" i="12"/>
  <c r="U625" i="12"/>
  <c r="S625" i="12"/>
  <c r="Q625" i="12"/>
  <c r="AS624" i="12"/>
  <c r="AQ624" i="12"/>
  <c r="AO624" i="12"/>
  <c r="AM624" i="12"/>
  <c r="AH624" i="12"/>
  <c r="AF624" i="12"/>
  <c r="AD624" i="12"/>
  <c r="AB624" i="12"/>
  <c r="W624" i="12"/>
  <c r="U624" i="12"/>
  <c r="S624" i="12"/>
  <c r="Q624" i="12"/>
  <c r="AS623" i="12"/>
  <c r="AQ623" i="12"/>
  <c r="AO623" i="12"/>
  <c r="AM623" i="12"/>
  <c r="AH623" i="12"/>
  <c r="AF623" i="12"/>
  <c r="AD623" i="12"/>
  <c r="AB623" i="12"/>
  <c r="W623" i="12"/>
  <c r="U623" i="12"/>
  <c r="S623" i="12"/>
  <c r="Q623" i="12"/>
  <c r="AS622" i="12"/>
  <c r="AQ622" i="12"/>
  <c r="AO622" i="12"/>
  <c r="AM622" i="12"/>
  <c r="AH622" i="12"/>
  <c r="AF622" i="12"/>
  <c r="AD622" i="12"/>
  <c r="AB622" i="12"/>
  <c r="W622" i="12"/>
  <c r="U622" i="12"/>
  <c r="S622" i="12"/>
  <c r="Q622" i="12"/>
  <c r="AS621" i="12"/>
  <c r="AQ621" i="12"/>
  <c r="AO621" i="12"/>
  <c r="AM621" i="12"/>
  <c r="AH621" i="12"/>
  <c r="AF621" i="12"/>
  <c r="AD621" i="12"/>
  <c r="AB621" i="12"/>
  <c r="W621" i="12"/>
  <c r="U621" i="12"/>
  <c r="S621" i="12"/>
  <c r="Q621" i="12"/>
  <c r="AS620" i="12"/>
  <c r="AQ620" i="12"/>
  <c r="AO620" i="12"/>
  <c r="AM620" i="12"/>
  <c r="AH620" i="12"/>
  <c r="AF620" i="12"/>
  <c r="AD620" i="12"/>
  <c r="AB620" i="12"/>
  <c r="W620" i="12"/>
  <c r="U620" i="12"/>
  <c r="S620" i="12"/>
  <c r="Q620" i="12"/>
  <c r="AS619" i="12"/>
  <c r="AQ619" i="12"/>
  <c r="AO619" i="12"/>
  <c r="AM619" i="12"/>
  <c r="AH619" i="12"/>
  <c r="AF619" i="12"/>
  <c r="AD619" i="12"/>
  <c r="AB619" i="12"/>
  <c r="W619" i="12"/>
  <c r="U619" i="12"/>
  <c r="S619" i="12"/>
  <c r="Q619" i="12"/>
  <c r="AS618" i="12"/>
  <c r="AQ618" i="12"/>
  <c r="AO618" i="12"/>
  <c r="AM618" i="12"/>
  <c r="AH618" i="12"/>
  <c r="AF618" i="12"/>
  <c r="AD618" i="12"/>
  <c r="AB618" i="12"/>
  <c r="W618" i="12"/>
  <c r="U618" i="12"/>
  <c r="S618" i="12"/>
  <c r="Q618" i="12"/>
  <c r="AS617" i="12"/>
  <c r="AQ617" i="12"/>
  <c r="AO617" i="12"/>
  <c r="AM617" i="12"/>
  <c r="AH617" i="12"/>
  <c r="AF617" i="12"/>
  <c r="AD617" i="12"/>
  <c r="AB617" i="12"/>
  <c r="W617" i="12"/>
  <c r="U617" i="12"/>
  <c r="S617" i="12"/>
  <c r="Q617" i="12"/>
  <c r="AS616" i="12"/>
  <c r="AQ616" i="12"/>
  <c r="AO616" i="12"/>
  <c r="AM616" i="12"/>
  <c r="AH616" i="12"/>
  <c r="AF616" i="12"/>
  <c r="AD616" i="12"/>
  <c r="AB616" i="12"/>
  <c r="W616" i="12"/>
  <c r="U616" i="12"/>
  <c r="S616" i="12"/>
  <c r="Q616" i="12"/>
  <c r="AS615" i="12"/>
  <c r="AQ615" i="12"/>
  <c r="AO615" i="12"/>
  <c r="AM615" i="12"/>
  <c r="AH615" i="12"/>
  <c r="AF615" i="12"/>
  <c r="AD615" i="12"/>
  <c r="AB615" i="12"/>
  <c r="W615" i="12"/>
  <c r="U615" i="12"/>
  <c r="S615" i="12"/>
  <c r="Q615" i="12"/>
  <c r="AS614" i="12"/>
  <c r="AQ614" i="12"/>
  <c r="AO614" i="12"/>
  <c r="AM614" i="12"/>
  <c r="AH614" i="12"/>
  <c r="AF614" i="12"/>
  <c r="AD614" i="12"/>
  <c r="AB614" i="12"/>
  <c r="W614" i="12"/>
  <c r="U614" i="12"/>
  <c r="S614" i="12"/>
  <c r="Q614" i="12"/>
  <c r="AS613" i="12"/>
  <c r="AQ613" i="12"/>
  <c r="AO613" i="12"/>
  <c r="AM613" i="12"/>
  <c r="AH613" i="12"/>
  <c r="AF613" i="12"/>
  <c r="AD613" i="12"/>
  <c r="AB613" i="12"/>
  <c r="W613" i="12"/>
  <c r="U613" i="12"/>
  <c r="S613" i="12"/>
  <c r="Q613" i="12"/>
  <c r="AS612" i="12"/>
  <c r="AQ612" i="12"/>
  <c r="AO612" i="12"/>
  <c r="AM612" i="12"/>
  <c r="AH612" i="12"/>
  <c r="AF612" i="12"/>
  <c r="AD612" i="12"/>
  <c r="AB612" i="12"/>
  <c r="W612" i="12"/>
  <c r="U612" i="12"/>
  <c r="S612" i="12"/>
  <c r="Q612" i="12"/>
  <c r="AS611" i="12"/>
  <c r="AQ611" i="12"/>
  <c r="AO611" i="12"/>
  <c r="AM611" i="12"/>
  <c r="AH611" i="12"/>
  <c r="AF611" i="12"/>
  <c r="AD611" i="12"/>
  <c r="AB611" i="12"/>
  <c r="W611" i="12"/>
  <c r="U611" i="12"/>
  <c r="S611" i="12"/>
  <c r="Q611" i="12"/>
  <c r="AS610" i="12"/>
  <c r="AQ610" i="12"/>
  <c r="AO610" i="12"/>
  <c r="AM610" i="12"/>
  <c r="AH610" i="12"/>
  <c r="AF610" i="12"/>
  <c r="AD610" i="12"/>
  <c r="AB610" i="12"/>
  <c r="W610" i="12"/>
  <c r="U610" i="12"/>
  <c r="S610" i="12"/>
  <c r="Q610" i="12"/>
  <c r="AS609" i="12"/>
  <c r="AQ609" i="12"/>
  <c r="AO609" i="12"/>
  <c r="AM609" i="12"/>
  <c r="AH609" i="12"/>
  <c r="AF609" i="12"/>
  <c r="AD609" i="12"/>
  <c r="AB609" i="12"/>
  <c r="W609" i="12"/>
  <c r="U609" i="12"/>
  <c r="S609" i="12"/>
  <c r="Q609" i="12"/>
  <c r="AS608" i="12"/>
  <c r="AQ608" i="12"/>
  <c r="AO608" i="12"/>
  <c r="AM608" i="12"/>
  <c r="AH608" i="12"/>
  <c r="AF608" i="12"/>
  <c r="AD608" i="12"/>
  <c r="AB608" i="12"/>
  <c r="W608" i="12"/>
  <c r="U608" i="12"/>
  <c r="S608" i="12"/>
  <c r="Q608" i="12"/>
  <c r="AS607" i="12"/>
  <c r="AQ607" i="12"/>
  <c r="AO607" i="12"/>
  <c r="AM607" i="12"/>
  <c r="AH607" i="12"/>
  <c r="AF607" i="12"/>
  <c r="AD607" i="12"/>
  <c r="AB607" i="12"/>
  <c r="W607" i="12"/>
  <c r="U607" i="12"/>
  <c r="S607" i="12"/>
  <c r="Q607" i="12"/>
  <c r="AS606" i="12"/>
  <c r="AQ606" i="12"/>
  <c r="AO606" i="12"/>
  <c r="AM606" i="12"/>
  <c r="AH606" i="12"/>
  <c r="AF606" i="12"/>
  <c r="AD606" i="12"/>
  <c r="AB606" i="12"/>
  <c r="W606" i="12"/>
  <c r="U606" i="12"/>
  <c r="S606" i="12"/>
  <c r="Q606" i="12"/>
  <c r="AS605" i="12"/>
  <c r="AQ605" i="12"/>
  <c r="AO605" i="12"/>
  <c r="AM605" i="12"/>
  <c r="AH605" i="12"/>
  <c r="AF605" i="12"/>
  <c r="AD605" i="12"/>
  <c r="AB605" i="12"/>
  <c r="W605" i="12"/>
  <c r="U605" i="12"/>
  <c r="S605" i="12"/>
  <c r="Q605" i="12"/>
  <c r="AS604" i="12"/>
  <c r="AQ604" i="12"/>
  <c r="AO604" i="12"/>
  <c r="AM604" i="12"/>
  <c r="AH604" i="12"/>
  <c r="AF604" i="12"/>
  <c r="AD604" i="12"/>
  <c r="AB604" i="12"/>
  <c r="W604" i="12"/>
  <c r="U604" i="12"/>
  <c r="S604" i="12"/>
  <c r="Q604" i="12"/>
  <c r="AS603" i="12"/>
  <c r="AQ603" i="12"/>
  <c r="AO603" i="12"/>
  <c r="AM603" i="12"/>
  <c r="AH603" i="12"/>
  <c r="AF603" i="12"/>
  <c r="AD603" i="12"/>
  <c r="AB603" i="12"/>
  <c r="W603" i="12"/>
  <c r="U603" i="12"/>
  <c r="S603" i="12"/>
  <c r="Q603" i="12"/>
  <c r="AS602" i="12"/>
  <c r="AQ602" i="12"/>
  <c r="AO602" i="12"/>
  <c r="AM602" i="12"/>
  <c r="AH602" i="12"/>
  <c r="AF602" i="12"/>
  <c r="AD602" i="12"/>
  <c r="AB602" i="12"/>
  <c r="W602" i="12"/>
  <c r="U602" i="12"/>
  <c r="S602" i="12"/>
  <c r="Q602" i="12"/>
  <c r="AS601" i="12"/>
  <c r="AQ601" i="12"/>
  <c r="AO601" i="12"/>
  <c r="AM601" i="12"/>
  <c r="AH601" i="12"/>
  <c r="AF601" i="12"/>
  <c r="AD601" i="12"/>
  <c r="AB601" i="12"/>
  <c r="W601" i="12"/>
  <c r="U601" i="12"/>
  <c r="S601" i="12"/>
  <c r="Q601" i="12"/>
  <c r="AS600" i="12"/>
  <c r="AQ600" i="12"/>
  <c r="AO600" i="12"/>
  <c r="AM600" i="12"/>
  <c r="AH600" i="12"/>
  <c r="AF600" i="12"/>
  <c r="AD600" i="12"/>
  <c r="AB600" i="12"/>
  <c r="W600" i="12"/>
  <c r="U600" i="12"/>
  <c r="S600" i="12"/>
  <c r="Q600" i="12"/>
  <c r="AS599" i="12"/>
  <c r="AQ599" i="12"/>
  <c r="AO599" i="12"/>
  <c r="AM599" i="12"/>
  <c r="AH599" i="12"/>
  <c r="AF599" i="12"/>
  <c r="AD599" i="12"/>
  <c r="AB599" i="12"/>
  <c r="W599" i="12"/>
  <c r="U599" i="12"/>
  <c r="S599" i="12"/>
  <c r="Q599" i="12"/>
  <c r="AS598" i="12"/>
  <c r="AQ598" i="12"/>
  <c r="AO598" i="12"/>
  <c r="AM598" i="12"/>
  <c r="AH598" i="12"/>
  <c r="AF598" i="12"/>
  <c r="AD598" i="12"/>
  <c r="AB598" i="12"/>
  <c r="W598" i="12"/>
  <c r="U598" i="12"/>
  <c r="S598" i="12"/>
  <c r="Q598" i="12"/>
  <c r="AS597" i="12"/>
  <c r="AQ597" i="12"/>
  <c r="AO597" i="12"/>
  <c r="AM597" i="12"/>
  <c r="AH597" i="12"/>
  <c r="AF597" i="12"/>
  <c r="AD597" i="12"/>
  <c r="AB597" i="12"/>
  <c r="W597" i="12"/>
  <c r="U597" i="12"/>
  <c r="S597" i="12"/>
  <c r="Q597" i="12"/>
  <c r="AS596" i="12"/>
  <c r="AQ596" i="12"/>
  <c r="AO596" i="12"/>
  <c r="AM596" i="12"/>
  <c r="AH596" i="12"/>
  <c r="AF596" i="12"/>
  <c r="AD596" i="12"/>
  <c r="AB596" i="12"/>
  <c r="W596" i="12"/>
  <c r="U596" i="12"/>
  <c r="S596" i="12"/>
  <c r="Q596" i="12"/>
  <c r="AS595" i="12"/>
  <c r="AQ595" i="12"/>
  <c r="AO595" i="12"/>
  <c r="AM595" i="12"/>
  <c r="AH595" i="12"/>
  <c r="AF595" i="12"/>
  <c r="AD595" i="12"/>
  <c r="AB595" i="12"/>
  <c r="W595" i="12"/>
  <c r="U595" i="12"/>
  <c r="S595" i="12"/>
  <c r="Q595" i="12"/>
  <c r="AS594" i="12"/>
  <c r="AQ594" i="12"/>
  <c r="AO594" i="12"/>
  <c r="AM594" i="12"/>
  <c r="AH594" i="12"/>
  <c r="AF594" i="12"/>
  <c r="AD594" i="12"/>
  <c r="AB594" i="12"/>
  <c r="W594" i="12"/>
  <c r="U594" i="12"/>
  <c r="S594" i="12"/>
  <c r="Q594" i="12"/>
  <c r="AS593" i="12"/>
  <c r="AQ593" i="12"/>
  <c r="AO593" i="12"/>
  <c r="AM593" i="12"/>
  <c r="AH593" i="12"/>
  <c r="AF593" i="12"/>
  <c r="AD593" i="12"/>
  <c r="AB593" i="12"/>
  <c r="W593" i="12"/>
  <c r="U593" i="12"/>
  <c r="S593" i="12"/>
  <c r="Q593" i="12"/>
  <c r="AS592" i="12"/>
  <c r="AQ592" i="12"/>
  <c r="AO592" i="12"/>
  <c r="AM592" i="12"/>
  <c r="AH592" i="12"/>
  <c r="AF592" i="12"/>
  <c r="AD592" i="12"/>
  <c r="AB592" i="12"/>
  <c r="W592" i="12"/>
  <c r="U592" i="12"/>
  <c r="S592" i="12"/>
  <c r="Q592" i="12"/>
  <c r="AS591" i="12"/>
  <c r="AQ591" i="12"/>
  <c r="AO591" i="12"/>
  <c r="AM591" i="12"/>
  <c r="AH591" i="12"/>
  <c r="AF591" i="12"/>
  <c r="AD591" i="12"/>
  <c r="AB591" i="12"/>
  <c r="W591" i="12"/>
  <c r="U591" i="12"/>
  <c r="S591" i="12"/>
  <c r="Q591" i="12"/>
  <c r="AS590" i="12"/>
  <c r="AQ590" i="12"/>
  <c r="AO590" i="12"/>
  <c r="AM590" i="12"/>
  <c r="AH590" i="12"/>
  <c r="AF590" i="12"/>
  <c r="AD590" i="12"/>
  <c r="AB590" i="12"/>
  <c r="W590" i="12"/>
  <c r="U590" i="12"/>
  <c r="S590" i="12"/>
  <c r="Q590" i="12"/>
  <c r="AS589" i="12"/>
  <c r="AQ589" i="12"/>
  <c r="AO589" i="12"/>
  <c r="AM589" i="12"/>
  <c r="AH589" i="12"/>
  <c r="AF589" i="12"/>
  <c r="AD589" i="12"/>
  <c r="AB589" i="12"/>
  <c r="W589" i="12"/>
  <c r="U589" i="12"/>
  <c r="S589" i="12"/>
  <c r="Q589" i="12"/>
  <c r="AS588" i="12"/>
  <c r="AQ588" i="12"/>
  <c r="AO588" i="12"/>
  <c r="AM588" i="12"/>
  <c r="AH588" i="12"/>
  <c r="AF588" i="12"/>
  <c r="AD588" i="12"/>
  <c r="AB588" i="12"/>
  <c r="W588" i="12"/>
  <c r="U588" i="12"/>
  <c r="S588" i="12"/>
  <c r="Q588" i="12"/>
  <c r="AS587" i="12"/>
  <c r="AQ587" i="12"/>
  <c r="AO587" i="12"/>
  <c r="AM587" i="12"/>
  <c r="AH587" i="12"/>
  <c r="AF587" i="12"/>
  <c r="AD587" i="12"/>
  <c r="AB587" i="12"/>
  <c r="W587" i="12"/>
  <c r="U587" i="12"/>
  <c r="S587" i="12"/>
  <c r="Q587" i="12"/>
  <c r="AS586" i="12"/>
  <c r="AQ586" i="12"/>
  <c r="AO586" i="12"/>
  <c r="AM586" i="12"/>
  <c r="AH586" i="12"/>
  <c r="AF586" i="12"/>
  <c r="AD586" i="12"/>
  <c r="AB586" i="12"/>
  <c r="W586" i="12"/>
  <c r="U586" i="12"/>
  <c r="S586" i="12"/>
  <c r="Q586" i="12"/>
  <c r="AS585" i="12"/>
  <c r="AQ585" i="12"/>
  <c r="AO585" i="12"/>
  <c r="AM585" i="12"/>
  <c r="AH585" i="12"/>
  <c r="AF585" i="12"/>
  <c r="AD585" i="12"/>
  <c r="AB585" i="12"/>
  <c r="W585" i="12"/>
  <c r="U585" i="12"/>
  <c r="S585" i="12"/>
  <c r="Q585" i="12"/>
  <c r="AS584" i="12"/>
  <c r="AQ584" i="12"/>
  <c r="AO584" i="12"/>
  <c r="AM584" i="12"/>
  <c r="AH584" i="12"/>
  <c r="AF584" i="12"/>
  <c r="AD584" i="12"/>
  <c r="AB584" i="12"/>
  <c r="W584" i="12"/>
  <c r="U584" i="12"/>
  <c r="S584" i="12"/>
  <c r="Q584" i="12"/>
  <c r="AS583" i="12"/>
  <c r="AQ583" i="12"/>
  <c r="AO583" i="12"/>
  <c r="AM583" i="12"/>
  <c r="AH583" i="12"/>
  <c r="AF583" i="12"/>
  <c r="AD583" i="12"/>
  <c r="AB583" i="12"/>
  <c r="W583" i="12"/>
  <c r="U583" i="12"/>
  <c r="S583" i="12"/>
  <c r="Q583" i="12"/>
  <c r="AS582" i="12"/>
  <c r="AQ582" i="12"/>
  <c r="AO582" i="12"/>
  <c r="AM582" i="12"/>
  <c r="AH582" i="12"/>
  <c r="AF582" i="12"/>
  <c r="AD582" i="12"/>
  <c r="AB582" i="12"/>
  <c r="W582" i="12"/>
  <c r="U582" i="12"/>
  <c r="S582" i="12"/>
  <c r="Q582" i="12"/>
  <c r="AS581" i="12"/>
  <c r="AQ581" i="12"/>
  <c r="AO581" i="12"/>
  <c r="AM581" i="12"/>
  <c r="AH581" i="12"/>
  <c r="AF581" i="12"/>
  <c r="AD581" i="12"/>
  <c r="AB581" i="12"/>
  <c r="W581" i="12"/>
  <c r="U581" i="12"/>
  <c r="S581" i="12"/>
  <c r="Q581" i="12"/>
  <c r="AS580" i="12"/>
  <c r="AQ580" i="12"/>
  <c r="AO580" i="12"/>
  <c r="AM580" i="12"/>
  <c r="AH580" i="12"/>
  <c r="AF580" i="12"/>
  <c r="AD580" i="12"/>
  <c r="AB580" i="12"/>
  <c r="W580" i="12"/>
  <c r="U580" i="12"/>
  <c r="S580" i="12"/>
  <c r="Q580" i="12"/>
  <c r="AS579" i="12"/>
  <c r="AQ579" i="12"/>
  <c r="AO579" i="12"/>
  <c r="AM579" i="12"/>
  <c r="AH579" i="12"/>
  <c r="AF579" i="12"/>
  <c r="AD579" i="12"/>
  <c r="AB579" i="12"/>
  <c r="W579" i="12"/>
  <c r="U579" i="12"/>
  <c r="S579" i="12"/>
  <c r="Q579" i="12"/>
  <c r="AS578" i="12"/>
  <c r="AQ578" i="12"/>
  <c r="AO578" i="12"/>
  <c r="AM578" i="12"/>
  <c r="AH578" i="12"/>
  <c r="AF578" i="12"/>
  <c r="AD578" i="12"/>
  <c r="AB578" i="12"/>
  <c r="W578" i="12"/>
  <c r="U578" i="12"/>
  <c r="S578" i="12"/>
  <c r="Q578" i="12"/>
  <c r="AS577" i="12"/>
  <c r="AQ577" i="12"/>
  <c r="AO577" i="12"/>
  <c r="AM577" i="12"/>
  <c r="AH577" i="12"/>
  <c r="AF577" i="12"/>
  <c r="AD577" i="12"/>
  <c r="AB577" i="12"/>
  <c r="W577" i="12"/>
  <c r="U577" i="12"/>
  <c r="S577" i="12"/>
  <c r="Q577" i="12"/>
  <c r="AS576" i="12"/>
  <c r="AQ576" i="12"/>
  <c r="AO576" i="12"/>
  <c r="AM576" i="12"/>
  <c r="AH576" i="12"/>
  <c r="AF576" i="12"/>
  <c r="AD576" i="12"/>
  <c r="AB576" i="12"/>
  <c r="W576" i="12"/>
  <c r="U576" i="12"/>
  <c r="S576" i="12"/>
  <c r="Q576" i="12"/>
  <c r="AS575" i="12"/>
  <c r="AQ575" i="12"/>
  <c r="AO575" i="12"/>
  <c r="AM575" i="12"/>
  <c r="AH575" i="12"/>
  <c r="AF575" i="12"/>
  <c r="AD575" i="12"/>
  <c r="AB575" i="12"/>
  <c r="W575" i="12"/>
  <c r="U575" i="12"/>
  <c r="S575" i="12"/>
  <c r="Q575" i="12"/>
  <c r="AS574" i="12"/>
  <c r="AQ574" i="12"/>
  <c r="AO574" i="12"/>
  <c r="AM574" i="12"/>
  <c r="AH574" i="12"/>
  <c r="AF574" i="12"/>
  <c r="AD574" i="12"/>
  <c r="AB574" i="12"/>
  <c r="W574" i="12"/>
  <c r="U574" i="12"/>
  <c r="S574" i="12"/>
  <c r="Q574" i="12"/>
  <c r="AS573" i="12"/>
  <c r="AQ573" i="12"/>
  <c r="AO573" i="12"/>
  <c r="AM573" i="12"/>
  <c r="AH573" i="12"/>
  <c r="AF573" i="12"/>
  <c r="AD573" i="12"/>
  <c r="AB573" i="12"/>
  <c r="W573" i="12"/>
  <c r="U573" i="12"/>
  <c r="S573" i="12"/>
  <c r="Q573" i="12"/>
  <c r="AS572" i="12"/>
  <c r="AQ572" i="12"/>
  <c r="AO572" i="12"/>
  <c r="AM572" i="12"/>
  <c r="AH572" i="12"/>
  <c r="AF572" i="12"/>
  <c r="AD572" i="12"/>
  <c r="AB572" i="12"/>
  <c r="W572" i="12"/>
  <c r="U572" i="12"/>
  <c r="S572" i="12"/>
  <c r="Q572" i="12"/>
  <c r="AS571" i="12"/>
  <c r="AQ571" i="12"/>
  <c r="AO571" i="12"/>
  <c r="AM571" i="12"/>
  <c r="AH571" i="12"/>
  <c r="AF571" i="12"/>
  <c r="AD571" i="12"/>
  <c r="AB571" i="12"/>
  <c r="W571" i="12"/>
  <c r="U571" i="12"/>
  <c r="S571" i="12"/>
  <c r="Q571" i="12"/>
  <c r="AS570" i="12"/>
  <c r="AQ570" i="12"/>
  <c r="AO570" i="12"/>
  <c r="AM570" i="12"/>
  <c r="AH570" i="12"/>
  <c r="AF570" i="12"/>
  <c r="AD570" i="12"/>
  <c r="AB570" i="12"/>
  <c r="W570" i="12"/>
  <c r="U570" i="12"/>
  <c r="S570" i="12"/>
  <c r="Q570" i="12"/>
  <c r="AS569" i="12"/>
  <c r="AQ569" i="12"/>
  <c r="AO569" i="12"/>
  <c r="AM569" i="12"/>
  <c r="AH569" i="12"/>
  <c r="AF569" i="12"/>
  <c r="AD569" i="12"/>
  <c r="AB569" i="12"/>
  <c r="W569" i="12"/>
  <c r="U569" i="12"/>
  <c r="S569" i="12"/>
  <c r="Q569" i="12"/>
  <c r="AS568" i="12"/>
  <c r="AQ568" i="12"/>
  <c r="AO568" i="12"/>
  <c r="AM568" i="12"/>
  <c r="AH568" i="12"/>
  <c r="AF568" i="12"/>
  <c r="AD568" i="12"/>
  <c r="AB568" i="12"/>
  <c r="W568" i="12"/>
  <c r="U568" i="12"/>
  <c r="S568" i="12"/>
  <c r="Q568" i="12"/>
  <c r="AS567" i="12"/>
  <c r="AQ567" i="12"/>
  <c r="AO567" i="12"/>
  <c r="AM567" i="12"/>
  <c r="AH567" i="12"/>
  <c r="AF567" i="12"/>
  <c r="AD567" i="12"/>
  <c r="AB567" i="12"/>
  <c r="W567" i="12"/>
  <c r="U567" i="12"/>
  <c r="S567" i="12"/>
  <c r="Q567" i="12"/>
  <c r="AS566" i="12"/>
  <c r="AQ566" i="12"/>
  <c r="AO566" i="12"/>
  <c r="AM566" i="12"/>
  <c r="AH566" i="12"/>
  <c r="AF566" i="12"/>
  <c r="AD566" i="12"/>
  <c r="AB566" i="12"/>
  <c r="W566" i="12"/>
  <c r="U566" i="12"/>
  <c r="S566" i="12"/>
  <c r="Q566" i="12"/>
  <c r="AS565" i="12"/>
  <c r="AQ565" i="12"/>
  <c r="AO565" i="12"/>
  <c r="AM565" i="12"/>
  <c r="AH565" i="12"/>
  <c r="AF565" i="12"/>
  <c r="AD565" i="12"/>
  <c r="AB565" i="12"/>
  <c r="W565" i="12"/>
  <c r="U565" i="12"/>
  <c r="S565" i="12"/>
  <c r="Q565" i="12"/>
  <c r="AS564" i="12"/>
  <c r="AQ564" i="12"/>
  <c r="AO564" i="12"/>
  <c r="AM564" i="12"/>
  <c r="AH564" i="12"/>
  <c r="AF564" i="12"/>
  <c r="AD564" i="12"/>
  <c r="AB564" i="12"/>
  <c r="W564" i="12"/>
  <c r="U564" i="12"/>
  <c r="S564" i="12"/>
  <c r="Q564" i="12"/>
  <c r="AS563" i="12"/>
  <c r="AQ563" i="12"/>
  <c r="AO563" i="12"/>
  <c r="AM563" i="12"/>
  <c r="AH563" i="12"/>
  <c r="AF563" i="12"/>
  <c r="AD563" i="12"/>
  <c r="AB563" i="12"/>
  <c r="W563" i="12"/>
  <c r="U563" i="12"/>
  <c r="S563" i="12"/>
  <c r="Q563" i="12"/>
  <c r="AS562" i="12"/>
  <c r="AQ562" i="12"/>
  <c r="AO562" i="12"/>
  <c r="AM562" i="12"/>
  <c r="AH562" i="12"/>
  <c r="AF562" i="12"/>
  <c r="AD562" i="12"/>
  <c r="AB562" i="12"/>
  <c r="W562" i="12"/>
  <c r="U562" i="12"/>
  <c r="S562" i="12"/>
  <c r="Q562" i="12"/>
  <c r="AS561" i="12"/>
  <c r="AQ561" i="12"/>
  <c r="AO561" i="12"/>
  <c r="AM561" i="12"/>
  <c r="AH561" i="12"/>
  <c r="AF561" i="12"/>
  <c r="AD561" i="12"/>
  <c r="AB561" i="12"/>
  <c r="W561" i="12"/>
  <c r="U561" i="12"/>
  <c r="S561" i="12"/>
  <c r="Q561" i="12"/>
  <c r="AS560" i="12"/>
  <c r="AQ560" i="12"/>
  <c r="AO560" i="12"/>
  <c r="AM560" i="12"/>
  <c r="AH560" i="12"/>
  <c r="AF560" i="12"/>
  <c r="AD560" i="12"/>
  <c r="AB560" i="12"/>
  <c r="W560" i="12"/>
  <c r="U560" i="12"/>
  <c r="S560" i="12"/>
  <c r="Q560" i="12"/>
  <c r="AS559" i="12"/>
  <c r="AQ559" i="12"/>
  <c r="AO559" i="12"/>
  <c r="AM559" i="12"/>
  <c r="AH559" i="12"/>
  <c r="AF559" i="12"/>
  <c r="AD559" i="12"/>
  <c r="AB559" i="12"/>
  <c r="W559" i="12"/>
  <c r="U559" i="12"/>
  <c r="S559" i="12"/>
  <c r="Q559" i="12"/>
  <c r="AS558" i="12"/>
  <c r="AQ558" i="12"/>
  <c r="AO558" i="12"/>
  <c r="AM558" i="12"/>
  <c r="AH558" i="12"/>
  <c r="AF558" i="12"/>
  <c r="AD558" i="12"/>
  <c r="AB558" i="12"/>
  <c r="W558" i="12"/>
  <c r="U558" i="12"/>
  <c r="S558" i="12"/>
  <c r="Q558" i="12"/>
  <c r="AS557" i="12"/>
  <c r="AQ557" i="12"/>
  <c r="AO557" i="12"/>
  <c r="AM557" i="12"/>
  <c r="AH557" i="12"/>
  <c r="AF557" i="12"/>
  <c r="AD557" i="12"/>
  <c r="AB557" i="12"/>
  <c r="W557" i="12"/>
  <c r="U557" i="12"/>
  <c r="S557" i="12"/>
  <c r="Q557" i="12"/>
  <c r="AS556" i="12"/>
  <c r="AQ556" i="12"/>
  <c r="AO556" i="12"/>
  <c r="AM556" i="12"/>
  <c r="AH556" i="12"/>
  <c r="AF556" i="12"/>
  <c r="AD556" i="12"/>
  <c r="AB556" i="12"/>
  <c r="W556" i="12"/>
  <c r="U556" i="12"/>
  <c r="S556" i="12"/>
  <c r="Q556" i="12"/>
  <c r="AS555" i="12"/>
  <c r="AQ555" i="12"/>
  <c r="AO555" i="12"/>
  <c r="AM555" i="12"/>
  <c r="AH555" i="12"/>
  <c r="AF555" i="12"/>
  <c r="AD555" i="12"/>
  <c r="AB555" i="12"/>
  <c r="W555" i="12"/>
  <c r="U555" i="12"/>
  <c r="S555" i="12"/>
  <c r="Q555" i="12"/>
  <c r="AS554" i="12"/>
  <c r="AQ554" i="12"/>
  <c r="AO554" i="12"/>
  <c r="AM554" i="12"/>
  <c r="AH554" i="12"/>
  <c r="AF554" i="12"/>
  <c r="AD554" i="12"/>
  <c r="AB554" i="12"/>
  <c r="W554" i="12"/>
  <c r="U554" i="12"/>
  <c r="S554" i="12"/>
  <c r="Q554" i="12"/>
  <c r="AS553" i="12"/>
  <c r="AQ553" i="12"/>
  <c r="AO553" i="12"/>
  <c r="AM553" i="12"/>
  <c r="AH553" i="12"/>
  <c r="AF553" i="12"/>
  <c r="AD553" i="12"/>
  <c r="AB553" i="12"/>
  <c r="W553" i="12"/>
  <c r="U553" i="12"/>
  <c r="S553" i="12"/>
  <c r="Q553" i="12"/>
  <c r="AS552" i="12"/>
  <c r="AQ552" i="12"/>
  <c r="AO552" i="12"/>
  <c r="AM552" i="12"/>
  <c r="AH552" i="12"/>
  <c r="AF552" i="12"/>
  <c r="AD552" i="12"/>
  <c r="AB552" i="12"/>
  <c r="W552" i="12"/>
  <c r="U552" i="12"/>
  <c r="S552" i="12"/>
  <c r="Q552" i="12"/>
  <c r="AS551" i="12"/>
  <c r="AQ551" i="12"/>
  <c r="AO551" i="12"/>
  <c r="AM551" i="12"/>
  <c r="AH551" i="12"/>
  <c r="AF551" i="12"/>
  <c r="AD551" i="12"/>
  <c r="AB551" i="12"/>
  <c r="W551" i="12"/>
  <c r="U551" i="12"/>
  <c r="S551" i="12"/>
  <c r="Q551" i="12"/>
  <c r="AS550" i="12"/>
  <c r="AQ550" i="12"/>
  <c r="AO550" i="12"/>
  <c r="AM550" i="12"/>
  <c r="AH550" i="12"/>
  <c r="AF550" i="12"/>
  <c r="AD550" i="12"/>
  <c r="AB550" i="12"/>
  <c r="W550" i="12"/>
  <c r="U550" i="12"/>
  <c r="S550" i="12"/>
  <c r="Q550" i="12"/>
  <c r="AS549" i="12"/>
  <c r="AQ549" i="12"/>
  <c r="AO549" i="12"/>
  <c r="AM549" i="12"/>
  <c r="AH549" i="12"/>
  <c r="AF549" i="12"/>
  <c r="AD549" i="12"/>
  <c r="AB549" i="12"/>
  <c r="W549" i="12"/>
  <c r="U549" i="12"/>
  <c r="S549" i="12"/>
  <c r="Q549" i="12"/>
  <c r="AS548" i="12"/>
  <c r="AQ548" i="12"/>
  <c r="AO548" i="12"/>
  <c r="AM548" i="12"/>
  <c r="AH548" i="12"/>
  <c r="AF548" i="12"/>
  <c r="AD548" i="12"/>
  <c r="AB548" i="12"/>
  <c r="W548" i="12"/>
  <c r="U548" i="12"/>
  <c r="S548" i="12"/>
  <c r="Q548" i="12"/>
  <c r="AS547" i="12"/>
  <c r="AQ547" i="12"/>
  <c r="AO547" i="12"/>
  <c r="AM547" i="12"/>
  <c r="AH547" i="12"/>
  <c r="AF547" i="12"/>
  <c r="AD547" i="12"/>
  <c r="AB547" i="12"/>
  <c r="W547" i="12"/>
  <c r="U547" i="12"/>
  <c r="S547" i="12"/>
  <c r="Q547" i="12"/>
  <c r="AS546" i="12"/>
  <c r="AQ546" i="12"/>
  <c r="AO546" i="12"/>
  <c r="AM546" i="12"/>
  <c r="AH546" i="12"/>
  <c r="AF546" i="12"/>
  <c r="AD546" i="12"/>
  <c r="AB546" i="12"/>
  <c r="W546" i="12"/>
  <c r="U546" i="12"/>
  <c r="S546" i="12"/>
  <c r="Q546" i="12"/>
  <c r="AS545" i="12"/>
  <c r="AQ545" i="12"/>
  <c r="AO545" i="12"/>
  <c r="AM545" i="12"/>
  <c r="AH545" i="12"/>
  <c r="AF545" i="12"/>
  <c r="AD545" i="12"/>
  <c r="AB545" i="12"/>
  <c r="W545" i="12"/>
  <c r="U545" i="12"/>
  <c r="S545" i="12"/>
  <c r="Q545" i="12"/>
  <c r="AS544" i="12"/>
  <c r="AQ544" i="12"/>
  <c r="AO544" i="12"/>
  <c r="AM544" i="12"/>
  <c r="AH544" i="12"/>
  <c r="AF544" i="12"/>
  <c r="AD544" i="12"/>
  <c r="AB544" i="12"/>
  <c r="W544" i="12"/>
  <c r="U544" i="12"/>
  <c r="S544" i="12"/>
  <c r="Q544" i="12"/>
  <c r="AS543" i="12"/>
  <c r="AQ543" i="12"/>
  <c r="AO543" i="12"/>
  <c r="AM543" i="12"/>
  <c r="AH543" i="12"/>
  <c r="AF543" i="12"/>
  <c r="AD543" i="12"/>
  <c r="AB543" i="12"/>
  <c r="W543" i="12"/>
  <c r="U543" i="12"/>
  <c r="S543" i="12"/>
  <c r="Q543" i="12"/>
  <c r="AS542" i="12"/>
  <c r="AQ542" i="12"/>
  <c r="AO542" i="12"/>
  <c r="AM542" i="12"/>
  <c r="AH542" i="12"/>
  <c r="AF542" i="12"/>
  <c r="AD542" i="12"/>
  <c r="AB542" i="12"/>
  <c r="W542" i="12"/>
  <c r="U542" i="12"/>
  <c r="S542" i="12"/>
  <c r="Q542" i="12"/>
  <c r="AS541" i="12"/>
  <c r="AQ541" i="12"/>
  <c r="AO541" i="12"/>
  <c r="AM541" i="12"/>
  <c r="AH541" i="12"/>
  <c r="AF541" i="12"/>
  <c r="AD541" i="12"/>
  <c r="AB541" i="12"/>
  <c r="W541" i="12"/>
  <c r="U541" i="12"/>
  <c r="S541" i="12"/>
  <c r="Q541" i="12"/>
  <c r="AS540" i="12"/>
  <c r="AQ540" i="12"/>
  <c r="AO540" i="12"/>
  <c r="AM540" i="12"/>
  <c r="AH540" i="12"/>
  <c r="AF540" i="12"/>
  <c r="AD540" i="12"/>
  <c r="AB540" i="12"/>
  <c r="W540" i="12"/>
  <c r="U540" i="12"/>
  <c r="S540" i="12"/>
  <c r="Q540" i="12"/>
  <c r="AS539" i="12"/>
  <c r="AQ539" i="12"/>
  <c r="AO539" i="12"/>
  <c r="AM539" i="12"/>
  <c r="AH539" i="12"/>
  <c r="AF539" i="12"/>
  <c r="AD539" i="12"/>
  <c r="AB539" i="12"/>
  <c r="W539" i="12"/>
  <c r="U539" i="12"/>
  <c r="S539" i="12"/>
  <c r="Q539" i="12"/>
  <c r="AS538" i="12"/>
  <c r="AQ538" i="12"/>
  <c r="AO538" i="12"/>
  <c r="AM538" i="12"/>
  <c r="AH538" i="12"/>
  <c r="AF538" i="12"/>
  <c r="AD538" i="12"/>
  <c r="AB538" i="12"/>
  <c r="W538" i="12"/>
  <c r="U538" i="12"/>
  <c r="S538" i="12"/>
  <c r="Q538" i="12"/>
  <c r="AS537" i="12"/>
  <c r="AQ537" i="12"/>
  <c r="AO537" i="12"/>
  <c r="AM537" i="12"/>
  <c r="AH537" i="12"/>
  <c r="AF537" i="12"/>
  <c r="AD537" i="12"/>
  <c r="AB537" i="12"/>
  <c r="W537" i="12"/>
  <c r="U537" i="12"/>
  <c r="S537" i="12"/>
  <c r="Q537" i="12"/>
  <c r="AS536" i="12"/>
  <c r="AQ536" i="12"/>
  <c r="AO536" i="12"/>
  <c r="AM536" i="12"/>
  <c r="AH536" i="12"/>
  <c r="AF536" i="12"/>
  <c r="AD536" i="12"/>
  <c r="AB536" i="12"/>
  <c r="W536" i="12"/>
  <c r="U536" i="12"/>
  <c r="S536" i="12"/>
  <c r="Q536" i="12"/>
  <c r="AS535" i="12"/>
  <c r="AQ535" i="12"/>
  <c r="AO535" i="12"/>
  <c r="AM535" i="12"/>
  <c r="AH535" i="12"/>
  <c r="AF535" i="12"/>
  <c r="AD535" i="12"/>
  <c r="AB535" i="12"/>
  <c r="W535" i="12"/>
  <c r="U535" i="12"/>
  <c r="S535" i="12"/>
  <c r="Q535" i="12"/>
  <c r="AS534" i="12"/>
  <c r="AQ534" i="12"/>
  <c r="AO534" i="12"/>
  <c r="AM534" i="12"/>
  <c r="AH534" i="12"/>
  <c r="AF534" i="12"/>
  <c r="AD534" i="12"/>
  <c r="AB534" i="12"/>
  <c r="W534" i="12"/>
  <c r="U534" i="12"/>
  <c r="S534" i="12"/>
  <c r="Q534" i="12"/>
  <c r="AS533" i="12"/>
  <c r="AQ533" i="12"/>
  <c r="AO533" i="12"/>
  <c r="AM533" i="12"/>
  <c r="AH533" i="12"/>
  <c r="AF533" i="12"/>
  <c r="AD533" i="12"/>
  <c r="AB533" i="12"/>
  <c r="W533" i="12"/>
  <c r="U533" i="12"/>
  <c r="S533" i="12"/>
  <c r="Q533" i="12"/>
  <c r="AS532" i="12"/>
  <c r="AQ532" i="12"/>
  <c r="AO532" i="12"/>
  <c r="AM532" i="12"/>
  <c r="AH532" i="12"/>
  <c r="AF532" i="12"/>
  <c r="AD532" i="12"/>
  <c r="AB532" i="12"/>
  <c r="W532" i="12"/>
  <c r="U532" i="12"/>
  <c r="S532" i="12"/>
  <c r="Q532" i="12"/>
  <c r="AS531" i="12"/>
  <c r="AQ531" i="12"/>
  <c r="AO531" i="12"/>
  <c r="AM531" i="12"/>
  <c r="AH531" i="12"/>
  <c r="AF531" i="12"/>
  <c r="AD531" i="12"/>
  <c r="AB531" i="12"/>
  <c r="W531" i="12"/>
  <c r="U531" i="12"/>
  <c r="S531" i="12"/>
  <c r="Q531" i="12"/>
  <c r="AS530" i="12"/>
  <c r="AQ530" i="12"/>
  <c r="AO530" i="12"/>
  <c r="AM530" i="12"/>
  <c r="AH530" i="12"/>
  <c r="AF530" i="12"/>
  <c r="AD530" i="12"/>
  <c r="AB530" i="12"/>
  <c r="W530" i="12"/>
  <c r="U530" i="12"/>
  <c r="S530" i="12"/>
  <c r="Q530" i="12"/>
  <c r="AS529" i="12"/>
  <c r="AQ529" i="12"/>
  <c r="AO529" i="12"/>
  <c r="AM529" i="12"/>
  <c r="AH529" i="12"/>
  <c r="AF529" i="12"/>
  <c r="AD529" i="12"/>
  <c r="AB529" i="12"/>
  <c r="W529" i="12"/>
  <c r="U529" i="12"/>
  <c r="S529" i="12"/>
  <c r="Q529" i="12"/>
  <c r="AS528" i="12"/>
  <c r="AQ528" i="12"/>
  <c r="AO528" i="12"/>
  <c r="AM528" i="12"/>
  <c r="AH528" i="12"/>
  <c r="AF528" i="12"/>
  <c r="AD528" i="12"/>
  <c r="AB528" i="12"/>
  <c r="W528" i="12"/>
  <c r="U528" i="12"/>
  <c r="S528" i="12"/>
  <c r="Q528" i="12"/>
  <c r="AS527" i="12"/>
  <c r="AQ527" i="12"/>
  <c r="AO527" i="12"/>
  <c r="AM527" i="12"/>
  <c r="AH527" i="12"/>
  <c r="AF527" i="12"/>
  <c r="AD527" i="12"/>
  <c r="AB527" i="12"/>
  <c r="W527" i="12"/>
  <c r="U527" i="12"/>
  <c r="S527" i="12"/>
  <c r="Q527" i="12"/>
  <c r="AS526" i="12"/>
  <c r="AQ526" i="12"/>
  <c r="AO526" i="12"/>
  <c r="AM526" i="12"/>
  <c r="AH526" i="12"/>
  <c r="AF526" i="12"/>
  <c r="AD526" i="12"/>
  <c r="AB526" i="12"/>
  <c r="W526" i="12"/>
  <c r="U526" i="12"/>
  <c r="S526" i="12"/>
  <c r="Q526" i="12"/>
  <c r="AS525" i="12"/>
  <c r="AQ525" i="12"/>
  <c r="AO525" i="12"/>
  <c r="AM525" i="12"/>
  <c r="AH525" i="12"/>
  <c r="AF525" i="12"/>
  <c r="AD525" i="12"/>
  <c r="AB525" i="12"/>
  <c r="W525" i="12"/>
  <c r="U525" i="12"/>
  <c r="S525" i="12"/>
  <c r="Q525" i="12"/>
  <c r="AS524" i="12"/>
  <c r="AQ524" i="12"/>
  <c r="AO524" i="12"/>
  <c r="AM524" i="12"/>
  <c r="AH524" i="12"/>
  <c r="AF524" i="12"/>
  <c r="AD524" i="12"/>
  <c r="AB524" i="12"/>
  <c r="W524" i="12"/>
  <c r="U524" i="12"/>
  <c r="S524" i="12"/>
  <c r="Q524" i="12"/>
  <c r="AS523" i="12"/>
  <c r="AQ523" i="12"/>
  <c r="AO523" i="12"/>
  <c r="AM523" i="12"/>
  <c r="AH523" i="12"/>
  <c r="AF523" i="12"/>
  <c r="AD523" i="12"/>
  <c r="AB523" i="12"/>
  <c r="W523" i="12"/>
  <c r="U523" i="12"/>
  <c r="S523" i="12"/>
  <c r="Q523" i="12"/>
  <c r="AS522" i="12"/>
  <c r="AQ522" i="12"/>
  <c r="AO522" i="12"/>
  <c r="AM522" i="12"/>
  <c r="AH522" i="12"/>
  <c r="AF522" i="12"/>
  <c r="AD522" i="12"/>
  <c r="AB522" i="12"/>
  <c r="W522" i="12"/>
  <c r="U522" i="12"/>
  <c r="S522" i="12"/>
  <c r="Q522" i="12"/>
  <c r="AS521" i="12"/>
  <c r="AQ521" i="12"/>
  <c r="AO521" i="12"/>
  <c r="AM521" i="12"/>
  <c r="AH521" i="12"/>
  <c r="AF521" i="12"/>
  <c r="AD521" i="12"/>
  <c r="AB521" i="12"/>
  <c r="W521" i="12"/>
  <c r="U521" i="12"/>
  <c r="S521" i="12"/>
  <c r="Q521" i="12"/>
  <c r="AS520" i="12"/>
  <c r="AQ520" i="12"/>
  <c r="AO520" i="12"/>
  <c r="AM520" i="12"/>
  <c r="AH520" i="12"/>
  <c r="AF520" i="12"/>
  <c r="AD520" i="12"/>
  <c r="AB520" i="12"/>
  <c r="W520" i="12"/>
  <c r="U520" i="12"/>
  <c r="S520" i="12"/>
  <c r="Q520" i="12"/>
  <c r="AS519" i="12"/>
  <c r="AQ519" i="12"/>
  <c r="AO519" i="12"/>
  <c r="AM519" i="12"/>
  <c r="AH519" i="12"/>
  <c r="AF519" i="12"/>
  <c r="AD519" i="12"/>
  <c r="AB519" i="12"/>
  <c r="W519" i="12"/>
  <c r="U519" i="12"/>
  <c r="S519" i="12"/>
  <c r="Q519" i="12"/>
  <c r="AS518" i="12"/>
  <c r="AQ518" i="12"/>
  <c r="AO518" i="12"/>
  <c r="AM518" i="12"/>
  <c r="AH518" i="12"/>
  <c r="AF518" i="12"/>
  <c r="AD518" i="12"/>
  <c r="AB518" i="12"/>
  <c r="W518" i="12"/>
  <c r="U518" i="12"/>
  <c r="S518" i="12"/>
  <c r="Q518" i="12"/>
  <c r="AS517" i="12"/>
  <c r="AQ517" i="12"/>
  <c r="AO517" i="12"/>
  <c r="AM517" i="12"/>
  <c r="AH517" i="12"/>
  <c r="AF517" i="12"/>
  <c r="AD517" i="12"/>
  <c r="AB517" i="12"/>
  <c r="W517" i="12"/>
  <c r="U517" i="12"/>
  <c r="S517" i="12"/>
  <c r="Q517" i="12"/>
  <c r="AS516" i="12"/>
  <c r="AQ516" i="12"/>
  <c r="AO516" i="12"/>
  <c r="AM516" i="12"/>
  <c r="AH516" i="12"/>
  <c r="AF516" i="12"/>
  <c r="AD516" i="12"/>
  <c r="AB516" i="12"/>
  <c r="W516" i="12"/>
  <c r="U516" i="12"/>
  <c r="S516" i="12"/>
  <c r="Q516" i="12"/>
  <c r="AS515" i="12"/>
  <c r="AQ515" i="12"/>
  <c r="AO515" i="12"/>
  <c r="AM515" i="12"/>
  <c r="AH515" i="12"/>
  <c r="AF515" i="12"/>
  <c r="AD515" i="12"/>
  <c r="AB515" i="12"/>
  <c r="W515" i="12"/>
  <c r="U515" i="12"/>
  <c r="S515" i="12"/>
  <c r="Q515" i="12"/>
  <c r="AS514" i="12"/>
  <c r="AQ514" i="12"/>
  <c r="AO514" i="12"/>
  <c r="AM514" i="12"/>
  <c r="AH514" i="12"/>
  <c r="AF514" i="12"/>
  <c r="AD514" i="12"/>
  <c r="AB514" i="12"/>
  <c r="W514" i="12"/>
  <c r="U514" i="12"/>
  <c r="S514" i="12"/>
  <c r="Q514" i="12"/>
  <c r="AS513" i="12"/>
  <c r="AQ513" i="12"/>
  <c r="AO513" i="12"/>
  <c r="AM513" i="12"/>
  <c r="AH513" i="12"/>
  <c r="AF513" i="12"/>
  <c r="AD513" i="12"/>
  <c r="AB513" i="12"/>
  <c r="W513" i="12"/>
  <c r="U513" i="12"/>
  <c r="S513" i="12"/>
  <c r="Q513" i="12"/>
  <c r="AS512" i="12"/>
  <c r="AQ512" i="12"/>
  <c r="AO512" i="12"/>
  <c r="AM512" i="12"/>
  <c r="AH512" i="12"/>
  <c r="AF512" i="12"/>
  <c r="AD512" i="12"/>
  <c r="AB512" i="12"/>
  <c r="W512" i="12"/>
  <c r="U512" i="12"/>
  <c r="S512" i="12"/>
  <c r="Q512" i="12"/>
  <c r="AS511" i="12"/>
  <c r="AQ511" i="12"/>
  <c r="AO511" i="12"/>
  <c r="AM511" i="12"/>
  <c r="AH511" i="12"/>
  <c r="AF511" i="12"/>
  <c r="AD511" i="12"/>
  <c r="AB511" i="12"/>
  <c r="W511" i="12"/>
  <c r="U511" i="12"/>
  <c r="S511" i="12"/>
  <c r="Q511" i="12"/>
  <c r="AS510" i="12"/>
  <c r="AQ510" i="12"/>
  <c r="AO510" i="12"/>
  <c r="AM510" i="12"/>
  <c r="AH510" i="12"/>
  <c r="AF510" i="12"/>
  <c r="AD510" i="12"/>
  <c r="AB510" i="12"/>
  <c r="W510" i="12"/>
  <c r="U510" i="12"/>
  <c r="S510" i="12"/>
  <c r="Q510" i="12"/>
  <c r="AS509" i="12"/>
  <c r="AQ509" i="12"/>
  <c r="AO509" i="12"/>
  <c r="AM509" i="12"/>
  <c r="AH509" i="12"/>
  <c r="AF509" i="12"/>
  <c r="AD509" i="12"/>
  <c r="AB509" i="12"/>
  <c r="W509" i="12"/>
  <c r="U509" i="12"/>
  <c r="S509" i="12"/>
  <c r="Q509" i="12"/>
  <c r="AS508" i="12"/>
  <c r="AQ508" i="12"/>
  <c r="AO508" i="12"/>
  <c r="AM508" i="12"/>
  <c r="AH508" i="12"/>
  <c r="AF508" i="12"/>
  <c r="AD508" i="12"/>
  <c r="AB508" i="12"/>
  <c r="W508" i="12"/>
  <c r="U508" i="12"/>
  <c r="S508" i="12"/>
  <c r="Q508" i="12"/>
  <c r="AS507" i="12"/>
  <c r="AQ507" i="12"/>
  <c r="AO507" i="12"/>
  <c r="AM507" i="12"/>
  <c r="AH507" i="12"/>
  <c r="AF507" i="12"/>
  <c r="AD507" i="12"/>
  <c r="AB507" i="12"/>
  <c r="W507" i="12"/>
  <c r="U507" i="12"/>
  <c r="S507" i="12"/>
  <c r="Q507" i="12"/>
  <c r="AS506" i="12"/>
  <c r="AQ506" i="12"/>
  <c r="AO506" i="12"/>
  <c r="AM506" i="12"/>
  <c r="AH506" i="12"/>
  <c r="AF506" i="12"/>
  <c r="AD506" i="12"/>
  <c r="AB506" i="12"/>
  <c r="W506" i="12"/>
  <c r="U506" i="12"/>
  <c r="S506" i="12"/>
  <c r="Q506" i="12"/>
  <c r="AS505" i="12"/>
  <c r="AQ505" i="12"/>
  <c r="AO505" i="12"/>
  <c r="AM505" i="12"/>
  <c r="AH505" i="12"/>
  <c r="AF505" i="12"/>
  <c r="AD505" i="12"/>
  <c r="AB505" i="12"/>
  <c r="W505" i="12"/>
  <c r="U505" i="12"/>
  <c r="S505" i="12"/>
  <c r="Q505" i="12"/>
  <c r="AS504" i="12"/>
  <c r="AQ504" i="12"/>
  <c r="AO504" i="12"/>
  <c r="AM504" i="12"/>
  <c r="AH504" i="12"/>
  <c r="AF504" i="12"/>
  <c r="AD504" i="12"/>
  <c r="AB504" i="12"/>
  <c r="W504" i="12"/>
  <c r="U504" i="12"/>
  <c r="S504" i="12"/>
  <c r="Q504" i="12"/>
  <c r="AS503" i="12"/>
  <c r="AQ503" i="12"/>
  <c r="AO503" i="12"/>
  <c r="AM503" i="12"/>
  <c r="AH503" i="12"/>
  <c r="AF503" i="12"/>
  <c r="AD503" i="12"/>
  <c r="AB503" i="12"/>
  <c r="W503" i="12"/>
  <c r="U503" i="12"/>
  <c r="S503" i="12"/>
  <c r="Q503" i="12"/>
  <c r="AS502" i="12"/>
  <c r="AQ502" i="12"/>
  <c r="AO502" i="12"/>
  <c r="AM502" i="12"/>
  <c r="AH502" i="12"/>
  <c r="AF502" i="12"/>
  <c r="AD502" i="12"/>
  <c r="AB502" i="12"/>
  <c r="W502" i="12"/>
  <c r="U502" i="12"/>
  <c r="S502" i="12"/>
  <c r="Q502" i="12"/>
  <c r="AS501" i="12"/>
  <c r="AQ501" i="12"/>
  <c r="AO501" i="12"/>
  <c r="AM501" i="12"/>
  <c r="AH501" i="12"/>
  <c r="AF501" i="12"/>
  <c r="AD501" i="12"/>
  <c r="AB501" i="12"/>
  <c r="W501" i="12"/>
  <c r="U501" i="12"/>
  <c r="S501" i="12"/>
  <c r="Q501" i="12"/>
  <c r="AS500" i="12"/>
  <c r="AQ500" i="12"/>
  <c r="AO500" i="12"/>
  <c r="AM500" i="12"/>
  <c r="AH500" i="12"/>
  <c r="AF500" i="12"/>
  <c r="AD500" i="12"/>
  <c r="AB500" i="12"/>
  <c r="W500" i="12"/>
  <c r="U500" i="12"/>
  <c r="S500" i="12"/>
  <c r="Q500" i="12"/>
  <c r="AS499" i="12"/>
  <c r="AQ499" i="12"/>
  <c r="AO499" i="12"/>
  <c r="AM499" i="12"/>
  <c r="AH499" i="12"/>
  <c r="AF499" i="12"/>
  <c r="AD499" i="12"/>
  <c r="AB499" i="12"/>
  <c r="W499" i="12"/>
  <c r="U499" i="12"/>
  <c r="S499" i="12"/>
  <c r="Q499" i="12"/>
  <c r="AS498" i="12"/>
  <c r="AQ498" i="12"/>
  <c r="AO498" i="12"/>
  <c r="AM498" i="12"/>
  <c r="AH498" i="12"/>
  <c r="AF498" i="12"/>
  <c r="AD498" i="12"/>
  <c r="AB498" i="12"/>
  <c r="W498" i="12"/>
  <c r="U498" i="12"/>
  <c r="S498" i="12"/>
  <c r="Q498" i="12"/>
  <c r="AS497" i="12"/>
  <c r="AQ497" i="12"/>
  <c r="AO497" i="12"/>
  <c r="AM497" i="12"/>
  <c r="AH497" i="12"/>
  <c r="AF497" i="12"/>
  <c r="AD497" i="12"/>
  <c r="AB497" i="12"/>
  <c r="W497" i="12"/>
  <c r="U497" i="12"/>
  <c r="S497" i="12"/>
  <c r="Q497" i="12"/>
  <c r="AS496" i="12"/>
  <c r="AQ496" i="12"/>
  <c r="AO496" i="12"/>
  <c r="AM496" i="12"/>
  <c r="AH496" i="12"/>
  <c r="AF496" i="12"/>
  <c r="AD496" i="12"/>
  <c r="AB496" i="12"/>
  <c r="W496" i="12"/>
  <c r="U496" i="12"/>
  <c r="S496" i="12"/>
  <c r="Q496" i="12"/>
  <c r="AS495" i="12"/>
  <c r="AQ495" i="12"/>
  <c r="AO495" i="12"/>
  <c r="AM495" i="12"/>
  <c r="AH495" i="12"/>
  <c r="AF495" i="12"/>
  <c r="AD495" i="12"/>
  <c r="AB495" i="12"/>
  <c r="W495" i="12"/>
  <c r="U495" i="12"/>
  <c r="S495" i="12"/>
  <c r="Q495" i="12"/>
  <c r="AS494" i="12"/>
  <c r="AQ494" i="12"/>
  <c r="AO494" i="12"/>
  <c r="AM494" i="12"/>
  <c r="AH494" i="12"/>
  <c r="AF494" i="12"/>
  <c r="AD494" i="12"/>
  <c r="AB494" i="12"/>
  <c r="W494" i="12"/>
  <c r="U494" i="12"/>
  <c r="S494" i="12"/>
  <c r="Q494" i="12"/>
  <c r="AS493" i="12"/>
  <c r="AQ493" i="12"/>
  <c r="AO493" i="12"/>
  <c r="AM493" i="12"/>
  <c r="AH493" i="12"/>
  <c r="AF493" i="12"/>
  <c r="AD493" i="12"/>
  <c r="AB493" i="12"/>
  <c r="W493" i="12"/>
  <c r="U493" i="12"/>
  <c r="S493" i="12"/>
  <c r="Q493" i="12"/>
  <c r="AS492" i="12"/>
  <c r="AQ492" i="12"/>
  <c r="AO492" i="12"/>
  <c r="AM492" i="12"/>
  <c r="AH492" i="12"/>
  <c r="AF492" i="12"/>
  <c r="AD492" i="12"/>
  <c r="AB492" i="12"/>
  <c r="W492" i="12"/>
  <c r="U492" i="12"/>
  <c r="S492" i="12"/>
  <c r="Q492" i="12"/>
  <c r="AS491" i="12"/>
  <c r="AQ491" i="12"/>
  <c r="AO491" i="12"/>
  <c r="AM491" i="12"/>
  <c r="AH491" i="12"/>
  <c r="AF491" i="12"/>
  <c r="AD491" i="12"/>
  <c r="AB491" i="12"/>
  <c r="W491" i="12"/>
  <c r="U491" i="12"/>
  <c r="S491" i="12"/>
  <c r="Q491" i="12"/>
  <c r="AS490" i="12"/>
  <c r="AQ490" i="12"/>
  <c r="AO490" i="12"/>
  <c r="AM490" i="12"/>
  <c r="AH490" i="12"/>
  <c r="AF490" i="12"/>
  <c r="AD490" i="12"/>
  <c r="AB490" i="12"/>
  <c r="W490" i="12"/>
  <c r="U490" i="12"/>
  <c r="S490" i="12"/>
  <c r="Q490" i="12"/>
  <c r="AS489" i="12"/>
  <c r="AQ489" i="12"/>
  <c r="AO489" i="12"/>
  <c r="AM489" i="12"/>
  <c r="AH489" i="12"/>
  <c r="AF489" i="12"/>
  <c r="AD489" i="12"/>
  <c r="AB489" i="12"/>
  <c r="W489" i="12"/>
  <c r="U489" i="12"/>
  <c r="S489" i="12"/>
  <c r="Q489" i="12"/>
  <c r="AS488" i="12"/>
  <c r="AQ488" i="12"/>
  <c r="AO488" i="12"/>
  <c r="AM488" i="12"/>
  <c r="AH488" i="12"/>
  <c r="AF488" i="12"/>
  <c r="AD488" i="12"/>
  <c r="AB488" i="12"/>
  <c r="W488" i="12"/>
  <c r="U488" i="12"/>
  <c r="S488" i="12"/>
  <c r="Q488" i="12"/>
  <c r="AS487" i="12"/>
  <c r="AQ487" i="12"/>
  <c r="AO487" i="12"/>
  <c r="AM487" i="12"/>
  <c r="AH487" i="12"/>
  <c r="AF487" i="12"/>
  <c r="AD487" i="12"/>
  <c r="AB487" i="12"/>
  <c r="W487" i="12"/>
  <c r="U487" i="12"/>
  <c r="S487" i="12"/>
  <c r="Q487" i="12"/>
  <c r="AS486" i="12"/>
  <c r="AQ486" i="12"/>
  <c r="AO486" i="12"/>
  <c r="AM486" i="12"/>
  <c r="AH486" i="12"/>
  <c r="AF486" i="12"/>
  <c r="AD486" i="12"/>
  <c r="AB486" i="12"/>
  <c r="W486" i="12"/>
  <c r="U486" i="12"/>
  <c r="S486" i="12"/>
  <c r="Q486" i="12"/>
  <c r="AS485" i="12"/>
  <c r="AQ485" i="12"/>
  <c r="AO485" i="12"/>
  <c r="AM485" i="12"/>
  <c r="AH485" i="12"/>
  <c r="AF485" i="12"/>
  <c r="AD485" i="12"/>
  <c r="AB485" i="12"/>
  <c r="W485" i="12"/>
  <c r="U485" i="12"/>
  <c r="S485" i="12"/>
  <c r="Q485" i="12"/>
  <c r="AS484" i="12"/>
  <c r="AQ484" i="12"/>
  <c r="AO484" i="12"/>
  <c r="AM484" i="12"/>
  <c r="AH484" i="12"/>
  <c r="AF484" i="12"/>
  <c r="AD484" i="12"/>
  <c r="AB484" i="12"/>
  <c r="W484" i="12"/>
  <c r="U484" i="12"/>
  <c r="S484" i="12"/>
  <c r="Q484" i="12"/>
  <c r="AS483" i="12"/>
  <c r="AQ483" i="12"/>
  <c r="AO483" i="12"/>
  <c r="AM483" i="12"/>
  <c r="AH483" i="12"/>
  <c r="AF483" i="12"/>
  <c r="AD483" i="12"/>
  <c r="AB483" i="12"/>
  <c r="W483" i="12"/>
  <c r="U483" i="12"/>
  <c r="S483" i="12"/>
  <c r="Q483" i="12"/>
  <c r="AS482" i="12"/>
  <c r="AQ482" i="12"/>
  <c r="AO482" i="12"/>
  <c r="AM482" i="12"/>
  <c r="AH482" i="12"/>
  <c r="AF482" i="12"/>
  <c r="AD482" i="12"/>
  <c r="AB482" i="12"/>
  <c r="W482" i="12"/>
  <c r="U482" i="12"/>
  <c r="S482" i="12"/>
  <c r="Q482" i="12"/>
  <c r="AS481" i="12"/>
  <c r="AQ481" i="12"/>
  <c r="AO481" i="12"/>
  <c r="AM481" i="12"/>
  <c r="AH481" i="12"/>
  <c r="AF481" i="12"/>
  <c r="AD481" i="12"/>
  <c r="AB481" i="12"/>
  <c r="W481" i="12"/>
  <c r="U481" i="12"/>
  <c r="S481" i="12"/>
  <c r="Q481" i="12"/>
  <c r="AS480" i="12"/>
  <c r="AQ480" i="12"/>
  <c r="AO480" i="12"/>
  <c r="AM480" i="12"/>
  <c r="AH480" i="12"/>
  <c r="AF480" i="12"/>
  <c r="AD480" i="12"/>
  <c r="AB480" i="12"/>
  <c r="W480" i="12"/>
  <c r="U480" i="12"/>
  <c r="S480" i="12"/>
  <c r="Q480" i="12"/>
  <c r="AS479" i="12"/>
  <c r="AQ479" i="12"/>
  <c r="AO479" i="12"/>
  <c r="AM479" i="12"/>
  <c r="AH479" i="12"/>
  <c r="AF479" i="12"/>
  <c r="AD479" i="12"/>
  <c r="AB479" i="12"/>
  <c r="W479" i="12"/>
  <c r="U479" i="12"/>
  <c r="S479" i="12"/>
  <c r="Q479" i="12"/>
  <c r="AS478" i="12"/>
  <c r="AQ478" i="12"/>
  <c r="AO478" i="12"/>
  <c r="AM478" i="12"/>
  <c r="AH478" i="12"/>
  <c r="AF478" i="12"/>
  <c r="AD478" i="12"/>
  <c r="AB478" i="12"/>
  <c r="W478" i="12"/>
  <c r="U478" i="12"/>
  <c r="S478" i="12"/>
  <c r="Q478" i="12"/>
  <c r="AS477" i="12"/>
  <c r="AQ477" i="12"/>
  <c r="AO477" i="12"/>
  <c r="AM477" i="12"/>
  <c r="AH477" i="12"/>
  <c r="AF477" i="12"/>
  <c r="AD477" i="12"/>
  <c r="AB477" i="12"/>
  <c r="W477" i="12"/>
  <c r="U477" i="12"/>
  <c r="S477" i="12"/>
  <c r="Q477" i="12"/>
  <c r="AS476" i="12"/>
  <c r="AQ476" i="12"/>
  <c r="AO476" i="12"/>
  <c r="AM476" i="12"/>
  <c r="AH476" i="12"/>
  <c r="AF476" i="12"/>
  <c r="AD476" i="12"/>
  <c r="AB476" i="12"/>
  <c r="W476" i="12"/>
  <c r="U476" i="12"/>
  <c r="S476" i="12"/>
  <c r="Q476" i="12"/>
  <c r="AS475" i="12"/>
  <c r="AQ475" i="12"/>
  <c r="AO475" i="12"/>
  <c r="AM475" i="12"/>
  <c r="AH475" i="12"/>
  <c r="AF475" i="12"/>
  <c r="AD475" i="12"/>
  <c r="AB475" i="12"/>
  <c r="W475" i="12"/>
  <c r="U475" i="12"/>
  <c r="S475" i="12"/>
  <c r="Q475" i="12"/>
  <c r="AS474" i="12"/>
  <c r="AQ474" i="12"/>
  <c r="AO474" i="12"/>
  <c r="AM474" i="12"/>
  <c r="AH474" i="12"/>
  <c r="AF474" i="12"/>
  <c r="AD474" i="12"/>
  <c r="AB474" i="12"/>
  <c r="W474" i="12"/>
  <c r="U474" i="12"/>
  <c r="S474" i="12"/>
  <c r="Q474" i="12"/>
  <c r="AS473" i="12"/>
  <c r="AQ473" i="12"/>
  <c r="AO473" i="12"/>
  <c r="AM473" i="12"/>
  <c r="AH473" i="12"/>
  <c r="AF473" i="12"/>
  <c r="AD473" i="12"/>
  <c r="AB473" i="12"/>
  <c r="W473" i="12"/>
  <c r="U473" i="12"/>
  <c r="S473" i="12"/>
  <c r="Q473" i="12"/>
  <c r="AS472" i="12"/>
  <c r="AQ472" i="12"/>
  <c r="AO472" i="12"/>
  <c r="AM472" i="12"/>
  <c r="AH472" i="12"/>
  <c r="AF472" i="12"/>
  <c r="AD472" i="12"/>
  <c r="AB472" i="12"/>
  <c r="W472" i="12"/>
  <c r="U472" i="12"/>
  <c r="S472" i="12"/>
  <c r="Q472" i="12"/>
  <c r="AS471" i="12"/>
  <c r="AQ471" i="12"/>
  <c r="AO471" i="12"/>
  <c r="AM471" i="12"/>
  <c r="AH471" i="12"/>
  <c r="AF471" i="12"/>
  <c r="AD471" i="12"/>
  <c r="AB471" i="12"/>
  <c r="W471" i="12"/>
  <c r="U471" i="12"/>
  <c r="S471" i="12"/>
  <c r="Q471" i="12"/>
  <c r="AS470" i="12"/>
  <c r="AQ470" i="12"/>
  <c r="AO470" i="12"/>
  <c r="AM470" i="12"/>
  <c r="AH470" i="12"/>
  <c r="AF470" i="12"/>
  <c r="AD470" i="12"/>
  <c r="AB470" i="12"/>
  <c r="W470" i="12"/>
  <c r="U470" i="12"/>
  <c r="S470" i="12"/>
  <c r="Q470" i="12"/>
  <c r="AS469" i="12"/>
  <c r="AQ469" i="12"/>
  <c r="AO469" i="12"/>
  <c r="AM469" i="12"/>
  <c r="AH469" i="12"/>
  <c r="AF469" i="12"/>
  <c r="AD469" i="12"/>
  <c r="AB469" i="12"/>
  <c r="W469" i="12"/>
  <c r="U469" i="12"/>
  <c r="S469" i="12"/>
  <c r="Q469" i="12"/>
  <c r="AS468" i="12"/>
  <c r="AQ468" i="12"/>
  <c r="AO468" i="12"/>
  <c r="AM468" i="12"/>
  <c r="AH468" i="12"/>
  <c r="AF468" i="12"/>
  <c r="AD468" i="12"/>
  <c r="AB468" i="12"/>
  <c r="W468" i="12"/>
  <c r="U468" i="12"/>
  <c r="S468" i="12"/>
  <c r="Q468" i="12"/>
  <c r="AS467" i="12"/>
  <c r="AQ467" i="12"/>
  <c r="AO467" i="12"/>
  <c r="AM467" i="12"/>
  <c r="AH467" i="12"/>
  <c r="AF467" i="12"/>
  <c r="AD467" i="12"/>
  <c r="AB467" i="12"/>
  <c r="W467" i="12"/>
  <c r="U467" i="12"/>
  <c r="S467" i="12"/>
  <c r="Q467" i="12"/>
  <c r="AS466" i="12"/>
  <c r="AQ466" i="12"/>
  <c r="AO466" i="12"/>
  <c r="AM466" i="12"/>
  <c r="AH466" i="12"/>
  <c r="AF466" i="12"/>
  <c r="AD466" i="12"/>
  <c r="AB466" i="12"/>
  <c r="W466" i="12"/>
  <c r="U466" i="12"/>
  <c r="S466" i="12"/>
  <c r="Q466" i="12"/>
  <c r="AS465" i="12"/>
  <c r="AQ465" i="12"/>
  <c r="AO465" i="12"/>
  <c r="AM465" i="12"/>
  <c r="AH465" i="12"/>
  <c r="AF465" i="12"/>
  <c r="AD465" i="12"/>
  <c r="AB465" i="12"/>
  <c r="W465" i="12"/>
  <c r="U465" i="12"/>
  <c r="S465" i="12"/>
  <c r="Q465" i="12"/>
  <c r="AS464" i="12"/>
  <c r="AQ464" i="12"/>
  <c r="AO464" i="12"/>
  <c r="AM464" i="12"/>
  <c r="AH464" i="12"/>
  <c r="AF464" i="12"/>
  <c r="AD464" i="12"/>
  <c r="AB464" i="12"/>
  <c r="W464" i="12"/>
  <c r="U464" i="12"/>
  <c r="S464" i="12"/>
  <c r="Q464" i="12"/>
  <c r="AS463" i="12"/>
  <c r="AQ463" i="12"/>
  <c r="AO463" i="12"/>
  <c r="AM463" i="12"/>
  <c r="AH463" i="12"/>
  <c r="AF463" i="12"/>
  <c r="AD463" i="12"/>
  <c r="AB463" i="12"/>
  <c r="W463" i="12"/>
  <c r="U463" i="12"/>
  <c r="S463" i="12"/>
  <c r="Q463" i="12"/>
  <c r="AS462" i="12"/>
  <c r="AQ462" i="12"/>
  <c r="AO462" i="12"/>
  <c r="AM462" i="12"/>
  <c r="AH462" i="12"/>
  <c r="AF462" i="12"/>
  <c r="AD462" i="12"/>
  <c r="AB462" i="12"/>
  <c r="W462" i="12"/>
  <c r="U462" i="12"/>
  <c r="S462" i="12"/>
  <c r="Q462" i="12"/>
  <c r="AS461" i="12"/>
  <c r="AQ461" i="12"/>
  <c r="AO461" i="12"/>
  <c r="AM461" i="12"/>
  <c r="AH461" i="12"/>
  <c r="AF461" i="12"/>
  <c r="AD461" i="12"/>
  <c r="AB461" i="12"/>
  <c r="W461" i="12"/>
  <c r="U461" i="12"/>
  <c r="S461" i="12"/>
  <c r="Q461" i="12"/>
  <c r="AS460" i="12"/>
  <c r="AQ460" i="12"/>
  <c r="AO460" i="12"/>
  <c r="AM460" i="12"/>
  <c r="AH460" i="12"/>
  <c r="AF460" i="12"/>
  <c r="AD460" i="12"/>
  <c r="AB460" i="12"/>
  <c r="W460" i="12"/>
  <c r="U460" i="12"/>
  <c r="S460" i="12"/>
  <c r="Q460" i="12"/>
  <c r="AS459" i="12"/>
  <c r="AQ459" i="12"/>
  <c r="AO459" i="12"/>
  <c r="AM459" i="12"/>
  <c r="AH459" i="12"/>
  <c r="AF459" i="12"/>
  <c r="AD459" i="12"/>
  <c r="AB459" i="12"/>
  <c r="W459" i="12"/>
  <c r="U459" i="12"/>
  <c r="S459" i="12"/>
  <c r="Q459" i="12"/>
  <c r="AS458" i="12"/>
  <c r="AQ458" i="12"/>
  <c r="AO458" i="12"/>
  <c r="AM458" i="12"/>
  <c r="AH458" i="12"/>
  <c r="AF458" i="12"/>
  <c r="AD458" i="12"/>
  <c r="AB458" i="12"/>
  <c r="W458" i="12"/>
  <c r="U458" i="12"/>
  <c r="S458" i="12"/>
  <c r="Q458" i="12"/>
  <c r="AS457" i="12"/>
  <c r="AQ457" i="12"/>
  <c r="AO457" i="12"/>
  <c r="AM457" i="12"/>
  <c r="AH457" i="12"/>
  <c r="AF457" i="12"/>
  <c r="AD457" i="12"/>
  <c r="AB457" i="12"/>
  <c r="W457" i="12"/>
  <c r="U457" i="12"/>
  <c r="S457" i="12"/>
  <c r="Q457" i="12"/>
  <c r="AS456" i="12"/>
  <c r="AQ456" i="12"/>
  <c r="AO456" i="12"/>
  <c r="AM456" i="12"/>
  <c r="AH456" i="12"/>
  <c r="AF456" i="12"/>
  <c r="AD456" i="12"/>
  <c r="AB456" i="12"/>
  <c r="W456" i="12"/>
  <c r="U456" i="12"/>
  <c r="S456" i="12"/>
  <c r="Q456" i="12"/>
  <c r="AS455" i="12"/>
  <c r="AQ455" i="12"/>
  <c r="AO455" i="12"/>
  <c r="AM455" i="12"/>
  <c r="AH455" i="12"/>
  <c r="AF455" i="12"/>
  <c r="AD455" i="12"/>
  <c r="AB455" i="12"/>
  <c r="W455" i="12"/>
  <c r="U455" i="12"/>
  <c r="S455" i="12"/>
  <c r="Q455" i="12"/>
  <c r="AS454" i="12"/>
  <c r="AQ454" i="12"/>
  <c r="AO454" i="12"/>
  <c r="AM454" i="12"/>
  <c r="AH454" i="12"/>
  <c r="AF454" i="12"/>
  <c r="AD454" i="12"/>
  <c r="AB454" i="12"/>
  <c r="W454" i="12"/>
  <c r="U454" i="12"/>
  <c r="S454" i="12"/>
  <c r="Q454" i="12"/>
  <c r="AS453" i="12"/>
  <c r="AQ453" i="12"/>
  <c r="AO453" i="12"/>
  <c r="AM453" i="12"/>
  <c r="AH453" i="12"/>
  <c r="AF453" i="12"/>
  <c r="AD453" i="12"/>
  <c r="AB453" i="12"/>
  <c r="W453" i="12"/>
  <c r="U453" i="12"/>
  <c r="S453" i="12"/>
  <c r="Q453" i="12"/>
  <c r="AS452" i="12"/>
  <c r="AQ452" i="12"/>
  <c r="AO452" i="12"/>
  <c r="AM452" i="12"/>
  <c r="AH452" i="12"/>
  <c r="AF452" i="12"/>
  <c r="AD452" i="12"/>
  <c r="AB452" i="12"/>
  <c r="W452" i="12"/>
  <c r="U452" i="12"/>
  <c r="S452" i="12"/>
  <c r="Q452" i="12"/>
  <c r="AS451" i="12"/>
  <c r="AQ451" i="12"/>
  <c r="AO451" i="12"/>
  <c r="AM451" i="12"/>
  <c r="AH451" i="12"/>
  <c r="AF451" i="12"/>
  <c r="AD451" i="12"/>
  <c r="AB451" i="12"/>
  <c r="W451" i="12"/>
  <c r="U451" i="12"/>
  <c r="S451" i="12"/>
  <c r="Q451" i="12"/>
  <c r="AS450" i="12"/>
  <c r="AQ450" i="12"/>
  <c r="AO450" i="12"/>
  <c r="AM450" i="12"/>
  <c r="AH450" i="12"/>
  <c r="AF450" i="12"/>
  <c r="AD450" i="12"/>
  <c r="AB450" i="12"/>
  <c r="W450" i="12"/>
  <c r="U450" i="12"/>
  <c r="S450" i="12"/>
  <c r="Q450" i="12"/>
  <c r="AS449" i="12"/>
  <c r="AQ449" i="12"/>
  <c r="AO449" i="12"/>
  <c r="AM449" i="12"/>
  <c r="AH449" i="12"/>
  <c r="AF449" i="12"/>
  <c r="AD449" i="12"/>
  <c r="AB449" i="12"/>
  <c r="W449" i="12"/>
  <c r="U449" i="12"/>
  <c r="S449" i="12"/>
  <c r="Q449" i="12"/>
  <c r="AS448" i="12"/>
  <c r="AQ448" i="12"/>
  <c r="AO448" i="12"/>
  <c r="AM448" i="12"/>
  <c r="AH448" i="12"/>
  <c r="AF448" i="12"/>
  <c r="AD448" i="12"/>
  <c r="AB448" i="12"/>
  <c r="W448" i="12"/>
  <c r="U448" i="12"/>
  <c r="S448" i="12"/>
  <c r="Q448" i="12"/>
  <c r="AS447" i="12"/>
  <c r="AQ447" i="12"/>
  <c r="AO447" i="12"/>
  <c r="AM447" i="12"/>
  <c r="AH447" i="12"/>
  <c r="AF447" i="12"/>
  <c r="AD447" i="12"/>
  <c r="AB447" i="12"/>
  <c r="W447" i="12"/>
  <c r="U447" i="12"/>
  <c r="S447" i="12"/>
  <c r="Q447" i="12"/>
  <c r="AS446" i="12"/>
  <c r="AQ446" i="12"/>
  <c r="AO446" i="12"/>
  <c r="AM446" i="12"/>
  <c r="AH446" i="12"/>
  <c r="AF446" i="12"/>
  <c r="AD446" i="12"/>
  <c r="AB446" i="12"/>
  <c r="W446" i="12"/>
  <c r="U446" i="12"/>
  <c r="S446" i="12"/>
  <c r="Q446" i="12"/>
  <c r="AS445" i="12"/>
  <c r="AQ445" i="12"/>
  <c r="AO445" i="12"/>
  <c r="AM445" i="12"/>
  <c r="AH445" i="12"/>
  <c r="AF445" i="12"/>
  <c r="AD445" i="12"/>
  <c r="AB445" i="12"/>
  <c r="W445" i="12"/>
  <c r="U445" i="12"/>
  <c r="S445" i="12"/>
  <c r="Q445" i="12"/>
  <c r="AS444" i="12"/>
  <c r="AQ444" i="12"/>
  <c r="AO444" i="12"/>
  <c r="AM444" i="12"/>
  <c r="AH444" i="12"/>
  <c r="AF444" i="12"/>
  <c r="AD444" i="12"/>
  <c r="AB444" i="12"/>
  <c r="W444" i="12"/>
  <c r="U444" i="12"/>
  <c r="S444" i="12"/>
  <c r="Q444" i="12"/>
  <c r="AS443" i="12"/>
  <c r="AQ443" i="12"/>
  <c r="AO443" i="12"/>
  <c r="AM443" i="12"/>
  <c r="AH443" i="12"/>
  <c r="AF443" i="12"/>
  <c r="AD443" i="12"/>
  <c r="AB443" i="12"/>
  <c r="W443" i="12"/>
  <c r="U443" i="12"/>
  <c r="S443" i="12"/>
  <c r="Q443" i="12"/>
  <c r="AS442" i="12"/>
  <c r="AQ442" i="12"/>
  <c r="AO442" i="12"/>
  <c r="AM442" i="12"/>
  <c r="AH442" i="12"/>
  <c r="AF442" i="12"/>
  <c r="AD442" i="12"/>
  <c r="AB442" i="12"/>
  <c r="W442" i="12"/>
  <c r="U442" i="12"/>
  <c r="S442" i="12"/>
  <c r="Q442" i="12"/>
  <c r="AS441" i="12"/>
  <c r="AQ441" i="12"/>
  <c r="AO441" i="12"/>
  <c r="AM441" i="12"/>
  <c r="AH441" i="12"/>
  <c r="AF441" i="12"/>
  <c r="AD441" i="12"/>
  <c r="AB441" i="12"/>
  <c r="W441" i="12"/>
  <c r="U441" i="12"/>
  <c r="S441" i="12"/>
  <c r="Q441" i="12"/>
  <c r="AS440" i="12"/>
  <c r="AQ440" i="12"/>
  <c r="AO440" i="12"/>
  <c r="AM440" i="12"/>
  <c r="AH440" i="12"/>
  <c r="AF440" i="12"/>
  <c r="AD440" i="12"/>
  <c r="AB440" i="12"/>
  <c r="W440" i="12"/>
  <c r="U440" i="12"/>
  <c r="S440" i="12"/>
  <c r="Q440" i="12"/>
  <c r="AS439" i="12"/>
  <c r="AQ439" i="12"/>
  <c r="AO439" i="12"/>
  <c r="AM439" i="12"/>
  <c r="AH439" i="12"/>
  <c r="AF439" i="12"/>
  <c r="AD439" i="12"/>
  <c r="AB439" i="12"/>
  <c r="W439" i="12"/>
  <c r="U439" i="12"/>
  <c r="S439" i="12"/>
  <c r="Q439" i="12"/>
  <c r="AS438" i="12"/>
  <c r="AQ438" i="12"/>
  <c r="AO438" i="12"/>
  <c r="AM438" i="12"/>
  <c r="AH438" i="12"/>
  <c r="AF438" i="12"/>
  <c r="AD438" i="12"/>
  <c r="AB438" i="12"/>
  <c r="W438" i="12"/>
  <c r="U438" i="12"/>
  <c r="S438" i="12"/>
  <c r="Q438" i="12"/>
  <c r="AS437" i="12"/>
  <c r="AQ437" i="12"/>
  <c r="AO437" i="12"/>
  <c r="AM437" i="12"/>
  <c r="AH437" i="12"/>
  <c r="AF437" i="12"/>
  <c r="AD437" i="12"/>
  <c r="AB437" i="12"/>
  <c r="W437" i="12"/>
  <c r="U437" i="12"/>
  <c r="S437" i="12"/>
  <c r="Q437" i="12"/>
  <c r="AS436" i="12"/>
  <c r="AQ436" i="12"/>
  <c r="AO436" i="12"/>
  <c r="AM436" i="12"/>
  <c r="AH436" i="12"/>
  <c r="AF436" i="12"/>
  <c r="AD436" i="12"/>
  <c r="AB436" i="12"/>
  <c r="W436" i="12"/>
  <c r="U436" i="12"/>
  <c r="S436" i="12"/>
  <c r="Q436" i="12"/>
  <c r="AS435" i="12"/>
  <c r="AQ435" i="12"/>
  <c r="AO435" i="12"/>
  <c r="AM435" i="12"/>
  <c r="AH435" i="12"/>
  <c r="AF435" i="12"/>
  <c r="AD435" i="12"/>
  <c r="AB435" i="12"/>
  <c r="W435" i="12"/>
  <c r="U435" i="12"/>
  <c r="S435" i="12"/>
  <c r="Q435" i="12"/>
  <c r="AS434" i="12"/>
  <c r="AQ434" i="12"/>
  <c r="AO434" i="12"/>
  <c r="AM434" i="12"/>
  <c r="AH434" i="12"/>
  <c r="AF434" i="12"/>
  <c r="AD434" i="12"/>
  <c r="AB434" i="12"/>
  <c r="W434" i="12"/>
  <c r="U434" i="12"/>
  <c r="S434" i="12"/>
  <c r="Q434" i="12"/>
  <c r="AS433" i="12"/>
  <c r="AQ433" i="12"/>
  <c r="AO433" i="12"/>
  <c r="AM433" i="12"/>
  <c r="AH433" i="12"/>
  <c r="AF433" i="12"/>
  <c r="AD433" i="12"/>
  <c r="AB433" i="12"/>
  <c r="W433" i="12"/>
  <c r="U433" i="12"/>
  <c r="S433" i="12"/>
  <c r="Q433" i="12"/>
  <c r="AS432" i="12"/>
  <c r="AQ432" i="12"/>
  <c r="AO432" i="12"/>
  <c r="AM432" i="12"/>
  <c r="AH432" i="12"/>
  <c r="AF432" i="12"/>
  <c r="AD432" i="12"/>
  <c r="AB432" i="12"/>
  <c r="W432" i="12"/>
  <c r="U432" i="12"/>
  <c r="S432" i="12"/>
  <c r="Q432" i="12"/>
  <c r="AS431" i="12"/>
  <c r="AQ431" i="12"/>
  <c r="AO431" i="12"/>
  <c r="AM431" i="12"/>
  <c r="AH431" i="12"/>
  <c r="AF431" i="12"/>
  <c r="AD431" i="12"/>
  <c r="AB431" i="12"/>
  <c r="W431" i="12"/>
  <c r="U431" i="12"/>
  <c r="S431" i="12"/>
  <c r="Q431" i="12"/>
  <c r="AS430" i="12"/>
  <c r="AQ430" i="12"/>
  <c r="AO430" i="12"/>
  <c r="AM430" i="12"/>
  <c r="AH430" i="12"/>
  <c r="AF430" i="12"/>
  <c r="AD430" i="12"/>
  <c r="AB430" i="12"/>
  <c r="W430" i="12"/>
  <c r="U430" i="12"/>
  <c r="S430" i="12"/>
  <c r="Q430" i="12"/>
  <c r="AS429" i="12"/>
  <c r="AQ429" i="12"/>
  <c r="AO429" i="12"/>
  <c r="AM429" i="12"/>
  <c r="AH429" i="12"/>
  <c r="AF429" i="12"/>
  <c r="AD429" i="12"/>
  <c r="AB429" i="12"/>
  <c r="W429" i="12"/>
  <c r="U429" i="12"/>
  <c r="S429" i="12"/>
  <c r="Q429" i="12"/>
  <c r="AS428" i="12"/>
  <c r="AQ428" i="12"/>
  <c r="AO428" i="12"/>
  <c r="AM428" i="12"/>
  <c r="AH428" i="12"/>
  <c r="AF428" i="12"/>
  <c r="AD428" i="12"/>
  <c r="AB428" i="12"/>
  <c r="W428" i="12"/>
  <c r="U428" i="12"/>
  <c r="S428" i="12"/>
  <c r="Q428" i="12"/>
  <c r="AS427" i="12"/>
  <c r="AQ427" i="12"/>
  <c r="AO427" i="12"/>
  <c r="AM427" i="12"/>
  <c r="AH427" i="12"/>
  <c r="AF427" i="12"/>
  <c r="AD427" i="12"/>
  <c r="AB427" i="12"/>
  <c r="W427" i="12"/>
  <c r="U427" i="12"/>
  <c r="S427" i="12"/>
  <c r="Q427" i="12"/>
  <c r="AS426" i="12"/>
  <c r="AQ426" i="12"/>
  <c r="AO426" i="12"/>
  <c r="AM426" i="12"/>
  <c r="AH426" i="12"/>
  <c r="AF426" i="12"/>
  <c r="AD426" i="12"/>
  <c r="AB426" i="12"/>
  <c r="W426" i="12"/>
  <c r="U426" i="12"/>
  <c r="S426" i="12"/>
  <c r="Q426" i="12"/>
  <c r="AS425" i="12"/>
  <c r="AQ425" i="12"/>
  <c r="AO425" i="12"/>
  <c r="AM425" i="12"/>
  <c r="AH425" i="12"/>
  <c r="AF425" i="12"/>
  <c r="AD425" i="12"/>
  <c r="AB425" i="12"/>
  <c r="W425" i="12"/>
  <c r="U425" i="12"/>
  <c r="S425" i="12"/>
  <c r="Q425" i="12"/>
  <c r="AS424" i="12"/>
  <c r="AQ424" i="12"/>
  <c r="AO424" i="12"/>
  <c r="AM424" i="12"/>
  <c r="AH424" i="12"/>
  <c r="AF424" i="12"/>
  <c r="AD424" i="12"/>
  <c r="AB424" i="12"/>
  <c r="W424" i="12"/>
  <c r="U424" i="12"/>
  <c r="S424" i="12"/>
  <c r="Q424" i="12"/>
  <c r="AS423" i="12"/>
  <c r="AQ423" i="12"/>
  <c r="AO423" i="12"/>
  <c r="AM423" i="12"/>
  <c r="AH423" i="12"/>
  <c r="AF423" i="12"/>
  <c r="AD423" i="12"/>
  <c r="AB423" i="12"/>
  <c r="W423" i="12"/>
  <c r="U423" i="12"/>
  <c r="S423" i="12"/>
  <c r="Q423" i="12"/>
  <c r="AS422" i="12"/>
  <c r="AQ422" i="12"/>
  <c r="AO422" i="12"/>
  <c r="AM422" i="12"/>
  <c r="AH422" i="12"/>
  <c r="AF422" i="12"/>
  <c r="AD422" i="12"/>
  <c r="AB422" i="12"/>
  <c r="W422" i="12"/>
  <c r="U422" i="12"/>
  <c r="S422" i="12"/>
  <c r="Q422" i="12"/>
  <c r="AS421" i="12"/>
  <c r="AQ421" i="12"/>
  <c r="AO421" i="12"/>
  <c r="AM421" i="12"/>
  <c r="AH421" i="12"/>
  <c r="AF421" i="12"/>
  <c r="AD421" i="12"/>
  <c r="AB421" i="12"/>
  <c r="W421" i="12"/>
  <c r="U421" i="12"/>
  <c r="S421" i="12"/>
  <c r="Q421" i="12"/>
  <c r="AS420" i="12"/>
  <c r="AQ420" i="12"/>
  <c r="AO420" i="12"/>
  <c r="AM420" i="12"/>
  <c r="AH420" i="12"/>
  <c r="AF420" i="12"/>
  <c r="AD420" i="12"/>
  <c r="AB420" i="12"/>
  <c r="W420" i="12"/>
  <c r="U420" i="12"/>
  <c r="S420" i="12"/>
  <c r="Q420" i="12"/>
  <c r="AS419" i="12"/>
  <c r="AQ419" i="12"/>
  <c r="AO419" i="12"/>
  <c r="AM419" i="12"/>
  <c r="AH419" i="12"/>
  <c r="AF419" i="12"/>
  <c r="AD419" i="12"/>
  <c r="AB419" i="12"/>
  <c r="W419" i="12"/>
  <c r="U419" i="12"/>
  <c r="S419" i="12"/>
  <c r="Q419" i="12"/>
  <c r="AS418" i="12"/>
  <c r="AQ418" i="12"/>
  <c r="AO418" i="12"/>
  <c r="AM418" i="12"/>
  <c r="AH418" i="12"/>
  <c r="AF418" i="12"/>
  <c r="AD418" i="12"/>
  <c r="AB418" i="12"/>
  <c r="W418" i="12"/>
  <c r="U418" i="12"/>
  <c r="S418" i="12"/>
  <c r="Q418" i="12"/>
  <c r="AS417" i="12"/>
  <c r="AQ417" i="12"/>
  <c r="AO417" i="12"/>
  <c r="AM417" i="12"/>
  <c r="AH417" i="12"/>
  <c r="AF417" i="12"/>
  <c r="AD417" i="12"/>
  <c r="AB417" i="12"/>
  <c r="W417" i="12"/>
  <c r="U417" i="12"/>
  <c r="S417" i="12"/>
  <c r="Q417" i="12"/>
  <c r="AS416" i="12"/>
  <c r="AQ416" i="12"/>
  <c r="AO416" i="12"/>
  <c r="AM416" i="12"/>
  <c r="AH416" i="12"/>
  <c r="AF416" i="12"/>
  <c r="AD416" i="12"/>
  <c r="AB416" i="12"/>
  <c r="W416" i="12"/>
  <c r="U416" i="12"/>
  <c r="S416" i="12"/>
  <c r="Q416" i="12"/>
  <c r="AS415" i="12"/>
  <c r="AQ415" i="12"/>
  <c r="AO415" i="12"/>
  <c r="AM415" i="12"/>
  <c r="AH415" i="12"/>
  <c r="AF415" i="12"/>
  <c r="AD415" i="12"/>
  <c r="AB415" i="12"/>
  <c r="W415" i="12"/>
  <c r="U415" i="12"/>
  <c r="S415" i="12"/>
  <c r="Q415" i="12"/>
  <c r="AS414" i="12"/>
  <c r="AQ414" i="12"/>
  <c r="AO414" i="12"/>
  <c r="AM414" i="12"/>
  <c r="AH414" i="12"/>
  <c r="AF414" i="12"/>
  <c r="AD414" i="12"/>
  <c r="AB414" i="12"/>
  <c r="W414" i="12"/>
  <c r="U414" i="12"/>
  <c r="S414" i="12"/>
  <c r="Q414" i="12"/>
  <c r="AS413" i="12"/>
  <c r="AQ413" i="12"/>
  <c r="AO413" i="12"/>
  <c r="AM413" i="12"/>
  <c r="AH413" i="12"/>
  <c r="AF413" i="12"/>
  <c r="AD413" i="12"/>
  <c r="AB413" i="12"/>
  <c r="W413" i="12"/>
  <c r="U413" i="12"/>
  <c r="S413" i="12"/>
  <c r="Q413" i="12"/>
  <c r="AS412" i="12"/>
  <c r="AQ412" i="12"/>
  <c r="AO412" i="12"/>
  <c r="AM412" i="12"/>
  <c r="AH412" i="12"/>
  <c r="AF412" i="12"/>
  <c r="AD412" i="12"/>
  <c r="AB412" i="12"/>
  <c r="W412" i="12"/>
  <c r="U412" i="12"/>
  <c r="S412" i="12"/>
  <c r="Q412" i="12"/>
  <c r="AS411" i="12"/>
  <c r="AQ411" i="12"/>
  <c r="AO411" i="12"/>
  <c r="AM411" i="12"/>
  <c r="AH411" i="12"/>
  <c r="AF411" i="12"/>
  <c r="AD411" i="12"/>
  <c r="AB411" i="12"/>
  <c r="W411" i="12"/>
  <c r="U411" i="12"/>
  <c r="S411" i="12"/>
  <c r="Q411" i="12"/>
  <c r="AS410" i="12"/>
  <c r="AQ410" i="12"/>
  <c r="AO410" i="12"/>
  <c r="AM410" i="12"/>
  <c r="AH410" i="12"/>
  <c r="AF410" i="12"/>
  <c r="AD410" i="12"/>
  <c r="AB410" i="12"/>
  <c r="W410" i="12"/>
  <c r="U410" i="12"/>
  <c r="S410" i="12"/>
  <c r="Q410" i="12"/>
  <c r="AS409" i="12"/>
  <c r="AQ409" i="12"/>
  <c r="AO409" i="12"/>
  <c r="AM409" i="12"/>
  <c r="AH409" i="12"/>
  <c r="AF409" i="12"/>
  <c r="AD409" i="12"/>
  <c r="AB409" i="12"/>
  <c r="W409" i="12"/>
  <c r="U409" i="12"/>
  <c r="S409" i="12"/>
  <c r="Q409" i="12"/>
  <c r="AS408" i="12"/>
  <c r="AQ408" i="12"/>
  <c r="AO408" i="12"/>
  <c r="AM408" i="12"/>
  <c r="AH408" i="12"/>
  <c r="AF408" i="12"/>
  <c r="AD408" i="12"/>
  <c r="AB408" i="12"/>
  <c r="W408" i="12"/>
  <c r="U408" i="12"/>
  <c r="S408" i="12"/>
  <c r="Q408" i="12"/>
  <c r="AS407" i="12"/>
  <c r="AQ407" i="12"/>
  <c r="AO407" i="12"/>
  <c r="AM407" i="12"/>
  <c r="AH407" i="12"/>
  <c r="AF407" i="12"/>
  <c r="AD407" i="12"/>
  <c r="AB407" i="12"/>
  <c r="W407" i="12"/>
  <c r="U407" i="12"/>
  <c r="S407" i="12"/>
  <c r="Q407" i="12"/>
  <c r="AS406" i="12"/>
  <c r="AQ406" i="12"/>
  <c r="AO406" i="12"/>
  <c r="AM406" i="12"/>
  <c r="AH406" i="12"/>
  <c r="AF406" i="12"/>
  <c r="AD406" i="12"/>
  <c r="AB406" i="12"/>
  <c r="W406" i="12"/>
  <c r="U406" i="12"/>
  <c r="S406" i="12"/>
  <c r="Q406" i="12"/>
  <c r="AS405" i="12"/>
  <c r="AQ405" i="12"/>
  <c r="AO405" i="12"/>
  <c r="AM405" i="12"/>
  <c r="AH405" i="12"/>
  <c r="AF405" i="12"/>
  <c r="AD405" i="12"/>
  <c r="AB405" i="12"/>
  <c r="W405" i="12"/>
  <c r="U405" i="12"/>
  <c r="S405" i="12"/>
  <c r="Q405" i="12"/>
  <c r="AS404" i="12"/>
  <c r="AQ404" i="12"/>
  <c r="AO404" i="12"/>
  <c r="AM404" i="12"/>
  <c r="AH404" i="12"/>
  <c r="AF404" i="12"/>
  <c r="AD404" i="12"/>
  <c r="AB404" i="12"/>
  <c r="W404" i="12"/>
  <c r="U404" i="12"/>
  <c r="S404" i="12"/>
  <c r="Q404" i="12"/>
  <c r="AS403" i="12"/>
  <c r="AQ403" i="12"/>
  <c r="AO403" i="12"/>
  <c r="AM403" i="12"/>
  <c r="AH403" i="12"/>
  <c r="AF403" i="12"/>
  <c r="AD403" i="12"/>
  <c r="AB403" i="12"/>
  <c r="W403" i="12"/>
  <c r="U403" i="12"/>
  <c r="S403" i="12"/>
  <c r="Q403" i="12"/>
  <c r="AS402" i="12"/>
  <c r="AQ402" i="12"/>
  <c r="AO402" i="12"/>
  <c r="AM402" i="12"/>
  <c r="AH402" i="12"/>
  <c r="AF402" i="12"/>
  <c r="AD402" i="12"/>
  <c r="AB402" i="12"/>
  <c r="W402" i="12"/>
  <c r="U402" i="12"/>
  <c r="S402" i="12"/>
  <c r="Q402" i="12"/>
  <c r="AS401" i="12"/>
  <c r="AQ401" i="12"/>
  <c r="AO401" i="12"/>
  <c r="AM401" i="12"/>
  <c r="AH401" i="12"/>
  <c r="AF401" i="12"/>
  <c r="AD401" i="12"/>
  <c r="AB401" i="12"/>
  <c r="W401" i="12"/>
  <c r="U401" i="12"/>
  <c r="S401" i="12"/>
  <c r="Q401" i="12"/>
  <c r="AS400" i="12"/>
  <c r="AQ400" i="12"/>
  <c r="AO400" i="12"/>
  <c r="AM400" i="12"/>
  <c r="AH400" i="12"/>
  <c r="AF400" i="12"/>
  <c r="AD400" i="12"/>
  <c r="AB400" i="12"/>
  <c r="W400" i="12"/>
  <c r="U400" i="12"/>
  <c r="S400" i="12"/>
  <c r="Q400" i="12"/>
  <c r="AS399" i="12"/>
  <c r="AQ399" i="12"/>
  <c r="AO399" i="12"/>
  <c r="AM399" i="12"/>
  <c r="AH399" i="12"/>
  <c r="AF399" i="12"/>
  <c r="AD399" i="12"/>
  <c r="AB399" i="12"/>
  <c r="W399" i="12"/>
  <c r="U399" i="12"/>
  <c r="S399" i="12"/>
  <c r="Q399" i="12"/>
  <c r="AS398" i="12"/>
  <c r="AQ398" i="12"/>
  <c r="AO398" i="12"/>
  <c r="AM398" i="12"/>
  <c r="AH398" i="12"/>
  <c r="AF398" i="12"/>
  <c r="AD398" i="12"/>
  <c r="AB398" i="12"/>
  <c r="W398" i="12"/>
  <c r="U398" i="12"/>
  <c r="S398" i="12"/>
  <c r="Q398" i="12"/>
  <c r="AS397" i="12"/>
  <c r="AQ397" i="12"/>
  <c r="AO397" i="12"/>
  <c r="AM397" i="12"/>
  <c r="AH397" i="12"/>
  <c r="AF397" i="12"/>
  <c r="AD397" i="12"/>
  <c r="AB397" i="12"/>
  <c r="W397" i="12"/>
  <c r="U397" i="12"/>
  <c r="S397" i="12"/>
  <c r="Q397" i="12"/>
  <c r="AS396" i="12"/>
  <c r="AQ396" i="12"/>
  <c r="AO396" i="12"/>
  <c r="AM396" i="12"/>
  <c r="AH396" i="12"/>
  <c r="AF396" i="12"/>
  <c r="AD396" i="12"/>
  <c r="AB396" i="12"/>
  <c r="W396" i="12"/>
  <c r="U396" i="12"/>
  <c r="S396" i="12"/>
  <c r="Q396" i="12"/>
  <c r="AS395" i="12"/>
  <c r="AQ395" i="12"/>
  <c r="AO395" i="12"/>
  <c r="AM395" i="12"/>
  <c r="AH395" i="12"/>
  <c r="AF395" i="12"/>
  <c r="AD395" i="12"/>
  <c r="AB395" i="12"/>
  <c r="W395" i="12"/>
  <c r="U395" i="12"/>
  <c r="S395" i="12"/>
  <c r="Q395" i="12"/>
  <c r="AS394" i="12"/>
  <c r="AQ394" i="12"/>
  <c r="AO394" i="12"/>
  <c r="AM394" i="12"/>
  <c r="AH394" i="12"/>
  <c r="AF394" i="12"/>
  <c r="AD394" i="12"/>
  <c r="AB394" i="12"/>
  <c r="W394" i="12"/>
  <c r="U394" i="12"/>
  <c r="S394" i="12"/>
  <c r="Q394" i="12"/>
  <c r="AS393" i="12"/>
  <c r="AQ393" i="12"/>
  <c r="AO393" i="12"/>
  <c r="AM393" i="12"/>
  <c r="AH393" i="12"/>
  <c r="AF393" i="12"/>
  <c r="AD393" i="12"/>
  <c r="AB393" i="12"/>
  <c r="W393" i="12"/>
  <c r="U393" i="12"/>
  <c r="S393" i="12"/>
  <c r="Q393" i="12"/>
  <c r="AS392" i="12"/>
  <c r="AQ392" i="12"/>
  <c r="AO392" i="12"/>
  <c r="AM392" i="12"/>
  <c r="AH392" i="12"/>
  <c r="AF392" i="12"/>
  <c r="AD392" i="12"/>
  <c r="AB392" i="12"/>
  <c r="W392" i="12"/>
  <c r="U392" i="12"/>
  <c r="S392" i="12"/>
  <c r="Q392" i="12"/>
  <c r="AS391" i="12"/>
  <c r="AQ391" i="12"/>
  <c r="AO391" i="12"/>
  <c r="AM391" i="12"/>
  <c r="AH391" i="12"/>
  <c r="AF391" i="12"/>
  <c r="AD391" i="12"/>
  <c r="AB391" i="12"/>
  <c r="W391" i="12"/>
  <c r="U391" i="12"/>
  <c r="S391" i="12"/>
  <c r="Q391" i="12"/>
  <c r="AS390" i="12"/>
  <c r="AQ390" i="12"/>
  <c r="AO390" i="12"/>
  <c r="AM390" i="12"/>
  <c r="AH390" i="12"/>
  <c r="AF390" i="12"/>
  <c r="AD390" i="12"/>
  <c r="AB390" i="12"/>
  <c r="W390" i="12"/>
  <c r="U390" i="12"/>
  <c r="S390" i="12"/>
  <c r="Q390" i="12"/>
  <c r="AS389" i="12"/>
  <c r="AQ389" i="12"/>
  <c r="AO389" i="12"/>
  <c r="AM389" i="12"/>
  <c r="AH389" i="12"/>
  <c r="AF389" i="12"/>
  <c r="AD389" i="12"/>
  <c r="AB389" i="12"/>
  <c r="W389" i="12"/>
  <c r="U389" i="12"/>
  <c r="S389" i="12"/>
  <c r="Q389" i="12"/>
  <c r="AS388" i="12"/>
  <c r="AQ388" i="12"/>
  <c r="AO388" i="12"/>
  <c r="AM388" i="12"/>
  <c r="AH388" i="12"/>
  <c r="AF388" i="12"/>
  <c r="AD388" i="12"/>
  <c r="AB388" i="12"/>
  <c r="W388" i="12"/>
  <c r="U388" i="12"/>
  <c r="S388" i="12"/>
  <c r="Q388" i="12"/>
  <c r="AS387" i="12"/>
  <c r="AQ387" i="12"/>
  <c r="AO387" i="12"/>
  <c r="AM387" i="12"/>
  <c r="AH387" i="12"/>
  <c r="AF387" i="12"/>
  <c r="AD387" i="12"/>
  <c r="AB387" i="12"/>
  <c r="W387" i="12"/>
  <c r="U387" i="12"/>
  <c r="S387" i="12"/>
  <c r="Q387" i="12"/>
  <c r="AS386" i="12"/>
  <c r="AQ386" i="12"/>
  <c r="AO386" i="12"/>
  <c r="AM386" i="12"/>
  <c r="AH386" i="12"/>
  <c r="AF386" i="12"/>
  <c r="AD386" i="12"/>
  <c r="AB386" i="12"/>
  <c r="W386" i="12"/>
  <c r="U386" i="12"/>
  <c r="S386" i="12"/>
  <c r="Q386" i="12"/>
  <c r="AS385" i="12"/>
  <c r="AQ385" i="12"/>
  <c r="AO385" i="12"/>
  <c r="AM385" i="12"/>
  <c r="AH385" i="12"/>
  <c r="AF385" i="12"/>
  <c r="AD385" i="12"/>
  <c r="AB385" i="12"/>
  <c r="W385" i="12"/>
  <c r="U385" i="12"/>
  <c r="S385" i="12"/>
  <c r="Q385" i="12"/>
  <c r="AS384" i="12"/>
  <c r="AQ384" i="12"/>
  <c r="AO384" i="12"/>
  <c r="AM384" i="12"/>
  <c r="AH384" i="12"/>
  <c r="AF384" i="12"/>
  <c r="AD384" i="12"/>
  <c r="AB384" i="12"/>
  <c r="W384" i="12"/>
  <c r="U384" i="12"/>
  <c r="S384" i="12"/>
  <c r="Q384" i="12"/>
  <c r="AS383" i="12"/>
  <c r="AQ383" i="12"/>
  <c r="AO383" i="12"/>
  <c r="AM383" i="12"/>
  <c r="AH383" i="12"/>
  <c r="AF383" i="12"/>
  <c r="AD383" i="12"/>
  <c r="AB383" i="12"/>
  <c r="W383" i="12"/>
  <c r="U383" i="12"/>
  <c r="S383" i="12"/>
  <c r="Q383" i="12"/>
  <c r="AS382" i="12"/>
  <c r="AQ382" i="12"/>
  <c r="AO382" i="12"/>
  <c r="AM382" i="12"/>
  <c r="AH382" i="12"/>
  <c r="AF382" i="12"/>
  <c r="AD382" i="12"/>
  <c r="AB382" i="12"/>
  <c r="W382" i="12"/>
  <c r="U382" i="12"/>
  <c r="S382" i="12"/>
  <c r="Q382" i="12"/>
  <c r="AS381" i="12"/>
  <c r="AQ381" i="12"/>
  <c r="AO381" i="12"/>
  <c r="AM381" i="12"/>
  <c r="AH381" i="12"/>
  <c r="AF381" i="12"/>
  <c r="AD381" i="12"/>
  <c r="AB381" i="12"/>
  <c r="W381" i="12"/>
  <c r="U381" i="12"/>
  <c r="S381" i="12"/>
  <c r="Q381" i="12"/>
  <c r="AS380" i="12"/>
  <c r="AQ380" i="12"/>
  <c r="AO380" i="12"/>
  <c r="AM380" i="12"/>
  <c r="AH380" i="12"/>
  <c r="AF380" i="12"/>
  <c r="AD380" i="12"/>
  <c r="AB380" i="12"/>
  <c r="W380" i="12"/>
  <c r="U380" i="12"/>
  <c r="S380" i="12"/>
  <c r="Q380" i="12"/>
  <c r="AS379" i="12"/>
  <c r="AQ379" i="12"/>
  <c r="AO379" i="12"/>
  <c r="AM379" i="12"/>
  <c r="AH379" i="12"/>
  <c r="AF379" i="12"/>
  <c r="AD379" i="12"/>
  <c r="AB379" i="12"/>
  <c r="W379" i="12"/>
  <c r="U379" i="12"/>
  <c r="S379" i="12"/>
  <c r="Q379" i="12"/>
  <c r="AS378" i="12"/>
  <c r="AQ378" i="12"/>
  <c r="AO378" i="12"/>
  <c r="AM378" i="12"/>
  <c r="AH378" i="12"/>
  <c r="AF378" i="12"/>
  <c r="AD378" i="12"/>
  <c r="AB378" i="12"/>
  <c r="W378" i="12"/>
  <c r="U378" i="12"/>
  <c r="S378" i="12"/>
  <c r="Q378" i="12"/>
  <c r="AS377" i="12"/>
  <c r="AQ377" i="12"/>
  <c r="AO377" i="12"/>
  <c r="AM377" i="12"/>
  <c r="AH377" i="12"/>
  <c r="AF377" i="12"/>
  <c r="AD377" i="12"/>
  <c r="AB377" i="12"/>
  <c r="W377" i="12"/>
  <c r="U377" i="12"/>
  <c r="S377" i="12"/>
  <c r="Q377" i="12"/>
  <c r="AS376" i="12"/>
  <c r="AQ376" i="12"/>
  <c r="AO376" i="12"/>
  <c r="AM376" i="12"/>
  <c r="AH376" i="12"/>
  <c r="AF376" i="12"/>
  <c r="AD376" i="12"/>
  <c r="AB376" i="12"/>
  <c r="W376" i="12"/>
  <c r="U376" i="12"/>
  <c r="S376" i="12"/>
  <c r="Q376" i="12"/>
  <c r="AS375" i="12"/>
  <c r="AQ375" i="12"/>
  <c r="AO375" i="12"/>
  <c r="AM375" i="12"/>
  <c r="AH375" i="12"/>
  <c r="AF375" i="12"/>
  <c r="AD375" i="12"/>
  <c r="AB375" i="12"/>
  <c r="W375" i="12"/>
  <c r="U375" i="12"/>
  <c r="S375" i="12"/>
  <c r="Q375" i="12"/>
  <c r="AS374" i="12"/>
  <c r="AQ374" i="12"/>
  <c r="AO374" i="12"/>
  <c r="AM374" i="12"/>
  <c r="AH374" i="12"/>
  <c r="AF374" i="12"/>
  <c r="AD374" i="12"/>
  <c r="AB374" i="12"/>
  <c r="W374" i="12"/>
  <c r="U374" i="12"/>
  <c r="S374" i="12"/>
  <c r="Q374" i="12"/>
  <c r="AS373" i="12"/>
  <c r="AQ373" i="12"/>
  <c r="AO373" i="12"/>
  <c r="AM373" i="12"/>
  <c r="AH373" i="12"/>
  <c r="AF373" i="12"/>
  <c r="AD373" i="12"/>
  <c r="AB373" i="12"/>
  <c r="W373" i="12"/>
  <c r="U373" i="12"/>
  <c r="S373" i="12"/>
  <c r="Q373" i="12"/>
  <c r="AS372" i="12"/>
  <c r="AQ372" i="12"/>
  <c r="AO372" i="12"/>
  <c r="AM372" i="12"/>
  <c r="AH372" i="12"/>
  <c r="AF372" i="12"/>
  <c r="AD372" i="12"/>
  <c r="AB372" i="12"/>
  <c r="W372" i="12"/>
  <c r="U372" i="12"/>
  <c r="S372" i="12"/>
  <c r="Q372" i="12"/>
  <c r="AS371" i="12"/>
  <c r="AQ371" i="12"/>
  <c r="AO371" i="12"/>
  <c r="AM371" i="12"/>
  <c r="AH371" i="12"/>
  <c r="AF371" i="12"/>
  <c r="AD371" i="12"/>
  <c r="AB371" i="12"/>
  <c r="W371" i="12"/>
  <c r="U371" i="12"/>
  <c r="S371" i="12"/>
  <c r="Q371" i="12"/>
  <c r="AS370" i="12"/>
  <c r="AQ370" i="12"/>
  <c r="AO370" i="12"/>
  <c r="AM370" i="12"/>
  <c r="AH370" i="12"/>
  <c r="AF370" i="12"/>
  <c r="AD370" i="12"/>
  <c r="AB370" i="12"/>
  <c r="W370" i="12"/>
  <c r="U370" i="12"/>
  <c r="S370" i="12"/>
  <c r="Q370" i="12"/>
  <c r="AS369" i="12"/>
  <c r="AQ369" i="12"/>
  <c r="AO369" i="12"/>
  <c r="AM369" i="12"/>
  <c r="AH369" i="12"/>
  <c r="AF369" i="12"/>
  <c r="AD369" i="12"/>
  <c r="AB369" i="12"/>
  <c r="W369" i="12"/>
  <c r="U369" i="12"/>
  <c r="S369" i="12"/>
  <c r="Q369" i="12"/>
  <c r="AS368" i="12"/>
  <c r="AQ368" i="12"/>
  <c r="AO368" i="12"/>
  <c r="AM368" i="12"/>
  <c r="AH368" i="12"/>
  <c r="AF368" i="12"/>
  <c r="AD368" i="12"/>
  <c r="AB368" i="12"/>
  <c r="W368" i="12"/>
  <c r="U368" i="12"/>
  <c r="S368" i="12"/>
  <c r="Q368" i="12"/>
  <c r="AS367" i="12"/>
  <c r="AQ367" i="12"/>
  <c r="AO367" i="12"/>
  <c r="AM367" i="12"/>
  <c r="AH367" i="12"/>
  <c r="AF367" i="12"/>
  <c r="AD367" i="12"/>
  <c r="AB367" i="12"/>
  <c r="W367" i="12"/>
  <c r="U367" i="12"/>
  <c r="S367" i="12"/>
  <c r="Q367" i="12"/>
  <c r="AS366" i="12"/>
  <c r="AQ366" i="12"/>
  <c r="AO366" i="12"/>
  <c r="AM366" i="12"/>
  <c r="AH366" i="12"/>
  <c r="AF366" i="12"/>
  <c r="AD366" i="12"/>
  <c r="AB366" i="12"/>
  <c r="W366" i="12"/>
  <c r="U366" i="12"/>
  <c r="S366" i="12"/>
  <c r="Q366" i="12"/>
  <c r="AS365" i="12"/>
  <c r="AQ365" i="12"/>
  <c r="AO365" i="12"/>
  <c r="AM365" i="12"/>
  <c r="AH365" i="12"/>
  <c r="AF365" i="12"/>
  <c r="AD365" i="12"/>
  <c r="AB365" i="12"/>
  <c r="W365" i="12"/>
  <c r="U365" i="12"/>
  <c r="S365" i="12"/>
  <c r="Q365" i="12"/>
  <c r="AS364" i="12"/>
  <c r="AQ364" i="12"/>
  <c r="AO364" i="12"/>
  <c r="AM364" i="12"/>
  <c r="AH364" i="12"/>
  <c r="AF364" i="12"/>
  <c r="AD364" i="12"/>
  <c r="AB364" i="12"/>
  <c r="W364" i="12"/>
  <c r="U364" i="12"/>
  <c r="S364" i="12"/>
  <c r="Q364" i="12"/>
  <c r="AS363" i="12"/>
  <c r="AQ363" i="12"/>
  <c r="AO363" i="12"/>
  <c r="AM363" i="12"/>
  <c r="AH363" i="12"/>
  <c r="AF363" i="12"/>
  <c r="AD363" i="12"/>
  <c r="AB363" i="12"/>
  <c r="W363" i="12"/>
  <c r="U363" i="12"/>
  <c r="S363" i="12"/>
  <c r="Q363" i="12"/>
  <c r="AS362" i="12"/>
  <c r="AQ362" i="12"/>
  <c r="AO362" i="12"/>
  <c r="AM362" i="12"/>
  <c r="AH362" i="12"/>
  <c r="AF362" i="12"/>
  <c r="AD362" i="12"/>
  <c r="AB362" i="12"/>
  <c r="W362" i="12"/>
  <c r="U362" i="12"/>
  <c r="S362" i="12"/>
  <c r="Q362" i="12"/>
  <c r="AS361" i="12"/>
  <c r="AQ361" i="12"/>
  <c r="AO361" i="12"/>
  <c r="AM361" i="12"/>
  <c r="AH361" i="12"/>
  <c r="AF361" i="12"/>
  <c r="AD361" i="12"/>
  <c r="AB361" i="12"/>
  <c r="W361" i="12"/>
  <c r="U361" i="12"/>
  <c r="S361" i="12"/>
  <c r="Q361" i="12"/>
  <c r="AS360" i="12"/>
  <c r="AQ360" i="12"/>
  <c r="AO360" i="12"/>
  <c r="AM360" i="12"/>
  <c r="AH360" i="12"/>
  <c r="AF360" i="12"/>
  <c r="AD360" i="12"/>
  <c r="AB360" i="12"/>
  <c r="W360" i="12"/>
  <c r="U360" i="12"/>
  <c r="S360" i="12"/>
  <c r="Q360" i="12"/>
  <c r="AS359" i="12"/>
  <c r="AQ359" i="12"/>
  <c r="AO359" i="12"/>
  <c r="AM359" i="12"/>
  <c r="AH359" i="12"/>
  <c r="AF359" i="12"/>
  <c r="AD359" i="12"/>
  <c r="AB359" i="12"/>
  <c r="W359" i="12"/>
  <c r="U359" i="12"/>
  <c r="S359" i="12"/>
  <c r="Q359" i="12"/>
  <c r="AS358" i="12"/>
  <c r="AQ358" i="12"/>
  <c r="AO358" i="12"/>
  <c r="AM358" i="12"/>
  <c r="AH358" i="12"/>
  <c r="AF358" i="12"/>
  <c r="AD358" i="12"/>
  <c r="AB358" i="12"/>
  <c r="W358" i="12"/>
  <c r="U358" i="12"/>
  <c r="S358" i="12"/>
  <c r="Q358" i="12"/>
  <c r="AS357" i="12"/>
  <c r="AQ357" i="12"/>
  <c r="AO357" i="12"/>
  <c r="AM357" i="12"/>
  <c r="AH357" i="12"/>
  <c r="AF357" i="12"/>
  <c r="AD357" i="12"/>
  <c r="AB357" i="12"/>
  <c r="W357" i="12"/>
  <c r="U357" i="12"/>
  <c r="S357" i="12"/>
  <c r="Q357" i="12"/>
  <c r="AS356" i="12"/>
  <c r="AQ356" i="12"/>
  <c r="AO356" i="12"/>
  <c r="AM356" i="12"/>
  <c r="AH356" i="12"/>
  <c r="AF356" i="12"/>
  <c r="AD356" i="12"/>
  <c r="AB356" i="12"/>
  <c r="W356" i="12"/>
  <c r="U356" i="12"/>
  <c r="S356" i="12"/>
  <c r="Q356" i="12"/>
  <c r="AS355" i="12"/>
  <c r="AQ355" i="12"/>
  <c r="AO355" i="12"/>
  <c r="AM355" i="12"/>
  <c r="AH355" i="12"/>
  <c r="AF355" i="12"/>
  <c r="AD355" i="12"/>
  <c r="AB355" i="12"/>
  <c r="W355" i="12"/>
  <c r="U355" i="12"/>
  <c r="S355" i="12"/>
  <c r="Q355" i="12"/>
  <c r="AS354" i="12"/>
  <c r="AQ354" i="12"/>
  <c r="AO354" i="12"/>
  <c r="AM354" i="12"/>
  <c r="AH354" i="12"/>
  <c r="AF354" i="12"/>
  <c r="AD354" i="12"/>
  <c r="AB354" i="12"/>
  <c r="W354" i="12"/>
  <c r="U354" i="12"/>
  <c r="S354" i="12"/>
  <c r="Q354" i="12"/>
  <c r="AS353" i="12"/>
  <c r="AQ353" i="12"/>
  <c r="AO353" i="12"/>
  <c r="AM353" i="12"/>
  <c r="AH353" i="12"/>
  <c r="AF353" i="12"/>
  <c r="AD353" i="12"/>
  <c r="AB353" i="12"/>
  <c r="W353" i="12"/>
  <c r="U353" i="12"/>
  <c r="S353" i="12"/>
  <c r="Q353" i="12"/>
  <c r="AS352" i="12"/>
  <c r="AQ352" i="12"/>
  <c r="AO352" i="12"/>
  <c r="AM352" i="12"/>
  <c r="AH352" i="12"/>
  <c r="AF352" i="12"/>
  <c r="AD352" i="12"/>
  <c r="AB352" i="12"/>
  <c r="W352" i="12"/>
  <c r="U352" i="12"/>
  <c r="S352" i="12"/>
  <c r="Q352" i="12"/>
  <c r="AS351" i="12"/>
  <c r="AQ351" i="12"/>
  <c r="AO351" i="12"/>
  <c r="AM351" i="12"/>
  <c r="AH351" i="12"/>
  <c r="AF351" i="12"/>
  <c r="AD351" i="12"/>
  <c r="AB351" i="12"/>
  <c r="W351" i="12"/>
  <c r="U351" i="12"/>
  <c r="S351" i="12"/>
  <c r="Q351" i="12"/>
  <c r="AS350" i="12"/>
  <c r="AQ350" i="12"/>
  <c r="AO350" i="12"/>
  <c r="AM350" i="12"/>
  <c r="AH350" i="12"/>
  <c r="AF350" i="12"/>
  <c r="AD350" i="12"/>
  <c r="AB350" i="12"/>
  <c r="W350" i="12"/>
  <c r="U350" i="12"/>
  <c r="S350" i="12"/>
  <c r="Q350" i="12"/>
  <c r="AS349" i="12"/>
  <c r="AQ349" i="12"/>
  <c r="AO349" i="12"/>
  <c r="AM349" i="12"/>
  <c r="AH349" i="12"/>
  <c r="AF349" i="12"/>
  <c r="AD349" i="12"/>
  <c r="AB349" i="12"/>
  <c r="W349" i="12"/>
  <c r="U349" i="12"/>
  <c r="S349" i="12"/>
  <c r="Q349" i="12"/>
  <c r="AS348" i="12"/>
  <c r="AQ348" i="12"/>
  <c r="AO348" i="12"/>
  <c r="AM348" i="12"/>
  <c r="AH348" i="12"/>
  <c r="AF348" i="12"/>
  <c r="AD348" i="12"/>
  <c r="AB348" i="12"/>
  <c r="W348" i="12"/>
  <c r="U348" i="12"/>
  <c r="S348" i="12"/>
  <c r="Q348" i="12"/>
  <c r="AS347" i="12"/>
  <c r="AQ347" i="12"/>
  <c r="AO347" i="12"/>
  <c r="AM347" i="12"/>
  <c r="AH347" i="12"/>
  <c r="AF347" i="12"/>
  <c r="AD347" i="12"/>
  <c r="AB347" i="12"/>
  <c r="W347" i="12"/>
  <c r="U347" i="12"/>
  <c r="S347" i="12"/>
  <c r="Q347" i="12"/>
  <c r="AU346" i="12"/>
  <c r="AS346" i="12"/>
  <c r="AQ346" i="12"/>
  <c r="AO346" i="12"/>
  <c r="AM346" i="12"/>
  <c r="AJ346" i="12"/>
  <c r="AH346" i="12"/>
  <c r="AF346" i="12"/>
  <c r="AD346" i="12"/>
  <c r="AB346" i="12"/>
  <c r="Y346" i="12"/>
  <c r="W346" i="12"/>
  <c r="U346" i="12"/>
  <c r="S346" i="12"/>
  <c r="Q346" i="12"/>
  <c r="AU345" i="12"/>
  <c r="AS345" i="12"/>
  <c r="AQ345" i="12"/>
  <c r="AO345" i="12"/>
  <c r="AM345" i="12"/>
  <c r="AJ345" i="12"/>
  <c r="AH345" i="12"/>
  <c r="AF345" i="12"/>
  <c r="AD345" i="12"/>
  <c r="AB345" i="12"/>
  <c r="Y345" i="12"/>
  <c r="W345" i="12"/>
  <c r="U345" i="12"/>
  <c r="S345" i="12"/>
  <c r="Q345" i="12"/>
  <c r="AU344" i="12"/>
  <c r="AS344" i="12"/>
  <c r="AQ344" i="12"/>
  <c r="AO344" i="12"/>
  <c r="AM344" i="12"/>
  <c r="AJ344" i="12"/>
  <c r="AH344" i="12"/>
  <c r="AF344" i="12"/>
  <c r="AD344" i="12"/>
  <c r="AB344" i="12"/>
  <c r="Y344" i="12"/>
  <c r="W344" i="12"/>
  <c r="U344" i="12"/>
  <c r="S344" i="12"/>
  <c r="Q344" i="12"/>
  <c r="AU343" i="12"/>
  <c r="AS343" i="12"/>
  <c r="AQ343" i="12"/>
  <c r="AO343" i="12"/>
  <c r="AM343" i="12"/>
  <c r="AJ343" i="12"/>
  <c r="AH343" i="12"/>
  <c r="AF343" i="12"/>
  <c r="AD343" i="12"/>
  <c r="AB343" i="12"/>
  <c r="Y343" i="12"/>
  <c r="W343" i="12"/>
  <c r="U343" i="12"/>
  <c r="S343" i="12"/>
  <c r="Q343" i="12"/>
  <c r="AU342" i="12"/>
  <c r="AS342" i="12"/>
  <c r="AQ342" i="12"/>
  <c r="AO342" i="12"/>
  <c r="AM342" i="12"/>
  <c r="AJ342" i="12"/>
  <c r="AH342" i="12"/>
  <c r="AF342" i="12"/>
  <c r="AD342" i="12"/>
  <c r="AB342" i="12"/>
  <c r="Y342" i="12"/>
  <c r="W342" i="12"/>
  <c r="U342" i="12"/>
  <c r="S342" i="12"/>
  <c r="Q342" i="12"/>
  <c r="AU341" i="12"/>
  <c r="AS341" i="12"/>
  <c r="AQ341" i="12"/>
  <c r="AO341" i="12"/>
  <c r="AM341" i="12"/>
  <c r="AJ341" i="12"/>
  <c r="AH341" i="12"/>
  <c r="AF341" i="12"/>
  <c r="AD341" i="12"/>
  <c r="AB341" i="12"/>
  <c r="Y341" i="12"/>
  <c r="W341" i="12"/>
  <c r="U341" i="12"/>
  <c r="S341" i="12"/>
  <c r="Q341" i="12"/>
  <c r="AU340" i="12"/>
  <c r="AS340" i="12"/>
  <c r="AQ340" i="12"/>
  <c r="AO340" i="12"/>
  <c r="AM340" i="12"/>
  <c r="AJ340" i="12"/>
  <c r="AH340" i="12"/>
  <c r="AF340" i="12"/>
  <c r="AD340" i="12"/>
  <c r="AB340" i="12"/>
  <c r="Y340" i="12"/>
  <c r="W340" i="12"/>
  <c r="U340" i="12"/>
  <c r="S340" i="12"/>
  <c r="Q340" i="12"/>
  <c r="AU339" i="12"/>
  <c r="AS339" i="12"/>
  <c r="AQ339" i="12"/>
  <c r="AO339" i="12"/>
  <c r="AM339" i="12"/>
  <c r="AJ339" i="12"/>
  <c r="AH339" i="12"/>
  <c r="AF339" i="12"/>
  <c r="AD339" i="12"/>
  <c r="AB339" i="12"/>
  <c r="Y339" i="12"/>
  <c r="W339" i="12"/>
  <c r="U339" i="12"/>
  <c r="S339" i="12"/>
  <c r="Q339" i="12"/>
  <c r="AU338" i="12"/>
  <c r="AS338" i="12"/>
  <c r="AQ338" i="12"/>
  <c r="AO338" i="12"/>
  <c r="AM338" i="12"/>
  <c r="AJ338" i="12"/>
  <c r="AH338" i="12"/>
  <c r="AF338" i="12"/>
  <c r="AD338" i="12"/>
  <c r="AB338" i="12"/>
  <c r="Y338" i="12"/>
  <c r="W338" i="12"/>
  <c r="U338" i="12"/>
  <c r="S338" i="12"/>
  <c r="Q338" i="12"/>
  <c r="AU337" i="12"/>
  <c r="AS337" i="12"/>
  <c r="AQ337" i="12"/>
  <c r="AO337" i="12"/>
  <c r="AM337" i="12"/>
  <c r="AJ337" i="12"/>
  <c r="AH337" i="12"/>
  <c r="AF337" i="12"/>
  <c r="AD337" i="12"/>
  <c r="AB337" i="12"/>
  <c r="Y337" i="12"/>
  <c r="W337" i="12"/>
  <c r="U337" i="12"/>
  <c r="S337" i="12"/>
  <c r="Q337" i="12"/>
  <c r="AU336" i="12"/>
  <c r="AS336" i="12"/>
  <c r="AQ336" i="12"/>
  <c r="AO336" i="12"/>
  <c r="AM336" i="12"/>
  <c r="AJ336" i="12"/>
  <c r="AH336" i="12"/>
  <c r="AF336" i="12"/>
  <c r="AD336" i="12"/>
  <c r="AB336" i="12"/>
  <c r="Y336" i="12"/>
  <c r="W336" i="12"/>
  <c r="U336" i="12"/>
  <c r="S336" i="12"/>
  <c r="Q336" i="12"/>
  <c r="AU335" i="12"/>
  <c r="AS335" i="12"/>
  <c r="AQ335" i="12"/>
  <c r="AO335" i="12"/>
  <c r="AM335" i="12"/>
  <c r="AJ335" i="12"/>
  <c r="AH335" i="12"/>
  <c r="AF335" i="12"/>
  <c r="AD335" i="12"/>
  <c r="AB335" i="12"/>
  <c r="Y335" i="12"/>
  <c r="W335" i="12"/>
  <c r="U335" i="12"/>
  <c r="S335" i="12"/>
  <c r="Q335" i="12"/>
  <c r="AU334" i="12"/>
  <c r="AS334" i="12"/>
  <c r="AQ334" i="12"/>
  <c r="AO334" i="12"/>
  <c r="AM334" i="12"/>
  <c r="AJ334" i="12"/>
  <c r="AH334" i="12"/>
  <c r="AF334" i="12"/>
  <c r="AD334" i="12"/>
  <c r="AB334" i="12"/>
  <c r="Y334" i="12"/>
  <c r="W334" i="12"/>
  <c r="U334" i="12"/>
  <c r="S334" i="12"/>
  <c r="Q334" i="12"/>
  <c r="AS333" i="12"/>
  <c r="AQ333" i="12"/>
  <c r="AO333" i="12"/>
  <c r="AM333" i="12"/>
  <c r="AJ333" i="12"/>
  <c r="AH333" i="12"/>
  <c r="AF333" i="12"/>
  <c r="AD333" i="12"/>
  <c r="AB333" i="12"/>
  <c r="Y333" i="12"/>
  <c r="W333" i="12"/>
  <c r="U333" i="12"/>
  <c r="S333" i="12"/>
  <c r="Q333" i="12"/>
  <c r="AS332" i="12"/>
  <c r="AQ332" i="12"/>
  <c r="AO332" i="12"/>
  <c r="AM332" i="12"/>
  <c r="AJ332" i="12"/>
  <c r="AH332" i="12"/>
  <c r="AF332" i="12"/>
  <c r="AD332" i="12"/>
  <c r="AB332" i="12"/>
  <c r="Y332" i="12"/>
  <c r="W332" i="12"/>
  <c r="U332" i="12"/>
  <c r="S332" i="12"/>
  <c r="Q332" i="12"/>
  <c r="AU331" i="12"/>
  <c r="AS331" i="12"/>
  <c r="AQ331" i="12"/>
  <c r="AO331" i="12"/>
  <c r="AM331" i="12"/>
  <c r="AH331" i="12"/>
  <c r="AF331" i="12"/>
  <c r="AD331" i="12"/>
  <c r="AB331" i="12"/>
  <c r="Y331" i="12"/>
  <c r="W331" i="12"/>
  <c r="U331" i="12"/>
  <c r="S331" i="12"/>
  <c r="Q331" i="12"/>
  <c r="AU330" i="12"/>
  <c r="AS330" i="12"/>
  <c r="AQ330" i="12"/>
  <c r="AO330" i="12"/>
  <c r="AM330" i="12"/>
  <c r="AH330" i="12"/>
  <c r="AF330" i="12"/>
  <c r="AD330" i="12"/>
  <c r="AB330" i="12"/>
  <c r="Y330" i="12"/>
  <c r="W330" i="12"/>
  <c r="U330" i="12"/>
  <c r="S330" i="12"/>
  <c r="Q330" i="12"/>
  <c r="AU329" i="12"/>
  <c r="AS329" i="12"/>
  <c r="AQ329" i="12"/>
  <c r="AO329" i="12"/>
  <c r="AM329" i="12"/>
  <c r="AH329" i="12"/>
  <c r="AF329" i="12"/>
  <c r="AD329" i="12"/>
  <c r="AB329" i="12"/>
  <c r="Y329" i="12"/>
  <c r="W329" i="12"/>
  <c r="U329" i="12"/>
  <c r="S329" i="12"/>
  <c r="Q329" i="12"/>
  <c r="AU328" i="12"/>
  <c r="AS328" i="12"/>
  <c r="AQ328" i="12"/>
  <c r="AO328" i="12"/>
  <c r="AM328" i="12"/>
  <c r="AJ328" i="12"/>
  <c r="AH328" i="12"/>
  <c r="AF328" i="12"/>
  <c r="AD328" i="12"/>
  <c r="AB328" i="12"/>
  <c r="Y328" i="12"/>
  <c r="W328" i="12"/>
  <c r="U328" i="12"/>
  <c r="S328" i="12"/>
  <c r="Q328" i="12"/>
  <c r="AU327" i="12"/>
  <c r="AS327" i="12"/>
  <c r="AQ327" i="12"/>
  <c r="AO327" i="12"/>
  <c r="AM327" i="12"/>
  <c r="AJ327" i="12"/>
  <c r="AH327" i="12"/>
  <c r="AF327" i="12"/>
  <c r="AD327" i="12"/>
  <c r="AB327" i="12"/>
  <c r="Y327" i="12"/>
  <c r="W327" i="12"/>
  <c r="U327" i="12"/>
  <c r="S327" i="12"/>
  <c r="Q327" i="12"/>
  <c r="AU326" i="12"/>
  <c r="AS326" i="12"/>
  <c r="AQ326" i="12"/>
  <c r="AO326" i="12"/>
  <c r="AM326" i="12"/>
  <c r="AJ326" i="12"/>
  <c r="AH326" i="12"/>
  <c r="AF326" i="12"/>
  <c r="AD326" i="12"/>
  <c r="AB326" i="12"/>
  <c r="Y326" i="12"/>
  <c r="W326" i="12"/>
  <c r="U326" i="12"/>
  <c r="S326" i="12"/>
  <c r="Q326" i="12"/>
  <c r="AU325" i="12"/>
  <c r="AS325" i="12"/>
  <c r="AQ325" i="12"/>
  <c r="AO325" i="12"/>
  <c r="AM325" i="12"/>
  <c r="AJ325" i="12"/>
  <c r="AH325" i="12"/>
  <c r="AF325" i="12"/>
  <c r="AD325" i="12"/>
  <c r="AB325" i="12"/>
  <c r="Y325" i="12"/>
  <c r="W325" i="12"/>
  <c r="U325" i="12"/>
  <c r="S325" i="12"/>
  <c r="Q325" i="12"/>
  <c r="AS324" i="12"/>
  <c r="AQ324" i="12"/>
  <c r="AO324" i="12"/>
  <c r="AM324" i="12"/>
  <c r="AH324" i="12"/>
  <c r="AF324" i="12"/>
  <c r="AD324" i="12"/>
  <c r="AB324" i="12"/>
  <c r="W324" i="12"/>
  <c r="U324" i="12"/>
  <c r="S324" i="12"/>
  <c r="Q324" i="12"/>
  <c r="AS323" i="12"/>
  <c r="AQ323" i="12"/>
  <c r="AO323" i="12"/>
  <c r="AM323" i="12"/>
  <c r="AH323" i="12"/>
  <c r="AF323" i="12"/>
  <c r="AD323" i="12"/>
  <c r="AB323" i="12"/>
  <c r="W323" i="12"/>
  <c r="U323" i="12"/>
  <c r="S323" i="12"/>
  <c r="Q323" i="12"/>
  <c r="AS322" i="12"/>
  <c r="AQ322" i="12"/>
  <c r="AO322" i="12"/>
  <c r="AM322" i="12"/>
  <c r="AH322" i="12"/>
  <c r="AF322" i="12"/>
  <c r="AD322" i="12"/>
  <c r="AB322" i="12"/>
  <c r="W322" i="12"/>
  <c r="U322" i="12"/>
  <c r="S322" i="12"/>
  <c r="Q322" i="12"/>
  <c r="AS321" i="12"/>
  <c r="AQ321" i="12"/>
  <c r="AO321" i="12"/>
  <c r="AM321" i="12"/>
  <c r="AH321" i="12"/>
  <c r="AF321" i="12"/>
  <c r="AD321" i="12"/>
  <c r="AB321" i="12"/>
  <c r="W321" i="12"/>
  <c r="U321" i="12"/>
  <c r="S321" i="12"/>
  <c r="Q321" i="12"/>
  <c r="AS320" i="12"/>
  <c r="AQ320" i="12"/>
  <c r="AO320" i="12"/>
  <c r="AM320" i="12"/>
  <c r="AH320" i="12"/>
  <c r="AF320" i="12"/>
  <c r="AD320" i="12"/>
  <c r="AB320" i="12"/>
  <c r="W320" i="12"/>
  <c r="U320" i="12"/>
  <c r="S320" i="12"/>
  <c r="Q320" i="12"/>
  <c r="AS319" i="12"/>
  <c r="AQ319" i="12"/>
  <c r="AO319" i="12"/>
  <c r="AM319" i="12"/>
  <c r="AH319" i="12"/>
  <c r="AF319" i="12"/>
  <c r="AD319" i="12"/>
  <c r="AB319" i="12"/>
  <c r="W319" i="12"/>
  <c r="U319" i="12"/>
  <c r="S319" i="12"/>
  <c r="Q319" i="12"/>
  <c r="AS318" i="12"/>
  <c r="AQ318" i="12"/>
  <c r="AO318" i="12"/>
  <c r="AM318" i="12"/>
  <c r="AH318" i="12"/>
  <c r="AF318" i="12"/>
  <c r="AD318" i="12"/>
  <c r="AB318" i="12"/>
  <c r="W318" i="12"/>
  <c r="U318" i="12"/>
  <c r="S318" i="12"/>
  <c r="Q318" i="12"/>
  <c r="AS317" i="12"/>
  <c r="AQ317" i="12"/>
  <c r="AO317" i="12"/>
  <c r="AM317" i="12"/>
  <c r="AH317" i="12"/>
  <c r="AF317" i="12"/>
  <c r="AD317" i="12"/>
  <c r="AB317" i="12"/>
  <c r="W317" i="12"/>
  <c r="U317" i="12"/>
  <c r="S317" i="12"/>
  <c r="Q317" i="12"/>
  <c r="AS316" i="12"/>
  <c r="AQ316" i="12"/>
  <c r="AO316" i="12"/>
  <c r="AM316" i="12"/>
  <c r="AH316" i="12"/>
  <c r="AF316" i="12"/>
  <c r="AD316" i="12"/>
  <c r="AB316" i="12"/>
  <c r="W316" i="12"/>
  <c r="U316" i="12"/>
  <c r="S316" i="12"/>
  <c r="Q316" i="12"/>
  <c r="AS315" i="12"/>
  <c r="AQ315" i="12"/>
  <c r="AO315" i="12"/>
  <c r="AM315" i="12"/>
  <c r="AH315" i="12"/>
  <c r="AF315" i="12"/>
  <c r="AD315" i="12"/>
  <c r="AB315" i="12"/>
  <c r="W315" i="12"/>
  <c r="U315" i="12"/>
  <c r="S315" i="12"/>
  <c r="Q315" i="12"/>
  <c r="AS314" i="12"/>
  <c r="AQ314" i="12"/>
  <c r="AO314" i="12"/>
  <c r="AM314" i="12"/>
  <c r="AH314" i="12"/>
  <c r="AF314" i="12"/>
  <c r="AD314" i="12"/>
  <c r="AB314" i="12"/>
  <c r="W314" i="12"/>
  <c r="U314" i="12"/>
  <c r="S314" i="12"/>
  <c r="Q314" i="12"/>
  <c r="AS313" i="12"/>
  <c r="AQ313" i="12"/>
  <c r="AO313" i="12"/>
  <c r="AM313" i="12"/>
  <c r="AH313" i="12"/>
  <c r="AF313" i="12"/>
  <c r="AD313" i="12"/>
  <c r="AB313" i="12"/>
  <c r="W313" i="12"/>
  <c r="U313" i="12"/>
  <c r="S313" i="12"/>
  <c r="Q313" i="12"/>
  <c r="AS312" i="12"/>
  <c r="AQ312" i="12"/>
  <c r="AO312" i="12"/>
  <c r="AM312" i="12"/>
  <c r="AH312" i="12"/>
  <c r="AF312" i="12"/>
  <c r="AD312" i="12"/>
  <c r="AB312" i="12"/>
  <c r="W312" i="12"/>
  <c r="U312" i="12"/>
  <c r="S312" i="12"/>
  <c r="Q312" i="12"/>
  <c r="AS311" i="12"/>
  <c r="AQ311" i="12"/>
  <c r="AO311" i="12"/>
  <c r="AM311" i="12"/>
  <c r="AH311" i="12"/>
  <c r="AF311" i="12"/>
  <c r="AD311" i="12"/>
  <c r="AB311" i="12"/>
  <c r="W311" i="12"/>
  <c r="U311" i="12"/>
  <c r="S311" i="12"/>
  <c r="Q311" i="12"/>
  <c r="AS310" i="12"/>
  <c r="AQ310" i="12"/>
  <c r="AO310" i="12"/>
  <c r="AM310" i="12"/>
  <c r="AH310" i="12"/>
  <c r="AF310" i="12"/>
  <c r="AD310" i="12"/>
  <c r="AB310" i="12"/>
  <c r="W310" i="12"/>
  <c r="U310" i="12"/>
  <c r="S310" i="12"/>
  <c r="Q310" i="12"/>
  <c r="AS309" i="12"/>
  <c r="AQ309" i="12"/>
  <c r="AO309" i="12"/>
  <c r="AM309" i="12"/>
  <c r="AH309" i="12"/>
  <c r="AF309" i="12"/>
  <c r="AD309" i="12"/>
  <c r="AB309" i="12"/>
  <c r="W309" i="12"/>
  <c r="U309" i="12"/>
  <c r="S309" i="12"/>
  <c r="Q309" i="12"/>
  <c r="AS308" i="12"/>
  <c r="AQ308" i="12"/>
  <c r="AO308" i="12"/>
  <c r="AM308" i="12"/>
  <c r="AH308" i="12"/>
  <c r="AF308" i="12"/>
  <c r="AD308" i="12"/>
  <c r="AB308" i="12"/>
  <c r="W308" i="12"/>
  <c r="U308" i="12"/>
  <c r="S308" i="12"/>
  <c r="Q308" i="12"/>
  <c r="AS307" i="12"/>
  <c r="AQ307" i="12"/>
  <c r="AO307" i="12"/>
  <c r="AM307" i="12"/>
  <c r="AH307" i="12"/>
  <c r="AF307" i="12"/>
  <c r="AD307" i="12"/>
  <c r="AB307" i="12"/>
  <c r="W307" i="12"/>
  <c r="U307" i="12"/>
  <c r="S307" i="12"/>
  <c r="Q307" i="12"/>
  <c r="AS306" i="12"/>
  <c r="AQ306" i="12"/>
  <c r="AO306" i="12"/>
  <c r="AM306" i="12"/>
  <c r="AH306" i="12"/>
  <c r="AF306" i="12"/>
  <c r="AD306" i="12"/>
  <c r="AB306" i="12"/>
  <c r="W306" i="12"/>
  <c r="U306" i="12"/>
  <c r="S306" i="12"/>
  <c r="Q306" i="12"/>
  <c r="AS305" i="12"/>
  <c r="AQ305" i="12"/>
  <c r="AO305" i="12"/>
  <c r="AM305" i="12"/>
  <c r="AH305" i="12"/>
  <c r="AF305" i="12"/>
  <c r="AD305" i="12"/>
  <c r="AB305" i="12"/>
  <c r="W305" i="12"/>
  <c r="U305" i="12"/>
  <c r="S305" i="12"/>
  <c r="Q305" i="12"/>
  <c r="AS304" i="12"/>
  <c r="AQ304" i="12"/>
  <c r="AO304" i="12"/>
  <c r="AM304" i="12"/>
  <c r="AH304" i="12"/>
  <c r="AF304" i="12"/>
  <c r="AD304" i="12"/>
  <c r="AB304" i="12"/>
  <c r="W304" i="12"/>
  <c r="U304" i="12"/>
  <c r="S304" i="12"/>
  <c r="Q304" i="12"/>
  <c r="AS303" i="12"/>
  <c r="AQ303" i="12"/>
  <c r="AO303" i="12"/>
  <c r="AM303" i="12"/>
  <c r="AH303" i="12"/>
  <c r="AF303" i="12"/>
  <c r="AD303" i="12"/>
  <c r="AB303" i="12"/>
  <c r="W303" i="12"/>
  <c r="U303" i="12"/>
  <c r="S303" i="12"/>
  <c r="Q303" i="12"/>
  <c r="AS302" i="12"/>
  <c r="AQ302" i="12"/>
  <c r="AO302" i="12"/>
  <c r="AM302" i="12"/>
  <c r="AH302" i="12"/>
  <c r="AF302" i="12"/>
  <c r="AD302" i="12"/>
  <c r="AB302" i="12"/>
  <c r="W302" i="12"/>
  <c r="U302" i="12"/>
  <c r="S302" i="12"/>
  <c r="Q302" i="12"/>
  <c r="AS301" i="12"/>
  <c r="AQ301" i="12"/>
  <c r="AO301" i="12"/>
  <c r="AM301" i="12"/>
  <c r="AH301" i="12"/>
  <c r="AF301" i="12"/>
  <c r="AD301" i="12"/>
  <c r="AB301" i="12"/>
  <c r="W301" i="12"/>
  <c r="U301" i="12"/>
  <c r="S301" i="12"/>
  <c r="Q301" i="12"/>
  <c r="AS300" i="12"/>
  <c r="AQ300" i="12"/>
  <c r="AO300" i="12"/>
  <c r="AM300" i="12"/>
  <c r="AH300" i="12"/>
  <c r="AF300" i="12"/>
  <c r="AD300" i="12"/>
  <c r="AB300" i="12"/>
  <c r="W300" i="12"/>
  <c r="U300" i="12"/>
  <c r="S300" i="12"/>
  <c r="Q300" i="12"/>
  <c r="AS299" i="12"/>
  <c r="AQ299" i="12"/>
  <c r="AO299" i="12"/>
  <c r="AM299" i="12"/>
  <c r="AH299" i="12"/>
  <c r="AF299" i="12"/>
  <c r="AD299" i="12"/>
  <c r="AB299" i="12"/>
  <c r="W299" i="12"/>
  <c r="U299" i="12"/>
  <c r="S299" i="12"/>
  <c r="Q299" i="12"/>
  <c r="AU298" i="12"/>
  <c r="AS298" i="12"/>
  <c r="AQ298" i="12"/>
  <c r="AO298" i="12"/>
  <c r="AM298" i="12"/>
  <c r="AJ298" i="12"/>
  <c r="AH298" i="12"/>
  <c r="AF298" i="12"/>
  <c r="AD298" i="12"/>
  <c r="AB298" i="12"/>
  <c r="Y298" i="12"/>
  <c r="W298" i="12"/>
  <c r="U298" i="12"/>
  <c r="S298" i="12"/>
  <c r="Q298" i="12"/>
  <c r="AU297" i="12"/>
  <c r="AS297" i="12"/>
  <c r="AQ297" i="12"/>
  <c r="AO297" i="12"/>
  <c r="AM297" i="12"/>
  <c r="AJ297" i="12"/>
  <c r="AH297" i="12"/>
  <c r="AF297" i="12"/>
  <c r="AD297" i="12"/>
  <c r="AB297" i="12"/>
  <c r="Y297" i="12"/>
  <c r="W297" i="12"/>
  <c r="U297" i="12"/>
  <c r="S297" i="12"/>
  <c r="Q297" i="12"/>
  <c r="AU296" i="12"/>
  <c r="AS296" i="12"/>
  <c r="AQ296" i="12"/>
  <c r="AO296" i="12"/>
  <c r="AM296" i="12"/>
  <c r="AJ296" i="12"/>
  <c r="AH296" i="12"/>
  <c r="AF296" i="12"/>
  <c r="AD296" i="12"/>
  <c r="AB296" i="12"/>
  <c r="Y296" i="12"/>
  <c r="W296" i="12"/>
  <c r="U296" i="12"/>
  <c r="S296" i="12"/>
  <c r="Q296" i="12"/>
  <c r="AU295" i="12"/>
  <c r="AS295" i="12"/>
  <c r="AQ295" i="12"/>
  <c r="AO295" i="12"/>
  <c r="AM295" i="12"/>
  <c r="AJ295" i="12"/>
  <c r="AH295" i="12"/>
  <c r="AF295" i="12"/>
  <c r="AD295" i="12"/>
  <c r="AB295" i="12"/>
  <c r="Y295" i="12"/>
  <c r="W295" i="12"/>
  <c r="U295" i="12"/>
  <c r="S295" i="12"/>
  <c r="Q295" i="12"/>
  <c r="AU294" i="12"/>
  <c r="AS294" i="12"/>
  <c r="AQ294" i="12"/>
  <c r="AO294" i="12"/>
  <c r="AM294" i="12"/>
  <c r="AJ294" i="12"/>
  <c r="AH294" i="12"/>
  <c r="AF294" i="12"/>
  <c r="AD294" i="12"/>
  <c r="AB294" i="12"/>
  <c r="Y294" i="12"/>
  <c r="W294" i="12"/>
  <c r="U294" i="12"/>
  <c r="S294" i="12"/>
  <c r="Q294" i="12"/>
  <c r="AU293" i="12"/>
  <c r="AS293" i="12"/>
  <c r="AQ293" i="12"/>
  <c r="AO293" i="12"/>
  <c r="AM293" i="12"/>
  <c r="AJ293" i="12"/>
  <c r="AH293" i="12"/>
  <c r="AF293" i="12"/>
  <c r="AD293" i="12"/>
  <c r="AB293" i="12"/>
  <c r="Y293" i="12"/>
  <c r="W293" i="12"/>
  <c r="U293" i="12"/>
  <c r="S293" i="12"/>
  <c r="Q293" i="12"/>
  <c r="AU292" i="12"/>
  <c r="AS292" i="12"/>
  <c r="AQ292" i="12"/>
  <c r="AO292" i="12"/>
  <c r="AM292" i="12"/>
  <c r="AJ292" i="12"/>
  <c r="AH292" i="12"/>
  <c r="AF292" i="12"/>
  <c r="AD292" i="12"/>
  <c r="AB292" i="12"/>
  <c r="Y292" i="12"/>
  <c r="W292" i="12"/>
  <c r="U292" i="12"/>
  <c r="S292" i="12"/>
  <c r="Q292" i="12"/>
  <c r="AU291" i="12"/>
  <c r="AS291" i="12"/>
  <c r="AQ291" i="12"/>
  <c r="AO291" i="12"/>
  <c r="AM291" i="12"/>
  <c r="AJ291" i="12"/>
  <c r="AH291" i="12"/>
  <c r="AF291" i="12"/>
  <c r="AD291" i="12"/>
  <c r="AB291" i="12"/>
  <c r="Y291" i="12"/>
  <c r="W291" i="12"/>
  <c r="U291" i="12"/>
  <c r="S291" i="12"/>
  <c r="Q291" i="12"/>
  <c r="AU290" i="12"/>
  <c r="AS290" i="12"/>
  <c r="AQ290" i="12"/>
  <c r="AO290" i="12"/>
  <c r="AM290" i="12"/>
  <c r="AJ290" i="12"/>
  <c r="AH290" i="12"/>
  <c r="AF290" i="12"/>
  <c r="AD290" i="12"/>
  <c r="AB290" i="12"/>
  <c r="Y290" i="12"/>
  <c r="W290" i="12"/>
  <c r="U290" i="12"/>
  <c r="S290" i="12"/>
  <c r="Q290" i="12"/>
  <c r="AU289" i="12"/>
  <c r="AS289" i="12"/>
  <c r="AQ289" i="12"/>
  <c r="AO289" i="12"/>
  <c r="AM289" i="12"/>
  <c r="AJ289" i="12"/>
  <c r="AH289" i="12"/>
  <c r="AF289" i="12"/>
  <c r="AD289" i="12"/>
  <c r="AB289" i="12"/>
  <c r="Y289" i="12"/>
  <c r="W289" i="12"/>
  <c r="U289" i="12"/>
  <c r="S289" i="12"/>
  <c r="Q289" i="12"/>
  <c r="AU288" i="12"/>
  <c r="AS288" i="12"/>
  <c r="AQ288" i="12"/>
  <c r="AO288" i="12"/>
  <c r="AM288" i="12"/>
  <c r="AJ288" i="12"/>
  <c r="AH288" i="12"/>
  <c r="AF288" i="12"/>
  <c r="AD288" i="12"/>
  <c r="AB288" i="12"/>
  <c r="Y288" i="12"/>
  <c r="W288" i="12"/>
  <c r="U288" i="12"/>
  <c r="S288" i="12"/>
  <c r="Q288" i="12"/>
  <c r="AU287" i="12"/>
  <c r="AS287" i="12"/>
  <c r="AQ287" i="12"/>
  <c r="AO287" i="12"/>
  <c r="AM287" i="12"/>
  <c r="AJ287" i="12"/>
  <c r="AH287" i="12"/>
  <c r="AF287" i="12"/>
  <c r="AD287" i="12"/>
  <c r="AB287" i="12"/>
  <c r="Y287" i="12"/>
  <c r="W287" i="12"/>
  <c r="U287" i="12"/>
  <c r="S287" i="12"/>
  <c r="Q287" i="12"/>
  <c r="AU286" i="12"/>
  <c r="AS286" i="12"/>
  <c r="AQ286" i="12"/>
  <c r="AO286" i="12"/>
  <c r="AM286" i="12"/>
  <c r="AJ286" i="12"/>
  <c r="AH286" i="12"/>
  <c r="AF286" i="12"/>
  <c r="AD286" i="12"/>
  <c r="AB286" i="12"/>
  <c r="Y286" i="12"/>
  <c r="W286" i="12"/>
  <c r="U286" i="12"/>
  <c r="S286" i="12"/>
  <c r="Q286" i="12"/>
  <c r="AU285" i="12"/>
  <c r="AS285" i="12"/>
  <c r="AQ285" i="12"/>
  <c r="AO285" i="12"/>
  <c r="AM285" i="12"/>
  <c r="AJ285" i="12"/>
  <c r="AH285" i="12"/>
  <c r="AF285" i="12"/>
  <c r="AD285" i="12"/>
  <c r="AB285" i="12"/>
  <c r="Y285" i="12"/>
  <c r="W285" i="12"/>
  <c r="U285" i="12"/>
  <c r="S285" i="12"/>
  <c r="Q285" i="12"/>
  <c r="AU284" i="12"/>
  <c r="AS284" i="12"/>
  <c r="AQ284" i="12"/>
  <c r="AO284" i="12"/>
  <c r="AM284" i="12"/>
  <c r="AJ284" i="12"/>
  <c r="AH284" i="12"/>
  <c r="AF284" i="12"/>
  <c r="AD284" i="12"/>
  <c r="AB284" i="12"/>
  <c r="Y284" i="12"/>
  <c r="W284" i="12"/>
  <c r="U284" i="12"/>
  <c r="S284" i="12"/>
  <c r="Q284" i="12"/>
  <c r="AU283" i="12"/>
  <c r="AS283" i="12"/>
  <c r="AQ283" i="12"/>
  <c r="AO283" i="12"/>
  <c r="AM283" i="12"/>
  <c r="AJ283" i="12"/>
  <c r="AH283" i="12"/>
  <c r="AF283" i="12"/>
  <c r="AD283" i="12"/>
  <c r="AB283" i="12"/>
  <c r="Y283" i="12"/>
  <c r="W283" i="12"/>
  <c r="U283" i="12"/>
  <c r="S283" i="12"/>
  <c r="Q283" i="12"/>
  <c r="AU282" i="12"/>
  <c r="AS282" i="12"/>
  <c r="AQ282" i="12"/>
  <c r="AO282" i="12"/>
  <c r="AM282" i="12"/>
  <c r="AJ282" i="12"/>
  <c r="AH282" i="12"/>
  <c r="AF282" i="12"/>
  <c r="AD282" i="12"/>
  <c r="AB282" i="12"/>
  <c r="Y282" i="12"/>
  <c r="W282" i="12"/>
  <c r="U282" i="12"/>
  <c r="S282" i="12"/>
  <c r="Q282" i="12"/>
  <c r="AU281" i="12"/>
  <c r="AS281" i="12"/>
  <c r="AQ281" i="12"/>
  <c r="AO281" i="12"/>
  <c r="AM281" i="12"/>
  <c r="AJ281" i="12"/>
  <c r="AH281" i="12"/>
  <c r="AF281" i="12"/>
  <c r="AD281" i="12"/>
  <c r="AB281" i="12"/>
  <c r="Y281" i="12"/>
  <c r="W281" i="12"/>
  <c r="U281" i="12"/>
  <c r="S281" i="12"/>
  <c r="Q281" i="12"/>
  <c r="AU280" i="12"/>
  <c r="AS280" i="12"/>
  <c r="AQ280" i="12"/>
  <c r="AO280" i="12"/>
  <c r="AM280" i="12"/>
  <c r="AJ280" i="12"/>
  <c r="AH280" i="12"/>
  <c r="AF280" i="12"/>
  <c r="AD280" i="12"/>
  <c r="AB280" i="12"/>
  <c r="Y280" i="12"/>
  <c r="W280" i="12"/>
  <c r="U280" i="12"/>
  <c r="S280" i="12"/>
  <c r="Q280" i="12"/>
  <c r="AU279" i="12"/>
  <c r="AS279" i="12"/>
  <c r="AQ279" i="12"/>
  <c r="AO279" i="12"/>
  <c r="AM279" i="12"/>
  <c r="AJ279" i="12"/>
  <c r="AH279" i="12"/>
  <c r="AF279" i="12"/>
  <c r="AD279" i="12"/>
  <c r="AB279" i="12"/>
  <c r="Y279" i="12"/>
  <c r="W279" i="12"/>
  <c r="U279" i="12"/>
  <c r="S279" i="12"/>
  <c r="Q279" i="12"/>
  <c r="AU278" i="12"/>
  <c r="AS278" i="12"/>
  <c r="AQ278" i="12"/>
  <c r="AO278" i="12"/>
  <c r="AM278" i="12"/>
  <c r="AJ278" i="12"/>
  <c r="AH278" i="12"/>
  <c r="AF278" i="12"/>
  <c r="AD278" i="12"/>
  <c r="AB278" i="12"/>
  <c r="Y278" i="12"/>
  <c r="W278" i="12"/>
  <c r="U278" i="12"/>
  <c r="S278" i="12"/>
  <c r="Q278" i="12"/>
  <c r="AU277" i="12"/>
  <c r="AS277" i="12"/>
  <c r="AQ277" i="12"/>
  <c r="AO277" i="12"/>
  <c r="AM277" i="12"/>
  <c r="AJ277" i="12"/>
  <c r="AH277" i="12"/>
  <c r="AF277" i="12"/>
  <c r="AD277" i="12"/>
  <c r="AB277" i="12"/>
  <c r="Y277" i="12"/>
  <c r="W277" i="12"/>
  <c r="U277" i="12"/>
  <c r="S277" i="12"/>
  <c r="Q277" i="12"/>
  <c r="AU276" i="12"/>
  <c r="AS276" i="12"/>
  <c r="AQ276" i="12"/>
  <c r="AO276" i="12"/>
  <c r="AM276" i="12"/>
  <c r="AJ276" i="12"/>
  <c r="AH276" i="12"/>
  <c r="AF276" i="12"/>
  <c r="AD276" i="12"/>
  <c r="AB276" i="12"/>
  <c r="Y276" i="12"/>
  <c r="W276" i="12"/>
  <c r="U276" i="12"/>
  <c r="S276" i="12"/>
  <c r="Q276" i="12"/>
  <c r="AU275" i="12"/>
  <c r="AS275" i="12"/>
  <c r="AQ275" i="12"/>
  <c r="AO275" i="12"/>
  <c r="AM275" i="12"/>
  <c r="AJ275" i="12"/>
  <c r="AH275" i="12"/>
  <c r="AF275" i="12"/>
  <c r="AD275" i="12"/>
  <c r="AB275" i="12"/>
  <c r="Y275" i="12"/>
  <c r="W275" i="12"/>
  <c r="U275" i="12"/>
  <c r="S275" i="12"/>
  <c r="Q275" i="12"/>
  <c r="AU274" i="12"/>
  <c r="AS274" i="12"/>
  <c r="AQ274" i="12"/>
  <c r="AO274" i="12"/>
  <c r="AM274" i="12"/>
  <c r="AJ274" i="12"/>
  <c r="AH274" i="12"/>
  <c r="AF274" i="12"/>
  <c r="AD274" i="12"/>
  <c r="AB274" i="12"/>
  <c r="Y274" i="12"/>
  <c r="W274" i="12"/>
  <c r="U274" i="12"/>
  <c r="S274" i="12"/>
  <c r="Q274" i="12"/>
  <c r="AU273" i="12"/>
  <c r="AS273" i="12"/>
  <c r="AQ273" i="12"/>
  <c r="AO273" i="12"/>
  <c r="AM273" i="12"/>
  <c r="AJ273" i="12"/>
  <c r="AH273" i="12"/>
  <c r="AF273" i="12"/>
  <c r="AD273" i="12"/>
  <c r="AB273" i="12"/>
  <c r="Y273" i="12"/>
  <c r="W273" i="12"/>
  <c r="U273" i="12"/>
  <c r="S273" i="12"/>
  <c r="Q273" i="12"/>
  <c r="AS272" i="12"/>
  <c r="AQ272" i="12"/>
  <c r="AO272" i="12"/>
  <c r="AM272" i="12"/>
  <c r="AH272" i="12"/>
  <c r="AF272" i="12"/>
  <c r="AD272" i="12"/>
  <c r="AB272" i="12"/>
  <c r="W272" i="12"/>
  <c r="U272" i="12"/>
  <c r="S272" i="12"/>
  <c r="Q272" i="12"/>
  <c r="AS271" i="12"/>
  <c r="AQ271" i="12"/>
  <c r="AO271" i="12"/>
  <c r="AM271" i="12"/>
  <c r="AH271" i="12"/>
  <c r="AF271" i="12"/>
  <c r="AD271" i="12"/>
  <c r="AB271" i="12"/>
  <c r="W271" i="12"/>
  <c r="U271" i="12"/>
  <c r="S271" i="12"/>
  <c r="Q271" i="12"/>
  <c r="AS270" i="12"/>
  <c r="AQ270" i="12"/>
  <c r="AO270" i="12"/>
  <c r="AM270" i="12"/>
  <c r="AH270" i="12"/>
  <c r="AF270" i="12"/>
  <c r="AD270" i="12"/>
  <c r="AB270" i="12"/>
  <c r="W270" i="12"/>
  <c r="U270" i="12"/>
  <c r="S270" i="12"/>
  <c r="Q270" i="12"/>
  <c r="AS269" i="12"/>
  <c r="AQ269" i="12"/>
  <c r="AO269" i="12"/>
  <c r="AM269" i="12"/>
  <c r="AH269" i="12"/>
  <c r="AF269" i="12"/>
  <c r="AD269" i="12"/>
  <c r="AB269" i="12"/>
  <c r="W269" i="12"/>
  <c r="U269" i="12"/>
  <c r="S269" i="12"/>
  <c r="Q269" i="12"/>
  <c r="AS268" i="12"/>
  <c r="AQ268" i="12"/>
  <c r="AO268" i="12"/>
  <c r="AM268" i="12"/>
  <c r="AH268" i="12"/>
  <c r="AF268" i="12"/>
  <c r="AD268" i="12"/>
  <c r="AB268" i="12"/>
  <c r="W268" i="12"/>
  <c r="U268" i="12"/>
  <c r="S268" i="12"/>
  <c r="Q268" i="12"/>
  <c r="AS267" i="12"/>
  <c r="AQ267" i="12"/>
  <c r="AO267" i="12"/>
  <c r="AM267" i="12"/>
  <c r="AH267" i="12"/>
  <c r="AF267" i="12"/>
  <c r="AD267" i="12"/>
  <c r="AB267" i="12"/>
  <c r="W267" i="12"/>
  <c r="U267" i="12"/>
  <c r="S267" i="12"/>
  <c r="Q267" i="12"/>
  <c r="AS266" i="12"/>
  <c r="AQ266" i="12"/>
  <c r="AO266" i="12"/>
  <c r="AM266" i="12"/>
  <c r="AH266" i="12"/>
  <c r="AF266" i="12"/>
  <c r="AD266" i="12"/>
  <c r="AB266" i="12"/>
  <c r="W266" i="12"/>
  <c r="U266" i="12"/>
  <c r="S266" i="12"/>
  <c r="Q266" i="12"/>
  <c r="AS265" i="12"/>
  <c r="AQ265" i="12"/>
  <c r="AO265" i="12"/>
  <c r="AM265" i="12"/>
  <c r="AH265" i="12"/>
  <c r="AF265" i="12"/>
  <c r="AD265" i="12"/>
  <c r="AB265" i="12"/>
  <c r="W265" i="12"/>
  <c r="U265" i="12"/>
  <c r="S265" i="12"/>
  <c r="Q265" i="12"/>
  <c r="AS264" i="12"/>
  <c r="AQ264" i="12"/>
  <c r="AO264" i="12"/>
  <c r="AM264" i="12"/>
  <c r="AH264" i="12"/>
  <c r="AF264" i="12"/>
  <c r="AD264" i="12"/>
  <c r="AB264" i="12"/>
  <c r="W264" i="12"/>
  <c r="U264" i="12"/>
  <c r="S264" i="12"/>
  <c r="Q264" i="12"/>
  <c r="AS263" i="12"/>
  <c r="AQ263" i="12"/>
  <c r="AO263" i="12"/>
  <c r="AM263" i="12"/>
  <c r="AH263" i="12"/>
  <c r="AF263" i="12"/>
  <c r="AD263" i="12"/>
  <c r="AB263" i="12"/>
  <c r="W263" i="12"/>
  <c r="U263" i="12"/>
  <c r="S263" i="12"/>
  <c r="Q263" i="12"/>
  <c r="AS262" i="12"/>
  <c r="AQ262" i="12"/>
  <c r="AO262" i="12"/>
  <c r="AM262" i="12"/>
  <c r="AH262" i="12"/>
  <c r="AF262" i="12"/>
  <c r="AD262" i="12"/>
  <c r="AB262" i="12"/>
  <c r="W262" i="12"/>
  <c r="U262" i="12"/>
  <c r="S262" i="12"/>
  <c r="Q262" i="12"/>
  <c r="AS261" i="12"/>
  <c r="AQ261" i="12"/>
  <c r="AO261" i="12"/>
  <c r="AM261" i="12"/>
  <c r="AH261" i="12"/>
  <c r="AF261" i="12"/>
  <c r="AD261" i="12"/>
  <c r="AB261" i="12"/>
  <c r="W261" i="12"/>
  <c r="U261" i="12"/>
  <c r="S261" i="12"/>
  <c r="Q261" i="12"/>
  <c r="AS260" i="12"/>
  <c r="AQ260" i="12"/>
  <c r="AO260" i="12"/>
  <c r="AM260" i="12"/>
  <c r="AH260" i="12"/>
  <c r="AF260" i="12"/>
  <c r="AD260" i="12"/>
  <c r="AB260" i="12"/>
  <c r="W260" i="12"/>
  <c r="U260" i="12"/>
  <c r="S260" i="12"/>
  <c r="Q260" i="12"/>
  <c r="AS259" i="12"/>
  <c r="AQ259" i="12"/>
  <c r="AO259" i="12"/>
  <c r="AM259" i="12"/>
  <c r="AH259" i="12"/>
  <c r="AF259" i="12"/>
  <c r="AD259" i="12"/>
  <c r="AB259" i="12"/>
  <c r="W259" i="12"/>
  <c r="U259" i="12"/>
  <c r="S259" i="12"/>
  <c r="Q259" i="12"/>
  <c r="AS258" i="12"/>
  <c r="AQ258" i="12"/>
  <c r="AO258" i="12"/>
  <c r="AM258" i="12"/>
  <c r="AH258" i="12"/>
  <c r="AF258" i="12"/>
  <c r="AD258" i="12"/>
  <c r="AB258" i="12"/>
  <c r="W258" i="12"/>
  <c r="U258" i="12"/>
  <c r="S258" i="12"/>
  <c r="Q258" i="12"/>
  <c r="AS257" i="12"/>
  <c r="AQ257" i="12"/>
  <c r="AO257" i="12"/>
  <c r="AM257" i="12"/>
  <c r="AH257" i="12"/>
  <c r="AF257" i="12"/>
  <c r="AD257" i="12"/>
  <c r="AB257" i="12"/>
  <c r="W257" i="12"/>
  <c r="U257" i="12"/>
  <c r="S257" i="12"/>
  <c r="Q257" i="12"/>
  <c r="AS256" i="12"/>
  <c r="AQ256" i="12"/>
  <c r="AO256" i="12"/>
  <c r="AM256" i="12"/>
  <c r="AH256" i="12"/>
  <c r="AF256" i="12"/>
  <c r="AD256" i="12"/>
  <c r="AB256" i="12"/>
  <c r="W256" i="12"/>
  <c r="U256" i="12"/>
  <c r="S256" i="12"/>
  <c r="Q256" i="12"/>
  <c r="AS255" i="12"/>
  <c r="AQ255" i="12"/>
  <c r="AO255" i="12"/>
  <c r="AM255" i="12"/>
  <c r="AH255" i="12"/>
  <c r="AF255" i="12"/>
  <c r="AD255" i="12"/>
  <c r="AB255" i="12"/>
  <c r="W255" i="12"/>
  <c r="U255" i="12"/>
  <c r="S255" i="12"/>
  <c r="Q255" i="12"/>
  <c r="AS254" i="12"/>
  <c r="AQ254" i="12"/>
  <c r="AO254" i="12"/>
  <c r="AM254" i="12"/>
  <c r="AH254" i="12"/>
  <c r="AF254" i="12"/>
  <c r="AD254" i="12"/>
  <c r="AB254" i="12"/>
  <c r="W254" i="12"/>
  <c r="U254" i="12"/>
  <c r="S254" i="12"/>
  <c r="Q254" i="12"/>
  <c r="AS253" i="12"/>
  <c r="AQ253" i="12"/>
  <c r="AO253" i="12"/>
  <c r="AM253" i="12"/>
  <c r="AH253" i="12"/>
  <c r="AF253" i="12"/>
  <c r="AD253" i="12"/>
  <c r="AB253" i="12"/>
  <c r="W253" i="12"/>
  <c r="U253" i="12"/>
  <c r="S253" i="12"/>
  <c r="Q253" i="12"/>
  <c r="AS252" i="12"/>
  <c r="AQ252" i="12"/>
  <c r="AO252" i="12"/>
  <c r="AM252" i="12"/>
  <c r="AH252" i="12"/>
  <c r="AF252" i="12"/>
  <c r="AD252" i="12"/>
  <c r="AB252" i="12"/>
  <c r="W252" i="12"/>
  <c r="U252" i="12"/>
  <c r="S252" i="12"/>
  <c r="Q252" i="12"/>
  <c r="AS251" i="12"/>
  <c r="AQ251" i="12"/>
  <c r="AO251" i="12"/>
  <c r="AM251" i="12"/>
  <c r="AH251" i="12"/>
  <c r="AF251" i="12"/>
  <c r="AD251" i="12"/>
  <c r="AB251" i="12"/>
  <c r="W251" i="12"/>
  <c r="U251" i="12"/>
  <c r="S251" i="12"/>
  <c r="Q251" i="12"/>
  <c r="AS250" i="12"/>
  <c r="AQ250" i="12"/>
  <c r="AO250" i="12"/>
  <c r="AM250" i="12"/>
  <c r="AH250" i="12"/>
  <c r="AF250" i="12"/>
  <c r="AD250" i="12"/>
  <c r="AB250" i="12"/>
  <c r="W250" i="12"/>
  <c r="U250" i="12"/>
  <c r="S250" i="12"/>
  <c r="Q250" i="12"/>
  <c r="AS249" i="12"/>
  <c r="AQ249" i="12"/>
  <c r="AO249" i="12"/>
  <c r="AM249" i="12"/>
  <c r="AH249" i="12"/>
  <c r="AF249" i="12"/>
  <c r="AD249" i="12"/>
  <c r="AB249" i="12"/>
  <c r="W249" i="12"/>
  <c r="U249" i="12"/>
  <c r="S249" i="12"/>
  <c r="Q249" i="12"/>
  <c r="AS248" i="12"/>
  <c r="AQ248" i="12"/>
  <c r="AO248" i="12"/>
  <c r="AM248" i="12"/>
  <c r="AH248" i="12"/>
  <c r="AF248" i="12"/>
  <c r="AD248" i="12"/>
  <c r="AB248" i="12"/>
  <c r="W248" i="12"/>
  <c r="U248" i="12"/>
  <c r="S248" i="12"/>
  <c r="Q248" i="12"/>
  <c r="AS247" i="12"/>
  <c r="AQ247" i="12"/>
  <c r="AO247" i="12"/>
  <c r="AM247" i="12"/>
  <c r="AH247" i="12"/>
  <c r="AF247" i="12"/>
  <c r="AD247" i="12"/>
  <c r="AB247" i="12"/>
  <c r="W247" i="12"/>
  <c r="U247" i="12"/>
  <c r="S247" i="12"/>
  <c r="Q247" i="12"/>
  <c r="AS246" i="12"/>
  <c r="AQ246" i="12"/>
  <c r="AO246" i="12"/>
  <c r="AM246" i="12"/>
  <c r="AH246" i="12"/>
  <c r="AF246" i="12"/>
  <c r="AD246" i="12"/>
  <c r="AB246" i="12"/>
  <c r="W246" i="12"/>
  <c r="U246" i="12"/>
  <c r="S246" i="12"/>
  <c r="Q246" i="12"/>
  <c r="AS245" i="12"/>
  <c r="AQ245" i="12"/>
  <c r="AO245" i="12"/>
  <c r="AM245" i="12"/>
  <c r="AH245" i="12"/>
  <c r="AF245" i="12"/>
  <c r="AD245" i="12"/>
  <c r="AB245" i="12"/>
  <c r="W245" i="12"/>
  <c r="U245" i="12"/>
  <c r="S245" i="12"/>
  <c r="Q245" i="12"/>
  <c r="AS244" i="12"/>
  <c r="AQ244" i="12"/>
  <c r="AO244" i="12"/>
  <c r="AM244" i="12"/>
  <c r="AH244" i="12"/>
  <c r="AF244" i="12"/>
  <c r="AD244" i="12"/>
  <c r="AB244" i="12"/>
  <c r="W244" i="12"/>
  <c r="U244" i="12"/>
  <c r="S244" i="12"/>
  <c r="Q244" i="12"/>
  <c r="AS243" i="12"/>
  <c r="AQ243" i="12"/>
  <c r="AO243" i="12"/>
  <c r="AM243" i="12"/>
  <c r="AH243" i="12"/>
  <c r="AF243" i="12"/>
  <c r="AD243" i="12"/>
  <c r="AB243" i="12"/>
  <c r="W243" i="12"/>
  <c r="U243" i="12"/>
  <c r="S243" i="12"/>
  <c r="Q243" i="12"/>
  <c r="AS242" i="12"/>
  <c r="AQ242" i="12"/>
  <c r="AO242" i="12"/>
  <c r="AM242" i="12"/>
  <c r="AH242" i="12"/>
  <c r="AF242" i="12"/>
  <c r="AD242" i="12"/>
  <c r="AB242" i="12"/>
  <c r="W242" i="12"/>
  <c r="U242" i="12"/>
  <c r="S242" i="12"/>
  <c r="Q242" i="12"/>
  <c r="AS241" i="12"/>
  <c r="AQ241" i="12"/>
  <c r="AO241" i="12"/>
  <c r="AM241" i="12"/>
  <c r="AH241" i="12"/>
  <c r="AF241" i="12"/>
  <c r="AD241" i="12"/>
  <c r="AB241" i="12"/>
  <c r="W241" i="12"/>
  <c r="U241" i="12"/>
  <c r="S241" i="12"/>
  <c r="Q241" i="12"/>
  <c r="AS240" i="12"/>
  <c r="AQ240" i="12"/>
  <c r="AO240" i="12"/>
  <c r="AM240" i="12"/>
  <c r="AH240" i="12"/>
  <c r="AF240" i="12"/>
  <c r="AD240" i="12"/>
  <c r="AB240" i="12"/>
  <c r="W240" i="12"/>
  <c r="U240" i="12"/>
  <c r="S240" i="12"/>
  <c r="Q240" i="12"/>
  <c r="AS239" i="12"/>
  <c r="AQ239" i="12"/>
  <c r="AO239" i="12"/>
  <c r="AM239" i="12"/>
  <c r="AH239" i="12"/>
  <c r="AF239" i="12"/>
  <c r="AD239" i="12"/>
  <c r="AB239" i="12"/>
  <c r="W239" i="12"/>
  <c r="U239" i="12"/>
  <c r="S239" i="12"/>
  <c r="Q239" i="12"/>
  <c r="AU238" i="12"/>
  <c r="AS238" i="12"/>
  <c r="AQ238" i="12"/>
  <c r="AO238" i="12"/>
  <c r="AM238" i="12"/>
  <c r="AJ238" i="12"/>
  <c r="AH238" i="12"/>
  <c r="AF238" i="12"/>
  <c r="AD238" i="12"/>
  <c r="AB238" i="12"/>
  <c r="Y238" i="12"/>
  <c r="W238" i="12"/>
  <c r="U238" i="12"/>
  <c r="S238" i="12"/>
  <c r="Q238" i="12"/>
  <c r="AU237" i="12"/>
  <c r="AS237" i="12"/>
  <c r="AQ237" i="12"/>
  <c r="AO237" i="12"/>
  <c r="AM237" i="12"/>
  <c r="AJ237" i="12"/>
  <c r="AH237" i="12"/>
  <c r="AF237" i="12"/>
  <c r="AD237" i="12"/>
  <c r="AB237" i="12"/>
  <c r="Y237" i="12"/>
  <c r="W237" i="12"/>
  <c r="U237" i="12"/>
  <c r="S237" i="12"/>
  <c r="Q237" i="12"/>
  <c r="AU236" i="12"/>
  <c r="AS236" i="12"/>
  <c r="AQ236" i="12"/>
  <c r="AO236" i="12"/>
  <c r="AM236" i="12"/>
  <c r="AJ236" i="12"/>
  <c r="AH236" i="12"/>
  <c r="AF236" i="12"/>
  <c r="AD236" i="12"/>
  <c r="AB236" i="12"/>
  <c r="Y236" i="12"/>
  <c r="W236" i="12"/>
  <c r="U236" i="12"/>
  <c r="S236" i="12"/>
  <c r="Q236" i="12"/>
  <c r="AU235" i="12"/>
  <c r="AS235" i="12"/>
  <c r="AQ235" i="12"/>
  <c r="AO235" i="12"/>
  <c r="AM235" i="12"/>
  <c r="AJ235" i="12"/>
  <c r="AH235" i="12"/>
  <c r="AF235" i="12"/>
  <c r="AD235" i="12"/>
  <c r="AB235" i="12"/>
  <c r="Y235" i="12"/>
  <c r="W235" i="12"/>
  <c r="U235" i="12"/>
  <c r="S235" i="12"/>
  <c r="Q235" i="12"/>
  <c r="AU234" i="12"/>
  <c r="AS234" i="12"/>
  <c r="AQ234" i="12"/>
  <c r="AO234" i="12"/>
  <c r="AM234" i="12"/>
  <c r="AJ234" i="12"/>
  <c r="AH234" i="12"/>
  <c r="AF234" i="12"/>
  <c r="AD234" i="12"/>
  <c r="AB234" i="12"/>
  <c r="Y234" i="12"/>
  <c r="W234" i="12"/>
  <c r="U234" i="12"/>
  <c r="S234" i="12"/>
  <c r="Q234" i="12"/>
  <c r="AU233" i="12"/>
  <c r="AS233" i="12"/>
  <c r="AQ233" i="12"/>
  <c r="AO233" i="12"/>
  <c r="AM233" i="12"/>
  <c r="AJ233" i="12"/>
  <c r="AH233" i="12"/>
  <c r="AF233" i="12"/>
  <c r="AD233" i="12"/>
  <c r="AB233" i="12"/>
  <c r="Y233" i="12"/>
  <c r="W233" i="12"/>
  <c r="U233" i="12"/>
  <c r="S233" i="12"/>
  <c r="Q233" i="12"/>
  <c r="AU232" i="12"/>
  <c r="AS232" i="12"/>
  <c r="AQ232" i="12"/>
  <c r="AO232" i="12"/>
  <c r="AM232" i="12"/>
  <c r="AJ232" i="12"/>
  <c r="AH232" i="12"/>
  <c r="AF232" i="12"/>
  <c r="AD232" i="12"/>
  <c r="AB232" i="12"/>
  <c r="Y232" i="12"/>
  <c r="W232" i="12"/>
  <c r="U232" i="12"/>
  <c r="S232" i="12"/>
  <c r="Q232" i="12"/>
  <c r="AU231" i="12"/>
  <c r="AS231" i="12"/>
  <c r="AQ231" i="12"/>
  <c r="AO231" i="12"/>
  <c r="AM231" i="12"/>
  <c r="AJ231" i="12"/>
  <c r="AH231" i="12"/>
  <c r="AF231" i="12"/>
  <c r="AD231" i="12"/>
  <c r="AB231" i="12"/>
  <c r="Y231" i="12"/>
  <c r="W231" i="12"/>
  <c r="U231" i="12"/>
  <c r="S231" i="12"/>
  <c r="Q231" i="12"/>
  <c r="AU230" i="12"/>
  <c r="AS230" i="12"/>
  <c r="AQ230" i="12"/>
  <c r="AO230" i="12"/>
  <c r="AM230" i="12"/>
  <c r="AJ230" i="12"/>
  <c r="AH230" i="12"/>
  <c r="AF230" i="12"/>
  <c r="AD230" i="12"/>
  <c r="AB230" i="12"/>
  <c r="Y230" i="12"/>
  <c r="W230" i="12"/>
  <c r="U230" i="12"/>
  <c r="S230" i="12"/>
  <c r="Q230" i="12"/>
  <c r="AU229" i="12"/>
  <c r="AS229" i="12"/>
  <c r="AQ229" i="12"/>
  <c r="AO229" i="12"/>
  <c r="AM229" i="12"/>
  <c r="AJ229" i="12"/>
  <c r="AH229" i="12"/>
  <c r="AF229" i="12"/>
  <c r="AD229" i="12"/>
  <c r="AB229" i="12"/>
  <c r="Y229" i="12"/>
  <c r="W229" i="12"/>
  <c r="U229" i="12"/>
  <c r="S229" i="12"/>
  <c r="Q229" i="12"/>
  <c r="AU228" i="12"/>
  <c r="AS228" i="12"/>
  <c r="AQ228" i="12"/>
  <c r="AO228" i="12"/>
  <c r="AM228" i="12"/>
  <c r="AJ228" i="12"/>
  <c r="AH228" i="12"/>
  <c r="AF228" i="12"/>
  <c r="AD228" i="12"/>
  <c r="AB228" i="12"/>
  <c r="W228" i="12"/>
  <c r="U228" i="12"/>
  <c r="S228" i="12"/>
  <c r="Q228" i="12"/>
  <c r="AU227" i="12"/>
  <c r="AS227" i="12"/>
  <c r="AQ227" i="12"/>
  <c r="AO227" i="12"/>
  <c r="AM227" i="12"/>
  <c r="AJ227" i="12"/>
  <c r="AH227" i="12"/>
  <c r="AF227" i="12"/>
  <c r="AD227" i="12"/>
  <c r="AB227" i="12"/>
  <c r="Y227" i="12"/>
  <c r="W227" i="12"/>
  <c r="U227" i="12"/>
  <c r="S227" i="12"/>
  <c r="Q227" i="12"/>
  <c r="AU226" i="12"/>
  <c r="AS226" i="12"/>
  <c r="AQ226" i="12"/>
  <c r="AO226" i="12"/>
  <c r="AM226" i="12"/>
  <c r="AJ226" i="12"/>
  <c r="AH226" i="12"/>
  <c r="AF226" i="12"/>
  <c r="AD226" i="12"/>
  <c r="AB226" i="12"/>
  <c r="Y226" i="12"/>
  <c r="W226" i="12"/>
  <c r="U226" i="12"/>
  <c r="S226" i="12"/>
  <c r="Q226" i="12"/>
  <c r="AU225" i="12"/>
  <c r="AS225" i="12"/>
  <c r="AQ225" i="12"/>
  <c r="AO225" i="12"/>
  <c r="AM225" i="12"/>
  <c r="AJ225" i="12"/>
  <c r="AH225" i="12"/>
  <c r="AF225" i="12"/>
  <c r="AD225" i="12"/>
  <c r="AB225" i="12"/>
  <c r="W225" i="12"/>
  <c r="U225" i="12"/>
  <c r="S225" i="12"/>
  <c r="Q225" i="12"/>
  <c r="AU224" i="12"/>
  <c r="AS224" i="12"/>
  <c r="AQ224" i="12"/>
  <c r="AO224" i="12"/>
  <c r="AM224" i="12"/>
  <c r="AJ224" i="12"/>
  <c r="AH224" i="12"/>
  <c r="AF224" i="12"/>
  <c r="AD224" i="12"/>
  <c r="AB224" i="12"/>
  <c r="Y224" i="12"/>
  <c r="W224" i="12"/>
  <c r="U224" i="12"/>
  <c r="S224" i="12"/>
  <c r="Q224" i="12"/>
  <c r="AU223" i="12"/>
  <c r="AS223" i="12"/>
  <c r="AQ223" i="12"/>
  <c r="AO223" i="12"/>
  <c r="AM223" i="12"/>
  <c r="AJ223" i="12"/>
  <c r="AH223" i="12"/>
  <c r="AF223" i="12"/>
  <c r="AD223" i="12"/>
  <c r="AB223" i="12"/>
  <c r="Y223" i="12"/>
  <c r="W223" i="12"/>
  <c r="U223" i="12"/>
  <c r="S223" i="12"/>
  <c r="Q223" i="12"/>
  <c r="AU222" i="12"/>
  <c r="AS222" i="12"/>
  <c r="AQ222" i="12"/>
  <c r="AO222" i="12"/>
  <c r="AM222" i="12"/>
  <c r="AJ222" i="12"/>
  <c r="AH222" i="12"/>
  <c r="AF222" i="12"/>
  <c r="AD222" i="12"/>
  <c r="AB222" i="12"/>
  <c r="Y222" i="12"/>
  <c r="W222" i="12"/>
  <c r="U222" i="12"/>
  <c r="S222" i="12"/>
  <c r="Q222" i="12"/>
  <c r="AU221" i="12"/>
  <c r="AS221" i="12"/>
  <c r="AQ221" i="12"/>
  <c r="AO221" i="12"/>
  <c r="AM221" i="12"/>
  <c r="AJ221" i="12"/>
  <c r="AH221" i="12"/>
  <c r="AF221" i="12"/>
  <c r="AD221" i="12"/>
  <c r="AB221" i="12"/>
  <c r="Y221" i="12"/>
  <c r="W221" i="12"/>
  <c r="U221" i="12"/>
  <c r="S221" i="12"/>
  <c r="Q221" i="12"/>
  <c r="AU220" i="12"/>
  <c r="AS220" i="12"/>
  <c r="AQ220" i="12"/>
  <c r="AO220" i="12"/>
  <c r="AM220" i="12"/>
  <c r="AJ220" i="12"/>
  <c r="AH220" i="12"/>
  <c r="AF220" i="12"/>
  <c r="AD220" i="12"/>
  <c r="AB220" i="12"/>
  <c r="W220" i="12"/>
  <c r="U220" i="12"/>
  <c r="S220" i="12"/>
  <c r="Q220" i="12"/>
  <c r="AU219" i="12"/>
  <c r="AS219" i="12"/>
  <c r="AQ219" i="12"/>
  <c r="AO219" i="12"/>
  <c r="AM219" i="12"/>
  <c r="AJ219" i="12"/>
  <c r="AH219" i="12"/>
  <c r="AF219" i="12"/>
  <c r="AD219" i="12"/>
  <c r="AB219" i="12"/>
  <c r="Y219" i="12"/>
  <c r="W219" i="12"/>
  <c r="U219" i="12"/>
  <c r="S219" i="12"/>
  <c r="Q219" i="12"/>
  <c r="AS218" i="12"/>
  <c r="AQ218" i="12"/>
  <c r="AO218" i="12"/>
  <c r="AM218" i="12"/>
  <c r="AH218" i="12"/>
  <c r="AF218" i="12"/>
  <c r="AD218" i="12"/>
  <c r="AB218" i="12"/>
  <c r="W218" i="12"/>
  <c r="U218" i="12"/>
  <c r="S218" i="12"/>
  <c r="Q218" i="12"/>
  <c r="AS217" i="12"/>
  <c r="AQ217" i="12"/>
  <c r="AO217" i="12"/>
  <c r="AM217" i="12"/>
  <c r="AH217" i="12"/>
  <c r="AF217" i="12"/>
  <c r="AD217" i="12"/>
  <c r="AB217" i="12"/>
  <c r="W217" i="12"/>
  <c r="U217" i="12"/>
  <c r="S217" i="12"/>
  <c r="Q217" i="12"/>
  <c r="AS216" i="12"/>
  <c r="AQ216" i="12"/>
  <c r="AO216" i="12"/>
  <c r="AM216" i="12"/>
  <c r="AH216" i="12"/>
  <c r="AF216" i="12"/>
  <c r="AD216" i="12"/>
  <c r="AB216" i="12"/>
  <c r="W216" i="12"/>
  <c r="U216" i="12"/>
  <c r="S216" i="12"/>
  <c r="Q216" i="12"/>
  <c r="AS215" i="12"/>
  <c r="AQ215" i="12"/>
  <c r="AO215" i="12"/>
  <c r="AM215" i="12"/>
  <c r="AH215" i="12"/>
  <c r="AF215" i="12"/>
  <c r="AD215" i="12"/>
  <c r="AB215" i="12"/>
  <c r="W215" i="12"/>
  <c r="U215" i="12"/>
  <c r="S215" i="12"/>
  <c r="Q215" i="12"/>
  <c r="AS214" i="12"/>
  <c r="AQ214" i="12"/>
  <c r="AO214" i="12"/>
  <c r="AM214" i="12"/>
  <c r="AH214" i="12"/>
  <c r="AF214" i="12"/>
  <c r="AD214" i="12"/>
  <c r="AB214" i="12"/>
  <c r="W214" i="12"/>
  <c r="U214" i="12"/>
  <c r="S214" i="12"/>
  <c r="Q214" i="12"/>
  <c r="AS213" i="12"/>
  <c r="AQ213" i="12"/>
  <c r="AO213" i="12"/>
  <c r="AM213" i="12"/>
  <c r="AH213" i="12"/>
  <c r="AF213" i="12"/>
  <c r="AD213" i="12"/>
  <c r="AB213" i="12"/>
  <c r="W213" i="12"/>
  <c r="U213" i="12"/>
  <c r="S213" i="12"/>
  <c r="Q213" i="12"/>
  <c r="AS212" i="12"/>
  <c r="AQ212" i="12"/>
  <c r="AO212" i="12"/>
  <c r="AM212" i="12"/>
  <c r="AH212" i="12"/>
  <c r="AF212" i="12"/>
  <c r="AD212" i="12"/>
  <c r="AB212" i="12"/>
  <c r="W212" i="12"/>
  <c r="U212" i="12"/>
  <c r="S212" i="12"/>
  <c r="Q212" i="12"/>
  <c r="AS211" i="12"/>
  <c r="AQ211" i="12"/>
  <c r="AO211" i="12"/>
  <c r="AM211" i="12"/>
  <c r="AH211" i="12"/>
  <c r="AF211" i="12"/>
  <c r="AD211" i="12"/>
  <c r="AB211" i="12"/>
  <c r="W211" i="12"/>
  <c r="U211" i="12"/>
  <c r="S211" i="12"/>
  <c r="Q211" i="12"/>
  <c r="AS210" i="12"/>
  <c r="AQ210" i="12"/>
  <c r="AO210" i="12"/>
  <c r="AM210" i="12"/>
  <c r="AH210" i="12"/>
  <c r="AF210" i="12"/>
  <c r="AD210" i="12"/>
  <c r="AB210" i="12"/>
  <c r="W210" i="12"/>
  <c r="U210" i="12"/>
  <c r="S210" i="12"/>
  <c r="Q210" i="12"/>
  <c r="AS209" i="12"/>
  <c r="AQ209" i="12"/>
  <c r="AO209" i="12"/>
  <c r="AM209" i="12"/>
  <c r="AH209" i="12"/>
  <c r="AF209" i="12"/>
  <c r="AD209" i="12"/>
  <c r="AB209" i="12"/>
  <c r="W209" i="12"/>
  <c r="U209" i="12"/>
  <c r="S209" i="12"/>
  <c r="Q209" i="12"/>
  <c r="AS208" i="12"/>
  <c r="AQ208" i="12"/>
  <c r="AO208" i="12"/>
  <c r="AM208" i="12"/>
  <c r="AH208" i="12"/>
  <c r="AF208" i="12"/>
  <c r="AD208" i="12"/>
  <c r="AB208" i="12"/>
  <c r="W208" i="12"/>
  <c r="U208" i="12"/>
  <c r="S208" i="12"/>
  <c r="Q208" i="12"/>
  <c r="AS207" i="12"/>
  <c r="AQ207" i="12"/>
  <c r="AO207" i="12"/>
  <c r="AM207" i="12"/>
  <c r="AH207" i="12"/>
  <c r="AF207" i="12"/>
  <c r="AD207" i="12"/>
  <c r="AB207" i="12"/>
  <c r="W207" i="12"/>
  <c r="U207" i="12"/>
  <c r="S207" i="12"/>
  <c r="Q207" i="12"/>
  <c r="AS206" i="12"/>
  <c r="AQ206" i="12"/>
  <c r="AO206" i="12"/>
  <c r="AM206" i="12"/>
  <c r="AH206" i="12"/>
  <c r="AF206" i="12"/>
  <c r="AD206" i="12"/>
  <c r="AB206" i="12"/>
  <c r="W206" i="12"/>
  <c r="U206" i="12"/>
  <c r="S206" i="12"/>
  <c r="Q206" i="12"/>
  <c r="AS205" i="12"/>
  <c r="AQ205" i="12"/>
  <c r="AO205" i="12"/>
  <c r="AM205" i="12"/>
  <c r="AH205" i="12"/>
  <c r="AF205" i="12"/>
  <c r="AD205" i="12"/>
  <c r="AB205" i="12"/>
  <c r="W205" i="12"/>
  <c r="U205" i="12"/>
  <c r="S205" i="12"/>
  <c r="Q205" i="12"/>
  <c r="AS204" i="12"/>
  <c r="AQ204" i="12"/>
  <c r="AO204" i="12"/>
  <c r="AM204" i="12"/>
  <c r="AH204" i="12"/>
  <c r="AF204" i="12"/>
  <c r="AD204" i="12"/>
  <c r="AB204" i="12"/>
  <c r="W204" i="12"/>
  <c r="U204" i="12"/>
  <c r="S204" i="12"/>
  <c r="Q204" i="12"/>
  <c r="AS203" i="12"/>
  <c r="AQ203" i="12"/>
  <c r="AO203" i="12"/>
  <c r="AM203" i="12"/>
  <c r="AH203" i="12"/>
  <c r="AF203" i="12"/>
  <c r="AD203" i="12"/>
  <c r="AB203" i="12"/>
  <c r="W203" i="12"/>
  <c r="U203" i="12"/>
  <c r="S203" i="12"/>
  <c r="Q203" i="12"/>
  <c r="AS202" i="12"/>
  <c r="AQ202" i="12"/>
  <c r="AO202" i="12"/>
  <c r="AM202" i="12"/>
  <c r="AH202" i="12"/>
  <c r="AF202" i="12"/>
  <c r="AD202" i="12"/>
  <c r="AB202" i="12"/>
  <c r="W202" i="12"/>
  <c r="U202" i="12"/>
  <c r="S202" i="12"/>
  <c r="Q202" i="12"/>
  <c r="AS201" i="12"/>
  <c r="AQ201" i="12"/>
  <c r="AO201" i="12"/>
  <c r="AM201" i="12"/>
  <c r="AH201" i="12"/>
  <c r="AF201" i="12"/>
  <c r="AD201" i="12"/>
  <c r="AB201" i="12"/>
  <c r="W201" i="12"/>
  <c r="U201" i="12"/>
  <c r="S201" i="12"/>
  <c r="Q201" i="12"/>
  <c r="AS200" i="12"/>
  <c r="AQ200" i="12"/>
  <c r="AO200" i="12"/>
  <c r="AM200" i="12"/>
  <c r="AH200" i="12"/>
  <c r="AF200" i="12"/>
  <c r="AD200" i="12"/>
  <c r="AB200" i="12"/>
  <c r="W200" i="12"/>
  <c r="U200" i="12"/>
  <c r="S200" i="12"/>
  <c r="Q200" i="12"/>
  <c r="AS199" i="12"/>
  <c r="AQ199" i="12"/>
  <c r="AO199" i="12"/>
  <c r="AM199" i="12"/>
  <c r="AH199" i="12"/>
  <c r="AF199" i="12"/>
  <c r="AD199" i="12"/>
  <c r="AB199" i="12"/>
  <c r="W199" i="12"/>
  <c r="U199" i="12"/>
  <c r="S199" i="12"/>
  <c r="Q199" i="12"/>
  <c r="AS198" i="12"/>
  <c r="AQ198" i="12"/>
  <c r="AO198" i="12"/>
  <c r="AM198" i="12"/>
  <c r="AH198" i="12"/>
  <c r="AF198" i="12"/>
  <c r="AD198" i="12"/>
  <c r="AB198" i="12"/>
  <c r="W198" i="12"/>
  <c r="U198" i="12"/>
  <c r="S198" i="12"/>
  <c r="Q198" i="12"/>
  <c r="AS197" i="12"/>
  <c r="AQ197" i="12"/>
  <c r="AO197" i="12"/>
  <c r="AM197" i="12"/>
  <c r="AH197" i="12"/>
  <c r="AF197" i="12"/>
  <c r="AD197" i="12"/>
  <c r="AB197" i="12"/>
  <c r="W197" i="12"/>
  <c r="U197" i="12"/>
  <c r="S197" i="12"/>
  <c r="Q197" i="12"/>
  <c r="AS196" i="12"/>
  <c r="AQ196" i="12"/>
  <c r="AO196" i="12"/>
  <c r="AM196" i="12"/>
  <c r="AH196" i="12"/>
  <c r="AF196" i="12"/>
  <c r="AD196" i="12"/>
  <c r="AB196" i="12"/>
  <c r="W196" i="12"/>
  <c r="U196" i="12"/>
  <c r="S196" i="12"/>
  <c r="Q196" i="12"/>
  <c r="AS195" i="12"/>
  <c r="AQ195" i="12"/>
  <c r="AO195" i="12"/>
  <c r="AM195" i="12"/>
  <c r="AH195" i="12"/>
  <c r="AF195" i="12"/>
  <c r="AD195" i="12"/>
  <c r="AB195" i="12"/>
  <c r="W195" i="12"/>
  <c r="U195" i="12"/>
  <c r="S195" i="12"/>
  <c r="Q195" i="12"/>
  <c r="AS194" i="12"/>
  <c r="AQ194" i="12"/>
  <c r="AO194" i="12"/>
  <c r="AM194" i="12"/>
  <c r="AH194" i="12"/>
  <c r="AF194" i="12"/>
  <c r="AD194" i="12"/>
  <c r="AB194" i="12"/>
  <c r="W194" i="12"/>
  <c r="U194" i="12"/>
  <c r="S194" i="12"/>
  <c r="Q194" i="12"/>
  <c r="AS193" i="12"/>
  <c r="AQ193" i="12"/>
  <c r="AO193" i="12"/>
  <c r="AM193" i="12"/>
  <c r="AH193" i="12"/>
  <c r="AF193" i="12"/>
  <c r="AD193" i="12"/>
  <c r="AB193" i="12"/>
  <c r="W193" i="12"/>
  <c r="U193" i="12"/>
  <c r="S193" i="12"/>
  <c r="Q193" i="12"/>
  <c r="AS192" i="12"/>
  <c r="AQ192" i="12"/>
  <c r="AO192" i="12"/>
  <c r="AM192" i="12"/>
  <c r="AH192" i="12"/>
  <c r="AF192" i="12"/>
  <c r="AD192" i="12"/>
  <c r="AB192" i="12"/>
  <c r="W192" i="12"/>
  <c r="U192" i="12"/>
  <c r="S192" i="12"/>
  <c r="Q192" i="12"/>
  <c r="AS191" i="12"/>
  <c r="AQ191" i="12"/>
  <c r="AO191" i="12"/>
  <c r="AM191" i="12"/>
  <c r="AH191" i="12"/>
  <c r="AF191" i="12"/>
  <c r="AD191" i="12"/>
  <c r="AB191" i="12"/>
  <c r="W191" i="12"/>
  <c r="U191" i="12"/>
  <c r="S191" i="12"/>
  <c r="Q191" i="12"/>
  <c r="AS190" i="12"/>
  <c r="AQ190" i="12"/>
  <c r="AO190" i="12"/>
  <c r="AM190" i="12"/>
  <c r="AH190" i="12"/>
  <c r="AF190" i="12"/>
  <c r="AD190" i="12"/>
  <c r="AB190" i="12"/>
  <c r="W190" i="12"/>
  <c r="U190" i="12"/>
  <c r="S190" i="12"/>
  <c r="Q190" i="12"/>
  <c r="AS189" i="12"/>
  <c r="AQ189" i="12"/>
  <c r="AO189" i="12"/>
  <c r="AM189" i="12"/>
  <c r="AH189" i="12"/>
  <c r="AF189" i="12"/>
  <c r="AD189" i="12"/>
  <c r="AB189" i="12"/>
  <c r="W189" i="12"/>
  <c r="U189" i="12"/>
  <c r="S189" i="12"/>
  <c r="Q189" i="12"/>
  <c r="AS188" i="12"/>
  <c r="AQ188" i="12"/>
  <c r="AO188" i="12"/>
  <c r="AM188" i="12"/>
  <c r="AH188" i="12"/>
  <c r="AF188" i="12"/>
  <c r="AD188" i="12"/>
  <c r="AB188" i="12"/>
  <c r="W188" i="12"/>
  <c r="U188" i="12"/>
  <c r="S188" i="12"/>
  <c r="Q188" i="12"/>
  <c r="AS187" i="12"/>
  <c r="AQ187" i="12"/>
  <c r="AO187" i="12"/>
  <c r="AM187" i="12"/>
  <c r="AH187" i="12"/>
  <c r="AF187" i="12"/>
  <c r="AD187" i="12"/>
  <c r="AB187" i="12"/>
  <c r="W187" i="12"/>
  <c r="U187" i="12"/>
  <c r="S187" i="12"/>
  <c r="Q187" i="12"/>
  <c r="AS186" i="12"/>
  <c r="AQ186" i="12"/>
  <c r="AO186" i="12"/>
  <c r="AM186" i="12"/>
  <c r="AH186" i="12"/>
  <c r="AF186" i="12"/>
  <c r="AD186" i="12"/>
  <c r="AB186" i="12"/>
  <c r="W186" i="12"/>
  <c r="U186" i="12"/>
  <c r="S186" i="12"/>
  <c r="Q186" i="12"/>
  <c r="AS185" i="12"/>
  <c r="AQ185" i="12"/>
  <c r="AO185" i="12"/>
  <c r="AM185" i="12"/>
  <c r="AH185" i="12"/>
  <c r="AF185" i="12"/>
  <c r="AD185" i="12"/>
  <c r="AB185" i="12"/>
  <c r="W185" i="12"/>
  <c r="U185" i="12"/>
  <c r="S185" i="12"/>
  <c r="Q185" i="12"/>
  <c r="AS184" i="12"/>
  <c r="AQ184" i="12"/>
  <c r="AO184" i="12"/>
  <c r="AM184" i="12"/>
  <c r="AH184" i="12"/>
  <c r="AF184" i="12"/>
  <c r="AD184" i="12"/>
  <c r="AB184" i="12"/>
  <c r="W184" i="12"/>
  <c r="U184" i="12"/>
  <c r="S184" i="12"/>
  <c r="Q184" i="12"/>
  <c r="AU183" i="12"/>
  <c r="AS183" i="12"/>
  <c r="AQ183" i="12"/>
  <c r="AO183" i="12"/>
  <c r="AM183" i="12"/>
  <c r="AJ183" i="12"/>
  <c r="AH183" i="12"/>
  <c r="AF183" i="12"/>
  <c r="AD183" i="12"/>
  <c r="AB183" i="12"/>
  <c r="Y183" i="12"/>
  <c r="W183" i="12"/>
  <c r="U183" i="12"/>
  <c r="S183" i="12"/>
  <c r="Q183" i="12"/>
  <c r="AU182" i="12"/>
  <c r="AS182" i="12"/>
  <c r="AQ182" i="12"/>
  <c r="AO182" i="12"/>
  <c r="AM182" i="12"/>
  <c r="AJ182" i="12"/>
  <c r="AH182" i="12"/>
  <c r="AF182" i="12"/>
  <c r="AD182" i="12"/>
  <c r="AB182" i="12"/>
  <c r="Y182" i="12"/>
  <c r="W182" i="12"/>
  <c r="U182" i="12"/>
  <c r="S182" i="12"/>
  <c r="Q182" i="12"/>
  <c r="AU181" i="12"/>
  <c r="AS181" i="12"/>
  <c r="AQ181" i="12"/>
  <c r="AO181" i="12"/>
  <c r="AM181" i="12"/>
  <c r="AJ181" i="12"/>
  <c r="AH181" i="12"/>
  <c r="AF181" i="12"/>
  <c r="AD181" i="12"/>
  <c r="AB181" i="12"/>
  <c r="Y181" i="12"/>
  <c r="W181" i="12"/>
  <c r="U181" i="12"/>
  <c r="S181" i="12"/>
  <c r="Q181" i="12"/>
  <c r="AU180" i="12"/>
  <c r="AS180" i="12"/>
  <c r="AQ180" i="12"/>
  <c r="AO180" i="12"/>
  <c r="AM180" i="12"/>
  <c r="AJ180" i="12"/>
  <c r="AH180" i="12"/>
  <c r="AF180" i="12"/>
  <c r="AD180" i="12"/>
  <c r="AB180" i="12"/>
  <c r="Y180" i="12"/>
  <c r="W180" i="12"/>
  <c r="U180" i="12"/>
  <c r="S180" i="12"/>
  <c r="Q180" i="12"/>
  <c r="AU179" i="12"/>
  <c r="AS179" i="12"/>
  <c r="AQ179" i="12"/>
  <c r="AO179" i="12"/>
  <c r="AM179" i="12"/>
  <c r="AJ179" i="12"/>
  <c r="AH179" i="12"/>
  <c r="AF179" i="12"/>
  <c r="AD179" i="12"/>
  <c r="AB179" i="12"/>
  <c r="Y179" i="12"/>
  <c r="W179" i="12"/>
  <c r="U179" i="12"/>
  <c r="S179" i="12"/>
  <c r="Q179" i="12"/>
  <c r="AU178" i="12"/>
  <c r="AS178" i="12"/>
  <c r="AQ178" i="12"/>
  <c r="AO178" i="12"/>
  <c r="AM178" i="12"/>
  <c r="AJ178" i="12"/>
  <c r="AH178" i="12"/>
  <c r="AF178" i="12"/>
  <c r="AD178" i="12"/>
  <c r="AB178" i="12"/>
  <c r="Y178" i="12"/>
  <c r="W178" i="12"/>
  <c r="U178" i="12"/>
  <c r="S178" i="12"/>
  <c r="Q178" i="12"/>
  <c r="AU177" i="12"/>
  <c r="AS177" i="12"/>
  <c r="AQ177" i="12"/>
  <c r="AO177" i="12"/>
  <c r="AM177" i="12"/>
  <c r="AJ177" i="12"/>
  <c r="AH177" i="12"/>
  <c r="AF177" i="12"/>
  <c r="AD177" i="12"/>
  <c r="AB177" i="12"/>
  <c r="Y177" i="12"/>
  <c r="W177" i="12"/>
  <c r="U177" i="12"/>
  <c r="S177" i="12"/>
  <c r="Q177" i="12"/>
  <c r="AU176" i="12"/>
  <c r="AS176" i="12"/>
  <c r="AQ176" i="12"/>
  <c r="AO176" i="12"/>
  <c r="AM176" i="12"/>
  <c r="AJ176" i="12"/>
  <c r="AH176" i="12"/>
  <c r="AF176" i="12"/>
  <c r="AD176" i="12"/>
  <c r="AB176" i="12"/>
  <c r="Y176" i="12"/>
  <c r="W176" i="12"/>
  <c r="U176" i="12"/>
  <c r="S176" i="12"/>
  <c r="Q176" i="12"/>
  <c r="AU175" i="12"/>
  <c r="AS175" i="12"/>
  <c r="AQ175" i="12"/>
  <c r="AO175" i="12"/>
  <c r="AM175" i="12"/>
  <c r="AJ175" i="12"/>
  <c r="AH175" i="12"/>
  <c r="AF175" i="12"/>
  <c r="AD175" i="12"/>
  <c r="AB175" i="12"/>
  <c r="Y175" i="12"/>
  <c r="W175" i="12"/>
  <c r="U175" i="12"/>
  <c r="S175" i="12"/>
  <c r="Q175" i="12"/>
  <c r="AU174" i="12"/>
  <c r="AS174" i="12"/>
  <c r="AQ174" i="12"/>
  <c r="AO174" i="12"/>
  <c r="AM174" i="12"/>
  <c r="AJ174" i="12"/>
  <c r="AH174" i="12"/>
  <c r="AF174" i="12"/>
  <c r="AD174" i="12"/>
  <c r="AB174" i="12"/>
  <c r="Y174" i="12"/>
  <c r="W174" i="12"/>
  <c r="U174" i="12"/>
  <c r="S174" i="12"/>
  <c r="Q174" i="12"/>
  <c r="AU173" i="12"/>
  <c r="AS173" i="12"/>
  <c r="AQ173" i="12"/>
  <c r="AO173" i="12"/>
  <c r="AM173" i="12"/>
  <c r="AJ173" i="12"/>
  <c r="AH173" i="12"/>
  <c r="AF173" i="12"/>
  <c r="AD173" i="12"/>
  <c r="AB173" i="12"/>
  <c r="Y173" i="12"/>
  <c r="W173" i="12"/>
  <c r="U173" i="12"/>
  <c r="S173" i="12"/>
  <c r="Q173" i="12"/>
  <c r="AU172" i="12"/>
  <c r="AS172" i="12"/>
  <c r="AQ172" i="12"/>
  <c r="AO172" i="12"/>
  <c r="AM172" i="12"/>
  <c r="AJ172" i="12"/>
  <c r="AH172" i="12"/>
  <c r="AF172" i="12"/>
  <c r="AD172" i="12"/>
  <c r="AB172" i="12"/>
  <c r="Y172" i="12"/>
  <c r="W172" i="12"/>
  <c r="U172" i="12"/>
  <c r="S172" i="12"/>
  <c r="Q172" i="12"/>
  <c r="AU171" i="12"/>
  <c r="AS171" i="12"/>
  <c r="AQ171" i="12"/>
  <c r="AO171" i="12"/>
  <c r="AM171" i="12"/>
  <c r="AJ171" i="12"/>
  <c r="AH171" i="12"/>
  <c r="AF171" i="12"/>
  <c r="AD171" i="12"/>
  <c r="AB171" i="12"/>
  <c r="Y171" i="12"/>
  <c r="W171" i="12"/>
  <c r="U171" i="12"/>
  <c r="S171" i="12"/>
  <c r="Q171" i="12"/>
  <c r="AU170" i="12"/>
  <c r="AS170" i="12"/>
  <c r="AQ170" i="12"/>
  <c r="AO170" i="12"/>
  <c r="AM170" i="12"/>
  <c r="AJ170" i="12"/>
  <c r="AH170" i="12"/>
  <c r="AF170" i="12"/>
  <c r="AD170" i="12"/>
  <c r="AB170" i="12"/>
  <c r="Y170" i="12"/>
  <c r="W170" i="12"/>
  <c r="U170" i="12"/>
  <c r="S170" i="12"/>
  <c r="Q170" i="12"/>
  <c r="AU169" i="12"/>
  <c r="AS169" i="12"/>
  <c r="AQ169" i="12"/>
  <c r="AO169" i="12"/>
  <c r="AM169" i="12"/>
  <c r="AJ169" i="12"/>
  <c r="AH169" i="12"/>
  <c r="AF169" i="12"/>
  <c r="AD169" i="12"/>
  <c r="AB169" i="12"/>
  <c r="Y169" i="12"/>
  <c r="W169" i="12"/>
  <c r="U169" i="12"/>
  <c r="S169" i="12"/>
  <c r="Q169" i="12"/>
  <c r="AU168" i="12"/>
  <c r="AS168" i="12"/>
  <c r="AQ168" i="12"/>
  <c r="AO168" i="12"/>
  <c r="AM168" i="12"/>
  <c r="AJ168" i="12"/>
  <c r="AH168" i="12"/>
  <c r="AF168" i="12"/>
  <c r="AD168" i="12"/>
  <c r="AB168" i="12"/>
  <c r="Y168" i="12"/>
  <c r="W168" i="12"/>
  <c r="U168" i="12"/>
  <c r="S168" i="12"/>
  <c r="Q168" i="12"/>
  <c r="AU167" i="12"/>
  <c r="AS167" i="12"/>
  <c r="AQ167" i="12"/>
  <c r="AO167" i="12"/>
  <c r="AM167" i="12"/>
  <c r="AJ167" i="12"/>
  <c r="AH167" i="12"/>
  <c r="AF167" i="12"/>
  <c r="AD167" i="12"/>
  <c r="AB167" i="12"/>
  <c r="Y167" i="12"/>
  <c r="W167" i="12"/>
  <c r="U167" i="12"/>
  <c r="S167" i="12"/>
  <c r="Q167" i="12"/>
  <c r="AU166" i="12"/>
  <c r="AS166" i="12"/>
  <c r="AQ166" i="12"/>
  <c r="AO166" i="12"/>
  <c r="AM166" i="12"/>
  <c r="AJ166" i="12"/>
  <c r="AH166" i="12"/>
  <c r="AF166" i="12"/>
  <c r="AD166" i="12"/>
  <c r="AB166" i="12"/>
  <c r="Y166" i="12"/>
  <c r="W166" i="12"/>
  <c r="U166" i="12"/>
  <c r="S166" i="12"/>
  <c r="Q166" i="12"/>
  <c r="AU165" i="12"/>
  <c r="AS165" i="12"/>
  <c r="AQ165" i="12"/>
  <c r="AO165" i="12"/>
  <c r="AM165" i="12"/>
  <c r="AJ165" i="12"/>
  <c r="AH165" i="12"/>
  <c r="AF165" i="12"/>
  <c r="AD165" i="12"/>
  <c r="AB165" i="12"/>
  <c r="Y165" i="12"/>
  <c r="W165" i="12"/>
  <c r="U165" i="12"/>
  <c r="S165" i="12"/>
  <c r="Q165" i="12"/>
  <c r="AU164" i="12"/>
  <c r="AS164" i="12"/>
  <c r="AQ164" i="12"/>
  <c r="AO164" i="12"/>
  <c r="AM164" i="12"/>
  <c r="AJ164" i="12"/>
  <c r="AH164" i="12"/>
  <c r="AF164" i="12"/>
  <c r="AD164" i="12"/>
  <c r="AB164" i="12"/>
  <c r="Y164" i="12"/>
  <c r="W164" i="12"/>
  <c r="U164" i="12"/>
  <c r="S164" i="12"/>
  <c r="Q164" i="12"/>
  <c r="AU163" i="12"/>
  <c r="AS163" i="12"/>
  <c r="AQ163" i="12"/>
  <c r="AO163" i="12"/>
  <c r="AM163" i="12"/>
  <c r="AJ163" i="12"/>
  <c r="AH163" i="12"/>
  <c r="AF163" i="12"/>
  <c r="AD163" i="12"/>
  <c r="AB163" i="12"/>
  <c r="Y163" i="12"/>
  <c r="W163" i="12"/>
  <c r="U163" i="12"/>
  <c r="S163" i="12"/>
  <c r="Q163" i="12"/>
  <c r="AU162" i="12"/>
  <c r="AS162" i="12"/>
  <c r="AQ162" i="12"/>
  <c r="AO162" i="12"/>
  <c r="AM162" i="12"/>
  <c r="AJ162" i="12"/>
  <c r="AH162" i="12"/>
  <c r="AF162" i="12"/>
  <c r="AD162" i="12"/>
  <c r="AB162" i="12"/>
  <c r="Y162" i="12"/>
  <c r="W162" i="12"/>
  <c r="U162" i="12"/>
  <c r="S162" i="12"/>
  <c r="Q162" i="12"/>
  <c r="AU161" i="12"/>
  <c r="AS161" i="12"/>
  <c r="AQ161" i="12"/>
  <c r="AO161" i="12"/>
  <c r="AM161" i="12"/>
  <c r="AJ161" i="12"/>
  <c r="AH161" i="12"/>
  <c r="AF161" i="12"/>
  <c r="AD161" i="12"/>
  <c r="AB161" i="12"/>
  <c r="Y161" i="12"/>
  <c r="W161" i="12"/>
  <c r="U161" i="12"/>
  <c r="S161" i="12"/>
  <c r="Q161" i="12"/>
  <c r="AU160" i="12"/>
  <c r="AS160" i="12"/>
  <c r="AQ160" i="12"/>
  <c r="AO160" i="12"/>
  <c r="AM160" i="12"/>
  <c r="AJ160" i="12"/>
  <c r="AH160" i="12"/>
  <c r="AF160" i="12"/>
  <c r="AD160" i="12"/>
  <c r="AB160" i="12"/>
  <c r="Y160" i="12"/>
  <c r="W160" i="12"/>
  <c r="U160" i="12"/>
  <c r="S160" i="12"/>
  <c r="Q160" i="12"/>
  <c r="AU159" i="12"/>
  <c r="AS159" i="12"/>
  <c r="AQ159" i="12"/>
  <c r="AO159" i="12"/>
  <c r="AM159" i="12"/>
  <c r="AJ159" i="12"/>
  <c r="AH159" i="12"/>
  <c r="AF159" i="12"/>
  <c r="AD159" i="12"/>
  <c r="AB159" i="12"/>
  <c r="Y159" i="12"/>
  <c r="W159" i="12"/>
  <c r="U159" i="12"/>
  <c r="S159" i="12"/>
  <c r="Q159" i="12"/>
  <c r="AU158" i="12"/>
  <c r="AS158" i="12"/>
  <c r="AQ158" i="12"/>
  <c r="AO158" i="12"/>
  <c r="AM158" i="12"/>
  <c r="AJ158" i="12"/>
  <c r="AH158" i="12"/>
  <c r="AF158" i="12"/>
  <c r="AD158" i="12"/>
  <c r="AB158" i="12"/>
  <c r="Y158" i="12"/>
  <c r="W158" i="12"/>
  <c r="U158" i="12"/>
  <c r="S158" i="12"/>
  <c r="Q158" i="12"/>
  <c r="AS157" i="12"/>
  <c r="AQ157" i="12"/>
  <c r="AO157" i="12"/>
  <c r="AM157" i="12"/>
  <c r="AH157" i="12"/>
  <c r="AF157" i="12"/>
  <c r="AD157" i="12"/>
  <c r="AB157" i="12"/>
  <c r="W157" i="12"/>
  <c r="U157" i="12"/>
  <c r="S157" i="12"/>
  <c r="Q157" i="12"/>
  <c r="AS156" i="12"/>
  <c r="AQ156" i="12"/>
  <c r="AO156" i="12"/>
  <c r="AM156" i="12"/>
  <c r="AH156" i="12"/>
  <c r="AF156" i="12"/>
  <c r="AD156" i="12"/>
  <c r="AB156" i="12"/>
  <c r="W156" i="12"/>
  <c r="U156" i="12"/>
  <c r="S156" i="12"/>
  <c r="Q156" i="12"/>
  <c r="AS155" i="12"/>
  <c r="AQ155" i="12"/>
  <c r="AO155" i="12"/>
  <c r="AM155" i="12"/>
  <c r="AH155" i="12"/>
  <c r="AF155" i="12"/>
  <c r="AD155" i="12"/>
  <c r="AB155" i="12"/>
  <c r="W155" i="12"/>
  <c r="U155" i="12"/>
  <c r="S155" i="12"/>
  <c r="Q155" i="12"/>
  <c r="AS154" i="12"/>
  <c r="AQ154" i="12"/>
  <c r="AO154" i="12"/>
  <c r="AM154" i="12"/>
  <c r="AH154" i="12"/>
  <c r="AF154" i="12"/>
  <c r="AD154" i="12"/>
  <c r="AB154" i="12"/>
  <c r="W154" i="12"/>
  <c r="U154" i="12"/>
  <c r="S154" i="12"/>
  <c r="Q154" i="12"/>
  <c r="AS153" i="12"/>
  <c r="AQ153" i="12"/>
  <c r="AO153" i="12"/>
  <c r="AM153" i="12"/>
  <c r="AH153" i="12"/>
  <c r="AF153" i="12"/>
  <c r="AD153" i="12"/>
  <c r="AB153" i="12"/>
  <c r="W153" i="12"/>
  <c r="U153" i="12"/>
  <c r="S153" i="12"/>
  <c r="Q153" i="12"/>
  <c r="AS152" i="12"/>
  <c r="AQ152" i="12"/>
  <c r="AO152" i="12"/>
  <c r="AM152" i="12"/>
  <c r="AH152" i="12"/>
  <c r="AF152" i="12"/>
  <c r="AD152" i="12"/>
  <c r="AB152" i="12"/>
  <c r="W152" i="12"/>
  <c r="U152" i="12"/>
  <c r="S152" i="12"/>
  <c r="Q152" i="12"/>
  <c r="AS151" i="12"/>
  <c r="AQ151" i="12"/>
  <c r="AO151" i="12"/>
  <c r="AM151" i="12"/>
  <c r="AH151" i="12"/>
  <c r="AF151" i="12"/>
  <c r="AD151" i="12"/>
  <c r="AB151" i="12"/>
  <c r="W151" i="12"/>
  <c r="U151" i="12"/>
  <c r="S151" i="12"/>
  <c r="Q151" i="12"/>
  <c r="AS150" i="12"/>
  <c r="AQ150" i="12"/>
  <c r="AO150" i="12"/>
  <c r="AM150" i="12"/>
  <c r="AH150" i="12"/>
  <c r="AF150" i="12"/>
  <c r="AD150" i="12"/>
  <c r="AB150" i="12"/>
  <c r="W150" i="12"/>
  <c r="U150" i="12"/>
  <c r="S150" i="12"/>
  <c r="Q150" i="12"/>
  <c r="AS149" i="12"/>
  <c r="AQ149" i="12"/>
  <c r="AO149" i="12"/>
  <c r="AM149" i="12"/>
  <c r="AH149" i="12"/>
  <c r="AF149" i="12"/>
  <c r="AD149" i="12"/>
  <c r="AB149" i="12"/>
  <c r="W149" i="12"/>
  <c r="U149" i="12"/>
  <c r="S149" i="12"/>
  <c r="Q149" i="12"/>
  <c r="AS148" i="12"/>
  <c r="AQ148" i="12"/>
  <c r="AO148" i="12"/>
  <c r="AM148" i="12"/>
  <c r="AH148" i="12"/>
  <c r="AF148" i="12"/>
  <c r="AD148" i="12"/>
  <c r="AB148" i="12"/>
  <c r="W148" i="12"/>
  <c r="U148" i="12"/>
  <c r="S148" i="12"/>
  <c r="Q148" i="12"/>
  <c r="AS147" i="12"/>
  <c r="AQ147" i="12"/>
  <c r="AO147" i="12"/>
  <c r="AM147" i="12"/>
  <c r="AH147" i="12"/>
  <c r="AF147" i="12"/>
  <c r="AD147" i="12"/>
  <c r="AB147" i="12"/>
  <c r="W147" i="12"/>
  <c r="U147" i="12"/>
  <c r="S147" i="12"/>
  <c r="Q147" i="12"/>
  <c r="AS146" i="12"/>
  <c r="AQ146" i="12"/>
  <c r="AO146" i="12"/>
  <c r="AM146" i="12"/>
  <c r="AH146" i="12"/>
  <c r="AF146" i="12"/>
  <c r="AD146" i="12"/>
  <c r="AB146" i="12"/>
  <c r="W146" i="12"/>
  <c r="U146" i="12"/>
  <c r="S146" i="12"/>
  <c r="Q146" i="12"/>
  <c r="AS145" i="12"/>
  <c r="AQ145" i="12"/>
  <c r="AO145" i="12"/>
  <c r="AM145" i="12"/>
  <c r="AH145" i="12"/>
  <c r="AF145" i="12"/>
  <c r="AD145" i="12"/>
  <c r="AB145" i="12"/>
  <c r="W145" i="12"/>
  <c r="U145" i="12"/>
  <c r="S145" i="12"/>
  <c r="Q145" i="12"/>
  <c r="AS144" i="12"/>
  <c r="AQ144" i="12"/>
  <c r="AO144" i="12"/>
  <c r="AM144" i="12"/>
  <c r="AH144" i="12"/>
  <c r="AF144" i="12"/>
  <c r="AD144" i="12"/>
  <c r="AB144" i="12"/>
  <c r="W144" i="12"/>
  <c r="U144" i="12"/>
  <c r="S144" i="12"/>
  <c r="Q144" i="12"/>
  <c r="AS143" i="12"/>
  <c r="AQ143" i="12"/>
  <c r="AO143" i="12"/>
  <c r="AM143" i="12"/>
  <c r="AH143" i="12"/>
  <c r="AF143" i="12"/>
  <c r="AD143" i="12"/>
  <c r="AB143" i="12"/>
  <c r="W143" i="12"/>
  <c r="U143" i="12"/>
  <c r="S143" i="12"/>
  <c r="Q143" i="12"/>
  <c r="AS142" i="12"/>
  <c r="AQ142" i="12"/>
  <c r="AO142" i="12"/>
  <c r="AM142" i="12"/>
  <c r="AH142" i="12"/>
  <c r="AF142" i="12"/>
  <c r="AD142" i="12"/>
  <c r="AB142" i="12"/>
  <c r="W142" i="12"/>
  <c r="U142" i="12"/>
  <c r="S142" i="12"/>
  <c r="Q142" i="12"/>
  <c r="AS141" i="12"/>
  <c r="AQ141" i="12"/>
  <c r="AO141" i="12"/>
  <c r="AM141" i="12"/>
  <c r="AH141" i="12"/>
  <c r="AF141" i="12"/>
  <c r="AD141" i="12"/>
  <c r="AB141" i="12"/>
  <c r="W141" i="12"/>
  <c r="U141" i="12"/>
  <c r="S141" i="12"/>
  <c r="Q141" i="12"/>
  <c r="AS140" i="12"/>
  <c r="AQ140" i="12"/>
  <c r="AO140" i="12"/>
  <c r="AM140" i="12"/>
  <c r="AH140" i="12"/>
  <c r="AF140" i="12"/>
  <c r="AD140" i="12"/>
  <c r="AB140" i="12"/>
  <c r="W140" i="12"/>
  <c r="U140" i="12"/>
  <c r="S140" i="12"/>
  <c r="Q140" i="12"/>
  <c r="AS139" i="12"/>
  <c r="AQ139" i="12"/>
  <c r="AO139" i="12"/>
  <c r="AM139" i="12"/>
  <c r="AH139" i="12"/>
  <c r="AF139" i="12"/>
  <c r="AD139" i="12"/>
  <c r="AB139" i="12"/>
  <c r="W139" i="12"/>
  <c r="U139" i="12"/>
  <c r="S139" i="12"/>
  <c r="Q139" i="12"/>
  <c r="AS138" i="12"/>
  <c r="AQ138" i="12"/>
  <c r="AO138" i="12"/>
  <c r="AM138" i="12"/>
  <c r="AH138" i="12"/>
  <c r="AF138" i="12"/>
  <c r="AD138" i="12"/>
  <c r="AB138" i="12"/>
  <c r="W138" i="12"/>
  <c r="U138" i="12"/>
  <c r="S138" i="12"/>
  <c r="Q138" i="12"/>
  <c r="AS137" i="12"/>
  <c r="AQ137" i="12"/>
  <c r="AO137" i="12"/>
  <c r="AM137" i="12"/>
  <c r="AH137" i="12"/>
  <c r="AF137" i="12"/>
  <c r="AD137" i="12"/>
  <c r="AB137" i="12"/>
  <c r="W137" i="12"/>
  <c r="U137" i="12"/>
  <c r="S137" i="12"/>
  <c r="Q137" i="12"/>
  <c r="AS136" i="12"/>
  <c r="AQ136" i="12"/>
  <c r="AO136" i="12"/>
  <c r="AM136" i="12"/>
  <c r="AH136" i="12"/>
  <c r="AF136" i="12"/>
  <c r="AD136" i="12"/>
  <c r="AB136" i="12"/>
  <c r="W136" i="12"/>
  <c r="U136" i="12"/>
  <c r="S136" i="12"/>
  <c r="Q136" i="12"/>
  <c r="AS135" i="12"/>
  <c r="AQ135" i="12"/>
  <c r="AO135" i="12"/>
  <c r="AM135" i="12"/>
  <c r="AH135" i="12"/>
  <c r="AF135" i="12"/>
  <c r="AD135" i="12"/>
  <c r="AB135" i="12"/>
  <c r="W135" i="12"/>
  <c r="U135" i="12"/>
  <c r="S135" i="12"/>
  <c r="Q135" i="12"/>
  <c r="AS134" i="12"/>
  <c r="AQ134" i="12"/>
  <c r="AO134" i="12"/>
  <c r="AM134" i="12"/>
  <c r="AH134" i="12"/>
  <c r="AF134" i="12"/>
  <c r="AD134" i="12"/>
  <c r="AB134" i="12"/>
  <c r="W134" i="12"/>
  <c r="U134" i="12"/>
  <c r="S134" i="12"/>
  <c r="Q134" i="12"/>
  <c r="AS133" i="12"/>
  <c r="AQ133" i="12"/>
  <c r="AO133" i="12"/>
  <c r="AM133" i="12"/>
  <c r="AH133" i="12"/>
  <c r="AF133" i="12"/>
  <c r="AD133" i="12"/>
  <c r="AB133" i="12"/>
  <c r="W133" i="12"/>
  <c r="U133" i="12"/>
  <c r="S133" i="12"/>
  <c r="Q133" i="12"/>
  <c r="AS132" i="12"/>
  <c r="AQ132" i="12"/>
  <c r="AO132" i="12"/>
  <c r="AM132" i="12"/>
  <c r="AH132" i="12"/>
  <c r="AF132" i="12"/>
  <c r="AD132" i="12"/>
  <c r="AB132" i="12"/>
  <c r="W132" i="12"/>
  <c r="U132" i="12"/>
  <c r="S132" i="12"/>
  <c r="Q132" i="12"/>
  <c r="AS131" i="12"/>
  <c r="AQ131" i="12"/>
  <c r="AO131" i="12"/>
  <c r="AM131" i="12"/>
  <c r="AH131" i="12"/>
  <c r="AF131" i="12"/>
  <c r="AD131" i="12"/>
  <c r="AB131" i="12"/>
  <c r="W131" i="12"/>
  <c r="U131" i="12"/>
  <c r="S131" i="12"/>
  <c r="Q131" i="12"/>
  <c r="AS130" i="12"/>
  <c r="AQ130" i="12"/>
  <c r="AO130" i="12"/>
  <c r="AM130" i="12"/>
  <c r="AJ130" i="12"/>
  <c r="AH130" i="12"/>
  <c r="AF130" i="12"/>
  <c r="AD130" i="12"/>
  <c r="AB130" i="12"/>
  <c r="Y130" i="12"/>
  <c r="W130" i="12"/>
  <c r="U130" i="12"/>
  <c r="S130" i="12"/>
  <c r="Q130" i="12"/>
  <c r="AS129" i="12"/>
  <c r="AQ129" i="12"/>
  <c r="AO129" i="12"/>
  <c r="AM129" i="12"/>
  <c r="AJ129" i="12"/>
  <c r="AH129" i="12"/>
  <c r="AF129" i="12"/>
  <c r="AD129" i="12"/>
  <c r="AB129" i="12"/>
  <c r="Y129" i="12"/>
  <c r="W129" i="12"/>
  <c r="U129" i="12"/>
  <c r="S129" i="12"/>
  <c r="Q129" i="12"/>
  <c r="AS128" i="12"/>
  <c r="AQ128" i="12"/>
  <c r="AO128" i="12"/>
  <c r="AM128" i="12"/>
  <c r="AJ128" i="12"/>
  <c r="AH128" i="12"/>
  <c r="AF128" i="12"/>
  <c r="AD128" i="12"/>
  <c r="AB128" i="12"/>
  <c r="Y128" i="12"/>
  <c r="W128" i="12"/>
  <c r="U128" i="12"/>
  <c r="S128" i="12"/>
  <c r="Q128" i="12"/>
  <c r="AU127" i="12"/>
  <c r="AS127" i="12"/>
  <c r="AQ127" i="12"/>
  <c r="AO127" i="12"/>
  <c r="AM127" i="12"/>
  <c r="AJ127" i="12"/>
  <c r="AH127" i="12"/>
  <c r="AF127" i="12"/>
  <c r="AD127" i="12"/>
  <c r="AB127" i="12"/>
  <c r="Y127" i="12"/>
  <c r="W127" i="12"/>
  <c r="U127" i="12"/>
  <c r="S127" i="12"/>
  <c r="Q127" i="12"/>
  <c r="AU126" i="12"/>
  <c r="AS126" i="12"/>
  <c r="AQ126" i="12"/>
  <c r="AO126" i="12"/>
  <c r="AM126" i="12"/>
  <c r="AJ126" i="12"/>
  <c r="AH126" i="12"/>
  <c r="AF126" i="12"/>
  <c r="AD126" i="12"/>
  <c r="AB126" i="12"/>
  <c r="Y126" i="12"/>
  <c r="W126" i="12"/>
  <c r="U126" i="12"/>
  <c r="S126" i="12"/>
  <c r="Q126" i="12"/>
  <c r="AU125" i="12"/>
  <c r="AS125" i="12"/>
  <c r="AQ125" i="12"/>
  <c r="AO125" i="12"/>
  <c r="AM125" i="12"/>
  <c r="AJ125" i="12"/>
  <c r="AH125" i="12"/>
  <c r="AF125" i="12"/>
  <c r="AD125" i="12"/>
  <c r="AB125" i="12"/>
  <c r="Y125" i="12"/>
  <c r="W125" i="12"/>
  <c r="U125" i="12"/>
  <c r="S125" i="12"/>
  <c r="Q125" i="12"/>
  <c r="AU124" i="12"/>
  <c r="AS124" i="12"/>
  <c r="AQ124" i="12"/>
  <c r="AO124" i="12"/>
  <c r="AM124" i="12"/>
  <c r="AJ124" i="12"/>
  <c r="AH124" i="12"/>
  <c r="AF124" i="12"/>
  <c r="AD124" i="12"/>
  <c r="AB124" i="12"/>
  <c r="Y124" i="12"/>
  <c r="W124" i="12"/>
  <c r="U124" i="12"/>
  <c r="S124" i="12"/>
  <c r="Q124" i="12"/>
  <c r="AU123" i="12"/>
  <c r="AS123" i="12"/>
  <c r="AQ123" i="12"/>
  <c r="AO123" i="12"/>
  <c r="AM123" i="12"/>
  <c r="AJ123" i="12"/>
  <c r="AH123" i="12"/>
  <c r="AF123" i="12"/>
  <c r="AD123" i="12"/>
  <c r="AB123" i="12"/>
  <c r="Y123" i="12"/>
  <c r="W123" i="12"/>
  <c r="U123" i="12"/>
  <c r="S123" i="12"/>
  <c r="Q123" i="12"/>
  <c r="AU122" i="12"/>
  <c r="AS122" i="12"/>
  <c r="AQ122" i="12"/>
  <c r="AO122" i="12"/>
  <c r="AM122" i="12"/>
  <c r="AJ122" i="12"/>
  <c r="AH122" i="12"/>
  <c r="AF122" i="12"/>
  <c r="AD122" i="12"/>
  <c r="AB122" i="12"/>
  <c r="Y122" i="12"/>
  <c r="W122" i="12"/>
  <c r="U122" i="12"/>
  <c r="S122" i="12"/>
  <c r="Q122" i="12"/>
  <c r="AU121" i="12"/>
  <c r="AS121" i="12"/>
  <c r="AQ121" i="12"/>
  <c r="AO121" i="12"/>
  <c r="AM121" i="12"/>
  <c r="AJ121" i="12"/>
  <c r="AH121" i="12"/>
  <c r="AF121" i="12"/>
  <c r="AD121" i="12"/>
  <c r="AB121" i="12"/>
  <c r="Y121" i="12"/>
  <c r="W121" i="12"/>
  <c r="U121" i="12"/>
  <c r="S121" i="12"/>
  <c r="Q121" i="12"/>
  <c r="AU120" i="12"/>
  <c r="AS120" i="12"/>
  <c r="AQ120" i="12"/>
  <c r="AO120" i="12"/>
  <c r="AM120" i="12"/>
  <c r="AJ120" i="12"/>
  <c r="AH120" i="12"/>
  <c r="AF120" i="12"/>
  <c r="AD120" i="12"/>
  <c r="AB120" i="12"/>
  <c r="Y120" i="12"/>
  <c r="W120" i="12"/>
  <c r="U120" i="12"/>
  <c r="S120" i="12"/>
  <c r="Q120" i="12"/>
  <c r="AU119" i="12"/>
  <c r="AS119" i="12"/>
  <c r="AQ119" i="12"/>
  <c r="AO119" i="12"/>
  <c r="AM119" i="12"/>
  <c r="AJ119" i="12"/>
  <c r="AH119" i="12"/>
  <c r="AF119" i="12"/>
  <c r="AD119" i="12"/>
  <c r="AB119" i="12"/>
  <c r="Y119" i="12"/>
  <c r="W119" i="12"/>
  <c r="U119" i="12"/>
  <c r="S119" i="12"/>
  <c r="Q119" i="12"/>
  <c r="AU118" i="12"/>
  <c r="AS118" i="12"/>
  <c r="AQ118" i="12"/>
  <c r="AO118" i="12"/>
  <c r="AM118" i="12"/>
  <c r="AJ118" i="12"/>
  <c r="AH118" i="12"/>
  <c r="AF118" i="12"/>
  <c r="AD118" i="12"/>
  <c r="AB118" i="12"/>
  <c r="Y118" i="12"/>
  <c r="W118" i="12"/>
  <c r="U118" i="12"/>
  <c r="S118" i="12"/>
  <c r="Q118" i="12"/>
  <c r="AU117" i="12"/>
  <c r="AS117" i="12"/>
  <c r="AQ117" i="12"/>
  <c r="AO117" i="12"/>
  <c r="AM117" i="12"/>
  <c r="AJ117" i="12"/>
  <c r="AH117" i="12"/>
  <c r="AF117" i="12"/>
  <c r="AD117" i="12"/>
  <c r="AB117" i="12"/>
  <c r="Y117" i="12"/>
  <c r="W117" i="12"/>
  <c r="U117" i="12"/>
  <c r="S117" i="12"/>
  <c r="Q117" i="12"/>
  <c r="AU116" i="12"/>
  <c r="AS116" i="12"/>
  <c r="AQ116" i="12"/>
  <c r="AO116" i="12"/>
  <c r="AM116" i="12"/>
  <c r="AJ116" i="12"/>
  <c r="AH116" i="12"/>
  <c r="AF116" i="12"/>
  <c r="AD116" i="12"/>
  <c r="AB116" i="12"/>
  <c r="Y116" i="12"/>
  <c r="W116" i="12"/>
  <c r="U116" i="12"/>
  <c r="S116" i="12"/>
  <c r="Q116" i="12"/>
  <c r="AU115" i="12"/>
  <c r="AS115" i="12"/>
  <c r="AQ115" i="12"/>
  <c r="AO115" i="12"/>
  <c r="AM115" i="12"/>
  <c r="AJ115" i="12"/>
  <c r="AH115" i="12"/>
  <c r="AF115" i="12"/>
  <c r="AD115" i="12"/>
  <c r="AB115" i="12"/>
  <c r="Y115" i="12"/>
  <c r="W115" i="12"/>
  <c r="U115" i="12"/>
  <c r="S115" i="12"/>
  <c r="Q115" i="12"/>
  <c r="AU114" i="12"/>
  <c r="AS114" i="12"/>
  <c r="AQ114" i="12"/>
  <c r="AO114" i="12"/>
  <c r="AM114" i="12"/>
  <c r="AJ114" i="12"/>
  <c r="AH114" i="12"/>
  <c r="AF114" i="12"/>
  <c r="AD114" i="12"/>
  <c r="AB114" i="12"/>
  <c r="Y114" i="12"/>
  <c r="W114" i="12"/>
  <c r="U114" i="12"/>
  <c r="S114" i="12"/>
  <c r="Q114" i="12"/>
  <c r="AU113" i="12"/>
  <c r="AS113" i="12"/>
  <c r="AQ113" i="12"/>
  <c r="AO113" i="12"/>
  <c r="AM113" i="12"/>
  <c r="AJ113" i="12"/>
  <c r="AH113" i="12"/>
  <c r="AF113" i="12"/>
  <c r="AD113" i="12"/>
  <c r="AB113" i="12"/>
  <c r="Y113" i="12"/>
  <c r="W113" i="12"/>
  <c r="U113" i="12"/>
  <c r="S113" i="12"/>
  <c r="Q113" i="12"/>
  <c r="AU112" i="12"/>
  <c r="AS112" i="12"/>
  <c r="AQ112" i="12"/>
  <c r="AO112" i="12"/>
  <c r="AM112" i="12"/>
  <c r="AJ112" i="12"/>
  <c r="AH112" i="12"/>
  <c r="AF112" i="12"/>
  <c r="AD112" i="12"/>
  <c r="AB112" i="12"/>
  <c r="Y112" i="12"/>
  <c r="W112" i="12"/>
  <c r="U112" i="12"/>
  <c r="S112" i="12"/>
  <c r="Q112" i="12"/>
  <c r="AU111" i="12"/>
  <c r="AS111" i="12"/>
  <c r="AQ111" i="12"/>
  <c r="AO111" i="12"/>
  <c r="AM111" i="12"/>
  <c r="AJ111" i="12"/>
  <c r="AH111" i="12"/>
  <c r="AF111" i="12"/>
  <c r="AD111" i="12"/>
  <c r="AB111" i="12"/>
  <c r="Y111" i="12"/>
  <c r="W111" i="12"/>
  <c r="U111" i="12"/>
  <c r="S111" i="12"/>
  <c r="Q111" i="12"/>
  <c r="AU110" i="12"/>
  <c r="AS110" i="12"/>
  <c r="AQ110" i="12"/>
  <c r="AO110" i="12"/>
  <c r="AM110" i="12"/>
  <c r="AH110" i="12"/>
  <c r="AF110" i="12"/>
  <c r="AD110" i="12"/>
  <c r="AB110" i="12"/>
  <c r="W110" i="12"/>
  <c r="U110" i="12"/>
  <c r="S110" i="12"/>
  <c r="Q110" i="12"/>
  <c r="AU109" i="12"/>
  <c r="AS109" i="12"/>
  <c r="AQ109" i="12"/>
  <c r="AO109" i="12"/>
  <c r="AM109" i="12"/>
  <c r="AH109" i="12"/>
  <c r="AF109" i="12"/>
  <c r="AD109" i="12"/>
  <c r="AB109" i="12"/>
  <c r="Y109" i="12"/>
  <c r="W109" i="12"/>
  <c r="U109" i="12"/>
  <c r="S109" i="12"/>
  <c r="Q109" i="12"/>
  <c r="AU108" i="12"/>
  <c r="AS108" i="12"/>
  <c r="AQ108" i="12"/>
  <c r="AO108" i="12"/>
  <c r="AM108" i="12"/>
  <c r="AH108" i="12"/>
  <c r="AF108" i="12"/>
  <c r="AD108" i="12"/>
  <c r="AB108" i="12"/>
  <c r="W108" i="12"/>
  <c r="U108" i="12"/>
  <c r="S108" i="12"/>
  <c r="Q108" i="12"/>
  <c r="AS107" i="12"/>
  <c r="AQ107" i="12"/>
  <c r="AO107" i="12"/>
  <c r="AM107" i="12"/>
  <c r="AH107" i="12"/>
  <c r="AF107" i="12"/>
  <c r="AD107" i="12"/>
  <c r="AB107" i="12"/>
  <c r="W107" i="12"/>
  <c r="U107" i="12"/>
  <c r="S107" i="12"/>
  <c r="Q107" i="12"/>
  <c r="AU106" i="12"/>
  <c r="AS106" i="12"/>
  <c r="AQ106" i="12"/>
  <c r="AO106" i="12"/>
  <c r="AM106" i="12"/>
  <c r="AJ106" i="12"/>
  <c r="AH106" i="12"/>
  <c r="AF106" i="12"/>
  <c r="AD106" i="12"/>
  <c r="AB106" i="12"/>
  <c r="W106" i="12"/>
  <c r="U106" i="12"/>
  <c r="S106" i="12"/>
  <c r="Q106" i="12"/>
  <c r="AS105" i="12"/>
  <c r="AQ105" i="12"/>
  <c r="AO105" i="12"/>
  <c r="AM105" i="12"/>
  <c r="AJ105" i="12"/>
  <c r="AH105" i="12"/>
  <c r="AF105" i="12"/>
  <c r="AD105" i="12"/>
  <c r="AB105" i="12"/>
  <c r="Y105" i="12"/>
  <c r="W105" i="12"/>
  <c r="U105" i="12"/>
  <c r="S105" i="12"/>
  <c r="Q105" i="12"/>
  <c r="AU104" i="12"/>
  <c r="AS104" i="12"/>
  <c r="AQ104" i="12"/>
  <c r="AO104" i="12"/>
  <c r="AM104" i="12"/>
  <c r="AJ104" i="12"/>
  <c r="AH104" i="12"/>
  <c r="AF104" i="12"/>
  <c r="AD104" i="12"/>
  <c r="AB104" i="12"/>
  <c r="W104" i="12"/>
  <c r="U104" i="12"/>
  <c r="S104" i="12"/>
  <c r="Q104" i="12"/>
  <c r="AU103" i="12"/>
  <c r="AS103" i="12"/>
  <c r="AQ103" i="12"/>
  <c r="AO103" i="12"/>
  <c r="AM103" i="12"/>
  <c r="AJ103" i="12"/>
  <c r="AH103" i="12"/>
  <c r="AF103" i="12"/>
  <c r="AD103" i="12"/>
  <c r="AB103" i="12"/>
  <c r="W103" i="12"/>
  <c r="U103" i="12"/>
  <c r="S103" i="12"/>
  <c r="Q103" i="12"/>
  <c r="AS102" i="12"/>
  <c r="AQ102" i="12"/>
  <c r="AO102" i="12"/>
  <c r="AM102" i="12"/>
  <c r="AJ102" i="12"/>
  <c r="AH102" i="12"/>
  <c r="AF102" i="12"/>
  <c r="AD102" i="12"/>
  <c r="AB102" i="12"/>
  <c r="W102" i="12"/>
  <c r="U102" i="12"/>
  <c r="S102" i="12"/>
  <c r="Q102" i="12"/>
  <c r="AS101" i="12"/>
  <c r="AQ101" i="12"/>
  <c r="AO101" i="12"/>
  <c r="AM101" i="12"/>
  <c r="AJ101" i="12"/>
  <c r="AH101" i="12"/>
  <c r="AF101" i="12"/>
  <c r="AD101" i="12"/>
  <c r="AB101" i="12"/>
  <c r="Y101" i="12"/>
  <c r="W101" i="12"/>
  <c r="U101" i="12"/>
  <c r="S101" i="12"/>
  <c r="Q101" i="12"/>
  <c r="AU100" i="12"/>
  <c r="AS100" i="12"/>
  <c r="AQ100" i="12"/>
  <c r="AO100" i="12"/>
  <c r="AM100" i="12"/>
  <c r="AJ100" i="12"/>
  <c r="AH100" i="12"/>
  <c r="AF100" i="12"/>
  <c r="AD100" i="12"/>
  <c r="AB100" i="12"/>
  <c r="W100" i="12"/>
  <c r="U100" i="12"/>
  <c r="S100" i="12"/>
  <c r="Q100" i="12"/>
  <c r="AS99" i="12"/>
  <c r="AQ99" i="12"/>
  <c r="AO99" i="12"/>
  <c r="AM99" i="12"/>
  <c r="AJ99" i="12"/>
  <c r="AH99" i="12"/>
  <c r="AF99" i="12"/>
  <c r="AD99" i="12"/>
  <c r="AB99" i="12"/>
  <c r="W99" i="12"/>
  <c r="U99" i="12"/>
  <c r="S99" i="12"/>
  <c r="Q99" i="12"/>
  <c r="AU98" i="12"/>
  <c r="AS98" i="12"/>
  <c r="AQ98" i="12"/>
  <c r="AO98" i="12"/>
  <c r="AM98" i="12"/>
  <c r="AJ98" i="12"/>
  <c r="AH98" i="12"/>
  <c r="AF98" i="12"/>
  <c r="AD98" i="12"/>
  <c r="AB98" i="12"/>
  <c r="W98" i="12"/>
  <c r="U98" i="12"/>
  <c r="S98" i="12"/>
  <c r="Q98" i="12"/>
  <c r="AU97" i="12"/>
  <c r="AS97" i="12"/>
  <c r="AQ97" i="12"/>
  <c r="AO97" i="12"/>
  <c r="AM97" i="12"/>
  <c r="AJ97" i="12"/>
  <c r="AH97" i="12"/>
  <c r="AF97" i="12"/>
  <c r="AD97" i="12"/>
  <c r="AB97" i="12"/>
  <c r="Y97" i="12"/>
  <c r="W97" i="12"/>
  <c r="U97" i="12"/>
  <c r="S97" i="12"/>
  <c r="Q97" i="12"/>
  <c r="AU96" i="12"/>
  <c r="AS96" i="12"/>
  <c r="AQ96" i="12"/>
  <c r="AO96" i="12"/>
  <c r="AM96" i="12"/>
  <c r="AJ96" i="12"/>
  <c r="AH96" i="12"/>
  <c r="AF96" i="12"/>
  <c r="AD96" i="12"/>
  <c r="AB96" i="12"/>
  <c r="Y96" i="12"/>
  <c r="W96" i="12"/>
  <c r="U96" i="12"/>
  <c r="S96" i="12"/>
  <c r="Q96" i="12"/>
  <c r="AU95" i="12"/>
  <c r="AS95" i="12"/>
  <c r="AQ95" i="12"/>
  <c r="AO95" i="12"/>
  <c r="AM95" i="12"/>
  <c r="AJ95" i="12"/>
  <c r="AH95" i="12"/>
  <c r="AF95" i="12"/>
  <c r="AD95" i="12"/>
  <c r="AB95" i="12"/>
  <c r="Y95" i="12"/>
  <c r="W95" i="12"/>
  <c r="U95" i="12"/>
  <c r="S95" i="12"/>
  <c r="Q95" i="12"/>
  <c r="AU94" i="12"/>
  <c r="AS94" i="12"/>
  <c r="AQ94" i="12"/>
  <c r="AO94" i="12"/>
  <c r="AM94" i="12"/>
  <c r="AJ94" i="12"/>
  <c r="AH94" i="12"/>
  <c r="AF94" i="12"/>
  <c r="AD94" i="12"/>
  <c r="AB94" i="12"/>
  <c r="Y94" i="12"/>
  <c r="W94" i="12"/>
  <c r="U94" i="12"/>
  <c r="S94" i="12"/>
  <c r="Q94" i="12"/>
  <c r="AU93" i="12"/>
  <c r="AS93" i="12"/>
  <c r="AQ93" i="12"/>
  <c r="AO93" i="12"/>
  <c r="AM93" i="12"/>
  <c r="AJ93" i="12"/>
  <c r="AH93" i="12"/>
  <c r="AF93" i="12"/>
  <c r="AD93" i="12"/>
  <c r="AB93" i="12"/>
  <c r="Y93" i="12"/>
  <c r="W93" i="12"/>
  <c r="U93" i="12"/>
  <c r="S93" i="12"/>
  <c r="Q93" i="12"/>
  <c r="AU92" i="12"/>
  <c r="AS92" i="12"/>
  <c r="AQ92" i="12"/>
  <c r="AO92" i="12"/>
  <c r="AM92" i="12"/>
  <c r="AJ92" i="12"/>
  <c r="AH92" i="12"/>
  <c r="AF92" i="12"/>
  <c r="AD92" i="12"/>
  <c r="AB92" i="12"/>
  <c r="Y92" i="12"/>
  <c r="W92" i="12"/>
  <c r="U92" i="12"/>
  <c r="S92" i="12"/>
  <c r="Q92" i="12"/>
  <c r="AU91" i="12"/>
  <c r="AS91" i="12"/>
  <c r="AQ91" i="12"/>
  <c r="AO91" i="12"/>
  <c r="AM91" i="12"/>
  <c r="AJ91" i="12"/>
  <c r="AH91" i="12"/>
  <c r="AF91" i="12"/>
  <c r="AD91" i="12"/>
  <c r="AB91" i="12"/>
  <c r="Y91" i="12"/>
  <c r="W91" i="12"/>
  <c r="U91" i="12"/>
  <c r="S91" i="12"/>
  <c r="Q91" i="12"/>
  <c r="AU90" i="12"/>
  <c r="AS90" i="12"/>
  <c r="AQ90" i="12"/>
  <c r="AO90" i="12"/>
  <c r="AM90" i="12"/>
  <c r="AJ90" i="12"/>
  <c r="AH90" i="12"/>
  <c r="AF90" i="12"/>
  <c r="AD90" i="12"/>
  <c r="AB90" i="12"/>
  <c r="Y90" i="12"/>
  <c r="W90" i="12"/>
  <c r="U90" i="12"/>
  <c r="S90" i="12"/>
  <c r="Q90" i="12"/>
  <c r="AU89" i="12"/>
  <c r="AS89" i="12"/>
  <c r="AQ89" i="12"/>
  <c r="AO89" i="12"/>
  <c r="AM89" i="12"/>
  <c r="AJ89" i="12"/>
  <c r="AH89" i="12"/>
  <c r="AF89" i="12"/>
  <c r="AD89" i="12"/>
  <c r="AB89" i="12"/>
  <c r="Y89" i="12"/>
  <c r="W89" i="12"/>
  <c r="U89" i="12"/>
  <c r="S89" i="12"/>
  <c r="Q89" i="12"/>
  <c r="AU88" i="12"/>
  <c r="AS88" i="12"/>
  <c r="AQ88" i="12"/>
  <c r="AO88" i="12"/>
  <c r="AM88" i="12"/>
  <c r="AJ88" i="12"/>
  <c r="AH88" i="12"/>
  <c r="AF88" i="12"/>
  <c r="AD88" i="12"/>
  <c r="AB88" i="12"/>
  <c r="Y88" i="12"/>
  <c r="W88" i="12"/>
  <c r="U88" i="12"/>
  <c r="S88" i="12"/>
  <c r="Q88" i="12"/>
  <c r="AU87" i="12"/>
  <c r="AS87" i="12"/>
  <c r="AQ87" i="12"/>
  <c r="AO87" i="12"/>
  <c r="AM87" i="12"/>
  <c r="AJ87" i="12"/>
  <c r="AH87" i="12"/>
  <c r="AF87" i="12"/>
  <c r="AD87" i="12"/>
  <c r="AB87" i="12"/>
  <c r="Y87" i="12"/>
  <c r="W87" i="12"/>
  <c r="U87" i="12"/>
  <c r="S87" i="12"/>
  <c r="Q87" i="12"/>
  <c r="AU86" i="12"/>
  <c r="AS86" i="12"/>
  <c r="AQ86" i="12"/>
  <c r="AO86" i="12"/>
  <c r="AM86" i="12"/>
  <c r="AJ86" i="12"/>
  <c r="AH86" i="12"/>
  <c r="AF86" i="12"/>
  <c r="AD86" i="12"/>
  <c r="AB86" i="12"/>
  <c r="Y86" i="12"/>
  <c r="W86" i="12"/>
  <c r="U86" i="12"/>
  <c r="S86" i="12"/>
  <c r="Q86" i="12"/>
  <c r="AU85" i="12"/>
  <c r="AS85" i="12"/>
  <c r="AQ85" i="12"/>
  <c r="AO85" i="12"/>
  <c r="AM85" i="12"/>
  <c r="AJ85" i="12"/>
  <c r="AH85" i="12"/>
  <c r="AF85" i="12"/>
  <c r="AD85" i="12"/>
  <c r="AB85" i="12"/>
  <c r="Y85" i="12"/>
  <c r="W85" i="12"/>
  <c r="U85" i="12"/>
  <c r="S85" i="12"/>
  <c r="Q85" i="12"/>
  <c r="AU84" i="12"/>
  <c r="AS84" i="12"/>
  <c r="AQ84" i="12"/>
  <c r="AO84" i="12"/>
  <c r="AM84" i="12"/>
  <c r="AJ84" i="12"/>
  <c r="AH84" i="12"/>
  <c r="AF84" i="12"/>
  <c r="AD84" i="12"/>
  <c r="AB84" i="12"/>
  <c r="Y84" i="12"/>
  <c r="W84" i="12"/>
  <c r="U84" i="12"/>
  <c r="S84" i="12"/>
  <c r="Q84" i="12"/>
  <c r="AU83" i="12"/>
  <c r="AS83" i="12"/>
  <c r="AQ83" i="12"/>
  <c r="AO83" i="12"/>
  <c r="AM83" i="12"/>
  <c r="AJ83" i="12"/>
  <c r="AH83" i="12"/>
  <c r="AF83" i="12"/>
  <c r="AD83" i="12"/>
  <c r="AB83" i="12"/>
  <c r="Y83" i="12"/>
  <c r="W83" i="12"/>
  <c r="U83" i="12"/>
  <c r="S83" i="12"/>
  <c r="Q83" i="12"/>
  <c r="AU82" i="12"/>
  <c r="AS82" i="12"/>
  <c r="AQ82" i="12"/>
  <c r="AO82" i="12"/>
  <c r="AM82" i="12"/>
  <c r="AJ82" i="12"/>
  <c r="AH82" i="12"/>
  <c r="AF82" i="12"/>
  <c r="AD82" i="12"/>
  <c r="AB82" i="12"/>
  <c r="Y82" i="12"/>
  <c r="W82" i="12"/>
  <c r="U82" i="12"/>
  <c r="S82" i="12"/>
  <c r="Q82" i="12"/>
  <c r="AU81" i="12"/>
  <c r="AS81" i="12"/>
  <c r="AQ81" i="12"/>
  <c r="AO81" i="12"/>
  <c r="AM81" i="12"/>
  <c r="AJ81" i="12"/>
  <c r="AH81" i="12"/>
  <c r="AF81" i="12"/>
  <c r="AD81" i="12"/>
  <c r="AB81" i="12"/>
  <c r="Y81" i="12"/>
  <c r="W81" i="12"/>
  <c r="U81" i="12"/>
  <c r="S81" i="12"/>
  <c r="Q81" i="12"/>
  <c r="AU80" i="12"/>
  <c r="AS80" i="12"/>
  <c r="AQ80" i="12"/>
  <c r="AO80" i="12"/>
  <c r="AM80" i="12"/>
  <c r="AJ80" i="12"/>
  <c r="AH80" i="12"/>
  <c r="AF80" i="12"/>
  <c r="AD80" i="12"/>
  <c r="AB80" i="12"/>
  <c r="Y80" i="12"/>
  <c r="W80" i="12"/>
  <c r="U80" i="12"/>
  <c r="S80" i="12"/>
  <c r="Q80" i="12"/>
  <c r="AU79" i="12"/>
  <c r="AS79" i="12"/>
  <c r="AQ79" i="12"/>
  <c r="AO79" i="12"/>
  <c r="AM79" i="12"/>
  <c r="AJ79" i="12"/>
  <c r="AH79" i="12"/>
  <c r="AF79" i="12"/>
  <c r="AD79" i="12"/>
  <c r="AB79" i="12"/>
  <c r="Y79" i="12"/>
  <c r="W79" i="12"/>
  <c r="U79" i="12"/>
  <c r="S79" i="12"/>
  <c r="Q79" i="12"/>
  <c r="AU78" i="12"/>
  <c r="AS78" i="12"/>
  <c r="AQ78" i="12"/>
  <c r="AO78" i="12"/>
  <c r="AM78" i="12"/>
  <c r="AJ78" i="12"/>
  <c r="AH78" i="12"/>
  <c r="AF78" i="12"/>
  <c r="AD78" i="12"/>
  <c r="AB78" i="12"/>
  <c r="Y78" i="12"/>
  <c r="W78" i="12"/>
  <c r="U78" i="12"/>
  <c r="S78" i="12"/>
  <c r="Q78" i="12"/>
  <c r="AU77" i="12"/>
  <c r="AS77" i="12"/>
  <c r="AQ77" i="12"/>
  <c r="AO77" i="12"/>
  <c r="AM77" i="12"/>
  <c r="AJ77" i="12"/>
  <c r="AH77" i="12"/>
  <c r="AF77" i="12"/>
  <c r="AD77" i="12"/>
  <c r="AB77" i="12"/>
  <c r="Y77" i="12"/>
  <c r="W77" i="12"/>
  <c r="U77" i="12"/>
  <c r="S77" i="12"/>
  <c r="Q77" i="12"/>
  <c r="AU76" i="12"/>
  <c r="AS76" i="12"/>
  <c r="AQ76" i="12"/>
  <c r="AO76" i="12"/>
  <c r="AM76" i="12"/>
  <c r="AJ76" i="12"/>
  <c r="AH76" i="12"/>
  <c r="AF76" i="12"/>
  <c r="AD76" i="12"/>
  <c r="AB76" i="12"/>
  <c r="Y76" i="12"/>
  <c r="W76" i="12"/>
  <c r="U76" i="12"/>
  <c r="S76" i="12"/>
  <c r="Q76" i="12"/>
  <c r="AU75" i="12"/>
  <c r="AS75" i="12"/>
  <c r="AQ75" i="12"/>
  <c r="AO75" i="12"/>
  <c r="AM75" i="12"/>
  <c r="AJ75" i="12"/>
  <c r="AH75" i="12"/>
  <c r="AF75" i="12"/>
  <c r="AD75" i="12"/>
  <c r="AB75" i="12"/>
  <c r="Y75" i="12"/>
  <c r="W75" i="12"/>
  <c r="U75" i="12"/>
  <c r="S75" i="12"/>
  <c r="Q75" i="12"/>
  <c r="AU74" i="12"/>
  <c r="AS74" i="12"/>
  <c r="AQ74" i="12"/>
  <c r="AO74" i="12"/>
  <c r="AM74" i="12"/>
  <c r="AJ74" i="12"/>
  <c r="AH74" i="12"/>
  <c r="AF74" i="12"/>
  <c r="AD74" i="12"/>
  <c r="AB74" i="12"/>
  <c r="Y74" i="12"/>
  <c r="W74" i="12"/>
  <c r="U74" i="12"/>
  <c r="S74" i="12"/>
  <c r="Q74" i="12"/>
  <c r="AU73" i="12"/>
  <c r="AS73" i="12"/>
  <c r="AQ73" i="12"/>
  <c r="AO73" i="12"/>
  <c r="AM73" i="12"/>
  <c r="AJ73" i="12"/>
  <c r="AH73" i="12"/>
  <c r="AF73" i="12"/>
  <c r="AD73" i="12"/>
  <c r="AB73" i="12"/>
  <c r="Y73" i="12"/>
  <c r="W73" i="12"/>
  <c r="U73" i="12"/>
  <c r="S73" i="12"/>
  <c r="Q73" i="12"/>
  <c r="AU72" i="12"/>
  <c r="AS72" i="12"/>
  <c r="AQ72" i="12"/>
  <c r="AO72" i="12"/>
  <c r="AM72" i="12"/>
  <c r="AJ72" i="12"/>
  <c r="AH72" i="12"/>
  <c r="AF72" i="12"/>
  <c r="AD72" i="12"/>
  <c r="AB72" i="12"/>
  <c r="Y72" i="12"/>
  <c r="W72" i="12"/>
  <c r="U72" i="12"/>
  <c r="S72" i="12"/>
  <c r="Q72" i="12"/>
  <c r="AU71" i="12"/>
  <c r="AS71" i="12"/>
  <c r="AQ71" i="12"/>
  <c r="AO71" i="12"/>
  <c r="AM71" i="12"/>
  <c r="AJ71" i="12"/>
  <c r="AH71" i="12"/>
  <c r="AF71" i="12"/>
  <c r="AD71" i="12"/>
  <c r="AB71" i="12"/>
  <c r="Y71" i="12"/>
  <c r="W71" i="12"/>
  <c r="U71" i="12"/>
  <c r="S71" i="12"/>
  <c r="Q71" i="12"/>
  <c r="AU70" i="12"/>
  <c r="AS70" i="12"/>
  <c r="AQ70" i="12"/>
  <c r="AO70" i="12"/>
  <c r="AM70" i="12"/>
  <c r="AJ70" i="12"/>
  <c r="AH70" i="12"/>
  <c r="AF70" i="12"/>
  <c r="AD70" i="12"/>
  <c r="AB70" i="12"/>
  <c r="Y70" i="12"/>
  <c r="W70" i="12"/>
  <c r="U70" i="12"/>
  <c r="S70" i="12"/>
  <c r="Q70" i="12"/>
  <c r="AU69" i="12"/>
  <c r="AS69" i="12"/>
  <c r="AQ69" i="12"/>
  <c r="AO69" i="12"/>
  <c r="AM69" i="12"/>
  <c r="AJ69" i="12"/>
  <c r="AH69" i="12"/>
  <c r="AF69" i="12"/>
  <c r="AD69" i="12"/>
  <c r="AB69" i="12"/>
  <c r="Y69" i="12"/>
  <c r="W69" i="12"/>
  <c r="U69" i="12"/>
  <c r="S69" i="12"/>
  <c r="Q69" i="12"/>
  <c r="AU68" i="12"/>
  <c r="AS68" i="12"/>
  <c r="AQ68" i="12"/>
  <c r="AO68" i="12"/>
  <c r="AM68" i="12"/>
  <c r="AJ68" i="12"/>
  <c r="AH68" i="12"/>
  <c r="AF68" i="12"/>
  <c r="AD68" i="12"/>
  <c r="AB68" i="12"/>
  <c r="Y68" i="12"/>
  <c r="W68" i="12"/>
  <c r="U68" i="12"/>
  <c r="S68" i="12"/>
  <c r="Q68" i="12"/>
  <c r="AS67" i="12"/>
  <c r="AQ67" i="12"/>
  <c r="AO67" i="12"/>
  <c r="AM67" i="12"/>
  <c r="AH67" i="12"/>
  <c r="AF67" i="12"/>
  <c r="AD67" i="12"/>
  <c r="AB67" i="12"/>
  <c r="W67" i="12"/>
  <c r="U67" i="12"/>
  <c r="S67" i="12"/>
  <c r="Q67" i="12"/>
  <c r="AS66" i="12"/>
  <c r="AQ66" i="12"/>
  <c r="AO66" i="12"/>
  <c r="AM66" i="12"/>
  <c r="AH66" i="12"/>
  <c r="AF66" i="12"/>
  <c r="AD66" i="12"/>
  <c r="AB66" i="12"/>
  <c r="Y66" i="12"/>
  <c r="W66" i="12"/>
  <c r="U66" i="12"/>
  <c r="S66" i="12"/>
  <c r="Q66" i="12"/>
  <c r="AS65" i="12"/>
  <c r="AQ65" i="12"/>
  <c r="AO65" i="12"/>
  <c r="AM65" i="12"/>
  <c r="AJ65" i="12"/>
  <c r="AH65" i="12"/>
  <c r="AF65" i="12"/>
  <c r="AD65" i="12"/>
  <c r="AB65" i="12"/>
  <c r="Y65" i="12"/>
  <c r="W65" i="12"/>
  <c r="U65" i="12"/>
  <c r="S65" i="12"/>
  <c r="Q65" i="12"/>
  <c r="AS64" i="12"/>
  <c r="AQ64" i="12"/>
  <c r="AO64" i="12"/>
  <c r="AM64" i="12"/>
  <c r="AH64" i="12"/>
  <c r="AF64" i="12"/>
  <c r="AD64" i="12"/>
  <c r="AB64" i="12"/>
  <c r="W64" i="12"/>
  <c r="U64" i="12"/>
  <c r="S64" i="12"/>
  <c r="Q64" i="12"/>
  <c r="AS63" i="12"/>
  <c r="AQ63" i="12"/>
  <c r="AO63" i="12"/>
  <c r="AM63" i="12"/>
  <c r="AH63" i="12"/>
  <c r="AF63" i="12"/>
  <c r="AD63" i="12"/>
  <c r="AB63" i="12"/>
  <c r="Y63" i="12"/>
  <c r="W63" i="12"/>
  <c r="U63" i="12"/>
  <c r="S63" i="12"/>
  <c r="Q63" i="12"/>
  <c r="AS62" i="12"/>
  <c r="AQ62" i="12"/>
  <c r="AO62" i="12"/>
  <c r="AM62" i="12"/>
  <c r="AJ62" i="12"/>
  <c r="AH62" i="12"/>
  <c r="AF62" i="12"/>
  <c r="AD62" i="12"/>
  <c r="AB62" i="12"/>
  <c r="Y62" i="12"/>
  <c r="W62" i="12"/>
  <c r="U62" i="12"/>
  <c r="S62" i="12"/>
  <c r="Q62" i="12"/>
  <c r="AS61" i="12"/>
  <c r="AQ61" i="12"/>
  <c r="AO61" i="12"/>
  <c r="AM61" i="12"/>
  <c r="AJ61" i="12"/>
  <c r="AH61" i="12"/>
  <c r="AF61" i="12"/>
  <c r="AD61" i="12"/>
  <c r="AB61" i="12"/>
  <c r="Y61" i="12"/>
  <c r="W61" i="12"/>
  <c r="U61" i="12"/>
  <c r="S61" i="12"/>
  <c r="Q61" i="12"/>
  <c r="AS60" i="12"/>
  <c r="AQ60" i="12"/>
  <c r="AO60" i="12"/>
  <c r="AM60" i="12"/>
  <c r="AH60" i="12"/>
  <c r="AF60" i="12"/>
  <c r="AD60" i="12"/>
  <c r="AB60" i="12"/>
  <c r="Y60" i="12"/>
  <c r="W60" i="12"/>
  <c r="U60" i="12"/>
  <c r="S60" i="12"/>
  <c r="Q60" i="12"/>
  <c r="AS59" i="12"/>
  <c r="AQ59" i="12"/>
  <c r="AO59" i="12"/>
  <c r="AM59" i="12"/>
  <c r="AH59" i="12"/>
  <c r="AF59" i="12"/>
  <c r="AD59" i="12"/>
  <c r="AB59" i="12"/>
  <c r="Y59" i="12"/>
  <c r="W59" i="12"/>
  <c r="U59" i="12"/>
  <c r="S59" i="12"/>
  <c r="Q59" i="12"/>
  <c r="AS58" i="12"/>
  <c r="AQ58" i="12"/>
  <c r="AO58" i="12"/>
  <c r="AM58" i="12"/>
  <c r="AH58" i="12"/>
  <c r="AF58" i="12"/>
  <c r="AD58" i="12"/>
  <c r="AB58" i="12"/>
  <c r="Y58" i="12"/>
  <c r="W58" i="12"/>
  <c r="U58" i="12"/>
  <c r="S58" i="12"/>
  <c r="Q58" i="12"/>
  <c r="AS57" i="12"/>
  <c r="AQ57" i="12"/>
  <c r="AO57" i="12"/>
  <c r="AM57" i="12"/>
  <c r="AH57" i="12"/>
  <c r="AF57" i="12"/>
  <c r="AD57" i="12"/>
  <c r="AB57" i="12"/>
  <c r="Y57" i="12"/>
  <c r="W57" i="12"/>
  <c r="U57" i="12"/>
  <c r="S57" i="12"/>
  <c r="Q57" i="12"/>
  <c r="AS56" i="12"/>
  <c r="AQ56" i="12"/>
  <c r="AO56" i="12"/>
  <c r="AM56" i="12"/>
  <c r="AH56" i="12"/>
  <c r="AF56" i="12"/>
  <c r="AD56" i="12"/>
  <c r="AB56" i="12"/>
  <c r="W56" i="12"/>
  <c r="U56" i="12"/>
  <c r="S56" i="12"/>
  <c r="Q56" i="12"/>
  <c r="AS55" i="12"/>
  <c r="AQ55" i="12"/>
  <c r="AO55" i="12"/>
  <c r="AM55" i="12"/>
  <c r="AH55" i="12"/>
  <c r="AF55" i="12"/>
  <c r="AD55" i="12"/>
  <c r="AB55" i="12"/>
  <c r="W55" i="12"/>
  <c r="U55" i="12"/>
  <c r="S55" i="12"/>
  <c r="Q55" i="12"/>
  <c r="AS54" i="12"/>
  <c r="AQ54" i="12"/>
  <c r="AO54" i="12"/>
  <c r="AM54" i="12"/>
  <c r="AJ54" i="12"/>
  <c r="AH54" i="12"/>
  <c r="AF54" i="12"/>
  <c r="AD54" i="12"/>
  <c r="AB54" i="12"/>
  <c r="W54" i="12"/>
  <c r="U54" i="12"/>
  <c r="S54" i="12"/>
  <c r="Q54" i="12"/>
  <c r="AU53" i="12"/>
  <c r="AS53" i="12"/>
  <c r="AQ53" i="12"/>
  <c r="AO53" i="12"/>
  <c r="AM53" i="12"/>
  <c r="AH53" i="12"/>
  <c r="AF53" i="12"/>
  <c r="AD53" i="12"/>
  <c r="AB53" i="12"/>
  <c r="W53" i="12"/>
  <c r="U53" i="12"/>
  <c r="S53" i="12"/>
  <c r="Q53" i="12"/>
  <c r="AU52" i="12"/>
  <c r="AS52" i="12"/>
  <c r="AQ52" i="12"/>
  <c r="AO52" i="12"/>
  <c r="AM52" i="12"/>
  <c r="AJ52" i="12"/>
  <c r="AH52" i="12"/>
  <c r="AF52" i="12"/>
  <c r="AD52" i="12"/>
  <c r="AB52" i="12"/>
  <c r="Y52" i="12"/>
  <c r="W52" i="12"/>
  <c r="U52" i="12"/>
  <c r="S52" i="12"/>
  <c r="Q52" i="12"/>
  <c r="AS51" i="12"/>
  <c r="AQ51" i="12"/>
  <c r="AO51" i="12"/>
  <c r="AM51" i="12"/>
  <c r="AH51" i="12"/>
  <c r="AF51" i="12"/>
  <c r="AD51" i="12"/>
  <c r="AB51" i="12"/>
  <c r="W51" i="12"/>
  <c r="U51" i="12"/>
  <c r="S51" i="12"/>
  <c r="Q51" i="12"/>
  <c r="AS50" i="12"/>
  <c r="AQ50" i="12"/>
  <c r="AO50" i="12"/>
  <c r="AM50" i="12"/>
  <c r="AH50" i="12"/>
  <c r="AF50" i="12"/>
  <c r="AD50" i="12"/>
  <c r="AB50" i="12"/>
  <c r="W50" i="12"/>
  <c r="U50" i="12"/>
  <c r="S50" i="12"/>
  <c r="Q50" i="12"/>
  <c r="AS49" i="12"/>
  <c r="AQ49" i="12"/>
  <c r="AO49" i="12"/>
  <c r="AM49" i="12"/>
  <c r="AH49" i="12"/>
  <c r="AF49" i="12"/>
  <c r="AD49" i="12"/>
  <c r="AB49" i="12"/>
  <c r="W49" i="12"/>
  <c r="U49" i="12"/>
  <c r="S49" i="12"/>
  <c r="Q49" i="12"/>
  <c r="AS48" i="12"/>
  <c r="AQ48" i="12"/>
  <c r="AO48" i="12"/>
  <c r="AM48" i="12"/>
  <c r="AH48" i="12"/>
  <c r="AF48" i="12"/>
  <c r="AD48" i="12"/>
  <c r="AB48" i="12"/>
  <c r="W48" i="12"/>
  <c r="U48" i="12"/>
  <c r="S48" i="12"/>
  <c r="Q48" i="12"/>
  <c r="AS47" i="12"/>
  <c r="AQ47" i="12"/>
  <c r="AO47" i="12"/>
  <c r="AM47" i="12"/>
  <c r="AH47" i="12"/>
  <c r="AF47" i="12"/>
  <c r="AD47" i="12"/>
  <c r="AB47" i="12"/>
  <c r="W47" i="12"/>
  <c r="U47" i="12"/>
  <c r="S47" i="12"/>
  <c r="Q47" i="12"/>
  <c r="AS46" i="12"/>
  <c r="AQ46" i="12"/>
  <c r="AO46" i="12"/>
  <c r="AM46" i="12"/>
  <c r="AH46" i="12"/>
  <c r="AF46" i="12"/>
  <c r="AD46" i="12"/>
  <c r="AB46" i="12"/>
  <c r="W46" i="12"/>
  <c r="U46" i="12"/>
  <c r="S46" i="12"/>
  <c r="Q46" i="12"/>
  <c r="AS45" i="12"/>
  <c r="AQ45" i="12"/>
  <c r="AO45" i="12"/>
  <c r="AM45" i="12"/>
  <c r="AH45" i="12"/>
  <c r="AF45" i="12"/>
  <c r="AD45" i="12"/>
  <c r="AB45" i="12"/>
  <c r="W45" i="12"/>
  <c r="U45" i="12"/>
  <c r="S45" i="12"/>
  <c r="Q45" i="12"/>
  <c r="AS44" i="12"/>
  <c r="AQ44" i="12"/>
  <c r="AO44" i="12"/>
  <c r="AM44" i="12"/>
  <c r="AH44" i="12"/>
  <c r="AF44" i="12"/>
  <c r="AD44" i="12"/>
  <c r="AB44" i="12"/>
  <c r="W44" i="12"/>
  <c r="U44" i="12"/>
  <c r="S44" i="12"/>
  <c r="Q44" i="12"/>
  <c r="AS43" i="12"/>
  <c r="AQ43" i="12"/>
  <c r="AO43" i="12"/>
  <c r="AM43" i="12"/>
  <c r="AH43" i="12"/>
  <c r="AF43" i="12"/>
  <c r="AD43" i="12"/>
  <c r="AB43" i="12"/>
  <c r="W43" i="12"/>
  <c r="U43" i="12"/>
  <c r="S43" i="12"/>
  <c r="Q43" i="12"/>
  <c r="AS42" i="12"/>
  <c r="AQ42" i="12"/>
  <c r="AO42" i="12"/>
  <c r="AM42" i="12"/>
  <c r="AH42" i="12"/>
  <c r="AF42" i="12"/>
  <c r="AD42" i="12"/>
  <c r="AB42" i="12"/>
  <c r="W42" i="12"/>
  <c r="U42" i="12"/>
  <c r="S42" i="12"/>
  <c r="Q42" i="12"/>
  <c r="AS41" i="12"/>
  <c r="AQ41" i="12"/>
  <c r="AO41" i="12"/>
  <c r="AM41" i="12"/>
  <c r="AH41" i="12"/>
  <c r="AF41" i="12"/>
  <c r="AD41" i="12"/>
  <c r="AB41" i="12"/>
  <c r="W41" i="12"/>
  <c r="U41" i="12"/>
  <c r="S41" i="12"/>
  <c r="Q41" i="12"/>
  <c r="AS40" i="12"/>
  <c r="AQ40" i="12"/>
  <c r="AO40" i="12"/>
  <c r="AM40" i="12"/>
  <c r="AH40" i="12"/>
  <c r="AF40" i="12"/>
  <c r="AD40" i="12"/>
  <c r="AB40" i="12"/>
  <c r="W40" i="12"/>
  <c r="U40" i="12"/>
  <c r="S40" i="12"/>
  <c r="Q40" i="12"/>
  <c r="AS39" i="12"/>
  <c r="AQ39" i="12"/>
  <c r="AO39" i="12"/>
  <c r="AM39" i="12"/>
  <c r="AH39" i="12"/>
  <c r="AF39" i="12"/>
  <c r="AD39" i="12"/>
  <c r="AB39" i="12"/>
  <c r="W39" i="12"/>
  <c r="U39" i="12"/>
  <c r="S39" i="12"/>
  <c r="Q39" i="12"/>
  <c r="AS38" i="12"/>
  <c r="AQ38" i="12"/>
  <c r="AO38" i="12"/>
  <c r="AM38" i="12"/>
  <c r="AH38" i="12"/>
  <c r="AF38" i="12"/>
  <c r="AD38" i="12"/>
  <c r="AB38" i="12"/>
  <c r="W38" i="12"/>
  <c r="U38" i="12"/>
  <c r="S38" i="12"/>
  <c r="Q38" i="12"/>
  <c r="AU37" i="12"/>
  <c r="AS37" i="12"/>
  <c r="AQ37" i="12"/>
  <c r="AO37" i="12"/>
  <c r="AM37" i="12"/>
  <c r="AJ37" i="12"/>
  <c r="AH37" i="12"/>
  <c r="AF37" i="12"/>
  <c r="AD37" i="12"/>
  <c r="AB37" i="12"/>
  <c r="Y37" i="12"/>
  <c r="W37" i="12"/>
  <c r="U37" i="12"/>
  <c r="S37" i="12"/>
  <c r="Q37" i="12"/>
  <c r="AU36" i="12"/>
  <c r="AS36" i="12"/>
  <c r="AQ36" i="12"/>
  <c r="AO36" i="12"/>
  <c r="AM36" i="12"/>
  <c r="AJ36" i="12"/>
  <c r="AH36" i="12"/>
  <c r="AF36" i="12"/>
  <c r="AD36" i="12"/>
  <c r="AB36" i="12"/>
  <c r="Y36" i="12"/>
  <c r="W36" i="12"/>
  <c r="U36" i="12"/>
  <c r="S36" i="12"/>
  <c r="Q36" i="12"/>
  <c r="AU35" i="12"/>
  <c r="AS35" i="12"/>
  <c r="AQ35" i="12"/>
  <c r="AO35" i="12"/>
  <c r="AM35" i="12"/>
  <c r="AJ35" i="12"/>
  <c r="AH35" i="12"/>
  <c r="AF35" i="12"/>
  <c r="AD35" i="12"/>
  <c r="AB35" i="12"/>
  <c r="Y35" i="12"/>
  <c r="W35" i="12"/>
  <c r="U35" i="12"/>
  <c r="S35" i="12"/>
  <c r="Q35" i="12"/>
  <c r="AU34" i="12"/>
  <c r="AS34" i="12"/>
  <c r="AQ34" i="12"/>
  <c r="AO34" i="12"/>
  <c r="AM34" i="12"/>
  <c r="AJ34" i="12"/>
  <c r="AH34" i="12"/>
  <c r="AF34" i="12"/>
  <c r="AD34" i="12"/>
  <c r="AB34" i="12"/>
  <c r="Y34" i="12"/>
  <c r="W34" i="12"/>
  <c r="U34" i="12"/>
  <c r="S34" i="12"/>
  <c r="Q34" i="12"/>
  <c r="AU33" i="12"/>
  <c r="AS33" i="12"/>
  <c r="AQ33" i="12"/>
  <c r="AO33" i="12"/>
  <c r="AM33" i="12"/>
  <c r="AJ33" i="12"/>
  <c r="AH33" i="12"/>
  <c r="AF33" i="12"/>
  <c r="AD33" i="12"/>
  <c r="AB33" i="12"/>
  <c r="Y33" i="12"/>
  <c r="W33" i="12"/>
  <c r="U33" i="12"/>
  <c r="S33" i="12"/>
  <c r="Q33" i="12"/>
  <c r="AU32" i="12"/>
  <c r="AS32" i="12"/>
  <c r="AQ32" i="12"/>
  <c r="AO32" i="12"/>
  <c r="AM32" i="12"/>
  <c r="AJ32" i="12"/>
  <c r="AH32" i="12"/>
  <c r="AF32" i="12"/>
  <c r="AD32" i="12"/>
  <c r="AB32" i="12"/>
  <c r="Y32" i="12"/>
  <c r="W32" i="12"/>
  <c r="U32" i="12"/>
  <c r="S32" i="12"/>
  <c r="Q32" i="12"/>
  <c r="AU31" i="12"/>
  <c r="AS31" i="12"/>
  <c r="AQ31" i="12"/>
  <c r="AO31" i="12"/>
  <c r="AM31" i="12"/>
  <c r="AJ31" i="12"/>
  <c r="AH31" i="12"/>
  <c r="AF31" i="12"/>
  <c r="AD31" i="12"/>
  <c r="AB31" i="12"/>
  <c r="Y31" i="12"/>
  <c r="W31" i="12"/>
  <c r="U31" i="12"/>
  <c r="S31" i="12"/>
  <c r="Q31" i="12"/>
  <c r="AU30" i="12"/>
  <c r="AS30" i="12"/>
  <c r="AQ30" i="12"/>
  <c r="AO30" i="12"/>
  <c r="AM30" i="12"/>
  <c r="AJ30" i="12"/>
  <c r="AH30" i="12"/>
  <c r="AF30" i="12"/>
  <c r="AD30" i="12"/>
  <c r="AB30" i="12"/>
  <c r="Y30" i="12"/>
  <c r="W30" i="12"/>
  <c r="U30" i="12"/>
  <c r="S30" i="12"/>
  <c r="Q30" i="12"/>
  <c r="AU29" i="12"/>
  <c r="AS29" i="12"/>
  <c r="AQ29" i="12"/>
  <c r="AO29" i="12"/>
  <c r="AM29" i="12"/>
  <c r="AJ29" i="12"/>
  <c r="AH29" i="12"/>
  <c r="AF29" i="12"/>
  <c r="AD29" i="12"/>
  <c r="AB29" i="12"/>
  <c r="Y29" i="12"/>
  <c r="W29" i="12"/>
  <c r="U29" i="12"/>
  <c r="S29" i="12"/>
  <c r="Q29" i="12"/>
  <c r="AU28" i="12"/>
  <c r="AS28" i="12"/>
  <c r="AQ28" i="12"/>
  <c r="AO28" i="12"/>
  <c r="AM28" i="12"/>
  <c r="AJ28" i="12"/>
  <c r="AH28" i="12"/>
  <c r="AF28" i="12"/>
  <c r="AD28" i="12"/>
  <c r="AB28" i="12"/>
  <c r="Y28" i="12"/>
  <c r="W28" i="12"/>
  <c r="U28" i="12"/>
  <c r="S28" i="12"/>
  <c r="Q28" i="12"/>
  <c r="AU27" i="12"/>
  <c r="AS27" i="12"/>
  <c r="AQ27" i="12"/>
  <c r="AO27" i="12"/>
  <c r="AM27" i="12"/>
  <c r="AJ27" i="12"/>
  <c r="AH27" i="12"/>
  <c r="AF27" i="12"/>
  <c r="AD27" i="12"/>
  <c r="AB27" i="12"/>
  <c r="Y27" i="12"/>
  <c r="W27" i="12"/>
  <c r="U27" i="12"/>
  <c r="S27" i="12"/>
  <c r="Q27" i="12"/>
  <c r="AU26" i="12"/>
  <c r="AS26" i="12"/>
  <c r="AQ26" i="12"/>
  <c r="AO26" i="12"/>
  <c r="AM26" i="12"/>
  <c r="AJ26" i="12"/>
  <c r="AH26" i="12"/>
  <c r="AF26" i="12"/>
  <c r="AD26" i="12"/>
  <c r="AB26" i="12"/>
  <c r="Y26" i="12"/>
  <c r="W26" i="12"/>
  <c r="U26" i="12"/>
  <c r="S26" i="12"/>
  <c r="Q26" i="12"/>
  <c r="AU25" i="12"/>
  <c r="AS25" i="12"/>
  <c r="AQ25" i="12"/>
  <c r="AO25" i="12"/>
  <c r="AM25" i="12"/>
  <c r="AJ25" i="12"/>
  <c r="AH25" i="12"/>
  <c r="AF25" i="12"/>
  <c r="AD25" i="12"/>
  <c r="AB25" i="12"/>
  <c r="W25" i="12"/>
  <c r="U25" i="12"/>
  <c r="S25" i="12"/>
  <c r="Q25" i="12"/>
  <c r="AU24" i="12"/>
  <c r="AS24" i="12"/>
  <c r="AQ24" i="12"/>
  <c r="AO24" i="12"/>
  <c r="AM24" i="12"/>
  <c r="AJ24" i="12"/>
  <c r="AH24" i="12"/>
  <c r="AF24" i="12"/>
  <c r="AD24" i="12"/>
  <c r="AB24" i="12"/>
  <c r="W24" i="12"/>
  <c r="U24" i="12"/>
  <c r="S24" i="12"/>
  <c r="Q24" i="12"/>
  <c r="AU23" i="12"/>
  <c r="AS23" i="12"/>
  <c r="AQ23" i="12"/>
  <c r="AO23" i="12"/>
  <c r="AM23" i="12"/>
  <c r="AJ23" i="12"/>
  <c r="AH23" i="12"/>
  <c r="AF23" i="12"/>
  <c r="AD23" i="12"/>
  <c r="AB23" i="12"/>
  <c r="W23" i="12"/>
  <c r="U23" i="12"/>
  <c r="S23" i="12"/>
  <c r="Q23" i="12"/>
  <c r="AU22" i="12"/>
  <c r="AS22" i="12"/>
  <c r="AQ22" i="12"/>
  <c r="AO22" i="12"/>
  <c r="AM22" i="12"/>
  <c r="AJ22" i="12"/>
  <c r="AH22" i="12"/>
  <c r="AF22" i="12"/>
  <c r="AD22" i="12"/>
  <c r="AB22" i="12"/>
  <c r="Y22" i="12"/>
  <c r="W22" i="12"/>
  <c r="U22" i="12"/>
  <c r="S22" i="12"/>
  <c r="Q22" i="12"/>
  <c r="AU21" i="12"/>
  <c r="AS21" i="12"/>
  <c r="AQ21" i="12"/>
  <c r="AO21" i="12"/>
  <c r="AM21" i="12"/>
  <c r="AJ21" i="12"/>
  <c r="AH21" i="12"/>
  <c r="AF21" i="12"/>
  <c r="AD21" i="12"/>
  <c r="AB21" i="12"/>
  <c r="Y21" i="12"/>
  <c r="W21" i="12"/>
  <c r="U21" i="12"/>
  <c r="S21" i="12"/>
  <c r="Q21" i="12"/>
  <c r="AU20" i="12"/>
  <c r="AS20" i="12"/>
  <c r="AQ20" i="12"/>
  <c r="AO20" i="12"/>
  <c r="AM20" i="12"/>
  <c r="AJ20" i="12"/>
  <c r="AH20" i="12"/>
  <c r="AF20" i="12"/>
  <c r="AD20" i="12"/>
  <c r="AB20" i="12"/>
  <c r="Y20" i="12"/>
  <c r="W20" i="12"/>
  <c r="U20" i="12"/>
  <c r="S20" i="12"/>
  <c r="Q20" i="12"/>
  <c r="AU19" i="12"/>
  <c r="AS19" i="12"/>
  <c r="AQ19" i="12"/>
  <c r="AO19" i="12"/>
  <c r="AM19" i="12"/>
  <c r="AJ19" i="12"/>
  <c r="AH19" i="12"/>
  <c r="AF19" i="12"/>
  <c r="AD19" i="12"/>
  <c r="AB19" i="12"/>
  <c r="Y19" i="12"/>
  <c r="W19" i="12"/>
  <c r="U19" i="12"/>
  <c r="S19" i="12"/>
  <c r="Q19" i="12"/>
  <c r="AU18" i="12"/>
  <c r="AS18" i="12"/>
  <c r="AQ18" i="12"/>
  <c r="AO18" i="12"/>
  <c r="AM18" i="12"/>
  <c r="AJ18" i="12"/>
  <c r="AH18" i="12"/>
  <c r="AF18" i="12"/>
  <c r="AD18" i="12"/>
  <c r="AB18" i="12"/>
  <c r="Y18" i="12"/>
  <c r="W18" i="12"/>
  <c r="U18" i="12"/>
  <c r="S18" i="12"/>
  <c r="Q18" i="12"/>
  <c r="AU17" i="12"/>
  <c r="AS17" i="12"/>
  <c r="AQ17" i="12"/>
  <c r="AO17" i="12"/>
  <c r="AM17" i="12"/>
  <c r="AJ17" i="12"/>
  <c r="AH17" i="12"/>
  <c r="AF17" i="12"/>
  <c r="AD17" i="12"/>
  <c r="AB17" i="12"/>
  <c r="Y17" i="12"/>
  <c r="W17" i="12"/>
  <c r="U17" i="12"/>
  <c r="S17" i="12"/>
  <c r="Q17" i="12"/>
  <c r="AU16" i="12"/>
  <c r="AS16" i="12"/>
  <c r="AQ16" i="12"/>
  <c r="AO16" i="12"/>
  <c r="AM16" i="12"/>
  <c r="AJ16" i="12"/>
  <c r="AH16" i="12"/>
  <c r="AF16" i="12"/>
  <c r="AD16" i="12"/>
  <c r="AB16" i="12"/>
  <c r="Y16" i="12"/>
  <c r="W16" i="12"/>
  <c r="U16" i="12"/>
  <c r="S16" i="12"/>
  <c r="Q16" i="12"/>
  <c r="AU15" i="12"/>
  <c r="AS15" i="12"/>
  <c r="AQ15" i="12"/>
  <c r="AO15" i="12"/>
  <c r="AM15" i="12"/>
  <c r="AJ15" i="12"/>
  <c r="AH15" i="12"/>
  <c r="AF15" i="12"/>
  <c r="AD15" i="12"/>
  <c r="AB15" i="12"/>
  <c r="Y15" i="12"/>
  <c r="W15" i="12"/>
  <c r="U15" i="12"/>
  <c r="S15" i="12"/>
  <c r="Q15" i="12"/>
  <c r="AU14" i="12"/>
  <c r="AS14" i="12"/>
  <c r="AQ14" i="12"/>
  <c r="AO14" i="12"/>
  <c r="AM14" i="12"/>
  <c r="AJ14" i="12"/>
  <c r="AH14" i="12"/>
  <c r="AF14" i="12"/>
  <c r="AD14" i="12"/>
  <c r="AB14" i="12"/>
  <c r="Y14" i="12"/>
  <c r="W14" i="12"/>
  <c r="U14" i="12"/>
  <c r="S14" i="12"/>
  <c r="Q14" i="12"/>
  <c r="AU13" i="12"/>
  <c r="AS13" i="12"/>
  <c r="AQ13" i="12"/>
  <c r="AO13" i="12"/>
  <c r="AM13" i="12"/>
  <c r="AJ13" i="12"/>
  <c r="AH13" i="12"/>
  <c r="AF13" i="12"/>
  <c r="AD13" i="12"/>
  <c r="AB13" i="12"/>
  <c r="Y13" i="12"/>
  <c r="W13" i="12"/>
  <c r="U13" i="12"/>
  <c r="S13" i="12"/>
  <c r="Q13" i="12"/>
  <c r="AU12" i="12"/>
  <c r="AS12" i="12"/>
  <c r="AQ12" i="12"/>
  <c r="AO12" i="12"/>
  <c r="AM12" i="12"/>
  <c r="AJ12" i="12"/>
  <c r="AH12" i="12"/>
  <c r="AF12" i="12"/>
  <c r="AD12" i="12"/>
  <c r="AB12" i="12"/>
  <c r="Y12" i="12"/>
  <c r="W12" i="12"/>
  <c r="U12" i="12"/>
  <c r="S12" i="12"/>
  <c r="Q12" i="12"/>
  <c r="AU11" i="12"/>
  <c r="AS11" i="12"/>
  <c r="AQ11" i="12"/>
  <c r="AO11" i="12"/>
  <c r="AM11" i="12"/>
  <c r="AJ11" i="12"/>
  <c r="AH11" i="12"/>
  <c r="AF11" i="12"/>
  <c r="AD11" i="12"/>
  <c r="AB11" i="12"/>
  <c r="Y11" i="12"/>
  <c r="W11" i="12"/>
  <c r="U11" i="12"/>
  <c r="S11" i="12"/>
  <c r="Q11" i="12"/>
  <c r="AU10" i="12"/>
  <c r="AS10" i="12"/>
  <c r="AQ10" i="12"/>
  <c r="AO10" i="12"/>
  <c r="AM10" i="12"/>
  <c r="AJ10" i="12"/>
  <c r="AH10" i="12"/>
  <c r="AF10" i="12"/>
  <c r="AD10" i="12"/>
  <c r="AB10" i="12"/>
  <c r="Y10" i="12"/>
  <c r="W10" i="12"/>
  <c r="U10" i="12"/>
  <c r="S10" i="12"/>
  <c r="Q10" i="12"/>
  <c r="AB257" i="11" l="1"/>
  <c r="Z257" i="11"/>
  <c r="X257" i="11"/>
  <c r="V257" i="11"/>
  <c r="U257" i="11"/>
  <c r="T257" i="11"/>
  <c r="L256" i="11"/>
  <c r="L254" i="11"/>
  <c r="L243" i="11"/>
  <c r="C255" i="11"/>
  <c r="L250" i="11"/>
  <c r="C254" i="11"/>
  <c r="C240" i="11"/>
  <c r="D238" i="11"/>
  <c r="D240" i="11"/>
  <c r="D242" i="11"/>
  <c r="D254" i="11"/>
  <c r="U267" i="11"/>
  <c r="U259" i="11"/>
  <c r="U265" i="11"/>
  <c r="L268" i="11"/>
  <c r="L266" i="11"/>
  <c r="C250" i="11"/>
  <c r="L265" i="11"/>
  <c r="L263" i="11"/>
  <c r="C243" i="11"/>
  <c r="C266" i="11"/>
  <c r="AB260" i="11"/>
  <c r="Z260" i="11"/>
  <c r="X260" i="11"/>
  <c r="V260" i="11"/>
  <c r="U260" i="11"/>
  <c r="T260" i="11"/>
  <c r="S260" i="11"/>
  <c r="Q260" i="11"/>
  <c r="O260" i="11"/>
  <c r="M260" i="11"/>
  <c r="K260" i="11"/>
  <c r="AB259" i="11"/>
  <c r="Z259" i="11"/>
  <c r="X259" i="11"/>
  <c r="V259" i="11"/>
  <c r="T259" i="11"/>
  <c r="S259" i="11"/>
  <c r="Q259" i="11"/>
  <c r="O259" i="11"/>
  <c r="M259" i="11"/>
  <c r="K259" i="11"/>
  <c r="AB258" i="11"/>
  <c r="Z258" i="11"/>
  <c r="X258" i="11"/>
  <c r="V258" i="11"/>
  <c r="U258" i="11"/>
  <c r="T258" i="11"/>
  <c r="S258" i="11"/>
  <c r="Q258" i="11"/>
  <c r="O258" i="11"/>
  <c r="M258" i="11"/>
  <c r="K258" i="11"/>
  <c r="S257" i="11"/>
  <c r="Q257" i="11"/>
  <c r="O257" i="11"/>
  <c r="M257" i="11"/>
  <c r="K257" i="11"/>
  <c r="AB256" i="11"/>
  <c r="Z256" i="11"/>
  <c r="X256" i="11"/>
  <c r="V256" i="11"/>
  <c r="T256" i="11"/>
  <c r="S256" i="11"/>
  <c r="Q256" i="11"/>
  <c r="O256" i="11"/>
  <c r="M256" i="11"/>
  <c r="K256" i="11"/>
  <c r="S255" i="11"/>
  <c r="Q255" i="11"/>
  <c r="O255" i="11"/>
  <c r="M255" i="11"/>
  <c r="K255" i="11"/>
  <c r="AB254" i="11"/>
  <c r="Z254" i="11"/>
  <c r="X254" i="11"/>
  <c r="V254" i="11"/>
  <c r="T254" i="11"/>
  <c r="S254" i="11"/>
  <c r="Q254" i="11"/>
  <c r="O254" i="11"/>
  <c r="M254" i="11"/>
  <c r="K254" i="11"/>
  <c r="S253" i="11"/>
  <c r="Q253" i="11"/>
  <c r="O253" i="11"/>
  <c r="M253" i="11"/>
  <c r="K253" i="11"/>
  <c r="AB252" i="11"/>
  <c r="Z252" i="11"/>
  <c r="X252" i="11"/>
  <c r="V252" i="11"/>
  <c r="T252" i="11"/>
  <c r="S252" i="11"/>
  <c r="Q252" i="11"/>
  <c r="O252" i="11"/>
  <c r="M252" i="11"/>
  <c r="L252" i="11"/>
  <c r="K252" i="11"/>
  <c r="AB251" i="11"/>
  <c r="Z251" i="11"/>
  <c r="X251" i="11"/>
  <c r="V251" i="11"/>
  <c r="T251" i="11"/>
  <c r="S251" i="11"/>
  <c r="Q251" i="11"/>
  <c r="O251" i="11"/>
  <c r="M251" i="11"/>
  <c r="K251" i="11"/>
  <c r="AB250" i="11"/>
  <c r="Z250" i="11"/>
  <c r="X250" i="11"/>
  <c r="V250" i="11"/>
  <c r="T250" i="11"/>
  <c r="S250" i="11"/>
  <c r="Q250" i="11"/>
  <c r="O250" i="11"/>
  <c r="M250" i="11"/>
  <c r="K250" i="11"/>
  <c r="AB249" i="11"/>
  <c r="Z249" i="11"/>
  <c r="X249" i="11"/>
  <c r="V249" i="11"/>
  <c r="T249" i="11"/>
  <c r="S249" i="11"/>
  <c r="Q249" i="11"/>
  <c r="O249" i="11"/>
  <c r="M249" i="11"/>
  <c r="L249" i="11"/>
  <c r="K249" i="11"/>
  <c r="AB248" i="11"/>
  <c r="Z248" i="11"/>
  <c r="X248" i="11"/>
  <c r="V248" i="11"/>
  <c r="T248" i="11"/>
  <c r="S248" i="11"/>
  <c r="Q248" i="11"/>
  <c r="O248" i="11"/>
  <c r="M248" i="11"/>
  <c r="L248" i="11"/>
  <c r="K248" i="11"/>
  <c r="AB247" i="11"/>
  <c r="Z247" i="11"/>
  <c r="X247" i="11"/>
  <c r="V247" i="11"/>
  <c r="T247" i="11"/>
  <c r="S247" i="11"/>
  <c r="Q247" i="11"/>
  <c r="O247" i="11"/>
  <c r="M247" i="11"/>
  <c r="L247" i="11"/>
  <c r="K247" i="11"/>
  <c r="AB246" i="11"/>
  <c r="Z246" i="11"/>
  <c r="X246" i="11"/>
  <c r="V246" i="11"/>
  <c r="T246" i="11"/>
  <c r="S246" i="11"/>
  <c r="Q246" i="11"/>
  <c r="O246" i="11"/>
  <c r="M246" i="11"/>
  <c r="L246" i="11"/>
  <c r="K246" i="11"/>
  <c r="AB245" i="11"/>
  <c r="Z245" i="11"/>
  <c r="X245" i="11"/>
  <c r="V245" i="11"/>
  <c r="T245" i="11"/>
  <c r="S245" i="11"/>
  <c r="Q245" i="11"/>
  <c r="O245" i="11"/>
  <c r="M245" i="11"/>
  <c r="K245" i="11"/>
  <c r="AB244" i="11"/>
  <c r="Z244" i="11"/>
  <c r="X244" i="11"/>
  <c r="V244" i="11"/>
  <c r="T244" i="11"/>
  <c r="S244" i="11"/>
  <c r="Q244" i="11"/>
  <c r="O244" i="11"/>
  <c r="M244" i="11"/>
  <c r="L244" i="11"/>
  <c r="K244" i="11"/>
  <c r="AB243" i="11"/>
  <c r="Z243" i="11"/>
  <c r="X243" i="11"/>
  <c r="V243" i="11"/>
  <c r="T243" i="11"/>
  <c r="S243" i="11"/>
  <c r="Q243" i="11"/>
  <c r="O243" i="11"/>
  <c r="M243" i="11"/>
  <c r="K243" i="11"/>
  <c r="AB242" i="11"/>
  <c r="Z242" i="11"/>
  <c r="X242" i="11"/>
  <c r="V242" i="11"/>
  <c r="T242" i="11"/>
  <c r="S242" i="11"/>
  <c r="Q242" i="11"/>
  <c r="O242" i="11"/>
  <c r="M242" i="11"/>
  <c r="L242" i="11"/>
  <c r="K242" i="11"/>
  <c r="S241" i="11"/>
  <c r="Q241" i="11"/>
  <c r="O241" i="11"/>
  <c r="M241" i="11"/>
  <c r="L241" i="11"/>
  <c r="K241" i="11"/>
  <c r="S240" i="11"/>
  <c r="Q240" i="11"/>
  <c r="O240" i="11"/>
  <c r="M240" i="11"/>
  <c r="L240" i="11"/>
  <c r="K240" i="11"/>
  <c r="S239" i="11"/>
  <c r="Q239" i="11"/>
  <c r="O239" i="11"/>
  <c r="M239" i="11"/>
  <c r="L239" i="11"/>
  <c r="K239" i="11"/>
  <c r="S238" i="11"/>
  <c r="Q238" i="11"/>
  <c r="O238" i="11"/>
  <c r="M238" i="11"/>
  <c r="L238" i="11"/>
  <c r="K238" i="11"/>
  <c r="S237" i="11"/>
  <c r="Q237" i="11"/>
  <c r="O237" i="11"/>
  <c r="M237" i="11"/>
  <c r="K237" i="11"/>
  <c r="B237" i="11"/>
  <c r="C260" i="11"/>
  <c r="B260" i="11"/>
  <c r="B258" i="11"/>
  <c r="D256" i="11"/>
  <c r="C256" i="11"/>
  <c r="B256" i="11"/>
  <c r="B255" i="11"/>
  <c r="B254" i="11"/>
  <c r="C253" i="11"/>
  <c r="B253" i="11"/>
  <c r="D252" i="11"/>
  <c r="C252" i="11"/>
  <c r="B252" i="11"/>
  <c r="C251" i="11"/>
  <c r="B251" i="11"/>
  <c r="D250" i="11"/>
  <c r="B250" i="11"/>
  <c r="D249" i="11"/>
  <c r="C249" i="11"/>
  <c r="B249" i="11"/>
  <c r="D248" i="11"/>
  <c r="C248" i="11"/>
  <c r="B248" i="11"/>
  <c r="D247" i="11"/>
  <c r="C247" i="11"/>
  <c r="B247" i="11"/>
  <c r="D246" i="11"/>
  <c r="C246" i="11"/>
  <c r="B246" i="11"/>
  <c r="C245" i="11"/>
  <c r="B245" i="11"/>
  <c r="D244" i="11"/>
  <c r="C244" i="11"/>
  <c r="B244" i="11"/>
  <c r="D243" i="11"/>
  <c r="B243" i="11"/>
  <c r="C242" i="11"/>
  <c r="B242" i="11"/>
  <c r="D241" i="11"/>
  <c r="C241" i="11"/>
  <c r="B241" i="11"/>
  <c r="B240" i="11"/>
  <c r="D239" i="11"/>
  <c r="C239" i="11"/>
  <c r="B239" i="11"/>
  <c r="C238" i="11"/>
  <c r="B238" i="11"/>
  <c r="AB269" i="11"/>
  <c r="Z269" i="11"/>
  <c r="X269" i="11"/>
  <c r="V269" i="11"/>
  <c r="U269" i="11"/>
  <c r="T269" i="11"/>
  <c r="S269" i="11"/>
  <c r="Q269" i="11"/>
  <c r="O269" i="11"/>
  <c r="M269" i="11"/>
  <c r="L269" i="11"/>
  <c r="K269" i="11"/>
  <c r="AB268" i="11"/>
  <c r="Z268" i="11"/>
  <c r="X268" i="11"/>
  <c r="V268" i="11"/>
  <c r="U268" i="11"/>
  <c r="T268" i="11"/>
  <c r="S268" i="11"/>
  <c r="Q268" i="11"/>
  <c r="O268" i="11"/>
  <c r="M268" i="11"/>
  <c r="K268" i="11"/>
  <c r="AB267" i="11"/>
  <c r="Z267" i="11"/>
  <c r="X267" i="11"/>
  <c r="V267" i="11"/>
  <c r="T267" i="11"/>
  <c r="S267" i="11"/>
  <c r="Q267" i="11"/>
  <c r="O267" i="11"/>
  <c r="M267" i="11"/>
  <c r="L267" i="11"/>
  <c r="K267" i="11"/>
  <c r="AB266" i="11"/>
  <c r="Z266" i="11"/>
  <c r="X266" i="11"/>
  <c r="V266" i="11"/>
  <c r="U266" i="11"/>
  <c r="T266" i="11"/>
  <c r="S266" i="11"/>
  <c r="Q266" i="11"/>
  <c r="O266" i="11"/>
  <c r="M266" i="11"/>
  <c r="K266" i="11"/>
  <c r="AB265" i="11"/>
  <c r="Z265" i="11"/>
  <c r="X265" i="11"/>
  <c r="V265" i="11"/>
  <c r="T265" i="11"/>
  <c r="S265" i="11"/>
  <c r="Q265" i="11"/>
  <c r="O265" i="11"/>
  <c r="M265" i="11"/>
  <c r="K265" i="11"/>
  <c r="AB264" i="11"/>
  <c r="Z264" i="11"/>
  <c r="X264" i="11"/>
  <c r="V264" i="11"/>
  <c r="U264" i="11"/>
  <c r="T264" i="11"/>
  <c r="S264" i="11"/>
  <c r="Q264" i="11"/>
  <c r="O264" i="11"/>
  <c r="M264" i="11"/>
  <c r="L264" i="11"/>
  <c r="K264" i="11"/>
  <c r="AB263" i="11"/>
  <c r="Z263" i="11"/>
  <c r="X263" i="11"/>
  <c r="V263" i="11"/>
  <c r="U263" i="11"/>
  <c r="T263" i="11"/>
  <c r="S263" i="11"/>
  <c r="Q263" i="11"/>
  <c r="O263" i="11"/>
  <c r="M263" i="11"/>
  <c r="K263" i="11"/>
  <c r="AB262" i="11"/>
  <c r="Z262" i="11"/>
  <c r="X262" i="11"/>
  <c r="V262" i="11"/>
  <c r="T262" i="11"/>
  <c r="S262" i="11"/>
  <c r="Q262" i="11"/>
  <c r="O262" i="11"/>
  <c r="M262" i="11"/>
  <c r="L262" i="11"/>
  <c r="K262" i="11"/>
  <c r="AB261" i="11"/>
  <c r="Z261" i="11"/>
  <c r="X261" i="11"/>
  <c r="V261" i="11"/>
  <c r="U261" i="11"/>
  <c r="T261" i="11"/>
  <c r="S261" i="11"/>
  <c r="Q261" i="11"/>
  <c r="O261" i="11"/>
  <c r="M261" i="11"/>
  <c r="K261" i="11"/>
  <c r="AD269" i="11"/>
  <c r="AD268" i="11"/>
  <c r="AD267" i="11"/>
  <c r="AD266" i="11"/>
  <c r="AD265" i="11"/>
  <c r="AD264" i="11"/>
  <c r="AD263" i="11"/>
  <c r="AD262" i="11"/>
  <c r="D268" i="11"/>
  <c r="C268" i="11"/>
  <c r="B268" i="11"/>
  <c r="D266" i="11"/>
  <c r="B266" i="11"/>
  <c r="D264" i="11"/>
  <c r="C264" i="11"/>
  <c r="B264" i="11"/>
  <c r="D262" i="11"/>
  <c r="C262" i="11"/>
  <c r="B262" i="11"/>
  <c r="AB47" i="11"/>
  <c r="Z47" i="11"/>
  <c r="X47" i="11"/>
  <c r="V47" i="11"/>
  <c r="T47" i="11"/>
  <c r="AB46" i="11"/>
  <c r="Z46" i="11"/>
  <c r="X46" i="11"/>
  <c r="V46" i="11"/>
  <c r="T46" i="11"/>
  <c r="AB45" i="11"/>
  <c r="Z45" i="11"/>
  <c r="X45" i="11"/>
  <c r="V45" i="11"/>
  <c r="T45" i="11"/>
  <c r="U47" i="11"/>
  <c r="U46" i="11"/>
  <c r="U45" i="11"/>
  <c r="U44" i="11"/>
  <c r="U43" i="11"/>
  <c r="U41" i="11"/>
  <c r="U39" i="11"/>
  <c r="U36" i="11"/>
  <c r="L47" i="11"/>
  <c r="L46" i="11"/>
  <c r="L45" i="11"/>
  <c r="D269" i="11"/>
  <c r="B269" i="11"/>
  <c r="D267" i="11"/>
  <c r="B267" i="11"/>
  <c r="D265" i="11"/>
  <c r="B265" i="11"/>
  <c r="D263" i="11"/>
  <c r="B263" i="11"/>
  <c r="B261" i="11"/>
  <c r="B259" i="11"/>
  <c r="B257" i="11"/>
  <c r="AI344" i="11"/>
  <c r="AI343" i="11"/>
  <c r="AI342" i="11"/>
  <c r="AI341" i="11"/>
  <c r="AI340" i="11"/>
  <c r="AI339" i="11"/>
  <c r="AI338" i="11"/>
  <c r="AI337" i="11"/>
  <c r="AI336" i="11"/>
  <c r="AI335" i="11"/>
  <c r="AI334" i="11"/>
  <c r="AI333" i="11"/>
  <c r="AI332" i="11"/>
  <c r="AI331" i="11"/>
  <c r="AI330" i="11"/>
  <c r="AI329" i="11"/>
  <c r="AI328" i="11"/>
  <c r="AI327" i="11"/>
  <c r="AI326" i="11"/>
  <c r="AI325" i="11"/>
  <c r="AI324" i="11"/>
  <c r="AI323" i="11"/>
  <c r="AI296" i="11"/>
  <c r="AI295" i="11"/>
  <c r="AI294" i="11"/>
  <c r="AI293" i="11"/>
  <c r="AI292" i="11"/>
  <c r="AI291" i="11"/>
  <c r="AI290" i="11"/>
  <c r="AI289" i="11"/>
  <c r="AI288" i="11"/>
  <c r="AI287" i="11"/>
  <c r="AI286" i="11"/>
  <c r="AI285" i="11"/>
  <c r="AI284" i="11"/>
  <c r="AI283" i="11"/>
  <c r="AI282" i="11"/>
  <c r="AI281" i="11"/>
  <c r="AI280" i="11"/>
  <c r="AI279" i="11"/>
  <c r="AI278" i="11"/>
  <c r="AI277" i="11"/>
  <c r="AI276" i="11"/>
  <c r="AI275" i="11"/>
  <c r="AI274" i="11"/>
  <c r="AI273" i="11"/>
  <c r="AI272" i="11"/>
  <c r="AI271" i="11"/>
  <c r="AI270" i="11"/>
  <c r="AI236" i="11"/>
  <c r="AI235" i="11"/>
  <c r="AI234" i="11"/>
  <c r="AI233" i="11"/>
  <c r="AI232" i="11"/>
  <c r="AI231" i="11"/>
  <c r="AI230" i="11"/>
  <c r="AI229" i="11"/>
  <c r="AI228" i="11"/>
  <c r="AI227" i="11"/>
  <c r="AI226" i="11"/>
  <c r="AI225" i="11"/>
  <c r="AI224" i="11"/>
  <c r="AI223" i="11"/>
  <c r="AI222" i="11"/>
  <c r="AI221" i="11"/>
  <c r="AI220" i="11"/>
  <c r="AI219" i="11"/>
  <c r="AI218" i="11"/>
  <c r="AI217" i="11"/>
  <c r="AI216" i="11"/>
  <c r="AI215" i="11"/>
  <c r="AI181" i="11"/>
  <c r="AI180" i="11"/>
  <c r="AI179" i="11"/>
  <c r="AI178" i="11"/>
  <c r="AI177" i="11"/>
  <c r="AI176" i="11"/>
  <c r="AI175" i="11"/>
  <c r="AI174" i="11"/>
  <c r="AI173" i="11"/>
  <c r="AI172" i="11"/>
  <c r="AI171" i="11"/>
  <c r="AI170" i="11"/>
  <c r="AI169" i="11"/>
  <c r="AI168" i="11"/>
  <c r="AI167" i="11"/>
  <c r="AI166" i="11"/>
  <c r="AI165" i="11"/>
  <c r="AI164" i="11"/>
  <c r="AI163" i="11"/>
  <c r="AI162" i="11"/>
  <c r="AI161" i="11"/>
  <c r="AI160" i="11"/>
  <c r="AI159" i="11"/>
  <c r="AI158" i="11"/>
  <c r="AI157" i="11"/>
  <c r="AI156" i="11"/>
  <c r="AI155" i="11"/>
  <c r="AI154" i="11"/>
  <c r="AI126" i="11"/>
  <c r="AI125" i="11"/>
  <c r="AI124" i="11"/>
  <c r="AI123" i="11"/>
  <c r="AI122" i="11"/>
  <c r="AI121" i="11"/>
  <c r="AI120" i="11"/>
  <c r="AI119" i="11"/>
  <c r="AI118" i="1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127" i="11"/>
  <c r="AI128" i="11"/>
  <c r="AI129" i="11"/>
  <c r="AI130" i="11"/>
  <c r="AI131" i="11"/>
  <c r="AI132" i="11"/>
  <c r="AI133" i="11"/>
  <c r="AI134" i="11"/>
  <c r="AI135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82" i="11"/>
  <c r="AI183" i="11"/>
  <c r="AI184" i="11"/>
  <c r="AI185" i="11"/>
  <c r="AI186" i="11"/>
  <c r="AI187" i="11"/>
  <c r="AI188" i="11"/>
  <c r="AI189" i="11"/>
  <c r="AI190" i="11"/>
  <c r="AI191" i="11"/>
  <c r="AI192" i="11"/>
  <c r="AI193" i="11"/>
  <c r="AI194" i="11"/>
  <c r="AI195" i="11"/>
  <c r="AI196" i="11"/>
  <c r="AI197" i="11"/>
  <c r="AI198" i="11"/>
  <c r="AI199" i="11"/>
  <c r="AI200" i="11"/>
  <c r="AI201" i="11"/>
  <c r="AI202" i="11"/>
  <c r="AI203" i="11"/>
  <c r="AI204" i="11"/>
  <c r="AI205" i="11"/>
  <c r="AI206" i="11"/>
  <c r="AI207" i="11"/>
  <c r="AI208" i="11"/>
  <c r="AI209" i="11"/>
  <c r="AI210" i="11"/>
  <c r="AI211" i="11"/>
  <c r="AI212" i="11"/>
  <c r="AI213" i="11"/>
  <c r="AI214" i="11"/>
  <c r="AI237" i="11"/>
  <c r="AI238" i="11"/>
  <c r="AI239" i="11"/>
  <c r="AI240" i="11"/>
  <c r="AI241" i="11"/>
  <c r="AI242" i="11"/>
  <c r="AI243" i="11"/>
  <c r="AI244" i="11"/>
  <c r="AI245" i="11"/>
  <c r="AI246" i="11"/>
  <c r="AI247" i="11"/>
  <c r="AI248" i="11"/>
  <c r="AI249" i="11"/>
  <c r="AI250" i="11"/>
  <c r="AI251" i="11"/>
  <c r="AI252" i="11"/>
  <c r="AI253" i="11"/>
  <c r="AI254" i="11"/>
  <c r="AI255" i="11"/>
  <c r="AI256" i="11"/>
  <c r="AI257" i="11"/>
  <c r="AI258" i="11"/>
  <c r="AI259" i="11"/>
  <c r="AI260" i="11"/>
  <c r="AI261" i="11"/>
  <c r="AI262" i="11"/>
  <c r="AI263" i="11"/>
  <c r="AI264" i="11"/>
  <c r="AI265" i="11"/>
  <c r="AI266" i="11"/>
  <c r="AI267" i="11"/>
  <c r="AI268" i="11"/>
  <c r="AI269" i="11"/>
  <c r="AI297" i="11"/>
  <c r="AI298" i="11"/>
  <c r="AI299" i="11"/>
  <c r="AI300" i="11"/>
  <c r="AI301" i="11"/>
  <c r="AI302" i="11"/>
  <c r="AI303" i="11"/>
  <c r="AI304" i="11"/>
  <c r="AI305" i="11"/>
  <c r="AI306" i="11"/>
  <c r="AI307" i="11"/>
  <c r="AI308" i="11"/>
  <c r="AI309" i="11"/>
  <c r="AI310" i="11"/>
  <c r="AI311" i="11"/>
  <c r="AI312" i="11"/>
  <c r="AI313" i="11"/>
  <c r="AI314" i="11"/>
  <c r="AI315" i="11"/>
  <c r="AI316" i="11"/>
  <c r="AI317" i="11"/>
  <c r="AI318" i="11"/>
  <c r="AI319" i="11"/>
  <c r="AI320" i="11"/>
  <c r="AI321" i="11"/>
  <c r="AI322" i="11"/>
  <c r="AI345" i="11"/>
  <c r="AI346" i="11"/>
  <c r="AI347" i="11"/>
  <c r="AI348" i="11"/>
  <c r="AI349" i="11"/>
  <c r="AI350" i="11"/>
  <c r="AI351" i="11"/>
  <c r="AI352" i="11"/>
  <c r="AI353" i="11"/>
  <c r="AI354" i="11"/>
  <c r="AI355" i="11"/>
  <c r="AI356" i="11"/>
  <c r="AI357" i="11"/>
  <c r="AI358" i="11"/>
  <c r="AI359" i="11"/>
  <c r="AI360" i="11"/>
  <c r="AI361" i="11"/>
  <c r="AI362" i="11"/>
  <c r="AI363" i="11"/>
  <c r="AI364" i="11"/>
  <c r="AI365" i="11"/>
  <c r="AI366" i="11"/>
  <c r="AI367" i="11"/>
  <c r="AI368" i="11"/>
  <c r="AI369" i="11"/>
  <c r="AI370" i="11"/>
  <c r="AI371" i="11"/>
  <c r="AI372" i="11"/>
  <c r="AI373" i="11"/>
  <c r="AI374" i="11"/>
  <c r="AI375" i="11"/>
  <c r="AI376" i="11"/>
  <c r="AI377" i="11"/>
  <c r="AI378" i="11"/>
  <c r="AI379" i="11"/>
  <c r="AI380" i="11"/>
  <c r="AI381" i="11"/>
  <c r="AI382" i="11"/>
  <c r="AI383" i="11"/>
  <c r="AI384" i="11"/>
  <c r="AI385" i="11"/>
  <c r="AI386" i="11"/>
  <c r="AI387" i="11"/>
  <c r="AI388" i="11"/>
  <c r="AI389" i="11"/>
  <c r="AI390" i="11"/>
  <c r="AI391" i="11"/>
  <c r="AI392" i="11"/>
  <c r="AI393" i="11"/>
  <c r="AI394" i="11"/>
  <c r="AI395" i="11"/>
  <c r="AI396" i="11"/>
  <c r="AI397" i="11"/>
  <c r="AI398" i="11"/>
  <c r="AI399" i="11"/>
  <c r="AI400" i="11"/>
  <c r="AI401" i="11"/>
  <c r="AI402" i="11"/>
  <c r="AI403" i="11"/>
  <c r="AI404" i="11"/>
  <c r="AI405" i="11"/>
  <c r="AI406" i="11"/>
  <c r="AI407" i="11"/>
  <c r="AI408" i="11"/>
  <c r="AI409" i="11"/>
  <c r="AI410" i="11"/>
  <c r="AI411" i="11"/>
  <c r="AI412" i="11"/>
  <c r="AI413" i="11"/>
  <c r="AI414" i="11"/>
  <c r="AI415" i="11"/>
  <c r="AI416" i="11"/>
  <c r="AI417" i="11"/>
  <c r="AI418" i="11"/>
  <c r="AI419" i="11"/>
  <c r="AI420" i="11"/>
  <c r="AI421" i="11"/>
  <c r="AI422" i="11"/>
  <c r="AI423" i="11"/>
  <c r="AI424" i="11"/>
  <c r="AI425" i="11"/>
  <c r="AI426" i="11"/>
  <c r="AI427" i="11"/>
  <c r="AI428" i="11"/>
  <c r="AI429" i="11"/>
  <c r="AI430" i="11"/>
  <c r="AI431" i="11"/>
  <c r="AI432" i="11"/>
  <c r="AI433" i="11"/>
  <c r="AI434" i="11"/>
  <c r="AI435" i="11"/>
  <c r="AI436" i="11"/>
  <c r="AI437" i="11"/>
  <c r="AI438" i="11"/>
  <c r="AI439" i="11"/>
  <c r="AI440" i="11"/>
  <c r="AI441" i="11"/>
  <c r="AI442" i="11"/>
  <c r="AI443" i="11"/>
  <c r="AI444" i="11"/>
  <c r="AI445" i="11"/>
  <c r="AI446" i="11"/>
  <c r="AI447" i="11"/>
  <c r="AI448" i="11"/>
  <c r="AI449" i="11"/>
  <c r="AI450" i="11"/>
  <c r="AI451" i="11"/>
  <c r="AI452" i="11"/>
  <c r="AI453" i="11"/>
  <c r="AI454" i="11"/>
  <c r="AI455" i="11"/>
  <c r="AI456" i="11"/>
  <c r="AI457" i="11"/>
  <c r="AI458" i="11"/>
  <c r="AI459" i="11"/>
  <c r="AI460" i="11"/>
  <c r="AI461" i="11"/>
  <c r="AI462" i="11"/>
  <c r="AI463" i="11"/>
  <c r="AI464" i="11"/>
  <c r="AI465" i="11"/>
  <c r="AI466" i="11"/>
  <c r="AI467" i="11"/>
  <c r="AI468" i="11"/>
  <c r="AI469" i="11"/>
  <c r="AI470" i="11"/>
  <c r="AI471" i="11"/>
  <c r="AI472" i="11"/>
  <c r="AI473" i="11"/>
  <c r="AI474" i="11"/>
  <c r="AI475" i="11"/>
  <c r="AI476" i="11"/>
  <c r="AI477" i="11"/>
  <c r="AI478" i="11"/>
  <c r="AI479" i="11"/>
  <c r="AI480" i="11"/>
  <c r="AI481" i="11"/>
  <c r="AI482" i="11"/>
  <c r="AI483" i="11"/>
  <c r="AI484" i="11"/>
  <c r="AI485" i="11"/>
  <c r="AI486" i="11"/>
  <c r="AI487" i="11"/>
  <c r="AI488" i="11"/>
  <c r="AI489" i="11"/>
  <c r="AI490" i="11"/>
  <c r="AI491" i="11"/>
  <c r="AI492" i="11"/>
  <c r="AI493" i="11"/>
  <c r="AI494" i="11"/>
  <c r="AI495" i="11"/>
  <c r="AI496" i="11"/>
  <c r="AI497" i="11"/>
  <c r="AI498" i="11"/>
  <c r="AI499" i="11"/>
  <c r="AI500" i="11"/>
  <c r="AI501" i="11"/>
  <c r="AI502" i="11"/>
  <c r="AI503" i="11"/>
  <c r="AI504" i="11"/>
  <c r="AI505" i="11"/>
  <c r="AI506" i="11"/>
  <c r="AI507" i="11"/>
  <c r="AI508" i="11"/>
  <c r="AI509" i="11"/>
  <c r="AI510" i="11"/>
  <c r="AI511" i="11"/>
  <c r="AI512" i="11"/>
  <c r="AI513" i="11"/>
  <c r="AI514" i="11"/>
  <c r="AI515" i="11"/>
  <c r="AI516" i="11"/>
  <c r="AI517" i="11"/>
  <c r="AI518" i="11"/>
  <c r="AI519" i="11"/>
  <c r="AI520" i="11"/>
  <c r="AI521" i="11"/>
  <c r="AI522" i="11"/>
  <c r="AI523" i="11"/>
  <c r="AI524" i="11"/>
  <c r="AI525" i="11"/>
  <c r="AI526" i="11"/>
  <c r="AI527" i="11"/>
  <c r="AI528" i="11"/>
  <c r="AI529" i="11"/>
  <c r="AI530" i="11"/>
  <c r="AI531" i="11"/>
  <c r="AI532" i="11"/>
  <c r="AI533" i="11"/>
  <c r="AI534" i="11"/>
  <c r="AI535" i="11"/>
  <c r="AI536" i="11"/>
  <c r="AI537" i="11"/>
  <c r="AI538" i="11"/>
  <c r="AI539" i="11"/>
  <c r="AI540" i="11"/>
  <c r="AI541" i="11"/>
  <c r="AI542" i="11"/>
  <c r="AI543" i="11"/>
  <c r="AI544" i="11"/>
  <c r="AI545" i="11"/>
  <c r="AI546" i="11"/>
  <c r="AI547" i="11"/>
  <c r="AI548" i="11"/>
  <c r="AI549" i="11"/>
  <c r="AI550" i="11"/>
  <c r="AI551" i="11"/>
  <c r="AI552" i="11"/>
  <c r="AI553" i="11"/>
  <c r="AI554" i="11"/>
  <c r="AI555" i="11"/>
  <c r="AI556" i="11"/>
  <c r="AI557" i="11"/>
  <c r="AI558" i="11"/>
  <c r="AI559" i="11"/>
  <c r="AI560" i="11"/>
  <c r="AI561" i="11"/>
  <c r="AI562" i="11"/>
  <c r="AI563" i="11"/>
  <c r="AI564" i="11"/>
  <c r="AI565" i="11"/>
  <c r="AI566" i="11"/>
  <c r="AI567" i="11"/>
  <c r="AI568" i="11"/>
  <c r="AI569" i="11"/>
  <c r="AI570" i="11"/>
  <c r="AI571" i="11"/>
  <c r="AI572" i="11"/>
  <c r="AI573" i="11"/>
  <c r="AI574" i="11"/>
  <c r="AI575" i="11"/>
  <c r="AI576" i="11"/>
  <c r="AI577" i="11"/>
  <c r="AI578" i="11"/>
  <c r="AI579" i="11"/>
  <c r="AI580" i="11"/>
  <c r="AI581" i="11"/>
  <c r="AI582" i="11"/>
  <c r="AI583" i="11"/>
  <c r="AI584" i="11"/>
  <c r="AI585" i="11"/>
  <c r="AI586" i="11"/>
  <c r="AI587" i="11"/>
  <c r="AI588" i="11"/>
  <c r="AI589" i="11"/>
  <c r="AI590" i="11"/>
  <c r="AI591" i="11"/>
  <c r="AI592" i="11"/>
  <c r="AI593" i="11"/>
  <c r="AI594" i="11"/>
  <c r="AI595" i="11"/>
  <c r="AI596" i="11"/>
  <c r="AI597" i="11"/>
  <c r="AI598" i="11"/>
  <c r="AI599" i="11"/>
  <c r="AI600" i="11"/>
  <c r="AI601" i="11"/>
  <c r="AI602" i="11"/>
  <c r="AI603" i="11"/>
  <c r="AI604" i="11"/>
  <c r="AI605" i="11"/>
  <c r="AI606" i="11"/>
  <c r="AI607" i="11"/>
  <c r="AI608" i="11"/>
  <c r="AI609" i="11"/>
  <c r="AI610" i="11"/>
  <c r="AI611" i="11"/>
  <c r="AI612" i="11"/>
  <c r="AI613" i="11"/>
  <c r="AI614" i="11"/>
  <c r="AI615" i="11"/>
  <c r="AI616" i="11"/>
  <c r="AI617" i="11"/>
  <c r="AI618" i="11"/>
  <c r="AI619" i="11"/>
  <c r="AI620" i="11"/>
  <c r="AI621" i="11"/>
  <c r="AI622" i="11"/>
  <c r="AI623" i="11"/>
  <c r="AI624" i="11"/>
  <c r="AI625" i="11"/>
  <c r="AI626" i="11"/>
  <c r="AI627" i="11"/>
  <c r="AI628" i="11"/>
  <c r="AI629" i="11"/>
  <c r="AI630" i="11"/>
  <c r="AI631" i="11"/>
  <c r="AI632" i="11"/>
  <c r="AI633" i="11"/>
  <c r="AI634" i="11"/>
  <c r="AI635" i="11"/>
  <c r="AI636" i="11"/>
  <c r="AI637" i="11"/>
  <c r="AI638" i="11"/>
  <c r="AI639" i="11"/>
  <c r="AI640" i="11"/>
  <c r="AI641" i="11"/>
  <c r="AI642" i="11"/>
  <c r="AI643" i="11"/>
  <c r="AI644" i="11"/>
  <c r="AI645" i="11"/>
  <c r="AI646" i="11"/>
  <c r="AI647" i="11"/>
  <c r="AI648" i="11"/>
  <c r="AI649" i="11"/>
  <c r="AI650" i="11"/>
  <c r="AI651" i="11"/>
  <c r="AI652" i="11"/>
  <c r="AI653" i="11"/>
  <c r="AI654" i="11"/>
  <c r="AI655" i="11"/>
  <c r="AI656" i="11"/>
  <c r="AI657" i="11"/>
  <c r="AI658" i="11"/>
  <c r="AI659" i="11"/>
  <c r="AI660" i="11"/>
  <c r="AI661" i="11"/>
  <c r="AI662" i="11"/>
  <c r="AI663" i="11"/>
  <c r="AI664" i="11"/>
  <c r="AI665" i="11"/>
  <c r="AI666" i="11"/>
  <c r="AI667" i="11"/>
  <c r="AI668" i="11"/>
  <c r="AI669" i="11"/>
  <c r="AI670" i="11"/>
  <c r="AI671" i="11"/>
  <c r="AI672" i="11"/>
  <c r="AI673" i="11"/>
  <c r="AI674" i="11"/>
  <c r="AI675" i="11"/>
  <c r="AI676" i="11"/>
  <c r="AI677" i="11"/>
  <c r="AI678" i="11"/>
  <c r="AI679" i="11"/>
  <c r="AI680" i="11"/>
  <c r="AI681" i="11"/>
  <c r="AI682" i="11"/>
  <c r="AI683" i="11"/>
  <c r="AI684" i="11"/>
  <c r="AI685" i="11"/>
  <c r="AI686" i="11"/>
  <c r="AI687" i="11"/>
  <c r="AI688" i="11"/>
  <c r="AI689" i="11"/>
  <c r="AI690" i="11"/>
  <c r="AI691" i="11"/>
  <c r="AI692" i="11"/>
  <c r="AI693" i="11"/>
  <c r="AI694" i="11"/>
  <c r="AI695" i="11"/>
  <c r="AI696" i="11"/>
  <c r="AI697" i="11"/>
  <c r="AI698" i="11"/>
  <c r="AI699" i="11"/>
  <c r="AI700" i="11"/>
  <c r="AI701" i="11"/>
  <c r="AI702" i="11"/>
  <c r="AI703" i="11"/>
  <c r="AI704" i="11"/>
  <c r="AI705" i="11"/>
  <c r="AI706" i="11"/>
  <c r="AI707" i="11"/>
  <c r="AI708" i="11"/>
  <c r="AI709" i="11"/>
  <c r="AI710" i="11"/>
  <c r="AI711" i="11"/>
  <c r="AI712" i="11"/>
  <c r="AI713" i="11"/>
  <c r="AI714" i="11"/>
  <c r="AI715" i="11"/>
  <c r="AI716" i="11"/>
  <c r="AI717" i="11"/>
  <c r="AI718" i="11"/>
  <c r="AI719" i="11"/>
  <c r="AI720" i="11"/>
  <c r="AI721" i="11"/>
  <c r="AI722" i="11"/>
  <c r="AI723" i="11"/>
  <c r="AI724" i="11"/>
  <c r="AI725" i="11"/>
  <c r="AI726" i="11"/>
  <c r="AI727" i="11"/>
  <c r="AI728" i="11"/>
  <c r="AI729" i="11"/>
  <c r="AI730" i="11"/>
  <c r="AI731" i="11"/>
  <c r="AI732" i="11"/>
  <c r="AI733" i="11"/>
  <c r="AI734" i="11"/>
  <c r="AI735" i="11"/>
  <c r="AI736" i="11"/>
  <c r="AI737" i="11"/>
  <c r="AI738" i="11"/>
  <c r="AI739" i="11"/>
  <c r="AI740" i="11"/>
  <c r="AI741" i="11"/>
  <c r="AI742" i="11"/>
  <c r="AI743" i="11"/>
  <c r="AI744" i="11"/>
  <c r="AI745" i="11"/>
  <c r="AI746" i="11"/>
  <c r="AI747" i="11"/>
  <c r="AI748" i="11"/>
  <c r="AI749" i="11"/>
  <c r="AI750" i="11"/>
  <c r="AI751" i="11"/>
  <c r="AI752" i="11"/>
  <c r="AI753" i="11"/>
  <c r="AI754" i="11"/>
  <c r="AI755" i="11"/>
  <c r="AI756" i="11"/>
  <c r="AI757" i="11"/>
  <c r="AI758" i="11"/>
  <c r="AI759" i="11"/>
  <c r="AI760" i="11"/>
  <c r="AI761" i="11"/>
  <c r="AI762" i="11"/>
  <c r="AI763" i="11"/>
  <c r="AI764" i="11"/>
  <c r="AI765" i="11"/>
  <c r="AI766" i="11"/>
  <c r="AI767" i="11"/>
  <c r="AI768" i="11"/>
  <c r="AI769" i="11"/>
  <c r="AI770" i="11"/>
  <c r="AI771" i="11"/>
  <c r="AI772" i="11"/>
  <c r="AI773" i="11"/>
  <c r="AI774" i="11"/>
  <c r="AI775" i="11"/>
  <c r="AI776" i="11"/>
  <c r="AI777" i="11"/>
  <c r="AI778" i="11"/>
  <c r="AI779" i="11"/>
  <c r="AI780" i="11"/>
  <c r="AI781" i="11"/>
  <c r="AI782" i="11"/>
  <c r="AI783" i="11"/>
  <c r="AI784" i="11"/>
  <c r="AI785" i="11"/>
  <c r="AI786" i="11"/>
  <c r="AI787" i="11"/>
  <c r="AI788" i="11"/>
  <c r="AI789" i="11"/>
  <c r="AI790" i="11"/>
  <c r="AI791" i="11"/>
  <c r="AI792" i="11"/>
  <c r="AI793" i="11"/>
  <c r="AI794" i="11"/>
  <c r="AI795" i="11"/>
  <c r="AI796" i="11"/>
  <c r="AI797" i="11"/>
  <c r="AI798" i="11"/>
  <c r="AI799" i="11"/>
  <c r="AI800" i="11"/>
  <c r="AI801" i="11"/>
  <c r="AI802" i="11"/>
  <c r="AI803" i="11"/>
  <c r="AI804" i="11"/>
  <c r="AI805" i="11"/>
  <c r="AI806" i="11"/>
  <c r="AI807" i="11"/>
  <c r="AI808" i="11"/>
  <c r="AI809" i="11"/>
  <c r="AI810" i="11"/>
  <c r="AI811" i="11"/>
  <c r="AI812" i="11"/>
  <c r="AI813" i="11"/>
  <c r="AI814" i="11"/>
  <c r="AI815" i="11"/>
  <c r="AI816" i="11"/>
  <c r="AI817" i="11"/>
  <c r="AI818" i="11"/>
  <c r="AI819" i="11"/>
  <c r="AI820" i="11"/>
  <c r="AI821" i="11"/>
  <c r="AI822" i="11"/>
  <c r="AI823" i="11"/>
  <c r="AI824" i="11"/>
  <c r="AI825" i="11"/>
  <c r="AI826" i="11"/>
  <c r="AI827" i="11"/>
  <c r="AI828" i="11"/>
  <c r="AI829" i="11"/>
  <c r="AI830" i="11"/>
  <c r="AI831" i="11"/>
  <c r="AI832" i="11"/>
  <c r="AD63" i="11"/>
  <c r="AD62" i="11"/>
  <c r="AD61" i="11"/>
  <c r="AD60" i="11"/>
  <c r="AD59" i="11"/>
  <c r="AB44" i="11"/>
  <c r="Z44" i="11"/>
  <c r="X44" i="11"/>
  <c r="V44" i="11"/>
  <c r="T44" i="11"/>
  <c r="AB43" i="11"/>
  <c r="Z43" i="11"/>
  <c r="X43" i="11"/>
  <c r="V43" i="11"/>
  <c r="T43" i="11"/>
  <c r="AB42" i="11"/>
  <c r="Z42" i="11"/>
  <c r="X42" i="11"/>
  <c r="V42" i="11"/>
  <c r="U42" i="11"/>
  <c r="T42" i="11"/>
  <c r="AB41" i="11"/>
  <c r="Z41" i="11"/>
  <c r="X41" i="11"/>
  <c r="V41" i="11"/>
  <c r="T41" i="11"/>
  <c r="AB40" i="11"/>
  <c r="Z40" i="11"/>
  <c r="X40" i="11"/>
  <c r="V40" i="11"/>
  <c r="U40" i="11"/>
  <c r="T40" i="11"/>
  <c r="AB39" i="11"/>
  <c r="Z39" i="11"/>
  <c r="X39" i="11"/>
  <c r="V39" i="11"/>
  <c r="T39" i="11"/>
  <c r="AB36" i="11"/>
  <c r="Z36" i="11"/>
  <c r="X36" i="11"/>
  <c r="V36" i="11"/>
  <c r="T36" i="11"/>
  <c r="AB35" i="11"/>
  <c r="Z35" i="11"/>
  <c r="X35" i="11"/>
  <c r="V35" i="11"/>
  <c r="U35" i="11"/>
  <c r="T35" i="11"/>
  <c r="AB34" i="11"/>
  <c r="Z34" i="11"/>
  <c r="X34" i="11"/>
  <c r="V34" i="11"/>
  <c r="T34" i="11"/>
  <c r="S47" i="11"/>
  <c r="Q47" i="11"/>
  <c r="O47" i="11"/>
  <c r="M47" i="11"/>
  <c r="K47" i="11"/>
  <c r="S46" i="11"/>
  <c r="Q46" i="11"/>
  <c r="O46" i="11"/>
  <c r="M46" i="11"/>
  <c r="K46" i="11"/>
  <c r="S45" i="11"/>
  <c r="Q45" i="11"/>
  <c r="O45" i="11"/>
  <c r="M45" i="11"/>
  <c r="K45" i="11"/>
  <c r="AD270" i="11" l="1"/>
  <c r="AD181" i="11"/>
  <c r="AD180" i="11"/>
  <c r="AD53" i="11"/>
  <c r="AD52" i="11"/>
  <c r="AD51" i="11"/>
  <c r="AB38" i="11"/>
  <c r="Z38" i="11"/>
  <c r="X38" i="11"/>
  <c r="V38" i="11"/>
  <c r="T38" i="11"/>
  <c r="AB37" i="11"/>
  <c r="Z37" i="11"/>
  <c r="X37" i="11"/>
  <c r="V37" i="11"/>
  <c r="T37" i="11"/>
  <c r="S44" i="11"/>
  <c r="Q44" i="11"/>
  <c r="O44" i="11"/>
  <c r="M44" i="11"/>
  <c r="K44" i="11"/>
  <c r="S43" i="11"/>
  <c r="Q43" i="11"/>
  <c r="O43" i="11"/>
  <c r="M43" i="11"/>
  <c r="K43" i="11"/>
  <c r="S42" i="11"/>
  <c r="Q42" i="11"/>
  <c r="O42" i="11"/>
  <c r="M42" i="11"/>
  <c r="K42" i="11"/>
  <c r="S41" i="11"/>
  <c r="Q41" i="11"/>
  <c r="O41" i="11"/>
  <c r="M41" i="11"/>
  <c r="K41" i="11"/>
  <c r="S40" i="11"/>
  <c r="Q40" i="11"/>
  <c r="O40" i="11"/>
  <c r="M40" i="11"/>
  <c r="K40" i="11"/>
  <c r="S39" i="11"/>
  <c r="Q39" i="11"/>
  <c r="O39" i="11"/>
  <c r="M39" i="11"/>
  <c r="K39" i="11"/>
  <c r="S38" i="11"/>
  <c r="Q38" i="11"/>
  <c r="O38" i="11"/>
  <c r="M38" i="11"/>
  <c r="K38" i="11"/>
  <c r="S37" i="11"/>
  <c r="Q37" i="11"/>
  <c r="O37" i="11"/>
  <c r="M37" i="11"/>
  <c r="K37" i="11"/>
  <c r="S36" i="11"/>
  <c r="Q36" i="11"/>
  <c r="O36" i="11"/>
  <c r="M36" i="11"/>
  <c r="K36" i="11"/>
  <c r="S35" i="11"/>
  <c r="Q35" i="11"/>
  <c r="O35" i="11"/>
  <c r="M35" i="11"/>
  <c r="K35" i="11"/>
  <c r="S34" i="11"/>
  <c r="Q34" i="11"/>
  <c r="O34" i="11"/>
  <c r="M34" i="11"/>
  <c r="K34" i="11"/>
  <c r="B34" i="11"/>
  <c r="D47" i="11"/>
  <c r="B47" i="11"/>
  <c r="D46" i="11"/>
  <c r="B46" i="11"/>
  <c r="D45" i="11"/>
  <c r="B45" i="11"/>
  <c r="AD58" i="11"/>
  <c r="AD57" i="11"/>
  <c r="AD56" i="11"/>
  <c r="AD55" i="11"/>
  <c r="AD54" i="11"/>
  <c r="D44" i="11" l="1"/>
  <c r="B44" i="11"/>
  <c r="D43" i="11"/>
  <c r="B43" i="11"/>
  <c r="B42" i="11"/>
  <c r="B41" i="11"/>
  <c r="B40" i="11"/>
  <c r="D39" i="11"/>
  <c r="B39" i="11"/>
  <c r="D38" i="11"/>
  <c r="B38" i="11"/>
  <c r="D37" i="11"/>
  <c r="B37" i="11"/>
  <c r="D36" i="11"/>
  <c r="B36" i="11"/>
  <c r="D35" i="11"/>
  <c r="B35" i="11"/>
  <c r="AB270" i="11"/>
  <c r="Z270" i="11"/>
  <c r="X270" i="11"/>
  <c r="V270" i="11"/>
  <c r="T270" i="11"/>
  <c r="AB181" i="11"/>
  <c r="Z181" i="11"/>
  <c r="X181" i="11"/>
  <c r="V181" i="11"/>
  <c r="T181" i="11"/>
  <c r="AB180" i="11"/>
  <c r="Z180" i="11"/>
  <c r="X180" i="11"/>
  <c r="V180" i="11"/>
  <c r="T180" i="11"/>
  <c r="U181" i="11"/>
  <c r="U180" i="11"/>
  <c r="U53" i="11" l="1"/>
  <c r="U52" i="11"/>
  <c r="U51" i="11"/>
  <c r="U55" i="11"/>
  <c r="U56" i="11"/>
  <c r="U60" i="11"/>
  <c r="U63" i="11"/>
  <c r="S270" i="11"/>
  <c r="Q270" i="11"/>
  <c r="O270" i="11"/>
  <c r="M270" i="11"/>
  <c r="K270" i="11"/>
  <c r="S181" i="11"/>
  <c r="Q181" i="11"/>
  <c r="O181" i="11"/>
  <c r="M181" i="11"/>
  <c r="L181" i="11"/>
  <c r="K181" i="11"/>
  <c r="S180" i="11"/>
  <c r="Q180" i="11"/>
  <c r="O180" i="11"/>
  <c r="M180" i="11"/>
  <c r="L180" i="11"/>
  <c r="K180" i="11"/>
  <c r="C270" i="11"/>
  <c r="C181" i="11"/>
  <c r="L56" i="11"/>
  <c r="L55" i="11"/>
  <c r="L54" i="11"/>
  <c r="L53" i="11"/>
  <c r="C60" i="11"/>
  <c r="C52" i="11"/>
  <c r="C51" i="11"/>
  <c r="L61" i="11"/>
  <c r="L58" i="11"/>
  <c r="C55" i="11"/>
  <c r="C54" i="11"/>
  <c r="C57" i="11"/>
  <c r="C56" i="11"/>
  <c r="C62" i="11"/>
  <c r="C61" i="11"/>
  <c r="D181" i="11"/>
  <c r="B181" i="11"/>
  <c r="D180" i="11"/>
  <c r="B180" i="11"/>
  <c r="B270" i="11"/>
  <c r="AB51" i="11"/>
  <c r="Z51" i="11"/>
  <c r="X51" i="11"/>
  <c r="V51" i="11"/>
  <c r="T51" i="11"/>
  <c r="AB52" i="11"/>
  <c r="Z52" i="11"/>
  <c r="X52" i="11"/>
  <c r="V52" i="11"/>
  <c r="T52" i="11"/>
  <c r="AB53" i="11"/>
  <c r="Z53" i="11"/>
  <c r="X53" i="11"/>
  <c r="V53" i="11"/>
  <c r="T53" i="11"/>
  <c r="AB54" i="11"/>
  <c r="Z54" i="11"/>
  <c r="X54" i="11"/>
  <c r="V54" i="11"/>
  <c r="U54" i="11"/>
  <c r="T54" i="11"/>
  <c r="AB55" i="11"/>
  <c r="Z55" i="11"/>
  <c r="X55" i="11"/>
  <c r="V55" i="11"/>
  <c r="T55" i="11"/>
  <c r="AB60" i="11"/>
  <c r="Z60" i="11"/>
  <c r="X60" i="11"/>
  <c r="V60" i="11"/>
  <c r="T60" i="11"/>
  <c r="AB63" i="11"/>
  <c r="Z63" i="11"/>
  <c r="X63" i="11"/>
  <c r="V63" i="11"/>
  <c r="T63" i="11"/>
  <c r="AB56" i="11"/>
  <c r="Z56" i="11"/>
  <c r="X56" i="11"/>
  <c r="V56" i="11"/>
  <c r="T56" i="11"/>
  <c r="AB62" i="11"/>
  <c r="Z62" i="11"/>
  <c r="X62" i="11"/>
  <c r="V62" i="11"/>
  <c r="U62" i="11"/>
  <c r="T62" i="11"/>
  <c r="AB59" i="11"/>
  <c r="Z59" i="11"/>
  <c r="X59" i="11"/>
  <c r="V59" i="11"/>
  <c r="T59" i="11"/>
  <c r="S57" i="11"/>
  <c r="Q57" i="11"/>
  <c r="O57" i="11"/>
  <c r="M57" i="11"/>
  <c r="K57" i="11"/>
  <c r="S58" i="11"/>
  <c r="Q58" i="11"/>
  <c r="O58" i="11"/>
  <c r="M58" i="11"/>
  <c r="K58" i="11"/>
  <c r="S61" i="11"/>
  <c r="Q61" i="11"/>
  <c r="O61" i="11"/>
  <c r="M61" i="11"/>
  <c r="K61" i="11"/>
  <c r="S62" i="11"/>
  <c r="Q62" i="11"/>
  <c r="O62" i="11"/>
  <c r="M62" i="11"/>
  <c r="K62" i="11"/>
  <c r="S59" i="11"/>
  <c r="Q59" i="11"/>
  <c r="O59" i="11"/>
  <c r="M59" i="11"/>
  <c r="K59" i="11"/>
  <c r="S60" i="11"/>
  <c r="Q60" i="11"/>
  <c r="O60" i="11"/>
  <c r="M60" i="11"/>
  <c r="K60" i="11"/>
  <c r="S63" i="11"/>
  <c r="Q63" i="11"/>
  <c r="O63" i="11"/>
  <c r="M63" i="11"/>
  <c r="K63" i="11"/>
  <c r="AB57" i="11"/>
  <c r="Z57" i="11"/>
  <c r="X57" i="11"/>
  <c r="V57" i="11"/>
  <c r="T57" i="11"/>
  <c r="AB58" i="11"/>
  <c r="Z58" i="11"/>
  <c r="X58" i="11"/>
  <c r="V58" i="11"/>
  <c r="T58" i="11"/>
  <c r="AB61" i="11"/>
  <c r="Z61" i="11"/>
  <c r="X61" i="11"/>
  <c r="V61" i="11"/>
  <c r="T61" i="11"/>
  <c r="S56" i="11"/>
  <c r="Q56" i="11"/>
  <c r="O56" i="11"/>
  <c r="M56" i="11"/>
  <c r="K56" i="11"/>
  <c r="S55" i="11"/>
  <c r="Q55" i="11"/>
  <c r="O55" i="11"/>
  <c r="M55" i="11"/>
  <c r="K55" i="11"/>
  <c r="S54" i="11"/>
  <c r="Q54" i="11"/>
  <c r="O54" i="11"/>
  <c r="M54" i="11"/>
  <c r="K54" i="11"/>
  <c r="S53" i="11"/>
  <c r="Q53" i="11"/>
  <c r="O53" i="11"/>
  <c r="M53" i="11"/>
  <c r="K53" i="11"/>
  <c r="S52" i="11"/>
  <c r="Q52" i="11"/>
  <c r="O52" i="11"/>
  <c r="M52" i="11"/>
  <c r="L52" i="11"/>
  <c r="K52" i="11"/>
  <c r="S51" i="11"/>
  <c r="Q51" i="11"/>
  <c r="O51" i="11"/>
  <c r="M51" i="11"/>
  <c r="K51" i="11"/>
  <c r="B63" i="11"/>
  <c r="B60" i="11"/>
  <c r="D55" i="11"/>
  <c r="B55" i="11"/>
  <c r="D54" i="11"/>
  <c r="B54" i="11"/>
  <c r="D53" i="11"/>
  <c r="B53" i="11"/>
  <c r="D52" i="11"/>
  <c r="B52" i="11"/>
  <c r="B51" i="11"/>
  <c r="D56" i="11"/>
  <c r="B56" i="11"/>
  <c r="B57" i="11"/>
  <c r="D58" i="11"/>
  <c r="C58" i="11"/>
  <c r="B58" i="11"/>
  <c r="B59" i="11"/>
  <c r="D61" i="11"/>
  <c r="B61" i="11"/>
  <c r="B62" i="11"/>
  <c r="AD22" i="11"/>
  <c r="AD275" i="11" l="1"/>
  <c r="AD274" i="11"/>
  <c r="AD273" i="11"/>
  <c r="AD272" i="11"/>
  <c r="AD271" i="11"/>
  <c r="AD279" i="11" l="1"/>
  <c r="AD278" i="11"/>
  <c r="AD277" i="11"/>
  <c r="AD276" i="11"/>
  <c r="AD179" i="11"/>
  <c r="AD178" i="11"/>
  <c r="AD177" i="11"/>
  <c r="AD176" i="11"/>
  <c r="AD175" i="11"/>
  <c r="AD174" i="11"/>
  <c r="AD173" i="11"/>
  <c r="AD172" i="11"/>
  <c r="AD171" i="11"/>
  <c r="AD126" i="11"/>
  <c r="AD125" i="11"/>
  <c r="AD124" i="11"/>
  <c r="AD123" i="11"/>
  <c r="AD122" i="11"/>
  <c r="AD121" i="11"/>
  <c r="AD120" i="11"/>
  <c r="AD119" i="11"/>
  <c r="AD107" i="11"/>
  <c r="AD170" i="11"/>
  <c r="AD169" i="11"/>
  <c r="AD168" i="11"/>
  <c r="AD167" i="11"/>
  <c r="AD166" i="11"/>
  <c r="AD165" i="11"/>
  <c r="AD164" i="11"/>
  <c r="AD163" i="11"/>
  <c r="AD162" i="11"/>
  <c r="AD161" i="11"/>
  <c r="AD160" i="11"/>
  <c r="AD159" i="11"/>
  <c r="AD158" i="11"/>
  <c r="AD157" i="11"/>
  <c r="AD156" i="11"/>
  <c r="AD155" i="11"/>
  <c r="AD154" i="11"/>
  <c r="AB279" i="11"/>
  <c r="Z279" i="11"/>
  <c r="X279" i="11"/>
  <c r="V279" i="11"/>
  <c r="T279" i="11"/>
  <c r="AB278" i="11"/>
  <c r="Z278" i="11"/>
  <c r="X278" i="11"/>
  <c r="V278" i="11"/>
  <c r="T278" i="11"/>
  <c r="AB277" i="11"/>
  <c r="Z277" i="11"/>
  <c r="X277" i="11"/>
  <c r="V277" i="11"/>
  <c r="T277" i="11"/>
  <c r="AB276" i="11"/>
  <c r="Z276" i="11"/>
  <c r="X276" i="11"/>
  <c r="V276" i="11"/>
  <c r="T276" i="11"/>
  <c r="AB275" i="11"/>
  <c r="Z275" i="11"/>
  <c r="X275" i="11"/>
  <c r="V275" i="11"/>
  <c r="T275" i="11"/>
  <c r="AB274" i="11"/>
  <c r="Z274" i="11"/>
  <c r="X274" i="11"/>
  <c r="V274" i="11"/>
  <c r="T274" i="11"/>
  <c r="AB273" i="11"/>
  <c r="Z273" i="11"/>
  <c r="X273" i="11"/>
  <c r="V273" i="11"/>
  <c r="T273" i="11"/>
  <c r="AB272" i="11"/>
  <c r="Z272" i="11"/>
  <c r="X272" i="11"/>
  <c r="V272" i="11"/>
  <c r="T272" i="11"/>
  <c r="AB271" i="11"/>
  <c r="Z271" i="11"/>
  <c r="X271" i="11"/>
  <c r="V271" i="11"/>
  <c r="T271" i="11"/>
  <c r="S279" i="11"/>
  <c r="Q279" i="11"/>
  <c r="O279" i="11"/>
  <c r="M279" i="11"/>
  <c r="K279" i="11"/>
  <c r="S278" i="11"/>
  <c r="Q278" i="11"/>
  <c r="O278" i="11"/>
  <c r="M278" i="11"/>
  <c r="K278" i="11"/>
  <c r="S277" i="11"/>
  <c r="Q277" i="11"/>
  <c r="O277" i="11"/>
  <c r="M277" i="11"/>
  <c r="K277" i="11"/>
  <c r="S276" i="11"/>
  <c r="Q276" i="11"/>
  <c r="O276" i="11"/>
  <c r="M276" i="11"/>
  <c r="K276" i="11"/>
  <c r="S275" i="11"/>
  <c r="Q275" i="11"/>
  <c r="O275" i="11"/>
  <c r="M275" i="11"/>
  <c r="K275" i="11"/>
  <c r="S274" i="11"/>
  <c r="Q274" i="11"/>
  <c r="O274" i="11"/>
  <c r="M274" i="11"/>
  <c r="K274" i="11"/>
  <c r="S273" i="11"/>
  <c r="Q273" i="11"/>
  <c r="O273" i="11"/>
  <c r="M273" i="11"/>
  <c r="K273" i="11"/>
  <c r="S272" i="11"/>
  <c r="Q272" i="11"/>
  <c r="O272" i="11"/>
  <c r="M272" i="11"/>
  <c r="K272" i="11"/>
  <c r="S271" i="11"/>
  <c r="Q271" i="11"/>
  <c r="O271" i="11"/>
  <c r="M271" i="11"/>
  <c r="K271" i="11"/>
  <c r="AF826" i="11"/>
  <c r="AF825" i="11"/>
  <c r="AF824" i="11"/>
  <c r="AF823" i="11"/>
  <c r="AF822" i="11"/>
  <c r="AF821" i="11"/>
  <c r="AF820" i="11"/>
  <c r="AF819" i="11"/>
  <c r="AF818" i="11"/>
  <c r="AF817" i="11"/>
  <c r="AF816" i="11"/>
  <c r="AF815" i="11"/>
  <c r="AF814" i="11"/>
  <c r="AF813" i="11"/>
  <c r="AF812" i="11"/>
  <c r="AF811" i="11"/>
  <c r="AF810" i="11"/>
  <c r="AF809" i="11"/>
  <c r="AF808" i="11"/>
  <c r="AF807" i="11"/>
  <c r="AF806" i="11"/>
  <c r="AF805" i="11"/>
  <c r="AF804" i="11"/>
  <c r="AF803" i="11"/>
  <c r="AF802" i="11"/>
  <c r="AF801" i="11"/>
  <c r="AF800" i="11"/>
  <c r="AF799" i="11"/>
  <c r="AF798" i="11"/>
  <c r="AF797" i="11"/>
  <c r="AF796" i="11"/>
  <c r="AF795" i="11"/>
  <c r="AF794" i="11"/>
  <c r="AF793" i="11"/>
  <c r="AF792" i="11"/>
  <c r="AF791" i="11"/>
  <c r="AF790" i="11"/>
  <c r="AF789" i="11"/>
  <c r="AF788" i="11"/>
  <c r="AF787" i="11"/>
  <c r="AF766" i="11"/>
  <c r="AF765" i="11"/>
  <c r="AF764" i="11"/>
  <c r="AF763" i="11"/>
  <c r="AF762" i="11"/>
  <c r="AF761" i="11"/>
  <c r="AF760" i="11"/>
  <c r="AF759" i="11"/>
  <c r="AF758" i="11"/>
  <c r="AF757" i="11"/>
  <c r="AF756" i="11"/>
  <c r="AF755" i="11"/>
  <c r="AF754" i="11"/>
  <c r="AF753" i="11"/>
  <c r="AF752" i="11"/>
  <c r="AF751" i="11"/>
  <c r="AF750" i="11"/>
  <c r="AF749" i="11"/>
  <c r="AF748" i="11"/>
  <c r="AF747" i="11"/>
  <c r="AF746" i="11"/>
  <c r="AF745" i="11"/>
  <c r="AF744" i="11"/>
  <c r="AF743" i="11"/>
  <c r="AF742" i="11"/>
  <c r="AF741" i="11"/>
  <c r="AF740" i="11"/>
  <c r="AF739" i="11"/>
  <c r="AF738" i="11"/>
  <c r="AF737" i="11"/>
  <c r="AF831" i="11"/>
  <c r="AF830" i="11"/>
  <c r="AF829" i="11"/>
  <c r="AF828" i="11"/>
  <c r="AF827" i="11"/>
  <c r="AF786" i="11"/>
  <c r="AF785" i="11"/>
  <c r="AF784" i="11"/>
  <c r="AF783" i="11"/>
  <c r="AF782" i="11"/>
  <c r="AF781" i="11"/>
  <c r="AF780" i="11"/>
  <c r="AF779" i="11"/>
  <c r="AF778" i="11"/>
  <c r="AF777" i="11"/>
  <c r="AF776" i="11"/>
  <c r="AF775" i="11"/>
  <c r="AF774" i="11"/>
  <c r="AF773" i="11"/>
  <c r="AF772" i="11"/>
  <c r="AF771" i="11"/>
  <c r="AF770" i="11"/>
  <c r="AF769" i="11"/>
  <c r="AF768" i="11"/>
  <c r="AF767" i="11"/>
  <c r="AF702" i="11"/>
  <c r="AF701" i="11"/>
  <c r="AF700" i="11"/>
  <c r="AF699" i="11"/>
  <c r="AF698" i="11"/>
  <c r="AF697" i="11"/>
  <c r="AF696" i="11"/>
  <c r="AF695" i="11"/>
  <c r="AF694" i="11"/>
  <c r="AF693" i="11"/>
  <c r="AF692" i="11"/>
  <c r="AF691" i="11"/>
  <c r="AF690" i="11"/>
  <c r="AF689" i="11"/>
  <c r="AF688" i="11"/>
  <c r="AF687" i="11"/>
  <c r="AF718" i="11"/>
  <c r="AF717" i="11"/>
  <c r="AF716" i="11"/>
  <c r="AF715" i="11"/>
  <c r="AF714" i="11"/>
  <c r="AF713" i="11"/>
  <c r="AF712" i="11"/>
  <c r="AF711" i="11"/>
  <c r="AF710" i="11"/>
  <c r="AF709" i="11"/>
  <c r="AF708" i="11"/>
  <c r="AF707" i="11"/>
  <c r="AF706" i="11"/>
  <c r="AF705" i="11"/>
  <c r="AF704" i="11"/>
  <c r="AF703" i="11"/>
  <c r="AF734" i="11"/>
  <c r="AF733" i="11"/>
  <c r="AF732" i="11"/>
  <c r="AF731" i="11"/>
  <c r="AF730" i="11"/>
  <c r="AF729" i="11"/>
  <c r="AF728" i="11"/>
  <c r="AF727" i="11"/>
  <c r="AF726" i="11"/>
  <c r="AF725" i="11"/>
  <c r="AF724" i="11"/>
  <c r="AF723" i="11"/>
  <c r="AF722" i="11"/>
  <c r="AF721" i="11"/>
  <c r="AF720" i="11"/>
  <c r="AF719" i="11"/>
  <c r="AF736" i="11"/>
  <c r="AF735" i="11"/>
  <c r="AF666" i="11"/>
  <c r="AF665" i="11"/>
  <c r="AF664" i="11"/>
  <c r="AF663" i="11"/>
  <c r="AF662" i="11"/>
  <c r="AF661" i="11"/>
  <c r="AF660" i="11"/>
  <c r="AF659" i="11"/>
  <c r="AF658" i="11"/>
  <c r="AF657" i="11"/>
  <c r="AF656" i="11"/>
  <c r="AF655" i="11"/>
  <c r="AF654" i="11"/>
  <c r="AF653" i="11"/>
  <c r="AF652" i="11"/>
  <c r="AF651" i="11"/>
  <c r="AF650" i="11"/>
  <c r="AF649" i="11"/>
  <c r="AF648" i="11"/>
  <c r="AF647" i="11"/>
  <c r="AF646" i="11"/>
  <c r="AF645" i="11"/>
  <c r="AF644" i="11"/>
  <c r="AF643" i="11"/>
  <c r="AF642" i="11"/>
  <c r="AF641" i="11"/>
  <c r="AF640" i="11"/>
  <c r="AF639" i="11"/>
  <c r="AF680" i="11"/>
  <c r="AF679" i="11"/>
  <c r="AF678" i="11"/>
  <c r="AF677" i="11"/>
  <c r="AF676" i="11"/>
  <c r="AF675" i="11"/>
  <c r="AF674" i="11"/>
  <c r="AF673" i="11"/>
  <c r="AF672" i="11"/>
  <c r="AF671" i="11"/>
  <c r="AF670" i="11"/>
  <c r="AF669" i="11"/>
  <c r="AF668" i="11"/>
  <c r="AF667" i="11"/>
  <c r="AF524" i="11"/>
  <c r="AF523" i="11"/>
  <c r="AF522" i="11"/>
  <c r="AF521" i="11"/>
  <c r="AF520" i="11"/>
  <c r="AF519" i="11"/>
  <c r="AF518" i="11"/>
  <c r="AF517" i="11"/>
  <c r="AF516" i="11"/>
  <c r="AF515" i="11"/>
  <c r="AF514" i="11"/>
  <c r="AF513" i="11"/>
  <c r="AF512" i="11"/>
  <c r="AF511" i="11"/>
  <c r="AF510" i="11"/>
  <c r="AF509" i="11"/>
  <c r="AF508" i="11"/>
  <c r="AF507" i="11"/>
  <c r="AF506" i="11"/>
  <c r="AF505" i="11"/>
  <c r="AF504" i="11"/>
  <c r="AF503" i="11"/>
  <c r="AF502" i="11"/>
  <c r="AF501" i="11"/>
  <c r="AF500" i="11"/>
  <c r="AF499" i="11"/>
  <c r="AF498" i="11"/>
  <c r="AF497" i="11"/>
  <c r="AF496" i="11"/>
  <c r="AF495" i="11"/>
  <c r="AF494" i="11"/>
  <c r="AF493" i="11"/>
  <c r="AF556" i="11"/>
  <c r="AF555" i="11"/>
  <c r="AF554" i="11"/>
  <c r="AF553" i="11"/>
  <c r="AF552" i="11"/>
  <c r="AF551" i="11"/>
  <c r="AF550" i="11"/>
  <c r="AF549" i="11"/>
  <c r="AF548" i="11"/>
  <c r="AF547" i="11"/>
  <c r="AF546" i="11"/>
  <c r="AF545" i="11"/>
  <c r="AF544" i="11"/>
  <c r="AF543" i="11"/>
  <c r="AF542" i="11"/>
  <c r="AF541" i="11"/>
  <c r="AF540" i="11"/>
  <c r="AF539" i="11"/>
  <c r="AF538" i="11"/>
  <c r="AF537" i="11"/>
  <c r="AF536" i="11"/>
  <c r="AF535" i="11"/>
  <c r="AF534" i="11"/>
  <c r="AF533" i="11"/>
  <c r="AF532" i="11"/>
  <c r="AF531" i="11"/>
  <c r="AF530" i="11"/>
  <c r="AF529" i="11"/>
  <c r="AF528" i="11"/>
  <c r="AF527" i="11"/>
  <c r="AF526" i="11"/>
  <c r="AF525" i="11"/>
  <c r="AF588" i="11"/>
  <c r="AF587" i="11"/>
  <c r="AF586" i="11"/>
  <c r="AF585" i="11"/>
  <c r="AF584" i="11"/>
  <c r="AF583" i="11"/>
  <c r="AF582" i="11"/>
  <c r="AF581" i="11"/>
  <c r="AF580" i="11"/>
  <c r="AF579" i="11"/>
  <c r="AF578" i="11"/>
  <c r="AF577" i="11"/>
  <c r="AF576" i="11"/>
  <c r="AF575" i="11"/>
  <c r="AF574" i="11"/>
  <c r="AF573" i="11"/>
  <c r="AF572" i="11"/>
  <c r="AF571" i="11"/>
  <c r="AF570" i="11"/>
  <c r="AF569" i="11"/>
  <c r="AF568" i="11"/>
  <c r="AF567" i="11"/>
  <c r="AF566" i="11"/>
  <c r="AF565" i="11"/>
  <c r="AF564" i="11"/>
  <c r="AF563" i="11"/>
  <c r="AF562" i="11"/>
  <c r="AF561" i="11"/>
  <c r="AF560" i="11"/>
  <c r="AF559" i="11"/>
  <c r="AF558" i="11"/>
  <c r="AF557" i="11"/>
  <c r="AF620" i="11"/>
  <c r="AF619" i="11"/>
  <c r="AF618" i="11"/>
  <c r="AF617" i="11"/>
  <c r="AF616" i="11"/>
  <c r="AF615" i="11"/>
  <c r="AF614" i="11"/>
  <c r="AF613" i="11"/>
  <c r="AF612" i="11"/>
  <c r="AF611" i="11"/>
  <c r="AF610" i="11"/>
  <c r="AF609" i="11"/>
  <c r="AF608" i="11"/>
  <c r="AF607" i="11"/>
  <c r="AF606" i="11"/>
  <c r="AF605" i="11"/>
  <c r="AF604" i="11"/>
  <c r="AF603" i="11"/>
  <c r="AF602" i="11"/>
  <c r="AF601" i="11"/>
  <c r="AF600" i="11"/>
  <c r="AF599" i="11"/>
  <c r="AF598" i="11"/>
  <c r="AF597" i="11"/>
  <c r="AF596" i="11"/>
  <c r="AF595" i="11"/>
  <c r="AF594" i="11"/>
  <c r="AF593" i="11"/>
  <c r="AF592" i="11"/>
  <c r="AF591" i="11"/>
  <c r="AF590" i="11"/>
  <c r="AF589" i="11"/>
  <c r="AF636" i="11"/>
  <c r="AF635" i="11"/>
  <c r="AF634" i="11"/>
  <c r="AF633" i="11"/>
  <c r="AF632" i="11"/>
  <c r="AF631" i="11"/>
  <c r="AF630" i="11"/>
  <c r="AF629" i="11"/>
  <c r="AF628" i="11"/>
  <c r="AF627" i="11"/>
  <c r="AF626" i="11"/>
  <c r="AF625" i="11"/>
  <c r="AF624" i="11"/>
  <c r="AF623" i="11"/>
  <c r="AF622" i="11"/>
  <c r="AF621" i="11"/>
  <c r="AF686" i="11"/>
  <c r="AF685" i="11"/>
  <c r="AF684" i="11"/>
  <c r="AF683" i="11"/>
  <c r="AF682" i="11"/>
  <c r="AF681" i="11"/>
  <c r="AF638" i="11"/>
  <c r="AF637" i="11"/>
  <c r="AF7" i="11"/>
  <c r="AF8" i="11"/>
  <c r="AF9" i="11"/>
  <c r="AF10" i="11"/>
  <c r="AF11" i="11"/>
  <c r="AF12" i="11"/>
  <c r="AF13" i="11"/>
  <c r="AF14" i="11"/>
  <c r="AF15" i="11"/>
  <c r="AF16" i="11"/>
  <c r="AF17" i="11"/>
  <c r="AF18" i="11"/>
  <c r="AF19" i="11"/>
  <c r="AF20" i="11"/>
  <c r="AF21" i="11"/>
  <c r="AF22" i="11"/>
  <c r="AF23" i="11"/>
  <c r="AF24" i="11"/>
  <c r="AF25" i="11"/>
  <c r="AF26" i="11"/>
  <c r="AF27" i="11"/>
  <c r="AF28" i="11"/>
  <c r="AF29" i="11"/>
  <c r="AF30" i="11"/>
  <c r="AF31" i="11"/>
  <c r="AF32" i="11"/>
  <c r="AF33" i="11"/>
  <c r="AF34" i="11"/>
  <c r="AF35" i="11"/>
  <c r="AF36" i="11"/>
  <c r="AF37" i="11"/>
  <c r="AF38" i="11"/>
  <c r="AF39" i="11"/>
  <c r="AF40" i="11"/>
  <c r="AF41" i="11"/>
  <c r="AF42" i="11"/>
  <c r="AF43" i="11"/>
  <c r="AF44" i="11"/>
  <c r="AF45" i="11"/>
  <c r="AF46" i="11"/>
  <c r="AF47" i="11"/>
  <c r="AF48" i="11"/>
  <c r="AF49" i="11"/>
  <c r="AF50" i="11"/>
  <c r="AF51" i="11"/>
  <c r="AF52" i="11"/>
  <c r="AF53" i="11"/>
  <c r="AF54" i="11"/>
  <c r="AF55" i="11"/>
  <c r="AF56" i="11"/>
  <c r="AF57" i="11"/>
  <c r="AF58" i="11"/>
  <c r="AF59" i="11"/>
  <c r="AF60" i="11"/>
  <c r="AF61" i="11"/>
  <c r="AF62" i="11"/>
  <c r="AF63" i="11"/>
  <c r="AF64" i="11"/>
  <c r="AF65" i="11"/>
  <c r="AF66" i="11"/>
  <c r="AF67" i="11"/>
  <c r="AF68" i="11"/>
  <c r="AF69" i="11"/>
  <c r="AF70" i="11"/>
  <c r="AF71" i="11"/>
  <c r="AF72" i="11"/>
  <c r="AF73" i="11"/>
  <c r="AF74" i="11"/>
  <c r="AF75" i="11"/>
  <c r="AF76" i="11"/>
  <c r="AF77" i="11"/>
  <c r="AF78" i="11"/>
  <c r="AF79" i="11"/>
  <c r="AF80" i="11"/>
  <c r="AF81" i="11"/>
  <c r="AF82" i="11"/>
  <c r="AF83" i="11"/>
  <c r="AF84" i="11"/>
  <c r="AF85" i="11"/>
  <c r="AF86" i="11"/>
  <c r="AF87" i="11"/>
  <c r="AF88" i="11"/>
  <c r="AF89" i="11"/>
  <c r="AF90" i="11"/>
  <c r="AF91" i="11"/>
  <c r="AF92" i="11"/>
  <c r="AF93" i="11"/>
  <c r="AF94" i="11"/>
  <c r="AF95" i="11"/>
  <c r="AF96" i="11"/>
  <c r="AF97" i="11"/>
  <c r="AF98" i="11"/>
  <c r="AF99" i="11"/>
  <c r="AF100" i="11"/>
  <c r="AF101" i="11"/>
  <c r="AF102" i="11"/>
  <c r="AF103" i="11"/>
  <c r="AF104" i="11"/>
  <c r="AF105" i="11"/>
  <c r="AF106" i="11"/>
  <c r="AF107" i="11"/>
  <c r="AF108" i="11"/>
  <c r="AF109" i="11"/>
  <c r="AF110" i="11"/>
  <c r="AF111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135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59" i="11"/>
  <c r="AF160" i="11"/>
  <c r="AF161" i="11"/>
  <c r="AF162" i="11"/>
  <c r="AF163" i="11"/>
  <c r="AF164" i="11"/>
  <c r="AF165" i="11"/>
  <c r="AF166" i="11"/>
  <c r="AF167" i="11"/>
  <c r="AF168" i="11"/>
  <c r="AF169" i="11"/>
  <c r="AF170" i="11"/>
  <c r="AF171" i="11"/>
  <c r="AF172" i="11"/>
  <c r="AF173" i="11"/>
  <c r="AF174" i="11"/>
  <c r="AF175" i="11"/>
  <c r="AF176" i="11"/>
  <c r="AF177" i="11"/>
  <c r="AF178" i="11"/>
  <c r="AF179" i="11"/>
  <c r="AF180" i="11"/>
  <c r="AF181" i="11"/>
  <c r="AF182" i="11"/>
  <c r="AF183" i="11"/>
  <c r="AF184" i="11"/>
  <c r="AF185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209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228" i="11"/>
  <c r="AF229" i="11"/>
  <c r="AF230" i="11"/>
  <c r="AF231" i="11"/>
  <c r="AF232" i="11"/>
  <c r="AF233" i="11"/>
  <c r="AF234" i="11"/>
  <c r="AF235" i="11"/>
  <c r="AF236" i="11"/>
  <c r="AF237" i="11"/>
  <c r="AF238" i="11"/>
  <c r="AF239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254" i="11"/>
  <c r="AF255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73" i="11"/>
  <c r="AF274" i="11"/>
  <c r="AF275" i="11"/>
  <c r="AF276" i="11"/>
  <c r="AF277" i="11"/>
  <c r="AF278" i="11"/>
  <c r="AF279" i="11"/>
  <c r="AF280" i="11"/>
  <c r="AF281" i="11"/>
  <c r="AF282" i="11"/>
  <c r="AF283" i="11"/>
  <c r="AF284" i="11"/>
  <c r="AF285" i="11"/>
  <c r="AF286" i="11"/>
  <c r="AF287" i="11"/>
  <c r="AF288" i="11"/>
  <c r="AF289" i="11"/>
  <c r="AF290" i="11"/>
  <c r="AF291" i="11"/>
  <c r="AF292" i="11"/>
  <c r="AF293" i="11"/>
  <c r="AF294" i="11"/>
  <c r="AF295" i="11"/>
  <c r="AF296" i="11"/>
  <c r="AF297" i="11"/>
  <c r="AF298" i="11"/>
  <c r="AF299" i="11"/>
  <c r="AF300" i="11"/>
  <c r="AF301" i="11"/>
  <c r="AF302" i="11"/>
  <c r="AF303" i="11"/>
  <c r="AF304" i="11"/>
  <c r="AF305" i="11"/>
  <c r="AF306" i="11"/>
  <c r="AF307" i="11"/>
  <c r="AF308" i="11"/>
  <c r="AF309" i="11"/>
  <c r="AF310" i="11"/>
  <c r="AF311" i="11"/>
  <c r="AF312" i="11"/>
  <c r="AF313" i="11"/>
  <c r="AF31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37" i="11"/>
  <c r="AF338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361" i="11"/>
  <c r="AF362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385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404" i="11"/>
  <c r="AF405" i="11"/>
  <c r="AF406" i="11"/>
  <c r="AF407" i="11"/>
  <c r="AF408" i="11"/>
  <c r="AF409" i="11"/>
  <c r="AF410" i="11"/>
  <c r="AF411" i="11"/>
  <c r="AF412" i="11"/>
  <c r="AF413" i="11"/>
  <c r="AF414" i="11"/>
  <c r="AF415" i="11"/>
  <c r="AF416" i="11"/>
  <c r="AF417" i="11"/>
  <c r="AF418" i="11"/>
  <c r="AF419" i="11"/>
  <c r="AF420" i="11"/>
  <c r="AF421" i="11"/>
  <c r="AF422" i="11"/>
  <c r="AF423" i="11"/>
  <c r="AF424" i="11"/>
  <c r="AF425" i="11"/>
  <c r="AF426" i="11"/>
  <c r="AF427" i="11"/>
  <c r="AF428" i="11"/>
  <c r="AF429" i="11"/>
  <c r="AF430" i="11"/>
  <c r="AF431" i="11"/>
  <c r="AF432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455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478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832" i="11"/>
  <c r="AF6" i="11"/>
  <c r="AA181" i="11"/>
  <c r="Y181" i="11"/>
  <c r="W181" i="11"/>
  <c r="I181" i="11"/>
  <c r="G181" i="11"/>
  <c r="E181" i="11"/>
  <c r="AA180" i="11"/>
  <c r="Y180" i="11"/>
  <c r="W180" i="11"/>
  <c r="I180" i="11"/>
  <c r="G180" i="11"/>
  <c r="E180" i="11"/>
  <c r="C180" i="11"/>
  <c r="AA267" i="11"/>
  <c r="Y267" i="11"/>
  <c r="W267" i="11"/>
  <c r="I267" i="11"/>
  <c r="G267" i="11"/>
  <c r="E267" i="11"/>
  <c r="C267" i="11"/>
  <c r="AA266" i="11"/>
  <c r="Y266" i="11"/>
  <c r="W266" i="11"/>
  <c r="I266" i="11"/>
  <c r="G266" i="11"/>
  <c r="E266" i="11"/>
  <c r="AA265" i="11"/>
  <c r="Y265" i="11"/>
  <c r="W265" i="11"/>
  <c r="I265" i="11"/>
  <c r="G265" i="11"/>
  <c r="E265" i="11"/>
  <c r="C265" i="11"/>
  <c r="AA264" i="11"/>
  <c r="Y264" i="11"/>
  <c r="W264" i="11"/>
  <c r="I264" i="11"/>
  <c r="G264" i="11"/>
  <c r="E264" i="11"/>
  <c r="AA269" i="11"/>
  <c r="Y269" i="11"/>
  <c r="W269" i="11"/>
  <c r="I269" i="11"/>
  <c r="G269" i="11"/>
  <c r="E269" i="11"/>
  <c r="C269" i="11"/>
  <c r="AA268" i="11"/>
  <c r="Y268" i="11"/>
  <c r="W268" i="11"/>
  <c r="I268" i="11"/>
  <c r="G268" i="11"/>
  <c r="E268" i="11"/>
  <c r="AA270" i="11"/>
  <c r="Y270" i="11"/>
  <c r="W270" i="11"/>
  <c r="U270" i="11"/>
  <c r="I270" i="11"/>
  <c r="G270" i="11"/>
  <c r="E270" i="11"/>
  <c r="AA246" i="11"/>
  <c r="Y246" i="11"/>
  <c r="W246" i="11"/>
  <c r="U246" i="11"/>
  <c r="I246" i="11"/>
  <c r="G246" i="11"/>
  <c r="E246" i="11"/>
  <c r="AA245" i="11"/>
  <c r="Y245" i="11"/>
  <c r="W245" i="11"/>
  <c r="U245" i="11"/>
  <c r="I245" i="11"/>
  <c r="G245" i="11"/>
  <c r="E245" i="11"/>
  <c r="AA244" i="11"/>
  <c r="Y244" i="11"/>
  <c r="W244" i="11"/>
  <c r="U244" i="11"/>
  <c r="I244" i="11"/>
  <c r="G244" i="11"/>
  <c r="E244" i="11"/>
  <c r="AA243" i="11"/>
  <c r="Y243" i="11"/>
  <c r="W243" i="11"/>
  <c r="U243" i="11"/>
  <c r="I243" i="11"/>
  <c r="G243" i="11"/>
  <c r="E243" i="11"/>
  <c r="AA242" i="11"/>
  <c r="Y242" i="11"/>
  <c r="W242" i="11"/>
  <c r="U242" i="11"/>
  <c r="I242" i="11"/>
  <c r="G242" i="11"/>
  <c r="E242" i="11"/>
  <c r="I241" i="11"/>
  <c r="G241" i="11"/>
  <c r="E241" i="11"/>
  <c r="I240" i="11"/>
  <c r="G240" i="11"/>
  <c r="E240" i="11"/>
  <c r="I239" i="11"/>
  <c r="G239" i="11"/>
  <c r="E239" i="11"/>
  <c r="I238" i="11"/>
  <c r="G238" i="11"/>
  <c r="E238" i="11"/>
  <c r="I255" i="11"/>
  <c r="G255" i="11"/>
  <c r="E255" i="11"/>
  <c r="AA254" i="11"/>
  <c r="Y254" i="11"/>
  <c r="W254" i="11"/>
  <c r="U254" i="11"/>
  <c r="I254" i="11"/>
  <c r="G254" i="11"/>
  <c r="E254" i="11"/>
  <c r="I253" i="11"/>
  <c r="G253" i="11"/>
  <c r="E253" i="11"/>
  <c r="AA252" i="11"/>
  <c r="Y252" i="11"/>
  <c r="W252" i="11"/>
  <c r="U252" i="11"/>
  <c r="I252" i="11"/>
  <c r="G252" i="11"/>
  <c r="E252" i="11"/>
  <c r="AA251" i="11"/>
  <c r="Y251" i="11"/>
  <c r="W251" i="11"/>
  <c r="U251" i="11"/>
  <c r="I251" i="11"/>
  <c r="G251" i="11"/>
  <c r="E251" i="11"/>
  <c r="AA250" i="11"/>
  <c r="Y250" i="11"/>
  <c r="W250" i="11"/>
  <c r="U250" i="11"/>
  <c r="I250" i="11"/>
  <c r="G250" i="11"/>
  <c r="E250" i="11"/>
  <c r="AA249" i="11"/>
  <c r="Y249" i="11"/>
  <c r="W249" i="11"/>
  <c r="U249" i="11"/>
  <c r="I249" i="11"/>
  <c r="G249" i="11"/>
  <c r="E249" i="11"/>
  <c r="AA248" i="11"/>
  <c r="Y248" i="11"/>
  <c r="W248" i="11"/>
  <c r="U248" i="11"/>
  <c r="I248" i="11"/>
  <c r="G248" i="11"/>
  <c r="E248" i="11"/>
  <c r="AA247" i="11"/>
  <c r="Y247" i="11"/>
  <c r="W247" i="11"/>
  <c r="U247" i="11"/>
  <c r="I247" i="11"/>
  <c r="G247" i="11"/>
  <c r="E247" i="11"/>
  <c r="AA263" i="11"/>
  <c r="Y263" i="11"/>
  <c r="W263" i="11"/>
  <c r="I263" i="11"/>
  <c r="G263" i="11"/>
  <c r="E263" i="11"/>
  <c r="C263" i="11"/>
  <c r="AA262" i="11"/>
  <c r="Y262" i="11"/>
  <c r="W262" i="11"/>
  <c r="U262" i="11"/>
  <c r="I262" i="11"/>
  <c r="G262" i="11"/>
  <c r="E262" i="11"/>
  <c r="AA261" i="11"/>
  <c r="Y261" i="11"/>
  <c r="W261" i="11"/>
  <c r="I261" i="11"/>
  <c r="G261" i="11"/>
  <c r="E261" i="11"/>
  <c r="C261" i="11"/>
  <c r="AA260" i="11"/>
  <c r="Y260" i="11"/>
  <c r="W260" i="11"/>
  <c r="I260" i="11"/>
  <c r="G260" i="11"/>
  <c r="E260" i="11"/>
  <c r="AA259" i="11"/>
  <c r="Y259" i="11"/>
  <c r="W259" i="11"/>
  <c r="I259" i="11"/>
  <c r="G259" i="11"/>
  <c r="E259" i="11"/>
  <c r="C259" i="11"/>
  <c r="AA258" i="11"/>
  <c r="Y258" i="11"/>
  <c r="W258" i="11"/>
  <c r="I258" i="11"/>
  <c r="G258" i="11"/>
  <c r="E258" i="11"/>
  <c r="C258" i="11"/>
  <c r="AA257" i="11"/>
  <c r="Y257" i="11"/>
  <c r="W257" i="11"/>
  <c r="I257" i="11"/>
  <c r="G257" i="11"/>
  <c r="E257" i="11"/>
  <c r="C257" i="11"/>
  <c r="AA256" i="11"/>
  <c r="Y256" i="11"/>
  <c r="W256" i="11"/>
  <c r="U256" i="11"/>
  <c r="I256" i="11"/>
  <c r="G256" i="11"/>
  <c r="E256" i="11"/>
  <c r="I237" i="11"/>
  <c r="G237" i="11"/>
  <c r="E237" i="11"/>
  <c r="C237" i="11"/>
  <c r="AD344" i="11"/>
  <c r="AD343" i="11"/>
  <c r="AD342" i="11"/>
  <c r="AD341" i="11"/>
  <c r="AD340" i="11"/>
  <c r="AD339" i="11"/>
  <c r="AD338" i="11"/>
  <c r="AD337" i="11"/>
  <c r="AD336" i="11"/>
  <c r="AD335" i="11"/>
  <c r="AD334" i="11"/>
  <c r="AD333" i="11"/>
  <c r="AD332" i="11"/>
  <c r="AD331" i="11"/>
  <c r="AD330" i="11"/>
  <c r="AD329" i="11"/>
  <c r="AD328" i="11"/>
  <c r="AD327" i="11"/>
  <c r="AD326" i="11"/>
  <c r="AD325" i="11"/>
  <c r="AD324" i="11"/>
  <c r="AD323" i="11"/>
  <c r="AD296" i="11"/>
  <c r="AD295" i="11"/>
  <c r="AD294" i="11"/>
  <c r="AD293" i="11"/>
  <c r="AD292" i="11"/>
  <c r="AD291" i="11"/>
  <c r="AD290" i="11"/>
  <c r="AD289" i="11"/>
  <c r="AD288" i="11"/>
  <c r="AD287" i="11"/>
  <c r="AD286" i="11"/>
  <c r="AD285" i="11"/>
  <c r="AD284" i="11"/>
  <c r="AD283" i="11"/>
  <c r="AD282" i="11"/>
  <c r="AD281" i="11"/>
  <c r="AD280" i="11"/>
  <c r="AD236" i="11"/>
  <c r="AD235" i="11"/>
  <c r="AD234" i="11"/>
  <c r="AD233" i="11"/>
  <c r="AD232" i="11"/>
  <c r="AD231" i="11"/>
  <c r="AD230" i="11"/>
  <c r="AD229" i="11"/>
  <c r="AD228" i="11"/>
  <c r="AD227" i="11"/>
  <c r="AD226" i="11"/>
  <c r="AD225" i="11"/>
  <c r="AD224" i="11"/>
  <c r="AD223" i="11"/>
  <c r="AD222" i="11"/>
  <c r="AD221" i="11"/>
  <c r="AD220" i="11"/>
  <c r="AD219" i="11"/>
  <c r="AD218" i="11"/>
  <c r="AD217" i="11"/>
  <c r="AD216" i="11"/>
  <c r="AD215" i="11"/>
  <c r="AD118" i="11"/>
  <c r="AD117" i="11"/>
  <c r="AD116" i="11"/>
  <c r="AD115" i="11"/>
  <c r="AD114" i="11"/>
  <c r="AD113" i="11"/>
  <c r="AD112" i="11"/>
  <c r="AD111" i="11"/>
  <c r="AD110" i="11"/>
  <c r="AD109" i="11"/>
  <c r="AD108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50" i="11"/>
  <c r="AD49" i="11"/>
  <c r="AD48" i="11"/>
  <c r="AD33" i="11"/>
  <c r="AD32" i="11"/>
  <c r="AD31" i="11"/>
  <c r="AD30" i="11"/>
  <c r="AD29" i="11"/>
  <c r="AD28" i="11"/>
  <c r="AD27" i="11"/>
  <c r="AD26" i="11"/>
  <c r="AD25" i="11"/>
  <c r="AD24" i="11"/>
  <c r="AD23" i="11"/>
  <c r="AD7" i="11"/>
  <c r="AD8" i="11"/>
  <c r="AD9" i="11"/>
  <c r="AD10" i="11"/>
  <c r="AD11" i="11"/>
  <c r="AD12" i="11"/>
  <c r="AD13" i="11"/>
  <c r="AD14" i="11"/>
  <c r="AD15" i="11"/>
  <c r="AD16" i="11"/>
  <c r="AD17" i="11"/>
  <c r="AD18" i="11"/>
  <c r="AD19" i="11"/>
  <c r="AD20" i="11"/>
  <c r="AD21" i="11"/>
  <c r="AD6" i="11"/>
  <c r="P257" i="11" l="1"/>
  <c r="H257" i="11"/>
  <c r="R263" i="11"/>
  <c r="J263" i="11"/>
  <c r="P265" i="11"/>
  <c r="H265" i="11"/>
  <c r="N237" i="11"/>
  <c r="F237" i="11"/>
  <c r="R256" i="11"/>
  <c r="J256" i="11"/>
  <c r="N259" i="11"/>
  <c r="F259" i="11"/>
  <c r="R262" i="11"/>
  <c r="J262" i="11"/>
  <c r="R249" i="11"/>
  <c r="J249" i="11"/>
  <c r="N250" i="11"/>
  <c r="F250" i="11"/>
  <c r="N253" i="11"/>
  <c r="F253" i="11"/>
  <c r="R254" i="11"/>
  <c r="J254" i="11"/>
  <c r="L255" i="11"/>
  <c r="D255" i="11"/>
  <c r="P238" i="11"/>
  <c r="H238" i="11"/>
  <c r="P242" i="11"/>
  <c r="H242" i="11"/>
  <c r="R245" i="11"/>
  <c r="J245" i="11"/>
  <c r="N246" i="11"/>
  <c r="F246" i="11"/>
  <c r="P269" i="11"/>
  <c r="H269" i="11"/>
  <c r="N264" i="11"/>
  <c r="F264" i="11"/>
  <c r="N240" i="11"/>
  <c r="F240" i="11"/>
  <c r="N244" i="11"/>
  <c r="F244" i="11"/>
  <c r="P237" i="11"/>
  <c r="H237" i="11"/>
  <c r="L257" i="11"/>
  <c r="D257" i="11"/>
  <c r="P259" i="11"/>
  <c r="H259" i="11"/>
  <c r="L260" i="11"/>
  <c r="D260" i="11"/>
  <c r="N263" i="11"/>
  <c r="F263" i="11"/>
  <c r="P250" i="11"/>
  <c r="H250" i="11"/>
  <c r="P253" i="11"/>
  <c r="H253" i="11"/>
  <c r="N255" i="11"/>
  <c r="F255" i="11"/>
  <c r="R238" i="11"/>
  <c r="J238" i="11"/>
  <c r="N241" i="11"/>
  <c r="F241" i="11"/>
  <c r="R242" i="11"/>
  <c r="J242" i="11"/>
  <c r="N243" i="11"/>
  <c r="F243" i="11"/>
  <c r="P246" i="11"/>
  <c r="H246" i="11"/>
  <c r="R269" i="11"/>
  <c r="J269" i="11"/>
  <c r="P264" i="11"/>
  <c r="H264" i="11"/>
  <c r="R237" i="11"/>
  <c r="J237" i="11"/>
  <c r="N257" i="11"/>
  <c r="F257" i="11"/>
  <c r="R259" i="11"/>
  <c r="J259" i="11"/>
  <c r="N260" i="11"/>
  <c r="F260" i="11"/>
  <c r="P263" i="11"/>
  <c r="H263" i="11"/>
  <c r="N247" i="11"/>
  <c r="F247" i="11"/>
  <c r="R250" i="11"/>
  <c r="J250" i="11"/>
  <c r="L251" i="11"/>
  <c r="D251" i="11"/>
  <c r="R253" i="11"/>
  <c r="J253" i="11"/>
  <c r="P255" i="11"/>
  <c r="H255" i="11"/>
  <c r="P241" i="11"/>
  <c r="H241" i="11"/>
  <c r="P243" i="11"/>
  <c r="H243" i="11"/>
  <c r="R246" i="11"/>
  <c r="J246" i="11"/>
  <c r="L270" i="11"/>
  <c r="D270" i="11"/>
  <c r="R264" i="11"/>
  <c r="J264" i="11"/>
  <c r="N265" i="11"/>
  <c r="F265" i="11"/>
  <c r="P247" i="11"/>
  <c r="H247" i="11"/>
  <c r="R257" i="11"/>
  <c r="J257" i="11"/>
  <c r="L258" i="11"/>
  <c r="D258" i="11"/>
  <c r="R260" i="11"/>
  <c r="J260" i="11"/>
  <c r="L261" i="11"/>
  <c r="D261" i="11"/>
  <c r="R247" i="11"/>
  <c r="J247" i="11"/>
  <c r="N248" i="11"/>
  <c r="F248" i="11"/>
  <c r="P251" i="11"/>
  <c r="H251" i="11"/>
  <c r="P240" i="11"/>
  <c r="H240" i="11"/>
  <c r="P244" i="11"/>
  <c r="H244" i="11"/>
  <c r="P270" i="11"/>
  <c r="H270" i="11"/>
  <c r="R265" i="11"/>
  <c r="J265" i="11"/>
  <c r="P266" i="11"/>
  <c r="H266" i="11"/>
  <c r="P180" i="11"/>
  <c r="H180" i="11"/>
  <c r="N181" i="11"/>
  <c r="F181" i="11"/>
  <c r="P260" i="11"/>
  <c r="H260" i="11"/>
  <c r="R255" i="11"/>
  <c r="J255" i="11"/>
  <c r="R241" i="11"/>
  <c r="J241" i="11"/>
  <c r="R243" i="11"/>
  <c r="J243" i="11"/>
  <c r="N180" i="11"/>
  <c r="F180" i="11"/>
  <c r="N261" i="11"/>
  <c r="F261" i="11"/>
  <c r="P248" i="11"/>
  <c r="H248" i="11"/>
  <c r="R251" i="11"/>
  <c r="J251" i="11"/>
  <c r="N252" i="11"/>
  <c r="F252" i="11"/>
  <c r="N239" i="11"/>
  <c r="F239" i="11"/>
  <c r="R240" i="11"/>
  <c r="J240" i="11"/>
  <c r="R244" i="11"/>
  <c r="J244" i="11"/>
  <c r="L245" i="11"/>
  <c r="D245" i="11"/>
  <c r="R270" i="11"/>
  <c r="J270" i="11"/>
  <c r="N268" i="11"/>
  <c r="F268" i="11"/>
  <c r="R266" i="11"/>
  <c r="J266" i="11"/>
  <c r="N267" i="11"/>
  <c r="F267" i="11"/>
  <c r="R180" i="11"/>
  <c r="J180" i="11"/>
  <c r="P181" i="11"/>
  <c r="H181" i="11"/>
  <c r="N251" i="11"/>
  <c r="F251" i="11"/>
  <c r="N270" i="11"/>
  <c r="F270" i="11"/>
  <c r="N266" i="11"/>
  <c r="F266" i="11"/>
  <c r="N258" i="11"/>
  <c r="F258" i="11"/>
  <c r="N256" i="11"/>
  <c r="F256" i="11"/>
  <c r="P258" i="11"/>
  <c r="H258" i="11"/>
  <c r="P261" i="11"/>
  <c r="H261" i="11"/>
  <c r="N262" i="11"/>
  <c r="F262" i="11"/>
  <c r="R248" i="11"/>
  <c r="J248" i="11"/>
  <c r="N249" i="11"/>
  <c r="F249" i="11"/>
  <c r="P252" i="11"/>
  <c r="H252" i="11"/>
  <c r="N254" i="11"/>
  <c r="F254" i="11"/>
  <c r="P239" i="11"/>
  <c r="H239" i="11"/>
  <c r="N245" i="11"/>
  <c r="F245" i="11"/>
  <c r="P268" i="11"/>
  <c r="H268" i="11"/>
  <c r="P267" i="11"/>
  <c r="H267" i="11"/>
  <c r="R181" i="11"/>
  <c r="J181" i="11"/>
  <c r="L237" i="11"/>
  <c r="D237" i="11"/>
  <c r="P256" i="11"/>
  <c r="H256" i="11"/>
  <c r="R258" i="11"/>
  <c r="J258" i="11"/>
  <c r="L259" i="11"/>
  <c r="D259" i="11"/>
  <c r="R261" i="11"/>
  <c r="J261" i="11"/>
  <c r="P262" i="11"/>
  <c r="H262" i="11"/>
  <c r="P249" i="11"/>
  <c r="H249" i="11"/>
  <c r="R252" i="11"/>
  <c r="J252" i="11"/>
  <c r="L253" i="11"/>
  <c r="D253" i="11"/>
  <c r="P254" i="11"/>
  <c r="H254" i="11"/>
  <c r="N238" i="11"/>
  <c r="F238" i="11"/>
  <c r="R239" i="11"/>
  <c r="J239" i="11"/>
  <c r="N242" i="11"/>
  <c r="F242" i="11"/>
  <c r="P245" i="11"/>
  <c r="H245" i="11"/>
  <c r="R268" i="11"/>
  <c r="J268" i="11"/>
  <c r="N269" i="11"/>
  <c r="F269" i="11"/>
  <c r="R267" i="11"/>
  <c r="J267" i="11"/>
  <c r="AB7" i="11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48" i="11"/>
  <c r="AB49" i="11"/>
  <c r="AB50" i="11"/>
  <c r="AB64" i="11"/>
  <c r="AB65" i="11"/>
  <c r="AB66" i="11"/>
  <c r="AB67" i="11"/>
  <c r="AB68" i="11"/>
  <c r="AB69" i="11"/>
  <c r="AB70" i="11"/>
  <c r="AB71" i="11"/>
  <c r="AB72" i="11"/>
  <c r="AB73" i="11"/>
  <c r="AB74" i="11"/>
  <c r="AB75" i="11"/>
  <c r="AB76" i="11"/>
  <c r="AB77" i="11"/>
  <c r="AB78" i="11"/>
  <c r="AB79" i="11"/>
  <c r="AB80" i="11"/>
  <c r="AB81" i="11"/>
  <c r="AB82" i="11"/>
  <c r="AB83" i="11"/>
  <c r="AB84" i="11"/>
  <c r="AB85" i="11"/>
  <c r="AB86" i="11"/>
  <c r="AB8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04" i="11"/>
  <c r="AB105" i="11"/>
  <c r="AB106" i="11"/>
  <c r="AB107" i="11"/>
  <c r="AB108" i="11"/>
  <c r="AB109" i="11"/>
  <c r="AB110" i="11"/>
  <c r="AB111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54" i="11"/>
  <c r="AB155" i="11"/>
  <c r="AB156" i="11"/>
  <c r="AB157" i="11"/>
  <c r="AB158" i="11"/>
  <c r="AB159" i="11"/>
  <c r="AB160" i="11"/>
  <c r="AB161" i="11"/>
  <c r="AB162" i="11"/>
  <c r="AB163" i="11"/>
  <c r="AB164" i="11"/>
  <c r="AB165" i="11"/>
  <c r="AB166" i="11"/>
  <c r="AB167" i="11"/>
  <c r="AB168" i="11"/>
  <c r="AB169" i="11"/>
  <c r="AB170" i="11"/>
  <c r="AB171" i="11"/>
  <c r="AB172" i="11"/>
  <c r="AB173" i="11"/>
  <c r="AB174" i="11"/>
  <c r="AB175" i="11"/>
  <c r="AB176" i="11"/>
  <c r="AB177" i="11"/>
  <c r="AB178" i="11"/>
  <c r="AB179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228" i="11"/>
  <c r="AB229" i="11"/>
  <c r="AB230" i="11"/>
  <c r="AB231" i="11"/>
  <c r="AB232" i="11"/>
  <c r="AB233" i="11"/>
  <c r="AB234" i="11"/>
  <c r="AB235" i="11"/>
  <c r="AB236" i="11"/>
  <c r="AB280" i="11"/>
  <c r="AB281" i="11"/>
  <c r="AB282" i="11"/>
  <c r="AB283" i="11"/>
  <c r="AB284" i="11"/>
  <c r="AB285" i="11"/>
  <c r="AB286" i="11"/>
  <c r="AB287" i="11"/>
  <c r="AB288" i="11"/>
  <c r="AB289" i="11"/>
  <c r="AB290" i="11"/>
  <c r="AB291" i="11"/>
  <c r="AB292" i="11"/>
  <c r="AB293" i="11"/>
  <c r="AB294" i="11"/>
  <c r="AB295" i="11"/>
  <c r="AB296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37" i="11"/>
  <c r="AB338" i="11"/>
  <c r="AB339" i="11"/>
  <c r="AB340" i="11"/>
  <c r="AB341" i="11"/>
  <c r="AB342" i="11"/>
  <c r="AB343" i="11"/>
  <c r="AB344" i="11"/>
  <c r="AB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48" i="11"/>
  <c r="Z49" i="11"/>
  <c r="Z50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54" i="11"/>
  <c r="Z155" i="11"/>
  <c r="Z156" i="11"/>
  <c r="Z157" i="11"/>
  <c r="Z158" i="11"/>
  <c r="Z159" i="11"/>
  <c r="Z160" i="11"/>
  <c r="Z161" i="11"/>
  <c r="Z162" i="11"/>
  <c r="Z163" i="11"/>
  <c r="Z164" i="11"/>
  <c r="Z165" i="11"/>
  <c r="Z166" i="11"/>
  <c r="Z167" i="11"/>
  <c r="Z168" i="11"/>
  <c r="Z169" i="11"/>
  <c r="Z170" i="11"/>
  <c r="Z171" i="11"/>
  <c r="Z172" i="11"/>
  <c r="Z173" i="11"/>
  <c r="Z174" i="11"/>
  <c r="Z175" i="11"/>
  <c r="Z176" i="11"/>
  <c r="Z177" i="11"/>
  <c r="Z178" i="11"/>
  <c r="Z179" i="11"/>
  <c r="Z215" i="11"/>
  <c r="Z216" i="11"/>
  <c r="Z217" i="11"/>
  <c r="Z218" i="11"/>
  <c r="Z219" i="11"/>
  <c r="Z220" i="11"/>
  <c r="Z221" i="11"/>
  <c r="Z222" i="11"/>
  <c r="Z223" i="11"/>
  <c r="Z224" i="11"/>
  <c r="Z225" i="11"/>
  <c r="Z226" i="11"/>
  <c r="Z227" i="11"/>
  <c r="Z228" i="11"/>
  <c r="Z229" i="11"/>
  <c r="Z230" i="11"/>
  <c r="Z231" i="11"/>
  <c r="Z232" i="11"/>
  <c r="Z233" i="11"/>
  <c r="Z234" i="11"/>
  <c r="Z235" i="11"/>
  <c r="Z236" i="11"/>
  <c r="Z280" i="11"/>
  <c r="Z281" i="11"/>
  <c r="Z282" i="11"/>
  <c r="Z283" i="11"/>
  <c r="Z284" i="11"/>
  <c r="Z285" i="11"/>
  <c r="Z286" i="11"/>
  <c r="Z287" i="11"/>
  <c r="Z288" i="11"/>
  <c r="Z289" i="11"/>
  <c r="Z290" i="11"/>
  <c r="Z291" i="11"/>
  <c r="Z292" i="11"/>
  <c r="Z293" i="11"/>
  <c r="Z294" i="11"/>
  <c r="Z295" i="11"/>
  <c r="Z296" i="11"/>
  <c r="Z323" i="11"/>
  <c r="Z324" i="11"/>
  <c r="Z325" i="11"/>
  <c r="Z326" i="11"/>
  <c r="Z327" i="11"/>
  <c r="Z328" i="11"/>
  <c r="Z329" i="11"/>
  <c r="Z330" i="11"/>
  <c r="Z331" i="11"/>
  <c r="Z332" i="11"/>
  <c r="Z333" i="11"/>
  <c r="Z334" i="11"/>
  <c r="Z335" i="11"/>
  <c r="Z336" i="11"/>
  <c r="Z337" i="11"/>
  <c r="Z338" i="11"/>
  <c r="Z339" i="11"/>
  <c r="Z340" i="11"/>
  <c r="Z341" i="11"/>
  <c r="Z342" i="11"/>
  <c r="Z343" i="11"/>
  <c r="Z344" i="11"/>
  <c r="Z6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48" i="11"/>
  <c r="X49" i="11"/>
  <c r="X50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X95" i="11"/>
  <c r="X96" i="11"/>
  <c r="X97" i="11"/>
  <c r="X98" i="11"/>
  <c r="X99" i="11"/>
  <c r="X100" i="11"/>
  <c r="X101" i="11"/>
  <c r="X102" i="11"/>
  <c r="X103" i="11"/>
  <c r="X104" i="11"/>
  <c r="X105" i="11"/>
  <c r="X106" i="11"/>
  <c r="X107" i="11"/>
  <c r="X108" i="11"/>
  <c r="X109" i="11"/>
  <c r="X110" i="11"/>
  <c r="X111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54" i="11"/>
  <c r="X155" i="11"/>
  <c r="X156" i="11"/>
  <c r="X157" i="11"/>
  <c r="X158" i="11"/>
  <c r="X159" i="11"/>
  <c r="X160" i="11"/>
  <c r="X161" i="11"/>
  <c r="X162" i="11"/>
  <c r="X163" i="11"/>
  <c r="X164" i="11"/>
  <c r="X165" i="11"/>
  <c r="X166" i="11"/>
  <c r="X167" i="11"/>
  <c r="X168" i="11"/>
  <c r="X169" i="11"/>
  <c r="X170" i="11"/>
  <c r="X171" i="11"/>
  <c r="X172" i="11"/>
  <c r="X173" i="11"/>
  <c r="X174" i="11"/>
  <c r="X175" i="11"/>
  <c r="X176" i="11"/>
  <c r="X177" i="11"/>
  <c r="X178" i="11"/>
  <c r="X179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228" i="11"/>
  <c r="X229" i="11"/>
  <c r="X230" i="11"/>
  <c r="X231" i="11"/>
  <c r="X232" i="11"/>
  <c r="X233" i="11"/>
  <c r="X234" i="11"/>
  <c r="X235" i="11"/>
  <c r="X236" i="11"/>
  <c r="X280" i="11"/>
  <c r="X281" i="11"/>
  <c r="X282" i="11"/>
  <c r="X283" i="11"/>
  <c r="X284" i="11"/>
  <c r="X285" i="11"/>
  <c r="X286" i="11"/>
  <c r="X287" i="11"/>
  <c r="X288" i="11"/>
  <c r="X289" i="11"/>
  <c r="X290" i="11"/>
  <c r="X291" i="11"/>
  <c r="X292" i="11"/>
  <c r="X293" i="11"/>
  <c r="X294" i="11"/>
  <c r="X295" i="11"/>
  <c r="X296" i="11"/>
  <c r="X323" i="11"/>
  <c r="X324" i="11"/>
  <c r="X325" i="11"/>
  <c r="X326" i="11"/>
  <c r="X327" i="11"/>
  <c r="X328" i="11"/>
  <c r="X329" i="11"/>
  <c r="X330" i="11"/>
  <c r="X331" i="11"/>
  <c r="X332" i="11"/>
  <c r="X333" i="11"/>
  <c r="X334" i="11"/>
  <c r="X335" i="11"/>
  <c r="X336" i="11"/>
  <c r="X337" i="11"/>
  <c r="X338" i="11"/>
  <c r="X339" i="11"/>
  <c r="X340" i="11"/>
  <c r="X341" i="11"/>
  <c r="X342" i="11"/>
  <c r="X343" i="11"/>
  <c r="X344" i="11"/>
  <c r="X6" i="11"/>
  <c r="V7" i="1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48" i="11"/>
  <c r="V49" i="11"/>
  <c r="V50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104" i="11"/>
  <c r="V105" i="11"/>
  <c r="V106" i="11"/>
  <c r="V107" i="11"/>
  <c r="V108" i="11"/>
  <c r="V109" i="11"/>
  <c r="V110" i="11"/>
  <c r="V111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54" i="11"/>
  <c r="V155" i="11"/>
  <c r="V156" i="11"/>
  <c r="V157" i="11"/>
  <c r="V158" i="11"/>
  <c r="V159" i="11"/>
  <c r="V160" i="11"/>
  <c r="V161" i="11"/>
  <c r="V162" i="11"/>
  <c r="V163" i="11"/>
  <c r="V164" i="11"/>
  <c r="V165" i="11"/>
  <c r="V166" i="11"/>
  <c r="V167" i="11"/>
  <c r="V168" i="11"/>
  <c r="V169" i="11"/>
  <c r="V170" i="11"/>
  <c r="V171" i="11"/>
  <c r="V172" i="11"/>
  <c r="V173" i="11"/>
  <c r="V174" i="11"/>
  <c r="V175" i="11"/>
  <c r="V176" i="11"/>
  <c r="V177" i="11"/>
  <c r="V178" i="11"/>
  <c r="V179" i="11"/>
  <c r="V215" i="11"/>
  <c r="V216" i="11"/>
  <c r="V217" i="11"/>
  <c r="V218" i="11"/>
  <c r="V219" i="11"/>
  <c r="V220" i="11"/>
  <c r="V221" i="11"/>
  <c r="V222" i="11"/>
  <c r="V223" i="11"/>
  <c r="V224" i="11"/>
  <c r="V225" i="11"/>
  <c r="V226" i="11"/>
  <c r="V227" i="11"/>
  <c r="V228" i="11"/>
  <c r="V229" i="11"/>
  <c r="V230" i="11"/>
  <c r="V231" i="11"/>
  <c r="V232" i="11"/>
  <c r="V233" i="11"/>
  <c r="V234" i="11"/>
  <c r="V235" i="11"/>
  <c r="V236" i="11"/>
  <c r="V280" i="11"/>
  <c r="V281" i="11"/>
  <c r="V282" i="11"/>
  <c r="V283" i="11"/>
  <c r="V284" i="11"/>
  <c r="V285" i="11"/>
  <c r="V286" i="11"/>
  <c r="V287" i="11"/>
  <c r="V288" i="11"/>
  <c r="V289" i="11"/>
  <c r="V290" i="11"/>
  <c r="V291" i="11"/>
  <c r="V292" i="11"/>
  <c r="V293" i="11"/>
  <c r="V294" i="11"/>
  <c r="V295" i="11"/>
  <c r="V296" i="11"/>
  <c r="V323" i="11"/>
  <c r="V324" i="11"/>
  <c r="V325" i="11"/>
  <c r="V326" i="11"/>
  <c r="V327" i="11"/>
  <c r="V328" i="11"/>
  <c r="V329" i="11"/>
  <c r="V330" i="11"/>
  <c r="V331" i="11"/>
  <c r="V332" i="11"/>
  <c r="V333" i="11"/>
  <c r="V334" i="11"/>
  <c r="V335" i="11"/>
  <c r="V336" i="11"/>
  <c r="V337" i="11"/>
  <c r="V338" i="11"/>
  <c r="V339" i="11"/>
  <c r="V340" i="11"/>
  <c r="V341" i="11"/>
  <c r="V342" i="11"/>
  <c r="V343" i="11"/>
  <c r="V344" i="11"/>
  <c r="V6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48" i="11"/>
  <c r="S49" i="11"/>
  <c r="S50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96" i="11"/>
  <c r="S97" i="11"/>
  <c r="S98" i="11"/>
  <c r="S99" i="11"/>
  <c r="S100" i="11"/>
  <c r="S101" i="11"/>
  <c r="S102" i="11"/>
  <c r="S103" i="11"/>
  <c r="S104" i="11"/>
  <c r="S105" i="11"/>
  <c r="S106" i="11"/>
  <c r="S107" i="11"/>
  <c r="S108" i="11"/>
  <c r="S109" i="11"/>
  <c r="S110" i="11"/>
  <c r="S111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54" i="11"/>
  <c r="S155" i="11"/>
  <c r="S156" i="11"/>
  <c r="S157" i="11"/>
  <c r="S158" i="11"/>
  <c r="S159" i="11"/>
  <c r="S160" i="11"/>
  <c r="S161" i="11"/>
  <c r="S162" i="11"/>
  <c r="S163" i="11"/>
  <c r="S164" i="11"/>
  <c r="S165" i="11"/>
  <c r="S166" i="11"/>
  <c r="S167" i="11"/>
  <c r="S168" i="11"/>
  <c r="S169" i="11"/>
  <c r="S170" i="11"/>
  <c r="S171" i="11"/>
  <c r="S172" i="11"/>
  <c r="S173" i="11"/>
  <c r="S174" i="11"/>
  <c r="S175" i="11"/>
  <c r="S176" i="11"/>
  <c r="S177" i="11"/>
  <c r="S178" i="11"/>
  <c r="S179" i="11"/>
  <c r="S215" i="11"/>
  <c r="S216" i="11"/>
  <c r="S217" i="11"/>
  <c r="S218" i="11"/>
  <c r="S219" i="11"/>
  <c r="S220" i="11"/>
  <c r="S221" i="11"/>
  <c r="S222" i="11"/>
  <c r="S223" i="11"/>
  <c r="S224" i="11"/>
  <c r="S225" i="11"/>
  <c r="S226" i="11"/>
  <c r="S227" i="11"/>
  <c r="S228" i="11"/>
  <c r="S229" i="11"/>
  <c r="S230" i="11"/>
  <c r="S231" i="11"/>
  <c r="S232" i="11"/>
  <c r="S233" i="11"/>
  <c r="S234" i="11"/>
  <c r="S235" i="11"/>
  <c r="S236" i="11"/>
  <c r="S280" i="11"/>
  <c r="S281" i="11"/>
  <c r="S282" i="11"/>
  <c r="S283" i="11"/>
  <c r="S284" i="11"/>
  <c r="S285" i="11"/>
  <c r="S286" i="11"/>
  <c r="S287" i="11"/>
  <c r="S288" i="11"/>
  <c r="S289" i="11"/>
  <c r="S290" i="11"/>
  <c r="S291" i="11"/>
  <c r="S292" i="11"/>
  <c r="S293" i="11"/>
  <c r="S294" i="11"/>
  <c r="S295" i="11"/>
  <c r="S296" i="11"/>
  <c r="S323" i="11"/>
  <c r="S324" i="11"/>
  <c r="S325" i="11"/>
  <c r="S326" i="11"/>
  <c r="S327" i="11"/>
  <c r="S328" i="11"/>
  <c r="S329" i="11"/>
  <c r="S330" i="11"/>
  <c r="S331" i="11"/>
  <c r="S332" i="11"/>
  <c r="S333" i="11"/>
  <c r="S334" i="11"/>
  <c r="S335" i="11"/>
  <c r="S336" i="11"/>
  <c r="S337" i="11"/>
  <c r="S338" i="11"/>
  <c r="S339" i="11"/>
  <c r="S340" i="11"/>
  <c r="S341" i="11"/>
  <c r="S342" i="11"/>
  <c r="S343" i="11"/>
  <c r="S344" i="11"/>
  <c r="S6" i="11"/>
  <c r="Q344" i="11"/>
  <c r="Q7" i="11"/>
  <c r="Q8" i="11"/>
  <c r="Q9" i="1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48" i="11"/>
  <c r="Q49" i="11"/>
  <c r="Q50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Q173" i="11"/>
  <c r="Q174" i="11"/>
  <c r="Q175" i="11"/>
  <c r="Q176" i="11"/>
  <c r="Q177" i="11"/>
  <c r="Q178" i="11"/>
  <c r="Q179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80" i="11"/>
  <c r="Q281" i="11"/>
  <c r="Q282" i="11"/>
  <c r="Q283" i="11"/>
  <c r="Q284" i="11"/>
  <c r="Q285" i="11"/>
  <c r="Q286" i="11"/>
  <c r="Q287" i="11"/>
  <c r="Q288" i="11"/>
  <c r="Q289" i="11"/>
  <c r="Q290" i="11"/>
  <c r="Q291" i="11"/>
  <c r="Q292" i="11"/>
  <c r="Q293" i="11"/>
  <c r="Q294" i="11"/>
  <c r="Q295" i="11"/>
  <c r="Q296" i="11"/>
  <c r="Q323" i="11"/>
  <c r="Q324" i="11"/>
  <c r="Q325" i="11"/>
  <c r="Q326" i="11"/>
  <c r="Q327" i="11"/>
  <c r="Q328" i="11"/>
  <c r="Q329" i="11"/>
  <c r="Q330" i="11"/>
  <c r="Q331" i="11"/>
  <c r="Q332" i="11"/>
  <c r="Q333" i="11"/>
  <c r="Q334" i="11"/>
  <c r="Q335" i="11"/>
  <c r="Q336" i="11"/>
  <c r="Q337" i="11"/>
  <c r="Q338" i="11"/>
  <c r="Q339" i="11"/>
  <c r="Q340" i="11"/>
  <c r="Q341" i="11"/>
  <c r="Q342" i="11"/>
  <c r="Q343" i="11"/>
  <c r="Q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48" i="11"/>
  <c r="O49" i="11"/>
  <c r="O50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48" i="11"/>
  <c r="M49" i="11"/>
  <c r="M50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6" i="11"/>
  <c r="D279" i="11"/>
  <c r="D278" i="11"/>
  <c r="D277" i="11"/>
  <c r="D276" i="11"/>
  <c r="D275" i="11"/>
  <c r="D274" i="11"/>
  <c r="D273" i="11"/>
  <c r="D272" i="11"/>
  <c r="T123" i="11" l="1"/>
  <c r="T122" i="11"/>
  <c r="T119" i="11"/>
  <c r="T107" i="11"/>
  <c r="E119" i="11"/>
  <c r="C119" i="11"/>
  <c r="U123" i="11"/>
  <c r="U122" i="11"/>
  <c r="U119" i="11"/>
  <c r="U179" i="11"/>
  <c r="U178" i="11"/>
  <c r="U177" i="11"/>
  <c r="U176" i="11"/>
  <c r="C279" i="11"/>
  <c r="L122" i="11" l="1"/>
  <c r="D122" i="11"/>
  <c r="L126" i="11"/>
  <c r="D126" i="11"/>
  <c r="L125" i="11"/>
  <c r="D125" i="11"/>
  <c r="L119" i="11"/>
  <c r="D119" i="11"/>
  <c r="L123" i="11"/>
  <c r="D123" i="11"/>
  <c r="L124" i="11"/>
  <c r="D124" i="11"/>
  <c r="U175" i="11"/>
  <c r="U174" i="11"/>
  <c r="U173" i="11"/>
  <c r="U172" i="11"/>
  <c r="U171" i="11"/>
  <c r="C277" i="11"/>
  <c r="C276" i="11"/>
  <c r="C275" i="11"/>
  <c r="C274" i="11"/>
  <c r="C273" i="11"/>
  <c r="C272" i="11"/>
  <c r="U170" i="11"/>
  <c r="U169" i="11"/>
  <c r="C126" i="11"/>
  <c r="C125" i="11"/>
  <c r="U167" i="11"/>
  <c r="U166" i="11"/>
  <c r="U165" i="11"/>
  <c r="U163" i="11"/>
  <c r="C123" i="11"/>
  <c r="C154" i="11"/>
  <c r="E126" i="11"/>
  <c r="E125" i="11"/>
  <c r="E124" i="11"/>
  <c r="AA294" i="11"/>
  <c r="AA293" i="11"/>
  <c r="AA292" i="11"/>
  <c r="AA291" i="11"/>
  <c r="AA284" i="11"/>
  <c r="AA283" i="11"/>
  <c r="AA282" i="11"/>
  <c r="AA281" i="11"/>
  <c r="AA290" i="11"/>
  <c r="AA289" i="11"/>
  <c r="AA288" i="11"/>
  <c r="AA287" i="11"/>
  <c r="T179" i="11"/>
  <c r="T178" i="11"/>
  <c r="T177" i="11"/>
  <c r="T176" i="11"/>
  <c r="K123" i="11"/>
  <c r="K122" i="11"/>
  <c r="K107" i="11"/>
  <c r="K119" i="11"/>
  <c r="B278" i="11"/>
  <c r="B279" i="11"/>
  <c r="K124" i="11"/>
  <c r="K125" i="11"/>
  <c r="K126" i="11"/>
  <c r="T126" i="11"/>
  <c r="T125" i="11"/>
  <c r="T124" i="11"/>
  <c r="AA278" i="11"/>
  <c r="Y278" i="11"/>
  <c r="W278" i="11"/>
  <c r="U278" i="11"/>
  <c r="L278" i="11"/>
  <c r="I278" i="11"/>
  <c r="G278" i="11"/>
  <c r="E278" i="11"/>
  <c r="C278" i="11"/>
  <c r="AA279" i="11"/>
  <c r="Y279" i="11"/>
  <c r="W279" i="11"/>
  <c r="U279" i="11"/>
  <c r="L279" i="11"/>
  <c r="I279" i="11"/>
  <c r="G279" i="11"/>
  <c r="E279" i="11"/>
  <c r="B119" i="11"/>
  <c r="AA119" i="11"/>
  <c r="Y119" i="11"/>
  <c r="W119" i="11"/>
  <c r="I119" i="11"/>
  <c r="G119" i="11"/>
  <c r="T175" i="11"/>
  <c r="T174" i="11"/>
  <c r="T173" i="11"/>
  <c r="T172" i="11"/>
  <c r="T171" i="11"/>
  <c r="K179" i="11"/>
  <c r="K178" i="11"/>
  <c r="K177" i="11"/>
  <c r="K176" i="11"/>
  <c r="B276" i="11"/>
  <c r="B272" i="11"/>
  <c r="B271" i="11"/>
  <c r="B274" i="11"/>
  <c r="B273" i="11"/>
  <c r="B275" i="11"/>
  <c r="B277" i="11"/>
  <c r="AA275" i="11"/>
  <c r="Y275" i="11"/>
  <c r="W275" i="11"/>
  <c r="U275" i="11"/>
  <c r="L275" i="11"/>
  <c r="I275" i="11"/>
  <c r="G275" i="11"/>
  <c r="E275" i="11"/>
  <c r="AA274" i="11"/>
  <c r="Y274" i="11"/>
  <c r="W274" i="11"/>
  <c r="U274" i="11"/>
  <c r="L274" i="11"/>
  <c r="I274" i="11"/>
  <c r="G274" i="11"/>
  <c r="E274" i="11"/>
  <c r="AA273" i="11"/>
  <c r="Y273" i="11"/>
  <c r="W273" i="11"/>
  <c r="U273" i="11"/>
  <c r="L273" i="11"/>
  <c r="I273" i="11"/>
  <c r="G273" i="11"/>
  <c r="E273" i="11"/>
  <c r="AA272" i="11"/>
  <c r="Y272" i="11"/>
  <c r="W272" i="11"/>
  <c r="U272" i="11"/>
  <c r="L272" i="11"/>
  <c r="I272" i="11"/>
  <c r="G272" i="11"/>
  <c r="E272" i="11"/>
  <c r="AA276" i="11"/>
  <c r="Y276" i="11"/>
  <c r="W276" i="11"/>
  <c r="U276" i="11"/>
  <c r="L276" i="11"/>
  <c r="I276" i="11"/>
  <c r="G276" i="11"/>
  <c r="E276" i="11"/>
  <c r="AA277" i="11"/>
  <c r="Y277" i="11"/>
  <c r="W277" i="11"/>
  <c r="U277" i="11"/>
  <c r="L277" i="11"/>
  <c r="I277" i="11"/>
  <c r="G277" i="11"/>
  <c r="E277" i="11"/>
  <c r="AA271" i="11"/>
  <c r="Y271" i="11"/>
  <c r="W271" i="11"/>
  <c r="U271" i="11"/>
  <c r="I271" i="11"/>
  <c r="G271" i="11"/>
  <c r="E271" i="11"/>
  <c r="C271" i="11"/>
  <c r="T170" i="11"/>
  <c r="T169" i="11"/>
  <c r="T168" i="11"/>
  <c r="T154" i="11"/>
  <c r="K175" i="11"/>
  <c r="K174" i="11"/>
  <c r="K173" i="11"/>
  <c r="K172" i="11"/>
  <c r="K171" i="11"/>
  <c r="B125" i="11"/>
  <c r="B126" i="11"/>
  <c r="B107" i="11"/>
  <c r="AA124" i="11"/>
  <c r="Y124" i="11"/>
  <c r="W124" i="11"/>
  <c r="U124" i="11"/>
  <c r="I124" i="11"/>
  <c r="G124" i="11"/>
  <c r="C124" i="11"/>
  <c r="AA125" i="11"/>
  <c r="Y125" i="11"/>
  <c r="W125" i="11"/>
  <c r="U125" i="11"/>
  <c r="I125" i="11"/>
  <c r="G125" i="11"/>
  <c r="AA107" i="11"/>
  <c r="Y107" i="11"/>
  <c r="W107" i="11"/>
  <c r="U107" i="11"/>
  <c r="I107" i="11"/>
  <c r="G107" i="11"/>
  <c r="E107" i="11"/>
  <c r="C107" i="11"/>
  <c r="P107" i="11" l="1"/>
  <c r="H107" i="11"/>
  <c r="P277" i="11"/>
  <c r="H277" i="11"/>
  <c r="N273" i="11"/>
  <c r="F273" i="11"/>
  <c r="R275" i="11"/>
  <c r="J275" i="11"/>
  <c r="R124" i="11"/>
  <c r="J124" i="11"/>
  <c r="R277" i="11"/>
  <c r="J277" i="11"/>
  <c r="P273" i="11"/>
  <c r="H273" i="11"/>
  <c r="R119" i="11"/>
  <c r="J119" i="11"/>
  <c r="R285" i="11"/>
  <c r="J285" i="11"/>
  <c r="N276" i="11"/>
  <c r="F276" i="11"/>
  <c r="R273" i="11"/>
  <c r="J273" i="11"/>
  <c r="N279" i="11"/>
  <c r="F279" i="11"/>
  <c r="L168" i="11"/>
  <c r="D168" i="11"/>
  <c r="P271" i="11"/>
  <c r="H271" i="11"/>
  <c r="P124" i="11"/>
  <c r="H124" i="11"/>
  <c r="R294" i="11"/>
  <c r="J294" i="11"/>
  <c r="L107" i="11"/>
  <c r="D107" i="11"/>
  <c r="R287" i="11"/>
  <c r="J287" i="11"/>
  <c r="L271" i="11"/>
  <c r="D271" i="11"/>
  <c r="P276" i="11"/>
  <c r="H276" i="11"/>
  <c r="N274" i="11"/>
  <c r="F274" i="11"/>
  <c r="P279" i="11"/>
  <c r="H279" i="11"/>
  <c r="L169" i="11"/>
  <c r="D169" i="11"/>
  <c r="L172" i="11"/>
  <c r="D172" i="11"/>
  <c r="P119" i="11"/>
  <c r="H119" i="11"/>
  <c r="R278" i="11"/>
  <c r="J278" i="11"/>
  <c r="N107" i="11"/>
  <c r="F107" i="11"/>
  <c r="R288" i="11"/>
  <c r="J288" i="11"/>
  <c r="N271" i="11"/>
  <c r="F271" i="11"/>
  <c r="R276" i="11"/>
  <c r="J276" i="11"/>
  <c r="P274" i="11"/>
  <c r="H274" i="11"/>
  <c r="R279" i="11"/>
  <c r="J279" i="11"/>
  <c r="L170" i="11"/>
  <c r="D170" i="11"/>
  <c r="L173" i="11"/>
  <c r="D173" i="11"/>
  <c r="N125" i="11"/>
  <c r="F125" i="11"/>
  <c r="R289" i="11"/>
  <c r="J289" i="11"/>
  <c r="N272" i="11"/>
  <c r="F272" i="11"/>
  <c r="R274" i="11"/>
  <c r="J274" i="11"/>
  <c r="R291" i="11"/>
  <c r="J291" i="11"/>
  <c r="L174" i="11"/>
  <c r="D174" i="11"/>
  <c r="R290" i="11"/>
  <c r="J290" i="11"/>
  <c r="P272" i="11"/>
  <c r="H272" i="11"/>
  <c r="N275" i="11"/>
  <c r="F275" i="11"/>
  <c r="N278" i="11"/>
  <c r="F278" i="11"/>
  <c r="R292" i="11"/>
  <c r="J292" i="11"/>
  <c r="L175" i="11"/>
  <c r="D175" i="11"/>
  <c r="R107" i="11"/>
  <c r="J107" i="11"/>
  <c r="P125" i="11"/>
  <c r="H125" i="11"/>
  <c r="R271" i="11"/>
  <c r="J271" i="11"/>
  <c r="R125" i="11"/>
  <c r="J125" i="11"/>
  <c r="N124" i="11"/>
  <c r="F124" i="11"/>
  <c r="N277" i="11"/>
  <c r="F277" i="11"/>
  <c r="R272" i="11"/>
  <c r="J272" i="11"/>
  <c r="P275" i="11"/>
  <c r="H275" i="11"/>
  <c r="N119" i="11"/>
  <c r="F119" i="11"/>
  <c r="P278" i="11"/>
  <c r="H278" i="11"/>
  <c r="R293" i="11"/>
  <c r="J293" i="11"/>
  <c r="T167" i="11"/>
  <c r="T166" i="11"/>
  <c r="T165" i="11"/>
  <c r="T164" i="11"/>
  <c r="T163" i="11"/>
  <c r="T162" i="11"/>
  <c r="K170" i="11"/>
  <c r="K169" i="11"/>
  <c r="K168" i="11"/>
  <c r="K154" i="11"/>
  <c r="B122" i="11"/>
  <c r="B123" i="11"/>
  <c r="AA122" i="11"/>
  <c r="Y122" i="11"/>
  <c r="W122" i="11"/>
  <c r="I122" i="11"/>
  <c r="G122" i="11"/>
  <c r="E122" i="11"/>
  <c r="C122" i="11"/>
  <c r="AA123" i="11"/>
  <c r="Y123" i="11"/>
  <c r="W123" i="11"/>
  <c r="I123" i="11"/>
  <c r="G123" i="11"/>
  <c r="E123" i="11"/>
  <c r="I290" i="11"/>
  <c r="I289" i="11"/>
  <c r="I288" i="11"/>
  <c r="U161" i="11"/>
  <c r="U159" i="11"/>
  <c r="U158" i="11"/>
  <c r="U157" i="11"/>
  <c r="U156" i="11"/>
  <c r="B178" i="11"/>
  <c r="B177" i="11"/>
  <c r="C179" i="11"/>
  <c r="C178" i="11"/>
  <c r="C177" i="11"/>
  <c r="C170" i="11"/>
  <c r="C165" i="11"/>
  <c r="C176" i="11"/>
  <c r="C175" i="11"/>
  <c r="C174" i="11"/>
  <c r="C173" i="11"/>
  <c r="C172" i="11"/>
  <c r="C171" i="11"/>
  <c r="I285" i="11"/>
  <c r="G285" i="11"/>
  <c r="I284" i="11"/>
  <c r="G284" i="11"/>
  <c r="I283" i="11"/>
  <c r="G283" i="11"/>
  <c r="I282" i="11"/>
  <c r="G282" i="11"/>
  <c r="I281" i="11"/>
  <c r="G281" i="11"/>
  <c r="T161" i="11"/>
  <c r="T160" i="11"/>
  <c r="K167" i="11"/>
  <c r="K166" i="11"/>
  <c r="K165" i="11"/>
  <c r="K164" i="11"/>
  <c r="K163" i="11"/>
  <c r="K162" i="11"/>
  <c r="B124" i="11"/>
  <c r="B154" i="11"/>
  <c r="AA126" i="11"/>
  <c r="Y126" i="11"/>
  <c r="W126" i="11"/>
  <c r="U126" i="11"/>
  <c r="I126" i="11"/>
  <c r="G126" i="11"/>
  <c r="AA154" i="11"/>
  <c r="Y154" i="11"/>
  <c r="W154" i="11"/>
  <c r="U154" i="11"/>
  <c r="I154" i="11"/>
  <c r="G154" i="11"/>
  <c r="E154" i="11"/>
  <c r="T159" i="11"/>
  <c r="T158" i="11"/>
  <c r="T157" i="11"/>
  <c r="T156" i="11"/>
  <c r="T155" i="11"/>
  <c r="K161" i="11"/>
  <c r="K160" i="11"/>
  <c r="C167" i="11"/>
  <c r="C164" i="11"/>
  <c r="C162" i="11"/>
  <c r="C160" i="11"/>
  <c r="C158" i="11"/>
  <c r="C156" i="11"/>
  <c r="C169" i="11"/>
  <c r="C168" i="11"/>
  <c r="C166" i="11"/>
  <c r="C163" i="11"/>
  <c r="C161" i="11"/>
  <c r="C159" i="11"/>
  <c r="C157" i="11"/>
  <c r="C155" i="11"/>
  <c r="B179" i="11"/>
  <c r="B170" i="11"/>
  <c r="B164" i="11"/>
  <c r="AA178" i="11"/>
  <c r="Y178" i="11"/>
  <c r="W178" i="11"/>
  <c r="I178" i="11"/>
  <c r="G178" i="11"/>
  <c r="E178" i="11"/>
  <c r="AA179" i="11"/>
  <c r="Y179" i="11"/>
  <c r="W179" i="11"/>
  <c r="I179" i="11"/>
  <c r="G179" i="11"/>
  <c r="E179" i="11"/>
  <c r="AA177" i="11"/>
  <c r="Y177" i="11"/>
  <c r="W177" i="11"/>
  <c r="I177" i="11"/>
  <c r="G177" i="11"/>
  <c r="E177" i="11"/>
  <c r="AA170" i="11"/>
  <c r="Y170" i="11"/>
  <c r="W170" i="11"/>
  <c r="I170" i="11"/>
  <c r="G170" i="11"/>
  <c r="E170" i="11"/>
  <c r="AA165" i="11"/>
  <c r="Y165" i="11"/>
  <c r="W165" i="11"/>
  <c r="I165" i="11"/>
  <c r="G165" i="11"/>
  <c r="E165" i="11"/>
  <c r="K159" i="11"/>
  <c r="K158" i="11"/>
  <c r="K157" i="11"/>
  <c r="K156" i="11"/>
  <c r="K155" i="11"/>
  <c r="B173" i="11"/>
  <c r="B172" i="11"/>
  <c r="AA171" i="11"/>
  <c r="Y171" i="11"/>
  <c r="W171" i="11"/>
  <c r="I171" i="11"/>
  <c r="G171" i="11"/>
  <c r="E171" i="11"/>
  <c r="AA169" i="11"/>
  <c r="Y169" i="11"/>
  <c r="W169" i="11"/>
  <c r="I169" i="11"/>
  <c r="G169" i="11"/>
  <c r="E169" i="11"/>
  <c r="AA173" i="11"/>
  <c r="Y173" i="11"/>
  <c r="W173" i="11"/>
  <c r="I173" i="11"/>
  <c r="G173" i="11"/>
  <c r="E173" i="11"/>
  <c r="AA172" i="11"/>
  <c r="Y172" i="11"/>
  <c r="W172" i="11"/>
  <c r="I172" i="11"/>
  <c r="G172" i="11"/>
  <c r="E172" i="11"/>
  <c r="AA174" i="11"/>
  <c r="Y174" i="11"/>
  <c r="W174" i="11"/>
  <c r="I174" i="11"/>
  <c r="G174" i="11"/>
  <c r="E174" i="11"/>
  <c r="AA176" i="11"/>
  <c r="Y176" i="11"/>
  <c r="W176" i="11"/>
  <c r="I176" i="11"/>
  <c r="G176" i="11"/>
  <c r="E176" i="11"/>
  <c r="B171" i="11"/>
  <c r="B169" i="11"/>
  <c r="B175" i="11"/>
  <c r="B174" i="11"/>
  <c r="B167" i="11"/>
  <c r="B165" i="11"/>
  <c r="B162" i="11"/>
  <c r="B160" i="11"/>
  <c r="B158" i="11"/>
  <c r="B156" i="11"/>
  <c r="AA167" i="11"/>
  <c r="Y167" i="11"/>
  <c r="W167" i="11"/>
  <c r="I167" i="11"/>
  <c r="G167" i="11"/>
  <c r="E167" i="11"/>
  <c r="AA164" i="11"/>
  <c r="Y164" i="11"/>
  <c r="W164" i="11"/>
  <c r="U164" i="11"/>
  <c r="I164" i="11"/>
  <c r="G164" i="11"/>
  <c r="E164" i="11"/>
  <c r="AA162" i="11"/>
  <c r="Y162" i="11"/>
  <c r="W162" i="11"/>
  <c r="U162" i="11"/>
  <c r="I162" i="11"/>
  <c r="G162" i="11"/>
  <c r="E162" i="11"/>
  <c r="AA160" i="11"/>
  <c r="Y160" i="11"/>
  <c r="W160" i="11"/>
  <c r="U160" i="11"/>
  <c r="I160" i="11"/>
  <c r="G160" i="11"/>
  <c r="E160" i="11"/>
  <c r="AA158" i="11"/>
  <c r="Y158" i="11"/>
  <c r="W158" i="11"/>
  <c r="I158" i="11"/>
  <c r="G158" i="11"/>
  <c r="E158" i="11"/>
  <c r="AA156" i="11"/>
  <c r="Y156" i="11"/>
  <c r="W156" i="11"/>
  <c r="I156" i="11"/>
  <c r="G156" i="11"/>
  <c r="E156" i="11"/>
  <c r="B176" i="11"/>
  <c r="B168" i="11"/>
  <c r="B166" i="11"/>
  <c r="B163" i="11"/>
  <c r="B161" i="11"/>
  <c r="B159" i="11"/>
  <c r="B157" i="11"/>
  <c r="B155" i="11"/>
  <c r="AA161" i="11"/>
  <c r="Y161" i="11"/>
  <c r="W161" i="11"/>
  <c r="I161" i="11"/>
  <c r="G161" i="11"/>
  <c r="E161" i="11"/>
  <c r="AA159" i="11"/>
  <c r="Y159" i="11"/>
  <c r="W159" i="11"/>
  <c r="I159" i="11"/>
  <c r="G159" i="11"/>
  <c r="E159" i="11"/>
  <c r="AA157" i="11"/>
  <c r="Y157" i="11"/>
  <c r="W157" i="11"/>
  <c r="I157" i="11"/>
  <c r="G157" i="11"/>
  <c r="E157" i="11"/>
  <c r="AA155" i="11"/>
  <c r="Y155" i="11"/>
  <c r="W155" i="11"/>
  <c r="U155" i="11"/>
  <c r="I155" i="11"/>
  <c r="G155" i="11"/>
  <c r="E155" i="11"/>
  <c r="AA166" i="11"/>
  <c r="Y166" i="11"/>
  <c r="W166" i="11"/>
  <c r="I166" i="11"/>
  <c r="G166" i="11"/>
  <c r="E166" i="11"/>
  <c r="AA163" i="11"/>
  <c r="Y163" i="11"/>
  <c r="W163" i="11"/>
  <c r="I163" i="11"/>
  <c r="G163" i="11"/>
  <c r="E163" i="11"/>
  <c r="AA168" i="11"/>
  <c r="Y168" i="11"/>
  <c r="W168" i="11"/>
  <c r="U168" i="11"/>
  <c r="I168" i="11"/>
  <c r="G168" i="11"/>
  <c r="E168" i="11"/>
  <c r="AA175" i="11"/>
  <c r="Y175" i="11"/>
  <c r="W175" i="11"/>
  <c r="I175" i="11"/>
  <c r="G175" i="11"/>
  <c r="E175" i="11"/>
  <c r="U121" i="11"/>
  <c r="U120" i="11"/>
  <c r="C121" i="11"/>
  <c r="C120" i="11"/>
  <c r="T121" i="11"/>
  <c r="T120" i="11"/>
  <c r="U108" i="11"/>
  <c r="U112" i="11"/>
  <c r="T110" i="11"/>
  <c r="K121" i="11"/>
  <c r="K120" i="11"/>
  <c r="U118" i="11"/>
  <c r="U117" i="11"/>
  <c r="C109" i="11"/>
  <c r="T111" i="11"/>
  <c r="T109" i="11"/>
  <c r="K110" i="11"/>
  <c r="B120" i="11"/>
  <c r="B121" i="11"/>
  <c r="T108" i="11"/>
  <c r="T112" i="11"/>
  <c r="T113" i="11"/>
  <c r="K111" i="11"/>
  <c r="K109" i="11"/>
  <c r="B110" i="11"/>
  <c r="AA120" i="11"/>
  <c r="Y120" i="11"/>
  <c r="W120" i="11"/>
  <c r="I120" i="11"/>
  <c r="G120" i="11"/>
  <c r="E120" i="11"/>
  <c r="AA121" i="11"/>
  <c r="Y121" i="11"/>
  <c r="W121" i="11"/>
  <c r="I121" i="11"/>
  <c r="G121" i="11"/>
  <c r="E121" i="11"/>
  <c r="AA110" i="11"/>
  <c r="Y110" i="11"/>
  <c r="W110" i="11"/>
  <c r="U110" i="11"/>
  <c r="I110" i="11"/>
  <c r="G110" i="11"/>
  <c r="E110" i="11"/>
  <c r="C110" i="11"/>
  <c r="C115" i="11"/>
  <c r="C114" i="11"/>
  <c r="C113" i="11"/>
  <c r="C112" i="11"/>
  <c r="C111" i="11"/>
  <c r="U296" i="11"/>
  <c r="U295" i="11"/>
  <c r="C116" i="11"/>
  <c r="C118" i="11"/>
  <c r="T114" i="11"/>
  <c r="T115" i="11"/>
  <c r="K113" i="11"/>
  <c r="K112" i="11"/>
  <c r="K108" i="11"/>
  <c r="T116" i="11"/>
  <c r="T117" i="11"/>
  <c r="T118" i="11"/>
  <c r="K115" i="11"/>
  <c r="K114" i="11"/>
  <c r="K116" i="11"/>
  <c r="K117" i="11"/>
  <c r="K118" i="11"/>
  <c r="B109" i="11"/>
  <c r="B108" i="11"/>
  <c r="B112" i="11"/>
  <c r="B111" i="11"/>
  <c r="B115" i="11"/>
  <c r="B114" i="11"/>
  <c r="B113" i="11"/>
  <c r="AA108" i="11"/>
  <c r="Y108" i="11"/>
  <c r="W108" i="11"/>
  <c r="I108" i="11"/>
  <c r="G108" i="11"/>
  <c r="E108" i="11"/>
  <c r="C108" i="11"/>
  <c r="AA109" i="11"/>
  <c r="Y109" i="11"/>
  <c r="W109" i="11"/>
  <c r="U109" i="11"/>
  <c r="I109" i="11"/>
  <c r="G109" i="11"/>
  <c r="E109" i="11"/>
  <c r="AA114" i="11"/>
  <c r="Y114" i="11"/>
  <c r="W114" i="11"/>
  <c r="U114" i="11"/>
  <c r="I114" i="11"/>
  <c r="G114" i="11"/>
  <c r="E114" i="11"/>
  <c r="AA113" i="11"/>
  <c r="Y113" i="11"/>
  <c r="W113" i="11"/>
  <c r="U113" i="11"/>
  <c r="I113" i="11"/>
  <c r="G113" i="11"/>
  <c r="E113" i="11"/>
  <c r="AA112" i="11"/>
  <c r="Y112" i="11"/>
  <c r="W112" i="11"/>
  <c r="I112" i="11"/>
  <c r="G112" i="11"/>
  <c r="E112" i="11"/>
  <c r="AA111" i="11"/>
  <c r="Y111" i="11"/>
  <c r="W111" i="11"/>
  <c r="U111" i="11"/>
  <c r="I111" i="11"/>
  <c r="G111" i="11"/>
  <c r="E111" i="11"/>
  <c r="AA115" i="11"/>
  <c r="Y115" i="11"/>
  <c r="W115" i="11"/>
  <c r="U115" i="11"/>
  <c r="I115" i="11"/>
  <c r="G115" i="11"/>
  <c r="E115" i="11"/>
  <c r="C296" i="11"/>
  <c r="C295" i="11"/>
  <c r="B116" i="11"/>
  <c r="B117" i="11"/>
  <c r="B118" i="11"/>
  <c r="AA118" i="11"/>
  <c r="Y118" i="11"/>
  <c r="W118" i="11"/>
  <c r="I118" i="11"/>
  <c r="G118" i="11"/>
  <c r="E118" i="11"/>
  <c r="AA117" i="11"/>
  <c r="Y117" i="11"/>
  <c r="W117" i="11"/>
  <c r="I117" i="11"/>
  <c r="G117" i="11"/>
  <c r="E117" i="11"/>
  <c r="C117" i="11"/>
  <c r="AA116" i="11"/>
  <c r="Y116" i="11"/>
  <c r="W116" i="11"/>
  <c r="U116" i="11"/>
  <c r="I116" i="11"/>
  <c r="G116" i="11"/>
  <c r="E116" i="11"/>
  <c r="U294" i="11"/>
  <c r="U293" i="11"/>
  <c r="U292" i="11"/>
  <c r="U291" i="11"/>
  <c r="U284" i="11"/>
  <c r="U283" i="11"/>
  <c r="U282" i="11"/>
  <c r="U281" i="11"/>
  <c r="U280" i="11"/>
  <c r="U290" i="11"/>
  <c r="U289" i="11"/>
  <c r="U288" i="11"/>
  <c r="U287" i="11"/>
  <c r="T295" i="11"/>
  <c r="K295" i="11"/>
  <c r="B295" i="11"/>
  <c r="T296" i="11"/>
  <c r="K296" i="11"/>
  <c r="B296" i="11"/>
  <c r="T286" i="11"/>
  <c r="K286" i="11"/>
  <c r="B286" i="11"/>
  <c r="AA295" i="11"/>
  <c r="Y295" i="11"/>
  <c r="W295" i="11"/>
  <c r="I295" i="11"/>
  <c r="G295" i="11"/>
  <c r="E295" i="11"/>
  <c r="AA296" i="11"/>
  <c r="Y296" i="11"/>
  <c r="W296" i="11"/>
  <c r="I296" i="11"/>
  <c r="G296" i="11"/>
  <c r="E296" i="11"/>
  <c r="AA286" i="11"/>
  <c r="Y286" i="11"/>
  <c r="W286" i="11"/>
  <c r="U286" i="11"/>
  <c r="I286" i="11"/>
  <c r="G286" i="11"/>
  <c r="E286" i="11"/>
  <c r="C286" i="11"/>
  <c r="T294" i="11"/>
  <c r="T293" i="11"/>
  <c r="T292" i="11"/>
  <c r="T291" i="11"/>
  <c r="T284" i="11"/>
  <c r="T283" i="11"/>
  <c r="T282" i="11"/>
  <c r="T281" i="11"/>
  <c r="T280" i="11"/>
  <c r="T285" i="11"/>
  <c r="T290" i="11"/>
  <c r="T289" i="11"/>
  <c r="T288" i="11"/>
  <c r="T287" i="11"/>
  <c r="T93" i="11"/>
  <c r="T92" i="11"/>
  <c r="T91" i="11"/>
  <c r="C294" i="11"/>
  <c r="C293" i="11"/>
  <c r="C292" i="11"/>
  <c r="C291" i="11"/>
  <c r="C290" i="11"/>
  <c r="C289" i="11"/>
  <c r="C288" i="11"/>
  <c r="C287" i="11"/>
  <c r="C285" i="11"/>
  <c r="C284" i="11"/>
  <c r="C283" i="11"/>
  <c r="C282" i="11"/>
  <c r="C281" i="11"/>
  <c r="K294" i="11"/>
  <c r="K293" i="11"/>
  <c r="K292" i="11"/>
  <c r="K291" i="11"/>
  <c r="K290" i="11"/>
  <c r="K289" i="11"/>
  <c r="K288" i="11"/>
  <c r="K287" i="11"/>
  <c r="K285" i="11"/>
  <c r="K284" i="11"/>
  <c r="K283" i="11"/>
  <c r="K282" i="11"/>
  <c r="K281" i="11"/>
  <c r="K280" i="11"/>
  <c r="B290" i="11"/>
  <c r="B289" i="11"/>
  <c r="B288" i="11"/>
  <c r="B287" i="11"/>
  <c r="B294" i="11"/>
  <c r="B293" i="11"/>
  <c r="B292" i="11"/>
  <c r="B291" i="11"/>
  <c r="Y292" i="11"/>
  <c r="W292" i="11"/>
  <c r="I292" i="11"/>
  <c r="G292" i="11"/>
  <c r="E292" i="11"/>
  <c r="Y291" i="11"/>
  <c r="W291" i="11"/>
  <c r="I291" i="11"/>
  <c r="G291" i="11"/>
  <c r="E291" i="11"/>
  <c r="Y293" i="11"/>
  <c r="W293" i="11"/>
  <c r="I293" i="11"/>
  <c r="G293" i="11"/>
  <c r="E293" i="11"/>
  <c r="Y294" i="11"/>
  <c r="W294" i="11"/>
  <c r="I294" i="11"/>
  <c r="G294" i="11"/>
  <c r="E294" i="11"/>
  <c r="Y287" i="11"/>
  <c r="W287" i="11"/>
  <c r="I287" i="11"/>
  <c r="G287" i="11"/>
  <c r="E287" i="11"/>
  <c r="Y289" i="11"/>
  <c r="W289" i="11"/>
  <c r="G289" i="11"/>
  <c r="E289" i="11"/>
  <c r="Y288" i="11"/>
  <c r="W288" i="11"/>
  <c r="G288" i="11"/>
  <c r="E288" i="11"/>
  <c r="Y290" i="11"/>
  <c r="W290" i="11"/>
  <c r="G290" i="11"/>
  <c r="E290" i="11"/>
  <c r="B285" i="11"/>
  <c r="B284" i="11"/>
  <c r="B283" i="11"/>
  <c r="B282" i="11"/>
  <c r="B281" i="11"/>
  <c r="B280" i="11"/>
  <c r="AA285" i="11"/>
  <c r="Y285" i="11"/>
  <c r="W285" i="11"/>
  <c r="U285" i="11"/>
  <c r="E285" i="11"/>
  <c r="Y284" i="11"/>
  <c r="W284" i="11"/>
  <c r="E284" i="11"/>
  <c r="Y283" i="11"/>
  <c r="W283" i="11"/>
  <c r="E283" i="11"/>
  <c r="Y282" i="11"/>
  <c r="W282" i="11"/>
  <c r="E282" i="11"/>
  <c r="Y281" i="11"/>
  <c r="W281" i="11"/>
  <c r="E281" i="11"/>
  <c r="AA280" i="11"/>
  <c r="Y280" i="11"/>
  <c r="W280" i="11"/>
  <c r="I280" i="11"/>
  <c r="G280" i="11"/>
  <c r="E280" i="11"/>
  <c r="C280" i="11"/>
  <c r="U93" i="11"/>
  <c r="U92" i="11"/>
  <c r="U31" i="11"/>
  <c r="U30" i="11"/>
  <c r="U29" i="11"/>
  <c r="U28" i="11"/>
  <c r="U27" i="11"/>
  <c r="C93" i="11"/>
  <c r="C92" i="11"/>
  <c r="T31" i="11"/>
  <c r="T30" i="11"/>
  <c r="T29" i="11"/>
  <c r="T28" i="11"/>
  <c r="T27" i="11"/>
  <c r="T22" i="11"/>
  <c r="K93" i="11"/>
  <c r="K92" i="11"/>
  <c r="K91" i="11"/>
  <c r="T33" i="11"/>
  <c r="T32" i="11"/>
  <c r="K31" i="11"/>
  <c r="K30" i="11"/>
  <c r="K29" i="11"/>
  <c r="K28" i="11"/>
  <c r="K27" i="11"/>
  <c r="K22" i="11"/>
  <c r="B93" i="11"/>
  <c r="B92" i="11"/>
  <c r="B91" i="11"/>
  <c r="W23" i="11"/>
  <c r="C31" i="11"/>
  <c r="C32" i="11"/>
  <c r="C26" i="11"/>
  <c r="L116" i="11" l="1"/>
  <c r="D116" i="11"/>
  <c r="R158" i="11"/>
  <c r="J158" i="11"/>
  <c r="L28" i="11"/>
  <c r="D28" i="11"/>
  <c r="L284" i="11"/>
  <c r="D284" i="11"/>
  <c r="P285" i="11"/>
  <c r="H285" i="11"/>
  <c r="N287" i="11"/>
  <c r="F287" i="11"/>
  <c r="P294" i="11"/>
  <c r="H294" i="11"/>
  <c r="L282" i="11"/>
  <c r="D282" i="11"/>
  <c r="L288" i="11"/>
  <c r="D288" i="11"/>
  <c r="L286" i="11"/>
  <c r="D286" i="11"/>
  <c r="N116" i="11"/>
  <c r="F116" i="11"/>
  <c r="L296" i="11"/>
  <c r="D296" i="11"/>
  <c r="R111" i="11"/>
  <c r="J111" i="11"/>
  <c r="N112" i="11"/>
  <c r="F112" i="11"/>
  <c r="P109" i="11"/>
  <c r="H109" i="11"/>
  <c r="R121" i="11"/>
  <c r="J121" i="11"/>
  <c r="P120" i="11"/>
  <c r="H120" i="11"/>
  <c r="N175" i="11"/>
  <c r="F175" i="11"/>
  <c r="R155" i="11"/>
  <c r="J155" i="11"/>
  <c r="N157" i="11"/>
  <c r="F157" i="11"/>
  <c r="P160" i="11"/>
  <c r="H160" i="11"/>
  <c r="R167" i="11"/>
  <c r="J167" i="11"/>
  <c r="R169" i="11"/>
  <c r="J169" i="11"/>
  <c r="N171" i="11"/>
  <c r="F171" i="11"/>
  <c r="N165" i="11"/>
  <c r="F165" i="11"/>
  <c r="P178" i="11"/>
  <c r="H178" i="11"/>
  <c r="L154" i="11"/>
  <c r="D154" i="11"/>
  <c r="P282" i="11"/>
  <c r="H282" i="11"/>
  <c r="N285" i="11"/>
  <c r="F285" i="11"/>
  <c r="N294" i="11"/>
  <c r="F294" i="11"/>
  <c r="L287" i="11"/>
  <c r="D287" i="11"/>
  <c r="N109" i="11"/>
  <c r="F109" i="11"/>
  <c r="N120" i="11"/>
  <c r="F120" i="11"/>
  <c r="R173" i="11"/>
  <c r="J173" i="11"/>
  <c r="P169" i="11"/>
  <c r="H169" i="11"/>
  <c r="L171" i="11"/>
  <c r="D171" i="11"/>
  <c r="N281" i="11"/>
  <c r="F281" i="11"/>
  <c r="L283" i="11"/>
  <c r="D283" i="11"/>
  <c r="L289" i="11"/>
  <c r="D289" i="11"/>
  <c r="N286" i="11"/>
  <c r="F286" i="11"/>
  <c r="P116" i="11"/>
  <c r="H116" i="11"/>
  <c r="P112" i="11"/>
  <c r="H112" i="11"/>
  <c r="N113" i="11"/>
  <c r="F113" i="11"/>
  <c r="R109" i="11"/>
  <c r="J109" i="11"/>
  <c r="R120" i="11"/>
  <c r="J120" i="11"/>
  <c r="L115" i="11"/>
  <c r="D115" i="11"/>
  <c r="L120" i="11"/>
  <c r="D120" i="11"/>
  <c r="P175" i="11"/>
  <c r="H175" i="11"/>
  <c r="N168" i="11"/>
  <c r="F168" i="11"/>
  <c r="P157" i="11"/>
  <c r="H157" i="11"/>
  <c r="N159" i="11"/>
  <c r="F159" i="11"/>
  <c r="R160" i="11"/>
  <c r="J160" i="11"/>
  <c r="L162" i="11"/>
  <c r="D162" i="11"/>
  <c r="L176" i="11"/>
  <c r="D176" i="11"/>
  <c r="P171" i="11"/>
  <c r="H171" i="11"/>
  <c r="P165" i="11"/>
  <c r="H165" i="11"/>
  <c r="N170" i="11"/>
  <c r="F170" i="11"/>
  <c r="R178" i="11"/>
  <c r="J178" i="11"/>
  <c r="N154" i="11"/>
  <c r="F154" i="11"/>
  <c r="N123" i="11"/>
  <c r="F123" i="11"/>
  <c r="P293" i="11"/>
  <c r="H293" i="11"/>
  <c r="N160" i="11"/>
  <c r="F160" i="11"/>
  <c r="P167" i="11"/>
  <c r="H167" i="11"/>
  <c r="R179" i="11"/>
  <c r="J179" i="11"/>
  <c r="N178" i="11"/>
  <c r="F178" i="11"/>
  <c r="N280" i="11"/>
  <c r="F280" i="11"/>
  <c r="P281" i="11"/>
  <c r="H281" i="11"/>
  <c r="P284" i="11"/>
  <c r="H284" i="11"/>
  <c r="P289" i="11"/>
  <c r="H289" i="11"/>
  <c r="L290" i="11"/>
  <c r="D290" i="11"/>
  <c r="P286" i="11"/>
  <c r="H286" i="11"/>
  <c r="R116" i="11"/>
  <c r="J116" i="11"/>
  <c r="R112" i="11"/>
  <c r="J112" i="11"/>
  <c r="P113" i="11"/>
  <c r="H113" i="11"/>
  <c r="N108" i="11"/>
  <c r="F108" i="11"/>
  <c r="L111" i="11"/>
  <c r="D111" i="11"/>
  <c r="L121" i="11"/>
  <c r="D121" i="11"/>
  <c r="R175" i="11"/>
  <c r="J175" i="11"/>
  <c r="P168" i="11"/>
  <c r="H168" i="11"/>
  <c r="R157" i="11"/>
  <c r="J157" i="11"/>
  <c r="P159" i="11"/>
  <c r="H159" i="11"/>
  <c r="N161" i="11"/>
  <c r="F161" i="11"/>
  <c r="N162" i="11"/>
  <c r="F162" i="11"/>
  <c r="N176" i="11"/>
  <c r="F176" i="11"/>
  <c r="R171" i="11"/>
  <c r="J171" i="11"/>
  <c r="R165" i="11"/>
  <c r="J165" i="11"/>
  <c r="P170" i="11"/>
  <c r="H170" i="11"/>
  <c r="L177" i="11"/>
  <c r="D177" i="11"/>
  <c r="P154" i="11"/>
  <c r="H154" i="11"/>
  <c r="N126" i="11"/>
  <c r="F126" i="11"/>
  <c r="L163" i="11"/>
  <c r="D163" i="11"/>
  <c r="P123" i="11"/>
  <c r="H123" i="11"/>
  <c r="P121" i="11"/>
  <c r="H121" i="11"/>
  <c r="P155" i="11"/>
  <c r="H155" i="11"/>
  <c r="L29" i="11"/>
  <c r="D29" i="11"/>
  <c r="L280" i="11"/>
  <c r="D280" i="11"/>
  <c r="N284" i="11"/>
  <c r="F284" i="11"/>
  <c r="L30" i="11"/>
  <c r="D30" i="11"/>
  <c r="L31" i="11"/>
  <c r="D31" i="11"/>
  <c r="P280" i="11"/>
  <c r="H280" i="11"/>
  <c r="N283" i="11"/>
  <c r="F283" i="11"/>
  <c r="R284" i="11"/>
  <c r="J284" i="11"/>
  <c r="N288" i="11"/>
  <c r="F288" i="11"/>
  <c r="R286" i="11"/>
  <c r="J286" i="11"/>
  <c r="N296" i="11"/>
  <c r="F296" i="11"/>
  <c r="L291" i="11"/>
  <c r="D291" i="11"/>
  <c r="N117" i="11"/>
  <c r="F117" i="11"/>
  <c r="R113" i="11"/>
  <c r="J113" i="11"/>
  <c r="L114" i="11"/>
  <c r="D114" i="11"/>
  <c r="P108" i="11"/>
  <c r="H108" i="11"/>
  <c r="L110" i="11"/>
  <c r="D110" i="11"/>
  <c r="R168" i="11"/>
  <c r="J168" i="11"/>
  <c r="N163" i="11"/>
  <c r="F163" i="11"/>
  <c r="R159" i="11"/>
  <c r="J159" i="11"/>
  <c r="P161" i="11"/>
  <c r="H161" i="11"/>
  <c r="L156" i="11"/>
  <c r="D156" i="11"/>
  <c r="P162" i="11"/>
  <c r="H162" i="11"/>
  <c r="P176" i="11"/>
  <c r="H176" i="11"/>
  <c r="N174" i="11"/>
  <c r="F174" i="11"/>
  <c r="R170" i="11"/>
  <c r="J170" i="11"/>
  <c r="N177" i="11"/>
  <c r="F177" i="11"/>
  <c r="R154" i="11"/>
  <c r="J154" i="11"/>
  <c r="P126" i="11"/>
  <c r="H126" i="11"/>
  <c r="L157" i="11"/>
  <c r="D157" i="11"/>
  <c r="L161" i="11"/>
  <c r="D161" i="11"/>
  <c r="L164" i="11"/>
  <c r="D164" i="11"/>
  <c r="R281" i="11"/>
  <c r="J281" i="11"/>
  <c r="R123" i="11"/>
  <c r="J123" i="11"/>
  <c r="N122" i="11"/>
  <c r="F122" i="11"/>
  <c r="L281" i="11"/>
  <c r="D281" i="11"/>
  <c r="N289" i="11"/>
  <c r="F289" i="11"/>
  <c r="P287" i="11"/>
  <c r="H287" i="11"/>
  <c r="L92" i="11"/>
  <c r="D92" i="11"/>
  <c r="R280" i="11"/>
  <c r="J280" i="11"/>
  <c r="P283" i="11"/>
  <c r="H283" i="11"/>
  <c r="P288" i="11"/>
  <c r="H288" i="11"/>
  <c r="N292" i="11"/>
  <c r="F292" i="11"/>
  <c r="P296" i="11"/>
  <c r="H296" i="11"/>
  <c r="N295" i="11"/>
  <c r="F295" i="11"/>
  <c r="L292" i="11"/>
  <c r="D292" i="11"/>
  <c r="P117" i="11"/>
  <c r="H117" i="11"/>
  <c r="N118" i="11"/>
  <c r="F118" i="11"/>
  <c r="N115" i="11"/>
  <c r="F115" i="11"/>
  <c r="N114" i="11"/>
  <c r="F114" i="11"/>
  <c r="R108" i="11"/>
  <c r="J108" i="11"/>
  <c r="N110" i="11"/>
  <c r="F110" i="11"/>
  <c r="L108" i="11"/>
  <c r="D108" i="11"/>
  <c r="P163" i="11"/>
  <c r="H163" i="11"/>
  <c r="N166" i="11"/>
  <c r="F166" i="11"/>
  <c r="R161" i="11"/>
  <c r="J161" i="11"/>
  <c r="N156" i="11"/>
  <c r="F156" i="11"/>
  <c r="R162" i="11"/>
  <c r="J162" i="11"/>
  <c r="N164" i="11"/>
  <c r="F164" i="11"/>
  <c r="R176" i="11"/>
  <c r="J176" i="11"/>
  <c r="P174" i="11"/>
  <c r="H174" i="11"/>
  <c r="N172" i="11"/>
  <c r="F172" i="11"/>
  <c r="P177" i="11"/>
  <c r="H177" i="11"/>
  <c r="L179" i="11"/>
  <c r="D179" i="11"/>
  <c r="R126" i="11"/>
  <c r="J126" i="11"/>
  <c r="L158" i="11"/>
  <c r="D158" i="11"/>
  <c r="L165" i="11"/>
  <c r="D165" i="11"/>
  <c r="R282" i="11"/>
  <c r="J282" i="11"/>
  <c r="P122" i="11"/>
  <c r="H122" i="11"/>
  <c r="L26" i="11"/>
  <c r="D26" i="11"/>
  <c r="L27" i="11"/>
  <c r="D27" i="11"/>
  <c r="P111" i="11"/>
  <c r="H111" i="11"/>
  <c r="R296" i="11"/>
  <c r="J296" i="11"/>
  <c r="P295" i="11"/>
  <c r="H295" i="11"/>
  <c r="L293" i="11"/>
  <c r="D293" i="11"/>
  <c r="P114" i="11"/>
  <c r="H114" i="11"/>
  <c r="L117" i="11"/>
  <c r="D117" i="11"/>
  <c r="P110" i="11"/>
  <c r="H110" i="11"/>
  <c r="L112" i="11"/>
  <c r="D112" i="11"/>
  <c r="R163" i="11"/>
  <c r="J163" i="11"/>
  <c r="P166" i="11"/>
  <c r="H166" i="11"/>
  <c r="L155" i="11"/>
  <c r="D155" i="11"/>
  <c r="P156" i="11"/>
  <c r="H156" i="11"/>
  <c r="N158" i="11"/>
  <c r="F158" i="11"/>
  <c r="P164" i="11"/>
  <c r="H164" i="11"/>
  <c r="R174" i="11"/>
  <c r="J174" i="11"/>
  <c r="P172" i="11"/>
  <c r="H172" i="11"/>
  <c r="N173" i="11"/>
  <c r="F173" i="11"/>
  <c r="R177" i="11"/>
  <c r="J177" i="11"/>
  <c r="N179" i="11"/>
  <c r="F179" i="11"/>
  <c r="L159" i="11"/>
  <c r="D159" i="11"/>
  <c r="L166" i="11"/>
  <c r="D166" i="11"/>
  <c r="R283" i="11"/>
  <c r="J283" i="11"/>
  <c r="R122" i="11"/>
  <c r="J122" i="11"/>
  <c r="L295" i="11"/>
  <c r="D295" i="11"/>
  <c r="L24" i="11"/>
  <c r="D24" i="11"/>
  <c r="L93" i="11"/>
  <c r="D93" i="11"/>
  <c r="N290" i="11"/>
  <c r="F290" i="11"/>
  <c r="N291" i="11"/>
  <c r="F291" i="11"/>
  <c r="P292" i="11"/>
  <c r="H292" i="11"/>
  <c r="R117" i="11"/>
  <c r="J117" i="11"/>
  <c r="P118" i="11"/>
  <c r="H118" i="11"/>
  <c r="P115" i="11"/>
  <c r="H115" i="11"/>
  <c r="L25" i="11"/>
  <c r="D25" i="11"/>
  <c r="N282" i="11"/>
  <c r="F282" i="11"/>
  <c r="P290" i="11"/>
  <c r="H290" i="11"/>
  <c r="N293" i="11"/>
  <c r="F293" i="11"/>
  <c r="P291" i="11"/>
  <c r="H291" i="11"/>
  <c r="L285" i="11"/>
  <c r="D285" i="11"/>
  <c r="R295" i="11"/>
  <c r="J295" i="11"/>
  <c r="L294" i="11"/>
  <c r="D294" i="11"/>
  <c r="R118" i="11"/>
  <c r="J118" i="11"/>
  <c r="R115" i="11"/>
  <c r="J115" i="11"/>
  <c r="N111" i="11"/>
  <c r="F111" i="11"/>
  <c r="R114" i="11"/>
  <c r="J114" i="11"/>
  <c r="L109" i="11"/>
  <c r="D109" i="11"/>
  <c r="L118" i="11"/>
  <c r="D118" i="11"/>
  <c r="R110" i="11"/>
  <c r="J110" i="11"/>
  <c r="N121" i="11"/>
  <c r="F121" i="11"/>
  <c r="L113" i="11"/>
  <c r="D113" i="11"/>
  <c r="R166" i="11"/>
  <c r="J166" i="11"/>
  <c r="N155" i="11"/>
  <c r="F155" i="11"/>
  <c r="R156" i="11"/>
  <c r="J156" i="11"/>
  <c r="P158" i="11"/>
  <c r="H158" i="11"/>
  <c r="L160" i="11"/>
  <c r="D160" i="11"/>
  <c r="R164" i="11"/>
  <c r="J164" i="11"/>
  <c r="N167" i="11"/>
  <c r="F167" i="11"/>
  <c r="R172" i="11"/>
  <c r="J172" i="11"/>
  <c r="P173" i="11"/>
  <c r="H173" i="11"/>
  <c r="N169" i="11"/>
  <c r="F169" i="11"/>
  <c r="P179" i="11"/>
  <c r="H179" i="11"/>
  <c r="L178" i="11"/>
  <c r="D178" i="11"/>
  <c r="L167" i="11"/>
  <c r="D167" i="11"/>
  <c r="U26" i="11"/>
  <c r="U25" i="11"/>
  <c r="U24" i="11"/>
  <c r="C30" i="11"/>
  <c r="C29" i="11"/>
  <c r="C24" i="11"/>
  <c r="B27" i="11"/>
  <c r="B22" i="11"/>
  <c r="T26" i="11"/>
  <c r="T25" i="11"/>
  <c r="T23" i="11"/>
  <c r="T24" i="11"/>
  <c r="K33" i="11"/>
  <c r="K32" i="11"/>
  <c r="B28" i="11"/>
  <c r="B29" i="11"/>
  <c r="B30" i="11"/>
  <c r="K26" i="11"/>
  <c r="K25" i="11"/>
  <c r="K24" i="11"/>
  <c r="K23" i="11"/>
  <c r="B33" i="11"/>
  <c r="B31" i="11"/>
  <c r="B32" i="11"/>
  <c r="B26" i="11"/>
  <c r="B25" i="11"/>
  <c r="C10" i="11"/>
  <c r="E10" i="11"/>
  <c r="G10" i="11"/>
  <c r="I10" i="11"/>
  <c r="U10" i="11"/>
  <c r="W10" i="11"/>
  <c r="Y10" i="11"/>
  <c r="AA10" i="11"/>
  <c r="B24" i="11"/>
  <c r="B23" i="11"/>
  <c r="N10" i="11" l="1"/>
  <c r="F10" i="11"/>
  <c r="P10" i="11"/>
  <c r="H10" i="11"/>
  <c r="L10" i="11"/>
  <c r="D10" i="11"/>
  <c r="L33" i="11"/>
  <c r="D33" i="11"/>
  <c r="R10" i="11"/>
  <c r="J10" i="11"/>
  <c r="U19" i="11"/>
  <c r="U18" i="11"/>
  <c r="U21" i="11"/>
  <c r="T18" i="11"/>
  <c r="T19" i="11"/>
  <c r="T20" i="11"/>
  <c r="T21" i="11"/>
  <c r="K19" i="11"/>
  <c r="K18" i="11"/>
  <c r="B18" i="11"/>
  <c r="K21" i="11"/>
  <c r="K20" i="11"/>
  <c r="C21" i="11"/>
  <c r="C20" i="11"/>
  <c r="C19" i="11"/>
  <c r="U17" i="11"/>
  <c r="U16" i="11"/>
  <c r="U15" i="11"/>
  <c r="U90" i="11"/>
  <c r="U89" i="11"/>
  <c r="U88" i="11"/>
  <c r="U87" i="11"/>
  <c r="U86" i="11"/>
  <c r="U85" i="11"/>
  <c r="U84" i="11"/>
  <c r="U83" i="11"/>
  <c r="U82" i="11"/>
  <c r="C17" i="11"/>
  <c r="C16" i="11"/>
  <c r="I78" i="11"/>
  <c r="B19" i="11"/>
  <c r="B21" i="11"/>
  <c r="B20" i="11"/>
  <c r="T17" i="11"/>
  <c r="T16" i="11"/>
  <c r="T15" i="11"/>
  <c r="C90" i="11"/>
  <c r="C89" i="11"/>
  <c r="C88" i="11"/>
  <c r="C87" i="11"/>
  <c r="T90" i="11"/>
  <c r="T89" i="11"/>
  <c r="T88" i="11"/>
  <c r="T87" i="11"/>
  <c r="K17" i="11"/>
  <c r="K16" i="11"/>
  <c r="K15" i="11"/>
  <c r="K90" i="11"/>
  <c r="K89" i="11"/>
  <c r="K88" i="11"/>
  <c r="K87" i="11"/>
  <c r="T86" i="11"/>
  <c r="T85" i="11"/>
  <c r="T84" i="11"/>
  <c r="T83" i="11"/>
  <c r="T82" i="11"/>
  <c r="T81" i="11"/>
  <c r="B17" i="11"/>
  <c r="B16" i="11"/>
  <c r="B15" i="11"/>
  <c r="L85" i="11" l="1"/>
  <c r="D85" i="11"/>
  <c r="L86" i="11"/>
  <c r="D86" i="11"/>
  <c r="L88" i="11"/>
  <c r="D88" i="11"/>
  <c r="L89" i="11"/>
  <c r="D89" i="11"/>
  <c r="L84" i="11"/>
  <c r="D84" i="11"/>
  <c r="L90" i="11"/>
  <c r="D90" i="11"/>
  <c r="L19" i="11"/>
  <c r="D19" i="11"/>
  <c r="L87" i="11"/>
  <c r="D87" i="11"/>
  <c r="L81" i="11"/>
  <c r="D81" i="11"/>
  <c r="L15" i="11"/>
  <c r="D15" i="11"/>
  <c r="L82" i="11"/>
  <c r="D82" i="11"/>
  <c r="L16" i="11"/>
  <c r="D16" i="11"/>
  <c r="L83" i="11"/>
  <c r="D83" i="11"/>
  <c r="L17" i="11"/>
  <c r="D17" i="11"/>
  <c r="I334" i="11"/>
  <c r="C86" i="11"/>
  <c r="C85" i="11"/>
  <c r="K86" i="11"/>
  <c r="K85" i="11"/>
  <c r="K84" i="11"/>
  <c r="K83" i="11"/>
  <c r="K82" i="11"/>
  <c r="K81" i="11"/>
  <c r="B90" i="11"/>
  <c r="B89" i="11"/>
  <c r="B88" i="11"/>
  <c r="B87" i="11"/>
  <c r="B86" i="11"/>
  <c r="B85" i="11"/>
  <c r="B84" i="11"/>
  <c r="T225" i="11"/>
  <c r="K225" i="11"/>
  <c r="B225" i="11"/>
  <c r="T226" i="11"/>
  <c r="K226" i="11"/>
  <c r="B226" i="11"/>
  <c r="U14" i="11"/>
  <c r="U13" i="11"/>
  <c r="U12" i="11"/>
  <c r="U8" i="11"/>
  <c r="C83" i="11"/>
  <c r="C82" i="11"/>
  <c r="K14" i="11"/>
  <c r="K13" i="11"/>
  <c r="K12" i="11"/>
  <c r="K8" i="11"/>
  <c r="B81" i="11"/>
  <c r="C81" i="11"/>
  <c r="U11" i="11"/>
  <c r="U9" i="11"/>
  <c r="U7" i="11"/>
  <c r="U6" i="11"/>
  <c r="C6" i="11"/>
  <c r="E6" i="11"/>
  <c r="G6" i="11"/>
  <c r="I6" i="11"/>
  <c r="T14" i="11"/>
  <c r="T13" i="11"/>
  <c r="T12" i="11"/>
  <c r="T8" i="11"/>
  <c r="B83" i="11"/>
  <c r="B82" i="11"/>
  <c r="B8" i="11"/>
  <c r="T11" i="11"/>
  <c r="T10" i="11"/>
  <c r="T9" i="11"/>
  <c r="T7" i="11"/>
  <c r="T6" i="11"/>
  <c r="K11" i="11"/>
  <c r="K10" i="11"/>
  <c r="K9" i="11"/>
  <c r="K7" i="11"/>
  <c r="K6" i="11"/>
  <c r="C14" i="11"/>
  <c r="C13" i="11"/>
  <c r="B14" i="11"/>
  <c r="B13" i="11"/>
  <c r="B12" i="11"/>
  <c r="C12" i="11"/>
  <c r="U76" i="11"/>
  <c r="U75" i="11"/>
  <c r="U74" i="11"/>
  <c r="U73" i="11"/>
  <c r="L7" i="11" l="1"/>
  <c r="D7" i="11"/>
  <c r="L8" i="11"/>
  <c r="D8" i="11"/>
  <c r="L77" i="11"/>
  <c r="D77" i="11"/>
  <c r="L9" i="11"/>
  <c r="D9" i="11"/>
  <c r="L12" i="11"/>
  <c r="D12" i="11"/>
  <c r="L80" i="11"/>
  <c r="D80" i="11"/>
  <c r="L14" i="11"/>
  <c r="D14" i="11"/>
  <c r="L79" i="11"/>
  <c r="D79" i="11"/>
  <c r="L11" i="11"/>
  <c r="D11" i="11"/>
  <c r="L13" i="11"/>
  <c r="D13" i="11"/>
  <c r="Y344" i="11"/>
  <c r="Y343" i="11"/>
  <c r="Y342" i="11"/>
  <c r="Y341" i="11"/>
  <c r="Y338" i="11"/>
  <c r="Y337" i="11"/>
  <c r="Y236" i="11"/>
  <c r="Y235" i="11"/>
  <c r="Y234" i="11"/>
  <c r="Y233" i="11"/>
  <c r="Y232" i="11"/>
  <c r="Y231" i="11"/>
  <c r="Y230" i="11"/>
  <c r="Y229" i="11"/>
  <c r="Y228" i="11"/>
  <c r="Y227" i="11"/>
  <c r="Y106" i="11"/>
  <c r="Y105" i="11"/>
  <c r="Y104" i="11"/>
  <c r="Y102" i="11"/>
  <c r="Y100" i="11"/>
  <c r="Y99" i="11"/>
  <c r="Y94" i="11"/>
  <c r="G344" i="11"/>
  <c r="G343" i="11"/>
  <c r="G342" i="11"/>
  <c r="G341" i="11"/>
  <c r="G340" i="11"/>
  <c r="G339" i="11"/>
  <c r="G338" i="11"/>
  <c r="G337" i="11"/>
  <c r="G336" i="11"/>
  <c r="G334" i="11"/>
  <c r="G330" i="11"/>
  <c r="G327" i="11"/>
  <c r="G325" i="11"/>
  <c r="G324" i="11"/>
  <c r="G323" i="11"/>
  <c r="G236" i="11"/>
  <c r="G235" i="11"/>
  <c r="G234" i="11"/>
  <c r="G233" i="11"/>
  <c r="G232" i="11"/>
  <c r="G231" i="11"/>
  <c r="G230" i="11"/>
  <c r="G229" i="11"/>
  <c r="G228" i="11"/>
  <c r="G227" i="11"/>
  <c r="G217" i="11"/>
  <c r="G215" i="11"/>
  <c r="G105" i="11"/>
  <c r="U80" i="11"/>
  <c r="U79" i="11"/>
  <c r="U77" i="11"/>
  <c r="C11" i="11"/>
  <c r="C9" i="11"/>
  <c r="C7" i="11"/>
  <c r="U72" i="11"/>
  <c r="C79" i="11"/>
  <c r="U71" i="11"/>
  <c r="C80" i="11"/>
  <c r="K69" i="11"/>
  <c r="U70" i="11"/>
  <c r="U69" i="11"/>
  <c r="C74" i="11"/>
  <c r="T80" i="11"/>
  <c r="T79" i="11"/>
  <c r="T77" i="11"/>
  <c r="B11" i="11"/>
  <c r="B10" i="11"/>
  <c r="B9" i="11"/>
  <c r="B7" i="11"/>
  <c r="B6" i="11"/>
  <c r="AA6" i="11"/>
  <c r="Y6" i="11"/>
  <c r="W6" i="11"/>
  <c r="K80" i="11"/>
  <c r="K79" i="11"/>
  <c r="K77" i="11"/>
  <c r="T76" i="11"/>
  <c r="T75" i="11"/>
  <c r="T74" i="11"/>
  <c r="T73" i="11"/>
  <c r="W65" i="11"/>
  <c r="W64" i="11"/>
  <c r="T72" i="11"/>
  <c r="K76" i="11"/>
  <c r="K75" i="11"/>
  <c r="K74" i="11"/>
  <c r="B79" i="11"/>
  <c r="U68" i="11"/>
  <c r="U66" i="11"/>
  <c r="C76" i="11"/>
  <c r="C75" i="11"/>
  <c r="C72" i="11"/>
  <c r="T71" i="11"/>
  <c r="K73" i="11"/>
  <c r="K72" i="11"/>
  <c r="B80" i="11"/>
  <c r="B77" i="11"/>
  <c r="K71" i="11"/>
  <c r="T70" i="11"/>
  <c r="T69" i="11"/>
  <c r="T67" i="11"/>
  <c r="B74" i="11"/>
  <c r="B73" i="11"/>
  <c r="T68" i="11"/>
  <c r="T66" i="11"/>
  <c r="K70" i="11"/>
  <c r="B76" i="11"/>
  <c r="B75" i="11"/>
  <c r="B72" i="11"/>
  <c r="K68" i="11"/>
  <c r="K67" i="11"/>
  <c r="B71" i="11"/>
  <c r="B70" i="11"/>
  <c r="U65" i="11"/>
  <c r="U64" i="11"/>
  <c r="C69" i="11"/>
  <c r="C68" i="11"/>
  <c r="U78" i="11"/>
  <c r="C67" i="11"/>
  <c r="C66" i="11"/>
  <c r="C64" i="11"/>
  <c r="C65" i="11"/>
  <c r="B69" i="11"/>
  <c r="B68" i="11"/>
  <c r="B67" i="11"/>
  <c r="K66" i="11"/>
  <c r="B66" i="11"/>
  <c r="T78" i="11"/>
  <c r="T65" i="11"/>
  <c r="T64" i="11"/>
  <c r="K65" i="11"/>
  <c r="K64" i="11"/>
  <c r="B64" i="11"/>
  <c r="B65" i="11"/>
  <c r="K78" i="11"/>
  <c r="B78" i="11"/>
  <c r="U218" i="11"/>
  <c r="U219" i="11"/>
  <c r="Y334" i="11"/>
  <c r="U335" i="11"/>
  <c r="U222" i="11"/>
  <c r="U221" i="11"/>
  <c r="C335" i="11"/>
  <c r="C220" i="11"/>
  <c r="E221" i="11"/>
  <c r="T335" i="11"/>
  <c r="T334" i="11"/>
  <c r="T218" i="11"/>
  <c r="T219" i="11"/>
  <c r="U334" i="11"/>
  <c r="W334" i="11"/>
  <c r="AA334" i="11"/>
  <c r="T222" i="11"/>
  <c r="T221" i="11"/>
  <c r="T220" i="11"/>
  <c r="K218" i="11"/>
  <c r="K219" i="11"/>
  <c r="K335" i="11"/>
  <c r="K334" i="11"/>
  <c r="C219" i="11"/>
  <c r="T224" i="11"/>
  <c r="T223" i="11"/>
  <c r="K222" i="11"/>
  <c r="K221" i="11"/>
  <c r="K220" i="11"/>
  <c r="B334" i="11"/>
  <c r="C334" i="11"/>
  <c r="E334" i="11"/>
  <c r="T333" i="11"/>
  <c r="T332" i="11"/>
  <c r="T331" i="11"/>
  <c r="T330" i="11"/>
  <c r="T329" i="11"/>
  <c r="T328" i="11"/>
  <c r="T327" i="11"/>
  <c r="T326" i="11"/>
  <c r="K224" i="11"/>
  <c r="K223" i="11"/>
  <c r="B220" i="11"/>
  <c r="B218" i="11"/>
  <c r="AA220" i="11"/>
  <c r="Y220" i="11"/>
  <c r="W220" i="11"/>
  <c r="U220" i="11"/>
  <c r="I220" i="11"/>
  <c r="G220" i="11"/>
  <c r="E220" i="11"/>
  <c r="AA218" i="11"/>
  <c r="Y218" i="11"/>
  <c r="W218" i="11"/>
  <c r="I218" i="11"/>
  <c r="G218" i="11"/>
  <c r="E218" i="11"/>
  <c r="C218" i="11"/>
  <c r="Y48" i="11"/>
  <c r="B219" i="11"/>
  <c r="B223" i="11"/>
  <c r="AA219" i="11"/>
  <c r="Y219" i="11"/>
  <c r="W219" i="11"/>
  <c r="E219" i="11"/>
  <c r="G219" i="11"/>
  <c r="I219" i="11"/>
  <c r="C221" i="11"/>
  <c r="U217" i="11"/>
  <c r="U216" i="11"/>
  <c r="U323" i="11"/>
  <c r="U324" i="11"/>
  <c r="U329" i="11"/>
  <c r="U328" i="11"/>
  <c r="C215" i="11"/>
  <c r="B224" i="11"/>
  <c r="B221" i="11"/>
  <c r="W221" i="11"/>
  <c r="Y221" i="11"/>
  <c r="AA221" i="11"/>
  <c r="I221" i="11"/>
  <c r="G221" i="11"/>
  <c r="K227" i="11"/>
  <c r="K228" i="11"/>
  <c r="K229" i="11"/>
  <c r="K230" i="11"/>
  <c r="K231" i="11"/>
  <c r="K232" i="11"/>
  <c r="K233" i="11"/>
  <c r="K234" i="11"/>
  <c r="K235" i="11"/>
  <c r="K236" i="11"/>
  <c r="K323" i="11"/>
  <c r="K324" i="11"/>
  <c r="K325" i="11"/>
  <c r="K326" i="11"/>
  <c r="K327" i="11"/>
  <c r="K328" i="11"/>
  <c r="K329" i="11"/>
  <c r="K330" i="11"/>
  <c r="K331" i="11"/>
  <c r="K332" i="11"/>
  <c r="K333" i="11"/>
  <c r="T227" i="11"/>
  <c r="T228" i="11"/>
  <c r="T229" i="11"/>
  <c r="T230" i="11"/>
  <c r="T231" i="11"/>
  <c r="T232" i="11"/>
  <c r="T233" i="11"/>
  <c r="T234" i="11"/>
  <c r="T235" i="11"/>
  <c r="T236" i="11"/>
  <c r="T323" i="11"/>
  <c r="T324" i="11"/>
  <c r="T325" i="11"/>
  <c r="T336" i="11"/>
  <c r="T215" i="11"/>
  <c r="T216" i="11"/>
  <c r="T217" i="11"/>
  <c r="U330" i="11"/>
  <c r="B222" i="11"/>
  <c r="AA222" i="11"/>
  <c r="Y222" i="11"/>
  <c r="W222" i="11"/>
  <c r="I222" i="11"/>
  <c r="G222" i="11"/>
  <c r="E222" i="11"/>
  <c r="C222" i="11"/>
  <c r="AA94" i="11"/>
  <c r="AA49" i="11"/>
  <c r="AA48" i="11"/>
  <c r="B326" i="11"/>
  <c r="K217" i="11"/>
  <c r="K216" i="11"/>
  <c r="K215" i="11"/>
  <c r="AA326" i="11"/>
  <c r="Y326" i="11"/>
  <c r="W326" i="11"/>
  <c r="U326" i="11"/>
  <c r="I326" i="11"/>
  <c r="G326" i="11"/>
  <c r="E326" i="11"/>
  <c r="C326" i="11"/>
  <c r="U340" i="11"/>
  <c r="U339" i="11"/>
  <c r="U336" i="11"/>
  <c r="U333" i="11"/>
  <c r="B217" i="11"/>
  <c r="B215" i="11"/>
  <c r="AA215" i="11"/>
  <c r="Y215" i="11"/>
  <c r="W215" i="11"/>
  <c r="U215" i="11"/>
  <c r="I215" i="11"/>
  <c r="E215" i="11"/>
  <c r="AA217" i="11"/>
  <c r="Y217" i="11"/>
  <c r="W217" i="11"/>
  <c r="I217" i="11"/>
  <c r="E217" i="11"/>
  <c r="C217" i="11"/>
  <c r="C325" i="11"/>
  <c r="C332" i="11"/>
  <c r="C329" i="11"/>
  <c r="C330" i="11"/>
  <c r="U344" i="11"/>
  <c r="U343" i="11"/>
  <c r="U341" i="11"/>
  <c r="AA216" i="11"/>
  <c r="Y216" i="11"/>
  <c r="W216" i="11"/>
  <c r="E335" i="11"/>
  <c r="E333" i="11"/>
  <c r="C333" i="11"/>
  <c r="C331" i="11"/>
  <c r="I216" i="11"/>
  <c r="G216" i="11"/>
  <c r="E216" i="11"/>
  <c r="C216" i="11"/>
  <c r="K336" i="11"/>
  <c r="B216" i="11"/>
  <c r="U342" i="11"/>
  <c r="AA332" i="11"/>
  <c r="Y332" i="11"/>
  <c r="W332" i="11"/>
  <c r="U332" i="11"/>
  <c r="C324" i="11"/>
  <c r="U232" i="11"/>
  <c r="U229" i="11"/>
  <c r="E344" i="11"/>
  <c r="C344" i="11"/>
  <c r="E343" i="11"/>
  <c r="C343" i="11"/>
  <c r="E342" i="11"/>
  <c r="C342" i="11"/>
  <c r="E323" i="11"/>
  <c r="C323" i="11"/>
  <c r="AA323" i="11"/>
  <c r="Y323" i="11"/>
  <c r="W323" i="11"/>
  <c r="I105" i="11"/>
  <c r="T340" i="11"/>
  <c r="T339" i="11"/>
  <c r="T338" i="11"/>
  <c r="T337" i="11"/>
  <c r="K339" i="11"/>
  <c r="K338" i="11"/>
  <c r="K337" i="11"/>
  <c r="B332" i="11"/>
  <c r="B325" i="11"/>
  <c r="B323" i="11"/>
  <c r="E332" i="11"/>
  <c r="G332" i="11"/>
  <c r="I332" i="11"/>
  <c r="I325" i="11"/>
  <c r="E325" i="11"/>
  <c r="AA325" i="11"/>
  <c r="Y325" i="11"/>
  <c r="W325" i="11"/>
  <c r="U325" i="11"/>
  <c r="I323" i="11"/>
  <c r="R222" i="11" l="1"/>
  <c r="J222" i="11"/>
  <c r="R220" i="11"/>
  <c r="J220" i="11"/>
  <c r="L72" i="11"/>
  <c r="D72" i="11"/>
  <c r="P337" i="11"/>
  <c r="H337" i="11"/>
  <c r="P325" i="11"/>
  <c r="H325" i="11"/>
  <c r="N323" i="11"/>
  <c r="F323" i="11"/>
  <c r="L343" i="11"/>
  <c r="D343" i="11"/>
  <c r="P217" i="11"/>
  <c r="H217" i="11"/>
  <c r="N215" i="11"/>
  <c r="F215" i="11"/>
  <c r="P221" i="11"/>
  <c r="H221" i="11"/>
  <c r="J226" i="11"/>
  <c r="J224" i="11"/>
  <c r="L222" i="11"/>
  <c r="D222" i="11"/>
  <c r="L6" i="11"/>
  <c r="D6" i="11"/>
  <c r="L73" i="11"/>
  <c r="D73" i="11"/>
  <c r="P94" i="11"/>
  <c r="H94" i="11"/>
  <c r="P233" i="11"/>
  <c r="H233" i="11"/>
  <c r="P338" i="11"/>
  <c r="H338" i="11"/>
  <c r="L215" i="11"/>
  <c r="D215" i="11"/>
  <c r="L221" i="11"/>
  <c r="D221" i="11"/>
  <c r="P323" i="11"/>
  <c r="H323" i="11"/>
  <c r="N343" i="11"/>
  <c r="F343" i="11"/>
  <c r="L336" i="11"/>
  <c r="D336" i="11"/>
  <c r="R217" i="11"/>
  <c r="J217" i="11"/>
  <c r="P215" i="11"/>
  <c r="H215" i="11"/>
  <c r="L331" i="11"/>
  <c r="D331" i="11"/>
  <c r="R221" i="11"/>
  <c r="J221" i="11"/>
  <c r="L216" i="11"/>
  <c r="D216" i="11"/>
  <c r="F225" i="11"/>
  <c r="F223" i="11"/>
  <c r="R334" i="11"/>
  <c r="J334" i="11"/>
  <c r="L335" i="11"/>
  <c r="D335" i="11"/>
  <c r="L68" i="11"/>
  <c r="D68" i="11"/>
  <c r="N6" i="11"/>
  <c r="F6" i="11"/>
  <c r="P97" i="11"/>
  <c r="H97" i="11"/>
  <c r="P234" i="11"/>
  <c r="H234" i="11"/>
  <c r="P339" i="11"/>
  <c r="H339" i="11"/>
  <c r="N341" i="11"/>
  <c r="F341" i="11"/>
  <c r="N217" i="11"/>
  <c r="F217" i="11"/>
  <c r="N221" i="11"/>
  <c r="F221" i="11"/>
  <c r="R323" i="11"/>
  <c r="J323" i="11"/>
  <c r="N216" i="11"/>
  <c r="F216" i="11"/>
  <c r="L344" i="11"/>
  <c r="D344" i="11"/>
  <c r="L332" i="11"/>
  <c r="D332" i="11"/>
  <c r="R215" i="11"/>
  <c r="J215" i="11"/>
  <c r="L326" i="11"/>
  <c r="D326" i="11"/>
  <c r="L217" i="11"/>
  <c r="D217" i="11"/>
  <c r="H223" i="11"/>
  <c r="H225" i="11"/>
  <c r="P334" i="11"/>
  <c r="H334" i="11"/>
  <c r="L334" i="11"/>
  <c r="D334" i="11"/>
  <c r="L219" i="11"/>
  <c r="D219" i="11"/>
  <c r="L78" i="11"/>
  <c r="D78" i="11"/>
  <c r="L67" i="11"/>
  <c r="D67" i="11"/>
  <c r="P6" i="11"/>
  <c r="H6" i="11"/>
  <c r="L69" i="11"/>
  <c r="D69" i="11"/>
  <c r="P98" i="11"/>
  <c r="H98" i="11"/>
  <c r="P235" i="11"/>
  <c r="H235" i="11"/>
  <c r="P340" i="11"/>
  <c r="H340" i="11"/>
  <c r="H224" i="11"/>
  <c r="H226" i="11"/>
  <c r="L70" i="11"/>
  <c r="D70" i="11"/>
  <c r="P232" i="11"/>
  <c r="H232" i="11"/>
  <c r="R325" i="11"/>
  <c r="J325" i="11"/>
  <c r="N336" i="11"/>
  <c r="F336" i="11"/>
  <c r="P216" i="11"/>
  <c r="H216" i="11"/>
  <c r="N344" i="11"/>
  <c r="F344" i="11"/>
  <c r="L342" i="11"/>
  <c r="D342" i="11"/>
  <c r="L333" i="11"/>
  <c r="D333" i="11"/>
  <c r="N326" i="11"/>
  <c r="F326" i="11"/>
  <c r="N219" i="11"/>
  <c r="F219" i="11"/>
  <c r="J225" i="11"/>
  <c r="J223" i="11"/>
  <c r="N218" i="11"/>
  <c r="F218" i="11"/>
  <c r="N334" i="11"/>
  <c r="F334" i="11"/>
  <c r="L218" i="11"/>
  <c r="D218" i="11"/>
  <c r="L66" i="11"/>
  <c r="D66" i="11"/>
  <c r="R6" i="11"/>
  <c r="J6" i="11"/>
  <c r="N69" i="11"/>
  <c r="F69" i="11"/>
  <c r="L74" i="11"/>
  <c r="D74" i="11"/>
  <c r="P101" i="11"/>
  <c r="H101" i="11"/>
  <c r="P236" i="11"/>
  <c r="H236" i="11"/>
  <c r="P342" i="11"/>
  <c r="H342" i="11"/>
  <c r="N325" i="11"/>
  <c r="F325" i="11"/>
  <c r="R336" i="11"/>
  <c r="J336" i="11"/>
  <c r="L340" i="11"/>
  <c r="D340" i="11"/>
  <c r="L328" i="11"/>
  <c r="D328" i="11"/>
  <c r="L323" i="11"/>
  <c r="D323" i="11"/>
  <c r="P219" i="11"/>
  <c r="H219" i="11"/>
  <c r="P218" i="11"/>
  <c r="H218" i="11"/>
  <c r="L220" i="11"/>
  <c r="D220" i="11"/>
  <c r="L75" i="11"/>
  <c r="D75" i="11"/>
  <c r="P229" i="11"/>
  <c r="H229" i="11"/>
  <c r="P332" i="11"/>
  <c r="H332" i="11"/>
  <c r="N332" i="11"/>
  <c r="F332" i="11"/>
  <c r="N222" i="11"/>
  <c r="F222" i="11"/>
  <c r="L327" i="11"/>
  <c r="D327" i="11"/>
  <c r="D224" i="11"/>
  <c r="D226" i="11"/>
  <c r="L324" i="11"/>
  <c r="D324" i="11"/>
  <c r="R219" i="11"/>
  <c r="J219" i="11"/>
  <c r="R218" i="11"/>
  <c r="J218" i="11"/>
  <c r="N220" i="11"/>
  <c r="F220" i="11"/>
  <c r="L64" i="11"/>
  <c r="D64" i="11"/>
  <c r="L76" i="11"/>
  <c r="D76" i="11"/>
  <c r="P230" i="11"/>
  <c r="H230" i="11"/>
  <c r="P333" i="11"/>
  <c r="H333" i="11"/>
  <c r="R216" i="11"/>
  <c r="J216" i="11"/>
  <c r="P326" i="11"/>
  <c r="H326" i="11"/>
  <c r="L227" i="11"/>
  <c r="D227" i="11"/>
  <c r="L337" i="11"/>
  <c r="D337" i="11"/>
  <c r="R326" i="11"/>
  <c r="J326" i="11"/>
  <c r="R332" i="11"/>
  <c r="J332" i="11"/>
  <c r="L341" i="11"/>
  <c r="D341" i="11"/>
  <c r="P222" i="11"/>
  <c r="H222" i="11"/>
  <c r="F226" i="11"/>
  <c r="F224" i="11"/>
  <c r="L325" i="11"/>
  <c r="D325" i="11"/>
  <c r="P220" i="11"/>
  <c r="H220" i="11"/>
  <c r="D225" i="11"/>
  <c r="D223" i="11"/>
  <c r="L65" i="11"/>
  <c r="D65" i="11"/>
  <c r="P231" i="11"/>
  <c r="H231" i="11"/>
  <c r="P336" i="11"/>
  <c r="H336" i="11"/>
  <c r="P224" i="11"/>
  <c r="P226" i="11"/>
  <c r="C225" i="11"/>
  <c r="C223" i="11"/>
  <c r="AA225" i="11"/>
  <c r="AA223" i="11"/>
  <c r="R226" i="11"/>
  <c r="R224" i="11"/>
  <c r="E223" i="11"/>
  <c r="E225" i="11"/>
  <c r="E224" i="11"/>
  <c r="E226" i="11"/>
  <c r="Y224" i="11"/>
  <c r="Y226" i="11"/>
  <c r="G225" i="11"/>
  <c r="G223" i="11"/>
  <c r="P223" i="11"/>
  <c r="P225" i="11"/>
  <c r="L223" i="11"/>
  <c r="L225" i="11"/>
  <c r="AA226" i="11"/>
  <c r="AA224" i="11"/>
  <c r="G226" i="11"/>
  <c r="G224" i="11"/>
  <c r="W226" i="11"/>
  <c r="W224" i="11"/>
  <c r="R225" i="11"/>
  <c r="R223" i="11"/>
  <c r="I226" i="11"/>
  <c r="I224" i="11"/>
  <c r="U226" i="11"/>
  <c r="U224" i="11"/>
  <c r="U225" i="11"/>
  <c r="U223" i="11"/>
  <c r="N223" i="11"/>
  <c r="N225" i="11"/>
  <c r="L224" i="11"/>
  <c r="L226" i="11"/>
  <c r="W223" i="11"/>
  <c r="W225" i="11"/>
  <c r="C226" i="11"/>
  <c r="C224" i="11"/>
  <c r="I223" i="11"/>
  <c r="I225" i="11"/>
  <c r="N224" i="11"/>
  <c r="N226" i="11"/>
  <c r="Y223" i="11"/>
  <c r="Y225" i="11"/>
  <c r="T342" i="11"/>
  <c r="B324" i="11"/>
  <c r="B327" i="11"/>
  <c r="AA324" i="11"/>
  <c r="Y324" i="11"/>
  <c r="W324" i="11"/>
  <c r="I324" i="11"/>
  <c r="E324" i="11"/>
  <c r="AA327" i="11"/>
  <c r="Y327" i="11"/>
  <c r="W327" i="11"/>
  <c r="U327" i="11"/>
  <c r="I327" i="11"/>
  <c r="E327" i="11"/>
  <c r="C327" i="11"/>
  <c r="R324" i="11" l="1"/>
  <c r="J324" i="11"/>
  <c r="R327" i="11"/>
  <c r="J327" i="11"/>
  <c r="P324" i="11"/>
  <c r="H324" i="11"/>
  <c r="N327" i="11"/>
  <c r="F327" i="11"/>
  <c r="P327" i="11"/>
  <c r="H327" i="11"/>
  <c r="N324" i="11"/>
  <c r="F324" i="11"/>
  <c r="B328" i="11"/>
  <c r="B329" i="11"/>
  <c r="AA329" i="11"/>
  <c r="Y329" i="11"/>
  <c r="W329" i="11"/>
  <c r="I329" i="11"/>
  <c r="G329" i="11"/>
  <c r="E329" i="11"/>
  <c r="AA328" i="11"/>
  <c r="Y328" i="11"/>
  <c r="W328" i="11"/>
  <c r="I328" i="11"/>
  <c r="G328" i="11"/>
  <c r="E328" i="11"/>
  <c r="C328" i="11"/>
  <c r="N328" i="11" l="1"/>
  <c r="F328" i="11"/>
  <c r="P328" i="11"/>
  <c r="H328" i="11"/>
  <c r="L329" i="11"/>
  <c r="D329" i="11"/>
  <c r="P329" i="11"/>
  <c r="H329" i="11"/>
  <c r="R328" i="11"/>
  <c r="J328" i="11"/>
  <c r="N329" i="11"/>
  <c r="F329" i="11"/>
  <c r="R329" i="11"/>
  <c r="J329" i="11"/>
  <c r="B337" i="11"/>
  <c r="T344" i="11"/>
  <c r="T343" i="11"/>
  <c r="K342" i="11"/>
  <c r="T341" i="11"/>
  <c r="K340" i="11"/>
  <c r="B339" i="11"/>
  <c r="B330" i="11"/>
  <c r="AA337" i="11"/>
  <c r="W337" i="11"/>
  <c r="U337" i="11"/>
  <c r="I337" i="11"/>
  <c r="E337" i="11"/>
  <c r="C337" i="11"/>
  <c r="AA330" i="11"/>
  <c r="Y330" i="11"/>
  <c r="W330" i="11"/>
  <c r="I330" i="11"/>
  <c r="E330" i="11"/>
  <c r="AA339" i="11"/>
  <c r="Y339" i="11"/>
  <c r="W339" i="11"/>
  <c r="I339" i="11"/>
  <c r="E339" i="11"/>
  <c r="C339" i="11"/>
  <c r="K344" i="11"/>
  <c r="K343" i="11"/>
  <c r="K341" i="11"/>
  <c r="B236" i="11"/>
  <c r="B331" i="11"/>
  <c r="B333" i="11"/>
  <c r="B335" i="11"/>
  <c r="I335" i="11"/>
  <c r="G335" i="11"/>
  <c r="I331" i="11"/>
  <c r="G331" i="11"/>
  <c r="E331" i="11"/>
  <c r="AA331" i="11"/>
  <c r="Y331" i="11"/>
  <c r="W331" i="11"/>
  <c r="U331" i="11"/>
  <c r="AA333" i="11"/>
  <c r="Y333" i="11"/>
  <c r="W333" i="11"/>
  <c r="AA335" i="11"/>
  <c r="Y335" i="11"/>
  <c r="W335" i="11"/>
  <c r="G333" i="11"/>
  <c r="I333" i="11"/>
  <c r="R331" i="11" l="1"/>
  <c r="J331" i="11"/>
  <c r="P335" i="11"/>
  <c r="H335" i="11"/>
  <c r="L339" i="11"/>
  <c r="D339" i="11"/>
  <c r="L330" i="11"/>
  <c r="D330" i="11"/>
  <c r="L232" i="11"/>
  <c r="D232" i="11"/>
  <c r="L229" i="11"/>
  <c r="D229" i="11"/>
  <c r="N335" i="11"/>
  <c r="F335" i="11"/>
  <c r="N339" i="11"/>
  <c r="F339" i="11"/>
  <c r="N330" i="11"/>
  <c r="F330" i="11"/>
  <c r="N331" i="11"/>
  <c r="F331" i="11"/>
  <c r="P331" i="11"/>
  <c r="H331" i="11"/>
  <c r="R335" i="11"/>
  <c r="J335" i="11"/>
  <c r="N333" i="11"/>
  <c r="F333" i="11"/>
  <c r="R339" i="11"/>
  <c r="J339" i="11"/>
  <c r="P330" i="11"/>
  <c r="H330" i="11"/>
  <c r="N337" i="11"/>
  <c r="F337" i="11"/>
  <c r="R333" i="11"/>
  <c r="J333" i="11"/>
  <c r="R330" i="11"/>
  <c r="J330" i="11"/>
  <c r="R337" i="11"/>
  <c r="J337" i="11"/>
  <c r="B336" i="11"/>
  <c r="B338" i="11"/>
  <c r="AA336" i="11"/>
  <c r="Y336" i="11"/>
  <c r="W336" i="11"/>
  <c r="I336" i="11"/>
  <c r="E336" i="11"/>
  <c r="C336" i="11"/>
  <c r="AA338" i="11"/>
  <c r="W338" i="11"/>
  <c r="U338" i="11"/>
  <c r="I338" i="11"/>
  <c r="E338" i="11"/>
  <c r="C338" i="11"/>
  <c r="B341" i="11"/>
  <c r="B342" i="11"/>
  <c r="B340" i="11"/>
  <c r="B343" i="11"/>
  <c r="AA340" i="11"/>
  <c r="Y340" i="11"/>
  <c r="W340" i="11"/>
  <c r="I340" i="11"/>
  <c r="E340" i="11"/>
  <c r="C340" i="11"/>
  <c r="AA343" i="11"/>
  <c r="W343" i="11"/>
  <c r="I343" i="11"/>
  <c r="AA342" i="11"/>
  <c r="W342" i="11"/>
  <c r="I342" i="11"/>
  <c r="AA344" i="11"/>
  <c r="W344" i="11"/>
  <c r="I344" i="11"/>
  <c r="B227" i="11"/>
  <c r="B344" i="11"/>
  <c r="AA341" i="11"/>
  <c r="W341" i="11"/>
  <c r="I341" i="11"/>
  <c r="E341" i="11"/>
  <c r="C341" i="11"/>
  <c r="AA227" i="11"/>
  <c r="W227" i="11"/>
  <c r="U227" i="11"/>
  <c r="I227" i="11"/>
  <c r="E227" i="11"/>
  <c r="C227" i="11"/>
  <c r="U236" i="11"/>
  <c r="U235" i="11"/>
  <c r="U234" i="11"/>
  <c r="C229" i="11"/>
  <c r="C231" i="11"/>
  <c r="B232" i="11"/>
  <c r="B231" i="11"/>
  <c r="B230" i="11"/>
  <c r="B229" i="11"/>
  <c r="B228" i="11"/>
  <c r="AA228" i="11"/>
  <c r="W228" i="11"/>
  <c r="U228" i="11"/>
  <c r="I228" i="11"/>
  <c r="E228" i="11"/>
  <c r="C228" i="11"/>
  <c r="AA230" i="11"/>
  <c r="W230" i="11"/>
  <c r="U230" i="11"/>
  <c r="I230" i="11"/>
  <c r="E230" i="11"/>
  <c r="C230" i="11"/>
  <c r="AA232" i="11"/>
  <c r="W232" i="11"/>
  <c r="I232" i="11"/>
  <c r="E232" i="11"/>
  <c r="C232" i="11"/>
  <c r="B233" i="11"/>
  <c r="U231" i="11"/>
  <c r="U233" i="11"/>
  <c r="W229" i="11"/>
  <c r="W231" i="11"/>
  <c r="W233" i="11"/>
  <c r="AA106" i="11"/>
  <c r="AA229" i="11"/>
  <c r="AA231" i="11"/>
  <c r="AA233" i="11"/>
  <c r="AA234" i="11"/>
  <c r="AA235" i="11"/>
  <c r="I233" i="11"/>
  <c r="I229" i="11"/>
  <c r="E233" i="11"/>
  <c r="E229" i="11"/>
  <c r="C233" i="11"/>
  <c r="E231" i="11"/>
  <c r="I231" i="11"/>
  <c r="W235" i="11"/>
  <c r="W234" i="11"/>
  <c r="B235" i="11"/>
  <c r="B234" i="11"/>
  <c r="I235" i="11"/>
  <c r="E235" i="11"/>
  <c r="C235" i="11"/>
  <c r="C234" i="11"/>
  <c r="E234" i="11"/>
  <c r="I234" i="11"/>
  <c r="T106" i="11"/>
  <c r="K106" i="11"/>
  <c r="B106" i="11"/>
  <c r="W94" i="11"/>
  <c r="W48" i="11"/>
  <c r="R106" i="11" l="1"/>
  <c r="J106" i="11"/>
  <c r="P227" i="11"/>
  <c r="H227" i="11"/>
  <c r="P341" i="11"/>
  <c r="H341" i="11"/>
  <c r="R344" i="11"/>
  <c r="J344" i="11"/>
  <c r="N340" i="11"/>
  <c r="F340" i="11"/>
  <c r="R235" i="11"/>
  <c r="J235" i="11"/>
  <c r="R233" i="11"/>
  <c r="J233" i="11"/>
  <c r="R227" i="11"/>
  <c r="J227" i="11"/>
  <c r="R341" i="11"/>
  <c r="J341" i="11"/>
  <c r="P343" i="11"/>
  <c r="H343" i="11"/>
  <c r="R340" i="11"/>
  <c r="J340" i="11"/>
  <c r="R343" i="11"/>
  <c r="J343" i="11"/>
  <c r="L231" i="11"/>
  <c r="D231" i="11"/>
  <c r="N235" i="11"/>
  <c r="F235" i="11"/>
  <c r="N233" i="11"/>
  <c r="F233" i="11"/>
  <c r="L230" i="11"/>
  <c r="D230" i="11"/>
  <c r="N231" i="11"/>
  <c r="F231" i="11"/>
  <c r="N232" i="11"/>
  <c r="F232" i="11"/>
  <c r="N230" i="11"/>
  <c r="F230" i="11"/>
  <c r="L228" i="11"/>
  <c r="D228" i="11"/>
  <c r="L233" i="11"/>
  <c r="D233" i="11"/>
  <c r="R234" i="11"/>
  <c r="J234" i="11"/>
  <c r="N229" i="11"/>
  <c r="F229" i="11"/>
  <c r="R232" i="11"/>
  <c r="J232" i="11"/>
  <c r="R230" i="11"/>
  <c r="J230" i="11"/>
  <c r="N228" i="11"/>
  <c r="F228" i="11"/>
  <c r="N342" i="11"/>
  <c r="F342" i="11"/>
  <c r="L338" i="11"/>
  <c r="D338" i="11"/>
  <c r="P228" i="11"/>
  <c r="H228" i="11"/>
  <c r="R342" i="11"/>
  <c r="J342" i="11"/>
  <c r="N338" i="11"/>
  <c r="F338" i="11"/>
  <c r="N234" i="11"/>
  <c r="F234" i="11"/>
  <c r="L234" i="11"/>
  <c r="D234" i="11"/>
  <c r="R231" i="11"/>
  <c r="J231" i="11"/>
  <c r="R228" i="11"/>
  <c r="J228" i="11"/>
  <c r="R338" i="11"/>
  <c r="J338" i="11"/>
  <c r="L235" i="11"/>
  <c r="D235" i="11"/>
  <c r="R229" i="11"/>
  <c r="J229" i="11"/>
  <c r="N227" i="11"/>
  <c r="F227" i="11"/>
  <c r="P344" i="11"/>
  <c r="H344" i="11"/>
  <c r="Y103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50" i="11"/>
  <c r="T49" i="11"/>
  <c r="T48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50" i="11"/>
  <c r="K49" i="11"/>
  <c r="K48" i="11"/>
  <c r="B48" i="11"/>
  <c r="B49" i="11"/>
  <c r="B50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U94" i="11"/>
  <c r="U48" i="11"/>
  <c r="W95" i="11"/>
  <c r="U95" i="11"/>
  <c r="E102" i="11"/>
  <c r="C102" i="11"/>
  <c r="E100" i="11"/>
  <c r="C100" i="11"/>
  <c r="E98" i="11"/>
  <c r="C98" i="11"/>
  <c r="L94" i="11" l="1"/>
  <c r="D94" i="11"/>
  <c r="P104" i="11"/>
  <c r="H104" i="11"/>
  <c r="P105" i="11"/>
  <c r="H105" i="11"/>
  <c r="U106" i="11"/>
  <c r="U105" i="11"/>
  <c r="U104" i="11"/>
  <c r="U103" i="11"/>
  <c r="W102" i="11"/>
  <c r="U102" i="11"/>
  <c r="W100" i="11"/>
  <c r="U100" i="11"/>
  <c r="W99" i="11"/>
  <c r="U99" i="11"/>
  <c r="E101" i="11"/>
  <c r="E7" i="11"/>
  <c r="G7" i="11"/>
  <c r="I7" i="11"/>
  <c r="W7" i="11"/>
  <c r="Y7" i="11"/>
  <c r="AA7" i="11"/>
  <c r="C8" i="11"/>
  <c r="E8" i="11"/>
  <c r="G8" i="11"/>
  <c r="I8" i="11"/>
  <c r="W8" i="11"/>
  <c r="Y8" i="11"/>
  <c r="AA8" i="11"/>
  <c r="E9" i="11"/>
  <c r="G9" i="11"/>
  <c r="I9" i="11"/>
  <c r="W9" i="11"/>
  <c r="Y9" i="11"/>
  <c r="AA9" i="11"/>
  <c r="E11" i="11"/>
  <c r="G11" i="11"/>
  <c r="I11" i="11"/>
  <c r="W11" i="11"/>
  <c r="Y11" i="11"/>
  <c r="AA11" i="11"/>
  <c r="E12" i="11"/>
  <c r="G12" i="11"/>
  <c r="I12" i="11"/>
  <c r="W12" i="11"/>
  <c r="Y12" i="11"/>
  <c r="AA12" i="11"/>
  <c r="E13" i="11"/>
  <c r="G13" i="11"/>
  <c r="I13" i="11"/>
  <c r="W13" i="11"/>
  <c r="Y13" i="11"/>
  <c r="AA13" i="11"/>
  <c r="E14" i="11"/>
  <c r="G14" i="11"/>
  <c r="I14" i="11"/>
  <c r="W14" i="11"/>
  <c r="Y14" i="11"/>
  <c r="AA14" i="11"/>
  <c r="C15" i="11"/>
  <c r="E15" i="11"/>
  <c r="G15" i="11"/>
  <c r="I15" i="11"/>
  <c r="W15" i="11"/>
  <c r="Y15" i="11"/>
  <c r="AA15" i="11"/>
  <c r="E16" i="11"/>
  <c r="G16" i="11"/>
  <c r="I16" i="11"/>
  <c r="W16" i="11"/>
  <c r="Y16" i="11"/>
  <c r="AA16" i="11"/>
  <c r="E17" i="11"/>
  <c r="G17" i="11"/>
  <c r="I17" i="11"/>
  <c r="W17" i="11"/>
  <c r="Y17" i="11"/>
  <c r="AA17" i="11"/>
  <c r="C18" i="11"/>
  <c r="E18" i="11"/>
  <c r="G18" i="11"/>
  <c r="I18" i="11"/>
  <c r="W18" i="11"/>
  <c r="Y18" i="11"/>
  <c r="AA18" i="11"/>
  <c r="E19" i="11"/>
  <c r="G19" i="11"/>
  <c r="I19" i="11"/>
  <c r="W19" i="11"/>
  <c r="Y19" i="11"/>
  <c r="AA19" i="11"/>
  <c r="E20" i="11"/>
  <c r="G20" i="11"/>
  <c r="I20" i="11"/>
  <c r="U20" i="11"/>
  <c r="W20" i="11"/>
  <c r="Y20" i="11"/>
  <c r="AA20" i="11"/>
  <c r="E21" i="11"/>
  <c r="G21" i="11"/>
  <c r="I21" i="11"/>
  <c r="W21" i="11"/>
  <c r="Y21" i="11"/>
  <c r="AA21" i="11"/>
  <c r="C22" i="11"/>
  <c r="E22" i="11"/>
  <c r="G22" i="11"/>
  <c r="I22" i="11"/>
  <c r="U22" i="11"/>
  <c r="W22" i="11"/>
  <c r="Y22" i="11"/>
  <c r="AA22" i="11"/>
  <c r="C23" i="11"/>
  <c r="E23" i="11"/>
  <c r="G23" i="11"/>
  <c r="I23" i="11"/>
  <c r="U23" i="11"/>
  <c r="Y23" i="11"/>
  <c r="AA23" i="11"/>
  <c r="E24" i="11"/>
  <c r="G24" i="11"/>
  <c r="I24" i="11"/>
  <c r="W24" i="11"/>
  <c r="Y24" i="11"/>
  <c r="AA24" i="11"/>
  <c r="C25" i="11"/>
  <c r="E25" i="11"/>
  <c r="G25" i="11"/>
  <c r="I25" i="11"/>
  <c r="W25" i="11"/>
  <c r="Y25" i="11"/>
  <c r="AA25" i="11"/>
  <c r="E26" i="11"/>
  <c r="G26" i="11"/>
  <c r="I26" i="11"/>
  <c r="W26" i="11"/>
  <c r="Y26" i="11"/>
  <c r="AA26" i="11"/>
  <c r="C27" i="11"/>
  <c r="E27" i="11"/>
  <c r="G27" i="11"/>
  <c r="I27" i="11"/>
  <c r="W27" i="11"/>
  <c r="Y27" i="11"/>
  <c r="AA27" i="11"/>
  <c r="C28" i="11"/>
  <c r="E28" i="11"/>
  <c r="G28" i="11"/>
  <c r="I28" i="11"/>
  <c r="W28" i="11"/>
  <c r="Y28" i="11"/>
  <c r="AA28" i="11"/>
  <c r="E29" i="11"/>
  <c r="G29" i="11"/>
  <c r="I29" i="11"/>
  <c r="W29" i="11"/>
  <c r="Y29" i="11"/>
  <c r="AA29" i="11"/>
  <c r="E30" i="11"/>
  <c r="G30" i="11"/>
  <c r="I30" i="11"/>
  <c r="W30" i="11"/>
  <c r="Y30" i="11"/>
  <c r="AA30" i="11"/>
  <c r="E31" i="11"/>
  <c r="G31" i="11"/>
  <c r="I31" i="11"/>
  <c r="W31" i="11"/>
  <c r="Y31" i="11"/>
  <c r="AA31" i="11"/>
  <c r="E32" i="11"/>
  <c r="G32" i="11"/>
  <c r="I32" i="11"/>
  <c r="U32" i="11"/>
  <c r="W32" i="11"/>
  <c r="Y32" i="11"/>
  <c r="AA32" i="11"/>
  <c r="C33" i="11"/>
  <c r="E33" i="11"/>
  <c r="G33" i="11"/>
  <c r="I33" i="11"/>
  <c r="U33" i="11"/>
  <c r="W33" i="11"/>
  <c r="Y33" i="11"/>
  <c r="AA33" i="11"/>
  <c r="C34" i="11"/>
  <c r="E34" i="11"/>
  <c r="G34" i="11"/>
  <c r="I34" i="11"/>
  <c r="U34" i="11"/>
  <c r="W34" i="11"/>
  <c r="Y34" i="11"/>
  <c r="AA34" i="11"/>
  <c r="C35" i="11"/>
  <c r="E35" i="11"/>
  <c r="G35" i="11"/>
  <c r="I35" i="11"/>
  <c r="L35" i="11"/>
  <c r="W35" i="11"/>
  <c r="Y35" i="11"/>
  <c r="AA35" i="11"/>
  <c r="C36" i="11"/>
  <c r="E36" i="11"/>
  <c r="G36" i="11"/>
  <c r="I36" i="11"/>
  <c r="L36" i="11"/>
  <c r="W36" i="11"/>
  <c r="Y36" i="11"/>
  <c r="AA36" i="11"/>
  <c r="C37" i="11"/>
  <c r="E37" i="11"/>
  <c r="G37" i="11"/>
  <c r="I37" i="11"/>
  <c r="L37" i="11"/>
  <c r="U37" i="11"/>
  <c r="W37" i="11"/>
  <c r="Y37" i="11"/>
  <c r="AA37" i="11"/>
  <c r="C38" i="11"/>
  <c r="E38" i="11"/>
  <c r="G38" i="11"/>
  <c r="I38" i="11"/>
  <c r="L38" i="11"/>
  <c r="U38" i="11"/>
  <c r="W38" i="11"/>
  <c r="Y38" i="11"/>
  <c r="AA38" i="11"/>
  <c r="C39" i="11"/>
  <c r="E39" i="11"/>
  <c r="G39" i="11"/>
  <c r="I39" i="11"/>
  <c r="L39" i="11"/>
  <c r="W39" i="11"/>
  <c r="Y39" i="11"/>
  <c r="AA39" i="11"/>
  <c r="C40" i="11"/>
  <c r="E40" i="11"/>
  <c r="G40" i="11"/>
  <c r="I40" i="11"/>
  <c r="W40" i="11"/>
  <c r="Y40" i="11"/>
  <c r="AA40" i="11"/>
  <c r="C41" i="11"/>
  <c r="E41" i="11"/>
  <c r="G41" i="11"/>
  <c r="I41" i="11"/>
  <c r="W41" i="11"/>
  <c r="Y41" i="11"/>
  <c r="AA41" i="11"/>
  <c r="C42" i="11"/>
  <c r="E42" i="11"/>
  <c r="G42" i="11"/>
  <c r="I42" i="11"/>
  <c r="W42" i="11"/>
  <c r="Y42" i="11"/>
  <c r="AA42" i="11"/>
  <c r="C43" i="11"/>
  <c r="E43" i="11"/>
  <c r="G43" i="11"/>
  <c r="I43" i="11"/>
  <c r="L43" i="11"/>
  <c r="W43" i="11"/>
  <c r="Y43" i="11"/>
  <c r="AA43" i="11"/>
  <c r="C44" i="11"/>
  <c r="E44" i="11"/>
  <c r="G44" i="11"/>
  <c r="I44" i="11"/>
  <c r="L44" i="11"/>
  <c r="W44" i="11"/>
  <c r="Y44" i="11"/>
  <c r="AA44" i="11"/>
  <c r="C45" i="11"/>
  <c r="E45" i="11"/>
  <c r="G45" i="11"/>
  <c r="I45" i="11"/>
  <c r="W45" i="11"/>
  <c r="Y45" i="11"/>
  <c r="AA45" i="11"/>
  <c r="C46" i="11"/>
  <c r="E46" i="11"/>
  <c r="G46" i="11"/>
  <c r="I46" i="11"/>
  <c r="W46" i="11"/>
  <c r="Y46" i="11"/>
  <c r="AA46" i="11"/>
  <c r="C47" i="11"/>
  <c r="E47" i="11"/>
  <c r="G47" i="11"/>
  <c r="I47" i="11"/>
  <c r="W47" i="11"/>
  <c r="Y47" i="11"/>
  <c r="AA47" i="11"/>
  <c r="C48" i="11"/>
  <c r="E48" i="11"/>
  <c r="G48" i="11"/>
  <c r="I48" i="11"/>
  <c r="C49" i="11"/>
  <c r="E49" i="11"/>
  <c r="G49" i="11"/>
  <c r="I49" i="11"/>
  <c r="U49" i="11"/>
  <c r="W49" i="11"/>
  <c r="Y49" i="11"/>
  <c r="E51" i="11"/>
  <c r="G51" i="11"/>
  <c r="I51" i="11"/>
  <c r="W51" i="11"/>
  <c r="Y51" i="11"/>
  <c r="AA51" i="11"/>
  <c r="E52" i="11"/>
  <c r="G52" i="11"/>
  <c r="I52" i="11"/>
  <c r="W52" i="11"/>
  <c r="Y52" i="11"/>
  <c r="AA52" i="11"/>
  <c r="C53" i="11"/>
  <c r="E53" i="11"/>
  <c r="G53" i="11"/>
  <c r="I53" i="11"/>
  <c r="W53" i="11"/>
  <c r="Y53" i="11"/>
  <c r="AA53" i="11"/>
  <c r="E54" i="11"/>
  <c r="G54" i="11"/>
  <c r="I54" i="11"/>
  <c r="W54" i="11"/>
  <c r="Y54" i="11"/>
  <c r="AA54" i="11"/>
  <c r="E55" i="11"/>
  <c r="G55" i="11"/>
  <c r="I55" i="11"/>
  <c r="W55" i="11"/>
  <c r="Y55" i="11"/>
  <c r="AA55" i="11"/>
  <c r="E56" i="11"/>
  <c r="G56" i="11"/>
  <c r="I56" i="11"/>
  <c r="W56" i="11"/>
  <c r="Y56" i="11"/>
  <c r="AA56" i="11"/>
  <c r="E57" i="11"/>
  <c r="G57" i="11"/>
  <c r="I57" i="11"/>
  <c r="U57" i="11"/>
  <c r="W57" i="11"/>
  <c r="Y57" i="11"/>
  <c r="AA57" i="11"/>
  <c r="E58" i="11"/>
  <c r="G58" i="11"/>
  <c r="I58" i="11"/>
  <c r="U58" i="11"/>
  <c r="W58" i="11"/>
  <c r="Y58" i="11"/>
  <c r="AA58" i="11"/>
  <c r="C59" i="11"/>
  <c r="E59" i="11"/>
  <c r="G59" i="11"/>
  <c r="I59" i="11"/>
  <c r="U59" i="11"/>
  <c r="W59" i="11"/>
  <c r="Y59" i="11"/>
  <c r="AA59" i="11"/>
  <c r="E60" i="11"/>
  <c r="G60" i="11"/>
  <c r="I60" i="11"/>
  <c r="W60" i="11"/>
  <c r="Y60" i="11"/>
  <c r="AA60" i="11"/>
  <c r="E61" i="11"/>
  <c r="G61" i="11"/>
  <c r="I61" i="11"/>
  <c r="U61" i="11"/>
  <c r="W61" i="11"/>
  <c r="Y61" i="11"/>
  <c r="AA61" i="11"/>
  <c r="E62" i="11"/>
  <c r="G62" i="11"/>
  <c r="I62" i="11"/>
  <c r="W62" i="11"/>
  <c r="Y62" i="11"/>
  <c r="AA62" i="11"/>
  <c r="C63" i="11"/>
  <c r="E63" i="11"/>
  <c r="G63" i="11"/>
  <c r="I63" i="11"/>
  <c r="W63" i="11"/>
  <c r="Y63" i="11"/>
  <c r="AA63" i="11"/>
  <c r="E64" i="11"/>
  <c r="G64" i="11"/>
  <c r="I64" i="11"/>
  <c r="Y64" i="11"/>
  <c r="AA64" i="11"/>
  <c r="E65" i="11"/>
  <c r="G65" i="11"/>
  <c r="I65" i="11"/>
  <c r="Y65" i="11"/>
  <c r="AA65" i="11"/>
  <c r="E66" i="11"/>
  <c r="G66" i="11"/>
  <c r="I66" i="11"/>
  <c r="W66" i="11"/>
  <c r="Y66" i="11"/>
  <c r="AA66" i="11"/>
  <c r="E67" i="11"/>
  <c r="G67" i="11"/>
  <c r="I67" i="11"/>
  <c r="U67" i="11"/>
  <c r="W67" i="11"/>
  <c r="Y67" i="11"/>
  <c r="AA67" i="11"/>
  <c r="E68" i="11"/>
  <c r="G68" i="11"/>
  <c r="I68" i="11"/>
  <c r="W68" i="11"/>
  <c r="Y68" i="11"/>
  <c r="AA68" i="11"/>
  <c r="E69" i="11"/>
  <c r="G69" i="11"/>
  <c r="I69" i="11"/>
  <c r="W69" i="11"/>
  <c r="Y69" i="11"/>
  <c r="AA69" i="11"/>
  <c r="C70" i="11"/>
  <c r="E70" i="11"/>
  <c r="G70" i="11"/>
  <c r="I70" i="11"/>
  <c r="W70" i="11"/>
  <c r="Y70" i="11"/>
  <c r="AA70" i="11"/>
  <c r="C71" i="11"/>
  <c r="E71" i="11"/>
  <c r="G71" i="11"/>
  <c r="I71" i="11"/>
  <c r="W71" i="11"/>
  <c r="Y71" i="11"/>
  <c r="AA71" i="11"/>
  <c r="E72" i="11"/>
  <c r="G72" i="11"/>
  <c r="I72" i="11"/>
  <c r="W72" i="11"/>
  <c r="Y72" i="11"/>
  <c r="AA72" i="11"/>
  <c r="C73" i="11"/>
  <c r="E73" i="11"/>
  <c r="G73" i="11"/>
  <c r="I73" i="11"/>
  <c r="W73" i="11"/>
  <c r="Y73" i="11"/>
  <c r="AA73" i="11"/>
  <c r="E74" i="11"/>
  <c r="G74" i="11"/>
  <c r="I74" i="11"/>
  <c r="W74" i="11"/>
  <c r="Y74" i="11"/>
  <c r="AA74" i="11"/>
  <c r="E75" i="11"/>
  <c r="G75" i="11"/>
  <c r="I75" i="11"/>
  <c r="W75" i="11"/>
  <c r="Y75" i="11"/>
  <c r="AA75" i="11"/>
  <c r="E76" i="11"/>
  <c r="G76" i="11"/>
  <c r="I76" i="11"/>
  <c r="W76" i="11"/>
  <c r="Y76" i="11"/>
  <c r="AA76" i="11"/>
  <c r="C77" i="11"/>
  <c r="E77" i="11"/>
  <c r="G77" i="11"/>
  <c r="I77" i="11"/>
  <c r="W77" i="11"/>
  <c r="Y77" i="11"/>
  <c r="AA77" i="11"/>
  <c r="C78" i="11"/>
  <c r="E78" i="11"/>
  <c r="G78" i="11"/>
  <c r="W78" i="11"/>
  <c r="Y78" i="11"/>
  <c r="AA78" i="11"/>
  <c r="E79" i="11"/>
  <c r="G79" i="11"/>
  <c r="I79" i="11"/>
  <c r="W79" i="11"/>
  <c r="Y79" i="11"/>
  <c r="AA79" i="11"/>
  <c r="E80" i="11"/>
  <c r="G80" i="11"/>
  <c r="I80" i="11"/>
  <c r="W80" i="11"/>
  <c r="Y80" i="11"/>
  <c r="AA80" i="11"/>
  <c r="E81" i="11"/>
  <c r="G81" i="11"/>
  <c r="I81" i="11"/>
  <c r="U81" i="11"/>
  <c r="W81" i="11"/>
  <c r="Y81" i="11"/>
  <c r="AA81" i="11"/>
  <c r="E82" i="11"/>
  <c r="G82" i="11"/>
  <c r="I82" i="11"/>
  <c r="W82" i="11"/>
  <c r="Y82" i="11"/>
  <c r="AA82" i="11"/>
  <c r="E83" i="11"/>
  <c r="G83" i="11"/>
  <c r="I83" i="11"/>
  <c r="W83" i="11"/>
  <c r="Y83" i="11"/>
  <c r="AA83" i="11"/>
  <c r="C84" i="11"/>
  <c r="E84" i="11"/>
  <c r="G84" i="11"/>
  <c r="I84" i="11"/>
  <c r="W84" i="11"/>
  <c r="Y84" i="11"/>
  <c r="AA84" i="11"/>
  <c r="E85" i="11"/>
  <c r="G85" i="11"/>
  <c r="I85" i="11"/>
  <c r="W85" i="11"/>
  <c r="Y85" i="11"/>
  <c r="AA85" i="11"/>
  <c r="E86" i="11"/>
  <c r="G86" i="11"/>
  <c r="I86" i="11"/>
  <c r="W86" i="11"/>
  <c r="Y86" i="11"/>
  <c r="AA86" i="11"/>
  <c r="E87" i="11"/>
  <c r="G87" i="11"/>
  <c r="I87" i="11"/>
  <c r="W87" i="11"/>
  <c r="Y87" i="11"/>
  <c r="AA87" i="11"/>
  <c r="E88" i="11"/>
  <c r="G88" i="11"/>
  <c r="I88" i="11"/>
  <c r="W88" i="11"/>
  <c r="Y88" i="11"/>
  <c r="AA88" i="11"/>
  <c r="E89" i="11"/>
  <c r="G89" i="11"/>
  <c r="I89" i="11"/>
  <c r="W89" i="11"/>
  <c r="Y89" i="11"/>
  <c r="AA89" i="11"/>
  <c r="E90" i="11"/>
  <c r="G90" i="11"/>
  <c r="I90" i="11"/>
  <c r="W90" i="11"/>
  <c r="Y90" i="11"/>
  <c r="AA90" i="11"/>
  <c r="C91" i="11"/>
  <c r="E91" i="11"/>
  <c r="G91" i="11"/>
  <c r="I91" i="11"/>
  <c r="U91" i="11"/>
  <c r="W91" i="11"/>
  <c r="Y91" i="11"/>
  <c r="AA91" i="11"/>
  <c r="E92" i="11"/>
  <c r="G92" i="11"/>
  <c r="I92" i="11"/>
  <c r="W92" i="11"/>
  <c r="Y92" i="11"/>
  <c r="AA92" i="11"/>
  <c r="E93" i="11"/>
  <c r="G93" i="11"/>
  <c r="I93" i="11"/>
  <c r="W93" i="11"/>
  <c r="Y93" i="11"/>
  <c r="AA93" i="11"/>
  <c r="C94" i="11"/>
  <c r="E94" i="11"/>
  <c r="G94" i="11"/>
  <c r="I94" i="11"/>
  <c r="C95" i="11"/>
  <c r="E95" i="11"/>
  <c r="G95" i="11"/>
  <c r="I95" i="11"/>
  <c r="Y95" i="11"/>
  <c r="AA95" i="11"/>
  <c r="C96" i="11"/>
  <c r="E96" i="11"/>
  <c r="G96" i="11"/>
  <c r="I96" i="11"/>
  <c r="U96" i="11"/>
  <c r="W96" i="11"/>
  <c r="Y96" i="11"/>
  <c r="AA96" i="11"/>
  <c r="C97" i="11"/>
  <c r="E97" i="11"/>
  <c r="G97" i="11"/>
  <c r="I97" i="11"/>
  <c r="U97" i="11"/>
  <c r="W97" i="11"/>
  <c r="Y97" i="11"/>
  <c r="AA97" i="11"/>
  <c r="G98" i="11"/>
  <c r="I98" i="11"/>
  <c r="U98" i="11"/>
  <c r="W98" i="11"/>
  <c r="Y98" i="11"/>
  <c r="AA98" i="11"/>
  <c r="C99" i="11"/>
  <c r="E99" i="11"/>
  <c r="G99" i="11"/>
  <c r="I99" i="11"/>
  <c r="AA99" i="11"/>
  <c r="G100" i="11"/>
  <c r="I100" i="11"/>
  <c r="AA100" i="11"/>
  <c r="C101" i="11"/>
  <c r="G101" i="11"/>
  <c r="I101" i="11"/>
  <c r="U101" i="11"/>
  <c r="W101" i="11"/>
  <c r="Y101" i="11"/>
  <c r="AA101" i="11"/>
  <c r="G102" i="11"/>
  <c r="I102" i="11"/>
  <c r="AA102" i="11"/>
  <c r="C103" i="11"/>
  <c r="E103" i="11"/>
  <c r="G103" i="11"/>
  <c r="I103" i="11"/>
  <c r="W103" i="11"/>
  <c r="AA103" i="11"/>
  <c r="C104" i="11"/>
  <c r="E104" i="11"/>
  <c r="G104" i="11"/>
  <c r="I104" i="11"/>
  <c r="W104" i="11"/>
  <c r="AA104" i="11"/>
  <c r="C105" i="11"/>
  <c r="E105" i="11"/>
  <c r="W105" i="11"/>
  <c r="AA105" i="11"/>
  <c r="C106" i="11"/>
  <c r="E106" i="11"/>
  <c r="G106" i="11"/>
  <c r="I106" i="11"/>
  <c r="W106" i="11"/>
  <c r="C236" i="11"/>
  <c r="E236" i="11"/>
  <c r="I236" i="11"/>
  <c r="W236" i="11"/>
  <c r="AA236" i="11"/>
  <c r="AA50" i="11"/>
  <c r="Y50" i="11"/>
  <c r="W50" i="11"/>
  <c r="U50" i="11"/>
  <c r="I50" i="11"/>
  <c r="G50" i="11"/>
  <c r="E50" i="11"/>
  <c r="C50" i="11"/>
  <c r="L97" i="11" l="1"/>
  <c r="D97" i="11"/>
  <c r="L91" i="11"/>
  <c r="D91" i="11"/>
  <c r="P77" i="11"/>
  <c r="H77" i="11"/>
  <c r="N72" i="11"/>
  <c r="F72" i="11"/>
  <c r="P60" i="11"/>
  <c r="H60" i="11"/>
  <c r="N58" i="11"/>
  <c r="F58" i="11"/>
  <c r="R57" i="11"/>
  <c r="J57" i="11"/>
  <c r="R35" i="11"/>
  <c r="J35" i="11"/>
  <c r="R28" i="11"/>
  <c r="J28" i="11"/>
  <c r="R23" i="11"/>
  <c r="J23" i="11"/>
  <c r="R17" i="11"/>
  <c r="J17" i="11"/>
  <c r="P11" i="11"/>
  <c r="H11" i="11"/>
  <c r="R50" i="11"/>
  <c r="J50" i="11"/>
  <c r="R96" i="11"/>
  <c r="J96" i="11"/>
  <c r="R94" i="11"/>
  <c r="J94" i="11"/>
  <c r="P90" i="11"/>
  <c r="H90" i="11"/>
  <c r="R89" i="11"/>
  <c r="J89" i="11"/>
  <c r="P83" i="11"/>
  <c r="H83" i="11"/>
  <c r="R82" i="11"/>
  <c r="J82" i="11"/>
  <c r="N77" i="11"/>
  <c r="F77" i="11"/>
  <c r="R76" i="11"/>
  <c r="J76" i="11"/>
  <c r="N71" i="11"/>
  <c r="F71" i="11"/>
  <c r="N66" i="11"/>
  <c r="F66" i="11"/>
  <c r="N65" i="11"/>
  <c r="F65" i="11"/>
  <c r="N64" i="11"/>
  <c r="F64" i="11"/>
  <c r="P63" i="11"/>
  <c r="H63" i="11"/>
  <c r="N60" i="11"/>
  <c r="F60" i="11"/>
  <c r="P57" i="11"/>
  <c r="H57" i="11"/>
  <c r="N52" i="11"/>
  <c r="F52" i="11"/>
  <c r="P51" i="11"/>
  <c r="H51" i="11"/>
  <c r="N46" i="11"/>
  <c r="F46" i="11"/>
  <c r="R45" i="11"/>
  <c r="J45" i="11"/>
  <c r="R42" i="11"/>
  <c r="J42" i="11"/>
  <c r="N40" i="11"/>
  <c r="F40" i="11"/>
  <c r="P35" i="11"/>
  <c r="H35" i="11"/>
  <c r="P33" i="11"/>
  <c r="H33" i="11"/>
  <c r="N29" i="11"/>
  <c r="F29" i="11"/>
  <c r="P28" i="11"/>
  <c r="H28" i="11"/>
  <c r="N24" i="11"/>
  <c r="F24" i="11"/>
  <c r="P23" i="11"/>
  <c r="H23" i="11"/>
  <c r="N21" i="11"/>
  <c r="F21" i="11"/>
  <c r="P17" i="11"/>
  <c r="H17" i="11"/>
  <c r="R16" i="11"/>
  <c r="J16" i="11"/>
  <c r="N11" i="11"/>
  <c r="F11" i="11"/>
  <c r="P9" i="11"/>
  <c r="H9" i="11"/>
  <c r="R8" i="11"/>
  <c r="J8" i="11"/>
  <c r="L95" i="11"/>
  <c r="D95" i="11"/>
  <c r="L102" i="11"/>
  <c r="D102" i="11"/>
  <c r="N67" i="11"/>
  <c r="F67" i="11"/>
  <c r="P65" i="11"/>
  <c r="H65" i="11"/>
  <c r="R63" i="11"/>
  <c r="J63" i="11"/>
  <c r="P52" i="11"/>
  <c r="H52" i="11"/>
  <c r="P46" i="11"/>
  <c r="H46" i="11"/>
  <c r="P24" i="11"/>
  <c r="H24" i="11"/>
  <c r="P96" i="11"/>
  <c r="H96" i="11"/>
  <c r="N94" i="11"/>
  <c r="F94" i="11"/>
  <c r="R93" i="11"/>
  <c r="J93" i="11"/>
  <c r="N90" i="11"/>
  <c r="F90" i="11"/>
  <c r="P89" i="11"/>
  <c r="H89" i="11"/>
  <c r="R88" i="11"/>
  <c r="J88" i="11"/>
  <c r="N83" i="11"/>
  <c r="F83" i="11"/>
  <c r="P82" i="11"/>
  <c r="H82" i="11"/>
  <c r="P76" i="11"/>
  <c r="H76" i="11"/>
  <c r="R75" i="11"/>
  <c r="J75" i="11"/>
  <c r="L71" i="11"/>
  <c r="D71" i="11"/>
  <c r="R70" i="11"/>
  <c r="J70" i="11"/>
  <c r="N63" i="11"/>
  <c r="F63" i="11"/>
  <c r="L60" i="11"/>
  <c r="D60" i="11"/>
  <c r="R59" i="11"/>
  <c r="J59" i="11"/>
  <c r="N57" i="11"/>
  <c r="F57" i="11"/>
  <c r="R56" i="11"/>
  <c r="J56" i="11"/>
  <c r="N51" i="11"/>
  <c r="F51" i="11"/>
  <c r="R49" i="11"/>
  <c r="J49" i="11"/>
  <c r="R48" i="11"/>
  <c r="J48" i="11"/>
  <c r="P45" i="11"/>
  <c r="H45" i="11"/>
  <c r="P42" i="11"/>
  <c r="H42" i="11"/>
  <c r="L40" i="11"/>
  <c r="D40" i="11"/>
  <c r="R39" i="11"/>
  <c r="J39" i="11"/>
  <c r="R37" i="11"/>
  <c r="J37" i="11"/>
  <c r="N35" i="11"/>
  <c r="F35" i="11"/>
  <c r="N33" i="11"/>
  <c r="F33" i="11"/>
  <c r="N28" i="11"/>
  <c r="F28" i="11"/>
  <c r="R27" i="11"/>
  <c r="J27" i="11"/>
  <c r="N23" i="11"/>
  <c r="F23" i="11"/>
  <c r="L21" i="11"/>
  <c r="D21" i="11"/>
  <c r="R20" i="11"/>
  <c r="J20" i="11"/>
  <c r="N17" i="11"/>
  <c r="F17" i="11"/>
  <c r="P16" i="11"/>
  <c r="H16" i="11"/>
  <c r="R15" i="11"/>
  <c r="J15" i="11"/>
  <c r="N9" i="11"/>
  <c r="F9" i="11"/>
  <c r="P8" i="11"/>
  <c r="H8" i="11"/>
  <c r="N95" i="11"/>
  <c r="F95" i="11"/>
  <c r="R90" i="11"/>
  <c r="J90" i="11"/>
  <c r="N84" i="11"/>
  <c r="F84" i="11"/>
  <c r="R51" i="11"/>
  <c r="J51" i="11"/>
  <c r="N43" i="11"/>
  <c r="F43" i="11"/>
  <c r="N30" i="11"/>
  <c r="F30" i="11"/>
  <c r="R9" i="11"/>
  <c r="J9" i="11"/>
  <c r="P106" i="11"/>
  <c r="H106" i="11"/>
  <c r="R99" i="11"/>
  <c r="J99" i="11"/>
  <c r="N96" i="11"/>
  <c r="F96" i="11"/>
  <c r="R95" i="11"/>
  <c r="J95" i="11"/>
  <c r="P93" i="11"/>
  <c r="H93" i="11"/>
  <c r="R92" i="11"/>
  <c r="J92" i="11"/>
  <c r="N89" i="11"/>
  <c r="F89" i="11"/>
  <c r="P88" i="11"/>
  <c r="H88" i="11"/>
  <c r="R87" i="11"/>
  <c r="J87" i="11"/>
  <c r="N82" i="11"/>
  <c r="F82" i="11"/>
  <c r="R81" i="11"/>
  <c r="J81" i="11"/>
  <c r="N76" i="11"/>
  <c r="F76" i="11"/>
  <c r="P75" i="11"/>
  <c r="H75" i="11"/>
  <c r="R74" i="11"/>
  <c r="J74" i="11"/>
  <c r="P70" i="11"/>
  <c r="H70" i="11"/>
  <c r="L63" i="11"/>
  <c r="D63" i="11"/>
  <c r="R62" i="11"/>
  <c r="J62" i="11"/>
  <c r="P59" i="11"/>
  <c r="H59" i="11"/>
  <c r="L57" i="11"/>
  <c r="D57" i="11"/>
  <c r="P56" i="11"/>
  <c r="H56" i="11"/>
  <c r="R55" i="11"/>
  <c r="J55" i="11"/>
  <c r="L51" i="11"/>
  <c r="D51" i="11"/>
  <c r="P49" i="11"/>
  <c r="H49" i="11"/>
  <c r="P48" i="11"/>
  <c r="H48" i="11"/>
  <c r="N45" i="11"/>
  <c r="F45" i="11"/>
  <c r="R44" i="11"/>
  <c r="J44" i="11"/>
  <c r="N42" i="11"/>
  <c r="F42" i="11"/>
  <c r="P39" i="11"/>
  <c r="H39" i="11"/>
  <c r="P37" i="11"/>
  <c r="H37" i="11"/>
  <c r="R32" i="11"/>
  <c r="J32" i="11"/>
  <c r="P27" i="11"/>
  <c r="H27" i="11"/>
  <c r="L23" i="11"/>
  <c r="D23" i="11"/>
  <c r="P20" i="11"/>
  <c r="H20" i="11"/>
  <c r="N16" i="11"/>
  <c r="F16" i="11"/>
  <c r="P15" i="11"/>
  <c r="H15" i="11"/>
  <c r="N8" i="11"/>
  <c r="F8" i="11"/>
  <c r="R7" i="11"/>
  <c r="J7" i="11"/>
  <c r="R83" i="11"/>
  <c r="J83" i="11"/>
  <c r="N78" i="11"/>
  <c r="F78" i="11"/>
  <c r="P71" i="11"/>
  <c r="H71" i="11"/>
  <c r="P66" i="11"/>
  <c r="H66" i="11"/>
  <c r="P64" i="11"/>
  <c r="H64" i="11"/>
  <c r="N61" i="11"/>
  <c r="F61" i="11"/>
  <c r="P40" i="11"/>
  <c r="H40" i="11"/>
  <c r="N38" i="11"/>
  <c r="F38" i="11"/>
  <c r="R33" i="11"/>
  <c r="J33" i="11"/>
  <c r="P29" i="11"/>
  <c r="H29" i="11"/>
  <c r="P21" i="11"/>
  <c r="H21" i="11"/>
  <c r="L18" i="11"/>
  <c r="D18" i="11"/>
  <c r="N12" i="11"/>
  <c r="F12" i="11"/>
  <c r="R104" i="11"/>
  <c r="J104" i="11"/>
  <c r="R236" i="11"/>
  <c r="J236" i="11"/>
  <c r="N106" i="11"/>
  <c r="F106" i="11"/>
  <c r="R105" i="11"/>
  <c r="J105" i="11"/>
  <c r="N104" i="11"/>
  <c r="F104" i="11"/>
  <c r="R103" i="11"/>
  <c r="J103" i="11"/>
  <c r="R100" i="11"/>
  <c r="J100" i="11"/>
  <c r="P99" i="11"/>
  <c r="H99" i="11"/>
  <c r="L96" i="11"/>
  <c r="D96" i="11"/>
  <c r="P95" i="11"/>
  <c r="H95" i="11"/>
  <c r="N93" i="11"/>
  <c r="F93" i="11"/>
  <c r="P92" i="11"/>
  <c r="H92" i="11"/>
  <c r="N88" i="11"/>
  <c r="F88" i="11"/>
  <c r="P87" i="11"/>
  <c r="H87" i="11"/>
  <c r="R86" i="11"/>
  <c r="J86" i="11"/>
  <c r="P81" i="11"/>
  <c r="H81" i="11"/>
  <c r="R80" i="11"/>
  <c r="J80" i="11"/>
  <c r="N75" i="11"/>
  <c r="F75" i="11"/>
  <c r="P74" i="11"/>
  <c r="H74" i="11"/>
  <c r="R73" i="11"/>
  <c r="J73" i="11"/>
  <c r="N70" i="11"/>
  <c r="F70" i="11"/>
  <c r="R69" i="11"/>
  <c r="J69" i="11"/>
  <c r="R68" i="11"/>
  <c r="J68" i="11"/>
  <c r="P62" i="11"/>
  <c r="H62" i="11"/>
  <c r="N59" i="11"/>
  <c r="F59" i="11"/>
  <c r="N56" i="11"/>
  <c r="F56" i="11"/>
  <c r="P55" i="11"/>
  <c r="H55" i="11"/>
  <c r="R54" i="11"/>
  <c r="J54" i="11"/>
  <c r="N49" i="11"/>
  <c r="F49" i="11"/>
  <c r="N48" i="11"/>
  <c r="F48" i="11"/>
  <c r="P44" i="11"/>
  <c r="H44" i="11"/>
  <c r="L42" i="11"/>
  <c r="D42" i="11"/>
  <c r="R41" i="11"/>
  <c r="J41" i="11"/>
  <c r="N39" i="11"/>
  <c r="F39" i="11"/>
  <c r="N37" i="11"/>
  <c r="F37" i="11"/>
  <c r="R34" i="11"/>
  <c r="J34" i="11"/>
  <c r="P32" i="11"/>
  <c r="H32" i="11"/>
  <c r="N27" i="11"/>
  <c r="F27" i="11"/>
  <c r="R26" i="11"/>
  <c r="J26" i="11"/>
  <c r="R22" i="11"/>
  <c r="J22" i="11"/>
  <c r="N20" i="11"/>
  <c r="F20" i="11"/>
  <c r="R19" i="11"/>
  <c r="J19" i="11"/>
  <c r="N15" i="11"/>
  <c r="F15" i="11"/>
  <c r="R14" i="11"/>
  <c r="J14" i="11"/>
  <c r="P7" i="11"/>
  <c r="H7" i="11"/>
  <c r="L98" i="11"/>
  <c r="D98" i="11"/>
  <c r="N105" i="11"/>
  <c r="F105" i="11"/>
  <c r="N87" i="11"/>
  <c r="F87" i="11"/>
  <c r="P86" i="11"/>
  <c r="H86" i="11"/>
  <c r="R85" i="11"/>
  <c r="J85" i="11"/>
  <c r="N81" i="11"/>
  <c r="F81" i="11"/>
  <c r="P80" i="11"/>
  <c r="H80" i="11"/>
  <c r="R79" i="11"/>
  <c r="J79" i="11"/>
  <c r="N74" i="11"/>
  <c r="F74" i="11"/>
  <c r="P73" i="11"/>
  <c r="H73" i="11"/>
  <c r="P69" i="11"/>
  <c r="H69" i="11"/>
  <c r="P68" i="11"/>
  <c r="H68" i="11"/>
  <c r="N62" i="11"/>
  <c r="F62" i="11"/>
  <c r="L59" i="11"/>
  <c r="D59" i="11"/>
  <c r="N55" i="11"/>
  <c r="F55" i="11"/>
  <c r="P54" i="11"/>
  <c r="H54" i="11"/>
  <c r="R53" i="11"/>
  <c r="J53" i="11"/>
  <c r="L49" i="11"/>
  <c r="D49" i="11"/>
  <c r="L48" i="11"/>
  <c r="D48" i="11"/>
  <c r="R47" i="11"/>
  <c r="J47" i="11"/>
  <c r="N44" i="11"/>
  <c r="F44" i="11"/>
  <c r="P41" i="11"/>
  <c r="H41" i="11"/>
  <c r="R36" i="11"/>
  <c r="J36" i="11"/>
  <c r="P34" i="11"/>
  <c r="H34" i="11"/>
  <c r="N32" i="11"/>
  <c r="F32" i="11"/>
  <c r="R31" i="11"/>
  <c r="J31" i="11"/>
  <c r="P26" i="11"/>
  <c r="H26" i="11"/>
  <c r="R25" i="11"/>
  <c r="J25" i="11"/>
  <c r="P22" i="11"/>
  <c r="H22" i="11"/>
  <c r="L20" i="11"/>
  <c r="D20" i="11"/>
  <c r="P19" i="11"/>
  <c r="H19" i="11"/>
  <c r="R18" i="11"/>
  <c r="J18" i="11"/>
  <c r="P14" i="11"/>
  <c r="H14" i="11"/>
  <c r="R13" i="11"/>
  <c r="J13" i="11"/>
  <c r="N7" i="11"/>
  <c r="F7" i="11"/>
  <c r="N98" i="11"/>
  <c r="F98" i="11"/>
  <c r="L106" i="11"/>
  <c r="D106" i="11"/>
  <c r="L104" i="11"/>
  <c r="D104" i="11"/>
  <c r="P103" i="11"/>
  <c r="H103" i="11"/>
  <c r="R102" i="11"/>
  <c r="J102" i="11"/>
  <c r="L105" i="11"/>
  <c r="D105" i="11"/>
  <c r="N100" i="11"/>
  <c r="F100" i="11"/>
  <c r="L99" i="11"/>
  <c r="D99" i="11"/>
  <c r="R97" i="11"/>
  <c r="J97" i="11"/>
  <c r="P91" i="11"/>
  <c r="H91" i="11"/>
  <c r="P85" i="11"/>
  <c r="H85" i="11"/>
  <c r="R84" i="11"/>
  <c r="J84" i="11"/>
  <c r="N80" i="11"/>
  <c r="F80" i="11"/>
  <c r="P79" i="11"/>
  <c r="H79" i="11"/>
  <c r="R78" i="11"/>
  <c r="J78" i="11"/>
  <c r="N73" i="11"/>
  <c r="F73" i="11"/>
  <c r="L62" i="11"/>
  <c r="D62" i="11"/>
  <c r="R61" i="11"/>
  <c r="J61" i="11"/>
  <c r="R58" i="11"/>
  <c r="J58" i="11"/>
  <c r="N54" i="11"/>
  <c r="F54" i="11"/>
  <c r="P53" i="11"/>
  <c r="H53" i="11"/>
  <c r="P47" i="11"/>
  <c r="H47" i="11"/>
  <c r="R43" i="11"/>
  <c r="J43" i="11"/>
  <c r="N41" i="11"/>
  <c r="F41" i="11"/>
  <c r="R38" i="11"/>
  <c r="J38" i="11"/>
  <c r="P36" i="11"/>
  <c r="H36" i="11"/>
  <c r="N34" i="11"/>
  <c r="F34" i="11"/>
  <c r="L32" i="11"/>
  <c r="D32" i="11"/>
  <c r="P31" i="11"/>
  <c r="H31" i="11"/>
  <c r="R30" i="11"/>
  <c r="J30" i="11"/>
  <c r="N26" i="11"/>
  <c r="F26" i="11"/>
  <c r="P25" i="11"/>
  <c r="H25" i="11"/>
  <c r="N22" i="11"/>
  <c r="F22" i="11"/>
  <c r="N19" i="11"/>
  <c r="F19" i="11"/>
  <c r="P18" i="11"/>
  <c r="H18" i="11"/>
  <c r="N14" i="11"/>
  <c r="F14" i="11"/>
  <c r="P13" i="11"/>
  <c r="H13" i="11"/>
  <c r="R12" i="11"/>
  <c r="J12" i="11"/>
  <c r="L101" i="11"/>
  <c r="D101" i="11"/>
  <c r="P50" i="11"/>
  <c r="H50" i="11"/>
  <c r="N236" i="11"/>
  <c r="F236" i="11"/>
  <c r="P100" i="11"/>
  <c r="H100" i="11"/>
  <c r="N99" i="11"/>
  <c r="F99" i="11"/>
  <c r="N92" i="11"/>
  <c r="F92" i="11"/>
  <c r="R91" i="11"/>
  <c r="J91" i="11"/>
  <c r="L50" i="11"/>
  <c r="D50" i="11"/>
  <c r="L236" i="11"/>
  <c r="D236" i="11"/>
  <c r="N103" i="11"/>
  <c r="F103" i="11"/>
  <c r="P102" i="11"/>
  <c r="H102" i="11"/>
  <c r="N86" i="11"/>
  <c r="F86" i="11"/>
  <c r="R72" i="11"/>
  <c r="J72" i="11"/>
  <c r="N68" i="11"/>
  <c r="F68" i="11"/>
  <c r="R67" i="11"/>
  <c r="J67" i="11"/>
  <c r="N50" i="11"/>
  <c r="F50" i="11"/>
  <c r="L103" i="11"/>
  <c r="D103" i="11"/>
  <c r="N102" i="11"/>
  <c r="F102" i="11"/>
  <c r="R101" i="11"/>
  <c r="J101" i="11"/>
  <c r="L100" i="11"/>
  <c r="D100" i="11"/>
  <c r="R98" i="11"/>
  <c r="J98" i="11"/>
  <c r="N97" i="11"/>
  <c r="F97" i="11"/>
  <c r="N91" i="11"/>
  <c r="F91" i="11"/>
  <c r="N85" i="11"/>
  <c r="F85" i="11"/>
  <c r="P84" i="11"/>
  <c r="H84" i="11"/>
  <c r="N79" i="11"/>
  <c r="F79" i="11"/>
  <c r="P78" i="11"/>
  <c r="H78" i="11"/>
  <c r="R77" i="11"/>
  <c r="J77" i="11"/>
  <c r="P72" i="11"/>
  <c r="H72" i="11"/>
  <c r="R71" i="11"/>
  <c r="J71" i="11"/>
  <c r="P67" i="11"/>
  <c r="H67" i="11"/>
  <c r="R66" i="11"/>
  <c r="J66" i="11"/>
  <c r="R65" i="11"/>
  <c r="J65" i="11"/>
  <c r="R64" i="11"/>
  <c r="J64" i="11"/>
  <c r="P61" i="11"/>
  <c r="H61" i="11"/>
  <c r="R60" i="11"/>
  <c r="J60" i="11"/>
  <c r="P58" i="11"/>
  <c r="H58" i="11"/>
  <c r="N53" i="11"/>
  <c r="F53" i="11"/>
  <c r="R52" i="11"/>
  <c r="J52" i="11"/>
  <c r="N47" i="11"/>
  <c r="F47" i="11"/>
  <c r="R46" i="11"/>
  <c r="J46" i="11"/>
  <c r="P43" i="11"/>
  <c r="H43" i="11"/>
  <c r="L41" i="11"/>
  <c r="D41" i="11"/>
  <c r="R40" i="11"/>
  <c r="J40" i="11"/>
  <c r="P38" i="11"/>
  <c r="H38" i="11"/>
  <c r="N36" i="11"/>
  <c r="F36" i="11"/>
  <c r="L34" i="11"/>
  <c r="D34" i="11"/>
  <c r="N31" i="11"/>
  <c r="F31" i="11"/>
  <c r="P30" i="11"/>
  <c r="H30" i="11"/>
  <c r="R29" i="11"/>
  <c r="J29" i="11"/>
  <c r="N25" i="11"/>
  <c r="F25" i="11"/>
  <c r="R24" i="11"/>
  <c r="J24" i="11"/>
  <c r="L22" i="11"/>
  <c r="D22" i="11"/>
  <c r="R21" i="11"/>
  <c r="J21" i="11"/>
  <c r="N18" i="11"/>
  <c r="F18" i="11"/>
  <c r="N13" i="11"/>
  <c r="F13" i="11"/>
  <c r="P12" i="11"/>
  <c r="H12" i="11"/>
  <c r="R11" i="11"/>
  <c r="J11" i="11"/>
  <c r="N101" i="11"/>
  <c r="F101" i="11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 l="1"/>
  <c r="I662" i="7"/>
  <c r="I685" i="7"/>
  <c r="I686" i="7"/>
  <c r="I687" i="7"/>
  <c r="I688" i="7"/>
  <c r="I689" i="7"/>
  <c r="I698" i="7" l="1"/>
  <c r="I697" i="7"/>
  <c r="I696" i="7"/>
  <c r="I695" i="7"/>
  <c r="I694" i="7"/>
  <c r="I693" i="7"/>
  <c r="I692" i="7"/>
  <c r="I691" i="7"/>
  <c r="I690" i="7"/>
  <c r="P782" i="7"/>
  <c r="I782" i="7"/>
  <c r="V1679" i="7" l="1"/>
  <c r="R1679" i="7"/>
  <c r="Q1679" i="7"/>
  <c r="O1679" i="7"/>
  <c r="K1679" i="7"/>
  <c r="J1679" i="7"/>
  <c r="H1679" i="7"/>
  <c r="I1679" i="7" s="1"/>
  <c r="P1679" i="7" l="1"/>
  <c r="W1679" i="7"/>
  <c r="J516" i="9"/>
  <c r="J515" i="9"/>
  <c r="J514" i="9"/>
  <c r="J520" i="9"/>
  <c r="J519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609" i="9"/>
  <c r="J608" i="9"/>
  <c r="J607" i="9"/>
  <c r="J606" i="9"/>
  <c r="J605" i="9"/>
  <c r="J604" i="9"/>
  <c r="J603" i="9"/>
  <c r="J602" i="9"/>
  <c r="J601" i="9"/>
  <c r="J600" i="9"/>
  <c r="J616" i="9"/>
  <c r="Q543" i="9" l="1"/>
  <c r="Q542" i="9"/>
  <c r="Q541" i="9"/>
  <c r="Q540" i="9"/>
  <c r="Q539" i="9"/>
  <c r="Q538" i="9"/>
  <c r="Q537" i="9"/>
  <c r="Q536" i="9"/>
  <c r="Q535" i="9"/>
  <c r="Q534" i="9"/>
  <c r="Q533" i="9"/>
  <c r="Q532" i="9"/>
  <c r="Q555" i="9"/>
  <c r="Q554" i="9"/>
  <c r="Q553" i="9"/>
  <c r="Q552" i="9"/>
  <c r="Q551" i="9"/>
  <c r="Q550" i="9"/>
  <c r="Q549" i="9"/>
  <c r="Q548" i="9"/>
  <c r="Q547" i="9"/>
  <c r="Q546" i="9"/>
  <c r="Q545" i="9"/>
  <c r="Q544" i="9"/>
  <c r="Q567" i="9"/>
  <c r="Q566" i="9"/>
  <c r="Q565" i="9"/>
  <c r="Q564" i="9"/>
  <c r="Q563" i="9"/>
  <c r="Q562" i="9"/>
  <c r="Q561" i="9"/>
  <c r="Q560" i="9"/>
  <c r="Q559" i="9"/>
  <c r="Q558" i="9"/>
  <c r="Q557" i="9"/>
  <c r="Q556" i="9"/>
  <c r="Q568" i="9"/>
  <c r="Q571" i="9"/>
  <c r="Q570" i="9"/>
  <c r="Q569" i="9"/>
  <c r="Q574" i="9"/>
  <c r="Q573" i="9"/>
  <c r="Q572" i="9"/>
  <c r="Q578" i="9"/>
  <c r="Q577" i="9"/>
  <c r="Q576" i="9"/>
  <c r="Q575" i="9"/>
  <c r="Q579" i="9"/>
  <c r="Q588" i="9"/>
  <c r="Q587" i="9"/>
  <c r="Q586" i="9"/>
  <c r="Q585" i="9"/>
  <c r="Q584" i="9"/>
  <c r="Q583" i="9"/>
  <c r="Q589" i="9"/>
  <c r="Q609" i="9"/>
  <c r="Q608" i="9"/>
  <c r="Q607" i="9"/>
  <c r="Q606" i="9"/>
  <c r="Q605" i="9"/>
  <c r="Q604" i="9"/>
  <c r="Q603" i="9"/>
  <c r="Q602" i="9"/>
  <c r="Q601" i="9"/>
  <c r="Q600" i="9"/>
  <c r="Q616" i="9"/>
  <c r="Q627" i="9"/>
  <c r="Q626" i="9"/>
  <c r="Q625" i="9"/>
  <c r="Q624" i="9"/>
  <c r="Q623" i="9"/>
  <c r="Q622" i="9"/>
  <c r="Q650" i="9"/>
  <c r="Q649" i="9"/>
  <c r="Q648" i="9"/>
  <c r="Q647" i="9"/>
  <c r="Q646" i="9"/>
  <c r="Q645" i="9"/>
  <c r="Q644" i="9"/>
  <c r="Q643" i="9"/>
  <c r="Q642" i="9"/>
  <c r="Q641" i="9"/>
  <c r="Q640" i="9"/>
  <c r="Q656" i="9"/>
  <c r="Q655" i="9"/>
  <c r="Q654" i="9"/>
  <c r="Q653" i="9"/>
  <c r="Q652" i="9"/>
  <c r="Q651" i="9"/>
  <c r="Q670" i="9"/>
  <c r="Q669" i="9"/>
  <c r="Q668" i="9"/>
  <c r="Q667" i="9"/>
  <c r="Q692" i="9"/>
  <c r="Q691" i="9"/>
  <c r="Q690" i="9"/>
  <c r="Q689" i="9"/>
  <c r="Q688" i="9"/>
  <c r="Q687" i="9"/>
  <c r="Q686" i="9"/>
  <c r="Q685" i="9"/>
  <c r="Q684" i="9"/>
  <c r="Q683" i="9"/>
  <c r="Q682" i="9"/>
  <c r="Q681" i="9"/>
  <c r="Q680" i="9"/>
  <c r="Q693" i="9"/>
  <c r="Q707" i="9"/>
  <c r="Q706" i="9"/>
  <c r="Q705" i="9"/>
  <c r="Q704" i="9"/>
  <c r="Q703" i="9"/>
  <c r="Q702" i="9"/>
  <c r="Q701" i="9"/>
  <c r="Q700" i="9"/>
  <c r="Q699" i="9"/>
  <c r="Q698" i="9"/>
  <c r="Q697" i="9"/>
  <c r="Q696" i="9"/>
  <c r="Q695" i="9"/>
  <c r="Q694" i="9"/>
  <c r="Q719" i="9" l="1"/>
  <c r="Q718" i="9"/>
  <c r="Q717" i="9"/>
  <c r="Q716" i="9"/>
  <c r="Q715" i="9"/>
  <c r="Q714" i="9"/>
  <c r="Q713" i="9"/>
  <c r="Q712" i="9"/>
  <c r="Q711" i="9"/>
  <c r="Q710" i="9"/>
  <c r="Q709" i="9"/>
  <c r="Q708" i="9"/>
  <c r="Q720" i="9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 l="1"/>
  <c r="I778" i="7"/>
  <c r="I779" i="7"/>
  <c r="I781" i="7"/>
  <c r="I780" i="7"/>
  <c r="W2733" i="7"/>
  <c r="V2733" i="7"/>
  <c r="R2733" i="7"/>
  <c r="Q2733" i="7"/>
  <c r="P2733" i="7"/>
  <c r="O2733" i="7"/>
  <c r="K2733" i="7"/>
  <c r="J2733" i="7"/>
  <c r="I2733" i="7"/>
  <c r="H2733" i="7"/>
  <c r="W2732" i="7"/>
  <c r="V2732" i="7"/>
  <c r="R2732" i="7"/>
  <c r="Q2732" i="7"/>
  <c r="P2732" i="7"/>
  <c r="O2732" i="7"/>
  <c r="K2732" i="7"/>
  <c r="J2732" i="7"/>
  <c r="I2732" i="7"/>
  <c r="H2732" i="7"/>
  <c r="W2731" i="7"/>
  <c r="V2731" i="7"/>
  <c r="R2731" i="7"/>
  <c r="Q2731" i="7"/>
  <c r="P2731" i="7"/>
  <c r="O2731" i="7"/>
  <c r="K2731" i="7"/>
  <c r="J2731" i="7"/>
  <c r="I2731" i="7"/>
  <c r="H2731" i="7"/>
  <c r="W2730" i="7"/>
  <c r="V2730" i="7"/>
  <c r="R2730" i="7"/>
  <c r="Q2730" i="7"/>
  <c r="P2730" i="7"/>
  <c r="O2730" i="7"/>
  <c r="K2730" i="7"/>
  <c r="J2730" i="7"/>
  <c r="I2730" i="7"/>
  <c r="H2730" i="7"/>
  <c r="W2729" i="7"/>
  <c r="V2729" i="7"/>
  <c r="R2729" i="7"/>
  <c r="Q2729" i="7"/>
  <c r="P2729" i="7"/>
  <c r="O2729" i="7"/>
  <c r="K2729" i="7"/>
  <c r="J2729" i="7"/>
  <c r="I2729" i="7"/>
  <c r="H2729" i="7"/>
  <c r="W2728" i="7"/>
  <c r="V2728" i="7"/>
  <c r="R2728" i="7"/>
  <c r="Q2728" i="7"/>
  <c r="P2728" i="7"/>
  <c r="O2728" i="7"/>
  <c r="K2728" i="7"/>
  <c r="J2728" i="7"/>
  <c r="I2728" i="7"/>
  <c r="H2728" i="7"/>
  <c r="W2727" i="7"/>
  <c r="V2727" i="7"/>
  <c r="R2727" i="7"/>
  <c r="Q2727" i="7"/>
  <c r="P2727" i="7"/>
  <c r="O2727" i="7"/>
  <c r="K2727" i="7"/>
  <c r="J2727" i="7"/>
  <c r="I2727" i="7"/>
  <c r="H2727" i="7"/>
  <c r="W2726" i="7"/>
  <c r="V2726" i="7"/>
  <c r="R2726" i="7"/>
  <c r="Q2726" i="7"/>
  <c r="P2726" i="7"/>
  <c r="O2726" i="7"/>
  <c r="K2726" i="7"/>
  <c r="J2726" i="7"/>
  <c r="I2726" i="7"/>
  <c r="H2726" i="7"/>
  <c r="W2725" i="7"/>
  <c r="V2725" i="7"/>
  <c r="R2725" i="7"/>
  <c r="Q2725" i="7"/>
  <c r="P2725" i="7"/>
  <c r="O2725" i="7"/>
  <c r="K2725" i="7"/>
  <c r="J2725" i="7"/>
  <c r="I2725" i="7"/>
  <c r="H2725" i="7"/>
  <c r="W2724" i="7"/>
  <c r="V2724" i="7"/>
  <c r="R2724" i="7"/>
  <c r="Q2724" i="7"/>
  <c r="P2724" i="7"/>
  <c r="O2724" i="7"/>
  <c r="K2724" i="7"/>
  <c r="J2724" i="7"/>
  <c r="I2724" i="7"/>
  <c r="H2724" i="7"/>
  <c r="W2723" i="7"/>
  <c r="V2723" i="7"/>
  <c r="R2723" i="7"/>
  <c r="Q2723" i="7"/>
  <c r="P2723" i="7"/>
  <c r="O2723" i="7"/>
  <c r="K2723" i="7"/>
  <c r="J2723" i="7"/>
  <c r="I2723" i="7"/>
  <c r="H2723" i="7"/>
  <c r="W2722" i="7"/>
  <c r="V2722" i="7"/>
  <c r="R2722" i="7"/>
  <c r="Q2722" i="7"/>
  <c r="P2722" i="7"/>
  <c r="O2722" i="7"/>
  <c r="K2722" i="7"/>
  <c r="J2722" i="7"/>
  <c r="I2722" i="7"/>
  <c r="H2722" i="7"/>
  <c r="W2721" i="7"/>
  <c r="V2721" i="7"/>
  <c r="R2721" i="7"/>
  <c r="Q2721" i="7"/>
  <c r="P2721" i="7"/>
  <c r="O2721" i="7"/>
  <c r="K2721" i="7"/>
  <c r="J2721" i="7"/>
  <c r="I2721" i="7"/>
  <c r="H2721" i="7"/>
  <c r="W2720" i="7"/>
  <c r="V2720" i="7"/>
  <c r="R2720" i="7"/>
  <c r="Q2720" i="7"/>
  <c r="P2720" i="7"/>
  <c r="O2720" i="7"/>
  <c r="K2720" i="7"/>
  <c r="J2720" i="7"/>
  <c r="I2720" i="7"/>
  <c r="H2720" i="7"/>
  <c r="W2719" i="7"/>
  <c r="V2719" i="7"/>
  <c r="R2719" i="7"/>
  <c r="Q2719" i="7"/>
  <c r="P2719" i="7"/>
  <c r="O2719" i="7"/>
  <c r="K2719" i="7"/>
  <c r="J2719" i="7"/>
  <c r="I2719" i="7"/>
  <c r="H2719" i="7"/>
  <c r="W2718" i="7"/>
  <c r="V2718" i="7"/>
  <c r="R2718" i="7"/>
  <c r="Q2718" i="7"/>
  <c r="P2718" i="7"/>
  <c r="O2718" i="7"/>
  <c r="K2718" i="7"/>
  <c r="J2718" i="7"/>
  <c r="I2718" i="7"/>
  <c r="H2718" i="7"/>
  <c r="W2717" i="7"/>
  <c r="V2717" i="7"/>
  <c r="R2717" i="7"/>
  <c r="Q2717" i="7"/>
  <c r="P2717" i="7"/>
  <c r="O2717" i="7"/>
  <c r="K2717" i="7"/>
  <c r="J2717" i="7"/>
  <c r="I2717" i="7"/>
  <c r="H2717" i="7"/>
  <c r="W2716" i="7"/>
  <c r="V2716" i="7"/>
  <c r="R2716" i="7"/>
  <c r="Q2716" i="7"/>
  <c r="P2716" i="7"/>
  <c r="O2716" i="7"/>
  <c r="K2716" i="7"/>
  <c r="J2716" i="7"/>
  <c r="I2716" i="7"/>
  <c r="H2716" i="7"/>
  <c r="W2715" i="7"/>
  <c r="V2715" i="7"/>
  <c r="R2715" i="7"/>
  <c r="Q2715" i="7"/>
  <c r="P2715" i="7"/>
  <c r="O2715" i="7"/>
  <c r="K2715" i="7"/>
  <c r="J2715" i="7"/>
  <c r="I2715" i="7"/>
  <c r="H2715" i="7"/>
  <c r="W2714" i="7"/>
  <c r="V2714" i="7"/>
  <c r="R2714" i="7"/>
  <c r="Q2714" i="7"/>
  <c r="P2714" i="7"/>
  <c r="O2714" i="7"/>
  <c r="K2714" i="7"/>
  <c r="J2714" i="7"/>
  <c r="I2714" i="7"/>
  <c r="H2714" i="7"/>
  <c r="W2713" i="7"/>
  <c r="V2713" i="7"/>
  <c r="R2713" i="7"/>
  <c r="Q2713" i="7"/>
  <c r="P2713" i="7"/>
  <c r="O2713" i="7"/>
  <c r="K2713" i="7"/>
  <c r="J2713" i="7"/>
  <c r="I2713" i="7"/>
  <c r="H2713" i="7"/>
  <c r="W2712" i="7"/>
  <c r="V2712" i="7"/>
  <c r="R2712" i="7"/>
  <c r="Q2712" i="7"/>
  <c r="P2712" i="7"/>
  <c r="O2712" i="7"/>
  <c r="K2712" i="7"/>
  <c r="J2712" i="7"/>
  <c r="I2712" i="7"/>
  <c r="H2712" i="7"/>
  <c r="W2711" i="7"/>
  <c r="V2711" i="7"/>
  <c r="R2711" i="7"/>
  <c r="Q2711" i="7"/>
  <c r="P2711" i="7"/>
  <c r="O2711" i="7"/>
  <c r="K2711" i="7"/>
  <c r="J2711" i="7"/>
  <c r="I2711" i="7"/>
  <c r="H2711" i="7"/>
  <c r="W2710" i="7"/>
  <c r="V2710" i="7"/>
  <c r="R2710" i="7"/>
  <c r="Q2710" i="7"/>
  <c r="P2710" i="7"/>
  <c r="O2710" i="7"/>
  <c r="K2710" i="7"/>
  <c r="J2710" i="7"/>
  <c r="I2710" i="7"/>
  <c r="H2710" i="7"/>
  <c r="W2709" i="7"/>
  <c r="V2709" i="7"/>
  <c r="R2709" i="7"/>
  <c r="Q2709" i="7"/>
  <c r="P2709" i="7"/>
  <c r="O2709" i="7"/>
  <c r="K2709" i="7"/>
  <c r="J2709" i="7"/>
  <c r="I2709" i="7"/>
  <c r="H2709" i="7"/>
  <c r="W2708" i="7"/>
  <c r="V2708" i="7"/>
  <c r="R2708" i="7"/>
  <c r="Q2708" i="7"/>
  <c r="P2708" i="7"/>
  <c r="O2708" i="7"/>
  <c r="K2708" i="7"/>
  <c r="J2708" i="7"/>
  <c r="I2708" i="7"/>
  <c r="H2708" i="7"/>
  <c r="W2707" i="7"/>
  <c r="V2707" i="7"/>
  <c r="R2707" i="7"/>
  <c r="Q2707" i="7"/>
  <c r="P2707" i="7"/>
  <c r="O2707" i="7"/>
  <c r="K2707" i="7"/>
  <c r="J2707" i="7"/>
  <c r="I2707" i="7"/>
  <c r="H2707" i="7"/>
  <c r="W2706" i="7"/>
  <c r="V2706" i="7"/>
  <c r="R2706" i="7"/>
  <c r="Q2706" i="7"/>
  <c r="P2706" i="7"/>
  <c r="O2706" i="7"/>
  <c r="K2706" i="7"/>
  <c r="J2706" i="7"/>
  <c r="I2706" i="7"/>
  <c r="H2706" i="7"/>
  <c r="W2705" i="7"/>
  <c r="V2705" i="7"/>
  <c r="R2705" i="7"/>
  <c r="Q2705" i="7"/>
  <c r="P2705" i="7"/>
  <c r="O2705" i="7"/>
  <c r="K2705" i="7"/>
  <c r="J2705" i="7"/>
  <c r="I2705" i="7"/>
  <c r="H2705" i="7"/>
  <c r="W2704" i="7"/>
  <c r="V2704" i="7"/>
  <c r="R2704" i="7"/>
  <c r="Q2704" i="7"/>
  <c r="P2704" i="7"/>
  <c r="O2704" i="7"/>
  <c r="K2704" i="7"/>
  <c r="J2704" i="7"/>
  <c r="I2704" i="7"/>
  <c r="H2704" i="7"/>
  <c r="W2703" i="7"/>
  <c r="V2703" i="7"/>
  <c r="R2703" i="7"/>
  <c r="Q2703" i="7"/>
  <c r="P2703" i="7"/>
  <c r="O2703" i="7"/>
  <c r="K2703" i="7"/>
  <c r="J2703" i="7"/>
  <c r="I2703" i="7"/>
  <c r="H2703" i="7"/>
  <c r="W2702" i="7"/>
  <c r="V2702" i="7"/>
  <c r="R2702" i="7"/>
  <c r="Q2702" i="7"/>
  <c r="P2702" i="7"/>
  <c r="O2702" i="7"/>
  <c r="K2702" i="7"/>
  <c r="J2702" i="7"/>
  <c r="I2702" i="7"/>
  <c r="H2702" i="7"/>
  <c r="W2701" i="7"/>
  <c r="V2701" i="7"/>
  <c r="R2701" i="7"/>
  <c r="Q2701" i="7"/>
  <c r="P2701" i="7"/>
  <c r="O2701" i="7"/>
  <c r="K2701" i="7"/>
  <c r="J2701" i="7"/>
  <c r="I2701" i="7"/>
  <c r="H2701" i="7"/>
  <c r="W2700" i="7"/>
  <c r="V2700" i="7"/>
  <c r="R2700" i="7"/>
  <c r="Q2700" i="7"/>
  <c r="P2700" i="7"/>
  <c r="O2700" i="7"/>
  <c r="K2700" i="7"/>
  <c r="J2700" i="7"/>
  <c r="I2700" i="7"/>
  <c r="H2700" i="7"/>
  <c r="W2699" i="7"/>
  <c r="V2699" i="7"/>
  <c r="R2699" i="7"/>
  <c r="Q2699" i="7"/>
  <c r="P2699" i="7"/>
  <c r="O2699" i="7"/>
  <c r="K2699" i="7"/>
  <c r="J2699" i="7"/>
  <c r="I2699" i="7"/>
  <c r="H2699" i="7"/>
  <c r="W2698" i="7"/>
  <c r="V2698" i="7"/>
  <c r="R2698" i="7"/>
  <c r="Q2698" i="7"/>
  <c r="P2698" i="7"/>
  <c r="O2698" i="7"/>
  <c r="K2698" i="7"/>
  <c r="J2698" i="7"/>
  <c r="I2698" i="7"/>
  <c r="H2698" i="7"/>
  <c r="W2697" i="7"/>
  <c r="V2697" i="7"/>
  <c r="R2697" i="7"/>
  <c r="Q2697" i="7"/>
  <c r="P2697" i="7"/>
  <c r="O2697" i="7"/>
  <c r="K2697" i="7"/>
  <c r="J2697" i="7"/>
  <c r="I2697" i="7"/>
  <c r="H2697" i="7"/>
  <c r="W2696" i="7"/>
  <c r="V2696" i="7"/>
  <c r="R2696" i="7"/>
  <c r="Q2696" i="7"/>
  <c r="P2696" i="7"/>
  <c r="O2696" i="7"/>
  <c r="K2696" i="7"/>
  <c r="J2696" i="7"/>
  <c r="I2696" i="7"/>
  <c r="H2696" i="7"/>
  <c r="W2695" i="7"/>
  <c r="V2695" i="7"/>
  <c r="R2695" i="7"/>
  <c r="Q2695" i="7"/>
  <c r="P2695" i="7"/>
  <c r="O2695" i="7"/>
  <c r="K2695" i="7"/>
  <c r="J2695" i="7"/>
  <c r="I2695" i="7"/>
  <c r="H2695" i="7"/>
  <c r="W2694" i="7"/>
  <c r="V2694" i="7"/>
  <c r="R2694" i="7"/>
  <c r="Q2694" i="7"/>
  <c r="P2694" i="7"/>
  <c r="O2694" i="7"/>
  <c r="K2694" i="7"/>
  <c r="J2694" i="7"/>
  <c r="I2694" i="7"/>
  <c r="H2694" i="7"/>
  <c r="W2693" i="7"/>
  <c r="V2693" i="7"/>
  <c r="R2693" i="7"/>
  <c r="Q2693" i="7"/>
  <c r="P2693" i="7"/>
  <c r="O2693" i="7"/>
  <c r="K2693" i="7"/>
  <c r="J2693" i="7"/>
  <c r="I2693" i="7"/>
  <c r="H2693" i="7"/>
  <c r="W2692" i="7"/>
  <c r="V2692" i="7"/>
  <c r="R2692" i="7"/>
  <c r="Q2692" i="7"/>
  <c r="P2692" i="7"/>
  <c r="O2692" i="7"/>
  <c r="K2692" i="7"/>
  <c r="J2692" i="7"/>
  <c r="I2692" i="7"/>
  <c r="H2692" i="7"/>
  <c r="W2691" i="7"/>
  <c r="V2691" i="7"/>
  <c r="R2691" i="7"/>
  <c r="Q2691" i="7"/>
  <c r="P2691" i="7"/>
  <c r="O2691" i="7"/>
  <c r="K2691" i="7"/>
  <c r="J2691" i="7"/>
  <c r="I2691" i="7"/>
  <c r="H2691" i="7"/>
  <c r="W2690" i="7"/>
  <c r="V2690" i="7"/>
  <c r="R2690" i="7"/>
  <c r="Q2690" i="7"/>
  <c r="P2690" i="7"/>
  <c r="O2690" i="7"/>
  <c r="K2690" i="7"/>
  <c r="J2690" i="7"/>
  <c r="I2690" i="7"/>
  <c r="H2690" i="7"/>
  <c r="W2689" i="7"/>
  <c r="V2689" i="7"/>
  <c r="R2689" i="7"/>
  <c r="Q2689" i="7"/>
  <c r="P2689" i="7"/>
  <c r="O2689" i="7"/>
  <c r="K2689" i="7"/>
  <c r="J2689" i="7"/>
  <c r="I2689" i="7"/>
  <c r="H2689" i="7"/>
  <c r="W2688" i="7"/>
  <c r="V2688" i="7"/>
  <c r="R2688" i="7"/>
  <c r="Q2688" i="7"/>
  <c r="P2688" i="7"/>
  <c r="O2688" i="7"/>
  <c r="K2688" i="7"/>
  <c r="J2688" i="7"/>
  <c r="I2688" i="7"/>
  <c r="H2688" i="7"/>
  <c r="W2687" i="7"/>
  <c r="V2687" i="7"/>
  <c r="R2687" i="7"/>
  <c r="Q2687" i="7"/>
  <c r="P2687" i="7"/>
  <c r="O2687" i="7"/>
  <c r="K2687" i="7"/>
  <c r="J2687" i="7"/>
  <c r="I2687" i="7"/>
  <c r="H2687" i="7"/>
  <c r="W2686" i="7"/>
  <c r="V2686" i="7"/>
  <c r="R2686" i="7"/>
  <c r="Q2686" i="7"/>
  <c r="P2686" i="7"/>
  <c r="O2686" i="7"/>
  <c r="K2686" i="7"/>
  <c r="J2686" i="7"/>
  <c r="I2686" i="7"/>
  <c r="H2686" i="7"/>
  <c r="W2685" i="7"/>
  <c r="V2685" i="7"/>
  <c r="R2685" i="7"/>
  <c r="Q2685" i="7"/>
  <c r="P2685" i="7"/>
  <c r="O2685" i="7"/>
  <c r="K2685" i="7"/>
  <c r="J2685" i="7"/>
  <c r="I2685" i="7"/>
  <c r="H2685" i="7"/>
  <c r="W2684" i="7"/>
  <c r="V2684" i="7"/>
  <c r="R2684" i="7"/>
  <c r="Q2684" i="7"/>
  <c r="P2684" i="7"/>
  <c r="O2684" i="7"/>
  <c r="K2684" i="7"/>
  <c r="J2684" i="7"/>
  <c r="I2684" i="7"/>
  <c r="H2684" i="7"/>
  <c r="W2683" i="7"/>
  <c r="V2683" i="7"/>
  <c r="R2683" i="7"/>
  <c r="Q2683" i="7"/>
  <c r="P2683" i="7"/>
  <c r="O2683" i="7"/>
  <c r="K2683" i="7"/>
  <c r="J2683" i="7"/>
  <c r="I2683" i="7"/>
  <c r="H2683" i="7"/>
  <c r="W2682" i="7"/>
  <c r="V2682" i="7"/>
  <c r="R2682" i="7"/>
  <c r="Q2682" i="7"/>
  <c r="P2682" i="7"/>
  <c r="O2682" i="7"/>
  <c r="K2682" i="7"/>
  <c r="J2682" i="7"/>
  <c r="I2682" i="7"/>
  <c r="H2682" i="7"/>
  <c r="W2681" i="7"/>
  <c r="V2681" i="7"/>
  <c r="R2681" i="7"/>
  <c r="Q2681" i="7"/>
  <c r="P2681" i="7"/>
  <c r="O2681" i="7"/>
  <c r="K2681" i="7"/>
  <c r="J2681" i="7"/>
  <c r="I2681" i="7"/>
  <c r="H2681" i="7"/>
  <c r="W2680" i="7"/>
  <c r="V2680" i="7"/>
  <c r="R2680" i="7"/>
  <c r="Q2680" i="7"/>
  <c r="P2680" i="7"/>
  <c r="O2680" i="7"/>
  <c r="K2680" i="7"/>
  <c r="J2680" i="7"/>
  <c r="I2680" i="7"/>
  <c r="H2680" i="7"/>
  <c r="W2679" i="7"/>
  <c r="V2679" i="7"/>
  <c r="R2679" i="7"/>
  <c r="Q2679" i="7"/>
  <c r="P2679" i="7"/>
  <c r="O2679" i="7"/>
  <c r="K2679" i="7"/>
  <c r="J2679" i="7"/>
  <c r="I2679" i="7"/>
  <c r="H2679" i="7"/>
  <c r="W2678" i="7"/>
  <c r="V2678" i="7"/>
  <c r="R2678" i="7"/>
  <c r="Q2678" i="7"/>
  <c r="P2678" i="7"/>
  <c r="O2678" i="7"/>
  <c r="K2678" i="7"/>
  <c r="J2678" i="7"/>
  <c r="I2678" i="7"/>
  <c r="H2678" i="7"/>
  <c r="W2677" i="7"/>
  <c r="V2677" i="7"/>
  <c r="R2677" i="7"/>
  <c r="Q2677" i="7"/>
  <c r="P2677" i="7"/>
  <c r="O2677" i="7"/>
  <c r="K2677" i="7"/>
  <c r="J2677" i="7"/>
  <c r="I2677" i="7"/>
  <c r="H2677" i="7"/>
  <c r="W2676" i="7"/>
  <c r="V2676" i="7"/>
  <c r="R2676" i="7"/>
  <c r="Q2676" i="7"/>
  <c r="P2676" i="7"/>
  <c r="O2676" i="7"/>
  <c r="K2676" i="7"/>
  <c r="J2676" i="7"/>
  <c r="I2676" i="7"/>
  <c r="H2676" i="7"/>
  <c r="W2675" i="7"/>
  <c r="V2675" i="7"/>
  <c r="R2675" i="7"/>
  <c r="Q2675" i="7"/>
  <c r="P2675" i="7"/>
  <c r="O2675" i="7"/>
  <c r="K2675" i="7"/>
  <c r="J2675" i="7"/>
  <c r="I2675" i="7"/>
  <c r="H2675" i="7"/>
  <c r="W2674" i="7"/>
  <c r="V2674" i="7"/>
  <c r="R2674" i="7"/>
  <c r="Q2674" i="7"/>
  <c r="P2674" i="7"/>
  <c r="O2674" i="7"/>
  <c r="K2674" i="7"/>
  <c r="J2674" i="7"/>
  <c r="I2674" i="7"/>
  <c r="H2674" i="7"/>
  <c r="W2673" i="7"/>
  <c r="V2673" i="7"/>
  <c r="R2673" i="7"/>
  <c r="Q2673" i="7"/>
  <c r="P2673" i="7"/>
  <c r="O2673" i="7"/>
  <c r="K2673" i="7"/>
  <c r="J2673" i="7"/>
  <c r="I2673" i="7"/>
  <c r="H2673" i="7"/>
  <c r="W2672" i="7"/>
  <c r="V2672" i="7"/>
  <c r="R2672" i="7"/>
  <c r="Q2672" i="7"/>
  <c r="P2672" i="7"/>
  <c r="O2672" i="7"/>
  <c r="K2672" i="7"/>
  <c r="J2672" i="7"/>
  <c r="I2672" i="7"/>
  <c r="H2672" i="7"/>
  <c r="W2671" i="7"/>
  <c r="V2671" i="7"/>
  <c r="R2671" i="7"/>
  <c r="Q2671" i="7"/>
  <c r="P2671" i="7"/>
  <c r="O2671" i="7"/>
  <c r="K2671" i="7"/>
  <c r="J2671" i="7"/>
  <c r="I2671" i="7"/>
  <c r="H2671" i="7"/>
  <c r="W2670" i="7"/>
  <c r="V2670" i="7"/>
  <c r="R2670" i="7"/>
  <c r="Q2670" i="7"/>
  <c r="P2670" i="7"/>
  <c r="O2670" i="7"/>
  <c r="K2670" i="7"/>
  <c r="J2670" i="7"/>
  <c r="I2670" i="7"/>
  <c r="H2670" i="7"/>
  <c r="W2669" i="7"/>
  <c r="V2669" i="7"/>
  <c r="R2669" i="7"/>
  <c r="Q2669" i="7"/>
  <c r="P2669" i="7"/>
  <c r="O2669" i="7"/>
  <c r="K2669" i="7"/>
  <c r="J2669" i="7"/>
  <c r="I2669" i="7"/>
  <c r="H2669" i="7"/>
  <c r="W2668" i="7"/>
  <c r="V2668" i="7"/>
  <c r="R2668" i="7"/>
  <c r="Q2668" i="7"/>
  <c r="P2668" i="7"/>
  <c r="O2668" i="7"/>
  <c r="K2668" i="7"/>
  <c r="J2668" i="7"/>
  <c r="I2668" i="7"/>
  <c r="H2668" i="7"/>
  <c r="W2667" i="7"/>
  <c r="V2667" i="7"/>
  <c r="R2667" i="7"/>
  <c r="Q2667" i="7"/>
  <c r="P2667" i="7"/>
  <c r="O2667" i="7"/>
  <c r="K2667" i="7"/>
  <c r="J2667" i="7"/>
  <c r="I2667" i="7"/>
  <c r="H2667" i="7"/>
  <c r="W2666" i="7"/>
  <c r="V2666" i="7"/>
  <c r="R2666" i="7"/>
  <c r="Q2666" i="7"/>
  <c r="P2666" i="7"/>
  <c r="O2666" i="7"/>
  <c r="K2666" i="7"/>
  <c r="J2666" i="7"/>
  <c r="I2666" i="7"/>
  <c r="H2666" i="7"/>
  <c r="W2665" i="7"/>
  <c r="V2665" i="7"/>
  <c r="R2665" i="7"/>
  <c r="Q2665" i="7"/>
  <c r="P2665" i="7"/>
  <c r="O2665" i="7"/>
  <c r="K2665" i="7"/>
  <c r="J2665" i="7"/>
  <c r="I2665" i="7"/>
  <c r="H2665" i="7"/>
  <c r="W2664" i="7"/>
  <c r="V2664" i="7"/>
  <c r="R2664" i="7"/>
  <c r="Q2664" i="7"/>
  <c r="P2664" i="7"/>
  <c r="O2664" i="7"/>
  <c r="K2664" i="7"/>
  <c r="J2664" i="7"/>
  <c r="I2664" i="7"/>
  <c r="H2664" i="7"/>
  <c r="W2663" i="7"/>
  <c r="V2663" i="7"/>
  <c r="R2663" i="7"/>
  <c r="Q2663" i="7"/>
  <c r="P2663" i="7"/>
  <c r="O2663" i="7"/>
  <c r="K2663" i="7"/>
  <c r="J2663" i="7"/>
  <c r="I2663" i="7"/>
  <c r="H2663" i="7"/>
  <c r="W2662" i="7"/>
  <c r="V2662" i="7"/>
  <c r="R2662" i="7"/>
  <c r="Q2662" i="7"/>
  <c r="P2662" i="7"/>
  <c r="O2662" i="7"/>
  <c r="K2662" i="7"/>
  <c r="J2662" i="7"/>
  <c r="I2662" i="7"/>
  <c r="H2662" i="7"/>
  <c r="W2661" i="7"/>
  <c r="V2661" i="7"/>
  <c r="R2661" i="7"/>
  <c r="Q2661" i="7"/>
  <c r="P2661" i="7"/>
  <c r="O2661" i="7"/>
  <c r="K2661" i="7"/>
  <c r="J2661" i="7"/>
  <c r="I2661" i="7"/>
  <c r="H2661" i="7"/>
  <c r="W2660" i="7"/>
  <c r="V2660" i="7"/>
  <c r="R2660" i="7"/>
  <c r="Q2660" i="7"/>
  <c r="P2660" i="7"/>
  <c r="O2660" i="7"/>
  <c r="K2660" i="7"/>
  <c r="J2660" i="7"/>
  <c r="I2660" i="7"/>
  <c r="H2660" i="7"/>
  <c r="W2659" i="7"/>
  <c r="V2659" i="7"/>
  <c r="R2659" i="7"/>
  <c r="Q2659" i="7"/>
  <c r="P2659" i="7"/>
  <c r="O2659" i="7"/>
  <c r="K2659" i="7"/>
  <c r="J2659" i="7"/>
  <c r="I2659" i="7"/>
  <c r="H2659" i="7"/>
  <c r="W2658" i="7"/>
  <c r="V2658" i="7"/>
  <c r="R2658" i="7"/>
  <c r="Q2658" i="7"/>
  <c r="P2658" i="7"/>
  <c r="O2658" i="7"/>
  <c r="K2658" i="7"/>
  <c r="J2658" i="7"/>
  <c r="I2658" i="7"/>
  <c r="H2658" i="7"/>
  <c r="W2657" i="7"/>
  <c r="V2657" i="7"/>
  <c r="R2657" i="7"/>
  <c r="Q2657" i="7"/>
  <c r="P2657" i="7"/>
  <c r="O2657" i="7"/>
  <c r="K2657" i="7"/>
  <c r="J2657" i="7"/>
  <c r="I2657" i="7"/>
  <c r="H2657" i="7"/>
  <c r="W2656" i="7"/>
  <c r="V2656" i="7"/>
  <c r="R2656" i="7"/>
  <c r="Q2656" i="7"/>
  <c r="P2656" i="7"/>
  <c r="O2656" i="7"/>
  <c r="K2656" i="7"/>
  <c r="J2656" i="7"/>
  <c r="I2656" i="7"/>
  <c r="H2656" i="7"/>
  <c r="W2655" i="7"/>
  <c r="V2655" i="7"/>
  <c r="R2655" i="7"/>
  <c r="Q2655" i="7"/>
  <c r="P2655" i="7"/>
  <c r="O2655" i="7"/>
  <c r="K2655" i="7"/>
  <c r="J2655" i="7"/>
  <c r="I2655" i="7"/>
  <c r="H2655" i="7"/>
  <c r="W2654" i="7"/>
  <c r="V2654" i="7"/>
  <c r="R2654" i="7"/>
  <c r="Q2654" i="7"/>
  <c r="P2654" i="7"/>
  <c r="O2654" i="7"/>
  <c r="K2654" i="7"/>
  <c r="J2654" i="7"/>
  <c r="I2654" i="7"/>
  <c r="H2654" i="7"/>
  <c r="W2653" i="7"/>
  <c r="V2653" i="7"/>
  <c r="R2653" i="7"/>
  <c r="Q2653" i="7"/>
  <c r="P2653" i="7"/>
  <c r="O2653" i="7"/>
  <c r="K2653" i="7"/>
  <c r="J2653" i="7"/>
  <c r="I2653" i="7"/>
  <c r="H2653" i="7"/>
  <c r="W2652" i="7"/>
  <c r="V2652" i="7"/>
  <c r="R2652" i="7"/>
  <c r="Q2652" i="7"/>
  <c r="P2652" i="7"/>
  <c r="O2652" i="7"/>
  <c r="K2652" i="7"/>
  <c r="J2652" i="7"/>
  <c r="I2652" i="7"/>
  <c r="H2652" i="7"/>
  <c r="W2651" i="7"/>
  <c r="V2651" i="7"/>
  <c r="R2651" i="7"/>
  <c r="Q2651" i="7"/>
  <c r="P2651" i="7"/>
  <c r="O2651" i="7"/>
  <c r="K2651" i="7"/>
  <c r="J2651" i="7"/>
  <c r="I2651" i="7"/>
  <c r="H2651" i="7"/>
  <c r="W2650" i="7"/>
  <c r="V2650" i="7"/>
  <c r="R2650" i="7"/>
  <c r="Q2650" i="7"/>
  <c r="P2650" i="7"/>
  <c r="O2650" i="7"/>
  <c r="K2650" i="7"/>
  <c r="J2650" i="7"/>
  <c r="I2650" i="7"/>
  <c r="H2650" i="7"/>
  <c r="W2649" i="7"/>
  <c r="V2649" i="7"/>
  <c r="R2649" i="7"/>
  <c r="Q2649" i="7"/>
  <c r="P2649" i="7"/>
  <c r="O2649" i="7"/>
  <c r="K2649" i="7"/>
  <c r="J2649" i="7"/>
  <c r="I2649" i="7"/>
  <c r="H2649" i="7"/>
  <c r="W2648" i="7"/>
  <c r="V2648" i="7"/>
  <c r="R2648" i="7"/>
  <c r="Q2648" i="7"/>
  <c r="P2648" i="7"/>
  <c r="O2648" i="7"/>
  <c r="K2648" i="7"/>
  <c r="J2648" i="7"/>
  <c r="I2648" i="7"/>
  <c r="H2648" i="7"/>
  <c r="W2647" i="7"/>
  <c r="V2647" i="7"/>
  <c r="R2647" i="7"/>
  <c r="Q2647" i="7"/>
  <c r="P2647" i="7"/>
  <c r="O2647" i="7"/>
  <c r="K2647" i="7"/>
  <c r="J2647" i="7"/>
  <c r="I2647" i="7"/>
  <c r="H2647" i="7"/>
  <c r="W2646" i="7"/>
  <c r="V2646" i="7"/>
  <c r="R2646" i="7"/>
  <c r="Q2646" i="7"/>
  <c r="P2646" i="7"/>
  <c r="O2646" i="7"/>
  <c r="K2646" i="7"/>
  <c r="J2646" i="7"/>
  <c r="I2646" i="7"/>
  <c r="H2646" i="7"/>
  <c r="W2645" i="7"/>
  <c r="V2645" i="7"/>
  <c r="R2645" i="7"/>
  <c r="Q2645" i="7"/>
  <c r="P2645" i="7"/>
  <c r="O2645" i="7"/>
  <c r="K2645" i="7"/>
  <c r="J2645" i="7"/>
  <c r="I2645" i="7"/>
  <c r="H2645" i="7"/>
  <c r="W2644" i="7"/>
  <c r="V2644" i="7"/>
  <c r="R2644" i="7"/>
  <c r="Q2644" i="7"/>
  <c r="P2644" i="7"/>
  <c r="O2644" i="7"/>
  <c r="K2644" i="7"/>
  <c r="J2644" i="7"/>
  <c r="I2644" i="7"/>
  <c r="H2644" i="7"/>
  <c r="W2643" i="7"/>
  <c r="V2643" i="7"/>
  <c r="R2643" i="7"/>
  <c r="Q2643" i="7"/>
  <c r="P2643" i="7"/>
  <c r="O2643" i="7"/>
  <c r="K2643" i="7"/>
  <c r="J2643" i="7"/>
  <c r="I2643" i="7"/>
  <c r="H2643" i="7"/>
  <c r="W2642" i="7"/>
  <c r="V2642" i="7"/>
  <c r="R2642" i="7"/>
  <c r="Q2642" i="7"/>
  <c r="P2642" i="7"/>
  <c r="O2642" i="7"/>
  <c r="K2642" i="7"/>
  <c r="J2642" i="7"/>
  <c r="I2642" i="7"/>
  <c r="H2642" i="7"/>
  <c r="W2641" i="7"/>
  <c r="V2641" i="7"/>
  <c r="R2641" i="7"/>
  <c r="Q2641" i="7"/>
  <c r="P2641" i="7"/>
  <c r="O2641" i="7"/>
  <c r="K2641" i="7"/>
  <c r="J2641" i="7"/>
  <c r="I2641" i="7"/>
  <c r="H2641" i="7"/>
  <c r="W2640" i="7"/>
  <c r="V2640" i="7"/>
  <c r="R2640" i="7"/>
  <c r="Q2640" i="7"/>
  <c r="P2640" i="7"/>
  <c r="O2640" i="7"/>
  <c r="K2640" i="7"/>
  <c r="J2640" i="7"/>
  <c r="I2640" i="7"/>
  <c r="H2640" i="7"/>
  <c r="W2639" i="7"/>
  <c r="V2639" i="7"/>
  <c r="R2639" i="7"/>
  <c r="Q2639" i="7"/>
  <c r="P2639" i="7"/>
  <c r="O2639" i="7"/>
  <c r="K2639" i="7"/>
  <c r="J2639" i="7"/>
  <c r="I2639" i="7"/>
  <c r="H2639" i="7"/>
  <c r="W2638" i="7"/>
  <c r="V2638" i="7"/>
  <c r="R2638" i="7"/>
  <c r="Q2638" i="7"/>
  <c r="P2638" i="7"/>
  <c r="O2638" i="7"/>
  <c r="K2638" i="7"/>
  <c r="J2638" i="7"/>
  <c r="I2638" i="7"/>
  <c r="H2638" i="7"/>
  <c r="W2637" i="7"/>
  <c r="V2637" i="7"/>
  <c r="R2637" i="7"/>
  <c r="Q2637" i="7"/>
  <c r="P2637" i="7"/>
  <c r="O2637" i="7"/>
  <c r="K2637" i="7"/>
  <c r="J2637" i="7"/>
  <c r="I2637" i="7"/>
  <c r="H2637" i="7"/>
  <c r="W2636" i="7"/>
  <c r="V2636" i="7"/>
  <c r="R2636" i="7"/>
  <c r="Q2636" i="7"/>
  <c r="P2636" i="7"/>
  <c r="O2636" i="7"/>
  <c r="K2636" i="7"/>
  <c r="J2636" i="7"/>
  <c r="I2636" i="7"/>
  <c r="H2636" i="7"/>
  <c r="W2635" i="7"/>
  <c r="V2635" i="7"/>
  <c r="R2635" i="7"/>
  <c r="Q2635" i="7"/>
  <c r="P2635" i="7"/>
  <c r="O2635" i="7"/>
  <c r="K2635" i="7"/>
  <c r="J2635" i="7"/>
  <c r="I2635" i="7"/>
  <c r="H2635" i="7"/>
  <c r="W2634" i="7"/>
  <c r="V2634" i="7"/>
  <c r="R2634" i="7"/>
  <c r="Q2634" i="7"/>
  <c r="P2634" i="7"/>
  <c r="O2634" i="7"/>
  <c r="K2634" i="7"/>
  <c r="J2634" i="7"/>
  <c r="I2634" i="7"/>
  <c r="H2634" i="7"/>
  <c r="W2633" i="7"/>
  <c r="V2633" i="7"/>
  <c r="R2633" i="7"/>
  <c r="Q2633" i="7"/>
  <c r="P2633" i="7"/>
  <c r="O2633" i="7"/>
  <c r="K2633" i="7"/>
  <c r="J2633" i="7"/>
  <c r="I2633" i="7"/>
  <c r="H2633" i="7"/>
  <c r="W2632" i="7"/>
  <c r="V2632" i="7"/>
  <c r="R2632" i="7"/>
  <c r="Q2632" i="7"/>
  <c r="P2632" i="7"/>
  <c r="O2632" i="7"/>
  <c r="K2632" i="7"/>
  <c r="J2632" i="7"/>
  <c r="I2632" i="7"/>
  <c r="H2632" i="7"/>
  <c r="W2631" i="7"/>
  <c r="V2631" i="7"/>
  <c r="R2631" i="7"/>
  <c r="Q2631" i="7"/>
  <c r="P2631" i="7"/>
  <c r="O2631" i="7"/>
  <c r="K2631" i="7"/>
  <c r="J2631" i="7"/>
  <c r="I2631" i="7"/>
  <c r="H2631" i="7"/>
  <c r="W2630" i="7"/>
  <c r="V2630" i="7"/>
  <c r="R2630" i="7"/>
  <c r="Q2630" i="7"/>
  <c r="P2630" i="7"/>
  <c r="O2630" i="7"/>
  <c r="K2630" i="7"/>
  <c r="J2630" i="7"/>
  <c r="I2630" i="7"/>
  <c r="H2630" i="7"/>
  <c r="W2629" i="7"/>
  <c r="V2629" i="7"/>
  <c r="R2629" i="7"/>
  <c r="Q2629" i="7"/>
  <c r="P2629" i="7"/>
  <c r="O2629" i="7"/>
  <c r="K2629" i="7"/>
  <c r="J2629" i="7"/>
  <c r="I2629" i="7"/>
  <c r="H2629" i="7"/>
  <c r="W2628" i="7"/>
  <c r="V2628" i="7"/>
  <c r="R2628" i="7"/>
  <c r="Q2628" i="7"/>
  <c r="P2628" i="7"/>
  <c r="O2628" i="7"/>
  <c r="K2628" i="7"/>
  <c r="J2628" i="7"/>
  <c r="I2628" i="7"/>
  <c r="H2628" i="7"/>
  <c r="W2627" i="7"/>
  <c r="V2627" i="7"/>
  <c r="R2627" i="7"/>
  <c r="Q2627" i="7"/>
  <c r="P2627" i="7"/>
  <c r="O2627" i="7"/>
  <c r="K2627" i="7"/>
  <c r="J2627" i="7"/>
  <c r="I2627" i="7"/>
  <c r="H2627" i="7"/>
  <c r="W2626" i="7"/>
  <c r="V2626" i="7"/>
  <c r="R2626" i="7"/>
  <c r="Q2626" i="7"/>
  <c r="P2626" i="7"/>
  <c r="O2626" i="7"/>
  <c r="K2626" i="7"/>
  <c r="J2626" i="7"/>
  <c r="I2626" i="7"/>
  <c r="H2626" i="7"/>
  <c r="W2625" i="7"/>
  <c r="V2625" i="7"/>
  <c r="R2625" i="7"/>
  <c r="Q2625" i="7"/>
  <c r="P2625" i="7"/>
  <c r="O2625" i="7"/>
  <c r="K2625" i="7"/>
  <c r="J2625" i="7"/>
  <c r="I2625" i="7"/>
  <c r="H2625" i="7"/>
  <c r="W2624" i="7"/>
  <c r="V2624" i="7"/>
  <c r="R2624" i="7"/>
  <c r="Q2624" i="7"/>
  <c r="P2624" i="7"/>
  <c r="O2624" i="7"/>
  <c r="K2624" i="7"/>
  <c r="J2624" i="7"/>
  <c r="I2624" i="7"/>
  <c r="H2624" i="7"/>
  <c r="W2623" i="7"/>
  <c r="V2623" i="7"/>
  <c r="R2623" i="7"/>
  <c r="Q2623" i="7"/>
  <c r="P2623" i="7"/>
  <c r="O2623" i="7"/>
  <c r="K2623" i="7"/>
  <c r="J2623" i="7"/>
  <c r="I2623" i="7"/>
  <c r="H2623" i="7"/>
  <c r="W2622" i="7"/>
  <c r="V2622" i="7"/>
  <c r="R2622" i="7"/>
  <c r="Q2622" i="7"/>
  <c r="P2622" i="7"/>
  <c r="O2622" i="7"/>
  <c r="K2622" i="7"/>
  <c r="J2622" i="7"/>
  <c r="I2622" i="7"/>
  <c r="H2622" i="7"/>
  <c r="W2621" i="7"/>
  <c r="V2621" i="7"/>
  <c r="R2621" i="7"/>
  <c r="Q2621" i="7"/>
  <c r="P2621" i="7"/>
  <c r="O2621" i="7"/>
  <c r="K2621" i="7"/>
  <c r="J2621" i="7"/>
  <c r="I2621" i="7"/>
  <c r="H2621" i="7"/>
  <c r="W2620" i="7"/>
  <c r="V2620" i="7"/>
  <c r="R2620" i="7"/>
  <c r="Q2620" i="7"/>
  <c r="P2620" i="7"/>
  <c r="O2620" i="7"/>
  <c r="K2620" i="7"/>
  <c r="J2620" i="7"/>
  <c r="I2620" i="7"/>
  <c r="H2620" i="7"/>
  <c r="W2619" i="7"/>
  <c r="V2619" i="7"/>
  <c r="R2619" i="7"/>
  <c r="Q2619" i="7"/>
  <c r="P2619" i="7"/>
  <c r="O2619" i="7"/>
  <c r="K2619" i="7"/>
  <c r="J2619" i="7"/>
  <c r="I2619" i="7"/>
  <c r="H2619" i="7"/>
  <c r="W2618" i="7"/>
  <c r="V2618" i="7"/>
  <c r="R2618" i="7"/>
  <c r="Q2618" i="7"/>
  <c r="P2618" i="7"/>
  <c r="O2618" i="7"/>
  <c r="K2618" i="7"/>
  <c r="J2618" i="7"/>
  <c r="I2618" i="7"/>
  <c r="H2618" i="7"/>
  <c r="W2617" i="7"/>
  <c r="V2617" i="7"/>
  <c r="R2617" i="7"/>
  <c r="Q2617" i="7"/>
  <c r="P2617" i="7"/>
  <c r="O2617" i="7"/>
  <c r="K2617" i="7"/>
  <c r="J2617" i="7"/>
  <c r="I2617" i="7"/>
  <c r="H2617" i="7"/>
  <c r="W2616" i="7"/>
  <c r="V2616" i="7"/>
  <c r="R2616" i="7"/>
  <c r="Q2616" i="7"/>
  <c r="P2616" i="7"/>
  <c r="O2616" i="7"/>
  <c r="K2616" i="7"/>
  <c r="J2616" i="7"/>
  <c r="I2616" i="7"/>
  <c r="H2616" i="7"/>
  <c r="W2615" i="7"/>
  <c r="V2615" i="7"/>
  <c r="R2615" i="7"/>
  <c r="Q2615" i="7"/>
  <c r="P2615" i="7"/>
  <c r="O2615" i="7"/>
  <c r="K2615" i="7"/>
  <c r="J2615" i="7"/>
  <c r="I2615" i="7"/>
  <c r="H2615" i="7"/>
  <c r="W2614" i="7"/>
  <c r="V2614" i="7"/>
  <c r="R2614" i="7"/>
  <c r="Q2614" i="7"/>
  <c r="P2614" i="7"/>
  <c r="O2614" i="7"/>
  <c r="K2614" i="7"/>
  <c r="J2614" i="7"/>
  <c r="I2614" i="7"/>
  <c r="H2614" i="7"/>
  <c r="W2613" i="7"/>
  <c r="V2613" i="7"/>
  <c r="R2613" i="7"/>
  <c r="Q2613" i="7"/>
  <c r="P2613" i="7"/>
  <c r="O2613" i="7"/>
  <c r="K2613" i="7"/>
  <c r="J2613" i="7"/>
  <c r="I2613" i="7"/>
  <c r="H2613" i="7"/>
  <c r="W2612" i="7"/>
  <c r="V2612" i="7"/>
  <c r="R2612" i="7"/>
  <c r="Q2612" i="7"/>
  <c r="P2612" i="7"/>
  <c r="O2612" i="7"/>
  <c r="K2612" i="7"/>
  <c r="J2612" i="7"/>
  <c r="I2612" i="7"/>
  <c r="H2612" i="7"/>
  <c r="W2611" i="7"/>
  <c r="V2611" i="7"/>
  <c r="R2611" i="7"/>
  <c r="Q2611" i="7"/>
  <c r="P2611" i="7"/>
  <c r="O2611" i="7"/>
  <c r="K2611" i="7"/>
  <c r="J2611" i="7"/>
  <c r="I2611" i="7"/>
  <c r="H2611" i="7"/>
  <c r="W2610" i="7"/>
  <c r="V2610" i="7"/>
  <c r="R2610" i="7"/>
  <c r="Q2610" i="7"/>
  <c r="P2610" i="7"/>
  <c r="O2610" i="7"/>
  <c r="K2610" i="7"/>
  <c r="J2610" i="7"/>
  <c r="I2610" i="7"/>
  <c r="H2610" i="7"/>
  <c r="W2609" i="7"/>
  <c r="V2609" i="7"/>
  <c r="R2609" i="7"/>
  <c r="Q2609" i="7"/>
  <c r="P2609" i="7"/>
  <c r="O2609" i="7"/>
  <c r="K2609" i="7"/>
  <c r="J2609" i="7"/>
  <c r="I2609" i="7"/>
  <c r="H2609" i="7"/>
  <c r="W2608" i="7"/>
  <c r="V2608" i="7"/>
  <c r="R2608" i="7"/>
  <c r="Q2608" i="7"/>
  <c r="P2608" i="7"/>
  <c r="O2608" i="7"/>
  <c r="K2608" i="7"/>
  <c r="J2608" i="7"/>
  <c r="I2608" i="7"/>
  <c r="H2608" i="7"/>
  <c r="W2607" i="7"/>
  <c r="V2607" i="7"/>
  <c r="R2607" i="7"/>
  <c r="Q2607" i="7"/>
  <c r="P2607" i="7"/>
  <c r="O2607" i="7"/>
  <c r="K2607" i="7"/>
  <c r="J2607" i="7"/>
  <c r="I2607" i="7"/>
  <c r="H2607" i="7"/>
  <c r="W2606" i="7"/>
  <c r="V2606" i="7"/>
  <c r="R2606" i="7"/>
  <c r="Q2606" i="7"/>
  <c r="P2606" i="7"/>
  <c r="O2606" i="7"/>
  <c r="K2606" i="7"/>
  <c r="J2606" i="7"/>
  <c r="I2606" i="7"/>
  <c r="H2606" i="7"/>
  <c r="W2605" i="7"/>
  <c r="V2605" i="7"/>
  <c r="R2605" i="7"/>
  <c r="Q2605" i="7"/>
  <c r="P2605" i="7"/>
  <c r="O2605" i="7"/>
  <c r="K2605" i="7"/>
  <c r="J2605" i="7"/>
  <c r="I2605" i="7"/>
  <c r="H2605" i="7"/>
  <c r="W2604" i="7"/>
  <c r="V2604" i="7"/>
  <c r="R2604" i="7"/>
  <c r="Q2604" i="7"/>
  <c r="P2604" i="7"/>
  <c r="O2604" i="7"/>
  <c r="K2604" i="7"/>
  <c r="J2604" i="7"/>
  <c r="I2604" i="7"/>
  <c r="H2604" i="7"/>
  <c r="W2603" i="7"/>
  <c r="V2603" i="7"/>
  <c r="R2603" i="7"/>
  <c r="Q2603" i="7"/>
  <c r="P2603" i="7"/>
  <c r="O2603" i="7"/>
  <c r="K2603" i="7"/>
  <c r="J2603" i="7"/>
  <c r="I2603" i="7"/>
  <c r="H2603" i="7"/>
  <c r="W2602" i="7"/>
  <c r="V2602" i="7"/>
  <c r="R2602" i="7"/>
  <c r="Q2602" i="7"/>
  <c r="P2602" i="7"/>
  <c r="O2602" i="7"/>
  <c r="K2602" i="7"/>
  <c r="J2602" i="7"/>
  <c r="I2602" i="7"/>
  <c r="H2602" i="7"/>
  <c r="W2601" i="7"/>
  <c r="V2601" i="7"/>
  <c r="R2601" i="7"/>
  <c r="Q2601" i="7"/>
  <c r="P2601" i="7"/>
  <c r="O2601" i="7"/>
  <c r="K2601" i="7"/>
  <c r="J2601" i="7"/>
  <c r="I2601" i="7"/>
  <c r="H2601" i="7"/>
  <c r="W2600" i="7"/>
  <c r="V2600" i="7"/>
  <c r="R2600" i="7"/>
  <c r="Q2600" i="7"/>
  <c r="P2600" i="7"/>
  <c r="O2600" i="7"/>
  <c r="K2600" i="7"/>
  <c r="J2600" i="7"/>
  <c r="I2600" i="7"/>
  <c r="H2600" i="7"/>
  <c r="W2599" i="7"/>
  <c r="V2599" i="7"/>
  <c r="R2599" i="7"/>
  <c r="Q2599" i="7"/>
  <c r="P2599" i="7"/>
  <c r="O2599" i="7"/>
  <c r="K2599" i="7"/>
  <c r="J2599" i="7"/>
  <c r="I2599" i="7"/>
  <c r="H2599" i="7"/>
  <c r="W2598" i="7"/>
  <c r="V2598" i="7"/>
  <c r="R2598" i="7"/>
  <c r="Q2598" i="7"/>
  <c r="P2598" i="7"/>
  <c r="O2598" i="7"/>
  <c r="K2598" i="7"/>
  <c r="J2598" i="7"/>
  <c r="I2598" i="7"/>
  <c r="H2598" i="7"/>
  <c r="W2597" i="7"/>
  <c r="V2597" i="7"/>
  <c r="R2597" i="7"/>
  <c r="Q2597" i="7"/>
  <c r="P2597" i="7"/>
  <c r="O2597" i="7"/>
  <c r="K2597" i="7"/>
  <c r="J2597" i="7"/>
  <c r="I2597" i="7"/>
  <c r="H2597" i="7"/>
  <c r="W2596" i="7"/>
  <c r="V2596" i="7"/>
  <c r="R2596" i="7"/>
  <c r="Q2596" i="7"/>
  <c r="P2596" i="7"/>
  <c r="O2596" i="7"/>
  <c r="K2596" i="7"/>
  <c r="J2596" i="7"/>
  <c r="I2596" i="7"/>
  <c r="H2596" i="7"/>
  <c r="W2595" i="7"/>
  <c r="V2595" i="7"/>
  <c r="R2595" i="7"/>
  <c r="Q2595" i="7"/>
  <c r="P2595" i="7"/>
  <c r="O2595" i="7"/>
  <c r="K2595" i="7"/>
  <c r="J2595" i="7"/>
  <c r="I2595" i="7"/>
  <c r="H2595" i="7"/>
  <c r="W2594" i="7"/>
  <c r="V2594" i="7"/>
  <c r="R2594" i="7"/>
  <c r="Q2594" i="7"/>
  <c r="P2594" i="7"/>
  <c r="O2594" i="7"/>
  <c r="K2594" i="7"/>
  <c r="J2594" i="7"/>
  <c r="I2594" i="7"/>
  <c r="H2594" i="7"/>
  <c r="W2593" i="7"/>
  <c r="V2593" i="7"/>
  <c r="R2593" i="7"/>
  <c r="Q2593" i="7"/>
  <c r="P2593" i="7"/>
  <c r="O2593" i="7"/>
  <c r="K2593" i="7"/>
  <c r="J2593" i="7"/>
  <c r="I2593" i="7"/>
  <c r="H2593" i="7"/>
  <c r="W2592" i="7"/>
  <c r="V2592" i="7"/>
  <c r="R2592" i="7"/>
  <c r="Q2592" i="7"/>
  <c r="P2592" i="7"/>
  <c r="O2592" i="7"/>
  <c r="K2592" i="7"/>
  <c r="J2592" i="7"/>
  <c r="I2592" i="7"/>
  <c r="H2592" i="7"/>
  <c r="W2591" i="7"/>
  <c r="V2591" i="7"/>
  <c r="R2591" i="7"/>
  <c r="Q2591" i="7"/>
  <c r="P2591" i="7"/>
  <c r="O2591" i="7"/>
  <c r="K2591" i="7"/>
  <c r="J2591" i="7"/>
  <c r="I2591" i="7"/>
  <c r="H2591" i="7"/>
  <c r="W2590" i="7"/>
  <c r="V2590" i="7"/>
  <c r="R2590" i="7"/>
  <c r="Q2590" i="7"/>
  <c r="P2590" i="7"/>
  <c r="O2590" i="7"/>
  <c r="K2590" i="7"/>
  <c r="J2590" i="7"/>
  <c r="I2590" i="7"/>
  <c r="H2590" i="7"/>
  <c r="W2589" i="7"/>
  <c r="V2589" i="7"/>
  <c r="R2589" i="7"/>
  <c r="Q2589" i="7"/>
  <c r="P2589" i="7"/>
  <c r="O2589" i="7"/>
  <c r="K2589" i="7"/>
  <c r="J2589" i="7"/>
  <c r="I2589" i="7"/>
  <c r="H2589" i="7"/>
  <c r="W2588" i="7"/>
  <c r="V2588" i="7"/>
  <c r="R2588" i="7"/>
  <c r="Q2588" i="7"/>
  <c r="P2588" i="7"/>
  <c r="O2588" i="7"/>
  <c r="K2588" i="7"/>
  <c r="J2588" i="7"/>
  <c r="I2588" i="7"/>
  <c r="H2588" i="7"/>
  <c r="W2587" i="7"/>
  <c r="V2587" i="7"/>
  <c r="R2587" i="7"/>
  <c r="Q2587" i="7"/>
  <c r="P2587" i="7"/>
  <c r="O2587" i="7"/>
  <c r="K2587" i="7"/>
  <c r="J2587" i="7"/>
  <c r="I2587" i="7"/>
  <c r="H2587" i="7"/>
  <c r="W2586" i="7"/>
  <c r="V2586" i="7"/>
  <c r="R2586" i="7"/>
  <c r="Q2586" i="7"/>
  <c r="P2586" i="7"/>
  <c r="O2586" i="7"/>
  <c r="K2586" i="7"/>
  <c r="J2586" i="7"/>
  <c r="I2586" i="7"/>
  <c r="H2586" i="7"/>
  <c r="W2585" i="7"/>
  <c r="V2585" i="7"/>
  <c r="R2585" i="7"/>
  <c r="Q2585" i="7"/>
  <c r="P2585" i="7"/>
  <c r="O2585" i="7"/>
  <c r="K2585" i="7"/>
  <c r="J2585" i="7"/>
  <c r="I2585" i="7"/>
  <c r="H2585" i="7"/>
  <c r="W2584" i="7"/>
  <c r="V2584" i="7"/>
  <c r="R2584" i="7"/>
  <c r="Q2584" i="7"/>
  <c r="P2584" i="7"/>
  <c r="O2584" i="7"/>
  <c r="K2584" i="7"/>
  <c r="J2584" i="7"/>
  <c r="I2584" i="7"/>
  <c r="H2584" i="7"/>
  <c r="W2583" i="7"/>
  <c r="V2583" i="7"/>
  <c r="R2583" i="7"/>
  <c r="Q2583" i="7"/>
  <c r="P2583" i="7"/>
  <c r="O2583" i="7"/>
  <c r="K2583" i="7"/>
  <c r="J2583" i="7"/>
  <c r="I2583" i="7"/>
  <c r="H2583" i="7"/>
  <c r="W2582" i="7"/>
  <c r="V2582" i="7"/>
  <c r="R2582" i="7"/>
  <c r="Q2582" i="7"/>
  <c r="P2582" i="7"/>
  <c r="O2582" i="7"/>
  <c r="K2582" i="7"/>
  <c r="J2582" i="7"/>
  <c r="I2582" i="7"/>
  <c r="H2582" i="7"/>
  <c r="W2581" i="7"/>
  <c r="V2581" i="7"/>
  <c r="R2581" i="7"/>
  <c r="Q2581" i="7"/>
  <c r="P2581" i="7"/>
  <c r="O2581" i="7"/>
  <c r="K2581" i="7"/>
  <c r="J2581" i="7"/>
  <c r="I2581" i="7"/>
  <c r="H2581" i="7"/>
  <c r="W2580" i="7"/>
  <c r="V2580" i="7"/>
  <c r="R2580" i="7"/>
  <c r="Q2580" i="7"/>
  <c r="P2580" i="7"/>
  <c r="O2580" i="7"/>
  <c r="K2580" i="7"/>
  <c r="J2580" i="7"/>
  <c r="I2580" i="7"/>
  <c r="H2580" i="7"/>
  <c r="W2579" i="7"/>
  <c r="V2579" i="7"/>
  <c r="R2579" i="7"/>
  <c r="Q2579" i="7"/>
  <c r="P2579" i="7"/>
  <c r="O2579" i="7"/>
  <c r="K2579" i="7"/>
  <c r="J2579" i="7"/>
  <c r="I2579" i="7"/>
  <c r="H2579" i="7"/>
  <c r="W2578" i="7"/>
  <c r="V2578" i="7"/>
  <c r="R2578" i="7"/>
  <c r="Q2578" i="7"/>
  <c r="P2578" i="7"/>
  <c r="O2578" i="7"/>
  <c r="K2578" i="7"/>
  <c r="J2578" i="7"/>
  <c r="I2578" i="7"/>
  <c r="H2578" i="7"/>
  <c r="W2577" i="7"/>
  <c r="V2577" i="7"/>
  <c r="R2577" i="7"/>
  <c r="Q2577" i="7"/>
  <c r="P2577" i="7"/>
  <c r="O2577" i="7"/>
  <c r="K2577" i="7"/>
  <c r="J2577" i="7"/>
  <c r="I2577" i="7"/>
  <c r="H2577" i="7"/>
  <c r="W2576" i="7"/>
  <c r="V2576" i="7"/>
  <c r="R2576" i="7"/>
  <c r="Q2576" i="7"/>
  <c r="P2576" i="7"/>
  <c r="O2576" i="7"/>
  <c r="K2576" i="7"/>
  <c r="J2576" i="7"/>
  <c r="I2576" i="7"/>
  <c r="H2576" i="7"/>
  <c r="W2575" i="7"/>
  <c r="V2575" i="7"/>
  <c r="R2575" i="7"/>
  <c r="Q2575" i="7"/>
  <c r="P2575" i="7"/>
  <c r="O2575" i="7"/>
  <c r="K2575" i="7"/>
  <c r="J2575" i="7"/>
  <c r="I2575" i="7"/>
  <c r="H2575" i="7"/>
  <c r="W2574" i="7"/>
  <c r="V2574" i="7"/>
  <c r="R2574" i="7"/>
  <c r="Q2574" i="7"/>
  <c r="P2574" i="7"/>
  <c r="O2574" i="7"/>
  <c r="K2574" i="7"/>
  <c r="J2574" i="7"/>
  <c r="I2574" i="7"/>
  <c r="H2574" i="7"/>
  <c r="W2573" i="7"/>
  <c r="V2573" i="7"/>
  <c r="R2573" i="7"/>
  <c r="Q2573" i="7"/>
  <c r="P2573" i="7"/>
  <c r="O2573" i="7"/>
  <c r="K2573" i="7"/>
  <c r="J2573" i="7"/>
  <c r="I2573" i="7"/>
  <c r="H2573" i="7"/>
  <c r="W2572" i="7"/>
  <c r="V2572" i="7"/>
  <c r="R2572" i="7"/>
  <c r="Q2572" i="7"/>
  <c r="P2572" i="7"/>
  <c r="O2572" i="7"/>
  <c r="K2572" i="7"/>
  <c r="J2572" i="7"/>
  <c r="I2572" i="7"/>
  <c r="H2572" i="7"/>
  <c r="W2571" i="7"/>
  <c r="V2571" i="7"/>
  <c r="R2571" i="7"/>
  <c r="Q2571" i="7"/>
  <c r="P2571" i="7"/>
  <c r="O2571" i="7"/>
  <c r="K2571" i="7"/>
  <c r="J2571" i="7"/>
  <c r="I2571" i="7"/>
  <c r="H2571" i="7"/>
  <c r="W2570" i="7"/>
  <c r="V2570" i="7"/>
  <c r="R2570" i="7"/>
  <c r="Q2570" i="7"/>
  <c r="P2570" i="7"/>
  <c r="O2570" i="7"/>
  <c r="K2570" i="7"/>
  <c r="J2570" i="7"/>
  <c r="I2570" i="7"/>
  <c r="H2570" i="7"/>
  <c r="W2569" i="7"/>
  <c r="V2569" i="7"/>
  <c r="R2569" i="7"/>
  <c r="Q2569" i="7"/>
  <c r="P2569" i="7"/>
  <c r="O2569" i="7"/>
  <c r="K2569" i="7"/>
  <c r="J2569" i="7"/>
  <c r="I2569" i="7"/>
  <c r="H2569" i="7"/>
  <c r="W2568" i="7"/>
  <c r="V2568" i="7"/>
  <c r="R2568" i="7"/>
  <c r="Q2568" i="7"/>
  <c r="P2568" i="7"/>
  <c r="O2568" i="7"/>
  <c r="K2568" i="7"/>
  <c r="J2568" i="7"/>
  <c r="I2568" i="7"/>
  <c r="H2568" i="7"/>
  <c r="W2567" i="7"/>
  <c r="V2567" i="7"/>
  <c r="R2567" i="7"/>
  <c r="Q2567" i="7"/>
  <c r="P2567" i="7"/>
  <c r="O2567" i="7"/>
  <c r="K2567" i="7"/>
  <c r="J2567" i="7"/>
  <c r="I2567" i="7"/>
  <c r="H2567" i="7"/>
  <c r="W2566" i="7"/>
  <c r="V2566" i="7"/>
  <c r="R2566" i="7"/>
  <c r="Q2566" i="7"/>
  <c r="P2566" i="7"/>
  <c r="O2566" i="7"/>
  <c r="K2566" i="7"/>
  <c r="J2566" i="7"/>
  <c r="I2566" i="7"/>
  <c r="H2566" i="7"/>
  <c r="W2565" i="7"/>
  <c r="V2565" i="7"/>
  <c r="R2565" i="7"/>
  <c r="Q2565" i="7"/>
  <c r="P2565" i="7"/>
  <c r="O2565" i="7"/>
  <c r="K2565" i="7"/>
  <c r="J2565" i="7"/>
  <c r="I2565" i="7"/>
  <c r="H2565" i="7"/>
  <c r="W2564" i="7"/>
  <c r="V2564" i="7"/>
  <c r="R2564" i="7"/>
  <c r="Q2564" i="7"/>
  <c r="P2564" i="7"/>
  <c r="O2564" i="7"/>
  <c r="K2564" i="7"/>
  <c r="J2564" i="7"/>
  <c r="I2564" i="7"/>
  <c r="H2564" i="7"/>
  <c r="W2563" i="7"/>
  <c r="V2563" i="7"/>
  <c r="R2563" i="7"/>
  <c r="Q2563" i="7"/>
  <c r="P2563" i="7"/>
  <c r="O2563" i="7"/>
  <c r="K2563" i="7"/>
  <c r="J2563" i="7"/>
  <c r="I2563" i="7"/>
  <c r="H2563" i="7"/>
  <c r="W2562" i="7"/>
  <c r="V2562" i="7"/>
  <c r="R2562" i="7"/>
  <c r="Q2562" i="7"/>
  <c r="P2562" i="7"/>
  <c r="O2562" i="7"/>
  <c r="K2562" i="7"/>
  <c r="J2562" i="7"/>
  <c r="I2562" i="7"/>
  <c r="H2562" i="7"/>
  <c r="W2561" i="7"/>
  <c r="V2561" i="7"/>
  <c r="R2561" i="7"/>
  <c r="Q2561" i="7"/>
  <c r="P2561" i="7"/>
  <c r="O2561" i="7"/>
  <c r="K2561" i="7"/>
  <c r="J2561" i="7"/>
  <c r="I2561" i="7"/>
  <c r="H2561" i="7"/>
  <c r="W2560" i="7"/>
  <c r="V2560" i="7"/>
  <c r="R2560" i="7"/>
  <c r="Q2560" i="7"/>
  <c r="P2560" i="7"/>
  <c r="O2560" i="7"/>
  <c r="K2560" i="7"/>
  <c r="J2560" i="7"/>
  <c r="I2560" i="7"/>
  <c r="H2560" i="7"/>
  <c r="W2559" i="7"/>
  <c r="V2559" i="7"/>
  <c r="R2559" i="7"/>
  <c r="Q2559" i="7"/>
  <c r="P2559" i="7"/>
  <c r="O2559" i="7"/>
  <c r="K2559" i="7"/>
  <c r="J2559" i="7"/>
  <c r="I2559" i="7"/>
  <c r="H2559" i="7"/>
  <c r="W2558" i="7"/>
  <c r="V2558" i="7"/>
  <c r="R2558" i="7"/>
  <c r="Q2558" i="7"/>
  <c r="P2558" i="7"/>
  <c r="O2558" i="7"/>
  <c r="K2558" i="7"/>
  <c r="J2558" i="7"/>
  <c r="I2558" i="7"/>
  <c r="H2558" i="7"/>
  <c r="W2557" i="7"/>
  <c r="V2557" i="7"/>
  <c r="R2557" i="7"/>
  <c r="Q2557" i="7"/>
  <c r="P2557" i="7"/>
  <c r="O2557" i="7"/>
  <c r="K2557" i="7"/>
  <c r="J2557" i="7"/>
  <c r="I2557" i="7"/>
  <c r="H2557" i="7"/>
  <c r="W2556" i="7"/>
  <c r="V2556" i="7"/>
  <c r="R2556" i="7"/>
  <c r="Q2556" i="7"/>
  <c r="P2556" i="7"/>
  <c r="O2556" i="7"/>
  <c r="K2556" i="7"/>
  <c r="J2556" i="7"/>
  <c r="I2556" i="7"/>
  <c r="H2556" i="7"/>
  <c r="W2555" i="7"/>
  <c r="V2555" i="7"/>
  <c r="R2555" i="7"/>
  <c r="Q2555" i="7"/>
  <c r="P2555" i="7"/>
  <c r="O2555" i="7"/>
  <c r="K2555" i="7"/>
  <c r="J2555" i="7"/>
  <c r="I2555" i="7"/>
  <c r="H2555" i="7"/>
  <c r="W2554" i="7"/>
  <c r="V2554" i="7"/>
  <c r="R2554" i="7"/>
  <c r="Q2554" i="7"/>
  <c r="P2554" i="7"/>
  <c r="O2554" i="7"/>
  <c r="K2554" i="7"/>
  <c r="J2554" i="7"/>
  <c r="I2554" i="7"/>
  <c r="H2554" i="7"/>
  <c r="W2553" i="7"/>
  <c r="V2553" i="7"/>
  <c r="R2553" i="7"/>
  <c r="Q2553" i="7"/>
  <c r="P2553" i="7"/>
  <c r="O2553" i="7"/>
  <c r="K2553" i="7"/>
  <c r="J2553" i="7"/>
  <c r="I2553" i="7"/>
  <c r="H2553" i="7"/>
  <c r="W2552" i="7"/>
  <c r="V2552" i="7"/>
  <c r="R2552" i="7"/>
  <c r="Q2552" i="7"/>
  <c r="P2552" i="7"/>
  <c r="O2552" i="7"/>
  <c r="K2552" i="7"/>
  <c r="J2552" i="7"/>
  <c r="I2552" i="7"/>
  <c r="H2552" i="7"/>
  <c r="W2551" i="7"/>
  <c r="V2551" i="7"/>
  <c r="R2551" i="7"/>
  <c r="Q2551" i="7"/>
  <c r="P2551" i="7"/>
  <c r="O2551" i="7"/>
  <c r="K2551" i="7"/>
  <c r="J2551" i="7"/>
  <c r="I2551" i="7"/>
  <c r="H2551" i="7"/>
  <c r="W2550" i="7"/>
  <c r="V2550" i="7"/>
  <c r="R2550" i="7"/>
  <c r="Q2550" i="7"/>
  <c r="P2550" i="7"/>
  <c r="O2550" i="7"/>
  <c r="K2550" i="7"/>
  <c r="J2550" i="7"/>
  <c r="I2550" i="7"/>
  <c r="H2550" i="7"/>
  <c r="W2549" i="7"/>
  <c r="V2549" i="7"/>
  <c r="R2549" i="7"/>
  <c r="Q2549" i="7"/>
  <c r="P2549" i="7"/>
  <c r="O2549" i="7"/>
  <c r="K2549" i="7"/>
  <c r="J2549" i="7"/>
  <c r="I2549" i="7"/>
  <c r="H2549" i="7"/>
  <c r="W2548" i="7"/>
  <c r="V2548" i="7"/>
  <c r="R2548" i="7"/>
  <c r="Q2548" i="7"/>
  <c r="P2548" i="7"/>
  <c r="O2548" i="7"/>
  <c r="K2548" i="7"/>
  <c r="J2548" i="7"/>
  <c r="I2548" i="7"/>
  <c r="H2548" i="7"/>
  <c r="W2547" i="7"/>
  <c r="V2547" i="7"/>
  <c r="R2547" i="7"/>
  <c r="Q2547" i="7"/>
  <c r="P2547" i="7"/>
  <c r="O2547" i="7"/>
  <c r="K2547" i="7"/>
  <c r="J2547" i="7"/>
  <c r="I2547" i="7"/>
  <c r="H2547" i="7"/>
  <c r="W2546" i="7"/>
  <c r="V2546" i="7"/>
  <c r="R2546" i="7"/>
  <c r="Q2546" i="7"/>
  <c r="P2546" i="7"/>
  <c r="O2546" i="7"/>
  <c r="K2546" i="7"/>
  <c r="J2546" i="7"/>
  <c r="I2546" i="7"/>
  <c r="H2546" i="7"/>
  <c r="W2545" i="7"/>
  <c r="V2545" i="7"/>
  <c r="R2545" i="7"/>
  <c r="Q2545" i="7"/>
  <c r="P2545" i="7"/>
  <c r="O2545" i="7"/>
  <c r="K2545" i="7"/>
  <c r="J2545" i="7"/>
  <c r="I2545" i="7"/>
  <c r="H2545" i="7"/>
  <c r="W2544" i="7"/>
  <c r="V2544" i="7"/>
  <c r="R2544" i="7"/>
  <c r="Q2544" i="7"/>
  <c r="P2544" i="7"/>
  <c r="O2544" i="7"/>
  <c r="K2544" i="7"/>
  <c r="J2544" i="7"/>
  <c r="I2544" i="7"/>
  <c r="H2544" i="7"/>
  <c r="W2543" i="7"/>
  <c r="V2543" i="7"/>
  <c r="R2543" i="7"/>
  <c r="Q2543" i="7"/>
  <c r="P2543" i="7"/>
  <c r="O2543" i="7"/>
  <c r="K2543" i="7"/>
  <c r="J2543" i="7"/>
  <c r="I2543" i="7"/>
  <c r="H2543" i="7"/>
  <c r="W2542" i="7"/>
  <c r="V2542" i="7"/>
  <c r="R2542" i="7"/>
  <c r="Q2542" i="7"/>
  <c r="P2542" i="7"/>
  <c r="O2542" i="7"/>
  <c r="K2542" i="7"/>
  <c r="J2542" i="7"/>
  <c r="I2542" i="7"/>
  <c r="H2542" i="7"/>
  <c r="W2541" i="7"/>
  <c r="V2541" i="7"/>
  <c r="R2541" i="7"/>
  <c r="Q2541" i="7"/>
  <c r="P2541" i="7"/>
  <c r="O2541" i="7"/>
  <c r="K2541" i="7"/>
  <c r="J2541" i="7"/>
  <c r="I2541" i="7"/>
  <c r="H2541" i="7"/>
  <c r="W2540" i="7"/>
  <c r="V2540" i="7"/>
  <c r="R2540" i="7"/>
  <c r="Q2540" i="7"/>
  <c r="P2540" i="7"/>
  <c r="O2540" i="7"/>
  <c r="K2540" i="7"/>
  <c r="J2540" i="7"/>
  <c r="I2540" i="7"/>
  <c r="H2540" i="7"/>
  <c r="W2539" i="7"/>
  <c r="V2539" i="7"/>
  <c r="R2539" i="7"/>
  <c r="Q2539" i="7"/>
  <c r="P2539" i="7"/>
  <c r="O2539" i="7"/>
  <c r="K2539" i="7"/>
  <c r="J2539" i="7"/>
  <c r="I2539" i="7"/>
  <c r="H2539" i="7"/>
  <c r="W2538" i="7"/>
  <c r="V2538" i="7"/>
  <c r="R2538" i="7"/>
  <c r="Q2538" i="7"/>
  <c r="P2538" i="7"/>
  <c r="O2538" i="7"/>
  <c r="K2538" i="7"/>
  <c r="J2538" i="7"/>
  <c r="I2538" i="7"/>
  <c r="H2538" i="7"/>
  <c r="W2537" i="7"/>
  <c r="V2537" i="7"/>
  <c r="R2537" i="7"/>
  <c r="Q2537" i="7"/>
  <c r="P2537" i="7"/>
  <c r="O2537" i="7"/>
  <c r="K2537" i="7"/>
  <c r="J2537" i="7"/>
  <c r="I2537" i="7"/>
  <c r="H2537" i="7"/>
  <c r="W2536" i="7"/>
  <c r="V2536" i="7"/>
  <c r="R2536" i="7"/>
  <c r="Q2536" i="7"/>
  <c r="P2536" i="7"/>
  <c r="O2536" i="7"/>
  <c r="K2536" i="7"/>
  <c r="J2536" i="7"/>
  <c r="I2536" i="7"/>
  <c r="H2536" i="7"/>
  <c r="W2535" i="7"/>
  <c r="V2535" i="7"/>
  <c r="R2535" i="7"/>
  <c r="Q2535" i="7"/>
  <c r="P2535" i="7"/>
  <c r="O2535" i="7"/>
  <c r="K2535" i="7"/>
  <c r="J2535" i="7"/>
  <c r="I2535" i="7"/>
  <c r="H2535" i="7"/>
  <c r="W2534" i="7"/>
  <c r="V2534" i="7"/>
  <c r="R2534" i="7"/>
  <c r="Q2534" i="7"/>
  <c r="P2534" i="7"/>
  <c r="O2534" i="7"/>
  <c r="K2534" i="7"/>
  <c r="J2534" i="7"/>
  <c r="I2534" i="7"/>
  <c r="H2534" i="7"/>
  <c r="W2533" i="7"/>
  <c r="V2533" i="7"/>
  <c r="R2533" i="7"/>
  <c r="Q2533" i="7"/>
  <c r="P2533" i="7"/>
  <c r="O2533" i="7"/>
  <c r="K2533" i="7"/>
  <c r="J2533" i="7"/>
  <c r="I2533" i="7"/>
  <c r="H2533" i="7"/>
  <c r="W2532" i="7"/>
  <c r="V2532" i="7"/>
  <c r="R2532" i="7"/>
  <c r="Q2532" i="7"/>
  <c r="P2532" i="7"/>
  <c r="O2532" i="7"/>
  <c r="K2532" i="7"/>
  <c r="J2532" i="7"/>
  <c r="I2532" i="7"/>
  <c r="H2532" i="7"/>
  <c r="W2531" i="7"/>
  <c r="V2531" i="7"/>
  <c r="R2531" i="7"/>
  <c r="Q2531" i="7"/>
  <c r="P2531" i="7"/>
  <c r="O2531" i="7"/>
  <c r="K2531" i="7"/>
  <c r="J2531" i="7"/>
  <c r="I2531" i="7"/>
  <c r="H2531" i="7"/>
  <c r="W2530" i="7"/>
  <c r="V2530" i="7"/>
  <c r="R2530" i="7"/>
  <c r="Q2530" i="7"/>
  <c r="P2530" i="7"/>
  <c r="O2530" i="7"/>
  <c r="K2530" i="7"/>
  <c r="J2530" i="7"/>
  <c r="I2530" i="7"/>
  <c r="H2530" i="7"/>
  <c r="W2529" i="7"/>
  <c r="V2529" i="7"/>
  <c r="R2529" i="7"/>
  <c r="Q2529" i="7"/>
  <c r="P2529" i="7"/>
  <c r="O2529" i="7"/>
  <c r="K2529" i="7"/>
  <c r="J2529" i="7"/>
  <c r="I2529" i="7"/>
  <c r="H2529" i="7"/>
  <c r="W2528" i="7"/>
  <c r="V2528" i="7"/>
  <c r="R2528" i="7"/>
  <c r="Q2528" i="7"/>
  <c r="P2528" i="7"/>
  <c r="O2528" i="7"/>
  <c r="K2528" i="7"/>
  <c r="J2528" i="7"/>
  <c r="I2528" i="7"/>
  <c r="H2528" i="7"/>
  <c r="W2527" i="7"/>
  <c r="V2527" i="7"/>
  <c r="R2527" i="7"/>
  <c r="Q2527" i="7"/>
  <c r="P2527" i="7"/>
  <c r="O2527" i="7"/>
  <c r="K2527" i="7"/>
  <c r="J2527" i="7"/>
  <c r="I2527" i="7"/>
  <c r="H2527" i="7"/>
  <c r="W2526" i="7"/>
  <c r="V2526" i="7"/>
  <c r="R2526" i="7"/>
  <c r="Q2526" i="7"/>
  <c r="P2526" i="7"/>
  <c r="O2526" i="7"/>
  <c r="K2526" i="7"/>
  <c r="J2526" i="7"/>
  <c r="I2526" i="7"/>
  <c r="H2526" i="7"/>
  <c r="W2525" i="7"/>
  <c r="V2525" i="7"/>
  <c r="R2525" i="7"/>
  <c r="Q2525" i="7"/>
  <c r="P2525" i="7"/>
  <c r="O2525" i="7"/>
  <c r="K2525" i="7"/>
  <c r="J2525" i="7"/>
  <c r="I2525" i="7"/>
  <c r="H2525" i="7"/>
  <c r="W2524" i="7"/>
  <c r="V2524" i="7"/>
  <c r="R2524" i="7"/>
  <c r="Q2524" i="7"/>
  <c r="P2524" i="7"/>
  <c r="O2524" i="7"/>
  <c r="K2524" i="7"/>
  <c r="J2524" i="7"/>
  <c r="I2524" i="7"/>
  <c r="H2524" i="7"/>
  <c r="W2523" i="7"/>
  <c r="V2523" i="7"/>
  <c r="R2523" i="7"/>
  <c r="Q2523" i="7"/>
  <c r="P2523" i="7"/>
  <c r="O2523" i="7"/>
  <c r="K2523" i="7"/>
  <c r="J2523" i="7"/>
  <c r="I2523" i="7"/>
  <c r="H2523" i="7"/>
  <c r="W2522" i="7"/>
  <c r="V2522" i="7"/>
  <c r="R2522" i="7"/>
  <c r="Q2522" i="7"/>
  <c r="P2522" i="7"/>
  <c r="O2522" i="7"/>
  <c r="K2522" i="7"/>
  <c r="J2522" i="7"/>
  <c r="I2522" i="7"/>
  <c r="H2522" i="7"/>
  <c r="W2521" i="7"/>
  <c r="V2521" i="7"/>
  <c r="R2521" i="7"/>
  <c r="Q2521" i="7"/>
  <c r="P2521" i="7"/>
  <c r="O2521" i="7"/>
  <c r="K2521" i="7"/>
  <c r="J2521" i="7"/>
  <c r="I2521" i="7"/>
  <c r="H2521" i="7"/>
  <c r="W2520" i="7"/>
  <c r="V2520" i="7"/>
  <c r="R2520" i="7"/>
  <c r="Q2520" i="7"/>
  <c r="P2520" i="7"/>
  <c r="O2520" i="7"/>
  <c r="K2520" i="7"/>
  <c r="J2520" i="7"/>
  <c r="I2520" i="7"/>
  <c r="H2520" i="7"/>
  <c r="W2519" i="7"/>
  <c r="V2519" i="7"/>
  <c r="R2519" i="7"/>
  <c r="Q2519" i="7"/>
  <c r="P2519" i="7"/>
  <c r="O2519" i="7"/>
  <c r="K2519" i="7"/>
  <c r="J2519" i="7"/>
  <c r="I2519" i="7"/>
  <c r="H2519" i="7"/>
  <c r="W2518" i="7"/>
  <c r="V2518" i="7"/>
  <c r="R2518" i="7"/>
  <c r="Q2518" i="7"/>
  <c r="P2518" i="7"/>
  <c r="O2518" i="7"/>
  <c r="K2518" i="7"/>
  <c r="J2518" i="7"/>
  <c r="I2518" i="7"/>
  <c r="H2518" i="7"/>
  <c r="W2517" i="7"/>
  <c r="V2517" i="7"/>
  <c r="R2517" i="7"/>
  <c r="Q2517" i="7"/>
  <c r="P2517" i="7"/>
  <c r="O2517" i="7"/>
  <c r="K2517" i="7"/>
  <c r="J2517" i="7"/>
  <c r="I2517" i="7"/>
  <c r="H2517" i="7"/>
  <c r="W2516" i="7"/>
  <c r="V2516" i="7"/>
  <c r="R2516" i="7"/>
  <c r="Q2516" i="7"/>
  <c r="P2516" i="7"/>
  <c r="O2516" i="7"/>
  <c r="K2516" i="7"/>
  <c r="J2516" i="7"/>
  <c r="I2516" i="7"/>
  <c r="H2516" i="7"/>
  <c r="W2515" i="7"/>
  <c r="V2515" i="7"/>
  <c r="R2515" i="7"/>
  <c r="Q2515" i="7"/>
  <c r="P2515" i="7"/>
  <c r="O2515" i="7"/>
  <c r="K2515" i="7"/>
  <c r="J2515" i="7"/>
  <c r="I2515" i="7"/>
  <c r="H2515" i="7"/>
  <c r="W2514" i="7"/>
  <c r="V2514" i="7"/>
  <c r="R2514" i="7"/>
  <c r="Q2514" i="7"/>
  <c r="P2514" i="7"/>
  <c r="O2514" i="7"/>
  <c r="K2514" i="7"/>
  <c r="J2514" i="7"/>
  <c r="I2514" i="7"/>
  <c r="H2514" i="7"/>
  <c r="W2513" i="7"/>
  <c r="V2513" i="7"/>
  <c r="R2513" i="7"/>
  <c r="Q2513" i="7"/>
  <c r="P2513" i="7"/>
  <c r="O2513" i="7"/>
  <c r="K2513" i="7"/>
  <c r="J2513" i="7"/>
  <c r="I2513" i="7"/>
  <c r="H2513" i="7"/>
  <c r="W2512" i="7"/>
  <c r="V2512" i="7"/>
  <c r="R2512" i="7"/>
  <c r="Q2512" i="7"/>
  <c r="P2512" i="7"/>
  <c r="O2512" i="7"/>
  <c r="K2512" i="7"/>
  <c r="J2512" i="7"/>
  <c r="I2512" i="7"/>
  <c r="H2512" i="7"/>
  <c r="W2511" i="7"/>
  <c r="V2511" i="7"/>
  <c r="R2511" i="7"/>
  <c r="Q2511" i="7"/>
  <c r="P2511" i="7"/>
  <c r="O2511" i="7"/>
  <c r="K2511" i="7"/>
  <c r="J2511" i="7"/>
  <c r="I2511" i="7"/>
  <c r="H2511" i="7"/>
  <c r="W2510" i="7"/>
  <c r="V2510" i="7"/>
  <c r="R2510" i="7"/>
  <c r="Q2510" i="7"/>
  <c r="P2510" i="7"/>
  <c r="O2510" i="7"/>
  <c r="K2510" i="7"/>
  <c r="J2510" i="7"/>
  <c r="I2510" i="7"/>
  <c r="H2510" i="7"/>
  <c r="W2509" i="7"/>
  <c r="V2509" i="7"/>
  <c r="R2509" i="7"/>
  <c r="Q2509" i="7"/>
  <c r="P2509" i="7"/>
  <c r="O2509" i="7"/>
  <c r="K2509" i="7"/>
  <c r="J2509" i="7"/>
  <c r="I2509" i="7"/>
  <c r="H2509" i="7"/>
  <c r="W2508" i="7"/>
  <c r="V2508" i="7"/>
  <c r="R2508" i="7"/>
  <c r="Q2508" i="7"/>
  <c r="P2508" i="7"/>
  <c r="O2508" i="7"/>
  <c r="K2508" i="7"/>
  <c r="J2508" i="7"/>
  <c r="I2508" i="7"/>
  <c r="H2508" i="7"/>
  <c r="W2507" i="7"/>
  <c r="V2507" i="7"/>
  <c r="R2507" i="7"/>
  <c r="Q2507" i="7"/>
  <c r="P2507" i="7"/>
  <c r="O2507" i="7"/>
  <c r="K2507" i="7"/>
  <c r="J2507" i="7"/>
  <c r="I2507" i="7"/>
  <c r="H2507" i="7"/>
  <c r="W2506" i="7"/>
  <c r="V2506" i="7"/>
  <c r="R2506" i="7"/>
  <c r="Q2506" i="7"/>
  <c r="P2506" i="7"/>
  <c r="O2506" i="7"/>
  <c r="K2506" i="7"/>
  <c r="J2506" i="7"/>
  <c r="I2506" i="7"/>
  <c r="H2506" i="7"/>
  <c r="W2505" i="7"/>
  <c r="V2505" i="7"/>
  <c r="R2505" i="7"/>
  <c r="Q2505" i="7"/>
  <c r="P2505" i="7"/>
  <c r="O2505" i="7"/>
  <c r="K2505" i="7"/>
  <c r="J2505" i="7"/>
  <c r="I2505" i="7"/>
  <c r="H2505" i="7"/>
  <c r="W2504" i="7"/>
  <c r="V2504" i="7"/>
  <c r="R2504" i="7"/>
  <c r="Q2504" i="7"/>
  <c r="P2504" i="7"/>
  <c r="O2504" i="7"/>
  <c r="K2504" i="7"/>
  <c r="J2504" i="7"/>
  <c r="I2504" i="7"/>
  <c r="H2504" i="7"/>
  <c r="W2503" i="7"/>
  <c r="V2503" i="7"/>
  <c r="R2503" i="7"/>
  <c r="Q2503" i="7"/>
  <c r="P2503" i="7"/>
  <c r="O2503" i="7"/>
  <c r="K2503" i="7"/>
  <c r="J2503" i="7"/>
  <c r="I2503" i="7"/>
  <c r="H2503" i="7"/>
  <c r="W2502" i="7"/>
  <c r="V2502" i="7"/>
  <c r="R2502" i="7"/>
  <c r="Q2502" i="7"/>
  <c r="P2502" i="7"/>
  <c r="O2502" i="7"/>
  <c r="K2502" i="7"/>
  <c r="J2502" i="7"/>
  <c r="I2502" i="7"/>
  <c r="H2502" i="7"/>
  <c r="W2501" i="7"/>
  <c r="V2501" i="7"/>
  <c r="R2501" i="7"/>
  <c r="Q2501" i="7"/>
  <c r="P2501" i="7"/>
  <c r="O2501" i="7"/>
  <c r="K2501" i="7"/>
  <c r="J2501" i="7"/>
  <c r="I2501" i="7"/>
  <c r="H2501" i="7"/>
  <c r="W2500" i="7"/>
  <c r="V2500" i="7"/>
  <c r="R2500" i="7"/>
  <c r="Q2500" i="7"/>
  <c r="P2500" i="7"/>
  <c r="O2500" i="7"/>
  <c r="K2500" i="7"/>
  <c r="J2500" i="7"/>
  <c r="I2500" i="7"/>
  <c r="H2500" i="7"/>
  <c r="W2499" i="7"/>
  <c r="V2499" i="7"/>
  <c r="R2499" i="7"/>
  <c r="Q2499" i="7"/>
  <c r="P2499" i="7"/>
  <c r="O2499" i="7"/>
  <c r="K2499" i="7"/>
  <c r="J2499" i="7"/>
  <c r="I2499" i="7"/>
  <c r="H2499" i="7"/>
  <c r="W2498" i="7"/>
  <c r="V2498" i="7"/>
  <c r="R2498" i="7"/>
  <c r="Q2498" i="7"/>
  <c r="P2498" i="7"/>
  <c r="O2498" i="7"/>
  <c r="K2498" i="7"/>
  <c r="J2498" i="7"/>
  <c r="I2498" i="7"/>
  <c r="H2498" i="7"/>
  <c r="W2497" i="7"/>
  <c r="V2497" i="7"/>
  <c r="R2497" i="7"/>
  <c r="Q2497" i="7"/>
  <c r="P2497" i="7"/>
  <c r="O2497" i="7"/>
  <c r="K2497" i="7"/>
  <c r="J2497" i="7"/>
  <c r="I2497" i="7"/>
  <c r="H2497" i="7"/>
  <c r="W2496" i="7"/>
  <c r="V2496" i="7"/>
  <c r="R2496" i="7"/>
  <c r="Q2496" i="7"/>
  <c r="P2496" i="7"/>
  <c r="O2496" i="7"/>
  <c r="K2496" i="7"/>
  <c r="J2496" i="7"/>
  <c r="I2496" i="7"/>
  <c r="H2496" i="7"/>
  <c r="W2495" i="7"/>
  <c r="V2495" i="7"/>
  <c r="R2495" i="7"/>
  <c r="Q2495" i="7"/>
  <c r="P2495" i="7"/>
  <c r="O2495" i="7"/>
  <c r="K2495" i="7"/>
  <c r="J2495" i="7"/>
  <c r="I2495" i="7"/>
  <c r="H2495" i="7"/>
  <c r="W2494" i="7"/>
  <c r="V2494" i="7"/>
  <c r="R2494" i="7"/>
  <c r="Q2494" i="7"/>
  <c r="P2494" i="7"/>
  <c r="O2494" i="7"/>
  <c r="K2494" i="7"/>
  <c r="J2494" i="7"/>
  <c r="I2494" i="7"/>
  <c r="H2494" i="7"/>
  <c r="W2493" i="7"/>
  <c r="V2493" i="7"/>
  <c r="R2493" i="7"/>
  <c r="Q2493" i="7"/>
  <c r="P2493" i="7"/>
  <c r="O2493" i="7"/>
  <c r="K2493" i="7"/>
  <c r="J2493" i="7"/>
  <c r="I2493" i="7"/>
  <c r="H2493" i="7"/>
  <c r="W2492" i="7"/>
  <c r="V2492" i="7"/>
  <c r="R2492" i="7"/>
  <c r="Q2492" i="7"/>
  <c r="P2492" i="7"/>
  <c r="O2492" i="7"/>
  <c r="K2492" i="7"/>
  <c r="J2492" i="7"/>
  <c r="I2492" i="7"/>
  <c r="H2492" i="7"/>
  <c r="W2491" i="7"/>
  <c r="V2491" i="7"/>
  <c r="R2491" i="7"/>
  <c r="Q2491" i="7"/>
  <c r="P2491" i="7"/>
  <c r="O2491" i="7"/>
  <c r="K2491" i="7"/>
  <c r="J2491" i="7"/>
  <c r="I2491" i="7"/>
  <c r="H2491" i="7"/>
  <c r="W2490" i="7"/>
  <c r="V2490" i="7"/>
  <c r="R2490" i="7"/>
  <c r="Q2490" i="7"/>
  <c r="P2490" i="7"/>
  <c r="O2490" i="7"/>
  <c r="K2490" i="7"/>
  <c r="J2490" i="7"/>
  <c r="I2490" i="7"/>
  <c r="H2490" i="7"/>
  <c r="W2489" i="7"/>
  <c r="V2489" i="7"/>
  <c r="R2489" i="7"/>
  <c r="Q2489" i="7"/>
  <c r="P2489" i="7"/>
  <c r="O2489" i="7"/>
  <c r="K2489" i="7"/>
  <c r="J2489" i="7"/>
  <c r="I2489" i="7"/>
  <c r="H2489" i="7"/>
  <c r="W2488" i="7"/>
  <c r="V2488" i="7"/>
  <c r="R2488" i="7"/>
  <c r="Q2488" i="7"/>
  <c r="P2488" i="7"/>
  <c r="O2488" i="7"/>
  <c r="K2488" i="7"/>
  <c r="J2488" i="7"/>
  <c r="I2488" i="7"/>
  <c r="H2488" i="7"/>
  <c r="W2487" i="7"/>
  <c r="V2487" i="7"/>
  <c r="R2487" i="7"/>
  <c r="Q2487" i="7"/>
  <c r="P2487" i="7"/>
  <c r="O2487" i="7"/>
  <c r="K2487" i="7"/>
  <c r="J2487" i="7"/>
  <c r="I2487" i="7"/>
  <c r="H2487" i="7"/>
  <c r="W2486" i="7"/>
  <c r="V2486" i="7"/>
  <c r="R2486" i="7"/>
  <c r="Q2486" i="7"/>
  <c r="P2486" i="7"/>
  <c r="O2486" i="7"/>
  <c r="K2486" i="7"/>
  <c r="J2486" i="7"/>
  <c r="I2486" i="7"/>
  <c r="H2486" i="7"/>
  <c r="W2485" i="7"/>
  <c r="V2485" i="7"/>
  <c r="R2485" i="7"/>
  <c r="Q2485" i="7"/>
  <c r="P2485" i="7"/>
  <c r="O2485" i="7"/>
  <c r="K2485" i="7"/>
  <c r="J2485" i="7"/>
  <c r="I2485" i="7"/>
  <c r="H2485" i="7"/>
  <c r="W2484" i="7"/>
  <c r="V2484" i="7"/>
  <c r="R2484" i="7"/>
  <c r="Q2484" i="7"/>
  <c r="P2484" i="7"/>
  <c r="O2484" i="7"/>
  <c r="K2484" i="7"/>
  <c r="J2484" i="7"/>
  <c r="I2484" i="7"/>
  <c r="H2484" i="7"/>
  <c r="W2483" i="7"/>
  <c r="V2483" i="7"/>
  <c r="R2483" i="7"/>
  <c r="Q2483" i="7"/>
  <c r="P2483" i="7"/>
  <c r="O2483" i="7"/>
  <c r="K2483" i="7"/>
  <c r="J2483" i="7"/>
  <c r="I2483" i="7"/>
  <c r="H2483" i="7"/>
  <c r="W2482" i="7"/>
  <c r="V2482" i="7"/>
  <c r="R2482" i="7"/>
  <c r="Q2482" i="7"/>
  <c r="P2482" i="7"/>
  <c r="O2482" i="7"/>
  <c r="K2482" i="7"/>
  <c r="J2482" i="7"/>
  <c r="I2482" i="7"/>
  <c r="H2482" i="7"/>
  <c r="W2481" i="7"/>
  <c r="V2481" i="7"/>
  <c r="R2481" i="7"/>
  <c r="Q2481" i="7"/>
  <c r="P2481" i="7"/>
  <c r="O2481" i="7"/>
  <c r="K2481" i="7"/>
  <c r="J2481" i="7"/>
  <c r="I2481" i="7"/>
  <c r="H2481" i="7"/>
  <c r="W2480" i="7"/>
  <c r="V2480" i="7"/>
  <c r="R2480" i="7"/>
  <c r="Q2480" i="7"/>
  <c r="P2480" i="7"/>
  <c r="O2480" i="7"/>
  <c r="K2480" i="7"/>
  <c r="J2480" i="7"/>
  <c r="I2480" i="7"/>
  <c r="H2480" i="7"/>
  <c r="W2479" i="7"/>
  <c r="V2479" i="7"/>
  <c r="R2479" i="7"/>
  <c r="Q2479" i="7"/>
  <c r="P2479" i="7"/>
  <c r="O2479" i="7"/>
  <c r="K2479" i="7"/>
  <c r="J2479" i="7"/>
  <c r="I2479" i="7"/>
  <c r="H2479" i="7"/>
  <c r="W2478" i="7"/>
  <c r="V2478" i="7"/>
  <c r="R2478" i="7"/>
  <c r="Q2478" i="7"/>
  <c r="P2478" i="7"/>
  <c r="O2478" i="7"/>
  <c r="K2478" i="7"/>
  <c r="J2478" i="7"/>
  <c r="I2478" i="7"/>
  <c r="H2478" i="7"/>
  <c r="W2477" i="7"/>
  <c r="V2477" i="7"/>
  <c r="R2477" i="7"/>
  <c r="Q2477" i="7"/>
  <c r="P2477" i="7"/>
  <c r="O2477" i="7"/>
  <c r="K2477" i="7"/>
  <c r="J2477" i="7"/>
  <c r="I2477" i="7"/>
  <c r="H2477" i="7"/>
  <c r="W2476" i="7"/>
  <c r="V2476" i="7"/>
  <c r="R2476" i="7"/>
  <c r="Q2476" i="7"/>
  <c r="P2476" i="7"/>
  <c r="O2476" i="7"/>
  <c r="K2476" i="7"/>
  <c r="J2476" i="7"/>
  <c r="I2476" i="7"/>
  <c r="H2476" i="7"/>
  <c r="W2475" i="7"/>
  <c r="V2475" i="7"/>
  <c r="R2475" i="7"/>
  <c r="Q2475" i="7"/>
  <c r="P2475" i="7"/>
  <c r="O2475" i="7"/>
  <c r="K2475" i="7"/>
  <c r="J2475" i="7"/>
  <c r="I2475" i="7"/>
  <c r="H2475" i="7"/>
  <c r="W2474" i="7"/>
  <c r="V2474" i="7"/>
  <c r="R2474" i="7"/>
  <c r="Q2474" i="7"/>
  <c r="P2474" i="7"/>
  <c r="O2474" i="7"/>
  <c r="K2474" i="7"/>
  <c r="J2474" i="7"/>
  <c r="I2474" i="7"/>
  <c r="H2474" i="7"/>
  <c r="W2473" i="7"/>
  <c r="V2473" i="7"/>
  <c r="R2473" i="7"/>
  <c r="Q2473" i="7"/>
  <c r="P2473" i="7"/>
  <c r="O2473" i="7"/>
  <c r="K2473" i="7"/>
  <c r="J2473" i="7"/>
  <c r="I2473" i="7"/>
  <c r="H2473" i="7"/>
  <c r="W2472" i="7"/>
  <c r="V2472" i="7"/>
  <c r="R2472" i="7"/>
  <c r="Q2472" i="7"/>
  <c r="P2472" i="7"/>
  <c r="O2472" i="7"/>
  <c r="K2472" i="7"/>
  <c r="J2472" i="7"/>
  <c r="I2472" i="7"/>
  <c r="H2472" i="7"/>
  <c r="W2471" i="7"/>
  <c r="V2471" i="7"/>
  <c r="R2471" i="7"/>
  <c r="Q2471" i="7"/>
  <c r="P2471" i="7"/>
  <c r="O2471" i="7"/>
  <c r="K2471" i="7"/>
  <c r="J2471" i="7"/>
  <c r="I2471" i="7"/>
  <c r="H2471" i="7"/>
  <c r="W2470" i="7"/>
  <c r="V2470" i="7"/>
  <c r="R2470" i="7"/>
  <c r="Q2470" i="7"/>
  <c r="P2470" i="7"/>
  <c r="O2470" i="7"/>
  <c r="K2470" i="7"/>
  <c r="J2470" i="7"/>
  <c r="I2470" i="7"/>
  <c r="H2470" i="7"/>
  <c r="W2469" i="7"/>
  <c r="V2469" i="7"/>
  <c r="R2469" i="7"/>
  <c r="Q2469" i="7"/>
  <c r="P2469" i="7"/>
  <c r="O2469" i="7"/>
  <c r="K2469" i="7"/>
  <c r="J2469" i="7"/>
  <c r="I2469" i="7"/>
  <c r="H2469" i="7"/>
  <c r="W2468" i="7"/>
  <c r="V2468" i="7"/>
  <c r="R2468" i="7"/>
  <c r="Q2468" i="7"/>
  <c r="P2468" i="7"/>
  <c r="O2468" i="7"/>
  <c r="K2468" i="7"/>
  <c r="J2468" i="7"/>
  <c r="I2468" i="7"/>
  <c r="H2468" i="7"/>
  <c r="W2467" i="7"/>
  <c r="V2467" i="7"/>
  <c r="R2467" i="7"/>
  <c r="Q2467" i="7"/>
  <c r="P2467" i="7"/>
  <c r="O2467" i="7"/>
  <c r="K2467" i="7"/>
  <c r="J2467" i="7"/>
  <c r="I2467" i="7"/>
  <c r="H2467" i="7"/>
  <c r="W2466" i="7"/>
  <c r="V2466" i="7"/>
  <c r="R2466" i="7"/>
  <c r="Q2466" i="7"/>
  <c r="P2466" i="7"/>
  <c r="O2466" i="7"/>
  <c r="K2466" i="7"/>
  <c r="J2466" i="7"/>
  <c r="I2466" i="7"/>
  <c r="H2466" i="7"/>
  <c r="W2465" i="7"/>
  <c r="V2465" i="7"/>
  <c r="R2465" i="7"/>
  <c r="Q2465" i="7"/>
  <c r="P2465" i="7"/>
  <c r="O2465" i="7"/>
  <c r="K2465" i="7"/>
  <c r="J2465" i="7"/>
  <c r="I2465" i="7"/>
  <c r="H2465" i="7"/>
  <c r="W2464" i="7"/>
  <c r="V2464" i="7"/>
  <c r="R2464" i="7"/>
  <c r="Q2464" i="7"/>
  <c r="P2464" i="7"/>
  <c r="O2464" i="7"/>
  <c r="K2464" i="7"/>
  <c r="J2464" i="7"/>
  <c r="I2464" i="7"/>
  <c r="H2464" i="7"/>
  <c r="W2463" i="7"/>
  <c r="V2463" i="7"/>
  <c r="R2463" i="7"/>
  <c r="Q2463" i="7"/>
  <c r="P2463" i="7"/>
  <c r="O2463" i="7"/>
  <c r="K2463" i="7"/>
  <c r="J2463" i="7"/>
  <c r="I2463" i="7"/>
  <c r="H2463" i="7"/>
  <c r="W2462" i="7"/>
  <c r="V2462" i="7"/>
  <c r="R2462" i="7"/>
  <c r="Q2462" i="7"/>
  <c r="P2462" i="7"/>
  <c r="O2462" i="7"/>
  <c r="K2462" i="7"/>
  <c r="J2462" i="7"/>
  <c r="I2462" i="7"/>
  <c r="H2462" i="7"/>
  <c r="W2461" i="7"/>
  <c r="V2461" i="7"/>
  <c r="R2461" i="7"/>
  <c r="Q2461" i="7"/>
  <c r="P2461" i="7"/>
  <c r="O2461" i="7"/>
  <c r="K2461" i="7"/>
  <c r="J2461" i="7"/>
  <c r="I2461" i="7"/>
  <c r="H2461" i="7"/>
  <c r="W2460" i="7"/>
  <c r="V2460" i="7"/>
  <c r="R2460" i="7"/>
  <c r="Q2460" i="7"/>
  <c r="P2460" i="7"/>
  <c r="O2460" i="7"/>
  <c r="K2460" i="7"/>
  <c r="J2460" i="7"/>
  <c r="I2460" i="7"/>
  <c r="H2460" i="7"/>
  <c r="W2459" i="7"/>
  <c r="V2459" i="7"/>
  <c r="R2459" i="7"/>
  <c r="Q2459" i="7"/>
  <c r="P2459" i="7"/>
  <c r="O2459" i="7"/>
  <c r="K2459" i="7"/>
  <c r="J2459" i="7"/>
  <c r="I2459" i="7"/>
  <c r="H2459" i="7"/>
  <c r="W2458" i="7"/>
  <c r="V2458" i="7"/>
  <c r="R2458" i="7"/>
  <c r="Q2458" i="7"/>
  <c r="P2458" i="7"/>
  <c r="O2458" i="7"/>
  <c r="K2458" i="7"/>
  <c r="J2458" i="7"/>
  <c r="I2458" i="7"/>
  <c r="H2458" i="7"/>
  <c r="W2457" i="7"/>
  <c r="V2457" i="7"/>
  <c r="R2457" i="7"/>
  <c r="Q2457" i="7"/>
  <c r="P2457" i="7"/>
  <c r="O2457" i="7"/>
  <c r="K2457" i="7"/>
  <c r="J2457" i="7"/>
  <c r="I2457" i="7"/>
  <c r="H2457" i="7"/>
  <c r="W2456" i="7"/>
  <c r="V2456" i="7"/>
  <c r="R2456" i="7"/>
  <c r="Q2456" i="7"/>
  <c r="P2456" i="7"/>
  <c r="O2456" i="7"/>
  <c r="K2456" i="7"/>
  <c r="J2456" i="7"/>
  <c r="I2456" i="7"/>
  <c r="H2456" i="7"/>
  <c r="W2455" i="7"/>
  <c r="V2455" i="7"/>
  <c r="R2455" i="7"/>
  <c r="Q2455" i="7"/>
  <c r="P2455" i="7"/>
  <c r="O2455" i="7"/>
  <c r="K2455" i="7"/>
  <c r="J2455" i="7"/>
  <c r="I2455" i="7"/>
  <c r="H2455" i="7"/>
  <c r="W2454" i="7"/>
  <c r="V2454" i="7"/>
  <c r="R2454" i="7"/>
  <c r="Q2454" i="7"/>
  <c r="P2454" i="7"/>
  <c r="O2454" i="7"/>
  <c r="K2454" i="7"/>
  <c r="J2454" i="7"/>
  <c r="I2454" i="7"/>
  <c r="H2454" i="7"/>
  <c r="W2453" i="7"/>
  <c r="V2453" i="7"/>
  <c r="R2453" i="7"/>
  <c r="Q2453" i="7"/>
  <c r="P2453" i="7"/>
  <c r="O2453" i="7"/>
  <c r="K2453" i="7"/>
  <c r="J2453" i="7"/>
  <c r="I2453" i="7"/>
  <c r="H2453" i="7"/>
  <c r="W2452" i="7"/>
  <c r="V2452" i="7"/>
  <c r="R2452" i="7"/>
  <c r="Q2452" i="7"/>
  <c r="P2452" i="7"/>
  <c r="O2452" i="7"/>
  <c r="K2452" i="7"/>
  <c r="J2452" i="7"/>
  <c r="I2452" i="7"/>
  <c r="H2452" i="7"/>
  <c r="W2451" i="7"/>
  <c r="V2451" i="7"/>
  <c r="R2451" i="7"/>
  <c r="Q2451" i="7"/>
  <c r="P2451" i="7"/>
  <c r="O2451" i="7"/>
  <c r="K2451" i="7"/>
  <c r="J2451" i="7"/>
  <c r="I2451" i="7"/>
  <c r="H2451" i="7"/>
  <c r="W2450" i="7"/>
  <c r="V2450" i="7"/>
  <c r="R2450" i="7"/>
  <c r="Q2450" i="7"/>
  <c r="P2450" i="7"/>
  <c r="O2450" i="7"/>
  <c r="K2450" i="7"/>
  <c r="J2450" i="7"/>
  <c r="I2450" i="7"/>
  <c r="H2450" i="7"/>
  <c r="W2449" i="7"/>
  <c r="V2449" i="7"/>
  <c r="R2449" i="7"/>
  <c r="Q2449" i="7"/>
  <c r="P2449" i="7"/>
  <c r="O2449" i="7"/>
  <c r="K2449" i="7"/>
  <c r="J2449" i="7"/>
  <c r="I2449" i="7"/>
  <c r="H2449" i="7"/>
  <c r="W2448" i="7"/>
  <c r="V2448" i="7"/>
  <c r="R2448" i="7"/>
  <c r="Q2448" i="7"/>
  <c r="P2448" i="7"/>
  <c r="O2448" i="7"/>
  <c r="K2448" i="7"/>
  <c r="J2448" i="7"/>
  <c r="I2448" i="7"/>
  <c r="H2448" i="7"/>
  <c r="W2447" i="7"/>
  <c r="V2447" i="7"/>
  <c r="R2447" i="7"/>
  <c r="Q2447" i="7"/>
  <c r="P2447" i="7"/>
  <c r="O2447" i="7"/>
  <c r="K2447" i="7"/>
  <c r="J2447" i="7"/>
  <c r="I2447" i="7"/>
  <c r="H2447" i="7"/>
  <c r="W2446" i="7"/>
  <c r="V2446" i="7"/>
  <c r="R2446" i="7"/>
  <c r="Q2446" i="7"/>
  <c r="P2446" i="7"/>
  <c r="O2446" i="7"/>
  <c r="K2446" i="7"/>
  <c r="J2446" i="7"/>
  <c r="I2446" i="7"/>
  <c r="H2446" i="7"/>
  <c r="W2445" i="7"/>
  <c r="V2445" i="7"/>
  <c r="R2445" i="7"/>
  <c r="Q2445" i="7"/>
  <c r="P2445" i="7"/>
  <c r="O2445" i="7"/>
  <c r="K2445" i="7"/>
  <c r="J2445" i="7"/>
  <c r="I2445" i="7"/>
  <c r="H2445" i="7"/>
  <c r="W2444" i="7"/>
  <c r="V2444" i="7"/>
  <c r="R2444" i="7"/>
  <c r="Q2444" i="7"/>
  <c r="P2444" i="7"/>
  <c r="O2444" i="7"/>
  <c r="K2444" i="7"/>
  <c r="J2444" i="7"/>
  <c r="I2444" i="7"/>
  <c r="H2444" i="7"/>
  <c r="W2443" i="7"/>
  <c r="V2443" i="7"/>
  <c r="R2443" i="7"/>
  <c r="Q2443" i="7"/>
  <c r="P2443" i="7"/>
  <c r="O2443" i="7"/>
  <c r="K2443" i="7"/>
  <c r="J2443" i="7"/>
  <c r="I2443" i="7"/>
  <c r="H2443" i="7"/>
  <c r="W2442" i="7"/>
  <c r="V2442" i="7"/>
  <c r="R2442" i="7"/>
  <c r="Q2442" i="7"/>
  <c r="P2442" i="7"/>
  <c r="O2442" i="7"/>
  <c r="K2442" i="7"/>
  <c r="J2442" i="7"/>
  <c r="I2442" i="7"/>
  <c r="H2442" i="7"/>
  <c r="W2441" i="7"/>
  <c r="V2441" i="7"/>
  <c r="R2441" i="7"/>
  <c r="Q2441" i="7"/>
  <c r="P2441" i="7"/>
  <c r="O2441" i="7"/>
  <c r="K2441" i="7"/>
  <c r="J2441" i="7"/>
  <c r="I2441" i="7"/>
  <c r="H2441" i="7"/>
  <c r="W2440" i="7"/>
  <c r="V2440" i="7"/>
  <c r="R2440" i="7"/>
  <c r="Q2440" i="7"/>
  <c r="P2440" i="7"/>
  <c r="O2440" i="7"/>
  <c r="K2440" i="7"/>
  <c r="J2440" i="7"/>
  <c r="I2440" i="7"/>
  <c r="H2440" i="7"/>
  <c r="W2439" i="7"/>
  <c r="V2439" i="7"/>
  <c r="R2439" i="7"/>
  <c r="Q2439" i="7"/>
  <c r="P2439" i="7"/>
  <c r="O2439" i="7"/>
  <c r="K2439" i="7"/>
  <c r="J2439" i="7"/>
  <c r="I2439" i="7"/>
  <c r="H2439" i="7"/>
  <c r="W2438" i="7"/>
  <c r="V2438" i="7"/>
  <c r="R2438" i="7"/>
  <c r="Q2438" i="7"/>
  <c r="P2438" i="7"/>
  <c r="O2438" i="7"/>
  <c r="K2438" i="7"/>
  <c r="J2438" i="7"/>
  <c r="I2438" i="7"/>
  <c r="H2438" i="7"/>
  <c r="W2437" i="7"/>
  <c r="V2437" i="7"/>
  <c r="R2437" i="7"/>
  <c r="Q2437" i="7"/>
  <c r="P2437" i="7"/>
  <c r="O2437" i="7"/>
  <c r="K2437" i="7"/>
  <c r="J2437" i="7"/>
  <c r="I2437" i="7"/>
  <c r="H2437" i="7"/>
  <c r="W2436" i="7"/>
  <c r="V2436" i="7"/>
  <c r="R2436" i="7"/>
  <c r="Q2436" i="7"/>
  <c r="P2436" i="7"/>
  <c r="O2436" i="7"/>
  <c r="K2436" i="7"/>
  <c r="J2436" i="7"/>
  <c r="I2436" i="7"/>
  <c r="H2436" i="7"/>
  <c r="W2435" i="7"/>
  <c r="V2435" i="7"/>
  <c r="R2435" i="7"/>
  <c r="Q2435" i="7"/>
  <c r="P2435" i="7"/>
  <c r="O2435" i="7"/>
  <c r="K2435" i="7"/>
  <c r="J2435" i="7"/>
  <c r="I2435" i="7"/>
  <c r="H2435" i="7"/>
  <c r="W2434" i="7"/>
  <c r="V2434" i="7"/>
  <c r="R2434" i="7"/>
  <c r="Q2434" i="7"/>
  <c r="P2434" i="7"/>
  <c r="O2434" i="7"/>
  <c r="K2434" i="7"/>
  <c r="J2434" i="7"/>
  <c r="I2434" i="7"/>
  <c r="H2434" i="7"/>
  <c r="W2433" i="7"/>
  <c r="V2433" i="7"/>
  <c r="R2433" i="7"/>
  <c r="Q2433" i="7"/>
  <c r="P2433" i="7"/>
  <c r="O2433" i="7"/>
  <c r="K2433" i="7"/>
  <c r="J2433" i="7"/>
  <c r="I2433" i="7"/>
  <c r="H2433" i="7"/>
  <c r="W2432" i="7"/>
  <c r="V2432" i="7"/>
  <c r="R2432" i="7"/>
  <c r="Q2432" i="7"/>
  <c r="P2432" i="7"/>
  <c r="O2432" i="7"/>
  <c r="K2432" i="7"/>
  <c r="J2432" i="7"/>
  <c r="I2432" i="7"/>
  <c r="H2432" i="7"/>
  <c r="W2431" i="7"/>
  <c r="V2431" i="7"/>
  <c r="R2431" i="7"/>
  <c r="Q2431" i="7"/>
  <c r="P2431" i="7"/>
  <c r="O2431" i="7"/>
  <c r="K2431" i="7"/>
  <c r="J2431" i="7"/>
  <c r="I2431" i="7"/>
  <c r="H2431" i="7"/>
  <c r="W2430" i="7"/>
  <c r="V2430" i="7"/>
  <c r="R2430" i="7"/>
  <c r="Q2430" i="7"/>
  <c r="P2430" i="7"/>
  <c r="O2430" i="7"/>
  <c r="K2430" i="7"/>
  <c r="J2430" i="7"/>
  <c r="I2430" i="7"/>
  <c r="H2430" i="7"/>
  <c r="W2429" i="7"/>
  <c r="V2429" i="7"/>
  <c r="R2429" i="7"/>
  <c r="Q2429" i="7"/>
  <c r="P2429" i="7"/>
  <c r="O2429" i="7"/>
  <c r="K2429" i="7"/>
  <c r="J2429" i="7"/>
  <c r="I2429" i="7"/>
  <c r="H2429" i="7"/>
  <c r="W2428" i="7"/>
  <c r="V2428" i="7"/>
  <c r="R2428" i="7"/>
  <c r="Q2428" i="7"/>
  <c r="P2428" i="7"/>
  <c r="O2428" i="7"/>
  <c r="K2428" i="7"/>
  <c r="J2428" i="7"/>
  <c r="I2428" i="7"/>
  <c r="H2428" i="7"/>
  <c r="W2427" i="7"/>
  <c r="V2427" i="7"/>
  <c r="R2427" i="7"/>
  <c r="Q2427" i="7"/>
  <c r="P2427" i="7"/>
  <c r="O2427" i="7"/>
  <c r="K2427" i="7"/>
  <c r="J2427" i="7"/>
  <c r="I2427" i="7"/>
  <c r="H2427" i="7"/>
  <c r="W2426" i="7"/>
  <c r="V2426" i="7"/>
  <c r="R2426" i="7"/>
  <c r="Q2426" i="7"/>
  <c r="P2426" i="7"/>
  <c r="O2426" i="7"/>
  <c r="K2426" i="7"/>
  <c r="J2426" i="7"/>
  <c r="I2426" i="7"/>
  <c r="H2426" i="7"/>
  <c r="W2425" i="7"/>
  <c r="V2425" i="7"/>
  <c r="R2425" i="7"/>
  <c r="Q2425" i="7"/>
  <c r="P2425" i="7"/>
  <c r="O2425" i="7"/>
  <c r="K2425" i="7"/>
  <c r="J2425" i="7"/>
  <c r="I2425" i="7"/>
  <c r="H2425" i="7"/>
  <c r="W2424" i="7"/>
  <c r="V2424" i="7"/>
  <c r="R2424" i="7"/>
  <c r="Q2424" i="7"/>
  <c r="P2424" i="7"/>
  <c r="O2424" i="7"/>
  <c r="K2424" i="7"/>
  <c r="J2424" i="7"/>
  <c r="I2424" i="7"/>
  <c r="H2424" i="7"/>
  <c r="W2423" i="7"/>
  <c r="V2423" i="7"/>
  <c r="R2423" i="7"/>
  <c r="Q2423" i="7"/>
  <c r="P2423" i="7"/>
  <c r="O2423" i="7"/>
  <c r="K2423" i="7"/>
  <c r="J2423" i="7"/>
  <c r="I2423" i="7"/>
  <c r="H2423" i="7"/>
  <c r="W2422" i="7"/>
  <c r="V2422" i="7"/>
  <c r="R2422" i="7"/>
  <c r="Q2422" i="7"/>
  <c r="P2422" i="7"/>
  <c r="O2422" i="7"/>
  <c r="K2422" i="7"/>
  <c r="J2422" i="7"/>
  <c r="I2422" i="7"/>
  <c r="H2422" i="7"/>
  <c r="W2421" i="7"/>
  <c r="V2421" i="7"/>
  <c r="R2421" i="7"/>
  <c r="Q2421" i="7"/>
  <c r="P2421" i="7"/>
  <c r="O2421" i="7"/>
  <c r="K2421" i="7"/>
  <c r="J2421" i="7"/>
  <c r="I2421" i="7"/>
  <c r="H2421" i="7"/>
  <c r="W2420" i="7"/>
  <c r="V2420" i="7"/>
  <c r="R2420" i="7"/>
  <c r="Q2420" i="7"/>
  <c r="P2420" i="7"/>
  <c r="O2420" i="7"/>
  <c r="K2420" i="7"/>
  <c r="J2420" i="7"/>
  <c r="I2420" i="7"/>
  <c r="H2420" i="7"/>
  <c r="W2419" i="7"/>
  <c r="V2419" i="7"/>
  <c r="R2419" i="7"/>
  <c r="Q2419" i="7"/>
  <c r="P2419" i="7"/>
  <c r="O2419" i="7"/>
  <c r="K2419" i="7"/>
  <c r="J2419" i="7"/>
  <c r="I2419" i="7"/>
  <c r="H2419" i="7"/>
  <c r="W2418" i="7"/>
  <c r="V2418" i="7"/>
  <c r="R2418" i="7"/>
  <c r="Q2418" i="7"/>
  <c r="P2418" i="7"/>
  <c r="O2418" i="7"/>
  <c r="K2418" i="7"/>
  <c r="J2418" i="7"/>
  <c r="I2418" i="7"/>
  <c r="H2418" i="7"/>
  <c r="W2417" i="7"/>
  <c r="V2417" i="7"/>
  <c r="R2417" i="7"/>
  <c r="Q2417" i="7"/>
  <c r="P2417" i="7"/>
  <c r="O2417" i="7"/>
  <c r="K2417" i="7"/>
  <c r="J2417" i="7"/>
  <c r="I2417" i="7"/>
  <c r="H2417" i="7"/>
  <c r="W2416" i="7"/>
  <c r="V2416" i="7"/>
  <c r="R2416" i="7"/>
  <c r="Q2416" i="7"/>
  <c r="P2416" i="7"/>
  <c r="O2416" i="7"/>
  <c r="K2416" i="7"/>
  <c r="J2416" i="7"/>
  <c r="I2416" i="7"/>
  <c r="H2416" i="7"/>
  <c r="W2415" i="7"/>
  <c r="V2415" i="7"/>
  <c r="R2415" i="7"/>
  <c r="Q2415" i="7"/>
  <c r="P2415" i="7"/>
  <c r="O2415" i="7"/>
  <c r="K2415" i="7"/>
  <c r="J2415" i="7"/>
  <c r="I2415" i="7"/>
  <c r="H2415" i="7"/>
  <c r="W2414" i="7"/>
  <c r="V2414" i="7"/>
  <c r="R2414" i="7"/>
  <c r="Q2414" i="7"/>
  <c r="P2414" i="7"/>
  <c r="O2414" i="7"/>
  <c r="K2414" i="7"/>
  <c r="J2414" i="7"/>
  <c r="I2414" i="7"/>
  <c r="H2414" i="7"/>
  <c r="W2413" i="7"/>
  <c r="V2413" i="7"/>
  <c r="R2413" i="7"/>
  <c r="Q2413" i="7"/>
  <c r="P2413" i="7"/>
  <c r="O2413" i="7"/>
  <c r="K2413" i="7"/>
  <c r="J2413" i="7"/>
  <c r="I2413" i="7"/>
  <c r="H2413" i="7"/>
  <c r="W2412" i="7"/>
  <c r="V2412" i="7"/>
  <c r="R2412" i="7"/>
  <c r="Q2412" i="7"/>
  <c r="P2412" i="7"/>
  <c r="O2412" i="7"/>
  <c r="K2412" i="7"/>
  <c r="J2412" i="7"/>
  <c r="I2412" i="7"/>
  <c r="H2412" i="7"/>
  <c r="W2411" i="7"/>
  <c r="V2411" i="7"/>
  <c r="R2411" i="7"/>
  <c r="Q2411" i="7"/>
  <c r="P2411" i="7"/>
  <c r="O2411" i="7"/>
  <c r="K2411" i="7"/>
  <c r="J2411" i="7"/>
  <c r="I2411" i="7"/>
  <c r="H2411" i="7"/>
  <c r="W2410" i="7"/>
  <c r="V2410" i="7"/>
  <c r="R2410" i="7"/>
  <c r="Q2410" i="7"/>
  <c r="P2410" i="7"/>
  <c r="O2410" i="7"/>
  <c r="K2410" i="7"/>
  <c r="J2410" i="7"/>
  <c r="I2410" i="7"/>
  <c r="H2410" i="7"/>
  <c r="W2409" i="7"/>
  <c r="V2409" i="7"/>
  <c r="R2409" i="7"/>
  <c r="Q2409" i="7"/>
  <c r="P2409" i="7"/>
  <c r="O2409" i="7"/>
  <c r="K2409" i="7"/>
  <c r="J2409" i="7"/>
  <c r="I2409" i="7"/>
  <c r="H2409" i="7"/>
  <c r="W2408" i="7"/>
  <c r="V2408" i="7"/>
  <c r="R2408" i="7"/>
  <c r="Q2408" i="7"/>
  <c r="P2408" i="7"/>
  <c r="O2408" i="7"/>
  <c r="K2408" i="7"/>
  <c r="J2408" i="7"/>
  <c r="I2408" i="7"/>
  <c r="H2408" i="7"/>
  <c r="W2407" i="7"/>
  <c r="V2407" i="7"/>
  <c r="R2407" i="7"/>
  <c r="Q2407" i="7"/>
  <c r="P2407" i="7"/>
  <c r="O2407" i="7"/>
  <c r="K2407" i="7"/>
  <c r="J2407" i="7"/>
  <c r="I2407" i="7"/>
  <c r="H2407" i="7"/>
  <c r="W2406" i="7"/>
  <c r="V2406" i="7"/>
  <c r="R2406" i="7"/>
  <c r="Q2406" i="7"/>
  <c r="P2406" i="7"/>
  <c r="O2406" i="7"/>
  <c r="K2406" i="7"/>
  <c r="J2406" i="7"/>
  <c r="I2406" i="7"/>
  <c r="H2406" i="7"/>
  <c r="W2405" i="7"/>
  <c r="V2405" i="7"/>
  <c r="R2405" i="7"/>
  <c r="Q2405" i="7"/>
  <c r="P2405" i="7"/>
  <c r="O2405" i="7"/>
  <c r="K2405" i="7"/>
  <c r="J2405" i="7"/>
  <c r="I2405" i="7"/>
  <c r="H2405" i="7"/>
  <c r="W2404" i="7"/>
  <c r="V2404" i="7"/>
  <c r="R2404" i="7"/>
  <c r="Q2404" i="7"/>
  <c r="P2404" i="7"/>
  <c r="O2404" i="7"/>
  <c r="K2404" i="7"/>
  <c r="J2404" i="7"/>
  <c r="I2404" i="7"/>
  <c r="H2404" i="7"/>
  <c r="W2403" i="7"/>
  <c r="V2403" i="7"/>
  <c r="R2403" i="7"/>
  <c r="Q2403" i="7"/>
  <c r="P2403" i="7"/>
  <c r="O2403" i="7"/>
  <c r="K2403" i="7"/>
  <c r="J2403" i="7"/>
  <c r="I2403" i="7"/>
  <c r="H2403" i="7"/>
  <c r="W2402" i="7"/>
  <c r="V2402" i="7"/>
  <c r="R2402" i="7"/>
  <c r="Q2402" i="7"/>
  <c r="P2402" i="7"/>
  <c r="O2402" i="7"/>
  <c r="K2402" i="7"/>
  <c r="J2402" i="7"/>
  <c r="I2402" i="7"/>
  <c r="H2402" i="7"/>
  <c r="W2401" i="7"/>
  <c r="V2401" i="7"/>
  <c r="R2401" i="7"/>
  <c r="Q2401" i="7"/>
  <c r="P2401" i="7"/>
  <c r="O2401" i="7"/>
  <c r="K2401" i="7"/>
  <c r="J2401" i="7"/>
  <c r="I2401" i="7"/>
  <c r="H2401" i="7"/>
  <c r="W2400" i="7"/>
  <c r="V2400" i="7"/>
  <c r="R2400" i="7"/>
  <c r="Q2400" i="7"/>
  <c r="P2400" i="7"/>
  <c r="O2400" i="7"/>
  <c r="K2400" i="7"/>
  <c r="J2400" i="7"/>
  <c r="I2400" i="7"/>
  <c r="H2400" i="7"/>
  <c r="W2399" i="7"/>
  <c r="V2399" i="7"/>
  <c r="R2399" i="7"/>
  <c r="Q2399" i="7"/>
  <c r="P2399" i="7"/>
  <c r="O2399" i="7"/>
  <c r="K2399" i="7"/>
  <c r="J2399" i="7"/>
  <c r="I2399" i="7"/>
  <c r="H2399" i="7"/>
  <c r="W2398" i="7"/>
  <c r="V2398" i="7"/>
  <c r="R2398" i="7"/>
  <c r="Q2398" i="7"/>
  <c r="P2398" i="7"/>
  <c r="O2398" i="7"/>
  <c r="K2398" i="7"/>
  <c r="J2398" i="7"/>
  <c r="I2398" i="7"/>
  <c r="H2398" i="7"/>
  <c r="W2397" i="7"/>
  <c r="V2397" i="7"/>
  <c r="R2397" i="7"/>
  <c r="Q2397" i="7"/>
  <c r="P2397" i="7"/>
  <c r="O2397" i="7"/>
  <c r="K2397" i="7"/>
  <c r="J2397" i="7"/>
  <c r="I2397" i="7"/>
  <c r="H2397" i="7"/>
  <c r="W2396" i="7"/>
  <c r="V2396" i="7"/>
  <c r="R2396" i="7"/>
  <c r="Q2396" i="7"/>
  <c r="P2396" i="7"/>
  <c r="O2396" i="7"/>
  <c r="K2396" i="7"/>
  <c r="J2396" i="7"/>
  <c r="I2396" i="7"/>
  <c r="H2396" i="7"/>
  <c r="W2395" i="7"/>
  <c r="V2395" i="7"/>
  <c r="R2395" i="7"/>
  <c r="Q2395" i="7"/>
  <c r="P2395" i="7"/>
  <c r="O2395" i="7"/>
  <c r="K2395" i="7"/>
  <c r="J2395" i="7"/>
  <c r="I2395" i="7"/>
  <c r="H2395" i="7"/>
  <c r="W2394" i="7"/>
  <c r="V2394" i="7"/>
  <c r="R2394" i="7"/>
  <c r="Q2394" i="7"/>
  <c r="P2394" i="7"/>
  <c r="O2394" i="7"/>
  <c r="K2394" i="7"/>
  <c r="J2394" i="7"/>
  <c r="I2394" i="7"/>
  <c r="H2394" i="7"/>
  <c r="W2393" i="7"/>
  <c r="V2393" i="7"/>
  <c r="R2393" i="7"/>
  <c r="Q2393" i="7"/>
  <c r="P2393" i="7"/>
  <c r="O2393" i="7"/>
  <c r="K2393" i="7"/>
  <c r="J2393" i="7"/>
  <c r="I2393" i="7"/>
  <c r="H2393" i="7"/>
  <c r="W2392" i="7"/>
  <c r="V2392" i="7"/>
  <c r="R2392" i="7"/>
  <c r="Q2392" i="7"/>
  <c r="P2392" i="7"/>
  <c r="O2392" i="7"/>
  <c r="K2392" i="7"/>
  <c r="J2392" i="7"/>
  <c r="I2392" i="7"/>
  <c r="H2392" i="7"/>
  <c r="W2391" i="7"/>
  <c r="V2391" i="7"/>
  <c r="R2391" i="7"/>
  <c r="Q2391" i="7"/>
  <c r="P2391" i="7"/>
  <c r="O2391" i="7"/>
  <c r="K2391" i="7"/>
  <c r="J2391" i="7"/>
  <c r="I2391" i="7"/>
  <c r="H2391" i="7"/>
  <c r="W2390" i="7"/>
  <c r="V2390" i="7"/>
  <c r="R2390" i="7"/>
  <c r="Q2390" i="7"/>
  <c r="P2390" i="7"/>
  <c r="O2390" i="7"/>
  <c r="K2390" i="7"/>
  <c r="J2390" i="7"/>
  <c r="I2390" i="7"/>
  <c r="H2390" i="7"/>
  <c r="W2389" i="7"/>
  <c r="V2389" i="7"/>
  <c r="R2389" i="7"/>
  <c r="Q2389" i="7"/>
  <c r="P2389" i="7"/>
  <c r="O2389" i="7"/>
  <c r="K2389" i="7"/>
  <c r="J2389" i="7"/>
  <c r="I2389" i="7"/>
  <c r="H2389" i="7"/>
  <c r="W2388" i="7"/>
  <c r="V2388" i="7"/>
  <c r="R2388" i="7"/>
  <c r="Q2388" i="7"/>
  <c r="P2388" i="7"/>
  <c r="O2388" i="7"/>
  <c r="K2388" i="7"/>
  <c r="J2388" i="7"/>
  <c r="I2388" i="7"/>
  <c r="H2388" i="7"/>
  <c r="W2387" i="7"/>
  <c r="V2387" i="7"/>
  <c r="R2387" i="7"/>
  <c r="Q2387" i="7"/>
  <c r="P2387" i="7"/>
  <c r="O2387" i="7"/>
  <c r="K2387" i="7"/>
  <c r="J2387" i="7"/>
  <c r="I2387" i="7"/>
  <c r="H2387" i="7"/>
  <c r="W2386" i="7"/>
  <c r="V2386" i="7"/>
  <c r="R2386" i="7"/>
  <c r="Q2386" i="7"/>
  <c r="P2386" i="7"/>
  <c r="O2386" i="7"/>
  <c r="K2386" i="7"/>
  <c r="J2386" i="7"/>
  <c r="I2386" i="7"/>
  <c r="H2386" i="7"/>
  <c r="W2385" i="7"/>
  <c r="V2385" i="7"/>
  <c r="R2385" i="7"/>
  <c r="Q2385" i="7"/>
  <c r="P2385" i="7"/>
  <c r="O2385" i="7"/>
  <c r="K2385" i="7"/>
  <c r="J2385" i="7"/>
  <c r="I2385" i="7"/>
  <c r="H2385" i="7"/>
  <c r="W2384" i="7"/>
  <c r="V2384" i="7"/>
  <c r="R2384" i="7"/>
  <c r="Q2384" i="7"/>
  <c r="P2384" i="7"/>
  <c r="O2384" i="7"/>
  <c r="K2384" i="7"/>
  <c r="J2384" i="7"/>
  <c r="I2384" i="7"/>
  <c r="H2384" i="7"/>
  <c r="W2383" i="7"/>
  <c r="V2383" i="7"/>
  <c r="R2383" i="7"/>
  <c r="Q2383" i="7"/>
  <c r="P2383" i="7"/>
  <c r="O2383" i="7"/>
  <c r="K2383" i="7"/>
  <c r="J2383" i="7"/>
  <c r="I2383" i="7"/>
  <c r="H2383" i="7"/>
  <c r="W2382" i="7"/>
  <c r="V2382" i="7"/>
  <c r="R2382" i="7"/>
  <c r="Q2382" i="7"/>
  <c r="P2382" i="7"/>
  <c r="O2382" i="7"/>
  <c r="K2382" i="7"/>
  <c r="J2382" i="7"/>
  <c r="I2382" i="7"/>
  <c r="H2382" i="7"/>
  <c r="W2381" i="7"/>
  <c r="V2381" i="7"/>
  <c r="R2381" i="7"/>
  <c r="Q2381" i="7"/>
  <c r="P2381" i="7"/>
  <c r="O2381" i="7"/>
  <c r="K2381" i="7"/>
  <c r="J2381" i="7"/>
  <c r="I2381" i="7"/>
  <c r="H2381" i="7"/>
  <c r="W2380" i="7"/>
  <c r="V2380" i="7"/>
  <c r="R2380" i="7"/>
  <c r="Q2380" i="7"/>
  <c r="P2380" i="7"/>
  <c r="O2380" i="7"/>
  <c r="K2380" i="7"/>
  <c r="J2380" i="7"/>
  <c r="I2380" i="7"/>
  <c r="H2380" i="7"/>
  <c r="W2379" i="7"/>
  <c r="V2379" i="7"/>
  <c r="R2379" i="7"/>
  <c r="Q2379" i="7"/>
  <c r="P2379" i="7"/>
  <c r="O2379" i="7"/>
  <c r="K2379" i="7"/>
  <c r="J2379" i="7"/>
  <c r="I2379" i="7"/>
  <c r="H2379" i="7"/>
  <c r="W2378" i="7"/>
  <c r="V2378" i="7"/>
  <c r="R2378" i="7"/>
  <c r="Q2378" i="7"/>
  <c r="P2378" i="7"/>
  <c r="O2378" i="7"/>
  <c r="K2378" i="7"/>
  <c r="J2378" i="7"/>
  <c r="I2378" i="7"/>
  <c r="H2378" i="7"/>
  <c r="W2377" i="7"/>
  <c r="V2377" i="7"/>
  <c r="R2377" i="7"/>
  <c r="Q2377" i="7"/>
  <c r="P2377" i="7"/>
  <c r="O2377" i="7"/>
  <c r="K2377" i="7"/>
  <c r="J2377" i="7"/>
  <c r="I2377" i="7"/>
  <c r="H2377" i="7"/>
  <c r="W2376" i="7"/>
  <c r="V2376" i="7"/>
  <c r="R2376" i="7"/>
  <c r="Q2376" i="7"/>
  <c r="P2376" i="7"/>
  <c r="O2376" i="7"/>
  <c r="K2376" i="7"/>
  <c r="J2376" i="7"/>
  <c r="I2376" i="7"/>
  <c r="H2376" i="7"/>
  <c r="W2375" i="7"/>
  <c r="V2375" i="7"/>
  <c r="R2375" i="7"/>
  <c r="Q2375" i="7"/>
  <c r="P2375" i="7"/>
  <c r="O2375" i="7"/>
  <c r="K2375" i="7"/>
  <c r="J2375" i="7"/>
  <c r="I2375" i="7"/>
  <c r="H2375" i="7"/>
  <c r="W2374" i="7"/>
  <c r="V2374" i="7"/>
  <c r="R2374" i="7"/>
  <c r="Q2374" i="7"/>
  <c r="P2374" i="7"/>
  <c r="O2374" i="7"/>
  <c r="K2374" i="7"/>
  <c r="J2374" i="7"/>
  <c r="I2374" i="7"/>
  <c r="H2374" i="7"/>
  <c r="W2373" i="7"/>
  <c r="V2373" i="7"/>
  <c r="R2373" i="7"/>
  <c r="Q2373" i="7"/>
  <c r="P2373" i="7"/>
  <c r="O2373" i="7"/>
  <c r="K2373" i="7"/>
  <c r="J2373" i="7"/>
  <c r="I2373" i="7"/>
  <c r="H2373" i="7"/>
  <c r="W2372" i="7"/>
  <c r="V2372" i="7"/>
  <c r="R2372" i="7"/>
  <c r="Q2372" i="7"/>
  <c r="P2372" i="7"/>
  <c r="O2372" i="7"/>
  <c r="K2372" i="7"/>
  <c r="J2372" i="7"/>
  <c r="I2372" i="7"/>
  <c r="H2372" i="7"/>
  <c r="W2371" i="7"/>
  <c r="V2371" i="7"/>
  <c r="R2371" i="7"/>
  <c r="Q2371" i="7"/>
  <c r="P2371" i="7"/>
  <c r="O2371" i="7"/>
  <c r="K2371" i="7"/>
  <c r="J2371" i="7"/>
  <c r="I2371" i="7"/>
  <c r="H2371" i="7"/>
  <c r="W2370" i="7"/>
  <c r="V2370" i="7"/>
  <c r="R2370" i="7"/>
  <c r="Q2370" i="7"/>
  <c r="P2370" i="7"/>
  <c r="O2370" i="7"/>
  <c r="K2370" i="7"/>
  <c r="J2370" i="7"/>
  <c r="I2370" i="7"/>
  <c r="H2370" i="7"/>
  <c r="W2369" i="7"/>
  <c r="V2369" i="7"/>
  <c r="R2369" i="7"/>
  <c r="Q2369" i="7"/>
  <c r="P2369" i="7"/>
  <c r="O2369" i="7"/>
  <c r="K2369" i="7"/>
  <c r="J2369" i="7"/>
  <c r="I2369" i="7"/>
  <c r="H2369" i="7"/>
  <c r="W2368" i="7"/>
  <c r="V2368" i="7"/>
  <c r="R2368" i="7"/>
  <c r="Q2368" i="7"/>
  <c r="P2368" i="7"/>
  <c r="O2368" i="7"/>
  <c r="K2368" i="7"/>
  <c r="J2368" i="7"/>
  <c r="I2368" i="7"/>
  <c r="H2368" i="7"/>
  <c r="W2367" i="7"/>
  <c r="V2367" i="7"/>
  <c r="R2367" i="7"/>
  <c r="Q2367" i="7"/>
  <c r="P2367" i="7"/>
  <c r="O2367" i="7"/>
  <c r="K2367" i="7"/>
  <c r="J2367" i="7"/>
  <c r="I2367" i="7"/>
  <c r="H2367" i="7"/>
  <c r="W2366" i="7"/>
  <c r="V2366" i="7"/>
  <c r="R2366" i="7"/>
  <c r="Q2366" i="7"/>
  <c r="P2366" i="7"/>
  <c r="O2366" i="7"/>
  <c r="K2366" i="7"/>
  <c r="J2366" i="7"/>
  <c r="I2366" i="7"/>
  <c r="H2366" i="7"/>
  <c r="W2365" i="7"/>
  <c r="V2365" i="7"/>
  <c r="R2365" i="7"/>
  <c r="Q2365" i="7"/>
  <c r="P2365" i="7"/>
  <c r="O2365" i="7"/>
  <c r="K2365" i="7"/>
  <c r="J2365" i="7"/>
  <c r="I2365" i="7"/>
  <c r="H2365" i="7"/>
  <c r="W2364" i="7"/>
  <c r="V2364" i="7"/>
  <c r="R2364" i="7"/>
  <c r="Q2364" i="7"/>
  <c r="P2364" i="7"/>
  <c r="O2364" i="7"/>
  <c r="K2364" i="7"/>
  <c r="J2364" i="7"/>
  <c r="I2364" i="7"/>
  <c r="H2364" i="7"/>
  <c r="W2363" i="7"/>
  <c r="V2363" i="7"/>
  <c r="R2363" i="7"/>
  <c r="Q2363" i="7"/>
  <c r="P2363" i="7"/>
  <c r="O2363" i="7"/>
  <c r="K2363" i="7"/>
  <c r="J2363" i="7"/>
  <c r="I2363" i="7"/>
  <c r="H2363" i="7"/>
  <c r="W2362" i="7"/>
  <c r="V2362" i="7"/>
  <c r="R2362" i="7"/>
  <c r="Q2362" i="7"/>
  <c r="P2362" i="7"/>
  <c r="O2362" i="7"/>
  <c r="K2362" i="7"/>
  <c r="J2362" i="7"/>
  <c r="I2362" i="7"/>
  <c r="H2362" i="7"/>
  <c r="W2361" i="7"/>
  <c r="V2361" i="7"/>
  <c r="R2361" i="7"/>
  <c r="Q2361" i="7"/>
  <c r="P2361" i="7"/>
  <c r="O2361" i="7"/>
  <c r="K2361" i="7"/>
  <c r="J2361" i="7"/>
  <c r="I2361" i="7"/>
  <c r="H2361" i="7"/>
  <c r="W2360" i="7"/>
  <c r="V2360" i="7"/>
  <c r="R2360" i="7"/>
  <c r="Q2360" i="7"/>
  <c r="P2360" i="7"/>
  <c r="O2360" i="7"/>
  <c r="K2360" i="7"/>
  <c r="J2360" i="7"/>
  <c r="I2360" i="7"/>
  <c r="H2360" i="7"/>
  <c r="W2359" i="7"/>
  <c r="V2359" i="7"/>
  <c r="R2359" i="7"/>
  <c r="Q2359" i="7"/>
  <c r="P2359" i="7"/>
  <c r="O2359" i="7"/>
  <c r="K2359" i="7"/>
  <c r="J2359" i="7"/>
  <c r="I2359" i="7"/>
  <c r="H2359" i="7"/>
  <c r="W2358" i="7"/>
  <c r="V2358" i="7"/>
  <c r="R2358" i="7"/>
  <c r="Q2358" i="7"/>
  <c r="P2358" i="7"/>
  <c r="O2358" i="7"/>
  <c r="K2358" i="7"/>
  <c r="J2358" i="7"/>
  <c r="I2358" i="7"/>
  <c r="H2358" i="7"/>
  <c r="W2357" i="7"/>
  <c r="V2357" i="7"/>
  <c r="R2357" i="7"/>
  <c r="Q2357" i="7"/>
  <c r="P2357" i="7"/>
  <c r="O2357" i="7"/>
  <c r="K2357" i="7"/>
  <c r="J2357" i="7"/>
  <c r="I2357" i="7"/>
  <c r="H2357" i="7"/>
  <c r="W2356" i="7"/>
  <c r="V2356" i="7"/>
  <c r="R2356" i="7"/>
  <c r="Q2356" i="7"/>
  <c r="P2356" i="7"/>
  <c r="O2356" i="7"/>
  <c r="K2356" i="7"/>
  <c r="J2356" i="7"/>
  <c r="I2356" i="7"/>
  <c r="H2356" i="7"/>
  <c r="W2355" i="7"/>
  <c r="V2355" i="7"/>
  <c r="R2355" i="7"/>
  <c r="Q2355" i="7"/>
  <c r="P2355" i="7"/>
  <c r="O2355" i="7"/>
  <c r="K2355" i="7"/>
  <c r="J2355" i="7"/>
  <c r="I2355" i="7"/>
  <c r="H2355" i="7"/>
  <c r="W2354" i="7"/>
  <c r="V2354" i="7"/>
  <c r="R2354" i="7"/>
  <c r="Q2354" i="7"/>
  <c r="P2354" i="7"/>
  <c r="O2354" i="7"/>
  <c r="K2354" i="7"/>
  <c r="J2354" i="7"/>
  <c r="I2354" i="7"/>
  <c r="H2354" i="7"/>
  <c r="W2353" i="7"/>
  <c r="V2353" i="7"/>
  <c r="R2353" i="7"/>
  <c r="Q2353" i="7"/>
  <c r="P2353" i="7"/>
  <c r="O2353" i="7"/>
  <c r="K2353" i="7"/>
  <c r="J2353" i="7"/>
  <c r="I2353" i="7"/>
  <c r="H2353" i="7"/>
  <c r="W2352" i="7"/>
  <c r="V2352" i="7"/>
  <c r="R2352" i="7"/>
  <c r="Q2352" i="7"/>
  <c r="P2352" i="7"/>
  <c r="O2352" i="7"/>
  <c r="K2352" i="7"/>
  <c r="J2352" i="7"/>
  <c r="I2352" i="7"/>
  <c r="H2352" i="7"/>
  <c r="W2351" i="7"/>
  <c r="V2351" i="7"/>
  <c r="R2351" i="7"/>
  <c r="Q2351" i="7"/>
  <c r="P2351" i="7"/>
  <c r="O2351" i="7"/>
  <c r="K2351" i="7"/>
  <c r="J2351" i="7"/>
  <c r="I2351" i="7"/>
  <c r="H2351" i="7"/>
  <c r="W2350" i="7"/>
  <c r="V2350" i="7"/>
  <c r="R2350" i="7"/>
  <c r="Q2350" i="7"/>
  <c r="P2350" i="7"/>
  <c r="O2350" i="7"/>
  <c r="K2350" i="7"/>
  <c r="J2350" i="7"/>
  <c r="I2350" i="7"/>
  <c r="H2350" i="7"/>
  <c r="W2349" i="7"/>
  <c r="V2349" i="7"/>
  <c r="R2349" i="7"/>
  <c r="Q2349" i="7"/>
  <c r="P2349" i="7"/>
  <c r="O2349" i="7"/>
  <c r="K2349" i="7"/>
  <c r="J2349" i="7"/>
  <c r="I2349" i="7"/>
  <c r="H2349" i="7"/>
  <c r="W2348" i="7"/>
  <c r="V2348" i="7"/>
  <c r="R2348" i="7"/>
  <c r="Q2348" i="7"/>
  <c r="P2348" i="7"/>
  <c r="O2348" i="7"/>
  <c r="K2348" i="7"/>
  <c r="J2348" i="7"/>
  <c r="I2348" i="7"/>
  <c r="H2348" i="7"/>
  <c r="W2347" i="7"/>
  <c r="V2347" i="7"/>
  <c r="R2347" i="7"/>
  <c r="Q2347" i="7"/>
  <c r="P2347" i="7"/>
  <c r="O2347" i="7"/>
  <c r="K2347" i="7"/>
  <c r="J2347" i="7"/>
  <c r="I2347" i="7"/>
  <c r="H2347" i="7"/>
  <c r="W2346" i="7"/>
  <c r="V2346" i="7"/>
  <c r="R2346" i="7"/>
  <c r="Q2346" i="7"/>
  <c r="P2346" i="7"/>
  <c r="O2346" i="7"/>
  <c r="K2346" i="7"/>
  <c r="J2346" i="7"/>
  <c r="I2346" i="7"/>
  <c r="H2346" i="7"/>
  <c r="W2345" i="7"/>
  <c r="V2345" i="7"/>
  <c r="R2345" i="7"/>
  <c r="Q2345" i="7"/>
  <c r="P2345" i="7"/>
  <c r="O2345" i="7"/>
  <c r="K2345" i="7"/>
  <c r="J2345" i="7"/>
  <c r="I2345" i="7"/>
  <c r="H2345" i="7"/>
  <c r="W2344" i="7"/>
  <c r="V2344" i="7"/>
  <c r="R2344" i="7"/>
  <c r="Q2344" i="7"/>
  <c r="P2344" i="7"/>
  <c r="O2344" i="7"/>
  <c r="K2344" i="7"/>
  <c r="J2344" i="7"/>
  <c r="I2344" i="7"/>
  <c r="H2344" i="7"/>
  <c r="W2343" i="7"/>
  <c r="V2343" i="7"/>
  <c r="R2343" i="7"/>
  <c r="Q2343" i="7"/>
  <c r="P2343" i="7"/>
  <c r="O2343" i="7"/>
  <c r="K2343" i="7"/>
  <c r="J2343" i="7"/>
  <c r="I2343" i="7"/>
  <c r="H2343" i="7"/>
  <c r="W2342" i="7"/>
  <c r="V2342" i="7"/>
  <c r="R2342" i="7"/>
  <c r="Q2342" i="7"/>
  <c r="P2342" i="7"/>
  <c r="O2342" i="7"/>
  <c r="K2342" i="7"/>
  <c r="J2342" i="7"/>
  <c r="I2342" i="7"/>
  <c r="H2342" i="7"/>
  <c r="W2341" i="7"/>
  <c r="V2341" i="7"/>
  <c r="R2341" i="7"/>
  <c r="Q2341" i="7"/>
  <c r="P2341" i="7"/>
  <c r="O2341" i="7"/>
  <c r="K2341" i="7"/>
  <c r="J2341" i="7"/>
  <c r="I2341" i="7"/>
  <c r="H2341" i="7"/>
  <c r="W2340" i="7"/>
  <c r="V2340" i="7"/>
  <c r="R2340" i="7"/>
  <c r="Q2340" i="7"/>
  <c r="P2340" i="7"/>
  <c r="O2340" i="7"/>
  <c r="K2340" i="7"/>
  <c r="J2340" i="7"/>
  <c r="I2340" i="7"/>
  <c r="H2340" i="7"/>
  <c r="W2339" i="7"/>
  <c r="V2339" i="7"/>
  <c r="R2339" i="7"/>
  <c r="Q2339" i="7"/>
  <c r="P2339" i="7"/>
  <c r="O2339" i="7"/>
  <c r="K2339" i="7"/>
  <c r="J2339" i="7"/>
  <c r="I2339" i="7"/>
  <c r="H2339" i="7"/>
  <c r="W2338" i="7"/>
  <c r="V2338" i="7"/>
  <c r="R2338" i="7"/>
  <c r="Q2338" i="7"/>
  <c r="P2338" i="7"/>
  <c r="O2338" i="7"/>
  <c r="K2338" i="7"/>
  <c r="J2338" i="7"/>
  <c r="I2338" i="7"/>
  <c r="H2338" i="7"/>
  <c r="W2337" i="7"/>
  <c r="V2337" i="7"/>
  <c r="R2337" i="7"/>
  <c r="Q2337" i="7"/>
  <c r="P2337" i="7"/>
  <c r="O2337" i="7"/>
  <c r="K2337" i="7"/>
  <c r="J2337" i="7"/>
  <c r="I2337" i="7"/>
  <c r="H2337" i="7"/>
  <c r="W2336" i="7"/>
  <c r="V2336" i="7"/>
  <c r="R2336" i="7"/>
  <c r="Q2336" i="7"/>
  <c r="P2336" i="7"/>
  <c r="O2336" i="7"/>
  <c r="K2336" i="7"/>
  <c r="J2336" i="7"/>
  <c r="I2336" i="7"/>
  <c r="H2336" i="7"/>
  <c r="W2335" i="7"/>
  <c r="V2335" i="7"/>
  <c r="R2335" i="7"/>
  <c r="Q2335" i="7"/>
  <c r="P2335" i="7"/>
  <c r="O2335" i="7"/>
  <c r="K2335" i="7"/>
  <c r="J2335" i="7"/>
  <c r="I2335" i="7"/>
  <c r="H2335" i="7"/>
  <c r="W2334" i="7"/>
  <c r="V2334" i="7"/>
  <c r="R2334" i="7"/>
  <c r="Q2334" i="7"/>
  <c r="P2334" i="7"/>
  <c r="O2334" i="7"/>
  <c r="K2334" i="7"/>
  <c r="J2334" i="7"/>
  <c r="I2334" i="7"/>
  <c r="H2334" i="7"/>
  <c r="W2333" i="7"/>
  <c r="V2333" i="7"/>
  <c r="R2333" i="7"/>
  <c r="Q2333" i="7"/>
  <c r="P2333" i="7"/>
  <c r="O2333" i="7"/>
  <c r="K2333" i="7"/>
  <c r="J2333" i="7"/>
  <c r="I2333" i="7"/>
  <c r="H2333" i="7"/>
  <c r="W2332" i="7"/>
  <c r="V2332" i="7"/>
  <c r="R2332" i="7"/>
  <c r="Q2332" i="7"/>
  <c r="P2332" i="7"/>
  <c r="O2332" i="7"/>
  <c r="K2332" i="7"/>
  <c r="J2332" i="7"/>
  <c r="I2332" i="7"/>
  <c r="H2332" i="7"/>
  <c r="W2331" i="7"/>
  <c r="V2331" i="7"/>
  <c r="R2331" i="7"/>
  <c r="Q2331" i="7"/>
  <c r="P2331" i="7"/>
  <c r="O2331" i="7"/>
  <c r="K2331" i="7"/>
  <c r="J2331" i="7"/>
  <c r="I2331" i="7"/>
  <c r="H2331" i="7"/>
  <c r="W2330" i="7"/>
  <c r="V2330" i="7"/>
  <c r="R2330" i="7"/>
  <c r="Q2330" i="7"/>
  <c r="P2330" i="7"/>
  <c r="O2330" i="7"/>
  <c r="K2330" i="7"/>
  <c r="J2330" i="7"/>
  <c r="I2330" i="7"/>
  <c r="H2330" i="7"/>
  <c r="W2329" i="7"/>
  <c r="V2329" i="7"/>
  <c r="R2329" i="7"/>
  <c r="Q2329" i="7"/>
  <c r="P2329" i="7"/>
  <c r="O2329" i="7"/>
  <c r="K2329" i="7"/>
  <c r="J2329" i="7"/>
  <c r="I2329" i="7"/>
  <c r="H2329" i="7"/>
  <c r="W2328" i="7"/>
  <c r="V2328" i="7"/>
  <c r="R2328" i="7"/>
  <c r="Q2328" i="7"/>
  <c r="P2328" i="7"/>
  <c r="O2328" i="7"/>
  <c r="K2328" i="7"/>
  <c r="J2328" i="7"/>
  <c r="I2328" i="7"/>
  <c r="H2328" i="7"/>
  <c r="W2327" i="7"/>
  <c r="V2327" i="7"/>
  <c r="R2327" i="7"/>
  <c r="Q2327" i="7"/>
  <c r="P2327" i="7"/>
  <c r="O2327" i="7"/>
  <c r="K2327" i="7"/>
  <c r="J2327" i="7"/>
  <c r="I2327" i="7"/>
  <c r="H2327" i="7"/>
  <c r="W2326" i="7"/>
  <c r="V2326" i="7"/>
  <c r="R2326" i="7"/>
  <c r="Q2326" i="7"/>
  <c r="P2326" i="7"/>
  <c r="O2326" i="7"/>
  <c r="K2326" i="7"/>
  <c r="J2326" i="7"/>
  <c r="I2326" i="7"/>
  <c r="H2326" i="7"/>
  <c r="W2325" i="7"/>
  <c r="V2325" i="7"/>
  <c r="R2325" i="7"/>
  <c r="Q2325" i="7"/>
  <c r="P2325" i="7"/>
  <c r="O2325" i="7"/>
  <c r="K2325" i="7"/>
  <c r="J2325" i="7"/>
  <c r="I2325" i="7"/>
  <c r="H2325" i="7"/>
  <c r="W2324" i="7"/>
  <c r="V2324" i="7"/>
  <c r="R2324" i="7"/>
  <c r="Q2324" i="7"/>
  <c r="P2324" i="7"/>
  <c r="O2324" i="7"/>
  <c r="K2324" i="7"/>
  <c r="J2324" i="7"/>
  <c r="I2324" i="7"/>
  <c r="H2324" i="7"/>
  <c r="W2323" i="7"/>
  <c r="V2323" i="7"/>
  <c r="R2323" i="7"/>
  <c r="Q2323" i="7"/>
  <c r="P2323" i="7"/>
  <c r="O2323" i="7"/>
  <c r="K2323" i="7"/>
  <c r="J2323" i="7"/>
  <c r="I2323" i="7"/>
  <c r="H2323" i="7"/>
  <c r="W2322" i="7"/>
  <c r="V2322" i="7"/>
  <c r="R2322" i="7"/>
  <c r="Q2322" i="7"/>
  <c r="P2322" i="7"/>
  <c r="O2322" i="7"/>
  <c r="K2322" i="7"/>
  <c r="J2322" i="7"/>
  <c r="I2322" i="7"/>
  <c r="H2322" i="7"/>
  <c r="W2321" i="7"/>
  <c r="V2321" i="7"/>
  <c r="R2321" i="7"/>
  <c r="Q2321" i="7"/>
  <c r="P2321" i="7"/>
  <c r="O2321" i="7"/>
  <c r="K2321" i="7"/>
  <c r="J2321" i="7"/>
  <c r="I2321" i="7"/>
  <c r="H2321" i="7"/>
  <c r="W2320" i="7"/>
  <c r="V2320" i="7"/>
  <c r="R2320" i="7"/>
  <c r="Q2320" i="7"/>
  <c r="P2320" i="7"/>
  <c r="O2320" i="7"/>
  <c r="K2320" i="7"/>
  <c r="J2320" i="7"/>
  <c r="I2320" i="7"/>
  <c r="H2320" i="7"/>
  <c r="W2319" i="7"/>
  <c r="V2319" i="7"/>
  <c r="R2319" i="7"/>
  <c r="Q2319" i="7"/>
  <c r="P2319" i="7"/>
  <c r="O2319" i="7"/>
  <c r="K2319" i="7"/>
  <c r="J2319" i="7"/>
  <c r="I2319" i="7"/>
  <c r="H2319" i="7"/>
  <c r="W2318" i="7"/>
  <c r="V2318" i="7"/>
  <c r="R2318" i="7"/>
  <c r="Q2318" i="7"/>
  <c r="P2318" i="7"/>
  <c r="O2318" i="7"/>
  <c r="K2318" i="7"/>
  <c r="J2318" i="7"/>
  <c r="I2318" i="7"/>
  <c r="H2318" i="7"/>
  <c r="W2317" i="7"/>
  <c r="V2317" i="7"/>
  <c r="R2317" i="7"/>
  <c r="Q2317" i="7"/>
  <c r="P2317" i="7"/>
  <c r="O2317" i="7"/>
  <c r="K2317" i="7"/>
  <c r="J2317" i="7"/>
  <c r="I2317" i="7"/>
  <c r="H2317" i="7"/>
  <c r="W2316" i="7"/>
  <c r="V2316" i="7"/>
  <c r="R2316" i="7"/>
  <c r="Q2316" i="7"/>
  <c r="P2316" i="7"/>
  <c r="O2316" i="7"/>
  <c r="K2316" i="7"/>
  <c r="J2316" i="7"/>
  <c r="I2316" i="7"/>
  <c r="H2316" i="7"/>
  <c r="W2315" i="7"/>
  <c r="V2315" i="7"/>
  <c r="R2315" i="7"/>
  <c r="Q2315" i="7"/>
  <c r="P2315" i="7"/>
  <c r="O2315" i="7"/>
  <c r="K2315" i="7"/>
  <c r="J2315" i="7"/>
  <c r="I2315" i="7"/>
  <c r="H2315" i="7"/>
  <c r="W2314" i="7"/>
  <c r="V2314" i="7"/>
  <c r="R2314" i="7"/>
  <c r="Q2314" i="7"/>
  <c r="P2314" i="7"/>
  <c r="O2314" i="7"/>
  <c r="K2314" i="7"/>
  <c r="J2314" i="7"/>
  <c r="I2314" i="7"/>
  <c r="H2314" i="7"/>
  <c r="W2313" i="7"/>
  <c r="V2313" i="7"/>
  <c r="R2313" i="7"/>
  <c r="Q2313" i="7"/>
  <c r="P2313" i="7"/>
  <c r="O2313" i="7"/>
  <c r="K2313" i="7"/>
  <c r="J2313" i="7"/>
  <c r="I2313" i="7"/>
  <c r="H2313" i="7"/>
  <c r="W2312" i="7"/>
  <c r="V2312" i="7"/>
  <c r="R2312" i="7"/>
  <c r="Q2312" i="7"/>
  <c r="P2312" i="7"/>
  <c r="O2312" i="7"/>
  <c r="K2312" i="7"/>
  <c r="J2312" i="7"/>
  <c r="I2312" i="7"/>
  <c r="H2312" i="7"/>
  <c r="W2311" i="7"/>
  <c r="V2311" i="7"/>
  <c r="R2311" i="7"/>
  <c r="Q2311" i="7"/>
  <c r="P2311" i="7"/>
  <c r="O2311" i="7"/>
  <c r="K2311" i="7"/>
  <c r="J2311" i="7"/>
  <c r="I2311" i="7"/>
  <c r="H2311" i="7"/>
  <c r="W2310" i="7"/>
  <c r="V2310" i="7"/>
  <c r="R2310" i="7"/>
  <c r="Q2310" i="7"/>
  <c r="P2310" i="7"/>
  <c r="O2310" i="7"/>
  <c r="K2310" i="7"/>
  <c r="J2310" i="7"/>
  <c r="I2310" i="7"/>
  <c r="H2310" i="7"/>
  <c r="W2309" i="7"/>
  <c r="V2309" i="7"/>
  <c r="R2309" i="7"/>
  <c r="Q2309" i="7"/>
  <c r="P2309" i="7"/>
  <c r="O2309" i="7"/>
  <c r="K2309" i="7"/>
  <c r="J2309" i="7"/>
  <c r="I2309" i="7"/>
  <c r="H2309" i="7"/>
  <c r="W2308" i="7"/>
  <c r="V2308" i="7"/>
  <c r="R2308" i="7"/>
  <c r="Q2308" i="7"/>
  <c r="P2308" i="7"/>
  <c r="O2308" i="7"/>
  <c r="K2308" i="7"/>
  <c r="J2308" i="7"/>
  <c r="I2308" i="7"/>
  <c r="H2308" i="7"/>
  <c r="W2307" i="7"/>
  <c r="V2307" i="7"/>
  <c r="R2307" i="7"/>
  <c r="Q2307" i="7"/>
  <c r="P2307" i="7"/>
  <c r="O2307" i="7"/>
  <c r="K2307" i="7"/>
  <c r="J2307" i="7"/>
  <c r="I2307" i="7"/>
  <c r="H2307" i="7"/>
  <c r="W2306" i="7"/>
  <c r="V2306" i="7"/>
  <c r="R2306" i="7"/>
  <c r="Q2306" i="7"/>
  <c r="P2306" i="7"/>
  <c r="O2306" i="7"/>
  <c r="K2306" i="7"/>
  <c r="J2306" i="7"/>
  <c r="I2306" i="7"/>
  <c r="H2306" i="7"/>
  <c r="W2305" i="7"/>
  <c r="V2305" i="7"/>
  <c r="R2305" i="7"/>
  <c r="Q2305" i="7"/>
  <c r="P2305" i="7"/>
  <c r="O2305" i="7"/>
  <c r="K2305" i="7"/>
  <c r="J2305" i="7"/>
  <c r="I2305" i="7"/>
  <c r="H2305" i="7"/>
  <c r="W2304" i="7"/>
  <c r="V2304" i="7"/>
  <c r="R2304" i="7"/>
  <c r="Q2304" i="7"/>
  <c r="P2304" i="7"/>
  <c r="O2304" i="7"/>
  <c r="K2304" i="7"/>
  <c r="J2304" i="7"/>
  <c r="I2304" i="7"/>
  <c r="H2304" i="7"/>
  <c r="W2303" i="7"/>
  <c r="V2303" i="7"/>
  <c r="R2303" i="7"/>
  <c r="Q2303" i="7"/>
  <c r="P2303" i="7"/>
  <c r="O2303" i="7"/>
  <c r="K2303" i="7"/>
  <c r="J2303" i="7"/>
  <c r="I2303" i="7"/>
  <c r="H2303" i="7"/>
  <c r="W2302" i="7"/>
  <c r="V2302" i="7"/>
  <c r="R2302" i="7"/>
  <c r="Q2302" i="7"/>
  <c r="P2302" i="7"/>
  <c r="O2302" i="7"/>
  <c r="K2302" i="7"/>
  <c r="J2302" i="7"/>
  <c r="I2302" i="7"/>
  <c r="H2302" i="7"/>
  <c r="W2301" i="7"/>
  <c r="V2301" i="7"/>
  <c r="R2301" i="7"/>
  <c r="Q2301" i="7"/>
  <c r="P2301" i="7"/>
  <c r="O2301" i="7"/>
  <c r="K2301" i="7"/>
  <c r="J2301" i="7"/>
  <c r="I2301" i="7"/>
  <c r="H2301" i="7"/>
  <c r="W2300" i="7"/>
  <c r="V2300" i="7"/>
  <c r="R2300" i="7"/>
  <c r="Q2300" i="7"/>
  <c r="P2300" i="7"/>
  <c r="O2300" i="7"/>
  <c r="K2300" i="7"/>
  <c r="J2300" i="7"/>
  <c r="I2300" i="7"/>
  <c r="H2300" i="7"/>
  <c r="W2299" i="7"/>
  <c r="V2299" i="7"/>
  <c r="R2299" i="7"/>
  <c r="Q2299" i="7"/>
  <c r="P2299" i="7"/>
  <c r="O2299" i="7"/>
  <c r="K2299" i="7"/>
  <c r="J2299" i="7"/>
  <c r="I2299" i="7"/>
  <c r="H2299" i="7"/>
  <c r="W2298" i="7"/>
  <c r="V2298" i="7"/>
  <c r="R2298" i="7"/>
  <c r="Q2298" i="7"/>
  <c r="P2298" i="7"/>
  <c r="O2298" i="7"/>
  <c r="K2298" i="7"/>
  <c r="J2298" i="7"/>
  <c r="I2298" i="7"/>
  <c r="H2298" i="7"/>
  <c r="W2297" i="7"/>
  <c r="V2297" i="7"/>
  <c r="R2297" i="7"/>
  <c r="Q2297" i="7"/>
  <c r="P2297" i="7"/>
  <c r="O2297" i="7"/>
  <c r="K2297" i="7"/>
  <c r="J2297" i="7"/>
  <c r="I2297" i="7"/>
  <c r="H2297" i="7"/>
  <c r="W2296" i="7"/>
  <c r="V2296" i="7"/>
  <c r="R2296" i="7"/>
  <c r="Q2296" i="7"/>
  <c r="P2296" i="7"/>
  <c r="O2296" i="7"/>
  <c r="K2296" i="7"/>
  <c r="J2296" i="7"/>
  <c r="I2296" i="7"/>
  <c r="H2296" i="7"/>
  <c r="W2295" i="7"/>
  <c r="V2295" i="7"/>
  <c r="R2295" i="7"/>
  <c r="Q2295" i="7"/>
  <c r="P2295" i="7"/>
  <c r="O2295" i="7"/>
  <c r="K2295" i="7"/>
  <c r="J2295" i="7"/>
  <c r="I2295" i="7"/>
  <c r="H2295" i="7"/>
  <c r="W2294" i="7"/>
  <c r="V2294" i="7"/>
  <c r="R2294" i="7"/>
  <c r="Q2294" i="7"/>
  <c r="P2294" i="7"/>
  <c r="O2294" i="7"/>
  <c r="K2294" i="7"/>
  <c r="J2294" i="7"/>
  <c r="I2294" i="7"/>
  <c r="H2294" i="7"/>
  <c r="W2293" i="7"/>
  <c r="V2293" i="7"/>
  <c r="R2293" i="7"/>
  <c r="Q2293" i="7"/>
  <c r="P2293" i="7"/>
  <c r="O2293" i="7"/>
  <c r="K2293" i="7"/>
  <c r="J2293" i="7"/>
  <c r="I2293" i="7"/>
  <c r="H2293" i="7"/>
  <c r="W2292" i="7"/>
  <c r="V2292" i="7"/>
  <c r="R2292" i="7"/>
  <c r="Q2292" i="7"/>
  <c r="P2292" i="7"/>
  <c r="O2292" i="7"/>
  <c r="K2292" i="7"/>
  <c r="J2292" i="7"/>
  <c r="I2292" i="7"/>
  <c r="H2292" i="7"/>
  <c r="W2291" i="7"/>
  <c r="V2291" i="7"/>
  <c r="R2291" i="7"/>
  <c r="Q2291" i="7"/>
  <c r="P2291" i="7"/>
  <c r="O2291" i="7"/>
  <c r="K2291" i="7"/>
  <c r="J2291" i="7"/>
  <c r="I2291" i="7"/>
  <c r="H2291" i="7"/>
  <c r="W2290" i="7"/>
  <c r="V2290" i="7"/>
  <c r="R2290" i="7"/>
  <c r="Q2290" i="7"/>
  <c r="P2290" i="7"/>
  <c r="O2290" i="7"/>
  <c r="K2290" i="7"/>
  <c r="J2290" i="7"/>
  <c r="I2290" i="7"/>
  <c r="H2290" i="7"/>
  <c r="W2289" i="7"/>
  <c r="V2289" i="7"/>
  <c r="R2289" i="7"/>
  <c r="Q2289" i="7"/>
  <c r="P2289" i="7"/>
  <c r="O2289" i="7"/>
  <c r="K2289" i="7"/>
  <c r="J2289" i="7"/>
  <c r="I2289" i="7"/>
  <c r="H2289" i="7"/>
  <c r="W2288" i="7"/>
  <c r="V2288" i="7"/>
  <c r="R2288" i="7"/>
  <c r="Q2288" i="7"/>
  <c r="P2288" i="7"/>
  <c r="O2288" i="7"/>
  <c r="K2288" i="7"/>
  <c r="J2288" i="7"/>
  <c r="I2288" i="7"/>
  <c r="H2288" i="7"/>
  <c r="W2287" i="7"/>
  <c r="V2287" i="7"/>
  <c r="R2287" i="7"/>
  <c r="Q2287" i="7"/>
  <c r="P2287" i="7"/>
  <c r="O2287" i="7"/>
  <c r="K2287" i="7"/>
  <c r="J2287" i="7"/>
  <c r="I2287" i="7"/>
  <c r="H2287" i="7"/>
  <c r="W2286" i="7"/>
  <c r="V2286" i="7"/>
  <c r="R2286" i="7"/>
  <c r="Q2286" i="7"/>
  <c r="P2286" i="7"/>
  <c r="O2286" i="7"/>
  <c r="K2286" i="7"/>
  <c r="J2286" i="7"/>
  <c r="I2286" i="7"/>
  <c r="H2286" i="7"/>
  <c r="W2285" i="7"/>
  <c r="V2285" i="7"/>
  <c r="R2285" i="7"/>
  <c r="Q2285" i="7"/>
  <c r="P2285" i="7"/>
  <c r="O2285" i="7"/>
  <c r="K2285" i="7"/>
  <c r="J2285" i="7"/>
  <c r="I2285" i="7"/>
  <c r="H2285" i="7"/>
  <c r="W2284" i="7"/>
  <c r="V2284" i="7"/>
  <c r="R2284" i="7"/>
  <c r="Q2284" i="7"/>
  <c r="P2284" i="7"/>
  <c r="O2284" i="7"/>
  <c r="K2284" i="7"/>
  <c r="J2284" i="7"/>
  <c r="I2284" i="7"/>
  <c r="H2284" i="7"/>
  <c r="W2283" i="7"/>
  <c r="V2283" i="7"/>
  <c r="R2283" i="7"/>
  <c r="Q2283" i="7"/>
  <c r="P2283" i="7"/>
  <c r="O2283" i="7"/>
  <c r="K2283" i="7"/>
  <c r="J2283" i="7"/>
  <c r="I2283" i="7"/>
  <c r="H2283" i="7"/>
  <c r="W2282" i="7"/>
  <c r="V2282" i="7"/>
  <c r="R2282" i="7"/>
  <c r="Q2282" i="7"/>
  <c r="P2282" i="7"/>
  <c r="O2282" i="7"/>
  <c r="K2282" i="7"/>
  <c r="J2282" i="7"/>
  <c r="I2282" i="7"/>
  <c r="H2282" i="7"/>
  <c r="W2281" i="7"/>
  <c r="V2281" i="7"/>
  <c r="R2281" i="7"/>
  <c r="Q2281" i="7"/>
  <c r="P2281" i="7"/>
  <c r="O2281" i="7"/>
  <c r="K2281" i="7"/>
  <c r="J2281" i="7"/>
  <c r="I2281" i="7"/>
  <c r="H2281" i="7"/>
  <c r="W2280" i="7"/>
  <c r="V2280" i="7"/>
  <c r="R2280" i="7"/>
  <c r="Q2280" i="7"/>
  <c r="P2280" i="7"/>
  <c r="O2280" i="7"/>
  <c r="K2280" i="7"/>
  <c r="J2280" i="7"/>
  <c r="I2280" i="7"/>
  <c r="H2280" i="7"/>
  <c r="W2279" i="7"/>
  <c r="V2279" i="7"/>
  <c r="R2279" i="7"/>
  <c r="Q2279" i="7"/>
  <c r="P2279" i="7"/>
  <c r="O2279" i="7"/>
  <c r="K2279" i="7"/>
  <c r="J2279" i="7"/>
  <c r="I2279" i="7"/>
  <c r="H2279" i="7"/>
  <c r="W2278" i="7"/>
  <c r="V2278" i="7"/>
  <c r="R2278" i="7"/>
  <c r="Q2278" i="7"/>
  <c r="P2278" i="7"/>
  <c r="O2278" i="7"/>
  <c r="K2278" i="7"/>
  <c r="J2278" i="7"/>
  <c r="I2278" i="7"/>
  <c r="H2278" i="7"/>
  <c r="W2277" i="7"/>
  <c r="V2277" i="7"/>
  <c r="R2277" i="7"/>
  <c r="Q2277" i="7"/>
  <c r="P2277" i="7"/>
  <c r="O2277" i="7"/>
  <c r="K2277" i="7"/>
  <c r="J2277" i="7"/>
  <c r="I2277" i="7"/>
  <c r="H2277" i="7"/>
  <c r="W2276" i="7"/>
  <c r="V2276" i="7"/>
  <c r="R2276" i="7"/>
  <c r="Q2276" i="7"/>
  <c r="P2276" i="7"/>
  <c r="O2276" i="7"/>
  <c r="K2276" i="7"/>
  <c r="J2276" i="7"/>
  <c r="I2276" i="7"/>
  <c r="H2276" i="7"/>
  <c r="W2275" i="7"/>
  <c r="V2275" i="7"/>
  <c r="R2275" i="7"/>
  <c r="Q2275" i="7"/>
  <c r="P2275" i="7"/>
  <c r="O2275" i="7"/>
  <c r="K2275" i="7"/>
  <c r="J2275" i="7"/>
  <c r="I2275" i="7"/>
  <c r="H2275" i="7"/>
  <c r="W2274" i="7"/>
  <c r="V2274" i="7"/>
  <c r="R2274" i="7"/>
  <c r="Q2274" i="7"/>
  <c r="P2274" i="7"/>
  <c r="O2274" i="7"/>
  <c r="K2274" i="7"/>
  <c r="J2274" i="7"/>
  <c r="I2274" i="7"/>
  <c r="H2274" i="7"/>
  <c r="W2273" i="7"/>
  <c r="V2273" i="7"/>
  <c r="R2273" i="7"/>
  <c r="Q2273" i="7"/>
  <c r="P2273" i="7"/>
  <c r="O2273" i="7"/>
  <c r="K2273" i="7"/>
  <c r="J2273" i="7"/>
  <c r="I2273" i="7"/>
  <c r="H2273" i="7"/>
  <c r="W2272" i="7"/>
  <c r="V2272" i="7"/>
  <c r="R2272" i="7"/>
  <c r="Q2272" i="7"/>
  <c r="P2272" i="7"/>
  <c r="O2272" i="7"/>
  <c r="K2272" i="7"/>
  <c r="J2272" i="7"/>
  <c r="I2272" i="7"/>
  <c r="H2272" i="7"/>
  <c r="W2271" i="7"/>
  <c r="V2271" i="7"/>
  <c r="R2271" i="7"/>
  <c r="Q2271" i="7"/>
  <c r="P2271" i="7"/>
  <c r="O2271" i="7"/>
  <c r="K2271" i="7"/>
  <c r="J2271" i="7"/>
  <c r="I2271" i="7"/>
  <c r="H2271" i="7"/>
  <c r="W2270" i="7"/>
  <c r="V2270" i="7"/>
  <c r="R2270" i="7"/>
  <c r="Q2270" i="7"/>
  <c r="P2270" i="7"/>
  <c r="O2270" i="7"/>
  <c r="K2270" i="7"/>
  <c r="J2270" i="7"/>
  <c r="I2270" i="7"/>
  <c r="H2270" i="7"/>
  <c r="W2269" i="7"/>
  <c r="V2269" i="7"/>
  <c r="R2269" i="7"/>
  <c r="Q2269" i="7"/>
  <c r="P2269" i="7"/>
  <c r="O2269" i="7"/>
  <c r="K2269" i="7"/>
  <c r="J2269" i="7"/>
  <c r="I2269" i="7"/>
  <c r="H2269" i="7"/>
  <c r="W2268" i="7"/>
  <c r="V2268" i="7"/>
  <c r="R2268" i="7"/>
  <c r="Q2268" i="7"/>
  <c r="P2268" i="7"/>
  <c r="O2268" i="7"/>
  <c r="K2268" i="7"/>
  <c r="J2268" i="7"/>
  <c r="I2268" i="7"/>
  <c r="H2268" i="7"/>
  <c r="W2267" i="7"/>
  <c r="V2267" i="7"/>
  <c r="R2267" i="7"/>
  <c r="Q2267" i="7"/>
  <c r="P2267" i="7"/>
  <c r="O2267" i="7"/>
  <c r="K2267" i="7"/>
  <c r="J2267" i="7"/>
  <c r="I2267" i="7"/>
  <c r="H2267" i="7"/>
  <c r="W2266" i="7"/>
  <c r="V2266" i="7"/>
  <c r="R2266" i="7"/>
  <c r="Q2266" i="7"/>
  <c r="P2266" i="7"/>
  <c r="O2266" i="7"/>
  <c r="K2266" i="7"/>
  <c r="J2266" i="7"/>
  <c r="I2266" i="7"/>
  <c r="H2266" i="7"/>
  <c r="W2265" i="7"/>
  <c r="V2265" i="7"/>
  <c r="R2265" i="7"/>
  <c r="Q2265" i="7"/>
  <c r="P2265" i="7"/>
  <c r="O2265" i="7"/>
  <c r="K2265" i="7"/>
  <c r="J2265" i="7"/>
  <c r="I2265" i="7"/>
  <c r="H2265" i="7"/>
  <c r="W2264" i="7"/>
  <c r="V2264" i="7"/>
  <c r="R2264" i="7"/>
  <c r="Q2264" i="7"/>
  <c r="P2264" i="7"/>
  <c r="O2264" i="7"/>
  <c r="K2264" i="7"/>
  <c r="J2264" i="7"/>
  <c r="I2264" i="7"/>
  <c r="H2264" i="7"/>
  <c r="W2263" i="7"/>
  <c r="V2263" i="7"/>
  <c r="R2263" i="7"/>
  <c r="Q2263" i="7"/>
  <c r="P2263" i="7"/>
  <c r="O2263" i="7"/>
  <c r="K2263" i="7"/>
  <c r="J2263" i="7"/>
  <c r="I2263" i="7"/>
  <c r="H2263" i="7"/>
  <c r="W2262" i="7"/>
  <c r="V2262" i="7"/>
  <c r="R2262" i="7"/>
  <c r="Q2262" i="7"/>
  <c r="P2262" i="7"/>
  <c r="O2262" i="7"/>
  <c r="K2262" i="7"/>
  <c r="J2262" i="7"/>
  <c r="I2262" i="7"/>
  <c r="H2262" i="7"/>
  <c r="W2261" i="7"/>
  <c r="V2261" i="7"/>
  <c r="R2261" i="7"/>
  <c r="Q2261" i="7"/>
  <c r="P2261" i="7"/>
  <c r="O2261" i="7"/>
  <c r="K2261" i="7"/>
  <c r="J2261" i="7"/>
  <c r="I2261" i="7"/>
  <c r="H2261" i="7"/>
  <c r="W2260" i="7"/>
  <c r="V2260" i="7"/>
  <c r="R2260" i="7"/>
  <c r="Q2260" i="7"/>
  <c r="P2260" i="7"/>
  <c r="O2260" i="7"/>
  <c r="K2260" i="7"/>
  <c r="J2260" i="7"/>
  <c r="I2260" i="7"/>
  <c r="H2260" i="7"/>
  <c r="W2259" i="7"/>
  <c r="V2259" i="7"/>
  <c r="R2259" i="7"/>
  <c r="Q2259" i="7"/>
  <c r="P2259" i="7"/>
  <c r="O2259" i="7"/>
  <c r="K2259" i="7"/>
  <c r="J2259" i="7"/>
  <c r="I2259" i="7"/>
  <c r="H2259" i="7"/>
  <c r="W2258" i="7"/>
  <c r="V2258" i="7"/>
  <c r="R2258" i="7"/>
  <c r="Q2258" i="7"/>
  <c r="P2258" i="7"/>
  <c r="O2258" i="7"/>
  <c r="K2258" i="7"/>
  <c r="J2258" i="7"/>
  <c r="I2258" i="7"/>
  <c r="H2258" i="7"/>
  <c r="W2257" i="7"/>
  <c r="V2257" i="7"/>
  <c r="R2257" i="7"/>
  <c r="Q2257" i="7"/>
  <c r="P2257" i="7"/>
  <c r="O2257" i="7"/>
  <c r="K2257" i="7"/>
  <c r="J2257" i="7"/>
  <c r="I2257" i="7"/>
  <c r="H2257" i="7"/>
  <c r="W2256" i="7"/>
  <c r="V2256" i="7"/>
  <c r="R2256" i="7"/>
  <c r="Q2256" i="7"/>
  <c r="P2256" i="7"/>
  <c r="O2256" i="7"/>
  <c r="K2256" i="7"/>
  <c r="J2256" i="7"/>
  <c r="I2256" i="7"/>
  <c r="H2256" i="7"/>
  <c r="W2255" i="7"/>
  <c r="V2255" i="7"/>
  <c r="R2255" i="7"/>
  <c r="Q2255" i="7"/>
  <c r="P2255" i="7"/>
  <c r="O2255" i="7"/>
  <c r="K2255" i="7"/>
  <c r="J2255" i="7"/>
  <c r="I2255" i="7"/>
  <c r="H2255" i="7"/>
  <c r="W2254" i="7"/>
  <c r="V2254" i="7"/>
  <c r="R2254" i="7"/>
  <c r="Q2254" i="7"/>
  <c r="P2254" i="7"/>
  <c r="O2254" i="7"/>
  <c r="K2254" i="7"/>
  <c r="J2254" i="7"/>
  <c r="I2254" i="7"/>
  <c r="H2254" i="7"/>
  <c r="W2253" i="7"/>
  <c r="V2253" i="7"/>
  <c r="R2253" i="7"/>
  <c r="Q2253" i="7"/>
  <c r="P2253" i="7"/>
  <c r="O2253" i="7"/>
  <c r="K2253" i="7"/>
  <c r="J2253" i="7"/>
  <c r="I2253" i="7"/>
  <c r="H2253" i="7"/>
  <c r="W2252" i="7"/>
  <c r="V2252" i="7"/>
  <c r="R2252" i="7"/>
  <c r="Q2252" i="7"/>
  <c r="P2252" i="7"/>
  <c r="O2252" i="7"/>
  <c r="K2252" i="7"/>
  <c r="J2252" i="7"/>
  <c r="I2252" i="7"/>
  <c r="H2252" i="7"/>
  <c r="W2251" i="7"/>
  <c r="V2251" i="7"/>
  <c r="R2251" i="7"/>
  <c r="Q2251" i="7"/>
  <c r="P2251" i="7"/>
  <c r="O2251" i="7"/>
  <c r="K2251" i="7"/>
  <c r="J2251" i="7"/>
  <c r="I2251" i="7"/>
  <c r="H2251" i="7"/>
  <c r="W2250" i="7"/>
  <c r="V2250" i="7"/>
  <c r="R2250" i="7"/>
  <c r="Q2250" i="7"/>
  <c r="P2250" i="7"/>
  <c r="O2250" i="7"/>
  <c r="K2250" i="7"/>
  <c r="J2250" i="7"/>
  <c r="I2250" i="7"/>
  <c r="H2250" i="7"/>
  <c r="W2249" i="7"/>
  <c r="V2249" i="7"/>
  <c r="R2249" i="7"/>
  <c r="Q2249" i="7"/>
  <c r="P2249" i="7"/>
  <c r="O2249" i="7"/>
  <c r="K2249" i="7"/>
  <c r="J2249" i="7"/>
  <c r="I2249" i="7"/>
  <c r="H2249" i="7"/>
  <c r="W2248" i="7"/>
  <c r="V2248" i="7"/>
  <c r="R2248" i="7"/>
  <c r="Q2248" i="7"/>
  <c r="P2248" i="7"/>
  <c r="O2248" i="7"/>
  <c r="K2248" i="7"/>
  <c r="J2248" i="7"/>
  <c r="I2248" i="7"/>
  <c r="H2248" i="7"/>
  <c r="W2247" i="7"/>
  <c r="V2247" i="7"/>
  <c r="R2247" i="7"/>
  <c r="Q2247" i="7"/>
  <c r="P2247" i="7"/>
  <c r="O2247" i="7"/>
  <c r="K2247" i="7"/>
  <c r="J2247" i="7"/>
  <c r="I2247" i="7"/>
  <c r="H2247" i="7"/>
  <c r="W2246" i="7"/>
  <c r="V2246" i="7"/>
  <c r="R2246" i="7"/>
  <c r="Q2246" i="7"/>
  <c r="P2246" i="7"/>
  <c r="O2246" i="7"/>
  <c r="K2246" i="7"/>
  <c r="J2246" i="7"/>
  <c r="I2246" i="7"/>
  <c r="H2246" i="7"/>
  <c r="W2245" i="7"/>
  <c r="V2245" i="7"/>
  <c r="R2245" i="7"/>
  <c r="Q2245" i="7"/>
  <c r="P2245" i="7"/>
  <c r="O2245" i="7"/>
  <c r="K2245" i="7"/>
  <c r="J2245" i="7"/>
  <c r="I2245" i="7"/>
  <c r="H2245" i="7"/>
  <c r="W2244" i="7"/>
  <c r="V2244" i="7"/>
  <c r="R2244" i="7"/>
  <c r="Q2244" i="7"/>
  <c r="P2244" i="7"/>
  <c r="O2244" i="7"/>
  <c r="K2244" i="7"/>
  <c r="J2244" i="7"/>
  <c r="I2244" i="7"/>
  <c r="H2244" i="7"/>
  <c r="W2243" i="7"/>
  <c r="V2243" i="7"/>
  <c r="R2243" i="7"/>
  <c r="Q2243" i="7"/>
  <c r="P2243" i="7"/>
  <c r="O2243" i="7"/>
  <c r="K2243" i="7"/>
  <c r="J2243" i="7"/>
  <c r="I2243" i="7"/>
  <c r="H2243" i="7"/>
  <c r="W2242" i="7"/>
  <c r="V2242" i="7"/>
  <c r="R2242" i="7"/>
  <c r="Q2242" i="7"/>
  <c r="P2242" i="7"/>
  <c r="O2242" i="7"/>
  <c r="K2242" i="7"/>
  <c r="J2242" i="7"/>
  <c r="I2242" i="7"/>
  <c r="H2242" i="7"/>
  <c r="W2241" i="7"/>
  <c r="V2241" i="7"/>
  <c r="R2241" i="7"/>
  <c r="Q2241" i="7"/>
  <c r="P2241" i="7"/>
  <c r="O2241" i="7"/>
  <c r="K2241" i="7"/>
  <c r="J2241" i="7"/>
  <c r="I2241" i="7"/>
  <c r="H2241" i="7"/>
  <c r="W2240" i="7"/>
  <c r="V2240" i="7"/>
  <c r="R2240" i="7"/>
  <c r="Q2240" i="7"/>
  <c r="P2240" i="7"/>
  <c r="O2240" i="7"/>
  <c r="K2240" i="7"/>
  <c r="J2240" i="7"/>
  <c r="I2240" i="7"/>
  <c r="H2240" i="7"/>
  <c r="W2239" i="7"/>
  <c r="V2239" i="7"/>
  <c r="R2239" i="7"/>
  <c r="Q2239" i="7"/>
  <c r="P2239" i="7"/>
  <c r="O2239" i="7"/>
  <c r="K2239" i="7"/>
  <c r="J2239" i="7"/>
  <c r="I2239" i="7"/>
  <c r="H2239" i="7"/>
  <c r="W2238" i="7"/>
  <c r="V2238" i="7"/>
  <c r="R2238" i="7"/>
  <c r="Q2238" i="7"/>
  <c r="P2238" i="7"/>
  <c r="O2238" i="7"/>
  <c r="K2238" i="7"/>
  <c r="J2238" i="7"/>
  <c r="I2238" i="7"/>
  <c r="H2238" i="7"/>
  <c r="W2237" i="7"/>
  <c r="V2237" i="7"/>
  <c r="R2237" i="7"/>
  <c r="Q2237" i="7"/>
  <c r="P2237" i="7"/>
  <c r="O2237" i="7"/>
  <c r="K2237" i="7"/>
  <c r="J2237" i="7"/>
  <c r="I2237" i="7"/>
  <c r="H2237" i="7"/>
  <c r="W2236" i="7"/>
  <c r="V2236" i="7"/>
  <c r="R2236" i="7"/>
  <c r="Q2236" i="7"/>
  <c r="P2236" i="7"/>
  <c r="O2236" i="7"/>
  <c r="K2236" i="7"/>
  <c r="J2236" i="7"/>
  <c r="I2236" i="7"/>
  <c r="H2236" i="7"/>
  <c r="W2235" i="7"/>
  <c r="V2235" i="7"/>
  <c r="R2235" i="7"/>
  <c r="Q2235" i="7"/>
  <c r="P2235" i="7"/>
  <c r="O2235" i="7"/>
  <c r="K2235" i="7"/>
  <c r="J2235" i="7"/>
  <c r="I2235" i="7"/>
  <c r="H2235" i="7"/>
  <c r="W2234" i="7"/>
  <c r="V2234" i="7"/>
  <c r="R2234" i="7"/>
  <c r="Q2234" i="7"/>
  <c r="P2234" i="7"/>
  <c r="O2234" i="7"/>
  <c r="K2234" i="7"/>
  <c r="J2234" i="7"/>
  <c r="I2234" i="7"/>
  <c r="H2234" i="7"/>
  <c r="W2233" i="7"/>
  <c r="V2233" i="7"/>
  <c r="R2233" i="7"/>
  <c r="Q2233" i="7"/>
  <c r="P2233" i="7"/>
  <c r="O2233" i="7"/>
  <c r="K2233" i="7"/>
  <c r="J2233" i="7"/>
  <c r="I2233" i="7"/>
  <c r="H2233" i="7"/>
  <c r="W2232" i="7"/>
  <c r="V2232" i="7"/>
  <c r="R2232" i="7"/>
  <c r="Q2232" i="7"/>
  <c r="P2232" i="7"/>
  <c r="O2232" i="7"/>
  <c r="K2232" i="7"/>
  <c r="J2232" i="7"/>
  <c r="I2232" i="7"/>
  <c r="H2232" i="7"/>
  <c r="W2231" i="7"/>
  <c r="V2231" i="7"/>
  <c r="R2231" i="7"/>
  <c r="Q2231" i="7"/>
  <c r="P2231" i="7"/>
  <c r="O2231" i="7"/>
  <c r="K2231" i="7"/>
  <c r="J2231" i="7"/>
  <c r="I2231" i="7"/>
  <c r="H2231" i="7"/>
  <c r="W2230" i="7"/>
  <c r="V2230" i="7"/>
  <c r="R2230" i="7"/>
  <c r="Q2230" i="7"/>
  <c r="P2230" i="7"/>
  <c r="O2230" i="7"/>
  <c r="K2230" i="7"/>
  <c r="J2230" i="7"/>
  <c r="I2230" i="7"/>
  <c r="H2230" i="7"/>
  <c r="W2229" i="7"/>
  <c r="V2229" i="7"/>
  <c r="R2229" i="7"/>
  <c r="Q2229" i="7"/>
  <c r="P2229" i="7"/>
  <c r="O2229" i="7"/>
  <c r="K2229" i="7"/>
  <c r="J2229" i="7"/>
  <c r="I2229" i="7"/>
  <c r="H2229" i="7"/>
  <c r="W2228" i="7"/>
  <c r="V2228" i="7"/>
  <c r="R2228" i="7"/>
  <c r="Q2228" i="7"/>
  <c r="P2228" i="7"/>
  <c r="O2228" i="7"/>
  <c r="K2228" i="7"/>
  <c r="J2228" i="7"/>
  <c r="I2228" i="7"/>
  <c r="H2228" i="7"/>
  <c r="W2227" i="7"/>
  <c r="V2227" i="7"/>
  <c r="R2227" i="7"/>
  <c r="Q2227" i="7"/>
  <c r="P2227" i="7"/>
  <c r="O2227" i="7"/>
  <c r="K2227" i="7"/>
  <c r="J2227" i="7"/>
  <c r="I2227" i="7"/>
  <c r="H2227" i="7"/>
  <c r="W2226" i="7"/>
  <c r="V2226" i="7"/>
  <c r="R2226" i="7"/>
  <c r="Q2226" i="7"/>
  <c r="P2226" i="7"/>
  <c r="O2226" i="7"/>
  <c r="K2226" i="7"/>
  <c r="J2226" i="7"/>
  <c r="I2226" i="7"/>
  <c r="H2226" i="7"/>
  <c r="W2225" i="7"/>
  <c r="V2225" i="7"/>
  <c r="R2225" i="7"/>
  <c r="Q2225" i="7"/>
  <c r="P2225" i="7"/>
  <c r="O2225" i="7"/>
  <c r="K2225" i="7"/>
  <c r="J2225" i="7"/>
  <c r="I2225" i="7"/>
  <c r="H2225" i="7"/>
  <c r="W2224" i="7"/>
  <c r="V2224" i="7"/>
  <c r="R2224" i="7"/>
  <c r="Q2224" i="7"/>
  <c r="P2224" i="7"/>
  <c r="O2224" i="7"/>
  <c r="K2224" i="7"/>
  <c r="J2224" i="7"/>
  <c r="I2224" i="7"/>
  <c r="H2224" i="7"/>
  <c r="W2223" i="7"/>
  <c r="V2223" i="7"/>
  <c r="R2223" i="7"/>
  <c r="Q2223" i="7"/>
  <c r="P2223" i="7"/>
  <c r="O2223" i="7"/>
  <c r="K2223" i="7"/>
  <c r="J2223" i="7"/>
  <c r="I2223" i="7"/>
  <c r="H2223" i="7"/>
  <c r="W2222" i="7"/>
  <c r="V2222" i="7"/>
  <c r="R2222" i="7"/>
  <c r="Q2222" i="7"/>
  <c r="P2222" i="7"/>
  <c r="O2222" i="7"/>
  <c r="K2222" i="7"/>
  <c r="J2222" i="7"/>
  <c r="I2222" i="7"/>
  <c r="H2222" i="7"/>
  <c r="W2221" i="7"/>
  <c r="V2221" i="7"/>
  <c r="R2221" i="7"/>
  <c r="Q2221" i="7"/>
  <c r="P2221" i="7"/>
  <c r="O2221" i="7"/>
  <c r="K2221" i="7"/>
  <c r="J2221" i="7"/>
  <c r="I2221" i="7"/>
  <c r="H2221" i="7"/>
  <c r="W2220" i="7"/>
  <c r="V2220" i="7"/>
  <c r="R2220" i="7"/>
  <c r="Q2220" i="7"/>
  <c r="P2220" i="7"/>
  <c r="O2220" i="7"/>
  <c r="K2220" i="7"/>
  <c r="J2220" i="7"/>
  <c r="I2220" i="7"/>
  <c r="H2220" i="7"/>
  <c r="W2219" i="7"/>
  <c r="V2219" i="7"/>
  <c r="R2219" i="7"/>
  <c r="Q2219" i="7"/>
  <c r="P2219" i="7"/>
  <c r="O2219" i="7"/>
  <c r="K2219" i="7"/>
  <c r="J2219" i="7"/>
  <c r="I2219" i="7"/>
  <c r="H2219" i="7"/>
  <c r="W2218" i="7"/>
  <c r="V2218" i="7"/>
  <c r="R2218" i="7"/>
  <c r="Q2218" i="7"/>
  <c r="P2218" i="7"/>
  <c r="O2218" i="7"/>
  <c r="K2218" i="7"/>
  <c r="J2218" i="7"/>
  <c r="I2218" i="7"/>
  <c r="H2218" i="7"/>
  <c r="W2217" i="7"/>
  <c r="V2217" i="7"/>
  <c r="R2217" i="7"/>
  <c r="Q2217" i="7"/>
  <c r="P2217" i="7"/>
  <c r="O2217" i="7"/>
  <c r="K2217" i="7"/>
  <c r="J2217" i="7"/>
  <c r="I2217" i="7"/>
  <c r="H2217" i="7"/>
  <c r="W2216" i="7"/>
  <c r="V2216" i="7"/>
  <c r="R2216" i="7"/>
  <c r="Q2216" i="7"/>
  <c r="P2216" i="7"/>
  <c r="O2216" i="7"/>
  <c r="K2216" i="7"/>
  <c r="J2216" i="7"/>
  <c r="I2216" i="7"/>
  <c r="H2216" i="7"/>
  <c r="W2215" i="7"/>
  <c r="V2215" i="7"/>
  <c r="R2215" i="7"/>
  <c r="Q2215" i="7"/>
  <c r="P2215" i="7"/>
  <c r="O2215" i="7"/>
  <c r="K2215" i="7"/>
  <c r="J2215" i="7"/>
  <c r="I2215" i="7"/>
  <c r="H2215" i="7"/>
  <c r="W2214" i="7"/>
  <c r="V2214" i="7"/>
  <c r="R2214" i="7"/>
  <c r="Q2214" i="7"/>
  <c r="P2214" i="7"/>
  <c r="O2214" i="7"/>
  <c r="K2214" i="7"/>
  <c r="J2214" i="7"/>
  <c r="I2214" i="7"/>
  <c r="H2214" i="7"/>
  <c r="W2213" i="7"/>
  <c r="V2213" i="7"/>
  <c r="R2213" i="7"/>
  <c r="Q2213" i="7"/>
  <c r="P2213" i="7"/>
  <c r="O2213" i="7"/>
  <c r="K2213" i="7"/>
  <c r="J2213" i="7"/>
  <c r="I2213" i="7"/>
  <c r="H2213" i="7"/>
  <c r="W2212" i="7"/>
  <c r="V2212" i="7"/>
  <c r="R2212" i="7"/>
  <c r="Q2212" i="7"/>
  <c r="P2212" i="7"/>
  <c r="O2212" i="7"/>
  <c r="K2212" i="7"/>
  <c r="J2212" i="7"/>
  <c r="I2212" i="7"/>
  <c r="H2212" i="7"/>
  <c r="W2211" i="7"/>
  <c r="V2211" i="7"/>
  <c r="R2211" i="7"/>
  <c r="Q2211" i="7"/>
  <c r="P2211" i="7"/>
  <c r="O2211" i="7"/>
  <c r="K2211" i="7"/>
  <c r="J2211" i="7"/>
  <c r="I2211" i="7"/>
  <c r="H2211" i="7"/>
  <c r="W2210" i="7"/>
  <c r="V2210" i="7"/>
  <c r="R2210" i="7"/>
  <c r="Q2210" i="7"/>
  <c r="P2210" i="7"/>
  <c r="O2210" i="7"/>
  <c r="K2210" i="7"/>
  <c r="J2210" i="7"/>
  <c r="I2210" i="7"/>
  <c r="H2210" i="7"/>
  <c r="W2209" i="7"/>
  <c r="V2209" i="7"/>
  <c r="R2209" i="7"/>
  <c r="Q2209" i="7"/>
  <c r="P2209" i="7"/>
  <c r="O2209" i="7"/>
  <c r="K2209" i="7"/>
  <c r="J2209" i="7"/>
  <c r="I2209" i="7"/>
  <c r="H2209" i="7"/>
  <c r="W2208" i="7"/>
  <c r="V2208" i="7"/>
  <c r="R2208" i="7"/>
  <c r="Q2208" i="7"/>
  <c r="P2208" i="7"/>
  <c r="O2208" i="7"/>
  <c r="K2208" i="7"/>
  <c r="J2208" i="7"/>
  <c r="I2208" i="7"/>
  <c r="H2208" i="7"/>
  <c r="W2207" i="7"/>
  <c r="V2207" i="7"/>
  <c r="R2207" i="7"/>
  <c r="Q2207" i="7"/>
  <c r="P2207" i="7"/>
  <c r="O2207" i="7"/>
  <c r="K2207" i="7"/>
  <c r="J2207" i="7"/>
  <c r="I2207" i="7"/>
  <c r="H2207" i="7"/>
  <c r="W2206" i="7"/>
  <c r="V2206" i="7"/>
  <c r="R2206" i="7"/>
  <c r="Q2206" i="7"/>
  <c r="P2206" i="7"/>
  <c r="O2206" i="7"/>
  <c r="K2206" i="7"/>
  <c r="J2206" i="7"/>
  <c r="I2206" i="7"/>
  <c r="H2206" i="7"/>
  <c r="W2205" i="7"/>
  <c r="V2205" i="7"/>
  <c r="R2205" i="7"/>
  <c r="Q2205" i="7"/>
  <c r="P2205" i="7"/>
  <c r="O2205" i="7"/>
  <c r="K2205" i="7"/>
  <c r="J2205" i="7"/>
  <c r="I2205" i="7"/>
  <c r="H2205" i="7"/>
  <c r="W2204" i="7"/>
  <c r="V2204" i="7"/>
  <c r="R2204" i="7"/>
  <c r="Q2204" i="7"/>
  <c r="P2204" i="7"/>
  <c r="O2204" i="7"/>
  <c r="K2204" i="7"/>
  <c r="J2204" i="7"/>
  <c r="I2204" i="7"/>
  <c r="H2204" i="7"/>
  <c r="W2203" i="7"/>
  <c r="V2203" i="7"/>
  <c r="R2203" i="7"/>
  <c r="Q2203" i="7"/>
  <c r="P2203" i="7"/>
  <c r="O2203" i="7"/>
  <c r="K2203" i="7"/>
  <c r="J2203" i="7"/>
  <c r="I2203" i="7"/>
  <c r="H2203" i="7"/>
  <c r="W2202" i="7"/>
  <c r="V2202" i="7"/>
  <c r="R2202" i="7"/>
  <c r="Q2202" i="7"/>
  <c r="P2202" i="7"/>
  <c r="O2202" i="7"/>
  <c r="K2202" i="7"/>
  <c r="J2202" i="7"/>
  <c r="I2202" i="7"/>
  <c r="H2202" i="7"/>
  <c r="W2201" i="7"/>
  <c r="V2201" i="7"/>
  <c r="R2201" i="7"/>
  <c r="Q2201" i="7"/>
  <c r="P2201" i="7"/>
  <c r="O2201" i="7"/>
  <c r="K2201" i="7"/>
  <c r="J2201" i="7"/>
  <c r="I2201" i="7"/>
  <c r="H2201" i="7"/>
  <c r="W2200" i="7"/>
  <c r="V2200" i="7"/>
  <c r="R2200" i="7"/>
  <c r="Q2200" i="7"/>
  <c r="P2200" i="7"/>
  <c r="O2200" i="7"/>
  <c r="K2200" i="7"/>
  <c r="J2200" i="7"/>
  <c r="I2200" i="7"/>
  <c r="H2200" i="7"/>
  <c r="W2199" i="7"/>
  <c r="V2199" i="7"/>
  <c r="R2199" i="7"/>
  <c r="Q2199" i="7"/>
  <c r="P2199" i="7"/>
  <c r="O2199" i="7"/>
  <c r="K2199" i="7"/>
  <c r="J2199" i="7"/>
  <c r="I2199" i="7"/>
  <c r="H2199" i="7"/>
  <c r="W2198" i="7"/>
  <c r="V2198" i="7"/>
  <c r="R2198" i="7"/>
  <c r="Q2198" i="7"/>
  <c r="P2198" i="7"/>
  <c r="O2198" i="7"/>
  <c r="K2198" i="7"/>
  <c r="J2198" i="7"/>
  <c r="I2198" i="7"/>
  <c r="H2198" i="7"/>
  <c r="W2197" i="7"/>
  <c r="V2197" i="7"/>
  <c r="R2197" i="7"/>
  <c r="Q2197" i="7"/>
  <c r="P2197" i="7"/>
  <c r="O2197" i="7"/>
  <c r="K2197" i="7"/>
  <c r="J2197" i="7"/>
  <c r="I2197" i="7"/>
  <c r="H2197" i="7"/>
  <c r="W2196" i="7"/>
  <c r="V2196" i="7"/>
  <c r="R2196" i="7"/>
  <c r="Q2196" i="7"/>
  <c r="P2196" i="7"/>
  <c r="O2196" i="7"/>
  <c r="K2196" i="7"/>
  <c r="J2196" i="7"/>
  <c r="I2196" i="7"/>
  <c r="H2196" i="7"/>
  <c r="W2195" i="7"/>
  <c r="V2195" i="7"/>
  <c r="R2195" i="7"/>
  <c r="Q2195" i="7"/>
  <c r="P2195" i="7"/>
  <c r="O2195" i="7"/>
  <c r="K2195" i="7"/>
  <c r="J2195" i="7"/>
  <c r="I2195" i="7"/>
  <c r="H2195" i="7"/>
  <c r="W2194" i="7"/>
  <c r="V2194" i="7"/>
  <c r="R2194" i="7"/>
  <c r="Q2194" i="7"/>
  <c r="P2194" i="7"/>
  <c r="O2194" i="7"/>
  <c r="K2194" i="7"/>
  <c r="J2194" i="7"/>
  <c r="I2194" i="7"/>
  <c r="H2194" i="7"/>
  <c r="W2193" i="7"/>
  <c r="V2193" i="7"/>
  <c r="R2193" i="7"/>
  <c r="Q2193" i="7"/>
  <c r="P2193" i="7"/>
  <c r="O2193" i="7"/>
  <c r="K2193" i="7"/>
  <c r="J2193" i="7"/>
  <c r="I2193" i="7"/>
  <c r="H2193" i="7"/>
  <c r="W2192" i="7"/>
  <c r="V2192" i="7"/>
  <c r="R2192" i="7"/>
  <c r="Q2192" i="7"/>
  <c r="P2192" i="7"/>
  <c r="O2192" i="7"/>
  <c r="K2192" i="7"/>
  <c r="J2192" i="7"/>
  <c r="I2192" i="7"/>
  <c r="H2192" i="7"/>
  <c r="W2191" i="7"/>
  <c r="V2191" i="7"/>
  <c r="R2191" i="7"/>
  <c r="Q2191" i="7"/>
  <c r="P2191" i="7"/>
  <c r="O2191" i="7"/>
  <c r="K2191" i="7"/>
  <c r="J2191" i="7"/>
  <c r="I2191" i="7"/>
  <c r="H2191" i="7"/>
  <c r="W2190" i="7"/>
  <c r="V2190" i="7"/>
  <c r="R2190" i="7"/>
  <c r="Q2190" i="7"/>
  <c r="P2190" i="7"/>
  <c r="O2190" i="7"/>
  <c r="K2190" i="7"/>
  <c r="J2190" i="7"/>
  <c r="I2190" i="7"/>
  <c r="H2190" i="7"/>
  <c r="W2189" i="7"/>
  <c r="V2189" i="7"/>
  <c r="R2189" i="7"/>
  <c r="Q2189" i="7"/>
  <c r="P2189" i="7"/>
  <c r="O2189" i="7"/>
  <c r="K2189" i="7"/>
  <c r="J2189" i="7"/>
  <c r="I2189" i="7"/>
  <c r="H2189" i="7"/>
  <c r="W2188" i="7"/>
  <c r="V2188" i="7"/>
  <c r="R2188" i="7"/>
  <c r="Q2188" i="7"/>
  <c r="P2188" i="7"/>
  <c r="O2188" i="7"/>
  <c r="K2188" i="7"/>
  <c r="J2188" i="7"/>
  <c r="I2188" i="7"/>
  <c r="H2188" i="7"/>
  <c r="W2187" i="7"/>
  <c r="V2187" i="7"/>
  <c r="R2187" i="7"/>
  <c r="Q2187" i="7"/>
  <c r="P2187" i="7"/>
  <c r="O2187" i="7"/>
  <c r="K2187" i="7"/>
  <c r="J2187" i="7"/>
  <c r="I2187" i="7"/>
  <c r="H2187" i="7"/>
  <c r="W2186" i="7"/>
  <c r="V2186" i="7"/>
  <c r="R2186" i="7"/>
  <c r="Q2186" i="7"/>
  <c r="P2186" i="7"/>
  <c r="O2186" i="7"/>
  <c r="K2186" i="7"/>
  <c r="J2186" i="7"/>
  <c r="I2186" i="7"/>
  <c r="H2186" i="7"/>
  <c r="W2185" i="7"/>
  <c r="V2185" i="7"/>
  <c r="R2185" i="7"/>
  <c r="Q2185" i="7"/>
  <c r="P2185" i="7"/>
  <c r="O2185" i="7"/>
  <c r="K2185" i="7"/>
  <c r="J2185" i="7"/>
  <c r="I2185" i="7"/>
  <c r="H2185" i="7"/>
  <c r="W2184" i="7"/>
  <c r="V2184" i="7"/>
  <c r="R2184" i="7"/>
  <c r="Q2184" i="7"/>
  <c r="P2184" i="7"/>
  <c r="O2184" i="7"/>
  <c r="K2184" i="7"/>
  <c r="J2184" i="7"/>
  <c r="I2184" i="7"/>
  <c r="H2184" i="7"/>
  <c r="W2183" i="7"/>
  <c r="V2183" i="7"/>
  <c r="R2183" i="7"/>
  <c r="Q2183" i="7"/>
  <c r="P2183" i="7"/>
  <c r="O2183" i="7"/>
  <c r="K2183" i="7"/>
  <c r="J2183" i="7"/>
  <c r="I2183" i="7"/>
  <c r="H2183" i="7"/>
  <c r="W2182" i="7"/>
  <c r="V2182" i="7"/>
  <c r="R2182" i="7"/>
  <c r="Q2182" i="7"/>
  <c r="P2182" i="7"/>
  <c r="O2182" i="7"/>
  <c r="K2182" i="7"/>
  <c r="J2182" i="7"/>
  <c r="I2182" i="7"/>
  <c r="H2182" i="7"/>
  <c r="W2181" i="7"/>
  <c r="V2181" i="7"/>
  <c r="R2181" i="7"/>
  <c r="Q2181" i="7"/>
  <c r="P2181" i="7"/>
  <c r="O2181" i="7"/>
  <c r="K2181" i="7"/>
  <c r="J2181" i="7"/>
  <c r="I2181" i="7"/>
  <c r="H2181" i="7"/>
  <c r="W2180" i="7"/>
  <c r="V2180" i="7"/>
  <c r="R2180" i="7"/>
  <c r="Q2180" i="7"/>
  <c r="P2180" i="7"/>
  <c r="O2180" i="7"/>
  <c r="K2180" i="7"/>
  <c r="J2180" i="7"/>
  <c r="I2180" i="7"/>
  <c r="H2180" i="7"/>
  <c r="W2179" i="7"/>
  <c r="V2179" i="7"/>
  <c r="R2179" i="7"/>
  <c r="Q2179" i="7"/>
  <c r="P2179" i="7"/>
  <c r="O2179" i="7"/>
  <c r="K2179" i="7"/>
  <c r="J2179" i="7"/>
  <c r="I2179" i="7"/>
  <c r="H2179" i="7"/>
  <c r="W2178" i="7"/>
  <c r="V2178" i="7"/>
  <c r="R2178" i="7"/>
  <c r="Q2178" i="7"/>
  <c r="P2178" i="7"/>
  <c r="O2178" i="7"/>
  <c r="K2178" i="7"/>
  <c r="J2178" i="7"/>
  <c r="I2178" i="7"/>
  <c r="H2178" i="7"/>
  <c r="W2177" i="7"/>
  <c r="V2177" i="7"/>
  <c r="R2177" i="7"/>
  <c r="Q2177" i="7"/>
  <c r="P2177" i="7"/>
  <c r="O2177" i="7"/>
  <c r="K2177" i="7"/>
  <c r="J2177" i="7"/>
  <c r="I2177" i="7"/>
  <c r="H2177" i="7"/>
  <c r="W2176" i="7"/>
  <c r="V2176" i="7"/>
  <c r="R2176" i="7"/>
  <c r="Q2176" i="7"/>
  <c r="P2176" i="7"/>
  <c r="O2176" i="7"/>
  <c r="K2176" i="7"/>
  <c r="J2176" i="7"/>
  <c r="I2176" i="7"/>
  <c r="H2176" i="7"/>
  <c r="W2175" i="7"/>
  <c r="V2175" i="7"/>
  <c r="R2175" i="7"/>
  <c r="Q2175" i="7"/>
  <c r="P2175" i="7"/>
  <c r="O2175" i="7"/>
  <c r="K2175" i="7"/>
  <c r="J2175" i="7"/>
  <c r="I2175" i="7"/>
  <c r="H2175" i="7"/>
  <c r="W2174" i="7"/>
  <c r="V2174" i="7"/>
  <c r="R2174" i="7"/>
  <c r="Q2174" i="7"/>
  <c r="P2174" i="7"/>
  <c r="O2174" i="7"/>
  <c r="K2174" i="7"/>
  <c r="J2174" i="7"/>
  <c r="I2174" i="7"/>
  <c r="H2174" i="7"/>
  <c r="W2173" i="7"/>
  <c r="V2173" i="7"/>
  <c r="R2173" i="7"/>
  <c r="Q2173" i="7"/>
  <c r="P2173" i="7"/>
  <c r="O2173" i="7"/>
  <c r="K2173" i="7"/>
  <c r="J2173" i="7"/>
  <c r="I2173" i="7"/>
  <c r="H2173" i="7"/>
  <c r="W2172" i="7"/>
  <c r="V2172" i="7"/>
  <c r="R2172" i="7"/>
  <c r="Q2172" i="7"/>
  <c r="P2172" i="7"/>
  <c r="O2172" i="7"/>
  <c r="K2172" i="7"/>
  <c r="J2172" i="7"/>
  <c r="I2172" i="7"/>
  <c r="H2172" i="7"/>
  <c r="W2171" i="7"/>
  <c r="V2171" i="7"/>
  <c r="R2171" i="7"/>
  <c r="Q2171" i="7"/>
  <c r="P2171" i="7"/>
  <c r="O2171" i="7"/>
  <c r="K2171" i="7"/>
  <c r="J2171" i="7"/>
  <c r="I2171" i="7"/>
  <c r="H2171" i="7"/>
  <c r="W2170" i="7"/>
  <c r="V2170" i="7"/>
  <c r="R2170" i="7"/>
  <c r="Q2170" i="7"/>
  <c r="P2170" i="7"/>
  <c r="O2170" i="7"/>
  <c r="K2170" i="7"/>
  <c r="J2170" i="7"/>
  <c r="I2170" i="7"/>
  <c r="H2170" i="7"/>
  <c r="W2169" i="7"/>
  <c r="V2169" i="7"/>
  <c r="R2169" i="7"/>
  <c r="Q2169" i="7"/>
  <c r="P2169" i="7"/>
  <c r="O2169" i="7"/>
  <c r="K2169" i="7"/>
  <c r="J2169" i="7"/>
  <c r="I2169" i="7"/>
  <c r="H2169" i="7"/>
  <c r="W2168" i="7"/>
  <c r="V2168" i="7"/>
  <c r="R2168" i="7"/>
  <c r="Q2168" i="7"/>
  <c r="P2168" i="7"/>
  <c r="O2168" i="7"/>
  <c r="K2168" i="7"/>
  <c r="J2168" i="7"/>
  <c r="I2168" i="7"/>
  <c r="H2168" i="7"/>
  <c r="W2167" i="7"/>
  <c r="V2167" i="7"/>
  <c r="R2167" i="7"/>
  <c r="Q2167" i="7"/>
  <c r="P2167" i="7"/>
  <c r="O2167" i="7"/>
  <c r="K2167" i="7"/>
  <c r="J2167" i="7"/>
  <c r="I2167" i="7"/>
  <c r="H2167" i="7"/>
  <c r="W2166" i="7"/>
  <c r="V2166" i="7"/>
  <c r="R2166" i="7"/>
  <c r="Q2166" i="7"/>
  <c r="P2166" i="7"/>
  <c r="O2166" i="7"/>
  <c r="K2166" i="7"/>
  <c r="J2166" i="7"/>
  <c r="I2166" i="7"/>
  <c r="H2166" i="7"/>
  <c r="W2165" i="7"/>
  <c r="V2165" i="7"/>
  <c r="R2165" i="7"/>
  <c r="Q2165" i="7"/>
  <c r="P2165" i="7"/>
  <c r="O2165" i="7"/>
  <c r="K2165" i="7"/>
  <c r="J2165" i="7"/>
  <c r="I2165" i="7"/>
  <c r="H2165" i="7"/>
  <c r="W2164" i="7"/>
  <c r="V2164" i="7"/>
  <c r="R2164" i="7"/>
  <c r="Q2164" i="7"/>
  <c r="P2164" i="7"/>
  <c r="O2164" i="7"/>
  <c r="K2164" i="7"/>
  <c r="J2164" i="7"/>
  <c r="I2164" i="7"/>
  <c r="H2164" i="7"/>
  <c r="W2163" i="7"/>
  <c r="V2163" i="7"/>
  <c r="R2163" i="7"/>
  <c r="Q2163" i="7"/>
  <c r="P2163" i="7"/>
  <c r="O2163" i="7"/>
  <c r="K2163" i="7"/>
  <c r="J2163" i="7"/>
  <c r="I2163" i="7"/>
  <c r="H2163" i="7"/>
  <c r="W2162" i="7"/>
  <c r="V2162" i="7"/>
  <c r="R2162" i="7"/>
  <c r="Q2162" i="7"/>
  <c r="P2162" i="7"/>
  <c r="O2162" i="7"/>
  <c r="K2162" i="7"/>
  <c r="J2162" i="7"/>
  <c r="I2162" i="7"/>
  <c r="H2162" i="7"/>
  <c r="W2161" i="7"/>
  <c r="V2161" i="7"/>
  <c r="R2161" i="7"/>
  <c r="Q2161" i="7"/>
  <c r="P2161" i="7"/>
  <c r="O2161" i="7"/>
  <c r="K2161" i="7"/>
  <c r="J2161" i="7"/>
  <c r="I2161" i="7"/>
  <c r="H2161" i="7"/>
  <c r="W2160" i="7"/>
  <c r="V2160" i="7"/>
  <c r="R2160" i="7"/>
  <c r="Q2160" i="7"/>
  <c r="P2160" i="7"/>
  <c r="O2160" i="7"/>
  <c r="K2160" i="7"/>
  <c r="J2160" i="7"/>
  <c r="I2160" i="7"/>
  <c r="H2160" i="7"/>
  <c r="W2159" i="7"/>
  <c r="V2159" i="7"/>
  <c r="R2159" i="7"/>
  <c r="Q2159" i="7"/>
  <c r="P2159" i="7"/>
  <c r="O2159" i="7"/>
  <c r="K2159" i="7"/>
  <c r="J2159" i="7"/>
  <c r="I2159" i="7"/>
  <c r="H2159" i="7"/>
  <c r="W2158" i="7"/>
  <c r="V2158" i="7"/>
  <c r="R2158" i="7"/>
  <c r="Q2158" i="7"/>
  <c r="P2158" i="7"/>
  <c r="O2158" i="7"/>
  <c r="K2158" i="7"/>
  <c r="J2158" i="7"/>
  <c r="I2158" i="7"/>
  <c r="H2158" i="7"/>
  <c r="W2157" i="7"/>
  <c r="V2157" i="7"/>
  <c r="R2157" i="7"/>
  <c r="Q2157" i="7"/>
  <c r="P2157" i="7"/>
  <c r="O2157" i="7"/>
  <c r="K2157" i="7"/>
  <c r="J2157" i="7"/>
  <c r="I2157" i="7"/>
  <c r="H2157" i="7"/>
  <c r="W2156" i="7"/>
  <c r="V2156" i="7"/>
  <c r="R2156" i="7"/>
  <c r="Q2156" i="7"/>
  <c r="P2156" i="7"/>
  <c r="O2156" i="7"/>
  <c r="K2156" i="7"/>
  <c r="J2156" i="7"/>
  <c r="I2156" i="7"/>
  <c r="H2156" i="7"/>
  <c r="W2155" i="7"/>
  <c r="V2155" i="7"/>
  <c r="R2155" i="7"/>
  <c r="Q2155" i="7"/>
  <c r="P2155" i="7"/>
  <c r="O2155" i="7"/>
  <c r="K2155" i="7"/>
  <c r="J2155" i="7"/>
  <c r="I2155" i="7"/>
  <c r="H2155" i="7"/>
  <c r="W2154" i="7"/>
  <c r="V2154" i="7"/>
  <c r="R2154" i="7"/>
  <c r="Q2154" i="7"/>
  <c r="P2154" i="7"/>
  <c r="O2154" i="7"/>
  <c r="K2154" i="7"/>
  <c r="J2154" i="7"/>
  <c r="I2154" i="7"/>
  <c r="H2154" i="7"/>
  <c r="W2153" i="7"/>
  <c r="V2153" i="7"/>
  <c r="R2153" i="7"/>
  <c r="Q2153" i="7"/>
  <c r="P2153" i="7"/>
  <c r="O2153" i="7"/>
  <c r="K2153" i="7"/>
  <c r="J2153" i="7"/>
  <c r="I2153" i="7"/>
  <c r="H2153" i="7"/>
  <c r="W2152" i="7"/>
  <c r="V2152" i="7"/>
  <c r="R2152" i="7"/>
  <c r="Q2152" i="7"/>
  <c r="P2152" i="7"/>
  <c r="O2152" i="7"/>
  <c r="K2152" i="7"/>
  <c r="J2152" i="7"/>
  <c r="I2152" i="7"/>
  <c r="H2152" i="7"/>
  <c r="W2151" i="7"/>
  <c r="V2151" i="7"/>
  <c r="R2151" i="7"/>
  <c r="Q2151" i="7"/>
  <c r="P2151" i="7"/>
  <c r="O2151" i="7"/>
  <c r="K2151" i="7"/>
  <c r="J2151" i="7"/>
  <c r="I2151" i="7"/>
  <c r="H2151" i="7"/>
  <c r="W2150" i="7"/>
  <c r="V2150" i="7"/>
  <c r="R2150" i="7"/>
  <c r="Q2150" i="7"/>
  <c r="P2150" i="7"/>
  <c r="O2150" i="7"/>
  <c r="K2150" i="7"/>
  <c r="J2150" i="7"/>
  <c r="I2150" i="7"/>
  <c r="H2150" i="7"/>
  <c r="W2149" i="7"/>
  <c r="V2149" i="7"/>
  <c r="R2149" i="7"/>
  <c r="Q2149" i="7"/>
  <c r="P2149" i="7"/>
  <c r="O2149" i="7"/>
  <c r="K2149" i="7"/>
  <c r="J2149" i="7"/>
  <c r="I2149" i="7"/>
  <c r="H2149" i="7"/>
  <c r="W2148" i="7"/>
  <c r="V2148" i="7"/>
  <c r="R2148" i="7"/>
  <c r="Q2148" i="7"/>
  <c r="P2148" i="7"/>
  <c r="O2148" i="7"/>
  <c r="K2148" i="7"/>
  <c r="J2148" i="7"/>
  <c r="I2148" i="7"/>
  <c r="H2148" i="7"/>
  <c r="W2147" i="7"/>
  <c r="V2147" i="7"/>
  <c r="R2147" i="7"/>
  <c r="Q2147" i="7"/>
  <c r="P2147" i="7"/>
  <c r="O2147" i="7"/>
  <c r="K2147" i="7"/>
  <c r="J2147" i="7"/>
  <c r="I2147" i="7"/>
  <c r="H2147" i="7"/>
  <c r="W2146" i="7"/>
  <c r="V2146" i="7"/>
  <c r="R2146" i="7"/>
  <c r="Q2146" i="7"/>
  <c r="P2146" i="7"/>
  <c r="O2146" i="7"/>
  <c r="K2146" i="7"/>
  <c r="J2146" i="7"/>
  <c r="I2146" i="7"/>
  <c r="H2146" i="7"/>
  <c r="W2145" i="7"/>
  <c r="V2145" i="7"/>
  <c r="R2145" i="7"/>
  <c r="Q2145" i="7"/>
  <c r="P2145" i="7"/>
  <c r="O2145" i="7"/>
  <c r="K2145" i="7"/>
  <c r="J2145" i="7"/>
  <c r="I2145" i="7"/>
  <c r="H2145" i="7"/>
  <c r="W2144" i="7"/>
  <c r="V2144" i="7"/>
  <c r="R2144" i="7"/>
  <c r="Q2144" i="7"/>
  <c r="P2144" i="7"/>
  <c r="O2144" i="7"/>
  <c r="K2144" i="7"/>
  <c r="J2144" i="7"/>
  <c r="I2144" i="7"/>
  <c r="H2144" i="7"/>
  <c r="W2143" i="7"/>
  <c r="V2143" i="7"/>
  <c r="R2143" i="7"/>
  <c r="Q2143" i="7"/>
  <c r="P2143" i="7"/>
  <c r="O2143" i="7"/>
  <c r="K2143" i="7"/>
  <c r="J2143" i="7"/>
  <c r="I2143" i="7"/>
  <c r="H2143" i="7"/>
  <c r="W2142" i="7"/>
  <c r="V2142" i="7"/>
  <c r="R2142" i="7"/>
  <c r="Q2142" i="7"/>
  <c r="P2142" i="7"/>
  <c r="O2142" i="7"/>
  <c r="K2142" i="7"/>
  <c r="J2142" i="7"/>
  <c r="I2142" i="7"/>
  <c r="H2142" i="7"/>
  <c r="W2141" i="7"/>
  <c r="V2141" i="7"/>
  <c r="R2141" i="7"/>
  <c r="Q2141" i="7"/>
  <c r="P2141" i="7"/>
  <c r="O2141" i="7"/>
  <c r="K2141" i="7"/>
  <c r="J2141" i="7"/>
  <c r="I2141" i="7"/>
  <c r="H2141" i="7"/>
  <c r="W2140" i="7"/>
  <c r="V2140" i="7"/>
  <c r="R2140" i="7"/>
  <c r="Q2140" i="7"/>
  <c r="P2140" i="7"/>
  <c r="O2140" i="7"/>
  <c r="K2140" i="7"/>
  <c r="J2140" i="7"/>
  <c r="I2140" i="7"/>
  <c r="H2140" i="7"/>
  <c r="W2139" i="7"/>
  <c r="V2139" i="7"/>
  <c r="R2139" i="7"/>
  <c r="Q2139" i="7"/>
  <c r="P2139" i="7"/>
  <c r="O2139" i="7"/>
  <c r="K2139" i="7"/>
  <c r="J2139" i="7"/>
  <c r="I2139" i="7"/>
  <c r="H2139" i="7"/>
  <c r="W2138" i="7"/>
  <c r="V2138" i="7"/>
  <c r="R2138" i="7"/>
  <c r="Q2138" i="7"/>
  <c r="P2138" i="7"/>
  <c r="O2138" i="7"/>
  <c r="K2138" i="7"/>
  <c r="J2138" i="7"/>
  <c r="I2138" i="7"/>
  <c r="H2138" i="7"/>
  <c r="W2137" i="7"/>
  <c r="V2137" i="7"/>
  <c r="R2137" i="7"/>
  <c r="Q2137" i="7"/>
  <c r="P2137" i="7"/>
  <c r="O2137" i="7"/>
  <c r="K2137" i="7"/>
  <c r="J2137" i="7"/>
  <c r="I2137" i="7"/>
  <c r="H2137" i="7"/>
  <c r="W2136" i="7"/>
  <c r="V2136" i="7"/>
  <c r="R2136" i="7"/>
  <c r="Q2136" i="7"/>
  <c r="P2136" i="7"/>
  <c r="O2136" i="7"/>
  <c r="K2136" i="7"/>
  <c r="J2136" i="7"/>
  <c r="I2136" i="7"/>
  <c r="H2136" i="7"/>
  <c r="W2135" i="7"/>
  <c r="V2135" i="7"/>
  <c r="R2135" i="7"/>
  <c r="Q2135" i="7"/>
  <c r="P2135" i="7"/>
  <c r="O2135" i="7"/>
  <c r="K2135" i="7"/>
  <c r="J2135" i="7"/>
  <c r="I2135" i="7"/>
  <c r="H2135" i="7"/>
  <c r="W2134" i="7"/>
  <c r="V2134" i="7"/>
  <c r="R2134" i="7"/>
  <c r="Q2134" i="7"/>
  <c r="P2134" i="7"/>
  <c r="O2134" i="7"/>
  <c r="K2134" i="7"/>
  <c r="J2134" i="7"/>
  <c r="I2134" i="7"/>
  <c r="H2134" i="7"/>
  <c r="W2133" i="7"/>
  <c r="V2133" i="7"/>
  <c r="R2133" i="7"/>
  <c r="Q2133" i="7"/>
  <c r="P2133" i="7"/>
  <c r="O2133" i="7"/>
  <c r="K2133" i="7"/>
  <c r="J2133" i="7"/>
  <c r="I2133" i="7"/>
  <c r="H2133" i="7"/>
  <c r="W2132" i="7"/>
  <c r="V2132" i="7"/>
  <c r="R2132" i="7"/>
  <c r="Q2132" i="7"/>
  <c r="P2132" i="7"/>
  <c r="O2132" i="7"/>
  <c r="K2132" i="7"/>
  <c r="J2132" i="7"/>
  <c r="I2132" i="7"/>
  <c r="H2132" i="7"/>
  <c r="W2131" i="7"/>
  <c r="V2131" i="7"/>
  <c r="R2131" i="7"/>
  <c r="Q2131" i="7"/>
  <c r="P2131" i="7"/>
  <c r="O2131" i="7"/>
  <c r="K2131" i="7"/>
  <c r="J2131" i="7"/>
  <c r="I2131" i="7"/>
  <c r="H2131" i="7"/>
  <c r="W2130" i="7"/>
  <c r="V2130" i="7"/>
  <c r="R2130" i="7"/>
  <c r="Q2130" i="7"/>
  <c r="P2130" i="7"/>
  <c r="O2130" i="7"/>
  <c r="K2130" i="7"/>
  <c r="J2130" i="7"/>
  <c r="I2130" i="7"/>
  <c r="H2130" i="7"/>
  <c r="W2129" i="7"/>
  <c r="V2129" i="7"/>
  <c r="R2129" i="7"/>
  <c r="Q2129" i="7"/>
  <c r="P2129" i="7"/>
  <c r="O2129" i="7"/>
  <c r="K2129" i="7"/>
  <c r="J2129" i="7"/>
  <c r="I2129" i="7"/>
  <c r="H2129" i="7"/>
  <c r="W2128" i="7"/>
  <c r="V2128" i="7"/>
  <c r="R2128" i="7"/>
  <c r="Q2128" i="7"/>
  <c r="P2128" i="7"/>
  <c r="O2128" i="7"/>
  <c r="K2128" i="7"/>
  <c r="J2128" i="7"/>
  <c r="I2128" i="7"/>
  <c r="H2128" i="7"/>
  <c r="W2127" i="7"/>
  <c r="V2127" i="7"/>
  <c r="R2127" i="7"/>
  <c r="Q2127" i="7"/>
  <c r="P2127" i="7"/>
  <c r="O2127" i="7"/>
  <c r="K2127" i="7"/>
  <c r="J2127" i="7"/>
  <c r="I2127" i="7"/>
  <c r="H2127" i="7"/>
  <c r="W2126" i="7"/>
  <c r="V2126" i="7"/>
  <c r="R2126" i="7"/>
  <c r="Q2126" i="7"/>
  <c r="P2126" i="7"/>
  <c r="O2126" i="7"/>
  <c r="K2126" i="7"/>
  <c r="J2126" i="7"/>
  <c r="I2126" i="7"/>
  <c r="H2126" i="7"/>
  <c r="W2125" i="7"/>
  <c r="V2125" i="7"/>
  <c r="R2125" i="7"/>
  <c r="Q2125" i="7"/>
  <c r="P2125" i="7"/>
  <c r="O2125" i="7"/>
  <c r="K2125" i="7"/>
  <c r="J2125" i="7"/>
  <c r="I2125" i="7"/>
  <c r="H2125" i="7"/>
  <c r="W2124" i="7"/>
  <c r="V2124" i="7"/>
  <c r="R2124" i="7"/>
  <c r="Q2124" i="7"/>
  <c r="P2124" i="7"/>
  <c r="O2124" i="7"/>
  <c r="K2124" i="7"/>
  <c r="J2124" i="7"/>
  <c r="I2124" i="7"/>
  <c r="H2124" i="7"/>
  <c r="W2123" i="7"/>
  <c r="V2123" i="7"/>
  <c r="R2123" i="7"/>
  <c r="Q2123" i="7"/>
  <c r="P2123" i="7"/>
  <c r="O2123" i="7"/>
  <c r="K2123" i="7"/>
  <c r="J2123" i="7"/>
  <c r="I2123" i="7"/>
  <c r="H2123" i="7"/>
  <c r="W2122" i="7"/>
  <c r="V2122" i="7"/>
  <c r="R2122" i="7"/>
  <c r="Q2122" i="7"/>
  <c r="P2122" i="7"/>
  <c r="O2122" i="7"/>
  <c r="K2122" i="7"/>
  <c r="J2122" i="7"/>
  <c r="I2122" i="7"/>
  <c r="H2122" i="7"/>
  <c r="W2121" i="7"/>
  <c r="V2121" i="7"/>
  <c r="R2121" i="7"/>
  <c r="Q2121" i="7"/>
  <c r="P2121" i="7"/>
  <c r="O2121" i="7"/>
  <c r="K2121" i="7"/>
  <c r="J2121" i="7"/>
  <c r="I2121" i="7"/>
  <c r="H2121" i="7"/>
  <c r="W2120" i="7"/>
  <c r="V2120" i="7"/>
  <c r="R2120" i="7"/>
  <c r="Q2120" i="7"/>
  <c r="P2120" i="7"/>
  <c r="O2120" i="7"/>
  <c r="K2120" i="7"/>
  <c r="J2120" i="7"/>
  <c r="I2120" i="7"/>
  <c r="H2120" i="7"/>
  <c r="W2119" i="7"/>
  <c r="V2119" i="7"/>
  <c r="R2119" i="7"/>
  <c r="Q2119" i="7"/>
  <c r="P2119" i="7"/>
  <c r="O2119" i="7"/>
  <c r="K2119" i="7"/>
  <c r="J2119" i="7"/>
  <c r="I2119" i="7"/>
  <c r="H2119" i="7"/>
  <c r="W2118" i="7"/>
  <c r="V2118" i="7"/>
  <c r="R2118" i="7"/>
  <c r="Q2118" i="7"/>
  <c r="P2118" i="7"/>
  <c r="O2118" i="7"/>
  <c r="K2118" i="7"/>
  <c r="J2118" i="7"/>
  <c r="I2118" i="7"/>
  <c r="H2118" i="7"/>
  <c r="W2117" i="7"/>
  <c r="V2117" i="7"/>
  <c r="R2117" i="7"/>
  <c r="Q2117" i="7"/>
  <c r="P2117" i="7"/>
  <c r="O2117" i="7"/>
  <c r="K2117" i="7"/>
  <c r="J2117" i="7"/>
  <c r="I2117" i="7"/>
  <c r="H2117" i="7"/>
  <c r="W2116" i="7"/>
  <c r="V2116" i="7"/>
  <c r="R2116" i="7"/>
  <c r="Q2116" i="7"/>
  <c r="P2116" i="7"/>
  <c r="O2116" i="7"/>
  <c r="K2116" i="7"/>
  <c r="J2116" i="7"/>
  <c r="I2116" i="7"/>
  <c r="H2116" i="7"/>
  <c r="W2115" i="7"/>
  <c r="V2115" i="7"/>
  <c r="R2115" i="7"/>
  <c r="Q2115" i="7"/>
  <c r="P2115" i="7"/>
  <c r="O2115" i="7"/>
  <c r="K2115" i="7"/>
  <c r="J2115" i="7"/>
  <c r="I2115" i="7"/>
  <c r="H2115" i="7"/>
  <c r="W2114" i="7"/>
  <c r="V2114" i="7"/>
  <c r="R2114" i="7"/>
  <c r="Q2114" i="7"/>
  <c r="P2114" i="7"/>
  <c r="O2114" i="7"/>
  <c r="K2114" i="7"/>
  <c r="J2114" i="7"/>
  <c r="I2114" i="7"/>
  <c r="H2114" i="7"/>
  <c r="W2113" i="7"/>
  <c r="V2113" i="7"/>
  <c r="R2113" i="7"/>
  <c r="Q2113" i="7"/>
  <c r="P2113" i="7"/>
  <c r="O2113" i="7"/>
  <c r="K2113" i="7"/>
  <c r="J2113" i="7"/>
  <c r="I2113" i="7"/>
  <c r="H2113" i="7"/>
  <c r="W2112" i="7"/>
  <c r="V2112" i="7"/>
  <c r="R2112" i="7"/>
  <c r="Q2112" i="7"/>
  <c r="P2112" i="7"/>
  <c r="O2112" i="7"/>
  <c r="K2112" i="7"/>
  <c r="J2112" i="7"/>
  <c r="I2112" i="7"/>
  <c r="H2112" i="7"/>
  <c r="W2111" i="7"/>
  <c r="V2111" i="7"/>
  <c r="R2111" i="7"/>
  <c r="Q2111" i="7"/>
  <c r="P2111" i="7"/>
  <c r="O2111" i="7"/>
  <c r="K2111" i="7"/>
  <c r="J2111" i="7"/>
  <c r="I2111" i="7"/>
  <c r="H2111" i="7"/>
  <c r="W2110" i="7"/>
  <c r="V2110" i="7"/>
  <c r="R2110" i="7"/>
  <c r="Q2110" i="7"/>
  <c r="P2110" i="7"/>
  <c r="O2110" i="7"/>
  <c r="K2110" i="7"/>
  <c r="J2110" i="7"/>
  <c r="I2110" i="7"/>
  <c r="H2110" i="7"/>
  <c r="W2109" i="7"/>
  <c r="V2109" i="7"/>
  <c r="R2109" i="7"/>
  <c r="Q2109" i="7"/>
  <c r="P2109" i="7"/>
  <c r="O2109" i="7"/>
  <c r="K2109" i="7"/>
  <c r="J2109" i="7"/>
  <c r="I2109" i="7"/>
  <c r="H2109" i="7"/>
  <c r="W2108" i="7"/>
  <c r="V2108" i="7"/>
  <c r="R2108" i="7"/>
  <c r="Q2108" i="7"/>
  <c r="P2108" i="7"/>
  <c r="O2108" i="7"/>
  <c r="K2108" i="7"/>
  <c r="J2108" i="7"/>
  <c r="I2108" i="7"/>
  <c r="H2108" i="7"/>
  <c r="W2107" i="7"/>
  <c r="V2107" i="7"/>
  <c r="R2107" i="7"/>
  <c r="Q2107" i="7"/>
  <c r="P2107" i="7"/>
  <c r="O2107" i="7"/>
  <c r="K2107" i="7"/>
  <c r="J2107" i="7"/>
  <c r="I2107" i="7"/>
  <c r="H2107" i="7"/>
  <c r="W2106" i="7"/>
  <c r="V2106" i="7"/>
  <c r="R2106" i="7"/>
  <c r="Q2106" i="7"/>
  <c r="P2106" i="7"/>
  <c r="O2106" i="7"/>
  <c r="K2106" i="7"/>
  <c r="J2106" i="7"/>
  <c r="I2106" i="7"/>
  <c r="H2106" i="7"/>
  <c r="W2105" i="7"/>
  <c r="V2105" i="7"/>
  <c r="R2105" i="7"/>
  <c r="Q2105" i="7"/>
  <c r="P2105" i="7"/>
  <c r="O2105" i="7"/>
  <c r="K2105" i="7"/>
  <c r="J2105" i="7"/>
  <c r="I2105" i="7"/>
  <c r="H2105" i="7"/>
  <c r="W2104" i="7"/>
  <c r="V2104" i="7"/>
  <c r="R2104" i="7"/>
  <c r="Q2104" i="7"/>
  <c r="P2104" i="7"/>
  <c r="O2104" i="7"/>
  <c r="K2104" i="7"/>
  <c r="J2104" i="7"/>
  <c r="I2104" i="7"/>
  <c r="H2104" i="7"/>
  <c r="W2103" i="7"/>
  <c r="V2103" i="7"/>
  <c r="R2103" i="7"/>
  <c r="Q2103" i="7"/>
  <c r="P2103" i="7"/>
  <c r="O2103" i="7"/>
  <c r="K2103" i="7"/>
  <c r="J2103" i="7"/>
  <c r="I2103" i="7"/>
  <c r="H2103" i="7"/>
  <c r="W2102" i="7"/>
  <c r="V2102" i="7"/>
  <c r="R2102" i="7"/>
  <c r="Q2102" i="7"/>
  <c r="P2102" i="7"/>
  <c r="O2102" i="7"/>
  <c r="K2102" i="7"/>
  <c r="J2102" i="7"/>
  <c r="I2102" i="7"/>
  <c r="H2102" i="7"/>
  <c r="W2101" i="7"/>
  <c r="V2101" i="7"/>
  <c r="R2101" i="7"/>
  <c r="Q2101" i="7"/>
  <c r="P2101" i="7"/>
  <c r="O2101" i="7"/>
  <c r="K2101" i="7"/>
  <c r="J2101" i="7"/>
  <c r="I2101" i="7"/>
  <c r="H2101" i="7"/>
  <c r="W2100" i="7"/>
  <c r="V2100" i="7"/>
  <c r="R2100" i="7"/>
  <c r="Q2100" i="7"/>
  <c r="P2100" i="7"/>
  <c r="O2100" i="7"/>
  <c r="K2100" i="7"/>
  <c r="J2100" i="7"/>
  <c r="I2100" i="7"/>
  <c r="H2100" i="7"/>
  <c r="W2099" i="7"/>
  <c r="V2099" i="7"/>
  <c r="R2099" i="7"/>
  <c r="Q2099" i="7"/>
  <c r="P2099" i="7"/>
  <c r="O2099" i="7"/>
  <c r="K2099" i="7"/>
  <c r="J2099" i="7"/>
  <c r="I2099" i="7"/>
  <c r="H2099" i="7"/>
  <c r="W2098" i="7"/>
  <c r="V2098" i="7"/>
  <c r="R2098" i="7"/>
  <c r="Q2098" i="7"/>
  <c r="P2098" i="7"/>
  <c r="O2098" i="7"/>
  <c r="K2098" i="7"/>
  <c r="J2098" i="7"/>
  <c r="I2098" i="7"/>
  <c r="H2098" i="7"/>
  <c r="W2097" i="7"/>
  <c r="V2097" i="7"/>
  <c r="R2097" i="7"/>
  <c r="Q2097" i="7"/>
  <c r="P2097" i="7"/>
  <c r="O2097" i="7"/>
  <c r="K2097" i="7"/>
  <c r="J2097" i="7"/>
  <c r="I2097" i="7"/>
  <c r="H2097" i="7"/>
  <c r="W2096" i="7"/>
  <c r="V2096" i="7"/>
  <c r="R2096" i="7"/>
  <c r="Q2096" i="7"/>
  <c r="P2096" i="7"/>
  <c r="O2096" i="7"/>
  <c r="K2096" i="7"/>
  <c r="J2096" i="7"/>
  <c r="I2096" i="7"/>
  <c r="H2096" i="7"/>
  <c r="W2095" i="7"/>
  <c r="V2095" i="7"/>
  <c r="R2095" i="7"/>
  <c r="Q2095" i="7"/>
  <c r="P2095" i="7"/>
  <c r="O2095" i="7"/>
  <c r="K2095" i="7"/>
  <c r="J2095" i="7"/>
  <c r="I2095" i="7"/>
  <c r="H2095" i="7"/>
  <c r="W2094" i="7"/>
  <c r="V2094" i="7"/>
  <c r="R2094" i="7"/>
  <c r="Q2094" i="7"/>
  <c r="P2094" i="7"/>
  <c r="O2094" i="7"/>
  <c r="K2094" i="7"/>
  <c r="J2094" i="7"/>
  <c r="I2094" i="7"/>
  <c r="H2094" i="7"/>
  <c r="W2093" i="7"/>
  <c r="V2093" i="7"/>
  <c r="R2093" i="7"/>
  <c r="Q2093" i="7"/>
  <c r="P2093" i="7"/>
  <c r="O2093" i="7"/>
  <c r="K2093" i="7"/>
  <c r="J2093" i="7"/>
  <c r="I2093" i="7"/>
  <c r="H2093" i="7"/>
  <c r="W2092" i="7"/>
  <c r="V2092" i="7"/>
  <c r="R2092" i="7"/>
  <c r="Q2092" i="7"/>
  <c r="P2092" i="7"/>
  <c r="O2092" i="7"/>
  <c r="K2092" i="7"/>
  <c r="J2092" i="7"/>
  <c r="I2092" i="7"/>
  <c r="H2092" i="7"/>
  <c r="W2091" i="7"/>
  <c r="V2091" i="7"/>
  <c r="R2091" i="7"/>
  <c r="Q2091" i="7"/>
  <c r="P2091" i="7"/>
  <c r="O2091" i="7"/>
  <c r="K2091" i="7"/>
  <c r="J2091" i="7"/>
  <c r="I2091" i="7"/>
  <c r="H2091" i="7"/>
  <c r="W2090" i="7"/>
  <c r="V2090" i="7"/>
  <c r="R2090" i="7"/>
  <c r="Q2090" i="7"/>
  <c r="P2090" i="7"/>
  <c r="O2090" i="7"/>
  <c r="K2090" i="7"/>
  <c r="J2090" i="7"/>
  <c r="I2090" i="7"/>
  <c r="H2090" i="7"/>
  <c r="W2089" i="7"/>
  <c r="V2089" i="7"/>
  <c r="R2089" i="7"/>
  <c r="Q2089" i="7"/>
  <c r="P2089" i="7"/>
  <c r="O2089" i="7"/>
  <c r="K2089" i="7"/>
  <c r="J2089" i="7"/>
  <c r="I2089" i="7"/>
  <c r="H2089" i="7"/>
  <c r="W2088" i="7"/>
  <c r="V2088" i="7"/>
  <c r="R2088" i="7"/>
  <c r="Q2088" i="7"/>
  <c r="P2088" i="7"/>
  <c r="O2088" i="7"/>
  <c r="K2088" i="7"/>
  <c r="J2088" i="7"/>
  <c r="I2088" i="7"/>
  <c r="H2088" i="7"/>
  <c r="W2087" i="7"/>
  <c r="V2087" i="7"/>
  <c r="R2087" i="7"/>
  <c r="Q2087" i="7"/>
  <c r="P2087" i="7"/>
  <c r="O2087" i="7"/>
  <c r="K2087" i="7"/>
  <c r="J2087" i="7"/>
  <c r="I2087" i="7"/>
  <c r="H2087" i="7"/>
  <c r="W2086" i="7"/>
  <c r="V2086" i="7"/>
  <c r="R2086" i="7"/>
  <c r="Q2086" i="7"/>
  <c r="P2086" i="7"/>
  <c r="O2086" i="7"/>
  <c r="K2086" i="7"/>
  <c r="J2086" i="7"/>
  <c r="I2086" i="7"/>
  <c r="H2086" i="7"/>
  <c r="W2085" i="7"/>
  <c r="V2085" i="7"/>
  <c r="R2085" i="7"/>
  <c r="Q2085" i="7"/>
  <c r="P2085" i="7"/>
  <c r="O2085" i="7"/>
  <c r="K2085" i="7"/>
  <c r="J2085" i="7"/>
  <c r="I2085" i="7"/>
  <c r="H2085" i="7"/>
  <c r="W2084" i="7"/>
  <c r="V2084" i="7"/>
  <c r="R2084" i="7"/>
  <c r="Q2084" i="7"/>
  <c r="P2084" i="7"/>
  <c r="O2084" i="7"/>
  <c r="K2084" i="7"/>
  <c r="J2084" i="7"/>
  <c r="I2084" i="7"/>
  <c r="H2084" i="7"/>
  <c r="W2083" i="7"/>
  <c r="V2083" i="7"/>
  <c r="R2083" i="7"/>
  <c r="Q2083" i="7"/>
  <c r="P2083" i="7"/>
  <c r="O2083" i="7"/>
  <c r="K2083" i="7"/>
  <c r="J2083" i="7"/>
  <c r="I2083" i="7"/>
  <c r="H2083" i="7"/>
  <c r="W2082" i="7"/>
  <c r="V2082" i="7"/>
  <c r="R2082" i="7"/>
  <c r="Q2082" i="7"/>
  <c r="P2082" i="7"/>
  <c r="O2082" i="7"/>
  <c r="K2082" i="7"/>
  <c r="J2082" i="7"/>
  <c r="I2082" i="7"/>
  <c r="H2082" i="7"/>
  <c r="W2081" i="7"/>
  <c r="V2081" i="7"/>
  <c r="R2081" i="7"/>
  <c r="Q2081" i="7"/>
  <c r="P2081" i="7"/>
  <c r="O2081" i="7"/>
  <c r="K2081" i="7"/>
  <c r="J2081" i="7"/>
  <c r="I2081" i="7"/>
  <c r="H2081" i="7"/>
  <c r="W2080" i="7"/>
  <c r="V2080" i="7"/>
  <c r="R2080" i="7"/>
  <c r="Q2080" i="7"/>
  <c r="P2080" i="7"/>
  <c r="O2080" i="7"/>
  <c r="K2080" i="7"/>
  <c r="J2080" i="7"/>
  <c r="I2080" i="7"/>
  <c r="H2080" i="7"/>
  <c r="W2079" i="7"/>
  <c r="V2079" i="7"/>
  <c r="R2079" i="7"/>
  <c r="Q2079" i="7"/>
  <c r="P2079" i="7"/>
  <c r="O2079" i="7"/>
  <c r="K2079" i="7"/>
  <c r="J2079" i="7"/>
  <c r="I2079" i="7"/>
  <c r="H2079" i="7"/>
  <c r="W2078" i="7"/>
  <c r="V2078" i="7"/>
  <c r="R2078" i="7"/>
  <c r="Q2078" i="7"/>
  <c r="P2078" i="7"/>
  <c r="O2078" i="7"/>
  <c r="K2078" i="7"/>
  <c r="J2078" i="7"/>
  <c r="I2078" i="7"/>
  <c r="H2078" i="7"/>
  <c r="W2077" i="7"/>
  <c r="V2077" i="7"/>
  <c r="R2077" i="7"/>
  <c r="Q2077" i="7"/>
  <c r="P2077" i="7"/>
  <c r="O2077" i="7"/>
  <c r="K2077" i="7"/>
  <c r="J2077" i="7"/>
  <c r="I2077" i="7"/>
  <c r="H2077" i="7"/>
  <c r="W2076" i="7"/>
  <c r="V2076" i="7"/>
  <c r="R2076" i="7"/>
  <c r="Q2076" i="7"/>
  <c r="P2076" i="7"/>
  <c r="O2076" i="7"/>
  <c r="K2076" i="7"/>
  <c r="J2076" i="7"/>
  <c r="I2076" i="7"/>
  <c r="H2076" i="7"/>
  <c r="W2075" i="7"/>
  <c r="V2075" i="7"/>
  <c r="R2075" i="7"/>
  <c r="Q2075" i="7"/>
  <c r="P2075" i="7"/>
  <c r="O2075" i="7"/>
  <c r="K2075" i="7"/>
  <c r="J2075" i="7"/>
  <c r="I2075" i="7"/>
  <c r="H2075" i="7"/>
  <c r="W2074" i="7"/>
  <c r="V2074" i="7"/>
  <c r="R2074" i="7"/>
  <c r="Q2074" i="7"/>
  <c r="P2074" i="7"/>
  <c r="O2074" i="7"/>
  <c r="K2074" i="7"/>
  <c r="J2074" i="7"/>
  <c r="I2074" i="7"/>
  <c r="H2074" i="7"/>
  <c r="W2073" i="7"/>
  <c r="V2073" i="7"/>
  <c r="R2073" i="7"/>
  <c r="Q2073" i="7"/>
  <c r="P2073" i="7"/>
  <c r="O2073" i="7"/>
  <c r="K2073" i="7"/>
  <c r="J2073" i="7"/>
  <c r="I2073" i="7"/>
  <c r="H2073" i="7"/>
  <c r="W2072" i="7"/>
  <c r="V2072" i="7"/>
  <c r="R2072" i="7"/>
  <c r="Q2072" i="7"/>
  <c r="P2072" i="7"/>
  <c r="O2072" i="7"/>
  <c r="K2072" i="7"/>
  <c r="J2072" i="7"/>
  <c r="I2072" i="7"/>
  <c r="H2072" i="7"/>
  <c r="W2071" i="7"/>
  <c r="V2071" i="7"/>
  <c r="R2071" i="7"/>
  <c r="Q2071" i="7"/>
  <c r="P2071" i="7"/>
  <c r="O2071" i="7"/>
  <c r="K2071" i="7"/>
  <c r="J2071" i="7"/>
  <c r="I2071" i="7"/>
  <c r="H2071" i="7"/>
  <c r="W2070" i="7"/>
  <c r="V2070" i="7"/>
  <c r="R2070" i="7"/>
  <c r="Q2070" i="7"/>
  <c r="P2070" i="7"/>
  <c r="O2070" i="7"/>
  <c r="K2070" i="7"/>
  <c r="J2070" i="7"/>
  <c r="I2070" i="7"/>
  <c r="H2070" i="7"/>
  <c r="W2069" i="7"/>
  <c r="V2069" i="7"/>
  <c r="R2069" i="7"/>
  <c r="Q2069" i="7"/>
  <c r="P2069" i="7"/>
  <c r="O2069" i="7"/>
  <c r="K2069" i="7"/>
  <c r="J2069" i="7"/>
  <c r="I2069" i="7"/>
  <c r="H2069" i="7"/>
  <c r="W2068" i="7"/>
  <c r="V2068" i="7"/>
  <c r="R2068" i="7"/>
  <c r="Q2068" i="7"/>
  <c r="P2068" i="7"/>
  <c r="O2068" i="7"/>
  <c r="K2068" i="7"/>
  <c r="J2068" i="7"/>
  <c r="I2068" i="7"/>
  <c r="H2068" i="7"/>
  <c r="W2067" i="7"/>
  <c r="V2067" i="7"/>
  <c r="R2067" i="7"/>
  <c r="Q2067" i="7"/>
  <c r="P2067" i="7"/>
  <c r="O2067" i="7"/>
  <c r="K2067" i="7"/>
  <c r="J2067" i="7"/>
  <c r="I2067" i="7"/>
  <c r="H2067" i="7"/>
  <c r="W2066" i="7"/>
  <c r="V2066" i="7"/>
  <c r="R2066" i="7"/>
  <c r="Q2066" i="7"/>
  <c r="P2066" i="7"/>
  <c r="O2066" i="7"/>
  <c r="K2066" i="7"/>
  <c r="J2066" i="7"/>
  <c r="I2066" i="7"/>
  <c r="H2066" i="7"/>
  <c r="W2065" i="7"/>
  <c r="V2065" i="7"/>
  <c r="R2065" i="7"/>
  <c r="Q2065" i="7"/>
  <c r="P2065" i="7"/>
  <c r="O2065" i="7"/>
  <c r="K2065" i="7"/>
  <c r="J2065" i="7"/>
  <c r="I2065" i="7"/>
  <c r="H2065" i="7"/>
  <c r="W2064" i="7"/>
  <c r="V2064" i="7"/>
  <c r="R2064" i="7"/>
  <c r="Q2064" i="7"/>
  <c r="P2064" i="7"/>
  <c r="O2064" i="7"/>
  <c r="K2064" i="7"/>
  <c r="J2064" i="7"/>
  <c r="I2064" i="7"/>
  <c r="H2064" i="7"/>
  <c r="W2063" i="7"/>
  <c r="V2063" i="7"/>
  <c r="R2063" i="7"/>
  <c r="Q2063" i="7"/>
  <c r="P2063" i="7"/>
  <c r="O2063" i="7"/>
  <c r="K2063" i="7"/>
  <c r="J2063" i="7"/>
  <c r="I2063" i="7"/>
  <c r="H2063" i="7"/>
  <c r="W2062" i="7"/>
  <c r="V2062" i="7"/>
  <c r="R2062" i="7"/>
  <c r="Q2062" i="7"/>
  <c r="P2062" i="7"/>
  <c r="O2062" i="7"/>
  <c r="K2062" i="7"/>
  <c r="J2062" i="7"/>
  <c r="I2062" i="7"/>
  <c r="H2062" i="7"/>
  <c r="W2061" i="7"/>
  <c r="V2061" i="7"/>
  <c r="R2061" i="7"/>
  <c r="Q2061" i="7"/>
  <c r="P2061" i="7"/>
  <c r="O2061" i="7"/>
  <c r="K2061" i="7"/>
  <c r="J2061" i="7"/>
  <c r="I2061" i="7"/>
  <c r="H2061" i="7"/>
  <c r="W2060" i="7"/>
  <c r="V2060" i="7"/>
  <c r="R2060" i="7"/>
  <c r="Q2060" i="7"/>
  <c r="P2060" i="7"/>
  <c r="O2060" i="7"/>
  <c r="K2060" i="7"/>
  <c r="J2060" i="7"/>
  <c r="I2060" i="7"/>
  <c r="H2060" i="7"/>
  <c r="W2059" i="7"/>
  <c r="V2059" i="7"/>
  <c r="R2059" i="7"/>
  <c r="Q2059" i="7"/>
  <c r="P2059" i="7"/>
  <c r="O2059" i="7"/>
  <c r="K2059" i="7"/>
  <c r="J2059" i="7"/>
  <c r="I2059" i="7"/>
  <c r="H2059" i="7"/>
  <c r="W2058" i="7"/>
  <c r="V2058" i="7"/>
  <c r="R2058" i="7"/>
  <c r="Q2058" i="7"/>
  <c r="P2058" i="7"/>
  <c r="O2058" i="7"/>
  <c r="K2058" i="7"/>
  <c r="J2058" i="7"/>
  <c r="I2058" i="7"/>
  <c r="H2058" i="7"/>
  <c r="W2057" i="7"/>
  <c r="V2057" i="7"/>
  <c r="R2057" i="7"/>
  <c r="Q2057" i="7"/>
  <c r="P2057" i="7"/>
  <c r="O2057" i="7"/>
  <c r="K2057" i="7"/>
  <c r="J2057" i="7"/>
  <c r="I2057" i="7"/>
  <c r="H2057" i="7"/>
  <c r="W2056" i="7"/>
  <c r="V2056" i="7"/>
  <c r="R2056" i="7"/>
  <c r="Q2056" i="7"/>
  <c r="P2056" i="7"/>
  <c r="O2056" i="7"/>
  <c r="K2056" i="7"/>
  <c r="J2056" i="7"/>
  <c r="I2056" i="7"/>
  <c r="H2056" i="7"/>
  <c r="W2055" i="7"/>
  <c r="V2055" i="7"/>
  <c r="R2055" i="7"/>
  <c r="Q2055" i="7"/>
  <c r="P2055" i="7"/>
  <c r="O2055" i="7"/>
  <c r="K2055" i="7"/>
  <c r="J2055" i="7"/>
  <c r="I2055" i="7"/>
  <c r="H2055" i="7"/>
  <c r="W2054" i="7"/>
  <c r="V2054" i="7"/>
  <c r="R2054" i="7"/>
  <c r="Q2054" i="7"/>
  <c r="P2054" i="7"/>
  <c r="O2054" i="7"/>
  <c r="K2054" i="7"/>
  <c r="J2054" i="7"/>
  <c r="I2054" i="7"/>
  <c r="H2054" i="7"/>
  <c r="W2053" i="7"/>
  <c r="V2053" i="7"/>
  <c r="R2053" i="7"/>
  <c r="Q2053" i="7"/>
  <c r="P2053" i="7"/>
  <c r="O2053" i="7"/>
  <c r="K2053" i="7"/>
  <c r="J2053" i="7"/>
  <c r="I2053" i="7"/>
  <c r="H2053" i="7"/>
  <c r="W2052" i="7"/>
  <c r="V2052" i="7"/>
  <c r="R2052" i="7"/>
  <c r="Q2052" i="7"/>
  <c r="P2052" i="7"/>
  <c r="O2052" i="7"/>
  <c r="K2052" i="7"/>
  <c r="J2052" i="7"/>
  <c r="I2052" i="7"/>
  <c r="H2052" i="7"/>
  <c r="W2051" i="7"/>
  <c r="V2051" i="7"/>
  <c r="R2051" i="7"/>
  <c r="Q2051" i="7"/>
  <c r="P2051" i="7"/>
  <c r="O2051" i="7"/>
  <c r="K2051" i="7"/>
  <c r="J2051" i="7"/>
  <c r="I2051" i="7"/>
  <c r="H2051" i="7"/>
  <c r="W2050" i="7"/>
  <c r="V2050" i="7"/>
  <c r="R2050" i="7"/>
  <c r="Q2050" i="7"/>
  <c r="P2050" i="7"/>
  <c r="O2050" i="7"/>
  <c r="K2050" i="7"/>
  <c r="J2050" i="7"/>
  <c r="I2050" i="7"/>
  <c r="H2050" i="7"/>
  <c r="W2049" i="7"/>
  <c r="V2049" i="7"/>
  <c r="R2049" i="7"/>
  <c r="Q2049" i="7"/>
  <c r="P2049" i="7"/>
  <c r="O2049" i="7"/>
  <c r="K2049" i="7"/>
  <c r="J2049" i="7"/>
  <c r="I2049" i="7"/>
  <c r="H2049" i="7"/>
  <c r="W2048" i="7"/>
  <c r="V2048" i="7"/>
  <c r="R2048" i="7"/>
  <c r="Q2048" i="7"/>
  <c r="P2048" i="7"/>
  <c r="O2048" i="7"/>
  <c r="K2048" i="7"/>
  <c r="J2048" i="7"/>
  <c r="I2048" i="7"/>
  <c r="H2048" i="7"/>
  <c r="W2047" i="7"/>
  <c r="V2047" i="7"/>
  <c r="R2047" i="7"/>
  <c r="Q2047" i="7"/>
  <c r="P2047" i="7"/>
  <c r="O2047" i="7"/>
  <c r="K2047" i="7"/>
  <c r="J2047" i="7"/>
  <c r="I2047" i="7"/>
  <c r="H2047" i="7"/>
  <c r="W2046" i="7"/>
  <c r="V2046" i="7"/>
  <c r="R2046" i="7"/>
  <c r="Q2046" i="7"/>
  <c r="P2046" i="7"/>
  <c r="O2046" i="7"/>
  <c r="K2046" i="7"/>
  <c r="J2046" i="7"/>
  <c r="I2046" i="7"/>
  <c r="H2046" i="7"/>
  <c r="W2045" i="7"/>
  <c r="V2045" i="7"/>
  <c r="R2045" i="7"/>
  <c r="Q2045" i="7"/>
  <c r="P2045" i="7"/>
  <c r="O2045" i="7"/>
  <c r="K2045" i="7"/>
  <c r="J2045" i="7"/>
  <c r="I2045" i="7"/>
  <c r="H2045" i="7"/>
  <c r="W2044" i="7"/>
  <c r="V2044" i="7"/>
  <c r="R2044" i="7"/>
  <c r="Q2044" i="7"/>
  <c r="P2044" i="7"/>
  <c r="O2044" i="7"/>
  <c r="K2044" i="7"/>
  <c r="J2044" i="7"/>
  <c r="I2044" i="7"/>
  <c r="H2044" i="7"/>
  <c r="W2043" i="7"/>
  <c r="V2043" i="7"/>
  <c r="R2043" i="7"/>
  <c r="Q2043" i="7"/>
  <c r="P2043" i="7"/>
  <c r="O2043" i="7"/>
  <c r="K2043" i="7"/>
  <c r="J2043" i="7"/>
  <c r="I2043" i="7"/>
  <c r="H2043" i="7"/>
  <c r="W2042" i="7"/>
  <c r="V2042" i="7"/>
  <c r="R2042" i="7"/>
  <c r="Q2042" i="7"/>
  <c r="P2042" i="7"/>
  <c r="O2042" i="7"/>
  <c r="K2042" i="7"/>
  <c r="J2042" i="7"/>
  <c r="I2042" i="7"/>
  <c r="H2042" i="7"/>
  <c r="W2041" i="7"/>
  <c r="V2041" i="7"/>
  <c r="R2041" i="7"/>
  <c r="Q2041" i="7"/>
  <c r="P2041" i="7"/>
  <c r="O2041" i="7"/>
  <c r="K2041" i="7"/>
  <c r="J2041" i="7"/>
  <c r="I2041" i="7"/>
  <c r="H2041" i="7"/>
  <c r="W2040" i="7"/>
  <c r="V2040" i="7"/>
  <c r="R2040" i="7"/>
  <c r="Q2040" i="7"/>
  <c r="P2040" i="7"/>
  <c r="O2040" i="7"/>
  <c r="K2040" i="7"/>
  <c r="J2040" i="7"/>
  <c r="I2040" i="7"/>
  <c r="H2040" i="7"/>
  <c r="W2039" i="7"/>
  <c r="V2039" i="7"/>
  <c r="R2039" i="7"/>
  <c r="Q2039" i="7"/>
  <c r="P2039" i="7"/>
  <c r="O2039" i="7"/>
  <c r="K2039" i="7"/>
  <c r="J2039" i="7"/>
  <c r="I2039" i="7"/>
  <c r="H2039" i="7"/>
  <c r="W2038" i="7"/>
  <c r="V2038" i="7"/>
  <c r="R2038" i="7"/>
  <c r="Q2038" i="7"/>
  <c r="P2038" i="7"/>
  <c r="O2038" i="7"/>
  <c r="K2038" i="7"/>
  <c r="J2038" i="7"/>
  <c r="I2038" i="7"/>
  <c r="H2038" i="7"/>
  <c r="W2037" i="7"/>
  <c r="V2037" i="7"/>
  <c r="R2037" i="7"/>
  <c r="Q2037" i="7"/>
  <c r="P2037" i="7"/>
  <c r="O2037" i="7"/>
  <c r="K2037" i="7"/>
  <c r="J2037" i="7"/>
  <c r="I2037" i="7"/>
  <c r="H2037" i="7"/>
  <c r="W2036" i="7"/>
  <c r="V2036" i="7"/>
  <c r="R2036" i="7"/>
  <c r="Q2036" i="7"/>
  <c r="P2036" i="7"/>
  <c r="O2036" i="7"/>
  <c r="K2036" i="7"/>
  <c r="J2036" i="7"/>
  <c r="I2036" i="7"/>
  <c r="H2036" i="7"/>
  <c r="W2035" i="7"/>
  <c r="V2035" i="7"/>
  <c r="R2035" i="7"/>
  <c r="Q2035" i="7"/>
  <c r="P2035" i="7"/>
  <c r="O2035" i="7"/>
  <c r="K2035" i="7"/>
  <c r="J2035" i="7"/>
  <c r="I2035" i="7"/>
  <c r="H2035" i="7"/>
  <c r="W2034" i="7"/>
  <c r="V2034" i="7"/>
  <c r="R2034" i="7"/>
  <c r="Q2034" i="7"/>
  <c r="P2034" i="7"/>
  <c r="O2034" i="7"/>
  <c r="K2034" i="7"/>
  <c r="J2034" i="7"/>
  <c r="I2034" i="7"/>
  <c r="H2034" i="7"/>
  <c r="W2033" i="7"/>
  <c r="V2033" i="7"/>
  <c r="R2033" i="7"/>
  <c r="Q2033" i="7"/>
  <c r="P2033" i="7"/>
  <c r="O2033" i="7"/>
  <c r="K2033" i="7"/>
  <c r="J2033" i="7"/>
  <c r="I2033" i="7"/>
  <c r="H2033" i="7"/>
  <c r="W2032" i="7"/>
  <c r="V2032" i="7"/>
  <c r="R2032" i="7"/>
  <c r="Q2032" i="7"/>
  <c r="P2032" i="7"/>
  <c r="O2032" i="7"/>
  <c r="K2032" i="7"/>
  <c r="J2032" i="7"/>
  <c r="I2032" i="7"/>
  <c r="H2032" i="7"/>
  <c r="W2031" i="7"/>
  <c r="V2031" i="7"/>
  <c r="R2031" i="7"/>
  <c r="Q2031" i="7"/>
  <c r="P2031" i="7"/>
  <c r="O2031" i="7"/>
  <c r="K2031" i="7"/>
  <c r="J2031" i="7"/>
  <c r="I2031" i="7"/>
  <c r="H2031" i="7"/>
  <c r="W2030" i="7"/>
  <c r="V2030" i="7"/>
  <c r="R2030" i="7"/>
  <c r="Q2030" i="7"/>
  <c r="P2030" i="7"/>
  <c r="O2030" i="7"/>
  <c r="K2030" i="7"/>
  <c r="J2030" i="7"/>
  <c r="I2030" i="7"/>
  <c r="H2030" i="7"/>
  <c r="W2029" i="7"/>
  <c r="V2029" i="7"/>
  <c r="R2029" i="7"/>
  <c r="Q2029" i="7"/>
  <c r="P2029" i="7"/>
  <c r="O2029" i="7"/>
  <c r="K2029" i="7"/>
  <c r="J2029" i="7"/>
  <c r="I2029" i="7"/>
  <c r="H2029" i="7"/>
  <c r="W2028" i="7"/>
  <c r="V2028" i="7"/>
  <c r="R2028" i="7"/>
  <c r="Q2028" i="7"/>
  <c r="P2028" i="7"/>
  <c r="O2028" i="7"/>
  <c r="K2028" i="7"/>
  <c r="J2028" i="7"/>
  <c r="I2028" i="7"/>
  <c r="H2028" i="7"/>
  <c r="W2027" i="7"/>
  <c r="V2027" i="7"/>
  <c r="R2027" i="7"/>
  <c r="Q2027" i="7"/>
  <c r="P2027" i="7"/>
  <c r="O2027" i="7"/>
  <c r="K2027" i="7"/>
  <c r="J2027" i="7"/>
  <c r="I2027" i="7"/>
  <c r="H2027" i="7"/>
  <c r="W2026" i="7"/>
  <c r="V2026" i="7"/>
  <c r="R2026" i="7"/>
  <c r="Q2026" i="7"/>
  <c r="P2026" i="7"/>
  <c r="O2026" i="7"/>
  <c r="K2026" i="7"/>
  <c r="J2026" i="7"/>
  <c r="I2026" i="7"/>
  <c r="H2026" i="7"/>
  <c r="W2025" i="7"/>
  <c r="V2025" i="7"/>
  <c r="R2025" i="7"/>
  <c r="Q2025" i="7"/>
  <c r="P2025" i="7"/>
  <c r="O2025" i="7"/>
  <c r="K2025" i="7"/>
  <c r="J2025" i="7"/>
  <c r="I2025" i="7"/>
  <c r="H2025" i="7"/>
  <c r="W2024" i="7"/>
  <c r="V2024" i="7"/>
  <c r="R2024" i="7"/>
  <c r="Q2024" i="7"/>
  <c r="P2024" i="7"/>
  <c r="O2024" i="7"/>
  <c r="K2024" i="7"/>
  <c r="J2024" i="7"/>
  <c r="I2024" i="7"/>
  <c r="H2024" i="7"/>
  <c r="W2023" i="7"/>
  <c r="V2023" i="7"/>
  <c r="R2023" i="7"/>
  <c r="Q2023" i="7"/>
  <c r="P2023" i="7"/>
  <c r="O2023" i="7"/>
  <c r="K2023" i="7"/>
  <c r="J2023" i="7"/>
  <c r="I2023" i="7"/>
  <c r="H2023" i="7"/>
  <c r="W2022" i="7"/>
  <c r="V2022" i="7"/>
  <c r="R2022" i="7"/>
  <c r="Q2022" i="7"/>
  <c r="P2022" i="7"/>
  <c r="O2022" i="7"/>
  <c r="K2022" i="7"/>
  <c r="J2022" i="7"/>
  <c r="I2022" i="7"/>
  <c r="H2022" i="7"/>
  <c r="W2021" i="7"/>
  <c r="V2021" i="7"/>
  <c r="R2021" i="7"/>
  <c r="Q2021" i="7"/>
  <c r="P2021" i="7"/>
  <c r="O2021" i="7"/>
  <c r="K2021" i="7"/>
  <c r="J2021" i="7"/>
  <c r="I2021" i="7"/>
  <c r="H2021" i="7"/>
  <c r="W2020" i="7"/>
  <c r="V2020" i="7"/>
  <c r="R2020" i="7"/>
  <c r="Q2020" i="7"/>
  <c r="P2020" i="7"/>
  <c r="O2020" i="7"/>
  <c r="K2020" i="7"/>
  <c r="J2020" i="7"/>
  <c r="I2020" i="7"/>
  <c r="H2020" i="7"/>
  <c r="W2019" i="7"/>
  <c r="V2019" i="7"/>
  <c r="R2019" i="7"/>
  <c r="Q2019" i="7"/>
  <c r="P2019" i="7"/>
  <c r="O2019" i="7"/>
  <c r="K2019" i="7"/>
  <c r="J2019" i="7"/>
  <c r="I2019" i="7"/>
  <c r="H2019" i="7"/>
  <c r="W2018" i="7"/>
  <c r="V2018" i="7"/>
  <c r="R2018" i="7"/>
  <c r="Q2018" i="7"/>
  <c r="P2018" i="7"/>
  <c r="O2018" i="7"/>
  <c r="K2018" i="7"/>
  <c r="J2018" i="7"/>
  <c r="I2018" i="7"/>
  <c r="H2018" i="7"/>
  <c r="W2017" i="7"/>
  <c r="V2017" i="7"/>
  <c r="R2017" i="7"/>
  <c r="Q2017" i="7"/>
  <c r="P2017" i="7"/>
  <c r="O2017" i="7"/>
  <c r="K2017" i="7"/>
  <c r="J2017" i="7"/>
  <c r="I2017" i="7"/>
  <c r="H2017" i="7"/>
  <c r="W2016" i="7"/>
  <c r="V2016" i="7"/>
  <c r="R2016" i="7"/>
  <c r="Q2016" i="7"/>
  <c r="P2016" i="7"/>
  <c r="O2016" i="7"/>
  <c r="K2016" i="7"/>
  <c r="J2016" i="7"/>
  <c r="I2016" i="7"/>
  <c r="H2016" i="7"/>
  <c r="W2015" i="7"/>
  <c r="V2015" i="7"/>
  <c r="R2015" i="7"/>
  <c r="Q2015" i="7"/>
  <c r="P2015" i="7"/>
  <c r="O2015" i="7"/>
  <c r="K2015" i="7"/>
  <c r="J2015" i="7"/>
  <c r="I2015" i="7"/>
  <c r="H2015" i="7"/>
  <c r="W2014" i="7"/>
  <c r="V2014" i="7"/>
  <c r="R2014" i="7"/>
  <c r="Q2014" i="7"/>
  <c r="P2014" i="7"/>
  <c r="O2014" i="7"/>
  <c r="K2014" i="7"/>
  <c r="J2014" i="7"/>
  <c r="I2014" i="7"/>
  <c r="H2014" i="7"/>
  <c r="W2013" i="7"/>
  <c r="V2013" i="7"/>
  <c r="R2013" i="7"/>
  <c r="Q2013" i="7"/>
  <c r="P2013" i="7"/>
  <c r="O2013" i="7"/>
  <c r="K2013" i="7"/>
  <c r="J2013" i="7"/>
  <c r="I2013" i="7"/>
  <c r="H2013" i="7"/>
  <c r="V2012" i="7"/>
  <c r="R2012" i="7"/>
  <c r="Q2012" i="7"/>
  <c r="O2012" i="7"/>
  <c r="K2012" i="7"/>
  <c r="J2012" i="7"/>
  <c r="H2012" i="7"/>
  <c r="V2011" i="7"/>
  <c r="R2011" i="7"/>
  <c r="Q2011" i="7"/>
  <c r="O2011" i="7"/>
  <c r="K2011" i="7"/>
  <c r="J2011" i="7"/>
  <c r="H2011" i="7"/>
  <c r="I2011" i="7" s="1"/>
  <c r="V2010" i="7"/>
  <c r="R2010" i="7"/>
  <c r="Q2010" i="7"/>
  <c r="O2010" i="7"/>
  <c r="K2010" i="7"/>
  <c r="J2010" i="7"/>
  <c r="H2010" i="7"/>
  <c r="I2010" i="7" s="1"/>
  <c r="V2009" i="7"/>
  <c r="R2009" i="7"/>
  <c r="Q2009" i="7"/>
  <c r="O2009" i="7"/>
  <c r="K2009" i="7"/>
  <c r="J2009" i="7"/>
  <c r="H2009" i="7"/>
  <c r="V2008" i="7"/>
  <c r="R2008" i="7"/>
  <c r="Q2008" i="7"/>
  <c r="O2008" i="7"/>
  <c r="K2008" i="7"/>
  <c r="J2008" i="7"/>
  <c r="H2008" i="7"/>
  <c r="I2008" i="7" s="1"/>
  <c r="V2007" i="7"/>
  <c r="W2007" i="7" s="1"/>
  <c r="R2007" i="7"/>
  <c r="Q2007" i="7"/>
  <c r="O2007" i="7"/>
  <c r="K2007" i="7"/>
  <c r="J2007" i="7"/>
  <c r="H2007" i="7"/>
  <c r="I2007" i="7" s="1"/>
  <c r="V2006" i="7"/>
  <c r="W2006" i="7" s="1"/>
  <c r="R2006" i="7"/>
  <c r="Q2006" i="7"/>
  <c r="O2006" i="7"/>
  <c r="K2006" i="7"/>
  <c r="J2006" i="7"/>
  <c r="H2006" i="7"/>
  <c r="V2005" i="7"/>
  <c r="W2005" i="7" s="1"/>
  <c r="R2005" i="7"/>
  <c r="Q2005" i="7"/>
  <c r="O2005" i="7"/>
  <c r="K2005" i="7"/>
  <c r="J2005" i="7"/>
  <c r="H2005" i="7"/>
  <c r="I2005" i="7" s="1"/>
  <c r="V2004" i="7"/>
  <c r="R2004" i="7"/>
  <c r="Q2004" i="7"/>
  <c r="P2004" i="7"/>
  <c r="O2004" i="7"/>
  <c r="K2004" i="7"/>
  <c r="J2004" i="7"/>
  <c r="H2004" i="7"/>
  <c r="I2004" i="7" s="1"/>
  <c r="V2003" i="7"/>
  <c r="R2003" i="7"/>
  <c r="Q2003" i="7"/>
  <c r="O2003" i="7"/>
  <c r="K2003" i="7"/>
  <c r="J2003" i="7"/>
  <c r="H2003" i="7"/>
  <c r="V2002" i="7"/>
  <c r="R2002" i="7"/>
  <c r="Q2002" i="7"/>
  <c r="O2002" i="7"/>
  <c r="K2002" i="7"/>
  <c r="J2002" i="7"/>
  <c r="H2002" i="7"/>
  <c r="V2001" i="7"/>
  <c r="R2001" i="7"/>
  <c r="Q2001" i="7"/>
  <c r="O2001" i="7"/>
  <c r="K2001" i="7"/>
  <c r="J2001" i="7"/>
  <c r="H2001" i="7"/>
  <c r="V2000" i="7"/>
  <c r="R2000" i="7"/>
  <c r="Q2000" i="7"/>
  <c r="O2000" i="7"/>
  <c r="K2000" i="7"/>
  <c r="J2000" i="7"/>
  <c r="H2000" i="7"/>
  <c r="V1999" i="7"/>
  <c r="R1999" i="7"/>
  <c r="Q1999" i="7"/>
  <c r="O1999" i="7"/>
  <c r="K1999" i="7"/>
  <c r="J1999" i="7"/>
  <c r="H1999" i="7"/>
  <c r="V1998" i="7"/>
  <c r="R1998" i="7"/>
  <c r="Q1998" i="7"/>
  <c r="O1998" i="7"/>
  <c r="K1998" i="7"/>
  <c r="J1998" i="7"/>
  <c r="H1998" i="7"/>
  <c r="I1998" i="7" s="1"/>
  <c r="V1997" i="7"/>
  <c r="R1997" i="7"/>
  <c r="Q1997" i="7"/>
  <c r="O1997" i="7"/>
  <c r="K1997" i="7"/>
  <c r="J1997" i="7"/>
  <c r="H1997" i="7"/>
  <c r="V1996" i="7"/>
  <c r="R1996" i="7"/>
  <c r="Q1996" i="7"/>
  <c r="O1996" i="7"/>
  <c r="K1996" i="7"/>
  <c r="J1996" i="7"/>
  <c r="H1996" i="7"/>
  <c r="V1995" i="7"/>
  <c r="R1995" i="7"/>
  <c r="Q1995" i="7"/>
  <c r="O1995" i="7"/>
  <c r="K1995" i="7"/>
  <c r="J1995" i="7"/>
  <c r="H1995" i="7"/>
  <c r="V1994" i="7"/>
  <c r="R1994" i="7"/>
  <c r="Q1994" i="7"/>
  <c r="O1994" i="7"/>
  <c r="K1994" i="7"/>
  <c r="J1994" i="7"/>
  <c r="H1994" i="7"/>
  <c r="V1993" i="7"/>
  <c r="R1993" i="7"/>
  <c r="Q1993" i="7"/>
  <c r="O1993" i="7"/>
  <c r="K1993" i="7"/>
  <c r="J1993" i="7"/>
  <c r="H1993" i="7"/>
  <c r="V1992" i="7"/>
  <c r="R1992" i="7"/>
  <c r="Q1992" i="7"/>
  <c r="O1992" i="7"/>
  <c r="K1992" i="7"/>
  <c r="J1992" i="7"/>
  <c r="H1992" i="7"/>
  <c r="V1991" i="7"/>
  <c r="R1991" i="7"/>
  <c r="Q1991" i="7"/>
  <c r="O1991" i="7"/>
  <c r="K1991" i="7"/>
  <c r="J1991" i="7"/>
  <c r="H1991" i="7"/>
  <c r="V1990" i="7"/>
  <c r="R1990" i="7"/>
  <c r="Q1990" i="7"/>
  <c r="O1990" i="7"/>
  <c r="K1990" i="7"/>
  <c r="J1990" i="7"/>
  <c r="H1990" i="7"/>
  <c r="V1989" i="7"/>
  <c r="R1989" i="7"/>
  <c r="Q1989" i="7"/>
  <c r="O1989" i="7"/>
  <c r="K1989" i="7"/>
  <c r="J1989" i="7"/>
  <c r="H1989" i="7"/>
  <c r="V1988" i="7"/>
  <c r="R1988" i="7"/>
  <c r="Q1988" i="7"/>
  <c r="O1988" i="7"/>
  <c r="K1988" i="7"/>
  <c r="J1988" i="7"/>
  <c r="H1988" i="7"/>
  <c r="V1987" i="7"/>
  <c r="R1987" i="7"/>
  <c r="Q1987" i="7"/>
  <c r="O1987" i="7"/>
  <c r="K1987" i="7"/>
  <c r="J1987" i="7"/>
  <c r="H1987" i="7"/>
  <c r="V1986" i="7"/>
  <c r="R1986" i="7"/>
  <c r="Q1986" i="7"/>
  <c r="O1986" i="7"/>
  <c r="K1986" i="7"/>
  <c r="J1986" i="7"/>
  <c r="H1986" i="7"/>
  <c r="V1985" i="7"/>
  <c r="R1985" i="7"/>
  <c r="Q1985" i="7"/>
  <c r="O1985" i="7"/>
  <c r="K1985" i="7"/>
  <c r="J1985" i="7"/>
  <c r="H1985" i="7"/>
  <c r="V1984" i="7"/>
  <c r="R1984" i="7"/>
  <c r="Q1984" i="7"/>
  <c r="O1984" i="7"/>
  <c r="K1984" i="7"/>
  <c r="J1984" i="7"/>
  <c r="H1984" i="7"/>
  <c r="V1983" i="7"/>
  <c r="R1983" i="7"/>
  <c r="Q1983" i="7"/>
  <c r="O1983" i="7"/>
  <c r="K1983" i="7"/>
  <c r="J1983" i="7"/>
  <c r="I1983" i="7"/>
  <c r="H1983" i="7"/>
  <c r="V1982" i="7"/>
  <c r="R1982" i="7"/>
  <c r="Q1982" i="7"/>
  <c r="O1982" i="7"/>
  <c r="K1982" i="7"/>
  <c r="J1982" i="7"/>
  <c r="H1982" i="7"/>
  <c r="V1981" i="7"/>
  <c r="R1981" i="7"/>
  <c r="Q1981" i="7"/>
  <c r="O1981" i="7"/>
  <c r="K1981" i="7"/>
  <c r="J1981" i="7"/>
  <c r="H1981" i="7"/>
  <c r="V1980" i="7"/>
  <c r="R1980" i="7"/>
  <c r="Q1980" i="7"/>
  <c r="O1980" i="7"/>
  <c r="K1980" i="7"/>
  <c r="P1980" i="7" s="1"/>
  <c r="J1980" i="7"/>
  <c r="H1980" i="7"/>
  <c r="V1979" i="7"/>
  <c r="R1979" i="7"/>
  <c r="Q1979" i="7"/>
  <c r="O1979" i="7"/>
  <c r="K1979" i="7"/>
  <c r="J1979" i="7"/>
  <c r="H1979" i="7"/>
  <c r="V1978" i="7"/>
  <c r="R1978" i="7"/>
  <c r="Q1978" i="7"/>
  <c r="O1978" i="7"/>
  <c r="K1978" i="7"/>
  <c r="J1978" i="7"/>
  <c r="H1978" i="7"/>
  <c r="V1977" i="7"/>
  <c r="R1977" i="7"/>
  <c r="Q1977" i="7"/>
  <c r="O1977" i="7"/>
  <c r="K1977" i="7"/>
  <c r="J1977" i="7"/>
  <c r="H1977" i="7"/>
  <c r="V1976" i="7"/>
  <c r="R1976" i="7"/>
  <c r="Q1976" i="7"/>
  <c r="O1976" i="7"/>
  <c r="K1976" i="7"/>
  <c r="J1976" i="7"/>
  <c r="H1976" i="7"/>
  <c r="V1975" i="7"/>
  <c r="R1975" i="7"/>
  <c r="Q1975" i="7"/>
  <c r="O1975" i="7"/>
  <c r="K1975" i="7"/>
  <c r="J1975" i="7"/>
  <c r="H1975" i="7"/>
  <c r="V1974" i="7"/>
  <c r="R1974" i="7"/>
  <c r="Q1974" i="7"/>
  <c r="O1974" i="7"/>
  <c r="K1974" i="7"/>
  <c r="J1974" i="7"/>
  <c r="H1974" i="7"/>
  <c r="V1973" i="7"/>
  <c r="R1973" i="7"/>
  <c r="W1973" i="7" s="1"/>
  <c r="Q1973" i="7"/>
  <c r="O1973" i="7"/>
  <c r="K1973" i="7"/>
  <c r="J1973" i="7"/>
  <c r="H1973" i="7"/>
  <c r="V1972" i="7"/>
  <c r="R1972" i="7"/>
  <c r="Q1972" i="7"/>
  <c r="O1972" i="7"/>
  <c r="K1972" i="7"/>
  <c r="J1972" i="7"/>
  <c r="H1972" i="7"/>
  <c r="V1971" i="7"/>
  <c r="R1971" i="7"/>
  <c r="Q1971" i="7"/>
  <c r="O1971" i="7"/>
  <c r="K1971" i="7"/>
  <c r="J1971" i="7"/>
  <c r="H1971" i="7"/>
  <c r="V1970" i="7"/>
  <c r="R1970" i="7"/>
  <c r="Q1970" i="7"/>
  <c r="O1970" i="7"/>
  <c r="K1970" i="7"/>
  <c r="J1970" i="7"/>
  <c r="H1970" i="7"/>
  <c r="V1969" i="7"/>
  <c r="R1969" i="7"/>
  <c r="Q1969" i="7"/>
  <c r="O1969" i="7"/>
  <c r="K1969" i="7"/>
  <c r="J1969" i="7"/>
  <c r="H1969" i="7"/>
  <c r="V1968" i="7"/>
  <c r="R1968" i="7"/>
  <c r="Q1968" i="7"/>
  <c r="O1968" i="7"/>
  <c r="K1968" i="7"/>
  <c r="J1968" i="7"/>
  <c r="H1968" i="7"/>
  <c r="V1967" i="7"/>
  <c r="R1967" i="7"/>
  <c r="Q1967" i="7"/>
  <c r="O1967" i="7"/>
  <c r="K1967" i="7"/>
  <c r="J1967" i="7"/>
  <c r="H1967" i="7"/>
  <c r="V1966" i="7"/>
  <c r="R1966" i="7"/>
  <c r="Q1966" i="7"/>
  <c r="O1966" i="7"/>
  <c r="K1966" i="7"/>
  <c r="J1966" i="7"/>
  <c r="H1966" i="7"/>
  <c r="V1965" i="7"/>
  <c r="R1965" i="7"/>
  <c r="Q1965" i="7"/>
  <c r="O1965" i="7"/>
  <c r="K1965" i="7"/>
  <c r="J1965" i="7"/>
  <c r="H1965" i="7"/>
  <c r="V1964" i="7"/>
  <c r="R1964" i="7"/>
  <c r="W1964" i="7" s="1"/>
  <c r="Q1964" i="7"/>
  <c r="O1964" i="7"/>
  <c r="K1964" i="7"/>
  <c r="J1964" i="7"/>
  <c r="H1964" i="7"/>
  <c r="I1964" i="7" s="1"/>
  <c r="V1963" i="7"/>
  <c r="R1963" i="7"/>
  <c r="Q1963" i="7"/>
  <c r="O1963" i="7"/>
  <c r="K1963" i="7"/>
  <c r="J1963" i="7"/>
  <c r="H1963" i="7"/>
  <c r="V1962" i="7"/>
  <c r="R1962" i="7"/>
  <c r="Q1962" i="7"/>
  <c r="O1962" i="7"/>
  <c r="K1962" i="7"/>
  <c r="J1962" i="7"/>
  <c r="H1962" i="7"/>
  <c r="W1961" i="7"/>
  <c r="V1961" i="7"/>
  <c r="R1961" i="7"/>
  <c r="Q1961" i="7"/>
  <c r="P1961" i="7"/>
  <c r="O1961" i="7"/>
  <c r="K1961" i="7"/>
  <c r="J1961" i="7"/>
  <c r="I1961" i="7"/>
  <c r="H1961" i="7"/>
  <c r="V1960" i="7"/>
  <c r="R1960" i="7"/>
  <c r="Q1960" i="7"/>
  <c r="O1960" i="7"/>
  <c r="K1960" i="7"/>
  <c r="J1960" i="7"/>
  <c r="H1960" i="7"/>
  <c r="V1959" i="7"/>
  <c r="R1959" i="7"/>
  <c r="Q1959" i="7"/>
  <c r="O1959" i="7"/>
  <c r="K1959" i="7"/>
  <c r="J1959" i="7"/>
  <c r="H1959" i="7"/>
  <c r="V1958" i="7"/>
  <c r="R1958" i="7"/>
  <c r="Q1958" i="7"/>
  <c r="O1958" i="7"/>
  <c r="K1958" i="7"/>
  <c r="J1958" i="7"/>
  <c r="H1958" i="7"/>
  <c r="V1957" i="7"/>
  <c r="R1957" i="7"/>
  <c r="Q1957" i="7"/>
  <c r="O1957" i="7"/>
  <c r="K1957" i="7"/>
  <c r="J1957" i="7"/>
  <c r="H1957" i="7"/>
  <c r="V1956" i="7"/>
  <c r="R1956" i="7"/>
  <c r="Q1956" i="7"/>
  <c r="O1956" i="7"/>
  <c r="K1956" i="7"/>
  <c r="J1956" i="7"/>
  <c r="H1956" i="7"/>
  <c r="V1955" i="7"/>
  <c r="R1955" i="7"/>
  <c r="Q1955" i="7"/>
  <c r="O1955" i="7"/>
  <c r="K1955" i="7"/>
  <c r="J1955" i="7"/>
  <c r="H1955" i="7"/>
  <c r="V1954" i="7"/>
  <c r="R1954" i="7"/>
  <c r="Q1954" i="7"/>
  <c r="O1954" i="7"/>
  <c r="K1954" i="7"/>
  <c r="J1954" i="7"/>
  <c r="H1954" i="7"/>
  <c r="V1953" i="7"/>
  <c r="R1953" i="7"/>
  <c r="Q1953" i="7"/>
  <c r="O1953" i="7"/>
  <c r="P1953" i="7" s="1"/>
  <c r="K1953" i="7"/>
  <c r="J1953" i="7"/>
  <c r="H1953" i="7"/>
  <c r="I1953" i="7" s="1"/>
  <c r="V1952" i="7"/>
  <c r="R1952" i="7"/>
  <c r="Q1952" i="7"/>
  <c r="O1952" i="7"/>
  <c r="K1952" i="7"/>
  <c r="J1952" i="7"/>
  <c r="H1952" i="7"/>
  <c r="V1951" i="7"/>
  <c r="R1951" i="7"/>
  <c r="W1951" i="7" s="1"/>
  <c r="Q1951" i="7"/>
  <c r="O1951" i="7"/>
  <c r="K1951" i="7"/>
  <c r="J1951" i="7"/>
  <c r="H1951" i="7"/>
  <c r="V1950" i="7"/>
  <c r="R1950" i="7"/>
  <c r="Q1950" i="7"/>
  <c r="O1950" i="7"/>
  <c r="K1950" i="7"/>
  <c r="J1950" i="7"/>
  <c r="H1950" i="7"/>
  <c r="V1949" i="7"/>
  <c r="R1949" i="7"/>
  <c r="Q1949" i="7"/>
  <c r="O1949" i="7"/>
  <c r="K1949" i="7"/>
  <c r="J1949" i="7"/>
  <c r="H1949" i="7"/>
  <c r="V1948" i="7"/>
  <c r="R1948" i="7"/>
  <c r="Q1948" i="7"/>
  <c r="O1948" i="7"/>
  <c r="K1948" i="7"/>
  <c r="J1948" i="7"/>
  <c r="H1948" i="7"/>
  <c r="V1947" i="7"/>
  <c r="R1947" i="7"/>
  <c r="Q1947" i="7"/>
  <c r="O1947" i="7"/>
  <c r="K1947" i="7"/>
  <c r="J1947" i="7"/>
  <c r="H1947" i="7"/>
  <c r="V1946" i="7"/>
  <c r="R1946" i="7"/>
  <c r="Q1946" i="7"/>
  <c r="O1946" i="7"/>
  <c r="K1946" i="7"/>
  <c r="J1946" i="7"/>
  <c r="H1946" i="7"/>
  <c r="V1945" i="7"/>
  <c r="R1945" i="7"/>
  <c r="Q1945" i="7"/>
  <c r="O1945" i="7"/>
  <c r="K1945" i="7"/>
  <c r="J1945" i="7"/>
  <c r="H1945" i="7"/>
  <c r="V1944" i="7"/>
  <c r="R1944" i="7"/>
  <c r="Q1944" i="7"/>
  <c r="O1944" i="7"/>
  <c r="K1944" i="7"/>
  <c r="J1944" i="7"/>
  <c r="H1944" i="7"/>
  <c r="V1943" i="7"/>
  <c r="R1943" i="7"/>
  <c r="Q1943" i="7"/>
  <c r="O1943" i="7"/>
  <c r="K1943" i="7"/>
  <c r="J1943" i="7"/>
  <c r="H1943" i="7"/>
  <c r="V1942" i="7"/>
  <c r="R1942" i="7"/>
  <c r="Q1942" i="7"/>
  <c r="O1942" i="7"/>
  <c r="K1942" i="7"/>
  <c r="J1942" i="7"/>
  <c r="H1942" i="7"/>
  <c r="V1941" i="7"/>
  <c r="R1941" i="7"/>
  <c r="Q1941" i="7"/>
  <c r="O1941" i="7"/>
  <c r="K1941" i="7"/>
  <c r="J1941" i="7"/>
  <c r="H1941" i="7"/>
  <c r="V1940" i="7"/>
  <c r="R1940" i="7"/>
  <c r="Q1940" i="7"/>
  <c r="O1940" i="7"/>
  <c r="K1940" i="7"/>
  <c r="J1940" i="7"/>
  <c r="H1940" i="7"/>
  <c r="V1939" i="7"/>
  <c r="R1939" i="7"/>
  <c r="Q1939" i="7"/>
  <c r="O1939" i="7"/>
  <c r="K1939" i="7"/>
  <c r="J1939" i="7"/>
  <c r="H1939" i="7"/>
  <c r="V1938" i="7"/>
  <c r="R1938" i="7"/>
  <c r="Q1938" i="7"/>
  <c r="O1938" i="7"/>
  <c r="K1938" i="7"/>
  <c r="J1938" i="7"/>
  <c r="H1938" i="7"/>
  <c r="V1937" i="7"/>
  <c r="R1937" i="7"/>
  <c r="Q1937" i="7"/>
  <c r="O1937" i="7"/>
  <c r="P1937" i="7" s="1"/>
  <c r="K1937" i="7"/>
  <c r="J1937" i="7"/>
  <c r="H1937" i="7"/>
  <c r="I1937" i="7" s="1"/>
  <c r="V1936" i="7"/>
  <c r="R1936" i="7"/>
  <c r="Q1936" i="7"/>
  <c r="O1936" i="7"/>
  <c r="K1936" i="7"/>
  <c r="J1936" i="7"/>
  <c r="H1936" i="7"/>
  <c r="V1935" i="7"/>
  <c r="R1935" i="7"/>
  <c r="Q1935" i="7"/>
  <c r="O1935" i="7"/>
  <c r="K1935" i="7"/>
  <c r="J1935" i="7"/>
  <c r="H1935" i="7"/>
  <c r="V1934" i="7"/>
  <c r="R1934" i="7"/>
  <c r="Q1934" i="7"/>
  <c r="O1934" i="7"/>
  <c r="K1934" i="7"/>
  <c r="J1934" i="7"/>
  <c r="H1934" i="7"/>
  <c r="I1934" i="7" s="1"/>
  <c r="V1933" i="7"/>
  <c r="R1933" i="7"/>
  <c r="Q1933" i="7"/>
  <c r="O1933" i="7"/>
  <c r="K1933" i="7"/>
  <c r="P1933" i="7" s="1"/>
  <c r="J1933" i="7"/>
  <c r="H1933" i="7"/>
  <c r="I1933" i="7" s="1"/>
  <c r="V1932" i="7"/>
  <c r="W1932" i="7" s="1"/>
  <c r="R1932" i="7"/>
  <c r="Q1932" i="7"/>
  <c r="O1932" i="7"/>
  <c r="K1932" i="7"/>
  <c r="J1932" i="7"/>
  <c r="H1932" i="7"/>
  <c r="I1932" i="7" s="1"/>
  <c r="V1931" i="7"/>
  <c r="R1931" i="7"/>
  <c r="Q1931" i="7"/>
  <c r="O1931" i="7"/>
  <c r="K1931" i="7"/>
  <c r="J1931" i="7"/>
  <c r="H1931" i="7"/>
  <c r="I1931" i="7" s="1"/>
  <c r="V1930" i="7"/>
  <c r="W1930" i="7" s="1"/>
  <c r="R1930" i="7"/>
  <c r="Q1930" i="7"/>
  <c r="O1930" i="7"/>
  <c r="K1930" i="7"/>
  <c r="J1930" i="7"/>
  <c r="I1930" i="7"/>
  <c r="H1930" i="7"/>
  <c r="V1929" i="7"/>
  <c r="R1929" i="7"/>
  <c r="Q1929" i="7"/>
  <c r="O1929" i="7"/>
  <c r="K1929" i="7"/>
  <c r="J1929" i="7"/>
  <c r="H1929" i="7"/>
  <c r="V1928" i="7"/>
  <c r="R1928" i="7"/>
  <c r="Q1928" i="7"/>
  <c r="O1928" i="7"/>
  <c r="K1928" i="7"/>
  <c r="J1928" i="7"/>
  <c r="H1928" i="7"/>
  <c r="V1927" i="7"/>
  <c r="W1927" i="7" s="1"/>
  <c r="R1927" i="7"/>
  <c r="Q1927" i="7"/>
  <c r="O1927" i="7"/>
  <c r="K1927" i="7"/>
  <c r="J1927" i="7"/>
  <c r="H1927" i="7"/>
  <c r="I1927" i="7" s="1"/>
  <c r="V1926" i="7"/>
  <c r="R1926" i="7"/>
  <c r="Q1926" i="7"/>
  <c r="O1926" i="7"/>
  <c r="K1926" i="7"/>
  <c r="J1926" i="7"/>
  <c r="H1926" i="7"/>
  <c r="V1925" i="7"/>
  <c r="R1925" i="7"/>
  <c r="Q1925" i="7"/>
  <c r="O1925" i="7"/>
  <c r="K1925" i="7"/>
  <c r="J1925" i="7"/>
  <c r="I1925" i="7"/>
  <c r="H1925" i="7"/>
  <c r="V1924" i="7"/>
  <c r="R1924" i="7"/>
  <c r="Q1924" i="7"/>
  <c r="O1924" i="7"/>
  <c r="K1924" i="7"/>
  <c r="J1924" i="7"/>
  <c r="H1924" i="7"/>
  <c r="V1923" i="7"/>
  <c r="R1923" i="7"/>
  <c r="Q1923" i="7"/>
  <c r="O1923" i="7"/>
  <c r="K1923" i="7"/>
  <c r="J1923" i="7"/>
  <c r="H1923" i="7"/>
  <c r="I1923" i="7" s="1"/>
  <c r="V1922" i="7"/>
  <c r="R1922" i="7"/>
  <c r="Q1922" i="7"/>
  <c r="O1922" i="7"/>
  <c r="K1922" i="7"/>
  <c r="J1922" i="7"/>
  <c r="H1922" i="7"/>
  <c r="V1921" i="7"/>
  <c r="R1921" i="7"/>
  <c r="Q1921" i="7"/>
  <c r="O1921" i="7"/>
  <c r="K1921" i="7"/>
  <c r="P1921" i="7" s="1"/>
  <c r="J1921" i="7"/>
  <c r="I1921" i="7"/>
  <c r="H1921" i="7"/>
  <c r="V1920" i="7"/>
  <c r="R1920" i="7"/>
  <c r="Q1920" i="7"/>
  <c r="O1920" i="7"/>
  <c r="K1920" i="7"/>
  <c r="J1920" i="7"/>
  <c r="H1920" i="7"/>
  <c r="V1919" i="7"/>
  <c r="R1919" i="7"/>
  <c r="Q1919" i="7"/>
  <c r="O1919" i="7"/>
  <c r="K1919" i="7"/>
  <c r="J1919" i="7"/>
  <c r="H1919" i="7"/>
  <c r="V1918" i="7"/>
  <c r="R1918" i="7"/>
  <c r="Q1918" i="7"/>
  <c r="O1918" i="7"/>
  <c r="K1918" i="7"/>
  <c r="J1918" i="7"/>
  <c r="H1918" i="7"/>
  <c r="V1917" i="7"/>
  <c r="R1917" i="7"/>
  <c r="W1917" i="7" s="1"/>
  <c r="Q1917" i="7"/>
  <c r="O1917" i="7"/>
  <c r="K1917" i="7"/>
  <c r="J1917" i="7"/>
  <c r="H1917" i="7"/>
  <c r="I1917" i="7" s="1"/>
  <c r="V1916" i="7"/>
  <c r="R1916" i="7"/>
  <c r="Q1916" i="7"/>
  <c r="O1916" i="7"/>
  <c r="K1916" i="7"/>
  <c r="J1916" i="7"/>
  <c r="H1916" i="7"/>
  <c r="V1915" i="7"/>
  <c r="R1915" i="7"/>
  <c r="Q1915" i="7"/>
  <c r="O1915" i="7"/>
  <c r="K1915" i="7"/>
  <c r="J1915" i="7"/>
  <c r="H1915" i="7"/>
  <c r="I1915" i="7" s="1"/>
  <c r="V1914" i="7"/>
  <c r="R1914" i="7"/>
  <c r="Q1914" i="7"/>
  <c r="O1914" i="7"/>
  <c r="K1914" i="7"/>
  <c r="J1914" i="7"/>
  <c r="H1914" i="7"/>
  <c r="V1913" i="7"/>
  <c r="R1913" i="7"/>
  <c r="Q1913" i="7"/>
  <c r="O1913" i="7"/>
  <c r="K1913" i="7"/>
  <c r="J1913" i="7"/>
  <c r="I1913" i="7"/>
  <c r="H1913" i="7"/>
  <c r="V1912" i="7"/>
  <c r="R1912" i="7"/>
  <c r="Q1912" i="7"/>
  <c r="O1912" i="7"/>
  <c r="K1912" i="7"/>
  <c r="J1912" i="7"/>
  <c r="H1912" i="7"/>
  <c r="I1912" i="7" s="1"/>
  <c r="V1911" i="7"/>
  <c r="R1911" i="7"/>
  <c r="W1911" i="7" s="1"/>
  <c r="Q1911" i="7"/>
  <c r="O1911" i="7"/>
  <c r="K1911" i="7"/>
  <c r="J1911" i="7"/>
  <c r="H1911" i="7"/>
  <c r="V1910" i="7"/>
  <c r="R1910" i="7"/>
  <c r="Q1910" i="7"/>
  <c r="O1910" i="7"/>
  <c r="K1910" i="7"/>
  <c r="J1910" i="7"/>
  <c r="H1910" i="7"/>
  <c r="V1909" i="7"/>
  <c r="R1909" i="7"/>
  <c r="Q1909" i="7"/>
  <c r="O1909" i="7"/>
  <c r="K1909" i="7"/>
  <c r="J1909" i="7"/>
  <c r="H1909" i="7"/>
  <c r="V1908" i="7"/>
  <c r="R1908" i="7"/>
  <c r="Q1908" i="7"/>
  <c r="O1908" i="7"/>
  <c r="K1908" i="7"/>
  <c r="J1908" i="7"/>
  <c r="H1908" i="7"/>
  <c r="V1907" i="7"/>
  <c r="R1907" i="7"/>
  <c r="Q1907" i="7"/>
  <c r="O1907" i="7"/>
  <c r="K1907" i="7"/>
  <c r="J1907" i="7"/>
  <c r="H1907" i="7"/>
  <c r="I1907" i="7" s="1"/>
  <c r="V1906" i="7"/>
  <c r="R1906" i="7"/>
  <c r="Q1906" i="7"/>
  <c r="O1906" i="7"/>
  <c r="K1906" i="7"/>
  <c r="J1906" i="7"/>
  <c r="I1906" i="7"/>
  <c r="H1906" i="7"/>
  <c r="V1905" i="7"/>
  <c r="R1905" i="7"/>
  <c r="W1905" i="7" s="1"/>
  <c r="Q1905" i="7"/>
  <c r="O1905" i="7"/>
  <c r="K1905" i="7"/>
  <c r="J1905" i="7"/>
  <c r="H1905" i="7"/>
  <c r="V1904" i="7"/>
  <c r="R1904" i="7"/>
  <c r="Q1904" i="7"/>
  <c r="O1904" i="7"/>
  <c r="K1904" i="7"/>
  <c r="J1904" i="7"/>
  <c r="H1904" i="7"/>
  <c r="V1903" i="7"/>
  <c r="R1903" i="7"/>
  <c r="Q1903" i="7"/>
  <c r="O1903" i="7"/>
  <c r="K1903" i="7"/>
  <c r="J1903" i="7"/>
  <c r="H1903" i="7"/>
  <c r="V1902" i="7"/>
  <c r="R1902" i="7"/>
  <c r="Q1902" i="7"/>
  <c r="O1902" i="7"/>
  <c r="K1902" i="7"/>
  <c r="J1902" i="7"/>
  <c r="H1902" i="7"/>
  <c r="V1901" i="7"/>
  <c r="R1901" i="7"/>
  <c r="Q1901" i="7"/>
  <c r="O1901" i="7"/>
  <c r="K1901" i="7"/>
  <c r="P1901" i="7" s="1"/>
  <c r="J1901" i="7"/>
  <c r="H1901" i="7"/>
  <c r="V1900" i="7"/>
  <c r="R1900" i="7"/>
  <c r="Q1900" i="7"/>
  <c r="O1900" i="7"/>
  <c r="K1900" i="7"/>
  <c r="J1900" i="7"/>
  <c r="H1900" i="7"/>
  <c r="V1899" i="7"/>
  <c r="R1899" i="7"/>
  <c r="Q1899" i="7"/>
  <c r="O1899" i="7"/>
  <c r="K1899" i="7"/>
  <c r="J1899" i="7"/>
  <c r="H1899" i="7"/>
  <c r="I1899" i="7" s="1"/>
  <c r="V1898" i="7"/>
  <c r="R1898" i="7"/>
  <c r="Q1898" i="7"/>
  <c r="O1898" i="7"/>
  <c r="K1898" i="7"/>
  <c r="J1898" i="7"/>
  <c r="H1898" i="7"/>
  <c r="I1898" i="7" s="1"/>
  <c r="V1897" i="7"/>
  <c r="R1897" i="7"/>
  <c r="Q1897" i="7"/>
  <c r="O1897" i="7"/>
  <c r="K1897" i="7"/>
  <c r="J1897" i="7"/>
  <c r="H1897" i="7"/>
  <c r="V1896" i="7"/>
  <c r="R1896" i="7"/>
  <c r="Q1896" i="7"/>
  <c r="O1896" i="7"/>
  <c r="K1896" i="7"/>
  <c r="J1896" i="7"/>
  <c r="H1896" i="7"/>
  <c r="I1896" i="7" s="1"/>
  <c r="V1895" i="7"/>
  <c r="R1895" i="7"/>
  <c r="W1895" i="7" s="1"/>
  <c r="Q1895" i="7"/>
  <c r="O1895" i="7"/>
  <c r="K1895" i="7"/>
  <c r="P1895" i="7" s="1"/>
  <c r="J1895" i="7"/>
  <c r="H1895" i="7"/>
  <c r="I1895" i="7" s="1"/>
  <c r="V1894" i="7"/>
  <c r="W1894" i="7" s="1"/>
  <c r="R1894" i="7"/>
  <c r="Q1894" i="7"/>
  <c r="O1894" i="7"/>
  <c r="K1894" i="7"/>
  <c r="J1894" i="7"/>
  <c r="H1894" i="7"/>
  <c r="V1893" i="7"/>
  <c r="R1893" i="7"/>
  <c r="Q1893" i="7"/>
  <c r="O1893" i="7"/>
  <c r="P1893" i="7" s="1"/>
  <c r="K1893" i="7"/>
  <c r="J1893" i="7"/>
  <c r="H1893" i="7"/>
  <c r="I1893" i="7" s="1"/>
  <c r="V1892" i="7"/>
  <c r="R1892" i="7"/>
  <c r="Q1892" i="7"/>
  <c r="O1892" i="7"/>
  <c r="K1892" i="7"/>
  <c r="J1892" i="7"/>
  <c r="H1892" i="7"/>
  <c r="I1892" i="7" s="1"/>
  <c r="V1891" i="7"/>
  <c r="R1891" i="7"/>
  <c r="Q1891" i="7"/>
  <c r="O1891" i="7"/>
  <c r="K1891" i="7"/>
  <c r="J1891" i="7"/>
  <c r="H1891" i="7"/>
  <c r="V1890" i="7"/>
  <c r="R1890" i="7"/>
  <c r="W1890" i="7" s="1"/>
  <c r="Q1890" i="7"/>
  <c r="O1890" i="7"/>
  <c r="K1890" i="7"/>
  <c r="J1890" i="7"/>
  <c r="H1890" i="7"/>
  <c r="I1890" i="7" s="1"/>
  <c r="V1889" i="7"/>
  <c r="R1889" i="7"/>
  <c r="Q1889" i="7"/>
  <c r="O1889" i="7"/>
  <c r="K1889" i="7"/>
  <c r="J1889" i="7"/>
  <c r="H1889" i="7"/>
  <c r="W1888" i="7"/>
  <c r="V1888" i="7"/>
  <c r="R1888" i="7"/>
  <c r="Q1888" i="7"/>
  <c r="P1888" i="7"/>
  <c r="O1888" i="7"/>
  <c r="K1888" i="7"/>
  <c r="J1888" i="7"/>
  <c r="I1888" i="7"/>
  <c r="H1888" i="7"/>
  <c r="W1887" i="7"/>
  <c r="V1887" i="7"/>
  <c r="R1887" i="7"/>
  <c r="Q1887" i="7"/>
  <c r="P1887" i="7"/>
  <c r="O1887" i="7"/>
  <c r="K1887" i="7"/>
  <c r="J1887" i="7"/>
  <c r="I1887" i="7"/>
  <c r="H1887" i="7"/>
  <c r="W1886" i="7"/>
  <c r="V1886" i="7"/>
  <c r="R1886" i="7"/>
  <c r="Q1886" i="7"/>
  <c r="P1886" i="7"/>
  <c r="O1886" i="7"/>
  <c r="K1886" i="7"/>
  <c r="J1886" i="7"/>
  <c r="I1886" i="7"/>
  <c r="H1886" i="7"/>
  <c r="W1885" i="7"/>
  <c r="V1885" i="7"/>
  <c r="R1885" i="7"/>
  <c r="Q1885" i="7"/>
  <c r="P1885" i="7"/>
  <c r="O1885" i="7"/>
  <c r="K1885" i="7"/>
  <c r="J1885" i="7"/>
  <c r="I1885" i="7"/>
  <c r="H1885" i="7"/>
  <c r="W1884" i="7"/>
  <c r="V1884" i="7"/>
  <c r="R1884" i="7"/>
  <c r="Q1884" i="7"/>
  <c r="P1884" i="7"/>
  <c r="O1884" i="7"/>
  <c r="K1884" i="7"/>
  <c r="J1884" i="7"/>
  <c r="I1884" i="7"/>
  <c r="H1884" i="7"/>
  <c r="W1883" i="7"/>
  <c r="V1883" i="7"/>
  <c r="R1883" i="7"/>
  <c r="Q1883" i="7"/>
  <c r="P1883" i="7"/>
  <c r="O1883" i="7"/>
  <c r="K1883" i="7"/>
  <c r="J1883" i="7"/>
  <c r="I1883" i="7"/>
  <c r="H1883" i="7"/>
  <c r="W1882" i="7"/>
  <c r="V1882" i="7"/>
  <c r="R1882" i="7"/>
  <c r="Q1882" i="7"/>
  <c r="P1882" i="7"/>
  <c r="O1882" i="7"/>
  <c r="K1882" i="7"/>
  <c r="J1882" i="7"/>
  <c r="I1882" i="7"/>
  <c r="H1882" i="7"/>
  <c r="W1881" i="7"/>
  <c r="V1881" i="7"/>
  <c r="R1881" i="7"/>
  <c r="Q1881" i="7"/>
  <c r="P1881" i="7"/>
  <c r="O1881" i="7"/>
  <c r="K1881" i="7"/>
  <c r="J1881" i="7"/>
  <c r="I1881" i="7"/>
  <c r="H1881" i="7"/>
  <c r="W1880" i="7"/>
  <c r="V1880" i="7"/>
  <c r="R1880" i="7"/>
  <c r="Q1880" i="7"/>
  <c r="P1880" i="7"/>
  <c r="O1880" i="7"/>
  <c r="K1880" i="7"/>
  <c r="J1880" i="7"/>
  <c r="I1880" i="7"/>
  <c r="H1880" i="7"/>
  <c r="W1879" i="7"/>
  <c r="V1879" i="7"/>
  <c r="R1879" i="7"/>
  <c r="Q1879" i="7"/>
  <c r="P1879" i="7"/>
  <c r="O1879" i="7"/>
  <c r="K1879" i="7"/>
  <c r="J1879" i="7"/>
  <c r="I1879" i="7"/>
  <c r="H1879" i="7"/>
  <c r="W1878" i="7"/>
  <c r="V1878" i="7"/>
  <c r="R1878" i="7"/>
  <c r="Q1878" i="7"/>
  <c r="P1878" i="7"/>
  <c r="O1878" i="7"/>
  <c r="K1878" i="7"/>
  <c r="J1878" i="7"/>
  <c r="I1878" i="7"/>
  <c r="H1878" i="7"/>
  <c r="W1877" i="7"/>
  <c r="V1877" i="7"/>
  <c r="R1877" i="7"/>
  <c r="Q1877" i="7"/>
  <c r="P1877" i="7"/>
  <c r="O1877" i="7"/>
  <c r="K1877" i="7"/>
  <c r="J1877" i="7"/>
  <c r="I1877" i="7"/>
  <c r="H1877" i="7"/>
  <c r="W1876" i="7"/>
  <c r="V1876" i="7"/>
  <c r="R1876" i="7"/>
  <c r="Q1876" i="7"/>
  <c r="P1876" i="7"/>
  <c r="O1876" i="7"/>
  <c r="K1876" i="7"/>
  <c r="J1876" i="7"/>
  <c r="I1876" i="7"/>
  <c r="H1876" i="7"/>
  <c r="W1875" i="7"/>
  <c r="V1875" i="7"/>
  <c r="R1875" i="7"/>
  <c r="Q1875" i="7"/>
  <c r="P1875" i="7"/>
  <c r="O1875" i="7"/>
  <c r="K1875" i="7"/>
  <c r="J1875" i="7"/>
  <c r="I1875" i="7"/>
  <c r="H1875" i="7"/>
  <c r="W1874" i="7"/>
  <c r="V1874" i="7"/>
  <c r="R1874" i="7"/>
  <c r="Q1874" i="7"/>
  <c r="P1874" i="7"/>
  <c r="O1874" i="7"/>
  <c r="K1874" i="7"/>
  <c r="J1874" i="7"/>
  <c r="I1874" i="7"/>
  <c r="H1874" i="7"/>
  <c r="W1873" i="7"/>
  <c r="V1873" i="7"/>
  <c r="R1873" i="7"/>
  <c r="Q1873" i="7"/>
  <c r="P1873" i="7"/>
  <c r="O1873" i="7"/>
  <c r="K1873" i="7"/>
  <c r="J1873" i="7"/>
  <c r="I1873" i="7"/>
  <c r="H1873" i="7"/>
  <c r="W1872" i="7"/>
  <c r="V1872" i="7"/>
  <c r="R1872" i="7"/>
  <c r="Q1872" i="7"/>
  <c r="P1872" i="7"/>
  <c r="O1872" i="7"/>
  <c r="K1872" i="7"/>
  <c r="J1872" i="7"/>
  <c r="I1872" i="7"/>
  <c r="H1872" i="7"/>
  <c r="W1871" i="7"/>
  <c r="V1871" i="7"/>
  <c r="R1871" i="7"/>
  <c r="Q1871" i="7"/>
  <c r="P1871" i="7"/>
  <c r="O1871" i="7"/>
  <c r="K1871" i="7"/>
  <c r="J1871" i="7"/>
  <c r="I1871" i="7"/>
  <c r="H1871" i="7"/>
  <c r="W1870" i="7"/>
  <c r="V1870" i="7"/>
  <c r="R1870" i="7"/>
  <c r="Q1870" i="7"/>
  <c r="P1870" i="7"/>
  <c r="O1870" i="7"/>
  <c r="K1870" i="7"/>
  <c r="J1870" i="7"/>
  <c r="I1870" i="7"/>
  <c r="H1870" i="7"/>
  <c r="W1869" i="7"/>
  <c r="V1869" i="7"/>
  <c r="R1869" i="7"/>
  <c r="Q1869" i="7"/>
  <c r="P1869" i="7"/>
  <c r="O1869" i="7"/>
  <c r="K1869" i="7"/>
  <c r="J1869" i="7"/>
  <c r="I1869" i="7"/>
  <c r="H1869" i="7"/>
  <c r="W1868" i="7"/>
  <c r="V1868" i="7"/>
  <c r="R1868" i="7"/>
  <c r="Q1868" i="7"/>
  <c r="P1868" i="7"/>
  <c r="O1868" i="7"/>
  <c r="K1868" i="7"/>
  <c r="J1868" i="7"/>
  <c r="I1868" i="7"/>
  <c r="H1868" i="7"/>
  <c r="W1867" i="7"/>
  <c r="V1867" i="7"/>
  <c r="R1867" i="7"/>
  <c r="Q1867" i="7"/>
  <c r="P1867" i="7"/>
  <c r="O1867" i="7"/>
  <c r="K1867" i="7"/>
  <c r="J1867" i="7"/>
  <c r="I1867" i="7"/>
  <c r="H1867" i="7"/>
  <c r="W1866" i="7"/>
  <c r="V1866" i="7"/>
  <c r="R1866" i="7"/>
  <c r="Q1866" i="7"/>
  <c r="P1866" i="7"/>
  <c r="O1866" i="7"/>
  <c r="K1866" i="7"/>
  <c r="J1866" i="7"/>
  <c r="I1866" i="7"/>
  <c r="H1866" i="7"/>
  <c r="W1865" i="7"/>
  <c r="V1865" i="7"/>
  <c r="R1865" i="7"/>
  <c r="Q1865" i="7"/>
  <c r="P1865" i="7"/>
  <c r="O1865" i="7"/>
  <c r="K1865" i="7"/>
  <c r="J1865" i="7"/>
  <c r="I1865" i="7"/>
  <c r="H1865" i="7"/>
  <c r="W1864" i="7"/>
  <c r="V1864" i="7"/>
  <c r="R1864" i="7"/>
  <c r="Q1864" i="7"/>
  <c r="P1864" i="7"/>
  <c r="O1864" i="7"/>
  <c r="K1864" i="7"/>
  <c r="J1864" i="7"/>
  <c r="I1864" i="7"/>
  <c r="H1864" i="7"/>
  <c r="W1863" i="7"/>
  <c r="V1863" i="7"/>
  <c r="R1863" i="7"/>
  <c r="Q1863" i="7"/>
  <c r="P1863" i="7"/>
  <c r="O1863" i="7"/>
  <c r="K1863" i="7"/>
  <c r="J1863" i="7"/>
  <c r="I1863" i="7"/>
  <c r="H1863" i="7"/>
  <c r="W1862" i="7"/>
  <c r="V1862" i="7"/>
  <c r="R1862" i="7"/>
  <c r="Q1862" i="7"/>
  <c r="P1862" i="7"/>
  <c r="O1862" i="7"/>
  <c r="K1862" i="7"/>
  <c r="J1862" i="7"/>
  <c r="I1862" i="7"/>
  <c r="H1862" i="7"/>
  <c r="W1861" i="7"/>
  <c r="V1861" i="7"/>
  <c r="R1861" i="7"/>
  <c r="Q1861" i="7"/>
  <c r="P1861" i="7"/>
  <c r="O1861" i="7"/>
  <c r="K1861" i="7"/>
  <c r="J1861" i="7"/>
  <c r="I1861" i="7"/>
  <c r="H1861" i="7"/>
  <c r="W1860" i="7"/>
  <c r="V1860" i="7"/>
  <c r="R1860" i="7"/>
  <c r="Q1860" i="7"/>
  <c r="P1860" i="7"/>
  <c r="O1860" i="7"/>
  <c r="K1860" i="7"/>
  <c r="J1860" i="7"/>
  <c r="I1860" i="7"/>
  <c r="H1860" i="7"/>
  <c r="W1859" i="7"/>
  <c r="V1859" i="7"/>
  <c r="R1859" i="7"/>
  <c r="Q1859" i="7"/>
  <c r="P1859" i="7"/>
  <c r="O1859" i="7"/>
  <c r="K1859" i="7"/>
  <c r="J1859" i="7"/>
  <c r="I1859" i="7"/>
  <c r="H1859" i="7"/>
  <c r="W1858" i="7"/>
  <c r="V1858" i="7"/>
  <c r="R1858" i="7"/>
  <c r="Q1858" i="7"/>
  <c r="P1858" i="7"/>
  <c r="O1858" i="7"/>
  <c r="K1858" i="7"/>
  <c r="J1858" i="7"/>
  <c r="I1858" i="7"/>
  <c r="H1858" i="7"/>
  <c r="W1857" i="7"/>
  <c r="V1857" i="7"/>
  <c r="R1857" i="7"/>
  <c r="Q1857" i="7"/>
  <c r="P1857" i="7"/>
  <c r="O1857" i="7"/>
  <c r="K1857" i="7"/>
  <c r="J1857" i="7"/>
  <c r="I1857" i="7"/>
  <c r="H1857" i="7"/>
  <c r="W1856" i="7"/>
  <c r="V1856" i="7"/>
  <c r="R1856" i="7"/>
  <c r="Q1856" i="7"/>
  <c r="P1856" i="7"/>
  <c r="O1856" i="7"/>
  <c r="K1856" i="7"/>
  <c r="J1856" i="7"/>
  <c r="I1856" i="7"/>
  <c r="H1856" i="7"/>
  <c r="W1855" i="7"/>
  <c r="V1855" i="7"/>
  <c r="R1855" i="7"/>
  <c r="Q1855" i="7"/>
  <c r="P1855" i="7"/>
  <c r="O1855" i="7"/>
  <c r="K1855" i="7"/>
  <c r="J1855" i="7"/>
  <c r="I1855" i="7"/>
  <c r="H1855" i="7"/>
  <c r="W1854" i="7"/>
  <c r="V1854" i="7"/>
  <c r="R1854" i="7"/>
  <c r="Q1854" i="7"/>
  <c r="P1854" i="7"/>
  <c r="O1854" i="7"/>
  <c r="K1854" i="7"/>
  <c r="J1854" i="7"/>
  <c r="I1854" i="7"/>
  <c r="H1854" i="7"/>
  <c r="W1853" i="7"/>
  <c r="V1853" i="7"/>
  <c r="R1853" i="7"/>
  <c r="Q1853" i="7"/>
  <c r="P1853" i="7"/>
  <c r="O1853" i="7"/>
  <c r="K1853" i="7"/>
  <c r="J1853" i="7"/>
  <c r="I1853" i="7"/>
  <c r="H1853" i="7"/>
  <c r="W1852" i="7"/>
  <c r="V1852" i="7"/>
  <c r="R1852" i="7"/>
  <c r="Q1852" i="7"/>
  <c r="P1852" i="7"/>
  <c r="O1852" i="7"/>
  <c r="K1852" i="7"/>
  <c r="J1852" i="7"/>
  <c r="I1852" i="7"/>
  <c r="H1852" i="7"/>
  <c r="W1851" i="7"/>
  <c r="V1851" i="7"/>
  <c r="R1851" i="7"/>
  <c r="Q1851" i="7"/>
  <c r="P1851" i="7"/>
  <c r="O1851" i="7"/>
  <c r="K1851" i="7"/>
  <c r="J1851" i="7"/>
  <c r="I1851" i="7"/>
  <c r="H1851" i="7"/>
  <c r="W1850" i="7"/>
  <c r="V1850" i="7"/>
  <c r="R1850" i="7"/>
  <c r="Q1850" i="7"/>
  <c r="P1850" i="7"/>
  <c r="O1850" i="7"/>
  <c r="K1850" i="7"/>
  <c r="J1850" i="7"/>
  <c r="I1850" i="7"/>
  <c r="H1850" i="7"/>
  <c r="W1849" i="7"/>
  <c r="V1849" i="7"/>
  <c r="R1849" i="7"/>
  <c r="Q1849" i="7"/>
  <c r="P1849" i="7"/>
  <c r="O1849" i="7"/>
  <c r="K1849" i="7"/>
  <c r="J1849" i="7"/>
  <c r="I1849" i="7"/>
  <c r="H1849" i="7"/>
  <c r="W1848" i="7"/>
  <c r="V1848" i="7"/>
  <c r="R1848" i="7"/>
  <c r="Q1848" i="7"/>
  <c r="P1848" i="7"/>
  <c r="O1848" i="7"/>
  <c r="K1848" i="7"/>
  <c r="J1848" i="7"/>
  <c r="I1848" i="7"/>
  <c r="H1848" i="7"/>
  <c r="W1847" i="7"/>
  <c r="V1847" i="7"/>
  <c r="R1847" i="7"/>
  <c r="Q1847" i="7"/>
  <c r="P1847" i="7"/>
  <c r="O1847" i="7"/>
  <c r="K1847" i="7"/>
  <c r="J1847" i="7"/>
  <c r="I1847" i="7"/>
  <c r="H1847" i="7"/>
  <c r="W1846" i="7"/>
  <c r="V1846" i="7"/>
  <c r="R1846" i="7"/>
  <c r="Q1846" i="7"/>
  <c r="P1846" i="7"/>
  <c r="O1846" i="7"/>
  <c r="K1846" i="7"/>
  <c r="J1846" i="7"/>
  <c r="I1846" i="7"/>
  <c r="H1846" i="7"/>
  <c r="W1845" i="7"/>
  <c r="V1845" i="7"/>
  <c r="R1845" i="7"/>
  <c r="Q1845" i="7"/>
  <c r="P1845" i="7"/>
  <c r="O1845" i="7"/>
  <c r="K1845" i="7"/>
  <c r="J1845" i="7"/>
  <c r="I1845" i="7"/>
  <c r="H1845" i="7"/>
  <c r="W1844" i="7"/>
  <c r="V1844" i="7"/>
  <c r="R1844" i="7"/>
  <c r="Q1844" i="7"/>
  <c r="P1844" i="7"/>
  <c r="O1844" i="7"/>
  <c r="K1844" i="7"/>
  <c r="J1844" i="7"/>
  <c r="I1844" i="7"/>
  <c r="H1844" i="7"/>
  <c r="W1843" i="7"/>
  <c r="V1843" i="7"/>
  <c r="R1843" i="7"/>
  <c r="Q1843" i="7"/>
  <c r="P1843" i="7"/>
  <c r="O1843" i="7"/>
  <c r="K1843" i="7"/>
  <c r="J1843" i="7"/>
  <c r="I1843" i="7"/>
  <c r="H1843" i="7"/>
  <c r="W1842" i="7"/>
  <c r="V1842" i="7"/>
  <c r="R1842" i="7"/>
  <c r="Q1842" i="7"/>
  <c r="P1842" i="7"/>
  <c r="O1842" i="7"/>
  <c r="K1842" i="7"/>
  <c r="J1842" i="7"/>
  <c r="I1842" i="7"/>
  <c r="H1842" i="7"/>
  <c r="W1841" i="7"/>
  <c r="V1841" i="7"/>
  <c r="R1841" i="7"/>
  <c r="Q1841" i="7"/>
  <c r="P1841" i="7"/>
  <c r="O1841" i="7"/>
  <c r="K1841" i="7"/>
  <c r="J1841" i="7"/>
  <c r="I1841" i="7"/>
  <c r="H1841" i="7"/>
  <c r="W1840" i="7"/>
  <c r="V1840" i="7"/>
  <c r="R1840" i="7"/>
  <c r="Q1840" i="7"/>
  <c r="P1840" i="7"/>
  <c r="O1840" i="7"/>
  <c r="K1840" i="7"/>
  <c r="J1840" i="7"/>
  <c r="I1840" i="7"/>
  <c r="H1840" i="7"/>
  <c r="W1839" i="7"/>
  <c r="V1839" i="7"/>
  <c r="R1839" i="7"/>
  <c r="Q1839" i="7"/>
  <c r="P1839" i="7"/>
  <c r="O1839" i="7"/>
  <c r="K1839" i="7"/>
  <c r="J1839" i="7"/>
  <c r="I1839" i="7"/>
  <c r="H1839" i="7"/>
  <c r="W1838" i="7"/>
  <c r="V1838" i="7"/>
  <c r="R1838" i="7"/>
  <c r="Q1838" i="7"/>
  <c r="P1838" i="7"/>
  <c r="O1838" i="7"/>
  <c r="K1838" i="7"/>
  <c r="J1838" i="7"/>
  <c r="I1838" i="7"/>
  <c r="H1838" i="7"/>
  <c r="W1837" i="7"/>
  <c r="V1837" i="7"/>
  <c r="R1837" i="7"/>
  <c r="Q1837" i="7"/>
  <c r="P1837" i="7"/>
  <c r="O1837" i="7"/>
  <c r="K1837" i="7"/>
  <c r="J1837" i="7"/>
  <c r="I1837" i="7"/>
  <c r="H1837" i="7"/>
  <c r="W1836" i="7"/>
  <c r="V1836" i="7"/>
  <c r="R1836" i="7"/>
  <c r="Q1836" i="7"/>
  <c r="P1836" i="7"/>
  <c r="O1836" i="7"/>
  <c r="K1836" i="7"/>
  <c r="J1836" i="7"/>
  <c r="I1836" i="7"/>
  <c r="H1836" i="7"/>
  <c r="W1835" i="7"/>
  <c r="V1835" i="7"/>
  <c r="R1835" i="7"/>
  <c r="Q1835" i="7"/>
  <c r="P1835" i="7"/>
  <c r="O1835" i="7"/>
  <c r="K1835" i="7"/>
  <c r="J1835" i="7"/>
  <c r="I1835" i="7"/>
  <c r="H1835" i="7"/>
  <c r="W1834" i="7"/>
  <c r="V1834" i="7"/>
  <c r="R1834" i="7"/>
  <c r="Q1834" i="7"/>
  <c r="P1834" i="7"/>
  <c r="O1834" i="7"/>
  <c r="K1834" i="7"/>
  <c r="J1834" i="7"/>
  <c r="I1834" i="7"/>
  <c r="H1834" i="7"/>
  <c r="W1833" i="7"/>
  <c r="V1833" i="7"/>
  <c r="R1833" i="7"/>
  <c r="Q1833" i="7"/>
  <c r="P1833" i="7"/>
  <c r="O1833" i="7"/>
  <c r="K1833" i="7"/>
  <c r="J1833" i="7"/>
  <c r="I1833" i="7"/>
  <c r="H1833" i="7"/>
  <c r="W1832" i="7"/>
  <c r="V1832" i="7"/>
  <c r="R1832" i="7"/>
  <c r="Q1832" i="7"/>
  <c r="P1832" i="7"/>
  <c r="O1832" i="7"/>
  <c r="K1832" i="7"/>
  <c r="J1832" i="7"/>
  <c r="I1832" i="7"/>
  <c r="H1832" i="7"/>
  <c r="W1831" i="7"/>
  <c r="V1831" i="7"/>
  <c r="R1831" i="7"/>
  <c r="Q1831" i="7"/>
  <c r="P1831" i="7"/>
  <c r="O1831" i="7"/>
  <c r="K1831" i="7"/>
  <c r="J1831" i="7"/>
  <c r="I1831" i="7"/>
  <c r="H1831" i="7"/>
  <c r="W1830" i="7"/>
  <c r="V1830" i="7"/>
  <c r="R1830" i="7"/>
  <c r="Q1830" i="7"/>
  <c r="P1830" i="7"/>
  <c r="O1830" i="7"/>
  <c r="K1830" i="7"/>
  <c r="J1830" i="7"/>
  <c r="I1830" i="7"/>
  <c r="H1830" i="7"/>
  <c r="W1829" i="7"/>
  <c r="V1829" i="7"/>
  <c r="R1829" i="7"/>
  <c r="Q1829" i="7"/>
  <c r="P1829" i="7"/>
  <c r="O1829" i="7"/>
  <c r="K1829" i="7"/>
  <c r="J1829" i="7"/>
  <c r="I1829" i="7"/>
  <c r="H1829" i="7"/>
  <c r="W1828" i="7"/>
  <c r="V1828" i="7"/>
  <c r="R1828" i="7"/>
  <c r="Q1828" i="7"/>
  <c r="P1828" i="7"/>
  <c r="O1828" i="7"/>
  <c r="K1828" i="7"/>
  <c r="J1828" i="7"/>
  <c r="I1828" i="7"/>
  <c r="H1828" i="7"/>
  <c r="W1827" i="7"/>
  <c r="V1827" i="7"/>
  <c r="R1827" i="7"/>
  <c r="Q1827" i="7"/>
  <c r="P1827" i="7"/>
  <c r="O1827" i="7"/>
  <c r="K1827" i="7"/>
  <c r="J1827" i="7"/>
  <c r="I1827" i="7"/>
  <c r="H1827" i="7"/>
  <c r="W1826" i="7"/>
  <c r="V1826" i="7"/>
  <c r="R1826" i="7"/>
  <c r="Q1826" i="7"/>
  <c r="P1826" i="7"/>
  <c r="O1826" i="7"/>
  <c r="K1826" i="7"/>
  <c r="J1826" i="7"/>
  <c r="I1826" i="7"/>
  <c r="H1826" i="7"/>
  <c r="W1825" i="7"/>
  <c r="V1825" i="7"/>
  <c r="R1825" i="7"/>
  <c r="Q1825" i="7"/>
  <c r="P1825" i="7"/>
  <c r="O1825" i="7"/>
  <c r="K1825" i="7"/>
  <c r="J1825" i="7"/>
  <c r="I1825" i="7"/>
  <c r="H1825" i="7"/>
  <c r="W1824" i="7"/>
  <c r="V1824" i="7"/>
  <c r="R1824" i="7"/>
  <c r="Q1824" i="7"/>
  <c r="P1824" i="7"/>
  <c r="O1824" i="7"/>
  <c r="K1824" i="7"/>
  <c r="J1824" i="7"/>
  <c r="I1824" i="7"/>
  <c r="H1824" i="7"/>
  <c r="W1823" i="7"/>
  <c r="V1823" i="7"/>
  <c r="R1823" i="7"/>
  <c r="Q1823" i="7"/>
  <c r="P1823" i="7"/>
  <c r="O1823" i="7"/>
  <c r="K1823" i="7"/>
  <c r="J1823" i="7"/>
  <c r="I1823" i="7"/>
  <c r="H1823" i="7"/>
  <c r="W1822" i="7"/>
  <c r="V1822" i="7"/>
  <c r="R1822" i="7"/>
  <c r="Q1822" i="7"/>
  <c r="P1822" i="7"/>
  <c r="O1822" i="7"/>
  <c r="K1822" i="7"/>
  <c r="J1822" i="7"/>
  <c r="I1822" i="7"/>
  <c r="H1822" i="7"/>
  <c r="W1821" i="7"/>
  <c r="V1821" i="7"/>
  <c r="R1821" i="7"/>
  <c r="Q1821" i="7"/>
  <c r="P1821" i="7"/>
  <c r="O1821" i="7"/>
  <c r="K1821" i="7"/>
  <c r="J1821" i="7"/>
  <c r="I1821" i="7"/>
  <c r="H1821" i="7"/>
  <c r="W1820" i="7"/>
  <c r="V1820" i="7"/>
  <c r="R1820" i="7"/>
  <c r="Q1820" i="7"/>
  <c r="P1820" i="7"/>
  <c r="O1820" i="7"/>
  <c r="K1820" i="7"/>
  <c r="J1820" i="7"/>
  <c r="I1820" i="7"/>
  <c r="H1820" i="7"/>
  <c r="W1819" i="7"/>
  <c r="V1819" i="7"/>
  <c r="R1819" i="7"/>
  <c r="Q1819" i="7"/>
  <c r="P1819" i="7"/>
  <c r="O1819" i="7"/>
  <c r="K1819" i="7"/>
  <c r="J1819" i="7"/>
  <c r="I1819" i="7"/>
  <c r="H1819" i="7"/>
  <c r="W1818" i="7"/>
  <c r="V1818" i="7"/>
  <c r="R1818" i="7"/>
  <c r="Q1818" i="7"/>
  <c r="P1818" i="7"/>
  <c r="O1818" i="7"/>
  <c r="K1818" i="7"/>
  <c r="J1818" i="7"/>
  <c r="I1818" i="7"/>
  <c r="H1818" i="7"/>
  <c r="W1817" i="7"/>
  <c r="V1817" i="7"/>
  <c r="R1817" i="7"/>
  <c r="Q1817" i="7"/>
  <c r="P1817" i="7"/>
  <c r="O1817" i="7"/>
  <c r="K1817" i="7"/>
  <c r="J1817" i="7"/>
  <c r="I1817" i="7"/>
  <c r="H1817" i="7"/>
  <c r="W1816" i="7"/>
  <c r="V1816" i="7"/>
  <c r="R1816" i="7"/>
  <c r="Q1816" i="7"/>
  <c r="P1816" i="7"/>
  <c r="O1816" i="7"/>
  <c r="K1816" i="7"/>
  <c r="J1816" i="7"/>
  <c r="I1816" i="7"/>
  <c r="H1816" i="7"/>
  <c r="W1815" i="7"/>
  <c r="V1815" i="7"/>
  <c r="R1815" i="7"/>
  <c r="Q1815" i="7"/>
  <c r="P1815" i="7"/>
  <c r="O1815" i="7"/>
  <c r="K1815" i="7"/>
  <c r="J1815" i="7"/>
  <c r="I1815" i="7"/>
  <c r="H1815" i="7"/>
  <c r="W1814" i="7"/>
  <c r="V1814" i="7"/>
  <c r="R1814" i="7"/>
  <c r="Q1814" i="7"/>
  <c r="P1814" i="7"/>
  <c r="O1814" i="7"/>
  <c r="K1814" i="7"/>
  <c r="J1814" i="7"/>
  <c r="I1814" i="7"/>
  <c r="H1814" i="7"/>
  <c r="W1813" i="7"/>
  <c r="V1813" i="7"/>
  <c r="R1813" i="7"/>
  <c r="Q1813" i="7"/>
  <c r="P1813" i="7"/>
  <c r="O1813" i="7"/>
  <c r="K1813" i="7"/>
  <c r="J1813" i="7"/>
  <c r="I1813" i="7"/>
  <c r="H1813" i="7"/>
  <c r="W1812" i="7"/>
  <c r="V1812" i="7"/>
  <c r="R1812" i="7"/>
  <c r="Q1812" i="7"/>
  <c r="P1812" i="7"/>
  <c r="O1812" i="7"/>
  <c r="K1812" i="7"/>
  <c r="J1812" i="7"/>
  <c r="I1812" i="7"/>
  <c r="H1812" i="7"/>
  <c r="W1811" i="7"/>
  <c r="V1811" i="7"/>
  <c r="R1811" i="7"/>
  <c r="Q1811" i="7"/>
  <c r="P1811" i="7"/>
  <c r="O1811" i="7"/>
  <c r="K1811" i="7"/>
  <c r="J1811" i="7"/>
  <c r="I1811" i="7"/>
  <c r="H1811" i="7"/>
  <c r="W1810" i="7"/>
  <c r="V1810" i="7"/>
  <c r="R1810" i="7"/>
  <c r="Q1810" i="7"/>
  <c r="P1810" i="7"/>
  <c r="O1810" i="7"/>
  <c r="K1810" i="7"/>
  <c r="J1810" i="7"/>
  <c r="I1810" i="7"/>
  <c r="H1810" i="7"/>
  <c r="W1809" i="7"/>
  <c r="V1809" i="7"/>
  <c r="R1809" i="7"/>
  <c r="Q1809" i="7"/>
  <c r="P1809" i="7"/>
  <c r="O1809" i="7"/>
  <c r="K1809" i="7"/>
  <c r="J1809" i="7"/>
  <c r="I1809" i="7"/>
  <c r="H1809" i="7"/>
  <c r="W1808" i="7"/>
  <c r="V1808" i="7"/>
  <c r="R1808" i="7"/>
  <c r="Q1808" i="7"/>
  <c r="P1808" i="7"/>
  <c r="O1808" i="7"/>
  <c r="K1808" i="7"/>
  <c r="J1808" i="7"/>
  <c r="I1808" i="7"/>
  <c r="H1808" i="7"/>
  <c r="W1807" i="7"/>
  <c r="V1807" i="7"/>
  <c r="R1807" i="7"/>
  <c r="Q1807" i="7"/>
  <c r="P1807" i="7"/>
  <c r="O1807" i="7"/>
  <c r="K1807" i="7"/>
  <c r="J1807" i="7"/>
  <c r="I1807" i="7"/>
  <c r="H1807" i="7"/>
  <c r="W1806" i="7"/>
  <c r="V1806" i="7"/>
  <c r="R1806" i="7"/>
  <c r="Q1806" i="7"/>
  <c r="P1806" i="7"/>
  <c r="O1806" i="7"/>
  <c r="K1806" i="7"/>
  <c r="J1806" i="7"/>
  <c r="I1806" i="7"/>
  <c r="H1806" i="7"/>
  <c r="W1805" i="7"/>
  <c r="V1805" i="7"/>
  <c r="R1805" i="7"/>
  <c r="Q1805" i="7"/>
  <c r="P1805" i="7"/>
  <c r="O1805" i="7"/>
  <c r="K1805" i="7"/>
  <c r="J1805" i="7"/>
  <c r="I1805" i="7"/>
  <c r="H1805" i="7"/>
  <c r="W1804" i="7"/>
  <c r="V1804" i="7"/>
  <c r="R1804" i="7"/>
  <c r="Q1804" i="7"/>
  <c r="P1804" i="7"/>
  <c r="O1804" i="7"/>
  <c r="K1804" i="7"/>
  <c r="J1804" i="7"/>
  <c r="I1804" i="7"/>
  <c r="H1804" i="7"/>
  <c r="W1803" i="7"/>
  <c r="V1803" i="7"/>
  <c r="R1803" i="7"/>
  <c r="Q1803" i="7"/>
  <c r="P1803" i="7"/>
  <c r="O1803" i="7"/>
  <c r="K1803" i="7"/>
  <c r="J1803" i="7"/>
  <c r="I1803" i="7"/>
  <c r="H1803" i="7"/>
  <c r="W1802" i="7"/>
  <c r="V1802" i="7"/>
  <c r="R1802" i="7"/>
  <c r="Q1802" i="7"/>
  <c r="P1802" i="7"/>
  <c r="O1802" i="7"/>
  <c r="K1802" i="7"/>
  <c r="J1802" i="7"/>
  <c r="I1802" i="7"/>
  <c r="H1802" i="7"/>
  <c r="W1801" i="7"/>
  <c r="V1801" i="7"/>
  <c r="R1801" i="7"/>
  <c r="Q1801" i="7"/>
  <c r="P1801" i="7"/>
  <c r="O1801" i="7"/>
  <c r="K1801" i="7"/>
  <c r="J1801" i="7"/>
  <c r="I1801" i="7"/>
  <c r="H1801" i="7"/>
  <c r="W1800" i="7"/>
  <c r="V1800" i="7"/>
  <c r="R1800" i="7"/>
  <c r="Q1800" i="7"/>
  <c r="P1800" i="7"/>
  <c r="O1800" i="7"/>
  <c r="K1800" i="7"/>
  <c r="J1800" i="7"/>
  <c r="I1800" i="7"/>
  <c r="H1800" i="7"/>
  <c r="W1799" i="7"/>
  <c r="V1799" i="7"/>
  <c r="R1799" i="7"/>
  <c r="Q1799" i="7"/>
  <c r="P1799" i="7"/>
  <c r="O1799" i="7"/>
  <c r="K1799" i="7"/>
  <c r="J1799" i="7"/>
  <c r="I1799" i="7"/>
  <c r="H1799" i="7"/>
  <c r="W1798" i="7"/>
  <c r="V1798" i="7"/>
  <c r="R1798" i="7"/>
  <c r="Q1798" i="7"/>
  <c r="P1798" i="7"/>
  <c r="O1798" i="7"/>
  <c r="K1798" i="7"/>
  <c r="J1798" i="7"/>
  <c r="I1798" i="7"/>
  <c r="H1798" i="7"/>
  <c r="W1797" i="7"/>
  <c r="V1797" i="7"/>
  <c r="R1797" i="7"/>
  <c r="Q1797" i="7"/>
  <c r="P1797" i="7"/>
  <c r="O1797" i="7"/>
  <c r="K1797" i="7"/>
  <c r="J1797" i="7"/>
  <c r="I1797" i="7"/>
  <c r="H1797" i="7"/>
  <c r="W1796" i="7"/>
  <c r="V1796" i="7"/>
  <c r="R1796" i="7"/>
  <c r="Q1796" i="7"/>
  <c r="P1796" i="7"/>
  <c r="O1796" i="7"/>
  <c r="K1796" i="7"/>
  <c r="J1796" i="7"/>
  <c r="I1796" i="7"/>
  <c r="H1796" i="7"/>
  <c r="W1795" i="7"/>
  <c r="V1795" i="7"/>
  <c r="R1795" i="7"/>
  <c r="Q1795" i="7"/>
  <c r="P1795" i="7"/>
  <c r="O1795" i="7"/>
  <c r="K1795" i="7"/>
  <c r="J1795" i="7"/>
  <c r="I1795" i="7"/>
  <c r="H1795" i="7"/>
  <c r="W1794" i="7"/>
  <c r="V1794" i="7"/>
  <c r="R1794" i="7"/>
  <c r="Q1794" i="7"/>
  <c r="P1794" i="7"/>
  <c r="O1794" i="7"/>
  <c r="K1794" i="7"/>
  <c r="J1794" i="7"/>
  <c r="I1794" i="7"/>
  <c r="H1794" i="7"/>
  <c r="W1793" i="7"/>
  <c r="V1793" i="7"/>
  <c r="R1793" i="7"/>
  <c r="Q1793" i="7"/>
  <c r="P1793" i="7"/>
  <c r="O1793" i="7"/>
  <c r="K1793" i="7"/>
  <c r="J1793" i="7"/>
  <c r="I1793" i="7"/>
  <c r="H1793" i="7"/>
  <c r="W1792" i="7"/>
  <c r="V1792" i="7"/>
  <c r="R1792" i="7"/>
  <c r="Q1792" i="7"/>
  <c r="P1792" i="7"/>
  <c r="O1792" i="7"/>
  <c r="K1792" i="7"/>
  <c r="J1792" i="7"/>
  <c r="I1792" i="7"/>
  <c r="H1792" i="7"/>
  <c r="W1791" i="7"/>
  <c r="V1791" i="7"/>
  <c r="R1791" i="7"/>
  <c r="Q1791" i="7"/>
  <c r="P1791" i="7"/>
  <c r="O1791" i="7"/>
  <c r="K1791" i="7"/>
  <c r="J1791" i="7"/>
  <c r="I1791" i="7"/>
  <c r="H1791" i="7"/>
  <c r="W1790" i="7"/>
  <c r="V1790" i="7"/>
  <c r="R1790" i="7"/>
  <c r="Q1790" i="7"/>
  <c r="P1790" i="7"/>
  <c r="O1790" i="7"/>
  <c r="K1790" i="7"/>
  <c r="J1790" i="7"/>
  <c r="I1790" i="7"/>
  <c r="H1790" i="7"/>
  <c r="W1789" i="7"/>
  <c r="V1789" i="7"/>
  <c r="R1789" i="7"/>
  <c r="Q1789" i="7"/>
  <c r="P1789" i="7"/>
  <c r="O1789" i="7"/>
  <c r="K1789" i="7"/>
  <c r="J1789" i="7"/>
  <c r="I1789" i="7"/>
  <c r="H1789" i="7"/>
  <c r="W1788" i="7"/>
  <c r="V1788" i="7"/>
  <c r="R1788" i="7"/>
  <c r="Q1788" i="7"/>
  <c r="P1788" i="7"/>
  <c r="O1788" i="7"/>
  <c r="K1788" i="7"/>
  <c r="J1788" i="7"/>
  <c r="I1788" i="7"/>
  <c r="H1788" i="7"/>
  <c r="W1787" i="7"/>
  <c r="V1787" i="7"/>
  <c r="R1787" i="7"/>
  <c r="Q1787" i="7"/>
  <c r="P1787" i="7"/>
  <c r="O1787" i="7"/>
  <c r="K1787" i="7"/>
  <c r="J1787" i="7"/>
  <c r="I1787" i="7"/>
  <c r="H1787" i="7"/>
  <c r="W1786" i="7"/>
  <c r="V1786" i="7"/>
  <c r="R1786" i="7"/>
  <c r="Q1786" i="7"/>
  <c r="P1786" i="7"/>
  <c r="O1786" i="7"/>
  <c r="K1786" i="7"/>
  <c r="J1786" i="7"/>
  <c r="I1786" i="7"/>
  <c r="H1786" i="7"/>
  <c r="W1785" i="7"/>
  <c r="V1785" i="7"/>
  <c r="R1785" i="7"/>
  <c r="Q1785" i="7"/>
  <c r="P1785" i="7"/>
  <c r="O1785" i="7"/>
  <c r="K1785" i="7"/>
  <c r="J1785" i="7"/>
  <c r="I1785" i="7"/>
  <c r="H1785" i="7"/>
  <c r="W1784" i="7"/>
  <c r="V1784" i="7"/>
  <c r="R1784" i="7"/>
  <c r="Q1784" i="7"/>
  <c r="P1784" i="7"/>
  <c r="O1784" i="7"/>
  <c r="K1784" i="7"/>
  <c r="J1784" i="7"/>
  <c r="I1784" i="7"/>
  <c r="H1784" i="7"/>
  <c r="W1783" i="7"/>
  <c r="V1783" i="7"/>
  <c r="R1783" i="7"/>
  <c r="Q1783" i="7"/>
  <c r="P1783" i="7"/>
  <c r="O1783" i="7"/>
  <c r="K1783" i="7"/>
  <c r="J1783" i="7"/>
  <c r="I1783" i="7"/>
  <c r="H1783" i="7"/>
  <c r="W1782" i="7"/>
  <c r="V1782" i="7"/>
  <c r="R1782" i="7"/>
  <c r="Q1782" i="7"/>
  <c r="P1782" i="7"/>
  <c r="O1782" i="7"/>
  <c r="K1782" i="7"/>
  <c r="J1782" i="7"/>
  <c r="I1782" i="7"/>
  <c r="H1782" i="7"/>
  <c r="W1781" i="7"/>
  <c r="V1781" i="7"/>
  <c r="R1781" i="7"/>
  <c r="Q1781" i="7"/>
  <c r="P1781" i="7"/>
  <c r="O1781" i="7"/>
  <c r="K1781" i="7"/>
  <c r="J1781" i="7"/>
  <c r="I1781" i="7"/>
  <c r="H1781" i="7"/>
  <c r="W1780" i="7"/>
  <c r="V1780" i="7"/>
  <c r="R1780" i="7"/>
  <c r="Q1780" i="7"/>
  <c r="P1780" i="7"/>
  <c r="O1780" i="7"/>
  <c r="K1780" i="7"/>
  <c r="J1780" i="7"/>
  <c r="I1780" i="7"/>
  <c r="H1780" i="7"/>
  <c r="W1779" i="7"/>
  <c r="V1779" i="7"/>
  <c r="R1779" i="7"/>
  <c r="Q1779" i="7"/>
  <c r="P1779" i="7"/>
  <c r="O1779" i="7"/>
  <c r="K1779" i="7"/>
  <c r="J1779" i="7"/>
  <c r="I1779" i="7"/>
  <c r="H1779" i="7"/>
  <c r="W1778" i="7"/>
  <c r="V1778" i="7"/>
  <c r="R1778" i="7"/>
  <c r="Q1778" i="7"/>
  <c r="P1778" i="7"/>
  <c r="O1778" i="7"/>
  <c r="K1778" i="7"/>
  <c r="J1778" i="7"/>
  <c r="I1778" i="7"/>
  <c r="H1778" i="7"/>
  <c r="W1777" i="7"/>
  <c r="V1777" i="7"/>
  <c r="R1777" i="7"/>
  <c r="Q1777" i="7"/>
  <c r="P1777" i="7"/>
  <c r="O1777" i="7"/>
  <c r="K1777" i="7"/>
  <c r="J1777" i="7"/>
  <c r="I1777" i="7"/>
  <c r="H1777" i="7"/>
  <c r="W1776" i="7"/>
  <c r="V1776" i="7"/>
  <c r="R1776" i="7"/>
  <c r="Q1776" i="7"/>
  <c r="P1776" i="7"/>
  <c r="O1776" i="7"/>
  <c r="K1776" i="7"/>
  <c r="J1776" i="7"/>
  <c r="I1776" i="7"/>
  <c r="H1776" i="7"/>
  <c r="W1775" i="7"/>
  <c r="V1775" i="7"/>
  <c r="R1775" i="7"/>
  <c r="Q1775" i="7"/>
  <c r="P1775" i="7"/>
  <c r="O1775" i="7"/>
  <c r="K1775" i="7"/>
  <c r="J1775" i="7"/>
  <c r="I1775" i="7"/>
  <c r="H1775" i="7"/>
  <c r="W1774" i="7"/>
  <c r="V1774" i="7"/>
  <c r="R1774" i="7"/>
  <c r="Q1774" i="7"/>
  <c r="P1774" i="7"/>
  <c r="O1774" i="7"/>
  <c r="K1774" i="7"/>
  <c r="J1774" i="7"/>
  <c r="I1774" i="7"/>
  <c r="H1774" i="7"/>
  <c r="W1773" i="7"/>
  <c r="V1773" i="7"/>
  <c r="R1773" i="7"/>
  <c r="Q1773" i="7"/>
  <c r="P1773" i="7"/>
  <c r="O1773" i="7"/>
  <c r="K1773" i="7"/>
  <c r="J1773" i="7"/>
  <c r="I1773" i="7"/>
  <c r="H1773" i="7"/>
  <c r="W1772" i="7"/>
  <c r="V1772" i="7"/>
  <c r="R1772" i="7"/>
  <c r="Q1772" i="7"/>
  <c r="P1772" i="7"/>
  <c r="O1772" i="7"/>
  <c r="K1772" i="7"/>
  <c r="J1772" i="7"/>
  <c r="I1772" i="7"/>
  <c r="H1772" i="7"/>
  <c r="W1771" i="7"/>
  <c r="V1771" i="7"/>
  <c r="R1771" i="7"/>
  <c r="Q1771" i="7"/>
  <c r="P1771" i="7"/>
  <c r="O1771" i="7"/>
  <c r="K1771" i="7"/>
  <c r="J1771" i="7"/>
  <c r="I1771" i="7"/>
  <c r="H1771" i="7"/>
  <c r="W1770" i="7"/>
  <c r="V1770" i="7"/>
  <c r="R1770" i="7"/>
  <c r="Q1770" i="7"/>
  <c r="P1770" i="7"/>
  <c r="O1770" i="7"/>
  <c r="K1770" i="7"/>
  <c r="J1770" i="7"/>
  <c r="I1770" i="7"/>
  <c r="H1770" i="7"/>
  <c r="W1769" i="7"/>
  <c r="V1769" i="7"/>
  <c r="R1769" i="7"/>
  <c r="Q1769" i="7"/>
  <c r="P1769" i="7"/>
  <c r="O1769" i="7"/>
  <c r="K1769" i="7"/>
  <c r="J1769" i="7"/>
  <c r="I1769" i="7"/>
  <c r="H1769" i="7"/>
  <c r="W1768" i="7"/>
  <c r="V1768" i="7"/>
  <c r="R1768" i="7"/>
  <c r="Q1768" i="7"/>
  <c r="P1768" i="7"/>
  <c r="O1768" i="7"/>
  <c r="K1768" i="7"/>
  <c r="J1768" i="7"/>
  <c r="I1768" i="7"/>
  <c r="H1768" i="7"/>
  <c r="W1767" i="7"/>
  <c r="V1767" i="7"/>
  <c r="R1767" i="7"/>
  <c r="Q1767" i="7"/>
  <c r="P1767" i="7"/>
  <c r="O1767" i="7"/>
  <c r="K1767" i="7"/>
  <c r="J1767" i="7"/>
  <c r="I1767" i="7"/>
  <c r="H1767" i="7"/>
  <c r="W1766" i="7"/>
  <c r="V1766" i="7"/>
  <c r="R1766" i="7"/>
  <c r="Q1766" i="7"/>
  <c r="P1766" i="7"/>
  <c r="O1766" i="7"/>
  <c r="K1766" i="7"/>
  <c r="J1766" i="7"/>
  <c r="I1766" i="7"/>
  <c r="H1766" i="7"/>
  <c r="W1765" i="7"/>
  <c r="V1765" i="7"/>
  <c r="R1765" i="7"/>
  <c r="Q1765" i="7"/>
  <c r="P1765" i="7"/>
  <c r="O1765" i="7"/>
  <c r="K1765" i="7"/>
  <c r="J1765" i="7"/>
  <c r="I1765" i="7"/>
  <c r="H1765" i="7"/>
  <c r="W1764" i="7"/>
  <c r="V1764" i="7"/>
  <c r="R1764" i="7"/>
  <c r="Q1764" i="7"/>
  <c r="P1764" i="7"/>
  <c r="O1764" i="7"/>
  <c r="K1764" i="7"/>
  <c r="J1764" i="7"/>
  <c r="I1764" i="7"/>
  <c r="H1764" i="7"/>
  <c r="W1763" i="7"/>
  <c r="V1763" i="7"/>
  <c r="R1763" i="7"/>
  <c r="Q1763" i="7"/>
  <c r="P1763" i="7"/>
  <c r="O1763" i="7"/>
  <c r="K1763" i="7"/>
  <c r="J1763" i="7"/>
  <c r="I1763" i="7"/>
  <c r="H1763" i="7"/>
  <c r="W1762" i="7"/>
  <c r="V1762" i="7"/>
  <c r="R1762" i="7"/>
  <c r="Q1762" i="7"/>
  <c r="P1762" i="7"/>
  <c r="O1762" i="7"/>
  <c r="K1762" i="7"/>
  <c r="J1762" i="7"/>
  <c r="I1762" i="7"/>
  <c r="H1762" i="7"/>
  <c r="W1761" i="7"/>
  <c r="V1761" i="7"/>
  <c r="R1761" i="7"/>
  <c r="Q1761" i="7"/>
  <c r="P1761" i="7"/>
  <c r="O1761" i="7"/>
  <c r="K1761" i="7"/>
  <c r="J1761" i="7"/>
  <c r="I1761" i="7"/>
  <c r="H1761" i="7"/>
  <c r="W1760" i="7"/>
  <c r="V1760" i="7"/>
  <c r="R1760" i="7"/>
  <c r="Q1760" i="7"/>
  <c r="P1760" i="7"/>
  <c r="O1760" i="7"/>
  <c r="K1760" i="7"/>
  <c r="J1760" i="7"/>
  <c r="I1760" i="7"/>
  <c r="H1760" i="7"/>
  <c r="W1759" i="7"/>
  <c r="V1759" i="7"/>
  <c r="R1759" i="7"/>
  <c r="Q1759" i="7"/>
  <c r="P1759" i="7"/>
  <c r="O1759" i="7"/>
  <c r="K1759" i="7"/>
  <c r="J1759" i="7"/>
  <c r="I1759" i="7"/>
  <c r="H1759" i="7"/>
  <c r="W1758" i="7"/>
  <c r="V1758" i="7"/>
  <c r="R1758" i="7"/>
  <c r="Q1758" i="7"/>
  <c r="P1758" i="7"/>
  <c r="O1758" i="7"/>
  <c r="K1758" i="7"/>
  <c r="J1758" i="7"/>
  <c r="I1758" i="7"/>
  <c r="H1758" i="7"/>
  <c r="W1757" i="7"/>
  <c r="V1757" i="7"/>
  <c r="R1757" i="7"/>
  <c r="Q1757" i="7"/>
  <c r="P1757" i="7"/>
  <c r="O1757" i="7"/>
  <c r="K1757" i="7"/>
  <c r="J1757" i="7"/>
  <c r="I1757" i="7"/>
  <c r="H1757" i="7"/>
  <c r="W1756" i="7"/>
  <c r="V1756" i="7"/>
  <c r="R1756" i="7"/>
  <c r="Q1756" i="7"/>
  <c r="P1756" i="7"/>
  <c r="O1756" i="7"/>
  <c r="K1756" i="7"/>
  <c r="J1756" i="7"/>
  <c r="I1756" i="7"/>
  <c r="H1756" i="7"/>
  <c r="W1755" i="7"/>
  <c r="V1755" i="7"/>
  <c r="R1755" i="7"/>
  <c r="Q1755" i="7"/>
  <c r="P1755" i="7"/>
  <c r="O1755" i="7"/>
  <c r="K1755" i="7"/>
  <c r="J1755" i="7"/>
  <c r="I1755" i="7"/>
  <c r="H1755" i="7"/>
  <c r="W1754" i="7"/>
  <c r="V1754" i="7"/>
  <c r="R1754" i="7"/>
  <c r="Q1754" i="7"/>
  <c r="P1754" i="7"/>
  <c r="O1754" i="7"/>
  <c r="K1754" i="7"/>
  <c r="J1754" i="7"/>
  <c r="I1754" i="7"/>
  <c r="H1754" i="7"/>
  <c r="W1753" i="7"/>
  <c r="V1753" i="7"/>
  <c r="R1753" i="7"/>
  <c r="Q1753" i="7"/>
  <c r="P1753" i="7"/>
  <c r="O1753" i="7"/>
  <c r="K1753" i="7"/>
  <c r="J1753" i="7"/>
  <c r="I1753" i="7"/>
  <c r="H1753" i="7"/>
  <c r="W1752" i="7"/>
  <c r="V1752" i="7"/>
  <c r="R1752" i="7"/>
  <c r="Q1752" i="7"/>
  <c r="P1752" i="7"/>
  <c r="O1752" i="7"/>
  <c r="K1752" i="7"/>
  <c r="J1752" i="7"/>
  <c r="I1752" i="7"/>
  <c r="H1752" i="7"/>
  <c r="W1751" i="7"/>
  <c r="V1751" i="7"/>
  <c r="R1751" i="7"/>
  <c r="Q1751" i="7"/>
  <c r="P1751" i="7"/>
  <c r="O1751" i="7"/>
  <c r="K1751" i="7"/>
  <c r="J1751" i="7"/>
  <c r="I1751" i="7"/>
  <c r="H1751" i="7"/>
  <c r="W1750" i="7"/>
  <c r="V1750" i="7"/>
  <c r="R1750" i="7"/>
  <c r="Q1750" i="7"/>
  <c r="P1750" i="7"/>
  <c r="O1750" i="7"/>
  <c r="K1750" i="7"/>
  <c r="J1750" i="7"/>
  <c r="I1750" i="7"/>
  <c r="H1750" i="7"/>
  <c r="W1749" i="7"/>
  <c r="V1749" i="7"/>
  <c r="R1749" i="7"/>
  <c r="Q1749" i="7"/>
  <c r="P1749" i="7"/>
  <c r="O1749" i="7"/>
  <c r="K1749" i="7"/>
  <c r="J1749" i="7"/>
  <c r="I1749" i="7"/>
  <c r="H1749" i="7"/>
  <c r="W1748" i="7"/>
  <c r="V1748" i="7"/>
  <c r="R1748" i="7"/>
  <c r="Q1748" i="7"/>
  <c r="P1748" i="7"/>
  <c r="O1748" i="7"/>
  <c r="K1748" i="7"/>
  <c r="J1748" i="7"/>
  <c r="I1748" i="7"/>
  <c r="H1748" i="7"/>
  <c r="W1747" i="7"/>
  <c r="V1747" i="7"/>
  <c r="R1747" i="7"/>
  <c r="Q1747" i="7"/>
  <c r="P1747" i="7"/>
  <c r="O1747" i="7"/>
  <c r="K1747" i="7"/>
  <c r="J1747" i="7"/>
  <c r="I1747" i="7"/>
  <c r="H1747" i="7"/>
  <c r="W1746" i="7"/>
  <c r="V1746" i="7"/>
  <c r="R1746" i="7"/>
  <c r="Q1746" i="7"/>
  <c r="P1746" i="7"/>
  <c r="O1746" i="7"/>
  <c r="K1746" i="7"/>
  <c r="J1746" i="7"/>
  <c r="I1746" i="7"/>
  <c r="H1746" i="7"/>
  <c r="W1745" i="7"/>
  <c r="V1745" i="7"/>
  <c r="R1745" i="7"/>
  <c r="Q1745" i="7"/>
  <c r="P1745" i="7"/>
  <c r="O1745" i="7"/>
  <c r="K1745" i="7"/>
  <c r="J1745" i="7"/>
  <c r="I1745" i="7"/>
  <c r="H1745" i="7"/>
  <c r="W1744" i="7"/>
  <c r="V1744" i="7"/>
  <c r="R1744" i="7"/>
  <c r="Q1744" i="7"/>
  <c r="P1744" i="7"/>
  <c r="O1744" i="7"/>
  <c r="K1744" i="7"/>
  <c r="J1744" i="7"/>
  <c r="I1744" i="7"/>
  <c r="H1744" i="7"/>
  <c r="W1743" i="7"/>
  <c r="V1743" i="7"/>
  <c r="R1743" i="7"/>
  <c r="Q1743" i="7"/>
  <c r="P1743" i="7"/>
  <c r="O1743" i="7"/>
  <c r="K1743" i="7"/>
  <c r="J1743" i="7"/>
  <c r="I1743" i="7"/>
  <c r="H1743" i="7"/>
  <c r="W1742" i="7"/>
  <c r="V1742" i="7"/>
  <c r="R1742" i="7"/>
  <c r="Q1742" i="7"/>
  <c r="P1742" i="7"/>
  <c r="O1742" i="7"/>
  <c r="K1742" i="7"/>
  <c r="J1742" i="7"/>
  <c r="I1742" i="7"/>
  <c r="H1742" i="7"/>
  <c r="W1741" i="7"/>
  <c r="V1741" i="7"/>
  <c r="R1741" i="7"/>
  <c r="Q1741" i="7"/>
  <c r="P1741" i="7"/>
  <c r="O1741" i="7"/>
  <c r="K1741" i="7"/>
  <c r="J1741" i="7"/>
  <c r="I1741" i="7"/>
  <c r="H1741" i="7"/>
  <c r="W1740" i="7"/>
  <c r="V1740" i="7"/>
  <c r="R1740" i="7"/>
  <c r="Q1740" i="7"/>
  <c r="P1740" i="7"/>
  <c r="O1740" i="7"/>
  <c r="K1740" i="7"/>
  <c r="J1740" i="7"/>
  <c r="I1740" i="7"/>
  <c r="H1740" i="7"/>
  <c r="W1739" i="7"/>
  <c r="V1739" i="7"/>
  <c r="R1739" i="7"/>
  <c r="Q1739" i="7"/>
  <c r="P1739" i="7"/>
  <c r="O1739" i="7"/>
  <c r="K1739" i="7"/>
  <c r="J1739" i="7"/>
  <c r="I1739" i="7"/>
  <c r="H1739" i="7"/>
  <c r="W1738" i="7"/>
  <c r="V1738" i="7"/>
  <c r="R1738" i="7"/>
  <c r="Q1738" i="7"/>
  <c r="P1738" i="7"/>
  <c r="O1738" i="7"/>
  <c r="K1738" i="7"/>
  <c r="J1738" i="7"/>
  <c r="I1738" i="7"/>
  <c r="H1738" i="7"/>
  <c r="W1737" i="7"/>
  <c r="V1737" i="7"/>
  <c r="R1737" i="7"/>
  <c r="Q1737" i="7"/>
  <c r="P1737" i="7"/>
  <c r="O1737" i="7"/>
  <c r="K1737" i="7"/>
  <c r="J1737" i="7"/>
  <c r="I1737" i="7"/>
  <c r="H1737" i="7"/>
  <c r="W1736" i="7"/>
  <c r="V1736" i="7"/>
  <c r="R1736" i="7"/>
  <c r="Q1736" i="7"/>
  <c r="P1736" i="7"/>
  <c r="O1736" i="7"/>
  <c r="K1736" i="7"/>
  <c r="J1736" i="7"/>
  <c r="I1736" i="7"/>
  <c r="H1736" i="7"/>
  <c r="W1735" i="7"/>
  <c r="V1735" i="7"/>
  <c r="R1735" i="7"/>
  <c r="Q1735" i="7"/>
  <c r="P1735" i="7"/>
  <c r="O1735" i="7"/>
  <c r="K1735" i="7"/>
  <c r="J1735" i="7"/>
  <c r="I1735" i="7"/>
  <c r="H1735" i="7"/>
  <c r="W1734" i="7"/>
  <c r="V1734" i="7"/>
  <c r="R1734" i="7"/>
  <c r="Q1734" i="7"/>
  <c r="P1734" i="7"/>
  <c r="O1734" i="7"/>
  <c r="K1734" i="7"/>
  <c r="J1734" i="7"/>
  <c r="I1734" i="7"/>
  <c r="H1734" i="7"/>
  <c r="W1733" i="7"/>
  <c r="V1733" i="7"/>
  <c r="R1733" i="7"/>
  <c r="Q1733" i="7"/>
  <c r="P1733" i="7"/>
  <c r="O1733" i="7"/>
  <c r="K1733" i="7"/>
  <c r="J1733" i="7"/>
  <c r="I1733" i="7"/>
  <c r="H1733" i="7"/>
  <c r="W1732" i="7"/>
  <c r="V1732" i="7"/>
  <c r="R1732" i="7"/>
  <c r="Q1732" i="7"/>
  <c r="P1732" i="7"/>
  <c r="O1732" i="7"/>
  <c r="K1732" i="7"/>
  <c r="J1732" i="7"/>
  <c r="I1732" i="7"/>
  <c r="H1732" i="7"/>
  <c r="W1731" i="7"/>
  <c r="V1731" i="7"/>
  <c r="R1731" i="7"/>
  <c r="Q1731" i="7"/>
  <c r="P1731" i="7"/>
  <c r="O1731" i="7"/>
  <c r="K1731" i="7"/>
  <c r="J1731" i="7"/>
  <c r="I1731" i="7"/>
  <c r="H1731" i="7"/>
  <c r="V1730" i="7"/>
  <c r="R1730" i="7"/>
  <c r="Q1730" i="7"/>
  <c r="O1730" i="7"/>
  <c r="K1730" i="7"/>
  <c r="J1730" i="7"/>
  <c r="H1730" i="7"/>
  <c r="V1729" i="7"/>
  <c r="R1729" i="7"/>
  <c r="Q1729" i="7"/>
  <c r="O1729" i="7"/>
  <c r="K1729" i="7"/>
  <c r="J1729" i="7"/>
  <c r="H1729" i="7"/>
  <c r="V1728" i="7"/>
  <c r="R1728" i="7"/>
  <c r="Q1728" i="7"/>
  <c r="O1728" i="7"/>
  <c r="K1728" i="7"/>
  <c r="J1728" i="7"/>
  <c r="H1728" i="7"/>
  <c r="V1727" i="7"/>
  <c r="R1727" i="7"/>
  <c r="Q1727" i="7"/>
  <c r="O1727" i="7"/>
  <c r="K1727" i="7"/>
  <c r="J1727" i="7"/>
  <c r="H1727" i="7"/>
  <c r="V1726" i="7"/>
  <c r="R1726" i="7"/>
  <c r="Q1726" i="7"/>
  <c r="O1726" i="7"/>
  <c r="K1726" i="7"/>
  <c r="J1726" i="7"/>
  <c r="H1726" i="7"/>
  <c r="V1725" i="7"/>
  <c r="R1725" i="7"/>
  <c r="Q1725" i="7"/>
  <c r="O1725" i="7"/>
  <c r="K1725" i="7"/>
  <c r="J1725" i="7"/>
  <c r="H1725" i="7"/>
  <c r="I1725" i="7" s="1"/>
  <c r="V1724" i="7"/>
  <c r="R1724" i="7"/>
  <c r="Q1724" i="7"/>
  <c r="O1724" i="7"/>
  <c r="K1724" i="7"/>
  <c r="J1724" i="7"/>
  <c r="H1724" i="7"/>
  <c r="V1723" i="7"/>
  <c r="R1723" i="7"/>
  <c r="Q1723" i="7"/>
  <c r="O1723" i="7"/>
  <c r="K1723" i="7"/>
  <c r="J1723" i="7"/>
  <c r="H1723" i="7"/>
  <c r="V1722" i="7"/>
  <c r="R1722" i="7"/>
  <c r="Q1722" i="7"/>
  <c r="O1722" i="7"/>
  <c r="K1722" i="7"/>
  <c r="J1722" i="7"/>
  <c r="H1722" i="7"/>
  <c r="V1721" i="7"/>
  <c r="R1721" i="7"/>
  <c r="Q1721" i="7"/>
  <c r="O1721" i="7"/>
  <c r="K1721" i="7"/>
  <c r="J1721" i="7"/>
  <c r="H1721" i="7"/>
  <c r="V1720" i="7"/>
  <c r="R1720" i="7"/>
  <c r="Q1720" i="7"/>
  <c r="O1720" i="7"/>
  <c r="K1720" i="7"/>
  <c r="J1720" i="7"/>
  <c r="H1720" i="7"/>
  <c r="V1719" i="7"/>
  <c r="R1719" i="7"/>
  <c r="Q1719" i="7"/>
  <c r="O1719" i="7"/>
  <c r="K1719" i="7"/>
  <c r="J1719" i="7"/>
  <c r="H1719" i="7"/>
  <c r="V1718" i="7"/>
  <c r="R1718" i="7"/>
  <c r="Q1718" i="7"/>
  <c r="O1718" i="7"/>
  <c r="K1718" i="7"/>
  <c r="J1718" i="7"/>
  <c r="H1718" i="7"/>
  <c r="V1717" i="7"/>
  <c r="R1717" i="7"/>
  <c r="Q1717" i="7"/>
  <c r="O1717" i="7"/>
  <c r="K1717" i="7"/>
  <c r="J1717" i="7"/>
  <c r="H1717" i="7"/>
  <c r="V1716" i="7"/>
  <c r="R1716" i="7"/>
  <c r="Q1716" i="7"/>
  <c r="O1716" i="7"/>
  <c r="K1716" i="7"/>
  <c r="J1716" i="7"/>
  <c r="H1716" i="7"/>
  <c r="V1715" i="7"/>
  <c r="R1715" i="7"/>
  <c r="Q1715" i="7"/>
  <c r="O1715" i="7"/>
  <c r="K1715" i="7"/>
  <c r="J1715" i="7"/>
  <c r="H1715" i="7"/>
  <c r="V1714" i="7"/>
  <c r="R1714" i="7"/>
  <c r="Q1714" i="7"/>
  <c r="O1714" i="7"/>
  <c r="K1714" i="7"/>
  <c r="J1714" i="7"/>
  <c r="H1714" i="7"/>
  <c r="V1713" i="7"/>
  <c r="R1713" i="7"/>
  <c r="Q1713" i="7"/>
  <c r="O1713" i="7"/>
  <c r="K1713" i="7"/>
  <c r="J1713" i="7"/>
  <c r="H1713" i="7"/>
  <c r="V1712" i="7"/>
  <c r="R1712" i="7"/>
  <c r="Q1712" i="7"/>
  <c r="O1712" i="7"/>
  <c r="K1712" i="7"/>
  <c r="J1712" i="7"/>
  <c r="H1712" i="7"/>
  <c r="V1711" i="7"/>
  <c r="R1711" i="7"/>
  <c r="Q1711" i="7"/>
  <c r="O1711" i="7"/>
  <c r="K1711" i="7"/>
  <c r="J1711" i="7"/>
  <c r="H1711" i="7"/>
  <c r="V1710" i="7"/>
  <c r="R1710" i="7"/>
  <c r="Q1710" i="7"/>
  <c r="O1710" i="7"/>
  <c r="K1710" i="7"/>
  <c r="J1710" i="7"/>
  <c r="H1710" i="7"/>
  <c r="V1709" i="7"/>
  <c r="R1709" i="7"/>
  <c r="W1709" i="7" s="1"/>
  <c r="Q1709" i="7"/>
  <c r="O1709" i="7"/>
  <c r="K1709" i="7"/>
  <c r="J1709" i="7"/>
  <c r="H1709" i="7"/>
  <c r="V1708" i="7"/>
  <c r="R1708" i="7"/>
  <c r="Q1708" i="7"/>
  <c r="O1708" i="7"/>
  <c r="K1708" i="7"/>
  <c r="J1708" i="7"/>
  <c r="H1708" i="7"/>
  <c r="V1707" i="7"/>
  <c r="R1707" i="7"/>
  <c r="Q1707" i="7"/>
  <c r="O1707" i="7"/>
  <c r="K1707" i="7"/>
  <c r="J1707" i="7"/>
  <c r="H1707" i="7"/>
  <c r="V1706" i="7"/>
  <c r="R1706" i="7"/>
  <c r="Q1706" i="7"/>
  <c r="O1706" i="7"/>
  <c r="K1706" i="7"/>
  <c r="J1706" i="7"/>
  <c r="H1706" i="7"/>
  <c r="V1705" i="7"/>
  <c r="R1705" i="7"/>
  <c r="Q1705" i="7"/>
  <c r="O1705" i="7"/>
  <c r="K1705" i="7"/>
  <c r="J1705" i="7"/>
  <c r="H1705" i="7"/>
  <c r="V1704" i="7"/>
  <c r="R1704" i="7"/>
  <c r="Q1704" i="7"/>
  <c r="O1704" i="7"/>
  <c r="K1704" i="7"/>
  <c r="J1704" i="7"/>
  <c r="H1704" i="7"/>
  <c r="V1703" i="7"/>
  <c r="R1703" i="7"/>
  <c r="Q1703" i="7"/>
  <c r="O1703" i="7"/>
  <c r="K1703" i="7"/>
  <c r="J1703" i="7"/>
  <c r="H1703" i="7"/>
  <c r="V1702" i="7"/>
  <c r="R1702" i="7"/>
  <c r="Q1702" i="7"/>
  <c r="O1702" i="7"/>
  <c r="K1702" i="7"/>
  <c r="J1702" i="7"/>
  <c r="H1702" i="7"/>
  <c r="V1701" i="7"/>
  <c r="R1701" i="7"/>
  <c r="Q1701" i="7"/>
  <c r="O1701" i="7"/>
  <c r="K1701" i="7"/>
  <c r="J1701" i="7"/>
  <c r="I1701" i="7"/>
  <c r="H1701" i="7"/>
  <c r="V1700" i="7"/>
  <c r="R1700" i="7"/>
  <c r="Q1700" i="7"/>
  <c r="O1700" i="7"/>
  <c r="K1700" i="7"/>
  <c r="J1700" i="7"/>
  <c r="H1700" i="7"/>
  <c r="V1699" i="7"/>
  <c r="R1699" i="7"/>
  <c r="Q1699" i="7"/>
  <c r="O1699" i="7"/>
  <c r="K1699" i="7"/>
  <c r="J1699" i="7"/>
  <c r="H1699" i="7"/>
  <c r="V1698" i="7"/>
  <c r="R1698" i="7"/>
  <c r="Q1698" i="7"/>
  <c r="O1698" i="7"/>
  <c r="K1698" i="7"/>
  <c r="J1698" i="7"/>
  <c r="H1698" i="7"/>
  <c r="V1697" i="7"/>
  <c r="R1697" i="7"/>
  <c r="Q1697" i="7"/>
  <c r="O1697" i="7"/>
  <c r="K1697" i="7"/>
  <c r="J1697" i="7"/>
  <c r="H1697" i="7"/>
  <c r="V1696" i="7"/>
  <c r="R1696" i="7"/>
  <c r="Q1696" i="7"/>
  <c r="O1696" i="7"/>
  <c r="K1696" i="7"/>
  <c r="J1696" i="7"/>
  <c r="H1696" i="7"/>
  <c r="V1695" i="7"/>
  <c r="R1695" i="7"/>
  <c r="Q1695" i="7"/>
  <c r="O1695" i="7"/>
  <c r="K1695" i="7"/>
  <c r="J1695" i="7"/>
  <c r="H1695" i="7"/>
  <c r="I1695" i="7" s="1"/>
  <c r="V1694" i="7"/>
  <c r="R1694" i="7"/>
  <c r="Q1694" i="7"/>
  <c r="O1694" i="7"/>
  <c r="K1694" i="7"/>
  <c r="J1694" i="7"/>
  <c r="H1694" i="7"/>
  <c r="V1693" i="7"/>
  <c r="R1693" i="7"/>
  <c r="Q1693" i="7"/>
  <c r="O1693" i="7"/>
  <c r="K1693" i="7"/>
  <c r="J1693" i="7"/>
  <c r="H1693" i="7"/>
  <c r="I1693" i="7" s="1"/>
  <c r="V1692" i="7"/>
  <c r="R1692" i="7"/>
  <c r="Q1692" i="7"/>
  <c r="O1692" i="7"/>
  <c r="P1692" i="7" s="1"/>
  <c r="K1692" i="7"/>
  <c r="J1692" i="7"/>
  <c r="H1692" i="7"/>
  <c r="I1692" i="7" s="1"/>
  <c r="V1691" i="7"/>
  <c r="R1691" i="7"/>
  <c r="Q1691" i="7"/>
  <c r="O1691" i="7"/>
  <c r="P1691" i="7" s="1"/>
  <c r="K1691" i="7"/>
  <c r="J1691" i="7"/>
  <c r="H1691" i="7"/>
  <c r="I1691" i="7" s="1"/>
  <c r="V1690" i="7"/>
  <c r="R1690" i="7"/>
  <c r="Q1690" i="7"/>
  <c r="O1690" i="7"/>
  <c r="K1690" i="7"/>
  <c r="J1690" i="7"/>
  <c r="H1690" i="7"/>
  <c r="I1690" i="7" s="1"/>
  <c r="V1689" i="7"/>
  <c r="R1689" i="7"/>
  <c r="Q1689" i="7"/>
  <c r="O1689" i="7"/>
  <c r="K1689" i="7"/>
  <c r="J1689" i="7"/>
  <c r="H1689" i="7"/>
  <c r="I1689" i="7" s="1"/>
  <c r="V1688" i="7"/>
  <c r="R1688" i="7"/>
  <c r="Q1688" i="7"/>
  <c r="O1688" i="7"/>
  <c r="P1688" i="7" s="1"/>
  <c r="K1688" i="7"/>
  <c r="J1688" i="7"/>
  <c r="H1688" i="7"/>
  <c r="V1687" i="7"/>
  <c r="W1687" i="7" s="1"/>
  <c r="R1687" i="7"/>
  <c r="Q1687" i="7"/>
  <c r="O1687" i="7"/>
  <c r="K1687" i="7"/>
  <c r="J1687" i="7"/>
  <c r="I1687" i="7"/>
  <c r="H1687" i="7"/>
  <c r="V1686" i="7"/>
  <c r="R1686" i="7"/>
  <c r="Q1686" i="7"/>
  <c r="O1686" i="7"/>
  <c r="K1686" i="7"/>
  <c r="J1686" i="7"/>
  <c r="H1686" i="7"/>
  <c r="V1685" i="7"/>
  <c r="R1685" i="7"/>
  <c r="Q1685" i="7"/>
  <c r="O1685" i="7"/>
  <c r="K1685" i="7"/>
  <c r="J1685" i="7"/>
  <c r="H1685" i="7"/>
  <c r="V1684" i="7"/>
  <c r="R1684" i="7"/>
  <c r="Q1684" i="7"/>
  <c r="O1684" i="7"/>
  <c r="K1684" i="7"/>
  <c r="J1684" i="7"/>
  <c r="H1684" i="7"/>
  <c r="V1683" i="7"/>
  <c r="W1683" i="7" s="1"/>
  <c r="R1683" i="7"/>
  <c r="Q1683" i="7"/>
  <c r="O1683" i="7"/>
  <c r="P1683" i="7" s="1"/>
  <c r="K1683" i="7"/>
  <c r="J1683" i="7"/>
  <c r="H1683" i="7"/>
  <c r="I1683" i="7" s="1"/>
  <c r="V1682" i="7"/>
  <c r="R1682" i="7"/>
  <c r="Q1682" i="7"/>
  <c r="O1682" i="7"/>
  <c r="K1682" i="7"/>
  <c r="J1682" i="7"/>
  <c r="H1682" i="7"/>
  <c r="V1681" i="7"/>
  <c r="R1681" i="7"/>
  <c r="Q1681" i="7"/>
  <c r="O1681" i="7"/>
  <c r="K1681" i="7"/>
  <c r="J1681" i="7"/>
  <c r="H1681" i="7"/>
  <c r="V1680" i="7"/>
  <c r="R1680" i="7"/>
  <c r="Q1680" i="7"/>
  <c r="O1680" i="7"/>
  <c r="K1680" i="7"/>
  <c r="J1680" i="7"/>
  <c r="H1680" i="7"/>
  <c r="W1678" i="7"/>
  <c r="V1678" i="7"/>
  <c r="R1678" i="7"/>
  <c r="Q1678" i="7"/>
  <c r="P1678" i="7"/>
  <c r="O1678" i="7"/>
  <c r="K1678" i="7"/>
  <c r="J1678" i="7"/>
  <c r="I1678" i="7"/>
  <c r="H1678" i="7"/>
  <c r="W1677" i="7"/>
  <c r="V1677" i="7"/>
  <c r="R1677" i="7"/>
  <c r="Q1677" i="7"/>
  <c r="P1677" i="7"/>
  <c r="O1677" i="7"/>
  <c r="K1677" i="7"/>
  <c r="J1677" i="7"/>
  <c r="I1677" i="7"/>
  <c r="H1677" i="7"/>
  <c r="W1676" i="7"/>
  <c r="V1676" i="7"/>
  <c r="R1676" i="7"/>
  <c r="Q1676" i="7"/>
  <c r="P1676" i="7"/>
  <c r="O1676" i="7"/>
  <c r="K1676" i="7"/>
  <c r="J1676" i="7"/>
  <c r="I1676" i="7"/>
  <c r="H1676" i="7"/>
  <c r="W1675" i="7"/>
  <c r="V1675" i="7"/>
  <c r="R1675" i="7"/>
  <c r="Q1675" i="7"/>
  <c r="P1675" i="7"/>
  <c r="O1675" i="7"/>
  <c r="K1675" i="7"/>
  <c r="J1675" i="7"/>
  <c r="I1675" i="7"/>
  <c r="H1675" i="7"/>
  <c r="W1674" i="7"/>
  <c r="V1674" i="7"/>
  <c r="R1674" i="7"/>
  <c r="Q1674" i="7"/>
  <c r="P1674" i="7"/>
  <c r="O1674" i="7"/>
  <c r="K1674" i="7"/>
  <c r="J1674" i="7"/>
  <c r="I1674" i="7"/>
  <c r="H1674" i="7"/>
  <c r="W1673" i="7"/>
  <c r="V1673" i="7"/>
  <c r="R1673" i="7"/>
  <c r="Q1673" i="7"/>
  <c r="P1673" i="7"/>
  <c r="O1673" i="7"/>
  <c r="K1673" i="7"/>
  <c r="J1673" i="7"/>
  <c r="I1673" i="7"/>
  <c r="H1673" i="7"/>
  <c r="W1672" i="7"/>
  <c r="V1672" i="7"/>
  <c r="R1672" i="7"/>
  <c r="Q1672" i="7"/>
  <c r="P1672" i="7"/>
  <c r="O1672" i="7"/>
  <c r="K1672" i="7"/>
  <c r="J1672" i="7"/>
  <c r="I1672" i="7"/>
  <c r="H1672" i="7"/>
  <c r="W1671" i="7"/>
  <c r="V1671" i="7"/>
  <c r="R1671" i="7"/>
  <c r="Q1671" i="7"/>
  <c r="P1671" i="7"/>
  <c r="O1671" i="7"/>
  <c r="K1671" i="7"/>
  <c r="J1671" i="7"/>
  <c r="I1671" i="7"/>
  <c r="H1671" i="7"/>
  <c r="W1670" i="7"/>
  <c r="V1670" i="7"/>
  <c r="R1670" i="7"/>
  <c r="Q1670" i="7"/>
  <c r="P1670" i="7"/>
  <c r="O1670" i="7"/>
  <c r="K1670" i="7"/>
  <c r="J1670" i="7"/>
  <c r="I1670" i="7"/>
  <c r="H1670" i="7"/>
  <c r="W1669" i="7"/>
  <c r="V1669" i="7"/>
  <c r="R1669" i="7"/>
  <c r="Q1669" i="7"/>
  <c r="P1669" i="7"/>
  <c r="O1669" i="7"/>
  <c r="K1669" i="7"/>
  <c r="J1669" i="7"/>
  <c r="I1669" i="7"/>
  <c r="H1669" i="7"/>
  <c r="W1668" i="7"/>
  <c r="V1668" i="7"/>
  <c r="R1668" i="7"/>
  <c r="Q1668" i="7"/>
  <c r="P1668" i="7"/>
  <c r="O1668" i="7"/>
  <c r="K1668" i="7"/>
  <c r="J1668" i="7"/>
  <c r="I1668" i="7"/>
  <c r="H1668" i="7"/>
  <c r="W1667" i="7"/>
  <c r="V1667" i="7"/>
  <c r="R1667" i="7"/>
  <c r="Q1667" i="7"/>
  <c r="P1667" i="7"/>
  <c r="O1667" i="7"/>
  <c r="K1667" i="7"/>
  <c r="J1667" i="7"/>
  <c r="I1667" i="7"/>
  <c r="H1667" i="7"/>
  <c r="W1666" i="7"/>
  <c r="V1666" i="7"/>
  <c r="R1666" i="7"/>
  <c r="Q1666" i="7"/>
  <c r="P1666" i="7"/>
  <c r="O1666" i="7"/>
  <c r="K1666" i="7"/>
  <c r="J1666" i="7"/>
  <c r="I1666" i="7"/>
  <c r="H1666" i="7"/>
  <c r="W1665" i="7"/>
  <c r="V1665" i="7"/>
  <c r="R1665" i="7"/>
  <c r="Q1665" i="7"/>
  <c r="P1665" i="7"/>
  <c r="O1665" i="7"/>
  <c r="K1665" i="7"/>
  <c r="J1665" i="7"/>
  <c r="I1665" i="7"/>
  <c r="H1665" i="7"/>
  <c r="W1664" i="7"/>
  <c r="V1664" i="7"/>
  <c r="R1664" i="7"/>
  <c r="Q1664" i="7"/>
  <c r="P1664" i="7"/>
  <c r="O1664" i="7"/>
  <c r="K1664" i="7"/>
  <c r="J1664" i="7"/>
  <c r="I1664" i="7"/>
  <c r="H1664" i="7"/>
  <c r="W1663" i="7"/>
  <c r="V1663" i="7"/>
  <c r="R1663" i="7"/>
  <c r="Q1663" i="7"/>
  <c r="P1663" i="7"/>
  <c r="O1663" i="7"/>
  <c r="K1663" i="7"/>
  <c r="J1663" i="7"/>
  <c r="I1663" i="7"/>
  <c r="H1663" i="7"/>
  <c r="W1662" i="7"/>
  <c r="V1662" i="7"/>
  <c r="R1662" i="7"/>
  <c r="Q1662" i="7"/>
  <c r="P1662" i="7"/>
  <c r="O1662" i="7"/>
  <c r="K1662" i="7"/>
  <c r="J1662" i="7"/>
  <c r="I1662" i="7"/>
  <c r="H1662" i="7"/>
  <c r="W1661" i="7"/>
  <c r="V1661" i="7"/>
  <c r="R1661" i="7"/>
  <c r="Q1661" i="7"/>
  <c r="P1661" i="7"/>
  <c r="O1661" i="7"/>
  <c r="K1661" i="7"/>
  <c r="J1661" i="7"/>
  <c r="I1661" i="7"/>
  <c r="H1661" i="7"/>
  <c r="W1660" i="7"/>
  <c r="V1660" i="7"/>
  <c r="R1660" i="7"/>
  <c r="Q1660" i="7"/>
  <c r="P1660" i="7"/>
  <c r="O1660" i="7"/>
  <c r="K1660" i="7"/>
  <c r="J1660" i="7"/>
  <c r="I1660" i="7"/>
  <c r="H1660" i="7"/>
  <c r="W1659" i="7"/>
  <c r="V1659" i="7"/>
  <c r="R1659" i="7"/>
  <c r="Q1659" i="7"/>
  <c r="P1659" i="7"/>
  <c r="O1659" i="7"/>
  <c r="K1659" i="7"/>
  <c r="J1659" i="7"/>
  <c r="I1659" i="7"/>
  <c r="H1659" i="7"/>
  <c r="W1658" i="7"/>
  <c r="V1658" i="7"/>
  <c r="R1658" i="7"/>
  <c r="Q1658" i="7"/>
  <c r="P1658" i="7"/>
  <c r="O1658" i="7"/>
  <c r="K1658" i="7"/>
  <c r="J1658" i="7"/>
  <c r="I1658" i="7"/>
  <c r="H1658" i="7"/>
  <c r="W1657" i="7"/>
  <c r="V1657" i="7"/>
  <c r="R1657" i="7"/>
  <c r="Q1657" i="7"/>
  <c r="P1657" i="7"/>
  <c r="O1657" i="7"/>
  <c r="K1657" i="7"/>
  <c r="J1657" i="7"/>
  <c r="I1657" i="7"/>
  <c r="H1657" i="7"/>
  <c r="W1656" i="7"/>
  <c r="V1656" i="7"/>
  <c r="R1656" i="7"/>
  <c r="Q1656" i="7"/>
  <c r="P1656" i="7"/>
  <c r="O1656" i="7"/>
  <c r="K1656" i="7"/>
  <c r="J1656" i="7"/>
  <c r="I1656" i="7"/>
  <c r="H1656" i="7"/>
  <c r="W1655" i="7"/>
  <c r="V1655" i="7"/>
  <c r="R1655" i="7"/>
  <c r="Q1655" i="7"/>
  <c r="P1655" i="7"/>
  <c r="O1655" i="7"/>
  <c r="K1655" i="7"/>
  <c r="J1655" i="7"/>
  <c r="I1655" i="7"/>
  <c r="H1655" i="7"/>
  <c r="W1654" i="7"/>
  <c r="V1654" i="7"/>
  <c r="R1654" i="7"/>
  <c r="Q1654" i="7"/>
  <c r="P1654" i="7"/>
  <c r="O1654" i="7"/>
  <c r="K1654" i="7"/>
  <c r="J1654" i="7"/>
  <c r="I1654" i="7"/>
  <c r="H1654" i="7"/>
  <c r="W1653" i="7"/>
  <c r="V1653" i="7"/>
  <c r="R1653" i="7"/>
  <c r="Q1653" i="7"/>
  <c r="P1653" i="7"/>
  <c r="O1653" i="7"/>
  <c r="K1653" i="7"/>
  <c r="J1653" i="7"/>
  <c r="I1653" i="7"/>
  <c r="H1653" i="7"/>
  <c r="W1652" i="7"/>
  <c r="V1652" i="7"/>
  <c r="R1652" i="7"/>
  <c r="Q1652" i="7"/>
  <c r="P1652" i="7"/>
  <c r="O1652" i="7"/>
  <c r="K1652" i="7"/>
  <c r="J1652" i="7"/>
  <c r="I1652" i="7"/>
  <c r="H1652" i="7"/>
  <c r="W1651" i="7"/>
  <c r="V1651" i="7"/>
  <c r="R1651" i="7"/>
  <c r="Q1651" i="7"/>
  <c r="P1651" i="7"/>
  <c r="O1651" i="7"/>
  <c r="K1651" i="7"/>
  <c r="J1651" i="7"/>
  <c r="I1651" i="7"/>
  <c r="H1651" i="7"/>
  <c r="W1650" i="7"/>
  <c r="V1650" i="7"/>
  <c r="R1650" i="7"/>
  <c r="Q1650" i="7"/>
  <c r="P1650" i="7"/>
  <c r="O1650" i="7"/>
  <c r="K1650" i="7"/>
  <c r="J1650" i="7"/>
  <c r="I1650" i="7"/>
  <c r="H1650" i="7"/>
  <c r="W1649" i="7"/>
  <c r="V1649" i="7"/>
  <c r="R1649" i="7"/>
  <c r="Q1649" i="7"/>
  <c r="P1649" i="7"/>
  <c r="O1649" i="7"/>
  <c r="K1649" i="7"/>
  <c r="J1649" i="7"/>
  <c r="I1649" i="7"/>
  <c r="H1649" i="7"/>
  <c r="W1648" i="7"/>
  <c r="V1648" i="7"/>
  <c r="R1648" i="7"/>
  <c r="Q1648" i="7"/>
  <c r="P1648" i="7"/>
  <c r="O1648" i="7"/>
  <c r="K1648" i="7"/>
  <c r="J1648" i="7"/>
  <c r="I1648" i="7"/>
  <c r="H1648" i="7"/>
  <c r="W1647" i="7"/>
  <c r="V1647" i="7"/>
  <c r="R1647" i="7"/>
  <c r="Q1647" i="7"/>
  <c r="P1647" i="7"/>
  <c r="O1647" i="7"/>
  <c r="K1647" i="7"/>
  <c r="J1647" i="7"/>
  <c r="I1647" i="7"/>
  <c r="H1647" i="7"/>
  <c r="W1646" i="7"/>
  <c r="V1646" i="7"/>
  <c r="R1646" i="7"/>
  <c r="Q1646" i="7"/>
  <c r="P1646" i="7"/>
  <c r="O1646" i="7"/>
  <c r="K1646" i="7"/>
  <c r="J1646" i="7"/>
  <c r="I1646" i="7"/>
  <c r="H1646" i="7"/>
  <c r="W1645" i="7"/>
  <c r="V1645" i="7"/>
  <c r="R1645" i="7"/>
  <c r="Q1645" i="7"/>
  <c r="P1645" i="7"/>
  <c r="O1645" i="7"/>
  <c r="K1645" i="7"/>
  <c r="J1645" i="7"/>
  <c r="I1645" i="7"/>
  <c r="H1645" i="7"/>
  <c r="W1644" i="7"/>
  <c r="V1644" i="7"/>
  <c r="R1644" i="7"/>
  <c r="Q1644" i="7"/>
  <c r="P1644" i="7"/>
  <c r="O1644" i="7"/>
  <c r="K1644" i="7"/>
  <c r="J1644" i="7"/>
  <c r="I1644" i="7"/>
  <c r="H1644" i="7"/>
  <c r="W1643" i="7"/>
  <c r="V1643" i="7"/>
  <c r="R1643" i="7"/>
  <c r="Q1643" i="7"/>
  <c r="P1643" i="7"/>
  <c r="O1643" i="7"/>
  <c r="K1643" i="7"/>
  <c r="J1643" i="7"/>
  <c r="I1643" i="7"/>
  <c r="H1643" i="7"/>
  <c r="W1642" i="7"/>
  <c r="V1642" i="7"/>
  <c r="R1642" i="7"/>
  <c r="Q1642" i="7"/>
  <c r="P1642" i="7"/>
  <c r="O1642" i="7"/>
  <c r="K1642" i="7"/>
  <c r="J1642" i="7"/>
  <c r="I1642" i="7"/>
  <c r="H1642" i="7"/>
  <c r="W1641" i="7"/>
  <c r="V1641" i="7"/>
  <c r="R1641" i="7"/>
  <c r="Q1641" i="7"/>
  <c r="P1641" i="7"/>
  <c r="O1641" i="7"/>
  <c r="K1641" i="7"/>
  <c r="J1641" i="7"/>
  <c r="I1641" i="7"/>
  <c r="H1641" i="7"/>
  <c r="W1640" i="7"/>
  <c r="V1640" i="7"/>
  <c r="R1640" i="7"/>
  <c r="Q1640" i="7"/>
  <c r="P1640" i="7"/>
  <c r="O1640" i="7"/>
  <c r="K1640" i="7"/>
  <c r="J1640" i="7"/>
  <c r="I1640" i="7"/>
  <c r="H1640" i="7"/>
  <c r="W1639" i="7"/>
  <c r="V1639" i="7"/>
  <c r="R1639" i="7"/>
  <c r="Q1639" i="7"/>
  <c r="P1639" i="7"/>
  <c r="O1639" i="7"/>
  <c r="K1639" i="7"/>
  <c r="J1639" i="7"/>
  <c r="I1639" i="7"/>
  <c r="H1639" i="7"/>
  <c r="W1638" i="7"/>
  <c r="V1638" i="7"/>
  <c r="R1638" i="7"/>
  <c r="Q1638" i="7"/>
  <c r="P1638" i="7"/>
  <c r="O1638" i="7"/>
  <c r="K1638" i="7"/>
  <c r="J1638" i="7"/>
  <c r="I1638" i="7"/>
  <c r="H1638" i="7"/>
  <c r="W1637" i="7"/>
  <c r="V1637" i="7"/>
  <c r="R1637" i="7"/>
  <c r="Q1637" i="7"/>
  <c r="P1637" i="7"/>
  <c r="O1637" i="7"/>
  <c r="K1637" i="7"/>
  <c r="J1637" i="7"/>
  <c r="I1637" i="7"/>
  <c r="H1637" i="7"/>
  <c r="W1636" i="7"/>
  <c r="V1636" i="7"/>
  <c r="R1636" i="7"/>
  <c r="Q1636" i="7"/>
  <c r="P1636" i="7"/>
  <c r="O1636" i="7"/>
  <c r="K1636" i="7"/>
  <c r="J1636" i="7"/>
  <c r="I1636" i="7"/>
  <c r="H1636" i="7"/>
  <c r="W1635" i="7"/>
  <c r="V1635" i="7"/>
  <c r="R1635" i="7"/>
  <c r="Q1635" i="7"/>
  <c r="P1635" i="7"/>
  <c r="O1635" i="7"/>
  <c r="K1635" i="7"/>
  <c r="J1635" i="7"/>
  <c r="I1635" i="7"/>
  <c r="H1635" i="7"/>
  <c r="W1634" i="7"/>
  <c r="V1634" i="7"/>
  <c r="R1634" i="7"/>
  <c r="Q1634" i="7"/>
  <c r="P1634" i="7"/>
  <c r="O1634" i="7"/>
  <c r="K1634" i="7"/>
  <c r="J1634" i="7"/>
  <c r="I1634" i="7"/>
  <c r="H1634" i="7"/>
  <c r="W1633" i="7"/>
  <c r="V1633" i="7"/>
  <c r="R1633" i="7"/>
  <c r="Q1633" i="7"/>
  <c r="P1633" i="7"/>
  <c r="O1633" i="7"/>
  <c r="K1633" i="7"/>
  <c r="J1633" i="7"/>
  <c r="I1633" i="7"/>
  <c r="H1633" i="7"/>
  <c r="W1632" i="7"/>
  <c r="V1632" i="7"/>
  <c r="R1632" i="7"/>
  <c r="Q1632" i="7"/>
  <c r="P1632" i="7"/>
  <c r="O1632" i="7"/>
  <c r="K1632" i="7"/>
  <c r="J1632" i="7"/>
  <c r="I1632" i="7"/>
  <c r="H1632" i="7"/>
  <c r="W1631" i="7"/>
  <c r="V1631" i="7"/>
  <c r="R1631" i="7"/>
  <c r="Q1631" i="7"/>
  <c r="P1631" i="7"/>
  <c r="O1631" i="7"/>
  <c r="K1631" i="7"/>
  <c r="J1631" i="7"/>
  <c r="I1631" i="7"/>
  <c r="H1631" i="7"/>
  <c r="W1630" i="7"/>
  <c r="V1630" i="7"/>
  <c r="R1630" i="7"/>
  <c r="Q1630" i="7"/>
  <c r="P1630" i="7"/>
  <c r="O1630" i="7"/>
  <c r="K1630" i="7"/>
  <c r="J1630" i="7"/>
  <c r="I1630" i="7"/>
  <c r="H1630" i="7"/>
  <c r="W1629" i="7"/>
  <c r="V1629" i="7"/>
  <c r="R1629" i="7"/>
  <c r="Q1629" i="7"/>
  <c r="P1629" i="7"/>
  <c r="O1629" i="7"/>
  <c r="K1629" i="7"/>
  <c r="J1629" i="7"/>
  <c r="I1629" i="7"/>
  <c r="H1629" i="7"/>
  <c r="W1628" i="7"/>
  <c r="V1628" i="7"/>
  <c r="R1628" i="7"/>
  <c r="Q1628" i="7"/>
  <c r="P1628" i="7"/>
  <c r="O1628" i="7"/>
  <c r="K1628" i="7"/>
  <c r="J1628" i="7"/>
  <c r="I1628" i="7"/>
  <c r="H1628" i="7"/>
  <c r="W1627" i="7"/>
  <c r="V1627" i="7"/>
  <c r="R1627" i="7"/>
  <c r="Q1627" i="7"/>
  <c r="P1627" i="7"/>
  <c r="O1627" i="7"/>
  <c r="K1627" i="7"/>
  <c r="J1627" i="7"/>
  <c r="I1627" i="7"/>
  <c r="H1627" i="7"/>
  <c r="W1626" i="7"/>
  <c r="V1626" i="7"/>
  <c r="R1626" i="7"/>
  <c r="Q1626" i="7"/>
  <c r="P1626" i="7"/>
  <c r="O1626" i="7"/>
  <c r="K1626" i="7"/>
  <c r="J1626" i="7"/>
  <c r="I1626" i="7"/>
  <c r="H1626" i="7"/>
  <c r="W1625" i="7"/>
  <c r="V1625" i="7"/>
  <c r="R1625" i="7"/>
  <c r="Q1625" i="7"/>
  <c r="P1625" i="7"/>
  <c r="O1625" i="7"/>
  <c r="K1625" i="7"/>
  <c r="J1625" i="7"/>
  <c r="I1625" i="7"/>
  <c r="H1625" i="7"/>
  <c r="W1624" i="7"/>
  <c r="V1624" i="7"/>
  <c r="R1624" i="7"/>
  <c r="Q1624" i="7"/>
  <c r="P1624" i="7"/>
  <c r="O1624" i="7"/>
  <c r="K1624" i="7"/>
  <c r="J1624" i="7"/>
  <c r="I1624" i="7"/>
  <c r="H1624" i="7"/>
  <c r="W1623" i="7"/>
  <c r="V1623" i="7"/>
  <c r="R1623" i="7"/>
  <c r="Q1623" i="7"/>
  <c r="P1623" i="7"/>
  <c r="O1623" i="7"/>
  <c r="K1623" i="7"/>
  <c r="J1623" i="7"/>
  <c r="I1623" i="7"/>
  <c r="H1623" i="7"/>
  <c r="W1622" i="7"/>
  <c r="V1622" i="7"/>
  <c r="R1622" i="7"/>
  <c r="Q1622" i="7"/>
  <c r="P1622" i="7"/>
  <c r="O1622" i="7"/>
  <c r="K1622" i="7"/>
  <c r="J1622" i="7"/>
  <c r="I1622" i="7"/>
  <c r="H1622" i="7"/>
  <c r="W1621" i="7"/>
  <c r="V1621" i="7"/>
  <c r="R1621" i="7"/>
  <c r="Q1621" i="7"/>
  <c r="P1621" i="7"/>
  <c r="O1621" i="7"/>
  <c r="K1621" i="7"/>
  <c r="J1621" i="7"/>
  <c r="I1621" i="7"/>
  <c r="H1621" i="7"/>
  <c r="W1620" i="7"/>
  <c r="V1620" i="7"/>
  <c r="R1620" i="7"/>
  <c r="Q1620" i="7"/>
  <c r="P1620" i="7"/>
  <c r="O1620" i="7"/>
  <c r="K1620" i="7"/>
  <c r="J1620" i="7"/>
  <c r="I1620" i="7"/>
  <c r="H1620" i="7"/>
  <c r="W1619" i="7"/>
  <c r="V1619" i="7"/>
  <c r="R1619" i="7"/>
  <c r="Q1619" i="7"/>
  <c r="P1619" i="7"/>
  <c r="O1619" i="7"/>
  <c r="K1619" i="7"/>
  <c r="J1619" i="7"/>
  <c r="I1619" i="7"/>
  <c r="H1619" i="7"/>
  <c r="W1618" i="7"/>
  <c r="V1618" i="7"/>
  <c r="R1618" i="7"/>
  <c r="Q1618" i="7"/>
  <c r="P1618" i="7"/>
  <c r="O1618" i="7"/>
  <c r="K1618" i="7"/>
  <c r="J1618" i="7"/>
  <c r="I1618" i="7"/>
  <c r="H1618" i="7"/>
  <c r="W1617" i="7"/>
  <c r="V1617" i="7"/>
  <c r="R1617" i="7"/>
  <c r="Q1617" i="7"/>
  <c r="P1617" i="7"/>
  <c r="O1617" i="7"/>
  <c r="K1617" i="7"/>
  <c r="J1617" i="7"/>
  <c r="I1617" i="7"/>
  <c r="H1617" i="7"/>
  <c r="W1616" i="7"/>
  <c r="V1616" i="7"/>
  <c r="R1616" i="7"/>
  <c r="Q1616" i="7"/>
  <c r="P1616" i="7"/>
  <c r="O1616" i="7"/>
  <c r="K1616" i="7"/>
  <c r="J1616" i="7"/>
  <c r="I1616" i="7"/>
  <c r="H1616" i="7"/>
  <c r="W1615" i="7"/>
  <c r="V1615" i="7"/>
  <c r="R1615" i="7"/>
  <c r="Q1615" i="7"/>
  <c r="P1615" i="7"/>
  <c r="O1615" i="7"/>
  <c r="K1615" i="7"/>
  <c r="J1615" i="7"/>
  <c r="I1615" i="7"/>
  <c r="H1615" i="7"/>
  <c r="W1614" i="7"/>
  <c r="V1614" i="7"/>
  <c r="R1614" i="7"/>
  <c r="Q1614" i="7"/>
  <c r="P1614" i="7"/>
  <c r="O1614" i="7"/>
  <c r="K1614" i="7"/>
  <c r="J1614" i="7"/>
  <c r="I1614" i="7"/>
  <c r="H1614" i="7"/>
  <c r="W1613" i="7"/>
  <c r="V1613" i="7"/>
  <c r="R1613" i="7"/>
  <c r="Q1613" i="7"/>
  <c r="P1613" i="7"/>
  <c r="O1613" i="7"/>
  <c r="K1613" i="7"/>
  <c r="J1613" i="7"/>
  <c r="I1613" i="7"/>
  <c r="H1613" i="7"/>
  <c r="W1612" i="7"/>
  <c r="V1612" i="7"/>
  <c r="R1612" i="7"/>
  <c r="Q1612" i="7"/>
  <c r="P1612" i="7"/>
  <c r="O1612" i="7"/>
  <c r="K1612" i="7"/>
  <c r="J1612" i="7"/>
  <c r="I1612" i="7"/>
  <c r="H1612" i="7"/>
  <c r="W1611" i="7"/>
  <c r="V1611" i="7"/>
  <c r="R1611" i="7"/>
  <c r="Q1611" i="7"/>
  <c r="P1611" i="7"/>
  <c r="O1611" i="7"/>
  <c r="K1611" i="7"/>
  <c r="J1611" i="7"/>
  <c r="I1611" i="7"/>
  <c r="H1611" i="7"/>
  <c r="W1610" i="7"/>
  <c r="V1610" i="7"/>
  <c r="R1610" i="7"/>
  <c r="Q1610" i="7"/>
  <c r="P1610" i="7"/>
  <c r="O1610" i="7"/>
  <c r="K1610" i="7"/>
  <c r="J1610" i="7"/>
  <c r="I1610" i="7"/>
  <c r="H1610" i="7"/>
  <c r="W1609" i="7"/>
  <c r="V1609" i="7"/>
  <c r="R1609" i="7"/>
  <c r="Q1609" i="7"/>
  <c r="P1609" i="7"/>
  <c r="O1609" i="7"/>
  <c r="K1609" i="7"/>
  <c r="J1609" i="7"/>
  <c r="I1609" i="7"/>
  <c r="H1609" i="7"/>
  <c r="W1608" i="7"/>
  <c r="V1608" i="7"/>
  <c r="R1608" i="7"/>
  <c r="Q1608" i="7"/>
  <c r="P1608" i="7"/>
  <c r="O1608" i="7"/>
  <c r="K1608" i="7"/>
  <c r="J1608" i="7"/>
  <c r="I1608" i="7"/>
  <c r="H1608" i="7"/>
  <c r="W1607" i="7"/>
  <c r="V1607" i="7"/>
  <c r="R1607" i="7"/>
  <c r="Q1607" i="7"/>
  <c r="P1607" i="7"/>
  <c r="O1607" i="7"/>
  <c r="K1607" i="7"/>
  <c r="J1607" i="7"/>
  <c r="I1607" i="7"/>
  <c r="H1607" i="7"/>
  <c r="W1606" i="7"/>
  <c r="V1606" i="7"/>
  <c r="R1606" i="7"/>
  <c r="Q1606" i="7"/>
  <c r="P1606" i="7"/>
  <c r="O1606" i="7"/>
  <c r="K1606" i="7"/>
  <c r="J1606" i="7"/>
  <c r="I1606" i="7"/>
  <c r="H1606" i="7"/>
  <c r="W1605" i="7"/>
  <c r="V1605" i="7"/>
  <c r="R1605" i="7"/>
  <c r="Q1605" i="7"/>
  <c r="P1605" i="7"/>
  <c r="O1605" i="7"/>
  <c r="K1605" i="7"/>
  <c r="J1605" i="7"/>
  <c r="I1605" i="7"/>
  <c r="H1605" i="7"/>
  <c r="W1604" i="7"/>
  <c r="V1604" i="7"/>
  <c r="R1604" i="7"/>
  <c r="Q1604" i="7"/>
  <c r="P1604" i="7"/>
  <c r="O1604" i="7"/>
  <c r="K1604" i="7"/>
  <c r="J1604" i="7"/>
  <c r="I1604" i="7"/>
  <c r="H1604" i="7"/>
  <c r="W1603" i="7"/>
  <c r="V1603" i="7"/>
  <c r="R1603" i="7"/>
  <c r="Q1603" i="7"/>
  <c r="P1603" i="7"/>
  <c r="O1603" i="7"/>
  <c r="K1603" i="7"/>
  <c r="J1603" i="7"/>
  <c r="I1603" i="7"/>
  <c r="H1603" i="7"/>
  <c r="W1602" i="7"/>
  <c r="V1602" i="7"/>
  <c r="R1602" i="7"/>
  <c r="Q1602" i="7"/>
  <c r="P1602" i="7"/>
  <c r="O1602" i="7"/>
  <c r="K1602" i="7"/>
  <c r="J1602" i="7"/>
  <c r="I1602" i="7"/>
  <c r="H1602" i="7"/>
  <c r="W1601" i="7"/>
  <c r="V1601" i="7"/>
  <c r="R1601" i="7"/>
  <c r="Q1601" i="7"/>
  <c r="P1601" i="7"/>
  <c r="O1601" i="7"/>
  <c r="K1601" i="7"/>
  <c r="J1601" i="7"/>
  <c r="I1601" i="7"/>
  <c r="H1601" i="7"/>
  <c r="W1600" i="7"/>
  <c r="V1600" i="7"/>
  <c r="R1600" i="7"/>
  <c r="Q1600" i="7"/>
  <c r="P1600" i="7"/>
  <c r="O1600" i="7"/>
  <c r="K1600" i="7"/>
  <c r="J1600" i="7"/>
  <c r="I1600" i="7"/>
  <c r="H1600" i="7"/>
  <c r="W1599" i="7"/>
  <c r="V1599" i="7"/>
  <c r="R1599" i="7"/>
  <c r="Q1599" i="7"/>
  <c r="P1599" i="7"/>
  <c r="O1599" i="7"/>
  <c r="K1599" i="7"/>
  <c r="J1599" i="7"/>
  <c r="I1599" i="7"/>
  <c r="H1599" i="7"/>
  <c r="W1598" i="7"/>
  <c r="V1598" i="7"/>
  <c r="R1598" i="7"/>
  <c r="Q1598" i="7"/>
  <c r="P1598" i="7"/>
  <c r="O1598" i="7"/>
  <c r="K1598" i="7"/>
  <c r="J1598" i="7"/>
  <c r="I1598" i="7"/>
  <c r="H1598" i="7"/>
  <c r="W1597" i="7"/>
  <c r="V1597" i="7"/>
  <c r="R1597" i="7"/>
  <c r="Q1597" i="7"/>
  <c r="P1597" i="7"/>
  <c r="O1597" i="7"/>
  <c r="K1597" i="7"/>
  <c r="J1597" i="7"/>
  <c r="I1597" i="7"/>
  <c r="H1597" i="7"/>
  <c r="W1596" i="7"/>
  <c r="V1596" i="7"/>
  <c r="R1596" i="7"/>
  <c r="Q1596" i="7"/>
  <c r="P1596" i="7"/>
  <c r="O1596" i="7"/>
  <c r="K1596" i="7"/>
  <c r="J1596" i="7"/>
  <c r="I1596" i="7"/>
  <c r="H1596" i="7"/>
  <c r="W1595" i="7"/>
  <c r="V1595" i="7"/>
  <c r="R1595" i="7"/>
  <c r="Q1595" i="7"/>
  <c r="P1595" i="7"/>
  <c r="O1595" i="7"/>
  <c r="K1595" i="7"/>
  <c r="J1595" i="7"/>
  <c r="I1595" i="7"/>
  <c r="H1595" i="7"/>
  <c r="W1594" i="7"/>
  <c r="V1594" i="7"/>
  <c r="R1594" i="7"/>
  <c r="Q1594" i="7"/>
  <c r="P1594" i="7"/>
  <c r="O1594" i="7"/>
  <c r="K1594" i="7"/>
  <c r="J1594" i="7"/>
  <c r="I1594" i="7"/>
  <c r="H1594" i="7"/>
  <c r="W1593" i="7"/>
  <c r="V1593" i="7"/>
  <c r="R1593" i="7"/>
  <c r="Q1593" i="7"/>
  <c r="P1593" i="7"/>
  <c r="O1593" i="7"/>
  <c r="K1593" i="7"/>
  <c r="J1593" i="7"/>
  <c r="I1593" i="7"/>
  <c r="H1593" i="7"/>
  <c r="W1592" i="7"/>
  <c r="V1592" i="7"/>
  <c r="R1592" i="7"/>
  <c r="Q1592" i="7"/>
  <c r="P1592" i="7"/>
  <c r="O1592" i="7"/>
  <c r="K1592" i="7"/>
  <c r="J1592" i="7"/>
  <c r="I1592" i="7"/>
  <c r="H1592" i="7"/>
  <c r="W1591" i="7"/>
  <c r="V1591" i="7"/>
  <c r="R1591" i="7"/>
  <c r="Q1591" i="7"/>
  <c r="P1591" i="7"/>
  <c r="O1591" i="7"/>
  <c r="K1591" i="7"/>
  <c r="J1591" i="7"/>
  <c r="I1591" i="7"/>
  <c r="H1591" i="7"/>
  <c r="W1590" i="7"/>
  <c r="V1590" i="7"/>
  <c r="R1590" i="7"/>
  <c r="Q1590" i="7"/>
  <c r="P1590" i="7"/>
  <c r="O1590" i="7"/>
  <c r="K1590" i="7"/>
  <c r="J1590" i="7"/>
  <c r="I1590" i="7"/>
  <c r="H1590" i="7"/>
  <c r="W1589" i="7"/>
  <c r="V1589" i="7"/>
  <c r="R1589" i="7"/>
  <c r="Q1589" i="7"/>
  <c r="P1589" i="7"/>
  <c r="O1589" i="7"/>
  <c r="K1589" i="7"/>
  <c r="J1589" i="7"/>
  <c r="I1589" i="7"/>
  <c r="H1589" i="7"/>
  <c r="W1588" i="7"/>
  <c r="V1588" i="7"/>
  <c r="R1588" i="7"/>
  <c r="Q1588" i="7"/>
  <c r="P1588" i="7"/>
  <c r="O1588" i="7"/>
  <c r="K1588" i="7"/>
  <c r="J1588" i="7"/>
  <c r="I1588" i="7"/>
  <c r="H1588" i="7"/>
  <c r="W1587" i="7"/>
  <c r="V1587" i="7"/>
  <c r="R1587" i="7"/>
  <c r="Q1587" i="7"/>
  <c r="P1587" i="7"/>
  <c r="O1587" i="7"/>
  <c r="K1587" i="7"/>
  <c r="J1587" i="7"/>
  <c r="I1587" i="7"/>
  <c r="H1587" i="7"/>
  <c r="W1586" i="7"/>
  <c r="V1586" i="7"/>
  <c r="R1586" i="7"/>
  <c r="Q1586" i="7"/>
  <c r="P1586" i="7"/>
  <c r="O1586" i="7"/>
  <c r="K1586" i="7"/>
  <c r="J1586" i="7"/>
  <c r="I1586" i="7"/>
  <c r="H1586" i="7"/>
  <c r="W1585" i="7"/>
  <c r="V1585" i="7"/>
  <c r="R1585" i="7"/>
  <c r="Q1585" i="7"/>
  <c r="P1585" i="7"/>
  <c r="O1585" i="7"/>
  <c r="K1585" i="7"/>
  <c r="J1585" i="7"/>
  <c r="I1585" i="7"/>
  <c r="H1585" i="7"/>
  <c r="W1584" i="7"/>
  <c r="V1584" i="7"/>
  <c r="R1584" i="7"/>
  <c r="Q1584" i="7"/>
  <c r="P1584" i="7"/>
  <c r="O1584" i="7"/>
  <c r="K1584" i="7"/>
  <c r="J1584" i="7"/>
  <c r="I1584" i="7"/>
  <c r="H1584" i="7"/>
  <c r="W1583" i="7"/>
  <c r="V1583" i="7"/>
  <c r="R1583" i="7"/>
  <c r="Q1583" i="7"/>
  <c r="P1583" i="7"/>
  <c r="O1583" i="7"/>
  <c r="K1583" i="7"/>
  <c r="J1583" i="7"/>
  <c r="I1583" i="7"/>
  <c r="H1583" i="7"/>
  <c r="W1582" i="7"/>
  <c r="V1582" i="7"/>
  <c r="R1582" i="7"/>
  <c r="Q1582" i="7"/>
  <c r="P1582" i="7"/>
  <c r="O1582" i="7"/>
  <c r="K1582" i="7"/>
  <c r="J1582" i="7"/>
  <c r="I1582" i="7"/>
  <c r="H1582" i="7"/>
  <c r="W1581" i="7"/>
  <c r="V1581" i="7"/>
  <c r="R1581" i="7"/>
  <c r="Q1581" i="7"/>
  <c r="P1581" i="7"/>
  <c r="O1581" i="7"/>
  <c r="K1581" i="7"/>
  <c r="J1581" i="7"/>
  <c r="I1581" i="7"/>
  <c r="H1581" i="7"/>
  <c r="W1580" i="7"/>
  <c r="V1580" i="7"/>
  <c r="R1580" i="7"/>
  <c r="Q1580" i="7"/>
  <c r="P1580" i="7"/>
  <c r="O1580" i="7"/>
  <c r="K1580" i="7"/>
  <c r="J1580" i="7"/>
  <c r="I1580" i="7"/>
  <c r="H1580" i="7"/>
  <c r="W1579" i="7"/>
  <c r="V1579" i="7"/>
  <c r="R1579" i="7"/>
  <c r="Q1579" i="7"/>
  <c r="P1579" i="7"/>
  <c r="O1579" i="7"/>
  <c r="K1579" i="7"/>
  <c r="J1579" i="7"/>
  <c r="I1579" i="7"/>
  <c r="H1579" i="7"/>
  <c r="W1578" i="7"/>
  <c r="V1578" i="7"/>
  <c r="R1578" i="7"/>
  <c r="Q1578" i="7"/>
  <c r="P1578" i="7"/>
  <c r="O1578" i="7"/>
  <c r="K1578" i="7"/>
  <c r="J1578" i="7"/>
  <c r="I1578" i="7"/>
  <c r="H1578" i="7"/>
  <c r="W1577" i="7"/>
  <c r="V1577" i="7"/>
  <c r="R1577" i="7"/>
  <c r="Q1577" i="7"/>
  <c r="P1577" i="7"/>
  <c r="O1577" i="7"/>
  <c r="K1577" i="7"/>
  <c r="J1577" i="7"/>
  <c r="I1577" i="7"/>
  <c r="H1577" i="7"/>
  <c r="W1576" i="7"/>
  <c r="V1576" i="7"/>
  <c r="R1576" i="7"/>
  <c r="Q1576" i="7"/>
  <c r="P1576" i="7"/>
  <c r="O1576" i="7"/>
  <c r="K1576" i="7"/>
  <c r="J1576" i="7"/>
  <c r="I1576" i="7"/>
  <c r="H1576" i="7"/>
  <c r="W1575" i="7"/>
  <c r="V1575" i="7"/>
  <c r="R1575" i="7"/>
  <c r="Q1575" i="7"/>
  <c r="P1575" i="7"/>
  <c r="O1575" i="7"/>
  <c r="K1575" i="7"/>
  <c r="J1575" i="7"/>
  <c r="I1575" i="7"/>
  <c r="H1575" i="7"/>
  <c r="W1574" i="7"/>
  <c r="V1574" i="7"/>
  <c r="R1574" i="7"/>
  <c r="Q1574" i="7"/>
  <c r="P1574" i="7"/>
  <c r="O1574" i="7"/>
  <c r="K1574" i="7"/>
  <c r="J1574" i="7"/>
  <c r="I1574" i="7"/>
  <c r="H1574" i="7"/>
  <c r="W1573" i="7"/>
  <c r="V1573" i="7"/>
  <c r="R1573" i="7"/>
  <c r="Q1573" i="7"/>
  <c r="P1573" i="7"/>
  <c r="O1573" i="7"/>
  <c r="K1573" i="7"/>
  <c r="J1573" i="7"/>
  <c r="I1573" i="7"/>
  <c r="H1573" i="7"/>
  <c r="W1572" i="7"/>
  <c r="V1572" i="7"/>
  <c r="R1572" i="7"/>
  <c r="Q1572" i="7"/>
  <c r="P1572" i="7"/>
  <c r="O1572" i="7"/>
  <c r="K1572" i="7"/>
  <c r="J1572" i="7"/>
  <c r="I1572" i="7"/>
  <c r="H1572" i="7"/>
  <c r="W1571" i="7"/>
  <c r="V1571" i="7"/>
  <c r="R1571" i="7"/>
  <c r="Q1571" i="7"/>
  <c r="P1571" i="7"/>
  <c r="O1571" i="7"/>
  <c r="K1571" i="7"/>
  <c r="J1571" i="7"/>
  <c r="I1571" i="7"/>
  <c r="H1571" i="7"/>
  <c r="W1570" i="7"/>
  <c r="V1570" i="7"/>
  <c r="R1570" i="7"/>
  <c r="Q1570" i="7"/>
  <c r="P1570" i="7"/>
  <c r="O1570" i="7"/>
  <c r="K1570" i="7"/>
  <c r="J1570" i="7"/>
  <c r="I1570" i="7"/>
  <c r="H1570" i="7"/>
  <c r="W1569" i="7"/>
  <c r="V1569" i="7"/>
  <c r="R1569" i="7"/>
  <c r="Q1569" i="7"/>
  <c r="P1569" i="7"/>
  <c r="O1569" i="7"/>
  <c r="K1569" i="7"/>
  <c r="J1569" i="7"/>
  <c r="I1569" i="7"/>
  <c r="H1569" i="7"/>
  <c r="W1568" i="7"/>
  <c r="V1568" i="7"/>
  <c r="R1568" i="7"/>
  <c r="Q1568" i="7"/>
  <c r="P1568" i="7"/>
  <c r="O1568" i="7"/>
  <c r="K1568" i="7"/>
  <c r="J1568" i="7"/>
  <c r="I1568" i="7"/>
  <c r="H1568" i="7"/>
  <c r="W1567" i="7"/>
  <c r="V1567" i="7"/>
  <c r="R1567" i="7"/>
  <c r="Q1567" i="7"/>
  <c r="P1567" i="7"/>
  <c r="O1567" i="7"/>
  <c r="K1567" i="7"/>
  <c r="J1567" i="7"/>
  <c r="I1567" i="7"/>
  <c r="H1567" i="7"/>
  <c r="W1566" i="7"/>
  <c r="V1566" i="7"/>
  <c r="R1566" i="7"/>
  <c r="Q1566" i="7"/>
  <c r="P1566" i="7"/>
  <c r="O1566" i="7"/>
  <c r="K1566" i="7"/>
  <c r="J1566" i="7"/>
  <c r="I1566" i="7"/>
  <c r="H1566" i="7"/>
  <c r="W1565" i="7"/>
  <c r="V1565" i="7"/>
  <c r="R1565" i="7"/>
  <c r="Q1565" i="7"/>
  <c r="P1565" i="7"/>
  <c r="O1565" i="7"/>
  <c r="K1565" i="7"/>
  <c r="J1565" i="7"/>
  <c r="I1565" i="7"/>
  <c r="H1565" i="7"/>
  <c r="W1564" i="7"/>
  <c r="V1564" i="7"/>
  <c r="R1564" i="7"/>
  <c r="Q1564" i="7"/>
  <c r="P1564" i="7"/>
  <c r="O1564" i="7"/>
  <c r="K1564" i="7"/>
  <c r="J1564" i="7"/>
  <c r="I1564" i="7"/>
  <c r="H1564" i="7"/>
  <c r="W1563" i="7"/>
  <c r="V1563" i="7"/>
  <c r="R1563" i="7"/>
  <c r="Q1563" i="7"/>
  <c r="P1563" i="7"/>
  <c r="O1563" i="7"/>
  <c r="K1563" i="7"/>
  <c r="J1563" i="7"/>
  <c r="I1563" i="7"/>
  <c r="H1563" i="7"/>
  <c r="W1562" i="7"/>
  <c r="V1562" i="7"/>
  <c r="R1562" i="7"/>
  <c r="Q1562" i="7"/>
  <c r="P1562" i="7"/>
  <c r="O1562" i="7"/>
  <c r="K1562" i="7"/>
  <c r="J1562" i="7"/>
  <c r="I1562" i="7"/>
  <c r="H1562" i="7"/>
  <c r="W1561" i="7"/>
  <c r="V1561" i="7"/>
  <c r="R1561" i="7"/>
  <c r="Q1561" i="7"/>
  <c r="P1561" i="7"/>
  <c r="O1561" i="7"/>
  <c r="K1561" i="7"/>
  <c r="J1561" i="7"/>
  <c r="I1561" i="7"/>
  <c r="H1561" i="7"/>
  <c r="W1560" i="7"/>
  <c r="V1560" i="7"/>
  <c r="R1560" i="7"/>
  <c r="Q1560" i="7"/>
  <c r="P1560" i="7"/>
  <c r="O1560" i="7"/>
  <c r="K1560" i="7"/>
  <c r="J1560" i="7"/>
  <c r="I1560" i="7"/>
  <c r="H1560" i="7"/>
  <c r="W1559" i="7"/>
  <c r="V1559" i="7"/>
  <c r="R1559" i="7"/>
  <c r="Q1559" i="7"/>
  <c r="P1559" i="7"/>
  <c r="O1559" i="7"/>
  <c r="K1559" i="7"/>
  <c r="J1559" i="7"/>
  <c r="I1559" i="7"/>
  <c r="H1559" i="7"/>
  <c r="W1558" i="7"/>
  <c r="V1558" i="7"/>
  <c r="R1558" i="7"/>
  <c r="Q1558" i="7"/>
  <c r="P1558" i="7"/>
  <c r="O1558" i="7"/>
  <c r="K1558" i="7"/>
  <c r="J1558" i="7"/>
  <c r="I1558" i="7"/>
  <c r="H1558" i="7"/>
  <c r="W1557" i="7"/>
  <c r="V1557" i="7"/>
  <c r="R1557" i="7"/>
  <c r="Q1557" i="7"/>
  <c r="P1557" i="7"/>
  <c r="O1557" i="7"/>
  <c r="K1557" i="7"/>
  <c r="J1557" i="7"/>
  <c r="I1557" i="7"/>
  <c r="H1557" i="7"/>
  <c r="W1556" i="7"/>
  <c r="V1556" i="7"/>
  <c r="R1556" i="7"/>
  <c r="Q1556" i="7"/>
  <c r="P1556" i="7"/>
  <c r="O1556" i="7"/>
  <c r="K1556" i="7"/>
  <c r="J1556" i="7"/>
  <c r="I1556" i="7"/>
  <c r="H1556" i="7"/>
  <c r="W1555" i="7"/>
  <c r="V1555" i="7"/>
  <c r="R1555" i="7"/>
  <c r="Q1555" i="7"/>
  <c r="P1555" i="7"/>
  <c r="O1555" i="7"/>
  <c r="K1555" i="7"/>
  <c r="J1555" i="7"/>
  <c r="I1555" i="7"/>
  <c r="H1555" i="7"/>
  <c r="W1554" i="7"/>
  <c r="V1554" i="7"/>
  <c r="R1554" i="7"/>
  <c r="Q1554" i="7"/>
  <c r="P1554" i="7"/>
  <c r="O1554" i="7"/>
  <c r="K1554" i="7"/>
  <c r="J1554" i="7"/>
  <c r="I1554" i="7"/>
  <c r="H1554" i="7"/>
  <c r="W1553" i="7"/>
  <c r="V1553" i="7"/>
  <c r="R1553" i="7"/>
  <c r="Q1553" i="7"/>
  <c r="P1553" i="7"/>
  <c r="O1553" i="7"/>
  <c r="K1553" i="7"/>
  <c r="J1553" i="7"/>
  <c r="I1553" i="7"/>
  <c r="H1553" i="7"/>
  <c r="W1552" i="7"/>
  <c r="V1552" i="7"/>
  <c r="R1552" i="7"/>
  <c r="Q1552" i="7"/>
  <c r="P1552" i="7"/>
  <c r="O1552" i="7"/>
  <c r="K1552" i="7"/>
  <c r="J1552" i="7"/>
  <c r="I1552" i="7"/>
  <c r="H1552" i="7"/>
  <c r="W1551" i="7"/>
  <c r="V1551" i="7"/>
  <c r="R1551" i="7"/>
  <c r="Q1551" i="7"/>
  <c r="P1551" i="7"/>
  <c r="O1551" i="7"/>
  <c r="K1551" i="7"/>
  <c r="J1551" i="7"/>
  <c r="I1551" i="7"/>
  <c r="H1551" i="7"/>
  <c r="W1550" i="7"/>
  <c r="V1550" i="7"/>
  <c r="R1550" i="7"/>
  <c r="Q1550" i="7"/>
  <c r="P1550" i="7"/>
  <c r="O1550" i="7"/>
  <c r="K1550" i="7"/>
  <c r="J1550" i="7"/>
  <c r="I1550" i="7"/>
  <c r="H1550" i="7"/>
  <c r="W1549" i="7"/>
  <c r="V1549" i="7"/>
  <c r="R1549" i="7"/>
  <c r="Q1549" i="7"/>
  <c r="P1549" i="7"/>
  <c r="O1549" i="7"/>
  <c r="K1549" i="7"/>
  <c r="J1549" i="7"/>
  <c r="I1549" i="7"/>
  <c r="H1549" i="7"/>
  <c r="W1548" i="7"/>
  <c r="V1548" i="7"/>
  <c r="R1548" i="7"/>
  <c r="Q1548" i="7"/>
  <c r="P1548" i="7"/>
  <c r="O1548" i="7"/>
  <c r="K1548" i="7"/>
  <c r="J1548" i="7"/>
  <c r="I1548" i="7"/>
  <c r="H1548" i="7"/>
  <c r="W1547" i="7"/>
  <c r="V1547" i="7"/>
  <c r="R1547" i="7"/>
  <c r="Q1547" i="7"/>
  <c r="P1547" i="7"/>
  <c r="O1547" i="7"/>
  <c r="K1547" i="7"/>
  <c r="J1547" i="7"/>
  <c r="I1547" i="7"/>
  <c r="H1547" i="7"/>
  <c r="W1546" i="7"/>
  <c r="V1546" i="7"/>
  <c r="R1546" i="7"/>
  <c r="Q1546" i="7"/>
  <c r="P1546" i="7"/>
  <c r="O1546" i="7"/>
  <c r="K1546" i="7"/>
  <c r="J1546" i="7"/>
  <c r="I1546" i="7"/>
  <c r="H1546" i="7"/>
  <c r="W1545" i="7"/>
  <c r="V1545" i="7"/>
  <c r="R1545" i="7"/>
  <c r="Q1545" i="7"/>
  <c r="P1545" i="7"/>
  <c r="O1545" i="7"/>
  <c r="K1545" i="7"/>
  <c r="J1545" i="7"/>
  <c r="I1545" i="7"/>
  <c r="H1545" i="7"/>
  <c r="W1544" i="7"/>
  <c r="V1544" i="7"/>
  <c r="R1544" i="7"/>
  <c r="Q1544" i="7"/>
  <c r="P1544" i="7"/>
  <c r="O1544" i="7"/>
  <c r="K1544" i="7"/>
  <c r="J1544" i="7"/>
  <c r="I1544" i="7"/>
  <c r="H1544" i="7"/>
  <c r="W1543" i="7"/>
  <c r="V1543" i="7"/>
  <c r="R1543" i="7"/>
  <c r="Q1543" i="7"/>
  <c r="P1543" i="7"/>
  <c r="O1543" i="7"/>
  <c r="K1543" i="7"/>
  <c r="J1543" i="7"/>
  <c r="I1543" i="7"/>
  <c r="H1543" i="7"/>
  <c r="W1542" i="7"/>
  <c r="V1542" i="7"/>
  <c r="R1542" i="7"/>
  <c r="Q1542" i="7"/>
  <c r="P1542" i="7"/>
  <c r="O1542" i="7"/>
  <c r="K1542" i="7"/>
  <c r="J1542" i="7"/>
  <c r="I1542" i="7"/>
  <c r="H1542" i="7"/>
  <c r="W1541" i="7"/>
  <c r="V1541" i="7"/>
  <c r="R1541" i="7"/>
  <c r="Q1541" i="7"/>
  <c r="P1541" i="7"/>
  <c r="O1541" i="7"/>
  <c r="K1541" i="7"/>
  <c r="J1541" i="7"/>
  <c r="I1541" i="7"/>
  <c r="H1541" i="7"/>
  <c r="W1540" i="7"/>
  <c r="V1540" i="7"/>
  <c r="R1540" i="7"/>
  <c r="Q1540" i="7"/>
  <c r="P1540" i="7"/>
  <c r="O1540" i="7"/>
  <c r="K1540" i="7"/>
  <c r="J1540" i="7"/>
  <c r="I1540" i="7"/>
  <c r="H1540" i="7"/>
  <c r="W1539" i="7"/>
  <c r="V1539" i="7"/>
  <c r="R1539" i="7"/>
  <c r="Q1539" i="7"/>
  <c r="P1539" i="7"/>
  <c r="O1539" i="7"/>
  <c r="K1539" i="7"/>
  <c r="J1539" i="7"/>
  <c r="I1539" i="7"/>
  <c r="H1539" i="7"/>
  <c r="W1538" i="7"/>
  <c r="V1538" i="7"/>
  <c r="R1538" i="7"/>
  <c r="Q1538" i="7"/>
  <c r="P1538" i="7"/>
  <c r="O1538" i="7"/>
  <c r="K1538" i="7"/>
  <c r="J1538" i="7"/>
  <c r="I1538" i="7"/>
  <c r="H1538" i="7"/>
  <c r="W1537" i="7"/>
  <c r="V1537" i="7"/>
  <c r="R1537" i="7"/>
  <c r="Q1537" i="7"/>
  <c r="P1537" i="7"/>
  <c r="O1537" i="7"/>
  <c r="K1537" i="7"/>
  <c r="J1537" i="7"/>
  <c r="I1537" i="7"/>
  <c r="H1537" i="7"/>
  <c r="W1536" i="7"/>
  <c r="V1536" i="7"/>
  <c r="R1536" i="7"/>
  <c r="Q1536" i="7"/>
  <c r="P1536" i="7"/>
  <c r="O1536" i="7"/>
  <c r="K1536" i="7"/>
  <c r="J1536" i="7"/>
  <c r="I1536" i="7"/>
  <c r="H1536" i="7"/>
  <c r="W1535" i="7"/>
  <c r="V1535" i="7"/>
  <c r="R1535" i="7"/>
  <c r="Q1535" i="7"/>
  <c r="P1535" i="7"/>
  <c r="O1535" i="7"/>
  <c r="K1535" i="7"/>
  <c r="J1535" i="7"/>
  <c r="I1535" i="7"/>
  <c r="H1535" i="7"/>
  <c r="W1534" i="7"/>
  <c r="V1534" i="7"/>
  <c r="R1534" i="7"/>
  <c r="Q1534" i="7"/>
  <c r="P1534" i="7"/>
  <c r="O1534" i="7"/>
  <c r="K1534" i="7"/>
  <c r="J1534" i="7"/>
  <c r="I1534" i="7"/>
  <c r="H1534" i="7"/>
  <c r="W1533" i="7"/>
  <c r="V1533" i="7"/>
  <c r="R1533" i="7"/>
  <c r="Q1533" i="7"/>
  <c r="P1533" i="7"/>
  <c r="O1533" i="7"/>
  <c r="K1533" i="7"/>
  <c r="J1533" i="7"/>
  <c r="I1533" i="7"/>
  <c r="H1533" i="7"/>
  <c r="W1532" i="7"/>
  <c r="V1532" i="7"/>
  <c r="R1532" i="7"/>
  <c r="Q1532" i="7"/>
  <c r="P1532" i="7"/>
  <c r="O1532" i="7"/>
  <c r="K1532" i="7"/>
  <c r="J1532" i="7"/>
  <c r="I1532" i="7"/>
  <c r="H1532" i="7"/>
  <c r="W1531" i="7"/>
  <c r="V1531" i="7"/>
  <c r="R1531" i="7"/>
  <c r="Q1531" i="7"/>
  <c r="P1531" i="7"/>
  <c r="O1531" i="7"/>
  <c r="K1531" i="7"/>
  <c r="J1531" i="7"/>
  <c r="I1531" i="7"/>
  <c r="H1531" i="7"/>
  <c r="W1530" i="7"/>
  <c r="V1530" i="7"/>
  <c r="R1530" i="7"/>
  <c r="Q1530" i="7"/>
  <c r="P1530" i="7"/>
  <c r="O1530" i="7"/>
  <c r="K1530" i="7"/>
  <c r="J1530" i="7"/>
  <c r="I1530" i="7"/>
  <c r="H1530" i="7"/>
  <c r="W1529" i="7"/>
  <c r="V1529" i="7"/>
  <c r="R1529" i="7"/>
  <c r="Q1529" i="7"/>
  <c r="P1529" i="7"/>
  <c r="O1529" i="7"/>
  <c r="K1529" i="7"/>
  <c r="J1529" i="7"/>
  <c r="I1529" i="7"/>
  <c r="H1529" i="7"/>
  <c r="W1528" i="7"/>
  <c r="V1528" i="7"/>
  <c r="R1528" i="7"/>
  <c r="Q1528" i="7"/>
  <c r="P1528" i="7"/>
  <c r="O1528" i="7"/>
  <c r="K1528" i="7"/>
  <c r="J1528" i="7"/>
  <c r="I1528" i="7"/>
  <c r="H1528" i="7"/>
  <c r="W1527" i="7"/>
  <c r="V1527" i="7"/>
  <c r="R1527" i="7"/>
  <c r="Q1527" i="7"/>
  <c r="P1527" i="7"/>
  <c r="O1527" i="7"/>
  <c r="K1527" i="7"/>
  <c r="J1527" i="7"/>
  <c r="I1527" i="7"/>
  <c r="H1527" i="7"/>
  <c r="W1526" i="7"/>
  <c r="V1526" i="7"/>
  <c r="R1526" i="7"/>
  <c r="Q1526" i="7"/>
  <c r="P1526" i="7"/>
  <c r="O1526" i="7"/>
  <c r="K1526" i="7"/>
  <c r="J1526" i="7"/>
  <c r="I1526" i="7"/>
  <c r="H1526" i="7"/>
  <c r="W1525" i="7"/>
  <c r="V1525" i="7"/>
  <c r="R1525" i="7"/>
  <c r="Q1525" i="7"/>
  <c r="P1525" i="7"/>
  <c r="O1525" i="7"/>
  <c r="K1525" i="7"/>
  <c r="J1525" i="7"/>
  <c r="I1525" i="7"/>
  <c r="H1525" i="7"/>
  <c r="W1524" i="7"/>
  <c r="V1524" i="7"/>
  <c r="R1524" i="7"/>
  <c r="Q1524" i="7"/>
  <c r="P1524" i="7"/>
  <c r="O1524" i="7"/>
  <c r="K1524" i="7"/>
  <c r="J1524" i="7"/>
  <c r="I1524" i="7"/>
  <c r="H1524" i="7"/>
  <c r="W1523" i="7"/>
  <c r="V1523" i="7"/>
  <c r="R1523" i="7"/>
  <c r="Q1523" i="7"/>
  <c r="P1523" i="7"/>
  <c r="O1523" i="7"/>
  <c r="K1523" i="7"/>
  <c r="J1523" i="7"/>
  <c r="I1523" i="7"/>
  <c r="H1523" i="7"/>
  <c r="W1522" i="7"/>
  <c r="V1522" i="7"/>
  <c r="R1522" i="7"/>
  <c r="Q1522" i="7"/>
  <c r="P1522" i="7"/>
  <c r="O1522" i="7"/>
  <c r="K1522" i="7"/>
  <c r="J1522" i="7"/>
  <c r="I1522" i="7"/>
  <c r="H1522" i="7"/>
  <c r="W1521" i="7"/>
  <c r="V1521" i="7"/>
  <c r="R1521" i="7"/>
  <c r="Q1521" i="7"/>
  <c r="P1521" i="7"/>
  <c r="O1521" i="7"/>
  <c r="K1521" i="7"/>
  <c r="J1521" i="7"/>
  <c r="I1521" i="7"/>
  <c r="H1521" i="7"/>
  <c r="W1520" i="7"/>
  <c r="V1520" i="7"/>
  <c r="R1520" i="7"/>
  <c r="Q1520" i="7"/>
  <c r="P1520" i="7"/>
  <c r="O1520" i="7"/>
  <c r="K1520" i="7"/>
  <c r="J1520" i="7"/>
  <c r="I1520" i="7"/>
  <c r="H1520" i="7"/>
  <c r="W1519" i="7"/>
  <c r="V1519" i="7"/>
  <c r="R1519" i="7"/>
  <c r="Q1519" i="7"/>
  <c r="P1519" i="7"/>
  <c r="O1519" i="7"/>
  <c r="K1519" i="7"/>
  <c r="J1519" i="7"/>
  <c r="I1519" i="7"/>
  <c r="H1519" i="7"/>
  <c r="W1518" i="7"/>
  <c r="V1518" i="7"/>
  <c r="R1518" i="7"/>
  <c r="Q1518" i="7"/>
  <c r="P1518" i="7"/>
  <c r="O1518" i="7"/>
  <c r="K1518" i="7"/>
  <c r="J1518" i="7"/>
  <c r="I1518" i="7"/>
  <c r="H1518" i="7"/>
  <c r="W1517" i="7"/>
  <c r="V1517" i="7"/>
  <c r="R1517" i="7"/>
  <c r="Q1517" i="7"/>
  <c r="P1517" i="7"/>
  <c r="O1517" i="7"/>
  <c r="K1517" i="7"/>
  <c r="J1517" i="7"/>
  <c r="I1517" i="7"/>
  <c r="H1517" i="7"/>
  <c r="W1516" i="7"/>
  <c r="V1516" i="7"/>
  <c r="R1516" i="7"/>
  <c r="Q1516" i="7"/>
  <c r="P1516" i="7"/>
  <c r="O1516" i="7"/>
  <c r="K1516" i="7"/>
  <c r="J1516" i="7"/>
  <c r="I1516" i="7"/>
  <c r="H1516" i="7"/>
  <c r="W1515" i="7"/>
  <c r="V1515" i="7"/>
  <c r="R1515" i="7"/>
  <c r="Q1515" i="7"/>
  <c r="P1515" i="7"/>
  <c r="O1515" i="7"/>
  <c r="K1515" i="7"/>
  <c r="J1515" i="7"/>
  <c r="I1515" i="7"/>
  <c r="H1515" i="7"/>
  <c r="W1514" i="7"/>
  <c r="V1514" i="7"/>
  <c r="R1514" i="7"/>
  <c r="Q1514" i="7"/>
  <c r="P1514" i="7"/>
  <c r="O1514" i="7"/>
  <c r="K1514" i="7"/>
  <c r="J1514" i="7"/>
  <c r="I1514" i="7"/>
  <c r="H1514" i="7"/>
  <c r="W1513" i="7"/>
  <c r="V1513" i="7"/>
  <c r="R1513" i="7"/>
  <c r="Q1513" i="7"/>
  <c r="P1513" i="7"/>
  <c r="O1513" i="7"/>
  <c r="K1513" i="7"/>
  <c r="J1513" i="7"/>
  <c r="I1513" i="7"/>
  <c r="H1513" i="7"/>
  <c r="W1512" i="7"/>
  <c r="V1512" i="7"/>
  <c r="R1512" i="7"/>
  <c r="Q1512" i="7"/>
  <c r="P1512" i="7"/>
  <c r="O1512" i="7"/>
  <c r="K1512" i="7"/>
  <c r="J1512" i="7"/>
  <c r="I1512" i="7"/>
  <c r="H1512" i="7"/>
  <c r="W1511" i="7"/>
  <c r="V1511" i="7"/>
  <c r="R1511" i="7"/>
  <c r="Q1511" i="7"/>
  <c r="P1511" i="7"/>
  <c r="O1511" i="7"/>
  <c r="K1511" i="7"/>
  <c r="J1511" i="7"/>
  <c r="I1511" i="7"/>
  <c r="H1511" i="7"/>
  <c r="W1510" i="7"/>
  <c r="V1510" i="7"/>
  <c r="R1510" i="7"/>
  <c r="Q1510" i="7"/>
  <c r="P1510" i="7"/>
  <c r="O1510" i="7"/>
  <c r="K1510" i="7"/>
  <c r="J1510" i="7"/>
  <c r="I1510" i="7"/>
  <c r="H1510" i="7"/>
  <c r="W1509" i="7"/>
  <c r="V1509" i="7"/>
  <c r="R1509" i="7"/>
  <c r="Q1509" i="7"/>
  <c r="P1509" i="7"/>
  <c r="O1509" i="7"/>
  <c r="K1509" i="7"/>
  <c r="J1509" i="7"/>
  <c r="I1509" i="7"/>
  <c r="H1509" i="7"/>
  <c r="W1508" i="7"/>
  <c r="V1508" i="7"/>
  <c r="R1508" i="7"/>
  <c r="Q1508" i="7"/>
  <c r="P1508" i="7"/>
  <c r="O1508" i="7"/>
  <c r="K1508" i="7"/>
  <c r="J1508" i="7"/>
  <c r="I1508" i="7"/>
  <c r="H1508" i="7"/>
  <c r="W1507" i="7"/>
  <c r="V1507" i="7"/>
  <c r="R1507" i="7"/>
  <c r="Q1507" i="7"/>
  <c r="P1507" i="7"/>
  <c r="O1507" i="7"/>
  <c r="K1507" i="7"/>
  <c r="J1507" i="7"/>
  <c r="I1507" i="7"/>
  <c r="H1507" i="7"/>
  <c r="W1506" i="7"/>
  <c r="V1506" i="7"/>
  <c r="R1506" i="7"/>
  <c r="Q1506" i="7"/>
  <c r="P1506" i="7"/>
  <c r="O1506" i="7"/>
  <c r="K1506" i="7"/>
  <c r="J1506" i="7"/>
  <c r="I1506" i="7"/>
  <c r="H1506" i="7"/>
  <c r="W1505" i="7"/>
  <c r="V1505" i="7"/>
  <c r="R1505" i="7"/>
  <c r="Q1505" i="7"/>
  <c r="P1505" i="7"/>
  <c r="O1505" i="7"/>
  <c r="K1505" i="7"/>
  <c r="J1505" i="7"/>
  <c r="I1505" i="7"/>
  <c r="H1505" i="7"/>
  <c r="W1504" i="7"/>
  <c r="V1504" i="7"/>
  <c r="R1504" i="7"/>
  <c r="Q1504" i="7"/>
  <c r="P1504" i="7"/>
  <c r="O1504" i="7"/>
  <c r="K1504" i="7"/>
  <c r="J1504" i="7"/>
  <c r="I1504" i="7"/>
  <c r="H1504" i="7"/>
  <c r="W1503" i="7"/>
  <c r="V1503" i="7"/>
  <c r="R1503" i="7"/>
  <c r="Q1503" i="7"/>
  <c r="P1503" i="7"/>
  <c r="O1503" i="7"/>
  <c r="K1503" i="7"/>
  <c r="J1503" i="7"/>
  <c r="I1503" i="7"/>
  <c r="H1503" i="7"/>
  <c r="W1502" i="7"/>
  <c r="V1502" i="7"/>
  <c r="R1502" i="7"/>
  <c r="Q1502" i="7"/>
  <c r="P1502" i="7"/>
  <c r="O1502" i="7"/>
  <c r="K1502" i="7"/>
  <c r="J1502" i="7"/>
  <c r="I1502" i="7"/>
  <c r="H1502" i="7"/>
  <c r="W1501" i="7"/>
  <c r="V1501" i="7"/>
  <c r="R1501" i="7"/>
  <c r="Q1501" i="7"/>
  <c r="P1501" i="7"/>
  <c r="O1501" i="7"/>
  <c r="K1501" i="7"/>
  <c r="J1501" i="7"/>
  <c r="I1501" i="7"/>
  <c r="H1501" i="7"/>
  <c r="W1500" i="7"/>
  <c r="V1500" i="7"/>
  <c r="R1500" i="7"/>
  <c r="Q1500" i="7"/>
  <c r="P1500" i="7"/>
  <c r="O1500" i="7"/>
  <c r="K1500" i="7"/>
  <c r="J1500" i="7"/>
  <c r="I1500" i="7"/>
  <c r="H1500" i="7"/>
  <c r="W1499" i="7"/>
  <c r="V1499" i="7"/>
  <c r="R1499" i="7"/>
  <c r="Q1499" i="7"/>
  <c r="P1499" i="7"/>
  <c r="O1499" i="7"/>
  <c r="K1499" i="7"/>
  <c r="J1499" i="7"/>
  <c r="I1499" i="7"/>
  <c r="H1499" i="7"/>
  <c r="W1498" i="7"/>
  <c r="V1498" i="7"/>
  <c r="R1498" i="7"/>
  <c r="Q1498" i="7"/>
  <c r="P1498" i="7"/>
  <c r="O1498" i="7"/>
  <c r="K1498" i="7"/>
  <c r="J1498" i="7"/>
  <c r="I1498" i="7"/>
  <c r="H1498" i="7"/>
  <c r="W1497" i="7"/>
  <c r="V1497" i="7"/>
  <c r="R1497" i="7"/>
  <c r="Q1497" i="7"/>
  <c r="P1497" i="7"/>
  <c r="O1497" i="7"/>
  <c r="K1497" i="7"/>
  <c r="J1497" i="7"/>
  <c r="I1497" i="7"/>
  <c r="H1497" i="7"/>
  <c r="W1496" i="7"/>
  <c r="V1496" i="7"/>
  <c r="R1496" i="7"/>
  <c r="Q1496" i="7"/>
  <c r="P1496" i="7"/>
  <c r="O1496" i="7"/>
  <c r="K1496" i="7"/>
  <c r="J1496" i="7"/>
  <c r="I1496" i="7"/>
  <c r="H1496" i="7"/>
  <c r="W1495" i="7"/>
  <c r="V1495" i="7"/>
  <c r="R1495" i="7"/>
  <c r="Q1495" i="7"/>
  <c r="P1495" i="7"/>
  <c r="O1495" i="7"/>
  <c r="K1495" i="7"/>
  <c r="J1495" i="7"/>
  <c r="I1495" i="7"/>
  <c r="H1495" i="7"/>
  <c r="W1494" i="7"/>
  <c r="V1494" i="7"/>
  <c r="R1494" i="7"/>
  <c r="Q1494" i="7"/>
  <c r="P1494" i="7"/>
  <c r="O1494" i="7"/>
  <c r="K1494" i="7"/>
  <c r="J1494" i="7"/>
  <c r="I1494" i="7"/>
  <c r="H1494" i="7"/>
  <c r="W1493" i="7"/>
  <c r="V1493" i="7"/>
  <c r="R1493" i="7"/>
  <c r="Q1493" i="7"/>
  <c r="P1493" i="7"/>
  <c r="O1493" i="7"/>
  <c r="K1493" i="7"/>
  <c r="J1493" i="7"/>
  <c r="I1493" i="7"/>
  <c r="H1493" i="7"/>
  <c r="W1492" i="7"/>
  <c r="V1492" i="7"/>
  <c r="R1492" i="7"/>
  <c r="Q1492" i="7"/>
  <c r="P1492" i="7"/>
  <c r="O1492" i="7"/>
  <c r="K1492" i="7"/>
  <c r="J1492" i="7"/>
  <c r="I1492" i="7"/>
  <c r="H1492" i="7"/>
  <c r="W1491" i="7"/>
  <c r="V1491" i="7"/>
  <c r="R1491" i="7"/>
  <c r="Q1491" i="7"/>
  <c r="P1491" i="7"/>
  <c r="O1491" i="7"/>
  <c r="K1491" i="7"/>
  <c r="J1491" i="7"/>
  <c r="I1491" i="7"/>
  <c r="H1491" i="7"/>
  <c r="W1490" i="7"/>
  <c r="V1490" i="7"/>
  <c r="R1490" i="7"/>
  <c r="Q1490" i="7"/>
  <c r="P1490" i="7"/>
  <c r="O1490" i="7"/>
  <c r="K1490" i="7"/>
  <c r="J1490" i="7"/>
  <c r="I1490" i="7"/>
  <c r="H1490" i="7"/>
  <c r="W1489" i="7"/>
  <c r="V1489" i="7"/>
  <c r="R1489" i="7"/>
  <c r="Q1489" i="7"/>
  <c r="P1489" i="7"/>
  <c r="O1489" i="7"/>
  <c r="K1489" i="7"/>
  <c r="J1489" i="7"/>
  <c r="I1489" i="7"/>
  <c r="H1489" i="7"/>
  <c r="W1488" i="7"/>
  <c r="V1488" i="7"/>
  <c r="R1488" i="7"/>
  <c r="Q1488" i="7"/>
  <c r="P1488" i="7"/>
  <c r="O1488" i="7"/>
  <c r="K1488" i="7"/>
  <c r="J1488" i="7"/>
  <c r="I1488" i="7"/>
  <c r="H1488" i="7"/>
  <c r="W1487" i="7"/>
  <c r="V1487" i="7"/>
  <c r="R1487" i="7"/>
  <c r="Q1487" i="7"/>
  <c r="P1487" i="7"/>
  <c r="O1487" i="7"/>
  <c r="K1487" i="7"/>
  <c r="J1487" i="7"/>
  <c r="I1487" i="7"/>
  <c r="H1487" i="7"/>
  <c r="W1486" i="7"/>
  <c r="V1486" i="7"/>
  <c r="R1486" i="7"/>
  <c r="Q1486" i="7"/>
  <c r="P1486" i="7"/>
  <c r="O1486" i="7"/>
  <c r="K1486" i="7"/>
  <c r="J1486" i="7"/>
  <c r="I1486" i="7"/>
  <c r="H1486" i="7"/>
  <c r="W1485" i="7"/>
  <c r="V1485" i="7"/>
  <c r="R1485" i="7"/>
  <c r="Q1485" i="7"/>
  <c r="P1485" i="7"/>
  <c r="O1485" i="7"/>
  <c r="K1485" i="7"/>
  <c r="J1485" i="7"/>
  <c r="I1485" i="7"/>
  <c r="H1485" i="7"/>
  <c r="W1484" i="7"/>
  <c r="V1484" i="7"/>
  <c r="R1484" i="7"/>
  <c r="Q1484" i="7"/>
  <c r="P1484" i="7"/>
  <c r="O1484" i="7"/>
  <c r="K1484" i="7"/>
  <c r="J1484" i="7"/>
  <c r="I1484" i="7"/>
  <c r="H1484" i="7"/>
  <c r="W1483" i="7"/>
  <c r="V1483" i="7"/>
  <c r="R1483" i="7"/>
  <c r="Q1483" i="7"/>
  <c r="P1483" i="7"/>
  <c r="O1483" i="7"/>
  <c r="K1483" i="7"/>
  <c r="J1483" i="7"/>
  <c r="I1483" i="7"/>
  <c r="H1483" i="7"/>
  <c r="W1482" i="7"/>
  <c r="V1482" i="7"/>
  <c r="R1482" i="7"/>
  <c r="Q1482" i="7"/>
  <c r="P1482" i="7"/>
  <c r="O1482" i="7"/>
  <c r="K1482" i="7"/>
  <c r="J1482" i="7"/>
  <c r="I1482" i="7"/>
  <c r="H1482" i="7"/>
  <c r="W1481" i="7"/>
  <c r="V1481" i="7"/>
  <c r="R1481" i="7"/>
  <c r="Q1481" i="7"/>
  <c r="P1481" i="7"/>
  <c r="O1481" i="7"/>
  <c r="K1481" i="7"/>
  <c r="J1481" i="7"/>
  <c r="I1481" i="7"/>
  <c r="H1481" i="7"/>
  <c r="W1480" i="7"/>
  <c r="V1480" i="7"/>
  <c r="R1480" i="7"/>
  <c r="Q1480" i="7"/>
  <c r="P1480" i="7"/>
  <c r="O1480" i="7"/>
  <c r="K1480" i="7"/>
  <c r="J1480" i="7"/>
  <c r="I1480" i="7"/>
  <c r="H1480" i="7"/>
  <c r="W1479" i="7"/>
  <c r="V1479" i="7"/>
  <c r="R1479" i="7"/>
  <c r="Q1479" i="7"/>
  <c r="P1479" i="7"/>
  <c r="O1479" i="7"/>
  <c r="K1479" i="7"/>
  <c r="J1479" i="7"/>
  <c r="I1479" i="7"/>
  <c r="H1479" i="7"/>
  <c r="W1478" i="7"/>
  <c r="V1478" i="7"/>
  <c r="R1478" i="7"/>
  <c r="Q1478" i="7"/>
  <c r="P1478" i="7"/>
  <c r="O1478" i="7"/>
  <c r="K1478" i="7"/>
  <c r="J1478" i="7"/>
  <c r="I1478" i="7"/>
  <c r="H1478" i="7"/>
  <c r="W1477" i="7"/>
  <c r="V1477" i="7"/>
  <c r="R1477" i="7"/>
  <c r="Q1477" i="7"/>
  <c r="P1477" i="7"/>
  <c r="O1477" i="7"/>
  <c r="K1477" i="7"/>
  <c r="J1477" i="7"/>
  <c r="I1477" i="7"/>
  <c r="H1477" i="7"/>
  <c r="W1476" i="7"/>
  <c r="V1476" i="7"/>
  <c r="R1476" i="7"/>
  <c r="Q1476" i="7"/>
  <c r="P1476" i="7"/>
  <c r="O1476" i="7"/>
  <c r="K1476" i="7"/>
  <c r="J1476" i="7"/>
  <c r="I1476" i="7"/>
  <c r="H1476" i="7"/>
  <c r="W1475" i="7"/>
  <c r="V1475" i="7"/>
  <c r="R1475" i="7"/>
  <c r="Q1475" i="7"/>
  <c r="P1475" i="7"/>
  <c r="O1475" i="7"/>
  <c r="K1475" i="7"/>
  <c r="J1475" i="7"/>
  <c r="I1475" i="7"/>
  <c r="H1475" i="7"/>
  <c r="W1474" i="7"/>
  <c r="V1474" i="7"/>
  <c r="R1474" i="7"/>
  <c r="Q1474" i="7"/>
  <c r="P1474" i="7"/>
  <c r="O1474" i="7"/>
  <c r="K1474" i="7"/>
  <c r="J1474" i="7"/>
  <c r="I1474" i="7"/>
  <c r="H1474" i="7"/>
  <c r="W1473" i="7"/>
  <c r="V1473" i="7"/>
  <c r="R1473" i="7"/>
  <c r="Q1473" i="7"/>
  <c r="P1473" i="7"/>
  <c r="O1473" i="7"/>
  <c r="K1473" i="7"/>
  <c r="J1473" i="7"/>
  <c r="I1473" i="7"/>
  <c r="H1473" i="7"/>
  <c r="W1472" i="7"/>
  <c r="V1472" i="7"/>
  <c r="R1472" i="7"/>
  <c r="Q1472" i="7"/>
  <c r="P1472" i="7"/>
  <c r="O1472" i="7"/>
  <c r="K1472" i="7"/>
  <c r="J1472" i="7"/>
  <c r="I1472" i="7"/>
  <c r="H1472" i="7"/>
  <c r="W1471" i="7"/>
  <c r="V1471" i="7"/>
  <c r="R1471" i="7"/>
  <c r="Q1471" i="7"/>
  <c r="P1471" i="7"/>
  <c r="O1471" i="7"/>
  <c r="K1471" i="7"/>
  <c r="J1471" i="7"/>
  <c r="I1471" i="7"/>
  <c r="H1471" i="7"/>
  <c r="W1470" i="7"/>
  <c r="V1470" i="7"/>
  <c r="R1470" i="7"/>
  <c r="Q1470" i="7"/>
  <c r="P1470" i="7"/>
  <c r="O1470" i="7"/>
  <c r="K1470" i="7"/>
  <c r="J1470" i="7"/>
  <c r="I1470" i="7"/>
  <c r="H1470" i="7"/>
  <c r="W1469" i="7"/>
  <c r="V1469" i="7"/>
  <c r="R1469" i="7"/>
  <c r="Q1469" i="7"/>
  <c r="P1469" i="7"/>
  <c r="O1469" i="7"/>
  <c r="K1469" i="7"/>
  <c r="J1469" i="7"/>
  <c r="I1469" i="7"/>
  <c r="H1469" i="7"/>
  <c r="W1468" i="7"/>
  <c r="V1468" i="7"/>
  <c r="R1468" i="7"/>
  <c r="Q1468" i="7"/>
  <c r="P1468" i="7"/>
  <c r="O1468" i="7"/>
  <c r="K1468" i="7"/>
  <c r="J1468" i="7"/>
  <c r="I1468" i="7"/>
  <c r="H1468" i="7"/>
  <c r="W1467" i="7"/>
  <c r="V1467" i="7"/>
  <c r="R1467" i="7"/>
  <c r="Q1467" i="7"/>
  <c r="P1467" i="7"/>
  <c r="O1467" i="7"/>
  <c r="K1467" i="7"/>
  <c r="J1467" i="7"/>
  <c r="I1467" i="7"/>
  <c r="H1467" i="7"/>
  <c r="W1466" i="7"/>
  <c r="V1466" i="7"/>
  <c r="R1466" i="7"/>
  <c r="Q1466" i="7"/>
  <c r="P1466" i="7"/>
  <c r="O1466" i="7"/>
  <c r="K1466" i="7"/>
  <c r="J1466" i="7"/>
  <c r="I1466" i="7"/>
  <c r="H1466" i="7"/>
  <c r="W1465" i="7"/>
  <c r="V1465" i="7"/>
  <c r="R1465" i="7"/>
  <c r="Q1465" i="7"/>
  <c r="P1465" i="7"/>
  <c r="O1465" i="7"/>
  <c r="K1465" i="7"/>
  <c r="J1465" i="7"/>
  <c r="I1465" i="7"/>
  <c r="H1465" i="7"/>
  <c r="W1464" i="7"/>
  <c r="V1464" i="7"/>
  <c r="R1464" i="7"/>
  <c r="Q1464" i="7"/>
  <c r="P1464" i="7"/>
  <c r="O1464" i="7"/>
  <c r="K1464" i="7"/>
  <c r="J1464" i="7"/>
  <c r="I1464" i="7"/>
  <c r="H1464" i="7"/>
  <c r="W1463" i="7"/>
  <c r="V1463" i="7"/>
  <c r="R1463" i="7"/>
  <c r="Q1463" i="7"/>
  <c r="P1463" i="7"/>
  <c r="O1463" i="7"/>
  <c r="K1463" i="7"/>
  <c r="J1463" i="7"/>
  <c r="I1463" i="7"/>
  <c r="H1463" i="7"/>
  <c r="W1462" i="7"/>
  <c r="V1462" i="7"/>
  <c r="R1462" i="7"/>
  <c r="Q1462" i="7"/>
  <c r="P1462" i="7"/>
  <c r="O1462" i="7"/>
  <c r="K1462" i="7"/>
  <c r="J1462" i="7"/>
  <c r="I1462" i="7"/>
  <c r="H1462" i="7"/>
  <c r="W1461" i="7"/>
  <c r="V1461" i="7"/>
  <c r="R1461" i="7"/>
  <c r="Q1461" i="7"/>
  <c r="P1461" i="7"/>
  <c r="O1461" i="7"/>
  <c r="K1461" i="7"/>
  <c r="J1461" i="7"/>
  <c r="I1461" i="7"/>
  <c r="H1461" i="7"/>
  <c r="W1460" i="7"/>
  <c r="V1460" i="7"/>
  <c r="R1460" i="7"/>
  <c r="Q1460" i="7"/>
  <c r="P1460" i="7"/>
  <c r="O1460" i="7"/>
  <c r="K1460" i="7"/>
  <c r="J1460" i="7"/>
  <c r="I1460" i="7"/>
  <c r="H1460" i="7"/>
  <c r="W1459" i="7"/>
  <c r="V1459" i="7"/>
  <c r="R1459" i="7"/>
  <c r="Q1459" i="7"/>
  <c r="P1459" i="7"/>
  <c r="O1459" i="7"/>
  <c r="K1459" i="7"/>
  <c r="J1459" i="7"/>
  <c r="I1459" i="7"/>
  <c r="H1459" i="7"/>
  <c r="W1458" i="7"/>
  <c r="V1458" i="7"/>
  <c r="R1458" i="7"/>
  <c r="Q1458" i="7"/>
  <c r="P1458" i="7"/>
  <c r="O1458" i="7"/>
  <c r="K1458" i="7"/>
  <c r="J1458" i="7"/>
  <c r="I1458" i="7"/>
  <c r="H1458" i="7"/>
  <c r="W1457" i="7"/>
  <c r="V1457" i="7"/>
  <c r="R1457" i="7"/>
  <c r="Q1457" i="7"/>
  <c r="P1457" i="7"/>
  <c r="O1457" i="7"/>
  <c r="K1457" i="7"/>
  <c r="J1457" i="7"/>
  <c r="I1457" i="7"/>
  <c r="H1457" i="7"/>
  <c r="W1456" i="7"/>
  <c r="V1456" i="7"/>
  <c r="R1456" i="7"/>
  <c r="Q1456" i="7"/>
  <c r="P1456" i="7"/>
  <c r="O1456" i="7"/>
  <c r="K1456" i="7"/>
  <c r="J1456" i="7"/>
  <c r="I1456" i="7"/>
  <c r="H1456" i="7"/>
  <c r="W1455" i="7"/>
  <c r="V1455" i="7"/>
  <c r="R1455" i="7"/>
  <c r="Q1455" i="7"/>
  <c r="P1455" i="7"/>
  <c r="O1455" i="7"/>
  <c r="K1455" i="7"/>
  <c r="J1455" i="7"/>
  <c r="I1455" i="7"/>
  <c r="H1455" i="7"/>
  <c r="W1454" i="7"/>
  <c r="V1454" i="7"/>
  <c r="R1454" i="7"/>
  <c r="Q1454" i="7"/>
  <c r="P1454" i="7"/>
  <c r="O1454" i="7"/>
  <c r="K1454" i="7"/>
  <c r="J1454" i="7"/>
  <c r="I1454" i="7"/>
  <c r="H1454" i="7"/>
  <c r="W1453" i="7"/>
  <c r="V1453" i="7"/>
  <c r="R1453" i="7"/>
  <c r="Q1453" i="7"/>
  <c r="P1453" i="7"/>
  <c r="O1453" i="7"/>
  <c r="K1453" i="7"/>
  <c r="J1453" i="7"/>
  <c r="I1453" i="7"/>
  <c r="H1453" i="7"/>
  <c r="W1452" i="7"/>
  <c r="V1452" i="7"/>
  <c r="R1452" i="7"/>
  <c r="Q1452" i="7"/>
  <c r="P1452" i="7"/>
  <c r="O1452" i="7"/>
  <c r="K1452" i="7"/>
  <c r="J1452" i="7"/>
  <c r="I1452" i="7"/>
  <c r="H1452" i="7"/>
  <c r="W1451" i="7"/>
  <c r="V1451" i="7"/>
  <c r="R1451" i="7"/>
  <c r="Q1451" i="7"/>
  <c r="P1451" i="7"/>
  <c r="O1451" i="7"/>
  <c r="K1451" i="7"/>
  <c r="J1451" i="7"/>
  <c r="I1451" i="7"/>
  <c r="H1451" i="7"/>
  <c r="W1450" i="7"/>
  <c r="V1450" i="7"/>
  <c r="R1450" i="7"/>
  <c r="Q1450" i="7"/>
  <c r="P1450" i="7"/>
  <c r="O1450" i="7"/>
  <c r="K1450" i="7"/>
  <c r="J1450" i="7"/>
  <c r="I1450" i="7"/>
  <c r="H1450" i="7"/>
  <c r="W1449" i="7"/>
  <c r="V1449" i="7"/>
  <c r="R1449" i="7"/>
  <c r="Q1449" i="7"/>
  <c r="P1449" i="7"/>
  <c r="O1449" i="7"/>
  <c r="K1449" i="7"/>
  <c r="J1449" i="7"/>
  <c r="I1449" i="7"/>
  <c r="H1449" i="7"/>
  <c r="W1448" i="7"/>
  <c r="V1448" i="7"/>
  <c r="R1448" i="7"/>
  <c r="Q1448" i="7"/>
  <c r="P1448" i="7"/>
  <c r="O1448" i="7"/>
  <c r="K1448" i="7"/>
  <c r="J1448" i="7"/>
  <c r="I1448" i="7"/>
  <c r="H1448" i="7"/>
  <c r="W1447" i="7"/>
  <c r="V1447" i="7"/>
  <c r="R1447" i="7"/>
  <c r="Q1447" i="7"/>
  <c r="P1447" i="7"/>
  <c r="O1447" i="7"/>
  <c r="K1447" i="7"/>
  <c r="J1447" i="7"/>
  <c r="I1447" i="7"/>
  <c r="H1447" i="7"/>
  <c r="W1446" i="7"/>
  <c r="V1446" i="7"/>
  <c r="R1446" i="7"/>
  <c r="Q1446" i="7"/>
  <c r="P1446" i="7"/>
  <c r="O1446" i="7"/>
  <c r="K1446" i="7"/>
  <c r="J1446" i="7"/>
  <c r="I1446" i="7"/>
  <c r="H1446" i="7"/>
  <c r="W1445" i="7"/>
  <c r="V1445" i="7"/>
  <c r="R1445" i="7"/>
  <c r="Q1445" i="7"/>
  <c r="P1445" i="7"/>
  <c r="O1445" i="7"/>
  <c r="K1445" i="7"/>
  <c r="J1445" i="7"/>
  <c r="I1445" i="7"/>
  <c r="H1445" i="7"/>
  <c r="W1444" i="7"/>
  <c r="V1444" i="7"/>
  <c r="R1444" i="7"/>
  <c r="Q1444" i="7"/>
  <c r="P1444" i="7"/>
  <c r="O1444" i="7"/>
  <c r="K1444" i="7"/>
  <c r="J1444" i="7"/>
  <c r="I1444" i="7"/>
  <c r="H1444" i="7"/>
  <c r="W1443" i="7"/>
  <c r="V1443" i="7"/>
  <c r="R1443" i="7"/>
  <c r="Q1443" i="7"/>
  <c r="P1443" i="7"/>
  <c r="O1443" i="7"/>
  <c r="K1443" i="7"/>
  <c r="J1443" i="7"/>
  <c r="I1443" i="7"/>
  <c r="H1443" i="7"/>
  <c r="W1442" i="7"/>
  <c r="V1442" i="7"/>
  <c r="R1442" i="7"/>
  <c r="Q1442" i="7"/>
  <c r="P1442" i="7"/>
  <c r="O1442" i="7"/>
  <c r="K1442" i="7"/>
  <c r="J1442" i="7"/>
  <c r="I1442" i="7"/>
  <c r="H1442" i="7"/>
  <c r="W1441" i="7"/>
  <c r="V1441" i="7"/>
  <c r="R1441" i="7"/>
  <c r="Q1441" i="7"/>
  <c r="P1441" i="7"/>
  <c r="O1441" i="7"/>
  <c r="K1441" i="7"/>
  <c r="J1441" i="7"/>
  <c r="I1441" i="7"/>
  <c r="H1441" i="7"/>
  <c r="W1440" i="7"/>
  <c r="V1440" i="7"/>
  <c r="R1440" i="7"/>
  <c r="Q1440" i="7"/>
  <c r="P1440" i="7"/>
  <c r="O1440" i="7"/>
  <c r="K1440" i="7"/>
  <c r="J1440" i="7"/>
  <c r="I1440" i="7"/>
  <c r="H1440" i="7"/>
  <c r="W1439" i="7"/>
  <c r="V1439" i="7"/>
  <c r="R1439" i="7"/>
  <c r="Q1439" i="7"/>
  <c r="P1439" i="7"/>
  <c r="O1439" i="7"/>
  <c r="K1439" i="7"/>
  <c r="J1439" i="7"/>
  <c r="I1439" i="7"/>
  <c r="H1439" i="7"/>
  <c r="W1438" i="7"/>
  <c r="V1438" i="7"/>
  <c r="R1438" i="7"/>
  <c r="Q1438" i="7"/>
  <c r="P1438" i="7"/>
  <c r="O1438" i="7"/>
  <c r="K1438" i="7"/>
  <c r="J1438" i="7"/>
  <c r="I1438" i="7"/>
  <c r="H1438" i="7"/>
  <c r="W1437" i="7"/>
  <c r="V1437" i="7"/>
  <c r="R1437" i="7"/>
  <c r="Q1437" i="7"/>
  <c r="P1437" i="7"/>
  <c r="O1437" i="7"/>
  <c r="K1437" i="7"/>
  <c r="J1437" i="7"/>
  <c r="I1437" i="7"/>
  <c r="H1437" i="7"/>
  <c r="W1436" i="7"/>
  <c r="V1436" i="7"/>
  <c r="R1436" i="7"/>
  <c r="Q1436" i="7"/>
  <c r="P1436" i="7"/>
  <c r="O1436" i="7"/>
  <c r="K1436" i="7"/>
  <c r="J1436" i="7"/>
  <c r="I1436" i="7"/>
  <c r="H1436" i="7"/>
  <c r="W1435" i="7"/>
  <c r="V1435" i="7"/>
  <c r="R1435" i="7"/>
  <c r="Q1435" i="7"/>
  <c r="P1435" i="7"/>
  <c r="O1435" i="7"/>
  <c r="K1435" i="7"/>
  <c r="J1435" i="7"/>
  <c r="I1435" i="7"/>
  <c r="H1435" i="7"/>
  <c r="W1434" i="7"/>
  <c r="V1434" i="7"/>
  <c r="R1434" i="7"/>
  <c r="Q1434" i="7"/>
  <c r="P1434" i="7"/>
  <c r="O1434" i="7"/>
  <c r="K1434" i="7"/>
  <c r="J1434" i="7"/>
  <c r="I1434" i="7"/>
  <c r="H1434" i="7"/>
  <c r="W1433" i="7"/>
  <c r="V1433" i="7"/>
  <c r="R1433" i="7"/>
  <c r="Q1433" i="7"/>
  <c r="P1433" i="7"/>
  <c r="O1433" i="7"/>
  <c r="K1433" i="7"/>
  <c r="J1433" i="7"/>
  <c r="I1433" i="7"/>
  <c r="H1433" i="7"/>
  <c r="W1432" i="7"/>
  <c r="V1432" i="7"/>
  <c r="R1432" i="7"/>
  <c r="Q1432" i="7"/>
  <c r="P1432" i="7"/>
  <c r="O1432" i="7"/>
  <c r="K1432" i="7"/>
  <c r="J1432" i="7"/>
  <c r="I1432" i="7"/>
  <c r="H1432" i="7"/>
  <c r="W1431" i="7"/>
  <c r="V1431" i="7"/>
  <c r="R1431" i="7"/>
  <c r="Q1431" i="7"/>
  <c r="P1431" i="7"/>
  <c r="O1431" i="7"/>
  <c r="K1431" i="7"/>
  <c r="J1431" i="7"/>
  <c r="I1431" i="7"/>
  <c r="H1431" i="7"/>
  <c r="W1430" i="7"/>
  <c r="V1430" i="7"/>
  <c r="R1430" i="7"/>
  <c r="Q1430" i="7"/>
  <c r="P1430" i="7"/>
  <c r="O1430" i="7"/>
  <c r="K1430" i="7"/>
  <c r="J1430" i="7"/>
  <c r="I1430" i="7"/>
  <c r="H1430" i="7"/>
  <c r="W1429" i="7"/>
  <c r="V1429" i="7"/>
  <c r="R1429" i="7"/>
  <c r="Q1429" i="7"/>
  <c r="P1429" i="7"/>
  <c r="O1429" i="7"/>
  <c r="K1429" i="7"/>
  <c r="J1429" i="7"/>
  <c r="I1429" i="7"/>
  <c r="H1429" i="7"/>
  <c r="W1428" i="7"/>
  <c r="V1428" i="7"/>
  <c r="R1428" i="7"/>
  <c r="Q1428" i="7"/>
  <c r="P1428" i="7"/>
  <c r="O1428" i="7"/>
  <c r="K1428" i="7"/>
  <c r="J1428" i="7"/>
  <c r="I1428" i="7"/>
  <c r="H1428" i="7"/>
  <c r="W1427" i="7"/>
  <c r="V1427" i="7"/>
  <c r="R1427" i="7"/>
  <c r="Q1427" i="7"/>
  <c r="P1427" i="7"/>
  <c r="O1427" i="7"/>
  <c r="K1427" i="7"/>
  <c r="J1427" i="7"/>
  <c r="I1427" i="7"/>
  <c r="H1427" i="7"/>
  <c r="W1426" i="7"/>
  <c r="V1426" i="7"/>
  <c r="R1426" i="7"/>
  <c r="Q1426" i="7"/>
  <c r="P1426" i="7"/>
  <c r="O1426" i="7"/>
  <c r="K1426" i="7"/>
  <c r="J1426" i="7"/>
  <c r="I1426" i="7"/>
  <c r="H1426" i="7"/>
  <c r="W1425" i="7"/>
  <c r="V1425" i="7"/>
  <c r="R1425" i="7"/>
  <c r="Q1425" i="7"/>
  <c r="P1425" i="7"/>
  <c r="O1425" i="7"/>
  <c r="K1425" i="7"/>
  <c r="J1425" i="7"/>
  <c r="I1425" i="7"/>
  <c r="H1425" i="7"/>
  <c r="W1424" i="7"/>
  <c r="V1424" i="7"/>
  <c r="R1424" i="7"/>
  <c r="Q1424" i="7"/>
  <c r="P1424" i="7"/>
  <c r="O1424" i="7"/>
  <c r="K1424" i="7"/>
  <c r="J1424" i="7"/>
  <c r="I1424" i="7"/>
  <c r="H1424" i="7"/>
  <c r="W1423" i="7"/>
  <c r="V1423" i="7"/>
  <c r="R1423" i="7"/>
  <c r="Q1423" i="7"/>
  <c r="P1423" i="7"/>
  <c r="O1423" i="7"/>
  <c r="K1423" i="7"/>
  <c r="J1423" i="7"/>
  <c r="I1423" i="7"/>
  <c r="H1423" i="7"/>
  <c r="W1422" i="7"/>
  <c r="V1422" i="7"/>
  <c r="R1422" i="7"/>
  <c r="Q1422" i="7"/>
  <c r="P1422" i="7"/>
  <c r="O1422" i="7"/>
  <c r="K1422" i="7"/>
  <c r="J1422" i="7"/>
  <c r="I1422" i="7"/>
  <c r="H1422" i="7"/>
  <c r="W1421" i="7"/>
  <c r="V1421" i="7"/>
  <c r="R1421" i="7"/>
  <c r="Q1421" i="7"/>
  <c r="P1421" i="7"/>
  <c r="O1421" i="7"/>
  <c r="K1421" i="7"/>
  <c r="J1421" i="7"/>
  <c r="I1421" i="7"/>
  <c r="H1421" i="7"/>
  <c r="W1420" i="7"/>
  <c r="V1420" i="7"/>
  <c r="R1420" i="7"/>
  <c r="Q1420" i="7"/>
  <c r="P1420" i="7"/>
  <c r="O1420" i="7"/>
  <c r="K1420" i="7"/>
  <c r="J1420" i="7"/>
  <c r="I1420" i="7"/>
  <c r="H1420" i="7"/>
  <c r="W1419" i="7"/>
  <c r="V1419" i="7"/>
  <c r="R1419" i="7"/>
  <c r="Q1419" i="7"/>
  <c r="P1419" i="7"/>
  <c r="O1419" i="7"/>
  <c r="K1419" i="7"/>
  <c r="J1419" i="7"/>
  <c r="I1419" i="7"/>
  <c r="H1419" i="7"/>
  <c r="W1418" i="7"/>
  <c r="V1418" i="7"/>
  <c r="R1418" i="7"/>
  <c r="Q1418" i="7"/>
  <c r="P1418" i="7"/>
  <c r="O1418" i="7"/>
  <c r="K1418" i="7"/>
  <c r="J1418" i="7"/>
  <c r="I1418" i="7"/>
  <c r="H1418" i="7"/>
  <c r="W1417" i="7"/>
  <c r="V1417" i="7"/>
  <c r="R1417" i="7"/>
  <c r="Q1417" i="7"/>
  <c r="P1417" i="7"/>
  <c r="O1417" i="7"/>
  <c r="K1417" i="7"/>
  <c r="J1417" i="7"/>
  <c r="I1417" i="7"/>
  <c r="H1417" i="7"/>
  <c r="W1416" i="7"/>
  <c r="V1416" i="7"/>
  <c r="R1416" i="7"/>
  <c r="Q1416" i="7"/>
  <c r="P1416" i="7"/>
  <c r="O1416" i="7"/>
  <c r="K1416" i="7"/>
  <c r="J1416" i="7"/>
  <c r="I1416" i="7"/>
  <c r="H1416" i="7"/>
  <c r="W1415" i="7"/>
  <c r="V1415" i="7"/>
  <c r="R1415" i="7"/>
  <c r="Q1415" i="7"/>
  <c r="P1415" i="7"/>
  <c r="O1415" i="7"/>
  <c r="K1415" i="7"/>
  <c r="J1415" i="7"/>
  <c r="I1415" i="7"/>
  <c r="H1415" i="7"/>
  <c r="W1414" i="7"/>
  <c r="V1414" i="7"/>
  <c r="R1414" i="7"/>
  <c r="Q1414" i="7"/>
  <c r="P1414" i="7"/>
  <c r="O1414" i="7"/>
  <c r="K1414" i="7"/>
  <c r="J1414" i="7"/>
  <c r="I1414" i="7"/>
  <c r="H1414" i="7"/>
  <c r="W1413" i="7"/>
  <c r="V1413" i="7"/>
  <c r="R1413" i="7"/>
  <c r="Q1413" i="7"/>
  <c r="P1413" i="7"/>
  <c r="O1413" i="7"/>
  <c r="K1413" i="7"/>
  <c r="J1413" i="7"/>
  <c r="I1413" i="7"/>
  <c r="H1413" i="7"/>
  <c r="W1412" i="7"/>
  <c r="V1412" i="7"/>
  <c r="R1412" i="7"/>
  <c r="Q1412" i="7"/>
  <c r="P1412" i="7"/>
  <c r="O1412" i="7"/>
  <c r="K1412" i="7"/>
  <c r="J1412" i="7"/>
  <c r="I1412" i="7"/>
  <c r="H1412" i="7"/>
  <c r="W1411" i="7"/>
  <c r="V1411" i="7"/>
  <c r="R1411" i="7"/>
  <c r="Q1411" i="7"/>
  <c r="P1411" i="7"/>
  <c r="O1411" i="7"/>
  <c r="K1411" i="7"/>
  <c r="J1411" i="7"/>
  <c r="I1411" i="7"/>
  <c r="H1411" i="7"/>
  <c r="W1410" i="7"/>
  <c r="V1410" i="7"/>
  <c r="R1410" i="7"/>
  <c r="Q1410" i="7"/>
  <c r="P1410" i="7"/>
  <c r="O1410" i="7"/>
  <c r="K1410" i="7"/>
  <c r="J1410" i="7"/>
  <c r="I1410" i="7"/>
  <c r="H1410" i="7"/>
  <c r="W1409" i="7"/>
  <c r="V1409" i="7"/>
  <c r="R1409" i="7"/>
  <c r="Q1409" i="7"/>
  <c r="P1409" i="7"/>
  <c r="O1409" i="7"/>
  <c r="K1409" i="7"/>
  <c r="J1409" i="7"/>
  <c r="I1409" i="7"/>
  <c r="H1409" i="7"/>
  <c r="W1408" i="7"/>
  <c r="V1408" i="7"/>
  <c r="R1408" i="7"/>
  <c r="Q1408" i="7"/>
  <c r="P1408" i="7"/>
  <c r="O1408" i="7"/>
  <c r="K1408" i="7"/>
  <c r="J1408" i="7"/>
  <c r="I1408" i="7"/>
  <c r="H1408" i="7"/>
  <c r="W1407" i="7"/>
  <c r="V1407" i="7"/>
  <c r="R1407" i="7"/>
  <c r="Q1407" i="7"/>
  <c r="P1407" i="7"/>
  <c r="O1407" i="7"/>
  <c r="K1407" i="7"/>
  <c r="J1407" i="7"/>
  <c r="I1407" i="7"/>
  <c r="H1407" i="7"/>
  <c r="W1406" i="7"/>
  <c r="V1406" i="7"/>
  <c r="R1406" i="7"/>
  <c r="Q1406" i="7"/>
  <c r="P1406" i="7"/>
  <c r="O1406" i="7"/>
  <c r="K1406" i="7"/>
  <c r="J1406" i="7"/>
  <c r="I1406" i="7"/>
  <c r="H1406" i="7"/>
  <c r="W1405" i="7"/>
  <c r="V1405" i="7"/>
  <c r="R1405" i="7"/>
  <c r="Q1405" i="7"/>
  <c r="P1405" i="7"/>
  <c r="O1405" i="7"/>
  <c r="K1405" i="7"/>
  <c r="J1405" i="7"/>
  <c r="I1405" i="7"/>
  <c r="H1405" i="7"/>
  <c r="W1404" i="7"/>
  <c r="V1404" i="7"/>
  <c r="R1404" i="7"/>
  <c r="Q1404" i="7"/>
  <c r="P1404" i="7"/>
  <c r="O1404" i="7"/>
  <c r="K1404" i="7"/>
  <c r="J1404" i="7"/>
  <c r="I1404" i="7"/>
  <c r="H1404" i="7"/>
  <c r="W1403" i="7"/>
  <c r="V1403" i="7"/>
  <c r="R1403" i="7"/>
  <c r="Q1403" i="7"/>
  <c r="P1403" i="7"/>
  <c r="O1403" i="7"/>
  <c r="K1403" i="7"/>
  <c r="J1403" i="7"/>
  <c r="I1403" i="7"/>
  <c r="H1403" i="7"/>
  <c r="W1402" i="7"/>
  <c r="V1402" i="7"/>
  <c r="R1402" i="7"/>
  <c r="Q1402" i="7"/>
  <c r="P1402" i="7"/>
  <c r="O1402" i="7"/>
  <c r="K1402" i="7"/>
  <c r="J1402" i="7"/>
  <c r="I1402" i="7"/>
  <c r="H1402" i="7"/>
  <c r="W1401" i="7"/>
  <c r="V1401" i="7"/>
  <c r="R1401" i="7"/>
  <c r="Q1401" i="7"/>
  <c r="P1401" i="7"/>
  <c r="O1401" i="7"/>
  <c r="K1401" i="7"/>
  <c r="J1401" i="7"/>
  <c r="I1401" i="7"/>
  <c r="H1401" i="7"/>
  <c r="W1400" i="7"/>
  <c r="V1400" i="7"/>
  <c r="R1400" i="7"/>
  <c r="Q1400" i="7"/>
  <c r="P1400" i="7"/>
  <c r="O1400" i="7"/>
  <c r="K1400" i="7"/>
  <c r="J1400" i="7"/>
  <c r="I1400" i="7"/>
  <c r="H1400" i="7"/>
  <c r="W1399" i="7"/>
  <c r="V1399" i="7"/>
  <c r="R1399" i="7"/>
  <c r="Q1399" i="7"/>
  <c r="P1399" i="7"/>
  <c r="O1399" i="7"/>
  <c r="K1399" i="7"/>
  <c r="J1399" i="7"/>
  <c r="I1399" i="7"/>
  <c r="H1399" i="7"/>
  <c r="W1398" i="7"/>
  <c r="V1398" i="7"/>
  <c r="R1398" i="7"/>
  <c r="Q1398" i="7"/>
  <c r="P1398" i="7"/>
  <c r="O1398" i="7"/>
  <c r="K1398" i="7"/>
  <c r="J1398" i="7"/>
  <c r="I1398" i="7"/>
  <c r="H1398" i="7"/>
  <c r="W1397" i="7"/>
  <c r="V1397" i="7"/>
  <c r="R1397" i="7"/>
  <c r="Q1397" i="7"/>
  <c r="P1397" i="7"/>
  <c r="O1397" i="7"/>
  <c r="K1397" i="7"/>
  <c r="J1397" i="7"/>
  <c r="I1397" i="7"/>
  <c r="H1397" i="7"/>
  <c r="W1396" i="7"/>
  <c r="V1396" i="7"/>
  <c r="R1396" i="7"/>
  <c r="Q1396" i="7"/>
  <c r="P1396" i="7"/>
  <c r="O1396" i="7"/>
  <c r="K1396" i="7"/>
  <c r="J1396" i="7"/>
  <c r="I1396" i="7"/>
  <c r="H1396" i="7"/>
  <c r="W1395" i="7"/>
  <c r="V1395" i="7"/>
  <c r="R1395" i="7"/>
  <c r="Q1395" i="7"/>
  <c r="P1395" i="7"/>
  <c r="O1395" i="7"/>
  <c r="K1395" i="7"/>
  <c r="J1395" i="7"/>
  <c r="I1395" i="7"/>
  <c r="H1395" i="7"/>
  <c r="W1394" i="7"/>
  <c r="V1394" i="7"/>
  <c r="R1394" i="7"/>
  <c r="Q1394" i="7"/>
  <c r="P1394" i="7"/>
  <c r="O1394" i="7"/>
  <c r="K1394" i="7"/>
  <c r="J1394" i="7"/>
  <c r="I1394" i="7"/>
  <c r="H1394" i="7"/>
  <c r="W1393" i="7"/>
  <c r="V1393" i="7"/>
  <c r="R1393" i="7"/>
  <c r="Q1393" i="7"/>
  <c r="P1393" i="7"/>
  <c r="O1393" i="7"/>
  <c r="K1393" i="7"/>
  <c r="J1393" i="7"/>
  <c r="I1393" i="7"/>
  <c r="H1393" i="7"/>
  <c r="W1392" i="7"/>
  <c r="V1392" i="7"/>
  <c r="R1392" i="7"/>
  <c r="Q1392" i="7"/>
  <c r="P1392" i="7"/>
  <c r="O1392" i="7"/>
  <c r="K1392" i="7"/>
  <c r="J1392" i="7"/>
  <c r="I1392" i="7"/>
  <c r="H1392" i="7"/>
  <c r="W1391" i="7"/>
  <c r="V1391" i="7"/>
  <c r="R1391" i="7"/>
  <c r="Q1391" i="7"/>
  <c r="P1391" i="7"/>
  <c r="O1391" i="7"/>
  <c r="K1391" i="7"/>
  <c r="J1391" i="7"/>
  <c r="I1391" i="7"/>
  <c r="H1391" i="7"/>
  <c r="W1390" i="7"/>
  <c r="V1390" i="7"/>
  <c r="R1390" i="7"/>
  <c r="Q1390" i="7"/>
  <c r="P1390" i="7"/>
  <c r="O1390" i="7"/>
  <c r="K1390" i="7"/>
  <c r="J1390" i="7"/>
  <c r="I1390" i="7"/>
  <c r="H1390" i="7"/>
  <c r="W1389" i="7"/>
  <c r="V1389" i="7"/>
  <c r="R1389" i="7"/>
  <c r="Q1389" i="7"/>
  <c r="P1389" i="7"/>
  <c r="O1389" i="7"/>
  <c r="K1389" i="7"/>
  <c r="J1389" i="7"/>
  <c r="I1389" i="7"/>
  <c r="H1389" i="7"/>
  <c r="W1388" i="7"/>
  <c r="V1388" i="7"/>
  <c r="R1388" i="7"/>
  <c r="Q1388" i="7"/>
  <c r="P1388" i="7"/>
  <c r="O1388" i="7"/>
  <c r="K1388" i="7"/>
  <c r="J1388" i="7"/>
  <c r="I1388" i="7"/>
  <c r="H1388" i="7"/>
  <c r="W1387" i="7"/>
  <c r="V1387" i="7"/>
  <c r="R1387" i="7"/>
  <c r="Q1387" i="7"/>
  <c r="P1387" i="7"/>
  <c r="O1387" i="7"/>
  <c r="K1387" i="7"/>
  <c r="J1387" i="7"/>
  <c r="I1387" i="7"/>
  <c r="H1387" i="7"/>
  <c r="W1386" i="7"/>
  <c r="V1386" i="7"/>
  <c r="R1386" i="7"/>
  <c r="Q1386" i="7"/>
  <c r="P1386" i="7"/>
  <c r="O1386" i="7"/>
  <c r="K1386" i="7"/>
  <c r="J1386" i="7"/>
  <c r="I1386" i="7"/>
  <c r="H1386" i="7"/>
  <c r="W1385" i="7"/>
  <c r="V1385" i="7"/>
  <c r="R1385" i="7"/>
  <c r="Q1385" i="7"/>
  <c r="P1385" i="7"/>
  <c r="O1385" i="7"/>
  <c r="K1385" i="7"/>
  <c r="J1385" i="7"/>
  <c r="I1385" i="7"/>
  <c r="H1385" i="7"/>
  <c r="W1384" i="7"/>
  <c r="V1384" i="7"/>
  <c r="R1384" i="7"/>
  <c r="Q1384" i="7"/>
  <c r="P1384" i="7"/>
  <c r="O1384" i="7"/>
  <c r="K1384" i="7"/>
  <c r="J1384" i="7"/>
  <c r="I1384" i="7"/>
  <c r="H1384" i="7"/>
  <c r="W1383" i="7"/>
  <c r="V1383" i="7"/>
  <c r="R1383" i="7"/>
  <c r="Q1383" i="7"/>
  <c r="P1383" i="7"/>
  <c r="O1383" i="7"/>
  <c r="K1383" i="7"/>
  <c r="J1383" i="7"/>
  <c r="I1383" i="7"/>
  <c r="H1383" i="7"/>
  <c r="W1382" i="7"/>
  <c r="V1382" i="7"/>
  <c r="R1382" i="7"/>
  <c r="Q1382" i="7"/>
  <c r="P1382" i="7"/>
  <c r="O1382" i="7"/>
  <c r="K1382" i="7"/>
  <c r="J1382" i="7"/>
  <c r="I1382" i="7"/>
  <c r="H1382" i="7"/>
  <c r="W1381" i="7"/>
  <c r="V1381" i="7"/>
  <c r="R1381" i="7"/>
  <c r="Q1381" i="7"/>
  <c r="P1381" i="7"/>
  <c r="O1381" i="7"/>
  <c r="K1381" i="7"/>
  <c r="J1381" i="7"/>
  <c r="I1381" i="7"/>
  <c r="H1381" i="7"/>
  <c r="W1380" i="7"/>
  <c r="V1380" i="7"/>
  <c r="R1380" i="7"/>
  <c r="Q1380" i="7"/>
  <c r="P1380" i="7"/>
  <c r="O1380" i="7"/>
  <c r="K1380" i="7"/>
  <c r="J1380" i="7"/>
  <c r="I1380" i="7"/>
  <c r="H1380" i="7"/>
  <c r="W1379" i="7"/>
  <c r="V1379" i="7"/>
  <c r="R1379" i="7"/>
  <c r="Q1379" i="7"/>
  <c r="P1379" i="7"/>
  <c r="O1379" i="7"/>
  <c r="K1379" i="7"/>
  <c r="J1379" i="7"/>
  <c r="I1379" i="7"/>
  <c r="H1379" i="7"/>
  <c r="W1378" i="7"/>
  <c r="V1378" i="7"/>
  <c r="R1378" i="7"/>
  <c r="Q1378" i="7"/>
  <c r="P1378" i="7"/>
  <c r="O1378" i="7"/>
  <c r="K1378" i="7"/>
  <c r="J1378" i="7"/>
  <c r="I1378" i="7"/>
  <c r="H1378" i="7"/>
  <c r="W1377" i="7"/>
  <c r="V1377" i="7"/>
  <c r="R1377" i="7"/>
  <c r="Q1377" i="7"/>
  <c r="P1377" i="7"/>
  <c r="O1377" i="7"/>
  <c r="K1377" i="7"/>
  <c r="J1377" i="7"/>
  <c r="I1377" i="7"/>
  <c r="H1377" i="7"/>
  <c r="W1376" i="7"/>
  <c r="V1376" i="7"/>
  <c r="R1376" i="7"/>
  <c r="Q1376" i="7"/>
  <c r="P1376" i="7"/>
  <c r="O1376" i="7"/>
  <c r="K1376" i="7"/>
  <c r="J1376" i="7"/>
  <c r="I1376" i="7"/>
  <c r="H1376" i="7"/>
  <c r="W1375" i="7"/>
  <c r="V1375" i="7"/>
  <c r="R1375" i="7"/>
  <c r="Q1375" i="7"/>
  <c r="P1375" i="7"/>
  <c r="O1375" i="7"/>
  <c r="K1375" i="7"/>
  <c r="J1375" i="7"/>
  <c r="I1375" i="7"/>
  <c r="H1375" i="7"/>
  <c r="W1374" i="7"/>
  <c r="V1374" i="7"/>
  <c r="R1374" i="7"/>
  <c r="Q1374" i="7"/>
  <c r="P1374" i="7"/>
  <c r="O1374" i="7"/>
  <c r="K1374" i="7"/>
  <c r="J1374" i="7"/>
  <c r="I1374" i="7"/>
  <c r="H1374" i="7"/>
  <c r="W1373" i="7"/>
  <c r="V1373" i="7"/>
  <c r="R1373" i="7"/>
  <c r="Q1373" i="7"/>
  <c r="P1373" i="7"/>
  <c r="O1373" i="7"/>
  <c r="K1373" i="7"/>
  <c r="J1373" i="7"/>
  <c r="I1373" i="7"/>
  <c r="H1373" i="7"/>
  <c r="W1372" i="7"/>
  <c r="V1372" i="7"/>
  <c r="R1372" i="7"/>
  <c r="Q1372" i="7"/>
  <c r="P1372" i="7"/>
  <c r="O1372" i="7"/>
  <c r="K1372" i="7"/>
  <c r="J1372" i="7"/>
  <c r="I1372" i="7"/>
  <c r="H1372" i="7"/>
  <c r="W1371" i="7"/>
  <c r="V1371" i="7"/>
  <c r="R1371" i="7"/>
  <c r="Q1371" i="7"/>
  <c r="P1371" i="7"/>
  <c r="O1371" i="7"/>
  <c r="K1371" i="7"/>
  <c r="J1371" i="7"/>
  <c r="I1371" i="7"/>
  <c r="H1371" i="7"/>
  <c r="W1370" i="7"/>
  <c r="V1370" i="7"/>
  <c r="R1370" i="7"/>
  <c r="Q1370" i="7"/>
  <c r="P1370" i="7"/>
  <c r="O1370" i="7"/>
  <c r="K1370" i="7"/>
  <c r="J1370" i="7"/>
  <c r="I1370" i="7"/>
  <c r="H1370" i="7"/>
  <c r="W1369" i="7"/>
  <c r="V1369" i="7"/>
  <c r="R1369" i="7"/>
  <c r="Q1369" i="7"/>
  <c r="P1369" i="7"/>
  <c r="O1369" i="7"/>
  <c r="K1369" i="7"/>
  <c r="J1369" i="7"/>
  <c r="I1369" i="7"/>
  <c r="H1369" i="7"/>
  <c r="W1368" i="7"/>
  <c r="V1368" i="7"/>
  <c r="R1368" i="7"/>
  <c r="Q1368" i="7"/>
  <c r="P1368" i="7"/>
  <c r="O1368" i="7"/>
  <c r="K1368" i="7"/>
  <c r="J1368" i="7"/>
  <c r="I1368" i="7"/>
  <c r="H1368" i="7"/>
  <c r="W1367" i="7"/>
  <c r="V1367" i="7"/>
  <c r="R1367" i="7"/>
  <c r="Q1367" i="7"/>
  <c r="P1367" i="7"/>
  <c r="O1367" i="7"/>
  <c r="K1367" i="7"/>
  <c r="J1367" i="7"/>
  <c r="I1367" i="7"/>
  <c r="H1367" i="7"/>
  <c r="W1366" i="7"/>
  <c r="V1366" i="7"/>
  <c r="R1366" i="7"/>
  <c r="Q1366" i="7"/>
  <c r="P1366" i="7"/>
  <c r="O1366" i="7"/>
  <c r="K1366" i="7"/>
  <c r="J1366" i="7"/>
  <c r="I1366" i="7"/>
  <c r="H1366" i="7"/>
  <c r="W1365" i="7"/>
  <c r="V1365" i="7"/>
  <c r="R1365" i="7"/>
  <c r="Q1365" i="7"/>
  <c r="P1365" i="7"/>
  <c r="O1365" i="7"/>
  <c r="K1365" i="7"/>
  <c r="J1365" i="7"/>
  <c r="I1365" i="7"/>
  <c r="H1365" i="7"/>
  <c r="W1364" i="7"/>
  <c r="V1364" i="7"/>
  <c r="R1364" i="7"/>
  <c r="Q1364" i="7"/>
  <c r="P1364" i="7"/>
  <c r="O1364" i="7"/>
  <c r="K1364" i="7"/>
  <c r="J1364" i="7"/>
  <c r="I1364" i="7"/>
  <c r="H1364" i="7"/>
  <c r="W1363" i="7"/>
  <c r="V1363" i="7"/>
  <c r="R1363" i="7"/>
  <c r="Q1363" i="7"/>
  <c r="P1363" i="7"/>
  <c r="O1363" i="7"/>
  <c r="K1363" i="7"/>
  <c r="J1363" i="7"/>
  <c r="I1363" i="7"/>
  <c r="H1363" i="7"/>
  <c r="W1362" i="7"/>
  <c r="V1362" i="7"/>
  <c r="R1362" i="7"/>
  <c r="Q1362" i="7"/>
  <c r="P1362" i="7"/>
  <c r="O1362" i="7"/>
  <c r="K1362" i="7"/>
  <c r="J1362" i="7"/>
  <c r="I1362" i="7"/>
  <c r="H1362" i="7"/>
  <c r="W1361" i="7"/>
  <c r="V1361" i="7"/>
  <c r="R1361" i="7"/>
  <c r="Q1361" i="7"/>
  <c r="P1361" i="7"/>
  <c r="O1361" i="7"/>
  <c r="K1361" i="7"/>
  <c r="J1361" i="7"/>
  <c r="I1361" i="7"/>
  <c r="H1361" i="7"/>
  <c r="W1360" i="7"/>
  <c r="V1360" i="7"/>
  <c r="R1360" i="7"/>
  <c r="Q1360" i="7"/>
  <c r="P1360" i="7"/>
  <c r="O1360" i="7"/>
  <c r="K1360" i="7"/>
  <c r="J1360" i="7"/>
  <c r="I1360" i="7"/>
  <c r="H1360" i="7"/>
  <c r="W1359" i="7"/>
  <c r="V1359" i="7"/>
  <c r="R1359" i="7"/>
  <c r="Q1359" i="7"/>
  <c r="P1359" i="7"/>
  <c r="O1359" i="7"/>
  <c r="K1359" i="7"/>
  <c r="J1359" i="7"/>
  <c r="I1359" i="7"/>
  <c r="H1359" i="7"/>
  <c r="W1358" i="7"/>
  <c r="V1358" i="7"/>
  <c r="R1358" i="7"/>
  <c r="Q1358" i="7"/>
  <c r="P1358" i="7"/>
  <c r="O1358" i="7"/>
  <c r="K1358" i="7"/>
  <c r="J1358" i="7"/>
  <c r="I1358" i="7"/>
  <c r="H1358" i="7"/>
  <c r="W1357" i="7"/>
  <c r="V1357" i="7"/>
  <c r="R1357" i="7"/>
  <c r="Q1357" i="7"/>
  <c r="P1357" i="7"/>
  <c r="O1357" i="7"/>
  <c r="K1357" i="7"/>
  <c r="J1357" i="7"/>
  <c r="I1357" i="7"/>
  <c r="H1357" i="7"/>
  <c r="W1356" i="7"/>
  <c r="V1356" i="7"/>
  <c r="R1356" i="7"/>
  <c r="Q1356" i="7"/>
  <c r="P1356" i="7"/>
  <c r="O1356" i="7"/>
  <c r="K1356" i="7"/>
  <c r="J1356" i="7"/>
  <c r="I1356" i="7"/>
  <c r="H1356" i="7"/>
  <c r="W1355" i="7"/>
  <c r="V1355" i="7"/>
  <c r="R1355" i="7"/>
  <c r="Q1355" i="7"/>
  <c r="P1355" i="7"/>
  <c r="O1355" i="7"/>
  <c r="K1355" i="7"/>
  <c r="J1355" i="7"/>
  <c r="I1355" i="7"/>
  <c r="H1355" i="7"/>
  <c r="W1354" i="7"/>
  <c r="V1354" i="7"/>
  <c r="R1354" i="7"/>
  <c r="Q1354" i="7"/>
  <c r="P1354" i="7"/>
  <c r="O1354" i="7"/>
  <c r="K1354" i="7"/>
  <c r="J1354" i="7"/>
  <c r="I1354" i="7"/>
  <c r="H1354" i="7"/>
  <c r="W1353" i="7"/>
  <c r="V1353" i="7"/>
  <c r="R1353" i="7"/>
  <c r="Q1353" i="7"/>
  <c r="P1353" i="7"/>
  <c r="O1353" i="7"/>
  <c r="K1353" i="7"/>
  <c r="J1353" i="7"/>
  <c r="I1353" i="7"/>
  <c r="H1353" i="7"/>
  <c r="W1352" i="7"/>
  <c r="V1352" i="7"/>
  <c r="R1352" i="7"/>
  <c r="Q1352" i="7"/>
  <c r="P1352" i="7"/>
  <c r="O1352" i="7"/>
  <c r="K1352" i="7"/>
  <c r="J1352" i="7"/>
  <c r="I1352" i="7"/>
  <c r="H1352" i="7"/>
  <c r="W1351" i="7"/>
  <c r="V1351" i="7"/>
  <c r="R1351" i="7"/>
  <c r="Q1351" i="7"/>
  <c r="P1351" i="7"/>
  <c r="O1351" i="7"/>
  <c r="K1351" i="7"/>
  <c r="J1351" i="7"/>
  <c r="I1351" i="7"/>
  <c r="H1351" i="7"/>
  <c r="W1350" i="7"/>
  <c r="V1350" i="7"/>
  <c r="R1350" i="7"/>
  <c r="Q1350" i="7"/>
  <c r="P1350" i="7"/>
  <c r="O1350" i="7"/>
  <c r="K1350" i="7"/>
  <c r="J1350" i="7"/>
  <c r="I1350" i="7"/>
  <c r="H1350" i="7"/>
  <c r="W1349" i="7"/>
  <c r="V1349" i="7"/>
  <c r="R1349" i="7"/>
  <c r="Q1349" i="7"/>
  <c r="P1349" i="7"/>
  <c r="O1349" i="7"/>
  <c r="K1349" i="7"/>
  <c r="J1349" i="7"/>
  <c r="I1349" i="7"/>
  <c r="H1349" i="7"/>
  <c r="W1348" i="7"/>
  <c r="V1348" i="7"/>
  <c r="R1348" i="7"/>
  <c r="Q1348" i="7"/>
  <c r="P1348" i="7"/>
  <c r="O1348" i="7"/>
  <c r="K1348" i="7"/>
  <c r="J1348" i="7"/>
  <c r="I1348" i="7"/>
  <c r="H1348" i="7"/>
  <c r="W1347" i="7"/>
  <c r="V1347" i="7"/>
  <c r="R1347" i="7"/>
  <c r="Q1347" i="7"/>
  <c r="P1347" i="7"/>
  <c r="O1347" i="7"/>
  <c r="K1347" i="7"/>
  <c r="J1347" i="7"/>
  <c r="I1347" i="7"/>
  <c r="H1347" i="7"/>
  <c r="W1346" i="7"/>
  <c r="V1346" i="7"/>
  <c r="R1346" i="7"/>
  <c r="Q1346" i="7"/>
  <c r="P1346" i="7"/>
  <c r="O1346" i="7"/>
  <c r="K1346" i="7"/>
  <c r="J1346" i="7"/>
  <c r="I1346" i="7"/>
  <c r="H1346" i="7"/>
  <c r="W1345" i="7"/>
  <c r="V1345" i="7"/>
  <c r="R1345" i="7"/>
  <c r="Q1345" i="7"/>
  <c r="P1345" i="7"/>
  <c r="O1345" i="7"/>
  <c r="K1345" i="7"/>
  <c r="J1345" i="7"/>
  <c r="I1345" i="7"/>
  <c r="H1345" i="7"/>
  <c r="W1344" i="7"/>
  <c r="V1344" i="7"/>
  <c r="R1344" i="7"/>
  <c r="Q1344" i="7"/>
  <c r="P1344" i="7"/>
  <c r="O1344" i="7"/>
  <c r="K1344" i="7"/>
  <c r="J1344" i="7"/>
  <c r="I1344" i="7"/>
  <c r="H1344" i="7"/>
  <c r="W1343" i="7"/>
  <c r="V1343" i="7"/>
  <c r="R1343" i="7"/>
  <c r="Q1343" i="7"/>
  <c r="P1343" i="7"/>
  <c r="O1343" i="7"/>
  <c r="K1343" i="7"/>
  <c r="J1343" i="7"/>
  <c r="I1343" i="7"/>
  <c r="H1343" i="7"/>
  <c r="W1342" i="7"/>
  <c r="V1342" i="7"/>
  <c r="R1342" i="7"/>
  <c r="Q1342" i="7"/>
  <c r="P1342" i="7"/>
  <c r="O1342" i="7"/>
  <c r="K1342" i="7"/>
  <c r="J1342" i="7"/>
  <c r="I1342" i="7"/>
  <c r="H1342" i="7"/>
  <c r="W1341" i="7"/>
  <c r="V1341" i="7"/>
  <c r="R1341" i="7"/>
  <c r="Q1341" i="7"/>
  <c r="P1341" i="7"/>
  <c r="O1341" i="7"/>
  <c r="K1341" i="7"/>
  <c r="J1341" i="7"/>
  <c r="I1341" i="7"/>
  <c r="H1341" i="7"/>
  <c r="W1340" i="7"/>
  <c r="V1340" i="7"/>
  <c r="R1340" i="7"/>
  <c r="Q1340" i="7"/>
  <c r="P1340" i="7"/>
  <c r="O1340" i="7"/>
  <c r="K1340" i="7"/>
  <c r="J1340" i="7"/>
  <c r="I1340" i="7"/>
  <c r="H1340" i="7"/>
  <c r="W1339" i="7"/>
  <c r="V1339" i="7"/>
  <c r="R1339" i="7"/>
  <c r="Q1339" i="7"/>
  <c r="P1339" i="7"/>
  <c r="O1339" i="7"/>
  <c r="K1339" i="7"/>
  <c r="J1339" i="7"/>
  <c r="I1339" i="7"/>
  <c r="H1339" i="7"/>
  <c r="W1338" i="7"/>
  <c r="V1338" i="7"/>
  <c r="R1338" i="7"/>
  <c r="Q1338" i="7"/>
  <c r="P1338" i="7"/>
  <c r="O1338" i="7"/>
  <c r="K1338" i="7"/>
  <c r="J1338" i="7"/>
  <c r="I1338" i="7"/>
  <c r="H1338" i="7"/>
  <c r="W1337" i="7"/>
  <c r="V1337" i="7"/>
  <c r="R1337" i="7"/>
  <c r="Q1337" i="7"/>
  <c r="P1337" i="7"/>
  <c r="O1337" i="7"/>
  <c r="K1337" i="7"/>
  <c r="J1337" i="7"/>
  <c r="I1337" i="7"/>
  <c r="H1337" i="7"/>
  <c r="W1336" i="7"/>
  <c r="V1336" i="7"/>
  <c r="R1336" i="7"/>
  <c r="Q1336" i="7"/>
  <c r="P1336" i="7"/>
  <c r="O1336" i="7"/>
  <c r="K1336" i="7"/>
  <c r="J1336" i="7"/>
  <c r="I1336" i="7"/>
  <c r="H1336" i="7"/>
  <c r="W1335" i="7"/>
  <c r="V1335" i="7"/>
  <c r="R1335" i="7"/>
  <c r="Q1335" i="7"/>
  <c r="P1335" i="7"/>
  <c r="O1335" i="7"/>
  <c r="K1335" i="7"/>
  <c r="J1335" i="7"/>
  <c r="I1335" i="7"/>
  <c r="H1335" i="7"/>
  <c r="W1334" i="7"/>
  <c r="V1334" i="7"/>
  <c r="R1334" i="7"/>
  <c r="Q1334" i="7"/>
  <c r="P1334" i="7"/>
  <c r="O1334" i="7"/>
  <c r="K1334" i="7"/>
  <c r="J1334" i="7"/>
  <c r="I1334" i="7"/>
  <c r="H1334" i="7"/>
  <c r="W1333" i="7"/>
  <c r="V1333" i="7"/>
  <c r="R1333" i="7"/>
  <c r="Q1333" i="7"/>
  <c r="P1333" i="7"/>
  <c r="O1333" i="7"/>
  <c r="K1333" i="7"/>
  <c r="J1333" i="7"/>
  <c r="I1333" i="7"/>
  <c r="H1333" i="7"/>
  <c r="W1332" i="7"/>
  <c r="V1332" i="7"/>
  <c r="R1332" i="7"/>
  <c r="Q1332" i="7"/>
  <c r="P1332" i="7"/>
  <c r="O1332" i="7"/>
  <c r="K1332" i="7"/>
  <c r="J1332" i="7"/>
  <c r="I1332" i="7"/>
  <c r="H1332" i="7"/>
  <c r="W1331" i="7"/>
  <c r="V1331" i="7"/>
  <c r="R1331" i="7"/>
  <c r="Q1331" i="7"/>
  <c r="P1331" i="7"/>
  <c r="O1331" i="7"/>
  <c r="K1331" i="7"/>
  <c r="J1331" i="7"/>
  <c r="I1331" i="7"/>
  <c r="H1331" i="7"/>
  <c r="W1330" i="7"/>
  <c r="V1330" i="7"/>
  <c r="R1330" i="7"/>
  <c r="Q1330" i="7"/>
  <c r="P1330" i="7"/>
  <c r="O1330" i="7"/>
  <c r="K1330" i="7"/>
  <c r="J1330" i="7"/>
  <c r="I1330" i="7"/>
  <c r="H1330" i="7"/>
  <c r="W1329" i="7"/>
  <c r="V1329" i="7"/>
  <c r="R1329" i="7"/>
  <c r="Q1329" i="7"/>
  <c r="P1329" i="7"/>
  <c r="O1329" i="7"/>
  <c r="K1329" i="7"/>
  <c r="J1329" i="7"/>
  <c r="I1329" i="7"/>
  <c r="H1329" i="7"/>
  <c r="W1328" i="7"/>
  <c r="V1328" i="7"/>
  <c r="R1328" i="7"/>
  <c r="Q1328" i="7"/>
  <c r="P1328" i="7"/>
  <c r="O1328" i="7"/>
  <c r="K1328" i="7"/>
  <c r="J1328" i="7"/>
  <c r="I1328" i="7"/>
  <c r="H1328" i="7"/>
  <c r="W1327" i="7"/>
  <c r="V1327" i="7"/>
  <c r="R1327" i="7"/>
  <c r="Q1327" i="7"/>
  <c r="P1327" i="7"/>
  <c r="O1327" i="7"/>
  <c r="K1327" i="7"/>
  <c r="J1327" i="7"/>
  <c r="I1327" i="7"/>
  <c r="H1327" i="7"/>
  <c r="W1326" i="7"/>
  <c r="V1326" i="7"/>
  <c r="R1326" i="7"/>
  <c r="Q1326" i="7"/>
  <c r="P1326" i="7"/>
  <c r="O1326" i="7"/>
  <c r="K1326" i="7"/>
  <c r="J1326" i="7"/>
  <c r="I1326" i="7"/>
  <c r="H1326" i="7"/>
  <c r="W1325" i="7"/>
  <c r="V1325" i="7"/>
  <c r="R1325" i="7"/>
  <c r="Q1325" i="7"/>
  <c r="P1325" i="7"/>
  <c r="O1325" i="7"/>
  <c r="K1325" i="7"/>
  <c r="J1325" i="7"/>
  <c r="I1325" i="7"/>
  <c r="H1325" i="7"/>
  <c r="W1324" i="7"/>
  <c r="V1324" i="7"/>
  <c r="R1324" i="7"/>
  <c r="Q1324" i="7"/>
  <c r="P1324" i="7"/>
  <c r="O1324" i="7"/>
  <c r="K1324" i="7"/>
  <c r="J1324" i="7"/>
  <c r="I1324" i="7"/>
  <c r="H1324" i="7"/>
  <c r="W1323" i="7"/>
  <c r="V1323" i="7"/>
  <c r="R1323" i="7"/>
  <c r="Q1323" i="7"/>
  <c r="P1323" i="7"/>
  <c r="O1323" i="7"/>
  <c r="K1323" i="7"/>
  <c r="J1323" i="7"/>
  <c r="I1323" i="7"/>
  <c r="H1323" i="7"/>
  <c r="W1322" i="7"/>
  <c r="V1322" i="7"/>
  <c r="R1322" i="7"/>
  <c r="Q1322" i="7"/>
  <c r="P1322" i="7"/>
  <c r="O1322" i="7"/>
  <c r="K1322" i="7"/>
  <c r="J1322" i="7"/>
  <c r="I1322" i="7"/>
  <c r="H1322" i="7"/>
  <c r="W1321" i="7"/>
  <c r="V1321" i="7"/>
  <c r="R1321" i="7"/>
  <c r="Q1321" i="7"/>
  <c r="P1321" i="7"/>
  <c r="O1321" i="7"/>
  <c r="K1321" i="7"/>
  <c r="J1321" i="7"/>
  <c r="I1321" i="7"/>
  <c r="H1321" i="7"/>
  <c r="W1320" i="7"/>
  <c r="V1320" i="7"/>
  <c r="R1320" i="7"/>
  <c r="Q1320" i="7"/>
  <c r="P1320" i="7"/>
  <c r="O1320" i="7"/>
  <c r="K1320" i="7"/>
  <c r="J1320" i="7"/>
  <c r="I1320" i="7"/>
  <c r="H1320" i="7"/>
  <c r="W1319" i="7"/>
  <c r="V1319" i="7"/>
  <c r="R1319" i="7"/>
  <c r="Q1319" i="7"/>
  <c r="P1319" i="7"/>
  <c r="O1319" i="7"/>
  <c r="K1319" i="7"/>
  <c r="J1319" i="7"/>
  <c r="I1319" i="7"/>
  <c r="H1319" i="7"/>
  <c r="W1318" i="7"/>
  <c r="V1318" i="7"/>
  <c r="R1318" i="7"/>
  <c r="Q1318" i="7"/>
  <c r="P1318" i="7"/>
  <c r="O1318" i="7"/>
  <c r="K1318" i="7"/>
  <c r="J1318" i="7"/>
  <c r="I1318" i="7"/>
  <c r="H1318" i="7"/>
  <c r="W1317" i="7"/>
  <c r="V1317" i="7"/>
  <c r="R1317" i="7"/>
  <c r="Q1317" i="7"/>
  <c r="P1317" i="7"/>
  <c r="O1317" i="7"/>
  <c r="K1317" i="7"/>
  <c r="J1317" i="7"/>
  <c r="I1317" i="7"/>
  <c r="H1317" i="7"/>
  <c r="W1316" i="7"/>
  <c r="V1316" i="7"/>
  <c r="R1316" i="7"/>
  <c r="Q1316" i="7"/>
  <c r="P1316" i="7"/>
  <c r="O1316" i="7"/>
  <c r="K1316" i="7"/>
  <c r="J1316" i="7"/>
  <c r="I1316" i="7"/>
  <c r="H1316" i="7"/>
  <c r="W1315" i="7"/>
  <c r="V1315" i="7"/>
  <c r="R1315" i="7"/>
  <c r="Q1315" i="7"/>
  <c r="P1315" i="7"/>
  <c r="O1315" i="7"/>
  <c r="K1315" i="7"/>
  <c r="J1315" i="7"/>
  <c r="I1315" i="7"/>
  <c r="H1315" i="7"/>
  <c r="W1314" i="7"/>
  <c r="V1314" i="7"/>
  <c r="R1314" i="7"/>
  <c r="Q1314" i="7"/>
  <c r="P1314" i="7"/>
  <c r="O1314" i="7"/>
  <c r="K1314" i="7"/>
  <c r="J1314" i="7"/>
  <c r="I1314" i="7"/>
  <c r="H1314" i="7"/>
  <c r="W1313" i="7"/>
  <c r="V1313" i="7"/>
  <c r="R1313" i="7"/>
  <c r="Q1313" i="7"/>
  <c r="P1313" i="7"/>
  <c r="O1313" i="7"/>
  <c r="K1313" i="7"/>
  <c r="J1313" i="7"/>
  <c r="I1313" i="7"/>
  <c r="H1313" i="7"/>
  <c r="W1312" i="7"/>
  <c r="V1312" i="7"/>
  <c r="R1312" i="7"/>
  <c r="Q1312" i="7"/>
  <c r="P1312" i="7"/>
  <c r="O1312" i="7"/>
  <c r="K1312" i="7"/>
  <c r="J1312" i="7"/>
  <c r="I1312" i="7"/>
  <c r="H1312" i="7"/>
  <c r="W1311" i="7"/>
  <c r="V1311" i="7"/>
  <c r="R1311" i="7"/>
  <c r="Q1311" i="7"/>
  <c r="P1311" i="7"/>
  <c r="O1311" i="7"/>
  <c r="K1311" i="7"/>
  <c r="J1311" i="7"/>
  <c r="I1311" i="7"/>
  <c r="H1311" i="7"/>
  <c r="W1310" i="7"/>
  <c r="V1310" i="7"/>
  <c r="R1310" i="7"/>
  <c r="Q1310" i="7"/>
  <c r="P1310" i="7"/>
  <c r="O1310" i="7"/>
  <c r="K1310" i="7"/>
  <c r="J1310" i="7"/>
  <c r="I1310" i="7"/>
  <c r="H1310" i="7"/>
  <c r="W1309" i="7"/>
  <c r="V1309" i="7"/>
  <c r="R1309" i="7"/>
  <c r="Q1309" i="7"/>
  <c r="P1309" i="7"/>
  <c r="O1309" i="7"/>
  <c r="K1309" i="7"/>
  <c r="J1309" i="7"/>
  <c r="I1309" i="7"/>
  <c r="H1309" i="7"/>
  <c r="W1308" i="7"/>
  <c r="V1308" i="7"/>
  <c r="R1308" i="7"/>
  <c r="Q1308" i="7"/>
  <c r="P1308" i="7"/>
  <c r="O1308" i="7"/>
  <c r="K1308" i="7"/>
  <c r="J1308" i="7"/>
  <c r="I1308" i="7"/>
  <c r="H1308" i="7"/>
  <c r="W1307" i="7"/>
  <c r="V1307" i="7"/>
  <c r="R1307" i="7"/>
  <c r="Q1307" i="7"/>
  <c r="P1307" i="7"/>
  <c r="O1307" i="7"/>
  <c r="K1307" i="7"/>
  <c r="J1307" i="7"/>
  <c r="I1307" i="7"/>
  <c r="H1307" i="7"/>
  <c r="W1306" i="7"/>
  <c r="V1306" i="7"/>
  <c r="R1306" i="7"/>
  <c r="Q1306" i="7"/>
  <c r="P1306" i="7"/>
  <c r="O1306" i="7"/>
  <c r="K1306" i="7"/>
  <c r="J1306" i="7"/>
  <c r="I1306" i="7"/>
  <c r="H1306" i="7"/>
  <c r="W1305" i="7"/>
  <c r="V1305" i="7"/>
  <c r="R1305" i="7"/>
  <c r="Q1305" i="7"/>
  <c r="P1305" i="7"/>
  <c r="O1305" i="7"/>
  <c r="K1305" i="7"/>
  <c r="J1305" i="7"/>
  <c r="I1305" i="7"/>
  <c r="H1305" i="7"/>
  <c r="W1304" i="7"/>
  <c r="V1304" i="7"/>
  <c r="R1304" i="7"/>
  <c r="Q1304" i="7"/>
  <c r="P1304" i="7"/>
  <c r="O1304" i="7"/>
  <c r="K1304" i="7"/>
  <c r="J1304" i="7"/>
  <c r="I1304" i="7"/>
  <c r="H1304" i="7"/>
  <c r="W1303" i="7"/>
  <c r="V1303" i="7"/>
  <c r="R1303" i="7"/>
  <c r="Q1303" i="7"/>
  <c r="P1303" i="7"/>
  <c r="O1303" i="7"/>
  <c r="K1303" i="7"/>
  <c r="J1303" i="7"/>
  <c r="I1303" i="7"/>
  <c r="H1303" i="7"/>
  <c r="W1302" i="7"/>
  <c r="V1302" i="7"/>
  <c r="R1302" i="7"/>
  <c r="Q1302" i="7"/>
  <c r="P1302" i="7"/>
  <c r="O1302" i="7"/>
  <c r="K1302" i="7"/>
  <c r="J1302" i="7"/>
  <c r="I1302" i="7"/>
  <c r="H1302" i="7"/>
  <c r="W1301" i="7"/>
  <c r="V1301" i="7"/>
  <c r="R1301" i="7"/>
  <c r="Q1301" i="7"/>
  <c r="P1301" i="7"/>
  <c r="O1301" i="7"/>
  <c r="K1301" i="7"/>
  <c r="J1301" i="7"/>
  <c r="I1301" i="7"/>
  <c r="H1301" i="7"/>
  <c r="W1300" i="7"/>
  <c r="V1300" i="7"/>
  <c r="R1300" i="7"/>
  <c r="Q1300" i="7"/>
  <c r="P1300" i="7"/>
  <c r="O1300" i="7"/>
  <c r="K1300" i="7"/>
  <c r="J1300" i="7"/>
  <c r="I1300" i="7"/>
  <c r="H1300" i="7"/>
  <c r="W1299" i="7"/>
  <c r="V1299" i="7"/>
  <c r="R1299" i="7"/>
  <c r="Q1299" i="7"/>
  <c r="P1299" i="7"/>
  <c r="O1299" i="7"/>
  <c r="K1299" i="7"/>
  <c r="J1299" i="7"/>
  <c r="I1299" i="7"/>
  <c r="H1299" i="7"/>
  <c r="W1298" i="7"/>
  <c r="V1298" i="7"/>
  <c r="R1298" i="7"/>
  <c r="Q1298" i="7"/>
  <c r="P1298" i="7"/>
  <c r="O1298" i="7"/>
  <c r="K1298" i="7"/>
  <c r="J1298" i="7"/>
  <c r="I1298" i="7"/>
  <c r="H1298" i="7"/>
  <c r="W1297" i="7"/>
  <c r="V1297" i="7"/>
  <c r="R1297" i="7"/>
  <c r="Q1297" i="7"/>
  <c r="P1297" i="7"/>
  <c r="O1297" i="7"/>
  <c r="K1297" i="7"/>
  <c r="J1297" i="7"/>
  <c r="I1297" i="7"/>
  <c r="H1297" i="7"/>
  <c r="W1296" i="7"/>
  <c r="V1296" i="7"/>
  <c r="R1296" i="7"/>
  <c r="Q1296" i="7"/>
  <c r="P1296" i="7"/>
  <c r="O1296" i="7"/>
  <c r="K1296" i="7"/>
  <c r="J1296" i="7"/>
  <c r="I1296" i="7"/>
  <c r="H1296" i="7"/>
  <c r="W1295" i="7"/>
  <c r="V1295" i="7"/>
  <c r="R1295" i="7"/>
  <c r="Q1295" i="7"/>
  <c r="P1295" i="7"/>
  <c r="O1295" i="7"/>
  <c r="K1295" i="7"/>
  <c r="J1295" i="7"/>
  <c r="I1295" i="7"/>
  <c r="H1295" i="7"/>
  <c r="W1294" i="7"/>
  <c r="V1294" i="7"/>
  <c r="R1294" i="7"/>
  <c r="Q1294" i="7"/>
  <c r="P1294" i="7"/>
  <c r="O1294" i="7"/>
  <c r="K1294" i="7"/>
  <c r="J1294" i="7"/>
  <c r="I1294" i="7"/>
  <c r="H1294" i="7"/>
  <c r="W1293" i="7"/>
  <c r="V1293" i="7"/>
  <c r="R1293" i="7"/>
  <c r="Q1293" i="7"/>
  <c r="P1293" i="7"/>
  <c r="O1293" i="7"/>
  <c r="K1293" i="7"/>
  <c r="J1293" i="7"/>
  <c r="I1293" i="7"/>
  <c r="H1293" i="7"/>
  <c r="W1292" i="7"/>
  <c r="V1292" i="7"/>
  <c r="R1292" i="7"/>
  <c r="Q1292" i="7"/>
  <c r="P1292" i="7"/>
  <c r="O1292" i="7"/>
  <c r="K1292" i="7"/>
  <c r="J1292" i="7"/>
  <c r="I1292" i="7"/>
  <c r="H1292" i="7"/>
  <c r="W1291" i="7"/>
  <c r="V1291" i="7"/>
  <c r="R1291" i="7"/>
  <c r="Q1291" i="7"/>
  <c r="P1291" i="7"/>
  <c r="O1291" i="7"/>
  <c r="K1291" i="7"/>
  <c r="J1291" i="7"/>
  <c r="I1291" i="7"/>
  <c r="H1291" i="7"/>
  <c r="W1290" i="7"/>
  <c r="V1290" i="7"/>
  <c r="R1290" i="7"/>
  <c r="Q1290" i="7"/>
  <c r="P1290" i="7"/>
  <c r="O1290" i="7"/>
  <c r="K1290" i="7"/>
  <c r="J1290" i="7"/>
  <c r="I1290" i="7"/>
  <c r="H1290" i="7"/>
  <c r="W1289" i="7"/>
  <c r="V1289" i="7"/>
  <c r="R1289" i="7"/>
  <c r="Q1289" i="7"/>
  <c r="P1289" i="7"/>
  <c r="O1289" i="7"/>
  <c r="K1289" i="7"/>
  <c r="J1289" i="7"/>
  <c r="I1289" i="7"/>
  <c r="H1289" i="7"/>
  <c r="W1288" i="7"/>
  <c r="V1288" i="7"/>
  <c r="R1288" i="7"/>
  <c r="Q1288" i="7"/>
  <c r="P1288" i="7"/>
  <c r="O1288" i="7"/>
  <c r="K1288" i="7"/>
  <c r="J1288" i="7"/>
  <c r="I1288" i="7"/>
  <c r="H1288" i="7"/>
  <c r="W1287" i="7"/>
  <c r="V1287" i="7"/>
  <c r="R1287" i="7"/>
  <c r="Q1287" i="7"/>
  <c r="P1287" i="7"/>
  <c r="O1287" i="7"/>
  <c r="K1287" i="7"/>
  <c r="J1287" i="7"/>
  <c r="I1287" i="7"/>
  <c r="H1287" i="7"/>
  <c r="W1286" i="7"/>
  <c r="V1286" i="7"/>
  <c r="R1286" i="7"/>
  <c r="Q1286" i="7"/>
  <c r="P1286" i="7"/>
  <c r="O1286" i="7"/>
  <c r="K1286" i="7"/>
  <c r="J1286" i="7"/>
  <c r="I1286" i="7"/>
  <c r="H1286" i="7"/>
  <c r="W1285" i="7"/>
  <c r="V1285" i="7"/>
  <c r="R1285" i="7"/>
  <c r="Q1285" i="7"/>
  <c r="P1285" i="7"/>
  <c r="O1285" i="7"/>
  <c r="K1285" i="7"/>
  <c r="J1285" i="7"/>
  <c r="I1285" i="7"/>
  <c r="H1285" i="7"/>
  <c r="W1284" i="7"/>
  <c r="V1284" i="7"/>
  <c r="R1284" i="7"/>
  <c r="Q1284" i="7"/>
  <c r="P1284" i="7"/>
  <c r="O1284" i="7"/>
  <c r="K1284" i="7"/>
  <c r="J1284" i="7"/>
  <c r="I1284" i="7"/>
  <c r="H1284" i="7"/>
  <c r="W1283" i="7"/>
  <c r="V1283" i="7"/>
  <c r="R1283" i="7"/>
  <c r="Q1283" i="7"/>
  <c r="P1283" i="7"/>
  <c r="O1283" i="7"/>
  <c r="K1283" i="7"/>
  <c r="J1283" i="7"/>
  <c r="I1283" i="7"/>
  <c r="H1283" i="7"/>
  <c r="W1282" i="7"/>
  <c r="V1282" i="7"/>
  <c r="R1282" i="7"/>
  <c r="Q1282" i="7"/>
  <c r="P1282" i="7"/>
  <c r="O1282" i="7"/>
  <c r="K1282" i="7"/>
  <c r="J1282" i="7"/>
  <c r="I1282" i="7"/>
  <c r="H1282" i="7"/>
  <c r="W1281" i="7"/>
  <c r="V1281" i="7"/>
  <c r="R1281" i="7"/>
  <c r="Q1281" i="7"/>
  <c r="P1281" i="7"/>
  <c r="O1281" i="7"/>
  <c r="K1281" i="7"/>
  <c r="J1281" i="7"/>
  <c r="I1281" i="7"/>
  <c r="H1281" i="7"/>
  <c r="W1280" i="7"/>
  <c r="V1280" i="7"/>
  <c r="R1280" i="7"/>
  <c r="Q1280" i="7"/>
  <c r="P1280" i="7"/>
  <c r="O1280" i="7"/>
  <c r="K1280" i="7"/>
  <c r="J1280" i="7"/>
  <c r="I1280" i="7"/>
  <c r="H1280" i="7"/>
  <c r="W1279" i="7"/>
  <c r="V1279" i="7"/>
  <c r="R1279" i="7"/>
  <c r="Q1279" i="7"/>
  <c r="P1279" i="7"/>
  <c r="O1279" i="7"/>
  <c r="K1279" i="7"/>
  <c r="J1279" i="7"/>
  <c r="I1279" i="7"/>
  <c r="H1279" i="7"/>
  <c r="W1278" i="7"/>
  <c r="V1278" i="7"/>
  <c r="R1278" i="7"/>
  <c r="Q1278" i="7"/>
  <c r="P1278" i="7"/>
  <c r="O1278" i="7"/>
  <c r="K1278" i="7"/>
  <c r="J1278" i="7"/>
  <c r="I1278" i="7"/>
  <c r="H1278" i="7"/>
  <c r="W1277" i="7"/>
  <c r="V1277" i="7"/>
  <c r="R1277" i="7"/>
  <c r="Q1277" i="7"/>
  <c r="P1277" i="7"/>
  <c r="O1277" i="7"/>
  <c r="K1277" i="7"/>
  <c r="J1277" i="7"/>
  <c r="I1277" i="7"/>
  <c r="H1277" i="7"/>
  <c r="W1276" i="7"/>
  <c r="V1276" i="7"/>
  <c r="R1276" i="7"/>
  <c r="Q1276" i="7"/>
  <c r="P1276" i="7"/>
  <c r="O1276" i="7"/>
  <c r="K1276" i="7"/>
  <c r="J1276" i="7"/>
  <c r="I1276" i="7"/>
  <c r="H1276" i="7"/>
  <c r="W1275" i="7"/>
  <c r="V1275" i="7"/>
  <c r="R1275" i="7"/>
  <c r="Q1275" i="7"/>
  <c r="P1275" i="7"/>
  <c r="O1275" i="7"/>
  <c r="K1275" i="7"/>
  <c r="J1275" i="7"/>
  <c r="I1275" i="7"/>
  <c r="H1275" i="7"/>
  <c r="W1274" i="7"/>
  <c r="V1274" i="7"/>
  <c r="R1274" i="7"/>
  <c r="Q1274" i="7"/>
  <c r="P1274" i="7"/>
  <c r="O1274" i="7"/>
  <c r="K1274" i="7"/>
  <c r="J1274" i="7"/>
  <c r="I1274" i="7"/>
  <c r="H1274" i="7"/>
  <c r="W1273" i="7"/>
  <c r="V1273" i="7"/>
  <c r="R1273" i="7"/>
  <c r="Q1273" i="7"/>
  <c r="P1273" i="7"/>
  <c r="O1273" i="7"/>
  <c r="K1273" i="7"/>
  <c r="J1273" i="7"/>
  <c r="I1273" i="7"/>
  <c r="H1273" i="7"/>
  <c r="W1272" i="7"/>
  <c r="V1272" i="7"/>
  <c r="R1272" i="7"/>
  <c r="Q1272" i="7"/>
  <c r="P1272" i="7"/>
  <c r="O1272" i="7"/>
  <c r="K1272" i="7"/>
  <c r="J1272" i="7"/>
  <c r="I1272" i="7"/>
  <c r="H1272" i="7"/>
  <c r="W1271" i="7"/>
  <c r="V1271" i="7"/>
  <c r="R1271" i="7"/>
  <c r="Q1271" i="7"/>
  <c r="P1271" i="7"/>
  <c r="O1271" i="7"/>
  <c r="K1271" i="7"/>
  <c r="J1271" i="7"/>
  <c r="I1271" i="7"/>
  <c r="H1271" i="7"/>
  <c r="W1270" i="7"/>
  <c r="V1270" i="7"/>
  <c r="R1270" i="7"/>
  <c r="Q1270" i="7"/>
  <c r="P1270" i="7"/>
  <c r="O1270" i="7"/>
  <c r="K1270" i="7"/>
  <c r="J1270" i="7"/>
  <c r="I1270" i="7"/>
  <c r="H1270" i="7"/>
  <c r="W1269" i="7"/>
  <c r="V1269" i="7"/>
  <c r="R1269" i="7"/>
  <c r="Q1269" i="7"/>
  <c r="P1269" i="7"/>
  <c r="O1269" i="7"/>
  <c r="K1269" i="7"/>
  <c r="J1269" i="7"/>
  <c r="I1269" i="7"/>
  <c r="H1269" i="7"/>
  <c r="W1268" i="7"/>
  <c r="V1268" i="7"/>
  <c r="R1268" i="7"/>
  <c r="Q1268" i="7"/>
  <c r="P1268" i="7"/>
  <c r="O1268" i="7"/>
  <c r="K1268" i="7"/>
  <c r="J1268" i="7"/>
  <c r="I1268" i="7"/>
  <c r="H1268" i="7"/>
  <c r="W1267" i="7"/>
  <c r="V1267" i="7"/>
  <c r="R1267" i="7"/>
  <c r="Q1267" i="7"/>
  <c r="P1267" i="7"/>
  <c r="O1267" i="7"/>
  <c r="K1267" i="7"/>
  <c r="J1267" i="7"/>
  <c r="I1267" i="7"/>
  <c r="H1267" i="7"/>
  <c r="W1266" i="7"/>
  <c r="V1266" i="7"/>
  <c r="R1266" i="7"/>
  <c r="Q1266" i="7"/>
  <c r="P1266" i="7"/>
  <c r="O1266" i="7"/>
  <c r="K1266" i="7"/>
  <c r="J1266" i="7"/>
  <c r="I1266" i="7"/>
  <c r="H1266" i="7"/>
  <c r="W1265" i="7"/>
  <c r="V1265" i="7"/>
  <c r="R1265" i="7"/>
  <c r="Q1265" i="7"/>
  <c r="P1265" i="7"/>
  <c r="O1265" i="7"/>
  <c r="K1265" i="7"/>
  <c r="J1265" i="7"/>
  <c r="I1265" i="7"/>
  <c r="H1265" i="7"/>
  <c r="W1264" i="7"/>
  <c r="V1264" i="7"/>
  <c r="R1264" i="7"/>
  <c r="Q1264" i="7"/>
  <c r="P1264" i="7"/>
  <c r="O1264" i="7"/>
  <c r="K1264" i="7"/>
  <c r="J1264" i="7"/>
  <c r="I1264" i="7"/>
  <c r="H1264" i="7"/>
  <c r="W1263" i="7"/>
  <c r="V1263" i="7"/>
  <c r="R1263" i="7"/>
  <c r="Q1263" i="7"/>
  <c r="P1263" i="7"/>
  <c r="O1263" i="7"/>
  <c r="K1263" i="7"/>
  <c r="J1263" i="7"/>
  <c r="I1263" i="7"/>
  <c r="H1263" i="7"/>
  <c r="W1262" i="7"/>
  <c r="V1262" i="7"/>
  <c r="R1262" i="7"/>
  <c r="Q1262" i="7"/>
  <c r="P1262" i="7"/>
  <c r="O1262" i="7"/>
  <c r="K1262" i="7"/>
  <c r="J1262" i="7"/>
  <c r="I1262" i="7"/>
  <c r="H1262" i="7"/>
  <c r="W1261" i="7"/>
  <c r="V1261" i="7"/>
  <c r="R1261" i="7"/>
  <c r="Q1261" i="7"/>
  <c r="P1261" i="7"/>
  <c r="O1261" i="7"/>
  <c r="K1261" i="7"/>
  <c r="J1261" i="7"/>
  <c r="I1261" i="7"/>
  <c r="H1261" i="7"/>
  <c r="W1260" i="7"/>
  <c r="V1260" i="7"/>
  <c r="R1260" i="7"/>
  <c r="Q1260" i="7"/>
  <c r="P1260" i="7"/>
  <c r="O1260" i="7"/>
  <c r="K1260" i="7"/>
  <c r="J1260" i="7"/>
  <c r="I1260" i="7"/>
  <c r="H1260" i="7"/>
  <c r="W1259" i="7"/>
  <c r="V1259" i="7"/>
  <c r="R1259" i="7"/>
  <c r="Q1259" i="7"/>
  <c r="P1259" i="7"/>
  <c r="O1259" i="7"/>
  <c r="K1259" i="7"/>
  <c r="J1259" i="7"/>
  <c r="I1259" i="7"/>
  <c r="H1259" i="7"/>
  <c r="W1258" i="7"/>
  <c r="V1258" i="7"/>
  <c r="R1258" i="7"/>
  <c r="Q1258" i="7"/>
  <c r="P1258" i="7"/>
  <c r="O1258" i="7"/>
  <c r="K1258" i="7"/>
  <c r="J1258" i="7"/>
  <c r="I1258" i="7"/>
  <c r="H1258" i="7"/>
  <c r="W1257" i="7"/>
  <c r="V1257" i="7"/>
  <c r="R1257" i="7"/>
  <c r="Q1257" i="7"/>
  <c r="P1257" i="7"/>
  <c r="O1257" i="7"/>
  <c r="K1257" i="7"/>
  <c r="J1257" i="7"/>
  <c r="I1257" i="7"/>
  <c r="H1257" i="7"/>
  <c r="W1256" i="7"/>
  <c r="V1256" i="7"/>
  <c r="R1256" i="7"/>
  <c r="Q1256" i="7"/>
  <c r="P1256" i="7"/>
  <c r="O1256" i="7"/>
  <c r="K1256" i="7"/>
  <c r="J1256" i="7"/>
  <c r="I1256" i="7"/>
  <c r="H1256" i="7"/>
  <c r="W1255" i="7"/>
  <c r="V1255" i="7"/>
  <c r="R1255" i="7"/>
  <c r="Q1255" i="7"/>
  <c r="P1255" i="7"/>
  <c r="O1255" i="7"/>
  <c r="K1255" i="7"/>
  <c r="J1255" i="7"/>
  <c r="I1255" i="7"/>
  <c r="H1255" i="7"/>
  <c r="W1254" i="7"/>
  <c r="V1254" i="7"/>
  <c r="R1254" i="7"/>
  <c r="Q1254" i="7"/>
  <c r="P1254" i="7"/>
  <c r="O1254" i="7"/>
  <c r="K1254" i="7"/>
  <c r="J1254" i="7"/>
  <c r="I1254" i="7"/>
  <c r="H1254" i="7"/>
  <c r="W1253" i="7"/>
  <c r="V1253" i="7"/>
  <c r="R1253" i="7"/>
  <c r="Q1253" i="7"/>
  <c r="P1253" i="7"/>
  <c r="O1253" i="7"/>
  <c r="K1253" i="7"/>
  <c r="J1253" i="7"/>
  <c r="I1253" i="7"/>
  <c r="H1253" i="7"/>
  <c r="W1252" i="7"/>
  <c r="V1252" i="7"/>
  <c r="R1252" i="7"/>
  <c r="Q1252" i="7"/>
  <c r="P1252" i="7"/>
  <c r="O1252" i="7"/>
  <c r="K1252" i="7"/>
  <c r="J1252" i="7"/>
  <c r="I1252" i="7"/>
  <c r="H1252" i="7"/>
  <c r="W1251" i="7"/>
  <c r="V1251" i="7"/>
  <c r="R1251" i="7"/>
  <c r="Q1251" i="7"/>
  <c r="P1251" i="7"/>
  <c r="O1251" i="7"/>
  <c r="K1251" i="7"/>
  <c r="J1251" i="7"/>
  <c r="I1251" i="7"/>
  <c r="H1251" i="7"/>
  <c r="W1250" i="7"/>
  <c r="V1250" i="7"/>
  <c r="R1250" i="7"/>
  <c r="Q1250" i="7"/>
  <c r="P1250" i="7"/>
  <c r="O1250" i="7"/>
  <c r="K1250" i="7"/>
  <c r="J1250" i="7"/>
  <c r="I1250" i="7"/>
  <c r="H1250" i="7"/>
  <c r="W1249" i="7"/>
  <c r="V1249" i="7"/>
  <c r="R1249" i="7"/>
  <c r="Q1249" i="7"/>
  <c r="P1249" i="7"/>
  <c r="O1249" i="7"/>
  <c r="K1249" i="7"/>
  <c r="J1249" i="7"/>
  <c r="I1249" i="7"/>
  <c r="H1249" i="7"/>
  <c r="W1248" i="7"/>
  <c r="V1248" i="7"/>
  <c r="R1248" i="7"/>
  <c r="Q1248" i="7"/>
  <c r="P1248" i="7"/>
  <c r="O1248" i="7"/>
  <c r="K1248" i="7"/>
  <c r="J1248" i="7"/>
  <c r="I1248" i="7"/>
  <c r="H1248" i="7"/>
  <c r="W1247" i="7"/>
  <c r="V1247" i="7"/>
  <c r="R1247" i="7"/>
  <c r="Q1247" i="7"/>
  <c r="P1247" i="7"/>
  <c r="O1247" i="7"/>
  <c r="K1247" i="7"/>
  <c r="J1247" i="7"/>
  <c r="I1247" i="7"/>
  <c r="H1247" i="7"/>
  <c r="W1246" i="7"/>
  <c r="V1246" i="7"/>
  <c r="R1246" i="7"/>
  <c r="Q1246" i="7"/>
  <c r="P1246" i="7"/>
  <c r="O1246" i="7"/>
  <c r="K1246" i="7"/>
  <c r="J1246" i="7"/>
  <c r="I1246" i="7"/>
  <c r="H1246" i="7"/>
  <c r="W1245" i="7"/>
  <c r="V1245" i="7"/>
  <c r="R1245" i="7"/>
  <c r="Q1245" i="7"/>
  <c r="P1245" i="7"/>
  <c r="O1245" i="7"/>
  <c r="K1245" i="7"/>
  <c r="J1245" i="7"/>
  <c r="I1245" i="7"/>
  <c r="H1245" i="7"/>
  <c r="W1244" i="7"/>
  <c r="V1244" i="7"/>
  <c r="R1244" i="7"/>
  <c r="Q1244" i="7"/>
  <c r="P1244" i="7"/>
  <c r="O1244" i="7"/>
  <c r="K1244" i="7"/>
  <c r="J1244" i="7"/>
  <c r="I1244" i="7"/>
  <c r="H1244" i="7"/>
  <c r="W1243" i="7"/>
  <c r="V1243" i="7"/>
  <c r="R1243" i="7"/>
  <c r="Q1243" i="7"/>
  <c r="P1243" i="7"/>
  <c r="O1243" i="7"/>
  <c r="K1243" i="7"/>
  <c r="J1243" i="7"/>
  <c r="I1243" i="7"/>
  <c r="H1243" i="7"/>
  <c r="W1242" i="7"/>
  <c r="V1242" i="7"/>
  <c r="R1242" i="7"/>
  <c r="Q1242" i="7"/>
  <c r="P1242" i="7"/>
  <c r="O1242" i="7"/>
  <c r="K1242" i="7"/>
  <c r="J1242" i="7"/>
  <c r="I1242" i="7"/>
  <c r="H1242" i="7"/>
  <c r="W1241" i="7"/>
  <c r="V1241" i="7"/>
  <c r="R1241" i="7"/>
  <c r="Q1241" i="7"/>
  <c r="P1241" i="7"/>
  <c r="O1241" i="7"/>
  <c r="K1241" i="7"/>
  <c r="J1241" i="7"/>
  <c r="I1241" i="7"/>
  <c r="H1241" i="7"/>
  <c r="W1240" i="7"/>
  <c r="V1240" i="7"/>
  <c r="R1240" i="7"/>
  <c r="Q1240" i="7"/>
  <c r="P1240" i="7"/>
  <c r="O1240" i="7"/>
  <c r="K1240" i="7"/>
  <c r="J1240" i="7"/>
  <c r="I1240" i="7"/>
  <c r="H1240" i="7"/>
  <c r="W1239" i="7"/>
  <c r="V1239" i="7"/>
  <c r="R1239" i="7"/>
  <c r="Q1239" i="7"/>
  <c r="P1239" i="7"/>
  <c r="O1239" i="7"/>
  <c r="K1239" i="7"/>
  <c r="J1239" i="7"/>
  <c r="I1239" i="7"/>
  <c r="H1239" i="7"/>
  <c r="W1238" i="7"/>
  <c r="V1238" i="7"/>
  <c r="R1238" i="7"/>
  <c r="Q1238" i="7"/>
  <c r="P1238" i="7"/>
  <c r="O1238" i="7"/>
  <c r="K1238" i="7"/>
  <c r="J1238" i="7"/>
  <c r="I1238" i="7"/>
  <c r="H1238" i="7"/>
  <c r="W1237" i="7"/>
  <c r="V1237" i="7"/>
  <c r="R1237" i="7"/>
  <c r="Q1237" i="7"/>
  <c r="P1237" i="7"/>
  <c r="O1237" i="7"/>
  <c r="K1237" i="7"/>
  <c r="J1237" i="7"/>
  <c r="I1237" i="7"/>
  <c r="H1237" i="7"/>
  <c r="W1236" i="7"/>
  <c r="V1236" i="7"/>
  <c r="R1236" i="7"/>
  <c r="Q1236" i="7"/>
  <c r="P1236" i="7"/>
  <c r="O1236" i="7"/>
  <c r="K1236" i="7"/>
  <c r="J1236" i="7"/>
  <c r="I1236" i="7"/>
  <c r="H1236" i="7"/>
  <c r="W1235" i="7"/>
  <c r="V1235" i="7"/>
  <c r="R1235" i="7"/>
  <c r="Q1235" i="7"/>
  <c r="P1235" i="7"/>
  <c r="O1235" i="7"/>
  <c r="K1235" i="7"/>
  <c r="J1235" i="7"/>
  <c r="I1235" i="7"/>
  <c r="H1235" i="7"/>
  <c r="W1234" i="7"/>
  <c r="V1234" i="7"/>
  <c r="R1234" i="7"/>
  <c r="Q1234" i="7"/>
  <c r="P1234" i="7"/>
  <c r="O1234" i="7"/>
  <c r="K1234" i="7"/>
  <c r="J1234" i="7"/>
  <c r="I1234" i="7"/>
  <c r="H1234" i="7"/>
  <c r="W1233" i="7"/>
  <c r="V1233" i="7"/>
  <c r="R1233" i="7"/>
  <c r="Q1233" i="7"/>
  <c r="P1233" i="7"/>
  <c r="O1233" i="7"/>
  <c r="K1233" i="7"/>
  <c r="J1233" i="7"/>
  <c r="I1233" i="7"/>
  <c r="H1233" i="7"/>
  <c r="W1232" i="7"/>
  <c r="V1232" i="7"/>
  <c r="R1232" i="7"/>
  <c r="Q1232" i="7"/>
  <c r="P1232" i="7"/>
  <c r="O1232" i="7"/>
  <c r="K1232" i="7"/>
  <c r="J1232" i="7"/>
  <c r="I1232" i="7"/>
  <c r="H1232" i="7"/>
  <c r="W1231" i="7"/>
  <c r="V1231" i="7"/>
  <c r="R1231" i="7"/>
  <c r="Q1231" i="7"/>
  <c r="P1231" i="7"/>
  <c r="O1231" i="7"/>
  <c r="K1231" i="7"/>
  <c r="J1231" i="7"/>
  <c r="I1231" i="7"/>
  <c r="H1231" i="7"/>
  <c r="W1230" i="7"/>
  <c r="V1230" i="7"/>
  <c r="R1230" i="7"/>
  <c r="Q1230" i="7"/>
  <c r="P1230" i="7"/>
  <c r="O1230" i="7"/>
  <c r="K1230" i="7"/>
  <c r="J1230" i="7"/>
  <c r="I1230" i="7"/>
  <c r="H1230" i="7"/>
  <c r="W1229" i="7"/>
  <c r="V1229" i="7"/>
  <c r="R1229" i="7"/>
  <c r="Q1229" i="7"/>
  <c r="P1229" i="7"/>
  <c r="O1229" i="7"/>
  <c r="K1229" i="7"/>
  <c r="J1229" i="7"/>
  <c r="I1229" i="7"/>
  <c r="H1229" i="7"/>
  <c r="W1228" i="7"/>
  <c r="V1228" i="7"/>
  <c r="R1228" i="7"/>
  <c r="Q1228" i="7"/>
  <c r="P1228" i="7"/>
  <c r="O1228" i="7"/>
  <c r="K1228" i="7"/>
  <c r="J1228" i="7"/>
  <c r="I1228" i="7"/>
  <c r="H1228" i="7"/>
  <c r="W1227" i="7"/>
  <c r="V1227" i="7"/>
  <c r="R1227" i="7"/>
  <c r="Q1227" i="7"/>
  <c r="P1227" i="7"/>
  <c r="O1227" i="7"/>
  <c r="K1227" i="7"/>
  <c r="J1227" i="7"/>
  <c r="I1227" i="7"/>
  <c r="H1227" i="7"/>
  <c r="W1226" i="7"/>
  <c r="V1226" i="7"/>
  <c r="R1226" i="7"/>
  <c r="Q1226" i="7"/>
  <c r="P1226" i="7"/>
  <c r="O1226" i="7"/>
  <c r="K1226" i="7"/>
  <c r="J1226" i="7"/>
  <c r="I1226" i="7"/>
  <c r="H1226" i="7"/>
  <c r="W1225" i="7"/>
  <c r="V1225" i="7"/>
  <c r="R1225" i="7"/>
  <c r="Q1225" i="7"/>
  <c r="P1225" i="7"/>
  <c r="O1225" i="7"/>
  <c r="K1225" i="7"/>
  <c r="J1225" i="7"/>
  <c r="I1225" i="7"/>
  <c r="H1225" i="7"/>
  <c r="W1224" i="7"/>
  <c r="V1224" i="7"/>
  <c r="R1224" i="7"/>
  <c r="Q1224" i="7"/>
  <c r="P1224" i="7"/>
  <c r="O1224" i="7"/>
  <c r="K1224" i="7"/>
  <c r="J1224" i="7"/>
  <c r="I1224" i="7"/>
  <c r="H1224" i="7"/>
  <c r="W1223" i="7"/>
  <c r="V1223" i="7"/>
  <c r="R1223" i="7"/>
  <c r="Q1223" i="7"/>
  <c r="P1223" i="7"/>
  <c r="O1223" i="7"/>
  <c r="K1223" i="7"/>
  <c r="J1223" i="7"/>
  <c r="I1223" i="7"/>
  <c r="H1223" i="7"/>
  <c r="W1222" i="7"/>
  <c r="V1222" i="7"/>
  <c r="R1222" i="7"/>
  <c r="Q1222" i="7"/>
  <c r="P1222" i="7"/>
  <c r="O1222" i="7"/>
  <c r="K1222" i="7"/>
  <c r="J1222" i="7"/>
  <c r="I1222" i="7"/>
  <c r="H1222" i="7"/>
  <c r="W1221" i="7"/>
  <c r="V1221" i="7"/>
  <c r="R1221" i="7"/>
  <c r="Q1221" i="7"/>
  <c r="P1221" i="7"/>
  <c r="O1221" i="7"/>
  <c r="K1221" i="7"/>
  <c r="J1221" i="7"/>
  <c r="I1221" i="7"/>
  <c r="H1221" i="7"/>
  <c r="W1220" i="7"/>
  <c r="V1220" i="7"/>
  <c r="R1220" i="7"/>
  <c r="Q1220" i="7"/>
  <c r="P1220" i="7"/>
  <c r="O1220" i="7"/>
  <c r="K1220" i="7"/>
  <c r="J1220" i="7"/>
  <c r="I1220" i="7"/>
  <c r="H1220" i="7"/>
  <c r="W1219" i="7"/>
  <c r="V1219" i="7"/>
  <c r="R1219" i="7"/>
  <c r="Q1219" i="7"/>
  <c r="P1219" i="7"/>
  <c r="O1219" i="7"/>
  <c r="K1219" i="7"/>
  <c r="J1219" i="7"/>
  <c r="I1219" i="7"/>
  <c r="H1219" i="7"/>
  <c r="W1218" i="7"/>
  <c r="V1218" i="7"/>
  <c r="R1218" i="7"/>
  <c r="Q1218" i="7"/>
  <c r="P1218" i="7"/>
  <c r="O1218" i="7"/>
  <c r="K1218" i="7"/>
  <c r="J1218" i="7"/>
  <c r="I1218" i="7"/>
  <c r="H1218" i="7"/>
  <c r="W1217" i="7"/>
  <c r="V1217" i="7"/>
  <c r="R1217" i="7"/>
  <c r="Q1217" i="7"/>
  <c r="P1217" i="7"/>
  <c r="O1217" i="7"/>
  <c r="K1217" i="7"/>
  <c r="J1217" i="7"/>
  <c r="I1217" i="7"/>
  <c r="H1217" i="7"/>
  <c r="W1216" i="7"/>
  <c r="V1216" i="7"/>
  <c r="R1216" i="7"/>
  <c r="Q1216" i="7"/>
  <c r="P1216" i="7"/>
  <c r="O1216" i="7"/>
  <c r="K1216" i="7"/>
  <c r="J1216" i="7"/>
  <c r="I1216" i="7"/>
  <c r="H1216" i="7"/>
  <c r="W1215" i="7"/>
  <c r="V1215" i="7"/>
  <c r="R1215" i="7"/>
  <c r="Q1215" i="7"/>
  <c r="P1215" i="7"/>
  <c r="O1215" i="7"/>
  <c r="K1215" i="7"/>
  <c r="J1215" i="7"/>
  <c r="I1215" i="7"/>
  <c r="H1215" i="7"/>
  <c r="W1214" i="7"/>
  <c r="V1214" i="7"/>
  <c r="R1214" i="7"/>
  <c r="Q1214" i="7"/>
  <c r="P1214" i="7"/>
  <c r="O1214" i="7"/>
  <c r="K1214" i="7"/>
  <c r="J1214" i="7"/>
  <c r="I1214" i="7"/>
  <c r="H1214" i="7"/>
  <c r="W1213" i="7"/>
  <c r="V1213" i="7"/>
  <c r="R1213" i="7"/>
  <c r="Q1213" i="7"/>
  <c r="P1213" i="7"/>
  <c r="O1213" i="7"/>
  <c r="K1213" i="7"/>
  <c r="J1213" i="7"/>
  <c r="I1213" i="7"/>
  <c r="H1213" i="7"/>
  <c r="W1212" i="7"/>
  <c r="V1212" i="7"/>
  <c r="R1212" i="7"/>
  <c r="Q1212" i="7"/>
  <c r="P1212" i="7"/>
  <c r="O1212" i="7"/>
  <c r="K1212" i="7"/>
  <c r="J1212" i="7"/>
  <c r="I1212" i="7"/>
  <c r="H1212" i="7"/>
  <c r="W1211" i="7"/>
  <c r="V1211" i="7"/>
  <c r="R1211" i="7"/>
  <c r="Q1211" i="7"/>
  <c r="P1211" i="7"/>
  <c r="O1211" i="7"/>
  <c r="K1211" i="7"/>
  <c r="J1211" i="7"/>
  <c r="I1211" i="7"/>
  <c r="H1211" i="7"/>
  <c r="W1210" i="7"/>
  <c r="V1210" i="7"/>
  <c r="R1210" i="7"/>
  <c r="Q1210" i="7"/>
  <c r="P1210" i="7"/>
  <c r="O1210" i="7"/>
  <c r="K1210" i="7"/>
  <c r="J1210" i="7"/>
  <c r="I1210" i="7"/>
  <c r="H1210" i="7"/>
  <c r="W1209" i="7"/>
  <c r="V1209" i="7"/>
  <c r="R1209" i="7"/>
  <c r="Q1209" i="7"/>
  <c r="P1209" i="7"/>
  <c r="O1209" i="7"/>
  <c r="K1209" i="7"/>
  <c r="J1209" i="7"/>
  <c r="I1209" i="7"/>
  <c r="H1209" i="7"/>
  <c r="W1208" i="7"/>
  <c r="V1208" i="7"/>
  <c r="R1208" i="7"/>
  <c r="Q1208" i="7"/>
  <c r="P1208" i="7"/>
  <c r="O1208" i="7"/>
  <c r="K1208" i="7"/>
  <c r="J1208" i="7"/>
  <c r="I1208" i="7"/>
  <c r="H1208" i="7"/>
  <c r="W1207" i="7"/>
  <c r="V1207" i="7"/>
  <c r="R1207" i="7"/>
  <c r="Q1207" i="7"/>
  <c r="P1207" i="7"/>
  <c r="O1207" i="7"/>
  <c r="K1207" i="7"/>
  <c r="J1207" i="7"/>
  <c r="I1207" i="7"/>
  <c r="H1207" i="7"/>
  <c r="W1206" i="7"/>
  <c r="V1206" i="7"/>
  <c r="R1206" i="7"/>
  <c r="Q1206" i="7"/>
  <c r="P1206" i="7"/>
  <c r="O1206" i="7"/>
  <c r="K1206" i="7"/>
  <c r="J1206" i="7"/>
  <c r="I1206" i="7"/>
  <c r="H1206" i="7"/>
  <c r="W1205" i="7"/>
  <c r="V1205" i="7"/>
  <c r="R1205" i="7"/>
  <c r="Q1205" i="7"/>
  <c r="P1205" i="7"/>
  <c r="O1205" i="7"/>
  <c r="K1205" i="7"/>
  <c r="J1205" i="7"/>
  <c r="I1205" i="7"/>
  <c r="H1205" i="7"/>
  <c r="W1204" i="7"/>
  <c r="V1204" i="7"/>
  <c r="R1204" i="7"/>
  <c r="Q1204" i="7"/>
  <c r="P1204" i="7"/>
  <c r="O1204" i="7"/>
  <c r="K1204" i="7"/>
  <c r="J1204" i="7"/>
  <c r="I1204" i="7"/>
  <c r="H1204" i="7"/>
  <c r="W1203" i="7"/>
  <c r="V1203" i="7"/>
  <c r="R1203" i="7"/>
  <c r="Q1203" i="7"/>
  <c r="P1203" i="7"/>
  <c r="O1203" i="7"/>
  <c r="K1203" i="7"/>
  <c r="J1203" i="7"/>
  <c r="I1203" i="7"/>
  <c r="H1203" i="7"/>
  <c r="W1202" i="7"/>
  <c r="V1202" i="7"/>
  <c r="R1202" i="7"/>
  <c r="Q1202" i="7"/>
  <c r="P1202" i="7"/>
  <c r="O1202" i="7"/>
  <c r="K1202" i="7"/>
  <c r="J1202" i="7"/>
  <c r="I1202" i="7"/>
  <c r="H1202" i="7"/>
  <c r="W1201" i="7"/>
  <c r="V1201" i="7"/>
  <c r="R1201" i="7"/>
  <c r="Q1201" i="7"/>
  <c r="P1201" i="7"/>
  <c r="O1201" i="7"/>
  <c r="K1201" i="7"/>
  <c r="J1201" i="7"/>
  <c r="I1201" i="7"/>
  <c r="H1201" i="7"/>
  <c r="W1200" i="7"/>
  <c r="V1200" i="7"/>
  <c r="R1200" i="7"/>
  <c r="Q1200" i="7"/>
  <c r="P1200" i="7"/>
  <c r="O1200" i="7"/>
  <c r="K1200" i="7"/>
  <c r="J1200" i="7"/>
  <c r="I1200" i="7"/>
  <c r="H1200" i="7"/>
  <c r="W1199" i="7"/>
  <c r="V1199" i="7"/>
  <c r="R1199" i="7"/>
  <c r="Q1199" i="7"/>
  <c r="P1199" i="7"/>
  <c r="O1199" i="7"/>
  <c r="K1199" i="7"/>
  <c r="J1199" i="7"/>
  <c r="I1199" i="7"/>
  <c r="H1199" i="7"/>
  <c r="W1198" i="7"/>
  <c r="V1198" i="7"/>
  <c r="R1198" i="7"/>
  <c r="Q1198" i="7"/>
  <c r="P1198" i="7"/>
  <c r="O1198" i="7"/>
  <c r="K1198" i="7"/>
  <c r="J1198" i="7"/>
  <c r="I1198" i="7"/>
  <c r="H1198" i="7"/>
  <c r="W1197" i="7"/>
  <c r="V1197" i="7"/>
  <c r="R1197" i="7"/>
  <c r="Q1197" i="7"/>
  <c r="P1197" i="7"/>
  <c r="O1197" i="7"/>
  <c r="K1197" i="7"/>
  <c r="J1197" i="7"/>
  <c r="I1197" i="7"/>
  <c r="H1197" i="7"/>
  <c r="W1196" i="7"/>
  <c r="V1196" i="7"/>
  <c r="R1196" i="7"/>
  <c r="Q1196" i="7"/>
  <c r="P1196" i="7"/>
  <c r="O1196" i="7"/>
  <c r="K1196" i="7"/>
  <c r="J1196" i="7"/>
  <c r="I1196" i="7"/>
  <c r="H1196" i="7"/>
  <c r="W1195" i="7"/>
  <c r="V1195" i="7"/>
  <c r="R1195" i="7"/>
  <c r="Q1195" i="7"/>
  <c r="P1195" i="7"/>
  <c r="O1195" i="7"/>
  <c r="K1195" i="7"/>
  <c r="J1195" i="7"/>
  <c r="I1195" i="7"/>
  <c r="H1195" i="7"/>
  <c r="W1194" i="7"/>
  <c r="V1194" i="7"/>
  <c r="R1194" i="7"/>
  <c r="Q1194" i="7"/>
  <c r="P1194" i="7"/>
  <c r="O1194" i="7"/>
  <c r="K1194" i="7"/>
  <c r="J1194" i="7"/>
  <c r="I1194" i="7"/>
  <c r="H1194" i="7"/>
  <c r="W1193" i="7"/>
  <c r="V1193" i="7"/>
  <c r="R1193" i="7"/>
  <c r="Q1193" i="7"/>
  <c r="P1193" i="7"/>
  <c r="O1193" i="7"/>
  <c r="K1193" i="7"/>
  <c r="J1193" i="7"/>
  <c r="I1193" i="7"/>
  <c r="H1193" i="7"/>
  <c r="W1192" i="7"/>
  <c r="V1192" i="7"/>
  <c r="R1192" i="7"/>
  <c r="Q1192" i="7"/>
  <c r="P1192" i="7"/>
  <c r="O1192" i="7"/>
  <c r="K1192" i="7"/>
  <c r="J1192" i="7"/>
  <c r="I1192" i="7"/>
  <c r="H1192" i="7"/>
  <c r="W1191" i="7"/>
  <c r="V1191" i="7"/>
  <c r="R1191" i="7"/>
  <c r="Q1191" i="7"/>
  <c r="P1191" i="7"/>
  <c r="O1191" i="7"/>
  <c r="K1191" i="7"/>
  <c r="J1191" i="7"/>
  <c r="I1191" i="7"/>
  <c r="H1191" i="7"/>
  <c r="W1190" i="7"/>
  <c r="V1190" i="7"/>
  <c r="R1190" i="7"/>
  <c r="Q1190" i="7"/>
  <c r="P1190" i="7"/>
  <c r="O1190" i="7"/>
  <c r="K1190" i="7"/>
  <c r="J1190" i="7"/>
  <c r="I1190" i="7"/>
  <c r="H1190" i="7"/>
  <c r="W1189" i="7"/>
  <c r="V1189" i="7"/>
  <c r="R1189" i="7"/>
  <c r="Q1189" i="7"/>
  <c r="P1189" i="7"/>
  <c r="O1189" i="7"/>
  <c r="K1189" i="7"/>
  <c r="J1189" i="7"/>
  <c r="I1189" i="7"/>
  <c r="H1189" i="7"/>
  <c r="W1188" i="7"/>
  <c r="V1188" i="7"/>
  <c r="R1188" i="7"/>
  <c r="Q1188" i="7"/>
  <c r="P1188" i="7"/>
  <c r="O1188" i="7"/>
  <c r="K1188" i="7"/>
  <c r="J1188" i="7"/>
  <c r="I1188" i="7"/>
  <c r="H1188" i="7"/>
  <c r="W1187" i="7"/>
  <c r="V1187" i="7"/>
  <c r="R1187" i="7"/>
  <c r="Q1187" i="7"/>
  <c r="P1187" i="7"/>
  <c r="O1187" i="7"/>
  <c r="K1187" i="7"/>
  <c r="J1187" i="7"/>
  <c r="I1187" i="7"/>
  <c r="H1187" i="7"/>
  <c r="W1186" i="7"/>
  <c r="V1186" i="7"/>
  <c r="R1186" i="7"/>
  <c r="Q1186" i="7"/>
  <c r="P1186" i="7"/>
  <c r="O1186" i="7"/>
  <c r="K1186" i="7"/>
  <c r="J1186" i="7"/>
  <c r="I1186" i="7"/>
  <c r="H1186" i="7"/>
  <c r="W1185" i="7"/>
  <c r="V1185" i="7"/>
  <c r="R1185" i="7"/>
  <c r="Q1185" i="7"/>
  <c r="P1185" i="7"/>
  <c r="O1185" i="7"/>
  <c r="K1185" i="7"/>
  <c r="J1185" i="7"/>
  <c r="I1185" i="7"/>
  <c r="H1185" i="7"/>
  <c r="W1184" i="7"/>
  <c r="V1184" i="7"/>
  <c r="R1184" i="7"/>
  <c r="Q1184" i="7"/>
  <c r="P1184" i="7"/>
  <c r="O1184" i="7"/>
  <c r="K1184" i="7"/>
  <c r="J1184" i="7"/>
  <c r="I1184" i="7"/>
  <c r="H1184" i="7"/>
  <c r="W1183" i="7"/>
  <c r="V1183" i="7"/>
  <c r="R1183" i="7"/>
  <c r="Q1183" i="7"/>
  <c r="P1183" i="7"/>
  <c r="O1183" i="7"/>
  <c r="K1183" i="7"/>
  <c r="J1183" i="7"/>
  <c r="I1183" i="7"/>
  <c r="H1183" i="7"/>
  <c r="W1182" i="7"/>
  <c r="V1182" i="7"/>
  <c r="R1182" i="7"/>
  <c r="Q1182" i="7"/>
  <c r="P1182" i="7"/>
  <c r="O1182" i="7"/>
  <c r="K1182" i="7"/>
  <c r="J1182" i="7"/>
  <c r="I1182" i="7"/>
  <c r="H1182" i="7"/>
  <c r="W1181" i="7"/>
  <c r="V1181" i="7"/>
  <c r="R1181" i="7"/>
  <c r="Q1181" i="7"/>
  <c r="P1181" i="7"/>
  <c r="O1181" i="7"/>
  <c r="K1181" i="7"/>
  <c r="J1181" i="7"/>
  <c r="I1181" i="7"/>
  <c r="H1181" i="7"/>
  <c r="W1180" i="7"/>
  <c r="V1180" i="7"/>
  <c r="R1180" i="7"/>
  <c r="Q1180" i="7"/>
  <c r="P1180" i="7"/>
  <c r="O1180" i="7"/>
  <c r="K1180" i="7"/>
  <c r="J1180" i="7"/>
  <c r="I1180" i="7"/>
  <c r="H1180" i="7"/>
  <c r="W1179" i="7"/>
  <c r="V1179" i="7"/>
  <c r="R1179" i="7"/>
  <c r="Q1179" i="7"/>
  <c r="P1179" i="7"/>
  <c r="O1179" i="7"/>
  <c r="K1179" i="7"/>
  <c r="J1179" i="7"/>
  <c r="I1179" i="7"/>
  <c r="H1179" i="7"/>
  <c r="W1178" i="7"/>
  <c r="V1178" i="7"/>
  <c r="R1178" i="7"/>
  <c r="Q1178" i="7"/>
  <c r="P1178" i="7"/>
  <c r="O1178" i="7"/>
  <c r="K1178" i="7"/>
  <c r="J1178" i="7"/>
  <c r="I1178" i="7"/>
  <c r="H1178" i="7"/>
  <c r="W1177" i="7"/>
  <c r="V1177" i="7"/>
  <c r="R1177" i="7"/>
  <c r="Q1177" i="7"/>
  <c r="P1177" i="7"/>
  <c r="O1177" i="7"/>
  <c r="K1177" i="7"/>
  <c r="J1177" i="7"/>
  <c r="I1177" i="7"/>
  <c r="H1177" i="7"/>
  <c r="W1176" i="7"/>
  <c r="V1176" i="7"/>
  <c r="R1176" i="7"/>
  <c r="Q1176" i="7"/>
  <c r="P1176" i="7"/>
  <c r="O1176" i="7"/>
  <c r="K1176" i="7"/>
  <c r="J1176" i="7"/>
  <c r="I1176" i="7"/>
  <c r="H1176" i="7"/>
  <c r="W1175" i="7"/>
  <c r="V1175" i="7"/>
  <c r="R1175" i="7"/>
  <c r="Q1175" i="7"/>
  <c r="P1175" i="7"/>
  <c r="O1175" i="7"/>
  <c r="K1175" i="7"/>
  <c r="J1175" i="7"/>
  <c r="I1175" i="7"/>
  <c r="H1175" i="7"/>
  <c r="W1174" i="7"/>
  <c r="V1174" i="7"/>
  <c r="R1174" i="7"/>
  <c r="Q1174" i="7"/>
  <c r="P1174" i="7"/>
  <c r="O1174" i="7"/>
  <c r="K1174" i="7"/>
  <c r="J1174" i="7"/>
  <c r="I1174" i="7"/>
  <c r="H1174" i="7"/>
  <c r="W1173" i="7"/>
  <c r="V1173" i="7"/>
  <c r="R1173" i="7"/>
  <c r="Q1173" i="7"/>
  <c r="P1173" i="7"/>
  <c r="O1173" i="7"/>
  <c r="K1173" i="7"/>
  <c r="J1173" i="7"/>
  <c r="I1173" i="7"/>
  <c r="H1173" i="7"/>
  <c r="W1172" i="7"/>
  <c r="V1172" i="7"/>
  <c r="R1172" i="7"/>
  <c r="Q1172" i="7"/>
  <c r="P1172" i="7"/>
  <c r="O1172" i="7"/>
  <c r="K1172" i="7"/>
  <c r="J1172" i="7"/>
  <c r="I1172" i="7"/>
  <c r="H1172" i="7"/>
  <c r="W1171" i="7"/>
  <c r="V1171" i="7"/>
  <c r="R1171" i="7"/>
  <c r="Q1171" i="7"/>
  <c r="P1171" i="7"/>
  <c r="O1171" i="7"/>
  <c r="K1171" i="7"/>
  <c r="J1171" i="7"/>
  <c r="I1171" i="7"/>
  <c r="H1171" i="7"/>
  <c r="W1170" i="7"/>
  <c r="V1170" i="7"/>
  <c r="R1170" i="7"/>
  <c r="Q1170" i="7"/>
  <c r="P1170" i="7"/>
  <c r="O1170" i="7"/>
  <c r="K1170" i="7"/>
  <c r="J1170" i="7"/>
  <c r="I1170" i="7"/>
  <c r="H1170" i="7"/>
  <c r="W1169" i="7"/>
  <c r="V1169" i="7"/>
  <c r="R1169" i="7"/>
  <c r="Q1169" i="7"/>
  <c r="P1169" i="7"/>
  <c r="O1169" i="7"/>
  <c r="K1169" i="7"/>
  <c r="J1169" i="7"/>
  <c r="I1169" i="7"/>
  <c r="H1169" i="7"/>
  <c r="W1168" i="7"/>
  <c r="V1168" i="7"/>
  <c r="R1168" i="7"/>
  <c r="Q1168" i="7"/>
  <c r="P1168" i="7"/>
  <c r="O1168" i="7"/>
  <c r="K1168" i="7"/>
  <c r="J1168" i="7"/>
  <c r="I1168" i="7"/>
  <c r="H1168" i="7"/>
  <c r="W1167" i="7"/>
  <c r="V1167" i="7"/>
  <c r="R1167" i="7"/>
  <c r="Q1167" i="7"/>
  <c r="P1167" i="7"/>
  <c r="O1167" i="7"/>
  <c r="K1167" i="7"/>
  <c r="J1167" i="7"/>
  <c r="I1167" i="7"/>
  <c r="H1167" i="7"/>
  <c r="W1166" i="7"/>
  <c r="V1166" i="7"/>
  <c r="R1166" i="7"/>
  <c r="Q1166" i="7"/>
  <c r="P1166" i="7"/>
  <c r="O1166" i="7"/>
  <c r="K1166" i="7"/>
  <c r="J1166" i="7"/>
  <c r="I1166" i="7"/>
  <c r="H1166" i="7"/>
  <c r="W1165" i="7"/>
  <c r="V1165" i="7"/>
  <c r="R1165" i="7"/>
  <c r="Q1165" i="7"/>
  <c r="P1165" i="7"/>
  <c r="O1165" i="7"/>
  <c r="K1165" i="7"/>
  <c r="J1165" i="7"/>
  <c r="I1165" i="7"/>
  <c r="H1165" i="7"/>
  <c r="W1164" i="7"/>
  <c r="V1164" i="7"/>
  <c r="R1164" i="7"/>
  <c r="Q1164" i="7"/>
  <c r="P1164" i="7"/>
  <c r="O1164" i="7"/>
  <c r="K1164" i="7"/>
  <c r="J1164" i="7"/>
  <c r="I1164" i="7"/>
  <c r="H1164" i="7"/>
  <c r="W1163" i="7"/>
  <c r="V1163" i="7"/>
  <c r="R1163" i="7"/>
  <c r="Q1163" i="7"/>
  <c r="P1163" i="7"/>
  <c r="O1163" i="7"/>
  <c r="K1163" i="7"/>
  <c r="J1163" i="7"/>
  <c r="I1163" i="7"/>
  <c r="H1163" i="7"/>
  <c r="W1162" i="7"/>
  <c r="V1162" i="7"/>
  <c r="R1162" i="7"/>
  <c r="Q1162" i="7"/>
  <c r="P1162" i="7"/>
  <c r="O1162" i="7"/>
  <c r="K1162" i="7"/>
  <c r="J1162" i="7"/>
  <c r="I1162" i="7"/>
  <c r="H1162" i="7"/>
  <c r="W1161" i="7"/>
  <c r="V1161" i="7"/>
  <c r="R1161" i="7"/>
  <c r="Q1161" i="7"/>
  <c r="P1161" i="7"/>
  <c r="O1161" i="7"/>
  <c r="K1161" i="7"/>
  <c r="J1161" i="7"/>
  <c r="I1161" i="7"/>
  <c r="H1161" i="7"/>
  <c r="W1160" i="7"/>
  <c r="V1160" i="7"/>
  <c r="R1160" i="7"/>
  <c r="Q1160" i="7"/>
  <c r="P1160" i="7"/>
  <c r="O1160" i="7"/>
  <c r="K1160" i="7"/>
  <c r="J1160" i="7"/>
  <c r="I1160" i="7"/>
  <c r="H1160" i="7"/>
  <c r="W1159" i="7"/>
  <c r="V1159" i="7"/>
  <c r="R1159" i="7"/>
  <c r="Q1159" i="7"/>
  <c r="P1159" i="7"/>
  <c r="O1159" i="7"/>
  <c r="K1159" i="7"/>
  <c r="J1159" i="7"/>
  <c r="I1159" i="7"/>
  <c r="H1159" i="7"/>
  <c r="W1158" i="7"/>
  <c r="V1158" i="7"/>
  <c r="R1158" i="7"/>
  <c r="Q1158" i="7"/>
  <c r="P1158" i="7"/>
  <c r="O1158" i="7"/>
  <c r="K1158" i="7"/>
  <c r="J1158" i="7"/>
  <c r="I1158" i="7"/>
  <c r="H1158" i="7"/>
  <c r="W1157" i="7"/>
  <c r="V1157" i="7"/>
  <c r="R1157" i="7"/>
  <c r="Q1157" i="7"/>
  <c r="P1157" i="7"/>
  <c r="O1157" i="7"/>
  <c r="K1157" i="7"/>
  <c r="J1157" i="7"/>
  <c r="I1157" i="7"/>
  <c r="H1157" i="7"/>
  <c r="W1156" i="7"/>
  <c r="V1156" i="7"/>
  <c r="R1156" i="7"/>
  <c r="Q1156" i="7"/>
  <c r="P1156" i="7"/>
  <c r="O1156" i="7"/>
  <c r="K1156" i="7"/>
  <c r="J1156" i="7"/>
  <c r="I1156" i="7"/>
  <c r="H1156" i="7"/>
  <c r="W1155" i="7"/>
  <c r="V1155" i="7"/>
  <c r="R1155" i="7"/>
  <c r="Q1155" i="7"/>
  <c r="P1155" i="7"/>
  <c r="O1155" i="7"/>
  <c r="K1155" i="7"/>
  <c r="J1155" i="7"/>
  <c r="I1155" i="7"/>
  <c r="H1155" i="7"/>
  <c r="W1154" i="7"/>
  <c r="V1154" i="7"/>
  <c r="R1154" i="7"/>
  <c r="Q1154" i="7"/>
  <c r="P1154" i="7"/>
  <c r="O1154" i="7"/>
  <c r="K1154" i="7"/>
  <c r="J1154" i="7"/>
  <c r="I1154" i="7"/>
  <c r="H1154" i="7"/>
  <c r="W1153" i="7"/>
  <c r="V1153" i="7"/>
  <c r="R1153" i="7"/>
  <c r="Q1153" i="7"/>
  <c r="P1153" i="7"/>
  <c r="O1153" i="7"/>
  <c r="K1153" i="7"/>
  <c r="J1153" i="7"/>
  <c r="I1153" i="7"/>
  <c r="H1153" i="7"/>
  <c r="W1152" i="7"/>
  <c r="V1152" i="7"/>
  <c r="R1152" i="7"/>
  <c r="Q1152" i="7"/>
  <c r="P1152" i="7"/>
  <c r="O1152" i="7"/>
  <c r="K1152" i="7"/>
  <c r="J1152" i="7"/>
  <c r="I1152" i="7"/>
  <c r="H1152" i="7"/>
  <c r="W1151" i="7"/>
  <c r="V1151" i="7"/>
  <c r="R1151" i="7"/>
  <c r="Q1151" i="7"/>
  <c r="P1151" i="7"/>
  <c r="O1151" i="7"/>
  <c r="K1151" i="7"/>
  <c r="J1151" i="7"/>
  <c r="I1151" i="7"/>
  <c r="H1151" i="7"/>
  <c r="W1150" i="7"/>
  <c r="V1150" i="7"/>
  <c r="R1150" i="7"/>
  <c r="Q1150" i="7"/>
  <c r="P1150" i="7"/>
  <c r="O1150" i="7"/>
  <c r="K1150" i="7"/>
  <c r="J1150" i="7"/>
  <c r="I1150" i="7"/>
  <c r="H1150" i="7"/>
  <c r="W1149" i="7"/>
  <c r="V1149" i="7"/>
  <c r="R1149" i="7"/>
  <c r="Q1149" i="7"/>
  <c r="P1149" i="7"/>
  <c r="O1149" i="7"/>
  <c r="K1149" i="7"/>
  <c r="J1149" i="7"/>
  <c r="I1149" i="7"/>
  <c r="H1149" i="7"/>
  <c r="W1148" i="7"/>
  <c r="V1148" i="7"/>
  <c r="R1148" i="7"/>
  <c r="Q1148" i="7"/>
  <c r="P1148" i="7"/>
  <c r="O1148" i="7"/>
  <c r="K1148" i="7"/>
  <c r="J1148" i="7"/>
  <c r="I1148" i="7"/>
  <c r="H1148" i="7"/>
  <c r="W1147" i="7"/>
  <c r="V1147" i="7"/>
  <c r="R1147" i="7"/>
  <c r="Q1147" i="7"/>
  <c r="P1147" i="7"/>
  <c r="O1147" i="7"/>
  <c r="K1147" i="7"/>
  <c r="J1147" i="7"/>
  <c r="I1147" i="7"/>
  <c r="H1147" i="7"/>
  <c r="W1146" i="7"/>
  <c r="V1146" i="7"/>
  <c r="R1146" i="7"/>
  <c r="Q1146" i="7"/>
  <c r="P1146" i="7"/>
  <c r="O1146" i="7"/>
  <c r="K1146" i="7"/>
  <c r="J1146" i="7"/>
  <c r="I1146" i="7"/>
  <c r="H1146" i="7"/>
  <c r="W1145" i="7"/>
  <c r="V1145" i="7"/>
  <c r="R1145" i="7"/>
  <c r="Q1145" i="7"/>
  <c r="P1145" i="7"/>
  <c r="O1145" i="7"/>
  <c r="K1145" i="7"/>
  <c r="J1145" i="7"/>
  <c r="I1145" i="7"/>
  <c r="H1145" i="7"/>
  <c r="W1144" i="7"/>
  <c r="V1144" i="7"/>
  <c r="R1144" i="7"/>
  <c r="Q1144" i="7"/>
  <c r="P1144" i="7"/>
  <c r="O1144" i="7"/>
  <c r="K1144" i="7"/>
  <c r="J1144" i="7"/>
  <c r="I1144" i="7"/>
  <c r="H1144" i="7"/>
  <c r="W1143" i="7"/>
  <c r="V1143" i="7"/>
  <c r="R1143" i="7"/>
  <c r="Q1143" i="7"/>
  <c r="P1143" i="7"/>
  <c r="O1143" i="7"/>
  <c r="K1143" i="7"/>
  <c r="J1143" i="7"/>
  <c r="I1143" i="7"/>
  <c r="H1143" i="7"/>
  <c r="W1142" i="7"/>
  <c r="V1142" i="7"/>
  <c r="R1142" i="7"/>
  <c r="Q1142" i="7"/>
  <c r="P1142" i="7"/>
  <c r="O1142" i="7"/>
  <c r="K1142" i="7"/>
  <c r="J1142" i="7"/>
  <c r="I1142" i="7"/>
  <c r="H1142" i="7"/>
  <c r="W1141" i="7"/>
  <c r="V1141" i="7"/>
  <c r="R1141" i="7"/>
  <c r="Q1141" i="7"/>
  <c r="P1141" i="7"/>
  <c r="O1141" i="7"/>
  <c r="K1141" i="7"/>
  <c r="J1141" i="7"/>
  <c r="I1141" i="7"/>
  <c r="H1141" i="7"/>
  <c r="W1140" i="7"/>
  <c r="V1140" i="7"/>
  <c r="R1140" i="7"/>
  <c r="Q1140" i="7"/>
  <c r="P1140" i="7"/>
  <c r="O1140" i="7"/>
  <c r="K1140" i="7"/>
  <c r="J1140" i="7"/>
  <c r="I1140" i="7"/>
  <c r="H1140" i="7"/>
  <c r="W1139" i="7"/>
  <c r="V1139" i="7"/>
  <c r="R1139" i="7"/>
  <c r="Q1139" i="7"/>
  <c r="P1139" i="7"/>
  <c r="O1139" i="7"/>
  <c r="K1139" i="7"/>
  <c r="J1139" i="7"/>
  <c r="I1139" i="7"/>
  <c r="H1139" i="7"/>
  <c r="W1138" i="7"/>
  <c r="V1138" i="7"/>
  <c r="R1138" i="7"/>
  <c r="Q1138" i="7"/>
  <c r="P1138" i="7"/>
  <c r="O1138" i="7"/>
  <c r="K1138" i="7"/>
  <c r="J1138" i="7"/>
  <c r="I1138" i="7"/>
  <c r="H1138" i="7"/>
  <c r="W1137" i="7"/>
  <c r="V1137" i="7"/>
  <c r="R1137" i="7"/>
  <c r="Q1137" i="7"/>
  <c r="P1137" i="7"/>
  <c r="O1137" i="7"/>
  <c r="K1137" i="7"/>
  <c r="J1137" i="7"/>
  <c r="I1137" i="7"/>
  <c r="H1137" i="7"/>
  <c r="W1136" i="7"/>
  <c r="V1136" i="7"/>
  <c r="R1136" i="7"/>
  <c r="Q1136" i="7"/>
  <c r="P1136" i="7"/>
  <c r="O1136" i="7"/>
  <c r="K1136" i="7"/>
  <c r="J1136" i="7"/>
  <c r="I1136" i="7"/>
  <c r="H1136" i="7"/>
  <c r="W1135" i="7"/>
  <c r="V1135" i="7"/>
  <c r="R1135" i="7"/>
  <c r="Q1135" i="7"/>
  <c r="P1135" i="7"/>
  <c r="O1135" i="7"/>
  <c r="K1135" i="7"/>
  <c r="J1135" i="7"/>
  <c r="I1135" i="7"/>
  <c r="H1135" i="7"/>
  <c r="W1134" i="7"/>
  <c r="V1134" i="7"/>
  <c r="R1134" i="7"/>
  <c r="Q1134" i="7"/>
  <c r="P1134" i="7"/>
  <c r="O1134" i="7"/>
  <c r="K1134" i="7"/>
  <c r="J1134" i="7"/>
  <c r="I1134" i="7"/>
  <c r="H1134" i="7"/>
  <c r="W1133" i="7"/>
  <c r="V1133" i="7"/>
  <c r="R1133" i="7"/>
  <c r="Q1133" i="7"/>
  <c r="P1133" i="7"/>
  <c r="O1133" i="7"/>
  <c r="K1133" i="7"/>
  <c r="J1133" i="7"/>
  <c r="I1133" i="7"/>
  <c r="H1133" i="7"/>
  <c r="W1132" i="7"/>
  <c r="V1132" i="7"/>
  <c r="R1132" i="7"/>
  <c r="Q1132" i="7"/>
  <c r="P1132" i="7"/>
  <c r="O1132" i="7"/>
  <c r="K1132" i="7"/>
  <c r="J1132" i="7"/>
  <c r="I1132" i="7"/>
  <c r="H1132" i="7"/>
  <c r="W1131" i="7"/>
  <c r="V1131" i="7"/>
  <c r="R1131" i="7"/>
  <c r="Q1131" i="7"/>
  <c r="P1131" i="7"/>
  <c r="O1131" i="7"/>
  <c r="K1131" i="7"/>
  <c r="J1131" i="7"/>
  <c r="I1131" i="7"/>
  <c r="H1131" i="7"/>
  <c r="W1130" i="7"/>
  <c r="V1130" i="7"/>
  <c r="R1130" i="7"/>
  <c r="Q1130" i="7"/>
  <c r="P1130" i="7"/>
  <c r="O1130" i="7"/>
  <c r="K1130" i="7"/>
  <c r="J1130" i="7"/>
  <c r="I1130" i="7"/>
  <c r="H1130" i="7"/>
  <c r="W1129" i="7"/>
  <c r="V1129" i="7"/>
  <c r="R1129" i="7"/>
  <c r="Q1129" i="7"/>
  <c r="P1129" i="7"/>
  <c r="O1129" i="7"/>
  <c r="K1129" i="7"/>
  <c r="J1129" i="7"/>
  <c r="I1129" i="7"/>
  <c r="H1129" i="7"/>
  <c r="W1128" i="7"/>
  <c r="V1128" i="7"/>
  <c r="R1128" i="7"/>
  <c r="Q1128" i="7"/>
  <c r="P1128" i="7"/>
  <c r="O1128" i="7"/>
  <c r="K1128" i="7"/>
  <c r="J1128" i="7"/>
  <c r="I1128" i="7"/>
  <c r="H1128" i="7"/>
  <c r="W1127" i="7"/>
  <c r="V1127" i="7"/>
  <c r="R1127" i="7"/>
  <c r="Q1127" i="7"/>
  <c r="P1127" i="7"/>
  <c r="O1127" i="7"/>
  <c r="K1127" i="7"/>
  <c r="J1127" i="7"/>
  <c r="I1127" i="7"/>
  <c r="H1127" i="7"/>
  <c r="W1126" i="7"/>
  <c r="V1126" i="7"/>
  <c r="R1126" i="7"/>
  <c r="Q1126" i="7"/>
  <c r="P1126" i="7"/>
  <c r="O1126" i="7"/>
  <c r="K1126" i="7"/>
  <c r="J1126" i="7"/>
  <c r="I1126" i="7"/>
  <c r="H1126" i="7"/>
  <c r="W1125" i="7"/>
  <c r="V1125" i="7"/>
  <c r="R1125" i="7"/>
  <c r="Q1125" i="7"/>
  <c r="P1125" i="7"/>
  <c r="O1125" i="7"/>
  <c r="K1125" i="7"/>
  <c r="J1125" i="7"/>
  <c r="I1125" i="7"/>
  <c r="H1125" i="7"/>
  <c r="W1124" i="7"/>
  <c r="V1124" i="7"/>
  <c r="R1124" i="7"/>
  <c r="Q1124" i="7"/>
  <c r="P1124" i="7"/>
  <c r="O1124" i="7"/>
  <c r="K1124" i="7"/>
  <c r="J1124" i="7"/>
  <c r="I1124" i="7"/>
  <c r="H1124" i="7"/>
  <c r="W1123" i="7"/>
  <c r="V1123" i="7"/>
  <c r="R1123" i="7"/>
  <c r="Q1123" i="7"/>
  <c r="P1123" i="7"/>
  <c r="O1123" i="7"/>
  <c r="K1123" i="7"/>
  <c r="J1123" i="7"/>
  <c r="I1123" i="7"/>
  <c r="H1123" i="7"/>
  <c r="W1122" i="7"/>
  <c r="V1122" i="7"/>
  <c r="R1122" i="7"/>
  <c r="Q1122" i="7"/>
  <c r="P1122" i="7"/>
  <c r="O1122" i="7"/>
  <c r="K1122" i="7"/>
  <c r="J1122" i="7"/>
  <c r="I1122" i="7"/>
  <c r="H1122" i="7"/>
  <c r="W1121" i="7"/>
  <c r="V1121" i="7"/>
  <c r="R1121" i="7"/>
  <c r="Q1121" i="7"/>
  <c r="P1121" i="7"/>
  <c r="O1121" i="7"/>
  <c r="K1121" i="7"/>
  <c r="J1121" i="7"/>
  <c r="I1121" i="7"/>
  <c r="H1121" i="7"/>
  <c r="W1120" i="7"/>
  <c r="V1120" i="7"/>
  <c r="R1120" i="7"/>
  <c r="Q1120" i="7"/>
  <c r="P1120" i="7"/>
  <c r="O1120" i="7"/>
  <c r="K1120" i="7"/>
  <c r="J1120" i="7"/>
  <c r="I1120" i="7"/>
  <c r="H1120" i="7"/>
  <c r="W1119" i="7"/>
  <c r="V1119" i="7"/>
  <c r="R1119" i="7"/>
  <c r="Q1119" i="7"/>
  <c r="P1119" i="7"/>
  <c r="O1119" i="7"/>
  <c r="K1119" i="7"/>
  <c r="J1119" i="7"/>
  <c r="I1119" i="7"/>
  <c r="H1119" i="7"/>
  <c r="W1118" i="7"/>
  <c r="V1118" i="7"/>
  <c r="R1118" i="7"/>
  <c r="Q1118" i="7"/>
  <c r="P1118" i="7"/>
  <c r="O1118" i="7"/>
  <c r="K1118" i="7"/>
  <c r="J1118" i="7"/>
  <c r="I1118" i="7"/>
  <c r="H1118" i="7"/>
  <c r="W1117" i="7"/>
  <c r="V1117" i="7"/>
  <c r="R1117" i="7"/>
  <c r="Q1117" i="7"/>
  <c r="P1117" i="7"/>
  <c r="O1117" i="7"/>
  <c r="K1117" i="7"/>
  <c r="J1117" i="7"/>
  <c r="I1117" i="7"/>
  <c r="H1117" i="7"/>
  <c r="W1116" i="7"/>
  <c r="V1116" i="7"/>
  <c r="R1116" i="7"/>
  <c r="Q1116" i="7"/>
  <c r="P1116" i="7"/>
  <c r="O1116" i="7"/>
  <c r="K1116" i="7"/>
  <c r="J1116" i="7"/>
  <c r="I1116" i="7"/>
  <c r="H1116" i="7"/>
  <c r="W1115" i="7"/>
  <c r="V1115" i="7"/>
  <c r="R1115" i="7"/>
  <c r="Q1115" i="7"/>
  <c r="P1115" i="7"/>
  <c r="O1115" i="7"/>
  <c r="K1115" i="7"/>
  <c r="J1115" i="7"/>
  <c r="I1115" i="7"/>
  <c r="H1115" i="7"/>
  <c r="W1114" i="7"/>
  <c r="V1114" i="7"/>
  <c r="R1114" i="7"/>
  <c r="Q1114" i="7"/>
  <c r="P1114" i="7"/>
  <c r="O1114" i="7"/>
  <c r="K1114" i="7"/>
  <c r="J1114" i="7"/>
  <c r="I1114" i="7"/>
  <c r="H1114" i="7"/>
  <c r="W1113" i="7"/>
  <c r="V1113" i="7"/>
  <c r="R1113" i="7"/>
  <c r="Q1113" i="7"/>
  <c r="P1113" i="7"/>
  <c r="O1113" i="7"/>
  <c r="K1113" i="7"/>
  <c r="J1113" i="7"/>
  <c r="I1113" i="7"/>
  <c r="H1113" i="7"/>
  <c r="W1112" i="7"/>
  <c r="V1112" i="7"/>
  <c r="R1112" i="7"/>
  <c r="Q1112" i="7"/>
  <c r="P1112" i="7"/>
  <c r="O1112" i="7"/>
  <c r="K1112" i="7"/>
  <c r="J1112" i="7"/>
  <c r="I1112" i="7"/>
  <c r="H1112" i="7"/>
  <c r="W1111" i="7"/>
  <c r="V1111" i="7"/>
  <c r="R1111" i="7"/>
  <c r="Q1111" i="7"/>
  <c r="P1111" i="7"/>
  <c r="O1111" i="7"/>
  <c r="K1111" i="7"/>
  <c r="J1111" i="7"/>
  <c r="I1111" i="7"/>
  <c r="H1111" i="7"/>
  <c r="W1110" i="7"/>
  <c r="V1110" i="7"/>
  <c r="R1110" i="7"/>
  <c r="Q1110" i="7"/>
  <c r="P1110" i="7"/>
  <c r="O1110" i="7"/>
  <c r="K1110" i="7"/>
  <c r="J1110" i="7"/>
  <c r="I1110" i="7"/>
  <c r="H1110" i="7"/>
  <c r="W1109" i="7"/>
  <c r="V1109" i="7"/>
  <c r="R1109" i="7"/>
  <c r="Q1109" i="7"/>
  <c r="P1109" i="7"/>
  <c r="O1109" i="7"/>
  <c r="K1109" i="7"/>
  <c r="J1109" i="7"/>
  <c r="I1109" i="7"/>
  <c r="H1109" i="7"/>
  <c r="W1108" i="7"/>
  <c r="V1108" i="7"/>
  <c r="R1108" i="7"/>
  <c r="Q1108" i="7"/>
  <c r="P1108" i="7"/>
  <c r="O1108" i="7"/>
  <c r="K1108" i="7"/>
  <c r="J1108" i="7"/>
  <c r="I1108" i="7"/>
  <c r="H1108" i="7"/>
  <c r="W1107" i="7"/>
  <c r="V1107" i="7"/>
  <c r="R1107" i="7"/>
  <c r="Q1107" i="7"/>
  <c r="P1107" i="7"/>
  <c r="O1107" i="7"/>
  <c r="K1107" i="7"/>
  <c r="J1107" i="7"/>
  <c r="I1107" i="7"/>
  <c r="H1107" i="7"/>
  <c r="W1106" i="7"/>
  <c r="V1106" i="7"/>
  <c r="R1106" i="7"/>
  <c r="Q1106" i="7"/>
  <c r="P1106" i="7"/>
  <c r="O1106" i="7"/>
  <c r="K1106" i="7"/>
  <c r="J1106" i="7"/>
  <c r="I1106" i="7"/>
  <c r="H1106" i="7"/>
  <c r="W1105" i="7"/>
  <c r="V1105" i="7"/>
  <c r="R1105" i="7"/>
  <c r="Q1105" i="7"/>
  <c r="P1105" i="7"/>
  <c r="O1105" i="7"/>
  <c r="K1105" i="7"/>
  <c r="J1105" i="7"/>
  <c r="I1105" i="7"/>
  <c r="H1105" i="7"/>
  <c r="W1104" i="7"/>
  <c r="V1104" i="7"/>
  <c r="R1104" i="7"/>
  <c r="Q1104" i="7"/>
  <c r="P1104" i="7"/>
  <c r="O1104" i="7"/>
  <c r="K1104" i="7"/>
  <c r="J1104" i="7"/>
  <c r="I1104" i="7"/>
  <c r="H1104" i="7"/>
  <c r="W1103" i="7"/>
  <c r="V1103" i="7"/>
  <c r="R1103" i="7"/>
  <c r="Q1103" i="7"/>
  <c r="P1103" i="7"/>
  <c r="O1103" i="7"/>
  <c r="K1103" i="7"/>
  <c r="J1103" i="7"/>
  <c r="I1103" i="7"/>
  <c r="H1103" i="7"/>
  <c r="W1102" i="7"/>
  <c r="V1102" i="7"/>
  <c r="R1102" i="7"/>
  <c r="Q1102" i="7"/>
  <c r="P1102" i="7"/>
  <c r="O1102" i="7"/>
  <c r="K1102" i="7"/>
  <c r="J1102" i="7"/>
  <c r="I1102" i="7"/>
  <c r="H1102" i="7"/>
  <c r="W1101" i="7"/>
  <c r="V1101" i="7"/>
  <c r="R1101" i="7"/>
  <c r="Q1101" i="7"/>
  <c r="P1101" i="7"/>
  <c r="O1101" i="7"/>
  <c r="K1101" i="7"/>
  <c r="J1101" i="7"/>
  <c r="I1101" i="7"/>
  <c r="H1101" i="7"/>
  <c r="W1100" i="7"/>
  <c r="V1100" i="7"/>
  <c r="R1100" i="7"/>
  <c r="Q1100" i="7"/>
  <c r="P1100" i="7"/>
  <c r="O1100" i="7"/>
  <c r="K1100" i="7"/>
  <c r="J1100" i="7"/>
  <c r="I1100" i="7"/>
  <c r="H1100" i="7"/>
  <c r="W1099" i="7"/>
  <c r="V1099" i="7"/>
  <c r="R1099" i="7"/>
  <c r="Q1099" i="7"/>
  <c r="P1099" i="7"/>
  <c r="O1099" i="7"/>
  <c r="K1099" i="7"/>
  <c r="J1099" i="7"/>
  <c r="I1099" i="7"/>
  <c r="H1099" i="7"/>
  <c r="W1098" i="7"/>
  <c r="V1098" i="7"/>
  <c r="R1098" i="7"/>
  <c r="Q1098" i="7"/>
  <c r="P1098" i="7"/>
  <c r="O1098" i="7"/>
  <c r="K1098" i="7"/>
  <c r="J1098" i="7"/>
  <c r="I1098" i="7"/>
  <c r="H1098" i="7"/>
  <c r="W1097" i="7"/>
  <c r="V1097" i="7"/>
  <c r="R1097" i="7"/>
  <c r="Q1097" i="7"/>
  <c r="P1097" i="7"/>
  <c r="O1097" i="7"/>
  <c r="K1097" i="7"/>
  <c r="J1097" i="7"/>
  <c r="I1097" i="7"/>
  <c r="H1097" i="7"/>
  <c r="W1096" i="7"/>
  <c r="V1096" i="7"/>
  <c r="R1096" i="7"/>
  <c r="Q1096" i="7"/>
  <c r="P1096" i="7"/>
  <c r="O1096" i="7"/>
  <c r="K1096" i="7"/>
  <c r="J1096" i="7"/>
  <c r="I1096" i="7"/>
  <c r="H1096" i="7"/>
  <c r="W1095" i="7"/>
  <c r="V1095" i="7"/>
  <c r="R1095" i="7"/>
  <c r="Q1095" i="7"/>
  <c r="P1095" i="7"/>
  <c r="O1095" i="7"/>
  <c r="K1095" i="7"/>
  <c r="J1095" i="7"/>
  <c r="I1095" i="7"/>
  <c r="H1095" i="7"/>
  <c r="W1094" i="7"/>
  <c r="V1094" i="7"/>
  <c r="R1094" i="7"/>
  <c r="Q1094" i="7"/>
  <c r="P1094" i="7"/>
  <c r="O1094" i="7"/>
  <c r="K1094" i="7"/>
  <c r="J1094" i="7"/>
  <c r="I1094" i="7"/>
  <c r="H1094" i="7"/>
  <c r="W1093" i="7"/>
  <c r="V1093" i="7"/>
  <c r="R1093" i="7"/>
  <c r="Q1093" i="7"/>
  <c r="P1093" i="7"/>
  <c r="O1093" i="7"/>
  <c r="K1093" i="7"/>
  <c r="J1093" i="7"/>
  <c r="I1093" i="7"/>
  <c r="H1093" i="7"/>
  <c r="W1092" i="7"/>
  <c r="V1092" i="7"/>
  <c r="R1092" i="7"/>
  <c r="Q1092" i="7"/>
  <c r="P1092" i="7"/>
  <c r="O1092" i="7"/>
  <c r="K1092" i="7"/>
  <c r="J1092" i="7"/>
  <c r="I1092" i="7"/>
  <c r="H1092" i="7"/>
  <c r="W1091" i="7"/>
  <c r="V1091" i="7"/>
  <c r="R1091" i="7"/>
  <c r="Q1091" i="7"/>
  <c r="P1091" i="7"/>
  <c r="O1091" i="7"/>
  <c r="K1091" i="7"/>
  <c r="J1091" i="7"/>
  <c r="I1091" i="7"/>
  <c r="H1091" i="7"/>
  <c r="W1090" i="7"/>
  <c r="V1090" i="7"/>
  <c r="R1090" i="7"/>
  <c r="Q1090" i="7"/>
  <c r="P1090" i="7"/>
  <c r="O1090" i="7"/>
  <c r="K1090" i="7"/>
  <c r="J1090" i="7"/>
  <c r="I1090" i="7"/>
  <c r="H1090" i="7"/>
  <c r="W1089" i="7"/>
  <c r="V1089" i="7"/>
  <c r="R1089" i="7"/>
  <c r="Q1089" i="7"/>
  <c r="P1089" i="7"/>
  <c r="O1089" i="7"/>
  <c r="K1089" i="7"/>
  <c r="J1089" i="7"/>
  <c r="I1089" i="7"/>
  <c r="H1089" i="7"/>
  <c r="W1088" i="7"/>
  <c r="V1088" i="7"/>
  <c r="R1088" i="7"/>
  <c r="Q1088" i="7"/>
  <c r="P1088" i="7"/>
  <c r="O1088" i="7"/>
  <c r="K1088" i="7"/>
  <c r="J1088" i="7"/>
  <c r="I1088" i="7"/>
  <c r="H1088" i="7"/>
  <c r="W1087" i="7"/>
  <c r="V1087" i="7"/>
  <c r="R1087" i="7"/>
  <c r="Q1087" i="7"/>
  <c r="P1087" i="7"/>
  <c r="O1087" i="7"/>
  <c r="K1087" i="7"/>
  <c r="J1087" i="7"/>
  <c r="I1087" i="7"/>
  <c r="H1087" i="7"/>
  <c r="W1086" i="7"/>
  <c r="V1086" i="7"/>
  <c r="R1086" i="7"/>
  <c r="Q1086" i="7"/>
  <c r="P1086" i="7"/>
  <c r="O1086" i="7"/>
  <c r="K1086" i="7"/>
  <c r="J1086" i="7"/>
  <c r="I1086" i="7"/>
  <c r="H1086" i="7"/>
  <c r="W1085" i="7"/>
  <c r="V1085" i="7"/>
  <c r="R1085" i="7"/>
  <c r="Q1085" i="7"/>
  <c r="P1085" i="7"/>
  <c r="O1085" i="7"/>
  <c r="K1085" i="7"/>
  <c r="J1085" i="7"/>
  <c r="I1085" i="7"/>
  <c r="H1085" i="7"/>
  <c r="W1084" i="7"/>
  <c r="V1084" i="7"/>
  <c r="R1084" i="7"/>
  <c r="Q1084" i="7"/>
  <c r="P1084" i="7"/>
  <c r="O1084" i="7"/>
  <c r="K1084" i="7"/>
  <c r="J1084" i="7"/>
  <c r="I1084" i="7"/>
  <c r="H1084" i="7"/>
  <c r="W1083" i="7"/>
  <c r="V1083" i="7"/>
  <c r="R1083" i="7"/>
  <c r="Q1083" i="7"/>
  <c r="P1083" i="7"/>
  <c r="O1083" i="7"/>
  <c r="K1083" i="7"/>
  <c r="J1083" i="7"/>
  <c r="I1083" i="7"/>
  <c r="H1083" i="7"/>
  <c r="W1082" i="7"/>
  <c r="V1082" i="7"/>
  <c r="R1082" i="7"/>
  <c r="Q1082" i="7"/>
  <c r="P1082" i="7"/>
  <c r="O1082" i="7"/>
  <c r="K1082" i="7"/>
  <c r="J1082" i="7"/>
  <c r="I1082" i="7"/>
  <c r="H1082" i="7"/>
  <c r="W1081" i="7"/>
  <c r="V1081" i="7"/>
  <c r="R1081" i="7"/>
  <c r="Q1081" i="7"/>
  <c r="P1081" i="7"/>
  <c r="O1081" i="7"/>
  <c r="K1081" i="7"/>
  <c r="J1081" i="7"/>
  <c r="I1081" i="7"/>
  <c r="H1081" i="7"/>
  <c r="W1080" i="7"/>
  <c r="V1080" i="7"/>
  <c r="R1080" i="7"/>
  <c r="Q1080" i="7"/>
  <c r="P1080" i="7"/>
  <c r="O1080" i="7"/>
  <c r="K1080" i="7"/>
  <c r="J1080" i="7"/>
  <c r="I1080" i="7"/>
  <c r="H1080" i="7"/>
  <c r="W1079" i="7"/>
  <c r="V1079" i="7"/>
  <c r="R1079" i="7"/>
  <c r="Q1079" i="7"/>
  <c r="P1079" i="7"/>
  <c r="O1079" i="7"/>
  <c r="K1079" i="7"/>
  <c r="J1079" i="7"/>
  <c r="I1079" i="7"/>
  <c r="H1079" i="7"/>
  <c r="W1078" i="7"/>
  <c r="V1078" i="7"/>
  <c r="R1078" i="7"/>
  <c r="Q1078" i="7"/>
  <c r="P1078" i="7"/>
  <c r="O1078" i="7"/>
  <c r="K1078" i="7"/>
  <c r="J1078" i="7"/>
  <c r="I1078" i="7"/>
  <c r="H1078" i="7"/>
  <c r="W1077" i="7"/>
  <c r="V1077" i="7"/>
  <c r="R1077" i="7"/>
  <c r="Q1077" i="7"/>
  <c r="P1077" i="7"/>
  <c r="O1077" i="7"/>
  <c r="K1077" i="7"/>
  <c r="J1077" i="7"/>
  <c r="I1077" i="7"/>
  <c r="H1077" i="7"/>
  <c r="W1076" i="7"/>
  <c r="V1076" i="7"/>
  <c r="R1076" i="7"/>
  <c r="Q1076" i="7"/>
  <c r="P1076" i="7"/>
  <c r="O1076" i="7"/>
  <c r="K1076" i="7"/>
  <c r="J1076" i="7"/>
  <c r="I1076" i="7"/>
  <c r="H1076" i="7"/>
  <c r="W1075" i="7"/>
  <c r="V1075" i="7"/>
  <c r="R1075" i="7"/>
  <c r="Q1075" i="7"/>
  <c r="P1075" i="7"/>
  <c r="O1075" i="7"/>
  <c r="K1075" i="7"/>
  <c r="J1075" i="7"/>
  <c r="I1075" i="7"/>
  <c r="H1075" i="7"/>
  <c r="W1074" i="7"/>
  <c r="V1074" i="7"/>
  <c r="R1074" i="7"/>
  <c r="Q1074" i="7"/>
  <c r="P1074" i="7"/>
  <c r="O1074" i="7"/>
  <c r="K1074" i="7"/>
  <c r="J1074" i="7"/>
  <c r="I1074" i="7"/>
  <c r="H1074" i="7"/>
  <c r="W1073" i="7"/>
  <c r="V1073" i="7"/>
  <c r="R1073" i="7"/>
  <c r="Q1073" i="7"/>
  <c r="P1073" i="7"/>
  <c r="O1073" i="7"/>
  <c r="K1073" i="7"/>
  <c r="J1073" i="7"/>
  <c r="I1073" i="7"/>
  <c r="H1073" i="7"/>
  <c r="W1072" i="7"/>
  <c r="V1072" i="7"/>
  <c r="R1072" i="7"/>
  <c r="Q1072" i="7"/>
  <c r="P1072" i="7"/>
  <c r="O1072" i="7"/>
  <c r="K1072" i="7"/>
  <c r="J1072" i="7"/>
  <c r="I1072" i="7"/>
  <c r="H1072" i="7"/>
  <c r="W1071" i="7"/>
  <c r="V1071" i="7"/>
  <c r="R1071" i="7"/>
  <c r="Q1071" i="7"/>
  <c r="P1071" i="7"/>
  <c r="O1071" i="7"/>
  <c r="K1071" i="7"/>
  <c r="J1071" i="7"/>
  <c r="I1071" i="7"/>
  <c r="H1071" i="7"/>
  <c r="W1070" i="7"/>
  <c r="V1070" i="7"/>
  <c r="R1070" i="7"/>
  <c r="Q1070" i="7"/>
  <c r="P1070" i="7"/>
  <c r="O1070" i="7"/>
  <c r="K1070" i="7"/>
  <c r="J1070" i="7"/>
  <c r="I1070" i="7"/>
  <c r="H1070" i="7"/>
  <c r="W1069" i="7"/>
  <c r="V1069" i="7"/>
  <c r="R1069" i="7"/>
  <c r="Q1069" i="7"/>
  <c r="P1069" i="7"/>
  <c r="O1069" i="7"/>
  <c r="K1069" i="7"/>
  <c r="J1069" i="7"/>
  <c r="I1069" i="7"/>
  <c r="H1069" i="7"/>
  <c r="W1068" i="7"/>
  <c r="V1068" i="7"/>
  <c r="R1068" i="7"/>
  <c r="Q1068" i="7"/>
  <c r="P1068" i="7"/>
  <c r="O1068" i="7"/>
  <c r="K1068" i="7"/>
  <c r="J1068" i="7"/>
  <c r="I1068" i="7"/>
  <c r="H1068" i="7"/>
  <c r="W1067" i="7"/>
  <c r="V1067" i="7"/>
  <c r="R1067" i="7"/>
  <c r="Q1067" i="7"/>
  <c r="P1067" i="7"/>
  <c r="O1067" i="7"/>
  <c r="K1067" i="7"/>
  <c r="J1067" i="7"/>
  <c r="I1067" i="7"/>
  <c r="H1067" i="7"/>
  <c r="W1066" i="7"/>
  <c r="V1066" i="7"/>
  <c r="R1066" i="7"/>
  <c r="Q1066" i="7"/>
  <c r="P1066" i="7"/>
  <c r="O1066" i="7"/>
  <c r="K1066" i="7"/>
  <c r="J1066" i="7"/>
  <c r="I1066" i="7"/>
  <c r="H1066" i="7"/>
  <c r="W1065" i="7"/>
  <c r="V1065" i="7"/>
  <c r="R1065" i="7"/>
  <c r="Q1065" i="7"/>
  <c r="P1065" i="7"/>
  <c r="O1065" i="7"/>
  <c r="K1065" i="7"/>
  <c r="J1065" i="7"/>
  <c r="I1065" i="7"/>
  <c r="H1065" i="7"/>
  <c r="W1064" i="7"/>
  <c r="V1064" i="7"/>
  <c r="R1064" i="7"/>
  <c r="Q1064" i="7"/>
  <c r="P1064" i="7"/>
  <c r="O1064" i="7"/>
  <c r="K1064" i="7"/>
  <c r="J1064" i="7"/>
  <c r="I1064" i="7"/>
  <c r="H1064" i="7"/>
  <c r="W1063" i="7"/>
  <c r="V1063" i="7"/>
  <c r="R1063" i="7"/>
  <c r="Q1063" i="7"/>
  <c r="P1063" i="7"/>
  <c r="O1063" i="7"/>
  <c r="K1063" i="7"/>
  <c r="J1063" i="7"/>
  <c r="I1063" i="7"/>
  <c r="H1063" i="7"/>
  <c r="W1062" i="7"/>
  <c r="V1062" i="7"/>
  <c r="R1062" i="7"/>
  <c r="Q1062" i="7"/>
  <c r="P1062" i="7"/>
  <c r="O1062" i="7"/>
  <c r="K1062" i="7"/>
  <c r="J1062" i="7"/>
  <c r="I1062" i="7"/>
  <c r="H1062" i="7"/>
  <c r="W1061" i="7"/>
  <c r="V1061" i="7"/>
  <c r="R1061" i="7"/>
  <c r="Q1061" i="7"/>
  <c r="P1061" i="7"/>
  <c r="O1061" i="7"/>
  <c r="K1061" i="7"/>
  <c r="J1061" i="7"/>
  <c r="I1061" i="7"/>
  <c r="H1061" i="7"/>
  <c r="W1060" i="7"/>
  <c r="V1060" i="7"/>
  <c r="R1060" i="7"/>
  <c r="Q1060" i="7"/>
  <c r="P1060" i="7"/>
  <c r="O1060" i="7"/>
  <c r="K1060" i="7"/>
  <c r="J1060" i="7"/>
  <c r="I1060" i="7"/>
  <c r="H1060" i="7"/>
  <c r="W1059" i="7"/>
  <c r="V1059" i="7"/>
  <c r="R1059" i="7"/>
  <c r="Q1059" i="7"/>
  <c r="P1059" i="7"/>
  <c r="O1059" i="7"/>
  <c r="K1059" i="7"/>
  <c r="J1059" i="7"/>
  <c r="I1059" i="7"/>
  <c r="H1059" i="7"/>
  <c r="W1058" i="7"/>
  <c r="V1058" i="7"/>
  <c r="R1058" i="7"/>
  <c r="Q1058" i="7"/>
  <c r="P1058" i="7"/>
  <c r="O1058" i="7"/>
  <c r="K1058" i="7"/>
  <c r="J1058" i="7"/>
  <c r="I1058" i="7"/>
  <c r="H1058" i="7"/>
  <c r="W1057" i="7"/>
  <c r="V1057" i="7"/>
  <c r="R1057" i="7"/>
  <c r="Q1057" i="7"/>
  <c r="P1057" i="7"/>
  <c r="O1057" i="7"/>
  <c r="K1057" i="7"/>
  <c r="J1057" i="7"/>
  <c r="I1057" i="7"/>
  <c r="H1057" i="7"/>
  <c r="W1056" i="7"/>
  <c r="V1056" i="7"/>
  <c r="R1056" i="7"/>
  <c r="Q1056" i="7"/>
  <c r="P1056" i="7"/>
  <c r="O1056" i="7"/>
  <c r="K1056" i="7"/>
  <c r="J1056" i="7"/>
  <c r="I1056" i="7"/>
  <c r="H1056" i="7"/>
  <c r="W1055" i="7"/>
  <c r="V1055" i="7"/>
  <c r="R1055" i="7"/>
  <c r="Q1055" i="7"/>
  <c r="P1055" i="7"/>
  <c r="O1055" i="7"/>
  <c r="K1055" i="7"/>
  <c r="J1055" i="7"/>
  <c r="I1055" i="7"/>
  <c r="H1055" i="7"/>
  <c r="W1054" i="7"/>
  <c r="V1054" i="7"/>
  <c r="R1054" i="7"/>
  <c r="Q1054" i="7"/>
  <c r="P1054" i="7"/>
  <c r="O1054" i="7"/>
  <c r="K1054" i="7"/>
  <c r="J1054" i="7"/>
  <c r="I1054" i="7"/>
  <c r="H1054" i="7"/>
  <c r="W1053" i="7"/>
  <c r="V1053" i="7"/>
  <c r="R1053" i="7"/>
  <c r="Q1053" i="7"/>
  <c r="P1053" i="7"/>
  <c r="O1053" i="7"/>
  <c r="K1053" i="7"/>
  <c r="J1053" i="7"/>
  <c r="I1053" i="7"/>
  <c r="H1053" i="7"/>
  <c r="W1052" i="7"/>
  <c r="V1052" i="7"/>
  <c r="R1052" i="7"/>
  <c r="Q1052" i="7"/>
  <c r="P1052" i="7"/>
  <c r="O1052" i="7"/>
  <c r="K1052" i="7"/>
  <c r="J1052" i="7"/>
  <c r="I1052" i="7"/>
  <c r="H1052" i="7"/>
  <c r="W1051" i="7"/>
  <c r="V1051" i="7"/>
  <c r="R1051" i="7"/>
  <c r="Q1051" i="7"/>
  <c r="P1051" i="7"/>
  <c r="O1051" i="7"/>
  <c r="K1051" i="7"/>
  <c r="J1051" i="7"/>
  <c r="I1051" i="7"/>
  <c r="H1051" i="7"/>
  <c r="W1050" i="7"/>
  <c r="V1050" i="7"/>
  <c r="R1050" i="7"/>
  <c r="Q1050" i="7"/>
  <c r="P1050" i="7"/>
  <c r="O1050" i="7"/>
  <c r="K1050" i="7"/>
  <c r="J1050" i="7"/>
  <c r="I1050" i="7"/>
  <c r="H1050" i="7"/>
  <c r="W1049" i="7"/>
  <c r="V1049" i="7"/>
  <c r="R1049" i="7"/>
  <c r="Q1049" i="7"/>
  <c r="P1049" i="7"/>
  <c r="O1049" i="7"/>
  <c r="K1049" i="7"/>
  <c r="J1049" i="7"/>
  <c r="I1049" i="7"/>
  <c r="H1049" i="7"/>
  <c r="W1048" i="7"/>
  <c r="V1048" i="7"/>
  <c r="R1048" i="7"/>
  <c r="Q1048" i="7"/>
  <c r="P1048" i="7"/>
  <c r="O1048" i="7"/>
  <c r="K1048" i="7"/>
  <c r="J1048" i="7"/>
  <c r="I1048" i="7"/>
  <c r="H1048" i="7"/>
  <c r="W1047" i="7"/>
  <c r="V1047" i="7"/>
  <c r="R1047" i="7"/>
  <c r="Q1047" i="7"/>
  <c r="P1047" i="7"/>
  <c r="O1047" i="7"/>
  <c r="K1047" i="7"/>
  <c r="J1047" i="7"/>
  <c r="I1047" i="7"/>
  <c r="H1047" i="7"/>
  <c r="W1046" i="7"/>
  <c r="V1046" i="7"/>
  <c r="R1046" i="7"/>
  <c r="Q1046" i="7"/>
  <c r="P1046" i="7"/>
  <c r="O1046" i="7"/>
  <c r="K1046" i="7"/>
  <c r="J1046" i="7"/>
  <c r="I1046" i="7"/>
  <c r="H1046" i="7"/>
  <c r="W1045" i="7"/>
  <c r="V1045" i="7"/>
  <c r="R1045" i="7"/>
  <c r="Q1045" i="7"/>
  <c r="P1045" i="7"/>
  <c r="O1045" i="7"/>
  <c r="K1045" i="7"/>
  <c r="J1045" i="7"/>
  <c r="I1045" i="7"/>
  <c r="H1045" i="7"/>
  <c r="W1044" i="7"/>
  <c r="V1044" i="7"/>
  <c r="R1044" i="7"/>
  <c r="Q1044" i="7"/>
  <c r="P1044" i="7"/>
  <c r="O1044" i="7"/>
  <c r="K1044" i="7"/>
  <c r="J1044" i="7"/>
  <c r="I1044" i="7"/>
  <c r="H1044" i="7"/>
  <c r="W1043" i="7"/>
  <c r="V1043" i="7"/>
  <c r="R1043" i="7"/>
  <c r="Q1043" i="7"/>
  <c r="P1043" i="7"/>
  <c r="O1043" i="7"/>
  <c r="K1043" i="7"/>
  <c r="J1043" i="7"/>
  <c r="I1043" i="7"/>
  <c r="H1043" i="7"/>
  <c r="W1042" i="7"/>
  <c r="V1042" i="7"/>
  <c r="R1042" i="7"/>
  <c r="Q1042" i="7"/>
  <c r="P1042" i="7"/>
  <c r="O1042" i="7"/>
  <c r="K1042" i="7"/>
  <c r="J1042" i="7"/>
  <c r="I1042" i="7"/>
  <c r="H1042" i="7"/>
  <c r="W1041" i="7"/>
  <c r="V1041" i="7"/>
  <c r="R1041" i="7"/>
  <c r="Q1041" i="7"/>
  <c r="P1041" i="7"/>
  <c r="O1041" i="7"/>
  <c r="K1041" i="7"/>
  <c r="J1041" i="7"/>
  <c r="I1041" i="7"/>
  <c r="H1041" i="7"/>
  <c r="W1040" i="7"/>
  <c r="V1040" i="7"/>
  <c r="R1040" i="7"/>
  <c r="Q1040" i="7"/>
  <c r="P1040" i="7"/>
  <c r="O1040" i="7"/>
  <c r="K1040" i="7"/>
  <c r="J1040" i="7"/>
  <c r="I1040" i="7"/>
  <c r="H1040" i="7"/>
  <c r="W1039" i="7"/>
  <c r="V1039" i="7"/>
  <c r="R1039" i="7"/>
  <c r="Q1039" i="7"/>
  <c r="P1039" i="7"/>
  <c r="O1039" i="7"/>
  <c r="K1039" i="7"/>
  <c r="J1039" i="7"/>
  <c r="I1039" i="7"/>
  <c r="H1039" i="7"/>
  <c r="W1038" i="7"/>
  <c r="V1038" i="7"/>
  <c r="R1038" i="7"/>
  <c r="Q1038" i="7"/>
  <c r="P1038" i="7"/>
  <c r="O1038" i="7"/>
  <c r="K1038" i="7"/>
  <c r="J1038" i="7"/>
  <c r="I1038" i="7"/>
  <c r="H1038" i="7"/>
  <c r="W1037" i="7"/>
  <c r="V1037" i="7"/>
  <c r="R1037" i="7"/>
  <c r="Q1037" i="7"/>
  <c r="P1037" i="7"/>
  <c r="O1037" i="7"/>
  <c r="K1037" i="7"/>
  <c r="J1037" i="7"/>
  <c r="I1037" i="7"/>
  <c r="H1037" i="7"/>
  <c r="W1036" i="7"/>
  <c r="V1036" i="7"/>
  <c r="R1036" i="7"/>
  <c r="Q1036" i="7"/>
  <c r="P1036" i="7"/>
  <c r="O1036" i="7"/>
  <c r="K1036" i="7"/>
  <c r="J1036" i="7"/>
  <c r="I1036" i="7"/>
  <c r="H1036" i="7"/>
  <c r="W1035" i="7"/>
  <c r="V1035" i="7"/>
  <c r="R1035" i="7"/>
  <c r="Q1035" i="7"/>
  <c r="P1035" i="7"/>
  <c r="O1035" i="7"/>
  <c r="K1035" i="7"/>
  <c r="J1035" i="7"/>
  <c r="I1035" i="7"/>
  <c r="H1035" i="7"/>
  <c r="W1034" i="7"/>
  <c r="V1034" i="7"/>
  <c r="R1034" i="7"/>
  <c r="Q1034" i="7"/>
  <c r="P1034" i="7"/>
  <c r="O1034" i="7"/>
  <c r="K1034" i="7"/>
  <c r="J1034" i="7"/>
  <c r="I1034" i="7"/>
  <c r="H1034" i="7"/>
  <c r="W1033" i="7"/>
  <c r="V1033" i="7"/>
  <c r="R1033" i="7"/>
  <c r="Q1033" i="7"/>
  <c r="P1033" i="7"/>
  <c r="O1033" i="7"/>
  <c r="K1033" i="7"/>
  <c r="J1033" i="7"/>
  <c r="I1033" i="7"/>
  <c r="H1033" i="7"/>
  <c r="W1032" i="7"/>
  <c r="V1032" i="7"/>
  <c r="R1032" i="7"/>
  <c r="Q1032" i="7"/>
  <c r="P1032" i="7"/>
  <c r="O1032" i="7"/>
  <c r="K1032" i="7"/>
  <c r="J1032" i="7"/>
  <c r="I1032" i="7"/>
  <c r="H1032" i="7"/>
  <c r="W1031" i="7"/>
  <c r="V1031" i="7"/>
  <c r="R1031" i="7"/>
  <c r="Q1031" i="7"/>
  <c r="P1031" i="7"/>
  <c r="O1031" i="7"/>
  <c r="K1031" i="7"/>
  <c r="J1031" i="7"/>
  <c r="I1031" i="7"/>
  <c r="H1031" i="7"/>
  <c r="W1030" i="7"/>
  <c r="V1030" i="7"/>
  <c r="R1030" i="7"/>
  <c r="Q1030" i="7"/>
  <c r="P1030" i="7"/>
  <c r="O1030" i="7"/>
  <c r="K1030" i="7"/>
  <c r="J1030" i="7"/>
  <c r="I1030" i="7"/>
  <c r="H1030" i="7"/>
  <c r="W1029" i="7"/>
  <c r="V1029" i="7"/>
  <c r="R1029" i="7"/>
  <c r="Q1029" i="7"/>
  <c r="P1029" i="7"/>
  <c r="O1029" i="7"/>
  <c r="K1029" i="7"/>
  <c r="J1029" i="7"/>
  <c r="I1029" i="7"/>
  <c r="H1029" i="7"/>
  <c r="W1028" i="7"/>
  <c r="V1028" i="7"/>
  <c r="R1028" i="7"/>
  <c r="Q1028" i="7"/>
  <c r="P1028" i="7"/>
  <c r="O1028" i="7"/>
  <c r="K1028" i="7"/>
  <c r="J1028" i="7"/>
  <c r="I1028" i="7"/>
  <c r="H1028" i="7"/>
  <c r="W1027" i="7"/>
  <c r="V1027" i="7"/>
  <c r="R1027" i="7"/>
  <c r="Q1027" i="7"/>
  <c r="P1027" i="7"/>
  <c r="O1027" i="7"/>
  <c r="K1027" i="7"/>
  <c r="J1027" i="7"/>
  <c r="I1027" i="7"/>
  <c r="H1027" i="7"/>
  <c r="W1026" i="7"/>
  <c r="V1026" i="7"/>
  <c r="R1026" i="7"/>
  <c r="Q1026" i="7"/>
  <c r="P1026" i="7"/>
  <c r="O1026" i="7"/>
  <c r="K1026" i="7"/>
  <c r="J1026" i="7"/>
  <c r="I1026" i="7"/>
  <c r="H1026" i="7"/>
  <c r="W1025" i="7"/>
  <c r="V1025" i="7"/>
  <c r="R1025" i="7"/>
  <c r="Q1025" i="7"/>
  <c r="P1025" i="7"/>
  <c r="O1025" i="7"/>
  <c r="K1025" i="7"/>
  <c r="J1025" i="7"/>
  <c r="I1025" i="7"/>
  <c r="H1025" i="7"/>
  <c r="W1024" i="7"/>
  <c r="V1024" i="7"/>
  <c r="R1024" i="7"/>
  <c r="Q1024" i="7"/>
  <c r="P1024" i="7"/>
  <c r="O1024" i="7"/>
  <c r="K1024" i="7"/>
  <c r="J1024" i="7"/>
  <c r="I1024" i="7"/>
  <c r="H1024" i="7"/>
  <c r="W1023" i="7"/>
  <c r="V1023" i="7"/>
  <c r="R1023" i="7"/>
  <c r="Q1023" i="7"/>
  <c r="P1023" i="7"/>
  <c r="O1023" i="7"/>
  <c r="K1023" i="7"/>
  <c r="J1023" i="7"/>
  <c r="I1023" i="7"/>
  <c r="H1023" i="7"/>
  <c r="W1022" i="7"/>
  <c r="V1022" i="7"/>
  <c r="R1022" i="7"/>
  <c r="Q1022" i="7"/>
  <c r="P1022" i="7"/>
  <c r="O1022" i="7"/>
  <c r="K1022" i="7"/>
  <c r="J1022" i="7"/>
  <c r="I1022" i="7"/>
  <c r="H1022" i="7"/>
  <c r="W1021" i="7"/>
  <c r="V1021" i="7"/>
  <c r="R1021" i="7"/>
  <c r="Q1021" i="7"/>
  <c r="P1021" i="7"/>
  <c r="O1021" i="7"/>
  <c r="K1021" i="7"/>
  <c r="J1021" i="7"/>
  <c r="I1021" i="7"/>
  <c r="H1021" i="7"/>
  <c r="W1020" i="7"/>
  <c r="V1020" i="7"/>
  <c r="R1020" i="7"/>
  <c r="Q1020" i="7"/>
  <c r="P1020" i="7"/>
  <c r="O1020" i="7"/>
  <c r="K1020" i="7"/>
  <c r="J1020" i="7"/>
  <c r="I1020" i="7"/>
  <c r="H1020" i="7"/>
  <c r="W1019" i="7"/>
  <c r="V1019" i="7"/>
  <c r="R1019" i="7"/>
  <c r="Q1019" i="7"/>
  <c r="P1019" i="7"/>
  <c r="O1019" i="7"/>
  <c r="K1019" i="7"/>
  <c r="J1019" i="7"/>
  <c r="I1019" i="7"/>
  <c r="H1019" i="7"/>
  <c r="W1018" i="7"/>
  <c r="V1018" i="7"/>
  <c r="R1018" i="7"/>
  <c r="Q1018" i="7"/>
  <c r="P1018" i="7"/>
  <c r="O1018" i="7"/>
  <c r="K1018" i="7"/>
  <c r="J1018" i="7"/>
  <c r="I1018" i="7"/>
  <c r="H1018" i="7"/>
  <c r="W1017" i="7"/>
  <c r="V1017" i="7"/>
  <c r="R1017" i="7"/>
  <c r="Q1017" i="7"/>
  <c r="P1017" i="7"/>
  <c r="O1017" i="7"/>
  <c r="K1017" i="7"/>
  <c r="J1017" i="7"/>
  <c r="I1017" i="7"/>
  <c r="H1017" i="7"/>
  <c r="W1016" i="7"/>
  <c r="V1016" i="7"/>
  <c r="R1016" i="7"/>
  <c r="Q1016" i="7"/>
  <c r="P1016" i="7"/>
  <c r="O1016" i="7"/>
  <c r="K1016" i="7"/>
  <c r="J1016" i="7"/>
  <c r="I1016" i="7"/>
  <c r="H1016" i="7"/>
  <c r="W1015" i="7"/>
  <c r="V1015" i="7"/>
  <c r="R1015" i="7"/>
  <c r="Q1015" i="7"/>
  <c r="P1015" i="7"/>
  <c r="O1015" i="7"/>
  <c r="K1015" i="7"/>
  <c r="J1015" i="7"/>
  <c r="I1015" i="7"/>
  <c r="H1015" i="7"/>
  <c r="W1014" i="7"/>
  <c r="V1014" i="7"/>
  <c r="R1014" i="7"/>
  <c r="Q1014" i="7"/>
  <c r="P1014" i="7"/>
  <c r="O1014" i="7"/>
  <c r="K1014" i="7"/>
  <c r="J1014" i="7"/>
  <c r="I1014" i="7"/>
  <c r="H1014" i="7"/>
  <c r="W1013" i="7"/>
  <c r="V1013" i="7"/>
  <c r="R1013" i="7"/>
  <c r="Q1013" i="7"/>
  <c r="P1013" i="7"/>
  <c r="O1013" i="7"/>
  <c r="K1013" i="7"/>
  <c r="J1013" i="7"/>
  <c r="I1013" i="7"/>
  <c r="H1013" i="7"/>
  <c r="W1012" i="7"/>
  <c r="V1012" i="7"/>
  <c r="R1012" i="7"/>
  <c r="Q1012" i="7"/>
  <c r="P1012" i="7"/>
  <c r="O1012" i="7"/>
  <c r="K1012" i="7"/>
  <c r="J1012" i="7"/>
  <c r="I1012" i="7"/>
  <c r="H1012" i="7"/>
  <c r="W1011" i="7"/>
  <c r="V1011" i="7"/>
  <c r="R1011" i="7"/>
  <c r="Q1011" i="7"/>
  <c r="P1011" i="7"/>
  <c r="O1011" i="7"/>
  <c r="K1011" i="7"/>
  <c r="J1011" i="7"/>
  <c r="I1011" i="7"/>
  <c r="H1011" i="7"/>
  <c r="W1010" i="7"/>
  <c r="V1010" i="7"/>
  <c r="R1010" i="7"/>
  <c r="Q1010" i="7"/>
  <c r="P1010" i="7"/>
  <c r="O1010" i="7"/>
  <c r="K1010" i="7"/>
  <c r="J1010" i="7"/>
  <c r="I1010" i="7"/>
  <c r="H1010" i="7"/>
  <c r="W1009" i="7"/>
  <c r="V1009" i="7"/>
  <c r="R1009" i="7"/>
  <c r="Q1009" i="7"/>
  <c r="P1009" i="7"/>
  <c r="O1009" i="7"/>
  <c r="K1009" i="7"/>
  <c r="J1009" i="7"/>
  <c r="I1009" i="7"/>
  <c r="H1009" i="7"/>
  <c r="W1008" i="7"/>
  <c r="V1008" i="7"/>
  <c r="R1008" i="7"/>
  <c r="Q1008" i="7"/>
  <c r="P1008" i="7"/>
  <c r="O1008" i="7"/>
  <c r="K1008" i="7"/>
  <c r="J1008" i="7"/>
  <c r="I1008" i="7"/>
  <c r="H1008" i="7"/>
  <c r="W1007" i="7"/>
  <c r="V1007" i="7"/>
  <c r="R1007" i="7"/>
  <c r="Q1007" i="7"/>
  <c r="P1007" i="7"/>
  <c r="O1007" i="7"/>
  <c r="K1007" i="7"/>
  <c r="J1007" i="7"/>
  <c r="I1007" i="7"/>
  <c r="H1007" i="7"/>
  <c r="W1006" i="7"/>
  <c r="V1006" i="7"/>
  <c r="R1006" i="7"/>
  <c r="Q1006" i="7"/>
  <c r="P1006" i="7"/>
  <c r="O1006" i="7"/>
  <c r="K1006" i="7"/>
  <c r="J1006" i="7"/>
  <c r="I1006" i="7"/>
  <c r="H1006" i="7"/>
  <c r="W1005" i="7"/>
  <c r="V1005" i="7"/>
  <c r="R1005" i="7"/>
  <c r="Q1005" i="7"/>
  <c r="P1005" i="7"/>
  <c r="O1005" i="7"/>
  <c r="K1005" i="7"/>
  <c r="J1005" i="7"/>
  <c r="I1005" i="7"/>
  <c r="H1005" i="7"/>
  <c r="W1004" i="7"/>
  <c r="V1004" i="7"/>
  <c r="R1004" i="7"/>
  <c r="Q1004" i="7"/>
  <c r="P1004" i="7"/>
  <c r="O1004" i="7"/>
  <c r="K1004" i="7"/>
  <c r="J1004" i="7"/>
  <c r="I1004" i="7"/>
  <c r="H1004" i="7"/>
  <c r="W1003" i="7"/>
  <c r="V1003" i="7"/>
  <c r="R1003" i="7"/>
  <c r="Q1003" i="7"/>
  <c r="P1003" i="7"/>
  <c r="O1003" i="7"/>
  <c r="K1003" i="7"/>
  <c r="J1003" i="7"/>
  <c r="I1003" i="7"/>
  <c r="H1003" i="7"/>
  <c r="W1002" i="7"/>
  <c r="V1002" i="7"/>
  <c r="R1002" i="7"/>
  <c r="Q1002" i="7"/>
  <c r="P1002" i="7"/>
  <c r="O1002" i="7"/>
  <c r="K1002" i="7"/>
  <c r="J1002" i="7"/>
  <c r="I1002" i="7"/>
  <c r="H1002" i="7"/>
  <c r="W1001" i="7"/>
  <c r="V1001" i="7"/>
  <c r="R1001" i="7"/>
  <c r="Q1001" i="7"/>
  <c r="P1001" i="7"/>
  <c r="O1001" i="7"/>
  <c r="K1001" i="7"/>
  <c r="J1001" i="7"/>
  <c r="I1001" i="7"/>
  <c r="H1001" i="7"/>
  <c r="W1000" i="7"/>
  <c r="V1000" i="7"/>
  <c r="R1000" i="7"/>
  <c r="Q1000" i="7"/>
  <c r="P1000" i="7"/>
  <c r="O1000" i="7"/>
  <c r="K1000" i="7"/>
  <c r="J1000" i="7"/>
  <c r="I1000" i="7"/>
  <c r="H1000" i="7"/>
  <c r="W999" i="7"/>
  <c r="V999" i="7"/>
  <c r="R999" i="7"/>
  <c r="Q999" i="7"/>
  <c r="P999" i="7"/>
  <c r="O999" i="7"/>
  <c r="K999" i="7"/>
  <c r="J999" i="7"/>
  <c r="I999" i="7"/>
  <c r="H999" i="7"/>
  <c r="W998" i="7"/>
  <c r="V998" i="7"/>
  <c r="R998" i="7"/>
  <c r="Q998" i="7"/>
  <c r="P998" i="7"/>
  <c r="O998" i="7"/>
  <c r="K998" i="7"/>
  <c r="J998" i="7"/>
  <c r="I998" i="7"/>
  <c r="H998" i="7"/>
  <c r="W997" i="7"/>
  <c r="V997" i="7"/>
  <c r="R997" i="7"/>
  <c r="Q997" i="7"/>
  <c r="P997" i="7"/>
  <c r="O997" i="7"/>
  <c r="K997" i="7"/>
  <c r="J997" i="7"/>
  <c r="I997" i="7"/>
  <c r="H997" i="7"/>
  <c r="W996" i="7"/>
  <c r="V996" i="7"/>
  <c r="R996" i="7"/>
  <c r="Q996" i="7"/>
  <c r="P996" i="7"/>
  <c r="O996" i="7"/>
  <c r="K996" i="7"/>
  <c r="J996" i="7"/>
  <c r="I996" i="7"/>
  <c r="H996" i="7"/>
  <c r="W995" i="7"/>
  <c r="V995" i="7"/>
  <c r="R995" i="7"/>
  <c r="Q995" i="7"/>
  <c r="P995" i="7"/>
  <c r="O995" i="7"/>
  <c r="K995" i="7"/>
  <c r="J995" i="7"/>
  <c r="I995" i="7"/>
  <c r="H995" i="7"/>
  <c r="W994" i="7"/>
  <c r="V994" i="7"/>
  <c r="R994" i="7"/>
  <c r="Q994" i="7"/>
  <c r="P994" i="7"/>
  <c r="O994" i="7"/>
  <c r="K994" i="7"/>
  <c r="J994" i="7"/>
  <c r="I994" i="7"/>
  <c r="H994" i="7"/>
  <c r="W993" i="7"/>
  <c r="V993" i="7"/>
  <c r="R993" i="7"/>
  <c r="Q993" i="7"/>
  <c r="P993" i="7"/>
  <c r="O993" i="7"/>
  <c r="K993" i="7"/>
  <c r="J993" i="7"/>
  <c r="I993" i="7"/>
  <c r="H993" i="7"/>
  <c r="W992" i="7"/>
  <c r="V992" i="7"/>
  <c r="R992" i="7"/>
  <c r="Q992" i="7"/>
  <c r="P992" i="7"/>
  <c r="O992" i="7"/>
  <c r="K992" i="7"/>
  <c r="J992" i="7"/>
  <c r="I992" i="7"/>
  <c r="H992" i="7"/>
  <c r="W991" i="7"/>
  <c r="V991" i="7"/>
  <c r="R991" i="7"/>
  <c r="Q991" i="7"/>
  <c r="P991" i="7"/>
  <c r="O991" i="7"/>
  <c r="K991" i="7"/>
  <c r="J991" i="7"/>
  <c r="I991" i="7"/>
  <c r="H991" i="7"/>
  <c r="W990" i="7"/>
  <c r="V990" i="7"/>
  <c r="R990" i="7"/>
  <c r="Q990" i="7"/>
  <c r="P990" i="7"/>
  <c r="O990" i="7"/>
  <c r="K990" i="7"/>
  <c r="J990" i="7"/>
  <c r="I990" i="7"/>
  <c r="H990" i="7"/>
  <c r="W989" i="7"/>
  <c r="V989" i="7"/>
  <c r="R989" i="7"/>
  <c r="Q989" i="7"/>
  <c r="P989" i="7"/>
  <c r="O989" i="7"/>
  <c r="K989" i="7"/>
  <c r="J989" i="7"/>
  <c r="I989" i="7"/>
  <c r="H989" i="7"/>
  <c r="W988" i="7"/>
  <c r="V988" i="7"/>
  <c r="R988" i="7"/>
  <c r="Q988" i="7"/>
  <c r="P988" i="7"/>
  <c r="O988" i="7"/>
  <c r="K988" i="7"/>
  <c r="J988" i="7"/>
  <c r="I988" i="7"/>
  <c r="H988" i="7"/>
  <c r="W987" i="7"/>
  <c r="V987" i="7"/>
  <c r="R987" i="7"/>
  <c r="Q987" i="7"/>
  <c r="P987" i="7"/>
  <c r="O987" i="7"/>
  <c r="K987" i="7"/>
  <c r="J987" i="7"/>
  <c r="I987" i="7"/>
  <c r="H987" i="7"/>
  <c r="W986" i="7"/>
  <c r="V986" i="7"/>
  <c r="R986" i="7"/>
  <c r="Q986" i="7"/>
  <c r="P986" i="7"/>
  <c r="O986" i="7"/>
  <c r="K986" i="7"/>
  <c r="J986" i="7"/>
  <c r="I986" i="7"/>
  <c r="H986" i="7"/>
  <c r="W985" i="7"/>
  <c r="V985" i="7"/>
  <c r="R985" i="7"/>
  <c r="Q985" i="7"/>
  <c r="P985" i="7"/>
  <c r="O985" i="7"/>
  <c r="K985" i="7"/>
  <c r="J985" i="7"/>
  <c r="I985" i="7"/>
  <c r="H985" i="7"/>
  <c r="W984" i="7"/>
  <c r="V984" i="7"/>
  <c r="R984" i="7"/>
  <c r="Q984" i="7"/>
  <c r="P984" i="7"/>
  <c r="O984" i="7"/>
  <c r="K984" i="7"/>
  <c r="J984" i="7"/>
  <c r="I984" i="7"/>
  <c r="H984" i="7"/>
  <c r="W983" i="7"/>
  <c r="V983" i="7"/>
  <c r="R983" i="7"/>
  <c r="Q983" i="7"/>
  <c r="P983" i="7"/>
  <c r="O983" i="7"/>
  <c r="K983" i="7"/>
  <c r="J983" i="7"/>
  <c r="I983" i="7"/>
  <c r="H983" i="7"/>
  <c r="W982" i="7"/>
  <c r="V982" i="7"/>
  <c r="R982" i="7"/>
  <c r="Q982" i="7"/>
  <c r="P982" i="7"/>
  <c r="O982" i="7"/>
  <c r="K982" i="7"/>
  <c r="J982" i="7"/>
  <c r="I982" i="7"/>
  <c r="H982" i="7"/>
  <c r="W981" i="7"/>
  <c r="V981" i="7"/>
  <c r="R981" i="7"/>
  <c r="Q981" i="7"/>
  <c r="P981" i="7"/>
  <c r="O981" i="7"/>
  <c r="K981" i="7"/>
  <c r="J981" i="7"/>
  <c r="I981" i="7"/>
  <c r="H981" i="7"/>
  <c r="W980" i="7"/>
  <c r="V980" i="7"/>
  <c r="R980" i="7"/>
  <c r="Q980" i="7"/>
  <c r="P980" i="7"/>
  <c r="O980" i="7"/>
  <c r="K980" i="7"/>
  <c r="J980" i="7"/>
  <c r="I980" i="7"/>
  <c r="H980" i="7"/>
  <c r="W979" i="7"/>
  <c r="V979" i="7"/>
  <c r="R979" i="7"/>
  <c r="Q979" i="7"/>
  <c r="P979" i="7"/>
  <c r="O979" i="7"/>
  <c r="K979" i="7"/>
  <c r="J979" i="7"/>
  <c r="I979" i="7"/>
  <c r="H979" i="7"/>
  <c r="W978" i="7"/>
  <c r="V978" i="7"/>
  <c r="R978" i="7"/>
  <c r="Q978" i="7"/>
  <c r="P978" i="7"/>
  <c r="O978" i="7"/>
  <c r="K978" i="7"/>
  <c r="J978" i="7"/>
  <c r="I978" i="7"/>
  <c r="H978" i="7"/>
  <c r="W977" i="7"/>
  <c r="V977" i="7"/>
  <c r="R977" i="7"/>
  <c r="Q977" i="7"/>
  <c r="P977" i="7"/>
  <c r="O977" i="7"/>
  <c r="K977" i="7"/>
  <c r="J977" i="7"/>
  <c r="I977" i="7"/>
  <c r="H977" i="7"/>
  <c r="W976" i="7"/>
  <c r="V976" i="7"/>
  <c r="R976" i="7"/>
  <c r="Q976" i="7"/>
  <c r="P976" i="7"/>
  <c r="O976" i="7"/>
  <c r="K976" i="7"/>
  <c r="J976" i="7"/>
  <c r="I976" i="7"/>
  <c r="H976" i="7"/>
  <c r="W975" i="7"/>
  <c r="V975" i="7"/>
  <c r="R975" i="7"/>
  <c r="Q975" i="7"/>
  <c r="P975" i="7"/>
  <c r="O975" i="7"/>
  <c r="K975" i="7"/>
  <c r="J975" i="7"/>
  <c r="I975" i="7"/>
  <c r="H975" i="7"/>
  <c r="W974" i="7"/>
  <c r="V974" i="7"/>
  <c r="R974" i="7"/>
  <c r="Q974" i="7"/>
  <c r="P974" i="7"/>
  <c r="O974" i="7"/>
  <c r="K974" i="7"/>
  <c r="J974" i="7"/>
  <c r="I974" i="7"/>
  <c r="H974" i="7"/>
  <c r="W973" i="7"/>
  <c r="V973" i="7"/>
  <c r="R973" i="7"/>
  <c r="Q973" i="7"/>
  <c r="P973" i="7"/>
  <c r="O973" i="7"/>
  <c r="K973" i="7"/>
  <c r="J973" i="7"/>
  <c r="I973" i="7"/>
  <c r="H973" i="7"/>
  <c r="W972" i="7"/>
  <c r="V972" i="7"/>
  <c r="R972" i="7"/>
  <c r="Q972" i="7"/>
  <c r="P972" i="7"/>
  <c r="O972" i="7"/>
  <c r="K972" i="7"/>
  <c r="J972" i="7"/>
  <c r="I972" i="7"/>
  <c r="H972" i="7"/>
  <c r="W971" i="7"/>
  <c r="V971" i="7"/>
  <c r="R971" i="7"/>
  <c r="Q971" i="7"/>
  <c r="P971" i="7"/>
  <c r="O971" i="7"/>
  <c r="K971" i="7"/>
  <c r="J971" i="7"/>
  <c r="I971" i="7"/>
  <c r="H971" i="7"/>
  <c r="W970" i="7"/>
  <c r="V970" i="7"/>
  <c r="R970" i="7"/>
  <c r="Q970" i="7"/>
  <c r="P970" i="7"/>
  <c r="O970" i="7"/>
  <c r="K970" i="7"/>
  <c r="J970" i="7"/>
  <c r="I970" i="7"/>
  <c r="H970" i="7"/>
  <c r="W969" i="7"/>
  <c r="V969" i="7"/>
  <c r="R969" i="7"/>
  <c r="Q969" i="7"/>
  <c r="P969" i="7"/>
  <c r="O969" i="7"/>
  <c r="K969" i="7"/>
  <c r="J969" i="7"/>
  <c r="I969" i="7"/>
  <c r="H969" i="7"/>
  <c r="W968" i="7"/>
  <c r="V968" i="7"/>
  <c r="R968" i="7"/>
  <c r="Q968" i="7"/>
  <c r="P968" i="7"/>
  <c r="O968" i="7"/>
  <c r="K968" i="7"/>
  <c r="J968" i="7"/>
  <c r="I968" i="7"/>
  <c r="H968" i="7"/>
  <c r="W967" i="7"/>
  <c r="V967" i="7"/>
  <c r="R967" i="7"/>
  <c r="Q967" i="7"/>
  <c r="P967" i="7"/>
  <c r="O967" i="7"/>
  <c r="K967" i="7"/>
  <c r="J967" i="7"/>
  <c r="I967" i="7"/>
  <c r="H967" i="7"/>
  <c r="W966" i="7"/>
  <c r="V966" i="7"/>
  <c r="R966" i="7"/>
  <c r="Q966" i="7"/>
  <c r="P966" i="7"/>
  <c r="O966" i="7"/>
  <c r="K966" i="7"/>
  <c r="J966" i="7"/>
  <c r="I966" i="7"/>
  <c r="H966" i="7"/>
  <c r="W965" i="7"/>
  <c r="V965" i="7"/>
  <c r="R965" i="7"/>
  <c r="Q965" i="7"/>
  <c r="P965" i="7"/>
  <c r="O965" i="7"/>
  <c r="K965" i="7"/>
  <c r="J965" i="7"/>
  <c r="I965" i="7"/>
  <c r="H965" i="7"/>
  <c r="W964" i="7"/>
  <c r="V964" i="7"/>
  <c r="R964" i="7"/>
  <c r="Q964" i="7"/>
  <c r="P964" i="7"/>
  <c r="O964" i="7"/>
  <c r="K964" i="7"/>
  <c r="J964" i="7"/>
  <c r="I964" i="7"/>
  <c r="H964" i="7"/>
  <c r="W963" i="7"/>
  <c r="V963" i="7"/>
  <c r="R963" i="7"/>
  <c r="Q963" i="7"/>
  <c r="P963" i="7"/>
  <c r="O963" i="7"/>
  <c r="K963" i="7"/>
  <c r="J963" i="7"/>
  <c r="I963" i="7"/>
  <c r="H963" i="7"/>
  <c r="W962" i="7"/>
  <c r="V962" i="7"/>
  <c r="R962" i="7"/>
  <c r="Q962" i="7"/>
  <c r="P962" i="7"/>
  <c r="O962" i="7"/>
  <c r="K962" i="7"/>
  <c r="J962" i="7"/>
  <c r="I962" i="7"/>
  <c r="H962" i="7"/>
  <c r="W961" i="7"/>
  <c r="V961" i="7"/>
  <c r="R961" i="7"/>
  <c r="Q961" i="7"/>
  <c r="P961" i="7"/>
  <c r="O961" i="7"/>
  <c r="K961" i="7"/>
  <c r="J961" i="7"/>
  <c r="I961" i="7"/>
  <c r="H961" i="7"/>
  <c r="W960" i="7"/>
  <c r="V960" i="7"/>
  <c r="R960" i="7"/>
  <c r="Q960" i="7"/>
  <c r="P960" i="7"/>
  <c r="O960" i="7"/>
  <c r="K960" i="7"/>
  <c r="J960" i="7"/>
  <c r="I960" i="7"/>
  <c r="H960" i="7"/>
  <c r="W959" i="7"/>
  <c r="V959" i="7"/>
  <c r="R959" i="7"/>
  <c r="Q959" i="7"/>
  <c r="P959" i="7"/>
  <c r="O959" i="7"/>
  <c r="K959" i="7"/>
  <c r="J959" i="7"/>
  <c r="I959" i="7"/>
  <c r="H959" i="7"/>
  <c r="W958" i="7"/>
  <c r="V958" i="7"/>
  <c r="R958" i="7"/>
  <c r="Q958" i="7"/>
  <c r="P958" i="7"/>
  <c r="O958" i="7"/>
  <c r="K958" i="7"/>
  <c r="J958" i="7"/>
  <c r="I958" i="7"/>
  <c r="H958" i="7"/>
  <c r="W957" i="7"/>
  <c r="V957" i="7"/>
  <c r="R957" i="7"/>
  <c r="Q957" i="7"/>
  <c r="P957" i="7"/>
  <c r="O957" i="7"/>
  <c r="K957" i="7"/>
  <c r="J957" i="7"/>
  <c r="I957" i="7"/>
  <c r="H957" i="7"/>
  <c r="W956" i="7"/>
  <c r="V956" i="7"/>
  <c r="R956" i="7"/>
  <c r="Q956" i="7"/>
  <c r="P956" i="7"/>
  <c r="O956" i="7"/>
  <c r="K956" i="7"/>
  <c r="J956" i="7"/>
  <c r="I956" i="7"/>
  <c r="H956" i="7"/>
  <c r="W955" i="7"/>
  <c r="V955" i="7"/>
  <c r="R955" i="7"/>
  <c r="Q955" i="7"/>
  <c r="P955" i="7"/>
  <c r="O955" i="7"/>
  <c r="K955" i="7"/>
  <c r="J955" i="7"/>
  <c r="I955" i="7"/>
  <c r="H955" i="7"/>
  <c r="W954" i="7"/>
  <c r="V954" i="7"/>
  <c r="R954" i="7"/>
  <c r="Q954" i="7"/>
  <c r="P954" i="7"/>
  <c r="O954" i="7"/>
  <c r="K954" i="7"/>
  <c r="J954" i="7"/>
  <c r="I954" i="7"/>
  <c r="H954" i="7"/>
  <c r="W953" i="7"/>
  <c r="V953" i="7"/>
  <c r="R953" i="7"/>
  <c r="Q953" i="7"/>
  <c r="P953" i="7"/>
  <c r="O953" i="7"/>
  <c r="K953" i="7"/>
  <c r="J953" i="7"/>
  <c r="I953" i="7"/>
  <c r="H953" i="7"/>
  <c r="W952" i="7"/>
  <c r="V952" i="7"/>
  <c r="R952" i="7"/>
  <c r="Q952" i="7"/>
  <c r="P952" i="7"/>
  <c r="O952" i="7"/>
  <c r="K952" i="7"/>
  <c r="J952" i="7"/>
  <c r="I952" i="7"/>
  <c r="H952" i="7"/>
  <c r="W951" i="7"/>
  <c r="V951" i="7"/>
  <c r="R951" i="7"/>
  <c r="Q951" i="7"/>
  <c r="P951" i="7"/>
  <c r="O951" i="7"/>
  <c r="K951" i="7"/>
  <c r="J951" i="7"/>
  <c r="I951" i="7"/>
  <c r="H951" i="7"/>
  <c r="W950" i="7"/>
  <c r="V950" i="7"/>
  <c r="R950" i="7"/>
  <c r="Q950" i="7"/>
  <c r="P950" i="7"/>
  <c r="O950" i="7"/>
  <c r="K950" i="7"/>
  <c r="J950" i="7"/>
  <c r="I950" i="7"/>
  <c r="H950" i="7"/>
  <c r="W949" i="7"/>
  <c r="V949" i="7"/>
  <c r="R949" i="7"/>
  <c r="Q949" i="7"/>
  <c r="P949" i="7"/>
  <c r="O949" i="7"/>
  <c r="K949" i="7"/>
  <c r="J949" i="7"/>
  <c r="I949" i="7"/>
  <c r="H949" i="7"/>
  <c r="W948" i="7"/>
  <c r="V948" i="7"/>
  <c r="R948" i="7"/>
  <c r="Q948" i="7"/>
  <c r="P948" i="7"/>
  <c r="O948" i="7"/>
  <c r="K948" i="7"/>
  <c r="J948" i="7"/>
  <c r="I948" i="7"/>
  <c r="H948" i="7"/>
  <c r="W947" i="7"/>
  <c r="V947" i="7"/>
  <c r="R947" i="7"/>
  <c r="Q947" i="7"/>
  <c r="P947" i="7"/>
  <c r="O947" i="7"/>
  <c r="K947" i="7"/>
  <c r="J947" i="7"/>
  <c r="I947" i="7"/>
  <c r="H947" i="7"/>
  <c r="W946" i="7"/>
  <c r="V946" i="7"/>
  <c r="R946" i="7"/>
  <c r="Q946" i="7"/>
  <c r="P946" i="7"/>
  <c r="O946" i="7"/>
  <c r="K946" i="7"/>
  <c r="J946" i="7"/>
  <c r="I946" i="7"/>
  <c r="H946" i="7"/>
  <c r="W945" i="7"/>
  <c r="V945" i="7"/>
  <c r="R945" i="7"/>
  <c r="Q945" i="7"/>
  <c r="P945" i="7"/>
  <c r="O945" i="7"/>
  <c r="K945" i="7"/>
  <c r="J945" i="7"/>
  <c r="I945" i="7"/>
  <c r="H945" i="7"/>
  <c r="W944" i="7"/>
  <c r="V944" i="7"/>
  <c r="R944" i="7"/>
  <c r="Q944" i="7"/>
  <c r="P944" i="7"/>
  <c r="O944" i="7"/>
  <c r="K944" i="7"/>
  <c r="J944" i="7"/>
  <c r="I944" i="7"/>
  <c r="H944" i="7"/>
  <c r="W943" i="7"/>
  <c r="V943" i="7"/>
  <c r="R943" i="7"/>
  <c r="Q943" i="7"/>
  <c r="P943" i="7"/>
  <c r="O943" i="7"/>
  <c r="K943" i="7"/>
  <c r="J943" i="7"/>
  <c r="I943" i="7"/>
  <c r="H943" i="7"/>
  <c r="W942" i="7"/>
  <c r="V942" i="7"/>
  <c r="R942" i="7"/>
  <c r="Q942" i="7"/>
  <c r="P942" i="7"/>
  <c r="O942" i="7"/>
  <c r="K942" i="7"/>
  <c r="J942" i="7"/>
  <c r="I942" i="7"/>
  <c r="H942" i="7"/>
  <c r="W941" i="7"/>
  <c r="V941" i="7"/>
  <c r="R941" i="7"/>
  <c r="Q941" i="7"/>
  <c r="P941" i="7"/>
  <c r="O941" i="7"/>
  <c r="K941" i="7"/>
  <c r="J941" i="7"/>
  <c r="I941" i="7"/>
  <c r="H941" i="7"/>
  <c r="W940" i="7"/>
  <c r="V940" i="7"/>
  <c r="R940" i="7"/>
  <c r="Q940" i="7"/>
  <c r="P940" i="7"/>
  <c r="O940" i="7"/>
  <c r="K940" i="7"/>
  <c r="J940" i="7"/>
  <c r="I940" i="7"/>
  <c r="H940" i="7"/>
  <c r="W939" i="7"/>
  <c r="V939" i="7"/>
  <c r="R939" i="7"/>
  <c r="Q939" i="7"/>
  <c r="P939" i="7"/>
  <c r="O939" i="7"/>
  <c r="K939" i="7"/>
  <c r="J939" i="7"/>
  <c r="I939" i="7"/>
  <c r="H939" i="7"/>
  <c r="W938" i="7"/>
  <c r="V938" i="7"/>
  <c r="R938" i="7"/>
  <c r="Q938" i="7"/>
  <c r="P938" i="7"/>
  <c r="O938" i="7"/>
  <c r="K938" i="7"/>
  <c r="J938" i="7"/>
  <c r="I938" i="7"/>
  <c r="H938" i="7"/>
  <c r="W937" i="7"/>
  <c r="V937" i="7"/>
  <c r="R937" i="7"/>
  <c r="Q937" i="7"/>
  <c r="P937" i="7"/>
  <c r="O937" i="7"/>
  <c r="K937" i="7"/>
  <c r="J937" i="7"/>
  <c r="I937" i="7"/>
  <c r="H937" i="7"/>
  <c r="W936" i="7"/>
  <c r="V936" i="7"/>
  <c r="R936" i="7"/>
  <c r="Q936" i="7"/>
  <c r="P936" i="7"/>
  <c r="O936" i="7"/>
  <c r="K936" i="7"/>
  <c r="J936" i="7"/>
  <c r="I936" i="7"/>
  <c r="H936" i="7"/>
  <c r="W935" i="7"/>
  <c r="V935" i="7"/>
  <c r="R935" i="7"/>
  <c r="Q935" i="7"/>
  <c r="P935" i="7"/>
  <c r="O935" i="7"/>
  <c r="K935" i="7"/>
  <c r="J935" i="7"/>
  <c r="I935" i="7"/>
  <c r="H935" i="7"/>
  <c r="W934" i="7"/>
  <c r="V934" i="7"/>
  <c r="R934" i="7"/>
  <c r="Q934" i="7"/>
  <c r="P934" i="7"/>
  <c r="O934" i="7"/>
  <c r="K934" i="7"/>
  <c r="J934" i="7"/>
  <c r="I934" i="7"/>
  <c r="H934" i="7"/>
  <c r="W933" i="7"/>
  <c r="V933" i="7"/>
  <c r="R933" i="7"/>
  <c r="Q933" i="7"/>
  <c r="P933" i="7"/>
  <c r="O933" i="7"/>
  <c r="K933" i="7"/>
  <c r="J933" i="7"/>
  <c r="I933" i="7"/>
  <c r="H933" i="7"/>
  <c r="W932" i="7"/>
  <c r="V932" i="7"/>
  <c r="R932" i="7"/>
  <c r="Q932" i="7"/>
  <c r="P932" i="7"/>
  <c r="O932" i="7"/>
  <c r="K932" i="7"/>
  <c r="J932" i="7"/>
  <c r="I932" i="7"/>
  <c r="H932" i="7"/>
  <c r="W931" i="7"/>
  <c r="V931" i="7"/>
  <c r="R931" i="7"/>
  <c r="Q931" i="7"/>
  <c r="P931" i="7"/>
  <c r="O931" i="7"/>
  <c r="K931" i="7"/>
  <c r="J931" i="7"/>
  <c r="I931" i="7"/>
  <c r="H931" i="7"/>
  <c r="W930" i="7"/>
  <c r="V930" i="7"/>
  <c r="R930" i="7"/>
  <c r="Q930" i="7"/>
  <c r="P930" i="7"/>
  <c r="O930" i="7"/>
  <c r="K930" i="7"/>
  <c r="J930" i="7"/>
  <c r="I930" i="7"/>
  <c r="H930" i="7"/>
  <c r="W929" i="7"/>
  <c r="V929" i="7"/>
  <c r="R929" i="7"/>
  <c r="Q929" i="7"/>
  <c r="P929" i="7"/>
  <c r="O929" i="7"/>
  <c r="K929" i="7"/>
  <c r="J929" i="7"/>
  <c r="I929" i="7"/>
  <c r="H929" i="7"/>
  <c r="W928" i="7"/>
  <c r="V928" i="7"/>
  <c r="R928" i="7"/>
  <c r="Q928" i="7"/>
  <c r="P928" i="7"/>
  <c r="O928" i="7"/>
  <c r="K928" i="7"/>
  <c r="J928" i="7"/>
  <c r="I928" i="7"/>
  <c r="H928" i="7"/>
  <c r="W927" i="7"/>
  <c r="V927" i="7"/>
  <c r="R927" i="7"/>
  <c r="Q927" i="7"/>
  <c r="P927" i="7"/>
  <c r="O927" i="7"/>
  <c r="K927" i="7"/>
  <c r="J927" i="7"/>
  <c r="I927" i="7"/>
  <c r="H927" i="7"/>
  <c r="W926" i="7"/>
  <c r="V926" i="7"/>
  <c r="R926" i="7"/>
  <c r="Q926" i="7"/>
  <c r="P926" i="7"/>
  <c r="O926" i="7"/>
  <c r="K926" i="7"/>
  <c r="J926" i="7"/>
  <c r="I926" i="7"/>
  <c r="H926" i="7"/>
  <c r="W925" i="7"/>
  <c r="V925" i="7"/>
  <c r="R925" i="7"/>
  <c r="Q925" i="7"/>
  <c r="P925" i="7"/>
  <c r="O925" i="7"/>
  <c r="K925" i="7"/>
  <c r="J925" i="7"/>
  <c r="I925" i="7"/>
  <c r="H925" i="7"/>
  <c r="W924" i="7"/>
  <c r="V924" i="7"/>
  <c r="R924" i="7"/>
  <c r="Q924" i="7"/>
  <c r="P924" i="7"/>
  <c r="O924" i="7"/>
  <c r="K924" i="7"/>
  <c r="J924" i="7"/>
  <c r="I924" i="7"/>
  <c r="H924" i="7"/>
  <c r="W923" i="7"/>
  <c r="V923" i="7"/>
  <c r="R923" i="7"/>
  <c r="Q923" i="7"/>
  <c r="P923" i="7"/>
  <c r="O923" i="7"/>
  <c r="K923" i="7"/>
  <c r="J923" i="7"/>
  <c r="I923" i="7"/>
  <c r="H923" i="7"/>
  <c r="W922" i="7"/>
  <c r="V922" i="7"/>
  <c r="R922" i="7"/>
  <c r="Q922" i="7"/>
  <c r="P922" i="7"/>
  <c r="O922" i="7"/>
  <c r="K922" i="7"/>
  <c r="J922" i="7"/>
  <c r="I922" i="7"/>
  <c r="H922" i="7"/>
  <c r="W921" i="7"/>
  <c r="V921" i="7"/>
  <c r="R921" i="7"/>
  <c r="Q921" i="7"/>
  <c r="P921" i="7"/>
  <c r="O921" i="7"/>
  <c r="K921" i="7"/>
  <c r="J921" i="7"/>
  <c r="I921" i="7"/>
  <c r="H921" i="7"/>
  <c r="W920" i="7"/>
  <c r="V920" i="7"/>
  <c r="R920" i="7"/>
  <c r="Q920" i="7"/>
  <c r="P920" i="7"/>
  <c r="O920" i="7"/>
  <c r="K920" i="7"/>
  <c r="J920" i="7"/>
  <c r="I920" i="7"/>
  <c r="H920" i="7"/>
  <c r="W919" i="7"/>
  <c r="V919" i="7"/>
  <c r="R919" i="7"/>
  <c r="Q919" i="7"/>
  <c r="P919" i="7"/>
  <c r="O919" i="7"/>
  <c r="K919" i="7"/>
  <c r="J919" i="7"/>
  <c r="I919" i="7"/>
  <c r="H919" i="7"/>
  <c r="W918" i="7"/>
  <c r="V918" i="7"/>
  <c r="R918" i="7"/>
  <c r="Q918" i="7"/>
  <c r="P918" i="7"/>
  <c r="O918" i="7"/>
  <c r="K918" i="7"/>
  <c r="J918" i="7"/>
  <c r="I918" i="7"/>
  <c r="H918" i="7"/>
  <c r="W917" i="7"/>
  <c r="V917" i="7"/>
  <c r="R917" i="7"/>
  <c r="Q917" i="7"/>
  <c r="P917" i="7"/>
  <c r="O917" i="7"/>
  <c r="K917" i="7"/>
  <c r="J917" i="7"/>
  <c r="I917" i="7"/>
  <c r="H917" i="7"/>
  <c r="W916" i="7"/>
  <c r="V916" i="7"/>
  <c r="R916" i="7"/>
  <c r="Q916" i="7"/>
  <c r="P916" i="7"/>
  <c r="O916" i="7"/>
  <c r="K916" i="7"/>
  <c r="J916" i="7"/>
  <c r="I916" i="7"/>
  <c r="H916" i="7"/>
  <c r="W915" i="7"/>
  <c r="V915" i="7"/>
  <c r="R915" i="7"/>
  <c r="Q915" i="7"/>
  <c r="P915" i="7"/>
  <c r="O915" i="7"/>
  <c r="K915" i="7"/>
  <c r="J915" i="7"/>
  <c r="I915" i="7"/>
  <c r="H915" i="7"/>
  <c r="W914" i="7"/>
  <c r="V914" i="7"/>
  <c r="R914" i="7"/>
  <c r="Q914" i="7"/>
  <c r="P914" i="7"/>
  <c r="O914" i="7"/>
  <c r="K914" i="7"/>
  <c r="J914" i="7"/>
  <c r="I914" i="7"/>
  <c r="H914" i="7"/>
  <c r="W913" i="7"/>
  <c r="V913" i="7"/>
  <c r="R913" i="7"/>
  <c r="Q913" i="7"/>
  <c r="P913" i="7"/>
  <c r="O913" i="7"/>
  <c r="K913" i="7"/>
  <c r="J913" i="7"/>
  <c r="I913" i="7"/>
  <c r="H913" i="7"/>
  <c r="W912" i="7"/>
  <c r="V912" i="7"/>
  <c r="R912" i="7"/>
  <c r="Q912" i="7"/>
  <c r="P912" i="7"/>
  <c r="O912" i="7"/>
  <c r="K912" i="7"/>
  <c r="J912" i="7"/>
  <c r="I912" i="7"/>
  <c r="H912" i="7"/>
  <c r="W911" i="7"/>
  <c r="V911" i="7"/>
  <c r="R911" i="7"/>
  <c r="Q911" i="7"/>
  <c r="P911" i="7"/>
  <c r="O911" i="7"/>
  <c r="K911" i="7"/>
  <c r="J911" i="7"/>
  <c r="I911" i="7"/>
  <c r="H911" i="7"/>
  <c r="W910" i="7"/>
  <c r="V910" i="7"/>
  <c r="R910" i="7"/>
  <c r="Q910" i="7"/>
  <c r="P910" i="7"/>
  <c r="O910" i="7"/>
  <c r="K910" i="7"/>
  <c r="J910" i="7"/>
  <c r="I910" i="7"/>
  <c r="H910" i="7"/>
  <c r="W909" i="7"/>
  <c r="V909" i="7"/>
  <c r="R909" i="7"/>
  <c r="Q909" i="7"/>
  <c r="P909" i="7"/>
  <c r="O909" i="7"/>
  <c r="K909" i="7"/>
  <c r="J909" i="7"/>
  <c r="I909" i="7"/>
  <c r="H909" i="7"/>
  <c r="W908" i="7"/>
  <c r="V908" i="7"/>
  <c r="R908" i="7"/>
  <c r="Q908" i="7"/>
  <c r="P908" i="7"/>
  <c r="O908" i="7"/>
  <c r="K908" i="7"/>
  <c r="J908" i="7"/>
  <c r="I908" i="7"/>
  <c r="H908" i="7"/>
  <c r="W907" i="7"/>
  <c r="V907" i="7"/>
  <c r="R907" i="7"/>
  <c r="Q907" i="7"/>
  <c r="P907" i="7"/>
  <c r="O907" i="7"/>
  <c r="K907" i="7"/>
  <c r="J907" i="7"/>
  <c r="I907" i="7"/>
  <c r="H907" i="7"/>
  <c r="W906" i="7"/>
  <c r="V906" i="7"/>
  <c r="R906" i="7"/>
  <c r="Q906" i="7"/>
  <c r="P906" i="7"/>
  <c r="O906" i="7"/>
  <c r="K906" i="7"/>
  <c r="J906" i="7"/>
  <c r="I906" i="7"/>
  <c r="H906" i="7"/>
  <c r="W905" i="7"/>
  <c r="V905" i="7"/>
  <c r="R905" i="7"/>
  <c r="Q905" i="7"/>
  <c r="P905" i="7"/>
  <c r="O905" i="7"/>
  <c r="K905" i="7"/>
  <c r="J905" i="7"/>
  <c r="I905" i="7"/>
  <c r="H905" i="7"/>
  <c r="W904" i="7"/>
  <c r="V904" i="7"/>
  <c r="R904" i="7"/>
  <c r="Q904" i="7"/>
  <c r="P904" i="7"/>
  <c r="O904" i="7"/>
  <c r="K904" i="7"/>
  <c r="J904" i="7"/>
  <c r="I904" i="7"/>
  <c r="H904" i="7"/>
  <c r="W903" i="7"/>
  <c r="V903" i="7"/>
  <c r="R903" i="7"/>
  <c r="Q903" i="7"/>
  <c r="P903" i="7"/>
  <c r="O903" i="7"/>
  <c r="K903" i="7"/>
  <c r="J903" i="7"/>
  <c r="I903" i="7"/>
  <c r="H903" i="7"/>
  <c r="W902" i="7"/>
  <c r="V902" i="7"/>
  <c r="R902" i="7"/>
  <c r="Q902" i="7"/>
  <c r="P902" i="7"/>
  <c r="O902" i="7"/>
  <c r="K902" i="7"/>
  <c r="J902" i="7"/>
  <c r="I902" i="7"/>
  <c r="H902" i="7"/>
  <c r="W901" i="7"/>
  <c r="V901" i="7"/>
  <c r="R901" i="7"/>
  <c r="Q901" i="7"/>
  <c r="P901" i="7"/>
  <c r="O901" i="7"/>
  <c r="K901" i="7"/>
  <c r="J901" i="7"/>
  <c r="I901" i="7"/>
  <c r="H901" i="7"/>
  <c r="W900" i="7"/>
  <c r="V900" i="7"/>
  <c r="R900" i="7"/>
  <c r="Q900" i="7"/>
  <c r="P900" i="7"/>
  <c r="O900" i="7"/>
  <c r="K900" i="7"/>
  <c r="J900" i="7"/>
  <c r="I900" i="7"/>
  <c r="H900" i="7"/>
  <c r="W899" i="7"/>
  <c r="V899" i="7"/>
  <c r="R899" i="7"/>
  <c r="Q899" i="7"/>
  <c r="P899" i="7"/>
  <c r="O899" i="7"/>
  <c r="K899" i="7"/>
  <c r="J899" i="7"/>
  <c r="I899" i="7"/>
  <c r="H899" i="7"/>
  <c r="W898" i="7"/>
  <c r="V898" i="7"/>
  <c r="R898" i="7"/>
  <c r="Q898" i="7"/>
  <c r="P898" i="7"/>
  <c r="O898" i="7"/>
  <c r="K898" i="7"/>
  <c r="J898" i="7"/>
  <c r="I898" i="7"/>
  <c r="H898" i="7"/>
  <c r="W897" i="7"/>
  <c r="V897" i="7"/>
  <c r="R897" i="7"/>
  <c r="Q897" i="7"/>
  <c r="P897" i="7"/>
  <c r="O897" i="7"/>
  <c r="K897" i="7"/>
  <c r="J897" i="7"/>
  <c r="I897" i="7"/>
  <c r="H897" i="7"/>
  <c r="W896" i="7"/>
  <c r="V896" i="7"/>
  <c r="R896" i="7"/>
  <c r="Q896" i="7"/>
  <c r="P896" i="7"/>
  <c r="O896" i="7"/>
  <c r="K896" i="7"/>
  <c r="J896" i="7"/>
  <c r="I896" i="7"/>
  <c r="H896" i="7"/>
  <c r="W895" i="7"/>
  <c r="V895" i="7"/>
  <c r="R895" i="7"/>
  <c r="Q895" i="7"/>
  <c r="P895" i="7"/>
  <c r="O895" i="7"/>
  <c r="K895" i="7"/>
  <c r="J895" i="7"/>
  <c r="I895" i="7"/>
  <c r="H895" i="7"/>
  <c r="W894" i="7"/>
  <c r="V894" i="7"/>
  <c r="R894" i="7"/>
  <c r="Q894" i="7"/>
  <c r="P894" i="7"/>
  <c r="O894" i="7"/>
  <c r="K894" i="7"/>
  <c r="J894" i="7"/>
  <c r="I894" i="7"/>
  <c r="H894" i="7"/>
  <c r="W893" i="7"/>
  <c r="V893" i="7"/>
  <c r="R893" i="7"/>
  <c r="Q893" i="7"/>
  <c r="P893" i="7"/>
  <c r="O893" i="7"/>
  <c r="K893" i="7"/>
  <c r="J893" i="7"/>
  <c r="I893" i="7"/>
  <c r="H893" i="7"/>
  <c r="W892" i="7"/>
  <c r="V892" i="7"/>
  <c r="R892" i="7"/>
  <c r="Q892" i="7"/>
  <c r="P892" i="7"/>
  <c r="O892" i="7"/>
  <c r="K892" i="7"/>
  <c r="J892" i="7"/>
  <c r="I892" i="7"/>
  <c r="H892" i="7"/>
  <c r="W891" i="7"/>
  <c r="V891" i="7"/>
  <c r="R891" i="7"/>
  <c r="Q891" i="7"/>
  <c r="P891" i="7"/>
  <c r="O891" i="7"/>
  <c r="K891" i="7"/>
  <c r="J891" i="7"/>
  <c r="I891" i="7"/>
  <c r="H891" i="7"/>
  <c r="W890" i="7"/>
  <c r="V890" i="7"/>
  <c r="R890" i="7"/>
  <c r="Q890" i="7"/>
  <c r="P890" i="7"/>
  <c r="O890" i="7"/>
  <c r="K890" i="7"/>
  <c r="J890" i="7"/>
  <c r="I890" i="7"/>
  <c r="H890" i="7"/>
  <c r="W889" i="7"/>
  <c r="V889" i="7"/>
  <c r="R889" i="7"/>
  <c r="Q889" i="7"/>
  <c r="P889" i="7"/>
  <c r="O889" i="7"/>
  <c r="K889" i="7"/>
  <c r="J889" i="7"/>
  <c r="I889" i="7"/>
  <c r="H889" i="7"/>
  <c r="W888" i="7"/>
  <c r="V888" i="7"/>
  <c r="R888" i="7"/>
  <c r="Q888" i="7"/>
  <c r="P888" i="7"/>
  <c r="O888" i="7"/>
  <c r="K888" i="7"/>
  <c r="J888" i="7"/>
  <c r="I888" i="7"/>
  <c r="H888" i="7"/>
  <c r="W887" i="7"/>
  <c r="V887" i="7"/>
  <c r="R887" i="7"/>
  <c r="Q887" i="7"/>
  <c r="P887" i="7"/>
  <c r="O887" i="7"/>
  <c r="K887" i="7"/>
  <c r="J887" i="7"/>
  <c r="I887" i="7"/>
  <c r="H887" i="7"/>
  <c r="W886" i="7"/>
  <c r="V886" i="7"/>
  <c r="R886" i="7"/>
  <c r="Q886" i="7"/>
  <c r="P886" i="7"/>
  <c r="O886" i="7"/>
  <c r="K886" i="7"/>
  <c r="J886" i="7"/>
  <c r="I886" i="7"/>
  <c r="H886" i="7"/>
  <c r="W885" i="7"/>
  <c r="V885" i="7"/>
  <c r="R885" i="7"/>
  <c r="Q885" i="7"/>
  <c r="P885" i="7"/>
  <c r="O885" i="7"/>
  <c r="K885" i="7"/>
  <c r="J885" i="7"/>
  <c r="I885" i="7"/>
  <c r="H885" i="7"/>
  <c r="W884" i="7"/>
  <c r="V884" i="7"/>
  <c r="R884" i="7"/>
  <c r="Q884" i="7"/>
  <c r="P884" i="7"/>
  <c r="O884" i="7"/>
  <c r="K884" i="7"/>
  <c r="J884" i="7"/>
  <c r="I884" i="7"/>
  <c r="H884" i="7"/>
  <c r="W883" i="7"/>
  <c r="V883" i="7"/>
  <c r="R883" i="7"/>
  <c r="Q883" i="7"/>
  <c r="P883" i="7"/>
  <c r="O883" i="7"/>
  <c r="K883" i="7"/>
  <c r="J883" i="7"/>
  <c r="I883" i="7"/>
  <c r="H883" i="7"/>
  <c r="W882" i="7"/>
  <c r="V882" i="7"/>
  <c r="R882" i="7"/>
  <c r="Q882" i="7"/>
  <c r="P882" i="7"/>
  <c r="O882" i="7"/>
  <c r="K882" i="7"/>
  <c r="J882" i="7"/>
  <c r="I882" i="7"/>
  <c r="H882" i="7"/>
  <c r="W881" i="7"/>
  <c r="V881" i="7"/>
  <c r="R881" i="7"/>
  <c r="Q881" i="7"/>
  <c r="P881" i="7"/>
  <c r="O881" i="7"/>
  <c r="K881" i="7"/>
  <c r="J881" i="7"/>
  <c r="I881" i="7"/>
  <c r="H881" i="7"/>
  <c r="W880" i="7"/>
  <c r="V880" i="7"/>
  <c r="R880" i="7"/>
  <c r="Q880" i="7"/>
  <c r="P880" i="7"/>
  <c r="O880" i="7"/>
  <c r="K880" i="7"/>
  <c r="J880" i="7"/>
  <c r="I880" i="7"/>
  <c r="H880" i="7"/>
  <c r="W879" i="7"/>
  <c r="V879" i="7"/>
  <c r="R879" i="7"/>
  <c r="Q879" i="7"/>
  <c r="P879" i="7"/>
  <c r="O879" i="7"/>
  <c r="K879" i="7"/>
  <c r="J879" i="7"/>
  <c r="I879" i="7"/>
  <c r="H879" i="7"/>
  <c r="W878" i="7"/>
  <c r="V878" i="7"/>
  <c r="R878" i="7"/>
  <c r="Q878" i="7"/>
  <c r="P878" i="7"/>
  <c r="O878" i="7"/>
  <c r="K878" i="7"/>
  <c r="J878" i="7"/>
  <c r="I878" i="7"/>
  <c r="H878" i="7"/>
  <c r="W877" i="7"/>
  <c r="V877" i="7"/>
  <c r="R877" i="7"/>
  <c r="Q877" i="7"/>
  <c r="P877" i="7"/>
  <c r="O877" i="7"/>
  <c r="K877" i="7"/>
  <c r="J877" i="7"/>
  <c r="I877" i="7"/>
  <c r="H877" i="7"/>
  <c r="W876" i="7"/>
  <c r="V876" i="7"/>
  <c r="R876" i="7"/>
  <c r="Q876" i="7"/>
  <c r="P876" i="7"/>
  <c r="O876" i="7"/>
  <c r="K876" i="7"/>
  <c r="J876" i="7"/>
  <c r="I876" i="7"/>
  <c r="H876" i="7"/>
  <c r="W875" i="7"/>
  <c r="V875" i="7"/>
  <c r="R875" i="7"/>
  <c r="Q875" i="7"/>
  <c r="P875" i="7"/>
  <c r="O875" i="7"/>
  <c r="K875" i="7"/>
  <c r="J875" i="7"/>
  <c r="I875" i="7"/>
  <c r="H875" i="7"/>
  <c r="W874" i="7"/>
  <c r="V874" i="7"/>
  <c r="R874" i="7"/>
  <c r="Q874" i="7"/>
  <c r="P874" i="7"/>
  <c r="O874" i="7"/>
  <c r="K874" i="7"/>
  <c r="J874" i="7"/>
  <c r="I874" i="7"/>
  <c r="H874" i="7"/>
  <c r="W873" i="7"/>
  <c r="V873" i="7"/>
  <c r="R873" i="7"/>
  <c r="Q873" i="7"/>
  <c r="P873" i="7"/>
  <c r="O873" i="7"/>
  <c r="K873" i="7"/>
  <c r="J873" i="7"/>
  <c r="I873" i="7"/>
  <c r="H873" i="7"/>
  <c r="W872" i="7"/>
  <c r="V872" i="7"/>
  <c r="R872" i="7"/>
  <c r="Q872" i="7"/>
  <c r="P872" i="7"/>
  <c r="O872" i="7"/>
  <c r="K872" i="7"/>
  <c r="J872" i="7"/>
  <c r="I872" i="7"/>
  <c r="H872" i="7"/>
  <c r="W871" i="7"/>
  <c r="V871" i="7"/>
  <c r="R871" i="7"/>
  <c r="Q871" i="7"/>
  <c r="P871" i="7"/>
  <c r="O871" i="7"/>
  <c r="K871" i="7"/>
  <c r="J871" i="7"/>
  <c r="I871" i="7"/>
  <c r="H871" i="7"/>
  <c r="W870" i="7"/>
  <c r="V870" i="7"/>
  <c r="R870" i="7"/>
  <c r="Q870" i="7"/>
  <c r="P870" i="7"/>
  <c r="O870" i="7"/>
  <c r="K870" i="7"/>
  <c r="J870" i="7"/>
  <c r="I870" i="7"/>
  <c r="H870" i="7"/>
  <c r="W869" i="7"/>
  <c r="V869" i="7"/>
  <c r="R869" i="7"/>
  <c r="Q869" i="7"/>
  <c r="P869" i="7"/>
  <c r="O869" i="7"/>
  <c r="K869" i="7"/>
  <c r="J869" i="7"/>
  <c r="I869" i="7"/>
  <c r="H869" i="7"/>
  <c r="W868" i="7"/>
  <c r="V868" i="7"/>
  <c r="R868" i="7"/>
  <c r="Q868" i="7"/>
  <c r="P868" i="7"/>
  <c r="O868" i="7"/>
  <c r="K868" i="7"/>
  <c r="J868" i="7"/>
  <c r="I868" i="7"/>
  <c r="H868" i="7"/>
  <c r="W867" i="7"/>
  <c r="V867" i="7"/>
  <c r="R867" i="7"/>
  <c r="Q867" i="7"/>
  <c r="P867" i="7"/>
  <c r="O867" i="7"/>
  <c r="K867" i="7"/>
  <c r="J867" i="7"/>
  <c r="I867" i="7"/>
  <c r="H867" i="7"/>
  <c r="W866" i="7"/>
  <c r="V866" i="7"/>
  <c r="R866" i="7"/>
  <c r="Q866" i="7"/>
  <c r="P866" i="7"/>
  <c r="O866" i="7"/>
  <c r="K866" i="7"/>
  <c r="J866" i="7"/>
  <c r="I866" i="7"/>
  <c r="H866" i="7"/>
  <c r="W865" i="7"/>
  <c r="V865" i="7"/>
  <c r="R865" i="7"/>
  <c r="Q865" i="7"/>
  <c r="P865" i="7"/>
  <c r="O865" i="7"/>
  <c r="K865" i="7"/>
  <c r="J865" i="7"/>
  <c r="I865" i="7"/>
  <c r="H865" i="7"/>
  <c r="W864" i="7"/>
  <c r="V864" i="7"/>
  <c r="R864" i="7"/>
  <c r="Q864" i="7"/>
  <c r="P864" i="7"/>
  <c r="O864" i="7"/>
  <c r="K864" i="7"/>
  <c r="J864" i="7"/>
  <c r="I864" i="7"/>
  <c r="H864" i="7"/>
  <c r="W863" i="7"/>
  <c r="V863" i="7"/>
  <c r="R863" i="7"/>
  <c r="Q863" i="7"/>
  <c r="P863" i="7"/>
  <c r="O863" i="7"/>
  <c r="K863" i="7"/>
  <c r="J863" i="7"/>
  <c r="I863" i="7"/>
  <c r="H863" i="7"/>
  <c r="W862" i="7"/>
  <c r="V862" i="7"/>
  <c r="R862" i="7"/>
  <c r="Q862" i="7"/>
  <c r="P862" i="7"/>
  <c r="O862" i="7"/>
  <c r="K862" i="7"/>
  <c r="J862" i="7"/>
  <c r="I862" i="7"/>
  <c r="H862" i="7"/>
  <c r="W861" i="7"/>
  <c r="V861" i="7"/>
  <c r="R861" i="7"/>
  <c r="Q861" i="7"/>
  <c r="P861" i="7"/>
  <c r="O861" i="7"/>
  <c r="K861" i="7"/>
  <c r="J861" i="7"/>
  <c r="I861" i="7"/>
  <c r="H861" i="7"/>
  <c r="W860" i="7"/>
  <c r="V860" i="7"/>
  <c r="R860" i="7"/>
  <c r="Q860" i="7"/>
  <c r="P860" i="7"/>
  <c r="O860" i="7"/>
  <c r="K860" i="7"/>
  <c r="J860" i="7"/>
  <c r="I860" i="7"/>
  <c r="H860" i="7"/>
  <c r="W859" i="7"/>
  <c r="V859" i="7"/>
  <c r="R859" i="7"/>
  <c r="Q859" i="7"/>
  <c r="P859" i="7"/>
  <c r="O859" i="7"/>
  <c r="K859" i="7"/>
  <c r="J859" i="7"/>
  <c r="I859" i="7"/>
  <c r="H859" i="7"/>
  <c r="W858" i="7"/>
  <c r="V858" i="7"/>
  <c r="R858" i="7"/>
  <c r="Q858" i="7"/>
  <c r="P858" i="7"/>
  <c r="O858" i="7"/>
  <c r="K858" i="7"/>
  <c r="J858" i="7"/>
  <c r="I858" i="7"/>
  <c r="H858" i="7"/>
  <c r="W857" i="7"/>
  <c r="V857" i="7"/>
  <c r="R857" i="7"/>
  <c r="Q857" i="7"/>
  <c r="P857" i="7"/>
  <c r="O857" i="7"/>
  <c r="K857" i="7"/>
  <c r="J857" i="7"/>
  <c r="I857" i="7"/>
  <c r="H857" i="7"/>
  <c r="W856" i="7"/>
  <c r="V856" i="7"/>
  <c r="R856" i="7"/>
  <c r="Q856" i="7"/>
  <c r="P856" i="7"/>
  <c r="O856" i="7"/>
  <c r="K856" i="7"/>
  <c r="J856" i="7"/>
  <c r="I856" i="7"/>
  <c r="H856" i="7"/>
  <c r="W855" i="7"/>
  <c r="V855" i="7"/>
  <c r="R855" i="7"/>
  <c r="Q855" i="7"/>
  <c r="P855" i="7"/>
  <c r="O855" i="7"/>
  <c r="K855" i="7"/>
  <c r="J855" i="7"/>
  <c r="I855" i="7"/>
  <c r="H855" i="7"/>
  <c r="W854" i="7"/>
  <c r="V854" i="7"/>
  <c r="R854" i="7"/>
  <c r="Q854" i="7"/>
  <c r="P854" i="7"/>
  <c r="O854" i="7"/>
  <c r="K854" i="7"/>
  <c r="J854" i="7"/>
  <c r="I854" i="7"/>
  <c r="H854" i="7"/>
  <c r="W853" i="7"/>
  <c r="V853" i="7"/>
  <c r="R853" i="7"/>
  <c r="Q853" i="7"/>
  <c r="P853" i="7"/>
  <c r="O853" i="7"/>
  <c r="K853" i="7"/>
  <c r="J853" i="7"/>
  <c r="I853" i="7"/>
  <c r="H853" i="7"/>
  <c r="W852" i="7"/>
  <c r="V852" i="7"/>
  <c r="R852" i="7"/>
  <c r="Q852" i="7"/>
  <c r="P852" i="7"/>
  <c r="O852" i="7"/>
  <c r="K852" i="7"/>
  <c r="J852" i="7"/>
  <c r="I852" i="7"/>
  <c r="H852" i="7"/>
  <c r="W851" i="7"/>
  <c r="V851" i="7"/>
  <c r="R851" i="7"/>
  <c r="Q851" i="7"/>
  <c r="P851" i="7"/>
  <c r="O851" i="7"/>
  <c r="K851" i="7"/>
  <c r="J851" i="7"/>
  <c r="I851" i="7"/>
  <c r="H851" i="7"/>
  <c r="W850" i="7"/>
  <c r="V850" i="7"/>
  <c r="R850" i="7"/>
  <c r="Q850" i="7"/>
  <c r="P850" i="7"/>
  <c r="O850" i="7"/>
  <c r="K850" i="7"/>
  <c r="J850" i="7"/>
  <c r="I850" i="7"/>
  <c r="H850" i="7"/>
  <c r="W849" i="7"/>
  <c r="V849" i="7"/>
  <c r="R849" i="7"/>
  <c r="Q849" i="7"/>
  <c r="P849" i="7"/>
  <c r="O849" i="7"/>
  <c r="K849" i="7"/>
  <c r="J849" i="7"/>
  <c r="I849" i="7"/>
  <c r="H849" i="7"/>
  <c r="W848" i="7"/>
  <c r="V848" i="7"/>
  <c r="R848" i="7"/>
  <c r="Q848" i="7"/>
  <c r="P848" i="7"/>
  <c r="O848" i="7"/>
  <c r="K848" i="7"/>
  <c r="J848" i="7"/>
  <c r="I848" i="7"/>
  <c r="H848" i="7"/>
  <c r="W847" i="7"/>
  <c r="V847" i="7"/>
  <c r="R847" i="7"/>
  <c r="Q847" i="7"/>
  <c r="P847" i="7"/>
  <c r="O847" i="7"/>
  <c r="K847" i="7"/>
  <c r="J847" i="7"/>
  <c r="I847" i="7"/>
  <c r="H847" i="7"/>
  <c r="W846" i="7"/>
  <c r="V846" i="7"/>
  <c r="R846" i="7"/>
  <c r="Q846" i="7"/>
  <c r="P846" i="7"/>
  <c r="O846" i="7"/>
  <c r="K846" i="7"/>
  <c r="J846" i="7"/>
  <c r="I846" i="7"/>
  <c r="H846" i="7"/>
  <c r="W845" i="7"/>
  <c r="V845" i="7"/>
  <c r="R845" i="7"/>
  <c r="Q845" i="7"/>
  <c r="P845" i="7"/>
  <c r="O845" i="7"/>
  <c r="K845" i="7"/>
  <c r="J845" i="7"/>
  <c r="I845" i="7"/>
  <c r="H845" i="7"/>
  <c r="W844" i="7"/>
  <c r="V844" i="7"/>
  <c r="R844" i="7"/>
  <c r="Q844" i="7"/>
  <c r="P844" i="7"/>
  <c r="O844" i="7"/>
  <c r="K844" i="7"/>
  <c r="J844" i="7"/>
  <c r="I844" i="7"/>
  <c r="H844" i="7"/>
  <c r="W843" i="7"/>
  <c r="V843" i="7"/>
  <c r="R843" i="7"/>
  <c r="Q843" i="7"/>
  <c r="P843" i="7"/>
  <c r="O843" i="7"/>
  <c r="K843" i="7"/>
  <c r="J843" i="7"/>
  <c r="I843" i="7"/>
  <c r="H843" i="7"/>
  <c r="W842" i="7"/>
  <c r="V842" i="7"/>
  <c r="R842" i="7"/>
  <c r="Q842" i="7"/>
  <c r="P842" i="7"/>
  <c r="O842" i="7"/>
  <c r="K842" i="7"/>
  <c r="J842" i="7"/>
  <c r="I842" i="7"/>
  <c r="H842" i="7"/>
  <c r="W841" i="7"/>
  <c r="V841" i="7"/>
  <c r="R841" i="7"/>
  <c r="Q841" i="7"/>
  <c r="P841" i="7"/>
  <c r="O841" i="7"/>
  <c r="K841" i="7"/>
  <c r="J841" i="7"/>
  <c r="I841" i="7"/>
  <c r="H841" i="7"/>
  <c r="W840" i="7"/>
  <c r="V840" i="7"/>
  <c r="R840" i="7"/>
  <c r="Q840" i="7"/>
  <c r="P840" i="7"/>
  <c r="O840" i="7"/>
  <c r="K840" i="7"/>
  <c r="J840" i="7"/>
  <c r="I840" i="7"/>
  <c r="H840" i="7"/>
  <c r="W839" i="7"/>
  <c r="V839" i="7"/>
  <c r="R839" i="7"/>
  <c r="Q839" i="7"/>
  <c r="P839" i="7"/>
  <c r="O839" i="7"/>
  <c r="K839" i="7"/>
  <c r="J839" i="7"/>
  <c r="I839" i="7"/>
  <c r="H839" i="7"/>
  <c r="W838" i="7"/>
  <c r="V838" i="7"/>
  <c r="R838" i="7"/>
  <c r="Q838" i="7"/>
  <c r="P838" i="7"/>
  <c r="O838" i="7"/>
  <c r="K838" i="7"/>
  <c r="J838" i="7"/>
  <c r="I838" i="7"/>
  <c r="H838" i="7"/>
  <c r="W837" i="7"/>
  <c r="V837" i="7"/>
  <c r="R837" i="7"/>
  <c r="Q837" i="7"/>
  <c r="P837" i="7"/>
  <c r="O837" i="7"/>
  <c r="K837" i="7"/>
  <c r="J837" i="7"/>
  <c r="I837" i="7"/>
  <c r="H837" i="7"/>
  <c r="W836" i="7"/>
  <c r="V836" i="7"/>
  <c r="R836" i="7"/>
  <c r="Q836" i="7"/>
  <c r="P836" i="7"/>
  <c r="O836" i="7"/>
  <c r="K836" i="7"/>
  <c r="J836" i="7"/>
  <c r="I836" i="7"/>
  <c r="H836" i="7"/>
  <c r="W835" i="7"/>
  <c r="V835" i="7"/>
  <c r="R835" i="7"/>
  <c r="Q835" i="7"/>
  <c r="P835" i="7"/>
  <c r="O835" i="7"/>
  <c r="K835" i="7"/>
  <c r="J835" i="7"/>
  <c r="I835" i="7"/>
  <c r="H835" i="7"/>
  <c r="W834" i="7"/>
  <c r="V834" i="7"/>
  <c r="R834" i="7"/>
  <c r="Q834" i="7"/>
  <c r="P834" i="7"/>
  <c r="O834" i="7"/>
  <c r="K834" i="7"/>
  <c r="J834" i="7"/>
  <c r="I834" i="7"/>
  <c r="H834" i="7"/>
  <c r="W833" i="7"/>
  <c r="V833" i="7"/>
  <c r="R833" i="7"/>
  <c r="Q833" i="7"/>
  <c r="P833" i="7"/>
  <c r="O833" i="7"/>
  <c r="K833" i="7"/>
  <c r="J833" i="7"/>
  <c r="I833" i="7"/>
  <c r="H833" i="7"/>
  <c r="W832" i="7"/>
  <c r="V832" i="7"/>
  <c r="R832" i="7"/>
  <c r="Q832" i="7"/>
  <c r="P832" i="7"/>
  <c r="O832" i="7"/>
  <c r="K832" i="7"/>
  <c r="J832" i="7"/>
  <c r="I832" i="7"/>
  <c r="H832" i="7"/>
  <c r="W831" i="7"/>
  <c r="V831" i="7"/>
  <c r="R831" i="7"/>
  <c r="Q831" i="7"/>
  <c r="P831" i="7"/>
  <c r="O831" i="7"/>
  <c r="K831" i="7"/>
  <c r="J831" i="7"/>
  <c r="I831" i="7"/>
  <c r="H831" i="7"/>
  <c r="W830" i="7"/>
  <c r="V830" i="7"/>
  <c r="R830" i="7"/>
  <c r="Q830" i="7"/>
  <c r="P830" i="7"/>
  <c r="O830" i="7"/>
  <c r="K830" i="7"/>
  <c r="J830" i="7"/>
  <c r="I830" i="7"/>
  <c r="H830" i="7"/>
  <c r="W829" i="7"/>
  <c r="V829" i="7"/>
  <c r="R829" i="7"/>
  <c r="Q829" i="7"/>
  <c r="P829" i="7"/>
  <c r="O829" i="7"/>
  <c r="K829" i="7"/>
  <c r="J829" i="7"/>
  <c r="I829" i="7"/>
  <c r="H829" i="7"/>
  <c r="W828" i="7"/>
  <c r="V828" i="7"/>
  <c r="R828" i="7"/>
  <c r="Q828" i="7"/>
  <c r="P828" i="7"/>
  <c r="O828" i="7"/>
  <c r="K828" i="7"/>
  <c r="J828" i="7"/>
  <c r="I828" i="7"/>
  <c r="H828" i="7"/>
  <c r="W827" i="7"/>
  <c r="V827" i="7"/>
  <c r="R827" i="7"/>
  <c r="Q827" i="7"/>
  <c r="P827" i="7"/>
  <c r="O827" i="7"/>
  <c r="K827" i="7"/>
  <c r="J827" i="7"/>
  <c r="I827" i="7"/>
  <c r="H827" i="7"/>
  <c r="W826" i="7"/>
  <c r="V826" i="7"/>
  <c r="R826" i="7"/>
  <c r="Q826" i="7"/>
  <c r="P826" i="7"/>
  <c r="O826" i="7"/>
  <c r="K826" i="7"/>
  <c r="J826" i="7"/>
  <c r="I826" i="7"/>
  <c r="H826" i="7"/>
  <c r="W825" i="7"/>
  <c r="V825" i="7"/>
  <c r="R825" i="7"/>
  <c r="Q825" i="7"/>
  <c r="P825" i="7"/>
  <c r="O825" i="7"/>
  <c r="K825" i="7"/>
  <c r="J825" i="7"/>
  <c r="I825" i="7"/>
  <c r="H825" i="7"/>
  <c r="W824" i="7"/>
  <c r="V824" i="7"/>
  <c r="R824" i="7"/>
  <c r="Q824" i="7"/>
  <c r="P824" i="7"/>
  <c r="O824" i="7"/>
  <c r="K824" i="7"/>
  <c r="J824" i="7"/>
  <c r="I824" i="7"/>
  <c r="H824" i="7"/>
  <c r="W823" i="7"/>
  <c r="V823" i="7"/>
  <c r="R823" i="7"/>
  <c r="Q823" i="7"/>
  <c r="P823" i="7"/>
  <c r="O823" i="7"/>
  <c r="K823" i="7"/>
  <c r="J823" i="7"/>
  <c r="I823" i="7"/>
  <c r="H823" i="7"/>
  <c r="W822" i="7"/>
  <c r="V822" i="7"/>
  <c r="R822" i="7"/>
  <c r="Q822" i="7"/>
  <c r="P822" i="7"/>
  <c r="O822" i="7"/>
  <c r="K822" i="7"/>
  <c r="J822" i="7"/>
  <c r="I822" i="7"/>
  <c r="H822" i="7"/>
  <c r="W821" i="7"/>
  <c r="V821" i="7"/>
  <c r="R821" i="7"/>
  <c r="Q821" i="7"/>
  <c r="P821" i="7"/>
  <c r="O821" i="7"/>
  <c r="K821" i="7"/>
  <c r="J821" i="7"/>
  <c r="I821" i="7"/>
  <c r="H821" i="7"/>
  <c r="W820" i="7"/>
  <c r="V820" i="7"/>
  <c r="R820" i="7"/>
  <c r="Q820" i="7"/>
  <c r="P820" i="7"/>
  <c r="O820" i="7"/>
  <c r="K820" i="7"/>
  <c r="J820" i="7"/>
  <c r="I820" i="7"/>
  <c r="H820" i="7"/>
  <c r="W819" i="7"/>
  <c r="V819" i="7"/>
  <c r="R819" i="7"/>
  <c r="Q819" i="7"/>
  <c r="P819" i="7"/>
  <c r="O819" i="7"/>
  <c r="K819" i="7"/>
  <c r="J819" i="7"/>
  <c r="I819" i="7"/>
  <c r="H819" i="7"/>
  <c r="W818" i="7"/>
  <c r="V818" i="7"/>
  <c r="R818" i="7"/>
  <c r="Q818" i="7"/>
  <c r="P818" i="7"/>
  <c r="O818" i="7"/>
  <c r="K818" i="7"/>
  <c r="J818" i="7"/>
  <c r="I818" i="7"/>
  <c r="H818" i="7"/>
  <c r="W817" i="7"/>
  <c r="V817" i="7"/>
  <c r="R817" i="7"/>
  <c r="Q817" i="7"/>
  <c r="P817" i="7"/>
  <c r="O817" i="7"/>
  <c r="K817" i="7"/>
  <c r="J817" i="7"/>
  <c r="I817" i="7"/>
  <c r="H817" i="7"/>
  <c r="W816" i="7"/>
  <c r="V816" i="7"/>
  <c r="R816" i="7"/>
  <c r="Q816" i="7"/>
  <c r="P816" i="7"/>
  <c r="O816" i="7"/>
  <c r="K816" i="7"/>
  <c r="J816" i="7"/>
  <c r="I816" i="7"/>
  <c r="H816" i="7"/>
  <c r="W815" i="7"/>
  <c r="V815" i="7"/>
  <c r="R815" i="7"/>
  <c r="Q815" i="7"/>
  <c r="P815" i="7"/>
  <c r="O815" i="7"/>
  <c r="K815" i="7"/>
  <c r="J815" i="7"/>
  <c r="I815" i="7"/>
  <c r="H815" i="7"/>
  <c r="W814" i="7"/>
  <c r="V814" i="7"/>
  <c r="R814" i="7"/>
  <c r="Q814" i="7"/>
  <c r="P814" i="7"/>
  <c r="O814" i="7"/>
  <c r="K814" i="7"/>
  <c r="J814" i="7"/>
  <c r="I814" i="7"/>
  <c r="H814" i="7"/>
  <c r="W813" i="7"/>
  <c r="V813" i="7"/>
  <c r="R813" i="7"/>
  <c r="Q813" i="7"/>
  <c r="P813" i="7"/>
  <c r="O813" i="7"/>
  <c r="K813" i="7"/>
  <c r="J813" i="7"/>
  <c r="I813" i="7"/>
  <c r="H813" i="7"/>
  <c r="W812" i="7"/>
  <c r="V812" i="7"/>
  <c r="R812" i="7"/>
  <c r="Q812" i="7"/>
  <c r="P812" i="7"/>
  <c r="O812" i="7"/>
  <c r="K812" i="7"/>
  <c r="J812" i="7"/>
  <c r="I812" i="7"/>
  <c r="H812" i="7"/>
  <c r="W811" i="7"/>
  <c r="V811" i="7"/>
  <c r="R811" i="7"/>
  <c r="Q811" i="7"/>
  <c r="P811" i="7"/>
  <c r="O811" i="7"/>
  <c r="K811" i="7"/>
  <c r="J811" i="7"/>
  <c r="I811" i="7"/>
  <c r="H811" i="7"/>
  <c r="W810" i="7"/>
  <c r="V810" i="7"/>
  <c r="R810" i="7"/>
  <c r="Q810" i="7"/>
  <c r="P810" i="7"/>
  <c r="O810" i="7"/>
  <c r="K810" i="7"/>
  <c r="J810" i="7"/>
  <c r="I810" i="7"/>
  <c r="H810" i="7"/>
  <c r="W809" i="7"/>
  <c r="V809" i="7"/>
  <c r="R809" i="7"/>
  <c r="Q809" i="7"/>
  <c r="P809" i="7"/>
  <c r="O809" i="7"/>
  <c r="K809" i="7"/>
  <c r="J809" i="7"/>
  <c r="I809" i="7"/>
  <c r="H809" i="7"/>
  <c r="W808" i="7"/>
  <c r="V808" i="7"/>
  <c r="R808" i="7"/>
  <c r="Q808" i="7"/>
  <c r="P808" i="7"/>
  <c r="O808" i="7"/>
  <c r="K808" i="7"/>
  <c r="J808" i="7"/>
  <c r="I808" i="7"/>
  <c r="H808" i="7"/>
  <c r="W807" i="7"/>
  <c r="V807" i="7"/>
  <c r="R807" i="7"/>
  <c r="Q807" i="7"/>
  <c r="P807" i="7"/>
  <c r="O807" i="7"/>
  <c r="K807" i="7"/>
  <c r="J807" i="7"/>
  <c r="I807" i="7"/>
  <c r="H807" i="7"/>
  <c r="W806" i="7"/>
  <c r="V806" i="7"/>
  <c r="R806" i="7"/>
  <c r="Q806" i="7"/>
  <c r="P806" i="7"/>
  <c r="O806" i="7"/>
  <c r="K806" i="7"/>
  <c r="J806" i="7"/>
  <c r="I806" i="7"/>
  <c r="H806" i="7"/>
  <c r="W805" i="7"/>
  <c r="V805" i="7"/>
  <c r="R805" i="7"/>
  <c r="Q805" i="7"/>
  <c r="P805" i="7"/>
  <c r="O805" i="7"/>
  <c r="K805" i="7"/>
  <c r="J805" i="7"/>
  <c r="I805" i="7"/>
  <c r="H805" i="7"/>
  <c r="W804" i="7"/>
  <c r="V804" i="7"/>
  <c r="R804" i="7"/>
  <c r="Q804" i="7"/>
  <c r="P804" i="7"/>
  <c r="O804" i="7"/>
  <c r="K804" i="7"/>
  <c r="J804" i="7"/>
  <c r="I804" i="7"/>
  <c r="H804" i="7"/>
  <c r="W803" i="7"/>
  <c r="V803" i="7"/>
  <c r="R803" i="7"/>
  <c r="Q803" i="7"/>
  <c r="P803" i="7"/>
  <c r="O803" i="7"/>
  <c r="K803" i="7"/>
  <c r="J803" i="7"/>
  <c r="I803" i="7"/>
  <c r="H803" i="7"/>
  <c r="W802" i="7"/>
  <c r="V802" i="7"/>
  <c r="R802" i="7"/>
  <c r="Q802" i="7"/>
  <c r="P802" i="7"/>
  <c r="O802" i="7"/>
  <c r="K802" i="7"/>
  <c r="J802" i="7"/>
  <c r="I802" i="7"/>
  <c r="H802" i="7"/>
  <c r="W801" i="7"/>
  <c r="V801" i="7"/>
  <c r="R801" i="7"/>
  <c r="Q801" i="7"/>
  <c r="P801" i="7"/>
  <c r="O801" i="7"/>
  <c r="K801" i="7"/>
  <c r="J801" i="7"/>
  <c r="I801" i="7"/>
  <c r="H801" i="7"/>
  <c r="W800" i="7"/>
  <c r="V800" i="7"/>
  <c r="R800" i="7"/>
  <c r="Q800" i="7"/>
  <c r="P800" i="7"/>
  <c r="O800" i="7"/>
  <c r="K800" i="7"/>
  <c r="J800" i="7"/>
  <c r="I800" i="7"/>
  <c r="H800" i="7"/>
  <c r="W799" i="7"/>
  <c r="V799" i="7"/>
  <c r="R799" i="7"/>
  <c r="Q799" i="7"/>
  <c r="P799" i="7"/>
  <c r="O799" i="7"/>
  <c r="K799" i="7"/>
  <c r="J799" i="7"/>
  <c r="I799" i="7"/>
  <c r="H799" i="7"/>
  <c r="W798" i="7"/>
  <c r="V798" i="7"/>
  <c r="R798" i="7"/>
  <c r="Q798" i="7"/>
  <c r="P798" i="7"/>
  <c r="O798" i="7"/>
  <c r="K798" i="7"/>
  <c r="J798" i="7"/>
  <c r="I798" i="7"/>
  <c r="H798" i="7"/>
  <c r="W797" i="7"/>
  <c r="V797" i="7"/>
  <c r="R797" i="7"/>
  <c r="Q797" i="7"/>
  <c r="P797" i="7"/>
  <c r="O797" i="7"/>
  <c r="K797" i="7"/>
  <c r="J797" i="7"/>
  <c r="I797" i="7"/>
  <c r="H797" i="7"/>
  <c r="W796" i="7"/>
  <c r="V796" i="7"/>
  <c r="R796" i="7"/>
  <c r="Q796" i="7"/>
  <c r="P796" i="7"/>
  <c r="O796" i="7"/>
  <c r="K796" i="7"/>
  <c r="J796" i="7"/>
  <c r="I796" i="7"/>
  <c r="H796" i="7"/>
  <c r="W795" i="7"/>
  <c r="V795" i="7"/>
  <c r="R795" i="7"/>
  <c r="Q795" i="7"/>
  <c r="P795" i="7"/>
  <c r="O795" i="7"/>
  <c r="K795" i="7"/>
  <c r="J795" i="7"/>
  <c r="I795" i="7"/>
  <c r="H795" i="7"/>
  <c r="W794" i="7"/>
  <c r="V794" i="7"/>
  <c r="R794" i="7"/>
  <c r="Q794" i="7"/>
  <c r="P794" i="7"/>
  <c r="O794" i="7"/>
  <c r="K794" i="7"/>
  <c r="J794" i="7"/>
  <c r="I794" i="7"/>
  <c r="H794" i="7"/>
  <c r="W793" i="7"/>
  <c r="V793" i="7"/>
  <c r="R793" i="7"/>
  <c r="Q793" i="7"/>
  <c r="P793" i="7"/>
  <c r="O793" i="7"/>
  <c r="K793" i="7"/>
  <c r="J793" i="7"/>
  <c r="I793" i="7"/>
  <c r="H793" i="7"/>
  <c r="W792" i="7"/>
  <c r="V792" i="7"/>
  <c r="R792" i="7"/>
  <c r="Q792" i="7"/>
  <c r="P792" i="7"/>
  <c r="O792" i="7"/>
  <c r="K792" i="7"/>
  <c r="J792" i="7"/>
  <c r="I792" i="7"/>
  <c r="H792" i="7"/>
  <c r="W791" i="7"/>
  <c r="V791" i="7"/>
  <c r="R791" i="7"/>
  <c r="Q791" i="7"/>
  <c r="P791" i="7"/>
  <c r="O791" i="7"/>
  <c r="K791" i="7"/>
  <c r="J791" i="7"/>
  <c r="I791" i="7"/>
  <c r="H791" i="7"/>
  <c r="W790" i="7"/>
  <c r="V790" i="7"/>
  <c r="R790" i="7"/>
  <c r="Q790" i="7"/>
  <c r="P790" i="7"/>
  <c r="O790" i="7"/>
  <c r="K790" i="7"/>
  <c r="J790" i="7"/>
  <c r="I790" i="7"/>
  <c r="H790" i="7"/>
  <c r="W789" i="7"/>
  <c r="V789" i="7"/>
  <c r="R789" i="7"/>
  <c r="Q789" i="7"/>
  <c r="P789" i="7"/>
  <c r="O789" i="7"/>
  <c r="K789" i="7"/>
  <c r="J789" i="7"/>
  <c r="I789" i="7"/>
  <c r="H789" i="7"/>
  <c r="W788" i="7"/>
  <c r="V788" i="7"/>
  <c r="R788" i="7"/>
  <c r="Q788" i="7"/>
  <c r="P788" i="7"/>
  <c r="O788" i="7"/>
  <c r="K788" i="7"/>
  <c r="J788" i="7"/>
  <c r="I788" i="7"/>
  <c r="H788" i="7"/>
  <c r="W787" i="7"/>
  <c r="V787" i="7"/>
  <c r="R787" i="7"/>
  <c r="Q787" i="7"/>
  <c r="P787" i="7"/>
  <c r="O787" i="7"/>
  <c r="K787" i="7"/>
  <c r="J787" i="7"/>
  <c r="I787" i="7"/>
  <c r="H787" i="7"/>
  <c r="W786" i="7"/>
  <c r="V786" i="7"/>
  <c r="R786" i="7"/>
  <c r="Q786" i="7"/>
  <c r="P786" i="7"/>
  <c r="O786" i="7"/>
  <c r="K786" i="7"/>
  <c r="J786" i="7"/>
  <c r="I786" i="7"/>
  <c r="H786" i="7"/>
  <c r="W785" i="7"/>
  <c r="V785" i="7"/>
  <c r="R785" i="7"/>
  <c r="Q785" i="7"/>
  <c r="P785" i="7"/>
  <c r="O785" i="7"/>
  <c r="K785" i="7"/>
  <c r="J785" i="7"/>
  <c r="I785" i="7"/>
  <c r="H785" i="7"/>
  <c r="W784" i="7"/>
  <c r="V784" i="7"/>
  <c r="R784" i="7"/>
  <c r="Q784" i="7"/>
  <c r="P784" i="7"/>
  <c r="O784" i="7"/>
  <c r="K784" i="7"/>
  <c r="J784" i="7"/>
  <c r="I784" i="7"/>
  <c r="H784" i="7"/>
  <c r="W783" i="7"/>
  <c r="V783" i="7"/>
  <c r="R783" i="7"/>
  <c r="Q783" i="7"/>
  <c r="P783" i="7"/>
  <c r="O783" i="7"/>
  <c r="K783" i="7"/>
  <c r="J783" i="7"/>
  <c r="I783" i="7"/>
  <c r="H783" i="7"/>
  <c r="W782" i="7"/>
  <c r="V782" i="7"/>
  <c r="R782" i="7"/>
  <c r="Q782" i="7"/>
  <c r="K782" i="7"/>
  <c r="J782" i="7"/>
  <c r="R781" i="7"/>
  <c r="W781" i="7" s="1"/>
  <c r="Q781" i="7"/>
  <c r="K781" i="7"/>
  <c r="P781" i="7" s="1"/>
  <c r="J781" i="7"/>
  <c r="R780" i="7"/>
  <c r="W780" i="7" s="1"/>
  <c r="Q780" i="7"/>
  <c r="K780" i="7"/>
  <c r="P780" i="7" s="1"/>
  <c r="J780" i="7"/>
  <c r="R779" i="7"/>
  <c r="W779" i="7" s="1"/>
  <c r="Q779" i="7"/>
  <c r="K779" i="7"/>
  <c r="P779" i="7" s="1"/>
  <c r="J779" i="7"/>
  <c r="R778" i="7"/>
  <c r="W778" i="7" s="1"/>
  <c r="Q778" i="7"/>
  <c r="K778" i="7"/>
  <c r="P778" i="7" s="1"/>
  <c r="J778" i="7"/>
  <c r="R777" i="7"/>
  <c r="W777" i="7" s="1"/>
  <c r="Q777" i="7"/>
  <c r="K777" i="7"/>
  <c r="P777" i="7" s="1"/>
  <c r="J777" i="7"/>
  <c r="R776" i="7"/>
  <c r="W776" i="7" s="1"/>
  <c r="Q776" i="7"/>
  <c r="K776" i="7"/>
  <c r="P776" i="7" s="1"/>
  <c r="J776" i="7"/>
  <c r="R775" i="7"/>
  <c r="W775" i="7" s="1"/>
  <c r="Q775" i="7"/>
  <c r="K775" i="7"/>
  <c r="P775" i="7" s="1"/>
  <c r="J775" i="7"/>
  <c r="R774" i="7"/>
  <c r="W774" i="7" s="1"/>
  <c r="Q774" i="7"/>
  <c r="K774" i="7"/>
  <c r="P774" i="7" s="1"/>
  <c r="J774" i="7"/>
  <c r="R773" i="7"/>
  <c r="W773" i="7" s="1"/>
  <c r="Q773" i="7"/>
  <c r="K773" i="7"/>
  <c r="P773" i="7" s="1"/>
  <c r="J773" i="7"/>
  <c r="R772" i="7"/>
  <c r="W772" i="7" s="1"/>
  <c r="Q772" i="7"/>
  <c r="K772" i="7"/>
  <c r="P772" i="7" s="1"/>
  <c r="J772" i="7"/>
  <c r="R771" i="7"/>
  <c r="W771" i="7" s="1"/>
  <c r="Q771" i="7"/>
  <c r="K771" i="7"/>
  <c r="P771" i="7" s="1"/>
  <c r="J771" i="7"/>
  <c r="R770" i="7"/>
  <c r="W770" i="7" s="1"/>
  <c r="Q770" i="7"/>
  <c r="K770" i="7"/>
  <c r="P770" i="7" s="1"/>
  <c r="J770" i="7"/>
  <c r="R769" i="7"/>
  <c r="W769" i="7" s="1"/>
  <c r="Q769" i="7"/>
  <c r="K769" i="7"/>
  <c r="P769" i="7" s="1"/>
  <c r="J769" i="7"/>
  <c r="R768" i="7"/>
  <c r="W768" i="7" s="1"/>
  <c r="Q768" i="7"/>
  <c r="K768" i="7"/>
  <c r="P768" i="7" s="1"/>
  <c r="J768" i="7"/>
  <c r="R767" i="7"/>
  <c r="W767" i="7" s="1"/>
  <c r="Q767" i="7"/>
  <c r="K767" i="7"/>
  <c r="P767" i="7" s="1"/>
  <c r="J767" i="7"/>
  <c r="R766" i="7"/>
  <c r="W766" i="7" s="1"/>
  <c r="Q766" i="7"/>
  <c r="K766" i="7"/>
  <c r="P766" i="7" s="1"/>
  <c r="J766" i="7"/>
  <c r="R765" i="7"/>
  <c r="W765" i="7" s="1"/>
  <c r="Q765" i="7"/>
  <c r="K765" i="7"/>
  <c r="P765" i="7" s="1"/>
  <c r="J765" i="7"/>
  <c r="R764" i="7"/>
  <c r="W764" i="7" s="1"/>
  <c r="Q764" i="7"/>
  <c r="K764" i="7"/>
  <c r="P764" i="7" s="1"/>
  <c r="J764" i="7"/>
  <c r="R763" i="7"/>
  <c r="W763" i="7" s="1"/>
  <c r="Q763" i="7"/>
  <c r="K763" i="7"/>
  <c r="P763" i="7" s="1"/>
  <c r="J763" i="7"/>
  <c r="R762" i="7"/>
  <c r="W762" i="7" s="1"/>
  <c r="Q762" i="7"/>
  <c r="K762" i="7"/>
  <c r="P762" i="7" s="1"/>
  <c r="J762" i="7"/>
  <c r="R761" i="7"/>
  <c r="W761" i="7" s="1"/>
  <c r="Q761" i="7"/>
  <c r="K761" i="7"/>
  <c r="P761" i="7" s="1"/>
  <c r="J761" i="7"/>
  <c r="R760" i="7"/>
  <c r="W760" i="7" s="1"/>
  <c r="Q760" i="7"/>
  <c r="K760" i="7"/>
  <c r="P760" i="7" s="1"/>
  <c r="J760" i="7"/>
  <c r="R759" i="7"/>
  <c r="W759" i="7" s="1"/>
  <c r="Q759" i="7"/>
  <c r="K759" i="7"/>
  <c r="P759" i="7" s="1"/>
  <c r="J759" i="7"/>
  <c r="R758" i="7"/>
  <c r="W758" i="7" s="1"/>
  <c r="Q758" i="7"/>
  <c r="K758" i="7"/>
  <c r="P758" i="7" s="1"/>
  <c r="J758" i="7"/>
  <c r="R757" i="7"/>
  <c r="W757" i="7" s="1"/>
  <c r="Q757" i="7"/>
  <c r="K757" i="7"/>
  <c r="P757" i="7" s="1"/>
  <c r="J757" i="7"/>
  <c r="R756" i="7"/>
  <c r="W756" i="7" s="1"/>
  <c r="Q756" i="7"/>
  <c r="K756" i="7"/>
  <c r="P756" i="7" s="1"/>
  <c r="J756" i="7"/>
  <c r="R755" i="7"/>
  <c r="W755" i="7" s="1"/>
  <c r="Q755" i="7"/>
  <c r="K755" i="7"/>
  <c r="P755" i="7" s="1"/>
  <c r="J755" i="7"/>
  <c r="R754" i="7"/>
  <c r="W754" i="7" s="1"/>
  <c r="Q754" i="7"/>
  <c r="K754" i="7"/>
  <c r="P754" i="7" s="1"/>
  <c r="J754" i="7"/>
  <c r="R753" i="7"/>
  <c r="W753" i="7" s="1"/>
  <c r="Q753" i="7"/>
  <c r="K753" i="7"/>
  <c r="P753" i="7" s="1"/>
  <c r="J753" i="7"/>
  <c r="R752" i="7"/>
  <c r="W752" i="7" s="1"/>
  <c r="Q752" i="7"/>
  <c r="K752" i="7"/>
  <c r="P752" i="7" s="1"/>
  <c r="J752" i="7"/>
  <c r="R751" i="7"/>
  <c r="W751" i="7" s="1"/>
  <c r="Q751" i="7"/>
  <c r="K751" i="7"/>
  <c r="P751" i="7" s="1"/>
  <c r="J751" i="7"/>
  <c r="R750" i="7"/>
  <c r="W750" i="7" s="1"/>
  <c r="Q750" i="7"/>
  <c r="K750" i="7"/>
  <c r="P750" i="7" s="1"/>
  <c r="J750" i="7"/>
  <c r="R749" i="7"/>
  <c r="W749" i="7" s="1"/>
  <c r="Q749" i="7"/>
  <c r="K749" i="7"/>
  <c r="P749" i="7" s="1"/>
  <c r="J749" i="7"/>
  <c r="R748" i="7"/>
  <c r="W748" i="7" s="1"/>
  <c r="Q748" i="7"/>
  <c r="K748" i="7"/>
  <c r="P748" i="7" s="1"/>
  <c r="J748" i="7"/>
  <c r="R747" i="7"/>
  <c r="W747" i="7" s="1"/>
  <c r="Q747" i="7"/>
  <c r="K747" i="7"/>
  <c r="P747" i="7" s="1"/>
  <c r="J747" i="7"/>
  <c r="R746" i="7"/>
  <c r="W746" i="7" s="1"/>
  <c r="Q746" i="7"/>
  <c r="K746" i="7"/>
  <c r="P746" i="7" s="1"/>
  <c r="J746" i="7"/>
  <c r="R745" i="7"/>
  <c r="W745" i="7" s="1"/>
  <c r="Q745" i="7"/>
  <c r="K745" i="7"/>
  <c r="P745" i="7" s="1"/>
  <c r="J745" i="7"/>
  <c r="R744" i="7"/>
  <c r="W744" i="7" s="1"/>
  <c r="Q744" i="7"/>
  <c r="K744" i="7"/>
  <c r="P744" i="7" s="1"/>
  <c r="J744" i="7"/>
  <c r="R743" i="7"/>
  <c r="W743" i="7" s="1"/>
  <c r="Q743" i="7"/>
  <c r="K743" i="7"/>
  <c r="P743" i="7" s="1"/>
  <c r="J743" i="7"/>
  <c r="R742" i="7"/>
  <c r="W742" i="7" s="1"/>
  <c r="Q742" i="7"/>
  <c r="K742" i="7"/>
  <c r="P742" i="7" s="1"/>
  <c r="J742" i="7"/>
  <c r="R741" i="7"/>
  <c r="W741" i="7" s="1"/>
  <c r="Q741" i="7"/>
  <c r="K741" i="7"/>
  <c r="P741" i="7" s="1"/>
  <c r="J741" i="7"/>
  <c r="R740" i="7"/>
  <c r="W740" i="7" s="1"/>
  <c r="Q740" i="7"/>
  <c r="K740" i="7"/>
  <c r="P740" i="7" s="1"/>
  <c r="J740" i="7"/>
  <c r="R739" i="7"/>
  <c r="W739" i="7" s="1"/>
  <c r="Q739" i="7"/>
  <c r="K739" i="7"/>
  <c r="P739" i="7" s="1"/>
  <c r="J739" i="7"/>
  <c r="R738" i="7"/>
  <c r="W738" i="7" s="1"/>
  <c r="Q738" i="7"/>
  <c r="K738" i="7"/>
  <c r="P738" i="7" s="1"/>
  <c r="J738" i="7"/>
  <c r="R737" i="7"/>
  <c r="W737" i="7" s="1"/>
  <c r="Q737" i="7"/>
  <c r="K737" i="7"/>
  <c r="P737" i="7" s="1"/>
  <c r="J737" i="7"/>
  <c r="R736" i="7"/>
  <c r="W736" i="7" s="1"/>
  <c r="Q736" i="7"/>
  <c r="K736" i="7"/>
  <c r="P736" i="7" s="1"/>
  <c r="J736" i="7"/>
  <c r="R735" i="7"/>
  <c r="W735" i="7" s="1"/>
  <c r="Q735" i="7"/>
  <c r="K735" i="7"/>
  <c r="P735" i="7" s="1"/>
  <c r="J735" i="7"/>
  <c r="R734" i="7"/>
  <c r="W734" i="7" s="1"/>
  <c r="Q734" i="7"/>
  <c r="K734" i="7"/>
  <c r="P734" i="7" s="1"/>
  <c r="J734" i="7"/>
  <c r="R733" i="7"/>
  <c r="W733" i="7" s="1"/>
  <c r="Q733" i="7"/>
  <c r="K733" i="7"/>
  <c r="P733" i="7" s="1"/>
  <c r="J733" i="7"/>
  <c r="R732" i="7"/>
  <c r="W732" i="7" s="1"/>
  <c r="Q732" i="7"/>
  <c r="K732" i="7"/>
  <c r="P732" i="7" s="1"/>
  <c r="J732" i="7"/>
  <c r="R731" i="7"/>
  <c r="W731" i="7" s="1"/>
  <c r="Q731" i="7"/>
  <c r="K731" i="7"/>
  <c r="P731" i="7" s="1"/>
  <c r="J731" i="7"/>
  <c r="R730" i="7"/>
  <c r="W730" i="7" s="1"/>
  <c r="Q730" i="7"/>
  <c r="K730" i="7"/>
  <c r="P730" i="7" s="1"/>
  <c r="J730" i="7"/>
  <c r="R729" i="7"/>
  <c r="W729" i="7" s="1"/>
  <c r="Q729" i="7"/>
  <c r="K729" i="7"/>
  <c r="P729" i="7" s="1"/>
  <c r="J729" i="7"/>
  <c r="R728" i="7"/>
  <c r="W728" i="7" s="1"/>
  <c r="Q728" i="7"/>
  <c r="K728" i="7"/>
  <c r="P728" i="7" s="1"/>
  <c r="J728" i="7"/>
  <c r="R727" i="7"/>
  <c r="W727" i="7" s="1"/>
  <c r="Q727" i="7"/>
  <c r="K727" i="7"/>
  <c r="P727" i="7" s="1"/>
  <c r="J727" i="7"/>
  <c r="R726" i="7"/>
  <c r="W726" i="7" s="1"/>
  <c r="Q726" i="7"/>
  <c r="K726" i="7"/>
  <c r="P726" i="7" s="1"/>
  <c r="J726" i="7"/>
  <c r="R725" i="7"/>
  <c r="W725" i="7" s="1"/>
  <c r="Q725" i="7"/>
  <c r="K725" i="7"/>
  <c r="P725" i="7" s="1"/>
  <c r="J725" i="7"/>
  <c r="R724" i="7"/>
  <c r="W724" i="7" s="1"/>
  <c r="Q724" i="7"/>
  <c r="K724" i="7"/>
  <c r="P724" i="7" s="1"/>
  <c r="J724" i="7"/>
  <c r="R723" i="7"/>
  <c r="W723" i="7" s="1"/>
  <c r="Q723" i="7"/>
  <c r="K723" i="7"/>
  <c r="P723" i="7" s="1"/>
  <c r="J723" i="7"/>
  <c r="R722" i="7"/>
  <c r="W722" i="7" s="1"/>
  <c r="Q722" i="7"/>
  <c r="K722" i="7"/>
  <c r="P722" i="7" s="1"/>
  <c r="J722" i="7"/>
  <c r="R721" i="7"/>
  <c r="W721" i="7" s="1"/>
  <c r="Q721" i="7"/>
  <c r="K721" i="7"/>
  <c r="P721" i="7" s="1"/>
  <c r="J721" i="7"/>
  <c r="R720" i="7"/>
  <c r="W720" i="7" s="1"/>
  <c r="Q720" i="7"/>
  <c r="K720" i="7"/>
  <c r="P720" i="7" s="1"/>
  <c r="J720" i="7"/>
  <c r="R719" i="7"/>
  <c r="W719" i="7" s="1"/>
  <c r="Q719" i="7"/>
  <c r="K719" i="7"/>
  <c r="P719" i="7" s="1"/>
  <c r="J719" i="7"/>
  <c r="R718" i="7"/>
  <c r="W718" i="7" s="1"/>
  <c r="Q718" i="7"/>
  <c r="K718" i="7"/>
  <c r="P718" i="7" s="1"/>
  <c r="J718" i="7"/>
  <c r="R717" i="7"/>
  <c r="W717" i="7" s="1"/>
  <c r="Q717" i="7"/>
  <c r="K717" i="7"/>
  <c r="P717" i="7" s="1"/>
  <c r="J717" i="7"/>
  <c r="R716" i="7"/>
  <c r="W716" i="7" s="1"/>
  <c r="Q716" i="7"/>
  <c r="K716" i="7"/>
  <c r="P716" i="7" s="1"/>
  <c r="J716" i="7"/>
  <c r="R715" i="7"/>
  <c r="W715" i="7" s="1"/>
  <c r="Q715" i="7"/>
  <c r="K715" i="7"/>
  <c r="P715" i="7" s="1"/>
  <c r="J715" i="7"/>
  <c r="R714" i="7"/>
  <c r="W714" i="7" s="1"/>
  <c r="Q714" i="7"/>
  <c r="K714" i="7"/>
  <c r="P714" i="7" s="1"/>
  <c r="J714" i="7"/>
  <c r="R713" i="7"/>
  <c r="W713" i="7" s="1"/>
  <c r="Q713" i="7"/>
  <c r="K713" i="7"/>
  <c r="P713" i="7" s="1"/>
  <c r="J713" i="7"/>
  <c r="R712" i="7"/>
  <c r="W712" i="7" s="1"/>
  <c r="Q712" i="7"/>
  <c r="K712" i="7"/>
  <c r="P712" i="7" s="1"/>
  <c r="J712" i="7"/>
  <c r="R711" i="7"/>
  <c r="W711" i="7" s="1"/>
  <c r="Q711" i="7"/>
  <c r="K711" i="7"/>
  <c r="P711" i="7" s="1"/>
  <c r="J711" i="7"/>
  <c r="R710" i="7"/>
  <c r="W710" i="7" s="1"/>
  <c r="Q710" i="7"/>
  <c r="K710" i="7"/>
  <c r="P710" i="7" s="1"/>
  <c r="J710" i="7"/>
  <c r="R709" i="7"/>
  <c r="W709" i="7" s="1"/>
  <c r="Q709" i="7"/>
  <c r="K709" i="7"/>
  <c r="P709" i="7" s="1"/>
  <c r="J709" i="7"/>
  <c r="R708" i="7"/>
  <c r="W708" i="7" s="1"/>
  <c r="Q708" i="7"/>
  <c r="K708" i="7"/>
  <c r="P708" i="7" s="1"/>
  <c r="J708" i="7"/>
  <c r="R707" i="7"/>
  <c r="W707" i="7" s="1"/>
  <c r="Q707" i="7"/>
  <c r="K707" i="7"/>
  <c r="P707" i="7" s="1"/>
  <c r="J707" i="7"/>
  <c r="R706" i="7"/>
  <c r="W706" i="7" s="1"/>
  <c r="Q706" i="7"/>
  <c r="K706" i="7"/>
  <c r="P706" i="7" s="1"/>
  <c r="J706" i="7"/>
  <c r="R705" i="7"/>
  <c r="W705" i="7" s="1"/>
  <c r="Q705" i="7"/>
  <c r="K705" i="7"/>
  <c r="P705" i="7" s="1"/>
  <c r="J705" i="7"/>
  <c r="R704" i="7"/>
  <c r="W704" i="7" s="1"/>
  <c r="Q704" i="7"/>
  <c r="K704" i="7"/>
  <c r="P704" i="7" s="1"/>
  <c r="J704" i="7"/>
  <c r="R703" i="7"/>
  <c r="W703" i="7" s="1"/>
  <c r="Q703" i="7"/>
  <c r="K703" i="7"/>
  <c r="P703" i="7" s="1"/>
  <c r="J703" i="7"/>
  <c r="R702" i="7"/>
  <c r="W702" i="7" s="1"/>
  <c r="Q702" i="7"/>
  <c r="K702" i="7"/>
  <c r="P702" i="7" s="1"/>
  <c r="J702" i="7"/>
  <c r="R701" i="7"/>
  <c r="W701" i="7" s="1"/>
  <c r="Q701" i="7"/>
  <c r="K701" i="7"/>
  <c r="P701" i="7" s="1"/>
  <c r="J701" i="7"/>
  <c r="R700" i="7"/>
  <c r="W700" i="7" s="1"/>
  <c r="Q700" i="7"/>
  <c r="K700" i="7"/>
  <c r="P700" i="7" s="1"/>
  <c r="J700" i="7"/>
  <c r="R699" i="7"/>
  <c r="W699" i="7" s="1"/>
  <c r="Q699" i="7"/>
  <c r="K699" i="7"/>
  <c r="P699" i="7" s="1"/>
  <c r="J699" i="7"/>
  <c r="R698" i="7"/>
  <c r="W698" i="7" s="1"/>
  <c r="Q698" i="7"/>
  <c r="K698" i="7"/>
  <c r="P698" i="7" s="1"/>
  <c r="J698" i="7"/>
  <c r="R697" i="7"/>
  <c r="W697" i="7" s="1"/>
  <c r="Q697" i="7"/>
  <c r="K697" i="7"/>
  <c r="P697" i="7" s="1"/>
  <c r="J697" i="7"/>
  <c r="R696" i="7"/>
  <c r="W696" i="7" s="1"/>
  <c r="Q696" i="7"/>
  <c r="K696" i="7"/>
  <c r="P696" i="7" s="1"/>
  <c r="J696" i="7"/>
  <c r="R695" i="7"/>
  <c r="W695" i="7" s="1"/>
  <c r="Q695" i="7"/>
  <c r="K695" i="7"/>
  <c r="P695" i="7" s="1"/>
  <c r="J695" i="7"/>
  <c r="R694" i="7"/>
  <c r="W694" i="7" s="1"/>
  <c r="Q694" i="7"/>
  <c r="K694" i="7"/>
  <c r="P694" i="7" s="1"/>
  <c r="J694" i="7"/>
  <c r="R693" i="7"/>
  <c r="W693" i="7" s="1"/>
  <c r="Q693" i="7"/>
  <c r="K693" i="7"/>
  <c r="P693" i="7" s="1"/>
  <c r="J693" i="7"/>
  <c r="R692" i="7"/>
  <c r="W692" i="7" s="1"/>
  <c r="Q692" i="7"/>
  <c r="K692" i="7"/>
  <c r="P692" i="7" s="1"/>
  <c r="J692" i="7"/>
  <c r="R691" i="7"/>
  <c r="W691" i="7" s="1"/>
  <c r="Q691" i="7"/>
  <c r="K691" i="7"/>
  <c r="P691" i="7" s="1"/>
  <c r="J691" i="7"/>
  <c r="R690" i="7"/>
  <c r="W690" i="7" s="1"/>
  <c r="Q690" i="7"/>
  <c r="K690" i="7"/>
  <c r="P690" i="7" s="1"/>
  <c r="J690" i="7"/>
  <c r="R689" i="7"/>
  <c r="W689" i="7" s="1"/>
  <c r="Q689" i="7"/>
  <c r="K689" i="7"/>
  <c r="P689" i="7" s="1"/>
  <c r="J689" i="7"/>
  <c r="R688" i="7"/>
  <c r="W688" i="7" s="1"/>
  <c r="Q688" i="7"/>
  <c r="K688" i="7"/>
  <c r="P688" i="7" s="1"/>
  <c r="J688" i="7"/>
  <c r="R687" i="7"/>
  <c r="W687" i="7" s="1"/>
  <c r="Q687" i="7"/>
  <c r="K687" i="7"/>
  <c r="P687" i="7" s="1"/>
  <c r="J687" i="7"/>
  <c r="R686" i="7"/>
  <c r="W686" i="7" s="1"/>
  <c r="Q686" i="7"/>
  <c r="K686" i="7"/>
  <c r="P686" i="7" s="1"/>
  <c r="J686" i="7"/>
  <c r="R685" i="7"/>
  <c r="W685" i="7" s="1"/>
  <c r="Q685" i="7"/>
  <c r="K685" i="7"/>
  <c r="P685" i="7" s="1"/>
  <c r="J685" i="7"/>
  <c r="R684" i="7"/>
  <c r="W684" i="7" s="1"/>
  <c r="Q684" i="7"/>
  <c r="K684" i="7"/>
  <c r="P684" i="7" s="1"/>
  <c r="J684" i="7"/>
  <c r="R683" i="7"/>
  <c r="W683" i="7" s="1"/>
  <c r="Q683" i="7"/>
  <c r="K683" i="7"/>
  <c r="P683" i="7" s="1"/>
  <c r="J683" i="7"/>
  <c r="R682" i="7"/>
  <c r="W682" i="7" s="1"/>
  <c r="Q682" i="7"/>
  <c r="K682" i="7"/>
  <c r="P682" i="7" s="1"/>
  <c r="J682" i="7"/>
  <c r="R681" i="7"/>
  <c r="W681" i="7" s="1"/>
  <c r="Q681" i="7"/>
  <c r="K681" i="7"/>
  <c r="P681" i="7" s="1"/>
  <c r="J681" i="7"/>
  <c r="R680" i="7"/>
  <c r="W680" i="7" s="1"/>
  <c r="Q680" i="7"/>
  <c r="K680" i="7"/>
  <c r="P680" i="7" s="1"/>
  <c r="J680" i="7"/>
  <c r="R679" i="7"/>
  <c r="W679" i="7" s="1"/>
  <c r="Q679" i="7"/>
  <c r="K679" i="7"/>
  <c r="P679" i="7" s="1"/>
  <c r="J679" i="7"/>
  <c r="R678" i="7"/>
  <c r="W678" i="7" s="1"/>
  <c r="Q678" i="7"/>
  <c r="K678" i="7"/>
  <c r="P678" i="7" s="1"/>
  <c r="J678" i="7"/>
  <c r="R677" i="7"/>
  <c r="W677" i="7" s="1"/>
  <c r="Q677" i="7"/>
  <c r="K677" i="7"/>
  <c r="P677" i="7" s="1"/>
  <c r="J677" i="7"/>
  <c r="R676" i="7"/>
  <c r="W676" i="7" s="1"/>
  <c r="Q676" i="7"/>
  <c r="K676" i="7"/>
  <c r="P676" i="7" s="1"/>
  <c r="J676" i="7"/>
  <c r="R675" i="7"/>
  <c r="W675" i="7" s="1"/>
  <c r="Q675" i="7"/>
  <c r="K675" i="7"/>
  <c r="P675" i="7" s="1"/>
  <c r="J675" i="7"/>
  <c r="R674" i="7"/>
  <c r="W674" i="7" s="1"/>
  <c r="Q674" i="7"/>
  <c r="K674" i="7"/>
  <c r="P674" i="7" s="1"/>
  <c r="J674" i="7"/>
  <c r="R673" i="7"/>
  <c r="W673" i="7" s="1"/>
  <c r="Q673" i="7"/>
  <c r="K673" i="7"/>
  <c r="P673" i="7" s="1"/>
  <c r="J673" i="7"/>
  <c r="R672" i="7"/>
  <c r="W672" i="7" s="1"/>
  <c r="Q672" i="7"/>
  <c r="K672" i="7"/>
  <c r="P672" i="7" s="1"/>
  <c r="J672" i="7"/>
  <c r="R671" i="7"/>
  <c r="W671" i="7" s="1"/>
  <c r="Q671" i="7"/>
  <c r="K671" i="7"/>
  <c r="P671" i="7" s="1"/>
  <c r="J671" i="7"/>
  <c r="R670" i="7"/>
  <c r="W670" i="7" s="1"/>
  <c r="Q670" i="7"/>
  <c r="K670" i="7"/>
  <c r="P670" i="7" s="1"/>
  <c r="J670" i="7"/>
  <c r="R669" i="7"/>
  <c r="W669" i="7" s="1"/>
  <c r="Q669" i="7"/>
  <c r="K669" i="7"/>
  <c r="P669" i="7" s="1"/>
  <c r="J669" i="7"/>
  <c r="R668" i="7"/>
  <c r="W668" i="7" s="1"/>
  <c r="Q668" i="7"/>
  <c r="K668" i="7"/>
  <c r="P668" i="7" s="1"/>
  <c r="J668" i="7"/>
  <c r="R667" i="7"/>
  <c r="W667" i="7" s="1"/>
  <c r="Q667" i="7"/>
  <c r="K667" i="7"/>
  <c r="P667" i="7" s="1"/>
  <c r="J667" i="7"/>
  <c r="R666" i="7"/>
  <c r="W666" i="7" s="1"/>
  <c r="Q666" i="7"/>
  <c r="K666" i="7"/>
  <c r="P666" i="7" s="1"/>
  <c r="J666" i="7"/>
  <c r="R665" i="7"/>
  <c r="W665" i="7" s="1"/>
  <c r="Q665" i="7"/>
  <c r="K665" i="7"/>
  <c r="P665" i="7" s="1"/>
  <c r="J665" i="7"/>
  <c r="R664" i="7"/>
  <c r="W664" i="7" s="1"/>
  <c r="Q664" i="7"/>
  <c r="K664" i="7"/>
  <c r="P664" i="7" s="1"/>
  <c r="J664" i="7"/>
  <c r="R663" i="7"/>
  <c r="W663" i="7" s="1"/>
  <c r="Q663" i="7"/>
  <c r="K663" i="7"/>
  <c r="P663" i="7" s="1"/>
  <c r="J663" i="7"/>
  <c r="R662" i="7"/>
  <c r="W662" i="7" s="1"/>
  <c r="Q662" i="7"/>
  <c r="K662" i="7"/>
  <c r="P662" i="7" s="1"/>
  <c r="J662" i="7"/>
  <c r="W661" i="7"/>
  <c r="V661" i="7"/>
  <c r="R661" i="7"/>
  <c r="Q661" i="7"/>
  <c r="P661" i="7"/>
  <c r="O661" i="7"/>
  <c r="K661" i="7"/>
  <c r="J661" i="7"/>
  <c r="I661" i="7"/>
  <c r="H661" i="7"/>
  <c r="W660" i="7"/>
  <c r="V660" i="7"/>
  <c r="R660" i="7"/>
  <c r="Q660" i="7"/>
  <c r="P660" i="7"/>
  <c r="O660" i="7"/>
  <c r="K660" i="7"/>
  <c r="J660" i="7"/>
  <c r="I660" i="7"/>
  <c r="H660" i="7"/>
  <c r="W659" i="7"/>
  <c r="V659" i="7"/>
  <c r="R659" i="7"/>
  <c r="Q659" i="7"/>
  <c r="P659" i="7"/>
  <c r="O659" i="7"/>
  <c r="K659" i="7"/>
  <c r="J659" i="7"/>
  <c r="I659" i="7"/>
  <c r="H659" i="7"/>
  <c r="W658" i="7"/>
  <c r="V658" i="7"/>
  <c r="R658" i="7"/>
  <c r="Q658" i="7"/>
  <c r="P658" i="7"/>
  <c r="O658" i="7"/>
  <c r="K658" i="7"/>
  <c r="J658" i="7"/>
  <c r="I658" i="7"/>
  <c r="H658" i="7"/>
  <c r="W657" i="7"/>
  <c r="V657" i="7"/>
  <c r="R657" i="7"/>
  <c r="Q657" i="7"/>
  <c r="P657" i="7"/>
  <c r="O657" i="7"/>
  <c r="K657" i="7"/>
  <c r="J657" i="7"/>
  <c r="I657" i="7"/>
  <c r="H657" i="7"/>
  <c r="W656" i="7"/>
  <c r="V656" i="7"/>
  <c r="R656" i="7"/>
  <c r="Q656" i="7"/>
  <c r="P656" i="7"/>
  <c r="O656" i="7"/>
  <c r="K656" i="7"/>
  <c r="J656" i="7"/>
  <c r="I656" i="7"/>
  <c r="H656" i="7"/>
  <c r="W655" i="7"/>
  <c r="V655" i="7"/>
  <c r="R655" i="7"/>
  <c r="Q655" i="7"/>
  <c r="P655" i="7"/>
  <c r="O655" i="7"/>
  <c r="K655" i="7"/>
  <c r="J655" i="7"/>
  <c r="I655" i="7"/>
  <c r="H655" i="7"/>
  <c r="W654" i="7"/>
  <c r="V654" i="7"/>
  <c r="R654" i="7"/>
  <c r="Q654" i="7"/>
  <c r="P654" i="7"/>
  <c r="O654" i="7"/>
  <c r="K654" i="7"/>
  <c r="J654" i="7"/>
  <c r="I654" i="7"/>
  <c r="H654" i="7"/>
  <c r="W653" i="7"/>
  <c r="V653" i="7"/>
  <c r="R653" i="7"/>
  <c r="Q653" i="7"/>
  <c r="P653" i="7"/>
  <c r="O653" i="7"/>
  <c r="K653" i="7"/>
  <c r="J653" i="7"/>
  <c r="I653" i="7"/>
  <c r="H653" i="7"/>
  <c r="W652" i="7"/>
  <c r="V652" i="7"/>
  <c r="R652" i="7"/>
  <c r="Q652" i="7"/>
  <c r="P652" i="7"/>
  <c r="O652" i="7"/>
  <c r="K652" i="7"/>
  <c r="J652" i="7"/>
  <c r="I652" i="7"/>
  <c r="H652" i="7"/>
  <c r="W651" i="7"/>
  <c r="V651" i="7"/>
  <c r="R651" i="7"/>
  <c r="Q651" i="7"/>
  <c r="P651" i="7"/>
  <c r="O651" i="7"/>
  <c r="K651" i="7"/>
  <c r="J651" i="7"/>
  <c r="I651" i="7"/>
  <c r="H651" i="7"/>
  <c r="W650" i="7"/>
  <c r="V650" i="7"/>
  <c r="R650" i="7"/>
  <c r="Q650" i="7"/>
  <c r="P650" i="7"/>
  <c r="O650" i="7"/>
  <c r="K650" i="7"/>
  <c r="J650" i="7"/>
  <c r="I650" i="7"/>
  <c r="H650" i="7"/>
  <c r="W649" i="7"/>
  <c r="V649" i="7"/>
  <c r="R649" i="7"/>
  <c r="Q649" i="7"/>
  <c r="P649" i="7"/>
  <c r="O649" i="7"/>
  <c r="K649" i="7"/>
  <c r="J649" i="7"/>
  <c r="I649" i="7"/>
  <c r="H649" i="7"/>
  <c r="W648" i="7"/>
  <c r="V648" i="7"/>
  <c r="R648" i="7"/>
  <c r="Q648" i="7"/>
  <c r="P648" i="7"/>
  <c r="O648" i="7"/>
  <c r="K648" i="7"/>
  <c r="J648" i="7"/>
  <c r="I648" i="7"/>
  <c r="H648" i="7"/>
  <c r="W647" i="7"/>
  <c r="V647" i="7"/>
  <c r="R647" i="7"/>
  <c r="Q647" i="7"/>
  <c r="P647" i="7"/>
  <c r="O647" i="7"/>
  <c r="K647" i="7"/>
  <c r="J647" i="7"/>
  <c r="I647" i="7"/>
  <c r="H647" i="7"/>
  <c r="W646" i="7"/>
  <c r="V646" i="7"/>
  <c r="R646" i="7"/>
  <c r="Q646" i="7"/>
  <c r="P646" i="7"/>
  <c r="O646" i="7"/>
  <c r="K646" i="7"/>
  <c r="J646" i="7"/>
  <c r="I646" i="7"/>
  <c r="H646" i="7"/>
  <c r="W645" i="7"/>
  <c r="V645" i="7"/>
  <c r="R645" i="7"/>
  <c r="Q645" i="7"/>
  <c r="P645" i="7"/>
  <c r="O645" i="7"/>
  <c r="K645" i="7"/>
  <c r="J645" i="7"/>
  <c r="I645" i="7"/>
  <c r="H645" i="7"/>
  <c r="W644" i="7"/>
  <c r="V644" i="7"/>
  <c r="R644" i="7"/>
  <c r="Q644" i="7"/>
  <c r="P644" i="7"/>
  <c r="O644" i="7"/>
  <c r="K644" i="7"/>
  <c r="J644" i="7"/>
  <c r="I644" i="7"/>
  <c r="H644" i="7"/>
  <c r="W643" i="7"/>
  <c r="V643" i="7"/>
  <c r="R643" i="7"/>
  <c r="Q643" i="7"/>
  <c r="P643" i="7"/>
  <c r="O643" i="7"/>
  <c r="K643" i="7"/>
  <c r="J643" i="7"/>
  <c r="I643" i="7"/>
  <c r="H643" i="7"/>
  <c r="W642" i="7"/>
  <c r="V642" i="7"/>
  <c r="R642" i="7"/>
  <c r="Q642" i="7"/>
  <c r="P642" i="7"/>
  <c r="O642" i="7"/>
  <c r="K642" i="7"/>
  <c r="J642" i="7"/>
  <c r="I642" i="7"/>
  <c r="H642" i="7"/>
  <c r="W641" i="7"/>
  <c r="V641" i="7"/>
  <c r="R641" i="7"/>
  <c r="Q641" i="7"/>
  <c r="P641" i="7"/>
  <c r="O641" i="7"/>
  <c r="K641" i="7"/>
  <c r="J641" i="7"/>
  <c r="I641" i="7"/>
  <c r="H641" i="7"/>
  <c r="W640" i="7"/>
  <c r="V640" i="7"/>
  <c r="R640" i="7"/>
  <c r="Q640" i="7"/>
  <c r="P640" i="7"/>
  <c r="O640" i="7"/>
  <c r="K640" i="7"/>
  <c r="J640" i="7"/>
  <c r="I640" i="7"/>
  <c r="H640" i="7"/>
  <c r="W639" i="7"/>
  <c r="V639" i="7"/>
  <c r="R639" i="7"/>
  <c r="Q639" i="7"/>
  <c r="P639" i="7"/>
  <c r="O639" i="7"/>
  <c r="K639" i="7"/>
  <c r="J639" i="7"/>
  <c r="I639" i="7"/>
  <c r="H639" i="7"/>
  <c r="W638" i="7"/>
  <c r="V638" i="7"/>
  <c r="R638" i="7"/>
  <c r="Q638" i="7"/>
  <c r="P638" i="7"/>
  <c r="O638" i="7"/>
  <c r="K638" i="7"/>
  <c r="J638" i="7"/>
  <c r="I638" i="7"/>
  <c r="H638" i="7"/>
  <c r="W637" i="7"/>
  <c r="V637" i="7"/>
  <c r="R637" i="7"/>
  <c r="Q637" i="7"/>
  <c r="P637" i="7"/>
  <c r="O637" i="7"/>
  <c r="K637" i="7"/>
  <c r="J637" i="7"/>
  <c r="I637" i="7"/>
  <c r="H637" i="7"/>
  <c r="W636" i="7"/>
  <c r="V636" i="7"/>
  <c r="R636" i="7"/>
  <c r="Q636" i="7"/>
  <c r="P636" i="7"/>
  <c r="O636" i="7"/>
  <c r="K636" i="7"/>
  <c r="J636" i="7"/>
  <c r="I636" i="7"/>
  <c r="H636" i="7"/>
  <c r="W635" i="7"/>
  <c r="V635" i="7"/>
  <c r="R635" i="7"/>
  <c r="Q635" i="7"/>
  <c r="P635" i="7"/>
  <c r="O635" i="7"/>
  <c r="K635" i="7"/>
  <c r="J635" i="7"/>
  <c r="I635" i="7"/>
  <c r="H635" i="7"/>
  <c r="W634" i="7"/>
  <c r="V634" i="7"/>
  <c r="R634" i="7"/>
  <c r="Q634" i="7"/>
  <c r="P634" i="7"/>
  <c r="O634" i="7"/>
  <c r="K634" i="7"/>
  <c r="J634" i="7"/>
  <c r="I634" i="7"/>
  <c r="H634" i="7"/>
  <c r="W633" i="7"/>
  <c r="V633" i="7"/>
  <c r="R633" i="7"/>
  <c r="Q633" i="7"/>
  <c r="P633" i="7"/>
  <c r="O633" i="7"/>
  <c r="K633" i="7"/>
  <c r="J633" i="7"/>
  <c r="I633" i="7"/>
  <c r="H633" i="7"/>
  <c r="W632" i="7"/>
  <c r="V632" i="7"/>
  <c r="R632" i="7"/>
  <c r="Q632" i="7"/>
  <c r="P632" i="7"/>
  <c r="O632" i="7"/>
  <c r="K632" i="7"/>
  <c r="J632" i="7"/>
  <c r="I632" i="7"/>
  <c r="H632" i="7"/>
  <c r="W631" i="7"/>
  <c r="V631" i="7"/>
  <c r="R631" i="7"/>
  <c r="Q631" i="7"/>
  <c r="P631" i="7"/>
  <c r="O631" i="7"/>
  <c r="K631" i="7"/>
  <c r="J631" i="7"/>
  <c r="I631" i="7"/>
  <c r="H631" i="7"/>
  <c r="W630" i="7"/>
  <c r="V630" i="7"/>
  <c r="R630" i="7"/>
  <c r="Q630" i="7"/>
  <c r="P630" i="7"/>
  <c r="O630" i="7"/>
  <c r="K630" i="7"/>
  <c r="J630" i="7"/>
  <c r="I630" i="7"/>
  <c r="H630" i="7"/>
  <c r="W629" i="7"/>
  <c r="V629" i="7"/>
  <c r="R629" i="7"/>
  <c r="Q629" i="7"/>
  <c r="P629" i="7"/>
  <c r="O629" i="7"/>
  <c r="K629" i="7"/>
  <c r="J629" i="7"/>
  <c r="I629" i="7"/>
  <c r="H629" i="7"/>
  <c r="W628" i="7"/>
  <c r="V628" i="7"/>
  <c r="R628" i="7"/>
  <c r="Q628" i="7"/>
  <c r="P628" i="7"/>
  <c r="O628" i="7"/>
  <c r="K628" i="7"/>
  <c r="J628" i="7"/>
  <c r="I628" i="7"/>
  <c r="H628" i="7"/>
  <c r="W627" i="7"/>
  <c r="V627" i="7"/>
  <c r="R627" i="7"/>
  <c r="Q627" i="7"/>
  <c r="P627" i="7"/>
  <c r="O627" i="7"/>
  <c r="K627" i="7"/>
  <c r="J627" i="7"/>
  <c r="I627" i="7"/>
  <c r="H627" i="7"/>
  <c r="W626" i="7"/>
  <c r="V626" i="7"/>
  <c r="R626" i="7"/>
  <c r="Q626" i="7"/>
  <c r="P626" i="7"/>
  <c r="O626" i="7"/>
  <c r="K626" i="7"/>
  <c r="J626" i="7"/>
  <c r="I626" i="7"/>
  <c r="H626" i="7"/>
  <c r="W625" i="7"/>
  <c r="V625" i="7"/>
  <c r="R625" i="7"/>
  <c r="Q625" i="7"/>
  <c r="P625" i="7"/>
  <c r="O625" i="7"/>
  <c r="K625" i="7"/>
  <c r="J625" i="7"/>
  <c r="I625" i="7"/>
  <c r="H625" i="7"/>
  <c r="W624" i="7"/>
  <c r="V624" i="7"/>
  <c r="R624" i="7"/>
  <c r="Q624" i="7"/>
  <c r="P624" i="7"/>
  <c r="O624" i="7"/>
  <c r="K624" i="7"/>
  <c r="J624" i="7"/>
  <c r="I624" i="7"/>
  <c r="H624" i="7"/>
  <c r="W623" i="7"/>
  <c r="V623" i="7"/>
  <c r="R623" i="7"/>
  <c r="Q623" i="7"/>
  <c r="P623" i="7"/>
  <c r="O623" i="7"/>
  <c r="K623" i="7"/>
  <c r="J623" i="7"/>
  <c r="I623" i="7"/>
  <c r="H623" i="7"/>
  <c r="W622" i="7"/>
  <c r="V622" i="7"/>
  <c r="R622" i="7"/>
  <c r="Q622" i="7"/>
  <c r="P622" i="7"/>
  <c r="O622" i="7"/>
  <c r="K622" i="7"/>
  <c r="J622" i="7"/>
  <c r="I622" i="7"/>
  <c r="H622" i="7"/>
  <c r="W621" i="7"/>
  <c r="V621" i="7"/>
  <c r="R621" i="7"/>
  <c r="Q621" i="7"/>
  <c r="P621" i="7"/>
  <c r="O621" i="7"/>
  <c r="K621" i="7"/>
  <c r="J621" i="7"/>
  <c r="I621" i="7"/>
  <c r="H621" i="7"/>
  <c r="W620" i="7"/>
  <c r="V620" i="7"/>
  <c r="R620" i="7"/>
  <c r="Q620" i="7"/>
  <c r="P620" i="7"/>
  <c r="O620" i="7"/>
  <c r="K620" i="7"/>
  <c r="J620" i="7"/>
  <c r="I620" i="7"/>
  <c r="H620" i="7"/>
  <c r="W619" i="7"/>
  <c r="V619" i="7"/>
  <c r="R619" i="7"/>
  <c r="Q619" i="7"/>
  <c r="P619" i="7"/>
  <c r="O619" i="7"/>
  <c r="K619" i="7"/>
  <c r="J619" i="7"/>
  <c r="I619" i="7"/>
  <c r="H619" i="7"/>
  <c r="W618" i="7"/>
  <c r="V618" i="7"/>
  <c r="R618" i="7"/>
  <c r="Q618" i="7"/>
  <c r="P618" i="7"/>
  <c r="O618" i="7"/>
  <c r="K618" i="7"/>
  <c r="J618" i="7"/>
  <c r="I618" i="7"/>
  <c r="H618" i="7"/>
  <c r="W617" i="7"/>
  <c r="V617" i="7"/>
  <c r="R617" i="7"/>
  <c r="Q617" i="7"/>
  <c r="P617" i="7"/>
  <c r="O617" i="7"/>
  <c r="K617" i="7"/>
  <c r="J617" i="7"/>
  <c r="I617" i="7"/>
  <c r="H617" i="7"/>
  <c r="W616" i="7"/>
  <c r="V616" i="7"/>
  <c r="R616" i="7"/>
  <c r="Q616" i="7"/>
  <c r="P616" i="7"/>
  <c r="O616" i="7"/>
  <c r="K616" i="7"/>
  <c r="J616" i="7"/>
  <c r="I616" i="7"/>
  <c r="H616" i="7"/>
  <c r="W615" i="7"/>
  <c r="V615" i="7"/>
  <c r="R615" i="7"/>
  <c r="Q615" i="7"/>
  <c r="P615" i="7"/>
  <c r="O615" i="7"/>
  <c r="K615" i="7"/>
  <c r="J615" i="7"/>
  <c r="I615" i="7"/>
  <c r="H615" i="7"/>
  <c r="W614" i="7"/>
  <c r="V614" i="7"/>
  <c r="R614" i="7"/>
  <c r="Q614" i="7"/>
  <c r="P614" i="7"/>
  <c r="O614" i="7"/>
  <c r="K614" i="7"/>
  <c r="J614" i="7"/>
  <c r="I614" i="7"/>
  <c r="H614" i="7"/>
  <c r="W613" i="7"/>
  <c r="V613" i="7"/>
  <c r="R613" i="7"/>
  <c r="Q613" i="7"/>
  <c r="P613" i="7"/>
  <c r="O613" i="7"/>
  <c r="K613" i="7"/>
  <c r="J613" i="7"/>
  <c r="I613" i="7"/>
  <c r="H613" i="7"/>
  <c r="W612" i="7"/>
  <c r="V612" i="7"/>
  <c r="R612" i="7"/>
  <c r="Q612" i="7"/>
  <c r="P612" i="7"/>
  <c r="O612" i="7"/>
  <c r="K612" i="7"/>
  <c r="J612" i="7"/>
  <c r="I612" i="7"/>
  <c r="H612" i="7"/>
  <c r="W611" i="7"/>
  <c r="V611" i="7"/>
  <c r="R611" i="7"/>
  <c r="Q611" i="7"/>
  <c r="P611" i="7"/>
  <c r="O611" i="7"/>
  <c r="K611" i="7"/>
  <c r="J611" i="7"/>
  <c r="I611" i="7"/>
  <c r="H611" i="7"/>
  <c r="W610" i="7"/>
  <c r="V610" i="7"/>
  <c r="R610" i="7"/>
  <c r="Q610" i="7"/>
  <c r="P610" i="7"/>
  <c r="O610" i="7"/>
  <c r="K610" i="7"/>
  <c r="J610" i="7"/>
  <c r="I610" i="7"/>
  <c r="H610" i="7"/>
  <c r="W609" i="7"/>
  <c r="V609" i="7"/>
  <c r="R609" i="7"/>
  <c r="Q609" i="7"/>
  <c r="P609" i="7"/>
  <c r="O609" i="7"/>
  <c r="K609" i="7"/>
  <c r="J609" i="7"/>
  <c r="I609" i="7"/>
  <c r="H609" i="7"/>
  <c r="W608" i="7"/>
  <c r="V608" i="7"/>
  <c r="R608" i="7"/>
  <c r="Q608" i="7"/>
  <c r="P608" i="7"/>
  <c r="O608" i="7"/>
  <c r="K608" i="7"/>
  <c r="J608" i="7"/>
  <c r="I608" i="7"/>
  <c r="H608" i="7"/>
  <c r="W607" i="7"/>
  <c r="V607" i="7"/>
  <c r="R607" i="7"/>
  <c r="Q607" i="7"/>
  <c r="P607" i="7"/>
  <c r="O607" i="7"/>
  <c r="K607" i="7"/>
  <c r="J607" i="7"/>
  <c r="I607" i="7"/>
  <c r="H607" i="7"/>
  <c r="W606" i="7"/>
  <c r="V606" i="7"/>
  <c r="R606" i="7"/>
  <c r="Q606" i="7"/>
  <c r="P606" i="7"/>
  <c r="O606" i="7"/>
  <c r="K606" i="7"/>
  <c r="J606" i="7"/>
  <c r="I606" i="7"/>
  <c r="H606" i="7"/>
  <c r="W605" i="7"/>
  <c r="V605" i="7"/>
  <c r="R605" i="7"/>
  <c r="Q605" i="7"/>
  <c r="P605" i="7"/>
  <c r="O605" i="7"/>
  <c r="K605" i="7"/>
  <c r="J605" i="7"/>
  <c r="I605" i="7"/>
  <c r="H605" i="7"/>
  <c r="W604" i="7"/>
  <c r="V604" i="7"/>
  <c r="R604" i="7"/>
  <c r="Q604" i="7"/>
  <c r="P604" i="7"/>
  <c r="O604" i="7"/>
  <c r="K604" i="7"/>
  <c r="J604" i="7"/>
  <c r="I604" i="7"/>
  <c r="H604" i="7"/>
  <c r="W603" i="7"/>
  <c r="V603" i="7"/>
  <c r="R603" i="7"/>
  <c r="Q603" i="7"/>
  <c r="P603" i="7"/>
  <c r="O603" i="7"/>
  <c r="K603" i="7"/>
  <c r="J603" i="7"/>
  <c r="I603" i="7"/>
  <c r="H603" i="7"/>
  <c r="W602" i="7"/>
  <c r="V602" i="7"/>
  <c r="R602" i="7"/>
  <c r="Q602" i="7"/>
  <c r="P602" i="7"/>
  <c r="O602" i="7"/>
  <c r="K602" i="7"/>
  <c r="J602" i="7"/>
  <c r="I602" i="7"/>
  <c r="H602" i="7"/>
  <c r="W601" i="7"/>
  <c r="V601" i="7"/>
  <c r="R601" i="7"/>
  <c r="Q601" i="7"/>
  <c r="P601" i="7"/>
  <c r="O601" i="7"/>
  <c r="K601" i="7"/>
  <c r="J601" i="7"/>
  <c r="I601" i="7"/>
  <c r="H601" i="7"/>
  <c r="W600" i="7"/>
  <c r="V600" i="7"/>
  <c r="R600" i="7"/>
  <c r="Q600" i="7"/>
  <c r="P600" i="7"/>
  <c r="O600" i="7"/>
  <c r="K600" i="7"/>
  <c r="J600" i="7"/>
  <c r="I600" i="7"/>
  <c r="H600" i="7"/>
  <c r="W599" i="7"/>
  <c r="V599" i="7"/>
  <c r="R599" i="7"/>
  <c r="Q599" i="7"/>
  <c r="P599" i="7"/>
  <c r="O599" i="7"/>
  <c r="K599" i="7"/>
  <c r="J599" i="7"/>
  <c r="I599" i="7"/>
  <c r="H599" i="7"/>
  <c r="W598" i="7"/>
  <c r="V598" i="7"/>
  <c r="R598" i="7"/>
  <c r="Q598" i="7"/>
  <c r="P598" i="7"/>
  <c r="O598" i="7"/>
  <c r="K598" i="7"/>
  <c r="J598" i="7"/>
  <c r="I598" i="7"/>
  <c r="H598" i="7"/>
  <c r="W597" i="7"/>
  <c r="V597" i="7"/>
  <c r="R597" i="7"/>
  <c r="Q597" i="7"/>
  <c r="P597" i="7"/>
  <c r="O597" i="7"/>
  <c r="K597" i="7"/>
  <c r="J597" i="7"/>
  <c r="I597" i="7"/>
  <c r="H597" i="7"/>
  <c r="W596" i="7"/>
  <c r="V596" i="7"/>
  <c r="R596" i="7"/>
  <c r="Q596" i="7"/>
  <c r="P596" i="7"/>
  <c r="O596" i="7"/>
  <c r="K596" i="7"/>
  <c r="J596" i="7"/>
  <c r="I596" i="7"/>
  <c r="H596" i="7"/>
  <c r="W595" i="7"/>
  <c r="V595" i="7"/>
  <c r="R595" i="7"/>
  <c r="Q595" i="7"/>
  <c r="P595" i="7"/>
  <c r="O595" i="7"/>
  <c r="K595" i="7"/>
  <c r="J595" i="7"/>
  <c r="I595" i="7"/>
  <c r="H595" i="7"/>
  <c r="W594" i="7"/>
  <c r="V594" i="7"/>
  <c r="R594" i="7"/>
  <c r="Q594" i="7"/>
  <c r="P594" i="7"/>
  <c r="O594" i="7"/>
  <c r="K594" i="7"/>
  <c r="J594" i="7"/>
  <c r="I594" i="7"/>
  <c r="H594" i="7"/>
  <c r="W593" i="7"/>
  <c r="V593" i="7"/>
  <c r="R593" i="7"/>
  <c r="Q593" i="7"/>
  <c r="P593" i="7"/>
  <c r="O593" i="7"/>
  <c r="K593" i="7"/>
  <c r="J593" i="7"/>
  <c r="I593" i="7"/>
  <c r="H593" i="7"/>
  <c r="W592" i="7"/>
  <c r="V592" i="7"/>
  <c r="R592" i="7"/>
  <c r="Q592" i="7"/>
  <c r="P592" i="7"/>
  <c r="O592" i="7"/>
  <c r="K592" i="7"/>
  <c r="J592" i="7"/>
  <c r="I592" i="7"/>
  <c r="H592" i="7"/>
  <c r="W591" i="7"/>
  <c r="V591" i="7"/>
  <c r="R591" i="7"/>
  <c r="Q591" i="7"/>
  <c r="P591" i="7"/>
  <c r="O591" i="7"/>
  <c r="K591" i="7"/>
  <c r="J591" i="7"/>
  <c r="I591" i="7"/>
  <c r="H591" i="7"/>
  <c r="W590" i="7"/>
  <c r="V590" i="7"/>
  <c r="R590" i="7"/>
  <c r="Q590" i="7"/>
  <c r="P590" i="7"/>
  <c r="O590" i="7"/>
  <c r="K590" i="7"/>
  <c r="J590" i="7"/>
  <c r="I590" i="7"/>
  <c r="H590" i="7"/>
  <c r="W589" i="7"/>
  <c r="V589" i="7"/>
  <c r="R589" i="7"/>
  <c r="Q589" i="7"/>
  <c r="P589" i="7"/>
  <c r="O589" i="7"/>
  <c r="K589" i="7"/>
  <c r="J589" i="7"/>
  <c r="I589" i="7"/>
  <c r="H589" i="7"/>
  <c r="W588" i="7"/>
  <c r="V588" i="7"/>
  <c r="R588" i="7"/>
  <c r="Q588" i="7"/>
  <c r="P588" i="7"/>
  <c r="O588" i="7"/>
  <c r="K588" i="7"/>
  <c r="J588" i="7"/>
  <c r="I588" i="7"/>
  <c r="H588" i="7"/>
  <c r="W587" i="7"/>
  <c r="V587" i="7"/>
  <c r="R587" i="7"/>
  <c r="Q587" i="7"/>
  <c r="P587" i="7"/>
  <c r="O587" i="7"/>
  <c r="K587" i="7"/>
  <c r="J587" i="7"/>
  <c r="I587" i="7"/>
  <c r="H587" i="7"/>
  <c r="W586" i="7"/>
  <c r="V586" i="7"/>
  <c r="R586" i="7"/>
  <c r="Q586" i="7"/>
  <c r="P586" i="7"/>
  <c r="O586" i="7"/>
  <c r="K586" i="7"/>
  <c r="J586" i="7"/>
  <c r="I586" i="7"/>
  <c r="H586" i="7"/>
  <c r="W585" i="7"/>
  <c r="V585" i="7"/>
  <c r="R585" i="7"/>
  <c r="Q585" i="7"/>
  <c r="P585" i="7"/>
  <c r="O585" i="7"/>
  <c r="K585" i="7"/>
  <c r="J585" i="7"/>
  <c r="I585" i="7"/>
  <c r="H585" i="7"/>
  <c r="W584" i="7"/>
  <c r="V584" i="7"/>
  <c r="R584" i="7"/>
  <c r="Q584" i="7"/>
  <c r="P584" i="7"/>
  <c r="O584" i="7"/>
  <c r="K584" i="7"/>
  <c r="J584" i="7"/>
  <c r="I584" i="7"/>
  <c r="H584" i="7"/>
  <c r="W583" i="7"/>
  <c r="V583" i="7"/>
  <c r="R583" i="7"/>
  <c r="Q583" i="7"/>
  <c r="P583" i="7"/>
  <c r="O583" i="7"/>
  <c r="K583" i="7"/>
  <c r="J583" i="7"/>
  <c r="I583" i="7"/>
  <c r="H583" i="7"/>
  <c r="W582" i="7"/>
  <c r="V582" i="7"/>
  <c r="R582" i="7"/>
  <c r="Q582" i="7"/>
  <c r="P582" i="7"/>
  <c r="O582" i="7"/>
  <c r="K582" i="7"/>
  <c r="J582" i="7"/>
  <c r="I582" i="7"/>
  <c r="H582" i="7"/>
  <c r="W581" i="7"/>
  <c r="V581" i="7"/>
  <c r="R581" i="7"/>
  <c r="Q581" i="7"/>
  <c r="P581" i="7"/>
  <c r="O581" i="7"/>
  <c r="K581" i="7"/>
  <c r="J581" i="7"/>
  <c r="I581" i="7"/>
  <c r="H581" i="7"/>
  <c r="W580" i="7"/>
  <c r="V580" i="7"/>
  <c r="R580" i="7"/>
  <c r="Q580" i="7"/>
  <c r="P580" i="7"/>
  <c r="O580" i="7"/>
  <c r="K580" i="7"/>
  <c r="J580" i="7"/>
  <c r="I580" i="7"/>
  <c r="H580" i="7"/>
  <c r="W579" i="7"/>
  <c r="V579" i="7"/>
  <c r="R579" i="7"/>
  <c r="Q579" i="7"/>
  <c r="P579" i="7"/>
  <c r="O579" i="7"/>
  <c r="K579" i="7"/>
  <c r="J579" i="7"/>
  <c r="I579" i="7"/>
  <c r="H579" i="7"/>
  <c r="W578" i="7"/>
  <c r="V578" i="7"/>
  <c r="R578" i="7"/>
  <c r="Q578" i="7"/>
  <c r="P578" i="7"/>
  <c r="O578" i="7"/>
  <c r="K578" i="7"/>
  <c r="J578" i="7"/>
  <c r="I578" i="7"/>
  <c r="H578" i="7"/>
  <c r="W577" i="7"/>
  <c r="V577" i="7"/>
  <c r="R577" i="7"/>
  <c r="Q577" i="7"/>
  <c r="P577" i="7"/>
  <c r="O577" i="7"/>
  <c r="K577" i="7"/>
  <c r="J577" i="7"/>
  <c r="I577" i="7"/>
  <c r="H577" i="7"/>
  <c r="W576" i="7"/>
  <c r="V576" i="7"/>
  <c r="R576" i="7"/>
  <c r="Q576" i="7"/>
  <c r="P576" i="7"/>
  <c r="O576" i="7"/>
  <c r="K576" i="7"/>
  <c r="J576" i="7"/>
  <c r="I576" i="7"/>
  <c r="H576" i="7"/>
  <c r="W575" i="7"/>
  <c r="V575" i="7"/>
  <c r="R575" i="7"/>
  <c r="Q575" i="7"/>
  <c r="P575" i="7"/>
  <c r="O575" i="7"/>
  <c r="K575" i="7"/>
  <c r="J575" i="7"/>
  <c r="I575" i="7"/>
  <c r="H575" i="7"/>
  <c r="W574" i="7"/>
  <c r="V574" i="7"/>
  <c r="R574" i="7"/>
  <c r="Q574" i="7"/>
  <c r="P574" i="7"/>
  <c r="O574" i="7"/>
  <c r="K574" i="7"/>
  <c r="J574" i="7"/>
  <c r="I574" i="7"/>
  <c r="H574" i="7"/>
  <c r="W573" i="7"/>
  <c r="V573" i="7"/>
  <c r="R573" i="7"/>
  <c r="Q573" i="7"/>
  <c r="P573" i="7"/>
  <c r="O573" i="7"/>
  <c r="K573" i="7"/>
  <c r="J573" i="7"/>
  <c r="I573" i="7"/>
  <c r="H573" i="7"/>
  <c r="W572" i="7"/>
  <c r="V572" i="7"/>
  <c r="R572" i="7"/>
  <c r="Q572" i="7"/>
  <c r="P572" i="7"/>
  <c r="O572" i="7"/>
  <c r="K572" i="7"/>
  <c r="J572" i="7"/>
  <c r="I572" i="7"/>
  <c r="H572" i="7"/>
  <c r="W571" i="7"/>
  <c r="V571" i="7"/>
  <c r="R571" i="7"/>
  <c r="Q571" i="7"/>
  <c r="P571" i="7"/>
  <c r="O571" i="7"/>
  <c r="K571" i="7"/>
  <c r="J571" i="7"/>
  <c r="I571" i="7"/>
  <c r="H571" i="7"/>
  <c r="W570" i="7"/>
  <c r="V570" i="7"/>
  <c r="R570" i="7"/>
  <c r="Q570" i="7"/>
  <c r="P570" i="7"/>
  <c r="O570" i="7"/>
  <c r="K570" i="7"/>
  <c r="J570" i="7"/>
  <c r="I570" i="7"/>
  <c r="H570" i="7"/>
  <c r="W569" i="7"/>
  <c r="V569" i="7"/>
  <c r="R569" i="7"/>
  <c r="Q569" i="7"/>
  <c r="P569" i="7"/>
  <c r="O569" i="7"/>
  <c r="K569" i="7"/>
  <c r="J569" i="7"/>
  <c r="I569" i="7"/>
  <c r="H569" i="7"/>
  <c r="W568" i="7"/>
  <c r="V568" i="7"/>
  <c r="R568" i="7"/>
  <c r="Q568" i="7"/>
  <c r="P568" i="7"/>
  <c r="O568" i="7"/>
  <c r="K568" i="7"/>
  <c r="J568" i="7"/>
  <c r="I568" i="7"/>
  <c r="H568" i="7"/>
  <c r="W567" i="7"/>
  <c r="V567" i="7"/>
  <c r="R567" i="7"/>
  <c r="Q567" i="7"/>
  <c r="P567" i="7"/>
  <c r="O567" i="7"/>
  <c r="K567" i="7"/>
  <c r="J567" i="7"/>
  <c r="I567" i="7"/>
  <c r="H567" i="7"/>
  <c r="W566" i="7"/>
  <c r="V566" i="7"/>
  <c r="R566" i="7"/>
  <c r="Q566" i="7"/>
  <c r="P566" i="7"/>
  <c r="O566" i="7"/>
  <c r="K566" i="7"/>
  <c r="J566" i="7"/>
  <c r="I566" i="7"/>
  <c r="H566" i="7"/>
  <c r="W565" i="7"/>
  <c r="V565" i="7"/>
  <c r="R565" i="7"/>
  <c r="Q565" i="7"/>
  <c r="P565" i="7"/>
  <c r="O565" i="7"/>
  <c r="K565" i="7"/>
  <c r="J565" i="7"/>
  <c r="I565" i="7"/>
  <c r="H565" i="7"/>
  <c r="W564" i="7"/>
  <c r="V564" i="7"/>
  <c r="R564" i="7"/>
  <c r="Q564" i="7"/>
  <c r="P564" i="7"/>
  <c r="O564" i="7"/>
  <c r="K564" i="7"/>
  <c r="J564" i="7"/>
  <c r="I564" i="7"/>
  <c r="H564" i="7"/>
  <c r="W563" i="7"/>
  <c r="V563" i="7"/>
  <c r="R563" i="7"/>
  <c r="Q563" i="7"/>
  <c r="P563" i="7"/>
  <c r="O563" i="7"/>
  <c r="K563" i="7"/>
  <c r="J563" i="7"/>
  <c r="I563" i="7"/>
  <c r="H563" i="7"/>
  <c r="W562" i="7"/>
  <c r="V562" i="7"/>
  <c r="R562" i="7"/>
  <c r="Q562" i="7"/>
  <c r="P562" i="7"/>
  <c r="O562" i="7"/>
  <c r="K562" i="7"/>
  <c r="J562" i="7"/>
  <c r="I562" i="7"/>
  <c r="H562" i="7"/>
  <c r="W561" i="7"/>
  <c r="V561" i="7"/>
  <c r="R561" i="7"/>
  <c r="Q561" i="7"/>
  <c r="P561" i="7"/>
  <c r="O561" i="7"/>
  <c r="K561" i="7"/>
  <c r="J561" i="7"/>
  <c r="I561" i="7"/>
  <c r="H561" i="7"/>
  <c r="W560" i="7"/>
  <c r="V560" i="7"/>
  <c r="R560" i="7"/>
  <c r="Q560" i="7"/>
  <c r="P560" i="7"/>
  <c r="O560" i="7"/>
  <c r="K560" i="7"/>
  <c r="J560" i="7"/>
  <c r="I560" i="7"/>
  <c r="H560" i="7"/>
  <c r="W559" i="7"/>
  <c r="V559" i="7"/>
  <c r="R559" i="7"/>
  <c r="Q559" i="7"/>
  <c r="P559" i="7"/>
  <c r="O559" i="7"/>
  <c r="K559" i="7"/>
  <c r="J559" i="7"/>
  <c r="I559" i="7"/>
  <c r="H559" i="7"/>
  <c r="W558" i="7"/>
  <c r="V558" i="7"/>
  <c r="R558" i="7"/>
  <c r="Q558" i="7"/>
  <c r="P558" i="7"/>
  <c r="O558" i="7"/>
  <c r="K558" i="7"/>
  <c r="J558" i="7"/>
  <c r="I558" i="7"/>
  <c r="H558" i="7"/>
  <c r="W557" i="7"/>
  <c r="V557" i="7"/>
  <c r="R557" i="7"/>
  <c r="Q557" i="7"/>
  <c r="P557" i="7"/>
  <c r="O557" i="7"/>
  <c r="K557" i="7"/>
  <c r="J557" i="7"/>
  <c r="I557" i="7"/>
  <c r="H557" i="7"/>
  <c r="W556" i="7"/>
  <c r="V556" i="7"/>
  <c r="R556" i="7"/>
  <c r="Q556" i="7"/>
  <c r="P556" i="7"/>
  <c r="O556" i="7"/>
  <c r="K556" i="7"/>
  <c r="J556" i="7"/>
  <c r="I556" i="7"/>
  <c r="H556" i="7"/>
  <c r="W555" i="7"/>
  <c r="V555" i="7"/>
  <c r="R555" i="7"/>
  <c r="Q555" i="7"/>
  <c r="P555" i="7"/>
  <c r="O555" i="7"/>
  <c r="K555" i="7"/>
  <c r="J555" i="7"/>
  <c r="I555" i="7"/>
  <c r="H555" i="7"/>
  <c r="W554" i="7"/>
  <c r="V554" i="7"/>
  <c r="R554" i="7"/>
  <c r="Q554" i="7"/>
  <c r="P554" i="7"/>
  <c r="O554" i="7"/>
  <c r="K554" i="7"/>
  <c r="J554" i="7"/>
  <c r="I554" i="7"/>
  <c r="H554" i="7"/>
  <c r="W553" i="7"/>
  <c r="V553" i="7"/>
  <c r="R553" i="7"/>
  <c r="Q553" i="7"/>
  <c r="P553" i="7"/>
  <c r="O553" i="7"/>
  <c r="K553" i="7"/>
  <c r="J553" i="7"/>
  <c r="I553" i="7"/>
  <c r="H553" i="7"/>
  <c r="W552" i="7"/>
  <c r="V552" i="7"/>
  <c r="R552" i="7"/>
  <c r="Q552" i="7"/>
  <c r="P552" i="7"/>
  <c r="O552" i="7"/>
  <c r="K552" i="7"/>
  <c r="J552" i="7"/>
  <c r="I552" i="7"/>
  <c r="H552" i="7"/>
  <c r="W551" i="7"/>
  <c r="V551" i="7"/>
  <c r="R551" i="7"/>
  <c r="Q551" i="7"/>
  <c r="P551" i="7"/>
  <c r="O551" i="7"/>
  <c r="K551" i="7"/>
  <c r="J551" i="7"/>
  <c r="I551" i="7"/>
  <c r="H551" i="7"/>
  <c r="W550" i="7"/>
  <c r="V550" i="7"/>
  <c r="R550" i="7"/>
  <c r="Q550" i="7"/>
  <c r="P550" i="7"/>
  <c r="O550" i="7"/>
  <c r="K550" i="7"/>
  <c r="J550" i="7"/>
  <c r="I550" i="7"/>
  <c r="H550" i="7"/>
  <c r="W549" i="7"/>
  <c r="V549" i="7"/>
  <c r="R549" i="7"/>
  <c r="Q549" i="7"/>
  <c r="P549" i="7"/>
  <c r="O549" i="7"/>
  <c r="K549" i="7"/>
  <c r="J549" i="7"/>
  <c r="I549" i="7"/>
  <c r="H549" i="7"/>
  <c r="W548" i="7"/>
  <c r="V548" i="7"/>
  <c r="R548" i="7"/>
  <c r="Q548" i="7"/>
  <c r="P548" i="7"/>
  <c r="O548" i="7"/>
  <c r="K548" i="7"/>
  <c r="J548" i="7"/>
  <c r="I548" i="7"/>
  <c r="H548" i="7"/>
  <c r="W547" i="7"/>
  <c r="V547" i="7"/>
  <c r="R547" i="7"/>
  <c r="Q547" i="7"/>
  <c r="P547" i="7"/>
  <c r="O547" i="7"/>
  <c r="K547" i="7"/>
  <c r="J547" i="7"/>
  <c r="I547" i="7"/>
  <c r="H547" i="7"/>
  <c r="W546" i="7"/>
  <c r="V546" i="7"/>
  <c r="R546" i="7"/>
  <c r="Q546" i="7"/>
  <c r="P546" i="7"/>
  <c r="O546" i="7"/>
  <c r="K546" i="7"/>
  <c r="J546" i="7"/>
  <c r="I546" i="7"/>
  <c r="H546" i="7"/>
  <c r="W545" i="7"/>
  <c r="V545" i="7"/>
  <c r="R545" i="7"/>
  <c r="Q545" i="7"/>
  <c r="P545" i="7"/>
  <c r="O545" i="7"/>
  <c r="K545" i="7"/>
  <c r="J545" i="7"/>
  <c r="I545" i="7"/>
  <c r="H545" i="7"/>
  <c r="W544" i="7"/>
  <c r="V544" i="7"/>
  <c r="R544" i="7"/>
  <c r="Q544" i="7"/>
  <c r="P544" i="7"/>
  <c r="O544" i="7"/>
  <c r="K544" i="7"/>
  <c r="J544" i="7"/>
  <c r="I544" i="7"/>
  <c r="H544" i="7"/>
  <c r="W543" i="7"/>
  <c r="V543" i="7"/>
  <c r="R543" i="7"/>
  <c r="Q543" i="7"/>
  <c r="P543" i="7"/>
  <c r="O543" i="7"/>
  <c r="K543" i="7"/>
  <c r="J543" i="7"/>
  <c r="I543" i="7"/>
  <c r="H543" i="7"/>
  <c r="W542" i="7"/>
  <c r="V542" i="7"/>
  <c r="R542" i="7"/>
  <c r="Q542" i="7"/>
  <c r="P542" i="7"/>
  <c r="O542" i="7"/>
  <c r="K542" i="7"/>
  <c r="J542" i="7"/>
  <c r="I542" i="7"/>
  <c r="H542" i="7"/>
  <c r="W541" i="7"/>
  <c r="V541" i="7"/>
  <c r="R541" i="7"/>
  <c r="Q541" i="7"/>
  <c r="P541" i="7"/>
  <c r="O541" i="7"/>
  <c r="K541" i="7"/>
  <c r="J541" i="7"/>
  <c r="I541" i="7"/>
  <c r="H541" i="7"/>
  <c r="W540" i="7"/>
  <c r="V540" i="7"/>
  <c r="R540" i="7"/>
  <c r="Q540" i="7"/>
  <c r="P540" i="7"/>
  <c r="O540" i="7"/>
  <c r="K540" i="7"/>
  <c r="J540" i="7"/>
  <c r="I540" i="7"/>
  <c r="H540" i="7"/>
  <c r="W539" i="7"/>
  <c r="V539" i="7"/>
  <c r="R539" i="7"/>
  <c r="Q539" i="7"/>
  <c r="P539" i="7"/>
  <c r="O539" i="7"/>
  <c r="K539" i="7"/>
  <c r="J539" i="7"/>
  <c r="I539" i="7"/>
  <c r="H539" i="7"/>
  <c r="W538" i="7"/>
  <c r="V538" i="7"/>
  <c r="R538" i="7"/>
  <c r="Q538" i="7"/>
  <c r="P538" i="7"/>
  <c r="O538" i="7"/>
  <c r="K538" i="7"/>
  <c r="J538" i="7"/>
  <c r="I538" i="7"/>
  <c r="H538" i="7"/>
  <c r="W537" i="7"/>
  <c r="V537" i="7"/>
  <c r="R537" i="7"/>
  <c r="Q537" i="7"/>
  <c r="P537" i="7"/>
  <c r="O537" i="7"/>
  <c r="K537" i="7"/>
  <c r="J537" i="7"/>
  <c r="I537" i="7"/>
  <c r="H537" i="7"/>
  <c r="W536" i="7"/>
  <c r="V536" i="7"/>
  <c r="R536" i="7"/>
  <c r="Q536" i="7"/>
  <c r="P536" i="7"/>
  <c r="O536" i="7"/>
  <c r="K536" i="7"/>
  <c r="J536" i="7"/>
  <c r="I536" i="7"/>
  <c r="H536" i="7"/>
  <c r="W535" i="7"/>
  <c r="V535" i="7"/>
  <c r="R535" i="7"/>
  <c r="Q535" i="7"/>
  <c r="P535" i="7"/>
  <c r="O535" i="7"/>
  <c r="K535" i="7"/>
  <c r="J535" i="7"/>
  <c r="I535" i="7"/>
  <c r="H535" i="7"/>
  <c r="W534" i="7"/>
  <c r="V534" i="7"/>
  <c r="R534" i="7"/>
  <c r="Q534" i="7"/>
  <c r="P534" i="7"/>
  <c r="O534" i="7"/>
  <c r="K534" i="7"/>
  <c r="J534" i="7"/>
  <c r="I534" i="7"/>
  <c r="H534" i="7"/>
  <c r="W533" i="7"/>
  <c r="V533" i="7"/>
  <c r="R533" i="7"/>
  <c r="Q533" i="7"/>
  <c r="P533" i="7"/>
  <c r="O533" i="7"/>
  <c r="K533" i="7"/>
  <c r="J533" i="7"/>
  <c r="I533" i="7"/>
  <c r="H533" i="7"/>
  <c r="W532" i="7"/>
  <c r="V532" i="7"/>
  <c r="R532" i="7"/>
  <c r="Q532" i="7"/>
  <c r="P532" i="7"/>
  <c r="O532" i="7"/>
  <c r="K532" i="7"/>
  <c r="J532" i="7"/>
  <c r="I532" i="7"/>
  <c r="H532" i="7"/>
  <c r="W531" i="7"/>
  <c r="V531" i="7"/>
  <c r="R531" i="7"/>
  <c r="Q531" i="7"/>
  <c r="P531" i="7"/>
  <c r="O531" i="7"/>
  <c r="K531" i="7"/>
  <c r="J531" i="7"/>
  <c r="I531" i="7"/>
  <c r="H531" i="7"/>
  <c r="W530" i="7"/>
  <c r="V530" i="7"/>
  <c r="R530" i="7"/>
  <c r="Q530" i="7"/>
  <c r="P530" i="7"/>
  <c r="O530" i="7"/>
  <c r="K530" i="7"/>
  <c r="J530" i="7"/>
  <c r="I530" i="7"/>
  <c r="H530" i="7"/>
  <c r="W529" i="7"/>
  <c r="V529" i="7"/>
  <c r="R529" i="7"/>
  <c r="Q529" i="7"/>
  <c r="P529" i="7"/>
  <c r="O529" i="7"/>
  <c r="K529" i="7"/>
  <c r="J529" i="7"/>
  <c r="I529" i="7"/>
  <c r="H529" i="7"/>
  <c r="W528" i="7"/>
  <c r="V528" i="7"/>
  <c r="R528" i="7"/>
  <c r="Q528" i="7"/>
  <c r="P528" i="7"/>
  <c r="O528" i="7"/>
  <c r="K528" i="7"/>
  <c r="J528" i="7"/>
  <c r="I528" i="7"/>
  <c r="H528" i="7"/>
  <c r="W527" i="7"/>
  <c r="V527" i="7"/>
  <c r="R527" i="7"/>
  <c r="Q527" i="7"/>
  <c r="P527" i="7"/>
  <c r="O527" i="7"/>
  <c r="K527" i="7"/>
  <c r="J527" i="7"/>
  <c r="I527" i="7"/>
  <c r="H527" i="7"/>
  <c r="W526" i="7"/>
  <c r="V526" i="7"/>
  <c r="R526" i="7"/>
  <c r="Q526" i="7"/>
  <c r="P526" i="7"/>
  <c r="O526" i="7"/>
  <c r="K526" i="7"/>
  <c r="J526" i="7"/>
  <c r="I526" i="7"/>
  <c r="H526" i="7"/>
  <c r="W525" i="7"/>
  <c r="V525" i="7"/>
  <c r="R525" i="7"/>
  <c r="Q525" i="7"/>
  <c r="P525" i="7"/>
  <c r="O525" i="7"/>
  <c r="K525" i="7"/>
  <c r="J525" i="7"/>
  <c r="I525" i="7"/>
  <c r="H525" i="7"/>
  <c r="W524" i="7"/>
  <c r="V524" i="7"/>
  <c r="R524" i="7"/>
  <c r="Q524" i="7"/>
  <c r="P524" i="7"/>
  <c r="O524" i="7"/>
  <c r="K524" i="7"/>
  <c r="J524" i="7"/>
  <c r="I524" i="7"/>
  <c r="H524" i="7"/>
  <c r="W523" i="7"/>
  <c r="V523" i="7"/>
  <c r="R523" i="7"/>
  <c r="Q523" i="7"/>
  <c r="P523" i="7"/>
  <c r="O523" i="7"/>
  <c r="K523" i="7"/>
  <c r="J523" i="7"/>
  <c r="I523" i="7"/>
  <c r="H523" i="7"/>
  <c r="W522" i="7"/>
  <c r="V522" i="7"/>
  <c r="R522" i="7"/>
  <c r="Q522" i="7"/>
  <c r="P522" i="7"/>
  <c r="O522" i="7"/>
  <c r="K522" i="7"/>
  <c r="J522" i="7"/>
  <c r="I522" i="7"/>
  <c r="H522" i="7"/>
  <c r="W521" i="7"/>
  <c r="V521" i="7"/>
  <c r="R521" i="7"/>
  <c r="Q521" i="7"/>
  <c r="P521" i="7"/>
  <c r="O521" i="7"/>
  <c r="K521" i="7"/>
  <c r="J521" i="7"/>
  <c r="I521" i="7"/>
  <c r="H521" i="7"/>
  <c r="W520" i="7"/>
  <c r="V520" i="7"/>
  <c r="R520" i="7"/>
  <c r="Q520" i="7"/>
  <c r="P520" i="7"/>
  <c r="O520" i="7"/>
  <c r="K520" i="7"/>
  <c r="J520" i="7"/>
  <c r="I520" i="7"/>
  <c r="H520" i="7"/>
  <c r="W519" i="7"/>
  <c r="V519" i="7"/>
  <c r="R519" i="7"/>
  <c r="Q519" i="7"/>
  <c r="P519" i="7"/>
  <c r="O519" i="7"/>
  <c r="K519" i="7"/>
  <c r="J519" i="7"/>
  <c r="I519" i="7"/>
  <c r="H519" i="7"/>
  <c r="W518" i="7"/>
  <c r="V518" i="7"/>
  <c r="R518" i="7"/>
  <c r="Q518" i="7"/>
  <c r="P518" i="7"/>
  <c r="O518" i="7"/>
  <c r="K518" i="7"/>
  <c r="J518" i="7"/>
  <c r="I518" i="7"/>
  <c r="H518" i="7"/>
  <c r="W517" i="7"/>
  <c r="V517" i="7"/>
  <c r="R517" i="7"/>
  <c r="Q517" i="7"/>
  <c r="P517" i="7"/>
  <c r="O517" i="7"/>
  <c r="K517" i="7"/>
  <c r="J517" i="7"/>
  <c r="I517" i="7"/>
  <c r="H517" i="7"/>
  <c r="W516" i="7"/>
  <c r="V516" i="7"/>
  <c r="R516" i="7"/>
  <c r="Q516" i="7"/>
  <c r="P516" i="7"/>
  <c r="O516" i="7"/>
  <c r="K516" i="7"/>
  <c r="J516" i="7"/>
  <c r="I516" i="7"/>
  <c r="H516" i="7"/>
  <c r="W515" i="7"/>
  <c r="V515" i="7"/>
  <c r="R515" i="7"/>
  <c r="Q515" i="7"/>
  <c r="P515" i="7"/>
  <c r="O515" i="7"/>
  <c r="K515" i="7"/>
  <c r="J515" i="7"/>
  <c r="I515" i="7"/>
  <c r="H515" i="7"/>
  <c r="W514" i="7"/>
  <c r="V514" i="7"/>
  <c r="R514" i="7"/>
  <c r="Q514" i="7"/>
  <c r="P514" i="7"/>
  <c r="O514" i="7"/>
  <c r="K514" i="7"/>
  <c r="J514" i="7"/>
  <c r="I514" i="7"/>
  <c r="H514" i="7"/>
  <c r="W513" i="7"/>
  <c r="V513" i="7"/>
  <c r="R513" i="7"/>
  <c r="Q513" i="7"/>
  <c r="P513" i="7"/>
  <c r="O513" i="7"/>
  <c r="K513" i="7"/>
  <c r="J513" i="7"/>
  <c r="I513" i="7"/>
  <c r="H513" i="7"/>
  <c r="W512" i="7"/>
  <c r="V512" i="7"/>
  <c r="R512" i="7"/>
  <c r="Q512" i="7"/>
  <c r="P512" i="7"/>
  <c r="O512" i="7"/>
  <c r="K512" i="7"/>
  <c r="J512" i="7"/>
  <c r="I512" i="7"/>
  <c r="H512" i="7"/>
  <c r="W511" i="7"/>
  <c r="V511" i="7"/>
  <c r="R511" i="7"/>
  <c r="Q511" i="7"/>
  <c r="P511" i="7"/>
  <c r="O511" i="7"/>
  <c r="K511" i="7"/>
  <c r="J511" i="7"/>
  <c r="I511" i="7"/>
  <c r="H511" i="7"/>
  <c r="W510" i="7"/>
  <c r="V510" i="7"/>
  <c r="R510" i="7"/>
  <c r="Q510" i="7"/>
  <c r="P510" i="7"/>
  <c r="O510" i="7"/>
  <c r="K510" i="7"/>
  <c r="J510" i="7"/>
  <c r="I510" i="7"/>
  <c r="H510" i="7"/>
  <c r="W509" i="7"/>
  <c r="V509" i="7"/>
  <c r="R509" i="7"/>
  <c r="Q509" i="7"/>
  <c r="P509" i="7"/>
  <c r="O509" i="7"/>
  <c r="K509" i="7"/>
  <c r="J509" i="7"/>
  <c r="I509" i="7"/>
  <c r="H509" i="7"/>
  <c r="W508" i="7"/>
  <c r="V508" i="7"/>
  <c r="R508" i="7"/>
  <c r="Q508" i="7"/>
  <c r="P508" i="7"/>
  <c r="O508" i="7"/>
  <c r="K508" i="7"/>
  <c r="J508" i="7"/>
  <c r="I508" i="7"/>
  <c r="H508" i="7"/>
  <c r="W507" i="7"/>
  <c r="V507" i="7"/>
  <c r="R507" i="7"/>
  <c r="Q507" i="7"/>
  <c r="P507" i="7"/>
  <c r="O507" i="7"/>
  <c r="K507" i="7"/>
  <c r="J507" i="7"/>
  <c r="I507" i="7"/>
  <c r="H507" i="7"/>
  <c r="W506" i="7"/>
  <c r="V506" i="7"/>
  <c r="R506" i="7"/>
  <c r="Q506" i="7"/>
  <c r="P506" i="7"/>
  <c r="O506" i="7"/>
  <c r="K506" i="7"/>
  <c r="J506" i="7"/>
  <c r="I506" i="7"/>
  <c r="H506" i="7"/>
  <c r="W505" i="7"/>
  <c r="V505" i="7"/>
  <c r="R505" i="7"/>
  <c r="Q505" i="7"/>
  <c r="P505" i="7"/>
  <c r="O505" i="7"/>
  <c r="K505" i="7"/>
  <c r="J505" i="7"/>
  <c r="I505" i="7"/>
  <c r="H505" i="7"/>
  <c r="W504" i="7"/>
  <c r="V504" i="7"/>
  <c r="R504" i="7"/>
  <c r="Q504" i="7"/>
  <c r="P504" i="7"/>
  <c r="O504" i="7"/>
  <c r="K504" i="7"/>
  <c r="J504" i="7"/>
  <c r="I504" i="7"/>
  <c r="H504" i="7"/>
  <c r="W503" i="7"/>
  <c r="V503" i="7"/>
  <c r="R503" i="7"/>
  <c r="Q503" i="7"/>
  <c r="P503" i="7"/>
  <c r="O503" i="7"/>
  <c r="K503" i="7"/>
  <c r="J503" i="7"/>
  <c r="I503" i="7"/>
  <c r="H503" i="7"/>
  <c r="W502" i="7"/>
  <c r="V502" i="7"/>
  <c r="R502" i="7"/>
  <c r="Q502" i="7"/>
  <c r="P502" i="7"/>
  <c r="O502" i="7"/>
  <c r="K502" i="7"/>
  <c r="J502" i="7"/>
  <c r="I502" i="7"/>
  <c r="H502" i="7"/>
  <c r="W501" i="7"/>
  <c r="V501" i="7"/>
  <c r="R501" i="7"/>
  <c r="Q501" i="7"/>
  <c r="P501" i="7"/>
  <c r="O501" i="7"/>
  <c r="K501" i="7"/>
  <c r="J501" i="7"/>
  <c r="I501" i="7"/>
  <c r="H501" i="7"/>
  <c r="W500" i="7"/>
  <c r="V500" i="7"/>
  <c r="R500" i="7"/>
  <c r="Q500" i="7"/>
  <c r="P500" i="7"/>
  <c r="O500" i="7"/>
  <c r="K500" i="7"/>
  <c r="J500" i="7"/>
  <c r="I500" i="7"/>
  <c r="H500" i="7"/>
  <c r="W499" i="7"/>
  <c r="V499" i="7"/>
  <c r="R499" i="7"/>
  <c r="Q499" i="7"/>
  <c r="P499" i="7"/>
  <c r="O499" i="7"/>
  <c r="K499" i="7"/>
  <c r="J499" i="7"/>
  <c r="I499" i="7"/>
  <c r="H499" i="7"/>
  <c r="W498" i="7"/>
  <c r="V498" i="7"/>
  <c r="R498" i="7"/>
  <c r="Q498" i="7"/>
  <c r="P498" i="7"/>
  <c r="O498" i="7"/>
  <c r="K498" i="7"/>
  <c r="J498" i="7"/>
  <c r="I498" i="7"/>
  <c r="H498" i="7"/>
  <c r="W497" i="7"/>
  <c r="V497" i="7"/>
  <c r="R497" i="7"/>
  <c r="Q497" i="7"/>
  <c r="P497" i="7"/>
  <c r="O497" i="7"/>
  <c r="K497" i="7"/>
  <c r="J497" i="7"/>
  <c r="I497" i="7"/>
  <c r="H497" i="7"/>
  <c r="W496" i="7"/>
  <c r="V496" i="7"/>
  <c r="R496" i="7"/>
  <c r="Q496" i="7"/>
  <c r="P496" i="7"/>
  <c r="O496" i="7"/>
  <c r="K496" i="7"/>
  <c r="J496" i="7"/>
  <c r="I496" i="7"/>
  <c r="H496" i="7"/>
  <c r="W495" i="7"/>
  <c r="V495" i="7"/>
  <c r="R495" i="7"/>
  <c r="Q495" i="7"/>
  <c r="P495" i="7"/>
  <c r="O495" i="7"/>
  <c r="K495" i="7"/>
  <c r="J495" i="7"/>
  <c r="I495" i="7"/>
  <c r="H495" i="7"/>
  <c r="W494" i="7"/>
  <c r="V494" i="7"/>
  <c r="R494" i="7"/>
  <c r="Q494" i="7"/>
  <c r="P494" i="7"/>
  <c r="O494" i="7"/>
  <c r="K494" i="7"/>
  <c r="J494" i="7"/>
  <c r="I494" i="7"/>
  <c r="H494" i="7"/>
  <c r="W493" i="7"/>
  <c r="V493" i="7"/>
  <c r="R493" i="7"/>
  <c r="Q493" i="7"/>
  <c r="P493" i="7"/>
  <c r="O493" i="7"/>
  <c r="K493" i="7"/>
  <c r="J493" i="7"/>
  <c r="I493" i="7"/>
  <c r="H493" i="7"/>
  <c r="W492" i="7"/>
  <c r="V492" i="7"/>
  <c r="R492" i="7"/>
  <c r="Q492" i="7"/>
  <c r="P492" i="7"/>
  <c r="O492" i="7"/>
  <c r="K492" i="7"/>
  <c r="J492" i="7"/>
  <c r="I492" i="7"/>
  <c r="H492" i="7"/>
  <c r="W491" i="7"/>
  <c r="V491" i="7"/>
  <c r="R491" i="7"/>
  <c r="Q491" i="7"/>
  <c r="P491" i="7"/>
  <c r="O491" i="7"/>
  <c r="K491" i="7"/>
  <c r="J491" i="7"/>
  <c r="I491" i="7"/>
  <c r="H491" i="7"/>
  <c r="W490" i="7"/>
  <c r="V490" i="7"/>
  <c r="R490" i="7"/>
  <c r="Q490" i="7"/>
  <c r="P490" i="7"/>
  <c r="O490" i="7"/>
  <c r="K490" i="7"/>
  <c r="J490" i="7"/>
  <c r="I490" i="7"/>
  <c r="H490" i="7"/>
  <c r="W489" i="7"/>
  <c r="V489" i="7"/>
  <c r="R489" i="7"/>
  <c r="Q489" i="7"/>
  <c r="P489" i="7"/>
  <c r="O489" i="7"/>
  <c r="K489" i="7"/>
  <c r="J489" i="7"/>
  <c r="I489" i="7"/>
  <c r="H489" i="7"/>
  <c r="W488" i="7"/>
  <c r="V488" i="7"/>
  <c r="R488" i="7"/>
  <c r="Q488" i="7"/>
  <c r="P488" i="7"/>
  <c r="O488" i="7"/>
  <c r="K488" i="7"/>
  <c r="J488" i="7"/>
  <c r="I488" i="7"/>
  <c r="H488" i="7"/>
  <c r="W487" i="7"/>
  <c r="V487" i="7"/>
  <c r="R487" i="7"/>
  <c r="Q487" i="7"/>
  <c r="P487" i="7"/>
  <c r="O487" i="7"/>
  <c r="K487" i="7"/>
  <c r="J487" i="7"/>
  <c r="I487" i="7"/>
  <c r="H487" i="7"/>
  <c r="W486" i="7"/>
  <c r="V486" i="7"/>
  <c r="R486" i="7"/>
  <c r="Q486" i="7"/>
  <c r="P486" i="7"/>
  <c r="O486" i="7"/>
  <c r="K486" i="7"/>
  <c r="J486" i="7"/>
  <c r="I486" i="7"/>
  <c r="H486" i="7"/>
  <c r="W485" i="7"/>
  <c r="V485" i="7"/>
  <c r="R485" i="7"/>
  <c r="Q485" i="7"/>
  <c r="P485" i="7"/>
  <c r="O485" i="7"/>
  <c r="K485" i="7"/>
  <c r="J485" i="7"/>
  <c r="I485" i="7"/>
  <c r="H485" i="7"/>
  <c r="W484" i="7"/>
  <c r="V484" i="7"/>
  <c r="R484" i="7"/>
  <c r="Q484" i="7"/>
  <c r="P484" i="7"/>
  <c r="O484" i="7"/>
  <c r="K484" i="7"/>
  <c r="J484" i="7"/>
  <c r="I484" i="7"/>
  <c r="H484" i="7"/>
  <c r="W483" i="7"/>
  <c r="V483" i="7"/>
  <c r="R483" i="7"/>
  <c r="Q483" i="7"/>
  <c r="P483" i="7"/>
  <c r="O483" i="7"/>
  <c r="K483" i="7"/>
  <c r="J483" i="7"/>
  <c r="I483" i="7"/>
  <c r="H483" i="7"/>
  <c r="W482" i="7"/>
  <c r="V482" i="7"/>
  <c r="R482" i="7"/>
  <c r="Q482" i="7"/>
  <c r="P482" i="7"/>
  <c r="O482" i="7"/>
  <c r="K482" i="7"/>
  <c r="J482" i="7"/>
  <c r="I482" i="7"/>
  <c r="H482" i="7"/>
  <c r="W481" i="7"/>
  <c r="V481" i="7"/>
  <c r="R481" i="7"/>
  <c r="Q481" i="7"/>
  <c r="P481" i="7"/>
  <c r="O481" i="7"/>
  <c r="K481" i="7"/>
  <c r="J481" i="7"/>
  <c r="I481" i="7"/>
  <c r="H481" i="7"/>
  <c r="W480" i="7"/>
  <c r="V480" i="7"/>
  <c r="R480" i="7"/>
  <c r="Q480" i="7"/>
  <c r="P480" i="7"/>
  <c r="O480" i="7"/>
  <c r="K480" i="7"/>
  <c r="J480" i="7"/>
  <c r="I480" i="7"/>
  <c r="H480" i="7"/>
  <c r="W479" i="7"/>
  <c r="V479" i="7"/>
  <c r="R479" i="7"/>
  <c r="Q479" i="7"/>
  <c r="P479" i="7"/>
  <c r="O479" i="7"/>
  <c r="K479" i="7"/>
  <c r="J479" i="7"/>
  <c r="I479" i="7"/>
  <c r="H479" i="7"/>
  <c r="W478" i="7"/>
  <c r="V478" i="7"/>
  <c r="R478" i="7"/>
  <c r="Q478" i="7"/>
  <c r="P478" i="7"/>
  <c r="O478" i="7"/>
  <c r="K478" i="7"/>
  <c r="J478" i="7"/>
  <c r="I478" i="7"/>
  <c r="H478" i="7"/>
  <c r="W477" i="7"/>
  <c r="V477" i="7"/>
  <c r="R477" i="7"/>
  <c r="Q477" i="7"/>
  <c r="P477" i="7"/>
  <c r="O477" i="7"/>
  <c r="K477" i="7"/>
  <c r="J477" i="7"/>
  <c r="I477" i="7"/>
  <c r="H477" i="7"/>
  <c r="W476" i="7"/>
  <c r="V476" i="7"/>
  <c r="R476" i="7"/>
  <c r="Q476" i="7"/>
  <c r="P476" i="7"/>
  <c r="O476" i="7"/>
  <c r="K476" i="7"/>
  <c r="J476" i="7"/>
  <c r="I476" i="7"/>
  <c r="H476" i="7"/>
  <c r="W475" i="7"/>
  <c r="V475" i="7"/>
  <c r="R475" i="7"/>
  <c r="Q475" i="7"/>
  <c r="P475" i="7"/>
  <c r="O475" i="7"/>
  <c r="K475" i="7"/>
  <c r="J475" i="7"/>
  <c r="I475" i="7"/>
  <c r="H475" i="7"/>
  <c r="W474" i="7"/>
  <c r="V474" i="7"/>
  <c r="R474" i="7"/>
  <c r="Q474" i="7"/>
  <c r="P474" i="7"/>
  <c r="O474" i="7"/>
  <c r="K474" i="7"/>
  <c r="J474" i="7"/>
  <c r="I474" i="7"/>
  <c r="H474" i="7"/>
  <c r="W473" i="7"/>
  <c r="V473" i="7"/>
  <c r="R473" i="7"/>
  <c r="Q473" i="7"/>
  <c r="P473" i="7"/>
  <c r="O473" i="7"/>
  <c r="K473" i="7"/>
  <c r="J473" i="7"/>
  <c r="I473" i="7"/>
  <c r="H473" i="7"/>
  <c r="W472" i="7"/>
  <c r="V472" i="7"/>
  <c r="R472" i="7"/>
  <c r="Q472" i="7"/>
  <c r="P472" i="7"/>
  <c r="O472" i="7"/>
  <c r="K472" i="7"/>
  <c r="J472" i="7"/>
  <c r="I472" i="7"/>
  <c r="H472" i="7"/>
  <c r="W471" i="7"/>
  <c r="V471" i="7"/>
  <c r="R471" i="7"/>
  <c r="Q471" i="7"/>
  <c r="P471" i="7"/>
  <c r="O471" i="7"/>
  <c r="K471" i="7"/>
  <c r="J471" i="7"/>
  <c r="I471" i="7"/>
  <c r="H471" i="7"/>
  <c r="W470" i="7"/>
  <c r="V470" i="7"/>
  <c r="R470" i="7"/>
  <c r="Q470" i="7"/>
  <c r="P470" i="7"/>
  <c r="O470" i="7"/>
  <c r="K470" i="7"/>
  <c r="J470" i="7"/>
  <c r="I470" i="7"/>
  <c r="H470" i="7"/>
  <c r="W469" i="7"/>
  <c r="V469" i="7"/>
  <c r="R469" i="7"/>
  <c r="Q469" i="7"/>
  <c r="P469" i="7"/>
  <c r="O469" i="7"/>
  <c r="K469" i="7"/>
  <c r="J469" i="7"/>
  <c r="I469" i="7"/>
  <c r="H469" i="7"/>
  <c r="W468" i="7"/>
  <c r="V468" i="7"/>
  <c r="R468" i="7"/>
  <c r="Q468" i="7"/>
  <c r="P468" i="7"/>
  <c r="O468" i="7"/>
  <c r="K468" i="7"/>
  <c r="J468" i="7"/>
  <c r="I468" i="7"/>
  <c r="H468" i="7"/>
  <c r="W467" i="7"/>
  <c r="V467" i="7"/>
  <c r="R467" i="7"/>
  <c r="Q467" i="7"/>
  <c r="P467" i="7"/>
  <c r="O467" i="7"/>
  <c r="K467" i="7"/>
  <c r="J467" i="7"/>
  <c r="I467" i="7"/>
  <c r="H467" i="7"/>
  <c r="W466" i="7"/>
  <c r="V466" i="7"/>
  <c r="R466" i="7"/>
  <c r="Q466" i="7"/>
  <c r="P466" i="7"/>
  <c r="O466" i="7"/>
  <c r="K466" i="7"/>
  <c r="J466" i="7"/>
  <c r="I466" i="7"/>
  <c r="H466" i="7"/>
  <c r="W465" i="7"/>
  <c r="V465" i="7"/>
  <c r="R465" i="7"/>
  <c r="Q465" i="7"/>
  <c r="P465" i="7"/>
  <c r="O465" i="7"/>
  <c r="K465" i="7"/>
  <c r="J465" i="7"/>
  <c r="I465" i="7"/>
  <c r="H465" i="7"/>
  <c r="W464" i="7"/>
  <c r="V464" i="7"/>
  <c r="R464" i="7"/>
  <c r="Q464" i="7"/>
  <c r="P464" i="7"/>
  <c r="O464" i="7"/>
  <c r="K464" i="7"/>
  <c r="J464" i="7"/>
  <c r="I464" i="7"/>
  <c r="H464" i="7"/>
  <c r="W463" i="7"/>
  <c r="V463" i="7"/>
  <c r="R463" i="7"/>
  <c r="Q463" i="7"/>
  <c r="P463" i="7"/>
  <c r="O463" i="7"/>
  <c r="K463" i="7"/>
  <c r="J463" i="7"/>
  <c r="I463" i="7"/>
  <c r="H463" i="7"/>
  <c r="W462" i="7"/>
  <c r="V462" i="7"/>
  <c r="R462" i="7"/>
  <c r="Q462" i="7"/>
  <c r="P462" i="7"/>
  <c r="O462" i="7"/>
  <c r="K462" i="7"/>
  <c r="J462" i="7"/>
  <c r="I462" i="7"/>
  <c r="H462" i="7"/>
  <c r="W461" i="7"/>
  <c r="V461" i="7"/>
  <c r="R461" i="7"/>
  <c r="Q461" i="7"/>
  <c r="P461" i="7"/>
  <c r="O461" i="7"/>
  <c r="K461" i="7"/>
  <c r="J461" i="7"/>
  <c r="I461" i="7"/>
  <c r="H461" i="7"/>
  <c r="W460" i="7"/>
  <c r="V460" i="7"/>
  <c r="R460" i="7"/>
  <c r="Q460" i="7"/>
  <c r="P460" i="7"/>
  <c r="O460" i="7"/>
  <c r="K460" i="7"/>
  <c r="J460" i="7"/>
  <c r="I460" i="7"/>
  <c r="H460" i="7"/>
  <c r="W459" i="7"/>
  <c r="V459" i="7"/>
  <c r="R459" i="7"/>
  <c r="Q459" i="7"/>
  <c r="P459" i="7"/>
  <c r="O459" i="7"/>
  <c r="K459" i="7"/>
  <c r="J459" i="7"/>
  <c r="I459" i="7"/>
  <c r="H459" i="7"/>
  <c r="W458" i="7"/>
  <c r="V458" i="7"/>
  <c r="R458" i="7"/>
  <c r="Q458" i="7"/>
  <c r="P458" i="7"/>
  <c r="O458" i="7"/>
  <c r="K458" i="7"/>
  <c r="J458" i="7"/>
  <c r="I458" i="7"/>
  <c r="H458" i="7"/>
  <c r="W457" i="7"/>
  <c r="V457" i="7"/>
  <c r="R457" i="7"/>
  <c r="Q457" i="7"/>
  <c r="P457" i="7"/>
  <c r="O457" i="7"/>
  <c r="K457" i="7"/>
  <c r="J457" i="7"/>
  <c r="I457" i="7"/>
  <c r="H457" i="7"/>
  <c r="W456" i="7"/>
  <c r="V456" i="7"/>
  <c r="R456" i="7"/>
  <c r="Q456" i="7"/>
  <c r="P456" i="7"/>
  <c r="O456" i="7"/>
  <c r="K456" i="7"/>
  <c r="J456" i="7"/>
  <c r="I456" i="7"/>
  <c r="H456" i="7"/>
  <c r="W455" i="7"/>
  <c r="V455" i="7"/>
  <c r="R455" i="7"/>
  <c r="Q455" i="7"/>
  <c r="P455" i="7"/>
  <c r="O455" i="7"/>
  <c r="K455" i="7"/>
  <c r="J455" i="7"/>
  <c r="I455" i="7"/>
  <c r="H455" i="7"/>
  <c r="W454" i="7"/>
  <c r="V454" i="7"/>
  <c r="R454" i="7"/>
  <c r="Q454" i="7"/>
  <c r="P454" i="7"/>
  <c r="O454" i="7"/>
  <c r="K454" i="7"/>
  <c r="J454" i="7"/>
  <c r="I454" i="7"/>
  <c r="H454" i="7"/>
  <c r="W453" i="7"/>
  <c r="V453" i="7"/>
  <c r="R453" i="7"/>
  <c r="Q453" i="7"/>
  <c r="P453" i="7"/>
  <c r="O453" i="7"/>
  <c r="K453" i="7"/>
  <c r="J453" i="7"/>
  <c r="I453" i="7"/>
  <c r="H453" i="7"/>
  <c r="W452" i="7"/>
  <c r="V452" i="7"/>
  <c r="R452" i="7"/>
  <c r="Q452" i="7"/>
  <c r="P452" i="7"/>
  <c r="O452" i="7"/>
  <c r="K452" i="7"/>
  <c r="J452" i="7"/>
  <c r="I452" i="7"/>
  <c r="H452" i="7"/>
  <c r="W451" i="7"/>
  <c r="V451" i="7"/>
  <c r="R451" i="7"/>
  <c r="Q451" i="7"/>
  <c r="P451" i="7"/>
  <c r="O451" i="7"/>
  <c r="K451" i="7"/>
  <c r="J451" i="7"/>
  <c r="I451" i="7"/>
  <c r="H451" i="7"/>
  <c r="W450" i="7"/>
  <c r="V450" i="7"/>
  <c r="R450" i="7"/>
  <c r="Q450" i="7"/>
  <c r="P450" i="7"/>
  <c r="O450" i="7"/>
  <c r="K450" i="7"/>
  <c r="J450" i="7"/>
  <c r="I450" i="7"/>
  <c r="H450" i="7"/>
  <c r="W449" i="7"/>
  <c r="V449" i="7"/>
  <c r="R449" i="7"/>
  <c r="Q449" i="7"/>
  <c r="P449" i="7"/>
  <c r="O449" i="7"/>
  <c r="K449" i="7"/>
  <c r="J449" i="7"/>
  <c r="I449" i="7"/>
  <c r="H449" i="7"/>
  <c r="W448" i="7"/>
  <c r="V448" i="7"/>
  <c r="R448" i="7"/>
  <c r="Q448" i="7"/>
  <c r="P448" i="7"/>
  <c r="O448" i="7"/>
  <c r="K448" i="7"/>
  <c r="J448" i="7"/>
  <c r="I448" i="7"/>
  <c r="H448" i="7"/>
  <c r="W447" i="7"/>
  <c r="V447" i="7"/>
  <c r="R447" i="7"/>
  <c r="Q447" i="7"/>
  <c r="P447" i="7"/>
  <c r="O447" i="7"/>
  <c r="K447" i="7"/>
  <c r="J447" i="7"/>
  <c r="I447" i="7"/>
  <c r="H447" i="7"/>
  <c r="W446" i="7"/>
  <c r="V446" i="7"/>
  <c r="R446" i="7"/>
  <c r="Q446" i="7"/>
  <c r="P446" i="7"/>
  <c r="O446" i="7"/>
  <c r="K446" i="7"/>
  <c r="J446" i="7"/>
  <c r="I446" i="7"/>
  <c r="H446" i="7"/>
  <c r="W445" i="7"/>
  <c r="V445" i="7"/>
  <c r="R445" i="7"/>
  <c r="Q445" i="7"/>
  <c r="P445" i="7"/>
  <c r="O445" i="7"/>
  <c r="K445" i="7"/>
  <c r="J445" i="7"/>
  <c r="I445" i="7"/>
  <c r="H445" i="7"/>
  <c r="W444" i="7"/>
  <c r="V444" i="7"/>
  <c r="R444" i="7"/>
  <c r="Q444" i="7"/>
  <c r="P444" i="7"/>
  <c r="O444" i="7"/>
  <c r="K444" i="7"/>
  <c r="J444" i="7"/>
  <c r="I444" i="7"/>
  <c r="H444" i="7"/>
  <c r="W443" i="7"/>
  <c r="V443" i="7"/>
  <c r="R443" i="7"/>
  <c r="Q443" i="7"/>
  <c r="P443" i="7"/>
  <c r="O443" i="7"/>
  <c r="K443" i="7"/>
  <c r="J443" i="7"/>
  <c r="I443" i="7"/>
  <c r="H443" i="7"/>
  <c r="W442" i="7"/>
  <c r="V442" i="7"/>
  <c r="R442" i="7"/>
  <c r="Q442" i="7"/>
  <c r="P442" i="7"/>
  <c r="O442" i="7"/>
  <c r="K442" i="7"/>
  <c r="J442" i="7"/>
  <c r="I442" i="7"/>
  <c r="H442" i="7"/>
  <c r="W441" i="7"/>
  <c r="V441" i="7"/>
  <c r="R441" i="7"/>
  <c r="Q441" i="7"/>
  <c r="P441" i="7"/>
  <c r="O441" i="7"/>
  <c r="K441" i="7"/>
  <c r="J441" i="7"/>
  <c r="I441" i="7"/>
  <c r="H441" i="7"/>
  <c r="W440" i="7"/>
  <c r="V440" i="7"/>
  <c r="R440" i="7"/>
  <c r="Q440" i="7"/>
  <c r="P440" i="7"/>
  <c r="O440" i="7"/>
  <c r="K440" i="7"/>
  <c r="J440" i="7"/>
  <c r="I440" i="7"/>
  <c r="H440" i="7"/>
  <c r="W439" i="7"/>
  <c r="V439" i="7"/>
  <c r="R439" i="7"/>
  <c r="Q439" i="7"/>
  <c r="P439" i="7"/>
  <c r="O439" i="7"/>
  <c r="K439" i="7"/>
  <c r="J439" i="7"/>
  <c r="I439" i="7"/>
  <c r="H439" i="7"/>
  <c r="W438" i="7"/>
  <c r="V438" i="7"/>
  <c r="R438" i="7"/>
  <c r="Q438" i="7"/>
  <c r="P438" i="7"/>
  <c r="O438" i="7"/>
  <c r="K438" i="7"/>
  <c r="J438" i="7"/>
  <c r="I438" i="7"/>
  <c r="H438" i="7"/>
  <c r="W437" i="7"/>
  <c r="V437" i="7"/>
  <c r="R437" i="7"/>
  <c r="Q437" i="7"/>
  <c r="P437" i="7"/>
  <c r="O437" i="7"/>
  <c r="K437" i="7"/>
  <c r="J437" i="7"/>
  <c r="I437" i="7"/>
  <c r="H437" i="7"/>
  <c r="W436" i="7"/>
  <c r="V436" i="7"/>
  <c r="R436" i="7"/>
  <c r="Q436" i="7"/>
  <c r="P436" i="7"/>
  <c r="O436" i="7"/>
  <c r="K436" i="7"/>
  <c r="J436" i="7"/>
  <c r="I436" i="7"/>
  <c r="H436" i="7"/>
  <c r="W435" i="7"/>
  <c r="V435" i="7"/>
  <c r="R435" i="7"/>
  <c r="Q435" i="7"/>
  <c r="P435" i="7"/>
  <c r="O435" i="7"/>
  <c r="K435" i="7"/>
  <c r="J435" i="7"/>
  <c r="I435" i="7"/>
  <c r="H435" i="7"/>
  <c r="W434" i="7"/>
  <c r="V434" i="7"/>
  <c r="R434" i="7"/>
  <c r="Q434" i="7"/>
  <c r="P434" i="7"/>
  <c r="O434" i="7"/>
  <c r="K434" i="7"/>
  <c r="J434" i="7"/>
  <c r="I434" i="7"/>
  <c r="H434" i="7"/>
  <c r="W433" i="7"/>
  <c r="V433" i="7"/>
  <c r="R433" i="7"/>
  <c r="Q433" i="7"/>
  <c r="P433" i="7"/>
  <c r="O433" i="7"/>
  <c r="K433" i="7"/>
  <c r="J433" i="7"/>
  <c r="I433" i="7"/>
  <c r="H433" i="7"/>
  <c r="W432" i="7"/>
  <c r="V432" i="7"/>
  <c r="R432" i="7"/>
  <c r="Q432" i="7"/>
  <c r="P432" i="7"/>
  <c r="O432" i="7"/>
  <c r="K432" i="7"/>
  <c r="J432" i="7"/>
  <c r="I432" i="7"/>
  <c r="H432" i="7"/>
  <c r="W431" i="7"/>
  <c r="V431" i="7"/>
  <c r="R431" i="7"/>
  <c r="Q431" i="7"/>
  <c r="P431" i="7"/>
  <c r="O431" i="7"/>
  <c r="K431" i="7"/>
  <c r="J431" i="7"/>
  <c r="I431" i="7"/>
  <c r="H431" i="7"/>
  <c r="W430" i="7"/>
  <c r="V430" i="7"/>
  <c r="R430" i="7"/>
  <c r="Q430" i="7"/>
  <c r="P430" i="7"/>
  <c r="O430" i="7"/>
  <c r="K430" i="7"/>
  <c r="J430" i="7"/>
  <c r="I430" i="7"/>
  <c r="H430" i="7"/>
  <c r="W429" i="7"/>
  <c r="V429" i="7"/>
  <c r="R429" i="7"/>
  <c r="Q429" i="7"/>
  <c r="P429" i="7"/>
  <c r="O429" i="7"/>
  <c r="K429" i="7"/>
  <c r="J429" i="7"/>
  <c r="I429" i="7"/>
  <c r="H429" i="7"/>
  <c r="W428" i="7"/>
  <c r="V428" i="7"/>
  <c r="R428" i="7"/>
  <c r="Q428" i="7"/>
  <c r="P428" i="7"/>
  <c r="O428" i="7"/>
  <c r="K428" i="7"/>
  <c r="J428" i="7"/>
  <c r="I428" i="7"/>
  <c r="H428" i="7"/>
  <c r="W427" i="7"/>
  <c r="V427" i="7"/>
  <c r="R427" i="7"/>
  <c r="Q427" i="7"/>
  <c r="P427" i="7"/>
  <c r="O427" i="7"/>
  <c r="K427" i="7"/>
  <c r="J427" i="7"/>
  <c r="I427" i="7"/>
  <c r="H427" i="7"/>
  <c r="W426" i="7"/>
  <c r="V426" i="7"/>
  <c r="R426" i="7"/>
  <c r="Q426" i="7"/>
  <c r="P426" i="7"/>
  <c r="O426" i="7"/>
  <c r="K426" i="7"/>
  <c r="J426" i="7"/>
  <c r="I426" i="7"/>
  <c r="H426" i="7"/>
  <c r="W425" i="7"/>
  <c r="V425" i="7"/>
  <c r="R425" i="7"/>
  <c r="Q425" i="7"/>
  <c r="P425" i="7"/>
  <c r="O425" i="7"/>
  <c r="K425" i="7"/>
  <c r="J425" i="7"/>
  <c r="I425" i="7"/>
  <c r="H425" i="7"/>
  <c r="W424" i="7"/>
  <c r="V424" i="7"/>
  <c r="R424" i="7"/>
  <c r="Q424" i="7"/>
  <c r="P424" i="7"/>
  <c r="O424" i="7"/>
  <c r="K424" i="7"/>
  <c r="J424" i="7"/>
  <c r="I424" i="7"/>
  <c r="H424" i="7"/>
  <c r="W423" i="7"/>
  <c r="V423" i="7"/>
  <c r="R423" i="7"/>
  <c r="Q423" i="7"/>
  <c r="P423" i="7"/>
  <c r="O423" i="7"/>
  <c r="K423" i="7"/>
  <c r="J423" i="7"/>
  <c r="I423" i="7"/>
  <c r="H423" i="7"/>
  <c r="W422" i="7"/>
  <c r="V422" i="7"/>
  <c r="R422" i="7"/>
  <c r="Q422" i="7"/>
  <c r="P422" i="7"/>
  <c r="O422" i="7"/>
  <c r="K422" i="7"/>
  <c r="J422" i="7"/>
  <c r="I422" i="7"/>
  <c r="H422" i="7"/>
  <c r="W421" i="7"/>
  <c r="V421" i="7"/>
  <c r="R421" i="7"/>
  <c r="Q421" i="7"/>
  <c r="P421" i="7"/>
  <c r="O421" i="7"/>
  <c r="K421" i="7"/>
  <c r="J421" i="7"/>
  <c r="I421" i="7"/>
  <c r="H421" i="7"/>
  <c r="W420" i="7"/>
  <c r="V420" i="7"/>
  <c r="R420" i="7"/>
  <c r="Q420" i="7"/>
  <c r="P420" i="7"/>
  <c r="O420" i="7"/>
  <c r="K420" i="7"/>
  <c r="J420" i="7"/>
  <c r="I420" i="7"/>
  <c r="H420" i="7"/>
  <c r="W419" i="7"/>
  <c r="V419" i="7"/>
  <c r="R419" i="7"/>
  <c r="Q419" i="7"/>
  <c r="P419" i="7"/>
  <c r="O419" i="7"/>
  <c r="K419" i="7"/>
  <c r="J419" i="7"/>
  <c r="I419" i="7"/>
  <c r="H419" i="7"/>
  <c r="W418" i="7"/>
  <c r="V418" i="7"/>
  <c r="R418" i="7"/>
  <c r="Q418" i="7"/>
  <c r="P418" i="7"/>
  <c r="O418" i="7"/>
  <c r="K418" i="7"/>
  <c r="J418" i="7"/>
  <c r="I418" i="7"/>
  <c r="H418" i="7"/>
  <c r="W417" i="7"/>
  <c r="V417" i="7"/>
  <c r="R417" i="7"/>
  <c r="Q417" i="7"/>
  <c r="P417" i="7"/>
  <c r="O417" i="7"/>
  <c r="K417" i="7"/>
  <c r="J417" i="7"/>
  <c r="I417" i="7"/>
  <c r="H417" i="7"/>
  <c r="W416" i="7"/>
  <c r="V416" i="7"/>
  <c r="R416" i="7"/>
  <c r="Q416" i="7"/>
  <c r="P416" i="7"/>
  <c r="O416" i="7"/>
  <c r="K416" i="7"/>
  <c r="J416" i="7"/>
  <c r="I416" i="7"/>
  <c r="H416" i="7"/>
  <c r="W415" i="7"/>
  <c r="V415" i="7"/>
  <c r="R415" i="7"/>
  <c r="Q415" i="7"/>
  <c r="P415" i="7"/>
  <c r="O415" i="7"/>
  <c r="K415" i="7"/>
  <c r="J415" i="7"/>
  <c r="I415" i="7"/>
  <c r="H415" i="7"/>
  <c r="W414" i="7"/>
  <c r="V414" i="7"/>
  <c r="R414" i="7"/>
  <c r="Q414" i="7"/>
  <c r="P414" i="7"/>
  <c r="O414" i="7"/>
  <c r="K414" i="7"/>
  <c r="J414" i="7"/>
  <c r="I414" i="7"/>
  <c r="H414" i="7"/>
  <c r="W413" i="7"/>
  <c r="V413" i="7"/>
  <c r="R413" i="7"/>
  <c r="Q413" i="7"/>
  <c r="P413" i="7"/>
  <c r="O413" i="7"/>
  <c r="K413" i="7"/>
  <c r="J413" i="7"/>
  <c r="I413" i="7"/>
  <c r="H413" i="7"/>
  <c r="W412" i="7"/>
  <c r="V412" i="7"/>
  <c r="R412" i="7"/>
  <c r="Q412" i="7"/>
  <c r="P412" i="7"/>
  <c r="O412" i="7"/>
  <c r="K412" i="7"/>
  <c r="J412" i="7"/>
  <c r="I412" i="7"/>
  <c r="H412" i="7"/>
  <c r="W411" i="7"/>
  <c r="V411" i="7"/>
  <c r="R411" i="7"/>
  <c r="Q411" i="7"/>
  <c r="P411" i="7"/>
  <c r="O411" i="7"/>
  <c r="K411" i="7"/>
  <c r="J411" i="7"/>
  <c r="I411" i="7"/>
  <c r="H411" i="7"/>
  <c r="W410" i="7"/>
  <c r="V410" i="7"/>
  <c r="R410" i="7"/>
  <c r="Q410" i="7"/>
  <c r="P410" i="7"/>
  <c r="O410" i="7"/>
  <c r="K410" i="7"/>
  <c r="J410" i="7"/>
  <c r="I410" i="7"/>
  <c r="H410" i="7"/>
  <c r="W409" i="7"/>
  <c r="V409" i="7"/>
  <c r="R409" i="7"/>
  <c r="Q409" i="7"/>
  <c r="P409" i="7"/>
  <c r="O409" i="7"/>
  <c r="K409" i="7"/>
  <c r="J409" i="7"/>
  <c r="I409" i="7"/>
  <c r="H409" i="7"/>
  <c r="W408" i="7"/>
  <c r="V408" i="7"/>
  <c r="R408" i="7"/>
  <c r="Q408" i="7"/>
  <c r="P408" i="7"/>
  <c r="O408" i="7"/>
  <c r="K408" i="7"/>
  <c r="J408" i="7"/>
  <c r="I408" i="7"/>
  <c r="H408" i="7"/>
  <c r="W407" i="7"/>
  <c r="V407" i="7"/>
  <c r="R407" i="7"/>
  <c r="Q407" i="7"/>
  <c r="P407" i="7"/>
  <c r="O407" i="7"/>
  <c r="K407" i="7"/>
  <c r="J407" i="7"/>
  <c r="I407" i="7"/>
  <c r="H407" i="7"/>
  <c r="W406" i="7"/>
  <c r="V406" i="7"/>
  <c r="R406" i="7"/>
  <c r="Q406" i="7"/>
  <c r="P406" i="7"/>
  <c r="O406" i="7"/>
  <c r="K406" i="7"/>
  <c r="J406" i="7"/>
  <c r="I406" i="7"/>
  <c r="H406" i="7"/>
  <c r="W405" i="7"/>
  <c r="V405" i="7"/>
  <c r="R405" i="7"/>
  <c r="Q405" i="7"/>
  <c r="P405" i="7"/>
  <c r="O405" i="7"/>
  <c r="K405" i="7"/>
  <c r="J405" i="7"/>
  <c r="I405" i="7"/>
  <c r="H405" i="7"/>
  <c r="W404" i="7"/>
  <c r="V404" i="7"/>
  <c r="R404" i="7"/>
  <c r="Q404" i="7"/>
  <c r="P404" i="7"/>
  <c r="O404" i="7"/>
  <c r="K404" i="7"/>
  <c r="J404" i="7"/>
  <c r="I404" i="7"/>
  <c r="H404" i="7"/>
  <c r="W403" i="7"/>
  <c r="V403" i="7"/>
  <c r="R403" i="7"/>
  <c r="Q403" i="7"/>
  <c r="P403" i="7"/>
  <c r="O403" i="7"/>
  <c r="K403" i="7"/>
  <c r="J403" i="7"/>
  <c r="I403" i="7"/>
  <c r="H403" i="7"/>
  <c r="W402" i="7"/>
  <c r="V402" i="7"/>
  <c r="R402" i="7"/>
  <c r="Q402" i="7"/>
  <c r="P402" i="7"/>
  <c r="O402" i="7"/>
  <c r="K402" i="7"/>
  <c r="J402" i="7"/>
  <c r="I402" i="7"/>
  <c r="H402" i="7"/>
  <c r="W401" i="7"/>
  <c r="V401" i="7"/>
  <c r="R401" i="7"/>
  <c r="Q401" i="7"/>
  <c r="P401" i="7"/>
  <c r="O401" i="7"/>
  <c r="K401" i="7"/>
  <c r="J401" i="7"/>
  <c r="I401" i="7"/>
  <c r="H401" i="7"/>
  <c r="W400" i="7"/>
  <c r="V400" i="7"/>
  <c r="R400" i="7"/>
  <c r="Q400" i="7"/>
  <c r="P400" i="7"/>
  <c r="O400" i="7"/>
  <c r="K400" i="7"/>
  <c r="J400" i="7"/>
  <c r="I400" i="7"/>
  <c r="H400" i="7"/>
  <c r="W399" i="7"/>
  <c r="V399" i="7"/>
  <c r="R399" i="7"/>
  <c r="Q399" i="7"/>
  <c r="P399" i="7"/>
  <c r="O399" i="7"/>
  <c r="K399" i="7"/>
  <c r="J399" i="7"/>
  <c r="I399" i="7"/>
  <c r="H399" i="7"/>
  <c r="W398" i="7"/>
  <c r="V398" i="7"/>
  <c r="R398" i="7"/>
  <c r="Q398" i="7"/>
  <c r="P398" i="7"/>
  <c r="O398" i="7"/>
  <c r="K398" i="7"/>
  <c r="J398" i="7"/>
  <c r="I398" i="7"/>
  <c r="H398" i="7"/>
  <c r="W397" i="7"/>
  <c r="V397" i="7"/>
  <c r="R397" i="7"/>
  <c r="Q397" i="7"/>
  <c r="P397" i="7"/>
  <c r="O397" i="7"/>
  <c r="K397" i="7"/>
  <c r="J397" i="7"/>
  <c r="I397" i="7"/>
  <c r="H397" i="7"/>
  <c r="W396" i="7"/>
  <c r="V396" i="7"/>
  <c r="R396" i="7"/>
  <c r="Q396" i="7"/>
  <c r="P396" i="7"/>
  <c r="O396" i="7"/>
  <c r="K396" i="7"/>
  <c r="J396" i="7"/>
  <c r="I396" i="7"/>
  <c r="H396" i="7"/>
  <c r="W395" i="7"/>
  <c r="V395" i="7"/>
  <c r="R395" i="7"/>
  <c r="Q395" i="7"/>
  <c r="P395" i="7"/>
  <c r="O395" i="7"/>
  <c r="K395" i="7"/>
  <c r="J395" i="7"/>
  <c r="I395" i="7"/>
  <c r="H395" i="7"/>
  <c r="W394" i="7"/>
  <c r="V394" i="7"/>
  <c r="R394" i="7"/>
  <c r="Q394" i="7"/>
  <c r="P394" i="7"/>
  <c r="O394" i="7"/>
  <c r="K394" i="7"/>
  <c r="J394" i="7"/>
  <c r="I394" i="7"/>
  <c r="H394" i="7"/>
  <c r="W393" i="7"/>
  <c r="V393" i="7"/>
  <c r="R393" i="7"/>
  <c r="Q393" i="7"/>
  <c r="P393" i="7"/>
  <c r="O393" i="7"/>
  <c r="K393" i="7"/>
  <c r="J393" i="7"/>
  <c r="I393" i="7"/>
  <c r="H393" i="7"/>
  <c r="W392" i="7"/>
  <c r="V392" i="7"/>
  <c r="R392" i="7"/>
  <c r="Q392" i="7"/>
  <c r="P392" i="7"/>
  <c r="O392" i="7"/>
  <c r="K392" i="7"/>
  <c r="J392" i="7"/>
  <c r="I392" i="7"/>
  <c r="H392" i="7"/>
  <c r="W391" i="7"/>
  <c r="V391" i="7"/>
  <c r="R391" i="7"/>
  <c r="Q391" i="7"/>
  <c r="P391" i="7"/>
  <c r="O391" i="7"/>
  <c r="K391" i="7"/>
  <c r="J391" i="7"/>
  <c r="I391" i="7"/>
  <c r="H391" i="7"/>
  <c r="W390" i="7"/>
  <c r="V390" i="7"/>
  <c r="R390" i="7"/>
  <c r="Q390" i="7"/>
  <c r="P390" i="7"/>
  <c r="O390" i="7"/>
  <c r="K390" i="7"/>
  <c r="J390" i="7"/>
  <c r="I390" i="7"/>
  <c r="H390" i="7"/>
  <c r="W389" i="7"/>
  <c r="V389" i="7"/>
  <c r="R389" i="7"/>
  <c r="Q389" i="7"/>
  <c r="P389" i="7"/>
  <c r="O389" i="7"/>
  <c r="K389" i="7"/>
  <c r="J389" i="7"/>
  <c r="I389" i="7"/>
  <c r="H389" i="7"/>
  <c r="W388" i="7"/>
  <c r="V388" i="7"/>
  <c r="R388" i="7"/>
  <c r="Q388" i="7"/>
  <c r="P388" i="7"/>
  <c r="O388" i="7"/>
  <c r="K388" i="7"/>
  <c r="J388" i="7"/>
  <c r="I388" i="7"/>
  <c r="H388" i="7"/>
  <c r="W387" i="7"/>
  <c r="V387" i="7"/>
  <c r="R387" i="7"/>
  <c r="Q387" i="7"/>
  <c r="P387" i="7"/>
  <c r="O387" i="7"/>
  <c r="K387" i="7"/>
  <c r="J387" i="7"/>
  <c r="I387" i="7"/>
  <c r="H387" i="7"/>
  <c r="W386" i="7"/>
  <c r="V386" i="7"/>
  <c r="R386" i="7"/>
  <c r="Q386" i="7"/>
  <c r="P386" i="7"/>
  <c r="O386" i="7"/>
  <c r="K386" i="7"/>
  <c r="J386" i="7"/>
  <c r="I386" i="7"/>
  <c r="H386" i="7"/>
  <c r="W385" i="7"/>
  <c r="V385" i="7"/>
  <c r="R385" i="7"/>
  <c r="Q385" i="7"/>
  <c r="P385" i="7"/>
  <c r="O385" i="7"/>
  <c r="K385" i="7"/>
  <c r="J385" i="7"/>
  <c r="I385" i="7"/>
  <c r="H385" i="7"/>
  <c r="W384" i="7"/>
  <c r="V384" i="7"/>
  <c r="R384" i="7"/>
  <c r="Q384" i="7"/>
  <c r="P384" i="7"/>
  <c r="O384" i="7"/>
  <c r="K384" i="7"/>
  <c r="J384" i="7"/>
  <c r="I384" i="7"/>
  <c r="H384" i="7"/>
  <c r="W383" i="7"/>
  <c r="V383" i="7"/>
  <c r="R383" i="7"/>
  <c r="Q383" i="7"/>
  <c r="P383" i="7"/>
  <c r="O383" i="7"/>
  <c r="K383" i="7"/>
  <c r="J383" i="7"/>
  <c r="I383" i="7"/>
  <c r="H383" i="7"/>
  <c r="W382" i="7"/>
  <c r="V382" i="7"/>
  <c r="R382" i="7"/>
  <c r="Q382" i="7"/>
  <c r="P382" i="7"/>
  <c r="O382" i="7"/>
  <c r="K382" i="7"/>
  <c r="J382" i="7"/>
  <c r="I382" i="7"/>
  <c r="H382" i="7"/>
  <c r="W381" i="7"/>
  <c r="V381" i="7"/>
  <c r="R381" i="7"/>
  <c r="Q381" i="7"/>
  <c r="P381" i="7"/>
  <c r="O381" i="7"/>
  <c r="K381" i="7"/>
  <c r="J381" i="7"/>
  <c r="I381" i="7"/>
  <c r="H381" i="7"/>
  <c r="W380" i="7"/>
  <c r="V380" i="7"/>
  <c r="R380" i="7"/>
  <c r="Q380" i="7"/>
  <c r="P380" i="7"/>
  <c r="O380" i="7"/>
  <c r="K380" i="7"/>
  <c r="J380" i="7"/>
  <c r="I380" i="7"/>
  <c r="H380" i="7"/>
  <c r="W379" i="7"/>
  <c r="V379" i="7"/>
  <c r="R379" i="7"/>
  <c r="Q379" i="7"/>
  <c r="P379" i="7"/>
  <c r="O379" i="7"/>
  <c r="K379" i="7"/>
  <c r="J379" i="7"/>
  <c r="I379" i="7"/>
  <c r="H379" i="7"/>
  <c r="W378" i="7"/>
  <c r="V378" i="7"/>
  <c r="R378" i="7"/>
  <c r="Q378" i="7"/>
  <c r="P378" i="7"/>
  <c r="O378" i="7"/>
  <c r="K378" i="7"/>
  <c r="J378" i="7"/>
  <c r="I378" i="7"/>
  <c r="H378" i="7"/>
  <c r="W377" i="7"/>
  <c r="V377" i="7"/>
  <c r="R377" i="7"/>
  <c r="Q377" i="7"/>
  <c r="P377" i="7"/>
  <c r="O377" i="7"/>
  <c r="K377" i="7"/>
  <c r="J377" i="7"/>
  <c r="I377" i="7"/>
  <c r="H377" i="7"/>
  <c r="W376" i="7"/>
  <c r="V376" i="7"/>
  <c r="R376" i="7"/>
  <c r="Q376" i="7"/>
  <c r="P376" i="7"/>
  <c r="O376" i="7"/>
  <c r="K376" i="7"/>
  <c r="J376" i="7"/>
  <c r="I376" i="7"/>
  <c r="H376" i="7"/>
  <c r="W375" i="7"/>
  <c r="V375" i="7"/>
  <c r="R375" i="7"/>
  <c r="Q375" i="7"/>
  <c r="P375" i="7"/>
  <c r="O375" i="7"/>
  <c r="K375" i="7"/>
  <c r="J375" i="7"/>
  <c r="I375" i="7"/>
  <c r="H375" i="7"/>
  <c r="W374" i="7"/>
  <c r="V374" i="7"/>
  <c r="R374" i="7"/>
  <c r="Q374" i="7"/>
  <c r="P374" i="7"/>
  <c r="O374" i="7"/>
  <c r="K374" i="7"/>
  <c r="J374" i="7"/>
  <c r="I374" i="7"/>
  <c r="H374" i="7"/>
  <c r="W373" i="7"/>
  <c r="V373" i="7"/>
  <c r="R373" i="7"/>
  <c r="Q373" i="7"/>
  <c r="P373" i="7"/>
  <c r="O373" i="7"/>
  <c r="K373" i="7"/>
  <c r="J373" i="7"/>
  <c r="I373" i="7"/>
  <c r="H373" i="7"/>
  <c r="W372" i="7"/>
  <c r="V372" i="7"/>
  <c r="R372" i="7"/>
  <c r="Q372" i="7"/>
  <c r="P372" i="7"/>
  <c r="O372" i="7"/>
  <c r="K372" i="7"/>
  <c r="J372" i="7"/>
  <c r="I372" i="7"/>
  <c r="H372" i="7"/>
  <c r="W371" i="7"/>
  <c r="V371" i="7"/>
  <c r="R371" i="7"/>
  <c r="Q371" i="7"/>
  <c r="P371" i="7"/>
  <c r="O371" i="7"/>
  <c r="K371" i="7"/>
  <c r="J371" i="7"/>
  <c r="I371" i="7"/>
  <c r="H371" i="7"/>
  <c r="W370" i="7"/>
  <c r="V370" i="7"/>
  <c r="R370" i="7"/>
  <c r="Q370" i="7"/>
  <c r="P370" i="7"/>
  <c r="O370" i="7"/>
  <c r="K370" i="7"/>
  <c r="J370" i="7"/>
  <c r="I370" i="7"/>
  <c r="H370" i="7"/>
  <c r="W369" i="7"/>
  <c r="V369" i="7"/>
  <c r="R369" i="7"/>
  <c r="Q369" i="7"/>
  <c r="P369" i="7"/>
  <c r="O369" i="7"/>
  <c r="K369" i="7"/>
  <c r="J369" i="7"/>
  <c r="I369" i="7"/>
  <c r="H369" i="7"/>
  <c r="W368" i="7"/>
  <c r="V368" i="7"/>
  <c r="R368" i="7"/>
  <c r="Q368" i="7"/>
  <c r="P368" i="7"/>
  <c r="O368" i="7"/>
  <c r="K368" i="7"/>
  <c r="J368" i="7"/>
  <c r="I368" i="7"/>
  <c r="H368" i="7"/>
  <c r="W367" i="7"/>
  <c r="V367" i="7"/>
  <c r="R367" i="7"/>
  <c r="Q367" i="7"/>
  <c r="P367" i="7"/>
  <c r="O367" i="7"/>
  <c r="K367" i="7"/>
  <c r="J367" i="7"/>
  <c r="I367" i="7"/>
  <c r="H367" i="7"/>
  <c r="W366" i="7"/>
  <c r="V366" i="7"/>
  <c r="R366" i="7"/>
  <c r="Q366" i="7"/>
  <c r="P366" i="7"/>
  <c r="O366" i="7"/>
  <c r="K366" i="7"/>
  <c r="J366" i="7"/>
  <c r="I366" i="7"/>
  <c r="H366" i="7"/>
  <c r="W365" i="7"/>
  <c r="V365" i="7"/>
  <c r="R365" i="7"/>
  <c r="Q365" i="7"/>
  <c r="P365" i="7"/>
  <c r="O365" i="7"/>
  <c r="K365" i="7"/>
  <c r="J365" i="7"/>
  <c r="I365" i="7"/>
  <c r="H365" i="7"/>
  <c r="W364" i="7"/>
  <c r="V364" i="7"/>
  <c r="R364" i="7"/>
  <c r="Q364" i="7"/>
  <c r="P364" i="7"/>
  <c r="O364" i="7"/>
  <c r="K364" i="7"/>
  <c r="J364" i="7"/>
  <c r="I364" i="7"/>
  <c r="H364" i="7"/>
  <c r="W363" i="7"/>
  <c r="V363" i="7"/>
  <c r="R363" i="7"/>
  <c r="Q363" i="7"/>
  <c r="P363" i="7"/>
  <c r="O363" i="7"/>
  <c r="K363" i="7"/>
  <c r="J363" i="7"/>
  <c r="I363" i="7"/>
  <c r="H363" i="7"/>
  <c r="W362" i="7"/>
  <c r="V362" i="7"/>
  <c r="R362" i="7"/>
  <c r="Q362" i="7"/>
  <c r="P362" i="7"/>
  <c r="O362" i="7"/>
  <c r="K362" i="7"/>
  <c r="J362" i="7"/>
  <c r="I362" i="7"/>
  <c r="H362" i="7"/>
  <c r="W361" i="7"/>
  <c r="V361" i="7"/>
  <c r="R361" i="7"/>
  <c r="Q361" i="7"/>
  <c r="P361" i="7"/>
  <c r="O361" i="7"/>
  <c r="K361" i="7"/>
  <c r="J361" i="7"/>
  <c r="I361" i="7"/>
  <c r="H361" i="7"/>
  <c r="W360" i="7"/>
  <c r="V360" i="7"/>
  <c r="R360" i="7"/>
  <c r="Q360" i="7"/>
  <c r="P360" i="7"/>
  <c r="O360" i="7"/>
  <c r="K360" i="7"/>
  <c r="J360" i="7"/>
  <c r="I360" i="7"/>
  <c r="H360" i="7"/>
  <c r="W359" i="7"/>
  <c r="V359" i="7"/>
  <c r="R359" i="7"/>
  <c r="Q359" i="7"/>
  <c r="P359" i="7"/>
  <c r="O359" i="7"/>
  <c r="K359" i="7"/>
  <c r="J359" i="7"/>
  <c r="I359" i="7"/>
  <c r="H359" i="7"/>
  <c r="W358" i="7"/>
  <c r="V358" i="7"/>
  <c r="R358" i="7"/>
  <c r="Q358" i="7"/>
  <c r="P358" i="7"/>
  <c r="O358" i="7"/>
  <c r="K358" i="7"/>
  <c r="J358" i="7"/>
  <c r="I358" i="7"/>
  <c r="H358" i="7"/>
  <c r="W357" i="7"/>
  <c r="V357" i="7"/>
  <c r="R357" i="7"/>
  <c r="Q357" i="7"/>
  <c r="P357" i="7"/>
  <c r="O357" i="7"/>
  <c r="K357" i="7"/>
  <c r="J357" i="7"/>
  <c r="I357" i="7"/>
  <c r="H357" i="7"/>
  <c r="W356" i="7"/>
  <c r="V356" i="7"/>
  <c r="R356" i="7"/>
  <c r="Q356" i="7"/>
  <c r="P356" i="7"/>
  <c r="O356" i="7"/>
  <c r="K356" i="7"/>
  <c r="J356" i="7"/>
  <c r="I356" i="7"/>
  <c r="H356" i="7"/>
  <c r="W355" i="7"/>
  <c r="V355" i="7"/>
  <c r="R355" i="7"/>
  <c r="Q355" i="7"/>
  <c r="P355" i="7"/>
  <c r="O355" i="7"/>
  <c r="K355" i="7"/>
  <c r="J355" i="7"/>
  <c r="I355" i="7"/>
  <c r="H355" i="7"/>
  <c r="W354" i="7"/>
  <c r="V354" i="7"/>
  <c r="R354" i="7"/>
  <c r="Q354" i="7"/>
  <c r="P354" i="7"/>
  <c r="O354" i="7"/>
  <c r="K354" i="7"/>
  <c r="J354" i="7"/>
  <c r="I354" i="7"/>
  <c r="H354" i="7"/>
  <c r="W353" i="7"/>
  <c r="V353" i="7"/>
  <c r="R353" i="7"/>
  <c r="Q353" i="7"/>
  <c r="P353" i="7"/>
  <c r="O353" i="7"/>
  <c r="K353" i="7"/>
  <c r="J353" i="7"/>
  <c r="I353" i="7"/>
  <c r="H353" i="7"/>
  <c r="W352" i="7"/>
  <c r="V352" i="7"/>
  <c r="R352" i="7"/>
  <c r="Q352" i="7"/>
  <c r="P352" i="7"/>
  <c r="O352" i="7"/>
  <c r="K352" i="7"/>
  <c r="J352" i="7"/>
  <c r="I352" i="7"/>
  <c r="H352" i="7"/>
  <c r="W351" i="7"/>
  <c r="V351" i="7"/>
  <c r="R351" i="7"/>
  <c r="Q351" i="7"/>
  <c r="P351" i="7"/>
  <c r="O351" i="7"/>
  <c r="K351" i="7"/>
  <c r="J351" i="7"/>
  <c r="I351" i="7"/>
  <c r="H351" i="7"/>
  <c r="W350" i="7"/>
  <c r="V350" i="7"/>
  <c r="R350" i="7"/>
  <c r="Q350" i="7"/>
  <c r="P350" i="7"/>
  <c r="O350" i="7"/>
  <c r="K350" i="7"/>
  <c r="J350" i="7"/>
  <c r="I350" i="7"/>
  <c r="H350" i="7"/>
  <c r="W349" i="7"/>
  <c r="V349" i="7"/>
  <c r="R349" i="7"/>
  <c r="Q349" i="7"/>
  <c r="P349" i="7"/>
  <c r="O349" i="7"/>
  <c r="K349" i="7"/>
  <c r="J349" i="7"/>
  <c r="I349" i="7"/>
  <c r="H349" i="7"/>
  <c r="W348" i="7"/>
  <c r="V348" i="7"/>
  <c r="R348" i="7"/>
  <c r="Q348" i="7"/>
  <c r="P348" i="7"/>
  <c r="O348" i="7"/>
  <c r="K348" i="7"/>
  <c r="J348" i="7"/>
  <c r="I348" i="7"/>
  <c r="H348" i="7"/>
  <c r="W347" i="7"/>
  <c r="V347" i="7"/>
  <c r="R347" i="7"/>
  <c r="Q347" i="7"/>
  <c r="P347" i="7"/>
  <c r="O347" i="7"/>
  <c r="K347" i="7"/>
  <c r="J347" i="7"/>
  <c r="I347" i="7"/>
  <c r="H347" i="7"/>
  <c r="W346" i="7"/>
  <c r="V346" i="7"/>
  <c r="R346" i="7"/>
  <c r="Q346" i="7"/>
  <c r="P346" i="7"/>
  <c r="O346" i="7"/>
  <c r="K346" i="7"/>
  <c r="J346" i="7"/>
  <c r="I346" i="7"/>
  <c r="H346" i="7"/>
  <c r="W345" i="7"/>
  <c r="V345" i="7"/>
  <c r="R345" i="7"/>
  <c r="Q345" i="7"/>
  <c r="P345" i="7"/>
  <c r="O345" i="7"/>
  <c r="K345" i="7"/>
  <c r="J345" i="7"/>
  <c r="I345" i="7"/>
  <c r="H345" i="7"/>
  <c r="W344" i="7"/>
  <c r="V344" i="7"/>
  <c r="R344" i="7"/>
  <c r="Q344" i="7"/>
  <c r="P344" i="7"/>
  <c r="O344" i="7"/>
  <c r="K344" i="7"/>
  <c r="J344" i="7"/>
  <c r="I344" i="7"/>
  <c r="H344" i="7"/>
  <c r="W343" i="7"/>
  <c r="V343" i="7"/>
  <c r="R343" i="7"/>
  <c r="Q343" i="7"/>
  <c r="P343" i="7"/>
  <c r="O343" i="7"/>
  <c r="K343" i="7"/>
  <c r="J343" i="7"/>
  <c r="I343" i="7"/>
  <c r="H343" i="7"/>
  <c r="W342" i="7"/>
  <c r="V342" i="7"/>
  <c r="R342" i="7"/>
  <c r="Q342" i="7"/>
  <c r="P342" i="7"/>
  <c r="O342" i="7"/>
  <c r="K342" i="7"/>
  <c r="J342" i="7"/>
  <c r="I342" i="7"/>
  <c r="H342" i="7"/>
  <c r="W341" i="7"/>
  <c r="V341" i="7"/>
  <c r="R341" i="7"/>
  <c r="Q341" i="7"/>
  <c r="P341" i="7"/>
  <c r="O341" i="7"/>
  <c r="K341" i="7"/>
  <c r="J341" i="7"/>
  <c r="I341" i="7"/>
  <c r="H341" i="7"/>
  <c r="W340" i="7"/>
  <c r="V340" i="7"/>
  <c r="R340" i="7"/>
  <c r="Q340" i="7"/>
  <c r="P340" i="7"/>
  <c r="O340" i="7"/>
  <c r="K340" i="7"/>
  <c r="J340" i="7"/>
  <c r="I340" i="7"/>
  <c r="H340" i="7"/>
  <c r="W339" i="7"/>
  <c r="V339" i="7"/>
  <c r="R339" i="7"/>
  <c r="Q339" i="7"/>
  <c r="P339" i="7"/>
  <c r="O339" i="7"/>
  <c r="K339" i="7"/>
  <c r="J339" i="7"/>
  <c r="I339" i="7"/>
  <c r="H339" i="7"/>
  <c r="W338" i="7"/>
  <c r="V338" i="7"/>
  <c r="R338" i="7"/>
  <c r="Q338" i="7"/>
  <c r="P338" i="7"/>
  <c r="O338" i="7"/>
  <c r="K338" i="7"/>
  <c r="J338" i="7"/>
  <c r="I338" i="7"/>
  <c r="H338" i="7"/>
  <c r="W337" i="7"/>
  <c r="V337" i="7"/>
  <c r="R337" i="7"/>
  <c r="Q337" i="7"/>
  <c r="P337" i="7"/>
  <c r="O337" i="7"/>
  <c r="K337" i="7"/>
  <c r="J337" i="7"/>
  <c r="I337" i="7"/>
  <c r="H337" i="7"/>
  <c r="W336" i="7"/>
  <c r="V336" i="7"/>
  <c r="R336" i="7"/>
  <c r="Q336" i="7"/>
  <c r="P336" i="7"/>
  <c r="O336" i="7"/>
  <c r="K336" i="7"/>
  <c r="J336" i="7"/>
  <c r="I336" i="7"/>
  <c r="H336" i="7"/>
  <c r="W335" i="7"/>
  <c r="V335" i="7"/>
  <c r="R335" i="7"/>
  <c r="Q335" i="7"/>
  <c r="P335" i="7"/>
  <c r="O335" i="7"/>
  <c r="K335" i="7"/>
  <c r="J335" i="7"/>
  <c r="I335" i="7"/>
  <c r="H335" i="7"/>
  <c r="W334" i="7"/>
  <c r="V334" i="7"/>
  <c r="R334" i="7"/>
  <c r="Q334" i="7"/>
  <c r="P334" i="7"/>
  <c r="O334" i="7"/>
  <c r="K334" i="7"/>
  <c r="J334" i="7"/>
  <c r="I334" i="7"/>
  <c r="H334" i="7"/>
  <c r="W333" i="7"/>
  <c r="V333" i="7"/>
  <c r="R333" i="7"/>
  <c r="Q333" i="7"/>
  <c r="P333" i="7"/>
  <c r="O333" i="7"/>
  <c r="K333" i="7"/>
  <c r="J333" i="7"/>
  <c r="I333" i="7"/>
  <c r="H333" i="7"/>
  <c r="W332" i="7"/>
  <c r="V332" i="7"/>
  <c r="R332" i="7"/>
  <c r="Q332" i="7"/>
  <c r="P332" i="7"/>
  <c r="O332" i="7"/>
  <c r="K332" i="7"/>
  <c r="J332" i="7"/>
  <c r="I332" i="7"/>
  <c r="H332" i="7"/>
  <c r="W331" i="7"/>
  <c r="V331" i="7"/>
  <c r="R331" i="7"/>
  <c r="Q331" i="7"/>
  <c r="P331" i="7"/>
  <c r="O331" i="7"/>
  <c r="K331" i="7"/>
  <c r="J331" i="7"/>
  <c r="I331" i="7"/>
  <c r="H331" i="7"/>
  <c r="W330" i="7"/>
  <c r="V330" i="7"/>
  <c r="R330" i="7"/>
  <c r="Q330" i="7"/>
  <c r="P330" i="7"/>
  <c r="O330" i="7"/>
  <c r="K330" i="7"/>
  <c r="J330" i="7"/>
  <c r="I330" i="7"/>
  <c r="H330" i="7"/>
  <c r="W329" i="7"/>
  <c r="V329" i="7"/>
  <c r="R329" i="7"/>
  <c r="Q329" i="7"/>
  <c r="P329" i="7"/>
  <c r="O329" i="7"/>
  <c r="K329" i="7"/>
  <c r="J329" i="7"/>
  <c r="I329" i="7"/>
  <c r="H329" i="7"/>
  <c r="W328" i="7"/>
  <c r="V328" i="7"/>
  <c r="R328" i="7"/>
  <c r="Q328" i="7"/>
  <c r="P328" i="7"/>
  <c r="O328" i="7"/>
  <c r="K328" i="7"/>
  <c r="J328" i="7"/>
  <c r="I328" i="7"/>
  <c r="H328" i="7"/>
  <c r="W327" i="7"/>
  <c r="V327" i="7"/>
  <c r="R327" i="7"/>
  <c r="Q327" i="7"/>
  <c r="P327" i="7"/>
  <c r="O327" i="7"/>
  <c r="K327" i="7"/>
  <c r="J327" i="7"/>
  <c r="I327" i="7"/>
  <c r="H327" i="7"/>
  <c r="W326" i="7"/>
  <c r="V326" i="7"/>
  <c r="R326" i="7"/>
  <c r="Q326" i="7"/>
  <c r="P326" i="7"/>
  <c r="O326" i="7"/>
  <c r="K326" i="7"/>
  <c r="J326" i="7"/>
  <c r="I326" i="7"/>
  <c r="H326" i="7"/>
  <c r="W325" i="7"/>
  <c r="V325" i="7"/>
  <c r="R325" i="7"/>
  <c r="Q325" i="7"/>
  <c r="P325" i="7"/>
  <c r="O325" i="7"/>
  <c r="K325" i="7"/>
  <c r="J325" i="7"/>
  <c r="I325" i="7"/>
  <c r="H325" i="7"/>
  <c r="W324" i="7"/>
  <c r="V324" i="7"/>
  <c r="R324" i="7"/>
  <c r="Q324" i="7"/>
  <c r="P324" i="7"/>
  <c r="O324" i="7"/>
  <c r="K324" i="7"/>
  <c r="J324" i="7"/>
  <c r="I324" i="7"/>
  <c r="H324" i="7"/>
  <c r="W323" i="7"/>
  <c r="V323" i="7"/>
  <c r="R323" i="7"/>
  <c r="Q323" i="7"/>
  <c r="P323" i="7"/>
  <c r="O323" i="7"/>
  <c r="K323" i="7"/>
  <c r="J323" i="7"/>
  <c r="I323" i="7"/>
  <c r="H323" i="7"/>
  <c r="W322" i="7"/>
  <c r="V322" i="7"/>
  <c r="R322" i="7"/>
  <c r="Q322" i="7"/>
  <c r="P322" i="7"/>
  <c r="O322" i="7"/>
  <c r="K322" i="7"/>
  <c r="J322" i="7"/>
  <c r="I322" i="7"/>
  <c r="H322" i="7"/>
  <c r="W321" i="7"/>
  <c r="V321" i="7"/>
  <c r="R321" i="7"/>
  <c r="Q321" i="7"/>
  <c r="P321" i="7"/>
  <c r="O321" i="7"/>
  <c r="K321" i="7"/>
  <c r="J321" i="7"/>
  <c r="I321" i="7"/>
  <c r="H321" i="7"/>
  <c r="W320" i="7"/>
  <c r="V320" i="7"/>
  <c r="R320" i="7"/>
  <c r="Q320" i="7"/>
  <c r="P320" i="7"/>
  <c r="O320" i="7"/>
  <c r="K320" i="7"/>
  <c r="J320" i="7"/>
  <c r="I320" i="7"/>
  <c r="H320" i="7"/>
  <c r="W319" i="7"/>
  <c r="V319" i="7"/>
  <c r="R319" i="7"/>
  <c r="Q319" i="7"/>
  <c r="P319" i="7"/>
  <c r="O319" i="7"/>
  <c r="K319" i="7"/>
  <c r="J319" i="7"/>
  <c r="I319" i="7"/>
  <c r="H319" i="7"/>
  <c r="W318" i="7"/>
  <c r="V318" i="7"/>
  <c r="R318" i="7"/>
  <c r="Q318" i="7"/>
  <c r="P318" i="7"/>
  <c r="O318" i="7"/>
  <c r="K318" i="7"/>
  <c r="J318" i="7"/>
  <c r="I318" i="7"/>
  <c r="H318" i="7"/>
  <c r="W317" i="7"/>
  <c r="V317" i="7"/>
  <c r="R317" i="7"/>
  <c r="Q317" i="7"/>
  <c r="P317" i="7"/>
  <c r="O317" i="7"/>
  <c r="K317" i="7"/>
  <c r="J317" i="7"/>
  <c r="I317" i="7"/>
  <c r="H317" i="7"/>
  <c r="W316" i="7"/>
  <c r="V316" i="7"/>
  <c r="R316" i="7"/>
  <c r="Q316" i="7"/>
  <c r="P316" i="7"/>
  <c r="O316" i="7"/>
  <c r="K316" i="7"/>
  <c r="J316" i="7"/>
  <c r="I316" i="7"/>
  <c r="H316" i="7"/>
  <c r="W315" i="7"/>
  <c r="V315" i="7"/>
  <c r="R315" i="7"/>
  <c r="Q315" i="7"/>
  <c r="P315" i="7"/>
  <c r="O315" i="7"/>
  <c r="K315" i="7"/>
  <c r="J315" i="7"/>
  <c r="I315" i="7"/>
  <c r="H315" i="7"/>
  <c r="W314" i="7"/>
  <c r="V314" i="7"/>
  <c r="R314" i="7"/>
  <c r="Q314" i="7"/>
  <c r="P314" i="7"/>
  <c r="O314" i="7"/>
  <c r="K314" i="7"/>
  <c r="J314" i="7"/>
  <c r="I314" i="7"/>
  <c r="H314" i="7"/>
  <c r="W313" i="7"/>
  <c r="V313" i="7"/>
  <c r="R313" i="7"/>
  <c r="Q313" i="7"/>
  <c r="P313" i="7"/>
  <c r="O313" i="7"/>
  <c r="K313" i="7"/>
  <c r="J313" i="7"/>
  <c r="I313" i="7"/>
  <c r="H313" i="7"/>
  <c r="W312" i="7"/>
  <c r="V312" i="7"/>
  <c r="R312" i="7"/>
  <c r="Q312" i="7"/>
  <c r="P312" i="7"/>
  <c r="O312" i="7"/>
  <c r="K312" i="7"/>
  <c r="J312" i="7"/>
  <c r="I312" i="7"/>
  <c r="H312" i="7"/>
  <c r="W311" i="7"/>
  <c r="V311" i="7"/>
  <c r="R311" i="7"/>
  <c r="Q311" i="7"/>
  <c r="P311" i="7"/>
  <c r="O311" i="7"/>
  <c r="K311" i="7"/>
  <c r="J311" i="7"/>
  <c r="I311" i="7"/>
  <c r="H311" i="7"/>
  <c r="W310" i="7"/>
  <c r="V310" i="7"/>
  <c r="R310" i="7"/>
  <c r="Q310" i="7"/>
  <c r="P310" i="7"/>
  <c r="O310" i="7"/>
  <c r="K310" i="7"/>
  <c r="J310" i="7"/>
  <c r="I310" i="7"/>
  <c r="H310" i="7"/>
  <c r="W309" i="7"/>
  <c r="V309" i="7"/>
  <c r="R309" i="7"/>
  <c r="Q309" i="7"/>
  <c r="P309" i="7"/>
  <c r="O309" i="7"/>
  <c r="K309" i="7"/>
  <c r="J309" i="7"/>
  <c r="I309" i="7"/>
  <c r="H309" i="7"/>
  <c r="W308" i="7"/>
  <c r="V308" i="7"/>
  <c r="R308" i="7"/>
  <c r="Q308" i="7"/>
  <c r="P308" i="7"/>
  <c r="O308" i="7"/>
  <c r="K308" i="7"/>
  <c r="J308" i="7"/>
  <c r="I308" i="7"/>
  <c r="H308" i="7"/>
  <c r="W307" i="7"/>
  <c r="V307" i="7"/>
  <c r="R307" i="7"/>
  <c r="Q307" i="7"/>
  <c r="P307" i="7"/>
  <c r="O307" i="7"/>
  <c r="K307" i="7"/>
  <c r="J307" i="7"/>
  <c r="I307" i="7"/>
  <c r="H307" i="7"/>
  <c r="W306" i="7"/>
  <c r="V306" i="7"/>
  <c r="R306" i="7"/>
  <c r="Q306" i="7"/>
  <c r="P306" i="7"/>
  <c r="O306" i="7"/>
  <c r="K306" i="7"/>
  <c r="J306" i="7"/>
  <c r="I306" i="7"/>
  <c r="H306" i="7"/>
  <c r="W305" i="7"/>
  <c r="V305" i="7"/>
  <c r="R305" i="7"/>
  <c r="Q305" i="7"/>
  <c r="P305" i="7"/>
  <c r="O305" i="7"/>
  <c r="K305" i="7"/>
  <c r="J305" i="7"/>
  <c r="I305" i="7"/>
  <c r="H305" i="7"/>
  <c r="W304" i="7"/>
  <c r="V304" i="7"/>
  <c r="R304" i="7"/>
  <c r="Q304" i="7"/>
  <c r="P304" i="7"/>
  <c r="O304" i="7"/>
  <c r="K304" i="7"/>
  <c r="J304" i="7"/>
  <c r="I304" i="7"/>
  <c r="H304" i="7"/>
  <c r="W303" i="7"/>
  <c r="V303" i="7"/>
  <c r="R303" i="7"/>
  <c r="Q303" i="7"/>
  <c r="P303" i="7"/>
  <c r="O303" i="7"/>
  <c r="K303" i="7"/>
  <c r="J303" i="7"/>
  <c r="I303" i="7"/>
  <c r="H303" i="7"/>
  <c r="W302" i="7"/>
  <c r="V302" i="7"/>
  <c r="R302" i="7"/>
  <c r="Q302" i="7"/>
  <c r="P302" i="7"/>
  <c r="O302" i="7"/>
  <c r="K302" i="7"/>
  <c r="J302" i="7"/>
  <c r="I302" i="7"/>
  <c r="H302" i="7"/>
  <c r="W301" i="7"/>
  <c r="V301" i="7"/>
  <c r="R301" i="7"/>
  <c r="Q301" i="7"/>
  <c r="P301" i="7"/>
  <c r="O301" i="7"/>
  <c r="K301" i="7"/>
  <c r="J301" i="7"/>
  <c r="I301" i="7"/>
  <c r="H301" i="7"/>
  <c r="W300" i="7"/>
  <c r="V300" i="7"/>
  <c r="R300" i="7"/>
  <c r="Q300" i="7"/>
  <c r="P300" i="7"/>
  <c r="O300" i="7"/>
  <c r="K300" i="7"/>
  <c r="J300" i="7"/>
  <c r="I300" i="7"/>
  <c r="H300" i="7"/>
  <c r="W299" i="7"/>
  <c r="V299" i="7"/>
  <c r="R299" i="7"/>
  <c r="Q299" i="7"/>
  <c r="P299" i="7"/>
  <c r="O299" i="7"/>
  <c r="K299" i="7"/>
  <c r="J299" i="7"/>
  <c r="I299" i="7"/>
  <c r="H299" i="7"/>
  <c r="W298" i="7"/>
  <c r="V298" i="7"/>
  <c r="R298" i="7"/>
  <c r="Q298" i="7"/>
  <c r="P298" i="7"/>
  <c r="O298" i="7"/>
  <c r="K298" i="7"/>
  <c r="J298" i="7"/>
  <c r="I298" i="7"/>
  <c r="H298" i="7"/>
  <c r="W297" i="7"/>
  <c r="V297" i="7"/>
  <c r="R297" i="7"/>
  <c r="Q297" i="7"/>
  <c r="P297" i="7"/>
  <c r="O297" i="7"/>
  <c r="K297" i="7"/>
  <c r="J297" i="7"/>
  <c r="I297" i="7"/>
  <c r="H297" i="7"/>
  <c r="W296" i="7"/>
  <c r="V296" i="7"/>
  <c r="R296" i="7"/>
  <c r="Q296" i="7"/>
  <c r="P296" i="7"/>
  <c r="O296" i="7"/>
  <c r="K296" i="7"/>
  <c r="J296" i="7"/>
  <c r="I296" i="7"/>
  <c r="H296" i="7"/>
  <c r="W295" i="7"/>
  <c r="V295" i="7"/>
  <c r="R295" i="7"/>
  <c r="Q295" i="7"/>
  <c r="P295" i="7"/>
  <c r="O295" i="7"/>
  <c r="K295" i="7"/>
  <c r="J295" i="7"/>
  <c r="I295" i="7"/>
  <c r="H295" i="7"/>
  <c r="W294" i="7"/>
  <c r="V294" i="7"/>
  <c r="R294" i="7"/>
  <c r="Q294" i="7"/>
  <c r="P294" i="7"/>
  <c r="O294" i="7"/>
  <c r="K294" i="7"/>
  <c r="J294" i="7"/>
  <c r="I294" i="7"/>
  <c r="H294" i="7"/>
  <c r="W293" i="7"/>
  <c r="V293" i="7"/>
  <c r="R293" i="7"/>
  <c r="Q293" i="7"/>
  <c r="P293" i="7"/>
  <c r="O293" i="7"/>
  <c r="K293" i="7"/>
  <c r="J293" i="7"/>
  <c r="I293" i="7"/>
  <c r="H293" i="7"/>
  <c r="W292" i="7"/>
  <c r="V292" i="7"/>
  <c r="R292" i="7"/>
  <c r="Q292" i="7"/>
  <c r="P292" i="7"/>
  <c r="O292" i="7"/>
  <c r="K292" i="7"/>
  <c r="J292" i="7"/>
  <c r="I292" i="7"/>
  <c r="H292" i="7"/>
  <c r="W291" i="7"/>
  <c r="V291" i="7"/>
  <c r="R291" i="7"/>
  <c r="Q291" i="7"/>
  <c r="P291" i="7"/>
  <c r="O291" i="7"/>
  <c r="K291" i="7"/>
  <c r="J291" i="7"/>
  <c r="I291" i="7"/>
  <c r="H291" i="7"/>
  <c r="W290" i="7"/>
  <c r="V290" i="7"/>
  <c r="R290" i="7"/>
  <c r="Q290" i="7"/>
  <c r="P290" i="7"/>
  <c r="O290" i="7"/>
  <c r="K290" i="7"/>
  <c r="J290" i="7"/>
  <c r="I290" i="7"/>
  <c r="H290" i="7"/>
  <c r="W289" i="7"/>
  <c r="V289" i="7"/>
  <c r="R289" i="7"/>
  <c r="Q289" i="7"/>
  <c r="P289" i="7"/>
  <c r="O289" i="7"/>
  <c r="K289" i="7"/>
  <c r="J289" i="7"/>
  <c r="I289" i="7"/>
  <c r="H289" i="7"/>
  <c r="W288" i="7"/>
  <c r="V288" i="7"/>
  <c r="R288" i="7"/>
  <c r="Q288" i="7"/>
  <c r="P288" i="7"/>
  <c r="O288" i="7"/>
  <c r="K288" i="7"/>
  <c r="J288" i="7"/>
  <c r="I288" i="7"/>
  <c r="H288" i="7"/>
  <c r="W287" i="7"/>
  <c r="V287" i="7"/>
  <c r="R287" i="7"/>
  <c r="Q287" i="7"/>
  <c r="P287" i="7"/>
  <c r="O287" i="7"/>
  <c r="K287" i="7"/>
  <c r="J287" i="7"/>
  <c r="I287" i="7"/>
  <c r="H287" i="7"/>
  <c r="W286" i="7"/>
  <c r="V286" i="7"/>
  <c r="R286" i="7"/>
  <c r="Q286" i="7"/>
  <c r="P286" i="7"/>
  <c r="O286" i="7"/>
  <c r="K286" i="7"/>
  <c r="J286" i="7"/>
  <c r="I286" i="7"/>
  <c r="H286" i="7"/>
  <c r="W285" i="7"/>
  <c r="V285" i="7"/>
  <c r="R285" i="7"/>
  <c r="Q285" i="7"/>
  <c r="P285" i="7"/>
  <c r="O285" i="7"/>
  <c r="K285" i="7"/>
  <c r="J285" i="7"/>
  <c r="I285" i="7"/>
  <c r="H285" i="7"/>
  <c r="W284" i="7"/>
  <c r="V284" i="7"/>
  <c r="R284" i="7"/>
  <c r="Q284" i="7"/>
  <c r="P284" i="7"/>
  <c r="O284" i="7"/>
  <c r="K284" i="7"/>
  <c r="J284" i="7"/>
  <c r="I284" i="7"/>
  <c r="H284" i="7"/>
  <c r="W283" i="7"/>
  <c r="V283" i="7"/>
  <c r="R283" i="7"/>
  <c r="Q283" i="7"/>
  <c r="P283" i="7"/>
  <c r="O283" i="7"/>
  <c r="K283" i="7"/>
  <c r="J283" i="7"/>
  <c r="I283" i="7"/>
  <c r="H283" i="7"/>
  <c r="W282" i="7"/>
  <c r="V282" i="7"/>
  <c r="R282" i="7"/>
  <c r="Q282" i="7"/>
  <c r="P282" i="7"/>
  <c r="O282" i="7"/>
  <c r="K282" i="7"/>
  <c r="J282" i="7"/>
  <c r="I282" i="7"/>
  <c r="H282" i="7"/>
  <c r="W281" i="7"/>
  <c r="V281" i="7"/>
  <c r="R281" i="7"/>
  <c r="Q281" i="7"/>
  <c r="P281" i="7"/>
  <c r="O281" i="7"/>
  <c r="K281" i="7"/>
  <c r="J281" i="7"/>
  <c r="I281" i="7"/>
  <c r="H281" i="7"/>
  <c r="W280" i="7"/>
  <c r="V280" i="7"/>
  <c r="R280" i="7"/>
  <c r="Q280" i="7"/>
  <c r="P280" i="7"/>
  <c r="O280" i="7"/>
  <c r="K280" i="7"/>
  <c r="J280" i="7"/>
  <c r="I280" i="7"/>
  <c r="H280" i="7"/>
  <c r="W279" i="7"/>
  <c r="V279" i="7"/>
  <c r="R279" i="7"/>
  <c r="Q279" i="7"/>
  <c r="P279" i="7"/>
  <c r="O279" i="7"/>
  <c r="K279" i="7"/>
  <c r="J279" i="7"/>
  <c r="I279" i="7"/>
  <c r="H279" i="7"/>
  <c r="W278" i="7"/>
  <c r="V278" i="7"/>
  <c r="R278" i="7"/>
  <c r="Q278" i="7"/>
  <c r="P278" i="7"/>
  <c r="O278" i="7"/>
  <c r="K278" i="7"/>
  <c r="J278" i="7"/>
  <c r="I278" i="7"/>
  <c r="H278" i="7"/>
  <c r="W277" i="7"/>
  <c r="V277" i="7"/>
  <c r="R277" i="7"/>
  <c r="Q277" i="7"/>
  <c r="P277" i="7"/>
  <c r="O277" i="7"/>
  <c r="K277" i="7"/>
  <c r="J277" i="7"/>
  <c r="I277" i="7"/>
  <c r="H277" i="7"/>
  <c r="W276" i="7"/>
  <c r="V276" i="7"/>
  <c r="R276" i="7"/>
  <c r="Q276" i="7"/>
  <c r="P276" i="7"/>
  <c r="O276" i="7"/>
  <c r="K276" i="7"/>
  <c r="J276" i="7"/>
  <c r="I276" i="7"/>
  <c r="H276" i="7"/>
  <c r="W275" i="7"/>
  <c r="V275" i="7"/>
  <c r="R275" i="7"/>
  <c r="Q275" i="7"/>
  <c r="P275" i="7"/>
  <c r="O275" i="7"/>
  <c r="K275" i="7"/>
  <c r="J275" i="7"/>
  <c r="I275" i="7"/>
  <c r="H275" i="7"/>
  <c r="W274" i="7"/>
  <c r="V274" i="7"/>
  <c r="R274" i="7"/>
  <c r="Q274" i="7"/>
  <c r="P274" i="7"/>
  <c r="O274" i="7"/>
  <c r="K274" i="7"/>
  <c r="J274" i="7"/>
  <c r="I274" i="7"/>
  <c r="H274" i="7"/>
  <c r="W273" i="7"/>
  <c r="V273" i="7"/>
  <c r="R273" i="7"/>
  <c r="Q273" i="7"/>
  <c r="P273" i="7"/>
  <c r="O273" i="7"/>
  <c r="K273" i="7"/>
  <c r="J273" i="7"/>
  <c r="I273" i="7"/>
  <c r="H273" i="7"/>
  <c r="W272" i="7"/>
  <c r="V272" i="7"/>
  <c r="R272" i="7"/>
  <c r="Q272" i="7"/>
  <c r="P272" i="7"/>
  <c r="O272" i="7"/>
  <c r="K272" i="7"/>
  <c r="J272" i="7"/>
  <c r="I272" i="7"/>
  <c r="H272" i="7"/>
  <c r="W271" i="7"/>
  <c r="V271" i="7"/>
  <c r="R271" i="7"/>
  <c r="Q271" i="7"/>
  <c r="P271" i="7"/>
  <c r="O271" i="7"/>
  <c r="K271" i="7"/>
  <c r="J271" i="7"/>
  <c r="I271" i="7"/>
  <c r="H271" i="7"/>
  <c r="W270" i="7"/>
  <c r="V270" i="7"/>
  <c r="R270" i="7"/>
  <c r="Q270" i="7"/>
  <c r="P270" i="7"/>
  <c r="O270" i="7"/>
  <c r="K270" i="7"/>
  <c r="J270" i="7"/>
  <c r="I270" i="7"/>
  <c r="H270" i="7"/>
  <c r="W269" i="7"/>
  <c r="V269" i="7"/>
  <c r="R269" i="7"/>
  <c r="Q269" i="7"/>
  <c r="P269" i="7"/>
  <c r="O269" i="7"/>
  <c r="K269" i="7"/>
  <c r="J269" i="7"/>
  <c r="I269" i="7"/>
  <c r="H269" i="7"/>
  <c r="W268" i="7"/>
  <c r="V268" i="7"/>
  <c r="R268" i="7"/>
  <c r="Q268" i="7"/>
  <c r="P268" i="7"/>
  <c r="O268" i="7"/>
  <c r="K268" i="7"/>
  <c r="J268" i="7"/>
  <c r="I268" i="7"/>
  <c r="H268" i="7"/>
  <c r="W267" i="7"/>
  <c r="V267" i="7"/>
  <c r="R267" i="7"/>
  <c r="Q267" i="7"/>
  <c r="P267" i="7"/>
  <c r="O267" i="7"/>
  <c r="K267" i="7"/>
  <c r="J267" i="7"/>
  <c r="I267" i="7"/>
  <c r="H267" i="7"/>
  <c r="W266" i="7"/>
  <c r="V266" i="7"/>
  <c r="R266" i="7"/>
  <c r="Q266" i="7"/>
  <c r="P266" i="7"/>
  <c r="O266" i="7"/>
  <c r="K266" i="7"/>
  <c r="J266" i="7"/>
  <c r="I266" i="7"/>
  <c r="H266" i="7"/>
  <c r="W265" i="7"/>
  <c r="V265" i="7"/>
  <c r="R265" i="7"/>
  <c r="Q265" i="7"/>
  <c r="P265" i="7"/>
  <c r="O265" i="7"/>
  <c r="K265" i="7"/>
  <c r="J265" i="7"/>
  <c r="I265" i="7"/>
  <c r="H265" i="7"/>
  <c r="W264" i="7"/>
  <c r="V264" i="7"/>
  <c r="R264" i="7"/>
  <c r="Q264" i="7"/>
  <c r="P264" i="7"/>
  <c r="O264" i="7"/>
  <c r="K264" i="7"/>
  <c r="J264" i="7"/>
  <c r="I264" i="7"/>
  <c r="H264" i="7"/>
  <c r="W263" i="7"/>
  <c r="V263" i="7"/>
  <c r="R263" i="7"/>
  <c r="Q263" i="7"/>
  <c r="P263" i="7"/>
  <c r="O263" i="7"/>
  <c r="K263" i="7"/>
  <c r="J263" i="7"/>
  <c r="I263" i="7"/>
  <c r="H263" i="7"/>
  <c r="W262" i="7"/>
  <c r="V262" i="7"/>
  <c r="R262" i="7"/>
  <c r="Q262" i="7"/>
  <c r="P262" i="7"/>
  <c r="O262" i="7"/>
  <c r="K262" i="7"/>
  <c r="J262" i="7"/>
  <c r="I262" i="7"/>
  <c r="H262" i="7"/>
  <c r="W261" i="7"/>
  <c r="V261" i="7"/>
  <c r="R261" i="7"/>
  <c r="Q261" i="7"/>
  <c r="P261" i="7"/>
  <c r="O261" i="7"/>
  <c r="K261" i="7"/>
  <c r="J261" i="7"/>
  <c r="I261" i="7"/>
  <c r="H261" i="7"/>
  <c r="W260" i="7"/>
  <c r="V260" i="7"/>
  <c r="R260" i="7"/>
  <c r="Q260" i="7"/>
  <c r="P260" i="7"/>
  <c r="O260" i="7"/>
  <c r="K260" i="7"/>
  <c r="J260" i="7"/>
  <c r="I260" i="7"/>
  <c r="H260" i="7"/>
  <c r="W259" i="7"/>
  <c r="V259" i="7"/>
  <c r="R259" i="7"/>
  <c r="Q259" i="7"/>
  <c r="P259" i="7"/>
  <c r="O259" i="7"/>
  <c r="K259" i="7"/>
  <c r="J259" i="7"/>
  <c r="I259" i="7"/>
  <c r="H259" i="7"/>
  <c r="W258" i="7"/>
  <c r="V258" i="7"/>
  <c r="R258" i="7"/>
  <c r="Q258" i="7"/>
  <c r="P258" i="7"/>
  <c r="O258" i="7"/>
  <c r="K258" i="7"/>
  <c r="J258" i="7"/>
  <c r="I258" i="7"/>
  <c r="H258" i="7"/>
  <c r="W257" i="7"/>
  <c r="V257" i="7"/>
  <c r="R257" i="7"/>
  <c r="Q257" i="7"/>
  <c r="P257" i="7"/>
  <c r="O257" i="7"/>
  <c r="K257" i="7"/>
  <c r="J257" i="7"/>
  <c r="I257" i="7"/>
  <c r="H257" i="7"/>
  <c r="W256" i="7"/>
  <c r="V256" i="7"/>
  <c r="R256" i="7"/>
  <c r="Q256" i="7"/>
  <c r="P256" i="7"/>
  <c r="O256" i="7"/>
  <c r="K256" i="7"/>
  <c r="J256" i="7"/>
  <c r="I256" i="7"/>
  <c r="H256" i="7"/>
  <c r="W255" i="7"/>
  <c r="V255" i="7"/>
  <c r="R255" i="7"/>
  <c r="Q255" i="7"/>
  <c r="P255" i="7"/>
  <c r="O255" i="7"/>
  <c r="K255" i="7"/>
  <c r="J255" i="7"/>
  <c r="I255" i="7"/>
  <c r="H255" i="7"/>
  <c r="W254" i="7"/>
  <c r="V254" i="7"/>
  <c r="R254" i="7"/>
  <c r="Q254" i="7"/>
  <c r="P254" i="7"/>
  <c r="O254" i="7"/>
  <c r="K254" i="7"/>
  <c r="J254" i="7"/>
  <c r="I254" i="7"/>
  <c r="H254" i="7"/>
  <c r="W253" i="7"/>
  <c r="V253" i="7"/>
  <c r="R253" i="7"/>
  <c r="Q253" i="7"/>
  <c r="P253" i="7"/>
  <c r="O253" i="7"/>
  <c r="K253" i="7"/>
  <c r="J253" i="7"/>
  <c r="I253" i="7"/>
  <c r="H253" i="7"/>
  <c r="W252" i="7"/>
  <c r="V252" i="7"/>
  <c r="R252" i="7"/>
  <c r="Q252" i="7"/>
  <c r="P252" i="7"/>
  <c r="O252" i="7"/>
  <c r="K252" i="7"/>
  <c r="J252" i="7"/>
  <c r="I252" i="7"/>
  <c r="H252" i="7"/>
  <c r="W251" i="7"/>
  <c r="V251" i="7"/>
  <c r="R251" i="7"/>
  <c r="Q251" i="7"/>
  <c r="P251" i="7"/>
  <c r="O251" i="7"/>
  <c r="K251" i="7"/>
  <c r="J251" i="7"/>
  <c r="I251" i="7"/>
  <c r="H251" i="7"/>
  <c r="W250" i="7"/>
  <c r="V250" i="7"/>
  <c r="R250" i="7"/>
  <c r="Q250" i="7"/>
  <c r="P250" i="7"/>
  <c r="O250" i="7"/>
  <c r="K250" i="7"/>
  <c r="J250" i="7"/>
  <c r="I250" i="7"/>
  <c r="H250" i="7"/>
  <c r="W249" i="7"/>
  <c r="V249" i="7"/>
  <c r="R249" i="7"/>
  <c r="Q249" i="7"/>
  <c r="P249" i="7"/>
  <c r="O249" i="7"/>
  <c r="K249" i="7"/>
  <c r="J249" i="7"/>
  <c r="I249" i="7"/>
  <c r="H249" i="7"/>
  <c r="W248" i="7"/>
  <c r="V248" i="7"/>
  <c r="R248" i="7"/>
  <c r="Q248" i="7"/>
  <c r="P248" i="7"/>
  <c r="O248" i="7"/>
  <c r="K248" i="7"/>
  <c r="J248" i="7"/>
  <c r="I248" i="7"/>
  <c r="H248" i="7"/>
  <c r="W247" i="7"/>
  <c r="V247" i="7"/>
  <c r="R247" i="7"/>
  <c r="Q247" i="7"/>
  <c r="P247" i="7"/>
  <c r="O247" i="7"/>
  <c r="K247" i="7"/>
  <c r="J247" i="7"/>
  <c r="I247" i="7"/>
  <c r="H247" i="7"/>
  <c r="W246" i="7"/>
  <c r="V246" i="7"/>
  <c r="R246" i="7"/>
  <c r="Q246" i="7"/>
  <c r="P246" i="7"/>
  <c r="O246" i="7"/>
  <c r="K246" i="7"/>
  <c r="J246" i="7"/>
  <c r="I246" i="7"/>
  <c r="H246" i="7"/>
  <c r="W245" i="7"/>
  <c r="V245" i="7"/>
  <c r="R245" i="7"/>
  <c r="Q245" i="7"/>
  <c r="P245" i="7"/>
  <c r="O245" i="7"/>
  <c r="K245" i="7"/>
  <c r="J245" i="7"/>
  <c r="I245" i="7"/>
  <c r="H245" i="7"/>
  <c r="W244" i="7"/>
  <c r="V244" i="7"/>
  <c r="R244" i="7"/>
  <c r="Q244" i="7"/>
  <c r="P244" i="7"/>
  <c r="O244" i="7"/>
  <c r="K244" i="7"/>
  <c r="J244" i="7"/>
  <c r="I244" i="7"/>
  <c r="H244" i="7"/>
  <c r="W243" i="7"/>
  <c r="V243" i="7"/>
  <c r="R243" i="7"/>
  <c r="Q243" i="7"/>
  <c r="P243" i="7"/>
  <c r="O243" i="7"/>
  <c r="K243" i="7"/>
  <c r="J243" i="7"/>
  <c r="I243" i="7"/>
  <c r="H243" i="7"/>
  <c r="W242" i="7"/>
  <c r="V242" i="7"/>
  <c r="R242" i="7"/>
  <c r="Q242" i="7"/>
  <c r="P242" i="7"/>
  <c r="O242" i="7"/>
  <c r="K242" i="7"/>
  <c r="J242" i="7"/>
  <c r="I242" i="7"/>
  <c r="H242" i="7"/>
  <c r="W241" i="7"/>
  <c r="V241" i="7"/>
  <c r="R241" i="7"/>
  <c r="Q241" i="7"/>
  <c r="P241" i="7"/>
  <c r="O241" i="7"/>
  <c r="K241" i="7"/>
  <c r="J241" i="7"/>
  <c r="I241" i="7"/>
  <c r="H241" i="7"/>
  <c r="W240" i="7"/>
  <c r="V240" i="7"/>
  <c r="R240" i="7"/>
  <c r="Q240" i="7"/>
  <c r="P240" i="7"/>
  <c r="O240" i="7"/>
  <c r="K240" i="7"/>
  <c r="J240" i="7"/>
  <c r="I240" i="7"/>
  <c r="H240" i="7"/>
  <c r="W239" i="7"/>
  <c r="V239" i="7"/>
  <c r="R239" i="7"/>
  <c r="Q239" i="7"/>
  <c r="P239" i="7"/>
  <c r="O239" i="7"/>
  <c r="K239" i="7"/>
  <c r="J239" i="7"/>
  <c r="I239" i="7"/>
  <c r="H239" i="7"/>
  <c r="W238" i="7"/>
  <c r="V238" i="7"/>
  <c r="R238" i="7"/>
  <c r="Q238" i="7"/>
  <c r="P238" i="7"/>
  <c r="O238" i="7"/>
  <c r="K238" i="7"/>
  <c r="J238" i="7"/>
  <c r="I238" i="7"/>
  <c r="H238" i="7"/>
  <c r="W237" i="7"/>
  <c r="V237" i="7"/>
  <c r="R237" i="7"/>
  <c r="Q237" i="7"/>
  <c r="P237" i="7"/>
  <c r="O237" i="7"/>
  <c r="K237" i="7"/>
  <c r="J237" i="7"/>
  <c r="I237" i="7"/>
  <c r="H237" i="7"/>
  <c r="W236" i="7"/>
  <c r="V236" i="7"/>
  <c r="R236" i="7"/>
  <c r="Q236" i="7"/>
  <c r="P236" i="7"/>
  <c r="O236" i="7"/>
  <c r="K236" i="7"/>
  <c r="J236" i="7"/>
  <c r="I236" i="7"/>
  <c r="H236" i="7"/>
  <c r="W235" i="7"/>
  <c r="V235" i="7"/>
  <c r="R235" i="7"/>
  <c r="Q235" i="7"/>
  <c r="P235" i="7"/>
  <c r="O235" i="7"/>
  <c r="K235" i="7"/>
  <c r="J235" i="7"/>
  <c r="I235" i="7"/>
  <c r="H235" i="7"/>
  <c r="W234" i="7"/>
  <c r="V234" i="7"/>
  <c r="R234" i="7"/>
  <c r="Q234" i="7"/>
  <c r="P234" i="7"/>
  <c r="O234" i="7"/>
  <c r="K234" i="7"/>
  <c r="J234" i="7"/>
  <c r="I234" i="7"/>
  <c r="H234" i="7"/>
  <c r="W233" i="7"/>
  <c r="V233" i="7"/>
  <c r="R233" i="7"/>
  <c r="Q233" i="7"/>
  <c r="P233" i="7"/>
  <c r="O233" i="7"/>
  <c r="K233" i="7"/>
  <c r="J233" i="7"/>
  <c r="I233" i="7"/>
  <c r="H233" i="7"/>
  <c r="W232" i="7"/>
  <c r="V232" i="7"/>
  <c r="R232" i="7"/>
  <c r="Q232" i="7"/>
  <c r="P232" i="7"/>
  <c r="O232" i="7"/>
  <c r="K232" i="7"/>
  <c r="J232" i="7"/>
  <c r="I232" i="7"/>
  <c r="H232" i="7"/>
  <c r="W231" i="7"/>
  <c r="V231" i="7"/>
  <c r="R231" i="7"/>
  <c r="Q231" i="7"/>
  <c r="P231" i="7"/>
  <c r="O231" i="7"/>
  <c r="K231" i="7"/>
  <c r="J231" i="7"/>
  <c r="I231" i="7"/>
  <c r="H231" i="7"/>
  <c r="W230" i="7"/>
  <c r="V230" i="7"/>
  <c r="R230" i="7"/>
  <c r="Q230" i="7"/>
  <c r="P230" i="7"/>
  <c r="O230" i="7"/>
  <c r="K230" i="7"/>
  <c r="J230" i="7"/>
  <c r="I230" i="7"/>
  <c r="H230" i="7"/>
  <c r="W229" i="7"/>
  <c r="V229" i="7"/>
  <c r="R229" i="7"/>
  <c r="Q229" i="7"/>
  <c r="P229" i="7"/>
  <c r="O229" i="7"/>
  <c r="K229" i="7"/>
  <c r="J229" i="7"/>
  <c r="I229" i="7"/>
  <c r="H229" i="7"/>
  <c r="W228" i="7"/>
  <c r="V228" i="7"/>
  <c r="R228" i="7"/>
  <c r="Q228" i="7"/>
  <c r="P228" i="7"/>
  <c r="O228" i="7"/>
  <c r="K228" i="7"/>
  <c r="J228" i="7"/>
  <c r="I228" i="7"/>
  <c r="H228" i="7"/>
  <c r="W227" i="7"/>
  <c r="V227" i="7"/>
  <c r="R227" i="7"/>
  <c r="Q227" i="7"/>
  <c r="P227" i="7"/>
  <c r="O227" i="7"/>
  <c r="K227" i="7"/>
  <c r="J227" i="7"/>
  <c r="I227" i="7"/>
  <c r="H227" i="7"/>
  <c r="W226" i="7"/>
  <c r="V226" i="7"/>
  <c r="R226" i="7"/>
  <c r="Q226" i="7"/>
  <c r="P226" i="7"/>
  <c r="O226" i="7"/>
  <c r="K226" i="7"/>
  <c r="J226" i="7"/>
  <c r="I226" i="7"/>
  <c r="H226" i="7"/>
  <c r="W225" i="7"/>
  <c r="V225" i="7"/>
  <c r="R225" i="7"/>
  <c r="Q225" i="7"/>
  <c r="P225" i="7"/>
  <c r="O225" i="7"/>
  <c r="K225" i="7"/>
  <c r="J225" i="7"/>
  <c r="I225" i="7"/>
  <c r="H225" i="7"/>
  <c r="W224" i="7"/>
  <c r="V224" i="7"/>
  <c r="R224" i="7"/>
  <c r="Q224" i="7"/>
  <c r="P224" i="7"/>
  <c r="O224" i="7"/>
  <c r="K224" i="7"/>
  <c r="J224" i="7"/>
  <c r="I224" i="7"/>
  <c r="H224" i="7"/>
  <c r="W223" i="7"/>
  <c r="V223" i="7"/>
  <c r="R223" i="7"/>
  <c r="Q223" i="7"/>
  <c r="P223" i="7"/>
  <c r="O223" i="7"/>
  <c r="K223" i="7"/>
  <c r="J223" i="7"/>
  <c r="I223" i="7"/>
  <c r="H223" i="7"/>
  <c r="W222" i="7"/>
  <c r="V222" i="7"/>
  <c r="R222" i="7"/>
  <c r="Q222" i="7"/>
  <c r="P222" i="7"/>
  <c r="O222" i="7"/>
  <c r="K222" i="7"/>
  <c r="J222" i="7"/>
  <c r="I222" i="7"/>
  <c r="H222" i="7"/>
  <c r="W221" i="7"/>
  <c r="V221" i="7"/>
  <c r="R221" i="7"/>
  <c r="Q221" i="7"/>
  <c r="P221" i="7"/>
  <c r="O221" i="7"/>
  <c r="K221" i="7"/>
  <c r="J221" i="7"/>
  <c r="I221" i="7"/>
  <c r="H221" i="7"/>
  <c r="W220" i="7"/>
  <c r="V220" i="7"/>
  <c r="R220" i="7"/>
  <c r="Q220" i="7"/>
  <c r="P220" i="7"/>
  <c r="O220" i="7"/>
  <c r="K220" i="7"/>
  <c r="J220" i="7"/>
  <c r="I220" i="7"/>
  <c r="H220" i="7"/>
  <c r="W219" i="7"/>
  <c r="V219" i="7"/>
  <c r="R219" i="7"/>
  <c r="Q219" i="7"/>
  <c r="P219" i="7"/>
  <c r="O219" i="7"/>
  <c r="K219" i="7"/>
  <c r="J219" i="7"/>
  <c r="I219" i="7"/>
  <c r="H219" i="7"/>
  <c r="W218" i="7"/>
  <c r="V218" i="7"/>
  <c r="R218" i="7"/>
  <c r="Q218" i="7"/>
  <c r="P218" i="7"/>
  <c r="O218" i="7"/>
  <c r="K218" i="7"/>
  <c r="J218" i="7"/>
  <c r="I218" i="7"/>
  <c r="H218" i="7"/>
  <c r="W217" i="7"/>
  <c r="V217" i="7"/>
  <c r="R217" i="7"/>
  <c r="Q217" i="7"/>
  <c r="P217" i="7"/>
  <c r="O217" i="7"/>
  <c r="K217" i="7"/>
  <c r="J217" i="7"/>
  <c r="I217" i="7"/>
  <c r="H217" i="7"/>
  <c r="W216" i="7"/>
  <c r="V216" i="7"/>
  <c r="R216" i="7"/>
  <c r="Q216" i="7"/>
  <c r="P216" i="7"/>
  <c r="O216" i="7"/>
  <c r="K216" i="7"/>
  <c r="J216" i="7"/>
  <c r="I216" i="7"/>
  <c r="H216" i="7"/>
  <c r="W215" i="7"/>
  <c r="V215" i="7"/>
  <c r="R215" i="7"/>
  <c r="Q215" i="7"/>
  <c r="P215" i="7"/>
  <c r="O215" i="7"/>
  <c r="K215" i="7"/>
  <c r="J215" i="7"/>
  <c r="I215" i="7"/>
  <c r="H215" i="7"/>
  <c r="W214" i="7"/>
  <c r="V214" i="7"/>
  <c r="R214" i="7"/>
  <c r="Q214" i="7"/>
  <c r="P214" i="7"/>
  <c r="O214" i="7"/>
  <c r="K214" i="7"/>
  <c r="J214" i="7"/>
  <c r="I214" i="7"/>
  <c r="H214" i="7"/>
  <c r="W213" i="7"/>
  <c r="V213" i="7"/>
  <c r="R213" i="7"/>
  <c r="Q213" i="7"/>
  <c r="P213" i="7"/>
  <c r="O213" i="7"/>
  <c r="K213" i="7"/>
  <c r="J213" i="7"/>
  <c r="I213" i="7"/>
  <c r="H213" i="7"/>
  <c r="W212" i="7"/>
  <c r="V212" i="7"/>
  <c r="R212" i="7"/>
  <c r="Q212" i="7"/>
  <c r="P212" i="7"/>
  <c r="O212" i="7"/>
  <c r="K212" i="7"/>
  <c r="J212" i="7"/>
  <c r="I212" i="7"/>
  <c r="H212" i="7"/>
  <c r="W211" i="7"/>
  <c r="V211" i="7"/>
  <c r="R211" i="7"/>
  <c r="Q211" i="7"/>
  <c r="P211" i="7"/>
  <c r="O211" i="7"/>
  <c r="K211" i="7"/>
  <c r="J211" i="7"/>
  <c r="I211" i="7"/>
  <c r="H211" i="7"/>
  <c r="W210" i="7"/>
  <c r="V210" i="7"/>
  <c r="R210" i="7"/>
  <c r="Q210" i="7"/>
  <c r="P210" i="7"/>
  <c r="O210" i="7"/>
  <c r="K210" i="7"/>
  <c r="J210" i="7"/>
  <c r="I210" i="7"/>
  <c r="H210" i="7"/>
  <c r="W209" i="7"/>
  <c r="V209" i="7"/>
  <c r="R209" i="7"/>
  <c r="Q209" i="7"/>
  <c r="P209" i="7"/>
  <c r="O209" i="7"/>
  <c r="K209" i="7"/>
  <c r="J209" i="7"/>
  <c r="I209" i="7"/>
  <c r="H209" i="7"/>
  <c r="W208" i="7"/>
  <c r="V208" i="7"/>
  <c r="R208" i="7"/>
  <c r="Q208" i="7"/>
  <c r="P208" i="7"/>
  <c r="O208" i="7"/>
  <c r="K208" i="7"/>
  <c r="J208" i="7"/>
  <c r="I208" i="7"/>
  <c r="H208" i="7"/>
  <c r="W207" i="7"/>
  <c r="V207" i="7"/>
  <c r="R207" i="7"/>
  <c r="Q207" i="7"/>
  <c r="P207" i="7"/>
  <c r="O207" i="7"/>
  <c r="K207" i="7"/>
  <c r="J207" i="7"/>
  <c r="I207" i="7"/>
  <c r="H207" i="7"/>
  <c r="W206" i="7"/>
  <c r="V206" i="7"/>
  <c r="R206" i="7"/>
  <c r="Q206" i="7"/>
  <c r="P206" i="7"/>
  <c r="O206" i="7"/>
  <c r="K206" i="7"/>
  <c r="J206" i="7"/>
  <c r="I206" i="7"/>
  <c r="H206" i="7"/>
  <c r="W205" i="7"/>
  <c r="V205" i="7"/>
  <c r="R205" i="7"/>
  <c r="Q205" i="7"/>
  <c r="P205" i="7"/>
  <c r="O205" i="7"/>
  <c r="K205" i="7"/>
  <c r="J205" i="7"/>
  <c r="I205" i="7"/>
  <c r="H205" i="7"/>
  <c r="W204" i="7"/>
  <c r="V204" i="7"/>
  <c r="R204" i="7"/>
  <c r="Q204" i="7"/>
  <c r="P204" i="7"/>
  <c r="O204" i="7"/>
  <c r="K204" i="7"/>
  <c r="J204" i="7"/>
  <c r="I204" i="7"/>
  <c r="H204" i="7"/>
  <c r="W203" i="7"/>
  <c r="V203" i="7"/>
  <c r="R203" i="7"/>
  <c r="Q203" i="7"/>
  <c r="P203" i="7"/>
  <c r="O203" i="7"/>
  <c r="K203" i="7"/>
  <c r="J203" i="7"/>
  <c r="I203" i="7"/>
  <c r="H203" i="7"/>
  <c r="W202" i="7"/>
  <c r="V202" i="7"/>
  <c r="R202" i="7"/>
  <c r="Q202" i="7"/>
  <c r="P202" i="7"/>
  <c r="O202" i="7"/>
  <c r="K202" i="7"/>
  <c r="J202" i="7"/>
  <c r="I202" i="7"/>
  <c r="H202" i="7"/>
  <c r="W201" i="7"/>
  <c r="V201" i="7"/>
  <c r="R201" i="7"/>
  <c r="Q201" i="7"/>
  <c r="P201" i="7"/>
  <c r="O201" i="7"/>
  <c r="K201" i="7"/>
  <c r="J201" i="7"/>
  <c r="I201" i="7"/>
  <c r="H201" i="7"/>
  <c r="W200" i="7"/>
  <c r="V200" i="7"/>
  <c r="R200" i="7"/>
  <c r="Q200" i="7"/>
  <c r="P200" i="7"/>
  <c r="O200" i="7"/>
  <c r="K200" i="7"/>
  <c r="J200" i="7"/>
  <c r="I200" i="7"/>
  <c r="H200" i="7"/>
  <c r="W199" i="7"/>
  <c r="V199" i="7"/>
  <c r="R199" i="7"/>
  <c r="Q199" i="7"/>
  <c r="P199" i="7"/>
  <c r="O199" i="7"/>
  <c r="K199" i="7"/>
  <c r="J199" i="7"/>
  <c r="I199" i="7"/>
  <c r="H199" i="7"/>
  <c r="W198" i="7"/>
  <c r="V198" i="7"/>
  <c r="R198" i="7"/>
  <c r="Q198" i="7"/>
  <c r="P198" i="7"/>
  <c r="O198" i="7"/>
  <c r="K198" i="7"/>
  <c r="J198" i="7"/>
  <c r="I198" i="7"/>
  <c r="H198" i="7"/>
  <c r="W197" i="7"/>
  <c r="V197" i="7"/>
  <c r="R197" i="7"/>
  <c r="Q197" i="7"/>
  <c r="P197" i="7"/>
  <c r="O197" i="7"/>
  <c r="K197" i="7"/>
  <c r="J197" i="7"/>
  <c r="I197" i="7"/>
  <c r="H197" i="7"/>
  <c r="W196" i="7"/>
  <c r="V196" i="7"/>
  <c r="R196" i="7"/>
  <c r="Q196" i="7"/>
  <c r="P196" i="7"/>
  <c r="O196" i="7"/>
  <c r="K196" i="7"/>
  <c r="J196" i="7"/>
  <c r="I196" i="7"/>
  <c r="H196" i="7"/>
  <c r="W195" i="7"/>
  <c r="V195" i="7"/>
  <c r="R195" i="7"/>
  <c r="Q195" i="7"/>
  <c r="P195" i="7"/>
  <c r="O195" i="7"/>
  <c r="K195" i="7"/>
  <c r="J195" i="7"/>
  <c r="I195" i="7"/>
  <c r="H195" i="7"/>
  <c r="W194" i="7"/>
  <c r="V194" i="7"/>
  <c r="R194" i="7"/>
  <c r="Q194" i="7"/>
  <c r="P194" i="7"/>
  <c r="O194" i="7"/>
  <c r="K194" i="7"/>
  <c r="J194" i="7"/>
  <c r="I194" i="7"/>
  <c r="H194" i="7"/>
  <c r="W193" i="7"/>
  <c r="V193" i="7"/>
  <c r="R193" i="7"/>
  <c r="Q193" i="7"/>
  <c r="P193" i="7"/>
  <c r="O193" i="7"/>
  <c r="K193" i="7"/>
  <c r="J193" i="7"/>
  <c r="I193" i="7"/>
  <c r="H193" i="7"/>
  <c r="W192" i="7"/>
  <c r="V192" i="7"/>
  <c r="R192" i="7"/>
  <c r="Q192" i="7"/>
  <c r="P192" i="7"/>
  <c r="O192" i="7"/>
  <c r="K192" i="7"/>
  <c r="J192" i="7"/>
  <c r="I192" i="7"/>
  <c r="H192" i="7"/>
  <c r="W191" i="7"/>
  <c r="V191" i="7"/>
  <c r="R191" i="7"/>
  <c r="Q191" i="7"/>
  <c r="P191" i="7"/>
  <c r="O191" i="7"/>
  <c r="K191" i="7"/>
  <c r="J191" i="7"/>
  <c r="I191" i="7"/>
  <c r="H191" i="7"/>
  <c r="W190" i="7"/>
  <c r="V190" i="7"/>
  <c r="R190" i="7"/>
  <c r="Q190" i="7"/>
  <c r="P190" i="7"/>
  <c r="O190" i="7"/>
  <c r="K190" i="7"/>
  <c r="J190" i="7"/>
  <c r="I190" i="7"/>
  <c r="H190" i="7"/>
  <c r="W189" i="7"/>
  <c r="V189" i="7"/>
  <c r="R189" i="7"/>
  <c r="Q189" i="7"/>
  <c r="P189" i="7"/>
  <c r="O189" i="7"/>
  <c r="K189" i="7"/>
  <c r="J189" i="7"/>
  <c r="I189" i="7"/>
  <c r="H189" i="7"/>
  <c r="W188" i="7"/>
  <c r="V188" i="7"/>
  <c r="R188" i="7"/>
  <c r="Q188" i="7"/>
  <c r="P188" i="7"/>
  <c r="O188" i="7"/>
  <c r="K188" i="7"/>
  <c r="J188" i="7"/>
  <c r="I188" i="7"/>
  <c r="H188" i="7"/>
  <c r="W187" i="7"/>
  <c r="V187" i="7"/>
  <c r="R187" i="7"/>
  <c r="Q187" i="7"/>
  <c r="P187" i="7"/>
  <c r="O187" i="7"/>
  <c r="K187" i="7"/>
  <c r="J187" i="7"/>
  <c r="I187" i="7"/>
  <c r="H187" i="7"/>
  <c r="W186" i="7"/>
  <c r="V186" i="7"/>
  <c r="R186" i="7"/>
  <c r="Q186" i="7"/>
  <c r="P186" i="7"/>
  <c r="O186" i="7"/>
  <c r="K186" i="7"/>
  <c r="J186" i="7"/>
  <c r="I186" i="7"/>
  <c r="H186" i="7"/>
  <c r="W185" i="7"/>
  <c r="V185" i="7"/>
  <c r="R185" i="7"/>
  <c r="Q185" i="7"/>
  <c r="P185" i="7"/>
  <c r="O185" i="7"/>
  <c r="K185" i="7"/>
  <c r="J185" i="7"/>
  <c r="I185" i="7"/>
  <c r="H185" i="7"/>
  <c r="W184" i="7"/>
  <c r="V184" i="7"/>
  <c r="R184" i="7"/>
  <c r="Q184" i="7"/>
  <c r="P184" i="7"/>
  <c r="O184" i="7"/>
  <c r="K184" i="7"/>
  <c r="J184" i="7"/>
  <c r="I184" i="7"/>
  <c r="H184" i="7"/>
  <c r="W183" i="7"/>
  <c r="V183" i="7"/>
  <c r="R183" i="7"/>
  <c r="Q183" i="7"/>
  <c r="P183" i="7"/>
  <c r="O183" i="7"/>
  <c r="K183" i="7"/>
  <c r="J183" i="7"/>
  <c r="I183" i="7"/>
  <c r="H183" i="7"/>
  <c r="W182" i="7"/>
  <c r="V182" i="7"/>
  <c r="R182" i="7"/>
  <c r="Q182" i="7"/>
  <c r="P182" i="7"/>
  <c r="O182" i="7"/>
  <c r="K182" i="7"/>
  <c r="J182" i="7"/>
  <c r="I182" i="7"/>
  <c r="H182" i="7"/>
  <c r="W181" i="7"/>
  <c r="V181" i="7"/>
  <c r="R181" i="7"/>
  <c r="Q181" i="7"/>
  <c r="P181" i="7"/>
  <c r="O181" i="7"/>
  <c r="K181" i="7"/>
  <c r="J181" i="7"/>
  <c r="I181" i="7"/>
  <c r="H181" i="7"/>
  <c r="W180" i="7"/>
  <c r="V180" i="7"/>
  <c r="R180" i="7"/>
  <c r="Q180" i="7"/>
  <c r="P180" i="7"/>
  <c r="O180" i="7"/>
  <c r="K180" i="7"/>
  <c r="J180" i="7"/>
  <c r="I180" i="7"/>
  <c r="H180" i="7"/>
  <c r="W179" i="7"/>
  <c r="V179" i="7"/>
  <c r="R179" i="7"/>
  <c r="Q179" i="7"/>
  <c r="P179" i="7"/>
  <c r="O179" i="7"/>
  <c r="K179" i="7"/>
  <c r="J179" i="7"/>
  <c r="I179" i="7"/>
  <c r="H179" i="7"/>
  <c r="W178" i="7"/>
  <c r="V178" i="7"/>
  <c r="R178" i="7"/>
  <c r="Q178" i="7"/>
  <c r="P178" i="7"/>
  <c r="O178" i="7"/>
  <c r="K178" i="7"/>
  <c r="J178" i="7"/>
  <c r="I178" i="7"/>
  <c r="H178" i="7"/>
  <c r="W177" i="7"/>
  <c r="V177" i="7"/>
  <c r="R177" i="7"/>
  <c r="Q177" i="7"/>
  <c r="P177" i="7"/>
  <c r="O177" i="7"/>
  <c r="K177" i="7"/>
  <c r="J177" i="7"/>
  <c r="I177" i="7"/>
  <c r="H177" i="7"/>
  <c r="W176" i="7"/>
  <c r="V176" i="7"/>
  <c r="R176" i="7"/>
  <c r="Q176" i="7"/>
  <c r="P176" i="7"/>
  <c r="O176" i="7"/>
  <c r="K176" i="7"/>
  <c r="J176" i="7"/>
  <c r="I176" i="7"/>
  <c r="H176" i="7"/>
  <c r="W175" i="7"/>
  <c r="V175" i="7"/>
  <c r="R175" i="7"/>
  <c r="Q175" i="7"/>
  <c r="P175" i="7"/>
  <c r="O175" i="7"/>
  <c r="K175" i="7"/>
  <c r="J175" i="7"/>
  <c r="I175" i="7"/>
  <c r="H175" i="7"/>
  <c r="W174" i="7"/>
  <c r="V174" i="7"/>
  <c r="R174" i="7"/>
  <c r="Q174" i="7"/>
  <c r="P174" i="7"/>
  <c r="O174" i="7"/>
  <c r="K174" i="7"/>
  <c r="J174" i="7"/>
  <c r="I174" i="7"/>
  <c r="H174" i="7"/>
  <c r="W173" i="7"/>
  <c r="V173" i="7"/>
  <c r="R173" i="7"/>
  <c r="Q173" i="7"/>
  <c r="P173" i="7"/>
  <c r="O173" i="7"/>
  <c r="K173" i="7"/>
  <c r="J173" i="7"/>
  <c r="I173" i="7"/>
  <c r="H173" i="7"/>
  <c r="W172" i="7"/>
  <c r="V172" i="7"/>
  <c r="R172" i="7"/>
  <c r="Q172" i="7"/>
  <c r="P172" i="7"/>
  <c r="O172" i="7"/>
  <c r="K172" i="7"/>
  <c r="J172" i="7"/>
  <c r="I172" i="7"/>
  <c r="H172" i="7"/>
  <c r="W171" i="7"/>
  <c r="V171" i="7"/>
  <c r="R171" i="7"/>
  <c r="Q171" i="7"/>
  <c r="P171" i="7"/>
  <c r="O171" i="7"/>
  <c r="K171" i="7"/>
  <c r="J171" i="7"/>
  <c r="I171" i="7"/>
  <c r="H171" i="7"/>
  <c r="W170" i="7"/>
  <c r="V170" i="7"/>
  <c r="R170" i="7"/>
  <c r="Q170" i="7"/>
  <c r="P170" i="7"/>
  <c r="O170" i="7"/>
  <c r="K170" i="7"/>
  <c r="J170" i="7"/>
  <c r="I170" i="7"/>
  <c r="H170" i="7"/>
  <c r="W169" i="7"/>
  <c r="V169" i="7"/>
  <c r="R169" i="7"/>
  <c r="Q169" i="7"/>
  <c r="P169" i="7"/>
  <c r="O169" i="7"/>
  <c r="K169" i="7"/>
  <c r="J169" i="7"/>
  <c r="I169" i="7"/>
  <c r="H169" i="7"/>
  <c r="W168" i="7"/>
  <c r="V168" i="7"/>
  <c r="R168" i="7"/>
  <c r="Q168" i="7"/>
  <c r="P168" i="7"/>
  <c r="O168" i="7"/>
  <c r="K168" i="7"/>
  <c r="J168" i="7"/>
  <c r="I168" i="7"/>
  <c r="H168" i="7"/>
  <c r="W167" i="7"/>
  <c r="V167" i="7"/>
  <c r="R167" i="7"/>
  <c r="Q167" i="7"/>
  <c r="P167" i="7"/>
  <c r="O167" i="7"/>
  <c r="K167" i="7"/>
  <c r="J167" i="7"/>
  <c r="I167" i="7"/>
  <c r="H167" i="7"/>
  <c r="W166" i="7"/>
  <c r="V166" i="7"/>
  <c r="R166" i="7"/>
  <c r="Q166" i="7"/>
  <c r="P166" i="7"/>
  <c r="O166" i="7"/>
  <c r="K166" i="7"/>
  <c r="J166" i="7"/>
  <c r="I166" i="7"/>
  <c r="H166" i="7"/>
  <c r="W165" i="7"/>
  <c r="V165" i="7"/>
  <c r="R165" i="7"/>
  <c r="Q165" i="7"/>
  <c r="P165" i="7"/>
  <c r="O165" i="7"/>
  <c r="K165" i="7"/>
  <c r="J165" i="7"/>
  <c r="I165" i="7"/>
  <c r="H165" i="7"/>
  <c r="W164" i="7"/>
  <c r="V164" i="7"/>
  <c r="R164" i="7"/>
  <c r="Q164" i="7"/>
  <c r="P164" i="7"/>
  <c r="O164" i="7"/>
  <c r="K164" i="7"/>
  <c r="J164" i="7"/>
  <c r="I164" i="7"/>
  <c r="H164" i="7"/>
  <c r="W163" i="7"/>
  <c r="V163" i="7"/>
  <c r="R163" i="7"/>
  <c r="Q163" i="7"/>
  <c r="P163" i="7"/>
  <c r="O163" i="7"/>
  <c r="K163" i="7"/>
  <c r="J163" i="7"/>
  <c r="I163" i="7"/>
  <c r="H163" i="7"/>
  <c r="W162" i="7"/>
  <c r="V162" i="7"/>
  <c r="R162" i="7"/>
  <c r="Q162" i="7"/>
  <c r="P162" i="7"/>
  <c r="O162" i="7"/>
  <c r="K162" i="7"/>
  <c r="J162" i="7"/>
  <c r="I162" i="7"/>
  <c r="H162" i="7"/>
  <c r="W161" i="7"/>
  <c r="V161" i="7"/>
  <c r="R161" i="7"/>
  <c r="Q161" i="7"/>
  <c r="P161" i="7"/>
  <c r="O161" i="7"/>
  <c r="K161" i="7"/>
  <c r="J161" i="7"/>
  <c r="I161" i="7"/>
  <c r="H161" i="7"/>
  <c r="W160" i="7"/>
  <c r="V160" i="7"/>
  <c r="R160" i="7"/>
  <c r="Q160" i="7"/>
  <c r="P160" i="7"/>
  <c r="O160" i="7"/>
  <c r="K160" i="7"/>
  <c r="J160" i="7"/>
  <c r="I160" i="7"/>
  <c r="H160" i="7"/>
  <c r="W159" i="7"/>
  <c r="V159" i="7"/>
  <c r="R159" i="7"/>
  <c r="Q159" i="7"/>
  <c r="P159" i="7"/>
  <c r="O159" i="7"/>
  <c r="K159" i="7"/>
  <c r="J159" i="7"/>
  <c r="I159" i="7"/>
  <c r="H159" i="7"/>
  <c r="W158" i="7"/>
  <c r="V158" i="7"/>
  <c r="R158" i="7"/>
  <c r="Q158" i="7"/>
  <c r="P158" i="7"/>
  <c r="O158" i="7"/>
  <c r="K158" i="7"/>
  <c r="J158" i="7"/>
  <c r="I158" i="7"/>
  <c r="H158" i="7"/>
  <c r="W157" i="7"/>
  <c r="V157" i="7"/>
  <c r="R157" i="7"/>
  <c r="Q157" i="7"/>
  <c r="P157" i="7"/>
  <c r="O157" i="7"/>
  <c r="K157" i="7"/>
  <c r="J157" i="7"/>
  <c r="I157" i="7"/>
  <c r="H157" i="7"/>
  <c r="W156" i="7"/>
  <c r="V156" i="7"/>
  <c r="R156" i="7"/>
  <c r="Q156" i="7"/>
  <c r="P156" i="7"/>
  <c r="O156" i="7"/>
  <c r="K156" i="7"/>
  <c r="J156" i="7"/>
  <c r="I156" i="7"/>
  <c r="H156" i="7"/>
  <c r="W155" i="7"/>
  <c r="V155" i="7"/>
  <c r="R155" i="7"/>
  <c r="Q155" i="7"/>
  <c r="P155" i="7"/>
  <c r="O155" i="7"/>
  <c r="K155" i="7"/>
  <c r="J155" i="7"/>
  <c r="I155" i="7"/>
  <c r="H155" i="7"/>
  <c r="W154" i="7"/>
  <c r="V154" i="7"/>
  <c r="R154" i="7"/>
  <c r="Q154" i="7"/>
  <c r="P154" i="7"/>
  <c r="O154" i="7"/>
  <c r="K154" i="7"/>
  <c r="J154" i="7"/>
  <c r="I154" i="7"/>
  <c r="H154" i="7"/>
  <c r="W153" i="7"/>
  <c r="V153" i="7"/>
  <c r="R153" i="7"/>
  <c r="Q153" i="7"/>
  <c r="P153" i="7"/>
  <c r="O153" i="7"/>
  <c r="K153" i="7"/>
  <c r="J153" i="7"/>
  <c r="I153" i="7"/>
  <c r="H153" i="7"/>
  <c r="W152" i="7"/>
  <c r="V152" i="7"/>
  <c r="R152" i="7"/>
  <c r="Q152" i="7"/>
  <c r="P152" i="7"/>
  <c r="O152" i="7"/>
  <c r="K152" i="7"/>
  <c r="J152" i="7"/>
  <c r="I152" i="7"/>
  <c r="H152" i="7"/>
  <c r="W151" i="7"/>
  <c r="V151" i="7"/>
  <c r="R151" i="7"/>
  <c r="Q151" i="7"/>
  <c r="P151" i="7"/>
  <c r="O151" i="7"/>
  <c r="K151" i="7"/>
  <c r="J151" i="7"/>
  <c r="I151" i="7"/>
  <c r="H151" i="7"/>
  <c r="W150" i="7"/>
  <c r="V150" i="7"/>
  <c r="R150" i="7"/>
  <c r="Q150" i="7"/>
  <c r="P150" i="7"/>
  <c r="O150" i="7"/>
  <c r="K150" i="7"/>
  <c r="J150" i="7"/>
  <c r="I150" i="7"/>
  <c r="H150" i="7"/>
  <c r="W149" i="7"/>
  <c r="V149" i="7"/>
  <c r="R149" i="7"/>
  <c r="Q149" i="7"/>
  <c r="P149" i="7"/>
  <c r="O149" i="7"/>
  <c r="K149" i="7"/>
  <c r="J149" i="7"/>
  <c r="I149" i="7"/>
  <c r="H149" i="7"/>
  <c r="W148" i="7"/>
  <c r="V148" i="7"/>
  <c r="R148" i="7"/>
  <c r="Q148" i="7"/>
  <c r="P148" i="7"/>
  <c r="O148" i="7"/>
  <c r="K148" i="7"/>
  <c r="J148" i="7"/>
  <c r="I148" i="7"/>
  <c r="H148" i="7"/>
  <c r="W147" i="7"/>
  <c r="V147" i="7"/>
  <c r="R147" i="7"/>
  <c r="Q147" i="7"/>
  <c r="P147" i="7"/>
  <c r="O147" i="7"/>
  <c r="K147" i="7"/>
  <c r="J147" i="7"/>
  <c r="I147" i="7"/>
  <c r="H147" i="7"/>
  <c r="W146" i="7"/>
  <c r="V146" i="7"/>
  <c r="R146" i="7"/>
  <c r="Q146" i="7"/>
  <c r="P146" i="7"/>
  <c r="O146" i="7"/>
  <c r="K146" i="7"/>
  <c r="J146" i="7"/>
  <c r="I146" i="7"/>
  <c r="H146" i="7"/>
  <c r="W145" i="7"/>
  <c r="V145" i="7"/>
  <c r="R145" i="7"/>
  <c r="Q145" i="7"/>
  <c r="P145" i="7"/>
  <c r="O145" i="7"/>
  <c r="K145" i="7"/>
  <c r="J145" i="7"/>
  <c r="I145" i="7"/>
  <c r="H145" i="7"/>
  <c r="W144" i="7"/>
  <c r="V144" i="7"/>
  <c r="R144" i="7"/>
  <c r="Q144" i="7"/>
  <c r="P144" i="7"/>
  <c r="O144" i="7"/>
  <c r="K144" i="7"/>
  <c r="J144" i="7"/>
  <c r="I144" i="7"/>
  <c r="H144" i="7"/>
  <c r="W143" i="7"/>
  <c r="V143" i="7"/>
  <c r="R143" i="7"/>
  <c r="Q143" i="7"/>
  <c r="P143" i="7"/>
  <c r="O143" i="7"/>
  <c r="K143" i="7"/>
  <c r="J143" i="7"/>
  <c r="I143" i="7"/>
  <c r="H143" i="7"/>
  <c r="W142" i="7"/>
  <c r="V142" i="7"/>
  <c r="R142" i="7"/>
  <c r="Q142" i="7"/>
  <c r="P142" i="7"/>
  <c r="O142" i="7"/>
  <c r="K142" i="7"/>
  <c r="J142" i="7"/>
  <c r="I142" i="7"/>
  <c r="H142" i="7"/>
  <c r="W141" i="7"/>
  <c r="V141" i="7"/>
  <c r="R141" i="7"/>
  <c r="Q141" i="7"/>
  <c r="P141" i="7"/>
  <c r="O141" i="7"/>
  <c r="K141" i="7"/>
  <c r="J141" i="7"/>
  <c r="I141" i="7"/>
  <c r="H141" i="7"/>
  <c r="W140" i="7"/>
  <c r="V140" i="7"/>
  <c r="R140" i="7"/>
  <c r="Q140" i="7"/>
  <c r="P140" i="7"/>
  <c r="O140" i="7"/>
  <c r="K140" i="7"/>
  <c r="J140" i="7"/>
  <c r="I140" i="7"/>
  <c r="H140" i="7"/>
  <c r="W139" i="7"/>
  <c r="V139" i="7"/>
  <c r="R139" i="7"/>
  <c r="Q139" i="7"/>
  <c r="P139" i="7"/>
  <c r="O139" i="7"/>
  <c r="K139" i="7"/>
  <c r="J139" i="7"/>
  <c r="I139" i="7"/>
  <c r="H139" i="7"/>
  <c r="W138" i="7"/>
  <c r="V138" i="7"/>
  <c r="R138" i="7"/>
  <c r="Q138" i="7"/>
  <c r="P138" i="7"/>
  <c r="O138" i="7"/>
  <c r="K138" i="7"/>
  <c r="J138" i="7"/>
  <c r="I138" i="7"/>
  <c r="H138" i="7"/>
  <c r="W137" i="7"/>
  <c r="V137" i="7"/>
  <c r="R137" i="7"/>
  <c r="Q137" i="7"/>
  <c r="P137" i="7"/>
  <c r="O137" i="7"/>
  <c r="K137" i="7"/>
  <c r="J137" i="7"/>
  <c r="I137" i="7"/>
  <c r="H137" i="7"/>
  <c r="W136" i="7"/>
  <c r="V136" i="7"/>
  <c r="R136" i="7"/>
  <c r="Q136" i="7"/>
  <c r="P136" i="7"/>
  <c r="O136" i="7"/>
  <c r="K136" i="7"/>
  <c r="J136" i="7"/>
  <c r="I136" i="7"/>
  <c r="H136" i="7"/>
  <c r="W135" i="7"/>
  <c r="V135" i="7"/>
  <c r="R135" i="7"/>
  <c r="Q135" i="7"/>
  <c r="P135" i="7"/>
  <c r="O135" i="7"/>
  <c r="K135" i="7"/>
  <c r="J135" i="7"/>
  <c r="I135" i="7"/>
  <c r="H135" i="7"/>
  <c r="W134" i="7"/>
  <c r="V134" i="7"/>
  <c r="R134" i="7"/>
  <c r="Q134" i="7"/>
  <c r="P134" i="7"/>
  <c r="O134" i="7"/>
  <c r="K134" i="7"/>
  <c r="J134" i="7"/>
  <c r="I134" i="7"/>
  <c r="H134" i="7"/>
  <c r="W133" i="7"/>
  <c r="V133" i="7"/>
  <c r="R133" i="7"/>
  <c r="Q133" i="7"/>
  <c r="P133" i="7"/>
  <c r="O133" i="7"/>
  <c r="K133" i="7"/>
  <c r="J133" i="7"/>
  <c r="I133" i="7"/>
  <c r="H133" i="7"/>
  <c r="W132" i="7"/>
  <c r="V132" i="7"/>
  <c r="R132" i="7"/>
  <c r="Q132" i="7"/>
  <c r="P132" i="7"/>
  <c r="O132" i="7"/>
  <c r="K132" i="7"/>
  <c r="J132" i="7"/>
  <c r="I132" i="7"/>
  <c r="H132" i="7"/>
  <c r="W131" i="7"/>
  <c r="V131" i="7"/>
  <c r="R131" i="7"/>
  <c r="Q131" i="7"/>
  <c r="P131" i="7"/>
  <c r="O131" i="7"/>
  <c r="K131" i="7"/>
  <c r="J131" i="7"/>
  <c r="I131" i="7"/>
  <c r="H131" i="7"/>
  <c r="W130" i="7"/>
  <c r="V130" i="7"/>
  <c r="R130" i="7"/>
  <c r="Q130" i="7"/>
  <c r="P130" i="7"/>
  <c r="O130" i="7"/>
  <c r="K130" i="7"/>
  <c r="J130" i="7"/>
  <c r="I130" i="7"/>
  <c r="H130" i="7"/>
  <c r="W129" i="7"/>
  <c r="V129" i="7"/>
  <c r="R129" i="7"/>
  <c r="Q129" i="7"/>
  <c r="P129" i="7"/>
  <c r="O129" i="7"/>
  <c r="K129" i="7"/>
  <c r="J129" i="7"/>
  <c r="I129" i="7"/>
  <c r="H129" i="7"/>
  <c r="W128" i="7"/>
  <c r="V128" i="7"/>
  <c r="R128" i="7"/>
  <c r="Q128" i="7"/>
  <c r="P128" i="7"/>
  <c r="O128" i="7"/>
  <c r="K128" i="7"/>
  <c r="J128" i="7"/>
  <c r="I128" i="7"/>
  <c r="H128" i="7"/>
  <c r="W127" i="7"/>
  <c r="V127" i="7"/>
  <c r="R127" i="7"/>
  <c r="Q127" i="7"/>
  <c r="P127" i="7"/>
  <c r="O127" i="7"/>
  <c r="K127" i="7"/>
  <c r="J127" i="7"/>
  <c r="I127" i="7"/>
  <c r="H127" i="7"/>
  <c r="W126" i="7"/>
  <c r="V126" i="7"/>
  <c r="R126" i="7"/>
  <c r="Q126" i="7"/>
  <c r="P126" i="7"/>
  <c r="O126" i="7"/>
  <c r="K126" i="7"/>
  <c r="J126" i="7"/>
  <c r="I126" i="7"/>
  <c r="H126" i="7"/>
  <c r="W125" i="7"/>
  <c r="V125" i="7"/>
  <c r="R125" i="7"/>
  <c r="Q125" i="7"/>
  <c r="P125" i="7"/>
  <c r="O125" i="7"/>
  <c r="K125" i="7"/>
  <c r="J125" i="7"/>
  <c r="I125" i="7"/>
  <c r="H125" i="7"/>
  <c r="W124" i="7"/>
  <c r="V124" i="7"/>
  <c r="R124" i="7"/>
  <c r="Q124" i="7"/>
  <c r="P124" i="7"/>
  <c r="O124" i="7"/>
  <c r="K124" i="7"/>
  <c r="J124" i="7"/>
  <c r="I124" i="7"/>
  <c r="H124" i="7"/>
  <c r="W123" i="7"/>
  <c r="V123" i="7"/>
  <c r="R123" i="7"/>
  <c r="Q123" i="7"/>
  <c r="P123" i="7"/>
  <c r="O123" i="7"/>
  <c r="K123" i="7"/>
  <c r="J123" i="7"/>
  <c r="I123" i="7"/>
  <c r="H123" i="7"/>
  <c r="W122" i="7"/>
  <c r="V122" i="7"/>
  <c r="R122" i="7"/>
  <c r="Q122" i="7"/>
  <c r="P122" i="7"/>
  <c r="O122" i="7"/>
  <c r="K122" i="7"/>
  <c r="J122" i="7"/>
  <c r="I122" i="7"/>
  <c r="H122" i="7"/>
  <c r="W121" i="7"/>
  <c r="V121" i="7"/>
  <c r="R121" i="7"/>
  <c r="Q121" i="7"/>
  <c r="P121" i="7"/>
  <c r="O121" i="7"/>
  <c r="K121" i="7"/>
  <c r="J121" i="7"/>
  <c r="I121" i="7"/>
  <c r="H121" i="7"/>
  <c r="W120" i="7"/>
  <c r="V120" i="7"/>
  <c r="R120" i="7"/>
  <c r="Q120" i="7"/>
  <c r="P120" i="7"/>
  <c r="O120" i="7"/>
  <c r="K120" i="7"/>
  <c r="J120" i="7"/>
  <c r="I120" i="7"/>
  <c r="H120" i="7"/>
  <c r="W119" i="7"/>
  <c r="V119" i="7"/>
  <c r="R119" i="7"/>
  <c r="Q119" i="7"/>
  <c r="P119" i="7"/>
  <c r="O119" i="7"/>
  <c r="K119" i="7"/>
  <c r="J119" i="7"/>
  <c r="I119" i="7"/>
  <c r="H119" i="7"/>
  <c r="W118" i="7"/>
  <c r="V118" i="7"/>
  <c r="R118" i="7"/>
  <c r="Q118" i="7"/>
  <c r="P118" i="7"/>
  <c r="O118" i="7"/>
  <c r="K118" i="7"/>
  <c r="J118" i="7"/>
  <c r="I118" i="7"/>
  <c r="H118" i="7"/>
  <c r="W117" i="7"/>
  <c r="V117" i="7"/>
  <c r="R117" i="7"/>
  <c r="Q117" i="7"/>
  <c r="P117" i="7"/>
  <c r="O117" i="7"/>
  <c r="K117" i="7"/>
  <c r="J117" i="7"/>
  <c r="I117" i="7"/>
  <c r="H117" i="7"/>
  <c r="W116" i="7"/>
  <c r="V116" i="7"/>
  <c r="R116" i="7"/>
  <c r="Q116" i="7"/>
  <c r="P116" i="7"/>
  <c r="O116" i="7"/>
  <c r="K116" i="7"/>
  <c r="J116" i="7"/>
  <c r="I116" i="7"/>
  <c r="H116" i="7"/>
  <c r="W115" i="7"/>
  <c r="V115" i="7"/>
  <c r="R115" i="7"/>
  <c r="Q115" i="7"/>
  <c r="P115" i="7"/>
  <c r="O115" i="7"/>
  <c r="K115" i="7"/>
  <c r="J115" i="7"/>
  <c r="I115" i="7"/>
  <c r="H115" i="7"/>
  <c r="W114" i="7"/>
  <c r="V114" i="7"/>
  <c r="R114" i="7"/>
  <c r="Q114" i="7"/>
  <c r="P114" i="7"/>
  <c r="O114" i="7"/>
  <c r="K114" i="7"/>
  <c r="J114" i="7"/>
  <c r="I114" i="7"/>
  <c r="H114" i="7"/>
  <c r="W113" i="7"/>
  <c r="V113" i="7"/>
  <c r="R113" i="7"/>
  <c r="Q113" i="7"/>
  <c r="P113" i="7"/>
  <c r="O113" i="7"/>
  <c r="K113" i="7"/>
  <c r="J113" i="7"/>
  <c r="I113" i="7"/>
  <c r="H113" i="7"/>
  <c r="W112" i="7"/>
  <c r="V112" i="7"/>
  <c r="R112" i="7"/>
  <c r="Q112" i="7"/>
  <c r="P112" i="7"/>
  <c r="O112" i="7"/>
  <c r="K112" i="7"/>
  <c r="J112" i="7"/>
  <c r="I112" i="7"/>
  <c r="H112" i="7"/>
  <c r="W111" i="7"/>
  <c r="V111" i="7"/>
  <c r="R111" i="7"/>
  <c r="Q111" i="7"/>
  <c r="P111" i="7"/>
  <c r="O111" i="7"/>
  <c r="K111" i="7"/>
  <c r="J111" i="7"/>
  <c r="I111" i="7"/>
  <c r="H111" i="7"/>
  <c r="W110" i="7"/>
  <c r="V110" i="7"/>
  <c r="R110" i="7"/>
  <c r="Q110" i="7"/>
  <c r="P110" i="7"/>
  <c r="O110" i="7"/>
  <c r="K110" i="7"/>
  <c r="J110" i="7"/>
  <c r="I110" i="7"/>
  <c r="H110" i="7"/>
  <c r="W109" i="7"/>
  <c r="V109" i="7"/>
  <c r="R109" i="7"/>
  <c r="Q109" i="7"/>
  <c r="P109" i="7"/>
  <c r="O109" i="7"/>
  <c r="K109" i="7"/>
  <c r="J109" i="7"/>
  <c r="I109" i="7"/>
  <c r="H109" i="7"/>
  <c r="W108" i="7"/>
  <c r="V108" i="7"/>
  <c r="R108" i="7"/>
  <c r="Q108" i="7"/>
  <c r="P108" i="7"/>
  <c r="O108" i="7"/>
  <c r="K108" i="7"/>
  <c r="J108" i="7"/>
  <c r="I108" i="7"/>
  <c r="H108" i="7"/>
  <c r="W107" i="7"/>
  <c r="V107" i="7"/>
  <c r="R107" i="7"/>
  <c r="Q107" i="7"/>
  <c r="P107" i="7"/>
  <c r="O107" i="7"/>
  <c r="K107" i="7"/>
  <c r="J107" i="7"/>
  <c r="I107" i="7"/>
  <c r="H107" i="7"/>
  <c r="W106" i="7"/>
  <c r="V106" i="7"/>
  <c r="R106" i="7"/>
  <c r="Q106" i="7"/>
  <c r="P106" i="7"/>
  <c r="O106" i="7"/>
  <c r="K106" i="7"/>
  <c r="J106" i="7"/>
  <c r="I106" i="7"/>
  <c r="H106" i="7"/>
  <c r="W105" i="7"/>
  <c r="V105" i="7"/>
  <c r="R105" i="7"/>
  <c r="Q105" i="7"/>
  <c r="P105" i="7"/>
  <c r="O105" i="7"/>
  <c r="K105" i="7"/>
  <c r="J105" i="7"/>
  <c r="I105" i="7"/>
  <c r="H105" i="7"/>
  <c r="W104" i="7"/>
  <c r="V104" i="7"/>
  <c r="R104" i="7"/>
  <c r="Q104" i="7"/>
  <c r="P104" i="7"/>
  <c r="O104" i="7"/>
  <c r="K104" i="7"/>
  <c r="J104" i="7"/>
  <c r="I104" i="7"/>
  <c r="H104" i="7"/>
  <c r="W103" i="7"/>
  <c r="V103" i="7"/>
  <c r="R103" i="7"/>
  <c r="Q103" i="7"/>
  <c r="P103" i="7"/>
  <c r="O103" i="7"/>
  <c r="K103" i="7"/>
  <c r="J103" i="7"/>
  <c r="I103" i="7"/>
  <c r="H103" i="7"/>
  <c r="W102" i="7"/>
  <c r="V102" i="7"/>
  <c r="R102" i="7"/>
  <c r="Q102" i="7"/>
  <c r="P102" i="7"/>
  <c r="O102" i="7"/>
  <c r="K102" i="7"/>
  <c r="J102" i="7"/>
  <c r="I102" i="7"/>
  <c r="H102" i="7"/>
  <c r="W101" i="7"/>
  <c r="V101" i="7"/>
  <c r="R101" i="7"/>
  <c r="Q101" i="7"/>
  <c r="P101" i="7"/>
  <c r="O101" i="7"/>
  <c r="K101" i="7"/>
  <c r="J101" i="7"/>
  <c r="I101" i="7"/>
  <c r="H101" i="7"/>
  <c r="W100" i="7"/>
  <c r="V100" i="7"/>
  <c r="R100" i="7"/>
  <c r="Q100" i="7"/>
  <c r="P100" i="7"/>
  <c r="O100" i="7"/>
  <c r="K100" i="7"/>
  <c r="J100" i="7"/>
  <c r="I100" i="7"/>
  <c r="H100" i="7"/>
  <c r="W99" i="7"/>
  <c r="V99" i="7"/>
  <c r="R99" i="7"/>
  <c r="Q99" i="7"/>
  <c r="P99" i="7"/>
  <c r="O99" i="7"/>
  <c r="K99" i="7"/>
  <c r="J99" i="7"/>
  <c r="I99" i="7"/>
  <c r="H99" i="7"/>
  <c r="W98" i="7"/>
  <c r="V98" i="7"/>
  <c r="R98" i="7"/>
  <c r="Q98" i="7"/>
  <c r="P98" i="7"/>
  <c r="O98" i="7"/>
  <c r="K98" i="7"/>
  <c r="J98" i="7"/>
  <c r="I98" i="7"/>
  <c r="H98" i="7"/>
  <c r="W97" i="7"/>
  <c r="V97" i="7"/>
  <c r="R97" i="7"/>
  <c r="Q97" i="7"/>
  <c r="P97" i="7"/>
  <c r="O97" i="7"/>
  <c r="K97" i="7"/>
  <c r="J97" i="7"/>
  <c r="I97" i="7"/>
  <c r="H97" i="7"/>
  <c r="W96" i="7"/>
  <c r="V96" i="7"/>
  <c r="R96" i="7"/>
  <c r="Q96" i="7"/>
  <c r="P96" i="7"/>
  <c r="O96" i="7"/>
  <c r="K96" i="7"/>
  <c r="J96" i="7"/>
  <c r="I96" i="7"/>
  <c r="H96" i="7"/>
  <c r="W95" i="7"/>
  <c r="V95" i="7"/>
  <c r="R95" i="7"/>
  <c r="Q95" i="7"/>
  <c r="P95" i="7"/>
  <c r="O95" i="7"/>
  <c r="K95" i="7"/>
  <c r="J95" i="7"/>
  <c r="I95" i="7"/>
  <c r="H95" i="7"/>
  <c r="W94" i="7"/>
  <c r="V94" i="7"/>
  <c r="R94" i="7"/>
  <c r="Q94" i="7"/>
  <c r="P94" i="7"/>
  <c r="O94" i="7"/>
  <c r="K94" i="7"/>
  <c r="J94" i="7"/>
  <c r="I94" i="7"/>
  <c r="H94" i="7"/>
  <c r="W93" i="7"/>
  <c r="V93" i="7"/>
  <c r="R93" i="7"/>
  <c r="Q93" i="7"/>
  <c r="P93" i="7"/>
  <c r="O93" i="7"/>
  <c r="K93" i="7"/>
  <c r="J93" i="7"/>
  <c r="I93" i="7"/>
  <c r="H93" i="7"/>
  <c r="W92" i="7"/>
  <c r="V92" i="7"/>
  <c r="R92" i="7"/>
  <c r="Q92" i="7"/>
  <c r="P92" i="7"/>
  <c r="O92" i="7"/>
  <c r="K92" i="7"/>
  <c r="J92" i="7"/>
  <c r="I92" i="7"/>
  <c r="H92" i="7"/>
  <c r="W91" i="7"/>
  <c r="V91" i="7"/>
  <c r="R91" i="7"/>
  <c r="Q91" i="7"/>
  <c r="P91" i="7"/>
  <c r="O91" i="7"/>
  <c r="K91" i="7"/>
  <c r="J91" i="7"/>
  <c r="I91" i="7"/>
  <c r="H91" i="7"/>
  <c r="W90" i="7"/>
  <c r="V90" i="7"/>
  <c r="R90" i="7"/>
  <c r="Q90" i="7"/>
  <c r="P90" i="7"/>
  <c r="O90" i="7"/>
  <c r="K90" i="7"/>
  <c r="J90" i="7"/>
  <c r="I90" i="7"/>
  <c r="H90" i="7"/>
  <c r="W89" i="7"/>
  <c r="V89" i="7"/>
  <c r="R89" i="7"/>
  <c r="Q89" i="7"/>
  <c r="P89" i="7"/>
  <c r="O89" i="7"/>
  <c r="K89" i="7"/>
  <c r="J89" i="7"/>
  <c r="I89" i="7"/>
  <c r="H89" i="7"/>
  <c r="W88" i="7"/>
  <c r="V88" i="7"/>
  <c r="R88" i="7"/>
  <c r="Q88" i="7"/>
  <c r="P88" i="7"/>
  <c r="O88" i="7"/>
  <c r="K88" i="7"/>
  <c r="J88" i="7"/>
  <c r="I88" i="7"/>
  <c r="H88" i="7"/>
  <c r="W87" i="7"/>
  <c r="V87" i="7"/>
  <c r="R87" i="7"/>
  <c r="Q87" i="7"/>
  <c r="P87" i="7"/>
  <c r="O87" i="7"/>
  <c r="K87" i="7"/>
  <c r="J87" i="7"/>
  <c r="I87" i="7"/>
  <c r="H87" i="7"/>
  <c r="W86" i="7"/>
  <c r="V86" i="7"/>
  <c r="R86" i="7"/>
  <c r="Q86" i="7"/>
  <c r="P86" i="7"/>
  <c r="O86" i="7"/>
  <c r="K86" i="7"/>
  <c r="J86" i="7"/>
  <c r="I86" i="7"/>
  <c r="H86" i="7"/>
  <c r="W85" i="7"/>
  <c r="V85" i="7"/>
  <c r="R85" i="7"/>
  <c r="Q85" i="7"/>
  <c r="P85" i="7"/>
  <c r="O85" i="7"/>
  <c r="K85" i="7"/>
  <c r="J85" i="7"/>
  <c r="I85" i="7"/>
  <c r="H85" i="7"/>
  <c r="W84" i="7"/>
  <c r="V84" i="7"/>
  <c r="R84" i="7"/>
  <c r="Q84" i="7"/>
  <c r="P84" i="7"/>
  <c r="O84" i="7"/>
  <c r="K84" i="7"/>
  <c r="J84" i="7"/>
  <c r="I84" i="7"/>
  <c r="H84" i="7"/>
  <c r="W83" i="7"/>
  <c r="V83" i="7"/>
  <c r="R83" i="7"/>
  <c r="Q83" i="7"/>
  <c r="P83" i="7"/>
  <c r="O83" i="7"/>
  <c r="K83" i="7"/>
  <c r="J83" i="7"/>
  <c r="I83" i="7"/>
  <c r="H83" i="7"/>
  <c r="W82" i="7"/>
  <c r="V82" i="7"/>
  <c r="R82" i="7"/>
  <c r="Q82" i="7"/>
  <c r="P82" i="7"/>
  <c r="O82" i="7"/>
  <c r="K82" i="7"/>
  <c r="J82" i="7"/>
  <c r="I82" i="7"/>
  <c r="H82" i="7"/>
  <c r="W81" i="7"/>
  <c r="V81" i="7"/>
  <c r="R81" i="7"/>
  <c r="Q81" i="7"/>
  <c r="P81" i="7"/>
  <c r="O81" i="7"/>
  <c r="K81" i="7"/>
  <c r="J81" i="7"/>
  <c r="I81" i="7"/>
  <c r="H81" i="7"/>
  <c r="W80" i="7"/>
  <c r="V80" i="7"/>
  <c r="R80" i="7"/>
  <c r="Q80" i="7"/>
  <c r="P80" i="7"/>
  <c r="O80" i="7"/>
  <c r="K80" i="7"/>
  <c r="J80" i="7"/>
  <c r="I80" i="7"/>
  <c r="H80" i="7"/>
  <c r="W79" i="7"/>
  <c r="V79" i="7"/>
  <c r="R79" i="7"/>
  <c r="Q79" i="7"/>
  <c r="P79" i="7"/>
  <c r="O79" i="7"/>
  <c r="K79" i="7"/>
  <c r="J79" i="7"/>
  <c r="I79" i="7"/>
  <c r="H79" i="7"/>
  <c r="W78" i="7"/>
  <c r="V78" i="7"/>
  <c r="R78" i="7"/>
  <c r="Q78" i="7"/>
  <c r="P78" i="7"/>
  <c r="O78" i="7"/>
  <c r="K78" i="7"/>
  <c r="J78" i="7"/>
  <c r="I78" i="7"/>
  <c r="H78" i="7"/>
  <c r="W77" i="7"/>
  <c r="V77" i="7"/>
  <c r="R77" i="7"/>
  <c r="Q77" i="7"/>
  <c r="P77" i="7"/>
  <c r="O77" i="7"/>
  <c r="K77" i="7"/>
  <c r="J77" i="7"/>
  <c r="I77" i="7"/>
  <c r="H77" i="7"/>
  <c r="W76" i="7"/>
  <c r="V76" i="7"/>
  <c r="R76" i="7"/>
  <c r="Q76" i="7"/>
  <c r="P76" i="7"/>
  <c r="O76" i="7"/>
  <c r="K76" i="7"/>
  <c r="J76" i="7"/>
  <c r="I76" i="7"/>
  <c r="H76" i="7"/>
  <c r="W75" i="7"/>
  <c r="V75" i="7"/>
  <c r="R75" i="7"/>
  <c r="Q75" i="7"/>
  <c r="P75" i="7"/>
  <c r="O75" i="7"/>
  <c r="K75" i="7"/>
  <c r="J75" i="7"/>
  <c r="I75" i="7"/>
  <c r="H75" i="7"/>
  <c r="W74" i="7"/>
  <c r="V74" i="7"/>
  <c r="R74" i="7"/>
  <c r="Q74" i="7"/>
  <c r="P74" i="7"/>
  <c r="O74" i="7"/>
  <c r="K74" i="7"/>
  <c r="J74" i="7"/>
  <c r="I74" i="7"/>
  <c r="H74" i="7"/>
  <c r="W73" i="7"/>
  <c r="V73" i="7"/>
  <c r="R73" i="7"/>
  <c r="Q73" i="7"/>
  <c r="P73" i="7"/>
  <c r="O73" i="7"/>
  <c r="K73" i="7"/>
  <c r="J73" i="7"/>
  <c r="I73" i="7"/>
  <c r="H73" i="7"/>
  <c r="W72" i="7"/>
  <c r="V72" i="7"/>
  <c r="R72" i="7"/>
  <c r="Q72" i="7"/>
  <c r="P72" i="7"/>
  <c r="O72" i="7"/>
  <c r="K72" i="7"/>
  <c r="J72" i="7"/>
  <c r="I72" i="7"/>
  <c r="H72" i="7"/>
  <c r="W71" i="7"/>
  <c r="V71" i="7"/>
  <c r="R71" i="7"/>
  <c r="Q71" i="7"/>
  <c r="P71" i="7"/>
  <c r="O71" i="7"/>
  <c r="K71" i="7"/>
  <c r="J71" i="7"/>
  <c r="I71" i="7"/>
  <c r="H71" i="7"/>
  <c r="W70" i="7"/>
  <c r="V70" i="7"/>
  <c r="R70" i="7"/>
  <c r="Q70" i="7"/>
  <c r="P70" i="7"/>
  <c r="O70" i="7"/>
  <c r="K70" i="7"/>
  <c r="J70" i="7"/>
  <c r="I70" i="7"/>
  <c r="H70" i="7"/>
  <c r="W69" i="7"/>
  <c r="V69" i="7"/>
  <c r="R69" i="7"/>
  <c r="Q69" i="7"/>
  <c r="P69" i="7"/>
  <c r="O69" i="7"/>
  <c r="K69" i="7"/>
  <c r="J69" i="7"/>
  <c r="I69" i="7"/>
  <c r="H69" i="7"/>
  <c r="W68" i="7"/>
  <c r="V68" i="7"/>
  <c r="R68" i="7"/>
  <c r="Q68" i="7"/>
  <c r="P68" i="7"/>
  <c r="O68" i="7"/>
  <c r="K68" i="7"/>
  <c r="J68" i="7"/>
  <c r="I68" i="7"/>
  <c r="H68" i="7"/>
  <c r="W67" i="7"/>
  <c r="V67" i="7"/>
  <c r="R67" i="7"/>
  <c r="Q67" i="7"/>
  <c r="P67" i="7"/>
  <c r="O67" i="7"/>
  <c r="K67" i="7"/>
  <c r="J67" i="7"/>
  <c r="I67" i="7"/>
  <c r="H67" i="7"/>
  <c r="W66" i="7"/>
  <c r="V66" i="7"/>
  <c r="R66" i="7"/>
  <c r="Q66" i="7"/>
  <c r="P66" i="7"/>
  <c r="O66" i="7"/>
  <c r="K66" i="7"/>
  <c r="J66" i="7"/>
  <c r="I66" i="7"/>
  <c r="H66" i="7"/>
  <c r="W65" i="7"/>
  <c r="V65" i="7"/>
  <c r="R65" i="7"/>
  <c r="Q65" i="7"/>
  <c r="P65" i="7"/>
  <c r="O65" i="7"/>
  <c r="K65" i="7"/>
  <c r="J65" i="7"/>
  <c r="I65" i="7"/>
  <c r="H65" i="7"/>
  <c r="W64" i="7"/>
  <c r="V64" i="7"/>
  <c r="R64" i="7"/>
  <c r="Q64" i="7"/>
  <c r="P64" i="7"/>
  <c r="O64" i="7"/>
  <c r="K64" i="7"/>
  <c r="J64" i="7"/>
  <c r="I64" i="7"/>
  <c r="H64" i="7"/>
  <c r="W63" i="7"/>
  <c r="V63" i="7"/>
  <c r="R63" i="7"/>
  <c r="Q63" i="7"/>
  <c r="P63" i="7"/>
  <c r="O63" i="7"/>
  <c r="K63" i="7"/>
  <c r="J63" i="7"/>
  <c r="I63" i="7"/>
  <c r="H63" i="7"/>
  <c r="W62" i="7"/>
  <c r="V62" i="7"/>
  <c r="R62" i="7"/>
  <c r="Q62" i="7"/>
  <c r="P62" i="7"/>
  <c r="O62" i="7"/>
  <c r="K62" i="7"/>
  <c r="J62" i="7"/>
  <c r="I62" i="7"/>
  <c r="H62" i="7"/>
  <c r="W61" i="7"/>
  <c r="V61" i="7"/>
  <c r="R61" i="7"/>
  <c r="Q61" i="7"/>
  <c r="P61" i="7"/>
  <c r="O61" i="7"/>
  <c r="K61" i="7"/>
  <c r="J61" i="7"/>
  <c r="I61" i="7"/>
  <c r="H61" i="7"/>
  <c r="W60" i="7"/>
  <c r="V60" i="7"/>
  <c r="R60" i="7"/>
  <c r="Q60" i="7"/>
  <c r="P60" i="7"/>
  <c r="O60" i="7"/>
  <c r="K60" i="7"/>
  <c r="J60" i="7"/>
  <c r="I60" i="7"/>
  <c r="H60" i="7"/>
  <c r="W59" i="7"/>
  <c r="V59" i="7"/>
  <c r="R59" i="7"/>
  <c r="Q59" i="7"/>
  <c r="P59" i="7"/>
  <c r="O59" i="7"/>
  <c r="K59" i="7"/>
  <c r="J59" i="7"/>
  <c r="I59" i="7"/>
  <c r="H59" i="7"/>
  <c r="W58" i="7"/>
  <c r="V58" i="7"/>
  <c r="R58" i="7"/>
  <c r="Q58" i="7"/>
  <c r="P58" i="7"/>
  <c r="O58" i="7"/>
  <c r="K58" i="7"/>
  <c r="J58" i="7"/>
  <c r="I58" i="7"/>
  <c r="H58" i="7"/>
  <c r="W57" i="7"/>
  <c r="V57" i="7"/>
  <c r="R57" i="7"/>
  <c r="Q57" i="7"/>
  <c r="P57" i="7"/>
  <c r="O57" i="7"/>
  <c r="K57" i="7"/>
  <c r="J57" i="7"/>
  <c r="I57" i="7"/>
  <c r="H57" i="7"/>
  <c r="W56" i="7"/>
  <c r="V56" i="7"/>
  <c r="R56" i="7"/>
  <c r="Q56" i="7"/>
  <c r="P56" i="7"/>
  <c r="O56" i="7"/>
  <c r="K56" i="7"/>
  <c r="J56" i="7"/>
  <c r="I56" i="7"/>
  <c r="H56" i="7"/>
  <c r="W55" i="7"/>
  <c r="V55" i="7"/>
  <c r="R55" i="7"/>
  <c r="Q55" i="7"/>
  <c r="P55" i="7"/>
  <c r="O55" i="7"/>
  <c r="K55" i="7"/>
  <c r="J55" i="7"/>
  <c r="I55" i="7"/>
  <c r="H55" i="7"/>
  <c r="W54" i="7"/>
  <c r="V54" i="7"/>
  <c r="R54" i="7"/>
  <c r="Q54" i="7"/>
  <c r="P54" i="7"/>
  <c r="O54" i="7"/>
  <c r="K54" i="7"/>
  <c r="J54" i="7"/>
  <c r="I54" i="7"/>
  <c r="H54" i="7"/>
  <c r="W53" i="7"/>
  <c r="V53" i="7"/>
  <c r="R53" i="7"/>
  <c r="Q53" i="7"/>
  <c r="P53" i="7"/>
  <c r="O53" i="7"/>
  <c r="K53" i="7"/>
  <c r="J53" i="7"/>
  <c r="I53" i="7"/>
  <c r="H53" i="7"/>
  <c r="W52" i="7"/>
  <c r="V52" i="7"/>
  <c r="R52" i="7"/>
  <c r="Q52" i="7"/>
  <c r="P52" i="7"/>
  <c r="O52" i="7"/>
  <c r="K52" i="7"/>
  <c r="J52" i="7"/>
  <c r="I52" i="7"/>
  <c r="H52" i="7"/>
  <c r="W51" i="7"/>
  <c r="V51" i="7"/>
  <c r="R51" i="7"/>
  <c r="Q51" i="7"/>
  <c r="P51" i="7"/>
  <c r="O51" i="7"/>
  <c r="K51" i="7"/>
  <c r="J51" i="7"/>
  <c r="I51" i="7"/>
  <c r="H51" i="7"/>
  <c r="W50" i="7"/>
  <c r="V50" i="7"/>
  <c r="R50" i="7"/>
  <c r="Q50" i="7"/>
  <c r="P50" i="7"/>
  <c r="O50" i="7"/>
  <c r="K50" i="7"/>
  <c r="J50" i="7"/>
  <c r="I50" i="7"/>
  <c r="H50" i="7"/>
  <c r="W49" i="7"/>
  <c r="V49" i="7"/>
  <c r="R49" i="7"/>
  <c r="Q49" i="7"/>
  <c r="P49" i="7"/>
  <c r="O49" i="7"/>
  <c r="K49" i="7"/>
  <c r="J49" i="7"/>
  <c r="I49" i="7"/>
  <c r="H49" i="7"/>
  <c r="W48" i="7"/>
  <c r="V48" i="7"/>
  <c r="R48" i="7"/>
  <c r="Q48" i="7"/>
  <c r="P48" i="7"/>
  <c r="O48" i="7"/>
  <c r="K48" i="7"/>
  <c r="J48" i="7"/>
  <c r="I48" i="7"/>
  <c r="H48" i="7"/>
  <c r="W47" i="7"/>
  <c r="V47" i="7"/>
  <c r="R47" i="7"/>
  <c r="Q47" i="7"/>
  <c r="P47" i="7"/>
  <c r="O47" i="7"/>
  <c r="K47" i="7"/>
  <c r="J47" i="7"/>
  <c r="I47" i="7"/>
  <c r="H47" i="7"/>
  <c r="W46" i="7"/>
  <c r="V46" i="7"/>
  <c r="R46" i="7"/>
  <c r="Q46" i="7"/>
  <c r="P46" i="7"/>
  <c r="O46" i="7"/>
  <c r="K46" i="7"/>
  <c r="J46" i="7"/>
  <c r="I46" i="7"/>
  <c r="H46" i="7"/>
  <c r="W45" i="7"/>
  <c r="V45" i="7"/>
  <c r="R45" i="7"/>
  <c r="Q45" i="7"/>
  <c r="P45" i="7"/>
  <c r="O45" i="7"/>
  <c r="K45" i="7"/>
  <c r="J45" i="7"/>
  <c r="I45" i="7"/>
  <c r="H45" i="7"/>
  <c r="W44" i="7"/>
  <c r="V44" i="7"/>
  <c r="R44" i="7"/>
  <c r="Q44" i="7"/>
  <c r="P44" i="7"/>
  <c r="O44" i="7"/>
  <c r="K44" i="7"/>
  <c r="J44" i="7"/>
  <c r="I44" i="7"/>
  <c r="H44" i="7"/>
  <c r="W43" i="7"/>
  <c r="V43" i="7"/>
  <c r="R43" i="7"/>
  <c r="Q43" i="7"/>
  <c r="P43" i="7"/>
  <c r="O43" i="7"/>
  <c r="K43" i="7"/>
  <c r="J43" i="7"/>
  <c r="I43" i="7"/>
  <c r="H43" i="7"/>
  <c r="W42" i="7"/>
  <c r="V42" i="7"/>
  <c r="R42" i="7"/>
  <c r="Q42" i="7"/>
  <c r="P42" i="7"/>
  <c r="O42" i="7"/>
  <c r="K42" i="7"/>
  <c r="J42" i="7"/>
  <c r="I42" i="7"/>
  <c r="H42" i="7"/>
  <c r="W41" i="7"/>
  <c r="V41" i="7"/>
  <c r="R41" i="7"/>
  <c r="Q41" i="7"/>
  <c r="P41" i="7"/>
  <c r="O41" i="7"/>
  <c r="K41" i="7"/>
  <c r="J41" i="7"/>
  <c r="I41" i="7"/>
  <c r="H41" i="7"/>
  <c r="W40" i="7"/>
  <c r="V40" i="7"/>
  <c r="R40" i="7"/>
  <c r="Q40" i="7"/>
  <c r="P40" i="7"/>
  <c r="O40" i="7"/>
  <c r="K40" i="7"/>
  <c r="J40" i="7"/>
  <c r="I40" i="7"/>
  <c r="H40" i="7"/>
  <c r="W39" i="7"/>
  <c r="V39" i="7"/>
  <c r="R39" i="7"/>
  <c r="Q39" i="7"/>
  <c r="P39" i="7"/>
  <c r="O39" i="7"/>
  <c r="K39" i="7"/>
  <c r="J39" i="7"/>
  <c r="I39" i="7"/>
  <c r="H39" i="7"/>
  <c r="W38" i="7"/>
  <c r="V38" i="7"/>
  <c r="R38" i="7"/>
  <c r="Q38" i="7"/>
  <c r="P38" i="7"/>
  <c r="O38" i="7"/>
  <c r="K38" i="7"/>
  <c r="J38" i="7"/>
  <c r="I38" i="7"/>
  <c r="H38" i="7"/>
  <c r="W37" i="7"/>
  <c r="V37" i="7"/>
  <c r="R37" i="7"/>
  <c r="Q37" i="7"/>
  <c r="P37" i="7"/>
  <c r="O37" i="7"/>
  <c r="K37" i="7"/>
  <c r="J37" i="7"/>
  <c r="I37" i="7"/>
  <c r="H37" i="7"/>
  <c r="W36" i="7"/>
  <c r="V36" i="7"/>
  <c r="R36" i="7"/>
  <c r="Q36" i="7"/>
  <c r="P36" i="7"/>
  <c r="O36" i="7"/>
  <c r="K36" i="7"/>
  <c r="J36" i="7"/>
  <c r="I36" i="7"/>
  <c r="H36" i="7"/>
  <c r="W35" i="7"/>
  <c r="V35" i="7"/>
  <c r="R35" i="7"/>
  <c r="Q35" i="7"/>
  <c r="P35" i="7"/>
  <c r="O35" i="7"/>
  <c r="K35" i="7"/>
  <c r="J35" i="7"/>
  <c r="I35" i="7"/>
  <c r="H35" i="7"/>
  <c r="W34" i="7"/>
  <c r="V34" i="7"/>
  <c r="R34" i="7"/>
  <c r="Q34" i="7"/>
  <c r="P34" i="7"/>
  <c r="O34" i="7"/>
  <c r="K34" i="7"/>
  <c r="J34" i="7"/>
  <c r="I34" i="7"/>
  <c r="H34" i="7"/>
  <c r="W33" i="7"/>
  <c r="V33" i="7"/>
  <c r="R33" i="7"/>
  <c r="Q33" i="7"/>
  <c r="P33" i="7"/>
  <c r="O33" i="7"/>
  <c r="K33" i="7"/>
  <c r="J33" i="7"/>
  <c r="I33" i="7"/>
  <c r="H33" i="7"/>
  <c r="W32" i="7"/>
  <c r="V32" i="7"/>
  <c r="R32" i="7"/>
  <c r="Q32" i="7"/>
  <c r="P32" i="7"/>
  <c r="O32" i="7"/>
  <c r="K32" i="7"/>
  <c r="J32" i="7"/>
  <c r="I32" i="7"/>
  <c r="H32" i="7"/>
  <c r="W31" i="7"/>
  <c r="V31" i="7"/>
  <c r="R31" i="7"/>
  <c r="Q31" i="7"/>
  <c r="P31" i="7"/>
  <c r="O31" i="7"/>
  <c r="K31" i="7"/>
  <c r="J31" i="7"/>
  <c r="I31" i="7"/>
  <c r="H31" i="7"/>
  <c r="W30" i="7"/>
  <c r="V30" i="7"/>
  <c r="R30" i="7"/>
  <c r="Q30" i="7"/>
  <c r="P30" i="7"/>
  <c r="O30" i="7"/>
  <c r="K30" i="7"/>
  <c r="J30" i="7"/>
  <c r="I30" i="7"/>
  <c r="H30" i="7"/>
  <c r="W29" i="7"/>
  <c r="V29" i="7"/>
  <c r="R29" i="7"/>
  <c r="Q29" i="7"/>
  <c r="P29" i="7"/>
  <c r="O29" i="7"/>
  <c r="K29" i="7"/>
  <c r="J29" i="7"/>
  <c r="I29" i="7"/>
  <c r="H29" i="7"/>
  <c r="W28" i="7"/>
  <c r="V28" i="7"/>
  <c r="R28" i="7"/>
  <c r="Q28" i="7"/>
  <c r="P28" i="7"/>
  <c r="O28" i="7"/>
  <c r="K28" i="7"/>
  <c r="J28" i="7"/>
  <c r="I28" i="7"/>
  <c r="H28" i="7"/>
  <c r="W27" i="7"/>
  <c r="V27" i="7"/>
  <c r="R27" i="7"/>
  <c r="Q27" i="7"/>
  <c r="P27" i="7"/>
  <c r="O27" i="7"/>
  <c r="K27" i="7"/>
  <c r="J27" i="7"/>
  <c r="I27" i="7"/>
  <c r="H27" i="7"/>
  <c r="W26" i="7"/>
  <c r="V26" i="7"/>
  <c r="R26" i="7"/>
  <c r="Q26" i="7"/>
  <c r="P26" i="7"/>
  <c r="O26" i="7"/>
  <c r="K26" i="7"/>
  <c r="J26" i="7"/>
  <c r="I26" i="7"/>
  <c r="H26" i="7"/>
  <c r="W25" i="7"/>
  <c r="V25" i="7"/>
  <c r="R25" i="7"/>
  <c r="Q25" i="7"/>
  <c r="P25" i="7"/>
  <c r="O25" i="7"/>
  <c r="K25" i="7"/>
  <c r="J25" i="7"/>
  <c r="I25" i="7"/>
  <c r="H25" i="7"/>
  <c r="W24" i="7"/>
  <c r="V24" i="7"/>
  <c r="R24" i="7"/>
  <c r="Q24" i="7"/>
  <c r="P24" i="7"/>
  <c r="O24" i="7"/>
  <c r="K24" i="7"/>
  <c r="J24" i="7"/>
  <c r="I24" i="7"/>
  <c r="H24" i="7"/>
  <c r="W23" i="7"/>
  <c r="V23" i="7"/>
  <c r="R23" i="7"/>
  <c r="Q23" i="7"/>
  <c r="P23" i="7"/>
  <c r="O23" i="7"/>
  <c r="K23" i="7"/>
  <c r="J23" i="7"/>
  <c r="I23" i="7"/>
  <c r="H23" i="7"/>
  <c r="W22" i="7"/>
  <c r="V22" i="7"/>
  <c r="R22" i="7"/>
  <c r="Q22" i="7"/>
  <c r="P22" i="7"/>
  <c r="O22" i="7"/>
  <c r="K22" i="7"/>
  <c r="J22" i="7"/>
  <c r="I22" i="7"/>
  <c r="H22" i="7"/>
  <c r="W21" i="7"/>
  <c r="V21" i="7"/>
  <c r="R21" i="7"/>
  <c r="Q21" i="7"/>
  <c r="P21" i="7"/>
  <c r="O21" i="7"/>
  <c r="K21" i="7"/>
  <c r="J21" i="7"/>
  <c r="I21" i="7"/>
  <c r="H21" i="7"/>
  <c r="W20" i="7"/>
  <c r="V20" i="7"/>
  <c r="R20" i="7"/>
  <c r="Q20" i="7"/>
  <c r="P20" i="7"/>
  <c r="O20" i="7"/>
  <c r="K20" i="7"/>
  <c r="J20" i="7"/>
  <c r="I20" i="7"/>
  <c r="H20" i="7"/>
  <c r="W19" i="7"/>
  <c r="V19" i="7"/>
  <c r="R19" i="7"/>
  <c r="Q19" i="7"/>
  <c r="P19" i="7"/>
  <c r="O19" i="7"/>
  <c r="K19" i="7"/>
  <c r="J19" i="7"/>
  <c r="I19" i="7"/>
  <c r="H19" i="7"/>
  <c r="W18" i="7"/>
  <c r="V18" i="7"/>
  <c r="R18" i="7"/>
  <c r="Q18" i="7"/>
  <c r="P18" i="7"/>
  <c r="O18" i="7"/>
  <c r="K18" i="7"/>
  <c r="J18" i="7"/>
  <c r="I18" i="7"/>
  <c r="H18" i="7"/>
  <c r="W17" i="7"/>
  <c r="V17" i="7"/>
  <c r="R17" i="7"/>
  <c r="Q17" i="7"/>
  <c r="P17" i="7"/>
  <c r="O17" i="7"/>
  <c r="K17" i="7"/>
  <c r="J17" i="7"/>
  <c r="I17" i="7"/>
  <c r="H17" i="7"/>
  <c r="W16" i="7"/>
  <c r="V16" i="7"/>
  <c r="R16" i="7"/>
  <c r="Q16" i="7"/>
  <c r="P16" i="7"/>
  <c r="O16" i="7"/>
  <c r="K16" i="7"/>
  <c r="J16" i="7"/>
  <c r="I16" i="7"/>
  <c r="H16" i="7"/>
  <c r="W15" i="7"/>
  <c r="V15" i="7"/>
  <c r="R15" i="7"/>
  <c r="Q15" i="7"/>
  <c r="P15" i="7"/>
  <c r="O15" i="7"/>
  <c r="K15" i="7"/>
  <c r="J15" i="7"/>
  <c r="I15" i="7"/>
  <c r="H15" i="7"/>
  <c r="W14" i="7"/>
  <c r="V14" i="7"/>
  <c r="R14" i="7"/>
  <c r="Q14" i="7"/>
  <c r="P14" i="7"/>
  <c r="O14" i="7"/>
  <c r="K14" i="7"/>
  <c r="J14" i="7"/>
  <c r="I14" i="7"/>
  <c r="H14" i="7"/>
  <c r="W13" i="7"/>
  <c r="V13" i="7"/>
  <c r="R13" i="7"/>
  <c r="Q13" i="7"/>
  <c r="P13" i="7"/>
  <c r="O13" i="7"/>
  <c r="K13" i="7"/>
  <c r="J13" i="7"/>
  <c r="I13" i="7"/>
  <c r="H13" i="7"/>
  <c r="W12" i="7"/>
  <c r="V12" i="7"/>
  <c r="R12" i="7"/>
  <c r="Q12" i="7"/>
  <c r="P12" i="7"/>
  <c r="O12" i="7"/>
  <c r="K12" i="7"/>
  <c r="J12" i="7"/>
  <c r="I12" i="7"/>
  <c r="H12" i="7"/>
  <c r="W11" i="7"/>
  <c r="V11" i="7"/>
  <c r="R11" i="7"/>
  <c r="Q11" i="7"/>
  <c r="P11" i="7"/>
  <c r="O11" i="7"/>
  <c r="K11" i="7"/>
  <c r="J11" i="7"/>
  <c r="I11" i="7"/>
  <c r="H11" i="7"/>
  <c r="W10" i="7"/>
  <c r="V10" i="7"/>
  <c r="R10" i="7"/>
  <c r="Q10" i="7"/>
  <c r="P10" i="7"/>
  <c r="O10" i="7"/>
  <c r="K10" i="7"/>
  <c r="J10" i="7"/>
  <c r="I10" i="7"/>
  <c r="H10" i="7"/>
  <c r="W9" i="7"/>
  <c r="V9" i="7"/>
  <c r="R9" i="7"/>
  <c r="Q9" i="7"/>
  <c r="P9" i="7"/>
  <c r="O9" i="7"/>
  <c r="K9" i="7"/>
  <c r="J9" i="7"/>
  <c r="I9" i="7"/>
  <c r="H9" i="7"/>
  <c r="I1681" i="7" l="1"/>
  <c r="I1682" i="7"/>
  <c r="P1689" i="7"/>
  <c r="W1694" i="7"/>
  <c r="W1695" i="7"/>
  <c r="P1708" i="7"/>
  <c r="P1725" i="7"/>
  <c r="P1727" i="7"/>
  <c r="W1892" i="7"/>
  <c r="P1911" i="7"/>
  <c r="P1912" i="7"/>
  <c r="W1980" i="7"/>
  <c r="P2000" i="7"/>
  <c r="P1932" i="7"/>
  <c r="P1934" i="7"/>
  <c r="W1937" i="7"/>
  <c r="P1997" i="7"/>
  <c r="P2011" i="7"/>
  <c r="W1725" i="7"/>
  <c r="W1899" i="7"/>
  <c r="W1912" i="7"/>
  <c r="W1924" i="7"/>
  <c r="I1948" i="7"/>
  <c r="P1964" i="7"/>
  <c r="I1980" i="7"/>
  <c r="I1727" i="7"/>
  <c r="W1727" i="7"/>
  <c r="P1917" i="7"/>
  <c r="W1922" i="7"/>
  <c r="W1923" i="7"/>
  <c r="W1935" i="7"/>
  <c r="W1952" i="7"/>
  <c r="W1953" i="7"/>
  <c r="I1978" i="7"/>
  <c r="I1989" i="7"/>
  <c r="P2005" i="7"/>
  <c r="P2007" i="7"/>
  <c r="P1693" i="7"/>
  <c r="W1896" i="7"/>
  <c r="W1907" i="7"/>
  <c r="W1908" i="7"/>
  <c r="I1911" i="7"/>
  <c r="P1927" i="7"/>
  <c r="I1944" i="7"/>
  <c r="I1954" i="7"/>
  <c r="P1958" i="7"/>
  <c r="W1972" i="7"/>
  <c r="P1991" i="7"/>
  <c r="I1997" i="7"/>
  <c r="W1997" i="7"/>
  <c r="W2009" i="7"/>
  <c r="I1703" i="7"/>
  <c r="I1707" i="7"/>
  <c r="I1719" i="7"/>
  <c r="I1685" i="7"/>
  <c r="W1699" i="7"/>
  <c r="P1705" i="7"/>
  <c r="P1717" i="7"/>
  <c r="P1699" i="7"/>
  <c r="W1707" i="7"/>
  <c r="I1717" i="7"/>
  <c r="W1719" i="7"/>
  <c r="P1698" i="7"/>
  <c r="P1719" i="7"/>
  <c r="W1689" i="7"/>
  <c r="P1690" i="7"/>
  <c r="W1692" i="7"/>
  <c r="W1693" i="7"/>
  <c r="P1694" i="7"/>
  <c r="P1695" i="7"/>
  <c r="I1709" i="7"/>
  <c r="I1711" i="7"/>
  <c r="P1711" i="7"/>
  <c r="I1713" i="7"/>
  <c r="P1713" i="7"/>
  <c r="W1713" i="7"/>
  <c r="W1714" i="7"/>
  <c r="W1715" i="7"/>
  <c r="W1716" i="7"/>
  <c r="I1721" i="7"/>
  <c r="P1721" i="7"/>
  <c r="I1723" i="7"/>
  <c r="P1723" i="7"/>
  <c r="W1723" i="7"/>
  <c r="P1896" i="7"/>
  <c r="P1913" i="7"/>
  <c r="I1928" i="7"/>
  <c r="W1931" i="7"/>
  <c r="I1959" i="7"/>
  <c r="I1963" i="7"/>
  <c r="W1969" i="7"/>
  <c r="W1978" i="7"/>
  <c r="I1985" i="7"/>
  <c r="P1985" i="7"/>
  <c r="P1986" i="7"/>
  <c r="W1986" i="7"/>
  <c r="I1992" i="7"/>
  <c r="I1993" i="7"/>
  <c r="P1993" i="7"/>
  <c r="W1993" i="7"/>
  <c r="I1995" i="7"/>
  <c r="P1995" i="7"/>
  <c r="W1995" i="7"/>
  <c r="P2002" i="7"/>
  <c r="P2012" i="7"/>
  <c r="W1968" i="7"/>
  <c r="P1969" i="7"/>
  <c r="P1707" i="7"/>
  <c r="W1720" i="7"/>
  <c r="I1729" i="7"/>
  <c r="W1891" i="7"/>
  <c r="P1899" i="7"/>
  <c r="I1902" i="7"/>
  <c r="P1902" i="7"/>
  <c r="P1903" i="7"/>
  <c r="W1903" i="7"/>
  <c r="W1906" i="7"/>
  <c r="P1907" i="7"/>
  <c r="P1909" i="7"/>
  <c r="W1909" i="7"/>
  <c r="W1914" i="7"/>
  <c r="W1919" i="7"/>
  <c r="P1922" i="7"/>
  <c r="W1933" i="7"/>
  <c r="W1938" i="7"/>
  <c r="W1939" i="7"/>
  <c r="W1940" i="7"/>
  <c r="P1942" i="7"/>
  <c r="P1943" i="7"/>
  <c r="P1945" i="7"/>
  <c r="W1945" i="7"/>
  <c r="W1946" i="7"/>
  <c r="W1948" i="7"/>
  <c r="I1951" i="7"/>
  <c r="P1955" i="7"/>
  <c r="I1957" i="7"/>
  <c r="P1957" i="7"/>
  <c r="W1957" i="7"/>
  <c r="I1968" i="7"/>
  <c r="P1968" i="7"/>
  <c r="I1969" i="7"/>
  <c r="I1970" i="7"/>
  <c r="P1970" i="7"/>
  <c r="P1971" i="7"/>
  <c r="P1974" i="7"/>
  <c r="I1976" i="7"/>
  <c r="I1987" i="7"/>
  <c r="I1994" i="7"/>
  <c r="P1994" i="7"/>
  <c r="W1994" i="7"/>
  <c r="I1996" i="7"/>
  <c r="P1996" i="7"/>
  <c r="P2009" i="7"/>
  <c r="P2010" i="7"/>
  <c r="I1938" i="7"/>
  <c r="W1730" i="7"/>
  <c r="W1729" i="7"/>
  <c r="W1728" i="7"/>
  <c r="P1730" i="7"/>
  <c r="P1729" i="7"/>
  <c r="P1728" i="7"/>
  <c r="I1730" i="7"/>
  <c r="I1728" i="7"/>
  <c r="W1726" i="7"/>
  <c r="P1726" i="7"/>
  <c r="I1726" i="7"/>
  <c r="W1724" i="7"/>
  <c r="P1724" i="7"/>
  <c r="I1724" i="7"/>
  <c r="W1722" i="7"/>
  <c r="W1721" i="7"/>
  <c r="P1722" i="7"/>
  <c r="P1720" i="7"/>
  <c r="I1722" i="7"/>
  <c r="I1720" i="7"/>
  <c r="W1718" i="7"/>
  <c r="W1717" i="7"/>
  <c r="P1718" i="7"/>
  <c r="P1716" i="7"/>
  <c r="P1715" i="7"/>
  <c r="P1714" i="7"/>
  <c r="I1718" i="7"/>
  <c r="I1716" i="7"/>
  <c r="I1715" i="7"/>
  <c r="I1714" i="7"/>
  <c r="W1712" i="7"/>
  <c r="W1711" i="7"/>
  <c r="W1710" i="7"/>
  <c r="W1708" i="7"/>
  <c r="P1712" i="7"/>
  <c r="P1710" i="7"/>
  <c r="P1709" i="7"/>
  <c r="I1712" i="7"/>
  <c r="I1710" i="7"/>
  <c r="I1708" i="7"/>
  <c r="W1706" i="7"/>
  <c r="W1705" i="7"/>
  <c r="P1706" i="7"/>
  <c r="I1706" i="7"/>
  <c r="I1705" i="7"/>
  <c r="W1704" i="7"/>
  <c r="P1704" i="7"/>
  <c r="I1704" i="7"/>
  <c r="W1703" i="7"/>
  <c r="W1702" i="7"/>
  <c r="W1701" i="7"/>
  <c r="W1700" i="7"/>
  <c r="P1703" i="7"/>
  <c r="P1702" i="7"/>
  <c r="P1701" i="7"/>
  <c r="P1700" i="7"/>
  <c r="I1702" i="7"/>
  <c r="I1700" i="7"/>
  <c r="W1698" i="7"/>
  <c r="W1697" i="7"/>
  <c r="W1696" i="7"/>
  <c r="P1697" i="7"/>
  <c r="P1696" i="7"/>
  <c r="I1699" i="7"/>
  <c r="I1698" i="7"/>
  <c r="I1697" i="7"/>
  <c r="I1696" i="7"/>
  <c r="I1694" i="7"/>
  <c r="W1691" i="7"/>
  <c r="W1690" i="7"/>
  <c r="W1688" i="7"/>
  <c r="P1687" i="7"/>
  <c r="I1688" i="7"/>
  <c r="W1686" i="7"/>
  <c r="W1685" i="7"/>
  <c r="W1684" i="7"/>
  <c r="P1686" i="7"/>
  <c r="P1685" i="7"/>
  <c r="P1684" i="7"/>
  <c r="I1686" i="7"/>
  <c r="I1684" i="7"/>
  <c r="W1682" i="7"/>
  <c r="W1681" i="7"/>
  <c r="W1680" i="7"/>
  <c r="P1682" i="7"/>
  <c r="P1681" i="7"/>
  <c r="P1680" i="7"/>
  <c r="I1680" i="7"/>
  <c r="W1893" i="7"/>
  <c r="P1894" i="7"/>
  <c r="P1892" i="7"/>
  <c r="P1891" i="7"/>
  <c r="P1890" i="7"/>
  <c r="I1894" i="7"/>
  <c r="I1891" i="7"/>
  <c r="W1898" i="7"/>
  <c r="W1897" i="7"/>
  <c r="P1898" i="7"/>
  <c r="P1897" i="7"/>
  <c r="I1897" i="7"/>
  <c r="W1889" i="7"/>
  <c r="P1889" i="7"/>
  <c r="I1889" i="7"/>
  <c r="W1900" i="7"/>
  <c r="P1900" i="7"/>
  <c r="I1900" i="7"/>
  <c r="W1901" i="7"/>
  <c r="I1901" i="7"/>
  <c r="W1902" i="7"/>
  <c r="I1903" i="7"/>
  <c r="W1904" i="7"/>
  <c r="P1905" i="7"/>
  <c r="P1904" i="7"/>
  <c r="I1905" i="7"/>
  <c r="I1904" i="7"/>
  <c r="P1906" i="7"/>
  <c r="P1908" i="7"/>
  <c r="I1908" i="7"/>
  <c r="I1909" i="7"/>
  <c r="W1910" i="7"/>
  <c r="P1910" i="7"/>
  <c r="I1910" i="7"/>
  <c r="W1916" i="7"/>
  <c r="W1915" i="7"/>
  <c r="W1913" i="7"/>
  <c r="P1916" i="7"/>
  <c r="P1915" i="7"/>
  <c r="P1914" i="7"/>
  <c r="I1916" i="7"/>
  <c r="I1914" i="7"/>
  <c r="W1918" i="7"/>
  <c r="P1919" i="7"/>
  <c r="P1918" i="7"/>
  <c r="I1919" i="7"/>
  <c r="I1918" i="7"/>
  <c r="W1920" i="7"/>
  <c r="P1920" i="7"/>
  <c r="I1920" i="7"/>
  <c r="W1921" i="7"/>
  <c r="P1923" i="7"/>
  <c r="I1922" i="7"/>
  <c r="P1924" i="7"/>
  <c r="I1924" i="7"/>
  <c r="W1926" i="7"/>
  <c r="W1925" i="7"/>
  <c r="P1926" i="7"/>
  <c r="P1925" i="7"/>
  <c r="I1926" i="7"/>
  <c r="W1929" i="7"/>
  <c r="W1928" i="7"/>
  <c r="P1929" i="7"/>
  <c r="P1928" i="7"/>
  <c r="I1929" i="7"/>
  <c r="W1934" i="7"/>
  <c r="P1935" i="7"/>
  <c r="P1931" i="7"/>
  <c r="P1930" i="7"/>
  <c r="I1935" i="7"/>
  <c r="W1936" i="7"/>
  <c r="P1936" i="7"/>
  <c r="I1936" i="7"/>
  <c r="P1940" i="7"/>
  <c r="P1939" i="7"/>
  <c r="P1938" i="7"/>
  <c r="I1940" i="7"/>
  <c r="I1939" i="7"/>
  <c r="W1944" i="7"/>
  <c r="W1943" i="7"/>
  <c r="W1942" i="7"/>
  <c r="W1941" i="7"/>
  <c r="P1946" i="7"/>
  <c r="P1944" i="7"/>
  <c r="P1941" i="7"/>
  <c r="I1946" i="7"/>
  <c r="I1945" i="7"/>
  <c r="I1943" i="7"/>
  <c r="I1942" i="7"/>
  <c r="I1941" i="7"/>
  <c r="W1947" i="7"/>
  <c r="P1947" i="7"/>
  <c r="I1947" i="7"/>
  <c r="P1948" i="7"/>
  <c r="W1949" i="7"/>
  <c r="P1949" i="7"/>
  <c r="I1949" i="7"/>
  <c r="W1950" i="7"/>
  <c r="P1950" i="7"/>
  <c r="I1950" i="7"/>
  <c r="P1952" i="7"/>
  <c r="P1951" i="7"/>
  <c r="I1952" i="7"/>
  <c r="W1954" i="7"/>
  <c r="P1954" i="7"/>
  <c r="W1956" i="7"/>
  <c r="W1955" i="7"/>
  <c r="P1956" i="7"/>
  <c r="I1956" i="7"/>
  <c r="I1955" i="7"/>
  <c r="W1960" i="7"/>
  <c r="W1959" i="7"/>
  <c r="W1958" i="7"/>
  <c r="P1960" i="7"/>
  <c r="P1959" i="7"/>
  <c r="I1960" i="7"/>
  <c r="I1958" i="7"/>
  <c r="W1963" i="7"/>
  <c r="W1962" i="7"/>
  <c r="P1963" i="7"/>
  <c r="P1962" i="7"/>
  <c r="I1962" i="7"/>
  <c r="W1965" i="7"/>
  <c r="P1965" i="7"/>
  <c r="I1965" i="7"/>
  <c r="W1966" i="7"/>
  <c r="P1966" i="7"/>
  <c r="I1966" i="7"/>
  <c r="W1967" i="7"/>
  <c r="P1967" i="7"/>
  <c r="I1967" i="7"/>
  <c r="W1975" i="7"/>
  <c r="W1974" i="7"/>
  <c r="W1971" i="7"/>
  <c r="W1970" i="7"/>
  <c r="P1975" i="7"/>
  <c r="P1973" i="7"/>
  <c r="P1972" i="7"/>
  <c r="I1975" i="7"/>
  <c r="I1974" i="7"/>
  <c r="I1973" i="7"/>
  <c r="I1972" i="7"/>
  <c r="I1971" i="7"/>
  <c r="W1981" i="7"/>
  <c r="W1979" i="7"/>
  <c r="W1977" i="7"/>
  <c r="W1976" i="7"/>
  <c r="P1981" i="7"/>
  <c r="P1979" i="7"/>
  <c r="P1978" i="7"/>
  <c r="P1977" i="7"/>
  <c r="P1976" i="7"/>
  <c r="I1981" i="7"/>
  <c r="I1979" i="7"/>
  <c r="I1977" i="7"/>
  <c r="W1985" i="7"/>
  <c r="W1984" i="7"/>
  <c r="W1983" i="7"/>
  <c r="W1982" i="7"/>
  <c r="P1984" i="7"/>
  <c r="P1983" i="7"/>
  <c r="P1982" i="7"/>
  <c r="I1984" i="7"/>
  <c r="I1982" i="7"/>
  <c r="W1991" i="7"/>
  <c r="W1990" i="7"/>
  <c r="W1989" i="7"/>
  <c r="W1988" i="7"/>
  <c r="W1987" i="7"/>
  <c r="P1990" i="7"/>
  <c r="P1989" i="7"/>
  <c r="P1988" i="7"/>
  <c r="P1987" i="7"/>
  <c r="I1991" i="7"/>
  <c r="I1990" i="7"/>
  <c r="I1988" i="7"/>
  <c r="I1986" i="7"/>
  <c r="W1996" i="7"/>
  <c r="W1992" i="7"/>
  <c r="P1992" i="7"/>
  <c r="W1998" i="7"/>
  <c r="P1998" i="7"/>
  <c r="W2003" i="7"/>
  <c r="W2002" i="7"/>
  <c r="W2001" i="7"/>
  <c r="W2000" i="7"/>
  <c r="W1999" i="7"/>
  <c r="P2003" i="7"/>
  <c r="P2001" i="7"/>
  <c r="P1999" i="7"/>
  <c r="I2003" i="7"/>
  <c r="I2002" i="7"/>
  <c r="I2001" i="7"/>
  <c r="I2000" i="7"/>
  <c r="I1999" i="7"/>
  <c r="W2004" i="7"/>
  <c r="P2006" i="7"/>
  <c r="I2006" i="7"/>
  <c r="W2008" i="7"/>
  <c r="P2008" i="7"/>
  <c r="I2009" i="7"/>
  <c r="W2010" i="7"/>
  <c r="W2012" i="7"/>
  <c r="W2011" i="7"/>
  <c r="I2012" i="7"/>
  <c r="W8" i="7" l="1"/>
  <c r="V8" i="7"/>
  <c r="R8" i="7"/>
  <c r="Q8" i="7"/>
  <c r="P8" i="7"/>
  <c r="O8" i="7"/>
  <c r="K8" i="7"/>
  <c r="J8" i="7"/>
  <c r="I8" i="7"/>
  <c r="H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tc={1E1C3E51-A5C2-43D1-8B9D-BAFA28912CE9}</author>
  </authors>
  <commentList>
    <comment ref="M55" authorId="0" shapeId="0" xr:uid="{1E1C3E51-A5C2-43D1-8B9D-BAFA28912CE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Terceira fase: 01/08/2022</t>
      </text>
    </comment>
  </commentList>
</comments>
</file>

<file path=xl/sharedStrings.xml><?xml version="1.0" encoding="utf-8"?>
<sst xmlns="http://schemas.openxmlformats.org/spreadsheetml/2006/main" count="12932" uniqueCount="1967">
  <si>
    <t>CONCRETO - DETERMINAÇÃO DO MÓDULO ESTÁTICO DE ELASTICIDADE À COMPRESSÃO - FM ALPHAGEOS</t>
  </si>
  <si>
    <t>SÉRIE</t>
  </si>
  <si>
    <t>OBSERVAÇÃO</t>
  </si>
  <si>
    <t>IDADE (DIAS)</t>
  </si>
  <si>
    <t>OPERADOR</t>
  </si>
  <si>
    <t>DATA RUPTURA</t>
  </si>
  <si>
    <t>FC [MPa]</t>
  </si>
  <si>
    <t>MÉDIA MÓDULO [GPa]</t>
  </si>
  <si>
    <t>DATA ENTREGA FM</t>
  </si>
  <si>
    <t>RESULTADO 
7 DIAS</t>
  </si>
  <si>
    <t>RESULTADO 
28 DIAS</t>
  </si>
  <si>
    <t>MÉDIA MÓDULO [MPa]</t>
  </si>
  <si>
    <t>N/A</t>
  </si>
  <si>
    <t>Estaca raiz E.V.2 - Muro 3/Leste (Bloco A) - Não tem liberação</t>
  </si>
  <si>
    <t>Estaca raiz E.I.101 - Muro 3/Leste (Bloco A) - Não tem liberação</t>
  </si>
  <si>
    <t>Natercio</t>
  </si>
  <si>
    <t>Não tem liberação: Viga: 2.51 e 2.57 eixo: 9 ao 5 Top Down Oficina de Trens [ Bloco A] - Tampa da Caixa: PV09 e PV10 - Sistemas de
Águas Pluviais entre o bloco B e o bloco F</t>
  </si>
  <si>
    <t>Edilson</t>
  </si>
  <si>
    <t>Valor aos 7 dias maior?</t>
  </si>
  <si>
    <t>*Módulo de 31 dias com a data de ruptura errada</t>
  </si>
  <si>
    <t>CONTROLE DE TIRANTES</t>
  </si>
  <si>
    <t>INFORMAÇÕES - PROJETO</t>
  </si>
  <si>
    <t>INFORMAÇÕES - EXECUÇÃO</t>
  </si>
  <si>
    <t>STATUS DO TIRANTE</t>
  </si>
  <si>
    <t>DATA PROTENSÃO
(Boletim Tecnogeo)</t>
  </si>
  <si>
    <t>RESISTÊNCIA À COMPRESSÃO AXIAL - BAINHA</t>
  </si>
  <si>
    <t>RESISTÊNCIA À COMPRESSÃO AXIAL - 1ª FASE</t>
  </si>
  <si>
    <t>RESISTÊNCIA À COMPRESSÃO AXIAL - 2ª FASE</t>
  </si>
  <si>
    <t>ACOMPANHAMENTO</t>
  </si>
  <si>
    <t>Nº TIRANTES</t>
  </si>
  <si>
    <t>FRENTE DE SERVIÇO</t>
  </si>
  <si>
    <t>DESENHO DE REFERÊNCIA</t>
  </si>
  <si>
    <t>CARGAS
(legenda projeto)</t>
  </si>
  <si>
    <t>RESITÊNCIA
[MPa]</t>
  </si>
  <si>
    <t>TIRANTE - DATAS DE INJEÇÃO</t>
  </si>
  <si>
    <t>STATUS DE ENSAIO
CA</t>
  </si>
  <si>
    <t>COD. FORMULÁRIO CONCREMAT</t>
  </si>
  <si>
    <t>TIRANTE</t>
  </si>
  <si>
    <t>SEQUÊNCIA</t>
  </si>
  <si>
    <t>BAINHA</t>
  </si>
  <si>
    <t>1ª FASE</t>
  </si>
  <si>
    <t>2ª FASE</t>
  </si>
  <si>
    <t>DATA PREVISTA PARA O ENSAIO</t>
  </si>
  <si>
    <t>FCK [MPa]</t>
  </si>
  <si>
    <t>RESULTADO</t>
  </si>
  <si>
    <t>TA</t>
  </si>
  <si>
    <t>001</t>
  </si>
  <si>
    <t>ESTAÇÃO PENHA</t>
  </si>
  <si>
    <t>DE-2.37.02.00/6H1-012</t>
  </si>
  <si>
    <t>X</t>
  </si>
  <si>
    <t>Tirantes p/ 60tf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</si>
  <si>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</si>
  <si>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</si>
  <si>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</si>
  <si>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</si>
  <si>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</si>
  <si>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</si>
  <si>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</si>
  <si>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</si>
  <si>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</si>
  <si>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</si>
  <si>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</si>
  <si>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</si>
  <si>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Tirantes p/ 100tf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</si>
  <si>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</si>
  <si>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</si>
  <si>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</si>
  <si>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</si>
  <si>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</si>
  <si>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</si>
  <si>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</si>
  <si>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</si>
  <si>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</si>
  <si>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</si>
  <si>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</si>
  <si>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</si>
  <si>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</si>
  <si>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</si>
  <si>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</si>
  <si>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</si>
  <si>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</si>
  <si>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</si>
  <si>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</si>
  <si>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</si>
  <si>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</si>
  <si>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</si>
  <si>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</si>
  <si>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</si>
  <si>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</si>
  <si>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</si>
  <si>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</si>
  <si>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</si>
  <si>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</si>
  <si>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</si>
  <si>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PEÇA NÃO LIBERADA</t>
  </si>
  <si>
    <t>044</t>
  </si>
  <si>
    <t>53</t>
  </si>
  <si>
    <t>PEÇA LIBERADA</t>
  </si>
  <si>
    <t>25,20</t>
  </si>
  <si>
    <t>Peça liberada pelo Cleber em 11/03 após resultado 2ª fase</t>
  </si>
  <si>
    <t>045</t>
  </si>
  <si>
    <t>0001</t>
  </si>
  <si>
    <t>44,00</t>
  </si>
  <si>
    <t>0002</t>
  </si>
  <si>
    <t>32,40</t>
  </si>
  <si>
    <t>0003</t>
  </si>
  <si>
    <t>Peça liberada pelo Cleber - e-mail  08/03/2022 - 10h06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</si>
  <si>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</si>
  <si>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</si>
  <si>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</si>
  <si>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</si>
  <si>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</si>
  <si>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</si>
  <si>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</si>
  <si>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</si>
  <si>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</si>
  <si>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</si>
  <si>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</si>
  <si>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</si>
  <si>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</si>
  <si>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</si>
  <si>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</si>
  <si>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</si>
  <si>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</si>
  <si>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</si>
  <si>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</si>
  <si>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</si>
  <si>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</si>
  <si>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</si>
  <si>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</si>
  <si>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</si>
  <si>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</si>
  <si>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</si>
  <si>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</si>
  <si>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</si>
  <si>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</si>
  <si>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</si>
  <si>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</si>
  <si>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DE-2.37.02.00/6H1-010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</si>
  <si>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</si>
  <si>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</si>
  <si>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</si>
  <si>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</si>
  <si>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</si>
  <si>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</si>
  <si>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</si>
  <si>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</si>
  <si>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</si>
  <si>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</si>
  <si>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</si>
  <si>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</si>
  <si>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</si>
  <si>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DE-2.37.02.00/6H1-011</t>
  </si>
  <si>
    <t>090</t>
  </si>
  <si>
    <t>0007</t>
  </si>
  <si>
    <t>091</t>
  </si>
  <si>
    <t>0004</t>
  </si>
  <si>
    <t>28,00</t>
  </si>
  <si>
    <t>0006</t>
  </si>
  <si>
    <t>092</t>
  </si>
  <si>
    <t>51</t>
  </si>
  <si>
    <t>093</t>
  </si>
  <si>
    <t>094</t>
  </si>
  <si>
    <t>095</t>
  </si>
  <si>
    <t>096</t>
  </si>
  <si>
    <t>52</t>
  </si>
  <si>
    <t>097</t>
  </si>
  <si>
    <t>098</t>
  </si>
  <si>
    <t>49</t>
  </si>
  <si>
    <t>099</t>
  </si>
  <si>
    <t>100</t>
  </si>
  <si>
    <t>101</t>
  </si>
  <si>
    <t>Tirantes p/ 80tf</t>
  </si>
  <si>
    <t>Tirantes p/ 120tf</t>
  </si>
  <si>
    <t>CONCRETO - COMPRESSÃO DE CORPOS DE PROVA CILÍNDRICO DETERMINAÇÃO DA CONSISTÊNCIA</t>
  </si>
  <si>
    <t>3 DIAS</t>
  </si>
  <si>
    <t>7 DIAS</t>
  </si>
  <si>
    <t>28 DIAS</t>
  </si>
  <si>
    <t>SERIE</t>
  </si>
  <si>
    <t>NOTA FISCAL</t>
  </si>
  <si>
    <t>RESISTÊNCIA [MPa]</t>
  </si>
  <si>
    <t>FCKEST [MPa]</t>
  </si>
  <si>
    <t>COMENTÁRIO</t>
  </si>
  <si>
    <t>-</t>
  </si>
  <si>
    <t>Estaca raiz: E.I.104 - Muro 3/Leste (Bloco A)
Não tem liberação</t>
  </si>
  <si>
    <t>Viga: 2.12, 2.20 e 2.24 eixo: 13 ao 16 Top down - Oficina de Trens [Bloco A] - Não tem liberação</t>
  </si>
  <si>
    <t>Verificar data de ensaio aos 3 dias</t>
  </si>
  <si>
    <t>Viga: 2.28 e 2.32 eixo: 09 ao 13 Top down - Oficina de Trens [Bloco A] - Não tem liberação</t>
  </si>
  <si>
    <t>Não tem liberação</t>
  </si>
  <si>
    <t>Laje: V2.18 e V2.22 top down - Oficina de Trens [Bloco A]
Não tem liberação</t>
  </si>
  <si>
    <t>Viga: top down - Oficina de Trens [Bloco A]
Não tem liberação</t>
  </si>
  <si>
    <t>Viga: 2.69 e 2.74 ex: 2 ao 5 Oficina de Trens (Bloco A)
Não tem liberação</t>
  </si>
  <si>
    <t>Viga: 2.58 e 2.62 ex: 2 ao 5 Oficina de Trens (Bloco A)
Não tem liberação</t>
  </si>
  <si>
    <t>0008 S1</t>
  </si>
  <si>
    <t>0008-S2</t>
  </si>
  <si>
    <t>0009</t>
  </si>
  <si>
    <t>0010</t>
  </si>
  <si>
    <t>DATA INJEÇÃO</t>
  </si>
  <si>
    <t>STATUS</t>
  </si>
  <si>
    <t>TA.001</t>
  </si>
  <si>
    <t>TA.002</t>
  </si>
  <si>
    <t>TA.003</t>
  </si>
  <si>
    <t>TA.004</t>
  </si>
  <si>
    <t>TA.005</t>
  </si>
  <si>
    <t>TA.006</t>
  </si>
  <si>
    <t>TA.007</t>
  </si>
  <si>
    <t>TA.008</t>
  </si>
  <si>
    <t>TA.009</t>
  </si>
  <si>
    <t>TA.010</t>
  </si>
  <si>
    <t>TA.011</t>
  </si>
  <si>
    <t>TA.012</t>
  </si>
  <si>
    <t>TA.013</t>
  </si>
  <si>
    <t>TA.014</t>
  </si>
  <si>
    <t>TA.015</t>
  </si>
  <si>
    <t>TA.016</t>
  </si>
  <si>
    <t>TA.017</t>
  </si>
  <si>
    <t>TA.018</t>
  </si>
  <si>
    <t>TA.019</t>
  </si>
  <si>
    <t>TA.020</t>
  </si>
  <si>
    <t>TA.021</t>
  </si>
  <si>
    <t>TA.022</t>
  </si>
  <si>
    <t>TA.023</t>
  </si>
  <si>
    <t>TA.024</t>
  </si>
  <si>
    <t>TA.025</t>
  </si>
  <si>
    <t>TA.026</t>
  </si>
  <si>
    <t>TA.027</t>
  </si>
  <si>
    <t>TA.028</t>
  </si>
  <si>
    <t>TA.029</t>
  </si>
  <si>
    <t>TA.030</t>
  </si>
  <si>
    <t>TA.031</t>
  </si>
  <si>
    <t>TA.032</t>
  </si>
  <si>
    <t>TA.033</t>
  </si>
  <si>
    <t>TA.034</t>
  </si>
  <si>
    <t>TA.035</t>
  </si>
  <si>
    <t>TA.036</t>
  </si>
  <si>
    <t>TA.037</t>
  </si>
  <si>
    <t>TA.038</t>
  </si>
  <si>
    <t>TA.039</t>
  </si>
  <si>
    <t>TA.040</t>
  </si>
  <si>
    <t>TA.041</t>
  </si>
  <si>
    <t>TA.042</t>
  </si>
  <si>
    <t>TA.043</t>
  </si>
  <si>
    <t>TA.044</t>
  </si>
  <si>
    <t>TA.045</t>
  </si>
  <si>
    <t>TA.046</t>
  </si>
  <si>
    <t>TA.047</t>
  </si>
  <si>
    <t>TA.048</t>
  </si>
  <si>
    <t>TA.049</t>
  </si>
  <si>
    <t>TA.050</t>
  </si>
  <si>
    <t>TA.051</t>
  </si>
  <si>
    <t>TA.052</t>
  </si>
  <si>
    <t>TA.053</t>
  </si>
  <si>
    <t>TA.054</t>
  </si>
  <si>
    <t>TA.055</t>
  </si>
  <si>
    <t>TA.056</t>
  </si>
  <si>
    <t>TA.057</t>
  </si>
  <si>
    <t>TA.058</t>
  </si>
  <si>
    <t>TA.059</t>
  </si>
  <si>
    <t>TA.060</t>
  </si>
  <si>
    <t>TA.061</t>
  </si>
  <si>
    <t>TA.062</t>
  </si>
  <si>
    <t>TA.063</t>
  </si>
  <si>
    <t>TA.064</t>
  </si>
  <si>
    <t>TA.065</t>
  </si>
  <si>
    <t>TA.066</t>
  </si>
  <si>
    <t>TA.067</t>
  </si>
  <si>
    <t>TA.068</t>
  </si>
  <si>
    <t>TA.069</t>
  </si>
  <si>
    <t>TA.070</t>
  </si>
  <si>
    <t>TA.071</t>
  </si>
  <si>
    <t>TA.072</t>
  </si>
  <si>
    <t>TA.073</t>
  </si>
  <si>
    <t>TA.074</t>
  </si>
  <si>
    <t>TA.075</t>
  </si>
  <si>
    <t>TA.076</t>
  </si>
  <si>
    <t>TA.077</t>
  </si>
  <si>
    <t>TA.078</t>
  </si>
  <si>
    <t>TA.079</t>
  </si>
  <si>
    <t>TA.080</t>
  </si>
  <si>
    <t>TA.081</t>
  </si>
  <si>
    <t>TA.082</t>
  </si>
  <si>
    <t>TA.083</t>
  </si>
  <si>
    <t>TA.084</t>
  </si>
  <si>
    <t>TA.085</t>
  </si>
  <si>
    <t>TA.086</t>
  </si>
  <si>
    <t>TA.087</t>
  </si>
  <si>
    <t>TA.088</t>
  </si>
  <si>
    <t>TA.089</t>
  </si>
  <si>
    <t>TA.090</t>
  </si>
  <si>
    <t>TA.091</t>
  </si>
  <si>
    <t>TA.092</t>
  </si>
  <si>
    <t>TA.093</t>
  </si>
  <si>
    <t>TA.094</t>
  </si>
  <si>
    <t>TA.095</t>
  </si>
  <si>
    <t>TA.096</t>
  </si>
  <si>
    <t>TA.097</t>
  </si>
  <si>
    <t>TA.098</t>
  </si>
  <si>
    <t>TA.099</t>
  </si>
  <si>
    <t>TA.100</t>
  </si>
  <si>
    <t>TA.101</t>
  </si>
  <si>
    <t>⓿</t>
  </si>
  <si>
    <t>DATA PROTENSÃO</t>
  </si>
  <si>
    <t>50A</t>
  </si>
  <si>
    <t>54A</t>
  </si>
  <si>
    <t>∆</t>
  </si>
  <si>
    <t>LEGENDA:</t>
  </si>
  <si>
    <t>Necessita de Atenção (duas fases favoráveis ou Somente a 2ª fase favorável) / Regra de decisão: Gerente de Produção - Comunica à Engenharia, ATO e Qualidade Via e-mail.</t>
  </si>
  <si>
    <r>
      <t xml:space="preserve">Condição Ideal para Protensão (Todas as fases com resultados Favoráveis). - FCk </t>
    </r>
    <r>
      <rPr>
        <sz val="10"/>
        <color theme="1"/>
        <rFont val="Calibri"/>
        <family val="2"/>
      </rPr>
      <t>≥ 25MPa - Conforme Projeto</t>
    </r>
  </si>
  <si>
    <t>Não Liberado para Protensão. Sem resultados favoráveis - Regra de decisão: Parecer da Engenharia e ATO para liberar a protensão. Este parecer deve ser registrado via e-mail para: Produção e Qualidade.</t>
  </si>
  <si>
    <t>TC.105</t>
  </si>
  <si>
    <t>TC</t>
  </si>
  <si>
    <t>105</t>
  </si>
  <si>
    <t>103</t>
  </si>
  <si>
    <t>104</t>
  </si>
  <si>
    <t>TC.103</t>
  </si>
  <si>
    <t>TC.104</t>
  </si>
  <si>
    <t>102</t>
  </si>
  <si>
    <t>TC.100</t>
  </si>
  <si>
    <t>TC.102</t>
  </si>
  <si>
    <t>TC.098</t>
  </si>
  <si>
    <t>TC.097</t>
  </si>
  <si>
    <t>TC.099</t>
  </si>
  <si>
    <t>TC.101</t>
  </si>
  <si>
    <t>TC.096</t>
  </si>
  <si>
    <t>TC.210</t>
  </si>
  <si>
    <t>210</t>
  </si>
  <si>
    <t>0014</t>
  </si>
  <si>
    <t>0013</t>
  </si>
  <si>
    <t>0012</t>
  </si>
  <si>
    <t>0011</t>
  </si>
  <si>
    <t>211</t>
  </si>
  <si>
    <t>209</t>
  </si>
  <si>
    <t>212</t>
  </si>
  <si>
    <t>213</t>
  </si>
  <si>
    <t>TC.209</t>
  </si>
  <si>
    <t>TC.211</t>
  </si>
  <si>
    <t>TC.212</t>
  </si>
  <si>
    <t>TC.213</t>
  </si>
  <si>
    <t>TC.207</t>
  </si>
  <si>
    <t>207</t>
  </si>
  <si>
    <t>TC.205</t>
  </si>
  <si>
    <t>205</t>
  </si>
  <si>
    <t>0015</t>
  </si>
  <si>
    <t>66</t>
  </si>
  <si>
    <t>202</t>
  </si>
  <si>
    <t>204</t>
  </si>
  <si>
    <t>TC.202</t>
  </si>
  <si>
    <t>TC.204</t>
  </si>
  <si>
    <t>200</t>
  </si>
  <si>
    <t>TC.200</t>
  </si>
  <si>
    <t>TC.208</t>
  </si>
  <si>
    <t>208</t>
  </si>
  <si>
    <t>TC.199</t>
  </si>
  <si>
    <t>199</t>
  </si>
  <si>
    <t>TC.206</t>
  </si>
  <si>
    <t>206</t>
  </si>
  <si>
    <t>197</t>
  </si>
  <si>
    <t>198</t>
  </si>
  <si>
    <t>TC.197</t>
  </si>
  <si>
    <t>TC.198</t>
  </si>
  <si>
    <t>TC.196</t>
  </si>
  <si>
    <t>196</t>
  </si>
  <si>
    <t>193</t>
  </si>
  <si>
    <t>TC.193</t>
  </si>
  <si>
    <t>TC.192</t>
  </si>
  <si>
    <t>192</t>
  </si>
  <si>
    <t>TC.201</t>
  </si>
  <si>
    <t>201</t>
  </si>
  <si>
    <t>0016</t>
  </si>
  <si>
    <t>0017</t>
  </si>
  <si>
    <t>0018</t>
  </si>
  <si>
    <t>0019</t>
  </si>
  <si>
    <t>0020</t>
  </si>
  <si>
    <t>TC.087</t>
  </si>
  <si>
    <t>0021</t>
  </si>
  <si>
    <t>0022</t>
  </si>
  <si>
    <t>0023</t>
  </si>
  <si>
    <t>0024</t>
  </si>
  <si>
    <t>0025</t>
  </si>
  <si>
    <t>0026</t>
  </si>
  <si>
    <t>0027</t>
  </si>
  <si>
    <t>194</t>
  </si>
  <si>
    <t>TC.194</t>
  </si>
  <si>
    <t>TC.088</t>
  </si>
  <si>
    <t>TC.086</t>
  </si>
  <si>
    <t>0028</t>
  </si>
  <si>
    <t>TC.195</t>
  </si>
  <si>
    <t>195</t>
  </si>
  <si>
    <t>PEÇA JÁ PROTENDIDA</t>
  </si>
  <si>
    <t>TC.093</t>
  </si>
  <si>
    <t>0029</t>
  </si>
  <si>
    <t>TC.092</t>
  </si>
  <si>
    <t>TC.095</t>
  </si>
  <si>
    <t>0030</t>
  </si>
  <si>
    <t>22,90</t>
  </si>
  <si>
    <t>0031</t>
  </si>
  <si>
    <t>24,10</t>
  </si>
  <si>
    <t>0032</t>
  </si>
  <si>
    <t>0033</t>
  </si>
  <si>
    <t>0034</t>
  </si>
  <si>
    <t>DATA PREVISTA DE RUPTURA</t>
  </si>
  <si>
    <t>14 DIAS</t>
  </si>
  <si>
    <t>TC.090</t>
  </si>
  <si>
    <t>TC.094</t>
  </si>
  <si>
    <t>TC.089</t>
  </si>
  <si>
    <t>TC.091</t>
  </si>
  <si>
    <t>TC.203</t>
  </si>
  <si>
    <t>203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</si>
  <si>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</si>
  <si>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</si>
  <si>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</si>
  <si>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</si>
  <si>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</si>
  <si>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</si>
  <si>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</si>
  <si>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</si>
  <si>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</si>
  <si>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</si>
  <si>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</si>
  <si>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</si>
  <si>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</si>
  <si>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</si>
  <si>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</si>
  <si>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0051</t>
  </si>
  <si>
    <t>0050</t>
  </si>
  <si>
    <t>0052</t>
  </si>
  <si>
    <t>0522</t>
  </si>
  <si>
    <t>0053</t>
  </si>
  <si>
    <t>0054</t>
  </si>
  <si>
    <t>0055</t>
  </si>
  <si>
    <t>0056</t>
  </si>
  <si>
    <r>
      <t xml:space="preserve">Nº FVS
</t>
    </r>
    <r>
      <rPr>
        <sz val="9"/>
        <color theme="1"/>
        <rFont val="Arial Nova"/>
        <family val="2"/>
      </rPr>
      <t>(FOR.CGC.QLD.013 -00)</t>
    </r>
  </si>
  <si>
    <t>0057</t>
  </si>
  <si>
    <t>0058</t>
  </si>
  <si>
    <t>0059</t>
  </si>
  <si>
    <t>0060</t>
  </si>
  <si>
    <t>0061</t>
  </si>
  <si>
    <t>0062</t>
  </si>
  <si>
    <t>0063</t>
  </si>
  <si>
    <t>BOLETIM TECNOGEO</t>
  </si>
  <si>
    <t>0064</t>
  </si>
  <si>
    <t>0065</t>
  </si>
  <si>
    <t>0066</t>
  </si>
  <si>
    <t>0069</t>
  </si>
  <si>
    <t>0067</t>
  </si>
  <si>
    <t>0068</t>
  </si>
  <si>
    <t>0073</t>
  </si>
  <si>
    <t>0074</t>
  </si>
  <si>
    <t>0075</t>
  </si>
  <si>
    <t>149</t>
  </si>
  <si>
    <t>150</t>
  </si>
  <si>
    <t>151</t>
  </si>
  <si>
    <t>152</t>
  </si>
  <si>
    <t>153</t>
  </si>
  <si>
    <t>154</t>
  </si>
  <si>
    <t>TC.149</t>
  </si>
  <si>
    <t>TC.150</t>
  </si>
  <si>
    <t>TC.151</t>
  </si>
  <si>
    <t>TC.152</t>
  </si>
  <si>
    <t>TC.153</t>
  </si>
  <si>
    <t>TC.154</t>
  </si>
  <si>
    <t>.</t>
  </si>
  <si>
    <t>156</t>
  </si>
  <si>
    <t>157</t>
  </si>
  <si>
    <t>158</t>
  </si>
  <si>
    <t>159</t>
  </si>
  <si>
    <t>160</t>
  </si>
  <si>
    <t>TC.156</t>
  </si>
  <si>
    <t>TC.157</t>
  </si>
  <si>
    <t>TC.158</t>
  </si>
  <si>
    <t>TC.159</t>
  </si>
  <si>
    <t>161</t>
  </si>
  <si>
    <t>162</t>
  </si>
  <si>
    <t>163</t>
  </si>
  <si>
    <t>TC.160</t>
  </si>
  <si>
    <t>TC.161</t>
  </si>
  <si>
    <t>TC.162</t>
  </si>
  <si>
    <t>TC.163</t>
  </si>
  <si>
    <t>0077</t>
  </si>
  <si>
    <t>0078</t>
  </si>
  <si>
    <t>0079</t>
  </si>
  <si>
    <t>155</t>
  </si>
  <si>
    <t>164</t>
  </si>
  <si>
    <t>TC.155</t>
  </si>
  <si>
    <t>TC.164</t>
  </si>
  <si>
    <t>0080</t>
  </si>
  <si>
    <t>0081</t>
  </si>
  <si>
    <t>TB.012</t>
  </si>
  <si>
    <t>TB.011</t>
  </si>
  <si>
    <t>TB.010</t>
  </si>
  <si>
    <t>TB</t>
  </si>
  <si>
    <t>0082</t>
  </si>
  <si>
    <t>165</t>
  </si>
  <si>
    <t>TC.165</t>
  </si>
  <si>
    <t>0083</t>
  </si>
  <si>
    <t>TB.005</t>
  </si>
  <si>
    <t>TB.006</t>
  </si>
  <si>
    <t>TB.007</t>
  </si>
  <si>
    <t>TB.008</t>
  </si>
  <si>
    <t>TB.009</t>
  </si>
  <si>
    <t>TB.002</t>
  </si>
  <si>
    <t>TB.003</t>
  </si>
  <si>
    <t>0084</t>
  </si>
  <si>
    <t>0085</t>
  </si>
  <si>
    <t>0086</t>
  </si>
  <si>
    <t>TB.004</t>
  </si>
  <si>
    <t>TB.014</t>
  </si>
  <si>
    <t>TB.015</t>
  </si>
  <si>
    <t>0087</t>
  </si>
  <si>
    <t>0088</t>
  </si>
  <si>
    <t>0089</t>
  </si>
  <si>
    <t>0090</t>
  </si>
  <si>
    <t>0091</t>
  </si>
  <si>
    <t>0092</t>
  </si>
  <si>
    <t>TC.024</t>
  </si>
  <si>
    <t>TC.026</t>
  </si>
  <si>
    <t>TC.028</t>
  </si>
  <si>
    <t>TC.030</t>
  </si>
  <si>
    <t>TC.032</t>
  </si>
  <si>
    <t>TC.035</t>
  </si>
  <si>
    <t>TC.037</t>
  </si>
  <si>
    <t>TC.038</t>
  </si>
  <si>
    <t>TC.025</t>
  </si>
  <si>
    <t>TC.027</t>
  </si>
  <si>
    <t>TC.029</t>
  </si>
  <si>
    <t>TC.031</t>
  </si>
  <si>
    <t>TC.033</t>
  </si>
  <si>
    <t>TC.036</t>
  </si>
  <si>
    <t>TC.040</t>
  </si>
  <si>
    <t>TC.041</t>
  </si>
  <si>
    <t>TC.042</t>
  </si>
  <si>
    <t>TC.043</t>
  </si>
  <si>
    <t>TC.044</t>
  </si>
  <si>
    <t>TC.045</t>
  </si>
  <si>
    <t>TC.034</t>
  </si>
  <si>
    <t>TC.039</t>
  </si>
  <si>
    <t>TC.046</t>
  </si>
  <si>
    <t>TC.047</t>
  </si>
  <si>
    <t>TC.048</t>
  </si>
  <si>
    <t>0093</t>
  </si>
  <si>
    <t>0096</t>
  </si>
  <si>
    <t>TC.023</t>
  </si>
  <si>
    <t>TB.018</t>
  </si>
  <si>
    <t>0097</t>
  </si>
  <si>
    <t>0098</t>
  </si>
  <si>
    <t>0099</t>
  </si>
  <si>
    <t>0100</t>
  </si>
  <si>
    <t>0101</t>
  </si>
  <si>
    <t>0102</t>
  </si>
  <si>
    <t>TB.016</t>
  </si>
  <si>
    <t>TB.017</t>
  </si>
  <si>
    <t>TB.001</t>
  </si>
  <si>
    <t>TB.019</t>
  </si>
  <si>
    <t>TB.020</t>
  </si>
  <si>
    <t>TC.140</t>
  </si>
  <si>
    <t>140</t>
  </si>
  <si>
    <t>141</t>
  </si>
  <si>
    <t>TC.141</t>
  </si>
  <si>
    <t>TC.142</t>
  </si>
  <si>
    <t>142</t>
  </si>
  <si>
    <t>TC.143</t>
  </si>
  <si>
    <t>TC.144</t>
  </si>
  <si>
    <t>TC.145</t>
  </si>
  <si>
    <t>TC.146</t>
  </si>
  <si>
    <t>143</t>
  </si>
  <si>
    <t>144</t>
  </si>
  <si>
    <t>145</t>
  </si>
  <si>
    <t>146</t>
  </si>
  <si>
    <t>TB.013</t>
  </si>
  <si>
    <t>TC.147</t>
  </si>
  <si>
    <t>TC.148</t>
  </si>
  <si>
    <t>0103</t>
  </si>
  <si>
    <t>0104</t>
  </si>
  <si>
    <t>0105</t>
  </si>
  <si>
    <t>0106</t>
  </si>
  <si>
    <t>0107</t>
  </si>
  <si>
    <t>0108</t>
  </si>
  <si>
    <t>147</t>
  </si>
  <si>
    <t>148</t>
  </si>
  <si>
    <t>0109</t>
  </si>
  <si>
    <t>0110</t>
  </si>
  <si>
    <t>0111</t>
  </si>
  <si>
    <t>CA - 3 DIAS</t>
  </si>
  <si>
    <t>CA - 7 DIAS</t>
  </si>
  <si>
    <t>CA - 14 DIAS</t>
  </si>
  <si>
    <t>CA - 28 DIAS</t>
  </si>
  <si>
    <t>QUADRO DE RESULTADOS - TIRANTES - ESTAÇÃO PENHA</t>
  </si>
  <si>
    <t>TB.025</t>
  </si>
  <si>
    <t>TB.022</t>
  </si>
  <si>
    <t>TB.023</t>
  </si>
  <si>
    <t>TB.024</t>
  </si>
  <si>
    <t>TB.021</t>
  </si>
  <si>
    <t>191</t>
  </si>
  <si>
    <t>190</t>
  </si>
  <si>
    <t>189</t>
  </si>
  <si>
    <t>188</t>
  </si>
  <si>
    <t>TC.189</t>
  </si>
  <si>
    <t>TC.190</t>
  </si>
  <si>
    <t>TC.191</t>
  </si>
  <si>
    <t>TC.188</t>
  </si>
  <si>
    <t>184</t>
  </si>
  <si>
    <t>185</t>
  </si>
  <si>
    <t>186</t>
  </si>
  <si>
    <t>187</t>
  </si>
  <si>
    <t>TC.184</t>
  </si>
  <si>
    <t>TC.185</t>
  </si>
  <si>
    <t>TC.186</t>
  </si>
  <si>
    <t>TC.187</t>
  </si>
  <si>
    <t>180</t>
  </si>
  <si>
    <t>181</t>
  </si>
  <si>
    <t>182</t>
  </si>
  <si>
    <t>183</t>
  </si>
  <si>
    <t>TC.180</t>
  </si>
  <si>
    <t>TC.181</t>
  </si>
  <si>
    <t>TC.182</t>
  </si>
  <si>
    <t>TC.183</t>
  </si>
  <si>
    <t>174</t>
  </si>
  <si>
    <t>175</t>
  </si>
  <si>
    <t>176</t>
  </si>
  <si>
    <t>177</t>
  </si>
  <si>
    <t>178</t>
  </si>
  <si>
    <t>179</t>
  </si>
  <si>
    <t>TC.174</t>
  </si>
  <si>
    <t>TC.175</t>
  </si>
  <si>
    <t>TC.176</t>
  </si>
  <si>
    <t>TC.177</t>
  </si>
  <si>
    <t>TC.178</t>
  </si>
  <si>
    <t>TC.179</t>
  </si>
  <si>
    <t>170</t>
  </si>
  <si>
    <t>171</t>
  </si>
  <si>
    <t>172</t>
  </si>
  <si>
    <t>173</t>
  </si>
  <si>
    <t>TC.170</t>
  </si>
  <si>
    <t>TC.171</t>
  </si>
  <si>
    <t>TC.172</t>
  </si>
  <si>
    <t>TC.173</t>
  </si>
  <si>
    <t>TC.169</t>
  </si>
  <si>
    <t>169</t>
  </si>
  <si>
    <t>TD</t>
  </si>
  <si>
    <t>224</t>
  </si>
  <si>
    <t>TD.224</t>
  </si>
  <si>
    <t>TD.218</t>
  </si>
  <si>
    <t>TD.219</t>
  </si>
  <si>
    <t>TD.220</t>
  </si>
  <si>
    <t>TD.221</t>
  </si>
  <si>
    <t>TD.222</t>
  </si>
  <si>
    <t>TD.223</t>
  </si>
  <si>
    <t>218</t>
  </si>
  <si>
    <t>219</t>
  </si>
  <si>
    <t>220</t>
  </si>
  <si>
    <t>221</t>
  </si>
  <si>
    <t>222</t>
  </si>
  <si>
    <t>223</t>
  </si>
  <si>
    <t>214</t>
  </si>
  <si>
    <t>215</t>
  </si>
  <si>
    <t>216</t>
  </si>
  <si>
    <t>217</t>
  </si>
  <si>
    <t>TD.211</t>
  </si>
  <si>
    <t>TD.212</t>
  </si>
  <si>
    <t>TD.213</t>
  </si>
  <si>
    <t>TD.214</t>
  </si>
  <si>
    <t>TD.215</t>
  </si>
  <si>
    <t>TD.216</t>
  </si>
  <si>
    <t>TD.217</t>
  </si>
  <si>
    <t>TD.204</t>
  </si>
  <si>
    <t>TD.205</t>
  </si>
  <si>
    <t>TD.206</t>
  </si>
  <si>
    <t>TD.207</t>
  </si>
  <si>
    <t>TD.208</t>
  </si>
  <si>
    <t>TD.209</t>
  </si>
  <si>
    <t>TD.210</t>
  </si>
  <si>
    <t>TD.203</t>
  </si>
  <si>
    <t>TE.223</t>
  </si>
  <si>
    <t>TE.203</t>
  </si>
  <si>
    <t>TE</t>
  </si>
  <si>
    <t>TE.204</t>
  </si>
  <si>
    <t>TE.205</t>
  </si>
  <si>
    <t>TE.206</t>
  </si>
  <si>
    <t>TE.207</t>
  </si>
  <si>
    <t>TE.208</t>
  </si>
  <si>
    <t>TE.209</t>
  </si>
  <si>
    <t>TE.210</t>
  </si>
  <si>
    <t>TE.211</t>
  </si>
  <si>
    <t>TE.212</t>
  </si>
  <si>
    <t>TE.213</t>
  </si>
  <si>
    <t>TE.214</t>
  </si>
  <si>
    <t>TE.215</t>
  </si>
  <si>
    <t>TE.216</t>
  </si>
  <si>
    <t>TE.217</t>
  </si>
  <si>
    <t>TE.218</t>
  </si>
  <si>
    <t>TE.219</t>
  </si>
  <si>
    <t>TE.220</t>
  </si>
  <si>
    <t>TE.221</t>
  </si>
  <si>
    <t>TE.222</t>
  </si>
  <si>
    <t>TE.224</t>
  </si>
  <si>
    <t>TD.225</t>
  </si>
  <si>
    <t>225</t>
  </si>
  <si>
    <t>TD.226</t>
  </si>
  <si>
    <t>226</t>
  </si>
  <si>
    <t>TD.227</t>
  </si>
  <si>
    <t>227</t>
  </si>
  <si>
    <t>TD.228</t>
  </si>
  <si>
    <t>228</t>
  </si>
  <si>
    <t>TD.229</t>
  </si>
  <si>
    <t>229</t>
  </si>
  <si>
    <t>TD.230</t>
  </si>
  <si>
    <t>230</t>
  </si>
  <si>
    <t>TD.231</t>
  </si>
  <si>
    <t>231</t>
  </si>
  <si>
    <t>TD.232</t>
  </si>
  <si>
    <t>232</t>
  </si>
  <si>
    <t>TD.233</t>
  </si>
  <si>
    <t>233</t>
  </si>
  <si>
    <t>TD.234</t>
  </si>
  <si>
    <t>234</t>
  </si>
  <si>
    <t>TD.235</t>
  </si>
  <si>
    <t>235</t>
  </si>
  <si>
    <t>TD.236</t>
  </si>
  <si>
    <t>236</t>
  </si>
  <si>
    <t>TD.237</t>
  </si>
  <si>
    <t>237</t>
  </si>
  <si>
    <t>TD.238</t>
  </si>
  <si>
    <t>238</t>
  </si>
  <si>
    <t>TD.239</t>
  </si>
  <si>
    <t>239</t>
  </si>
  <si>
    <t>TD.240</t>
  </si>
  <si>
    <t>240</t>
  </si>
  <si>
    <t>TD.241</t>
  </si>
  <si>
    <t>241</t>
  </si>
  <si>
    <t>TD.242</t>
  </si>
  <si>
    <t>242</t>
  </si>
  <si>
    <t>TD.243</t>
  </si>
  <si>
    <t>243</t>
  </si>
  <si>
    <t>TD.244</t>
  </si>
  <si>
    <t>244</t>
  </si>
  <si>
    <t>TD.245</t>
  </si>
  <si>
    <t>245</t>
  </si>
  <si>
    <t>TD.246</t>
  </si>
  <si>
    <t>246</t>
  </si>
  <si>
    <t>TE.225</t>
  </si>
  <si>
    <t>TE.226</t>
  </si>
  <si>
    <t>TE.227</t>
  </si>
  <si>
    <t>TE.228</t>
  </si>
  <si>
    <t>TE.229</t>
  </si>
  <si>
    <t>TE.230</t>
  </si>
  <si>
    <t>TE.231</t>
  </si>
  <si>
    <t>TE.232</t>
  </si>
  <si>
    <t>TE.233</t>
  </si>
  <si>
    <t>TE.234</t>
  </si>
  <si>
    <t>TE.235</t>
  </si>
  <si>
    <t>TE.236</t>
  </si>
  <si>
    <t>TE.237</t>
  </si>
  <si>
    <t>TE.238</t>
  </si>
  <si>
    <t>TE.239</t>
  </si>
  <si>
    <t>TE.240</t>
  </si>
  <si>
    <t>TE.241</t>
  </si>
  <si>
    <t>TE.242</t>
  </si>
  <si>
    <t>TE.243</t>
  </si>
  <si>
    <t>TE.244</t>
  </si>
  <si>
    <t>TE.245</t>
  </si>
  <si>
    <t>TE.246</t>
  </si>
  <si>
    <t>TC.106</t>
  </si>
  <si>
    <t>106</t>
  </si>
  <si>
    <t>TC.107</t>
  </si>
  <si>
    <t>107</t>
  </si>
  <si>
    <t>TC.108</t>
  </si>
  <si>
    <t>108</t>
  </si>
  <si>
    <t>TC.109</t>
  </si>
  <si>
    <t>109</t>
  </si>
  <si>
    <t>TC.110</t>
  </si>
  <si>
    <t>110</t>
  </si>
  <si>
    <t>TC.111</t>
  </si>
  <si>
    <t>111</t>
  </si>
  <si>
    <t>TC.112</t>
  </si>
  <si>
    <t>112</t>
  </si>
  <si>
    <t>TC.113</t>
  </si>
  <si>
    <t>113</t>
  </si>
  <si>
    <t>TC.114</t>
  </si>
  <si>
    <t>114</t>
  </si>
  <si>
    <t>TC.115</t>
  </si>
  <si>
    <t>115</t>
  </si>
  <si>
    <t>TC.116</t>
  </si>
  <si>
    <t>116</t>
  </si>
  <si>
    <t>TC.117</t>
  </si>
  <si>
    <t>117</t>
  </si>
  <si>
    <t>TC.118</t>
  </si>
  <si>
    <t>118</t>
  </si>
  <si>
    <t>TC.119</t>
  </si>
  <si>
    <t>119</t>
  </si>
  <si>
    <t>TC.120</t>
  </si>
  <si>
    <t>120</t>
  </si>
  <si>
    <t>TC.121</t>
  </si>
  <si>
    <t>121</t>
  </si>
  <si>
    <t>TC.122</t>
  </si>
  <si>
    <t>122</t>
  </si>
  <si>
    <t>TC.123</t>
  </si>
  <si>
    <t>123</t>
  </si>
  <si>
    <t>TC.124</t>
  </si>
  <si>
    <t>124</t>
  </si>
  <si>
    <t>TC.125</t>
  </si>
  <si>
    <t>125</t>
  </si>
  <si>
    <t>TC.126</t>
  </si>
  <si>
    <t>126</t>
  </si>
  <si>
    <t>TC.127</t>
  </si>
  <si>
    <t>127</t>
  </si>
  <si>
    <t>TC.128</t>
  </si>
  <si>
    <t>128</t>
  </si>
  <si>
    <t>TC.129</t>
  </si>
  <si>
    <t>129</t>
  </si>
  <si>
    <t>TC.130</t>
  </si>
  <si>
    <t>130</t>
  </si>
  <si>
    <t>TC.131</t>
  </si>
  <si>
    <t>131</t>
  </si>
  <si>
    <t>TC.132</t>
  </si>
  <si>
    <t>132</t>
  </si>
  <si>
    <t>TC.133</t>
  </si>
  <si>
    <t>133</t>
  </si>
  <si>
    <t>TC.134</t>
  </si>
  <si>
    <t>134</t>
  </si>
  <si>
    <t>TC.135</t>
  </si>
  <si>
    <t>135</t>
  </si>
  <si>
    <t>TC.136</t>
  </si>
  <si>
    <t>136</t>
  </si>
  <si>
    <t>TC.137</t>
  </si>
  <si>
    <t>137</t>
  </si>
  <si>
    <t>TC.138</t>
  </si>
  <si>
    <t>138</t>
  </si>
  <si>
    <t>TC.139</t>
  </si>
  <si>
    <t>139</t>
  </si>
  <si>
    <t>TD.099</t>
  </si>
  <si>
    <t>TD.100</t>
  </si>
  <si>
    <t>TD.101</t>
  </si>
  <si>
    <t>TD.102</t>
  </si>
  <si>
    <t>TD.103</t>
  </si>
  <si>
    <t>TD.104</t>
  </si>
  <si>
    <t>TD.105</t>
  </si>
  <si>
    <t>TD.106</t>
  </si>
  <si>
    <t>TD.107</t>
  </si>
  <si>
    <t>TD.108</t>
  </si>
  <si>
    <t>TD.109</t>
  </si>
  <si>
    <t>TD.110</t>
  </si>
  <si>
    <t>TD.111</t>
  </si>
  <si>
    <t>TD.112</t>
  </si>
  <si>
    <t>TD.113</t>
  </si>
  <si>
    <t>TD.114</t>
  </si>
  <si>
    <t>TD.115</t>
  </si>
  <si>
    <t>TD.116</t>
  </si>
  <si>
    <t>TD.117</t>
  </si>
  <si>
    <t>TD.118</t>
  </si>
  <si>
    <t>TD.119</t>
  </si>
  <si>
    <t>TD.120</t>
  </si>
  <si>
    <t>TD.121</t>
  </si>
  <si>
    <t>TD.122</t>
  </si>
  <si>
    <t>TD.123</t>
  </si>
  <si>
    <t>TD.124</t>
  </si>
  <si>
    <t>TD.125</t>
  </si>
  <si>
    <t>TD.126</t>
  </si>
  <si>
    <t>TD.127</t>
  </si>
  <si>
    <t>TD.128</t>
  </si>
  <si>
    <t>TD.129</t>
  </si>
  <si>
    <t>TD.130</t>
  </si>
  <si>
    <t>TD.131</t>
  </si>
  <si>
    <t>TD.132</t>
  </si>
  <si>
    <t>TD.133</t>
  </si>
  <si>
    <t>TD.134</t>
  </si>
  <si>
    <t>TD.135</t>
  </si>
  <si>
    <t>TD.136</t>
  </si>
  <si>
    <t>TD.137</t>
  </si>
  <si>
    <t>TD.138</t>
  </si>
  <si>
    <t>TD.139</t>
  </si>
  <si>
    <t>TD.140</t>
  </si>
  <si>
    <t>TD.141</t>
  </si>
  <si>
    <t>TD.142</t>
  </si>
  <si>
    <t>TD.143</t>
  </si>
  <si>
    <t>TD.144</t>
  </si>
  <si>
    <t>TE.099</t>
  </si>
  <si>
    <t>TE.100</t>
  </si>
  <si>
    <t>TE.101</t>
  </si>
  <si>
    <t>TE.102</t>
  </si>
  <si>
    <t>TE.103</t>
  </si>
  <si>
    <t>TE.104</t>
  </si>
  <si>
    <t>TE.105</t>
  </si>
  <si>
    <t>TE.106</t>
  </si>
  <si>
    <t>TE.107</t>
  </si>
  <si>
    <t>TE.108</t>
  </si>
  <si>
    <t>TE.109</t>
  </si>
  <si>
    <t>TE.110</t>
  </si>
  <si>
    <t>TE.111</t>
  </si>
  <si>
    <t>TE.112</t>
  </si>
  <si>
    <t>TE.113</t>
  </si>
  <si>
    <t>TE.114</t>
  </si>
  <si>
    <t>TE.115</t>
  </si>
  <si>
    <t>TE.116</t>
  </si>
  <si>
    <t>TE.117</t>
  </si>
  <si>
    <t>TE.118</t>
  </si>
  <si>
    <t>TE.119</t>
  </si>
  <si>
    <t>TE.120</t>
  </si>
  <si>
    <t>TE.121</t>
  </si>
  <si>
    <t>TE.122</t>
  </si>
  <si>
    <t>TE.123</t>
  </si>
  <si>
    <t>TE.124</t>
  </si>
  <si>
    <t>TE.125</t>
  </si>
  <si>
    <t>TE.126</t>
  </si>
  <si>
    <t>TE.127</t>
  </si>
  <si>
    <t>TE.128</t>
  </si>
  <si>
    <t>TE.129</t>
  </si>
  <si>
    <t>TE.130</t>
  </si>
  <si>
    <t>TE.131</t>
  </si>
  <si>
    <t>TE.132</t>
  </si>
  <si>
    <t>TE.133</t>
  </si>
  <si>
    <t>TE.134</t>
  </si>
  <si>
    <t>TE.135</t>
  </si>
  <si>
    <t>TE.136</t>
  </si>
  <si>
    <t>TE.137</t>
  </si>
  <si>
    <t>TE.138</t>
  </si>
  <si>
    <t>TE.139</t>
  </si>
  <si>
    <t>TE.140</t>
  </si>
  <si>
    <t>TE.141</t>
  </si>
  <si>
    <t>TE.142</t>
  </si>
  <si>
    <t>TE.143</t>
  </si>
  <si>
    <t>TE.144</t>
  </si>
  <si>
    <t>TD.145</t>
  </si>
  <si>
    <t>TD.146</t>
  </si>
  <si>
    <t>TD.147</t>
  </si>
  <si>
    <t>TD.148</t>
  </si>
  <si>
    <t>TD.149</t>
  </si>
  <si>
    <t>TD.150</t>
  </si>
  <si>
    <t>TD.151</t>
  </si>
  <si>
    <t>TD.152</t>
  </si>
  <si>
    <t>TD.153</t>
  </si>
  <si>
    <t>TD.154</t>
  </si>
  <si>
    <t>TD.155</t>
  </si>
  <si>
    <t>TD.156</t>
  </si>
  <si>
    <t>TD.157</t>
  </si>
  <si>
    <t>TD.158</t>
  </si>
  <si>
    <t>TD.159</t>
  </si>
  <si>
    <t>TE.145</t>
  </si>
  <si>
    <t>TE.146</t>
  </si>
  <si>
    <t>TE.147</t>
  </si>
  <si>
    <t>TE.148</t>
  </si>
  <si>
    <t>TE.149</t>
  </si>
  <si>
    <t>TE.150</t>
  </si>
  <si>
    <t>TE.151</t>
  </si>
  <si>
    <t>TE.152</t>
  </si>
  <si>
    <t>TE.153</t>
  </si>
  <si>
    <t>TE.154</t>
  </si>
  <si>
    <t>TE.155</t>
  </si>
  <si>
    <t>TE.156</t>
  </si>
  <si>
    <t>TE.157</t>
  </si>
  <si>
    <t>TE.158</t>
  </si>
  <si>
    <t>TE.159</t>
  </si>
  <si>
    <t>166</t>
  </si>
  <si>
    <t>167</t>
  </si>
  <si>
    <t>168</t>
  </si>
  <si>
    <t>TC.166</t>
  </si>
  <si>
    <t>TC.167</t>
  </si>
  <si>
    <t>TC.168</t>
  </si>
  <si>
    <t>TD.160</t>
  </si>
  <si>
    <t>TD.161</t>
  </si>
  <si>
    <t>TD.162</t>
  </si>
  <si>
    <t>TD.163</t>
  </si>
  <si>
    <t>TD.164</t>
  </si>
  <si>
    <t>TD.165</t>
  </si>
  <si>
    <t>TD.166</t>
  </si>
  <si>
    <t>TD.167</t>
  </si>
  <si>
    <t>TD.168</t>
  </si>
  <si>
    <t>TD.169</t>
  </si>
  <si>
    <t>TD.170</t>
  </si>
  <si>
    <t>TD.171</t>
  </si>
  <si>
    <t>TD.172</t>
  </si>
  <si>
    <t>TD.173</t>
  </si>
  <si>
    <t>TD.174</t>
  </si>
  <si>
    <t>TD.175</t>
  </si>
  <si>
    <t>TD.176</t>
  </si>
  <si>
    <t>TD.177</t>
  </si>
  <si>
    <t>TD.178</t>
  </si>
  <si>
    <t>TD.179</t>
  </si>
  <si>
    <t>TD.180</t>
  </si>
  <si>
    <t>TD.181</t>
  </si>
  <si>
    <t>TD.182</t>
  </si>
  <si>
    <t>TD.183</t>
  </si>
  <si>
    <t>TD.184</t>
  </si>
  <si>
    <t>TD.185</t>
  </si>
  <si>
    <t>TD.186</t>
  </si>
  <si>
    <t>TD.187</t>
  </si>
  <si>
    <t>TD.188</t>
  </si>
  <si>
    <t>TD.189</t>
  </si>
  <si>
    <t>TD.190</t>
  </si>
  <si>
    <t>TD.191</t>
  </si>
  <si>
    <t>TD.192</t>
  </si>
  <si>
    <t>TD.193</t>
  </si>
  <si>
    <t>TD.194</t>
  </si>
  <si>
    <t>TD.195</t>
  </si>
  <si>
    <t>TD.196</t>
  </si>
  <si>
    <t>TD.197</t>
  </si>
  <si>
    <t>TD.198</t>
  </si>
  <si>
    <t>TD.199</t>
  </si>
  <si>
    <t>TD.200</t>
  </si>
  <si>
    <t>TD.201</t>
  </si>
  <si>
    <t>TD.202</t>
  </si>
  <si>
    <t>TE.160</t>
  </si>
  <si>
    <t>TE.161</t>
  </si>
  <si>
    <t>TE.162</t>
  </si>
  <si>
    <t>TE.163</t>
  </si>
  <si>
    <t>TE.164</t>
  </si>
  <si>
    <t>TE.165</t>
  </si>
  <si>
    <t>TE.166</t>
  </si>
  <si>
    <t>TE.167</t>
  </si>
  <si>
    <t>TE.168</t>
  </si>
  <si>
    <t>TE.169</t>
  </si>
  <si>
    <t>TE.170</t>
  </si>
  <si>
    <t>TE.171</t>
  </si>
  <si>
    <t>TE.172</t>
  </si>
  <si>
    <t>TE.173</t>
  </si>
  <si>
    <t>TE.174</t>
  </si>
  <si>
    <t>TE.175</t>
  </si>
  <si>
    <t>TE.176</t>
  </si>
  <si>
    <t>TE.177</t>
  </si>
  <si>
    <t>TE.178</t>
  </si>
  <si>
    <t>TE.179</t>
  </si>
  <si>
    <t>TE.180</t>
  </si>
  <si>
    <t>TE.181</t>
  </si>
  <si>
    <t>TE.182</t>
  </si>
  <si>
    <t>TE.183</t>
  </si>
  <si>
    <t>TE.184</t>
  </si>
  <si>
    <t>TE.185</t>
  </si>
  <si>
    <t>TE.186</t>
  </si>
  <si>
    <t>TE.187</t>
  </si>
  <si>
    <t>TE.188</t>
  </si>
  <si>
    <t>TE.189</t>
  </si>
  <si>
    <t>TE.190</t>
  </si>
  <si>
    <t>TE.191</t>
  </si>
  <si>
    <t>TE.192</t>
  </si>
  <si>
    <t>TE.193</t>
  </si>
  <si>
    <t>TE.194</t>
  </si>
  <si>
    <t>TE.195</t>
  </si>
  <si>
    <t>TE.196</t>
  </si>
  <si>
    <t>TE.197</t>
  </si>
  <si>
    <t>TE.198</t>
  </si>
  <si>
    <t>TE.199</t>
  </si>
  <si>
    <t>TE.200</t>
  </si>
  <si>
    <t>TE.201</t>
  </si>
  <si>
    <t>TE.202</t>
  </si>
  <si>
    <t>TC.001</t>
  </si>
  <si>
    <t>TC.002</t>
  </si>
  <si>
    <t>TC.003</t>
  </si>
  <si>
    <t>TC.004</t>
  </si>
  <si>
    <t>TC.005</t>
  </si>
  <si>
    <t>TC.006</t>
  </si>
  <si>
    <t>TC.007</t>
  </si>
  <si>
    <t>TC.008</t>
  </si>
  <si>
    <t>TC.009</t>
  </si>
  <si>
    <t>TC.010</t>
  </si>
  <si>
    <t>TC.011</t>
  </si>
  <si>
    <t>TC.012</t>
  </si>
  <si>
    <t>TC.013</t>
  </si>
  <si>
    <t>TC.014</t>
  </si>
  <si>
    <t>TC.015</t>
  </si>
  <si>
    <t>TC.016</t>
  </si>
  <si>
    <t>TC.017</t>
  </si>
  <si>
    <t>TC.018</t>
  </si>
  <si>
    <t>TC.019</t>
  </si>
  <si>
    <t>TC.020</t>
  </si>
  <si>
    <t>TC.021</t>
  </si>
  <si>
    <t>TC.022</t>
  </si>
  <si>
    <t>TC.049</t>
  </si>
  <si>
    <t>TC.050</t>
  </si>
  <si>
    <t>TD.001</t>
  </si>
  <si>
    <t>TD.002</t>
  </si>
  <si>
    <t>TD.003</t>
  </si>
  <si>
    <t>TD.004</t>
  </si>
  <si>
    <t>TD.005</t>
  </si>
  <si>
    <t>TD.006</t>
  </si>
  <si>
    <t>TD.007</t>
  </si>
  <si>
    <t>TD.008</t>
  </si>
  <si>
    <t>TD.009</t>
  </si>
  <si>
    <t>TD.010</t>
  </si>
  <si>
    <t>TD.011</t>
  </si>
  <si>
    <t>TD.012</t>
  </si>
  <si>
    <t>TD.013</t>
  </si>
  <si>
    <t>TD.014</t>
  </si>
  <si>
    <t>TD.015</t>
  </si>
  <si>
    <t>TD.016</t>
  </si>
  <si>
    <t>TD.017</t>
  </si>
  <si>
    <t>TD.018</t>
  </si>
  <si>
    <t>TD.019</t>
  </si>
  <si>
    <t>TD.020</t>
  </si>
  <si>
    <t>TD.021</t>
  </si>
  <si>
    <t>TD.022</t>
  </si>
  <si>
    <t>TD.023</t>
  </si>
  <si>
    <t>TD.024</t>
  </si>
  <si>
    <t>TD.025</t>
  </si>
  <si>
    <t>TD.026</t>
  </si>
  <si>
    <t>TD.027</t>
  </si>
  <si>
    <t>TD.028</t>
  </si>
  <si>
    <t>TD.029</t>
  </si>
  <si>
    <t>TD.030</t>
  </si>
  <si>
    <t>TD.031</t>
  </si>
  <si>
    <t>TD.032</t>
  </si>
  <si>
    <t>TD.033</t>
  </si>
  <si>
    <t>TD.034</t>
  </si>
  <si>
    <t>TD.035</t>
  </si>
  <si>
    <t>TD.036</t>
  </si>
  <si>
    <t>TD.037</t>
  </si>
  <si>
    <t>TD.038</t>
  </si>
  <si>
    <t>TD.039</t>
  </si>
  <si>
    <t>TD.040</t>
  </si>
  <si>
    <t>TD.041</t>
  </si>
  <si>
    <t>TD.042</t>
  </si>
  <si>
    <t>TD.043</t>
  </si>
  <si>
    <t>TD.044</t>
  </si>
  <si>
    <t>TD.045</t>
  </si>
  <si>
    <t>TD.046</t>
  </si>
  <si>
    <t>TD.047</t>
  </si>
  <si>
    <t>TD.048</t>
  </si>
  <si>
    <t>TD.049</t>
  </si>
  <si>
    <t>TD.050</t>
  </si>
  <si>
    <t>TC.053</t>
  </si>
  <si>
    <t>TC.054</t>
  </si>
  <si>
    <t>TC.055</t>
  </si>
  <si>
    <t>TC.056</t>
  </si>
  <si>
    <t>TC.057</t>
  </si>
  <si>
    <t>TC.058</t>
  </si>
  <si>
    <t>TC.059</t>
  </si>
  <si>
    <t>TC.060</t>
  </si>
  <si>
    <t>TC.061</t>
  </si>
  <si>
    <t>TC.062</t>
  </si>
  <si>
    <t>TC.063</t>
  </si>
  <si>
    <t>TC.064</t>
  </si>
  <si>
    <t>TC.065</t>
  </si>
  <si>
    <t>TC.066</t>
  </si>
  <si>
    <t>TC.067</t>
  </si>
  <si>
    <t>TC.068</t>
  </si>
  <si>
    <t>TC.069</t>
  </si>
  <si>
    <t>TC.070</t>
  </si>
  <si>
    <t>TC.071</t>
  </si>
  <si>
    <t>TC.072</t>
  </si>
  <si>
    <t>TC.073</t>
  </si>
  <si>
    <t>TC.074</t>
  </si>
  <si>
    <t>TC.075</t>
  </si>
  <si>
    <t>TC.076</t>
  </si>
  <si>
    <t>TC.077</t>
  </si>
  <si>
    <t>TC.078</t>
  </si>
  <si>
    <t>TC.079</t>
  </si>
  <si>
    <t>TC.080</t>
  </si>
  <si>
    <t>TC.081</t>
  </si>
  <si>
    <t>TC.082</t>
  </si>
  <si>
    <t>TC.083</t>
  </si>
  <si>
    <t>TC.084</t>
  </si>
  <si>
    <t>TC.085</t>
  </si>
  <si>
    <t>TD.053</t>
  </si>
  <si>
    <t>TD.054</t>
  </si>
  <si>
    <t>TD.055</t>
  </si>
  <si>
    <t>TD.056</t>
  </si>
  <si>
    <t>TD.057</t>
  </si>
  <si>
    <t>TD.058</t>
  </si>
  <si>
    <t>TD.059</t>
  </si>
  <si>
    <t>TD.060</t>
  </si>
  <si>
    <t>TD.061</t>
  </si>
  <si>
    <t>TD.062</t>
  </si>
  <si>
    <t>TD.063</t>
  </si>
  <si>
    <t>TD.064</t>
  </si>
  <si>
    <t>TD.065</t>
  </si>
  <si>
    <t>TD.066</t>
  </si>
  <si>
    <t>TD.067</t>
  </si>
  <si>
    <t>TD.068</t>
  </si>
  <si>
    <t>TD.069</t>
  </si>
  <si>
    <t>TD.070</t>
  </si>
  <si>
    <t>TD.071</t>
  </si>
  <si>
    <t>TD.072</t>
  </si>
  <si>
    <t>TD.073</t>
  </si>
  <si>
    <t>TD.074</t>
  </si>
  <si>
    <t>TD.075</t>
  </si>
  <si>
    <t>TD.076</t>
  </si>
  <si>
    <t>TD.077</t>
  </si>
  <si>
    <t>TD.078</t>
  </si>
  <si>
    <t>TD.079</t>
  </si>
  <si>
    <t>TD.080</t>
  </si>
  <si>
    <t>TD.081</t>
  </si>
  <si>
    <t>TD.082</t>
  </si>
  <si>
    <t>TD.083</t>
  </si>
  <si>
    <t>TD.084</t>
  </si>
  <si>
    <t>TD.085</t>
  </si>
  <si>
    <t>TD.086</t>
  </si>
  <si>
    <t>TD.087</t>
  </si>
  <si>
    <t>TD.088</t>
  </si>
  <si>
    <t>TD.089</t>
  </si>
  <si>
    <t>TD.090</t>
  </si>
  <si>
    <t>TD.091</t>
  </si>
  <si>
    <t>TD.092</t>
  </si>
  <si>
    <t>TD.093</t>
  </si>
  <si>
    <t>TD.094</t>
  </si>
  <si>
    <t>TD.095</t>
  </si>
  <si>
    <t>TD.096</t>
  </si>
  <si>
    <t>TD.097</t>
  </si>
  <si>
    <t>TD.098</t>
  </si>
  <si>
    <t>TE.001</t>
  </si>
  <si>
    <t>TE.002</t>
  </si>
  <si>
    <t>TE.003</t>
  </si>
  <si>
    <t>TE.004</t>
  </si>
  <si>
    <t>TE.005</t>
  </si>
  <si>
    <t>TE.006</t>
  </si>
  <si>
    <t>TE.007</t>
  </si>
  <si>
    <t>TE.008</t>
  </si>
  <si>
    <t>TE.009</t>
  </si>
  <si>
    <t>TE.010</t>
  </si>
  <si>
    <t>TE.011</t>
  </si>
  <si>
    <t>TE.012</t>
  </si>
  <si>
    <t>TE.013</t>
  </si>
  <si>
    <t>TE.014</t>
  </si>
  <si>
    <t>TE.015</t>
  </si>
  <si>
    <t>TE.016</t>
  </si>
  <si>
    <t>TE.017</t>
  </si>
  <si>
    <t>TE.018</t>
  </si>
  <si>
    <t>TE.019</t>
  </si>
  <si>
    <t>TE.020</t>
  </si>
  <si>
    <t>TE.021</t>
  </si>
  <si>
    <t>TE.022</t>
  </si>
  <si>
    <t>TE.023</t>
  </si>
  <si>
    <t>TE.024</t>
  </si>
  <si>
    <t>TE.025</t>
  </si>
  <si>
    <t>TE.026</t>
  </si>
  <si>
    <t>TE.027</t>
  </si>
  <si>
    <t>TE.028</t>
  </si>
  <si>
    <t>TE.029</t>
  </si>
  <si>
    <t>TE.030</t>
  </si>
  <si>
    <t>TE.031</t>
  </si>
  <si>
    <t>TE.032</t>
  </si>
  <si>
    <t>TE.033</t>
  </si>
  <si>
    <t>TE.034</t>
  </si>
  <si>
    <t>TE.035</t>
  </si>
  <si>
    <t>TE.036</t>
  </si>
  <si>
    <t>TE.037</t>
  </si>
  <si>
    <t>TE.038</t>
  </si>
  <si>
    <t>TE.039</t>
  </si>
  <si>
    <t>TE.040</t>
  </si>
  <si>
    <t>TE.041</t>
  </si>
  <si>
    <t>TE.042</t>
  </si>
  <si>
    <t>TE.043</t>
  </si>
  <si>
    <t>TE.044</t>
  </si>
  <si>
    <t>TE.045</t>
  </si>
  <si>
    <t>TE.046</t>
  </si>
  <si>
    <t>TE.047</t>
  </si>
  <si>
    <t>TE.048</t>
  </si>
  <si>
    <t>TE.049</t>
  </si>
  <si>
    <t>TE.050</t>
  </si>
  <si>
    <t>TE.053</t>
  </si>
  <si>
    <t>TE.054</t>
  </si>
  <si>
    <t>TE.055</t>
  </si>
  <si>
    <t>TE.056</t>
  </si>
  <si>
    <t>TE.057</t>
  </si>
  <si>
    <t>TE.058</t>
  </si>
  <si>
    <t>TE.059</t>
  </si>
  <si>
    <t>TE.060</t>
  </si>
  <si>
    <t>TE.061</t>
  </si>
  <si>
    <t>TE.062</t>
  </si>
  <si>
    <t>TE.063</t>
  </si>
  <si>
    <t>TE.064</t>
  </si>
  <si>
    <t>TE.065</t>
  </si>
  <si>
    <t>TE.066</t>
  </si>
  <si>
    <t>TE.067</t>
  </si>
  <si>
    <t>TE.068</t>
  </si>
  <si>
    <t>TE.069</t>
  </si>
  <si>
    <t>TE.070</t>
  </si>
  <si>
    <t>TE.071</t>
  </si>
  <si>
    <t>TE.072</t>
  </si>
  <si>
    <t>TE.073</t>
  </si>
  <si>
    <t>TE.074</t>
  </si>
  <si>
    <t>TE.075</t>
  </si>
  <si>
    <t>TE.076</t>
  </si>
  <si>
    <t>TE.077</t>
  </si>
  <si>
    <t>TE.078</t>
  </si>
  <si>
    <t>TE.079</t>
  </si>
  <si>
    <t>TE.080</t>
  </si>
  <si>
    <t>TE.081</t>
  </si>
  <si>
    <t>TE.082</t>
  </si>
  <si>
    <t>TE.083</t>
  </si>
  <si>
    <t>TE.084</t>
  </si>
  <si>
    <t>TE.085</t>
  </si>
  <si>
    <t>TE.086</t>
  </si>
  <si>
    <t>TE.087</t>
  </si>
  <si>
    <t>TE.088</t>
  </si>
  <si>
    <t>TE.089</t>
  </si>
  <si>
    <t>TE.090</t>
  </si>
  <si>
    <t>TE.091</t>
  </si>
  <si>
    <t>TE.092</t>
  </si>
  <si>
    <t>TE.093</t>
  </si>
  <si>
    <t>TE.094</t>
  </si>
  <si>
    <t>TE.095</t>
  </si>
  <si>
    <t>TE.096</t>
  </si>
  <si>
    <t>TE.097</t>
  </si>
  <si>
    <t>TE.098</t>
  </si>
  <si>
    <t>NÃO EXECUTADO</t>
  </si>
  <si>
    <t>0112</t>
  </si>
  <si>
    <t>0113</t>
  </si>
  <si>
    <t>0114</t>
  </si>
  <si>
    <t>PERFURAÇÃO</t>
  </si>
  <si>
    <t>PROTENSÃO</t>
  </si>
  <si>
    <t>PNA_2022.05.02_TA.001_Perf</t>
  </si>
  <si>
    <t>PNA_2022.05.18_TA.001</t>
  </si>
  <si>
    <t>PNA_2022.05.03_TA.002_Perf</t>
  </si>
  <si>
    <t>PNA_2022.05.18_TA.002</t>
  </si>
  <si>
    <t>PNA_2022.05.05_TA.003_Perf</t>
  </si>
  <si>
    <t>PNA_2022.05.18_TA.003</t>
  </si>
  <si>
    <t>PNA_2022.05.03_TA.004_Perf</t>
  </si>
  <si>
    <t>PNA_2022.05.18_TA.004</t>
  </si>
  <si>
    <t>PNA_2022.05.03_TA.005_Perf</t>
  </si>
  <si>
    <t>PNA_2022.05.18_TA.005</t>
  </si>
  <si>
    <t>PNA_2022.05.03_TA.006_Perf</t>
  </si>
  <si>
    <t>PNA_2022.05.18_TA.006</t>
  </si>
  <si>
    <t>PNA_2022.05.04_TA.007_Perf</t>
  </si>
  <si>
    <t>PNA_2022.05.18_TA.007</t>
  </si>
  <si>
    <t>PNA_2022.05.04_TA.008_Perf</t>
  </si>
  <si>
    <t>PNA_2022.05.19_TA.008</t>
  </si>
  <si>
    <t>PNA_2022.05.04_TA.009_Perf</t>
  </si>
  <si>
    <t>PNA_ 2022.05.19_TA.009</t>
  </si>
  <si>
    <t>PNA_2022.05.11_TA.010_Perf</t>
  </si>
  <si>
    <t>PNA_2022.05.11_TA.011_Perf</t>
  </si>
  <si>
    <t>PNA_2022.05.11_TA.012_Perf</t>
  </si>
  <si>
    <t>PNA_2022.05.17_TA.013_Perf</t>
  </si>
  <si>
    <t>PNA_2022.05.16_TA.014_Perf</t>
  </si>
  <si>
    <t>PNA_2022.05.14_TA.015_Perf</t>
  </si>
  <si>
    <t>PNA_2022.05.14_TA.016_Perf</t>
  </si>
  <si>
    <t>PNA_2022.05.28_TA.017_Perf</t>
  </si>
  <si>
    <t>PNA_2022.06.06_TA.017</t>
  </si>
  <si>
    <t>PNA_2022.05.31_TA.018-1</t>
  </si>
  <si>
    <t>PNA_2022.05.31_TA.019</t>
  </si>
  <si>
    <t>PNA_2022.05.31_TA.020</t>
  </si>
  <si>
    <t>PNA_2022.05.31_TA.021</t>
  </si>
  <si>
    <t>PNA_2022.05.28_TA.022_Perf</t>
  </si>
  <si>
    <t>PNA_2022.06.07_TA.022</t>
  </si>
  <si>
    <t>PNA_2022.05.27_TA.023_Perf</t>
  </si>
  <si>
    <t>PNA_2022.06.07_TA.023</t>
  </si>
  <si>
    <t>PNA_2022.05.27_TA.024_Perf</t>
  </si>
  <si>
    <t>PNA_2022.06.07_TA.024</t>
  </si>
  <si>
    <t>PNA_2022.05.27_TA.025_Perf</t>
  </si>
  <si>
    <t>PNA_2022.06.07_TA.025</t>
  </si>
  <si>
    <t>PNA_2022.05.26_TA.026_Perf</t>
  </si>
  <si>
    <t>PNA_2022.06.07_TA.026</t>
  </si>
  <si>
    <t>PNA_2022.05.26_TA.027_Perf</t>
  </si>
  <si>
    <t>PNA_2022.06.07_TA.027</t>
  </si>
  <si>
    <t>PNA_2022.05.26_TA.028_Perf</t>
  </si>
  <si>
    <t>PNA_2022.06.07_TA.028</t>
  </si>
  <si>
    <t>PNA_2022.03.08_TA.043_Perf</t>
  </si>
  <si>
    <t>PNA_2022.03.05_TA.044_Perf</t>
  </si>
  <si>
    <t>PNA_2022.02.23_TA.045_Perf</t>
  </si>
  <si>
    <t>PNA_2022.04.20_TA.059_Perf</t>
  </si>
  <si>
    <t>PNA_2022.04.20_TA.060_Perf</t>
  </si>
  <si>
    <t>PNA_2022.04.29_TA.060</t>
  </si>
  <si>
    <t>PNA_2022.05.05_TA.061</t>
  </si>
  <si>
    <t>PNA_2022.05.05_TA.062</t>
  </si>
  <si>
    <t>PNA_2022.05.05_TA.063</t>
  </si>
  <si>
    <t>PNA_2022.05.05_TA.064</t>
  </si>
  <si>
    <t>PNA_2022.05.05_TA.065</t>
  </si>
  <si>
    <t>PNA_2022.04.28_TA.066_Perf</t>
  </si>
  <si>
    <t>PNA_2022.05.05_TA.066</t>
  </si>
  <si>
    <t>PNA_2022.04.26_TA.067_Perf</t>
  </si>
  <si>
    <t>PNA_2022.05.17_TA.067</t>
  </si>
  <si>
    <t>PNA_2022.04.27_TA.068_Perf</t>
  </si>
  <si>
    <t>PNA_2022.04.27_TA.069_Perf</t>
  </si>
  <si>
    <t>PNA_2022.05.17_TA.069</t>
  </si>
  <si>
    <t>PNA_2022.04.26_TA.070_Perf</t>
  </si>
  <si>
    <t>PNA_2022.05.17_TA.070</t>
  </si>
  <si>
    <t>PNA_2022.04.26_TA.071_Perf</t>
  </si>
  <si>
    <t>PNA_2022.05.17_TA.071</t>
  </si>
  <si>
    <t>PNA_2022.04.28_TA.072_Perf</t>
  </si>
  <si>
    <t>PNA_2022.05.17_TA.072</t>
  </si>
  <si>
    <t>PNA_2022.04.19_TA.073_Perf</t>
  </si>
  <si>
    <t>PNA_2022.04.29_TA.073</t>
  </si>
  <si>
    <t>PNA_2022.04.29_TA.074_Perf</t>
  </si>
  <si>
    <t>PNA_2022.05.20_TA.074</t>
  </si>
  <si>
    <t>PNA_2022.04.28_TA.075_Perf</t>
  </si>
  <si>
    <t>PNA_2022.05.20_TA.075</t>
  </si>
  <si>
    <t>PNA_2022.05.05_TA.076_Perf</t>
  </si>
  <si>
    <t>PNA_2022.05.19_TA.076</t>
  </si>
  <si>
    <t>PNA_2022.05.07_TA.077_Perf</t>
  </si>
  <si>
    <t>PNA_2022.05.19_TA.077</t>
  </si>
  <si>
    <t>PNA_2022.05.07_TA.078_Perf</t>
  </si>
  <si>
    <t>PNA_2022.05.19_TA.078</t>
  </si>
  <si>
    <t>PNA_2022.05.09_TA.079_Perf</t>
  </si>
  <si>
    <t>PNA_2022.05.19_TA.079</t>
  </si>
  <si>
    <t>PNA_2022.05.09_TA.080_Perf</t>
  </si>
  <si>
    <t>PNA_2022.05.19_TA.080</t>
  </si>
  <si>
    <t>PNA_2022.05.09_TA.081_Perf</t>
  </si>
  <si>
    <t>PNA_2022.05.19_TA.081</t>
  </si>
  <si>
    <t>PNA_2022.05.10_TA.082_Perf</t>
  </si>
  <si>
    <t>PNA_2022.05.19_TA.082</t>
  </si>
  <si>
    <t>PNA_2022.05.10_TA.083_Perf</t>
  </si>
  <si>
    <t>PNA_2022.05.19_TA.083</t>
  </si>
  <si>
    <t>PNA_2022.05.10_TA.084_Perf</t>
  </si>
  <si>
    <t>PNA_2022.05.19_TA.084</t>
  </si>
  <si>
    <t>PNA_2022.05.10_TA.085_Perf</t>
  </si>
  <si>
    <t>PNA_2022.05.19_TA.085</t>
  </si>
  <si>
    <t>PNA_2022.05.30_TA.086_Perf</t>
  </si>
  <si>
    <t>PNA_2022.06.08_TA.086</t>
  </si>
  <si>
    <t>PNA_2022.05.30_TA.087_Perf</t>
  </si>
  <si>
    <t>PNA_2022.06.08_TA.087</t>
  </si>
  <si>
    <t>PNA_2022.05.30_TA.088_Perf</t>
  </si>
  <si>
    <t>PNA_2022.06.08_TA_088</t>
  </si>
  <si>
    <t>PNA_2022.03.07_TA.089_Perf</t>
  </si>
  <si>
    <t>PNA_2022.02.25_TA.091_Perf</t>
  </si>
  <si>
    <t>PNA_2022.03.10_TA.091</t>
  </si>
  <si>
    <t>PNA_2022.02.25_TA.092_Perf</t>
  </si>
  <si>
    <t>PNA_2022.03.16_TA.092</t>
  </si>
  <si>
    <t>PNA_2022.02.25_TA.093_Perf</t>
  </si>
  <si>
    <t>PNA_2022.02.20_TA.094_Perf</t>
  </si>
  <si>
    <t>PNA_2022.02.25_TA.095_Perf</t>
  </si>
  <si>
    <t>PNA_2022.03.16_TA.096</t>
  </si>
  <si>
    <t>PNA_2022.06.23_TC.158</t>
  </si>
  <si>
    <t>PNA_2022.06.23_TC.159</t>
  </si>
  <si>
    <t>PNA_2022.06.23_TC.160</t>
  </si>
  <si>
    <t>PNA_2022.06.23_TC.161</t>
  </si>
  <si>
    <t>PNA_2022.06.23_TC.162</t>
  </si>
  <si>
    <t>PNA_2022.06.23_TC.163</t>
  </si>
  <si>
    <t>PNA_2022.06.24_TC.149</t>
  </si>
  <si>
    <t>PNA_2022.06.24_TC.150</t>
  </si>
  <si>
    <t>PNA_2022.06.24_TC.151</t>
  </si>
  <si>
    <t>PNA_2022.06.24_TC.152</t>
  </si>
  <si>
    <t>PNA_2022.06.24_TC.153</t>
  </si>
  <si>
    <t>PNA_2022.06.24_TC.154</t>
  </si>
  <si>
    <t>PNA_2022.06.24_TC.156</t>
  </si>
  <si>
    <t>PNA_2022.06.24_TC.157</t>
  </si>
  <si>
    <t>PNA_2022.06.30_TB.008</t>
  </si>
  <si>
    <t>PNA_2022.06.30_TB.009</t>
  </si>
  <si>
    <t>PNA_2022.06.30_TB.010</t>
  </si>
  <si>
    <t>PNA_2022.06.30_TB.011</t>
  </si>
  <si>
    <t>PNA_2022.06.30_TB.012</t>
  </si>
  <si>
    <t>PNA_2022.06.30_TC.155</t>
  </si>
  <si>
    <t>PNA_2022.06.30_TC.164</t>
  </si>
  <si>
    <t>PNA_2022.06.30_TC.165</t>
  </si>
  <si>
    <t>PNA_2022.07.12_TB.002</t>
  </si>
  <si>
    <t>PNA_2022.07.19_TC.023</t>
  </si>
  <si>
    <t>PNA_2022.07.19_TC.024</t>
  </si>
  <si>
    <t>PNA_2022.07.19_TC.025</t>
  </si>
  <si>
    <t>PNA_2022.07.19_TC.026</t>
  </si>
  <si>
    <t>PNA_2022.07.19_TC.027</t>
  </si>
  <si>
    <t>PNA_2022.07.19_TC.028</t>
  </si>
  <si>
    <t>PNA_2022.07.19_TC.029</t>
  </si>
  <si>
    <t>PNA_2022.07.19_TC.030</t>
  </si>
  <si>
    <t>PNA_2022.07.20_TC.031</t>
  </si>
  <si>
    <t>PNA_2022.07.20_TC.032</t>
  </si>
  <si>
    <t>PNA_2022.07.20_TC.033</t>
  </si>
  <si>
    <t>PNA_2022.07.20_TC.034</t>
  </si>
  <si>
    <t>PNA_2022.07.20_TC.035</t>
  </si>
  <si>
    <t>PNA_2022.07.20_TC.036</t>
  </si>
  <si>
    <t>PNA_2022.07.20_TC.037</t>
  </si>
  <si>
    <t>PNA_2022.07.20_TC.038</t>
  </si>
  <si>
    <t>PNA_2022.07.20_TC.039</t>
  </si>
  <si>
    <t>PNA_2022.07.21_TB.013</t>
  </si>
  <si>
    <t>PNA_2022.07.21_TB.014</t>
  </si>
  <si>
    <t>PNA_2022.07.21_TB.015</t>
  </si>
  <si>
    <t>PNA_2022.07.21_TB.016</t>
  </si>
  <si>
    <t>PNA_2022.07.21_TB.017</t>
  </si>
  <si>
    <t>PNA_2022.07.21_TB.018</t>
  </si>
  <si>
    <t>PNA_2022.07.21_TB.019</t>
  </si>
  <si>
    <t>PNA_2022.07.21_TB.020</t>
  </si>
  <si>
    <t>PNA_2022.07.22_TC.040</t>
  </si>
  <si>
    <t>PNA_2022.07.22_TC.041</t>
  </si>
  <si>
    <t>PNA_2022.07.22_TC.042</t>
  </si>
  <si>
    <t>PNA_2022.07.22_TC.043</t>
  </si>
  <si>
    <t>PNA_2022.07.22_TC.044</t>
  </si>
  <si>
    <t>PNA_2022.07.22_TC.045</t>
  </si>
  <si>
    <t>PNA_2022.07.22_TC.046</t>
  </si>
  <si>
    <t>PNA_2022.07.22_TC.047</t>
  </si>
  <si>
    <t>PNA_2022.07.22_TC.048</t>
  </si>
  <si>
    <t>PNA_2022.07.23_TC.144</t>
  </si>
  <si>
    <t>PNA_2022.07.23_TC.145</t>
  </si>
  <si>
    <t>PNA_2022.07.23_TC.146</t>
  </si>
  <si>
    <t>PNA_2022.07.23_TC.147</t>
  </si>
  <si>
    <t>PNA_2022.07.23_TC.148</t>
  </si>
  <si>
    <t>PNA_2022.07.25_TC.140</t>
  </si>
  <si>
    <t>PNA_2022.07.25_TC.141</t>
  </si>
  <si>
    <t>PNA_2022.07.25_TC.142</t>
  </si>
  <si>
    <t>PNA_2022.07.25_TC.143</t>
  </si>
  <si>
    <t>PNA_2022.02.25_TA.097_Perf</t>
  </si>
  <si>
    <t>PNA_2022.03.04_TA.099_Perf</t>
  </si>
  <si>
    <t>PNA_2022.03.02_TA.100_Perf</t>
  </si>
  <si>
    <t>PNA_2022.03.04_TA.101_Perf</t>
  </si>
  <si>
    <t>PNA_2022.02.26_TA.096_Perf</t>
  </si>
  <si>
    <t>PNA_2022.03.02_TA.098_Perf</t>
  </si>
  <si>
    <t>PNA_2022.04.04_TC.087_Perf</t>
  </si>
  <si>
    <t>PNA_2022.04.05_TC.086_Perf</t>
  </si>
  <si>
    <t>PNA_2022.03.23_TC.096_Perf</t>
  </si>
  <si>
    <t>PNA_2022.04.05_TC.088_Perf</t>
  </si>
  <si>
    <t>PNA_2022.04.07_TC.093_Perf</t>
  </si>
  <si>
    <t>PNA_2022.04.07_TC.096</t>
  </si>
  <si>
    <t>PNA_2022.04.08_TC.092_Perf</t>
  </si>
  <si>
    <t>PNA_2022.04.11_TC.086</t>
  </si>
  <si>
    <t>PNA_2022.04.11_TC.087</t>
  </si>
  <si>
    <t>PNA_2022.04.11_TC.088</t>
  </si>
  <si>
    <t>PNA_2022.04.11_TC.090_Perf</t>
  </si>
  <si>
    <t>PNA_2022.04.11_TC.094_Perf</t>
  </si>
  <si>
    <t>PNA_2022.04.12_TC.089_Perf</t>
  </si>
  <si>
    <t>Falta assinatura Tecnogeo e Produção na Perf</t>
  </si>
  <si>
    <t>PNA_2022.04.12_TC.091_Perf</t>
  </si>
  <si>
    <t>PNA_2022.04.20_TC.092</t>
  </si>
  <si>
    <t>PNA_2022.04.20_TC.093</t>
  </si>
  <si>
    <t>PNA_2022.04.22_TC.091</t>
  </si>
  <si>
    <t>PNA_2022.04.22_TC.094</t>
  </si>
  <si>
    <t>PNA_2022.04.25_TC.089</t>
  </si>
  <si>
    <t>PNA_2022.04.25_TC.090</t>
  </si>
  <si>
    <t>PNA_2022.04.27_TC.097</t>
  </si>
  <si>
    <t>PNA_2022.04.29_TA.059</t>
  </si>
  <si>
    <t>PNA_2022.06.23_TB.010_Perf</t>
  </si>
  <si>
    <t>PNA_2022.06.23_TB.011_Perf</t>
  </si>
  <si>
    <t>PNA_2022.06.23_TC.012_Perf</t>
  </si>
  <si>
    <t>PNA_2022.07.11_TB.003</t>
  </si>
  <si>
    <t>PNA_2022.07.11_TB.004</t>
  </si>
  <si>
    <t>PNA_2022.07.11_TB.005</t>
  </si>
  <si>
    <t>PNA_2022.07.11_TB.006</t>
  </si>
  <si>
    <t>PNA_2022.07.11_TB.007</t>
  </si>
  <si>
    <t>PNA_2022.03.17_TC.105_Perf</t>
  </si>
  <si>
    <t>PNA_2022.03.18_TC.103_Perf</t>
  </si>
  <si>
    <t>PNA_2022.03.18_TC.104_Perf</t>
  </si>
  <si>
    <t>PNA_2022.03.21_TC.098_Perf</t>
  </si>
  <si>
    <t>PNA_2022.03.21_TC.100_Perf</t>
  </si>
  <si>
    <t>PNA_2022.03.21_TC.102_Perf</t>
  </si>
  <si>
    <t>PNA_2022.03.22_TC.097_Perf</t>
  </si>
  <si>
    <t>PNA_2022.03.22_TC.099_Perf</t>
  </si>
  <si>
    <t>PNA_2022.03.22_TC.101_Perf</t>
  </si>
  <si>
    <t>PNA_2022.03.31_TC.103</t>
  </si>
  <si>
    <t>PNA_2022.05.28_TC.098</t>
  </si>
  <si>
    <t>PNA_2022.05.28_TC.099</t>
  </si>
  <si>
    <t>PNA_2022.05.28_TC.100</t>
  </si>
  <si>
    <t>PNA_2022.05.28_TC.101</t>
  </si>
  <si>
    <t>PNA_2022.05.28_TC.102</t>
  </si>
  <si>
    <t>PNA_2022.03.31_TC.193_Perf</t>
  </si>
  <si>
    <t>PNA_2022.04.01_TC.192_Perf</t>
  </si>
  <si>
    <t>PNA_2022.04.01_TC.194_Perf</t>
  </si>
  <si>
    <t>Data de protensão errada no boletim</t>
  </si>
  <si>
    <t>PNA_2022.04.06_TC.195_Perf</t>
  </si>
  <si>
    <t>PNA_2022.04.12_TC.196</t>
  </si>
  <si>
    <t>PNA_2022.04.13_TC.194</t>
  </si>
  <si>
    <t>PNA_2022.04.14_TC.192</t>
  </si>
  <si>
    <t>PNA_2022.04.14_TC.193</t>
  </si>
  <si>
    <t>PNA_2022.06.13_TC.149_Perf</t>
  </si>
  <si>
    <t>PNA_2022.06.13_TC.150_Perf</t>
  </si>
  <si>
    <t>PNA_2022.06.13_TC.151_Perf</t>
  </si>
  <si>
    <t>PNA_2022.06.13_TC.152_Perf</t>
  </si>
  <si>
    <t>PNA_2022.06.13_TC.153_Perf</t>
  </si>
  <si>
    <t>PNA_2022.06.13_TC.154_Perf</t>
  </si>
  <si>
    <t>PNA_2022.06.14_TC.156_Perf</t>
  </si>
  <si>
    <t>PNA_2022.06.14_TC.157_Perf</t>
  </si>
  <si>
    <t>PNA_2022.06.14_TC.158_Perf</t>
  </si>
  <si>
    <t>PNA_2022.06.14_TC.159_Perf</t>
  </si>
  <si>
    <t>PNA_2022.06.15_TC.160_Perf</t>
  </si>
  <si>
    <t>PNA_2022.06.15_TC.161_Perf</t>
  </si>
  <si>
    <t>PNA_2022.06.15_TC.162_Perf</t>
  </si>
  <si>
    <t>PNA_2022.06.15_TC.163_Perf</t>
  </si>
  <si>
    <t>PNA_2022.06.21_TC.155_Perf</t>
  </si>
  <si>
    <t>PNA_2022.06.21_TC.164_Perf-1</t>
  </si>
  <si>
    <t>PNA_2022.06.21_TC.165_Perf-1</t>
  </si>
  <si>
    <t>PNA_2022.07.21_TB.001</t>
  </si>
  <si>
    <t>PNA_2022.03.28_TC.200_Perf</t>
  </si>
  <si>
    <t>PNA_2022.03.28_TC.202_Perf</t>
  </si>
  <si>
    <t>PNA_2022.03.29_TC.199_Perf</t>
  </si>
  <si>
    <t>PNA_2022.03.30_TC.197_Perf</t>
  </si>
  <si>
    <t>PNA_2022.03.30_TC.198_Perf</t>
  </si>
  <si>
    <t>PNA_2022.03.30_TC.201_Perf</t>
  </si>
  <si>
    <t>PNA_2022.03.31_TC.196_Perf</t>
  </si>
  <si>
    <t>PNA_2022.04.12_TC.197</t>
  </si>
  <si>
    <t>PNA_2022.04.12_TC.198</t>
  </si>
  <si>
    <t>PNA_2022.04.12_TC.203_Perf</t>
  </si>
  <si>
    <t>Perf. Com informação de bainha diferente</t>
  </si>
  <si>
    <t>PNA_2022.04.13_TC.202</t>
  </si>
  <si>
    <t>PNA_2022.04.14_TC.201</t>
  </si>
  <si>
    <t>PNA_2022.04.26_TC.203</t>
  </si>
  <si>
    <t>PNA_2022.03.23_TC.210_Perf</t>
  </si>
  <si>
    <t>PNA_2022.03.24_TC.209_Perf</t>
  </si>
  <si>
    <t>PNA_2022.03.24_TC.211_Perf</t>
  </si>
  <si>
    <t>PNA_2022.03.24_TC.212_Perf</t>
  </si>
  <si>
    <t>PNA_2022.03.24_TC.213_Perf</t>
  </si>
  <si>
    <t>PNA_2022.03.25_TC.205_Perf</t>
  </si>
  <si>
    <t>PNA_2022.03.25_TC.207_Perf</t>
  </si>
  <si>
    <t>PNA_2022.03.26_TC.206_Perf</t>
  </si>
  <si>
    <t>PNA_2022.03.29_TC.208_Perf</t>
  </si>
  <si>
    <t>PNA_2022.04.08_TC.210</t>
  </si>
  <si>
    <t>PNA_2022.04.08_TC.211</t>
  </si>
  <si>
    <t>PNA_2022.04.08_TC.212</t>
  </si>
  <si>
    <t>PNA_2022.04.08_TC.213</t>
  </si>
  <si>
    <t>PNA_2022.04.12_TC.204_Perf</t>
  </si>
  <si>
    <t>PNA_2022.04.12_TC.208</t>
  </si>
  <si>
    <t>PNA_2022.04.13_TC.205</t>
  </si>
  <si>
    <t>PNA_2022.04.26_TC.204</t>
  </si>
  <si>
    <t>PNA_2022.07.04_TC.024_Perf</t>
  </si>
  <si>
    <t>PNA_2022.07.04_TC.026_Perf</t>
  </si>
  <si>
    <t>PNA_2022.07.04_TC.028_Perf</t>
  </si>
  <si>
    <t>PNA_2022.07.04_TC.030_Perf</t>
  </si>
  <si>
    <t>PNA_2022.07.04_TC.032_Perf</t>
  </si>
  <si>
    <t>PNA_2022.07.04_TC.035_Perf</t>
  </si>
  <si>
    <t>PNA_2022.07.04_TC.037_Perf</t>
  </si>
  <si>
    <t>PNA_2022.07.04_TC.038_Perf</t>
  </si>
  <si>
    <t>PNA_2022.07.05_TC.025_Perf</t>
  </si>
  <si>
    <t>PNA_2022.07.05_TC.027_Perf</t>
  </si>
  <si>
    <t>PNA_2022.07.05_TC.029_Perf</t>
  </si>
  <si>
    <t>PNA_2022.07.05_TC.031_Perf</t>
  </si>
  <si>
    <t>PNA_2022.07.05_TC.033_Perf</t>
  </si>
  <si>
    <t>PNA_2022.07.06_TC.040_Perf</t>
  </si>
  <si>
    <t>PNA_2022.07.06_TC.041_Perf</t>
  </si>
  <si>
    <t>PNA_2022.07.06_TC.042_Perf</t>
  </si>
  <si>
    <t>PNA_2022.07.06_TC.043_Perf</t>
  </si>
  <si>
    <t>PNA_2022.07.06_TC.044_Perf</t>
  </si>
  <si>
    <t>PNA_2022.07.05_TC.036_Perf</t>
  </si>
  <si>
    <t>PNA_2022.07.06_TC.045_Perf</t>
  </si>
  <si>
    <t>PNA_2022.07.07_TC.034_Perf</t>
  </si>
  <si>
    <t>PNA_2022.07.07_TC.039_Perf</t>
  </si>
  <si>
    <t>PNA_2022.07.07_TC.046_Perf</t>
  </si>
  <si>
    <t>PNA_2022.07.07_TC.047_Perf</t>
  </si>
  <si>
    <t>PNA_2022.07.07_TC.048_Perf</t>
  </si>
  <si>
    <t>PNA_2022.07.08_TB.018_Perf</t>
  </si>
  <si>
    <t>PNA_2022.07.08_TC.023_Perf</t>
  </si>
  <si>
    <t>PNA_2022.07.11_TB.013_Perf</t>
  </si>
  <si>
    <t>PNA_2022.07.11_TB.016_Perf</t>
  </si>
  <si>
    <t>PNA_2022.07.11_TB.017_Perf</t>
  </si>
  <si>
    <t>PNA_2022.07.12_TB.001_Perf</t>
  </si>
  <si>
    <t>PNA_2022.07.12_TB.019_Perf</t>
  </si>
  <si>
    <t>PNA_2022.07.12_TB.020_Perf</t>
  </si>
  <si>
    <t>PNA_2022.07.13_TC.140_Perf</t>
  </si>
  <si>
    <t>PNA_2022.07.13_TC.141_Perf</t>
  </si>
  <si>
    <t>PNA_2022.07.13_TC.142_Perf</t>
  </si>
  <si>
    <t>PNA_2022.07.13_TC.143_Perf</t>
  </si>
  <si>
    <t>PNA_2022.07.13_TC.144_Perf</t>
  </si>
  <si>
    <t>PNA_2022.07.13_TC.145_Perf</t>
  </si>
  <si>
    <t>PNA_2022.07.13_TC.146_Perf</t>
  </si>
  <si>
    <t>PNA_2022.07.14_TC.147_Perf</t>
  </si>
  <si>
    <t>PNA_2022.07.14_TC.148_Perf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</si>
  <si>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</si>
  <si>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</si>
  <si>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</si>
  <si>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</si>
  <si>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</si>
  <si>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</si>
  <si>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</si>
  <si>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</si>
  <si>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</si>
  <si>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</si>
  <si>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</si>
  <si>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</si>
  <si>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</si>
  <si>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</si>
  <si>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</si>
  <si>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PNA_2022.08.27_TA.054</t>
  </si>
  <si>
    <t>PNA_2022.08.27_TA.055</t>
  </si>
  <si>
    <t>PNA_2022.08.27_TA.056</t>
  </si>
  <si>
    <t>PNA_2022.08.27_TA.057</t>
  </si>
  <si>
    <t>ARRUMANDO</t>
  </si>
  <si>
    <t>PNA_2022.08.29_TA.049</t>
  </si>
  <si>
    <t>PNA_2022.08.29_TA.050</t>
  </si>
  <si>
    <t>PNA_2022.08.29_TA.051</t>
  </si>
  <si>
    <t>PNA_2022.08.29_TA.052</t>
  </si>
  <si>
    <t>PNA_2022.08.29_TA.053</t>
  </si>
  <si>
    <t>PNA_2022.08.30_TA.046</t>
  </si>
  <si>
    <t>PNA_2022.08.30_TA.047</t>
  </si>
  <si>
    <t>PNA_2022.08.30_TA.048</t>
  </si>
  <si>
    <t>PNA_2022.08.30_TC.049</t>
  </si>
  <si>
    <t>PNA_2022.08.30_TC.050</t>
  </si>
  <si>
    <t>PNA_2022.08.30_TC.139</t>
  </si>
  <si>
    <t>PNA_2022.08.16_TA.057_Perf</t>
  </si>
  <si>
    <t>PNA_2022.08.17_TA.054_Perf-1</t>
  </si>
  <si>
    <t>PNA_2022.08.17_TA.056_Perf</t>
  </si>
  <si>
    <t>PNA_2022.08.18_TA.051_Perf</t>
  </si>
  <si>
    <t>PNA_2022.08.18_TA.052_Perf</t>
  </si>
  <si>
    <t>PNA_2022.08.22_TA.055_Perf</t>
  </si>
  <si>
    <t>PNA_2022.08.18_TA.053_Perf-1</t>
  </si>
  <si>
    <t>PNA_2022.08.19_TA.048_Perf</t>
  </si>
  <si>
    <t>PNA_2022.08.19_TA.049_Perf</t>
  </si>
  <si>
    <t>PNA_2022.08.19_TA.050_Perf</t>
  </si>
  <si>
    <t>PNA_2022.08.20_TA.046_Perf</t>
  </si>
  <si>
    <t>PNA_2022.08.20_TA.047_Perf</t>
  </si>
  <si>
    <t>PNA_2022.08.22_TA.058_Perf</t>
  </si>
  <si>
    <t>PNA_2022.08.23_TC.049_Perf</t>
  </si>
  <si>
    <t>PNA_2022.08.23_TC.050_Perf</t>
  </si>
  <si>
    <t>PNA_2022.08.23_TC.139_Perf</t>
  </si>
  <si>
    <t>0136</t>
  </si>
  <si>
    <t>0137</t>
  </si>
  <si>
    <t>0138</t>
  </si>
  <si>
    <t>0139</t>
  </si>
  <si>
    <t>0140</t>
  </si>
  <si>
    <t>PEÇA LIBERADA PARA PROTENSÃO</t>
  </si>
  <si>
    <t>PNA.0001/2022</t>
  </si>
  <si>
    <t>PNA.0002/2022</t>
  </si>
  <si>
    <t>PNA.0003/2022</t>
  </si>
  <si>
    <t>PNA.0005/2022</t>
  </si>
  <si>
    <t>PNA.0004/2022 PNA.0006/2022</t>
  </si>
  <si>
    <t>PNA.0006/2022</t>
  </si>
  <si>
    <t>PNA.0007/2022</t>
  </si>
  <si>
    <t>PNA.0008/2022</t>
  </si>
  <si>
    <t>PNA.0009/2022</t>
  </si>
  <si>
    <t>PNA.0010/2022</t>
  </si>
  <si>
    <t>PNA.0011/2022</t>
  </si>
  <si>
    <t>PNA.0022/2022</t>
  </si>
  <si>
    <t>PNA.0012/2022</t>
  </si>
  <si>
    <t>PNA.0013/2022</t>
  </si>
  <si>
    <t>PNA.0015/2022</t>
  </si>
  <si>
    <t>PNA.0014/2022</t>
  </si>
  <si>
    <t>PNA.0016/2022</t>
  </si>
  <si>
    <t>PNA.0017/2022</t>
  </si>
  <si>
    <t>PNA.0018/2022</t>
  </si>
  <si>
    <t>PNA.0019/2022</t>
  </si>
  <si>
    <t>PNA.0020/2022</t>
  </si>
  <si>
    <t>PNA.0021/2022</t>
  </si>
  <si>
    <t>PNA.0023/2022</t>
  </si>
  <si>
    <t>PNA.0024/2022</t>
  </si>
  <si>
    <t>PNA.0025/2022</t>
  </si>
  <si>
    <t>PNA.0026/2022</t>
  </si>
  <si>
    <t>PNA.0027/2022</t>
  </si>
  <si>
    <t>PNA.0028/2022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</si>
  <si>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</si>
  <si>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</si>
  <si>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</si>
  <si>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</si>
  <si>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</si>
  <si>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</si>
  <si>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</si>
  <si>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</si>
  <si>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</si>
  <si>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Falta assinatura do Satoshi no de protensão</t>
  </si>
  <si>
    <t>0150</t>
  </si>
  <si>
    <t>PNA_2022.09.05_TA.029</t>
  </si>
  <si>
    <t>PNA_2022.09.05_TA.030</t>
  </si>
  <si>
    <t>PNA_2022.09.05_TA.031</t>
  </si>
  <si>
    <t>PNA_2022.09.05_TA.032</t>
  </si>
  <si>
    <t>PNA_2022.09.05_TA.036</t>
  </si>
  <si>
    <t>PNA_2022.09.05_TA.037</t>
  </si>
  <si>
    <t>PNA_2022.09.06_TA.038</t>
  </si>
  <si>
    <t>PNA_2022.09.06_TA.039</t>
  </si>
  <si>
    <t>PNA_2022.09.06_TA.040</t>
  </si>
  <si>
    <t>PNA_2022.09.06_TA.041</t>
  </si>
  <si>
    <t>PNA_2022.09.06_TA.042</t>
  </si>
  <si>
    <t>PNA_2022.09.08_TA.033</t>
  </si>
  <si>
    <t>PNA_2022.09.08_TA.034</t>
  </si>
  <si>
    <t>PNA_2022.09.08_TA.035</t>
  </si>
  <si>
    <t>Executado</t>
  </si>
  <si>
    <t>PNE VCA -  PENHA</t>
  </si>
  <si>
    <t>DE-2.37.03.02/6H1-006</t>
  </si>
  <si>
    <t>PLANILHA DE CONTROLE EXECUÇÃO  DE TIRANTES - VCA PENHA - LINHA 2 VERDE - METRÔ SP</t>
  </si>
  <si>
    <t>Tirantes p/ 40tf</t>
  </si>
  <si>
    <t>DE-2.37.03.02/6H1-007</t>
  </si>
  <si>
    <t xml:space="preserve">TD </t>
  </si>
  <si>
    <t>DE-2-370302-6H1-008</t>
  </si>
  <si>
    <t xml:space="preserve">TF </t>
  </si>
  <si>
    <t>DE-2-370302-6H1-009</t>
  </si>
  <si>
    <t xml:space="preserve">TG </t>
  </si>
  <si>
    <t>TH</t>
  </si>
  <si>
    <t>BOLETIM DE EXECUÇÃO</t>
  </si>
  <si>
    <t>VPE_2022.07.30_TA.033</t>
  </si>
  <si>
    <t>CARGA TRAB. PREV.(Ft) NBR 5629</t>
  </si>
  <si>
    <t>CARGA TRABALHO (Tf)</t>
  </si>
  <si>
    <t>VPE_2022.07.30_TA.036</t>
  </si>
  <si>
    <t>VPE_2022.07.30_TA.039</t>
  </si>
  <si>
    <t>VPE_2022.07.30_TA.042</t>
  </si>
  <si>
    <t>VPE_2022.07.30_TA.044</t>
  </si>
  <si>
    <t>VPE_2022.07.30_TA.045</t>
  </si>
  <si>
    <t>VPE_2022.07.30_TA.047</t>
  </si>
  <si>
    <t>VPE_2022.08.03_TA.034</t>
  </si>
  <si>
    <t>VPE_2022.08.03_TA.035</t>
  </si>
  <si>
    <t>VPE_2022.08.03_TA.037</t>
  </si>
  <si>
    <t>VPE_2022.08.03_TA.038</t>
  </si>
  <si>
    <t>VPE_2022.08.03_TA.040</t>
  </si>
  <si>
    <t>VPE_2022.08.03_TA.043</t>
  </si>
  <si>
    <t>VPE_2022.08.03_TA.046</t>
  </si>
  <si>
    <t>VPE_2022.08.08_TA.028</t>
  </si>
  <si>
    <t>VPE_2022.08.08_TA.029</t>
  </si>
  <si>
    <t>VPE_2022.08.08_TA.030</t>
  </si>
  <si>
    <t>VPE_2022.08.08_TA.031</t>
  </si>
  <si>
    <t>VPE_2022.08.08_TA.032</t>
  </si>
  <si>
    <t>VPE_2022.08.08_TA.041</t>
  </si>
  <si>
    <t>VPE_2022.08.08_TA.048</t>
  </si>
  <si>
    <t>VPE_2022.08.09_TA.017</t>
  </si>
  <si>
    <t>VPE_2022.08.09_TA.018</t>
  </si>
  <si>
    <t>VPE_2022.08.09_TA.019</t>
  </si>
  <si>
    <t>VPE_2022.08.09_TA.020</t>
  </si>
  <si>
    <t>VPE_2022.08.09_TA.021</t>
  </si>
  <si>
    <t>VPE_2022.08.09_TA.022</t>
  </si>
  <si>
    <t>VPE_2022.08.09_TA.023</t>
  </si>
  <si>
    <t>VPE_2022.08.09_TA.024</t>
  </si>
  <si>
    <t>VPE_2022.08.09_TA.025</t>
  </si>
  <si>
    <t>VPE_2022.08.09_TA.026</t>
  </si>
  <si>
    <t>VPE_2022.08.09_TA.027</t>
  </si>
  <si>
    <t>VPE_2022.08.17_TA.006</t>
  </si>
  <si>
    <t>VPE_2022.08.19_TA.001</t>
  </si>
  <si>
    <t>VPE_2022.08.19_TA.002</t>
  </si>
  <si>
    <t>VPE_2022.08.19_TA.003</t>
  </si>
  <si>
    <t>VPE_2022.08.22_TA.004</t>
  </si>
  <si>
    <t>VPE_2022.08.22_TA.005</t>
  </si>
  <si>
    <t>VPE_2022.08.22_TA.007</t>
  </si>
  <si>
    <t>VPE_2022.08.23_TA.008</t>
  </si>
  <si>
    <t>VPE_2022.08.23_TA.009</t>
  </si>
  <si>
    <t>VPE_2022.08.23_TA.010</t>
  </si>
  <si>
    <t>VPE_2022.08.23_TA.011</t>
  </si>
  <si>
    <t>VPE_2022.08.23_TA.012</t>
  </si>
  <si>
    <t>VPE_2022.08.24_TA.013</t>
  </si>
  <si>
    <t>VPE_2022.08.24_TA.014</t>
  </si>
  <si>
    <t>VPE_2022.08.24_TA.015</t>
  </si>
  <si>
    <t>VPE_2022.08.24_TA.016</t>
  </si>
  <si>
    <t>VPE_2022.10.18_TB.048</t>
  </si>
  <si>
    <t>VPE_2022.10.18_TB.010</t>
  </si>
  <si>
    <t>VPE_2022.10.18_TB.011</t>
  </si>
  <si>
    <t>VPE_2022.10.19_TB.012</t>
  </si>
  <si>
    <t>VPE_2022.10.19_TB.013</t>
  </si>
  <si>
    <t>VPE_2022.10.19_TB.014</t>
  </si>
  <si>
    <t>VPE_2022.10.19_TB.015</t>
  </si>
  <si>
    <t>VPE_2022.10.19_TB.025</t>
  </si>
  <si>
    <t>VPE_2022.10.19_TB.026</t>
  </si>
  <si>
    <t>VPE_2022.10.19_TB.027</t>
  </si>
  <si>
    <t>VPE_2022.10.20_TB.019</t>
  </si>
  <si>
    <t>03/10/202</t>
  </si>
  <si>
    <t>05/10/203</t>
  </si>
  <si>
    <t>08/10/204</t>
  </si>
  <si>
    <t>VPE_2022.10.20_TB.022</t>
  </si>
  <si>
    <t>06/10/204</t>
  </si>
  <si>
    <t>10/10/205</t>
  </si>
  <si>
    <t>VPE_2022.10.20_TB.030</t>
  </si>
  <si>
    <t>06/10/203</t>
  </si>
  <si>
    <t>07/10/204</t>
  </si>
  <si>
    <t>08/10/205</t>
  </si>
  <si>
    <t>VPE_2022.10.20_TB.031</t>
  </si>
  <si>
    <t>VPE_2022.10.20_TB.032</t>
  </si>
  <si>
    <t>VPE_2022.10.21_TB.020</t>
  </si>
  <si>
    <t>04/10/202</t>
  </si>
  <si>
    <t>VPE_2022.10.21_TB.028</t>
  </si>
  <si>
    <t>VPE_2022.10.21_TB.029</t>
  </si>
  <si>
    <t>VPE_2022.10.26_TB.021</t>
  </si>
  <si>
    <t>VPE_2022.10.27_TB.001</t>
  </si>
  <si>
    <t>VPE_2022.10.27_TB.002</t>
  </si>
  <si>
    <t>VPE_2022.10.27_TB.016</t>
  </si>
  <si>
    <t>VPE_2022.10.27_TB.023</t>
  </si>
  <si>
    <t>18/10/204</t>
  </si>
  <si>
    <t>19/10/205</t>
  </si>
  <si>
    <t>21/10/206</t>
  </si>
  <si>
    <t>VPE_2022.10.27_TB.024</t>
  </si>
  <si>
    <t>17/10/205</t>
  </si>
  <si>
    <t>20/10/206</t>
  </si>
  <si>
    <t>21/10/207</t>
  </si>
  <si>
    <t>VPE_2022.10.31_TB.003</t>
  </si>
  <si>
    <t>VPE_2022.10.31_TB.004</t>
  </si>
  <si>
    <t>VPE_2022.10.31_TB.005</t>
  </si>
  <si>
    <t>VPE_2022.11.03_TB.006</t>
  </si>
  <si>
    <t>03/112022</t>
  </si>
  <si>
    <t>VPE_2022.11.03_TB.007</t>
  </si>
  <si>
    <t>VPE_2022.11.08_TB.008</t>
  </si>
  <si>
    <t>08/112022</t>
  </si>
  <si>
    <t>VPE_2022.11.08_TB.009</t>
  </si>
  <si>
    <t>VPE_2022.11.08_TB.017</t>
  </si>
  <si>
    <t>VPE_2022.11.08_TB.018</t>
  </si>
  <si>
    <t>VPE_2022.12.19_TC.017</t>
  </si>
  <si>
    <t>VPE_2022.12.19_TC.018</t>
  </si>
  <si>
    <t>VPE_2022.12.19_TC.019</t>
  </si>
  <si>
    <t>VPE_2022.12.20_TC.020</t>
  </si>
  <si>
    <t>VPE_2022.12.20_TC.021</t>
  </si>
  <si>
    <t>VPE_2022.12.20_TC.022</t>
  </si>
  <si>
    <t>VPE_2022.12.20_TC.023</t>
  </si>
  <si>
    <t>VPE_2022.12.20_TC.024</t>
  </si>
  <si>
    <t>VPE_2022.12.26_TC.025</t>
  </si>
  <si>
    <t>VPE_2022.12.26_TC.026</t>
  </si>
  <si>
    <t>VPE_2022.12.26_TC.027</t>
  </si>
  <si>
    <t>VPE_2022.12.26_TC.028</t>
  </si>
  <si>
    <t>VPE_2022.12.26_TC.029</t>
  </si>
  <si>
    <t>VPE_2022.12.26_TC.030</t>
  </si>
  <si>
    <t>VPE_2022.12.27_TC.031</t>
  </si>
  <si>
    <t>VPE_2022.12.27_TC.032</t>
  </si>
  <si>
    <t>VPE_2022.12.29_TC.009</t>
  </si>
  <si>
    <t>VPE_2022.12.29_TC.010</t>
  </si>
  <si>
    <t>VPE_2022.12.29_TC.011</t>
  </si>
  <si>
    <t>VPE_2023.01.05_TC.012</t>
  </si>
  <si>
    <t>VPE_2023.01.05_TC.013</t>
  </si>
  <si>
    <t>VPE_2023.01.05_TC.014</t>
  </si>
  <si>
    <t>VPE_2023.01.09_TC.015</t>
  </si>
  <si>
    <t>VPE_2023.01.09_TC.016</t>
  </si>
  <si>
    <t>VPE_2023.01.12_TC.002</t>
  </si>
  <si>
    <t>VPE_2023.01.12_TC.003</t>
  </si>
  <si>
    <t>VPE_2023.01.12_TC.004</t>
  </si>
  <si>
    <t>VPE_2023.01.13_TC.001</t>
  </si>
  <si>
    <t>VPE_2023.01.16_TC.005</t>
  </si>
  <si>
    <t>VPE_2023.01.16_TC.006</t>
  </si>
  <si>
    <t>VPE_2023.01.16_TC.007</t>
  </si>
  <si>
    <t>VPE_2023.01.31_TC.008</t>
  </si>
  <si>
    <t>VPE_2023.03.01_TD.001</t>
  </si>
  <si>
    <t>VPE_2023.03.01_TD.003</t>
  </si>
  <si>
    <t>VPE_2023.03.01_TD.017</t>
  </si>
  <si>
    <t>VPE_2023.03.01_TD.018</t>
  </si>
  <si>
    <t>VPE_2023.03.01_TD.019</t>
  </si>
  <si>
    <t>VPE_2023.03.01_TD.020</t>
  </si>
  <si>
    <t>VPE_2023.03.01_TD.021</t>
  </si>
  <si>
    <t>VPE_2023.03.01_TD.022</t>
  </si>
  <si>
    <t>VPE_2023.03.01_TD.023</t>
  </si>
  <si>
    <t>VPE_2023.03.01_TD.024</t>
  </si>
  <si>
    <t>VPE_2023.03.01_TD.027</t>
  </si>
  <si>
    <t>VPE_2023.03.01_TD.028</t>
  </si>
  <si>
    <t>VPE_2023.03.01_TD.029</t>
  </si>
  <si>
    <t>VPE_2023.03.01_TD.030</t>
  </si>
  <si>
    <t>VPE_2023.03.02_TD.025</t>
  </si>
  <si>
    <t>VPE_2023.03.02_TD.026</t>
  </si>
  <si>
    <t>VPE_2023.03.02_TD.031</t>
  </si>
  <si>
    <t>VPE_2023.03.04_TD.032</t>
  </si>
  <si>
    <t>VPE_2023.03.06_TD.012</t>
  </si>
  <si>
    <t>VPE_2023.03.07_TD.013</t>
  </si>
  <si>
    <t>VPE_2023.03.07_TD.014</t>
  </si>
  <si>
    <t>VPE_2023.03.07_TD.015</t>
  </si>
  <si>
    <t>VPE_2023.03.08_TD.016</t>
  </si>
  <si>
    <t>VPE_2023.03.17_TD. 010</t>
  </si>
  <si>
    <t>VPE_2023.03.17_TD. 011</t>
  </si>
  <si>
    <t>VPE_2023.03.17_TD.002</t>
  </si>
  <si>
    <t>VPE_2023.03.17_TD.004</t>
  </si>
  <si>
    <t>VPE_2023.03.17_TD.005</t>
  </si>
  <si>
    <t>VPE_2023.03.17_TD.006</t>
  </si>
  <si>
    <t>VPE_2023.03.17_TD.007</t>
  </si>
  <si>
    <t>VPE_2023.03.17_TD.008</t>
  </si>
  <si>
    <t>VPE_2023.03.17_TD.009</t>
  </si>
  <si>
    <t>VPE_2023.04.25_TF.048</t>
  </si>
  <si>
    <t>VPE_2023.04.27_TF.042</t>
  </si>
  <si>
    <t>VPE_2023.04.27_TF.043</t>
  </si>
  <si>
    <t>VPE_2023.04.27_TF.044</t>
  </si>
  <si>
    <t>VPE_2023.04.27_TF.045</t>
  </si>
  <si>
    <t>VPE_2023.04.27_TF.046</t>
  </si>
  <si>
    <t>VPE_2023.04.27_TF.047</t>
  </si>
  <si>
    <t>VPE_2023.04.28_TF.040</t>
  </si>
  <si>
    <t>VPE_2023.04.28_TF.049</t>
  </si>
  <si>
    <t>VPE_2023.04.28_TF.050</t>
  </si>
  <si>
    <t>VPE_2023.04.28_TF.051</t>
  </si>
  <si>
    <t>VPE_2023.04.29_TF.011</t>
  </si>
  <si>
    <t>VPE_2023.04.29_TF.012</t>
  </si>
  <si>
    <t>VPE_2023.04.29_TF.013</t>
  </si>
  <si>
    <t>VPE_2023.04.29_TF.014</t>
  </si>
  <si>
    <t>VPE_2023.04.29_TF.015</t>
  </si>
  <si>
    <t>VPE_2023.04.29_TF.016</t>
  </si>
  <si>
    <t>VPE_2023.04.29_TF.017</t>
  </si>
  <si>
    <t>VPE_2023.04.29_TF.018</t>
  </si>
  <si>
    <t>VPE_2023.04.29_TF.019</t>
  </si>
  <si>
    <t>VPE_2023.04.29_TF.020</t>
  </si>
  <si>
    <t>VPE_2023.04.29_TF.021</t>
  </si>
  <si>
    <t>VPE_2023.04.29_TF.022</t>
  </si>
  <si>
    <t>VPE_2023.05.05_TF.008</t>
  </si>
  <si>
    <t>VPE_2023.05.05_TF.009</t>
  </si>
  <si>
    <t>VPE_2023.05.05_TF.010</t>
  </si>
  <si>
    <t>VPE_2023.05.05_TF.041</t>
  </si>
  <si>
    <t>VPE_2023.05.17_TF.066</t>
  </si>
  <si>
    <t>VPE_2023.05.17_TF.067</t>
  </si>
  <si>
    <t>VPE_2023.05.17_TF.068</t>
  </si>
  <si>
    <t>VPE_2023.05.18_TF.062</t>
  </si>
  <si>
    <t>VPE_2023.05.18_TF.063</t>
  </si>
  <si>
    <t>VPE_2023.05.18_TF.064</t>
  </si>
  <si>
    <t>VPE_2023.05.18_TF.065</t>
  </si>
  <si>
    <t>VPE_2023.05.19_TF.004</t>
  </si>
  <si>
    <t>VPE_2023.05.19_TF.005</t>
  </si>
  <si>
    <t>VPE_2023.05.19_TF.006</t>
  </si>
  <si>
    <t>VPE_2023.05.19_TF.007</t>
  </si>
  <si>
    <t>1205/2023</t>
  </si>
  <si>
    <t>VPE_2023.05.20_TF.034</t>
  </si>
  <si>
    <t>VPE_2023.05.20_TF.035</t>
  </si>
  <si>
    <t>VPE_2023.05.20_TF.036</t>
  </si>
  <si>
    <t>VPE_2023.05.20_TF.037</t>
  </si>
  <si>
    <t>VPE_2023.05.20_TF.038</t>
  </si>
  <si>
    <t>VPE_2023.05.20_TF.039</t>
  </si>
  <si>
    <t>VPE_2023.05.29_TF.023</t>
  </si>
  <si>
    <t>VPE_2023.05.29_TF.024</t>
  </si>
  <si>
    <t>VPE_2023.05.29_TF.025</t>
  </si>
  <si>
    <t>VPE_2023.05.31_TF.026</t>
  </si>
  <si>
    <t>VPE_2023.05.31_TF.027</t>
  </si>
  <si>
    <t>VPE_2023.05.31_TF.028</t>
  </si>
  <si>
    <t>VPE_2023.05.31_TF.029</t>
  </si>
  <si>
    <t>VPE_2023.05.31_TF.030</t>
  </si>
  <si>
    <t>VPE_2023.05.31_TF.052</t>
  </si>
  <si>
    <t>VPE_2023.05.31_TF.053</t>
  </si>
  <si>
    <t>VPE_2023.05.31_TF.054</t>
  </si>
  <si>
    <t>VPE_2023.05.31_TF.055</t>
  </si>
  <si>
    <t>VPE_2023.05.31_TF.056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</si>
</sst>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416]d\-mmm;@"/>
  </numFmts>
  <fonts count="53" x14ac:knownFonts="1"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name val="Arial Nova"/>
      <family val="2"/>
    </font>
    <font>
      <sz val="11"/>
      <color theme="1"/>
      <name val="Arial Nova"/>
      <family val="2"/>
    </font>
    <font>
      <sz val="9"/>
      <color theme="3"/>
      <name val="Calibri"/>
      <family val="2"/>
      <scheme val="minor"/>
    </font>
    <font>
      <b/>
      <sz val="9"/>
      <color theme="1"/>
      <name val="Arial Nova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rgb="FF9C5700"/>
      <name val="Calibri"/>
      <family val="2"/>
      <scheme val="minor"/>
    </font>
    <font>
      <b/>
      <sz val="9"/>
      <color rgb="FFFFC000"/>
      <name val="Calibri"/>
      <family val="2"/>
      <scheme val="minor"/>
    </font>
    <font>
      <b/>
      <sz val="9"/>
      <color rgb="FF92D050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3"/>
      <name val="Arial Nova"/>
      <family val="2"/>
    </font>
    <font>
      <b/>
      <sz val="16"/>
      <color rgb="FFFF0000"/>
      <name val="Calibri"/>
      <family val="2"/>
      <scheme val="minor"/>
    </font>
    <font>
      <sz val="9"/>
      <color rgb="FF00B050"/>
      <name val="Calibri"/>
      <family val="2"/>
    </font>
    <font>
      <b/>
      <sz val="14"/>
      <color theme="9" tint="-0.249977111117893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3"/>
      <name val="Arial Nova"/>
      <family val="2"/>
    </font>
    <font>
      <b/>
      <sz val="14"/>
      <color theme="9" tint="-0.249977111117893"/>
      <name val="Arial"/>
      <family val="2"/>
    </font>
    <font>
      <sz val="9"/>
      <color rgb="FF00B050"/>
      <name val="Calibri"/>
      <family val="2"/>
    </font>
    <font>
      <b/>
      <sz val="9"/>
      <color theme="3"/>
      <name val="Arial Nova"/>
      <family val="2"/>
    </font>
    <font>
      <sz val="9"/>
      <color theme="1"/>
      <name val="Arial Nova"/>
      <family val="2"/>
    </font>
    <font>
      <sz val="9"/>
      <color theme="0" tint="-0.34998626667073579"/>
      <name val="Arial Nova"/>
      <family val="2"/>
    </font>
    <font>
      <sz val="9"/>
      <color rgb="FF00B0F0"/>
      <name val="Calibri"/>
      <family val="2"/>
      <scheme val="minor"/>
    </font>
    <font>
      <b/>
      <sz val="8"/>
      <color rgb="FF006100"/>
      <name val="Calibri"/>
      <family val="2"/>
      <scheme val="minor"/>
    </font>
    <font>
      <b/>
      <sz val="8"/>
      <color rgb="FF9C0006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9"/>
      <color rgb="FFFF99FF"/>
      <name val="Arial Nova"/>
      <family val="2"/>
    </font>
    <font>
      <sz val="9"/>
      <color theme="0" tint="-0.499984740745262"/>
      <name val="Calibri"/>
      <family val="2"/>
      <scheme val="minor"/>
    </font>
    <font>
      <sz val="11"/>
      <color rgb="FFFF0000"/>
      <name val="Arial Nova"/>
      <family val="2"/>
    </font>
    <font>
      <sz val="9"/>
      <color rgb="FF00B050"/>
      <name val="Calibri"/>
      <family val="2"/>
      <scheme val="minor"/>
    </font>
    <font>
      <b/>
      <sz val="9"/>
      <color rgb="FFFF0000"/>
      <name val="Arial Nova"/>
      <family val="2"/>
    </font>
    <font>
      <sz val="9"/>
      <name val="Arial Nova"/>
      <family val="2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theme="1"/>
      <name val="Arial Nova"/>
      <family val="2"/>
    </font>
    <font>
      <b/>
      <sz val="8"/>
      <name val="Arial Nova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theme="6" tint="0.79998168889431442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7" fillId="6" borderId="0" applyNumberFormat="0" applyBorder="0" applyAlignment="0" applyProtection="0"/>
    <xf numFmtId="0" fontId="18" fillId="7" borderId="0" applyNumberFormat="0" applyBorder="0" applyAlignment="0" applyProtection="0"/>
    <xf numFmtId="0" fontId="19" fillId="8" borderId="0" applyNumberFormat="0" applyBorder="0" applyAlignment="0" applyProtection="0"/>
  </cellStyleXfs>
  <cellXfs count="389">
    <xf numFmtId="0" fontId="0" fillId="0" borderId="0" xfId="0"/>
    <xf numFmtId="0" fontId="0" fillId="0" borderId="0" xfId="0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4" fontId="2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 applyProtection="1">
      <alignment horizontal="center" vertical="center" wrapText="1"/>
      <protection locked="0"/>
    </xf>
    <xf numFmtId="14" fontId="3" fillId="0" borderId="7" xfId="0" applyNumberFormat="1" applyFont="1" applyBorder="1" applyAlignment="1" applyProtection="1">
      <alignment horizontal="left" vertical="center"/>
      <protection locked="0"/>
    </xf>
    <xf numFmtId="14" fontId="7" fillId="0" borderId="2" xfId="0" applyNumberFormat="1" applyFont="1" applyBorder="1" applyAlignment="1" applyProtection="1">
      <alignment horizontal="left" vertical="center" wrapText="1"/>
      <protection locked="0"/>
    </xf>
    <xf numFmtId="14" fontId="7" fillId="0" borderId="2" xfId="0" applyNumberFormat="1" applyFont="1" applyBorder="1" applyAlignment="1" applyProtection="1">
      <alignment horizontal="left" vertical="center"/>
      <protection locked="0"/>
    </xf>
    <xf numFmtId="14" fontId="3" fillId="0" borderId="3" xfId="0" applyNumberFormat="1" applyFont="1" applyBorder="1" applyAlignment="1" applyProtection="1">
      <alignment horizontal="left" vertical="center"/>
      <protection locked="0"/>
    </xf>
    <xf numFmtId="0" fontId="1" fillId="0" borderId="8" xfId="0" applyFont="1" applyBorder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 applyProtection="1">
      <alignment horizontal="center" vertical="center" wrapText="1"/>
      <protection locked="0"/>
    </xf>
    <xf numFmtId="2" fontId="7" fillId="3" borderId="2" xfId="0" applyNumberFormat="1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 applyProtection="1">
      <alignment horizontal="center" vertical="center" wrapText="1"/>
      <protection locked="0"/>
    </xf>
    <xf numFmtId="0" fontId="3" fillId="3" borderId="2" xfId="0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4" fontId="3" fillId="4" borderId="7" xfId="0" applyNumberFormat="1" applyFont="1" applyFill="1" applyBorder="1" applyAlignment="1" applyProtection="1">
      <alignment horizontal="center" vertical="center"/>
      <protection locked="0"/>
    </xf>
    <xf numFmtId="2" fontId="9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2" fontId="7" fillId="3" borderId="3" xfId="0" applyNumberFormat="1" applyFont="1" applyFill="1" applyBorder="1" applyAlignment="1">
      <alignment horizontal="center" vertical="center"/>
    </xf>
    <xf numFmtId="14" fontId="7" fillId="3" borderId="3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horizontal="center" vertical="top"/>
    </xf>
    <xf numFmtId="14" fontId="10" fillId="0" borderId="0" xfId="0" applyNumberFormat="1" applyFont="1" applyAlignment="1">
      <alignment horizontal="left" vertical="center" wrapText="1"/>
    </xf>
    <xf numFmtId="14" fontId="10" fillId="0" borderId="0" xfId="0" applyNumberFormat="1" applyFont="1" applyAlignment="1">
      <alignment horizontal="center" vertical="center"/>
    </xf>
    <xf numFmtId="14" fontId="9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2" fontId="10" fillId="0" borderId="0" xfId="0" applyNumberFormat="1" applyFont="1" applyAlignment="1">
      <alignment horizontal="center" vertical="top"/>
    </xf>
    <xf numFmtId="2" fontId="10" fillId="0" borderId="0" xfId="0" applyNumberFormat="1" applyFont="1" applyAlignment="1">
      <alignment horizontal="center" vertical="center"/>
    </xf>
    <xf numFmtId="2" fontId="1" fillId="0" borderId="7" xfId="0" applyNumberFormat="1" applyFont="1" applyBorder="1" applyAlignment="1" applyProtection="1">
      <alignment horizontal="center" vertical="center" wrapText="1"/>
      <protection locked="0"/>
    </xf>
    <xf numFmtId="2" fontId="7" fillId="0" borderId="0" xfId="0" applyNumberFormat="1" applyFont="1" applyAlignment="1">
      <alignment horizontal="center" vertical="center"/>
    </xf>
    <xf numFmtId="2" fontId="9" fillId="0" borderId="2" xfId="0" applyNumberFormat="1" applyFont="1" applyBorder="1" applyAlignment="1" applyProtection="1">
      <alignment horizontal="center" vertical="center" wrapText="1"/>
      <protection locked="0"/>
    </xf>
    <xf numFmtId="14" fontId="9" fillId="0" borderId="2" xfId="0" applyNumberFormat="1" applyFont="1" applyBorder="1" applyAlignment="1" applyProtection="1">
      <alignment horizontal="center" vertical="center" wrapText="1"/>
      <protection locked="0"/>
    </xf>
    <xf numFmtId="14" fontId="7" fillId="0" borderId="3" xfId="0" applyNumberFormat="1" applyFont="1" applyBorder="1" applyAlignment="1">
      <alignment horizontal="center" vertical="center"/>
    </xf>
    <xf numFmtId="2" fontId="7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 applyProtection="1">
      <alignment horizontal="center" vertical="center" wrapText="1"/>
      <protection locked="0"/>
    </xf>
    <xf numFmtId="0" fontId="1" fillId="5" borderId="4" xfId="0" applyFont="1" applyFill="1" applyBorder="1" applyAlignment="1">
      <alignment vertical="center" wrapText="1"/>
    </xf>
    <xf numFmtId="14" fontId="3" fillId="5" borderId="7" xfId="0" applyNumberFormat="1" applyFont="1" applyFill="1" applyBorder="1" applyAlignment="1" applyProtection="1">
      <alignment horizontal="left" vertical="center"/>
      <protection locked="0"/>
    </xf>
    <xf numFmtId="0" fontId="1" fillId="5" borderId="5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4" fontId="3" fillId="3" borderId="3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Border="1" applyAlignment="1">
      <alignment horizontal="right" vertical="top"/>
    </xf>
    <xf numFmtId="0" fontId="1" fillId="5" borderId="10" xfId="0" applyFont="1" applyFill="1" applyBorder="1" applyAlignment="1" applyProtection="1">
      <alignment horizontal="center" vertical="center" wrapText="1"/>
      <protection locked="0"/>
    </xf>
    <xf numFmtId="14" fontId="7" fillId="0" borderId="3" xfId="0" applyNumberFormat="1" applyFont="1" applyBorder="1" applyAlignment="1" applyProtection="1">
      <alignment horizontal="left" vertical="center"/>
      <protection locked="0"/>
    </xf>
    <xf numFmtId="14" fontId="7" fillId="0" borderId="3" xfId="0" applyNumberFormat="1" applyFont="1" applyBorder="1" applyAlignment="1" applyProtection="1">
      <alignment horizontal="left" vertical="center" wrapText="1"/>
      <protection locked="0"/>
    </xf>
    <xf numFmtId="14" fontId="7" fillId="3" borderId="2" xfId="0" applyNumberFormat="1" applyFont="1" applyFill="1" applyBorder="1" applyAlignment="1">
      <alignment horizontal="center" vertical="center" wrapText="1"/>
    </xf>
    <xf numFmtId="14" fontId="7" fillId="3" borderId="3" xfId="0" applyNumberFormat="1" applyFont="1" applyFill="1" applyBorder="1" applyAlignment="1" applyProtection="1">
      <alignment horizontal="left" vertical="center"/>
      <protection locked="0"/>
    </xf>
    <xf numFmtId="0" fontId="9" fillId="0" borderId="2" xfId="0" applyFont="1" applyBorder="1" applyAlignment="1" applyProtection="1">
      <alignment horizontal="left" vertical="center" wrapText="1"/>
      <protection locked="0"/>
    </xf>
    <xf numFmtId="0" fontId="14" fillId="0" borderId="0" xfId="0" applyFont="1" applyAlignment="1">
      <alignment horizontal="center" vertical="center"/>
    </xf>
    <xf numFmtId="0" fontId="4" fillId="0" borderId="0" xfId="0" applyFont="1" applyAlignment="1">
      <alignment vertical="top"/>
    </xf>
    <xf numFmtId="0" fontId="13" fillId="0" borderId="3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/>
    </xf>
    <xf numFmtId="49" fontId="15" fillId="0" borderId="3" xfId="0" applyNumberFormat="1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center" vertical="center" wrapText="1"/>
      <protection locked="0"/>
    </xf>
    <xf numFmtId="0" fontId="13" fillId="0" borderId="22" xfId="0" applyFont="1" applyBorder="1" applyAlignment="1" applyProtection="1">
      <alignment horizontal="center" vertical="center" wrapText="1"/>
      <protection locked="0"/>
    </xf>
    <xf numFmtId="49" fontId="15" fillId="0" borderId="25" xfId="0" applyNumberFormat="1" applyFont="1" applyBorder="1" applyAlignment="1" applyProtection="1">
      <alignment horizontal="center" vertical="center" wrapText="1"/>
      <protection locked="0"/>
    </xf>
    <xf numFmtId="0" fontId="13" fillId="0" borderId="29" xfId="0" applyFont="1" applyBorder="1" applyAlignment="1" applyProtection="1">
      <alignment horizontal="center" vertical="center" wrapText="1"/>
      <protection locked="0"/>
    </xf>
    <xf numFmtId="0" fontId="15" fillId="0" borderId="24" xfId="0" applyFont="1" applyBorder="1" applyAlignment="1" applyProtection="1">
      <alignment horizontal="center" vertical="center" wrapText="1"/>
      <protection locked="0"/>
    </xf>
    <xf numFmtId="14" fontId="15" fillId="0" borderId="25" xfId="0" applyNumberFormat="1" applyFont="1" applyBorder="1" applyAlignment="1" applyProtection="1">
      <alignment horizontal="center" vertical="center" wrapText="1"/>
      <protection locked="0"/>
    </xf>
    <xf numFmtId="0" fontId="15" fillId="0" borderId="22" xfId="0" applyFont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 wrapText="1"/>
    </xf>
    <xf numFmtId="0" fontId="19" fillId="0" borderId="0" xfId="3" applyFill="1" applyAlignment="1">
      <alignment horizontal="center" vertical="center"/>
    </xf>
    <xf numFmtId="0" fontId="17" fillId="0" borderId="0" xfId="1" applyFill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49" fontId="15" fillId="0" borderId="16" xfId="0" applyNumberFormat="1" applyFont="1" applyBorder="1" applyAlignment="1" applyProtection="1">
      <alignment horizontal="center" vertical="center" wrapText="1"/>
      <protection locked="0"/>
    </xf>
    <xf numFmtId="0" fontId="13" fillId="0" borderId="34" xfId="0" applyFont="1" applyBorder="1" applyAlignment="1" applyProtection="1">
      <alignment horizontal="center" vertical="center" wrapText="1"/>
      <protection locked="0"/>
    </xf>
    <xf numFmtId="14" fontId="8" fillId="0" borderId="34" xfId="0" applyNumberFormat="1" applyFont="1" applyBorder="1" applyAlignment="1">
      <alignment horizontal="center" vertical="center" wrapText="1"/>
    </xf>
    <xf numFmtId="49" fontId="15" fillId="0" borderId="31" xfId="0" applyNumberFormat="1" applyFont="1" applyBorder="1" applyAlignment="1" applyProtection="1">
      <alignment horizontal="center" vertical="center" wrapText="1"/>
      <protection locked="0"/>
    </xf>
    <xf numFmtId="14" fontId="8" fillId="0" borderId="35" xfId="0" applyNumberFormat="1" applyFont="1" applyBorder="1" applyAlignment="1">
      <alignment horizontal="center" vertical="center" wrapText="1"/>
    </xf>
    <xf numFmtId="2" fontId="15" fillId="0" borderId="16" xfId="0" applyNumberFormat="1" applyFont="1" applyBorder="1" applyAlignment="1" applyProtection="1">
      <alignment horizontal="center" vertical="center" wrapText="1"/>
      <protection locked="0"/>
    </xf>
    <xf numFmtId="2" fontId="15" fillId="0" borderId="31" xfId="0" applyNumberFormat="1" applyFont="1" applyBorder="1" applyAlignment="1" applyProtection="1">
      <alignment horizontal="center" vertical="center" wrapText="1"/>
      <protection locked="0"/>
    </xf>
    <xf numFmtId="14" fontId="7" fillId="0" borderId="0" xfId="0" applyNumberFormat="1" applyFont="1" applyAlignment="1">
      <alignment horizontal="center" vertical="center"/>
    </xf>
    <xf numFmtId="0" fontId="13" fillId="0" borderId="44" xfId="0" applyFont="1" applyBorder="1" applyAlignment="1" applyProtection="1">
      <alignment horizontal="center" vertical="center" wrapText="1"/>
      <protection locked="0"/>
    </xf>
    <xf numFmtId="0" fontId="13" fillId="0" borderId="45" xfId="0" applyFont="1" applyBorder="1" applyAlignment="1" applyProtection="1">
      <alignment horizontal="center" vertical="center" wrapText="1"/>
      <protection locked="0"/>
    </xf>
    <xf numFmtId="0" fontId="19" fillId="0" borderId="45" xfId="3" applyFill="1" applyBorder="1" applyAlignment="1">
      <alignment horizontal="center" vertical="center"/>
    </xf>
    <xf numFmtId="0" fontId="20" fillId="0" borderId="45" xfId="3" applyFont="1" applyFill="1" applyBorder="1" applyAlignment="1" applyProtection="1">
      <alignment horizontal="center" vertical="center" wrapText="1"/>
      <protection locked="0"/>
    </xf>
    <xf numFmtId="0" fontId="20" fillId="0" borderId="46" xfId="3" applyFont="1" applyFill="1" applyBorder="1" applyAlignment="1" applyProtection="1">
      <alignment horizontal="center" vertical="center" wrapText="1"/>
      <protection locked="0"/>
    </xf>
    <xf numFmtId="0" fontId="17" fillId="0" borderId="45" xfId="1" applyFill="1" applyBorder="1" applyAlignment="1">
      <alignment horizontal="left" vertical="center"/>
    </xf>
    <xf numFmtId="0" fontId="13" fillId="0" borderId="39" xfId="0" applyFont="1" applyBorder="1" applyAlignment="1" applyProtection="1">
      <alignment horizontal="center" vertical="center" wrapText="1"/>
      <protection locked="0"/>
    </xf>
    <xf numFmtId="0" fontId="13" fillId="0" borderId="40" xfId="0" applyFont="1" applyBorder="1" applyAlignment="1" applyProtection="1">
      <alignment horizontal="center" vertical="center" wrapText="1"/>
      <protection locked="0"/>
    </xf>
    <xf numFmtId="0" fontId="27" fillId="0" borderId="45" xfId="2" applyFont="1" applyFill="1" applyBorder="1" applyAlignment="1">
      <alignment horizontal="center" vertical="center"/>
    </xf>
    <xf numFmtId="0" fontId="28" fillId="0" borderId="45" xfId="2" applyFont="1" applyFill="1" applyBorder="1" applyAlignment="1">
      <alignment horizontal="center" vertical="center"/>
    </xf>
    <xf numFmtId="0" fontId="27" fillId="0" borderId="0" xfId="2" applyFont="1" applyFill="1" applyBorder="1" applyAlignment="1">
      <alignment horizontal="right" vertical="center"/>
    </xf>
    <xf numFmtId="0" fontId="28" fillId="0" borderId="0" xfId="2" applyFont="1" applyFill="1" applyBorder="1" applyAlignment="1">
      <alignment horizontal="right" vertical="center"/>
    </xf>
    <xf numFmtId="0" fontId="26" fillId="0" borderId="0" xfId="1" applyFont="1" applyFill="1" applyBorder="1" applyAlignment="1">
      <alignment horizontal="right" vertical="center"/>
    </xf>
    <xf numFmtId="0" fontId="29" fillId="0" borderId="0" xfId="0" applyFont="1" applyAlignment="1">
      <alignment vertical="center"/>
    </xf>
    <xf numFmtId="14" fontId="25" fillId="0" borderId="36" xfId="0" applyNumberFormat="1" applyFont="1" applyBorder="1" applyAlignment="1" applyProtection="1">
      <alignment horizontal="center" vertical="center" wrapText="1"/>
      <protection locked="0"/>
    </xf>
    <xf numFmtId="14" fontId="0" fillId="0" borderId="0" xfId="0" applyNumberFormat="1" applyAlignment="1">
      <alignment horizontal="center" vertical="center"/>
    </xf>
    <xf numFmtId="49" fontId="15" fillId="0" borderId="45" xfId="0" applyNumberFormat="1" applyFont="1" applyBorder="1" applyAlignment="1" applyProtection="1">
      <alignment horizontal="center" vertical="center" wrapText="1"/>
      <protection locked="0"/>
    </xf>
    <xf numFmtId="14" fontId="25" fillId="0" borderId="33" xfId="0" applyNumberFormat="1" applyFont="1" applyBorder="1" applyAlignment="1" applyProtection="1">
      <alignment horizontal="center" vertical="center" wrapText="1"/>
      <protection locked="0"/>
    </xf>
    <xf numFmtId="14" fontId="25" fillId="0" borderId="45" xfId="0" applyNumberFormat="1" applyFont="1" applyBorder="1" applyAlignment="1" applyProtection="1">
      <alignment horizontal="center" vertical="center" wrapText="1"/>
      <protection locked="0"/>
    </xf>
    <xf numFmtId="14" fontId="15" fillId="0" borderId="3" xfId="0" applyNumberFormat="1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14" fontId="15" fillId="0" borderId="45" xfId="1" applyNumberFormat="1" applyFont="1" applyFill="1" applyBorder="1" applyAlignment="1">
      <alignment horizontal="center" vertical="center"/>
    </xf>
    <xf numFmtId="0" fontId="15" fillId="0" borderId="22" xfId="0" applyFont="1" applyBorder="1" applyAlignment="1" applyProtection="1">
      <alignment horizontal="center" vertical="center" wrapText="1"/>
      <protection locked="0"/>
    </xf>
    <xf numFmtId="49" fontId="15" fillId="0" borderId="2" xfId="0" applyNumberFormat="1" applyFont="1" applyBorder="1" applyAlignment="1" applyProtection="1">
      <alignment horizontal="center" vertical="center" wrapText="1"/>
      <protection locked="0"/>
    </xf>
    <xf numFmtId="0" fontId="13" fillId="0" borderId="55" xfId="0" applyFont="1" applyBorder="1" applyAlignment="1" applyProtection="1">
      <alignment horizontal="center" vertical="center" wrapText="1"/>
      <protection locked="0"/>
    </xf>
    <xf numFmtId="0" fontId="13" fillId="0" borderId="56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 vertical="center"/>
    </xf>
    <xf numFmtId="14" fontId="33" fillId="0" borderId="33" xfId="0" applyNumberFormat="1" applyFont="1" applyBorder="1" applyAlignment="1" applyProtection="1">
      <alignment horizontal="center" vertical="center" wrapText="1"/>
      <protection locked="0"/>
    </xf>
    <xf numFmtId="0" fontId="34" fillId="0" borderId="45" xfId="2" applyFont="1" applyFill="1" applyBorder="1" applyAlignment="1">
      <alignment horizontal="center" vertical="center"/>
    </xf>
    <xf numFmtId="0" fontId="35" fillId="0" borderId="45" xfId="2" applyFont="1" applyFill="1" applyBorder="1" applyAlignment="1">
      <alignment horizontal="center" vertical="center"/>
    </xf>
    <xf numFmtId="2" fontId="25" fillId="0" borderId="2" xfId="0" applyNumberFormat="1" applyFont="1" applyBorder="1" applyAlignment="1" applyProtection="1">
      <alignment horizontal="center" vertical="center" wrapText="1"/>
      <protection locked="0"/>
    </xf>
    <xf numFmtId="2" fontId="25" fillId="0" borderId="54" xfId="0" applyNumberFormat="1" applyFont="1" applyBorder="1" applyAlignment="1" applyProtection="1">
      <alignment horizontal="center" vertical="center" wrapText="1"/>
      <protection locked="0"/>
    </xf>
    <xf numFmtId="0" fontId="36" fillId="0" borderId="56" xfId="0" applyFont="1" applyBorder="1" applyAlignment="1" applyProtection="1">
      <alignment horizontal="center" vertical="center" wrapText="1"/>
      <protection locked="0"/>
    </xf>
    <xf numFmtId="0" fontId="24" fillId="0" borderId="0" xfId="0" applyFont="1" applyAlignment="1">
      <alignment horizontal="right" vertical="center"/>
    </xf>
    <xf numFmtId="2" fontId="36" fillId="0" borderId="10" xfId="0" applyNumberFormat="1" applyFont="1" applyBorder="1" applyAlignment="1" applyProtection="1">
      <alignment horizontal="center" vertical="center" wrapText="1"/>
      <protection locked="0"/>
    </xf>
    <xf numFmtId="2" fontId="36" fillId="0" borderId="57" xfId="0" applyNumberFormat="1" applyFont="1" applyBorder="1" applyAlignment="1" applyProtection="1">
      <alignment horizontal="center" vertical="center" wrapText="1"/>
      <protection locked="0"/>
    </xf>
    <xf numFmtId="2" fontId="13" fillId="0" borderId="16" xfId="0" applyNumberFormat="1" applyFont="1" applyBorder="1" applyAlignment="1" applyProtection="1">
      <alignment horizontal="center" vertical="center" wrapText="1"/>
      <protection locked="0"/>
    </xf>
    <xf numFmtId="0" fontId="13" fillId="0" borderId="10" xfId="0" applyFont="1" applyBorder="1" applyAlignment="1" applyProtection="1">
      <alignment horizontal="center" vertical="center" wrapText="1"/>
      <protection locked="0"/>
    </xf>
    <xf numFmtId="0" fontId="37" fillId="14" borderId="13" xfId="0" applyFont="1" applyFill="1" applyBorder="1" applyAlignment="1" applyProtection="1">
      <alignment horizontal="center" vertical="center" wrapText="1"/>
      <protection locked="0"/>
    </xf>
    <xf numFmtId="2" fontId="36" fillId="0" borderId="63" xfId="0" applyNumberFormat="1" applyFont="1" applyBorder="1" applyAlignment="1" applyProtection="1">
      <alignment horizontal="center" vertical="center" wrapText="1"/>
      <protection locked="0"/>
    </xf>
    <xf numFmtId="2" fontId="25" fillId="0" borderId="37" xfId="0" applyNumberFormat="1" applyFont="1" applyBorder="1" applyAlignment="1" applyProtection="1">
      <alignment horizontal="center" vertical="center" wrapText="1"/>
      <protection locked="0"/>
    </xf>
    <xf numFmtId="165" fontId="38" fillId="0" borderId="38" xfId="0" applyNumberFormat="1" applyFont="1" applyBorder="1" applyAlignment="1" applyProtection="1">
      <alignment horizontal="center" vertical="center" wrapText="1"/>
      <protection locked="0"/>
    </xf>
    <xf numFmtId="165" fontId="36" fillId="0" borderId="10" xfId="0" applyNumberFormat="1" applyFont="1" applyBorder="1" applyAlignment="1" applyProtection="1">
      <alignment horizontal="center" vertical="center" wrapText="1"/>
      <protection locked="0"/>
    </xf>
    <xf numFmtId="165" fontId="36" fillId="0" borderId="60" xfId="0" applyNumberFormat="1" applyFont="1" applyBorder="1" applyAlignment="1" applyProtection="1">
      <alignment horizontal="center" vertical="center" wrapText="1"/>
      <protection locked="0"/>
    </xf>
    <xf numFmtId="165" fontId="13" fillId="0" borderId="10" xfId="0" applyNumberFormat="1" applyFont="1" applyBorder="1" applyAlignment="1" applyProtection="1">
      <alignment horizontal="center" vertical="center" wrapText="1"/>
      <protection locked="0"/>
    </xf>
    <xf numFmtId="165" fontId="38" fillId="0" borderId="59" xfId="0" applyNumberFormat="1" applyFont="1" applyBorder="1" applyAlignment="1" applyProtection="1">
      <alignment horizontal="center" vertical="center" wrapText="1"/>
      <protection locked="0"/>
    </xf>
    <xf numFmtId="165" fontId="36" fillId="0" borderId="7" xfId="0" applyNumberFormat="1" applyFont="1" applyBorder="1" applyAlignment="1" applyProtection="1">
      <alignment horizontal="center" vertical="center" wrapText="1"/>
      <protection locked="0"/>
    </xf>
    <xf numFmtId="0" fontId="28" fillId="0" borderId="65" xfId="2" applyFont="1" applyFill="1" applyBorder="1" applyAlignment="1">
      <alignment horizontal="center" vertical="center"/>
    </xf>
    <xf numFmtId="0" fontId="28" fillId="0" borderId="44" xfId="2" applyFont="1" applyFill="1" applyBorder="1" applyAlignment="1">
      <alignment horizontal="center" vertical="center"/>
    </xf>
    <xf numFmtId="0" fontId="39" fillId="0" borderId="0" xfId="0" applyFont="1" applyAlignment="1">
      <alignment horizontal="right" vertical="center"/>
    </xf>
    <xf numFmtId="0" fontId="26" fillId="0" borderId="65" xfId="1" applyFont="1" applyFill="1" applyBorder="1" applyAlignment="1">
      <alignment horizontal="center" vertical="center"/>
    </xf>
    <xf numFmtId="0" fontId="13" fillId="16" borderId="21" xfId="0" applyFont="1" applyFill="1" applyBorder="1" applyAlignment="1" applyProtection="1">
      <alignment horizontal="center" vertical="center" wrapText="1"/>
      <protection locked="0"/>
    </xf>
    <xf numFmtId="0" fontId="13" fillId="16" borderId="13" xfId="0" applyFont="1" applyFill="1" applyBorder="1" applyAlignment="1" applyProtection="1">
      <alignment horizontal="center" vertical="center" wrapText="1"/>
      <protection locked="0"/>
    </xf>
    <xf numFmtId="49" fontId="15" fillId="17" borderId="3" xfId="0" applyNumberFormat="1" applyFont="1" applyFill="1" applyBorder="1" applyAlignment="1" applyProtection="1">
      <alignment horizontal="center" vertical="center" wrapText="1"/>
      <protection locked="0"/>
    </xf>
    <xf numFmtId="0" fontId="15" fillId="17" borderId="3" xfId="0" applyFont="1" applyFill="1" applyBorder="1" applyAlignment="1" applyProtection="1">
      <alignment horizontal="center" vertical="center" wrapText="1"/>
      <protection locked="0"/>
    </xf>
    <xf numFmtId="49" fontId="15" fillId="17" borderId="33" xfId="0" applyNumberFormat="1" applyFont="1" applyFill="1" applyBorder="1" applyAlignment="1" applyProtection="1">
      <alignment horizontal="center" vertical="center" wrapText="1"/>
      <protection locked="0"/>
    </xf>
    <xf numFmtId="49" fontId="15" fillId="17" borderId="2" xfId="0" applyNumberFormat="1" applyFont="1" applyFill="1" applyBorder="1" applyAlignment="1" applyProtection="1">
      <alignment horizontal="center" vertical="center" wrapText="1"/>
      <protection locked="0"/>
    </xf>
    <xf numFmtId="0" fontId="15" fillId="17" borderId="2" xfId="0" applyFont="1" applyFill="1" applyBorder="1" applyAlignment="1" applyProtection="1">
      <alignment horizontal="center" vertical="center" wrapText="1"/>
      <protection locked="0"/>
    </xf>
    <xf numFmtId="2" fontId="15" fillId="17" borderId="37" xfId="0" applyNumberFormat="1" applyFont="1" applyFill="1" applyBorder="1" applyAlignment="1" applyProtection="1">
      <alignment horizontal="center" vertical="center" wrapText="1"/>
      <protection locked="0"/>
    </xf>
    <xf numFmtId="14" fontId="15" fillId="17" borderId="2" xfId="0" applyNumberFormat="1" applyFont="1" applyFill="1" applyBorder="1" applyAlignment="1" applyProtection="1">
      <alignment horizontal="center" vertical="center" wrapText="1"/>
      <protection locked="0"/>
    </xf>
    <xf numFmtId="14" fontId="25" fillId="17" borderId="3" xfId="0" applyNumberFormat="1" applyFont="1" applyFill="1" applyBorder="1" applyAlignment="1" applyProtection="1">
      <alignment horizontal="center" vertical="center" wrapText="1"/>
      <protection locked="0"/>
    </xf>
    <xf numFmtId="14" fontId="15" fillId="17" borderId="3" xfId="0" applyNumberFormat="1" applyFont="1" applyFill="1" applyBorder="1" applyAlignment="1" applyProtection="1">
      <alignment horizontal="center" vertical="center" wrapText="1"/>
      <protection locked="0"/>
    </xf>
    <xf numFmtId="0" fontId="16" fillId="14" borderId="13" xfId="0" applyFont="1" applyFill="1" applyBorder="1" applyAlignment="1" applyProtection="1">
      <alignment horizontal="center" vertical="center" wrapText="1"/>
      <protection locked="0"/>
    </xf>
    <xf numFmtId="0" fontId="16" fillId="14" borderId="27" xfId="0" applyFont="1" applyFill="1" applyBorder="1" applyAlignment="1" applyProtection="1">
      <alignment horizontal="center" vertical="center" wrapText="1"/>
      <protection locked="0"/>
    </xf>
    <xf numFmtId="0" fontId="16" fillId="10" borderId="50" xfId="0" applyFont="1" applyFill="1" applyBorder="1" applyAlignment="1" applyProtection="1">
      <alignment horizontal="center" vertical="center" wrapText="1"/>
      <protection locked="0"/>
    </xf>
    <xf numFmtId="0" fontId="13" fillId="17" borderId="16" xfId="0" applyFont="1" applyFill="1" applyBorder="1" applyAlignment="1" applyProtection="1">
      <alignment horizontal="center" vertical="center" wrapText="1"/>
      <protection locked="0"/>
    </xf>
    <xf numFmtId="14" fontId="15" fillId="17" borderId="25" xfId="0" applyNumberFormat="1" applyFont="1" applyFill="1" applyBorder="1" applyAlignment="1" applyProtection="1">
      <alignment horizontal="center" vertical="center" wrapText="1"/>
      <protection locked="0"/>
    </xf>
    <xf numFmtId="0" fontId="16" fillId="16" borderId="50" xfId="0" applyFont="1" applyFill="1" applyBorder="1" applyAlignment="1" applyProtection="1">
      <alignment horizontal="center" vertical="center" wrapText="1"/>
      <protection locked="0"/>
    </xf>
    <xf numFmtId="0" fontId="16" fillId="10" borderId="30" xfId="0" applyFont="1" applyFill="1" applyBorder="1" applyAlignment="1" applyProtection="1">
      <alignment horizontal="center" vertical="center" wrapText="1"/>
      <protection locked="0"/>
    </xf>
    <xf numFmtId="14" fontId="40" fillId="0" borderId="16" xfId="1" applyNumberFormat="1" applyFont="1" applyFill="1" applyBorder="1" applyAlignment="1">
      <alignment horizontal="center" vertical="center" wrapText="1"/>
    </xf>
    <xf numFmtId="2" fontId="15" fillId="17" borderId="38" xfId="0" applyNumberFormat="1" applyFont="1" applyFill="1" applyBorder="1" applyAlignment="1" applyProtection="1">
      <alignment horizontal="center" vertical="center" wrapText="1"/>
      <protection locked="0"/>
    </xf>
    <xf numFmtId="2" fontId="15" fillId="17" borderId="16" xfId="0" applyNumberFormat="1" applyFont="1" applyFill="1" applyBorder="1" applyAlignment="1" applyProtection="1">
      <alignment horizontal="center" vertical="center" wrapText="1"/>
      <protection locked="0"/>
    </xf>
    <xf numFmtId="0" fontId="15" fillId="17" borderId="2" xfId="0" applyFont="1" applyFill="1" applyBorder="1" applyAlignment="1">
      <alignment horizontal="center" vertical="center" wrapText="1"/>
    </xf>
    <xf numFmtId="0" fontId="15" fillId="17" borderId="3" xfId="0" applyFont="1" applyFill="1" applyBorder="1" applyAlignment="1">
      <alignment horizontal="center" vertical="center" wrapText="1"/>
    </xf>
    <xf numFmtId="0" fontId="41" fillId="0" borderId="33" xfId="2" applyFont="1" applyFill="1" applyBorder="1" applyAlignment="1">
      <alignment horizontal="center" vertical="center"/>
    </xf>
    <xf numFmtId="0" fontId="31" fillId="17" borderId="45" xfId="1" applyFont="1" applyFill="1" applyBorder="1" applyAlignment="1">
      <alignment horizontal="center" vertical="center"/>
    </xf>
    <xf numFmtId="14" fontId="15" fillId="17" borderId="45" xfId="1" applyNumberFormat="1" applyFont="1" applyFill="1" applyBorder="1" applyAlignment="1">
      <alignment horizontal="center" vertical="center"/>
    </xf>
    <xf numFmtId="14" fontId="15" fillId="17" borderId="45" xfId="3" applyNumberFormat="1" applyFont="1" applyFill="1" applyBorder="1" applyAlignment="1" applyProtection="1">
      <alignment horizontal="center" vertical="center" wrapText="1"/>
      <protection locked="0"/>
    </xf>
    <xf numFmtId="14" fontId="40" fillId="17" borderId="16" xfId="1" applyNumberFormat="1" applyFont="1" applyFill="1" applyBorder="1" applyAlignment="1">
      <alignment horizontal="center" vertical="center" wrapText="1"/>
    </xf>
    <xf numFmtId="0" fontId="40" fillId="17" borderId="33" xfId="1" applyFont="1" applyFill="1" applyBorder="1" applyAlignment="1">
      <alignment horizontal="center" vertical="center"/>
    </xf>
    <xf numFmtId="49" fontId="15" fillId="17" borderId="16" xfId="0" applyNumberFormat="1" applyFont="1" applyFill="1" applyBorder="1" applyAlignment="1" applyProtection="1">
      <alignment horizontal="center" vertical="center" wrapText="1"/>
      <protection locked="0"/>
    </xf>
    <xf numFmtId="2" fontId="25" fillId="17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14" borderId="50" xfId="0" applyFont="1" applyFill="1" applyBorder="1" applyAlignment="1" applyProtection="1">
      <alignment horizontal="center" vertical="center" wrapText="1"/>
      <protection locked="0"/>
    </xf>
    <xf numFmtId="49" fontId="42" fillId="0" borderId="33" xfId="0" applyNumberFormat="1" applyFont="1" applyBorder="1" applyAlignment="1" applyProtection="1">
      <alignment horizontal="center" vertical="center" wrapText="1"/>
      <protection locked="0"/>
    </xf>
    <xf numFmtId="49" fontId="42" fillId="0" borderId="36" xfId="0" applyNumberFormat="1" applyFont="1" applyBorder="1" applyAlignment="1" applyProtection="1">
      <alignment horizontal="center" vertical="center" wrapText="1"/>
      <protection locked="0"/>
    </xf>
    <xf numFmtId="49" fontId="15" fillId="17" borderId="38" xfId="0" applyNumberFormat="1" applyFont="1" applyFill="1" applyBorder="1" applyAlignment="1" applyProtection="1">
      <alignment horizontal="center" vertical="center" wrapText="1"/>
      <protection locked="0"/>
    </xf>
    <xf numFmtId="0" fontId="17" fillId="17" borderId="45" xfId="1" applyFill="1" applyBorder="1" applyAlignment="1">
      <alignment horizontal="left" vertical="center"/>
    </xf>
    <xf numFmtId="0" fontId="37" fillId="16" borderId="13" xfId="0" applyFont="1" applyFill="1" applyBorder="1" applyAlignment="1" applyProtection="1">
      <alignment horizontal="center" vertical="center" wrapText="1"/>
      <protection locked="0"/>
    </xf>
    <xf numFmtId="2" fontId="43" fillId="0" borderId="2" xfId="0" applyNumberFormat="1" applyFont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2" fontId="25" fillId="0" borderId="64" xfId="0" applyNumberFormat="1" applyFont="1" applyBorder="1" applyAlignment="1" applyProtection="1">
      <alignment horizontal="center" vertical="center" wrapText="1"/>
      <protection locked="0"/>
    </xf>
    <xf numFmtId="0" fontId="44" fillId="0" borderId="45" xfId="3" applyFont="1" applyFill="1" applyBorder="1" applyAlignment="1" applyProtection="1">
      <alignment horizontal="center" vertical="center" wrapText="1"/>
      <protection locked="0"/>
    </xf>
    <xf numFmtId="165" fontId="38" fillId="0" borderId="2" xfId="0" applyNumberFormat="1" applyFont="1" applyBorder="1" applyAlignment="1" applyProtection="1">
      <alignment horizontal="center" vertical="center" wrapText="1"/>
      <protection locked="0"/>
    </xf>
    <xf numFmtId="0" fontId="27" fillId="0" borderId="66" xfId="2" applyFont="1" applyFill="1" applyBorder="1" applyAlignment="1">
      <alignment horizontal="center" vertical="center"/>
    </xf>
    <xf numFmtId="14" fontId="33" fillId="0" borderId="45" xfId="0" applyNumberFormat="1" applyFont="1" applyBorder="1" applyAlignment="1" applyProtection="1">
      <alignment horizontal="center" vertical="center" wrapText="1"/>
      <protection locked="0"/>
    </xf>
    <xf numFmtId="0" fontId="26" fillId="0" borderId="45" xfId="1" applyFont="1" applyFill="1" applyBorder="1" applyAlignment="1">
      <alignment horizontal="center" vertical="center"/>
    </xf>
    <xf numFmtId="49" fontId="15" fillId="0" borderId="46" xfId="0" applyNumberFormat="1" applyFont="1" applyBorder="1" applyAlignment="1" applyProtection="1">
      <alignment horizontal="center" vertical="center" wrapText="1"/>
      <protection locked="0"/>
    </xf>
    <xf numFmtId="14" fontId="33" fillId="0" borderId="36" xfId="0" applyNumberFormat="1" applyFont="1" applyBorder="1" applyAlignment="1" applyProtection="1">
      <alignment horizontal="center" vertical="center" wrapText="1"/>
      <protection locked="0"/>
    </xf>
    <xf numFmtId="0" fontId="26" fillId="0" borderId="46" xfId="1" applyFont="1" applyFill="1" applyBorder="1" applyAlignment="1">
      <alignment horizontal="center" vertical="center"/>
    </xf>
    <xf numFmtId="0" fontId="13" fillId="0" borderId="46" xfId="0" applyFont="1" applyBorder="1" applyAlignment="1" applyProtection="1">
      <alignment horizontal="center" vertical="center" wrapText="1"/>
      <protection locked="0"/>
    </xf>
    <xf numFmtId="0" fontId="0" fillId="17" borderId="0" xfId="0" applyFill="1" applyAlignment="1">
      <alignment horizontal="center" vertical="center"/>
    </xf>
    <xf numFmtId="0" fontId="32" fillId="2" borderId="26" xfId="0" applyFont="1" applyFill="1" applyBorder="1" applyAlignment="1">
      <alignment horizontal="center" vertical="center"/>
    </xf>
    <xf numFmtId="0" fontId="32" fillId="2" borderId="32" xfId="0" applyFont="1" applyFill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36" fillId="0" borderId="63" xfId="0" applyFont="1" applyBorder="1" applyAlignment="1" applyProtection="1">
      <alignment horizontal="center" vertical="center" wrapText="1"/>
      <protection locked="0"/>
    </xf>
    <xf numFmtId="0" fontId="15" fillId="0" borderId="33" xfId="3" applyFont="1" applyFill="1" applyBorder="1" applyAlignment="1" applyProtection="1">
      <alignment horizontal="center" vertical="center" wrapText="1"/>
      <protection locked="0"/>
    </xf>
    <xf numFmtId="0" fontId="15" fillId="0" borderId="37" xfId="3" applyFont="1" applyFill="1" applyBorder="1" applyAlignment="1" applyProtection="1">
      <alignment horizontal="center" vertical="center" wrapText="1"/>
      <protection locked="0"/>
    </xf>
    <xf numFmtId="0" fontId="15" fillId="0" borderId="36" xfId="3" applyFont="1" applyFill="1" applyBorder="1" applyAlignment="1" applyProtection="1">
      <alignment horizontal="center" vertical="center" wrapText="1"/>
      <protection locked="0"/>
    </xf>
    <xf numFmtId="0" fontId="15" fillId="0" borderId="64" xfId="3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left" vertical="center"/>
    </xf>
    <xf numFmtId="0" fontId="16" fillId="14" borderId="6" xfId="0" applyFont="1" applyFill="1" applyBorder="1" applyAlignment="1" applyProtection="1">
      <alignment horizontal="center" vertical="center" wrapText="1"/>
      <protection locked="0"/>
    </xf>
    <xf numFmtId="14" fontId="15" fillId="0" borderId="2" xfId="0" applyNumberFormat="1" applyFont="1" applyBorder="1" applyAlignment="1" applyProtection="1">
      <alignment horizontal="center" vertical="center" wrapText="1"/>
      <protection locked="0"/>
    </xf>
    <xf numFmtId="14" fontId="25" fillId="0" borderId="3" xfId="0" applyNumberFormat="1" applyFont="1" applyBorder="1" applyAlignment="1" applyProtection="1">
      <alignment horizontal="center" vertical="center" wrapText="1"/>
      <protection locked="0"/>
    </xf>
    <xf numFmtId="0" fontId="37" fillId="16" borderId="27" xfId="0" applyFont="1" applyFill="1" applyBorder="1" applyAlignment="1" applyProtection="1">
      <alignment horizontal="center" vertical="center" wrapText="1"/>
      <protection locked="0"/>
    </xf>
    <xf numFmtId="0" fontId="40" fillId="0" borderId="33" xfId="1" applyFont="1" applyFill="1" applyBorder="1" applyAlignment="1">
      <alignment horizontal="center" vertical="center"/>
    </xf>
    <xf numFmtId="0" fontId="27" fillId="0" borderId="65" xfId="2" applyFont="1" applyFill="1" applyBorder="1" applyAlignment="1">
      <alignment horizontal="center" vertical="center"/>
    </xf>
    <xf numFmtId="0" fontId="27" fillId="0" borderId="0" xfId="2" applyFont="1" applyFill="1" applyBorder="1" applyAlignment="1">
      <alignment horizontal="center" vertical="center"/>
    </xf>
    <xf numFmtId="0" fontId="31" fillId="0" borderId="45" xfId="1" applyFont="1" applyFill="1" applyBorder="1" applyAlignment="1">
      <alignment horizontal="center" vertical="center"/>
    </xf>
    <xf numFmtId="0" fontId="8" fillId="0" borderId="37" xfId="3" applyFont="1" applyFill="1" applyBorder="1" applyAlignment="1" applyProtection="1">
      <alignment horizontal="center" vertical="center" wrapText="1"/>
      <protection locked="0"/>
    </xf>
    <xf numFmtId="0" fontId="15" fillId="17" borderId="2" xfId="0" applyFont="1" applyFill="1" applyBorder="1" applyAlignment="1" applyProtection="1">
      <alignment horizontal="left" vertical="center" wrapText="1"/>
      <protection locked="0"/>
    </xf>
    <xf numFmtId="0" fontId="21" fillId="17" borderId="2" xfId="0" applyFont="1" applyFill="1" applyBorder="1" applyAlignment="1">
      <alignment horizontal="center" vertical="center"/>
    </xf>
    <xf numFmtId="0" fontId="22" fillId="17" borderId="2" xfId="0" applyFont="1" applyFill="1" applyBorder="1" applyAlignment="1">
      <alignment horizontal="center" vertical="center"/>
    </xf>
    <xf numFmtId="0" fontId="1" fillId="17" borderId="2" xfId="0" applyFont="1" applyFill="1" applyBorder="1" applyAlignment="1">
      <alignment horizontal="center" vertical="center"/>
    </xf>
    <xf numFmtId="0" fontId="3" fillId="17" borderId="2" xfId="0" applyFont="1" applyFill="1" applyBorder="1" applyAlignment="1">
      <alignment horizontal="center" vertical="center"/>
    </xf>
    <xf numFmtId="0" fontId="23" fillId="17" borderId="2" xfId="0" applyFont="1" applyFill="1" applyBorder="1" applyAlignment="1">
      <alignment horizontal="center" vertical="center"/>
    </xf>
    <xf numFmtId="49" fontId="15" fillId="0" borderId="36" xfId="0" applyNumberFormat="1" applyFont="1" applyBorder="1" applyAlignment="1" applyProtection="1">
      <alignment horizontal="center" vertical="center" wrapText="1"/>
      <protection locked="0"/>
    </xf>
    <xf numFmtId="49" fontId="15" fillId="0" borderId="54" xfId="0" applyNumberFormat="1" applyFont="1" applyBorder="1" applyAlignment="1" applyProtection="1">
      <alignment horizontal="center" vertical="center" wrapText="1"/>
      <protection locked="0"/>
    </xf>
    <xf numFmtId="0" fontId="15" fillId="0" borderId="54" xfId="0" applyFont="1" applyBorder="1" applyAlignment="1" applyProtection="1">
      <alignment horizontal="left" vertical="center" wrapText="1"/>
      <protection locked="0"/>
    </xf>
    <xf numFmtId="0" fontId="15" fillId="0" borderId="54" xfId="0" applyFont="1" applyBorder="1" applyAlignment="1" applyProtection="1">
      <alignment horizontal="center" vertical="center" wrapText="1"/>
      <protection locked="0"/>
    </xf>
    <xf numFmtId="0" fontId="15" fillId="0" borderId="64" xfId="0" applyFont="1" applyBorder="1" applyAlignment="1" applyProtection="1">
      <alignment horizontal="center" vertical="center" wrapText="1"/>
      <protection locked="0"/>
    </xf>
    <xf numFmtId="49" fontId="15" fillId="0" borderId="38" xfId="0" applyNumberFormat="1" applyFont="1" applyBorder="1" applyAlignment="1" applyProtection="1">
      <alignment horizontal="center" vertical="center" wrapText="1"/>
      <protection locked="0"/>
    </xf>
    <xf numFmtId="0" fontId="46" fillId="0" borderId="45" xfId="3" applyFont="1" applyFill="1" applyBorder="1" applyAlignment="1" applyProtection="1">
      <alignment horizontal="center" vertical="center" wrapText="1"/>
      <protection locked="0"/>
    </xf>
    <xf numFmtId="0" fontId="47" fillId="0" borderId="22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 vertical="center" wrapText="1"/>
      <protection locked="0"/>
    </xf>
    <xf numFmtId="0" fontId="15" fillId="18" borderId="3" xfId="0" applyFont="1" applyFill="1" applyBorder="1" applyAlignment="1" applyProtection="1">
      <alignment horizontal="center" vertical="center" wrapText="1"/>
      <protection locked="0"/>
    </xf>
    <xf numFmtId="0" fontId="0" fillId="2" borderId="53" xfId="0" applyFill="1" applyBorder="1" applyAlignment="1">
      <alignment horizontal="center" vertical="center"/>
    </xf>
    <xf numFmtId="0" fontId="25" fillId="0" borderId="42" xfId="0" applyFont="1" applyBorder="1" applyAlignment="1">
      <alignment horizontal="left" vertical="center"/>
    </xf>
    <xf numFmtId="0" fontId="25" fillId="0" borderId="71" xfId="0" applyFont="1" applyBorder="1" applyAlignment="1">
      <alignment horizontal="left" vertical="center"/>
    </xf>
    <xf numFmtId="0" fontId="14" fillId="0" borderId="42" xfId="0" applyFont="1" applyBorder="1" applyAlignment="1">
      <alignment horizontal="center" vertical="center"/>
    </xf>
    <xf numFmtId="0" fontId="51" fillId="19" borderId="13" xfId="0" applyFont="1" applyFill="1" applyBorder="1" applyAlignment="1" applyProtection="1">
      <alignment horizontal="center" vertical="center" wrapText="1"/>
      <protection locked="0"/>
    </xf>
    <xf numFmtId="0" fontId="52" fillId="19" borderId="21" xfId="0" applyFont="1" applyFill="1" applyBorder="1" applyAlignment="1" applyProtection="1">
      <alignment horizontal="center" vertical="center" wrapText="1"/>
      <protection locked="0"/>
    </xf>
    <xf numFmtId="0" fontId="52" fillId="19" borderId="13" xfId="0" applyFont="1" applyFill="1" applyBorder="1" applyAlignment="1" applyProtection="1">
      <alignment horizontal="center" vertical="center" wrapText="1"/>
      <protection locked="0"/>
    </xf>
    <xf numFmtId="49" fontId="9" fillId="18" borderId="33" xfId="0" applyNumberFormat="1" applyFont="1" applyFill="1" applyBorder="1" applyAlignment="1" applyProtection="1">
      <alignment horizontal="center" vertical="center" wrapText="1"/>
      <protection locked="0"/>
    </xf>
    <xf numFmtId="49" fontId="9" fillId="18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18" borderId="2" xfId="0" applyFont="1" applyFill="1" applyBorder="1" applyAlignment="1" applyProtection="1">
      <alignment horizontal="left" vertical="center" wrapText="1"/>
      <protection locked="0"/>
    </xf>
    <xf numFmtId="0" fontId="9" fillId="18" borderId="2" xfId="0" applyFont="1" applyFill="1" applyBorder="1" applyAlignment="1" applyProtection="1">
      <alignment horizontal="center" vertical="center" wrapText="1"/>
      <protection locked="0"/>
    </xf>
    <xf numFmtId="2" fontId="9" fillId="18" borderId="37" xfId="0" applyNumberFormat="1" applyFont="1" applyFill="1" applyBorder="1" applyAlignment="1" applyProtection="1">
      <alignment horizontal="center" vertical="center" wrapText="1"/>
      <protection locked="0"/>
    </xf>
    <xf numFmtId="0" fontId="10" fillId="18" borderId="45" xfId="1" applyFont="1" applyFill="1" applyBorder="1" applyAlignment="1">
      <alignment horizontal="center" vertical="center"/>
    </xf>
    <xf numFmtId="14" fontId="9" fillId="18" borderId="45" xfId="1" applyNumberFormat="1" applyFont="1" applyFill="1" applyBorder="1" applyAlignment="1">
      <alignment horizontal="center" vertical="center"/>
    </xf>
    <xf numFmtId="2" fontId="9" fillId="18" borderId="39" xfId="0" applyNumberFormat="1" applyFont="1" applyFill="1" applyBorder="1" applyAlignment="1" applyProtection="1">
      <alignment horizontal="center" vertical="center" wrapText="1"/>
      <protection locked="0"/>
    </xf>
    <xf numFmtId="14" fontId="9" fillId="18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18" borderId="45" xfId="3" applyFont="1" applyFill="1" applyBorder="1" applyAlignment="1" applyProtection="1">
      <alignment horizontal="center" vertical="center" wrapText="1"/>
      <protection locked="0"/>
    </xf>
    <xf numFmtId="14" fontId="9" fillId="18" borderId="45" xfId="3" applyNumberFormat="1" applyFont="1" applyFill="1" applyBorder="1" applyAlignment="1" applyProtection="1">
      <alignment horizontal="center" vertical="center" wrapText="1"/>
      <protection locked="0"/>
    </xf>
    <xf numFmtId="49" fontId="9" fillId="18" borderId="36" xfId="0" applyNumberFormat="1" applyFont="1" applyFill="1" applyBorder="1" applyAlignment="1" applyProtection="1">
      <alignment horizontal="center" vertical="center" wrapText="1"/>
      <protection locked="0"/>
    </xf>
    <xf numFmtId="49" fontId="9" fillId="18" borderId="54" xfId="0" applyNumberFormat="1" applyFont="1" applyFill="1" applyBorder="1" applyAlignment="1" applyProtection="1">
      <alignment horizontal="center" vertical="center" wrapText="1"/>
      <protection locked="0"/>
    </xf>
    <xf numFmtId="0" fontId="9" fillId="18" borderId="54" xfId="0" applyFont="1" applyFill="1" applyBorder="1" applyAlignment="1" applyProtection="1">
      <alignment horizontal="left" vertical="center" wrapText="1"/>
      <protection locked="0"/>
    </xf>
    <xf numFmtId="0" fontId="9" fillId="18" borderId="54" xfId="0" applyFont="1" applyFill="1" applyBorder="1" applyAlignment="1" applyProtection="1">
      <alignment horizontal="center" vertical="center" wrapText="1"/>
      <protection locked="0"/>
    </xf>
    <xf numFmtId="0" fontId="9" fillId="18" borderId="64" xfId="0" applyFont="1" applyFill="1" applyBorder="1" applyAlignment="1" applyProtection="1">
      <alignment horizontal="center" vertical="center" wrapText="1"/>
      <protection locked="0"/>
    </xf>
    <xf numFmtId="0" fontId="9" fillId="18" borderId="72" xfId="0" applyFont="1" applyFill="1" applyBorder="1" applyAlignment="1" applyProtection="1">
      <alignment horizontal="center" vertical="center" wrapText="1"/>
      <protection locked="0"/>
    </xf>
    <xf numFmtId="14" fontId="9" fillId="18" borderId="25" xfId="0" applyNumberFormat="1" applyFont="1" applyFill="1" applyBorder="1" applyAlignment="1" applyProtection="1">
      <alignment horizontal="center" vertical="center" wrapText="1"/>
      <protection locked="0"/>
    </xf>
    <xf numFmtId="0" fontId="9" fillId="18" borderId="46" xfId="3" applyFont="1" applyFill="1" applyBorder="1" applyAlignment="1" applyProtection="1">
      <alignment horizontal="center" vertical="center" wrapText="1"/>
      <protection locked="0"/>
    </xf>
    <xf numFmtId="49" fontId="9" fillId="11" borderId="33" xfId="0" applyNumberFormat="1" applyFont="1" applyFill="1" applyBorder="1" applyAlignment="1" applyProtection="1">
      <alignment horizontal="center" vertical="center" wrapText="1"/>
      <protection locked="0"/>
    </xf>
    <xf numFmtId="49" fontId="9" fillId="11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11" borderId="2" xfId="0" applyFont="1" applyFill="1" applyBorder="1" applyAlignment="1" applyProtection="1">
      <alignment horizontal="left" vertical="center" wrapText="1"/>
      <protection locked="0"/>
    </xf>
    <xf numFmtId="0" fontId="9" fillId="11" borderId="2" xfId="0" applyFont="1" applyFill="1" applyBorder="1" applyAlignment="1" applyProtection="1">
      <alignment horizontal="center" vertical="center" wrapText="1"/>
      <protection locked="0"/>
    </xf>
    <xf numFmtId="2" fontId="9" fillId="11" borderId="37" xfId="0" applyNumberFormat="1" applyFont="1" applyFill="1" applyBorder="1" applyAlignment="1" applyProtection="1">
      <alignment horizontal="center" vertical="center" wrapText="1"/>
      <protection locked="0"/>
    </xf>
    <xf numFmtId="2" fontId="9" fillId="11" borderId="15" xfId="0" applyNumberFormat="1" applyFont="1" applyFill="1" applyBorder="1" applyAlignment="1" applyProtection="1">
      <alignment horizontal="center" vertical="center" wrapText="1"/>
      <protection locked="0"/>
    </xf>
    <xf numFmtId="14" fontId="9" fillId="11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11" borderId="45" xfId="1" applyFont="1" applyFill="1" applyBorder="1" applyAlignment="1">
      <alignment horizontal="center" vertical="center"/>
    </xf>
    <xf numFmtId="14" fontId="9" fillId="11" borderId="45" xfId="1" applyNumberFormat="1" applyFont="1" applyFill="1" applyBorder="1" applyAlignment="1">
      <alignment horizontal="center" vertical="center"/>
    </xf>
    <xf numFmtId="0" fontId="13" fillId="20" borderId="22" xfId="0" applyFont="1" applyFill="1" applyBorder="1" applyAlignment="1" applyProtection="1">
      <alignment horizontal="center" vertical="center" wrapText="1"/>
      <protection locked="0"/>
    </xf>
    <xf numFmtId="0" fontId="13" fillId="20" borderId="3" xfId="0" applyFont="1" applyFill="1" applyBorder="1" applyAlignment="1" applyProtection="1">
      <alignment horizontal="center" vertical="center" wrapText="1"/>
      <protection locked="0"/>
    </xf>
    <xf numFmtId="0" fontId="13" fillId="20" borderId="40" xfId="0" applyFont="1" applyFill="1" applyBorder="1" applyAlignment="1" applyProtection="1">
      <alignment horizontal="center" vertical="center" wrapText="1"/>
      <protection locked="0"/>
    </xf>
    <xf numFmtId="0" fontId="13" fillId="20" borderId="29" xfId="0" applyFont="1" applyFill="1" applyBorder="1" applyAlignment="1" applyProtection="1">
      <alignment horizontal="center" vertical="center" wrapText="1"/>
      <protection locked="0"/>
    </xf>
    <xf numFmtId="0" fontId="13" fillId="20" borderId="39" xfId="0" applyFont="1" applyFill="1" applyBorder="1" applyAlignment="1" applyProtection="1">
      <alignment horizontal="center" vertical="center" wrapText="1"/>
      <protection locked="0"/>
    </xf>
    <xf numFmtId="0" fontId="13" fillId="20" borderId="44" xfId="0" applyFont="1" applyFill="1" applyBorder="1" applyAlignment="1" applyProtection="1">
      <alignment horizontal="center" vertical="center" wrapText="1"/>
      <protection locked="0"/>
    </xf>
    <xf numFmtId="49" fontId="9" fillId="21" borderId="33" xfId="0" applyNumberFormat="1" applyFont="1" applyFill="1" applyBorder="1" applyAlignment="1" applyProtection="1">
      <alignment horizontal="center" vertical="center" wrapText="1"/>
      <protection locked="0"/>
    </xf>
    <xf numFmtId="49" fontId="9" fillId="21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21" borderId="2" xfId="0" applyFont="1" applyFill="1" applyBorder="1" applyAlignment="1" applyProtection="1">
      <alignment horizontal="left" vertical="center" wrapText="1"/>
      <protection locked="0"/>
    </xf>
    <xf numFmtId="0" fontId="9" fillId="21" borderId="2" xfId="0" applyFont="1" applyFill="1" applyBorder="1" applyAlignment="1" applyProtection="1">
      <alignment horizontal="center" vertical="center" wrapText="1"/>
      <protection locked="0"/>
    </xf>
    <xf numFmtId="2" fontId="9" fillId="21" borderId="37" xfId="0" applyNumberFormat="1" applyFont="1" applyFill="1" applyBorder="1" applyAlignment="1" applyProtection="1">
      <alignment horizontal="center" vertical="center" wrapText="1"/>
      <protection locked="0"/>
    </xf>
    <xf numFmtId="2" fontId="9" fillId="21" borderId="15" xfId="0" applyNumberFormat="1" applyFont="1" applyFill="1" applyBorder="1" applyAlignment="1" applyProtection="1">
      <alignment horizontal="center" vertical="center" wrapText="1"/>
      <protection locked="0"/>
    </xf>
    <xf numFmtId="14" fontId="9" fillId="21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1" borderId="45" xfId="1" applyFont="1" applyFill="1" applyBorder="1" applyAlignment="1">
      <alignment horizontal="center" vertical="center"/>
    </xf>
    <xf numFmtId="14" fontId="9" fillId="21" borderId="45" xfId="1" applyNumberFormat="1" applyFont="1" applyFill="1" applyBorder="1" applyAlignment="1">
      <alignment horizontal="center" vertical="center"/>
    </xf>
    <xf numFmtId="14" fontId="48" fillId="21" borderId="3" xfId="0" applyNumberFormat="1" applyFont="1" applyFill="1" applyBorder="1" applyAlignment="1" applyProtection="1">
      <alignment horizontal="center" vertical="center" wrapText="1"/>
      <protection locked="0"/>
    </xf>
    <xf numFmtId="2" fontId="9" fillId="21" borderId="39" xfId="0" applyNumberFormat="1" applyFont="1" applyFill="1" applyBorder="1" applyAlignment="1" applyProtection="1">
      <alignment horizontal="center" vertical="center" wrapText="1"/>
      <protection locked="0"/>
    </xf>
    <xf numFmtId="14" fontId="48" fillId="11" borderId="3" xfId="0" applyNumberFormat="1" applyFont="1" applyFill="1" applyBorder="1" applyAlignment="1" applyProtection="1">
      <alignment horizontal="center" vertical="center" wrapText="1"/>
      <protection locked="0"/>
    </xf>
    <xf numFmtId="2" fontId="9" fillId="11" borderId="39" xfId="0" applyNumberFormat="1" applyFont="1" applyFill="1" applyBorder="1" applyAlignment="1" applyProtection="1">
      <alignment horizontal="center" vertical="center" wrapText="1"/>
      <protection locked="0"/>
    </xf>
    <xf numFmtId="14" fontId="9" fillId="11" borderId="3" xfId="0" applyNumberFormat="1" applyFont="1" applyFill="1" applyBorder="1" applyAlignment="1" applyProtection="1">
      <alignment horizontal="center" vertical="center" wrapText="1"/>
      <protection locked="0"/>
    </xf>
    <xf numFmtId="14" fontId="9" fillId="11" borderId="45" xfId="3" applyNumberFormat="1" applyFont="1" applyFill="1" applyBorder="1" applyAlignment="1" applyProtection="1">
      <alignment horizontal="center" vertical="center" wrapText="1"/>
      <protection locked="0"/>
    </xf>
    <xf numFmtId="14" fontId="9" fillId="21" borderId="3" xfId="0" applyNumberFormat="1" applyFont="1" applyFill="1" applyBorder="1" applyAlignment="1" applyProtection="1">
      <alignment horizontal="center" vertical="center" wrapText="1"/>
      <protection locked="0"/>
    </xf>
    <xf numFmtId="14" fontId="9" fillId="21" borderId="45" xfId="3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right" vertical="top"/>
    </xf>
    <xf numFmtId="2" fontId="4" fillId="0" borderId="1" xfId="0" applyNumberFormat="1" applyFont="1" applyBorder="1" applyAlignment="1">
      <alignment horizontal="right" vertical="top"/>
    </xf>
    <xf numFmtId="0" fontId="5" fillId="2" borderId="0" xfId="0" applyFont="1" applyFill="1" applyAlignment="1">
      <alignment horizontal="center" vertical="center"/>
    </xf>
    <xf numFmtId="2" fontId="5" fillId="2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left" vertical="center" wrapText="1"/>
    </xf>
    <xf numFmtId="0" fontId="13" fillId="9" borderId="41" xfId="0" applyFont="1" applyFill="1" applyBorder="1" applyAlignment="1" applyProtection="1">
      <alignment horizontal="center" vertical="center" wrapText="1"/>
      <protection locked="0"/>
    </xf>
    <xf numFmtId="0" fontId="13" fillId="9" borderId="42" xfId="0" applyFont="1" applyFill="1" applyBorder="1" applyAlignment="1" applyProtection="1">
      <alignment horizontal="center" vertical="center" wrapText="1"/>
      <protection locked="0"/>
    </xf>
    <xf numFmtId="0" fontId="13" fillId="9" borderId="43" xfId="0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Alignment="1">
      <alignment horizontal="right" vertical="center"/>
    </xf>
    <xf numFmtId="0" fontId="16" fillId="15" borderId="17" xfId="0" applyFont="1" applyFill="1" applyBorder="1" applyAlignment="1" applyProtection="1">
      <alignment horizontal="center" vertical="center" wrapText="1"/>
      <protection locked="0"/>
    </xf>
    <xf numFmtId="0" fontId="16" fillId="15" borderId="18" xfId="0" applyFont="1" applyFill="1" applyBorder="1" applyAlignment="1" applyProtection="1">
      <alignment horizontal="center" vertical="center" wrapText="1"/>
      <protection locked="0"/>
    </xf>
    <xf numFmtId="0" fontId="16" fillId="15" borderId="19" xfId="0" applyFont="1" applyFill="1" applyBorder="1" applyAlignment="1" applyProtection="1">
      <alignment horizontal="center" vertical="center" wrapText="1"/>
      <protection locked="0"/>
    </xf>
    <xf numFmtId="0" fontId="16" fillId="13" borderId="17" xfId="0" applyFont="1" applyFill="1" applyBorder="1" applyAlignment="1" applyProtection="1">
      <alignment horizontal="center" vertical="center" wrapText="1"/>
      <protection locked="0"/>
    </xf>
    <xf numFmtId="0" fontId="16" fillId="13" borderId="18" xfId="0" applyFont="1" applyFill="1" applyBorder="1" applyAlignment="1" applyProtection="1">
      <alignment horizontal="center" vertical="center" wrapText="1"/>
      <protection locked="0"/>
    </xf>
    <xf numFmtId="0" fontId="16" fillId="13" borderId="19" xfId="0" applyFont="1" applyFill="1" applyBorder="1" applyAlignment="1" applyProtection="1">
      <alignment horizontal="center" vertical="center" wrapText="1"/>
      <protection locked="0"/>
    </xf>
    <xf numFmtId="0" fontId="16" fillId="3" borderId="47" xfId="0" applyFont="1" applyFill="1" applyBorder="1" applyAlignment="1" applyProtection="1">
      <alignment horizontal="center" vertical="center" wrapText="1"/>
      <protection locked="0"/>
    </xf>
    <xf numFmtId="0" fontId="16" fillId="3" borderId="48" xfId="0" applyFont="1" applyFill="1" applyBorder="1" applyAlignment="1" applyProtection="1">
      <alignment horizontal="center" vertical="center" wrapText="1"/>
      <protection locked="0"/>
    </xf>
    <xf numFmtId="0" fontId="16" fillId="3" borderId="13" xfId="0" applyFont="1" applyFill="1" applyBorder="1" applyAlignment="1" applyProtection="1">
      <alignment horizontal="center" vertical="center" wrapText="1"/>
      <protection locked="0"/>
    </xf>
    <xf numFmtId="0" fontId="2" fillId="2" borderId="51" xfId="0" applyFont="1" applyFill="1" applyBorder="1" applyAlignment="1">
      <alignment horizontal="center" vertical="center"/>
    </xf>
    <xf numFmtId="0" fontId="2" fillId="2" borderId="52" xfId="0" applyFont="1" applyFill="1" applyBorder="1" applyAlignment="1">
      <alignment horizontal="center" vertical="center"/>
    </xf>
    <xf numFmtId="0" fontId="13" fillId="9" borderId="61" xfId="0" applyFont="1" applyFill="1" applyBorder="1" applyAlignment="1" applyProtection="1">
      <alignment horizontal="center" vertical="center" wrapText="1"/>
      <protection locked="0"/>
    </xf>
    <xf numFmtId="0" fontId="13" fillId="9" borderId="48" xfId="0" applyFont="1" applyFill="1" applyBorder="1" applyAlignment="1" applyProtection="1">
      <alignment horizontal="center" vertical="center" wrapText="1"/>
      <protection locked="0"/>
    </xf>
    <xf numFmtId="0" fontId="16" fillId="15" borderId="13" xfId="0" applyFont="1" applyFill="1" applyBorder="1" applyAlignment="1" applyProtection="1">
      <alignment horizontal="center" vertical="center" wrapText="1"/>
      <protection locked="0"/>
    </xf>
    <xf numFmtId="0" fontId="16" fillId="15" borderId="27" xfId="0" applyFont="1" applyFill="1" applyBorder="1" applyAlignment="1" applyProtection="1">
      <alignment horizontal="center" vertical="center" wrapText="1"/>
      <protection locked="0"/>
    </xf>
    <xf numFmtId="0" fontId="16" fillId="15" borderId="21" xfId="0" applyFont="1" applyFill="1" applyBorder="1" applyAlignment="1" applyProtection="1">
      <alignment horizontal="center" vertical="center" wrapText="1"/>
      <protection locked="0"/>
    </xf>
    <xf numFmtId="0" fontId="16" fillId="12" borderId="13" xfId="0" applyFont="1" applyFill="1" applyBorder="1" applyAlignment="1" applyProtection="1">
      <alignment horizontal="center" vertical="center" wrapText="1"/>
      <protection locked="0"/>
    </xf>
    <xf numFmtId="0" fontId="16" fillId="3" borderId="27" xfId="0" applyFont="1" applyFill="1" applyBorder="1" applyAlignment="1" applyProtection="1">
      <alignment horizontal="center" vertical="center" wrapText="1"/>
      <protection locked="0"/>
    </xf>
    <xf numFmtId="0" fontId="16" fillId="12" borderId="27" xfId="0" applyFont="1" applyFill="1" applyBorder="1" applyAlignment="1" applyProtection="1">
      <alignment horizontal="center" vertical="center" wrapText="1"/>
      <protection locked="0"/>
    </xf>
    <xf numFmtId="0" fontId="16" fillId="12" borderId="62" xfId="0" applyFont="1" applyFill="1" applyBorder="1" applyAlignment="1" applyProtection="1">
      <alignment horizontal="center" vertical="center" wrapText="1"/>
      <protection locked="0"/>
    </xf>
    <xf numFmtId="0" fontId="16" fillId="12" borderId="58" xfId="0" applyFont="1" applyFill="1" applyBorder="1" applyAlignment="1" applyProtection="1">
      <alignment horizontal="center" vertical="center" wrapText="1"/>
      <protection locked="0"/>
    </xf>
    <xf numFmtId="0" fontId="16" fillId="3" borderId="32" xfId="0" applyFont="1" applyFill="1" applyBorder="1" applyAlignment="1" applyProtection="1">
      <alignment horizontal="center" vertical="center" wrapText="1"/>
      <protection locked="0"/>
    </xf>
    <xf numFmtId="0" fontId="16" fillId="3" borderId="30" xfId="0" applyFont="1" applyFill="1" applyBorder="1" applyAlignment="1" applyProtection="1">
      <alignment horizontal="center" vertical="center" wrapText="1"/>
      <protection locked="0"/>
    </xf>
    <xf numFmtId="0" fontId="16" fillId="3" borderId="4" xfId="0" applyFont="1" applyFill="1" applyBorder="1" applyAlignment="1" applyProtection="1">
      <alignment horizontal="center" vertical="center" wrapText="1"/>
      <protection locked="0"/>
    </xf>
    <xf numFmtId="0" fontId="16" fillId="3" borderId="5" xfId="0" applyFont="1" applyFill="1" applyBorder="1" applyAlignment="1" applyProtection="1">
      <alignment horizontal="center" vertical="center" wrapText="1"/>
      <protection locked="0"/>
    </xf>
    <xf numFmtId="0" fontId="16" fillId="3" borderId="49" xfId="0" applyFont="1" applyFill="1" applyBorder="1" applyAlignment="1" applyProtection="1">
      <alignment horizontal="center" vertical="center" wrapText="1"/>
      <protection locked="0"/>
    </xf>
    <xf numFmtId="0" fontId="16" fillId="12" borderId="4" xfId="0" applyFont="1" applyFill="1" applyBorder="1" applyAlignment="1" applyProtection="1">
      <alignment horizontal="center" vertical="center" wrapText="1"/>
      <protection locked="0"/>
    </xf>
    <xf numFmtId="0" fontId="16" fillId="12" borderId="5" xfId="0" applyFont="1" applyFill="1" applyBorder="1" applyAlignment="1" applyProtection="1">
      <alignment horizontal="center" vertical="center" wrapText="1"/>
      <protection locked="0"/>
    </xf>
    <xf numFmtId="0" fontId="16" fillId="12" borderId="26" xfId="0" applyFont="1" applyFill="1" applyBorder="1" applyAlignment="1" applyProtection="1">
      <alignment horizontal="center" vertical="center" wrapText="1"/>
      <protection locked="0"/>
    </xf>
    <xf numFmtId="0" fontId="16" fillId="12" borderId="28" xfId="0" applyFont="1" applyFill="1" applyBorder="1" applyAlignment="1" applyProtection="1">
      <alignment horizontal="center" vertical="center" wrapText="1"/>
      <protection locked="0"/>
    </xf>
    <xf numFmtId="0" fontId="16" fillId="12" borderId="49" xfId="0" applyFont="1" applyFill="1" applyBorder="1" applyAlignment="1" applyProtection="1">
      <alignment horizontal="center" vertical="center" wrapText="1"/>
      <protection locked="0"/>
    </xf>
    <xf numFmtId="0" fontId="16" fillId="2" borderId="26" xfId="0" applyFont="1" applyFill="1" applyBorder="1" applyAlignment="1" applyProtection="1">
      <alignment horizontal="center" vertical="center" wrapText="1"/>
      <protection locked="0"/>
    </xf>
    <xf numFmtId="0" fontId="16" fillId="2" borderId="28" xfId="0" applyFont="1" applyFill="1" applyBorder="1" applyAlignment="1" applyProtection="1">
      <alignment horizontal="center" vertical="center" wrapText="1"/>
      <protection locked="0"/>
    </xf>
    <xf numFmtId="0" fontId="16" fillId="3" borderId="8" xfId="0" applyFont="1" applyFill="1" applyBorder="1" applyAlignment="1" applyProtection="1">
      <alignment horizontal="center" vertical="center" wrapText="1"/>
      <protection locked="0"/>
    </xf>
    <xf numFmtId="0" fontId="16" fillId="3" borderId="50" xfId="0" applyFont="1" applyFill="1" applyBorder="1" applyAlignment="1" applyProtection="1">
      <alignment horizontal="center" vertical="center" wrapText="1"/>
      <protection locked="0"/>
    </xf>
    <xf numFmtId="0" fontId="16" fillId="15" borderId="26" xfId="0" applyFont="1" applyFill="1" applyBorder="1" applyAlignment="1" applyProtection="1">
      <alignment horizontal="center" vertical="center" wrapText="1"/>
      <protection locked="0"/>
    </xf>
    <xf numFmtId="0" fontId="16" fillId="15" borderId="28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right" vertical="top" wrapText="1"/>
    </xf>
    <xf numFmtId="0" fontId="4" fillId="0" borderId="0" xfId="0" applyFont="1" applyAlignment="1">
      <alignment horizontal="center" vertical="top" wrapText="1"/>
    </xf>
    <xf numFmtId="0" fontId="4" fillId="0" borderId="1" xfId="0" applyFont="1" applyBorder="1" applyAlignment="1">
      <alignment horizontal="right" vertical="top" wrapText="1"/>
    </xf>
    <xf numFmtId="0" fontId="4" fillId="0" borderId="1" xfId="0" applyFont="1" applyBorder="1" applyAlignment="1">
      <alignment horizontal="center" vertical="top" wrapText="1"/>
    </xf>
    <xf numFmtId="0" fontId="1" fillId="15" borderId="17" xfId="0" applyFont="1" applyFill="1" applyBorder="1" applyAlignment="1" applyProtection="1">
      <alignment horizontal="center" vertical="center" wrapText="1"/>
      <protection locked="0"/>
    </xf>
    <xf numFmtId="0" fontId="1" fillId="15" borderId="18" xfId="0" applyFont="1" applyFill="1" applyBorder="1" applyAlignment="1" applyProtection="1">
      <alignment horizontal="center" vertical="center" wrapText="1"/>
      <protection locked="0"/>
    </xf>
    <xf numFmtId="0" fontId="1" fillId="15" borderId="19" xfId="0" applyFont="1" applyFill="1" applyBorder="1" applyAlignment="1" applyProtection="1">
      <alignment horizontal="center" vertical="center" wrapText="1"/>
      <protection locked="0"/>
    </xf>
    <xf numFmtId="0" fontId="1" fillId="13" borderId="18" xfId="0" applyFont="1" applyFill="1" applyBorder="1" applyAlignment="1" applyProtection="1">
      <alignment horizontal="center" vertical="center" wrapText="1"/>
      <protection locked="0"/>
    </xf>
    <xf numFmtId="0" fontId="1" fillId="13" borderId="17" xfId="0" applyFont="1" applyFill="1" applyBorder="1" applyAlignment="1" applyProtection="1">
      <alignment horizontal="center" vertical="center" wrapText="1"/>
      <protection locked="0"/>
    </xf>
    <xf numFmtId="0" fontId="1" fillId="13" borderId="19" xfId="0" applyFont="1" applyFill="1" applyBorder="1" applyAlignment="1" applyProtection="1">
      <alignment horizontal="center" vertical="center" wrapText="1"/>
      <protection locked="0"/>
    </xf>
    <xf numFmtId="0" fontId="16" fillId="2" borderId="41" xfId="0" applyFont="1" applyFill="1" applyBorder="1" applyAlignment="1" applyProtection="1">
      <alignment horizontal="center" vertical="center" wrapText="1"/>
      <protection locked="0"/>
    </xf>
    <xf numFmtId="0" fontId="16" fillId="2" borderId="42" xfId="0" applyFont="1" applyFill="1" applyBorder="1" applyAlignment="1" applyProtection="1">
      <alignment horizontal="center" vertical="center" wrapText="1"/>
      <protection locked="0"/>
    </xf>
    <xf numFmtId="0" fontId="16" fillId="2" borderId="43" xfId="0" applyFont="1" applyFill="1" applyBorder="1" applyAlignment="1" applyProtection="1">
      <alignment horizontal="center" vertical="center" wrapText="1"/>
      <protection locked="0"/>
    </xf>
    <xf numFmtId="0" fontId="24" fillId="15" borderId="17" xfId="0" applyFont="1" applyFill="1" applyBorder="1" applyAlignment="1">
      <alignment horizontal="center" vertical="center"/>
    </xf>
    <xf numFmtId="0" fontId="24" fillId="15" borderId="18" xfId="0" applyFont="1" applyFill="1" applyBorder="1" applyAlignment="1">
      <alignment horizontal="center" vertical="center"/>
    </xf>
    <xf numFmtId="0" fontId="24" fillId="15" borderId="19" xfId="0" applyFont="1" applyFill="1" applyBorder="1" applyAlignment="1">
      <alignment horizontal="center" vertical="center"/>
    </xf>
    <xf numFmtId="0" fontId="24" fillId="13" borderId="17" xfId="0" applyFont="1" applyFill="1" applyBorder="1" applyAlignment="1">
      <alignment horizontal="center" vertical="center"/>
    </xf>
    <xf numFmtId="0" fontId="24" fillId="13" borderId="18" xfId="0" applyFont="1" applyFill="1" applyBorder="1" applyAlignment="1">
      <alignment horizontal="center" vertical="center"/>
    </xf>
    <xf numFmtId="0" fontId="24" fillId="13" borderId="19" xfId="0" applyFont="1" applyFill="1" applyBorder="1" applyAlignment="1">
      <alignment horizontal="center" vertical="center"/>
    </xf>
    <xf numFmtId="0" fontId="16" fillId="11" borderId="41" xfId="0" applyFont="1" applyFill="1" applyBorder="1" applyAlignment="1" applyProtection="1">
      <alignment horizontal="center" vertical="center" wrapText="1"/>
      <protection locked="0"/>
    </xf>
    <xf numFmtId="0" fontId="16" fillId="11" borderId="42" xfId="0" applyFont="1" applyFill="1" applyBorder="1" applyAlignment="1" applyProtection="1">
      <alignment horizontal="center" vertical="center" wrapText="1"/>
      <protection locked="0"/>
    </xf>
    <xf numFmtId="0" fontId="16" fillId="11" borderId="43" xfId="0" applyFont="1" applyFill="1" applyBorder="1" applyAlignment="1" applyProtection="1">
      <alignment horizontal="center" vertical="center" wrapText="1"/>
      <protection locked="0"/>
    </xf>
    <xf numFmtId="0" fontId="13" fillId="3" borderId="20" xfId="0" applyFont="1" applyFill="1" applyBorder="1" applyAlignment="1" applyProtection="1">
      <alignment horizontal="center" vertical="center" wrapText="1"/>
      <protection locked="0"/>
    </xf>
    <xf numFmtId="0" fontId="13" fillId="3" borderId="6" xfId="0" applyFont="1" applyFill="1" applyBorder="1" applyAlignment="1" applyProtection="1">
      <alignment horizontal="center" vertical="center" wrapText="1"/>
      <protection locked="0"/>
    </xf>
    <xf numFmtId="0" fontId="32" fillId="2" borderId="67" xfId="0" applyFont="1" applyFill="1" applyBorder="1" applyAlignment="1">
      <alignment horizontal="center" vertical="center" wrapText="1"/>
    </xf>
    <xf numFmtId="0" fontId="32" fillId="2" borderId="68" xfId="0" applyFont="1" applyFill="1" applyBorder="1" applyAlignment="1">
      <alignment horizontal="center" vertical="center" wrapText="1"/>
    </xf>
    <xf numFmtId="0" fontId="32" fillId="2" borderId="69" xfId="0" applyFont="1" applyFill="1" applyBorder="1" applyAlignment="1">
      <alignment horizontal="center" vertical="center" wrapText="1"/>
    </xf>
    <xf numFmtId="0" fontId="32" fillId="2" borderId="70" xfId="0" applyFont="1" applyFill="1" applyBorder="1" applyAlignment="1">
      <alignment horizontal="center" vertical="center" wrapText="1"/>
    </xf>
    <xf numFmtId="0" fontId="16" fillId="12" borderId="8" xfId="0" applyFont="1" applyFill="1" applyBorder="1" applyAlignment="1" applyProtection="1">
      <alignment horizontal="center" vertical="center" wrapText="1"/>
      <protection locked="0"/>
    </xf>
    <xf numFmtId="0" fontId="16" fillId="12" borderId="50" xfId="0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0" fontId="51" fillId="19" borderId="41" xfId="0" applyFont="1" applyFill="1" applyBorder="1" applyAlignment="1" applyProtection="1">
      <alignment horizontal="center" vertical="center" wrapText="1"/>
      <protection locked="0"/>
    </xf>
    <xf numFmtId="0" fontId="51" fillId="19" borderId="73" xfId="0" applyFont="1" applyFill="1" applyBorder="1" applyAlignment="1" applyProtection="1">
      <alignment horizontal="center" vertical="center" wrapText="1"/>
      <protection locked="0"/>
    </xf>
    <xf numFmtId="0" fontId="51" fillId="19" borderId="74" xfId="0" applyFont="1" applyFill="1" applyBorder="1" applyAlignment="1" applyProtection="1">
      <alignment horizontal="center" vertical="center" wrapText="1"/>
      <protection locked="0"/>
    </xf>
    <xf numFmtId="0" fontId="52" fillId="19" borderId="20" xfId="0" applyFont="1" applyFill="1" applyBorder="1" applyAlignment="1" applyProtection="1">
      <alignment horizontal="center" vertical="center" wrapText="1"/>
      <protection locked="0"/>
    </xf>
    <xf numFmtId="0" fontId="52" fillId="19" borderId="6" xfId="0" applyFont="1" applyFill="1" applyBorder="1" applyAlignment="1" applyProtection="1">
      <alignment horizontal="center" vertical="center" wrapText="1"/>
      <protection locked="0"/>
    </xf>
    <xf numFmtId="0" fontId="51" fillId="19" borderId="8" xfId="0" applyFont="1" applyFill="1" applyBorder="1" applyAlignment="1" applyProtection="1">
      <alignment horizontal="center" vertical="center" wrapText="1"/>
      <protection locked="0"/>
    </xf>
    <xf numFmtId="0" fontId="51" fillId="19" borderId="50" xfId="0" applyFont="1" applyFill="1" applyBorder="1" applyAlignment="1" applyProtection="1">
      <alignment horizontal="center" vertical="center" wrapText="1"/>
      <protection locked="0"/>
    </xf>
    <xf numFmtId="0" fontId="51" fillId="19" borderId="13" xfId="0" applyFont="1" applyFill="1" applyBorder="1" applyAlignment="1" applyProtection="1">
      <alignment horizontal="center" vertical="center" wrapText="1"/>
      <protection locked="0"/>
    </xf>
    <xf numFmtId="0" fontId="51" fillId="19" borderId="42" xfId="0" applyFont="1" applyFill="1" applyBorder="1" applyAlignment="1" applyProtection="1">
      <alignment horizontal="center" vertical="center" wrapText="1"/>
      <protection locked="0"/>
    </xf>
    <xf numFmtId="0" fontId="51" fillId="19" borderId="43" xfId="0" applyFont="1" applyFill="1" applyBorder="1" applyAlignment="1" applyProtection="1">
      <alignment horizontal="center" vertical="center" wrapText="1"/>
      <protection locked="0"/>
    </xf>
    <xf numFmtId="0" fontId="51" fillId="19" borderId="32" xfId="0" applyFont="1" applyFill="1" applyBorder="1" applyAlignment="1" applyProtection="1">
      <alignment horizontal="center" vertical="center" wrapText="1"/>
      <protection locked="0"/>
    </xf>
    <xf numFmtId="0" fontId="51" fillId="19" borderId="30" xfId="0" applyFont="1" applyFill="1" applyBorder="1" applyAlignment="1" applyProtection="1">
      <alignment horizontal="center" vertical="center" wrapText="1"/>
      <protection locked="0"/>
    </xf>
    <xf numFmtId="0" fontId="49" fillId="19" borderId="17" xfId="0" applyFont="1" applyFill="1" applyBorder="1" applyAlignment="1" applyProtection="1">
      <alignment horizontal="center" vertical="center" wrapText="1"/>
      <protection locked="0"/>
    </xf>
    <xf numFmtId="0" fontId="49" fillId="19" borderId="18" xfId="0" applyFont="1" applyFill="1" applyBorder="1" applyAlignment="1" applyProtection="1">
      <alignment horizontal="center" vertical="center" wrapText="1"/>
      <protection locked="0"/>
    </xf>
    <xf numFmtId="0" fontId="49" fillId="19" borderId="19" xfId="0" applyFont="1" applyFill="1" applyBorder="1" applyAlignment="1" applyProtection="1">
      <alignment horizontal="center" vertical="center" wrapText="1"/>
      <protection locked="0"/>
    </xf>
    <xf numFmtId="0" fontId="51" fillId="19" borderId="47" xfId="0" applyFont="1" applyFill="1" applyBorder="1" applyAlignment="1" applyProtection="1">
      <alignment horizontal="center" vertical="center" wrapText="1"/>
      <protection locked="0"/>
    </xf>
    <xf numFmtId="0" fontId="51" fillId="19" borderId="48" xfId="0" applyFont="1" applyFill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 applyProtection="1">
      <alignment horizontal="center" vertical="center" wrapText="1"/>
      <protection locked="0"/>
    </xf>
    <xf numFmtId="0" fontId="1" fillId="5" borderId="10" xfId="0" applyFont="1" applyFill="1" applyBorder="1" applyAlignment="1" applyProtection="1">
      <alignment horizontal="center" vertical="center" wrapText="1"/>
      <protection locked="0"/>
    </xf>
  </cellXfs>
  <cellStyles count="4">
    <cellStyle name="Bom" xfId="1" builtinId="26"/>
    <cellStyle name="Neutro" xfId="3" builtinId="28"/>
    <cellStyle name="Normal" xfId="0" builtinId="0"/>
    <cellStyle name="Ruim" xfId="2" builtinId="27"/>
  </cellStyles>
  <dxfs count="39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B050"/>
      </font>
    </dxf>
    <dxf>
      <font>
        <color rgb="FFFF0000"/>
      </font>
    </dxf>
    <dxf>
      <font>
        <color theme="0"/>
      </font>
    </dxf>
  </dxfs>
  <tableStyles count="0" defaultTableStyle="TableStyleMedium9" defaultPivotStyle="PivotStyleLight16"/>
  <colors>
    <mruColors>
      <color rgb="FFFFFFCC"/>
      <color rgb="FFCCFFCC"/>
      <color rgb="FFFFE7E7"/>
      <color rgb="FFFF7C80"/>
      <color rgb="FF00FF00"/>
      <color rgb="FFFFC9FF"/>
      <color rgb="FFFF99FF"/>
      <color rgb="FFFF3399"/>
      <color rgb="FFFFDD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3</xdr:col>
      <xdr:colOff>214088</xdr:colOff>
      <xdr:row>0</xdr:row>
      <xdr:rowOff>523875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7150"/>
          <a:ext cx="2538188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0</xdr:row>
      <xdr:rowOff>237068</xdr:rowOff>
    </xdr:from>
    <xdr:to>
      <xdr:col>19</xdr:col>
      <xdr:colOff>481102</xdr:colOff>
      <xdr:row>0</xdr:row>
      <xdr:rowOff>503768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0" y="237068"/>
          <a:ext cx="103355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107337</xdr:colOff>
      <xdr:row>1</xdr:row>
      <xdr:rowOff>54427</xdr:rowOff>
    </xdr:from>
    <xdr:to>
      <xdr:col>8</xdr:col>
      <xdr:colOff>703856</xdr:colOff>
      <xdr:row>3</xdr:row>
      <xdr:rowOff>123568</xdr:rowOff>
    </xdr:to>
    <xdr:pic>
      <xdr:nvPicPr>
        <xdr:cNvPr id="2" name="Imagem 1" descr="Texto&#10;&#10;Descrição gerada automaticamente">
          <a:extLst>
            <a:ext uri="{FF2B5EF4-FFF2-40B4-BE49-F238E27FC236}">
              <a16:creationId xmlns:a16="http://schemas.microsoft.com/office/drawing/2014/main" id="{BB3507F4-EDF4-44C9-B71C-637C622B4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37" y="292552"/>
          <a:ext cx="2244344" cy="5644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0</xdr:row>
      <xdr:rowOff>19050</xdr:rowOff>
    </xdr:from>
    <xdr:to>
      <xdr:col>2</xdr:col>
      <xdr:colOff>530087</xdr:colOff>
      <xdr:row>2</xdr:row>
      <xdr:rowOff>165652</xdr:rowOff>
    </xdr:to>
    <xdr:pic>
      <xdr:nvPicPr>
        <xdr:cNvPr id="3" name="Imagem 2" descr="Texto&#10;&#10;Descrição gerada automaticamente">
          <a:extLst>
            <a:ext uri="{FF2B5EF4-FFF2-40B4-BE49-F238E27FC236}">
              <a16:creationId xmlns:a16="http://schemas.microsoft.com/office/drawing/2014/main" id="{5D71099C-E9B0-435F-9D37-5DE966BF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" y="19050"/>
          <a:ext cx="1913283" cy="4944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4</xdr:col>
      <xdr:colOff>43756</xdr:colOff>
      <xdr:row>0</xdr:row>
      <xdr:rowOff>523875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7150"/>
          <a:ext cx="2539306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Nilvando de Sousa Silva" id="{2C4C0782-39FE-453A-90E6-FBF9D09A118C}" userId="S::nilvando.silva@consorciocgc.com.br::b5071e5e-ae69-4d08-be82-fef803eeafd1" providerId="AD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55" dT="2023-05-31T14:29:37.56" personId="{2C4C0782-39FE-453A-90E6-FBF9D09A118C}" id="{1E1C3E51-A5C2-43D1-8B9D-BAFA28912CE9}">
    <text>Terceira fase: 01/08/2022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7" Type="http://schemas.microsoft.com/office/2017/10/relationships/threadedComment" Target="../threadedComments/threadedComment1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59999389629810485"/>
  </sheetPr>
  <dimension ref="A1:Y725"/>
  <sheetViews>
    <sheetView topLeftCell="A717" workbookViewId="0">
      <selection activeCell="A721" sqref="A721:A722"/>
    </sheetView>
  </sheetViews>
  <sheetFormatPr defaultColWidth="8.28515625" defaultRowHeight="12" x14ac:dyDescent="0.25"/>
  <cols>
    <col min="1" max="1" width="4.5703125" style="53" bestFit="1" customWidth="1"/>
    <col min="2" max="2" width="12.28515625" style="37" bestFit="1" customWidth="1"/>
    <col min="3" max="3" width="22.5703125" style="14" customWidth="1"/>
    <col min="4" max="4" width="8.28515625" style="6" customWidth="1"/>
    <col min="5" max="5" width="12.28515625" style="6" customWidth="1"/>
    <col min="6" max="6" width="12.5703125" style="6" customWidth="1"/>
    <col min="7" max="7" width="8.28515625" style="41" customWidth="1"/>
    <col min="8" max="8" width="12.5703125" style="41" customWidth="1"/>
    <col min="9" max="9" width="12.5703125" style="6" customWidth="1"/>
    <col min="10" max="10" width="18.5703125" style="37" bestFit="1" customWidth="1"/>
    <col min="11" max="11" width="8.28515625" style="6" customWidth="1"/>
    <col min="12" max="12" width="12.28515625" style="6" customWidth="1"/>
    <col min="13" max="13" width="12.5703125" style="6" customWidth="1"/>
    <col min="14" max="14" width="8.28515625" style="41" customWidth="1"/>
    <col min="15" max="15" width="12.5703125" style="41" customWidth="1"/>
    <col min="16" max="16" width="12.5703125" style="6" customWidth="1"/>
    <col min="17" max="17" width="18.5703125" style="37" bestFit="1" customWidth="1"/>
    <col min="18" max="18" width="38.85546875" style="6" customWidth="1"/>
    <col min="19" max="24" width="8.28515625" style="6"/>
    <col min="25" max="25" width="13.85546875" style="6" bestFit="1" customWidth="1"/>
    <col min="26" max="16384" width="8.28515625" style="6"/>
  </cols>
  <sheetData>
    <row r="1" spans="1:25" s="1" customFormat="1" ht="43.5" customHeight="1" thickBot="1" x14ac:dyDescent="0.3">
      <c r="A1" s="53"/>
      <c r="B1" s="287"/>
      <c r="C1" s="287"/>
      <c r="D1" s="287"/>
      <c r="E1" s="287"/>
      <c r="F1" s="287"/>
      <c r="G1" s="288"/>
      <c r="H1" s="288"/>
      <c r="I1" s="287"/>
      <c r="J1" s="287"/>
      <c r="K1" s="287"/>
      <c r="L1" s="287"/>
      <c r="M1" s="287"/>
      <c r="N1" s="288"/>
      <c r="O1" s="288"/>
      <c r="P1" s="287"/>
      <c r="Q1" s="287"/>
      <c r="R1" s="287"/>
    </row>
    <row r="2" spans="1:25" s="1" customFormat="1" ht="5.0999999999999996" customHeight="1" x14ac:dyDescent="0.25">
      <c r="A2" s="53"/>
      <c r="B2" s="4"/>
      <c r="C2" s="29"/>
      <c r="D2" s="30"/>
      <c r="E2" s="30"/>
      <c r="F2" s="30"/>
      <c r="G2" s="38"/>
      <c r="H2" s="38"/>
      <c r="I2" s="30"/>
      <c r="J2" s="4"/>
      <c r="K2" s="30"/>
      <c r="L2" s="30"/>
      <c r="M2" s="30"/>
      <c r="N2" s="38"/>
      <c r="O2" s="38"/>
      <c r="P2" s="30"/>
      <c r="Q2" s="4"/>
      <c r="R2" s="30"/>
    </row>
    <row r="3" spans="1:25" s="1" customFormat="1" ht="24.95" customHeight="1" x14ac:dyDescent="0.25">
      <c r="A3" s="53"/>
      <c r="B3" s="289"/>
      <c r="C3" s="289"/>
      <c r="D3" s="289"/>
      <c r="E3" s="289"/>
      <c r="F3" s="289"/>
      <c r="G3" s="290"/>
      <c r="H3" s="290"/>
      <c r="I3" s="289"/>
      <c r="J3" s="289"/>
      <c r="K3" s="289"/>
      <c r="L3" s="289"/>
      <c r="M3" s="289"/>
      <c r="N3" s="290"/>
      <c r="O3" s="290"/>
      <c r="P3" s="289"/>
      <c r="Q3" s="289"/>
      <c r="R3" s="289"/>
    </row>
    <row r="4" spans="1:25" s="1" customFormat="1" ht="5.0999999999999996" customHeight="1" x14ac:dyDescent="0.25">
      <c r="A4" s="53"/>
      <c r="B4" s="2"/>
      <c r="C4" s="31"/>
      <c r="D4" s="32"/>
      <c r="E4" s="32"/>
      <c r="F4" s="32"/>
      <c r="G4" s="39"/>
      <c r="H4" s="39"/>
      <c r="I4" s="32"/>
      <c r="J4" s="2"/>
      <c r="K4" s="32"/>
      <c r="L4" s="32"/>
      <c r="M4" s="32"/>
      <c r="N4" s="39"/>
      <c r="O4" s="39"/>
      <c r="P4" s="32"/>
      <c r="Q4" s="2"/>
      <c r="R4" s="32"/>
    </row>
    <row r="5" spans="1:25" s="1" customFormat="1" ht="20.100000000000001" customHeight="1" x14ac:dyDescent="0.25">
      <c r="A5" s="53"/>
      <c r="B5" s="291" t="s">
        <v>0</v>
      </c>
      <c r="C5" s="292"/>
      <c r="D5" s="292"/>
      <c r="E5" s="292"/>
      <c r="F5" s="292"/>
      <c r="G5" s="293"/>
      <c r="H5" s="293"/>
      <c r="I5" s="292"/>
      <c r="J5" s="292"/>
      <c r="K5" s="292"/>
      <c r="L5" s="292"/>
      <c r="M5" s="292"/>
      <c r="N5" s="293"/>
      <c r="O5" s="293"/>
      <c r="P5" s="292"/>
      <c r="Q5" s="292"/>
      <c r="R5" s="292"/>
    </row>
    <row r="6" spans="1:25" s="1" customFormat="1" ht="26.25" customHeight="1" x14ac:dyDescent="0.25">
      <c r="A6" s="53"/>
      <c r="B6" s="13" t="s">
        <v>1</v>
      </c>
      <c r="C6" s="13" t="s">
        <v>2</v>
      </c>
      <c r="D6" s="8" t="s">
        <v>3</v>
      </c>
      <c r="E6" s="7" t="s">
        <v>4</v>
      </c>
      <c r="F6" s="8" t="s">
        <v>5</v>
      </c>
      <c r="G6" s="40" t="s">
        <v>6</v>
      </c>
      <c r="H6" s="40" t="s">
        <v>7</v>
      </c>
      <c r="I6" s="8" t="s">
        <v>8</v>
      </c>
      <c r="J6" s="19" t="s">
        <v>9</v>
      </c>
      <c r="K6" s="8" t="s">
        <v>3</v>
      </c>
      <c r="L6" s="7" t="s">
        <v>4</v>
      </c>
      <c r="M6" s="8" t="s">
        <v>5</v>
      </c>
      <c r="N6" s="40" t="s">
        <v>6</v>
      </c>
      <c r="O6" s="40" t="s">
        <v>7</v>
      </c>
      <c r="P6" s="8" t="s">
        <v>8</v>
      </c>
      <c r="Q6" s="19" t="s">
        <v>10</v>
      </c>
      <c r="R6" s="9" t="s">
        <v>2</v>
      </c>
      <c r="S6" s="8" t="s">
        <v>3</v>
      </c>
      <c r="T6" s="7" t="s">
        <v>4</v>
      </c>
      <c r="U6" s="8" t="s">
        <v>5</v>
      </c>
      <c r="V6" s="40" t="s">
        <v>6</v>
      </c>
      <c r="W6" s="40" t="s">
        <v>11</v>
      </c>
      <c r="X6" s="8" t="s">
        <v>8</v>
      </c>
      <c r="Y6" s="19" t="s">
        <v>10</v>
      </c>
    </row>
    <row r="7" spans="1:25" s="1" customFormat="1" ht="26.25" customHeight="1" x14ac:dyDescent="0.25">
      <c r="A7" s="53"/>
      <c r="B7" s="22"/>
      <c r="C7" s="36"/>
      <c r="D7" s="34"/>
      <c r="E7" s="35"/>
      <c r="F7" s="34"/>
      <c r="G7" s="42"/>
      <c r="H7" s="42"/>
      <c r="I7" s="34"/>
      <c r="J7" s="22"/>
      <c r="K7" s="34"/>
      <c r="L7" s="35"/>
      <c r="M7" s="34"/>
      <c r="N7" s="42"/>
      <c r="O7" s="42"/>
      <c r="P7" s="34"/>
      <c r="Q7" s="22"/>
      <c r="R7" s="11"/>
    </row>
    <row r="8" spans="1:25" s="1" customFormat="1" ht="26.25" customHeight="1" x14ac:dyDescent="0.25">
      <c r="A8" s="53"/>
      <c r="B8" s="22"/>
      <c r="C8" s="36"/>
      <c r="D8" s="34"/>
      <c r="E8" s="35"/>
      <c r="F8" s="34"/>
      <c r="G8" s="42"/>
      <c r="H8" s="42"/>
      <c r="I8" s="34"/>
      <c r="J8" s="22"/>
      <c r="K8" s="34"/>
      <c r="L8" s="35"/>
      <c r="M8" s="34"/>
      <c r="N8" s="42"/>
      <c r="O8" s="42"/>
      <c r="P8" s="34"/>
      <c r="Q8" s="22"/>
      <c r="R8" s="11"/>
    </row>
    <row r="9" spans="1:25" s="1" customFormat="1" ht="26.25" customHeight="1" x14ac:dyDescent="0.25">
      <c r="A9" s="53"/>
      <c r="B9" s="22"/>
      <c r="C9" s="36"/>
      <c r="D9" s="34"/>
      <c r="E9" s="35"/>
      <c r="F9" s="34"/>
      <c r="G9" s="42"/>
      <c r="H9" s="42"/>
      <c r="I9" s="34"/>
      <c r="J9" s="22"/>
      <c r="K9" s="34"/>
      <c r="L9" s="35"/>
      <c r="M9" s="34"/>
      <c r="N9" s="42"/>
      <c r="O9" s="42"/>
      <c r="P9" s="34"/>
      <c r="Q9" s="22"/>
      <c r="R9" s="11"/>
    </row>
    <row r="10" spans="1:25" s="1" customFormat="1" ht="26.25" customHeight="1" x14ac:dyDescent="0.25">
      <c r="A10" s="53"/>
      <c r="B10" s="22"/>
      <c r="C10" s="36"/>
      <c r="D10" s="34"/>
      <c r="E10" s="35"/>
      <c r="F10" s="34"/>
      <c r="G10" s="42"/>
      <c r="H10" s="42"/>
      <c r="I10" s="34"/>
      <c r="J10" s="22"/>
      <c r="K10" s="34"/>
      <c r="L10" s="35"/>
      <c r="M10" s="34"/>
      <c r="N10" s="42"/>
      <c r="O10" s="42"/>
      <c r="P10" s="34"/>
      <c r="Q10" s="22"/>
      <c r="R10" s="11"/>
    </row>
    <row r="11" spans="1:25" s="1" customFormat="1" ht="26.25" customHeight="1" x14ac:dyDescent="0.25">
      <c r="A11" s="53"/>
      <c r="B11" s="22"/>
      <c r="C11" s="36"/>
      <c r="D11" s="34"/>
      <c r="E11" s="35"/>
      <c r="F11" s="34"/>
      <c r="G11" s="42"/>
      <c r="H11" s="42"/>
      <c r="I11" s="34"/>
      <c r="J11" s="22"/>
      <c r="K11" s="34"/>
      <c r="L11" s="35"/>
      <c r="M11" s="34"/>
      <c r="N11" s="42"/>
      <c r="O11" s="42"/>
      <c r="P11" s="34"/>
      <c r="Q11" s="22"/>
      <c r="R11" s="11"/>
    </row>
    <row r="12" spans="1:25" s="1" customFormat="1" ht="26.25" customHeight="1" x14ac:dyDescent="0.25">
      <c r="A12" s="53"/>
      <c r="B12" s="22"/>
      <c r="C12" s="36"/>
      <c r="D12" s="34"/>
      <c r="E12" s="35"/>
      <c r="F12" s="34"/>
      <c r="G12" s="42"/>
      <c r="H12" s="42"/>
      <c r="I12" s="34"/>
      <c r="J12" s="22"/>
      <c r="K12" s="34"/>
      <c r="L12" s="35"/>
      <c r="M12" s="34"/>
      <c r="N12" s="42"/>
      <c r="O12" s="42"/>
      <c r="P12" s="34"/>
      <c r="Q12" s="22"/>
      <c r="R12" s="11"/>
    </row>
    <row r="13" spans="1:25" s="1" customFormat="1" ht="26.25" customHeight="1" x14ac:dyDescent="0.25">
      <c r="A13" s="53"/>
      <c r="B13" s="22"/>
      <c r="C13" s="36"/>
      <c r="D13" s="34"/>
      <c r="E13" s="35"/>
      <c r="F13" s="34"/>
      <c r="G13" s="42"/>
      <c r="H13" s="42"/>
      <c r="I13" s="34"/>
      <c r="J13" s="22"/>
      <c r="K13" s="34"/>
      <c r="L13" s="35"/>
      <c r="M13" s="34"/>
      <c r="N13" s="42"/>
      <c r="O13" s="42"/>
      <c r="P13" s="34"/>
      <c r="Q13" s="22"/>
      <c r="R13" s="11"/>
    </row>
    <row r="14" spans="1:25" s="1" customFormat="1" ht="26.25" customHeight="1" x14ac:dyDescent="0.25">
      <c r="A14" s="53"/>
      <c r="B14" s="22"/>
      <c r="C14" s="36"/>
      <c r="D14" s="34"/>
      <c r="E14" s="35"/>
      <c r="F14" s="34"/>
      <c r="G14" s="42"/>
      <c r="H14" s="42"/>
      <c r="I14" s="34"/>
      <c r="J14" s="22"/>
      <c r="K14" s="34"/>
      <c r="L14" s="35"/>
      <c r="M14" s="34"/>
      <c r="N14" s="42"/>
      <c r="O14" s="42"/>
      <c r="P14" s="34"/>
      <c r="Q14" s="22"/>
      <c r="R14" s="11"/>
    </row>
    <row r="15" spans="1:25" s="1" customFormat="1" ht="26.25" customHeight="1" x14ac:dyDescent="0.25">
      <c r="A15" s="53"/>
      <c r="B15" s="22"/>
      <c r="C15" s="36"/>
      <c r="D15" s="34"/>
      <c r="E15" s="35"/>
      <c r="F15" s="34"/>
      <c r="G15" s="42"/>
      <c r="H15" s="42"/>
      <c r="I15" s="34"/>
      <c r="J15" s="22"/>
      <c r="K15" s="34"/>
      <c r="L15" s="35"/>
      <c r="M15" s="34"/>
      <c r="N15" s="42"/>
      <c r="O15" s="42"/>
      <c r="P15" s="34"/>
      <c r="Q15" s="22"/>
      <c r="R15" s="11"/>
    </row>
    <row r="16" spans="1:25" s="1" customFormat="1" ht="26.25" customHeight="1" x14ac:dyDescent="0.25">
      <c r="A16" s="53"/>
      <c r="B16" s="22"/>
      <c r="C16" s="36"/>
      <c r="D16" s="34"/>
      <c r="E16" s="35"/>
      <c r="F16" s="34"/>
      <c r="G16" s="42"/>
      <c r="H16" s="42"/>
      <c r="I16" s="34"/>
      <c r="J16" s="22"/>
      <c r="K16" s="34"/>
      <c r="L16" s="35"/>
      <c r="M16" s="34"/>
      <c r="N16" s="42"/>
      <c r="O16" s="42"/>
      <c r="P16" s="34"/>
      <c r="Q16" s="22"/>
      <c r="R16" s="11"/>
    </row>
    <row r="17" spans="1:18" s="1" customFormat="1" ht="26.25" customHeight="1" x14ac:dyDescent="0.25">
      <c r="A17" s="53"/>
      <c r="B17" s="22"/>
      <c r="C17" s="36"/>
      <c r="D17" s="34"/>
      <c r="E17" s="35"/>
      <c r="F17" s="34"/>
      <c r="G17" s="42"/>
      <c r="H17" s="42"/>
      <c r="I17" s="34"/>
      <c r="J17" s="22"/>
      <c r="K17" s="34"/>
      <c r="L17" s="35"/>
      <c r="M17" s="34"/>
      <c r="N17" s="42"/>
      <c r="O17" s="42"/>
      <c r="P17" s="34"/>
      <c r="Q17" s="22"/>
      <c r="R17" s="11"/>
    </row>
    <row r="18" spans="1:18" s="1" customFormat="1" ht="26.25" customHeight="1" x14ac:dyDescent="0.25">
      <c r="A18" s="53"/>
      <c r="B18" s="22"/>
      <c r="C18" s="36"/>
      <c r="D18" s="34"/>
      <c r="E18" s="35"/>
      <c r="F18" s="34"/>
      <c r="G18" s="42"/>
      <c r="H18" s="42"/>
      <c r="I18" s="34"/>
      <c r="J18" s="22"/>
      <c r="K18" s="34"/>
      <c r="L18" s="35"/>
      <c r="M18" s="34"/>
      <c r="N18" s="42"/>
      <c r="O18" s="42"/>
      <c r="P18" s="34"/>
      <c r="Q18" s="22"/>
      <c r="R18" s="11"/>
    </row>
    <row r="19" spans="1:18" s="1" customFormat="1" ht="26.25" customHeight="1" x14ac:dyDescent="0.25">
      <c r="A19" s="53"/>
      <c r="B19" s="22"/>
      <c r="C19" s="36"/>
      <c r="D19" s="34"/>
      <c r="E19" s="35"/>
      <c r="F19" s="34"/>
      <c r="G19" s="42"/>
      <c r="H19" s="42"/>
      <c r="I19" s="34"/>
      <c r="J19" s="22"/>
      <c r="K19" s="34"/>
      <c r="L19" s="35"/>
      <c r="M19" s="34"/>
      <c r="N19" s="42"/>
      <c r="O19" s="42"/>
      <c r="P19" s="34"/>
      <c r="Q19" s="22"/>
      <c r="R19" s="11"/>
    </row>
    <row r="20" spans="1:18" s="1" customFormat="1" ht="26.25" customHeight="1" x14ac:dyDescent="0.25">
      <c r="A20" s="53"/>
      <c r="B20" s="22"/>
      <c r="C20" s="36"/>
      <c r="D20" s="34"/>
      <c r="E20" s="35"/>
      <c r="F20" s="34"/>
      <c r="G20" s="42"/>
      <c r="H20" s="42"/>
      <c r="I20" s="34"/>
      <c r="J20" s="22"/>
      <c r="K20" s="34"/>
      <c r="L20" s="35"/>
      <c r="M20" s="34"/>
      <c r="N20" s="42"/>
      <c r="O20" s="42"/>
      <c r="P20" s="34"/>
      <c r="Q20" s="22"/>
      <c r="R20" s="11"/>
    </row>
    <row r="21" spans="1:18" s="1" customFormat="1" ht="26.25" customHeight="1" x14ac:dyDescent="0.25">
      <c r="A21" s="53"/>
      <c r="B21" s="22"/>
      <c r="C21" s="36"/>
      <c r="D21" s="34"/>
      <c r="E21" s="35"/>
      <c r="F21" s="34"/>
      <c r="G21" s="42"/>
      <c r="H21" s="42"/>
      <c r="I21" s="34"/>
      <c r="J21" s="22"/>
      <c r="K21" s="34"/>
      <c r="L21" s="35"/>
      <c r="M21" s="34"/>
      <c r="N21" s="42"/>
      <c r="O21" s="42"/>
      <c r="P21" s="34"/>
      <c r="Q21" s="22"/>
      <c r="R21" s="11"/>
    </row>
    <row r="22" spans="1:18" s="1" customFormat="1" ht="26.25" customHeight="1" x14ac:dyDescent="0.25">
      <c r="A22" s="53"/>
      <c r="B22" s="22"/>
      <c r="C22" s="36"/>
      <c r="D22" s="34"/>
      <c r="E22" s="35"/>
      <c r="F22" s="34"/>
      <c r="G22" s="42"/>
      <c r="H22" s="42"/>
      <c r="I22" s="34"/>
      <c r="J22" s="22"/>
      <c r="K22" s="34"/>
      <c r="L22" s="35"/>
      <c r="M22" s="34"/>
      <c r="N22" s="42"/>
      <c r="O22" s="42"/>
      <c r="P22" s="34"/>
      <c r="Q22" s="22"/>
      <c r="R22" s="11"/>
    </row>
    <row r="23" spans="1:18" s="1" customFormat="1" ht="26.25" customHeight="1" x14ac:dyDescent="0.25">
      <c r="A23" s="53"/>
      <c r="B23" s="22"/>
      <c r="C23" s="36"/>
      <c r="D23" s="34"/>
      <c r="E23" s="35"/>
      <c r="F23" s="34"/>
      <c r="G23" s="42"/>
      <c r="H23" s="42"/>
      <c r="I23" s="34"/>
      <c r="J23" s="22"/>
      <c r="K23" s="34"/>
      <c r="L23" s="35"/>
      <c r="M23" s="34"/>
      <c r="N23" s="42"/>
      <c r="O23" s="42"/>
      <c r="P23" s="34"/>
      <c r="Q23" s="22"/>
      <c r="R23" s="11"/>
    </row>
    <row r="24" spans="1:18" s="1" customFormat="1" ht="26.25" customHeight="1" x14ac:dyDescent="0.25">
      <c r="A24" s="53"/>
      <c r="B24" s="22"/>
      <c r="C24" s="36"/>
      <c r="D24" s="34"/>
      <c r="E24" s="35"/>
      <c r="F24" s="34"/>
      <c r="G24" s="42"/>
      <c r="H24" s="42"/>
      <c r="I24" s="34"/>
      <c r="J24" s="22"/>
      <c r="K24" s="34"/>
      <c r="L24" s="35"/>
      <c r="M24" s="34"/>
      <c r="N24" s="42"/>
      <c r="O24" s="42"/>
      <c r="P24" s="34"/>
      <c r="Q24" s="22"/>
      <c r="R24" s="11"/>
    </row>
    <row r="25" spans="1:18" s="1" customFormat="1" ht="26.25" customHeight="1" x14ac:dyDescent="0.25">
      <c r="A25" s="53"/>
      <c r="B25" s="22"/>
      <c r="C25" s="36"/>
      <c r="D25" s="34"/>
      <c r="E25" s="35"/>
      <c r="F25" s="34"/>
      <c r="G25" s="42"/>
      <c r="H25" s="42"/>
      <c r="I25" s="34"/>
      <c r="J25" s="22"/>
      <c r="K25" s="34"/>
      <c r="L25" s="35"/>
      <c r="M25" s="34"/>
      <c r="N25" s="42"/>
      <c r="O25" s="42"/>
      <c r="P25" s="34"/>
      <c r="Q25" s="22"/>
      <c r="R25" s="11"/>
    </row>
    <row r="26" spans="1:18" s="1" customFormat="1" ht="26.25" customHeight="1" x14ac:dyDescent="0.25">
      <c r="A26" s="53"/>
      <c r="B26" s="22"/>
      <c r="C26" s="36"/>
      <c r="D26" s="34"/>
      <c r="E26" s="35"/>
      <c r="F26" s="34"/>
      <c r="G26" s="42"/>
      <c r="H26" s="42"/>
      <c r="I26" s="34"/>
      <c r="J26" s="22"/>
      <c r="K26" s="34"/>
      <c r="L26" s="35"/>
      <c r="M26" s="34"/>
      <c r="N26" s="42"/>
      <c r="O26" s="42"/>
      <c r="P26" s="34"/>
      <c r="Q26" s="22"/>
      <c r="R26" s="11"/>
    </row>
    <row r="27" spans="1:18" s="1" customFormat="1" ht="26.25" customHeight="1" x14ac:dyDescent="0.25">
      <c r="A27" s="53"/>
      <c r="B27" s="22"/>
      <c r="C27" s="36"/>
      <c r="D27" s="34"/>
      <c r="E27" s="35"/>
      <c r="F27" s="34"/>
      <c r="G27" s="42"/>
      <c r="H27" s="42"/>
      <c r="I27" s="34"/>
      <c r="J27" s="22"/>
      <c r="K27" s="34"/>
      <c r="L27" s="35"/>
      <c r="M27" s="34"/>
      <c r="N27" s="42"/>
      <c r="O27" s="42"/>
      <c r="P27" s="34"/>
      <c r="Q27" s="22"/>
      <c r="R27" s="11"/>
    </row>
    <row r="28" spans="1:18" s="1" customFormat="1" ht="26.25" customHeight="1" x14ac:dyDescent="0.25">
      <c r="A28" s="53"/>
      <c r="B28" s="22"/>
      <c r="C28" s="36"/>
      <c r="D28" s="34"/>
      <c r="E28" s="35"/>
      <c r="F28" s="34"/>
      <c r="G28" s="42"/>
      <c r="H28" s="42"/>
      <c r="I28" s="34"/>
      <c r="J28" s="22"/>
      <c r="K28" s="34"/>
      <c r="L28" s="35"/>
      <c r="M28" s="34"/>
      <c r="N28" s="42"/>
      <c r="O28" s="42"/>
      <c r="P28" s="34"/>
      <c r="Q28" s="22"/>
      <c r="R28" s="11"/>
    </row>
    <row r="29" spans="1:18" s="1" customFormat="1" ht="26.25" customHeight="1" x14ac:dyDescent="0.25">
      <c r="A29" s="53"/>
      <c r="B29" s="22"/>
      <c r="C29" s="36"/>
      <c r="D29" s="34"/>
      <c r="E29" s="35"/>
      <c r="F29" s="34"/>
      <c r="G29" s="42"/>
      <c r="H29" s="42"/>
      <c r="I29" s="34"/>
      <c r="J29" s="22"/>
      <c r="K29" s="34"/>
      <c r="L29" s="35"/>
      <c r="M29" s="34"/>
      <c r="N29" s="42"/>
      <c r="O29" s="42"/>
      <c r="P29" s="34"/>
      <c r="Q29" s="22"/>
      <c r="R29" s="11"/>
    </row>
    <row r="30" spans="1:18" s="1" customFormat="1" ht="26.25" customHeight="1" x14ac:dyDescent="0.25">
      <c r="A30" s="53"/>
      <c r="B30" s="22"/>
      <c r="C30" s="36"/>
      <c r="D30" s="34"/>
      <c r="E30" s="35"/>
      <c r="F30" s="34"/>
      <c r="G30" s="42"/>
      <c r="H30" s="42"/>
      <c r="I30" s="34"/>
      <c r="J30" s="22"/>
      <c r="K30" s="34"/>
      <c r="L30" s="35"/>
      <c r="M30" s="34"/>
      <c r="N30" s="42"/>
      <c r="O30" s="42"/>
      <c r="P30" s="34"/>
      <c r="Q30" s="22"/>
      <c r="R30" s="11"/>
    </row>
    <row r="31" spans="1:18" s="1" customFormat="1" ht="26.25" customHeight="1" x14ac:dyDescent="0.25">
      <c r="A31" s="53"/>
      <c r="B31" s="22"/>
      <c r="C31" s="36"/>
      <c r="D31" s="34"/>
      <c r="E31" s="35"/>
      <c r="F31" s="34"/>
      <c r="G31" s="42"/>
      <c r="H31" s="42"/>
      <c r="I31" s="34"/>
      <c r="J31" s="22"/>
      <c r="K31" s="34"/>
      <c r="L31" s="35"/>
      <c r="M31" s="34"/>
      <c r="N31" s="42"/>
      <c r="O31" s="42"/>
      <c r="P31" s="34"/>
      <c r="Q31" s="22"/>
      <c r="R31" s="11"/>
    </row>
    <row r="32" spans="1:18" s="1" customFormat="1" ht="26.25" customHeight="1" x14ac:dyDescent="0.25">
      <c r="A32" s="53"/>
      <c r="B32" s="22"/>
      <c r="C32" s="36"/>
      <c r="D32" s="34"/>
      <c r="E32" s="35"/>
      <c r="F32" s="34"/>
      <c r="G32" s="42"/>
      <c r="H32" s="42"/>
      <c r="I32" s="34"/>
      <c r="J32" s="22"/>
      <c r="K32" s="34"/>
      <c r="L32" s="35"/>
      <c r="M32" s="34"/>
      <c r="N32" s="42"/>
      <c r="O32" s="42"/>
      <c r="P32" s="34"/>
      <c r="Q32" s="22"/>
      <c r="R32" s="11"/>
    </row>
    <row r="33" spans="1:18" s="1" customFormat="1" ht="26.25" customHeight="1" x14ac:dyDescent="0.25">
      <c r="A33" s="53"/>
      <c r="B33" s="22"/>
      <c r="C33" s="36"/>
      <c r="D33" s="34"/>
      <c r="E33" s="35"/>
      <c r="F33" s="34"/>
      <c r="G33" s="42"/>
      <c r="H33" s="42"/>
      <c r="I33" s="34"/>
      <c r="J33" s="22"/>
      <c r="K33" s="34"/>
      <c r="L33" s="35"/>
      <c r="M33" s="34"/>
      <c r="N33" s="42"/>
      <c r="O33" s="42"/>
      <c r="P33" s="34"/>
      <c r="Q33" s="22"/>
      <c r="R33" s="11"/>
    </row>
    <row r="34" spans="1:18" s="1" customFormat="1" ht="26.25" customHeight="1" x14ac:dyDescent="0.25">
      <c r="A34" s="53"/>
      <c r="B34" s="22"/>
      <c r="C34" s="36"/>
      <c r="D34" s="34"/>
      <c r="E34" s="35"/>
      <c r="F34" s="34"/>
      <c r="G34" s="42"/>
      <c r="H34" s="42"/>
      <c r="I34" s="34"/>
      <c r="J34" s="22"/>
      <c r="K34" s="34"/>
      <c r="L34" s="35"/>
      <c r="M34" s="34"/>
      <c r="N34" s="42"/>
      <c r="O34" s="42"/>
      <c r="P34" s="34"/>
      <c r="Q34" s="22"/>
      <c r="R34" s="11"/>
    </row>
    <row r="35" spans="1:18" s="1" customFormat="1" ht="26.25" customHeight="1" x14ac:dyDescent="0.25">
      <c r="A35" s="53"/>
      <c r="B35" s="22"/>
      <c r="C35" s="36"/>
      <c r="D35" s="34"/>
      <c r="E35" s="35"/>
      <c r="F35" s="34"/>
      <c r="G35" s="42"/>
      <c r="H35" s="42"/>
      <c r="I35" s="34"/>
      <c r="J35" s="22"/>
      <c r="K35" s="34"/>
      <c r="L35" s="35"/>
      <c r="M35" s="34"/>
      <c r="N35" s="42"/>
      <c r="O35" s="42"/>
      <c r="P35" s="34"/>
      <c r="Q35" s="22"/>
      <c r="R35" s="11"/>
    </row>
    <row r="36" spans="1:18" s="1" customFormat="1" ht="26.25" customHeight="1" x14ac:dyDescent="0.25">
      <c r="A36" s="53"/>
      <c r="B36" s="22"/>
      <c r="C36" s="36"/>
      <c r="D36" s="34"/>
      <c r="E36" s="35"/>
      <c r="F36" s="34"/>
      <c r="G36" s="42"/>
      <c r="H36" s="42"/>
      <c r="I36" s="34"/>
      <c r="J36" s="22"/>
      <c r="K36" s="34"/>
      <c r="L36" s="35"/>
      <c r="M36" s="34"/>
      <c r="N36" s="42"/>
      <c r="O36" s="42"/>
      <c r="P36" s="34"/>
      <c r="Q36" s="22"/>
      <c r="R36" s="11"/>
    </row>
    <row r="37" spans="1:18" s="1" customFormat="1" ht="26.25" customHeight="1" x14ac:dyDescent="0.25">
      <c r="A37" s="53"/>
      <c r="B37" s="22"/>
      <c r="C37" s="36"/>
      <c r="D37" s="34"/>
      <c r="E37" s="35"/>
      <c r="F37" s="34"/>
      <c r="G37" s="42"/>
      <c r="H37" s="42"/>
      <c r="I37" s="34"/>
      <c r="J37" s="22"/>
      <c r="K37" s="34"/>
      <c r="L37" s="35"/>
      <c r="M37" s="34"/>
      <c r="N37" s="42"/>
      <c r="O37" s="42"/>
      <c r="P37" s="34"/>
      <c r="Q37" s="22"/>
      <c r="R37" s="11"/>
    </row>
    <row r="38" spans="1:18" s="1" customFormat="1" ht="26.25" customHeight="1" x14ac:dyDescent="0.25">
      <c r="A38" s="53"/>
      <c r="B38" s="22"/>
      <c r="C38" s="36"/>
      <c r="D38" s="34"/>
      <c r="E38" s="35"/>
      <c r="F38" s="34"/>
      <c r="G38" s="42"/>
      <c r="H38" s="42"/>
      <c r="I38" s="34"/>
      <c r="J38" s="22"/>
      <c r="K38" s="34"/>
      <c r="L38" s="35"/>
      <c r="M38" s="34"/>
      <c r="N38" s="42"/>
      <c r="O38" s="42"/>
      <c r="P38" s="34"/>
      <c r="Q38" s="22"/>
      <c r="R38" s="11"/>
    </row>
    <row r="39" spans="1:18" s="1" customFormat="1" ht="26.25" customHeight="1" x14ac:dyDescent="0.25">
      <c r="A39" s="53"/>
      <c r="B39" s="22"/>
      <c r="C39" s="36"/>
      <c r="D39" s="34"/>
      <c r="E39" s="35"/>
      <c r="F39" s="34"/>
      <c r="G39" s="42"/>
      <c r="H39" s="42"/>
      <c r="I39" s="34"/>
      <c r="J39" s="22"/>
      <c r="K39" s="34"/>
      <c r="L39" s="35"/>
      <c r="M39" s="34"/>
      <c r="N39" s="42"/>
      <c r="O39" s="42"/>
      <c r="P39" s="34"/>
      <c r="Q39" s="22"/>
      <c r="R39" s="11"/>
    </row>
    <row r="40" spans="1:18" s="1" customFormat="1" ht="26.25" customHeight="1" x14ac:dyDescent="0.25">
      <c r="A40" s="53"/>
      <c r="B40" s="22"/>
      <c r="C40" s="36"/>
      <c r="D40" s="34"/>
      <c r="E40" s="35"/>
      <c r="F40" s="34"/>
      <c r="G40" s="42"/>
      <c r="H40" s="42"/>
      <c r="I40" s="34"/>
      <c r="J40" s="22"/>
      <c r="K40" s="34"/>
      <c r="L40" s="35"/>
      <c r="M40" s="34"/>
      <c r="N40" s="42"/>
      <c r="O40" s="42"/>
      <c r="P40" s="34"/>
      <c r="Q40" s="22"/>
      <c r="R40" s="11"/>
    </row>
    <row r="41" spans="1:18" s="1" customFormat="1" ht="26.25" customHeight="1" x14ac:dyDescent="0.25">
      <c r="A41" s="53"/>
      <c r="B41" s="22"/>
      <c r="C41" s="36"/>
      <c r="D41" s="34"/>
      <c r="E41" s="35"/>
      <c r="F41" s="34"/>
      <c r="G41" s="42"/>
      <c r="H41" s="42"/>
      <c r="I41" s="34"/>
      <c r="J41" s="22"/>
      <c r="K41" s="34"/>
      <c r="L41" s="35"/>
      <c r="M41" s="34"/>
      <c r="N41" s="42"/>
      <c r="O41" s="42"/>
      <c r="P41" s="34"/>
      <c r="Q41" s="22"/>
      <c r="R41" s="11"/>
    </row>
    <row r="42" spans="1:18" s="1" customFormat="1" ht="26.25" customHeight="1" x14ac:dyDescent="0.25">
      <c r="A42" s="53"/>
      <c r="B42" s="22"/>
      <c r="C42" s="36"/>
      <c r="D42" s="34"/>
      <c r="E42" s="35"/>
      <c r="F42" s="34"/>
      <c r="G42" s="42"/>
      <c r="H42" s="42"/>
      <c r="I42" s="34"/>
      <c r="J42" s="22"/>
      <c r="K42" s="34"/>
      <c r="L42" s="35"/>
      <c r="M42" s="34"/>
      <c r="N42" s="42"/>
      <c r="O42" s="42"/>
      <c r="P42" s="34"/>
      <c r="Q42" s="22"/>
      <c r="R42" s="11"/>
    </row>
    <row r="43" spans="1:18" s="1" customFormat="1" ht="26.25" customHeight="1" x14ac:dyDescent="0.25">
      <c r="A43" s="53"/>
      <c r="B43" s="22"/>
      <c r="C43" s="36"/>
      <c r="D43" s="34"/>
      <c r="E43" s="35"/>
      <c r="F43" s="34"/>
      <c r="G43" s="42"/>
      <c r="H43" s="42"/>
      <c r="I43" s="34"/>
      <c r="J43" s="22"/>
      <c r="K43" s="34"/>
      <c r="L43" s="35"/>
      <c r="M43" s="34"/>
      <c r="N43" s="42"/>
      <c r="O43" s="42"/>
      <c r="P43" s="34"/>
      <c r="Q43" s="22"/>
      <c r="R43" s="11"/>
    </row>
    <row r="44" spans="1:18" s="1" customFormat="1" ht="26.25" customHeight="1" x14ac:dyDescent="0.25">
      <c r="A44" s="53"/>
      <c r="B44" s="22"/>
      <c r="C44" s="36"/>
      <c r="D44" s="34"/>
      <c r="E44" s="35"/>
      <c r="F44" s="34"/>
      <c r="G44" s="42"/>
      <c r="H44" s="42"/>
      <c r="I44" s="34"/>
      <c r="J44" s="22"/>
      <c r="K44" s="34"/>
      <c r="L44" s="35"/>
      <c r="M44" s="34"/>
      <c r="N44" s="42"/>
      <c r="O44" s="42"/>
      <c r="P44" s="34"/>
      <c r="Q44" s="22"/>
      <c r="R44" s="11"/>
    </row>
    <row r="45" spans="1:18" s="1" customFormat="1" ht="26.25" customHeight="1" x14ac:dyDescent="0.25">
      <c r="A45" s="53"/>
      <c r="B45" s="22"/>
      <c r="C45" s="36"/>
      <c r="D45" s="34"/>
      <c r="E45" s="35"/>
      <c r="F45" s="34"/>
      <c r="G45" s="42"/>
      <c r="H45" s="42"/>
      <c r="I45" s="34"/>
      <c r="J45" s="22"/>
      <c r="K45" s="34"/>
      <c r="L45" s="35"/>
      <c r="M45" s="34"/>
      <c r="N45" s="42"/>
      <c r="O45" s="42"/>
      <c r="P45" s="34"/>
      <c r="Q45" s="22"/>
      <c r="R45" s="11"/>
    </row>
    <row r="46" spans="1:18" s="1" customFormat="1" ht="26.25" customHeight="1" x14ac:dyDescent="0.25">
      <c r="A46" s="53"/>
      <c r="B46" s="22"/>
      <c r="C46" s="36"/>
      <c r="D46" s="34"/>
      <c r="E46" s="35"/>
      <c r="F46" s="34"/>
      <c r="G46" s="42"/>
      <c r="H46" s="42"/>
      <c r="I46" s="34"/>
      <c r="J46" s="22"/>
      <c r="K46" s="34"/>
      <c r="L46" s="35"/>
      <c r="M46" s="34"/>
      <c r="N46" s="42"/>
      <c r="O46" s="42"/>
      <c r="P46" s="34"/>
      <c r="Q46" s="22"/>
      <c r="R46" s="11"/>
    </row>
    <row r="47" spans="1:18" s="1" customFormat="1" ht="26.25" customHeight="1" x14ac:dyDescent="0.25">
      <c r="A47" s="53"/>
      <c r="B47" s="22"/>
      <c r="C47" s="36"/>
      <c r="D47" s="34"/>
      <c r="E47" s="35"/>
      <c r="F47" s="34"/>
      <c r="G47" s="42"/>
      <c r="H47" s="42"/>
      <c r="I47" s="34"/>
      <c r="J47" s="22"/>
      <c r="K47" s="34"/>
      <c r="L47" s="35"/>
      <c r="M47" s="34"/>
      <c r="N47" s="42"/>
      <c r="O47" s="42"/>
      <c r="P47" s="34"/>
      <c r="Q47" s="22"/>
      <c r="R47" s="11"/>
    </row>
    <row r="48" spans="1:18" s="1" customFormat="1" ht="26.25" customHeight="1" x14ac:dyDescent="0.25">
      <c r="A48" s="53"/>
      <c r="B48" s="22"/>
      <c r="C48" s="36"/>
      <c r="D48" s="34"/>
      <c r="E48" s="35"/>
      <c r="F48" s="34"/>
      <c r="G48" s="42"/>
      <c r="H48" s="42"/>
      <c r="I48" s="34"/>
      <c r="J48" s="22"/>
      <c r="K48" s="34"/>
      <c r="L48" s="35"/>
      <c r="M48" s="34"/>
      <c r="N48" s="42"/>
      <c r="O48" s="42"/>
      <c r="P48" s="34"/>
      <c r="Q48" s="22"/>
      <c r="R48" s="11"/>
    </row>
    <row r="49" spans="1:18" s="1" customFormat="1" ht="26.25" customHeight="1" x14ac:dyDescent="0.25">
      <c r="A49" s="53"/>
      <c r="B49" s="22"/>
      <c r="C49" s="36"/>
      <c r="D49" s="34"/>
      <c r="E49" s="35"/>
      <c r="F49" s="34"/>
      <c r="G49" s="42"/>
      <c r="H49" s="42"/>
      <c r="I49" s="34"/>
      <c r="J49" s="22"/>
      <c r="K49" s="34"/>
      <c r="L49" s="35"/>
      <c r="M49" s="34"/>
      <c r="N49" s="42"/>
      <c r="O49" s="42"/>
      <c r="P49" s="34"/>
      <c r="Q49" s="22"/>
      <c r="R49" s="11"/>
    </row>
    <row r="50" spans="1:18" s="1" customFormat="1" ht="26.25" customHeight="1" x14ac:dyDescent="0.25">
      <c r="A50" s="53"/>
      <c r="B50" s="22"/>
      <c r="C50" s="36"/>
      <c r="D50" s="34"/>
      <c r="E50" s="35"/>
      <c r="F50" s="34"/>
      <c r="G50" s="42"/>
      <c r="H50" s="42"/>
      <c r="I50" s="34"/>
      <c r="J50" s="22"/>
      <c r="K50" s="34"/>
      <c r="L50" s="35"/>
      <c r="M50" s="34"/>
      <c r="N50" s="42"/>
      <c r="O50" s="42"/>
      <c r="P50" s="34"/>
      <c r="Q50" s="22"/>
      <c r="R50" s="11"/>
    </row>
    <row r="51" spans="1:18" s="1" customFormat="1" ht="26.25" customHeight="1" x14ac:dyDescent="0.25">
      <c r="A51" s="53"/>
      <c r="B51" s="22"/>
      <c r="C51" s="36"/>
      <c r="D51" s="34"/>
      <c r="E51" s="35"/>
      <c r="F51" s="34"/>
      <c r="G51" s="42"/>
      <c r="H51" s="42"/>
      <c r="I51" s="34"/>
      <c r="J51" s="22"/>
      <c r="K51" s="34"/>
      <c r="L51" s="35"/>
      <c r="M51" s="34"/>
      <c r="N51" s="42"/>
      <c r="O51" s="42"/>
      <c r="P51" s="34"/>
      <c r="Q51" s="22"/>
      <c r="R51" s="11"/>
    </row>
    <row r="52" spans="1:18" s="1" customFormat="1" ht="26.25" customHeight="1" x14ac:dyDescent="0.25">
      <c r="A52" s="53"/>
      <c r="B52" s="22"/>
      <c r="C52" s="36"/>
      <c r="D52" s="34"/>
      <c r="E52" s="35"/>
      <c r="F52" s="34"/>
      <c r="G52" s="42"/>
      <c r="H52" s="42"/>
      <c r="I52" s="34"/>
      <c r="J52" s="22"/>
      <c r="K52" s="34"/>
      <c r="L52" s="35"/>
      <c r="M52" s="34"/>
      <c r="N52" s="42"/>
      <c r="O52" s="42"/>
      <c r="P52" s="34"/>
      <c r="Q52" s="22"/>
      <c r="R52" s="11"/>
    </row>
    <row r="53" spans="1:18" s="1" customFormat="1" ht="26.25" customHeight="1" x14ac:dyDescent="0.25">
      <c r="A53" s="53"/>
      <c r="B53" s="22"/>
      <c r="C53" s="36"/>
      <c r="D53" s="34"/>
      <c r="E53" s="35"/>
      <c r="F53" s="34"/>
      <c r="G53" s="42"/>
      <c r="H53" s="42"/>
      <c r="I53" s="34"/>
      <c r="J53" s="22"/>
      <c r="K53" s="34"/>
      <c r="L53" s="35"/>
      <c r="M53" s="34"/>
      <c r="N53" s="42"/>
      <c r="O53" s="42"/>
      <c r="P53" s="34"/>
      <c r="Q53" s="22"/>
      <c r="R53" s="11"/>
    </row>
    <row r="54" spans="1:18" s="1" customFormat="1" ht="26.25" customHeight="1" x14ac:dyDescent="0.25">
      <c r="A54" s="53"/>
      <c r="B54" s="22"/>
      <c r="C54" s="36"/>
      <c r="D54" s="34"/>
      <c r="E54" s="35"/>
      <c r="F54" s="34"/>
      <c r="G54" s="42"/>
      <c r="H54" s="42"/>
      <c r="I54" s="34"/>
      <c r="J54" s="22"/>
      <c r="K54" s="34"/>
      <c r="L54" s="35"/>
      <c r="M54" s="34"/>
      <c r="N54" s="42"/>
      <c r="O54" s="42"/>
      <c r="P54" s="34"/>
      <c r="Q54" s="22"/>
      <c r="R54" s="11"/>
    </row>
    <row r="55" spans="1:18" s="1" customFormat="1" ht="26.25" customHeight="1" x14ac:dyDescent="0.25">
      <c r="A55" s="53"/>
      <c r="B55" s="22"/>
      <c r="C55" s="36"/>
      <c r="D55" s="34"/>
      <c r="E55" s="35"/>
      <c r="F55" s="34"/>
      <c r="G55" s="42"/>
      <c r="H55" s="42"/>
      <c r="I55" s="34"/>
      <c r="J55" s="22"/>
      <c r="K55" s="34"/>
      <c r="L55" s="35"/>
      <c r="M55" s="34"/>
      <c r="N55" s="42"/>
      <c r="O55" s="42"/>
      <c r="P55" s="34"/>
      <c r="Q55" s="22"/>
      <c r="R55" s="11"/>
    </row>
    <row r="56" spans="1:18" s="1" customFormat="1" ht="26.25" customHeight="1" x14ac:dyDescent="0.25">
      <c r="A56" s="53"/>
      <c r="B56" s="22"/>
      <c r="C56" s="36"/>
      <c r="D56" s="34"/>
      <c r="E56" s="35"/>
      <c r="F56" s="34"/>
      <c r="G56" s="42"/>
      <c r="H56" s="42"/>
      <c r="I56" s="34"/>
      <c r="J56" s="22"/>
      <c r="K56" s="34"/>
      <c r="L56" s="35"/>
      <c r="M56" s="34"/>
      <c r="N56" s="42"/>
      <c r="O56" s="42"/>
      <c r="P56" s="34"/>
      <c r="Q56" s="22"/>
      <c r="R56" s="11"/>
    </row>
    <row r="57" spans="1:18" s="1" customFormat="1" ht="26.25" customHeight="1" x14ac:dyDescent="0.25">
      <c r="A57" s="53"/>
      <c r="B57" s="22"/>
      <c r="C57" s="36"/>
      <c r="D57" s="34"/>
      <c r="E57" s="35"/>
      <c r="F57" s="34"/>
      <c r="G57" s="42"/>
      <c r="H57" s="42"/>
      <c r="I57" s="34"/>
      <c r="J57" s="22"/>
      <c r="K57" s="34"/>
      <c r="L57" s="35"/>
      <c r="M57" s="34"/>
      <c r="N57" s="42"/>
      <c r="O57" s="42"/>
      <c r="P57" s="34"/>
      <c r="Q57" s="22"/>
      <c r="R57" s="11"/>
    </row>
    <row r="58" spans="1:18" s="1" customFormat="1" ht="26.25" customHeight="1" x14ac:dyDescent="0.25">
      <c r="A58" s="53"/>
      <c r="B58" s="22"/>
      <c r="C58" s="36"/>
      <c r="D58" s="34"/>
      <c r="E58" s="35"/>
      <c r="F58" s="34"/>
      <c r="G58" s="42"/>
      <c r="H58" s="42"/>
      <c r="I58" s="34"/>
      <c r="J58" s="22"/>
      <c r="K58" s="34"/>
      <c r="L58" s="35"/>
      <c r="M58" s="34"/>
      <c r="N58" s="42"/>
      <c r="O58" s="42"/>
      <c r="P58" s="34"/>
      <c r="Q58" s="22"/>
      <c r="R58" s="11"/>
    </row>
    <row r="59" spans="1:18" s="1" customFormat="1" ht="26.25" customHeight="1" x14ac:dyDescent="0.25">
      <c r="A59" s="53"/>
      <c r="B59" s="22"/>
      <c r="C59" s="36"/>
      <c r="D59" s="34"/>
      <c r="E59" s="35"/>
      <c r="F59" s="34"/>
      <c r="G59" s="42"/>
      <c r="H59" s="42"/>
      <c r="I59" s="34"/>
      <c r="J59" s="22"/>
      <c r="K59" s="34"/>
      <c r="L59" s="35"/>
      <c r="M59" s="34"/>
      <c r="N59" s="42"/>
      <c r="O59" s="42"/>
      <c r="P59" s="34"/>
      <c r="Q59" s="22"/>
      <c r="R59" s="11"/>
    </row>
    <row r="60" spans="1:18" s="1" customFormat="1" ht="26.25" customHeight="1" x14ac:dyDescent="0.25">
      <c r="A60" s="53"/>
      <c r="B60" s="22"/>
      <c r="C60" s="36"/>
      <c r="D60" s="34"/>
      <c r="E60" s="35"/>
      <c r="F60" s="34"/>
      <c r="G60" s="42"/>
      <c r="H60" s="42"/>
      <c r="I60" s="34"/>
      <c r="J60" s="22"/>
      <c r="K60" s="34"/>
      <c r="L60" s="35"/>
      <c r="M60" s="34"/>
      <c r="N60" s="42"/>
      <c r="O60" s="42"/>
      <c r="P60" s="34"/>
      <c r="Q60" s="22"/>
      <c r="R60" s="11"/>
    </row>
    <row r="61" spans="1:18" s="1" customFormat="1" ht="26.25" customHeight="1" x14ac:dyDescent="0.25">
      <c r="A61" s="53"/>
      <c r="B61" s="22"/>
      <c r="C61" s="36"/>
      <c r="D61" s="34"/>
      <c r="E61" s="35"/>
      <c r="F61" s="34"/>
      <c r="G61" s="42"/>
      <c r="H61" s="42"/>
      <c r="I61" s="34"/>
      <c r="J61" s="22"/>
      <c r="K61" s="34"/>
      <c r="L61" s="35"/>
      <c r="M61" s="34"/>
      <c r="N61" s="42"/>
      <c r="O61" s="42"/>
      <c r="P61" s="34"/>
      <c r="Q61" s="22"/>
      <c r="R61" s="11"/>
    </row>
    <row r="62" spans="1:18" s="1" customFormat="1" ht="26.25" customHeight="1" x14ac:dyDescent="0.25">
      <c r="A62" s="53"/>
      <c r="B62" s="22"/>
      <c r="C62" s="36"/>
      <c r="D62" s="34"/>
      <c r="E62" s="35"/>
      <c r="F62" s="34"/>
      <c r="G62" s="42"/>
      <c r="H62" s="42"/>
      <c r="I62" s="34"/>
      <c r="J62" s="22"/>
      <c r="K62" s="34"/>
      <c r="L62" s="35"/>
      <c r="M62" s="34"/>
      <c r="N62" s="42"/>
      <c r="O62" s="42"/>
      <c r="P62" s="34"/>
      <c r="Q62" s="22"/>
      <c r="R62" s="11"/>
    </row>
    <row r="63" spans="1:18" s="1" customFormat="1" ht="26.25" customHeight="1" x14ac:dyDescent="0.25">
      <c r="A63" s="53"/>
      <c r="B63" s="22"/>
      <c r="C63" s="36"/>
      <c r="D63" s="34"/>
      <c r="E63" s="35"/>
      <c r="F63" s="34"/>
      <c r="G63" s="42"/>
      <c r="H63" s="42"/>
      <c r="I63" s="34"/>
      <c r="J63" s="22"/>
      <c r="K63" s="34"/>
      <c r="L63" s="35"/>
      <c r="M63" s="34"/>
      <c r="N63" s="42"/>
      <c r="O63" s="42"/>
      <c r="P63" s="34"/>
      <c r="Q63" s="22"/>
      <c r="R63" s="11"/>
    </row>
    <row r="64" spans="1:18" s="1" customFormat="1" ht="26.25" customHeight="1" x14ac:dyDescent="0.25">
      <c r="A64" s="53"/>
      <c r="B64" s="22"/>
      <c r="C64" s="36"/>
      <c r="D64" s="34"/>
      <c r="E64" s="35"/>
      <c r="F64" s="34"/>
      <c r="G64" s="42"/>
      <c r="H64" s="42"/>
      <c r="I64" s="34"/>
      <c r="J64" s="22"/>
      <c r="K64" s="34"/>
      <c r="L64" s="35"/>
      <c r="M64" s="34"/>
      <c r="N64" s="42"/>
      <c r="O64" s="42"/>
      <c r="P64" s="34"/>
      <c r="Q64" s="22"/>
      <c r="R64" s="11"/>
    </row>
    <row r="65" spans="1:18" s="1" customFormat="1" ht="26.25" customHeight="1" x14ac:dyDescent="0.25">
      <c r="A65" s="53"/>
      <c r="B65" s="22"/>
      <c r="C65" s="36"/>
      <c r="D65" s="34"/>
      <c r="E65" s="35"/>
      <c r="F65" s="34"/>
      <c r="G65" s="42"/>
      <c r="H65" s="42"/>
      <c r="I65" s="34"/>
      <c r="J65" s="22"/>
      <c r="K65" s="34"/>
      <c r="L65" s="35"/>
      <c r="M65" s="34"/>
      <c r="N65" s="42"/>
      <c r="O65" s="42"/>
      <c r="P65" s="34"/>
      <c r="Q65" s="22"/>
      <c r="R65" s="11"/>
    </row>
    <row r="66" spans="1:18" s="1" customFormat="1" ht="26.25" customHeight="1" x14ac:dyDescent="0.25">
      <c r="A66" s="53"/>
      <c r="B66" s="22"/>
      <c r="C66" s="36"/>
      <c r="D66" s="34"/>
      <c r="E66" s="35"/>
      <c r="F66" s="34"/>
      <c r="G66" s="42"/>
      <c r="H66" s="42"/>
      <c r="I66" s="34"/>
      <c r="J66" s="22"/>
      <c r="K66" s="34"/>
      <c r="L66" s="35"/>
      <c r="M66" s="34"/>
      <c r="N66" s="42"/>
      <c r="O66" s="42"/>
      <c r="P66" s="34"/>
      <c r="Q66" s="22"/>
      <c r="R66" s="11"/>
    </row>
    <row r="67" spans="1:18" s="1" customFormat="1" ht="26.25" customHeight="1" x14ac:dyDescent="0.25">
      <c r="A67" s="53"/>
      <c r="B67" s="22"/>
      <c r="C67" s="36"/>
      <c r="D67" s="34"/>
      <c r="E67" s="35"/>
      <c r="F67" s="34"/>
      <c r="G67" s="42"/>
      <c r="H67" s="42"/>
      <c r="I67" s="34"/>
      <c r="J67" s="22"/>
      <c r="K67" s="34"/>
      <c r="L67" s="35"/>
      <c r="M67" s="34"/>
      <c r="N67" s="42"/>
      <c r="O67" s="42"/>
      <c r="P67" s="34"/>
      <c r="Q67" s="22"/>
      <c r="R67" s="11"/>
    </row>
    <row r="68" spans="1:18" s="1" customFormat="1" ht="26.25" customHeight="1" x14ac:dyDescent="0.25">
      <c r="A68" s="53"/>
      <c r="B68" s="22"/>
      <c r="C68" s="36"/>
      <c r="D68" s="34"/>
      <c r="E68" s="35"/>
      <c r="F68" s="34"/>
      <c r="G68" s="42"/>
      <c r="H68" s="42"/>
      <c r="I68" s="34"/>
      <c r="J68" s="22"/>
      <c r="K68" s="34"/>
      <c r="L68" s="35"/>
      <c r="M68" s="34"/>
      <c r="N68" s="42"/>
      <c r="O68" s="42"/>
      <c r="P68" s="34"/>
      <c r="Q68" s="22"/>
      <c r="R68" s="11"/>
    </row>
    <row r="69" spans="1:18" s="1" customFormat="1" ht="26.25" customHeight="1" x14ac:dyDescent="0.25">
      <c r="A69" s="53"/>
      <c r="B69" s="22"/>
      <c r="C69" s="36"/>
      <c r="D69" s="34"/>
      <c r="E69" s="35"/>
      <c r="F69" s="34"/>
      <c r="G69" s="42"/>
      <c r="H69" s="42"/>
      <c r="I69" s="34"/>
      <c r="J69" s="22"/>
      <c r="K69" s="34"/>
      <c r="L69" s="35"/>
      <c r="M69" s="34"/>
      <c r="N69" s="42"/>
      <c r="O69" s="42"/>
      <c r="P69" s="34"/>
      <c r="Q69" s="22"/>
      <c r="R69" s="11"/>
    </row>
    <row r="70" spans="1:18" s="1" customFormat="1" ht="26.25" customHeight="1" x14ac:dyDescent="0.25">
      <c r="A70" s="53"/>
      <c r="B70" s="22"/>
      <c r="C70" s="36"/>
      <c r="D70" s="34"/>
      <c r="E70" s="35"/>
      <c r="F70" s="34"/>
      <c r="G70" s="42"/>
      <c r="H70" s="42"/>
      <c r="I70" s="34"/>
      <c r="J70" s="22"/>
      <c r="K70" s="34"/>
      <c r="L70" s="35"/>
      <c r="M70" s="34"/>
      <c r="N70" s="42"/>
      <c r="O70" s="42"/>
      <c r="P70" s="34"/>
      <c r="Q70" s="22"/>
      <c r="R70" s="11"/>
    </row>
    <row r="71" spans="1:18" s="1" customFormat="1" ht="26.25" customHeight="1" x14ac:dyDescent="0.25">
      <c r="A71" s="53"/>
      <c r="B71" s="22"/>
      <c r="C71" s="36"/>
      <c r="D71" s="34"/>
      <c r="E71" s="35"/>
      <c r="F71" s="34"/>
      <c r="G71" s="42"/>
      <c r="H71" s="42"/>
      <c r="I71" s="34"/>
      <c r="J71" s="22"/>
      <c r="K71" s="34"/>
      <c r="L71" s="35"/>
      <c r="M71" s="34"/>
      <c r="N71" s="42"/>
      <c r="O71" s="42"/>
      <c r="P71" s="34"/>
      <c r="Q71" s="22"/>
      <c r="R71" s="11"/>
    </row>
    <row r="72" spans="1:18" s="1" customFormat="1" ht="26.25" customHeight="1" x14ac:dyDescent="0.25">
      <c r="A72" s="53"/>
      <c r="B72" s="22"/>
      <c r="C72" s="36"/>
      <c r="D72" s="34"/>
      <c r="E72" s="35"/>
      <c r="F72" s="34"/>
      <c r="G72" s="42"/>
      <c r="H72" s="42"/>
      <c r="I72" s="34"/>
      <c r="J72" s="22"/>
      <c r="K72" s="34"/>
      <c r="L72" s="35"/>
      <c r="M72" s="34"/>
      <c r="N72" s="42"/>
      <c r="O72" s="42"/>
      <c r="P72" s="34"/>
      <c r="Q72" s="22"/>
      <c r="R72" s="11"/>
    </row>
    <row r="73" spans="1:18" s="1" customFormat="1" ht="26.25" customHeight="1" x14ac:dyDescent="0.25">
      <c r="A73" s="53"/>
      <c r="B73" s="22"/>
      <c r="C73" s="36"/>
      <c r="D73" s="34"/>
      <c r="E73" s="35"/>
      <c r="F73" s="34"/>
      <c r="G73" s="42"/>
      <c r="H73" s="42"/>
      <c r="I73" s="34"/>
      <c r="J73" s="22"/>
      <c r="K73" s="34"/>
      <c r="L73" s="35"/>
      <c r="M73" s="34"/>
      <c r="N73" s="42"/>
      <c r="O73" s="42"/>
      <c r="P73" s="34"/>
      <c r="Q73" s="22"/>
      <c r="R73" s="11"/>
    </row>
    <row r="74" spans="1:18" s="1" customFormat="1" ht="26.25" customHeight="1" x14ac:dyDescent="0.25">
      <c r="A74" s="53"/>
      <c r="B74" s="22"/>
      <c r="C74" s="36"/>
      <c r="D74" s="34"/>
      <c r="E74" s="35"/>
      <c r="F74" s="34"/>
      <c r="G74" s="42"/>
      <c r="H74" s="42"/>
      <c r="I74" s="34"/>
      <c r="J74" s="22"/>
      <c r="K74" s="34"/>
      <c r="L74" s="35"/>
      <c r="M74" s="34"/>
      <c r="N74" s="42"/>
      <c r="O74" s="42"/>
      <c r="P74" s="34"/>
      <c r="Q74" s="22"/>
      <c r="R74" s="11"/>
    </row>
    <row r="75" spans="1:18" s="1" customFormat="1" ht="26.25" customHeight="1" x14ac:dyDescent="0.25">
      <c r="A75" s="53"/>
      <c r="B75" s="22"/>
      <c r="C75" s="36"/>
      <c r="D75" s="34"/>
      <c r="E75" s="35"/>
      <c r="F75" s="34"/>
      <c r="G75" s="42"/>
      <c r="H75" s="42"/>
      <c r="I75" s="34"/>
      <c r="J75" s="22"/>
      <c r="K75" s="34"/>
      <c r="L75" s="35"/>
      <c r="M75" s="34"/>
      <c r="N75" s="42"/>
      <c r="O75" s="42"/>
      <c r="P75" s="34"/>
      <c r="Q75" s="22"/>
      <c r="R75" s="11"/>
    </row>
    <row r="76" spans="1:18" s="1" customFormat="1" ht="26.25" customHeight="1" x14ac:dyDescent="0.25">
      <c r="A76" s="53"/>
      <c r="B76" s="22"/>
      <c r="C76" s="36"/>
      <c r="D76" s="34"/>
      <c r="E76" s="35"/>
      <c r="F76" s="34"/>
      <c r="G76" s="42"/>
      <c r="H76" s="42"/>
      <c r="I76" s="34"/>
      <c r="J76" s="22"/>
      <c r="K76" s="34"/>
      <c r="L76" s="35"/>
      <c r="M76" s="34"/>
      <c r="N76" s="42"/>
      <c r="O76" s="42"/>
      <c r="P76" s="34"/>
      <c r="Q76" s="22"/>
      <c r="R76" s="11"/>
    </row>
    <row r="77" spans="1:18" s="1" customFormat="1" ht="26.25" customHeight="1" x14ac:dyDescent="0.25">
      <c r="A77" s="53"/>
      <c r="B77" s="22"/>
      <c r="C77" s="36"/>
      <c r="D77" s="34"/>
      <c r="E77" s="35"/>
      <c r="F77" s="34"/>
      <c r="G77" s="42"/>
      <c r="H77" s="42"/>
      <c r="I77" s="34"/>
      <c r="J77" s="22"/>
      <c r="K77" s="34"/>
      <c r="L77" s="35"/>
      <c r="M77" s="34"/>
      <c r="N77" s="42"/>
      <c r="O77" s="42"/>
      <c r="P77" s="34"/>
      <c r="Q77" s="22"/>
      <c r="R77" s="11"/>
    </row>
    <row r="78" spans="1:18" s="1" customFormat="1" ht="26.25" customHeight="1" x14ac:dyDescent="0.25">
      <c r="A78" s="53"/>
      <c r="B78" s="22"/>
      <c r="C78" s="36"/>
      <c r="D78" s="34"/>
      <c r="E78" s="35"/>
      <c r="F78" s="34"/>
      <c r="G78" s="42"/>
      <c r="H78" s="42"/>
      <c r="I78" s="34"/>
      <c r="J78" s="22"/>
      <c r="K78" s="34"/>
      <c r="L78" s="35"/>
      <c r="M78" s="34"/>
      <c r="N78" s="42"/>
      <c r="O78" s="42"/>
      <c r="P78" s="34"/>
      <c r="Q78" s="22"/>
      <c r="R78" s="11"/>
    </row>
    <row r="79" spans="1:18" s="1" customFormat="1" ht="26.25" customHeight="1" x14ac:dyDescent="0.25">
      <c r="A79" s="53"/>
      <c r="B79" s="22"/>
      <c r="C79" s="36"/>
      <c r="D79" s="34"/>
      <c r="E79" s="35"/>
      <c r="F79" s="34"/>
      <c r="G79" s="42"/>
      <c r="H79" s="42"/>
      <c r="I79" s="34"/>
      <c r="J79" s="22"/>
      <c r="K79" s="34"/>
      <c r="L79" s="35"/>
      <c r="M79" s="34"/>
      <c r="N79" s="42"/>
      <c r="O79" s="42"/>
      <c r="P79" s="34"/>
      <c r="Q79" s="22"/>
      <c r="R79" s="11"/>
    </row>
    <row r="80" spans="1:18" s="1" customFormat="1" ht="26.25" customHeight="1" x14ac:dyDescent="0.25">
      <c r="A80" s="53"/>
      <c r="B80" s="22"/>
      <c r="C80" s="36"/>
      <c r="D80" s="34"/>
      <c r="E80" s="35"/>
      <c r="F80" s="34"/>
      <c r="G80" s="42"/>
      <c r="H80" s="42"/>
      <c r="I80" s="34"/>
      <c r="J80" s="22"/>
      <c r="K80" s="34"/>
      <c r="L80" s="35"/>
      <c r="M80" s="34"/>
      <c r="N80" s="42"/>
      <c r="O80" s="42"/>
      <c r="P80" s="34"/>
      <c r="Q80" s="22"/>
      <c r="R80" s="11"/>
    </row>
    <row r="81" spans="1:18" s="1" customFormat="1" ht="26.25" customHeight="1" x14ac:dyDescent="0.25">
      <c r="A81" s="53"/>
      <c r="B81" s="22"/>
      <c r="C81" s="36"/>
      <c r="D81" s="34"/>
      <c r="E81" s="35"/>
      <c r="F81" s="34"/>
      <c r="G81" s="42"/>
      <c r="H81" s="42"/>
      <c r="I81" s="34"/>
      <c r="J81" s="22"/>
      <c r="K81" s="34"/>
      <c r="L81" s="35"/>
      <c r="M81" s="34"/>
      <c r="N81" s="42"/>
      <c r="O81" s="42"/>
      <c r="P81" s="34"/>
      <c r="Q81" s="22"/>
      <c r="R81" s="11"/>
    </row>
    <row r="82" spans="1:18" s="1" customFormat="1" ht="26.25" customHeight="1" x14ac:dyDescent="0.25">
      <c r="A82" s="53"/>
      <c r="B82" s="22"/>
      <c r="C82" s="36"/>
      <c r="D82" s="34"/>
      <c r="E82" s="35"/>
      <c r="F82" s="34"/>
      <c r="G82" s="42"/>
      <c r="H82" s="42"/>
      <c r="I82" s="34"/>
      <c r="J82" s="22"/>
      <c r="K82" s="34"/>
      <c r="L82" s="35"/>
      <c r="M82" s="34"/>
      <c r="N82" s="42"/>
      <c r="O82" s="42"/>
      <c r="P82" s="34"/>
      <c r="Q82" s="22"/>
      <c r="R82" s="11"/>
    </row>
    <row r="83" spans="1:18" s="1" customFormat="1" ht="26.25" customHeight="1" x14ac:dyDescent="0.25">
      <c r="A83" s="53"/>
      <c r="B83" s="22"/>
      <c r="C83" s="36"/>
      <c r="D83" s="34"/>
      <c r="E83" s="35"/>
      <c r="F83" s="34"/>
      <c r="G83" s="42"/>
      <c r="H83" s="42"/>
      <c r="I83" s="34"/>
      <c r="J83" s="22"/>
      <c r="K83" s="34"/>
      <c r="L83" s="35"/>
      <c r="M83" s="34"/>
      <c r="N83" s="42"/>
      <c r="O83" s="42"/>
      <c r="P83" s="34"/>
      <c r="Q83" s="22"/>
      <c r="R83" s="11"/>
    </row>
    <row r="84" spans="1:18" s="1" customFormat="1" ht="26.25" customHeight="1" x14ac:dyDescent="0.25">
      <c r="A84" s="53">
        <v>2459</v>
      </c>
      <c r="B84" s="22"/>
      <c r="C84" s="36"/>
      <c r="D84" s="34"/>
      <c r="E84" s="35"/>
      <c r="F84" s="34"/>
      <c r="G84" s="42"/>
      <c r="H84" s="42"/>
      <c r="I84" s="34"/>
      <c r="J84" s="22"/>
      <c r="K84" s="34"/>
      <c r="L84" s="35"/>
      <c r="M84" s="34"/>
      <c r="N84" s="42"/>
      <c r="O84" s="42"/>
      <c r="P84" s="34"/>
      <c r="Q84" s="22"/>
      <c r="R84" s="11"/>
    </row>
    <row r="85" spans="1:18" s="1" customFormat="1" ht="26.25" customHeight="1" x14ac:dyDescent="0.25">
      <c r="A85" s="53">
        <v>2460</v>
      </c>
      <c r="B85" s="22"/>
      <c r="C85" s="36"/>
      <c r="D85" s="34"/>
      <c r="E85" s="35"/>
      <c r="F85" s="34"/>
      <c r="G85" s="42"/>
      <c r="H85" s="42"/>
      <c r="I85" s="34"/>
      <c r="J85" s="22"/>
      <c r="K85" s="34"/>
      <c r="L85" s="35"/>
      <c r="M85" s="34"/>
      <c r="N85" s="42"/>
      <c r="O85" s="42"/>
      <c r="P85" s="34"/>
      <c r="Q85" s="22"/>
      <c r="R85" s="11"/>
    </row>
    <row r="86" spans="1:18" s="1" customFormat="1" ht="26.25" customHeight="1" x14ac:dyDescent="0.25">
      <c r="A86" s="53">
        <v>2461</v>
      </c>
      <c r="B86" s="22"/>
      <c r="C86" s="36"/>
      <c r="D86" s="34"/>
      <c r="E86" s="35"/>
      <c r="F86" s="34"/>
      <c r="G86" s="42"/>
      <c r="H86" s="42"/>
      <c r="I86" s="34"/>
      <c r="J86" s="22"/>
      <c r="K86" s="34"/>
      <c r="L86" s="35"/>
      <c r="M86" s="34"/>
      <c r="N86" s="42"/>
      <c r="O86" s="42"/>
      <c r="P86" s="34"/>
      <c r="Q86" s="22"/>
      <c r="R86" s="11"/>
    </row>
    <row r="87" spans="1:18" s="1" customFormat="1" ht="26.25" customHeight="1" x14ac:dyDescent="0.25">
      <c r="A87" s="53">
        <v>2462</v>
      </c>
      <c r="B87" s="22"/>
      <c r="C87" s="36"/>
      <c r="D87" s="34"/>
      <c r="E87" s="35"/>
      <c r="F87" s="34"/>
      <c r="G87" s="42"/>
      <c r="H87" s="42"/>
      <c r="I87" s="34"/>
      <c r="J87" s="22"/>
      <c r="K87" s="34"/>
      <c r="L87" s="35"/>
      <c r="M87" s="34"/>
      <c r="N87" s="42"/>
      <c r="O87" s="42"/>
      <c r="P87" s="34"/>
      <c r="Q87" s="22"/>
      <c r="R87" s="11"/>
    </row>
    <row r="88" spans="1:18" s="1" customFormat="1" ht="26.25" customHeight="1" x14ac:dyDescent="0.25">
      <c r="A88" s="53">
        <v>2463</v>
      </c>
      <c r="B88" s="22"/>
      <c r="C88" s="36"/>
      <c r="D88" s="34"/>
      <c r="E88" s="35"/>
      <c r="F88" s="34"/>
      <c r="G88" s="42"/>
      <c r="H88" s="42"/>
      <c r="I88" s="34"/>
      <c r="J88" s="22"/>
      <c r="K88" s="34"/>
      <c r="L88" s="35"/>
      <c r="M88" s="34"/>
      <c r="N88" s="42"/>
      <c r="O88" s="42"/>
      <c r="P88" s="34"/>
      <c r="Q88" s="22"/>
      <c r="R88" s="11"/>
    </row>
    <row r="89" spans="1:18" s="1" customFormat="1" ht="26.25" customHeight="1" x14ac:dyDescent="0.25">
      <c r="A89" s="53">
        <v>2464</v>
      </c>
      <c r="B89" s="22"/>
      <c r="C89" s="36"/>
      <c r="D89" s="34"/>
      <c r="E89" s="35"/>
      <c r="F89" s="34"/>
      <c r="G89" s="42"/>
      <c r="H89" s="42"/>
      <c r="I89" s="34"/>
      <c r="J89" s="22"/>
      <c r="K89" s="34"/>
      <c r="L89" s="35"/>
      <c r="M89" s="34"/>
      <c r="N89" s="42"/>
      <c r="O89" s="42"/>
      <c r="P89" s="34"/>
      <c r="Q89" s="22"/>
      <c r="R89" s="11"/>
    </row>
    <row r="90" spans="1:18" s="1" customFormat="1" ht="26.25" customHeight="1" x14ac:dyDescent="0.25">
      <c r="A90" s="53">
        <v>2465</v>
      </c>
      <c r="B90" s="22"/>
      <c r="C90" s="36"/>
      <c r="D90" s="34"/>
      <c r="E90" s="35"/>
      <c r="F90" s="34"/>
      <c r="G90" s="42"/>
      <c r="H90" s="42"/>
      <c r="I90" s="34"/>
      <c r="J90" s="22"/>
      <c r="K90" s="34"/>
      <c r="L90" s="35"/>
      <c r="M90" s="34"/>
      <c r="N90" s="42"/>
      <c r="O90" s="42"/>
      <c r="P90" s="34"/>
      <c r="Q90" s="22"/>
      <c r="R90" s="11"/>
    </row>
    <row r="91" spans="1:18" s="1" customFormat="1" ht="26.25" customHeight="1" x14ac:dyDescent="0.25">
      <c r="A91" s="53">
        <v>2466</v>
      </c>
      <c r="B91" s="22"/>
      <c r="C91" s="36"/>
      <c r="D91" s="34"/>
      <c r="E91" s="35"/>
      <c r="F91" s="34"/>
      <c r="G91" s="42"/>
      <c r="H91" s="42"/>
      <c r="I91" s="34"/>
      <c r="J91" s="22"/>
      <c r="K91" s="34"/>
      <c r="L91" s="35"/>
      <c r="M91" s="34"/>
      <c r="N91" s="42"/>
      <c r="O91" s="42"/>
      <c r="P91" s="34"/>
      <c r="Q91" s="22"/>
      <c r="R91" s="11"/>
    </row>
    <row r="92" spans="1:18" s="1" customFormat="1" ht="26.25" customHeight="1" x14ac:dyDescent="0.25">
      <c r="A92" s="53">
        <v>2467</v>
      </c>
      <c r="B92" s="22"/>
      <c r="C92" s="36"/>
      <c r="D92" s="34"/>
      <c r="E92" s="35"/>
      <c r="F92" s="34"/>
      <c r="G92" s="42"/>
      <c r="H92" s="42"/>
      <c r="I92" s="34"/>
      <c r="J92" s="22"/>
      <c r="K92" s="34"/>
      <c r="L92" s="35"/>
      <c r="M92" s="34"/>
      <c r="N92" s="42"/>
      <c r="O92" s="42"/>
      <c r="P92" s="34"/>
      <c r="Q92" s="22"/>
      <c r="R92" s="11"/>
    </row>
    <row r="93" spans="1:18" s="1" customFormat="1" ht="26.25" customHeight="1" x14ac:dyDescent="0.25">
      <c r="A93" s="53">
        <v>2468</v>
      </c>
      <c r="B93" s="22"/>
      <c r="C93" s="36"/>
      <c r="D93" s="34"/>
      <c r="E93" s="35"/>
      <c r="F93" s="34"/>
      <c r="G93" s="42"/>
      <c r="H93" s="42"/>
      <c r="I93" s="34"/>
      <c r="J93" s="22"/>
      <c r="K93" s="34"/>
      <c r="L93" s="35"/>
      <c r="M93" s="34"/>
      <c r="N93" s="42"/>
      <c r="O93" s="42"/>
      <c r="P93" s="34"/>
      <c r="Q93" s="22"/>
      <c r="R93" s="11"/>
    </row>
    <row r="94" spans="1:18" s="1" customFormat="1" ht="26.25" customHeight="1" x14ac:dyDescent="0.25">
      <c r="A94" s="53">
        <v>2469</v>
      </c>
      <c r="B94" s="22"/>
      <c r="C94" s="36"/>
      <c r="D94" s="34"/>
      <c r="E94" s="35"/>
      <c r="F94" s="34"/>
      <c r="G94" s="42"/>
      <c r="H94" s="42"/>
      <c r="I94" s="34"/>
      <c r="J94" s="22"/>
      <c r="K94" s="34"/>
      <c r="L94" s="35"/>
      <c r="M94" s="34"/>
      <c r="N94" s="42"/>
      <c r="O94" s="42"/>
      <c r="P94" s="34"/>
      <c r="Q94" s="22"/>
      <c r="R94" s="11"/>
    </row>
    <row r="95" spans="1:18" s="1" customFormat="1" ht="26.25" customHeight="1" x14ac:dyDescent="0.25">
      <c r="A95" s="53">
        <v>2470</v>
      </c>
      <c r="B95" s="22"/>
      <c r="C95" s="36"/>
      <c r="D95" s="34"/>
      <c r="E95" s="35"/>
      <c r="F95" s="34"/>
      <c r="G95" s="42"/>
      <c r="H95" s="42"/>
      <c r="I95" s="34"/>
      <c r="J95" s="22"/>
      <c r="K95" s="34"/>
      <c r="L95" s="35"/>
      <c r="M95" s="34"/>
      <c r="N95" s="42"/>
      <c r="O95" s="42"/>
      <c r="P95" s="34"/>
      <c r="Q95" s="22"/>
      <c r="R95" s="11"/>
    </row>
    <row r="96" spans="1:18" s="1" customFormat="1" ht="26.25" customHeight="1" x14ac:dyDescent="0.25">
      <c r="A96" s="53">
        <v>2471</v>
      </c>
      <c r="B96" s="22"/>
      <c r="C96" s="36"/>
      <c r="D96" s="34"/>
      <c r="E96" s="35"/>
      <c r="F96" s="34"/>
      <c r="G96" s="42"/>
      <c r="H96" s="42"/>
      <c r="I96" s="34"/>
      <c r="J96" s="22"/>
      <c r="K96" s="34"/>
      <c r="L96" s="35"/>
      <c r="M96" s="34"/>
      <c r="N96" s="42"/>
      <c r="O96" s="42"/>
      <c r="P96" s="34"/>
      <c r="Q96" s="22"/>
      <c r="R96" s="11"/>
    </row>
    <row r="97" spans="1:18" s="1" customFormat="1" ht="26.25" customHeight="1" x14ac:dyDescent="0.25">
      <c r="A97" s="53">
        <v>2472</v>
      </c>
      <c r="B97" s="22"/>
      <c r="C97" s="36"/>
      <c r="D97" s="34"/>
      <c r="E97" s="35"/>
      <c r="F97" s="34"/>
      <c r="G97" s="42"/>
      <c r="H97" s="42"/>
      <c r="I97" s="34"/>
      <c r="J97" s="22"/>
      <c r="K97" s="34"/>
      <c r="L97" s="35"/>
      <c r="M97" s="34"/>
      <c r="N97" s="42"/>
      <c r="O97" s="42"/>
      <c r="P97" s="34"/>
      <c r="Q97" s="22"/>
      <c r="R97" s="11"/>
    </row>
    <row r="98" spans="1:18" s="1" customFormat="1" ht="26.25" customHeight="1" x14ac:dyDescent="0.25">
      <c r="A98" s="53">
        <v>2473</v>
      </c>
      <c r="B98" s="22"/>
      <c r="C98" s="36"/>
      <c r="D98" s="34"/>
      <c r="E98" s="35"/>
      <c r="F98" s="34"/>
      <c r="G98" s="42"/>
      <c r="H98" s="42"/>
      <c r="I98" s="34"/>
      <c r="J98" s="22"/>
      <c r="K98" s="34"/>
      <c r="L98" s="35"/>
      <c r="M98" s="34"/>
      <c r="N98" s="42"/>
      <c r="O98" s="42"/>
      <c r="P98" s="34"/>
      <c r="Q98" s="22"/>
      <c r="R98" s="11"/>
    </row>
    <row r="99" spans="1:18" s="1" customFormat="1" ht="26.25" customHeight="1" x14ac:dyDescent="0.25">
      <c r="A99" s="53">
        <v>2474</v>
      </c>
      <c r="B99" s="22"/>
      <c r="C99" s="36"/>
      <c r="D99" s="34"/>
      <c r="E99" s="35"/>
      <c r="F99" s="34"/>
      <c r="G99" s="42"/>
      <c r="H99" s="42"/>
      <c r="I99" s="34"/>
      <c r="J99" s="22"/>
      <c r="K99" s="34"/>
      <c r="L99" s="35"/>
      <c r="M99" s="34"/>
      <c r="N99" s="42"/>
      <c r="O99" s="42"/>
      <c r="P99" s="34"/>
      <c r="Q99" s="22"/>
      <c r="R99" s="11"/>
    </row>
    <row r="100" spans="1:18" s="1" customFormat="1" ht="26.25" customHeight="1" x14ac:dyDescent="0.25">
      <c r="A100" s="53">
        <v>2475</v>
      </c>
      <c r="B100" s="22"/>
      <c r="C100" s="36"/>
      <c r="D100" s="34"/>
      <c r="E100" s="35"/>
      <c r="F100" s="34"/>
      <c r="G100" s="42"/>
      <c r="H100" s="42"/>
      <c r="I100" s="34"/>
      <c r="J100" s="22"/>
      <c r="K100" s="34"/>
      <c r="L100" s="35"/>
      <c r="M100" s="34"/>
      <c r="N100" s="42"/>
      <c r="O100" s="42"/>
      <c r="P100" s="34"/>
      <c r="Q100" s="22"/>
      <c r="R100" s="11"/>
    </row>
    <row r="101" spans="1:18" s="1" customFormat="1" ht="26.25" customHeight="1" x14ac:dyDescent="0.25">
      <c r="A101" s="53">
        <v>2476</v>
      </c>
      <c r="B101" s="22"/>
      <c r="C101" s="36"/>
      <c r="D101" s="34"/>
      <c r="E101" s="35"/>
      <c r="F101" s="34"/>
      <c r="G101" s="42"/>
      <c r="H101" s="42"/>
      <c r="I101" s="34"/>
      <c r="J101" s="22"/>
      <c r="K101" s="34"/>
      <c r="L101" s="35"/>
      <c r="M101" s="34"/>
      <c r="N101" s="42"/>
      <c r="O101" s="42"/>
      <c r="P101" s="34"/>
      <c r="Q101" s="22"/>
      <c r="R101" s="11"/>
    </row>
    <row r="102" spans="1:18" s="1" customFormat="1" ht="26.25" customHeight="1" x14ac:dyDescent="0.25">
      <c r="A102" s="53">
        <v>2477</v>
      </c>
      <c r="B102" s="22"/>
      <c r="C102" s="36"/>
      <c r="D102" s="34"/>
      <c r="E102" s="35"/>
      <c r="F102" s="34"/>
      <c r="G102" s="42"/>
      <c r="H102" s="42"/>
      <c r="I102" s="34"/>
      <c r="J102" s="22"/>
      <c r="K102" s="34"/>
      <c r="L102" s="35"/>
      <c r="M102" s="34"/>
      <c r="N102" s="42"/>
      <c r="O102" s="42"/>
      <c r="P102" s="34"/>
      <c r="Q102" s="22"/>
      <c r="R102" s="11"/>
    </row>
    <row r="103" spans="1:18" s="1" customFormat="1" ht="26.25" customHeight="1" x14ac:dyDescent="0.25">
      <c r="A103" s="53">
        <v>2478</v>
      </c>
      <c r="B103" s="22"/>
      <c r="C103" s="36"/>
      <c r="D103" s="34"/>
      <c r="E103" s="35"/>
      <c r="F103" s="34"/>
      <c r="G103" s="42"/>
      <c r="H103" s="42"/>
      <c r="I103" s="34"/>
      <c r="J103" s="22"/>
      <c r="K103" s="34"/>
      <c r="L103" s="35"/>
      <c r="M103" s="34"/>
      <c r="N103" s="42"/>
      <c r="O103" s="42"/>
      <c r="P103" s="34"/>
      <c r="Q103" s="22"/>
      <c r="R103" s="11"/>
    </row>
    <row r="104" spans="1:18" s="1" customFormat="1" ht="26.25" customHeight="1" x14ac:dyDescent="0.25">
      <c r="A104" s="53">
        <v>2479</v>
      </c>
      <c r="B104" s="22"/>
      <c r="C104" s="36"/>
      <c r="D104" s="34"/>
      <c r="E104" s="35"/>
      <c r="F104" s="34"/>
      <c r="G104" s="42"/>
      <c r="H104" s="42"/>
      <c r="I104" s="34"/>
      <c r="J104" s="22"/>
      <c r="K104" s="34"/>
      <c r="L104" s="35"/>
      <c r="M104" s="34"/>
      <c r="N104" s="42"/>
      <c r="O104" s="42"/>
      <c r="P104" s="34"/>
      <c r="Q104" s="22"/>
      <c r="R104" s="11"/>
    </row>
    <row r="105" spans="1:18" s="1" customFormat="1" ht="26.25" customHeight="1" x14ac:dyDescent="0.25">
      <c r="A105" s="53">
        <v>2480</v>
      </c>
      <c r="B105" s="22"/>
      <c r="C105" s="36"/>
      <c r="D105" s="34"/>
      <c r="E105" s="35"/>
      <c r="F105" s="34"/>
      <c r="G105" s="42"/>
      <c r="H105" s="42"/>
      <c r="I105" s="34"/>
      <c r="J105" s="22"/>
      <c r="K105" s="34"/>
      <c r="L105" s="35"/>
      <c r="M105" s="34"/>
      <c r="N105" s="42"/>
      <c r="O105" s="42"/>
      <c r="P105" s="34"/>
      <c r="Q105" s="22"/>
      <c r="R105" s="11"/>
    </row>
    <row r="106" spans="1:18" s="1" customFormat="1" ht="26.25" customHeight="1" x14ac:dyDescent="0.25">
      <c r="A106" s="53">
        <v>2481</v>
      </c>
      <c r="B106" s="22"/>
      <c r="C106" s="36"/>
      <c r="D106" s="34"/>
      <c r="E106" s="35"/>
      <c r="F106" s="34"/>
      <c r="G106" s="42"/>
      <c r="H106" s="42"/>
      <c r="I106" s="34"/>
      <c r="J106" s="22"/>
      <c r="K106" s="34"/>
      <c r="L106" s="35"/>
      <c r="M106" s="34"/>
      <c r="N106" s="42"/>
      <c r="O106" s="42"/>
      <c r="P106" s="34"/>
      <c r="Q106" s="22"/>
      <c r="R106" s="11"/>
    </row>
    <row r="107" spans="1:18" s="1" customFormat="1" ht="26.25" customHeight="1" x14ac:dyDescent="0.25">
      <c r="A107" s="53">
        <v>2482</v>
      </c>
      <c r="B107" s="22"/>
      <c r="C107" s="36"/>
      <c r="D107" s="34"/>
      <c r="E107" s="35"/>
      <c r="F107" s="34"/>
      <c r="G107" s="42"/>
      <c r="H107" s="42"/>
      <c r="I107" s="34"/>
      <c r="J107" s="22"/>
      <c r="K107" s="34"/>
      <c r="L107" s="35"/>
      <c r="M107" s="34"/>
      <c r="N107" s="42"/>
      <c r="O107" s="42"/>
      <c r="P107" s="34"/>
      <c r="Q107" s="22"/>
      <c r="R107" s="11"/>
    </row>
    <row r="108" spans="1:18" s="1" customFormat="1" ht="26.25" customHeight="1" x14ac:dyDescent="0.25">
      <c r="A108" s="53">
        <v>2483</v>
      </c>
      <c r="B108" s="22"/>
      <c r="C108" s="36"/>
      <c r="D108" s="34"/>
      <c r="E108" s="35"/>
      <c r="F108" s="34"/>
      <c r="G108" s="42"/>
      <c r="H108" s="42"/>
      <c r="I108" s="34"/>
      <c r="J108" s="22"/>
      <c r="K108" s="34"/>
      <c r="L108" s="35"/>
      <c r="M108" s="34"/>
      <c r="N108" s="42"/>
      <c r="O108" s="42"/>
      <c r="P108" s="34"/>
      <c r="Q108" s="22"/>
      <c r="R108" s="11"/>
    </row>
    <row r="109" spans="1:18" s="1" customFormat="1" ht="26.25" customHeight="1" x14ac:dyDescent="0.25">
      <c r="A109" s="53">
        <v>2484</v>
      </c>
      <c r="B109" s="20">
        <v>2484</v>
      </c>
      <c r="C109" s="16"/>
      <c r="D109" s="18"/>
      <c r="E109" s="16"/>
      <c r="F109" s="24"/>
      <c r="G109" s="24"/>
      <c r="H109" s="16"/>
      <c r="I109" s="20"/>
      <c r="J109" s="20" t="s">
        <v>12</v>
      </c>
      <c r="K109" s="18"/>
      <c r="L109" s="16"/>
      <c r="M109" s="24"/>
      <c r="N109" s="24"/>
      <c r="O109" s="16"/>
      <c r="P109" s="20"/>
      <c r="Q109" s="20" t="s">
        <v>12</v>
      </c>
      <c r="R109" s="16"/>
    </row>
    <row r="110" spans="1:18" s="1" customFormat="1" ht="26.25" customHeight="1" x14ac:dyDescent="0.25">
      <c r="A110" s="53">
        <v>2485</v>
      </c>
      <c r="B110" s="20">
        <v>2485</v>
      </c>
      <c r="C110" s="16"/>
      <c r="D110" s="18"/>
      <c r="E110" s="16"/>
      <c r="F110" s="24"/>
      <c r="G110" s="24"/>
      <c r="H110" s="16"/>
      <c r="I110" s="20"/>
      <c r="J110" s="20" t="s">
        <v>12</v>
      </c>
      <c r="K110" s="18"/>
      <c r="L110" s="16"/>
      <c r="M110" s="24"/>
      <c r="N110" s="24"/>
      <c r="O110" s="16"/>
      <c r="P110" s="20"/>
      <c r="Q110" s="20" t="s">
        <v>12</v>
      </c>
      <c r="R110" s="16"/>
    </row>
    <row r="111" spans="1:18" s="1" customFormat="1" ht="26.25" customHeight="1" x14ac:dyDescent="0.25">
      <c r="A111" s="53">
        <v>2486</v>
      </c>
      <c r="B111" s="20">
        <v>2486</v>
      </c>
      <c r="C111" s="16"/>
      <c r="D111" s="18"/>
      <c r="E111" s="16"/>
      <c r="F111" s="24"/>
      <c r="G111" s="24"/>
      <c r="H111" s="16"/>
      <c r="I111" s="20"/>
      <c r="J111" s="20" t="s">
        <v>12</v>
      </c>
      <c r="K111" s="18"/>
      <c r="L111" s="16"/>
      <c r="M111" s="24"/>
      <c r="N111" s="24"/>
      <c r="O111" s="16"/>
      <c r="P111" s="20"/>
      <c r="Q111" s="20" t="s">
        <v>12</v>
      </c>
      <c r="R111" s="16"/>
    </row>
    <row r="112" spans="1:18" s="1" customFormat="1" ht="26.25" customHeight="1" x14ac:dyDescent="0.25">
      <c r="A112" s="53">
        <v>2487</v>
      </c>
      <c r="B112" s="20">
        <v>2487</v>
      </c>
      <c r="C112" s="16"/>
      <c r="D112" s="18"/>
      <c r="E112" s="16"/>
      <c r="F112" s="24"/>
      <c r="G112" s="24"/>
      <c r="H112" s="16"/>
      <c r="I112" s="20"/>
      <c r="J112" s="20" t="s">
        <v>12</v>
      </c>
      <c r="K112" s="18"/>
      <c r="L112" s="16"/>
      <c r="M112" s="24"/>
      <c r="N112" s="24"/>
      <c r="O112" s="16"/>
      <c r="P112" s="20"/>
      <c r="Q112" s="20" t="s">
        <v>12</v>
      </c>
      <c r="R112" s="16"/>
    </row>
    <row r="113" spans="1:18" s="1" customFormat="1" ht="26.25" customHeight="1" x14ac:dyDescent="0.25">
      <c r="A113" s="53">
        <v>2488</v>
      </c>
      <c r="B113" s="20">
        <v>2488</v>
      </c>
      <c r="C113" s="16"/>
      <c r="D113" s="18"/>
      <c r="E113" s="16"/>
      <c r="F113" s="24"/>
      <c r="G113" s="24"/>
      <c r="H113" s="16"/>
      <c r="I113" s="20"/>
      <c r="J113" s="20" t="s">
        <v>12</v>
      </c>
      <c r="K113" s="18"/>
      <c r="L113" s="16"/>
      <c r="M113" s="24"/>
      <c r="N113" s="24"/>
      <c r="O113" s="16"/>
      <c r="P113" s="20"/>
      <c r="Q113" s="20" t="s">
        <v>12</v>
      </c>
      <c r="R113" s="16"/>
    </row>
    <row r="114" spans="1:18" s="1" customFormat="1" ht="26.25" customHeight="1" x14ac:dyDescent="0.25">
      <c r="A114" s="53">
        <v>2489</v>
      </c>
      <c r="B114" s="20">
        <v>2489</v>
      </c>
      <c r="C114" s="16"/>
      <c r="D114" s="18"/>
      <c r="E114" s="16"/>
      <c r="F114" s="24"/>
      <c r="G114" s="24"/>
      <c r="H114" s="16"/>
      <c r="I114" s="20"/>
      <c r="J114" s="20" t="s">
        <v>12</v>
      </c>
      <c r="K114" s="18"/>
      <c r="L114" s="16"/>
      <c r="M114" s="24"/>
      <c r="N114" s="24"/>
      <c r="O114" s="16"/>
      <c r="P114" s="20"/>
      <c r="Q114" s="20" t="s">
        <v>12</v>
      </c>
      <c r="R114" s="16"/>
    </row>
    <row r="115" spans="1:18" s="1" customFormat="1" ht="26.25" customHeight="1" x14ac:dyDescent="0.25">
      <c r="A115" s="53">
        <v>2490</v>
      </c>
      <c r="B115" s="20">
        <v>2490</v>
      </c>
      <c r="C115" s="16"/>
      <c r="D115" s="18"/>
      <c r="E115" s="16"/>
      <c r="F115" s="24"/>
      <c r="G115" s="24"/>
      <c r="H115" s="16"/>
      <c r="I115" s="20"/>
      <c r="J115" s="20" t="s">
        <v>12</v>
      </c>
      <c r="K115" s="18"/>
      <c r="L115" s="16"/>
      <c r="M115" s="24"/>
      <c r="N115" s="24"/>
      <c r="O115" s="16"/>
      <c r="P115" s="20"/>
      <c r="Q115" s="20" t="s">
        <v>12</v>
      </c>
      <c r="R115" s="16"/>
    </row>
    <row r="116" spans="1:18" s="1" customFormat="1" ht="26.25" customHeight="1" x14ac:dyDescent="0.25">
      <c r="A116" s="53">
        <v>2491</v>
      </c>
      <c r="B116" s="20">
        <v>2491</v>
      </c>
      <c r="C116" s="16"/>
      <c r="D116" s="18"/>
      <c r="E116" s="16"/>
      <c r="F116" s="24"/>
      <c r="G116" s="24"/>
      <c r="H116" s="16"/>
      <c r="I116" s="20"/>
      <c r="J116" s="20" t="s">
        <v>12</v>
      </c>
      <c r="K116" s="18"/>
      <c r="L116" s="16"/>
      <c r="M116" s="24"/>
      <c r="N116" s="24"/>
      <c r="O116" s="16"/>
      <c r="P116" s="20"/>
      <c r="Q116" s="20" t="s">
        <v>12</v>
      </c>
      <c r="R116" s="16"/>
    </row>
    <row r="117" spans="1:18" s="1" customFormat="1" ht="26.25" customHeight="1" x14ac:dyDescent="0.25">
      <c r="A117" s="53">
        <v>2492</v>
      </c>
      <c r="B117" s="20">
        <v>2492</v>
      </c>
      <c r="C117" s="16"/>
      <c r="D117" s="18"/>
      <c r="E117" s="16"/>
      <c r="F117" s="24"/>
      <c r="G117" s="24"/>
      <c r="H117" s="16"/>
      <c r="I117" s="20"/>
      <c r="J117" s="20" t="s">
        <v>12</v>
      </c>
      <c r="K117" s="18"/>
      <c r="L117" s="16"/>
      <c r="M117" s="24"/>
      <c r="N117" s="24"/>
      <c r="O117" s="16"/>
      <c r="P117" s="20"/>
      <c r="Q117" s="20" t="s">
        <v>12</v>
      </c>
      <c r="R117" s="16"/>
    </row>
    <row r="118" spans="1:18" s="1" customFormat="1" ht="26.25" customHeight="1" x14ac:dyDescent="0.25">
      <c r="A118" s="53">
        <v>2493</v>
      </c>
      <c r="B118" s="20">
        <v>2493</v>
      </c>
      <c r="C118" s="16"/>
      <c r="D118" s="18"/>
      <c r="E118" s="16"/>
      <c r="F118" s="24"/>
      <c r="G118" s="24"/>
      <c r="H118" s="16"/>
      <c r="I118" s="20"/>
      <c r="J118" s="20" t="s">
        <v>12</v>
      </c>
      <c r="K118" s="18"/>
      <c r="L118" s="16"/>
      <c r="M118" s="24"/>
      <c r="N118" s="24"/>
      <c r="O118" s="16"/>
      <c r="P118" s="20"/>
      <c r="Q118" s="20" t="s">
        <v>12</v>
      </c>
      <c r="R118" s="16"/>
    </row>
    <row r="119" spans="1:18" s="1" customFormat="1" ht="26.25" customHeight="1" x14ac:dyDescent="0.25">
      <c r="A119" s="53">
        <v>2494</v>
      </c>
      <c r="B119" s="20">
        <v>2494</v>
      </c>
      <c r="C119" s="16"/>
      <c r="D119" s="18"/>
      <c r="E119" s="16"/>
      <c r="F119" s="24"/>
      <c r="G119" s="24"/>
      <c r="H119" s="16"/>
      <c r="I119" s="20"/>
      <c r="J119" s="20" t="s">
        <v>12</v>
      </c>
      <c r="K119" s="18"/>
      <c r="L119" s="16"/>
      <c r="M119" s="24"/>
      <c r="N119" s="24"/>
      <c r="O119" s="16"/>
      <c r="P119" s="20"/>
      <c r="Q119" s="20" t="s">
        <v>12</v>
      </c>
      <c r="R119" s="16"/>
    </row>
    <row r="120" spans="1:18" s="1" customFormat="1" ht="26.25" customHeight="1" x14ac:dyDescent="0.25">
      <c r="A120" s="53">
        <v>2495</v>
      </c>
      <c r="B120" s="20">
        <v>2495</v>
      </c>
      <c r="C120" s="16"/>
      <c r="D120" s="18"/>
      <c r="E120" s="16"/>
      <c r="F120" s="24"/>
      <c r="G120" s="24"/>
      <c r="H120" s="16"/>
      <c r="I120" s="20"/>
      <c r="J120" s="20" t="s">
        <v>12</v>
      </c>
      <c r="K120" s="18"/>
      <c r="L120" s="16"/>
      <c r="M120" s="24"/>
      <c r="N120" s="24"/>
      <c r="O120" s="16"/>
      <c r="P120" s="20"/>
      <c r="Q120" s="20" t="s">
        <v>12</v>
      </c>
      <c r="R120" s="16"/>
    </row>
    <row r="121" spans="1:18" s="1" customFormat="1" ht="26.25" customHeight="1" x14ac:dyDescent="0.25">
      <c r="A121" s="53">
        <v>2496</v>
      </c>
      <c r="B121" s="20">
        <v>2496</v>
      </c>
      <c r="C121" s="16"/>
      <c r="D121" s="18"/>
      <c r="E121" s="16"/>
      <c r="F121" s="24"/>
      <c r="G121" s="24"/>
      <c r="H121" s="16"/>
      <c r="I121" s="20"/>
      <c r="J121" s="20" t="s">
        <v>12</v>
      </c>
      <c r="K121" s="18"/>
      <c r="L121" s="16"/>
      <c r="M121" s="24"/>
      <c r="N121" s="24"/>
      <c r="O121" s="16"/>
      <c r="P121" s="20"/>
      <c r="Q121" s="20" t="s">
        <v>12</v>
      </c>
      <c r="R121" s="16"/>
    </row>
    <row r="122" spans="1:18" s="1" customFormat="1" ht="26.25" customHeight="1" x14ac:dyDescent="0.25">
      <c r="A122" s="53">
        <v>2497</v>
      </c>
      <c r="B122" s="20">
        <v>2497</v>
      </c>
      <c r="C122" s="16"/>
      <c r="D122" s="18"/>
      <c r="E122" s="16"/>
      <c r="F122" s="24"/>
      <c r="G122" s="24"/>
      <c r="H122" s="16"/>
      <c r="I122" s="20"/>
      <c r="J122" s="20" t="s">
        <v>12</v>
      </c>
      <c r="K122" s="18"/>
      <c r="L122" s="16"/>
      <c r="M122" s="24"/>
      <c r="N122" s="24"/>
      <c r="O122" s="16"/>
      <c r="P122" s="20"/>
      <c r="Q122" s="20" t="s">
        <v>12</v>
      </c>
      <c r="R122" s="16"/>
    </row>
    <row r="123" spans="1:18" s="1" customFormat="1" ht="26.25" customHeight="1" x14ac:dyDescent="0.25">
      <c r="A123" s="53">
        <v>2498</v>
      </c>
      <c r="B123" s="20">
        <v>2498</v>
      </c>
      <c r="C123" s="16"/>
      <c r="D123" s="18"/>
      <c r="E123" s="16"/>
      <c r="F123" s="24"/>
      <c r="G123" s="24"/>
      <c r="H123" s="16"/>
      <c r="I123" s="20"/>
      <c r="J123" s="20" t="s">
        <v>12</v>
      </c>
      <c r="K123" s="18"/>
      <c r="L123" s="16"/>
      <c r="M123" s="24"/>
      <c r="N123" s="24"/>
      <c r="O123" s="16"/>
      <c r="P123" s="20"/>
      <c r="Q123" s="20" t="s">
        <v>12</v>
      </c>
      <c r="R123" s="16"/>
    </row>
    <row r="124" spans="1:18" s="1" customFormat="1" ht="26.25" customHeight="1" x14ac:dyDescent="0.25">
      <c r="A124" s="53">
        <v>2499</v>
      </c>
      <c r="B124" s="20">
        <v>2499</v>
      </c>
      <c r="C124" s="16"/>
      <c r="D124" s="18"/>
      <c r="E124" s="16"/>
      <c r="F124" s="24"/>
      <c r="G124" s="24"/>
      <c r="H124" s="16"/>
      <c r="I124" s="20"/>
      <c r="J124" s="20" t="s">
        <v>12</v>
      </c>
      <c r="K124" s="18"/>
      <c r="L124" s="16"/>
      <c r="M124" s="24"/>
      <c r="N124" s="24"/>
      <c r="O124" s="16"/>
      <c r="P124" s="20"/>
      <c r="Q124" s="20" t="s">
        <v>12</v>
      </c>
      <c r="R124" s="16"/>
    </row>
    <row r="125" spans="1:18" s="1" customFormat="1" ht="26.25" customHeight="1" x14ac:dyDescent="0.25">
      <c r="A125" s="53">
        <v>2500</v>
      </c>
      <c r="B125" s="20">
        <v>2500</v>
      </c>
      <c r="C125" s="16"/>
      <c r="D125" s="18"/>
      <c r="E125" s="16"/>
      <c r="F125" s="24"/>
      <c r="G125" s="24"/>
      <c r="H125" s="16"/>
      <c r="I125" s="20"/>
      <c r="J125" s="20" t="s">
        <v>12</v>
      </c>
      <c r="K125" s="18"/>
      <c r="L125" s="16"/>
      <c r="M125" s="24"/>
      <c r="N125" s="24"/>
      <c r="O125" s="16"/>
      <c r="P125" s="20"/>
      <c r="Q125" s="20" t="s">
        <v>12</v>
      </c>
      <c r="R125" s="16"/>
    </row>
    <row r="126" spans="1:18" s="1" customFormat="1" ht="26.25" customHeight="1" x14ac:dyDescent="0.25">
      <c r="A126" s="53">
        <v>2501</v>
      </c>
      <c r="B126" s="20">
        <v>2501</v>
      </c>
      <c r="C126" s="16"/>
      <c r="D126" s="18"/>
      <c r="E126" s="16"/>
      <c r="F126" s="24"/>
      <c r="G126" s="24"/>
      <c r="H126" s="16"/>
      <c r="I126" s="20"/>
      <c r="J126" s="20" t="s">
        <v>12</v>
      </c>
      <c r="K126" s="18"/>
      <c r="L126" s="16"/>
      <c r="M126" s="24"/>
      <c r="N126" s="24"/>
      <c r="O126" s="16"/>
      <c r="P126" s="20"/>
      <c r="Q126" s="20" t="s">
        <v>12</v>
      </c>
      <c r="R126" s="16"/>
    </row>
    <row r="127" spans="1:18" s="1" customFormat="1" ht="26.25" customHeight="1" x14ac:dyDescent="0.25">
      <c r="A127" s="53">
        <v>2502</v>
      </c>
      <c r="B127" s="20">
        <v>2502</v>
      </c>
      <c r="C127" s="16"/>
      <c r="D127" s="18"/>
      <c r="E127" s="16"/>
      <c r="F127" s="24"/>
      <c r="G127" s="24"/>
      <c r="H127" s="16"/>
      <c r="I127" s="20"/>
      <c r="J127" s="20" t="s">
        <v>12</v>
      </c>
      <c r="K127" s="18"/>
      <c r="L127" s="16"/>
      <c r="M127" s="24"/>
      <c r="N127" s="24"/>
      <c r="O127" s="16"/>
      <c r="P127" s="20"/>
      <c r="Q127" s="20" t="s">
        <v>12</v>
      </c>
      <c r="R127" s="16"/>
    </row>
    <row r="128" spans="1:18" s="1" customFormat="1" ht="26.25" customHeight="1" x14ac:dyDescent="0.25">
      <c r="A128" s="53">
        <v>2503</v>
      </c>
      <c r="B128" s="20">
        <v>2503</v>
      </c>
      <c r="C128" s="16"/>
      <c r="D128" s="18"/>
      <c r="E128" s="16"/>
      <c r="F128" s="24"/>
      <c r="G128" s="24"/>
      <c r="H128" s="16"/>
      <c r="I128" s="20"/>
      <c r="J128" s="20" t="s">
        <v>12</v>
      </c>
      <c r="K128" s="18"/>
      <c r="L128" s="16"/>
      <c r="M128" s="24"/>
      <c r="N128" s="24"/>
      <c r="O128" s="16"/>
      <c r="P128" s="20"/>
      <c r="Q128" s="20" t="s">
        <v>12</v>
      </c>
      <c r="R128" s="16"/>
    </row>
    <row r="129" spans="1:18" s="1" customFormat="1" ht="26.25" customHeight="1" x14ac:dyDescent="0.25">
      <c r="A129" s="53">
        <v>2504</v>
      </c>
      <c r="B129" s="20">
        <v>2504</v>
      </c>
      <c r="C129" s="16"/>
      <c r="D129" s="18"/>
      <c r="E129" s="16"/>
      <c r="F129" s="24"/>
      <c r="G129" s="24"/>
      <c r="H129" s="16"/>
      <c r="I129" s="20"/>
      <c r="J129" s="20" t="s">
        <v>12</v>
      </c>
      <c r="K129" s="18"/>
      <c r="L129" s="16"/>
      <c r="M129" s="24"/>
      <c r="N129" s="24"/>
      <c r="O129" s="16"/>
      <c r="P129" s="20"/>
      <c r="Q129" s="20" t="s">
        <v>12</v>
      </c>
      <c r="R129" s="16"/>
    </row>
    <row r="130" spans="1:18" s="1" customFormat="1" ht="26.25" customHeight="1" x14ac:dyDescent="0.25">
      <c r="A130" s="53">
        <v>2505</v>
      </c>
      <c r="B130" s="20">
        <v>2505</v>
      </c>
      <c r="C130" s="16"/>
      <c r="D130" s="18"/>
      <c r="E130" s="16"/>
      <c r="F130" s="24"/>
      <c r="G130" s="24"/>
      <c r="H130" s="16"/>
      <c r="I130" s="20"/>
      <c r="J130" s="20" t="s">
        <v>12</v>
      </c>
      <c r="K130" s="18"/>
      <c r="L130" s="16"/>
      <c r="M130" s="24"/>
      <c r="N130" s="24"/>
      <c r="O130" s="16"/>
      <c r="P130" s="20"/>
      <c r="Q130" s="20" t="s">
        <v>12</v>
      </c>
      <c r="R130" s="16"/>
    </row>
    <row r="131" spans="1:18" s="1" customFormat="1" ht="26.25" customHeight="1" x14ac:dyDescent="0.25">
      <c r="A131" s="53">
        <v>2506</v>
      </c>
      <c r="B131" s="20">
        <v>2506</v>
      </c>
      <c r="C131" s="36"/>
      <c r="D131" s="34"/>
      <c r="E131" s="35"/>
      <c r="F131" s="34"/>
      <c r="G131" s="42"/>
      <c r="H131" s="42"/>
      <c r="I131" s="34"/>
      <c r="J131" s="22"/>
      <c r="K131" s="34"/>
      <c r="L131" s="35"/>
      <c r="M131" s="34"/>
      <c r="N131" s="42"/>
      <c r="O131" s="42"/>
      <c r="P131" s="34"/>
      <c r="Q131" s="22"/>
      <c r="R131" s="11"/>
    </row>
    <row r="132" spans="1:18" s="1" customFormat="1" ht="26.25" customHeight="1" x14ac:dyDescent="0.25">
      <c r="A132" s="53">
        <v>2507</v>
      </c>
      <c r="B132" s="20">
        <v>2507</v>
      </c>
      <c r="C132" s="16"/>
      <c r="D132" s="18"/>
      <c r="E132" s="16"/>
      <c r="F132" s="24"/>
      <c r="G132" s="24"/>
      <c r="H132" s="16"/>
      <c r="I132" s="20"/>
      <c r="J132" s="20" t="s">
        <v>12</v>
      </c>
      <c r="K132" s="18"/>
      <c r="L132" s="16"/>
      <c r="M132" s="24"/>
      <c r="N132" s="24"/>
      <c r="O132" s="16"/>
      <c r="P132" s="20"/>
      <c r="Q132" s="20" t="s">
        <v>12</v>
      </c>
      <c r="R132" s="16"/>
    </row>
    <row r="133" spans="1:18" s="1" customFormat="1" ht="26.25" customHeight="1" x14ac:dyDescent="0.25">
      <c r="A133" s="53">
        <v>2508</v>
      </c>
      <c r="B133" s="20">
        <v>2508</v>
      </c>
      <c r="C133" s="16"/>
      <c r="D133" s="18"/>
      <c r="E133" s="16"/>
      <c r="F133" s="24"/>
      <c r="G133" s="24"/>
      <c r="H133" s="16"/>
      <c r="I133" s="20"/>
      <c r="J133" s="20" t="s">
        <v>12</v>
      </c>
      <c r="K133" s="18"/>
      <c r="L133" s="16"/>
      <c r="M133" s="24"/>
      <c r="N133" s="24"/>
      <c r="O133" s="16"/>
      <c r="P133" s="20"/>
      <c r="Q133" s="20" t="s">
        <v>12</v>
      </c>
      <c r="R133" s="16"/>
    </row>
    <row r="134" spans="1:18" s="1" customFormat="1" ht="26.25" customHeight="1" x14ac:dyDescent="0.25">
      <c r="A134" s="53">
        <v>2509</v>
      </c>
      <c r="B134" s="20">
        <v>2509</v>
      </c>
      <c r="C134" s="16"/>
      <c r="D134" s="18"/>
      <c r="E134" s="16"/>
      <c r="F134" s="24"/>
      <c r="G134" s="24"/>
      <c r="H134" s="16"/>
      <c r="I134" s="20"/>
      <c r="J134" s="20" t="s">
        <v>12</v>
      </c>
      <c r="K134" s="18"/>
      <c r="L134" s="16"/>
      <c r="M134" s="24"/>
      <c r="N134" s="24"/>
      <c r="O134" s="16"/>
      <c r="P134" s="20"/>
      <c r="Q134" s="20" t="s">
        <v>12</v>
      </c>
      <c r="R134" s="16"/>
    </row>
    <row r="135" spans="1:18" s="1" customFormat="1" ht="26.25" customHeight="1" x14ac:dyDescent="0.25">
      <c r="A135" s="53">
        <v>2510</v>
      </c>
      <c r="B135" s="20">
        <v>2510</v>
      </c>
      <c r="C135" s="16"/>
      <c r="D135" s="18"/>
      <c r="E135" s="16"/>
      <c r="F135" s="24"/>
      <c r="G135" s="24"/>
      <c r="H135" s="16"/>
      <c r="I135" s="20"/>
      <c r="J135" s="20" t="s">
        <v>12</v>
      </c>
      <c r="K135" s="18"/>
      <c r="L135" s="16"/>
      <c r="M135" s="24"/>
      <c r="N135" s="24"/>
      <c r="O135" s="16"/>
      <c r="P135" s="20"/>
      <c r="Q135" s="20" t="s">
        <v>12</v>
      </c>
      <c r="R135" s="16"/>
    </row>
    <row r="136" spans="1:18" s="1" customFormat="1" ht="26.25" customHeight="1" x14ac:dyDescent="0.25">
      <c r="A136" s="53">
        <v>2511</v>
      </c>
      <c r="B136" s="20">
        <v>2511</v>
      </c>
      <c r="C136" s="16"/>
      <c r="D136" s="18"/>
      <c r="E136" s="16"/>
      <c r="F136" s="24"/>
      <c r="G136" s="24"/>
      <c r="H136" s="16"/>
      <c r="I136" s="20"/>
      <c r="J136" s="20" t="s">
        <v>12</v>
      </c>
      <c r="K136" s="18"/>
      <c r="L136" s="16"/>
      <c r="M136" s="24"/>
      <c r="N136" s="24"/>
      <c r="O136" s="16"/>
      <c r="P136" s="20"/>
      <c r="Q136" s="20" t="s">
        <v>12</v>
      </c>
      <c r="R136" s="16"/>
    </row>
    <row r="137" spans="1:18" s="1" customFormat="1" ht="26.25" customHeight="1" x14ac:dyDescent="0.25">
      <c r="A137" s="53">
        <v>2512</v>
      </c>
      <c r="B137" s="20">
        <v>2512</v>
      </c>
      <c r="C137" s="16"/>
      <c r="D137" s="18"/>
      <c r="E137" s="16"/>
      <c r="F137" s="24"/>
      <c r="G137" s="24"/>
      <c r="H137" s="16"/>
      <c r="I137" s="20"/>
      <c r="J137" s="20" t="s">
        <v>12</v>
      </c>
      <c r="K137" s="18"/>
      <c r="L137" s="16"/>
      <c r="M137" s="24"/>
      <c r="N137" s="24"/>
      <c r="O137" s="16"/>
      <c r="P137" s="20"/>
      <c r="Q137" s="20" t="s">
        <v>12</v>
      </c>
      <c r="R137" s="16"/>
    </row>
    <row r="138" spans="1:18" s="1" customFormat="1" ht="26.25" customHeight="1" x14ac:dyDescent="0.25">
      <c r="A138" s="53">
        <v>2513</v>
      </c>
      <c r="B138" s="20">
        <v>2513</v>
      </c>
      <c r="C138" s="16"/>
      <c r="D138" s="18"/>
      <c r="E138" s="16"/>
      <c r="F138" s="24"/>
      <c r="G138" s="24"/>
      <c r="H138" s="16"/>
      <c r="I138" s="20"/>
      <c r="J138" s="20" t="s">
        <v>12</v>
      </c>
      <c r="K138" s="18"/>
      <c r="L138" s="16"/>
      <c r="M138" s="24"/>
      <c r="N138" s="24"/>
      <c r="O138" s="16"/>
      <c r="P138" s="20"/>
      <c r="Q138" s="20" t="s">
        <v>12</v>
      </c>
      <c r="R138" s="16"/>
    </row>
    <row r="139" spans="1:18" s="1" customFormat="1" ht="26.25" customHeight="1" x14ac:dyDescent="0.25">
      <c r="A139" s="53">
        <v>2514</v>
      </c>
      <c r="B139" s="20">
        <v>2514</v>
      </c>
      <c r="C139" s="16"/>
      <c r="D139" s="18"/>
      <c r="E139" s="16"/>
      <c r="F139" s="24"/>
      <c r="G139" s="24"/>
      <c r="H139" s="16"/>
      <c r="I139" s="20"/>
      <c r="J139" s="20" t="s">
        <v>12</v>
      </c>
      <c r="K139" s="18"/>
      <c r="L139" s="16"/>
      <c r="M139" s="24"/>
      <c r="N139" s="24"/>
      <c r="O139" s="16"/>
      <c r="P139" s="20"/>
      <c r="Q139" s="20" t="s">
        <v>12</v>
      </c>
      <c r="R139" s="16"/>
    </row>
    <row r="140" spans="1:18" s="1" customFormat="1" ht="26.25" customHeight="1" x14ac:dyDescent="0.25">
      <c r="A140" s="53">
        <v>2515</v>
      </c>
      <c r="B140" s="20">
        <v>2515</v>
      </c>
      <c r="C140" s="16"/>
      <c r="D140" s="18"/>
      <c r="E140" s="16"/>
      <c r="F140" s="24"/>
      <c r="G140" s="24"/>
      <c r="H140" s="16"/>
      <c r="I140" s="20"/>
      <c r="J140" s="20" t="s">
        <v>12</v>
      </c>
      <c r="K140" s="18"/>
      <c r="L140" s="16"/>
      <c r="M140" s="24"/>
      <c r="N140" s="24"/>
      <c r="O140" s="16"/>
      <c r="P140" s="20"/>
      <c r="Q140" s="20" t="s">
        <v>12</v>
      </c>
      <c r="R140" s="16"/>
    </row>
    <row r="141" spans="1:18" s="1" customFormat="1" ht="26.25" customHeight="1" x14ac:dyDescent="0.25">
      <c r="A141" s="53">
        <v>2516</v>
      </c>
      <c r="B141" s="20">
        <v>2516</v>
      </c>
      <c r="C141" s="16"/>
      <c r="D141" s="18"/>
      <c r="E141" s="16"/>
      <c r="F141" s="24"/>
      <c r="G141" s="24"/>
      <c r="H141" s="16"/>
      <c r="I141" s="20"/>
      <c r="J141" s="20" t="s">
        <v>12</v>
      </c>
      <c r="K141" s="18"/>
      <c r="L141" s="16"/>
      <c r="M141" s="24"/>
      <c r="N141" s="24"/>
      <c r="O141" s="16"/>
      <c r="P141" s="20"/>
      <c r="Q141" s="20" t="s">
        <v>12</v>
      </c>
      <c r="R141" s="16"/>
    </row>
    <row r="142" spans="1:18" s="1" customFormat="1" ht="26.25" customHeight="1" x14ac:dyDescent="0.25">
      <c r="A142" s="53">
        <v>2517</v>
      </c>
      <c r="B142" s="22">
        <v>2517</v>
      </c>
      <c r="C142" s="34"/>
      <c r="D142" s="35"/>
      <c r="E142" s="34"/>
      <c r="F142" s="42"/>
      <c r="G142" s="42"/>
      <c r="H142" s="34"/>
      <c r="I142" s="22"/>
      <c r="J142" s="22" t="s">
        <v>12</v>
      </c>
      <c r="K142" s="35"/>
      <c r="L142" s="34"/>
      <c r="M142" s="42"/>
      <c r="N142" s="42"/>
      <c r="O142" s="34"/>
      <c r="P142" s="22"/>
      <c r="Q142" s="22" t="s">
        <v>12</v>
      </c>
      <c r="R142" s="62" t="s">
        <v>13</v>
      </c>
    </row>
    <row r="143" spans="1:18" s="1" customFormat="1" ht="26.25" customHeight="1" x14ac:dyDescent="0.25">
      <c r="A143" s="53">
        <v>2518</v>
      </c>
      <c r="B143" s="20">
        <v>2518</v>
      </c>
      <c r="C143" s="16"/>
      <c r="D143" s="18"/>
      <c r="E143" s="16"/>
      <c r="F143" s="24"/>
      <c r="G143" s="24"/>
      <c r="H143" s="16"/>
      <c r="I143" s="20"/>
      <c r="J143" s="20" t="s">
        <v>12</v>
      </c>
      <c r="K143" s="18"/>
      <c r="L143" s="16"/>
      <c r="M143" s="24"/>
      <c r="N143" s="24"/>
      <c r="O143" s="16"/>
      <c r="P143" s="20"/>
      <c r="Q143" s="20" t="s">
        <v>12</v>
      </c>
      <c r="R143" s="16"/>
    </row>
    <row r="144" spans="1:18" s="1" customFormat="1" ht="26.25" customHeight="1" x14ac:dyDescent="0.25">
      <c r="A144" s="53">
        <v>2519</v>
      </c>
      <c r="B144" s="20">
        <v>2519</v>
      </c>
      <c r="C144" s="16"/>
      <c r="D144" s="18"/>
      <c r="E144" s="16"/>
      <c r="F144" s="24"/>
      <c r="G144" s="24"/>
      <c r="H144" s="16"/>
      <c r="I144" s="20"/>
      <c r="J144" s="20" t="s">
        <v>12</v>
      </c>
      <c r="K144" s="18"/>
      <c r="L144" s="16"/>
      <c r="M144" s="24"/>
      <c r="N144" s="24"/>
      <c r="O144" s="16"/>
      <c r="P144" s="20"/>
      <c r="Q144" s="20" t="s">
        <v>12</v>
      </c>
      <c r="R144" s="16"/>
    </row>
    <row r="145" spans="1:18" s="1" customFormat="1" ht="26.25" customHeight="1" x14ac:dyDescent="0.25">
      <c r="A145" s="53">
        <v>2520</v>
      </c>
      <c r="B145" s="20">
        <v>2520</v>
      </c>
      <c r="C145" s="36"/>
      <c r="D145" s="34"/>
      <c r="E145" s="35"/>
      <c r="F145" s="34"/>
      <c r="G145" s="42"/>
      <c r="H145" s="42"/>
      <c r="I145" s="34"/>
      <c r="J145" s="22" t="s">
        <v>12</v>
      </c>
      <c r="K145" s="35"/>
      <c r="L145" s="34"/>
      <c r="M145" s="42"/>
      <c r="N145" s="42"/>
      <c r="O145" s="34"/>
      <c r="P145" s="22"/>
      <c r="Q145" s="22" t="s">
        <v>12</v>
      </c>
      <c r="R145" s="62" t="s">
        <v>14</v>
      </c>
    </row>
    <row r="146" spans="1:18" s="1" customFormat="1" ht="26.25" customHeight="1" x14ac:dyDescent="0.25">
      <c r="A146" s="53">
        <v>2521</v>
      </c>
      <c r="B146" s="20">
        <v>2521</v>
      </c>
      <c r="C146" s="16"/>
      <c r="D146" s="18"/>
      <c r="E146" s="16"/>
      <c r="F146" s="24"/>
      <c r="G146" s="24"/>
      <c r="H146" s="16"/>
      <c r="I146" s="20"/>
      <c r="J146" s="20" t="s">
        <v>12</v>
      </c>
      <c r="K146" s="18"/>
      <c r="L146" s="16"/>
      <c r="M146" s="24"/>
      <c r="N146" s="24"/>
      <c r="O146" s="16"/>
      <c r="P146" s="20"/>
      <c r="Q146" s="20" t="s">
        <v>12</v>
      </c>
      <c r="R146" s="16"/>
    </row>
    <row r="147" spans="1:18" s="1" customFormat="1" ht="26.25" customHeight="1" x14ac:dyDescent="0.25">
      <c r="A147" s="53">
        <v>2522</v>
      </c>
      <c r="B147" s="20">
        <v>2522</v>
      </c>
      <c r="C147" s="16"/>
      <c r="D147" s="18"/>
      <c r="E147" s="16"/>
      <c r="F147" s="24"/>
      <c r="G147" s="24"/>
      <c r="H147" s="16"/>
      <c r="I147" s="20"/>
      <c r="J147" s="20" t="s">
        <v>12</v>
      </c>
      <c r="K147" s="18"/>
      <c r="L147" s="16"/>
      <c r="M147" s="24"/>
      <c r="N147" s="24"/>
      <c r="O147" s="16"/>
      <c r="P147" s="20"/>
      <c r="Q147" s="20" t="s">
        <v>12</v>
      </c>
      <c r="R147" s="16"/>
    </row>
    <row r="148" spans="1:18" s="1" customFormat="1" ht="26.25" customHeight="1" x14ac:dyDescent="0.25">
      <c r="A148" s="53">
        <v>2523</v>
      </c>
      <c r="B148" s="20">
        <v>2523</v>
      </c>
      <c r="C148" s="16"/>
      <c r="D148" s="18"/>
      <c r="E148" s="16"/>
      <c r="F148" s="24"/>
      <c r="G148" s="24"/>
      <c r="H148" s="16"/>
      <c r="I148" s="20"/>
      <c r="J148" s="20" t="s">
        <v>12</v>
      </c>
      <c r="K148" s="18"/>
      <c r="L148" s="16"/>
      <c r="M148" s="24"/>
      <c r="N148" s="24"/>
      <c r="O148" s="16"/>
      <c r="P148" s="20"/>
      <c r="Q148" s="20" t="s">
        <v>12</v>
      </c>
      <c r="R148" s="16"/>
    </row>
    <row r="149" spans="1:18" s="1" customFormat="1" ht="26.25" customHeight="1" x14ac:dyDescent="0.25">
      <c r="A149" s="53">
        <v>2524</v>
      </c>
      <c r="B149" s="20">
        <v>2524</v>
      </c>
      <c r="C149" s="16"/>
      <c r="D149" s="18"/>
      <c r="E149" s="16"/>
      <c r="F149" s="24"/>
      <c r="G149" s="24"/>
      <c r="H149" s="16"/>
      <c r="I149" s="20"/>
      <c r="J149" s="20" t="s">
        <v>12</v>
      </c>
      <c r="K149" s="18"/>
      <c r="L149" s="16"/>
      <c r="M149" s="24"/>
      <c r="N149" s="24"/>
      <c r="O149" s="16"/>
      <c r="P149" s="20"/>
      <c r="Q149" s="20" t="s">
        <v>12</v>
      </c>
      <c r="R149" s="16"/>
    </row>
    <row r="150" spans="1:18" s="1" customFormat="1" ht="26.25" customHeight="1" x14ac:dyDescent="0.25">
      <c r="A150" s="53">
        <v>2525</v>
      </c>
      <c r="B150" s="20">
        <v>2525</v>
      </c>
      <c r="C150" s="16"/>
      <c r="D150" s="18"/>
      <c r="E150" s="16"/>
      <c r="F150" s="24"/>
      <c r="G150" s="24"/>
      <c r="H150" s="16"/>
      <c r="I150" s="20"/>
      <c r="J150" s="20" t="s">
        <v>12</v>
      </c>
      <c r="K150" s="18"/>
      <c r="L150" s="16"/>
      <c r="M150" s="24"/>
      <c r="N150" s="24"/>
      <c r="O150" s="16"/>
      <c r="P150" s="20"/>
      <c r="Q150" s="20" t="s">
        <v>12</v>
      </c>
      <c r="R150" s="16"/>
    </row>
    <row r="151" spans="1:18" s="1" customFormat="1" ht="26.25" customHeight="1" x14ac:dyDescent="0.25">
      <c r="A151" s="53">
        <v>2526</v>
      </c>
      <c r="B151" s="20">
        <v>2526</v>
      </c>
      <c r="C151" s="16"/>
      <c r="D151" s="18"/>
      <c r="E151" s="16"/>
      <c r="F151" s="24"/>
      <c r="G151" s="24"/>
      <c r="H151" s="16"/>
      <c r="I151" s="20"/>
      <c r="J151" s="20" t="s">
        <v>12</v>
      </c>
      <c r="K151" s="18"/>
      <c r="L151" s="16"/>
      <c r="M151" s="24"/>
      <c r="N151" s="24"/>
      <c r="O151" s="16"/>
      <c r="P151" s="20"/>
      <c r="Q151" s="20" t="s">
        <v>12</v>
      </c>
      <c r="R151" s="16"/>
    </row>
    <row r="152" spans="1:18" s="1" customFormat="1" ht="26.25" customHeight="1" x14ac:dyDescent="0.25">
      <c r="A152" s="53">
        <v>2527</v>
      </c>
      <c r="B152" s="20">
        <v>2527</v>
      </c>
      <c r="C152" s="16"/>
      <c r="D152" s="18"/>
      <c r="E152" s="16"/>
      <c r="F152" s="24"/>
      <c r="G152" s="24"/>
      <c r="H152" s="16"/>
      <c r="I152" s="20"/>
      <c r="J152" s="20" t="s">
        <v>12</v>
      </c>
      <c r="K152" s="18"/>
      <c r="L152" s="16"/>
      <c r="M152" s="24"/>
      <c r="N152" s="24"/>
      <c r="O152" s="16"/>
      <c r="P152" s="20"/>
      <c r="Q152" s="20" t="s">
        <v>12</v>
      </c>
      <c r="R152" s="16"/>
    </row>
    <row r="153" spans="1:18" s="1" customFormat="1" ht="26.25" customHeight="1" x14ac:dyDescent="0.25">
      <c r="A153" s="53">
        <v>2528</v>
      </c>
      <c r="B153" s="22"/>
      <c r="C153" s="36"/>
      <c r="D153" s="34"/>
      <c r="E153" s="35"/>
      <c r="F153" s="34"/>
      <c r="G153" s="42"/>
      <c r="H153" s="42"/>
      <c r="I153" s="34"/>
      <c r="J153" s="34"/>
      <c r="K153" s="34"/>
      <c r="L153" s="35"/>
      <c r="M153" s="34"/>
      <c r="N153" s="42"/>
      <c r="O153" s="42"/>
      <c r="P153" s="34"/>
      <c r="Q153" s="34"/>
      <c r="R153" s="11"/>
    </row>
    <row r="154" spans="1:18" s="1" customFormat="1" ht="26.25" customHeight="1" x14ac:dyDescent="0.25">
      <c r="A154" s="53">
        <v>2529</v>
      </c>
      <c r="B154" s="20">
        <v>2529</v>
      </c>
      <c r="C154" s="16"/>
      <c r="D154" s="18"/>
      <c r="E154" s="16"/>
      <c r="F154" s="24"/>
      <c r="G154" s="24"/>
      <c r="H154" s="16"/>
      <c r="I154" s="20"/>
      <c r="J154" s="20" t="s">
        <v>12</v>
      </c>
      <c r="K154" s="18"/>
      <c r="L154" s="16"/>
      <c r="M154" s="24"/>
      <c r="N154" s="24"/>
      <c r="O154" s="16"/>
      <c r="P154" s="20"/>
      <c r="Q154" s="20" t="s">
        <v>12</v>
      </c>
      <c r="R154" s="16"/>
    </row>
    <row r="155" spans="1:18" s="1" customFormat="1" ht="26.25" customHeight="1" x14ac:dyDescent="0.25">
      <c r="A155" s="53">
        <v>2530</v>
      </c>
      <c r="B155" s="20">
        <v>2530</v>
      </c>
      <c r="C155" s="16"/>
      <c r="D155" s="18"/>
      <c r="E155" s="16"/>
      <c r="F155" s="24"/>
      <c r="G155" s="24"/>
      <c r="H155" s="16"/>
      <c r="I155" s="20"/>
      <c r="J155" s="20" t="s">
        <v>12</v>
      </c>
      <c r="K155" s="18"/>
      <c r="L155" s="16"/>
      <c r="M155" s="24"/>
      <c r="N155" s="24"/>
      <c r="O155" s="16"/>
      <c r="P155" s="20"/>
      <c r="Q155" s="20" t="s">
        <v>12</v>
      </c>
      <c r="R155" s="16"/>
    </row>
    <row r="156" spans="1:18" s="1" customFormat="1" ht="26.25" customHeight="1" x14ac:dyDescent="0.25">
      <c r="A156" s="53">
        <v>2531</v>
      </c>
      <c r="B156" s="20">
        <v>2531</v>
      </c>
      <c r="C156" s="16"/>
      <c r="D156" s="18"/>
      <c r="E156" s="16"/>
      <c r="F156" s="24"/>
      <c r="G156" s="24"/>
      <c r="H156" s="16"/>
      <c r="I156" s="20"/>
      <c r="J156" s="20" t="s">
        <v>12</v>
      </c>
      <c r="K156" s="18"/>
      <c r="L156" s="16"/>
      <c r="M156" s="24"/>
      <c r="N156" s="24"/>
      <c r="O156" s="16"/>
      <c r="P156" s="20"/>
      <c r="Q156" s="20" t="s">
        <v>12</v>
      </c>
      <c r="R156" s="16"/>
    </row>
    <row r="157" spans="1:18" s="1" customFormat="1" ht="26.25" customHeight="1" x14ac:dyDescent="0.25">
      <c r="A157" s="53">
        <v>2532</v>
      </c>
      <c r="B157" s="20">
        <v>2532</v>
      </c>
      <c r="C157" s="16"/>
      <c r="D157" s="18"/>
      <c r="E157" s="16"/>
      <c r="F157" s="24"/>
      <c r="G157" s="24"/>
      <c r="H157" s="16"/>
      <c r="I157" s="20"/>
      <c r="J157" s="20" t="s">
        <v>12</v>
      </c>
      <c r="K157" s="18"/>
      <c r="L157" s="16"/>
      <c r="M157" s="24"/>
      <c r="N157" s="24"/>
      <c r="O157" s="16"/>
      <c r="P157" s="20"/>
      <c r="Q157" s="20" t="s">
        <v>12</v>
      </c>
      <c r="R157" s="16"/>
    </row>
    <row r="158" spans="1:18" s="1" customFormat="1" ht="26.25" customHeight="1" x14ac:dyDescent="0.25">
      <c r="A158" s="53">
        <v>2533</v>
      </c>
      <c r="B158" s="20">
        <v>2533</v>
      </c>
      <c r="C158" s="16"/>
      <c r="D158" s="18"/>
      <c r="E158" s="16"/>
      <c r="F158" s="24"/>
      <c r="G158" s="24"/>
      <c r="H158" s="16"/>
      <c r="I158" s="20"/>
      <c r="J158" s="20" t="s">
        <v>12</v>
      </c>
      <c r="K158" s="18"/>
      <c r="L158" s="16"/>
      <c r="M158" s="24"/>
      <c r="N158" s="24"/>
      <c r="O158" s="16"/>
      <c r="P158" s="20"/>
      <c r="Q158" s="20" t="s">
        <v>12</v>
      </c>
      <c r="R158" s="16"/>
    </row>
    <row r="159" spans="1:18" s="1" customFormat="1" ht="26.25" customHeight="1" x14ac:dyDescent="0.25">
      <c r="A159" s="53">
        <v>2534</v>
      </c>
      <c r="B159" s="20">
        <v>2534</v>
      </c>
      <c r="C159" s="16"/>
      <c r="D159" s="18"/>
      <c r="E159" s="16"/>
      <c r="F159" s="24"/>
      <c r="G159" s="24"/>
      <c r="H159" s="16"/>
      <c r="I159" s="20"/>
      <c r="J159" s="20" t="s">
        <v>12</v>
      </c>
      <c r="K159" s="18"/>
      <c r="L159" s="16"/>
      <c r="M159" s="24"/>
      <c r="N159" s="24"/>
      <c r="O159" s="16"/>
      <c r="P159" s="20"/>
      <c r="Q159" s="20" t="s">
        <v>12</v>
      </c>
      <c r="R159" s="16"/>
    </row>
    <row r="160" spans="1:18" s="1" customFormat="1" ht="26.25" customHeight="1" x14ac:dyDescent="0.25">
      <c r="A160" s="53">
        <v>2535</v>
      </c>
      <c r="B160" s="20">
        <v>2535</v>
      </c>
      <c r="C160" s="16"/>
      <c r="D160" s="18"/>
      <c r="E160" s="16"/>
      <c r="F160" s="24"/>
      <c r="G160" s="24"/>
      <c r="H160" s="16"/>
      <c r="I160" s="20"/>
      <c r="J160" s="20" t="s">
        <v>12</v>
      </c>
      <c r="K160" s="18"/>
      <c r="L160" s="16"/>
      <c r="M160" s="24"/>
      <c r="N160" s="24"/>
      <c r="O160" s="16"/>
      <c r="P160" s="20"/>
      <c r="Q160" s="20" t="s">
        <v>12</v>
      </c>
      <c r="R160" s="16"/>
    </row>
    <row r="161" spans="1:18" s="1" customFormat="1" ht="26.25" customHeight="1" x14ac:dyDescent="0.25">
      <c r="A161" s="53">
        <v>2536</v>
      </c>
      <c r="B161" s="20">
        <v>2536</v>
      </c>
      <c r="C161" s="16"/>
      <c r="D161" s="18"/>
      <c r="E161" s="16"/>
      <c r="F161" s="24"/>
      <c r="G161" s="24"/>
      <c r="H161" s="16"/>
      <c r="I161" s="20"/>
      <c r="J161" s="20" t="s">
        <v>12</v>
      </c>
      <c r="K161" s="18"/>
      <c r="L161" s="16"/>
      <c r="M161" s="24"/>
      <c r="N161" s="24"/>
      <c r="O161" s="16"/>
      <c r="P161" s="20"/>
      <c r="Q161" s="20" t="s">
        <v>12</v>
      </c>
      <c r="R161" s="16"/>
    </row>
    <row r="162" spans="1:18" s="1" customFormat="1" ht="26.25" customHeight="1" x14ac:dyDescent="0.25">
      <c r="A162" s="53">
        <v>2537</v>
      </c>
      <c r="B162" s="20">
        <v>2537</v>
      </c>
      <c r="C162" s="16"/>
      <c r="D162" s="18"/>
      <c r="E162" s="16"/>
      <c r="F162" s="24"/>
      <c r="G162" s="24"/>
      <c r="H162" s="16"/>
      <c r="I162" s="20"/>
      <c r="J162" s="20" t="s">
        <v>12</v>
      </c>
      <c r="K162" s="18"/>
      <c r="L162" s="16"/>
      <c r="M162" s="24"/>
      <c r="N162" s="24"/>
      <c r="O162" s="16"/>
      <c r="P162" s="20"/>
      <c r="Q162" s="20" t="s">
        <v>12</v>
      </c>
      <c r="R162" s="16"/>
    </row>
    <row r="163" spans="1:18" s="1" customFormat="1" ht="26.25" customHeight="1" x14ac:dyDescent="0.25">
      <c r="A163" s="53">
        <v>2538</v>
      </c>
      <c r="B163" s="20">
        <v>2538</v>
      </c>
      <c r="C163" s="16"/>
      <c r="D163" s="18"/>
      <c r="E163" s="16"/>
      <c r="F163" s="24"/>
      <c r="G163" s="24"/>
      <c r="H163" s="16"/>
      <c r="I163" s="20"/>
      <c r="J163" s="20" t="s">
        <v>12</v>
      </c>
      <c r="K163" s="18"/>
      <c r="L163" s="16"/>
      <c r="M163" s="24"/>
      <c r="N163" s="24"/>
      <c r="O163" s="16"/>
      <c r="P163" s="20"/>
      <c r="Q163" s="20" t="s">
        <v>12</v>
      </c>
      <c r="R163" s="16"/>
    </row>
    <row r="164" spans="1:18" s="1" customFormat="1" ht="26.25" customHeight="1" x14ac:dyDescent="0.25">
      <c r="A164" s="53">
        <v>2539</v>
      </c>
      <c r="B164" s="20">
        <v>2539</v>
      </c>
      <c r="C164" s="16"/>
      <c r="D164" s="18"/>
      <c r="E164" s="16"/>
      <c r="F164" s="24"/>
      <c r="G164" s="24"/>
      <c r="H164" s="16"/>
      <c r="I164" s="20"/>
      <c r="J164" s="20" t="s">
        <v>12</v>
      </c>
      <c r="K164" s="18"/>
      <c r="L164" s="16"/>
      <c r="M164" s="24"/>
      <c r="N164" s="24"/>
      <c r="O164" s="16"/>
      <c r="P164" s="20"/>
      <c r="Q164" s="20" t="s">
        <v>12</v>
      </c>
      <c r="R164" s="16"/>
    </row>
    <row r="165" spans="1:18" s="1" customFormat="1" ht="26.25" customHeight="1" x14ac:dyDescent="0.25">
      <c r="A165" s="53">
        <v>2540</v>
      </c>
      <c r="B165" s="20">
        <v>2540</v>
      </c>
      <c r="C165" s="16"/>
      <c r="D165" s="18"/>
      <c r="E165" s="16"/>
      <c r="F165" s="24"/>
      <c r="G165" s="24"/>
      <c r="H165" s="16"/>
      <c r="I165" s="20"/>
      <c r="J165" s="20" t="s">
        <v>12</v>
      </c>
      <c r="K165" s="18"/>
      <c r="L165" s="16"/>
      <c r="M165" s="24"/>
      <c r="N165" s="24"/>
      <c r="O165" s="16"/>
      <c r="P165" s="20"/>
      <c r="Q165" s="20" t="s">
        <v>12</v>
      </c>
      <c r="R165" s="16"/>
    </row>
    <row r="166" spans="1:18" s="1" customFormat="1" ht="26.25" customHeight="1" x14ac:dyDescent="0.25">
      <c r="A166" s="53">
        <v>2541</v>
      </c>
      <c r="B166" s="20">
        <v>2541</v>
      </c>
      <c r="C166" s="16"/>
      <c r="D166" s="18"/>
      <c r="E166" s="16"/>
      <c r="F166" s="24"/>
      <c r="G166" s="24"/>
      <c r="H166" s="16"/>
      <c r="I166" s="20"/>
      <c r="J166" s="20" t="s">
        <v>12</v>
      </c>
      <c r="K166" s="18"/>
      <c r="L166" s="16"/>
      <c r="M166" s="24"/>
      <c r="N166" s="24"/>
      <c r="O166" s="16"/>
      <c r="P166" s="20"/>
      <c r="Q166" s="20" t="s">
        <v>12</v>
      </c>
      <c r="R166" s="16"/>
    </row>
    <row r="167" spans="1:18" s="1" customFormat="1" ht="26.25" customHeight="1" x14ac:dyDescent="0.25">
      <c r="A167" s="53">
        <v>2542</v>
      </c>
      <c r="B167" s="20">
        <v>2542</v>
      </c>
      <c r="C167" s="16"/>
      <c r="D167" s="18"/>
      <c r="E167" s="16"/>
      <c r="F167" s="24"/>
      <c r="G167" s="24"/>
      <c r="H167" s="16"/>
      <c r="I167" s="20"/>
      <c r="J167" s="20" t="s">
        <v>12</v>
      </c>
      <c r="K167" s="18"/>
      <c r="L167" s="16"/>
      <c r="M167" s="24"/>
      <c r="N167" s="24"/>
      <c r="O167" s="16"/>
      <c r="P167" s="20"/>
      <c r="Q167" s="20" t="s">
        <v>12</v>
      </c>
      <c r="R167" s="16"/>
    </row>
    <row r="168" spans="1:18" s="1" customFormat="1" ht="26.25" customHeight="1" x14ac:dyDescent="0.25">
      <c r="A168" s="53">
        <v>2543</v>
      </c>
      <c r="B168" s="20">
        <v>2543</v>
      </c>
      <c r="C168" s="16"/>
      <c r="D168" s="18"/>
      <c r="E168" s="16"/>
      <c r="F168" s="24"/>
      <c r="G168" s="24"/>
      <c r="H168" s="16"/>
      <c r="I168" s="20"/>
      <c r="J168" s="20" t="s">
        <v>12</v>
      </c>
      <c r="K168" s="18"/>
      <c r="L168" s="16"/>
      <c r="M168" s="24"/>
      <c r="N168" s="24"/>
      <c r="O168" s="16"/>
      <c r="P168" s="20"/>
      <c r="Q168" s="20" t="s">
        <v>12</v>
      </c>
      <c r="R168" s="16"/>
    </row>
    <row r="169" spans="1:18" s="1" customFormat="1" ht="26.25" customHeight="1" x14ac:dyDescent="0.25">
      <c r="A169" s="53">
        <v>2544</v>
      </c>
      <c r="B169" s="20">
        <v>2544</v>
      </c>
      <c r="C169" s="16"/>
      <c r="D169" s="18"/>
      <c r="E169" s="16"/>
      <c r="F169" s="24"/>
      <c r="G169" s="24"/>
      <c r="H169" s="16"/>
      <c r="I169" s="20"/>
      <c r="J169" s="20" t="s">
        <v>12</v>
      </c>
      <c r="K169" s="18"/>
      <c r="L169" s="16"/>
      <c r="M169" s="24"/>
      <c r="N169" s="24"/>
      <c r="O169" s="16"/>
      <c r="P169" s="20"/>
      <c r="Q169" s="20" t="s">
        <v>12</v>
      </c>
      <c r="R169" s="16"/>
    </row>
    <row r="170" spans="1:18" s="1" customFormat="1" ht="26.25" customHeight="1" x14ac:dyDescent="0.25">
      <c r="A170" s="53">
        <v>2545</v>
      </c>
      <c r="B170" s="20">
        <v>2545</v>
      </c>
      <c r="C170" s="16"/>
      <c r="D170" s="18"/>
      <c r="E170" s="16"/>
      <c r="F170" s="24"/>
      <c r="G170" s="24"/>
      <c r="H170" s="16"/>
      <c r="I170" s="20"/>
      <c r="J170" s="20" t="s">
        <v>12</v>
      </c>
      <c r="K170" s="18"/>
      <c r="L170" s="16"/>
      <c r="M170" s="24"/>
      <c r="N170" s="24"/>
      <c r="O170" s="16"/>
      <c r="P170" s="20"/>
      <c r="Q170" s="20" t="s">
        <v>12</v>
      </c>
      <c r="R170" s="16"/>
    </row>
    <row r="171" spans="1:18" s="1" customFormat="1" ht="26.25" customHeight="1" x14ac:dyDescent="0.25">
      <c r="A171" s="53">
        <v>2546</v>
      </c>
      <c r="B171" s="20">
        <v>2546</v>
      </c>
      <c r="C171" s="16"/>
      <c r="D171" s="18"/>
      <c r="E171" s="16"/>
      <c r="F171" s="24"/>
      <c r="G171" s="24"/>
      <c r="H171" s="16"/>
      <c r="I171" s="20"/>
      <c r="J171" s="20" t="s">
        <v>12</v>
      </c>
      <c r="K171" s="18"/>
      <c r="L171" s="16"/>
      <c r="M171" s="24"/>
      <c r="N171" s="24"/>
      <c r="O171" s="16"/>
      <c r="P171" s="20"/>
      <c r="Q171" s="20" t="s">
        <v>12</v>
      </c>
      <c r="R171" s="16"/>
    </row>
    <row r="172" spans="1:18" s="1" customFormat="1" ht="26.25" customHeight="1" x14ac:dyDescent="0.25">
      <c r="A172" s="53">
        <v>2547</v>
      </c>
      <c r="B172" s="20">
        <v>2547</v>
      </c>
      <c r="C172" s="16"/>
      <c r="D172" s="18"/>
      <c r="E172" s="16"/>
      <c r="F172" s="24"/>
      <c r="G172" s="24"/>
      <c r="H172" s="16"/>
      <c r="I172" s="20"/>
      <c r="J172" s="20" t="s">
        <v>12</v>
      </c>
      <c r="K172" s="18"/>
      <c r="L172" s="16"/>
      <c r="M172" s="24"/>
      <c r="N172" s="24"/>
      <c r="O172" s="16"/>
      <c r="P172" s="20"/>
      <c r="Q172" s="20" t="s">
        <v>12</v>
      </c>
      <c r="R172" s="16"/>
    </row>
    <row r="173" spans="1:18" s="1" customFormat="1" ht="26.25" customHeight="1" x14ac:dyDescent="0.25">
      <c r="A173" s="53">
        <v>2548</v>
      </c>
      <c r="B173" s="20">
        <v>2548</v>
      </c>
      <c r="C173" s="16"/>
      <c r="D173" s="18"/>
      <c r="E173" s="16"/>
      <c r="F173" s="24"/>
      <c r="G173" s="24"/>
      <c r="H173" s="16"/>
      <c r="I173" s="20"/>
      <c r="J173" s="20" t="s">
        <v>12</v>
      </c>
      <c r="K173" s="18"/>
      <c r="L173" s="16"/>
      <c r="M173" s="24"/>
      <c r="N173" s="24"/>
      <c r="O173" s="16"/>
      <c r="P173" s="20"/>
      <c r="Q173" s="20" t="s">
        <v>12</v>
      </c>
      <c r="R173" s="16"/>
    </row>
    <row r="174" spans="1:18" s="1" customFormat="1" ht="26.25" customHeight="1" x14ac:dyDescent="0.25">
      <c r="A174" s="53">
        <v>2549</v>
      </c>
      <c r="B174" s="20">
        <v>2549</v>
      </c>
      <c r="C174" s="16"/>
      <c r="D174" s="18"/>
      <c r="E174" s="16"/>
      <c r="F174" s="24"/>
      <c r="G174" s="24"/>
      <c r="H174" s="16"/>
      <c r="I174" s="20"/>
      <c r="J174" s="20" t="s">
        <v>12</v>
      </c>
      <c r="K174" s="18"/>
      <c r="L174" s="16"/>
      <c r="M174" s="24"/>
      <c r="N174" s="24"/>
      <c r="O174" s="16"/>
      <c r="P174" s="20"/>
      <c r="Q174" s="20" t="s">
        <v>12</v>
      </c>
      <c r="R174" s="16"/>
    </row>
    <row r="175" spans="1:18" s="1" customFormat="1" ht="26.25" customHeight="1" x14ac:dyDescent="0.25">
      <c r="A175" s="53">
        <v>2550</v>
      </c>
      <c r="B175" s="20">
        <v>2550</v>
      </c>
      <c r="C175" s="16"/>
      <c r="D175" s="18"/>
      <c r="E175" s="16"/>
      <c r="F175" s="24"/>
      <c r="G175" s="24"/>
      <c r="H175" s="16"/>
      <c r="I175" s="20"/>
      <c r="J175" s="20" t="s">
        <v>12</v>
      </c>
      <c r="K175" s="18"/>
      <c r="L175" s="16"/>
      <c r="M175" s="24"/>
      <c r="N175" s="24"/>
      <c r="O175" s="16"/>
      <c r="P175" s="20"/>
      <c r="Q175" s="20" t="s">
        <v>12</v>
      </c>
      <c r="R175" s="16"/>
    </row>
    <row r="176" spans="1:18" s="1" customFormat="1" ht="26.25" customHeight="1" x14ac:dyDescent="0.25">
      <c r="A176" s="53">
        <v>2551</v>
      </c>
      <c r="B176" s="20">
        <v>2551</v>
      </c>
      <c r="C176" s="16"/>
      <c r="D176" s="18"/>
      <c r="E176" s="16"/>
      <c r="F176" s="24"/>
      <c r="G176" s="24"/>
      <c r="H176" s="16"/>
      <c r="I176" s="20"/>
      <c r="J176" s="20" t="s">
        <v>12</v>
      </c>
      <c r="K176" s="18"/>
      <c r="L176" s="16"/>
      <c r="M176" s="24"/>
      <c r="N176" s="24"/>
      <c r="O176" s="16"/>
      <c r="P176" s="20"/>
      <c r="Q176" s="20" t="s">
        <v>12</v>
      </c>
      <c r="R176" s="16"/>
    </row>
    <row r="177" spans="1:18" s="1" customFormat="1" ht="26.25" customHeight="1" x14ac:dyDescent="0.25">
      <c r="A177" s="53">
        <v>2552</v>
      </c>
      <c r="B177" s="20">
        <v>2552</v>
      </c>
      <c r="C177" s="16"/>
      <c r="D177" s="18"/>
      <c r="E177" s="16"/>
      <c r="F177" s="24"/>
      <c r="G177" s="24"/>
      <c r="H177" s="16"/>
      <c r="I177" s="20"/>
      <c r="J177" s="20" t="s">
        <v>12</v>
      </c>
      <c r="K177" s="18"/>
      <c r="L177" s="16"/>
      <c r="M177" s="24"/>
      <c r="N177" s="24"/>
      <c r="O177" s="16"/>
      <c r="P177" s="20"/>
      <c r="Q177" s="20" t="s">
        <v>12</v>
      </c>
      <c r="R177" s="16"/>
    </row>
    <row r="178" spans="1:18" s="1" customFormat="1" ht="26.25" customHeight="1" x14ac:dyDescent="0.25">
      <c r="A178" s="53">
        <v>2553</v>
      </c>
      <c r="B178" s="20">
        <v>2553</v>
      </c>
      <c r="C178" s="16"/>
      <c r="D178" s="18"/>
      <c r="E178" s="16"/>
      <c r="F178" s="24"/>
      <c r="G178" s="24"/>
      <c r="H178" s="16"/>
      <c r="I178" s="20"/>
      <c r="J178" s="20" t="s">
        <v>12</v>
      </c>
      <c r="K178" s="18"/>
      <c r="L178" s="16"/>
      <c r="M178" s="24"/>
      <c r="N178" s="24"/>
      <c r="O178" s="16"/>
      <c r="P178" s="20"/>
      <c r="Q178" s="20" t="s">
        <v>12</v>
      </c>
      <c r="R178" s="16"/>
    </row>
    <row r="179" spans="1:18" s="1" customFormat="1" ht="26.25" customHeight="1" x14ac:dyDescent="0.25">
      <c r="A179" s="53">
        <v>2554</v>
      </c>
      <c r="B179" s="20">
        <v>2554</v>
      </c>
      <c r="C179" s="16"/>
      <c r="D179" s="18"/>
      <c r="E179" s="16"/>
      <c r="F179" s="24"/>
      <c r="G179" s="24"/>
      <c r="H179" s="16"/>
      <c r="I179" s="20"/>
      <c r="J179" s="20" t="s">
        <v>12</v>
      </c>
      <c r="K179" s="18"/>
      <c r="L179" s="16"/>
      <c r="M179" s="24"/>
      <c r="N179" s="24"/>
      <c r="O179" s="16"/>
      <c r="P179" s="20"/>
      <c r="Q179" s="20" t="s">
        <v>12</v>
      </c>
      <c r="R179" s="16"/>
    </row>
    <row r="180" spans="1:18" s="1" customFormat="1" ht="26.25" customHeight="1" x14ac:dyDescent="0.25">
      <c r="A180" s="53">
        <v>2555</v>
      </c>
      <c r="B180" s="20">
        <v>2555</v>
      </c>
      <c r="C180" s="16"/>
      <c r="D180" s="18"/>
      <c r="E180" s="16"/>
      <c r="F180" s="24"/>
      <c r="G180" s="24"/>
      <c r="H180" s="16"/>
      <c r="I180" s="20"/>
      <c r="J180" s="20" t="s">
        <v>12</v>
      </c>
      <c r="K180" s="18"/>
      <c r="L180" s="16"/>
      <c r="M180" s="24"/>
      <c r="N180" s="24"/>
      <c r="O180" s="16"/>
      <c r="P180" s="20"/>
      <c r="Q180" s="20" t="s">
        <v>12</v>
      </c>
      <c r="R180" s="16"/>
    </row>
    <row r="181" spans="1:18" s="1" customFormat="1" ht="26.25" customHeight="1" x14ac:dyDescent="0.25">
      <c r="A181" s="53">
        <v>2556</v>
      </c>
      <c r="B181" s="20">
        <v>2556</v>
      </c>
      <c r="C181" s="16"/>
      <c r="D181" s="18"/>
      <c r="E181" s="16"/>
      <c r="F181" s="24"/>
      <c r="G181" s="24"/>
      <c r="H181" s="16"/>
      <c r="I181" s="20"/>
      <c r="J181" s="20" t="s">
        <v>12</v>
      </c>
      <c r="K181" s="18"/>
      <c r="L181" s="16"/>
      <c r="M181" s="24"/>
      <c r="N181" s="24"/>
      <c r="O181" s="16"/>
      <c r="P181" s="20"/>
      <c r="Q181" s="20" t="s">
        <v>12</v>
      </c>
      <c r="R181" s="16"/>
    </row>
    <row r="182" spans="1:18" s="1" customFormat="1" ht="26.25" customHeight="1" x14ac:dyDescent="0.25">
      <c r="A182" s="53">
        <v>2557</v>
      </c>
      <c r="B182" s="20">
        <v>2557</v>
      </c>
      <c r="C182" s="16"/>
      <c r="D182" s="18"/>
      <c r="E182" s="16"/>
      <c r="F182" s="24"/>
      <c r="G182" s="24"/>
      <c r="H182" s="16"/>
      <c r="I182" s="20"/>
      <c r="J182" s="20" t="s">
        <v>12</v>
      </c>
      <c r="K182" s="18"/>
      <c r="L182" s="16"/>
      <c r="M182" s="24"/>
      <c r="N182" s="24"/>
      <c r="O182" s="16"/>
      <c r="P182" s="20"/>
      <c r="Q182" s="20" t="s">
        <v>12</v>
      </c>
      <c r="R182" s="16"/>
    </row>
    <row r="183" spans="1:18" s="1" customFormat="1" ht="26.25" customHeight="1" x14ac:dyDescent="0.25">
      <c r="A183" s="53">
        <v>2558</v>
      </c>
      <c r="B183" s="20">
        <v>2558</v>
      </c>
      <c r="C183" s="16"/>
      <c r="D183" s="18"/>
      <c r="E183" s="16"/>
      <c r="F183" s="24"/>
      <c r="G183" s="24"/>
      <c r="H183" s="16"/>
      <c r="I183" s="20"/>
      <c r="J183" s="20" t="s">
        <v>12</v>
      </c>
      <c r="K183" s="18"/>
      <c r="L183" s="16"/>
      <c r="M183" s="24"/>
      <c r="N183" s="24"/>
      <c r="O183" s="16"/>
      <c r="P183" s="20"/>
      <c r="Q183" s="20" t="s">
        <v>12</v>
      </c>
      <c r="R183" s="16"/>
    </row>
    <row r="184" spans="1:18" s="1" customFormat="1" ht="26.25" customHeight="1" x14ac:dyDescent="0.25">
      <c r="A184" s="53">
        <v>2559</v>
      </c>
      <c r="B184" s="20">
        <v>2559</v>
      </c>
      <c r="C184" s="16"/>
      <c r="D184" s="18"/>
      <c r="E184" s="16"/>
      <c r="F184" s="24"/>
      <c r="G184" s="24"/>
      <c r="H184" s="16"/>
      <c r="I184" s="20"/>
      <c r="J184" s="20" t="s">
        <v>12</v>
      </c>
      <c r="K184" s="18"/>
      <c r="L184" s="16"/>
      <c r="M184" s="24"/>
      <c r="N184" s="24"/>
      <c r="O184" s="16"/>
      <c r="P184" s="20"/>
      <c r="Q184" s="20" t="s">
        <v>12</v>
      </c>
      <c r="R184" s="16"/>
    </row>
    <row r="185" spans="1:18" s="1" customFormat="1" ht="26.25" customHeight="1" x14ac:dyDescent="0.25">
      <c r="A185" s="53">
        <v>2560</v>
      </c>
      <c r="B185" s="20">
        <v>2560</v>
      </c>
      <c r="C185" s="16"/>
      <c r="D185" s="18"/>
      <c r="E185" s="16"/>
      <c r="F185" s="24"/>
      <c r="G185" s="24"/>
      <c r="H185" s="16"/>
      <c r="I185" s="20"/>
      <c r="J185" s="20" t="s">
        <v>12</v>
      </c>
      <c r="K185" s="18"/>
      <c r="L185" s="16"/>
      <c r="M185" s="24"/>
      <c r="N185" s="24"/>
      <c r="O185" s="16"/>
      <c r="P185" s="20"/>
      <c r="Q185" s="20" t="s">
        <v>12</v>
      </c>
      <c r="R185" s="16"/>
    </row>
    <row r="186" spans="1:18" s="1" customFormat="1" ht="26.25" customHeight="1" x14ac:dyDescent="0.25">
      <c r="A186" s="53">
        <v>2561</v>
      </c>
      <c r="B186" s="20">
        <v>2561</v>
      </c>
      <c r="C186" s="16"/>
      <c r="D186" s="18"/>
      <c r="E186" s="16"/>
      <c r="F186" s="24"/>
      <c r="G186" s="24"/>
      <c r="H186" s="16"/>
      <c r="I186" s="20"/>
      <c r="J186" s="20" t="s">
        <v>12</v>
      </c>
      <c r="K186" s="18"/>
      <c r="L186" s="16"/>
      <c r="M186" s="24"/>
      <c r="N186" s="24"/>
      <c r="O186" s="16"/>
      <c r="P186" s="20"/>
      <c r="Q186" s="20" t="s">
        <v>12</v>
      </c>
      <c r="R186" s="16"/>
    </row>
    <row r="187" spans="1:18" s="1" customFormat="1" ht="26.25" customHeight="1" x14ac:dyDescent="0.25">
      <c r="A187" s="53">
        <v>2562</v>
      </c>
      <c r="B187" s="20">
        <v>2562</v>
      </c>
      <c r="C187" s="16"/>
      <c r="D187" s="18"/>
      <c r="E187" s="16"/>
      <c r="F187" s="24"/>
      <c r="G187" s="24"/>
      <c r="H187" s="16"/>
      <c r="I187" s="20"/>
      <c r="J187" s="20" t="s">
        <v>12</v>
      </c>
      <c r="K187" s="18"/>
      <c r="L187" s="16"/>
      <c r="M187" s="24"/>
      <c r="N187" s="24"/>
      <c r="O187" s="16"/>
      <c r="P187" s="20"/>
      <c r="Q187" s="20" t="s">
        <v>12</v>
      </c>
      <c r="R187" s="16"/>
    </row>
    <row r="188" spans="1:18" s="1" customFormat="1" ht="26.25" customHeight="1" x14ac:dyDescent="0.25">
      <c r="A188" s="53">
        <v>2563</v>
      </c>
      <c r="B188" s="20">
        <v>2563</v>
      </c>
      <c r="C188" s="16"/>
      <c r="D188" s="18"/>
      <c r="E188" s="16"/>
      <c r="F188" s="24"/>
      <c r="G188" s="24"/>
      <c r="H188" s="16"/>
      <c r="I188" s="20"/>
      <c r="J188" s="20" t="s">
        <v>12</v>
      </c>
      <c r="K188" s="18"/>
      <c r="L188" s="16"/>
      <c r="M188" s="24"/>
      <c r="N188" s="24"/>
      <c r="O188" s="16"/>
      <c r="P188" s="20"/>
      <c r="Q188" s="20" t="s">
        <v>12</v>
      </c>
      <c r="R188" s="16"/>
    </row>
    <row r="189" spans="1:18" s="1" customFormat="1" ht="26.25" customHeight="1" x14ac:dyDescent="0.25">
      <c r="A189" s="53">
        <v>2564</v>
      </c>
      <c r="B189" s="20">
        <v>2564</v>
      </c>
      <c r="C189" s="16"/>
      <c r="D189" s="18"/>
      <c r="E189" s="16"/>
      <c r="F189" s="24"/>
      <c r="G189" s="24"/>
      <c r="H189" s="16"/>
      <c r="I189" s="20"/>
      <c r="J189" s="20" t="s">
        <v>12</v>
      </c>
      <c r="K189" s="18"/>
      <c r="L189" s="16"/>
      <c r="M189" s="24"/>
      <c r="N189" s="24"/>
      <c r="O189" s="16"/>
      <c r="P189" s="20"/>
      <c r="Q189" s="20" t="s">
        <v>12</v>
      </c>
      <c r="R189" s="16"/>
    </row>
    <row r="190" spans="1:18" s="1" customFormat="1" ht="26.25" customHeight="1" x14ac:dyDescent="0.25">
      <c r="A190" s="53">
        <v>2565</v>
      </c>
      <c r="B190" s="20">
        <v>2565</v>
      </c>
      <c r="C190" s="16"/>
      <c r="D190" s="18"/>
      <c r="E190" s="16"/>
      <c r="F190" s="24"/>
      <c r="G190" s="24"/>
      <c r="H190" s="16"/>
      <c r="I190" s="20"/>
      <c r="J190" s="20" t="s">
        <v>12</v>
      </c>
      <c r="K190" s="18"/>
      <c r="L190" s="16"/>
      <c r="M190" s="24"/>
      <c r="N190" s="24"/>
      <c r="O190" s="16"/>
      <c r="P190" s="20"/>
      <c r="Q190" s="20" t="s">
        <v>12</v>
      </c>
      <c r="R190" s="16"/>
    </row>
    <row r="191" spans="1:18" s="1" customFormat="1" ht="26.25" customHeight="1" x14ac:dyDescent="0.25">
      <c r="A191" s="53">
        <v>2566</v>
      </c>
      <c r="B191" s="20">
        <v>2566</v>
      </c>
      <c r="C191" s="16"/>
      <c r="D191" s="18"/>
      <c r="E191" s="16"/>
      <c r="F191" s="24"/>
      <c r="G191" s="24"/>
      <c r="H191" s="16"/>
      <c r="I191" s="20"/>
      <c r="J191" s="20" t="s">
        <v>12</v>
      </c>
      <c r="K191" s="18"/>
      <c r="L191" s="16"/>
      <c r="M191" s="24"/>
      <c r="N191" s="24"/>
      <c r="O191" s="16"/>
      <c r="P191" s="20"/>
      <c r="Q191" s="20" t="s">
        <v>12</v>
      </c>
      <c r="R191" s="16"/>
    </row>
    <row r="192" spans="1:18" s="1" customFormat="1" ht="26.25" customHeight="1" x14ac:dyDescent="0.25">
      <c r="A192" s="53">
        <v>2567</v>
      </c>
      <c r="B192" s="20">
        <v>2567</v>
      </c>
      <c r="C192" s="16"/>
      <c r="D192" s="18"/>
      <c r="E192" s="16"/>
      <c r="F192" s="24"/>
      <c r="G192" s="24"/>
      <c r="H192" s="16"/>
      <c r="I192" s="20"/>
      <c r="J192" s="20" t="s">
        <v>12</v>
      </c>
      <c r="K192" s="18"/>
      <c r="L192" s="16"/>
      <c r="M192" s="24"/>
      <c r="N192" s="24"/>
      <c r="O192" s="16"/>
      <c r="P192" s="20"/>
      <c r="Q192" s="20" t="s">
        <v>12</v>
      </c>
      <c r="R192" s="16"/>
    </row>
    <row r="193" spans="1:18" s="1" customFormat="1" ht="26.25" customHeight="1" x14ac:dyDescent="0.25">
      <c r="A193" s="53">
        <v>2568</v>
      </c>
      <c r="B193" s="20">
        <v>2568</v>
      </c>
      <c r="C193" s="16"/>
      <c r="D193" s="18"/>
      <c r="E193" s="16"/>
      <c r="F193" s="24"/>
      <c r="G193" s="24"/>
      <c r="H193" s="16"/>
      <c r="I193" s="20"/>
      <c r="J193" s="20" t="s">
        <v>12</v>
      </c>
      <c r="K193" s="18"/>
      <c r="L193" s="16"/>
      <c r="M193" s="24"/>
      <c r="N193" s="24"/>
      <c r="O193" s="16"/>
      <c r="P193" s="20"/>
      <c r="Q193" s="20" t="s">
        <v>12</v>
      </c>
      <c r="R193" s="16"/>
    </row>
    <row r="194" spans="1:18" s="1" customFormat="1" ht="26.25" customHeight="1" x14ac:dyDescent="0.25">
      <c r="A194" s="53">
        <v>2569</v>
      </c>
      <c r="B194" s="20">
        <v>2569</v>
      </c>
      <c r="C194" s="16"/>
      <c r="D194" s="18"/>
      <c r="E194" s="16"/>
      <c r="F194" s="24"/>
      <c r="G194" s="24"/>
      <c r="H194" s="16"/>
      <c r="I194" s="20"/>
      <c r="J194" s="20" t="s">
        <v>12</v>
      </c>
      <c r="K194" s="18"/>
      <c r="L194" s="16"/>
      <c r="M194" s="24"/>
      <c r="N194" s="24"/>
      <c r="O194" s="16"/>
      <c r="P194" s="20"/>
      <c r="Q194" s="20" t="s">
        <v>12</v>
      </c>
      <c r="R194" s="16"/>
    </row>
    <row r="195" spans="1:18" s="1" customFormat="1" ht="26.25" customHeight="1" x14ac:dyDescent="0.25">
      <c r="A195" s="53">
        <v>2570</v>
      </c>
      <c r="B195" s="20">
        <v>2570</v>
      </c>
      <c r="C195" s="16"/>
      <c r="D195" s="18"/>
      <c r="E195" s="16"/>
      <c r="F195" s="24"/>
      <c r="G195" s="24"/>
      <c r="H195" s="16"/>
      <c r="I195" s="20"/>
      <c r="J195" s="20" t="s">
        <v>12</v>
      </c>
      <c r="K195" s="18"/>
      <c r="L195" s="16"/>
      <c r="M195" s="24"/>
      <c r="N195" s="24"/>
      <c r="O195" s="16"/>
      <c r="P195" s="20"/>
      <c r="Q195" s="20" t="s">
        <v>12</v>
      </c>
      <c r="R195" s="16"/>
    </row>
    <row r="196" spans="1:18" s="1" customFormat="1" ht="26.25" customHeight="1" x14ac:dyDescent="0.25">
      <c r="A196" s="53">
        <v>2571</v>
      </c>
      <c r="B196" s="20">
        <v>2571</v>
      </c>
      <c r="C196" s="16"/>
      <c r="D196" s="18"/>
      <c r="E196" s="16"/>
      <c r="F196" s="24"/>
      <c r="G196" s="24"/>
      <c r="H196" s="16"/>
      <c r="I196" s="20"/>
      <c r="J196" s="20" t="s">
        <v>12</v>
      </c>
      <c r="K196" s="18"/>
      <c r="L196" s="16"/>
      <c r="M196" s="24"/>
      <c r="N196" s="24"/>
      <c r="O196" s="16"/>
      <c r="P196" s="20"/>
      <c r="Q196" s="20" t="s">
        <v>12</v>
      </c>
      <c r="R196" s="16"/>
    </row>
    <row r="197" spans="1:18" s="1" customFormat="1" ht="26.25" customHeight="1" x14ac:dyDescent="0.25">
      <c r="A197" s="53">
        <v>2572</v>
      </c>
      <c r="B197" s="20">
        <v>2572</v>
      </c>
      <c r="C197" s="16"/>
      <c r="D197" s="18"/>
      <c r="E197" s="16"/>
      <c r="F197" s="24"/>
      <c r="G197" s="24"/>
      <c r="H197" s="16"/>
      <c r="I197" s="20"/>
      <c r="J197" s="20" t="s">
        <v>12</v>
      </c>
      <c r="K197" s="18"/>
      <c r="L197" s="16"/>
      <c r="M197" s="24"/>
      <c r="N197" s="24"/>
      <c r="O197" s="16"/>
      <c r="P197" s="20"/>
      <c r="Q197" s="20" t="s">
        <v>12</v>
      </c>
      <c r="R197" s="16"/>
    </row>
    <row r="198" spans="1:18" s="1" customFormat="1" ht="26.25" customHeight="1" x14ac:dyDescent="0.25">
      <c r="A198" s="53">
        <v>2573</v>
      </c>
      <c r="B198" s="20">
        <v>2573</v>
      </c>
      <c r="C198" s="16"/>
      <c r="D198" s="18"/>
      <c r="E198" s="16"/>
      <c r="F198" s="24"/>
      <c r="G198" s="24"/>
      <c r="H198" s="16"/>
      <c r="I198" s="20"/>
      <c r="J198" s="20" t="s">
        <v>12</v>
      </c>
      <c r="K198" s="18"/>
      <c r="L198" s="16"/>
      <c r="M198" s="24"/>
      <c r="N198" s="24"/>
      <c r="O198" s="16"/>
      <c r="P198" s="20"/>
      <c r="Q198" s="20" t="s">
        <v>12</v>
      </c>
      <c r="R198" s="16"/>
    </row>
    <row r="199" spans="1:18" s="1" customFormat="1" ht="26.25" customHeight="1" x14ac:dyDescent="0.25">
      <c r="A199" s="53">
        <v>2574</v>
      </c>
      <c r="B199" s="20">
        <v>2574</v>
      </c>
      <c r="C199" s="16"/>
      <c r="D199" s="18"/>
      <c r="E199" s="16"/>
      <c r="F199" s="24"/>
      <c r="G199" s="24"/>
      <c r="H199" s="16"/>
      <c r="I199" s="20"/>
      <c r="J199" s="20" t="s">
        <v>12</v>
      </c>
      <c r="K199" s="18"/>
      <c r="L199" s="16"/>
      <c r="M199" s="24"/>
      <c r="N199" s="24"/>
      <c r="O199" s="16"/>
      <c r="P199" s="20"/>
      <c r="Q199" s="20" t="s">
        <v>12</v>
      </c>
      <c r="R199" s="16"/>
    </row>
    <row r="200" spans="1:18" s="1" customFormat="1" ht="26.25" customHeight="1" x14ac:dyDescent="0.25">
      <c r="A200" s="53">
        <v>2575</v>
      </c>
      <c r="B200" s="20">
        <v>2575</v>
      </c>
      <c r="C200" s="16"/>
      <c r="D200" s="18"/>
      <c r="E200" s="16"/>
      <c r="F200" s="24"/>
      <c r="G200" s="24"/>
      <c r="H200" s="16"/>
      <c r="I200" s="20"/>
      <c r="J200" s="20" t="s">
        <v>12</v>
      </c>
      <c r="K200" s="18"/>
      <c r="L200" s="16"/>
      <c r="M200" s="24"/>
      <c r="N200" s="24"/>
      <c r="O200" s="16"/>
      <c r="P200" s="20"/>
      <c r="Q200" s="20" t="s">
        <v>12</v>
      </c>
      <c r="R200" s="16"/>
    </row>
    <row r="201" spans="1:18" s="1" customFormat="1" ht="26.25" customHeight="1" x14ac:dyDescent="0.25">
      <c r="A201" s="53">
        <v>2576</v>
      </c>
      <c r="B201" s="20">
        <v>2576</v>
      </c>
      <c r="C201" s="16"/>
      <c r="D201" s="18"/>
      <c r="E201" s="16"/>
      <c r="F201" s="24"/>
      <c r="G201" s="24"/>
      <c r="H201" s="16"/>
      <c r="I201" s="20"/>
      <c r="J201" s="20" t="s">
        <v>12</v>
      </c>
      <c r="K201" s="18"/>
      <c r="L201" s="16"/>
      <c r="M201" s="24"/>
      <c r="N201" s="24"/>
      <c r="O201" s="16"/>
      <c r="P201" s="20"/>
      <c r="Q201" s="20" t="s">
        <v>12</v>
      </c>
      <c r="R201" s="16"/>
    </row>
    <row r="202" spans="1:18" s="1" customFormat="1" ht="26.25" customHeight="1" x14ac:dyDescent="0.25">
      <c r="A202" s="53">
        <v>2577</v>
      </c>
      <c r="B202" s="20">
        <v>2577</v>
      </c>
      <c r="C202" s="16"/>
      <c r="D202" s="18"/>
      <c r="E202" s="16"/>
      <c r="F202" s="24"/>
      <c r="G202" s="24"/>
      <c r="H202" s="16"/>
      <c r="I202" s="20"/>
      <c r="J202" s="20" t="s">
        <v>12</v>
      </c>
      <c r="K202" s="18"/>
      <c r="L202" s="16"/>
      <c r="M202" s="24"/>
      <c r="N202" s="24"/>
      <c r="O202" s="16"/>
      <c r="P202" s="20"/>
      <c r="Q202" s="20" t="s">
        <v>12</v>
      </c>
      <c r="R202" s="16"/>
    </row>
    <row r="203" spans="1:18" s="1" customFormat="1" ht="26.25" customHeight="1" x14ac:dyDescent="0.25">
      <c r="A203" s="53">
        <v>2578</v>
      </c>
      <c r="B203" s="20">
        <v>2578</v>
      </c>
      <c r="C203" s="16"/>
      <c r="D203" s="18"/>
      <c r="E203" s="16"/>
      <c r="F203" s="24"/>
      <c r="G203" s="24"/>
      <c r="H203" s="16"/>
      <c r="I203" s="20"/>
      <c r="J203" s="20" t="s">
        <v>12</v>
      </c>
      <c r="K203" s="18"/>
      <c r="L203" s="16"/>
      <c r="M203" s="24"/>
      <c r="N203" s="24"/>
      <c r="O203" s="16"/>
      <c r="P203" s="20"/>
      <c r="Q203" s="20" t="s">
        <v>12</v>
      </c>
      <c r="R203" s="16"/>
    </row>
    <row r="204" spans="1:18" s="1" customFormat="1" ht="26.25" customHeight="1" x14ac:dyDescent="0.25">
      <c r="A204" s="53">
        <v>2579</v>
      </c>
      <c r="B204" s="20">
        <v>2579</v>
      </c>
      <c r="C204" s="16"/>
      <c r="D204" s="18"/>
      <c r="E204" s="16"/>
      <c r="F204" s="24"/>
      <c r="G204" s="24"/>
      <c r="H204" s="16"/>
      <c r="I204" s="20"/>
      <c r="J204" s="20" t="s">
        <v>12</v>
      </c>
      <c r="K204" s="18"/>
      <c r="L204" s="16"/>
      <c r="M204" s="24"/>
      <c r="N204" s="24"/>
      <c r="O204" s="16"/>
      <c r="P204" s="20"/>
      <c r="Q204" s="20" t="s">
        <v>12</v>
      </c>
      <c r="R204" s="16"/>
    </row>
    <row r="205" spans="1:18" s="1" customFormat="1" ht="27.75" customHeight="1" x14ac:dyDescent="0.25">
      <c r="A205" s="53">
        <v>2580</v>
      </c>
      <c r="B205" s="20">
        <v>2580</v>
      </c>
      <c r="C205" s="16"/>
      <c r="D205" s="18"/>
      <c r="E205" s="16"/>
      <c r="F205" s="24"/>
      <c r="G205" s="24"/>
      <c r="H205" s="16"/>
      <c r="I205" s="20"/>
      <c r="J205" s="20" t="s">
        <v>12</v>
      </c>
      <c r="K205" s="18"/>
      <c r="L205" s="16"/>
      <c r="M205" s="24"/>
      <c r="N205" s="24"/>
      <c r="O205" s="16"/>
      <c r="P205" s="20"/>
      <c r="Q205" s="20" t="s">
        <v>12</v>
      </c>
      <c r="R205" s="16"/>
    </row>
    <row r="206" spans="1:18" s="1" customFormat="1" ht="27.75" customHeight="1" x14ac:dyDescent="0.25">
      <c r="A206" s="53">
        <v>2581</v>
      </c>
      <c r="B206" s="20">
        <v>2581</v>
      </c>
      <c r="C206" s="16"/>
      <c r="D206" s="18"/>
      <c r="E206" s="16"/>
      <c r="F206" s="24"/>
      <c r="G206" s="24"/>
      <c r="H206" s="16"/>
      <c r="I206" s="20"/>
      <c r="J206" s="20" t="s">
        <v>12</v>
      </c>
      <c r="K206" s="18"/>
      <c r="L206" s="16"/>
      <c r="M206" s="24"/>
      <c r="N206" s="24"/>
      <c r="O206" s="16"/>
      <c r="P206" s="20"/>
      <c r="Q206" s="20" t="s">
        <v>12</v>
      </c>
      <c r="R206" s="16"/>
    </row>
    <row r="207" spans="1:18" s="1" customFormat="1" ht="27.75" customHeight="1" x14ac:dyDescent="0.25">
      <c r="A207" s="53">
        <v>2582</v>
      </c>
      <c r="B207" s="20">
        <v>2582</v>
      </c>
      <c r="C207" s="16"/>
      <c r="D207" s="18"/>
      <c r="E207" s="16"/>
      <c r="F207" s="24"/>
      <c r="G207" s="24"/>
      <c r="H207" s="16"/>
      <c r="I207" s="20"/>
      <c r="J207" s="20" t="s">
        <v>12</v>
      </c>
      <c r="K207" s="18"/>
      <c r="L207" s="16"/>
      <c r="M207" s="24"/>
      <c r="N207" s="24"/>
      <c r="O207" s="16"/>
      <c r="P207" s="20"/>
      <c r="Q207" s="20" t="s">
        <v>12</v>
      </c>
      <c r="R207" s="16"/>
    </row>
    <row r="208" spans="1:18" s="1" customFormat="1" ht="27.75" customHeight="1" x14ac:dyDescent="0.25">
      <c r="A208" s="53">
        <v>2583</v>
      </c>
      <c r="B208" s="20">
        <v>2583</v>
      </c>
      <c r="C208" s="16"/>
      <c r="D208" s="18"/>
      <c r="E208" s="16"/>
      <c r="F208" s="24"/>
      <c r="G208" s="24"/>
      <c r="H208" s="16"/>
      <c r="I208" s="20"/>
      <c r="J208" s="20" t="s">
        <v>12</v>
      </c>
      <c r="K208" s="18"/>
      <c r="L208" s="16"/>
      <c r="M208" s="24"/>
      <c r="N208" s="24"/>
      <c r="O208" s="16"/>
      <c r="P208" s="20"/>
      <c r="Q208" s="20" t="s">
        <v>12</v>
      </c>
      <c r="R208" s="16"/>
    </row>
    <row r="209" spans="1:18" s="1" customFormat="1" ht="27.75" customHeight="1" x14ac:dyDescent="0.25">
      <c r="A209" s="53">
        <v>2584</v>
      </c>
      <c r="B209" s="20">
        <v>2584</v>
      </c>
      <c r="C209" s="16"/>
      <c r="D209" s="18"/>
      <c r="E209" s="16"/>
      <c r="F209" s="24"/>
      <c r="G209" s="24"/>
      <c r="H209" s="16"/>
      <c r="I209" s="20"/>
      <c r="J209" s="20" t="s">
        <v>12</v>
      </c>
      <c r="K209" s="18"/>
      <c r="L209" s="16"/>
      <c r="M209" s="24"/>
      <c r="N209" s="24"/>
      <c r="O209" s="16"/>
      <c r="P209" s="20"/>
      <c r="Q209" s="20" t="s">
        <v>12</v>
      </c>
      <c r="R209" s="16"/>
    </row>
    <row r="210" spans="1:18" s="1" customFormat="1" ht="27.75" customHeight="1" x14ac:dyDescent="0.25">
      <c r="A210" s="53">
        <v>2585</v>
      </c>
      <c r="B210" s="20">
        <v>2585</v>
      </c>
      <c r="C210" s="16"/>
      <c r="D210" s="18"/>
      <c r="E210" s="16"/>
      <c r="F210" s="24"/>
      <c r="G210" s="24"/>
      <c r="H210" s="16"/>
      <c r="I210" s="20"/>
      <c r="J210" s="20" t="s">
        <v>12</v>
      </c>
      <c r="K210" s="18"/>
      <c r="L210" s="16"/>
      <c r="M210" s="24"/>
      <c r="N210" s="24"/>
      <c r="O210" s="16"/>
      <c r="P210" s="20"/>
      <c r="Q210" s="20" t="s">
        <v>12</v>
      </c>
      <c r="R210" s="16"/>
    </row>
    <row r="211" spans="1:18" s="1" customFormat="1" ht="27.75" customHeight="1" x14ac:dyDescent="0.25">
      <c r="A211" s="53">
        <v>2586</v>
      </c>
      <c r="B211" s="20">
        <v>2586</v>
      </c>
      <c r="C211" s="16"/>
      <c r="D211" s="18"/>
      <c r="E211" s="16"/>
      <c r="F211" s="24"/>
      <c r="G211" s="24"/>
      <c r="H211" s="16"/>
      <c r="I211" s="20"/>
      <c r="J211" s="20" t="s">
        <v>12</v>
      </c>
      <c r="K211" s="18"/>
      <c r="L211" s="16"/>
      <c r="M211" s="24"/>
      <c r="N211" s="24"/>
      <c r="O211" s="16"/>
      <c r="P211" s="20"/>
      <c r="Q211" s="20" t="s">
        <v>12</v>
      </c>
      <c r="R211" s="16"/>
    </row>
    <row r="212" spans="1:18" s="1" customFormat="1" ht="27.75" customHeight="1" x14ac:dyDescent="0.25">
      <c r="A212" s="53">
        <v>2587</v>
      </c>
      <c r="B212" s="20">
        <v>2587</v>
      </c>
      <c r="C212" s="16"/>
      <c r="D212" s="18"/>
      <c r="E212" s="16"/>
      <c r="F212" s="24"/>
      <c r="G212" s="24"/>
      <c r="H212" s="16"/>
      <c r="I212" s="20"/>
      <c r="J212" s="20" t="s">
        <v>12</v>
      </c>
      <c r="K212" s="18"/>
      <c r="L212" s="16"/>
      <c r="M212" s="24"/>
      <c r="N212" s="24"/>
      <c r="O212" s="16"/>
      <c r="P212" s="20"/>
      <c r="Q212" s="20" t="s">
        <v>12</v>
      </c>
      <c r="R212" s="16"/>
    </row>
    <row r="213" spans="1:18" s="1" customFormat="1" ht="27.75" customHeight="1" x14ac:dyDescent="0.25">
      <c r="A213" s="53">
        <v>2588</v>
      </c>
      <c r="B213" s="20">
        <v>2588</v>
      </c>
      <c r="C213" s="16"/>
      <c r="D213" s="18"/>
      <c r="E213" s="16"/>
      <c r="F213" s="24"/>
      <c r="G213" s="24"/>
      <c r="H213" s="16"/>
      <c r="I213" s="20"/>
      <c r="J213" s="20" t="s">
        <v>12</v>
      </c>
      <c r="K213" s="18"/>
      <c r="L213" s="16"/>
      <c r="M213" s="24"/>
      <c r="N213" s="24"/>
      <c r="O213" s="16"/>
      <c r="P213" s="20"/>
      <c r="Q213" s="20" t="s">
        <v>12</v>
      </c>
      <c r="R213" s="16"/>
    </row>
    <row r="214" spans="1:18" s="1" customFormat="1" ht="27.75" customHeight="1" x14ac:dyDescent="0.25">
      <c r="A214" s="53">
        <v>2589</v>
      </c>
      <c r="B214" s="20">
        <v>2589</v>
      </c>
      <c r="C214" s="16"/>
      <c r="D214" s="18"/>
      <c r="E214" s="16"/>
      <c r="F214" s="24"/>
      <c r="G214" s="24"/>
      <c r="H214" s="16"/>
      <c r="I214" s="20"/>
      <c r="J214" s="20" t="s">
        <v>12</v>
      </c>
      <c r="K214" s="18"/>
      <c r="L214" s="16"/>
      <c r="M214" s="24"/>
      <c r="N214" s="24"/>
      <c r="O214" s="16"/>
      <c r="P214" s="20"/>
      <c r="Q214" s="20" t="s">
        <v>12</v>
      </c>
      <c r="R214" s="16"/>
    </row>
    <row r="215" spans="1:18" s="1" customFormat="1" ht="27.75" customHeight="1" x14ac:dyDescent="0.25">
      <c r="A215" s="53">
        <v>2590</v>
      </c>
      <c r="B215" s="20">
        <v>2590</v>
      </c>
      <c r="C215" s="16"/>
      <c r="D215" s="18"/>
      <c r="E215" s="16"/>
      <c r="F215" s="24"/>
      <c r="G215" s="24"/>
      <c r="H215" s="16"/>
      <c r="I215" s="20"/>
      <c r="J215" s="20" t="s">
        <v>12</v>
      </c>
      <c r="K215" s="18"/>
      <c r="L215" s="16"/>
      <c r="M215" s="24"/>
      <c r="N215" s="24"/>
      <c r="O215" s="16"/>
      <c r="P215" s="20"/>
      <c r="Q215" s="20" t="s">
        <v>12</v>
      </c>
      <c r="R215" s="16"/>
    </row>
    <row r="216" spans="1:18" s="1" customFormat="1" ht="27.75" customHeight="1" x14ac:dyDescent="0.25">
      <c r="A216" s="53">
        <v>2591</v>
      </c>
      <c r="B216" s="20">
        <v>2591</v>
      </c>
      <c r="C216" s="16"/>
      <c r="D216" s="18"/>
      <c r="E216" s="16"/>
      <c r="F216" s="24"/>
      <c r="G216" s="24"/>
      <c r="H216" s="16"/>
      <c r="I216" s="20"/>
      <c r="J216" s="20" t="s">
        <v>12</v>
      </c>
      <c r="K216" s="18"/>
      <c r="L216" s="16"/>
      <c r="M216" s="24"/>
      <c r="N216" s="24"/>
      <c r="O216" s="16"/>
      <c r="P216" s="20"/>
      <c r="Q216" s="20" t="s">
        <v>12</v>
      </c>
      <c r="R216" s="16"/>
    </row>
    <row r="217" spans="1:18" s="1" customFormat="1" ht="27.75" customHeight="1" x14ac:dyDescent="0.25">
      <c r="A217" s="53">
        <v>2592</v>
      </c>
      <c r="B217" s="20">
        <v>2592</v>
      </c>
      <c r="C217" s="16"/>
      <c r="D217" s="18"/>
      <c r="E217" s="16"/>
      <c r="F217" s="24"/>
      <c r="G217" s="24"/>
      <c r="H217" s="16"/>
      <c r="I217" s="20"/>
      <c r="J217" s="20" t="s">
        <v>12</v>
      </c>
      <c r="K217" s="18"/>
      <c r="L217" s="16"/>
      <c r="M217" s="24"/>
      <c r="N217" s="24"/>
      <c r="O217" s="16"/>
      <c r="P217" s="20"/>
      <c r="Q217" s="20" t="s">
        <v>12</v>
      </c>
      <c r="R217" s="16"/>
    </row>
    <row r="218" spans="1:18" s="1" customFormat="1" ht="27.75" customHeight="1" x14ac:dyDescent="0.25">
      <c r="A218" s="53">
        <v>2593</v>
      </c>
      <c r="B218" s="20">
        <v>2593</v>
      </c>
      <c r="C218" s="16"/>
      <c r="D218" s="18"/>
      <c r="E218" s="16"/>
      <c r="F218" s="24"/>
      <c r="G218" s="24"/>
      <c r="H218" s="16"/>
      <c r="I218" s="20"/>
      <c r="J218" s="20" t="s">
        <v>12</v>
      </c>
      <c r="K218" s="18"/>
      <c r="L218" s="16"/>
      <c r="M218" s="24"/>
      <c r="N218" s="24"/>
      <c r="O218" s="16"/>
      <c r="P218" s="20"/>
      <c r="Q218" s="20" t="s">
        <v>12</v>
      </c>
      <c r="R218" s="16"/>
    </row>
    <row r="219" spans="1:18" s="1" customFormat="1" ht="27.75" customHeight="1" x14ac:dyDescent="0.25">
      <c r="A219" s="53">
        <v>2594</v>
      </c>
      <c r="B219" s="20">
        <v>2594</v>
      </c>
      <c r="C219" s="16"/>
      <c r="D219" s="18"/>
      <c r="E219" s="16"/>
      <c r="F219" s="24"/>
      <c r="G219" s="24"/>
      <c r="H219" s="16"/>
      <c r="I219" s="20"/>
      <c r="J219" s="20" t="s">
        <v>12</v>
      </c>
      <c r="K219" s="18"/>
      <c r="L219" s="16"/>
      <c r="M219" s="24"/>
      <c r="N219" s="24"/>
      <c r="O219" s="16"/>
      <c r="P219" s="20"/>
      <c r="Q219" s="20" t="s">
        <v>12</v>
      </c>
      <c r="R219" s="16"/>
    </row>
    <row r="220" spans="1:18" s="1" customFormat="1" ht="27.75" customHeight="1" x14ac:dyDescent="0.25">
      <c r="A220" s="53">
        <v>2595</v>
      </c>
      <c r="B220" s="20">
        <v>2595</v>
      </c>
      <c r="C220" s="16"/>
      <c r="D220" s="18"/>
      <c r="E220" s="16"/>
      <c r="F220" s="24"/>
      <c r="G220" s="24"/>
      <c r="H220" s="16"/>
      <c r="I220" s="20"/>
      <c r="J220" s="20" t="s">
        <v>12</v>
      </c>
      <c r="K220" s="18"/>
      <c r="L220" s="16"/>
      <c r="M220" s="24"/>
      <c r="N220" s="24"/>
      <c r="O220" s="16"/>
      <c r="P220" s="20"/>
      <c r="Q220" s="20" t="s">
        <v>12</v>
      </c>
      <c r="R220" s="16"/>
    </row>
    <row r="221" spans="1:18" s="1" customFormat="1" ht="27.75" customHeight="1" x14ac:dyDescent="0.25">
      <c r="A221" s="53">
        <v>2596</v>
      </c>
      <c r="B221" s="20">
        <v>2596</v>
      </c>
      <c r="C221" s="16"/>
      <c r="D221" s="18"/>
      <c r="E221" s="16"/>
      <c r="F221" s="24"/>
      <c r="G221" s="24"/>
      <c r="H221" s="16"/>
      <c r="I221" s="20"/>
      <c r="J221" s="20" t="s">
        <v>12</v>
      </c>
      <c r="K221" s="18"/>
      <c r="L221" s="16"/>
      <c r="M221" s="24"/>
      <c r="N221" s="24"/>
      <c r="O221" s="16"/>
      <c r="P221" s="20"/>
      <c r="Q221" s="20" t="s">
        <v>12</v>
      </c>
      <c r="R221" s="16"/>
    </row>
    <row r="222" spans="1:18" s="1" customFormat="1" ht="27.75" customHeight="1" x14ac:dyDescent="0.25">
      <c r="A222" s="53">
        <v>2597</v>
      </c>
      <c r="B222" s="20">
        <v>2597</v>
      </c>
      <c r="C222" s="16"/>
      <c r="D222" s="18"/>
      <c r="E222" s="16"/>
      <c r="F222" s="24"/>
      <c r="G222" s="24"/>
      <c r="H222" s="16"/>
      <c r="I222" s="20"/>
      <c r="J222" s="20" t="s">
        <v>12</v>
      </c>
      <c r="K222" s="18"/>
      <c r="L222" s="16"/>
      <c r="M222" s="24"/>
      <c r="N222" s="24"/>
      <c r="O222" s="16"/>
      <c r="P222" s="20"/>
      <c r="Q222" s="20" t="s">
        <v>12</v>
      </c>
      <c r="R222" s="16"/>
    </row>
    <row r="223" spans="1:18" s="1" customFormat="1" ht="27.75" customHeight="1" x14ac:dyDescent="0.25">
      <c r="A223" s="53">
        <v>2598</v>
      </c>
      <c r="B223" s="20">
        <v>2598</v>
      </c>
      <c r="C223" s="16"/>
      <c r="D223" s="18"/>
      <c r="E223" s="16"/>
      <c r="F223" s="24"/>
      <c r="G223" s="24"/>
      <c r="H223" s="16"/>
      <c r="I223" s="20"/>
      <c r="J223" s="20" t="s">
        <v>12</v>
      </c>
      <c r="K223" s="18"/>
      <c r="L223" s="16"/>
      <c r="M223" s="24"/>
      <c r="N223" s="24"/>
      <c r="O223" s="16"/>
      <c r="P223" s="20"/>
      <c r="Q223" s="20" t="s">
        <v>12</v>
      </c>
      <c r="R223" s="16"/>
    </row>
    <row r="224" spans="1:18" s="1" customFormat="1" ht="27.75" customHeight="1" x14ac:dyDescent="0.25">
      <c r="A224" s="53">
        <v>2599</v>
      </c>
      <c r="B224" s="20">
        <v>2599</v>
      </c>
      <c r="C224" s="16"/>
      <c r="D224" s="18"/>
      <c r="E224" s="16"/>
      <c r="F224" s="24"/>
      <c r="G224" s="24"/>
      <c r="H224" s="16"/>
      <c r="I224" s="20"/>
      <c r="J224" s="20" t="s">
        <v>12</v>
      </c>
      <c r="K224" s="18"/>
      <c r="L224" s="16"/>
      <c r="M224" s="24"/>
      <c r="N224" s="24"/>
      <c r="O224" s="16"/>
      <c r="P224" s="20"/>
      <c r="Q224" s="20" t="s">
        <v>12</v>
      </c>
      <c r="R224" s="16"/>
    </row>
    <row r="225" spans="1:18" s="1" customFormat="1" ht="27.75" customHeight="1" x14ac:dyDescent="0.25">
      <c r="A225" s="53">
        <v>2600</v>
      </c>
      <c r="B225" s="20">
        <v>2600</v>
      </c>
      <c r="C225" s="16"/>
      <c r="D225" s="18"/>
      <c r="E225" s="16"/>
      <c r="F225" s="24"/>
      <c r="G225" s="24"/>
      <c r="H225" s="16"/>
      <c r="I225" s="20"/>
      <c r="J225" s="20" t="s">
        <v>12</v>
      </c>
      <c r="K225" s="18"/>
      <c r="L225" s="16"/>
      <c r="M225" s="24"/>
      <c r="N225" s="24"/>
      <c r="O225" s="16"/>
      <c r="P225" s="20"/>
      <c r="Q225" s="20" t="s">
        <v>12</v>
      </c>
      <c r="R225" s="16"/>
    </row>
    <row r="226" spans="1:18" s="1" customFormat="1" ht="27.75" customHeight="1" x14ac:dyDescent="0.25">
      <c r="A226" s="53">
        <v>2601</v>
      </c>
      <c r="B226" s="20">
        <v>2601</v>
      </c>
      <c r="C226" s="16"/>
      <c r="D226" s="18"/>
      <c r="E226" s="16"/>
      <c r="F226" s="24"/>
      <c r="G226" s="24"/>
      <c r="H226" s="16"/>
      <c r="I226" s="20"/>
      <c r="J226" s="20" t="s">
        <v>12</v>
      </c>
      <c r="K226" s="18"/>
      <c r="L226" s="16"/>
      <c r="M226" s="24"/>
      <c r="N226" s="24"/>
      <c r="O226" s="16"/>
      <c r="P226" s="20"/>
      <c r="Q226" s="20" t="s">
        <v>12</v>
      </c>
      <c r="R226" s="16"/>
    </row>
    <row r="227" spans="1:18" s="1" customFormat="1" ht="27.75" customHeight="1" x14ac:dyDescent="0.25">
      <c r="A227" s="53">
        <v>2602</v>
      </c>
      <c r="B227" s="20">
        <v>2602</v>
      </c>
      <c r="C227" s="16"/>
      <c r="D227" s="18"/>
      <c r="E227" s="16"/>
      <c r="F227" s="24"/>
      <c r="G227" s="24"/>
      <c r="H227" s="16"/>
      <c r="I227" s="20"/>
      <c r="J227" s="20" t="s">
        <v>12</v>
      </c>
      <c r="K227" s="18"/>
      <c r="L227" s="16"/>
      <c r="M227" s="24"/>
      <c r="N227" s="24"/>
      <c r="O227" s="16"/>
      <c r="P227" s="20"/>
      <c r="Q227" s="20" t="s">
        <v>12</v>
      </c>
      <c r="R227" s="16"/>
    </row>
    <row r="228" spans="1:18" s="1" customFormat="1" ht="27.75" customHeight="1" x14ac:dyDescent="0.25">
      <c r="A228" s="53">
        <v>2603</v>
      </c>
      <c r="B228" s="20">
        <v>2603</v>
      </c>
      <c r="C228" s="16"/>
      <c r="D228" s="18"/>
      <c r="E228" s="16"/>
      <c r="F228" s="24"/>
      <c r="G228" s="24"/>
      <c r="H228" s="16"/>
      <c r="I228" s="20"/>
      <c r="J228" s="20" t="s">
        <v>12</v>
      </c>
      <c r="K228" s="18"/>
      <c r="L228" s="16"/>
      <c r="M228" s="24"/>
      <c r="N228" s="24"/>
      <c r="O228" s="16"/>
      <c r="P228" s="20"/>
      <c r="Q228" s="20" t="s">
        <v>12</v>
      </c>
      <c r="R228" s="16"/>
    </row>
    <row r="229" spans="1:18" s="1" customFormat="1" ht="26.25" customHeight="1" x14ac:dyDescent="0.25">
      <c r="A229" s="53"/>
      <c r="B229" s="22"/>
      <c r="C229" s="36"/>
      <c r="D229" s="34"/>
      <c r="E229" s="35"/>
      <c r="F229" s="34"/>
      <c r="G229" s="42"/>
      <c r="H229" s="42"/>
      <c r="I229" s="34"/>
      <c r="J229" s="34"/>
      <c r="K229" s="34"/>
      <c r="L229" s="35"/>
      <c r="M229" s="34"/>
      <c r="N229" s="42"/>
      <c r="O229" s="42"/>
      <c r="P229" s="34"/>
      <c r="Q229" s="22"/>
      <c r="R229" s="11"/>
    </row>
    <row r="230" spans="1:18" s="1" customFormat="1" ht="26.25" customHeight="1" x14ac:dyDescent="0.25">
      <c r="A230" s="53"/>
      <c r="B230" s="22"/>
      <c r="C230" s="36"/>
      <c r="D230" s="34"/>
      <c r="E230" s="35"/>
      <c r="F230" s="34"/>
      <c r="G230" s="42"/>
      <c r="H230" s="42"/>
      <c r="I230" s="34"/>
      <c r="J230" s="34"/>
      <c r="K230" s="34"/>
      <c r="L230" s="35"/>
      <c r="M230" s="34"/>
      <c r="N230" s="42"/>
      <c r="O230" s="42"/>
      <c r="P230" s="34"/>
      <c r="Q230" s="22"/>
      <c r="R230" s="11"/>
    </row>
    <row r="231" spans="1:18" s="1" customFormat="1" ht="26.25" customHeight="1" x14ac:dyDescent="0.25">
      <c r="A231" s="53"/>
      <c r="B231" s="22"/>
      <c r="C231" s="36"/>
      <c r="D231" s="34"/>
      <c r="E231" s="35"/>
      <c r="F231" s="34"/>
      <c r="G231" s="42"/>
      <c r="H231" s="42"/>
      <c r="I231" s="34"/>
      <c r="J231" s="34"/>
      <c r="K231" s="34"/>
      <c r="L231" s="35"/>
      <c r="M231" s="34"/>
      <c r="N231" s="42"/>
      <c r="O231" s="42"/>
      <c r="P231" s="34"/>
      <c r="Q231" s="22"/>
      <c r="R231" s="11"/>
    </row>
    <row r="232" spans="1:18" s="1" customFormat="1" ht="26.25" customHeight="1" x14ac:dyDescent="0.25">
      <c r="A232" s="53"/>
      <c r="B232" s="22"/>
      <c r="C232" s="36"/>
      <c r="D232" s="34"/>
      <c r="E232" s="35"/>
      <c r="F232" s="34"/>
      <c r="G232" s="42"/>
      <c r="H232" s="42"/>
      <c r="I232" s="34"/>
      <c r="J232" s="34"/>
      <c r="K232" s="34"/>
      <c r="L232" s="35"/>
      <c r="M232" s="34"/>
      <c r="N232" s="42"/>
      <c r="O232" s="42"/>
      <c r="P232" s="34"/>
      <c r="Q232" s="22"/>
      <c r="R232" s="11"/>
    </row>
    <row r="233" spans="1:18" s="1" customFormat="1" ht="26.25" customHeight="1" x14ac:dyDescent="0.25">
      <c r="A233" s="53"/>
      <c r="B233" s="22"/>
      <c r="C233" s="36"/>
      <c r="D233" s="34"/>
      <c r="E233" s="35"/>
      <c r="F233" s="34"/>
      <c r="G233" s="42"/>
      <c r="H233" s="42"/>
      <c r="I233" s="34"/>
      <c r="J233" s="34"/>
      <c r="K233" s="34"/>
      <c r="L233" s="35"/>
      <c r="M233" s="34"/>
      <c r="N233" s="42"/>
      <c r="O233" s="42"/>
      <c r="P233" s="34"/>
      <c r="Q233" s="22"/>
      <c r="R233" s="11"/>
    </row>
    <row r="234" spans="1:18" s="1" customFormat="1" ht="26.25" customHeight="1" x14ac:dyDescent="0.25">
      <c r="A234" s="53"/>
      <c r="B234" s="22"/>
      <c r="C234" s="36"/>
      <c r="D234" s="34"/>
      <c r="E234" s="35"/>
      <c r="F234" s="34"/>
      <c r="G234" s="42"/>
      <c r="H234" s="42"/>
      <c r="I234" s="34"/>
      <c r="J234" s="34"/>
      <c r="K234" s="34"/>
      <c r="L234" s="35"/>
      <c r="M234" s="34"/>
      <c r="N234" s="42"/>
      <c r="O234" s="42"/>
      <c r="P234" s="34"/>
      <c r="Q234" s="22"/>
      <c r="R234" s="11"/>
    </row>
    <row r="235" spans="1:18" s="1" customFormat="1" ht="26.25" customHeight="1" x14ac:dyDescent="0.25">
      <c r="A235" s="53"/>
      <c r="B235" s="22"/>
      <c r="C235" s="36"/>
      <c r="D235" s="34"/>
      <c r="E235" s="35"/>
      <c r="F235" s="34"/>
      <c r="G235" s="42"/>
      <c r="H235" s="42"/>
      <c r="I235" s="34"/>
      <c r="J235" s="34"/>
      <c r="K235" s="34"/>
      <c r="L235" s="35"/>
      <c r="M235" s="34"/>
      <c r="N235" s="42"/>
      <c r="O235" s="42"/>
      <c r="P235" s="34"/>
      <c r="Q235" s="22"/>
      <c r="R235" s="11"/>
    </row>
    <row r="236" spans="1:18" s="1" customFormat="1" ht="26.25" customHeight="1" x14ac:dyDescent="0.25">
      <c r="A236" s="53"/>
      <c r="B236" s="22"/>
      <c r="C236" s="36"/>
      <c r="D236" s="34"/>
      <c r="E236" s="35"/>
      <c r="F236" s="34"/>
      <c r="G236" s="42"/>
      <c r="H236" s="42"/>
      <c r="I236" s="34"/>
      <c r="J236" s="34"/>
      <c r="K236" s="34"/>
      <c r="L236" s="35"/>
      <c r="M236" s="34"/>
      <c r="N236" s="42"/>
      <c r="O236" s="42"/>
      <c r="P236" s="34"/>
      <c r="Q236" s="22"/>
      <c r="R236" s="11"/>
    </row>
    <row r="237" spans="1:18" s="1" customFormat="1" ht="26.25" customHeight="1" x14ac:dyDescent="0.25">
      <c r="A237" s="53"/>
      <c r="B237" s="22"/>
      <c r="C237" s="36"/>
      <c r="D237" s="34"/>
      <c r="E237" s="35"/>
      <c r="F237" s="34"/>
      <c r="G237" s="42"/>
      <c r="H237" s="42"/>
      <c r="I237" s="34"/>
      <c r="J237" s="34"/>
      <c r="K237" s="34"/>
      <c r="L237" s="35"/>
      <c r="M237" s="34"/>
      <c r="N237" s="42"/>
      <c r="O237" s="42"/>
      <c r="P237" s="34"/>
      <c r="Q237" s="22"/>
      <c r="R237" s="11"/>
    </row>
    <row r="238" spans="1:18" s="1" customFormat="1" ht="26.25" customHeight="1" x14ac:dyDescent="0.25">
      <c r="A238" s="53"/>
      <c r="B238" s="22"/>
      <c r="C238" s="36"/>
      <c r="D238" s="34"/>
      <c r="E238" s="35"/>
      <c r="F238" s="34"/>
      <c r="G238" s="42"/>
      <c r="H238" s="42"/>
      <c r="I238" s="34"/>
      <c r="J238" s="34"/>
      <c r="K238" s="34"/>
      <c r="L238" s="35"/>
      <c r="M238" s="34"/>
      <c r="N238" s="42"/>
      <c r="O238" s="42"/>
      <c r="P238" s="34"/>
      <c r="Q238" s="22"/>
      <c r="R238" s="11"/>
    </row>
    <row r="239" spans="1:18" s="1" customFormat="1" ht="26.25" customHeight="1" x14ac:dyDescent="0.25">
      <c r="A239" s="53"/>
      <c r="B239" s="22"/>
      <c r="C239" s="36"/>
      <c r="D239" s="34"/>
      <c r="E239" s="35"/>
      <c r="F239" s="34"/>
      <c r="G239" s="42"/>
      <c r="H239" s="42"/>
      <c r="I239" s="34"/>
      <c r="J239" s="34"/>
      <c r="K239" s="34"/>
      <c r="L239" s="35"/>
      <c r="M239" s="34"/>
      <c r="N239" s="42"/>
      <c r="O239" s="42"/>
      <c r="P239" s="34"/>
      <c r="Q239" s="22"/>
      <c r="R239" s="11"/>
    </row>
    <row r="240" spans="1:18" s="1" customFormat="1" ht="26.25" customHeight="1" x14ac:dyDescent="0.25">
      <c r="A240" s="53"/>
      <c r="B240" s="22"/>
      <c r="C240" s="36"/>
      <c r="D240" s="34"/>
      <c r="E240" s="35"/>
      <c r="F240" s="34"/>
      <c r="G240" s="42"/>
      <c r="H240" s="42"/>
      <c r="I240" s="34"/>
      <c r="J240" s="34"/>
      <c r="K240" s="34"/>
      <c r="L240" s="35"/>
      <c r="M240" s="34"/>
      <c r="N240" s="42"/>
      <c r="O240" s="42"/>
      <c r="P240" s="34"/>
      <c r="Q240" s="22"/>
      <c r="R240" s="11"/>
    </row>
    <row r="241" spans="1:18" s="1" customFormat="1" ht="26.25" customHeight="1" x14ac:dyDescent="0.25">
      <c r="A241" s="53"/>
      <c r="B241" s="22"/>
      <c r="C241" s="36"/>
      <c r="D241" s="34"/>
      <c r="E241" s="35"/>
      <c r="F241" s="34"/>
      <c r="G241" s="42"/>
      <c r="H241" s="42"/>
      <c r="I241" s="34"/>
      <c r="J241" s="34"/>
      <c r="K241" s="34"/>
      <c r="L241" s="35"/>
      <c r="M241" s="34"/>
      <c r="N241" s="42"/>
      <c r="O241" s="42"/>
      <c r="P241" s="34"/>
      <c r="Q241" s="22"/>
      <c r="R241" s="11"/>
    </row>
    <row r="242" spans="1:18" s="1" customFormat="1" ht="26.25" customHeight="1" x14ac:dyDescent="0.25">
      <c r="A242" s="53"/>
      <c r="B242" s="22"/>
      <c r="C242" s="36"/>
      <c r="D242" s="34"/>
      <c r="E242" s="35"/>
      <c r="F242" s="34"/>
      <c r="G242" s="42"/>
      <c r="H242" s="42"/>
      <c r="I242" s="34"/>
      <c r="J242" s="34"/>
      <c r="K242" s="34"/>
      <c r="L242" s="35"/>
      <c r="M242" s="34"/>
      <c r="N242" s="42"/>
      <c r="O242" s="42"/>
      <c r="P242" s="34"/>
      <c r="Q242" s="22"/>
      <c r="R242" s="11"/>
    </row>
    <row r="243" spans="1:18" s="1" customFormat="1" ht="26.25" customHeight="1" x14ac:dyDescent="0.25">
      <c r="A243" s="53"/>
      <c r="B243" s="22"/>
      <c r="C243" s="36"/>
      <c r="D243" s="34"/>
      <c r="E243" s="35"/>
      <c r="F243" s="34"/>
      <c r="G243" s="42"/>
      <c r="H243" s="42"/>
      <c r="I243" s="34"/>
      <c r="J243" s="34"/>
      <c r="K243" s="34"/>
      <c r="L243" s="35"/>
      <c r="M243" s="34"/>
      <c r="N243" s="42"/>
      <c r="O243" s="42"/>
      <c r="P243" s="34"/>
      <c r="Q243" s="22"/>
      <c r="R243" s="11"/>
    </row>
    <row r="244" spans="1:18" s="1" customFormat="1" ht="26.25" customHeight="1" x14ac:dyDescent="0.25">
      <c r="A244" s="53"/>
      <c r="B244" s="22"/>
      <c r="C244" s="36"/>
      <c r="D244" s="34"/>
      <c r="E244" s="35"/>
      <c r="F244" s="34"/>
      <c r="G244" s="42"/>
      <c r="H244" s="42"/>
      <c r="I244" s="34"/>
      <c r="J244" s="34"/>
      <c r="K244" s="34"/>
      <c r="L244" s="35"/>
      <c r="M244" s="34"/>
      <c r="N244" s="42"/>
      <c r="O244" s="42"/>
      <c r="P244" s="34"/>
      <c r="Q244" s="22"/>
      <c r="R244" s="11"/>
    </row>
    <row r="245" spans="1:18" s="1" customFormat="1" ht="26.25" customHeight="1" x14ac:dyDescent="0.25">
      <c r="A245" s="53"/>
      <c r="B245" s="22"/>
      <c r="C245" s="36"/>
      <c r="D245" s="34"/>
      <c r="E245" s="35"/>
      <c r="F245" s="34"/>
      <c r="G245" s="42"/>
      <c r="H245" s="42"/>
      <c r="I245" s="34"/>
      <c r="J245" s="34"/>
      <c r="K245" s="34"/>
      <c r="L245" s="35"/>
      <c r="M245" s="34"/>
      <c r="N245" s="42"/>
      <c r="O245" s="42"/>
      <c r="P245" s="34"/>
      <c r="Q245" s="22"/>
      <c r="R245" s="11"/>
    </row>
    <row r="246" spans="1:18" s="1" customFormat="1" ht="26.25" customHeight="1" x14ac:dyDescent="0.25">
      <c r="A246" s="53"/>
      <c r="B246" s="22"/>
      <c r="C246" s="36"/>
      <c r="D246" s="34"/>
      <c r="E246" s="35"/>
      <c r="F246" s="34"/>
      <c r="G246" s="42"/>
      <c r="H246" s="42"/>
      <c r="I246" s="34"/>
      <c r="J246" s="34"/>
      <c r="K246" s="34"/>
      <c r="L246" s="35"/>
      <c r="M246" s="34"/>
      <c r="N246" s="42"/>
      <c r="O246" s="42"/>
      <c r="P246" s="34"/>
      <c r="Q246" s="22"/>
      <c r="R246" s="11"/>
    </row>
    <row r="247" spans="1:18" s="1" customFormat="1" ht="26.25" customHeight="1" x14ac:dyDescent="0.25">
      <c r="A247" s="53"/>
      <c r="B247" s="22"/>
      <c r="C247" s="36"/>
      <c r="D247" s="34"/>
      <c r="E247" s="35"/>
      <c r="F247" s="34"/>
      <c r="G247" s="42"/>
      <c r="H247" s="42"/>
      <c r="I247" s="34"/>
      <c r="J247" s="34"/>
      <c r="K247" s="34"/>
      <c r="L247" s="35"/>
      <c r="M247" s="34"/>
      <c r="N247" s="42"/>
      <c r="O247" s="42"/>
      <c r="P247" s="34"/>
      <c r="Q247" s="22"/>
      <c r="R247" s="11"/>
    </row>
    <row r="248" spans="1:18" s="1" customFormat="1" ht="26.25" customHeight="1" x14ac:dyDescent="0.25">
      <c r="A248" s="53"/>
      <c r="B248" s="22"/>
      <c r="C248" s="36"/>
      <c r="D248" s="34"/>
      <c r="E248" s="35"/>
      <c r="F248" s="34"/>
      <c r="G248" s="42"/>
      <c r="H248" s="42"/>
      <c r="I248" s="34"/>
      <c r="J248" s="34"/>
      <c r="K248" s="34"/>
      <c r="L248" s="35"/>
      <c r="M248" s="34"/>
      <c r="N248" s="42"/>
      <c r="O248" s="42"/>
      <c r="P248" s="34"/>
      <c r="Q248" s="22"/>
      <c r="R248" s="11"/>
    </row>
    <row r="249" spans="1:18" s="1" customFormat="1" ht="26.25" customHeight="1" x14ac:dyDescent="0.25">
      <c r="A249" s="53"/>
      <c r="B249" s="22"/>
      <c r="C249" s="36"/>
      <c r="D249" s="34"/>
      <c r="E249" s="35"/>
      <c r="F249" s="34"/>
      <c r="G249" s="42"/>
      <c r="H249" s="42"/>
      <c r="I249" s="34"/>
      <c r="J249" s="34"/>
      <c r="K249" s="34"/>
      <c r="L249" s="35"/>
      <c r="M249" s="34"/>
      <c r="N249" s="42"/>
      <c r="O249" s="42"/>
      <c r="P249" s="34"/>
      <c r="Q249" s="22"/>
      <c r="R249" s="11"/>
    </row>
    <row r="250" spans="1:18" s="1" customFormat="1" ht="26.25" customHeight="1" x14ac:dyDescent="0.25">
      <c r="A250" s="53"/>
      <c r="B250" s="22"/>
      <c r="C250" s="36"/>
      <c r="D250" s="34"/>
      <c r="E250" s="35"/>
      <c r="F250" s="34"/>
      <c r="G250" s="42"/>
      <c r="H250" s="42"/>
      <c r="I250" s="34"/>
      <c r="J250" s="34"/>
      <c r="K250" s="34"/>
      <c r="L250" s="35"/>
      <c r="M250" s="34"/>
      <c r="N250" s="42"/>
      <c r="O250" s="42"/>
      <c r="P250" s="34"/>
      <c r="Q250" s="22"/>
      <c r="R250" s="11"/>
    </row>
    <row r="251" spans="1:18" s="1" customFormat="1" ht="26.25" customHeight="1" x14ac:dyDescent="0.25">
      <c r="A251" s="53"/>
      <c r="B251" s="22"/>
      <c r="C251" s="36"/>
      <c r="D251" s="34"/>
      <c r="E251" s="35"/>
      <c r="F251" s="34"/>
      <c r="G251" s="42"/>
      <c r="H251" s="42"/>
      <c r="I251" s="34"/>
      <c r="J251" s="34"/>
      <c r="K251" s="34"/>
      <c r="L251" s="35"/>
      <c r="M251" s="34"/>
      <c r="N251" s="42"/>
      <c r="O251" s="42"/>
      <c r="P251" s="34"/>
      <c r="Q251" s="22"/>
      <c r="R251" s="11"/>
    </row>
    <row r="252" spans="1:18" s="1" customFormat="1" ht="26.25" customHeight="1" x14ac:dyDescent="0.25">
      <c r="A252" s="53"/>
      <c r="B252" s="22"/>
      <c r="C252" s="36"/>
      <c r="D252" s="34"/>
      <c r="E252" s="35"/>
      <c r="F252" s="34"/>
      <c r="G252" s="42"/>
      <c r="H252" s="42"/>
      <c r="I252" s="34"/>
      <c r="J252" s="34"/>
      <c r="K252" s="34"/>
      <c r="L252" s="35"/>
      <c r="M252" s="34"/>
      <c r="N252" s="42"/>
      <c r="O252" s="42"/>
      <c r="P252" s="34"/>
      <c r="Q252" s="22"/>
      <c r="R252" s="11"/>
    </row>
    <row r="253" spans="1:18" s="1" customFormat="1" ht="26.25" customHeight="1" x14ac:dyDescent="0.25">
      <c r="A253" s="53"/>
      <c r="B253" s="22"/>
      <c r="C253" s="36"/>
      <c r="D253" s="34"/>
      <c r="E253" s="35"/>
      <c r="F253" s="34"/>
      <c r="G253" s="42"/>
      <c r="H253" s="42"/>
      <c r="I253" s="34"/>
      <c r="J253" s="34"/>
      <c r="K253" s="34"/>
      <c r="L253" s="35"/>
      <c r="M253" s="34"/>
      <c r="N253" s="42"/>
      <c r="O253" s="42"/>
      <c r="P253" s="34"/>
      <c r="Q253" s="22"/>
      <c r="R253" s="11"/>
    </row>
    <row r="254" spans="1:18" s="1" customFormat="1" ht="26.25" customHeight="1" x14ac:dyDescent="0.25">
      <c r="A254" s="53"/>
      <c r="B254" s="22"/>
      <c r="C254" s="36"/>
      <c r="D254" s="34"/>
      <c r="E254" s="35"/>
      <c r="F254" s="34"/>
      <c r="G254" s="42"/>
      <c r="H254" s="42"/>
      <c r="I254" s="34"/>
      <c r="J254" s="34"/>
      <c r="K254" s="34"/>
      <c r="L254" s="35"/>
      <c r="M254" s="34"/>
      <c r="N254" s="42"/>
      <c r="O254" s="42"/>
      <c r="P254" s="34"/>
      <c r="Q254" s="22"/>
      <c r="R254" s="11"/>
    </row>
    <row r="255" spans="1:18" s="1" customFormat="1" ht="26.25" customHeight="1" x14ac:dyDescent="0.25">
      <c r="A255" s="53"/>
      <c r="B255" s="22"/>
      <c r="C255" s="36"/>
      <c r="D255" s="34"/>
      <c r="E255" s="35"/>
      <c r="F255" s="34"/>
      <c r="G255" s="42"/>
      <c r="H255" s="42"/>
      <c r="I255" s="34"/>
      <c r="J255" s="34"/>
      <c r="K255" s="34"/>
      <c r="L255" s="35"/>
      <c r="M255" s="34"/>
      <c r="N255" s="42"/>
      <c r="O255" s="42"/>
      <c r="P255" s="34"/>
      <c r="Q255" s="22"/>
      <c r="R255" s="11"/>
    </row>
    <row r="256" spans="1:18" s="1" customFormat="1" ht="26.25" customHeight="1" x14ac:dyDescent="0.25">
      <c r="A256" s="53"/>
      <c r="B256" s="22"/>
      <c r="C256" s="36"/>
      <c r="D256" s="34"/>
      <c r="E256" s="35"/>
      <c r="F256" s="34"/>
      <c r="G256" s="42"/>
      <c r="H256" s="42"/>
      <c r="I256" s="34"/>
      <c r="J256" s="34"/>
      <c r="K256" s="34"/>
      <c r="L256" s="35"/>
      <c r="M256" s="34"/>
      <c r="N256" s="42"/>
      <c r="O256" s="42"/>
      <c r="P256" s="34"/>
      <c r="Q256" s="22"/>
      <c r="R256" s="11"/>
    </row>
    <row r="257" spans="1:18" s="1" customFormat="1" ht="26.25" customHeight="1" x14ac:dyDescent="0.25">
      <c r="A257" s="53"/>
      <c r="B257" s="22"/>
      <c r="C257" s="36"/>
      <c r="D257" s="34"/>
      <c r="E257" s="35"/>
      <c r="F257" s="34"/>
      <c r="G257" s="42"/>
      <c r="H257" s="42"/>
      <c r="I257" s="34"/>
      <c r="J257" s="34"/>
      <c r="K257" s="34"/>
      <c r="L257" s="35"/>
      <c r="M257" s="34"/>
      <c r="N257" s="42"/>
      <c r="O257" s="42"/>
      <c r="P257" s="34"/>
      <c r="Q257" s="22"/>
      <c r="R257" s="11"/>
    </row>
    <row r="258" spans="1:18" s="1" customFormat="1" ht="26.25" customHeight="1" x14ac:dyDescent="0.25">
      <c r="A258" s="53"/>
      <c r="B258" s="22"/>
      <c r="C258" s="36"/>
      <c r="D258" s="34"/>
      <c r="E258" s="35"/>
      <c r="F258" s="34"/>
      <c r="G258" s="42"/>
      <c r="H258" s="42"/>
      <c r="I258" s="34"/>
      <c r="J258" s="34"/>
      <c r="K258" s="34"/>
      <c r="L258" s="35"/>
      <c r="M258" s="34"/>
      <c r="N258" s="42"/>
      <c r="O258" s="42"/>
      <c r="P258" s="34"/>
      <c r="Q258" s="22"/>
      <c r="R258" s="11"/>
    </row>
    <row r="259" spans="1:18" s="1" customFormat="1" ht="26.25" customHeight="1" x14ac:dyDescent="0.25">
      <c r="A259" s="53"/>
      <c r="B259" s="22"/>
      <c r="C259" s="36"/>
      <c r="D259" s="34"/>
      <c r="E259" s="35"/>
      <c r="F259" s="34"/>
      <c r="G259" s="42"/>
      <c r="H259" s="42"/>
      <c r="I259" s="34"/>
      <c r="J259" s="34"/>
      <c r="K259" s="34"/>
      <c r="L259" s="35"/>
      <c r="M259" s="34"/>
      <c r="N259" s="42"/>
      <c r="O259" s="42"/>
      <c r="P259" s="34"/>
      <c r="Q259" s="22"/>
      <c r="R259" s="11"/>
    </row>
    <row r="260" spans="1:18" s="1" customFormat="1" ht="26.25" customHeight="1" x14ac:dyDescent="0.25">
      <c r="A260" s="53"/>
      <c r="B260" s="22"/>
      <c r="C260" s="36"/>
      <c r="D260" s="34"/>
      <c r="E260" s="35"/>
      <c r="F260" s="34"/>
      <c r="G260" s="42"/>
      <c r="H260" s="42"/>
      <c r="I260" s="34"/>
      <c r="J260" s="34"/>
      <c r="K260" s="34"/>
      <c r="L260" s="35"/>
      <c r="M260" s="34"/>
      <c r="N260" s="42"/>
      <c r="O260" s="42"/>
      <c r="P260" s="34"/>
      <c r="Q260" s="22"/>
      <c r="R260" s="11"/>
    </row>
    <row r="261" spans="1:18" s="1" customFormat="1" ht="26.25" customHeight="1" x14ac:dyDescent="0.25">
      <c r="A261" s="53"/>
      <c r="B261" s="22"/>
      <c r="C261" s="36"/>
      <c r="D261" s="34"/>
      <c r="E261" s="35"/>
      <c r="F261" s="34"/>
      <c r="G261" s="42"/>
      <c r="H261" s="42"/>
      <c r="I261" s="34"/>
      <c r="J261" s="34"/>
      <c r="K261" s="34"/>
      <c r="L261" s="35"/>
      <c r="M261" s="34"/>
      <c r="N261" s="42"/>
      <c r="O261" s="42"/>
      <c r="P261" s="34"/>
      <c r="Q261" s="22"/>
      <c r="R261" s="11"/>
    </row>
    <row r="262" spans="1:18" s="1" customFormat="1" ht="26.25" customHeight="1" x14ac:dyDescent="0.25">
      <c r="A262" s="53"/>
      <c r="B262" s="22"/>
      <c r="C262" s="36"/>
      <c r="D262" s="34"/>
      <c r="E262" s="35"/>
      <c r="F262" s="34"/>
      <c r="G262" s="42"/>
      <c r="H262" s="42"/>
      <c r="I262" s="34"/>
      <c r="J262" s="34"/>
      <c r="K262" s="34"/>
      <c r="L262" s="35"/>
      <c r="M262" s="34"/>
      <c r="N262" s="42"/>
      <c r="O262" s="42"/>
      <c r="P262" s="34"/>
      <c r="Q262" s="22"/>
      <c r="R262" s="11"/>
    </row>
    <row r="263" spans="1:18" s="1" customFormat="1" ht="26.25" customHeight="1" x14ac:dyDescent="0.25">
      <c r="A263" s="53"/>
      <c r="B263" s="22"/>
      <c r="C263" s="36"/>
      <c r="D263" s="34"/>
      <c r="E263" s="35"/>
      <c r="F263" s="34"/>
      <c r="G263" s="42"/>
      <c r="H263" s="42"/>
      <c r="I263" s="34"/>
      <c r="J263" s="34"/>
      <c r="K263" s="34"/>
      <c r="L263" s="35"/>
      <c r="M263" s="34"/>
      <c r="N263" s="42"/>
      <c r="O263" s="42"/>
      <c r="P263" s="34"/>
      <c r="Q263" s="22"/>
      <c r="R263" s="11"/>
    </row>
    <row r="264" spans="1:18" s="1" customFormat="1" ht="26.25" customHeight="1" x14ac:dyDescent="0.25">
      <c r="A264" s="53"/>
      <c r="B264" s="22"/>
      <c r="C264" s="36"/>
      <c r="D264" s="34"/>
      <c r="E264" s="35"/>
      <c r="F264" s="34"/>
      <c r="G264" s="42"/>
      <c r="H264" s="42"/>
      <c r="I264" s="34"/>
      <c r="J264" s="34"/>
      <c r="K264" s="34"/>
      <c r="L264" s="35"/>
      <c r="M264" s="34"/>
      <c r="N264" s="42"/>
      <c r="O264" s="42"/>
      <c r="P264" s="34"/>
      <c r="Q264" s="22"/>
      <c r="R264" s="11"/>
    </row>
    <row r="265" spans="1:18" s="1" customFormat="1" ht="26.25" customHeight="1" x14ac:dyDescent="0.25">
      <c r="A265" s="53"/>
      <c r="B265" s="22"/>
      <c r="C265" s="36"/>
      <c r="D265" s="34"/>
      <c r="E265" s="35"/>
      <c r="F265" s="34"/>
      <c r="G265" s="42"/>
      <c r="H265" s="42"/>
      <c r="I265" s="34"/>
      <c r="J265" s="34"/>
      <c r="K265" s="34"/>
      <c r="L265" s="35"/>
      <c r="M265" s="34"/>
      <c r="N265" s="42"/>
      <c r="O265" s="42"/>
      <c r="P265" s="34"/>
      <c r="Q265" s="22"/>
      <c r="R265" s="11"/>
    </row>
    <row r="266" spans="1:18" s="1" customFormat="1" ht="26.25" customHeight="1" x14ac:dyDescent="0.25">
      <c r="A266" s="53"/>
      <c r="B266" s="22"/>
      <c r="C266" s="36"/>
      <c r="D266" s="34"/>
      <c r="E266" s="35"/>
      <c r="F266" s="34"/>
      <c r="G266" s="42"/>
      <c r="H266" s="42"/>
      <c r="I266" s="34"/>
      <c r="J266" s="34"/>
      <c r="K266" s="34"/>
      <c r="L266" s="35"/>
      <c r="M266" s="34"/>
      <c r="N266" s="42"/>
      <c r="O266" s="42"/>
      <c r="P266" s="34"/>
      <c r="Q266" s="22"/>
      <c r="R266" s="11"/>
    </row>
    <row r="267" spans="1:18" s="1" customFormat="1" ht="26.25" customHeight="1" x14ac:dyDescent="0.25">
      <c r="A267" s="53"/>
      <c r="B267" s="22"/>
      <c r="C267" s="36"/>
      <c r="D267" s="34"/>
      <c r="E267" s="35"/>
      <c r="F267" s="34"/>
      <c r="G267" s="42"/>
      <c r="H267" s="42"/>
      <c r="I267" s="34"/>
      <c r="J267" s="34"/>
      <c r="K267" s="34"/>
      <c r="L267" s="35"/>
      <c r="M267" s="34"/>
      <c r="N267" s="42"/>
      <c r="O267" s="42"/>
      <c r="P267" s="34"/>
      <c r="Q267" s="22"/>
      <c r="R267" s="11"/>
    </row>
    <row r="268" spans="1:18" s="1" customFormat="1" ht="26.25" customHeight="1" x14ac:dyDescent="0.25">
      <c r="A268" s="53"/>
      <c r="B268" s="22"/>
      <c r="C268" s="36"/>
      <c r="D268" s="34"/>
      <c r="E268" s="35"/>
      <c r="F268" s="34"/>
      <c r="G268" s="42"/>
      <c r="H268" s="42"/>
      <c r="I268" s="34"/>
      <c r="J268" s="34"/>
      <c r="K268" s="34"/>
      <c r="L268" s="35"/>
      <c r="M268" s="34"/>
      <c r="N268" s="42"/>
      <c r="O268" s="42"/>
      <c r="P268" s="34"/>
      <c r="Q268" s="22"/>
      <c r="R268" s="11"/>
    </row>
    <row r="269" spans="1:18" s="1" customFormat="1" ht="26.25" customHeight="1" x14ac:dyDescent="0.25">
      <c r="A269" s="53"/>
      <c r="B269" s="22"/>
      <c r="C269" s="36"/>
      <c r="D269" s="34"/>
      <c r="E269" s="35"/>
      <c r="F269" s="34"/>
      <c r="G269" s="42"/>
      <c r="H269" s="42"/>
      <c r="I269" s="34"/>
      <c r="J269" s="34"/>
      <c r="K269" s="34"/>
      <c r="L269" s="35"/>
      <c r="M269" s="34"/>
      <c r="N269" s="42"/>
      <c r="O269" s="42"/>
      <c r="P269" s="34"/>
      <c r="Q269" s="22"/>
      <c r="R269" s="11"/>
    </row>
    <row r="270" spans="1:18" s="1" customFormat="1" ht="26.25" customHeight="1" x14ac:dyDescent="0.25">
      <c r="A270" s="53"/>
      <c r="B270" s="22"/>
      <c r="C270" s="36"/>
      <c r="D270" s="34"/>
      <c r="E270" s="35"/>
      <c r="F270" s="34"/>
      <c r="G270" s="42"/>
      <c r="H270" s="42"/>
      <c r="I270" s="34"/>
      <c r="J270" s="34"/>
      <c r="K270" s="34"/>
      <c r="L270" s="35"/>
      <c r="M270" s="34"/>
      <c r="N270" s="42"/>
      <c r="O270" s="42"/>
      <c r="P270" s="34"/>
      <c r="Q270" s="22"/>
      <c r="R270" s="11"/>
    </row>
    <row r="271" spans="1:18" s="1" customFormat="1" ht="26.25" customHeight="1" x14ac:dyDescent="0.25">
      <c r="A271" s="53"/>
      <c r="B271" s="22"/>
      <c r="C271" s="36"/>
      <c r="D271" s="34"/>
      <c r="E271" s="35"/>
      <c r="F271" s="34"/>
      <c r="G271" s="42"/>
      <c r="H271" s="42"/>
      <c r="I271" s="34"/>
      <c r="J271" s="34"/>
      <c r="K271" s="34"/>
      <c r="L271" s="35"/>
      <c r="M271" s="34"/>
      <c r="N271" s="42"/>
      <c r="O271" s="42"/>
      <c r="P271" s="34"/>
      <c r="Q271" s="22"/>
      <c r="R271" s="11"/>
    </row>
    <row r="272" spans="1:18" s="1" customFormat="1" ht="26.25" customHeight="1" x14ac:dyDescent="0.25">
      <c r="A272" s="53"/>
      <c r="B272" s="22"/>
      <c r="C272" s="36"/>
      <c r="D272" s="34"/>
      <c r="E272" s="35"/>
      <c r="F272" s="34"/>
      <c r="G272" s="42"/>
      <c r="H272" s="42"/>
      <c r="I272" s="34"/>
      <c r="J272" s="34"/>
      <c r="K272" s="34"/>
      <c r="L272" s="35"/>
      <c r="M272" s="34"/>
      <c r="N272" s="42"/>
      <c r="O272" s="42"/>
      <c r="P272" s="34"/>
      <c r="Q272" s="22"/>
      <c r="R272" s="11"/>
    </row>
    <row r="273" spans="1:18" s="1" customFormat="1" ht="26.25" customHeight="1" x14ac:dyDescent="0.25">
      <c r="A273" s="53"/>
      <c r="B273" s="22"/>
      <c r="C273" s="36"/>
      <c r="D273" s="34"/>
      <c r="E273" s="35"/>
      <c r="F273" s="34"/>
      <c r="G273" s="42"/>
      <c r="H273" s="42"/>
      <c r="I273" s="34"/>
      <c r="J273" s="34"/>
      <c r="K273" s="34"/>
      <c r="L273" s="35"/>
      <c r="M273" s="34"/>
      <c r="N273" s="42"/>
      <c r="O273" s="42"/>
      <c r="P273" s="34"/>
      <c r="Q273" s="22"/>
      <c r="R273" s="11"/>
    </row>
    <row r="274" spans="1:18" s="1" customFormat="1" ht="26.25" customHeight="1" x14ac:dyDescent="0.25">
      <c r="A274" s="53"/>
      <c r="B274" s="22"/>
      <c r="C274" s="36"/>
      <c r="D274" s="34"/>
      <c r="E274" s="35"/>
      <c r="F274" s="34"/>
      <c r="G274" s="42"/>
      <c r="H274" s="42"/>
      <c r="I274" s="34"/>
      <c r="J274" s="34"/>
      <c r="K274" s="34"/>
      <c r="L274" s="35"/>
      <c r="M274" s="34"/>
      <c r="N274" s="42"/>
      <c r="O274" s="42"/>
      <c r="P274" s="34"/>
      <c r="Q274" s="22"/>
      <c r="R274" s="11"/>
    </row>
    <row r="275" spans="1:18" s="1" customFormat="1" ht="26.25" customHeight="1" x14ac:dyDescent="0.25">
      <c r="A275" s="53"/>
      <c r="B275" s="22"/>
      <c r="C275" s="36"/>
      <c r="D275" s="34"/>
      <c r="E275" s="35"/>
      <c r="F275" s="34"/>
      <c r="G275" s="42"/>
      <c r="H275" s="42"/>
      <c r="I275" s="34"/>
      <c r="J275" s="34"/>
      <c r="K275" s="34"/>
      <c r="L275" s="35"/>
      <c r="M275" s="34"/>
      <c r="N275" s="42"/>
      <c r="O275" s="42"/>
      <c r="P275" s="34"/>
      <c r="Q275" s="22"/>
      <c r="R275" s="11"/>
    </row>
    <row r="276" spans="1:18" s="1" customFormat="1" ht="26.25" customHeight="1" x14ac:dyDescent="0.25">
      <c r="A276" s="53"/>
      <c r="B276" s="22"/>
      <c r="C276" s="36"/>
      <c r="D276" s="34"/>
      <c r="E276" s="35"/>
      <c r="F276" s="34"/>
      <c r="G276" s="42"/>
      <c r="H276" s="42"/>
      <c r="I276" s="34"/>
      <c r="J276" s="34"/>
      <c r="K276" s="34"/>
      <c r="L276" s="35"/>
      <c r="M276" s="34"/>
      <c r="N276" s="42"/>
      <c r="O276" s="42"/>
      <c r="P276" s="34"/>
      <c r="Q276" s="22"/>
      <c r="R276" s="11"/>
    </row>
    <row r="277" spans="1:18" s="1" customFormat="1" ht="26.25" customHeight="1" x14ac:dyDescent="0.25">
      <c r="A277" s="53"/>
      <c r="B277" s="22"/>
      <c r="C277" s="36"/>
      <c r="D277" s="34"/>
      <c r="E277" s="35"/>
      <c r="F277" s="34"/>
      <c r="G277" s="42"/>
      <c r="H277" s="42"/>
      <c r="I277" s="34"/>
      <c r="J277" s="34"/>
      <c r="K277" s="34"/>
      <c r="L277" s="35"/>
      <c r="M277" s="34"/>
      <c r="N277" s="42"/>
      <c r="O277" s="42"/>
      <c r="P277" s="34"/>
      <c r="Q277" s="22"/>
      <c r="R277" s="11"/>
    </row>
    <row r="278" spans="1:18" s="1" customFormat="1" ht="26.25" customHeight="1" x14ac:dyDescent="0.25">
      <c r="A278" s="53"/>
      <c r="B278" s="22"/>
      <c r="C278" s="36"/>
      <c r="D278" s="34"/>
      <c r="E278" s="35"/>
      <c r="F278" s="34"/>
      <c r="G278" s="42"/>
      <c r="H278" s="42"/>
      <c r="I278" s="34"/>
      <c r="J278" s="34"/>
      <c r="K278" s="34"/>
      <c r="L278" s="35"/>
      <c r="M278" s="34"/>
      <c r="N278" s="42"/>
      <c r="O278" s="42"/>
      <c r="P278" s="34"/>
      <c r="Q278" s="22"/>
      <c r="R278" s="11"/>
    </row>
    <row r="279" spans="1:18" s="1" customFormat="1" ht="26.25" customHeight="1" x14ac:dyDescent="0.25">
      <c r="A279" s="53"/>
      <c r="B279" s="22"/>
      <c r="C279" s="36"/>
      <c r="D279" s="34"/>
      <c r="E279" s="35"/>
      <c r="F279" s="34"/>
      <c r="G279" s="42"/>
      <c r="H279" s="42"/>
      <c r="I279" s="34"/>
      <c r="J279" s="34"/>
      <c r="K279" s="34"/>
      <c r="L279" s="35"/>
      <c r="M279" s="34"/>
      <c r="N279" s="42"/>
      <c r="O279" s="42"/>
      <c r="P279" s="34"/>
      <c r="Q279" s="22"/>
      <c r="R279" s="11"/>
    </row>
    <row r="280" spans="1:18" s="1" customFormat="1" ht="26.25" customHeight="1" x14ac:dyDescent="0.25">
      <c r="A280" s="53"/>
      <c r="B280" s="22"/>
      <c r="C280" s="36"/>
      <c r="D280" s="34"/>
      <c r="E280" s="35"/>
      <c r="F280" s="34"/>
      <c r="G280" s="42"/>
      <c r="H280" s="42"/>
      <c r="I280" s="34"/>
      <c r="J280" s="34"/>
      <c r="K280" s="34"/>
      <c r="L280" s="35"/>
      <c r="M280" s="34"/>
      <c r="N280" s="42"/>
      <c r="O280" s="42"/>
      <c r="P280" s="34"/>
      <c r="Q280" s="22"/>
      <c r="R280" s="11"/>
    </row>
    <row r="281" spans="1:18" s="1" customFormat="1" ht="26.25" customHeight="1" x14ac:dyDescent="0.25">
      <c r="A281" s="53"/>
      <c r="B281" s="22"/>
      <c r="C281" s="36"/>
      <c r="D281" s="34"/>
      <c r="E281" s="35"/>
      <c r="F281" s="34"/>
      <c r="G281" s="42"/>
      <c r="H281" s="42"/>
      <c r="I281" s="34"/>
      <c r="J281" s="34"/>
      <c r="K281" s="34"/>
      <c r="L281" s="35"/>
      <c r="M281" s="34"/>
      <c r="N281" s="42"/>
      <c r="O281" s="42"/>
      <c r="P281" s="34"/>
      <c r="Q281" s="22"/>
      <c r="R281" s="11"/>
    </row>
    <row r="282" spans="1:18" s="1" customFormat="1" ht="26.25" customHeight="1" x14ac:dyDescent="0.25">
      <c r="A282" s="53"/>
      <c r="B282" s="22"/>
      <c r="C282" s="36"/>
      <c r="D282" s="34"/>
      <c r="E282" s="35"/>
      <c r="F282" s="34"/>
      <c r="G282" s="42"/>
      <c r="H282" s="42"/>
      <c r="I282" s="34"/>
      <c r="J282" s="34"/>
      <c r="K282" s="34"/>
      <c r="L282" s="35"/>
      <c r="M282" s="34"/>
      <c r="N282" s="42"/>
      <c r="O282" s="42"/>
      <c r="P282" s="34"/>
      <c r="Q282" s="22"/>
      <c r="R282" s="11"/>
    </row>
    <row r="283" spans="1:18" s="1" customFormat="1" ht="26.25" customHeight="1" x14ac:dyDescent="0.25">
      <c r="A283" s="53"/>
      <c r="B283" s="22"/>
      <c r="C283" s="36"/>
      <c r="D283" s="34"/>
      <c r="E283" s="35"/>
      <c r="F283" s="34"/>
      <c r="G283" s="42"/>
      <c r="H283" s="42"/>
      <c r="I283" s="34"/>
      <c r="J283" s="34"/>
      <c r="K283" s="34"/>
      <c r="L283" s="35"/>
      <c r="M283" s="34"/>
      <c r="N283" s="42"/>
      <c r="O283" s="42"/>
      <c r="P283" s="34"/>
      <c r="Q283" s="22"/>
      <c r="R283" s="11"/>
    </row>
    <row r="284" spans="1:18" s="1" customFormat="1" ht="26.25" customHeight="1" x14ac:dyDescent="0.25">
      <c r="A284" s="53"/>
      <c r="B284" s="22"/>
      <c r="C284" s="36"/>
      <c r="D284" s="34"/>
      <c r="E284" s="35"/>
      <c r="F284" s="34"/>
      <c r="G284" s="42"/>
      <c r="H284" s="42"/>
      <c r="I284" s="34"/>
      <c r="J284" s="34"/>
      <c r="K284" s="34"/>
      <c r="L284" s="35"/>
      <c r="M284" s="34"/>
      <c r="N284" s="42"/>
      <c r="O284" s="42"/>
      <c r="P284" s="34"/>
      <c r="Q284" s="22"/>
      <c r="R284" s="11"/>
    </row>
    <row r="285" spans="1:18" s="1" customFormat="1" ht="26.25" customHeight="1" x14ac:dyDescent="0.25">
      <c r="A285" s="53"/>
      <c r="B285" s="22"/>
      <c r="C285" s="36"/>
      <c r="D285" s="34"/>
      <c r="E285" s="35"/>
      <c r="F285" s="34"/>
      <c r="G285" s="42"/>
      <c r="H285" s="42"/>
      <c r="I285" s="34"/>
      <c r="J285" s="34"/>
      <c r="K285" s="34"/>
      <c r="L285" s="35"/>
      <c r="M285" s="34"/>
      <c r="N285" s="42"/>
      <c r="O285" s="42"/>
      <c r="P285" s="34"/>
      <c r="Q285" s="22"/>
      <c r="R285" s="11"/>
    </row>
    <row r="286" spans="1:18" s="1" customFormat="1" ht="26.25" customHeight="1" x14ac:dyDescent="0.25">
      <c r="A286" s="53"/>
      <c r="B286" s="22"/>
      <c r="C286" s="36"/>
      <c r="D286" s="34"/>
      <c r="E286" s="35"/>
      <c r="F286" s="34"/>
      <c r="G286" s="42"/>
      <c r="H286" s="42"/>
      <c r="I286" s="34"/>
      <c r="J286" s="34"/>
      <c r="K286" s="34"/>
      <c r="L286" s="35"/>
      <c r="M286" s="34"/>
      <c r="N286" s="42"/>
      <c r="O286" s="42"/>
      <c r="P286" s="34"/>
      <c r="Q286" s="22"/>
      <c r="R286" s="11"/>
    </row>
    <row r="287" spans="1:18" s="1" customFormat="1" ht="26.25" customHeight="1" x14ac:dyDescent="0.25">
      <c r="A287" s="53"/>
      <c r="B287" s="22"/>
      <c r="C287" s="36"/>
      <c r="D287" s="34"/>
      <c r="E287" s="35"/>
      <c r="F287" s="34"/>
      <c r="G287" s="42"/>
      <c r="H287" s="42"/>
      <c r="I287" s="34"/>
      <c r="J287" s="34"/>
      <c r="K287" s="34"/>
      <c r="L287" s="35"/>
      <c r="M287" s="34"/>
      <c r="N287" s="42"/>
      <c r="O287" s="42"/>
      <c r="P287" s="34"/>
      <c r="Q287" s="22"/>
      <c r="R287" s="11"/>
    </row>
    <row r="288" spans="1:18" s="1" customFormat="1" ht="26.25" customHeight="1" x14ac:dyDescent="0.25">
      <c r="A288" s="53"/>
      <c r="B288" s="22"/>
      <c r="C288" s="36"/>
      <c r="D288" s="34"/>
      <c r="E288" s="35"/>
      <c r="F288" s="34"/>
      <c r="G288" s="42"/>
      <c r="H288" s="42"/>
      <c r="I288" s="34"/>
      <c r="J288" s="34"/>
      <c r="K288" s="34"/>
      <c r="L288" s="35"/>
      <c r="M288" s="34"/>
      <c r="N288" s="42"/>
      <c r="O288" s="42"/>
      <c r="P288" s="34"/>
      <c r="Q288" s="22"/>
      <c r="R288" s="11"/>
    </row>
    <row r="289" spans="1:18" s="1" customFormat="1" ht="26.25" customHeight="1" x14ac:dyDescent="0.25">
      <c r="A289" s="53"/>
      <c r="B289" s="22"/>
      <c r="C289" s="36"/>
      <c r="D289" s="34"/>
      <c r="E289" s="35"/>
      <c r="F289" s="34"/>
      <c r="G289" s="42"/>
      <c r="H289" s="42"/>
      <c r="I289" s="34"/>
      <c r="J289" s="34"/>
      <c r="K289" s="34"/>
      <c r="L289" s="35"/>
      <c r="M289" s="34"/>
      <c r="N289" s="42"/>
      <c r="O289" s="42"/>
      <c r="P289" s="34"/>
      <c r="Q289" s="22"/>
      <c r="R289" s="11"/>
    </row>
    <row r="290" spans="1:18" s="1" customFormat="1" ht="26.25" customHeight="1" x14ac:dyDescent="0.25">
      <c r="A290" s="53"/>
      <c r="B290" s="22"/>
      <c r="C290" s="36"/>
      <c r="D290" s="34"/>
      <c r="E290" s="35"/>
      <c r="F290" s="34"/>
      <c r="G290" s="42"/>
      <c r="H290" s="42"/>
      <c r="I290" s="34"/>
      <c r="J290" s="34"/>
      <c r="K290" s="34"/>
      <c r="L290" s="35"/>
      <c r="M290" s="34"/>
      <c r="N290" s="42"/>
      <c r="O290" s="42"/>
      <c r="P290" s="34"/>
      <c r="Q290" s="22"/>
      <c r="R290" s="11"/>
    </row>
    <row r="291" spans="1:18" s="1" customFormat="1" ht="26.25" customHeight="1" x14ac:dyDescent="0.25">
      <c r="A291" s="53"/>
      <c r="B291" s="22"/>
      <c r="C291" s="36"/>
      <c r="D291" s="34"/>
      <c r="E291" s="35"/>
      <c r="F291" s="34"/>
      <c r="G291" s="42"/>
      <c r="H291" s="42"/>
      <c r="I291" s="34"/>
      <c r="J291" s="34"/>
      <c r="K291" s="34"/>
      <c r="L291" s="35"/>
      <c r="M291" s="34"/>
      <c r="N291" s="42"/>
      <c r="O291" s="42"/>
      <c r="P291" s="34"/>
      <c r="Q291" s="22"/>
      <c r="R291" s="11"/>
    </row>
    <row r="292" spans="1:18" s="1" customFormat="1" ht="26.25" customHeight="1" x14ac:dyDescent="0.25">
      <c r="A292" s="53"/>
      <c r="B292" s="22"/>
      <c r="C292" s="36"/>
      <c r="D292" s="34"/>
      <c r="E292" s="35"/>
      <c r="F292" s="34"/>
      <c r="G292" s="42"/>
      <c r="H292" s="42"/>
      <c r="I292" s="34"/>
      <c r="J292" s="34"/>
      <c r="K292" s="34"/>
      <c r="L292" s="35"/>
      <c r="M292" s="34"/>
      <c r="N292" s="42"/>
      <c r="O292" s="42"/>
      <c r="P292" s="34"/>
      <c r="Q292" s="22"/>
      <c r="R292" s="11"/>
    </row>
    <row r="293" spans="1:18" s="1" customFormat="1" ht="26.25" customHeight="1" x14ac:dyDescent="0.25">
      <c r="A293" s="53"/>
      <c r="B293" s="22"/>
      <c r="C293" s="36"/>
      <c r="D293" s="34"/>
      <c r="E293" s="35"/>
      <c r="F293" s="34"/>
      <c r="G293" s="42"/>
      <c r="H293" s="42"/>
      <c r="I293" s="34"/>
      <c r="J293" s="34"/>
      <c r="K293" s="34"/>
      <c r="L293" s="35"/>
      <c r="M293" s="34"/>
      <c r="N293" s="42"/>
      <c r="O293" s="42"/>
      <c r="P293" s="34"/>
      <c r="Q293" s="22"/>
      <c r="R293" s="11"/>
    </row>
    <row r="294" spans="1:18" s="1" customFormat="1" ht="26.25" customHeight="1" x14ac:dyDescent="0.25">
      <c r="A294" s="53"/>
      <c r="B294" s="22"/>
      <c r="C294" s="36"/>
      <c r="D294" s="34"/>
      <c r="E294" s="35"/>
      <c r="F294" s="34"/>
      <c r="G294" s="42"/>
      <c r="H294" s="42"/>
      <c r="I294" s="34"/>
      <c r="J294" s="34"/>
      <c r="K294" s="34"/>
      <c r="L294" s="35"/>
      <c r="M294" s="34"/>
      <c r="N294" s="42"/>
      <c r="O294" s="42"/>
      <c r="P294" s="34"/>
      <c r="Q294" s="22"/>
      <c r="R294" s="11"/>
    </row>
    <row r="295" spans="1:18" s="1" customFormat="1" ht="26.25" customHeight="1" x14ac:dyDescent="0.25">
      <c r="A295" s="53"/>
      <c r="B295" s="22"/>
      <c r="C295" s="36"/>
      <c r="D295" s="34"/>
      <c r="E295" s="35"/>
      <c r="F295" s="34"/>
      <c r="G295" s="42"/>
      <c r="H295" s="42"/>
      <c r="I295" s="34"/>
      <c r="J295" s="34"/>
      <c r="K295" s="34"/>
      <c r="L295" s="35"/>
      <c r="M295" s="34"/>
      <c r="N295" s="42"/>
      <c r="O295" s="42"/>
      <c r="P295" s="34"/>
      <c r="Q295" s="22"/>
      <c r="R295" s="11"/>
    </row>
    <row r="296" spans="1:18" s="1" customFormat="1" ht="26.25" customHeight="1" x14ac:dyDescent="0.25">
      <c r="A296" s="53"/>
      <c r="B296" s="22"/>
      <c r="C296" s="36"/>
      <c r="D296" s="34"/>
      <c r="E296" s="35"/>
      <c r="F296" s="34"/>
      <c r="G296" s="42"/>
      <c r="H296" s="42"/>
      <c r="I296" s="34"/>
      <c r="J296" s="34"/>
      <c r="K296" s="34"/>
      <c r="L296" s="35"/>
      <c r="M296" s="34"/>
      <c r="N296" s="42"/>
      <c r="O296" s="42"/>
      <c r="P296" s="34"/>
      <c r="Q296" s="22"/>
      <c r="R296" s="11"/>
    </row>
    <row r="297" spans="1:18" s="1" customFormat="1" ht="26.25" customHeight="1" x14ac:dyDescent="0.25">
      <c r="A297" s="53"/>
      <c r="B297" s="22"/>
      <c r="C297" s="36"/>
      <c r="D297" s="34"/>
      <c r="E297" s="35"/>
      <c r="F297" s="34"/>
      <c r="G297" s="42"/>
      <c r="H297" s="42"/>
      <c r="I297" s="34"/>
      <c r="J297" s="34"/>
      <c r="K297" s="34"/>
      <c r="L297" s="35"/>
      <c r="M297" s="34"/>
      <c r="N297" s="42"/>
      <c r="O297" s="42"/>
      <c r="P297" s="34"/>
      <c r="Q297" s="22"/>
      <c r="R297" s="11"/>
    </row>
    <row r="298" spans="1:18" s="1" customFormat="1" ht="26.25" customHeight="1" x14ac:dyDescent="0.25">
      <c r="A298" s="53"/>
      <c r="B298" s="22"/>
      <c r="C298" s="36"/>
      <c r="D298" s="34"/>
      <c r="E298" s="35"/>
      <c r="F298" s="34"/>
      <c r="G298" s="42"/>
      <c r="H298" s="42"/>
      <c r="I298" s="34"/>
      <c r="J298" s="34"/>
      <c r="K298" s="34"/>
      <c r="L298" s="35"/>
      <c r="M298" s="34"/>
      <c r="N298" s="42"/>
      <c r="O298" s="42"/>
      <c r="P298" s="34"/>
      <c r="Q298" s="22"/>
      <c r="R298" s="11"/>
    </row>
    <row r="299" spans="1:18" s="1" customFormat="1" ht="26.25" customHeight="1" x14ac:dyDescent="0.25">
      <c r="A299" s="53"/>
      <c r="B299" s="22"/>
      <c r="C299" s="36"/>
      <c r="D299" s="34"/>
      <c r="E299" s="35"/>
      <c r="F299" s="34"/>
      <c r="G299" s="42"/>
      <c r="H299" s="42"/>
      <c r="I299" s="34"/>
      <c r="J299" s="34"/>
      <c r="K299" s="34"/>
      <c r="L299" s="35"/>
      <c r="M299" s="34"/>
      <c r="N299" s="42"/>
      <c r="O299" s="42"/>
      <c r="P299" s="34"/>
      <c r="Q299" s="22"/>
      <c r="R299" s="11"/>
    </row>
    <row r="300" spans="1:18" s="1" customFormat="1" ht="26.25" customHeight="1" x14ac:dyDescent="0.25">
      <c r="A300" s="53"/>
      <c r="B300" s="22"/>
      <c r="C300" s="36"/>
      <c r="D300" s="34"/>
      <c r="E300" s="35"/>
      <c r="F300" s="34"/>
      <c r="G300" s="42"/>
      <c r="H300" s="42"/>
      <c r="I300" s="34"/>
      <c r="J300" s="34"/>
      <c r="K300" s="34"/>
      <c r="L300" s="35"/>
      <c r="M300" s="34"/>
      <c r="N300" s="42"/>
      <c r="O300" s="42"/>
      <c r="P300" s="34"/>
      <c r="Q300" s="22"/>
      <c r="R300" s="11"/>
    </row>
    <row r="301" spans="1:18" s="1" customFormat="1" ht="26.25" customHeight="1" x14ac:dyDescent="0.25">
      <c r="A301" s="53"/>
      <c r="B301" s="22"/>
      <c r="C301" s="36"/>
      <c r="D301" s="34"/>
      <c r="E301" s="35"/>
      <c r="F301" s="34"/>
      <c r="G301" s="42"/>
      <c r="H301" s="42"/>
      <c r="I301" s="34"/>
      <c r="J301" s="34"/>
      <c r="K301" s="34"/>
      <c r="L301" s="35"/>
      <c r="M301" s="34"/>
      <c r="N301" s="42"/>
      <c r="O301" s="42"/>
      <c r="P301" s="34"/>
      <c r="Q301" s="22"/>
      <c r="R301" s="11"/>
    </row>
    <row r="302" spans="1:18" s="1" customFormat="1" ht="26.25" customHeight="1" x14ac:dyDescent="0.25">
      <c r="A302" s="53"/>
      <c r="B302" s="22"/>
      <c r="C302" s="36"/>
      <c r="D302" s="34"/>
      <c r="E302" s="35"/>
      <c r="F302" s="34"/>
      <c r="G302" s="42"/>
      <c r="H302" s="42"/>
      <c r="I302" s="34"/>
      <c r="J302" s="34"/>
      <c r="K302" s="34"/>
      <c r="L302" s="35"/>
      <c r="M302" s="34"/>
      <c r="N302" s="42"/>
      <c r="O302" s="42"/>
      <c r="P302" s="34"/>
      <c r="Q302" s="22"/>
      <c r="R302" s="11"/>
    </row>
    <row r="303" spans="1:18" s="1" customFormat="1" ht="26.25" customHeight="1" x14ac:dyDescent="0.25">
      <c r="A303" s="53"/>
      <c r="B303" s="22"/>
      <c r="C303" s="36"/>
      <c r="D303" s="34"/>
      <c r="E303" s="35"/>
      <c r="F303" s="34"/>
      <c r="G303" s="42"/>
      <c r="H303" s="42"/>
      <c r="I303" s="34"/>
      <c r="J303" s="34"/>
      <c r="K303" s="34"/>
      <c r="L303" s="35"/>
      <c r="M303" s="34"/>
      <c r="N303" s="42"/>
      <c r="O303" s="42"/>
      <c r="P303" s="34"/>
      <c r="Q303" s="22"/>
      <c r="R303" s="11"/>
    </row>
    <row r="304" spans="1:18" s="1" customFormat="1" ht="26.25" customHeight="1" x14ac:dyDescent="0.25">
      <c r="A304" s="53"/>
      <c r="B304" s="22"/>
      <c r="C304" s="36"/>
      <c r="D304" s="34"/>
      <c r="E304" s="35"/>
      <c r="F304" s="34"/>
      <c r="G304" s="42"/>
      <c r="H304" s="42"/>
      <c r="I304" s="34"/>
      <c r="J304" s="34"/>
      <c r="K304" s="34"/>
      <c r="L304" s="35"/>
      <c r="M304" s="34"/>
      <c r="N304" s="42"/>
      <c r="O304" s="42"/>
      <c r="P304" s="34"/>
      <c r="Q304" s="22"/>
      <c r="R304" s="11"/>
    </row>
    <row r="305" spans="1:18" s="1" customFormat="1" ht="26.25" customHeight="1" x14ac:dyDescent="0.25">
      <c r="A305" s="53"/>
      <c r="B305" s="22"/>
      <c r="C305" s="36"/>
      <c r="D305" s="34"/>
      <c r="E305" s="35"/>
      <c r="F305" s="34"/>
      <c r="G305" s="42"/>
      <c r="H305" s="42"/>
      <c r="I305" s="34"/>
      <c r="J305" s="34"/>
      <c r="K305" s="34"/>
      <c r="L305" s="35"/>
      <c r="M305" s="34"/>
      <c r="N305" s="42"/>
      <c r="O305" s="42"/>
      <c r="P305" s="34"/>
      <c r="Q305" s="22"/>
      <c r="R305" s="11"/>
    </row>
    <row r="306" spans="1:18" s="1" customFormat="1" ht="26.25" customHeight="1" x14ac:dyDescent="0.25">
      <c r="A306" s="53"/>
      <c r="B306" s="22"/>
      <c r="C306" s="36"/>
      <c r="D306" s="34"/>
      <c r="E306" s="35"/>
      <c r="F306" s="34"/>
      <c r="G306" s="42"/>
      <c r="H306" s="42"/>
      <c r="I306" s="34"/>
      <c r="J306" s="34"/>
      <c r="K306" s="34"/>
      <c r="L306" s="35"/>
      <c r="M306" s="34"/>
      <c r="N306" s="42"/>
      <c r="O306" s="42"/>
      <c r="P306" s="34"/>
      <c r="Q306" s="22"/>
      <c r="R306" s="11"/>
    </row>
    <row r="307" spans="1:18" s="1" customFormat="1" ht="26.25" customHeight="1" x14ac:dyDescent="0.25">
      <c r="A307" s="53"/>
      <c r="B307" s="22"/>
      <c r="C307" s="36"/>
      <c r="D307" s="34"/>
      <c r="E307" s="35"/>
      <c r="F307" s="34"/>
      <c r="G307" s="42"/>
      <c r="H307" s="42"/>
      <c r="I307" s="34"/>
      <c r="J307" s="34"/>
      <c r="K307" s="34"/>
      <c r="L307" s="35"/>
      <c r="M307" s="34"/>
      <c r="N307" s="42"/>
      <c r="O307" s="42"/>
      <c r="P307" s="34"/>
      <c r="Q307" s="22"/>
      <c r="R307" s="11"/>
    </row>
    <row r="308" spans="1:18" s="1" customFormat="1" ht="26.25" customHeight="1" x14ac:dyDescent="0.25">
      <c r="A308" s="53"/>
      <c r="B308" s="22"/>
      <c r="C308" s="36"/>
      <c r="D308" s="34"/>
      <c r="E308" s="35"/>
      <c r="F308" s="34"/>
      <c r="G308" s="42"/>
      <c r="H308" s="42"/>
      <c r="I308" s="34"/>
      <c r="J308" s="34"/>
      <c r="K308" s="34"/>
      <c r="L308" s="35"/>
      <c r="M308" s="34"/>
      <c r="N308" s="42"/>
      <c r="O308" s="42"/>
      <c r="P308" s="34"/>
      <c r="Q308" s="22"/>
      <c r="R308" s="11"/>
    </row>
    <row r="309" spans="1:18" s="1" customFormat="1" ht="26.25" customHeight="1" x14ac:dyDescent="0.25">
      <c r="A309" s="53"/>
      <c r="B309" s="22"/>
      <c r="C309" s="36"/>
      <c r="D309" s="34"/>
      <c r="E309" s="35"/>
      <c r="F309" s="34"/>
      <c r="G309" s="42"/>
      <c r="H309" s="42"/>
      <c r="I309" s="34"/>
      <c r="J309" s="34"/>
      <c r="K309" s="34"/>
      <c r="L309" s="35"/>
      <c r="M309" s="34"/>
      <c r="N309" s="42"/>
      <c r="O309" s="42"/>
      <c r="P309" s="34"/>
      <c r="Q309" s="22"/>
      <c r="R309" s="11"/>
    </row>
    <row r="310" spans="1:18" s="1" customFormat="1" ht="26.25" customHeight="1" x14ac:dyDescent="0.25">
      <c r="A310" s="53"/>
      <c r="B310" s="22"/>
      <c r="C310" s="36"/>
      <c r="D310" s="34"/>
      <c r="E310" s="35"/>
      <c r="F310" s="34"/>
      <c r="G310" s="42"/>
      <c r="H310" s="42"/>
      <c r="I310" s="34"/>
      <c r="J310" s="34"/>
      <c r="K310" s="34"/>
      <c r="L310" s="35"/>
      <c r="M310" s="34"/>
      <c r="N310" s="42"/>
      <c r="O310" s="42"/>
      <c r="P310" s="34"/>
      <c r="Q310" s="22"/>
      <c r="R310" s="11"/>
    </row>
    <row r="311" spans="1:18" s="1" customFormat="1" ht="26.25" customHeight="1" x14ac:dyDescent="0.25">
      <c r="A311" s="53"/>
      <c r="B311" s="22"/>
      <c r="C311" s="36"/>
      <c r="D311" s="34"/>
      <c r="E311" s="35"/>
      <c r="F311" s="34"/>
      <c r="G311" s="42"/>
      <c r="H311" s="42"/>
      <c r="I311" s="34"/>
      <c r="J311" s="34"/>
      <c r="K311" s="34"/>
      <c r="L311" s="35"/>
      <c r="M311" s="34"/>
      <c r="N311" s="42"/>
      <c r="O311" s="42"/>
      <c r="P311" s="34"/>
      <c r="Q311" s="22"/>
      <c r="R311" s="11"/>
    </row>
    <row r="312" spans="1:18" s="1" customFormat="1" ht="26.25" customHeight="1" x14ac:dyDescent="0.25">
      <c r="A312" s="53"/>
      <c r="B312" s="22"/>
      <c r="C312" s="36"/>
      <c r="D312" s="34"/>
      <c r="E312" s="35"/>
      <c r="F312" s="34"/>
      <c r="G312" s="42"/>
      <c r="H312" s="42"/>
      <c r="I312" s="34"/>
      <c r="J312" s="34"/>
      <c r="K312" s="34"/>
      <c r="L312" s="35"/>
      <c r="M312" s="34"/>
      <c r="N312" s="42"/>
      <c r="O312" s="42"/>
      <c r="P312" s="34"/>
      <c r="Q312" s="22"/>
      <c r="R312" s="11"/>
    </row>
    <row r="313" spans="1:18" s="1" customFormat="1" ht="26.25" customHeight="1" x14ac:dyDescent="0.25">
      <c r="A313" s="53"/>
      <c r="B313" s="22"/>
      <c r="C313" s="36"/>
      <c r="D313" s="34"/>
      <c r="E313" s="35"/>
      <c r="F313" s="34"/>
      <c r="G313" s="42"/>
      <c r="H313" s="42"/>
      <c r="I313" s="34"/>
      <c r="J313" s="34"/>
      <c r="K313" s="34"/>
      <c r="L313" s="35"/>
      <c r="M313" s="34"/>
      <c r="N313" s="42"/>
      <c r="O313" s="42"/>
      <c r="P313" s="34"/>
      <c r="Q313" s="22"/>
      <c r="R313" s="11"/>
    </row>
    <row r="314" spans="1:18" s="1" customFormat="1" ht="26.25" customHeight="1" x14ac:dyDescent="0.25">
      <c r="A314" s="53"/>
      <c r="B314" s="22"/>
      <c r="C314" s="36"/>
      <c r="D314" s="34"/>
      <c r="E314" s="35"/>
      <c r="F314" s="34"/>
      <c r="G314" s="42"/>
      <c r="H314" s="42"/>
      <c r="I314" s="34"/>
      <c r="J314" s="34"/>
      <c r="K314" s="34"/>
      <c r="L314" s="35"/>
      <c r="M314" s="34"/>
      <c r="N314" s="42"/>
      <c r="O314" s="42"/>
      <c r="P314" s="34"/>
      <c r="Q314" s="22"/>
      <c r="R314" s="11"/>
    </row>
    <row r="315" spans="1:18" s="1" customFormat="1" ht="26.25" customHeight="1" x14ac:dyDescent="0.25">
      <c r="A315" s="53"/>
      <c r="B315" s="22"/>
      <c r="C315" s="36"/>
      <c r="D315" s="34"/>
      <c r="E315" s="35"/>
      <c r="F315" s="34"/>
      <c r="G315" s="42"/>
      <c r="H315" s="42"/>
      <c r="I315" s="34"/>
      <c r="J315" s="34"/>
      <c r="K315" s="34"/>
      <c r="L315" s="35"/>
      <c r="M315" s="34"/>
      <c r="N315" s="42"/>
      <c r="O315" s="42"/>
      <c r="P315" s="34"/>
      <c r="Q315" s="22"/>
      <c r="R315" s="11"/>
    </row>
    <row r="316" spans="1:18" s="1" customFormat="1" ht="26.25" customHeight="1" x14ac:dyDescent="0.25">
      <c r="A316" s="53"/>
      <c r="B316" s="22"/>
      <c r="C316" s="36"/>
      <c r="D316" s="34"/>
      <c r="E316" s="35"/>
      <c r="F316" s="34"/>
      <c r="G316" s="42"/>
      <c r="H316" s="42"/>
      <c r="I316" s="34"/>
      <c r="J316" s="34"/>
      <c r="K316" s="34"/>
      <c r="L316" s="35"/>
      <c r="M316" s="34"/>
      <c r="N316" s="42"/>
      <c r="O316" s="42"/>
      <c r="P316" s="34"/>
      <c r="Q316" s="22"/>
      <c r="R316" s="11"/>
    </row>
    <row r="317" spans="1:18" s="1" customFormat="1" ht="26.25" customHeight="1" x14ac:dyDescent="0.25">
      <c r="A317" s="53"/>
      <c r="B317" s="22"/>
      <c r="C317" s="36"/>
      <c r="D317" s="34"/>
      <c r="E317" s="35"/>
      <c r="F317" s="34"/>
      <c r="G317" s="42"/>
      <c r="H317" s="42"/>
      <c r="I317" s="34"/>
      <c r="J317" s="34"/>
      <c r="K317" s="34"/>
      <c r="L317" s="35"/>
      <c r="M317" s="34"/>
      <c r="N317" s="42"/>
      <c r="O317" s="42"/>
      <c r="P317" s="34"/>
      <c r="Q317" s="22"/>
      <c r="R317" s="11"/>
    </row>
    <row r="318" spans="1:18" s="1" customFormat="1" ht="26.25" customHeight="1" x14ac:dyDescent="0.25">
      <c r="A318" s="53"/>
      <c r="B318" s="22"/>
      <c r="C318" s="36"/>
      <c r="D318" s="34"/>
      <c r="E318" s="35"/>
      <c r="F318" s="34"/>
      <c r="G318" s="42"/>
      <c r="H318" s="42"/>
      <c r="I318" s="34"/>
      <c r="J318" s="34"/>
      <c r="K318" s="34"/>
      <c r="L318" s="35"/>
      <c r="M318" s="34"/>
      <c r="N318" s="42"/>
      <c r="O318" s="42"/>
      <c r="P318" s="34"/>
      <c r="Q318" s="22"/>
      <c r="R318" s="11"/>
    </row>
    <row r="319" spans="1:18" s="1" customFormat="1" ht="26.25" customHeight="1" x14ac:dyDescent="0.25">
      <c r="A319" s="53"/>
      <c r="B319" s="22"/>
      <c r="C319" s="36"/>
      <c r="D319" s="34"/>
      <c r="E319" s="35"/>
      <c r="F319" s="34"/>
      <c r="G319" s="42"/>
      <c r="H319" s="42"/>
      <c r="I319" s="34"/>
      <c r="J319" s="34"/>
      <c r="K319" s="34"/>
      <c r="L319" s="35"/>
      <c r="M319" s="34"/>
      <c r="N319" s="42"/>
      <c r="O319" s="42"/>
      <c r="P319" s="34"/>
      <c r="Q319" s="22"/>
      <c r="R319" s="11"/>
    </row>
    <row r="320" spans="1:18" s="1" customFormat="1" ht="26.25" customHeight="1" x14ac:dyDescent="0.25">
      <c r="A320" s="53"/>
      <c r="B320" s="22"/>
      <c r="C320" s="36"/>
      <c r="D320" s="34"/>
      <c r="E320" s="35"/>
      <c r="F320" s="34"/>
      <c r="G320" s="42"/>
      <c r="H320" s="42"/>
      <c r="I320" s="34"/>
      <c r="J320" s="34"/>
      <c r="K320" s="34"/>
      <c r="L320" s="35"/>
      <c r="M320" s="34"/>
      <c r="N320" s="42"/>
      <c r="O320" s="42"/>
      <c r="P320" s="34"/>
      <c r="Q320" s="22"/>
      <c r="R320" s="11"/>
    </row>
    <row r="321" spans="1:18" s="1" customFormat="1" ht="26.25" customHeight="1" x14ac:dyDescent="0.25">
      <c r="A321" s="53"/>
      <c r="B321" s="22"/>
      <c r="C321" s="36"/>
      <c r="D321" s="34"/>
      <c r="E321" s="35"/>
      <c r="F321" s="34"/>
      <c r="G321" s="42"/>
      <c r="H321" s="42"/>
      <c r="I321" s="34"/>
      <c r="J321" s="34"/>
      <c r="K321" s="34"/>
      <c r="L321" s="35"/>
      <c r="M321" s="34"/>
      <c r="N321" s="42"/>
      <c r="O321" s="42"/>
      <c r="P321" s="34"/>
      <c r="Q321" s="22"/>
      <c r="R321" s="11"/>
    </row>
    <row r="322" spans="1:18" s="1" customFormat="1" ht="26.25" customHeight="1" x14ac:dyDescent="0.25">
      <c r="A322" s="53"/>
      <c r="B322" s="22"/>
      <c r="C322" s="36"/>
      <c r="D322" s="34"/>
      <c r="E322" s="35"/>
      <c r="F322" s="34"/>
      <c r="G322" s="42"/>
      <c r="H322" s="42"/>
      <c r="I322" s="34"/>
      <c r="J322" s="34"/>
      <c r="K322" s="34"/>
      <c r="L322" s="35"/>
      <c r="M322" s="34"/>
      <c r="N322" s="42"/>
      <c r="O322" s="42"/>
      <c r="P322" s="34"/>
      <c r="Q322" s="22"/>
      <c r="R322" s="11"/>
    </row>
    <row r="323" spans="1:18" s="1" customFormat="1" ht="26.25" customHeight="1" x14ac:dyDescent="0.25">
      <c r="A323" s="53"/>
      <c r="B323" s="22"/>
      <c r="C323" s="36"/>
      <c r="D323" s="34"/>
      <c r="E323" s="35"/>
      <c r="F323" s="34"/>
      <c r="G323" s="42"/>
      <c r="H323" s="42"/>
      <c r="I323" s="34"/>
      <c r="J323" s="34"/>
      <c r="K323" s="34"/>
      <c r="L323" s="35"/>
      <c r="M323" s="34"/>
      <c r="N323" s="42"/>
      <c r="O323" s="42"/>
      <c r="P323" s="34"/>
      <c r="Q323" s="22"/>
      <c r="R323" s="11"/>
    </row>
    <row r="324" spans="1:18" s="1" customFormat="1" ht="26.25" customHeight="1" x14ac:dyDescent="0.25">
      <c r="A324" s="53"/>
      <c r="B324" s="22"/>
      <c r="C324" s="36"/>
      <c r="D324" s="34"/>
      <c r="E324" s="35"/>
      <c r="F324" s="34"/>
      <c r="G324" s="42"/>
      <c r="H324" s="42"/>
      <c r="I324" s="34"/>
      <c r="J324" s="34"/>
      <c r="K324" s="34"/>
      <c r="L324" s="35"/>
      <c r="M324" s="34"/>
      <c r="N324" s="42"/>
      <c r="O324" s="42"/>
      <c r="P324" s="34"/>
      <c r="Q324" s="22"/>
      <c r="R324" s="11"/>
    </row>
    <row r="325" spans="1:18" s="1" customFormat="1" ht="26.25" customHeight="1" x14ac:dyDescent="0.25">
      <c r="A325" s="53"/>
      <c r="B325" s="22"/>
      <c r="C325" s="36"/>
      <c r="D325" s="34"/>
      <c r="E325" s="35"/>
      <c r="F325" s="34"/>
      <c r="G325" s="42"/>
      <c r="H325" s="42"/>
      <c r="I325" s="34"/>
      <c r="J325" s="34"/>
      <c r="K325" s="34"/>
      <c r="L325" s="35"/>
      <c r="M325" s="34"/>
      <c r="N325" s="42"/>
      <c r="O325" s="42"/>
      <c r="P325" s="34"/>
      <c r="Q325" s="22"/>
      <c r="R325" s="11"/>
    </row>
    <row r="326" spans="1:18" s="1" customFormat="1" ht="26.25" customHeight="1" x14ac:dyDescent="0.25">
      <c r="A326" s="53"/>
      <c r="B326" s="22"/>
      <c r="C326" s="36"/>
      <c r="D326" s="34"/>
      <c r="E326" s="35"/>
      <c r="F326" s="34"/>
      <c r="G326" s="42"/>
      <c r="H326" s="42"/>
      <c r="I326" s="34"/>
      <c r="J326" s="34"/>
      <c r="K326" s="34"/>
      <c r="L326" s="35"/>
      <c r="M326" s="34"/>
      <c r="N326" s="42"/>
      <c r="O326" s="42"/>
      <c r="P326" s="34"/>
      <c r="Q326" s="22"/>
      <c r="R326" s="11"/>
    </row>
    <row r="327" spans="1:18" s="1" customFormat="1" ht="26.25" customHeight="1" x14ac:dyDescent="0.25">
      <c r="A327" s="53"/>
      <c r="B327" s="22"/>
      <c r="C327" s="36"/>
      <c r="D327" s="34"/>
      <c r="E327" s="35"/>
      <c r="F327" s="34"/>
      <c r="G327" s="42"/>
      <c r="H327" s="42"/>
      <c r="I327" s="34"/>
      <c r="J327" s="34"/>
      <c r="K327" s="34"/>
      <c r="L327" s="35"/>
      <c r="M327" s="34"/>
      <c r="N327" s="42"/>
      <c r="O327" s="42"/>
      <c r="P327" s="34"/>
      <c r="Q327" s="22"/>
      <c r="R327" s="11"/>
    </row>
    <row r="328" spans="1:18" s="1" customFormat="1" ht="26.25" customHeight="1" x14ac:dyDescent="0.25">
      <c r="A328" s="53"/>
      <c r="B328" s="22"/>
      <c r="C328" s="36"/>
      <c r="D328" s="34"/>
      <c r="E328" s="35"/>
      <c r="F328" s="34"/>
      <c r="G328" s="42"/>
      <c r="H328" s="42"/>
      <c r="I328" s="34"/>
      <c r="J328" s="34"/>
      <c r="K328" s="34"/>
      <c r="L328" s="35"/>
      <c r="M328" s="34"/>
      <c r="N328" s="42"/>
      <c r="O328" s="42"/>
      <c r="P328" s="34"/>
      <c r="Q328" s="22"/>
      <c r="R328" s="11"/>
    </row>
    <row r="329" spans="1:18" s="1" customFormat="1" ht="26.25" customHeight="1" x14ac:dyDescent="0.25">
      <c r="A329" s="53"/>
      <c r="B329" s="22"/>
      <c r="C329" s="36"/>
      <c r="D329" s="34"/>
      <c r="E329" s="35"/>
      <c r="F329" s="34"/>
      <c r="G329" s="42"/>
      <c r="H329" s="42"/>
      <c r="I329" s="34"/>
      <c r="J329" s="34"/>
      <c r="K329" s="34"/>
      <c r="L329" s="35"/>
      <c r="M329" s="34"/>
      <c r="N329" s="42"/>
      <c r="O329" s="42"/>
      <c r="P329" s="34"/>
      <c r="Q329" s="22"/>
      <c r="R329" s="11"/>
    </row>
    <row r="330" spans="1:18" s="1" customFormat="1" ht="26.25" customHeight="1" x14ac:dyDescent="0.25">
      <c r="A330" s="53"/>
      <c r="B330" s="22"/>
      <c r="C330" s="36"/>
      <c r="D330" s="34"/>
      <c r="E330" s="35"/>
      <c r="F330" s="34"/>
      <c r="G330" s="42"/>
      <c r="H330" s="42"/>
      <c r="I330" s="34"/>
      <c r="J330" s="34"/>
      <c r="K330" s="34"/>
      <c r="L330" s="35"/>
      <c r="M330" s="34"/>
      <c r="N330" s="42"/>
      <c r="O330" s="42"/>
      <c r="P330" s="34"/>
      <c r="Q330" s="22"/>
      <c r="R330" s="11"/>
    </row>
    <row r="331" spans="1:18" s="1" customFormat="1" ht="26.25" customHeight="1" x14ac:dyDescent="0.25">
      <c r="A331" s="53"/>
      <c r="B331" s="22"/>
      <c r="C331" s="36"/>
      <c r="D331" s="34"/>
      <c r="E331" s="35"/>
      <c r="F331" s="34"/>
      <c r="G331" s="42"/>
      <c r="H331" s="42"/>
      <c r="I331" s="34"/>
      <c r="J331" s="34"/>
      <c r="K331" s="34"/>
      <c r="L331" s="35"/>
      <c r="M331" s="34"/>
      <c r="N331" s="42"/>
      <c r="O331" s="42"/>
      <c r="P331" s="34"/>
      <c r="Q331" s="22"/>
      <c r="R331" s="11"/>
    </row>
    <row r="332" spans="1:18" s="1" customFormat="1" ht="26.25" customHeight="1" x14ac:dyDescent="0.25">
      <c r="A332" s="53"/>
      <c r="B332" s="22"/>
      <c r="C332" s="36"/>
      <c r="D332" s="34"/>
      <c r="E332" s="35"/>
      <c r="F332" s="34"/>
      <c r="G332" s="42"/>
      <c r="H332" s="42"/>
      <c r="I332" s="34"/>
      <c r="J332" s="34"/>
      <c r="K332" s="34"/>
      <c r="L332" s="35"/>
      <c r="M332" s="34"/>
      <c r="N332" s="42"/>
      <c r="O332" s="42"/>
      <c r="P332" s="34"/>
      <c r="Q332" s="22"/>
      <c r="R332" s="11"/>
    </row>
    <row r="333" spans="1:18" s="1" customFormat="1" ht="26.25" customHeight="1" x14ac:dyDescent="0.25">
      <c r="A333" s="53"/>
      <c r="B333" s="22"/>
      <c r="C333" s="36"/>
      <c r="D333" s="34"/>
      <c r="E333" s="35"/>
      <c r="F333" s="34"/>
      <c r="G333" s="42"/>
      <c r="H333" s="42"/>
      <c r="I333" s="34"/>
      <c r="J333" s="34"/>
      <c r="K333" s="34"/>
      <c r="L333" s="35"/>
      <c r="M333" s="34"/>
      <c r="N333" s="42"/>
      <c r="O333" s="42"/>
      <c r="P333" s="34"/>
      <c r="Q333" s="22"/>
      <c r="R333" s="11"/>
    </row>
    <row r="334" spans="1:18" s="1" customFormat="1" ht="26.25" customHeight="1" x14ac:dyDescent="0.25">
      <c r="A334" s="53"/>
      <c r="B334" s="22"/>
      <c r="C334" s="36"/>
      <c r="D334" s="34"/>
      <c r="E334" s="35"/>
      <c r="F334" s="34"/>
      <c r="G334" s="42"/>
      <c r="H334" s="42"/>
      <c r="I334" s="34"/>
      <c r="J334" s="34"/>
      <c r="K334" s="34"/>
      <c r="L334" s="35"/>
      <c r="M334" s="34"/>
      <c r="N334" s="42"/>
      <c r="O334" s="42"/>
      <c r="P334" s="34"/>
      <c r="Q334" s="22"/>
      <c r="R334" s="11"/>
    </row>
    <row r="335" spans="1:18" s="1" customFormat="1" ht="26.25" customHeight="1" x14ac:dyDescent="0.25">
      <c r="A335" s="53"/>
      <c r="B335" s="22"/>
      <c r="C335" s="36"/>
      <c r="D335" s="34"/>
      <c r="E335" s="35"/>
      <c r="F335" s="34"/>
      <c r="G335" s="42"/>
      <c r="H335" s="42"/>
      <c r="I335" s="34"/>
      <c r="J335" s="34"/>
      <c r="K335" s="34"/>
      <c r="L335" s="35"/>
      <c r="M335" s="34"/>
      <c r="N335" s="42"/>
      <c r="O335" s="42"/>
      <c r="P335" s="34"/>
      <c r="Q335" s="22"/>
      <c r="R335" s="11"/>
    </row>
    <row r="336" spans="1:18" s="1" customFormat="1" ht="26.25" customHeight="1" x14ac:dyDescent="0.25">
      <c r="A336" s="53"/>
      <c r="B336" s="22"/>
      <c r="C336" s="36"/>
      <c r="D336" s="34"/>
      <c r="E336" s="35"/>
      <c r="F336" s="34"/>
      <c r="G336" s="42"/>
      <c r="H336" s="42"/>
      <c r="I336" s="34"/>
      <c r="J336" s="34"/>
      <c r="K336" s="34"/>
      <c r="L336" s="35"/>
      <c r="M336" s="34"/>
      <c r="N336" s="42"/>
      <c r="O336" s="42"/>
      <c r="P336" s="34"/>
      <c r="Q336" s="22"/>
      <c r="R336" s="11"/>
    </row>
    <row r="337" spans="1:18" s="1" customFormat="1" ht="26.25" customHeight="1" x14ac:dyDescent="0.25">
      <c r="A337" s="53"/>
      <c r="B337" s="22"/>
      <c r="C337" s="36"/>
      <c r="D337" s="34"/>
      <c r="E337" s="35"/>
      <c r="F337" s="34"/>
      <c r="G337" s="42"/>
      <c r="H337" s="42"/>
      <c r="I337" s="34"/>
      <c r="J337" s="34"/>
      <c r="K337" s="34"/>
      <c r="L337" s="35"/>
      <c r="M337" s="34"/>
      <c r="N337" s="42"/>
      <c r="O337" s="42"/>
      <c r="P337" s="34"/>
      <c r="Q337" s="22"/>
      <c r="R337" s="11"/>
    </row>
    <row r="338" spans="1:18" s="1" customFormat="1" ht="26.25" customHeight="1" x14ac:dyDescent="0.25">
      <c r="A338" s="53"/>
      <c r="B338" s="22"/>
      <c r="C338" s="36"/>
      <c r="D338" s="34"/>
      <c r="E338" s="35"/>
      <c r="F338" s="34"/>
      <c r="G338" s="42"/>
      <c r="H338" s="42"/>
      <c r="I338" s="34"/>
      <c r="J338" s="34"/>
      <c r="K338" s="34"/>
      <c r="L338" s="35"/>
      <c r="M338" s="34"/>
      <c r="N338" s="42"/>
      <c r="O338" s="42"/>
      <c r="P338" s="34"/>
      <c r="Q338" s="22"/>
      <c r="R338" s="11"/>
    </row>
    <row r="339" spans="1:18" s="1" customFormat="1" ht="26.25" customHeight="1" x14ac:dyDescent="0.25">
      <c r="A339" s="53"/>
      <c r="B339" s="22"/>
      <c r="C339" s="36"/>
      <c r="D339" s="34"/>
      <c r="E339" s="35"/>
      <c r="F339" s="34"/>
      <c r="G339" s="42"/>
      <c r="H339" s="42"/>
      <c r="I339" s="34"/>
      <c r="J339" s="34"/>
      <c r="K339" s="34"/>
      <c r="L339" s="35"/>
      <c r="M339" s="34"/>
      <c r="N339" s="42"/>
      <c r="O339" s="42"/>
      <c r="P339" s="34"/>
      <c r="Q339" s="22"/>
      <c r="R339" s="11"/>
    </row>
    <row r="340" spans="1:18" s="1" customFormat="1" ht="26.25" customHeight="1" x14ac:dyDescent="0.25">
      <c r="A340" s="53"/>
      <c r="B340" s="22"/>
      <c r="C340" s="36"/>
      <c r="D340" s="34"/>
      <c r="E340" s="35"/>
      <c r="F340" s="34"/>
      <c r="G340" s="42"/>
      <c r="H340" s="42"/>
      <c r="I340" s="34"/>
      <c r="J340" s="34"/>
      <c r="K340" s="34"/>
      <c r="L340" s="35"/>
      <c r="M340" s="34"/>
      <c r="N340" s="42"/>
      <c r="O340" s="42"/>
      <c r="P340" s="34"/>
      <c r="Q340" s="22"/>
      <c r="R340" s="11"/>
    </row>
    <row r="341" spans="1:18" s="1" customFormat="1" ht="26.25" customHeight="1" x14ac:dyDescent="0.25">
      <c r="A341" s="53"/>
      <c r="B341" s="22"/>
      <c r="C341" s="36"/>
      <c r="D341" s="34"/>
      <c r="E341" s="35"/>
      <c r="F341" s="34"/>
      <c r="G341" s="42"/>
      <c r="H341" s="42"/>
      <c r="I341" s="34"/>
      <c r="J341" s="34"/>
      <c r="K341" s="34"/>
      <c r="L341" s="35"/>
      <c r="M341" s="34"/>
      <c r="N341" s="42"/>
      <c r="O341" s="42"/>
      <c r="P341" s="34"/>
      <c r="Q341" s="22"/>
      <c r="R341" s="11"/>
    </row>
    <row r="342" spans="1:18" s="1" customFormat="1" ht="26.25" customHeight="1" x14ac:dyDescent="0.25">
      <c r="A342" s="53"/>
      <c r="B342" s="22"/>
      <c r="C342" s="36"/>
      <c r="D342" s="34"/>
      <c r="E342" s="35"/>
      <c r="F342" s="34"/>
      <c r="G342" s="42"/>
      <c r="H342" s="42"/>
      <c r="I342" s="34"/>
      <c r="J342" s="34"/>
      <c r="K342" s="34"/>
      <c r="L342" s="35"/>
      <c r="M342" s="34"/>
      <c r="N342" s="42"/>
      <c r="O342" s="42"/>
      <c r="P342" s="34"/>
      <c r="Q342" s="22"/>
      <c r="R342" s="11"/>
    </row>
    <row r="343" spans="1:18" s="1" customFormat="1" ht="26.25" customHeight="1" x14ac:dyDescent="0.25">
      <c r="A343" s="53"/>
      <c r="B343" s="22"/>
      <c r="C343" s="36"/>
      <c r="D343" s="34"/>
      <c r="E343" s="35"/>
      <c r="F343" s="34"/>
      <c r="G343" s="42"/>
      <c r="H343" s="42"/>
      <c r="I343" s="34"/>
      <c r="J343" s="34"/>
      <c r="K343" s="34"/>
      <c r="L343" s="35"/>
      <c r="M343" s="34"/>
      <c r="N343" s="42"/>
      <c r="O343" s="42"/>
      <c r="P343" s="34"/>
      <c r="Q343" s="22"/>
      <c r="R343" s="11"/>
    </row>
    <row r="344" spans="1:18" s="1" customFormat="1" ht="26.25" customHeight="1" x14ac:dyDescent="0.25">
      <c r="A344" s="53"/>
      <c r="B344" s="22"/>
      <c r="C344" s="36"/>
      <c r="D344" s="34"/>
      <c r="E344" s="35"/>
      <c r="F344" s="34"/>
      <c r="G344" s="42"/>
      <c r="H344" s="42"/>
      <c r="I344" s="34"/>
      <c r="J344" s="34"/>
      <c r="K344" s="34"/>
      <c r="L344" s="35"/>
      <c r="M344" s="34"/>
      <c r="N344" s="42"/>
      <c r="O344" s="42"/>
      <c r="P344" s="34"/>
      <c r="Q344" s="22"/>
      <c r="R344" s="11"/>
    </row>
    <row r="345" spans="1:18" s="1" customFormat="1" ht="26.25" customHeight="1" x14ac:dyDescent="0.25">
      <c r="A345" s="53"/>
      <c r="B345" s="22"/>
      <c r="C345" s="36"/>
      <c r="D345" s="34"/>
      <c r="E345" s="35"/>
      <c r="F345" s="34"/>
      <c r="G345" s="42"/>
      <c r="H345" s="42"/>
      <c r="I345" s="34"/>
      <c r="J345" s="34"/>
      <c r="K345" s="34"/>
      <c r="L345" s="35"/>
      <c r="M345" s="34"/>
      <c r="N345" s="42"/>
      <c r="O345" s="42"/>
      <c r="P345" s="34"/>
      <c r="Q345" s="22"/>
      <c r="R345" s="11"/>
    </row>
    <row r="346" spans="1:18" s="1" customFormat="1" ht="26.25" customHeight="1" x14ac:dyDescent="0.25">
      <c r="A346" s="53"/>
      <c r="B346" s="22"/>
      <c r="C346" s="36"/>
      <c r="D346" s="34"/>
      <c r="E346" s="35"/>
      <c r="F346" s="34"/>
      <c r="G346" s="42"/>
      <c r="H346" s="42"/>
      <c r="I346" s="34"/>
      <c r="J346" s="34"/>
      <c r="K346" s="34"/>
      <c r="L346" s="35"/>
      <c r="M346" s="34"/>
      <c r="N346" s="42"/>
      <c r="O346" s="42"/>
      <c r="P346" s="34"/>
      <c r="Q346" s="22"/>
      <c r="R346" s="11"/>
    </row>
    <row r="347" spans="1:18" s="1" customFormat="1" ht="26.25" customHeight="1" x14ac:dyDescent="0.25">
      <c r="A347" s="53"/>
      <c r="B347" s="22"/>
      <c r="C347" s="36"/>
      <c r="D347" s="34"/>
      <c r="E347" s="35"/>
      <c r="F347" s="34"/>
      <c r="G347" s="42"/>
      <c r="H347" s="42"/>
      <c r="I347" s="34"/>
      <c r="J347" s="34"/>
      <c r="K347" s="34"/>
      <c r="L347" s="35"/>
      <c r="M347" s="34"/>
      <c r="N347" s="42"/>
      <c r="O347" s="42"/>
      <c r="P347" s="34"/>
      <c r="Q347" s="22"/>
      <c r="R347" s="11"/>
    </row>
    <row r="348" spans="1:18" s="1" customFormat="1" ht="26.25" customHeight="1" x14ac:dyDescent="0.25">
      <c r="A348" s="53"/>
      <c r="B348" s="22"/>
      <c r="C348" s="36"/>
      <c r="D348" s="34"/>
      <c r="E348" s="35"/>
      <c r="F348" s="34"/>
      <c r="G348" s="42"/>
      <c r="H348" s="42"/>
      <c r="I348" s="34"/>
      <c r="J348" s="34"/>
      <c r="K348" s="34"/>
      <c r="L348" s="35"/>
      <c r="M348" s="34"/>
      <c r="N348" s="42"/>
      <c r="O348" s="42"/>
      <c r="P348" s="34"/>
      <c r="Q348" s="22"/>
      <c r="R348" s="11"/>
    </row>
    <row r="349" spans="1:18" s="1" customFormat="1" ht="26.25" customHeight="1" x14ac:dyDescent="0.25">
      <c r="A349" s="53"/>
      <c r="B349" s="22"/>
      <c r="C349" s="36"/>
      <c r="D349" s="34"/>
      <c r="E349" s="35"/>
      <c r="F349" s="34"/>
      <c r="G349" s="42"/>
      <c r="H349" s="42"/>
      <c r="I349" s="34"/>
      <c r="J349" s="34"/>
      <c r="K349" s="34"/>
      <c r="L349" s="35"/>
      <c r="M349" s="34"/>
      <c r="N349" s="42"/>
      <c r="O349" s="42"/>
      <c r="P349" s="34"/>
      <c r="Q349" s="22"/>
      <c r="R349" s="11"/>
    </row>
    <row r="350" spans="1:18" s="1" customFormat="1" ht="26.25" customHeight="1" x14ac:dyDescent="0.25">
      <c r="A350" s="53"/>
      <c r="B350" s="22"/>
      <c r="C350" s="36"/>
      <c r="D350" s="34"/>
      <c r="E350" s="35"/>
      <c r="F350" s="34"/>
      <c r="G350" s="42"/>
      <c r="H350" s="42"/>
      <c r="I350" s="34"/>
      <c r="J350" s="34"/>
      <c r="K350" s="34"/>
      <c r="L350" s="35"/>
      <c r="M350" s="34"/>
      <c r="N350" s="42"/>
      <c r="O350" s="42"/>
      <c r="P350" s="34"/>
      <c r="Q350" s="22"/>
      <c r="R350" s="11"/>
    </row>
    <row r="351" spans="1:18" s="1" customFormat="1" ht="26.25" customHeight="1" x14ac:dyDescent="0.25">
      <c r="A351" s="53"/>
      <c r="B351" s="22"/>
      <c r="C351" s="36"/>
      <c r="D351" s="34"/>
      <c r="E351" s="35"/>
      <c r="F351" s="34"/>
      <c r="G351" s="42"/>
      <c r="H351" s="42"/>
      <c r="I351" s="34"/>
      <c r="J351" s="34"/>
      <c r="K351" s="34"/>
      <c r="L351" s="35"/>
      <c r="M351" s="34"/>
      <c r="N351" s="42"/>
      <c r="O351" s="42"/>
      <c r="P351" s="34"/>
      <c r="Q351" s="22"/>
      <c r="R351" s="11"/>
    </row>
    <row r="352" spans="1:18" s="1" customFormat="1" ht="26.25" customHeight="1" x14ac:dyDescent="0.25">
      <c r="A352" s="53"/>
      <c r="B352" s="22"/>
      <c r="C352" s="36"/>
      <c r="D352" s="34"/>
      <c r="E352" s="35"/>
      <c r="F352" s="34"/>
      <c r="G352" s="42"/>
      <c r="H352" s="42"/>
      <c r="I352" s="34"/>
      <c r="J352" s="34"/>
      <c r="K352" s="34"/>
      <c r="L352" s="35"/>
      <c r="M352" s="34"/>
      <c r="N352" s="42"/>
      <c r="O352" s="42"/>
      <c r="P352" s="34"/>
      <c r="Q352" s="22"/>
      <c r="R352" s="11"/>
    </row>
    <row r="353" spans="1:18" s="1" customFormat="1" ht="26.25" customHeight="1" x14ac:dyDescent="0.25">
      <c r="A353" s="53"/>
      <c r="B353" s="22"/>
      <c r="C353" s="36"/>
      <c r="D353" s="34"/>
      <c r="E353" s="35"/>
      <c r="F353" s="34"/>
      <c r="G353" s="42"/>
      <c r="H353" s="42"/>
      <c r="I353" s="34"/>
      <c r="J353" s="34"/>
      <c r="K353" s="34"/>
      <c r="L353" s="35"/>
      <c r="M353" s="34"/>
      <c r="N353" s="42"/>
      <c r="O353" s="42"/>
      <c r="P353" s="34"/>
      <c r="Q353" s="22"/>
      <c r="R353" s="11"/>
    </row>
    <row r="354" spans="1:18" s="1" customFormat="1" ht="26.25" customHeight="1" x14ac:dyDescent="0.25">
      <c r="A354" s="53"/>
      <c r="B354" s="22"/>
      <c r="C354" s="36"/>
      <c r="D354" s="34"/>
      <c r="E354" s="35"/>
      <c r="F354" s="34"/>
      <c r="G354" s="42"/>
      <c r="H354" s="42"/>
      <c r="I354" s="34"/>
      <c r="J354" s="34"/>
      <c r="K354" s="34"/>
      <c r="L354" s="35"/>
      <c r="M354" s="34"/>
      <c r="N354" s="42"/>
      <c r="O354" s="42"/>
      <c r="P354" s="34"/>
      <c r="Q354" s="22"/>
      <c r="R354" s="11"/>
    </row>
    <row r="355" spans="1:18" s="1" customFormat="1" ht="26.25" customHeight="1" x14ac:dyDescent="0.25">
      <c r="A355" s="53"/>
      <c r="B355" s="22"/>
      <c r="C355" s="36"/>
      <c r="D355" s="34"/>
      <c r="E355" s="35"/>
      <c r="F355" s="34"/>
      <c r="G355" s="42"/>
      <c r="H355" s="42"/>
      <c r="I355" s="34"/>
      <c r="J355" s="34"/>
      <c r="K355" s="34"/>
      <c r="L355" s="35"/>
      <c r="M355" s="34"/>
      <c r="N355" s="42"/>
      <c r="O355" s="42"/>
      <c r="P355" s="34"/>
      <c r="Q355" s="22"/>
      <c r="R355" s="11"/>
    </row>
    <row r="356" spans="1:18" s="1" customFormat="1" ht="26.25" customHeight="1" x14ac:dyDescent="0.25">
      <c r="A356" s="53"/>
      <c r="B356" s="22"/>
      <c r="C356" s="36"/>
      <c r="D356" s="34"/>
      <c r="E356" s="35"/>
      <c r="F356" s="34"/>
      <c r="G356" s="42"/>
      <c r="H356" s="42"/>
      <c r="I356" s="34"/>
      <c r="J356" s="34"/>
      <c r="K356" s="34"/>
      <c r="L356" s="35"/>
      <c r="M356" s="34"/>
      <c r="N356" s="42"/>
      <c r="O356" s="42"/>
      <c r="P356" s="34"/>
      <c r="Q356" s="22"/>
      <c r="R356" s="11"/>
    </row>
    <row r="357" spans="1:18" s="1" customFormat="1" ht="26.25" customHeight="1" x14ac:dyDescent="0.25">
      <c r="A357" s="53"/>
      <c r="B357" s="22"/>
      <c r="C357" s="36"/>
      <c r="D357" s="34"/>
      <c r="E357" s="35"/>
      <c r="F357" s="34"/>
      <c r="G357" s="42"/>
      <c r="H357" s="42"/>
      <c r="I357" s="34"/>
      <c r="J357" s="34"/>
      <c r="K357" s="34"/>
      <c r="L357" s="35"/>
      <c r="M357" s="34"/>
      <c r="N357" s="42"/>
      <c r="O357" s="42"/>
      <c r="P357" s="34"/>
      <c r="Q357" s="22"/>
      <c r="R357" s="11"/>
    </row>
    <row r="358" spans="1:18" s="1" customFormat="1" ht="26.25" customHeight="1" x14ac:dyDescent="0.25">
      <c r="A358" s="53"/>
      <c r="B358" s="22"/>
      <c r="C358" s="36"/>
      <c r="D358" s="34"/>
      <c r="E358" s="35"/>
      <c r="F358" s="34"/>
      <c r="G358" s="42"/>
      <c r="H358" s="42"/>
      <c r="I358" s="34"/>
      <c r="J358" s="34"/>
      <c r="K358" s="34"/>
      <c r="L358" s="35"/>
      <c r="M358" s="34"/>
      <c r="N358" s="42"/>
      <c r="O358" s="42"/>
      <c r="P358" s="34"/>
      <c r="Q358" s="22"/>
      <c r="R358" s="11"/>
    </row>
    <row r="359" spans="1:18" s="1" customFormat="1" ht="26.25" customHeight="1" x14ac:dyDescent="0.25">
      <c r="A359" s="53"/>
      <c r="B359" s="22"/>
      <c r="C359" s="36"/>
      <c r="D359" s="34"/>
      <c r="E359" s="35"/>
      <c r="F359" s="34"/>
      <c r="G359" s="42"/>
      <c r="H359" s="42"/>
      <c r="I359" s="34"/>
      <c r="J359" s="34"/>
      <c r="K359" s="34"/>
      <c r="L359" s="35"/>
      <c r="M359" s="34"/>
      <c r="N359" s="42"/>
      <c r="O359" s="42"/>
      <c r="P359" s="34"/>
      <c r="Q359" s="22"/>
      <c r="R359" s="11"/>
    </row>
    <row r="360" spans="1:18" s="1" customFormat="1" ht="26.25" customHeight="1" x14ac:dyDescent="0.25">
      <c r="A360" s="53"/>
      <c r="B360" s="22"/>
      <c r="C360" s="36"/>
      <c r="D360" s="34"/>
      <c r="E360" s="35"/>
      <c r="F360" s="34"/>
      <c r="G360" s="42"/>
      <c r="H360" s="42"/>
      <c r="I360" s="34"/>
      <c r="J360" s="34"/>
      <c r="K360" s="34"/>
      <c r="L360" s="35"/>
      <c r="M360" s="34"/>
      <c r="N360" s="42"/>
      <c r="O360" s="42"/>
      <c r="P360" s="34"/>
      <c r="Q360" s="22"/>
      <c r="R360" s="11"/>
    </row>
    <row r="361" spans="1:18" s="1" customFormat="1" ht="26.25" customHeight="1" x14ac:dyDescent="0.25">
      <c r="A361" s="53"/>
      <c r="B361" s="22"/>
      <c r="C361" s="36"/>
      <c r="D361" s="34"/>
      <c r="E361" s="35"/>
      <c r="F361" s="34"/>
      <c r="G361" s="42"/>
      <c r="H361" s="42"/>
      <c r="I361" s="34"/>
      <c r="J361" s="34"/>
      <c r="K361" s="34"/>
      <c r="L361" s="35"/>
      <c r="M361" s="34"/>
      <c r="N361" s="42"/>
      <c r="O361" s="42"/>
      <c r="P361" s="34"/>
      <c r="Q361" s="22"/>
      <c r="R361" s="11"/>
    </row>
    <row r="362" spans="1:18" s="1" customFormat="1" ht="26.25" customHeight="1" x14ac:dyDescent="0.25">
      <c r="A362" s="53"/>
      <c r="B362" s="22"/>
      <c r="C362" s="36"/>
      <c r="D362" s="34"/>
      <c r="E362" s="35"/>
      <c r="F362" s="34"/>
      <c r="G362" s="42"/>
      <c r="H362" s="42"/>
      <c r="I362" s="34"/>
      <c r="J362" s="34"/>
      <c r="K362" s="34"/>
      <c r="L362" s="35"/>
      <c r="M362" s="34"/>
      <c r="N362" s="42"/>
      <c r="O362" s="42"/>
      <c r="P362" s="34"/>
      <c r="Q362" s="22"/>
      <c r="R362" s="11"/>
    </row>
    <row r="363" spans="1:18" s="1" customFormat="1" ht="26.25" customHeight="1" x14ac:dyDescent="0.25">
      <c r="A363" s="53"/>
      <c r="B363" s="22"/>
      <c r="C363" s="36"/>
      <c r="D363" s="34"/>
      <c r="E363" s="35"/>
      <c r="F363" s="34"/>
      <c r="G363" s="42"/>
      <c r="H363" s="42"/>
      <c r="I363" s="34"/>
      <c r="J363" s="34"/>
      <c r="K363" s="34"/>
      <c r="L363" s="35"/>
      <c r="M363" s="34"/>
      <c r="N363" s="42"/>
      <c r="O363" s="42"/>
      <c r="P363" s="34"/>
      <c r="Q363" s="22"/>
      <c r="R363" s="11"/>
    </row>
    <row r="364" spans="1:18" s="1" customFormat="1" ht="26.25" customHeight="1" x14ac:dyDescent="0.25">
      <c r="A364" s="53"/>
      <c r="B364" s="22"/>
      <c r="C364" s="36"/>
      <c r="D364" s="34"/>
      <c r="E364" s="35"/>
      <c r="F364" s="34"/>
      <c r="G364" s="42"/>
      <c r="H364" s="42"/>
      <c r="I364" s="34"/>
      <c r="J364" s="34"/>
      <c r="K364" s="34"/>
      <c r="L364" s="35"/>
      <c r="M364" s="34"/>
      <c r="N364" s="42"/>
      <c r="O364" s="42"/>
      <c r="P364" s="34"/>
      <c r="Q364" s="22"/>
      <c r="R364" s="11"/>
    </row>
    <row r="365" spans="1:18" s="1" customFormat="1" ht="26.25" customHeight="1" x14ac:dyDescent="0.25">
      <c r="A365" s="53"/>
      <c r="B365" s="22"/>
      <c r="C365" s="36"/>
      <c r="D365" s="34"/>
      <c r="E365" s="35"/>
      <c r="F365" s="34"/>
      <c r="G365" s="42"/>
      <c r="H365" s="42"/>
      <c r="I365" s="34"/>
      <c r="J365" s="34"/>
      <c r="K365" s="34"/>
      <c r="L365" s="35"/>
      <c r="M365" s="34"/>
      <c r="N365" s="42"/>
      <c r="O365" s="42"/>
      <c r="P365" s="34"/>
      <c r="Q365" s="22"/>
      <c r="R365" s="11"/>
    </row>
    <row r="366" spans="1:18" s="1" customFormat="1" ht="26.25" customHeight="1" x14ac:dyDescent="0.25">
      <c r="A366" s="53"/>
      <c r="B366" s="22"/>
      <c r="C366" s="36"/>
      <c r="D366" s="34"/>
      <c r="E366" s="35"/>
      <c r="F366" s="34"/>
      <c r="G366" s="42"/>
      <c r="H366" s="42"/>
      <c r="I366" s="34"/>
      <c r="J366" s="34"/>
      <c r="K366" s="34"/>
      <c r="L366" s="35"/>
      <c r="M366" s="34"/>
      <c r="N366" s="42"/>
      <c r="O366" s="42"/>
      <c r="P366" s="34"/>
      <c r="Q366" s="22"/>
      <c r="R366" s="11"/>
    </row>
    <row r="367" spans="1:18" s="1" customFormat="1" ht="26.25" customHeight="1" x14ac:dyDescent="0.25">
      <c r="A367" s="53"/>
      <c r="B367" s="22"/>
      <c r="C367" s="36"/>
      <c r="D367" s="34"/>
      <c r="E367" s="35"/>
      <c r="F367" s="34"/>
      <c r="G367" s="42"/>
      <c r="H367" s="42"/>
      <c r="I367" s="34"/>
      <c r="J367" s="34"/>
      <c r="K367" s="34"/>
      <c r="L367" s="35"/>
      <c r="M367" s="34"/>
      <c r="N367" s="42"/>
      <c r="O367" s="42"/>
      <c r="P367" s="34"/>
      <c r="Q367" s="22"/>
      <c r="R367" s="11"/>
    </row>
    <row r="368" spans="1:18" s="1" customFormat="1" ht="26.25" customHeight="1" x14ac:dyDescent="0.25">
      <c r="A368" s="53"/>
      <c r="B368" s="22"/>
      <c r="C368" s="36"/>
      <c r="D368" s="34"/>
      <c r="E368" s="35"/>
      <c r="F368" s="34"/>
      <c r="G368" s="42"/>
      <c r="H368" s="42"/>
      <c r="I368" s="34"/>
      <c r="J368" s="34"/>
      <c r="K368" s="34"/>
      <c r="L368" s="35"/>
      <c r="M368" s="34"/>
      <c r="N368" s="42"/>
      <c r="O368" s="42"/>
      <c r="P368" s="34"/>
      <c r="Q368" s="22"/>
      <c r="R368" s="11"/>
    </row>
    <row r="369" spans="1:18" s="1" customFormat="1" ht="26.25" customHeight="1" x14ac:dyDescent="0.25">
      <c r="A369" s="53"/>
      <c r="B369" s="22"/>
      <c r="C369" s="36"/>
      <c r="D369" s="34"/>
      <c r="E369" s="35"/>
      <c r="F369" s="34"/>
      <c r="G369" s="42"/>
      <c r="H369" s="42"/>
      <c r="I369" s="34"/>
      <c r="J369" s="34"/>
      <c r="K369" s="34"/>
      <c r="L369" s="35"/>
      <c r="M369" s="34"/>
      <c r="N369" s="42"/>
      <c r="O369" s="42"/>
      <c r="P369" s="34"/>
      <c r="Q369" s="22"/>
      <c r="R369" s="11"/>
    </row>
    <row r="370" spans="1:18" s="1" customFormat="1" ht="26.25" customHeight="1" x14ac:dyDescent="0.25">
      <c r="A370" s="53"/>
      <c r="B370" s="22"/>
      <c r="C370" s="36"/>
      <c r="D370" s="34"/>
      <c r="E370" s="35"/>
      <c r="F370" s="34"/>
      <c r="G370" s="42"/>
      <c r="H370" s="42"/>
      <c r="I370" s="34"/>
      <c r="J370" s="34"/>
      <c r="K370" s="34"/>
      <c r="L370" s="35"/>
      <c r="M370" s="34"/>
      <c r="N370" s="42"/>
      <c r="O370" s="42"/>
      <c r="P370" s="34"/>
      <c r="Q370" s="22"/>
      <c r="R370" s="11"/>
    </row>
    <row r="371" spans="1:18" s="1" customFormat="1" ht="26.25" customHeight="1" x14ac:dyDescent="0.25">
      <c r="A371" s="53"/>
      <c r="B371" s="22"/>
      <c r="C371" s="36"/>
      <c r="D371" s="34"/>
      <c r="E371" s="35"/>
      <c r="F371" s="34"/>
      <c r="G371" s="42"/>
      <c r="H371" s="42"/>
      <c r="I371" s="34"/>
      <c r="J371" s="34"/>
      <c r="K371" s="34"/>
      <c r="L371" s="35"/>
      <c r="M371" s="34"/>
      <c r="N371" s="42"/>
      <c r="O371" s="42"/>
      <c r="P371" s="34"/>
      <c r="Q371" s="22"/>
      <c r="R371" s="11"/>
    </row>
    <row r="372" spans="1:18" s="1" customFormat="1" ht="26.25" customHeight="1" x14ac:dyDescent="0.25">
      <c r="A372" s="53"/>
      <c r="B372" s="22"/>
      <c r="C372" s="36"/>
      <c r="D372" s="34"/>
      <c r="E372" s="35"/>
      <c r="F372" s="34"/>
      <c r="G372" s="42"/>
      <c r="H372" s="42"/>
      <c r="I372" s="34"/>
      <c r="J372" s="34"/>
      <c r="K372" s="34"/>
      <c r="L372" s="35"/>
      <c r="M372" s="34"/>
      <c r="N372" s="42"/>
      <c r="O372" s="42"/>
      <c r="P372" s="34"/>
      <c r="Q372" s="22"/>
      <c r="R372" s="11"/>
    </row>
    <row r="373" spans="1:18" s="1" customFormat="1" ht="26.25" customHeight="1" x14ac:dyDescent="0.25">
      <c r="A373" s="53"/>
      <c r="B373" s="22"/>
      <c r="C373" s="36"/>
      <c r="D373" s="34"/>
      <c r="E373" s="35"/>
      <c r="F373" s="34"/>
      <c r="G373" s="42"/>
      <c r="H373" s="42"/>
      <c r="I373" s="34"/>
      <c r="J373" s="34"/>
      <c r="K373" s="34"/>
      <c r="L373" s="35"/>
      <c r="M373" s="34"/>
      <c r="N373" s="42"/>
      <c r="O373" s="42"/>
      <c r="P373" s="34"/>
      <c r="Q373" s="22"/>
      <c r="R373" s="11"/>
    </row>
    <row r="374" spans="1:18" s="1" customFormat="1" ht="26.25" customHeight="1" x14ac:dyDescent="0.25">
      <c r="A374" s="53"/>
      <c r="B374" s="22"/>
      <c r="C374" s="36"/>
      <c r="D374" s="34"/>
      <c r="E374" s="35"/>
      <c r="F374" s="34"/>
      <c r="G374" s="42"/>
      <c r="H374" s="42"/>
      <c r="I374" s="34"/>
      <c r="J374" s="34"/>
      <c r="K374" s="34"/>
      <c r="L374" s="35"/>
      <c r="M374" s="34"/>
      <c r="N374" s="42"/>
      <c r="O374" s="42"/>
      <c r="P374" s="34"/>
      <c r="Q374" s="22"/>
      <c r="R374" s="11"/>
    </row>
    <row r="375" spans="1:18" s="1" customFormat="1" ht="26.25" customHeight="1" x14ac:dyDescent="0.25">
      <c r="A375" s="53"/>
      <c r="B375" s="22"/>
      <c r="C375" s="36"/>
      <c r="D375" s="34"/>
      <c r="E375" s="35"/>
      <c r="F375" s="34"/>
      <c r="G375" s="42"/>
      <c r="H375" s="42"/>
      <c r="I375" s="34"/>
      <c r="J375" s="34"/>
      <c r="K375" s="34"/>
      <c r="L375" s="35"/>
      <c r="M375" s="34"/>
      <c r="N375" s="42"/>
      <c r="O375" s="42"/>
      <c r="P375" s="34"/>
      <c r="Q375" s="22"/>
      <c r="R375" s="11"/>
    </row>
    <row r="376" spans="1:18" s="1" customFormat="1" ht="26.25" customHeight="1" x14ac:dyDescent="0.25">
      <c r="A376" s="53"/>
      <c r="B376" s="22"/>
      <c r="C376" s="36"/>
      <c r="D376" s="34"/>
      <c r="E376" s="35"/>
      <c r="F376" s="34"/>
      <c r="G376" s="42"/>
      <c r="H376" s="42"/>
      <c r="I376" s="34"/>
      <c r="J376" s="34"/>
      <c r="K376" s="34"/>
      <c r="L376" s="35"/>
      <c r="M376" s="34"/>
      <c r="N376" s="42"/>
      <c r="O376" s="42"/>
      <c r="P376" s="34"/>
      <c r="Q376" s="22"/>
      <c r="R376" s="11"/>
    </row>
    <row r="377" spans="1:18" s="1" customFormat="1" ht="26.25" customHeight="1" x14ac:dyDescent="0.25">
      <c r="A377" s="53"/>
      <c r="B377" s="22"/>
      <c r="C377" s="36"/>
      <c r="D377" s="34"/>
      <c r="E377" s="35"/>
      <c r="F377" s="34"/>
      <c r="G377" s="42"/>
      <c r="H377" s="42"/>
      <c r="I377" s="34"/>
      <c r="J377" s="34"/>
      <c r="K377" s="34"/>
      <c r="L377" s="35"/>
      <c r="M377" s="34"/>
      <c r="N377" s="42"/>
      <c r="O377" s="42"/>
      <c r="P377" s="34"/>
      <c r="Q377" s="22"/>
      <c r="R377" s="11"/>
    </row>
    <row r="378" spans="1:18" s="1" customFormat="1" ht="26.25" customHeight="1" x14ac:dyDescent="0.25">
      <c r="A378" s="53"/>
      <c r="B378" s="22"/>
      <c r="C378" s="36"/>
      <c r="D378" s="34"/>
      <c r="E378" s="35"/>
      <c r="F378" s="34"/>
      <c r="G378" s="42"/>
      <c r="H378" s="42"/>
      <c r="I378" s="34"/>
      <c r="J378" s="34"/>
      <c r="K378" s="34"/>
      <c r="L378" s="35"/>
      <c r="M378" s="34"/>
      <c r="N378" s="42"/>
      <c r="O378" s="42"/>
      <c r="P378" s="34"/>
      <c r="Q378" s="22"/>
      <c r="R378" s="11"/>
    </row>
    <row r="379" spans="1:18" s="1" customFormat="1" ht="26.25" customHeight="1" x14ac:dyDescent="0.25">
      <c r="A379" s="53"/>
      <c r="B379" s="22"/>
      <c r="C379" s="36"/>
      <c r="D379" s="34"/>
      <c r="E379" s="35"/>
      <c r="F379" s="34"/>
      <c r="G379" s="42"/>
      <c r="H379" s="42"/>
      <c r="I379" s="34"/>
      <c r="J379" s="34"/>
      <c r="K379" s="34"/>
      <c r="L379" s="35"/>
      <c r="M379" s="34"/>
      <c r="N379" s="42"/>
      <c r="O379" s="42"/>
      <c r="P379" s="34"/>
      <c r="Q379" s="22"/>
      <c r="R379" s="11"/>
    </row>
    <row r="380" spans="1:18" s="1" customFormat="1" ht="26.25" customHeight="1" x14ac:dyDescent="0.25">
      <c r="A380" s="53"/>
      <c r="B380" s="22"/>
      <c r="C380" s="36"/>
      <c r="D380" s="34"/>
      <c r="E380" s="35"/>
      <c r="F380" s="34"/>
      <c r="G380" s="42"/>
      <c r="H380" s="42"/>
      <c r="I380" s="34"/>
      <c r="J380" s="34"/>
      <c r="K380" s="34"/>
      <c r="L380" s="35"/>
      <c r="M380" s="34"/>
      <c r="N380" s="42"/>
      <c r="O380" s="42"/>
      <c r="P380" s="34"/>
      <c r="Q380" s="22"/>
      <c r="R380" s="11"/>
    </row>
    <row r="381" spans="1:18" s="1" customFormat="1" ht="26.25" customHeight="1" x14ac:dyDescent="0.25">
      <c r="A381" s="53"/>
      <c r="B381" s="22"/>
      <c r="C381" s="36"/>
      <c r="D381" s="34"/>
      <c r="E381" s="35"/>
      <c r="F381" s="34"/>
      <c r="G381" s="42"/>
      <c r="H381" s="42"/>
      <c r="I381" s="34"/>
      <c r="J381" s="34"/>
      <c r="K381" s="34"/>
      <c r="L381" s="35"/>
      <c r="M381" s="34"/>
      <c r="N381" s="42"/>
      <c r="O381" s="42"/>
      <c r="P381" s="34"/>
      <c r="Q381" s="22"/>
      <c r="R381" s="11"/>
    </row>
    <row r="382" spans="1:18" s="1" customFormat="1" ht="26.25" customHeight="1" x14ac:dyDescent="0.25">
      <c r="A382" s="53"/>
      <c r="B382" s="22"/>
      <c r="C382" s="36"/>
      <c r="D382" s="34"/>
      <c r="E382" s="35"/>
      <c r="F382" s="34"/>
      <c r="G382" s="42"/>
      <c r="H382" s="42"/>
      <c r="I382" s="34"/>
      <c r="J382" s="34"/>
      <c r="K382" s="34"/>
      <c r="L382" s="35"/>
      <c r="M382" s="34"/>
      <c r="N382" s="42"/>
      <c r="O382" s="42"/>
      <c r="P382" s="34"/>
      <c r="Q382" s="22"/>
      <c r="R382" s="11"/>
    </row>
    <row r="383" spans="1:18" s="1" customFormat="1" ht="26.25" customHeight="1" x14ac:dyDescent="0.25">
      <c r="A383" s="53"/>
      <c r="B383" s="22"/>
      <c r="C383" s="36"/>
      <c r="D383" s="34"/>
      <c r="E383" s="35"/>
      <c r="F383" s="34"/>
      <c r="G383" s="42"/>
      <c r="H383" s="42"/>
      <c r="I383" s="34"/>
      <c r="J383" s="34"/>
      <c r="K383" s="34"/>
      <c r="L383" s="35"/>
      <c r="M383" s="34"/>
      <c r="N383" s="42"/>
      <c r="O383" s="42"/>
      <c r="P383" s="34"/>
      <c r="Q383" s="22"/>
      <c r="R383" s="11"/>
    </row>
    <row r="384" spans="1:18" s="1" customFormat="1" ht="26.25" customHeight="1" x14ac:dyDescent="0.25">
      <c r="A384" s="53"/>
      <c r="B384" s="22"/>
      <c r="C384" s="36"/>
      <c r="D384" s="34"/>
      <c r="E384" s="35"/>
      <c r="F384" s="34"/>
      <c r="G384" s="42"/>
      <c r="H384" s="42"/>
      <c r="I384" s="34"/>
      <c r="J384" s="34"/>
      <c r="K384" s="34"/>
      <c r="L384" s="35"/>
      <c r="M384" s="34"/>
      <c r="N384" s="42"/>
      <c r="O384" s="42"/>
      <c r="P384" s="34"/>
      <c r="Q384" s="22"/>
      <c r="R384" s="11"/>
    </row>
    <row r="385" spans="1:18" s="1" customFormat="1" ht="26.25" customHeight="1" x14ac:dyDescent="0.25">
      <c r="A385" s="53"/>
      <c r="B385" s="22"/>
      <c r="C385" s="36"/>
      <c r="D385" s="34"/>
      <c r="E385" s="35"/>
      <c r="F385" s="34"/>
      <c r="G385" s="42"/>
      <c r="H385" s="42"/>
      <c r="I385" s="34"/>
      <c r="J385" s="34"/>
      <c r="K385" s="34"/>
      <c r="L385" s="35"/>
      <c r="M385" s="34"/>
      <c r="N385" s="42"/>
      <c r="O385" s="42"/>
      <c r="P385" s="34"/>
      <c r="Q385" s="22"/>
      <c r="R385" s="11"/>
    </row>
    <row r="386" spans="1:18" s="1" customFormat="1" ht="26.25" customHeight="1" x14ac:dyDescent="0.25">
      <c r="A386" s="53"/>
      <c r="B386" s="22"/>
      <c r="C386" s="36"/>
      <c r="D386" s="34"/>
      <c r="E386" s="35"/>
      <c r="F386" s="34"/>
      <c r="G386" s="42"/>
      <c r="H386" s="42"/>
      <c r="I386" s="34"/>
      <c r="J386" s="34"/>
      <c r="K386" s="34"/>
      <c r="L386" s="35"/>
      <c r="M386" s="34"/>
      <c r="N386" s="42"/>
      <c r="O386" s="42"/>
      <c r="P386" s="34"/>
      <c r="Q386" s="22"/>
      <c r="R386" s="11"/>
    </row>
    <row r="387" spans="1:18" s="1" customFormat="1" ht="26.25" customHeight="1" x14ac:dyDescent="0.25">
      <c r="A387" s="53"/>
      <c r="B387" s="22"/>
      <c r="C387" s="36"/>
      <c r="D387" s="34"/>
      <c r="E387" s="35"/>
      <c r="F387" s="34"/>
      <c r="G387" s="42"/>
      <c r="H387" s="42"/>
      <c r="I387" s="34"/>
      <c r="J387" s="34"/>
      <c r="K387" s="34"/>
      <c r="L387" s="35"/>
      <c r="M387" s="34"/>
      <c r="N387" s="42"/>
      <c r="O387" s="42"/>
      <c r="P387" s="34"/>
      <c r="Q387" s="22"/>
      <c r="R387" s="11"/>
    </row>
    <row r="388" spans="1:18" s="1" customFormat="1" ht="26.25" customHeight="1" x14ac:dyDescent="0.25">
      <c r="A388" s="53"/>
      <c r="B388" s="22"/>
      <c r="C388" s="36"/>
      <c r="D388" s="34"/>
      <c r="E388" s="35"/>
      <c r="F388" s="34"/>
      <c r="G388" s="42"/>
      <c r="H388" s="42"/>
      <c r="I388" s="34"/>
      <c r="J388" s="34"/>
      <c r="K388" s="34"/>
      <c r="L388" s="35"/>
      <c r="M388" s="34"/>
      <c r="N388" s="42"/>
      <c r="O388" s="42"/>
      <c r="P388" s="34"/>
      <c r="Q388" s="22"/>
      <c r="R388" s="11"/>
    </row>
    <row r="389" spans="1:18" s="1" customFormat="1" ht="26.25" customHeight="1" x14ac:dyDescent="0.25">
      <c r="A389" s="53"/>
      <c r="B389" s="22"/>
      <c r="C389" s="36"/>
      <c r="D389" s="34"/>
      <c r="E389" s="35"/>
      <c r="F389" s="34"/>
      <c r="G389" s="42"/>
      <c r="H389" s="42"/>
      <c r="I389" s="34"/>
      <c r="J389" s="34"/>
      <c r="K389" s="34"/>
      <c r="L389" s="35"/>
      <c r="M389" s="34"/>
      <c r="N389" s="42"/>
      <c r="O389" s="42"/>
      <c r="P389" s="34"/>
      <c r="Q389" s="22"/>
      <c r="R389" s="11"/>
    </row>
    <row r="390" spans="1:18" s="1" customFormat="1" ht="26.25" customHeight="1" x14ac:dyDescent="0.25">
      <c r="A390" s="53"/>
      <c r="B390" s="22"/>
      <c r="C390" s="36"/>
      <c r="D390" s="34"/>
      <c r="E390" s="35"/>
      <c r="F390" s="34"/>
      <c r="G390" s="42"/>
      <c r="H390" s="42"/>
      <c r="I390" s="34"/>
      <c r="J390" s="34"/>
      <c r="K390" s="34"/>
      <c r="L390" s="35"/>
      <c r="M390" s="34"/>
      <c r="N390" s="42"/>
      <c r="O390" s="42"/>
      <c r="P390" s="34"/>
      <c r="Q390" s="22"/>
      <c r="R390" s="11"/>
    </row>
    <row r="391" spans="1:18" s="1" customFormat="1" ht="26.25" customHeight="1" x14ac:dyDescent="0.25">
      <c r="A391" s="53">
        <v>3503</v>
      </c>
      <c r="B391" s="22"/>
      <c r="C391" s="36"/>
      <c r="D391" s="34"/>
      <c r="E391" s="35"/>
      <c r="F391" s="34"/>
      <c r="G391" s="42"/>
      <c r="H391" s="42"/>
      <c r="I391" s="34"/>
      <c r="J391" s="34"/>
      <c r="K391" s="34"/>
      <c r="L391" s="35"/>
      <c r="M391" s="34"/>
      <c r="N391" s="42"/>
      <c r="O391" s="42"/>
      <c r="P391" s="34"/>
      <c r="Q391" s="22"/>
      <c r="R391" s="11"/>
    </row>
    <row r="392" spans="1:18" s="1" customFormat="1" ht="26.25" customHeight="1" x14ac:dyDescent="0.25">
      <c r="A392" s="53">
        <v>3504</v>
      </c>
      <c r="B392" s="22"/>
      <c r="C392" s="36"/>
      <c r="D392" s="34"/>
      <c r="E392" s="35"/>
      <c r="F392" s="34"/>
      <c r="G392" s="42"/>
      <c r="H392" s="42"/>
      <c r="I392" s="34"/>
      <c r="J392" s="34"/>
      <c r="K392" s="34"/>
      <c r="L392" s="35"/>
      <c r="M392" s="34"/>
      <c r="N392" s="42"/>
      <c r="O392" s="42"/>
      <c r="P392" s="34"/>
      <c r="Q392" s="22"/>
      <c r="R392" s="11"/>
    </row>
    <row r="393" spans="1:18" s="1" customFormat="1" ht="26.25" customHeight="1" x14ac:dyDescent="0.25">
      <c r="A393" s="53">
        <v>3505</v>
      </c>
      <c r="B393" s="22"/>
      <c r="C393" s="36"/>
      <c r="D393" s="34"/>
      <c r="E393" s="35"/>
      <c r="F393" s="34"/>
      <c r="G393" s="42"/>
      <c r="H393" s="42"/>
      <c r="I393" s="34"/>
      <c r="J393" s="34"/>
      <c r="K393" s="34"/>
      <c r="L393" s="35"/>
      <c r="M393" s="34"/>
      <c r="N393" s="42"/>
      <c r="O393" s="42"/>
      <c r="P393" s="34"/>
      <c r="Q393" s="22"/>
      <c r="R393" s="11"/>
    </row>
    <row r="394" spans="1:18" s="1" customFormat="1" ht="26.25" customHeight="1" x14ac:dyDescent="0.25">
      <c r="A394" s="53">
        <v>3506</v>
      </c>
      <c r="B394" s="22"/>
      <c r="C394" s="36"/>
      <c r="D394" s="34"/>
      <c r="E394" s="35"/>
      <c r="F394" s="34"/>
      <c r="G394" s="42"/>
      <c r="H394" s="42"/>
      <c r="I394" s="34"/>
      <c r="J394" s="34"/>
      <c r="K394" s="34"/>
      <c r="L394" s="35"/>
      <c r="M394" s="34"/>
      <c r="N394" s="42"/>
      <c r="O394" s="42"/>
      <c r="P394" s="34"/>
      <c r="Q394" s="22"/>
      <c r="R394" s="11"/>
    </row>
    <row r="395" spans="1:18" s="1" customFormat="1" ht="26.25" customHeight="1" x14ac:dyDescent="0.25">
      <c r="A395" s="53">
        <v>3507</v>
      </c>
      <c r="B395" s="22"/>
      <c r="C395" s="36"/>
      <c r="D395" s="34"/>
      <c r="E395" s="35"/>
      <c r="F395" s="34"/>
      <c r="G395" s="42"/>
      <c r="H395" s="42"/>
      <c r="I395" s="34"/>
      <c r="J395" s="34"/>
      <c r="K395" s="34"/>
      <c r="L395" s="35"/>
      <c r="M395" s="34"/>
      <c r="N395" s="42"/>
      <c r="O395" s="42"/>
      <c r="P395" s="34"/>
      <c r="Q395" s="22"/>
      <c r="R395" s="11"/>
    </row>
    <row r="396" spans="1:18" s="1" customFormat="1" ht="26.25" customHeight="1" x14ac:dyDescent="0.25">
      <c r="A396" s="53">
        <v>3508</v>
      </c>
      <c r="B396" s="22"/>
      <c r="C396" s="36"/>
      <c r="D396" s="34"/>
      <c r="E396" s="35"/>
      <c r="F396" s="34"/>
      <c r="G396" s="42"/>
      <c r="H396" s="42"/>
      <c r="I396" s="34"/>
      <c r="J396" s="34"/>
      <c r="K396" s="34"/>
      <c r="L396" s="35"/>
      <c r="M396" s="34"/>
      <c r="N396" s="42"/>
      <c r="O396" s="42"/>
      <c r="P396" s="34"/>
      <c r="Q396" s="22"/>
      <c r="R396" s="11"/>
    </row>
    <row r="397" spans="1:18" s="1" customFormat="1" ht="26.25" customHeight="1" x14ac:dyDescent="0.25">
      <c r="A397" s="53">
        <v>3509</v>
      </c>
      <c r="B397" s="22"/>
      <c r="C397" s="36"/>
      <c r="D397" s="34"/>
      <c r="E397" s="35"/>
      <c r="F397" s="34"/>
      <c r="G397" s="42"/>
      <c r="H397" s="42"/>
      <c r="I397" s="34"/>
      <c r="J397" s="34"/>
      <c r="K397" s="34"/>
      <c r="L397" s="35"/>
      <c r="M397" s="34"/>
      <c r="N397" s="42"/>
      <c r="O397" s="42"/>
      <c r="P397" s="34"/>
      <c r="Q397" s="22"/>
      <c r="R397" s="11"/>
    </row>
    <row r="398" spans="1:18" s="1" customFormat="1" ht="26.25" customHeight="1" x14ac:dyDescent="0.25">
      <c r="A398" s="53">
        <v>3510</v>
      </c>
      <c r="B398" s="22"/>
      <c r="C398" s="36"/>
      <c r="D398" s="34"/>
      <c r="E398" s="35"/>
      <c r="F398" s="34"/>
      <c r="G398" s="42"/>
      <c r="H398" s="42"/>
      <c r="I398" s="34"/>
      <c r="J398" s="34"/>
      <c r="K398" s="34"/>
      <c r="L398" s="35"/>
      <c r="M398" s="34"/>
      <c r="N398" s="42"/>
      <c r="O398" s="42"/>
      <c r="P398" s="34"/>
      <c r="Q398" s="22"/>
      <c r="R398" s="11"/>
    </row>
    <row r="399" spans="1:18" s="1" customFormat="1" ht="26.25" customHeight="1" x14ac:dyDescent="0.25">
      <c r="A399" s="53">
        <v>3511</v>
      </c>
      <c r="B399" s="22"/>
      <c r="C399" s="36"/>
      <c r="D399" s="34"/>
      <c r="E399" s="35"/>
      <c r="F399" s="34"/>
      <c r="G399" s="42"/>
      <c r="H399" s="42"/>
      <c r="I399" s="34"/>
      <c r="J399" s="34"/>
      <c r="K399" s="34"/>
      <c r="L399" s="35"/>
      <c r="M399" s="34"/>
      <c r="N399" s="42"/>
      <c r="O399" s="42"/>
      <c r="P399" s="34"/>
      <c r="Q399" s="22"/>
      <c r="R399" s="11"/>
    </row>
    <row r="400" spans="1:18" s="1" customFormat="1" ht="26.25" customHeight="1" x14ac:dyDescent="0.25">
      <c r="A400" s="53">
        <v>3512</v>
      </c>
      <c r="B400" s="22"/>
      <c r="C400" s="36"/>
      <c r="D400" s="34"/>
      <c r="E400" s="35"/>
      <c r="F400" s="34"/>
      <c r="G400" s="42"/>
      <c r="H400" s="42"/>
      <c r="I400" s="34"/>
      <c r="J400" s="34"/>
      <c r="K400" s="34"/>
      <c r="L400" s="35"/>
      <c r="M400" s="34"/>
      <c r="N400" s="42"/>
      <c r="O400" s="42"/>
      <c r="P400" s="34"/>
      <c r="Q400" s="22"/>
      <c r="R400" s="11"/>
    </row>
    <row r="401" spans="1:18" s="1" customFormat="1" ht="26.25" customHeight="1" x14ac:dyDescent="0.25">
      <c r="A401" s="53">
        <v>3513</v>
      </c>
      <c r="B401" s="22"/>
      <c r="C401" s="36"/>
      <c r="D401" s="34"/>
      <c r="E401" s="35"/>
      <c r="F401" s="34"/>
      <c r="G401" s="42"/>
      <c r="H401" s="42"/>
      <c r="I401" s="34"/>
      <c r="J401" s="34"/>
      <c r="K401" s="34"/>
      <c r="L401" s="35"/>
      <c r="M401" s="34"/>
      <c r="N401" s="42"/>
      <c r="O401" s="42"/>
      <c r="P401" s="34"/>
      <c r="Q401" s="22"/>
      <c r="R401" s="11"/>
    </row>
    <row r="402" spans="1:18" s="1" customFormat="1" ht="26.25" customHeight="1" x14ac:dyDescent="0.25">
      <c r="A402" s="53">
        <v>3514</v>
      </c>
      <c r="B402" s="22"/>
      <c r="C402" s="36"/>
      <c r="D402" s="34"/>
      <c r="E402" s="35"/>
      <c r="F402" s="34"/>
      <c r="G402" s="42"/>
      <c r="H402" s="42"/>
      <c r="I402" s="34"/>
      <c r="J402" s="34"/>
      <c r="K402" s="34"/>
      <c r="L402" s="35"/>
      <c r="M402" s="34"/>
      <c r="N402" s="42"/>
      <c r="O402" s="42"/>
      <c r="P402" s="34"/>
      <c r="Q402" s="22"/>
      <c r="R402" s="11"/>
    </row>
    <row r="403" spans="1:18" s="1" customFormat="1" ht="26.25" customHeight="1" x14ac:dyDescent="0.25">
      <c r="A403" s="53">
        <v>3515</v>
      </c>
      <c r="B403" s="22"/>
      <c r="C403" s="36"/>
      <c r="D403" s="34"/>
      <c r="E403" s="35"/>
      <c r="F403" s="34"/>
      <c r="G403" s="42"/>
      <c r="H403" s="42"/>
      <c r="I403" s="34"/>
      <c r="J403" s="34"/>
      <c r="K403" s="34"/>
      <c r="L403" s="35"/>
      <c r="M403" s="34"/>
      <c r="N403" s="42"/>
      <c r="O403" s="42"/>
      <c r="P403" s="34"/>
      <c r="Q403" s="22"/>
      <c r="R403" s="11"/>
    </row>
    <row r="404" spans="1:18" s="1" customFormat="1" ht="26.25" customHeight="1" x14ac:dyDescent="0.25">
      <c r="A404" s="53">
        <v>3516</v>
      </c>
      <c r="B404" s="22"/>
      <c r="C404" s="36"/>
      <c r="D404" s="34"/>
      <c r="E404" s="35"/>
      <c r="F404" s="34"/>
      <c r="G404" s="42"/>
      <c r="H404" s="42"/>
      <c r="I404" s="34"/>
      <c r="J404" s="34"/>
      <c r="K404" s="34"/>
      <c r="L404" s="35"/>
      <c r="M404" s="34"/>
      <c r="N404" s="42"/>
      <c r="O404" s="42"/>
      <c r="P404" s="34"/>
      <c r="Q404" s="22"/>
      <c r="R404" s="11"/>
    </row>
    <row r="405" spans="1:18" s="1" customFormat="1" ht="26.25" customHeight="1" x14ac:dyDescent="0.25">
      <c r="A405" s="53">
        <v>3517</v>
      </c>
      <c r="B405" s="22"/>
      <c r="C405" s="36"/>
      <c r="D405" s="34"/>
      <c r="E405" s="35"/>
      <c r="F405" s="34"/>
      <c r="G405" s="42"/>
      <c r="H405" s="42"/>
      <c r="I405" s="34"/>
      <c r="J405" s="34"/>
      <c r="K405" s="34"/>
      <c r="L405" s="35"/>
      <c r="M405" s="34"/>
      <c r="N405" s="42"/>
      <c r="O405" s="42"/>
      <c r="P405" s="34"/>
      <c r="Q405" s="22"/>
      <c r="R405" s="11"/>
    </row>
    <row r="406" spans="1:18" s="1" customFormat="1" ht="26.25" customHeight="1" x14ac:dyDescent="0.25">
      <c r="A406" s="53">
        <v>3518</v>
      </c>
      <c r="B406" s="22"/>
      <c r="C406" s="36"/>
      <c r="D406" s="34"/>
      <c r="E406" s="35"/>
      <c r="F406" s="34"/>
      <c r="G406" s="42"/>
      <c r="H406" s="42"/>
      <c r="I406" s="34"/>
      <c r="J406" s="34"/>
      <c r="K406" s="34"/>
      <c r="L406" s="35"/>
      <c r="M406" s="34"/>
      <c r="N406" s="42"/>
      <c r="O406" s="42"/>
      <c r="P406" s="34"/>
      <c r="Q406" s="22"/>
      <c r="R406" s="11"/>
    </row>
    <row r="407" spans="1:18" s="1" customFormat="1" ht="26.25" customHeight="1" x14ac:dyDescent="0.25">
      <c r="A407" s="53">
        <v>3519</v>
      </c>
      <c r="B407" s="22"/>
      <c r="C407" s="36"/>
      <c r="D407" s="34"/>
      <c r="E407" s="35"/>
      <c r="F407" s="34"/>
      <c r="G407" s="42"/>
      <c r="H407" s="42"/>
      <c r="I407" s="34"/>
      <c r="J407" s="34"/>
      <c r="K407" s="34"/>
      <c r="L407" s="35"/>
      <c r="M407" s="34"/>
      <c r="N407" s="42"/>
      <c r="O407" s="42"/>
      <c r="P407" s="34"/>
      <c r="Q407" s="22"/>
      <c r="R407" s="11"/>
    </row>
    <row r="408" spans="1:18" s="1" customFormat="1" ht="26.25" customHeight="1" x14ac:dyDescent="0.25">
      <c r="A408" s="53">
        <v>3520</v>
      </c>
      <c r="B408" s="22"/>
      <c r="C408" s="36"/>
      <c r="D408" s="34"/>
      <c r="E408" s="35"/>
      <c r="F408" s="34"/>
      <c r="G408" s="42"/>
      <c r="H408" s="42"/>
      <c r="I408" s="34"/>
      <c r="J408" s="34"/>
      <c r="K408" s="34"/>
      <c r="L408" s="35"/>
      <c r="M408" s="34"/>
      <c r="N408" s="42"/>
      <c r="O408" s="42"/>
      <c r="P408" s="34"/>
      <c r="Q408" s="22"/>
      <c r="R408" s="11"/>
    </row>
    <row r="409" spans="1:18" s="1" customFormat="1" ht="26.25" customHeight="1" x14ac:dyDescent="0.25">
      <c r="A409" s="53">
        <v>3521</v>
      </c>
      <c r="B409" s="22"/>
      <c r="C409" s="36"/>
      <c r="D409" s="34"/>
      <c r="E409" s="35"/>
      <c r="F409" s="34"/>
      <c r="G409" s="42"/>
      <c r="H409" s="42"/>
      <c r="I409" s="34"/>
      <c r="J409" s="34"/>
      <c r="K409" s="34"/>
      <c r="L409" s="35"/>
      <c r="M409" s="34"/>
      <c r="N409" s="42"/>
      <c r="O409" s="42"/>
      <c r="P409" s="34"/>
      <c r="Q409" s="22"/>
      <c r="R409" s="11"/>
    </row>
    <row r="410" spans="1:18" s="1" customFormat="1" ht="26.25" customHeight="1" x14ac:dyDescent="0.25">
      <c r="A410" s="53">
        <v>3522</v>
      </c>
      <c r="B410" s="22"/>
      <c r="C410" s="36"/>
      <c r="D410" s="34"/>
      <c r="E410" s="35"/>
      <c r="F410" s="34"/>
      <c r="G410" s="42"/>
      <c r="H410" s="42"/>
      <c r="I410" s="34"/>
      <c r="J410" s="34"/>
      <c r="K410" s="34"/>
      <c r="L410" s="35"/>
      <c r="M410" s="34"/>
      <c r="N410" s="42"/>
      <c r="O410" s="42"/>
      <c r="P410" s="34"/>
      <c r="Q410" s="22"/>
      <c r="R410" s="11"/>
    </row>
    <row r="411" spans="1:18" s="1" customFormat="1" ht="26.25" customHeight="1" x14ac:dyDescent="0.25">
      <c r="A411" s="53">
        <v>3523</v>
      </c>
      <c r="B411" s="22"/>
      <c r="C411" s="36"/>
      <c r="D411" s="34"/>
      <c r="E411" s="35"/>
      <c r="F411" s="34"/>
      <c r="G411" s="42"/>
      <c r="H411" s="42"/>
      <c r="I411" s="34"/>
      <c r="J411" s="34"/>
      <c r="K411" s="34"/>
      <c r="L411" s="35"/>
      <c r="M411" s="34"/>
      <c r="N411" s="42"/>
      <c r="O411" s="42"/>
      <c r="P411" s="34"/>
      <c r="Q411" s="22"/>
      <c r="R411" s="11"/>
    </row>
    <row r="412" spans="1:18" s="1" customFormat="1" ht="26.25" customHeight="1" x14ac:dyDescent="0.25">
      <c r="A412" s="53">
        <v>3524</v>
      </c>
      <c r="B412" s="22"/>
      <c r="C412" s="36"/>
      <c r="D412" s="34"/>
      <c r="E412" s="35"/>
      <c r="F412" s="34"/>
      <c r="G412" s="42"/>
      <c r="H412" s="42"/>
      <c r="I412" s="34"/>
      <c r="J412" s="34"/>
      <c r="K412" s="34"/>
      <c r="L412" s="35"/>
      <c r="M412" s="34"/>
      <c r="N412" s="42"/>
      <c r="O412" s="42"/>
      <c r="P412" s="34"/>
      <c r="Q412" s="22"/>
      <c r="R412" s="11"/>
    </row>
    <row r="413" spans="1:18" s="1" customFormat="1" ht="26.25" customHeight="1" x14ac:dyDescent="0.25">
      <c r="A413" s="53">
        <v>3525</v>
      </c>
      <c r="B413" s="22"/>
      <c r="C413" s="36"/>
      <c r="D413" s="34"/>
      <c r="E413" s="35"/>
      <c r="F413" s="34"/>
      <c r="G413" s="42"/>
      <c r="H413" s="42"/>
      <c r="I413" s="34"/>
      <c r="J413" s="34"/>
      <c r="K413" s="34"/>
      <c r="L413" s="35"/>
      <c r="M413" s="34"/>
      <c r="N413" s="42"/>
      <c r="O413" s="42"/>
      <c r="P413" s="34"/>
      <c r="Q413" s="22"/>
      <c r="R413" s="11"/>
    </row>
    <row r="414" spans="1:18" s="1" customFormat="1" ht="26.25" customHeight="1" x14ac:dyDescent="0.25">
      <c r="A414" s="53">
        <v>3526</v>
      </c>
      <c r="B414" s="20">
        <v>3526</v>
      </c>
      <c r="C414" s="16"/>
      <c r="D414" s="18"/>
      <c r="E414" s="16"/>
      <c r="F414" s="24"/>
      <c r="G414" s="24"/>
      <c r="H414" s="16"/>
      <c r="I414" s="20"/>
      <c r="J414" s="20" t="s">
        <v>12</v>
      </c>
      <c r="K414" s="18"/>
      <c r="L414" s="16"/>
      <c r="M414" s="24"/>
      <c r="N414" s="24"/>
      <c r="O414" s="16"/>
      <c r="P414" s="20"/>
      <c r="Q414" s="20" t="s">
        <v>12</v>
      </c>
      <c r="R414" s="16"/>
    </row>
    <row r="415" spans="1:18" s="1" customFormat="1" ht="26.25" customHeight="1" x14ac:dyDescent="0.25">
      <c r="A415" s="53">
        <v>3527</v>
      </c>
      <c r="B415" s="22"/>
      <c r="C415" s="36"/>
      <c r="D415" s="34"/>
      <c r="E415" s="35"/>
      <c r="F415" s="34"/>
      <c r="G415" s="42"/>
      <c r="H415" s="42"/>
      <c r="I415" s="34"/>
      <c r="J415" s="34"/>
      <c r="K415" s="34"/>
      <c r="L415" s="35"/>
      <c r="M415" s="34"/>
      <c r="N415" s="42"/>
      <c r="O415" s="42"/>
      <c r="P415" s="34"/>
      <c r="Q415" s="22"/>
      <c r="R415" s="11"/>
    </row>
    <row r="416" spans="1:18" s="1" customFormat="1" ht="26.25" customHeight="1" x14ac:dyDescent="0.25">
      <c r="A416" s="53">
        <v>3528</v>
      </c>
      <c r="B416" s="22"/>
      <c r="C416" s="36"/>
      <c r="D416" s="34"/>
      <c r="E416" s="35"/>
      <c r="F416" s="34"/>
      <c r="G416" s="42"/>
      <c r="H416" s="42"/>
      <c r="I416" s="34"/>
      <c r="J416" s="34"/>
      <c r="K416" s="34"/>
      <c r="L416" s="35"/>
      <c r="M416" s="34"/>
      <c r="N416" s="42"/>
      <c r="O416" s="42"/>
      <c r="P416" s="34"/>
      <c r="Q416" s="22"/>
      <c r="R416" s="11"/>
    </row>
    <row r="417" spans="1:18" s="1" customFormat="1" ht="26.25" customHeight="1" x14ac:dyDescent="0.25">
      <c r="A417" s="53">
        <v>3529</v>
      </c>
      <c r="B417" s="20">
        <v>3529</v>
      </c>
      <c r="C417" s="16"/>
      <c r="D417" s="18"/>
      <c r="E417" s="16"/>
      <c r="F417" s="24"/>
      <c r="G417" s="24"/>
      <c r="H417" s="16"/>
      <c r="I417" s="20"/>
      <c r="J417" s="20" t="s">
        <v>12</v>
      </c>
      <c r="K417" s="18"/>
      <c r="L417" s="16"/>
      <c r="M417" s="24"/>
      <c r="N417" s="24"/>
      <c r="O417" s="16"/>
      <c r="P417" s="20"/>
      <c r="Q417" s="20" t="s">
        <v>12</v>
      </c>
      <c r="R417" s="16"/>
    </row>
    <row r="418" spans="1:18" s="1" customFormat="1" ht="26.25" customHeight="1" x14ac:dyDescent="0.25">
      <c r="A418" s="53">
        <v>3530</v>
      </c>
      <c r="B418" s="22"/>
      <c r="C418" s="36"/>
      <c r="D418" s="34"/>
      <c r="E418" s="35"/>
      <c r="F418" s="34"/>
      <c r="G418" s="42"/>
      <c r="H418" s="42"/>
      <c r="I418" s="34"/>
      <c r="J418" s="34"/>
      <c r="K418" s="34"/>
      <c r="L418" s="35"/>
      <c r="M418" s="34"/>
      <c r="N418" s="42"/>
      <c r="O418" s="42"/>
      <c r="P418" s="34"/>
      <c r="Q418" s="22"/>
      <c r="R418" s="11"/>
    </row>
    <row r="419" spans="1:18" s="1" customFormat="1" ht="26.25" customHeight="1" x14ac:dyDescent="0.25">
      <c r="A419" s="53">
        <v>3531</v>
      </c>
      <c r="B419" s="22"/>
      <c r="C419" s="36"/>
      <c r="D419" s="34"/>
      <c r="E419" s="35"/>
      <c r="F419" s="34"/>
      <c r="G419" s="42"/>
      <c r="H419" s="42"/>
      <c r="I419" s="34"/>
      <c r="J419" s="34"/>
      <c r="K419" s="34"/>
      <c r="L419" s="35"/>
      <c r="M419" s="34"/>
      <c r="N419" s="42"/>
      <c r="O419" s="42"/>
      <c r="P419" s="34"/>
      <c r="Q419" s="22"/>
      <c r="R419" s="11"/>
    </row>
    <row r="420" spans="1:18" s="1" customFormat="1" ht="26.25" customHeight="1" x14ac:dyDescent="0.25">
      <c r="A420" s="53">
        <v>3532</v>
      </c>
      <c r="B420" s="22"/>
      <c r="C420" s="36"/>
      <c r="D420" s="34"/>
      <c r="E420" s="35"/>
      <c r="F420" s="34"/>
      <c r="G420" s="42"/>
      <c r="H420" s="42"/>
      <c r="I420" s="34"/>
      <c r="J420" s="34"/>
      <c r="K420" s="34"/>
      <c r="L420" s="35"/>
      <c r="M420" s="34"/>
      <c r="N420" s="42"/>
      <c r="O420" s="42"/>
      <c r="P420" s="34"/>
      <c r="Q420" s="22"/>
      <c r="R420" s="11"/>
    </row>
    <row r="421" spans="1:18" s="1" customFormat="1" ht="26.25" customHeight="1" x14ac:dyDescent="0.25">
      <c r="A421" s="53">
        <v>3533</v>
      </c>
      <c r="B421" s="22"/>
      <c r="C421" s="36"/>
      <c r="D421" s="34"/>
      <c r="E421" s="35"/>
      <c r="F421" s="34"/>
      <c r="G421" s="42"/>
      <c r="H421" s="42"/>
      <c r="I421" s="34"/>
      <c r="J421" s="34"/>
      <c r="K421" s="34"/>
      <c r="L421" s="35"/>
      <c r="M421" s="34"/>
      <c r="N421" s="42"/>
      <c r="O421" s="42"/>
      <c r="P421" s="34"/>
      <c r="Q421" s="22"/>
      <c r="R421" s="11"/>
    </row>
    <row r="422" spans="1:18" s="1" customFormat="1" ht="26.25" customHeight="1" x14ac:dyDescent="0.25">
      <c r="A422" s="53">
        <v>3534</v>
      </c>
      <c r="B422" s="22"/>
      <c r="C422" s="36"/>
      <c r="D422" s="34"/>
      <c r="E422" s="35"/>
      <c r="F422" s="34"/>
      <c r="G422" s="42"/>
      <c r="H422" s="42"/>
      <c r="I422" s="34"/>
      <c r="J422" s="34"/>
      <c r="K422" s="34"/>
      <c r="L422" s="35"/>
      <c r="M422" s="34"/>
      <c r="N422" s="42"/>
      <c r="O422" s="42"/>
      <c r="P422" s="34"/>
      <c r="Q422" s="22"/>
      <c r="R422" s="11"/>
    </row>
    <row r="423" spans="1:18" s="1" customFormat="1" ht="26.25" customHeight="1" x14ac:dyDescent="0.25">
      <c r="A423" s="53">
        <v>3535</v>
      </c>
      <c r="B423" s="22"/>
      <c r="C423" s="36"/>
      <c r="D423" s="34"/>
      <c r="E423" s="35"/>
      <c r="F423" s="34"/>
      <c r="G423" s="42"/>
      <c r="H423" s="42"/>
      <c r="I423" s="34"/>
      <c r="J423" s="34"/>
      <c r="K423" s="34"/>
      <c r="L423" s="35"/>
      <c r="M423" s="34"/>
      <c r="N423" s="42"/>
      <c r="O423" s="42"/>
      <c r="P423" s="34"/>
      <c r="Q423" s="22"/>
      <c r="R423" s="11"/>
    </row>
    <row r="424" spans="1:18" s="1" customFormat="1" ht="26.25" customHeight="1" x14ac:dyDescent="0.25">
      <c r="A424" s="53">
        <v>3536</v>
      </c>
      <c r="B424" s="22"/>
      <c r="C424" s="36"/>
      <c r="D424" s="34"/>
      <c r="E424" s="35"/>
      <c r="F424" s="34"/>
      <c r="G424" s="42"/>
      <c r="H424" s="42"/>
      <c r="I424" s="34"/>
      <c r="J424" s="34"/>
      <c r="K424" s="34"/>
      <c r="L424" s="35"/>
      <c r="M424" s="34"/>
      <c r="N424" s="42"/>
      <c r="O424" s="42"/>
      <c r="P424" s="34"/>
      <c r="Q424" s="22"/>
      <c r="R424" s="11"/>
    </row>
    <row r="425" spans="1:18" s="1" customFormat="1" ht="26.25" customHeight="1" x14ac:dyDescent="0.25">
      <c r="A425" s="53">
        <v>3537</v>
      </c>
      <c r="B425" s="22"/>
      <c r="C425" s="36"/>
      <c r="D425" s="34"/>
      <c r="E425" s="35"/>
      <c r="F425" s="34"/>
      <c r="G425" s="42"/>
      <c r="H425" s="42"/>
      <c r="I425" s="34"/>
      <c r="J425" s="34"/>
      <c r="K425" s="34"/>
      <c r="L425" s="35"/>
      <c r="M425" s="34"/>
      <c r="N425" s="42"/>
      <c r="O425" s="42"/>
      <c r="P425" s="34"/>
      <c r="Q425" s="22"/>
      <c r="R425" s="11"/>
    </row>
    <row r="426" spans="1:18" s="1" customFormat="1" ht="26.25" customHeight="1" x14ac:dyDescent="0.25">
      <c r="A426" s="53">
        <v>3538</v>
      </c>
      <c r="B426" s="22"/>
      <c r="C426" s="36"/>
      <c r="D426" s="34"/>
      <c r="E426" s="35"/>
      <c r="F426" s="34"/>
      <c r="G426" s="42"/>
      <c r="H426" s="42"/>
      <c r="I426" s="34"/>
      <c r="J426" s="34"/>
      <c r="K426" s="34"/>
      <c r="L426" s="35"/>
      <c r="M426" s="34"/>
      <c r="N426" s="42"/>
      <c r="O426" s="42"/>
      <c r="P426" s="34"/>
      <c r="Q426" s="22"/>
      <c r="R426" s="11"/>
    </row>
    <row r="427" spans="1:18" s="1" customFormat="1" ht="26.25" customHeight="1" x14ac:dyDescent="0.25">
      <c r="A427" s="53">
        <v>3539</v>
      </c>
      <c r="B427" s="22"/>
      <c r="C427" s="36"/>
      <c r="D427" s="34"/>
      <c r="E427" s="35"/>
      <c r="F427" s="34"/>
      <c r="G427" s="42"/>
      <c r="H427" s="42"/>
      <c r="I427" s="34"/>
      <c r="J427" s="34"/>
      <c r="K427" s="34"/>
      <c r="L427" s="35"/>
      <c r="M427" s="34"/>
      <c r="N427" s="42"/>
      <c r="O427" s="42"/>
      <c r="P427" s="34"/>
      <c r="Q427" s="22"/>
      <c r="R427" s="11"/>
    </row>
    <row r="428" spans="1:18" s="1" customFormat="1" ht="26.25" customHeight="1" x14ac:dyDescent="0.25">
      <c r="A428" s="53">
        <v>3540</v>
      </c>
      <c r="B428" s="22"/>
      <c r="C428" s="36"/>
      <c r="D428" s="34"/>
      <c r="E428" s="35"/>
      <c r="F428" s="34"/>
      <c r="G428" s="42"/>
      <c r="H428" s="42"/>
      <c r="I428" s="34"/>
      <c r="J428" s="34"/>
      <c r="K428" s="34"/>
      <c r="L428" s="35"/>
      <c r="M428" s="34"/>
      <c r="N428" s="42"/>
      <c r="O428" s="42"/>
      <c r="P428" s="34"/>
      <c r="Q428" s="22"/>
      <c r="R428" s="11"/>
    </row>
    <row r="429" spans="1:18" s="1" customFormat="1" ht="26.25" customHeight="1" x14ac:dyDescent="0.25">
      <c r="A429" s="53">
        <v>3541</v>
      </c>
      <c r="B429" s="22"/>
      <c r="C429" s="36"/>
      <c r="D429" s="34"/>
      <c r="E429" s="35"/>
      <c r="F429" s="34"/>
      <c r="G429" s="42"/>
      <c r="H429" s="42"/>
      <c r="I429" s="34"/>
      <c r="J429" s="34"/>
      <c r="K429" s="34"/>
      <c r="L429" s="35"/>
      <c r="M429" s="34"/>
      <c r="N429" s="42"/>
      <c r="O429" s="42"/>
      <c r="P429" s="34"/>
      <c r="Q429" s="22"/>
      <c r="R429" s="11"/>
    </row>
    <row r="430" spans="1:18" s="1" customFormat="1" ht="26.25" customHeight="1" x14ac:dyDescent="0.25">
      <c r="A430" s="53">
        <v>3542</v>
      </c>
      <c r="B430" s="22"/>
      <c r="C430" s="36"/>
      <c r="D430" s="34"/>
      <c r="E430" s="35"/>
      <c r="F430" s="34"/>
      <c r="G430" s="42"/>
      <c r="H430" s="42"/>
      <c r="I430" s="34"/>
      <c r="J430" s="34"/>
      <c r="K430" s="34"/>
      <c r="L430" s="35"/>
      <c r="M430" s="34"/>
      <c r="N430" s="42"/>
      <c r="O430" s="42"/>
      <c r="P430" s="34"/>
      <c r="Q430" s="22"/>
      <c r="R430" s="11"/>
    </row>
    <row r="431" spans="1:18" s="1" customFormat="1" ht="26.25" customHeight="1" x14ac:dyDescent="0.25">
      <c r="A431" s="53">
        <v>3543</v>
      </c>
      <c r="B431" s="22"/>
      <c r="C431" s="36"/>
      <c r="D431" s="34"/>
      <c r="E431" s="35"/>
      <c r="F431" s="34"/>
      <c r="G431" s="42"/>
      <c r="H431" s="42"/>
      <c r="I431" s="34"/>
      <c r="J431" s="34"/>
      <c r="K431" s="34"/>
      <c r="L431" s="35"/>
      <c r="M431" s="34"/>
      <c r="N431" s="42"/>
      <c r="O431" s="42"/>
      <c r="P431" s="34"/>
      <c r="Q431" s="22"/>
      <c r="R431" s="11"/>
    </row>
    <row r="432" spans="1:18" s="1" customFormat="1" ht="26.25" customHeight="1" x14ac:dyDescent="0.25">
      <c r="A432" s="53">
        <v>3544</v>
      </c>
      <c r="B432" s="22"/>
      <c r="C432" s="36"/>
      <c r="D432" s="34"/>
      <c r="E432" s="35"/>
      <c r="F432" s="34"/>
      <c r="G432" s="42"/>
      <c r="H432" s="42"/>
      <c r="I432" s="34"/>
      <c r="J432" s="34"/>
      <c r="K432" s="34"/>
      <c r="L432" s="35"/>
      <c r="M432" s="34"/>
      <c r="N432" s="42"/>
      <c r="O432" s="42"/>
      <c r="P432" s="34"/>
      <c r="Q432" s="22"/>
      <c r="R432" s="11"/>
    </row>
    <row r="433" spans="1:18" s="1" customFormat="1" ht="26.25" customHeight="1" x14ac:dyDescent="0.25">
      <c r="A433" s="53">
        <v>3545</v>
      </c>
      <c r="B433" s="22"/>
      <c r="C433" s="36"/>
      <c r="D433" s="34"/>
      <c r="E433" s="35"/>
      <c r="F433" s="34"/>
      <c r="G433" s="42"/>
      <c r="H433" s="42"/>
      <c r="I433" s="34"/>
      <c r="J433" s="34"/>
      <c r="K433" s="34"/>
      <c r="L433" s="35"/>
      <c r="M433" s="34"/>
      <c r="N433" s="42"/>
      <c r="O433" s="42"/>
      <c r="P433" s="34"/>
      <c r="Q433" s="22"/>
      <c r="R433" s="11"/>
    </row>
    <row r="434" spans="1:18" s="1" customFormat="1" ht="26.25" customHeight="1" x14ac:dyDescent="0.25">
      <c r="A434" s="53">
        <v>3546</v>
      </c>
      <c r="B434" s="20">
        <v>3546</v>
      </c>
      <c r="C434" s="16"/>
      <c r="D434" s="18"/>
      <c r="E434" s="16"/>
      <c r="F434" s="24"/>
      <c r="G434" s="24"/>
      <c r="H434" s="16"/>
      <c r="I434" s="20"/>
      <c r="J434" s="20" t="s">
        <v>12</v>
      </c>
      <c r="K434" s="18"/>
      <c r="L434" s="16"/>
      <c r="M434" s="24"/>
      <c r="N434" s="24"/>
      <c r="O434" s="16"/>
      <c r="P434" s="20"/>
      <c r="Q434" s="20" t="s">
        <v>12</v>
      </c>
      <c r="R434" s="16"/>
    </row>
    <row r="435" spans="1:18" s="1" customFormat="1" ht="26.25" customHeight="1" x14ac:dyDescent="0.25">
      <c r="A435" s="53">
        <v>3547</v>
      </c>
      <c r="B435" s="22"/>
      <c r="C435" s="36"/>
      <c r="D435" s="34"/>
      <c r="E435" s="35"/>
      <c r="F435" s="34"/>
      <c r="G435" s="42"/>
      <c r="H435" s="42"/>
      <c r="I435" s="34"/>
      <c r="J435" s="34"/>
      <c r="K435" s="34"/>
      <c r="L435" s="35"/>
      <c r="M435" s="34"/>
      <c r="N435" s="42"/>
      <c r="O435" s="42"/>
      <c r="P435" s="34"/>
      <c r="Q435" s="22"/>
      <c r="R435" s="11"/>
    </row>
    <row r="436" spans="1:18" s="1" customFormat="1" ht="26.25" customHeight="1" x14ac:dyDescent="0.25">
      <c r="A436" s="53">
        <v>3548</v>
      </c>
      <c r="B436" s="20">
        <v>3548</v>
      </c>
      <c r="C436" s="16"/>
      <c r="D436" s="18"/>
      <c r="E436" s="16"/>
      <c r="F436" s="24"/>
      <c r="G436" s="24"/>
      <c r="H436" s="16"/>
      <c r="I436" s="20"/>
      <c r="J436" s="20" t="s">
        <v>12</v>
      </c>
      <c r="K436" s="18"/>
      <c r="L436" s="16"/>
      <c r="M436" s="24"/>
      <c r="N436" s="24"/>
      <c r="O436" s="16"/>
      <c r="P436" s="20"/>
      <c r="Q436" s="20" t="s">
        <v>12</v>
      </c>
      <c r="R436" s="16"/>
    </row>
    <row r="437" spans="1:18" s="1" customFormat="1" ht="26.25" customHeight="1" x14ac:dyDescent="0.25">
      <c r="A437" s="53">
        <v>3549</v>
      </c>
      <c r="B437" s="20">
        <v>3549</v>
      </c>
      <c r="C437" s="16"/>
      <c r="D437" s="18"/>
      <c r="E437" s="16"/>
      <c r="F437" s="24"/>
      <c r="G437" s="24"/>
      <c r="H437" s="16"/>
      <c r="I437" s="20"/>
      <c r="J437" s="20" t="s">
        <v>12</v>
      </c>
      <c r="K437" s="18"/>
      <c r="L437" s="16"/>
      <c r="M437" s="24"/>
      <c r="N437" s="24"/>
      <c r="O437" s="16"/>
      <c r="P437" s="20"/>
      <c r="Q437" s="20" t="s">
        <v>12</v>
      </c>
      <c r="R437" s="16"/>
    </row>
    <row r="438" spans="1:18" s="1" customFormat="1" ht="26.25" customHeight="1" x14ac:dyDescent="0.25">
      <c r="A438" s="53">
        <v>3550</v>
      </c>
      <c r="B438" s="22"/>
      <c r="C438" s="36"/>
      <c r="D438" s="34"/>
      <c r="E438" s="35"/>
      <c r="F438" s="34"/>
      <c r="G438" s="42"/>
      <c r="H438" s="42"/>
      <c r="I438" s="34"/>
      <c r="J438" s="34"/>
      <c r="K438" s="34"/>
      <c r="L438" s="35"/>
      <c r="M438" s="34"/>
      <c r="N438" s="42"/>
      <c r="O438" s="42"/>
      <c r="P438" s="34"/>
      <c r="Q438" s="22"/>
      <c r="R438" s="11"/>
    </row>
    <row r="439" spans="1:18" s="1" customFormat="1" ht="26.25" customHeight="1" x14ac:dyDescent="0.25">
      <c r="A439" s="53">
        <v>3551</v>
      </c>
      <c r="B439" s="22"/>
      <c r="C439" s="36"/>
      <c r="D439" s="34"/>
      <c r="E439" s="35"/>
      <c r="F439" s="34"/>
      <c r="G439" s="42"/>
      <c r="H439" s="42"/>
      <c r="I439" s="34"/>
      <c r="J439" s="34"/>
      <c r="K439" s="34"/>
      <c r="L439" s="35"/>
      <c r="M439" s="34"/>
      <c r="N439" s="42"/>
      <c r="O439" s="42"/>
      <c r="P439" s="34"/>
      <c r="Q439" s="22"/>
      <c r="R439" s="11"/>
    </row>
    <row r="440" spans="1:18" s="1" customFormat="1" ht="26.25" customHeight="1" x14ac:dyDescent="0.25">
      <c r="A440" s="53">
        <v>3552</v>
      </c>
      <c r="B440" s="22"/>
      <c r="C440" s="36"/>
      <c r="D440" s="34"/>
      <c r="E440" s="35"/>
      <c r="F440" s="34"/>
      <c r="G440" s="42"/>
      <c r="H440" s="42"/>
      <c r="I440" s="34"/>
      <c r="J440" s="34"/>
      <c r="K440" s="34"/>
      <c r="L440" s="35"/>
      <c r="M440" s="34"/>
      <c r="N440" s="42"/>
      <c r="O440" s="42"/>
      <c r="P440" s="34"/>
      <c r="Q440" s="22"/>
      <c r="R440" s="11"/>
    </row>
    <row r="441" spans="1:18" s="1" customFormat="1" ht="26.25" customHeight="1" x14ac:dyDescent="0.25">
      <c r="A441" s="53">
        <v>3553</v>
      </c>
      <c r="B441" s="22"/>
      <c r="C441" s="36"/>
      <c r="D441" s="34"/>
      <c r="E441" s="35"/>
      <c r="F441" s="34"/>
      <c r="G441" s="42"/>
      <c r="H441" s="42"/>
      <c r="I441" s="34"/>
      <c r="J441" s="34"/>
      <c r="K441" s="34"/>
      <c r="L441" s="35"/>
      <c r="M441" s="34"/>
      <c r="N441" s="42"/>
      <c r="O441" s="42"/>
      <c r="P441" s="34"/>
      <c r="Q441" s="22"/>
      <c r="R441" s="11"/>
    </row>
    <row r="442" spans="1:18" s="1" customFormat="1" ht="26.25" customHeight="1" x14ac:dyDescent="0.25">
      <c r="A442" s="53">
        <v>3554</v>
      </c>
      <c r="B442" s="22"/>
      <c r="C442" s="36"/>
      <c r="D442" s="34"/>
      <c r="E442" s="35"/>
      <c r="F442" s="34"/>
      <c r="G442" s="42"/>
      <c r="H442" s="42"/>
      <c r="I442" s="34"/>
      <c r="J442" s="34"/>
      <c r="K442" s="34"/>
      <c r="L442" s="35"/>
      <c r="M442" s="34"/>
      <c r="N442" s="42"/>
      <c r="O442" s="42"/>
      <c r="P442" s="34"/>
      <c r="Q442" s="22"/>
      <c r="R442" s="11"/>
    </row>
    <row r="443" spans="1:18" s="1" customFormat="1" ht="26.25" customHeight="1" x14ac:dyDescent="0.25">
      <c r="A443" s="53">
        <v>3555</v>
      </c>
      <c r="B443" s="22"/>
      <c r="C443" s="36"/>
      <c r="D443" s="34"/>
      <c r="E443" s="35"/>
      <c r="F443" s="34"/>
      <c r="G443" s="42"/>
      <c r="H443" s="42"/>
      <c r="I443" s="34"/>
      <c r="J443" s="34"/>
      <c r="K443" s="34"/>
      <c r="L443" s="35"/>
      <c r="M443" s="34"/>
      <c r="N443" s="42"/>
      <c r="O443" s="42"/>
      <c r="P443" s="34"/>
      <c r="Q443" s="22"/>
      <c r="R443" s="11"/>
    </row>
    <row r="444" spans="1:18" s="1" customFormat="1" ht="26.25" customHeight="1" x14ac:dyDescent="0.25">
      <c r="A444" s="53">
        <v>3556</v>
      </c>
      <c r="B444" s="22"/>
      <c r="C444" s="36"/>
      <c r="D444" s="34"/>
      <c r="E444" s="35"/>
      <c r="F444" s="34"/>
      <c r="G444" s="42"/>
      <c r="H444" s="42"/>
      <c r="I444" s="34"/>
      <c r="J444" s="34"/>
      <c r="K444" s="34"/>
      <c r="L444" s="35"/>
      <c r="M444" s="34"/>
      <c r="N444" s="42"/>
      <c r="O444" s="42"/>
      <c r="P444" s="34"/>
      <c r="Q444" s="22"/>
      <c r="R444" s="11"/>
    </row>
    <row r="445" spans="1:18" s="1" customFormat="1" ht="26.25" customHeight="1" x14ac:dyDescent="0.25">
      <c r="A445" s="53">
        <v>3557</v>
      </c>
      <c r="B445" s="22"/>
      <c r="C445" s="36"/>
      <c r="D445" s="34"/>
      <c r="E445" s="35"/>
      <c r="F445" s="34"/>
      <c r="G445" s="42"/>
      <c r="H445" s="42"/>
      <c r="I445" s="34"/>
      <c r="J445" s="34"/>
      <c r="K445" s="34"/>
      <c r="L445" s="35"/>
      <c r="M445" s="34"/>
      <c r="N445" s="42"/>
      <c r="O445" s="42"/>
      <c r="P445" s="34"/>
      <c r="Q445" s="22"/>
      <c r="R445" s="11"/>
    </row>
    <row r="446" spans="1:18" s="1" customFormat="1" ht="26.25" customHeight="1" x14ac:dyDescent="0.25">
      <c r="A446" s="53">
        <v>3558</v>
      </c>
      <c r="B446" s="22"/>
      <c r="C446" s="36"/>
      <c r="D446" s="34"/>
      <c r="E446" s="35"/>
      <c r="F446" s="34"/>
      <c r="G446" s="42"/>
      <c r="H446" s="42"/>
      <c r="I446" s="34"/>
      <c r="J446" s="34"/>
      <c r="K446" s="34"/>
      <c r="L446" s="35"/>
      <c r="M446" s="34"/>
      <c r="N446" s="42"/>
      <c r="O446" s="42"/>
      <c r="P446" s="34"/>
      <c r="Q446" s="22"/>
      <c r="R446" s="11"/>
    </row>
    <row r="447" spans="1:18" s="1" customFormat="1" ht="26.25" customHeight="1" x14ac:dyDescent="0.25">
      <c r="A447" s="53">
        <v>3559</v>
      </c>
      <c r="B447" s="22"/>
      <c r="C447" s="36"/>
      <c r="D447" s="34"/>
      <c r="E447" s="35"/>
      <c r="F447" s="34"/>
      <c r="G447" s="42"/>
      <c r="H447" s="42"/>
      <c r="I447" s="34"/>
      <c r="J447" s="34"/>
      <c r="K447" s="34"/>
      <c r="L447" s="35"/>
      <c r="M447" s="34"/>
      <c r="N447" s="42"/>
      <c r="O447" s="42"/>
      <c r="P447" s="34"/>
      <c r="Q447" s="22"/>
      <c r="R447" s="11"/>
    </row>
    <row r="448" spans="1:18" s="1" customFormat="1" ht="26.25" customHeight="1" x14ac:dyDescent="0.25">
      <c r="A448" s="53">
        <v>3560</v>
      </c>
      <c r="B448" s="22"/>
      <c r="C448" s="36"/>
      <c r="D448" s="34"/>
      <c r="E448" s="35"/>
      <c r="F448" s="34"/>
      <c r="G448" s="42"/>
      <c r="H448" s="42"/>
      <c r="I448" s="34"/>
      <c r="J448" s="34"/>
      <c r="K448" s="34"/>
      <c r="L448" s="35"/>
      <c r="M448" s="34"/>
      <c r="N448" s="42"/>
      <c r="O448" s="42"/>
      <c r="P448" s="34"/>
      <c r="Q448" s="22"/>
      <c r="R448" s="11"/>
    </row>
    <row r="449" spans="1:18" s="1" customFormat="1" ht="26.25" customHeight="1" x14ac:dyDescent="0.25">
      <c r="A449" s="53">
        <v>3561</v>
      </c>
      <c r="B449" s="22"/>
      <c r="C449" s="36"/>
      <c r="D449" s="34"/>
      <c r="E449" s="35"/>
      <c r="F449" s="34"/>
      <c r="G449" s="42"/>
      <c r="H449" s="42"/>
      <c r="I449" s="34"/>
      <c r="J449" s="34"/>
      <c r="K449" s="34"/>
      <c r="L449" s="35"/>
      <c r="M449" s="34"/>
      <c r="N449" s="42"/>
      <c r="O449" s="42"/>
      <c r="P449" s="34"/>
      <c r="Q449" s="22"/>
      <c r="R449" s="11"/>
    </row>
    <row r="450" spans="1:18" s="1" customFormat="1" ht="26.25" customHeight="1" x14ac:dyDescent="0.25">
      <c r="A450" s="53">
        <v>3562</v>
      </c>
      <c r="B450" s="22"/>
      <c r="C450" s="36"/>
      <c r="D450" s="34"/>
      <c r="E450" s="35"/>
      <c r="F450" s="34"/>
      <c r="G450" s="42"/>
      <c r="H450" s="42"/>
      <c r="I450" s="34"/>
      <c r="J450" s="34"/>
      <c r="K450" s="34"/>
      <c r="L450" s="35"/>
      <c r="M450" s="34"/>
      <c r="N450" s="42"/>
      <c r="O450" s="42"/>
      <c r="P450" s="34"/>
      <c r="Q450" s="22"/>
      <c r="R450" s="11"/>
    </row>
    <row r="451" spans="1:18" s="1" customFormat="1" ht="26.25" customHeight="1" x14ac:dyDescent="0.25">
      <c r="A451" s="53">
        <v>3563</v>
      </c>
      <c r="B451" s="22"/>
      <c r="C451" s="36"/>
      <c r="D451" s="34"/>
      <c r="E451" s="35"/>
      <c r="F451" s="34"/>
      <c r="G451" s="42"/>
      <c r="H451" s="42"/>
      <c r="I451" s="34"/>
      <c r="J451" s="34"/>
      <c r="K451" s="34"/>
      <c r="L451" s="35"/>
      <c r="M451" s="34"/>
      <c r="N451" s="42"/>
      <c r="O451" s="42"/>
      <c r="P451" s="34"/>
      <c r="Q451" s="22"/>
      <c r="R451" s="11"/>
    </row>
    <row r="452" spans="1:18" s="1" customFormat="1" ht="26.25" customHeight="1" x14ac:dyDescent="0.25">
      <c r="A452" s="53">
        <v>3564</v>
      </c>
      <c r="B452" s="22"/>
      <c r="C452" s="36"/>
      <c r="D452" s="34"/>
      <c r="E452" s="35"/>
      <c r="F452" s="34"/>
      <c r="G452" s="42"/>
      <c r="H452" s="42"/>
      <c r="I452" s="34"/>
      <c r="J452" s="34"/>
      <c r="K452" s="34"/>
      <c r="L452" s="35"/>
      <c r="M452" s="34"/>
      <c r="N452" s="42"/>
      <c r="O452" s="42"/>
      <c r="P452" s="34"/>
      <c r="Q452" s="22"/>
      <c r="R452" s="11"/>
    </row>
    <row r="453" spans="1:18" s="1" customFormat="1" ht="26.25" customHeight="1" x14ac:dyDescent="0.25">
      <c r="A453" s="53">
        <v>3565</v>
      </c>
      <c r="B453" s="22"/>
      <c r="C453" s="36"/>
      <c r="D453" s="34"/>
      <c r="E453" s="35"/>
      <c r="F453" s="34"/>
      <c r="G453" s="42"/>
      <c r="H453" s="42"/>
      <c r="I453" s="34"/>
      <c r="J453" s="34"/>
      <c r="K453" s="34"/>
      <c r="L453" s="35"/>
      <c r="M453" s="34"/>
      <c r="N453" s="42"/>
      <c r="O453" s="42"/>
      <c r="P453" s="34"/>
      <c r="Q453" s="22"/>
      <c r="R453" s="11"/>
    </row>
    <row r="454" spans="1:18" s="1" customFormat="1" ht="26.25" customHeight="1" x14ac:dyDescent="0.25">
      <c r="A454" s="53">
        <v>3566</v>
      </c>
      <c r="B454" s="22"/>
      <c r="C454" s="36"/>
      <c r="D454" s="34"/>
      <c r="E454" s="35"/>
      <c r="F454" s="34"/>
      <c r="G454" s="42"/>
      <c r="H454" s="42"/>
      <c r="I454" s="34"/>
      <c r="J454" s="34"/>
      <c r="K454" s="34"/>
      <c r="L454" s="35"/>
      <c r="M454" s="34"/>
      <c r="N454" s="42"/>
      <c r="O454" s="42"/>
      <c r="P454" s="34"/>
      <c r="Q454" s="22"/>
      <c r="R454" s="11"/>
    </row>
    <row r="455" spans="1:18" s="1" customFormat="1" ht="26.25" customHeight="1" x14ac:dyDescent="0.25">
      <c r="A455" s="53">
        <v>3567</v>
      </c>
      <c r="B455" s="22"/>
      <c r="C455" s="36"/>
      <c r="D455" s="34"/>
      <c r="E455" s="35"/>
      <c r="F455" s="34"/>
      <c r="G455" s="42"/>
      <c r="H455" s="42"/>
      <c r="I455" s="34"/>
      <c r="J455" s="34"/>
      <c r="K455" s="34"/>
      <c r="L455" s="35"/>
      <c r="M455" s="34"/>
      <c r="N455" s="42"/>
      <c r="O455" s="42"/>
      <c r="P455" s="34"/>
      <c r="Q455" s="22"/>
      <c r="R455" s="11"/>
    </row>
    <row r="456" spans="1:18" s="1" customFormat="1" ht="26.25" customHeight="1" x14ac:dyDescent="0.25">
      <c r="A456" s="53">
        <v>3568</v>
      </c>
      <c r="B456" s="22"/>
      <c r="C456" s="36"/>
      <c r="D456" s="34"/>
      <c r="E456" s="35"/>
      <c r="F456" s="34"/>
      <c r="G456" s="42"/>
      <c r="H456" s="42"/>
      <c r="I456" s="34"/>
      <c r="J456" s="34"/>
      <c r="K456" s="34"/>
      <c r="L456" s="35"/>
      <c r="M456" s="34"/>
      <c r="N456" s="42"/>
      <c r="O456" s="42"/>
      <c r="P456" s="34"/>
      <c r="Q456" s="22"/>
      <c r="R456" s="11"/>
    </row>
    <row r="457" spans="1:18" s="1" customFormat="1" ht="26.25" customHeight="1" x14ac:dyDescent="0.25">
      <c r="A457" s="53">
        <v>3569</v>
      </c>
      <c r="B457" s="22"/>
      <c r="C457" s="36"/>
      <c r="D457" s="34"/>
      <c r="E457" s="35"/>
      <c r="F457" s="34"/>
      <c r="G457" s="42"/>
      <c r="H457" s="42"/>
      <c r="I457" s="34"/>
      <c r="J457" s="34"/>
      <c r="K457" s="34"/>
      <c r="L457" s="35"/>
      <c r="M457" s="34"/>
      <c r="N457" s="42"/>
      <c r="O457" s="42"/>
      <c r="P457" s="34"/>
      <c r="Q457" s="22"/>
      <c r="R457" s="11"/>
    </row>
    <row r="458" spans="1:18" s="1" customFormat="1" ht="26.25" customHeight="1" x14ac:dyDescent="0.25">
      <c r="A458" s="53">
        <v>3570</v>
      </c>
      <c r="B458" s="22"/>
      <c r="C458" s="36"/>
      <c r="D458" s="34"/>
      <c r="E458" s="35"/>
      <c r="F458" s="34"/>
      <c r="G458" s="42"/>
      <c r="H458" s="42"/>
      <c r="I458" s="34"/>
      <c r="J458" s="34"/>
      <c r="K458" s="34"/>
      <c r="L458" s="35"/>
      <c r="M458" s="34"/>
      <c r="N458" s="42"/>
      <c r="O458" s="42"/>
      <c r="P458" s="34"/>
      <c r="Q458" s="22"/>
      <c r="R458" s="11"/>
    </row>
    <row r="459" spans="1:18" s="1" customFormat="1" ht="26.25" customHeight="1" x14ac:dyDescent="0.25">
      <c r="A459" s="53">
        <v>3571</v>
      </c>
      <c r="B459" s="22"/>
      <c r="C459" s="36"/>
      <c r="D459" s="34"/>
      <c r="E459" s="35"/>
      <c r="F459" s="34"/>
      <c r="G459" s="42"/>
      <c r="H459" s="42"/>
      <c r="I459" s="34"/>
      <c r="J459" s="34"/>
      <c r="K459" s="34"/>
      <c r="L459" s="35"/>
      <c r="M459" s="34"/>
      <c r="N459" s="42"/>
      <c r="O459" s="42"/>
      <c r="P459" s="34"/>
      <c r="Q459" s="22"/>
      <c r="R459" s="11"/>
    </row>
    <row r="460" spans="1:18" s="1" customFormat="1" ht="26.25" customHeight="1" x14ac:dyDescent="0.25">
      <c r="A460" s="53">
        <v>3572</v>
      </c>
      <c r="B460" s="22"/>
      <c r="C460" s="36"/>
      <c r="D460" s="34"/>
      <c r="E460" s="35"/>
      <c r="F460" s="34"/>
      <c r="G460" s="42"/>
      <c r="H460" s="42"/>
      <c r="I460" s="34"/>
      <c r="J460" s="34"/>
      <c r="K460" s="34"/>
      <c r="L460" s="35"/>
      <c r="M460" s="34"/>
      <c r="N460" s="42"/>
      <c r="O460" s="42"/>
      <c r="P460" s="34"/>
      <c r="Q460" s="22"/>
      <c r="R460" s="11"/>
    </row>
    <row r="461" spans="1:18" s="1" customFormat="1" ht="26.25" customHeight="1" x14ac:dyDescent="0.25">
      <c r="A461" s="53">
        <v>3573</v>
      </c>
      <c r="B461" s="22"/>
      <c r="C461" s="36"/>
      <c r="D461" s="34"/>
      <c r="E461" s="35"/>
      <c r="F461" s="34"/>
      <c r="G461" s="42"/>
      <c r="H461" s="42"/>
      <c r="I461" s="34"/>
      <c r="J461" s="34"/>
      <c r="K461" s="34"/>
      <c r="L461" s="35"/>
      <c r="M461" s="34"/>
      <c r="N461" s="42"/>
      <c r="O461" s="42"/>
      <c r="P461" s="34"/>
      <c r="Q461" s="22"/>
      <c r="R461" s="11"/>
    </row>
    <row r="462" spans="1:18" s="1" customFormat="1" ht="26.25" customHeight="1" x14ac:dyDescent="0.25">
      <c r="A462" s="53">
        <v>3574</v>
      </c>
      <c r="B462" s="22"/>
      <c r="C462" s="36"/>
      <c r="D462" s="34"/>
      <c r="E462" s="35"/>
      <c r="F462" s="34"/>
      <c r="G462" s="42"/>
      <c r="H462" s="42"/>
      <c r="I462" s="34"/>
      <c r="J462" s="34"/>
      <c r="K462" s="34"/>
      <c r="L462" s="35"/>
      <c r="M462" s="34"/>
      <c r="N462" s="42"/>
      <c r="O462" s="42"/>
      <c r="P462" s="34"/>
      <c r="Q462" s="22"/>
      <c r="R462" s="11"/>
    </row>
    <row r="463" spans="1:18" s="1" customFormat="1" ht="26.25" customHeight="1" x14ac:dyDescent="0.25">
      <c r="A463" s="53">
        <v>3575</v>
      </c>
      <c r="B463" s="22"/>
      <c r="C463" s="36"/>
      <c r="D463" s="34"/>
      <c r="E463" s="35"/>
      <c r="F463" s="34"/>
      <c r="G463" s="42"/>
      <c r="H463" s="42"/>
      <c r="I463" s="34"/>
      <c r="J463" s="34"/>
      <c r="K463" s="34"/>
      <c r="L463" s="35"/>
      <c r="M463" s="34"/>
      <c r="N463" s="42"/>
      <c r="O463" s="42"/>
      <c r="P463" s="34"/>
      <c r="Q463" s="22"/>
      <c r="R463" s="11"/>
    </row>
    <row r="464" spans="1:18" s="1" customFormat="1" ht="26.25" customHeight="1" x14ac:dyDescent="0.25">
      <c r="A464" s="53">
        <v>3576</v>
      </c>
      <c r="B464" s="22"/>
      <c r="C464" s="36"/>
      <c r="D464" s="34"/>
      <c r="E464" s="35"/>
      <c r="F464" s="34"/>
      <c r="G464" s="42"/>
      <c r="H464" s="42"/>
      <c r="I464" s="34"/>
      <c r="J464" s="34"/>
      <c r="K464" s="34"/>
      <c r="L464" s="35"/>
      <c r="M464" s="34"/>
      <c r="N464" s="42"/>
      <c r="O464" s="42"/>
      <c r="P464" s="34"/>
      <c r="Q464" s="22"/>
      <c r="R464" s="11"/>
    </row>
    <row r="465" spans="1:18" s="1" customFormat="1" ht="26.25" customHeight="1" x14ac:dyDescent="0.25">
      <c r="A465" s="53">
        <v>3577</v>
      </c>
      <c r="B465" s="22"/>
      <c r="C465" s="36"/>
      <c r="D465" s="34"/>
      <c r="E465" s="35"/>
      <c r="F465" s="34"/>
      <c r="G465" s="42"/>
      <c r="H465" s="42"/>
      <c r="I465" s="34"/>
      <c r="J465" s="34"/>
      <c r="K465" s="34"/>
      <c r="L465" s="35"/>
      <c r="M465" s="34"/>
      <c r="N465" s="42"/>
      <c r="O465" s="42"/>
      <c r="P465" s="34"/>
      <c r="Q465" s="22"/>
      <c r="R465" s="11"/>
    </row>
    <row r="466" spans="1:18" s="1" customFormat="1" ht="26.25" customHeight="1" x14ac:dyDescent="0.25">
      <c r="A466" s="53">
        <v>3578</v>
      </c>
      <c r="B466" s="22"/>
      <c r="C466" s="36"/>
      <c r="D466" s="34"/>
      <c r="E466" s="35"/>
      <c r="F466" s="34"/>
      <c r="G466" s="42"/>
      <c r="H466" s="42"/>
      <c r="I466" s="34"/>
      <c r="J466" s="34"/>
      <c r="K466" s="34"/>
      <c r="L466" s="35"/>
      <c r="M466" s="34"/>
      <c r="N466" s="42"/>
      <c r="O466" s="42"/>
      <c r="P466" s="34"/>
      <c r="Q466" s="22"/>
      <c r="R466" s="11"/>
    </row>
    <row r="467" spans="1:18" s="1" customFormat="1" ht="26.25" customHeight="1" x14ac:dyDescent="0.25">
      <c r="A467" s="53">
        <v>3579</v>
      </c>
      <c r="B467" s="22"/>
      <c r="C467" s="36"/>
      <c r="D467" s="34"/>
      <c r="E467" s="35"/>
      <c r="F467" s="34"/>
      <c r="G467" s="42"/>
      <c r="H467" s="42"/>
      <c r="I467" s="34"/>
      <c r="J467" s="34"/>
      <c r="K467" s="34"/>
      <c r="L467" s="35"/>
      <c r="M467" s="34"/>
      <c r="N467" s="42"/>
      <c r="O467" s="42"/>
      <c r="P467" s="34"/>
      <c r="Q467" s="22"/>
      <c r="R467" s="11"/>
    </row>
    <row r="468" spans="1:18" s="1" customFormat="1" ht="26.25" customHeight="1" x14ac:dyDescent="0.25">
      <c r="A468" s="53">
        <v>3580</v>
      </c>
      <c r="B468" s="22"/>
      <c r="C468" s="36"/>
      <c r="D468" s="34"/>
      <c r="E468" s="35"/>
      <c r="F468" s="34"/>
      <c r="G468" s="42"/>
      <c r="H468" s="42"/>
      <c r="I468" s="34"/>
      <c r="J468" s="34"/>
      <c r="K468" s="34"/>
      <c r="L468" s="35"/>
      <c r="M468" s="34"/>
      <c r="N468" s="42"/>
      <c r="O468" s="42"/>
      <c r="P468" s="34"/>
      <c r="Q468" s="22"/>
      <c r="R468" s="11"/>
    </row>
    <row r="469" spans="1:18" s="1" customFormat="1" ht="26.25" customHeight="1" x14ac:dyDescent="0.25">
      <c r="A469" s="53">
        <v>3581</v>
      </c>
      <c r="B469" s="22"/>
      <c r="C469" s="36"/>
      <c r="D469" s="34"/>
      <c r="E469" s="35"/>
      <c r="F469" s="34"/>
      <c r="G469" s="42"/>
      <c r="H469" s="42"/>
      <c r="I469" s="34"/>
      <c r="J469" s="34"/>
      <c r="K469" s="34"/>
      <c r="L469" s="35"/>
      <c r="M469" s="34"/>
      <c r="N469" s="42"/>
      <c r="O469" s="42"/>
      <c r="P469" s="34"/>
      <c r="Q469" s="22"/>
      <c r="R469" s="11"/>
    </row>
    <row r="470" spans="1:18" s="1" customFormat="1" ht="26.25" customHeight="1" x14ac:dyDescent="0.25">
      <c r="A470" s="53">
        <v>3582</v>
      </c>
      <c r="B470" s="22"/>
      <c r="C470" s="36"/>
      <c r="D470" s="34"/>
      <c r="E470" s="35"/>
      <c r="F470" s="34"/>
      <c r="G470" s="42"/>
      <c r="H470" s="42"/>
      <c r="I470" s="34"/>
      <c r="J470" s="34"/>
      <c r="K470" s="34"/>
      <c r="L470" s="35"/>
      <c r="M470" s="34"/>
      <c r="N470" s="42"/>
      <c r="O470" s="42"/>
      <c r="P470" s="34"/>
      <c r="Q470" s="22"/>
      <c r="R470" s="11"/>
    </row>
    <row r="471" spans="1:18" s="1" customFormat="1" ht="26.25" customHeight="1" x14ac:dyDescent="0.25">
      <c r="A471" s="53">
        <v>3583</v>
      </c>
      <c r="B471" s="22"/>
      <c r="C471" s="36"/>
      <c r="D471" s="34"/>
      <c r="E471" s="35"/>
      <c r="F471" s="34"/>
      <c r="G471" s="42"/>
      <c r="H471" s="42"/>
      <c r="I471" s="34"/>
      <c r="J471" s="34"/>
      <c r="K471" s="34"/>
      <c r="L471" s="35"/>
      <c r="M471" s="34"/>
      <c r="N471" s="42"/>
      <c r="O471" s="42"/>
      <c r="P471" s="34"/>
      <c r="Q471" s="22"/>
      <c r="R471" s="11"/>
    </row>
    <row r="472" spans="1:18" s="1" customFormat="1" ht="26.25" customHeight="1" x14ac:dyDescent="0.25">
      <c r="A472" s="53">
        <v>3584</v>
      </c>
      <c r="B472" s="22"/>
      <c r="C472" s="36"/>
      <c r="D472" s="34"/>
      <c r="E472" s="35"/>
      <c r="F472" s="34"/>
      <c r="G472" s="42"/>
      <c r="H472" s="42"/>
      <c r="I472" s="34"/>
      <c r="J472" s="34"/>
      <c r="K472" s="34"/>
      <c r="L472" s="35"/>
      <c r="M472" s="34"/>
      <c r="N472" s="42"/>
      <c r="O472" s="42"/>
      <c r="P472" s="34"/>
      <c r="Q472" s="22"/>
      <c r="R472" s="11"/>
    </row>
    <row r="473" spans="1:18" s="1" customFormat="1" ht="26.25" customHeight="1" x14ac:dyDescent="0.25">
      <c r="A473" s="53">
        <v>3585</v>
      </c>
      <c r="B473" s="22"/>
      <c r="C473" s="36"/>
      <c r="D473" s="34"/>
      <c r="E473" s="35"/>
      <c r="F473" s="34"/>
      <c r="G473" s="42"/>
      <c r="H473" s="42"/>
      <c r="I473" s="34"/>
      <c r="J473" s="34"/>
      <c r="K473" s="34"/>
      <c r="L473" s="35"/>
      <c r="M473" s="34"/>
      <c r="N473" s="42"/>
      <c r="O473" s="42"/>
      <c r="P473" s="34"/>
      <c r="Q473" s="22"/>
      <c r="R473" s="11"/>
    </row>
    <row r="474" spans="1:18" s="1" customFormat="1" ht="26.25" customHeight="1" x14ac:dyDescent="0.25">
      <c r="A474" s="53">
        <v>3586</v>
      </c>
      <c r="B474" s="22"/>
      <c r="C474" s="36"/>
      <c r="D474" s="34"/>
      <c r="E474" s="35"/>
      <c r="F474" s="34"/>
      <c r="G474" s="42"/>
      <c r="H474" s="42"/>
      <c r="I474" s="34"/>
      <c r="J474" s="34"/>
      <c r="K474" s="34"/>
      <c r="L474" s="35"/>
      <c r="M474" s="34"/>
      <c r="N474" s="42"/>
      <c r="O474" s="42"/>
      <c r="P474" s="34"/>
      <c r="Q474" s="22"/>
      <c r="R474" s="11"/>
    </row>
    <row r="475" spans="1:18" s="1" customFormat="1" ht="26.25" customHeight="1" x14ac:dyDescent="0.25">
      <c r="A475" s="53">
        <v>3587</v>
      </c>
      <c r="B475" s="22"/>
      <c r="C475" s="36"/>
      <c r="D475" s="34"/>
      <c r="E475" s="35"/>
      <c r="F475" s="34"/>
      <c r="G475" s="42"/>
      <c r="H475" s="42"/>
      <c r="I475" s="34"/>
      <c r="J475" s="34"/>
      <c r="K475" s="34"/>
      <c r="L475" s="35"/>
      <c r="M475" s="34"/>
      <c r="N475" s="42"/>
      <c r="O475" s="42"/>
      <c r="P475" s="34"/>
      <c r="Q475" s="22"/>
      <c r="R475" s="11"/>
    </row>
    <row r="476" spans="1:18" s="1" customFormat="1" ht="26.25" customHeight="1" x14ac:dyDescent="0.25">
      <c r="A476" s="53">
        <v>3588</v>
      </c>
      <c r="B476" s="22"/>
      <c r="C476" s="36"/>
      <c r="D476" s="34"/>
      <c r="E476" s="35"/>
      <c r="F476" s="34"/>
      <c r="G476" s="42"/>
      <c r="H476" s="42"/>
      <c r="I476" s="34"/>
      <c r="J476" s="34"/>
      <c r="K476" s="34"/>
      <c r="L476" s="35"/>
      <c r="M476" s="34"/>
      <c r="N476" s="42"/>
      <c r="O476" s="42"/>
      <c r="P476" s="34"/>
      <c r="Q476" s="22"/>
      <c r="R476" s="11"/>
    </row>
    <row r="477" spans="1:18" s="1" customFormat="1" ht="26.25" customHeight="1" x14ac:dyDescent="0.25">
      <c r="A477" s="53">
        <v>3589</v>
      </c>
      <c r="B477" s="22"/>
      <c r="C477" s="36"/>
      <c r="D477" s="34"/>
      <c r="E477" s="35"/>
      <c r="F477" s="34"/>
      <c r="G477" s="42"/>
      <c r="H477" s="42"/>
      <c r="I477" s="34"/>
      <c r="J477" s="34"/>
      <c r="K477" s="34"/>
      <c r="L477" s="35"/>
      <c r="M477" s="34"/>
      <c r="N477" s="42"/>
      <c r="O477" s="42"/>
      <c r="P477" s="34"/>
      <c r="Q477" s="22"/>
      <c r="R477" s="11"/>
    </row>
    <row r="478" spans="1:18" s="1" customFormat="1" ht="26.25" customHeight="1" x14ac:dyDescent="0.25">
      <c r="A478" s="53">
        <v>3590</v>
      </c>
      <c r="B478" s="22"/>
      <c r="C478" s="36"/>
      <c r="D478" s="34"/>
      <c r="E478" s="35"/>
      <c r="F478" s="34"/>
      <c r="G478" s="42"/>
      <c r="H478" s="42"/>
      <c r="I478" s="34"/>
      <c r="J478" s="34"/>
      <c r="K478" s="34"/>
      <c r="L478" s="35"/>
      <c r="M478" s="34"/>
      <c r="N478" s="42"/>
      <c r="O478" s="42"/>
      <c r="P478" s="34"/>
      <c r="Q478" s="22"/>
      <c r="R478" s="11"/>
    </row>
    <row r="479" spans="1:18" s="1" customFormat="1" ht="26.25" customHeight="1" x14ac:dyDescent="0.25">
      <c r="A479" s="53">
        <v>3591</v>
      </c>
      <c r="B479" s="22"/>
      <c r="C479" s="36"/>
      <c r="D479" s="34"/>
      <c r="E479" s="35"/>
      <c r="F479" s="34"/>
      <c r="G479" s="42"/>
      <c r="H479" s="42"/>
      <c r="I479" s="34"/>
      <c r="J479" s="34"/>
      <c r="K479" s="34"/>
      <c r="L479" s="35"/>
      <c r="M479" s="34"/>
      <c r="N479" s="42"/>
      <c r="O479" s="42"/>
      <c r="P479" s="34"/>
      <c r="Q479" s="22"/>
      <c r="R479" s="11"/>
    </row>
    <row r="480" spans="1:18" s="1" customFormat="1" ht="26.25" customHeight="1" x14ac:dyDescent="0.25">
      <c r="A480" s="53">
        <v>3592</v>
      </c>
      <c r="B480" s="22"/>
      <c r="C480" s="36"/>
      <c r="D480" s="34"/>
      <c r="E480" s="35"/>
      <c r="F480" s="34"/>
      <c r="G480" s="42"/>
      <c r="H480" s="42"/>
      <c r="I480" s="34"/>
      <c r="J480" s="34"/>
      <c r="K480" s="34"/>
      <c r="L480" s="35"/>
      <c r="M480" s="34"/>
      <c r="N480" s="42"/>
      <c r="O480" s="42"/>
      <c r="P480" s="34"/>
      <c r="Q480" s="22"/>
      <c r="R480" s="11"/>
    </row>
    <row r="481" spans="1:18" s="1" customFormat="1" ht="26.25" customHeight="1" x14ac:dyDescent="0.25">
      <c r="A481" s="53">
        <v>3593</v>
      </c>
      <c r="B481" s="22"/>
      <c r="C481" s="36"/>
      <c r="D481" s="34"/>
      <c r="E481" s="35"/>
      <c r="F481" s="34"/>
      <c r="G481" s="42"/>
      <c r="H481" s="42"/>
      <c r="I481" s="34"/>
      <c r="J481" s="34"/>
      <c r="K481" s="34"/>
      <c r="L481" s="35"/>
      <c r="M481" s="34"/>
      <c r="N481" s="42"/>
      <c r="O481" s="42"/>
      <c r="P481" s="34"/>
      <c r="Q481" s="22"/>
      <c r="R481" s="11"/>
    </row>
    <row r="482" spans="1:18" s="1" customFormat="1" ht="26.25" customHeight="1" x14ac:dyDescent="0.25">
      <c r="A482" s="53">
        <v>3594</v>
      </c>
      <c r="B482" s="22"/>
      <c r="C482" s="36"/>
      <c r="D482" s="34"/>
      <c r="E482" s="35"/>
      <c r="F482" s="34"/>
      <c r="G482" s="42"/>
      <c r="H482" s="42"/>
      <c r="I482" s="34"/>
      <c r="J482" s="34"/>
      <c r="K482" s="34"/>
      <c r="L482" s="35"/>
      <c r="M482" s="34"/>
      <c r="N482" s="42"/>
      <c r="O482" s="42"/>
      <c r="P482" s="34"/>
      <c r="Q482" s="22"/>
      <c r="R482" s="11"/>
    </row>
    <row r="483" spans="1:18" s="1" customFormat="1" ht="26.25" customHeight="1" x14ac:dyDescent="0.25">
      <c r="A483" s="53">
        <v>3595</v>
      </c>
      <c r="B483" s="22"/>
      <c r="C483" s="36"/>
      <c r="D483" s="34"/>
      <c r="E483" s="35"/>
      <c r="F483" s="34"/>
      <c r="G483" s="42"/>
      <c r="H483" s="42"/>
      <c r="I483" s="34"/>
      <c r="J483" s="34"/>
      <c r="K483" s="34"/>
      <c r="L483" s="35"/>
      <c r="M483" s="34"/>
      <c r="N483" s="42"/>
      <c r="O483" s="42"/>
      <c r="P483" s="34"/>
      <c r="Q483" s="22"/>
      <c r="R483" s="11"/>
    </row>
    <row r="484" spans="1:18" s="1" customFormat="1" ht="26.25" customHeight="1" x14ac:dyDescent="0.25">
      <c r="A484" s="53">
        <v>3596</v>
      </c>
      <c r="B484" s="22"/>
      <c r="C484" s="36"/>
      <c r="D484" s="34"/>
      <c r="E484" s="35"/>
      <c r="F484" s="34"/>
      <c r="G484" s="42"/>
      <c r="H484" s="42"/>
      <c r="I484" s="34"/>
      <c r="J484" s="34"/>
      <c r="K484" s="34"/>
      <c r="L484" s="35"/>
      <c r="M484" s="34"/>
      <c r="N484" s="42"/>
      <c r="O484" s="42"/>
      <c r="P484" s="34"/>
      <c r="Q484" s="22"/>
      <c r="R484" s="11"/>
    </row>
    <row r="485" spans="1:18" s="1" customFormat="1" ht="26.25" customHeight="1" x14ac:dyDescent="0.25">
      <c r="A485" s="53">
        <v>3597</v>
      </c>
      <c r="B485" s="22"/>
      <c r="C485" s="36"/>
      <c r="D485" s="34"/>
      <c r="E485" s="35"/>
      <c r="F485" s="34"/>
      <c r="G485" s="42"/>
      <c r="H485" s="42"/>
      <c r="I485" s="34"/>
      <c r="J485" s="34"/>
      <c r="K485" s="34"/>
      <c r="L485" s="35"/>
      <c r="M485" s="34"/>
      <c r="N485" s="42"/>
      <c r="O485" s="42"/>
      <c r="P485" s="34"/>
      <c r="Q485" s="22"/>
      <c r="R485" s="11"/>
    </row>
    <row r="486" spans="1:18" s="1" customFormat="1" ht="26.25" customHeight="1" x14ac:dyDescent="0.25">
      <c r="A486" s="53">
        <v>3598</v>
      </c>
      <c r="B486" s="22"/>
      <c r="C486" s="36"/>
      <c r="D486" s="34"/>
      <c r="E486" s="35"/>
      <c r="F486" s="34"/>
      <c r="G486" s="42"/>
      <c r="H486" s="42"/>
      <c r="I486" s="34"/>
      <c r="J486" s="34"/>
      <c r="K486" s="34"/>
      <c r="L486" s="35"/>
      <c r="M486" s="34"/>
      <c r="N486" s="42"/>
      <c r="O486" s="42"/>
      <c r="P486" s="34"/>
      <c r="Q486" s="22"/>
      <c r="R486" s="11"/>
    </row>
    <row r="487" spans="1:18" s="1" customFormat="1" ht="26.25" customHeight="1" x14ac:dyDescent="0.25">
      <c r="A487" s="53">
        <v>3599</v>
      </c>
      <c r="B487" s="22"/>
      <c r="C487" s="36"/>
      <c r="D487" s="34"/>
      <c r="E487" s="35"/>
      <c r="F487" s="34"/>
      <c r="G487" s="42"/>
      <c r="H487" s="42"/>
      <c r="I487" s="34"/>
      <c r="J487" s="34"/>
      <c r="K487" s="34"/>
      <c r="L487" s="35"/>
      <c r="M487" s="34"/>
      <c r="N487" s="42"/>
      <c r="O487" s="42"/>
      <c r="P487" s="34"/>
      <c r="Q487" s="22"/>
      <c r="R487" s="11"/>
    </row>
    <row r="488" spans="1:18" s="1" customFormat="1" ht="26.25" customHeight="1" x14ac:dyDescent="0.25">
      <c r="A488" s="53">
        <v>3600</v>
      </c>
      <c r="B488" s="22"/>
      <c r="C488" s="36"/>
      <c r="D488" s="34"/>
      <c r="E488" s="35"/>
      <c r="F488" s="34"/>
      <c r="G488" s="42"/>
      <c r="H488" s="42"/>
      <c r="I488" s="34"/>
      <c r="J488" s="34"/>
      <c r="K488" s="34"/>
      <c r="L488" s="35"/>
      <c r="M488" s="34"/>
      <c r="N488" s="42"/>
      <c r="O488" s="42"/>
      <c r="P488" s="34"/>
      <c r="Q488" s="22"/>
      <c r="R488" s="11"/>
    </row>
    <row r="489" spans="1:18" s="1" customFormat="1" ht="26.25" customHeight="1" x14ac:dyDescent="0.25">
      <c r="A489" s="53">
        <v>3601</v>
      </c>
      <c r="B489" s="22"/>
      <c r="C489" s="36"/>
      <c r="D489" s="34"/>
      <c r="E489" s="35"/>
      <c r="F489" s="34"/>
      <c r="G489" s="42"/>
      <c r="H489" s="42"/>
      <c r="I489" s="34"/>
      <c r="J489" s="34"/>
      <c r="K489" s="34"/>
      <c r="L489" s="35"/>
      <c r="M489" s="34"/>
      <c r="N489" s="42"/>
      <c r="O489" s="42"/>
      <c r="P489" s="34"/>
      <c r="Q489" s="22"/>
      <c r="R489" s="11"/>
    </row>
    <row r="490" spans="1:18" s="1" customFormat="1" ht="26.25" customHeight="1" x14ac:dyDescent="0.25">
      <c r="A490" s="53">
        <v>3602</v>
      </c>
      <c r="B490" s="22"/>
      <c r="C490" s="36"/>
      <c r="D490" s="34"/>
      <c r="E490" s="35"/>
      <c r="F490" s="34"/>
      <c r="G490" s="42"/>
      <c r="H490" s="42"/>
      <c r="I490" s="34"/>
      <c r="J490" s="34"/>
      <c r="K490" s="34"/>
      <c r="L490" s="35"/>
      <c r="M490" s="34"/>
      <c r="N490" s="42"/>
      <c r="O490" s="42"/>
      <c r="P490" s="34"/>
      <c r="Q490" s="22"/>
      <c r="R490" s="11"/>
    </row>
    <row r="491" spans="1:18" s="1" customFormat="1" ht="26.25" customHeight="1" x14ac:dyDescent="0.25">
      <c r="A491" s="53">
        <v>3603</v>
      </c>
      <c r="B491" s="22"/>
      <c r="C491" s="36"/>
      <c r="D491" s="34"/>
      <c r="E491" s="35"/>
      <c r="F491" s="34"/>
      <c r="G491" s="42"/>
      <c r="H491" s="42"/>
      <c r="I491" s="34"/>
      <c r="J491" s="34"/>
      <c r="K491" s="34"/>
      <c r="L491" s="35"/>
      <c r="M491" s="34"/>
      <c r="N491" s="42"/>
      <c r="O491" s="42"/>
      <c r="P491" s="34"/>
      <c r="Q491" s="22"/>
      <c r="R491" s="11"/>
    </row>
    <row r="492" spans="1:18" s="1" customFormat="1" ht="26.25" customHeight="1" x14ac:dyDescent="0.25">
      <c r="A492" s="53">
        <v>3604</v>
      </c>
      <c r="B492" s="22"/>
      <c r="C492" s="36"/>
      <c r="D492" s="34"/>
      <c r="E492" s="35"/>
      <c r="F492" s="34"/>
      <c r="G492" s="42"/>
      <c r="H492" s="42"/>
      <c r="I492" s="34"/>
      <c r="J492" s="34"/>
      <c r="K492" s="34"/>
      <c r="L492" s="35"/>
      <c r="M492" s="34"/>
      <c r="N492" s="42"/>
      <c r="O492" s="42"/>
      <c r="P492" s="34"/>
      <c r="Q492" s="22"/>
      <c r="R492" s="11"/>
    </row>
    <row r="493" spans="1:18" s="1" customFormat="1" ht="26.25" customHeight="1" x14ac:dyDescent="0.25">
      <c r="A493" s="53">
        <v>3605</v>
      </c>
      <c r="B493" s="22"/>
      <c r="C493" s="36"/>
      <c r="D493" s="34"/>
      <c r="E493" s="35"/>
      <c r="F493" s="34"/>
      <c r="G493" s="42"/>
      <c r="H493" s="42"/>
      <c r="I493" s="34"/>
      <c r="J493" s="34"/>
      <c r="K493" s="34"/>
      <c r="L493" s="35"/>
      <c r="M493" s="34"/>
      <c r="N493" s="42"/>
      <c r="O493" s="42"/>
      <c r="P493" s="34"/>
      <c r="Q493" s="22"/>
      <c r="R493" s="11"/>
    </row>
    <row r="494" spans="1:18" s="1" customFormat="1" ht="26.25" customHeight="1" x14ac:dyDescent="0.25">
      <c r="A494" s="53">
        <v>3606</v>
      </c>
      <c r="B494" s="22"/>
      <c r="C494" s="36"/>
      <c r="D494" s="34"/>
      <c r="E494" s="35"/>
      <c r="F494" s="34"/>
      <c r="G494" s="42"/>
      <c r="H494" s="42"/>
      <c r="I494" s="34"/>
      <c r="J494" s="34"/>
      <c r="K494" s="34"/>
      <c r="L494" s="35"/>
      <c r="M494" s="34"/>
      <c r="N494" s="42"/>
      <c r="O494" s="42"/>
      <c r="P494" s="34"/>
      <c r="Q494" s="22"/>
      <c r="R494" s="11"/>
    </row>
    <row r="495" spans="1:18" s="1" customFormat="1" ht="26.25" customHeight="1" x14ac:dyDescent="0.25">
      <c r="A495" s="53">
        <v>3607</v>
      </c>
      <c r="B495" s="22"/>
      <c r="C495" s="36"/>
      <c r="D495" s="34"/>
      <c r="E495" s="35"/>
      <c r="F495" s="34"/>
      <c r="G495" s="42"/>
      <c r="H495" s="42"/>
      <c r="I495" s="34"/>
      <c r="J495" s="34"/>
      <c r="K495" s="34"/>
      <c r="L495" s="35"/>
      <c r="M495" s="34"/>
      <c r="N495" s="42"/>
      <c r="O495" s="42"/>
      <c r="P495" s="34"/>
      <c r="Q495" s="22"/>
      <c r="R495" s="11"/>
    </row>
    <row r="496" spans="1:18" s="1" customFormat="1" ht="26.25" customHeight="1" x14ac:dyDescent="0.25">
      <c r="A496" s="53">
        <v>3608</v>
      </c>
      <c r="B496" s="22"/>
      <c r="C496" s="36"/>
      <c r="D496" s="34"/>
      <c r="E496" s="35"/>
      <c r="F496" s="34"/>
      <c r="G496" s="42"/>
      <c r="H496" s="42"/>
      <c r="I496" s="34"/>
      <c r="J496" s="34"/>
      <c r="K496" s="34"/>
      <c r="L496" s="35"/>
      <c r="M496" s="34"/>
      <c r="N496" s="42"/>
      <c r="O496" s="42"/>
      <c r="P496" s="34"/>
      <c r="Q496" s="22"/>
      <c r="R496" s="11"/>
    </row>
    <row r="497" spans="1:18" s="1" customFormat="1" ht="26.25" customHeight="1" x14ac:dyDescent="0.25">
      <c r="A497" s="53">
        <v>3609</v>
      </c>
      <c r="B497" s="22"/>
      <c r="C497" s="36"/>
      <c r="D497" s="34"/>
      <c r="E497" s="35"/>
      <c r="F497" s="34"/>
      <c r="G497" s="42"/>
      <c r="H497" s="42"/>
      <c r="I497" s="34"/>
      <c r="J497" s="34"/>
      <c r="K497" s="34"/>
      <c r="L497" s="35"/>
      <c r="M497" s="34"/>
      <c r="N497" s="42"/>
      <c r="O497" s="42"/>
      <c r="P497" s="34"/>
      <c r="Q497" s="22"/>
      <c r="R497" s="11"/>
    </row>
    <row r="498" spans="1:18" s="1" customFormat="1" ht="26.25" customHeight="1" x14ac:dyDescent="0.25">
      <c r="A498" s="53">
        <v>3610</v>
      </c>
      <c r="B498" s="22"/>
      <c r="C498" s="36"/>
      <c r="D498" s="34"/>
      <c r="E498" s="35"/>
      <c r="F498" s="34"/>
      <c r="G498" s="42"/>
      <c r="H498" s="42"/>
      <c r="I498" s="34"/>
      <c r="J498" s="34"/>
      <c r="K498" s="34"/>
      <c r="L498" s="35"/>
      <c r="M498" s="34"/>
      <c r="N498" s="42"/>
      <c r="O498" s="42"/>
      <c r="P498" s="34"/>
      <c r="Q498" s="22"/>
      <c r="R498" s="11"/>
    </row>
    <row r="499" spans="1:18" s="1" customFormat="1" ht="26.25" customHeight="1" x14ac:dyDescent="0.25">
      <c r="A499" s="53">
        <v>3611</v>
      </c>
      <c r="B499" s="22"/>
      <c r="C499" s="36"/>
      <c r="D499" s="34"/>
      <c r="E499" s="35"/>
      <c r="F499" s="34"/>
      <c r="G499" s="42"/>
      <c r="H499" s="42"/>
      <c r="I499" s="34"/>
      <c r="J499" s="34"/>
      <c r="K499" s="34"/>
      <c r="L499" s="35"/>
      <c r="M499" s="34"/>
      <c r="N499" s="42"/>
      <c r="O499" s="42"/>
      <c r="P499" s="34"/>
      <c r="Q499" s="22"/>
      <c r="R499" s="11"/>
    </row>
    <row r="500" spans="1:18" s="1" customFormat="1" ht="26.25" customHeight="1" x14ac:dyDescent="0.25">
      <c r="A500" s="53">
        <v>3612</v>
      </c>
      <c r="B500" s="22"/>
      <c r="C500" s="36"/>
      <c r="D500" s="34"/>
      <c r="E500" s="35"/>
      <c r="F500" s="34"/>
      <c r="G500" s="42"/>
      <c r="H500" s="42"/>
      <c r="I500" s="34"/>
      <c r="J500" s="34"/>
      <c r="K500" s="34"/>
      <c r="L500" s="35"/>
      <c r="M500" s="34"/>
      <c r="N500" s="42"/>
      <c r="O500" s="42"/>
      <c r="P500" s="34"/>
      <c r="Q500" s="22"/>
      <c r="R500" s="11"/>
    </row>
    <row r="501" spans="1:18" s="1" customFormat="1" ht="26.25" customHeight="1" x14ac:dyDescent="0.25">
      <c r="A501" s="53">
        <v>3613</v>
      </c>
      <c r="B501" s="22"/>
      <c r="C501" s="36"/>
      <c r="D501" s="34"/>
      <c r="E501" s="35"/>
      <c r="F501" s="34"/>
      <c r="G501" s="42"/>
      <c r="H501" s="42"/>
      <c r="I501" s="34"/>
      <c r="J501" s="34"/>
      <c r="K501" s="34"/>
      <c r="L501" s="35"/>
      <c r="M501" s="34"/>
      <c r="N501" s="42"/>
      <c r="O501" s="42"/>
      <c r="P501" s="34"/>
      <c r="Q501" s="22"/>
      <c r="R501" s="11"/>
    </row>
    <row r="502" spans="1:18" s="1" customFormat="1" ht="26.25" customHeight="1" x14ac:dyDescent="0.25">
      <c r="A502" s="53">
        <v>3614</v>
      </c>
      <c r="B502" s="22"/>
      <c r="C502" s="36"/>
      <c r="D502" s="34"/>
      <c r="E502" s="35"/>
      <c r="F502" s="34"/>
      <c r="G502" s="42"/>
      <c r="H502" s="42"/>
      <c r="I502" s="34"/>
      <c r="J502" s="34"/>
      <c r="K502" s="34"/>
      <c r="L502" s="35"/>
      <c r="M502" s="34"/>
      <c r="N502" s="42"/>
      <c r="O502" s="42"/>
      <c r="P502" s="34"/>
      <c r="Q502" s="22"/>
      <c r="R502" s="11"/>
    </row>
    <row r="503" spans="1:18" s="1" customFormat="1" ht="26.25" customHeight="1" x14ac:dyDescent="0.25">
      <c r="A503" s="53">
        <v>3615</v>
      </c>
      <c r="B503" s="22"/>
      <c r="C503" s="36"/>
      <c r="D503" s="34"/>
      <c r="E503" s="35"/>
      <c r="F503" s="34"/>
      <c r="G503" s="42"/>
      <c r="H503" s="42"/>
      <c r="I503" s="34"/>
      <c r="J503" s="34"/>
      <c r="K503" s="34"/>
      <c r="L503" s="35"/>
      <c r="M503" s="34"/>
      <c r="N503" s="42"/>
      <c r="O503" s="42"/>
      <c r="P503" s="34"/>
      <c r="Q503" s="22"/>
      <c r="R503" s="11"/>
    </row>
    <row r="504" spans="1:18" s="1" customFormat="1" ht="26.25" customHeight="1" x14ac:dyDescent="0.25">
      <c r="A504" s="53">
        <v>3616</v>
      </c>
      <c r="B504" s="22"/>
      <c r="C504" s="36"/>
      <c r="D504" s="34"/>
      <c r="E504" s="35"/>
      <c r="F504" s="34"/>
      <c r="G504" s="42"/>
      <c r="H504" s="42"/>
      <c r="I504" s="34"/>
      <c r="J504" s="34"/>
      <c r="K504" s="34"/>
      <c r="L504" s="35"/>
      <c r="M504" s="34"/>
      <c r="N504" s="42"/>
      <c r="O504" s="42"/>
      <c r="P504" s="34"/>
      <c r="Q504" s="22"/>
      <c r="R504" s="11"/>
    </row>
    <row r="505" spans="1:18" s="1" customFormat="1" ht="26.25" customHeight="1" x14ac:dyDescent="0.25">
      <c r="A505" s="53">
        <v>3617</v>
      </c>
      <c r="B505" s="22"/>
      <c r="C505" s="36"/>
      <c r="D505" s="34"/>
      <c r="E505" s="35"/>
      <c r="F505" s="34"/>
      <c r="G505" s="42"/>
      <c r="H505" s="42"/>
      <c r="I505" s="34"/>
      <c r="J505" s="34"/>
      <c r="K505" s="34"/>
      <c r="L505" s="35"/>
      <c r="M505" s="34"/>
      <c r="N505" s="42"/>
      <c r="O505" s="42"/>
      <c r="P505" s="34"/>
      <c r="Q505" s="22"/>
      <c r="R505" s="11"/>
    </row>
    <row r="506" spans="1:18" s="1" customFormat="1" ht="26.25" customHeight="1" x14ac:dyDescent="0.25">
      <c r="A506" s="53">
        <v>3618</v>
      </c>
      <c r="B506" s="22"/>
      <c r="C506" s="36"/>
      <c r="D506" s="34"/>
      <c r="E506" s="35"/>
      <c r="F506" s="34"/>
      <c r="G506" s="42"/>
      <c r="H506" s="42"/>
      <c r="I506" s="34"/>
      <c r="J506" s="34"/>
      <c r="K506" s="34"/>
      <c r="L506" s="35"/>
      <c r="M506" s="34"/>
      <c r="N506" s="42"/>
      <c r="O506" s="42"/>
      <c r="P506" s="34"/>
      <c r="Q506" s="22"/>
      <c r="R506" s="11"/>
    </row>
    <row r="507" spans="1:18" s="1" customFormat="1" ht="26.25" customHeight="1" x14ac:dyDescent="0.25">
      <c r="A507" s="53">
        <v>3619</v>
      </c>
      <c r="B507" s="22"/>
      <c r="C507" s="36"/>
      <c r="D507" s="34"/>
      <c r="E507" s="35"/>
      <c r="F507" s="34"/>
      <c r="G507" s="42"/>
      <c r="H507" s="42"/>
      <c r="I507" s="34"/>
      <c r="J507" s="34"/>
      <c r="K507" s="34"/>
      <c r="L507" s="35"/>
      <c r="M507" s="34"/>
      <c r="N507" s="42"/>
      <c r="O507" s="42"/>
      <c r="P507" s="34"/>
      <c r="Q507" s="22"/>
      <c r="R507" s="11"/>
    </row>
    <row r="508" spans="1:18" s="1" customFormat="1" ht="26.25" customHeight="1" x14ac:dyDescent="0.25">
      <c r="A508" s="53">
        <v>3620</v>
      </c>
      <c r="B508" s="22"/>
      <c r="C508" s="36"/>
      <c r="D508" s="34"/>
      <c r="E508" s="35"/>
      <c r="F508" s="34"/>
      <c r="G508" s="42"/>
      <c r="H508" s="42"/>
      <c r="I508" s="34"/>
      <c r="J508" s="34"/>
      <c r="K508" s="34"/>
      <c r="L508" s="35"/>
      <c r="M508" s="34"/>
      <c r="N508" s="42"/>
      <c r="O508" s="42"/>
      <c r="P508" s="34"/>
      <c r="Q508" s="22"/>
      <c r="R508" s="11"/>
    </row>
    <row r="509" spans="1:18" s="1" customFormat="1" ht="26.25" customHeight="1" x14ac:dyDescent="0.25">
      <c r="A509" s="53">
        <v>3621</v>
      </c>
      <c r="B509" s="22"/>
      <c r="C509" s="36"/>
      <c r="D509" s="34"/>
      <c r="E509" s="35"/>
      <c r="F509" s="34"/>
      <c r="G509" s="42"/>
      <c r="H509" s="42"/>
      <c r="I509" s="34"/>
      <c r="J509" s="34"/>
      <c r="K509" s="34"/>
      <c r="L509" s="35"/>
      <c r="M509" s="34"/>
      <c r="N509" s="42"/>
      <c r="O509" s="42"/>
      <c r="P509" s="34"/>
      <c r="Q509" s="22"/>
      <c r="R509" s="11"/>
    </row>
    <row r="510" spans="1:18" s="1" customFormat="1" ht="26.25" customHeight="1" x14ac:dyDescent="0.25">
      <c r="A510" s="53">
        <v>3622</v>
      </c>
      <c r="B510" s="22"/>
      <c r="C510" s="36"/>
      <c r="D510" s="34"/>
      <c r="E510" s="35"/>
      <c r="F510" s="34"/>
      <c r="G510" s="42"/>
      <c r="H510" s="42"/>
      <c r="I510" s="34"/>
      <c r="J510" s="34"/>
      <c r="K510" s="34"/>
      <c r="L510" s="35"/>
      <c r="M510" s="34"/>
      <c r="N510" s="42"/>
      <c r="O510" s="42"/>
      <c r="P510" s="34"/>
      <c r="Q510" s="22"/>
      <c r="R510" s="11"/>
    </row>
    <row r="511" spans="1:18" s="1" customFormat="1" ht="26.25" customHeight="1" x14ac:dyDescent="0.25">
      <c r="A511" s="53">
        <v>3623</v>
      </c>
      <c r="B511" s="22"/>
      <c r="C511" s="36"/>
      <c r="D511" s="34"/>
      <c r="E511" s="35"/>
      <c r="F511" s="34"/>
      <c r="G511" s="42"/>
      <c r="H511" s="42"/>
      <c r="I511" s="34"/>
      <c r="J511" s="34"/>
      <c r="K511" s="34"/>
      <c r="L511" s="35"/>
      <c r="M511" s="34"/>
      <c r="N511" s="42"/>
      <c r="O511" s="42"/>
      <c r="P511" s="34"/>
      <c r="Q511" s="22"/>
      <c r="R511" s="11"/>
    </row>
    <row r="512" spans="1:18" s="1" customFormat="1" ht="26.25" customHeight="1" x14ac:dyDescent="0.25">
      <c r="A512" s="53">
        <v>3624</v>
      </c>
      <c r="B512" s="22"/>
      <c r="C512" s="36"/>
      <c r="D512" s="34"/>
      <c r="E512" s="35"/>
      <c r="F512" s="34"/>
      <c r="G512" s="42"/>
      <c r="H512" s="42"/>
      <c r="I512" s="34"/>
      <c r="J512" s="34"/>
      <c r="K512" s="34"/>
      <c r="L512" s="35"/>
      <c r="M512" s="34"/>
      <c r="N512" s="42"/>
      <c r="O512" s="42"/>
      <c r="P512" s="34"/>
      <c r="Q512" s="22"/>
      <c r="R512" s="11"/>
    </row>
    <row r="513" spans="1:18" s="1" customFormat="1" ht="26.25" customHeight="1" x14ac:dyDescent="0.25">
      <c r="A513" s="53">
        <v>3625</v>
      </c>
      <c r="B513" s="22"/>
      <c r="C513" s="36"/>
      <c r="D513" s="34"/>
      <c r="E513" s="35"/>
      <c r="F513" s="34"/>
      <c r="G513" s="42"/>
      <c r="H513" s="42"/>
      <c r="I513" s="34"/>
      <c r="J513" s="34"/>
      <c r="K513" s="34"/>
      <c r="L513" s="35"/>
      <c r="M513" s="34"/>
      <c r="N513" s="42"/>
      <c r="O513" s="42"/>
      <c r="P513" s="34"/>
      <c r="Q513" s="22"/>
      <c r="R513" s="11"/>
    </row>
    <row r="514" spans="1:18" s="1" customFormat="1" ht="26.25" customHeight="1" x14ac:dyDescent="0.25">
      <c r="A514" s="53">
        <v>3626</v>
      </c>
      <c r="B514" s="20">
        <v>3626</v>
      </c>
      <c r="C514" s="25"/>
      <c r="D514" s="16">
        <v>8</v>
      </c>
      <c r="E514" s="18" t="s">
        <v>15</v>
      </c>
      <c r="F514" s="33">
        <v>42339</v>
      </c>
      <c r="G514" s="24">
        <v>31.5</v>
      </c>
      <c r="H514" s="24">
        <v>41.7</v>
      </c>
      <c r="I514" s="33">
        <v>42340</v>
      </c>
      <c r="J514" s="20" t="str">
        <f t="shared" ref="J514" si="0">IF(H514="","",(IF(H514&gt;33.09,"MÓDULO OK","NÃO ATINGIU")))</f>
        <v>MÓDULO OK</v>
      </c>
      <c r="K514" s="34"/>
      <c r="L514" s="35"/>
      <c r="M514" s="34"/>
      <c r="N514" s="42"/>
      <c r="O514" s="42"/>
      <c r="P514" s="34"/>
      <c r="Q514" s="22"/>
      <c r="R514" s="11"/>
    </row>
    <row r="515" spans="1:18" s="1" customFormat="1" ht="26.25" customHeight="1" x14ac:dyDescent="0.25">
      <c r="A515" s="53">
        <v>3627</v>
      </c>
      <c r="B515" s="20">
        <v>3627</v>
      </c>
      <c r="C515" s="25"/>
      <c r="D515" s="16">
        <v>8</v>
      </c>
      <c r="E515" s="18" t="s">
        <v>15</v>
      </c>
      <c r="F515" s="33">
        <v>42339</v>
      </c>
      <c r="G515" s="24">
        <v>31.5</v>
      </c>
      <c r="H515" s="24">
        <v>41.7</v>
      </c>
      <c r="I515" s="33">
        <v>42340</v>
      </c>
      <c r="J515" s="20" t="str">
        <f t="shared" ref="J515:J516" si="1">IF(H515="","",(IF(H515&gt;33.09,"MÓDULO OK","NÃO ATINGIU")))</f>
        <v>MÓDULO OK</v>
      </c>
      <c r="K515" s="34"/>
      <c r="L515" s="35"/>
      <c r="M515" s="34"/>
      <c r="N515" s="42"/>
      <c r="O515" s="42"/>
      <c r="P515" s="34"/>
      <c r="Q515" s="22"/>
      <c r="R515" s="11"/>
    </row>
    <row r="516" spans="1:18" s="1" customFormat="1" ht="26.25" customHeight="1" x14ac:dyDescent="0.25">
      <c r="A516" s="53">
        <v>3628</v>
      </c>
      <c r="B516" s="20">
        <v>3628</v>
      </c>
      <c r="C516" s="25"/>
      <c r="D516" s="16">
        <v>8</v>
      </c>
      <c r="E516" s="18" t="s">
        <v>15</v>
      </c>
      <c r="F516" s="33">
        <v>42339</v>
      </c>
      <c r="G516" s="24">
        <v>31.5</v>
      </c>
      <c r="H516" s="24">
        <v>41.7</v>
      </c>
      <c r="I516" s="33">
        <v>42340</v>
      </c>
      <c r="J516" s="20" t="str">
        <f t="shared" si="1"/>
        <v>MÓDULO OK</v>
      </c>
      <c r="K516" s="34"/>
      <c r="L516" s="35"/>
      <c r="M516" s="34"/>
      <c r="N516" s="42"/>
      <c r="O516" s="42"/>
      <c r="P516" s="34"/>
      <c r="Q516" s="22"/>
      <c r="R516" s="11"/>
    </row>
    <row r="517" spans="1:18" s="1" customFormat="1" ht="26.25" customHeight="1" x14ac:dyDescent="0.25">
      <c r="A517" s="53">
        <v>3629</v>
      </c>
      <c r="B517" s="22"/>
      <c r="C517" s="36"/>
      <c r="D517" s="34"/>
      <c r="E517" s="35"/>
      <c r="F517" s="34"/>
      <c r="G517" s="42"/>
      <c r="H517" s="42"/>
      <c r="I517" s="34"/>
      <c r="J517" s="34"/>
      <c r="K517" s="34"/>
      <c r="L517" s="35"/>
      <c r="M517" s="34"/>
      <c r="N517" s="42"/>
      <c r="O517" s="42"/>
      <c r="P517" s="34"/>
      <c r="Q517" s="22"/>
      <c r="R517" s="11"/>
    </row>
    <row r="518" spans="1:18" s="1" customFormat="1" ht="26.25" customHeight="1" x14ac:dyDescent="0.25">
      <c r="A518" s="53">
        <v>3630</v>
      </c>
      <c r="B518" s="22"/>
      <c r="C518" s="36"/>
      <c r="D518" s="34"/>
      <c r="E518" s="35"/>
      <c r="F518" s="34"/>
      <c r="G518" s="42"/>
      <c r="H518" s="42"/>
      <c r="I518" s="34"/>
      <c r="J518" s="34"/>
      <c r="K518" s="34"/>
      <c r="L518" s="35"/>
      <c r="M518" s="34"/>
      <c r="N518" s="42"/>
      <c r="O518" s="42"/>
      <c r="P518" s="34"/>
      <c r="Q518" s="22"/>
      <c r="R518" s="11"/>
    </row>
    <row r="519" spans="1:18" s="1" customFormat="1" ht="48" x14ac:dyDescent="0.25">
      <c r="A519" s="53">
        <v>3631</v>
      </c>
      <c r="B519" s="22">
        <v>3631</v>
      </c>
      <c r="C519" s="36"/>
      <c r="D519" s="34">
        <v>8</v>
      </c>
      <c r="E519" s="35" t="s">
        <v>15</v>
      </c>
      <c r="F519" s="43">
        <v>42339</v>
      </c>
      <c r="G519" s="42">
        <v>31.6</v>
      </c>
      <c r="H519" s="42">
        <v>40.799999999999997</v>
      </c>
      <c r="I519" s="43">
        <v>42340</v>
      </c>
      <c r="J519" s="22" t="str">
        <f t="shared" ref="J519:J520" si="2">IF(H519="","",(IF(H519&gt;33.09,"MÓDULO OK","NÃO ATINGIU")))</f>
        <v>MÓDULO OK</v>
      </c>
      <c r="K519" s="34"/>
      <c r="L519" s="35"/>
      <c r="M519" s="34"/>
      <c r="N519" s="42"/>
      <c r="O519" s="42"/>
      <c r="P519" s="34"/>
      <c r="Q519" s="22"/>
      <c r="R519" s="10" t="s">
        <v>16</v>
      </c>
    </row>
    <row r="520" spans="1:18" s="1" customFormat="1" ht="48" x14ac:dyDescent="0.25">
      <c r="A520" s="53">
        <v>3632</v>
      </c>
      <c r="B520" s="22">
        <v>3632</v>
      </c>
      <c r="C520" s="36"/>
      <c r="D520" s="34">
        <v>8</v>
      </c>
      <c r="E520" s="35" t="s">
        <v>15</v>
      </c>
      <c r="F520" s="43">
        <v>42339</v>
      </c>
      <c r="G520" s="42">
        <v>31.6</v>
      </c>
      <c r="H520" s="42">
        <v>40.799999999999997</v>
      </c>
      <c r="I520" s="43">
        <v>42340</v>
      </c>
      <c r="J520" s="22" t="str">
        <f t="shared" si="2"/>
        <v>MÓDULO OK</v>
      </c>
      <c r="K520" s="34"/>
      <c r="L520" s="35"/>
      <c r="M520" s="34"/>
      <c r="N520" s="42"/>
      <c r="O520" s="42"/>
      <c r="P520" s="34"/>
      <c r="Q520" s="22"/>
      <c r="R520" s="10" t="s">
        <v>16</v>
      </c>
    </row>
    <row r="521" spans="1:18" s="1" customFormat="1" ht="26.25" customHeight="1" x14ac:dyDescent="0.25">
      <c r="A521" s="53">
        <v>3633</v>
      </c>
      <c r="B521" s="22"/>
      <c r="C521" s="36"/>
      <c r="D521" s="34"/>
      <c r="E521" s="35"/>
      <c r="F521" s="34"/>
      <c r="G521" s="42"/>
      <c r="H521" s="42"/>
      <c r="I521" s="34"/>
      <c r="J521" s="34"/>
      <c r="K521" s="34"/>
      <c r="L521" s="35"/>
      <c r="M521" s="34"/>
      <c r="N521" s="42"/>
      <c r="O521" s="42"/>
      <c r="P521" s="34"/>
      <c r="Q521" s="22"/>
      <c r="R521" s="11"/>
    </row>
    <row r="522" spans="1:18" s="1" customFormat="1" ht="26.25" customHeight="1" x14ac:dyDescent="0.25">
      <c r="A522" s="53">
        <v>3634</v>
      </c>
      <c r="B522" s="22"/>
      <c r="C522" s="36"/>
      <c r="D522" s="34"/>
      <c r="E522" s="35"/>
      <c r="F522" s="34"/>
      <c r="G522" s="42"/>
      <c r="H522" s="42"/>
      <c r="I522" s="34"/>
      <c r="J522" s="34"/>
      <c r="K522" s="34"/>
      <c r="L522" s="35"/>
      <c r="M522" s="34"/>
      <c r="N522" s="42"/>
      <c r="O522" s="42"/>
      <c r="P522" s="34"/>
      <c r="Q522" s="22"/>
      <c r="R522" s="11"/>
    </row>
    <row r="523" spans="1:18" s="1" customFormat="1" ht="26.25" customHeight="1" x14ac:dyDescent="0.25">
      <c r="A523" s="53">
        <v>3635</v>
      </c>
      <c r="B523" s="22"/>
      <c r="C523" s="36"/>
      <c r="D523" s="34"/>
      <c r="E523" s="35"/>
      <c r="F523" s="34"/>
      <c r="G523" s="42"/>
      <c r="H523" s="42"/>
      <c r="I523" s="34"/>
      <c r="J523" s="34"/>
      <c r="K523" s="34"/>
      <c r="L523" s="35"/>
      <c r="M523" s="34"/>
      <c r="N523" s="42"/>
      <c r="O523" s="42"/>
      <c r="P523" s="34"/>
      <c r="Q523" s="22"/>
      <c r="R523" s="11"/>
    </row>
    <row r="524" spans="1:18" s="1" customFormat="1" ht="26.25" customHeight="1" x14ac:dyDescent="0.25">
      <c r="A524" s="53">
        <v>3636</v>
      </c>
      <c r="B524" s="22"/>
      <c r="C524" s="36"/>
      <c r="D524" s="34"/>
      <c r="E524" s="35"/>
      <c r="F524" s="34"/>
      <c r="G524" s="42"/>
      <c r="H524" s="42"/>
      <c r="I524" s="34"/>
      <c r="J524" s="34"/>
      <c r="K524" s="34"/>
      <c r="L524" s="35"/>
      <c r="M524" s="34"/>
      <c r="N524" s="42"/>
      <c r="O524" s="42"/>
      <c r="P524" s="34"/>
      <c r="Q524" s="22"/>
      <c r="R524" s="11"/>
    </row>
    <row r="525" spans="1:18" s="1" customFormat="1" ht="26.25" customHeight="1" x14ac:dyDescent="0.25">
      <c r="A525" s="53">
        <v>3637</v>
      </c>
      <c r="B525" s="22"/>
      <c r="C525" s="36"/>
      <c r="D525" s="34"/>
      <c r="E525" s="35"/>
      <c r="F525" s="34"/>
      <c r="G525" s="42"/>
      <c r="H525" s="42"/>
      <c r="I525" s="34"/>
      <c r="J525" s="34"/>
      <c r="K525" s="34"/>
      <c r="L525" s="35"/>
      <c r="M525" s="34"/>
      <c r="N525" s="42"/>
      <c r="O525" s="42"/>
      <c r="P525" s="34"/>
      <c r="Q525" s="22"/>
      <c r="R525" s="11"/>
    </row>
    <row r="526" spans="1:18" s="1" customFormat="1" ht="26.25" customHeight="1" x14ac:dyDescent="0.25">
      <c r="A526" s="53">
        <v>3638</v>
      </c>
      <c r="B526" s="22"/>
      <c r="C526" s="36"/>
      <c r="D526" s="34"/>
      <c r="E526" s="35"/>
      <c r="F526" s="34"/>
      <c r="G526" s="42"/>
      <c r="H526" s="42"/>
      <c r="I526" s="34"/>
      <c r="J526" s="34"/>
      <c r="K526" s="34"/>
      <c r="L526" s="35"/>
      <c r="M526" s="34"/>
      <c r="N526" s="42"/>
      <c r="O526" s="42"/>
      <c r="P526" s="34"/>
      <c r="Q526" s="22"/>
      <c r="R526" s="11"/>
    </row>
    <row r="527" spans="1:18" s="1" customFormat="1" ht="26.25" customHeight="1" x14ac:dyDescent="0.25">
      <c r="A527" s="53">
        <v>3639</v>
      </c>
      <c r="B527" s="22"/>
      <c r="C527" s="36"/>
      <c r="D527" s="34"/>
      <c r="E527" s="35"/>
      <c r="F527" s="34"/>
      <c r="G527" s="42"/>
      <c r="H527" s="42"/>
      <c r="I527" s="34"/>
      <c r="J527" s="34"/>
      <c r="K527" s="34"/>
      <c r="L527" s="35"/>
      <c r="M527" s="34"/>
      <c r="N527" s="42"/>
      <c r="O527" s="42"/>
      <c r="P527" s="34"/>
      <c r="Q527" s="22"/>
      <c r="R527" s="11"/>
    </row>
    <row r="528" spans="1:18" s="1" customFormat="1" ht="26.25" customHeight="1" x14ac:dyDescent="0.25">
      <c r="A528" s="53">
        <v>3640</v>
      </c>
      <c r="B528" s="22"/>
      <c r="C528" s="36"/>
      <c r="D528" s="34"/>
      <c r="E528" s="35"/>
      <c r="F528" s="34"/>
      <c r="G528" s="42"/>
      <c r="H528" s="42"/>
      <c r="I528" s="34"/>
      <c r="J528" s="34"/>
      <c r="K528" s="34"/>
      <c r="L528" s="35"/>
      <c r="M528" s="34"/>
      <c r="N528" s="42"/>
      <c r="O528" s="42"/>
      <c r="P528" s="34"/>
      <c r="Q528" s="22"/>
      <c r="R528" s="11"/>
    </row>
    <row r="529" spans="1:18" s="1" customFormat="1" ht="26.25" customHeight="1" x14ac:dyDescent="0.25">
      <c r="A529" s="53">
        <v>3641</v>
      </c>
      <c r="B529" s="22"/>
      <c r="C529" s="36"/>
      <c r="D529" s="34"/>
      <c r="E529" s="35"/>
      <c r="F529" s="34"/>
      <c r="G529" s="42"/>
      <c r="H529" s="42"/>
      <c r="I529" s="34"/>
      <c r="J529" s="34"/>
      <c r="K529" s="34"/>
      <c r="L529" s="35"/>
      <c r="M529" s="34"/>
      <c r="N529" s="42"/>
      <c r="O529" s="42"/>
      <c r="P529" s="34"/>
      <c r="Q529" s="22"/>
      <c r="R529" s="11"/>
    </row>
    <row r="530" spans="1:18" s="1" customFormat="1" ht="26.25" customHeight="1" x14ac:dyDescent="0.25">
      <c r="A530" s="53">
        <v>3642</v>
      </c>
      <c r="B530" s="22"/>
      <c r="C530" s="36"/>
      <c r="D530" s="34"/>
      <c r="E530" s="35"/>
      <c r="F530" s="34"/>
      <c r="G530" s="42"/>
      <c r="H530" s="42"/>
      <c r="I530" s="34"/>
      <c r="J530" s="34"/>
      <c r="K530" s="34"/>
      <c r="L530" s="35"/>
      <c r="M530" s="34"/>
      <c r="N530" s="42"/>
      <c r="O530" s="42"/>
      <c r="P530" s="34"/>
      <c r="Q530" s="22"/>
      <c r="R530" s="11"/>
    </row>
    <row r="531" spans="1:18" s="1" customFormat="1" ht="26.25" customHeight="1" x14ac:dyDescent="0.25">
      <c r="A531" s="53">
        <v>3643</v>
      </c>
      <c r="B531" s="22"/>
      <c r="C531" s="36"/>
      <c r="D531" s="34"/>
      <c r="E531" s="35"/>
      <c r="F531" s="34"/>
      <c r="G531" s="42"/>
      <c r="H531" s="42"/>
      <c r="I531" s="34"/>
      <c r="J531" s="34"/>
      <c r="K531" s="34"/>
      <c r="L531" s="35"/>
      <c r="M531" s="34"/>
      <c r="N531" s="42"/>
      <c r="O531" s="42"/>
      <c r="P531" s="34"/>
      <c r="Q531" s="22"/>
      <c r="R531" s="11"/>
    </row>
    <row r="532" spans="1:18" s="1" customFormat="1" ht="26.25" customHeight="1" x14ac:dyDescent="0.25">
      <c r="A532" s="53">
        <v>3644</v>
      </c>
      <c r="B532" s="20">
        <v>3644</v>
      </c>
      <c r="C532" s="25"/>
      <c r="D532" s="15">
        <v>7</v>
      </c>
      <c r="E532" s="15" t="s">
        <v>15</v>
      </c>
      <c r="F532" s="21">
        <v>42342</v>
      </c>
      <c r="G532" s="17">
        <v>32.9</v>
      </c>
      <c r="H532" s="17">
        <v>44.4</v>
      </c>
      <c r="I532" s="21">
        <v>42345</v>
      </c>
      <c r="J532" s="20" t="str">
        <f t="shared" ref="J532" si="3">IF(H532="","",(IF(H532&gt;33.09,"MÓDULO OK","NÃO ATINGIU")))</f>
        <v>MÓDULO OK</v>
      </c>
      <c r="K532" s="15">
        <v>40</v>
      </c>
      <c r="L532" s="18" t="s">
        <v>17</v>
      </c>
      <c r="M532" s="33">
        <v>42375</v>
      </c>
      <c r="N532" s="24">
        <v>41.6</v>
      </c>
      <c r="O532" s="24">
        <v>36.299999999999997</v>
      </c>
      <c r="P532" s="33">
        <v>42375</v>
      </c>
      <c r="Q532" s="26" t="str">
        <f t="shared" ref="Q532" si="4">IF(O532&gt;33.09,"MÓDULO OK",IF(O532&gt;32.9,"MÓDULO OK c/ supervisão","NÃO ATINGIU"))</f>
        <v>MÓDULO OK</v>
      </c>
      <c r="R532" s="11" t="s">
        <v>18</v>
      </c>
    </row>
    <row r="533" spans="1:18" s="1" customFormat="1" ht="26.25" customHeight="1" x14ac:dyDescent="0.25">
      <c r="A533" s="53">
        <v>3645</v>
      </c>
      <c r="B533" s="20">
        <v>3645</v>
      </c>
      <c r="C533" s="25"/>
      <c r="D533" s="15">
        <v>7</v>
      </c>
      <c r="E533" s="15" t="s">
        <v>15</v>
      </c>
      <c r="F533" s="21">
        <v>42342</v>
      </c>
      <c r="G533" s="17">
        <v>32.9</v>
      </c>
      <c r="H533" s="17">
        <v>44.4</v>
      </c>
      <c r="I533" s="21">
        <v>42345</v>
      </c>
      <c r="J533" s="20" t="str">
        <f t="shared" ref="J533:J543" si="5">IF(H533="","",(IF(H533&gt;33.09,"MÓDULO OK","NÃO ATINGIU")))</f>
        <v>MÓDULO OK</v>
      </c>
      <c r="K533" s="15">
        <v>40</v>
      </c>
      <c r="L533" s="18" t="s">
        <v>17</v>
      </c>
      <c r="M533" s="33">
        <v>42375</v>
      </c>
      <c r="N533" s="24">
        <v>41.6</v>
      </c>
      <c r="O533" s="24">
        <v>36.299999999999997</v>
      </c>
      <c r="P533" s="33">
        <v>42375</v>
      </c>
      <c r="Q533" s="26" t="str">
        <f t="shared" ref="Q533:Q543" si="6">IF(O533&gt;33.09,"MÓDULO OK",IF(O533&gt;32.9,"MÓDULO OK c/ supervisão","NÃO ATINGIU"))</f>
        <v>MÓDULO OK</v>
      </c>
      <c r="R533" s="11" t="s">
        <v>18</v>
      </c>
    </row>
    <row r="534" spans="1:18" s="1" customFormat="1" ht="26.25" customHeight="1" x14ac:dyDescent="0.25">
      <c r="A534" s="53">
        <v>3646</v>
      </c>
      <c r="B534" s="20">
        <v>3646</v>
      </c>
      <c r="C534" s="25"/>
      <c r="D534" s="15">
        <v>7</v>
      </c>
      <c r="E534" s="15" t="s">
        <v>15</v>
      </c>
      <c r="F534" s="21">
        <v>42342</v>
      </c>
      <c r="G534" s="17">
        <v>32.9</v>
      </c>
      <c r="H534" s="17">
        <v>44.4</v>
      </c>
      <c r="I534" s="21">
        <v>42345</v>
      </c>
      <c r="J534" s="20" t="str">
        <f t="shared" si="5"/>
        <v>MÓDULO OK</v>
      </c>
      <c r="K534" s="15">
        <v>40</v>
      </c>
      <c r="L534" s="18" t="s">
        <v>17</v>
      </c>
      <c r="M534" s="33">
        <v>42375</v>
      </c>
      <c r="N534" s="24">
        <v>41.6</v>
      </c>
      <c r="O534" s="24">
        <v>36.299999999999997</v>
      </c>
      <c r="P534" s="33">
        <v>42375</v>
      </c>
      <c r="Q534" s="26" t="str">
        <f t="shared" si="6"/>
        <v>MÓDULO OK</v>
      </c>
      <c r="R534" s="11" t="s">
        <v>18</v>
      </c>
    </row>
    <row r="535" spans="1:18" s="1" customFormat="1" ht="26.25" customHeight="1" x14ac:dyDescent="0.25">
      <c r="A535" s="53">
        <v>3647</v>
      </c>
      <c r="B535" s="20">
        <v>3647</v>
      </c>
      <c r="C535" s="25"/>
      <c r="D535" s="15">
        <v>7</v>
      </c>
      <c r="E535" s="15" t="s">
        <v>15</v>
      </c>
      <c r="F535" s="21">
        <v>42342</v>
      </c>
      <c r="G535" s="17">
        <v>32.9</v>
      </c>
      <c r="H535" s="17">
        <v>44.4</v>
      </c>
      <c r="I535" s="21">
        <v>42345</v>
      </c>
      <c r="J535" s="20" t="str">
        <f t="shared" si="5"/>
        <v>MÓDULO OK</v>
      </c>
      <c r="K535" s="15">
        <v>40</v>
      </c>
      <c r="L535" s="18" t="s">
        <v>17</v>
      </c>
      <c r="M535" s="33">
        <v>42375</v>
      </c>
      <c r="N535" s="24">
        <v>41.6</v>
      </c>
      <c r="O535" s="24">
        <v>36.299999999999997</v>
      </c>
      <c r="P535" s="33">
        <v>42375</v>
      </c>
      <c r="Q535" s="26" t="str">
        <f t="shared" si="6"/>
        <v>MÓDULO OK</v>
      </c>
      <c r="R535" s="11" t="s">
        <v>18</v>
      </c>
    </row>
    <row r="536" spans="1:18" s="1" customFormat="1" ht="26.25" customHeight="1" x14ac:dyDescent="0.25">
      <c r="A536" s="53">
        <v>3648</v>
      </c>
      <c r="B536" s="20">
        <v>3648</v>
      </c>
      <c r="C536" s="25"/>
      <c r="D536" s="15">
        <v>7</v>
      </c>
      <c r="E536" s="15" t="s">
        <v>15</v>
      </c>
      <c r="F536" s="21">
        <v>42342</v>
      </c>
      <c r="G536" s="17">
        <v>32.9</v>
      </c>
      <c r="H536" s="17">
        <v>44.4</v>
      </c>
      <c r="I536" s="21">
        <v>42345</v>
      </c>
      <c r="J536" s="20" t="str">
        <f t="shared" si="5"/>
        <v>MÓDULO OK</v>
      </c>
      <c r="K536" s="15">
        <v>40</v>
      </c>
      <c r="L536" s="18" t="s">
        <v>17</v>
      </c>
      <c r="M536" s="33">
        <v>42375</v>
      </c>
      <c r="N536" s="24">
        <v>41.6</v>
      </c>
      <c r="O536" s="24">
        <v>36.299999999999997</v>
      </c>
      <c r="P536" s="33">
        <v>42375</v>
      </c>
      <c r="Q536" s="26" t="str">
        <f t="shared" si="6"/>
        <v>MÓDULO OK</v>
      </c>
      <c r="R536" s="11" t="s">
        <v>18</v>
      </c>
    </row>
    <row r="537" spans="1:18" s="1" customFormat="1" ht="26.25" customHeight="1" x14ac:dyDescent="0.25">
      <c r="A537" s="53">
        <v>3649</v>
      </c>
      <c r="B537" s="20">
        <v>3649</v>
      </c>
      <c r="C537" s="25"/>
      <c r="D537" s="15">
        <v>7</v>
      </c>
      <c r="E537" s="15" t="s">
        <v>15</v>
      </c>
      <c r="F537" s="21">
        <v>42342</v>
      </c>
      <c r="G537" s="17">
        <v>32.9</v>
      </c>
      <c r="H537" s="17">
        <v>44.4</v>
      </c>
      <c r="I537" s="21">
        <v>42345</v>
      </c>
      <c r="J537" s="20" t="str">
        <f t="shared" si="5"/>
        <v>MÓDULO OK</v>
      </c>
      <c r="K537" s="15">
        <v>40</v>
      </c>
      <c r="L537" s="18" t="s">
        <v>17</v>
      </c>
      <c r="M537" s="33">
        <v>42375</v>
      </c>
      <c r="N537" s="24">
        <v>41.6</v>
      </c>
      <c r="O537" s="24">
        <v>36.299999999999997</v>
      </c>
      <c r="P537" s="33">
        <v>42375</v>
      </c>
      <c r="Q537" s="26" t="str">
        <f t="shared" si="6"/>
        <v>MÓDULO OK</v>
      </c>
      <c r="R537" s="11" t="s">
        <v>18</v>
      </c>
    </row>
    <row r="538" spans="1:18" s="1" customFormat="1" ht="26.25" customHeight="1" x14ac:dyDescent="0.25">
      <c r="A538" s="53">
        <v>3650</v>
      </c>
      <c r="B538" s="20">
        <v>3650</v>
      </c>
      <c r="C538" s="25"/>
      <c r="D538" s="15">
        <v>7</v>
      </c>
      <c r="E538" s="15" t="s">
        <v>15</v>
      </c>
      <c r="F538" s="21">
        <v>42342</v>
      </c>
      <c r="G538" s="17">
        <v>32.9</v>
      </c>
      <c r="H538" s="17">
        <v>44.4</v>
      </c>
      <c r="I538" s="21">
        <v>42345</v>
      </c>
      <c r="J538" s="20" t="str">
        <f t="shared" si="5"/>
        <v>MÓDULO OK</v>
      </c>
      <c r="K538" s="15">
        <v>40</v>
      </c>
      <c r="L538" s="18" t="s">
        <v>17</v>
      </c>
      <c r="M538" s="33">
        <v>42375</v>
      </c>
      <c r="N538" s="24">
        <v>41.6</v>
      </c>
      <c r="O538" s="24">
        <v>36.299999999999997</v>
      </c>
      <c r="P538" s="33">
        <v>42375</v>
      </c>
      <c r="Q538" s="26" t="str">
        <f t="shared" si="6"/>
        <v>MÓDULO OK</v>
      </c>
      <c r="R538" s="11" t="s">
        <v>18</v>
      </c>
    </row>
    <row r="539" spans="1:18" s="1" customFormat="1" ht="26.25" customHeight="1" x14ac:dyDescent="0.25">
      <c r="A539" s="53">
        <v>3651</v>
      </c>
      <c r="B539" s="20">
        <v>3651</v>
      </c>
      <c r="C539" s="25"/>
      <c r="D539" s="15">
        <v>7</v>
      </c>
      <c r="E539" s="15" t="s">
        <v>15</v>
      </c>
      <c r="F539" s="21">
        <v>42342</v>
      </c>
      <c r="G539" s="17">
        <v>32.9</v>
      </c>
      <c r="H539" s="17">
        <v>44.4</v>
      </c>
      <c r="I539" s="21">
        <v>42345</v>
      </c>
      <c r="J539" s="20" t="str">
        <f t="shared" si="5"/>
        <v>MÓDULO OK</v>
      </c>
      <c r="K539" s="15">
        <v>40</v>
      </c>
      <c r="L539" s="18" t="s">
        <v>17</v>
      </c>
      <c r="M539" s="33">
        <v>42375</v>
      </c>
      <c r="N539" s="24">
        <v>41.6</v>
      </c>
      <c r="O539" s="24">
        <v>36.299999999999997</v>
      </c>
      <c r="P539" s="33">
        <v>42375</v>
      </c>
      <c r="Q539" s="26" t="str">
        <f t="shared" si="6"/>
        <v>MÓDULO OK</v>
      </c>
      <c r="R539" s="11" t="s">
        <v>18</v>
      </c>
    </row>
    <row r="540" spans="1:18" s="1" customFormat="1" ht="26.25" customHeight="1" x14ac:dyDescent="0.25">
      <c r="A540" s="53">
        <v>3652</v>
      </c>
      <c r="B540" s="20">
        <v>3652</v>
      </c>
      <c r="C540" s="25"/>
      <c r="D540" s="15">
        <v>7</v>
      </c>
      <c r="E540" s="15" t="s">
        <v>15</v>
      </c>
      <c r="F540" s="21">
        <v>42342</v>
      </c>
      <c r="G540" s="17">
        <v>32.9</v>
      </c>
      <c r="H540" s="17">
        <v>44.4</v>
      </c>
      <c r="I540" s="21">
        <v>42345</v>
      </c>
      <c r="J540" s="20" t="str">
        <f t="shared" si="5"/>
        <v>MÓDULO OK</v>
      </c>
      <c r="K540" s="15">
        <v>40</v>
      </c>
      <c r="L540" s="18" t="s">
        <v>17</v>
      </c>
      <c r="M540" s="33">
        <v>42375</v>
      </c>
      <c r="N540" s="24">
        <v>41.6</v>
      </c>
      <c r="O540" s="24">
        <v>36.299999999999997</v>
      </c>
      <c r="P540" s="33">
        <v>42375</v>
      </c>
      <c r="Q540" s="26" t="str">
        <f t="shared" si="6"/>
        <v>MÓDULO OK</v>
      </c>
      <c r="R540" s="11" t="s">
        <v>18</v>
      </c>
    </row>
    <row r="541" spans="1:18" s="1" customFormat="1" ht="26.25" customHeight="1" x14ac:dyDescent="0.25">
      <c r="A541" s="53">
        <v>3653</v>
      </c>
      <c r="B541" s="20">
        <v>3653</v>
      </c>
      <c r="C541" s="25"/>
      <c r="D541" s="15">
        <v>7</v>
      </c>
      <c r="E541" s="15" t="s">
        <v>15</v>
      </c>
      <c r="F541" s="21">
        <v>42342</v>
      </c>
      <c r="G541" s="17">
        <v>32.9</v>
      </c>
      <c r="H541" s="17">
        <v>44.4</v>
      </c>
      <c r="I541" s="21">
        <v>42345</v>
      </c>
      <c r="J541" s="20" t="str">
        <f t="shared" si="5"/>
        <v>MÓDULO OK</v>
      </c>
      <c r="K541" s="15">
        <v>40</v>
      </c>
      <c r="L541" s="18" t="s">
        <v>17</v>
      </c>
      <c r="M541" s="33">
        <v>42375</v>
      </c>
      <c r="N541" s="24">
        <v>41.6</v>
      </c>
      <c r="O541" s="24">
        <v>36.299999999999997</v>
      </c>
      <c r="P541" s="33">
        <v>42375</v>
      </c>
      <c r="Q541" s="26" t="str">
        <f t="shared" si="6"/>
        <v>MÓDULO OK</v>
      </c>
      <c r="R541" s="11" t="s">
        <v>18</v>
      </c>
    </row>
    <row r="542" spans="1:18" s="1" customFormat="1" ht="26.25" customHeight="1" x14ac:dyDescent="0.25">
      <c r="A542" s="53">
        <v>3654</v>
      </c>
      <c r="B542" s="20">
        <v>3654</v>
      </c>
      <c r="C542" s="25"/>
      <c r="D542" s="15">
        <v>7</v>
      </c>
      <c r="E542" s="15" t="s">
        <v>15</v>
      </c>
      <c r="F542" s="21">
        <v>42342</v>
      </c>
      <c r="G542" s="17">
        <v>32.9</v>
      </c>
      <c r="H542" s="17">
        <v>44.4</v>
      </c>
      <c r="I542" s="21">
        <v>42345</v>
      </c>
      <c r="J542" s="20" t="str">
        <f t="shared" si="5"/>
        <v>MÓDULO OK</v>
      </c>
      <c r="K542" s="15">
        <v>40</v>
      </c>
      <c r="L542" s="18" t="s">
        <v>17</v>
      </c>
      <c r="M542" s="33">
        <v>42375</v>
      </c>
      <c r="N542" s="24">
        <v>41.6</v>
      </c>
      <c r="O542" s="24">
        <v>36.299999999999997</v>
      </c>
      <c r="P542" s="33">
        <v>42375</v>
      </c>
      <c r="Q542" s="26" t="str">
        <f t="shared" si="6"/>
        <v>MÓDULO OK</v>
      </c>
      <c r="R542" s="11" t="s">
        <v>18</v>
      </c>
    </row>
    <row r="543" spans="1:18" s="1" customFormat="1" ht="26.25" customHeight="1" x14ac:dyDescent="0.25">
      <c r="A543" s="53">
        <v>3655</v>
      </c>
      <c r="B543" s="20">
        <v>3655</v>
      </c>
      <c r="C543" s="25"/>
      <c r="D543" s="15">
        <v>7</v>
      </c>
      <c r="E543" s="15" t="s">
        <v>15</v>
      </c>
      <c r="F543" s="21">
        <v>42342</v>
      </c>
      <c r="G543" s="17">
        <v>32.9</v>
      </c>
      <c r="H543" s="17">
        <v>44.4</v>
      </c>
      <c r="I543" s="21">
        <v>42345</v>
      </c>
      <c r="J543" s="20" t="str">
        <f t="shared" si="5"/>
        <v>MÓDULO OK</v>
      </c>
      <c r="K543" s="15">
        <v>40</v>
      </c>
      <c r="L543" s="18" t="s">
        <v>17</v>
      </c>
      <c r="M543" s="33">
        <v>42375</v>
      </c>
      <c r="N543" s="24">
        <v>41.6</v>
      </c>
      <c r="O543" s="24">
        <v>36.299999999999997</v>
      </c>
      <c r="P543" s="33">
        <v>42375</v>
      </c>
      <c r="Q543" s="26" t="str">
        <f t="shared" si="6"/>
        <v>MÓDULO OK</v>
      </c>
      <c r="R543" s="11" t="s">
        <v>18</v>
      </c>
    </row>
    <row r="544" spans="1:18" s="1" customFormat="1" ht="26.25" customHeight="1" x14ac:dyDescent="0.25">
      <c r="A544" s="53">
        <v>3656</v>
      </c>
      <c r="B544" s="20">
        <v>3656</v>
      </c>
      <c r="C544" s="25"/>
      <c r="D544" s="15">
        <v>7</v>
      </c>
      <c r="E544" s="15" t="s">
        <v>15</v>
      </c>
      <c r="F544" s="21">
        <v>42342</v>
      </c>
      <c r="G544" s="17">
        <v>29</v>
      </c>
      <c r="H544" s="17">
        <v>41.4</v>
      </c>
      <c r="I544" s="21">
        <v>42346</v>
      </c>
      <c r="J544" s="20" t="str">
        <f t="shared" ref="J544" si="7">IF(H544="","",(IF(H544&gt;33.09,"MÓDULO OK","NÃO ATINGIU")))</f>
        <v>MÓDULO OK</v>
      </c>
      <c r="K544" s="15">
        <v>40</v>
      </c>
      <c r="L544" s="18" t="s">
        <v>17</v>
      </c>
      <c r="M544" s="33">
        <v>42375</v>
      </c>
      <c r="N544" s="24">
        <v>28.9</v>
      </c>
      <c r="O544" s="24">
        <v>32.1</v>
      </c>
      <c r="P544" s="33">
        <v>42375</v>
      </c>
      <c r="Q544" s="26" t="str">
        <f t="shared" ref="Q544" si="8">IF(O544&gt;33.09,"MÓDULO OK",IF(O544&gt;32.9,"MÓDULO OK c/ supervisão","NÃO ATINGIU"))</f>
        <v>NÃO ATINGIU</v>
      </c>
      <c r="R544" s="11" t="s">
        <v>18</v>
      </c>
    </row>
    <row r="545" spans="1:18" s="1" customFormat="1" ht="26.25" customHeight="1" x14ac:dyDescent="0.25">
      <c r="A545" s="53">
        <v>3657</v>
      </c>
      <c r="B545" s="20">
        <v>3657</v>
      </c>
      <c r="C545" s="25"/>
      <c r="D545" s="15">
        <v>7</v>
      </c>
      <c r="E545" s="15" t="s">
        <v>15</v>
      </c>
      <c r="F545" s="21">
        <v>42342</v>
      </c>
      <c r="G545" s="17">
        <v>29</v>
      </c>
      <c r="H545" s="17">
        <v>41.4</v>
      </c>
      <c r="I545" s="21">
        <v>42346</v>
      </c>
      <c r="J545" s="20" t="str">
        <f t="shared" ref="J545:J555" si="9">IF(H545="","",(IF(H545&gt;33.09,"MÓDULO OK","NÃO ATINGIU")))</f>
        <v>MÓDULO OK</v>
      </c>
      <c r="K545" s="15">
        <v>40</v>
      </c>
      <c r="L545" s="18" t="s">
        <v>17</v>
      </c>
      <c r="M545" s="33">
        <v>42375</v>
      </c>
      <c r="N545" s="24">
        <v>28.9</v>
      </c>
      <c r="O545" s="24">
        <v>32.1</v>
      </c>
      <c r="P545" s="33">
        <v>42375</v>
      </c>
      <c r="Q545" s="26" t="str">
        <f t="shared" ref="Q545:Q555" si="10">IF(O545&gt;33.09,"MÓDULO OK",IF(O545&gt;32.9,"MÓDULO OK c/ supervisão","NÃO ATINGIU"))</f>
        <v>NÃO ATINGIU</v>
      </c>
      <c r="R545" s="11" t="s">
        <v>18</v>
      </c>
    </row>
    <row r="546" spans="1:18" s="1" customFormat="1" ht="26.25" customHeight="1" x14ac:dyDescent="0.25">
      <c r="A546" s="53">
        <v>3658</v>
      </c>
      <c r="B546" s="20">
        <v>3658</v>
      </c>
      <c r="C546" s="25"/>
      <c r="D546" s="15">
        <v>7</v>
      </c>
      <c r="E546" s="15" t="s">
        <v>15</v>
      </c>
      <c r="F546" s="21">
        <v>42342</v>
      </c>
      <c r="G546" s="17">
        <v>29</v>
      </c>
      <c r="H546" s="17">
        <v>41.4</v>
      </c>
      <c r="I546" s="21">
        <v>42346</v>
      </c>
      <c r="J546" s="20" t="str">
        <f t="shared" si="9"/>
        <v>MÓDULO OK</v>
      </c>
      <c r="K546" s="15">
        <v>40</v>
      </c>
      <c r="L546" s="18" t="s">
        <v>17</v>
      </c>
      <c r="M546" s="33">
        <v>42375</v>
      </c>
      <c r="N546" s="24">
        <v>28.9</v>
      </c>
      <c r="O546" s="24">
        <v>32.1</v>
      </c>
      <c r="P546" s="33">
        <v>42375</v>
      </c>
      <c r="Q546" s="26" t="str">
        <f t="shared" si="10"/>
        <v>NÃO ATINGIU</v>
      </c>
      <c r="R546" s="11" t="s">
        <v>18</v>
      </c>
    </row>
    <row r="547" spans="1:18" s="1" customFormat="1" ht="26.25" customHeight="1" x14ac:dyDescent="0.25">
      <c r="A547" s="53">
        <v>3659</v>
      </c>
      <c r="B547" s="20">
        <v>3659</v>
      </c>
      <c r="C547" s="25"/>
      <c r="D547" s="15">
        <v>7</v>
      </c>
      <c r="E547" s="15" t="s">
        <v>15</v>
      </c>
      <c r="F547" s="21">
        <v>42342</v>
      </c>
      <c r="G547" s="17">
        <v>29</v>
      </c>
      <c r="H547" s="17">
        <v>41.4</v>
      </c>
      <c r="I547" s="21">
        <v>42346</v>
      </c>
      <c r="J547" s="20" t="str">
        <f t="shared" si="9"/>
        <v>MÓDULO OK</v>
      </c>
      <c r="K547" s="15">
        <v>40</v>
      </c>
      <c r="L547" s="18" t="s">
        <v>17</v>
      </c>
      <c r="M547" s="33">
        <v>42375</v>
      </c>
      <c r="N547" s="24">
        <v>28.9</v>
      </c>
      <c r="O547" s="24">
        <v>32.1</v>
      </c>
      <c r="P547" s="33">
        <v>42375</v>
      </c>
      <c r="Q547" s="26" t="str">
        <f t="shared" si="10"/>
        <v>NÃO ATINGIU</v>
      </c>
      <c r="R547" s="11" t="s">
        <v>18</v>
      </c>
    </row>
    <row r="548" spans="1:18" s="1" customFormat="1" ht="26.25" customHeight="1" x14ac:dyDescent="0.25">
      <c r="A548" s="53">
        <v>3660</v>
      </c>
      <c r="B548" s="20">
        <v>3660</v>
      </c>
      <c r="C548" s="25"/>
      <c r="D548" s="15">
        <v>7</v>
      </c>
      <c r="E548" s="15" t="s">
        <v>15</v>
      </c>
      <c r="F548" s="21">
        <v>42342</v>
      </c>
      <c r="G548" s="17">
        <v>29</v>
      </c>
      <c r="H548" s="17">
        <v>41.4</v>
      </c>
      <c r="I548" s="21">
        <v>42346</v>
      </c>
      <c r="J548" s="20" t="str">
        <f t="shared" si="9"/>
        <v>MÓDULO OK</v>
      </c>
      <c r="K548" s="15">
        <v>40</v>
      </c>
      <c r="L548" s="18" t="s">
        <v>17</v>
      </c>
      <c r="M548" s="33">
        <v>42375</v>
      </c>
      <c r="N548" s="24">
        <v>28.9</v>
      </c>
      <c r="O548" s="24">
        <v>32.1</v>
      </c>
      <c r="P548" s="33">
        <v>42375</v>
      </c>
      <c r="Q548" s="26" t="str">
        <f t="shared" si="10"/>
        <v>NÃO ATINGIU</v>
      </c>
      <c r="R548" s="11" t="s">
        <v>18</v>
      </c>
    </row>
    <row r="549" spans="1:18" s="1" customFormat="1" ht="26.25" customHeight="1" x14ac:dyDescent="0.25">
      <c r="A549" s="53">
        <v>3661</v>
      </c>
      <c r="B549" s="20">
        <v>3661</v>
      </c>
      <c r="C549" s="25"/>
      <c r="D549" s="15">
        <v>7</v>
      </c>
      <c r="E549" s="15" t="s">
        <v>15</v>
      </c>
      <c r="F549" s="21">
        <v>42342</v>
      </c>
      <c r="G549" s="17">
        <v>29</v>
      </c>
      <c r="H549" s="17">
        <v>41.4</v>
      </c>
      <c r="I549" s="21">
        <v>42346</v>
      </c>
      <c r="J549" s="20" t="str">
        <f t="shared" si="9"/>
        <v>MÓDULO OK</v>
      </c>
      <c r="K549" s="15">
        <v>40</v>
      </c>
      <c r="L549" s="18" t="s">
        <v>17</v>
      </c>
      <c r="M549" s="33">
        <v>42375</v>
      </c>
      <c r="N549" s="24">
        <v>28.9</v>
      </c>
      <c r="O549" s="24">
        <v>32.1</v>
      </c>
      <c r="P549" s="33">
        <v>42375</v>
      </c>
      <c r="Q549" s="26" t="str">
        <f t="shared" si="10"/>
        <v>NÃO ATINGIU</v>
      </c>
      <c r="R549" s="11" t="s">
        <v>18</v>
      </c>
    </row>
    <row r="550" spans="1:18" s="1" customFormat="1" ht="26.25" customHeight="1" x14ac:dyDescent="0.25">
      <c r="A550" s="53">
        <v>3662</v>
      </c>
      <c r="B550" s="20">
        <v>3662</v>
      </c>
      <c r="C550" s="25"/>
      <c r="D550" s="15">
        <v>7</v>
      </c>
      <c r="E550" s="15" t="s">
        <v>15</v>
      </c>
      <c r="F550" s="21">
        <v>42342</v>
      </c>
      <c r="G550" s="17">
        <v>29</v>
      </c>
      <c r="H550" s="17">
        <v>41.4</v>
      </c>
      <c r="I550" s="21">
        <v>42346</v>
      </c>
      <c r="J550" s="20" t="str">
        <f t="shared" si="9"/>
        <v>MÓDULO OK</v>
      </c>
      <c r="K550" s="15">
        <v>40</v>
      </c>
      <c r="L550" s="18" t="s">
        <v>17</v>
      </c>
      <c r="M550" s="33">
        <v>42375</v>
      </c>
      <c r="N550" s="24">
        <v>28.9</v>
      </c>
      <c r="O550" s="24">
        <v>32.1</v>
      </c>
      <c r="P550" s="33">
        <v>42375</v>
      </c>
      <c r="Q550" s="26" t="str">
        <f t="shared" si="10"/>
        <v>NÃO ATINGIU</v>
      </c>
      <c r="R550" s="11" t="s">
        <v>18</v>
      </c>
    </row>
    <row r="551" spans="1:18" s="1" customFormat="1" ht="26.25" customHeight="1" x14ac:dyDescent="0.25">
      <c r="A551" s="53">
        <v>3663</v>
      </c>
      <c r="B551" s="20">
        <v>3663</v>
      </c>
      <c r="C551" s="25"/>
      <c r="D551" s="15">
        <v>7</v>
      </c>
      <c r="E551" s="15" t="s">
        <v>15</v>
      </c>
      <c r="F551" s="21">
        <v>42342</v>
      </c>
      <c r="G551" s="17">
        <v>29</v>
      </c>
      <c r="H551" s="17">
        <v>41.4</v>
      </c>
      <c r="I551" s="21">
        <v>42346</v>
      </c>
      <c r="J551" s="20" t="str">
        <f t="shared" si="9"/>
        <v>MÓDULO OK</v>
      </c>
      <c r="K551" s="15">
        <v>40</v>
      </c>
      <c r="L551" s="18" t="s">
        <v>17</v>
      </c>
      <c r="M551" s="33">
        <v>42375</v>
      </c>
      <c r="N551" s="24">
        <v>28.9</v>
      </c>
      <c r="O551" s="24">
        <v>32.1</v>
      </c>
      <c r="P551" s="33">
        <v>42375</v>
      </c>
      <c r="Q551" s="26" t="str">
        <f t="shared" si="10"/>
        <v>NÃO ATINGIU</v>
      </c>
      <c r="R551" s="11" t="s">
        <v>18</v>
      </c>
    </row>
    <row r="552" spans="1:18" s="1" customFormat="1" ht="26.25" customHeight="1" x14ac:dyDescent="0.25">
      <c r="A552" s="53">
        <v>3664</v>
      </c>
      <c r="B552" s="20">
        <v>3664</v>
      </c>
      <c r="C552" s="25"/>
      <c r="D552" s="15">
        <v>7</v>
      </c>
      <c r="E552" s="15" t="s">
        <v>15</v>
      </c>
      <c r="F552" s="21">
        <v>42342</v>
      </c>
      <c r="G552" s="17">
        <v>29</v>
      </c>
      <c r="H552" s="17">
        <v>41.4</v>
      </c>
      <c r="I552" s="21">
        <v>42346</v>
      </c>
      <c r="J552" s="20" t="str">
        <f t="shared" si="9"/>
        <v>MÓDULO OK</v>
      </c>
      <c r="K552" s="15">
        <v>40</v>
      </c>
      <c r="L552" s="18" t="s">
        <v>17</v>
      </c>
      <c r="M552" s="33">
        <v>42375</v>
      </c>
      <c r="N552" s="24">
        <v>28.9</v>
      </c>
      <c r="O552" s="24">
        <v>32.1</v>
      </c>
      <c r="P552" s="33">
        <v>42375</v>
      </c>
      <c r="Q552" s="26" t="str">
        <f t="shared" si="10"/>
        <v>NÃO ATINGIU</v>
      </c>
      <c r="R552" s="11" t="s">
        <v>18</v>
      </c>
    </row>
    <row r="553" spans="1:18" s="1" customFormat="1" ht="26.25" customHeight="1" x14ac:dyDescent="0.25">
      <c r="A553" s="53">
        <v>3665</v>
      </c>
      <c r="B553" s="20">
        <v>3665</v>
      </c>
      <c r="C553" s="25"/>
      <c r="D553" s="15">
        <v>7</v>
      </c>
      <c r="E553" s="15" t="s">
        <v>15</v>
      </c>
      <c r="F553" s="21">
        <v>42342</v>
      </c>
      <c r="G553" s="17">
        <v>29</v>
      </c>
      <c r="H553" s="17">
        <v>41.4</v>
      </c>
      <c r="I553" s="21">
        <v>42346</v>
      </c>
      <c r="J553" s="20" t="str">
        <f t="shared" si="9"/>
        <v>MÓDULO OK</v>
      </c>
      <c r="K553" s="15">
        <v>40</v>
      </c>
      <c r="L553" s="18" t="s">
        <v>17</v>
      </c>
      <c r="M553" s="33">
        <v>42375</v>
      </c>
      <c r="N553" s="24">
        <v>28.9</v>
      </c>
      <c r="O553" s="24">
        <v>32.1</v>
      </c>
      <c r="P553" s="33">
        <v>42375</v>
      </c>
      <c r="Q553" s="26" t="str">
        <f t="shared" si="10"/>
        <v>NÃO ATINGIU</v>
      </c>
      <c r="R553" s="11" t="s">
        <v>18</v>
      </c>
    </row>
    <row r="554" spans="1:18" s="1" customFormat="1" ht="26.25" customHeight="1" x14ac:dyDescent="0.25">
      <c r="A554" s="53">
        <v>3666</v>
      </c>
      <c r="B554" s="20">
        <v>3666</v>
      </c>
      <c r="C554" s="25"/>
      <c r="D554" s="15">
        <v>7</v>
      </c>
      <c r="E554" s="15" t="s">
        <v>15</v>
      </c>
      <c r="F554" s="21">
        <v>42342</v>
      </c>
      <c r="G554" s="17">
        <v>29</v>
      </c>
      <c r="H554" s="17">
        <v>41.4</v>
      </c>
      <c r="I554" s="21">
        <v>42346</v>
      </c>
      <c r="J554" s="20" t="str">
        <f t="shared" si="9"/>
        <v>MÓDULO OK</v>
      </c>
      <c r="K554" s="15">
        <v>40</v>
      </c>
      <c r="L554" s="18" t="s">
        <v>17</v>
      </c>
      <c r="M554" s="33">
        <v>42375</v>
      </c>
      <c r="N554" s="24">
        <v>28.9</v>
      </c>
      <c r="O554" s="24">
        <v>32.1</v>
      </c>
      <c r="P554" s="33">
        <v>42375</v>
      </c>
      <c r="Q554" s="26" t="str">
        <f t="shared" si="10"/>
        <v>NÃO ATINGIU</v>
      </c>
      <c r="R554" s="11" t="s">
        <v>18</v>
      </c>
    </row>
    <row r="555" spans="1:18" s="1" customFormat="1" ht="26.25" customHeight="1" x14ac:dyDescent="0.25">
      <c r="A555" s="53">
        <v>3667</v>
      </c>
      <c r="B555" s="20">
        <v>3667</v>
      </c>
      <c r="C555" s="25"/>
      <c r="D555" s="15">
        <v>7</v>
      </c>
      <c r="E555" s="15" t="s">
        <v>15</v>
      </c>
      <c r="F555" s="21">
        <v>42342</v>
      </c>
      <c r="G555" s="17">
        <v>29</v>
      </c>
      <c r="H555" s="17">
        <v>41.4</v>
      </c>
      <c r="I555" s="21">
        <v>42346</v>
      </c>
      <c r="J555" s="20" t="str">
        <f t="shared" si="9"/>
        <v>MÓDULO OK</v>
      </c>
      <c r="K555" s="15">
        <v>40</v>
      </c>
      <c r="L555" s="18" t="s">
        <v>17</v>
      </c>
      <c r="M555" s="33">
        <v>42375</v>
      </c>
      <c r="N555" s="24">
        <v>28.9</v>
      </c>
      <c r="O555" s="24">
        <v>32.1</v>
      </c>
      <c r="P555" s="33">
        <v>42375</v>
      </c>
      <c r="Q555" s="26" t="str">
        <f t="shared" si="10"/>
        <v>NÃO ATINGIU</v>
      </c>
      <c r="R555" s="11" t="s">
        <v>18</v>
      </c>
    </row>
    <row r="556" spans="1:18" s="1" customFormat="1" ht="26.25" customHeight="1" x14ac:dyDescent="0.25">
      <c r="A556" s="53">
        <v>3668</v>
      </c>
      <c r="B556" s="20">
        <v>3668</v>
      </c>
      <c r="C556" s="25"/>
      <c r="D556" s="15">
        <v>7</v>
      </c>
      <c r="E556" s="15" t="s">
        <v>15</v>
      </c>
      <c r="F556" s="21">
        <v>42342</v>
      </c>
      <c r="G556" s="17">
        <v>29.2</v>
      </c>
      <c r="H556" s="17">
        <v>38.9</v>
      </c>
      <c r="I556" s="21">
        <v>42346</v>
      </c>
      <c r="J556" s="20" t="str">
        <f t="shared" ref="J556" si="11">IF(H556="","",(IF(H556&gt;33.09,"MÓDULO OK","NÃO ATINGIU")))</f>
        <v>MÓDULO OK</v>
      </c>
      <c r="K556" s="15">
        <v>40</v>
      </c>
      <c r="L556" s="18" t="s">
        <v>17</v>
      </c>
      <c r="M556" s="33">
        <v>42375</v>
      </c>
      <c r="N556" s="24">
        <v>35.9</v>
      </c>
      <c r="O556" s="24">
        <v>33.299999999999997</v>
      </c>
      <c r="P556" s="33">
        <v>42398</v>
      </c>
      <c r="Q556" s="26" t="str">
        <f t="shared" ref="Q556" si="12">IF(O556&gt;33.09,"MÓDULO OK",IF(O556&gt;32.9,"MÓDULO OK c/ supervisão","NÃO ATINGIU"))</f>
        <v>MÓDULO OK</v>
      </c>
      <c r="R556" s="11" t="s">
        <v>18</v>
      </c>
    </row>
    <row r="557" spans="1:18" s="1" customFormat="1" ht="26.25" customHeight="1" x14ac:dyDescent="0.25">
      <c r="A557" s="53">
        <v>3669</v>
      </c>
      <c r="B557" s="20">
        <v>3669</v>
      </c>
      <c r="C557" s="25"/>
      <c r="D557" s="15">
        <v>7</v>
      </c>
      <c r="E557" s="15" t="s">
        <v>15</v>
      </c>
      <c r="F557" s="21">
        <v>42342</v>
      </c>
      <c r="G557" s="17">
        <v>29.2</v>
      </c>
      <c r="H557" s="17">
        <v>38.9</v>
      </c>
      <c r="I557" s="21">
        <v>42346</v>
      </c>
      <c r="J557" s="20" t="str">
        <f t="shared" ref="J557:J567" si="13">IF(H557="","",(IF(H557&gt;33.09,"MÓDULO OK","NÃO ATINGIU")))</f>
        <v>MÓDULO OK</v>
      </c>
      <c r="K557" s="15">
        <v>40</v>
      </c>
      <c r="L557" s="18" t="s">
        <v>17</v>
      </c>
      <c r="M557" s="33">
        <v>42375</v>
      </c>
      <c r="N557" s="24">
        <v>35.9</v>
      </c>
      <c r="O557" s="24">
        <v>33.299999999999997</v>
      </c>
      <c r="P557" s="33">
        <v>42398</v>
      </c>
      <c r="Q557" s="26" t="str">
        <f t="shared" ref="Q557:Q567" si="14">IF(O557&gt;33.09,"MÓDULO OK",IF(O557&gt;32.9,"MÓDULO OK c/ supervisão","NÃO ATINGIU"))</f>
        <v>MÓDULO OK</v>
      </c>
      <c r="R557" s="11" t="s">
        <v>18</v>
      </c>
    </row>
    <row r="558" spans="1:18" s="1" customFormat="1" ht="26.25" customHeight="1" x14ac:dyDescent="0.25">
      <c r="A558" s="53">
        <v>3670</v>
      </c>
      <c r="B558" s="20">
        <v>3670</v>
      </c>
      <c r="C558" s="25"/>
      <c r="D558" s="15">
        <v>7</v>
      </c>
      <c r="E558" s="15" t="s">
        <v>15</v>
      </c>
      <c r="F558" s="21">
        <v>42342</v>
      </c>
      <c r="G558" s="17">
        <v>29.2</v>
      </c>
      <c r="H558" s="17">
        <v>38.9</v>
      </c>
      <c r="I558" s="21">
        <v>42346</v>
      </c>
      <c r="J558" s="20" t="str">
        <f t="shared" si="13"/>
        <v>MÓDULO OK</v>
      </c>
      <c r="K558" s="15">
        <v>40</v>
      </c>
      <c r="L558" s="18" t="s">
        <v>17</v>
      </c>
      <c r="M558" s="33">
        <v>42375</v>
      </c>
      <c r="N558" s="24">
        <v>35.9</v>
      </c>
      <c r="O558" s="24">
        <v>33.299999999999997</v>
      </c>
      <c r="P558" s="33">
        <v>42398</v>
      </c>
      <c r="Q558" s="26" t="str">
        <f t="shared" si="14"/>
        <v>MÓDULO OK</v>
      </c>
      <c r="R558" s="11" t="s">
        <v>18</v>
      </c>
    </row>
    <row r="559" spans="1:18" s="1" customFormat="1" ht="26.25" customHeight="1" x14ac:dyDescent="0.25">
      <c r="A559" s="53">
        <v>3671</v>
      </c>
      <c r="B559" s="20">
        <v>3671</v>
      </c>
      <c r="C559" s="25"/>
      <c r="D559" s="15">
        <v>7</v>
      </c>
      <c r="E559" s="15" t="s">
        <v>15</v>
      </c>
      <c r="F559" s="21">
        <v>42342</v>
      </c>
      <c r="G559" s="17">
        <v>29.2</v>
      </c>
      <c r="H559" s="17">
        <v>38.9</v>
      </c>
      <c r="I559" s="21">
        <v>42346</v>
      </c>
      <c r="J559" s="20" t="str">
        <f t="shared" si="13"/>
        <v>MÓDULO OK</v>
      </c>
      <c r="K559" s="15">
        <v>40</v>
      </c>
      <c r="L559" s="18" t="s">
        <v>17</v>
      </c>
      <c r="M559" s="33">
        <v>42375</v>
      </c>
      <c r="N559" s="24">
        <v>35.9</v>
      </c>
      <c r="O559" s="24">
        <v>33.299999999999997</v>
      </c>
      <c r="P559" s="33">
        <v>42398</v>
      </c>
      <c r="Q559" s="26" t="str">
        <f t="shared" si="14"/>
        <v>MÓDULO OK</v>
      </c>
      <c r="R559" s="11" t="s">
        <v>18</v>
      </c>
    </row>
    <row r="560" spans="1:18" s="1" customFormat="1" ht="26.25" customHeight="1" x14ac:dyDescent="0.25">
      <c r="A560" s="53">
        <v>3672</v>
      </c>
      <c r="B560" s="20">
        <v>3672</v>
      </c>
      <c r="C560" s="25"/>
      <c r="D560" s="15">
        <v>7</v>
      </c>
      <c r="E560" s="15" t="s">
        <v>15</v>
      </c>
      <c r="F560" s="21">
        <v>42342</v>
      </c>
      <c r="G560" s="17">
        <v>29.2</v>
      </c>
      <c r="H560" s="17">
        <v>38.9</v>
      </c>
      <c r="I560" s="21">
        <v>42346</v>
      </c>
      <c r="J560" s="20" t="str">
        <f t="shared" si="13"/>
        <v>MÓDULO OK</v>
      </c>
      <c r="K560" s="15">
        <v>40</v>
      </c>
      <c r="L560" s="18" t="s">
        <v>17</v>
      </c>
      <c r="M560" s="33">
        <v>42375</v>
      </c>
      <c r="N560" s="24">
        <v>35.9</v>
      </c>
      <c r="O560" s="24">
        <v>33.299999999999997</v>
      </c>
      <c r="P560" s="33">
        <v>42398</v>
      </c>
      <c r="Q560" s="26" t="str">
        <f t="shared" si="14"/>
        <v>MÓDULO OK</v>
      </c>
      <c r="R560" s="11" t="s">
        <v>18</v>
      </c>
    </row>
    <row r="561" spans="1:18" s="1" customFormat="1" ht="26.25" customHeight="1" x14ac:dyDescent="0.25">
      <c r="A561" s="53">
        <v>3673</v>
      </c>
      <c r="B561" s="20">
        <v>3673</v>
      </c>
      <c r="C561" s="25"/>
      <c r="D561" s="15">
        <v>7</v>
      </c>
      <c r="E561" s="15" t="s">
        <v>15</v>
      </c>
      <c r="F561" s="21">
        <v>42342</v>
      </c>
      <c r="G561" s="17">
        <v>29.2</v>
      </c>
      <c r="H561" s="17">
        <v>38.9</v>
      </c>
      <c r="I561" s="21">
        <v>42346</v>
      </c>
      <c r="J561" s="20" t="str">
        <f t="shared" si="13"/>
        <v>MÓDULO OK</v>
      </c>
      <c r="K561" s="15">
        <v>40</v>
      </c>
      <c r="L561" s="18" t="s">
        <v>17</v>
      </c>
      <c r="M561" s="33">
        <v>42375</v>
      </c>
      <c r="N561" s="24">
        <v>35.9</v>
      </c>
      <c r="O561" s="24">
        <v>33.299999999999997</v>
      </c>
      <c r="P561" s="33">
        <v>42398</v>
      </c>
      <c r="Q561" s="26" t="str">
        <f t="shared" si="14"/>
        <v>MÓDULO OK</v>
      </c>
      <c r="R561" s="11" t="s">
        <v>18</v>
      </c>
    </row>
    <row r="562" spans="1:18" s="1" customFormat="1" ht="26.25" customHeight="1" x14ac:dyDescent="0.25">
      <c r="A562" s="53">
        <v>3674</v>
      </c>
      <c r="B562" s="20">
        <v>3674</v>
      </c>
      <c r="C562" s="25"/>
      <c r="D562" s="15">
        <v>7</v>
      </c>
      <c r="E562" s="15" t="s">
        <v>15</v>
      </c>
      <c r="F562" s="21">
        <v>42342</v>
      </c>
      <c r="G562" s="17">
        <v>29.2</v>
      </c>
      <c r="H562" s="17">
        <v>38.9</v>
      </c>
      <c r="I562" s="21">
        <v>42346</v>
      </c>
      <c r="J562" s="20" t="str">
        <f t="shared" si="13"/>
        <v>MÓDULO OK</v>
      </c>
      <c r="K562" s="15">
        <v>40</v>
      </c>
      <c r="L562" s="18" t="s">
        <v>17</v>
      </c>
      <c r="M562" s="33">
        <v>42375</v>
      </c>
      <c r="N562" s="24">
        <v>35.9</v>
      </c>
      <c r="O562" s="24">
        <v>33.299999999999997</v>
      </c>
      <c r="P562" s="33">
        <v>42398</v>
      </c>
      <c r="Q562" s="26" t="str">
        <f t="shared" si="14"/>
        <v>MÓDULO OK</v>
      </c>
      <c r="R562" s="11" t="s">
        <v>18</v>
      </c>
    </row>
    <row r="563" spans="1:18" s="1" customFormat="1" ht="26.25" customHeight="1" x14ac:dyDescent="0.25">
      <c r="A563" s="53">
        <v>3675</v>
      </c>
      <c r="B563" s="20">
        <v>3675</v>
      </c>
      <c r="C563" s="25"/>
      <c r="D563" s="15">
        <v>7</v>
      </c>
      <c r="E563" s="15" t="s">
        <v>15</v>
      </c>
      <c r="F563" s="21">
        <v>42342</v>
      </c>
      <c r="G563" s="17">
        <v>29.2</v>
      </c>
      <c r="H563" s="17">
        <v>38.9</v>
      </c>
      <c r="I563" s="21">
        <v>42346</v>
      </c>
      <c r="J563" s="20" t="str">
        <f t="shared" si="13"/>
        <v>MÓDULO OK</v>
      </c>
      <c r="K563" s="15">
        <v>40</v>
      </c>
      <c r="L563" s="18" t="s">
        <v>17</v>
      </c>
      <c r="M563" s="33">
        <v>42375</v>
      </c>
      <c r="N563" s="24">
        <v>35.9</v>
      </c>
      <c r="O563" s="24">
        <v>33.299999999999997</v>
      </c>
      <c r="P563" s="33">
        <v>42398</v>
      </c>
      <c r="Q563" s="26" t="str">
        <f t="shared" si="14"/>
        <v>MÓDULO OK</v>
      </c>
      <c r="R563" s="11" t="s">
        <v>18</v>
      </c>
    </row>
    <row r="564" spans="1:18" s="1" customFormat="1" ht="26.25" customHeight="1" x14ac:dyDescent="0.25">
      <c r="A564" s="53">
        <v>3676</v>
      </c>
      <c r="B564" s="20">
        <v>3676</v>
      </c>
      <c r="C564" s="25"/>
      <c r="D564" s="15">
        <v>7</v>
      </c>
      <c r="E564" s="15" t="s">
        <v>15</v>
      </c>
      <c r="F564" s="21">
        <v>42342</v>
      </c>
      <c r="G564" s="17">
        <v>29.2</v>
      </c>
      <c r="H564" s="17">
        <v>38.9</v>
      </c>
      <c r="I564" s="21">
        <v>42346</v>
      </c>
      <c r="J564" s="20" t="str">
        <f t="shared" si="13"/>
        <v>MÓDULO OK</v>
      </c>
      <c r="K564" s="15">
        <v>40</v>
      </c>
      <c r="L564" s="18" t="s">
        <v>17</v>
      </c>
      <c r="M564" s="33">
        <v>42375</v>
      </c>
      <c r="N564" s="24">
        <v>35.9</v>
      </c>
      <c r="O564" s="24">
        <v>33.299999999999997</v>
      </c>
      <c r="P564" s="33">
        <v>42398</v>
      </c>
      <c r="Q564" s="26" t="str">
        <f t="shared" si="14"/>
        <v>MÓDULO OK</v>
      </c>
      <c r="R564" s="11" t="s">
        <v>18</v>
      </c>
    </row>
    <row r="565" spans="1:18" s="1" customFormat="1" ht="26.25" customHeight="1" x14ac:dyDescent="0.25">
      <c r="A565" s="53">
        <v>3677</v>
      </c>
      <c r="B565" s="20">
        <v>3677</v>
      </c>
      <c r="C565" s="25"/>
      <c r="D565" s="15">
        <v>7</v>
      </c>
      <c r="E565" s="15" t="s">
        <v>15</v>
      </c>
      <c r="F565" s="21">
        <v>42342</v>
      </c>
      <c r="G565" s="17">
        <v>29.2</v>
      </c>
      <c r="H565" s="17">
        <v>38.9</v>
      </c>
      <c r="I565" s="21">
        <v>42346</v>
      </c>
      <c r="J565" s="20" t="str">
        <f t="shared" si="13"/>
        <v>MÓDULO OK</v>
      </c>
      <c r="K565" s="15">
        <v>40</v>
      </c>
      <c r="L565" s="18" t="s">
        <v>17</v>
      </c>
      <c r="M565" s="33">
        <v>42375</v>
      </c>
      <c r="N565" s="24">
        <v>35.9</v>
      </c>
      <c r="O565" s="24">
        <v>33.299999999999997</v>
      </c>
      <c r="P565" s="33">
        <v>42398</v>
      </c>
      <c r="Q565" s="26" t="str">
        <f t="shared" si="14"/>
        <v>MÓDULO OK</v>
      </c>
      <c r="R565" s="11" t="s">
        <v>18</v>
      </c>
    </row>
    <row r="566" spans="1:18" s="1" customFormat="1" ht="26.25" customHeight="1" x14ac:dyDescent="0.25">
      <c r="A566" s="53">
        <v>3678</v>
      </c>
      <c r="B566" s="20">
        <v>3678</v>
      </c>
      <c r="C566" s="25"/>
      <c r="D566" s="15">
        <v>7</v>
      </c>
      <c r="E566" s="15" t="s">
        <v>15</v>
      </c>
      <c r="F566" s="21">
        <v>42342</v>
      </c>
      <c r="G566" s="17">
        <v>29.2</v>
      </c>
      <c r="H566" s="17">
        <v>38.9</v>
      </c>
      <c r="I566" s="21">
        <v>42346</v>
      </c>
      <c r="J566" s="20" t="str">
        <f t="shared" si="13"/>
        <v>MÓDULO OK</v>
      </c>
      <c r="K566" s="15">
        <v>40</v>
      </c>
      <c r="L566" s="18" t="s">
        <v>17</v>
      </c>
      <c r="M566" s="33">
        <v>42375</v>
      </c>
      <c r="N566" s="24">
        <v>35.9</v>
      </c>
      <c r="O566" s="24">
        <v>33.299999999999997</v>
      </c>
      <c r="P566" s="33">
        <v>42398</v>
      </c>
      <c r="Q566" s="26" t="str">
        <f t="shared" si="14"/>
        <v>MÓDULO OK</v>
      </c>
      <c r="R566" s="11" t="s">
        <v>18</v>
      </c>
    </row>
    <row r="567" spans="1:18" s="1" customFormat="1" ht="26.25" customHeight="1" x14ac:dyDescent="0.25">
      <c r="A567" s="53">
        <v>3679</v>
      </c>
      <c r="B567" s="20">
        <v>3679</v>
      </c>
      <c r="C567" s="25"/>
      <c r="D567" s="15">
        <v>7</v>
      </c>
      <c r="E567" s="15" t="s">
        <v>15</v>
      </c>
      <c r="F567" s="21">
        <v>42342</v>
      </c>
      <c r="G567" s="17">
        <v>29.2</v>
      </c>
      <c r="H567" s="17">
        <v>38.9</v>
      </c>
      <c r="I567" s="21">
        <v>42346</v>
      </c>
      <c r="J567" s="20" t="str">
        <f t="shared" si="13"/>
        <v>MÓDULO OK</v>
      </c>
      <c r="K567" s="15">
        <v>40</v>
      </c>
      <c r="L567" s="18" t="s">
        <v>17</v>
      </c>
      <c r="M567" s="33">
        <v>42375</v>
      </c>
      <c r="N567" s="24">
        <v>35.9</v>
      </c>
      <c r="O567" s="24">
        <v>33.299999999999997</v>
      </c>
      <c r="P567" s="33">
        <v>42398</v>
      </c>
      <c r="Q567" s="26" t="str">
        <f t="shared" si="14"/>
        <v>MÓDULO OK</v>
      </c>
      <c r="R567" s="11" t="s">
        <v>18</v>
      </c>
    </row>
    <row r="568" spans="1:18" s="1" customFormat="1" ht="26.25" customHeight="1" x14ac:dyDescent="0.25">
      <c r="A568" s="53">
        <v>3680</v>
      </c>
      <c r="B568" s="20">
        <v>3680</v>
      </c>
      <c r="C568" s="25"/>
      <c r="D568" s="15">
        <v>7</v>
      </c>
      <c r="E568" s="15" t="s">
        <v>15</v>
      </c>
      <c r="F568" s="21">
        <v>42342</v>
      </c>
      <c r="G568" s="17">
        <v>34.6</v>
      </c>
      <c r="H568" s="17">
        <v>44.3</v>
      </c>
      <c r="I568" s="21">
        <v>42346</v>
      </c>
      <c r="J568" s="20" t="str">
        <f t="shared" ref="J568" si="15">IF(H568="","",(IF(H568&gt;33.09,"MÓDULO OK","NÃO ATINGIU")))</f>
        <v>MÓDULO OK</v>
      </c>
      <c r="K568" s="15">
        <v>41</v>
      </c>
      <c r="L568" s="18" t="s">
        <v>17</v>
      </c>
      <c r="M568" s="33">
        <v>42376</v>
      </c>
      <c r="N568" s="24">
        <v>46.8</v>
      </c>
      <c r="O568" s="24">
        <v>35.299999999999997</v>
      </c>
      <c r="P568" s="33">
        <v>42376</v>
      </c>
      <c r="Q568" s="26" t="str">
        <f t="shared" ref="Q568" si="16">IF(O568&gt;33.09,"MÓDULO OK",IF(O568&gt;32.9,"MÓDULO OK c/ supervisão","NÃO ATINGIU"))</f>
        <v>MÓDULO OK</v>
      </c>
      <c r="R568" s="11" t="s">
        <v>18</v>
      </c>
    </row>
    <row r="569" spans="1:18" s="1" customFormat="1" ht="26.25" customHeight="1" x14ac:dyDescent="0.25">
      <c r="A569" s="53">
        <v>3681</v>
      </c>
      <c r="B569" s="20">
        <v>3681</v>
      </c>
      <c r="C569" s="25"/>
      <c r="D569" s="15">
        <v>7</v>
      </c>
      <c r="E569" s="15" t="s">
        <v>15</v>
      </c>
      <c r="F569" s="21">
        <v>42342</v>
      </c>
      <c r="G569" s="17">
        <v>34.6</v>
      </c>
      <c r="H569" s="17">
        <v>44.3</v>
      </c>
      <c r="I569" s="21">
        <v>42346</v>
      </c>
      <c r="J569" s="20" t="str">
        <f t="shared" ref="J569:J579" si="17">IF(H569="","",(IF(H569&gt;33.09,"MÓDULO OK","NÃO ATINGIU")))</f>
        <v>MÓDULO OK</v>
      </c>
      <c r="K569" s="15">
        <v>41</v>
      </c>
      <c r="L569" s="18" t="s">
        <v>17</v>
      </c>
      <c r="M569" s="33">
        <v>42376</v>
      </c>
      <c r="N569" s="24">
        <v>46.8</v>
      </c>
      <c r="O569" s="24">
        <v>35.299999999999997</v>
      </c>
      <c r="P569" s="33">
        <v>42376</v>
      </c>
      <c r="Q569" s="26" t="str">
        <f t="shared" ref="Q569:Q571" si="18">IF(O569&gt;33.09,"MÓDULO OK",IF(O569&gt;32.9,"MÓDULO OK c/ supervisão","NÃO ATINGIU"))</f>
        <v>MÓDULO OK</v>
      </c>
      <c r="R569" s="11" t="s">
        <v>18</v>
      </c>
    </row>
    <row r="570" spans="1:18" s="1" customFormat="1" ht="26.25" customHeight="1" x14ac:dyDescent="0.25">
      <c r="A570" s="53">
        <v>3682</v>
      </c>
      <c r="B570" s="20">
        <v>3682</v>
      </c>
      <c r="C570" s="25"/>
      <c r="D570" s="15">
        <v>7</v>
      </c>
      <c r="E570" s="15" t="s">
        <v>15</v>
      </c>
      <c r="F570" s="21">
        <v>42342</v>
      </c>
      <c r="G570" s="17">
        <v>34.6</v>
      </c>
      <c r="H570" s="17">
        <v>44.3</v>
      </c>
      <c r="I570" s="21">
        <v>42346</v>
      </c>
      <c r="J570" s="20" t="str">
        <f t="shared" si="17"/>
        <v>MÓDULO OK</v>
      </c>
      <c r="K570" s="15">
        <v>41</v>
      </c>
      <c r="L570" s="18" t="s">
        <v>17</v>
      </c>
      <c r="M570" s="33">
        <v>42376</v>
      </c>
      <c r="N570" s="24">
        <v>46.8</v>
      </c>
      <c r="O570" s="24">
        <v>35.299999999999997</v>
      </c>
      <c r="P570" s="33">
        <v>42376</v>
      </c>
      <c r="Q570" s="26" t="str">
        <f t="shared" si="18"/>
        <v>MÓDULO OK</v>
      </c>
      <c r="R570" s="11" t="s">
        <v>18</v>
      </c>
    </row>
    <row r="571" spans="1:18" s="1" customFormat="1" ht="26.25" customHeight="1" x14ac:dyDescent="0.25">
      <c r="A571" s="53">
        <v>3683</v>
      </c>
      <c r="B571" s="20">
        <v>3683</v>
      </c>
      <c r="C571" s="25"/>
      <c r="D571" s="15">
        <v>7</v>
      </c>
      <c r="E571" s="15" t="s">
        <v>15</v>
      </c>
      <c r="F571" s="21">
        <v>42342</v>
      </c>
      <c r="G571" s="17">
        <v>34.6</v>
      </c>
      <c r="H571" s="17">
        <v>44.3</v>
      </c>
      <c r="I571" s="21">
        <v>42346</v>
      </c>
      <c r="J571" s="20" t="str">
        <f t="shared" si="17"/>
        <v>MÓDULO OK</v>
      </c>
      <c r="K571" s="15">
        <v>41</v>
      </c>
      <c r="L571" s="18" t="s">
        <v>17</v>
      </c>
      <c r="M571" s="33">
        <v>42376</v>
      </c>
      <c r="N571" s="24">
        <v>46.8</v>
      </c>
      <c r="O571" s="24">
        <v>35.299999999999997</v>
      </c>
      <c r="P571" s="33">
        <v>42376</v>
      </c>
      <c r="Q571" s="26" t="str">
        <f t="shared" si="18"/>
        <v>MÓDULO OK</v>
      </c>
      <c r="R571" s="11" t="s">
        <v>18</v>
      </c>
    </row>
    <row r="572" spans="1:18" s="1" customFormat="1" ht="26.25" customHeight="1" x14ac:dyDescent="0.25">
      <c r="A572" s="53">
        <v>3684</v>
      </c>
      <c r="B572" s="20">
        <v>3684</v>
      </c>
      <c r="C572" s="25"/>
      <c r="D572" s="15">
        <v>7</v>
      </c>
      <c r="E572" s="15" t="s">
        <v>15</v>
      </c>
      <c r="F572" s="21">
        <v>42342</v>
      </c>
      <c r="G572" s="17">
        <v>34.6</v>
      </c>
      <c r="H572" s="17">
        <v>44.3</v>
      </c>
      <c r="I572" s="21">
        <v>42346</v>
      </c>
      <c r="J572" s="20" t="str">
        <f t="shared" si="17"/>
        <v>MÓDULO OK</v>
      </c>
      <c r="K572" s="15">
        <v>41</v>
      </c>
      <c r="L572" s="18" t="s">
        <v>17</v>
      </c>
      <c r="M572" s="33">
        <v>42376</v>
      </c>
      <c r="N572" s="24">
        <v>46.8</v>
      </c>
      <c r="O572" s="24">
        <v>35.299999999999997</v>
      </c>
      <c r="P572" s="33">
        <v>42376</v>
      </c>
      <c r="Q572" s="26" t="str">
        <f t="shared" ref="Q572:Q574" si="19">IF(O572&gt;33.09,"MÓDULO OK",IF(O572&gt;32.9,"MÓDULO OK c/ supervisão","NÃO ATINGIU"))</f>
        <v>MÓDULO OK</v>
      </c>
      <c r="R572" s="11" t="s">
        <v>18</v>
      </c>
    </row>
    <row r="573" spans="1:18" s="1" customFormat="1" ht="26.25" customHeight="1" x14ac:dyDescent="0.25">
      <c r="A573" s="53">
        <v>3685</v>
      </c>
      <c r="B573" s="20">
        <v>3685</v>
      </c>
      <c r="C573" s="25"/>
      <c r="D573" s="15">
        <v>7</v>
      </c>
      <c r="E573" s="15" t="s">
        <v>15</v>
      </c>
      <c r="F573" s="21">
        <v>42342</v>
      </c>
      <c r="G573" s="17">
        <v>34.6</v>
      </c>
      <c r="H573" s="17">
        <v>44.3</v>
      </c>
      <c r="I573" s="21">
        <v>42346</v>
      </c>
      <c r="J573" s="20" t="str">
        <f t="shared" si="17"/>
        <v>MÓDULO OK</v>
      </c>
      <c r="K573" s="15">
        <v>41</v>
      </c>
      <c r="L573" s="18" t="s">
        <v>17</v>
      </c>
      <c r="M573" s="33">
        <v>42376</v>
      </c>
      <c r="N573" s="24">
        <v>46.8</v>
      </c>
      <c r="O573" s="24">
        <v>35.299999999999997</v>
      </c>
      <c r="P573" s="33">
        <v>42376</v>
      </c>
      <c r="Q573" s="26" t="str">
        <f t="shared" si="19"/>
        <v>MÓDULO OK</v>
      </c>
      <c r="R573" s="11" t="s">
        <v>18</v>
      </c>
    </row>
    <row r="574" spans="1:18" s="1" customFormat="1" ht="26.25" customHeight="1" x14ac:dyDescent="0.25">
      <c r="A574" s="53">
        <v>3686</v>
      </c>
      <c r="B574" s="20">
        <v>3686</v>
      </c>
      <c r="C574" s="25"/>
      <c r="D574" s="15">
        <v>7</v>
      </c>
      <c r="E574" s="15" t="s">
        <v>15</v>
      </c>
      <c r="F574" s="21">
        <v>42342</v>
      </c>
      <c r="G574" s="17">
        <v>34.6</v>
      </c>
      <c r="H574" s="17">
        <v>44.3</v>
      </c>
      <c r="I574" s="21">
        <v>42346</v>
      </c>
      <c r="J574" s="20" t="str">
        <f t="shared" si="17"/>
        <v>MÓDULO OK</v>
      </c>
      <c r="K574" s="15">
        <v>41</v>
      </c>
      <c r="L574" s="18" t="s">
        <v>17</v>
      </c>
      <c r="M574" s="33">
        <v>42376</v>
      </c>
      <c r="N574" s="24">
        <v>46.8</v>
      </c>
      <c r="O574" s="24">
        <v>35.299999999999997</v>
      </c>
      <c r="P574" s="33">
        <v>42376</v>
      </c>
      <c r="Q574" s="26" t="str">
        <f t="shared" si="19"/>
        <v>MÓDULO OK</v>
      </c>
      <c r="R574" s="11" t="s">
        <v>18</v>
      </c>
    </row>
    <row r="575" spans="1:18" s="1" customFormat="1" ht="26.25" customHeight="1" x14ac:dyDescent="0.25">
      <c r="A575" s="53">
        <v>3687</v>
      </c>
      <c r="B575" s="20">
        <v>3687</v>
      </c>
      <c r="C575" s="25"/>
      <c r="D575" s="15">
        <v>7</v>
      </c>
      <c r="E575" s="15" t="s">
        <v>15</v>
      </c>
      <c r="F575" s="21">
        <v>42342</v>
      </c>
      <c r="G575" s="17">
        <v>34.6</v>
      </c>
      <c r="H575" s="17">
        <v>44.3</v>
      </c>
      <c r="I575" s="21">
        <v>42346</v>
      </c>
      <c r="J575" s="20" t="str">
        <f t="shared" si="17"/>
        <v>MÓDULO OK</v>
      </c>
      <c r="K575" s="15">
        <v>41</v>
      </c>
      <c r="L575" s="18" t="s">
        <v>17</v>
      </c>
      <c r="M575" s="33">
        <v>42376</v>
      </c>
      <c r="N575" s="24">
        <v>46.8</v>
      </c>
      <c r="O575" s="24">
        <v>35.299999999999997</v>
      </c>
      <c r="P575" s="33">
        <v>42376</v>
      </c>
      <c r="Q575" s="26" t="str">
        <f t="shared" ref="Q575:Q578" si="20">IF(O575&gt;33.09,"MÓDULO OK",IF(O575&gt;32.9,"MÓDULO OK c/ supervisão","NÃO ATINGIU"))</f>
        <v>MÓDULO OK</v>
      </c>
      <c r="R575" s="11" t="s">
        <v>18</v>
      </c>
    </row>
    <row r="576" spans="1:18" s="1" customFormat="1" ht="26.25" customHeight="1" x14ac:dyDescent="0.25">
      <c r="A576" s="53">
        <v>3688</v>
      </c>
      <c r="B576" s="20">
        <v>3688</v>
      </c>
      <c r="C576" s="25"/>
      <c r="D576" s="15">
        <v>7</v>
      </c>
      <c r="E576" s="15" t="s">
        <v>15</v>
      </c>
      <c r="F576" s="21">
        <v>42342</v>
      </c>
      <c r="G576" s="17">
        <v>34.6</v>
      </c>
      <c r="H576" s="17">
        <v>44.3</v>
      </c>
      <c r="I576" s="21">
        <v>42346</v>
      </c>
      <c r="J576" s="20" t="str">
        <f t="shared" si="17"/>
        <v>MÓDULO OK</v>
      </c>
      <c r="K576" s="15">
        <v>41</v>
      </c>
      <c r="L576" s="18" t="s">
        <v>17</v>
      </c>
      <c r="M576" s="33">
        <v>42376</v>
      </c>
      <c r="N576" s="24">
        <v>46.8</v>
      </c>
      <c r="O576" s="24">
        <v>35.299999999999997</v>
      </c>
      <c r="P576" s="33">
        <v>42376</v>
      </c>
      <c r="Q576" s="26" t="str">
        <f t="shared" si="20"/>
        <v>MÓDULO OK</v>
      </c>
      <c r="R576" s="11" t="s">
        <v>18</v>
      </c>
    </row>
    <row r="577" spans="1:18" s="1" customFormat="1" ht="26.25" customHeight="1" x14ac:dyDescent="0.25">
      <c r="A577" s="53">
        <v>3689</v>
      </c>
      <c r="B577" s="20">
        <v>3689</v>
      </c>
      <c r="C577" s="25"/>
      <c r="D577" s="15">
        <v>7</v>
      </c>
      <c r="E577" s="15" t="s">
        <v>15</v>
      </c>
      <c r="F577" s="21">
        <v>42342</v>
      </c>
      <c r="G577" s="17">
        <v>34.6</v>
      </c>
      <c r="H577" s="17">
        <v>44.3</v>
      </c>
      <c r="I577" s="21">
        <v>42346</v>
      </c>
      <c r="J577" s="20" t="str">
        <f t="shared" si="17"/>
        <v>MÓDULO OK</v>
      </c>
      <c r="K577" s="15">
        <v>41</v>
      </c>
      <c r="L577" s="18" t="s">
        <v>17</v>
      </c>
      <c r="M577" s="33">
        <v>42376</v>
      </c>
      <c r="N577" s="24">
        <v>46.8</v>
      </c>
      <c r="O577" s="24">
        <v>35.299999999999997</v>
      </c>
      <c r="P577" s="33">
        <v>42376</v>
      </c>
      <c r="Q577" s="26" t="str">
        <f t="shared" si="20"/>
        <v>MÓDULO OK</v>
      </c>
      <c r="R577" s="11" t="s">
        <v>18</v>
      </c>
    </row>
    <row r="578" spans="1:18" s="1" customFormat="1" ht="26.25" customHeight="1" x14ac:dyDescent="0.25">
      <c r="A578" s="53">
        <v>3690</v>
      </c>
      <c r="B578" s="20">
        <v>3690</v>
      </c>
      <c r="C578" s="25"/>
      <c r="D578" s="15">
        <v>7</v>
      </c>
      <c r="E578" s="15" t="s">
        <v>15</v>
      </c>
      <c r="F578" s="21">
        <v>42342</v>
      </c>
      <c r="G578" s="17">
        <v>34.6</v>
      </c>
      <c r="H578" s="17">
        <v>44.3</v>
      </c>
      <c r="I578" s="21">
        <v>42346</v>
      </c>
      <c r="J578" s="20" t="str">
        <f t="shared" si="17"/>
        <v>MÓDULO OK</v>
      </c>
      <c r="K578" s="15">
        <v>41</v>
      </c>
      <c r="L578" s="18" t="s">
        <v>17</v>
      </c>
      <c r="M578" s="33">
        <v>42376</v>
      </c>
      <c r="N578" s="24">
        <v>46.8</v>
      </c>
      <c r="O578" s="24">
        <v>35.299999999999997</v>
      </c>
      <c r="P578" s="33">
        <v>42376</v>
      </c>
      <c r="Q578" s="26" t="str">
        <f t="shared" si="20"/>
        <v>MÓDULO OK</v>
      </c>
      <c r="R578" s="11" t="s">
        <v>18</v>
      </c>
    </row>
    <row r="579" spans="1:18" s="1" customFormat="1" ht="26.25" customHeight="1" x14ac:dyDescent="0.25">
      <c r="A579" s="53">
        <v>3691</v>
      </c>
      <c r="B579" s="20">
        <v>3691</v>
      </c>
      <c r="C579" s="25"/>
      <c r="D579" s="15">
        <v>7</v>
      </c>
      <c r="E579" s="15" t="s">
        <v>15</v>
      </c>
      <c r="F579" s="21">
        <v>42342</v>
      </c>
      <c r="G579" s="17">
        <v>34.6</v>
      </c>
      <c r="H579" s="17">
        <v>44.3</v>
      </c>
      <c r="I579" s="21">
        <v>42346</v>
      </c>
      <c r="J579" s="20" t="str">
        <f t="shared" si="17"/>
        <v>MÓDULO OK</v>
      </c>
      <c r="K579" s="15">
        <v>41</v>
      </c>
      <c r="L579" s="18" t="s">
        <v>17</v>
      </c>
      <c r="M579" s="33">
        <v>42376</v>
      </c>
      <c r="N579" s="24">
        <v>46.8</v>
      </c>
      <c r="O579" s="24">
        <v>35.299999999999997</v>
      </c>
      <c r="P579" s="33">
        <v>42376</v>
      </c>
      <c r="Q579" s="26" t="str">
        <f t="shared" ref="Q579" si="21">IF(O579&gt;33.09,"MÓDULO OK",IF(O579&gt;32.9,"MÓDULO OK c/ supervisão","NÃO ATINGIU"))</f>
        <v>MÓDULO OK</v>
      </c>
      <c r="R579" s="11" t="s">
        <v>18</v>
      </c>
    </row>
    <row r="580" spans="1:18" s="1" customFormat="1" ht="26.25" customHeight="1" x14ac:dyDescent="0.25">
      <c r="A580" s="53">
        <v>3692</v>
      </c>
      <c r="B580" s="22"/>
      <c r="C580" s="36"/>
      <c r="D580" s="34"/>
      <c r="E580" s="35"/>
      <c r="F580" s="34"/>
      <c r="G580" s="42"/>
      <c r="H580" s="42"/>
      <c r="I580" s="34"/>
      <c r="J580" s="34"/>
      <c r="K580" s="34"/>
      <c r="L580" s="35"/>
      <c r="M580" s="34"/>
      <c r="N580" s="42"/>
      <c r="O580" s="42"/>
      <c r="P580" s="34"/>
      <c r="Q580" s="22"/>
      <c r="R580" s="11"/>
    </row>
    <row r="581" spans="1:18" s="1" customFormat="1" ht="26.25" customHeight="1" x14ac:dyDescent="0.25">
      <c r="A581" s="53">
        <v>3693</v>
      </c>
      <c r="B581" s="22"/>
      <c r="C581" s="36"/>
      <c r="D581" s="34"/>
      <c r="E581" s="35"/>
      <c r="F581" s="34"/>
      <c r="G581" s="42"/>
      <c r="H581" s="42"/>
      <c r="I581" s="34"/>
      <c r="J581" s="34"/>
      <c r="K581" s="34"/>
      <c r="L581" s="35"/>
      <c r="M581" s="34"/>
      <c r="N581" s="42"/>
      <c r="O581" s="42"/>
      <c r="P581" s="34"/>
      <c r="Q581" s="22"/>
      <c r="R581" s="11"/>
    </row>
    <row r="582" spans="1:18" s="1" customFormat="1" ht="26.25" customHeight="1" x14ac:dyDescent="0.25">
      <c r="A582" s="53">
        <v>3694</v>
      </c>
      <c r="B582" s="22"/>
      <c r="C582" s="36"/>
      <c r="D582" s="34"/>
      <c r="E582" s="35"/>
      <c r="F582" s="34"/>
      <c r="G582" s="42"/>
      <c r="H582" s="42"/>
      <c r="I582" s="34"/>
      <c r="J582" s="34"/>
      <c r="K582" s="34"/>
      <c r="L582" s="35"/>
      <c r="M582" s="34"/>
      <c r="N582" s="42"/>
      <c r="O582" s="42"/>
      <c r="P582" s="34"/>
      <c r="Q582" s="22"/>
      <c r="R582" s="11"/>
    </row>
    <row r="583" spans="1:18" s="1" customFormat="1" ht="26.25" customHeight="1" x14ac:dyDescent="0.25">
      <c r="A583" s="53">
        <v>3695</v>
      </c>
      <c r="B583" s="20">
        <v>3695</v>
      </c>
      <c r="C583" s="25"/>
      <c r="D583" s="34"/>
      <c r="E583" s="35"/>
      <c r="F583" s="34"/>
      <c r="G583" s="42"/>
      <c r="H583" s="42"/>
      <c r="I583" s="34"/>
      <c r="J583" s="34"/>
      <c r="K583" s="15">
        <v>40</v>
      </c>
      <c r="L583" s="18" t="s">
        <v>17</v>
      </c>
      <c r="M583" s="33">
        <v>42376</v>
      </c>
      <c r="N583" s="24">
        <v>35.9</v>
      </c>
      <c r="O583" s="24">
        <v>33.200000000000003</v>
      </c>
      <c r="P583" s="33">
        <v>42398</v>
      </c>
      <c r="Q583" s="26" t="str">
        <f t="shared" ref="Q583:Q588" si="22">IF(O583&gt;33.09,"MÓDULO OK",IF(O583&gt;32.9,"MÓDULO OK c/ supervisão","NÃO ATINGIU"))</f>
        <v>MÓDULO OK</v>
      </c>
      <c r="R583" s="11"/>
    </row>
    <row r="584" spans="1:18" s="1" customFormat="1" ht="26.25" customHeight="1" x14ac:dyDescent="0.25">
      <c r="A584" s="53">
        <v>3696</v>
      </c>
      <c r="B584" s="20">
        <v>3696</v>
      </c>
      <c r="C584" s="25"/>
      <c r="D584" s="34"/>
      <c r="E584" s="35"/>
      <c r="F584" s="34"/>
      <c r="G584" s="42"/>
      <c r="H584" s="42"/>
      <c r="I584" s="34"/>
      <c r="J584" s="34"/>
      <c r="K584" s="15">
        <v>40</v>
      </c>
      <c r="L584" s="18" t="s">
        <v>17</v>
      </c>
      <c r="M584" s="33">
        <v>42376</v>
      </c>
      <c r="N584" s="24">
        <v>35.9</v>
      </c>
      <c r="O584" s="24">
        <v>33.200000000000003</v>
      </c>
      <c r="P584" s="33">
        <v>42398</v>
      </c>
      <c r="Q584" s="26" t="str">
        <f t="shared" si="22"/>
        <v>MÓDULO OK</v>
      </c>
      <c r="R584" s="11"/>
    </row>
    <row r="585" spans="1:18" s="1" customFormat="1" ht="26.25" customHeight="1" x14ac:dyDescent="0.25">
      <c r="A585" s="53">
        <v>3697</v>
      </c>
      <c r="B585" s="20">
        <v>3697</v>
      </c>
      <c r="C585" s="25"/>
      <c r="D585" s="34"/>
      <c r="E585" s="35"/>
      <c r="F585" s="34"/>
      <c r="G585" s="42"/>
      <c r="H585" s="42"/>
      <c r="I585" s="34"/>
      <c r="J585" s="34"/>
      <c r="K585" s="15">
        <v>40</v>
      </c>
      <c r="L585" s="18" t="s">
        <v>17</v>
      </c>
      <c r="M585" s="33">
        <v>42376</v>
      </c>
      <c r="N585" s="24">
        <v>35.9</v>
      </c>
      <c r="O585" s="24">
        <v>33.200000000000003</v>
      </c>
      <c r="P585" s="33">
        <v>42398</v>
      </c>
      <c r="Q585" s="26" t="str">
        <f t="shared" si="22"/>
        <v>MÓDULO OK</v>
      </c>
      <c r="R585" s="11"/>
    </row>
    <row r="586" spans="1:18" s="1" customFormat="1" ht="26.25" customHeight="1" x14ac:dyDescent="0.25">
      <c r="A586" s="53">
        <v>3698</v>
      </c>
      <c r="B586" s="20">
        <v>3698</v>
      </c>
      <c r="C586" s="25"/>
      <c r="D586" s="34"/>
      <c r="E586" s="35"/>
      <c r="F586" s="34"/>
      <c r="G586" s="42"/>
      <c r="H586" s="42"/>
      <c r="I586" s="34"/>
      <c r="J586" s="34"/>
      <c r="K586" s="15">
        <v>40</v>
      </c>
      <c r="L586" s="18" t="s">
        <v>17</v>
      </c>
      <c r="M586" s="33">
        <v>42376</v>
      </c>
      <c r="N586" s="24">
        <v>35.9</v>
      </c>
      <c r="O586" s="24">
        <v>33.200000000000003</v>
      </c>
      <c r="P586" s="33">
        <v>42398</v>
      </c>
      <c r="Q586" s="26" t="str">
        <f t="shared" si="22"/>
        <v>MÓDULO OK</v>
      </c>
      <c r="R586" s="11"/>
    </row>
    <row r="587" spans="1:18" s="1" customFormat="1" ht="26.25" customHeight="1" x14ac:dyDescent="0.25">
      <c r="A587" s="53">
        <v>3699</v>
      </c>
      <c r="B587" s="20">
        <v>3699</v>
      </c>
      <c r="C587" s="25"/>
      <c r="D587" s="34"/>
      <c r="E587" s="35"/>
      <c r="F587" s="34"/>
      <c r="G587" s="42"/>
      <c r="H587" s="42"/>
      <c r="I587" s="34"/>
      <c r="J587" s="34"/>
      <c r="K587" s="15">
        <v>40</v>
      </c>
      <c r="L587" s="18" t="s">
        <v>17</v>
      </c>
      <c r="M587" s="33">
        <v>42376</v>
      </c>
      <c r="N587" s="24">
        <v>35.9</v>
      </c>
      <c r="O587" s="24">
        <v>33.200000000000003</v>
      </c>
      <c r="P587" s="33">
        <v>42398</v>
      </c>
      <c r="Q587" s="26" t="str">
        <f t="shared" si="22"/>
        <v>MÓDULO OK</v>
      </c>
      <c r="R587" s="11"/>
    </row>
    <row r="588" spans="1:18" s="1" customFormat="1" ht="26.25" customHeight="1" x14ac:dyDescent="0.25">
      <c r="A588" s="53">
        <v>3700</v>
      </c>
      <c r="B588" s="20">
        <v>3700</v>
      </c>
      <c r="C588" s="25"/>
      <c r="D588" s="34"/>
      <c r="E588" s="35"/>
      <c r="F588" s="34"/>
      <c r="G588" s="42"/>
      <c r="H588" s="42"/>
      <c r="I588" s="34"/>
      <c r="J588" s="34"/>
      <c r="K588" s="15">
        <v>40</v>
      </c>
      <c r="L588" s="18" t="s">
        <v>17</v>
      </c>
      <c r="M588" s="33">
        <v>42376</v>
      </c>
      <c r="N588" s="24">
        <v>35.9</v>
      </c>
      <c r="O588" s="24">
        <v>33.200000000000003</v>
      </c>
      <c r="P588" s="33">
        <v>42398</v>
      </c>
      <c r="Q588" s="26" t="str">
        <f t="shared" si="22"/>
        <v>MÓDULO OK</v>
      </c>
      <c r="R588" s="11"/>
    </row>
    <row r="589" spans="1:18" s="1" customFormat="1" ht="26.25" customHeight="1" x14ac:dyDescent="0.25">
      <c r="A589" s="53">
        <v>3701</v>
      </c>
      <c r="B589" s="20">
        <v>3701</v>
      </c>
      <c r="C589" s="25"/>
      <c r="D589" s="34"/>
      <c r="E589" s="35"/>
      <c r="F589" s="34"/>
      <c r="G589" s="42"/>
      <c r="H589" s="42"/>
      <c r="I589" s="34"/>
      <c r="J589" s="34"/>
      <c r="K589" s="15">
        <v>40</v>
      </c>
      <c r="L589" s="18" t="s">
        <v>17</v>
      </c>
      <c r="M589" s="33">
        <v>42376</v>
      </c>
      <c r="N589" s="24">
        <v>35.9</v>
      </c>
      <c r="O589" s="24">
        <v>33.200000000000003</v>
      </c>
      <c r="P589" s="33">
        <v>42398</v>
      </c>
      <c r="Q589" s="26" t="str">
        <f t="shared" ref="Q589" si="23">IF(O589&gt;33.09,"MÓDULO OK",IF(O589&gt;32.9,"MÓDULO OK c/ supervisão","NÃO ATINGIU"))</f>
        <v>MÓDULO OK</v>
      </c>
      <c r="R589" s="11"/>
    </row>
    <row r="590" spans="1:18" s="1" customFormat="1" ht="26.25" customHeight="1" x14ac:dyDescent="0.25">
      <c r="A590" s="53">
        <v>3702</v>
      </c>
      <c r="B590" s="22"/>
      <c r="C590" s="36"/>
      <c r="D590" s="34"/>
      <c r="E590" s="35"/>
      <c r="F590" s="34"/>
      <c r="G590" s="42"/>
      <c r="H590" s="42"/>
      <c r="I590" s="34"/>
      <c r="J590" s="34"/>
      <c r="K590" s="34"/>
      <c r="L590" s="35"/>
      <c r="M590" s="34"/>
      <c r="N590" s="42"/>
      <c r="O590" s="42"/>
      <c r="P590" s="34"/>
      <c r="Q590" s="22"/>
      <c r="R590" s="11"/>
    </row>
    <row r="591" spans="1:18" s="1" customFormat="1" ht="26.25" customHeight="1" x14ac:dyDescent="0.25">
      <c r="A591" s="53">
        <v>3703</v>
      </c>
      <c r="B591" s="22"/>
      <c r="C591" s="36"/>
      <c r="D591" s="34"/>
      <c r="E591" s="35"/>
      <c r="F591" s="34"/>
      <c r="G591" s="42"/>
      <c r="H591" s="42"/>
      <c r="I591" s="34"/>
      <c r="J591" s="34"/>
      <c r="K591" s="34"/>
      <c r="L591" s="35"/>
      <c r="M591" s="34"/>
      <c r="N591" s="42"/>
      <c r="O591" s="42"/>
      <c r="P591" s="34"/>
      <c r="Q591" s="22"/>
      <c r="R591" s="11"/>
    </row>
    <row r="592" spans="1:18" s="1" customFormat="1" ht="26.25" customHeight="1" x14ac:dyDescent="0.25">
      <c r="A592" s="53">
        <v>3704</v>
      </c>
      <c r="B592" s="22"/>
      <c r="C592" s="36"/>
      <c r="D592" s="34"/>
      <c r="E592" s="35"/>
      <c r="F592" s="34"/>
      <c r="G592" s="42"/>
      <c r="H592" s="42"/>
      <c r="I592" s="34"/>
      <c r="J592" s="34"/>
      <c r="K592" s="34"/>
      <c r="L592" s="35"/>
      <c r="M592" s="34"/>
      <c r="N592" s="42"/>
      <c r="O592" s="42"/>
      <c r="P592" s="34"/>
      <c r="Q592" s="22"/>
      <c r="R592" s="11"/>
    </row>
    <row r="593" spans="1:18" s="1" customFormat="1" ht="26.25" customHeight="1" x14ac:dyDescent="0.25">
      <c r="A593" s="53">
        <v>3705</v>
      </c>
      <c r="B593" s="22"/>
      <c r="C593" s="36"/>
      <c r="D593" s="34"/>
      <c r="E593" s="35"/>
      <c r="F593" s="34"/>
      <c r="G593" s="42"/>
      <c r="H593" s="42"/>
      <c r="I593" s="34"/>
      <c r="J593" s="34"/>
      <c r="K593" s="34"/>
      <c r="L593" s="35"/>
      <c r="M593" s="34"/>
      <c r="N593" s="42"/>
      <c r="O593" s="42"/>
      <c r="P593" s="34"/>
      <c r="Q593" s="22"/>
      <c r="R593" s="11"/>
    </row>
    <row r="594" spans="1:18" s="1" customFormat="1" ht="26.25" customHeight="1" x14ac:dyDescent="0.25">
      <c r="A594" s="53">
        <v>3706</v>
      </c>
      <c r="B594" s="22"/>
      <c r="C594" s="36"/>
      <c r="D594" s="34"/>
      <c r="E594" s="35"/>
      <c r="F594" s="34"/>
      <c r="G594" s="42"/>
      <c r="H594" s="42"/>
      <c r="I594" s="34"/>
      <c r="J594" s="34"/>
      <c r="K594" s="34"/>
      <c r="L594" s="35"/>
      <c r="M594" s="34"/>
      <c r="N594" s="42"/>
      <c r="O594" s="42"/>
      <c r="P594" s="34"/>
      <c r="Q594" s="22"/>
      <c r="R594" s="11"/>
    </row>
    <row r="595" spans="1:18" s="1" customFormat="1" ht="26.25" customHeight="1" x14ac:dyDescent="0.25">
      <c r="A595" s="53">
        <v>3707</v>
      </c>
      <c r="B595" s="22"/>
      <c r="C595" s="36"/>
      <c r="D595" s="34"/>
      <c r="E595" s="35"/>
      <c r="F595" s="34"/>
      <c r="G595" s="42"/>
      <c r="H595" s="42"/>
      <c r="I595" s="34"/>
      <c r="J595" s="34"/>
      <c r="K595" s="34"/>
      <c r="L595" s="35"/>
      <c r="M595" s="34"/>
      <c r="N595" s="42"/>
      <c r="O595" s="42"/>
      <c r="P595" s="34"/>
      <c r="Q595" s="22"/>
      <c r="R595" s="11"/>
    </row>
    <row r="596" spans="1:18" s="1" customFormat="1" ht="26.25" customHeight="1" x14ac:dyDescent="0.25">
      <c r="A596" s="53">
        <v>3708</v>
      </c>
      <c r="B596" s="22"/>
      <c r="C596" s="36"/>
      <c r="D596" s="34"/>
      <c r="E596" s="35"/>
      <c r="F596" s="34"/>
      <c r="G596" s="42"/>
      <c r="H596" s="42"/>
      <c r="I596" s="34"/>
      <c r="J596" s="34"/>
      <c r="K596" s="34"/>
      <c r="L596" s="35"/>
      <c r="M596" s="34"/>
      <c r="N596" s="42"/>
      <c r="O596" s="42"/>
      <c r="P596" s="34"/>
      <c r="Q596" s="22"/>
      <c r="R596" s="11"/>
    </row>
    <row r="597" spans="1:18" s="1" customFormat="1" ht="26.25" customHeight="1" x14ac:dyDescent="0.25">
      <c r="A597" s="53">
        <v>3709</v>
      </c>
      <c r="B597" s="22"/>
      <c r="C597" s="36"/>
      <c r="D597" s="34"/>
      <c r="E597" s="35"/>
      <c r="F597" s="34"/>
      <c r="G597" s="42"/>
      <c r="H597" s="42"/>
      <c r="I597" s="34"/>
      <c r="J597" s="34"/>
      <c r="K597" s="34"/>
      <c r="L597" s="35"/>
      <c r="M597" s="34"/>
      <c r="N597" s="42"/>
      <c r="O597" s="42"/>
      <c r="P597" s="34"/>
      <c r="Q597" s="22"/>
      <c r="R597" s="11"/>
    </row>
    <row r="598" spans="1:18" s="1" customFormat="1" ht="26.25" customHeight="1" x14ac:dyDescent="0.25">
      <c r="A598" s="53">
        <v>3710</v>
      </c>
      <c r="B598" s="22"/>
      <c r="C598" s="36"/>
      <c r="D598" s="34"/>
      <c r="E598" s="35"/>
      <c r="F598" s="34"/>
      <c r="G598" s="42"/>
      <c r="H598" s="42"/>
      <c r="I598" s="34"/>
      <c r="J598" s="34"/>
      <c r="K598" s="34"/>
      <c r="L598" s="35"/>
      <c r="M598" s="34"/>
      <c r="N598" s="42"/>
      <c r="O598" s="42"/>
      <c r="P598" s="34"/>
      <c r="Q598" s="22"/>
      <c r="R598" s="11"/>
    </row>
    <row r="599" spans="1:18" s="1" customFormat="1" ht="26.25" customHeight="1" x14ac:dyDescent="0.25">
      <c r="A599" s="53">
        <v>3711</v>
      </c>
      <c r="B599" s="22"/>
      <c r="C599" s="36"/>
      <c r="D599" s="34"/>
      <c r="E599" s="35"/>
      <c r="F599" s="34"/>
      <c r="G599" s="42"/>
      <c r="H599" s="42"/>
      <c r="I599" s="34"/>
      <c r="J599" s="34"/>
      <c r="K599" s="34"/>
      <c r="L599" s="35"/>
      <c r="M599" s="34"/>
      <c r="N599" s="42"/>
      <c r="O599" s="42"/>
      <c r="P599" s="34"/>
      <c r="Q599" s="22"/>
      <c r="R599" s="11"/>
    </row>
    <row r="600" spans="1:18" s="1" customFormat="1" ht="26.25" customHeight="1" x14ac:dyDescent="0.25">
      <c r="A600" s="53">
        <v>3712</v>
      </c>
      <c r="B600" s="20">
        <v>3712</v>
      </c>
      <c r="C600" s="25"/>
      <c r="D600" s="15">
        <v>7</v>
      </c>
      <c r="E600" s="15" t="s">
        <v>15</v>
      </c>
      <c r="F600" s="21">
        <v>42348</v>
      </c>
      <c r="G600" s="17">
        <v>36.4</v>
      </c>
      <c r="H600" s="17">
        <v>33.799999999999997</v>
      </c>
      <c r="I600" s="21">
        <v>42349</v>
      </c>
      <c r="J600" s="20" t="str">
        <f t="shared" ref="J600" si="24">IF(H600="","",(IF(H600&gt;33.09,"MÓDULO OK","NÃO ATINGIU")))</f>
        <v>MÓDULO OK</v>
      </c>
      <c r="K600" s="15">
        <v>32</v>
      </c>
      <c r="L600" s="18" t="s">
        <v>17</v>
      </c>
      <c r="M600" s="33">
        <v>42373</v>
      </c>
      <c r="N600" s="24">
        <v>39.200000000000003</v>
      </c>
      <c r="O600" s="24">
        <v>34</v>
      </c>
      <c r="P600" s="33">
        <v>42398</v>
      </c>
      <c r="Q600" s="26" t="str">
        <f t="shared" ref="Q600" si="25">IF(O600&gt;33.09,"MÓDULO OK",IF(O600&gt;32.9,"MÓDULO OK c/ supervisão","NÃO ATINGIU"))</f>
        <v>MÓDULO OK</v>
      </c>
      <c r="R600" s="11"/>
    </row>
    <row r="601" spans="1:18" s="1" customFormat="1" ht="26.25" customHeight="1" x14ac:dyDescent="0.25">
      <c r="A601" s="53">
        <v>3713</v>
      </c>
      <c r="B601" s="20">
        <v>3713</v>
      </c>
      <c r="C601" s="25"/>
      <c r="D601" s="15">
        <v>7</v>
      </c>
      <c r="E601" s="15" t="s">
        <v>15</v>
      </c>
      <c r="F601" s="21">
        <v>42348</v>
      </c>
      <c r="G601" s="17">
        <v>36.4</v>
      </c>
      <c r="H601" s="17">
        <v>33.799999999999997</v>
      </c>
      <c r="I601" s="21">
        <v>42349</v>
      </c>
      <c r="J601" s="20" t="str">
        <f t="shared" ref="J601:J609" si="26">IF(H601="","",(IF(H601&gt;33.09,"MÓDULO OK","NÃO ATINGIU")))</f>
        <v>MÓDULO OK</v>
      </c>
      <c r="K601" s="15">
        <v>32</v>
      </c>
      <c r="L601" s="18" t="s">
        <v>17</v>
      </c>
      <c r="M601" s="33">
        <v>42373</v>
      </c>
      <c r="N601" s="24">
        <v>39.200000000000003</v>
      </c>
      <c r="O601" s="24">
        <v>34</v>
      </c>
      <c r="P601" s="33">
        <v>42398</v>
      </c>
      <c r="Q601" s="26" t="str">
        <f t="shared" ref="Q601:Q609" si="27">IF(O601&gt;33.09,"MÓDULO OK",IF(O601&gt;32.9,"MÓDULO OK c/ supervisão","NÃO ATINGIU"))</f>
        <v>MÓDULO OK</v>
      </c>
      <c r="R601" s="11"/>
    </row>
    <row r="602" spans="1:18" s="1" customFormat="1" ht="26.25" customHeight="1" x14ac:dyDescent="0.25">
      <c r="A602" s="53">
        <v>3714</v>
      </c>
      <c r="B602" s="20">
        <v>3714</v>
      </c>
      <c r="C602" s="25"/>
      <c r="D602" s="15">
        <v>7</v>
      </c>
      <c r="E602" s="15" t="s">
        <v>15</v>
      </c>
      <c r="F602" s="21">
        <v>42348</v>
      </c>
      <c r="G602" s="17">
        <v>36.4</v>
      </c>
      <c r="H602" s="17">
        <v>33.799999999999997</v>
      </c>
      <c r="I602" s="21">
        <v>42349</v>
      </c>
      <c r="J602" s="20" t="str">
        <f t="shared" si="26"/>
        <v>MÓDULO OK</v>
      </c>
      <c r="K602" s="15">
        <v>32</v>
      </c>
      <c r="L602" s="18" t="s">
        <v>17</v>
      </c>
      <c r="M602" s="33">
        <v>42373</v>
      </c>
      <c r="N602" s="24">
        <v>39.200000000000003</v>
      </c>
      <c r="O602" s="24">
        <v>34</v>
      </c>
      <c r="P602" s="33">
        <v>42398</v>
      </c>
      <c r="Q602" s="26" t="str">
        <f t="shared" si="27"/>
        <v>MÓDULO OK</v>
      </c>
      <c r="R602" s="11"/>
    </row>
    <row r="603" spans="1:18" s="1" customFormat="1" ht="26.25" customHeight="1" x14ac:dyDescent="0.25">
      <c r="A603" s="53">
        <v>3715</v>
      </c>
      <c r="B603" s="20">
        <v>3715</v>
      </c>
      <c r="C603" s="25"/>
      <c r="D603" s="15">
        <v>7</v>
      </c>
      <c r="E603" s="15" t="s">
        <v>15</v>
      </c>
      <c r="F603" s="21">
        <v>42348</v>
      </c>
      <c r="G603" s="17">
        <v>36.4</v>
      </c>
      <c r="H603" s="17">
        <v>33.799999999999997</v>
      </c>
      <c r="I603" s="21">
        <v>42349</v>
      </c>
      <c r="J603" s="20" t="str">
        <f t="shared" si="26"/>
        <v>MÓDULO OK</v>
      </c>
      <c r="K603" s="15">
        <v>32</v>
      </c>
      <c r="L603" s="18" t="s">
        <v>17</v>
      </c>
      <c r="M603" s="33">
        <v>42373</v>
      </c>
      <c r="N603" s="24">
        <v>39.200000000000003</v>
      </c>
      <c r="O603" s="24">
        <v>34</v>
      </c>
      <c r="P603" s="33">
        <v>42398</v>
      </c>
      <c r="Q603" s="26" t="str">
        <f t="shared" si="27"/>
        <v>MÓDULO OK</v>
      </c>
      <c r="R603" s="11"/>
    </row>
    <row r="604" spans="1:18" s="1" customFormat="1" ht="26.25" customHeight="1" x14ac:dyDescent="0.25">
      <c r="A604" s="53">
        <v>3716</v>
      </c>
      <c r="B604" s="20">
        <v>3716</v>
      </c>
      <c r="C604" s="25"/>
      <c r="D604" s="15">
        <v>7</v>
      </c>
      <c r="E604" s="15" t="s">
        <v>15</v>
      </c>
      <c r="F604" s="21">
        <v>42348</v>
      </c>
      <c r="G604" s="17">
        <v>36.4</v>
      </c>
      <c r="H604" s="17">
        <v>33.799999999999997</v>
      </c>
      <c r="I604" s="21">
        <v>42349</v>
      </c>
      <c r="J604" s="20" t="str">
        <f t="shared" si="26"/>
        <v>MÓDULO OK</v>
      </c>
      <c r="K604" s="15">
        <v>32</v>
      </c>
      <c r="L604" s="18" t="s">
        <v>17</v>
      </c>
      <c r="M604" s="33">
        <v>42373</v>
      </c>
      <c r="N604" s="24">
        <v>39.200000000000003</v>
      </c>
      <c r="O604" s="24">
        <v>34</v>
      </c>
      <c r="P604" s="33">
        <v>42398</v>
      </c>
      <c r="Q604" s="26" t="str">
        <f t="shared" si="27"/>
        <v>MÓDULO OK</v>
      </c>
      <c r="R604" s="11"/>
    </row>
    <row r="605" spans="1:18" s="1" customFormat="1" ht="26.25" customHeight="1" x14ac:dyDescent="0.25">
      <c r="A605" s="53">
        <v>3717</v>
      </c>
      <c r="B605" s="20">
        <v>3717</v>
      </c>
      <c r="C605" s="25"/>
      <c r="D605" s="15">
        <v>7</v>
      </c>
      <c r="E605" s="15" t="s">
        <v>15</v>
      </c>
      <c r="F605" s="21">
        <v>42348</v>
      </c>
      <c r="G605" s="17">
        <v>36.4</v>
      </c>
      <c r="H605" s="17">
        <v>33.799999999999997</v>
      </c>
      <c r="I605" s="21">
        <v>42349</v>
      </c>
      <c r="J605" s="20" t="str">
        <f t="shared" si="26"/>
        <v>MÓDULO OK</v>
      </c>
      <c r="K605" s="15">
        <v>32</v>
      </c>
      <c r="L605" s="18" t="s">
        <v>17</v>
      </c>
      <c r="M605" s="33">
        <v>42373</v>
      </c>
      <c r="N605" s="24">
        <v>39.200000000000003</v>
      </c>
      <c r="O605" s="24">
        <v>34</v>
      </c>
      <c r="P605" s="33">
        <v>42398</v>
      </c>
      <c r="Q605" s="26" t="str">
        <f t="shared" si="27"/>
        <v>MÓDULO OK</v>
      </c>
      <c r="R605" s="11"/>
    </row>
    <row r="606" spans="1:18" s="1" customFormat="1" ht="26.25" customHeight="1" x14ac:dyDescent="0.25">
      <c r="A606" s="53">
        <v>3718</v>
      </c>
      <c r="B606" s="20">
        <v>3718</v>
      </c>
      <c r="C606" s="25"/>
      <c r="D606" s="15">
        <v>7</v>
      </c>
      <c r="E606" s="15" t="s">
        <v>15</v>
      </c>
      <c r="F606" s="21">
        <v>42348</v>
      </c>
      <c r="G606" s="17">
        <v>36.4</v>
      </c>
      <c r="H606" s="17">
        <v>33.799999999999997</v>
      </c>
      <c r="I606" s="21">
        <v>42349</v>
      </c>
      <c r="J606" s="20" t="str">
        <f t="shared" si="26"/>
        <v>MÓDULO OK</v>
      </c>
      <c r="K606" s="15">
        <v>32</v>
      </c>
      <c r="L606" s="18" t="s">
        <v>17</v>
      </c>
      <c r="M606" s="33">
        <v>42373</v>
      </c>
      <c r="N606" s="24">
        <v>39.200000000000003</v>
      </c>
      <c r="O606" s="24">
        <v>34</v>
      </c>
      <c r="P606" s="33">
        <v>42398</v>
      </c>
      <c r="Q606" s="26" t="str">
        <f t="shared" si="27"/>
        <v>MÓDULO OK</v>
      </c>
      <c r="R606" s="11"/>
    </row>
    <row r="607" spans="1:18" s="1" customFormat="1" ht="26.25" customHeight="1" x14ac:dyDescent="0.25">
      <c r="A607" s="53">
        <v>3719</v>
      </c>
      <c r="B607" s="20">
        <v>3719</v>
      </c>
      <c r="C607" s="25"/>
      <c r="D607" s="15">
        <v>7</v>
      </c>
      <c r="E607" s="15" t="s">
        <v>15</v>
      </c>
      <c r="F607" s="21">
        <v>42348</v>
      </c>
      <c r="G607" s="17">
        <v>36.4</v>
      </c>
      <c r="H607" s="17">
        <v>33.799999999999997</v>
      </c>
      <c r="I607" s="21">
        <v>42349</v>
      </c>
      <c r="J607" s="20" t="str">
        <f t="shared" si="26"/>
        <v>MÓDULO OK</v>
      </c>
      <c r="K607" s="15">
        <v>32</v>
      </c>
      <c r="L607" s="18" t="s">
        <v>17</v>
      </c>
      <c r="M607" s="33">
        <v>42373</v>
      </c>
      <c r="N607" s="24">
        <v>39.200000000000003</v>
      </c>
      <c r="O607" s="24">
        <v>34</v>
      </c>
      <c r="P607" s="33">
        <v>42398</v>
      </c>
      <c r="Q607" s="26" t="str">
        <f t="shared" si="27"/>
        <v>MÓDULO OK</v>
      </c>
      <c r="R607" s="11"/>
    </row>
    <row r="608" spans="1:18" s="1" customFormat="1" ht="26.25" customHeight="1" x14ac:dyDescent="0.25">
      <c r="A608" s="53">
        <v>3720</v>
      </c>
      <c r="B608" s="20">
        <v>3720</v>
      </c>
      <c r="C608" s="25"/>
      <c r="D608" s="15">
        <v>7</v>
      </c>
      <c r="E608" s="15" t="s">
        <v>15</v>
      </c>
      <c r="F608" s="21">
        <v>42348</v>
      </c>
      <c r="G608" s="17">
        <v>36.4</v>
      </c>
      <c r="H608" s="17">
        <v>33.799999999999997</v>
      </c>
      <c r="I608" s="21">
        <v>42349</v>
      </c>
      <c r="J608" s="20" t="str">
        <f t="shared" si="26"/>
        <v>MÓDULO OK</v>
      </c>
      <c r="K608" s="15">
        <v>32</v>
      </c>
      <c r="L608" s="18" t="s">
        <v>17</v>
      </c>
      <c r="M608" s="33">
        <v>42373</v>
      </c>
      <c r="N608" s="24">
        <v>39.200000000000003</v>
      </c>
      <c r="O608" s="24">
        <v>34</v>
      </c>
      <c r="P608" s="33">
        <v>42398</v>
      </c>
      <c r="Q608" s="26" t="str">
        <f t="shared" si="27"/>
        <v>MÓDULO OK</v>
      </c>
      <c r="R608" s="11"/>
    </row>
    <row r="609" spans="1:18" s="1" customFormat="1" ht="26.25" customHeight="1" x14ac:dyDescent="0.25">
      <c r="A609" s="53">
        <v>3721</v>
      </c>
      <c r="B609" s="20">
        <v>3721</v>
      </c>
      <c r="C609" s="25"/>
      <c r="D609" s="15">
        <v>7</v>
      </c>
      <c r="E609" s="15" t="s">
        <v>15</v>
      </c>
      <c r="F609" s="21">
        <v>42348</v>
      </c>
      <c r="G609" s="17">
        <v>36.4</v>
      </c>
      <c r="H609" s="17">
        <v>33.799999999999997</v>
      </c>
      <c r="I609" s="21">
        <v>42349</v>
      </c>
      <c r="J609" s="20" t="str">
        <f t="shared" si="26"/>
        <v>MÓDULO OK</v>
      </c>
      <c r="K609" s="15">
        <v>32</v>
      </c>
      <c r="L609" s="18" t="s">
        <v>17</v>
      </c>
      <c r="M609" s="33">
        <v>42373</v>
      </c>
      <c r="N609" s="24">
        <v>39.200000000000003</v>
      </c>
      <c r="O609" s="24">
        <v>34</v>
      </c>
      <c r="P609" s="33">
        <v>42398</v>
      </c>
      <c r="Q609" s="26" t="str">
        <f t="shared" si="27"/>
        <v>MÓDULO OK</v>
      </c>
      <c r="R609" s="11"/>
    </row>
    <row r="610" spans="1:18" s="1" customFormat="1" ht="26.25" customHeight="1" x14ac:dyDescent="0.25">
      <c r="A610" s="53">
        <v>3722</v>
      </c>
      <c r="B610" s="20">
        <v>3722</v>
      </c>
      <c r="C610" s="16"/>
      <c r="D610" s="18"/>
      <c r="E610" s="16"/>
      <c r="F610" s="24"/>
      <c r="G610" s="24"/>
      <c r="H610" s="16"/>
      <c r="I610" s="20"/>
      <c r="J610" s="20" t="s">
        <v>12</v>
      </c>
      <c r="K610" s="18"/>
      <c r="L610" s="16"/>
      <c r="M610" s="24"/>
      <c r="N610" s="24"/>
      <c r="O610" s="16"/>
      <c r="P610" s="20"/>
      <c r="Q610" s="20" t="s">
        <v>12</v>
      </c>
      <c r="R610" s="16"/>
    </row>
    <row r="611" spans="1:18" s="1" customFormat="1" ht="26.25" customHeight="1" x14ac:dyDescent="0.25">
      <c r="A611" s="53">
        <v>3723</v>
      </c>
      <c r="B611" s="20">
        <v>3723</v>
      </c>
      <c r="C611" s="16"/>
      <c r="D611" s="18"/>
      <c r="E611" s="16"/>
      <c r="F611" s="24"/>
      <c r="G611" s="24"/>
      <c r="H611" s="16"/>
      <c r="I611" s="20"/>
      <c r="J611" s="20" t="s">
        <v>12</v>
      </c>
      <c r="K611" s="18"/>
      <c r="L611" s="16"/>
      <c r="M611" s="24"/>
      <c r="N611" s="24"/>
      <c r="O611" s="16"/>
      <c r="P611" s="20"/>
      <c r="Q611" s="20" t="s">
        <v>12</v>
      </c>
      <c r="R611" s="16"/>
    </row>
    <row r="612" spans="1:18" s="1" customFormat="1" ht="26.25" customHeight="1" x14ac:dyDescent="0.25">
      <c r="A612" s="53">
        <v>3724</v>
      </c>
      <c r="B612" s="20">
        <v>3724</v>
      </c>
      <c r="C612" s="16"/>
      <c r="D612" s="18"/>
      <c r="E612" s="16"/>
      <c r="F612" s="24"/>
      <c r="G612" s="24"/>
      <c r="H612" s="16"/>
      <c r="I612" s="20"/>
      <c r="J612" s="20" t="s">
        <v>12</v>
      </c>
      <c r="K612" s="18"/>
      <c r="L612" s="16"/>
      <c r="M612" s="24"/>
      <c r="N612" s="24"/>
      <c r="O612" s="16"/>
      <c r="P612" s="20"/>
      <c r="Q612" s="20" t="s">
        <v>12</v>
      </c>
      <c r="R612" s="16"/>
    </row>
    <row r="613" spans="1:18" s="1" customFormat="1" ht="26.25" customHeight="1" x14ac:dyDescent="0.25">
      <c r="A613" s="53">
        <v>3725</v>
      </c>
      <c r="B613" s="20">
        <v>3725</v>
      </c>
      <c r="C613" s="16"/>
      <c r="D613" s="18"/>
      <c r="E613" s="16"/>
      <c r="F613" s="24"/>
      <c r="G613" s="24"/>
      <c r="H613" s="16"/>
      <c r="I613" s="20"/>
      <c r="J613" s="20" t="s">
        <v>12</v>
      </c>
      <c r="K613" s="18"/>
      <c r="L613" s="16"/>
      <c r="M613" s="24"/>
      <c r="N613" s="24"/>
      <c r="O613" s="16"/>
      <c r="P613" s="20"/>
      <c r="Q613" s="20" t="s">
        <v>12</v>
      </c>
      <c r="R613" s="16"/>
    </row>
    <row r="614" spans="1:18" s="1" customFormat="1" ht="26.25" customHeight="1" x14ac:dyDescent="0.25">
      <c r="A614" s="53">
        <v>3726</v>
      </c>
      <c r="B614" s="22"/>
      <c r="C614" s="36"/>
      <c r="D614" s="34"/>
      <c r="E614" s="35"/>
      <c r="F614" s="34"/>
      <c r="G614" s="42"/>
      <c r="H614" s="42"/>
      <c r="I614" s="34"/>
      <c r="J614" s="34"/>
      <c r="K614" s="34"/>
      <c r="L614" s="35"/>
      <c r="M614" s="34"/>
      <c r="N614" s="42"/>
      <c r="O614" s="42"/>
      <c r="P614" s="34"/>
      <c r="Q614" s="22"/>
      <c r="R614" s="11"/>
    </row>
    <row r="615" spans="1:18" s="1" customFormat="1" ht="26.25" customHeight="1" x14ac:dyDescent="0.25">
      <c r="A615" s="53">
        <v>3727</v>
      </c>
      <c r="B615" s="22"/>
      <c r="C615" s="36"/>
      <c r="D615" s="34"/>
      <c r="E615" s="35"/>
      <c r="F615" s="34"/>
      <c r="G615" s="42"/>
      <c r="H615" s="42"/>
      <c r="I615" s="34"/>
      <c r="J615" s="34"/>
      <c r="K615" s="34"/>
      <c r="L615" s="35"/>
      <c r="M615" s="34"/>
      <c r="N615" s="42"/>
      <c r="O615" s="42"/>
      <c r="P615" s="34"/>
      <c r="Q615" s="22"/>
      <c r="R615" s="11"/>
    </row>
    <row r="616" spans="1:18" s="1" customFormat="1" ht="26.25" customHeight="1" x14ac:dyDescent="0.25">
      <c r="A616" s="53">
        <v>3728</v>
      </c>
      <c r="B616" s="20">
        <v>3728</v>
      </c>
      <c r="C616" s="25"/>
      <c r="D616" s="15">
        <v>7</v>
      </c>
      <c r="E616" s="15" t="s">
        <v>15</v>
      </c>
      <c r="F616" s="21">
        <v>42350</v>
      </c>
      <c r="G616" s="17">
        <v>34</v>
      </c>
      <c r="H616" s="17">
        <v>36.6</v>
      </c>
      <c r="I616" s="21">
        <v>42352</v>
      </c>
      <c r="J616" s="20" t="str">
        <f t="shared" ref="J616" si="28">IF(H616="","",(IF(H616&gt;33.09,"MÓDULO OK","NÃO ATINGIU")))</f>
        <v>MÓDULO OK</v>
      </c>
      <c r="K616" s="15">
        <v>38</v>
      </c>
      <c r="L616" s="18" t="s">
        <v>17</v>
      </c>
      <c r="M616" s="33">
        <v>42381</v>
      </c>
      <c r="N616" s="24">
        <v>46.7</v>
      </c>
      <c r="O616" s="24">
        <v>34.5</v>
      </c>
      <c r="P616" s="33">
        <v>42381</v>
      </c>
      <c r="Q616" s="26" t="str">
        <f t="shared" ref="Q616" si="29">IF(O616&gt;33.09,"MÓDULO OK",IF(O616&gt;32.9,"MÓDULO OK c/ supervisão","NÃO ATINGIU"))</f>
        <v>MÓDULO OK</v>
      </c>
      <c r="R616" s="11"/>
    </row>
    <row r="617" spans="1:18" s="1" customFormat="1" ht="26.25" customHeight="1" x14ac:dyDescent="0.25">
      <c r="A617" s="53">
        <v>3729</v>
      </c>
      <c r="B617" s="22"/>
      <c r="C617" s="36"/>
      <c r="D617" s="34"/>
      <c r="E617" s="35"/>
      <c r="F617" s="34"/>
      <c r="G617" s="42"/>
      <c r="H617" s="42"/>
      <c r="I617" s="34"/>
      <c r="J617" s="34"/>
      <c r="K617" s="34"/>
      <c r="L617" s="35"/>
      <c r="M617" s="34"/>
      <c r="N617" s="42"/>
      <c r="O617" s="42"/>
      <c r="P617" s="34"/>
      <c r="Q617" s="22"/>
      <c r="R617" s="11"/>
    </row>
    <row r="618" spans="1:18" s="1" customFormat="1" ht="26.25" customHeight="1" x14ac:dyDescent="0.25">
      <c r="A618" s="53">
        <v>3730</v>
      </c>
      <c r="B618" s="20">
        <v>3730</v>
      </c>
      <c r="C618" s="16"/>
      <c r="D618" s="18"/>
      <c r="E618" s="16"/>
      <c r="F618" s="24"/>
      <c r="G618" s="24"/>
      <c r="H618" s="16"/>
      <c r="I618" s="20"/>
      <c r="J618" s="20" t="s">
        <v>12</v>
      </c>
      <c r="K618" s="18"/>
      <c r="L618" s="16"/>
      <c r="M618" s="24"/>
      <c r="N618" s="24"/>
      <c r="O618" s="16"/>
      <c r="P618" s="20"/>
      <c r="Q618" s="20" t="s">
        <v>12</v>
      </c>
      <c r="R618" s="16"/>
    </row>
    <row r="619" spans="1:18" s="1" customFormat="1" ht="26.25" customHeight="1" x14ac:dyDescent="0.25">
      <c r="A619" s="53">
        <v>3731</v>
      </c>
      <c r="B619" s="20">
        <v>3731</v>
      </c>
      <c r="C619" s="16"/>
      <c r="D619" s="18"/>
      <c r="E619" s="16"/>
      <c r="F619" s="24"/>
      <c r="G619" s="24"/>
      <c r="H619" s="16"/>
      <c r="I619" s="20"/>
      <c r="J619" s="20" t="s">
        <v>12</v>
      </c>
      <c r="K619" s="18"/>
      <c r="L619" s="16"/>
      <c r="M619" s="24"/>
      <c r="N619" s="24"/>
      <c r="O619" s="16"/>
      <c r="P619" s="20"/>
      <c r="Q619" s="20" t="s">
        <v>12</v>
      </c>
      <c r="R619" s="16"/>
    </row>
    <row r="620" spans="1:18" s="1" customFormat="1" ht="26.25" customHeight="1" x14ac:dyDescent="0.25">
      <c r="A620" s="53">
        <v>3732</v>
      </c>
      <c r="B620" s="20">
        <v>3732</v>
      </c>
      <c r="C620" s="16"/>
      <c r="D620" s="18"/>
      <c r="E620" s="16"/>
      <c r="F620" s="24"/>
      <c r="G620" s="24"/>
      <c r="H620" s="16"/>
      <c r="I620" s="20"/>
      <c r="J620" s="20" t="s">
        <v>12</v>
      </c>
      <c r="K620" s="18"/>
      <c r="L620" s="16"/>
      <c r="M620" s="24"/>
      <c r="N620" s="24"/>
      <c r="O620" s="16"/>
      <c r="P620" s="20"/>
      <c r="Q620" s="20" t="s">
        <v>12</v>
      </c>
      <c r="R620" s="16"/>
    </row>
    <row r="621" spans="1:18" s="1" customFormat="1" ht="26.25" customHeight="1" x14ac:dyDescent="0.25">
      <c r="A621" s="53">
        <v>3733</v>
      </c>
      <c r="B621" s="20">
        <v>3733</v>
      </c>
      <c r="C621" s="16"/>
      <c r="D621" s="18"/>
      <c r="E621" s="16"/>
      <c r="F621" s="24"/>
      <c r="G621" s="24"/>
      <c r="H621" s="16"/>
      <c r="I621" s="20"/>
      <c r="J621" s="20" t="s">
        <v>12</v>
      </c>
      <c r="K621" s="18"/>
      <c r="L621" s="16"/>
      <c r="M621" s="24"/>
      <c r="N621" s="24"/>
      <c r="O621" s="16"/>
      <c r="P621" s="20"/>
      <c r="Q621" s="20" t="s">
        <v>12</v>
      </c>
      <c r="R621" s="16"/>
    </row>
    <row r="622" spans="1:18" s="1" customFormat="1" ht="26.25" customHeight="1" x14ac:dyDescent="0.25">
      <c r="A622" s="53">
        <v>3734</v>
      </c>
      <c r="B622" s="20">
        <v>3734</v>
      </c>
      <c r="C622" s="25"/>
      <c r="D622" s="34"/>
      <c r="E622" s="35"/>
      <c r="F622" s="34"/>
      <c r="G622" s="42"/>
      <c r="H622" s="42"/>
      <c r="I622" s="34"/>
      <c r="J622" s="34"/>
      <c r="K622" s="15">
        <v>35</v>
      </c>
      <c r="L622" s="18" t="s">
        <v>17</v>
      </c>
      <c r="M622" s="33">
        <v>42381</v>
      </c>
      <c r="N622" s="24">
        <v>33.299999999999997</v>
      </c>
      <c r="O622" s="24">
        <v>34.4</v>
      </c>
      <c r="P622" s="33">
        <v>42381</v>
      </c>
      <c r="Q622" s="26" t="str">
        <f t="shared" ref="Q622" si="30">IF(O622&gt;33.09,"MÓDULO OK",IF(O622&gt;32.9,"MÓDULO OK c/ supervisão","NÃO ATINGIU"))</f>
        <v>MÓDULO OK</v>
      </c>
      <c r="R622" s="11"/>
    </row>
    <row r="623" spans="1:18" s="1" customFormat="1" ht="26.25" customHeight="1" x14ac:dyDescent="0.25">
      <c r="A623" s="53">
        <v>3735</v>
      </c>
      <c r="B623" s="20">
        <v>3735</v>
      </c>
      <c r="C623" s="25"/>
      <c r="D623" s="34"/>
      <c r="E623" s="35"/>
      <c r="F623" s="34"/>
      <c r="G623" s="42"/>
      <c r="H623" s="42"/>
      <c r="I623" s="34"/>
      <c r="J623" s="34"/>
      <c r="K623" s="15">
        <v>35</v>
      </c>
      <c r="L623" s="18" t="s">
        <v>17</v>
      </c>
      <c r="M623" s="33">
        <v>42381</v>
      </c>
      <c r="N623" s="24">
        <v>33.299999999999997</v>
      </c>
      <c r="O623" s="24">
        <v>34.4</v>
      </c>
      <c r="P623" s="33">
        <v>42381</v>
      </c>
      <c r="Q623" s="26" t="str">
        <f t="shared" ref="Q623:Q627" si="31">IF(O623&gt;33.09,"MÓDULO OK",IF(O623&gt;32.9,"MÓDULO OK c/ supervisão","NÃO ATINGIU"))</f>
        <v>MÓDULO OK</v>
      </c>
      <c r="R623" s="11"/>
    </row>
    <row r="624" spans="1:18" s="1" customFormat="1" ht="26.25" customHeight="1" x14ac:dyDescent="0.25">
      <c r="A624" s="53">
        <v>3736</v>
      </c>
      <c r="B624" s="20">
        <v>3736</v>
      </c>
      <c r="C624" s="25"/>
      <c r="D624" s="34"/>
      <c r="E624" s="35"/>
      <c r="F624" s="34"/>
      <c r="G624" s="42"/>
      <c r="H624" s="42"/>
      <c r="I624" s="34"/>
      <c r="J624" s="34"/>
      <c r="K624" s="15">
        <v>35</v>
      </c>
      <c r="L624" s="18" t="s">
        <v>17</v>
      </c>
      <c r="M624" s="33">
        <v>42381</v>
      </c>
      <c r="N624" s="24">
        <v>33.299999999999997</v>
      </c>
      <c r="O624" s="24">
        <v>34.4</v>
      </c>
      <c r="P624" s="33">
        <v>42381</v>
      </c>
      <c r="Q624" s="26" t="str">
        <f t="shared" si="31"/>
        <v>MÓDULO OK</v>
      </c>
      <c r="R624" s="11"/>
    </row>
    <row r="625" spans="1:18" s="1" customFormat="1" ht="26.25" customHeight="1" x14ac:dyDescent="0.25">
      <c r="A625" s="53">
        <v>3737</v>
      </c>
      <c r="B625" s="20">
        <v>3737</v>
      </c>
      <c r="C625" s="25"/>
      <c r="D625" s="34"/>
      <c r="E625" s="35"/>
      <c r="F625" s="34"/>
      <c r="G625" s="42"/>
      <c r="H625" s="42"/>
      <c r="I625" s="34"/>
      <c r="J625" s="34"/>
      <c r="K625" s="15">
        <v>35</v>
      </c>
      <c r="L625" s="18" t="s">
        <v>17</v>
      </c>
      <c r="M625" s="33">
        <v>42381</v>
      </c>
      <c r="N625" s="24">
        <v>33.299999999999997</v>
      </c>
      <c r="O625" s="24">
        <v>34.4</v>
      </c>
      <c r="P625" s="33">
        <v>42381</v>
      </c>
      <c r="Q625" s="26" t="str">
        <f t="shared" si="31"/>
        <v>MÓDULO OK</v>
      </c>
      <c r="R625" s="11"/>
    </row>
    <row r="626" spans="1:18" s="1" customFormat="1" ht="26.25" customHeight="1" x14ac:dyDescent="0.25">
      <c r="A626" s="53">
        <v>3738</v>
      </c>
      <c r="B626" s="20">
        <v>3738</v>
      </c>
      <c r="C626" s="25"/>
      <c r="D626" s="34"/>
      <c r="E626" s="35"/>
      <c r="F626" s="34"/>
      <c r="G626" s="42"/>
      <c r="H626" s="42"/>
      <c r="I626" s="34"/>
      <c r="J626" s="34"/>
      <c r="K626" s="15">
        <v>35</v>
      </c>
      <c r="L626" s="18" t="s">
        <v>17</v>
      </c>
      <c r="M626" s="33">
        <v>42381</v>
      </c>
      <c r="N626" s="24">
        <v>33.299999999999997</v>
      </c>
      <c r="O626" s="24">
        <v>34.4</v>
      </c>
      <c r="P626" s="33">
        <v>42381</v>
      </c>
      <c r="Q626" s="26" t="str">
        <f t="shared" si="31"/>
        <v>MÓDULO OK</v>
      </c>
      <c r="R626" s="11"/>
    </row>
    <row r="627" spans="1:18" s="1" customFormat="1" ht="26.25" customHeight="1" x14ac:dyDescent="0.25">
      <c r="A627" s="53">
        <v>3739</v>
      </c>
      <c r="B627" s="20">
        <v>3739</v>
      </c>
      <c r="C627" s="25"/>
      <c r="D627" s="34"/>
      <c r="E627" s="35"/>
      <c r="F627" s="34"/>
      <c r="G627" s="42"/>
      <c r="H627" s="42"/>
      <c r="I627" s="34"/>
      <c r="J627" s="34"/>
      <c r="K627" s="15">
        <v>35</v>
      </c>
      <c r="L627" s="18" t="s">
        <v>17</v>
      </c>
      <c r="M627" s="33">
        <v>42381</v>
      </c>
      <c r="N627" s="24">
        <v>33.299999999999997</v>
      </c>
      <c r="O627" s="24">
        <v>34.4</v>
      </c>
      <c r="P627" s="33">
        <v>42381</v>
      </c>
      <c r="Q627" s="26" t="str">
        <f t="shared" si="31"/>
        <v>MÓDULO OK</v>
      </c>
      <c r="R627" s="11"/>
    </row>
    <row r="628" spans="1:18" s="1" customFormat="1" ht="26.25" customHeight="1" x14ac:dyDescent="0.25">
      <c r="A628" s="53">
        <v>3740</v>
      </c>
      <c r="B628" s="22"/>
      <c r="C628" s="36"/>
      <c r="D628" s="34"/>
      <c r="E628" s="35"/>
      <c r="F628" s="34"/>
      <c r="G628" s="42"/>
      <c r="H628" s="42"/>
      <c r="I628" s="34"/>
      <c r="J628" s="34"/>
      <c r="K628" s="34"/>
      <c r="L628" s="35"/>
      <c r="M628" s="34"/>
      <c r="N628" s="42"/>
      <c r="O628" s="42"/>
      <c r="P628" s="34"/>
      <c r="Q628" s="22"/>
      <c r="R628" s="11"/>
    </row>
    <row r="629" spans="1:18" s="1" customFormat="1" ht="26.25" customHeight="1" x14ac:dyDescent="0.25">
      <c r="A629" s="53">
        <v>3741</v>
      </c>
      <c r="B629" s="22"/>
      <c r="C629" s="36"/>
      <c r="D629" s="34"/>
      <c r="E629" s="35"/>
      <c r="F629" s="34"/>
      <c r="G629" s="42"/>
      <c r="H629" s="42"/>
      <c r="I629" s="34"/>
      <c r="J629" s="34"/>
      <c r="K629" s="34"/>
      <c r="L629" s="35"/>
      <c r="M629" s="34"/>
      <c r="N629" s="42"/>
      <c r="O629" s="42"/>
      <c r="P629" s="34"/>
      <c r="Q629" s="22"/>
      <c r="R629" s="11"/>
    </row>
    <row r="630" spans="1:18" s="1" customFormat="1" ht="26.25" customHeight="1" x14ac:dyDescent="0.25">
      <c r="A630" s="53">
        <v>3742</v>
      </c>
      <c r="B630" s="22"/>
      <c r="C630" s="36"/>
      <c r="D630" s="34"/>
      <c r="E630" s="35"/>
      <c r="F630" s="34"/>
      <c r="G630" s="42"/>
      <c r="H630" s="42"/>
      <c r="I630" s="34"/>
      <c r="J630" s="34"/>
      <c r="K630" s="34"/>
      <c r="L630" s="35"/>
      <c r="M630" s="34"/>
      <c r="N630" s="42"/>
      <c r="O630" s="42"/>
      <c r="P630" s="34"/>
      <c r="Q630" s="22"/>
      <c r="R630" s="11"/>
    </row>
    <row r="631" spans="1:18" s="1" customFormat="1" ht="26.25" customHeight="1" x14ac:dyDescent="0.25">
      <c r="A631" s="53">
        <v>3743</v>
      </c>
      <c r="B631" s="22"/>
      <c r="C631" s="36"/>
      <c r="D631" s="34"/>
      <c r="E631" s="35"/>
      <c r="F631" s="34"/>
      <c r="G631" s="42"/>
      <c r="H631" s="42"/>
      <c r="I631" s="34"/>
      <c r="J631" s="34"/>
      <c r="K631" s="34"/>
      <c r="L631" s="35"/>
      <c r="M631" s="34"/>
      <c r="N631" s="42"/>
      <c r="O631" s="42"/>
      <c r="P631" s="34"/>
      <c r="Q631" s="22"/>
      <c r="R631" s="11"/>
    </row>
    <row r="632" spans="1:18" s="1" customFormat="1" ht="26.25" customHeight="1" x14ac:dyDescent="0.25">
      <c r="A632" s="53">
        <v>3744</v>
      </c>
      <c r="B632" s="22"/>
      <c r="C632" s="36"/>
      <c r="D632" s="34"/>
      <c r="E632" s="35"/>
      <c r="F632" s="34"/>
      <c r="G632" s="42"/>
      <c r="H632" s="42"/>
      <c r="I632" s="34"/>
      <c r="J632" s="34"/>
      <c r="K632" s="34"/>
      <c r="L632" s="35"/>
      <c r="M632" s="34"/>
      <c r="N632" s="42"/>
      <c r="O632" s="42"/>
      <c r="P632" s="34"/>
      <c r="Q632" s="22"/>
      <c r="R632" s="11"/>
    </row>
    <row r="633" spans="1:18" s="1" customFormat="1" ht="26.25" customHeight="1" x14ac:dyDescent="0.25">
      <c r="A633" s="53">
        <v>3745</v>
      </c>
      <c r="B633" s="22"/>
      <c r="C633" s="36"/>
      <c r="D633" s="34"/>
      <c r="E633" s="35"/>
      <c r="F633" s="34"/>
      <c r="G633" s="42"/>
      <c r="H633" s="42"/>
      <c r="I633" s="34"/>
      <c r="J633" s="34"/>
      <c r="K633" s="34"/>
      <c r="L633" s="35"/>
      <c r="M633" s="34"/>
      <c r="N633" s="42"/>
      <c r="O633" s="42"/>
      <c r="P633" s="34"/>
      <c r="Q633" s="22"/>
      <c r="R633" s="11"/>
    </row>
    <row r="634" spans="1:18" s="1" customFormat="1" ht="26.25" customHeight="1" x14ac:dyDescent="0.25">
      <c r="A634" s="53">
        <v>3746</v>
      </c>
      <c r="B634" s="22"/>
      <c r="C634" s="36"/>
      <c r="D634" s="34"/>
      <c r="E634" s="35"/>
      <c r="F634" s="34"/>
      <c r="G634" s="42"/>
      <c r="H634" s="42"/>
      <c r="I634" s="34"/>
      <c r="J634" s="34"/>
      <c r="K634" s="34"/>
      <c r="L634" s="35"/>
      <c r="M634" s="34"/>
      <c r="N634" s="42"/>
      <c r="O634" s="42"/>
      <c r="P634" s="34"/>
      <c r="Q634" s="22"/>
      <c r="R634" s="11"/>
    </row>
    <row r="635" spans="1:18" s="1" customFormat="1" ht="26.25" customHeight="1" x14ac:dyDescent="0.25">
      <c r="A635" s="53">
        <v>3747</v>
      </c>
      <c r="B635" s="22"/>
      <c r="C635" s="36"/>
      <c r="D635" s="34"/>
      <c r="E635" s="35"/>
      <c r="F635" s="34"/>
      <c r="G635" s="42"/>
      <c r="H635" s="42"/>
      <c r="I635" s="34"/>
      <c r="J635" s="34"/>
      <c r="K635" s="34"/>
      <c r="L635" s="35"/>
      <c r="M635" s="34"/>
      <c r="N635" s="42"/>
      <c r="O635" s="42"/>
      <c r="P635" s="34"/>
      <c r="Q635" s="22"/>
      <c r="R635" s="11"/>
    </row>
    <row r="636" spans="1:18" s="1" customFormat="1" ht="26.25" customHeight="1" x14ac:dyDescent="0.25">
      <c r="A636" s="53">
        <v>3748</v>
      </c>
      <c r="B636" s="22"/>
      <c r="C636" s="36"/>
      <c r="D636" s="34"/>
      <c r="E636" s="35"/>
      <c r="F636" s="34"/>
      <c r="G636" s="42"/>
      <c r="H636" s="42"/>
      <c r="I636" s="34"/>
      <c r="J636" s="34"/>
      <c r="K636" s="34"/>
      <c r="L636" s="35"/>
      <c r="M636" s="34"/>
      <c r="N636" s="42"/>
      <c r="O636" s="42"/>
      <c r="P636" s="34"/>
      <c r="Q636" s="22"/>
      <c r="R636" s="11"/>
    </row>
    <row r="637" spans="1:18" s="1" customFormat="1" ht="26.25" customHeight="1" x14ac:dyDescent="0.25">
      <c r="A637" s="53">
        <v>3749</v>
      </c>
      <c r="B637" s="20">
        <v>3749</v>
      </c>
      <c r="C637" s="16"/>
      <c r="D637" s="18"/>
      <c r="E637" s="16"/>
      <c r="F637" s="24"/>
      <c r="G637" s="24"/>
      <c r="H637" s="16"/>
      <c r="I637" s="20"/>
      <c r="J637" s="20" t="s">
        <v>12</v>
      </c>
      <c r="K637" s="18"/>
      <c r="L637" s="16"/>
      <c r="M637" s="24"/>
      <c r="N637" s="24"/>
      <c r="O637" s="16"/>
      <c r="P637" s="20"/>
      <c r="Q637" s="20" t="s">
        <v>12</v>
      </c>
      <c r="R637" s="16"/>
    </row>
    <row r="638" spans="1:18" s="1" customFormat="1" ht="26.25" customHeight="1" x14ac:dyDescent="0.25">
      <c r="A638" s="53">
        <v>3750</v>
      </c>
      <c r="B638" s="22"/>
      <c r="C638" s="36"/>
      <c r="D638" s="34"/>
      <c r="E638" s="35"/>
      <c r="F638" s="34"/>
      <c r="G638" s="42"/>
      <c r="H638" s="42"/>
      <c r="I638" s="34"/>
      <c r="J638" s="34"/>
      <c r="K638" s="34"/>
      <c r="L638" s="35"/>
      <c r="M638" s="34"/>
      <c r="N638" s="42"/>
      <c r="O638" s="42"/>
      <c r="P638" s="34"/>
      <c r="Q638" s="22"/>
      <c r="R638" s="11"/>
    </row>
    <row r="639" spans="1:18" s="1" customFormat="1" ht="26.25" customHeight="1" x14ac:dyDescent="0.25">
      <c r="A639" s="53">
        <v>3751</v>
      </c>
      <c r="B639" s="22"/>
      <c r="C639" s="36"/>
      <c r="D639" s="34"/>
      <c r="E639" s="35"/>
      <c r="F639" s="34"/>
      <c r="G639" s="42"/>
      <c r="H639" s="42"/>
      <c r="I639" s="34"/>
      <c r="J639" s="34"/>
      <c r="K639" s="34"/>
      <c r="L639" s="35"/>
      <c r="M639" s="34"/>
      <c r="N639" s="42"/>
      <c r="O639" s="42"/>
      <c r="P639" s="34"/>
      <c r="Q639" s="22"/>
      <c r="R639" s="11"/>
    </row>
    <row r="640" spans="1:18" s="1" customFormat="1" ht="26.25" customHeight="1" x14ac:dyDescent="0.25">
      <c r="A640" s="53">
        <v>3752</v>
      </c>
      <c r="B640" s="20">
        <v>3752</v>
      </c>
      <c r="C640" s="36"/>
      <c r="D640" s="34"/>
      <c r="E640" s="35"/>
      <c r="F640" s="34"/>
      <c r="G640" s="42"/>
      <c r="H640" s="42"/>
      <c r="I640" s="34"/>
      <c r="J640" s="34"/>
      <c r="K640" s="15">
        <v>33</v>
      </c>
      <c r="L640" s="18" t="s">
        <v>17</v>
      </c>
      <c r="M640" s="33">
        <v>42382</v>
      </c>
      <c r="N640" s="24">
        <v>41</v>
      </c>
      <c r="O640" s="24">
        <v>33.4</v>
      </c>
      <c r="P640" s="33">
        <v>42398</v>
      </c>
      <c r="Q640" s="26" t="str">
        <f t="shared" ref="Q640" si="32">IF(O640&gt;33.09,"MÓDULO OK",IF(O640&gt;32.9,"MÓDULO OK c/ supervisão","NÃO ATINGIU"))</f>
        <v>MÓDULO OK</v>
      </c>
      <c r="R640" s="11"/>
    </row>
    <row r="641" spans="1:18" s="1" customFormat="1" ht="26.25" customHeight="1" x14ac:dyDescent="0.25">
      <c r="A641" s="53">
        <v>3753</v>
      </c>
      <c r="B641" s="20">
        <v>3753</v>
      </c>
      <c r="C641" s="36"/>
      <c r="D641" s="34"/>
      <c r="E641" s="35"/>
      <c r="F641" s="34"/>
      <c r="G641" s="42"/>
      <c r="H641" s="42"/>
      <c r="I641" s="34"/>
      <c r="J641" s="34"/>
      <c r="K641" s="15">
        <v>33</v>
      </c>
      <c r="L641" s="18" t="s">
        <v>17</v>
      </c>
      <c r="M641" s="33">
        <v>42382</v>
      </c>
      <c r="N641" s="24">
        <v>41</v>
      </c>
      <c r="O641" s="24">
        <v>33.4</v>
      </c>
      <c r="P641" s="33">
        <v>42398</v>
      </c>
      <c r="Q641" s="26" t="str">
        <f t="shared" ref="Q641:Q650" si="33">IF(O641&gt;33.09,"MÓDULO OK",IF(O641&gt;32.9,"MÓDULO OK c/ supervisão","NÃO ATINGIU"))</f>
        <v>MÓDULO OK</v>
      </c>
      <c r="R641" s="11"/>
    </row>
    <row r="642" spans="1:18" s="1" customFormat="1" ht="26.25" customHeight="1" x14ac:dyDescent="0.25">
      <c r="A642" s="53">
        <v>3754</v>
      </c>
      <c r="B642" s="20">
        <v>3754</v>
      </c>
      <c r="C642" s="36"/>
      <c r="D642" s="34"/>
      <c r="E642" s="35"/>
      <c r="F642" s="34"/>
      <c r="G642" s="42"/>
      <c r="H642" s="42"/>
      <c r="I642" s="34"/>
      <c r="J642" s="34"/>
      <c r="K642" s="15">
        <v>33</v>
      </c>
      <c r="L642" s="18" t="s">
        <v>17</v>
      </c>
      <c r="M642" s="33">
        <v>42382</v>
      </c>
      <c r="N642" s="24">
        <v>41</v>
      </c>
      <c r="O642" s="24">
        <v>33.4</v>
      </c>
      <c r="P642" s="33">
        <v>42398</v>
      </c>
      <c r="Q642" s="26" t="str">
        <f t="shared" si="33"/>
        <v>MÓDULO OK</v>
      </c>
      <c r="R642" s="11"/>
    </row>
    <row r="643" spans="1:18" s="1" customFormat="1" ht="26.25" customHeight="1" x14ac:dyDescent="0.25">
      <c r="A643" s="53">
        <v>3755</v>
      </c>
      <c r="B643" s="20">
        <v>3755</v>
      </c>
      <c r="C643" s="36"/>
      <c r="D643" s="34"/>
      <c r="E643" s="35"/>
      <c r="F643" s="34"/>
      <c r="G643" s="42"/>
      <c r="H643" s="42"/>
      <c r="I643" s="34"/>
      <c r="J643" s="34"/>
      <c r="K643" s="15">
        <v>33</v>
      </c>
      <c r="L643" s="18" t="s">
        <v>17</v>
      </c>
      <c r="M643" s="33">
        <v>42382</v>
      </c>
      <c r="N643" s="24">
        <v>41</v>
      </c>
      <c r="O643" s="24">
        <v>33.4</v>
      </c>
      <c r="P643" s="33">
        <v>42398</v>
      </c>
      <c r="Q643" s="26" t="str">
        <f t="shared" si="33"/>
        <v>MÓDULO OK</v>
      </c>
      <c r="R643" s="11"/>
    </row>
    <row r="644" spans="1:18" s="1" customFormat="1" ht="26.25" customHeight="1" x14ac:dyDescent="0.25">
      <c r="A644" s="53">
        <v>3756</v>
      </c>
      <c r="B644" s="20">
        <v>3756</v>
      </c>
      <c r="C644" s="36"/>
      <c r="D644" s="34"/>
      <c r="E644" s="35"/>
      <c r="F644" s="34"/>
      <c r="G644" s="42"/>
      <c r="H644" s="42"/>
      <c r="I644" s="34"/>
      <c r="J644" s="34"/>
      <c r="K644" s="15">
        <v>33</v>
      </c>
      <c r="L644" s="18" t="s">
        <v>17</v>
      </c>
      <c r="M644" s="33">
        <v>42382</v>
      </c>
      <c r="N644" s="24">
        <v>41</v>
      </c>
      <c r="O644" s="24">
        <v>33.4</v>
      </c>
      <c r="P644" s="33">
        <v>42398</v>
      </c>
      <c r="Q644" s="26" t="str">
        <f t="shared" si="33"/>
        <v>MÓDULO OK</v>
      </c>
      <c r="R644" s="11"/>
    </row>
    <row r="645" spans="1:18" s="1" customFormat="1" ht="26.25" customHeight="1" x14ac:dyDescent="0.25">
      <c r="A645" s="53">
        <v>3757</v>
      </c>
      <c r="B645" s="20">
        <v>3757</v>
      </c>
      <c r="C645" s="36"/>
      <c r="D645" s="34"/>
      <c r="E645" s="35"/>
      <c r="F645" s="34"/>
      <c r="G645" s="42"/>
      <c r="H645" s="42"/>
      <c r="I645" s="34"/>
      <c r="J645" s="34"/>
      <c r="K645" s="15">
        <v>33</v>
      </c>
      <c r="L645" s="18" t="s">
        <v>17</v>
      </c>
      <c r="M645" s="33">
        <v>42382</v>
      </c>
      <c r="N645" s="24">
        <v>41</v>
      </c>
      <c r="O645" s="24">
        <v>33.4</v>
      </c>
      <c r="P645" s="33">
        <v>42398</v>
      </c>
      <c r="Q645" s="26" t="str">
        <f t="shared" si="33"/>
        <v>MÓDULO OK</v>
      </c>
      <c r="R645" s="11"/>
    </row>
    <row r="646" spans="1:18" s="1" customFormat="1" ht="26.25" customHeight="1" x14ac:dyDescent="0.25">
      <c r="A646" s="53">
        <v>3758</v>
      </c>
      <c r="B646" s="20">
        <v>3758</v>
      </c>
      <c r="C646" s="36"/>
      <c r="D646" s="34"/>
      <c r="E646" s="35"/>
      <c r="F646" s="34"/>
      <c r="G646" s="42"/>
      <c r="H646" s="42"/>
      <c r="I646" s="34"/>
      <c r="J646" s="34"/>
      <c r="K646" s="15">
        <v>33</v>
      </c>
      <c r="L646" s="18" t="s">
        <v>17</v>
      </c>
      <c r="M646" s="33">
        <v>42382</v>
      </c>
      <c r="N646" s="24">
        <v>41</v>
      </c>
      <c r="O646" s="24">
        <v>33.4</v>
      </c>
      <c r="P646" s="33">
        <v>42398</v>
      </c>
      <c r="Q646" s="26" t="str">
        <f t="shared" si="33"/>
        <v>MÓDULO OK</v>
      </c>
      <c r="R646" s="11"/>
    </row>
    <row r="647" spans="1:18" s="1" customFormat="1" ht="26.25" customHeight="1" x14ac:dyDescent="0.25">
      <c r="A647" s="53">
        <v>3759</v>
      </c>
      <c r="B647" s="20">
        <v>3759</v>
      </c>
      <c r="C647" s="36"/>
      <c r="D647" s="34"/>
      <c r="E647" s="35"/>
      <c r="F647" s="34"/>
      <c r="G647" s="42"/>
      <c r="H647" s="42"/>
      <c r="I647" s="34"/>
      <c r="J647" s="34"/>
      <c r="K647" s="15">
        <v>33</v>
      </c>
      <c r="L647" s="18" t="s">
        <v>17</v>
      </c>
      <c r="M647" s="33">
        <v>42382</v>
      </c>
      <c r="N647" s="24">
        <v>41</v>
      </c>
      <c r="O647" s="24">
        <v>33.4</v>
      </c>
      <c r="P647" s="33">
        <v>42398</v>
      </c>
      <c r="Q647" s="26" t="str">
        <f t="shared" si="33"/>
        <v>MÓDULO OK</v>
      </c>
      <c r="R647" s="11"/>
    </row>
    <row r="648" spans="1:18" s="1" customFormat="1" ht="26.25" customHeight="1" x14ac:dyDescent="0.25">
      <c r="A648" s="53">
        <v>3760</v>
      </c>
      <c r="B648" s="20">
        <v>3760</v>
      </c>
      <c r="C648" s="36"/>
      <c r="D648" s="34"/>
      <c r="E648" s="35"/>
      <c r="F648" s="34"/>
      <c r="G648" s="42"/>
      <c r="H648" s="42"/>
      <c r="I648" s="34"/>
      <c r="J648" s="34"/>
      <c r="K648" s="15">
        <v>33</v>
      </c>
      <c r="L648" s="18" t="s">
        <v>17</v>
      </c>
      <c r="M648" s="33">
        <v>42382</v>
      </c>
      <c r="N648" s="24">
        <v>41</v>
      </c>
      <c r="O648" s="24">
        <v>33.4</v>
      </c>
      <c r="P648" s="33">
        <v>42398</v>
      </c>
      <c r="Q648" s="26" t="str">
        <f t="shared" si="33"/>
        <v>MÓDULO OK</v>
      </c>
      <c r="R648" s="11"/>
    </row>
    <row r="649" spans="1:18" s="1" customFormat="1" ht="26.25" customHeight="1" x14ac:dyDescent="0.25">
      <c r="A649" s="53">
        <v>3761</v>
      </c>
      <c r="B649" s="20">
        <v>3761</v>
      </c>
      <c r="C649" s="36"/>
      <c r="D649" s="34"/>
      <c r="E649" s="35"/>
      <c r="F649" s="34"/>
      <c r="G649" s="42"/>
      <c r="H649" s="42"/>
      <c r="I649" s="34"/>
      <c r="J649" s="34"/>
      <c r="K649" s="15">
        <v>33</v>
      </c>
      <c r="L649" s="18" t="s">
        <v>17</v>
      </c>
      <c r="M649" s="33">
        <v>42382</v>
      </c>
      <c r="N649" s="24">
        <v>41</v>
      </c>
      <c r="O649" s="24">
        <v>33.4</v>
      </c>
      <c r="P649" s="33">
        <v>42398</v>
      </c>
      <c r="Q649" s="26" t="str">
        <f t="shared" si="33"/>
        <v>MÓDULO OK</v>
      </c>
      <c r="R649" s="11"/>
    </row>
    <row r="650" spans="1:18" s="1" customFormat="1" ht="26.25" customHeight="1" x14ac:dyDescent="0.25">
      <c r="A650" s="53">
        <v>3762</v>
      </c>
      <c r="B650" s="20">
        <v>3762</v>
      </c>
      <c r="C650" s="36"/>
      <c r="D650" s="34"/>
      <c r="E650" s="35"/>
      <c r="F650" s="34"/>
      <c r="G650" s="42"/>
      <c r="H650" s="42"/>
      <c r="I650" s="34"/>
      <c r="J650" s="34"/>
      <c r="K650" s="15">
        <v>33</v>
      </c>
      <c r="L650" s="18" t="s">
        <v>17</v>
      </c>
      <c r="M650" s="33">
        <v>42382</v>
      </c>
      <c r="N650" s="24">
        <v>41</v>
      </c>
      <c r="O650" s="24">
        <v>33.4</v>
      </c>
      <c r="P650" s="33">
        <v>42398</v>
      </c>
      <c r="Q650" s="26" t="str">
        <f t="shared" si="33"/>
        <v>MÓDULO OK</v>
      </c>
      <c r="R650" s="11"/>
    </row>
    <row r="651" spans="1:18" s="1" customFormat="1" ht="26.25" customHeight="1" x14ac:dyDescent="0.25">
      <c r="A651" s="53">
        <v>3763</v>
      </c>
      <c r="B651" s="20">
        <v>3763</v>
      </c>
      <c r="C651" s="25"/>
      <c r="D651" s="34"/>
      <c r="E651" s="35"/>
      <c r="F651" s="34"/>
      <c r="G651" s="42"/>
      <c r="H651" s="42"/>
      <c r="I651" s="34"/>
      <c r="J651" s="34"/>
      <c r="K651" s="15">
        <v>34</v>
      </c>
      <c r="L651" s="18" t="s">
        <v>17</v>
      </c>
      <c r="M651" s="33">
        <v>42383</v>
      </c>
      <c r="N651" s="24">
        <v>38.299999999999997</v>
      </c>
      <c r="O651" s="24">
        <v>34.1</v>
      </c>
      <c r="P651" s="33">
        <v>42398</v>
      </c>
      <c r="Q651" s="26" t="str">
        <f t="shared" ref="Q651" si="34">IF(O651&gt;33.09,"MÓDULO OK",IF(O651&gt;32.9,"MÓDULO OK c/ supervisão","NÃO ATINGIU"))</f>
        <v>MÓDULO OK</v>
      </c>
      <c r="R651" s="11"/>
    </row>
    <row r="652" spans="1:18" s="1" customFormat="1" ht="26.25" customHeight="1" x14ac:dyDescent="0.25">
      <c r="A652" s="53">
        <v>3764</v>
      </c>
      <c r="B652" s="20">
        <v>3764</v>
      </c>
      <c r="C652" s="25"/>
      <c r="D652" s="34"/>
      <c r="E652" s="35"/>
      <c r="F652" s="34"/>
      <c r="G652" s="42"/>
      <c r="H652" s="42"/>
      <c r="I652" s="34"/>
      <c r="J652" s="34"/>
      <c r="K652" s="15">
        <v>34</v>
      </c>
      <c r="L652" s="18" t="s">
        <v>17</v>
      </c>
      <c r="M652" s="33">
        <v>42383</v>
      </c>
      <c r="N652" s="24">
        <v>38.299999999999997</v>
      </c>
      <c r="O652" s="24">
        <v>34.1</v>
      </c>
      <c r="P652" s="33">
        <v>42398</v>
      </c>
      <c r="Q652" s="26" t="str">
        <f t="shared" ref="Q652:Q656" si="35">IF(O652&gt;33.09,"MÓDULO OK",IF(O652&gt;32.9,"MÓDULO OK c/ supervisão","NÃO ATINGIU"))</f>
        <v>MÓDULO OK</v>
      </c>
      <c r="R652" s="11"/>
    </row>
    <row r="653" spans="1:18" s="1" customFormat="1" ht="26.25" customHeight="1" x14ac:dyDescent="0.25">
      <c r="A653" s="53">
        <v>3765</v>
      </c>
      <c r="B653" s="20">
        <v>3765</v>
      </c>
      <c r="C653" s="25"/>
      <c r="D653" s="34"/>
      <c r="E653" s="35"/>
      <c r="F653" s="34"/>
      <c r="G653" s="42"/>
      <c r="H653" s="42"/>
      <c r="I653" s="34"/>
      <c r="J653" s="34"/>
      <c r="K653" s="15">
        <v>34</v>
      </c>
      <c r="L653" s="18" t="s">
        <v>17</v>
      </c>
      <c r="M653" s="33">
        <v>42383</v>
      </c>
      <c r="N653" s="24">
        <v>38.299999999999997</v>
      </c>
      <c r="O653" s="24">
        <v>34.1</v>
      </c>
      <c r="P653" s="33">
        <v>42398</v>
      </c>
      <c r="Q653" s="26" t="str">
        <f t="shared" si="35"/>
        <v>MÓDULO OK</v>
      </c>
      <c r="R653" s="11"/>
    </row>
    <row r="654" spans="1:18" s="1" customFormat="1" ht="26.25" customHeight="1" x14ac:dyDescent="0.25">
      <c r="A654" s="53">
        <v>3766</v>
      </c>
      <c r="B654" s="20">
        <v>3766</v>
      </c>
      <c r="C654" s="25"/>
      <c r="D654" s="34"/>
      <c r="E654" s="35"/>
      <c r="F654" s="34"/>
      <c r="G654" s="42"/>
      <c r="H654" s="42"/>
      <c r="I654" s="34"/>
      <c r="J654" s="34"/>
      <c r="K654" s="15">
        <v>34</v>
      </c>
      <c r="L654" s="18" t="s">
        <v>17</v>
      </c>
      <c r="M654" s="33">
        <v>42383</v>
      </c>
      <c r="N654" s="24">
        <v>38.299999999999997</v>
      </c>
      <c r="O654" s="24">
        <v>34.1</v>
      </c>
      <c r="P654" s="33">
        <v>42398</v>
      </c>
      <c r="Q654" s="26" t="str">
        <f t="shared" si="35"/>
        <v>MÓDULO OK</v>
      </c>
      <c r="R654" s="11"/>
    </row>
    <row r="655" spans="1:18" s="1" customFormat="1" ht="26.25" customHeight="1" x14ac:dyDescent="0.25">
      <c r="A655" s="53">
        <v>3767</v>
      </c>
      <c r="B655" s="20">
        <v>3767</v>
      </c>
      <c r="C655" s="25"/>
      <c r="D655" s="34"/>
      <c r="E655" s="35"/>
      <c r="F655" s="34"/>
      <c r="G655" s="42"/>
      <c r="H655" s="42"/>
      <c r="I655" s="34"/>
      <c r="J655" s="34"/>
      <c r="K655" s="15">
        <v>34</v>
      </c>
      <c r="L655" s="18" t="s">
        <v>17</v>
      </c>
      <c r="M655" s="33">
        <v>42383</v>
      </c>
      <c r="N655" s="24">
        <v>38.299999999999997</v>
      </c>
      <c r="O655" s="24">
        <v>34.1</v>
      </c>
      <c r="P655" s="33">
        <v>42398</v>
      </c>
      <c r="Q655" s="26" t="str">
        <f t="shared" si="35"/>
        <v>MÓDULO OK</v>
      </c>
      <c r="R655" s="11"/>
    </row>
    <row r="656" spans="1:18" s="1" customFormat="1" ht="26.25" customHeight="1" x14ac:dyDescent="0.25">
      <c r="A656" s="53">
        <v>3768</v>
      </c>
      <c r="B656" s="20">
        <v>3768</v>
      </c>
      <c r="C656" s="25"/>
      <c r="D656" s="34"/>
      <c r="E656" s="35"/>
      <c r="F656" s="34"/>
      <c r="G656" s="42"/>
      <c r="H656" s="42"/>
      <c r="I656" s="34"/>
      <c r="J656" s="34"/>
      <c r="K656" s="15">
        <v>34</v>
      </c>
      <c r="L656" s="18" t="s">
        <v>17</v>
      </c>
      <c r="M656" s="33">
        <v>42383</v>
      </c>
      <c r="N656" s="24">
        <v>38.299999999999997</v>
      </c>
      <c r="O656" s="24">
        <v>34.1</v>
      </c>
      <c r="P656" s="33">
        <v>42398</v>
      </c>
      <c r="Q656" s="26" t="str">
        <f t="shared" si="35"/>
        <v>MÓDULO OK</v>
      </c>
      <c r="R656" s="11"/>
    </row>
    <row r="657" spans="1:18" s="1" customFormat="1" ht="26.25" customHeight="1" x14ac:dyDescent="0.25">
      <c r="A657" s="53">
        <v>3769</v>
      </c>
      <c r="B657" s="22"/>
      <c r="C657" s="36"/>
      <c r="D657" s="34"/>
      <c r="E657" s="35"/>
      <c r="F657" s="34"/>
      <c r="G657" s="42"/>
      <c r="H657" s="42"/>
      <c r="I657" s="34"/>
      <c r="J657" s="34"/>
      <c r="K657" s="34"/>
      <c r="L657" s="35"/>
      <c r="M657" s="34"/>
      <c r="N657" s="42"/>
      <c r="O657" s="42"/>
      <c r="P657" s="34"/>
      <c r="Q657" s="22"/>
      <c r="R657" s="11"/>
    </row>
    <row r="658" spans="1:18" s="1" customFormat="1" ht="26.25" customHeight="1" x14ac:dyDescent="0.25">
      <c r="A658" s="53">
        <v>3770</v>
      </c>
      <c r="B658" s="20">
        <v>3770</v>
      </c>
      <c r="C658" s="16"/>
      <c r="D658" s="18"/>
      <c r="E658" s="16"/>
      <c r="F658" s="24"/>
      <c r="G658" s="24"/>
      <c r="H658" s="16"/>
      <c r="I658" s="20"/>
      <c r="J658" s="20" t="s">
        <v>12</v>
      </c>
      <c r="K658" s="18"/>
      <c r="L658" s="16"/>
      <c r="M658" s="24"/>
      <c r="N658" s="24"/>
      <c r="O658" s="16"/>
      <c r="P658" s="20"/>
      <c r="Q658" s="20" t="s">
        <v>12</v>
      </c>
      <c r="R658" s="16"/>
    </row>
    <row r="659" spans="1:18" s="1" customFormat="1" ht="26.25" customHeight="1" x14ac:dyDescent="0.25">
      <c r="A659" s="53">
        <v>3771</v>
      </c>
      <c r="B659" s="22"/>
      <c r="C659" s="36"/>
      <c r="D659" s="34"/>
      <c r="E659" s="35"/>
      <c r="F659" s="34"/>
      <c r="G659" s="42"/>
      <c r="H659" s="42"/>
      <c r="I659" s="34"/>
      <c r="J659" s="34"/>
      <c r="K659" s="34"/>
      <c r="L659" s="35"/>
      <c r="M659" s="34"/>
      <c r="N659" s="42"/>
      <c r="O659" s="42"/>
      <c r="P659" s="34"/>
      <c r="Q659" s="22"/>
      <c r="R659" s="11"/>
    </row>
    <row r="660" spans="1:18" s="1" customFormat="1" ht="26.25" customHeight="1" x14ac:dyDescent="0.25">
      <c r="A660" s="53">
        <v>3772</v>
      </c>
      <c r="B660" s="22"/>
      <c r="C660" s="36"/>
      <c r="D660" s="34"/>
      <c r="E660" s="35"/>
      <c r="F660" s="34"/>
      <c r="G660" s="42"/>
      <c r="H660" s="42"/>
      <c r="I660" s="34"/>
      <c r="J660" s="34"/>
      <c r="K660" s="34"/>
      <c r="L660" s="35"/>
      <c r="M660" s="34"/>
      <c r="N660" s="42"/>
      <c r="O660" s="42"/>
      <c r="P660" s="34"/>
      <c r="Q660" s="22"/>
      <c r="R660" s="11"/>
    </row>
    <row r="661" spans="1:18" s="1" customFormat="1" ht="26.25" customHeight="1" x14ac:dyDescent="0.25">
      <c r="A661" s="53">
        <v>3773</v>
      </c>
      <c r="B661" s="22"/>
      <c r="C661" s="36"/>
      <c r="D661" s="34"/>
      <c r="E661" s="35"/>
      <c r="F661" s="34"/>
      <c r="G661" s="42"/>
      <c r="H661" s="42"/>
      <c r="I661" s="34"/>
      <c r="J661" s="34"/>
      <c r="K661" s="34"/>
      <c r="L661" s="35"/>
      <c r="M661" s="34"/>
      <c r="N661" s="42"/>
      <c r="O661" s="42"/>
      <c r="P661" s="34"/>
      <c r="Q661" s="22"/>
      <c r="R661" s="11"/>
    </row>
    <row r="662" spans="1:18" s="1" customFormat="1" ht="26.25" customHeight="1" x14ac:dyDescent="0.25">
      <c r="A662" s="53">
        <v>3774</v>
      </c>
      <c r="B662" s="22"/>
      <c r="C662" s="36"/>
      <c r="D662" s="34"/>
      <c r="E662" s="35"/>
      <c r="F662" s="34"/>
      <c r="G662" s="42"/>
      <c r="H662" s="42"/>
      <c r="I662" s="34"/>
      <c r="J662" s="34"/>
      <c r="K662" s="34"/>
      <c r="L662" s="35"/>
      <c r="M662" s="34"/>
      <c r="N662" s="42"/>
      <c r="O662" s="42"/>
      <c r="P662" s="34"/>
      <c r="Q662" s="22"/>
      <c r="R662" s="11"/>
    </row>
    <row r="663" spans="1:18" s="1" customFormat="1" ht="26.25" customHeight="1" x14ac:dyDescent="0.25">
      <c r="A663" s="53">
        <v>3775</v>
      </c>
      <c r="B663" s="22"/>
      <c r="C663" s="36"/>
      <c r="D663" s="34"/>
      <c r="E663" s="35"/>
      <c r="F663" s="34"/>
      <c r="G663" s="42"/>
      <c r="H663" s="42"/>
      <c r="I663" s="34"/>
      <c r="J663" s="34"/>
      <c r="K663" s="34"/>
      <c r="L663" s="35"/>
      <c r="M663" s="34"/>
      <c r="N663" s="42"/>
      <c r="O663" s="42"/>
      <c r="P663" s="34"/>
      <c r="Q663" s="22"/>
      <c r="R663" s="11"/>
    </row>
    <row r="664" spans="1:18" s="1" customFormat="1" ht="26.25" customHeight="1" x14ac:dyDescent="0.25">
      <c r="A664" s="53">
        <v>3776</v>
      </c>
      <c r="B664" s="22"/>
      <c r="C664" s="36"/>
      <c r="D664" s="34"/>
      <c r="E664" s="35"/>
      <c r="F664" s="34"/>
      <c r="G664" s="42"/>
      <c r="H664" s="42"/>
      <c r="I664" s="34"/>
      <c r="J664" s="34"/>
      <c r="K664" s="34"/>
      <c r="L664" s="35"/>
      <c r="M664" s="34"/>
      <c r="N664" s="42"/>
      <c r="O664" s="42"/>
      <c r="P664" s="34"/>
      <c r="Q664" s="22"/>
      <c r="R664" s="11"/>
    </row>
    <row r="665" spans="1:18" s="1" customFormat="1" ht="26.25" customHeight="1" x14ac:dyDescent="0.25">
      <c r="A665" s="53">
        <v>3777</v>
      </c>
      <c r="B665" s="22"/>
      <c r="C665" s="36"/>
      <c r="D665" s="34"/>
      <c r="E665" s="35"/>
      <c r="F665" s="34"/>
      <c r="G665" s="42"/>
      <c r="H665" s="42"/>
      <c r="I665" s="34"/>
      <c r="J665" s="34"/>
      <c r="K665" s="34"/>
      <c r="L665" s="35"/>
      <c r="M665" s="34"/>
      <c r="N665" s="42"/>
      <c r="O665" s="42"/>
      <c r="P665" s="34"/>
      <c r="Q665" s="22"/>
      <c r="R665" s="11"/>
    </row>
    <row r="666" spans="1:18" s="1" customFormat="1" ht="26.25" customHeight="1" x14ac:dyDescent="0.25">
      <c r="A666" s="53">
        <v>3778</v>
      </c>
      <c r="B666" s="22"/>
      <c r="C666" s="36"/>
      <c r="D666" s="34"/>
      <c r="E666" s="35"/>
      <c r="F666" s="34"/>
      <c r="G666" s="42"/>
      <c r="H666" s="42"/>
      <c r="I666" s="34"/>
      <c r="J666" s="34"/>
      <c r="K666" s="34"/>
      <c r="L666" s="35"/>
      <c r="M666" s="34"/>
      <c r="N666" s="42"/>
      <c r="O666" s="42"/>
      <c r="P666" s="34"/>
      <c r="Q666" s="22"/>
      <c r="R666" s="11"/>
    </row>
    <row r="667" spans="1:18" s="1" customFormat="1" ht="26.25" customHeight="1" x14ac:dyDescent="0.25">
      <c r="A667" s="53">
        <v>3779</v>
      </c>
      <c r="B667" s="20">
        <v>3779</v>
      </c>
      <c r="C667" s="25"/>
      <c r="D667" s="34"/>
      <c r="E667" s="35"/>
      <c r="F667" s="34"/>
      <c r="G667" s="42"/>
      <c r="H667" s="42"/>
      <c r="I667" s="34"/>
      <c r="J667" s="34"/>
      <c r="K667" s="15">
        <v>29</v>
      </c>
      <c r="L667" s="18" t="s">
        <v>17</v>
      </c>
      <c r="M667" s="33">
        <v>42383</v>
      </c>
      <c r="N667" s="24">
        <v>36.700000000000003</v>
      </c>
      <c r="O667" s="24">
        <v>32.700000000000003</v>
      </c>
      <c r="P667" s="33">
        <v>42383</v>
      </c>
      <c r="Q667" s="26" t="str">
        <f t="shared" ref="Q667" si="36">IF(O667&gt;33.09,"MÓDULO OK",IF(O667&gt;32.9,"MÓDULO OK c/ supervisão","NÃO ATINGIU"))</f>
        <v>NÃO ATINGIU</v>
      </c>
      <c r="R667" s="11"/>
    </row>
    <row r="668" spans="1:18" s="1" customFormat="1" ht="26.25" customHeight="1" x14ac:dyDescent="0.25">
      <c r="A668" s="53">
        <v>3780</v>
      </c>
      <c r="B668" s="20">
        <v>3780</v>
      </c>
      <c r="C668" s="25"/>
      <c r="D668" s="34"/>
      <c r="E668" s="35"/>
      <c r="F668" s="34"/>
      <c r="G668" s="42"/>
      <c r="H668" s="42"/>
      <c r="I668" s="34"/>
      <c r="J668" s="34"/>
      <c r="K668" s="15">
        <v>29</v>
      </c>
      <c r="L668" s="18" t="s">
        <v>17</v>
      </c>
      <c r="M668" s="33">
        <v>42383</v>
      </c>
      <c r="N668" s="24">
        <v>36.700000000000003</v>
      </c>
      <c r="O668" s="24">
        <v>32.700000000000003</v>
      </c>
      <c r="P668" s="33">
        <v>42383</v>
      </c>
      <c r="Q668" s="26" t="str">
        <f t="shared" ref="Q668:Q670" si="37">IF(O668&gt;33.09,"MÓDULO OK",IF(O668&gt;32.9,"MÓDULO OK c/ supervisão","NÃO ATINGIU"))</f>
        <v>NÃO ATINGIU</v>
      </c>
      <c r="R668" s="11"/>
    </row>
    <row r="669" spans="1:18" s="1" customFormat="1" ht="26.25" customHeight="1" x14ac:dyDescent="0.25">
      <c r="A669" s="53">
        <v>3781</v>
      </c>
      <c r="B669" s="20">
        <v>3781</v>
      </c>
      <c r="C669" s="25"/>
      <c r="D669" s="34"/>
      <c r="E669" s="35"/>
      <c r="F669" s="34"/>
      <c r="G669" s="42"/>
      <c r="H669" s="42"/>
      <c r="I669" s="34"/>
      <c r="J669" s="34"/>
      <c r="K669" s="15">
        <v>29</v>
      </c>
      <c r="L669" s="18" t="s">
        <v>17</v>
      </c>
      <c r="M669" s="33">
        <v>42383</v>
      </c>
      <c r="N669" s="24">
        <v>36.700000000000003</v>
      </c>
      <c r="O669" s="24">
        <v>32.700000000000003</v>
      </c>
      <c r="P669" s="33">
        <v>42383</v>
      </c>
      <c r="Q669" s="26" t="str">
        <f t="shared" si="37"/>
        <v>NÃO ATINGIU</v>
      </c>
      <c r="R669" s="11"/>
    </row>
    <row r="670" spans="1:18" s="1" customFormat="1" ht="26.25" customHeight="1" x14ac:dyDescent="0.25">
      <c r="A670" s="53">
        <v>3782</v>
      </c>
      <c r="B670" s="20">
        <v>3782</v>
      </c>
      <c r="C670" s="25"/>
      <c r="D670" s="34"/>
      <c r="E670" s="35"/>
      <c r="F670" s="34"/>
      <c r="G670" s="42"/>
      <c r="H670" s="42"/>
      <c r="I670" s="34"/>
      <c r="J670" s="34"/>
      <c r="K670" s="15">
        <v>29</v>
      </c>
      <c r="L670" s="18" t="s">
        <v>17</v>
      </c>
      <c r="M670" s="33">
        <v>42383</v>
      </c>
      <c r="N670" s="24">
        <v>36.700000000000003</v>
      </c>
      <c r="O670" s="24">
        <v>32.700000000000003</v>
      </c>
      <c r="P670" s="33">
        <v>42383</v>
      </c>
      <c r="Q670" s="26" t="str">
        <f t="shared" si="37"/>
        <v>NÃO ATINGIU</v>
      </c>
      <c r="R670" s="11"/>
    </row>
    <row r="671" spans="1:18" s="1" customFormat="1" ht="26.25" customHeight="1" x14ac:dyDescent="0.25">
      <c r="A671" s="53">
        <v>3783</v>
      </c>
      <c r="B671" s="22"/>
      <c r="C671" s="36"/>
      <c r="D671" s="34"/>
      <c r="E671" s="35"/>
      <c r="F671" s="34"/>
      <c r="G671" s="42"/>
      <c r="H671" s="42"/>
      <c r="I671" s="34"/>
      <c r="J671" s="34"/>
      <c r="K671" s="34"/>
      <c r="L671" s="35"/>
      <c r="M671" s="34"/>
      <c r="N671" s="42"/>
      <c r="O671" s="42"/>
      <c r="P671" s="34"/>
      <c r="Q671" s="22"/>
      <c r="R671" s="11"/>
    </row>
    <row r="672" spans="1:18" s="1" customFormat="1" ht="26.25" customHeight="1" x14ac:dyDescent="0.25">
      <c r="A672" s="53">
        <v>3784</v>
      </c>
      <c r="B672" s="22"/>
      <c r="C672" s="36"/>
      <c r="D672" s="34"/>
      <c r="E672" s="35"/>
      <c r="F672" s="34"/>
      <c r="G672" s="42"/>
      <c r="H672" s="42"/>
      <c r="I672" s="34"/>
      <c r="J672" s="34"/>
      <c r="K672" s="34"/>
      <c r="L672" s="35"/>
      <c r="M672" s="34"/>
      <c r="N672" s="42"/>
      <c r="O672" s="42"/>
      <c r="P672" s="34"/>
      <c r="Q672" s="22"/>
      <c r="R672" s="11"/>
    </row>
    <row r="673" spans="1:18" s="1" customFormat="1" ht="26.25" customHeight="1" x14ac:dyDescent="0.25">
      <c r="A673" s="53">
        <v>3785</v>
      </c>
      <c r="B673" s="22"/>
      <c r="C673" s="36"/>
      <c r="D673" s="34"/>
      <c r="E673" s="35"/>
      <c r="F673" s="34"/>
      <c r="G673" s="42"/>
      <c r="H673" s="42"/>
      <c r="I673" s="34"/>
      <c r="J673" s="34"/>
      <c r="K673" s="34"/>
      <c r="L673" s="35"/>
      <c r="M673" s="34"/>
      <c r="N673" s="42"/>
      <c r="O673" s="42"/>
      <c r="P673" s="34"/>
      <c r="Q673" s="22"/>
      <c r="R673" s="11"/>
    </row>
    <row r="674" spans="1:18" s="1" customFormat="1" ht="26.25" customHeight="1" x14ac:dyDescent="0.25">
      <c r="A674" s="53">
        <v>3786</v>
      </c>
      <c r="B674" s="22"/>
      <c r="C674" s="36"/>
      <c r="D674" s="34"/>
      <c r="E674" s="35"/>
      <c r="F674" s="34"/>
      <c r="G674" s="42"/>
      <c r="H674" s="42"/>
      <c r="I674" s="34"/>
      <c r="J674" s="34"/>
      <c r="K674" s="34"/>
      <c r="L674" s="35"/>
      <c r="M674" s="34"/>
      <c r="N674" s="42"/>
      <c r="O674" s="42"/>
      <c r="P674" s="34"/>
      <c r="Q674" s="22"/>
      <c r="R674" s="11"/>
    </row>
    <row r="675" spans="1:18" s="1" customFormat="1" ht="26.25" customHeight="1" x14ac:dyDescent="0.25">
      <c r="A675" s="53">
        <v>3787</v>
      </c>
      <c r="B675" s="22"/>
      <c r="C675" s="36"/>
      <c r="D675" s="34"/>
      <c r="E675" s="35"/>
      <c r="F675" s="34"/>
      <c r="G675" s="42"/>
      <c r="H675" s="42"/>
      <c r="I675" s="34"/>
      <c r="J675" s="34"/>
      <c r="K675" s="34"/>
      <c r="L675" s="35"/>
      <c r="M675" s="34"/>
      <c r="N675" s="42"/>
      <c r="O675" s="42"/>
      <c r="P675" s="34"/>
      <c r="Q675" s="22"/>
      <c r="R675" s="11"/>
    </row>
    <row r="676" spans="1:18" s="1" customFormat="1" ht="26.25" customHeight="1" x14ac:dyDescent="0.25">
      <c r="A676" s="53">
        <v>3788</v>
      </c>
      <c r="B676" s="22"/>
      <c r="C676" s="36"/>
      <c r="D676" s="34"/>
      <c r="E676" s="35"/>
      <c r="F676" s="34"/>
      <c r="G676" s="42"/>
      <c r="H676" s="42"/>
      <c r="I676" s="34"/>
      <c r="J676" s="34"/>
      <c r="K676" s="34"/>
      <c r="L676" s="35"/>
      <c r="M676" s="34"/>
      <c r="N676" s="42"/>
      <c r="O676" s="42"/>
      <c r="P676" s="34"/>
      <c r="Q676" s="22"/>
      <c r="R676" s="11"/>
    </row>
    <row r="677" spans="1:18" s="1" customFormat="1" ht="26.25" customHeight="1" x14ac:dyDescent="0.25">
      <c r="A677" s="53">
        <v>3789</v>
      </c>
      <c r="B677" s="22"/>
      <c r="C677" s="36"/>
      <c r="D677" s="34"/>
      <c r="E677" s="35"/>
      <c r="F677" s="34"/>
      <c r="G677" s="42"/>
      <c r="H677" s="42"/>
      <c r="I677" s="34"/>
      <c r="J677" s="34"/>
      <c r="K677" s="34"/>
      <c r="L677" s="35"/>
      <c r="M677" s="34"/>
      <c r="N677" s="42"/>
      <c r="O677" s="42"/>
      <c r="P677" s="34"/>
      <c r="Q677" s="22"/>
      <c r="R677" s="11"/>
    </row>
    <row r="678" spans="1:18" s="1" customFormat="1" ht="26.25" customHeight="1" x14ac:dyDescent="0.25">
      <c r="A678" s="53">
        <v>3790</v>
      </c>
      <c r="B678" s="22"/>
      <c r="C678" s="36"/>
      <c r="D678" s="34"/>
      <c r="E678" s="35"/>
      <c r="F678" s="34"/>
      <c r="G678" s="42"/>
      <c r="H678" s="42"/>
      <c r="I678" s="34"/>
      <c r="J678" s="34"/>
      <c r="K678" s="34"/>
      <c r="L678" s="35"/>
      <c r="M678" s="34"/>
      <c r="N678" s="42"/>
      <c r="O678" s="42"/>
      <c r="P678" s="34"/>
      <c r="Q678" s="22"/>
      <c r="R678" s="11"/>
    </row>
    <row r="679" spans="1:18" s="1" customFormat="1" ht="26.25" customHeight="1" x14ac:dyDescent="0.25">
      <c r="A679" s="53">
        <v>3791</v>
      </c>
      <c r="B679" s="22"/>
      <c r="C679" s="36"/>
      <c r="D679" s="34"/>
      <c r="E679" s="35"/>
      <c r="F679" s="34"/>
      <c r="G679" s="42"/>
      <c r="H679" s="42"/>
      <c r="I679" s="34"/>
      <c r="J679" s="34"/>
      <c r="K679" s="34"/>
      <c r="L679" s="35"/>
      <c r="M679" s="34"/>
      <c r="N679" s="42"/>
      <c r="O679" s="42"/>
      <c r="P679" s="34"/>
      <c r="Q679" s="22"/>
      <c r="R679" s="11"/>
    </row>
    <row r="680" spans="1:18" s="1" customFormat="1" ht="26.25" customHeight="1" x14ac:dyDescent="0.25">
      <c r="A680" s="53">
        <v>3792</v>
      </c>
      <c r="B680" s="20">
        <v>3792</v>
      </c>
      <c r="C680" s="25"/>
      <c r="D680" s="34"/>
      <c r="E680" s="35"/>
      <c r="F680" s="34"/>
      <c r="G680" s="42"/>
      <c r="H680" s="42"/>
      <c r="I680" s="34"/>
      <c r="J680" s="34"/>
      <c r="K680" s="15">
        <v>31</v>
      </c>
      <c r="L680" s="18" t="s">
        <v>15</v>
      </c>
      <c r="M680" s="33">
        <v>42387</v>
      </c>
      <c r="N680" s="24">
        <v>38.1</v>
      </c>
      <c r="O680" s="24">
        <v>33.799999999999997</v>
      </c>
      <c r="P680" s="33">
        <v>42388</v>
      </c>
      <c r="Q680" s="26" t="str">
        <f t="shared" ref="Q680:Q692" si="38">IF(O680&gt;33.09,"MÓDULO OK",IF(O680&gt;32.9,"MÓDULO OK c/ supervisão","NÃO ATINGIU"))</f>
        <v>MÓDULO OK</v>
      </c>
      <c r="R680" s="11"/>
    </row>
    <row r="681" spans="1:18" s="1" customFormat="1" ht="26.25" customHeight="1" x14ac:dyDescent="0.25">
      <c r="A681" s="53">
        <v>3793</v>
      </c>
      <c r="B681" s="20">
        <v>3793</v>
      </c>
      <c r="C681" s="25"/>
      <c r="D681" s="34"/>
      <c r="E681" s="35"/>
      <c r="F681" s="34"/>
      <c r="G681" s="42"/>
      <c r="H681" s="42"/>
      <c r="I681" s="34"/>
      <c r="J681" s="34"/>
      <c r="K681" s="15">
        <v>31</v>
      </c>
      <c r="L681" s="18" t="s">
        <v>15</v>
      </c>
      <c r="M681" s="33">
        <v>42387</v>
      </c>
      <c r="N681" s="24">
        <v>38.1</v>
      </c>
      <c r="O681" s="24">
        <v>33.799999999999997</v>
      </c>
      <c r="P681" s="33">
        <v>42388</v>
      </c>
      <c r="Q681" s="26" t="str">
        <f t="shared" si="38"/>
        <v>MÓDULO OK</v>
      </c>
      <c r="R681" s="11"/>
    </row>
    <row r="682" spans="1:18" s="1" customFormat="1" ht="26.25" customHeight="1" x14ac:dyDescent="0.25">
      <c r="A682" s="53">
        <v>3794</v>
      </c>
      <c r="B682" s="20">
        <v>3794</v>
      </c>
      <c r="C682" s="25"/>
      <c r="D682" s="34"/>
      <c r="E682" s="35"/>
      <c r="F682" s="34"/>
      <c r="G682" s="42"/>
      <c r="H682" s="42"/>
      <c r="I682" s="34"/>
      <c r="J682" s="34"/>
      <c r="K682" s="15">
        <v>31</v>
      </c>
      <c r="L682" s="18" t="s">
        <v>15</v>
      </c>
      <c r="M682" s="33">
        <v>42387</v>
      </c>
      <c r="N682" s="24">
        <v>38.1</v>
      </c>
      <c r="O682" s="24">
        <v>33.799999999999997</v>
      </c>
      <c r="P682" s="33">
        <v>42388</v>
      </c>
      <c r="Q682" s="26" t="str">
        <f t="shared" si="38"/>
        <v>MÓDULO OK</v>
      </c>
      <c r="R682" s="11"/>
    </row>
    <row r="683" spans="1:18" s="1" customFormat="1" ht="26.25" customHeight="1" x14ac:dyDescent="0.25">
      <c r="A683" s="53">
        <v>3795</v>
      </c>
      <c r="B683" s="20">
        <v>3795</v>
      </c>
      <c r="C683" s="25"/>
      <c r="D683" s="34"/>
      <c r="E683" s="35"/>
      <c r="F683" s="34"/>
      <c r="G683" s="42"/>
      <c r="H683" s="42"/>
      <c r="I683" s="34"/>
      <c r="J683" s="34"/>
      <c r="K683" s="15">
        <v>31</v>
      </c>
      <c r="L683" s="18" t="s">
        <v>15</v>
      </c>
      <c r="M683" s="33">
        <v>42387</v>
      </c>
      <c r="N683" s="24">
        <v>38.1</v>
      </c>
      <c r="O683" s="24">
        <v>33.799999999999997</v>
      </c>
      <c r="P683" s="33">
        <v>42388</v>
      </c>
      <c r="Q683" s="26" t="str">
        <f t="shared" si="38"/>
        <v>MÓDULO OK</v>
      </c>
      <c r="R683" s="11"/>
    </row>
    <row r="684" spans="1:18" s="1" customFormat="1" ht="26.25" customHeight="1" x14ac:dyDescent="0.25">
      <c r="A684" s="53">
        <v>3796</v>
      </c>
      <c r="B684" s="20">
        <v>3796</v>
      </c>
      <c r="C684" s="25"/>
      <c r="D684" s="34"/>
      <c r="E684" s="35"/>
      <c r="F684" s="34"/>
      <c r="G684" s="42"/>
      <c r="H684" s="42"/>
      <c r="I684" s="34"/>
      <c r="J684" s="34"/>
      <c r="K684" s="15">
        <v>31</v>
      </c>
      <c r="L684" s="18" t="s">
        <v>15</v>
      </c>
      <c r="M684" s="33">
        <v>42387</v>
      </c>
      <c r="N684" s="24">
        <v>38.1</v>
      </c>
      <c r="O684" s="24">
        <v>33.799999999999997</v>
      </c>
      <c r="P684" s="33">
        <v>42388</v>
      </c>
      <c r="Q684" s="26" t="str">
        <f t="shared" si="38"/>
        <v>MÓDULO OK</v>
      </c>
      <c r="R684" s="11"/>
    </row>
    <row r="685" spans="1:18" s="1" customFormat="1" ht="26.25" customHeight="1" x14ac:dyDescent="0.25">
      <c r="A685" s="53">
        <v>3797</v>
      </c>
      <c r="B685" s="20">
        <v>3797</v>
      </c>
      <c r="C685" s="25"/>
      <c r="D685" s="34"/>
      <c r="E685" s="35"/>
      <c r="F685" s="34"/>
      <c r="G685" s="42"/>
      <c r="H685" s="42"/>
      <c r="I685" s="34"/>
      <c r="J685" s="34"/>
      <c r="K685" s="15">
        <v>31</v>
      </c>
      <c r="L685" s="18" t="s">
        <v>15</v>
      </c>
      <c r="M685" s="33">
        <v>42387</v>
      </c>
      <c r="N685" s="24">
        <v>38.1</v>
      </c>
      <c r="O685" s="24">
        <v>33.799999999999997</v>
      </c>
      <c r="P685" s="33">
        <v>42388</v>
      </c>
      <c r="Q685" s="26" t="str">
        <f t="shared" si="38"/>
        <v>MÓDULO OK</v>
      </c>
      <c r="R685" s="11"/>
    </row>
    <row r="686" spans="1:18" s="1" customFormat="1" ht="26.25" customHeight="1" x14ac:dyDescent="0.25">
      <c r="A686" s="53">
        <v>3798</v>
      </c>
      <c r="B686" s="20">
        <v>3798</v>
      </c>
      <c r="C686" s="25"/>
      <c r="D686" s="34"/>
      <c r="E686" s="35"/>
      <c r="F686" s="34"/>
      <c r="G686" s="42"/>
      <c r="H686" s="42"/>
      <c r="I686" s="34"/>
      <c r="J686" s="34"/>
      <c r="K686" s="15">
        <v>31</v>
      </c>
      <c r="L686" s="18" t="s">
        <v>15</v>
      </c>
      <c r="M686" s="33">
        <v>42387</v>
      </c>
      <c r="N686" s="24">
        <v>38.1</v>
      </c>
      <c r="O686" s="24">
        <v>33.799999999999997</v>
      </c>
      <c r="P686" s="33">
        <v>42388</v>
      </c>
      <c r="Q686" s="26" t="str">
        <f t="shared" si="38"/>
        <v>MÓDULO OK</v>
      </c>
      <c r="R686" s="11"/>
    </row>
    <row r="687" spans="1:18" s="1" customFormat="1" ht="26.25" customHeight="1" x14ac:dyDescent="0.25">
      <c r="A687" s="53">
        <v>3799</v>
      </c>
      <c r="B687" s="20">
        <v>3799</v>
      </c>
      <c r="C687" s="25"/>
      <c r="D687" s="34"/>
      <c r="E687" s="35"/>
      <c r="F687" s="34"/>
      <c r="G687" s="42"/>
      <c r="H687" s="42"/>
      <c r="I687" s="34"/>
      <c r="J687" s="34"/>
      <c r="K687" s="15">
        <v>31</v>
      </c>
      <c r="L687" s="18" t="s">
        <v>15</v>
      </c>
      <c r="M687" s="33">
        <v>42387</v>
      </c>
      <c r="N687" s="24">
        <v>38.1</v>
      </c>
      <c r="O687" s="24">
        <v>33.799999999999997</v>
      </c>
      <c r="P687" s="33">
        <v>42388</v>
      </c>
      <c r="Q687" s="26" t="str">
        <f t="shared" si="38"/>
        <v>MÓDULO OK</v>
      </c>
      <c r="R687" s="11"/>
    </row>
    <row r="688" spans="1:18" s="1" customFormat="1" ht="26.25" customHeight="1" x14ac:dyDescent="0.25">
      <c r="A688" s="53">
        <v>3800</v>
      </c>
      <c r="B688" s="20">
        <v>3800</v>
      </c>
      <c r="C688" s="25"/>
      <c r="D688" s="34"/>
      <c r="E688" s="35"/>
      <c r="F688" s="34"/>
      <c r="G688" s="42"/>
      <c r="H688" s="42"/>
      <c r="I688" s="34"/>
      <c r="J688" s="34"/>
      <c r="K688" s="15">
        <v>31</v>
      </c>
      <c r="L688" s="18" t="s">
        <v>15</v>
      </c>
      <c r="M688" s="33">
        <v>42387</v>
      </c>
      <c r="N688" s="24">
        <v>38.1</v>
      </c>
      <c r="O688" s="24">
        <v>33.799999999999997</v>
      </c>
      <c r="P688" s="33">
        <v>42388</v>
      </c>
      <c r="Q688" s="26" t="str">
        <f t="shared" si="38"/>
        <v>MÓDULO OK</v>
      </c>
      <c r="R688" s="11"/>
    </row>
    <row r="689" spans="1:18" s="1" customFormat="1" ht="26.25" customHeight="1" x14ac:dyDescent="0.25">
      <c r="A689" s="53">
        <v>3801</v>
      </c>
      <c r="B689" s="20">
        <v>3801</v>
      </c>
      <c r="C689" s="25"/>
      <c r="D689" s="34"/>
      <c r="E689" s="35"/>
      <c r="F689" s="34"/>
      <c r="G689" s="42"/>
      <c r="H689" s="42"/>
      <c r="I689" s="34"/>
      <c r="J689" s="34"/>
      <c r="K689" s="15">
        <v>31</v>
      </c>
      <c r="L689" s="18" t="s">
        <v>15</v>
      </c>
      <c r="M689" s="33">
        <v>42387</v>
      </c>
      <c r="N689" s="24">
        <v>38.1</v>
      </c>
      <c r="O689" s="24">
        <v>33.799999999999997</v>
      </c>
      <c r="P689" s="33">
        <v>42388</v>
      </c>
      <c r="Q689" s="26" t="str">
        <f t="shared" si="38"/>
        <v>MÓDULO OK</v>
      </c>
      <c r="R689" s="11"/>
    </row>
    <row r="690" spans="1:18" s="1" customFormat="1" ht="26.25" customHeight="1" x14ac:dyDescent="0.25">
      <c r="A690" s="53">
        <v>3802</v>
      </c>
      <c r="B690" s="20">
        <v>3802</v>
      </c>
      <c r="C690" s="25"/>
      <c r="D690" s="34"/>
      <c r="E690" s="35"/>
      <c r="F690" s="34"/>
      <c r="G690" s="42"/>
      <c r="H690" s="42"/>
      <c r="I690" s="34"/>
      <c r="J690" s="34"/>
      <c r="K690" s="15">
        <v>31</v>
      </c>
      <c r="L690" s="18" t="s">
        <v>15</v>
      </c>
      <c r="M690" s="33">
        <v>42387</v>
      </c>
      <c r="N690" s="24">
        <v>38.1</v>
      </c>
      <c r="O690" s="24">
        <v>33.799999999999997</v>
      </c>
      <c r="P690" s="33">
        <v>42388</v>
      </c>
      <c r="Q690" s="26" t="str">
        <f t="shared" si="38"/>
        <v>MÓDULO OK</v>
      </c>
      <c r="R690" s="11"/>
    </row>
    <row r="691" spans="1:18" s="1" customFormat="1" ht="26.25" customHeight="1" x14ac:dyDescent="0.25">
      <c r="A691" s="53">
        <v>3803</v>
      </c>
      <c r="B691" s="20">
        <v>3803</v>
      </c>
      <c r="C691" s="25"/>
      <c r="D691" s="34"/>
      <c r="E691" s="35"/>
      <c r="F691" s="34"/>
      <c r="G691" s="42"/>
      <c r="H691" s="42"/>
      <c r="I691" s="34"/>
      <c r="J691" s="34"/>
      <c r="K691" s="15">
        <v>31</v>
      </c>
      <c r="L691" s="18" t="s">
        <v>15</v>
      </c>
      <c r="M691" s="33">
        <v>42387</v>
      </c>
      <c r="N691" s="24">
        <v>38.1</v>
      </c>
      <c r="O691" s="24">
        <v>33.799999999999997</v>
      </c>
      <c r="P691" s="33">
        <v>42388</v>
      </c>
      <c r="Q691" s="26" t="str">
        <f t="shared" si="38"/>
        <v>MÓDULO OK</v>
      </c>
      <c r="R691" s="11"/>
    </row>
    <row r="692" spans="1:18" s="1" customFormat="1" ht="26.25" customHeight="1" x14ac:dyDescent="0.25">
      <c r="A692" s="53">
        <v>3804</v>
      </c>
      <c r="B692" s="20">
        <v>3804</v>
      </c>
      <c r="C692" s="25"/>
      <c r="D692" s="34"/>
      <c r="E692" s="35"/>
      <c r="F692" s="34"/>
      <c r="G692" s="42"/>
      <c r="H692" s="42"/>
      <c r="I692" s="34"/>
      <c r="J692" s="34"/>
      <c r="K692" s="15">
        <v>31</v>
      </c>
      <c r="L692" s="18" t="s">
        <v>15</v>
      </c>
      <c r="M692" s="33">
        <v>42387</v>
      </c>
      <c r="N692" s="24">
        <v>38.1</v>
      </c>
      <c r="O692" s="24">
        <v>33.799999999999997</v>
      </c>
      <c r="P692" s="33">
        <v>42388</v>
      </c>
      <c r="Q692" s="26" t="str">
        <f t="shared" si="38"/>
        <v>MÓDULO OK</v>
      </c>
      <c r="R692" s="11"/>
    </row>
    <row r="693" spans="1:18" s="1" customFormat="1" ht="26.25" customHeight="1" x14ac:dyDescent="0.25">
      <c r="A693" s="53">
        <v>3805</v>
      </c>
      <c r="B693" s="20">
        <v>3805</v>
      </c>
      <c r="C693" s="25"/>
      <c r="D693" s="34"/>
      <c r="E693" s="35"/>
      <c r="F693" s="34"/>
      <c r="G693" s="42"/>
      <c r="H693" s="42"/>
      <c r="I693" s="34"/>
      <c r="J693" s="34"/>
      <c r="K693" s="15">
        <v>31</v>
      </c>
      <c r="L693" s="18" t="s">
        <v>15</v>
      </c>
      <c r="M693" s="33">
        <v>42387</v>
      </c>
      <c r="N693" s="24">
        <v>38.1</v>
      </c>
      <c r="O693" s="24">
        <v>33.799999999999997</v>
      </c>
      <c r="P693" s="33">
        <v>42388</v>
      </c>
      <c r="Q693" s="26" t="str">
        <f t="shared" ref="Q693:Q707" si="39">IF(O693&gt;33.09,"MÓDULO OK",IF(O693&gt;32.9,"MÓDULO OK c/ supervisão","NÃO ATINGIU"))</f>
        <v>MÓDULO OK</v>
      </c>
      <c r="R693" s="10" t="s">
        <v>19</v>
      </c>
    </row>
    <row r="694" spans="1:18" s="1" customFormat="1" ht="26.25" customHeight="1" x14ac:dyDescent="0.25">
      <c r="A694" s="53">
        <v>3806</v>
      </c>
      <c r="B694" s="20">
        <v>3806</v>
      </c>
      <c r="C694" s="25"/>
      <c r="D694" s="34"/>
      <c r="E694" s="35"/>
      <c r="F694" s="34"/>
      <c r="G694" s="42"/>
      <c r="H694" s="42"/>
      <c r="I694" s="34"/>
      <c r="J694" s="34"/>
      <c r="K694" s="15">
        <v>33</v>
      </c>
      <c r="L694" s="15" t="s">
        <v>17</v>
      </c>
      <c r="M694" s="21">
        <v>42389</v>
      </c>
      <c r="N694" s="17">
        <v>45</v>
      </c>
      <c r="O694" s="17">
        <v>34.1</v>
      </c>
      <c r="P694" s="60">
        <v>42389</v>
      </c>
      <c r="Q694" s="26" t="str">
        <f t="shared" si="39"/>
        <v>MÓDULO OK</v>
      </c>
      <c r="R694" s="11"/>
    </row>
    <row r="695" spans="1:18" s="1" customFormat="1" ht="26.25" customHeight="1" x14ac:dyDescent="0.25">
      <c r="A695" s="53">
        <v>3807</v>
      </c>
      <c r="B695" s="20">
        <v>3807</v>
      </c>
      <c r="C695" s="25"/>
      <c r="D695" s="34"/>
      <c r="E695" s="35"/>
      <c r="F695" s="34"/>
      <c r="G695" s="42"/>
      <c r="H695" s="42"/>
      <c r="I695" s="34"/>
      <c r="J695" s="34"/>
      <c r="K695" s="15">
        <v>33</v>
      </c>
      <c r="L695" s="15" t="s">
        <v>17</v>
      </c>
      <c r="M695" s="21">
        <v>42389</v>
      </c>
      <c r="N695" s="17">
        <v>45</v>
      </c>
      <c r="O695" s="17">
        <v>34.1</v>
      </c>
      <c r="P695" s="60">
        <v>42389</v>
      </c>
      <c r="Q695" s="26" t="str">
        <f t="shared" si="39"/>
        <v>MÓDULO OK</v>
      </c>
      <c r="R695" s="11"/>
    </row>
    <row r="696" spans="1:18" s="1" customFormat="1" ht="26.25" customHeight="1" x14ac:dyDescent="0.25">
      <c r="A696" s="53">
        <v>3808</v>
      </c>
      <c r="B696" s="20">
        <v>3808</v>
      </c>
      <c r="C696" s="25"/>
      <c r="D696" s="34"/>
      <c r="E696" s="35"/>
      <c r="F696" s="34"/>
      <c r="G696" s="42"/>
      <c r="H696" s="42"/>
      <c r="I696" s="34"/>
      <c r="J696" s="34"/>
      <c r="K696" s="15">
        <v>33</v>
      </c>
      <c r="L696" s="15" t="s">
        <v>17</v>
      </c>
      <c r="M696" s="21">
        <v>42389</v>
      </c>
      <c r="N696" s="17">
        <v>45</v>
      </c>
      <c r="O696" s="17">
        <v>34.1</v>
      </c>
      <c r="P696" s="60">
        <v>42389</v>
      </c>
      <c r="Q696" s="26" t="str">
        <f t="shared" si="39"/>
        <v>MÓDULO OK</v>
      </c>
      <c r="R696" s="11"/>
    </row>
    <row r="697" spans="1:18" s="1" customFormat="1" ht="26.25" customHeight="1" x14ac:dyDescent="0.25">
      <c r="A697" s="53">
        <v>3809</v>
      </c>
      <c r="B697" s="20">
        <v>3809</v>
      </c>
      <c r="C697" s="25"/>
      <c r="D697" s="34"/>
      <c r="E697" s="35"/>
      <c r="F697" s="34"/>
      <c r="G697" s="42"/>
      <c r="H697" s="42"/>
      <c r="I697" s="34"/>
      <c r="J697" s="34"/>
      <c r="K697" s="15">
        <v>33</v>
      </c>
      <c r="L697" s="15" t="s">
        <v>17</v>
      </c>
      <c r="M697" s="21">
        <v>42389</v>
      </c>
      <c r="N697" s="17">
        <v>45</v>
      </c>
      <c r="O697" s="17">
        <v>34.1</v>
      </c>
      <c r="P697" s="60">
        <v>42389</v>
      </c>
      <c r="Q697" s="26" t="str">
        <f t="shared" si="39"/>
        <v>MÓDULO OK</v>
      </c>
      <c r="R697" s="11"/>
    </row>
    <row r="698" spans="1:18" s="1" customFormat="1" ht="26.25" customHeight="1" x14ac:dyDescent="0.25">
      <c r="A698" s="53">
        <v>3810</v>
      </c>
      <c r="B698" s="20">
        <v>3810</v>
      </c>
      <c r="C698" s="25"/>
      <c r="D698" s="34"/>
      <c r="E698" s="35"/>
      <c r="F698" s="34"/>
      <c r="G698" s="42"/>
      <c r="H698" s="42"/>
      <c r="I698" s="34"/>
      <c r="J698" s="34"/>
      <c r="K698" s="15">
        <v>33</v>
      </c>
      <c r="L698" s="15" t="s">
        <v>17</v>
      </c>
      <c r="M698" s="21">
        <v>42389</v>
      </c>
      <c r="N698" s="17">
        <v>45</v>
      </c>
      <c r="O698" s="17">
        <v>34.1</v>
      </c>
      <c r="P698" s="60">
        <v>42389</v>
      </c>
      <c r="Q698" s="26" t="str">
        <f t="shared" si="39"/>
        <v>MÓDULO OK</v>
      </c>
      <c r="R698" s="11"/>
    </row>
    <row r="699" spans="1:18" s="1" customFormat="1" ht="26.25" customHeight="1" x14ac:dyDescent="0.25">
      <c r="A699" s="53">
        <v>3811</v>
      </c>
      <c r="B699" s="20">
        <v>3811</v>
      </c>
      <c r="C699" s="25"/>
      <c r="D699" s="34"/>
      <c r="E699" s="35"/>
      <c r="F699" s="34"/>
      <c r="G699" s="42"/>
      <c r="H699" s="42"/>
      <c r="I699" s="34"/>
      <c r="J699" s="34"/>
      <c r="K699" s="15">
        <v>33</v>
      </c>
      <c r="L699" s="15" t="s">
        <v>17</v>
      </c>
      <c r="M699" s="21">
        <v>42389</v>
      </c>
      <c r="N699" s="17">
        <v>45</v>
      </c>
      <c r="O699" s="17">
        <v>34.1</v>
      </c>
      <c r="P699" s="60">
        <v>42389</v>
      </c>
      <c r="Q699" s="26" t="str">
        <f t="shared" si="39"/>
        <v>MÓDULO OK</v>
      </c>
      <c r="R699" s="11"/>
    </row>
    <row r="700" spans="1:18" s="1" customFormat="1" ht="26.25" customHeight="1" x14ac:dyDescent="0.25">
      <c r="A700" s="53">
        <v>3812</v>
      </c>
      <c r="B700" s="20">
        <v>3812</v>
      </c>
      <c r="C700" s="25"/>
      <c r="D700" s="34"/>
      <c r="E700" s="35"/>
      <c r="F700" s="34"/>
      <c r="G700" s="42"/>
      <c r="H700" s="42"/>
      <c r="I700" s="34"/>
      <c r="J700" s="34"/>
      <c r="K700" s="15">
        <v>33</v>
      </c>
      <c r="L700" s="15" t="s">
        <v>17</v>
      </c>
      <c r="M700" s="21">
        <v>42389</v>
      </c>
      <c r="N700" s="17">
        <v>45</v>
      </c>
      <c r="O700" s="17">
        <v>34.1</v>
      </c>
      <c r="P700" s="60">
        <v>42389</v>
      </c>
      <c r="Q700" s="26" t="str">
        <f t="shared" si="39"/>
        <v>MÓDULO OK</v>
      </c>
      <c r="R700" s="11"/>
    </row>
    <row r="701" spans="1:18" s="1" customFormat="1" ht="26.25" customHeight="1" x14ac:dyDescent="0.25">
      <c r="A701" s="53">
        <v>3813</v>
      </c>
      <c r="B701" s="20">
        <v>3813</v>
      </c>
      <c r="C701" s="25"/>
      <c r="D701" s="34"/>
      <c r="E701" s="35"/>
      <c r="F701" s="34"/>
      <c r="G701" s="42"/>
      <c r="H701" s="42"/>
      <c r="I701" s="34"/>
      <c r="J701" s="34"/>
      <c r="K701" s="15">
        <v>33</v>
      </c>
      <c r="L701" s="15" t="s">
        <v>17</v>
      </c>
      <c r="M701" s="21">
        <v>42389</v>
      </c>
      <c r="N701" s="17">
        <v>45</v>
      </c>
      <c r="O701" s="17">
        <v>34.1</v>
      </c>
      <c r="P701" s="60">
        <v>42389</v>
      </c>
      <c r="Q701" s="26" t="str">
        <f t="shared" si="39"/>
        <v>MÓDULO OK</v>
      </c>
      <c r="R701" s="11"/>
    </row>
    <row r="702" spans="1:18" s="1" customFormat="1" ht="26.25" customHeight="1" x14ac:dyDescent="0.25">
      <c r="A702" s="53">
        <v>3814</v>
      </c>
      <c r="B702" s="20">
        <v>3814</v>
      </c>
      <c r="C702" s="25"/>
      <c r="D702" s="34"/>
      <c r="E702" s="35"/>
      <c r="F702" s="34"/>
      <c r="G702" s="42"/>
      <c r="H702" s="42"/>
      <c r="I702" s="34"/>
      <c r="J702" s="34"/>
      <c r="K702" s="15">
        <v>33</v>
      </c>
      <c r="L702" s="15" t="s">
        <v>17</v>
      </c>
      <c r="M702" s="21">
        <v>42389</v>
      </c>
      <c r="N702" s="17">
        <v>45</v>
      </c>
      <c r="O702" s="17">
        <v>34.1</v>
      </c>
      <c r="P702" s="60">
        <v>42389</v>
      </c>
      <c r="Q702" s="26" t="str">
        <f t="shared" si="39"/>
        <v>MÓDULO OK</v>
      </c>
      <c r="R702" s="11"/>
    </row>
    <row r="703" spans="1:18" s="1" customFormat="1" ht="26.25" customHeight="1" x14ac:dyDescent="0.25">
      <c r="A703" s="53">
        <v>3815</v>
      </c>
      <c r="B703" s="20">
        <v>3815</v>
      </c>
      <c r="C703" s="25"/>
      <c r="D703" s="34"/>
      <c r="E703" s="35"/>
      <c r="F703" s="34"/>
      <c r="G703" s="42"/>
      <c r="H703" s="42"/>
      <c r="I703" s="34"/>
      <c r="J703" s="34"/>
      <c r="K703" s="15">
        <v>33</v>
      </c>
      <c r="L703" s="15" t="s">
        <v>17</v>
      </c>
      <c r="M703" s="21">
        <v>42389</v>
      </c>
      <c r="N703" s="17">
        <v>45</v>
      </c>
      <c r="O703" s="17">
        <v>34.1</v>
      </c>
      <c r="P703" s="60">
        <v>42389</v>
      </c>
      <c r="Q703" s="26" t="str">
        <f t="shared" si="39"/>
        <v>MÓDULO OK</v>
      </c>
      <c r="R703" s="11"/>
    </row>
    <row r="704" spans="1:18" s="1" customFormat="1" ht="26.25" customHeight="1" x14ac:dyDescent="0.25">
      <c r="A704" s="53">
        <v>3816</v>
      </c>
      <c r="B704" s="20">
        <v>3816</v>
      </c>
      <c r="C704" s="25"/>
      <c r="D704" s="34"/>
      <c r="E704" s="35"/>
      <c r="F704" s="34"/>
      <c r="G704" s="42"/>
      <c r="H704" s="42"/>
      <c r="I704" s="34"/>
      <c r="J704" s="34"/>
      <c r="K704" s="15">
        <v>33</v>
      </c>
      <c r="L704" s="15" t="s">
        <v>17</v>
      </c>
      <c r="M704" s="21">
        <v>42389</v>
      </c>
      <c r="N704" s="17">
        <v>45</v>
      </c>
      <c r="O704" s="17">
        <v>34.1</v>
      </c>
      <c r="P704" s="60">
        <v>42389</v>
      </c>
      <c r="Q704" s="26" t="str">
        <f t="shared" si="39"/>
        <v>MÓDULO OK</v>
      </c>
      <c r="R704" s="11"/>
    </row>
    <row r="705" spans="1:18" s="1" customFormat="1" ht="26.25" customHeight="1" x14ac:dyDescent="0.25">
      <c r="A705" s="53">
        <v>3817</v>
      </c>
      <c r="B705" s="20">
        <v>3817</v>
      </c>
      <c r="C705" s="25"/>
      <c r="D705" s="34"/>
      <c r="E705" s="35"/>
      <c r="F705" s="34"/>
      <c r="G705" s="42"/>
      <c r="H705" s="42"/>
      <c r="I705" s="34"/>
      <c r="J705" s="34"/>
      <c r="K705" s="15">
        <v>33</v>
      </c>
      <c r="L705" s="15" t="s">
        <v>17</v>
      </c>
      <c r="M705" s="21">
        <v>42389</v>
      </c>
      <c r="N705" s="17">
        <v>45</v>
      </c>
      <c r="O705" s="17">
        <v>34.1</v>
      </c>
      <c r="P705" s="60">
        <v>42389</v>
      </c>
      <c r="Q705" s="26" t="str">
        <f t="shared" si="39"/>
        <v>MÓDULO OK</v>
      </c>
      <c r="R705" s="11"/>
    </row>
    <row r="706" spans="1:18" s="1" customFormat="1" ht="26.25" customHeight="1" x14ac:dyDescent="0.25">
      <c r="A706" s="53">
        <v>3818</v>
      </c>
      <c r="B706" s="20">
        <v>3818</v>
      </c>
      <c r="C706" s="25"/>
      <c r="D706" s="34"/>
      <c r="E706" s="35"/>
      <c r="F706" s="34"/>
      <c r="G706" s="42"/>
      <c r="H706" s="42"/>
      <c r="I706" s="34"/>
      <c r="J706" s="34"/>
      <c r="K706" s="15">
        <v>33</v>
      </c>
      <c r="L706" s="15" t="s">
        <v>17</v>
      </c>
      <c r="M706" s="21">
        <v>42389</v>
      </c>
      <c r="N706" s="17">
        <v>45</v>
      </c>
      <c r="O706" s="17">
        <v>34.1</v>
      </c>
      <c r="P706" s="60">
        <v>42389</v>
      </c>
      <c r="Q706" s="26" t="str">
        <f t="shared" si="39"/>
        <v>MÓDULO OK</v>
      </c>
      <c r="R706" s="11"/>
    </row>
    <row r="707" spans="1:18" s="1" customFormat="1" ht="26.25" customHeight="1" x14ac:dyDescent="0.25">
      <c r="A707" s="53">
        <v>3819</v>
      </c>
      <c r="B707" s="20">
        <v>3819</v>
      </c>
      <c r="C707" s="25"/>
      <c r="D707" s="34"/>
      <c r="E707" s="35"/>
      <c r="F707" s="34"/>
      <c r="G707" s="42"/>
      <c r="H707" s="42"/>
      <c r="I707" s="34"/>
      <c r="J707" s="34"/>
      <c r="K707" s="15">
        <v>33</v>
      </c>
      <c r="L707" s="15" t="s">
        <v>17</v>
      </c>
      <c r="M707" s="21">
        <v>42389</v>
      </c>
      <c r="N707" s="17">
        <v>45</v>
      </c>
      <c r="O707" s="17">
        <v>34.1</v>
      </c>
      <c r="P707" s="60">
        <v>42389</v>
      </c>
      <c r="Q707" s="26" t="str">
        <f t="shared" si="39"/>
        <v>MÓDULO OK</v>
      </c>
      <c r="R707" s="11"/>
    </row>
    <row r="708" spans="1:18" s="1" customFormat="1" ht="26.25" customHeight="1" x14ac:dyDescent="0.25">
      <c r="A708" s="53">
        <v>3820</v>
      </c>
      <c r="B708" s="20">
        <v>3820</v>
      </c>
      <c r="C708" s="25"/>
      <c r="D708" s="34"/>
      <c r="E708" s="35"/>
      <c r="F708" s="34"/>
      <c r="G708" s="42"/>
      <c r="H708" s="42"/>
      <c r="I708" s="34"/>
      <c r="J708" s="34"/>
      <c r="K708" s="15">
        <v>33</v>
      </c>
      <c r="L708" s="15" t="s">
        <v>17</v>
      </c>
      <c r="M708" s="21">
        <v>42389</v>
      </c>
      <c r="N708" s="17">
        <v>45</v>
      </c>
      <c r="O708" s="17">
        <v>34.1</v>
      </c>
      <c r="P708" s="60">
        <v>42389</v>
      </c>
      <c r="Q708" s="26" t="str">
        <f t="shared" ref="Q708:Q719" si="40">IF(O708&gt;33.09,"MÓDULO OK",IF(O708&gt;32.9,"MÓDULO OK c/ supervisão","NÃO ATINGIU"))</f>
        <v>MÓDULO OK</v>
      </c>
      <c r="R708" s="11"/>
    </row>
    <row r="709" spans="1:18" s="1" customFormat="1" ht="26.25" customHeight="1" x14ac:dyDescent="0.25">
      <c r="A709" s="53">
        <v>3821</v>
      </c>
      <c r="B709" s="20">
        <v>3821</v>
      </c>
      <c r="C709" s="25"/>
      <c r="D709" s="34"/>
      <c r="E709" s="35"/>
      <c r="F709" s="34"/>
      <c r="G709" s="42"/>
      <c r="H709" s="42"/>
      <c r="I709" s="34"/>
      <c r="J709" s="34"/>
      <c r="K709" s="15">
        <v>33</v>
      </c>
      <c r="L709" s="15" t="s">
        <v>17</v>
      </c>
      <c r="M709" s="21">
        <v>42389</v>
      </c>
      <c r="N709" s="17">
        <v>45</v>
      </c>
      <c r="O709" s="17">
        <v>34.1</v>
      </c>
      <c r="P709" s="60">
        <v>42389</v>
      </c>
      <c r="Q709" s="26" t="str">
        <f t="shared" si="40"/>
        <v>MÓDULO OK</v>
      </c>
      <c r="R709" s="11"/>
    </row>
    <row r="710" spans="1:18" s="1" customFormat="1" ht="26.25" customHeight="1" x14ac:dyDescent="0.25">
      <c r="A710" s="53">
        <v>3822</v>
      </c>
      <c r="B710" s="20">
        <v>3822</v>
      </c>
      <c r="C710" s="25"/>
      <c r="D710" s="34"/>
      <c r="E710" s="35"/>
      <c r="F710" s="34"/>
      <c r="G710" s="42"/>
      <c r="H710" s="42"/>
      <c r="I710" s="34"/>
      <c r="J710" s="34"/>
      <c r="K710" s="15">
        <v>33</v>
      </c>
      <c r="L710" s="15" t="s">
        <v>17</v>
      </c>
      <c r="M710" s="21">
        <v>42389</v>
      </c>
      <c r="N710" s="17">
        <v>45</v>
      </c>
      <c r="O710" s="17">
        <v>34.1</v>
      </c>
      <c r="P710" s="60">
        <v>42389</v>
      </c>
      <c r="Q710" s="26" t="str">
        <f t="shared" si="40"/>
        <v>MÓDULO OK</v>
      </c>
      <c r="R710" s="11"/>
    </row>
    <row r="711" spans="1:18" s="1" customFormat="1" ht="26.25" customHeight="1" x14ac:dyDescent="0.25">
      <c r="A711" s="53">
        <v>3823</v>
      </c>
      <c r="B711" s="20">
        <v>3823</v>
      </c>
      <c r="C711" s="25"/>
      <c r="D711" s="34"/>
      <c r="E711" s="35"/>
      <c r="F711" s="34"/>
      <c r="G711" s="42"/>
      <c r="H711" s="42"/>
      <c r="I711" s="34"/>
      <c r="J711" s="34"/>
      <c r="K711" s="15">
        <v>33</v>
      </c>
      <c r="L711" s="15" t="s">
        <v>17</v>
      </c>
      <c r="M711" s="21">
        <v>42389</v>
      </c>
      <c r="N711" s="17">
        <v>45</v>
      </c>
      <c r="O711" s="17">
        <v>34.1</v>
      </c>
      <c r="P711" s="60">
        <v>42389</v>
      </c>
      <c r="Q711" s="26" t="str">
        <f t="shared" si="40"/>
        <v>MÓDULO OK</v>
      </c>
      <c r="R711" s="11"/>
    </row>
    <row r="712" spans="1:18" s="1" customFormat="1" ht="26.25" customHeight="1" x14ac:dyDescent="0.25">
      <c r="A712" s="53">
        <v>3824</v>
      </c>
      <c r="B712" s="20">
        <v>3824</v>
      </c>
      <c r="C712" s="25"/>
      <c r="D712" s="34"/>
      <c r="E712" s="35"/>
      <c r="F712" s="34"/>
      <c r="G712" s="42"/>
      <c r="H712" s="42"/>
      <c r="I712" s="34"/>
      <c r="J712" s="34"/>
      <c r="K712" s="15">
        <v>33</v>
      </c>
      <c r="L712" s="15" t="s">
        <v>17</v>
      </c>
      <c r="M712" s="21">
        <v>42389</v>
      </c>
      <c r="N712" s="17">
        <v>45</v>
      </c>
      <c r="O712" s="17">
        <v>34.1</v>
      </c>
      <c r="P712" s="60">
        <v>42389</v>
      </c>
      <c r="Q712" s="26" t="str">
        <f t="shared" si="40"/>
        <v>MÓDULO OK</v>
      </c>
      <c r="R712" s="11"/>
    </row>
    <row r="713" spans="1:18" s="1" customFormat="1" ht="26.25" customHeight="1" x14ac:dyDescent="0.25">
      <c r="A713" s="53">
        <v>3825</v>
      </c>
      <c r="B713" s="20">
        <v>3825</v>
      </c>
      <c r="C713" s="25"/>
      <c r="D713" s="34"/>
      <c r="E713" s="35"/>
      <c r="F713" s="34"/>
      <c r="G713" s="42"/>
      <c r="H713" s="42"/>
      <c r="I713" s="34"/>
      <c r="J713" s="34"/>
      <c r="K713" s="15">
        <v>33</v>
      </c>
      <c r="L713" s="15" t="s">
        <v>17</v>
      </c>
      <c r="M713" s="21">
        <v>42389</v>
      </c>
      <c r="N713" s="17">
        <v>45</v>
      </c>
      <c r="O713" s="17">
        <v>34.1</v>
      </c>
      <c r="P713" s="60">
        <v>42389</v>
      </c>
      <c r="Q713" s="26" t="str">
        <f t="shared" si="40"/>
        <v>MÓDULO OK</v>
      </c>
      <c r="R713" s="11"/>
    </row>
    <row r="714" spans="1:18" s="1" customFormat="1" ht="26.25" customHeight="1" x14ac:dyDescent="0.25">
      <c r="A714" s="53">
        <v>3826</v>
      </c>
      <c r="B714" s="20">
        <v>3826</v>
      </c>
      <c r="C714" s="25"/>
      <c r="D714" s="34"/>
      <c r="E714" s="35"/>
      <c r="F714" s="34"/>
      <c r="G714" s="42"/>
      <c r="H714" s="42"/>
      <c r="I714" s="34"/>
      <c r="J714" s="34"/>
      <c r="K714" s="15">
        <v>33</v>
      </c>
      <c r="L714" s="15" t="s">
        <v>17</v>
      </c>
      <c r="M714" s="21">
        <v>42389</v>
      </c>
      <c r="N714" s="17">
        <v>45</v>
      </c>
      <c r="O714" s="17">
        <v>34.1</v>
      </c>
      <c r="P714" s="60">
        <v>42389</v>
      </c>
      <c r="Q714" s="26" t="str">
        <f t="shared" si="40"/>
        <v>MÓDULO OK</v>
      </c>
      <c r="R714" s="11"/>
    </row>
    <row r="715" spans="1:18" s="1" customFormat="1" ht="26.25" customHeight="1" x14ac:dyDescent="0.25">
      <c r="A715" s="53">
        <v>3827</v>
      </c>
      <c r="B715" s="20">
        <v>3827</v>
      </c>
      <c r="C715" s="25"/>
      <c r="D715" s="34"/>
      <c r="E715" s="35"/>
      <c r="F715" s="34"/>
      <c r="G715" s="42"/>
      <c r="H715" s="42"/>
      <c r="I715" s="34"/>
      <c r="J715" s="34"/>
      <c r="K715" s="15">
        <v>33</v>
      </c>
      <c r="L715" s="15" t="s">
        <v>17</v>
      </c>
      <c r="M715" s="21">
        <v>42389</v>
      </c>
      <c r="N715" s="17">
        <v>45</v>
      </c>
      <c r="O715" s="17">
        <v>34.1</v>
      </c>
      <c r="P715" s="60">
        <v>42389</v>
      </c>
      <c r="Q715" s="26" t="str">
        <f t="shared" si="40"/>
        <v>MÓDULO OK</v>
      </c>
      <c r="R715" s="11"/>
    </row>
    <row r="716" spans="1:18" s="1" customFormat="1" ht="26.25" customHeight="1" x14ac:dyDescent="0.25">
      <c r="A716" s="53">
        <v>3828</v>
      </c>
      <c r="B716" s="20">
        <v>3828</v>
      </c>
      <c r="C716" s="25"/>
      <c r="D716" s="34"/>
      <c r="E716" s="35"/>
      <c r="F716" s="34"/>
      <c r="G716" s="42"/>
      <c r="H716" s="42"/>
      <c r="I716" s="34"/>
      <c r="J716" s="34"/>
      <c r="K716" s="15">
        <v>33</v>
      </c>
      <c r="L716" s="15" t="s">
        <v>17</v>
      </c>
      <c r="M716" s="21">
        <v>42389</v>
      </c>
      <c r="N716" s="17">
        <v>45</v>
      </c>
      <c r="O716" s="17">
        <v>34.1</v>
      </c>
      <c r="P716" s="60">
        <v>42389</v>
      </c>
      <c r="Q716" s="26" t="str">
        <f t="shared" si="40"/>
        <v>MÓDULO OK</v>
      </c>
      <c r="R716" s="11"/>
    </row>
    <row r="717" spans="1:18" s="1" customFormat="1" ht="26.25" customHeight="1" x14ac:dyDescent="0.25">
      <c r="A717" s="53">
        <v>3829</v>
      </c>
      <c r="B717" s="20">
        <v>3829</v>
      </c>
      <c r="C717" s="25"/>
      <c r="D717" s="34"/>
      <c r="E717" s="35"/>
      <c r="F717" s="34"/>
      <c r="G717" s="42"/>
      <c r="H717" s="42"/>
      <c r="I717" s="34"/>
      <c r="J717" s="34"/>
      <c r="K717" s="15">
        <v>33</v>
      </c>
      <c r="L717" s="15" t="s">
        <v>17</v>
      </c>
      <c r="M717" s="21">
        <v>42389</v>
      </c>
      <c r="N717" s="17">
        <v>45</v>
      </c>
      <c r="O717" s="17">
        <v>34.1</v>
      </c>
      <c r="P717" s="60">
        <v>42389</v>
      </c>
      <c r="Q717" s="26" t="str">
        <f t="shared" si="40"/>
        <v>MÓDULO OK</v>
      </c>
      <c r="R717" s="11"/>
    </row>
    <row r="718" spans="1:18" s="1" customFormat="1" ht="26.25" customHeight="1" x14ac:dyDescent="0.25">
      <c r="A718" s="53">
        <v>3830</v>
      </c>
      <c r="B718" s="20">
        <v>3830</v>
      </c>
      <c r="C718" s="25"/>
      <c r="D718" s="34"/>
      <c r="E718" s="35"/>
      <c r="F718" s="34"/>
      <c r="G718" s="42"/>
      <c r="H718" s="42"/>
      <c r="I718" s="34"/>
      <c r="J718" s="34"/>
      <c r="K718" s="15">
        <v>33</v>
      </c>
      <c r="L718" s="15" t="s">
        <v>17</v>
      </c>
      <c r="M718" s="21">
        <v>42389</v>
      </c>
      <c r="N718" s="17">
        <v>45</v>
      </c>
      <c r="O718" s="17">
        <v>34.1</v>
      </c>
      <c r="P718" s="60">
        <v>42389</v>
      </c>
      <c r="Q718" s="26" t="str">
        <f t="shared" si="40"/>
        <v>MÓDULO OK</v>
      </c>
      <c r="R718" s="11"/>
    </row>
    <row r="719" spans="1:18" s="1" customFormat="1" ht="26.25" customHeight="1" x14ac:dyDescent="0.25">
      <c r="A719" s="53">
        <v>3831</v>
      </c>
      <c r="B719" s="20">
        <v>3831</v>
      </c>
      <c r="C719" s="25"/>
      <c r="D719" s="34"/>
      <c r="E719" s="35"/>
      <c r="F719" s="34"/>
      <c r="G719" s="42"/>
      <c r="H719" s="42"/>
      <c r="I719" s="34"/>
      <c r="J719" s="34"/>
      <c r="K719" s="15">
        <v>33</v>
      </c>
      <c r="L719" s="15" t="s">
        <v>17</v>
      </c>
      <c r="M719" s="21">
        <v>42389</v>
      </c>
      <c r="N719" s="17">
        <v>45</v>
      </c>
      <c r="O719" s="17">
        <v>34.1</v>
      </c>
      <c r="P719" s="60">
        <v>42389</v>
      </c>
      <c r="Q719" s="26" t="str">
        <f t="shared" si="40"/>
        <v>MÓDULO OK</v>
      </c>
      <c r="R719" s="11"/>
    </row>
    <row r="720" spans="1:18" s="1" customFormat="1" ht="26.25" customHeight="1" x14ac:dyDescent="0.25">
      <c r="A720" s="53">
        <v>3832</v>
      </c>
      <c r="B720" s="20">
        <v>3832</v>
      </c>
      <c r="C720" s="25"/>
      <c r="D720" s="34"/>
      <c r="E720" s="35"/>
      <c r="F720" s="34"/>
      <c r="G720" s="42"/>
      <c r="H720" s="42"/>
      <c r="I720" s="34"/>
      <c r="J720" s="34"/>
      <c r="K720" s="15">
        <v>33</v>
      </c>
      <c r="L720" s="15" t="s">
        <v>17</v>
      </c>
      <c r="M720" s="21">
        <v>42389</v>
      </c>
      <c r="N720" s="17">
        <v>45</v>
      </c>
      <c r="O720" s="17">
        <v>34.1</v>
      </c>
      <c r="P720" s="60">
        <v>42389</v>
      </c>
      <c r="Q720" s="26" t="str">
        <f>IF(O720&gt;33.09,"MÓDULO OK",IF(O720&gt;32.9,"MÓDULO OK c/ supervisão","NÃO ATINGIU"))</f>
        <v>MÓDULO OK</v>
      </c>
      <c r="R720" s="11"/>
    </row>
    <row r="721" spans="1:18" s="1" customFormat="1" ht="26.25" customHeight="1" x14ac:dyDescent="0.25">
      <c r="A721" s="53">
        <v>3833</v>
      </c>
      <c r="B721" s="20">
        <v>3833</v>
      </c>
      <c r="C721" s="16"/>
      <c r="D721" s="18"/>
      <c r="E721" s="16"/>
      <c r="F721" s="24"/>
      <c r="G721" s="24"/>
      <c r="H721" s="16"/>
      <c r="I721" s="20"/>
      <c r="J721" s="20" t="s">
        <v>12</v>
      </c>
      <c r="K721" s="18"/>
      <c r="L721" s="16"/>
      <c r="M721" s="24"/>
      <c r="N721" s="24"/>
      <c r="O721" s="16"/>
      <c r="P721" s="20"/>
      <c r="Q721" s="20" t="s">
        <v>12</v>
      </c>
      <c r="R721" s="16"/>
    </row>
    <row r="722" spans="1:18" s="1" customFormat="1" ht="26.25" customHeight="1" x14ac:dyDescent="0.25">
      <c r="A722" s="53">
        <v>3834</v>
      </c>
      <c r="B722" s="20">
        <v>3834</v>
      </c>
      <c r="C722" s="16"/>
      <c r="D722" s="18"/>
      <c r="E722" s="16"/>
      <c r="F722" s="24"/>
      <c r="G722" s="24"/>
      <c r="H722" s="16"/>
      <c r="I722" s="20"/>
      <c r="J722" s="20" t="s">
        <v>12</v>
      </c>
      <c r="K722" s="18"/>
      <c r="L722" s="16"/>
      <c r="M722" s="24"/>
      <c r="N722" s="24"/>
      <c r="O722" s="16"/>
      <c r="P722" s="20"/>
      <c r="Q722" s="20" t="s">
        <v>12</v>
      </c>
      <c r="R722" s="16"/>
    </row>
    <row r="723" spans="1:18" s="1" customFormat="1" ht="26.25" customHeight="1" x14ac:dyDescent="0.25">
      <c r="A723" s="53"/>
      <c r="B723" s="22"/>
      <c r="C723" s="36"/>
      <c r="D723" s="34"/>
      <c r="E723" s="35"/>
      <c r="F723" s="34"/>
      <c r="G723" s="42"/>
      <c r="H723" s="42"/>
      <c r="I723" s="34"/>
      <c r="J723" s="22"/>
      <c r="K723" s="34"/>
      <c r="L723" s="35"/>
      <c r="M723" s="34"/>
      <c r="N723" s="42"/>
      <c r="O723" s="42"/>
      <c r="P723" s="34"/>
      <c r="Q723" s="22"/>
      <c r="R723" s="11"/>
    </row>
    <row r="724" spans="1:18" s="1" customFormat="1" ht="26.25" customHeight="1" x14ac:dyDescent="0.25">
      <c r="A724" s="53"/>
      <c r="B724" s="22"/>
      <c r="C724" s="36"/>
      <c r="D724" s="34"/>
      <c r="E724" s="35"/>
      <c r="F724" s="34"/>
      <c r="G724" s="42"/>
      <c r="H724" s="42"/>
      <c r="I724" s="34"/>
      <c r="J724" s="22"/>
      <c r="K724" s="34"/>
      <c r="L724" s="35"/>
      <c r="M724" s="34"/>
      <c r="N724" s="42"/>
      <c r="O724" s="42"/>
      <c r="P724" s="34"/>
      <c r="Q724" s="22"/>
      <c r="R724" s="11"/>
    </row>
    <row r="725" spans="1:18" s="1" customFormat="1" ht="26.25" customHeight="1" x14ac:dyDescent="0.25">
      <c r="A725" s="53"/>
      <c r="B725" s="22"/>
      <c r="C725" s="36"/>
      <c r="D725" s="34"/>
      <c r="E725" s="35"/>
      <c r="F725" s="34"/>
      <c r="G725" s="42"/>
      <c r="H725" s="42"/>
      <c r="I725" s="34"/>
      <c r="J725" s="22"/>
      <c r="K725" s="34"/>
      <c r="L725" s="35"/>
      <c r="M725" s="34"/>
      <c r="N725" s="42"/>
      <c r="O725" s="42"/>
      <c r="P725" s="34"/>
      <c r="Q725" s="22"/>
      <c r="R725" s="11"/>
    </row>
  </sheetData>
  <autoFilter ref="B6:S205" xr:uid="{00000000-0009-0000-0000-000002000000}"/>
  <mergeCells count="3">
    <mergeCell ref="B1:R1"/>
    <mergeCell ref="B3:R3"/>
    <mergeCell ref="B5:R5"/>
  </mergeCells>
  <printOptions horizontalCentered="1" verticalCentered="1"/>
  <pageMargins left="0.19685039370078741" right="0.19685039370078741" top="0.39370078740157483" bottom="0.39370078740157483" header="0" footer="0"/>
  <pageSetup paperSize="8" scale="61" fitToHeight="5" orientation="landscape" r:id="rId1"/>
  <headerFooter>
    <oddFooter>&amp;C&amp;"-,Negrito"&amp;10Página &amp;P de &amp;N&amp;R&amp;"-,Negrito"&amp;10FOR.MTL.ENG.022-00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EB9F2-137F-4D2E-BE91-FD513EB1272D}">
  <sheetPr filterMode="1">
    <tabColor rgb="FFCCFFCC"/>
  </sheetPr>
  <dimension ref="A1:BME838"/>
  <sheetViews>
    <sheetView zoomScale="70" zoomScaleNormal="7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I837" sqref="A1:AI837"/>
    </sheetView>
  </sheetViews>
  <sheetFormatPr defaultColWidth="9.140625" defaultRowHeight="15" x14ac:dyDescent="0.25"/>
  <cols>
    <col min="1" max="1" width="9.42578125" style="1" bestFit="1" customWidth="1"/>
    <col min="2" max="3" width="10.7109375" style="6" customWidth="1"/>
    <col min="4" max="4" width="7.7109375" style="181" customWidth="1"/>
    <col min="5" max="5" width="10.7109375" style="6" customWidth="1"/>
    <col min="6" max="6" width="7.7109375" style="181" customWidth="1"/>
    <col min="7" max="7" width="10.7109375" style="6" customWidth="1"/>
    <col min="8" max="8" width="7.7109375" style="181" customWidth="1"/>
    <col min="9" max="9" width="10.7109375" style="6" customWidth="1"/>
    <col min="10" max="10" width="7.7109375" style="181" customWidth="1"/>
    <col min="11" max="11" width="14.140625" style="6" customWidth="1"/>
    <col min="12" max="12" width="10.7109375" style="6" customWidth="1"/>
    <col min="13" max="13" width="7.7109375" style="181" customWidth="1"/>
    <col min="14" max="14" width="10.7109375" style="6" customWidth="1"/>
    <col min="15" max="15" width="7.7109375" style="181" customWidth="1"/>
    <col min="16" max="16" width="10.7109375" style="6" customWidth="1"/>
    <col min="17" max="17" width="7.7109375" style="181" customWidth="1"/>
    <col min="18" max="18" width="10.7109375" style="6" customWidth="1"/>
    <col min="19" max="19" width="7.7109375" style="181" customWidth="1"/>
    <col min="20" max="20" width="14.140625" style="6" customWidth="1"/>
    <col min="21" max="21" width="10.7109375" style="6" customWidth="1"/>
    <col min="22" max="22" width="7.7109375" style="181" customWidth="1"/>
    <col min="23" max="23" width="10.7109375" style="6" customWidth="1"/>
    <col min="24" max="24" width="7.7109375" style="181" customWidth="1"/>
    <col min="25" max="25" width="10.7109375" style="6" customWidth="1"/>
    <col min="26" max="26" width="7.7109375" style="181" customWidth="1"/>
    <col min="27" max="27" width="10.7109375" style="6" customWidth="1"/>
    <col min="28" max="28" width="7.7109375" style="181" customWidth="1"/>
    <col min="29" max="29" width="9.5703125" style="6" customWidth="1"/>
    <col min="30" max="30" width="18.7109375" style="6" bestFit="1" customWidth="1"/>
    <col min="31" max="31" width="12" style="6" hidden="1" customWidth="1"/>
    <col min="32" max="32" width="10.85546875" style="6" hidden="1" customWidth="1"/>
    <col min="33" max="34" width="9.140625" style="6" hidden="1" customWidth="1"/>
    <col min="35" max="35" width="27.7109375" style="6" bestFit="1" customWidth="1"/>
    <col min="36" max="198" width="9.140625" style="6" customWidth="1"/>
    <col min="199" max="16384" width="9.140625" style="6"/>
  </cols>
  <sheetData>
    <row r="1" spans="1:1695" s="1" customFormat="1" ht="18" customHeight="1" thickBot="1" x14ac:dyDescent="0.3">
      <c r="A1" s="307" t="s">
        <v>586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I1" s="229"/>
    </row>
    <row r="2" spans="1:1695" s="1" customFormat="1" ht="30" customHeight="1" x14ac:dyDescent="0.25">
      <c r="A2" s="294" t="s">
        <v>29</v>
      </c>
      <c r="B2" s="298" t="s">
        <v>39</v>
      </c>
      <c r="C2" s="299"/>
      <c r="D2" s="299"/>
      <c r="E2" s="299"/>
      <c r="F2" s="299"/>
      <c r="G2" s="299"/>
      <c r="H2" s="299"/>
      <c r="I2" s="299"/>
      <c r="J2" s="300"/>
      <c r="K2" s="301" t="s">
        <v>40</v>
      </c>
      <c r="L2" s="302"/>
      <c r="M2" s="302"/>
      <c r="N2" s="302"/>
      <c r="O2" s="302"/>
      <c r="P2" s="302"/>
      <c r="Q2" s="302"/>
      <c r="R2" s="302"/>
      <c r="S2" s="303"/>
      <c r="T2" s="298" t="s">
        <v>41</v>
      </c>
      <c r="U2" s="299"/>
      <c r="V2" s="299"/>
      <c r="W2" s="299"/>
      <c r="X2" s="299"/>
      <c r="Y2" s="299"/>
      <c r="Z2" s="299"/>
      <c r="AA2" s="299"/>
      <c r="AB2" s="300"/>
      <c r="AC2" s="294" t="s">
        <v>198</v>
      </c>
      <c r="AD2" s="294" t="s">
        <v>301</v>
      </c>
      <c r="AI2" s="294" t="s">
        <v>439</v>
      </c>
    </row>
    <row r="3" spans="1:1695" s="1" customFormat="1" ht="30" customHeight="1" x14ac:dyDescent="0.25">
      <c r="A3" s="309"/>
      <c r="B3" s="313" t="s">
        <v>197</v>
      </c>
      <c r="C3" s="311" t="s">
        <v>175</v>
      </c>
      <c r="D3" s="311"/>
      <c r="E3" s="311" t="s">
        <v>176</v>
      </c>
      <c r="F3" s="311"/>
      <c r="G3" s="311" t="s">
        <v>401</v>
      </c>
      <c r="H3" s="311"/>
      <c r="I3" s="311" t="s">
        <v>177</v>
      </c>
      <c r="J3" s="312"/>
      <c r="K3" s="317" t="s">
        <v>197</v>
      </c>
      <c r="L3" s="314" t="s">
        <v>175</v>
      </c>
      <c r="M3" s="314"/>
      <c r="N3" s="314" t="s">
        <v>176</v>
      </c>
      <c r="O3" s="314"/>
      <c r="P3" s="314" t="s">
        <v>401</v>
      </c>
      <c r="Q3" s="314"/>
      <c r="R3" s="314" t="s">
        <v>177</v>
      </c>
      <c r="S3" s="316"/>
      <c r="T3" s="304" t="s">
        <v>197</v>
      </c>
      <c r="U3" s="306" t="s">
        <v>175</v>
      </c>
      <c r="V3" s="306"/>
      <c r="W3" s="306" t="s">
        <v>176</v>
      </c>
      <c r="X3" s="306"/>
      <c r="Y3" s="306" t="s">
        <v>401</v>
      </c>
      <c r="Z3" s="306"/>
      <c r="AA3" s="306" t="s">
        <v>177</v>
      </c>
      <c r="AB3" s="315"/>
      <c r="AC3" s="295"/>
      <c r="AD3" s="295"/>
      <c r="AI3" s="295"/>
    </row>
    <row r="4" spans="1:1695" s="1" customFormat="1" ht="60" customHeight="1" x14ac:dyDescent="0.25">
      <c r="A4" s="310"/>
      <c r="B4" s="313"/>
      <c r="C4" s="179" t="s">
        <v>400</v>
      </c>
      <c r="D4" s="179" t="s">
        <v>43</v>
      </c>
      <c r="E4" s="179" t="s">
        <v>400</v>
      </c>
      <c r="F4" s="179" t="s">
        <v>43</v>
      </c>
      <c r="G4" s="179" t="s">
        <v>400</v>
      </c>
      <c r="H4" s="179" t="s">
        <v>43</v>
      </c>
      <c r="I4" s="179" t="s">
        <v>400</v>
      </c>
      <c r="J4" s="207" t="s">
        <v>43</v>
      </c>
      <c r="K4" s="318"/>
      <c r="L4" s="130" t="s">
        <v>400</v>
      </c>
      <c r="M4" s="130" t="s">
        <v>43</v>
      </c>
      <c r="N4" s="130" t="s">
        <v>400</v>
      </c>
      <c r="O4" s="130" t="s">
        <v>43</v>
      </c>
      <c r="P4" s="130" t="s">
        <v>400</v>
      </c>
      <c r="Q4" s="130" t="s">
        <v>43</v>
      </c>
      <c r="R4" s="130" t="s">
        <v>400</v>
      </c>
      <c r="S4" s="130" t="s">
        <v>43</v>
      </c>
      <c r="T4" s="305"/>
      <c r="U4" s="179" t="s">
        <v>400</v>
      </c>
      <c r="V4" s="179" t="s">
        <v>43</v>
      </c>
      <c r="W4" s="179" t="s">
        <v>400</v>
      </c>
      <c r="X4" s="179" t="s">
        <v>43</v>
      </c>
      <c r="Y4" s="179" t="s">
        <v>400</v>
      </c>
      <c r="Z4" s="179" t="s">
        <v>43</v>
      </c>
      <c r="AA4" s="179" t="s">
        <v>400</v>
      </c>
      <c r="AB4" s="179" t="s">
        <v>43</v>
      </c>
      <c r="AC4" s="296"/>
      <c r="AD4" s="296"/>
      <c r="AE4" s="63"/>
      <c r="AF4" s="63"/>
      <c r="AG4" s="63"/>
      <c r="AH4" s="63"/>
      <c r="AI4" s="296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</row>
    <row r="5" spans="1:1695" s="1" customFormat="1" ht="15" customHeight="1" x14ac:dyDescent="0.25">
      <c r="A5" s="116"/>
      <c r="B5" s="117"/>
      <c r="C5" s="129"/>
      <c r="D5" s="126"/>
      <c r="E5" s="134"/>
      <c r="F5" s="126"/>
      <c r="G5" s="134"/>
      <c r="H5" s="126"/>
      <c r="I5" s="135"/>
      <c r="J5" s="127"/>
      <c r="K5" s="117"/>
      <c r="L5" s="136"/>
      <c r="M5" s="126"/>
      <c r="N5" s="134"/>
      <c r="O5" s="126"/>
      <c r="P5" s="134"/>
      <c r="Q5" s="126"/>
      <c r="R5" s="135"/>
      <c r="S5" s="127"/>
      <c r="T5" s="124"/>
      <c r="U5" s="134"/>
      <c r="V5" s="126"/>
      <c r="W5" s="134"/>
      <c r="X5" s="126"/>
      <c r="Y5" s="134"/>
      <c r="Z5" s="126"/>
      <c r="AA5" s="138"/>
      <c r="AB5" s="131"/>
      <c r="AC5" s="116"/>
      <c r="AD5" s="116"/>
      <c r="AE5" s="63"/>
      <c r="AF5" s="63"/>
      <c r="AG5" s="63"/>
      <c r="AH5" s="63"/>
      <c r="AI5" s="232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</row>
    <row r="6" spans="1:1695" s="1" customFormat="1" ht="15" hidden="1" customHeight="1" x14ac:dyDescent="0.25">
      <c r="A6" s="107" t="s">
        <v>199</v>
      </c>
      <c r="B6" s="119" t="e">
        <f>VLOOKUP(A6,'Tirantes - Executados'!$A$8:$M$404,10,FALSE)</f>
        <v>#N/A</v>
      </c>
      <c r="C6" s="133" t="e">
        <f>VLOOKUP(A6,'Tirantes - Executados'!$A$1:$M$405,17,FALSE)</f>
        <v>#N/A</v>
      </c>
      <c r="D6" s="122" t="e">
        <f>VLOOKUP(A6,'Tirantes - Executados'!$A$8:$M$404,18,FALSE)</f>
        <v>#N/A</v>
      </c>
      <c r="E6" s="133" t="e">
        <f>VLOOKUP(A6,'Tirantes - Executados'!$A$1:$M$405,19,FALSE)</f>
        <v>#N/A</v>
      </c>
      <c r="F6" s="122" t="e">
        <f>VLOOKUP(A6,'Tirantes - Executados'!$A$8:$M$404,20,FALSE)</f>
        <v>#N/A</v>
      </c>
      <c r="G6" s="133" t="e">
        <f>VLOOKUP(A6,'Tirantes - Executados'!$A$1:$M$405,21,FALSE)</f>
        <v>#N/A</v>
      </c>
      <c r="H6" s="122" t="e">
        <f>VLOOKUP(A6,'Tirantes - Executados'!$A$8:$M$404,22,FALSE)</f>
        <v>#N/A</v>
      </c>
      <c r="I6" s="133" t="e">
        <f>VLOOKUP(A6,'Tirantes - Executados'!$A$1:$M$405,23,FALSE)</f>
        <v>#N/A</v>
      </c>
      <c r="J6" s="122" t="e">
        <f>VLOOKUP(A6,'Tirantes - Executados'!$A$8:$M$404,24,FALSE)</f>
        <v>#N/A</v>
      </c>
      <c r="K6" s="108" t="e">
        <f>VLOOKUP(A6,'Tirantes - Executados'!$A$8:$M$404,11,FALSE)</f>
        <v>#N/A</v>
      </c>
      <c r="L6" s="133" t="e">
        <f>VLOOKUP(A6,'Tirantes - Executados'!$A$1:$M$405,28,FALSE)</f>
        <v>#N/A</v>
      </c>
      <c r="M6" s="122" t="e">
        <f>VLOOKUP(A6,'Tirantes - Executados'!$A$8:$M$404,29,FALSE)</f>
        <v>#N/A</v>
      </c>
      <c r="N6" s="133" t="e">
        <f>VLOOKUP(A6,'Tirantes - Executados'!$A$1:$M$405,30,FALSE)</f>
        <v>#N/A</v>
      </c>
      <c r="O6" s="122" t="e">
        <f>VLOOKUP(A6,'Tirantes - Executados'!$A$8:$M$404,31,FALSE)</f>
        <v>#N/A</v>
      </c>
      <c r="P6" s="133" t="e">
        <f>VLOOKUP(A6,'Tirantes - Executados'!$A$1:$M$405,32,FALSE)</f>
        <v>#N/A</v>
      </c>
      <c r="Q6" s="122" t="e">
        <f>VLOOKUP(A6,'Tirantes - Executados'!$A$8:$M$404,33,FALSE)</f>
        <v>#N/A</v>
      </c>
      <c r="R6" s="133" t="e">
        <f>VLOOKUP(A6,'Tirantes - Executados'!$A$1:$M$405,34,FALSE)</f>
        <v>#N/A</v>
      </c>
      <c r="S6" s="122" t="e">
        <f>VLOOKUP(A6,'Tirantes - Executados'!$A$8:$M$404,35,FALSE)</f>
        <v>#N/A</v>
      </c>
      <c r="T6" s="108" t="e">
        <f>VLOOKUP(A6,'Tirantes - Executados'!$A$8:$M$404,12,FALSE)</f>
        <v>#N/A</v>
      </c>
      <c r="U6" s="133" t="e">
        <f>VLOOKUP(A6,'Tirantes - Executados'!$A$1:$M$405,39,FALSE)</f>
        <v>#N/A</v>
      </c>
      <c r="V6" s="122" t="e">
        <f>VLOOKUP(A6,'Tirantes - Executados'!$A$8:$M$404,40,FALSE)</f>
        <v>#N/A</v>
      </c>
      <c r="W6" s="133" t="e">
        <f>VLOOKUP(A6,'Tirantes - Executados'!$A$1:$M$405,41,FALSE)</f>
        <v>#N/A</v>
      </c>
      <c r="X6" s="122" t="e">
        <f>VLOOKUP(A6,'Tirantes - Executados'!$A$8:$M$404,42,FALSE)</f>
        <v>#N/A</v>
      </c>
      <c r="Y6" s="133" t="e">
        <f>VLOOKUP(A6,'Tirantes - Executados'!$A$1:$M$405,43,FALSE)</f>
        <v>#N/A</v>
      </c>
      <c r="Z6" s="122" t="e">
        <f>VLOOKUP(A6,'Tirantes - Executados'!$A$8:$M$404,44,FALSE)</f>
        <v>#N/A</v>
      </c>
      <c r="AA6" s="133" t="e">
        <f>VLOOKUP(A6,'Tirantes - Executados'!$A$1:$M$405,45,FALSE)</f>
        <v>#N/A</v>
      </c>
      <c r="AB6" s="132" t="e">
        <f>VLOOKUP(A6,'Tirantes - Executados'!$A$8:$M$404,46,FALSE)</f>
        <v>#N/A</v>
      </c>
      <c r="AC6" s="99" t="s">
        <v>300</v>
      </c>
      <c r="AD6" s="109" t="e">
        <f>VLOOKUP(A6,'Tirantes - Executados'!$A$8:$M$404,14,FALSE)</f>
        <v>#N/A</v>
      </c>
      <c r="AE6" s="63"/>
      <c r="AF6" s="118" t="e">
        <f>VLOOKUP(A6,'Tirantes - Executados'!$A$1:$M$569,13,FALSE)</f>
        <v>#N/A</v>
      </c>
      <c r="AG6" s="63"/>
      <c r="AH6" s="63"/>
      <c r="AI6" s="230" t="e">
        <f>VLOOKUP(A6,'Tirantes - Executados'!$A$7:$M$404,50)</f>
        <v>#REF!</v>
      </c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</row>
    <row r="7" spans="1:1695" s="1" customFormat="1" ht="15" hidden="1" customHeight="1" x14ac:dyDescent="0.25">
      <c r="A7" s="107" t="s">
        <v>200</v>
      </c>
      <c r="B7" s="119" t="e">
        <f>VLOOKUP(A7,'Tirantes - Executados'!$A$8:$M$404,10,FALSE)</f>
        <v>#N/A</v>
      </c>
      <c r="C7" s="133" t="e">
        <f>VLOOKUP(A7,'Tirantes - Executados'!$A$1:$M$405,17,FALSE)</f>
        <v>#N/A</v>
      </c>
      <c r="D7" s="122" t="e">
        <f>VLOOKUP(A7,'Tirantes - Executados'!$A$8:$M$404,18,FALSE)</f>
        <v>#N/A</v>
      </c>
      <c r="E7" s="133" t="e">
        <f>VLOOKUP(A7,'Tirantes - Executados'!$A$1:$M$405,19,FALSE)</f>
        <v>#N/A</v>
      </c>
      <c r="F7" s="122" t="e">
        <f>VLOOKUP(A7,'Tirantes - Executados'!$A$8:$M$404,20,FALSE)</f>
        <v>#N/A</v>
      </c>
      <c r="G7" s="133" t="e">
        <f>VLOOKUP(A7,'Tirantes - Executados'!$A$1:$M$405,21,FALSE)</f>
        <v>#N/A</v>
      </c>
      <c r="H7" s="122" t="e">
        <f>VLOOKUP(A7,'Tirantes - Executados'!$A$8:$M$404,22,FALSE)</f>
        <v>#N/A</v>
      </c>
      <c r="I7" s="133" t="e">
        <f>VLOOKUP(A7,'Tirantes - Executados'!$A$1:$M$405,23,FALSE)</f>
        <v>#N/A</v>
      </c>
      <c r="J7" s="122" t="e">
        <f>VLOOKUP(A7,'Tirantes - Executados'!$A$8:$M$404,24,FALSE)</f>
        <v>#N/A</v>
      </c>
      <c r="K7" s="108" t="e">
        <f>VLOOKUP(A7,'Tirantes - Executados'!$A$8:$M$404,11,FALSE)</f>
        <v>#N/A</v>
      </c>
      <c r="L7" s="133" t="e">
        <f>VLOOKUP(A7,'Tirantes - Executados'!$A$1:$M$405,28,FALSE)</f>
        <v>#N/A</v>
      </c>
      <c r="M7" s="122" t="e">
        <f>VLOOKUP(A7,'Tirantes - Executados'!$A$8:$M$404,29,FALSE)</f>
        <v>#N/A</v>
      </c>
      <c r="N7" s="133" t="e">
        <f>VLOOKUP(A7,'Tirantes - Executados'!$A$1:$M$405,30,FALSE)</f>
        <v>#N/A</v>
      </c>
      <c r="O7" s="122" t="e">
        <f>VLOOKUP(A7,'Tirantes - Executados'!$A$8:$M$404,31,FALSE)</f>
        <v>#N/A</v>
      </c>
      <c r="P7" s="133" t="e">
        <f>VLOOKUP(A7,'Tirantes - Executados'!$A$1:$M$405,32,FALSE)</f>
        <v>#N/A</v>
      </c>
      <c r="Q7" s="122" t="e">
        <f>VLOOKUP(A7,'Tirantes - Executados'!$A$8:$M$404,33,FALSE)</f>
        <v>#N/A</v>
      </c>
      <c r="R7" s="133" t="e">
        <f>VLOOKUP(A7,'Tirantes - Executados'!$A$1:$M$405,34,FALSE)</f>
        <v>#N/A</v>
      </c>
      <c r="S7" s="122" t="e">
        <f>VLOOKUP(A7,'Tirantes - Executados'!$A$8:$M$404,35,FALSE)</f>
        <v>#N/A</v>
      </c>
      <c r="T7" s="108" t="e">
        <f>VLOOKUP(A7,'Tirantes - Executados'!$A$8:$M$404,12,FALSE)</f>
        <v>#N/A</v>
      </c>
      <c r="U7" s="133" t="e">
        <f>VLOOKUP(A7,'Tirantes - Executados'!$A$1:$M$405,39,FALSE)</f>
        <v>#N/A</v>
      </c>
      <c r="V7" s="122" t="e">
        <f>VLOOKUP(A7,'Tirantes - Executados'!$A$8:$M$404,40,FALSE)</f>
        <v>#N/A</v>
      </c>
      <c r="W7" s="133" t="e">
        <f>VLOOKUP(A7,'Tirantes - Executados'!$A$1:$M$405,41,FALSE)</f>
        <v>#N/A</v>
      </c>
      <c r="X7" s="122" t="e">
        <f>VLOOKUP(A7,'Tirantes - Executados'!$A$8:$M$404,42,FALSE)</f>
        <v>#N/A</v>
      </c>
      <c r="Y7" s="133" t="e">
        <f>VLOOKUP(A7,'Tirantes - Executados'!$A$1:$M$405,43,FALSE)</f>
        <v>#N/A</v>
      </c>
      <c r="Z7" s="122" t="e">
        <f>VLOOKUP(A7,'Tirantes - Executados'!$A$8:$M$404,44,FALSE)</f>
        <v>#N/A</v>
      </c>
      <c r="AA7" s="133" t="e">
        <f>VLOOKUP(A7,'Tirantes - Executados'!$A$1:$M$405,45,FALSE)</f>
        <v>#N/A</v>
      </c>
      <c r="AB7" s="132" t="e">
        <f>VLOOKUP(A7,'Tirantes - Executados'!$A$8:$M$404,46,FALSE)</f>
        <v>#N/A</v>
      </c>
      <c r="AC7" s="99" t="s">
        <v>300</v>
      </c>
      <c r="AD7" s="109" t="e">
        <f>VLOOKUP(A7,'Tirantes - Executados'!$A$8:$M$404,14,FALSE)</f>
        <v>#N/A</v>
      </c>
      <c r="AE7" s="63"/>
      <c r="AF7" s="118" t="e">
        <f>VLOOKUP(A7,'Tirantes - Executados'!$A$1:$M$569,13,FALSE)</f>
        <v>#N/A</v>
      </c>
      <c r="AG7" s="63"/>
      <c r="AH7" s="63"/>
      <c r="AI7" s="230" t="e">
        <f>VLOOKUP(A7,'Tirantes - Executados'!$A$7:$M$404,50)</f>
        <v>#REF!</v>
      </c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</row>
    <row r="8" spans="1:1695" s="1" customFormat="1" ht="15" hidden="1" customHeight="1" x14ac:dyDescent="0.25">
      <c r="A8" s="107" t="s">
        <v>201</v>
      </c>
      <c r="B8" s="119" t="e">
        <f>VLOOKUP(A8,'Tirantes - Executados'!$A$8:$M$404,10,FALSE)</f>
        <v>#N/A</v>
      </c>
      <c r="C8" s="133" t="e">
        <f>VLOOKUP(A8,'Tirantes - Executados'!$A$1:$M$405,17,FALSE)</f>
        <v>#N/A</v>
      </c>
      <c r="D8" s="122" t="e">
        <f>VLOOKUP(A8,'Tirantes - Executados'!$A$8:$M$404,18,FALSE)</f>
        <v>#N/A</v>
      </c>
      <c r="E8" s="133" t="e">
        <f>VLOOKUP(A8,'Tirantes - Executados'!$A$1:$M$405,19,FALSE)</f>
        <v>#N/A</v>
      </c>
      <c r="F8" s="122" t="e">
        <f>VLOOKUP(A8,'Tirantes - Executados'!$A$8:$M$404,20,FALSE)</f>
        <v>#N/A</v>
      </c>
      <c r="G8" s="133" t="e">
        <f>VLOOKUP(A8,'Tirantes - Executados'!$A$1:$M$405,21,FALSE)</f>
        <v>#N/A</v>
      </c>
      <c r="H8" s="122" t="e">
        <f>VLOOKUP(A8,'Tirantes - Executados'!$A$8:$M$404,22,FALSE)</f>
        <v>#N/A</v>
      </c>
      <c r="I8" s="133" t="e">
        <f>VLOOKUP(A8,'Tirantes - Executados'!$A$1:$M$405,23,FALSE)</f>
        <v>#N/A</v>
      </c>
      <c r="J8" s="122" t="e">
        <f>VLOOKUP(A8,'Tirantes - Executados'!$A$8:$M$404,24,FALSE)</f>
        <v>#N/A</v>
      </c>
      <c r="K8" s="108" t="e">
        <f>VLOOKUP(A8,'Tirantes - Executados'!$A$8:$M$404,11,FALSE)</f>
        <v>#N/A</v>
      </c>
      <c r="L8" s="133" t="e">
        <f>VLOOKUP(A8,'Tirantes - Executados'!$A$1:$M$405,28,FALSE)</f>
        <v>#N/A</v>
      </c>
      <c r="M8" s="122" t="e">
        <f>VLOOKUP(A8,'Tirantes - Executados'!$A$8:$M$404,29,FALSE)</f>
        <v>#N/A</v>
      </c>
      <c r="N8" s="133" t="e">
        <f>VLOOKUP(A8,'Tirantes - Executados'!$A$1:$M$405,30,FALSE)</f>
        <v>#N/A</v>
      </c>
      <c r="O8" s="122" t="e">
        <f>VLOOKUP(A8,'Tirantes - Executados'!$A$8:$M$404,31,FALSE)</f>
        <v>#N/A</v>
      </c>
      <c r="P8" s="133" t="e">
        <f>VLOOKUP(A8,'Tirantes - Executados'!$A$1:$M$405,32,FALSE)</f>
        <v>#N/A</v>
      </c>
      <c r="Q8" s="122" t="e">
        <f>VLOOKUP(A8,'Tirantes - Executados'!$A$8:$M$404,33,FALSE)</f>
        <v>#N/A</v>
      </c>
      <c r="R8" s="133" t="e">
        <f>VLOOKUP(A8,'Tirantes - Executados'!$A$1:$M$405,34,FALSE)</f>
        <v>#N/A</v>
      </c>
      <c r="S8" s="122" t="e">
        <f>VLOOKUP(A8,'Tirantes - Executados'!$A$8:$M$404,35,FALSE)</f>
        <v>#N/A</v>
      </c>
      <c r="T8" s="108" t="e">
        <f>VLOOKUP(A8,'Tirantes - Executados'!$A$8:$M$404,12,FALSE)</f>
        <v>#N/A</v>
      </c>
      <c r="U8" s="133" t="e">
        <f>VLOOKUP(A8,'Tirantes - Executados'!$A$1:$M$405,39,FALSE)</f>
        <v>#N/A</v>
      </c>
      <c r="V8" s="122" t="e">
        <f>VLOOKUP(A8,'Tirantes - Executados'!$A$8:$M$404,40,FALSE)</f>
        <v>#N/A</v>
      </c>
      <c r="W8" s="133" t="e">
        <f>VLOOKUP(A8,'Tirantes - Executados'!$A$1:$M$405,41,FALSE)</f>
        <v>#N/A</v>
      </c>
      <c r="X8" s="122" t="e">
        <f>VLOOKUP(A8,'Tirantes - Executados'!$A$8:$M$404,42,FALSE)</f>
        <v>#N/A</v>
      </c>
      <c r="Y8" s="133" t="e">
        <f>VLOOKUP(A8,'Tirantes - Executados'!$A$1:$M$405,43,FALSE)</f>
        <v>#N/A</v>
      </c>
      <c r="Z8" s="122" t="e">
        <f>VLOOKUP(A8,'Tirantes - Executados'!$A$8:$M$404,44,FALSE)</f>
        <v>#N/A</v>
      </c>
      <c r="AA8" s="133" t="e">
        <f>VLOOKUP(A8,'Tirantes - Executados'!$A$1:$M$405,45,FALSE)</f>
        <v>#N/A</v>
      </c>
      <c r="AB8" s="132" t="e">
        <f>VLOOKUP(A8,'Tirantes - Executados'!$A$8:$M$404,46,FALSE)</f>
        <v>#N/A</v>
      </c>
      <c r="AC8" s="100" t="s">
        <v>304</v>
      </c>
      <c r="AD8" s="109" t="e">
        <f>VLOOKUP(A8,'Tirantes - Executados'!$A$8:$M$404,14,FALSE)</f>
        <v>#N/A</v>
      </c>
      <c r="AE8" s="63"/>
      <c r="AF8" s="118" t="e">
        <f>VLOOKUP(A8,'Tirantes - Executados'!$A$1:$M$569,13,FALSE)</f>
        <v>#N/A</v>
      </c>
      <c r="AG8" s="63"/>
      <c r="AH8" s="63"/>
      <c r="AI8" s="230" t="e">
        <f>VLOOKUP(A8,'Tirantes - Executados'!$A$7:$M$404,50)</f>
        <v>#REF!</v>
      </c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</row>
    <row r="9" spans="1:1695" s="1" customFormat="1" ht="15" hidden="1" customHeight="1" x14ac:dyDescent="0.25">
      <c r="A9" s="107" t="s">
        <v>202</v>
      </c>
      <c r="B9" s="119" t="e">
        <f>VLOOKUP(A9,'Tirantes - Executados'!$A$8:$M$404,10,FALSE)</f>
        <v>#N/A</v>
      </c>
      <c r="C9" s="133" t="e">
        <f>VLOOKUP(A9,'Tirantes - Executados'!$A$1:$M$405,17,FALSE)</f>
        <v>#N/A</v>
      </c>
      <c r="D9" s="122" t="e">
        <f>VLOOKUP(A9,'Tirantes - Executados'!$A$8:$M$404,18,FALSE)</f>
        <v>#N/A</v>
      </c>
      <c r="E9" s="133" t="e">
        <f>VLOOKUP(A9,'Tirantes - Executados'!$A$1:$M$405,19,FALSE)</f>
        <v>#N/A</v>
      </c>
      <c r="F9" s="122" t="e">
        <f>VLOOKUP(A9,'Tirantes - Executados'!$A$8:$M$404,20,FALSE)</f>
        <v>#N/A</v>
      </c>
      <c r="G9" s="133" t="e">
        <f>VLOOKUP(A9,'Tirantes - Executados'!$A$1:$M$405,21,FALSE)</f>
        <v>#N/A</v>
      </c>
      <c r="H9" s="122" t="e">
        <f>VLOOKUP(A9,'Tirantes - Executados'!$A$8:$M$404,22,FALSE)</f>
        <v>#N/A</v>
      </c>
      <c r="I9" s="133" t="e">
        <f>VLOOKUP(A9,'Tirantes - Executados'!$A$1:$M$405,23,FALSE)</f>
        <v>#N/A</v>
      </c>
      <c r="J9" s="122" t="e">
        <f>VLOOKUP(A9,'Tirantes - Executados'!$A$8:$M$404,24,FALSE)</f>
        <v>#N/A</v>
      </c>
      <c r="K9" s="108" t="e">
        <f>VLOOKUP(A9,'Tirantes - Executados'!$A$8:$M$404,11,FALSE)</f>
        <v>#N/A</v>
      </c>
      <c r="L9" s="133" t="e">
        <f>VLOOKUP(A9,'Tirantes - Executados'!$A$1:$M$405,28,FALSE)</f>
        <v>#N/A</v>
      </c>
      <c r="M9" s="122" t="e">
        <f>VLOOKUP(A9,'Tirantes - Executados'!$A$8:$M$404,29,FALSE)</f>
        <v>#N/A</v>
      </c>
      <c r="N9" s="133" t="e">
        <f>VLOOKUP(A9,'Tirantes - Executados'!$A$1:$M$405,30,FALSE)</f>
        <v>#N/A</v>
      </c>
      <c r="O9" s="122" t="e">
        <f>VLOOKUP(A9,'Tirantes - Executados'!$A$8:$M$404,31,FALSE)</f>
        <v>#N/A</v>
      </c>
      <c r="P9" s="133" t="e">
        <f>VLOOKUP(A9,'Tirantes - Executados'!$A$1:$M$405,32,FALSE)</f>
        <v>#N/A</v>
      </c>
      <c r="Q9" s="122" t="e">
        <f>VLOOKUP(A9,'Tirantes - Executados'!$A$8:$M$404,33,FALSE)</f>
        <v>#N/A</v>
      </c>
      <c r="R9" s="133" t="e">
        <f>VLOOKUP(A9,'Tirantes - Executados'!$A$1:$M$405,34,FALSE)</f>
        <v>#N/A</v>
      </c>
      <c r="S9" s="122" t="e">
        <f>VLOOKUP(A9,'Tirantes - Executados'!$A$8:$M$404,35,FALSE)</f>
        <v>#N/A</v>
      </c>
      <c r="T9" s="108" t="e">
        <f>VLOOKUP(A9,'Tirantes - Executados'!$A$8:$M$404,12,FALSE)</f>
        <v>#N/A</v>
      </c>
      <c r="U9" s="133" t="e">
        <f>VLOOKUP(A9,'Tirantes - Executados'!$A$1:$M$405,39,FALSE)</f>
        <v>#N/A</v>
      </c>
      <c r="V9" s="122" t="e">
        <f>VLOOKUP(A9,'Tirantes - Executados'!$A$8:$M$404,40,FALSE)</f>
        <v>#N/A</v>
      </c>
      <c r="W9" s="133" t="e">
        <f>VLOOKUP(A9,'Tirantes - Executados'!$A$1:$M$405,41,FALSE)</f>
        <v>#N/A</v>
      </c>
      <c r="X9" s="122" t="e">
        <f>VLOOKUP(A9,'Tirantes - Executados'!$A$8:$M$404,42,FALSE)</f>
        <v>#N/A</v>
      </c>
      <c r="Y9" s="133" t="e">
        <f>VLOOKUP(A9,'Tirantes - Executados'!$A$1:$M$405,43,FALSE)</f>
        <v>#N/A</v>
      </c>
      <c r="Z9" s="122" t="e">
        <f>VLOOKUP(A9,'Tirantes - Executados'!$A$8:$M$404,44,FALSE)</f>
        <v>#N/A</v>
      </c>
      <c r="AA9" s="133" t="e">
        <f>VLOOKUP(A9,'Tirantes - Executados'!$A$1:$M$405,45,FALSE)</f>
        <v>#N/A</v>
      </c>
      <c r="AB9" s="132" t="e">
        <f>VLOOKUP(A9,'Tirantes - Executados'!$A$8:$M$404,46,FALSE)</f>
        <v>#N/A</v>
      </c>
      <c r="AC9" s="99" t="s">
        <v>300</v>
      </c>
      <c r="AD9" s="109" t="e">
        <f>VLOOKUP(A9,'Tirantes - Executados'!$A$8:$M$404,14,FALSE)</f>
        <v>#N/A</v>
      </c>
      <c r="AE9" s="63"/>
      <c r="AF9" s="118" t="e">
        <f>VLOOKUP(A9,'Tirantes - Executados'!$A$1:$M$569,13,FALSE)</f>
        <v>#N/A</v>
      </c>
      <c r="AG9" s="63"/>
      <c r="AH9" s="63"/>
      <c r="AI9" s="230" t="e">
        <f>VLOOKUP(A9,'Tirantes - Executados'!$A$7:$M$404,50)</f>
        <v>#REF!</v>
      </c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</row>
    <row r="10" spans="1:1695" s="1" customFormat="1" ht="15" hidden="1" customHeight="1" x14ac:dyDescent="0.25">
      <c r="A10" s="107" t="s">
        <v>203</v>
      </c>
      <c r="B10" s="119" t="e">
        <f>VLOOKUP(A10,'Tirantes - Executados'!$A$8:$M$404,10,FALSE)</f>
        <v>#N/A</v>
      </c>
      <c r="C10" s="133" t="e">
        <f>VLOOKUP(A10,'Tirantes - Executados'!$A$1:$M$405,17,FALSE)</f>
        <v>#N/A</v>
      </c>
      <c r="D10" s="122" t="e">
        <f>VLOOKUP(A10,'Tirantes - Executados'!$A$8:$M$404,18,FALSE)</f>
        <v>#N/A</v>
      </c>
      <c r="E10" s="133" t="e">
        <f>VLOOKUP(A10,'Tirantes - Executados'!$A$1:$M$405,19,FALSE)</f>
        <v>#N/A</v>
      </c>
      <c r="F10" s="122" t="e">
        <f>VLOOKUP(A10,'Tirantes - Executados'!$A$8:$M$404,20,FALSE)</f>
        <v>#N/A</v>
      </c>
      <c r="G10" s="133" t="e">
        <f>VLOOKUP(A10,'Tirantes - Executados'!$A$1:$M$405,21,FALSE)</f>
        <v>#N/A</v>
      </c>
      <c r="H10" s="122" t="e">
        <f>VLOOKUP(A10,'Tirantes - Executados'!$A$8:$M$404,22,FALSE)</f>
        <v>#N/A</v>
      </c>
      <c r="I10" s="133" t="e">
        <f>VLOOKUP(A10,'Tirantes - Executados'!$A$1:$M$405,23,FALSE)</f>
        <v>#N/A</v>
      </c>
      <c r="J10" s="122" t="e">
        <f>VLOOKUP(A10,'Tirantes - Executados'!$A$8:$M$404,24,FALSE)</f>
        <v>#N/A</v>
      </c>
      <c r="K10" s="108" t="e">
        <f>VLOOKUP(A10,'Tirantes - Executados'!$A$8:$M$404,11,FALSE)</f>
        <v>#N/A</v>
      </c>
      <c r="L10" s="133" t="e">
        <f>VLOOKUP(A10,'Tirantes - Executados'!$A$1:$M$405,28,FALSE)</f>
        <v>#N/A</v>
      </c>
      <c r="M10" s="122" t="e">
        <f>VLOOKUP(A10,'Tirantes - Executados'!$A$8:$M$404,29,FALSE)</f>
        <v>#N/A</v>
      </c>
      <c r="N10" s="133" t="e">
        <f>VLOOKUP(A10,'Tirantes - Executados'!$A$1:$M$405,30,FALSE)</f>
        <v>#N/A</v>
      </c>
      <c r="O10" s="122" t="e">
        <f>VLOOKUP(A10,'Tirantes - Executados'!$A$8:$M$404,31,FALSE)</f>
        <v>#N/A</v>
      </c>
      <c r="P10" s="133" t="e">
        <f>VLOOKUP(A10,'Tirantes - Executados'!$A$1:$M$405,32,FALSE)</f>
        <v>#N/A</v>
      </c>
      <c r="Q10" s="122" t="e">
        <f>VLOOKUP(A10,'Tirantes - Executados'!$A$8:$M$404,33,FALSE)</f>
        <v>#N/A</v>
      </c>
      <c r="R10" s="133" t="e">
        <f>VLOOKUP(A10,'Tirantes - Executados'!$A$1:$M$405,34,FALSE)</f>
        <v>#N/A</v>
      </c>
      <c r="S10" s="122" t="e">
        <f>VLOOKUP(A10,'Tirantes - Executados'!$A$8:$M$404,35,FALSE)</f>
        <v>#N/A</v>
      </c>
      <c r="T10" s="108" t="e">
        <f>VLOOKUP(A10,'Tirantes - Executados'!$A$8:$M$404,12,FALSE)</f>
        <v>#N/A</v>
      </c>
      <c r="U10" s="133" t="e">
        <f>VLOOKUP(A10,'Tirantes - Executados'!$A$1:$M$405,39,FALSE)</f>
        <v>#N/A</v>
      </c>
      <c r="V10" s="122" t="e">
        <f>VLOOKUP(A10,'Tirantes - Executados'!$A$8:$M$404,40,FALSE)</f>
        <v>#N/A</v>
      </c>
      <c r="W10" s="133" t="e">
        <f>VLOOKUP(A10,'Tirantes - Executados'!$A$1:$M$405,41,FALSE)</f>
        <v>#N/A</v>
      </c>
      <c r="X10" s="122" t="e">
        <f>VLOOKUP(A10,'Tirantes - Executados'!$A$8:$M$404,42,FALSE)</f>
        <v>#N/A</v>
      </c>
      <c r="Y10" s="133" t="e">
        <f>VLOOKUP(A10,'Tirantes - Executados'!$A$1:$M$405,43,FALSE)</f>
        <v>#N/A</v>
      </c>
      <c r="Z10" s="122" t="e">
        <f>VLOOKUP(A10,'Tirantes - Executados'!$A$8:$M$404,44,FALSE)</f>
        <v>#N/A</v>
      </c>
      <c r="AA10" s="133" t="e">
        <f>VLOOKUP(A10,'Tirantes - Executados'!$A$1:$M$405,45,FALSE)</f>
        <v>#N/A</v>
      </c>
      <c r="AB10" s="132" t="e">
        <f>VLOOKUP(A10,'Tirantes - Executados'!$A$8:$M$404,46,FALSE)</f>
        <v>#N/A</v>
      </c>
      <c r="AC10" s="99" t="s">
        <v>300</v>
      </c>
      <c r="AD10" s="109" t="e">
        <f>VLOOKUP(A10,'Tirantes - Executados'!$A$8:$M$404,14,FALSE)</f>
        <v>#N/A</v>
      </c>
      <c r="AE10" s="63"/>
      <c r="AF10" s="118" t="e">
        <f>VLOOKUP(A10,'Tirantes - Executados'!$A$1:$M$569,13,FALSE)</f>
        <v>#N/A</v>
      </c>
      <c r="AG10" s="63"/>
      <c r="AH10" s="63"/>
      <c r="AI10" s="230" t="e">
        <f>VLOOKUP(A10,'Tirantes - Executados'!$A$7:$M$404,50)</f>
        <v>#REF!</v>
      </c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</row>
    <row r="11" spans="1:1695" s="1" customFormat="1" ht="15" hidden="1" customHeight="1" x14ac:dyDescent="0.25">
      <c r="A11" s="107" t="s">
        <v>204</v>
      </c>
      <c r="B11" s="119" t="e">
        <f>VLOOKUP(A11,'Tirantes - Executados'!$A$8:$M$404,10,FALSE)</f>
        <v>#N/A</v>
      </c>
      <c r="C11" s="133" t="e">
        <f>VLOOKUP(A11,'Tirantes - Executados'!$A$1:$M$405,17,FALSE)</f>
        <v>#N/A</v>
      </c>
      <c r="D11" s="122" t="e">
        <f>VLOOKUP(A11,'Tirantes - Executados'!$A$8:$M$404,18,FALSE)</f>
        <v>#N/A</v>
      </c>
      <c r="E11" s="133" t="e">
        <f>VLOOKUP(A11,'Tirantes - Executados'!$A$1:$M$405,19,FALSE)</f>
        <v>#N/A</v>
      </c>
      <c r="F11" s="122" t="e">
        <f>VLOOKUP(A11,'Tirantes - Executados'!$A$8:$M$404,20,FALSE)</f>
        <v>#N/A</v>
      </c>
      <c r="G11" s="133" t="e">
        <f>VLOOKUP(A11,'Tirantes - Executados'!$A$1:$M$405,21,FALSE)</f>
        <v>#N/A</v>
      </c>
      <c r="H11" s="122" t="e">
        <f>VLOOKUP(A11,'Tirantes - Executados'!$A$8:$M$404,22,FALSE)</f>
        <v>#N/A</v>
      </c>
      <c r="I11" s="133" t="e">
        <f>VLOOKUP(A11,'Tirantes - Executados'!$A$1:$M$405,23,FALSE)</f>
        <v>#N/A</v>
      </c>
      <c r="J11" s="122" t="e">
        <f>VLOOKUP(A11,'Tirantes - Executados'!$A$8:$M$404,24,FALSE)</f>
        <v>#N/A</v>
      </c>
      <c r="K11" s="108" t="e">
        <f>VLOOKUP(A11,'Tirantes - Executados'!$A$8:$M$404,11,FALSE)</f>
        <v>#N/A</v>
      </c>
      <c r="L11" s="133" t="e">
        <f>VLOOKUP(A11,'Tirantes - Executados'!$A$1:$M$405,28,FALSE)</f>
        <v>#N/A</v>
      </c>
      <c r="M11" s="122" t="e">
        <f>VLOOKUP(A11,'Tirantes - Executados'!$A$8:$M$404,29,FALSE)</f>
        <v>#N/A</v>
      </c>
      <c r="N11" s="133" t="e">
        <f>VLOOKUP(A11,'Tirantes - Executados'!$A$1:$M$405,30,FALSE)</f>
        <v>#N/A</v>
      </c>
      <c r="O11" s="122" t="e">
        <f>VLOOKUP(A11,'Tirantes - Executados'!$A$8:$M$404,31,FALSE)</f>
        <v>#N/A</v>
      </c>
      <c r="P11" s="133" t="e">
        <f>VLOOKUP(A11,'Tirantes - Executados'!$A$1:$M$405,32,FALSE)</f>
        <v>#N/A</v>
      </c>
      <c r="Q11" s="122" t="e">
        <f>VLOOKUP(A11,'Tirantes - Executados'!$A$8:$M$404,33,FALSE)</f>
        <v>#N/A</v>
      </c>
      <c r="R11" s="133" t="e">
        <f>VLOOKUP(A11,'Tirantes - Executados'!$A$1:$M$405,34,FALSE)</f>
        <v>#N/A</v>
      </c>
      <c r="S11" s="122" t="e">
        <f>VLOOKUP(A11,'Tirantes - Executados'!$A$8:$M$404,35,FALSE)</f>
        <v>#N/A</v>
      </c>
      <c r="T11" s="108" t="e">
        <f>VLOOKUP(A11,'Tirantes - Executados'!$A$8:$M$404,12,FALSE)</f>
        <v>#N/A</v>
      </c>
      <c r="U11" s="133" t="e">
        <f>VLOOKUP(A11,'Tirantes - Executados'!$A$1:$M$405,39,FALSE)</f>
        <v>#N/A</v>
      </c>
      <c r="V11" s="122" t="e">
        <f>VLOOKUP(A11,'Tirantes - Executados'!$A$8:$M$404,40,FALSE)</f>
        <v>#N/A</v>
      </c>
      <c r="W11" s="133" t="e">
        <f>VLOOKUP(A11,'Tirantes - Executados'!$A$1:$M$405,41,FALSE)</f>
        <v>#N/A</v>
      </c>
      <c r="X11" s="122" t="e">
        <f>VLOOKUP(A11,'Tirantes - Executados'!$A$8:$M$404,42,FALSE)</f>
        <v>#N/A</v>
      </c>
      <c r="Y11" s="133" t="e">
        <f>VLOOKUP(A11,'Tirantes - Executados'!$A$1:$M$405,43,FALSE)</f>
        <v>#N/A</v>
      </c>
      <c r="Z11" s="122" t="e">
        <f>VLOOKUP(A11,'Tirantes - Executados'!$A$8:$M$404,44,FALSE)</f>
        <v>#N/A</v>
      </c>
      <c r="AA11" s="133" t="e">
        <f>VLOOKUP(A11,'Tirantes - Executados'!$A$1:$M$405,45,FALSE)</f>
        <v>#N/A</v>
      </c>
      <c r="AB11" s="132" t="e">
        <f>VLOOKUP(A11,'Tirantes - Executados'!$A$8:$M$404,46,FALSE)</f>
        <v>#N/A</v>
      </c>
      <c r="AC11" s="99" t="s">
        <v>300</v>
      </c>
      <c r="AD11" s="109" t="e">
        <f>VLOOKUP(A11,'Tirantes - Executados'!$A$8:$M$404,14,FALSE)</f>
        <v>#N/A</v>
      </c>
      <c r="AE11" s="63"/>
      <c r="AF11" s="118" t="e">
        <f>VLOOKUP(A11,'Tirantes - Executados'!$A$1:$M$569,13,FALSE)</f>
        <v>#N/A</v>
      </c>
      <c r="AG11" s="63"/>
      <c r="AH11" s="63"/>
      <c r="AI11" s="230" t="e">
        <f>VLOOKUP(A11,'Tirantes - Executados'!$A$7:$M$404,50)</f>
        <v>#REF!</v>
      </c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</row>
    <row r="12" spans="1:1695" s="1" customFormat="1" ht="15" hidden="1" customHeight="1" x14ac:dyDescent="0.25">
      <c r="A12" s="107" t="s">
        <v>205</v>
      </c>
      <c r="B12" s="119" t="e">
        <f>VLOOKUP(A12,'Tirantes - Executados'!$A$8:$M$404,10,FALSE)</f>
        <v>#N/A</v>
      </c>
      <c r="C12" s="133" t="e">
        <f>VLOOKUP(A12,'Tirantes - Executados'!$A$1:$M$405,17,FALSE)</f>
        <v>#N/A</v>
      </c>
      <c r="D12" s="122" t="e">
        <f>VLOOKUP(A12,'Tirantes - Executados'!$A$8:$M$404,18,FALSE)</f>
        <v>#N/A</v>
      </c>
      <c r="E12" s="133" t="e">
        <f>VLOOKUP(A12,'Tirantes - Executados'!$A$1:$M$405,19,FALSE)</f>
        <v>#N/A</v>
      </c>
      <c r="F12" s="122" t="e">
        <f>VLOOKUP(A12,'Tirantes - Executados'!$A$8:$M$404,20,FALSE)</f>
        <v>#N/A</v>
      </c>
      <c r="G12" s="133" t="e">
        <f>VLOOKUP(A12,'Tirantes - Executados'!$A$1:$M$405,21,FALSE)</f>
        <v>#N/A</v>
      </c>
      <c r="H12" s="122" t="e">
        <f>VLOOKUP(A12,'Tirantes - Executados'!$A$8:$M$404,22,FALSE)</f>
        <v>#N/A</v>
      </c>
      <c r="I12" s="133" t="e">
        <f>VLOOKUP(A12,'Tirantes - Executados'!$A$1:$M$405,23,FALSE)</f>
        <v>#N/A</v>
      </c>
      <c r="J12" s="122" t="e">
        <f>VLOOKUP(A12,'Tirantes - Executados'!$A$8:$M$404,24,FALSE)</f>
        <v>#N/A</v>
      </c>
      <c r="K12" s="108" t="e">
        <f>VLOOKUP(A12,'Tirantes - Executados'!$A$8:$M$404,11,FALSE)</f>
        <v>#N/A</v>
      </c>
      <c r="L12" s="133" t="e">
        <f>VLOOKUP(A12,'Tirantes - Executados'!$A$1:$M$405,28,FALSE)</f>
        <v>#N/A</v>
      </c>
      <c r="M12" s="122" t="e">
        <f>VLOOKUP(A12,'Tirantes - Executados'!$A$8:$M$404,29,FALSE)</f>
        <v>#N/A</v>
      </c>
      <c r="N12" s="133" t="e">
        <f>VLOOKUP(A12,'Tirantes - Executados'!$A$1:$M$405,30,FALSE)</f>
        <v>#N/A</v>
      </c>
      <c r="O12" s="122" t="e">
        <f>VLOOKUP(A12,'Tirantes - Executados'!$A$8:$M$404,31,FALSE)</f>
        <v>#N/A</v>
      </c>
      <c r="P12" s="133" t="e">
        <f>VLOOKUP(A12,'Tirantes - Executados'!$A$1:$M$405,32,FALSE)</f>
        <v>#N/A</v>
      </c>
      <c r="Q12" s="122" t="e">
        <f>VLOOKUP(A12,'Tirantes - Executados'!$A$8:$M$404,33,FALSE)</f>
        <v>#N/A</v>
      </c>
      <c r="R12" s="133" t="e">
        <f>VLOOKUP(A12,'Tirantes - Executados'!$A$1:$M$405,34,FALSE)</f>
        <v>#N/A</v>
      </c>
      <c r="S12" s="122" t="e">
        <f>VLOOKUP(A12,'Tirantes - Executados'!$A$8:$M$404,35,FALSE)</f>
        <v>#N/A</v>
      </c>
      <c r="T12" s="108" t="e">
        <f>VLOOKUP(A12,'Tirantes - Executados'!$A$8:$M$404,12,FALSE)</f>
        <v>#N/A</v>
      </c>
      <c r="U12" s="133" t="e">
        <f>VLOOKUP(A12,'Tirantes - Executados'!$A$1:$M$405,39,FALSE)</f>
        <v>#N/A</v>
      </c>
      <c r="V12" s="122" t="e">
        <f>VLOOKUP(A12,'Tirantes - Executados'!$A$8:$M$404,40,FALSE)</f>
        <v>#N/A</v>
      </c>
      <c r="W12" s="133" t="e">
        <f>VLOOKUP(A12,'Tirantes - Executados'!$A$1:$M$405,41,FALSE)</f>
        <v>#N/A</v>
      </c>
      <c r="X12" s="122" t="e">
        <f>VLOOKUP(A12,'Tirantes - Executados'!$A$8:$M$404,42,FALSE)</f>
        <v>#N/A</v>
      </c>
      <c r="Y12" s="133" t="e">
        <f>VLOOKUP(A12,'Tirantes - Executados'!$A$1:$M$405,43,FALSE)</f>
        <v>#N/A</v>
      </c>
      <c r="Z12" s="122" t="e">
        <f>VLOOKUP(A12,'Tirantes - Executados'!$A$8:$M$404,44,FALSE)</f>
        <v>#N/A</v>
      </c>
      <c r="AA12" s="133" t="e">
        <f>VLOOKUP(A12,'Tirantes - Executados'!$A$1:$M$405,45,FALSE)</f>
        <v>#N/A</v>
      </c>
      <c r="AB12" s="132" t="e">
        <f>VLOOKUP(A12,'Tirantes - Executados'!$A$8:$M$404,46,FALSE)</f>
        <v>#N/A</v>
      </c>
      <c r="AC12" s="100" t="s">
        <v>304</v>
      </c>
      <c r="AD12" s="109" t="e">
        <f>VLOOKUP(A12,'Tirantes - Executados'!$A$8:$M$404,14,FALSE)</f>
        <v>#N/A</v>
      </c>
      <c r="AE12" s="63"/>
      <c r="AF12" s="118" t="e">
        <f>VLOOKUP(A12,'Tirantes - Executados'!$A$1:$M$569,13,FALSE)</f>
        <v>#N/A</v>
      </c>
      <c r="AG12" s="63"/>
      <c r="AH12" s="63"/>
      <c r="AI12" s="230" t="e">
        <f>VLOOKUP(A12,'Tirantes - Executados'!$A$7:$M$404,50)</f>
        <v>#REF!</v>
      </c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</row>
    <row r="13" spans="1:1695" s="1" customFormat="1" ht="15" hidden="1" customHeight="1" x14ac:dyDescent="0.25">
      <c r="A13" s="107" t="s">
        <v>206</v>
      </c>
      <c r="B13" s="119" t="e">
        <f>VLOOKUP(A13,'Tirantes - Executados'!$A$8:$M$404,10,FALSE)</f>
        <v>#N/A</v>
      </c>
      <c r="C13" s="133" t="e">
        <f>VLOOKUP(A13,'Tirantes - Executados'!$A$1:$M$405,17,FALSE)</f>
        <v>#N/A</v>
      </c>
      <c r="D13" s="122" t="e">
        <f>VLOOKUP(A13,'Tirantes - Executados'!$A$8:$M$404,18,FALSE)</f>
        <v>#N/A</v>
      </c>
      <c r="E13" s="133" t="e">
        <f>VLOOKUP(A13,'Tirantes - Executados'!$A$1:$M$405,19,FALSE)</f>
        <v>#N/A</v>
      </c>
      <c r="F13" s="122" t="e">
        <f>VLOOKUP(A13,'Tirantes - Executados'!$A$8:$M$404,20,FALSE)</f>
        <v>#N/A</v>
      </c>
      <c r="G13" s="133" t="e">
        <f>VLOOKUP(A13,'Tirantes - Executados'!$A$1:$M$405,21,FALSE)</f>
        <v>#N/A</v>
      </c>
      <c r="H13" s="122" t="e">
        <f>VLOOKUP(A13,'Tirantes - Executados'!$A$8:$M$404,22,FALSE)</f>
        <v>#N/A</v>
      </c>
      <c r="I13" s="133" t="e">
        <f>VLOOKUP(A13,'Tirantes - Executados'!$A$1:$M$405,23,FALSE)</f>
        <v>#N/A</v>
      </c>
      <c r="J13" s="122" t="e">
        <f>VLOOKUP(A13,'Tirantes - Executados'!$A$8:$M$404,24,FALSE)</f>
        <v>#N/A</v>
      </c>
      <c r="K13" s="108" t="e">
        <f>VLOOKUP(A13,'Tirantes - Executados'!$A$8:$M$404,11,FALSE)</f>
        <v>#N/A</v>
      </c>
      <c r="L13" s="133" t="e">
        <f>VLOOKUP(A13,'Tirantes - Executados'!$A$1:$M$405,28,FALSE)</f>
        <v>#N/A</v>
      </c>
      <c r="M13" s="122" t="e">
        <f>VLOOKUP(A13,'Tirantes - Executados'!$A$8:$M$404,29,FALSE)</f>
        <v>#N/A</v>
      </c>
      <c r="N13" s="133" t="e">
        <f>VLOOKUP(A13,'Tirantes - Executados'!$A$1:$M$405,30,FALSE)</f>
        <v>#N/A</v>
      </c>
      <c r="O13" s="122" t="e">
        <f>VLOOKUP(A13,'Tirantes - Executados'!$A$8:$M$404,31,FALSE)</f>
        <v>#N/A</v>
      </c>
      <c r="P13" s="133" t="e">
        <f>VLOOKUP(A13,'Tirantes - Executados'!$A$1:$M$405,32,FALSE)</f>
        <v>#N/A</v>
      </c>
      <c r="Q13" s="122" t="e">
        <f>VLOOKUP(A13,'Tirantes - Executados'!$A$8:$M$404,33,FALSE)</f>
        <v>#N/A</v>
      </c>
      <c r="R13" s="133" t="e">
        <f>VLOOKUP(A13,'Tirantes - Executados'!$A$1:$M$405,34,FALSE)</f>
        <v>#N/A</v>
      </c>
      <c r="S13" s="122" t="e">
        <f>VLOOKUP(A13,'Tirantes - Executados'!$A$8:$M$404,35,FALSE)</f>
        <v>#N/A</v>
      </c>
      <c r="T13" s="108" t="e">
        <f>VLOOKUP(A13,'Tirantes - Executados'!$A$8:$M$404,12,FALSE)</f>
        <v>#N/A</v>
      </c>
      <c r="U13" s="133" t="e">
        <f>VLOOKUP(A13,'Tirantes - Executados'!$A$1:$M$405,39,FALSE)</f>
        <v>#N/A</v>
      </c>
      <c r="V13" s="122" t="e">
        <f>VLOOKUP(A13,'Tirantes - Executados'!$A$8:$M$404,40,FALSE)</f>
        <v>#N/A</v>
      </c>
      <c r="W13" s="133" t="e">
        <f>VLOOKUP(A13,'Tirantes - Executados'!$A$1:$M$405,41,FALSE)</f>
        <v>#N/A</v>
      </c>
      <c r="X13" s="122" t="e">
        <f>VLOOKUP(A13,'Tirantes - Executados'!$A$8:$M$404,42,FALSE)</f>
        <v>#N/A</v>
      </c>
      <c r="Y13" s="133" t="e">
        <f>VLOOKUP(A13,'Tirantes - Executados'!$A$1:$M$405,43,FALSE)</f>
        <v>#N/A</v>
      </c>
      <c r="Z13" s="122" t="e">
        <f>VLOOKUP(A13,'Tirantes - Executados'!$A$8:$M$404,44,FALSE)</f>
        <v>#N/A</v>
      </c>
      <c r="AA13" s="133" t="e">
        <f>VLOOKUP(A13,'Tirantes - Executados'!$A$1:$M$405,45,FALSE)</f>
        <v>#N/A</v>
      </c>
      <c r="AB13" s="132" t="e">
        <f>VLOOKUP(A13,'Tirantes - Executados'!$A$8:$M$404,46,FALSE)</f>
        <v>#N/A</v>
      </c>
      <c r="AC13" s="100" t="s">
        <v>304</v>
      </c>
      <c r="AD13" s="109" t="e">
        <f>VLOOKUP(A13,'Tirantes - Executados'!$A$8:$M$404,14,FALSE)</f>
        <v>#N/A</v>
      </c>
      <c r="AE13" s="63"/>
      <c r="AF13" s="118" t="e">
        <f>VLOOKUP(A13,'Tirantes - Executados'!$A$1:$M$569,13,FALSE)</f>
        <v>#N/A</v>
      </c>
      <c r="AG13" s="63"/>
      <c r="AH13" s="63"/>
      <c r="AI13" s="230" t="e">
        <f>VLOOKUP(A13,'Tirantes - Executados'!$A$7:$M$404,50)</f>
        <v>#REF!</v>
      </c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</row>
    <row r="14" spans="1:1695" s="1" customFormat="1" ht="15" hidden="1" customHeight="1" x14ac:dyDescent="0.25">
      <c r="A14" s="107" t="s">
        <v>207</v>
      </c>
      <c r="B14" s="119" t="e">
        <f>VLOOKUP(A14,'Tirantes - Executados'!$A$8:$M$404,10,FALSE)</f>
        <v>#N/A</v>
      </c>
      <c r="C14" s="133" t="e">
        <f>VLOOKUP(A14,'Tirantes - Executados'!$A$1:$M$405,17,FALSE)</f>
        <v>#N/A</v>
      </c>
      <c r="D14" s="122" t="e">
        <f>VLOOKUP(A14,'Tirantes - Executados'!$A$8:$M$404,18,FALSE)</f>
        <v>#N/A</v>
      </c>
      <c r="E14" s="133" t="e">
        <f>VLOOKUP(A14,'Tirantes - Executados'!$A$1:$M$405,19,FALSE)</f>
        <v>#N/A</v>
      </c>
      <c r="F14" s="122" t="e">
        <f>VLOOKUP(A14,'Tirantes - Executados'!$A$8:$M$404,20,FALSE)</f>
        <v>#N/A</v>
      </c>
      <c r="G14" s="133" t="e">
        <f>VLOOKUP(A14,'Tirantes - Executados'!$A$1:$M$405,21,FALSE)</f>
        <v>#N/A</v>
      </c>
      <c r="H14" s="122" t="e">
        <f>VLOOKUP(A14,'Tirantes - Executados'!$A$8:$M$404,22,FALSE)</f>
        <v>#N/A</v>
      </c>
      <c r="I14" s="133" t="e">
        <f>VLOOKUP(A14,'Tirantes - Executados'!$A$1:$M$405,23,FALSE)</f>
        <v>#N/A</v>
      </c>
      <c r="J14" s="122" t="e">
        <f>VLOOKUP(A14,'Tirantes - Executados'!$A$8:$M$404,24,FALSE)</f>
        <v>#N/A</v>
      </c>
      <c r="K14" s="108" t="e">
        <f>VLOOKUP(A14,'Tirantes - Executados'!$A$8:$M$404,11,FALSE)</f>
        <v>#N/A</v>
      </c>
      <c r="L14" s="133" t="e">
        <f>VLOOKUP(A14,'Tirantes - Executados'!$A$1:$M$405,28,FALSE)</f>
        <v>#N/A</v>
      </c>
      <c r="M14" s="122" t="e">
        <f>VLOOKUP(A14,'Tirantes - Executados'!$A$8:$M$404,29,FALSE)</f>
        <v>#N/A</v>
      </c>
      <c r="N14" s="133" t="e">
        <f>VLOOKUP(A14,'Tirantes - Executados'!$A$1:$M$405,30,FALSE)</f>
        <v>#N/A</v>
      </c>
      <c r="O14" s="122" t="e">
        <f>VLOOKUP(A14,'Tirantes - Executados'!$A$8:$M$404,31,FALSE)</f>
        <v>#N/A</v>
      </c>
      <c r="P14" s="133" t="e">
        <f>VLOOKUP(A14,'Tirantes - Executados'!$A$1:$M$405,32,FALSE)</f>
        <v>#N/A</v>
      </c>
      <c r="Q14" s="122" t="e">
        <f>VLOOKUP(A14,'Tirantes - Executados'!$A$8:$M$404,33,FALSE)</f>
        <v>#N/A</v>
      </c>
      <c r="R14" s="133" t="e">
        <f>VLOOKUP(A14,'Tirantes - Executados'!$A$1:$M$405,34,FALSE)</f>
        <v>#N/A</v>
      </c>
      <c r="S14" s="122" t="e">
        <f>VLOOKUP(A14,'Tirantes - Executados'!$A$8:$M$404,35,FALSE)</f>
        <v>#N/A</v>
      </c>
      <c r="T14" s="108" t="e">
        <f>VLOOKUP(A14,'Tirantes - Executados'!$A$8:$M$404,12,FALSE)</f>
        <v>#N/A</v>
      </c>
      <c r="U14" s="133" t="e">
        <f>VLOOKUP(A14,'Tirantes - Executados'!$A$1:$M$405,39,FALSE)</f>
        <v>#N/A</v>
      </c>
      <c r="V14" s="122" t="e">
        <f>VLOOKUP(A14,'Tirantes - Executados'!$A$8:$M$404,40,FALSE)</f>
        <v>#N/A</v>
      </c>
      <c r="W14" s="133" t="e">
        <f>VLOOKUP(A14,'Tirantes - Executados'!$A$1:$M$405,41,FALSE)</f>
        <v>#N/A</v>
      </c>
      <c r="X14" s="122" t="e">
        <f>VLOOKUP(A14,'Tirantes - Executados'!$A$8:$M$404,42,FALSE)</f>
        <v>#N/A</v>
      </c>
      <c r="Y14" s="133" t="e">
        <f>VLOOKUP(A14,'Tirantes - Executados'!$A$1:$M$405,43,FALSE)</f>
        <v>#N/A</v>
      </c>
      <c r="Z14" s="122" t="e">
        <f>VLOOKUP(A14,'Tirantes - Executados'!$A$8:$M$404,44,FALSE)</f>
        <v>#N/A</v>
      </c>
      <c r="AA14" s="133" t="e">
        <f>VLOOKUP(A14,'Tirantes - Executados'!$A$1:$M$405,45,FALSE)</f>
        <v>#N/A</v>
      </c>
      <c r="AB14" s="132" t="e">
        <f>VLOOKUP(A14,'Tirantes - Executados'!$A$8:$M$404,46,FALSE)</f>
        <v>#N/A</v>
      </c>
      <c r="AC14" s="100" t="s">
        <v>304</v>
      </c>
      <c r="AD14" s="109" t="e">
        <f>VLOOKUP(A14,'Tirantes - Executados'!$A$8:$M$404,14,FALSE)</f>
        <v>#N/A</v>
      </c>
      <c r="AE14" s="63"/>
      <c r="AF14" s="118" t="e">
        <f>VLOOKUP(A14,'Tirantes - Executados'!$A$1:$M$569,13,FALSE)</f>
        <v>#N/A</v>
      </c>
      <c r="AG14" s="63"/>
      <c r="AH14" s="63"/>
      <c r="AI14" s="230" t="e">
        <f>VLOOKUP(A14,'Tirantes - Executados'!$A$7:$M$404,50)</f>
        <v>#REF!</v>
      </c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</row>
    <row r="15" spans="1:1695" s="1" customFormat="1" ht="15" hidden="1" customHeight="1" x14ac:dyDescent="0.25">
      <c r="A15" s="107" t="s">
        <v>208</v>
      </c>
      <c r="B15" s="119" t="e">
        <f>VLOOKUP(A15,'Tirantes - Executados'!$A$8:$M$404,10,FALSE)</f>
        <v>#N/A</v>
      </c>
      <c r="C15" s="133" t="e">
        <f>VLOOKUP(A15,'Tirantes - Executados'!$A$1:$M$405,17,FALSE)</f>
        <v>#N/A</v>
      </c>
      <c r="D15" s="122" t="e">
        <f>VLOOKUP(A15,'Tirantes - Executados'!$A$8:$M$404,18,FALSE)</f>
        <v>#N/A</v>
      </c>
      <c r="E15" s="133" t="e">
        <f>VLOOKUP(A15,'Tirantes - Executados'!$A$1:$M$405,19,FALSE)</f>
        <v>#N/A</v>
      </c>
      <c r="F15" s="122" t="e">
        <f>VLOOKUP(A15,'Tirantes - Executados'!$A$8:$M$404,20,FALSE)</f>
        <v>#N/A</v>
      </c>
      <c r="G15" s="133" t="e">
        <f>VLOOKUP(A15,'Tirantes - Executados'!$A$1:$M$405,21,FALSE)</f>
        <v>#N/A</v>
      </c>
      <c r="H15" s="122" t="e">
        <f>VLOOKUP(A15,'Tirantes - Executados'!$A$8:$M$404,22,FALSE)</f>
        <v>#N/A</v>
      </c>
      <c r="I15" s="133" t="e">
        <f>VLOOKUP(A15,'Tirantes - Executados'!$A$1:$M$405,23,FALSE)</f>
        <v>#N/A</v>
      </c>
      <c r="J15" s="122" t="e">
        <f>VLOOKUP(A15,'Tirantes - Executados'!$A$8:$M$404,24,FALSE)</f>
        <v>#N/A</v>
      </c>
      <c r="K15" s="108" t="e">
        <f>VLOOKUP(A15,'Tirantes - Executados'!$A$8:$M$404,11,FALSE)</f>
        <v>#N/A</v>
      </c>
      <c r="L15" s="133" t="e">
        <f>VLOOKUP(A15,'Tirantes - Executados'!$A$1:$M$405,28,FALSE)</f>
        <v>#N/A</v>
      </c>
      <c r="M15" s="122" t="e">
        <f>VLOOKUP(A15,'Tirantes - Executados'!$A$8:$M$404,29,FALSE)</f>
        <v>#N/A</v>
      </c>
      <c r="N15" s="133" t="e">
        <f>VLOOKUP(A15,'Tirantes - Executados'!$A$1:$M$405,30,FALSE)</f>
        <v>#N/A</v>
      </c>
      <c r="O15" s="122" t="e">
        <f>VLOOKUP(A15,'Tirantes - Executados'!$A$8:$M$404,31,FALSE)</f>
        <v>#N/A</v>
      </c>
      <c r="P15" s="133" t="e">
        <f>VLOOKUP(A15,'Tirantes - Executados'!$A$1:$M$405,32,FALSE)</f>
        <v>#N/A</v>
      </c>
      <c r="Q15" s="122" t="e">
        <f>VLOOKUP(A15,'Tirantes - Executados'!$A$8:$M$404,33,FALSE)</f>
        <v>#N/A</v>
      </c>
      <c r="R15" s="133" t="e">
        <f>VLOOKUP(A15,'Tirantes - Executados'!$A$1:$M$405,34,FALSE)</f>
        <v>#N/A</v>
      </c>
      <c r="S15" s="122" t="e">
        <f>VLOOKUP(A15,'Tirantes - Executados'!$A$8:$M$404,35,FALSE)</f>
        <v>#N/A</v>
      </c>
      <c r="T15" s="108" t="e">
        <f>VLOOKUP(A15,'Tirantes - Executados'!$A$8:$M$404,12,FALSE)</f>
        <v>#N/A</v>
      </c>
      <c r="U15" s="133" t="e">
        <f>VLOOKUP(A15,'Tirantes - Executados'!$A$1:$M$405,39,FALSE)</f>
        <v>#N/A</v>
      </c>
      <c r="V15" s="122" t="e">
        <f>VLOOKUP(A15,'Tirantes - Executados'!$A$8:$M$404,40,FALSE)</f>
        <v>#N/A</v>
      </c>
      <c r="W15" s="133" t="e">
        <f>VLOOKUP(A15,'Tirantes - Executados'!$A$1:$M$405,41,FALSE)</f>
        <v>#N/A</v>
      </c>
      <c r="X15" s="122" t="e">
        <f>VLOOKUP(A15,'Tirantes - Executados'!$A$8:$M$404,42,FALSE)</f>
        <v>#N/A</v>
      </c>
      <c r="Y15" s="133" t="e">
        <f>VLOOKUP(A15,'Tirantes - Executados'!$A$1:$M$405,43,FALSE)</f>
        <v>#N/A</v>
      </c>
      <c r="Z15" s="122" t="e">
        <f>VLOOKUP(A15,'Tirantes - Executados'!$A$8:$M$404,44,FALSE)</f>
        <v>#N/A</v>
      </c>
      <c r="AA15" s="133" t="e">
        <f>VLOOKUP(A15,'Tirantes - Executados'!$A$1:$M$405,45,FALSE)</f>
        <v>#N/A</v>
      </c>
      <c r="AB15" s="132" t="e">
        <f>VLOOKUP(A15,'Tirantes - Executados'!$A$8:$M$404,46,FALSE)</f>
        <v>#N/A</v>
      </c>
      <c r="AC15" s="100" t="s">
        <v>304</v>
      </c>
      <c r="AD15" s="109" t="e">
        <f>VLOOKUP(A15,'Tirantes - Executados'!$A$8:$M$404,14,FALSE)</f>
        <v>#N/A</v>
      </c>
      <c r="AE15" s="63"/>
      <c r="AF15" s="118" t="e">
        <f>VLOOKUP(A15,'Tirantes - Executados'!$A$1:$M$569,13,FALSE)</f>
        <v>#N/A</v>
      </c>
      <c r="AG15" s="63"/>
      <c r="AH15" s="63"/>
      <c r="AI15" s="230" t="e">
        <f>VLOOKUP(A15,'Tirantes - Executados'!$A$7:$M$404,50)</f>
        <v>#REF!</v>
      </c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  <c r="AMO15" s="63"/>
      <c r="AMP15" s="63"/>
      <c r="AMQ15" s="63"/>
      <c r="AMR15" s="63"/>
      <c r="AMS15" s="63"/>
      <c r="AMT15" s="63"/>
      <c r="AMU15" s="63"/>
      <c r="AMV15" s="63"/>
      <c r="AMW15" s="63"/>
      <c r="AMX15" s="63"/>
      <c r="AMY15" s="63"/>
      <c r="AMZ15" s="63"/>
      <c r="ANA15" s="63"/>
      <c r="ANB15" s="63"/>
      <c r="ANC15" s="63"/>
      <c r="AND15" s="63"/>
      <c r="ANE15" s="63"/>
      <c r="ANF15" s="63"/>
      <c r="ANG15" s="63"/>
      <c r="ANH15" s="63"/>
      <c r="ANI15" s="63"/>
      <c r="ANJ15" s="63"/>
      <c r="ANK15" s="63"/>
      <c r="ANL15" s="63"/>
      <c r="ANM15" s="63"/>
      <c r="ANN15" s="63"/>
      <c r="ANO15" s="63"/>
      <c r="ANP15" s="63"/>
      <c r="ANQ15" s="63"/>
      <c r="ANR15" s="63"/>
      <c r="ANS15" s="63"/>
      <c r="ANT15" s="63"/>
      <c r="ANU15" s="63"/>
      <c r="ANV15" s="63"/>
      <c r="ANW15" s="63"/>
      <c r="ANX15" s="63"/>
      <c r="ANY15" s="63"/>
      <c r="ANZ15" s="63"/>
      <c r="AOA15" s="63"/>
      <c r="AOB15" s="63"/>
      <c r="AOC15" s="63"/>
      <c r="AOD15" s="63"/>
      <c r="AOE15" s="63"/>
      <c r="AOF15" s="63"/>
      <c r="AOG15" s="63"/>
      <c r="AOH15" s="63"/>
      <c r="AOI15" s="63"/>
      <c r="AOJ15" s="63"/>
      <c r="AOK15" s="63"/>
      <c r="AOL15" s="63"/>
      <c r="AOM15" s="63"/>
      <c r="AON15" s="63"/>
      <c r="AOO15" s="63"/>
      <c r="AOP15" s="63"/>
      <c r="AOQ15" s="63"/>
      <c r="AOR15" s="63"/>
      <c r="AOS15" s="63"/>
      <c r="AOT15" s="63"/>
      <c r="AOU15" s="63"/>
      <c r="AOV15" s="63"/>
      <c r="AOW15" s="63"/>
      <c r="AOX15" s="63"/>
      <c r="AOY15" s="63"/>
      <c r="AOZ15" s="63"/>
      <c r="APA15" s="63"/>
      <c r="APB15" s="63"/>
      <c r="APC15" s="63"/>
      <c r="APD15" s="63"/>
      <c r="APE15" s="63"/>
      <c r="APF15" s="63"/>
      <c r="APG15" s="63"/>
      <c r="APH15" s="63"/>
      <c r="API15" s="63"/>
      <c r="APJ15" s="63"/>
      <c r="APK15" s="63"/>
      <c r="APL15" s="63"/>
      <c r="APM15" s="63"/>
      <c r="APN15" s="63"/>
      <c r="APO15" s="63"/>
      <c r="APP15" s="63"/>
      <c r="APQ15" s="63"/>
      <c r="APR15" s="63"/>
      <c r="APS15" s="63"/>
      <c r="APT15" s="63"/>
      <c r="APU15" s="63"/>
      <c r="APV15" s="63"/>
      <c r="APW15" s="63"/>
      <c r="APX15" s="63"/>
      <c r="APY15" s="63"/>
      <c r="APZ15" s="63"/>
      <c r="AQA15" s="63"/>
      <c r="AQB15" s="63"/>
      <c r="AQC15" s="63"/>
      <c r="AQD15" s="63"/>
      <c r="AQE15" s="63"/>
      <c r="AQF15" s="63"/>
      <c r="AQG15" s="63"/>
      <c r="AQH15" s="63"/>
      <c r="AQI15" s="63"/>
      <c r="AQJ15" s="63"/>
      <c r="AQK15" s="63"/>
      <c r="AQL15" s="63"/>
      <c r="AQM15" s="63"/>
      <c r="AQN15" s="63"/>
      <c r="AQO15" s="63"/>
      <c r="AQP15" s="63"/>
      <c r="AQQ15" s="63"/>
      <c r="AQR15" s="63"/>
      <c r="AQS15" s="63"/>
      <c r="AQT15" s="63"/>
      <c r="AQU15" s="63"/>
      <c r="AQV15" s="63"/>
      <c r="AQW15" s="63"/>
      <c r="AQX15" s="63"/>
      <c r="AQY15" s="63"/>
      <c r="AQZ15" s="63"/>
      <c r="ARA15" s="63"/>
      <c r="ARB15" s="63"/>
      <c r="ARC15" s="63"/>
      <c r="ARD15" s="63"/>
      <c r="ARE15" s="63"/>
      <c r="ARF15" s="63"/>
      <c r="ARG15" s="63"/>
      <c r="ARH15" s="63"/>
      <c r="ARI15" s="63"/>
      <c r="ARJ15" s="63"/>
      <c r="ARK15" s="63"/>
      <c r="ARL15" s="63"/>
      <c r="ARM15" s="63"/>
      <c r="ARN15" s="63"/>
      <c r="ARO15" s="63"/>
      <c r="ARP15" s="63"/>
      <c r="ARQ15" s="63"/>
      <c r="ARR15" s="63"/>
      <c r="ARS15" s="63"/>
      <c r="ART15" s="63"/>
      <c r="ARU15" s="63"/>
      <c r="ARV15" s="63"/>
      <c r="ARW15" s="63"/>
      <c r="ARX15" s="63"/>
      <c r="ARY15" s="63"/>
      <c r="ARZ15" s="63"/>
      <c r="ASA15" s="63"/>
      <c r="ASB15" s="63"/>
      <c r="ASC15" s="63"/>
      <c r="ASD15" s="63"/>
      <c r="ASE15" s="63"/>
      <c r="ASF15" s="63"/>
      <c r="ASG15" s="63"/>
      <c r="ASH15" s="63"/>
      <c r="ASI15" s="63"/>
      <c r="ASJ15" s="63"/>
      <c r="ASK15" s="63"/>
      <c r="ASL15" s="63"/>
      <c r="ASM15" s="63"/>
      <c r="ASN15" s="63"/>
      <c r="ASO15" s="63"/>
      <c r="ASP15" s="63"/>
      <c r="ASQ15" s="63"/>
      <c r="ASR15" s="63"/>
      <c r="ASS15" s="63"/>
      <c r="AST15" s="63"/>
      <c r="ASU15" s="63"/>
      <c r="ASV15" s="63"/>
      <c r="ASW15" s="63"/>
      <c r="ASX15" s="63"/>
      <c r="ASY15" s="63"/>
      <c r="ASZ15" s="63"/>
      <c r="ATA15" s="63"/>
      <c r="ATB15" s="63"/>
      <c r="ATC15" s="63"/>
      <c r="ATD15" s="63"/>
      <c r="ATE15" s="63"/>
      <c r="ATF15" s="63"/>
      <c r="ATG15" s="63"/>
      <c r="ATH15" s="63"/>
      <c r="ATI15" s="63"/>
      <c r="ATJ15" s="63"/>
      <c r="ATK15" s="63"/>
      <c r="ATL15" s="63"/>
      <c r="ATM15" s="63"/>
      <c r="ATN15" s="63"/>
      <c r="ATO15" s="63"/>
      <c r="ATP15" s="63"/>
      <c r="ATQ15" s="63"/>
      <c r="ATR15" s="63"/>
      <c r="ATS15" s="63"/>
      <c r="ATT15" s="63"/>
      <c r="ATU15" s="63"/>
      <c r="ATV15" s="63"/>
      <c r="ATW15" s="63"/>
      <c r="ATX15" s="63"/>
      <c r="ATY15" s="63"/>
      <c r="ATZ15" s="63"/>
      <c r="AUA15" s="63"/>
      <c r="AUB15" s="63"/>
      <c r="AUC15" s="63"/>
      <c r="AUD15" s="63"/>
      <c r="AUE15" s="63"/>
      <c r="AUF15" s="63"/>
      <c r="AUG15" s="63"/>
      <c r="AUH15" s="63"/>
      <c r="AUI15" s="63"/>
      <c r="AUJ15" s="63"/>
      <c r="AUK15" s="63"/>
      <c r="AUL15" s="63"/>
      <c r="AUM15" s="63"/>
      <c r="AUN15" s="63"/>
      <c r="AUO15" s="63"/>
      <c r="AUP15" s="63"/>
      <c r="AUQ15" s="63"/>
      <c r="AUR15" s="63"/>
      <c r="AUS15" s="63"/>
      <c r="AUT15" s="63"/>
      <c r="AUU15" s="63"/>
      <c r="AUV15" s="63"/>
      <c r="AUW15" s="63"/>
      <c r="AUX15" s="63"/>
      <c r="AUY15" s="63"/>
      <c r="AUZ15" s="63"/>
      <c r="AVA15" s="63"/>
      <c r="AVB15" s="63"/>
      <c r="AVC15" s="63"/>
      <c r="AVD15" s="63"/>
      <c r="AVE15" s="63"/>
      <c r="AVF15" s="63"/>
      <c r="AVG15" s="63"/>
      <c r="AVH15" s="63"/>
      <c r="AVI15" s="63"/>
      <c r="AVJ15" s="63"/>
      <c r="AVK15" s="63"/>
      <c r="AVL15" s="63"/>
      <c r="AVM15" s="63"/>
      <c r="AVN15" s="63"/>
      <c r="AVO15" s="63"/>
      <c r="AVP15" s="63"/>
      <c r="AVQ15" s="63"/>
      <c r="AVR15" s="63"/>
      <c r="AVS15" s="63"/>
      <c r="AVT15" s="63"/>
      <c r="AVU15" s="63"/>
      <c r="AVV15" s="63"/>
      <c r="AVW15" s="63"/>
      <c r="AVX15" s="63"/>
      <c r="AVY15" s="63"/>
      <c r="AVZ15" s="63"/>
      <c r="AWA15" s="63"/>
      <c r="AWB15" s="63"/>
      <c r="AWC15" s="63"/>
      <c r="AWD15" s="63"/>
      <c r="AWE15" s="63"/>
      <c r="AWF15" s="63"/>
      <c r="AWG15" s="63"/>
      <c r="AWH15" s="63"/>
      <c r="AWI15" s="63"/>
      <c r="AWJ15" s="63"/>
      <c r="AWK15" s="63"/>
      <c r="AWL15" s="63"/>
      <c r="AWM15" s="63"/>
      <c r="AWN15" s="63"/>
      <c r="AWO15" s="63"/>
      <c r="AWP15" s="63"/>
      <c r="AWQ15" s="63"/>
      <c r="AWR15" s="63"/>
      <c r="AWS15" s="63"/>
      <c r="AWT15" s="63"/>
      <c r="AWU15" s="63"/>
      <c r="AWV15" s="63"/>
      <c r="AWW15" s="63"/>
      <c r="AWX15" s="63"/>
      <c r="AWY15" s="63"/>
      <c r="AWZ15" s="63"/>
      <c r="AXA15" s="63"/>
      <c r="AXB15" s="63"/>
      <c r="AXC15" s="63"/>
      <c r="AXD15" s="63"/>
      <c r="AXE15" s="63"/>
      <c r="AXF15" s="63"/>
      <c r="AXG15" s="63"/>
      <c r="AXH15" s="63"/>
      <c r="AXI15" s="63"/>
      <c r="AXJ15" s="63"/>
      <c r="AXK15" s="63"/>
      <c r="AXL15" s="63"/>
      <c r="AXM15" s="63"/>
      <c r="AXN15" s="63"/>
      <c r="AXO15" s="63"/>
      <c r="AXP15" s="63"/>
      <c r="AXQ15" s="63"/>
      <c r="AXR15" s="63"/>
      <c r="AXS15" s="63"/>
      <c r="AXT15" s="63"/>
      <c r="AXU15" s="63"/>
      <c r="AXV15" s="63"/>
      <c r="AXW15" s="63"/>
      <c r="AXX15" s="63"/>
      <c r="AXY15" s="63"/>
      <c r="AXZ15" s="63"/>
      <c r="AYA15" s="63"/>
      <c r="AYB15" s="63"/>
      <c r="AYC15" s="63"/>
      <c r="AYD15" s="63"/>
      <c r="AYE15" s="63"/>
      <c r="AYF15" s="63"/>
      <c r="AYG15" s="63"/>
      <c r="AYH15" s="63"/>
      <c r="AYI15" s="63"/>
      <c r="AYJ15" s="63"/>
      <c r="AYK15" s="63"/>
      <c r="AYL15" s="63"/>
      <c r="AYM15" s="63"/>
      <c r="AYN15" s="63"/>
      <c r="AYO15" s="63"/>
      <c r="AYP15" s="63"/>
      <c r="AYQ15" s="63"/>
      <c r="AYR15" s="63"/>
      <c r="AYS15" s="63"/>
      <c r="AYT15" s="63"/>
      <c r="AYU15" s="63"/>
      <c r="AYV15" s="63"/>
      <c r="AYW15" s="63"/>
      <c r="AYX15" s="63"/>
      <c r="AYY15" s="63"/>
      <c r="AYZ15" s="63"/>
      <c r="AZA15" s="63"/>
      <c r="AZB15" s="63"/>
      <c r="AZC15" s="63"/>
      <c r="AZD15" s="63"/>
      <c r="AZE15" s="63"/>
      <c r="AZF15" s="63"/>
      <c r="AZG15" s="63"/>
      <c r="AZH15" s="63"/>
      <c r="AZI15" s="63"/>
      <c r="AZJ15" s="63"/>
      <c r="AZK15" s="63"/>
      <c r="AZL15" s="63"/>
      <c r="AZM15" s="63"/>
      <c r="AZN15" s="63"/>
      <c r="AZO15" s="63"/>
      <c r="AZP15" s="63"/>
      <c r="AZQ15" s="63"/>
      <c r="AZR15" s="63"/>
      <c r="AZS15" s="63"/>
      <c r="AZT15" s="63"/>
      <c r="AZU15" s="63"/>
      <c r="AZV15" s="63"/>
      <c r="AZW15" s="63"/>
      <c r="AZX15" s="63"/>
      <c r="AZY15" s="63"/>
      <c r="AZZ15" s="63"/>
      <c r="BAA15" s="63"/>
      <c r="BAB15" s="63"/>
      <c r="BAC15" s="63"/>
      <c r="BAD15" s="63"/>
      <c r="BAE15" s="63"/>
      <c r="BAF15" s="63"/>
      <c r="BAG15" s="63"/>
      <c r="BAH15" s="63"/>
      <c r="BAI15" s="63"/>
      <c r="BAJ15" s="63"/>
      <c r="BAK15" s="63"/>
      <c r="BAL15" s="63"/>
      <c r="BAM15" s="63"/>
      <c r="BAN15" s="63"/>
      <c r="BAO15" s="63"/>
      <c r="BAP15" s="63"/>
      <c r="BAQ15" s="63"/>
      <c r="BAR15" s="63"/>
      <c r="BAS15" s="63"/>
      <c r="BAT15" s="63"/>
      <c r="BAU15" s="63"/>
      <c r="BAV15" s="63"/>
      <c r="BAW15" s="63"/>
      <c r="BAX15" s="63"/>
      <c r="BAY15" s="63"/>
      <c r="BAZ15" s="63"/>
      <c r="BBA15" s="63"/>
      <c r="BBB15" s="63"/>
      <c r="BBC15" s="63"/>
      <c r="BBD15" s="63"/>
      <c r="BBE15" s="63"/>
      <c r="BBF15" s="63"/>
      <c r="BBG15" s="63"/>
      <c r="BBH15" s="63"/>
      <c r="BBI15" s="63"/>
      <c r="BBJ15" s="63"/>
      <c r="BBK15" s="63"/>
      <c r="BBL15" s="63"/>
      <c r="BBM15" s="63"/>
      <c r="BBN15" s="63"/>
      <c r="BBO15" s="63"/>
      <c r="BBP15" s="63"/>
      <c r="BBQ15" s="63"/>
      <c r="BBR15" s="63"/>
      <c r="BBS15" s="63"/>
      <c r="BBT15" s="63"/>
      <c r="BBU15" s="63"/>
      <c r="BBV15" s="63"/>
      <c r="BBW15" s="63"/>
      <c r="BBX15" s="63"/>
      <c r="BBY15" s="63"/>
      <c r="BBZ15" s="63"/>
      <c r="BCA15" s="63"/>
      <c r="BCB15" s="63"/>
      <c r="BCC15" s="63"/>
      <c r="BCD15" s="63"/>
      <c r="BCE15" s="63"/>
      <c r="BCF15" s="63"/>
      <c r="BCG15" s="63"/>
      <c r="BCH15" s="63"/>
      <c r="BCI15" s="63"/>
      <c r="BCJ15" s="63"/>
      <c r="BCK15" s="63"/>
      <c r="BCL15" s="63"/>
      <c r="BCM15" s="63"/>
      <c r="BCN15" s="63"/>
      <c r="BCO15" s="63"/>
      <c r="BCP15" s="63"/>
      <c r="BCQ15" s="63"/>
      <c r="BCR15" s="63"/>
      <c r="BCS15" s="63"/>
      <c r="BCT15" s="63"/>
      <c r="BCU15" s="63"/>
      <c r="BCV15" s="63"/>
      <c r="BCW15" s="63"/>
      <c r="BCX15" s="63"/>
      <c r="BCY15" s="63"/>
      <c r="BCZ15" s="63"/>
      <c r="BDA15" s="63"/>
      <c r="BDB15" s="63"/>
      <c r="BDC15" s="63"/>
      <c r="BDD15" s="63"/>
      <c r="BDE15" s="63"/>
      <c r="BDF15" s="63"/>
      <c r="BDG15" s="63"/>
      <c r="BDH15" s="63"/>
      <c r="BDI15" s="63"/>
      <c r="BDJ15" s="63"/>
      <c r="BDK15" s="63"/>
      <c r="BDL15" s="63"/>
      <c r="BDM15" s="63"/>
      <c r="BDN15" s="63"/>
      <c r="BDO15" s="63"/>
      <c r="BDP15" s="63"/>
      <c r="BDQ15" s="63"/>
      <c r="BDR15" s="63"/>
      <c r="BDS15" s="63"/>
      <c r="BDT15" s="63"/>
      <c r="BDU15" s="63"/>
      <c r="BDV15" s="63"/>
      <c r="BDW15" s="63"/>
      <c r="BDX15" s="63"/>
      <c r="BDY15" s="63"/>
      <c r="BDZ15" s="63"/>
      <c r="BEA15" s="63"/>
      <c r="BEB15" s="63"/>
      <c r="BEC15" s="63"/>
      <c r="BED15" s="63"/>
      <c r="BEE15" s="63"/>
      <c r="BEF15" s="63"/>
      <c r="BEG15" s="63"/>
      <c r="BEH15" s="63"/>
      <c r="BEI15" s="63"/>
      <c r="BEJ15" s="63"/>
      <c r="BEK15" s="63"/>
      <c r="BEL15" s="63"/>
      <c r="BEM15" s="63"/>
      <c r="BEN15" s="63"/>
      <c r="BEO15" s="63"/>
      <c r="BEP15" s="63"/>
      <c r="BEQ15" s="63"/>
      <c r="BER15" s="63"/>
      <c r="BES15" s="63"/>
      <c r="BET15" s="63"/>
      <c r="BEU15" s="63"/>
      <c r="BEV15" s="63"/>
      <c r="BEW15" s="63"/>
      <c r="BEX15" s="63"/>
      <c r="BEY15" s="63"/>
      <c r="BEZ15" s="63"/>
      <c r="BFA15" s="63"/>
      <c r="BFB15" s="63"/>
      <c r="BFC15" s="63"/>
      <c r="BFD15" s="63"/>
      <c r="BFE15" s="63"/>
      <c r="BFF15" s="63"/>
      <c r="BFG15" s="63"/>
      <c r="BFH15" s="63"/>
      <c r="BFI15" s="63"/>
      <c r="BFJ15" s="63"/>
      <c r="BFK15" s="63"/>
      <c r="BFL15" s="63"/>
      <c r="BFM15" s="63"/>
      <c r="BFN15" s="63"/>
      <c r="BFO15" s="63"/>
      <c r="BFP15" s="63"/>
      <c r="BFQ15" s="63"/>
      <c r="BFR15" s="63"/>
      <c r="BFS15" s="63"/>
      <c r="BFT15" s="63"/>
      <c r="BFU15" s="63"/>
      <c r="BFV15" s="63"/>
      <c r="BFW15" s="63"/>
      <c r="BFX15" s="63"/>
      <c r="BFY15" s="63"/>
      <c r="BFZ15" s="63"/>
      <c r="BGA15" s="63"/>
      <c r="BGB15" s="63"/>
      <c r="BGC15" s="63"/>
      <c r="BGD15" s="63"/>
      <c r="BGE15" s="63"/>
      <c r="BGF15" s="63"/>
      <c r="BGG15" s="63"/>
      <c r="BGH15" s="63"/>
      <c r="BGI15" s="63"/>
      <c r="BGJ15" s="63"/>
      <c r="BGK15" s="63"/>
      <c r="BGL15" s="63"/>
      <c r="BGM15" s="63"/>
      <c r="BGN15" s="63"/>
      <c r="BGO15" s="63"/>
      <c r="BGP15" s="63"/>
      <c r="BGQ15" s="63"/>
      <c r="BGR15" s="63"/>
      <c r="BGS15" s="63"/>
      <c r="BGT15" s="63"/>
      <c r="BGU15" s="63"/>
      <c r="BGV15" s="63"/>
      <c r="BGW15" s="63"/>
      <c r="BGX15" s="63"/>
      <c r="BGY15" s="63"/>
      <c r="BGZ15" s="63"/>
      <c r="BHA15" s="63"/>
      <c r="BHB15" s="63"/>
      <c r="BHC15" s="63"/>
      <c r="BHD15" s="63"/>
      <c r="BHE15" s="63"/>
      <c r="BHF15" s="63"/>
      <c r="BHG15" s="63"/>
      <c r="BHH15" s="63"/>
      <c r="BHI15" s="63"/>
      <c r="BHJ15" s="63"/>
      <c r="BHK15" s="63"/>
      <c r="BHL15" s="63"/>
      <c r="BHM15" s="63"/>
      <c r="BHN15" s="63"/>
      <c r="BHO15" s="63"/>
      <c r="BHP15" s="63"/>
      <c r="BHQ15" s="63"/>
      <c r="BHR15" s="63"/>
      <c r="BHS15" s="63"/>
      <c r="BHT15" s="63"/>
      <c r="BHU15" s="63"/>
      <c r="BHV15" s="63"/>
      <c r="BHW15" s="63"/>
      <c r="BHX15" s="63"/>
      <c r="BHY15" s="63"/>
      <c r="BHZ15" s="63"/>
      <c r="BIA15" s="63"/>
      <c r="BIB15" s="63"/>
      <c r="BIC15" s="63"/>
      <c r="BID15" s="63"/>
      <c r="BIE15" s="63"/>
      <c r="BIF15" s="63"/>
      <c r="BIG15" s="63"/>
      <c r="BIH15" s="63"/>
      <c r="BII15" s="63"/>
      <c r="BIJ15" s="63"/>
      <c r="BIK15" s="63"/>
      <c r="BIL15" s="63"/>
      <c r="BIM15" s="63"/>
      <c r="BIN15" s="63"/>
      <c r="BIO15" s="63"/>
      <c r="BIP15" s="63"/>
      <c r="BIQ15" s="63"/>
      <c r="BIR15" s="63"/>
      <c r="BIS15" s="63"/>
      <c r="BIT15" s="63"/>
      <c r="BIU15" s="63"/>
      <c r="BIV15" s="63"/>
      <c r="BIW15" s="63"/>
      <c r="BIX15" s="63"/>
      <c r="BIY15" s="63"/>
      <c r="BIZ15" s="63"/>
      <c r="BJA15" s="63"/>
      <c r="BJB15" s="63"/>
      <c r="BJC15" s="63"/>
      <c r="BJD15" s="63"/>
      <c r="BJE15" s="63"/>
      <c r="BJF15" s="63"/>
      <c r="BJG15" s="63"/>
      <c r="BJH15" s="63"/>
      <c r="BJI15" s="63"/>
      <c r="BJJ15" s="63"/>
      <c r="BJK15" s="63"/>
      <c r="BJL15" s="63"/>
      <c r="BJM15" s="63"/>
      <c r="BJN15" s="63"/>
      <c r="BJO15" s="63"/>
      <c r="BJP15" s="63"/>
      <c r="BJQ15" s="63"/>
      <c r="BJR15" s="63"/>
      <c r="BJS15" s="63"/>
      <c r="BJT15" s="63"/>
      <c r="BJU15" s="63"/>
      <c r="BJV15" s="63"/>
      <c r="BJW15" s="63"/>
      <c r="BJX15" s="63"/>
      <c r="BJY15" s="63"/>
      <c r="BJZ15" s="63"/>
      <c r="BKA15" s="63"/>
      <c r="BKB15" s="63"/>
      <c r="BKC15" s="63"/>
      <c r="BKD15" s="63"/>
      <c r="BKE15" s="63"/>
      <c r="BKF15" s="63"/>
      <c r="BKG15" s="63"/>
      <c r="BKH15" s="63"/>
      <c r="BKI15" s="63"/>
      <c r="BKJ15" s="63"/>
      <c r="BKK15" s="63"/>
      <c r="BKL15" s="63"/>
      <c r="BKM15" s="63"/>
      <c r="BKN15" s="63"/>
      <c r="BKO15" s="63"/>
      <c r="BKP15" s="63"/>
      <c r="BKQ15" s="63"/>
      <c r="BKR15" s="63"/>
      <c r="BKS15" s="63"/>
      <c r="BKT15" s="63"/>
      <c r="BKU15" s="63"/>
      <c r="BKV15" s="63"/>
      <c r="BKW15" s="63"/>
      <c r="BKX15" s="63"/>
      <c r="BKY15" s="63"/>
      <c r="BKZ15" s="63"/>
      <c r="BLA15" s="63"/>
      <c r="BLB15" s="63"/>
      <c r="BLC15" s="63"/>
      <c r="BLD15" s="63"/>
      <c r="BLE15" s="63"/>
      <c r="BLF15" s="63"/>
      <c r="BLG15" s="63"/>
      <c r="BLH15" s="63"/>
      <c r="BLI15" s="63"/>
      <c r="BLJ15" s="63"/>
      <c r="BLK15" s="63"/>
      <c r="BLL15" s="63"/>
      <c r="BLM15" s="63"/>
      <c r="BLN15" s="63"/>
      <c r="BLO15" s="63"/>
      <c r="BLP15" s="63"/>
      <c r="BLQ15" s="63"/>
      <c r="BLR15" s="63"/>
      <c r="BLS15" s="63"/>
      <c r="BLT15" s="63"/>
      <c r="BLU15" s="63"/>
      <c r="BLV15" s="63"/>
      <c r="BLW15" s="63"/>
      <c r="BLX15" s="63"/>
      <c r="BLY15" s="63"/>
      <c r="BLZ15" s="63"/>
      <c r="BMA15" s="63"/>
      <c r="BMB15" s="63"/>
      <c r="BMC15" s="63"/>
      <c r="BMD15" s="63"/>
      <c r="BME15" s="63"/>
    </row>
    <row r="16" spans="1:1695" s="1" customFormat="1" ht="15" hidden="1" customHeight="1" x14ac:dyDescent="0.25">
      <c r="A16" s="107" t="s">
        <v>209</v>
      </c>
      <c r="B16" s="119" t="e">
        <f>VLOOKUP(A16,'Tirantes - Executados'!$A$8:$M$404,10,FALSE)</f>
        <v>#N/A</v>
      </c>
      <c r="C16" s="133" t="e">
        <f>VLOOKUP(A16,'Tirantes - Executados'!$A$1:$M$405,17,FALSE)</f>
        <v>#N/A</v>
      </c>
      <c r="D16" s="122" t="e">
        <f>VLOOKUP(A16,'Tirantes - Executados'!$A$8:$M$404,18,FALSE)</f>
        <v>#N/A</v>
      </c>
      <c r="E16" s="133" t="e">
        <f>VLOOKUP(A16,'Tirantes - Executados'!$A$1:$M$405,19,FALSE)</f>
        <v>#N/A</v>
      </c>
      <c r="F16" s="122" t="e">
        <f>VLOOKUP(A16,'Tirantes - Executados'!$A$8:$M$404,20,FALSE)</f>
        <v>#N/A</v>
      </c>
      <c r="G16" s="133" t="e">
        <f>VLOOKUP(A16,'Tirantes - Executados'!$A$1:$M$405,21,FALSE)</f>
        <v>#N/A</v>
      </c>
      <c r="H16" s="122" t="e">
        <f>VLOOKUP(A16,'Tirantes - Executados'!$A$8:$M$404,22,FALSE)</f>
        <v>#N/A</v>
      </c>
      <c r="I16" s="133" t="e">
        <f>VLOOKUP(A16,'Tirantes - Executados'!$A$1:$M$405,23,FALSE)</f>
        <v>#N/A</v>
      </c>
      <c r="J16" s="122" t="e">
        <f>VLOOKUP(A16,'Tirantes - Executados'!$A$8:$M$404,24,FALSE)</f>
        <v>#N/A</v>
      </c>
      <c r="K16" s="108" t="e">
        <f>VLOOKUP(A16,'Tirantes - Executados'!$A$8:$M$404,11,FALSE)</f>
        <v>#N/A</v>
      </c>
      <c r="L16" s="133" t="e">
        <f>VLOOKUP(A16,'Tirantes - Executados'!$A$1:$M$405,28,FALSE)</f>
        <v>#N/A</v>
      </c>
      <c r="M16" s="122" t="e">
        <f>VLOOKUP(A16,'Tirantes - Executados'!$A$8:$M$404,29,FALSE)</f>
        <v>#N/A</v>
      </c>
      <c r="N16" s="133" t="e">
        <f>VLOOKUP(A16,'Tirantes - Executados'!$A$1:$M$405,30,FALSE)</f>
        <v>#N/A</v>
      </c>
      <c r="O16" s="122" t="e">
        <f>VLOOKUP(A16,'Tirantes - Executados'!$A$8:$M$404,31,FALSE)</f>
        <v>#N/A</v>
      </c>
      <c r="P16" s="133" t="e">
        <f>VLOOKUP(A16,'Tirantes - Executados'!$A$1:$M$405,32,FALSE)</f>
        <v>#N/A</v>
      </c>
      <c r="Q16" s="122" t="e">
        <f>VLOOKUP(A16,'Tirantes - Executados'!$A$8:$M$404,33,FALSE)</f>
        <v>#N/A</v>
      </c>
      <c r="R16" s="133" t="e">
        <f>VLOOKUP(A16,'Tirantes - Executados'!$A$1:$M$405,34,FALSE)</f>
        <v>#N/A</v>
      </c>
      <c r="S16" s="122" t="e">
        <f>VLOOKUP(A16,'Tirantes - Executados'!$A$8:$M$404,35,FALSE)</f>
        <v>#N/A</v>
      </c>
      <c r="T16" s="108" t="e">
        <f>VLOOKUP(A16,'Tirantes - Executados'!$A$8:$M$404,12,FALSE)</f>
        <v>#N/A</v>
      </c>
      <c r="U16" s="133" t="e">
        <f>VLOOKUP(A16,'Tirantes - Executados'!$A$1:$M$405,39,FALSE)</f>
        <v>#N/A</v>
      </c>
      <c r="V16" s="122" t="e">
        <f>VLOOKUP(A16,'Tirantes - Executados'!$A$8:$M$404,40,FALSE)</f>
        <v>#N/A</v>
      </c>
      <c r="W16" s="133" t="e">
        <f>VLOOKUP(A16,'Tirantes - Executados'!$A$1:$M$405,41,FALSE)</f>
        <v>#N/A</v>
      </c>
      <c r="X16" s="122" t="e">
        <f>VLOOKUP(A16,'Tirantes - Executados'!$A$8:$M$404,42,FALSE)</f>
        <v>#N/A</v>
      </c>
      <c r="Y16" s="133" t="e">
        <f>VLOOKUP(A16,'Tirantes - Executados'!$A$1:$M$405,43,FALSE)</f>
        <v>#N/A</v>
      </c>
      <c r="Z16" s="122" t="e">
        <f>VLOOKUP(A16,'Tirantes - Executados'!$A$8:$M$404,44,FALSE)</f>
        <v>#N/A</v>
      </c>
      <c r="AA16" s="133" t="e">
        <f>VLOOKUP(A16,'Tirantes - Executados'!$A$1:$M$405,45,FALSE)</f>
        <v>#N/A</v>
      </c>
      <c r="AB16" s="132" t="e">
        <f>VLOOKUP(A16,'Tirantes - Executados'!$A$8:$M$404,46,FALSE)</f>
        <v>#N/A</v>
      </c>
      <c r="AC16" s="100" t="s">
        <v>304</v>
      </c>
      <c r="AD16" s="109" t="e">
        <f>VLOOKUP(A16,'Tirantes - Executados'!$A$8:$M$404,14,FALSE)</f>
        <v>#N/A</v>
      </c>
      <c r="AE16" s="63"/>
      <c r="AF16" s="118" t="e">
        <f>VLOOKUP(A16,'Tirantes - Executados'!$A$1:$M$569,13,FALSE)</f>
        <v>#N/A</v>
      </c>
      <c r="AG16" s="63"/>
      <c r="AH16" s="63"/>
      <c r="AI16" s="230" t="e">
        <f>VLOOKUP(A16,'Tirantes - Executados'!$A$7:$M$404,50)</f>
        <v>#REF!</v>
      </c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  <c r="AMN16" s="63"/>
      <c r="AMO16" s="63"/>
      <c r="AMP16" s="63"/>
      <c r="AMQ16" s="63"/>
      <c r="AMR16" s="63"/>
      <c r="AMS16" s="63"/>
      <c r="AMT16" s="63"/>
      <c r="AMU16" s="63"/>
      <c r="AMV16" s="63"/>
      <c r="AMW16" s="63"/>
      <c r="AMX16" s="63"/>
      <c r="AMY16" s="63"/>
      <c r="AMZ16" s="63"/>
      <c r="ANA16" s="63"/>
      <c r="ANB16" s="63"/>
      <c r="ANC16" s="63"/>
      <c r="AND16" s="63"/>
      <c r="ANE16" s="63"/>
      <c r="ANF16" s="63"/>
      <c r="ANG16" s="63"/>
      <c r="ANH16" s="63"/>
      <c r="ANI16" s="63"/>
      <c r="ANJ16" s="63"/>
      <c r="ANK16" s="63"/>
      <c r="ANL16" s="63"/>
      <c r="ANM16" s="63"/>
      <c r="ANN16" s="63"/>
      <c r="ANO16" s="63"/>
      <c r="ANP16" s="63"/>
      <c r="ANQ16" s="63"/>
      <c r="ANR16" s="63"/>
      <c r="ANS16" s="63"/>
      <c r="ANT16" s="63"/>
      <c r="ANU16" s="63"/>
      <c r="ANV16" s="63"/>
      <c r="ANW16" s="63"/>
      <c r="ANX16" s="63"/>
      <c r="ANY16" s="63"/>
      <c r="ANZ16" s="63"/>
      <c r="AOA16" s="63"/>
      <c r="AOB16" s="63"/>
      <c r="AOC16" s="63"/>
      <c r="AOD16" s="63"/>
      <c r="AOE16" s="63"/>
      <c r="AOF16" s="63"/>
      <c r="AOG16" s="63"/>
      <c r="AOH16" s="63"/>
      <c r="AOI16" s="63"/>
      <c r="AOJ16" s="63"/>
      <c r="AOK16" s="63"/>
      <c r="AOL16" s="63"/>
      <c r="AOM16" s="63"/>
      <c r="AON16" s="63"/>
      <c r="AOO16" s="63"/>
      <c r="AOP16" s="63"/>
      <c r="AOQ16" s="63"/>
      <c r="AOR16" s="63"/>
      <c r="AOS16" s="63"/>
      <c r="AOT16" s="63"/>
      <c r="AOU16" s="63"/>
      <c r="AOV16" s="63"/>
      <c r="AOW16" s="63"/>
      <c r="AOX16" s="63"/>
      <c r="AOY16" s="63"/>
      <c r="AOZ16" s="63"/>
      <c r="APA16" s="63"/>
      <c r="APB16" s="63"/>
      <c r="APC16" s="63"/>
      <c r="APD16" s="63"/>
      <c r="APE16" s="63"/>
      <c r="APF16" s="63"/>
      <c r="APG16" s="63"/>
      <c r="APH16" s="63"/>
      <c r="API16" s="63"/>
      <c r="APJ16" s="63"/>
      <c r="APK16" s="63"/>
      <c r="APL16" s="63"/>
      <c r="APM16" s="63"/>
      <c r="APN16" s="63"/>
      <c r="APO16" s="63"/>
      <c r="APP16" s="63"/>
      <c r="APQ16" s="63"/>
      <c r="APR16" s="63"/>
      <c r="APS16" s="63"/>
      <c r="APT16" s="63"/>
      <c r="APU16" s="63"/>
      <c r="APV16" s="63"/>
      <c r="APW16" s="63"/>
      <c r="APX16" s="63"/>
      <c r="APY16" s="63"/>
      <c r="APZ16" s="63"/>
      <c r="AQA16" s="63"/>
      <c r="AQB16" s="63"/>
      <c r="AQC16" s="63"/>
      <c r="AQD16" s="63"/>
      <c r="AQE16" s="63"/>
      <c r="AQF16" s="63"/>
      <c r="AQG16" s="63"/>
      <c r="AQH16" s="63"/>
      <c r="AQI16" s="63"/>
      <c r="AQJ16" s="63"/>
      <c r="AQK16" s="63"/>
      <c r="AQL16" s="63"/>
      <c r="AQM16" s="63"/>
      <c r="AQN16" s="63"/>
      <c r="AQO16" s="63"/>
      <c r="AQP16" s="63"/>
      <c r="AQQ16" s="63"/>
      <c r="AQR16" s="63"/>
      <c r="AQS16" s="63"/>
      <c r="AQT16" s="63"/>
      <c r="AQU16" s="63"/>
      <c r="AQV16" s="63"/>
      <c r="AQW16" s="63"/>
      <c r="AQX16" s="63"/>
      <c r="AQY16" s="63"/>
      <c r="AQZ16" s="63"/>
      <c r="ARA16" s="63"/>
      <c r="ARB16" s="63"/>
      <c r="ARC16" s="63"/>
      <c r="ARD16" s="63"/>
      <c r="ARE16" s="63"/>
      <c r="ARF16" s="63"/>
      <c r="ARG16" s="63"/>
      <c r="ARH16" s="63"/>
      <c r="ARI16" s="63"/>
      <c r="ARJ16" s="63"/>
      <c r="ARK16" s="63"/>
      <c r="ARL16" s="63"/>
      <c r="ARM16" s="63"/>
      <c r="ARN16" s="63"/>
      <c r="ARO16" s="63"/>
      <c r="ARP16" s="63"/>
      <c r="ARQ16" s="63"/>
      <c r="ARR16" s="63"/>
      <c r="ARS16" s="63"/>
      <c r="ART16" s="63"/>
      <c r="ARU16" s="63"/>
      <c r="ARV16" s="63"/>
      <c r="ARW16" s="63"/>
      <c r="ARX16" s="63"/>
      <c r="ARY16" s="63"/>
      <c r="ARZ16" s="63"/>
      <c r="ASA16" s="63"/>
      <c r="ASB16" s="63"/>
      <c r="ASC16" s="63"/>
      <c r="ASD16" s="63"/>
      <c r="ASE16" s="63"/>
      <c r="ASF16" s="63"/>
      <c r="ASG16" s="63"/>
      <c r="ASH16" s="63"/>
      <c r="ASI16" s="63"/>
      <c r="ASJ16" s="63"/>
      <c r="ASK16" s="63"/>
      <c r="ASL16" s="63"/>
      <c r="ASM16" s="63"/>
      <c r="ASN16" s="63"/>
      <c r="ASO16" s="63"/>
      <c r="ASP16" s="63"/>
      <c r="ASQ16" s="63"/>
      <c r="ASR16" s="63"/>
      <c r="ASS16" s="63"/>
      <c r="AST16" s="63"/>
      <c r="ASU16" s="63"/>
      <c r="ASV16" s="63"/>
      <c r="ASW16" s="63"/>
      <c r="ASX16" s="63"/>
      <c r="ASY16" s="63"/>
      <c r="ASZ16" s="63"/>
      <c r="ATA16" s="63"/>
      <c r="ATB16" s="63"/>
      <c r="ATC16" s="63"/>
      <c r="ATD16" s="63"/>
      <c r="ATE16" s="63"/>
      <c r="ATF16" s="63"/>
      <c r="ATG16" s="63"/>
      <c r="ATH16" s="63"/>
      <c r="ATI16" s="63"/>
      <c r="ATJ16" s="63"/>
      <c r="ATK16" s="63"/>
      <c r="ATL16" s="63"/>
      <c r="ATM16" s="63"/>
      <c r="ATN16" s="63"/>
      <c r="ATO16" s="63"/>
      <c r="ATP16" s="63"/>
      <c r="ATQ16" s="63"/>
      <c r="ATR16" s="63"/>
      <c r="ATS16" s="63"/>
      <c r="ATT16" s="63"/>
      <c r="ATU16" s="63"/>
      <c r="ATV16" s="63"/>
      <c r="ATW16" s="63"/>
      <c r="ATX16" s="63"/>
      <c r="ATY16" s="63"/>
      <c r="ATZ16" s="63"/>
      <c r="AUA16" s="63"/>
      <c r="AUB16" s="63"/>
      <c r="AUC16" s="63"/>
      <c r="AUD16" s="63"/>
      <c r="AUE16" s="63"/>
      <c r="AUF16" s="63"/>
      <c r="AUG16" s="63"/>
      <c r="AUH16" s="63"/>
      <c r="AUI16" s="63"/>
      <c r="AUJ16" s="63"/>
      <c r="AUK16" s="63"/>
      <c r="AUL16" s="63"/>
      <c r="AUM16" s="63"/>
      <c r="AUN16" s="63"/>
      <c r="AUO16" s="63"/>
      <c r="AUP16" s="63"/>
      <c r="AUQ16" s="63"/>
      <c r="AUR16" s="63"/>
      <c r="AUS16" s="63"/>
      <c r="AUT16" s="63"/>
      <c r="AUU16" s="63"/>
      <c r="AUV16" s="63"/>
      <c r="AUW16" s="63"/>
      <c r="AUX16" s="63"/>
      <c r="AUY16" s="63"/>
      <c r="AUZ16" s="63"/>
      <c r="AVA16" s="63"/>
      <c r="AVB16" s="63"/>
      <c r="AVC16" s="63"/>
      <c r="AVD16" s="63"/>
      <c r="AVE16" s="63"/>
      <c r="AVF16" s="63"/>
      <c r="AVG16" s="63"/>
      <c r="AVH16" s="63"/>
      <c r="AVI16" s="63"/>
      <c r="AVJ16" s="63"/>
      <c r="AVK16" s="63"/>
      <c r="AVL16" s="63"/>
      <c r="AVM16" s="63"/>
      <c r="AVN16" s="63"/>
      <c r="AVO16" s="63"/>
      <c r="AVP16" s="63"/>
      <c r="AVQ16" s="63"/>
      <c r="AVR16" s="63"/>
      <c r="AVS16" s="63"/>
      <c r="AVT16" s="63"/>
      <c r="AVU16" s="63"/>
      <c r="AVV16" s="63"/>
      <c r="AVW16" s="63"/>
      <c r="AVX16" s="63"/>
      <c r="AVY16" s="63"/>
      <c r="AVZ16" s="63"/>
      <c r="AWA16" s="63"/>
      <c r="AWB16" s="63"/>
      <c r="AWC16" s="63"/>
      <c r="AWD16" s="63"/>
      <c r="AWE16" s="63"/>
      <c r="AWF16" s="63"/>
      <c r="AWG16" s="63"/>
      <c r="AWH16" s="63"/>
      <c r="AWI16" s="63"/>
      <c r="AWJ16" s="63"/>
      <c r="AWK16" s="63"/>
      <c r="AWL16" s="63"/>
      <c r="AWM16" s="63"/>
      <c r="AWN16" s="63"/>
      <c r="AWO16" s="63"/>
      <c r="AWP16" s="63"/>
      <c r="AWQ16" s="63"/>
      <c r="AWR16" s="63"/>
      <c r="AWS16" s="63"/>
      <c r="AWT16" s="63"/>
      <c r="AWU16" s="63"/>
      <c r="AWV16" s="63"/>
      <c r="AWW16" s="63"/>
      <c r="AWX16" s="63"/>
      <c r="AWY16" s="63"/>
      <c r="AWZ16" s="63"/>
      <c r="AXA16" s="63"/>
      <c r="AXB16" s="63"/>
      <c r="AXC16" s="63"/>
      <c r="AXD16" s="63"/>
      <c r="AXE16" s="63"/>
      <c r="AXF16" s="63"/>
      <c r="AXG16" s="63"/>
      <c r="AXH16" s="63"/>
      <c r="AXI16" s="63"/>
      <c r="AXJ16" s="63"/>
      <c r="AXK16" s="63"/>
      <c r="AXL16" s="63"/>
      <c r="AXM16" s="63"/>
      <c r="AXN16" s="63"/>
      <c r="AXO16" s="63"/>
      <c r="AXP16" s="63"/>
      <c r="AXQ16" s="63"/>
      <c r="AXR16" s="63"/>
      <c r="AXS16" s="63"/>
      <c r="AXT16" s="63"/>
      <c r="AXU16" s="63"/>
      <c r="AXV16" s="63"/>
      <c r="AXW16" s="63"/>
      <c r="AXX16" s="63"/>
      <c r="AXY16" s="63"/>
      <c r="AXZ16" s="63"/>
      <c r="AYA16" s="63"/>
      <c r="AYB16" s="63"/>
      <c r="AYC16" s="63"/>
      <c r="AYD16" s="63"/>
      <c r="AYE16" s="63"/>
      <c r="AYF16" s="63"/>
      <c r="AYG16" s="63"/>
      <c r="AYH16" s="63"/>
      <c r="AYI16" s="63"/>
      <c r="AYJ16" s="63"/>
      <c r="AYK16" s="63"/>
      <c r="AYL16" s="63"/>
      <c r="AYM16" s="63"/>
      <c r="AYN16" s="63"/>
      <c r="AYO16" s="63"/>
      <c r="AYP16" s="63"/>
      <c r="AYQ16" s="63"/>
      <c r="AYR16" s="63"/>
      <c r="AYS16" s="63"/>
      <c r="AYT16" s="63"/>
      <c r="AYU16" s="63"/>
      <c r="AYV16" s="63"/>
      <c r="AYW16" s="63"/>
      <c r="AYX16" s="63"/>
      <c r="AYY16" s="63"/>
      <c r="AYZ16" s="63"/>
      <c r="AZA16" s="63"/>
      <c r="AZB16" s="63"/>
      <c r="AZC16" s="63"/>
      <c r="AZD16" s="63"/>
      <c r="AZE16" s="63"/>
      <c r="AZF16" s="63"/>
      <c r="AZG16" s="63"/>
      <c r="AZH16" s="63"/>
      <c r="AZI16" s="63"/>
      <c r="AZJ16" s="63"/>
      <c r="AZK16" s="63"/>
      <c r="AZL16" s="63"/>
      <c r="AZM16" s="63"/>
      <c r="AZN16" s="63"/>
      <c r="AZO16" s="63"/>
      <c r="AZP16" s="63"/>
      <c r="AZQ16" s="63"/>
      <c r="AZR16" s="63"/>
      <c r="AZS16" s="63"/>
      <c r="AZT16" s="63"/>
      <c r="AZU16" s="63"/>
      <c r="AZV16" s="63"/>
      <c r="AZW16" s="63"/>
      <c r="AZX16" s="63"/>
      <c r="AZY16" s="63"/>
      <c r="AZZ16" s="63"/>
      <c r="BAA16" s="63"/>
      <c r="BAB16" s="63"/>
      <c r="BAC16" s="63"/>
      <c r="BAD16" s="63"/>
      <c r="BAE16" s="63"/>
      <c r="BAF16" s="63"/>
      <c r="BAG16" s="63"/>
      <c r="BAH16" s="63"/>
      <c r="BAI16" s="63"/>
      <c r="BAJ16" s="63"/>
      <c r="BAK16" s="63"/>
      <c r="BAL16" s="63"/>
      <c r="BAM16" s="63"/>
      <c r="BAN16" s="63"/>
      <c r="BAO16" s="63"/>
      <c r="BAP16" s="63"/>
      <c r="BAQ16" s="63"/>
      <c r="BAR16" s="63"/>
      <c r="BAS16" s="63"/>
      <c r="BAT16" s="63"/>
      <c r="BAU16" s="63"/>
      <c r="BAV16" s="63"/>
      <c r="BAW16" s="63"/>
      <c r="BAX16" s="63"/>
      <c r="BAY16" s="63"/>
      <c r="BAZ16" s="63"/>
      <c r="BBA16" s="63"/>
      <c r="BBB16" s="63"/>
      <c r="BBC16" s="63"/>
      <c r="BBD16" s="63"/>
      <c r="BBE16" s="63"/>
      <c r="BBF16" s="63"/>
      <c r="BBG16" s="63"/>
      <c r="BBH16" s="63"/>
      <c r="BBI16" s="63"/>
      <c r="BBJ16" s="63"/>
      <c r="BBK16" s="63"/>
      <c r="BBL16" s="63"/>
      <c r="BBM16" s="63"/>
      <c r="BBN16" s="63"/>
      <c r="BBO16" s="63"/>
      <c r="BBP16" s="63"/>
      <c r="BBQ16" s="63"/>
      <c r="BBR16" s="63"/>
      <c r="BBS16" s="63"/>
      <c r="BBT16" s="63"/>
      <c r="BBU16" s="63"/>
      <c r="BBV16" s="63"/>
      <c r="BBW16" s="63"/>
      <c r="BBX16" s="63"/>
      <c r="BBY16" s="63"/>
      <c r="BBZ16" s="63"/>
      <c r="BCA16" s="63"/>
      <c r="BCB16" s="63"/>
      <c r="BCC16" s="63"/>
      <c r="BCD16" s="63"/>
      <c r="BCE16" s="63"/>
      <c r="BCF16" s="63"/>
      <c r="BCG16" s="63"/>
      <c r="BCH16" s="63"/>
      <c r="BCI16" s="63"/>
      <c r="BCJ16" s="63"/>
      <c r="BCK16" s="63"/>
      <c r="BCL16" s="63"/>
      <c r="BCM16" s="63"/>
      <c r="BCN16" s="63"/>
      <c r="BCO16" s="63"/>
      <c r="BCP16" s="63"/>
      <c r="BCQ16" s="63"/>
      <c r="BCR16" s="63"/>
      <c r="BCS16" s="63"/>
      <c r="BCT16" s="63"/>
      <c r="BCU16" s="63"/>
      <c r="BCV16" s="63"/>
      <c r="BCW16" s="63"/>
      <c r="BCX16" s="63"/>
      <c r="BCY16" s="63"/>
      <c r="BCZ16" s="63"/>
      <c r="BDA16" s="63"/>
      <c r="BDB16" s="63"/>
      <c r="BDC16" s="63"/>
      <c r="BDD16" s="63"/>
      <c r="BDE16" s="63"/>
      <c r="BDF16" s="63"/>
      <c r="BDG16" s="63"/>
      <c r="BDH16" s="63"/>
      <c r="BDI16" s="63"/>
      <c r="BDJ16" s="63"/>
      <c r="BDK16" s="63"/>
      <c r="BDL16" s="63"/>
      <c r="BDM16" s="63"/>
      <c r="BDN16" s="63"/>
      <c r="BDO16" s="63"/>
      <c r="BDP16" s="63"/>
      <c r="BDQ16" s="63"/>
      <c r="BDR16" s="63"/>
      <c r="BDS16" s="63"/>
      <c r="BDT16" s="63"/>
      <c r="BDU16" s="63"/>
      <c r="BDV16" s="63"/>
      <c r="BDW16" s="63"/>
      <c r="BDX16" s="63"/>
      <c r="BDY16" s="63"/>
      <c r="BDZ16" s="63"/>
      <c r="BEA16" s="63"/>
      <c r="BEB16" s="63"/>
      <c r="BEC16" s="63"/>
      <c r="BED16" s="63"/>
      <c r="BEE16" s="63"/>
      <c r="BEF16" s="63"/>
      <c r="BEG16" s="63"/>
      <c r="BEH16" s="63"/>
      <c r="BEI16" s="63"/>
      <c r="BEJ16" s="63"/>
      <c r="BEK16" s="63"/>
      <c r="BEL16" s="63"/>
      <c r="BEM16" s="63"/>
      <c r="BEN16" s="63"/>
      <c r="BEO16" s="63"/>
      <c r="BEP16" s="63"/>
      <c r="BEQ16" s="63"/>
      <c r="BER16" s="63"/>
      <c r="BES16" s="63"/>
      <c r="BET16" s="63"/>
      <c r="BEU16" s="63"/>
      <c r="BEV16" s="63"/>
      <c r="BEW16" s="63"/>
      <c r="BEX16" s="63"/>
      <c r="BEY16" s="63"/>
      <c r="BEZ16" s="63"/>
      <c r="BFA16" s="63"/>
      <c r="BFB16" s="63"/>
      <c r="BFC16" s="63"/>
      <c r="BFD16" s="63"/>
      <c r="BFE16" s="63"/>
      <c r="BFF16" s="63"/>
      <c r="BFG16" s="63"/>
      <c r="BFH16" s="63"/>
      <c r="BFI16" s="63"/>
      <c r="BFJ16" s="63"/>
      <c r="BFK16" s="63"/>
      <c r="BFL16" s="63"/>
      <c r="BFM16" s="63"/>
      <c r="BFN16" s="63"/>
      <c r="BFO16" s="63"/>
      <c r="BFP16" s="63"/>
      <c r="BFQ16" s="63"/>
      <c r="BFR16" s="63"/>
      <c r="BFS16" s="63"/>
      <c r="BFT16" s="63"/>
      <c r="BFU16" s="63"/>
      <c r="BFV16" s="63"/>
      <c r="BFW16" s="63"/>
      <c r="BFX16" s="63"/>
      <c r="BFY16" s="63"/>
      <c r="BFZ16" s="63"/>
      <c r="BGA16" s="63"/>
      <c r="BGB16" s="63"/>
      <c r="BGC16" s="63"/>
      <c r="BGD16" s="63"/>
      <c r="BGE16" s="63"/>
      <c r="BGF16" s="63"/>
      <c r="BGG16" s="63"/>
      <c r="BGH16" s="63"/>
      <c r="BGI16" s="63"/>
      <c r="BGJ16" s="63"/>
      <c r="BGK16" s="63"/>
      <c r="BGL16" s="63"/>
      <c r="BGM16" s="63"/>
      <c r="BGN16" s="63"/>
      <c r="BGO16" s="63"/>
      <c r="BGP16" s="63"/>
      <c r="BGQ16" s="63"/>
      <c r="BGR16" s="63"/>
      <c r="BGS16" s="63"/>
      <c r="BGT16" s="63"/>
      <c r="BGU16" s="63"/>
      <c r="BGV16" s="63"/>
      <c r="BGW16" s="63"/>
      <c r="BGX16" s="63"/>
      <c r="BGY16" s="63"/>
      <c r="BGZ16" s="63"/>
      <c r="BHA16" s="63"/>
      <c r="BHB16" s="63"/>
      <c r="BHC16" s="63"/>
      <c r="BHD16" s="63"/>
      <c r="BHE16" s="63"/>
      <c r="BHF16" s="63"/>
      <c r="BHG16" s="63"/>
      <c r="BHH16" s="63"/>
      <c r="BHI16" s="63"/>
      <c r="BHJ16" s="63"/>
      <c r="BHK16" s="63"/>
      <c r="BHL16" s="63"/>
      <c r="BHM16" s="63"/>
      <c r="BHN16" s="63"/>
      <c r="BHO16" s="63"/>
      <c r="BHP16" s="63"/>
      <c r="BHQ16" s="63"/>
      <c r="BHR16" s="63"/>
      <c r="BHS16" s="63"/>
      <c r="BHT16" s="63"/>
      <c r="BHU16" s="63"/>
      <c r="BHV16" s="63"/>
      <c r="BHW16" s="63"/>
      <c r="BHX16" s="63"/>
      <c r="BHY16" s="63"/>
      <c r="BHZ16" s="63"/>
      <c r="BIA16" s="63"/>
      <c r="BIB16" s="63"/>
      <c r="BIC16" s="63"/>
      <c r="BID16" s="63"/>
      <c r="BIE16" s="63"/>
      <c r="BIF16" s="63"/>
      <c r="BIG16" s="63"/>
      <c r="BIH16" s="63"/>
      <c r="BII16" s="63"/>
      <c r="BIJ16" s="63"/>
      <c r="BIK16" s="63"/>
      <c r="BIL16" s="63"/>
      <c r="BIM16" s="63"/>
      <c r="BIN16" s="63"/>
      <c r="BIO16" s="63"/>
      <c r="BIP16" s="63"/>
      <c r="BIQ16" s="63"/>
      <c r="BIR16" s="63"/>
      <c r="BIS16" s="63"/>
      <c r="BIT16" s="63"/>
      <c r="BIU16" s="63"/>
      <c r="BIV16" s="63"/>
      <c r="BIW16" s="63"/>
      <c r="BIX16" s="63"/>
      <c r="BIY16" s="63"/>
      <c r="BIZ16" s="63"/>
      <c r="BJA16" s="63"/>
      <c r="BJB16" s="63"/>
      <c r="BJC16" s="63"/>
      <c r="BJD16" s="63"/>
      <c r="BJE16" s="63"/>
      <c r="BJF16" s="63"/>
      <c r="BJG16" s="63"/>
      <c r="BJH16" s="63"/>
      <c r="BJI16" s="63"/>
      <c r="BJJ16" s="63"/>
      <c r="BJK16" s="63"/>
      <c r="BJL16" s="63"/>
      <c r="BJM16" s="63"/>
      <c r="BJN16" s="63"/>
      <c r="BJO16" s="63"/>
      <c r="BJP16" s="63"/>
      <c r="BJQ16" s="63"/>
      <c r="BJR16" s="63"/>
      <c r="BJS16" s="63"/>
      <c r="BJT16" s="63"/>
      <c r="BJU16" s="63"/>
      <c r="BJV16" s="63"/>
      <c r="BJW16" s="63"/>
      <c r="BJX16" s="63"/>
      <c r="BJY16" s="63"/>
      <c r="BJZ16" s="63"/>
      <c r="BKA16" s="63"/>
      <c r="BKB16" s="63"/>
      <c r="BKC16" s="63"/>
      <c r="BKD16" s="63"/>
      <c r="BKE16" s="63"/>
      <c r="BKF16" s="63"/>
      <c r="BKG16" s="63"/>
      <c r="BKH16" s="63"/>
      <c r="BKI16" s="63"/>
      <c r="BKJ16" s="63"/>
      <c r="BKK16" s="63"/>
      <c r="BKL16" s="63"/>
      <c r="BKM16" s="63"/>
      <c r="BKN16" s="63"/>
      <c r="BKO16" s="63"/>
      <c r="BKP16" s="63"/>
      <c r="BKQ16" s="63"/>
      <c r="BKR16" s="63"/>
      <c r="BKS16" s="63"/>
      <c r="BKT16" s="63"/>
      <c r="BKU16" s="63"/>
      <c r="BKV16" s="63"/>
      <c r="BKW16" s="63"/>
      <c r="BKX16" s="63"/>
      <c r="BKY16" s="63"/>
      <c r="BKZ16" s="63"/>
      <c r="BLA16" s="63"/>
      <c r="BLB16" s="63"/>
      <c r="BLC16" s="63"/>
      <c r="BLD16" s="63"/>
      <c r="BLE16" s="63"/>
      <c r="BLF16" s="63"/>
      <c r="BLG16" s="63"/>
      <c r="BLH16" s="63"/>
      <c r="BLI16" s="63"/>
      <c r="BLJ16" s="63"/>
      <c r="BLK16" s="63"/>
      <c r="BLL16" s="63"/>
      <c r="BLM16" s="63"/>
      <c r="BLN16" s="63"/>
      <c r="BLO16" s="63"/>
      <c r="BLP16" s="63"/>
      <c r="BLQ16" s="63"/>
      <c r="BLR16" s="63"/>
      <c r="BLS16" s="63"/>
      <c r="BLT16" s="63"/>
      <c r="BLU16" s="63"/>
      <c r="BLV16" s="63"/>
      <c r="BLW16" s="63"/>
      <c r="BLX16" s="63"/>
      <c r="BLY16" s="63"/>
      <c r="BLZ16" s="63"/>
      <c r="BMA16" s="63"/>
      <c r="BMB16" s="63"/>
      <c r="BMC16" s="63"/>
      <c r="BMD16" s="63"/>
      <c r="BME16" s="63"/>
    </row>
    <row r="17" spans="1:1695" s="1" customFormat="1" ht="15" hidden="1" customHeight="1" x14ac:dyDescent="0.25">
      <c r="A17" s="107" t="s">
        <v>210</v>
      </c>
      <c r="B17" s="119" t="e">
        <f>VLOOKUP(A17,'Tirantes - Executados'!$A$8:$M$404,10,FALSE)</f>
        <v>#N/A</v>
      </c>
      <c r="C17" s="133" t="e">
        <f>VLOOKUP(A17,'Tirantes - Executados'!$A$1:$M$405,17,FALSE)</f>
        <v>#N/A</v>
      </c>
      <c r="D17" s="122" t="e">
        <f>VLOOKUP(A17,'Tirantes - Executados'!$A$8:$M$404,18,FALSE)</f>
        <v>#N/A</v>
      </c>
      <c r="E17" s="133" t="e">
        <f>VLOOKUP(A17,'Tirantes - Executados'!$A$1:$M$405,19,FALSE)</f>
        <v>#N/A</v>
      </c>
      <c r="F17" s="122" t="e">
        <f>VLOOKUP(A17,'Tirantes - Executados'!$A$8:$M$404,20,FALSE)</f>
        <v>#N/A</v>
      </c>
      <c r="G17" s="133" t="e">
        <f>VLOOKUP(A17,'Tirantes - Executados'!$A$1:$M$405,21,FALSE)</f>
        <v>#N/A</v>
      </c>
      <c r="H17" s="122" t="e">
        <f>VLOOKUP(A17,'Tirantes - Executados'!$A$8:$M$404,22,FALSE)</f>
        <v>#N/A</v>
      </c>
      <c r="I17" s="133" t="e">
        <f>VLOOKUP(A17,'Tirantes - Executados'!$A$1:$M$405,23,FALSE)</f>
        <v>#N/A</v>
      </c>
      <c r="J17" s="122" t="e">
        <f>VLOOKUP(A17,'Tirantes - Executados'!$A$8:$M$404,24,FALSE)</f>
        <v>#N/A</v>
      </c>
      <c r="K17" s="108" t="e">
        <f>VLOOKUP(A17,'Tirantes - Executados'!$A$8:$M$404,11,FALSE)</f>
        <v>#N/A</v>
      </c>
      <c r="L17" s="133" t="e">
        <f>VLOOKUP(A17,'Tirantes - Executados'!$A$1:$M$405,28,FALSE)</f>
        <v>#N/A</v>
      </c>
      <c r="M17" s="122" t="e">
        <f>VLOOKUP(A17,'Tirantes - Executados'!$A$8:$M$404,29,FALSE)</f>
        <v>#N/A</v>
      </c>
      <c r="N17" s="133" t="e">
        <f>VLOOKUP(A17,'Tirantes - Executados'!$A$1:$M$405,30,FALSE)</f>
        <v>#N/A</v>
      </c>
      <c r="O17" s="122" t="e">
        <f>VLOOKUP(A17,'Tirantes - Executados'!$A$8:$M$404,31,FALSE)</f>
        <v>#N/A</v>
      </c>
      <c r="P17" s="133" t="e">
        <f>VLOOKUP(A17,'Tirantes - Executados'!$A$1:$M$405,32,FALSE)</f>
        <v>#N/A</v>
      </c>
      <c r="Q17" s="122" t="e">
        <f>VLOOKUP(A17,'Tirantes - Executados'!$A$8:$M$404,33,FALSE)</f>
        <v>#N/A</v>
      </c>
      <c r="R17" s="133" t="e">
        <f>VLOOKUP(A17,'Tirantes - Executados'!$A$1:$M$405,34,FALSE)</f>
        <v>#N/A</v>
      </c>
      <c r="S17" s="122" t="e">
        <f>VLOOKUP(A17,'Tirantes - Executados'!$A$8:$M$404,35,FALSE)</f>
        <v>#N/A</v>
      </c>
      <c r="T17" s="108" t="e">
        <f>VLOOKUP(A17,'Tirantes - Executados'!$A$8:$M$404,12,FALSE)</f>
        <v>#N/A</v>
      </c>
      <c r="U17" s="133" t="e">
        <f>VLOOKUP(A17,'Tirantes - Executados'!$A$1:$M$405,39,FALSE)</f>
        <v>#N/A</v>
      </c>
      <c r="V17" s="122" t="e">
        <f>VLOOKUP(A17,'Tirantes - Executados'!$A$8:$M$404,40,FALSE)</f>
        <v>#N/A</v>
      </c>
      <c r="W17" s="133" t="e">
        <f>VLOOKUP(A17,'Tirantes - Executados'!$A$1:$M$405,41,FALSE)</f>
        <v>#N/A</v>
      </c>
      <c r="X17" s="122" t="e">
        <f>VLOOKUP(A17,'Tirantes - Executados'!$A$8:$M$404,42,FALSE)</f>
        <v>#N/A</v>
      </c>
      <c r="Y17" s="133" t="e">
        <f>VLOOKUP(A17,'Tirantes - Executados'!$A$1:$M$405,43,FALSE)</f>
        <v>#N/A</v>
      </c>
      <c r="Z17" s="122" t="e">
        <f>VLOOKUP(A17,'Tirantes - Executados'!$A$8:$M$404,44,FALSE)</f>
        <v>#N/A</v>
      </c>
      <c r="AA17" s="133" t="e">
        <f>VLOOKUP(A17,'Tirantes - Executados'!$A$1:$M$405,45,FALSE)</f>
        <v>#N/A</v>
      </c>
      <c r="AB17" s="132" t="e">
        <f>VLOOKUP(A17,'Tirantes - Executados'!$A$8:$M$404,46,FALSE)</f>
        <v>#N/A</v>
      </c>
      <c r="AC17" s="100" t="s">
        <v>304</v>
      </c>
      <c r="AD17" s="109" t="e">
        <f>VLOOKUP(A17,'Tirantes - Executados'!$A$8:$M$404,14,FALSE)</f>
        <v>#N/A</v>
      </c>
      <c r="AE17" s="63"/>
      <c r="AF17" s="118" t="e">
        <f>VLOOKUP(A17,'Tirantes - Executados'!$A$1:$M$569,13,FALSE)</f>
        <v>#N/A</v>
      </c>
      <c r="AG17" s="63"/>
      <c r="AH17" s="63"/>
      <c r="AI17" s="230" t="e">
        <f>VLOOKUP(A17,'Tirantes - Executados'!$A$7:$M$404,50)</f>
        <v>#REF!</v>
      </c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</row>
    <row r="18" spans="1:1695" s="1" customFormat="1" ht="15" hidden="1" customHeight="1" x14ac:dyDescent="0.25">
      <c r="A18" s="107" t="s">
        <v>211</v>
      </c>
      <c r="B18" s="119" t="e">
        <f>VLOOKUP(A18,'Tirantes - Executados'!$A$8:$M$404,10,FALSE)</f>
        <v>#N/A</v>
      </c>
      <c r="C18" s="133" t="e">
        <f>VLOOKUP(A18,'Tirantes - Executados'!$A$1:$M$405,17,FALSE)</f>
        <v>#N/A</v>
      </c>
      <c r="D18" s="122" t="e">
        <f>VLOOKUP(A18,'Tirantes - Executados'!$A$8:$M$404,18,FALSE)</f>
        <v>#N/A</v>
      </c>
      <c r="E18" s="133" t="e">
        <f>VLOOKUP(A18,'Tirantes - Executados'!$A$1:$M$405,19,FALSE)</f>
        <v>#N/A</v>
      </c>
      <c r="F18" s="122" t="e">
        <f>VLOOKUP(A18,'Tirantes - Executados'!$A$8:$M$404,20,FALSE)</f>
        <v>#N/A</v>
      </c>
      <c r="G18" s="133" t="e">
        <f>VLOOKUP(A18,'Tirantes - Executados'!$A$1:$M$405,21,FALSE)</f>
        <v>#N/A</v>
      </c>
      <c r="H18" s="122" t="e">
        <f>VLOOKUP(A18,'Tirantes - Executados'!$A$8:$M$404,22,FALSE)</f>
        <v>#N/A</v>
      </c>
      <c r="I18" s="133" t="e">
        <f>VLOOKUP(A18,'Tirantes - Executados'!$A$1:$M$405,23,FALSE)</f>
        <v>#N/A</v>
      </c>
      <c r="J18" s="122" t="e">
        <f>VLOOKUP(A18,'Tirantes - Executados'!$A$8:$M$404,24,FALSE)</f>
        <v>#N/A</v>
      </c>
      <c r="K18" s="108" t="e">
        <f>VLOOKUP(A18,'Tirantes - Executados'!$A$8:$M$404,11,FALSE)</f>
        <v>#N/A</v>
      </c>
      <c r="L18" s="133" t="e">
        <f>VLOOKUP(A18,'Tirantes - Executados'!$A$1:$M$405,28,FALSE)</f>
        <v>#N/A</v>
      </c>
      <c r="M18" s="122" t="e">
        <f>VLOOKUP(A18,'Tirantes - Executados'!$A$8:$M$404,29,FALSE)</f>
        <v>#N/A</v>
      </c>
      <c r="N18" s="133" t="e">
        <f>VLOOKUP(A18,'Tirantes - Executados'!$A$1:$M$405,30,FALSE)</f>
        <v>#N/A</v>
      </c>
      <c r="O18" s="122" t="e">
        <f>VLOOKUP(A18,'Tirantes - Executados'!$A$8:$M$404,31,FALSE)</f>
        <v>#N/A</v>
      </c>
      <c r="P18" s="133" t="e">
        <f>VLOOKUP(A18,'Tirantes - Executados'!$A$1:$M$405,32,FALSE)</f>
        <v>#N/A</v>
      </c>
      <c r="Q18" s="122" t="e">
        <f>VLOOKUP(A18,'Tirantes - Executados'!$A$8:$M$404,33,FALSE)</f>
        <v>#N/A</v>
      </c>
      <c r="R18" s="133" t="e">
        <f>VLOOKUP(A18,'Tirantes - Executados'!$A$1:$M$405,34,FALSE)</f>
        <v>#N/A</v>
      </c>
      <c r="S18" s="122" t="e">
        <f>VLOOKUP(A18,'Tirantes - Executados'!$A$8:$M$404,35,FALSE)</f>
        <v>#N/A</v>
      </c>
      <c r="T18" s="108" t="e">
        <f>VLOOKUP(A18,'Tirantes - Executados'!$A$8:$M$404,12,FALSE)</f>
        <v>#N/A</v>
      </c>
      <c r="U18" s="133" t="e">
        <f>VLOOKUP(A18,'Tirantes - Executados'!$A$1:$M$405,39,FALSE)</f>
        <v>#N/A</v>
      </c>
      <c r="V18" s="122" t="e">
        <f>VLOOKUP(A18,'Tirantes - Executados'!$A$8:$M$404,40,FALSE)</f>
        <v>#N/A</v>
      </c>
      <c r="W18" s="133" t="e">
        <f>VLOOKUP(A18,'Tirantes - Executados'!$A$1:$M$405,41,FALSE)</f>
        <v>#N/A</v>
      </c>
      <c r="X18" s="122" t="e">
        <f>VLOOKUP(A18,'Tirantes - Executados'!$A$8:$M$404,42,FALSE)</f>
        <v>#N/A</v>
      </c>
      <c r="Y18" s="133" t="e">
        <f>VLOOKUP(A18,'Tirantes - Executados'!$A$1:$M$405,43,FALSE)</f>
        <v>#N/A</v>
      </c>
      <c r="Z18" s="122" t="e">
        <f>VLOOKUP(A18,'Tirantes - Executados'!$A$8:$M$404,44,FALSE)</f>
        <v>#N/A</v>
      </c>
      <c r="AA18" s="133" t="e">
        <f>VLOOKUP(A18,'Tirantes - Executados'!$A$1:$M$405,45,FALSE)</f>
        <v>#N/A</v>
      </c>
      <c r="AB18" s="132" t="e">
        <f>VLOOKUP(A18,'Tirantes - Executados'!$A$8:$M$404,46,FALSE)</f>
        <v>#N/A</v>
      </c>
      <c r="AC18" s="99" t="s">
        <v>300</v>
      </c>
      <c r="AD18" s="109" t="e">
        <f>VLOOKUP(A18,'Tirantes - Executados'!$A$8:$M$404,14,FALSE)</f>
        <v>#N/A</v>
      </c>
      <c r="AE18" s="63"/>
      <c r="AF18" s="118" t="e">
        <f>VLOOKUP(A18,'Tirantes - Executados'!$A$1:$M$569,13,FALSE)</f>
        <v>#N/A</v>
      </c>
      <c r="AG18" s="63"/>
      <c r="AH18" s="63"/>
      <c r="AI18" s="230" t="e">
        <f>VLOOKUP(A18,'Tirantes - Executados'!$A$7:$M$404,50)</f>
        <v>#REF!</v>
      </c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63"/>
      <c r="AAS18" s="63"/>
      <c r="AAT18" s="63"/>
      <c r="AAU18" s="63"/>
      <c r="AAV18" s="63"/>
      <c r="AAW18" s="63"/>
      <c r="AAX18" s="63"/>
      <c r="AAY18" s="63"/>
      <c r="AAZ18" s="63"/>
      <c r="ABA18" s="63"/>
      <c r="ABB18" s="63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63"/>
      <c r="ACG18" s="63"/>
      <c r="ACH18" s="63"/>
      <c r="ACI18" s="63"/>
      <c r="ACJ18" s="63"/>
      <c r="ACK18" s="63"/>
      <c r="ACL18" s="63"/>
      <c r="ACM18" s="63"/>
      <c r="ACN18" s="63"/>
      <c r="ACO18" s="63"/>
      <c r="ACP18" s="63"/>
      <c r="ACQ18" s="63"/>
      <c r="ACR18" s="63"/>
      <c r="ACS18" s="63"/>
      <c r="ACT18" s="63"/>
      <c r="ACU18" s="63"/>
      <c r="ACV18" s="63"/>
      <c r="ACW18" s="63"/>
      <c r="ACX18" s="63"/>
      <c r="ACY18" s="63"/>
      <c r="ACZ18" s="63"/>
      <c r="ADA18" s="63"/>
      <c r="ADB18" s="63"/>
      <c r="ADC18" s="63"/>
      <c r="ADD18" s="63"/>
      <c r="ADE18" s="63"/>
      <c r="ADF18" s="63"/>
      <c r="ADG18" s="63"/>
      <c r="ADH18" s="63"/>
      <c r="ADI18" s="63"/>
      <c r="ADJ18" s="63"/>
      <c r="ADK18" s="63"/>
      <c r="ADL18" s="63"/>
      <c r="ADM18" s="63"/>
      <c r="ADN18" s="63"/>
      <c r="ADO18" s="63"/>
      <c r="ADP18" s="63"/>
      <c r="ADQ18" s="63"/>
      <c r="ADR18" s="63"/>
      <c r="ADS18" s="63"/>
      <c r="ADT18" s="63"/>
      <c r="ADU18" s="63"/>
      <c r="ADV18" s="63"/>
      <c r="ADW18" s="63"/>
      <c r="ADX18" s="63"/>
      <c r="ADY18" s="63"/>
      <c r="ADZ18" s="63"/>
      <c r="AEA18" s="63"/>
      <c r="AEB18" s="63"/>
      <c r="AEC18" s="63"/>
      <c r="AED18" s="63"/>
      <c r="AEE18" s="63"/>
      <c r="AEF18" s="63"/>
      <c r="AEG18" s="63"/>
      <c r="AEH18" s="63"/>
      <c r="AEI18" s="63"/>
      <c r="AEJ18" s="63"/>
      <c r="AEK18" s="63"/>
      <c r="AEL18" s="63"/>
      <c r="AEM18" s="63"/>
      <c r="AEN18" s="63"/>
      <c r="AEO18" s="63"/>
      <c r="AEP18" s="63"/>
      <c r="AEQ18" s="63"/>
      <c r="AER18" s="63"/>
      <c r="AES18" s="63"/>
      <c r="AET18" s="63"/>
      <c r="AEU18" s="63"/>
      <c r="AEV18" s="63"/>
      <c r="AEW18" s="63"/>
      <c r="AEX18" s="63"/>
      <c r="AEY18" s="63"/>
      <c r="AEZ18" s="63"/>
      <c r="AFA18" s="63"/>
      <c r="AFB18" s="63"/>
      <c r="AFC18" s="63"/>
      <c r="AFD18" s="63"/>
      <c r="AFE18" s="63"/>
      <c r="AFF18" s="63"/>
      <c r="AFG18" s="63"/>
      <c r="AFH18" s="63"/>
      <c r="AFI18" s="63"/>
      <c r="AFJ18" s="63"/>
      <c r="AFK18" s="63"/>
      <c r="AFL18" s="63"/>
      <c r="AFM18" s="63"/>
      <c r="AFN18" s="63"/>
      <c r="AFO18" s="63"/>
      <c r="AFP18" s="63"/>
      <c r="AFQ18" s="63"/>
      <c r="AFR18" s="63"/>
      <c r="AFS18" s="63"/>
      <c r="AFT18" s="63"/>
      <c r="AFU18" s="63"/>
      <c r="AFV18" s="63"/>
      <c r="AFW18" s="63"/>
      <c r="AFX18" s="63"/>
      <c r="AFY18" s="63"/>
      <c r="AFZ18" s="63"/>
      <c r="AGA18" s="63"/>
      <c r="AGB18" s="63"/>
      <c r="AGC18" s="63"/>
      <c r="AGD18" s="63"/>
      <c r="AGE18" s="63"/>
      <c r="AGF18" s="63"/>
      <c r="AGG18" s="63"/>
      <c r="AGH18" s="63"/>
      <c r="AGI18" s="63"/>
      <c r="AGJ18" s="63"/>
      <c r="AGK18" s="63"/>
      <c r="AGL18" s="63"/>
      <c r="AGM18" s="63"/>
      <c r="AGN18" s="63"/>
      <c r="AGO18" s="63"/>
      <c r="AGP18" s="63"/>
      <c r="AGQ18" s="63"/>
      <c r="AGR18" s="63"/>
      <c r="AGS18" s="63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63"/>
      <c r="AHO18" s="63"/>
      <c r="AHP18" s="63"/>
      <c r="AHQ18" s="63"/>
      <c r="AHR18" s="63"/>
      <c r="AHS18" s="63"/>
      <c r="AHT18" s="63"/>
      <c r="AHU18" s="63"/>
      <c r="AHV18" s="63"/>
      <c r="AHW18" s="63"/>
      <c r="AHX18" s="63"/>
      <c r="AHY18" s="63"/>
      <c r="AHZ18" s="63"/>
      <c r="AIA18" s="63"/>
      <c r="AIB18" s="63"/>
      <c r="AIC18" s="63"/>
      <c r="AID18" s="63"/>
      <c r="AIE18" s="63"/>
      <c r="AIF18" s="63"/>
      <c r="AIG18" s="63"/>
      <c r="AIH18" s="63"/>
      <c r="AII18" s="63"/>
      <c r="AIJ18" s="63"/>
      <c r="AIK18" s="63"/>
      <c r="AIL18" s="63"/>
      <c r="AIM18" s="63"/>
      <c r="AIN18" s="63"/>
      <c r="AIO18" s="63"/>
      <c r="AIP18" s="63"/>
      <c r="AIQ18" s="63"/>
      <c r="AIR18" s="63"/>
      <c r="AIS18" s="63"/>
      <c r="AIT18" s="63"/>
      <c r="AIU18" s="63"/>
      <c r="AIV18" s="63"/>
      <c r="AIW18" s="63"/>
      <c r="AIX18" s="63"/>
      <c r="AIY18" s="63"/>
      <c r="AIZ18" s="63"/>
      <c r="AJA18" s="63"/>
      <c r="AJB18" s="63"/>
      <c r="AJC18" s="63"/>
      <c r="AJD18" s="63"/>
      <c r="AJE18" s="63"/>
      <c r="AJF18" s="63"/>
      <c r="AJG18" s="63"/>
      <c r="AJH18" s="63"/>
      <c r="AJI18" s="63"/>
      <c r="AJJ18" s="63"/>
      <c r="AJK18" s="63"/>
      <c r="AJL18" s="63"/>
      <c r="AJM18" s="63"/>
      <c r="AJN18" s="63"/>
      <c r="AJO18" s="63"/>
      <c r="AJP18" s="63"/>
      <c r="AJQ18" s="63"/>
      <c r="AJR18" s="63"/>
      <c r="AJS18" s="63"/>
      <c r="AJT18" s="63"/>
      <c r="AJU18" s="63"/>
      <c r="AJV18" s="63"/>
      <c r="AJW18" s="63"/>
      <c r="AJX18" s="63"/>
      <c r="AJY18" s="63"/>
      <c r="AJZ18" s="63"/>
      <c r="AKA18" s="63"/>
      <c r="AKB18" s="63"/>
      <c r="AKC18" s="63"/>
      <c r="AKD18" s="63"/>
      <c r="AKE18" s="63"/>
      <c r="AKF18" s="63"/>
      <c r="AKG18" s="63"/>
      <c r="AKH18" s="63"/>
      <c r="AKI18" s="63"/>
      <c r="AKJ18" s="63"/>
      <c r="AKK18" s="63"/>
      <c r="AKL18" s="63"/>
      <c r="AKM18" s="63"/>
      <c r="AKN18" s="63"/>
      <c r="AKO18" s="63"/>
      <c r="AKP18" s="63"/>
      <c r="AKQ18" s="63"/>
      <c r="AKR18" s="63"/>
      <c r="AKS18" s="63"/>
      <c r="AKT18" s="63"/>
      <c r="AKU18" s="63"/>
      <c r="AKV18" s="63"/>
      <c r="AKW18" s="63"/>
      <c r="AKX18" s="63"/>
      <c r="AKY18" s="63"/>
      <c r="AKZ18" s="63"/>
      <c r="ALA18" s="63"/>
      <c r="ALB18" s="63"/>
      <c r="ALC18" s="63"/>
      <c r="ALD18" s="63"/>
      <c r="ALE18" s="63"/>
      <c r="ALF18" s="63"/>
      <c r="ALG18" s="63"/>
      <c r="ALH18" s="63"/>
      <c r="ALI18" s="63"/>
      <c r="ALJ18" s="63"/>
      <c r="ALK18" s="63"/>
      <c r="ALL18" s="63"/>
      <c r="ALM18" s="63"/>
      <c r="ALN18" s="63"/>
      <c r="ALO18" s="63"/>
      <c r="ALP18" s="63"/>
      <c r="ALQ18" s="63"/>
      <c r="ALR18" s="63"/>
      <c r="ALS18" s="63"/>
      <c r="ALT18" s="63"/>
      <c r="ALU18" s="63"/>
      <c r="ALV18" s="63"/>
      <c r="ALW18" s="63"/>
      <c r="ALX18" s="63"/>
      <c r="ALY18" s="63"/>
      <c r="ALZ18" s="63"/>
      <c r="AMA18" s="63"/>
      <c r="AMB18" s="63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  <c r="AMN18" s="63"/>
      <c r="AMO18" s="63"/>
      <c r="AMP18" s="63"/>
      <c r="AMQ18" s="63"/>
      <c r="AMR18" s="63"/>
      <c r="AMS18" s="63"/>
      <c r="AMT18" s="63"/>
      <c r="AMU18" s="63"/>
      <c r="AMV18" s="63"/>
      <c r="AMW18" s="63"/>
      <c r="AMX18" s="63"/>
      <c r="AMY18" s="63"/>
      <c r="AMZ18" s="63"/>
      <c r="ANA18" s="63"/>
      <c r="ANB18" s="63"/>
      <c r="ANC18" s="63"/>
      <c r="AND18" s="63"/>
      <c r="ANE18" s="63"/>
      <c r="ANF18" s="63"/>
      <c r="ANG18" s="63"/>
      <c r="ANH18" s="63"/>
      <c r="ANI18" s="63"/>
      <c r="ANJ18" s="63"/>
      <c r="ANK18" s="63"/>
      <c r="ANL18" s="63"/>
      <c r="ANM18" s="63"/>
      <c r="ANN18" s="63"/>
      <c r="ANO18" s="63"/>
      <c r="ANP18" s="63"/>
      <c r="ANQ18" s="63"/>
      <c r="ANR18" s="63"/>
      <c r="ANS18" s="63"/>
      <c r="ANT18" s="63"/>
      <c r="ANU18" s="63"/>
      <c r="ANV18" s="63"/>
      <c r="ANW18" s="63"/>
      <c r="ANX18" s="63"/>
      <c r="ANY18" s="63"/>
      <c r="ANZ18" s="63"/>
      <c r="AOA18" s="63"/>
      <c r="AOB18" s="63"/>
      <c r="AOC18" s="63"/>
      <c r="AOD18" s="63"/>
      <c r="AOE18" s="63"/>
      <c r="AOF18" s="63"/>
      <c r="AOG18" s="63"/>
      <c r="AOH18" s="63"/>
      <c r="AOI18" s="63"/>
      <c r="AOJ18" s="63"/>
      <c r="AOK18" s="63"/>
      <c r="AOL18" s="63"/>
      <c r="AOM18" s="63"/>
      <c r="AON18" s="63"/>
      <c r="AOO18" s="63"/>
      <c r="AOP18" s="63"/>
      <c r="AOQ18" s="63"/>
      <c r="AOR18" s="63"/>
      <c r="AOS18" s="63"/>
      <c r="AOT18" s="63"/>
      <c r="AOU18" s="63"/>
      <c r="AOV18" s="63"/>
      <c r="AOW18" s="63"/>
      <c r="AOX18" s="63"/>
      <c r="AOY18" s="63"/>
      <c r="AOZ18" s="63"/>
      <c r="APA18" s="63"/>
      <c r="APB18" s="63"/>
      <c r="APC18" s="63"/>
      <c r="APD18" s="63"/>
      <c r="APE18" s="63"/>
      <c r="APF18" s="63"/>
      <c r="APG18" s="63"/>
      <c r="APH18" s="63"/>
      <c r="API18" s="63"/>
      <c r="APJ18" s="63"/>
      <c r="APK18" s="63"/>
      <c r="APL18" s="63"/>
      <c r="APM18" s="63"/>
      <c r="APN18" s="63"/>
      <c r="APO18" s="63"/>
      <c r="APP18" s="63"/>
      <c r="APQ18" s="63"/>
      <c r="APR18" s="63"/>
      <c r="APS18" s="63"/>
      <c r="APT18" s="63"/>
      <c r="APU18" s="63"/>
      <c r="APV18" s="63"/>
      <c r="APW18" s="63"/>
      <c r="APX18" s="63"/>
      <c r="APY18" s="63"/>
      <c r="APZ18" s="63"/>
      <c r="AQA18" s="63"/>
      <c r="AQB18" s="63"/>
      <c r="AQC18" s="63"/>
      <c r="AQD18" s="63"/>
      <c r="AQE18" s="63"/>
      <c r="AQF18" s="63"/>
      <c r="AQG18" s="63"/>
      <c r="AQH18" s="63"/>
      <c r="AQI18" s="63"/>
      <c r="AQJ18" s="63"/>
      <c r="AQK18" s="63"/>
      <c r="AQL18" s="63"/>
      <c r="AQM18" s="63"/>
      <c r="AQN18" s="63"/>
      <c r="AQO18" s="63"/>
      <c r="AQP18" s="63"/>
      <c r="AQQ18" s="63"/>
      <c r="AQR18" s="63"/>
      <c r="AQS18" s="63"/>
      <c r="AQT18" s="63"/>
      <c r="AQU18" s="63"/>
      <c r="AQV18" s="63"/>
      <c r="AQW18" s="63"/>
      <c r="AQX18" s="63"/>
      <c r="AQY18" s="63"/>
      <c r="AQZ18" s="63"/>
      <c r="ARA18" s="63"/>
      <c r="ARB18" s="63"/>
      <c r="ARC18" s="63"/>
      <c r="ARD18" s="63"/>
      <c r="ARE18" s="63"/>
      <c r="ARF18" s="63"/>
      <c r="ARG18" s="63"/>
      <c r="ARH18" s="63"/>
      <c r="ARI18" s="63"/>
      <c r="ARJ18" s="63"/>
      <c r="ARK18" s="63"/>
      <c r="ARL18" s="63"/>
      <c r="ARM18" s="63"/>
      <c r="ARN18" s="63"/>
      <c r="ARO18" s="63"/>
      <c r="ARP18" s="63"/>
      <c r="ARQ18" s="63"/>
      <c r="ARR18" s="63"/>
      <c r="ARS18" s="63"/>
      <c r="ART18" s="63"/>
      <c r="ARU18" s="63"/>
      <c r="ARV18" s="63"/>
      <c r="ARW18" s="63"/>
      <c r="ARX18" s="63"/>
      <c r="ARY18" s="63"/>
      <c r="ARZ18" s="63"/>
      <c r="ASA18" s="63"/>
      <c r="ASB18" s="63"/>
      <c r="ASC18" s="63"/>
      <c r="ASD18" s="63"/>
      <c r="ASE18" s="63"/>
      <c r="ASF18" s="63"/>
      <c r="ASG18" s="63"/>
      <c r="ASH18" s="63"/>
      <c r="ASI18" s="63"/>
      <c r="ASJ18" s="63"/>
      <c r="ASK18" s="63"/>
      <c r="ASL18" s="63"/>
      <c r="ASM18" s="63"/>
      <c r="ASN18" s="63"/>
      <c r="ASO18" s="63"/>
      <c r="ASP18" s="63"/>
      <c r="ASQ18" s="63"/>
      <c r="ASR18" s="63"/>
      <c r="ASS18" s="63"/>
      <c r="AST18" s="63"/>
      <c r="ASU18" s="63"/>
      <c r="ASV18" s="63"/>
      <c r="ASW18" s="63"/>
      <c r="ASX18" s="63"/>
      <c r="ASY18" s="63"/>
      <c r="ASZ18" s="63"/>
      <c r="ATA18" s="63"/>
      <c r="ATB18" s="63"/>
      <c r="ATC18" s="63"/>
      <c r="ATD18" s="63"/>
      <c r="ATE18" s="63"/>
      <c r="ATF18" s="63"/>
      <c r="ATG18" s="63"/>
      <c r="ATH18" s="63"/>
      <c r="ATI18" s="63"/>
      <c r="ATJ18" s="63"/>
      <c r="ATK18" s="63"/>
      <c r="ATL18" s="63"/>
      <c r="ATM18" s="63"/>
      <c r="ATN18" s="63"/>
      <c r="ATO18" s="63"/>
      <c r="ATP18" s="63"/>
      <c r="ATQ18" s="63"/>
      <c r="ATR18" s="63"/>
      <c r="ATS18" s="63"/>
      <c r="ATT18" s="63"/>
      <c r="ATU18" s="63"/>
      <c r="ATV18" s="63"/>
      <c r="ATW18" s="63"/>
      <c r="ATX18" s="63"/>
      <c r="ATY18" s="63"/>
      <c r="ATZ18" s="63"/>
      <c r="AUA18" s="63"/>
      <c r="AUB18" s="63"/>
      <c r="AUC18" s="63"/>
      <c r="AUD18" s="63"/>
      <c r="AUE18" s="63"/>
      <c r="AUF18" s="63"/>
      <c r="AUG18" s="63"/>
      <c r="AUH18" s="63"/>
      <c r="AUI18" s="63"/>
      <c r="AUJ18" s="63"/>
      <c r="AUK18" s="63"/>
      <c r="AUL18" s="63"/>
      <c r="AUM18" s="63"/>
      <c r="AUN18" s="63"/>
      <c r="AUO18" s="63"/>
      <c r="AUP18" s="63"/>
      <c r="AUQ18" s="63"/>
      <c r="AUR18" s="63"/>
      <c r="AUS18" s="63"/>
      <c r="AUT18" s="63"/>
      <c r="AUU18" s="63"/>
      <c r="AUV18" s="63"/>
      <c r="AUW18" s="63"/>
      <c r="AUX18" s="63"/>
      <c r="AUY18" s="63"/>
      <c r="AUZ18" s="63"/>
      <c r="AVA18" s="63"/>
      <c r="AVB18" s="63"/>
      <c r="AVC18" s="63"/>
      <c r="AVD18" s="63"/>
      <c r="AVE18" s="63"/>
      <c r="AVF18" s="63"/>
      <c r="AVG18" s="63"/>
      <c r="AVH18" s="63"/>
      <c r="AVI18" s="63"/>
      <c r="AVJ18" s="63"/>
      <c r="AVK18" s="63"/>
      <c r="AVL18" s="63"/>
      <c r="AVM18" s="63"/>
      <c r="AVN18" s="63"/>
      <c r="AVO18" s="63"/>
      <c r="AVP18" s="63"/>
      <c r="AVQ18" s="63"/>
      <c r="AVR18" s="63"/>
      <c r="AVS18" s="63"/>
      <c r="AVT18" s="63"/>
      <c r="AVU18" s="63"/>
      <c r="AVV18" s="63"/>
      <c r="AVW18" s="63"/>
      <c r="AVX18" s="63"/>
      <c r="AVY18" s="63"/>
      <c r="AVZ18" s="63"/>
      <c r="AWA18" s="63"/>
      <c r="AWB18" s="63"/>
      <c r="AWC18" s="63"/>
      <c r="AWD18" s="63"/>
      <c r="AWE18" s="63"/>
      <c r="AWF18" s="63"/>
      <c r="AWG18" s="63"/>
      <c r="AWH18" s="63"/>
      <c r="AWI18" s="63"/>
      <c r="AWJ18" s="63"/>
      <c r="AWK18" s="63"/>
      <c r="AWL18" s="63"/>
      <c r="AWM18" s="63"/>
      <c r="AWN18" s="63"/>
      <c r="AWO18" s="63"/>
      <c r="AWP18" s="63"/>
      <c r="AWQ18" s="63"/>
      <c r="AWR18" s="63"/>
      <c r="AWS18" s="63"/>
      <c r="AWT18" s="63"/>
      <c r="AWU18" s="63"/>
      <c r="AWV18" s="63"/>
      <c r="AWW18" s="63"/>
      <c r="AWX18" s="63"/>
      <c r="AWY18" s="63"/>
      <c r="AWZ18" s="63"/>
      <c r="AXA18" s="63"/>
      <c r="AXB18" s="63"/>
      <c r="AXC18" s="63"/>
      <c r="AXD18" s="63"/>
      <c r="AXE18" s="63"/>
      <c r="AXF18" s="63"/>
      <c r="AXG18" s="63"/>
      <c r="AXH18" s="63"/>
      <c r="AXI18" s="63"/>
      <c r="AXJ18" s="63"/>
      <c r="AXK18" s="63"/>
      <c r="AXL18" s="63"/>
      <c r="AXM18" s="63"/>
      <c r="AXN18" s="63"/>
      <c r="AXO18" s="63"/>
      <c r="AXP18" s="63"/>
      <c r="AXQ18" s="63"/>
      <c r="AXR18" s="63"/>
      <c r="AXS18" s="63"/>
      <c r="AXT18" s="63"/>
      <c r="AXU18" s="63"/>
      <c r="AXV18" s="63"/>
      <c r="AXW18" s="63"/>
      <c r="AXX18" s="63"/>
      <c r="AXY18" s="63"/>
      <c r="AXZ18" s="63"/>
      <c r="AYA18" s="63"/>
      <c r="AYB18" s="63"/>
      <c r="AYC18" s="63"/>
      <c r="AYD18" s="63"/>
      <c r="AYE18" s="63"/>
      <c r="AYF18" s="63"/>
      <c r="AYG18" s="63"/>
      <c r="AYH18" s="63"/>
      <c r="AYI18" s="63"/>
      <c r="AYJ18" s="63"/>
      <c r="AYK18" s="63"/>
      <c r="AYL18" s="63"/>
      <c r="AYM18" s="63"/>
      <c r="AYN18" s="63"/>
      <c r="AYO18" s="63"/>
      <c r="AYP18" s="63"/>
      <c r="AYQ18" s="63"/>
      <c r="AYR18" s="63"/>
      <c r="AYS18" s="63"/>
      <c r="AYT18" s="63"/>
      <c r="AYU18" s="63"/>
      <c r="AYV18" s="63"/>
      <c r="AYW18" s="63"/>
      <c r="AYX18" s="63"/>
      <c r="AYY18" s="63"/>
      <c r="AYZ18" s="63"/>
      <c r="AZA18" s="63"/>
      <c r="AZB18" s="63"/>
      <c r="AZC18" s="63"/>
      <c r="AZD18" s="63"/>
      <c r="AZE18" s="63"/>
      <c r="AZF18" s="63"/>
      <c r="AZG18" s="63"/>
      <c r="AZH18" s="63"/>
      <c r="AZI18" s="63"/>
      <c r="AZJ18" s="63"/>
      <c r="AZK18" s="63"/>
      <c r="AZL18" s="63"/>
      <c r="AZM18" s="63"/>
      <c r="AZN18" s="63"/>
      <c r="AZO18" s="63"/>
      <c r="AZP18" s="63"/>
      <c r="AZQ18" s="63"/>
      <c r="AZR18" s="63"/>
      <c r="AZS18" s="63"/>
      <c r="AZT18" s="63"/>
      <c r="AZU18" s="63"/>
      <c r="AZV18" s="63"/>
      <c r="AZW18" s="63"/>
      <c r="AZX18" s="63"/>
      <c r="AZY18" s="63"/>
      <c r="AZZ18" s="63"/>
      <c r="BAA18" s="63"/>
      <c r="BAB18" s="63"/>
      <c r="BAC18" s="63"/>
      <c r="BAD18" s="63"/>
      <c r="BAE18" s="63"/>
      <c r="BAF18" s="63"/>
      <c r="BAG18" s="63"/>
      <c r="BAH18" s="63"/>
      <c r="BAI18" s="63"/>
      <c r="BAJ18" s="63"/>
      <c r="BAK18" s="63"/>
      <c r="BAL18" s="63"/>
      <c r="BAM18" s="63"/>
      <c r="BAN18" s="63"/>
      <c r="BAO18" s="63"/>
      <c r="BAP18" s="63"/>
      <c r="BAQ18" s="63"/>
      <c r="BAR18" s="63"/>
      <c r="BAS18" s="63"/>
      <c r="BAT18" s="63"/>
      <c r="BAU18" s="63"/>
      <c r="BAV18" s="63"/>
      <c r="BAW18" s="63"/>
      <c r="BAX18" s="63"/>
      <c r="BAY18" s="63"/>
      <c r="BAZ18" s="63"/>
      <c r="BBA18" s="63"/>
      <c r="BBB18" s="63"/>
      <c r="BBC18" s="63"/>
      <c r="BBD18" s="63"/>
      <c r="BBE18" s="63"/>
      <c r="BBF18" s="63"/>
      <c r="BBG18" s="63"/>
      <c r="BBH18" s="63"/>
      <c r="BBI18" s="63"/>
      <c r="BBJ18" s="63"/>
      <c r="BBK18" s="63"/>
      <c r="BBL18" s="63"/>
      <c r="BBM18" s="63"/>
      <c r="BBN18" s="63"/>
      <c r="BBO18" s="63"/>
      <c r="BBP18" s="63"/>
      <c r="BBQ18" s="63"/>
      <c r="BBR18" s="63"/>
      <c r="BBS18" s="63"/>
      <c r="BBT18" s="63"/>
      <c r="BBU18" s="63"/>
      <c r="BBV18" s="63"/>
      <c r="BBW18" s="63"/>
      <c r="BBX18" s="63"/>
      <c r="BBY18" s="63"/>
      <c r="BBZ18" s="63"/>
      <c r="BCA18" s="63"/>
      <c r="BCB18" s="63"/>
      <c r="BCC18" s="63"/>
      <c r="BCD18" s="63"/>
      <c r="BCE18" s="63"/>
      <c r="BCF18" s="63"/>
      <c r="BCG18" s="63"/>
      <c r="BCH18" s="63"/>
      <c r="BCI18" s="63"/>
      <c r="BCJ18" s="63"/>
      <c r="BCK18" s="63"/>
      <c r="BCL18" s="63"/>
      <c r="BCM18" s="63"/>
      <c r="BCN18" s="63"/>
      <c r="BCO18" s="63"/>
      <c r="BCP18" s="63"/>
      <c r="BCQ18" s="63"/>
      <c r="BCR18" s="63"/>
      <c r="BCS18" s="63"/>
      <c r="BCT18" s="63"/>
      <c r="BCU18" s="63"/>
      <c r="BCV18" s="63"/>
      <c r="BCW18" s="63"/>
      <c r="BCX18" s="63"/>
      <c r="BCY18" s="63"/>
      <c r="BCZ18" s="63"/>
      <c r="BDA18" s="63"/>
      <c r="BDB18" s="63"/>
      <c r="BDC18" s="63"/>
      <c r="BDD18" s="63"/>
      <c r="BDE18" s="63"/>
      <c r="BDF18" s="63"/>
      <c r="BDG18" s="63"/>
      <c r="BDH18" s="63"/>
      <c r="BDI18" s="63"/>
      <c r="BDJ18" s="63"/>
      <c r="BDK18" s="63"/>
      <c r="BDL18" s="63"/>
      <c r="BDM18" s="63"/>
      <c r="BDN18" s="63"/>
      <c r="BDO18" s="63"/>
      <c r="BDP18" s="63"/>
      <c r="BDQ18" s="63"/>
      <c r="BDR18" s="63"/>
      <c r="BDS18" s="63"/>
      <c r="BDT18" s="63"/>
      <c r="BDU18" s="63"/>
      <c r="BDV18" s="63"/>
      <c r="BDW18" s="63"/>
      <c r="BDX18" s="63"/>
      <c r="BDY18" s="63"/>
      <c r="BDZ18" s="63"/>
      <c r="BEA18" s="63"/>
      <c r="BEB18" s="63"/>
      <c r="BEC18" s="63"/>
      <c r="BED18" s="63"/>
      <c r="BEE18" s="63"/>
      <c r="BEF18" s="63"/>
      <c r="BEG18" s="63"/>
      <c r="BEH18" s="63"/>
      <c r="BEI18" s="63"/>
      <c r="BEJ18" s="63"/>
      <c r="BEK18" s="63"/>
      <c r="BEL18" s="63"/>
      <c r="BEM18" s="63"/>
      <c r="BEN18" s="63"/>
      <c r="BEO18" s="63"/>
      <c r="BEP18" s="63"/>
      <c r="BEQ18" s="63"/>
      <c r="BER18" s="63"/>
      <c r="BES18" s="63"/>
      <c r="BET18" s="63"/>
      <c r="BEU18" s="63"/>
      <c r="BEV18" s="63"/>
      <c r="BEW18" s="63"/>
      <c r="BEX18" s="63"/>
      <c r="BEY18" s="63"/>
      <c r="BEZ18" s="63"/>
      <c r="BFA18" s="63"/>
      <c r="BFB18" s="63"/>
      <c r="BFC18" s="63"/>
      <c r="BFD18" s="63"/>
      <c r="BFE18" s="63"/>
      <c r="BFF18" s="63"/>
      <c r="BFG18" s="63"/>
      <c r="BFH18" s="63"/>
      <c r="BFI18" s="63"/>
      <c r="BFJ18" s="63"/>
      <c r="BFK18" s="63"/>
      <c r="BFL18" s="63"/>
      <c r="BFM18" s="63"/>
      <c r="BFN18" s="63"/>
      <c r="BFO18" s="63"/>
      <c r="BFP18" s="63"/>
      <c r="BFQ18" s="63"/>
      <c r="BFR18" s="63"/>
      <c r="BFS18" s="63"/>
      <c r="BFT18" s="63"/>
      <c r="BFU18" s="63"/>
      <c r="BFV18" s="63"/>
      <c r="BFW18" s="63"/>
      <c r="BFX18" s="63"/>
      <c r="BFY18" s="63"/>
      <c r="BFZ18" s="63"/>
      <c r="BGA18" s="63"/>
      <c r="BGB18" s="63"/>
      <c r="BGC18" s="63"/>
      <c r="BGD18" s="63"/>
      <c r="BGE18" s="63"/>
      <c r="BGF18" s="63"/>
      <c r="BGG18" s="63"/>
      <c r="BGH18" s="63"/>
      <c r="BGI18" s="63"/>
      <c r="BGJ18" s="63"/>
      <c r="BGK18" s="63"/>
      <c r="BGL18" s="63"/>
      <c r="BGM18" s="63"/>
      <c r="BGN18" s="63"/>
      <c r="BGO18" s="63"/>
      <c r="BGP18" s="63"/>
      <c r="BGQ18" s="63"/>
      <c r="BGR18" s="63"/>
      <c r="BGS18" s="63"/>
      <c r="BGT18" s="63"/>
      <c r="BGU18" s="63"/>
      <c r="BGV18" s="63"/>
      <c r="BGW18" s="63"/>
      <c r="BGX18" s="63"/>
      <c r="BGY18" s="63"/>
      <c r="BGZ18" s="63"/>
      <c r="BHA18" s="63"/>
      <c r="BHB18" s="63"/>
      <c r="BHC18" s="63"/>
      <c r="BHD18" s="63"/>
      <c r="BHE18" s="63"/>
      <c r="BHF18" s="63"/>
      <c r="BHG18" s="63"/>
      <c r="BHH18" s="63"/>
      <c r="BHI18" s="63"/>
      <c r="BHJ18" s="63"/>
      <c r="BHK18" s="63"/>
      <c r="BHL18" s="63"/>
      <c r="BHM18" s="63"/>
      <c r="BHN18" s="63"/>
      <c r="BHO18" s="63"/>
      <c r="BHP18" s="63"/>
      <c r="BHQ18" s="63"/>
      <c r="BHR18" s="63"/>
      <c r="BHS18" s="63"/>
      <c r="BHT18" s="63"/>
      <c r="BHU18" s="63"/>
      <c r="BHV18" s="63"/>
      <c r="BHW18" s="63"/>
      <c r="BHX18" s="63"/>
      <c r="BHY18" s="63"/>
      <c r="BHZ18" s="63"/>
      <c r="BIA18" s="63"/>
      <c r="BIB18" s="63"/>
      <c r="BIC18" s="63"/>
      <c r="BID18" s="63"/>
      <c r="BIE18" s="63"/>
      <c r="BIF18" s="63"/>
      <c r="BIG18" s="63"/>
      <c r="BIH18" s="63"/>
      <c r="BII18" s="63"/>
      <c r="BIJ18" s="63"/>
      <c r="BIK18" s="63"/>
      <c r="BIL18" s="63"/>
      <c r="BIM18" s="63"/>
      <c r="BIN18" s="63"/>
      <c r="BIO18" s="63"/>
      <c r="BIP18" s="63"/>
      <c r="BIQ18" s="63"/>
      <c r="BIR18" s="63"/>
      <c r="BIS18" s="63"/>
      <c r="BIT18" s="63"/>
      <c r="BIU18" s="63"/>
      <c r="BIV18" s="63"/>
      <c r="BIW18" s="63"/>
      <c r="BIX18" s="63"/>
      <c r="BIY18" s="63"/>
      <c r="BIZ18" s="63"/>
      <c r="BJA18" s="63"/>
      <c r="BJB18" s="63"/>
      <c r="BJC18" s="63"/>
      <c r="BJD18" s="63"/>
      <c r="BJE18" s="63"/>
      <c r="BJF18" s="63"/>
      <c r="BJG18" s="63"/>
      <c r="BJH18" s="63"/>
      <c r="BJI18" s="63"/>
      <c r="BJJ18" s="63"/>
      <c r="BJK18" s="63"/>
      <c r="BJL18" s="63"/>
      <c r="BJM18" s="63"/>
      <c r="BJN18" s="63"/>
      <c r="BJO18" s="63"/>
      <c r="BJP18" s="63"/>
      <c r="BJQ18" s="63"/>
      <c r="BJR18" s="63"/>
      <c r="BJS18" s="63"/>
      <c r="BJT18" s="63"/>
      <c r="BJU18" s="63"/>
      <c r="BJV18" s="63"/>
      <c r="BJW18" s="63"/>
      <c r="BJX18" s="63"/>
      <c r="BJY18" s="63"/>
      <c r="BJZ18" s="63"/>
      <c r="BKA18" s="63"/>
      <c r="BKB18" s="63"/>
      <c r="BKC18" s="63"/>
      <c r="BKD18" s="63"/>
      <c r="BKE18" s="63"/>
      <c r="BKF18" s="63"/>
      <c r="BKG18" s="63"/>
      <c r="BKH18" s="63"/>
      <c r="BKI18" s="63"/>
      <c r="BKJ18" s="63"/>
      <c r="BKK18" s="63"/>
      <c r="BKL18" s="63"/>
      <c r="BKM18" s="63"/>
      <c r="BKN18" s="63"/>
      <c r="BKO18" s="63"/>
      <c r="BKP18" s="63"/>
      <c r="BKQ18" s="63"/>
      <c r="BKR18" s="63"/>
      <c r="BKS18" s="63"/>
      <c r="BKT18" s="63"/>
      <c r="BKU18" s="63"/>
      <c r="BKV18" s="63"/>
      <c r="BKW18" s="63"/>
      <c r="BKX18" s="63"/>
      <c r="BKY18" s="63"/>
      <c r="BKZ18" s="63"/>
      <c r="BLA18" s="63"/>
      <c r="BLB18" s="63"/>
      <c r="BLC18" s="63"/>
      <c r="BLD18" s="63"/>
      <c r="BLE18" s="63"/>
      <c r="BLF18" s="63"/>
      <c r="BLG18" s="63"/>
      <c r="BLH18" s="63"/>
      <c r="BLI18" s="63"/>
      <c r="BLJ18" s="63"/>
      <c r="BLK18" s="63"/>
      <c r="BLL18" s="63"/>
      <c r="BLM18" s="63"/>
      <c r="BLN18" s="63"/>
      <c r="BLO18" s="63"/>
      <c r="BLP18" s="63"/>
      <c r="BLQ18" s="63"/>
      <c r="BLR18" s="63"/>
      <c r="BLS18" s="63"/>
      <c r="BLT18" s="63"/>
      <c r="BLU18" s="63"/>
      <c r="BLV18" s="63"/>
      <c r="BLW18" s="63"/>
      <c r="BLX18" s="63"/>
      <c r="BLY18" s="63"/>
      <c r="BLZ18" s="63"/>
      <c r="BMA18" s="63"/>
      <c r="BMB18" s="63"/>
      <c r="BMC18" s="63"/>
      <c r="BMD18" s="63"/>
      <c r="BME18" s="63"/>
    </row>
    <row r="19" spans="1:1695" s="1" customFormat="1" ht="15" hidden="1" customHeight="1" x14ac:dyDescent="0.25">
      <c r="A19" s="107" t="s">
        <v>212</v>
      </c>
      <c r="B19" s="119" t="e">
        <f>VLOOKUP(A19,'Tirantes - Executados'!$A$8:$M$404,10,FALSE)</f>
        <v>#N/A</v>
      </c>
      <c r="C19" s="133" t="e">
        <f>VLOOKUP(A19,'Tirantes - Executados'!$A$1:$M$405,17,FALSE)</f>
        <v>#N/A</v>
      </c>
      <c r="D19" s="122" t="e">
        <f>VLOOKUP(A19,'Tirantes - Executados'!$A$8:$M$404,18,FALSE)</f>
        <v>#N/A</v>
      </c>
      <c r="E19" s="133" t="e">
        <f>VLOOKUP(A19,'Tirantes - Executados'!$A$1:$M$405,19,FALSE)</f>
        <v>#N/A</v>
      </c>
      <c r="F19" s="122" t="e">
        <f>VLOOKUP(A19,'Tirantes - Executados'!$A$8:$M$404,20,FALSE)</f>
        <v>#N/A</v>
      </c>
      <c r="G19" s="133" t="e">
        <f>VLOOKUP(A19,'Tirantes - Executados'!$A$1:$M$405,21,FALSE)</f>
        <v>#N/A</v>
      </c>
      <c r="H19" s="122" t="e">
        <f>VLOOKUP(A19,'Tirantes - Executados'!$A$8:$M$404,22,FALSE)</f>
        <v>#N/A</v>
      </c>
      <c r="I19" s="133" t="e">
        <f>VLOOKUP(A19,'Tirantes - Executados'!$A$1:$M$405,23,FALSE)</f>
        <v>#N/A</v>
      </c>
      <c r="J19" s="122" t="e">
        <f>VLOOKUP(A19,'Tirantes - Executados'!$A$8:$M$404,24,FALSE)</f>
        <v>#N/A</v>
      </c>
      <c r="K19" s="108" t="e">
        <f>VLOOKUP(A19,'Tirantes - Executados'!$A$8:$M$404,11,FALSE)</f>
        <v>#N/A</v>
      </c>
      <c r="L19" s="133" t="e">
        <f>VLOOKUP(A19,'Tirantes - Executados'!$A$1:$M$405,28,FALSE)</f>
        <v>#N/A</v>
      </c>
      <c r="M19" s="122" t="e">
        <f>VLOOKUP(A19,'Tirantes - Executados'!$A$8:$M$404,29,FALSE)</f>
        <v>#N/A</v>
      </c>
      <c r="N19" s="133" t="e">
        <f>VLOOKUP(A19,'Tirantes - Executados'!$A$1:$M$405,30,FALSE)</f>
        <v>#N/A</v>
      </c>
      <c r="O19" s="122" t="e">
        <f>VLOOKUP(A19,'Tirantes - Executados'!$A$8:$M$404,31,FALSE)</f>
        <v>#N/A</v>
      </c>
      <c r="P19" s="133" t="e">
        <f>VLOOKUP(A19,'Tirantes - Executados'!$A$1:$M$405,32,FALSE)</f>
        <v>#N/A</v>
      </c>
      <c r="Q19" s="122" t="e">
        <f>VLOOKUP(A19,'Tirantes - Executados'!$A$8:$M$404,33,FALSE)</f>
        <v>#N/A</v>
      </c>
      <c r="R19" s="133" t="e">
        <f>VLOOKUP(A19,'Tirantes - Executados'!$A$1:$M$405,34,FALSE)</f>
        <v>#N/A</v>
      </c>
      <c r="S19" s="122" t="e">
        <f>VLOOKUP(A19,'Tirantes - Executados'!$A$8:$M$404,35,FALSE)</f>
        <v>#N/A</v>
      </c>
      <c r="T19" s="108" t="e">
        <f>VLOOKUP(A19,'Tirantes - Executados'!$A$8:$M$404,12,FALSE)</f>
        <v>#N/A</v>
      </c>
      <c r="U19" s="133" t="e">
        <f>VLOOKUP(A19,'Tirantes - Executados'!$A$1:$M$405,39,FALSE)</f>
        <v>#N/A</v>
      </c>
      <c r="V19" s="122" t="e">
        <f>VLOOKUP(A19,'Tirantes - Executados'!$A$8:$M$404,40,FALSE)</f>
        <v>#N/A</v>
      </c>
      <c r="W19" s="133" t="e">
        <f>VLOOKUP(A19,'Tirantes - Executados'!$A$1:$M$405,41,FALSE)</f>
        <v>#N/A</v>
      </c>
      <c r="X19" s="122" t="e">
        <f>VLOOKUP(A19,'Tirantes - Executados'!$A$8:$M$404,42,FALSE)</f>
        <v>#N/A</v>
      </c>
      <c r="Y19" s="133" t="e">
        <f>VLOOKUP(A19,'Tirantes - Executados'!$A$1:$M$405,43,FALSE)</f>
        <v>#N/A</v>
      </c>
      <c r="Z19" s="122" t="e">
        <f>VLOOKUP(A19,'Tirantes - Executados'!$A$8:$M$404,44,FALSE)</f>
        <v>#N/A</v>
      </c>
      <c r="AA19" s="133" t="e">
        <f>VLOOKUP(A19,'Tirantes - Executados'!$A$1:$M$405,45,FALSE)</f>
        <v>#N/A</v>
      </c>
      <c r="AB19" s="132" t="e">
        <f>VLOOKUP(A19,'Tirantes - Executados'!$A$8:$M$404,46,FALSE)</f>
        <v>#N/A</v>
      </c>
      <c r="AC19" s="99" t="s">
        <v>300</v>
      </c>
      <c r="AD19" s="109" t="e">
        <f>VLOOKUP(A19,'Tirantes - Executados'!$A$8:$M$404,14,FALSE)</f>
        <v>#N/A</v>
      </c>
      <c r="AE19" s="63"/>
      <c r="AF19" s="118" t="e">
        <f>VLOOKUP(A19,'Tirantes - Executados'!$A$1:$M$569,13,FALSE)</f>
        <v>#N/A</v>
      </c>
      <c r="AG19" s="63"/>
      <c r="AH19" s="63"/>
      <c r="AI19" s="230" t="e">
        <f>VLOOKUP(A19,'Tirantes - Executados'!$A$7:$M$404,50)</f>
        <v>#REF!</v>
      </c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  <c r="IX19" s="63"/>
      <c r="IY19" s="63"/>
      <c r="IZ19" s="63"/>
      <c r="JA19" s="63"/>
      <c r="JB19" s="63"/>
      <c r="JC19" s="63"/>
      <c r="JD19" s="63"/>
      <c r="JE19" s="63"/>
      <c r="JF19" s="63"/>
      <c r="JG19" s="63"/>
      <c r="JH19" s="63"/>
      <c r="JI19" s="63"/>
      <c r="JJ19" s="63"/>
      <c r="JK19" s="63"/>
      <c r="JL19" s="63"/>
      <c r="JM19" s="63"/>
      <c r="JN19" s="63"/>
      <c r="JO19" s="63"/>
      <c r="JP19" s="63"/>
      <c r="JQ19" s="63"/>
      <c r="JR19" s="63"/>
      <c r="JS19" s="63"/>
      <c r="JT19" s="63"/>
      <c r="JU19" s="63"/>
      <c r="JV19" s="63"/>
      <c r="JW19" s="63"/>
      <c r="JX19" s="63"/>
      <c r="JY19" s="63"/>
      <c r="JZ19" s="63"/>
      <c r="KA19" s="63"/>
      <c r="KB19" s="63"/>
      <c r="KC19" s="63"/>
      <c r="KD19" s="63"/>
      <c r="KE19" s="63"/>
      <c r="KF19" s="63"/>
      <c r="KG19" s="63"/>
      <c r="KH19" s="63"/>
      <c r="KI19" s="63"/>
      <c r="KJ19" s="63"/>
      <c r="KK19" s="63"/>
      <c r="KL19" s="63"/>
      <c r="KM19" s="63"/>
      <c r="KN19" s="63"/>
      <c r="KO19" s="63"/>
      <c r="KP19" s="63"/>
      <c r="KQ19" s="63"/>
      <c r="KR19" s="63"/>
      <c r="KS19" s="63"/>
      <c r="KT19" s="63"/>
      <c r="KU19" s="63"/>
      <c r="KV19" s="63"/>
      <c r="KW19" s="63"/>
      <c r="KX19" s="63"/>
      <c r="KY19" s="63"/>
      <c r="KZ19" s="63"/>
      <c r="LA19" s="63"/>
      <c r="LB19" s="63"/>
      <c r="LC19" s="63"/>
      <c r="LD19" s="63"/>
      <c r="LE19" s="63"/>
      <c r="LF19" s="63"/>
      <c r="LG19" s="63"/>
      <c r="LH19" s="63"/>
      <c r="LI19" s="63"/>
      <c r="LJ19" s="63"/>
      <c r="LK19" s="63"/>
      <c r="LL19" s="63"/>
      <c r="LM19" s="63"/>
      <c r="LN19" s="63"/>
      <c r="LO19" s="63"/>
      <c r="LP19" s="63"/>
      <c r="LQ19" s="63"/>
      <c r="LR19" s="63"/>
      <c r="LS19" s="63"/>
      <c r="LT19" s="63"/>
      <c r="LU19" s="63"/>
      <c r="LV19" s="63"/>
      <c r="LW19" s="63"/>
      <c r="LX19" s="63"/>
      <c r="LY19" s="63"/>
      <c r="LZ19" s="63"/>
      <c r="MA19" s="63"/>
      <c r="MB19" s="63"/>
      <c r="MC19" s="63"/>
      <c r="MD19" s="63"/>
      <c r="ME19" s="63"/>
      <c r="MF19" s="63"/>
      <c r="MG19" s="63"/>
      <c r="MH19" s="63"/>
      <c r="MI19" s="63"/>
      <c r="MJ19" s="63"/>
      <c r="MK19" s="63"/>
      <c r="ML19" s="63"/>
      <c r="MM19" s="63"/>
      <c r="MN19" s="63"/>
      <c r="MO19" s="63"/>
      <c r="MP19" s="63"/>
      <c r="MQ19" s="63"/>
      <c r="MR19" s="63"/>
      <c r="MS19" s="63"/>
      <c r="MT19" s="63"/>
      <c r="MU19" s="63"/>
      <c r="MV19" s="63"/>
      <c r="MW19" s="63"/>
      <c r="MX19" s="63"/>
      <c r="MY19" s="63"/>
      <c r="MZ19" s="63"/>
      <c r="NA19" s="6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3"/>
      <c r="OQ19" s="63"/>
      <c r="OR19" s="63"/>
      <c r="OS19" s="63"/>
      <c r="OT19" s="63"/>
      <c r="OU19" s="63"/>
      <c r="OV19" s="63"/>
      <c r="OW19" s="63"/>
      <c r="OX19" s="63"/>
      <c r="OY19" s="63"/>
      <c r="OZ19" s="63"/>
      <c r="PA19" s="63"/>
      <c r="PB19" s="63"/>
      <c r="PC19" s="63"/>
      <c r="PD19" s="63"/>
      <c r="PE19" s="63"/>
      <c r="PF19" s="63"/>
      <c r="PG19" s="63"/>
      <c r="PH19" s="63"/>
      <c r="PI19" s="63"/>
      <c r="PJ19" s="63"/>
      <c r="PK19" s="63"/>
      <c r="PL19" s="63"/>
      <c r="PM19" s="63"/>
      <c r="PN19" s="63"/>
      <c r="PO19" s="63"/>
      <c r="PP19" s="63"/>
      <c r="PQ19" s="63"/>
      <c r="PR19" s="63"/>
      <c r="PS19" s="63"/>
      <c r="PT19" s="63"/>
      <c r="PU19" s="63"/>
      <c r="PV19" s="63"/>
      <c r="PW19" s="63"/>
      <c r="PX19" s="63"/>
      <c r="PY19" s="63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63"/>
      <c r="QL19" s="63"/>
      <c r="QM19" s="63"/>
      <c r="QN19" s="63"/>
      <c r="QO19" s="63"/>
      <c r="QP19" s="63"/>
      <c r="QQ19" s="63"/>
      <c r="QR19" s="63"/>
      <c r="QS19" s="63"/>
      <c r="QT19" s="63"/>
      <c r="QU19" s="63"/>
      <c r="QV19" s="63"/>
      <c r="QW19" s="63"/>
      <c r="QX19" s="63"/>
      <c r="QY19" s="63"/>
      <c r="QZ19" s="63"/>
      <c r="RA19" s="63"/>
      <c r="RB19" s="63"/>
      <c r="RC19" s="63"/>
      <c r="RD19" s="63"/>
      <c r="RE19" s="63"/>
      <c r="RF19" s="63"/>
      <c r="RG19" s="63"/>
      <c r="RH19" s="63"/>
      <c r="RI19" s="63"/>
      <c r="RJ19" s="63"/>
      <c r="RK19" s="63"/>
      <c r="RL19" s="63"/>
      <c r="RM19" s="63"/>
      <c r="RN19" s="63"/>
      <c r="RO19" s="63"/>
      <c r="RP19" s="63"/>
      <c r="RQ19" s="63"/>
      <c r="RR19" s="63"/>
      <c r="RS19" s="63"/>
      <c r="RT19" s="63"/>
      <c r="RU19" s="63"/>
      <c r="RV19" s="63"/>
      <c r="RW19" s="63"/>
      <c r="RX19" s="63"/>
      <c r="RY19" s="63"/>
      <c r="RZ19" s="63"/>
      <c r="SA19" s="63"/>
      <c r="SB19" s="63"/>
      <c r="SC19" s="63"/>
      <c r="SD19" s="63"/>
      <c r="SE19" s="63"/>
      <c r="SF19" s="63"/>
      <c r="SG19" s="63"/>
      <c r="SH19" s="63"/>
      <c r="SI19" s="63"/>
      <c r="SJ19" s="63"/>
      <c r="SK19" s="63"/>
      <c r="SL19" s="63"/>
      <c r="SM19" s="63"/>
      <c r="SN19" s="63"/>
      <c r="SO19" s="63"/>
      <c r="SP19" s="63"/>
      <c r="SQ19" s="63"/>
      <c r="SR19" s="63"/>
      <c r="SS19" s="63"/>
      <c r="ST19" s="63"/>
      <c r="SU19" s="63"/>
      <c r="SV19" s="63"/>
      <c r="SW19" s="63"/>
      <c r="SX19" s="63"/>
      <c r="SY19" s="63"/>
      <c r="SZ19" s="63"/>
      <c r="TA19" s="63"/>
      <c r="TB19" s="63"/>
      <c r="TC19" s="63"/>
      <c r="TD19" s="63"/>
      <c r="TE19" s="63"/>
      <c r="TF19" s="63"/>
      <c r="TG19" s="63"/>
      <c r="TH19" s="63"/>
      <c r="TI19" s="63"/>
      <c r="TJ19" s="63"/>
      <c r="TK19" s="63"/>
      <c r="TL19" s="63"/>
      <c r="TM19" s="63"/>
      <c r="TN19" s="63"/>
      <c r="TO19" s="63"/>
      <c r="TP19" s="63"/>
      <c r="TQ19" s="63"/>
      <c r="TR19" s="63"/>
      <c r="TS19" s="63"/>
      <c r="TT19" s="63"/>
      <c r="TU19" s="63"/>
      <c r="TV19" s="63"/>
      <c r="TW19" s="63"/>
      <c r="TX19" s="63"/>
      <c r="TY19" s="63"/>
      <c r="TZ19" s="63"/>
      <c r="UA19" s="63"/>
      <c r="UB19" s="63"/>
      <c r="UC19" s="63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3"/>
      <c r="UO19" s="63"/>
      <c r="UP19" s="63"/>
      <c r="UQ19" s="63"/>
      <c r="UR19" s="63"/>
      <c r="US19" s="63"/>
      <c r="UT19" s="63"/>
      <c r="UU19" s="63"/>
      <c r="UV19" s="63"/>
      <c r="UW19" s="63"/>
      <c r="UX19" s="63"/>
      <c r="UY19" s="63"/>
      <c r="UZ19" s="63"/>
      <c r="VA19" s="63"/>
      <c r="VB19" s="63"/>
      <c r="VC19" s="63"/>
      <c r="VD19" s="63"/>
      <c r="VE19" s="63"/>
      <c r="VF19" s="63"/>
      <c r="VG19" s="63"/>
      <c r="VH19" s="63"/>
      <c r="VI19" s="63"/>
      <c r="VJ19" s="63"/>
      <c r="VK19" s="63"/>
      <c r="VL19" s="63"/>
      <c r="VM19" s="63"/>
      <c r="VN19" s="63"/>
      <c r="VO19" s="63"/>
      <c r="VP19" s="63"/>
      <c r="VQ19" s="63"/>
      <c r="VR19" s="63"/>
      <c r="VS19" s="63"/>
      <c r="VT19" s="63"/>
      <c r="VU19" s="63"/>
      <c r="VV19" s="63"/>
      <c r="VW19" s="63"/>
      <c r="VX19" s="63"/>
      <c r="VY19" s="63"/>
      <c r="VZ19" s="63"/>
      <c r="WA19" s="63"/>
      <c r="WB19" s="63"/>
      <c r="WC19" s="63"/>
      <c r="WD19" s="63"/>
      <c r="WE19" s="63"/>
      <c r="WF19" s="63"/>
      <c r="WG19" s="63"/>
      <c r="WH19" s="63"/>
      <c r="WI19" s="63"/>
      <c r="WJ19" s="63"/>
      <c r="WK19" s="63"/>
      <c r="WL19" s="63"/>
      <c r="WM19" s="63"/>
      <c r="WN19" s="63"/>
      <c r="WO19" s="63"/>
      <c r="WP19" s="63"/>
      <c r="WQ19" s="63"/>
      <c r="WR19" s="63"/>
      <c r="WS19" s="63"/>
      <c r="WT19" s="63"/>
      <c r="WU19" s="63"/>
      <c r="WV19" s="63"/>
      <c r="WW19" s="63"/>
      <c r="WX19" s="63"/>
      <c r="WY19" s="63"/>
      <c r="WZ19" s="63"/>
      <c r="XA19" s="63"/>
      <c r="XB19" s="63"/>
      <c r="XC19" s="63"/>
      <c r="XD19" s="63"/>
      <c r="XE19" s="63"/>
      <c r="XF19" s="63"/>
      <c r="XG19" s="63"/>
      <c r="XH19" s="63"/>
      <c r="XI19" s="63"/>
      <c r="XJ19" s="63"/>
      <c r="XK19" s="63"/>
      <c r="XL19" s="63"/>
      <c r="XM19" s="63"/>
      <c r="XN19" s="63"/>
      <c r="XO19" s="63"/>
      <c r="XP19" s="63"/>
      <c r="XQ19" s="63"/>
      <c r="XR19" s="63"/>
      <c r="XS19" s="63"/>
      <c r="XT19" s="63"/>
      <c r="XU19" s="63"/>
      <c r="XV19" s="63"/>
      <c r="XW19" s="63"/>
      <c r="XX19" s="63"/>
      <c r="XY19" s="63"/>
      <c r="XZ19" s="63"/>
      <c r="YA19" s="63"/>
      <c r="YB19" s="63"/>
      <c r="YC19" s="63"/>
      <c r="YD19" s="63"/>
      <c r="YE19" s="63"/>
      <c r="YF19" s="63"/>
      <c r="YG19" s="63"/>
      <c r="YH19" s="63"/>
      <c r="YI19" s="63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63"/>
      <c r="ZR19" s="63"/>
      <c r="ZS19" s="63"/>
      <c r="ZT19" s="63"/>
      <c r="ZU19" s="63"/>
      <c r="ZV19" s="63"/>
      <c r="ZW19" s="63"/>
      <c r="ZX19" s="63"/>
      <c r="ZY19" s="63"/>
      <c r="ZZ19" s="63"/>
      <c r="AAA19" s="63"/>
      <c r="AAB19" s="63"/>
      <c r="AAC19" s="63"/>
      <c r="AAD19" s="63"/>
      <c r="AAE19" s="63"/>
      <c r="AAF19" s="63"/>
      <c r="AAG19" s="63"/>
      <c r="AAH19" s="63"/>
      <c r="AAI19" s="63"/>
      <c r="AAJ19" s="63"/>
      <c r="AAK19" s="63"/>
      <c r="AAL19" s="63"/>
      <c r="AAM19" s="63"/>
      <c r="AAN19" s="63"/>
      <c r="AAO19" s="63"/>
      <c r="AAP19" s="63"/>
      <c r="AAQ19" s="63"/>
      <c r="AAR19" s="63"/>
      <c r="AAS19" s="63"/>
      <c r="AAT19" s="63"/>
      <c r="AAU19" s="63"/>
      <c r="AAV19" s="63"/>
      <c r="AAW19" s="63"/>
      <c r="AAX19" s="63"/>
      <c r="AAY19" s="63"/>
      <c r="AAZ19" s="63"/>
      <c r="ABA19" s="63"/>
      <c r="ABB19" s="63"/>
      <c r="ABC19" s="63"/>
      <c r="ABD19" s="63"/>
      <c r="ABE19" s="63"/>
      <c r="ABF19" s="63"/>
      <c r="ABG19" s="63"/>
      <c r="ABH19" s="63"/>
      <c r="ABI19" s="63"/>
      <c r="ABJ19" s="63"/>
      <c r="ABK19" s="63"/>
      <c r="ABL19" s="63"/>
      <c r="ABM19" s="63"/>
      <c r="ABN19" s="63"/>
      <c r="ABO19" s="63"/>
      <c r="ABP19" s="63"/>
      <c r="ABQ19" s="63"/>
      <c r="ABR19" s="63"/>
      <c r="ABS19" s="63"/>
      <c r="ABT19" s="63"/>
      <c r="ABU19" s="63"/>
      <c r="ABV19" s="63"/>
      <c r="ABW19" s="63"/>
      <c r="ABX19" s="63"/>
      <c r="ABY19" s="63"/>
      <c r="ABZ19" s="63"/>
      <c r="ACA19" s="63"/>
      <c r="ACB19" s="63"/>
      <c r="ACC19" s="63"/>
      <c r="ACD19" s="63"/>
      <c r="ACE19" s="63"/>
      <c r="ACF19" s="63"/>
      <c r="ACG19" s="63"/>
      <c r="ACH19" s="63"/>
      <c r="ACI19" s="63"/>
      <c r="ACJ19" s="63"/>
      <c r="ACK19" s="63"/>
      <c r="ACL19" s="63"/>
      <c r="ACM19" s="63"/>
      <c r="ACN19" s="63"/>
      <c r="ACO19" s="63"/>
      <c r="ACP19" s="63"/>
      <c r="ACQ19" s="63"/>
      <c r="ACR19" s="63"/>
      <c r="ACS19" s="63"/>
      <c r="ACT19" s="63"/>
      <c r="ACU19" s="63"/>
      <c r="ACV19" s="63"/>
      <c r="ACW19" s="63"/>
      <c r="ACX19" s="63"/>
      <c r="ACY19" s="63"/>
      <c r="ACZ19" s="63"/>
      <c r="ADA19" s="63"/>
      <c r="ADB19" s="63"/>
      <c r="ADC19" s="63"/>
      <c r="ADD19" s="63"/>
      <c r="ADE19" s="63"/>
      <c r="ADF19" s="63"/>
      <c r="ADG19" s="63"/>
      <c r="ADH19" s="63"/>
      <c r="ADI19" s="63"/>
      <c r="ADJ19" s="63"/>
      <c r="ADK19" s="63"/>
      <c r="ADL19" s="63"/>
      <c r="ADM19" s="63"/>
      <c r="ADN19" s="63"/>
      <c r="ADO19" s="63"/>
      <c r="ADP19" s="63"/>
      <c r="ADQ19" s="63"/>
      <c r="ADR19" s="63"/>
      <c r="ADS19" s="63"/>
      <c r="ADT19" s="63"/>
      <c r="ADU19" s="63"/>
      <c r="ADV19" s="63"/>
      <c r="ADW19" s="63"/>
      <c r="ADX19" s="63"/>
      <c r="ADY19" s="63"/>
      <c r="ADZ19" s="63"/>
      <c r="AEA19" s="63"/>
      <c r="AEB19" s="63"/>
      <c r="AEC19" s="63"/>
      <c r="AED19" s="63"/>
      <c r="AEE19" s="63"/>
      <c r="AEF19" s="63"/>
      <c r="AEG19" s="63"/>
      <c r="AEH19" s="63"/>
      <c r="AEI19" s="63"/>
      <c r="AEJ19" s="63"/>
      <c r="AEK19" s="63"/>
      <c r="AEL19" s="63"/>
      <c r="AEM19" s="63"/>
      <c r="AEN19" s="63"/>
      <c r="AEO19" s="63"/>
      <c r="AEP19" s="63"/>
      <c r="AEQ19" s="63"/>
      <c r="AER19" s="63"/>
      <c r="AES19" s="63"/>
      <c r="AET19" s="63"/>
      <c r="AEU19" s="63"/>
      <c r="AEV19" s="63"/>
      <c r="AEW19" s="63"/>
      <c r="AEX19" s="63"/>
      <c r="AEY19" s="63"/>
      <c r="AEZ19" s="63"/>
      <c r="AFA19" s="63"/>
      <c r="AFB19" s="63"/>
      <c r="AFC19" s="63"/>
      <c r="AFD19" s="63"/>
      <c r="AFE19" s="63"/>
      <c r="AFF19" s="63"/>
      <c r="AFG19" s="63"/>
      <c r="AFH19" s="63"/>
      <c r="AFI19" s="63"/>
      <c r="AFJ19" s="63"/>
      <c r="AFK19" s="63"/>
      <c r="AFL19" s="63"/>
      <c r="AFM19" s="63"/>
      <c r="AFN19" s="63"/>
      <c r="AFO19" s="63"/>
      <c r="AFP19" s="63"/>
      <c r="AFQ19" s="63"/>
      <c r="AFR19" s="63"/>
      <c r="AFS19" s="63"/>
      <c r="AFT19" s="63"/>
      <c r="AFU19" s="63"/>
      <c r="AFV19" s="63"/>
      <c r="AFW19" s="63"/>
      <c r="AFX19" s="63"/>
      <c r="AFY19" s="63"/>
      <c r="AFZ19" s="63"/>
      <c r="AGA19" s="63"/>
      <c r="AGB19" s="63"/>
      <c r="AGC19" s="63"/>
      <c r="AGD19" s="63"/>
      <c r="AGE19" s="63"/>
      <c r="AGF19" s="63"/>
      <c r="AGG19" s="63"/>
      <c r="AGH19" s="63"/>
      <c r="AGI19" s="63"/>
      <c r="AGJ19" s="63"/>
      <c r="AGK19" s="63"/>
      <c r="AGL19" s="63"/>
      <c r="AGM19" s="63"/>
      <c r="AGN19" s="63"/>
      <c r="AGO19" s="63"/>
      <c r="AGP19" s="63"/>
      <c r="AGQ19" s="63"/>
      <c r="AGR19" s="63"/>
      <c r="AGS19" s="63"/>
      <c r="AGT19" s="63"/>
      <c r="AGU19" s="63"/>
      <c r="AGV19" s="63"/>
      <c r="AGW19" s="63"/>
      <c r="AGX19" s="63"/>
      <c r="AGY19" s="63"/>
      <c r="AGZ19" s="63"/>
      <c r="AHA19" s="63"/>
      <c r="AHB19" s="63"/>
      <c r="AHC19" s="63"/>
      <c r="AHD19" s="63"/>
      <c r="AHE19" s="63"/>
      <c r="AHF19" s="63"/>
      <c r="AHG19" s="63"/>
      <c r="AHH19" s="63"/>
      <c r="AHI19" s="63"/>
      <c r="AHJ19" s="63"/>
      <c r="AHK19" s="63"/>
      <c r="AHL19" s="63"/>
      <c r="AHM19" s="63"/>
      <c r="AHN19" s="63"/>
      <c r="AHO19" s="63"/>
      <c r="AHP19" s="63"/>
      <c r="AHQ19" s="63"/>
      <c r="AHR19" s="63"/>
      <c r="AHS19" s="63"/>
      <c r="AHT19" s="63"/>
      <c r="AHU19" s="63"/>
      <c r="AHV19" s="63"/>
      <c r="AHW19" s="63"/>
      <c r="AHX19" s="63"/>
      <c r="AHY19" s="63"/>
      <c r="AHZ19" s="63"/>
      <c r="AIA19" s="63"/>
      <c r="AIB19" s="63"/>
      <c r="AIC19" s="63"/>
      <c r="AID19" s="63"/>
      <c r="AIE19" s="63"/>
      <c r="AIF19" s="63"/>
      <c r="AIG19" s="63"/>
      <c r="AIH19" s="63"/>
      <c r="AII19" s="63"/>
      <c r="AIJ19" s="63"/>
      <c r="AIK19" s="63"/>
      <c r="AIL19" s="63"/>
      <c r="AIM19" s="63"/>
      <c r="AIN19" s="63"/>
      <c r="AIO19" s="63"/>
      <c r="AIP19" s="63"/>
      <c r="AIQ19" s="63"/>
      <c r="AIR19" s="63"/>
      <c r="AIS19" s="63"/>
      <c r="AIT19" s="63"/>
      <c r="AIU19" s="63"/>
      <c r="AIV19" s="63"/>
      <c r="AIW19" s="63"/>
      <c r="AIX19" s="63"/>
      <c r="AIY19" s="63"/>
      <c r="AIZ19" s="63"/>
      <c r="AJA19" s="63"/>
      <c r="AJB19" s="63"/>
      <c r="AJC19" s="63"/>
      <c r="AJD19" s="63"/>
      <c r="AJE19" s="63"/>
      <c r="AJF19" s="63"/>
      <c r="AJG19" s="63"/>
      <c r="AJH19" s="63"/>
      <c r="AJI19" s="63"/>
      <c r="AJJ19" s="63"/>
      <c r="AJK19" s="63"/>
      <c r="AJL19" s="63"/>
      <c r="AJM19" s="63"/>
      <c r="AJN19" s="63"/>
      <c r="AJO19" s="63"/>
      <c r="AJP19" s="63"/>
      <c r="AJQ19" s="63"/>
      <c r="AJR19" s="63"/>
      <c r="AJS19" s="63"/>
      <c r="AJT19" s="63"/>
      <c r="AJU19" s="63"/>
      <c r="AJV19" s="63"/>
      <c r="AJW19" s="63"/>
      <c r="AJX19" s="63"/>
      <c r="AJY19" s="63"/>
      <c r="AJZ19" s="63"/>
      <c r="AKA19" s="63"/>
      <c r="AKB19" s="63"/>
      <c r="AKC19" s="63"/>
      <c r="AKD19" s="63"/>
      <c r="AKE19" s="63"/>
      <c r="AKF19" s="63"/>
      <c r="AKG19" s="63"/>
      <c r="AKH19" s="63"/>
      <c r="AKI19" s="63"/>
      <c r="AKJ19" s="63"/>
      <c r="AKK19" s="63"/>
      <c r="AKL19" s="63"/>
      <c r="AKM19" s="63"/>
      <c r="AKN19" s="63"/>
      <c r="AKO19" s="63"/>
      <c r="AKP19" s="63"/>
      <c r="AKQ19" s="63"/>
      <c r="AKR19" s="63"/>
      <c r="AKS19" s="63"/>
      <c r="AKT19" s="63"/>
      <c r="AKU19" s="63"/>
      <c r="AKV19" s="63"/>
      <c r="AKW19" s="63"/>
      <c r="AKX19" s="63"/>
      <c r="AKY19" s="63"/>
      <c r="AKZ19" s="63"/>
      <c r="ALA19" s="63"/>
      <c r="ALB19" s="63"/>
      <c r="ALC19" s="63"/>
      <c r="ALD19" s="63"/>
      <c r="ALE19" s="63"/>
      <c r="ALF19" s="63"/>
      <c r="ALG19" s="63"/>
      <c r="ALH19" s="63"/>
      <c r="ALI19" s="63"/>
      <c r="ALJ19" s="63"/>
      <c r="ALK19" s="63"/>
      <c r="ALL19" s="63"/>
      <c r="ALM19" s="63"/>
      <c r="ALN19" s="63"/>
      <c r="ALO19" s="63"/>
      <c r="ALP19" s="63"/>
      <c r="ALQ19" s="63"/>
      <c r="ALR19" s="63"/>
      <c r="ALS19" s="63"/>
      <c r="ALT19" s="63"/>
      <c r="ALU19" s="63"/>
      <c r="ALV19" s="63"/>
      <c r="ALW19" s="63"/>
      <c r="ALX19" s="63"/>
      <c r="ALY19" s="63"/>
      <c r="ALZ19" s="63"/>
      <c r="AMA19" s="63"/>
      <c r="AMB19" s="63"/>
      <c r="AMC19" s="63"/>
      <c r="AMD19" s="63"/>
      <c r="AME19" s="63"/>
      <c r="AMF19" s="63"/>
      <c r="AMG19" s="63"/>
      <c r="AMH19" s="63"/>
      <c r="AMI19" s="63"/>
      <c r="AMJ19" s="63"/>
      <c r="AMK19" s="63"/>
      <c r="AML19" s="63"/>
      <c r="AMM19" s="63"/>
      <c r="AMN19" s="63"/>
      <c r="AMO19" s="63"/>
      <c r="AMP19" s="63"/>
      <c r="AMQ19" s="63"/>
      <c r="AMR19" s="63"/>
      <c r="AMS19" s="63"/>
      <c r="AMT19" s="63"/>
      <c r="AMU19" s="63"/>
      <c r="AMV19" s="63"/>
      <c r="AMW19" s="63"/>
      <c r="AMX19" s="63"/>
      <c r="AMY19" s="63"/>
      <c r="AMZ19" s="63"/>
      <c r="ANA19" s="63"/>
      <c r="ANB19" s="63"/>
      <c r="ANC19" s="63"/>
      <c r="AND19" s="63"/>
      <c r="ANE19" s="63"/>
      <c r="ANF19" s="63"/>
      <c r="ANG19" s="63"/>
      <c r="ANH19" s="63"/>
      <c r="ANI19" s="63"/>
      <c r="ANJ19" s="63"/>
      <c r="ANK19" s="63"/>
      <c r="ANL19" s="63"/>
      <c r="ANM19" s="63"/>
      <c r="ANN19" s="63"/>
      <c r="ANO19" s="63"/>
      <c r="ANP19" s="63"/>
      <c r="ANQ19" s="63"/>
      <c r="ANR19" s="63"/>
      <c r="ANS19" s="63"/>
      <c r="ANT19" s="63"/>
      <c r="ANU19" s="63"/>
      <c r="ANV19" s="63"/>
      <c r="ANW19" s="63"/>
      <c r="ANX19" s="63"/>
      <c r="ANY19" s="63"/>
      <c r="ANZ19" s="63"/>
      <c r="AOA19" s="63"/>
      <c r="AOB19" s="63"/>
      <c r="AOC19" s="63"/>
      <c r="AOD19" s="63"/>
      <c r="AOE19" s="63"/>
      <c r="AOF19" s="63"/>
      <c r="AOG19" s="63"/>
      <c r="AOH19" s="63"/>
      <c r="AOI19" s="63"/>
      <c r="AOJ19" s="63"/>
      <c r="AOK19" s="63"/>
      <c r="AOL19" s="63"/>
      <c r="AOM19" s="63"/>
      <c r="AON19" s="63"/>
      <c r="AOO19" s="63"/>
      <c r="AOP19" s="63"/>
      <c r="AOQ19" s="63"/>
      <c r="AOR19" s="63"/>
      <c r="AOS19" s="63"/>
      <c r="AOT19" s="63"/>
      <c r="AOU19" s="63"/>
      <c r="AOV19" s="63"/>
      <c r="AOW19" s="63"/>
      <c r="AOX19" s="63"/>
      <c r="AOY19" s="63"/>
      <c r="AOZ19" s="63"/>
      <c r="APA19" s="63"/>
      <c r="APB19" s="63"/>
      <c r="APC19" s="63"/>
      <c r="APD19" s="63"/>
      <c r="APE19" s="63"/>
      <c r="APF19" s="63"/>
      <c r="APG19" s="63"/>
      <c r="APH19" s="63"/>
      <c r="API19" s="63"/>
      <c r="APJ19" s="63"/>
      <c r="APK19" s="63"/>
      <c r="APL19" s="63"/>
      <c r="APM19" s="63"/>
      <c r="APN19" s="63"/>
      <c r="APO19" s="63"/>
      <c r="APP19" s="63"/>
      <c r="APQ19" s="63"/>
      <c r="APR19" s="63"/>
      <c r="APS19" s="63"/>
      <c r="APT19" s="63"/>
      <c r="APU19" s="63"/>
      <c r="APV19" s="63"/>
      <c r="APW19" s="63"/>
      <c r="APX19" s="63"/>
      <c r="APY19" s="63"/>
      <c r="APZ19" s="63"/>
      <c r="AQA19" s="63"/>
      <c r="AQB19" s="63"/>
      <c r="AQC19" s="63"/>
      <c r="AQD19" s="63"/>
      <c r="AQE19" s="63"/>
      <c r="AQF19" s="63"/>
      <c r="AQG19" s="63"/>
      <c r="AQH19" s="63"/>
      <c r="AQI19" s="63"/>
      <c r="AQJ19" s="63"/>
      <c r="AQK19" s="63"/>
      <c r="AQL19" s="63"/>
      <c r="AQM19" s="63"/>
      <c r="AQN19" s="63"/>
      <c r="AQO19" s="63"/>
      <c r="AQP19" s="63"/>
      <c r="AQQ19" s="63"/>
      <c r="AQR19" s="63"/>
      <c r="AQS19" s="63"/>
      <c r="AQT19" s="63"/>
      <c r="AQU19" s="63"/>
      <c r="AQV19" s="63"/>
      <c r="AQW19" s="63"/>
      <c r="AQX19" s="63"/>
      <c r="AQY19" s="63"/>
      <c r="AQZ19" s="63"/>
      <c r="ARA19" s="63"/>
      <c r="ARB19" s="63"/>
      <c r="ARC19" s="63"/>
      <c r="ARD19" s="63"/>
      <c r="ARE19" s="63"/>
      <c r="ARF19" s="63"/>
      <c r="ARG19" s="63"/>
      <c r="ARH19" s="63"/>
      <c r="ARI19" s="63"/>
      <c r="ARJ19" s="63"/>
      <c r="ARK19" s="63"/>
      <c r="ARL19" s="63"/>
      <c r="ARM19" s="63"/>
      <c r="ARN19" s="63"/>
      <c r="ARO19" s="63"/>
      <c r="ARP19" s="63"/>
      <c r="ARQ19" s="63"/>
      <c r="ARR19" s="63"/>
      <c r="ARS19" s="63"/>
      <c r="ART19" s="63"/>
      <c r="ARU19" s="63"/>
      <c r="ARV19" s="63"/>
      <c r="ARW19" s="63"/>
      <c r="ARX19" s="63"/>
      <c r="ARY19" s="63"/>
      <c r="ARZ19" s="63"/>
      <c r="ASA19" s="63"/>
      <c r="ASB19" s="63"/>
      <c r="ASC19" s="63"/>
      <c r="ASD19" s="63"/>
      <c r="ASE19" s="63"/>
      <c r="ASF19" s="63"/>
      <c r="ASG19" s="63"/>
      <c r="ASH19" s="63"/>
      <c r="ASI19" s="63"/>
      <c r="ASJ19" s="63"/>
      <c r="ASK19" s="63"/>
      <c r="ASL19" s="63"/>
      <c r="ASM19" s="63"/>
      <c r="ASN19" s="63"/>
      <c r="ASO19" s="63"/>
      <c r="ASP19" s="63"/>
      <c r="ASQ19" s="63"/>
      <c r="ASR19" s="63"/>
      <c r="ASS19" s="63"/>
      <c r="AST19" s="63"/>
      <c r="ASU19" s="63"/>
      <c r="ASV19" s="63"/>
      <c r="ASW19" s="63"/>
      <c r="ASX19" s="63"/>
      <c r="ASY19" s="63"/>
      <c r="ASZ19" s="63"/>
      <c r="ATA19" s="63"/>
      <c r="ATB19" s="63"/>
      <c r="ATC19" s="63"/>
      <c r="ATD19" s="63"/>
      <c r="ATE19" s="63"/>
      <c r="ATF19" s="63"/>
      <c r="ATG19" s="63"/>
      <c r="ATH19" s="63"/>
      <c r="ATI19" s="63"/>
      <c r="ATJ19" s="63"/>
      <c r="ATK19" s="63"/>
      <c r="ATL19" s="63"/>
      <c r="ATM19" s="63"/>
      <c r="ATN19" s="63"/>
      <c r="ATO19" s="63"/>
      <c r="ATP19" s="63"/>
      <c r="ATQ19" s="63"/>
      <c r="ATR19" s="63"/>
      <c r="ATS19" s="63"/>
      <c r="ATT19" s="63"/>
      <c r="ATU19" s="63"/>
      <c r="ATV19" s="63"/>
      <c r="ATW19" s="63"/>
      <c r="ATX19" s="63"/>
      <c r="ATY19" s="63"/>
      <c r="ATZ19" s="63"/>
      <c r="AUA19" s="63"/>
      <c r="AUB19" s="63"/>
      <c r="AUC19" s="63"/>
      <c r="AUD19" s="63"/>
      <c r="AUE19" s="63"/>
      <c r="AUF19" s="63"/>
      <c r="AUG19" s="63"/>
      <c r="AUH19" s="63"/>
      <c r="AUI19" s="63"/>
      <c r="AUJ19" s="63"/>
      <c r="AUK19" s="63"/>
      <c r="AUL19" s="63"/>
      <c r="AUM19" s="63"/>
      <c r="AUN19" s="63"/>
      <c r="AUO19" s="63"/>
      <c r="AUP19" s="63"/>
      <c r="AUQ19" s="63"/>
      <c r="AUR19" s="63"/>
      <c r="AUS19" s="63"/>
      <c r="AUT19" s="63"/>
      <c r="AUU19" s="63"/>
      <c r="AUV19" s="63"/>
      <c r="AUW19" s="63"/>
      <c r="AUX19" s="63"/>
      <c r="AUY19" s="63"/>
      <c r="AUZ19" s="63"/>
      <c r="AVA19" s="63"/>
      <c r="AVB19" s="63"/>
      <c r="AVC19" s="63"/>
      <c r="AVD19" s="63"/>
      <c r="AVE19" s="63"/>
      <c r="AVF19" s="63"/>
      <c r="AVG19" s="63"/>
      <c r="AVH19" s="63"/>
      <c r="AVI19" s="63"/>
      <c r="AVJ19" s="63"/>
      <c r="AVK19" s="63"/>
      <c r="AVL19" s="63"/>
      <c r="AVM19" s="63"/>
      <c r="AVN19" s="63"/>
      <c r="AVO19" s="63"/>
      <c r="AVP19" s="63"/>
      <c r="AVQ19" s="63"/>
      <c r="AVR19" s="63"/>
      <c r="AVS19" s="63"/>
      <c r="AVT19" s="63"/>
      <c r="AVU19" s="63"/>
      <c r="AVV19" s="63"/>
      <c r="AVW19" s="63"/>
      <c r="AVX19" s="63"/>
      <c r="AVY19" s="63"/>
      <c r="AVZ19" s="63"/>
      <c r="AWA19" s="63"/>
      <c r="AWB19" s="63"/>
      <c r="AWC19" s="63"/>
      <c r="AWD19" s="63"/>
      <c r="AWE19" s="63"/>
      <c r="AWF19" s="63"/>
      <c r="AWG19" s="63"/>
      <c r="AWH19" s="63"/>
      <c r="AWI19" s="63"/>
      <c r="AWJ19" s="63"/>
      <c r="AWK19" s="63"/>
      <c r="AWL19" s="63"/>
      <c r="AWM19" s="63"/>
      <c r="AWN19" s="63"/>
      <c r="AWO19" s="63"/>
      <c r="AWP19" s="63"/>
      <c r="AWQ19" s="63"/>
      <c r="AWR19" s="63"/>
      <c r="AWS19" s="63"/>
      <c r="AWT19" s="63"/>
      <c r="AWU19" s="63"/>
      <c r="AWV19" s="63"/>
      <c r="AWW19" s="63"/>
      <c r="AWX19" s="63"/>
      <c r="AWY19" s="63"/>
      <c r="AWZ19" s="63"/>
      <c r="AXA19" s="63"/>
      <c r="AXB19" s="63"/>
      <c r="AXC19" s="63"/>
      <c r="AXD19" s="63"/>
      <c r="AXE19" s="63"/>
      <c r="AXF19" s="63"/>
      <c r="AXG19" s="63"/>
      <c r="AXH19" s="63"/>
      <c r="AXI19" s="63"/>
      <c r="AXJ19" s="63"/>
      <c r="AXK19" s="63"/>
      <c r="AXL19" s="63"/>
      <c r="AXM19" s="63"/>
      <c r="AXN19" s="63"/>
      <c r="AXO19" s="63"/>
      <c r="AXP19" s="63"/>
      <c r="AXQ19" s="63"/>
      <c r="AXR19" s="63"/>
      <c r="AXS19" s="63"/>
      <c r="AXT19" s="63"/>
      <c r="AXU19" s="63"/>
      <c r="AXV19" s="63"/>
      <c r="AXW19" s="63"/>
      <c r="AXX19" s="63"/>
      <c r="AXY19" s="63"/>
      <c r="AXZ19" s="63"/>
      <c r="AYA19" s="63"/>
      <c r="AYB19" s="63"/>
      <c r="AYC19" s="63"/>
      <c r="AYD19" s="63"/>
      <c r="AYE19" s="63"/>
      <c r="AYF19" s="63"/>
      <c r="AYG19" s="63"/>
      <c r="AYH19" s="63"/>
      <c r="AYI19" s="63"/>
      <c r="AYJ19" s="63"/>
      <c r="AYK19" s="63"/>
      <c r="AYL19" s="63"/>
      <c r="AYM19" s="63"/>
      <c r="AYN19" s="63"/>
      <c r="AYO19" s="63"/>
      <c r="AYP19" s="63"/>
      <c r="AYQ19" s="63"/>
      <c r="AYR19" s="63"/>
      <c r="AYS19" s="63"/>
      <c r="AYT19" s="63"/>
      <c r="AYU19" s="63"/>
      <c r="AYV19" s="63"/>
      <c r="AYW19" s="63"/>
      <c r="AYX19" s="63"/>
      <c r="AYY19" s="63"/>
      <c r="AYZ19" s="63"/>
      <c r="AZA19" s="63"/>
      <c r="AZB19" s="63"/>
      <c r="AZC19" s="63"/>
      <c r="AZD19" s="63"/>
      <c r="AZE19" s="63"/>
      <c r="AZF19" s="63"/>
      <c r="AZG19" s="63"/>
      <c r="AZH19" s="63"/>
      <c r="AZI19" s="63"/>
      <c r="AZJ19" s="63"/>
      <c r="AZK19" s="63"/>
      <c r="AZL19" s="63"/>
      <c r="AZM19" s="63"/>
      <c r="AZN19" s="63"/>
      <c r="AZO19" s="63"/>
      <c r="AZP19" s="63"/>
      <c r="AZQ19" s="63"/>
      <c r="AZR19" s="63"/>
      <c r="AZS19" s="63"/>
      <c r="AZT19" s="63"/>
      <c r="AZU19" s="63"/>
      <c r="AZV19" s="63"/>
      <c r="AZW19" s="63"/>
      <c r="AZX19" s="63"/>
      <c r="AZY19" s="63"/>
      <c r="AZZ19" s="63"/>
      <c r="BAA19" s="63"/>
      <c r="BAB19" s="63"/>
      <c r="BAC19" s="63"/>
      <c r="BAD19" s="63"/>
      <c r="BAE19" s="63"/>
      <c r="BAF19" s="63"/>
      <c r="BAG19" s="63"/>
      <c r="BAH19" s="63"/>
      <c r="BAI19" s="63"/>
      <c r="BAJ19" s="63"/>
      <c r="BAK19" s="63"/>
      <c r="BAL19" s="63"/>
      <c r="BAM19" s="63"/>
      <c r="BAN19" s="63"/>
      <c r="BAO19" s="63"/>
      <c r="BAP19" s="63"/>
      <c r="BAQ19" s="63"/>
      <c r="BAR19" s="63"/>
      <c r="BAS19" s="63"/>
      <c r="BAT19" s="63"/>
      <c r="BAU19" s="63"/>
      <c r="BAV19" s="63"/>
      <c r="BAW19" s="63"/>
      <c r="BAX19" s="63"/>
      <c r="BAY19" s="63"/>
      <c r="BAZ19" s="63"/>
      <c r="BBA19" s="63"/>
      <c r="BBB19" s="63"/>
      <c r="BBC19" s="63"/>
      <c r="BBD19" s="63"/>
      <c r="BBE19" s="63"/>
      <c r="BBF19" s="63"/>
      <c r="BBG19" s="63"/>
      <c r="BBH19" s="63"/>
      <c r="BBI19" s="63"/>
      <c r="BBJ19" s="63"/>
      <c r="BBK19" s="63"/>
      <c r="BBL19" s="63"/>
      <c r="BBM19" s="63"/>
      <c r="BBN19" s="63"/>
      <c r="BBO19" s="63"/>
      <c r="BBP19" s="63"/>
      <c r="BBQ19" s="63"/>
      <c r="BBR19" s="63"/>
      <c r="BBS19" s="63"/>
      <c r="BBT19" s="63"/>
      <c r="BBU19" s="63"/>
      <c r="BBV19" s="63"/>
      <c r="BBW19" s="63"/>
      <c r="BBX19" s="63"/>
      <c r="BBY19" s="63"/>
      <c r="BBZ19" s="63"/>
      <c r="BCA19" s="63"/>
      <c r="BCB19" s="63"/>
      <c r="BCC19" s="63"/>
      <c r="BCD19" s="63"/>
      <c r="BCE19" s="63"/>
      <c r="BCF19" s="63"/>
      <c r="BCG19" s="63"/>
      <c r="BCH19" s="63"/>
      <c r="BCI19" s="63"/>
      <c r="BCJ19" s="63"/>
      <c r="BCK19" s="63"/>
      <c r="BCL19" s="63"/>
      <c r="BCM19" s="63"/>
      <c r="BCN19" s="63"/>
      <c r="BCO19" s="63"/>
      <c r="BCP19" s="63"/>
      <c r="BCQ19" s="63"/>
      <c r="BCR19" s="63"/>
      <c r="BCS19" s="63"/>
      <c r="BCT19" s="63"/>
      <c r="BCU19" s="63"/>
      <c r="BCV19" s="63"/>
      <c r="BCW19" s="63"/>
      <c r="BCX19" s="63"/>
      <c r="BCY19" s="63"/>
      <c r="BCZ19" s="63"/>
      <c r="BDA19" s="63"/>
      <c r="BDB19" s="63"/>
      <c r="BDC19" s="63"/>
      <c r="BDD19" s="63"/>
      <c r="BDE19" s="63"/>
      <c r="BDF19" s="63"/>
      <c r="BDG19" s="63"/>
      <c r="BDH19" s="63"/>
      <c r="BDI19" s="63"/>
      <c r="BDJ19" s="63"/>
      <c r="BDK19" s="63"/>
      <c r="BDL19" s="63"/>
      <c r="BDM19" s="63"/>
      <c r="BDN19" s="63"/>
      <c r="BDO19" s="63"/>
      <c r="BDP19" s="63"/>
      <c r="BDQ19" s="63"/>
      <c r="BDR19" s="63"/>
      <c r="BDS19" s="63"/>
      <c r="BDT19" s="63"/>
      <c r="BDU19" s="63"/>
      <c r="BDV19" s="63"/>
      <c r="BDW19" s="63"/>
      <c r="BDX19" s="63"/>
      <c r="BDY19" s="63"/>
      <c r="BDZ19" s="63"/>
      <c r="BEA19" s="63"/>
      <c r="BEB19" s="63"/>
      <c r="BEC19" s="63"/>
      <c r="BED19" s="63"/>
      <c r="BEE19" s="63"/>
      <c r="BEF19" s="63"/>
      <c r="BEG19" s="63"/>
      <c r="BEH19" s="63"/>
      <c r="BEI19" s="63"/>
      <c r="BEJ19" s="63"/>
      <c r="BEK19" s="63"/>
      <c r="BEL19" s="63"/>
      <c r="BEM19" s="63"/>
      <c r="BEN19" s="63"/>
      <c r="BEO19" s="63"/>
      <c r="BEP19" s="63"/>
      <c r="BEQ19" s="63"/>
      <c r="BER19" s="63"/>
      <c r="BES19" s="63"/>
      <c r="BET19" s="63"/>
      <c r="BEU19" s="63"/>
      <c r="BEV19" s="63"/>
      <c r="BEW19" s="63"/>
      <c r="BEX19" s="63"/>
      <c r="BEY19" s="63"/>
      <c r="BEZ19" s="63"/>
      <c r="BFA19" s="63"/>
      <c r="BFB19" s="63"/>
      <c r="BFC19" s="63"/>
      <c r="BFD19" s="63"/>
      <c r="BFE19" s="63"/>
      <c r="BFF19" s="63"/>
      <c r="BFG19" s="63"/>
      <c r="BFH19" s="63"/>
      <c r="BFI19" s="63"/>
      <c r="BFJ19" s="63"/>
      <c r="BFK19" s="63"/>
      <c r="BFL19" s="63"/>
      <c r="BFM19" s="63"/>
      <c r="BFN19" s="63"/>
      <c r="BFO19" s="63"/>
      <c r="BFP19" s="63"/>
      <c r="BFQ19" s="63"/>
      <c r="BFR19" s="63"/>
      <c r="BFS19" s="63"/>
      <c r="BFT19" s="63"/>
      <c r="BFU19" s="63"/>
      <c r="BFV19" s="63"/>
      <c r="BFW19" s="63"/>
      <c r="BFX19" s="63"/>
      <c r="BFY19" s="63"/>
      <c r="BFZ19" s="63"/>
      <c r="BGA19" s="63"/>
      <c r="BGB19" s="63"/>
      <c r="BGC19" s="63"/>
      <c r="BGD19" s="63"/>
      <c r="BGE19" s="63"/>
      <c r="BGF19" s="63"/>
      <c r="BGG19" s="63"/>
      <c r="BGH19" s="63"/>
      <c r="BGI19" s="63"/>
      <c r="BGJ19" s="63"/>
      <c r="BGK19" s="63"/>
      <c r="BGL19" s="63"/>
      <c r="BGM19" s="63"/>
      <c r="BGN19" s="63"/>
      <c r="BGO19" s="63"/>
      <c r="BGP19" s="63"/>
      <c r="BGQ19" s="63"/>
      <c r="BGR19" s="63"/>
      <c r="BGS19" s="63"/>
      <c r="BGT19" s="63"/>
      <c r="BGU19" s="63"/>
      <c r="BGV19" s="63"/>
      <c r="BGW19" s="63"/>
      <c r="BGX19" s="63"/>
      <c r="BGY19" s="63"/>
      <c r="BGZ19" s="63"/>
      <c r="BHA19" s="63"/>
      <c r="BHB19" s="63"/>
      <c r="BHC19" s="63"/>
      <c r="BHD19" s="63"/>
      <c r="BHE19" s="63"/>
      <c r="BHF19" s="63"/>
      <c r="BHG19" s="63"/>
      <c r="BHH19" s="63"/>
      <c r="BHI19" s="63"/>
      <c r="BHJ19" s="63"/>
      <c r="BHK19" s="63"/>
      <c r="BHL19" s="63"/>
      <c r="BHM19" s="63"/>
      <c r="BHN19" s="63"/>
      <c r="BHO19" s="63"/>
      <c r="BHP19" s="63"/>
      <c r="BHQ19" s="63"/>
      <c r="BHR19" s="63"/>
      <c r="BHS19" s="63"/>
      <c r="BHT19" s="63"/>
      <c r="BHU19" s="63"/>
      <c r="BHV19" s="63"/>
      <c r="BHW19" s="63"/>
      <c r="BHX19" s="63"/>
      <c r="BHY19" s="63"/>
      <c r="BHZ19" s="63"/>
      <c r="BIA19" s="63"/>
      <c r="BIB19" s="63"/>
      <c r="BIC19" s="63"/>
      <c r="BID19" s="63"/>
      <c r="BIE19" s="63"/>
      <c r="BIF19" s="63"/>
      <c r="BIG19" s="63"/>
      <c r="BIH19" s="63"/>
      <c r="BII19" s="63"/>
      <c r="BIJ19" s="63"/>
      <c r="BIK19" s="63"/>
      <c r="BIL19" s="63"/>
      <c r="BIM19" s="63"/>
      <c r="BIN19" s="63"/>
      <c r="BIO19" s="63"/>
      <c r="BIP19" s="63"/>
      <c r="BIQ19" s="63"/>
      <c r="BIR19" s="63"/>
      <c r="BIS19" s="63"/>
      <c r="BIT19" s="63"/>
      <c r="BIU19" s="63"/>
      <c r="BIV19" s="63"/>
      <c r="BIW19" s="63"/>
      <c r="BIX19" s="63"/>
      <c r="BIY19" s="63"/>
      <c r="BIZ19" s="63"/>
      <c r="BJA19" s="63"/>
      <c r="BJB19" s="63"/>
      <c r="BJC19" s="63"/>
      <c r="BJD19" s="63"/>
      <c r="BJE19" s="63"/>
      <c r="BJF19" s="63"/>
      <c r="BJG19" s="63"/>
      <c r="BJH19" s="63"/>
      <c r="BJI19" s="63"/>
      <c r="BJJ19" s="63"/>
      <c r="BJK19" s="63"/>
      <c r="BJL19" s="63"/>
      <c r="BJM19" s="63"/>
      <c r="BJN19" s="63"/>
      <c r="BJO19" s="63"/>
      <c r="BJP19" s="63"/>
      <c r="BJQ19" s="63"/>
      <c r="BJR19" s="63"/>
      <c r="BJS19" s="63"/>
      <c r="BJT19" s="63"/>
      <c r="BJU19" s="63"/>
      <c r="BJV19" s="63"/>
      <c r="BJW19" s="63"/>
      <c r="BJX19" s="63"/>
      <c r="BJY19" s="63"/>
      <c r="BJZ19" s="63"/>
      <c r="BKA19" s="63"/>
      <c r="BKB19" s="63"/>
      <c r="BKC19" s="63"/>
      <c r="BKD19" s="63"/>
      <c r="BKE19" s="63"/>
      <c r="BKF19" s="63"/>
      <c r="BKG19" s="63"/>
      <c r="BKH19" s="63"/>
      <c r="BKI19" s="63"/>
      <c r="BKJ19" s="63"/>
      <c r="BKK19" s="63"/>
      <c r="BKL19" s="63"/>
      <c r="BKM19" s="63"/>
      <c r="BKN19" s="63"/>
      <c r="BKO19" s="63"/>
      <c r="BKP19" s="63"/>
      <c r="BKQ19" s="63"/>
      <c r="BKR19" s="63"/>
      <c r="BKS19" s="63"/>
      <c r="BKT19" s="63"/>
      <c r="BKU19" s="63"/>
      <c r="BKV19" s="63"/>
      <c r="BKW19" s="63"/>
      <c r="BKX19" s="63"/>
      <c r="BKY19" s="63"/>
      <c r="BKZ19" s="63"/>
      <c r="BLA19" s="63"/>
      <c r="BLB19" s="63"/>
      <c r="BLC19" s="63"/>
      <c r="BLD19" s="63"/>
      <c r="BLE19" s="63"/>
      <c r="BLF19" s="63"/>
      <c r="BLG19" s="63"/>
      <c r="BLH19" s="63"/>
      <c r="BLI19" s="63"/>
      <c r="BLJ19" s="63"/>
      <c r="BLK19" s="63"/>
      <c r="BLL19" s="63"/>
      <c r="BLM19" s="63"/>
      <c r="BLN19" s="63"/>
      <c r="BLO19" s="63"/>
      <c r="BLP19" s="63"/>
      <c r="BLQ19" s="63"/>
      <c r="BLR19" s="63"/>
      <c r="BLS19" s="63"/>
      <c r="BLT19" s="63"/>
      <c r="BLU19" s="63"/>
      <c r="BLV19" s="63"/>
      <c r="BLW19" s="63"/>
      <c r="BLX19" s="63"/>
      <c r="BLY19" s="63"/>
      <c r="BLZ19" s="63"/>
      <c r="BMA19" s="63"/>
      <c r="BMB19" s="63"/>
      <c r="BMC19" s="63"/>
      <c r="BMD19" s="63"/>
      <c r="BME19" s="63"/>
    </row>
    <row r="20" spans="1:1695" s="1" customFormat="1" ht="15" hidden="1" customHeight="1" x14ac:dyDescent="0.25">
      <c r="A20" s="107" t="s">
        <v>213</v>
      </c>
      <c r="B20" s="119" t="e">
        <f>VLOOKUP(A20,'Tirantes - Executados'!$A$8:$M$404,10,FALSE)</f>
        <v>#N/A</v>
      </c>
      <c r="C20" s="133" t="e">
        <f>VLOOKUP(A20,'Tirantes - Executados'!$A$1:$M$405,17,FALSE)</f>
        <v>#N/A</v>
      </c>
      <c r="D20" s="122" t="e">
        <f>VLOOKUP(A20,'Tirantes - Executados'!$A$8:$M$404,18,FALSE)</f>
        <v>#N/A</v>
      </c>
      <c r="E20" s="133" t="e">
        <f>VLOOKUP(A20,'Tirantes - Executados'!$A$1:$M$405,19,FALSE)</f>
        <v>#N/A</v>
      </c>
      <c r="F20" s="122" t="e">
        <f>VLOOKUP(A20,'Tirantes - Executados'!$A$8:$M$404,20,FALSE)</f>
        <v>#N/A</v>
      </c>
      <c r="G20" s="133" t="e">
        <f>VLOOKUP(A20,'Tirantes - Executados'!$A$1:$M$405,21,FALSE)</f>
        <v>#N/A</v>
      </c>
      <c r="H20" s="122" t="e">
        <f>VLOOKUP(A20,'Tirantes - Executados'!$A$8:$M$404,22,FALSE)</f>
        <v>#N/A</v>
      </c>
      <c r="I20" s="133" t="e">
        <f>VLOOKUP(A20,'Tirantes - Executados'!$A$1:$M$405,23,FALSE)</f>
        <v>#N/A</v>
      </c>
      <c r="J20" s="122" t="e">
        <f>VLOOKUP(A20,'Tirantes - Executados'!$A$8:$M$404,24,FALSE)</f>
        <v>#N/A</v>
      </c>
      <c r="K20" s="108" t="e">
        <f>VLOOKUP(A20,'Tirantes - Executados'!$A$8:$M$404,11,FALSE)</f>
        <v>#N/A</v>
      </c>
      <c r="L20" s="133" t="e">
        <f>VLOOKUP(A20,'Tirantes - Executados'!$A$1:$M$405,28,FALSE)</f>
        <v>#N/A</v>
      </c>
      <c r="M20" s="122" t="e">
        <f>VLOOKUP(A20,'Tirantes - Executados'!$A$8:$M$404,29,FALSE)</f>
        <v>#N/A</v>
      </c>
      <c r="N20" s="133" t="e">
        <f>VLOOKUP(A20,'Tirantes - Executados'!$A$1:$M$405,30,FALSE)</f>
        <v>#N/A</v>
      </c>
      <c r="O20" s="122" t="e">
        <f>VLOOKUP(A20,'Tirantes - Executados'!$A$8:$M$404,31,FALSE)</f>
        <v>#N/A</v>
      </c>
      <c r="P20" s="133" t="e">
        <f>VLOOKUP(A20,'Tirantes - Executados'!$A$1:$M$405,32,FALSE)</f>
        <v>#N/A</v>
      </c>
      <c r="Q20" s="122" t="e">
        <f>VLOOKUP(A20,'Tirantes - Executados'!$A$8:$M$404,33,FALSE)</f>
        <v>#N/A</v>
      </c>
      <c r="R20" s="133" t="e">
        <f>VLOOKUP(A20,'Tirantes - Executados'!$A$1:$M$405,34,FALSE)</f>
        <v>#N/A</v>
      </c>
      <c r="S20" s="122" t="e">
        <f>VLOOKUP(A20,'Tirantes - Executados'!$A$8:$M$404,35,FALSE)</f>
        <v>#N/A</v>
      </c>
      <c r="T20" s="108" t="e">
        <f>VLOOKUP(A20,'Tirantes - Executados'!$A$8:$M$404,12,FALSE)</f>
        <v>#N/A</v>
      </c>
      <c r="U20" s="133" t="e">
        <f>VLOOKUP(A20,'Tirantes - Executados'!$A$1:$M$405,39,FALSE)</f>
        <v>#N/A</v>
      </c>
      <c r="V20" s="122" t="e">
        <f>VLOOKUP(A20,'Tirantes - Executados'!$A$8:$M$404,40,FALSE)</f>
        <v>#N/A</v>
      </c>
      <c r="W20" s="133" t="e">
        <f>VLOOKUP(A20,'Tirantes - Executados'!$A$1:$M$405,41,FALSE)</f>
        <v>#N/A</v>
      </c>
      <c r="X20" s="122" t="e">
        <f>VLOOKUP(A20,'Tirantes - Executados'!$A$8:$M$404,42,FALSE)</f>
        <v>#N/A</v>
      </c>
      <c r="Y20" s="133" t="e">
        <f>VLOOKUP(A20,'Tirantes - Executados'!$A$1:$M$405,43,FALSE)</f>
        <v>#N/A</v>
      </c>
      <c r="Z20" s="122" t="e">
        <f>VLOOKUP(A20,'Tirantes - Executados'!$A$8:$M$404,44,FALSE)</f>
        <v>#N/A</v>
      </c>
      <c r="AA20" s="133" t="e">
        <f>VLOOKUP(A20,'Tirantes - Executados'!$A$1:$M$405,45,FALSE)</f>
        <v>#N/A</v>
      </c>
      <c r="AB20" s="132" t="e">
        <f>VLOOKUP(A20,'Tirantes - Executados'!$A$8:$M$404,46,FALSE)</f>
        <v>#N/A</v>
      </c>
      <c r="AC20" s="99" t="s">
        <v>300</v>
      </c>
      <c r="AD20" s="109" t="e">
        <f>VLOOKUP(A20,'Tirantes - Executados'!$A$8:$M$404,14,FALSE)</f>
        <v>#N/A</v>
      </c>
      <c r="AE20" s="63"/>
      <c r="AF20" s="118" t="e">
        <f>VLOOKUP(A20,'Tirantes - Executados'!$A$1:$M$569,13,FALSE)</f>
        <v>#N/A</v>
      </c>
      <c r="AG20" s="63"/>
      <c r="AH20" s="63"/>
      <c r="AI20" s="230" t="e">
        <f>VLOOKUP(A20,'Tirantes - Executados'!$A$7:$M$404,50)</f>
        <v>#REF!</v>
      </c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  <c r="IX20" s="63"/>
      <c r="IY20" s="63"/>
      <c r="IZ20" s="63"/>
      <c r="JA20" s="63"/>
      <c r="JB20" s="63"/>
      <c r="JC20" s="63"/>
      <c r="JD20" s="63"/>
      <c r="JE20" s="63"/>
      <c r="JF20" s="63"/>
      <c r="JG20" s="63"/>
      <c r="JH20" s="63"/>
      <c r="JI20" s="63"/>
      <c r="JJ20" s="63"/>
      <c r="JK20" s="63"/>
      <c r="JL20" s="63"/>
      <c r="JM20" s="63"/>
      <c r="JN20" s="63"/>
      <c r="JO20" s="63"/>
      <c r="JP20" s="63"/>
      <c r="JQ20" s="63"/>
      <c r="JR20" s="63"/>
      <c r="JS20" s="63"/>
      <c r="JT20" s="63"/>
      <c r="JU20" s="63"/>
      <c r="JV20" s="63"/>
      <c r="JW20" s="63"/>
      <c r="JX20" s="63"/>
      <c r="JY20" s="63"/>
      <c r="JZ20" s="63"/>
      <c r="KA20" s="63"/>
      <c r="KB20" s="63"/>
      <c r="KC20" s="63"/>
      <c r="KD20" s="63"/>
      <c r="KE20" s="63"/>
      <c r="KF20" s="63"/>
      <c r="KG20" s="63"/>
      <c r="KH20" s="63"/>
      <c r="KI20" s="63"/>
      <c r="KJ20" s="63"/>
      <c r="KK20" s="63"/>
      <c r="KL20" s="63"/>
      <c r="KM20" s="63"/>
      <c r="KN20" s="63"/>
      <c r="KO20" s="63"/>
      <c r="KP20" s="63"/>
      <c r="KQ20" s="63"/>
      <c r="KR20" s="63"/>
      <c r="KS20" s="63"/>
      <c r="KT20" s="63"/>
      <c r="KU20" s="63"/>
      <c r="KV20" s="63"/>
      <c r="KW20" s="63"/>
      <c r="KX20" s="63"/>
      <c r="KY20" s="63"/>
      <c r="KZ20" s="63"/>
      <c r="LA20" s="63"/>
      <c r="LB20" s="63"/>
      <c r="LC20" s="63"/>
      <c r="LD20" s="63"/>
      <c r="LE20" s="63"/>
      <c r="LF20" s="63"/>
      <c r="LG20" s="63"/>
      <c r="LH20" s="63"/>
      <c r="LI20" s="63"/>
      <c r="LJ20" s="63"/>
      <c r="LK20" s="63"/>
      <c r="LL20" s="63"/>
      <c r="LM20" s="63"/>
      <c r="LN20" s="63"/>
      <c r="LO20" s="63"/>
      <c r="LP20" s="63"/>
      <c r="LQ20" s="63"/>
      <c r="LR20" s="63"/>
      <c r="LS20" s="63"/>
      <c r="LT20" s="63"/>
      <c r="LU20" s="63"/>
      <c r="LV20" s="63"/>
      <c r="LW20" s="63"/>
      <c r="LX20" s="63"/>
      <c r="LY20" s="63"/>
      <c r="LZ20" s="63"/>
      <c r="MA20" s="63"/>
      <c r="MB20" s="63"/>
      <c r="MC20" s="63"/>
      <c r="MD20" s="63"/>
      <c r="ME20" s="63"/>
      <c r="MF20" s="63"/>
      <c r="MG20" s="63"/>
      <c r="MH20" s="63"/>
      <c r="MI20" s="63"/>
      <c r="MJ20" s="63"/>
      <c r="MK20" s="63"/>
      <c r="ML20" s="63"/>
      <c r="MM20" s="63"/>
      <c r="MN20" s="63"/>
      <c r="MO20" s="63"/>
      <c r="MP20" s="63"/>
      <c r="MQ20" s="63"/>
      <c r="MR20" s="63"/>
      <c r="MS20" s="63"/>
      <c r="MT20" s="63"/>
      <c r="MU20" s="63"/>
      <c r="MV20" s="63"/>
      <c r="MW20" s="63"/>
      <c r="MX20" s="63"/>
      <c r="MY20" s="63"/>
      <c r="MZ20" s="63"/>
      <c r="NA20" s="63"/>
      <c r="NB20" s="63"/>
      <c r="NC20" s="63"/>
      <c r="ND20" s="63"/>
      <c r="NE20" s="63"/>
      <c r="NF20" s="63"/>
      <c r="NG20" s="63"/>
      <c r="NH20" s="63"/>
      <c r="NI20" s="63"/>
      <c r="NJ20" s="63"/>
      <c r="NK20" s="63"/>
      <c r="NL20" s="63"/>
      <c r="NM20" s="63"/>
      <c r="NN20" s="63"/>
      <c r="NO20" s="63"/>
      <c r="NP20" s="63"/>
      <c r="NQ20" s="63"/>
      <c r="NR20" s="63"/>
      <c r="NS20" s="63"/>
      <c r="NT20" s="63"/>
      <c r="NU20" s="63"/>
      <c r="NV20" s="63"/>
      <c r="NW20" s="63"/>
      <c r="NX20" s="63"/>
      <c r="NY20" s="63"/>
      <c r="NZ20" s="63"/>
      <c r="OA20" s="63"/>
      <c r="OB20" s="63"/>
      <c r="OC20" s="63"/>
      <c r="OD20" s="63"/>
      <c r="OE20" s="63"/>
      <c r="OF20" s="63"/>
      <c r="OG20" s="63"/>
      <c r="OH20" s="63"/>
      <c r="OI20" s="63"/>
      <c r="OJ20" s="63"/>
      <c r="OK20" s="63"/>
      <c r="OL20" s="63"/>
      <c r="OM20" s="63"/>
      <c r="ON20" s="63"/>
      <c r="OO20" s="63"/>
      <c r="OP20" s="63"/>
      <c r="OQ20" s="63"/>
      <c r="OR20" s="63"/>
      <c r="OS20" s="63"/>
      <c r="OT20" s="63"/>
      <c r="OU20" s="63"/>
      <c r="OV20" s="63"/>
      <c r="OW20" s="63"/>
      <c r="OX20" s="63"/>
      <c r="OY20" s="63"/>
      <c r="OZ20" s="63"/>
      <c r="PA20" s="63"/>
      <c r="PB20" s="63"/>
      <c r="PC20" s="63"/>
      <c r="PD20" s="63"/>
      <c r="PE20" s="63"/>
      <c r="PF20" s="63"/>
      <c r="PG20" s="63"/>
      <c r="PH20" s="63"/>
      <c r="PI20" s="63"/>
      <c r="PJ20" s="63"/>
      <c r="PK20" s="63"/>
      <c r="PL20" s="63"/>
      <c r="PM20" s="63"/>
      <c r="PN20" s="63"/>
      <c r="PO20" s="63"/>
      <c r="PP20" s="63"/>
      <c r="PQ20" s="63"/>
      <c r="PR20" s="63"/>
      <c r="PS20" s="63"/>
      <c r="PT20" s="63"/>
      <c r="PU20" s="63"/>
      <c r="PV20" s="63"/>
      <c r="PW20" s="63"/>
      <c r="PX20" s="63"/>
      <c r="PY20" s="63"/>
      <c r="PZ20" s="63"/>
      <c r="QA20" s="63"/>
      <c r="QB20" s="63"/>
      <c r="QC20" s="63"/>
      <c r="QD20" s="63"/>
      <c r="QE20" s="63"/>
      <c r="QF20" s="63"/>
      <c r="QG20" s="63"/>
      <c r="QH20" s="63"/>
      <c r="QI20" s="63"/>
      <c r="QJ20" s="63"/>
      <c r="QK20" s="63"/>
      <c r="QL20" s="63"/>
      <c r="QM20" s="63"/>
      <c r="QN20" s="63"/>
      <c r="QO20" s="63"/>
      <c r="QP20" s="63"/>
      <c r="QQ20" s="63"/>
      <c r="QR20" s="63"/>
      <c r="QS20" s="63"/>
      <c r="QT20" s="63"/>
      <c r="QU20" s="63"/>
      <c r="QV20" s="63"/>
      <c r="QW20" s="63"/>
      <c r="QX20" s="63"/>
      <c r="QY20" s="63"/>
      <c r="QZ20" s="63"/>
      <c r="RA20" s="63"/>
      <c r="RB20" s="63"/>
      <c r="RC20" s="63"/>
      <c r="RD20" s="63"/>
      <c r="RE20" s="63"/>
      <c r="RF20" s="63"/>
      <c r="RG20" s="63"/>
      <c r="RH20" s="63"/>
      <c r="RI20" s="63"/>
      <c r="RJ20" s="63"/>
      <c r="RK20" s="63"/>
      <c r="RL20" s="63"/>
      <c r="RM20" s="63"/>
      <c r="RN20" s="63"/>
      <c r="RO20" s="63"/>
      <c r="RP20" s="63"/>
      <c r="RQ20" s="63"/>
      <c r="RR20" s="63"/>
      <c r="RS20" s="63"/>
      <c r="RT20" s="63"/>
      <c r="RU20" s="63"/>
      <c r="RV20" s="63"/>
      <c r="RW20" s="63"/>
      <c r="RX20" s="63"/>
      <c r="RY20" s="63"/>
      <c r="RZ20" s="63"/>
      <c r="SA20" s="63"/>
      <c r="SB20" s="63"/>
      <c r="SC20" s="63"/>
      <c r="SD20" s="63"/>
      <c r="SE20" s="63"/>
      <c r="SF20" s="63"/>
      <c r="SG20" s="63"/>
      <c r="SH20" s="63"/>
      <c r="SI20" s="63"/>
      <c r="SJ20" s="63"/>
      <c r="SK20" s="63"/>
      <c r="SL20" s="63"/>
      <c r="SM20" s="63"/>
      <c r="SN20" s="63"/>
      <c r="SO20" s="63"/>
      <c r="SP20" s="63"/>
      <c r="SQ20" s="63"/>
      <c r="SR20" s="63"/>
      <c r="SS20" s="63"/>
      <c r="ST20" s="63"/>
      <c r="SU20" s="63"/>
      <c r="SV20" s="63"/>
      <c r="SW20" s="63"/>
      <c r="SX20" s="63"/>
      <c r="SY20" s="63"/>
      <c r="SZ20" s="63"/>
      <c r="TA20" s="63"/>
      <c r="TB20" s="63"/>
      <c r="TC20" s="63"/>
      <c r="TD20" s="63"/>
      <c r="TE20" s="63"/>
      <c r="TF20" s="63"/>
      <c r="TG20" s="63"/>
      <c r="TH20" s="63"/>
      <c r="TI20" s="63"/>
      <c r="TJ20" s="63"/>
      <c r="TK20" s="63"/>
      <c r="TL20" s="63"/>
      <c r="TM20" s="63"/>
      <c r="TN20" s="63"/>
      <c r="TO20" s="63"/>
      <c r="TP20" s="63"/>
      <c r="TQ20" s="63"/>
      <c r="TR20" s="63"/>
      <c r="TS20" s="63"/>
      <c r="TT20" s="63"/>
      <c r="TU20" s="63"/>
      <c r="TV20" s="63"/>
      <c r="TW20" s="63"/>
      <c r="TX20" s="63"/>
      <c r="TY20" s="63"/>
      <c r="TZ20" s="63"/>
      <c r="UA20" s="63"/>
      <c r="UB20" s="63"/>
      <c r="UC20" s="63"/>
      <c r="UD20" s="63"/>
      <c r="UE20" s="63"/>
      <c r="UF20" s="63"/>
      <c r="UG20" s="63"/>
      <c r="UH20" s="63"/>
      <c r="UI20" s="63"/>
      <c r="UJ20" s="63"/>
      <c r="UK20" s="63"/>
      <c r="UL20" s="63"/>
      <c r="UM20" s="63"/>
      <c r="UN20" s="63"/>
      <c r="UO20" s="63"/>
      <c r="UP20" s="63"/>
      <c r="UQ20" s="63"/>
      <c r="UR20" s="63"/>
      <c r="US20" s="6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E20" s="63"/>
      <c r="VF20" s="63"/>
      <c r="VG20" s="63"/>
      <c r="VH20" s="63"/>
      <c r="VI20" s="63"/>
      <c r="VJ20" s="63"/>
      <c r="VK20" s="63"/>
      <c r="VL20" s="63"/>
      <c r="VM20" s="63"/>
      <c r="VN20" s="63"/>
      <c r="VO20" s="63"/>
      <c r="VP20" s="63"/>
      <c r="VQ20" s="63"/>
      <c r="VR20" s="63"/>
      <c r="VS20" s="63"/>
      <c r="VT20" s="63"/>
      <c r="VU20" s="63"/>
      <c r="VV20" s="63"/>
      <c r="VW20" s="63"/>
      <c r="VX20" s="63"/>
      <c r="VY20" s="63"/>
      <c r="VZ20" s="63"/>
      <c r="WA20" s="63"/>
      <c r="WB20" s="63"/>
      <c r="WC20" s="63"/>
      <c r="WD20" s="63"/>
      <c r="WE20" s="63"/>
      <c r="WF20" s="63"/>
      <c r="WG20" s="63"/>
      <c r="WH20" s="63"/>
      <c r="WI20" s="63"/>
      <c r="WJ20" s="63"/>
      <c r="WK20" s="63"/>
      <c r="WL20" s="63"/>
      <c r="WM20" s="63"/>
      <c r="WN20" s="63"/>
      <c r="WO20" s="63"/>
      <c r="WP20" s="63"/>
      <c r="WQ20" s="63"/>
      <c r="WR20" s="63"/>
      <c r="WS20" s="63"/>
      <c r="WT20" s="63"/>
      <c r="WU20" s="63"/>
      <c r="WV20" s="63"/>
      <c r="WW20" s="63"/>
      <c r="WX20" s="63"/>
      <c r="WY20" s="63"/>
      <c r="WZ20" s="63"/>
      <c r="XA20" s="63"/>
      <c r="XB20" s="63"/>
      <c r="XC20" s="63"/>
      <c r="XD20" s="63"/>
      <c r="XE20" s="63"/>
      <c r="XF20" s="63"/>
      <c r="XG20" s="63"/>
      <c r="XH20" s="63"/>
      <c r="XI20" s="63"/>
      <c r="XJ20" s="63"/>
      <c r="XK20" s="63"/>
      <c r="XL20" s="63"/>
      <c r="XM20" s="63"/>
      <c r="XN20" s="63"/>
      <c r="XO20" s="63"/>
      <c r="XP20" s="63"/>
      <c r="XQ20" s="63"/>
      <c r="XR20" s="63"/>
      <c r="XS20" s="63"/>
      <c r="XT20" s="63"/>
      <c r="XU20" s="63"/>
      <c r="XV20" s="63"/>
      <c r="XW20" s="63"/>
      <c r="XX20" s="63"/>
      <c r="XY20" s="63"/>
      <c r="XZ20" s="63"/>
      <c r="YA20" s="63"/>
      <c r="YB20" s="63"/>
      <c r="YC20" s="63"/>
      <c r="YD20" s="63"/>
      <c r="YE20" s="63"/>
      <c r="YF20" s="63"/>
      <c r="YG20" s="63"/>
      <c r="YH20" s="63"/>
      <c r="YI20" s="63"/>
      <c r="YJ20" s="63"/>
      <c r="YK20" s="63"/>
      <c r="YL20" s="63"/>
      <c r="YM20" s="63"/>
      <c r="YN20" s="63"/>
      <c r="YO20" s="63"/>
      <c r="YP20" s="63"/>
      <c r="YQ20" s="63"/>
      <c r="YR20" s="63"/>
      <c r="YS20" s="63"/>
      <c r="YT20" s="63"/>
      <c r="YU20" s="63"/>
      <c r="YV20" s="63"/>
      <c r="YW20" s="63"/>
      <c r="YX20" s="63"/>
      <c r="YY20" s="63"/>
      <c r="YZ20" s="63"/>
      <c r="ZA20" s="63"/>
      <c r="ZB20" s="63"/>
      <c r="ZC20" s="63"/>
      <c r="ZD20" s="63"/>
      <c r="ZE20" s="63"/>
      <c r="ZF20" s="63"/>
      <c r="ZG20" s="63"/>
      <c r="ZH20" s="63"/>
      <c r="ZI20" s="63"/>
      <c r="ZJ20" s="63"/>
      <c r="ZK20" s="63"/>
      <c r="ZL20" s="63"/>
      <c r="ZM20" s="63"/>
      <c r="ZN20" s="63"/>
      <c r="ZO20" s="63"/>
      <c r="ZP20" s="63"/>
      <c r="ZQ20" s="63"/>
      <c r="ZR20" s="63"/>
      <c r="ZS20" s="63"/>
      <c r="ZT20" s="63"/>
      <c r="ZU20" s="63"/>
      <c r="ZV20" s="63"/>
      <c r="ZW20" s="63"/>
      <c r="ZX20" s="63"/>
      <c r="ZY20" s="63"/>
      <c r="ZZ20" s="63"/>
      <c r="AAA20" s="63"/>
      <c r="AAB20" s="63"/>
      <c r="AAC20" s="63"/>
      <c r="AAD20" s="63"/>
      <c r="AAE20" s="63"/>
      <c r="AAF20" s="63"/>
      <c r="AAG20" s="63"/>
      <c r="AAH20" s="63"/>
      <c r="AAI20" s="63"/>
      <c r="AAJ20" s="63"/>
      <c r="AAK20" s="63"/>
      <c r="AAL20" s="63"/>
      <c r="AAM20" s="63"/>
      <c r="AAN20" s="63"/>
      <c r="AAO20" s="63"/>
      <c r="AAP20" s="63"/>
      <c r="AAQ20" s="63"/>
      <c r="AAR20" s="63"/>
      <c r="AAS20" s="63"/>
      <c r="AAT20" s="63"/>
      <c r="AAU20" s="63"/>
      <c r="AAV20" s="63"/>
      <c r="AAW20" s="63"/>
      <c r="AAX20" s="63"/>
      <c r="AAY20" s="63"/>
      <c r="AAZ20" s="63"/>
      <c r="ABA20" s="63"/>
      <c r="ABB20" s="63"/>
      <c r="ABC20" s="63"/>
      <c r="ABD20" s="63"/>
      <c r="ABE20" s="63"/>
      <c r="ABF20" s="63"/>
      <c r="ABG20" s="63"/>
      <c r="ABH20" s="63"/>
      <c r="ABI20" s="63"/>
      <c r="ABJ20" s="63"/>
      <c r="ABK20" s="63"/>
      <c r="ABL20" s="63"/>
      <c r="ABM20" s="63"/>
      <c r="ABN20" s="63"/>
      <c r="ABO20" s="63"/>
      <c r="ABP20" s="63"/>
      <c r="ABQ20" s="63"/>
      <c r="ABR20" s="63"/>
      <c r="ABS20" s="63"/>
      <c r="ABT20" s="63"/>
      <c r="ABU20" s="63"/>
      <c r="ABV20" s="63"/>
      <c r="ABW20" s="63"/>
      <c r="ABX20" s="63"/>
      <c r="ABY20" s="63"/>
      <c r="ABZ20" s="63"/>
      <c r="ACA20" s="63"/>
      <c r="ACB20" s="63"/>
      <c r="ACC20" s="63"/>
      <c r="ACD20" s="63"/>
      <c r="ACE20" s="63"/>
      <c r="ACF20" s="63"/>
      <c r="ACG20" s="63"/>
      <c r="ACH20" s="63"/>
      <c r="ACI20" s="63"/>
      <c r="ACJ20" s="63"/>
      <c r="ACK20" s="63"/>
      <c r="ACL20" s="63"/>
      <c r="ACM20" s="63"/>
      <c r="ACN20" s="63"/>
      <c r="ACO20" s="63"/>
      <c r="ACP20" s="63"/>
      <c r="ACQ20" s="63"/>
      <c r="ACR20" s="63"/>
      <c r="ACS20" s="63"/>
      <c r="ACT20" s="63"/>
      <c r="ACU20" s="63"/>
      <c r="ACV20" s="63"/>
      <c r="ACW20" s="63"/>
      <c r="ACX20" s="63"/>
      <c r="ACY20" s="63"/>
      <c r="ACZ20" s="63"/>
      <c r="ADA20" s="63"/>
      <c r="ADB20" s="63"/>
      <c r="ADC20" s="63"/>
      <c r="ADD20" s="63"/>
      <c r="ADE20" s="63"/>
      <c r="ADF20" s="63"/>
      <c r="ADG20" s="63"/>
      <c r="ADH20" s="63"/>
      <c r="ADI20" s="63"/>
      <c r="ADJ20" s="63"/>
      <c r="ADK20" s="63"/>
      <c r="ADL20" s="63"/>
      <c r="ADM20" s="63"/>
      <c r="ADN20" s="63"/>
      <c r="ADO20" s="63"/>
      <c r="ADP20" s="63"/>
      <c r="ADQ20" s="63"/>
      <c r="ADR20" s="63"/>
      <c r="ADS20" s="63"/>
      <c r="ADT20" s="63"/>
      <c r="ADU20" s="63"/>
      <c r="ADV20" s="63"/>
      <c r="ADW20" s="63"/>
      <c r="ADX20" s="63"/>
      <c r="ADY20" s="63"/>
      <c r="ADZ20" s="63"/>
      <c r="AEA20" s="63"/>
      <c r="AEB20" s="63"/>
      <c r="AEC20" s="63"/>
      <c r="AED20" s="63"/>
      <c r="AEE20" s="63"/>
      <c r="AEF20" s="63"/>
      <c r="AEG20" s="63"/>
      <c r="AEH20" s="63"/>
      <c r="AEI20" s="63"/>
      <c r="AEJ20" s="63"/>
      <c r="AEK20" s="63"/>
      <c r="AEL20" s="63"/>
      <c r="AEM20" s="63"/>
      <c r="AEN20" s="63"/>
      <c r="AEO20" s="63"/>
      <c r="AEP20" s="63"/>
      <c r="AEQ20" s="63"/>
      <c r="AER20" s="63"/>
      <c r="AES20" s="63"/>
      <c r="AET20" s="63"/>
      <c r="AEU20" s="63"/>
      <c r="AEV20" s="63"/>
      <c r="AEW20" s="63"/>
      <c r="AEX20" s="63"/>
      <c r="AEY20" s="63"/>
      <c r="AEZ20" s="63"/>
      <c r="AFA20" s="63"/>
      <c r="AFB20" s="63"/>
      <c r="AFC20" s="63"/>
      <c r="AFD20" s="63"/>
      <c r="AFE20" s="63"/>
      <c r="AFF20" s="63"/>
      <c r="AFG20" s="63"/>
      <c r="AFH20" s="63"/>
      <c r="AFI20" s="63"/>
      <c r="AFJ20" s="63"/>
      <c r="AFK20" s="63"/>
      <c r="AFL20" s="63"/>
      <c r="AFM20" s="63"/>
      <c r="AFN20" s="63"/>
      <c r="AFO20" s="63"/>
      <c r="AFP20" s="63"/>
      <c r="AFQ20" s="63"/>
      <c r="AFR20" s="63"/>
      <c r="AFS20" s="63"/>
      <c r="AFT20" s="63"/>
      <c r="AFU20" s="63"/>
      <c r="AFV20" s="63"/>
      <c r="AFW20" s="63"/>
      <c r="AFX20" s="63"/>
      <c r="AFY20" s="63"/>
      <c r="AFZ20" s="63"/>
      <c r="AGA20" s="63"/>
      <c r="AGB20" s="63"/>
      <c r="AGC20" s="63"/>
      <c r="AGD20" s="63"/>
      <c r="AGE20" s="63"/>
      <c r="AGF20" s="63"/>
      <c r="AGG20" s="63"/>
      <c r="AGH20" s="63"/>
      <c r="AGI20" s="63"/>
      <c r="AGJ20" s="63"/>
      <c r="AGK20" s="63"/>
      <c r="AGL20" s="63"/>
      <c r="AGM20" s="63"/>
      <c r="AGN20" s="63"/>
      <c r="AGO20" s="63"/>
      <c r="AGP20" s="63"/>
      <c r="AGQ20" s="63"/>
      <c r="AGR20" s="63"/>
      <c r="AGS20" s="63"/>
      <c r="AGT20" s="63"/>
      <c r="AGU20" s="63"/>
      <c r="AGV20" s="63"/>
      <c r="AGW20" s="63"/>
      <c r="AGX20" s="63"/>
      <c r="AGY20" s="63"/>
      <c r="AGZ20" s="63"/>
      <c r="AHA20" s="63"/>
      <c r="AHB20" s="63"/>
      <c r="AHC20" s="63"/>
      <c r="AHD20" s="63"/>
      <c r="AHE20" s="63"/>
      <c r="AHF20" s="63"/>
      <c r="AHG20" s="63"/>
      <c r="AHH20" s="63"/>
      <c r="AHI20" s="63"/>
      <c r="AHJ20" s="63"/>
      <c r="AHK20" s="63"/>
      <c r="AHL20" s="63"/>
      <c r="AHM20" s="63"/>
      <c r="AHN20" s="63"/>
      <c r="AHO20" s="63"/>
      <c r="AHP20" s="63"/>
      <c r="AHQ20" s="63"/>
      <c r="AHR20" s="63"/>
      <c r="AHS20" s="63"/>
      <c r="AHT20" s="63"/>
      <c r="AHU20" s="63"/>
      <c r="AHV20" s="63"/>
      <c r="AHW20" s="63"/>
      <c r="AHX20" s="63"/>
      <c r="AHY20" s="63"/>
      <c r="AHZ20" s="63"/>
      <c r="AIA20" s="63"/>
      <c r="AIB20" s="63"/>
      <c r="AIC20" s="63"/>
      <c r="AID20" s="63"/>
      <c r="AIE20" s="63"/>
      <c r="AIF20" s="63"/>
      <c r="AIG20" s="63"/>
      <c r="AIH20" s="63"/>
      <c r="AII20" s="63"/>
      <c r="AIJ20" s="63"/>
      <c r="AIK20" s="63"/>
      <c r="AIL20" s="63"/>
      <c r="AIM20" s="63"/>
      <c r="AIN20" s="63"/>
      <c r="AIO20" s="63"/>
      <c r="AIP20" s="63"/>
      <c r="AIQ20" s="63"/>
      <c r="AIR20" s="63"/>
      <c r="AIS20" s="63"/>
      <c r="AIT20" s="63"/>
      <c r="AIU20" s="63"/>
      <c r="AIV20" s="63"/>
      <c r="AIW20" s="63"/>
      <c r="AIX20" s="63"/>
      <c r="AIY20" s="63"/>
      <c r="AIZ20" s="63"/>
      <c r="AJA20" s="63"/>
      <c r="AJB20" s="63"/>
      <c r="AJC20" s="63"/>
      <c r="AJD20" s="63"/>
      <c r="AJE20" s="63"/>
      <c r="AJF20" s="63"/>
      <c r="AJG20" s="63"/>
      <c r="AJH20" s="63"/>
      <c r="AJI20" s="63"/>
      <c r="AJJ20" s="63"/>
      <c r="AJK20" s="63"/>
      <c r="AJL20" s="63"/>
      <c r="AJM20" s="63"/>
      <c r="AJN20" s="63"/>
      <c r="AJO20" s="63"/>
      <c r="AJP20" s="63"/>
      <c r="AJQ20" s="63"/>
      <c r="AJR20" s="63"/>
      <c r="AJS20" s="63"/>
      <c r="AJT20" s="63"/>
      <c r="AJU20" s="63"/>
      <c r="AJV20" s="63"/>
      <c r="AJW20" s="63"/>
      <c r="AJX20" s="63"/>
      <c r="AJY20" s="63"/>
      <c r="AJZ20" s="63"/>
      <c r="AKA20" s="63"/>
      <c r="AKB20" s="63"/>
      <c r="AKC20" s="63"/>
      <c r="AKD20" s="63"/>
      <c r="AKE20" s="63"/>
      <c r="AKF20" s="63"/>
      <c r="AKG20" s="63"/>
      <c r="AKH20" s="63"/>
      <c r="AKI20" s="63"/>
      <c r="AKJ20" s="63"/>
      <c r="AKK20" s="63"/>
      <c r="AKL20" s="63"/>
      <c r="AKM20" s="63"/>
      <c r="AKN20" s="63"/>
      <c r="AKO20" s="63"/>
      <c r="AKP20" s="63"/>
      <c r="AKQ20" s="63"/>
      <c r="AKR20" s="63"/>
      <c r="AKS20" s="63"/>
      <c r="AKT20" s="63"/>
      <c r="AKU20" s="63"/>
      <c r="AKV20" s="63"/>
      <c r="AKW20" s="63"/>
      <c r="AKX20" s="63"/>
      <c r="AKY20" s="63"/>
      <c r="AKZ20" s="63"/>
      <c r="ALA20" s="63"/>
      <c r="ALB20" s="63"/>
      <c r="ALC20" s="63"/>
      <c r="ALD20" s="63"/>
      <c r="ALE20" s="63"/>
      <c r="ALF20" s="63"/>
      <c r="ALG20" s="63"/>
      <c r="ALH20" s="63"/>
      <c r="ALI20" s="63"/>
      <c r="ALJ20" s="63"/>
      <c r="ALK20" s="63"/>
      <c r="ALL20" s="63"/>
      <c r="ALM20" s="63"/>
      <c r="ALN20" s="63"/>
      <c r="ALO20" s="63"/>
      <c r="ALP20" s="63"/>
      <c r="ALQ20" s="63"/>
      <c r="ALR20" s="63"/>
      <c r="ALS20" s="63"/>
      <c r="ALT20" s="63"/>
      <c r="ALU20" s="63"/>
      <c r="ALV20" s="63"/>
      <c r="ALW20" s="63"/>
      <c r="ALX20" s="63"/>
      <c r="ALY20" s="63"/>
      <c r="ALZ20" s="63"/>
      <c r="AMA20" s="63"/>
      <c r="AMB20" s="63"/>
      <c r="AMC20" s="63"/>
      <c r="AMD20" s="63"/>
      <c r="AME20" s="63"/>
      <c r="AMF20" s="63"/>
      <c r="AMG20" s="63"/>
      <c r="AMH20" s="63"/>
      <c r="AMI20" s="63"/>
      <c r="AMJ20" s="63"/>
      <c r="AMK20" s="63"/>
      <c r="AML20" s="63"/>
      <c r="AMM20" s="63"/>
      <c r="AMN20" s="63"/>
      <c r="AMO20" s="63"/>
      <c r="AMP20" s="63"/>
      <c r="AMQ20" s="63"/>
      <c r="AMR20" s="63"/>
      <c r="AMS20" s="63"/>
      <c r="AMT20" s="63"/>
      <c r="AMU20" s="63"/>
      <c r="AMV20" s="63"/>
      <c r="AMW20" s="63"/>
      <c r="AMX20" s="63"/>
      <c r="AMY20" s="63"/>
      <c r="AMZ20" s="63"/>
      <c r="ANA20" s="63"/>
      <c r="ANB20" s="63"/>
      <c r="ANC20" s="63"/>
      <c r="AND20" s="63"/>
      <c r="ANE20" s="63"/>
      <c r="ANF20" s="63"/>
      <c r="ANG20" s="63"/>
      <c r="ANH20" s="63"/>
      <c r="ANI20" s="63"/>
      <c r="ANJ20" s="63"/>
      <c r="ANK20" s="63"/>
      <c r="ANL20" s="63"/>
      <c r="ANM20" s="63"/>
      <c r="ANN20" s="63"/>
      <c r="ANO20" s="63"/>
      <c r="ANP20" s="63"/>
      <c r="ANQ20" s="63"/>
      <c r="ANR20" s="63"/>
      <c r="ANS20" s="63"/>
      <c r="ANT20" s="63"/>
      <c r="ANU20" s="63"/>
      <c r="ANV20" s="63"/>
      <c r="ANW20" s="63"/>
      <c r="ANX20" s="63"/>
      <c r="ANY20" s="63"/>
      <c r="ANZ20" s="63"/>
      <c r="AOA20" s="63"/>
      <c r="AOB20" s="63"/>
      <c r="AOC20" s="63"/>
      <c r="AOD20" s="63"/>
      <c r="AOE20" s="63"/>
      <c r="AOF20" s="63"/>
      <c r="AOG20" s="63"/>
      <c r="AOH20" s="63"/>
      <c r="AOI20" s="63"/>
      <c r="AOJ20" s="63"/>
      <c r="AOK20" s="63"/>
      <c r="AOL20" s="63"/>
      <c r="AOM20" s="63"/>
      <c r="AON20" s="63"/>
      <c r="AOO20" s="63"/>
      <c r="AOP20" s="63"/>
      <c r="AOQ20" s="63"/>
      <c r="AOR20" s="63"/>
      <c r="AOS20" s="63"/>
      <c r="AOT20" s="63"/>
      <c r="AOU20" s="63"/>
      <c r="AOV20" s="63"/>
      <c r="AOW20" s="63"/>
      <c r="AOX20" s="63"/>
      <c r="AOY20" s="63"/>
      <c r="AOZ20" s="63"/>
      <c r="APA20" s="63"/>
      <c r="APB20" s="63"/>
      <c r="APC20" s="63"/>
      <c r="APD20" s="63"/>
      <c r="APE20" s="63"/>
      <c r="APF20" s="63"/>
      <c r="APG20" s="63"/>
      <c r="APH20" s="63"/>
      <c r="API20" s="63"/>
      <c r="APJ20" s="63"/>
      <c r="APK20" s="63"/>
      <c r="APL20" s="63"/>
      <c r="APM20" s="63"/>
      <c r="APN20" s="63"/>
      <c r="APO20" s="63"/>
      <c r="APP20" s="63"/>
      <c r="APQ20" s="63"/>
      <c r="APR20" s="63"/>
      <c r="APS20" s="63"/>
      <c r="APT20" s="63"/>
      <c r="APU20" s="63"/>
      <c r="APV20" s="63"/>
      <c r="APW20" s="63"/>
      <c r="APX20" s="63"/>
      <c r="APY20" s="63"/>
      <c r="APZ20" s="63"/>
      <c r="AQA20" s="63"/>
      <c r="AQB20" s="63"/>
      <c r="AQC20" s="63"/>
      <c r="AQD20" s="63"/>
      <c r="AQE20" s="63"/>
      <c r="AQF20" s="63"/>
      <c r="AQG20" s="63"/>
      <c r="AQH20" s="63"/>
      <c r="AQI20" s="63"/>
      <c r="AQJ20" s="63"/>
      <c r="AQK20" s="63"/>
      <c r="AQL20" s="63"/>
      <c r="AQM20" s="63"/>
      <c r="AQN20" s="63"/>
      <c r="AQO20" s="63"/>
      <c r="AQP20" s="63"/>
      <c r="AQQ20" s="63"/>
      <c r="AQR20" s="63"/>
      <c r="AQS20" s="63"/>
      <c r="AQT20" s="63"/>
      <c r="AQU20" s="63"/>
      <c r="AQV20" s="63"/>
      <c r="AQW20" s="63"/>
      <c r="AQX20" s="63"/>
      <c r="AQY20" s="63"/>
      <c r="AQZ20" s="63"/>
      <c r="ARA20" s="63"/>
      <c r="ARB20" s="63"/>
      <c r="ARC20" s="63"/>
      <c r="ARD20" s="63"/>
      <c r="ARE20" s="63"/>
      <c r="ARF20" s="63"/>
      <c r="ARG20" s="63"/>
      <c r="ARH20" s="63"/>
      <c r="ARI20" s="63"/>
      <c r="ARJ20" s="63"/>
      <c r="ARK20" s="63"/>
      <c r="ARL20" s="63"/>
      <c r="ARM20" s="63"/>
      <c r="ARN20" s="63"/>
      <c r="ARO20" s="63"/>
      <c r="ARP20" s="63"/>
      <c r="ARQ20" s="63"/>
      <c r="ARR20" s="63"/>
      <c r="ARS20" s="63"/>
      <c r="ART20" s="63"/>
      <c r="ARU20" s="63"/>
      <c r="ARV20" s="63"/>
      <c r="ARW20" s="63"/>
      <c r="ARX20" s="63"/>
      <c r="ARY20" s="63"/>
      <c r="ARZ20" s="63"/>
      <c r="ASA20" s="63"/>
      <c r="ASB20" s="63"/>
      <c r="ASC20" s="63"/>
      <c r="ASD20" s="63"/>
      <c r="ASE20" s="63"/>
      <c r="ASF20" s="63"/>
      <c r="ASG20" s="63"/>
      <c r="ASH20" s="63"/>
      <c r="ASI20" s="63"/>
      <c r="ASJ20" s="63"/>
      <c r="ASK20" s="63"/>
      <c r="ASL20" s="63"/>
      <c r="ASM20" s="63"/>
      <c r="ASN20" s="63"/>
      <c r="ASO20" s="63"/>
      <c r="ASP20" s="63"/>
      <c r="ASQ20" s="63"/>
      <c r="ASR20" s="63"/>
      <c r="ASS20" s="63"/>
      <c r="AST20" s="63"/>
      <c r="ASU20" s="63"/>
      <c r="ASV20" s="63"/>
      <c r="ASW20" s="63"/>
      <c r="ASX20" s="63"/>
      <c r="ASY20" s="63"/>
      <c r="ASZ20" s="63"/>
      <c r="ATA20" s="63"/>
      <c r="ATB20" s="63"/>
      <c r="ATC20" s="63"/>
      <c r="ATD20" s="63"/>
      <c r="ATE20" s="63"/>
      <c r="ATF20" s="63"/>
      <c r="ATG20" s="63"/>
      <c r="ATH20" s="63"/>
      <c r="ATI20" s="63"/>
      <c r="ATJ20" s="63"/>
      <c r="ATK20" s="63"/>
      <c r="ATL20" s="63"/>
      <c r="ATM20" s="63"/>
      <c r="ATN20" s="63"/>
      <c r="ATO20" s="63"/>
      <c r="ATP20" s="63"/>
      <c r="ATQ20" s="63"/>
      <c r="ATR20" s="63"/>
      <c r="ATS20" s="63"/>
      <c r="ATT20" s="63"/>
      <c r="ATU20" s="63"/>
      <c r="ATV20" s="63"/>
      <c r="ATW20" s="63"/>
      <c r="ATX20" s="63"/>
      <c r="ATY20" s="63"/>
      <c r="ATZ20" s="63"/>
      <c r="AUA20" s="63"/>
      <c r="AUB20" s="63"/>
      <c r="AUC20" s="63"/>
      <c r="AUD20" s="63"/>
      <c r="AUE20" s="63"/>
      <c r="AUF20" s="63"/>
      <c r="AUG20" s="63"/>
      <c r="AUH20" s="63"/>
      <c r="AUI20" s="63"/>
      <c r="AUJ20" s="63"/>
      <c r="AUK20" s="63"/>
      <c r="AUL20" s="63"/>
      <c r="AUM20" s="63"/>
      <c r="AUN20" s="63"/>
      <c r="AUO20" s="63"/>
      <c r="AUP20" s="63"/>
      <c r="AUQ20" s="63"/>
      <c r="AUR20" s="63"/>
      <c r="AUS20" s="63"/>
      <c r="AUT20" s="63"/>
      <c r="AUU20" s="63"/>
      <c r="AUV20" s="63"/>
      <c r="AUW20" s="63"/>
      <c r="AUX20" s="63"/>
      <c r="AUY20" s="63"/>
      <c r="AUZ20" s="63"/>
      <c r="AVA20" s="63"/>
      <c r="AVB20" s="63"/>
      <c r="AVC20" s="63"/>
      <c r="AVD20" s="63"/>
      <c r="AVE20" s="63"/>
      <c r="AVF20" s="63"/>
      <c r="AVG20" s="63"/>
      <c r="AVH20" s="63"/>
      <c r="AVI20" s="63"/>
      <c r="AVJ20" s="63"/>
      <c r="AVK20" s="63"/>
      <c r="AVL20" s="63"/>
      <c r="AVM20" s="63"/>
      <c r="AVN20" s="63"/>
      <c r="AVO20" s="63"/>
      <c r="AVP20" s="63"/>
      <c r="AVQ20" s="63"/>
      <c r="AVR20" s="63"/>
      <c r="AVS20" s="63"/>
      <c r="AVT20" s="63"/>
      <c r="AVU20" s="63"/>
      <c r="AVV20" s="63"/>
      <c r="AVW20" s="63"/>
      <c r="AVX20" s="63"/>
      <c r="AVY20" s="63"/>
      <c r="AVZ20" s="63"/>
      <c r="AWA20" s="63"/>
      <c r="AWB20" s="63"/>
      <c r="AWC20" s="63"/>
      <c r="AWD20" s="63"/>
      <c r="AWE20" s="63"/>
      <c r="AWF20" s="63"/>
      <c r="AWG20" s="63"/>
      <c r="AWH20" s="63"/>
      <c r="AWI20" s="63"/>
      <c r="AWJ20" s="63"/>
      <c r="AWK20" s="63"/>
      <c r="AWL20" s="63"/>
      <c r="AWM20" s="63"/>
      <c r="AWN20" s="63"/>
      <c r="AWO20" s="63"/>
      <c r="AWP20" s="63"/>
      <c r="AWQ20" s="63"/>
      <c r="AWR20" s="63"/>
      <c r="AWS20" s="63"/>
      <c r="AWT20" s="63"/>
      <c r="AWU20" s="63"/>
      <c r="AWV20" s="63"/>
      <c r="AWW20" s="63"/>
      <c r="AWX20" s="63"/>
      <c r="AWY20" s="63"/>
      <c r="AWZ20" s="63"/>
      <c r="AXA20" s="63"/>
      <c r="AXB20" s="63"/>
      <c r="AXC20" s="63"/>
      <c r="AXD20" s="63"/>
      <c r="AXE20" s="63"/>
      <c r="AXF20" s="63"/>
      <c r="AXG20" s="63"/>
      <c r="AXH20" s="63"/>
      <c r="AXI20" s="63"/>
      <c r="AXJ20" s="63"/>
      <c r="AXK20" s="63"/>
      <c r="AXL20" s="63"/>
      <c r="AXM20" s="63"/>
      <c r="AXN20" s="63"/>
      <c r="AXO20" s="63"/>
      <c r="AXP20" s="63"/>
      <c r="AXQ20" s="63"/>
      <c r="AXR20" s="63"/>
      <c r="AXS20" s="63"/>
      <c r="AXT20" s="63"/>
      <c r="AXU20" s="63"/>
      <c r="AXV20" s="63"/>
      <c r="AXW20" s="63"/>
      <c r="AXX20" s="63"/>
      <c r="AXY20" s="63"/>
      <c r="AXZ20" s="63"/>
      <c r="AYA20" s="63"/>
      <c r="AYB20" s="63"/>
      <c r="AYC20" s="63"/>
      <c r="AYD20" s="63"/>
      <c r="AYE20" s="63"/>
      <c r="AYF20" s="63"/>
      <c r="AYG20" s="63"/>
      <c r="AYH20" s="63"/>
      <c r="AYI20" s="63"/>
      <c r="AYJ20" s="63"/>
      <c r="AYK20" s="63"/>
      <c r="AYL20" s="63"/>
      <c r="AYM20" s="63"/>
      <c r="AYN20" s="63"/>
      <c r="AYO20" s="63"/>
      <c r="AYP20" s="63"/>
      <c r="AYQ20" s="63"/>
      <c r="AYR20" s="63"/>
      <c r="AYS20" s="63"/>
      <c r="AYT20" s="63"/>
      <c r="AYU20" s="63"/>
      <c r="AYV20" s="63"/>
      <c r="AYW20" s="63"/>
      <c r="AYX20" s="63"/>
      <c r="AYY20" s="63"/>
      <c r="AYZ20" s="63"/>
      <c r="AZA20" s="63"/>
      <c r="AZB20" s="63"/>
      <c r="AZC20" s="63"/>
      <c r="AZD20" s="63"/>
      <c r="AZE20" s="63"/>
      <c r="AZF20" s="63"/>
      <c r="AZG20" s="63"/>
      <c r="AZH20" s="63"/>
      <c r="AZI20" s="63"/>
      <c r="AZJ20" s="63"/>
      <c r="AZK20" s="63"/>
      <c r="AZL20" s="63"/>
      <c r="AZM20" s="63"/>
      <c r="AZN20" s="63"/>
      <c r="AZO20" s="63"/>
      <c r="AZP20" s="63"/>
      <c r="AZQ20" s="63"/>
      <c r="AZR20" s="63"/>
      <c r="AZS20" s="63"/>
      <c r="AZT20" s="63"/>
      <c r="AZU20" s="63"/>
      <c r="AZV20" s="63"/>
      <c r="AZW20" s="63"/>
      <c r="AZX20" s="63"/>
      <c r="AZY20" s="63"/>
      <c r="AZZ20" s="63"/>
      <c r="BAA20" s="63"/>
      <c r="BAB20" s="63"/>
      <c r="BAC20" s="63"/>
      <c r="BAD20" s="63"/>
      <c r="BAE20" s="63"/>
      <c r="BAF20" s="63"/>
      <c r="BAG20" s="63"/>
      <c r="BAH20" s="63"/>
      <c r="BAI20" s="63"/>
      <c r="BAJ20" s="63"/>
      <c r="BAK20" s="63"/>
      <c r="BAL20" s="63"/>
      <c r="BAM20" s="63"/>
      <c r="BAN20" s="63"/>
      <c r="BAO20" s="63"/>
      <c r="BAP20" s="63"/>
      <c r="BAQ20" s="63"/>
      <c r="BAR20" s="63"/>
      <c r="BAS20" s="63"/>
      <c r="BAT20" s="63"/>
      <c r="BAU20" s="63"/>
      <c r="BAV20" s="63"/>
      <c r="BAW20" s="63"/>
      <c r="BAX20" s="63"/>
      <c r="BAY20" s="63"/>
      <c r="BAZ20" s="63"/>
      <c r="BBA20" s="63"/>
      <c r="BBB20" s="63"/>
      <c r="BBC20" s="63"/>
      <c r="BBD20" s="63"/>
      <c r="BBE20" s="63"/>
      <c r="BBF20" s="63"/>
      <c r="BBG20" s="63"/>
      <c r="BBH20" s="63"/>
      <c r="BBI20" s="63"/>
      <c r="BBJ20" s="63"/>
      <c r="BBK20" s="63"/>
      <c r="BBL20" s="63"/>
      <c r="BBM20" s="63"/>
      <c r="BBN20" s="63"/>
      <c r="BBO20" s="63"/>
      <c r="BBP20" s="63"/>
      <c r="BBQ20" s="63"/>
      <c r="BBR20" s="63"/>
      <c r="BBS20" s="63"/>
      <c r="BBT20" s="63"/>
      <c r="BBU20" s="63"/>
      <c r="BBV20" s="63"/>
      <c r="BBW20" s="63"/>
      <c r="BBX20" s="63"/>
      <c r="BBY20" s="63"/>
      <c r="BBZ20" s="63"/>
      <c r="BCA20" s="63"/>
      <c r="BCB20" s="63"/>
      <c r="BCC20" s="63"/>
      <c r="BCD20" s="63"/>
      <c r="BCE20" s="63"/>
      <c r="BCF20" s="63"/>
      <c r="BCG20" s="63"/>
      <c r="BCH20" s="63"/>
      <c r="BCI20" s="63"/>
      <c r="BCJ20" s="63"/>
      <c r="BCK20" s="63"/>
      <c r="BCL20" s="63"/>
      <c r="BCM20" s="63"/>
      <c r="BCN20" s="63"/>
      <c r="BCO20" s="63"/>
      <c r="BCP20" s="63"/>
      <c r="BCQ20" s="63"/>
      <c r="BCR20" s="63"/>
      <c r="BCS20" s="63"/>
      <c r="BCT20" s="63"/>
      <c r="BCU20" s="63"/>
      <c r="BCV20" s="63"/>
      <c r="BCW20" s="63"/>
      <c r="BCX20" s="63"/>
      <c r="BCY20" s="63"/>
      <c r="BCZ20" s="63"/>
      <c r="BDA20" s="63"/>
      <c r="BDB20" s="63"/>
      <c r="BDC20" s="63"/>
      <c r="BDD20" s="63"/>
      <c r="BDE20" s="63"/>
      <c r="BDF20" s="63"/>
      <c r="BDG20" s="63"/>
      <c r="BDH20" s="63"/>
      <c r="BDI20" s="63"/>
      <c r="BDJ20" s="63"/>
      <c r="BDK20" s="63"/>
      <c r="BDL20" s="63"/>
      <c r="BDM20" s="63"/>
      <c r="BDN20" s="63"/>
      <c r="BDO20" s="63"/>
      <c r="BDP20" s="63"/>
      <c r="BDQ20" s="63"/>
      <c r="BDR20" s="63"/>
      <c r="BDS20" s="63"/>
      <c r="BDT20" s="63"/>
      <c r="BDU20" s="63"/>
      <c r="BDV20" s="63"/>
      <c r="BDW20" s="63"/>
      <c r="BDX20" s="63"/>
      <c r="BDY20" s="63"/>
      <c r="BDZ20" s="63"/>
      <c r="BEA20" s="63"/>
      <c r="BEB20" s="63"/>
      <c r="BEC20" s="63"/>
      <c r="BED20" s="63"/>
      <c r="BEE20" s="63"/>
      <c r="BEF20" s="63"/>
      <c r="BEG20" s="63"/>
      <c r="BEH20" s="63"/>
      <c r="BEI20" s="63"/>
      <c r="BEJ20" s="63"/>
      <c r="BEK20" s="63"/>
      <c r="BEL20" s="63"/>
      <c r="BEM20" s="63"/>
      <c r="BEN20" s="63"/>
      <c r="BEO20" s="63"/>
      <c r="BEP20" s="63"/>
      <c r="BEQ20" s="63"/>
      <c r="BER20" s="63"/>
      <c r="BES20" s="63"/>
      <c r="BET20" s="63"/>
      <c r="BEU20" s="63"/>
      <c r="BEV20" s="63"/>
      <c r="BEW20" s="63"/>
      <c r="BEX20" s="63"/>
      <c r="BEY20" s="63"/>
      <c r="BEZ20" s="63"/>
      <c r="BFA20" s="63"/>
      <c r="BFB20" s="63"/>
      <c r="BFC20" s="63"/>
      <c r="BFD20" s="63"/>
      <c r="BFE20" s="63"/>
      <c r="BFF20" s="63"/>
      <c r="BFG20" s="63"/>
      <c r="BFH20" s="63"/>
      <c r="BFI20" s="63"/>
      <c r="BFJ20" s="63"/>
      <c r="BFK20" s="63"/>
      <c r="BFL20" s="63"/>
      <c r="BFM20" s="63"/>
      <c r="BFN20" s="63"/>
      <c r="BFO20" s="63"/>
      <c r="BFP20" s="63"/>
      <c r="BFQ20" s="63"/>
      <c r="BFR20" s="63"/>
      <c r="BFS20" s="63"/>
      <c r="BFT20" s="63"/>
      <c r="BFU20" s="63"/>
      <c r="BFV20" s="63"/>
      <c r="BFW20" s="63"/>
      <c r="BFX20" s="63"/>
      <c r="BFY20" s="63"/>
      <c r="BFZ20" s="63"/>
      <c r="BGA20" s="63"/>
      <c r="BGB20" s="63"/>
      <c r="BGC20" s="63"/>
      <c r="BGD20" s="63"/>
      <c r="BGE20" s="63"/>
      <c r="BGF20" s="63"/>
      <c r="BGG20" s="63"/>
      <c r="BGH20" s="63"/>
      <c r="BGI20" s="63"/>
      <c r="BGJ20" s="63"/>
      <c r="BGK20" s="63"/>
      <c r="BGL20" s="63"/>
      <c r="BGM20" s="63"/>
      <c r="BGN20" s="63"/>
      <c r="BGO20" s="63"/>
      <c r="BGP20" s="63"/>
      <c r="BGQ20" s="63"/>
      <c r="BGR20" s="63"/>
      <c r="BGS20" s="63"/>
      <c r="BGT20" s="63"/>
      <c r="BGU20" s="63"/>
      <c r="BGV20" s="63"/>
      <c r="BGW20" s="63"/>
      <c r="BGX20" s="63"/>
      <c r="BGY20" s="63"/>
      <c r="BGZ20" s="63"/>
      <c r="BHA20" s="63"/>
      <c r="BHB20" s="63"/>
      <c r="BHC20" s="63"/>
      <c r="BHD20" s="63"/>
      <c r="BHE20" s="63"/>
      <c r="BHF20" s="63"/>
      <c r="BHG20" s="63"/>
      <c r="BHH20" s="63"/>
      <c r="BHI20" s="63"/>
      <c r="BHJ20" s="63"/>
      <c r="BHK20" s="63"/>
      <c r="BHL20" s="63"/>
      <c r="BHM20" s="63"/>
      <c r="BHN20" s="63"/>
      <c r="BHO20" s="63"/>
      <c r="BHP20" s="63"/>
      <c r="BHQ20" s="63"/>
      <c r="BHR20" s="63"/>
      <c r="BHS20" s="63"/>
      <c r="BHT20" s="63"/>
      <c r="BHU20" s="63"/>
      <c r="BHV20" s="63"/>
      <c r="BHW20" s="63"/>
      <c r="BHX20" s="63"/>
      <c r="BHY20" s="63"/>
      <c r="BHZ20" s="63"/>
      <c r="BIA20" s="63"/>
      <c r="BIB20" s="63"/>
      <c r="BIC20" s="63"/>
      <c r="BID20" s="63"/>
      <c r="BIE20" s="63"/>
      <c r="BIF20" s="63"/>
      <c r="BIG20" s="63"/>
      <c r="BIH20" s="63"/>
      <c r="BII20" s="63"/>
      <c r="BIJ20" s="63"/>
      <c r="BIK20" s="63"/>
      <c r="BIL20" s="63"/>
      <c r="BIM20" s="63"/>
      <c r="BIN20" s="63"/>
      <c r="BIO20" s="63"/>
      <c r="BIP20" s="63"/>
      <c r="BIQ20" s="63"/>
      <c r="BIR20" s="63"/>
      <c r="BIS20" s="63"/>
      <c r="BIT20" s="63"/>
      <c r="BIU20" s="63"/>
      <c r="BIV20" s="63"/>
      <c r="BIW20" s="63"/>
      <c r="BIX20" s="63"/>
      <c r="BIY20" s="63"/>
      <c r="BIZ20" s="63"/>
      <c r="BJA20" s="63"/>
      <c r="BJB20" s="63"/>
      <c r="BJC20" s="63"/>
      <c r="BJD20" s="63"/>
      <c r="BJE20" s="63"/>
      <c r="BJF20" s="63"/>
      <c r="BJG20" s="63"/>
      <c r="BJH20" s="63"/>
      <c r="BJI20" s="63"/>
      <c r="BJJ20" s="63"/>
      <c r="BJK20" s="63"/>
      <c r="BJL20" s="63"/>
      <c r="BJM20" s="63"/>
      <c r="BJN20" s="63"/>
      <c r="BJO20" s="63"/>
      <c r="BJP20" s="63"/>
      <c r="BJQ20" s="63"/>
      <c r="BJR20" s="63"/>
      <c r="BJS20" s="63"/>
      <c r="BJT20" s="63"/>
      <c r="BJU20" s="63"/>
      <c r="BJV20" s="63"/>
      <c r="BJW20" s="63"/>
      <c r="BJX20" s="63"/>
      <c r="BJY20" s="63"/>
      <c r="BJZ20" s="63"/>
      <c r="BKA20" s="63"/>
      <c r="BKB20" s="63"/>
      <c r="BKC20" s="63"/>
      <c r="BKD20" s="63"/>
      <c r="BKE20" s="63"/>
      <c r="BKF20" s="63"/>
      <c r="BKG20" s="63"/>
      <c r="BKH20" s="63"/>
      <c r="BKI20" s="63"/>
      <c r="BKJ20" s="63"/>
      <c r="BKK20" s="63"/>
      <c r="BKL20" s="63"/>
      <c r="BKM20" s="63"/>
      <c r="BKN20" s="63"/>
      <c r="BKO20" s="63"/>
      <c r="BKP20" s="63"/>
      <c r="BKQ20" s="63"/>
      <c r="BKR20" s="63"/>
      <c r="BKS20" s="63"/>
      <c r="BKT20" s="63"/>
      <c r="BKU20" s="63"/>
      <c r="BKV20" s="63"/>
      <c r="BKW20" s="63"/>
      <c r="BKX20" s="63"/>
      <c r="BKY20" s="63"/>
      <c r="BKZ20" s="63"/>
      <c r="BLA20" s="63"/>
      <c r="BLB20" s="63"/>
      <c r="BLC20" s="63"/>
      <c r="BLD20" s="63"/>
      <c r="BLE20" s="63"/>
      <c r="BLF20" s="63"/>
      <c r="BLG20" s="63"/>
      <c r="BLH20" s="63"/>
      <c r="BLI20" s="63"/>
      <c r="BLJ20" s="63"/>
      <c r="BLK20" s="63"/>
      <c r="BLL20" s="63"/>
      <c r="BLM20" s="63"/>
      <c r="BLN20" s="63"/>
      <c r="BLO20" s="63"/>
      <c r="BLP20" s="63"/>
      <c r="BLQ20" s="63"/>
      <c r="BLR20" s="63"/>
      <c r="BLS20" s="63"/>
      <c r="BLT20" s="63"/>
      <c r="BLU20" s="63"/>
      <c r="BLV20" s="63"/>
      <c r="BLW20" s="63"/>
      <c r="BLX20" s="63"/>
      <c r="BLY20" s="63"/>
      <c r="BLZ20" s="63"/>
      <c r="BMA20" s="63"/>
      <c r="BMB20" s="63"/>
      <c r="BMC20" s="63"/>
      <c r="BMD20" s="63"/>
      <c r="BME20" s="63"/>
    </row>
    <row r="21" spans="1:1695" s="1" customFormat="1" ht="15" hidden="1" customHeight="1" x14ac:dyDescent="0.25">
      <c r="A21" s="107" t="s">
        <v>214</v>
      </c>
      <c r="B21" s="119" t="e">
        <f>VLOOKUP(A21,'Tirantes - Executados'!$A$8:$M$404,10,FALSE)</f>
        <v>#N/A</v>
      </c>
      <c r="C21" s="133" t="e">
        <f>VLOOKUP(A21,'Tirantes - Executados'!$A$1:$M$405,17,FALSE)</f>
        <v>#N/A</v>
      </c>
      <c r="D21" s="122" t="e">
        <f>VLOOKUP(A21,'Tirantes - Executados'!$A$8:$M$404,18,FALSE)</f>
        <v>#N/A</v>
      </c>
      <c r="E21" s="133" t="e">
        <f>VLOOKUP(A21,'Tirantes - Executados'!$A$1:$M$405,19,FALSE)</f>
        <v>#N/A</v>
      </c>
      <c r="F21" s="122" t="e">
        <f>VLOOKUP(A21,'Tirantes - Executados'!$A$8:$M$404,20,FALSE)</f>
        <v>#N/A</v>
      </c>
      <c r="G21" s="133" t="e">
        <f>VLOOKUP(A21,'Tirantes - Executados'!$A$1:$M$405,21,FALSE)</f>
        <v>#N/A</v>
      </c>
      <c r="H21" s="122" t="e">
        <f>VLOOKUP(A21,'Tirantes - Executados'!$A$8:$M$404,22,FALSE)</f>
        <v>#N/A</v>
      </c>
      <c r="I21" s="133" t="e">
        <f>VLOOKUP(A21,'Tirantes - Executados'!$A$1:$M$405,23,FALSE)</f>
        <v>#N/A</v>
      </c>
      <c r="J21" s="122" t="e">
        <f>VLOOKUP(A21,'Tirantes - Executados'!$A$8:$M$404,24,FALSE)</f>
        <v>#N/A</v>
      </c>
      <c r="K21" s="108" t="e">
        <f>VLOOKUP(A21,'Tirantes - Executados'!$A$8:$M$404,11,FALSE)</f>
        <v>#N/A</v>
      </c>
      <c r="L21" s="133" t="e">
        <f>VLOOKUP(A21,'Tirantes - Executados'!$A$1:$M$405,28,FALSE)</f>
        <v>#N/A</v>
      </c>
      <c r="M21" s="122" t="e">
        <f>VLOOKUP(A21,'Tirantes - Executados'!$A$8:$M$404,29,FALSE)</f>
        <v>#N/A</v>
      </c>
      <c r="N21" s="133" t="e">
        <f>VLOOKUP(A21,'Tirantes - Executados'!$A$1:$M$405,30,FALSE)</f>
        <v>#N/A</v>
      </c>
      <c r="O21" s="122" t="e">
        <f>VLOOKUP(A21,'Tirantes - Executados'!$A$8:$M$404,31,FALSE)</f>
        <v>#N/A</v>
      </c>
      <c r="P21" s="133" t="e">
        <f>VLOOKUP(A21,'Tirantes - Executados'!$A$1:$M$405,32,FALSE)</f>
        <v>#N/A</v>
      </c>
      <c r="Q21" s="122" t="e">
        <f>VLOOKUP(A21,'Tirantes - Executados'!$A$8:$M$404,33,FALSE)</f>
        <v>#N/A</v>
      </c>
      <c r="R21" s="133" t="e">
        <f>VLOOKUP(A21,'Tirantes - Executados'!$A$1:$M$405,34,FALSE)</f>
        <v>#N/A</v>
      </c>
      <c r="S21" s="122" t="e">
        <f>VLOOKUP(A21,'Tirantes - Executados'!$A$8:$M$404,35,FALSE)</f>
        <v>#N/A</v>
      </c>
      <c r="T21" s="108" t="e">
        <f>VLOOKUP(A21,'Tirantes - Executados'!$A$8:$M$404,12,FALSE)</f>
        <v>#N/A</v>
      </c>
      <c r="U21" s="133" t="e">
        <f>VLOOKUP(A21,'Tirantes - Executados'!$A$1:$M$405,39,FALSE)</f>
        <v>#N/A</v>
      </c>
      <c r="V21" s="122" t="e">
        <f>VLOOKUP(A21,'Tirantes - Executados'!$A$8:$M$404,40,FALSE)</f>
        <v>#N/A</v>
      </c>
      <c r="W21" s="133" t="e">
        <f>VLOOKUP(A21,'Tirantes - Executados'!$A$1:$M$405,41,FALSE)</f>
        <v>#N/A</v>
      </c>
      <c r="X21" s="122" t="e">
        <f>VLOOKUP(A21,'Tirantes - Executados'!$A$8:$M$404,42,FALSE)</f>
        <v>#N/A</v>
      </c>
      <c r="Y21" s="133" t="e">
        <f>VLOOKUP(A21,'Tirantes - Executados'!$A$1:$M$405,43,FALSE)</f>
        <v>#N/A</v>
      </c>
      <c r="Z21" s="122" t="e">
        <f>VLOOKUP(A21,'Tirantes - Executados'!$A$8:$M$404,44,FALSE)</f>
        <v>#N/A</v>
      </c>
      <c r="AA21" s="133" t="e">
        <f>VLOOKUP(A21,'Tirantes - Executados'!$A$1:$M$405,45,FALSE)</f>
        <v>#N/A</v>
      </c>
      <c r="AB21" s="132" t="e">
        <f>VLOOKUP(A21,'Tirantes - Executados'!$A$8:$M$404,46,FALSE)</f>
        <v>#N/A</v>
      </c>
      <c r="AC21" s="99" t="s">
        <v>300</v>
      </c>
      <c r="AD21" s="109" t="e">
        <f>VLOOKUP(A21,'Tirantes - Executados'!$A$8:$M$404,14,FALSE)</f>
        <v>#N/A</v>
      </c>
      <c r="AE21" s="63"/>
      <c r="AF21" s="118" t="e">
        <f>VLOOKUP(A21,'Tirantes - Executados'!$A$1:$M$569,13,FALSE)</f>
        <v>#N/A</v>
      </c>
      <c r="AG21" s="63"/>
      <c r="AH21" s="63"/>
      <c r="AI21" s="230" t="e">
        <f>VLOOKUP(A21,'Tirantes - Executados'!$A$7:$M$404,50)</f>
        <v>#REF!</v>
      </c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  <c r="IX21" s="63"/>
      <c r="IY21" s="63"/>
      <c r="IZ21" s="63"/>
      <c r="JA21" s="63"/>
      <c r="JB21" s="63"/>
      <c r="JC21" s="63"/>
      <c r="JD21" s="63"/>
      <c r="JE21" s="63"/>
      <c r="JF21" s="63"/>
      <c r="JG21" s="63"/>
      <c r="JH21" s="63"/>
      <c r="JI21" s="63"/>
      <c r="JJ21" s="63"/>
      <c r="JK21" s="63"/>
      <c r="JL21" s="63"/>
      <c r="JM21" s="63"/>
      <c r="JN21" s="63"/>
      <c r="JO21" s="63"/>
      <c r="JP21" s="63"/>
      <c r="JQ21" s="63"/>
      <c r="JR21" s="63"/>
      <c r="JS21" s="63"/>
      <c r="JT21" s="63"/>
      <c r="JU21" s="63"/>
      <c r="JV21" s="63"/>
      <c r="JW21" s="63"/>
      <c r="JX21" s="63"/>
      <c r="JY21" s="63"/>
      <c r="JZ21" s="63"/>
      <c r="KA21" s="63"/>
      <c r="KB21" s="63"/>
      <c r="KC21" s="63"/>
      <c r="KD21" s="63"/>
      <c r="KE21" s="63"/>
      <c r="KF21" s="63"/>
      <c r="KG21" s="63"/>
      <c r="KH21" s="63"/>
      <c r="KI21" s="63"/>
      <c r="KJ21" s="63"/>
      <c r="KK21" s="63"/>
      <c r="KL21" s="63"/>
      <c r="KM21" s="63"/>
      <c r="KN21" s="63"/>
      <c r="KO21" s="63"/>
      <c r="KP21" s="63"/>
      <c r="KQ21" s="63"/>
      <c r="KR21" s="63"/>
      <c r="KS21" s="63"/>
      <c r="KT21" s="63"/>
      <c r="KU21" s="63"/>
      <c r="KV21" s="63"/>
      <c r="KW21" s="63"/>
      <c r="KX21" s="63"/>
      <c r="KY21" s="63"/>
      <c r="KZ21" s="63"/>
      <c r="LA21" s="63"/>
      <c r="LB21" s="63"/>
      <c r="LC21" s="63"/>
      <c r="LD21" s="63"/>
      <c r="LE21" s="63"/>
      <c r="LF21" s="63"/>
      <c r="LG21" s="63"/>
      <c r="LH21" s="63"/>
      <c r="LI21" s="63"/>
      <c r="LJ21" s="63"/>
      <c r="LK21" s="63"/>
      <c r="LL21" s="63"/>
      <c r="LM21" s="63"/>
      <c r="LN21" s="63"/>
      <c r="LO21" s="63"/>
      <c r="LP21" s="63"/>
      <c r="LQ21" s="63"/>
      <c r="LR21" s="63"/>
      <c r="LS21" s="63"/>
      <c r="LT21" s="63"/>
      <c r="LU21" s="63"/>
      <c r="LV21" s="63"/>
      <c r="LW21" s="63"/>
      <c r="LX21" s="63"/>
      <c r="LY21" s="63"/>
      <c r="LZ21" s="63"/>
      <c r="MA21" s="63"/>
      <c r="MB21" s="63"/>
      <c r="MC21" s="63"/>
      <c r="MD21" s="63"/>
      <c r="ME21" s="63"/>
      <c r="MF21" s="63"/>
      <c r="MG21" s="63"/>
      <c r="MH21" s="63"/>
      <c r="MI21" s="63"/>
      <c r="MJ21" s="63"/>
      <c r="MK21" s="63"/>
      <c r="ML21" s="63"/>
      <c r="MM21" s="63"/>
      <c r="MN21" s="63"/>
      <c r="MO21" s="63"/>
      <c r="MP21" s="63"/>
      <c r="MQ21" s="63"/>
      <c r="MR21" s="63"/>
      <c r="MS21" s="63"/>
      <c r="MT21" s="63"/>
      <c r="MU21" s="63"/>
      <c r="MV21" s="63"/>
      <c r="MW21" s="63"/>
      <c r="MX21" s="63"/>
      <c r="MY21" s="63"/>
      <c r="MZ21" s="63"/>
      <c r="NA21" s="63"/>
      <c r="NB21" s="63"/>
      <c r="NC21" s="63"/>
      <c r="ND21" s="63"/>
      <c r="NE21" s="63"/>
      <c r="NF21" s="63"/>
      <c r="NG21" s="63"/>
      <c r="NH21" s="63"/>
      <c r="NI21" s="63"/>
      <c r="NJ21" s="63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3"/>
      <c r="NX21" s="63"/>
      <c r="NY21" s="63"/>
      <c r="NZ21" s="63"/>
      <c r="OA21" s="63"/>
      <c r="OB21" s="63"/>
      <c r="OC21" s="63"/>
      <c r="OD21" s="63"/>
      <c r="OE21" s="63"/>
      <c r="OF21" s="63"/>
      <c r="OG21" s="63"/>
      <c r="OH21" s="63"/>
      <c r="OI21" s="63"/>
      <c r="OJ21" s="63"/>
      <c r="OK21" s="63"/>
      <c r="OL21" s="63"/>
      <c r="OM21" s="63"/>
      <c r="ON21" s="63"/>
      <c r="OO21" s="63"/>
      <c r="OP21" s="63"/>
      <c r="OQ21" s="63"/>
      <c r="OR21" s="63"/>
      <c r="OS21" s="63"/>
      <c r="OT21" s="63"/>
      <c r="OU21" s="63"/>
      <c r="OV21" s="63"/>
      <c r="OW21" s="63"/>
      <c r="OX21" s="63"/>
      <c r="OY21" s="63"/>
      <c r="OZ21" s="63"/>
      <c r="PA21" s="63"/>
      <c r="PB21" s="63"/>
      <c r="PC21" s="63"/>
      <c r="PD21" s="63"/>
      <c r="PE21" s="63"/>
      <c r="PF21" s="63"/>
      <c r="PG21" s="63"/>
      <c r="PH21" s="63"/>
      <c r="PI21" s="63"/>
      <c r="PJ21" s="63"/>
      <c r="PK21" s="63"/>
      <c r="PL21" s="63"/>
      <c r="PM21" s="63"/>
      <c r="PN21" s="63"/>
      <c r="PO21" s="63"/>
      <c r="PP21" s="63"/>
      <c r="PQ21" s="63"/>
      <c r="PR21" s="63"/>
      <c r="PS21" s="63"/>
      <c r="PT21" s="63"/>
      <c r="PU21" s="63"/>
      <c r="PV21" s="63"/>
      <c r="PW21" s="63"/>
      <c r="PX21" s="63"/>
      <c r="PY21" s="63"/>
      <c r="PZ21" s="63"/>
      <c r="QA21" s="63"/>
      <c r="QB21" s="63"/>
      <c r="QC21" s="63"/>
      <c r="QD21" s="63"/>
      <c r="QE21" s="63"/>
      <c r="QF21" s="63"/>
      <c r="QG21" s="63"/>
      <c r="QH21" s="63"/>
      <c r="QI21" s="63"/>
      <c r="QJ21" s="63"/>
      <c r="QK21" s="63"/>
      <c r="QL21" s="63"/>
      <c r="QM21" s="63"/>
      <c r="QN21" s="63"/>
      <c r="QO21" s="63"/>
      <c r="QP21" s="63"/>
      <c r="QQ21" s="63"/>
      <c r="QR21" s="63"/>
      <c r="QS21" s="63"/>
      <c r="QT21" s="63"/>
      <c r="QU21" s="63"/>
      <c r="QV21" s="63"/>
      <c r="QW21" s="63"/>
      <c r="QX21" s="63"/>
      <c r="QY21" s="63"/>
      <c r="QZ21" s="63"/>
      <c r="RA21" s="63"/>
      <c r="RB21" s="63"/>
      <c r="RC21" s="63"/>
      <c r="RD21" s="63"/>
      <c r="RE21" s="63"/>
      <c r="RF21" s="63"/>
      <c r="RG21" s="63"/>
      <c r="RH21" s="63"/>
      <c r="RI21" s="63"/>
      <c r="RJ21" s="63"/>
      <c r="RK21" s="63"/>
      <c r="RL21" s="63"/>
      <c r="RM21" s="63"/>
      <c r="RN21" s="63"/>
      <c r="RO21" s="63"/>
      <c r="RP21" s="63"/>
      <c r="RQ21" s="63"/>
      <c r="RR21" s="63"/>
      <c r="RS21" s="63"/>
      <c r="RT21" s="63"/>
      <c r="RU21" s="63"/>
      <c r="RV21" s="63"/>
      <c r="RW21" s="63"/>
      <c r="RX21" s="63"/>
      <c r="RY21" s="63"/>
      <c r="RZ21" s="63"/>
      <c r="SA21" s="63"/>
      <c r="SB21" s="63"/>
      <c r="SC21" s="63"/>
      <c r="SD21" s="63"/>
      <c r="SE21" s="63"/>
      <c r="SF21" s="63"/>
      <c r="SG21" s="63"/>
      <c r="SH21" s="63"/>
      <c r="SI21" s="63"/>
      <c r="SJ21" s="63"/>
      <c r="SK21" s="63"/>
      <c r="SL21" s="63"/>
      <c r="SM21" s="63"/>
      <c r="SN21" s="63"/>
      <c r="SO21" s="63"/>
      <c r="SP21" s="63"/>
      <c r="SQ21" s="63"/>
      <c r="SR21" s="63"/>
      <c r="SS21" s="63"/>
      <c r="ST21" s="63"/>
      <c r="SU21" s="63"/>
      <c r="SV21" s="63"/>
      <c r="SW21" s="63"/>
      <c r="SX21" s="63"/>
      <c r="SY21" s="63"/>
      <c r="SZ21" s="63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3"/>
      <c r="TL21" s="63"/>
      <c r="TM21" s="63"/>
      <c r="TN21" s="63"/>
      <c r="TO21" s="63"/>
      <c r="TP21" s="63"/>
      <c r="TQ21" s="63"/>
      <c r="TR21" s="63"/>
      <c r="TS21" s="63"/>
      <c r="TT21" s="63"/>
      <c r="TU21" s="63"/>
      <c r="TV21" s="63"/>
      <c r="TW21" s="63"/>
      <c r="TX21" s="63"/>
      <c r="TY21" s="63"/>
      <c r="TZ21" s="63"/>
      <c r="UA21" s="63"/>
      <c r="UB21" s="63"/>
      <c r="UC21" s="63"/>
      <c r="UD21" s="63"/>
      <c r="UE21" s="63"/>
      <c r="UF21" s="63"/>
      <c r="UG21" s="63"/>
      <c r="UH21" s="63"/>
      <c r="UI21" s="63"/>
      <c r="UJ21" s="63"/>
      <c r="UK21" s="63"/>
      <c r="UL21" s="63"/>
      <c r="UM21" s="63"/>
      <c r="UN21" s="63"/>
      <c r="UO21" s="63"/>
      <c r="UP21" s="63"/>
      <c r="UQ21" s="63"/>
      <c r="UR21" s="63"/>
      <c r="US21" s="63"/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E21" s="63"/>
      <c r="VF21" s="63"/>
      <c r="VG21" s="63"/>
      <c r="VH21" s="63"/>
      <c r="VI21" s="63"/>
      <c r="VJ21" s="63"/>
      <c r="VK21" s="63"/>
      <c r="VL21" s="63"/>
      <c r="VM21" s="63"/>
      <c r="VN21" s="63"/>
      <c r="VO21" s="63"/>
      <c r="VP21" s="63"/>
      <c r="VQ21" s="63"/>
      <c r="VR21" s="63"/>
      <c r="VS21" s="63"/>
      <c r="VT21" s="63"/>
      <c r="VU21" s="63"/>
      <c r="VV21" s="63"/>
      <c r="VW21" s="63"/>
      <c r="VX21" s="63"/>
      <c r="VY21" s="63"/>
      <c r="VZ21" s="63"/>
      <c r="WA21" s="63"/>
      <c r="WB21" s="63"/>
      <c r="WC21" s="63"/>
      <c r="WD21" s="63"/>
      <c r="WE21" s="63"/>
      <c r="WF21" s="63"/>
      <c r="WG21" s="63"/>
      <c r="WH21" s="63"/>
      <c r="WI21" s="63"/>
      <c r="WJ21" s="63"/>
      <c r="WK21" s="63"/>
      <c r="WL21" s="63"/>
      <c r="WM21" s="63"/>
      <c r="WN21" s="63"/>
      <c r="WO21" s="63"/>
      <c r="WP21" s="63"/>
      <c r="WQ21" s="63"/>
      <c r="WR21" s="63"/>
      <c r="WS21" s="63"/>
      <c r="WT21" s="63"/>
      <c r="WU21" s="63"/>
      <c r="WV21" s="63"/>
      <c r="WW21" s="63"/>
      <c r="WX21" s="63"/>
      <c r="WY21" s="63"/>
      <c r="WZ21" s="63"/>
      <c r="XA21" s="63"/>
      <c r="XB21" s="63"/>
      <c r="XC21" s="63"/>
      <c r="XD21" s="63"/>
      <c r="XE21" s="63"/>
      <c r="XF21" s="63"/>
      <c r="XG21" s="63"/>
      <c r="XH21" s="63"/>
      <c r="XI21" s="63"/>
      <c r="XJ21" s="63"/>
      <c r="XK21" s="63"/>
      <c r="XL21" s="63"/>
      <c r="XM21" s="63"/>
      <c r="XN21" s="63"/>
      <c r="XO21" s="63"/>
      <c r="XP21" s="63"/>
      <c r="XQ21" s="63"/>
      <c r="XR21" s="63"/>
      <c r="XS21" s="63"/>
      <c r="XT21" s="63"/>
      <c r="XU21" s="63"/>
      <c r="XV21" s="63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3"/>
      <c r="YJ21" s="63"/>
      <c r="YK21" s="63"/>
      <c r="YL21" s="63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63"/>
      <c r="YX21" s="63"/>
      <c r="YY21" s="63"/>
      <c r="YZ21" s="63"/>
      <c r="ZA21" s="63"/>
      <c r="ZB21" s="63"/>
      <c r="ZC21" s="63"/>
      <c r="ZD21" s="63"/>
      <c r="ZE21" s="63"/>
      <c r="ZF21" s="63"/>
      <c r="ZG21" s="63"/>
      <c r="ZH21" s="63"/>
      <c r="ZI21" s="63"/>
      <c r="ZJ21" s="63"/>
      <c r="ZK21" s="63"/>
      <c r="ZL21" s="63"/>
      <c r="ZM21" s="63"/>
      <c r="ZN21" s="63"/>
      <c r="ZO21" s="63"/>
      <c r="ZP21" s="63"/>
      <c r="ZQ21" s="63"/>
      <c r="ZR21" s="63"/>
      <c r="ZS21" s="63"/>
      <c r="ZT21" s="63"/>
      <c r="ZU21" s="63"/>
      <c r="ZV21" s="63"/>
      <c r="ZW21" s="63"/>
      <c r="ZX21" s="63"/>
      <c r="ZY21" s="63"/>
      <c r="ZZ21" s="63"/>
      <c r="AAA21" s="63"/>
      <c r="AAB21" s="63"/>
      <c r="AAC21" s="63"/>
      <c r="AAD21" s="63"/>
      <c r="AAE21" s="63"/>
      <c r="AAF21" s="63"/>
      <c r="AAG21" s="63"/>
      <c r="AAH21" s="63"/>
      <c r="AAI21" s="63"/>
      <c r="AAJ21" s="63"/>
      <c r="AAK21" s="63"/>
      <c r="AAL21" s="63"/>
      <c r="AAM21" s="63"/>
      <c r="AAN21" s="63"/>
      <c r="AAO21" s="63"/>
      <c r="AAP21" s="63"/>
      <c r="AAQ21" s="63"/>
      <c r="AAR21" s="63"/>
      <c r="AAS21" s="63"/>
      <c r="AAT21" s="63"/>
      <c r="AAU21" s="63"/>
      <c r="AAV21" s="63"/>
      <c r="AAW21" s="63"/>
      <c r="AAX21" s="63"/>
      <c r="AAY21" s="63"/>
      <c r="AAZ21" s="63"/>
      <c r="ABA21" s="63"/>
      <c r="ABB21" s="63"/>
      <c r="ABC21" s="63"/>
      <c r="ABD21" s="63"/>
      <c r="ABE21" s="63"/>
      <c r="ABF21" s="63"/>
      <c r="ABG21" s="63"/>
      <c r="ABH21" s="63"/>
      <c r="ABI21" s="63"/>
      <c r="ABJ21" s="63"/>
      <c r="ABK21" s="63"/>
      <c r="ABL21" s="63"/>
      <c r="ABM21" s="63"/>
      <c r="ABN21" s="63"/>
      <c r="ABO21" s="63"/>
      <c r="ABP21" s="63"/>
      <c r="ABQ21" s="63"/>
      <c r="ABR21" s="63"/>
      <c r="ABS21" s="63"/>
      <c r="ABT21" s="63"/>
      <c r="ABU21" s="63"/>
      <c r="ABV21" s="63"/>
      <c r="ABW21" s="63"/>
      <c r="ABX21" s="63"/>
      <c r="ABY21" s="63"/>
      <c r="ABZ21" s="63"/>
      <c r="ACA21" s="63"/>
      <c r="ACB21" s="63"/>
      <c r="ACC21" s="63"/>
      <c r="ACD21" s="63"/>
      <c r="ACE21" s="63"/>
      <c r="ACF21" s="63"/>
      <c r="ACG21" s="63"/>
      <c r="ACH21" s="63"/>
      <c r="ACI21" s="63"/>
      <c r="ACJ21" s="63"/>
      <c r="ACK21" s="63"/>
      <c r="ACL21" s="63"/>
      <c r="ACM21" s="63"/>
      <c r="ACN21" s="63"/>
      <c r="ACO21" s="63"/>
      <c r="ACP21" s="63"/>
      <c r="ACQ21" s="63"/>
      <c r="ACR21" s="63"/>
      <c r="ACS21" s="63"/>
      <c r="ACT21" s="63"/>
      <c r="ACU21" s="63"/>
      <c r="ACV21" s="63"/>
      <c r="ACW21" s="63"/>
      <c r="ACX21" s="63"/>
      <c r="ACY21" s="63"/>
      <c r="ACZ21" s="63"/>
      <c r="ADA21" s="63"/>
      <c r="ADB21" s="63"/>
      <c r="ADC21" s="63"/>
      <c r="ADD21" s="63"/>
      <c r="ADE21" s="63"/>
      <c r="ADF21" s="63"/>
      <c r="ADG21" s="63"/>
      <c r="ADH21" s="63"/>
      <c r="ADI21" s="63"/>
      <c r="ADJ21" s="63"/>
      <c r="ADK21" s="63"/>
      <c r="ADL21" s="63"/>
      <c r="ADM21" s="63"/>
      <c r="ADN21" s="63"/>
      <c r="ADO21" s="63"/>
      <c r="ADP21" s="63"/>
      <c r="ADQ21" s="63"/>
      <c r="ADR21" s="63"/>
      <c r="ADS21" s="63"/>
      <c r="ADT21" s="63"/>
      <c r="ADU21" s="63"/>
      <c r="ADV21" s="63"/>
      <c r="ADW21" s="63"/>
      <c r="ADX21" s="63"/>
      <c r="ADY21" s="63"/>
      <c r="ADZ21" s="63"/>
      <c r="AEA21" s="63"/>
      <c r="AEB21" s="63"/>
      <c r="AEC21" s="63"/>
      <c r="AED21" s="63"/>
      <c r="AEE21" s="63"/>
      <c r="AEF21" s="63"/>
      <c r="AEG21" s="63"/>
      <c r="AEH21" s="63"/>
      <c r="AEI21" s="63"/>
      <c r="AEJ21" s="63"/>
      <c r="AEK21" s="63"/>
      <c r="AEL21" s="63"/>
      <c r="AEM21" s="63"/>
      <c r="AEN21" s="63"/>
      <c r="AEO21" s="63"/>
      <c r="AEP21" s="63"/>
      <c r="AEQ21" s="63"/>
      <c r="AER21" s="63"/>
      <c r="AES21" s="63"/>
      <c r="AET21" s="63"/>
      <c r="AEU21" s="63"/>
      <c r="AEV21" s="63"/>
      <c r="AEW21" s="63"/>
      <c r="AEX21" s="63"/>
      <c r="AEY21" s="63"/>
      <c r="AEZ21" s="63"/>
      <c r="AFA21" s="63"/>
      <c r="AFB21" s="63"/>
      <c r="AFC21" s="63"/>
      <c r="AFD21" s="63"/>
      <c r="AFE21" s="63"/>
      <c r="AFF21" s="63"/>
      <c r="AFG21" s="63"/>
      <c r="AFH21" s="63"/>
      <c r="AFI21" s="63"/>
      <c r="AFJ21" s="63"/>
      <c r="AFK21" s="63"/>
      <c r="AFL21" s="63"/>
      <c r="AFM21" s="63"/>
      <c r="AFN21" s="63"/>
      <c r="AFO21" s="63"/>
      <c r="AFP21" s="63"/>
      <c r="AFQ21" s="63"/>
      <c r="AFR21" s="63"/>
      <c r="AFS21" s="63"/>
      <c r="AFT21" s="63"/>
      <c r="AFU21" s="63"/>
      <c r="AFV21" s="63"/>
      <c r="AFW21" s="63"/>
      <c r="AFX21" s="63"/>
      <c r="AFY21" s="63"/>
      <c r="AFZ21" s="63"/>
      <c r="AGA21" s="63"/>
      <c r="AGB21" s="63"/>
      <c r="AGC21" s="63"/>
      <c r="AGD21" s="63"/>
      <c r="AGE21" s="63"/>
      <c r="AGF21" s="63"/>
      <c r="AGG21" s="63"/>
      <c r="AGH21" s="63"/>
      <c r="AGI21" s="63"/>
      <c r="AGJ21" s="63"/>
      <c r="AGK21" s="63"/>
      <c r="AGL21" s="63"/>
      <c r="AGM21" s="63"/>
      <c r="AGN21" s="63"/>
      <c r="AGO21" s="63"/>
      <c r="AGP21" s="63"/>
      <c r="AGQ21" s="63"/>
      <c r="AGR21" s="63"/>
      <c r="AGS21" s="63"/>
      <c r="AGT21" s="63"/>
      <c r="AGU21" s="63"/>
      <c r="AGV21" s="63"/>
      <c r="AGW21" s="63"/>
      <c r="AGX21" s="63"/>
      <c r="AGY21" s="63"/>
      <c r="AGZ21" s="63"/>
      <c r="AHA21" s="63"/>
      <c r="AHB21" s="63"/>
      <c r="AHC21" s="63"/>
      <c r="AHD21" s="63"/>
      <c r="AHE21" s="63"/>
      <c r="AHF21" s="63"/>
      <c r="AHG21" s="63"/>
      <c r="AHH21" s="63"/>
      <c r="AHI21" s="63"/>
      <c r="AHJ21" s="63"/>
      <c r="AHK21" s="63"/>
      <c r="AHL21" s="63"/>
      <c r="AHM21" s="63"/>
      <c r="AHN21" s="63"/>
      <c r="AHO21" s="63"/>
      <c r="AHP21" s="63"/>
      <c r="AHQ21" s="63"/>
      <c r="AHR21" s="63"/>
      <c r="AHS21" s="63"/>
      <c r="AHT21" s="63"/>
      <c r="AHU21" s="63"/>
      <c r="AHV21" s="63"/>
      <c r="AHW21" s="63"/>
      <c r="AHX21" s="63"/>
      <c r="AHY21" s="63"/>
      <c r="AHZ21" s="63"/>
      <c r="AIA21" s="63"/>
      <c r="AIB21" s="63"/>
      <c r="AIC21" s="63"/>
      <c r="AID21" s="63"/>
      <c r="AIE21" s="63"/>
      <c r="AIF21" s="63"/>
      <c r="AIG21" s="63"/>
      <c r="AIH21" s="63"/>
      <c r="AII21" s="63"/>
      <c r="AIJ21" s="63"/>
      <c r="AIK21" s="63"/>
      <c r="AIL21" s="63"/>
      <c r="AIM21" s="63"/>
      <c r="AIN21" s="63"/>
      <c r="AIO21" s="63"/>
      <c r="AIP21" s="63"/>
      <c r="AIQ21" s="63"/>
      <c r="AIR21" s="63"/>
      <c r="AIS21" s="63"/>
      <c r="AIT21" s="63"/>
      <c r="AIU21" s="63"/>
      <c r="AIV21" s="63"/>
      <c r="AIW21" s="63"/>
      <c r="AIX21" s="63"/>
      <c r="AIY21" s="63"/>
      <c r="AIZ21" s="63"/>
      <c r="AJA21" s="63"/>
      <c r="AJB21" s="63"/>
      <c r="AJC21" s="63"/>
      <c r="AJD21" s="63"/>
      <c r="AJE21" s="63"/>
      <c r="AJF21" s="63"/>
      <c r="AJG21" s="63"/>
      <c r="AJH21" s="63"/>
      <c r="AJI21" s="63"/>
      <c r="AJJ21" s="63"/>
      <c r="AJK21" s="63"/>
      <c r="AJL21" s="63"/>
      <c r="AJM21" s="63"/>
      <c r="AJN21" s="63"/>
      <c r="AJO21" s="63"/>
      <c r="AJP21" s="63"/>
      <c r="AJQ21" s="63"/>
      <c r="AJR21" s="63"/>
      <c r="AJS21" s="63"/>
      <c r="AJT21" s="63"/>
      <c r="AJU21" s="63"/>
      <c r="AJV21" s="63"/>
      <c r="AJW21" s="63"/>
      <c r="AJX21" s="63"/>
      <c r="AJY21" s="63"/>
      <c r="AJZ21" s="63"/>
      <c r="AKA21" s="63"/>
      <c r="AKB21" s="63"/>
      <c r="AKC21" s="63"/>
      <c r="AKD21" s="63"/>
      <c r="AKE21" s="63"/>
      <c r="AKF21" s="63"/>
      <c r="AKG21" s="63"/>
      <c r="AKH21" s="63"/>
      <c r="AKI21" s="63"/>
      <c r="AKJ21" s="63"/>
      <c r="AKK21" s="63"/>
      <c r="AKL21" s="63"/>
      <c r="AKM21" s="63"/>
      <c r="AKN21" s="63"/>
      <c r="AKO21" s="63"/>
      <c r="AKP21" s="63"/>
      <c r="AKQ21" s="63"/>
      <c r="AKR21" s="63"/>
      <c r="AKS21" s="63"/>
      <c r="AKT21" s="63"/>
      <c r="AKU21" s="63"/>
      <c r="AKV21" s="63"/>
      <c r="AKW21" s="63"/>
      <c r="AKX21" s="63"/>
      <c r="AKY21" s="63"/>
      <c r="AKZ21" s="63"/>
      <c r="ALA21" s="63"/>
      <c r="ALB21" s="63"/>
      <c r="ALC21" s="63"/>
      <c r="ALD21" s="63"/>
      <c r="ALE21" s="63"/>
      <c r="ALF21" s="63"/>
      <c r="ALG21" s="63"/>
      <c r="ALH21" s="63"/>
      <c r="ALI21" s="63"/>
      <c r="ALJ21" s="63"/>
      <c r="ALK21" s="63"/>
      <c r="ALL21" s="63"/>
      <c r="ALM21" s="63"/>
      <c r="ALN21" s="63"/>
      <c r="ALO21" s="63"/>
      <c r="ALP21" s="63"/>
      <c r="ALQ21" s="63"/>
      <c r="ALR21" s="63"/>
      <c r="ALS21" s="63"/>
      <c r="ALT21" s="63"/>
      <c r="ALU21" s="63"/>
      <c r="ALV21" s="63"/>
      <c r="ALW21" s="63"/>
      <c r="ALX21" s="63"/>
      <c r="ALY21" s="63"/>
      <c r="ALZ21" s="63"/>
      <c r="AMA21" s="63"/>
      <c r="AMB21" s="63"/>
      <c r="AMC21" s="63"/>
      <c r="AMD21" s="63"/>
      <c r="AME21" s="63"/>
      <c r="AMF21" s="63"/>
      <c r="AMG21" s="63"/>
      <c r="AMH21" s="63"/>
      <c r="AMI21" s="63"/>
      <c r="AMJ21" s="63"/>
      <c r="AMK21" s="63"/>
      <c r="AML21" s="63"/>
      <c r="AMM21" s="63"/>
      <c r="AMN21" s="63"/>
      <c r="AMO21" s="63"/>
      <c r="AMP21" s="63"/>
      <c r="AMQ21" s="63"/>
      <c r="AMR21" s="63"/>
      <c r="AMS21" s="63"/>
      <c r="AMT21" s="63"/>
      <c r="AMU21" s="63"/>
      <c r="AMV21" s="63"/>
      <c r="AMW21" s="63"/>
      <c r="AMX21" s="63"/>
      <c r="AMY21" s="63"/>
      <c r="AMZ21" s="63"/>
      <c r="ANA21" s="63"/>
      <c r="ANB21" s="63"/>
      <c r="ANC21" s="63"/>
      <c r="AND21" s="63"/>
      <c r="ANE21" s="63"/>
      <c r="ANF21" s="63"/>
      <c r="ANG21" s="63"/>
      <c r="ANH21" s="63"/>
      <c r="ANI21" s="63"/>
      <c r="ANJ21" s="63"/>
      <c r="ANK21" s="63"/>
      <c r="ANL21" s="63"/>
      <c r="ANM21" s="63"/>
      <c r="ANN21" s="63"/>
      <c r="ANO21" s="63"/>
      <c r="ANP21" s="63"/>
      <c r="ANQ21" s="63"/>
      <c r="ANR21" s="63"/>
      <c r="ANS21" s="63"/>
      <c r="ANT21" s="63"/>
      <c r="ANU21" s="63"/>
      <c r="ANV21" s="63"/>
      <c r="ANW21" s="63"/>
      <c r="ANX21" s="63"/>
      <c r="ANY21" s="63"/>
      <c r="ANZ21" s="63"/>
      <c r="AOA21" s="63"/>
      <c r="AOB21" s="63"/>
      <c r="AOC21" s="63"/>
      <c r="AOD21" s="63"/>
      <c r="AOE21" s="63"/>
      <c r="AOF21" s="63"/>
      <c r="AOG21" s="63"/>
      <c r="AOH21" s="63"/>
      <c r="AOI21" s="63"/>
      <c r="AOJ21" s="63"/>
      <c r="AOK21" s="63"/>
      <c r="AOL21" s="63"/>
      <c r="AOM21" s="63"/>
      <c r="AON21" s="63"/>
      <c r="AOO21" s="63"/>
      <c r="AOP21" s="63"/>
      <c r="AOQ21" s="63"/>
      <c r="AOR21" s="63"/>
      <c r="AOS21" s="63"/>
      <c r="AOT21" s="63"/>
      <c r="AOU21" s="63"/>
      <c r="AOV21" s="63"/>
      <c r="AOW21" s="63"/>
      <c r="AOX21" s="63"/>
      <c r="AOY21" s="63"/>
      <c r="AOZ21" s="63"/>
      <c r="APA21" s="63"/>
      <c r="APB21" s="63"/>
      <c r="APC21" s="63"/>
      <c r="APD21" s="63"/>
      <c r="APE21" s="63"/>
      <c r="APF21" s="63"/>
      <c r="APG21" s="63"/>
      <c r="APH21" s="63"/>
      <c r="API21" s="63"/>
      <c r="APJ21" s="63"/>
      <c r="APK21" s="63"/>
      <c r="APL21" s="63"/>
      <c r="APM21" s="63"/>
      <c r="APN21" s="63"/>
      <c r="APO21" s="63"/>
      <c r="APP21" s="63"/>
      <c r="APQ21" s="63"/>
      <c r="APR21" s="63"/>
      <c r="APS21" s="63"/>
      <c r="APT21" s="63"/>
      <c r="APU21" s="63"/>
      <c r="APV21" s="63"/>
      <c r="APW21" s="63"/>
      <c r="APX21" s="63"/>
      <c r="APY21" s="63"/>
      <c r="APZ21" s="63"/>
      <c r="AQA21" s="63"/>
      <c r="AQB21" s="63"/>
      <c r="AQC21" s="63"/>
      <c r="AQD21" s="63"/>
      <c r="AQE21" s="63"/>
      <c r="AQF21" s="63"/>
      <c r="AQG21" s="63"/>
      <c r="AQH21" s="63"/>
      <c r="AQI21" s="63"/>
      <c r="AQJ21" s="63"/>
      <c r="AQK21" s="63"/>
      <c r="AQL21" s="63"/>
      <c r="AQM21" s="63"/>
      <c r="AQN21" s="63"/>
      <c r="AQO21" s="63"/>
      <c r="AQP21" s="63"/>
      <c r="AQQ21" s="63"/>
      <c r="AQR21" s="63"/>
      <c r="AQS21" s="63"/>
      <c r="AQT21" s="63"/>
      <c r="AQU21" s="63"/>
      <c r="AQV21" s="63"/>
      <c r="AQW21" s="63"/>
      <c r="AQX21" s="63"/>
      <c r="AQY21" s="63"/>
      <c r="AQZ21" s="63"/>
      <c r="ARA21" s="63"/>
      <c r="ARB21" s="63"/>
      <c r="ARC21" s="63"/>
      <c r="ARD21" s="63"/>
      <c r="ARE21" s="63"/>
      <c r="ARF21" s="63"/>
      <c r="ARG21" s="63"/>
      <c r="ARH21" s="63"/>
      <c r="ARI21" s="63"/>
      <c r="ARJ21" s="63"/>
      <c r="ARK21" s="63"/>
      <c r="ARL21" s="63"/>
      <c r="ARM21" s="63"/>
      <c r="ARN21" s="63"/>
      <c r="ARO21" s="63"/>
      <c r="ARP21" s="63"/>
      <c r="ARQ21" s="63"/>
      <c r="ARR21" s="63"/>
      <c r="ARS21" s="63"/>
      <c r="ART21" s="63"/>
      <c r="ARU21" s="63"/>
      <c r="ARV21" s="63"/>
      <c r="ARW21" s="63"/>
      <c r="ARX21" s="63"/>
      <c r="ARY21" s="63"/>
      <c r="ARZ21" s="63"/>
      <c r="ASA21" s="63"/>
      <c r="ASB21" s="63"/>
      <c r="ASC21" s="63"/>
      <c r="ASD21" s="63"/>
      <c r="ASE21" s="63"/>
      <c r="ASF21" s="63"/>
      <c r="ASG21" s="63"/>
      <c r="ASH21" s="63"/>
      <c r="ASI21" s="63"/>
      <c r="ASJ21" s="63"/>
      <c r="ASK21" s="63"/>
      <c r="ASL21" s="63"/>
      <c r="ASM21" s="63"/>
      <c r="ASN21" s="63"/>
      <c r="ASO21" s="63"/>
      <c r="ASP21" s="63"/>
      <c r="ASQ21" s="63"/>
      <c r="ASR21" s="63"/>
      <c r="ASS21" s="63"/>
      <c r="AST21" s="63"/>
      <c r="ASU21" s="63"/>
      <c r="ASV21" s="63"/>
      <c r="ASW21" s="63"/>
      <c r="ASX21" s="63"/>
      <c r="ASY21" s="63"/>
      <c r="ASZ21" s="63"/>
      <c r="ATA21" s="63"/>
      <c r="ATB21" s="63"/>
      <c r="ATC21" s="63"/>
      <c r="ATD21" s="63"/>
      <c r="ATE21" s="63"/>
      <c r="ATF21" s="63"/>
      <c r="ATG21" s="63"/>
      <c r="ATH21" s="63"/>
      <c r="ATI21" s="63"/>
      <c r="ATJ21" s="63"/>
      <c r="ATK21" s="63"/>
      <c r="ATL21" s="63"/>
      <c r="ATM21" s="63"/>
      <c r="ATN21" s="63"/>
      <c r="ATO21" s="63"/>
      <c r="ATP21" s="63"/>
      <c r="ATQ21" s="63"/>
      <c r="ATR21" s="63"/>
      <c r="ATS21" s="63"/>
      <c r="ATT21" s="63"/>
      <c r="ATU21" s="63"/>
      <c r="ATV21" s="63"/>
      <c r="ATW21" s="63"/>
      <c r="ATX21" s="63"/>
      <c r="ATY21" s="63"/>
      <c r="ATZ21" s="63"/>
      <c r="AUA21" s="63"/>
      <c r="AUB21" s="63"/>
      <c r="AUC21" s="63"/>
      <c r="AUD21" s="63"/>
      <c r="AUE21" s="63"/>
      <c r="AUF21" s="63"/>
      <c r="AUG21" s="63"/>
      <c r="AUH21" s="63"/>
      <c r="AUI21" s="63"/>
      <c r="AUJ21" s="63"/>
      <c r="AUK21" s="63"/>
      <c r="AUL21" s="63"/>
      <c r="AUM21" s="63"/>
      <c r="AUN21" s="63"/>
      <c r="AUO21" s="63"/>
      <c r="AUP21" s="63"/>
      <c r="AUQ21" s="63"/>
      <c r="AUR21" s="63"/>
      <c r="AUS21" s="63"/>
      <c r="AUT21" s="63"/>
      <c r="AUU21" s="63"/>
      <c r="AUV21" s="63"/>
      <c r="AUW21" s="63"/>
      <c r="AUX21" s="63"/>
      <c r="AUY21" s="63"/>
      <c r="AUZ21" s="63"/>
      <c r="AVA21" s="63"/>
      <c r="AVB21" s="63"/>
      <c r="AVC21" s="63"/>
      <c r="AVD21" s="63"/>
      <c r="AVE21" s="63"/>
      <c r="AVF21" s="63"/>
      <c r="AVG21" s="63"/>
      <c r="AVH21" s="63"/>
      <c r="AVI21" s="63"/>
      <c r="AVJ21" s="63"/>
      <c r="AVK21" s="63"/>
      <c r="AVL21" s="63"/>
      <c r="AVM21" s="63"/>
      <c r="AVN21" s="63"/>
      <c r="AVO21" s="63"/>
      <c r="AVP21" s="63"/>
      <c r="AVQ21" s="63"/>
      <c r="AVR21" s="63"/>
      <c r="AVS21" s="63"/>
      <c r="AVT21" s="63"/>
      <c r="AVU21" s="63"/>
      <c r="AVV21" s="63"/>
      <c r="AVW21" s="63"/>
      <c r="AVX21" s="63"/>
      <c r="AVY21" s="63"/>
      <c r="AVZ21" s="63"/>
      <c r="AWA21" s="63"/>
      <c r="AWB21" s="63"/>
      <c r="AWC21" s="63"/>
      <c r="AWD21" s="63"/>
      <c r="AWE21" s="63"/>
      <c r="AWF21" s="63"/>
      <c r="AWG21" s="63"/>
      <c r="AWH21" s="63"/>
      <c r="AWI21" s="63"/>
      <c r="AWJ21" s="63"/>
      <c r="AWK21" s="63"/>
      <c r="AWL21" s="63"/>
      <c r="AWM21" s="63"/>
      <c r="AWN21" s="63"/>
      <c r="AWO21" s="63"/>
      <c r="AWP21" s="63"/>
      <c r="AWQ21" s="63"/>
      <c r="AWR21" s="63"/>
      <c r="AWS21" s="63"/>
      <c r="AWT21" s="63"/>
      <c r="AWU21" s="63"/>
      <c r="AWV21" s="63"/>
      <c r="AWW21" s="63"/>
      <c r="AWX21" s="63"/>
      <c r="AWY21" s="63"/>
      <c r="AWZ21" s="63"/>
      <c r="AXA21" s="63"/>
      <c r="AXB21" s="63"/>
      <c r="AXC21" s="63"/>
      <c r="AXD21" s="63"/>
      <c r="AXE21" s="63"/>
      <c r="AXF21" s="63"/>
      <c r="AXG21" s="63"/>
      <c r="AXH21" s="63"/>
      <c r="AXI21" s="63"/>
      <c r="AXJ21" s="63"/>
      <c r="AXK21" s="63"/>
      <c r="AXL21" s="63"/>
      <c r="AXM21" s="63"/>
      <c r="AXN21" s="63"/>
      <c r="AXO21" s="63"/>
      <c r="AXP21" s="63"/>
      <c r="AXQ21" s="63"/>
      <c r="AXR21" s="63"/>
      <c r="AXS21" s="63"/>
      <c r="AXT21" s="63"/>
      <c r="AXU21" s="63"/>
      <c r="AXV21" s="63"/>
      <c r="AXW21" s="63"/>
      <c r="AXX21" s="63"/>
      <c r="AXY21" s="63"/>
      <c r="AXZ21" s="63"/>
      <c r="AYA21" s="63"/>
      <c r="AYB21" s="63"/>
      <c r="AYC21" s="63"/>
      <c r="AYD21" s="63"/>
      <c r="AYE21" s="63"/>
      <c r="AYF21" s="63"/>
      <c r="AYG21" s="63"/>
      <c r="AYH21" s="63"/>
      <c r="AYI21" s="63"/>
      <c r="AYJ21" s="63"/>
      <c r="AYK21" s="63"/>
      <c r="AYL21" s="63"/>
      <c r="AYM21" s="63"/>
      <c r="AYN21" s="63"/>
      <c r="AYO21" s="63"/>
      <c r="AYP21" s="63"/>
      <c r="AYQ21" s="63"/>
      <c r="AYR21" s="63"/>
      <c r="AYS21" s="63"/>
      <c r="AYT21" s="63"/>
      <c r="AYU21" s="63"/>
      <c r="AYV21" s="63"/>
      <c r="AYW21" s="63"/>
      <c r="AYX21" s="63"/>
      <c r="AYY21" s="63"/>
      <c r="AYZ21" s="63"/>
      <c r="AZA21" s="63"/>
      <c r="AZB21" s="63"/>
      <c r="AZC21" s="63"/>
      <c r="AZD21" s="63"/>
      <c r="AZE21" s="63"/>
      <c r="AZF21" s="63"/>
      <c r="AZG21" s="63"/>
      <c r="AZH21" s="63"/>
      <c r="AZI21" s="63"/>
      <c r="AZJ21" s="63"/>
      <c r="AZK21" s="63"/>
      <c r="AZL21" s="63"/>
      <c r="AZM21" s="63"/>
      <c r="AZN21" s="63"/>
      <c r="AZO21" s="63"/>
      <c r="AZP21" s="63"/>
      <c r="AZQ21" s="63"/>
      <c r="AZR21" s="63"/>
      <c r="AZS21" s="63"/>
      <c r="AZT21" s="63"/>
      <c r="AZU21" s="63"/>
      <c r="AZV21" s="63"/>
      <c r="AZW21" s="63"/>
      <c r="AZX21" s="63"/>
      <c r="AZY21" s="63"/>
      <c r="AZZ21" s="63"/>
      <c r="BAA21" s="63"/>
      <c r="BAB21" s="63"/>
      <c r="BAC21" s="63"/>
      <c r="BAD21" s="63"/>
      <c r="BAE21" s="63"/>
      <c r="BAF21" s="63"/>
      <c r="BAG21" s="63"/>
      <c r="BAH21" s="63"/>
      <c r="BAI21" s="63"/>
      <c r="BAJ21" s="63"/>
      <c r="BAK21" s="63"/>
      <c r="BAL21" s="63"/>
      <c r="BAM21" s="63"/>
      <c r="BAN21" s="63"/>
      <c r="BAO21" s="63"/>
      <c r="BAP21" s="63"/>
      <c r="BAQ21" s="63"/>
      <c r="BAR21" s="63"/>
      <c r="BAS21" s="63"/>
      <c r="BAT21" s="63"/>
      <c r="BAU21" s="63"/>
      <c r="BAV21" s="63"/>
      <c r="BAW21" s="63"/>
      <c r="BAX21" s="63"/>
      <c r="BAY21" s="63"/>
      <c r="BAZ21" s="63"/>
      <c r="BBA21" s="63"/>
      <c r="BBB21" s="63"/>
      <c r="BBC21" s="63"/>
      <c r="BBD21" s="63"/>
      <c r="BBE21" s="63"/>
      <c r="BBF21" s="63"/>
      <c r="BBG21" s="63"/>
      <c r="BBH21" s="63"/>
      <c r="BBI21" s="63"/>
      <c r="BBJ21" s="63"/>
      <c r="BBK21" s="63"/>
      <c r="BBL21" s="63"/>
      <c r="BBM21" s="63"/>
      <c r="BBN21" s="63"/>
      <c r="BBO21" s="63"/>
      <c r="BBP21" s="63"/>
      <c r="BBQ21" s="63"/>
      <c r="BBR21" s="63"/>
      <c r="BBS21" s="63"/>
      <c r="BBT21" s="63"/>
      <c r="BBU21" s="63"/>
      <c r="BBV21" s="63"/>
      <c r="BBW21" s="63"/>
      <c r="BBX21" s="63"/>
      <c r="BBY21" s="63"/>
      <c r="BBZ21" s="63"/>
      <c r="BCA21" s="63"/>
      <c r="BCB21" s="63"/>
      <c r="BCC21" s="63"/>
      <c r="BCD21" s="63"/>
      <c r="BCE21" s="63"/>
      <c r="BCF21" s="63"/>
      <c r="BCG21" s="63"/>
      <c r="BCH21" s="63"/>
      <c r="BCI21" s="63"/>
      <c r="BCJ21" s="63"/>
      <c r="BCK21" s="63"/>
      <c r="BCL21" s="63"/>
      <c r="BCM21" s="63"/>
      <c r="BCN21" s="63"/>
      <c r="BCO21" s="63"/>
      <c r="BCP21" s="63"/>
      <c r="BCQ21" s="63"/>
      <c r="BCR21" s="63"/>
      <c r="BCS21" s="63"/>
      <c r="BCT21" s="63"/>
      <c r="BCU21" s="63"/>
      <c r="BCV21" s="63"/>
      <c r="BCW21" s="63"/>
      <c r="BCX21" s="63"/>
      <c r="BCY21" s="63"/>
      <c r="BCZ21" s="63"/>
      <c r="BDA21" s="63"/>
      <c r="BDB21" s="63"/>
      <c r="BDC21" s="63"/>
      <c r="BDD21" s="63"/>
      <c r="BDE21" s="63"/>
      <c r="BDF21" s="63"/>
      <c r="BDG21" s="63"/>
      <c r="BDH21" s="63"/>
      <c r="BDI21" s="63"/>
      <c r="BDJ21" s="63"/>
      <c r="BDK21" s="63"/>
      <c r="BDL21" s="63"/>
      <c r="BDM21" s="63"/>
      <c r="BDN21" s="63"/>
      <c r="BDO21" s="63"/>
      <c r="BDP21" s="63"/>
      <c r="BDQ21" s="63"/>
      <c r="BDR21" s="63"/>
      <c r="BDS21" s="63"/>
      <c r="BDT21" s="63"/>
      <c r="BDU21" s="63"/>
      <c r="BDV21" s="63"/>
      <c r="BDW21" s="63"/>
      <c r="BDX21" s="63"/>
      <c r="BDY21" s="63"/>
      <c r="BDZ21" s="63"/>
      <c r="BEA21" s="63"/>
      <c r="BEB21" s="63"/>
      <c r="BEC21" s="63"/>
      <c r="BED21" s="63"/>
      <c r="BEE21" s="63"/>
      <c r="BEF21" s="63"/>
      <c r="BEG21" s="63"/>
      <c r="BEH21" s="63"/>
      <c r="BEI21" s="63"/>
      <c r="BEJ21" s="63"/>
      <c r="BEK21" s="63"/>
      <c r="BEL21" s="63"/>
      <c r="BEM21" s="63"/>
      <c r="BEN21" s="63"/>
      <c r="BEO21" s="63"/>
      <c r="BEP21" s="63"/>
      <c r="BEQ21" s="63"/>
      <c r="BER21" s="63"/>
      <c r="BES21" s="63"/>
      <c r="BET21" s="63"/>
      <c r="BEU21" s="63"/>
      <c r="BEV21" s="63"/>
      <c r="BEW21" s="63"/>
      <c r="BEX21" s="63"/>
      <c r="BEY21" s="63"/>
      <c r="BEZ21" s="63"/>
      <c r="BFA21" s="63"/>
      <c r="BFB21" s="63"/>
      <c r="BFC21" s="63"/>
      <c r="BFD21" s="63"/>
      <c r="BFE21" s="63"/>
      <c r="BFF21" s="63"/>
      <c r="BFG21" s="63"/>
      <c r="BFH21" s="63"/>
      <c r="BFI21" s="63"/>
      <c r="BFJ21" s="63"/>
      <c r="BFK21" s="63"/>
      <c r="BFL21" s="63"/>
      <c r="BFM21" s="63"/>
      <c r="BFN21" s="63"/>
      <c r="BFO21" s="63"/>
      <c r="BFP21" s="63"/>
      <c r="BFQ21" s="63"/>
      <c r="BFR21" s="63"/>
      <c r="BFS21" s="63"/>
      <c r="BFT21" s="63"/>
      <c r="BFU21" s="63"/>
      <c r="BFV21" s="63"/>
      <c r="BFW21" s="63"/>
      <c r="BFX21" s="63"/>
      <c r="BFY21" s="63"/>
      <c r="BFZ21" s="63"/>
      <c r="BGA21" s="63"/>
      <c r="BGB21" s="63"/>
      <c r="BGC21" s="63"/>
      <c r="BGD21" s="63"/>
      <c r="BGE21" s="63"/>
      <c r="BGF21" s="63"/>
      <c r="BGG21" s="63"/>
      <c r="BGH21" s="63"/>
      <c r="BGI21" s="63"/>
      <c r="BGJ21" s="63"/>
      <c r="BGK21" s="63"/>
      <c r="BGL21" s="63"/>
      <c r="BGM21" s="63"/>
      <c r="BGN21" s="63"/>
      <c r="BGO21" s="63"/>
      <c r="BGP21" s="63"/>
      <c r="BGQ21" s="63"/>
      <c r="BGR21" s="63"/>
      <c r="BGS21" s="63"/>
      <c r="BGT21" s="63"/>
      <c r="BGU21" s="63"/>
      <c r="BGV21" s="63"/>
      <c r="BGW21" s="63"/>
      <c r="BGX21" s="63"/>
      <c r="BGY21" s="63"/>
      <c r="BGZ21" s="63"/>
      <c r="BHA21" s="63"/>
      <c r="BHB21" s="63"/>
      <c r="BHC21" s="63"/>
      <c r="BHD21" s="63"/>
      <c r="BHE21" s="63"/>
      <c r="BHF21" s="63"/>
      <c r="BHG21" s="63"/>
      <c r="BHH21" s="63"/>
      <c r="BHI21" s="63"/>
      <c r="BHJ21" s="63"/>
      <c r="BHK21" s="63"/>
      <c r="BHL21" s="63"/>
      <c r="BHM21" s="63"/>
      <c r="BHN21" s="63"/>
      <c r="BHO21" s="63"/>
      <c r="BHP21" s="63"/>
      <c r="BHQ21" s="63"/>
      <c r="BHR21" s="63"/>
      <c r="BHS21" s="63"/>
      <c r="BHT21" s="63"/>
      <c r="BHU21" s="63"/>
      <c r="BHV21" s="63"/>
      <c r="BHW21" s="63"/>
      <c r="BHX21" s="63"/>
      <c r="BHY21" s="63"/>
      <c r="BHZ21" s="63"/>
      <c r="BIA21" s="63"/>
      <c r="BIB21" s="63"/>
      <c r="BIC21" s="63"/>
      <c r="BID21" s="63"/>
      <c r="BIE21" s="63"/>
      <c r="BIF21" s="63"/>
      <c r="BIG21" s="63"/>
      <c r="BIH21" s="63"/>
      <c r="BII21" s="63"/>
      <c r="BIJ21" s="63"/>
      <c r="BIK21" s="63"/>
      <c r="BIL21" s="63"/>
      <c r="BIM21" s="63"/>
      <c r="BIN21" s="63"/>
      <c r="BIO21" s="63"/>
      <c r="BIP21" s="63"/>
      <c r="BIQ21" s="63"/>
      <c r="BIR21" s="63"/>
      <c r="BIS21" s="63"/>
      <c r="BIT21" s="63"/>
      <c r="BIU21" s="63"/>
      <c r="BIV21" s="63"/>
      <c r="BIW21" s="63"/>
      <c r="BIX21" s="63"/>
      <c r="BIY21" s="63"/>
      <c r="BIZ21" s="63"/>
      <c r="BJA21" s="63"/>
      <c r="BJB21" s="63"/>
      <c r="BJC21" s="63"/>
      <c r="BJD21" s="63"/>
      <c r="BJE21" s="63"/>
      <c r="BJF21" s="63"/>
      <c r="BJG21" s="63"/>
      <c r="BJH21" s="63"/>
      <c r="BJI21" s="63"/>
      <c r="BJJ21" s="63"/>
      <c r="BJK21" s="63"/>
      <c r="BJL21" s="63"/>
      <c r="BJM21" s="63"/>
      <c r="BJN21" s="63"/>
      <c r="BJO21" s="63"/>
      <c r="BJP21" s="63"/>
      <c r="BJQ21" s="63"/>
      <c r="BJR21" s="63"/>
      <c r="BJS21" s="63"/>
      <c r="BJT21" s="63"/>
      <c r="BJU21" s="63"/>
      <c r="BJV21" s="63"/>
      <c r="BJW21" s="63"/>
      <c r="BJX21" s="63"/>
      <c r="BJY21" s="63"/>
      <c r="BJZ21" s="63"/>
      <c r="BKA21" s="63"/>
      <c r="BKB21" s="63"/>
      <c r="BKC21" s="63"/>
      <c r="BKD21" s="63"/>
      <c r="BKE21" s="63"/>
      <c r="BKF21" s="63"/>
      <c r="BKG21" s="63"/>
      <c r="BKH21" s="63"/>
      <c r="BKI21" s="63"/>
      <c r="BKJ21" s="63"/>
      <c r="BKK21" s="63"/>
      <c r="BKL21" s="63"/>
      <c r="BKM21" s="63"/>
      <c r="BKN21" s="63"/>
      <c r="BKO21" s="63"/>
      <c r="BKP21" s="63"/>
      <c r="BKQ21" s="63"/>
      <c r="BKR21" s="63"/>
      <c r="BKS21" s="63"/>
      <c r="BKT21" s="63"/>
      <c r="BKU21" s="63"/>
      <c r="BKV21" s="63"/>
      <c r="BKW21" s="63"/>
      <c r="BKX21" s="63"/>
      <c r="BKY21" s="63"/>
      <c r="BKZ21" s="63"/>
      <c r="BLA21" s="63"/>
      <c r="BLB21" s="63"/>
      <c r="BLC21" s="63"/>
      <c r="BLD21" s="63"/>
      <c r="BLE21" s="63"/>
      <c r="BLF21" s="63"/>
      <c r="BLG21" s="63"/>
      <c r="BLH21" s="63"/>
      <c r="BLI21" s="63"/>
      <c r="BLJ21" s="63"/>
      <c r="BLK21" s="63"/>
      <c r="BLL21" s="63"/>
      <c r="BLM21" s="63"/>
      <c r="BLN21" s="63"/>
      <c r="BLO21" s="63"/>
      <c r="BLP21" s="63"/>
      <c r="BLQ21" s="63"/>
      <c r="BLR21" s="63"/>
      <c r="BLS21" s="63"/>
      <c r="BLT21" s="63"/>
      <c r="BLU21" s="63"/>
      <c r="BLV21" s="63"/>
      <c r="BLW21" s="63"/>
      <c r="BLX21" s="63"/>
      <c r="BLY21" s="63"/>
      <c r="BLZ21" s="63"/>
      <c r="BMA21" s="63"/>
      <c r="BMB21" s="63"/>
      <c r="BMC21" s="63"/>
      <c r="BMD21" s="63"/>
      <c r="BME21" s="63"/>
    </row>
    <row r="22" spans="1:1695" s="1" customFormat="1" ht="15" hidden="1" customHeight="1" x14ac:dyDescent="0.25">
      <c r="A22" s="107" t="s">
        <v>215</v>
      </c>
      <c r="B22" s="119" t="e">
        <f>VLOOKUP(A22,'Tirantes - Executados'!$A$8:$M$404,10,FALSE)</f>
        <v>#N/A</v>
      </c>
      <c r="C22" s="133" t="e">
        <f>VLOOKUP(A22,'Tirantes - Executados'!$A$1:$M$405,17,FALSE)</f>
        <v>#N/A</v>
      </c>
      <c r="D22" s="122" t="e">
        <f>VLOOKUP(A22,'Tirantes - Executados'!$A$8:$M$404,18,FALSE)</f>
        <v>#N/A</v>
      </c>
      <c r="E22" s="133" t="e">
        <f>VLOOKUP(A22,'Tirantes - Executados'!$A$1:$M$405,19,FALSE)</f>
        <v>#N/A</v>
      </c>
      <c r="F22" s="122" t="e">
        <f>VLOOKUP(A22,'Tirantes - Executados'!$A$8:$M$404,20,FALSE)</f>
        <v>#N/A</v>
      </c>
      <c r="G22" s="133" t="e">
        <f>VLOOKUP(A22,'Tirantes - Executados'!$A$1:$M$405,21,FALSE)</f>
        <v>#N/A</v>
      </c>
      <c r="H22" s="122" t="e">
        <f>VLOOKUP(A22,'Tirantes - Executados'!$A$8:$M$404,22,FALSE)</f>
        <v>#N/A</v>
      </c>
      <c r="I22" s="133" t="e">
        <f>VLOOKUP(A22,'Tirantes - Executados'!$A$1:$M$405,23,FALSE)</f>
        <v>#N/A</v>
      </c>
      <c r="J22" s="122" t="e">
        <f>VLOOKUP(A22,'Tirantes - Executados'!$A$8:$M$404,24,FALSE)</f>
        <v>#N/A</v>
      </c>
      <c r="K22" s="108" t="e">
        <f>VLOOKUP(A22,'Tirantes - Executados'!$A$8:$M$404,11,FALSE)</f>
        <v>#N/A</v>
      </c>
      <c r="L22" s="133" t="e">
        <f>VLOOKUP(A22,'Tirantes - Executados'!$A$1:$M$405,28,FALSE)</f>
        <v>#N/A</v>
      </c>
      <c r="M22" s="122" t="e">
        <f>VLOOKUP(A22,'Tirantes - Executados'!$A$8:$M$404,29,FALSE)</f>
        <v>#N/A</v>
      </c>
      <c r="N22" s="133" t="e">
        <f>VLOOKUP(A22,'Tirantes - Executados'!$A$1:$M$405,30,FALSE)</f>
        <v>#N/A</v>
      </c>
      <c r="O22" s="122" t="e">
        <f>VLOOKUP(A22,'Tirantes - Executados'!$A$8:$M$404,31,FALSE)</f>
        <v>#N/A</v>
      </c>
      <c r="P22" s="133" t="e">
        <f>VLOOKUP(A22,'Tirantes - Executados'!$A$1:$M$405,32,FALSE)</f>
        <v>#N/A</v>
      </c>
      <c r="Q22" s="122" t="e">
        <f>VLOOKUP(A22,'Tirantes - Executados'!$A$8:$M$404,33,FALSE)</f>
        <v>#N/A</v>
      </c>
      <c r="R22" s="133" t="e">
        <f>VLOOKUP(A22,'Tirantes - Executados'!$A$1:$M$405,34,FALSE)</f>
        <v>#N/A</v>
      </c>
      <c r="S22" s="122" t="e">
        <f>VLOOKUP(A22,'Tirantes - Executados'!$A$8:$M$404,35,FALSE)</f>
        <v>#N/A</v>
      </c>
      <c r="T22" s="108" t="e">
        <f>VLOOKUP(A22,'Tirantes - Executados'!$A$8:$M$404,12,FALSE)</f>
        <v>#N/A</v>
      </c>
      <c r="U22" s="133" t="e">
        <f>VLOOKUP(A22,'Tirantes - Executados'!$A$1:$M$405,39,FALSE)</f>
        <v>#N/A</v>
      </c>
      <c r="V22" s="122" t="e">
        <f>VLOOKUP(A22,'Tirantes - Executados'!$A$8:$M$404,40,FALSE)</f>
        <v>#N/A</v>
      </c>
      <c r="W22" s="133" t="e">
        <f>VLOOKUP(A22,'Tirantes - Executados'!$A$1:$M$405,41,FALSE)</f>
        <v>#N/A</v>
      </c>
      <c r="X22" s="122" t="e">
        <f>VLOOKUP(A22,'Tirantes - Executados'!$A$8:$M$404,42,FALSE)</f>
        <v>#N/A</v>
      </c>
      <c r="Y22" s="133" t="e">
        <f>VLOOKUP(A22,'Tirantes - Executados'!$A$1:$M$405,43,FALSE)</f>
        <v>#N/A</v>
      </c>
      <c r="Z22" s="122" t="e">
        <f>VLOOKUP(A22,'Tirantes - Executados'!$A$8:$M$404,44,FALSE)</f>
        <v>#N/A</v>
      </c>
      <c r="AA22" s="133" t="e">
        <f>VLOOKUP(A22,'Tirantes - Executados'!$A$1:$M$405,45,FALSE)</f>
        <v>#N/A</v>
      </c>
      <c r="AB22" s="132" t="e">
        <f>VLOOKUP(A22,'Tirantes - Executados'!$A$8:$M$404,46,FALSE)</f>
        <v>#N/A</v>
      </c>
      <c r="AC22" s="99" t="s">
        <v>300</v>
      </c>
      <c r="AD22" s="109" t="e">
        <f>VLOOKUP(A22,'Tirantes - Executados'!$A$8:$M$404,14,FALSE)</f>
        <v>#N/A</v>
      </c>
      <c r="AE22" s="63"/>
      <c r="AF22" s="118" t="e">
        <f>VLOOKUP(A22,'Tirantes - Executados'!$A$1:$M$569,13,FALSE)</f>
        <v>#N/A</v>
      </c>
      <c r="AG22" s="63"/>
      <c r="AH22" s="63"/>
      <c r="AI22" s="230" t="e">
        <f>VLOOKUP(A22,'Tirantes - Executados'!$A$7:$M$404,50)</f>
        <v>#REF!</v>
      </c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63"/>
      <c r="IZ22" s="63"/>
      <c r="JA22" s="63"/>
      <c r="JB22" s="63"/>
      <c r="JC22" s="63"/>
      <c r="JD22" s="63"/>
      <c r="JE22" s="63"/>
      <c r="JF22" s="63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63"/>
      <c r="JU22" s="63"/>
      <c r="JV22" s="63"/>
      <c r="JW22" s="63"/>
      <c r="JX22" s="63"/>
      <c r="JY22" s="63"/>
      <c r="JZ22" s="63"/>
      <c r="KA22" s="63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63"/>
      <c r="KP22" s="63"/>
      <c r="KQ22" s="63"/>
      <c r="KR22" s="63"/>
      <c r="KS22" s="63"/>
      <c r="KT22" s="63"/>
      <c r="KU22" s="63"/>
      <c r="KV22" s="63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63"/>
      <c r="LK22" s="63"/>
      <c r="LL22" s="63"/>
      <c r="LM22" s="63"/>
      <c r="LN22" s="63"/>
      <c r="LO22" s="63"/>
      <c r="LP22" s="63"/>
      <c r="LQ22" s="63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63"/>
      <c r="MF22" s="63"/>
      <c r="MG22" s="63"/>
      <c r="MH22" s="63"/>
      <c r="MI22" s="63"/>
      <c r="MJ22" s="63"/>
      <c r="MK22" s="63"/>
      <c r="ML22" s="63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63"/>
      <c r="NA22" s="63"/>
      <c r="NB22" s="63"/>
      <c r="NC22" s="63"/>
      <c r="ND22" s="63"/>
      <c r="NE22" s="63"/>
      <c r="NF22" s="63"/>
      <c r="NG22" s="63"/>
      <c r="NH22" s="63"/>
      <c r="NI22" s="63"/>
      <c r="NJ22" s="63"/>
      <c r="NK22" s="63"/>
      <c r="NL22" s="63"/>
      <c r="NM22" s="63"/>
      <c r="NN22" s="63"/>
      <c r="NO22" s="63"/>
      <c r="NP22" s="63"/>
      <c r="NQ22" s="63"/>
      <c r="NR22" s="63"/>
      <c r="NS22" s="63"/>
      <c r="NT22" s="63"/>
      <c r="NU22" s="63"/>
      <c r="NV22" s="63"/>
      <c r="NW22" s="63"/>
      <c r="NX22" s="63"/>
      <c r="NY22" s="63"/>
      <c r="NZ22" s="63"/>
      <c r="OA22" s="63"/>
      <c r="OB22" s="63"/>
      <c r="OC22" s="63"/>
      <c r="OD22" s="63"/>
      <c r="OE22" s="63"/>
      <c r="OF22" s="63"/>
      <c r="OG22" s="63"/>
      <c r="OH22" s="63"/>
      <c r="OI22" s="63"/>
      <c r="OJ22" s="63"/>
      <c r="OK22" s="63"/>
      <c r="OL22" s="63"/>
      <c r="OM22" s="63"/>
      <c r="ON22" s="63"/>
      <c r="OO22" s="63"/>
      <c r="OP22" s="63"/>
      <c r="OQ22" s="63"/>
      <c r="OR22" s="63"/>
      <c r="OS22" s="63"/>
      <c r="OT22" s="63"/>
      <c r="OU22" s="63"/>
      <c r="OV22" s="63"/>
      <c r="OW22" s="63"/>
      <c r="OX22" s="63"/>
      <c r="OY22" s="63"/>
      <c r="OZ22" s="63"/>
      <c r="PA22" s="63"/>
      <c r="PB22" s="63"/>
      <c r="PC22" s="63"/>
      <c r="PD22" s="63"/>
      <c r="PE22" s="63"/>
      <c r="PF22" s="63"/>
      <c r="PG22" s="63"/>
      <c r="PH22" s="63"/>
      <c r="PI22" s="63"/>
      <c r="PJ22" s="63"/>
      <c r="PK22" s="63"/>
      <c r="PL22" s="63"/>
      <c r="PM22" s="63"/>
      <c r="PN22" s="63"/>
      <c r="PO22" s="63"/>
      <c r="PP22" s="63"/>
      <c r="PQ22" s="63"/>
      <c r="PR22" s="63"/>
      <c r="PS22" s="63"/>
      <c r="PT22" s="63"/>
      <c r="PU22" s="63"/>
      <c r="PV22" s="63"/>
      <c r="PW22" s="63"/>
      <c r="PX22" s="63"/>
      <c r="PY22" s="63"/>
      <c r="PZ22" s="63"/>
      <c r="QA22" s="63"/>
      <c r="QB22" s="63"/>
      <c r="QC22" s="63"/>
      <c r="QD22" s="63"/>
      <c r="QE22" s="63"/>
      <c r="QF22" s="63"/>
      <c r="QG22" s="63"/>
      <c r="QH22" s="63"/>
      <c r="QI22" s="63"/>
      <c r="QJ22" s="63"/>
      <c r="QK22" s="63"/>
      <c r="QL22" s="63"/>
      <c r="QM22" s="63"/>
      <c r="QN22" s="63"/>
      <c r="QO22" s="63"/>
      <c r="QP22" s="63"/>
      <c r="QQ22" s="63"/>
      <c r="QR22" s="63"/>
      <c r="QS22" s="63"/>
      <c r="QT22" s="63"/>
      <c r="QU22" s="63"/>
      <c r="QV22" s="63"/>
      <c r="QW22" s="63"/>
      <c r="QX22" s="63"/>
      <c r="QY22" s="63"/>
      <c r="QZ22" s="63"/>
      <c r="RA22" s="63"/>
      <c r="RB22" s="63"/>
      <c r="RC22" s="63"/>
      <c r="RD22" s="63"/>
      <c r="RE22" s="63"/>
      <c r="RF22" s="63"/>
      <c r="RG22" s="63"/>
      <c r="RH22" s="63"/>
      <c r="RI22" s="63"/>
      <c r="RJ22" s="63"/>
      <c r="RK22" s="63"/>
      <c r="RL22" s="63"/>
      <c r="RM22" s="63"/>
      <c r="RN22" s="63"/>
      <c r="RO22" s="63"/>
      <c r="RP22" s="63"/>
      <c r="RQ22" s="63"/>
      <c r="RR22" s="63"/>
      <c r="RS22" s="63"/>
      <c r="RT22" s="63"/>
      <c r="RU22" s="63"/>
      <c r="RV22" s="63"/>
      <c r="RW22" s="63"/>
      <c r="RX22" s="63"/>
      <c r="RY22" s="63"/>
      <c r="RZ22" s="63"/>
      <c r="SA22" s="63"/>
      <c r="SB22" s="63"/>
      <c r="SC22" s="63"/>
      <c r="SD22" s="63"/>
      <c r="SE22" s="63"/>
      <c r="SF22" s="63"/>
      <c r="SG22" s="63"/>
      <c r="SH22" s="63"/>
      <c r="SI22" s="63"/>
      <c r="SJ22" s="63"/>
      <c r="SK22" s="63"/>
      <c r="SL22" s="63"/>
      <c r="SM22" s="63"/>
      <c r="SN22" s="63"/>
      <c r="SO22" s="63"/>
      <c r="SP22" s="63"/>
      <c r="SQ22" s="63"/>
      <c r="SR22" s="63"/>
      <c r="SS22" s="63"/>
      <c r="ST22" s="63"/>
      <c r="SU22" s="63"/>
      <c r="SV22" s="63"/>
      <c r="SW22" s="63"/>
      <c r="SX22" s="63"/>
      <c r="SY22" s="63"/>
      <c r="SZ22" s="63"/>
      <c r="TA22" s="63"/>
      <c r="TB22" s="63"/>
      <c r="TC22" s="63"/>
      <c r="TD22" s="63"/>
      <c r="TE22" s="63"/>
      <c r="TF22" s="63"/>
      <c r="TG22" s="63"/>
      <c r="TH22" s="63"/>
      <c r="TI22" s="63"/>
      <c r="TJ22" s="63"/>
      <c r="TK22" s="63"/>
      <c r="TL22" s="63"/>
      <c r="TM22" s="63"/>
      <c r="TN22" s="63"/>
      <c r="TO22" s="63"/>
      <c r="TP22" s="63"/>
      <c r="TQ22" s="63"/>
      <c r="TR22" s="63"/>
      <c r="TS22" s="63"/>
      <c r="TT22" s="63"/>
      <c r="TU22" s="63"/>
      <c r="TV22" s="63"/>
      <c r="TW22" s="63"/>
      <c r="TX22" s="63"/>
      <c r="TY22" s="63"/>
      <c r="TZ22" s="63"/>
      <c r="UA22" s="63"/>
      <c r="UB22" s="63"/>
      <c r="UC22" s="63"/>
      <c r="UD22" s="63"/>
      <c r="UE22" s="63"/>
      <c r="UF22" s="63"/>
      <c r="UG22" s="63"/>
      <c r="UH22" s="63"/>
      <c r="UI22" s="63"/>
      <c r="UJ22" s="63"/>
      <c r="UK22" s="63"/>
      <c r="UL22" s="63"/>
      <c r="UM22" s="63"/>
      <c r="UN22" s="63"/>
      <c r="UO22" s="63"/>
      <c r="UP22" s="63"/>
      <c r="UQ22" s="63"/>
      <c r="UR22" s="63"/>
      <c r="US22" s="63"/>
      <c r="UT22" s="63"/>
      <c r="UU22" s="63"/>
      <c r="UV22" s="63"/>
      <c r="UW22" s="63"/>
      <c r="UX22" s="63"/>
      <c r="UY22" s="63"/>
      <c r="UZ22" s="63"/>
      <c r="VA22" s="63"/>
      <c r="VB22" s="63"/>
      <c r="VC22" s="63"/>
      <c r="VD22" s="63"/>
      <c r="VE22" s="63"/>
      <c r="VF22" s="63"/>
      <c r="VG22" s="63"/>
      <c r="VH22" s="63"/>
      <c r="VI22" s="63"/>
      <c r="VJ22" s="63"/>
      <c r="VK22" s="63"/>
      <c r="VL22" s="63"/>
      <c r="VM22" s="63"/>
      <c r="VN22" s="63"/>
      <c r="VO22" s="63"/>
      <c r="VP22" s="63"/>
      <c r="VQ22" s="63"/>
      <c r="VR22" s="63"/>
      <c r="VS22" s="63"/>
      <c r="VT22" s="63"/>
      <c r="VU22" s="63"/>
      <c r="VV22" s="63"/>
      <c r="VW22" s="63"/>
      <c r="VX22" s="63"/>
      <c r="VY22" s="63"/>
      <c r="VZ22" s="63"/>
      <c r="WA22" s="63"/>
      <c r="WB22" s="63"/>
      <c r="WC22" s="63"/>
      <c r="WD22" s="63"/>
      <c r="WE22" s="63"/>
      <c r="WF22" s="63"/>
      <c r="WG22" s="63"/>
      <c r="WH22" s="63"/>
      <c r="WI22" s="63"/>
      <c r="WJ22" s="63"/>
      <c r="WK22" s="63"/>
      <c r="WL22" s="63"/>
      <c r="WM22" s="63"/>
      <c r="WN22" s="63"/>
      <c r="WO22" s="63"/>
      <c r="WP22" s="63"/>
      <c r="WQ22" s="63"/>
      <c r="WR22" s="63"/>
      <c r="WS22" s="63"/>
      <c r="WT22" s="63"/>
      <c r="WU22" s="63"/>
      <c r="WV22" s="63"/>
      <c r="WW22" s="63"/>
      <c r="WX22" s="63"/>
      <c r="WY22" s="63"/>
      <c r="WZ22" s="63"/>
      <c r="XA22" s="63"/>
      <c r="XB22" s="63"/>
      <c r="XC22" s="63"/>
      <c r="XD22" s="63"/>
      <c r="XE22" s="63"/>
      <c r="XF22" s="63"/>
      <c r="XG22" s="63"/>
      <c r="XH22" s="63"/>
      <c r="XI22" s="63"/>
      <c r="XJ22" s="63"/>
      <c r="XK22" s="63"/>
      <c r="XL22" s="63"/>
      <c r="XM22" s="63"/>
      <c r="XN22" s="63"/>
      <c r="XO22" s="63"/>
      <c r="XP22" s="63"/>
      <c r="XQ22" s="63"/>
      <c r="XR22" s="63"/>
      <c r="XS22" s="63"/>
      <c r="XT22" s="63"/>
      <c r="XU22" s="63"/>
      <c r="XV22" s="63"/>
      <c r="XW22" s="63"/>
      <c r="XX22" s="63"/>
      <c r="XY22" s="63"/>
      <c r="XZ22" s="63"/>
      <c r="YA22" s="63"/>
      <c r="YB22" s="63"/>
      <c r="YC22" s="63"/>
      <c r="YD22" s="63"/>
      <c r="YE22" s="63"/>
      <c r="YF22" s="63"/>
      <c r="YG22" s="63"/>
      <c r="YH22" s="63"/>
      <c r="YI22" s="63"/>
      <c r="YJ22" s="63"/>
      <c r="YK22" s="63"/>
      <c r="YL22" s="63"/>
      <c r="YM22" s="63"/>
      <c r="YN22" s="63"/>
      <c r="YO22" s="63"/>
      <c r="YP22" s="63"/>
      <c r="YQ22" s="63"/>
      <c r="YR22" s="63"/>
      <c r="YS22" s="63"/>
      <c r="YT22" s="63"/>
      <c r="YU22" s="63"/>
      <c r="YV22" s="63"/>
      <c r="YW22" s="63"/>
      <c r="YX22" s="63"/>
      <c r="YY22" s="63"/>
      <c r="YZ22" s="63"/>
      <c r="ZA22" s="63"/>
      <c r="ZB22" s="63"/>
      <c r="ZC22" s="63"/>
      <c r="ZD22" s="63"/>
      <c r="ZE22" s="63"/>
      <c r="ZF22" s="63"/>
      <c r="ZG22" s="63"/>
      <c r="ZH22" s="63"/>
      <c r="ZI22" s="63"/>
      <c r="ZJ22" s="63"/>
      <c r="ZK22" s="63"/>
      <c r="ZL22" s="63"/>
      <c r="ZM22" s="63"/>
      <c r="ZN22" s="63"/>
      <c r="ZO22" s="63"/>
      <c r="ZP22" s="63"/>
      <c r="ZQ22" s="63"/>
      <c r="ZR22" s="63"/>
      <c r="ZS22" s="63"/>
      <c r="ZT22" s="63"/>
      <c r="ZU22" s="63"/>
      <c r="ZV22" s="63"/>
      <c r="ZW22" s="63"/>
      <c r="ZX22" s="63"/>
      <c r="ZY22" s="63"/>
      <c r="ZZ22" s="63"/>
      <c r="AAA22" s="63"/>
      <c r="AAB22" s="63"/>
      <c r="AAC22" s="63"/>
      <c r="AAD22" s="63"/>
      <c r="AAE22" s="63"/>
      <c r="AAF22" s="63"/>
      <c r="AAG22" s="63"/>
      <c r="AAH22" s="63"/>
      <c r="AAI22" s="63"/>
      <c r="AAJ22" s="63"/>
      <c r="AAK22" s="63"/>
      <c r="AAL22" s="63"/>
      <c r="AAM22" s="63"/>
      <c r="AAN22" s="63"/>
      <c r="AAO22" s="63"/>
      <c r="AAP22" s="63"/>
      <c r="AAQ22" s="63"/>
      <c r="AAR22" s="63"/>
      <c r="AAS22" s="63"/>
      <c r="AAT22" s="63"/>
      <c r="AAU22" s="63"/>
      <c r="AAV22" s="63"/>
      <c r="AAW22" s="63"/>
      <c r="AAX22" s="63"/>
      <c r="AAY22" s="63"/>
      <c r="AAZ22" s="63"/>
      <c r="ABA22" s="63"/>
      <c r="ABB22" s="63"/>
      <c r="ABC22" s="63"/>
      <c r="ABD22" s="63"/>
      <c r="ABE22" s="63"/>
      <c r="ABF22" s="63"/>
      <c r="ABG22" s="63"/>
      <c r="ABH22" s="63"/>
      <c r="ABI22" s="63"/>
      <c r="ABJ22" s="63"/>
      <c r="ABK22" s="63"/>
      <c r="ABL22" s="63"/>
      <c r="ABM22" s="63"/>
      <c r="ABN22" s="63"/>
      <c r="ABO22" s="63"/>
      <c r="ABP22" s="63"/>
      <c r="ABQ22" s="63"/>
      <c r="ABR22" s="63"/>
      <c r="ABS22" s="63"/>
      <c r="ABT22" s="63"/>
      <c r="ABU22" s="63"/>
      <c r="ABV22" s="63"/>
      <c r="ABW22" s="63"/>
      <c r="ABX22" s="63"/>
      <c r="ABY22" s="63"/>
      <c r="ABZ22" s="63"/>
      <c r="ACA22" s="63"/>
      <c r="ACB22" s="63"/>
      <c r="ACC22" s="63"/>
      <c r="ACD22" s="63"/>
      <c r="ACE22" s="63"/>
      <c r="ACF22" s="63"/>
      <c r="ACG22" s="63"/>
      <c r="ACH22" s="63"/>
      <c r="ACI22" s="63"/>
      <c r="ACJ22" s="63"/>
      <c r="ACK22" s="63"/>
      <c r="ACL22" s="63"/>
      <c r="ACM22" s="63"/>
      <c r="ACN22" s="63"/>
      <c r="ACO22" s="63"/>
      <c r="ACP22" s="63"/>
      <c r="ACQ22" s="63"/>
      <c r="ACR22" s="63"/>
      <c r="ACS22" s="63"/>
      <c r="ACT22" s="63"/>
      <c r="ACU22" s="63"/>
      <c r="ACV22" s="63"/>
      <c r="ACW22" s="63"/>
      <c r="ACX22" s="63"/>
      <c r="ACY22" s="63"/>
      <c r="ACZ22" s="63"/>
      <c r="ADA22" s="63"/>
      <c r="ADB22" s="63"/>
      <c r="ADC22" s="63"/>
      <c r="ADD22" s="63"/>
      <c r="ADE22" s="63"/>
      <c r="ADF22" s="63"/>
      <c r="ADG22" s="63"/>
      <c r="ADH22" s="63"/>
      <c r="ADI22" s="63"/>
      <c r="ADJ22" s="63"/>
      <c r="ADK22" s="63"/>
      <c r="ADL22" s="63"/>
      <c r="ADM22" s="63"/>
      <c r="ADN22" s="63"/>
      <c r="ADO22" s="63"/>
      <c r="ADP22" s="63"/>
      <c r="ADQ22" s="63"/>
      <c r="ADR22" s="63"/>
      <c r="ADS22" s="63"/>
      <c r="ADT22" s="63"/>
      <c r="ADU22" s="63"/>
      <c r="ADV22" s="63"/>
      <c r="ADW22" s="63"/>
      <c r="ADX22" s="63"/>
      <c r="ADY22" s="63"/>
      <c r="ADZ22" s="63"/>
      <c r="AEA22" s="63"/>
      <c r="AEB22" s="63"/>
      <c r="AEC22" s="63"/>
      <c r="AED22" s="63"/>
      <c r="AEE22" s="63"/>
      <c r="AEF22" s="63"/>
      <c r="AEG22" s="63"/>
      <c r="AEH22" s="63"/>
      <c r="AEI22" s="63"/>
      <c r="AEJ22" s="63"/>
      <c r="AEK22" s="63"/>
      <c r="AEL22" s="63"/>
      <c r="AEM22" s="63"/>
      <c r="AEN22" s="63"/>
      <c r="AEO22" s="63"/>
      <c r="AEP22" s="63"/>
      <c r="AEQ22" s="63"/>
      <c r="AER22" s="63"/>
      <c r="AES22" s="63"/>
      <c r="AET22" s="63"/>
      <c r="AEU22" s="63"/>
      <c r="AEV22" s="63"/>
      <c r="AEW22" s="63"/>
      <c r="AEX22" s="63"/>
      <c r="AEY22" s="63"/>
      <c r="AEZ22" s="63"/>
      <c r="AFA22" s="63"/>
      <c r="AFB22" s="63"/>
      <c r="AFC22" s="63"/>
      <c r="AFD22" s="63"/>
      <c r="AFE22" s="63"/>
      <c r="AFF22" s="63"/>
      <c r="AFG22" s="63"/>
      <c r="AFH22" s="63"/>
      <c r="AFI22" s="63"/>
      <c r="AFJ22" s="63"/>
      <c r="AFK22" s="63"/>
      <c r="AFL22" s="63"/>
      <c r="AFM22" s="63"/>
      <c r="AFN22" s="63"/>
      <c r="AFO22" s="63"/>
      <c r="AFP22" s="63"/>
      <c r="AFQ22" s="63"/>
      <c r="AFR22" s="63"/>
      <c r="AFS22" s="63"/>
      <c r="AFT22" s="63"/>
      <c r="AFU22" s="63"/>
      <c r="AFV22" s="63"/>
      <c r="AFW22" s="63"/>
      <c r="AFX22" s="63"/>
      <c r="AFY22" s="63"/>
      <c r="AFZ22" s="63"/>
      <c r="AGA22" s="63"/>
      <c r="AGB22" s="63"/>
      <c r="AGC22" s="63"/>
      <c r="AGD22" s="63"/>
      <c r="AGE22" s="63"/>
      <c r="AGF22" s="63"/>
      <c r="AGG22" s="63"/>
      <c r="AGH22" s="63"/>
      <c r="AGI22" s="63"/>
      <c r="AGJ22" s="63"/>
      <c r="AGK22" s="63"/>
      <c r="AGL22" s="63"/>
      <c r="AGM22" s="63"/>
      <c r="AGN22" s="63"/>
      <c r="AGO22" s="63"/>
      <c r="AGP22" s="63"/>
      <c r="AGQ22" s="63"/>
      <c r="AGR22" s="63"/>
      <c r="AGS22" s="63"/>
      <c r="AGT22" s="63"/>
      <c r="AGU22" s="63"/>
      <c r="AGV22" s="63"/>
      <c r="AGW22" s="63"/>
      <c r="AGX22" s="63"/>
      <c r="AGY22" s="63"/>
      <c r="AGZ22" s="63"/>
      <c r="AHA22" s="63"/>
      <c r="AHB22" s="63"/>
      <c r="AHC22" s="63"/>
      <c r="AHD22" s="63"/>
      <c r="AHE22" s="63"/>
      <c r="AHF22" s="63"/>
      <c r="AHG22" s="63"/>
      <c r="AHH22" s="63"/>
      <c r="AHI22" s="63"/>
      <c r="AHJ22" s="63"/>
      <c r="AHK22" s="63"/>
      <c r="AHL22" s="63"/>
      <c r="AHM22" s="63"/>
      <c r="AHN22" s="63"/>
      <c r="AHO22" s="63"/>
      <c r="AHP22" s="63"/>
      <c r="AHQ22" s="63"/>
      <c r="AHR22" s="63"/>
      <c r="AHS22" s="63"/>
      <c r="AHT22" s="63"/>
      <c r="AHU22" s="63"/>
      <c r="AHV22" s="63"/>
      <c r="AHW22" s="63"/>
      <c r="AHX22" s="63"/>
      <c r="AHY22" s="63"/>
      <c r="AHZ22" s="63"/>
      <c r="AIA22" s="63"/>
      <c r="AIB22" s="63"/>
      <c r="AIC22" s="63"/>
      <c r="AID22" s="63"/>
      <c r="AIE22" s="63"/>
      <c r="AIF22" s="63"/>
      <c r="AIG22" s="63"/>
      <c r="AIH22" s="63"/>
      <c r="AII22" s="63"/>
      <c r="AIJ22" s="63"/>
      <c r="AIK22" s="63"/>
      <c r="AIL22" s="63"/>
      <c r="AIM22" s="63"/>
      <c r="AIN22" s="63"/>
      <c r="AIO22" s="63"/>
      <c r="AIP22" s="63"/>
      <c r="AIQ22" s="63"/>
      <c r="AIR22" s="63"/>
      <c r="AIS22" s="63"/>
      <c r="AIT22" s="63"/>
      <c r="AIU22" s="63"/>
      <c r="AIV22" s="63"/>
      <c r="AIW22" s="63"/>
      <c r="AIX22" s="63"/>
      <c r="AIY22" s="63"/>
      <c r="AIZ22" s="63"/>
      <c r="AJA22" s="63"/>
      <c r="AJB22" s="63"/>
      <c r="AJC22" s="63"/>
      <c r="AJD22" s="63"/>
      <c r="AJE22" s="63"/>
      <c r="AJF22" s="63"/>
      <c r="AJG22" s="63"/>
      <c r="AJH22" s="63"/>
      <c r="AJI22" s="63"/>
      <c r="AJJ22" s="63"/>
      <c r="AJK22" s="63"/>
      <c r="AJL22" s="63"/>
      <c r="AJM22" s="63"/>
      <c r="AJN22" s="63"/>
      <c r="AJO22" s="63"/>
      <c r="AJP22" s="63"/>
      <c r="AJQ22" s="63"/>
      <c r="AJR22" s="63"/>
      <c r="AJS22" s="63"/>
      <c r="AJT22" s="63"/>
      <c r="AJU22" s="63"/>
      <c r="AJV22" s="63"/>
      <c r="AJW22" s="63"/>
      <c r="AJX22" s="63"/>
      <c r="AJY22" s="63"/>
      <c r="AJZ22" s="63"/>
      <c r="AKA22" s="63"/>
      <c r="AKB22" s="63"/>
      <c r="AKC22" s="63"/>
      <c r="AKD22" s="63"/>
      <c r="AKE22" s="63"/>
      <c r="AKF22" s="63"/>
      <c r="AKG22" s="63"/>
      <c r="AKH22" s="63"/>
      <c r="AKI22" s="63"/>
      <c r="AKJ22" s="63"/>
      <c r="AKK22" s="63"/>
      <c r="AKL22" s="63"/>
      <c r="AKM22" s="63"/>
      <c r="AKN22" s="63"/>
      <c r="AKO22" s="63"/>
      <c r="AKP22" s="63"/>
      <c r="AKQ22" s="63"/>
      <c r="AKR22" s="63"/>
      <c r="AKS22" s="63"/>
      <c r="AKT22" s="63"/>
      <c r="AKU22" s="63"/>
      <c r="AKV22" s="63"/>
      <c r="AKW22" s="63"/>
      <c r="AKX22" s="63"/>
      <c r="AKY22" s="63"/>
      <c r="AKZ22" s="63"/>
      <c r="ALA22" s="63"/>
      <c r="ALB22" s="63"/>
      <c r="ALC22" s="63"/>
      <c r="ALD22" s="63"/>
      <c r="ALE22" s="63"/>
      <c r="ALF22" s="63"/>
      <c r="ALG22" s="63"/>
      <c r="ALH22" s="63"/>
      <c r="ALI22" s="63"/>
      <c r="ALJ22" s="63"/>
      <c r="ALK22" s="63"/>
      <c r="ALL22" s="63"/>
      <c r="ALM22" s="63"/>
      <c r="ALN22" s="63"/>
      <c r="ALO22" s="63"/>
      <c r="ALP22" s="63"/>
      <c r="ALQ22" s="63"/>
      <c r="ALR22" s="63"/>
      <c r="ALS22" s="63"/>
      <c r="ALT22" s="63"/>
      <c r="ALU22" s="63"/>
      <c r="ALV22" s="63"/>
      <c r="ALW22" s="63"/>
      <c r="ALX22" s="63"/>
      <c r="ALY22" s="63"/>
      <c r="ALZ22" s="63"/>
      <c r="AMA22" s="63"/>
      <c r="AMB22" s="63"/>
      <c r="AMC22" s="63"/>
      <c r="AMD22" s="63"/>
      <c r="AME22" s="63"/>
      <c r="AMF22" s="63"/>
      <c r="AMG22" s="63"/>
      <c r="AMH22" s="63"/>
      <c r="AMI22" s="63"/>
      <c r="AMJ22" s="63"/>
      <c r="AMK22" s="63"/>
      <c r="AML22" s="63"/>
      <c r="AMM22" s="63"/>
      <c r="AMN22" s="63"/>
      <c r="AMO22" s="63"/>
      <c r="AMP22" s="63"/>
      <c r="AMQ22" s="63"/>
      <c r="AMR22" s="63"/>
      <c r="AMS22" s="63"/>
      <c r="AMT22" s="63"/>
      <c r="AMU22" s="63"/>
      <c r="AMV22" s="63"/>
      <c r="AMW22" s="63"/>
      <c r="AMX22" s="63"/>
      <c r="AMY22" s="63"/>
      <c r="AMZ22" s="63"/>
      <c r="ANA22" s="63"/>
      <c r="ANB22" s="63"/>
      <c r="ANC22" s="63"/>
      <c r="AND22" s="63"/>
      <c r="ANE22" s="63"/>
      <c r="ANF22" s="63"/>
      <c r="ANG22" s="63"/>
      <c r="ANH22" s="63"/>
      <c r="ANI22" s="63"/>
      <c r="ANJ22" s="63"/>
      <c r="ANK22" s="63"/>
      <c r="ANL22" s="63"/>
      <c r="ANM22" s="63"/>
      <c r="ANN22" s="63"/>
      <c r="ANO22" s="63"/>
      <c r="ANP22" s="63"/>
      <c r="ANQ22" s="63"/>
      <c r="ANR22" s="63"/>
      <c r="ANS22" s="63"/>
      <c r="ANT22" s="63"/>
      <c r="ANU22" s="63"/>
      <c r="ANV22" s="63"/>
      <c r="ANW22" s="63"/>
      <c r="ANX22" s="63"/>
      <c r="ANY22" s="63"/>
      <c r="ANZ22" s="63"/>
      <c r="AOA22" s="63"/>
      <c r="AOB22" s="63"/>
      <c r="AOC22" s="63"/>
      <c r="AOD22" s="63"/>
      <c r="AOE22" s="63"/>
      <c r="AOF22" s="63"/>
      <c r="AOG22" s="63"/>
      <c r="AOH22" s="63"/>
      <c r="AOI22" s="63"/>
      <c r="AOJ22" s="63"/>
      <c r="AOK22" s="63"/>
      <c r="AOL22" s="63"/>
      <c r="AOM22" s="63"/>
      <c r="AON22" s="63"/>
      <c r="AOO22" s="63"/>
      <c r="AOP22" s="63"/>
      <c r="AOQ22" s="63"/>
      <c r="AOR22" s="63"/>
      <c r="AOS22" s="63"/>
      <c r="AOT22" s="63"/>
      <c r="AOU22" s="63"/>
      <c r="AOV22" s="63"/>
      <c r="AOW22" s="63"/>
      <c r="AOX22" s="63"/>
      <c r="AOY22" s="63"/>
      <c r="AOZ22" s="63"/>
      <c r="APA22" s="63"/>
      <c r="APB22" s="63"/>
      <c r="APC22" s="63"/>
      <c r="APD22" s="63"/>
      <c r="APE22" s="63"/>
      <c r="APF22" s="63"/>
      <c r="APG22" s="63"/>
      <c r="APH22" s="63"/>
      <c r="API22" s="63"/>
      <c r="APJ22" s="63"/>
      <c r="APK22" s="63"/>
      <c r="APL22" s="63"/>
      <c r="APM22" s="63"/>
      <c r="APN22" s="63"/>
      <c r="APO22" s="63"/>
      <c r="APP22" s="63"/>
      <c r="APQ22" s="63"/>
      <c r="APR22" s="63"/>
      <c r="APS22" s="63"/>
      <c r="APT22" s="63"/>
      <c r="APU22" s="63"/>
      <c r="APV22" s="63"/>
      <c r="APW22" s="63"/>
      <c r="APX22" s="63"/>
      <c r="APY22" s="63"/>
      <c r="APZ22" s="63"/>
      <c r="AQA22" s="63"/>
      <c r="AQB22" s="63"/>
      <c r="AQC22" s="63"/>
      <c r="AQD22" s="63"/>
      <c r="AQE22" s="63"/>
      <c r="AQF22" s="63"/>
      <c r="AQG22" s="63"/>
      <c r="AQH22" s="63"/>
      <c r="AQI22" s="63"/>
      <c r="AQJ22" s="63"/>
      <c r="AQK22" s="63"/>
      <c r="AQL22" s="63"/>
      <c r="AQM22" s="63"/>
      <c r="AQN22" s="63"/>
      <c r="AQO22" s="63"/>
      <c r="AQP22" s="63"/>
      <c r="AQQ22" s="63"/>
      <c r="AQR22" s="63"/>
      <c r="AQS22" s="63"/>
      <c r="AQT22" s="63"/>
      <c r="AQU22" s="63"/>
      <c r="AQV22" s="63"/>
      <c r="AQW22" s="63"/>
      <c r="AQX22" s="63"/>
      <c r="AQY22" s="63"/>
      <c r="AQZ22" s="63"/>
      <c r="ARA22" s="63"/>
      <c r="ARB22" s="63"/>
      <c r="ARC22" s="63"/>
      <c r="ARD22" s="63"/>
      <c r="ARE22" s="63"/>
      <c r="ARF22" s="63"/>
      <c r="ARG22" s="63"/>
      <c r="ARH22" s="63"/>
      <c r="ARI22" s="63"/>
      <c r="ARJ22" s="63"/>
      <c r="ARK22" s="63"/>
      <c r="ARL22" s="63"/>
      <c r="ARM22" s="63"/>
      <c r="ARN22" s="63"/>
      <c r="ARO22" s="63"/>
      <c r="ARP22" s="63"/>
      <c r="ARQ22" s="63"/>
      <c r="ARR22" s="63"/>
      <c r="ARS22" s="63"/>
      <c r="ART22" s="63"/>
      <c r="ARU22" s="63"/>
      <c r="ARV22" s="63"/>
      <c r="ARW22" s="63"/>
      <c r="ARX22" s="63"/>
      <c r="ARY22" s="63"/>
      <c r="ARZ22" s="63"/>
      <c r="ASA22" s="63"/>
      <c r="ASB22" s="63"/>
      <c r="ASC22" s="63"/>
      <c r="ASD22" s="63"/>
      <c r="ASE22" s="63"/>
      <c r="ASF22" s="63"/>
      <c r="ASG22" s="63"/>
      <c r="ASH22" s="63"/>
      <c r="ASI22" s="63"/>
      <c r="ASJ22" s="63"/>
      <c r="ASK22" s="63"/>
      <c r="ASL22" s="63"/>
      <c r="ASM22" s="63"/>
      <c r="ASN22" s="63"/>
      <c r="ASO22" s="63"/>
      <c r="ASP22" s="63"/>
      <c r="ASQ22" s="63"/>
      <c r="ASR22" s="63"/>
      <c r="ASS22" s="63"/>
      <c r="AST22" s="63"/>
      <c r="ASU22" s="63"/>
      <c r="ASV22" s="63"/>
      <c r="ASW22" s="63"/>
      <c r="ASX22" s="63"/>
      <c r="ASY22" s="63"/>
      <c r="ASZ22" s="63"/>
      <c r="ATA22" s="63"/>
      <c r="ATB22" s="63"/>
      <c r="ATC22" s="63"/>
      <c r="ATD22" s="63"/>
      <c r="ATE22" s="63"/>
      <c r="ATF22" s="63"/>
      <c r="ATG22" s="63"/>
      <c r="ATH22" s="63"/>
      <c r="ATI22" s="63"/>
      <c r="ATJ22" s="63"/>
      <c r="ATK22" s="63"/>
      <c r="ATL22" s="63"/>
      <c r="ATM22" s="63"/>
      <c r="ATN22" s="63"/>
      <c r="ATO22" s="63"/>
      <c r="ATP22" s="63"/>
      <c r="ATQ22" s="63"/>
      <c r="ATR22" s="63"/>
      <c r="ATS22" s="63"/>
      <c r="ATT22" s="63"/>
      <c r="ATU22" s="63"/>
      <c r="ATV22" s="63"/>
      <c r="ATW22" s="63"/>
      <c r="ATX22" s="63"/>
      <c r="ATY22" s="63"/>
      <c r="ATZ22" s="63"/>
      <c r="AUA22" s="63"/>
      <c r="AUB22" s="63"/>
      <c r="AUC22" s="63"/>
      <c r="AUD22" s="63"/>
      <c r="AUE22" s="63"/>
      <c r="AUF22" s="63"/>
      <c r="AUG22" s="63"/>
      <c r="AUH22" s="63"/>
      <c r="AUI22" s="63"/>
      <c r="AUJ22" s="63"/>
      <c r="AUK22" s="63"/>
      <c r="AUL22" s="63"/>
      <c r="AUM22" s="63"/>
      <c r="AUN22" s="63"/>
      <c r="AUO22" s="63"/>
      <c r="AUP22" s="63"/>
      <c r="AUQ22" s="63"/>
      <c r="AUR22" s="63"/>
      <c r="AUS22" s="63"/>
      <c r="AUT22" s="63"/>
      <c r="AUU22" s="63"/>
      <c r="AUV22" s="63"/>
      <c r="AUW22" s="63"/>
      <c r="AUX22" s="63"/>
      <c r="AUY22" s="63"/>
      <c r="AUZ22" s="63"/>
      <c r="AVA22" s="63"/>
      <c r="AVB22" s="63"/>
      <c r="AVC22" s="63"/>
      <c r="AVD22" s="63"/>
      <c r="AVE22" s="63"/>
      <c r="AVF22" s="63"/>
      <c r="AVG22" s="63"/>
      <c r="AVH22" s="63"/>
      <c r="AVI22" s="63"/>
      <c r="AVJ22" s="63"/>
      <c r="AVK22" s="63"/>
      <c r="AVL22" s="63"/>
      <c r="AVM22" s="63"/>
      <c r="AVN22" s="63"/>
      <c r="AVO22" s="63"/>
      <c r="AVP22" s="63"/>
      <c r="AVQ22" s="63"/>
      <c r="AVR22" s="63"/>
      <c r="AVS22" s="63"/>
      <c r="AVT22" s="63"/>
      <c r="AVU22" s="63"/>
      <c r="AVV22" s="63"/>
      <c r="AVW22" s="63"/>
      <c r="AVX22" s="63"/>
      <c r="AVY22" s="63"/>
      <c r="AVZ22" s="63"/>
      <c r="AWA22" s="63"/>
      <c r="AWB22" s="63"/>
      <c r="AWC22" s="63"/>
      <c r="AWD22" s="63"/>
      <c r="AWE22" s="63"/>
      <c r="AWF22" s="63"/>
      <c r="AWG22" s="63"/>
      <c r="AWH22" s="63"/>
      <c r="AWI22" s="63"/>
      <c r="AWJ22" s="63"/>
      <c r="AWK22" s="63"/>
      <c r="AWL22" s="63"/>
      <c r="AWM22" s="63"/>
      <c r="AWN22" s="63"/>
      <c r="AWO22" s="63"/>
      <c r="AWP22" s="63"/>
      <c r="AWQ22" s="63"/>
      <c r="AWR22" s="63"/>
      <c r="AWS22" s="63"/>
      <c r="AWT22" s="63"/>
      <c r="AWU22" s="63"/>
      <c r="AWV22" s="63"/>
      <c r="AWW22" s="63"/>
      <c r="AWX22" s="63"/>
      <c r="AWY22" s="63"/>
      <c r="AWZ22" s="63"/>
      <c r="AXA22" s="63"/>
      <c r="AXB22" s="63"/>
      <c r="AXC22" s="63"/>
      <c r="AXD22" s="63"/>
      <c r="AXE22" s="63"/>
      <c r="AXF22" s="63"/>
      <c r="AXG22" s="63"/>
      <c r="AXH22" s="63"/>
      <c r="AXI22" s="63"/>
      <c r="AXJ22" s="63"/>
      <c r="AXK22" s="63"/>
      <c r="AXL22" s="63"/>
      <c r="AXM22" s="63"/>
      <c r="AXN22" s="63"/>
      <c r="AXO22" s="63"/>
      <c r="AXP22" s="63"/>
      <c r="AXQ22" s="63"/>
      <c r="AXR22" s="63"/>
      <c r="AXS22" s="63"/>
      <c r="AXT22" s="63"/>
      <c r="AXU22" s="63"/>
      <c r="AXV22" s="63"/>
      <c r="AXW22" s="63"/>
      <c r="AXX22" s="63"/>
      <c r="AXY22" s="63"/>
      <c r="AXZ22" s="63"/>
      <c r="AYA22" s="63"/>
      <c r="AYB22" s="63"/>
      <c r="AYC22" s="63"/>
      <c r="AYD22" s="63"/>
      <c r="AYE22" s="63"/>
      <c r="AYF22" s="63"/>
      <c r="AYG22" s="63"/>
      <c r="AYH22" s="63"/>
      <c r="AYI22" s="63"/>
      <c r="AYJ22" s="63"/>
      <c r="AYK22" s="63"/>
      <c r="AYL22" s="63"/>
      <c r="AYM22" s="63"/>
      <c r="AYN22" s="63"/>
      <c r="AYO22" s="63"/>
      <c r="AYP22" s="63"/>
      <c r="AYQ22" s="63"/>
      <c r="AYR22" s="63"/>
      <c r="AYS22" s="63"/>
      <c r="AYT22" s="63"/>
      <c r="AYU22" s="63"/>
      <c r="AYV22" s="63"/>
      <c r="AYW22" s="63"/>
      <c r="AYX22" s="63"/>
      <c r="AYY22" s="63"/>
      <c r="AYZ22" s="63"/>
      <c r="AZA22" s="63"/>
      <c r="AZB22" s="63"/>
      <c r="AZC22" s="63"/>
      <c r="AZD22" s="63"/>
      <c r="AZE22" s="63"/>
      <c r="AZF22" s="63"/>
      <c r="AZG22" s="63"/>
      <c r="AZH22" s="63"/>
      <c r="AZI22" s="63"/>
      <c r="AZJ22" s="63"/>
      <c r="AZK22" s="63"/>
      <c r="AZL22" s="63"/>
      <c r="AZM22" s="63"/>
      <c r="AZN22" s="63"/>
      <c r="AZO22" s="63"/>
      <c r="AZP22" s="63"/>
      <c r="AZQ22" s="63"/>
      <c r="AZR22" s="63"/>
      <c r="AZS22" s="63"/>
      <c r="AZT22" s="63"/>
      <c r="AZU22" s="63"/>
      <c r="AZV22" s="63"/>
      <c r="AZW22" s="63"/>
      <c r="AZX22" s="63"/>
      <c r="AZY22" s="63"/>
      <c r="AZZ22" s="63"/>
      <c r="BAA22" s="63"/>
      <c r="BAB22" s="63"/>
      <c r="BAC22" s="63"/>
      <c r="BAD22" s="63"/>
      <c r="BAE22" s="63"/>
      <c r="BAF22" s="63"/>
      <c r="BAG22" s="63"/>
      <c r="BAH22" s="63"/>
      <c r="BAI22" s="63"/>
      <c r="BAJ22" s="63"/>
      <c r="BAK22" s="63"/>
      <c r="BAL22" s="63"/>
      <c r="BAM22" s="63"/>
      <c r="BAN22" s="63"/>
      <c r="BAO22" s="63"/>
      <c r="BAP22" s="63"/>
      <c r="BAQ22" s="63"/>
      <c r="BAR22" s="63"/>
      <c r="BAS22" s="63"/>
      <c r="BAT22" s="63"/>
      <c r="BAU22" s="63"/>
      <c r="BAV22" s="63"/>
      <c r="BAW22" s="63"/>
      <c r="BAX22" s="63"/>
      <c r="BAY22" s="63"/>
      <c r="BAZ22" s="63"/>
      <c r="BBA22" s="63"/>
      <c r="BBB22" s="63"/>
      <c r="BBC22" s="63"/>
      <c r="BBD22" s="63"/>
      <c r="BBE22" s="63"/>
      <c r="BBF22" s="63"/>
      <c r="BBG22" s="63"/>
      <c r="BBH22" s="63"/>
      <c r="BBI22" s="63"/>
      <c r="BBJ22" s="63"/>
      <c r="BBK22" s="63"/>
      <c r="BBL22" s="63"/>
      <c r="BBM22" s="63"/>
      <c r="BBN22" s="63"/>
      <c r="BBO22" s="63"/>
      <c r="BBP22" s="63"/>
      <c r="BBQ22" s="63"/>
      <c r="BBR22" s="63"/>
      <c r="BBS22" s="63"/>
      <c r="BBT22" s="63"/>
      <c r="BBU22" s="63"/>
      <c r="BBV22" s="63"/>
      <c r="BBW22" s="63"/>
      <c r="BBX22" s="63"/>
      <c r="BBY22" s="63"/>
      <c r="BBZ22" s="63"/>
      <c r="BCA22" s="63"/>
      <c r="BCB22" s="63"/>
      <c r="BCC22" s="63"/>
      <c r="BCD22" s="63"/>
      <c r="BCE22" s="63"/>
      <c r="BCF22" s="63"/>
      <c r="BCG22" s="63"/>
      <c r="BCH22" s="63"/>
      <c r="BCI22" s="63"/>
      <c r="BCJ22" s="63"/>
      <c r="BCK22" s="63"/>
      <c r="BCL22" s="63"/>
      <c r="BCM22" s="63"/>
      <c r="BCN22" s="63"/>
      <c r="BCO22" s="63"/>
      <c r="BCP22" s="63"/>
      <c r="BCQ22" s="63"/>
      <c r="BCR22" s="63"/>
      <c r="BCS22" s="63"/>
      <c r="BCT22" s="63"/>
      <c r="BCU22" s="63"/>
      <c r="BCV22" s="63"/>
      <c r="BCW22" s="63"/>
      <c r="BCX22" s="63"/>
      <c r="BCY22" s="63"/>
      <c r="BCZ22" s="63"/>
      <c r="BDA22" s="63"/>
      <c r="BDB22" s="63"/>
      <c r="BDC22" s="63"/>
      <c r="BDD22" s="63"/>
      <c r="BDE22" s="63"/>
      <c r="BDF22" s="63"/>
      <c r="BDG22" s="63"/>
      <c r="BDH22" s="63"/>
      <c r="BDI22" s="63"/>
      <c r="BDJ22" s="63"/>
      <c r="BDK22" s="63"/>
      <c r="BDL22" s="63"/>
      <c r="BDM22" s="63"/>
      <c r="BDN22" s="63"/>
      <c r="BDO22" s="63"/>
      <c r="BDP22" s="63"/>
      <c r="BDQ22" s="63"/>
      <c r="BDR22" s="63"/>
      <c r="BDS22" s="63"/>
      <c r="BDT22" s="63"/>
      <c r="BDU22" s="63"/>
      <c r="BDV22" s="63"/>
      <c r="BDW22" s="63"/>
      <c r="BDX22" s="63"/>
      <c r="BDY22" s="63"/>
      <c r="BDZ22" s="63"/>
      <c r="BEA22" s="63"/>
      <c r="BEB22" s="63"/>
      <c r="BEC22" s="63"/>
      <c r="BED22" s="63"/>
      <c r="BEE22" s="63"/>
      <c r="BEF22" s="63"/>
      <c r="BEG22" s="63"/>
      <c r="BEH22" s="63"/>
      <c r="BEI22" s="63"/>
      <c r="BEJ22" s="63"/>
      <c r="BEK22" s="63"/>
      <c r="BEL22" s="63"/>
      <c r="BEM22" s="63"/>
      <c r="BEN22" s="63"/>
      <c r="BEO22" s="63"/>
      <c r="BEP22" s="63"/>
      <c r="BEQ22" s="63"/>
      <c r="BER22" s="63"/>
      <c r="BES22" s="63"/>
      <c r="BET22" s="63"/>
      <c r="BEU22" s="63"/>
      <c r="BEV22" s="63"/>
      <c r="BEW22" s="63"/>
      <c r="BEX22" s="63"/>
      <c r="BEY22" s="63"/>
      <c r="BEZ22" s="63"/>
      <c r="BFA22" s="63"/>
      <c r="BFB22" s="63"/>
      <c r="BFC22" s="63"/>
      <c r="BFD22" s="63"/>
      <c r="BFE22" s="63"/>
      <c r="BFF22" s="63"/>
      <c r="BFG22" s="63"/>
      <c r="BFH22" s="63"/>
      <c r="BFI22" s="63"/>
      <c r="BFJ22" s="63"/>
      <c r="BFK22" s="63"/>
      <c r="BFL22" s="63"/>
      <c r="BFM22" s="63"/>
      <c r="BFN22" s="63"/>
      <c r="BFO22" s="63"/>
      <c r="BFP22" s="63"/>
      <c r="BFQ22" s="63"/>
      <c r="BFR22" s="63"/>
      <c r="BFS22" s="63"/>
      <c r="BFT22" s="63"/>
      <c r="BFU22" s="63"/>
      <c r="BFV22" s="63"/>
      <c r="BFW22" s="63"/>
      <c r="BFX22" s="63"/>
      <c r="BFY22" s="63"/>
      <c r="BFZ22" s="63"/>
      <c r="BGA22" s="63"/>
      <c r="BGB22" s="63"/>
      <c r="BGC22" s="63"/>
      <c r="BGD22" s="63"/>
      <c r="BGE22" s="63"/>
      <c r="BGF22" s="63"/>
      <c r="BGG22" s="63"/>
      <c r="BGH22" s="63"/>
      <c r="BGI22" s="63"/>
      <c r="BGJ22" s="63"/>
      <c r="BGK22" s="63"/>
      <c r="BGL22" s="63"/>
      <c r="BGM22" s="63"/>
      <c r="BGN22" s="63"/>
      <c r="BGO22" s="63"/>
      <c r="BGP22" s="63"/>
      <c r="BGQ22" s="63"/>
      <c r="BGR22" s="63"/>
      <c r="BGS22" s="63"/>
      <c r="BGT22" s="63"/>
      <c r="BGU22" s="63"/>
      <c r="BGV22" s="63"/>
      <c r="BGW22" s="63"/>
      <c r="BGX22" s="63"/>
      <c r="BGY22" s="63"/>
      <c r="BGZ22" s="63"/>
      <c r="BHA22" s="63"/>
      <c r="BHB22" s="63"/>
      <c r="BHC22" s="63"/>
      <c r="BHD22" s="63"/>
      <c r="BHE22" s="63"/>
      <c r="BHF22" s="63"/>
      <c r="BHG22" s="63"/>
      <c r="BHH22" s="63"/>
      <c r="BHI22" s="63"/>
      <c r="BHJ22" s="63"/>
      <c r="BHK22" s="63"/>
      <c r="BHL22" s="63"/>
      <c r="BHM22" s="63"/>
      <c r="BHN22" s="63"/>
      <c r="BHO22" s="63"/>
      <c r="BHP22" s="63"/>
      <c r="BHQ22" s="63"/>
      <c r="BHR22" s="63"/>
      <c r="BHS22" s="63"/>
      <c r="BHT22" s="63"/>
      <c r="BHU22" s="63"/>
      <c r="BHV22" s="63"/>
      <c r="BHW22" s="63"/>
      <c r="BHX22" s="63"/>
      <c r="BHY22" s="63"/>
      <c r="BHZ22" s="63"/>
      <c r="BIA22" s="63"/>
      <c r="BIB22" s="63"/>
      <c r="BIC22" s="63"/>
      <c r="BID22" s="63"/>
      <c r="BIE22" s="63"/>
      <c r="BIF22" s="63"/>
      <c r="BIG22" s="63"/>
      <c r="BIH22" s="63"/>
      <c r="BII22" s="63"/>
      <c r="BIJ22" s="63"/>
      <c r="BIK22" s="63"/>
      <c r="BIL22" s="63"/>
      <c r="BIM22" s="63"/>
      <c r="BIN22" s="63"/>
      <c r="BIO22" s="63"/>
      <c r="BIP22" s="63"/>
      <c r="BIQ22" s="63"/>
      <c r="BIR22" s="63"/>
      <c r="BIS22" s="63"/>
      <c r="BIT22" s="63"/>
      <c r="BIU22" s="63"/>
      <c r="BIV22" s="63"/>
      <c r="BIW22" s="63"/>
      <c r="BIX22" s="63"/>
      <c r="BIY22" s="63"/>
      <c r="BIZ22" s="63"/>
      <c r="BJA22" s="63"/>
      <c r="BJB22" s="63"/>
      <c r="BJC22" s="63"/>
      <c r="BJD22" s="63"/>
      <c r="BJE22" s="63"/>
      <c r="BJF22" s="63"/>
      <c r="BJG22" s="63"/>
      <c r="BJH22" s="63"/>
      <c r="BJI22" s="63"/>
      <c r="BJJ22" s="63"/>
      <c r="BJK22" s="63"/>
      <c r="BJL22" s="63"/>
      <c r="BJM22" s="63"/>
      <c r="BJN22" s="63"/>
      <c r="BJO22" s="63"/>
      <c r="BJP22" s="63"/>
      <c r="BJQ22" s="63"/>
      <c r="BJR22" s="63"/>
      <c r="BJS22" s="63"/>
      <c r="BJT22" s="63"/>
      <c r="BJU22" s="63"/>
      <c r="BJV22" s="63"/>
      <c r="BJW22" s="63"/>
      <c r="BJX22" s="63"/>
      <c r="BJY22" s="63"/>
      <c r="BJZ22" s="63"/>
      <c r="BKA22" s="63"/>
      <c r="BKB22" s="63"/>
      <c r="BKC22" s="63"/>
      <c r="BKD22" s="63"/>
      <c r="BKE22" s="63"/>
      <c r="BKF22" s="63"/>
      <c r="BKG22" s="63"/>
      <c r="BKH22" s="63"/>
      <c r="BKI22" s="63"/>
      <c r="BKJ22" s="63"/>
      <c r="BKK22" s="63"/>
      <c r="BKL22" s="63"/>
      <c r="BKM22" s="63"/>
      <c r="BKN22" s="63"/>
      <c r="BKO22" s="63"/>
      <c r="BKP22" s="63"/>
      <c r="BKQ22" s="63"/>
      <c r="BKR22" s="63"/>
      <c r="BKS22" s="63"/>
      <c r="BKT22" s="63"/>
      <c r="BKU22" s="63"/>
      <c r="BKV22" s="63"/>
      <c r="BKW22" s="63"/>
      <c r="BKX22" s="63"/>
      <c r="BKY22" s="63"/>
      <c r="BKZ22" s="63"/>
      <c r="BLA22" s="63"/>
      <c r="BLB22" s="63"/>
      <c r="BLC22" s="63"/>
      <c r="BLD22" s="63"/>
      <c r="BLE22" s="63"/>
      <c r="BLF22" s="63"/>
      <c r="BLG22" s="63"/>
      <c r="BLH22" s="63"/>
      <c r="BLI22" s="63"/>
      <c r="BLJ22" s="63"/>
      <c r="BLK22" s="63"/>
      <c r="BLL22" s="63"/>
      <c r="BLM22" s="63"/>
      <c r="BLN22" s="63"/>
      <c r="BLO22" s="63"/>
      <c r="BLP22" s="63"/>
      <c r="BLQ22" s="63"/>
      <c r="BLR22" s="63"/>
      <c r="BLS22" s="63"/>
      <c r="BLT22" s="63"/>
      <c r="BLU22" s="63"/>
      <c r="BLV22" s="63"/>
      <c r="BLW22" s="63"/>
      <c r="BLX22" s="63"/>
      <c r="BLY22" s="63"/>
      <c r="BLZ22" s="63"/>
      <c r="BMA22" s="63"/>
      <c r="BMB22" s="63"/>
      <c r="BMC22" s="63"/>
      <c r="BMD22" s="63"/>
      <c r="BME22" s="63"/>
    </row>
    <row r="23" spans="1:1695" s="1" customFormat="1" ht="15" hidden="1" customHeight="1" x14ac:dyDescent="0.25">
      <c r="A23" s="107" t="s">
        <v>216</v>
      </c>
      <c r="B23" s="119" t="e">
        <f>VLOOKUP(A23,'Tirantes - Executados'!$A$8:$M$404,10,FALSE)</f>
        <v>#N/A</v>
      </c>
      <c r="C23" s="133" t="e">
        <f>VLOOKUP(A23,'Tirantes - Executados'!$A$1:$M$405,17,FALSE)</f>
        <v>#N/A</v>
      </c>
      <c r="D23" s="122" t="e">
        <f>VLOOKUP(A23,'Tirantes - Executados'!$A$8:$M$404,18,FALSE)</f>
        <v>#N/A</v>
      </c>
      <c r="E23" s="133" t="e">
        <f>VLOOKUP(A23,'Tirantes - Executados'!$A$1:$M$405,19,FALSE)</f>
        <v>#N/A</v>
      </c>
      <c r="F23" s="122" t="e">
        <f>VLOOKUP(A23,'Tirantes - Executados'!$A$8:$M$404,20,FALSE)</f>
        <v>#N/A</v>
      </c>
      <c r="G23" s="133" t="e">
        <f>VLOOKUP(A23,'Tirantes - Executados'!$A$1:$M$405,21,FALSE)</f>
        <v>#N/A</v>
      </c>
      <c r="H23" s="122" t="e">
        <f>VLOOKUP(A23,'Tirantes - Executados'!$A$8:$M$404,22,FALSE)</f>
        <v>#N/A</v>
      </c>
      <c r="I23" s="133" t="e">
        <f>VLOOKUP(A23,'Tirantes - Executados'!$A$1:$M$405,23,FALSE)</f>
        <v>#N/A</v>
      </c>
      <c r="J23" s="122" t="e">
        <f>VLOOKUP(A23,'Tirantes - Executados'!$A$8:$M$404,24,FALSE)</f>
        <v>#N/A</v>
      </c>
      <c r="K23" s="108" t="e">
        <f>VLOOKUP(A23,'Tirantes - Executados'!$A$8:$M$404,11,FALSE)</f>
        <v>#N/A</v>
      </c>
      <c r="L23" s="133" t="e">
        <f>VLOOKUP(A23,'Tirantes - Executados'!$A$1:$M$405,28,FALSE)</f>
        <v>#N/A</v>
      </c>
      <c r="M23" s="122" t="e">
        <f>VLOOKUP(A23,'Tirantes - Executados'!$A$8:$M$404,29,FALSE)</f>
        <v>#N/A</v>
      </c>
      <c r="N23" s="133" t="e">
        <f>VLOOKUP(A23,'Tirantes - Executados'!$A$1:$M$405,30,FALSE)</f>
        <v>#N/A</v>
      </c>
      <c r="O23" s="122" t="e">
        <f>VLOOKUP(A23,'Tirantes - Executados'!$A$8:$M$404,31,FALSE)</f>
        <v>#N/A</v>
      </c>
      <c r="P23" s="133" t="e">
        <f>VLOOKUP(A23,'Tirantes - Executados'!$A$1:$M$405,32,FALSE)</f>
        <v>#N/A</v>
      </c>
      <c r="Q23" s="122" t="e">
        <f>VLOOKUP(A23,'Tirantes - Executados'!$A$8:$M$404,33,FALSE)</f>
        <v>#N/A</v>
      </c>
      <c r="R23" s="133" t="e">
        <f>VLOOKUP(A23,'Tirantes - Executados'!$A$1:$M$405,34,FALSE)</f>
        <v>#N/A</v>
      </c>
      <c r="S23" s="122" t="e">
        <f>VLOOKUP(A23,'Tirantes - Executados'!$A$8:$M$404,35,FALSE)</f>
        <v>#N/A</v>
      </c>
      <c r="T23" s="108" t="e">
        <f>VLOOKUP(A23,'Tirantes - Executados'!$A$8:$M$404,12,FALSE)</f>
        <v>#N/A</v>
      </c>
      <c r="U23" s="133" t="e">
        <f>VLOOKUP(A23,'Tirantes - Executados'!$A$1:$M$405,39,FALSE)</f>
        <v>#N/A</v>
      </c>
      <c r="V23" s="122" t="e">
        <f>VLOOKUP(A23,'Tirantes - Executados'!$A$8:$M$404,40,FALSE)</f>
        <v>#N/A</v>
      </c>
      <c r="W23" s="133" t="e">
        <f>VLOOKUP(A23,'Tirantes - Executados'!$A$1:$M$405,41,FALSE)</f>
        <v>#N/A</v>
      </c>
      <c r="X23" s="122" t="e">
        <f>VLOOKUP(A23,'Tirantes - Executados'!$A$8:$M$404,42,FALSE)</f>
        <v>#N/A</v>
      </c>
      <c r="Y23" s="133" t="e">
        <f>VLOOKUP(A23,'Tirantes - Executados'!$A$1:$M$405,43,FALSE)</f>
        <v>#N/A</v>
      </c>
      <c r="Z23" s="122" t="e">
        <f>VLOOKUP(A23,'Tirantes - Executados'!$A$8:$M$404,44,FALSE)</f>
        <v>#N/A</v>
      </c>
      <c r="AA23" s="133" t="e">
        <f>VLOOKUP(A23,'Tirantes - Executados'!$A$1:$M$405,45,FALSE)</f>
        <v>#N/A</v>
      </c>
      <c r="AB23" s="132" t="e">
        <f>VLOOKUP(A23,'Tirantes - Executados'!$A$8:$M$404,46,FALSE)</f>
        <v>#N/A</v>
      </c>
      <c r="AC23" s="99" t="s">
        <v>300</v>
      </c>
      <c r="AD23" s="109" t="e">
        <f>VLOOKUP(A23,'Tirantes - Executados'!$A$8:$M$404,14,FALSE)</f>
        <v>#N/A</v>
      </c>
      <c r="AE23" s="63"/>
      <c r="AF23" s="118" t="e">
        <f>VLOOKUP(A23,'Tirantes - Executados'!$A$1:$M$569,13,FALSE)</f>
        <v>#N/A</v>
      </c>
      <c r="AG23" s="63"/>
      <c r="AH23" s="63"/>
      <c r="AI23" s="230" t="e">
        <f>VLOOKUP(A23,'Tirantes - Executados'!$A$7:$M$404,50)</f>
        <v>#REF!</v>
      </c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3"/>
      <c r="IZ23" s="63"/>
      <c r="JA23" s="63"/>
      <c r="JB23" s="63"/>
      <c r="JC23" s="63"/>
      <c r="JD23" s="63"/>
      <c r="JE23" s="63"/>
      <c r="JF23" s="63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3"/>
      <c r="JU23" s="63"/>
      <c r="JV23" s="63"/>
      <c r="JW23" s="63"/>
      <c r="JX23" s="63"/>
      <c r="JY23" s="63"/>
      <c r="JZ23" s="63"/>
      <c r="KA23" s="63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3"/>
      <c r="KP23" s="63"/>
      <c r="KQ23" s="63"/>
      <c r="KR23" s="63"/>
      <c r="KS23" s="63"/>
      <c r="KT23" s="63"/>
      <c r="KU23" s="63"/>
      <c r="KV23" s="63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3"/>
      <c r="LK23" s="63"/>
      <c r="LL23" s="63"/>
      <c r="LM23" s="63"/>
      <c r="LN23" s="63"/>
      <c r="LO23" s="63"/>
      <c r="LP23" s="63"/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3"/>
      <c r="MF23" s="63"/>
      <c r="MG23" s="63"/>
      <c r="MH23" s="63"/>
      <c r="MI23" s="63"/>
      <c r="MJ23" s="63"/>
      <c r="MK23" s="63"/>
      <c r="ML23" s="63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3"/>
      <c r="NA23" s="63"/>
      <c r="NB23" s="63"/>
      <c r="NC23" s="63"/>
      <c r="ND23" s="63"/>
      <c r="NE23" s="63"/>
      <c r="NF23" s="63"/>
      <c r="NG23" s="63"/>
      <c r="NH23" s="63"/>
      <c r="NI23" s="63"/>
      <c r="NJ23" s="63"/>
      <c r="NK23" s="63"/>
      <c r="NL23" s="63"/>
      <c r="NM23" s="63"/>
      <c r="NN23" s="63"/>
      <c r="NO23" s="63"/>
      <c r="NP23" s="63"/>
      <c r="NQ23" s="63"/>
      <c r="NR23" s="63"/>
      <c r="NS23" s="63"/>
      <c r="NT23" s="63"/>
      <c r="NU23" s="63"/>
      <c r="NV23" s="63"/>
      <c r="NW23" s="63"/>
      <c r="NX23" s="63"/>
      <c r="NY23" s="63"/>
      <c r="NZ23" s="63"/>
      <c r="OA23" s="63"/>
      <c r="OB23" s="63"/>
      <c r="OC23" s="63"/>
      <c r="OD23" s="63"/>
      <c r="OE23" s="63"/>
      <c r="OF23" s="63"/>
      <c r="OG23" s="63"/>
      <c r="OH23" s="63"/>
      <c r="OI23" s="63"/>
      <c r="OJ23" s="63"/>
      <c r="OK23" s="63"/>
      <c r="OL23" s="63"/>
      <c r="OM23" s="63"/>
      <c r="ON23" s="63"/>
      <c r="OO23" s="63"/>
      <c r="OP23" s="63"/>
      <c r="OQ23" s="63"/>
      <c r="OR23" s="63"/>
      <c r="OS23" s="63"/>
      <c r="OT23" s="63"/>
      <c r="OU23" s="63"/>
      <c r="OV23" s="63"/>
      <c r="OW23" s="63"/>
      <c r="OX23" s="63"/>
      <c r="OY23" s="63"/>
      <c r="OZ23" s="63"/>
      <c r="PA23" s="63"/>
      <c r="PB23" s="63"/>
      <c r="PC23" s="63"/>
      <c r="PD23" s="63"/>
      <c r="PE23" s="63"/>
      <c r="PF23" s="63"/>
      <c r="PG23" s="63"/>
      <c r="PH23" s="63"/>
      <c r="PI23" s="63"/>
      <c r="PJ23" s="63"/>
      <c r="PK23" s="63"/>
      <c r="PL23" s="63"/>
      <c r="PM23" s="63"/>
      <c r="PN23" s="63"/>
      <c r="PO23" s="63"/>
      <c r="PP23" s="63"/>
      <c r="PQ23" s="63"/>
      <c r="PR23" s="63"/>
      <c r="PS23" s="63"/>
      <c r="PT23" s="63"/>
      <c r="PU23" s="63"/>
      <c r="PV23" s="63"/>
      <c r="PW23" s="63"/>
      <c r="PX23" s="63"/>
      <c r="PY23" s="63"/>
      <c r="PZ23" s="63"/>
      <c r="QA23" s="63"/>
      <c r="QB23" s="63"/>
      <c r="QC23" s="63"/>
      <c r="QD23" s="63"/>
      <c r="QE23" s="63"/>
      <c r="QF23" s="63"/>
      <c r="QG23" s="63"/>
      <c r="QH23" s="63"/>
      <c r="QI23" s="63"/>
      <c r="QJ23" s="63"/>
      <c r="QK23" s="63"/>
      <c r="QL23" s="63"/>
      <c r="QM23" s="63"/>
      <c r="QN23" s="63"/>
      <c r="QO23" s="63"/>
      <c r="QP23" s="63"/>
      <c r="QQ23" s="63"/>
      <c r="QR23" s="63"/>
      <c r="QS23" s="63"/>
      <c r="QT23" s="63"/>
      <c r="QU23" s="63"/>
      <c r="QV23" s="63"/>
      <c r="QW23" s="63"/>
      <c r="QX23" s="63"/>
      <c r="QY23" s="63"/>
      <c r="QZ23" s="63"/>
      <c r="RA23" s="63"/>
      <c r="RB23" s="63"/>
      <c r="RC23" s="63"/>
      <c r="RD23" s="63"/>
      <c r="RE23" s="63"/>
      <c r="RF23" s="63"/>
      <c r="RG23" s="63"/>
      <c r="RH23" s="63"/>
      <c r="RI23" s="63"/>
      <c r="RJ23" s="63"/>
      <c r="RK23" s="63"/>
      <c r="RL23" s="63"/>
      <c r="RM23" s="63"/>
      <c r="RN23" s="63"/>
      <c r="RO23" s="63"/>
      <c r="RP23" s="63"/>
      <c r="RQ23" s="63"/>
      <c r="RR23" s="63"/>
      <c r="RS23" s="63"/>
      <c r="RT23" s="63"/>
      <c r="RU23" s="63"/>
      <c r="RV23" s="63"/>
      <c r="RW23" s="63"/>
      <c r="RX23" s="63"/>
      <c r="RY23" s="63"/>
      <c r="RZ23" s="63"/>
      <c r="SA23" s="63"/>
      <c r="SB23" s="63"/>
      <c r="SC23" s="63"/>
      <c r="SD23" s="63"/>
      <c r="SE23" s="63"/>
      <c r="SF23" s="63"/>
      <c r="SG23" s="63"/>
      <c r="SH23" s="63"/>
      <c r="SI23" s="63"/>
      <c r="SJ23" s="63"/>
      <c r="SK23" s="63"/>
      <c r="SL23" s="63"/>
      <c r="SM23" s="63"/>
      <c r="SN23" s="63"/>
      <c r="SO23" s="63"/>
      <c r="SP23" s="63"/>
      <c r="SQ23" s="63"/>
      <c r="SR23" s="63"/>
      <c r="SS23" s="63"/>
      <c r="ST23" s="63"/>
      <c r="SU23" s="63"/>
      <c r="SV23" s="63"/>
      <c r="SW23" s="63"/>
      <c r="SX23" s="63"/>
      <c r="SY23" s="63"/>
      <c r="SZ23" s="63"/>
      <c r="TA23" s="63"/>
      <c r="TB23" s="63"/>
      <c r="TC23" s="63"/>
      <c r="TD23" s="63"/>
      <c r="TE23" s="63"/>
      <c r="TF23" s="63"/>
      <c r="TG23" s="63"/>
      <c r="TH23" s="63"/>
      <c r="TI23" s="63"/>
      <c r="TJ23" s="63"/>
      <c r="TK23" s="63"/>
      <c r="TL23" s="63"/>
      <c r="TM23" s="63"/>
      <c r="TN23" s="63"/>
      <c r="TO23" s="63"/>
      <c r="TP23" s="63"/>
      <c r="TQ23" s="63"/>
      <c r="TR23" s="63"/>
      <c r="TS23" s="63"/>
      <c r="TT23" s="63"/>
      <c r="TU23" s="63"/>
      <c r="TV23" s="63"/>
      <c r="TW23" s="63"/>
      <c r="TX23" s="63"/>
      <c r="TY23" s="63"/>
      <c r="TZ23" s="63"/>
      <c r="UA23" s="63"/>
      <c r="UB23" s="63"/>
      <c r="UC23" s="63"/>
      <c r="UD23" s="63"/>
      <c r="UE23" s="63"/>
      <c r="UF23" s="63"/>
      <c r="UG23" s="63"/>
      <c r="UH23" s="63"/>
      <c r="UI23" s="63"/>
      <c r="UJ23" s="63"/>
      <c r="UK23" s="63"/>
      <c r="UL23" s="63"/>
      <c r="UM23" s="63"/>
      <c r="UN23" s="63"/>
      <c r="UO23" s="63"/>
      <c r="UP23" s="63"/>
      <c r="UQ23" s="63"/>
      <c r="UR23" s="63"/>
      <c r="US23" s="63"/>
      <c r="UT23" s="63"/>
      <c r="UU23" s="63"/>
      <c r="UV23" s="63"/>
      <c r="UW23" s="63"/>
      <c r="UX23" s="63"/>
      <c r="UY23" s="63"/>
      <c r="UZ23" s="63"/>
      <c r="VA23" s="63"/>
      <c r="VB23" s="63"/>
      <c r="VC23" s="63"/>
      <c r="VD23" s="63"/>
      <c r="VE23" s="63"/>
      <c r="VF23" s="63"/>
      <c r="VG23" s="63"/>
      <c r="VH23" s="63"/>
      <c r="VI23" s="63"/>
      <c r="VJ23" s="63"/>
      <c r="VK23" s="63"/>
      <c r="VL23" s="63"/>
      <c r="VM23" s="63"/>
      <c r="VN23" s="63"/>
      <c r="VO23" s="63"/>
      <c r="VP23" s="63"/>
      <c r="VQ23" s="63"/>
      <c r="VR23" s="63"/>
      <c r="VS23" s="63"/>
      <c r="VT23" s="63"/>
      <c r="VU23" s="63"/>
      <c r="VV23" s="63"/>
      <c r="VW23" s="63"/>
      <c r="VX23" s="63"/>
      <c r="VY23" s="63"/>
      <c r="VZ23" s="63"/>
      <c r="WA23" s="63"/>
      <c r="WB23" s="63"/>
      <c r="WC23" s="63"/>
      <c r="WD23" s="63"/>
      <c r="WE23" s="63"/>
      <c r="WF23" s="63"/>
      <c r="WG23" s="63"/>
      <c r="WH23" s="63"/>
      <c r="WI23" s="63"/>
      <c r="WJ23" s="63"/>
      <c r="WK23" s="63"/>
      <c r="WL23" s="63"/>
      <c r="WM23" s="63"/>
      <c r="WN23" s="63"/>
      <c r="WO23" s="63"/>
      <c r="WP23" s="63"/>
      <c r="WQ23" s="63"/>
      <c r="WR23" s="63"/>
      <c r="WS23" s="63"/>
      <c r="WT23" s="63"/>
      <c r="WU23" s="63"/>
      <c r="WV23" s="63"/>
      <c r="WW23" s="63"/>
      <c r="WX23" s="63"/>
      <c r="WY23" s="63"/>
      <c r="WZ23" s="63"/>
      <c r="XA23" s="63"/>
      <c r="XB23" s="63"/>
      <c r="XC23" s="63"/>
      <c r="XD23" s="63"/>
      <c r="XE23" s="63"/>
      <c r="XF23" s="63"/>
      <c r="XG23" s="63"/>
      <c r="XH23" s="63"/>
      <c r="XI23" s="63"/>
      <c r="XJ23" s="63"/>
      <c r="XK23" s="63"/>
      <c r="XL23" s="63"/>
      <c r="XM23" s="63"/>
      <c r="XN23" s="63"/>
      <c r="XO23" s="63"/>
      <c r="XP23" s="63"/>
      <c r="XQ23" s="63"/>
      <c r="XR23" s="63"/>
      <c r="XS23" s="63"/>
      <c r="XT23" s="63"/>
      <c r="XU23" s="63"/>
      <c r="XV23" s="63"/>
      <c r="XW23" s="63"/>
      <c r="XX23" s="63"/>
      <c r="XY23" s="63"/>
      <c r="XZ23" s="63"/>
      <c r="YA23" s="63"/>
      <c r="YB23" s="63"/>
      <c r="YC23" s="63"/>
      <c r="YD23" s="63"/>
      <c r="YE23" s="63"/>
      <c r="YF23" s="63"/>
      <c r="YG23" s="63"/>
      <c r="YH23" s="63"/>
      <c r="YI23" s="63"/>
      <c r="YJ23" s="63"/>
      <c r="YK23" s="63"/>
      <c r="YL23" s="63"/>
      <c r="YM23" s="63"/>
      <c r="YN23" s="63"/>
      <c r="YO23" s="63"/>
      <c r="YP23" s="63"/>
      <c r="YQ23" s="63"/>
      <c r="YR23" s="63"/>
      <c r="YS23" s="63"/>
      <c r="YT23" s="63"/>
      <c r="YU23" s="63"/>
      <c r="YV23" s="63"/>
      <c r="YW23" s="63"/>
      <c r="YX23" s="63"/>
      <c r="YY23" s="63"/>
      <c r="YZ23" s="63"/>
      <c r="ZA23" s="63"/>
      <c r="ZB23" s="63"/>
      <c r="ZC23" s="63"/>
      <c r="ZD23" s="63"/>
      <c r="ZE23" s="63"/>
      <c r="ZF23" s="63"/>
      <c r="ZG23" s="63"/>
      <c r="ZH23" s="63"/>
      <c r="ZI23" s="63"/>
      <c r="ZJ23" s="63"/>
      <c r="ZK23" s="63"/>
      <c r="ZL23" s="63"/>
      <c r="ZM23" s="63"/>
      <c r="ZN23" s="63"/>
      <c r="ZO23" s="63"/>
      <c r="ZP23" s="63"/>
      <c r="ZQ23" s="63"/>
      <c r="ZR23" s="63"/>
      <c r="ZS23" s="63"/>
      <c r="ZT23" s="63"/>
      <c r="ZU23" s="63"/>
      <c r="ZV23" s="63"/>
      <c r="ZW23" s="63"/>
      <c r="ZX23" s="63"/>
      <c r="ZY23" s="63"/>
      <c r="ZZ23" s="63"/>
      <c r="AAA23" s="63"/>
      <c r="AAB23" s="63"/>
      <c r="AAC23" s="63"/>
      <c r="AAD23" s="63"/>
      <c r="AAE23" s="63"/>
      <c r="AAF23" s="63"/>
      <c r="AAG23" s="63"/>
      <c r="AAH23" s="63"/>
      <c r="AAI23" s="63"/>
      <c r="AAJ23" s="63"/>
      <c r="AAK23" s="63"/>
      <c r="AAL23" s="63"/>
      <c r="AAM23" s="63"/>
      <c r="AAN23" s="63"/>
      <c r="AAO23" s="63"/>
      <c r="AAP23" s="63"/>
      <c r="AAQ23" s="63"/>
      <c r="AAR23" s="63"/>
      <c r="AAS23" s="63"/>
      <c r="AAT23" s="63"/>
      <c r="AAU23" s="63"/>
      <c r="AAV23" s="63"/>
      <c r="AAW23" s="63"/>
      <c r="AAX23" s="63"/>
      <c r="AAY23" s="63"/>
      <c r="AAZ23" s="63"/>
      <c r="ABA23" s="63"/>
      <c r="ABB23" s="63"/>
      <c r="ABC23" s="63"/>
      <c r="ABD23" s="63"/>
      <c r="ABE23" s="63"/>
      <c r="ABF23" s="63"/>
      <c r="ABG23" s="63"/>
      <c r="ABH23" s="63"/>
      <c r="ABI23" s="63"/>
      <c r="ABJ23" s="63"/>
      <c r="ABK23" s="63"/>
      <c r="ABL23" s="63"/>
      <c r="ABM23" s="63"/>
      <c r="ABN23" s="63"/>
      <c r="ABO23" s="63"/>
      <c r="ABP23" s="63"/>
      <c r="ABQ23" s="63"/>
      <c r="ABR23" s="63"/>
      <c r="ABS23" s="63"/>
      <c r="ABT23" s="63"/>
      <c r="ABU23" s="63"/>
      <c r="ABV23" s="63"/>
      <c r="ABW23" s="63"/>
      <c r="ABX23" s="63"/>
      <c r="ABY23" s="63"/>
      <c r="ABZ23" s="63"/>
      <c r="ACA23" s="63"/>
      <c r="ACB23" s="63"/>
      <c r="ACC23" s="63"/>
      <c r="ACD23" s="63"/>
      <c r="ACE23" s="63"/>
      <c r="ACF23" s="63"/>
      <c r="ACG23" s="63"/>
      <c r="ACH23" s="63"/>
      <c r="ACI23" s="63"/>
      <c r="ACJ23" s="63"/>
      <c r="ACK23" s="63"/>
      <c r="ACL23" s="63"/>
      <c r="ACM23" s="63"/>
      <c r="ACN23" s="63"/>
      <c r="ACO23" s="63"/>
      <c r="ACP23" s="63"/>
      <c r="ACQ23" s="63"/>
      <c r="ACR23" s="63"/>
      <c r="ACS23" s="63"/>
      <c r="ACT23" s="63"/>
      <c r="ACU23" s="63"/>
      <c r="ACV23" s="63"/>
      <c r="ACW23" s="63"/>
      <c r="ACX23" s="63"/>
      <c r="ACY23" s="63"/>
      <c r="ACZ23" s="63"/>
      <c r="ADA23" s="63"/>
      <c r="ADB23" s="63"/>
      <c r="ADC23" s="63"/>
      <c r="ADD23" s="63"/>
      <c r="ADE23" s="63"/>
      <c r="ADF23" s="63"/>
      <c r="ADG23" s="63"/>
      <c r="ADH23" s="63"/>
      <c r="ADI23" s="63"/>
      <c r="ADJ23" s="63"/>
      <c r="ADK23" s="63"/>
      <c r="ADL23" s="63"/>
      <c r="ADM23" s="63"/>
      <c r="ADN23" s="63"/>
      <c r="ADO23" s="63"/>
      <c r="ADP23" s="63"/>
      <c r="ADQ23" s="63"/>
      <c r="ADR23" s="63"/>
      <c r="ADS23" s="63"/>
      <c r="ADT23" s="63"/>
      <c r="ADU23" s="63"/>
      <c r="ADV23" s="63"/>
      <c r="ADW23" s="63"/>
      <c r="ADX23" s="63"/>
      <c r="ADY23" s="63"/>
      <c r="ADZ23" s="63"/>
      <c r="AEA23" s="63"/>
      <c r="AEB23" s="63"/>
      <c r="AEC23" s="63"/>
      <c r="AED23" s="63"/>
      <c r="AEE23" s="63"/>
      <c r="AEF23" s="63"/>
      <c r="AEG23" s="63"/>
      <c r="AEH23" s="63"/>
      <c r="AEI23" s="63"/>
      <c r="AEJ23" s="63"/>
      <c r="AEK23" s="63"/>
      <c r="AEL23" s="63"/>
      <c r="AEM23" s="63"/>
      <c r="AEN23" s="63"/>
      <c r="AEO23" s="63"/>
      <c r="AEP23" s="63"/>
      <c r="AEQ23" s="63"/>
      <c r="AER23" s="63"/>
      <c r="AES23" s="63"/>
      <c r="AET23" s="63"/>
      <c r="AEU23" s="63"/>
      <c r="AEV23" s="63"/>
      <c r="AEW23" s="63"/>
      <c r="AEX23" s="63"/>
      <c r="AEY23" s="63"/>
      <c r="AEZ23" s="63"/>
      <c r="AFA23" s="63"/>
      <c r="AFB23" s="63"/>
      <c r="AFC23" s="63"/>
      <c r="AFD23" s="63"/>
      <c r="AFE23" s="63"/>
      <c r="AFF23" s="63"/>
      <c r="AFG23" s="63"/>
      <c r="AFH23" s="63"/>
      <c r="AFI23" s="63"/>
      <c r="AFJ23" s="63"/>
      <c r="AFK23" s="63"/>
      <c r="AFL23" s="63"/>
      <c r="AFM23" s="63"/>
      <c r="AFN23" s="63"/>
      <c r="AFO23" s="63"/>
      <c r="AFP23" s="63"/>
      <c r="AFQ23" s="63"/>
      <c r="AFR23" s="63"/>
      <c r="AFS23" s="63"/>
      <c r="AFT23" s="63"/>
      <c r="AFU23" s="63"/>
      <c r="AFV23" s="63"/>
      <c r="AFW23" s="63"/>
      <c r="AFX23" s="63"/>
      <c r="AFY23" s="63"/>
      <c r="AFZ23" s="63"/>
      <c r="AGA23" s="63"/>
      <c r="AGB23" s="63"/>
      <c r="AGC23" s="63"/>
      <c r="AGD23" s="63"/>
      <c r="AGE23" s="63"/>
      <c r="AGF23" s="63"/>
      <c r="AGG23" s="63"/>
      <c r="AGH23" s="63"/>
      <c r="AGI23" s="63"/>
      <c r="AGJ23" s="63"/>
      <c r="AGK23" s="63"/>
      <c r="AGL23" s="63"/>
      <c r="AGM23" s="63"/>
      <c r="AGN23" s="63"/>
      <c r="AGO23" s="63"/>
      <c r="AGP23" s="63"/>
      <c r="AGQ23" s="63"/>
      <c r="AGR23" s="63"/>
      <c r="AGS23" s="63"/>
      <c r="AGT23" s="63"/>
      <c r="AGU23" s="63"/>
      <c r="AGV23" s="63"/>
      <c r="AGW23" s="63"/>
      <c r="AGX23" s="63"/>
      <c r="AGY23" s="63"/>
      <c r="AGZ23" s="63"/>
      <c r="AHA23" s="63"/>
      <c r="AHB23" s="63"/>
      <c r="AHC23" s="63"/>
      <c r="AHD23" s="63"/>
      <c r="AHE23" s="63"/>
      <c r="AHF23" s="63"/>
      <c r="AHG23" s="63"/>
      <c r="AHH23" s="63"/>
      <c r="AHI23" s="63"/>
      <c r="AHJ23" s="63"/>
      <c r="AHK23" s="63"/>
      <c r="AHL23" s="63"/>
      <c r="AHM23" s="63"/>
      <c r="AHN23" s="63"/>
      <c r="AHO23" s="63"/>
      <c r="AHP23" s="63"/>
      <c r="AHQ23" s="63"/>
      <c r="AHR23" s="63"/>
      <c r="AHS23" s="63"/>
      <c r="AHT23" s="63"/>
      <c r="AHU23" s="63"/>
      <c r="AHV23" s="63"/>
      <c r="AHW23" s="63"/>
      <c r="AHX23" s="63"/>
      <c r="AHY23" s="63"/>
      <c r="AHZ23" s="63"/>
      <c r="AIA23" s="63"/>
      <c r="AIB23" s="63"/>
      <c r="AIC23" s="63"/>
      <c r="AID23" s="63"/>
      <c r="AIE23" s="63"/>
      <c r="AIF23" s="63"/>
      <c r="AIG23" s="63"/>
      <c r="AIH23" s="63"/>
      <c r="AII23" s="63"/>
      <c r="AIJ23" s="63"/>
      <c r="AIK23" s="63"/>
      <c r="AIL23" s="63"/>
      <c r="AIM23" s="63"/>
      <c r="AIN23" s="63"/>
      <c r="AIO23" s="63"/>
      <c r="AIP23" s="63"/>
      <c r="AIQ23" s="63"/>
      <c r="AIR23" s="63"/>
      <c r="AIS23" s="63"/>
      <c r="AIT23" s="63"/>
      <c r="AIU23" s="63"/>
      <c r="AIV23" s="63"/>
      <c r="AIW23" s="63"/>
      <c r="AIX23" s="63"/>
      <c r="AIY23" s="63"/>
      <c r="AIZ23" s="63"/>
      <c r="AJA23" s="63"/>
      <c r="AJB23" s="63"/>
      <c r="AJC23" s="63"/>
      <c r="AJD23" s="63"/>
      <c r="AJE23" s="63"/>
      <c r="AJF23" s="63"/>
      <c r="AJG23" s="63"/>
      <c r="AJH23" s="63"/>
      <c r="AJI23" s="63"/>
      <c r="AJJ23" s="63"/>
      <c r="AJK23" s="63"/>
      <c r="AJL23" s="63"/>
      <c r="AJM23" s="63"/>
      <c r="AJN23" s="63"/>
      <c r="AJO23" s="63"/>
      <c r="AJP23" s="63"/>
      <c r="AJQ23" s="63"/>
      <c r="AJR23" s="63"/>
      <c r="AJS23" s="63"/>
      <c r="AJT23" s="63"/>
      <c r="AJU23" s="63"/>
      <c r="AJV23" s="63"/>
      <c r="AJW23" s="63"/>
      <c r="AJX23" s="63"/>
      <c r="AJY23" s="63"/>
      <c r="AJZ23" s="63"/>
      <c r="AKA23" s="63"/>
      <c r="AKB23" s="63"/>
      <c r="AKC23" s="63"/>
      <c r="AKD23" s="63"/>
      <c r="AKE23" s="63"/>
      <c r="AKF23" s="63"/>
      <c r="AKG23" s="63"/>
      <c r="AKH23" s="63"/>
      <c r="AKI23" s="63"/>
      <c r="AKJ23" s="63"/>
      <c r="AKK23" s="63"/>
      <c r="AKL23" s="63"/>
      <c r="AKM23" s="63"/>
      <c r="AKN23" s="63"/>
      <c r="AKO23" s="63"/>
      <c r="AKP23" s="63"/>
      <c r="AKQ23" s="63"/>
      <c r="AKR23" s="63"/>
      <c r="AKS23" s="63"/>
      <c r="AKT23" s="63"/>
      <c r="AKU23" s="63"/>
      <c r="AKV23" s="63"/>
      <c r="AKW23" s="63"/>
      <c r="AKX23" s="63"/>
      <c r="AKY23" s="63"/>
      <c r="AKZ23" s="63"/>
      <c r="ALA23" s="63"/>
      <c r="ALB23" s="63"/>
      <c r="ALC23" s="63"/>
      <c r="ALD23" s="63"/>
      <c r="ALE23" s="63"/>
      <c r="ALF23" s="63"/>
      <c r="ALG23" s="63"/>
      <c r="ALH23" s="63"/>
      <c r="ALI23" s="63"/>
      <c r="ALJ23" s="63"/>
      <c r="ALK23" s="63"/>
      <c r="ALL23" s="63"/>
      <c r="ALM23" s="63"/>
      <c r="ALN23" s="63"/>
      <c r="ALO23" s="63"/>
      <c r="ALP23" s="63"/>
      <c r="ALQ23" s="63"/>
      <c r="ALR23" s="63"/>
      <c r="ALS23" s="63"/>
      <c r="ALT23" s="63"/>
      <c r="ALU23" s="63"/>
      <c r="ALV23" s="63"/>
      <c r="ALW23" s="63"/>
      <c r="ALX23" s="63"/>
      <c r="ALY23" s="63"/>
      <c r="ALZ23" s="63"/>
      <c r="AMA23" s="63"/>
      <c r="AMB23" s="63"/>
      <c r="AMC23" s="63"/>
      <c r="AMD23" s="63"/>
      <c r="AME23" s="63"/>
      <c r="AMF23" s="63"/>
      <c r="AMG23" s="63"/>
      <c r="AMH23" s="63"/>
      <c r="AMI23" s="63"/>
      <c r="AMJ23" s="63"/>
      <c r="AMK23" s="63"/>
      <c r="AML23" s="63"/>
      <c r="AMM23" s="63"/>
      <c r="AMN23" s="63"/>
      <c r="AMO23" s="63"/>
      <c r="AMP23" s="63"/>
      <c r="AMQ23" s="63"/>
      <c r="AMR23" s="63"/>
      <c r="AMS23" s="63"/>
      <c r="AMT23" s="63"/>
      <c r="AMU23" s="63"/>
      <c r="AMV23" s="63"/>
      <c r="AMW23" s="63"/>
      <c r="AMX23" s="63"/>
      <c r="AMY23" s="63"/>
      <c r="AMZ23" s="63"/>
      <c r="ANA23" s="63"/>
      <c r="ANB23" s="63"/>
      <c r="ANC23" s="63"/>
      <c r="AND23" s="63"/>
      <c r="ANE23" s="63"/>
      <c r="ANF23" s="63"/>
      <c r="ANG23" s="63"/>
      <c r="ANH23" s="63"/>
      <c r="ANI23" s="63"/>
      <c r="ANJ23" s="63"/>
      <c r="ANK23" s="63"/>
      <c r="ANL23" s="63"/>
      <c r="ANM23" s="63"/>
      <c r="ANN23" s="63"/>
      <c r="ANO23" s="63"/>
      <c r="ANP23" s="63"/>
      <c r="ANQ23" s="63"/>
      <c r="ANR23" s="63"/>
      <c r="ANS23" s="63"/>
      <c r="ANT23" s="63"/>
      <c r="ANU23" s="63"/>
      <c r="ANV23" s="63"/>
      <c r="ANW23" s="63"/>
      <c r="ANX23" s="63"/>
      <c r="ANY23" s="63"/>
      <c r="ANZ23" s="63"/>
      <c r="AOA23" s="63"/>
      <c r="AOB23" s="63"/>
      <c r="AOC23" s="63"/>
      <c r="AOD23" s="63"/>
      <c r="AOE23" s="63"/>
      <c r="AOF23" s="63"/>
      <c r="AOG23" s="63"/>
      <c r="AOH23" s="63"/>
      <c r="AOI23" s="63"/>
      <c r="AOJ23" s="63"/>
      <c r="AOK23" s="63"/>
      <c r="AOL23" s="63"/>
      <c r="AOM23" s="63"/>
      <c r="AON23" s="63"/>
      <c r="AOO23" s="63"/>
      <c r="AOP23" s="63"/>
      <c r="AOQ23" s="63"/>
      <c r="AOR23" s="63"/>
      <c r="AOS23" s="63"/>
      <c r="AOT23" s="63"/>
      <c r="AOU23" s="63"/>
      <c r="AOV23" s="63"/>
      <c r="AOW23" s="63"/>
      <c r="AOX23" s="63"/>
      <c r="AOY23" s="63"/>
      <c r="AOZ23" s="63"/>
      <c r="APA23" s="63"/>
      <c r="APB23" s="63"/>
      <c r="APC23" s="63"/>
      <c r="APD23" s="63"/>
      <c r="APE23" s="63"/>
      <c r="APF23" s="63"/>
      <c r="APG23" s="63"/>
      <c r="APH23" s="63"/>
      <c r="API23" s="63"/>
      <c r="APJ23" s="63"/>
      <c r="APK23" s="63"/>
      <c r="APL23" s="63"/>
      <c r="APM23" s="63"/>
      <c r="APN23" s="63"/>
      <c r="APO23" s="63"/>
      <c r="APP23" s="63"/>
      <c r="APQ23" s="63"/>
      <c r="APR23" s="63"/>
      <c r="APS23" s="63"/>
      <c r="APT23" s="63"/>
      <c r="APU23" s="63"/>
      <c r="APV23" s="63"/>
      <c r="APW23" s="63"/>
      <c r="APX23" s="63"/>
      <c r="APY23" s="63"/>
      <c r="APZ23" s="63"/>
      <c r="AQA23" s="63"/>
      <c r="AQB23" s="63"/>
      <c r="AQC23" s="63"/>
      <c r="AQD23" s="63"/>
      <c r="AQE23" s="63"/>
      <c r="AQF23" s="63"/>
      <c r="AQG23" s="63"/>
      <c r="AQH23" s="63"/>
      <c r="AQI23" s="63"/>
      <c r="AQJ23" s="63"/>
      <c r="AQK23" s="63"/>
      <c r="AQL23" s="63"/>
      <c r="AQM23" s="63"/>
      <c r="AQN23" s="63"/>
      <c r="AQO23" s="63"/>
      <c r="AQP23" s="63"/>
      <c r="AQQ23" s="63"/>
      <c r="AQR23" s="63"/>
      <c r="AQS23" s="63"/>
      <c r="AQT23" s="63"/>
      <c r="AQU23" s="63"/>
      <c r="AQV23" s="63"/>
      <c r="AQW23" s="63"/>
      <c r="AQX23" s="63"/>
      <c r="AQY23" s="63"/>
      <c r="AQZ23" s="63"/>
      <c r="ARA23" s="63"/>
      <c r="ARB23" s="63"/>
      <c r="ARC23" s="63"/>
      <c r="ARD23" s="63"/>
      <c r="ARE23" s="63"/>
      <c r="ARF23" s="63"/>
      <c r="ARG23" s="63"/>
      <c r="ARH23" s="63"/>
      <c r="ARI23" s="63"/>
      <c r="ARJ23" s="63"/>
      <c r="ARK23" s="63"/>
      <c r="ARL23" s="63"/>
      <c r="ARM23" s="63"/>
      <c r="ARN23" s="63"/>
      <c r="ARO23" s="63"/>
      <c r="ARP23" s="63"/>
      <c r="ARQ23" s="63"/>
      <c r="ARR23" s="63"/>
      <c r="ARS23" s="63"/>
      <c r="ART23" s="63"/>
      <c r="ARU23" s="63"/>
      <c r="ARV23" s="63"/>
      <c r="ARW23" s="63"/>
      <c r="ARX23" s="63"/>
      <c r="ARY23" s="63"/>
      <c r="ARZ23" s="63"/>
      <c r="ASA23" s="63"/>
      <c r="ASB23" s="63"/>
      <c r="ASC23" s="63"/>
      <c r="ASD23" s="63"/>
      <c r="ASE23" s="63"/>
      <c r="ASF23" s="63"/>
      <c r="ASG23" s="63"/>
      <c r="ASH23" s="63"/>
      <c r="ASI23" s="63"/>
      <c r="ASJ23" s="63"/>
      <c r="ASK23" s="63"/>
      <c r="ASL23" s="63"/>
      <c r="ASM23" s="63"/>
      <c r="ASN23" s="63"/>
      <c r="ASO23" s="63"/>
      <c r="ASP23" s="63"/>
      <c r="ASQ23" s="63"/>
      <c r="ASR23" s="63"/>
      <c r="ASS23" s="63"/>
      <c r="AST23" s="63"/>
      <c r="ASU23" s="63"/>
      <c r="ASV23" s="63"/>
      <c r="ASW23" s="63"/>
      <c r="ASX23" s="63"/>
      <c r="ASY23" s="63"/>
      <c r="ASZ23" s="63"/>
      <c r="ATA23" s="63"/>
      <c r="ATB23" s="63"/>
      <c r="ATC23" s="63"/>
      <c r="ATD23" s="63"/>
      <c r="ATE23" s="63"/>
      <c r="ATF23" s="63"/>
      <c r="ATG23" s="63"/>
      <c r="ATH23" s="63"/>
      <c r="ATI23" s="63"/>
      <c r="ATJ23" s="63"/>
      <c r="ATK23" s="63"/>
      <c r="ATL23" s="63"/>
      <c r="ATM23" s="63"/>
      <c r="ATN23" s="63"/>
      <c r="ATO23" s="63"/>
      <c r="ATP23" s="63"/>
      <c r="ATQ23" s="63"/>
      <c r="ATR23" s="63"/>
      <c r="ATS23" s="63"/>
      <c r="ATT23" s="63"/>
      <c r="ATU23" s="63"/>
      <c r="ATV23" s="63"/>
      <c r="ATW23" s="63"/>
      <c r="ATX23" s="63"/>
      <c r="ATY23" s="63"/>
      <c r="ATZ23" s="63"/>
      <c r="AUA23" s="63"/>
      <c r="AUB23" s="63"/>
      <c r="AUC23" s="63"/>
      <c r="AUD23" s="63"/>
      <c r="AUE23" s="63"/>
      <c r="AUF23" s="63"/>
      <c r="AUG23" s="63"/>
      <c r="AUH23" s="63"/>
      <c r="AUI23" s="63"/>
      <c r="AUJ23" s="63"/>
      <c r="AUK23" s="63"/>
      <c r="AUL23" s="63"/>
      <c r="AUM23" s="63"/>
      <c r="AUN23" s="63"/>
      <c r="AUO23" s="63"/>
      <c r="AUP23" s="63"/>
      <c r="AUQ23" s="63"/>
      <c r="AUR23" s="63"/>
      <c r="AUS23" s="63"/>
      <c r="AUT23" s="63"/>
      <c r="AUU23" s="63"/>
      <c r="AUV23" s="63"/>
      <c r="AUW23" s="63"/>
      <c r="AUX23" s="63"/>
      <c r="AUY23" s="63"/>
      <c r="AUZ23" s="63"/>
      <c r="AVA23" s="63"/>
      <c r="AVB23" s="63"/>
      <c r="AVC23" s="63"/>
      <c r="AVD23" s="63"/>
      <c r="AVE23" s="63"/>
      <c r="AVF23" s="63"/>
      <c r="AVG23" s="63"/>
      <c r="AVH23" s="63"/>
      <c r="AVI23" s="63"/>
      <c r="AVJ23" s="63"/>
      <c r="AVK23" s="63"/>
      <c r="AVL23" s="63"/>
      <c r="AVM23" s="63"/>
      <c r="AVN23" s="63"/>
      <c r="AVO23" s="63"/>
      <c r="AVP23" s="63"/>
      <c r="AVQ23" s="63"/>
      <c r="AVR23" s="63"/>
      <c r="AVS23" s="63"/>
      <c r="AVT23" s="63"/>
      <c r="AVU23" s="63"/>
      <c r="AVV23" s="63"/>
      <c r="AVW23" s="63"/>
      <c r="AVX23" s="63"/>
      <c r="AVY23" s="63"/>
      <c r="AVZ23" s="63"/>
      <c r="AWA23" s="63"/>
      <c r="AWB23" s="63"/>
      <c r="AWC23" s="63"/>
      <c r="AWD23" s="63"/>
      <c r="AWE23" s="63"/>
      <c r="AWF23" s="63"/>
      <c r="AWG23" s="63"/>
      <c r="AWH23" s="63"/>
      <c r="AWI23" s="63"/>
      <c r="AWJ23" s="63"/>
      <c r="AWK23" s="63"/>
      <c r="AWL23" s="63"/>
      <c r="AWM23" s="63"/>
      <c r="AWN23" s="63"/>
      <c r="AWO23" s="63"/>
      <c r="AWP23" s="63"/>
      <c r="AWQ23" s="63"/>
      <c r="AWR23" s="63"/>
      <c r="AWS23" s="63"/>
      <c r="AWT23" s="63"/>
      <c r="AWU23" s="63"/>
      <c r="AWV23" s="63"/>
      <c r="AWW23" s="63"/>
      <c r="AWX23" s="63"/>
      <c r="AWY23" s="63"/>
      <c r="AWZ23" s="63"/>
      <c r="AXA23" s="63"/>
      <c r="AXB23" s="63"/>
      <c r="AXC23" s="63"/>
      <c r="AXD23" s="63"/>
      <c r="AXE23" s="63"/>
      <c r="AXF23" s="63"/>
      <c r="AXG23" s="63"/>
      <c r="AXH23" s="63"/>
      <c r="AXI23" s="63"/>
      <c r="AXJ23" s="63"/>
      <c r="AXK23" s="63"/>
      <c r="AXL23" s="63"/>
      <c r="AXM23" s="63"/>
      <c r="AXN23" s="63"/>
      <c r="AXO23" s="63"/>
      <c r="AXP23" s="63"/>
      <c r="AXQ23" s="63"/>
      <c r="AXR23" s="63"/>
      <c r="AXS23" s="63"/>
      <c r="AXT23" s="63"/>
      <c r="AXU23" s="63"/>
      <c r="AXV23" s="63"/>
      <c r="AXW23" s="63"/>
      <c r="AXX23" s="63"/>
      <c r="AXY23" s="63"/>
      <c r="AXZ23" s="63"/>
      <c r="AYA23" s="63"/>
      <c r="AYB23" s="63"/>
      <c r="AYC23" s="63"/>
      <c r="AYD23" s="63"/>
      <c r="AYE23" s="63"/>
      <c r="AYF23" s="63"/>
      <c r="AYG23" s="63"/>
      <c r="AYH23" s="63"/>
      <c r="AYI23" s="63"/>
      <c r="AYJ23" s="63"/>
      <c r="AYK23" s="63"/>
      <c r="AYL23" s="63"/>
      <c r="AYM23" s="63"/>
      <c r="AYN23" s="63"/>
      <c r="AYO23" s="63"/>
      <c r="AYP23" s="63"/>
      <c r="AYQ23" s="63"/>
      <c r="AYR23" s="63"/>
      <c r="AYS23" s="63"/>
      <c r="AYT23" s="63"/>
      <c r="AYU23" s="63"/>
      <c r="AYV23" s="63"/>
      <c r="AYW23" s="63"/>
      <c r="AYX23" s="63"/>
      <c r="AYY23" s="63"/>
      <c r="AYZ23" s="63"/>
      <c r="AZA23" s="63"/>
      <c r="AZB23" s="63"/>
      <c r="AZC23" s="63"/>
      <c r="AZD23" s="63"/>
      <c r="AZE23" s="63"/>
      <c r="AZF23" s="63"/>
      <c r="AZG23" s="63"/>
      <c r="AZH23" s="63"/>
      <c r="AZI23" s="63"/>
      <c r="AZJ23" s="63"/>
      <c r="AZK23" s="63"/>
      <c r="AZL23" s="63"/>
      <c r="AZM23" s="63"/>
      <c r="AZN23" s="63"/>
      <c r="AZO23" s="63"/>
      <c r="AZP23" s="63"/>
      <c r="AZQ23" s="63"/>
      <c r="AZR23" s="63"/>
      <c r="AZS23" s="63"/>
      <c r="AZT23" s="63"/>
      <c r="AZU23" s="63"/>
      <c r="AZV23" s="63"/>
      <c r="AZW23" s="63"/>
      <c r="AZX23" s="63"/>
      <c r="AZY23" s="63"/>
      <c r="AZZ23" s="63"/>
      <c r="BAA23" s="63"/>
      <c r="BAB23" s="63"/>
      <c r="BAC23" s="63"/>
      <c r="BAD23" s="63"/>
      <c r="BAE23" s="63"/>
      <c r="BAF23" s="63"/>
      <c r="BAG23" s="63"/>
      <c r="BAH23" s="63"/>
      <c r="BAI23" s="63"/>
      <c r="BAJ23" s="63"/>
      <c r="BAK23" s="63"/>
      <c r="BAL23" s="63"/>
      <c r="BAM23" s="63"/>
      <c r="BAN23" s="63"/>
      <c r="BAO23" s="63"/>
      <c r="BAP23" s="63"/>
      <c r="BAQ23" s="63"/>
      <c r="BAR23" s="63"/>
      <c r="BAS23" s="63"/>
      <c r="BAT23" s="63"/>
      <c r="BAU23" s="63"/>
      <c r="BAV23" s="63"/>
      <c r="BAW23" s="63"/>
      <c r="BAX23" s="63"/>
      <c r="BAY23" s="63"/>
      <c r="BAZ23" s="63"/>
      <c r="BBA23" s="63"/>
      <c r="BBB23" s="63"/>
      <c r="BBC23" s="63"/>
      <c r="BBD23" s="63"/>
      <c r="BBE23" s="63"/>
      <c r="BBF23" s="63"/>
      <c r="BBG23" s="63"/>
      <c r="BBH23" s="63"/>
      <c r="BBI23" s="63"/>
      <c r="BBJ23" s="63"/>
      <c r="BBK23" s="63"/>
      <c r="BBL23" s="63"/>
      <c r="BBM23" s="63"/>
      <c r="BBN23" s="63"/>
      <c r="BBO23" s="63"/>
      <c r="BBP23" s="63"/>
      <c r="BBQ23" s="63"/>
      <c r="BBR23" s="63"/>
      <c r="BBS23" s="63"/>
      <c r="BBT23" s="63"/>
      <c r="BBU23" s="63"/>
      <c r="BBV23" s="63"/>
      <c r="BBW23" s="63"/>
      <c r="BBX23" s="63"/>
      <c r="BBY23" s="63"/>
      <c r="BBZ23" s="63"/>
      <c r="BCA23" s="63"/>
      <c r="BCB23" s="63"/>
      <c r="BCC23" s="63"/>
      <c r="BCD23" s="63"/>
      <c r="BCE23" s="63"/>
      <c r="BCF23" s="63"/>
      <c r="BCG23" s="63"/>
      <c r="BCH23" s="63"/>
      <c r="BCI23" s="63"/>
      <c r="BCJ23" s="63"/>
      <c r="BCK23" s="63"/>
      <c r="BCL23" s="63"/>
      <c r="BCM23" s="63"/>
      <c r="BCN23" s="63"/>
      <c r="BCO23" s="63"/>
      <c r="BCP23" s="63"/>
      <c r="BCQ23" s="63"/>
      <c r="BCR23" s="63"/>
      <c r="BCS23" s="63"/>
      <c r="BCT23" s="63"/>
      <c r="BCU23" s="63"/>
      <c r="BCV23" s="63"/>
      <c r="BCW23" s="63"/>
      <c r="BCX23" s="63"/>
      <c r="BCY23" s="63"/>
      <c r="BCZ23" s="63"/>
      <c r="BDA23" s="63"/>
      <c r="BDB23" s="63"/>
      <c r="BDC23" s="63"/>
      <c r="BDD23" s="63"/>
      <c r="BDE23" s="63"/>
      <c r="BDF23" s="63"/>
      <c r="BDG23" s="63"/>
      <c r="BDH23" s="63"/>
      <c r="BDI23" s="63"/>
      <c r="BDJ23" s="63"/>
      <c r="BDK23" s="63"/>
      <c r="BDL23" s="63"/>
      <c r="BDM23" s="63"/>
      <c r="BDN23" s="63"/>
      <c r="BDO23" s="63"/>
      <c r="BDP23" s="63"/>
      <c r="BDQ23" s="63"/>
      <c r="BDR23" s="63"/>
      <c r="BDS23" s="63"/>
      <c r="BDT23" s="63"/>
      <c r="BDU23" s="63"/>
      <c r="BDV23" s="63"/>
      <c r="BDW23" s="63"/>
      <c r="BDX23" s="63"/>
      <c r="BDY23" s="63"/>
      <c r="BDZ23" s="63"/>
      <c r="BEA23" s="63"/>
      <c r="BEB23" s="63"/>
      <c r="BEC23" s="63"/>
      <c r="BED23" s="63"/>
      <c r="BEE23" s="63"/>
      <c r="BEF23" s="63"/>
      <c r="BEG23" s="63"/>
      <c r="BEH23" s="63"/>
      <c r="BEI23" s="63"/>
      <c r="BEJ23" s="63"/>
      <c r="BEK23" s="63"/>
      <c r="BEL23" s="63"/>
      <c r="BEM23" s="63"/>
      <c r="BEN23" s="63"/>
      <c r="BEO23" s="63"/>
      <c r="BEP23" s="63"/>
      <c r="BEQ23" s="63"/>
      <c r="BER23" s="63"/>
      <c r="BES23" s="63"/>
      <c r="BET23" s="63"/>
      <c r="BEU23" s="63"/>
      <c r="BEV23" s="63"/>
      <c r="BEW23" s="63"/>
      <c r="BEX23" s="63"/>
      <c r="BEY23" s="63"/>
      <c r="BEZ23" s="63"/>
      <c r="BFA23" s="63"/>
      <c r="BFB23" s="63"/>
      <c r="BFC23" s="63"/>
      <c r="BFD23" s="63"/>
      <c r="BFE23" s="63"/>
      <c r="BFF23" s="63"/>
      <c r="BFG23" s="63"/>
      <c r="BFH23" s="63"/>
      <c r="BFI23" s="63"/>
      <c r="BFJ23" s="63"/>
      <c r="BFK23" s="63"/>
      <c r="BFL23" s="63"/>
      <c r="BFM23" s="63"/>
      <c r="BFN23" s="63"/>
      <c r="BFO23" s="63"/>
      <c r="BFP23" s="63"/>
      <c r="BFQ23" s="63"/>
      <c r="BFR23" s="63"/>
      <c r="BFS23" s="63"/>
      <c r="BFT23" s="63"/>
      <c r="BFU23" s="63"/>
      <c r="BFV23" s="63"/>
      <c r="BFW23" s="63"/>
      <c r="BFX23" s="63"/>
      <c r="BFY23" s="63"/>
      <c r="BFZ23" s="63"/>
      <c r="BGA23" s="63"/>
      <c r="BGB23" s="63"/>
      <c r="BGC23" s="63"/>
      <c r="BGD23" s="63"/>
      <c r="BGE23" s="63"/>
      <c r="BGF23" s="63"/>
      <c r="BGG23" s="63"/>
      <c r="BGH23" s="63"/>
      <c r="BGI23" s="63"/>
      <c r="BGJ23" s="63"/>
      <c r="BGK23" s="63"/>
      <c r="BGL23" s="63"/>
      <c r="BGM23" s="63"/>
      <c r="BGN23" s="63"/>
      <c r="BGO23" s="63"/>
      <c r="BGP23" s="63"/>
      <c r="BGQ23" s="63"/>
      <c r="BGR23" s="63"/>
      <c r="BGS23" s="63"/>
      <c r="BGT23" s="63"/>
      <c r="BGU23" s="63"/>
      <c r="BGV23" s="63"/>
      <c r="BGW23" s="63"/>
      <c r="BGX23" s="63"/>
      <c r="BGY23" s="63"/>
      <c r="BGZ23" s="63"/>
      <c r="BHA23" s="63"/>
      <c r="BHB23" s="63"/>
      <c r="BHC23" s="63"/>
      <c r="BHD23" s="63"/>
      <c r="BHE23" s="63"/>
      <c r="BHF23" s="63"/>
      <c r="BHG23" s="63"/>
      <c r="BHH23" s="63"/>
      <c r="BHI23" s="63"/>
      <c r="BHJ23" s="63"/>
      <c r="BHK23" s="63"/>
      <c r="BHL23" s="63"/>
      <c r="BHM23" s="63"/>
      <c r="BHN23" s="63"/>
      <c r="BHO23" s="63"/>
      <c r="BHP23" s="63"/>
      <c r="BHQ23" s="63"/>
      <c r="BHR23" s="63"/>
      <c r="BHS23" s="63"/>
      <c r="BHT23" s="63"/>
      <c r="BHU23" s="63"/>
      <c r="BHV23" s="63"/>
      <c r="BHW23" s="63"/>
      <c r="BHX23" s="63"/>
      <c r="BHY23" s="63"/>
      <c r="BHZ23" s="63"/>
      <c r="BIA23" s="63"/>
      <c r="BIB23" s="63"/>
      <c r="BIC23" s="63"/>
      <c r="BID23" s="63"/>
      <c r="BIE23" s="63"/>
      <c r="BIF23" s="63"/>
      <c r="BIG23" s="63"/>
      <c r="BIH23" s="63"/>
      <c r="BII23" s="63"/>
      <c r="BIJ23" s="63"/>
      <c r="BIK23" s="63"/>
      <c r="BIL23" s="63"/>
      <c r="BIM23" s="63"/>
      <c r="BIN23" s="63"/>
      <c r="BIO23" s="63"/>
      <c r="BIP23" s="63"/>
      <c r="BIQ23" s="63"/>
      <c r="BIR23" s="63"/>
      <c r="BIS23" s="63"/>
      <c r="BIT23" s="63"/>
      <c r="BIU23" s="63"/>
      <c r="BIV23" s="63"/>
      <c r="BIW23" s="63"/>
      <c r="BIX23" s="63"/>
      <c r="BIY23" s="63"/>
      <c r="BIZ23" s="63"/>
      <c r="BJA23" s="63"/>
      <c r="BJB23" s="63"/>
      <c r="BJC23" s="63"/>
      <c r="BJD23" s="63"/>
      <c r="BJE23" s="63"/>
      <c r="BJF23" s="63"/>
      <c r="BJG23" s="63"/>
      <c r="BJH23" s="63"/>
      <c r="BJI23" s="63"/>
      <c r="BJJ23" s="63"/>
      <c r="BJK23" s="63"/>
      <c r="BJL23" s="63"/>
      <c r="BJM23" s="63"/>
      <c r="BJN23" s="63"/>
      <c r="BJO23" s="63"/>
      <c r="BJP23" s="63"/>
      <c r="BJQ23" s="63"/>
      <c r="BJR23" s="63"/>
      <c r="BJS23" s="63"/>
      <c r="BJT23" s="63"/>
      <c r="BJU23" s="63"/>
      <c r="BJV23" s="63"/>
      <c r="BJW23" s="63"/>
      <c r="BJX23" s="63"/>
      <c r="BJY23" s="63"/>
      <c r="BJZ23" s="63"/>
      <c r="BKA23" s="63"/>
      <c r="BKB23" s="63"/>
      <c r="BKC23" s="63"/>
      <c r="BKD23" s="63"/>
      <c r="BKE23" s="63"/>
      <c r="BKF23" s="63"/>
      <c r="BKG23" s="63"/>
      <c r="BKH23" s="63"/>
      <c r="BKI23" s="63"/>
      <c r="BKJ23" s="63"/>
      <c r="BKK23" s="63"/>
      <c r="BKL23" s="63"/>
      <c r="BKM23" s="63"/>
      <c r="BKN23" s="63"/>
      <c r="BKO23" s="63"/>
      <c r="BKP23" s="63"/>
      <c r="BKQ23" s="63"/>
      <c r="BKR23" s="63"/>
      <c r="BKS23" s="63"/>
      <c r="BKT23" s="63"/>
      <c r="BKU23" s="63"/>
      <c r="BKV23" s="63"/>
      <c r="BKW23" s="63"/>
      <c r="BKX23" s="63"/>
      <c r="BKY23" s="63"/>
      <c r="BKZ23" s="63"/>
      <c r="BLA23" s="63"/>
      <c r="BLB23" s="63"/>
      <c r="BLC23" s="63"/>
      <c r="BLD23" s="63"/>
      <c r="BLE23" s="63"/>
      <c r="BLF23" s="63"/>
      <c r="BLG23" s="63"/>
      <c r="BLH23" s="63"/>
      <c r="BLI23" s="63"/>
      <c r="BLJ23" s="63"/>
      <c r="BLK23" s="63"/>
      <c r="BLL23" s="63"/>
      <c r="BLM23" s="63"/>
      <c r="BLN23" s="63"/>
      <c r="BLO23" s="63"/>
      <c r="BLP23" s="63"/>
      <c r="BLQ23" s="63"/>
      <c r="BLR23" s="63"/>
      <c r="BLS23" s="63"/>
      <c r="BLT23" s="63"/>
      <c r="BLU23" s="63"/>
      <c r="BLV23" s="63"/>
      <c r="BLW23" s="63"/>
      <c r="BLX23" s="63"/>
      <c r="BLY23" s="63"/>
      <c r="BLZ23" s="63"/>
      <c r="BMA23" s="63"/>
      <c r="BMB23" s="63"/>
      <c r="BMC23" s="63"/>
      <c r="BMD23" s="63"/>
      <c r="BME23" s="63"/>
    </row>
    <row r="24" spans="1:1695" s="1" customFormat="1" ht="15" hidden="1" customHeight="1" x14ac:dyDescent="0.25">
      <c r="A24" s="107" t="s">
        <v>217</v>
      </c>
      <c r="B24" s="119" t="e">
        <f>VLOOKUP(A24,'Tirantes - Executados'!$A$8:$M$404,10,FALSE)</f>
        <v>#N/A</v>
      </c>
      <c r="C24" s="133" t="e">
        <f>VLOOKUP(A24,'Tirantes - Executados'!$A$1:$M$405,17,FALSE)</f>
        <v>#N/A</v>
      </c>
      <c r="D24" s="122" t="e">
        <f>VLOOKUP(A24,'Tirantes - Executados'!$A$8:$M$404,18,FALSE)</f>
        <v>#N/A</v>
      </c>
      <c r="E24" s="133" t="e">
        <f>VLOOKUP(A24,'Tirantes - Executados'!$A$1:$M$405,19,FALSE)</f>
        <v>#N/A</v>
      </c>
      <c r="F24" s="122" t="e">
        <f>VLOOKUP(A24,'Tirantes - Executados'!$A$8:$M$404,20,FALSE)</f>
        <v>#N/A</v>
      </c>
      <c r="G24" s="133" t="e">
        <f>VLOOKUP(A24,'Tirantes - Executados'!$A$1:$M$405,21,FALSE)</f>
        <v>#N/A</v>
      </c>
      <c r="H24" s="122" t="e">
        <f>VLOOKUP(A24,'Tirantes - Executados'!$A$8:$M$404,22,FALSE)</f>
        <v>#N/A</v>
      </c>
      <c r="I24" s="133" t="e">
        <f>VLOOKUP(A24,'Tirantes - Executados'!$A$1:$M$405,23,FALSE)</f>
        <v>#N/A</v>
      </c>
      <c r="J24" s="122" t="e">
        <f>VLOOKUP(A24,'Tirantes - Executados'!$A$8:$M$404,24,FALSE)</f>
        <v>#N/A</v>
      </c>
      <c r="K24" s="108" t="e">
        <f>VLOOKUP(A24,'Tirantes - Executados'!$A$8:$M$404,11,FALSE)</f>
        <v>#N/A</v>
      </c>
      <c r="L24" s="133" t="e">
        <f>VLOOKUP(A24,'Tirantes - Executados'!$A$1:$M$405,28,FALSE)</f>
        <v>#N/A</v>
      </c>
      <c r="M24" s="122" t="e">
        <f>VLOOKUP(A24,'Tirantes - Executados'!$A$8:$M$404,29,FALSE)</f>
        <v>#N/A</v>
      </c>
      <c r="N24" s="133" t="e">
        <f>VLOOKUP(A24,'Tirantes - Executados'!$A$1:$M$405,30,FALSE)</f>
        <v>#N/A</v>
      </c>
      <c r="O24" s="122" t="e">
        <f>VLOOKUP(A24,'Tirantes - Executados'!$A$8:$M$404,31,FALSE)</f>
        <v>#N/A</v>
      </c>
      <c r="P24" s="133" t="e">
        <f>VLOOKUP(A24,'Tirantes - Executados'!$A$1:$M$405,32,FALSE)</f>
        <v>#N/A</v>
      </c>
      <c r="Q24" s="122" t="e">
        <f>VLOOKUP(A24,'Tirantes - Executados'!$A$8:$M$404,33,FALSE)</f>
        <v>#N/A</v>
      </c>
      <c r="R24" s="133" t="e">
        <f>VLOOKUP(A24,'Tirantes - Executados'!$A$1:$M$405,34,FALSE)</f>
        <v>#N/A</v>
      </c>
      <c r="S24" s="122" t="e">
        <f>VLOOKUP(A24,'Tirantes - Executados'!$A$8:$M$404,35,FALSE)</f>
        <v>#N/A</v>
      </c>
      <c r="T24" s="108" t="e">
        <f>VLOOKUP(A24,'Tirantes - Executados'!$A$8:$M$404,12,FALSE)</f>
        <v>#N/A</v>
      </c>
      <c r="U24" s="133" t="e">
        <f>VLOOKUP(A24,'Tirantes - Executados'!$A$1:$M$405,39,FALSE)</f>
        <v>#N/A</v>
      </c>
      <c r="V24" s="122" t="e">
        <f>VLOOKUP(A24,'Tirantes - Executados'!$A$8:$M$404,40,FALSE)</f>
        <v>#N/A</v>
      </c>
      <c r="W24" s="133" t="e">
        <f>VLOOKUP(A24,'Tirantes - Executados'!$A$1:$M$405,41,FALSE)</f>
        <v>#N/A</v>
      </c>
      <c r="X24" s="122" t="e">
        <f>VLOOKUP(A24,'Tirantes - Executados'!$A$8:$M$404,42,FALSE)</f>
        <v>#N/A</v>
      </c>
      <c r="Y24" s="133" t="e">
        <f>VLOOKUP(A24,'Tirantes - Executados'!$A$1:$M$405,43,FALSE)</f>
        <v>#N/A</v>
      </c>
      <c r="Z24" s="122" t="e">
        <f>VLOOKUP(A24,'Tirantes - Executados'!$A$8:$M$404,44,FALSE)</f>
        <v>#N/A</v>
      </c>
      <c r="AA24" s="133" t="e">
        <f>VLOOKUP(A24,'Tirantes - Executados'!$A$1:$M$405,45,FALSE)</f>
        <v>#N/A</v>
      </c>
      <c r="AB24" s="132" t="e">
        <f>VLOOKUP(A24,'Tirantes - Executados'!$A$8:$M$404,46,FALSE)</f>
        <v>#N/A</v>
      </c>
      <c r="AC24" s="99" t="s">
        <v>300</v>
      </c>
      <c r="AD24" s="109" t="e">
        <f>VLOOKUP(A24,'Tirantes - Executados'!$A$8:$M$404,14,FALSE)</f>
        <v>#N/A</v>
      </c>
      <c r="AE24" s="63"/>
      <c r="AF24" s="118" t="e">
        <f>VLOOKUP(A24,'Tirantes - Executados'!$A$1:$M$569,13,FALSE)</f>
        <v>#N/A</v>
      </c>
      <c r="AG24" s="63"/>
      <c r="AH24" s="63"/>
      <c r="AI24" s="230" t="e">
        <f>VLOOKUP(A24,'Tirantes - Executados'!$A$7:$M$404,50)</f>
        <v>#REF!</v>
      </c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3"/>
      <c r="JA24" s="63"/>
      <c r="JB24" s="63"/>
      <c r="JC24" s="63"/>
      <c r="JD24" s="63"/>
      <c r="JE24" s="63"/>
      <c r="JF24" s="63"/>
      <c r="JG24" s="63"/>
      <c r="JH24" s="63"/>
      <c r="JI24" s="63"/>
      <c r="JJ24" s="63"/>
      <c r="JK24" s="63"/>
      <c r="JL24" s="63"/>
      <c r="JM24" s="63"/>
      <c r="JN24" s="63"/>
      <c r="JO24" s="63"/>
      <c r="JP24" s="63"/>
      <c r="JQ24" s="63"/>
      <c r="JR24" s="63"/>
      <c r="JS24" s="63"/>
      <c r="JT24" s="63"/>
      <c r="JU24" s="63"/>
      <c r="JV24" s="63"/>
      <c r="JW24" s="63"/>
      <c r="JX24" s="63"/>
      <c r="JY24" s="63"/>
      <c r="JZ24" s="63"/>
      <c r="KA24" s="63"/>
      <c r="KB24" s="63"/>
      <c r="KC24" s="63"/>
      <c r="KD24" s="63"/>
      <c r="KE24" s="63"/>
      <c r="KF24" s="63"/>
      <c r="KG24" s="63"/>
      <c r="KH24" s="63"/>
      <c r="KI24" s="63"/>
      <c r="KJ24" s="63"/>
      <c r="KK24" s="63"/>
      <c r="KL24" s="63"/>
      <c r="KM24" s="63"/>
      <c r="KN24" s="63"/>
      <c r="KO24" s="63"/>
      <c r="KP24" s="63"/>
      <c r="KQ24" s="63"/>
      <c r="KR24" s="63"/>
      <c r="KS24" s="63"/>
      <c r="KT24" s="63"/>
      <c r="KU24" s="63"/>
      <c r="KV24" s="63"/>
      <c r="KW24" s="63"/>
      <c r="KX24" s="63"/>
      <c r="KY24" s="63"/>
      <c r="KZ24" s="63"/>
      <c r="LA24" s="63"/>
      <c r="LB24" s="63"/>
      <c r="LC24" s="63"/>
      <c r="LD24" s="63"/>
      <c r="LE24" s="63"/>
      <c r="LF24" s="63"/>
      <c r="LG24" s="63"/>
      <c r="LH24" s="63"/>
      <c r="LI24" s="63"/>
      <c r="LJ24" s="63"/>
      <c r="LK24" s="63"/>
      <c r="LL24" s="63"/>
      <c r="LM24" s="63"/>
      <c r="LN24" s="63"/>
      <c r="LO24" s="63"/>
      <c r="LP24" s="63"/>
      <c r="LQ24" s="63"/>
      <c r="LR24" s="63"/>
      <c r="LS24" s="63"/>
      <c r="LT24" s="63"/>
      <c r="LU24" s="63"/>
      <c r="LV24" s="63"/>
      <c r="LW24" s="63"/>
      <c r="LX24" s="63"/>
      <c r="LY24" s="63"/>
      <c r="LZ24" s="63"/>
      <c r="MA24" s="63"/>
      <c r="MB24" s="63"/>
      <c r="MC24" s="63"/>
      <c r="MD24" s="63"/>
      <c r="ME24" s="63"/>
      <c r="MF24" s="63"/>
      <c r="MG24" s="63"/>
      <c r="MH24" s="63"/>
      <c r="MI24" s="63"/>
      <c r="MJ24" s="63"/>
      <c r="MK24" s="63"/>
      <c r="ML24" s="63"/>
      <c r="MM24" s="63"/>
      <c r="MN24" s="63"/>
      <c r="MO24" s="63"/>
      <c r="MP24" s="63"/>
      <c r="MQ24" s="63"/>
      <c r="MR24" s="63"/>
      <c r="MS24" s="63"/>
      <c r="MT24" s="63"/>
      <c r="MU24" s="63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3"/>
      <c r="NS24" s="63"/>
      <c r="NT24" s="63"/>
      <c r="NU24" s="63"/>
      <c r="NV24" s="63"/>
      <c r="NW24" s="63"/>
      <c r="NX24" s="63"/>
      <c r="NY24" s="63"/>
      <c r="NZ24" s="63"/>
      <c r="OA24" s="63"/>
      <c r="OB24" s="63"/>
      <c r="OC24" s="63"/>
      <c r="OD24" s="63"/>
      <c r="OE24" s="63"/>
      <c r="OF24" s="63"/>
      <c r="OG24" s="63"/>
      <c r="OH24" s="63"/>
      <c r="OI24" s="63"/>
      <c r="OJ24" s="63"/>
      <c r="OK24" s="63"/>
      <c r="OL24" s="63"/>
      <c r="OM24" s="63"/>
      <c r="ON24" s="63"/>
      <c r="OO24" s="63"/>
      <c r="OP24" s="63"/>
      <c r="OQ24" s="63"/>
      <c r="OR24" s="63"/>
      <c r="OS24" s="63"/>
      <c r="OT24" s="63"/>
      <c r="OU24" s="63"/>
      <c r="OV24" s="63"/>
      <c r="OW24" s="63"/>
      <c r="OX24" s="63"/>
      <c r="OY24" s="63"/>
      <c r="OZ24" s="63"/>
      <c r="PA24" s="63"/>
      <c r="PB24" s="63"/>
      <c r="PC24" s="63"/>
      <c r="PD24" s="63"/>
      <c r="PE24" s="63"/>
      <c r="PF24" s="63"/>
      <c r="PG24" s="63"/>
      <c r="PH24" s="63"/>
      <c r="PI24" s="63"/>
      <c r="PJ24" s="63"/>
      <c r="PK24" s="63"/>
      <c r="PL24" s="63"/>
      <c r="PM24" s="63"/>
      <c r="PN24" s="63"/>
      <c r="PO24" s="63"/>
      <c r="PP24" s="63"/>
      <c r="PQ24" s="63"/>
      <c r="PR24" s="63"/>
      <c r="PS24" s="63"/>
      <c r="PT24" s="63"/>
      <c r="PU24" s="63"/>
      <c r="PV24" s="63"/>
      <c r="PW24" s="63"/>
      <c r="PX24" s="63"/>
      <c r="PY24" s="63"/>
      <c r="PZ24" s="63"/>
      <c r="QA24" s="63"/>
      <c r="QB24" s="63"/>
      <c r="QC24" s="63"/>
      <c r="QD24" s="63"/>
      <c r="QE24" s="63"/>
      <c r="QF24" s="63"/>
      <c r="QG24" s="63"/>
      <c r="QH24" s="63"/>
      <c r="QI24" s="63"/>
      <c r="QJ24" s="63"/>
      <c r="QK24" s="63"/>
      <c r="QL24" s="63"/>
      <c r="QM24" s="63"/>
      <c r="QN24" s="63"/>
      <c r="QO24" s="63"/>
      <c r="QP24" s="63"/>
      <c r="QQ24" s="63"/>
      <c r="QR24" s="63"/>
      <c r="QS24" s="63"/>
      <c r="QT24" s="63"/>
      <c r="QU24" s="63"/>
      <c r="QV24" s="63"/>
      <c r="QW24" s="63"/>
      <c r="QX24" s="63"/>
      <c r="QY24" s="63"/>
      <c r="QZ24" s="63"/>
      <c r="RA24" s="63"/>
      <c r="RB24" s="63"/>
      <c r="RC24" s="63"/>
      <c r="RD24" s="63"/>
      <c r="RE24" s="63"/>
      <c r="RF24" s="63"/>
      <c r="RG24" s="63"/>
      <c r="RH24" s="63"/>
      <c r="RI24" s="63"/>
      <c r="RJ24" s="63"/>
      <c r="RK24" s="63"/>
      <c r="RL24" s="63"/>
      <c r="RM24" s="63"/>
      <c r="RN24" s="63"/>
      <c r="RO24" s="63"/>
      <c r="RP24" s="63"/>
      <c r="RQ24" s="63"/>
      <c r="RR24" s="63"/>
      <c r="RS24" s="63"/>
      <c r="RT24" s="63"/>
      <c r="RU24" s="63"/>
      <c r="RV24" s="63"/>
      <c r="RW24" s="63"/>
      <c r="RX24" s="63"/>
      <c r="RY24" s="63"/>
      <c r="RZ24" s="63"/>
      <c r="SA24" s="63"/>
      <c r="SB24" s="63"/>
      <c r="SC24" s="63"/>
      <c r="SD24" s="63"/>
      <c r="SE24" s="63"/>
      <c r="SF24" s="63"/>
      <c r="SG24" s="63"/>
      <c r="SH24" s="63"/>
      <c r="SI24" s="63"/>
      <c r="SJ24" s="63"/>
      <c r="SK24" s="63"/>
      <c r="SL24" s="63"/>
      <c r="SM24" s="63"/>
      <c r="SN24" s="63"/>
      <c r="SO24" s="63"/>
      <c r="SP24" s="63"/>
      <c r="SQ24" s="63"/>
      <c r="SR24" s="63"/>
      <c r="SS24" s="63"/>
      <c r="ST24" s="63"/>
      <c r="SU24" s="63"/>
      <c r="SV24" s="63"/>
      <c r="SW24" s="63"/>
      <c r="SX24" s="63"/>
      <c r="SY24" s="63"/>
      <c r="SZ24" s="63"/>
      <c r="TA24" s="63"/>
      <c r="TB24" s="63"/>
      <c r="TC24" s="63"/>
      <c r="TD24" s="63"/>
      <c r="TE24" s="63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63"/>
      <c r="UA24" s="63"/>
      <c r="UB24" s="63"/>
      <c r="UC24" s="63"/>
      <c r="UD24" s="63"/>
      <c r="UE24" s="63"/>
      <c r="UF24" s="63"/>
      <c r="UG24" s="63"/>
      <c r="UH24" s="63"/>
      <c r="UI24" s="63"/>
      <c r="UJ24" s="63"/>
      <c r="UK24" s="63"/>
      <c r="UL24" s="63"/>
      <c r="UM24" s="63"/>
      <c r="UN24" s="63"/>
      <c r="UO24" s="63"/>
      <c r="UP24" s="63"/>
      <c r="UQ24" s="63"/>
      <c r="UR24" s="63"/>
      <c r="US24" s="63"/>
      <c r="UT24" s="63"/>
      <c r="UU24" s="63"/>
      <c r="UV24" s="63"/>
      <c r="UW24" s="63"/>
      <c r="UX24" s="63"/>
      <c r="UY24" s="63"/>
      <c r="UZ24" s="63"/>
      <c r="VA24" s="63"/>
      <c r="VB24" s="63"/>
      <c r="VC24" s="63"/>
      <c r="VD24" s="63"/>
      <c r="VE24" s="63"/>
      <c r="VF24" s="63"/>
      <c r="VG24" s="63"/>
      <c r="VH24" s="63"/>
      <c r="VI24" s="63"/>
      <c r="VJ24" s="63"/>
      <c r="VK24" s="63"/>
      <c r="VL24" s="63"/>
      <c r="VM24" s="63"/>
      <c r="VN24" s="63"/>
      <c r="VO24" s="63"/>
      <c r="VP24" s="63"/>
      <c r="VQ24" s="63"/>
      <c r="VR24" s="63"/>
      <c r="VS24" s="63"/>
      <c r="VT24" s="63"/>
      <c r="VU24" s="63"/>
      <c r="VV24" s="63"/>
      <c r="VW24" s="63"/>
      <c r="VX24" s="63"/>
      <c r="VY24" s="63"/>
      <c r="VZ24" s="63"/>
      <c r="WA24" s="63"/>
      <c r="WB24" s="63"/>
      <c r="WC24" s="63"/>
      <c r="WD24" s="63"/>
      <c r="WE24" s="63"/>
      <c r="WF24" s="63"/>
      <c r="WG24" s="63"/>
      <c r="WH24" s="63"/>
      <c r="WI24" s="63"/>
      <c r="WJ24" s="63"/>
      <c r="WK24" s="63"/>
      <c r="WL24" s="63"/>
      <c r="WM24" s="63"/>
      <c r="WN24" s="63"/>
      <c r="WO24" s="63"/>
      <c r="WP24" s="63"/>
      <c r="WQ24" s="63"/>
      <c r="WR24" s="63"/>
      <c r="WS24" s="63"/>
      <c r="WT24" s="63"/>
      <c r="WU24" s="63"/>
      <c r="WV24" s="63"/>
      <c r="WW24" s="63"/>
      <c r="WX24" s="63"/>
      <c r="WY24" s="63"/>
      <c r="WZ24" s="63"/>
      <c r="XA24" s="63"/>
      <c r="XB24" s="63"/>
      <c r="XC24" s="63"/>
      <c r="XD24" s="63"/>
      <c r="XE24" s="63"/>
      <c r="XF24" s="63"/>
      <c r="XG24" s="63"/>
      <c r="XH24" s="63"/>
      <c r="XI24" s="63"/>
      <c r="XJ24" s="63"/>
      <c r="XK24" s="63"/>
      <c r="XL24" s="63"/>
      <c r="XM24" s="63"/>
      <c r="XN24" s="63"/>
      <c r="XO24" s="63"/>
      <c r="XP24" s="63"/>
      <c r="XQ24" s="63"/>
      <c r="XR24" s="63"/>
      <c r="XS24" s="63"/>
      <c r="XT24" s="63"/>
      <c r="XU24" s="63"/>
      <c r="XV24" s="63"/>
      <c r="XW24" s="63"/>
      <c r="XX24" s="63"/>
      <c r="XY24" s="63"/>
      <c r="XZ24" s="63"/>
      <c r="YA24" s="63"/>
      <c r="YB24" s="63"/>
      <c r="YC24" s="63"/>
      <c r="YD24" s="63"/>
      <c r="YE24" s="63"/>
      <c r="YF24" s="63"/>
      <c r="YG24" s="63"/>
      <c r="YH24" s="63"/>
      <c r="YI24" s="63"/>
      <c r="YJ24" s="63"/>
      <c r="YK24" s="63"/>
      <c r="YL24" s="63"/>
      <c r="YM24" s="63"/>
      <c r="YN24" s="63"/>
      <c r="YO24" s="63"/>
      <c r="YP24" s="63"/>
      <c r="YQ24" s="63"/>
      <c r="YR24" s="63"/>
      <c r="YS24" s="63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63"/>
      <c r="ZY24" s="63"/>
      <c r="ZZ24" s="63"/>
      <c r="AAA24" s="63"/>
      <c r="AAB24" s="63"/>
      <c r="AAC24" s="63"/>
      <c r="AAD24" s="63"/>
      <c r="AAE24" s="63"/>
      <c r="AAF24" s="63"/>
      <c r="AAG24" s="63"/>
      <c r="AAH24" s="63"/>
      <c r="AAI24" s="63"/>
      <c r="AAJ24" s="63"/>
      <c r="AAK24" s="63"/>
      <c r="AAL24" s="63"/>
      <c r="AAM24" s="63"/>
      <c r="AAN24" s="63"/>
      <c r="AAO24" s="63"/>
      <c r="AAP24" s="63"/>
      <c r="AAQ24" s="63"/>
      <c r="AAR24" s="63"/>
      <c r="AAS24" s="63"/>
      <c r="AAT24" s="63"/>
      <c r="AAU24" s="63"/>
      <c r="AAV24" s="63"/>
      <c r="AAW24" s="63"/>
      <c r="AAX24" s="63"/>
      <c r="AAY24" s="63"/>
      <c r="AAZ24" s="63"/>
      <c r="ABA24" s="63"/>
      <c r="ABB24" s="63"/>
      <c r="ABC24" s="63"/>
      <c r="ABD24" s="63"/>
      <c r="ABE24" s="63"/>
      <c r="ABF24" s="63"/>
      <c r="ABG24" s="63"/>
      <c r="ABH24" s="63"/>
      <c r="ABI24" s="63"/>
      <c r="ABJ24" s="63"/>
      <c r="ABK24" s="63"/>
      <c r="ABL24" s="63"/>
      <c r="ABM24" s="63"/>
      <c r="ABN24" s="63"/>
      <c r="ABO24" s="63"/>
      <c r="ABP24" s="63"/>
      <c r="ABQ24" s="63"/>
      <c r="ABR24" s="63"/>
      <c r="ABS24" s="63"/>
      <c r="ABT24" s="63"/>
      <c r="ABU24" s="63"/>
      <c r="ABV24" s="63"/>
      <c r="ABW24" s="63"/>
      <c r="ABX24" s="63"/>
      <c r="ABY24" s="63"/>
      <c r="ABZ24" s="63"/>
      <c r="ACA24" s="63"/>
      <c r="ACB24" s="63"/>
      <c r="ACC24" s="63"/>
      <c r="ACD24" s="63"/>
      <c r="ACE24" s="63"/>
      <c r="ACF24" s="63"/>
      <c r="ACG24" s="63"/>
      <c r="ACH24" s="63"/>
      <c r="ACI24" s="63"/>
      <c r="ACJ24" s="63"/>
      <c r="ACK24" s="63"/>
      <c r="ACL24" s="63"/>
      <c r="ACM24" s="63"/>
      <c r="ACN24" s="63"/>
      <c r="ACO24" s="63"/>
      <c r="ACP24" s="63"/>
      <c r="ACQ24" s="63"/>
      <c r="ACR24" s="63"/>
      <c r="ACS24" s="63"/>
      <c r="ACT24" s="63"/>
      <c r="ACU24" s="63"/>
      <c r="ACV24" s="63"/>
      <c r="ACW24" s="63"/>
      <c r="ACX24" s="63"/>
      <c r="ACY24" s="63"/>
      <c r="ACZ24" s="63"/>
      <c r="ADA24" s="63"/>
      <c r="ADB24" s="63"/>
      <c r="ADC24" s="63"/>
      <c r="ADD24" s="63"/>
      <c r="ADE24" s="63"/>
      <c r="ADF24" s="63"/>
      <c r="ADG24" s="63"/>
      <c r="ADH24" s="63"/>
      <c r="ADI24" s="63"/>
      <c r="ADJ24" s="63"/>
      <c r="ADK24" s="63"/>
      <c r="ADL24" s="63"/>
      <c r="ADM24" s="63"/>
      <c r="ADN24" s="63"/>
      <c r="ADO24" s="63"/>
      <c r="ADP24" s="63"/>
      <c r="ADQ24" s="63"/>
      <c r="ADR24" s="63"/>
      <c r="ADS24" s="63"/>
      <c r="ADT24" s="63"/>
      <c r="ADU24" s="63"/>
      <c r="ADV24" s="63"/>
      <c r="ADW24" s="63"/>
      <c r="ADX24" s="63"/>
      <c r="ADY24" s="63"/>
      <c r="ADZ24" s="63"/>
      <c r="AEA24" s="63"/>
      <c r="AEB24" s="63"/>
      <c r="AEC24" s="63"/>
      <c r="AED24" s="63"/>
      <c r="AEE24" s="63"/>
      <c r="AEF24" s="63"/>
      <c r="AEG24" s="63"/>
      <c r="AEH24" s="63"/>
      <c r="AEI24" s="63"/>
      <c r="AEJ24" s="63"/>
      <c r="AEK24" s="63"/>
      <c r="AEL24" s="63"/>
      <c r="AEM24" s="63"/>
      <c r="AEN24" s="63"/>
      <c r="AEO24" s="63"/>
      <c r="AEP24" s="63"/>
      <c r="AEQ24" s="63"/>
      <c r="AER24" s="63"/>
      <c r="AES24" s="63"/>
      <c r="AET24" s="63"/>
      <c r="AEU24" s="63"/>
      <c r="AEV24" s="63"/>
      <c r="AEW24" s="63"/>
      <c r="AEX24" s="63"/>
      <c r="AEY24" s="63"/>
      <c r="AEZ24" s="63"/>
      <c r="AFA24" s="63"/>
      <c r="AFB24" s="63"/>
      <c r="AFC24" s="63"/>
      <c r="AFD24" s="63"/>
      <c r="AFE24" s="63"/>
      <c r="AFF24" s="63"/>
      <c r="AFG24" s="63"/>
      <c r="AFH24" s="63"/>
      <c r="AFI24" s="63"/>
      <c r="AFJ24" s="63"/>
      <c r="AFK24" s="63"/>
      <c r="AFL24" s="63"/>
      <c r="AFM24" s="63"/>
      <c r="AFN24" s="63"/>
      <c r="AFO24" s="63"/>
      <c r="AFP24" s="63"/>
      <c r="AFQ24" s="63"/>
      <c r="AFR24" s="63"/>
      <c r="AFS24" s="63"/>
      <c r="AFT24" s="63"/>
      <c r="AFU24" s="63"/>
      <c r="AFV24" s="63"/>
      <c r="AFW24" s="63"/>
      <c r="AFX24" s="63"/>
      <c r="AFY24" s="63"/>
      <c r="AFZ24" s="63"/>
      <c r="AGA24" s="63"/>
      <c r="AGB24" s="63"/>
      <c r="AGC24" s="63"/>
      <c r="AGD24" s="63"/>
      <c r="AGE24" s="63"/>
      <c r="AGF24" s="63"/>
      <c r="AGG24" s="63"/>
      <c r="AGH24" s="63"/>
      <c r="AGI24" s="63"/>
      <c r="AGJ24" s="63"/>
      <c r="AGK24" s="63"/>
      <c r="AGL24" s="63"/>
      <c r="AGM24" s="63"/>
      <c r="AGN24" s="63"/>
      <c r="AGO24" s="63"/>
      <c r="AGP24" s="63"/>
      <c r="AGQ24" s="63"/>
      <c r="AGR24" s="63"/>
      <c r="AGS24" s="63"/>
      <c r="AGT24" s="63"/>
      <c r="AGU24" s="63"/>
      <c r="AGV24" s="63"/>
      <c r="AGW24" s="63"/>
      <c r="AGX24" s="63"/>
      <c r="AGY24" s="63"/>
      <c r="AGZ24" s="63"/>
      <c r="AHA24" s="63"/>
      <c r="AHB24" s="63"/>
      <c r="AHC24" s="63"/>
      <c r="AHD24" s="63"/>
      <c r="AHE24" s="63"/>
      <c r="AHF24" s="63"/>
      <c r="AHG24" s="63"/>
      <c r="AHH24" s="63"/>
      <c r="AHI24" s="63"/>
      <c r="AHJ24" s="63"/>
      <c r="AHK24" s="63"/>
      <c r="AHL24" s="63"/>
      <c r="AHM24" s="63"/>
      <c r="AHN24" s="63"/>
      <c r="AHO24" s="63"/>
      <c r="AHP24" s="63"/>
      <c r="AHQ24" s="63"/>
      <c r="AHR24" s="63"/>
      <c r="AHS24" s="63"/>
      <c r="AHT24" s="63"/>
      <c r="AHU24" s="63"/>
      <c r="AHV24" s="63"/>
      <c r="AHW24" s="63"/>
      <c r="AHX24" s="63"/>
      <c r="AHY24" s="63"/>
      <c r="AHZ24" s="63"/>
      <c r="AIA24" s="63"/>
      <c r="AIB24" s="63"/>
      <c r="AIC24" s="63"/>
      <c r="AID24" s="63"/>
      <c r="AIE24" s="63"/>
      <c r="AIF24" s="63"/>
      <c r="AIG24" s="63"/>
      <c r="AIH24" s="63"/>
      <c r="AII24" s="63"/>
      <c r="AIJ24" s="63"/>
      <c r="AIK24" s="63"/>
      <c r="AIL24" s="63"/>
      <c r="AIM24" s="63"/>
      <c r="AIN24" s="63"/>
      <c r="AIO24" s="63"/>
      <c r="AIP24" s="63"/>
      <c r="AIQ24" s="63"/>
      <c r="AIR24" s="63"/>
      <c r="AIS24" s="63"/>
      <c r="AIT24" s="63"/>
      <c r="AIU24" s="63"/>
      <c r="AIV24" s="63"/>
      <c r="AIW24" s="63"/>
      <c r="AIX24" s="63"/>
      <c r="AIY24" s="63"/>
      <c r="AIZ24" s="63"/>
      <c r="AJA24" s="63"/>
      <c r="AJB24" s="63"/>
      <c r="AJC24" s="63"/>
      <c r="AJD24" s="63"/>
      <c r="AJE24" s="63"/>
      <c r="AJF24" s="63"/>
      <c r="AJG24" s="63"/>
      <c r="AJH24" s="63"/>
      <c r="AJI24" s="63"/>
      <c r="AJJ24" s="63"/>
      <c r="AJK24" s="63"/>
      <c r="AJL24" s="63"/>
      <c r="AJM24" s="63"/>
      <c r="AJN24" s="63"/>
      <c r="AJO24" s="63"/>
      <c r="AJP24" s="63"/>
      <c r="AJQ24" s="63"/>
      <c r="AJR24" s="63"/>
      <c r="AJS24" s="63"/>
      <c r="AJT24" s="63"/>
      <c r="AJU24" s="63"/>
      <c r="AJV24" s="63"/>
      <c r="AJW24" s="63"/>
      <c r="AJX24" s="63"/>
      <c r="AJY24" s="63"/>
      <c r="AJZ24" s="63"/>
      <c r="AKA24" s="63"/>
      <c r="AKB24" s="63"/>
      <c r="AKC24" s="63"/>
      <c r="AKD24" s="63"/>
      <c r="AKE24" s="63"/>
      <c r="AKF24" s="63"/>
      <c r="AKG24" s="63"/>
      <c r="AKH24" s="63"/>
      <c r="AKI24" s="63"/>
      <c r="AKJ24" s="63"/>
      <c r="AKK24" s="63"/>
      <c r="AKL24" s="63"/>
      <c r="AKM24" s="63"/>
      <c r="AKN24" s="63"/>
      <c r="AKO24" s="63"/>
      <c r="AKP24" s="63"/>
      <c r="AKQ24" s="63"/>
      <c r="AKR24" s="63"/>
      <c r="AKS24" s="63"/>
      <c r="AKT24" s="63"/>
      <c r="AKU24" s="63"/>
      <c r="AKV24" s="63"/>
      <c r="AKW24" s="63"/>
      <c r="AKX24" s="63"/>
      <c r="AKY24" s="63"/>
      <c r="AKZ24" s="63"/>
      <c r="ALA24" s="63"/>
      <c r="ALB24" s="63"/>
      <c r="ALC24" s="63"/>
      <c r="ALD24" s="63"/>
      <c r="ALE24" s="63"/>
      <c r="ALF24" s="63"/>
      <c r="ALG24" s="63"/>
      <c r="ALH24" s="63"/>
      <c r="ALI24" s="63"/>
      <c r="ALJ24" s="63"/>
      <c r="ALK24" s="63"/>
      <c r="ALL24" s="63"/>
      <c r="ALM24" s="63"/>
      <c r="ALN24" s="63"/>
      <c r="ALO24" s="63"/>
      <c r="ALP24" s="63"/>
      <c r="ALQ24" s="63"/>
      <c r="ALR24" s="63"/>
      <c r="ALS24" s="63"/>
      <c r="ALT24" s="63"/>
      <c r="ALU24" s="63"/>
      <c r="ALV24" s="63"/>
      <c r="ALW24" s="63"/>
      <c r="ALX24" s="63"/>
      <c r="ALY24" s="63"/>
      <c r="ALZ24" s="63"/>
      <c r="AMA24" s="63"/>
      <c r="AMB24" s="63"/>
      <c r="AMC24" s="63"/>
      <c r="AMD24" s="63"/>
      <c r="AME24" s="63"/>
      <c r="AMF24" s="63"/>
      <c r="AMG24" s="63"/>
      <c r="AMH24" s="63"/>
      <c r="AMI24" s="63"/>
      <c r="AMJ24" s="63"/>
      <c r="AMK24" s="63"/>
      <c r="AML24" s="63"/>
      <c r="AMM24" s="63"/>
      <c r="AMN24" s="63"/>
      <c r="AMO24" s="63"/>
      <c r="AMP24" s="63"/>
      <c r="AMQ24" s="63"/>
      <c r="AMR24" s="63"/>
      <c r="AMS24" s="63"/>
      <c r="AMT24" s="63"/>
      <c r="AMU24" s="63"/>
      <c r="AMV24" s="63"/>
      <c r="AMW24" s="63"/>
      <c r="AMX24" s="63"/>
      <c r="AMY24" s="63"/>
      <c r="AMZ24" s="63"/>
      <c r="ANA24" s="63"/>
      <c r="ANB24" s="63"/>
      <c r="ANC24" s="63"/>
      <c r="AND24" s="63"/>
      <c r="ANE24" s="63"/>
      <c r="ANF24" s="63"/>
      <c r="ANG24" s="63"/>
      <c r="ANH24" s="63"/>
      <c r="ANI24" s="63"/>
      <c r="ANJ24" s="63"/>
      <c r="ANK24" s="63"/>
      <c r="ANL24" s="63"/>
      <c r="ANM24" s="63"/>
      <c r="ANN24" s="63"/>
      <c r="ANO24" s="63"/>
      <c r="ANP24" s="63"/>
      <c r="ANQ24" s="63"/>
      <c r="ANR24" s="63"/>
      <c r="ANS24" s="63"/>
      <c r="ANT24" s="63"/>
      <c r="ANU24" s="63"/>
      <c r="ANV24" s="63"/>
      <c r="ANW24" s="63"/>
      <c r="ANX24" s="63"/>
      <c r="ANY24" s="63"/>
      <c r="ANZ24" s="63"/>
      <c r="AOA24" s="63"/>
      <c r="AOB24" s="63"/>
      <c r="AOC24" s="63"/>
      <c r="AOD24" s="63"/>
      <c r="AOE24" s="63"/>
      <c r="AOF24" s="63"/>
      <c r="AOG24" s="63"/>
      <c r="AOH24" s="63"/>
      <c r="AOI24" s="63"/>
      <c r="AOJ24" s="63"/>
      <c r="AOK24" s="63"/>
      <c r="AOL24" s="63"/>
      <c r="AOM24" s="63"/>
      <c r="AON24" s="63"/>
      <c r="AOO24" s="63"/>
      <c r="AOP24" s="63"/>
      <c r="AOQ24" s="63"/>
      <c r="AOR24" s="63"/>
      <c r="AOS24" s="63"/>
      <c r="AOT24" s="63"/>
      <c r="AOU24" s="63"/>
      <c r="AOV24" s="63"/>
      <c r="AOW24" s="63"/>
      <c r="AOX24" s="63"/>
      <c r="AOY24" s="63"/>
      <c r="AOZ24" s="63"/>
      <c r="APA24" s="63"/>
      <c r="APB24" s="63"/>
      <c r="APC24" s="63"/>
      <c r="APD24" s="63"/>
      <c r="APE24" s="63"/>
      <c r="APF24" s="63"/>
      <c r="APG24" s="63"/>
      <c r="APH24" s="63"/>
      <c r="API24" s="63"/>
      <c r="APJ24" s="63"/>
      <c r="APK24" s="63"/>
      <c r="APL24" s="63"/>
      <c r="APM24" s="63"/>
      <c r="APN24" s="63"/>
      <c r="APO24" s="63"/>
      <c r="APP24" s="63"/>
      <c r="APQ24" s="63"/>
      <c r="APR24" s="63"/>
      <c r="APS24" s="63"/>
      <c r="APT24" s="63"/>
      <c r="APU24" s="63"/>
      <c r="APV24" s="63"/>
      <c r="APW24" s="63"/>
      <c r="APX24" s="63"/>
      <c r="APY24" s="63"/>
      <c r="APZ24" s="63"/>
      <c r="AQA24" s="63"/>
      <c r="AQB24" s="63"/>
      <c r="AQC24" s="63"/>
      <c r="AQD24" s="63"/>
      <c r="AQE24" s="63"/>
      <c r="AQF24" s="63"/>
      <c r="AQG24" s="63"/>
      <c r="AQH24" s="63"/>
      <c r="AQI24" s="63"/>
      <c r="AQJ24" s="63"/>
      <c r="AQK24" s="63"/>
      <c r="AQL24" s="63"/>
      <c r="AQM24" s="63"/>
      <c r="AQN24" s="63"/>
      <c r="AQO24" s="63"/>
      <c r="AQP24" s="63"/>
      <c r="AQQ24" s="63"/>
      <c r="AQR24" s="63"/>
      <c r="AQS24" s="63"/>
      <c r="AQT24" s="63"/>
      <c r="AQU24" s="63"/>
      <c r="AQV24" s="63"/>
      <c r="AQW24" s="63"/>
      <c r="AQX24" s="63"/>
      <c r="AQY24" s="63"/>
      <c r="AQZ24" s="63"/>
      <c r="ARA24" s="63"/>
      <c r="ARB24" s="63"/>
      <c r="ARC24" s="63"/>
      <c r="ARD24" s="63"/>
      <c r="ARE24" s="63"/>
      <c r="ARF24" s="63"/>
      <c r="ARG24" s="63"/>
      <c r="ARH24" s="63"/>
      <c r="ARI24" s="63"/>
      <c r="ARJ24" s="63"/>
      <c r="ARK24" s="63"/>
      <c r="ARL24" s="63"/>
      <c r="ARM24" s="63"/>
      <c r="ARN24" s="63"/>
      <c r="ARO24" s="63"/>
      <c r="ARP24" s="63"/>
      <c r="ARQ24" s="63"/>
      <c r="ARR24" s="63"/>
      <c r="ARS24" s="63"/>
      <c r="ART24" s="63"/>
      <c r="ARU24" s="63"/>
      <c r="ARV24" s="63"/>
      <c r="ARW24" s="63"/>
      <c r="ARX24" s="63"/>
      <c r="ARY24" s="63"/>
      <c r="ARZ24" s="63"/>
      <c r="ASA24" s="63"/>
      <c r="ASB24" s="63"/>
      <c r="ASC24" s="63"/>
      <c r="ASD24" s="63"/>
      <c r="ASE24" s="63"/>
      <c r="ASF24" s="63"/>
      <c r="ASG24" s="63"/>
      <c r="ASH24" s="63"/>
      <c r="ASI24" s="63"/>
      <c r="ASJ24" s="63"/>
      <c r="ASK24" s="63"/>
      <c r="ASL24" s="63"/>
      <c r="ASM24" s="63"/>
      <c r="ASN24" s="63"/>
      <c r="ASO24" s="63"/>
      <c r="ASP24" s="63"/>
      <c r="ASQ24" s="63"/>
      <c r="ASR24" s="63"/>
      <c r="ASS24" s="63"/>
      <c r="AST24" s="63"/>
      <c r="ASU24" s="63"/>
      <c r="ASV24" s="63"/>
      <c r="ASW24" s="63"/>
      <c r="ASX24" s="63"/>
      <c r="ASY24" s="63"/>
      <c r="ASZ24" s="63"/>
      <c r="ATA24" s="63"/>
      <c r="ATB24" s="63"/>
      <c r="ATC24" s="63"/>
      <c r="ATD24" s="63"/>
      <c r="ATE24" s="63"/>
      <c r="ATF24" s="63"/>
      <c r="ATG24" s="63"/>
      <c r="ATH24" s="63"/>
      <c r="ATI24" s="63"/>
      <c r="ATJ24" s="63"/>
      <c r="ATK24" s="63"/>
      <c r="ATL24" s="63"/>
      <c r="ATM24" s="63"/>
      <c r="ATN24" s="63"/>
      <c r="ATO24" s="63"/>
      <c r="ATP24" s="63"/>
      <c r="ATQ24" s="63"/>
      <c r="ATR24" s="63"/>
      <c r="ATS24" s="63"/>
      <c r="ATT24" s="63"/>
      <c r="ATU24" s="63"/>
      <c r="ATV24" s="63"/>
      <c r="ATW24" s="63"/>
      <c r="ATX24" s="63"/>
      <c r="ATY24" s="63"/>
      <c r="ATZ24" s="63"/>
      <c r="AUA24" s="63"/>
      <c r="AUB24" s="63"/>
      <c r="AUC24" s="63"/>
      <c r="AUD24" s="63"/>
      <c r="AUE24" s="63"/>
      <c r="AUF24" s="63"/>
      <c r="AUG24" s="63"/>
      <c r="AUH24" s="63"/>
      <c r="AUI24" s="63"/>
      <c r="AUJ24" s="63"/>
      <c r="AUK24" s="63"/>
      <c r="AUL24" s="63"/>
      <c r="AUM24" s="63"/>
      <c r="AUN24" s="63"/>
      <c r="AUO24" s="63"/>
      <c r="AUP24" s="63"/>
      <c r="AUQ24" s="63"/>
      <c r="AUR24" s="63"/>
      <c r="AUS24" s="63"/>
      <c r="AUT24" s="63"/>
      <c r="AUU24" s="63"/>
      <c r="AUV24" s="63"/>
      <c r="AUW24" s="63"/>
      <c r="AUX24" s="63"/>
      <c r="AUY24" s="63"/>
      <c r="AUZ24" s="63"/>
      <c r="AVA24" s="63"/>
      <c r="AVB24" s="63"/>
      <c r="AVC24" s="63"/>
      <c r="AVD24" s="63"/>
      <c r="AVE24" s="63"/>
      <c r="AVF24" s="63"/>
      <c r="AVG24" s="63"/>
      <c r="AVH24" s="63"/>
      <c r="AVI24" s="63"/>
      <c r="AVJ24" s="63"/>
      <c r="AVK24" s="63"/>
      <c r="AVL24" s="63"/>
      <c r="AVM24" s="63"/>
      <c r="AVN24" s="63"/>
      <c r="AVO24" s="63"/>
      <c r="AVP24" s="63"/>
      <c r="AVQ24" s="63"/>
      <c r="AVR24" s="63"/>
      <c r="AVS24" s="63"/>
      <c r="AVT24" s="63"/>
      <c r="AVU24" s="63"/>
      <c r="AVV24" s="63"/>
      <c r="AVW24" s="63"/>
      <c r="AVX24" s="63"/>
      <c r="AVY24" s="63"/>
      <c r="AVZ24" s="63"/>
      <c r="AWA24" s="63"/>
      <c r="AWB24" s="63"/>
      <c r="AWC24" s="63"/>
      <c r="AWD24" s="63"/>
      <c r="AWE24" s="63"/>
      <c r="AWF24" s="63"/>
      <c r="AWG24" s="63"/>
      <c r="AWH24" s="63"/>
      <c r="AWI24" s="63"/>
      <c r="AWJ24" s="63"/>
      <c r="AWK24" s="63"/>
      <c r="AWL24" s="63"/>
      <c r="AWM24" s="63"/>
      <c r="AWN24" s="63"/>
      <c r="AWO24" s="63"/>
      <c r="AWP24" s="63"/>
      <c r="AWQ24" s="63"/>
      <c r="AWR24" s="63"/>
      <c r="AWS24" s="63"/>
      <c r="AWT24" s="63"/>
      <c r="AWU24" s="63"/>
      <c r="AWV24" s="63"/>
      <c r="AWW24" s="63"/>
      <c r="AWX24" s="63"/>
      <c r="AWY24" s="63"/>
      <c r="AWZ24" s="63"/>
      <c r="AXA24" s="63"/>
      <c r="AXB24" s="63"/>
      <c r="AXC24" s="63"/>
      <c r="AXD24" s="63"/>
      <c r="AXE24" s="63"/>
      <c r="AXF24" s="63"/>
      <c r="AXG24" s="63"/>
      <c r="AXH24" s="63"/>
      <c r="AXI24" s="63"/>
      <c r="AXJ24" s="63"/>
      <c r="AXK24" s="63"/>
      <c r="AXL24" s="63"/>
      <c r="AXM24" s="63"/>
      <c r="AXN24" s="63"/>
      <c r="AXO24" s="63"/>
      <c r="AXP24" s="63"/>
      <c r="AXQ24" s="63"/>
      <c r="AXR24" s="63"/>
      <c r="AXS24" s="63"/>
      <c r="AXT24" s="63"/>
      <c r="AXU24" s="63"/>
      <c r="AXV24" s="63"/>
      <c r="AXW24" s="63"/>
      <c r="AXX24" s="63"/>
      <c r="AXY24" s="63"/>
      <c r="AXZ24" s="63"/>
      <c r="AYA24" s="63"/>
      <c r="AYB24" s="63"/>
      <c r="AYC24" s="63"/>
      <c r="AYD24" s="63"/>
      <c r="AYE24" s="63"/>
      <c r="AYF24" s="63"/>
      <c r="AYG24" s="63"/>
      <c r="AYH24" s="63"/>
      <c r="AYI24" s="63"/>
      <c r="AYJ24" s="63"/>
      <c r="AYK24" s="63"/>
      <c r="AYL24" s="63"/>
      <c r="AYM24" s="63"/>
      <c r="AYN24" s="63"/>
      <c r="AYO24" s="63"/>
      <c r="AYP24" s="63"/>
      <c r="AYQ24" s="63"/>
      <c r="AYR24" s="63"/>
      <c r="AYS24" s="63"/>
      <c r="AYT24" s="63"/>
      <c r="AYU24" s="63"/>
      <c r="AYV24" s="63"/>
      <c r="AYW24" s="63"/>
      <c r="AYX24" s="63"/>
      <c r="AYY24" s="63"/>
      <c r="AYZ24" s="63"/>
      <c r="AZA24" s="63"/>
      <c r="AZB24" s="63"/>
      <c r="AZC24" s="63"/>
      <c r="AZD24" s="63"/>
      <c r="AZE24" s="63"/>
      <c r="AZF24" s="63"/>
      <c r="AZG24" s="63"/>
      <c r="AZH24" s="63"/>
      <c r="AZI24" s="63"/>
      <c r="AZJ24" s="63"/>
      <c r="AZK24" s="63"/>
      <c r="AZL24" s="63"/>
      <c r="AZM24" s="63"/>
      <c r="AZN24" s="63"/>
      <c r="AZO24" s="63"/>
      <c r="AZP24" s="63"/>
      <c r="AZQ24" s="63"/>
      <c r="AZR24" s="63"/>
      <c r="AZS24" s="63"/>
      <c r="AZT24" s="63"/>
      <c r="AZU24" s="63"/>
      <c r="AZV24" s="63"/>
      <c r="AZW24" s="63"/>
      <c r="AZX24" s="63"/>
      <c r="AZY24" s="63"/>
      <c r="AZZ24" s="63"/>
      <c r="BAA24" s="63"/>
      <c r="BAB24" s="63"/>
      <c r="BAC24" s="63"/>
      <c r="BAD24" s="63"/>
      <c r="BAE24" s="63"/>
      <c r="BAF24" s="63"/>
      <c r="BAG24" s="63"/>
      <c r="BAH24" s="63"/>
      <c r="BAI24" s="63"/>
      <c r="BAJ24" s="63"/>
      <c r="BAK24" s="63"/>
      <c r="BAL24" s="63"/>
      <c r="BAM24" s="63"/>
      <c r="BAN24" s="63"/>
      <c r="BAO24" s="63"/>
      <c r="BAP24" s="63"/>
      <c r="BAQ24" s="63"/>
      <c r="BAR24" s="63"/>
      <c r="BAS24" s="63"/>
      <c r="BAT24" s="63"/>
      <c r="BAU24" s="63"/>
      <c r="BAV24" s="63"/>
      <c r="BAW24" s="63"/>
      <c r="BAX24" s="63"/>
      <c r="BAY24" s="63"/>
      <c r="BAZ24" s="63"/>
      <c r="BBA24" s="63"/>
      <c r="BBB24" s="63"/>
      <c r="BBC24" s="63"/>
      <c r="BBD24" s="63"/>
      <c r="BBE24" s="63"/>
      <c r="BBF24" s="63"/>
      <c r="BBG24" s="63"/>
      <c r="BBH24" s="63"/>
      <c r="BBI24" s="63"/>
      <c r="BBJ24" s="63"/>
      <c r="BBK24" s="63"/>
      <c r="BBL24" s="63"/>
      <c r="BBM24" s="63"/>
      <c r="BBN24" s="63"/>
      <c r="BBO24" s="63"/>
      <c r="BBP24" s="63"/>
      <c r="BBQ24" s="63"/>
      <c r="BBR24" s="63"/>
      <c r="BBS24" s="63"/>
      <c r="BBT24" s="63"/>
      <c r="BBU24" s="63"/>
      <c r="BBV24" s="63"/>
      <c r="BBW24" s="63"/>
      <c r="BBX24" s="63"/>
      <c r="BBY24" s="63"/>
      <c r="BBZ24" s="63"/>
      <c r="BCA24" s="63"/>
      <c r="BCB24" s="63"/>
      <c r="BCC24" s="63"/>
      <c r="BCD24" s="63"/>
      <c r="BCE24" s="63"/>
      <c r="BCF24" s="63"/>
      <c r="BCG24" s="63"/>
      <c r="BCH24" s="63"/>
      <c r="BCI24" s="63"/>
      <c r="BCJ24" s="63"/>
      <c r="BCK24" s="63"/>
      <c r="BCL24" s="63"/>
      <c r="BCM24" s="63"/>
      <c r="BCN24" s="63"/>
      <c r="BCO24" s="63"/>
      <c r="BCP24" s="63"/>
      <c r="BCQ24" s="63"/>
      <c r="BCR24" s="63"/>
      <c r="BCS24" s="63"/>
      <c r="BCT24" s="63"/>
      <c r="BCU24" s="63"/>
      <c r="BCV24" s="63"/>
      <c r="BCW24" s="63"/>
      <c r="BCX24" s="63"/>
      <c r="BCY24" s="63"/>
      <c r="BCZ24" s="63"/>
      <c r="BDA24" s="63"/>
      <c r="BDB24" s="63"/>
      <c r="BDC24" s="63"/>
      <c r="BDD24" s="63"/>
      <c r="BDE24" s="63"/>
      <c r="BDF24" s="63"/>
      <c r="BDG24" s="63"/>
      <c r="BDH24" s="63"/>
      <c r="BDI24" s="63"/>
      <c r="BDJ24" s="63"/>
      <c r="BDK24" s="63"/>
      <c r="BDL24" s="63"/>
      <c r="BDM24" s="63"/>
      <c r="BDN24" s="63"/>
      <c r="BDO24" s="63"/>
      <c r="BDP24" s="63"/>
      <c r="BDQ24" s="63"/>
      <c r="BDR24" s="63"/>
      <c r="BDS24" s="63"/>
      <c r="BDT24" s="63"/>
      <c r="BDU24" s="63"/>
      <c r="BDV24" s="63"/>
      <c r="BDW24" s="63"/>
      <c r="BDX24" s="63"/>
      <c r="BDY24" s="63"/>
      <c r="BDZ24" s="63"/>
      <c r="BEA24" s="63"/>
      <c r="BEB24" s="63"/>
      <c r="BEC24" s="63"/>
      <c r="BED24" s="63"/>
      <c r="BEE24" s="63"/>
      <c r="BEF24" s="63"/>
      <c r="BEG24" s="63"/>
      <c r="BEH24" s="63"/>
      <c r="BEI24" s="63"/>
      <c r="BEJ24" s="63"/>
      <c r="BEK24" s="63"/>
      <c r="BEL24" s="63"/>
      <c r="BEM24" s="63"/>
      <c r="BEN24" s="63"/>
      <c r="BEO24" s="63"/>
      <c r="BEP24" s="63"/>
      <c r="BEQ24" s="63"/>
      <c r="BER24" s="63"/>
      <c r="BES24" s="63"/>
      <c r="BET24" s="63"/>
      <c r="BEU24" s="63"/>
      <c r="BEV24" s="63"/>
      <c r="BEW24" s="63"/>
      <c r="BEX24" s="63"/>
      <c r="BEY24" s="63"/>
      <c r="BEZ24" s="63"/>
      <c r="BFA24" s="63"/>
      <c r="BFB24" s="63"/>
      <c r="BFC24" s="63"/>
      <c r="BFD24" s="63"/>
      <c r="BFE24" s="63"/>
      <c r="BFF24" s="63"/>
      <c r="BFG24" s="63"/>
      <c r="BFH24" s="63"/>
      <c r="BFI24" s="63"/>
      <c r="BFJ24" s="63"/>
      <c r="BFK24" s="63"/>
      <c r="BFL24" s="63"/>
      <c r="BFM24" s="63"/>
      <c r="BFN24" s="63"/>
      <c r="BFO24" s="63"/>
      <c r="BFP24" s="63"/>
      <c r="BFQ24" s="63"/>
      <c r="BFR24" s="63"/>
      <c r="BFS24" s="63"/>
      <c r="BFT24" s="63"/>
      <c r="BFU24" s="63"/>
      <c r="BFV24" s="63"/>
      <c r="BFW24" s="63"/>
      <c r="BFX24" s="63"/>
      <c r="BFY24" s="63"/>
      <c r="BFZ24" s="63"/>
      <c r="BGA24" s="63"/>
      <c r="BGB24" s="63"/>
      <c r="BGC24" s="63"/>
      <c r="BGD24" s="63"/>
      <c r="BGE24" s="63"/>
      <c r="BGF24" s="63"/>
      <c r="BGG24" s="63"/>
      <c r="BGH24" s="63"/>
      <c r="BGI24" s="63"/>
      <c r="BGJ24" s="63"/>
      <c r="BGK24" s="63"/>
      <c r="BGL24" s="63"/>
      <c r="BGM24" s="63"/>
      <c r="BGN24" s="63"/>
      <c r="BGO24" s="63"/>
      <c r="BGP24" s="63"/>
      <c r="BGQ24" s="63"/>
      <c r="BGR24" s="63"/>
      <c r="BGS24" s="63"/>
      <c r="BGT24" s="63"/>
      <c r="BGU24" s="63"/>
      <c r="BGV24" s="63"/>
      <c r="BGW24" s="63"/>
      <c r="BGX24" s="63"/>
      <c r="BGY24" s="63"/>
      <c r="BGZ24" s="63"/>
      <c r="BHA24" s="63"/>
      <c r="BHB24" s="63"/>
      <c r="BHC24" s="63"/>
      <c r="BHD24" s="63"/>
      <c r="BHE24" s="63"/>
      <c r="BHF24" s="63"/>
      <c r="BHG24" s="63"/>
      <c r="BHH24" s="63"/>
      <c r="BHI24" s="63"/>
      <c r="BHJ24" s="63"/>
      <c r="BHK24" s="63"/>
      <c r="BHL24" s="63"/>
      <c r="BHM24" s="63"/>
      <c r="BHN24" s="63"/>
      <c r="BHO24" s="63"/>
      <c r="BHP24" s="63"/>
      <c r="BHQ24" s="63"/>
      <c r="BHR24" s="63"/>
      <c r="BHS24" s="63"/>
      <c r="BHT24" s="63"/>
      <c r="BHU24" s="63"/>
      <c r="BHV24" s="63"/>
      <c r="BHW24" s="63"/>
      <c r="BHX24" s="63"/>
      <c r="BHY24" s="63"/>
      <c r="BHZ24" s="63"/>
      <c r="BIA24" s="63"/>
      <c r="BIB24" s="63"/>
      <c r="BIC24" s="63"/>
      <c r="BID24" s="63"/>
      <c r="BIE24" s="63"/>
      <c r="BIF24" s="63"/>
      <c r="BIG24" s="63"/>
      <c r="BIH24" s="63"/>
      <c r="BII24" s="63"/>
      <c r="BIJ24" s="63"/>
      <c r="BIK24" s="63"/>
      <c r="BIL24" s="63"/>
      <c r="BIM24" s="63"/>
      <c r="BIN24" s="63"/>
      <c r="BIO24" s="63"/>
      <c r="BIP24" s="63"/>
      <c r="BIQ24" s="63"/>
      <c r="BIR24" s="63"/>
      <c r="BIS24" s="63"/>
      <c r="BIT24" s="63"/>
      <c r="BIU24" s="63"/>
      <c r="BIV24" s="63"/>
      <c r="BIW24" s="63"/>
      <c r="BIX24" s="63"/>
      <c r="BIY24" s="63"/>
      <c r="BIZ24" s="63"/>
      <c r="BJA24" s="63"/>
      <c r="BJB24" s="63"/>
      <c r="BJC24" s="63"/>
      <c r="BJD24" s="63"/>
      <c r="BJE24" s="63"/>
      <c r="BJF24" s="63"/>
      <c r="BJG24" s="63"/>
      <c r="BJH24" s="63"/>
      <c r="BJI24" s="63"/>
      <c r="BJJ24" s="63"/>
      <c r="BJK24" s="63"/>
      <c r="BJL24" s="63"/>
      <c r="BJM24" s="63"/>
      <c r="BJN24" s="63"/>
      <c r="BJO24" s="63"/>
      <c r="BJP24" s="63"/>
      <c r="BJQ24" s="63"/>
      <c r="BJR24" s="63"/>
      <c r="BJS24" s="63"/>
      <c r="BJT24" s="63"/>
      <c r="BJU24" s="63"/>
      <c r="BJV24" s="63"/>
      <c r="BJW24" s="63"/>
      <c r="BJX24" s="63"/>
      <c r="BJY24" s="63"/>
      <c r="BJZ24" s="63"/>
      <c r="BKA24" s="63"/>
      <c r="BKB24" s="63"/>
      <c r="BKC24" s="63"/>
      <c r="BKD24" s="63"/>
      <c r="BKE24" s="63"/>
      <c r="BKF24" s="63"/>
      <c r="BKG24" s="63"/>
      <c r="BKH24" s="63"/>
      <c r="BKI24" s="63"/>
      <c r="BKJ24" s="63"/>
      <c r="BKK24" s="63"/>
      <c r="BKL24" s="63"/>
      <c r="BKM24" s="63"/>
      <c r="BKN24" s="63"/>
      <c r="BKO24" s="63"/>
      <c r="BKP24" s="63"/>
      <c r="BKQ24" s="63"/>
      <c r="BKR24" s="63"/>
      <c r="BKS24" s="63"/>
      <c r="BKT24" s="63"/>
      <c r="BKU24" s="63"/>
      <c r="BKV24" s="63"/>
      <c r="BKW24" s="63"/>
      <c r="BKX24" s="63"/>
      <c r="BKY24" s="63"/>
      <c r="BKZ24" s="63"/>
      <c r="BLA24" s="63"/>
      <c r="BLB24" s="63"/>
      <c r="BLC24" s="63"/>
      <c r="BLD24" s="63"/>
      <c r="BLE24" s="63"/>
      <c r="BLF24" s="63"/>
      <c r="BLG24" s="63"/>
      <c r="BLH24" s="63"/>
      <c r="BLI24" s="63"/>
      <c r="BLJ24" s="63"/>
      <c r="BLK24" s="63"/>
      <c r="BLL24" s="63"/>
      <c r="BLM24" s="63"/>
      <c r="BLN24" s="63"/>
      <c r="BLO24" s="63"/>
      <c r="BLP24" s="63"/>
      <c r="BLQ24" s="63"/>
      <c r="BLR24" s="63"/>
      <c r="BLS24" s="63"/>
      <c r="BLT24" s="63"/>
      <c r="BLU24" s="63"/>
      <c r="BLV24" s="63"/>
      <c r="BLW24" s="63"/>
      <c r="BLX24" s="63"/>
      <c r="BLY24" s="63"/>
      <c r="BLZ24" s="63"/>
      <c r="BMA24" s="63"/>
      <c r="BMB24" s="63"/>
      <c r="BMC24" s="63"/>
      <c r="BMD24" s="63"/>
      <c r="BME24" s="63"/>
    </row>
    <row r="25" spans="1:1695" s="1" customFormat="1" ht="15" hidden="1" customHeight="1" x14ac:dyDescent="0.25">
      <c r="A25" s="107" t="s">
        <v>218</v>
      </c>
      <c r="B25" s="119" t="e">
        <f>VLOOKUP(A25,'Tirantes - Executados'!$A$8:$M$404,10,FALSE)</f>
        <v>#N/A</v>
      </c>
      <c r="C25" s="133" t="e">
        <f>VLOOKUP(A25,'Tirantes - Executados'!$A$1:$M$405,17,FALSE)</f>
        <v>#N/A</v>
      </c>
      <c r="D25" s="122" t="e">
        <f>VLOOKUP(A25,'Tirantes - Executados'!$A$8:$M$404,18,FALSE)</f>
        <v>#N/A</v>
      </c>
      <c r="E25" s="133" t="e">
        <f>VLOOKUP(A25,'Tirantes - Executados'!$A$1:$M$405,19,FALSE)</f>
        <v>#N/A</v>
      </c>
      <c r="F25" s="122" t="e">
        <f>VLOOKUP(A25,'Tirantes - Executados'!$A$8:$M$404,20,FALSE)</f>
        <v>#N/A</v>
      </c>
      <c r="G25" s="133" t="e">
        <f>VLOOKUP(A25,'Tirantes - Executados'!$A$1:$M$405,21,FALSE)</f>
        <v>#N/A</v>
      </c>
      <c r="H25" s="122" t="e">
        <f>VLOOKUP(A25,'Tirantes - Executados'!$A$8:$M$404,22,FALSE)</f>
        <v>#N/A</v>
      </c>
      <c r="I25" s="133" t="e">
        <f>VLOOKUP(A25,'Tirantes - Executados'!$A$1:$M$405,23,FALSE)</f>
        <v>#N/A</v>
      </c>
      <c r="J25" s="122" t="e">
        <f>VLOOKUP(A25,'Tirantes - Executados'!$A$8:$M$404,24,FALSE)</f>
        <v>#N/A</v>
      </c>
      <c r="K25" s="108" t="e">
        <f>VLOOKUP(A25,'Tirantes - Executados'!$A$8:$M$404,11,FALSE)</f>
        <v>#N/A</v>
      </c>
      <c r="L25" s="133" t="e">
        <f>VLOOKUP(A25,'Tirantes - Executados'!$A$1:$M$405,28,FALSE)</f>
        <v>#N/A</v>
      </c>
      <c r="M25" s="122" t="e">
        <f>VLOOKUP(A25,'Tirantes - Executados'!$A$8:$M$404,29,FALSE)</f>
        <v>#N/A</v>
      </c>
      <c r="N25" s="133" t="e">
        <f>VLOOKUP(A25,'Tirantes - Executados'!$A$1:$M$405,30,FALSE)</f>
        <v>#N/A</v>
      </c>
      <c r="O25" s="122" t="e">
        <f>VLOOKUP(A25,'Tirantes - Executados'!$A$8:$M$404,31,FALSE)</f>
        <v>#N/A</v>
      </c>
      <c r="P25" s="133" t="e">
        <f>VLOOKUP(A25,'Tirantes - Executados'!$A$1:$M$405,32,FALSE)</f>
        <v>#N/A</v>
      </c>
      <c r="Q25" s="122" t="e">
        <f>VLOOKUP(A25,'Tirantes - Executados'!$A$8:$M$404,33,FALSE)</f>
        <v>#N/A</v>
      </c>
      <c r="R25" s="133" t="e">
        <f>VLOOKUP(A25,'Tirantes - Executados'!$A$1:$M$405,34,FALSE)</f>
        <v>#N/A</v>
      </c>
      <c r="S25" s="122" t="e">
        <f>VLOOKUP(A25,'Tirantes - Executados'!$A$8:$M$404,35,FALSE)</f>
        <v>#N/A</v>
      </c>
      <c r="T25" s="108" t="e">
        <f>VLOOKUP(A25,'Tirantes - Executados'!$A$8:$M$404,12,FALSE)</f>
        <v>#N/A</v>
      </c>
      <c r="U25" s="133" t="e">
        <f>VLOOKUP(A25,'Tirantes - Executados'!$A$1:$M$405,39,FALSE)</f>
        <v>#N/A</v>
      </c>
      <c r="V25" s="122" t="e">
        <f>VLOOKUP(A25,'Tirantes - Executados'!$A$8:$M$404,40,FALSE)</f>
        <v>#N/A</v>
      </c>
      <c r="W25" s="133" t="e">
        <f>VLOOKUP(A25,'Tirantes - Executados'!$A$1:$M$405,41,FALSE)</f>
        <v>#N/A</v>
      </c>
      <c r="X25" s="122" t="e">
        <f>VLOOKUP(A25,'Tirantes - Executados'!$A$8:$M$404,42,FALSE)</f>
        <v>#N/A</v>
      </c>
      <c r="Y25" s="133" t="e">
        <f>VLOOKUP(A25,'Tirantes - Executados'!$A$1:$M$405,43,FALSE)</f>
        <v>#N/A</v>
      </c>
      <c r="Z25" s="122" t="e">
        <f>VLOOKUP(A25,'Tirantes - Executados'!$A$8:$M$404,44,FALSE)</f>
        <v>#N/A</v>
      </c>
      <c r="AA25" s="133" t="e">
        <f>VLOOKUP(A25,'Tirantes - Executados'!$A$1:$M$405,45,FALSE)</f>
        <v>#N/A</v>
      </c>
      <c r="AB25" s="132" t="e">
        <f>VLOOKUP(A25,'Tirantes - Executados'!$A$8:$M$404,46,FALSE)</f>
        <v>#N/A</v>
      </c>
      <c r="AC25" s="99" t="s">
        <v>300</v>
      </c>
      <c r="AD25" s="109" t="e">
        <f>VLOOKUP(A25,'Tirantes - Executados'!$A$8:$M$404,14,FALSE)</f>
        <v>#N/A</v>
      </c>
      <c r="AE25" s="63"/>
      <c r="AF25" s="118" t="e">
        <f>VLOOKUP(A25,'Tirantes - Executados'!$A$1:$M$569,13,FALSE)</f>
        <v>#N/A</v>
      </c>
      <c r="AG25" s="63"/>
      <c r="AH25" s="63"/>
      <c r="AI25" s="230" t="e">
        <f>VLOOKUP(A25,'Tirantes - Executados'!$A$7:$M$404,50)</f>
        <v>#REF!</v>
      </c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  <c r="BLN25" s="63"/>
      <c r="BLO25" s="63"/>
      <c r="BLP25" s="63"/>
      <c r="BLQ25" s="63"/>
      <c r="BLR25" s="63"/>
      <c r="BLS25" s="63"/>
      <c r="BLT25" s="63"/>
      <c r="BLU25" s="63"/>
      <c r="BLV25" s="63"/>
      <c r="BLW25" s="63"/>
      <c r="BLX25" s="63"/>
      <c r="BLY25" s="63"/>
      <c r="BLZ25" s="63"/>
      <c r="BMA25" s="63"/>
      <c r="BMB25" s="63"/>
      <c r="BMC25" s="63"/>
      <c r="BMD25" s="63"/>
      <c r="BME25" s="63"/>
    </row>
    <row r="26" spans="1:1695" s="1" customFormat="1" ht="15" hidden="1" customHeight="1" x14ac:dyDescent="0.25">
      <c r="A26" s="107" t="s">
        <v>219</v>
      </c>
      <c r="B26" s="119" t="e">
        <f>VLOOKUP(A26,'Tirantes - Executados'!$A$8:$M$404,10,FALSE)</f>
        <v>#N/A</v>
      </c>
      <c r="C26" s="133" t="e">
        <f>VLOOKUP(A26,'Tirantes - Executados'!$A$1:$M$405,17,FALSE)</f>
        <v>#N/A</v>
      </c>
      <c r="D26" s="122" t="e">
        <f>VLOOKUP(A26,'Tirantes - Executados'!$A$8:$M$404,18,FALSE)</f>
        <v>#N/A</v>
      </c>
      <c r="E26" s="133" t="e">
        <f>VLOOKUP(A26,'Tirantes - Executados'!$A$1:$M$405,19,FALSE)</f>
        <v>#N/A</v>
      </c>
      <c r="F26" s="122" t="e">
        <f>VLOOKUP(A26,'Tirantes - Executados'!$A$8:$M$404,20,FALSE)</f>
        <v>#N/A</v>
      </c>
      <c r="G26" s="133" t="e">
        <f>VLOOKUP(A26,'Tirantes - Executados'!$A$1:$M$405,21,FALSE)</f>
        <v>#N/A</v>
      </c>
      <c r="H26" s="122" t="e">
        <f>VLOOKUP(A26,'Tirantes - Executados'!$A$8:$M$404,22,FALSE)</f>
        <v>#N/A</v>
      </c>
      <c r="I26" s="133" t="e">
        <f>VLOOKUP(A26,'Tirantes - Executados'!$A$1:$M$405,23,FALSE)</f>
        <v>#N/A</v>
      </c>
      <c r="J26" s="122" t="e">
        <f>VLOOKUP(A26,'Tirantes - Executados'!$A$8:$M$404,24,FALSE)</f>
        <v>#N/A</v>
      </c>
      <c r="K26" s="108" t="e">
        <f>VLOOKUP(A26,'Tirantes - Executados'!$A$8:$M$404,11,FALSE)</f>
        <v>#N/A</v>
      </c>
      <c r="L26" s="133" t="e">
        <f>VLOOKUP(A26,'Tirantes - Executados'!$A$1:$M$405,28,FALSE)</f>
        <v>#N/A</v>
      </c>
      <c r="M26" s="122" t="e">
        <f>VLOOKUP(A26,'Tirantes - Executados'!$A$8:$M$404,29,FALSE)</f>
        <v>#N/A</v>
      </c>
      <c r="N26" s="133" t="e">
        <f>VLOOKUP(A26,'Tirantes - Executados'!$A$1:$M$405,30,FALSE)</f>
        <v>#N/A</v>
      </c>
      <c r="O26" s="122" t="e">
        <f>VLOOKUP(A26,'Tirantes - Executados'!$A$8:$M$404,31,FALSE)</f>
        <v>#N/A</v>
      </c>
      <c r="P26" s="133" t="e">
        <f>VLOOKUP(A26,'Tirantes - Executados'!$A$1:$M$405,32,FALSE)</f>
        <v>#N/A</v>
      </c>
      <c r="Q26" s="122" t="e">
        <f>VLOOKUP(A26,'Tirantes - Executados'!$A$8:$M$404,33,FALSE)</f>
        <v>#N/A</v>
      </c>
      <c r="R26" s="133" t="e">
        <f>VLOOKUP(A26,'Tirantes - Executados'!$A$1:$M$405,34,FALSE)</f>
        <v>#N/A</v>
      </c>
      <c r="S26" s="122" t="e">
        <f>VLOOKUP(A26,'Tirantes - Executados'!$A$8:$M$404,35,FALSE)</f>
        <v>#N/A</v>
      </c>
      <c r="T26" s="108" t="e">
        <f>VLOOKUP(A26,'Tirantes - Executados'!$A$8:$M$404,12,FALSE)</f>
        <v>#N/A</v>
      </c>
      <c r="U26" s="133" t="e">
        <f>VLOOKUP(A26,'Tirantes - Executados'!$A$1:$M$405,39,FALSE)</f>
        <v>#N/A</v>
      </c>
      <c r="V26" s="122" t="e">
        <f>VLOOKUP(A26,'Tirantes - Executados'!$A$8:$M$404,40,FALSE)</f>
        <v>#N/A</v>
      </c>
      <c r="W26" s="133" t="e">
        <f>VLOOKUP(A26,'Tirantes - Executados'!$A$1:$M$405,41,FALSE)</f>
        <v>#N/A</v>
      </c>
      <c r="X26" s="122" t="e">
        <f>VLOOKUP(A26,'Tirantes - Executados'!$A$8:$M$404,42,FALSE)</f>
        <v>#N/A</v>
      </c>
      <c r="Y26" s="133" t="e">
        <f>VLOOKUP(A26,'Tirantes - Executados'!$A$1:$M$405,43,FALSE)</f>
        <v>#N/A</v>
      </c>
      <c r="Z26" s="122" t="e">
        <f>VLOOKUP(A26,'Tirantes - Executados'!$A$8:$M$404,44,FALSE)</f>
        <v>#N/A</v>
      </c>
      <c r="AA26" s="133" t="e">
        <f>VLOOKUP(A26,'Tirantes - Executados'!$A$1:$M$405,45,FALSE)</f>
        <v>#N/A</v>
      </c>
      <c r="AB26" s="132" t="e">
        <f>VLOOKUP(A26,'Tirantes - Executados'!$A$8:$M$404,46,FALSE)</f>
        <v>#N/A</v>
      </c>
      <c r="AC26" s="99" t="s">
        <v>300</v>
      </c>
      <c r="AD26" s="109" t="e">
        <f>VLOOKUP(A26,'Tirantes - Executados'!$A$8:$M$404,14,FALSE)</f>
        <v>#N/A</v>
      </c>
      <c r="AE26" s="63"/>
      <c r="AF26" s="118" t="e">
        <f>VLOOKUP(A26,'Tirantes - Executados'!$A$1:$M$569,13,FALSE)</f>
        <v>#N/A</v>
      </c>
      <c r="AG26" s="63"/>
      <c r="AH26" s="63"/>
      <c r="AI26" s="230" t="e">
        <f>VLOOKUP(A26,'Tirantes - Executados'!$A$7:$M$404,50)</f>
        <v>#REF!</v>
      </c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  <c r="IW26" s="63"/>
      <c r="IX26" s="63"/>
      <c r="IY26" s="63"/>
      <c r="IZ26" s="63"/>
      <c r="JA26" s="63"/>
      <c r="JB26" s="63"/>
      <c r="JC26" s="63"/>
      <c r="JD26" s="63"/>
      <c r="JE26" s="63"/>
      <c r="JF26" s="63"/>
      <c r="JG26" s="63"/>
      <c r="JH26" s="63"/>
      <c r="JI26" s="63"/>
      <c r="JJ26" s="63"/>
      <c r="JK26" s="63"/>
      <c r="JL26" s="63"/>
      <c r="JM26" s="63"/>
      <c r="JN26" s="63"/>
      <c r="JO26" s="63"/>
      <c r="JP26" s="63"/>
      <c r="JQ26" s="63"/>
      <c r="JR26" s="63"/>
      <c r="JS26" s="63"/>
      <c r="JT26" s="63"/>
      <c r="JU26" s="63"/>
      <c r="JV26" s="63"/>
      <c r="JW26" s="63"/>
      <c r="JX26" s="63"/>
      <c r="JY26" s="63"/>
      <c r="JZ26" s="63"/>
      <c r="KA26" s="63"/>
      <c r="KB26" s="63"/>
      <c r="KC26" s="63"/>
      <c r="KD26" s="63"/>
      <c r="KE26" s="63"/>
      <c r="KF26" s="63"/>
      <c r="KG26" s="63"/>
      <c r="KH26" s="63"/>
      <c r="KI26" s="63"/>
      <c r="KJ26" s="63"/>
      <c r="KK26" s="63"/>
      <c r="KL26" s="63"/>
      <c r="KM26" s="63"/>
      <c r="KN26" s="63"/>
      <c r="KO26" s="63"/>
      <c r="KP26" s="63"/>
      <c r="KQ26" s="63"/>
      <c r="KR26" s="63"/>
      <c r="KS26" s="63"/>
      <c r="KT26" s="63"/>
      <c r="KU26" s="63"/>
      <c r="KV26" s="63"/>
      <c r="KW26" s="63"/>
      <c r="KX26" s="63"/>
      <c r="KY26" s="63"/>
      <c r="KZ26" s="63"/>
      <c r="LA26" s="63"/>
      <c r="LB26" s="63"/>
      <c r="LC26" s="63"/>
      <c r="LD26" s="63"/>
      <c r="LE26" s="63"/>
      <c r="LF26" s="63"/>
      <c r="LG26" s="63"/>
      <c r="LH26" s="63"/>
      <c r="LI26" s="63"/>
      <c r="LJ26" s="63"/>
      <c r="LK26" s="63"/>
      <c r="LL26" s="63"/>
      <c r="LM26" s="63"/>
      <c r="LN26" s="63"/>
      <c r="LO26" s="63"/>
      <c r="LP26" s="63"/>
      <c r="LQ26" s="63"/>
      <c r="LR26" s="63"/>
      <c r="LS26" s="63"/>
      <c r="LT26" s="63"/>
      <c r="LU26" s="63"/>
      <c r="LV26" s="63"/>
      <c r="LW26" s="63"/>
      <c r="LX26" s="63"/>
      <c r="LY26" s="63"/>
      <c r="LZ26" s="63"/>
      <c r="MA26" s="63"/>
      <c r="MB26" s="63"/>
      <c r="MC26" s="63"/>
      <c r="MD26" s="63"/>
      <c r="ME26" s="63"/>
      <c r="MF26" s="63"/>
      <c r="MG26" s="63"/>
      <c r="MH26" s="63"/>
      <c r="MI26" s="63"/>
      <c r="MJ26" s="63"/>
      <c r="MK26" s="63"/>
      <c r="ML26" s="63"/>
      <c r="MM26" s="63"/>
      <c r="MN26" s="63"/>
      <c r="MO26" s="63"/>
      <c r="MP26" s="63"/>
      <c r="MQ26" s="63"/>
      <c r="MR26" s="63"/>
      <c r="MS26" s="63"/>
      <c r="MT26" s="63"/>
      <c r="MU26" s="63"/>
      <c r="MV26" s="63"/>
      <c r="MW26" s="63"/>
      <c r="MX26" s="63"/>
      <c r="MY26" s="63"/>
      <c r="MZ26" s="63"/>
      <c r="NA26" s="63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63"/>
      <c r="NN26" s="63"/>
      <c r="NO26" s="63"/>
      <c r="NP26" s="63"/>
      <c r="NQ26" s="63"/>
      <c r="NR26" s="63"/>
      <c r="NS26" s="63"/>
      <c r="NT26" s="63"/>
      <c r="NU26" s="63"/>
      <c r="NV26" s="63"/>
      <c r="NW26" s="63"/>
      <c r="NX26" s="63"/>
      <c r="NY26" s="63"/>
      <c r="NZ26" s="63"/>
      <c r="OA26" s="63"/>
      <c r="OB26" s="63"/>
      <c r="OC26" s="63"/>
      <c r="OD26" s="63"/>
      <c r="OE26" s="63"/>
      <c r="OF26" s="63"/>
      <c r="OG26" s="63"/>
      <c r="OH26" s="63"/>
      <c r="OI26" s="63"/>
      <c r="OJ26" s="63"/>
      <c r="OK26" s="63"/>
      <c r="OL26" s="63"/>
      <c r="OM26" s="63"/>
      <c r="ON26" s="63"/>
      <c r="OO26" s="63"/>
      <c r="OP26" s="63"/>
      <c r="OQ26" s="63"/>
      <c r="OR26" s="63"/>
      <c r="OS26" s="63"/>
      <c r="OT26" s="63"/>
      <c r="OU26" s="63"/>
      <c r="OV26" s="63"/>
      <c r="OW26" s="63"/>
      <c r="OX26" s="63"/>
      <c r="OY26" s="63"/>
      <c r="OZ26" s="63"/>
      <c r="PA26" s="63"/>
      <c r="PB26" s="63"/>
      <c r="PC26" s="63"/>
      <c r="PD26" s="63"/>
      <c r="PE26" s="63"/>
      <c r="PF26" s="63"/>
      <c r="PG26" s="63"/>
      <c r="PH26" s="63"/>
      <c r="PI26" s="63"/>
      <c r="PJ26" s="63"/>
      <c r="PK26" s="63"/>
      <c r="PL26" s="63"/>
      <c r="PM26" s="63"/>
      <c r="PN26" s="63"/>
      <c r="PO26" s="63"/>
      <c r="PP26" s="63"/>
      <c r="PQ26" s="63"/>
      <c r="PR26" s="63"/>
      <c r="PS26" s="63"/>
      <c r="PT26" s="63"/>
      <c r="PU26" s="63"/>
      <c r="PV26" s="63"/>
      <c r="PW26" s="63"/>
      <c r="PX26" s="63"/>
      <c r="PY26" s="63"/>
      <c r="PZ26" s="63"/>
      <c r="QA26" s="63"/>
      <c r="QB26" s="63"/>
      <c r="QC26" s="63"/>
      <c r="QD26" s="63"/>
      <c r="QE26" s="63"/>
      <c r="QF26" s="63"/>
      <c r="QG26" s="63"/>
      <c r="QH26" s="63"/>
      <c r="QI26" s="63"/>
      <c r="QJ26" s="63"/>
      <c r="QK26" s="63"/>
      <c r="QL26" s="63"/>
      <c r="QM26" s="63"/>
      <c r="QN26" s="63"/>
      <c r="QO26" s="63"/>
      <c r="QP26" s="63"/>
      <c r="QQ26" s="63"/>
      <c r="QR26" s="63"/>
      <c r="QS26" s="63"/>
      <c r="QT26" s="63"/>
      <c r="QU26" s="63"/>
      <c r="QV26" s="63"/>
      <c r="QW26" s="63"/>
      <c r="QX26" s="63"/>
      <c r="QY26" s="63"/>
      <c r="QZ26" s="63"/>
      <c r="RA26" s="63"/>
      <c r="RB26" s="63"/>
      <c r="RC26" s="63"/>
      <c r="RD26" s="63"/>
      <c r="RE26" s="63"/>
      <c r="RF26" s="63"/>
      <c r="RG26" s="63"/>
      <c r="RH26" s="63"/>
      <c r="RI26" s="63"/>
      <c r="RJ26" s="63"/>
      <c r="RK26" s="63"/>
      <c r="RL26" s="63"/>
      <c r="RM26" s="63"/>
      <c r="RN26" s="63"/>
      <c r="RO26" s="63"/>
      <c r="RP26" s="63"/>
      <c r="RQ26" s="63"/>
      <c r="RR26" s="63"/>
      <c r="RS26" s="63"/>
      <c r="RT26" s="63"/>
      <c r="RU26" s="63"/>
      <c r="RV26" s="63"/>
      <c r="RW26" s="63"/>
      <c r="RX26" s="63"/>
      <c r="RY26" s="63"/>
      <c r="RZ26" s="63"/>
      <c r="SA26" s="63"/>
      <c r="SB26" s="63"/>
      <c r="SC26" s="63"/>
      <c r="SD26" s="63"/>
      <c r="SE26" s="63"/>
      <c r="SF26" s="63"/>
      <c r="SG26" s="63"/>
      <c r="SH26" s="63"/>
      <c r="SI26" s="63"/>
      <c r="SJ26" s="63"/>
      <c r="SK26" s="63"/>
      <c r="SL26" s="63"/>
      <c r="SM26" s="63"/>
      <c r="SN26" s="63"/>
      <c r="SO26" s="63"/>
      <c r="SP26" s="63"/>
      <c r="SQ26" s="63"/>
      <c r="SR26" s="63"/>
      <c r="SS26" s="63"/>
      <c r="ST26" s="63"/>
      <c r="SU26" s="63"/>
      <c r="SV26" s="63"/>
      <c r="SW26" s="63"/>
      <c r="SX26" s="63"/>
      <c r="SY26" s="63"/>
      <c r="SZ26" s="63"/>
      <c r="TA26" s="63"/>
      <c r="TB26" s="63"/>
      <c r="TC26" s="63"/>
      <c r="TD26" s="63"/>
      <c r="TE26" s="63"/>
      <c r="TF26" s="63"/>
      <c r="TG26" s="63"/>
      <c r="TH26" s="63"/>
      <c r="TI26" s="63"/>
      <c r="TJ26" s="63"/>
      <c r="TK26" s="63"/>
      <c r="TL26" s="63"/>
      <c r="TM26" s="63"/>
      <c r="TN26" s="63"/>
      <c r="TO26" s="63"/>
      <c r="TP26" s="63"/>
      <c r="TQ26" s="63"/>
      <c r="TR26" s="63"/>
      <c r="TS26" s="63"/>
      <c r="TT26" s="63"/>
      <c r="TU26" s="63"/>
      <c r="TV26" s="63"/>
      <c r="TW26" s="63"/>
      <c r="TX26" s="63"/>
      <c r="TY26" s="63"/>
      <c r="TZ26" s="63"/>
      <c r="UA26" s="63"/>
      <c r="UB26" s="63"/>
      <c r="UC26" s="63"/>
      <c r="UD26" s="63"/>
      <c r="UE26" s="63"/>
      <c r="UF26" s="63"/>
      <c r="UG26" s="63"/>
      <c r="UH26" s="63"/>
      <c r="UI26" s="63"/>
      <c r="UJ26" s="63"/>
      <c r="UK26" s="63"/>
      <c r="UL26" s="63"/>
      <c r="UM26" s="63"/>
      <c r="UN26" s="63"/>
      <c r="UO26" s="63"/>
      <c r="UP26" s="63"/>
      <c r="UQ26" s="63"/>
      <c r="UR26" s="63"/>
      <c r="US26" s="63"/>
      <c r="UT26" s="63"/>
      <c r="UU26" s="63"/>
      <c r="UV26" s="63"/>
      <c r="UW26" s="63"/>
      <c r="UX26" s="63"/>
      <c r="UY26" s="63"/>
      <c r="UZ26" s="63"/>
      <c r="VA26" s="63"/>
      <c r="VB26" s="63"/>
      <c r="VC26" s="63"/>
      <c r="VD26" s="63"/>
      <c r="VE26" s="63"/>
      <c r="VF26" s="63"/>
      <c r="VG26" s="63"/>
      <c r="VH26" s="63"/>
      <c r="VI26" s="63"/>
      <c r="VJ26" s="63"/>
      <c r="VK26" s="63"/>
      <c r="VL26" s="63"/>
      <c r="VM26" s="63"/>
      <c r="VN26" s="63"/>
      <c r="VO26" s="63"/>
      <c r="VP26" s="63"/>
      <c r="VQ26" s="63"/>
      <c r="VR26" s="63"/>
      <c r="VS26" s="63"/>
      <c r="VT26" s="63"/>
      <c r="VU26" s="63"/>
      <c r="VV26" s="63"/>
      <c r="VW26" s="63"/>
      <c r="VX26" s="63"/>
      <c r="VY26" s="63"/>
      <c r="VZ26" s="63"/>
      <c r="WA26" s="63"/>
      <c r="WB26" s="63"/>
      <c r="WC26" s="63"/>
      <c r="WD26" s="63"/>
      <c r="WE26" s="63"/>
      <c r="WF26" s="63"/>
      <c r="WG26" s="63"/>
      <c r="WH26" s="63"/>
      <c r="WI26" s="63"/>
      <c r="WJ26" s="63"/>
      <c r="WK26" s="63"/>
      <c r="WL26" s="63"/>
      <c r="WM26" s="63"/>
      <c r="WN26" s="63"/>
      <c r="WO26" s="63"/>
      <c r="WP26" s="63"/>
      <c r="WQ26" s="63"/>
      <c r="WR26" s="63"/>
      <c r="WS26" s="63"/>
      <c r="WT26" s="63"/>
      <c r="WU26" s="63"/>
      <c r="WV26" s="63"/>
      <c r="WW26" s="63"/>
      <c r="WX26" s="63"/>
      <c r="WY26" s="63"/>
      <c r="WZ26" s="63"/>
      <c r="XA26" s="63"/>
      <c r="XB26" s="63"/>
      <c r="XC26" s="63"/>
      <c r="XD26" s="63"/>
      <c r="XE26" s="63"/>
      <c r="XF26" s="63"/>
      <c r="XG26" s="63"/>
      <c r="XH26" s="63"/>
      <c r="XI26" s="63"/>
      <c r="XJ26" s="63"/>
      <c r="XK26" s="63"/>
      <c r="XL26" s="63"/>
      <c r="XM26" s="63"/>
      <c r="XN26" s="63"/>
      <c r="XO26" s="63"/>
      <c r="XP26" s="63"/>
      <c r="XQ26" s="63"/>
      <c r="XR26" s="63"/>
      <c r="XS26" s="63"/>
      <c r="XT26" s="63"/>
      <c r="XU26" s="63"/>
      <c r="XV26" s="63"/>
      <c r="XW26" s="63"/>
      <c r="XX26" s="63"/>
      <c r="XY26" s="63"/>
      <c r="XZ26" s="63"/>
      <c r="YA26" s="63"/>
      <c r="YB26" s="63"/>
      <c r="YC26" s="63"/>
      <c r="YD26" s="63"/>
      <c r="YE26" s="63"/>
      <c r="YF26" s="63"/>
      <c r="YG26" s="63"/>
      <c r="YH26" s="63"/>
      <c r="YI26" s="63"/>
      <c r="YJ26" s="63"/>
      <c r="YK26" s="63"/>
      <c r="YL26" s="63"/>
      <c r="YM26" s="63"/>
      <c r="YN26" s="63"/>
      <c r="YO26" s="63"/>
      <c r="YP26" s="63"/>
      <c r="YQ26" s="63"/>
      <c r="YR26" s="63"/>
      <c r="YS26" s="63"/>
      <c r="YT26" s="63"/>
      <c r="YU26" s="63"/>
      <c r="YV26" s="63"/>
      <c r="YW26" s="63"/>
      <c r="YX26" s="63"/>
      <c r="YY26" s="63"/>
      <c r="YZ26" s="63"/>
      <c r="ZA26" s="63"/>
      <c r="ZB26" s="63"/>
      <c r="ZC26" s="63"/>
      <c r="ZD26" s="63"/>
      <c r="ZE26" s="63"/>
      <c r="ZF26" s="63"/>
      <c r="ZG26" s="63"/>
      <c r="ZH26" s="63"/>
      <c r="ZI26" s="63"/>
      <c r="ZJ26" s="63"/>
      <c r="ZK26" s="63"/>
      <c r="ZL26" s="63"/>
      <c r="ZM26" s="63"/>
      <c r="ZN26" s="63"/>
      <c r="ZO26" s="63"/>
      <c r="ZP26" s="63"/>
      <c r="ZQ26" s="63"/>
      <c r="ZR26" s="63"/>
      <c r="ZS26" s="63"/>
      <c r="ZT26" s="63"/>
      <c r="ZU26" s="63"/>
      <c r="ZV26" s="63"/>
      <c r="ZW26" s="63"/>
      <c r="ZX26" s="63"/>
      <c r="ZY26" s="63"/>
      <c r="ZZ26" s="63"/>
      <c r="AAA26" s="63"/>
      <c r="AAB26" s="63"/>
      <c r="AAC26" s="63"/>
      <c r="AAD26" s="63"/>
      <c r="AAE26" s="63"/>
      <c r="AAF26" s="63"/>
      <c r="AAG26" s="63"/>
      <c r="AAH26" s="63"/>
      <c r="AAI26" s="63"/>
      <c r="AAJ26" s="63"/>
      <c r="AAK26" s="63"/>
      <c r="AAL26" s="63"/>
      <c r="AAM26" s="63"/>
      <c r="AAN26" s="63"/>
      <c r="AAO26" s="63"/>
      <c r="AAP26" s="63"/>
      <c r="AAQ26" s="63"/>
      <c r="AAR26" s="63"/>
      <c r="AAS26" s="63"/>
      <c r="AAT26" s="63"/>
      <c r="AAU26" s="63"/>
      <c r="AAV26" s="63"/>
      <c r="AAW26" s="63"/>
      <c r="AAX26" s="63"/>
      <c r="AAY26" s="63"/>
      <c r="AAZ26" s="63"/>
      <c r="ABA26" s="63"/>
      <c r="ABB26" s="63"/>
      <c r="ABC26" s="63"/>
      <c r="ABD26" s="63"/>
      <c r="ABE26" s="63"/>
      <c r="ABF26" s="63"/>
      <c r="ABG26" s="63"/>
      <c r="ABH26" s="63"/>
      <c r="ABI26" s="63"/>
      <c r="ABJ26" s="63"/>
      <c r="ABK26" s="63"/>
      <c r="ABL26" s="63"/>
      <c r="ABM26" s="63"/>
      <c r="ABN26" s="63"/>
      <c r="ABO26" s="63"/>
      <c r="ABP26" s="63"/>
      <c r="ABQ26" s="63"/>
      <c r="ABR26" s="63"/>
      <c r="ABS26" s="63"/>
      <c r="ABT26" s="63"/>
      <c r="ABU26" s="63"/>
      <c r="ABV26" s="63"/>
      <c r="ABW26" s="63"/>
      <c r="ABX26" s="63"/>
      <c r="ABY26" s="63"/>
      <c r="ABZ26" s="63"/>
      <c r="ACA26" s="63"/>
      <c r="ACB26" s="63"/>
      <c r="ACC26" s="63"/>
      <c r="ACD26" s="63"/>
      <c r="ACE26" s="63"/>
      <c r="ACF26" s="63"/>
      <c r="ACG26" s="63"/>
      <c r="ACH26" s="63"/>
      <c r="ACI26" s="63"/>
      <c r="ACJ26" s="63"/>
      <c r="ACK26" s="63"/>
      <c r="ACL26" s="63"/>
      <c r="ACM26" s="63"/>
      <c r="ACN26" s="63"/>
      <c r="ACO26" s="63"/>
      <c r="ACP26" s="63"/>
      <c r="ACQ26" s="63"/>
      <c r="ACR26" s="63"/>
      <c r="ACS26" s="63"/>
      <c r="ACT26" s="63"/>
      <c r="ACU26" s="63"/>
      <c r="ACV26" s="63"/>
      <c r="ACW26" s="63"/>
      <c r="ACX26" s="63"/>
      <c r="ACY26" s="63"/>
      <c r="ACZ26" s="63"/>
      <c r="ADA26" s="63"/>
      <c r="ADB26" s="63"/>
      <c r="ADC26" s="63"/>
      <c r="ADD26" s="63"/>
      <c r="ADE26" s="63"/>
      <c r="ADF26" s="63"/>
      <c r="ADG26" s="63"/>
      <c r="ADH26" s="63"/>
      <c r="ADI26" s="63"/>
      <c r="ADJ26" s="63"/>
      <c r="ADK26" s="63"/>
      <c r="ADL26" s="63"/>
      <c r="ADM26" s="63"/>
      <c r="ADN26" s="63"/>
      <c r="ADO26" s="63"/>
      <c r="ADP26" s="63"/>
      <c r="ADQ26" s="63"/>
      <c r="ADR26" s="63"/>
      <c r="ADS26" s="63"/>
      <c r="ADT26" s="63"/>
      <c r="ADU26" s="63"/>
      <c r="ADV26" s="63"/>
      <c r="ADW26" s="63"/>
      <c r="ADX26" s="63"/>
      <c r="ADY26" s="63"/>
      <c r="ADZ26" s="63"/>
      <c r="AEA26" s="63"/>
      <c r="AEB26" s="63"/>
      <c r="AEC26" s="63"/>
      <c r="AED26" s="63"/>
      <c r="AEE26" s="63"/>
      <c r="AEF26" s="63"/>
      <c r="AEG26" s="63"/>
      <c r="AEH26" s="63"/>
      <c r="AEI26" s="63"/>
      <c r="AEJ26" s="63"/>
      <c r="AEK26" s="63"/>
      <c r="AEL26" s="63"/>
      <c r="AEM26" s="63"/>
      <c r="AEN26" s="63"/>
      <c r="AEO26" s="63"/>
      <c r="AEP26" s="63"/>
      <c r="AEQ26" s="63"/>
      <c r="AER26" s="63"/>
      <c r="AES26" s="63"/>
      <c r="AET26" s="63"/>
      <c r="AEU26" s="63"/>
      <c r="AEV26" s="63"/>
      <c r="AEW26" s="63"/>
      <c r="AEX26" s="63"/>
      <c r="AEY26" s="63"/>
      <c r="AEZ26" s="63"/>
      <c r="AFA26" s="63"/>
      <c r="AFB26" s="63"/>
      <c r="AFC26" s="63"/>
      <c r="AFD26" s="63"/>
      <c r="AFE26" s="63"/>
      <c r="AFF26" s="63"/>
      <c r="AFG26" s="63"/>
      <c r="AFH26" s="63"/>
      <c r="AFI26" s="63"/>
      <c r="AFJ26" s="63"/>
      <c r="AFK26" s="63"/>
      <c r="AFL26" s="63"/>
      <c r="AFM26" s="63"/>
      <c r="AFN26" s="63"/>
      <c r="AFO26" s="63"/>
      <c r="AFP26" s="63"/>
      <c r="AFQ26" s="63"/>
      <c r="AFR26" s="63"/>
      <c r="AFS26" s="63"/>
      <c r="AFT26" s="63"/>
      <c r="AFU26" s="63"/>
      <c r="AFV26" s="63"/>
      <c r="AFW26" s="63"/>
      <c r="AFX26" s="63"/>
      <c r="AFY26" s="63"/>
      <c r="AFZ26" s="63"/>
      <c r="AGA26" s="63"/>
      <c r="AGB26" s="63"/>
      <c r="AGC26" s="63"/>
      <c r="AGD26" s="63"/>
      <c r="AGE26" s="63"/>
      <c r="AGF26" s="63"/>
      <c r="AGG26" s="63"/>
      <c r="AGH26" s="63"/>
      <c r="AGI26" s="63"/>
      <c r="AGJ26" s="63"/>
      <c r="AGK26" s="63"/>
      <c r="AGL26" s="63"/>
      <c r="AGM26" s="63"/>
      <c r="AGN26" s="63"/>
      <c r="AGO26" s="63"/>
      <c r="AGP26" s="63"/>
      <c r="AGQ26" s="63"/>
      <c r="AGR26" s="63"/>
      <c r="AGS26" s="63"/>
      <c r="AGT26" s="63"/>
      <c r="AGU26" s="63"/>
      <c r="AGV26" s="63"/>
      <c r="AGW26" s="63"/>
      <c r="AGX26" s="63"/>
      <c r="AGY26" s="63"/>
      <c r="AGZ26" s="63"/>
      <c r="AHA26" s="63"/>
      <c r="AHB26" s="63"/>
      <c r="AHC26" s="63"/>
      <c r="AHD26" s="63"/>
      <c r="AHE26" s="63"/>
      <c r="AHF26" s="63"/>
      <c r="AHG26" s="63"/>
      <c r="AHH26" s="63"/>
      <c r="AHI26" s="63"/>
      <c r="AHJ26" s="63"/>
      <c r="AHK26" s="63"/>
      <c r="AHL26" s="63"/>
      <c r="AHM26" s="63"/>
      <c r="AHN26" s="63"/>
      <c r="AHO26" s="63"/>
      <c r="AHP26" s="63"/>
      <c r="AHQ26" s="63"/>
      <c r="AHR26" s="63"/>
      <c r="AHS26" s="63"/>
      <c r="AHT26" s="63"/>
      <c r="AHU26" s="63"/>
      <c r="AHV26" s="63"/>
      <c r="AHW26" s="63"/>
      <c r="AHX26" s="63"/>
      <c r="AHY26" s="63"/>
      <c r="AHZ26" s="63"/>
      <c r="AIA26" s="63"/>
      <c r="AIB26" s="63"/>
      <c r="AIC26" s="63"/>
      <c r="AID26" s="63"/>
      <c r="AIE26" s="63"/>
      <c r="AIF26" s="63"/>
      <c r="AIG26" s="63"/>
      <c r="AIH26" s="63"/>
      <c r="AII26" s="63"/>
      <c r="AIJ26" s="63"/>
      <c r="AIK26" s="63"/>
      <c r="AIL26" s="63"/>
      <c r="AIM26" s="63"/>
      <c r="AIN26" s="63"/>
      <c r="AIO26" s="63"/>
      <c r="AIP26" s="63"/>
      <c r="AIQ26" s="63"/>
      <c r="AIR26" s="63"/>
      <c r="AIS26" s="63"/>
      <c r="AIT26" s="63"/>
      <c r="AIU26" s="63"/>
      <c r="AIV26" s="63"/>
      <c r="AIW26" s="63"/>
      <c r="AIX26" s="63"/>
      <c r="AIY26" s="63"/>
      <c r="AIZ26" s="63"/>
      <c r="AJA26" s="63"/>
      <c r="AJB26" s="63"/>
      <c r="AJC26" s="63"/>
      <c r="AJD26" s="63"/>
      <c r="AJE26" s="63"/>
      <c r="AJF26" s="63"/>
      <c r="AJG26" s="63"/>
      <c r="AJH26" s="63"/>
      <c r="AJI26" s="63"/>
      <c r="AJJ26" s="63"/>
      <c r="AJK26" s="63"/>
      <c r="AJL26" s="63"/>
      <c r="AJM26" s="63"/>
      <c r="AJN26" s="63"/>
      <c r="AJO26" s="63"/>
      <c r="AJP26" s="63"/>
      <c r="AJQ26" s="63"/>
      <c r="AJR26" s="63"/>
      <c r="AJS26" s="63"/>
      <c r="AJT26" s="63"/>
      <c r="AJU26" s="63"/>
      <c r="AJV26" s="63"/>
      <c r="AJW26" s="63"/>
      <c r="AJX26" s="63"/>
      <c r="AJY26" s="63"/>
      <c r="AJZ26" s="63"/>
      <c r="AKA26" s="63"/>
      <c r="AKB26" s="63"/>
      <c r="AKC26" s="63"/>
      <c r="AKD26" s="63"/>
      <c r="AKE26" s="63"/>
      <c r="AKF26" s="63"/>
      <c r="AKG26" s="63"/>
      <c r="AKH26" s="63"/>
      <c r="AKI26" s="63"/>
      <c r="AKJ26" s="63"/>
      <c r="AKK26" s="63"/>
      <c r="AKL26" s="63"/>
      <c r="AKM26" s="63"/>
      <c r="AKN26" s="63"/>
      <c r="AKO26" s="63"/>
      <c r="AKP26" s="63"/>
      <c r="AKQ26" s="63"/>
      <c r="AKR26" s="63"/>
      <c r="AKS26" s="63"/>
      <c r="AKT26" s="63"/>
      <c r="AKU26" s="63"/>
      <c r="AKV26" s="63"/>
      <c r="AKW26" s="63"/>
      <c r="AKX26" s="63"/>
      <c r="AKY26" s="63"/>
      <c r="AKZ26" s="63"/>
      <c r="ALA26" s="63"/>
      <c r="ALB26" s="63"/>
      <c r="ALC26" s="63"/>
      <c r="ALD26" s="63"/>
      <c r="ALE26" s="63"/>
      <c r="ALF26" s="63"/>
      <c r="ALG26" s="63"/>
      <c r="ALH26" s="63"/>
      <c r="ALI26" s="63"/>
      <c r="ALJ26" s="63"/>
      <c r="ALK26" s="63"/>
      <c r="ALL26" s="63"/>
      <c r="ALM26" s="63"/>
      <c r="ALN26" s="63"/>
      <c r="ALO26" s="63"/>
      <c r="ALP26" s="63"/>
      <c r="ALQ26" s="63"/>
      <c r="ALR26" s="63"/>
      <c r="ALS26" s="63"/>
      <c r="ALT26" s="63"/>
      <c r="ALU26" s="63"/>
      <c r="ALV26" s="63"/>
      <c r="ALW26" s="63"/>
      <c r="ALX26" s="63"/>
      <c r="ALY26" s="63"/>
      <c r="ALZ26" s="63"/>
      <c r="AMA26" s="63"/>
      <c r="AMB26" s="63"/>
      <c r="AMC26" s="63"/>
      <c r="AMD26" s="63"/>
      <c r="AME26" s="63"/>
      <c r="AMF26" s="63"/>
      <c r="AMG26" s="63"/>
      <c r="AMH26" s="63"/>
      <c r="AMI26" s="63"/>
      <c r="AMJ26" s="63"/>
      <c r="AMK26" s="63"/>
      <c r="AML26" s="63"/>
      <c r="AMM26" s="63"/>
      <c r="AMN26" s="63"/>
      <c r="AMO26" s="63"/>
      <c r="AMP26" s="63"/>
      <c r="AMQ26" s="63"/>
      <c r="AMR26" s="63"/>
      <c r="AMS26" s="63"/>
      <c r="AMT26" s="63"/>
      <c r="AMU26" s="63"/>
      <c r="AMV26" s="63"/>
      <c r="AMW26" s="63"/>
      <c r="AMX26" s="63"/>
      <c r="AMY26" s="63"/>
      <c r="AMZ26" s="63"/>
      <c r="ANA26" s="63"/>
      <c r="ANB26" s="63"/>
      <c r="ANC26" s="63"/>
      <c r="AND26" s="63"/>
      <c r="ANE26" s="63"/>
      <c r="ANF26" s="63"/>
      <c r="ANG26" s="63"/>
      <c r="ANH26" s="63"/>
      <c r="ANI26" s="63"/>
      <c r="ANJ26" s="63"/>
      <c r="ANK26" s="63"/>
      <c r="ANL26" s="63"/>
      <c r="ANM26" s="63"/>
      <c r="ANN26" s="63"/>
      <c r="ANO26" s="63"/>
      <c r="ANP26" s="63"/>
      <c r="ANQ26" s="63"/>
      <c r="ANR26" s="63"/>
      <c r="ANS26" s="63"/>
      <c r="ANT26" s="63"/>
      <c r="ANU26" s="63"/>
      <c r="ANV26" s="63"/>
      <c r="ANW26" s="63"/>
      <c r="ANX26" s="63"/>
      <c r="ANY26" s="63"/>
      <c r="ANZ26" s="63"/>
      <c r="AOA26" s="63"/>
      <c r="AOB26" s="63"/>
      <c r="AOC26" s="63"/>
      <c r="AOD26" s="63"/>
      <c r="AOE26" s="63"/>
      <c r="AOF26" s="63"/>
      <c r="AOG26" s="63"/>
      <c r="AOH26" s="63"/>
      <c r="AOI26" s="63"/>
      <c r="AOJ26" s="63"/>
      <c r="AOK26" s="63"/>
      <c r="AOL26" s="63"/>
      <c r="AOM26" s="63"/>
      <c r="AON26" s="63"/>
      <c r="AOO26" s="63"/>
      <c r="AOP26" s="63"/>
      <c r="AOQ26" s="63"/>
      <c r="AOR26" s="63"/>
      <c r="AOS26" s="63"/>
      <c r="AOT26" s="63"/>
      <c r="AOU26" s="63"/>
      <c r="AOV26" s="63"/>
      <c r="AOW26" s="63"/>
      <c r="AOX26" s="63"/>
      <c r="AOY26" s="63"/>
      <c r="AOZ26" s="63"/>
      <c r="APA26" s="63"/>
      <c r="APB26" s="63"/>
      <c r="APC26" s="63"/>
      <c r="APD26" s="63"/>
      <c r="APE26" s="63"/>
      <c r="APF26" s="63"/>
      <c r="APG26" s="63"/>
      <c r="APH26" s="63"/>
      <c r="API26" s="63"/>
      <c r="APJ26" s="63"/>
      <c r="APK26" s="63"/>
      <c r="APL26" s="63"/>
      <c r="APM26" s="63"/>
      <c r="APN26" s="63"/>
      <c r="APO26" s="63"/>
      <c r="APP26" s="63"/>
      <c r="APQ26" s="63"/>
      <c r="APR26" s="63"/>
      <c r="APS26" s="63"/>
      <c r="APT26" s="63"/>
      <c r="APU26" s="63"/>
      <c r="APV26" s="63"/>
      <c r="APW26" s="63"/>
      <c r="APX26" s="63"/>
      <c r="APY26" s="63"/>
      <c r="APZ26" s="63"/>
      <c r="AQA26" s="63"/>
      <c r="AQB26" s="63"/>
      <c r="AQC26" s="63"/>
      <c r="AQD26" s="63"/>
      <c r="AQE26" s="63"/>
      <c r="AQF26" s="63"/>
      <c r="AQG26" s="63"/>
      <c r="AQH26" s="63"/>
      <c r="AQI26" s="63"/>
      <c r="AQJ26" s="63"/>
      <c r="AQK26" s="63"/>
      <c r="AQL26" s="63"/>
      <c r="AQM26" s="63"/>
      <c r="AQN26" s="63"/>
      <c r="AQO26" s="63"/>
      <c r="AQP26" s="63"/>
      <c r="AQQ26" s="63"/>
      <c r="AQR26" s="63"/>
      <c r="AQS26" s="63"/>
      <c r="AQT26" s="63"/>
      <c r="AQU26" s="63"/>
      <c r="AQV26" s="63"/>
      <c r="AQW26" s="63"/>
      <c r="AQX26" s="63"/>
      <c r="AQY26" s="63"/>
      <c r="AQZ26" s="63"/>
      <c r="ARA26" s="63"/>
      <c r="ARB26" s="63"/>
      <c r="ARC26" s="63"/>
      <c r="ARD26" s="63"/>
      <c r="ARE26" s="63"/>
      <c r="ARF26" s="63"/>
      <c r="ARG26" s="63"/>
      <c r="ARH26" s="63"/>
      <c r="ARI26" s="63"/>
      <c r="ARJ26" s="63"/>
      <c r="ARK26" s="63"/>
      <c r="ARL26" s="63"/>
      <c r="ARM26" s="63"/>
      <c r="ARN26" s="63"/>
      <c r="ARO26" s="63"/>
      <c r="ARP26" s="63"/>
      <c r="ARQ26" s="63"/>
      <c r="ARR26" s="63"/>
      <c r="ARS26" s="63"/>
      <c r="ART26" s="63"/>
      <c r="ARU26" s="63"/>
      <c r="ARV26" s="63"/>
      <c r="ARW26" s="63"/>
      <c r="ARX26" s="63"/>
      <c r="ARY26" s="63"/>
      <c r="ARZ26" s="63"/>
      <c r="ASA26" s="63"/>
      <c r="ASB26" s="63"/>
      <c r="ASC26" s="63"/>
      <c r="ASD26" s="63"/>
      <c r="ASE26" s="63"/>
      <c r="ASF26" s="63"/>
      <c r="ASG26" s="63"/>
      <c r="ASH26" s="63"/>
      <c r="ASI26" s="63"/>
      <c r="ASJ26" s="63"/>
      <c r="ASK26" s="63"/>
      <c r="ASL26" s="63"/>
      <c r="ASM26" s="63"/>
      <c r="ASN26" s="63"/>
      <c r="ASO26" s="63"/>
      <c r="ASP26" s="63"/>
      <c r="ASQ26" s="63"/>
      <c r="ASR26" s="63"/>
      <c r="ASS26" s="63"/>
      <c r="AST26" s="63"/>
      <c r="ASU26" s="63"/>
      <c r="ASV26" s="63"/>
      <c r="ASW26" s="63"/>
      <c r="ASX26" s="63"/>
      <c r="ASY26" s="63"/>
      <c r="ASZ26" s="63"/>
      <c r="ATA26" s="63"/>
      <c r="ATB26" s="63"/>
      <c r="ATC26" s="63"/>
      <c r="ATD26" s="63"/>
      <c r="ATE26" s="63"/>
      <c r="ATF26" s="63"/>
      <c r="ATG26" s="63"/>
      <c r="ATH26" s="63"/>
      <c r="ATI26" s="63"/>
      <c r="ATJ26" s="63"/>
      <c r="ATK26" s="63"/>
      <c r="ATL26" s="63"/>
      <c r="ATM26" s="63"/>
      <c r="ATN26" s="63"/>
      <c r="ATO26" s="63"/>
      <c r="ATP26" s="63"/>
      <c r="ATQ26" s="63"/>
      <c r="ATR26" s="63"/>
      <c r="ATS26" s="63"/>
      <c r="ATT26" s="63"/>
      <c r="ATU26" s="63"/>
      <c r="ATV26" s="63"/>
      <c r="ATW26" s="63"/>
      <c r="ATX26" s="63"/>
      <c r="ATY26" s="63"/>
      <c r="ATZ26" s="63"/>
      <c r="AUA26" s="63"/>
      <c r="AUB26" s="63"/>
      <c r="AUC26" s="63"/>
      <c r="AUD26" s="63"/>
      <c r="AUE26" s="63"/>
      <c r="AUF26" s="63"/>
      <c r="AUG26" s="63"/>
      <c r="AUH26" s="63"/>
      <c r="AUI26" s="63"/>
      <c r="AUJ26" s="63"/>
      <c r="AUK26" s="63"/>
      <c r="AUL26" s="63"/>
      <c r="AUM26" s="63"/>
      <c r="AUN26" s="63"/>
      <c r="AUO26" s="63"/>
      <c r="AUP26" s="63"/>
      <c r="AUQ26" s="63"/>
      <c r="AUR26" s="63"/>
      <c r="AUS26" s="63"/>
      <c r="AUT26" s="63"/>
      <c r="AUU26" s="63"/>
      <c r="AUV26" s="63"/>
      <c r="AUW26" s="63"/>
      <c r="AUX26" s="63"/>
      <c r="AUY26" s="63"/>
      <c r="AUZ26" s="63"/>
      <c r="AVA26" s="63"/>
      <c r="AVB26" s="63"/>
      <c r="AVC26" s="63"/>
      <c r="AVD26" s="63"/>
      <c r="AVE26" s="63"/>
      <c r="AVF26" s="63"/>
      <c r="AVG26" s="63"/>
      <c r="AVH26" s="63"/>
      <c r="AVI26" s="63"/>
      <c r="AVJ26" s="63"/>
      <c r="AVK26" s="63"/>
      <c r="AVL26" s="63"/>
      <c r="AVM26" s="63"/>
      <c r="AVN26" s="63"/>
      <c r="AVO26" s="63"/>
      <c r="AVP26" s="63"/>
      <c r="AVQ26" s="63"/>
      <c r="AVR26" s="63"/>
      <c r="AVS26" s="63"/>
      <c r="AVT26" s="63"/>
      <c r="AVU26" s="63"/>
      <c r="AVV26" s="63"/>
      <c r="AVW26" s="63"/>
      <c r="AVX26" s="63"/>
      <c r="AVY26" s="63"/>
      <c r="AVZ26" s="63"/>
      <c r="AWA26" s="63"/>
      <c r="AWB26" s="63"/>
      <c r="AWC26" s="63"/>
      <c r="AWD26" s="63"/>
      <c r="AWE26" s="63"/>
      <c r="AWF26" s="63"/>
      <c r="AWG26" s="63"/>
      <c r="AWH26" s="63"/>
      <c r="AWI26" s="63"/>
      <c r="AWJ26" s="63"/>
      <c r="AWK26" s="63"/>
      <c r="AWL26" s="63"/>
      <c r="AWM26" s="63"/>
      <c r="AWN26" s="63"/>
      <c r="AWO26" s="63"/>
      <c r="AWP26" s="63"/>
      <c r="AWQ26" s="63"/>
      <c r="AWR26" s="63"/>
      <c r="AWS26" s="63"/>
      <c r="AWT26" s="63"/>
      <c r="AWU26" s="63"/>
      <c r="AWV26" s="63"/>
      <c r="AWW26" s="63"/>
      <c r="AWX26" s="63"/>
      <c r="AWY26" s="63"/>
      <c r="AWZ26" s="63"/>
      <c r="AXA26" s="63"/>
      <c r="AXB26" s="63"/>
      <c r="AXC26" s="63"/>
      <c r="AXD26" s="63"/>
      <c r="AXE26" s="63"/>
      <c r="AXF26" s="63"/>
      <c r="AXG26" s="63"/>
      <c r="AXH26" s="63"/>
      <c r="AXI26" s="63"/>
      <c r="AXJ26" s="63"/>
      <c r="AXK26" s="63"/>
      <c r="AXL26" s="63"/>
      <c r="AXM26" s="63"/>
      <c r="AXN26" s="63"/>
      <c r="AXO26" s="63"/>
      <c r="AXP26" s="63"/>
      <c r="AXQ26" s="63"/>
      <c r="AXR26" s="63"/>
      <c r="AXS26" s="63"/>
      <c r="AXT26" s="63"/>
      <c r="AXU26" s="63"/>
      <c r="AXV26" s="63"/>
      <c r="AXW26" s="63"/>
      <c r="AXX26" s="63"/>
      <c r="AXY26" s="63"/>
      <c r="AXZ26" s="63"/>
      <c r="AYA26" s="63"/>
      <c r="AYB26" s="63"/>
      <c r="AYC26" s="63"/>
      <c r="AYD26" s="63"/>
      <c r="AYE26" s="63"/>
      <c r="AYF26" s="63"/>
      <c r="AYG26" s="63"/>
      <c r="AYH26" s="63"/>
      <c r="AYI26" s="63"/>
      <c r="AYJ26" s="63"/>
      <c r="AYK26" s="63"/>
      <c r="AYL26" s="63"/>
      <c r="AYM26" s="63"/>
      <c r="AYN26" s="63"/>
      <c r="AYO26" s="63"/>
      <c r="AYP26" s="63"/>
      <c r="AYQ26" s="63"/>
      <c r="AYR26" s="63"/>
      <c r="AYS26" s="63"/>
      <c r="AYT26" s="63"/>
      <c r="AYU26" s="63"/>
      <c r="AYV26" s="63"/>
      <c r="AYW26" s="63"/>
      <c r="AYX26" s="63"/>
      <c r="AYY26" s="63"/>
      <c r="AYZ26" s="63"/>
      <c r="AZA26" s="63"/>
      <c r="AZB26" s="63"/>
      <c r="AZC26" s="63"/>
      <c r="AZD26" s="63"/>
      <c r="AZE26" s="63"/>
      <c r="AZF26" s="63"/>
      <c r="AZG26" s="63"/>
      <c r="AZH26" s="63"/>
      <c r="AZI26" s="63"/>
      <c r="AZJ26" s="63"/>
      <c r="AZK26" s="63"/>
      <c r="AZL26" s="63"/>
      <c r="AZM26" s="63"/>
      <c r="AZN26" s="63"/>
      <c r="AZO26" s="63"/>
      <c r="AZP26" s="63"/>
      <c r="AZQ26" s="63"/>
      <c r="AZR26" s="63"/>
      <c r="AZS26" s="63"/>
      <c r="AZT26" s="63"/>
      <c r="AZU26" s="63"/>
      <c r="AZV26" s="63"/>
      <c r="AZW26" s="63"/>
      <c r="AZX26" s="63"/>
      <c r="AZY26" s="63"/>
      <c r="AZZ26" s="63"/>
      <c r="BAA26" s="63"/>
      <c r="BAB26" s="63"/>
      <c r="BAC26" s="63"/>
      <c r="BAD26" s="63"/>
      <c r="BAE26" s="63"/>
      <c r="BAF26" s="63"/>
      <c r="BAG26" s="63"/>
      <c r="BAH26" s="63"/>
      <c r="BAI26" s="63"/>
      <c r="BAJ26" s="63"/>
      <c r="BAK26" s="63"/>
      <c r="BAL26" s="63"/>
      <c r="BAM26" s="63"/>
      <c r="BAN26" s="63"/>
      <c r="BAO26" s="63"/>
      <c r="BAP26" s="63"/>
      <c r="BAQ26" s="63"/>
      <c r="BAR26" s="63"/>
      <c r="BAS26" s="63"/>
      <c r="BAT26" s="63"/>
      <c r="BAU26" s="63"/>
      <c r="BAV26" s="63"/>
      <c r="BAW26" s="63"/>
      <c r="BAX26" s="63"/>
      <c r="BAY26" s="63"/>
      <c r="BAZ26" s="63"/>
      <c r="BBA26" s="63"/>
      <c r="BBB26" s="63"/>
      <c r="BBC26" s="63"/>
      <c r="BBD26" s="63"/>
      <c r="BBE26" s="63"/>
      <c r="BBF26" s="63"/>
      <c r="BBG26" s="63"/>
      <c r="BBH26" s="63"/>
      <c r="BBI26" s="63"/>
      <c r="BBJ26" s="63"/>
      <c r="BBK26" s="63"/>
      <c r="BBL26" s="63"/>
      <c r="BBM26" s="63"/>
      <c r="BBN26" s="63"/>
      <c r="BBO26" s="63"/>
      <c r="BBP26" s="63"/>
      <c r="BBQ26" s="63"/>
      <c r="BBR26" s="63"/>
      <c r="BBS26" s="63"/>
      <c r="BBT26" s="63"/>
      <c r="BBU26" s="63"/>
      <c r="BBV26" s="63"/>
      <c r="BBW26" s="63"/>
      <c r="BBX26" s="63"/>
      <c r="BBY26" s="63"/>
      <c r="BBZ26" s="63"/>
      <c r="BCA26" s="63"/>
      <c r="BCB26" s="63"/>
      <c r="BCC26" s="63"/>
      <c r="BCD26" s="63"/>
      <c r="BCE26" s="63"/>
      <c r="BCF26" s="63"/>
      <c r="BCG26" s="63"/>
      <c r="BCH26" s="63"/>
      <c r="BCI26" s="63"/>
      <c r="BCJ26" s="63"/>
      <c r="BCK26" s="63"/>
      <c r="BCL26" s="63"/>
      <c r="BCM26" s="63"/>
      <c r="BCN26" s="63"/>
      <c r="BCO26" s="63"/>
      <c r="BCP26" s="63"/>
      <c r="BCQ26" s="63"/>
      <c r="BCR26" s="63"/>
      <c r="BCS26" s="63"/>
      <c r="BCT26" s="63"/>
      <c r="BCU26" s="63"/>
      <c r="BCV26" s="63"/>
      <c r="BCW26" s="63"/>
      <c r="BCX26" s="63"/>
      <c r="BCY26" s="63"/>
      <c r="BCZ26" s="63"/>
      <c r="BDA26" s="63"/>
      <c r="BDB26" s="63"/>
      <c r="BDC26" s="63"/>
      <c r="BDD26" s="63"/>
      <c r="BDE26" s="63"/>
      <c r="BDF26" s="63"/>
      <c r="BDG26" s="63"/>
      <c r="BDH26" s="63"/>
      <c r="BDI26" s="63"/>
      <c r="BDJ26" s="63"/>
      <c r="BDK26" s="63"/>
      <c r="BDL26" s="63"/>
      <c r="BDM26" s="63"/>
      <c r="BDN26" s="63"/>
      <c r="BDO26" s="63"/>
      <c r="BDP26" s="63"/>
      <c r="BDQ26" s="63"/>
      <c r="BDR26" s="63"/>
      <c r="BDS26" s="63"/>
      <c r="BDT26" s="63"/>
      <c r="BDU26" s="63"/>
      <c r="BDV26" s="63"/>
      <c r="BDW26" s="63"/>
      <c r="BDX26" s="63"/>
      <c r="BDY26" s="63"/>
      <c r="BDZ26" s="63"/>
      <c r="BEA26" s="63"/>
      <c r="BEB26" s="63"/>
      <c r="BEC26" s="63"/>
      <c r="BED26" s="63"/>
      <c r="BEE26" s="63"/>
      <c r="BEF26" s="63"/>
      <c r="BEG26" s="63"/>
      <c r="BEH26" s="63"/>
      <c r="BEI26" s="63"/>
      <c r="BEJ26" s="63"/>
      <c r="BEK26" s="63"/>
      <c r="BEL26" s="63"/>
      <c r="BEM26" s="63"/>
      <c r="BEN26" s="63"/>
      <c r="BEO26" s="63"/>
      <c r="BEP26" s="63"/>
      <c r="BEQ26" s="63"/>
      <c r="BER26" s="63"/>
      <c r="BES26" s="63"/>
      <c r="BET26" s="63"/>
      <c r="BEU26" s="63"/>
      <c r="BEV26" s="63"/>
      <c r="BEW26" s="63"/>
      <c r="BEX26" s="63"/>
      <c r="BEY26" s="63"/>
      <c r="BEZ26" s="63"/>
      <c r="BFA26" s="63"/>
      <c r="BFB26" s="63"/>
      <c r="BFC26" s="63"/>
      <c r="BFD26" s="63"/>
      <c r="BFE26" s="63"/>
      <c r="BFF26" s="63"/>
      <c r="BFG26" s="63"/>
      <c r="BFH26" s="63"/>
      <c r="BFI26" s="63"/>
      <c r="BFJ26" s="63"/>
      <c r="BFK26" s="63"/>
      <c r="BFL26" s="63"/>
      <c r="BFM26" s="63"/>
      <c r="BFN26" s="63"/>
      <c r="BFO26" s="63"/>
      <c r="BFP26" s="63"/>
      <c r="BFQ26" s="63"/>
      <c r="BFR26" s="63"/>
      <c r="BFS26" s="63"/>
      <c r="BFT26" s="63"/>
      <c r="BFU26" s="63"/>
      <c r="BFV26" s="63"/>
      <c r="BFW26" s="63"/>
      <c r="BFX26" s="63"/>
      <c r="BFY26" s="63"/>
      <c r="BFZ26" s="63"/>
      <c r="BGA26" s="63"/>
      <c r="BGB26" s="63"/>
      <c r="BGC26" s="63"/>
      <c r="BGD26" s="63"/>
      <c r="BGE26" s="63"/>
      <c r="BGF26" s="63"/>
      <c r="BGG26" s="63"/>
      <c r="BGH26" s="63"/>
      <c r="BGI26" s="63"/>
      <c r="BGJ26" s="63"/>
      <c r="BGK26" s="63"/>
      <c r="BGL26" s="63"/>
      <c r="BGM26" s="63"/>
      <c r="BGN26" s="63"/>
      <c r="BGO26" s="63"/>
      <c r="BGP26" s="63"/>
      <c r="BGQ26" s="63"/>
      <c r="BGR26" s="63"/>
      <c r="BGS26" s="63"/>
      <c r="BGT26" s="63"/>
      <c r="BGU26" s="63"/>
      <c r="BGV26" s="63"/>
      <c r="BGW26" s="63"/>
      <c r="BGX26" s="63"/>
      <c r="BGY26" s="63"/>
      <c r="BGZ26" s="63"/>
      <c r="BHA26" s="63"/>
      <c r="BHB26" s="63"/>
      <c r="BHC26" s="63"/>
      <c r="BHD26" s="63"/>
      <c r="BHE26" s="63"/>
      <c r="BHF26" s="63"/>
      <c r="BHG26" s="63"/>
      <c r="BHH26" s="63"/>
      <c r="BHI26" s="63"/>
      <c r="BHJ26" s="63"/>
      <c r="BHK26" s="63"/>
      <c r="BHL26" s="63"/>
      <c r="BHM26" s="63"/>
      <c r="BHN26" s="63"/>
      <c r="BHO26" s="63"/>
      <c r="BHP26" s="63"/>
      <c r="BHQ26" s="63"/>
      <c r="BHR26" s="63"/>
      <c r="BHS26" s="63"/>
      <c r="BHT26" s="63"/>
      <c r="BHU26" s="63"/>
      <c r="BHV26" s="63"/>
      <c r="BHW26" s="63"/>
      <c r="BHX26" s="63"/>
      <c r="BHY26" s="63"/>
      <c r="BHZ26" s="63"/>
      <c r="BIA26" s="63"/>
      <c r="BIB26" s="63"/>
      <c r="BIC26" s="63"/>
      <c r="BID26" s="63"/>
      <c r="BIE26" s="63"/>
      <c r="BIF26" s="63"/>
      <c r="BIG26" s="63"/>
      <c r="BIH26" s="63"/>
      <c r="BII26" s="63"/>
      <c r="BIJ26" s="63"/>
      <c r="BIK26" s="63"/>
      <c r="BIL26" s="63"/>
      <c r="BIM26" s="63"/>
      <c r="BIN26" s="63"/>
      <c r="BIO26" s="63"/>
      <c r="BIP26" s="63"/>
      <c r="BIQ26" s="63"/>
      <c r="BIR26" s="63"/>
      <c r="BIS26" s="63"/>
      <c r="BIT26" s="63"/>
      <c r="BIU26" s="63"/>
      <c r="BIV26" s="63"/>
      <c r="BIW26" s="63"/>
      <c r="BIX26" s="63"/>
      <c r="BIY26" s="63"/>
      <c r="BIZ26" s="63"/>
      <c r="BJA26" s="63"/>
      <c r="BJB26" s="63"/>
      <c r="BJC26" s="63"/>
      <c r="BJD26" s="63"/>
      <c r="BJE26" s="63"/>
      <c r="BJF26" s="63"/>
      <c r="BJG26" s="63"/>
      <c r="BJH26" s="63"/>
      <c r="BJI26" s="63"/>
      <c r="BJJ26" s="63"/>
      <c r="BJK26" s="63"/>
      <c r="BJL26" s="63"/>
      <c r="BJM26" s="63"/>
      <c r="BJN26" s="63"/>
      <c r="BJO26" s="63"/>
      <c r="BJP26" s="63"/>
      <c r="BJQ26" s="63"/>
      <c r="BJR26" s="63"/>
      <c r="BJS26" s="63"/>
      <c r="BJT26" s="63"/>
      <c r="BJU26" s="63"/>
      <c r="BJV26" s="63"/>
      <c r="BJW26" s="63"/>
      <c r="BJX26" s="63"/>
      <c r="BJY26" s="63"/>
      <c r="BJZ26" s="63"/>
      <c r="BKA26" s="63"/>
      <c r="BKB26" s="63"/>
      <c r="BKC26" s="63"/>
      <c r="BKD26" s="63"/>
      <c r="BKE26" s="63"/>
      <c r="BKF26" s="63"/>
      <c r="BKG26" s="63"/>
      <c r="BKH26" s="63"/>
      <c r="BKI26" s="63"/>
      <c r="BKJ26" s="63"/>
      <c r="BKK26" s="63"/>
      <c r="BKL26" s="63"/>
      <c r="BKM26" s="63"/>
      <c r="BKN26" s="63"/>
      <c r="BKO26" s="63"/>
      <c r="BKP26" s="63"/>
      <c r="BKQ26" s="63"/>
      <c r="BKR26" s="63"/>
      <c r="BKS26" s="63"/>
      <c r="BKT26" s="63"/>
      <c r="BKU26" s="63"/>
      <c r="BKV26" s="63"/>
      <c r="BKW26" s="63"/>
      <c r="BKX26" s="63"/>
      <c r="BKY26" s="63"/>
      <c r="BKZ26" s="63"/>
      <c r="BLA26" s="63"/>
      <c r="BLB26" s="63"/>
      <c r="BLC26" s="63"/>
      <c r="BLD26" s="63"/>
      <c r="BLE26" s="63"/>
      <c r="BLF26" s="63"/>
      <c r="BLG26" s="63"/>
      <c r="BLH26" s="63"/>
      <c r="BLI26" s="63"/>
      <c r="BLJ26" s="63"/>
      <c r="BLK26" s="63"/>
      <c r="BLL26" s="63"/>
      <c r="BLM26" s="63"/>
      <c r="BLN26" s="63"/>
      <c r="BLO26" s="63"/>
      <c r="BLP26" s="63"/>
      <c r="BLQ26" s="63"/>
      <c r="BLR26" s="63"/>
      <c r="BLS26" s="63"/>
      <c r="BLT26" s="63"/>
      <c r="BLU26" s="63"/>
      <c r="BLV26" s="63"/>
      <c r="BLW26" s="63"/>
      <c r="BLX26" s="63"/>
      <c r="BLY26" s="63"/>
      <c r="BLZ26" s="63"/>
      <c r="BMA26" s="63"/>
      <c r="BMB26" s="63"/>
      <c r="BMC26" s="63"/>
      <c r="BMD26" s="63"/>
      <c r="BME26" s="63"/>
    </row>
    <row r="27" spans="1:1695" s="1" customFormat="1" ht="15" hidden="1" customHeight="1" x14ac:dyDescent="0.25">
      <c r="A27" s="107" t="s">
        <v>220</v>
      </c>
      <c r="B27" s="119" t="e">
        <f>VLOOKUP(A27,'Tirantes - Executados'!$A$8:$M$404,10,FALSE)</f>
        <v>#N/A</v>
      </c>
      <c r="C27" s="133" t="e">
        <f>VLOOKUP(A27,'Tirantes - Executados'!$A$1:$M$405,17,FALSE)</f>
        <v>#N/A</v>
      </c>
      <c r="D27" s="122" t="e">
        <f>VLOOKUP(A27,'Tirantes - Executados'!$A$8:$M$404,18,FALSE)</f>
        <v>#N/A</v>
      </c>
      <c r="E27" s="133" t="e">
        <f>VLOOKUP(A27,'Tirantes - Executados'!$A$1:$M$405,19,FALSE)</f>
        <v>#N/A</v>
      </c>
      <c r="F27" s="122" t="e">
        <f>VLOOKUP(A27,'Tirantes - Executados'!$A$8:$M$404,20,FALSE)</f>
        <v>#N/A</v>
      </c>
      <c r="G27" s="133" t="e">
        <f>VLOOKUP(A27,'Tirantes - Executados'!$A$1:$M$405,21,FALSE)</f>
        <v>#N/A</v>
      </c>
      <c r="H27" s="122" t="e">
        <f>VLOOKUP(A27,'Tirantes - Executados'!$A$8:$M$404,22,FALSE)</f>
        <v>#N/A</v>
      </c>
      <c r="I27" s="133" t="e">
        <f>VLOOKUP(A27,'Tirantes - Executados'!$A$1:$M$405,23,FALSE)</f>
        <v>#N/A</v>
      </c>
      <c r="J27" s="122" t="e">
        <f>VLOOKUP(A27,'Tirantes - Executados'!$A$8:$M$404,24,FALSE)</f>
        <v>#N/A</v>
      </c>
      <c r="K27" s="108" t="e">
        <f>VLOOKUP(A27,'Tirantes - Executados'!$A$8:$M$404,11,FALSE)</f>
        <v>#N/A</v>
      </c>
      <c r="L27" s="133" t="e">
        <f>VLOOKUP(A27,'Tirantes - Executados'!$A$1:$M$405,28,FALSE)</f>
        <v>#N/A</v>
      </c>
      <c r="M27" s="122" t="e">
        <f>VLOOKUP(A27,'Tirantes - Executados'!$A$8:$M$404,29,FALSE)</f>
        <v>#N/A</v>
      </c>
      <c r="N27" s="133" t="e">
        <f>VLOOKUP(A27,'Tirantes - Executados'!$A$1:$M$405,30,FALSE)</f>
        <v>#N/A</v>
      </c>
      <c r="O27" s="122" t="e">
        <f>VLOOKUP(A27,'Tirantes - Executados'!$A$8:$M$404,31,FALSE)</f>
        <v>#N/A</v>
      </c>
      <c r="P27" s="133" t="e">
        <f>VLOOKUP(A27,'Tirantes - Executados'!$A$1:$M$405,32,FALSE)</f>
        <v>#N/A</v>
      </c>
      <c r="Q27" s="122" t="e">
        <f>VLOOKUP(A27,'Tirantes - Executados'!$A$8:$M$404,33,FALSE)</f>
        <v>#N/A</v>
      </c>
      <c r="R27" s="133" t="e">
        <f>VLOOKUP(A27,'Tirantes - Executados'!$A$1:$M$405,34,FALSE)</f>
        <v>#N/A</v>
      </c>
      <c r="S27" s="122" t="e">
        <f>VLOOKUP(A27,'Tirantes - Executados'!$A$8:$M$404,35,FALSE)</f>
        <v>#N/A</v>
      </c>
      <c r="T27" s="108" t="e">
        <f>VLOOKUP(A27,'Tirantes - Executados'!$A$8:$M$404,12,FALSE)</f>
        <v>#N/A</v>
      </c>
      <c r="U27" s="133" t="e">
        <f>VLOOKUP(A27,'Tirantes - Executados'!$A$1:$M$405,39,FALSE)</f>
        <v>#N/A</v>
      </c>
      <c r="V27" s="122" t="e">
        <f>VLOOKUP(A27,'Tirantes - Executados'!$A$8:$M$404,40,FALSE)</f>
        <v>#N/A</v>
      </c>
      <c r="W27" s="133" t="e">
        <f>VLOOKUP(A27,'Tirantes - Executados'!$A$1:$M$405,41,FALSE)</f>
        <v>#N/A</v>
      </c>
      <c r="X27" s="122" t="e">
        <f>VLOOKUP(A27,'Tirantes - Executados'!$A$8:$M$404,42,FALSE)</f>
        <v>#N/A</v>
      </c>
      <c r="Y27" s="133" t="e">
        <f>VLOOKUP(A27,'Tirantes - Executados'!$A$1:$M$405,43,FALSE)</f>
        <v>#N/A</v>
      </c>
      <c r="Z27" s="122" t="e">
        <f>VLOOKUP(A27,'Tirantes - Executados'!$A$8:$M$404,44,FALSE)</f>
        <v>#N/A</v>
      </c>
      <c r="AA27" s="133" t="e">
        <f>VLOOKUP(A27,'Tirantes - Executados'!$A$1:$M$405,45,FALSE)</f>
        <v>#N/A</v>
      </c>
      <c r="AB27" s="132" t="e">
        <f>VLOOKUP(A27,'Tirantes - Executados'!$A$8:$M$404,46,FALSE)</f>
        <v>#N/A</v>
      </c>
      <c r="AC27" s="99" t="s">
        <v>300</v>
      </c>
      <c r="AD27" s="109" t="e">
        <f>VLOOKUP(A27,'Tirantes - Executados'!$A$8:$M$404,14,FALSE)</f>
        <v>#N/A</v>
      </c>
      <c r="AE27" s="63"/>
      <c r="AF27" s="118" t="e">
        <f>VLOOKUP(A27,'Tirantes - Executados'!$A$1:$M$569,13,FALSE)</f>
        <v>#N/A</v>
      </c>
      <c r="AG27" s="63"/>
      <c r="AH27" s="63"/>
      <c r="AI27" s="230" t="e">
        <f>VLOOKUP(A27,'Tirantes - Executados'!$A$7:$M$404,50)</f>
        <v>#REF!</v>
      </c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  <c r="JI27" s="63"/>
      <c r="JJ27" s="63"/>
      <c r="JK27" s="63"/>
      <c r="JL27" s="63"/>
      <c r="JM27" s="63"/>
      <c r="JN27" s="63"/>
      <c r="JO27" s="63"/>
      <c r="JP27" s="63"/>
      <c r="JQ27" s="63"/>
      <c r="JR27" s="63"/>
      <c r="JS27" s="63"/>
      <c r="JT27" s="63"/>
      <c r="JU27" s="63"/>
      <c r="JV27" s="63"/>
      <c r="JW27" s="63"/>
      <c r="JX27" s="63"/>
      <c r="JY27" s="63"/>
      <c r="JZ27" s="63"/>
      <c r="KA27" s="63"/>
      <c r="KB27" s="63"/>
      <c r="KC27" s="63"/>
      <c r="KD27" s="63"/>
      <c r="KE27" s="63"/>
      <c r="KF27" s="63"/>
      <c r="KG27" s="63"/>
      <c r="KH27" s="63"/>
      <c r="KI27" s="63"/>
      <c r="KJ27" s="63"/>
      <c r="KK27" s="63"/>
      <c r="KL27" s="63"/>
      <c r="KM27" s="63"/>
      <c r="KN27" s="63"/>
      <c r="KO27" s="63"/>
      <c r="KP27" s="63"/>
      <c r="KQ27" s="63"/>
      <c r="KR27" s="63"/>
      <c r="KS27" s="63"/>
      <c r="KT27" s="63"/>
      <c r="KU27" s="63"/>
      <c r="KV27" s="63"/>
      <c r="KW27" s="63"/>
      <c r="KX27" s="63"/>
      <c r="KY27" s="63"/>
      <c r="KZ27" s="63"/>
      <c r="LA27" s="63"/>
      <c r="LB27" s="63"/>
      <c r="LC27" s="63"/>
      <c r="LD27" s="63"/>
      <c r="LE27" s="63"/>
      <c r="LF27" s="63"/>
      <c r="LG27" s="63"/>
      <c r="LH27" s="63"/>
      <c r="LI27" s="63"/>
      <c r="LJ27" s="63"/>
      <c r="LK27" s="63"/>
      <c r="LL27" s="63"/>
      <c r="LM27" s="63"/>
      <c r="LN27" s="63"/>
      <c r="LO27" s="63"/>
      <c r="LP27" s="63"/>
      <c r="LQ27" s="63"/>
      <c r="LR27" s="63"/>
      <c r="LS27" s="63"/>
      <c r="LT27" s="63"/>
      <c r="LU27" s="63"/>
      <c r="LV27" s="63"/>
      <c r="LW27" s="63"/>
      <c r="LX27" s="63"/>
      <c r="LY27" s="63"/>
      <c r="LZ27" s="63"/>
      <c r="MA27" s="63"/>
      <c r="MB27" s="63"/>
      <c r="MC27" s="63"/>
      <c r="MD27" s="63"/>
      <c r="ME27" s="63"/>
      <c r="MF27" s="63"/>
      <c r="MG27" s="63"/>
      <c r="MH27" s="63"/>
      <c r="MI27" s="63"/>
      <c r="MJ27" s="63"/>
      <c r="MK27" s="63"/>
      <c r="ML27" s="63"/>
      <c r="MM27" s="63"/>
      <c r="MN27" s="63"/>
      <c r="MO27" s="63"/>
      <c r="MP27" s="63"/>
      <c r="MQ27" s="63"/>
      <c r="MR27" s="63"/>
      <c r="MS27" s="63"/>
      <c r="MT27" s="63"/>
      <c r="MU27" s="63"/>
      <c r="MV27" s="63"/>
      <c r="MW27" s="63"/>
      <c r="MX27" s="63"/>
      <c r="MY27" s="63"/>
      <c r="MZ27" s="63"/>
      <c r="NA27" s="63"/>
      <c r="NB27" s="63"/>
      <c r="NC27" s="63"/>
      <c r="ND27" s="63"/>
      <c r="NE27" s="63"/>
      <c r="NF27" s="63"/>
      <c r="NG27" s="63"/>
      <c r="NH27" s="63"/>
      <c r="NI27" s="63"/>
      <c r="NJ27" s="63"/>
      <c r="NK27" s="63"/>
      <c r="NL27" s="63"/>
      <c r="NM27" s="63"/>
      <c r="NN27" s="63"/>
      <c r="NO27" s="63"/>
      <c r="NP27" s="63"/>
      <c r="NQ27" s="63"/>
      <c r="NR27" s="63"/>
      <c r="NS27" s="63"/>
      <c r="NT27" s="63"/>
      <c r="NU27" s="63"/>
      <c r="NV27" s="63"/>
      <c r="NW27" s="63"/>
      <c r="NX27" s="63"/>
      <c r="NY27" s="63"/>
      <c r="NZ27" s="63"/>
      <c r="OA27" s="63"/>
      <c r="OB27" s="63"/>
      <c r="OC27" s="63"/>
      <c r="OD27" s="63"/>
      <c r="OE27" s="63"/>
      <c r="OF27" s="63"/>
      <c r="OG27" s="63"/>
      <c r="OH27" s="63"/>
      <c r="OI27" s="63"/>
      <c r="OJ27" s="63"/>
      <c r="OK27" s="63"/>
      <c r="OL27" s="63"/>
      <c r="OM27" s="63"/>
      <c r="ON27" s="63"/>
      <c r="OO27" s="63"/>
      <c r="OP27" s="63"/>
      <c r="OQ27" s="63"/>
      <c r="OR27" s="63"/>
      <c r="OS27" s="63"/>
      <c r="OT27" s="63"/>
      <c r="OU27" s="63"/>
      <c r="OV27" s="63"/>
      <c r="OW27" s="63"/>
      <c r="OX27" s="63"/>
      <c r="OY27" s="63"/>
      <c r="OZ27" s="63"/>
      <c r="PA27" s="63"/>
      <c r="PB27" s="63"/>
      <c r="PC27" s="63"/>
      <c r="PD27" s="63"/>
      <c r="PE27" s="63"/>
      <c r="PF27" s="63"/>
      <c r="PG27" s="63"/>
      <c r="PH27" s="63"/>
      <c r="PI27" s="63"/>
      <c r="PJ27" s="63"/>
      <c r="PK27" s="63"/>
      <c r="PL27" s="63"/>
      <c r="PM27" s="63"/>
      <c r="PN27" s="63"/>
      <c r="PO27" s="63"/>
      <c r="PP27" s="63"/>
      <c r="PQ27" s="63"/>
      <c r="PR27" s="63"/>
      <c r="PS27" s="63"/>
      <c r="PT27" s="63"/>
      <c r="PU27" s="63"/>
      <c r="PV27" s="63"/>
      <c r="PW27" s="63"/>
      <c r="PX27" s="63"/>
      <c r="PY27" s="63"/>
      <c r="PZ27" s="63"/>
      <c r="QA27" s="63"/>
      <c r="QB27" s="63"/>
      <c r="QC27" s="63"/>
      <c r="QD27" s="63"/>
      <c r="QE27" s="63"/>
      <c r="QF27" s="63"/>
      <c r="QG27" s="63"/>
      <c r="QH27" s="63"/>
      <c r="QI27" s="63"/>
      <c r="QJ27" s="63"/>
      <c r="QK27" s="63"/>
      <c r="QL27" s="63"/>
      <c r="QM27" s="63"/>
      <c r="QN27" s="63"/>
      <c r="QO27" s="63"/>
      <c r="QP27" s="63"/>
      <c r="QQ27" s="63"/>
      <c r="QR27" s="63"/>
      <c r="QS27" s="63"/>
      <c r="QT27" s="63"/>
      <c r="QU27" s="63"/>
      <c r="QV27" s="63"/>
      <c r="QW27" s="63"/>
      <c r="QX27" s="63"/>
      <c r="QY27" s="63"/>
      <c r="QZ27" s="63"/>
      <c r="RA27" s="63"/>
      <c r="RB27" s="63"/>
      <c r="RC27" s="63"/>
      <c r="RD27" s="63"/>
      <c r="RE27" s="63"/>
      <c r="RF27" s="63"/>
      <c r="RG27" s="63"/>
      <c r="RH27" s="63"/>
      <c r="RI27" s="63"/>
      <c r="RJ27" s="63"/>
      <c r="RK27" s="63"/>
      <c r="RL27" s="63"/>
      <c r="RM27" s="63"/>
      <c r="RN27" s="63"/>
      <c r="RO27" s="63"/>
      <c r="RP27" s="63"/>
      <c r="RQ27" s="63"/>
      <c r="RR27" s="63"/>
      <c r="RS27" s="63"/>
      <c r="RT27" s="63"/>
      <c r="RU27" s="63"/>
      <c r="RV27" s="63"/>
      <c r="RW27" s="63"/>
      <c r="RX27" s="63"/>
      <c r="RY27" s="63"/>
      <c r="RZ27" s="63"/>
      <c r="SA27" s="63"/>
      <c r="SB27" s="63"/>
      <c r="SC27" s="63"/>
      <c r="SD27" s="63"/>
      <c r="SE27" s="63"/>
      <c r="SF27" s="63"/>
      <c r="SG27" s="63"/>
      <c r="SH27" s="63"/>
      <c r="SI27" s="63"/>
      <c r="SJ27" s="63"/>
      <c r="SK27" s="63"/>
      <c r="SL27" s="63"/>
      <c r="SM27" s="63"/>
      <c r="SN27" s="63"/>
      <c r="SO27" s="63"/>
      <c r="SP27" s="63"/>
      <c r="SQ27" s="63"/>
      <c r="SR27" s="63"/>
      <c r="SS27" s="63"/>
      <c r="ST27" s="63"/>
      <c r="SU27" s="63"/>
      <c r="SV27" s="63"/>
      <c r="SW27" s="63"/>
      <c r="SX27" s="63"/>
      <c r="SY27" s="63"/>
      <c r="SZ27" s="63"/>
      <c r="TA27" s="63"/>
      <c r="TB27" s="63"/>
      <c r="TC27" s="63"/>
      <c r="TD27" s="63"/>
      <c r="TE27" s="63"/>
      <c r="TF27" s="63"/>
      <c r="TG27" s="63"/>
      <c r="TH27" s="63"/>
      <c r="TI27" s="63"/>
      <c r="TJ27" s="63"/>
      <c r="TK27" s="63"/>
      <c r="TL27" s="63"/>
      <c r="TM27" s="63"/>
      <c r="TN27" s="63"/>
      <c r="TO27" s="63"/>
      <c r="TP27" s="63"/>
      <c r="TQ27" s="63"/>
      <c r="TR27" s="63"/>
      <c r="TS27" s="63"/>
      <c r="TT27" s="63"/>
      <c r="TU27" s="63"/>
      <c r="TV27" s="63"/>
      <c r="TW27" s="63"/>
      <c r="TX27" s="63"/>
      <c r="TY27" s="63"/>
      <c r="TZ27" s="63"/>
      <c r="UA27" s="63"/>
      <c r="UB27" s="63"/>
      <c r="UC27" s="63"/>
      <c r="UD27" s="63"/>
      <c r="UE27" s="63"/>
      <c r="UF27" s="63"/>
      <c r="UG27" s="63"/>
      <c r="UH27" s="63"/>
      <c r="UI27" s="63"/>
      <c r="UJ27" s="63"/>
      <c r="UK27" s="63"/>
      <c r="UL27" s="63"/>
      <c r="UM27" s="63"/>
      <c r="UN27" s="63"/>
      <c r="UO27" s="63"/>
      <c r="UP27" s="63"/>
      <c r="UQ27" s="63"/>
      <c r="UR27" s="63"/>
      <c r="US27" s="63"/>
      <c r="UT27" s="63"/>
      <c r="UU27" s="63"/>
      <c r="UV27" s="63"/>
      <c r="UW27" s="63"/>
      <c r="UX27" s="63"/>
      <c r="UY27" s="63"/>
      <c r="UZ27" s="63"/>
      <c r="VA27" s="63"/>
      <c r="VB27" s="63"/>
      <c r="VC27" s="63"/>
      <c r="VD27" s="63"/>
      <c r="VE27" s="63"/>
      <c r="VF27" s="63"/>
      <c r="VG27" s="63"/>
      <c r="VH27" s="63"/>
      <c r="VI27" s="63"/>
      <c r="VJ27" s="63"/>
      <c r="VK27" s="63"/>
      <c r="VL27" s="63"/>
      <c r="VM27" s="63"/>
      <c r="VN27" s="63"/>
      <c r="VO27" s="63"/>
      <c r="VP27" s="63"/>
      <c r="VQ27" s="63"/>
      <c r="VR27" s="63"/>
      <c r="VS27" s="63"/>
      <c r="VT27" s="63"/>
      <c r="VU27" s="63"/>
      <c r="VV27" s="63"/>
      <c r="VW27" s="63"/>
      <c r="VX27" s="63"/>
      <c r="VY27" s="63"/>
      <c r="VZ27" s="63"/>
      <c r="WA27" s="63"/>
      <c r="WB27" s="63"/>
      <c r="WC27" s="63"/>
      <c r="WD27" s="63"/>
      <c r="WE27" s="63"/>
      <c r="WF27" s="63"/>
      <c r="WG27" s="63"/>
      <c r="WH27" s="63"/>
      <c r="WI27" s="63"/>
      <c r="WJ27" s="63"/>
      <c r="WK27" s="63"/>
      <c r="WL27" s="63"/>
      <c r="WM27" s="63"/>
      <c r="WN27" s="63"/>
      <c r="WO27" s="63"/>
      <c r="WP27" s="63"/>
      <c r="WQ27" s="63"/>
      <c r="WR27" s="63"/>
      <c r="WS27" s="63"/>
      <c r="WT27" s="63"/>
      <c r="WU27" s="63"/>
      <c r="WV27" s="63"/>
      <c r="WW27" s="63"/>
      <c r="WX27" s="63"/>
      <c r="WY27" s="63"/>
      <c r="WZ27" s="63"/>
      <c r="XA27" s="63"/>
      <c r="XB27" s="63"/>
      <c r="XC27" s="63"/>
      <c r="XD27" s="63"/>
      <c r="XE27" s="63"/>
      <c r="XF27" s="63"/>
      <c r="XG27" s="63"/>
      <c r="XH27" s="63"/>
      <c r="XI27" s="63"/>
      <c r="XJ27" s="63"/>
      <c r="XK27" s="63"/>
      <c r="XL27" s="63"/>
      <c r="XM27" s="63"/>
      <c r="XN27" s="63"/>
      <c r="XO27" s="63"/>
      <c r="XP27" s="63"/>
      <c r="XQ27" s="63"/>
      <c r="XR27" s="63"/>
      <c r="XS27" s="63"/>
      <c r="XT27" s="63"/>
      <c r="XU27" s="63"/>
      <c r="XV27" s="63"/>
      <c r="XW27" s="63"/>
      <c r="XX27" s="63"/>
      <c r="XY27" s="63"/>
      <c r="XZ27" s="63"/>
      <c r="YA27" s="63"/>
      <c r="YB27" s="63"/>
      <c r="YC27" s="63"/>
      <c r="YD27" s="63"/>
      <c r="YE27" s="63"/>
      <c r="YF27" s="63"/>
      <c r="YG27" s="63"/>
      <c r="YH27" s="63"/>
      <c r="YI27" s="63"/>
      <c r="YJ27" s="63"/>
      <c r="YK27" s="63"/>
      <c r="YL27" s="63"/>
      <c r="YM27" s="63"/>
      <c r="YN27" s="63"/>
      <c r="YO27" s="63"/>
      <c r="YP27" s="63"/>
      <c r="YQ27" s="63"/>
      <c r="YR27" s="63"/>
      <c r="YS27" s="63"/>
      <c r="YT27" s="63"/>
      <c r="YU27" s="63"/>
      <c r="YV27" s="63"/>
      <c r="YW27" s="63"/>
      <c r="YX27" s="63"/>
      <c r="YY27" s="63"/>
      <c r="YZ27" s="63"/>
      <c r="ZA27" s="63"/>
      <c r="ZB27" s="63"/>
      <c r="ZC27" s="63"/>
      <c r="ZD27" s="63"/>
      <c r="ZE27" s="63"/>
      <c r="ZF27" s="63"/>
      <c r="ZG27" s="63"/>
      <c r="ZH27" s="63"/>
      <c r="ZI27" s="63"/>
      <c r="ZJ27" s="63"/>
      <c r="ZK27" s="63"/>
      <c r="ZL27" s="63"/>
      <c r="ZM27" s="63"/>
      <c r="ZN27" s="63"/>
      <c r="ZO27" s="63"/>
      <c r="ZP27" s="63"/>
      <c r="ZQ27" s="63"/>
      <c r="ZR27" s="63"/>
      <c r="ZS27" s="63"/>
      <c r="ZT27" s="63"/>
      <c r="ZU27" s="63"/>
      <c r="ZV27" s="63"/>
      <c r="ZW27" s="63"/>
      <c r="ZX27" s="63"/>
      <c r="ZY27" s="63"/>
      <c r="ZZ27" s="63"/>
      <c r="AAA27" s="63"/>
      <c r="AAB27" s="63"/>
      <c r="AAC27" s="63"/>
      <c r="AAD27" s="63"/>
      <c r="AAE27" s="63"/>
      <c r="AAF27" s="63"/>
      <c r="AAG27" s="63"/>
      <c r="AAH27" s="63"/>
      <c r="AAI27" s="63"/>
      <c r="AAJ27" s="63"/>
      <c r="AAK27" s="63"/>
      <c r="AAL27" s="63"/>
      <c r="AAM27" s="63"/>
      <c r="AAN27" s="63"/>
      <c r="AAO27" s="63"/>
      <c r="AAP27" s="63"/>
      <c r="AAQ27" s="63"/>
      <c r="AAR27" s="63"/>
      <c r="AAS27" s="63"/>
      <c r="AAT27" s="63"/>
      <c r="AAU27" s="63"/>
      <c r="AAV27" s="63"/>
      <c r="AAW27" s="63"/>
      <c r="AAX27" s="63"/>
      <c r="AAY27" s="63"/>
      <c r="AAZ27" s="63"/>
      <c r="ABA27" s="63"/>
      <c r="ABB27" s="63"/>
      <c r="ABC27" s="63"/>
      <c r="ABD27" s="63"/>
      <c r="ABE27" s="63"/>
      <c r="ABF27" s="63"/>
      <c r="ABG27" s="63"/>
      <c r="ABH27" s="63"/>
      <c r="ABI27" s="63"/>
      <c r="ABJ27" s="63"/>
      <c r="ABK27" s="63"/>
      <c r="ABL27" s="63"/>
      <c r="ABM27" s="63"/>
      <c r="ABN27" s="63"/>
      <c r="ABO27" s="63"/>
      <c r="ABP27" s="63"/>
      <c r="ABQ27" s="63"/>
      <c r="ABR27" s="63"/>
      <c r="ABS27" s="63"/>
      <c r="ABT27" s="63"/>
      <c r="ABU27" s="63"/>
      <c r="ABV27" s="63"/>
      <c r="ABW27" s="63"/>
      <c r="ABX27" s="63"/>
      <c r="ABY27" s="63"/>
      <c r="ABZ27" s="63"/>
      <c r="ACA27" s="63"/>
      <c r="ACB27" s="63"/>
      <c r="ACC27" s="63"/>
      <c r="ACD27" s="63"/>
      <c r="ACE27" s="63"/>
      <c r="ACF27" s="63"/>
      <c r="ACG27" s="63"/>
      <c r="ACH27" s="63"/>
      <c r="ACI27" s="63"/>
      <c r="ACJ27" s="63"/>
      <c r="ACK27" s="63"/>
      <c r="ACL27" s="63"/>
      <c r="ACM27" s="63"/>
      <c r="ACN27" s="63"/>
      <c r="ACO27" s="63"/>
      <c r="ACP27" s="63"/>
      <c r="ACQ27" s="63"/>
      <c r="ACR27" s="63"/>
      <c r="ACS27" s="63"/>
      <c r="ACT27" s="63"/>
      <c r="ACU27" s="63"/>
      <c r="ACV27" s="63"/>
      <c r="ACW27" s="63"/>
      <c r="ACX27" s="63"/>
      <c r="ACY27" s="63"/>
      <c r="ACZ27" s="63"/>
      <c r="ADA27" s="63"/>
      <c r="ADB27" s="63"/>
      <c r="ADC27" s="63"/>
      <c r="ADD27" s="63"/>
      <c r="ADE27" s="63"/>
      <c r="ADF27" s="63"/>
      <c r="ADG27" s="63"/>
      <c r="ADH27" s="63"/>
      <c r="ADI27" s="63"/>
      <c r="ADJ27" s="63"/>
      <c r="ADK27" s="63"/>
      <c r="ADL27" s="63"/>
      <c r="ADM27" s="63"/>
      <c r="ADN27" s="63"/>
      <c r="ADO27" s="63"/>
      <c r="ADP27" s="63"/>
      <c r="ADQ27" s="63"/>
      <c r="ADR27" s="63"/>
      <c r="ADS27" s="63"/>
      <c r="ADT27" s="63"/>
      <c r="ADU27" s="63"/>
      <c r="ADV27" s="63"/>
      <c r="ADW27" s="63"/>
      <c r="ADX27" s="63"/>
      <c r="ADY27" s="63"/>
      <c r="ADZ27" s="63"/>
      <c r="AEA27" s="63"/>
      <c r="AEB27" s="63"/>
      <c r="AEC27" s="63"/>
      <c r="AED27" s="63"/>
      <c r="AEE27" s="63"/>
      <c r="AEF27" s="63"/>
      <c r="AEG27" s="63"/>
      <c r="AEH27" s="63"/>
      <c r="AEI27" s="63"/>
      <c r="AEJ27" s="63"/>
      <c r="AEK27" s="63"/>
      <c r="AEL27" s="63"/>
      <c r="AEM27" s="63"/>
      <c r="AEN27" s="63"/>
      <c r="AEO27" s="63"/>
      <c r="AEP27" s="63"/>
      <c r="AEQ27" s="63"/>
      <c r="AER27" s="63"/>
      <c r="AES27" s="63"/>
      <c r="AET27" s="63"/>
      <c r="AEU27" s="63"/>
      <c r="AEV27" s="63"/>
      <c r="AEW27" s="63"/>
      <c r="AEX27" s="63"/>
      <c r="AEY27" s="63"/>
      <c r="AEZ27" s="63"/>
      <c r="AFA27" s="63"/>
      <c r="AFB27" s="63"/>
      <c r="AFC27" s="63"/>
      <c r="AFD27" s="63"/>
      <c r="AFE27" s="63"/>
      <c r="AFF27" s="63"/>
      <c r="AFG27" s="63"/>
      <c r="AFH27" s="63"/>
      <c r="AFI27" s="63"/>
      <c r="AFJ27" s="63"/>
      <c r="AFK27" s="63"/>
      <c r="AFL27" s="63"/>
      <c r="AFM27" s="63"/>
      <c r="AFN27" s="63"/>
      <c r="AFO27" s="63"/>
      <c r="AFP27" s="63"/>
      <c r="AFQ27" s="63"/>
      <c r="AFR27" s="63"/>
      <c r="AFS27" s="63"/>
      <c r="AFT27" s="63"/>
      <c r="AFU27" s="63"/>
      <c r="AFV27" s="63"/>
      <c r="AFW27" s="63"/>
      <c r="AFX27" s="63"/>
      <c r="AFY27" s="63"/>
      <c r="AFZ27" s="63"/>
      <c r="AGA27" s="63"/>
      <c r="AGB27" s="63"/>
      <c r="AGC27" s="63"/>
      <c r="AGD27" s="63"/>
      <c r="AGE27" s="63"/>
      <c r="AGF27" s="63"/>
      <c r="AGG27" s="63"/>
      <c r="AGH27" s="63"/>
      <c r="AGI27" s="63"/>
      <c r="AGJ27" s="63"/>
      <c r="AGK27" s="63"/>
      <c r="AGL27" s="63"/>
      <c r="AGM27" s="63"/>
      <c r="AGN27" s="63"/>
      <c r="AGO27" s="63"/>
      <c r="AGP27" s="63"/>
      <c r="AGQ27" s="63"/>
      <c r="AGR27" s="63"/>
      <c r="AGS27" s="63"/>
      <c r="AGT27" s="63"/>
      <c r="AGU27" s="63"/>
      <c r="AGV27" s="63"/>
      <c r="AGW27" s="63"/>
      <c r="AGX27" s="63"/>
      <c r="AGY27" s="63"/>
      <c r="AGZ27" s="63"/>
      <c r="AHA27" s="63"/>
      <c r="AHB27" s="63"/>
      <c r="AHC27" s="63"/>
      <c r="AHD27" s="63"/>
      <c r="AHE27" s="63"/>
      <c r="AHF27" s="63"/>
      <c r="AHG27" s="63"/>
      <c r="AHH27" s="63"/>
      <c r="AHI27" s="63"/>
      <c r="AHJ27" s="63"/>
      <c r="AHK27" s="63"/>
      <c r="AHL27" s="63"/>
      <c r="AHM27" s="63"/>
      <c r="AHN27" s="63"/>
      <c r="AHO27" s="63"/>
      <c r="AHP27" s="63"/>
      <c r="AHQ27" s="63"/>
      <c r="AHR27" s="63"/>
      <c r="AHS27" s="63"/>
      <c r="AHT27" s="63"/>
      <c r="AHU27" s="63"/>
      <c r="AHV27" s="63"/>
      <c r="AHW27" s="63"/>
      <c r="AHX27" s="63"/>
      <c r="AHY27" s="63"/>
      <c r="AHZ27" s="63"/>
      <c r="AIA27" s="63"/>
      <c r="AIB27" s="63"/>
      <c r="AIC27" s="63"/>
      <c r="AID27" s="63"/>
      <c r="AIE27" s="63"/>
      <c r="AIF27" s="63"/>
      <c r="AIG27" s="63"/>
      <c r="AIH27" s="63"/>
      <c r="AII27" s="63"/>
      <c r="AIJ27" s="63"/>
      <c r="AIK27" s="63"/>
      <c r="AIL27" s="63"/>
      <c r="AIM27" s="63"/>
      <c r="AIN27" s="63"/>
      <c r="AIO27" s="63"/>
      <c r="AIP27" s="63"/>
      <c r="AIQ27" s="63"/>
      <c r="AIR27" s="63"/>
      <c r="AIS27" s="63"/>
      <c r="AIT27" s="63"/>
      <c r="AIU27" s="63"/>
      <c r="AIV27" s="63"/>
      <c r="AIW27" s="63"/>
      <c r="AIX27" s="63"/>
      <c r="AIY27" s="63"/>
      <c r="AIZ27" s="63"/>
      <c r="AJA27" s="63"/>
      <c r="AJB27" s="63"/>
      <c r="AJC27" s="63"/>
      <c r="AJD27" s="63"/>
      <c r="AJE27" s="63"/>
      <c r="AJF27" s="63"/>
      <c r="AJG27" s="63"/>
      <c r="AJH27" s="63"/>
      <c r="AJI27" s="63"/>
      <c r="AJJ27" s="63"/>
      <c r="AJK27" s="63"/>
      <c r="AJL27" s="63"/>
      <c r="AJM27" s="63"/>
      <c r="AJN27" s="63"/>
      <c r="AJO27" s="63"/>
      <c r="AJP27" s="63"/>
      <c r="AJQ27" s="63"/>
      <c r="AJR27" s="63"/>
      <c r="AJS27" s="63"/>
      <c r="AJT27" s="63"/>
      <c r="AJU27" s="63"/>
      <c r="AJV27" s="63"/>
      <c r="AJW27" s="63"/>
      <c r="AJX27" s="63"/>
      <c r="AJY27" s="63"/>
      <c r="AJZ27" s="63"/>
      <c r="AKA27" s="63"/>
      <c r="AKB27" s="63"/>
      <c r="AKC27" s="63"/>
      <c r="AKD27" s="63"/>
      <c r="AKE27" s="63"/>
      <c r="AKF27" s="63"/>
      <c r="AKG27" s="63"/>
      <c r="AKH27" s="63"/>
      <c r="AKI27" s="63"/>
      <c r="AKJ27" s="63"/>
      <c r="AKK27" s="63"/>
      <c r="AKL27" s="63"/>
      <c r="AKM27" s="63"/>
      <c r="AKN27" s="63"/>
      <c r="AKO27" s="63"/>
      <c r="AKP27" s="63"/>
      <c r="AKQ27" s="63"/>
      <c r="AKR27" s="63"/>
      <c r="AKS27" s="63"/>
      <c r="AKT27" s="63"/>
      <c r="AKU27" s="63"/>
      <c r="AKV27" s="63"/>
      <c r="AKW27" s="63"/>
      <c r="AKX27" s="63"/>
      <c r="AKY27" s="63"/>
      <c r="AKZ27" s="63"/>
      <c r="ALA27" s="63"/>
      <c r="ALB27" s="63"/>
      <c r="ALC27" s="63"/>
      <c r="ALD27" s="63"/>
      <c r="ALE27" s="63"/>
      <c r="ALF27" s="63"/>
      <c r="ALG27" s="63"/>
      <c r="ALH27" s="63"/>
      <c r="ALI27" s="63"/>
      <c r="ALJ27" s="63"/>
      <c r="ALK27" s="63"/>
      <c r="ALL27" s="63"/>
      <c r="ALM27" s="63"/>
      <c r="ALN27" s="63"/>
      <c r="ALO27" s="63"/>
      <c r="ALP27" s="63"/>
      <c r="ALQ27" s="63"/>
      <c r="ALR27" s="63"/>
      <c r="ALS27" s="63"/>
      <c r="ALT27" s="63"/>
      <c r="ALU27" s="63"/>
      <c r="ALV27" s="63"/>
      <c r="ALW27" s="63"/>
      <c r="ALX27" s="63"/>
      <c r="ALY27" s="63"/>
      <c r="ALZ27" s="63"/>
      <c r="AMA27" s="63"/>
      <c r="AMB27" s="63"/>
      <c r="AMC27" s="63"/>
      <c r="AMD27" s="63"/>
      <c r="AME27" s="63"/>
      <c r="AMF27" s="63"/>
      <c r="AMG27" s="63"/>
      <c r="AMH27" s="63"/>
      <c r="AMI27" s="63"/>
      <c r="AMJ27" s="63"/>
      <c r="AMK27" s="63"/>
      <c r="AML27" s="63"/>
      <c r="AMM27" s="63"/>
      <c r="AMN27" s="63"/>
      <c r="AMO27" s="63"/>
      <c r="AMP27" s="63"/>
      <c r="AMQ27" s="63"/>
      <c r="AMR27" s="63"/>
      <c r="AMS27" s="63"/>
      <c r="AMT27" s="63"/>
      <c r="AMU27" s="63"/>
      <c r="AMV27" s="63"/>
      <c r="AMW27" s="63"/>
      <c r="AMX27" s="63"/>
      <c r="AMY27" s="63"/>
      <c r="AMZ27" s="63"/>
      <c r="ANA27" s="63"/>
      <c r="ANB27" s="63"/>
      <c r="ANC27" s="63"/>
      <c r="AND27" s="63"/>
      <c r="ANE27" s="63"/>
      <c r="ANF27" s="63"/>
      <c r="ANG27" s="63"/>
      <c r="ANH27" s="63"/>
      <c r="ANI27" s="63"/>
      <c r="ANJ27" s="63"/>
      <c r="ANK27" s="63"/>
      <c r="ANL27" s="63"/>
      <c r="ANM27" s="63"/>
      <c r="ANN27" s="63"/>
      <c r="ANO27" s="63"/>
      <c r="ANP27" s="63"/>
      <c r="ANQ27" s="63"/>
      <c r="ANR27" s="63"/>
      <c r="ANS27" s="63"/>
      <c r="ANT27" s="63"/>
      <c r="ANU27" s="63"/>
      <c r="ANV27" s="63"/>
      <c r="ANW27" s="63"/>
      <c r="ANX27" s="63"/>
      <c r="ANY27" s="63"/>
      <c r="ANZ27" s="63"/>
      <c r="AOA27" s="63"/>
      <c r="AOB27" s="63"/>
      <c r="AOC27" s="63"/>
      <c r="AOD27" s="63"/>
      <c r="AOE27" s="63"/>
      <c r="AOF27" s="63"/>
      <c r="AOG27" s="63"/>
      <c r="AOH27" s="63"/>
      <c r="AOI27" s="63"/>
      <c r="AOJ27" s="63"/>
      <c r="AOK27" s="63"/>
      <c r="AOL27" s="63"/>
      <c r="AOM27" s="63"/>
      <c r="AON27" s="63"/>
      <c r="AOO27" s="63"/>
      <c r="AOP27" s="63"/>
      <c r="AOQ27" s="63"/>
      <c r="AOR27" s="63"/>
      <c r="AOS27" s="63"/>
      <c r="AOT27" s="63"/>
      <c r="AOU27" s="63"/>
      <c r="AOV27" s="63"/>
      <c r="AOW27" s="63"/>
      <c r="AOX27" s="63"/>
      <c r="AOY27" s="63"/>
      <c r="AOZ27" s="63"/>
      <c r="APA27" s="63"/>
      <c r="APB27" s="63"/>
      <c r="APC27" s="63"/>
      <c r="APD27" s="63"/>
      <c r="APE27" s="63"/>
      <c r="APF27" s="63"/>
      <c r="APG27" s="63"/>
      <c r="APH27" s="63"/>
      <c r="API27" s="63"/>
      <c r="APJ27" s="63"/>
      <c r="APK27" s="63"/>
      <c r="APL27" s="63"/>
      <c r="APM27" s="63"/>
      <c r="APN27" s="63"/>
      <c r="APO27" s="63"/>
      <c r="APP27" s="63"/>
      <c r="APQ27" s="63"/>
      <c r="APR27" s="63"/>
      <c r="APS27" s="63"/>
      <c r="APT27" s="63"/>
      <c r="APU27" s="63"/>
      <c r="APV27" s="63"/>
      <c r="APW27" s="63"/>
      <c r="APX27" s="63"/>
      <c r="APY27" s="63"/>
      <c r="APZ27" s="63"/>
      <c r="AQA27" s="63"/>
      <c r="AQB27" s="63"/>
      <c r="AQC27" s="63"/>
      <c r="AQD27" s="63"/>
      <c r="AQE27" s="63"/>
      <c r="AQF27" s="63"/>
      <c r="AQG27" s="63"/>
      <c r="AQH27" s="63"/>
      <c r="AQI27" s="63"/>
      <c r="AQJ27" s="63"/>
      <c r="AQK27" s="63"/>
      <c r="AQL27" s="63"/>
      <c r="AQM27" s="63"/>
      <c r="AQN27" s="63"/>
      <c r="AQO27" s="63"/>
      <c r="AQP27" s="63"/>
      <c r="AQQ27" s="63"/>
      <c r="AQR27" s="63"/>
      <c r="AQS27" s="63"/>
      <c r="AQT27" s="63"/>
      <c r="AQU27" s="63"/>
      <c r="AQV27" s="63"/>
      <c r="AQW27" s="63"/>
      <c r="AQX27" s="63"/>
      <c r="AQY27" s="63"/>
      <c r="AQZ27" s="63"/>
      <c r="ARA27" s="63"/>
      <c r="ARB27" s="63"/>
      <c r="ARC27" s="63"/>
      <c r="ARD27" s="63"/>
      <c r="ARE27" s="63"/>
      <c r="ARF27" s="63"/>
      <c r="ARG27" s="63"/>
      <c r="ARH27" s="63"/>
      <c r="ARI27" s="63"/>
      <c r="ARJ27" s="63"/>
      <c r="ARK27" s="63"/>
      <c r="ARL27" s="63"/>
      <c r="ARM27" s="63"/>
      <c r="ARN27" s="63"/>
      <c r="ARO27" s="63"/>
      <c r="ARP27" s="63"/>
      <c r="ARQ27" s="63"/>
      <c r="ARR27" s="63"/>
      <c r="ARS27" s="63"/>
      <c r="ART27" s="63"/>
      <c r="ARU27" s="63"/>
      <c r="ARV27" s="63"/>
      <c r="ARW27" s="63"/>
      <c r="ARX27" s="63"/>
      <c r="ARY27" s="63"/>
      <c r="ARZ27" s="63"/>
      <c r="ASA27" s="63"/>
      <c r="ASB27" s="63"/>
      <c r="ASC27" s="63"/>
      <c r="ASD27" s="63"/>
      <c r="ASE27" s="63"/>
      <c r="ASF27" s="63"/>
      <c r="ASG27" s="63"/>
      <c r="ASH27" s="63"/>
      <c r="ASI27" s="63"/>
      <c r="ASJ27" s="63"/>
      <c r="ASK27" s="63"/>
      <c r="ASL27" s="63"/>
      <c r="ASM27" s="63"/>
      <c r="ASN27" s="63"/>
      <c r="ASO27" s="63"/>
      <c r="ASP27" s="63"/>
      <c r="ASQ27" s="63"/>
      <c r="ASR27" s="63"/>
      <c r="ASS27" s="63"/>
      <c r="AST27" s="63"/>
      <c r="ASU27" s="63"/>
      <c r="ASV27" s="63"/>
      <c r="ASW27" s="63"/>
      <c r="ASX27" s="63"/>
      <c r="ASY27" s="63"/>
      <c r="ASZ27" s="63"/>
      <c r="ATA27" s="63"/>
      <c r="ATB27" s="63"/>
      <c r="ATC27" s="63"/>
      <c r="ATD27" s="63"/>
      <c r="ATE27" s="63"/>
      <c r="ATF27" s="63"/>
      <c r="ATG27" s="63"/>
      <c r="ATH27" s="63"/>
      <c r="ATI27" s="63"/>
      <c r="ATJ27" s="63"/>
      <c r="ATK27" s="63"/>
      <c r="ATL27" s="63"/>
      <c r="ATM27" s="63"/>
      <c r="ATN27" s="63"/>
      <c r="ATO27" s="63"/>
      <c r="ATP27" s="63"/>
      <c r="ATQ27" s="63"/>
      <c r="ATR27" s="63"/>
      <c r="ATS27" s="63"/>
      <c r="ATT27" s="63"/>
      <c r="ATU27" s="63"/>
      <c r="ATV27" s="63"/>
      <c r="ATW27" s="63"/>
      <c r="ATX27" s="63"/>
      <c r="ATY27" s="63"/>
      <c r="ATZ27" s="63"/>
      <c r="AUA27" s="63"/>
      <c r="AUB27" s="63"/>
      <c r="AUC27" s="63"/>
      <c r="AUD27" s="63"/>
      <c r="AUE27" s="63"/>
      <c r="AUF27" s="63"/>
      <c r="AUG27" s="63"/>
      <c r="AUH27" s="63"/>
      <c r="AUI27" s="63"/>
      <c r="AUJ27" s="63"/>
      <c r="AUK27" s="63"/>
      <c r="AUL27" s="63"/>
      <c r="AUM27" s="63"/>
      <c r="AUN27" s="63"/>
      <c r="AUO27" s="63"/>
      <c r="AUP27" s="63"/>
      <c r="AUQ27" s="63"/>
      <c r="AUR27" s="63"/>
      <c r="AUS27" s="63"/>
      <c r="AUT27" s="63"/>
      <c r="AUU27" s="63"/>
      <c r="AUV27" s="63"/>
      <c r="AUW27" s="63"/>
      <c r="AUX27" s="63"/>
      <c r="AUY27" s="63"/>
      <c r="AUZ27" s="63"/>
      <c r="AVA27" s="63"/>
      <c r="AVB27" s="63"/>
      <c r="AVC27" s="63"/>
      <c r="AVD27" s="63"/>
      <c r="AVE27" s="63"/>
      <c r="AVF27" s="63"/>
      <c r="AVG27" s="63"/>
      <c r="AVH27" s="63"/>
      <c r="AVI27" s="63"/>
      <c r="AVJ27" s="63"/>
      <c r="AVK27" s="63"/>
      <c r="AVL27" s="63"/>
      <c r="AVM27" s="63"/>
      <c r="AVN27" s="63"/>
      <c r="AVO27" s="63"/>
      <c r="AVP27" s="63"/>
      <c r="AVQ27" s="63"/>
      <c r="AVR27" s="63"/>
      <c r="AVS27" s="63"/>
      <c r="AVT27" s="63"/>
      <c r="AVU27" s="63"/>
      <c r="AVV27" s="63"/>
      <c r="AVW27" s="63"/>
      <c r="AVX27" s="63"/>
      <c r="AVY27" s="63"/>
      <c r="AVZ27" s="63"/>
      <c r="AWA27" s="63"/>
      <c r="AWB27" s="63"/>
      <c r="AWC27" s="63"/>
      <c r="AWD27" s="63"/>
      <c r="AWE27" s="63"/>
      <c r="AWF27" s="63"/>
      <c r="AWG27" s="63"/>
      <c r="AWH27" s="63"/>
      <c r="AWI27" s="63"/>
      <c r="AWJ27" s="63"/>
      <c r="AWK27" s="63"/>
      <c r="AWL27" s="63"/>
      <c r="AWM27" s="63"/>
      <c r="AWN27" s="63"/>
      <c r="AWO27" s="63"/>
      <c r="AWP27" s="63"/>
      <c r="AWQ27" s="63"/>
      <c r="AWR27" s="63"/>
      <c r="AWS27" s="63"/>
      <c r="AWT27" s="63"/>
      <c r="AWU27" s="63"/>
      <c r="AWV27" s="63"/>
      <c r="AWW27" s="63"/>
      <c r="AWX27" s="63"/>
      <c r="AWY27" s="63"/>
      <c r="AWZ27" s="63"/>
      <c r="AXA27" s="63"/>
      <c r="AXB27" s="63"/>
      <c r="AXC27" s="63"/>
      <c r="AXD27" s="63"/>
      <c r="AXE27" s="63"/>
      <c r="AXF27" s="63"/>
      <c r="AXG27" s="63"/>
      <c r="AXH27" s="63"/>
      <c r="AXI27" s="63"/>
      <c r="AXJ27" s="63"/>
      <c r="AXK27" s="63"/>
      <c r="AXL27" s="63"/>
      <c r="AXM27" s="63"/>
      <c r="AXN27" s="63"/>
      <c r="AXO27" s="63"/>
      <c r="AXP27" s="63"/>
      <c r="AXQ27" s="63"/>
      <c r="AXR27" s="63"/>
      <c r="AXS27" s="63"/>
      <c r="AXT27" s="63"/>
      <c r="AXU27" s="63"/>
      <c r="AXV27" s="63"/>
      <c r="AXW27" s="63"/>
      <c r="AXX27" s="63"/>
      <c r="AXY27" s="63"/>
      <c r="AXZ27" s="63"/>
      <c r="AYA27" s="63"/>
      <c r="AYB27" s="63"/>
      <c r="AYC27" s="63"/>
      <c r="AYD27" s="63"/>
      <c r="AYE27" s="63"/>
      <c r="AYF27" s="63"/>
      <c r="AYG27" s="63"/>
      <c r="AYH27" s="63"/>
      <c r="AYI27" s="63"/>
      <c r="AYJ27" s="63"/>
      <c r="AYK27" s="63"/>
      <c r="AYL27" s="63"/>
      <c r="AYM27" s="63"/>
      <c r="AYN27" s="63"/>
      <c r="AYO27" s="63"/>
      <c r="AYP27" s="63"/>
      <c r="AYQ27" s="63"/>
      <c r="AYR27" s="63"/>
      <c r="AYS27" s="63"/>
      <c r="AYT27" s="63"/>
      <c r="AYU27" s="63"/>
      <c r="AYV27" s="63"/>
      <c r="AYW27" s="63"/>
      <c r="AYX27" s="63"/>
      <c r="AYY27" s="63"/>
      <c r="AYZ27" s="63"/>
      <c r="AZA27" s="63"/>
      <c r="AZB27" s="63"/>
      <c r="AZC27" s="63"/>
      <c r="AZD27" s="63"/>
      <c r="AZE27" s="63"/>
      <c r="AZF27" s="63"/>
      <c r="AZG27" s="63"/>
      <c r="AZH27" s="63"/>
      <c r="AZI27" s="63"/>
      <c r="AZJ27" s="63"/>
      <c r="AZK27" s="63"/>
      <c r="AZL27" s="63"/>
      <c r="AZM27" s="63"/>
      <c r="AZN27" s="63"/>
      <c r="AZO27" s="63"/>
      <c r="AZP27" s="63"/>
      <c r="AZQ27" s="63"/>
      <c r="AZR27" s="63"/>
      <c r="AZS27" s="63"/>
      <c r="AZT27" s="63"/>
      <c r="AZU27" s="63"/>
      <c r="AZV27" s="63"/>
      <c r="AZW27" s="63"/>
      <c r="AZX27" s="63"/>
      <c r="AZY27" s="63"/>
      <c r="AZZ27" s="63"/>
      <c r="BAA27" s="63"/>
      <c r="BAB27" s="63"/>
      <c r="BAC27" s="63"/>
      <c r="BAD27" s="63"/>
      <c r="BAE27" s="63"/>
      <c r="BAF27" s="63"/>
      <c r="BAG27" s="63"/>
      <c r="BAH27" s="63"/>
      <c r="BAI27" s="63"/>
      <c r="BAJ27" s="63"/>
      <c r="BAK27" s="63"/>
      <c r="BAL27" s="63"/>
      <c r="BAM27" s="63"/>
      <c r="BAN27" s="63"/>
      <c r="BAO27" s="63"/>
      <c r="BAP27" s="63"/>
      <c r="BAQ27" s="63"/>
      <c r="BAR27" s="63"/>
      <c r="BAS27" s="63"/>
      <c r="BAT27" s="63"/>
      <c r="BAU27" s="63"/>
      <c r="BAV27" s="63"/>
      <c r="BAW27" s="63"/>
      <c r="BAX27" s="63"/>
      <c r="BAY27" s="63"/>
      <c r="BAZ27" s="63"/>
      <c r="BBA27" s="63"/>
      <c r="BBB27" s="63"/>
      <c r="BBC27" s="63"/>
      <c r="BBD27" s="63"/>
      <c r="BBE27" s="63"/>
      <c r="BBF27" s="63"/>
      <c r="BBG27" s="63"/>
      <c r="BBH27" s="63"/>
      <c r="BBI27" s="63"/>
      <c r="BBJ27" s="63"/>
      <c r="BBK27" s="63"/>
      <c r="BBL27" s="63"/>
      <c r="BBM27" s="63"/>
      <c r="BBN27" s="63"/>
      <c r="BBO27" s="63"/>
      <c r="BBP27" s="63"/>
      <c r="BBQ27" s="63"/>
      <c r="BBR27" s="63"/>
      <c r="BBS27" s="63"/>
      <c r="BBT27" s="63"/>
      <c r="BBU27" s="63"/>
      <c r="BBV27" s="63"/>
      <c r="BBW27" s="63"/>
      <c r="BBX27" s="63"/>
      <c r="BBY27" s="63"/>
      <c r="BBZ27" s="63"/>
      <c r="BCA27" s="63"/>
      <c r="BCB27" s="63"/>
      <c r="BCC27" s="63"/>
      <c r="BCD27" s="63"/>
      <c r="BCE27" s="63"/>
      <c r="BCF27" s="63"/>
      <c r="BCG27" s="63"/>
      <c r="BCH27" s="63"/>
      <c r="BCI27" s="63"/>
      <c r="BCJ27" s="63"/>
      <c r="BCK27" s="63"/>
      <c r="BCL27" s="63"/>
      <c r="BCM27" s="63"/>
      <c r="BCN27" s="63"/>
      <c r="BCO27" s="63"/>
      <c r="BCP27" s="63"/>
      <c r="BCQ27" s="63"/>
      <c r="BCR27" s="63"/>
      <c r="BCS27" s="63"/>
      <c r="BCT27" s="63"/>
      <c r="BCU27" s="63"/>
      <c r="BCV27" s="63"/>
      <c r="BCW27" s="63"/>
      <c r="BCX27" s="63"/>
      <c r="BCY27" s="63"/>
      <c r="BCZ27" s="63"/>
      <c r="BDA27" s="63"/>
      <c r="BDB27" s="63"/>
      <c r="BDC27" s="63"/>
      <c r="BDD27" s="63"/>
      <c r="BDE27" s="63"/>
      <c r="BDF27" s="63"/>
      <c r="BDG27" s="63"/>
      <c r="BDH27" s="63"/>
      <c r="BDI27" s="63"/>
      <c r="BDJ27" s="63"/>
      <c r="BDK27" s="63"/>
      <c r="BDL27" s="63"/>
      <c r="BDM27" s="63"/>
      <c r="BDN27" s="63"/>
      <c r="BDO27" s="63"/>
      <c r="BDP27" s="63"/>
      <c r="BDQ27" s="63"/>
      <c r="BDR27" s="63"/>
      <c r="BDS27" s="63"/>
      <c r="BDT27" s="63"/>
      <c r="BDU27" s="63"/>
      <c r="BDV27" s="63"/>
      <c r="BDW27" s="63"/>
      <c r="BDX27" s="63"/>
      <c r="BDY27" s="63"/>
      <c r="BDZ27" s="63"/>
      <c r="BEA27" s="63"/>
      <c r="BEB27" s="63"/>
      <c r="BEC27" s="63"/>
      <c r="BED27" s="63"/>
      <c r="BEE27" s="63"/>
      <c r="BEF27" s="63"/>
      <c r="BEG27" s="63"/>
      <c r="BEH27" s="63"/>
      <c r="BEI27" s="63"/>
      <c r="BEJ27" s="63"/>
      <c r="BEK27" s="63"/>
      <c r="BEL27" s="63"/>
      <c r="BEM27" s="63"/>
      <c r="BEN27" s="63"/>
      <c r="BEO27" s="63"/>
      <c r="BEP27" s="63"/>
      <c r="BEQ27" s="63"/>
      <c r="BER27" s="63"/>
      <c r="BES27" s="63"/>
      <c r="BET27" s="63"/>
      <c r="BEU27" s="63"/>
      <c r="BEV27" s="63"/>
      <c r="BEW27" s="63"/>
      <c r="BEX27" s="63"/>
      <c r="BEY27" s="63"/>
      <c r="BEZ27" s="63"/>
      <c r="BFA27" s="63"/>
      <c r="BFB27" s="63"/>
      <c r="BFC27" s="63"/>
      <c r="BFD27" s="63"/>
      <c r="BFE27" s="63"/>
      <c r="BFF27" s="63"/>
      <c r="BFG27" s="63"/>
      <c r="BFH27" s="63"/>
      <c r="BFI27" s="63"/>
      <c r="BFJ27" s="63"/>
      <c r="BFK27" s="63"/>
      <c r="BFL27" s="63"/>
      <c r="BFM27" s="63"/>
      <c r="BFN27" s="63"/>
      <c r="BFO27" s="63"/>
      <c r="BFP27" s="63"/>
      <c r="BFQ27" s="63"/>
      <c r="BFR27" s="63"/>
      <c r="BFS27" s="63"/>
      <c r="BFT27" s="63"/>
      <c r="BFU27" s="63"/>
      <c r="BFV27" s="63"/>
      <c r="BFW27" s="63"/>
      <c r="BFX27" s="63"/>
      <c r="BFY27" s="63"/>
      <c r="BFZ27" s="63"/>
      <c r="BGA27" s="63"/>
      <c r="BGB27" s="63"/>
      <c r="BGC27" s="63"/>
      <c r="BGD27" s="63"/>
      <c r="BGE27" s="63"/>
      <c r="BGF27" s="63"/>
      <c r="BGG27" s="63"/>
      <c r="BGH27" s="63"/>
      <c r="BGI27" s="63"/>
      <c r="BGJ27" s="63"/>
      <c r="BGK27" s="63"/>
      <c r="BGL27" s="63"/>
      <c r="BGM27" s="63"/>
      <c r="BGN27" s="63"/>
      <c r="BGO27" s="63"/>
      <c r="BGP27" s="63"/>
      <c r="BGQ27" s="63"/>
      <c r="BGR27" s="63"/>
      <c r="BGS27" s="63"/>
      <c r="BGT27" s="63"/>
      <c r="BGU27" s="63"/>
      <c r="BGV27" s="63"/>
      <c r="BGW27" s="63"/>
      <c r="BGX27" s="63"/>
      <c r="BGY27" s="63"/>
      <c r="BGZ27" s="63"/>
      <c r="BHA27" s="63"/>
      <c r="BHB27" s="63"/>
      <c r="BHC27" s="63"/>
      <c r="BHD27" s="63"/>
      <c r="BHE27" s="63"/>
      <c r="BHF27" s="63"/>
      <c r="BHG27" s="63"/>
      <c r="BHH27" s="63"/>
      <c r="BHI27" s="63"/>
      <c r="BHJ27" s="63"/>
      <c r="BHK27" s="63"/>
      <c r="BHL27" s="63"/>
      <c r="BHM27" s="63"/>
      <c r="BHN27" s="63"/>
      <c r="BHO27" s="63"/>
      <c r="BHP27" s="63"/>
      <c r="BHQ27" s="63"/>
      <c r="BHR27" s="63"/>
      <c r="BHS27" s="63"/>
      <c r="BHT27" s="63"/>
      <c r="BHU27" s="63"/>
      <c r="BHV27" s="63"/>
      <c r="BHW27" s="63"/>
      <c r="BHX27" s="63"/>
      <c r="BHY27" s="63"/>
      <c r="BHZ27" s="63"/>
      <c r="BIA27" s="63"/>
      <c r="BIB27" s="63"/>
      <c r="BIC27" s="63"/>
      <c r="BID27" s="63"/>
      <c r="BIE27" s="63"/>
      <c r="BIF27" s="63"/>
      <c r="BIG27" s="63"/>
      <c r="BIH27" s="63"/>
      <c r="BII27" s="63"/>
      <c r="BIJ27" s="63"/>
      <c r="BIK27" s="63"/>
      <c r="BIL27" s="63"/>
      <c r="BIM27" s="63"/>
      <c r="BIN27" s="63"/>
      <c r="BIO27" s="63"/>
      <c r="BIP27" s="63"/>
      <c r="BIQ27" s="63"/>
      <c r="BIR27" s="63"/>
      <c r="BIS27" s="63"/>
      <c r="BIT27" s="63"/>
      <c r="BIU27" s="63"/>
      <c r="BIV27" s="63"/>
      <c r="BIW27" s="63"/>
      <c r="BIX27" s="63"/>
      <c r="BIY27" s="63"/>
      <c r="BIZ27" s="63"/>
      <c r="BJA27" s="63"/>
      <c r="BJB27" s="63"/>
      <c r="BJC27" s="63"/>
      <c r="BJD27" s="63"/>
      <c r="BJE27" s="63"/>
      <c r="BJF27" s="63"/>
      <c r="BJG27" s="63"/>
      <c r="BJH27" s="63"/>
      <c r="BJI27" s="63"/>
      <c r="BJJ27" s="63"/>
      <c r="BJK27" s="63"/>
      <c r="BJL27" s="63"/>
      <c r="BJM27" s="63"/>
      <c r="BJN27" s="63"/>
      <c r="BJO27" s="63"/>
      <c r="BJP27" s="63"/>
      <c r="BJQ27" s="63"/>
      <c r="BJR27" s="63"/>
      <c r="BJS27" s="63"/>
      <c r="BJT27" s="63"/>
      <c r="BJU27" s="63"/>
      <c r="BJV27" s="63"/>
      <c r="BJW27" s="63"/>
      <c r="BJX27" s="63"/>
      <c r="BJY27" s="63"/>
      <c r="BJZ27" s="63"/>
      <c r="BKA27" s="63"/>
      <c r="BKB27" s="63"/>
      <c r="BKC27" s="63"/>
      <c r="BKD27" s="63"/>
      <c r="BKE27" s="63"/>
      <c r="BKF27" s="63"/>
      <c r="BKG27" s="63"/>
      <c r="BKH27" s="63"/>
      <c r="BKI27" s="63"/>
      <c r="BKJ27" s="63"/>
      <c r="BKK27" s="63"/>
      <c r="BKL27" s="63"/>
      <c r="BKM27" s="63"/>
      <c r="BKN27" s="63"/>
      <c r="BKO27" s="63"/>
      <c r="BKP27" s="63"/>
      <c r="BKQ27" s="63"/>
      <c r="BKR27" s="63"/>
      <c r="BKS27" s="63"/>
      <c r="BKT27" s="63"/>
      <c r="BKU27" s="63"/>
      <c r="BKV27" s="63"/>
      <c r="BKW27" s="63"/>
      <c r="BKX27" s="63"/>
      <c r="BKY27" s="63"/>
      <c r="BKZ27" s="63"/>
      <c r="BLA27" s="63"/>
      <c r="BLB27" s="63"/>
      <c r="BLC27" s="63"/>
      <c r="BLD27" s="63"/>
      <c r="BLE27" s="63"/>
      <c r="BLF27" s="63"/>
      <c r="BLG27" s="63"/>
      <c r="BLH27" s="63"/>
      <c r="BLI27" s="63"/>
      <c r="BLJ27" s="63"/>
      <c r="BLK27" s="63"/>
      <c r="BLL27" s="63"/>
      <c r="BLM27" s="63"/>
      <c r="BLN27" s="63"/>
      <c r="BLO27" s="63"/>
      <c r="BLP27" s="63"/>
      <c r="BLQ27" s="63"/>
      <c r="BLR27" s="63"/>
      <c r="BLS27" s="63"/>
      <c r="BLT27" s="63"/>
      <c r="BLU27" s="63"/>
      <c r="BLV27" s="63"/>
      <c r="BLW27" s="63"/>
      <c r="BLX27" s="63"/>
      <c r="BLY27" s="63"/>
      <c r="BLZ27" s="63"/>
      <c r="BMA27" s="63"/>
      <c r="BMB27" s="63"/>
      <c r="BMC27" s="63"/>
      <c r="BMD27" s="63"/>
      <c r="BME27" s="63"/>
    </row>
    <row r="28" spans="1:1695" s="1" customFormat="1" ht="15" hidden="1" customHeight="1" x14ac:dyDescent="0.25">
      <c r="A28" s="107" t="s">
        <v>221</v>
      </c>
      <c r="B28" s="119" t="e">
        <f>VLOOKUP(A28,'Tirantes - Executados'!$A$8:$M$404,10,FALSE)</f>
        <v>#N/A</v>
      </c>
      <c r="C28" s="133" t="e">
        <f>VLOOKUP(A28,'Tirantes - Executados'!$A$1:$M$405,17,FALSE)</f>
        <v>#N/A</v>
      </c>
      <c r="D28" s="122" t="e">
        <f>VLOOKUP(A28,'Tirantes - Executados'!$A$8:$M$404,18,FALSE)</f>
        <v>#N/A</v>
      </c>
      <c r="E28" s="133" t="e">
        <f>VLOOKUP(A28,'Tirantes - Executados'!$A$1:$M$405,19,FALSE)</f>
        <v>#N/A</v>
      </c>
      <c r="F28" s="122" t="e">
        <f>VLOOKUP(A28,'Tirantes - Executados'!$A$8:$M$404,20,FALSE)</f>
        <v>#N/A</v>
      </c>
      <c r="G28" s="133" t="e">
        <f>VLOOKUP(A28,'Tirantes - Executados'!$A$1:$M$405,21,FALSE)</f>
        <v>#N/A</v>
      </c>
      <c r="H28" s="122" t="e">
        <f>VLOOKUP(A28,'Tirantes - Executados'!$A$8:$M$404,22,FALSE)</f>
        <v>#N/A</v>
      </c>
      <c r="I28" s="133" t="e">
        <f>VLOOKUP(A28,'Tirantes - Executados'!$A$1:$M$405,23,FALSE)</f>
        <v>#N/A</v>
      </c>
      <c r="J28" s="122" t="e">
        <f>VLOOKUP(A28,'Tirantes - Executados'!$A$8:$M$404,24,FALSE)</f>
        <v>#N/A</v>
      </c>
      <c r="K28" s="108" t="e">
        <f>VLOOKUP(A28,'Tirantes - Executados'!$A$8:$M$404,11,FALSE)</f>
        <v>#N/A</v>
      </c>
      <c r="L28" s="133" t="e">
        <f>VLOOKUP(A28,'Tirantes - Executados'!$A$1:$M$405,28,FALSE)</f>
        <v>#N/A</v>
      </c>
      <c r="M28" s="122" t="e">
        <f>VLOOKUP(A28,'Tirantes - Executados'!$A$8:$M$404,29,FALSE)</f>
        <v>#N/A</v>
      </c>
      <c r="N28" s="133" t="e">
        <f>VLOOKUP(A28,'Tirantes - Executados'!$A$1:$M$405,30,FALSE)</f>
        <v>#N/A</v>
      </c>
      <c r="O28" s="122" t="e">
        <f>VLOOKUP(A28,'Tirantes - Executados'!$A$8:$M$404,31,FALSE)</f>
        <v>#N/A</v>
      </c>
      <c r="P28" s="133" t="e">
        <f>VLOOKUP(A28,'Tirantes - Executados'!$A$1:$M$405,32,FALSE)</f>
        <v>#N/A</v>
      </c>
      <c r="Q28" s="122" t="e">
        <f>VLOOKUP(A28,'Tirantes - Executados'!$A$8:$M$404,33,FALSE)</f>
        <v>#N/A</v>
      </c>
      <c r="R28" s="133" t="e">
        <f>VLOOKUP(A28,'Tirantes - Executados'!$A$1:$M$405,34,FALSE)</f>
        <v>#N/A</v>
      </c>
      <c r="S28" s="122" t="e">
        <f>VLOOKUP(A28,'Tirantes - Executados'!$A$8:$M$404,35,FALSE)</f>
        <v>#N/A</v>
      </c>
      <c r="T28" s="108" t="e">
        <f>VLOOKUP(A28,'Tirantes - Executados'!$A$8:$M$404,12,FALSE)</f>
        <v>#N/A</v>
      </c>
      <c r="U28" s="133" t="e">
        <f>VLOOKUP(A28,'Tirantes - Executados'!$A$1:$M$405,39,FALSE)</f>
        <v>#N/A</v>
      </c>
      <c r="V28" s="122" t="e">
        <f>VLOOKUP(A28,'Tirantes - Executados'!$A$8:$M$404,40,FALSE)</f>
        <v>#N/A</v>
      </c>
      <c r="W28" s="133" t="e">
        <f>VLOOKUP(A28,'Tirantes - Executados'!$A$1:$M$405,41,FALSE)</f>
        <v>#N/A</v>
      </c>
      <c r="X28" s="122" t="e">
        <f>VLOOKUP(A28,'Tirantes - Executados'!$A$8:$M$404,42,FALSE)</f>
        <v>#N/A</v>
      </c>
      <c r="Y28" s="133" t="e">
        <f>VLOOKUP(A28,'Tirantes - Executados'!$A$1:$M$405,43,FALSE)</f>
        <v>#N/A</v>
      </c>
      <c r="Z28" s="122" t="e">
        <f>VLOOKUP(A28,'Tirantes - Executados'!$A$8:$M$404,44,FALSE)</f>
        <v>#N/A</v>
      </c>
      <c r="AA28" s="133" t="e">
        <f>VLOOKUP(A28,'Tirantes - Executados'!$A$1:$M$405,45,FALSE)</f>
        <v>#N/A</v>
      </c>
      <c r="AB28" s="132" t="e">
        <f>VLOOKUP(A28,'Tirantes - Executados'!$A$8:$M$404,46,FALSE)</f>
        <v>#N/A</v>
      </c>
      <c r="AC28" s="99" t="s">
        <v>300</v>
      </c>
      <c r="AD28" s="109" t="e">
        <f>VLOOKUP(A28,'Tirantes - Executados'!$A$8:$M$404,14,FALSE)</f>
        <v>#N/A</v>
      </c>
      <c r="AE28" s="63"/>
      <c r="AF28" s="118" t="e">
        <f>VLOOKUP(A28,'Tirantes - Executados'!$A$1:$M$569,13,FALSE)</f>
        <v>#N/A</v>
      </c>
      <c r="AG28" s="63"/>
      <c r="AH28" s="63"/>
      <c r="AI28" s="230" t="e">
        <f>VLOOKUP(A28,'Tirantes - Executados'!$A$7:$M$404,50)</f>
        <v>#REF!</v>
      </c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  <c r="JI28" s="63"/>
      <c r="JJ28" s="63"/>
      <c r="JK28" s="63"/>
      <c r="JL28" s="63"/>
      <c r="JM28" s="63"/>
      <c r="JN28" s="63"/>
      <c r="JO28" s="63"/>
      <c r="JP28" s="63"/>
      <c r="JQ28" s="63"/>
      <c r="JR28" s="63"/>
      <c r="JS28" s="63"/>
      <c r="JT28" s="63"/>
      <c r="JU28" s="63"/>
      <c r="JV28" s="63"/>
      <c r="JW28" s="63"/>
      <c r="JX28" s="63"/>
      <c r="JY28" s="63"/>
      <c r="JZ28" s="63"/>
      <c r="KA28" s="63"/>
      <c r="KB28" s="63"/>
      <c r="KC28" s="63"/>
      <c r="KD28" s="63"/>
      <c r="KE28" s="63"/>
      <c r="KF28" s="63"/>
      <c r="KG28" s="63"/>
      <c r="KH28" s="63"/>
      <c r="KI28" s="63"/>
      <c r="KJ28" s="63"/>
      <c r="KK28" s="63"/>
      <c r="KL28" s="63"/>
      <c r="KM28" s="63"/>
      <c r="KN28" s="63"/>
      <c r="KO28" s="63"/>
      <c r="KP28" s="63"/>
      <c r="KQ28" s="63"/>
      <c r="KR28" s="63"/>
      <c r="KS28" s="63"/>
      <c r="KT28" s="63"/>
      <c r="KU28" s="63"/>
      <c r="KV28" s="63"/>
      <c r="KW28" s="63"/>
      <c r="KX28" s="63"/>
      <c r="KY28" s="63"/>
      <c r="KZ28" s="63"/>
      <c r="LA28" s="63"/>
      <c r="LB28" s="63"/>
      <c r="LC28" s="63"/>
      <c r="LD28" s="63"/>
      <c r="LE28" s="63"/>
      <c r="LF28" s="63"/>
      <c r="LG28" s="63"/>
      <c r="LH28" s="63"/>
      <c r="LI28" s="63"/>
      <c r="LJ28" s="63"/>
      <c r="LK28" s="63"/>
      <c r="LL28" s="63"/>
      <c r="LM28" s="63"/>
      <c r="LN28" s="63"/>
      <c r="LO28" s="63"/>
      <c r="LP28" s="63"/>
      <c r="LQ28" s="63"/>
      <c r="LR28" s="63"/>
      <c r="LS28" s="63"/>
      <c r="LT28" s="63"/>
      <c r="LU28" s="63"/>
      <c r="LV28" s="63"/>
      <c r="LW28" s="63"/>
      <c r="LX28" s="63"/>
      <c r="LY28" s="63"/>
      <c r="LZ28" s="63"/>
      <c r="MA28" s="63"/>
      <c r="MB28" s="63"/>
      <c r="MC28" s="63"/>
      <c r="MD28" s="63"/>
      <c r="ME28" s="63"/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63"/>
      <c r="MX28" s="63"/>
      <c r="MY28" s="63"/>
      <c r="MZ28" s="63"/>
      <c r="NA28" s="63"/>
      <c r="NB28" s="63"/>
      <c r="NC28" s="63"/>
      <c r="ND28" s="63"/>
      <c r="NE28" s="63"/>
      <c r="NF28" s="63"/>
      <c r="NG28" s="63"/>
      <c r="NH28" s="63"/>
      <c r="NI28" s="63"/>
      <c r="NJ28" s="63"/>
      <c r="NK28" s="63"/>
      <c r="NL28" s="63"/>
      <c r="NM28" s="63"/>
      <c r="NN28" s="63"/>
      <c r="NO28" s="63"/>
      <c r="NP28" s="63"/>
      <c r="NQ28" s="63"/>
      <c r="NR28" s="63"/>
      <c r="NS28" s="63"/>
      <c r="NT28" s="63"/>
      <c r="NU28" s="63"/>
      <c r="NV28" s="63"/>
      <c r="NW28" s="63"/>
      <c r="NX28" s="63"/>
      <c r="NY28" s="63"/>
      <c r="NZ28" s="63"/>
      <c r="OA28" s="63"/>
      <c r="OB28" s="63"/>
      <c r="OC28" s="63"/>
      <c r="OD28" s="63"/>
      <c r="OE28" s="63"/>
      <c r="OF28" s="63"/>
      <c r="OG28" s="63"/>
      <c r="OH28" s="63"/>
      <c r="OI28" s="63"/>
      <c r="OJ28" s="63"/>
      <c r="OK28" s="63"/>
      <c r="OL28" s="63"/>
      <c r="OM28" s="63"/>
      <c r="ON28" s="63"/>
      <c r="OO28" s="63"/>
      <c r="OP28" s="63"/>
      <c r="OQ28" s="63"/>
      <c r="OR28" s="63"/>
      <c r="OS28" s="63"/>
      <c r="OT28" s="63"/>
      <c r="OU28" s="63"/>
      <c r="OV28" s="63"/>
      <c r="OW28" s="63"/>
      <c r="OX28" s="63"/>
      <c r="OY28" s="63"/>
      <c r="OZ28" s="63"/>
      <c r="PA28" s="63"/>
      <c r="PB28" s="63"/>
      <c r="PC28" s="63"/>
      <c r="PD28" s="63"/>
      <c r="PE28" s="63"/>
      <c r="PF28" s="63"/>
      <c r="PG28" s="63"/>
      <c r="PH28" s="63"/>
      <c r="PI28" s="63"/>
      <c r="PJ28" s="63"/>
      <c r="PK28" s="63"/>
      <c r="PL28" s="63"/>
      <c r="PM28" s="63"/>
      <c r="PN28" s="63"/>
      <c r="PO28" s="63"/>
      <c r="PP28" s="63"/>
      <c r="PQ28" s="63"/>
      <c r="PR28" s="63"/>
      <c r="PS28" s="63"/>
      <c r="PT28" s="63"/>
      <c r="PU28" s="63"/>
      <c r="PV28" s="63"/>
      <c r="PW28" s="63"/>
      <c r="PX28" s="63"/>
      <c r="PY28" s="63"/>
      <c r="PZ28" s="63"/>
      <c r="QA28" s="63"/>
      <c r="QB28" s="63"/>
      <c r="QC28" s="63"/>
      <c r="QD28" s="63"/>
      <c r="QE28" s="63"/>
      <c r="QF28" s="63"/>
      <c r="QG28" s="63"/>
      <c r="QH28" s="63"/>
      <c r="QI28" s="63"/>
      <c r="QJ28" s="63"/>
      <c r="QK28" s="63"/>
      <c r="QL28" s="63"/>
      <c r="QM28" s="63"/>
      <c r="QN28" s="63"/>
      <c r="QO28" s="63"/>
      <c r="QP28" s="63"/>
      <c r="QQ28" s="63"/>
      <c r="QR28" s="63"/>
      <c r="QS28" s="63"/>
      <c r="QT28" s="63"/>
      <c r="QU28" s="63"/>
      <c r="QV28" s="63"/>
      <c r="QW28" s="63"/>
      <c r="QX28" s="63"/>
      <c r="QY28" s="63"/>
      <c r="QZ28" s="63"/>
      <c r="RA28" s="63"/>
      <c r="RB28" s="63"/>
      <c r="RC28" s="63"/>
      <c r="RD28" s="63"/>
      <c r="RE28" s="63"/>
      <c r="RF28" s="63"/>
      <c r="RG28" s="63"/>
      <c r="RH28" s="63"/>
      <c r="RI28" s="63"/>
      <c r="RJ28" s="63"/>
      <c r="RK28" s="63"/>
      <c r="RL28" s="63"/>
      <c r="RM28" s="63"/>
      <c r="RN28" s="63"/>
      <c r="RO28" s="63"/>
      <c r="RP28" s="63"/>
      <c r="RQ28" s="63"/>
      <c r="RR28" s="63"/>
      <c r="RS28" s="63"/>
      <c r="RT28" s="63"/>
      <c r="RU28" s="63"/>
      <c r="RV28" s="63"/>
      <c r="RW28" s="63"/>
      <c r="RX28" s="63"/>
      <c r="RY28" s="63"/>
      <c r="RZ28" s="63"/>
      <c r="SA28" s="63"/>
      <c r="SB28" s="63"/>
      <c r="SC28" s="63"/>
      <c r="SD28" s="63"/>
      <c r="SE28" s="63"/>
      <c r="SF28" s="63"/>
      <c r="SG28" s="63"/>
      <c r="SH28" s="63"/>
      <c r="SI28" s="63"/>
      <c r="SJ28" s="63"/>
      <c r="SK28" s="63"/>
      <c r="SL28" s="63"/>
      <c r="SM28" s="63"/>
      <c r="SN28" s="63"/>
      <c r="SO28" s="63"/>
      <c r="SP28" s="63"/>
      <c r="SQ28" s="63"/>
      <c r="SR28" s="63"/>
      <c r="SS28" s="63"/>
      <c r="ST28" s="63"/>
      <c r="SU28" s="63"/>
      <c r="SV28" s="63"/>
      <c r="SW28" s="63"/>
      <c r="SX28" s="63"/>
      <c r="SY28" s="63"/>
      <c r="SZ28" s="63"/>
      <c r="TA28" s="63"/>
      <c r="TB28" s="63"/>
      <c r="TC28" s="63"/>
      <c r="TD28" s="63"/>
      <c r="TE28" s="63"/>
      <c r="TF28" s="63"/>
      <c r="TG28" s="63"/>
      <c r="TH28" s="63"/>
      <c r="TI28" s="63"/>
      <c r="TJ28" s="63"/>
      <c r="TK28" s="63"/>
      <c r="TL28" s="63"/>
      <c r="TM28" s="63"/>
      <c r="TN28" s="63"/>
      <c r="TO28" s="63"/>
      <c r="TP28" s="63"/>
      <c r="TQ28" s="63"/>
      <c r="TR28" s="63"/>
      <c r="TS28" s="63"/>
      <c r="TT28" s="63"/>
      <c r="TU28" s="63"/>
      <c r="TV28" s="63"/>
      <c r="TW28" s="63"/>
      <c r="TX28" s="63"/>
      <c r="TY28" s="63"/>
      <c r="TZ28" s="63"/>
      <c r="UA28" s="63"/>
      <c r="UB28" s="63"/>
      <c r="UC28" s="63"/>
      <c r="UD28" s="63"/>
      <c r="UE28" s="63"/>
      <c r="UF28" s="63"/>
      <c r="UG28" s="63"/>
      <c r="UH28" s="63"/>
      <c r="UI28" s="63"/>
      <c r="UJ28" s="63"/>
      <c r="UK28" s="63"/>
      <c r="UL28" s="63"/>
      <c r="UM28" s="63"/>
      <c r="UN28" s="63"/>
      <c r="UO28" s="63"/>
      <c r="UP28" s="63"/>
      <c r="UQ28" s="63"/>
      <c r="UR28" s="63"/>
      <c r="US28" s="63"/>
      <c r="UT28" s="63"/>
      <c r="UU28" s="63"/>
      <c r="UV28" s="63"/>
      <c r="UW28" s="63"/>
      <c r="UX28" s="63"/>
      <c r="UY28" s="63"/>
      <c r="UZ28" s="63"/>
      <c r="VA28" s="63"/>
      <c r="VB28" s="63"/>
      <c r="VC28" s="63"/>
      <c r="VD28" s="63"/>
      <c r="VE28" s="63"/>
      <c r="VF28" s="63"/>
      <c r="VG28" s="63"/>
      <c r="VH28" s="63"/>
      <c r="VI28" s="63"/>
      <c r="VJ28" s="63"/>
      <c r="VK28" s="63"/>
      <c r="VL28" s="63"/>
      <c r="VM28" s="63"/>
      <c r="VN28" s="63"/>
      <c r="VO28" s="63"/>
      <c r="VP28" s="63"/>
      <c r="VQ28" s="63"/>
      <c r="VR28" s="63"/>
      <c r="VS28" s="63"/>
      <c r="VT28" s="63"/>
      <c r="VU28" s="63"/>
      <c r="VV28" s="63"/>
      <c r="VW28" s="63"/>
      <c r="VX28" s="63"/>
      <c r="VY28" s="63"/>
      <c r="VZ28" s="63"/>
      <c r="WA28" s="63"/>
      <c r="WB28" s="63"/>
      <c r="WC28" s="63"/>
      <c r="WD28" s="63"/>
      <c r="WE28" s="63"/>
      <c r="WF28" s="63"/>
      <c r="WG28" s="63"/>
      <c r="WH28" s="63"/>
      <c r="WI28" s="63"/>
      <c r="WJ28" s="63"/>
      <c r="WK28" s="63"/>
      <c r="WL28" s="63"/>
      <c r="WM28" s="63"/>
      <c r="WN28" s="63"/>
      <c r="WO28" s="63"/>
      <c r="WP28" s="63"/>
      <c r="WQ28" s="63"/>
      <c r="WR28" s="63"/>
      <c r="WS28" s="63"/>
      <c r="WT28" s="63"/>
      <c r="WU28" s="63"/>
      <c r="WV28" s="63"/>
      <c r="WW28" s="63"/>
      <c r="WX28" s="63"/>
      <c r="WY28" s="63"/>
      <c r="WZ28" s="63"/>
      <c r="XA28" s="63"/>
      <c r="XB28" s="63"/>
      <c r="XC28" s="63"/>
      <c r="XD28" s="63"/>
      <c r="XE28" s="63"/>
      <c r="XF28" s="63"/>
      <c r="XG28" s="63"/>
      <c r="XH28" s="63"/>
      <c r="XI28" s="63"/>
      <c r="XJ28" s="63"/>
      <c r="XK28" s="63"/>
      <c r="XL28" s="63"/>
      <c r="XM28" s="63"/>
      <c r="XN28" s="63"/>
      <c r="XO28" s="63"/>
      <c r="XP28" s="63"/>
      <c r="XQ28" s="63"/>
      <c r="XR28" s="63"/>
      <c r="XS28" s="63"/>
      <c r="XT28" s="63"/>
      <c r="XU28" s="63"/>
      <c r="XV28" s="63"/>
      <c r="XW28" s="63"/>
      <c r="XX28" s="63"/>
      <c r="XY28" s="63"/>
      <c r="XZ28" s="63"/>
      <c r="YA28" s="63"/>
      <c r="YB28" s="63"/>
      <c r="YC28" s="63"/>
      <c r="YD28" s="63"/>
      <c r="YE28" s="63"/>
      <c r="YF28" s="63"/>
      <c r="YG28" s="63"/>
      <c r="YH28" s="63"/>
      <c r="YI28" s="63"/>
      <c r="YJ28" s="63"/>
      <c r="YK28" s="63"/>
      <c r="YL28" s="63"/>
      <c r="YM28" s="63"/>
      <c r="YN28" s="63"/>
      <c r="YO28" s="63"/>
      <c r="YP28" s="63"/>
      <c r="YQ28" s="63"/>
      <c r="YR28" s="63"/>
      <c r="YS28" s="63"/>
      <c r="YT28" s="63"/>
      <c r="YU28" s="63"/>
      <c r="YV28" s="63"/>
      <c r="YW28" s="63"/>
      <c r="YX28" s="63"/>
      <c r="YY28" s="63"/>
      <c r="YZ28" s="63"/>
      <c r="ZA28" s="63"/>
      <c r="ZB28" s="63"/>
      <c r="ZC28" s="63"/>
      <c r="ZD28" s="63"/>
      <c r="ZE28" s="63"/>
      <c r="ZF28" s="63"/>
      <c r="ZG28" s="63"/>
      <c r="ZH28" s="63"/>
      <c r="ZI28" s="63"/>
      <c r="ZJ28" s="63"/>
      <c r="ZK28" s="63"/>
      <c r="ZL28" s="63"/>
      <c r="ZM28" s="63"/>
      <c r="ZN28" s="63"/>
      <c r="ZO28" s="63"/>
      <c r="ZP28" s="63"/>
      <c r="ZQ28" s="63"/>
      <c r="ZR28" s="63"/>
      <c r="ZS28" s="63"/>
      <c r="ZT28" s="63"/>
      <c r="ZU28" s="63"/>
      <c r="ZV28" s="63"/>
      <c r="ZW28" s="63"/>
      <c r="ZX28" s="63"/>
      <c r="ZY28" s="63"/>
      <c r="ZZ28" s="63"/>
      <c r="AAA28" s="63"/>
      <c r="AAB28" s="63"/>
      <c r="AAC28" s="63"/>
      <c r="AAD28" s="63"/>
      <c r="AAE28" s="63"/>
      <c r="AAF28" s="63"/>
      <c r="AAG28" s="63"/>
      <c r="AAH28" s="63"/>
      <c r="AAI28" s="63"/>
      <c r="AAJ28" s="63"/>
      <c r="AAK28" s="63"/>
      <c r="AAL28" s="63"/>
      <c r="AAM28" s="63"/>
      <c r="AAN28" s="63"/>
      <c r="AAO28" s="63"/>
      <c r="AAP28" s="63"/>
      <c r="AAQ28" s="63"/>
      <c r="AAR28" s="63"/>
      <c r="AAS28" s="63"/>
      <c r="AAT28" s="63"/>
      <c r="AAU28" s="63"/>
      <c r="AAV28" s="63"/>
      <c r="AAW28" s="63"/>
      <c r="AAX28" s="63"/>
      <c r="AAY28" s="63"/>
      <c r="AAZ28" s="63"/>
      <c r="ABA28" s="63"/>
      <c r="ABB28" s="63"/>
      <c r="ABC28" s="63"/>
      <c r="ABD28" s="63"/>
      <c r="ABE28" s="63"/>
      <c r="ABF28" s="63"/>
      <c r="ABG28" s="63"/>
      <c r="ABH28" s="63"/>
      <c r="ABI28" s="63"/>
      <c r="ABJ28" s="63"/>
      <c r="ABK28" s="63"/>
      <c r="ABL28" s="63"/>
      <c r="ABM28" s="63"/>
      <c r="ABN28" s="63"/>
      <c r="ABO28" s="63"/>
      <c r="ABP28" s="63"/>
      <c r="ABQ28" s="63"/>
      <c r="ABR28" s="63"/>
      <c r="ABS28" s="63"/>
      <c r="ABT28" s="63"/>
      <c r="ABU28" s="63"/>
      <c r="ABV28" s="63"/>
      <c r="ABW28" s="63"/>
      <c r="ABX28" s="63"/>
      <c r="ABY28" s="63"/>
      <c r="ABZ28" s="63"/>
      <c r="ACA28" s="63"/>
      <c r="ACB28" s="63"/>
      <c r="ACC28" s="63"/>
      <c r="ACD28" s="63"/>
      <c r="ACE28" s="63"/>
      <c r="ACF28" s="63"/>
      <c r="ACG28" s="63"/>
      <c r="ACH28" s="63"/>
      <c r="ACI28" s="63"/>
      <c r="ACJ28" s="63"/>
      <c r="ACK28" s="63"/>
      <c r="ACL28" s="63"/>
      <c r="ACM28" s="63"/>
      <c r="ACN28" s="63"/>
      <c r="ACO28" s="63"/>
      <c r="ACP28" s="63"/>
      <c r="ACQ28" s="63"/>
      <c r="ACR28" s="63"/>
      <c r="ACS28" s="63"/>
      <c r="ACT28" s="63"/>
      <c r="ACU28" s="63"/>
      <c r="ACV28" s="63"/>
      <c r="ACW28" s="63"/>
      <c r="ACX28" s="63"/>
      <c r="ACY28" s="63"/>
      <c r="ACZ28" s="63"/>
      <c r="ADA28" s="63"/>
      <c r="ADB28" s="63"/>
      <c r="ADC28" s="63"/>
      <c r="ADD28" s="63"/>
      <c r="ADE28" s="63"/>
      <c r="ADF28" s="63"/>
      <c r="ADG28" s="63"/>
      <c r="ADH28" s="63"/>
      <c r="ADI28" s="63"/>
      <c r="ADJ28" s="63"/>
      <c r="ADK28" s="63"/>
      <c r="ADL28" s="63"/>
      <c r="ADM28" s="63"/>
      <c r="ADN28" s="63"/>
      <c r="ADO28" s="63"/>
      <c r="ADP28" s="63"/>
      <c r="ADQ28" s="63"/>
      <c r="ADR28" s="63"/>
      <c r="ADS28" s="63"/>
      <c r="ADT28" s="63"/>
      <c r="ADU28" s="63"/>
      <c r="ADV28" s="63"/>
      <c r="ADW28" s="63"/>
      <c r="ADX28" s="63"/>
      <c r="ADY28" s="63"/>
      <c r="ADZ28" s="63"/>
      <c r="AEA28" s="63"/>
      <c r="AEB28" s="63"/>
      <c r="AEC28" s="63"/>
      <c r="AED28" s="63"/>
      <c r="AEE28" s="63"/>
      <c r="AEF28" s="63"/>
      <c r="AEG28" s="63"/>
      <c r="AEH28" s="63"/>
      <c r="AEI28" s="63"/>
      <c r="AEJ28" s="63"/>
      <c r="AEK28" s="63"/>
      <c r="AEL28" s="63"/>
      <c r="AEM28" s="63"/>
      <c r="AEN28" s="63"/>
      <c r="AEO28" s="63"/>
      <c r="AEP28" s="63"/>
      <c r="AEQ28" s="63"/>
      <c r="AER28" s="63"/>
      <c r="AES28" s="63"/>
      <c r="AET28" s="63"/>
      <c r="AEU28" s="63"/>
      <c r="AEV28" s="63"/>
      <c r="AEW28" s="63"/>
      <c r="AEX28" s="63"/>
      <c r="AEY28" s="63"/>
      <c r="AEZ28" s="63"/>
      <c r="AFA28" s="63"/>
      <c r="AFB28" s="63"/>
      <c r="AFC28" s="63"/>
      <c r="AFD28" s="63"/>
      <c r="AFE28" s="63"/>
      <c r="AFF28" s="63"/>
      <c r="AFG28" s="63"/>
      <c r="AFH28" s="63"/>
      <c r="AFI28" s="63"/>
      <c r="AFJ28" s="63"/>
      <c r="AFK28" s="63"/>
      <c r="AFL28" s="63"/>
      <c r="AFM28" s="63"/>
      <c r="AFN28" s="63"/>
      <c r="AFO28" s="63"/>
      <c r="AFP28" s="63"/>
      <c r="AFQ28" s="63"/>
      <c r="AFR28" s="63"/>
      <c r="AFS28" s="63"/>
      <c r="AFT28" s="63"/>
      <c r="AFU28" s="63"/>
      <c r="AFV28" s="63"/>
      <c r="AFW28" s="63"/>
      <c r="AFX28" s="63"/>
      <c r="AFY28" s="63"/>
      <c r="AFZ28" s="63"/>
      <c r="AGA28" s="63"/>
      <c r="AGB28" s="63"/>
      <c r="AGC28" s="63"/>
      <c r="AGD28" s="63"/>
      <c r="AGE28" s="63"/>
      <c r="AGF28" s="63"/>
      <c r="AGG28" s="63"/>
      <c r="AGH28" s="63"/>
      <c r="AGI28" s="63"/>
      <c r="AGJ28" s="63"/>
      <c r="AGK28" s="63"/>
      <c r="AGL28" s="63"/>
      <c r="AGM28" s="63"/>
      <c r="AGN28" s="63"/>
      <c r="AGO28" s="63"/>
      <c r="AGP28" s="63"/>
      <c r="AGQ28" s="63"/>
      <c r="AGR28" s="63"/>
      <c r="AGS28" s="63"/>
      <c r="AGT28" s="63"/>
      <c r="AGU28" s="63"/>
      <c r="AGV28" s="63"/>
      <c r="AGW28" s="63"/>
      <c r="AGX28" s="63"/>
      <c r="AGY28" s="63"/>
      <c r="AGZ28" s="63"/>
      <c r="AHA28" s="63"/>
      <c r="AHB28" s="63"/>
      <c r="AHC28" s="63"/>
      <c r="AHD28" s="63"/>
      <c r="AHE28" s="63"/>
      <c r="AHF28" s="63"/>
      <c r="AHG28" s="63"/>
      <c r="AHH28" s="63"/>
      <c r="AHI28" s="63"/>
      <c r="AHJ28" s="63"/>
      <c r="AHK28" s="63"/>
      <c r="AHL28" s="63"/>
      <c r="AHM28" s="63"/>
      <c r="AHN28" s="63"/>
      <c r="AHO28" s="63"/>
      <c r="AHP28" s="63"/>
      <c r="AHQ28" s="63"/>
      <c r="AHR28" s="63"/>
      <c r="AHS28" s="63"/>
      <c r="AHT28" s="63"/>
      <c r="AHU28" s="63"/>
      <c r="AHV28" s="63"/>
      <c r="AHW28" s="63"/>
      <c r="AHX28" s="63"/>
      <c r="AHY28" s="63"/>
      <c r="AHZ28" s="63"/>
      <c r="AIA28" s="63"/>
      <c r="AIB28" s="63"/>
      <c r="AIC28" s="63"/>
      <c r="AID28" s="63"/>
      <c r="AIE28" s="63"/>
      <c r="AIF28" s="63"/>
      <c r="AIG28" s="63"/>
      <c r="AIH28" s="63"/>
      <c r="AII28" s="63"/>
      <c r="AIJ28" s="63"/>
      <c r="AIK28" s="63"/>
      <c r="AIL28" s="63"/>
      <c r="AIM28" s="63"/>
      <c r="AIN28" s="63"/>
      <c r="AIO28" s="63"/>
      <c r="AIP28" s="63"/>
      <c r="AIQ28" s="63"/>
      <c r="AIR28" s="63"/>
      <c r="AIS28" s="63"/>
      <c r="AIT28" s="63"/>
      <c r="AIU28" s="63"/>
      <c r="AIV28" s="63"/>
      <c r="AIW28" s="63"/>
      <c r="AIX28" s="63"/>
      <c r="AIY28" s="63"/>
      <c r="AIZ28" s="63"/>
      <c r="AJA28" s="63"/>
      <c r="AJB28" s="63"/>
      <c r="AJC28" s="63"/>
      <c r="AJD28" s="63"/>
      <c r="AJE28" s="63"/>
      <c r="AJF28" s="63"/>
      <c r="AJG28" s="63"/>
      <c r="AJH28" s="63"/>
      <c r="AJI28" s="63"/>
      <c r="AJJ28" s="63"/>
      <c r="AJK28" s="63"/>
      <c r="AJL28" s="63"/>
      <c r="AJM28" s="63"/>
      <c r="AJN28" s="63"/>
      <c r="AJO28" s="63"/>
      <c r="AJP28" s="63"/>
      <c r="AJQ28" s="63"/>
      <c r="AJR28" s="63"/>
      <c r="AJS28" s="63"/>
      <c r="AJT28" s="63"/>
      <c r="AJU28" s="63"/>
      <c r="AJV28" s="63"/>
      <c r="AJW28" s="63"/>
      <c r="AJX28" s="63"/>
      <c r="AJY28" s="63"/>
      <c r="AJZ28" s="63"/>
      <c r="AKA28" s="63"/>
      <c r="AKB28" s="63"/>
      <c r="AKC28" s="63"/>
      <c r="AKD28" s="63"/>
      <c r="AKE28" s="63"/>
      <c r="AKF28" s="63"/>
      <c r="AKG28" s="63"/>
      <c r="AKH28" s="63"/>
      <c r="AKI28" s="63"/>
      <c r="AKJ28" s="63"/>
      <c r="AKK28" s="63"/>
      <c r="AKL28" s="63"/>
      <c r="AKM28" s="63"/>
      <c r="AKN28" s="63"/>
      <c r="AKO28" s="63"/>
      <c r="AKP28" s="63"/>
      <c r="AKQ28" s="63"/>
      <c r="AKR28" s="63"/>
      <c r="AKS28" s="63"/>
      <c r="AKT28" s="63"/>
      <c r="AKU28" s="63"/>
      <c r="AKV28" s="63"/>
      <c r="AKW28" s="63"/>
      <c r="AKX28" s="63"/>
      <c r="AKY28" s="63"/>
      <c r="AKZ28" s="63"/>
      <c r="ALA28" s="63"/>
      <c r="ALB28" s="63"/>
      <c r="ALC28" s="63"/>
      <c r="ALD28" s="63"/>
      <c r="ALE28" s="63"/>
      <c r="ALF28" s="63"/>
      <c r="ALG28" s="63"/>
      <c r="ALH28" s="63"/>
      <c r="ALI28" s="63"/>
      <c r="ALJ28" s="63"/>
      <c r="ALK28" s="63"/>
      <c r="ALL28" s="63"/>
      <c r="ALM28" s="63"/>
      <c r="ALN28" s="63"/>
      <c r="ALO28" s="63"/>
      <c r="ALP28" s="63"/>
      <c r="ALQ28" s="63"/>
      <c r="ALR28" s="63"/>
      <c r="ALS28" s="63"/>
      <c r="ALT28" s="63"/>
      <c r="ALU28" s="63"/>
      <c r="ALV28" s="63"/>
      <c r="ALW28" s="63"/>
      <c r="ALX28" s="63"/>
      <c r="ALY28" s="63"/>
      <c r="ALZ28" s="63"/>
      <c r="AMA28" s="63"/>
      <c r="AMB28" s="63"/>
      <c r="AMC28" s="63"/>
      <c r="AMD28" s="63"/>
      <c r="AME28" s="63"/>
      <c r="AMF28" s="63"/>
      <c r="AMG28" s="63"/>
      <c r="AMH28" s="63"/>
      <c r="AMI28" s="63"/>
      <c r="AMJ28" s="63"/>
      <c r="AMK28" s="63"/>
      <c r="AML28" s="63"/>
      <c r="AMM28" s="63"/>
      <c r="AMN28" s="63"/>
      <c r="AMO28" s="63"/>
      <c r="AMP28" s="63"/>
      <c r="AMQ28" s="63"/>
      <c r="AMR28" s="63"/>
      <c r="AMS28" s="63"/>
      <c r="AMT28" s="63"/>
      <c r="AMU28" s="63"/>
      <c r="AMV28" s="63"/>
      <c r="AMW28" s="63"/>
      <c r="AMX28" s="63"/>
      <c r="AMY28" s="63"/>
      <c r="AMZ28" s="63"/>
      <c r="ANA28" s="63"/>
      <c r="ANB28" s="63"/>
      <c r="ANC28" s="63"/>
      <c r="AND28" s="63"/>
      <c r="ANE28" s="63"/>
      <c r="ANF28" s="63"/>
      <c r="ANG28" s="63"/>
      <c r="ANH28" s="63"/>
      <c r="ANI28" s="63"/>
      <c r="ANJ28" s="63"/>
      <c r="ANK28" s="63"/>
      <c r="ANL28" s="63"/>
      <c r="ANM28" s="63"/>
      <c r="ANN28" s="63"/>
      <c r="ANO28" s="63"/>
      <c r="ANP28" s="63"/>
      <c r="ANQ28" s="63"/>
      <c r="ANR28" s="63"/>
      <c r="ANS28" s="63"/>
      <c r="ANT28" s="63"/>
      <c r="ANU28" s="63"/>
      <c r="ANV28" s="63"/>
      <c r="ANW28" s="63"/>
      <c r="ANX28" s="63"/>
      <c r="ANY28" s="63"/>
      <c r="ANZ28" s="63"/>
      <c r="AOA28" s="63"/>
      <c r="AOB28" s="63"/>
      <c r="AOC28" s="63"/>
      <c r="AOD28" s="63"/>
      <c r="AOE28" s="63"/>
      <c r="AOF28" s="63"/>
      <c r="AOG28" s="63"/>
      <c r="AOH28" s="63"/>
      <c r="AOI28" s="63"/>
      <c r="AOJ28" s="63"/>
      <c r="AOK28" s="63"/>
      <c r="AOL28" s="63"/>
      <c r="AOM28" s="63"/>
      <c r="AON28" s="63"/>
      <c r="AOO28" s="63"/>
      <c r="AOP28" s="63"/>
      <c r="AOQ28" s="63"/>
      <c r="AOR28" s="63"/>
      <c r="AOS28" s="63"/>
      <c r="AOT28" s="63"/>
      <c r="AOU28" s="63"/>
      <c r="AOV28" s="63"/>
      <c r="AOW28" s="63"/>
      <c r="AOX28" s="63"/>
      <c r="AOY28" s="63"/>
      <c r="AOZ28" s="63"/>
      <c r="APA28" s="63"/>
      <c r="APB28" s="63"/>
      <c r="APC28" s="63"/>
      <c r="APD28" s="63"/>
      <c r="APE28" s="63"/>
      <c r="APF28" s="63"/>
      <c r="APG28" s="63"/>
      <c r="APH28" s="63"/>
      <c r="API28" s="63"/>
      <c r="APJ28" s="63"/>
      <c r="APK28" s="63"/>
      <c r="APL28" s="63"/>
      <c r="APM28" s="63"/>
      <c r="APN28" s="63"/>
      <c r="APO28" s="63"/>
      <c r="APP28" s="63"/>
      <c r="APQ28" s="63"/>
      <c r="APR28" s="63"/>
      <c r="APS28" s="63"/>
      <c r="APT28" s="63"/>
      <c r="APU28" s="63"/>
      <c r="APV28" s="63"/>
      <c r="APW28" s="63"/>
      <c r="APX28" s="63"/>
      <c r="APY28" s="63"/>
      <c r="APZ28" s="63"/>
      <c r="AQA28" s="63"/>
      <c r="AQB28" s="63"/>
      <c r="AQC28" s="63"/>
      <c r="AQD28" s="63"/>
      <c r="AQE28" s="63"/>
      <c r="AQF28" s="63"/>
      <c r="AQG28" s="63"/>
      <c r="AQH28" s="63"/>
      <c r="AQI28" s="63"/>
      <c r="AQJ28" s="63"/>
      <c r="AQK28" s="63"/>
      <c r="AQL28" s="63"/>
      <c r="AQM28" s="63"/>
      <c r="AQN28" s="63"/>
      <c r="AQO28" s="63"/>
      <c r="AQP28" s="63"/>
      <c r="AQQ28" s="63"/>
      <c r="AQR28" s="63"/>
      <c r="AQS28" s="63"/>
      <c r="AQT28" s="63"/>
      <c r="AQU28" s="63"/>
      <c r="AQV28" s="63"/>
      <c r="AQW28" s="63"/>
      <c r="AQX28" s="63"/>
      <c r="AQY28" s="63"/>
      <c r="AQZ28" s="63"/>
      <c r="ARA28" s="63"/>
      <c r="ARB28" s="63"/>
      <c r="ARC28" s="63"/>
      <c r="ARD28" s="63"/>
      <c r="ARE28" s="63"/>
      <c r="ARF28" s="63"/>
      <c r="ARG28" s="63"/>
      <c r="ARH28" s="63"/>
      <c r="ARI28" s="63"/>
      <c r="ARJ28" s="63"/>
      <c r="ARK28" s="63"/>
      <c r="ARL28" s="63"/>
      <c r="ARM28" s="63"/>
      <c r="ARN28" s="63"/>
      <c r="ARO28" s="63"/>
      <c r="ARP28" s="63"/>
      <c r="ARQ28" s="63"/>
      <c r="ARR28" s="63"/>
      <c r="ARS28" s="63"/>
      <c r="ART28" s="63"/>
      <c r="ARU28" s="63"/>
      <c r="ARV28" s="63"/>
      <c r="ARW28" s="63"/>
      <c r="ARX28" s="63"/>
      <c r="ARY28" s="63"/>
      <c r="ARZ28" s="63"/>
      <c r="ASA28" s="63"/>
      <c r="ASB28" s="63"/>
      <c r="ASC28" s="63"/>
      <c r="ASD28" s="63"/>
      <c r="ASE28" s="63"/>
      <c r="ASF28" s="63"/>
      <c r="ASG28" s="63"/>
      <c r="ASH28" s="63"/>
      <c r="ASI28" s="63"/>
      <c r="ASJ28" s="63"/>
      <c r="ASK28" s="63"/>
      <c r="ASL28" s="63"/>
      <c r="ASM28" s="63"/>
      <c r="ASN28" s="63"/>
      <c r="ASO28" s="63"/>
      <c r="ASP28" s="63"/>
      <c r="ASQ28" s="63"/>
      <c r="ASR28" s="63"/>
      <c r="ASS28" s="63"/>
      <c r="AST28" s="63"/>
      <c r="ASU28" s="63"/>
      <c r="ASV28" s="63"/>
      <c r="ASW28" s="63"/>
      <c r="ASX28" s="63"/>
      <c r="ASY28" s="63"/>
      <c r="ASZ28" s="63"/>
      <c r="ATA28" s="63"/>
      <c r="ATB28" s="63"/>
      <c r="ATC28" s="63"/>
      <c r="ATD28" s="63"/>
      <c r="ATE28" s="63"/>
      <c r="ATF28" s="63"/>
      <c r="ATG28" s="63"/>
      <c r="ATH28" s="63"/>
      <c r="ATI28" s="63"/>
      <c r="ATJ28" s="63"/>
      <c r="ATK28" s="63"/>
      <c r="ATL28" s="63"/>
      <c r="ATM28" s="63"/>
      <c r="ATN28" s="63"/>
      <c r="ATO28" s="63"/>
      <c r="ATP28" s="63"/>
      <c r="ATQ28" s="63"/>
      <c r="ATR28" s="63"/>
      <c r="ATS28" s="63"/>
      <c r="ATT28" s="63"/>
      <c r="ATU28" s="63"/>
      <c r="ATV28" s="63"/>
      <c r="ATW28" s="63"/>
      <c r="ATX28" s="63"/>
      <c r="ATY28" s="63"/>
      <c r="ATZ28" s="63"/>
      <c r="AUA28" s="63"/>
      <c r="AUB28" s="63"/>
      <c r="AUC28" s="63"/>
      <c r="AUD28" s="63"/>
      <c r="AUE28" s="63"/>
      <c r="AUF28" s="63"/>
      <c r="AUG28" s="63"/>
      <c r="AUH28" s="63"/>
      <c r="AUI28" s="63"/>
      <c r="AUJ28" s="63"/>
      <c r="AUK28" s="63"/>
      <c r="AUL28" s="63"/>
      <c r="AUM28" s="63"/>
      <c r="AUN28" s="63"/>
      <c r="AUO28" s="63"/>
      <c r="AUP28" s="63"/>
      <c r="AUQ28" s="63"/>
      <c r="AUR28" s="63"/>
      <c r="AUS28" s="63"/>
      <c r="AUT28" s="63"/>
      <c r="AUU28" s="63"/>
      <c r="AUV28" s="63"/>
      <c r="AUW28" s="63"/>
      <c r="AUX28" s="63"/>
      <c r="AUY28" s="63"/>
      <c r="AUZ28" s="63"/>
      <c r="AVA28" s="63"/>
      <c r="AVB28" s="63"/>
      <c r="AVC28" s="63"/>
      <c r="AVD28" s="63"/>
      <c r="AVE28" s="63"/>
      <c r="AVF28" s="63"/>
      <c r="AVG28" s="63"/>
      <c r="AVH28" s="63"/>
      <c r="AVI28" s="63"/>
      <c r="AVJ28" s="63"/>
      <c r="AVK28" s="63"/>
      <c r="AVL28" s="63"/>
      <c r="AVM28" s="63"/>
      <c r="AVN28" s="63"/>
      <c r="AVO28" s="63"/>
      <c r="AVP28" s="63"/>
      <c r="AVQ28" s="63"/>
      <c r="AVR28" s="63"/>
      <c r="AVS28" s="63"/>
      <c r="AVT28" s="63"/>
      <c r="AVU28" s="63"/>
      <c r="AVV28" s="63"/>
      <c r="AVW28" s="63"/>
      <c r="AVX28" s="63"/>
      <c r="AVY28" s="63"/>
      <c r="AVZ28" s="63"/>
      <c r="AWA28" s="63"/>
      <c r="AWB28" s="63"/>
      <c r="AWC28" s="63"/>
      <c r="AWD28" s="63"/>
      <c r="AWE28" s="63"/>
      <c r="AWF28" s="63"/>
      <c r="AWG28" s="63"/>
      <c r="AWH28" s="63"/>
      <c r="AWI28" s="63"/>
      <c r="AWJ28" s="63"/>
      <c r="AWK28" s="63"/>
      <c r="AWL28" s="63"/>
      <c r="AWM28" s="63"/>
      <c r="AWN28" s="63"/>
      <c r="AWO28" s="63"/>
      <c r="AWP28" s="63"/>
      <c r="AWQ28" s="63"/>
      <c r="AWR28" s="63"/>
      <c r="AWS28" s="63"/>
      <c r="AWT28" s="63"/>
      <c r="AWU28" s="63"/>
      <c r="AWV28" s="63"/>
      <c r="AWW28" s="63"/>
      <c r="AWX28" s="63"/>
      <c r="AWY28" s="63"/>
      <c r="AWZ28" s="63"/>
      <c r="AXA28" s="63"/>
      <c r="AXB28" s="63"/>
      <c r="AXC28" s="63"/>
      <c r="AXD28" s="63"/>
      <c r="AXE28" s="63"/>
      <c r="AXF28" s="63"/>
      <c r="AXG28" s="63"/>
      <c r="AXH28" s="63"/>
      <c r="AXI28" s="63"/>
      <c r="AXJ28" s="63"/>
      <c r="AXK28" s="63"/>
      <c r="AXL28" s="63"/>
      <c r="AXM28" s="63"/>
      <c r="AXN28" s="63"/>
      <c r="AXO28" s="63"/>
      <c r="AXP28" s="63"/>
      <c r="AXQ28" s="63"/>
      <c r="AXR28" s="63"/>
      <c r="AXS28" s="63"/>
      <c r="AXT28" s="63"/>
      <c r="AXU28" s="63"/>
      <c r="AXV28" s="63"/>
      <c r="AXW28" s="63"/>
      <c r="AXX28" s="63"/>
      <c r="AXY28" s="63"/>
      <c r="AXZ28" s="63"/>
      <c r="AYA28" s="63"/>
      <c r="AYB28" s="63"/>
      <c r="AYC28" s="63"/>
      <c r="AYD28" s="63"/>
      <c r="AYE28" s="63"/>
      <c r="AYF28" s="63"/>
      <c r="AYG28" s="63"/>
      <c r="AYH28" s="63"/>
      <c r="AYI28" s="63"/>
      <c r="AYJ28" s="63"/>
      <c r="AYK28" s="63"/>
      <c r="AYL28" s="63"/>
      <c r="AYM28" s="63"/>
      <c r="AYN28" s="63"/>
      <c r="AYO28" s="63"/>
      <c r="AYP28" s="63"/>
      <c r="AYQ28" s="63"/>
      <c r="AYR28" s="63"/>
      <c r="AYS28" s="63"/>
      <c r="AYT28" s="63"/>
      <c r="AYU28" s="63"/>
      <c r="AYV28" s="63"/>
      <c r="AYW28" s="63"/>
      <c r="AYX28" s="63"/>
      <c r="AYY28" s="63"/>
      <c r="AYZ28" s="63"/>
      <c r="AZA28" s="63"/>
      <c r="AZB28" s="63"/>
      <c r="AZC28" s="63"/>
      <c r="AZD28" s="63"/>
      <c r="AZE28" s="63"/>
      <c r="AZF28" s="63"/>
      <c r="AZG28" s="63"/>
      <c r="AZH28" s="63"/>
      <c r="AZI28" s="63"/>
      <c r="AZJ28" s="63"/>
      <c r="AZK28" s="63"/>
      <c r="AZL28" s="63"/>
      <c r="AZM28" s="63"/>
      <c r="AZN28" s="63"/>
      <c r="AZO28" s="63"/>
      <c r="AZP28" s="63"/>
      <c r="AZQ28" s="63"/>
      <c r="AZR28" s="63"/>
      <c r="AZS28" s="63"/>
      <c r="AZT28" s="63"/>
      <c r="AZU28" s="63"/>
      <c r="AZV28" s="63"/>
      <c r="AZW28" s="63"/>
      <c r="AZX28" s="63"/>
      <c r="AZY28" s="63"/>
      <c r="AZZ28" s="63"/>
      <c r="BAA28" s="63"/>
      <c r="BAB28" s="63"/>
      <c r="BAC28" s="63"/>
      <c r="BAD28" s="63"/>
      <c r="BAE28" s="63"/>
      <c r="BAF28" s="63"/>
      <c r="BAG28" s="63"/>
      <c r="BAH28" s="63"/>
      <c r="BAI28" s="63"/>
      <c r="BAJ28" s="63"/>
      <c r="BAK28" s="63"/>
      <c r="BAL28" s="63"/>
      <c r="BAM28" s="63"/>
      <c r="BAN28" s="63"/>
      <c r="BAO28" s="63"/>
      <c r="BAP28" s="63"/>
      <c r="BAQ28" s="63"/>
      <c r="BAR28" s="63"/>
      <c r="BAS28" s="63"/>
      <c r="BAT28" s="63"/>
      <c r="BAU28" s="63"/>
      <c r="BAV28" s="63"/>
      <c r="BAW28" s="63"/>
      <c r="BAX28" s="63"/>
      <c r="BAY28" s="63"/>
      <c r="BAZ28" s="63"/>
      <c r="BBA28" s="63"/>
      <c r="BBB28" s="63"/>
      <c r="BBC28" s="63"/>
      <c r="BBD28" s="63"/>
      <c r="BBE28" s="63"/>
      <c r="BBF28" s="63"/>
      <c r="BBG28" s="63"/>
      <c r="BBH28" s="63"/>
      <c r="BBI28" s="63"/>
      <c r="BBJ28" s="63"/>
      <c r="BBK28" s="63"/>
      <c r="BBL28" s="63"/>
      <c r="BBM28" s="63"/>
      <c r="BBN28" s="63"/>
      <c r="BBO28" s="63"/>
      <c r="BBP28" s="63"/>
      <c r="BBQ28" s="63"/>
      <c r="BBR28" s="63"/>
      <c r="BBS28" s="63"/>
      <c r="BBT28" s="63"/>
      <c r="BBU28" s="63"/>
      <c r="BBV28" s="63"/>
      <c r="BBW28" s="63"/>
      <c r="BBX28" s="63"/>
      <c r="BBY28" s="63"/>
      <c r="BBZ28" s="63"/>
      <c r="BCA28" s="63"/>
      <c r="BCB28" s="63"/>
      <c r="BCC28" s="63"/>
      <c r="BCD28" s="63"/>
      <c r="BCE28" s="63"/>
      <c r="BCF28" s="63"/>
      <c r="BCG28" s="63"/>
      <c r="BCH28" s="63"/>
      <c r="BCI28" s="63"/>
      <c r="BCJ28" s="63"/>
      <c r="BCK28" s="63"/>
      <c r="BCL28" s="63"/>
      <c r="BCM28" s="63"/>
      <c r="BCN28" s="63"/>
      <c r="BCO28" s="63"/>
      <c r="BCP28" s="63"/>
      <c r="BCQ28" s="63"/>
      <c r="BCR28" s="63"/>
      <c r="BCS28" s="63"/>
      <c r="BCT28" s="63"/>
      <c r="BCU28" s="63"/>
      <c r="BCV28" s="63"/>
      <c r="BCW28" s="63"/>
      <c r="BCX28" s="63"/>
      <c r="BCY28" s="63"/>
      <c r="BCZ28" s="63"/>
      <c r="BDA28" s="63"/>
      <c r="BDB28" s="63"/>
      <c r="BDC28" s="63"/>
      <c r="BDD28" s="63"/>
      <c r="BDE28" s="63"/>
      <c r="BDF28" s="63"/>
      <c r="BDG28" s="63"/>
      <c r="BDH28" s="63"/>
      <c r="BDI28" s="63"/>
      <c r="BDJ28" s="63"/>
      <c r="BDK28" s="63"/>
      <c r="BDL28" s="63"/>
      <c r="BDM28" s="63"/>
      <c r="BDN28" s="63"/>
      <c r="BDO28" s="63"/>
      <c r="BDP28" s="63"/>
      <c r="BDQ28" s="63"/>
      <c r="BDR28" s="63"/>
      <c r="BDS28" s="63"/>
      <c r="BDT28" s="63"/>
      <c r="BDU28" s="63"/>
      <c r="BDV28" s="63"/>
      <c r="BDW28" s="63"/>
      <c r="BDX28" s="63"/>
      <c r="BDY28" s="63"/>
      <c r="BDZ28" s="63"/>
      <c r="BEA28" s="63"/>
      <c r="BEB28" s="63"/>
      <c r="BEC28" s="63"/>
      <c r="BED28" s="63"/>
      <c r="BEE28" s="63"/>
      <c r="BEF28" s="63"/>
      <c r="BEG28" s="63"/>
      <c r="BEH28" s="63"/>
      <c r="BEI28" s="63"/>
      <c r="BEJ28" s="63"/>
      <c r="BEK28" s="63"/>
      <c r="BEL28" s="63"/>
      <c r="BEM28" s="63"/>
      <c r="BEN28" s="63"/>
      <c r="BEO28" s="63"/>
      <c r="BEP28" s="63"/>
      <c r="BEQ28" s="63"/>
      <c r="BER28" s="63"/>
      <c r="BES28" s="63"/>
      <c r="BET28" s="63"/>
      <c r="BEU28" s="63"/>
      <c r="BEV28" s="63"/>
      <c r="BEW28" s="63"/>
      <c r="BEX28" s="63"/>
      <c r="BEY28" s="63"/>
      <c r="BEZ28" s="63"/>
      <c r="BFA28" s="63"/>
      <c r="BFB28" s="63"/>
      <c r="BFC28" s="63"/>
      <c r="BFD28" s="63"/>
      <c r="BFE28" s="63"/>
      <c r="BFF28" s="63"/>
      <c r="BFG28" s="63"/>
      <c r="BFH28" s="63"/>
      <c r="BFI28" s="63"/>
      <c r="BFJ28" s="63"/>
      <c r="BFK28" s="63"/>
      <c r="BFL28" s="63"/>
      <c r="BFM28" s="63"/>
      <c r="BFN28" s="63"/>
      <c r="BFO28" s="63"/>
      <c r="BFP28" s="63"/>
      <c r="BFQ28" s="63"/>
      <c r="BFR28" s="63"/>
      <c r="BFS28" s="63"/>
      <c r="BFT28" s="63"/>
      <c r="BFU28" s="63"/>
      <c r="BFV28" s="63"/>
      <c r="BFW28" s="63"/>
      <c r="BFX28" s="63"/>
      <c r="BFY28" s="63"/>
      <c r="BFZ28" s="63"/>
      <c r="BGA28" s="63"/>
      <c r="BGB28" s="63"/>
      <c r="BGC28" s="63"/>
      <c r="BGD28" s="63"/>
      <c r="BGE28" s="63"/>
      <c r="BGF28" s="63"/>
      <c r="BGG28" s="63"/>
      <c r="BGH28" s="63"/>
      <c r="BGI28" s="63"/>
      <c r="BGJ28" s="63"/>
      <c r="BGK28" s="63"/>
      <c r="BGL28" s="63"/>
      <c r="BGM28" s="63"/>
      <c r="BGN28" s="63"/>
      <c r="BGO28" s="63"/>
      <c r="BGP28" s="63"/>
      <c r="BGQ28" s="63"/>
      <c r="BGR28" s="63"/>
      <c r="BGS28" s="63"/>
      <c r="BGT28" s="63"/>
      <c r="BGU28" s="63"/>
      <c r="BGV28" s="63"/>
      <c r="BGW28" s="63"/>
      <c r="BGX28" s="63"/>
      <c r="BGY28" s="63"/>
      <c r="BGZ28" s="63"/>
      <c r="BHA28" s="63"/>
      <c r="BHB28" s="63"/>
      <c r="BHC28" s="63"/>
      <c r="BHD28" s="63"/>
      <c r="BHE28" s="63"/>
      <c r="BHF28" s="63"/>
      <c r="BHG28" s="63"/>
      <c r="BHH28" s="63"/>
      <c r="BHI28" s="63"/>
      <c r="BHJ28" s="63"/>
      <c r="BHK28" s="63"/>
      <c r="BHL28" s="63"/>
      <c r="BHM28" s="63"/>
      <c r="BHN28" s="63"/>
      <c r="BHO28" s="63"/>
      <c r="BHP28" s="63"/>
      <c r="BHQ28" s="63"/>
      <c r="BHR28" s="63"/>
      <c r="BHS28" s="63"/>
      <c r="BHT28" s="63"/>
      <c r="BHU28" s="63"/>
      <c r="BHV28" s="63"/>
      <c r="BHW28" s="63"/>
      <c r="BHX28" s="63"/>
      <c r="BHY28" s="63"/>
      <c r="BHZ28" s="63"/>
      <c r="BIA28" s="63"/>
      <c r="BIB28" s="63"/>
      <c r="BIC28" s="63"/>
      <c r="BID28" s="63"/>
      <c r="BIE28" s="63"/>
      <c r="BIF28" s="63"/>
      <c r="BIG28" s="63"/>
      <c r="BIH28" s="63"/>
      <c r="BII28" s="63"/>
      <c r="BIJ28" s="63"/>
      <c r="BIK28" s="63"/>
      <c r="BIL28" s="63"/>
      <c r="BIM28" s="63"/>
      <c r="BIN28" s="63"/>
      <c r="BIO28" s="63"/>
      <c r="BIP28" s="63"/>
      <c r="BIQ28" s="63"/>
      <c r="BIR28" s="63"/>
      <c r="BIS28" s="63"/>
      <c r="BIT28" s="63"/>
      <c r="BIU28" s="63"/>
      <c r="BIV28" s="63"/>
      <c r="BIW28" s="63"/>
      <c r="BIX28" s="63"/>
      <c r="BIY28" s="63"/>
      <c r="BIZ28" s="63"/>
      <c r="BJA28" s="63"/>
      <c r="BJB28" s="63"/>
      <c r="BJC28" s="63"/>
      <c r="BJD28" s="63"/>
      <c r="BJE28" s="63"/>
      <c r="BJF28" s="63"/>
      <c r="BJG28" s="63"/>
      <c r="BJH28" s="63"/>
      <c r="BJI28" s="63"/>
      <c r="BJJ28" s="63"/>
      <c r="BJK28" s="63"/>
      <c r="BJL28" s="63"/>
      <c r="BJM28" s="63"/>
      <c r="BJN28" s="63"/>
      <c r="BJO28" s="63"/>
      <c r="BJP28" s="63"/>
      <c r="BJQ28" s="63"/>
      <c r="BJR28" s="63"/>
      <c r="BJS28" s="63"/>
      <c r="BJT28" s="63"/>
      <c r="BJU28" s="63"/>
      <c r="BJV28" s="63"/>
      <c r="BJW28" s="63"/>
      <c r="BJX28" s="63"/>
      <c r="BJY28" s="63"/>
      <c r="BJZ28" s="63"/>
      <c r="BKA28" s="63"/>
      <c r="BKB28" s="63"/>
      <c r="BKC28" s="63"/>
      <c r="BKD28" s="63"/>
      <c r="BKE28" s="63"/>
      <c r="BKF28" s="63"/>
      <c r="BKG28" s="63"/>
      <c r="BKH28" s="63"/>
      <c r="BKI28" s="63"/>
      <c r="BKJ28" s="63"/>
      <c r="BKK28" s="63"/>
      <c r="BKL28" s="63"/>
      <c r="BKM28" s="63"/>
      <c r="BKN28" s="63"/>
      <c r="BKO28" s="63"/>
      <c r="BKP28" s="63"/>
      <c r="BKQ28" s="63"/>
      <c r="BKR28" s="63"/>
      <c r="BKS28" s="63"/>
      <c r="BKT28" s="63"/>
      <c r="BKU28" s="63"/>
      <c r="BKV28" s="63"/>
      <c r="BKW28" s="63"/>
      <c r="BKX28" s="63"/>
      <c r="BKY28" s="63"/>
      <c r="BKZ28" s="63"/>
      <c r="BLA28" s="63"/>
      <c r="BLB28" s="63"/>
      <c r="BLC28" s="63"/>
      <c r="BLD28" s="63"/>
      <c r="BLE28" s="63"/>
      <c r="BLF28" s="63"/>
      <c r="BLG28" s="63"/>
      <c r="BLH28" s="63"/>
      <c r="BLI28" s="63"/>
      <c r="BLJ28" s="63"/>
      <c r="BLK28" s="63"/>
      <c r="BLL28" s="63"/>
      <c r="BLM28" s="63"/>
      <c r="BLN28" s="63"/>
      <c r="BLO28" s="63"/>
      <c r="BLP28" s="63"/>
      <c r="BLQ28" s="63"/>
      <c r="BLR28" s="63"/>
      <c r="BLS28" s="63"/>
      <c r="BLT28" s="63"/>
      <c r="BLU28" s="63"/>
      <c r="BLV28" s="63"/>
      <c r="BLW28" s="63"/>
      <c r="BLX28" s="63"/>
      <c r="BLY28" s="63"/>
      <c r="BLZ28" s="63"/>
      <c r="BMA28" s="63"/>
      <c r="BMB28" s="63"/>
      <c r="BMC28" s="63"/>
      <c r="BMD28" s="63"/>
      <c r="BME28" s="63"/>
    </row>
    <row r="29" spans="1:1695" s="1" customFormat="1" ht="15" hidden="1" customHeight="1" x14ac:dyDescent="0.25">
      <c r="A29" s="107" t="s">
        <v>222</v>
      </c>
      <c r="B29" s="119" t="e">
        <f>VLOOKUP(A29,'Tirantes - Executados'!$A$8:$M$404,10,FALSE)</f>
        <v>#N/A</v>
      </c>
      <c r="C29" s="133" t="e">
        <f>VLOOKUP(A29,'Tirantes - Executados'!$A$1:$M$405,17,FALSE)</f>
        <v>#N/A</v>
      </c>
      <c r="D29" s="122" t="e">
        <f>VLOOKUP(A29,'Tirantes - Executados'!$A$8:$M$404,18,FALSE)</f>
        <v>#N/A</v>
      </c>
      <c r="E29" s="133" t="e">
        <f>VLOOKUP(A29,'Tirantes - Executados'!$A$1:$M$405,19,FALSE)</f>
        <v>#N/A</v>
      </c>
      <c r="F29" s="122" t="e">
        <f>VLOOKUP(A29,'Tirantes - Executados'!$A$8:$M$404,20,FALSE)</f>
        <v>#N/A</v>
      </c>
      <c r="G29" s="133" t="e">
        <f>VLOOKUP(A29,'Tirantes - Executados'!$A$1:$M$405,21,FALSE)</f>
        <v>#N/A</v>
      </c>
      <c r="H29" s="122" t="e">
        <f>VLOOKUP(A29,'Tirantes - Executados'!$A$8:$M$404,22,FALSE)</f>
        <v>#N/A</v>
      </c>
      <c r="I29" s="133" t="e">
        <f>VLOOKUP(A29,'Tirantes - Executados'!$A$1:$M$405,23,FALSE)</f>
        <v>#N/A</v>
      </c>
      <c r="J29" s="122" t="e">
        <f>VLOOKUP(A29,'Tirantes - Executados'!$A$8:$M$404,24,FALSE)</f>
        <v>#N/A</v>
      </c>
      <c r="K29" s="108" t="e">
        <f>VLOOKUP(A29,'Tirantes - Executados'!$A$8:$M$404,11,FALSE)</f>
        <v>#N/A</v>
      </c>
      <c r="L29" s="133" t="e">
        <f>VLOOKUP(A29,'Tirantes - Executados'!$A$1:$M$405,28,FALSE)</f>
        <v>#N/A</v>
      </c>
      <c r="M29" s="122" t="e">
        <f>VLOOKUP(A29,'Tirantes - Executados'!$A$8:$M$404,29,FALSE)</f>
        <v>#N/A</v>
      </c>
      <c r="N29" s="133" t="e">
        <f>VLOOKUP(A29,'Tirantes - Executados'!$A$1:$M$405,30,FALSE)</f>
        <v>#N/A</v>
      </c>
      <c r="O29" s="122" t="e">
        <f>VLOOKUP(A29,'Tirantes - Executados'!$A$8:$M$404,31,FALSE)</f>
        <v>#N/A</v>
      </c>
      <c r="P29" s="133" t="e">
        <f>VLOOKUP(A29,'Tirantes - Executados'!$A$1:$M$405,32,FALSE)</f>
        <v>#N/A</v>
      </c>
      <c r="Q29" s="122" t="e">
        <f>VLOOKUP(A29,'Tirantes - Executados'!$A$8:$M$404,33,FALSE)</f>
        <v>#N/A</v>
      </c>
      <c r="R29" s="133" t="e">
        <f>VLOOKUP(A29,'Tirantes - Executados'!$A$1:$M$405,34,FALSE)</f>
        <v>#N/A</v>
      </c>
      <c r="S29" s="122" t="e">
        <f>VLOOKUP(A29,'Tirantes - Executados'!$A$8:$M$404,35,FALSE)</f>
        <v>#N/A</v>
      </c>
      <c r="T29" s="108" t="e">
        <f>VLOOKUP(A29,'Tirantes - Executados'!$A$8:$M$404,12,FALSE)</f>
        <v>#N/A</v>
      </c>
      <c r="U29" s="133" t="e">
        <f>VLOOKUP(A29,'Tirantes - Executados'!$A$1:$M$405,39,FALSE)</f>
        <v>#N/A</v>
      </c>
      <c r="V29" s="122" t="e">
        <f>VLOOKUP(A29,'Tirantes - Executados'!$A$8:$M$404,40,FALSE)</f>
        <v>#N/A</v>
      </c>
      <c r="W29" s="133" t="e">
        <f>VLOOKUP(A29,'Tirantes - Executados'!$A$1:$M$405,41,FALSE)</f>
        <v>#N/A</v>
      </c>
      <c r="X29" s="122" t="e">
        <f>VLOOKUP(A29,'Tirantes - Executados'!$A$8:$M$404,42,FALSE)</f>
        <v>#N/A</v>
      </c>
      <c r="Y29" s="133" t="e">
        <f>VLOOKUP(A29,'Tirantes - Executados'!$A$1:$M$405,43,FALSE)</f>
        <v>#N/A</v>
      </c>
      <c r="Z29" s="122" t="e">
        <f>VLOOKUP(A29,'Tirantes - Executados'!$A$8:$M$404,44,FALSE)</f>
        <v>#N/A</v>
      </c>
      <c r="AA29" s="133" t="e">
        <f>VLOOKUP(A29,'Tirantes - Executados'!$A$1:$M$405,45,FALSE)</f>
        <v>#N/A</v>
      </c>
      <c r="AB29" s="132" t="e">
        <f>VLOOKUP(A29,'Tirantes - Executados'!$A$8:$M$404,46,FALSE)</f>
        <v>#N/A</v>
      </c>
      <c r="AC29" s="99" t="s">
        <v>300</v>
      </c>
      <c r="AD29" s="109" t="e">
        <f>VLOOKUP(A29,'Tirantes - Executados'!$A$8:$M$404,14,FALSE)</f>
        <v>#N/A</v>
      </c>
      <c r="AE29" s="63"/>
      <c r="AF29" s="118" t="e">
        <f>VLOOKUP(A29,'Tirantes - Executados'!$A$1:$M$569,13,FALSE)</f>
        <v>#N/A</v>
      </c>
      <c r="AG29" s="63"/>
      <c r="AH29" s="63"/>
      <c r="AI29" s="230" t="e">
        <f>VLOOKUP(A29,'Tirantes - Executados'!$A$7:$M$404,50)</f>
        <v>#REF!</v>
      </c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  <c r="JI29" s="63"/>
      <c r="JJ29" s="63"/>
      <c r="JK29" s="63"/>
      <c r="JL29" s="63"/>
      <c r="JM29" s="63"/>
      <c r="JN29" s="63"/>
      <c r="JO29" s="63"/>
      <c r="JP29" s="63"/>
      <c r="JQ29" s="63"/>
      <c r="JR29" s="63"/>
      <c r="JS29" s="63"/>
      <c r="JT29" s="63"/>
      <c r="JU29" s="63"/>
      <c r="JV29" s="63"/>
      <c r="JW29" s="63"/>
      <c r="JX29" s="63"/>
      <c r="JY29" s="63"/>
      <c r="JZ29" s="63"/>
      <c r="KA29" s="63"/>
      <c r="KB29" s="63"/>
      <c r="KC29" s="63"/>
      <c r="KD29" s="63"/>
      <c r="KE29" s="63"/>
      <c r="KF29" s="63"/>
      <c r="KG29" s="63"/>
      <c r="KH29" s="63"/>
      <c r="KI29" s="63"/>
      <c r="KJ29" s="63"/>
      <c r="KK29" s="63"/>
      <c r="KL29" s="63"/>
      <c r="KM29" s="63"/>
      <c r="KN29" s="63"/>
      <c r="KO29" s="63"/>
      <c r="KP29" s="63"/>
      <c r="KQ29" s="63"/>
      <c r="KR29" s="63"/>
      <c r="KS29" s="63"/>
      <c r="KT29" s="63"/>
      <c r="KU29" s="63"/>
      <c r="KV29" s="63"/>
      <c r="KW29" s="63"/>
      <c r="KX29" s="63"/>
      <c r="KY29" s="63"/>
      <c r="KZ29" s="63"/>
      <c r="LA29" s="63"/>
      <c r="LB29" s="63"/>
      <c r="LC29" s="63"/>
      <c r="LD29" s="63"/>
      <c r="LE29" s="63"/>
      <c r="LF29" s="63"/>
      <c r="LG29" s="63"/>
      <c r="LH29" s="63"/>
      <c r="LI29" s="63"/>
      <c r="LJ29" s="63"/>
      <c r="LK29" s="63"/>
      <c r="LL29" s="63"/>
      <c r="LM29" s="63"/>
      <c r="LN29" s="63"/>
      <c r="LO29" s="63"/>
      <c r="LP29" s="63"/>
      <c r="LQ29" s="63"/>
      <c r="LR29" s="63"/>
      <c r="LS29" s="63"/>
      <c r="LT29" s="63"/>
      <c r="LU29" s="63"/>
      <c r="LV29" s="63"/>
      <c r="LW29" s="63"/>
      <c r="LX29" s="63"/>
      <c r="LY29" s="63"/>
      <c r="LZ29" s="63"/>
      <c r="MA29" s="63"/>
      <c r="MB29" s="63"/>
      <c r="MC29" s="63"/>
      <c r="MD29" s="63"/>
      <c r="ME29" s="63"/>
      <c r="MF29" s="63"/>
      <c r="MG29" s="63"/>
      <c r="MH29" s="63"/>
      <c r="MI29" s="63"/>
      <c r="MJ29" s="63"/>
      <c r="MK29" s="63"/>
      <c r="ML29" s="63"/>
      <c r="MM29" s="63"/>
      <c r="MN29" s="63"/>
      <c r="MO29" s="63"/>
      <c r="MP29" s="63"/>
      <c r="MQ29" s="63"/>
      <c r="MR29" s="63"/>
      <c r="MS29" s="63"/>
      <c r="MT29" s="63"/>
      <c r="MU29" s="63"/>
      <c r="MV29" s="63"/>
      <c r="MW29" s="63"/>
      <c r="MX29" s="63"/>
      <c r="MY29" s="63"/>
      <c r="MZ29" s="63"/>
      <c r="NA29" s="63"/>
      <c r="NB29" s="63"/>
      <c r="NC29" s="63"/>
      <c r="ND29" s="63"/>
      <c r="NE29" s="63"/>
      <c r="NF29" s="63"/>
      <c r="NG29" s="63"/>
      <c r="NH29" s="63"/>
      <c r="NI29" s="63"/>
      <c r="NJ29" s="63"/>
      <c r="NK29" s="63"/>
      <c r="NL29" s="63"/>
      <c r="NM29" s="63"/>
      <c r="NN29" s="63"/>
      <c r="NO29" s="63"/>
      <c r="NP29" s="63"/>
      <c r="NQ29" s="63"/>
      <c r="NR29" s="63"/>
      <c r="NS29" s="63"/>
      <c r="NT29" s="63"/>
      <c r="NU29" s="63"/>
      <c r="NV29" s="63"/>
      <c r="NW29" s="63"/>
      <c r="NX29" s="63"/>
      <c r="NY29" s="63"/>
      <c r="NZ29" s="63"/>
      <c r="OA29" s="63"/>
      <c r="OB29" s="63"/>
      <c r="OC29" s="63"/>
      <c r="OD29" s="63"/>
      <c r="OE29" s="63"/>
      <c r="OF29" s="63"/>
      <c r="OG29" s="63"/>
      <c r="OH29" s="63"/>
      <c r="OI29" s="63"/>
      <c r="OJ29" s="63"/>
      <c r="OK29" s="63"/>
      <c r="OL29" s="63"/>
      <c r="OM29" s="63"/>
      <c r="ON29" s="63"/>
      <c r="OO29" s="63"/>
      <c r="OP29" s="63"/>
      <c r="OQ29" s="63"/>
      <c r="OR29" s="63"/>
      <c r="OS29" s="63"/>
      <c r="OT29" s="63"/>
      <c r="OU29" s="63"/>
      <c r="OV29" s="63"/>
      <c r="OW29" s="63"/>
      <c r="OX29" s="63"/>
      <c r="OY29" s="63"/>
      <c r="OZ29" s="63"/>
      <c r="PA29" s="63"/>
      <c r="PB29" s="63"/>
      <c r="PC29" s="63"/>
      <c r="PD29" s="63"/>
      <c r="PE29" s="63"/>
      <c r="PF29" s="63"/>
      <c r="PG29" s="63"/>
      <c r="PH29" s="63"/>
      <c r="PI29" s="63"/>
      <c r="PJ29" s="63"/>
      <c r="PK29" s="63"/>
      <c r="PL29" s="63"/>
      <c r="PM29" s="63"/>
      <c r="PN29" s="63"/>
      <c r="PO29" s="63"/>
      <c r="PP29" s="63"/>
      <c r="PQ29" s="63"/>
      <c r="PR29" s="63"/>
      <c r="PS29" s="63"/>
      <c r="PT29" s="63"/>
      <c r="PU29" s="63"/>
      <c r="PV29" s="63"/>
      <c r="PW29" s="63"/>
      <c r="PX29" s="63"/>
      <c r="PY29" s="63"/>
      <c r="PZ29" s="63"/>
      <c r="QA29" s="63"/>
      <c r="QB29" s="63"/>
      <c r="QC29" s="63"/>
      <c r="QD29" s="63"/>
      <c r="QE29" s="63"/>
      <c r="QF29" s="63"/>
      <c r="QG29" s="63"/>
      <c r="QH29" s="63"/>
      <c r="QI29" s="63"/>
      <c r="QJ29" s="63"/>
      <c r="QK29" s="63"/>
      <c r="QL29" s="63"/>
      <c r="QM29" s="63"/>
      <c r="QN29" s="63"/>
      <c r="QO29" s="63"/>
      <c r="QP29" s="63"/>
      <c r="QQ29" s="63"/>
      <c r="QR29" s="63"/>
      <c r="QS29" s="63"/>
      <c r="QT29" s="63"/>
      <c r="QU29" s="63"/>
      <c r="QV29" s="63"/>
      <c r="QW29" s="63"/>
      <c r="QX29" s="63"/>
      <c r="QY29" s="63"/>
      <c r="QZ29" s="63"/>
      <c r="RA29" s="63"/>
      <c r="RB29" s="63"/>
      <c r="RC29" s="63"/>
      <c r="RD29" s="63"/>
      <c r="RE29" s="63"/>
      <c r="RF29" s="63"/>
      <c r="RG29" s="63"/>
      <c r="RH29" s="63"/>
      <c r="RI29" s="63"/>
      <c r="RJ29" s="63"/>
      <c r="RK29" s="63"/>
      <c r="RL29" s="63"/>
      <c r="RM29" s="63"/>
      <c r="RN29" s="63"/>
      <c r="RO29" s="63"/>
      <c r="RP29" s="63"/>
      <c r="RQ29" s="63"/>
      <c r="RR29" s="63"/>
      <c r="RS29" s="63"/>
      <c r="RT29" s="63"/>
      <c r="RU29" s="63"/>
      <c r="RV29" s="63"/>
      <c r="RW29" s="63"/>
      <c r="RX29" s="63"/>
      <c r="RY29" s="63"/>
      <c r="RZ29" s="63"/>
      <c r="SA29" s="63"/>
      <c r="SB29" s="63"/>
      <c r="SC29" s="63"/>
      <c r="SD29" s="63"/>
      <c r="SE29" s="63"/>
      <c r="SF29" s="63"/>
      <c r="SG29" s="63"/>
      <c r="SH29" s="63"/>
      <c r="SI29" s="63"/>
      <c r="SJ29" s="63"/>
      <c r="SK29" s="63"/>
      <c r="SL29" s="63"/>
      <c r="SM29" s="63"/>
      <c r="SN29" s="63"/>
      <c r="SO29" s="63"/>
      <c r="SP29" s="63"/>
      <c r="SQ29" s="63"/>
      <c r="SR29" s="63"/>
      <c r="SS29" s="63"/>
      <c r="ST29" s="63"/>
      <c r="SU29" s="63"/>
      <c r="SV29" s="63"/>
      <c r="SW29" s="63"/>
      <c r="SX29" s="63"/>
      <c r="SY29" s="63"/>
      <c r="SZ29" s="63"/>
      <c r="TA29" s="63"/>
      <c r="TB29" s="63"/>
      <c r="TC29" s="63"/>
      <c r="TD29" s="63"/>
      <c r="TE29" s="63"/>
      <c r="TF29" s="63"/>
      <c r="TG29" s="63"/>
      <c r="TH29" s="63"/>
      <c r="TI29" s="63"/>
      <c r="TJ29" s="63"/>
      <c r="TK29" s="63"/>
      <c r="TL29" s="63"/>
      <c r="TM29" s="63"/>
      <c r="TN29" s="63"/>
      <c r="TO29" s="63"/>
      <c r="TP29" s="63"/>
      <c r="TQ29" s="63"/>
      <c r="TR29" s="63"/>
      <c r="TS29" s="63"/>
      <c r="TT29" s="63"/>
      <c r="TU29" s="63"/>
      <c r="TV29" s="63"/>
      <c r="TW29" s="63"/>
      <c r="TX29" s="63"/>
      <c r="TY29" s="63"/>
      <c r="TZ29" s="63"/>
      <c r="UA29" s="63"/>
      <c r="UB29" s="63"/>
      <c r="UC29" s="63"/>
      <c r="UD29" s="63"/>
      <c r="UE29" s="63"/>
      <c r="UF29" s="63"/>
      <c r="UG29" s="63"/>
      <c r="UH29" s="63"/>
      <c r="UI29" s="63"/>
      <c r="UJ29" s="63"/>
      <c r="UK29" s="63"/>
      <c r="UL29" s="63"/>
      <c r="UM29" s="63"/>
      <c r="UN29" s="63"/>
      <c r="UO29" s="63"/>
      <c r="UP29" s="63"/>
      <c r="UQ29" s="63"/>
      <c r="UR29" s="63"/>
      <c r="US29" s="63"/>
      <c r="UT29" s="63"/>
      <c r="UU29" s="63"/>
      <c r="UV29" s="63"/>
      <c r="UW29" s="63"/>
      <c r="UX29" s="63"/>
      <c r="UY29" s="63"/>
      <c r="UZ29" s="63"/>
      <c r="VA29" s="63"/>
      <c r="VB29" s="63"/>
      <c r="VC29" s="63"/>
      <c r="VD29" s="63"/>
      <c r="VE29" s="63"/>
      <c r="VF29" s="63"/>
      <c r="VG29" s="63"/>
      <c r="VH29" s="63"/>
      <c r="VI29" s="63"/>
      <c r="VJ29" s="63"/>
      <c r="VK29" s="63"/>
      <c r="VL29" s="63"/>
      <c r="VM29" s="63"/>
      <c r="VN29" s="63"/>
      <c r="VO29" s="63"/>
      <c r="VP29" s="63"/>
      <c r="VQ29" s="63"/>
      <c r="VR29" s="63"/>
      <c r="VS29" s="63"/>
      <c r="VT29" s="63"/>
      <c r="VU29" s="63"/>
      <c r="VV29" s="63"/>
      <c r="VW29" s="63"/>
      <c r="VX29" s="63"/>
      <c r="VY29" s="63"/>
      <c r="VZ29" s="63"/>
      <c r="WA29" s="63"/>
      <c r="WB29" s="63"/>
      <c r="WC29" s="63"/>
      <c r="WD29" s="63"/>
      <c r="WE29" s="63"/>
      <c r="WF29" s="63"/>
      <c r="WG29" s="63"/>
      <c r="WH29" s="63"/>
      <c r="WI29" s="63"/>
      <c r="WJ29" s="63"/>
      <c r="WK29" s="63"/>
      <c r="WL29" s="63"/>
      <c r="WM29" s="63"/>
      <c r="WN29" s="63"/>
      <c r="WO29" s="63"/>
      <c r="WP29" s="63"/>
      <c r="WQ29" s="63"/>
      <c r="WR29" s="63"/>
      <c r="WS29" s="63"/>
      <c r="WT29" s="63"/>
      <c r="WU29" s="63"/>
      <c r="WV29" s="63"/>
      <c r="WW29" s="63"/>
      <c r="WX29" s="63"/>
      <c r="WY29" s="63"/>
      <c r="WZ29" s="63"/>
      <c r="XA29" s="63"/>
      <c r="XB29" s="63"/>
      <c r="XC29" s="63"/>
      <c r="XD29" s="63"/>
      <c r="XE29" s="63"/>
      <c r="XF29" s="63"/>
      <c r="XG29" s="63"/>
      <c r="XH29" s="63"/>
      <c r="XI29" s="63"/>
      <c r="XJ29" s="63"/>
      <c r="XK29" s="63"/>
      <c r="XL29" s="63"/>
      <c r="XM29" s="63"/>
      <c r="XN29" s="63"/>
      <c r="XO29" s="63"/>
      <c r="XP29" s="63"/>
      <c r="XQ29" s="63"/>
      <c r="XR29" s="63"/>
      <c r="XS29" s="63"/>
      <c r="XT29" s="63"/>
      <c r="XU29" s="63"/>
      <c r="XV29" s="63"/>
      <c r="XW29" s="63"/>
      <c r="XX29" s="63"/>
      <c r="XY29" s="63"/>
      <c r="XZ29" s="63"/>
      <c r="YA29" s="63"/>
      <c r="YB29" s="63"/>
      <c r="YC29" s="63"/>
      <c r="YD29" s="63"/>
      <c r="YE29" s="63"/>
      <c r="YF29" s="63"/>
      <c r="YG29" s="63"/>
      <c r="YH29" s="63"/>
      <c r="YI29" s="63"/>
      <c r="YJ29" s="63"/>
      <c r="YK29" s="63"/>
      <c r="YL29" s="63"/>
      <c r="YM29" s="63"/>
      <c r="YN29" s="63"/>
      <c r="YO29" s="63"/>
      <c r="YP29" s="63"/>
      <c r="YQ29" s="63"/>
      <c r="YR29" s="63"/>
      <c r="YS29" s="63"/>
      <c r="YT29" s="63"/>
      <c r="YU29" s="63"/>
      <c r="YV29" s="63"/>
      <c r="YW29" s="63"/>
      <c r="YX29" s="63"/>
      <c r="YY29" s="63"/>
      <c r="YZ29" s="63"/>
      <c r="ZA29" s="63"/>
      <c r="ZB29" s="63"/>
      <c r="ZC29" s="63"/>
      <c r="ZD29" s="63"/>
      <c r="ZE29" s="63"/>
      <c r="ZF29" s="63"/>
      <c r="ZG29" s="63"/>
      <c r="ZH29" s="63"/>
      <c r="ZI29" s="63"/>
      <c r="ZJ29" s="63"/>
      <c r="ZK29" s="63"/>
      <c r="ZL29" s="63"/>
      <c r="ZM29" s="63"/>
      <c r="ZN29" s="63"/>
      <c r="ZO29" s="63"/>
      <c r="ZP29" s="63"/>
      <c r="ZQ29" s="63"/>
      <c r="ZR29" s="63"/>
      <c r="ZS29" s="63"/>
      <c r="ZT29" s="63"/>
      <c r="ZU29" s="63"/>
      <c r="ZV29" s="63"/>
      <c r="ZW29" s="63"/>
      <c r="ZX29" s="63"/>
      <c r="ZY29" s="63"/>
      <c r="ZZ29" s="63"/>
      <c r="AAA29" s="63"/>
      <c r="AAB29" s="63"/>
      <c r="AAC29" s="63"/>
      <c r="AAD29" s="63"/>
      <c r="AAE29" s="63"/>
      <c r="AAF29" s="63"/>
      <c r="AAG29" s="63"/>
      <c r="AAH29" s="63"/>
      <c r="AAI29" s="63"/>
      <c r="AAJ29" s="63"/>
      <c r="AAK29" s="63"/>
      <c r="AAL29" s="63"/>
      <c r="AAM29" s="63"/>
      <c r="AAN29" s="63"/>
      <c r="AAO29" s="63"/>
      <c r="AAP29" s="63"/>
      <c r="AAQ29" s="63"/>
      <c r="AAR29" s="63"/>
      <c r="AAS29" s="63"/>
      <c r="AAT29" s="63"/>
      <c r="AAU29" s="63"/>
      <c r="AAV29" s="63"/>
      <c r="AAW29" s="63"/>
      <c r="AAX29" s="63"/>
      <c r="AAY29" s="63"/>
      <c r="AAZ29" s="63"/>
      <c r="ABA29" s="63"/>
      <c r="ABB29" s="63"/>
      <c r="ABC29" s="63"/>
      <c r="ABD29" s="63"/>
      <c r="ABE29" s="63"/>
      <c r="ABF29" s="63"/>
      <c r="ABG29" s="63"/>
      <c r="ABH29" s="63"/>
      <c r="ABI29" s="63"/>
      <c r="ABJ29" s="63"/>
      <c r="ABK29" s="63"/>
      <c r="ABL29" s="63"/>
      <c r="ABM29" s="63"/>
      <c r="ABN29" s="63"/>
      <c r="ABO29" s="63"/>
      <c r="ABP29" s="63"/>
      <c r="ABQ29" s="63"/>
      <c r="ABR29" s="63"/>
      <c r="ABS29" s="63"/>
      <c r="ABT29" s="63"/>
      <c r="ABU29" s="63"/>
      <c r="ABV29" s="63"/>
      <c r="ABW29" s="63"/>
      <c r="ABX29" s="63"/>
      <c r="ABY29" s="63"/>
      <c r="ABZ29" s="63"/>
      <c r="ACA29" s="63"/>
      <c r="ACB29" s="63"/>
      <c r="ACC29" s="63"/>
      <c r="ACD29" s="63"/>
      <c r="ACE29" s="63"/>
      <c r="ACF29" s="63"/>
      <c r="ACG29" s="63"/>
      <c r="ACH29" s="63"/>
      <c r="ACI29" s="63"/>
      <c r="ACJ29" s="63"/>
      <c r="ACK29" s="63"/>
      <c r="ACL29" s="63"/>
      <c r="ACM29" s="63"/>
      <c r="ACN29" s="63"/>
      <c r="ACO29" s="63"/>
      <c r="ACP29" s="63"/>
      <c r="ACQ29" s="63"/>
      <c r="ACR29" s="63"/>
      <c r="ACS29" s="63"/>
      <c r="ACT29" s="63"/>
      <c r="ACU29" s="63"/>
      <c r="ACV29" s="63"/>
      <c r="ACW29" s="63"/>
      <c r="ACX29" s="63"/>
      <c r="ACY29" s="63"/>
      <c r="ACZ29" s="63"/>
      <c r="ADA29" s="63"/>
      <c r="ADB29" s="63"/>
      <c r="ADC29" s="63"/>
      <c r="ADD29" s="63"/>
      <c r="ADE29" s="63"/>
      <c r="ADF29" s="63"/>
      <c r="ADG29" s="63"/>
      <c r="ADH29" s="63"/>
      <c r="ADI29" s="63"/>
      <c r="ADJ29" s="63"/>
      <c r="ADK29" s="63"/>
      <c r="ADL29" s="63"/>
      <c r="ADM29" s="63"/>
      <c r="ADN29" s="63"/>
      <c r="ADO29" s="63"/>
      <c r="ADP29" s="63"/>
      <c r="ADQ29" s="63"/>
      <c r="ADR29" s="63"/>
      <c r="ADS29" s="63"/>
      <c r="ADT29" s="63"/>
      <c r="ADU29" s="63"/>
      <c r="ADV29" s="63"/>
      <c r="ADW29" s="63"/>
      <c r="ADX29" s="63"/>
      <c r="ADY29" s="63"/>
      <c r="ADZ29" s="63"/>
      <c r="AEA29" s="63"/>
      <c r="AEB29" s="63"/>
      <c r="AEC29" s="63"/>
      <c r="AED29" s="63"/>
      <c r="AEE29" s="63"/>
      <c r="AEF29" s="63"/>
      <c r="AEG29" s="63"/>
      <c r="AEH29" s="63"/>
      <c r="AEI29" s="63"/>
      <c r="AEJ29" s="63"/>
      <c r="AEK29" s="63"/>
      <c r="AEL29" s="63"/>
      <c r="AEM29" s="63"/>
      <c r="AEN29" s="63"/>
      <c r="AEO29" s="63"/>
      <c r="AEP29" s="63"/>
      <c r="AEQ29" s="63"/>
      <c r="AER29" s="63"/>
      <c r="AES29" s="63"/>
      <c r="AET29" s="63"/>
      <c r="AEU29" s="63"/>
      <c r="AEV29" s="63"/>
      <c r="AEW29" s="63"/>
      <c r="AEX29" s="63"/>
      <c r="AEY29" s="63"/>
      <c r="AEZ29" s="63"/>
      <c r="AFA29" s="63"/>
      <c r="AFB29" s="63"/>
      <c r="AFC29" s="63"/>
      <c r="AFD29" s="63"/>
      <c r="AFE29" s="63"/>
      <c r="AFF29" s="63"/>
      <c r="AFG29" s="63"/>
      <c r="AFH29" s="63"/>
      <c r="AFI29" s="63"/>
      <c r="AFJ29" s="63"/>
      <c r="AFK29" s="63"/>
      <c r="AFL29" s="63"/>
      <c r="AFM29" s="63"/>
      <c r="AFN29" s="63"/>
      <c r="AFO29" s="63"/>
      <c r="AFP29" s="63"/>
      <c r="AFQ29" s="63"/>
      <c r="AFR29" s="63"/>
      <c r="AFS29" s="63"/>
      <c r="AFT29" s="63"/>
      <c r="AFU29" s="63"/>
      <c r="AFV29" s="63"/>
      <c r="AFW29" s="63"/>
      <c r="AFX29" s="63"/>
      <c r="AFY29" s="63"/>
      <c r="AFZ29" s="63"/>
      <c r="AGA29" s="63"/>
      <c r="AGB29" s="63"/>
      <c r="AGC29" s="63"/>
      <c r="AGD29" s="63"/>
      <c r="AGE29" s="63"/>
      <c r="AGF29" s="63"/>
      <c r="AGG29" s="63"/>
      <c r="AGH29" s="63"/>
      <c r="AGI29" s="63"/>
      <c r="AGJ29" s="63"/>
      <c r="AGK29" s="63"/>
      <c r="AGL29" s="63"/>
      <c r="AGM29" s="63"/>
      <c r="AGN29" s="63"/>
      <c r="AGO29" s="63"/>
      <c r="AGP29" s="63"/>
      <c r="AGQ29" s="63"/>
      <c r="AGR29" s="63"/>
      <c r="AGS29" s="63"/>
      <c r="AGT29" s="63"/>
      <c r="AGU29" s="63"/>
      <c r="AGV29" s="63"/>
      <c r="AGW29" s="63"/>
      <c r="AGX29" s="63"/>
      <c r="AGY29" s="63"/>
      <c r="AGZ29" s="63"/>
      <c r="AHA29" s="63"/>
      <c r="AHB29" s="63"/>
      <c r="AHC29" s="63"/>
      <c r="AHD29" s="63"/>
      <c r="AHE29" s="63"/>
      <c r="AHF29" s="63"/>
      <c r="AHG29" s="63"/>
      <c r="AHH29" s="63"/>
      <c r="AHI29" s="63"/>
      <c r="AHJ29" s="63"/>
      <c r="AHK29" s="63"/>
      <c r="AHL29" s="63"/>
      <c r="AHM29" s="63"/>
      <c r="AHN29" s="63"/>
      <c r="AHO29" s="63"/>
      <c r="AHP29" s="63"/>
      <c r="AHQ29" s="63"/>
      <c r="AHR29" s="63"/>
      <c r="AHS29" s="63"/>
      <c r="AHT29" s="63"/>
      <c r="AHU29" s="63"/>
      <c r="AHV29" s="63"/>
      <c r="AHW29" s="63"/>
      <c r="AHX29" s="63"/>
      <c r="AHY29" s="63"/>
      <c r="AHZ29" s="63"/>
      <c r="AIA29" s="63"/>
      <c r="AIB29" s="63"/>
      <c r="AIC29" s="63"/>
      <c r="AID29" s="63"/>
      <c r="AIE29" s="63"/>
      <c r="AIF29" s="63"/>
      <c r="AIG29" s="63"/>
      <c r="AIH29" s="63"/>
      <c r="AII29" s="63"/>
      <c r="AIJ29" s="63"/>
      <c r="AIK29" s="63"/>
      <c r="AIL29" s="63"/>
      <c r="AIM29" s="63"/>
      <c r="AIN29" s="63"/>
      <c r="AIO29" s="63"/>
      <c r="AIP29" s="63"/>
      <c r="AIQ29" s="63"/>
      <c r="AIR29" s="63"/>
      <c r="AIS29" s="63"/>
      <c r="AIT29" s="63"/>
      <c r="AIU29" s="63"/>
      <c r="AIV29" s="63"/>
      <c r="AIW29" s="63"/>
      <c r="AIX29" s="63"/>
      <c r="AIY29" s="63"/>
      <c r="AIZ29" s="63"/>
      <c r="AJA29" s="63"/>
      <c r="AJB29" s="63"/>
      <c r="AJC29" s="63"/>
      <c r="AJD29" s="63"/>
      <c r="AJE29" s="63"/>
      <c r="AJF29" s="63"/>
      <c r="AJG29" s="63"/>
      <c r="AJH29" s="63"/>
      <c r="AJI29" s="63"/>
      <c r="AJJ29" s="63"/>
      <c r="AJK29" s="63"/>
      <c r="AJL29" s="63"/>
      <c r="AJM29" s="63"/>
      <c r="AJN29" s="63"/>
      <c r="AJO29" s="63"/>
      <c r="AJP29" s="63"/>
      <c r="AJQ29" s="63"/>
      <c r="AJR29" s="63"/>
      <c r="AJS29" s="63"/>
      <c r="AJT29" s="63"/>
      <c r="AJU29" s="63"/>
      <c r="AJV29" s="63"/>
      <c r="AJW29" s="63"/>
      <c r="AJX29" s="63"/>
      <c r="AJY29" s="63"/>
      <c r="AJZ29" s="63"/>
      <c r="AKA29" s="63"/>
      <c r="AKB29" s="63"/>
      <c r="AKC29" s="63"/>
      <c r="AKD29" s="63"/>
      <c r="AKE29" s="63"/>
      <c r="AKF29" s="63"/>
      <c r="AKG29" s="63"/>
      <c r="AKH29" s="63"/>
      <c r="AKI29" s="63"/>
      <c r="AKJ29" s="63"/>
      <c r="AKK29" s="63"/>
      <c r="AKL29" s="63"/>
      <c r="AKM29" s="63"/>
      <c r="AKN29" s="63"/>
      <c r="AKO29" s="63"/>
      <c r="AKP29" s="63"/>
      <c r="AKQ29" s="63"/>
      <c r="AKR29" s="63"/>
      <c r="AKS29" s="63"/>
      <c r="AKT29" s="63"/>
      <c r="AKU29" s="63"/>
      <c r="AKV29" s="63"/>
      <c r="AKW29" s="63"/>
      <c r="AKX29" s="63"/>
      <c r="AKY29" s="63"/>
      <c r="AKZ29" s="63"/>
      <c r="ALA29" s="63"/>
      <c r="ALB29" s="63"/>
      <c r="ALC29" s="63"/>
      <c r="ALD29" s="63"/>
      <c r="ALE29" s="63"/>
      <c r="ALF29" s="63"/>
      <c r="ALG29" s="63"/>
      <c r="ALH29" s="63"/>
      <c r="ALI29" s="63"/>
      <c r="ALJ29" s="63"/>
      <c r="ALK29" s="63"/>
      <c r="ALL29" s="63"/>
      <c r="ALM29" s="63"/>
      <c r="ALN29" s="63"/>
      <c r="ALO29" s="63"/>
      <c r="ALP29" s="63"/>
      <c r="ALQ29" s="63"/>
      <c r="ALR29" s="63"/>
      <c r="ALS29" s="63"/>
      <c r="ALT29" s="63"/>
      <c r="ALU29" s="63"/>
      <c r="ALV29" s="63"/>
      <c r="ALW29" s="63"/>
      <c r="ALX29" s="63"/>
      <c r="ALY29" s="63"/>
      <c r="ALZ29" s="63"/>
      <c r="AMA29" s="63"/>
      <c r="AMB29" s="63"/>
      <c r="AMC29" s="63"/>
      <c r="AMD29" s="63"/>
      <c r="AME29" s="63"/>
      <c r="AMF29" s="63"/>
      <c r="AMG29" s="63"/>
      <c r="AMH29" s="63"/>
      <c r="AMI29" s="63"/>
      <c r="AMJ29" s="63"/>
      <c r="AMK29" s="63"/>
      <c r="AML29" s="63"/>
      <c r="AMM29" s="63"/>
      <c r="AMN29" s="63"/>
      <c r="AMO29" s="63"/>
      <c r="AMP29" s="63"/>
      <c r="AMQ29" s="63"/>
      <c r="AMR29" s="63"/>
      <c r="AMS29" s="63"/>
      <c r="AMT29" s="63"/>
      <c r="AMU29" s="63"/>
      <c r="AMV29" s="63"/>
      <c r="AMW29" s="63"/>
      <c r="AMX29" s="63"/>
      <c r="AMY29" s="63"/>
      <c r="AMZ29" s="63"/>
      <c r="ANA29" s="63"/>
      <c r="ANB29" s="63"/>
      <c r="ANC29" s="63"/>
      <c r="AND29" s="63"/>
      <c r="ANE29" s="63"/>
      <c r="ANF29" s="63"/>
      <c r="ANG29" s="63"/>
      <c r="ANH29" s="63"/>
      <c r="ANI29" s="63"/>
      <c r="ANJ29" s="63"/>
      <c r="ANK29" s="63"/>
      <c r="ANL29" s="63"/>
      <c r="ANM29" s="63"/>
      <c r="ANN29" s="63"/>
      <c r="ANO29" s="63"/>
      <c r="ANP29" s="63"/>
      <c r="ANQ29" s="63"/>
      <c r="ANR29" s="63"/>
      <c r="ANS29" s="63"/>
      <c r="ANT29" s="63"/>
      <c r="ANU29" s="63"/>
      <c r="ANV29" s="63"/>
      <c r="ANW29" s="63"/>
      <c r="ANX29" s="63"/>
      <c r="ANY29" s="63"/>
      <c r="ANZ29" s="63"/>
      <c r="AOA29" s="63"/>
      <c r="AOB29" s="63"/>
      <c r="AOC29" s="63"/>
      <c r="AOD29" s="63"/>
      <c r="AOE29" s="63"/>
      <c r="AOF29" s="63"/>
      <c r="AOG29" s="63"/>
      <c r="AOH29" s="63"/>
      <c r="AOI29" s="63"/>
      <c r="AOJ29" s="63"/>
      <c r="AOK29" s="63"/>
      <c r="AOL29" s="63"/>
      <c r="AOM29" s="63"/>
      <c r="AON29" s="63"/>
      <c r="AOO29" s="63"/>
      <c r="AOP29" s="63"/>
      <c r="AOQ29" s="63"/>
      <c r="AOR29" s="63"/>
      <c r="AOS29" s="63"/>
      <c r="AOT29" s="63"/>
      <c r="AOU29" s="63"/>
      <c r="AOV29" s="63"/>
      <c r="AOW29" s="63"/>
      <c r="AOX29" s="63"/>
      <c r="AOY29" s="63"/>
      <c r="AOZ29" s="63"/>
      <c r="APA29" s="63"/>
      <c r="APB29" s="63"/>
      <c r="APC29" s="63"/>
      <c r="APD29" s="63"/>
      <c r="APE29" s="63"/>
      <c r="APF29" s="63"/>
      <c r="APG29" s="63"/>
      <c r="APH29" s="63"/>
      <c r="API29" s="63"/>
      <c r="APJ29" s="63"/>
      <c r="APK29" s="63"/>
      <c r="APL29" s="63"/>
      <c r="APM29" s="63"/>
      <c r="APN29" s="63"/>
      <c r="APO29" s="63"/>
      <c r="APP29" s="63"/>
      <c r="APQ29" s="63"/>
      <c r="APR29" s="63"/>
      <c r="APS29" s="63"/>
      <c r="APT29" s="63"/>
      <c r="APU29" s="63"/>
      <c r="APV29" s="63"/>
      <c r="APW29" s="63"/>
      <c r="APX29" s="63"/>
      <c r="APY29" s="63"/>
      <c r="APZ29" s="63"/>
      <c r="AQA29" s="63"/>
      <c r="AQB29" s="63"/>
      <c r="AQC29" s="63"/>
      <c r="AQD29" s="63"/>
      <c r="AQE29" s="63"/>
      <c r="AQF29" s="63"/>
      <c r="AQG29" s="63"/>
      <c r="AQH29" s="63"/>
      <c r="AQI29" s="63"/>
      <c r="AQJ29" s="63"/>
      <c r="AQK29" s="63"/>
      <c r="AQL29" s="63"/>
      <c r="AQM29" s="63"/>
      <c r="AQN29" s="63"/>
      <c r="AQO29" s="63"/>
      <c r="AQP29" s="63"/>
      <c r="AQQ29" s="63"/>
      <c r="AQR29" s="63"/>
      <c r="AQS29" s="63"/>
      <c r="AQT29" s="63"/>
      <c r="AQU29" s="63"/>
      <c r="AQV29" s="63"/>
      <c r="AQW29" s="63"/>
      <c r="AQX29" s="63"/>
      <c r="AQY29" s="63"/>
      <c r="AQZ29" s="63"/>
      <c r="ARA29" s="63"/>
      <c r="ARB29" s="63"/>
      <c r="ARC29" s="63"/>
      <c r="ARD29" s="63"/>
      <c r="ARE29" s="63"/>
      <c r="ARF29" s="63"/>
      <c r="ARG29" s="63"/>
      <c r="ARH29" s="63"/>
      <c r="ARI29" s="63"/>
      <c r="ARJ29" s="63"/>
      <c r="ARK29" s="63"/>
      <c r="ARL29" s="63"/>
      <c r="ARM29" s="63"/>
      <c r="ARN29" s="63"/>
      <c r="ARO29" s="63"/>
      <c r="ARP29" s="63"/>
      <c r="ARQ29" s="63"/>
      <c r="ARR29" s="63"/>
      <c r="ARS29" s="63"/>
      <c r="ART29" s="63"/>
      <c r="ARU29" s="63"/>
      <c r="ARV29" s="63"/>
      <c r="ARW29" s="63"/>
      <c r="ARX29" s="63"/>
      <c r="ARY29" s="63"/>
      <c r="ARZ29" s="63"/>
      <c r="ASA29" s="63"/>
      <c r="ASB29" s="63"/>
      <c r="ASC29" s="63"/>
      <c r="ASD29" s="63"/>
      <c r="ASE29" s="63"/>
      <c r="ASF29" s="63"/>
      <c r="ASG29" s="63"/>
      <c r="ASH29" s="63"/>
      <c r="ASI29" s="63"/>
      <c r="ASJ29" s="63"/>
      <c r="ASK29" s="63"/>
      <c r="ASL29" s="63"/>
      <c r="ASM29" s="63"/>
      <c r="ASN29" s="63"/>
      <c r="ASO29" s="63"/>
      <c r="ASP29" s="63"/>
      <c r="ASQ29" s="63"/>
      <c r="ASR29" s="63"/>
      <c r="ASS29" s="63"/>
      <c r="AST29" s="63"/>
      <c r="ASU29" s="63"/>
      <c r="ASV29" s="63"/>
      <c r="ASW29" s="63"/>
      <c r="ASX29" s="63"/>
      <c r="ASY29" s="63"/>
      <c r="ASZ29" s="63"/>
      <c r="ATA29" s="63"/>
      <c r="ATB29" s="63"/>
      <c r="ATC29" s="63"/>
      <c r="ATD29" s="63"/>
      <c r="ATE29" s="63"/>
      <c r="ATF29" s="63"/>
      <c r="ATG29" s="63"/>
      <c r="ATH29" s="63"/>
      <c r="ATI29" s="63"/>
      <c r="ATJ29" s="63"/>
      <c r="ATK29" s="63"/>
      <c r="ATL29" s="63"/>
      <c r="ATM29" s="63"/>
      <c r="ATN29" s="63"/>
      <c r="ATO29" s="63"/>
      <c r="ATP29" s="63"/>
      <c r="ATQ29" s="63"/>
      <c r="ATR29" s="63"/>
      <c r="ATS29" s="63"/>
      <c r="ATT29" s="63"/>
      <c r="ATU29" s="63"/>
      <c r="ATV29" s="63"/>
      <c r="ATW29" s="63"/>
      <c r="ATX29" s="63"/>
      <c r="ATY29" s="63"/>
      <c r="ATZ29" s="63"/>
      <c r="AUA29" s="63"/>
      <c r="AUB29" s="63"/>
      <c r="AUC29" s="63"/>
      <c r="AUD29" s="63"/>
      <c r="AUE29" s="63"/>
      <c r="AUF29" s="63"/>
      <c r="AUG29" s="63"/>
      <c r="AUH29" s="63"/>
      <c r="AUI29" s="63"/>
      <c r="AUJ29" s="63"/>
      <c r="AUK29" s="63"/>
      <c r="AUL29" s="63"/>
      <c r="AUM29" s="63"/>
      <c r="AUN29" s="63"/>
      <c r="AUO29" s="63"/>
      <c r="AUP29" s="63"/>
      <c r="AUQ29" s="63"/>
      <c r="AUR29" s="63"/>
      <c r="AUS29" s="63"/>
      <c r="AUT29" s="63"/>
      <c r="AUU29" s="63"/>
      <c r="AUV29" s="63"/>
      <c r="AUW29" s="63"/>
      <c r="AUX29" s="63"/>
      <c r="AUY29" s="63"/>
      <c r="AUZ29" s="63"/>
      <c r="AVA29" s="63"/>
      <c r="AVB29" s="63"/>
      <c r="AVC29" s="63"/>
      <c r="AVD29" s="63"/>
      <c r="AVE29" s="63"/>
      <c r="AVF29" s="63"/>
      <c r="AVG29" s="63"/>
      <c r="AVH29" s="63"/>
      <c r="AVI29" s="63"/>
      <c r="AVJ29" s="63"/>
      <c r="AVK29" s="63"/>
      <c r="AVL29" s="63"/>
      <c r="AVM29" s="63"/>
      <c r="AVN29" s="63"/>
      <c r="AVO29" s="63"/>
      <c r="AVP29" s="63"/>
      <c r="AVQ29" s="63"/>
      <c r="AVR29" s="63"/>
      <c r="AVS29" s="63"/>
      <c r="AVT29" s="63"/>
      <c r="AVU29" s="63"/>
      <c r="AVV29" s="63"/>
      <c r="AVW29" s="63"/>
      <c r="AVX29" s="63"/>
      <c r="AVY29" s="63"/>
      <c r="AVZ29" s="63"/>
      <c r="AWA29" s="63"/>
      <c r="AWB29" s="63"/>
      <c r="AWC29" s="63"/>
      <c r="AWD29" s="63"/>
      <c r="AWE29" s="63"/>
      <c r="AWF29" s="63"/>
      <c r="AWG29" s="63"/>
      <c r="AWH29" s="63"/>
      <c r="AWI29" s="63"/>
      <c r="AWJ29" s="63"/>
      <c r="AWK29" s="63"/>
      <c r="AWL29" s="63"/>
      <c r="AWM29" s="63"/>
      <c r="AWN29" s="63"/>
      <c r="AWO29" s="63"/>
      <c r="AWP29" s="63"/>
      <c r="AWQ29" s="63"/>
      <c r="AWR29" s="63"/>
      <c r="AWS29" s="63"/>
      <c r="AWT29" s="63"/>
      <c r="AWU29" s="63"/>
      <c r="AWV29" s="63"/>
      <c r="AWW29" s="63"/>
      <c r="AWX29" s="63"/>
      <c r="AWY29" s="63"/>
      <c r="AWZ29" s="63"/>
      <c r="AXA29" s="63"/>
      <c r="AXB29" s="63"/>
      <c r="AXC29" s="63"/>
      <c r="AXD29" s="63"/>
      <c r="AXE29" s="63"/>
      <c r="AXF29" s="63"/>
      <c r="AXG29" s="63"/>
      <c r="AXH29" s="63"/>
      <c r="AXI29" s="63"/>
      <c r="AXJ29" s="63"/>
      <c r="AXK29" s="63"/>
      <c r="AXL29" s="63"/>
      <c r="AXM29" s="63"/>
      <c r="AXN29" s="63"/>
      <c r="AXO29" s="63"/>
      <c r="AXP29" s="63"/>
      <c r="AXQ29" s="63"/>
      <c r="AXR29" s="63"/>
      <c r="AXS29" s="63"/>
      <c r="AXT29" s="63"/>
      <c r="AXU29" s="63"/>
      <c r="AXV29" s="63"/>
      <c r="AXW29" s="63"/>
      <c r="AXX29" s="63"/>
      <c r="AXY29" s="63"/>
      <c r="AXZ29" s="63"/>
      <c r="AYA29" s="63"/>
      <c r="AYB29" s="63"/>
      <c r="AYC29" s="63"/>
      <c r="AYD29" s="63"/>
      <c r="AYE29" s="63"/>
      <c r="AYF29" s="63"/>
      <c r="AYG29" s="63"/>
      <c r="AYH29" s="63"/>
      <c r="AYI29" s="63"/>
      <c r="AYJ29" s="63"/>
      <c r="AYK29" s="63"/>
      <c r="AYL29" s="63"/>
      <c r="AYM29" s="63"/>
      <c r="AYN29" s="63"/>
      <c r="AYO29" s="63"/>
      <c r="AYP29" s="63"/>
      <c r="AYQ29" s="63"/>
      <c r="AYR29" s="63"/>
      <c r="AYS29" s="63"/>
      <c r="AYT29" s="63"/>
      <c r="AYU29" s="63"/>
      <c r="AYV29" s="63"/>
      <c r="AYW29" s="63"/>
      <c r="AYX29" s="63"/>
      <c r="AYY29" s="63"/>
      <c r="AYZ29" s="63"/>
      <c r="AZA29" s="63"/>
      <c r="AZB29" s="63"/>
      <c r="AZC29" s="63"/>
      <c r="AZD29" s="63"/>
      <c r="AZE29" s="63"/>
      <c r="AZF29" s="63"/>
      <c r="AZG29" s="63"/>
      <c r="AZH29" s="63"/>
      <c r="AZI29" s="63"/>
      <c r="AZJ29" s="63"/>
      <c r="AZK29" s="63"/>
      <c r="AZL29" s="63"/>
      <c r="AZM29" s="63"/>
      <c r="AZN29" s="63"/>
      <c r="AZO29" s="63"/>
      <c r="AZP29" s="63"/>
      <c r="AZQ29" s="63"/>
      <c r="AZR29" s="63"/>
      <c r="AZS29" s="63"/>
      <c r="AZT29" s="63"/>
      <c r="AZU29" s="63"/>
      <c r="AZV29" s="63"/>
      <c r="AZW29" s="63"/>
      <c r="AZX29" s="63"/>
      <c r="AZY29" s="63"/>
      <c r="AZZ29" s="63"/>
      <c r="BAA29" s="63"/>
      <c r="BAB29" s="63"/>
      <c r="BAC29" s="63"/>
      <c r="BAD29" s="63"/>
      <c r="BAE29" s="63"/>
      <c r="BAF29" s="63"/>
      <c r="BAG29" s="63"/>
      <c r="BAH29" s="63"/>
      <c r="BAI29" s="63"/>
      <c r="BAJ29" s="63"/>
      <c r="BAK29" s="63"/>
      <c r="BAL29" s="63"/>
      <c r="BAM29" s="63"/>
      <c r="BAN29" s="63"/>
      <c r="BAO29" s="63"/>
      <c r="BAP29" s="63"/>
      <c r="BAQ29" s="63"/>
      <c r="BAR29" s="63"/>
      <c r="BAS29" s="63"/>
      <c r="BAT29" s="63"/>
      <c r="BAU29" s="63"/>
      <c r="BAV29" s="63"/>
      <c r="BAW29" s="63"/>
      <c r="BAX29" s="63"/>
      <c r="BAY29" s="63"/>
      <c r="BAZ29" s="63"/>
      <c r="BBA29" s="63"/>
      <c r="BBB29" s="63"/>
      <c r="BBC29" s="63"/>
      <c r="BBD29" s="63"/>
      <c r="BBE29" s="63"/>
      <c r="BBF29" s="63"/>
      <c r="BBG29" s="63"/>
      <c r="BBH29" s="63"/>
      <c r="BBI29" s="63"/>
      <c r="BBJ29" s="63"/>
      <c r="BBK29" s="63"/>
      <c r="BBL29" s="63"/>
      <c r="BBM29" s="63"/>
      <c r="BBN29" s="63"/>
      <c r="BBO29" s="63"/>
      <c r="BBP29" s="63"/>
      <c r="BBQ29" s="63"/>
      <c r="BBR29" s="63"/>
      <c r="BBS29" s="63"/>
      <c r="BBT29" s="63"/>
      <c r="BBU29" s="63"/>
      <c r="BBV29" s="63"/>
      <c r="BBW29" s="63"/>
      <c r="BBX29" s="63"/>
      <c r="BBY29" s="63"/>
      <c r="BBZ29" s="63"/>
      <c r="BCA29" s="63"/>
      <c r="BCB29" s="63"/>
      <c r="BCC29" s="63"/>
      <c r="BCD29" s="63"/>
      <c r="BCE29" s="63"/>
      <c r="BCF29" s="63"/>
      <c r="BCG29" s="63"/>
      <c r="BCH29" s="63"/>
      <c r="BCI29" s="63"/>
      <c r="BCJ29" s="63"/>
      <c r="BCK29" s="63"/>
      <c r="BCL29" s="63"/>
      <c r="BCM29" s="63"/>
      <c r="BCN29" s="63"/>
      <c r="BCO29" s="63"/>
      <c r="BCP29" s="63"/>
      <c r="BCQ29" s="63"/>
      <c r="BCR29" s="63"/>
      <c r="BCS29" s="63"/>
      <c r="BCT29" s="63"/>
      <c r="BCU29" s="63"/>
      <c r="BCV29" s="63"/>
      <c r="BCW29" s="63"/>
      <c r="BCX29" s="63"/>
      <c r="BCY29" s="63"/>
      <c r="BCZ29" s="63"/>
      <c r="BDA29" s="63"/>
      <c r="BDB29" s="63"/>
      <c r="BDC29" s="63"/>
      <c r="BDD29" s="63"/>
      <c r="BDE29" s="63"/>
      <c r="BDF29" s="63"/>
      <c r="BDG29" s="63"/>
      <c r="BDH29" s="63"/>
      <c r="BDI29" s="63"/>
      <c r="BDJ29" s="63"/>
      <c r="BDK29" s="63"/>
      <c r="BDL29" s="63"/>
      <c r="BDM29" s="63"/>
      <c r="BDN29" s="63"/>
      <c r="BDO29" s="63"/>
      <c r="BDP29" s="63"/>
      <c r="BDQ29" s="63"/>
      <c r="BDR29" s="63"/>
      <c r="BDS29" s="63"/>
      <c r="BDT29" s="63"/>
      <c r="BDU29" s="63"/>
      <c r="BDV29" s="63"/>
      <c r="BDW29" s="63"/>
      <c r="BDX29" s="63"/>
      <c r="BDY29" s="63"/>
      <c r="BDZ29" s="63"/>
      <c r="BEA29" s="63"/>
      <c r="BEB29" s="63"/>
      <c r="BEC29" s="63"/>
      <c r="BED29" s="63"/>
      <c r="BEE29" s="63"/>
      <c r="BEF29" s="63"/>
      <c r="BEG29" s="63"/>
      <c r="BEH29" s="63"/>
      <c r="BEI29" s="63"/>
      <c r="BEJ29" s="63"/>
      <c r="BEK29" s="63"/>
      <c r="BEL29" s="63"/>
      <c r="BEM29" s="63"/>
      <c r="BEN29" s="63"/>
      <c r="BEO29" s="63"/>
      <c r="BEP29" s="63"/>
      <c r="BEQ29" s="63"/>
      <c r="BER29" s="63"/>
      <c r="BES29" s="63"/>
      <c r="BET29" s="63"/>
      <c r="BEU29" s="63"/>
      <c r="BEV29" s="63"/>
      <c r="BEW29" s="63"/>
      <c r="BEX29" s="63"/>
      <c r="BEY29" s="63"/>
      <c r="BEZ29" s="63"/>
      <c r="BFA29" s="63"/>
      <c r="BFB29" s="63"/>
      <c r="BFC29" s="63"/>
      <c r="BFD29" s="63"/>
      <c r="BFE29" s="63"/>
      <c r="BFF29" s="63"/>
      <c r="BFG29" s="63"/>
      <c r="BFH29" s="63"/>
      <c r="BFI29" s="63"/>
      <c r="BFJ29" s="63"/>
      <c r="BFK29" s="63"/>
      <c r="BFL29" s="63"/>
      <c r="BFM29" s="63"/>
      <c r="BFN29" s="63"/>
      <c r="BFO29" s="63"/>
      <c r="BFP29" s="63"/>
      <c r="BFQ29" s="63"/>
      <c r="BFR29" s="63"/>
      <c r="BFS29" s="63"/>
      <c r="BFT29" s="63"/>
      <c r="BFU29" s="63"/>
      <c r="BFV29" s="63"/>
      <c r="BFW29" s="63"/>
      <c r="BFX29" s="63"/>
      <c r="BFY29" s="63"/>
      <c r="BFZ29" s="63"/>
      <c r="BGA29" s="63"/>
      <c r="BGB29" s="63"/>
      <c r="BGC29" s="63"/>
      <c r="BGD29" s="63"/>
      <c r="BGE29" s="63"/>
      <c r="BGF29" s="63"/>
      <c r="BGG29" s="63"/>
      <c r="BGH29" s="63"/>
      <c r="BGI29" s="63"/>
      <c r="BGJ29" s="63"/>
      <c r="BGK29" s="63"/>
      <c r="BGL29" s="63"/>
      <c r="BGM29" s="63"/>
      <c r="BGN29" s="63"/>
      <c r="BGO29" s="63"/>
      <c r="BGP29" s="63"/>
      <c r="BGQ29" s="63"/>
      <c r="BGR29" s="63"/>
      <c r="BGS29" s="63"/>
      <c r="BGT29" s="63"/>
      <c r="BGU29" s="63"/>
      <c r="BGV29" s="63"/>
      <c r="BGW29" s="63"/>
      <c r="BGX29" s="63"/>
      <c r="BGY29" s="63"/>
      <c r="BGZ29" s="63"/>
      <c r="BHA29" s="63"/>
      <c r="BHB29" s="63"/>
      <c r="BHC29" s="63"/>
      <c r="BHD29" s="63"/>
      <c r="BHE29" s="63"/>
      <c r="BHF29" s="63"/>
      <c r="BHG29" s="63"/>
      <c r="BHH29" s="63"/>
      <c r="BHI29" s="63"/>
      <c r="BHJ29" s="63"/>
      <c r="BHK29" s="63"/>
      <c r="BHL29" s="63"/>
      <c r="BHM29" s="63"/>
      <c r="BHN29" s="63"/>
      <c r="BHO29" s="63"/>
      <c r="BHP29" s="63"/>
      <c r="BHQ29" s="63"/>
      <c r="BHR29" s="63"/>
      <c r="BHS29" s="63"/>
      <c r="BHT29" s="63"/>
      <c r="BHU29" s="63"/>
      <c r="BHV29" s="63"/>
      <c r="BHW29" s="63"/>
      <c r="BHX29" s="63"/>
      <c r="BHY29" s="63"/>
      <c r="BHZ29" s="63"/>
      <c r="BIA29" s="63"/>
      <c r="BIB29" s="63"/>
      <c r="BIC29" s="63"/>
      <c r="BID29" s="63"/>
      <c r="BIE29" s="63"/>
      <c r="BIF29" s="63"/>
      <c r="BIG29" s="63"/>
      <c r="BIH29" s="63"/>
      <c r="BII29" s="63"/>
      <c r="BIJ29" s="63"/>
      <c r="BIK29" s="63"/>
      <c r="BIL29" s="63"/>
      <c r="BIM29" s="63"/>
      <c r="BIN29" s="63"/>
      <c r="BIO29" s="63"/>
      <c r="BIP29" s="63"/>
      <c r="BIQ29" s="63"/>
      <c r="BIR29" s="63"/>
      <c r="BIS29" s="63"/>
      <c r="BIT29" s="63"/>
      <c r="BIU29" s="63"/>
      <c r="BIV29" s="63"/>
      <c r="BIW29" s="63"/>
      <c r="BIX29" s="63"/>
      <c r="BIY29" s="63"/>
      <c r="BIZ29" s="63"/>
      <c r="BJA29" s="63"/>
      <c r="BJB29" s="63"/>
      <c r="BJC29" s="63"/>
      <c r="BJD29" s="63"/>
      <c r="BJE29" s="63"/>
      <c r="BJF29" s="63"/>
      <c r="BJG29" s="63"/>
      <c r="BJH29" s="63"/>
      <c r="BJI29" s="63"/>
      <c r="BJJ29" s="63"/>
      <c r="BJK29" s="63"/>
      <c r="BJL29" s="63"/>
      <c r="BJM29" s="63"/>
      <c r="BJN29" s="63"/>
      <c r="BJO29" s="63"/>
      <c r="BJP29" s="63"/>
      <c r="BJQ29" s="63"/>
      <c r="BJR29" s="63"/>
      <c r="BJS29" s="63"/>
      <c r="BJT29" s="63"/>
      <c r="BJU29" s="63"/>
      <c r="BJV29" s="63"/>
      <c r="BJW29" s="63"/>
      <c r="BJX29" s="63"/>
      <c r="BJY29" s="63"/>
      <c r="BJZ29" s="63"/>
      <c r="BKA29" s="63"/>
      <c r="BKB29" s="63"/>
      <c r="BKC29" s="63"/>
      <c r="BKD29" s="63"/>
      <c r="BKE29" s="63"/>
      <c r="BKF29" s="63"/>
      <c r="BKG29" s="63"/>
      <c r="BKH29" s="63"/>
      <c r="BKI29" s="63"/>
      <c r="BKJ29" s="63"/>
      <c r="BKK29" s="63"/>
      <c r="BKL29" s="63"/>
      <c r="BKM29" s="63"/>
      <c r="BKN29" s="63"/>
      <c r="BKO29" s="63"/>
      <c r="BKP29" s="63"/>
      <c r="BKQ29" s="63"/>
      <c r="BKR29" s="63"/>
      <c r="BKS29" s="63"/>
      <c r="BKT29" s="63"/>
      <c r="BKU29" s="63"/>
      <c r="BKV29" s="63"/>
      <c r="BKW29" s="63"/>
      <c r="BKX29" s="63"/>
      <c r="BKY29" s="63"/>
      <c r="BKZ29" s="63"/>
      <c r="BLA29" s="63"/>
      <c r="BLB29" s="63"/>
      <c r="BLC29" s="63"/>
      <c r="BLD29" s="63"/>
      <c r="BLE29" s="63"/>
      <c r="BLF29" s="63"/>
      <c r="BLG29" s="63"/>
      <c r="BLH29" s="63"/>
      <c r="BLI29" s="63"/>
      <c r="BLJ29" s="63"/>
      <c r="BLK29" s="63"/>
      <c r="BLL29" s="63"/>
      <c r="BLM29" s="63"/>
      <c r="BLN29" s="63"/>
      <c r="BLO29" s="63"/>
      <c r="BLP29" s="63"/>
      <c r="BLQ29" s="63"/>
      <c r="BLR29" s="63"/>
      <c r="BLS29" s="63"/>
      <c r="BLT29" s="63"/>
      <c r="BLU29" s="63"/>
      <c r="BLV29" s="63"/>
      <c r="BLW29" s="63"/>
      <c r="BLX29" s="63"/>
      <c r="BLY29" s="63"/>
      <c r="BLZ29" s="63"/>
      <c r="BMA29" s="63"/>
      <c r="BMB29" s="63"/>
      <c r="BMC29" s="63"/>
      <c r="BMD29" s="63"/>
      <c r="BME29" s="63"/>
    </row>
    <row r="30" spans="1:1695" s="1" customFormat="1" ht="15" hidden="1" customHeight="1" x14ac:dyDescent="0.25">
      <c r="A30" s="107" t="s">
        <v>223</v>
      </c>
      <c r="B30" s="119" t="e">
        <f>VLOOKUP(A30,'Tirantes - Executados'!$A$8:$M$404,10,FALSE)</f>
        <v>#N/A</v>
      </c>
      <c r="C30" s="133" t="e">
        <f>VLOOKUP(A30,'Tirantes - Executados'!$A$1:$M$405,17,FALSE)</f>
        <v>#N/A</v>
      </c>
      <c r="D30" s="122" t="e">
        <f>VLOOKUP(A30,'Tirantes - Executados'!$A$8:$M$404,18,FALSE)</f>
        <v>#N/A</v>
      </c>
      <c r="E30" s="133" t="e">
        <f>VLOOKUP(A30,'Tirantes - Executados'!$A$1:$M$405,19,FALSE)</f>
        <v>#N/A</v>
      </c>
      <c r="F30" s="122" t="e">
        <f>VLOOKUP(A30,'Tirantes - Executados'!$A$8:$M$404,20,FALSE)</f>
        <v>#N/A</v>
      </c>
      <c r="G30" s="133" t="e">
        <f>VLOOKUP(A30,'Tirantes - Executados'!$A$1:$M$405,21,FALSE)</f>
        <v>#N/A</v>
      </c>
      <c r="H30" s="122" t="e">
        <f>VLOOKUP(A30,'Tirantes - Executados'!$A$8:$M$404,22,FALSE)</f>
        <v>#N/A</v>
      </c>
      <c r="I30" s="133" t="e">
        <f>VLOOKUP(A30,'Tirantes - Executados'!$A$1:$M$405,23,FALSE)</f>
        <v>#N/A</v>
      </c>
      <c r="J30" s="122" t="e">
        <f>VLOOKUP(A30,'Tirantes - Executados'!$A$8:$M$404,24,FALSE)</f>
        <v>#N/A</v>
      </c>
      <c r="K30" s="108" t="e">
        <f>VLOOKUP(A30,'Tirantes - Executados'!$A$8:$M$404,11,FALSE)</f>
        <v>#N/A</v>
      </c>
      <c r="L30" s="133" t="e">
        <f>VLOOKUP(A30,'Tirantes - Executados'!$A$1:$M$405,28,FALSE)</f>
        <v>#N/A</v>
      </c>
      <c r="M30" s="122" t="e">
        <f>VLOOKUP(A30,'Tirantes - Executados'!$A$8:$M$404,29,FALSE)</f>
        <v>#N/A</v>
      </c>
      <c r="N30" s="133" t="e">
        <f>VLOOKUP(A30,'Tirantes - Executados'!$A$1:$M$405,30,FALSE)</f>
        <v>#N/A</v>
      </c>
      <c r="O30" s="122" t="e">
        <f>VLOOKUP(A30,'Tirantes - Executados'!$A$8:$M$404,31,FALSE)</f>
        <v>#N/A</v>
      </c>
      <c r="P30" s="133" t="e">
        <f>VLOOKUP(A30,'Tirantes - Executados'!$A$1:$M$405,32,FALSE)</f>
        <v>#N/A</v>
      </c>
      <c r="Q30" s="122" t="e">
        <f>VLOOKUP(A30,'Tirantes - Executados'!$A$8:$M$404,33,FALSE)</f>
        <v>#N/A</v>
      </c>
      <c r="R30" s="133" t="e">
        <f>VLOOKUP(A30,'Tirantes - Executados'!$A$1:$M$405,34,FALSE)</f>
        <v>#N/A</v>
      </c>
      <c r="S30" s="122" t="e">
        <f>VLOOKUP(A30,'Tirantes - Executados'!$A$8:$M$404,35,FALSE)</f>
        <v>#N/A</v>
      </c>
      <c r="T30" s="108" t="e">
        <f>VLOOKUP(A30,'Tirantes - Executados'!$A$8:$M$404,12,FALSE)</f>
        <v>#N/A</v>
      </c>
      <c r="U30" s="133" t="e">
        <f>VLOOKUP(A30,'Tirantes - Executados'!$A$1:$M$405,39,FALSE)</f>
        <v>#N/A</v>
      </c>
      <c r="V30" s="122" t="e">
        <f>VLOOKUP(A30,'Tirantes - Executados'!$A$8:$M$404,40,FALSE)</f>
        <v>#N/A</v>
      </c>
      <c r="W30" s="133" t="e">
        <f>VLOOKUP(A30,'Tirantes - Executados'!$A$1:$M$405,41,FALSE)</f>
        <v>#N/A</v>
      </c>
      <c r="X30" s="122" t="e">
        <f>VLOOKUP(A30,'Tirantes - Executados'!$A$8:$M$404,42,FALSE)</f>
        <v>#N/A</v>
      </c>
      <c r="Y30" s="133" t="e">
        <f>VLOOKUP(A30,'Tirantes - Executados'!$A$1:$M$405,43,FALSE)</f>
        <v>#N/A</v>
      </c>
      <c r="Z30" s="122" t="e">
        <f>VLOOKUP(A30,'Tirantes - Executados'!$A$8:$M$404,44,FALSE)</f>
        <v>#N/A</v>
      </c>
      <c r="AA30" s="133" t="e">
        <f>VLOOKUP(A30,'Tirantes - Executados'!$A$1:$M$405,45,FALSE)</f>
        <v>#N/A</v>
      </c>
      <c r="AB30" s="132" t="e">
        <f>VLOOKUP(A30,'Tirantes - Executados'!$A$8:$M$404,46,FALSE)</f>
        <v>#N/A</v>
      </c>
      <c r="AC30" s="99" t="s">
        <v>300</v>
      </c>
      <c r="AD30" s="109" t="e">
        <f>VLOOKUP(A30,'Tirantes - Executados'!$A$8:$M$404,14,FALSE)</f>
        <v>#N/A</v>
      </c>
      <c r="AE30" s="63"/>
      <c r="AF30" s="118" t="e">
        <f>VLOOKUP(A30,'Tirantes - Executados'!$A$1:$M$569,13,FALSE)</f>
        <v>#N/A</v>
      </c>
      <c r="AG30" s="63"/>
      <c r="AH30" s="63"/>
      <c r="AI30" s="230" t="e">
        <f>VLOOKUP(A30,'Tirantes - Executados'!$A$7:$M$404,50)</f>
        <v>#REF!</v>
      </c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  <c r="JI30" s="63"/>
      <c r="JJ30" s="63"/>
      <c r="JK30" s="63"/>
      <c r="JL30" s="63"/>
      <c r="JM30" s="63"/>
      <c r="JN30" s="63"/>
      <c r="JO30" s="63"/>
      <c r="JP30" s="63"/>
      <c r="JQ30" s="63"/>
      <c r="JR30" s="63"/>
      <c r="JS30" s="63"/>
      <c r="JT30" s="63"/>
      <c r="JU30" s="63"/>
      <c r="JV30" s="63"/>
      <c r="JW30" s="63"/>
      <c r="JX30" s="63"/>
      <c r="JY30" s="63"/>
      <c r="JZ30" s="63"/>
      <c r="KA30" s="63"/>
      <c r="KB30" s="63"/>
      <c r="KC30" s="63"/>
      <c r="KD30" s="63"/>
      <c r="KE30" s="63"/>
      <c r="KF30" s="63"/>
      <c r="KG30" s="63"/>
      <c r="KH30" s="63"/>
      <c r="KI30" s="63"/>
      <c r="KJ30" s="63"/>
      <c r="KK30" s="63"/>
      <c r="KL30" s="63"/>
      <c r="KM30" s="63"/>
      <c r="KN30" s="63"/>
      <c r="KO30" s="63"/>
      <c r="KP30" s="63"/>
      <c r="KQ30" s="63"/>
      <c r="KR30" s="63"/>
      <c r="KS30" s="63"/>
      <c r="KT30" s="63"/>
      <c r="KU30" s="63"/>
      <c r="KV30" s="63"/>
      <c r="KW30" s="63"/>
      <c r="KX30" s="63"/>
      <c r="KY30" s="63"/>
      <c r="KZ30" s="63"/>
      <c r="LA30" s="63"/>
      <c r="LB30" s="63"/>
      <c r="LC30" s="63"/>
      <c r="LD30" s="63"/>
      <c r="LE30" s="63"/>
      <c r="LF30" s="63"/>
      <c r="LG30" s="63"/>
      <c r="LH30" s="63"/>
      <c r="LI30" s="63"/>
      <c r="LJ30" s="63"/>
      <c r="LK30" s="63"/>
      <c r="LL30" s="63"/>
      <c r="LM30" s="63"/>
      <c r="LN30" s="63"/>
      <c r="LO30" s="63"/>
      <c r="LP30" s="63"/>
      <c r="LQ30" s="63"/>
      <c r="LR30" s="63"/>
      <c r="LS30" s="63"/>
      <c r="LT30" s="63"/>
      <c r="LU30" s="63"/>
      <c r="LV30" s="63"/>
      <c r="LW30" s="63"/>
      <c r="LX30" s="63"/>
      <c r="LY30" s="63"/>
      <c r="LZ30" s="63"/>
      <c r="MA30" s="63"/>
      <c r="MB30" s="63"/>
      <c r="MC30" s="63"/>
      <c r="MD30" s="63"/>
      <c r="ME30" s="63"/>
      <c r="MF30" s="63"/>
      <c r="MG30" s="63"/>
      <c r="MH30" s="63"/>
      <c r="MI30" s="63"/>
      <c r="MJ30" s="63"/>
      <c r="MK30" s="63"/>
      <c r="ML30" s="63"/>
      <c r="MM30" s="63"/>
      <c r="MN30" s="63"/>
      <c r="MO30" s="63"/>
      <c r="MP30" s="63"/>
      <c r="MQ30" s="63"/>
      <c r="MR30" s="63"/>
      <c r="MS30" s="63"/>
      <c r="MT30" s="63"/>
      <c r="MU30" s="6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  <c r="NM30" s="63"/>
      <c r="NN30" s="63"/>
      <c r="NO30" s="63"/>
      <c r="NP30" s="63"/>
      <c r="NQ30" s="63"/>
      <c r="NR30" s="63"/>
      <c r="NS30" s="63"/>
      <c r="NT30" s="63"/>
      <c r="NU30" s="63"/>
      <c r="NV30" s="63"/>
      <c r="NW30" s="63"/>
      <c r="NX30" s="63"/>
      <c r="NY30" s="63"/>
      <c r="NZ30" s="63"/>
      <c r="OA30" s="63"/>
      <c r="OB30" s="63"/>
      <c r="OC30" s="63"/>
      <c r="OD30" s="63"/>
      <c r="OE30" s="63"/>
      <c r="OF30" s="63"/>
      <c r="OG30" s="63"/>
      <c r="OH30" s="63"/>
      <c r="OI30" s="63"/>
      <c r="OJ30" s="63"/>
      <c r="OK30" s="63"/>
      <c r="OL30" s="63"/>
      <c r="OM30" s="63"/>
      <c r="ON30" s="63"/>
      <c r="OO30" s="63"/>
      <c r="OP30" s="63"/>
      <c r="OQ30" s="63"/>
      <c r="OR30" s="63"/>
      <c r="OS30" s="63"/>
      <c r="OT30" s="63"/>
      <c r="OU30" s="63"/>
      <c r="OV30" s="63"/>
      <c r="OW30" s="63"/>
      <c r="OX30" s="63"/>
      <c r="OY30" s="63"/>
      <c r="OZ30" s="63"/>
      <c r="PA30" s="63"/>
      <c r="PB30" s="63"/>
      <c r="PC30" s="63"/>
      <c r="PD30" s="63"/>
      <c r="PE30" s="63"/>
      <c r="PF30" s="63"/>
      <c r="PG30" s="63"/>
      <c r="PH30" s="63"/>
      <c r="PI30" s="63"/>
      <c r="PJ30" s="63"/>
      <c r="PK30" s="63"/>
      <c r="PL30" s="63"/>
      <c r="PM30" s="63"/>
      <c r="PN30" s="63"/>
      <c r="PO30" s="63"/>
      <c r="PP30" s="63"/>
      <c r="PQ30" s="63"/>
      <c r="PR30" s="63"/>
      <c r="PS30" s="63"/>
      <c r="PT30" s="63"/>
      <c r="PU30" s="63"/>
      <c r="PV30" s="63"/>
      <c r="PW30" s="63"/>
      <c r="PX30" s="63"/>
      <c r="PY30" s="63"/>
      <c r="PZ30" s="63"/>
      <c r="QA30" s="63"/>
      <c r="QB30" s="63"/>
      <c r="QC30" s="63"/>
      <c r="QD30" s="63"/>
      <c r="QE30" s="63"/>
      <c r="QF30" s="63"/>
      <c r="QG30" s="63"/>
      <c r="QH30" s="63"/>
      <c r="QI30" s="63"/>
      <c r="QJ30" s="63"/>
      <c r="QK30" s="63"/>
      <c r="QL30" s="63"/>
      <c r="QM30" s="63"/>
      <c r="QN30" s="63"/>
      <c r="QO30" s="63"/>
      <c r="QP30" s="63"/>
      <c r="QQ30" s="63"/>
      <c r="QR30" s="63"/>
      <c r="QS30" s="63"/>
      <c r="QT30" s="63"/>
      <c r="QU30" s="63"/>
      <c r="QV30" s="63"/>
      <c r="QW30" s="63"/>
      <c r="QX30" s="63"/>
      <c r="QY30" s="63"/>
      <c r="QZ30" s="63"/>
      <c r="RA30" s="63"/>
      <c r="RB30" s="63"/>
      <c r="RC30" s="63"/>
      <c r="RD30" s="63"/>
      <c r="RE30" s="63"/>
      <c r="RF30" s="63"/>
      <c r="RG30" s="63"/>
      <c r="RH30" s="63"/>
      <c r="RI30" s="63"/>
      <c r="RJ30" s="63"/>
      <c r="RK30" s="63"/>
      <c r="RL30" s="63"/>
      <c r="RM30" s="63"/>
      <c r="RN30" s="63"/>
      <c r="RO30" s="63"/>
      <c r="RP30" s="63"/>
      <c r="RQ30" s="63"/>
      <c r="RR30" s="63"/>
      <c r="RS30" s="63"/>
      <c r="RT30" s="63"/>
      <c r="RU30" s="63"/>
      <c r="RV30" s="63"/>
      <c r="RW30" s="63"/>
      <c r="RX30" s="63"/>
      <c r="RY30" s="63"/>
      <c r="RZ30" s="63"/>
      <c r="SA30" s="63"/>
      <c r="SB30" s="63"/>
      <c r="SC30" s="63"/>
      <c r="SD30" s="63"/>
      <c r="SE30" s="63"/>
      <c r="SF30" s="63"/>
      <c r="SG30" s="63"/>
      <c r="SH30" s="63"/>
      <c r="SI30" s="63"/>
      <c r="SJ30" s="63"/>
      <c r="SK30" s="63"/>
      <c r="SL30" s="63"/>
      <c r="SM30" s="63"/>
      <c r="SN30" s="63"/>
      <c r="SO30" s="63"/>
      <c r="SP30" s="63"/>
      <c r="SQ30" s="63"/>
      <c r="SR30" s="63"/>
      <c r="SS30" s="63"/>
      <c r="ST30" s="63"/>
      <c r="SU30" s="63"/>
      <c r="SV30" s="63"/>
      <c r="SW30" s="63"/>
      <c r="SX30" s="63"/>
      <c r="SY30" s="63"/>
      <c r="SZ30" s="63"/>
      <c r="TA30" s="63"/>
      <c r="TB30" s="63"/>
      <c r="TC30" s="63"/>
      <c r="TD30" s="63"/>
      <c r="TE30" s="63"/>
      <c r="TF30" s="63"/>
      <c r="TG30" s="63"/>
      <c r="TH30" s="63"/>
      <c r="TI30" s="63"/>
      <c r="TJ30" s="63"/>
      <c r="TK30" s="63"/>
      <c r="TL30" s="63"/>
      <c r="TM30" s="63"/>
      <c r="TN30" s="63"/>
      <c r="TO30" s="63"/>
      <c r="TP30" s="63"/>
      <c r="TQ30" s="63"/>
      <c r="TR30" s="63"/>
      <c r="TS30" s="63"/>
      <c r="TT30" s="63"/>
      <c r="TU30" s="63"/>
      <c r="TV30" s="63"/>
      <c r="TW30" s="63"/>
      <c r="TX30" s="63"/>
      <c r="TY30" s="63"/>
      <c r="TZ30" s="63"/>
      <c r="UA30" s="63"/>
      <c r="UB30" s="63"/>
      <c r="UC30" s="63"/>
      <c r="UD30" s="63"/>
      <c r="UE30" s="63"/>
      <c r="UF30" s="63"/>
      <c r="UG30" s="63"/>
      <c r="UH30" s="63"/>
      <c r="UI30" s="63"/>
      <c r="UJ30" s="63"/>
      <c r="UK30" s="63"/>
      <c r="UL30" s="63"/>
      <c r="UM30" s="63"/>
      <c r="UN30" s="63"/>
      <c r="UO30" s="63"/>
      <c r="UP30" s="63"/>
      <c r="UQ30" s="63"/>
      <c r="UR30" s="63"/>
      <c r="US30" s="63"/>
      <c r="UT30" s="63"/>
      <c r="UU30" s="63"/>
      <c r="UV30" s="63"/>
      <c r="UW30" s="63"/>
      <c r="UX30" s="63"/>
      <c r="UY30" s="63"/>
      <c r="UZ30" s="63"/>
      <c r="VA30" s="63"/>
      <c r="VB30" s="63"/>
      <c r="VC30" s="63"/>
      <c r="VD30" s="63"/>
      <c r="VE30" s="63"/>
      <c r="VF30" s="63"/>
      <c r="VG30" s="63"/>
      <c r="VH30" s="63"/>
      <c r="VI30" s="63"/>
      <c r="VJ30" s="63"/>
      <c r="VK30" s="63"/>
      <c r="VL30" s="63"/>
      <c r="VM30" s="63"/>
      <c r="VN30" s="63"/>
      <c r="VO30" s="63"/>
      <c r="VP30" s="63"/>
      <c r="VQ30" s="63"/>
      <c r="VR30" s="63"/>
      <c r="VS30" s="63"/>
      <c r="VT30" s="63"/>
      <c r="VU30" s="63"/>
      <c r="VV30" s="63"/>
      <c r="VW30" s="63"/>
      <c r="VX30" s="63"/>
      <c r="VY30" s="63"/>
      <c r="VZ30" s="63"/>
      <c r="WA30" s="63"/>
      <c r="WB30" s="63"/>
      <c r="WC30" s="63"/>
      <c r="WD30" s="63"/>
      <c r="WE30" s="63"/>
      <c r="WF30" s="63"/>
      <c r="WG30" s="63"/>
      <c r="WH30" s="63"/>
      <c r="WI30" s="63"/>
      <c r="WJ30" s="63"/>
      <c r="WK30" s="63"/>
      <c r="WL30" s="63"/>
      <c r="WM30" s="63"/>
      <c r="WN30" s="63"/>
      <c r="WO30" s="63"/>
      <c r="WP30" s="63"/>
      <c r="WQ30" s="63"/>
      <c r="WR30" s="63"/>
      <c r="WS30" s="63"/>
      <c r="WT30" s="63"/>
      <c r="WU30" s="63"/>
      <c r="WV30" s="63"/>
      <c r="WW30" s="63"/>
      <c r="WX30" s="63"/>
      <c r="WY30" s="63"/>
      <c r="WZ30" s="63"/>
      <c r="XA30" s="63"/>
      <c r="XB30" s="63"/>
      <c r="XC30" s="63"/>
      <c r="XD30" s="63"/>
      <c r="XE30" s="63"/>
      <c r="XF30" s="63"/>
      <c r="XG30" s="63"/>
      <c r="XH30" s="63"/>
      <c r="XI30" s="63"/>
      <c r="XJ30" s="63"/>
      <c r="XK30" s="63"/>
      <c r="XL30" s="63"/>
      <c r="XM30" s="63"/>
      <c r="XN30" s="63"/>
      <c r="XO30" s="63"/>
      <c r="XP30" s="63"/>
      <c r="XQ30" s="63"/>
      <c r="XR30" s="63"/>
      <c r="XS30" s="63"/>
      <c r="XT30" s="63"/>
      <c r="XU30" s="63"/>
      <c r="XV30" s="63"/>
      <c r="XW30" s="63"/>
      <c r="XX30" s="63"/>
      <c r="XY30" s="63"/>
      <c r="XZ30" s="63"/>
      <c r="YA30" s="63"/>
      <c r="YB30" s="63"/>
      <c r="YC30" s="63"/>
      <c r="YD30" s="63"/>
      <c r="YE30" s="63"/>
      <c r="YF30" s="63"/>
      <c r="YG30" s="63"/>
      <c r="YH30" s="63"/>
      <c r="YI30" s="63"/>
      <c r="YJ30" s="63"/>
      <c r="YK30" s="63"/>
      <c r="YL30" s="63"/>
      <c r="YM30" s="63"/>
      <c r="YN30" s="63"/>
      <c r="YO30" s="63"/>
      <c r="YP30" s="63"/>
      <c r="YQ30" s="63"/>
      <c r="YR30" s="63"/>
      <c r="YS30" s="63"/>
      <c r="YT30" s="63"/>
      <c r="YU30" s="63"/>
      <c r="YV30" s="63"/>
      <c r="YW30" s="63"/>
      <c r="YX30" s="63"/>
      <c r="YY30" s="63"/>
      <c r="YZ30" s="63"/>
      <c r="ZA30" s="63"/>
      <c r="ZB30" s="63"/>
      <c r="ZC30" s="63"/>
      <c r="ZD30" s="63"/>
      <c r="ZE30" s="63"/>
      <c r="ZF30" s="63"/>
      <c r="ZG30" s="63"/>
      <c r="ZH30" s="63"/>
      <c r="ZI30" s="63"/>
      <c r="ZJ30" s="63"/>
      <c r="ZK30" s="63"/>
      <c r="ZL30" s="63"/>
      <c r="ZM30" s="63"/>
      <c r="ZN30" s="63"/>
      <c r="ZO30" s="63"/>
      <c r="ZP30" s="63"/>
      <c r="ZQ30" s="63"/>
      <c r="ZR30" s="63"/>
      <c r="ZS30" s="63"/>
      <c r="ZT30" s="63"/>
      <c r="ZU30" s="63"/>
      <c r="ZV30" s="63"/>
      <c r="ZW30" s="63"/>
      <c r="ZX30" s="63"/>
      <c r="ZY30" s="63"/>
      <c r="ZZ30" s="63"/>
      <c r="AAA30" s="63"/>
      <c r="AAB30" s="63"/>
      <c r="AAC30" s="63"/>
      <c r="AAD30" s="63"/>
      <c r="AAE30" s="63"/>
      <c r="AAF30" s="63"/>
      <c r="AAG30" s="63"/>
      <c r="AAH30" s="63"/>
      <c r="AAI30" s="63"/>
      <c r="AAJ30" s="63"/>
      <c r="AAK30" s="63"/>
      <c r="AAL30" s="63"/>
      <c r="AAM30" s="63"/>
      <c r="AAN30" s="63"/>
      <c r="AAO30" s="63"/>
      <c r="AAP30" s="63"/>
      <c r="AAQ30" s="63"/>
      <c r="AAR30" s="63"/>
      <c r="AAS30" s="63"/>
      <c r="AAT30" s="63"/>
      <c r="AAU30" s="63"/>
      <c r="AAV30" s="63"/>
      <c r="AAW30" s="63"/>
      <c r="AAX30" s="63"/>
      <c r="AAY30" s="63"/>
      <c r="AAZ30" s="63"/>
      <c r="ABA30" s="63"/>
      <c r="ABB30" s="63"/>
      <c r="ABC30" s="63"/>
      <c r="ABD30" s="63"/>
      <c r="ABE30" s="63"/>
      <c r="ABF30" s="63"/>
      <c r="ABG30" s="63"/>
      <c r="ABH30" s="63"/>
      <c r="ABI30" s="63"/>
      <c r="ABJ30" s="63"/>
      <c r="ABK30" s="63"/>
      <c r="ABL30" s="63"/>
      <c r="ABM30" s="63"/>
      <c r="ABN30" s="63"/>
      <c r="ABO30" s="63"/>
      <c r="ABP30" s="63"/>
      <c r="ABQ30" s="63"/>
      <c r="ABR30" s="63"/>
      <c r="ABS30" s="63"/>
      <c r="ABT30" s="63"/>
      <c r="ABU30" s="63"/>
      <c r="ABV30" s="63"/>
      <c r="ABW30" s="63"/>
      <c r="ABX30" s="63"/>
      <c r="ABY30" s="63"/>
      <c r="ABZ30" s="63"/>
      <c r="ACA30" s="63"/>
      <c r="ACB30" s="63"/>
      <c r="ACC30" s="63"/>
      <c r="ACD30" s="63"/>
      <c r="ACE30" s="63"/>
      <c r="ACF30" s="63"/>
      <c r="ACG30" s="63"/>
      <c r="ACH30" s="63"/>
      <c r="ACI30" s="63"/>
      <c r="ACJ30" s="63"/>
      <c r="ACK30" s="63"/>
      <c r="ACL30" s="63"/>
      <c r="ACM30" s="63"/>
      <c r="ACN30" s="63"/>
      <c r="ACO30" s="63"/>
      <c r="ACP30" s="63"/>
      <c r="ACQ30" s="63"/>
      <c r="ACR30" s="63"/>
      <c r="ACS30" s="63"/>
      <c r="ACT30" s="63"/>
      <c r="ACU30" s="63"/>
      <c r="ACV30" s="63"/>
      <c r="ACW30" s="63"/>
      <c r="ACX30" s="63"/>
      <c r="ACY30" s="63"/>
      <c r="ACZ30" s="63"/>
      <c r="ADA30" s="63"/>
      <c r="ADB30" s="63"/>
      <c r="ADC30" s="63"/>
      <c r="ADD30" s="63"/>
      <c r="ADE30" s="63"/>
      <c r="ADF30" s="63"/>
      <c r="ADG30" s="63"/>
      <c r="ADH30" s="63"/>
      <c r="ADI30" s="63"/>
      <c r="ADJ30" s="63"/>
      <c r="ADK30" s="63"/>
      <c r="ADL30" s="63"/>
      <c r="ADM30" s="63"/>
      <c r="ADN30" s="63"/>
      <c r="ADO30" s="63"/>
      <c r="ADP30" s="63"/>
      <c r="ADQ30" s="63"/>
      <c r="ADR30" s="63"/>
      <c r="ADS30" s="63"/>
      <c r="ADT30" s="63"/>
      <c r="ADU30" s="63"/>
      <c r="ADV30" s="63"/>
      <c r="ADW30" s="63"/>
      <c r="ADX30" s="63"/>
      <c r="ADY30" s="63"/>
      <c r="ADZ30" s="63"/>
      <c r="AEA30" s="63"/>
      <c r="AEB30" s="63"/>
      <c r="AEC30" s="63"/>
      <c r="AED30" s="63"/>
      <c r="AEE30" s="63"/>
      <c r="AEF30" s="63"/>
      <c r="AEG30" s="63"/>
      <c r="AEH30" s="63"/>
      <c r="AEI30" s="63"/>
      <c r="AEJ30" s="63"/>
      <c r="AEK30" s="63"/>
      <c r="AEL30" s="63"/>
      <c r="AEM30" s="63"/>
      <c r="AEN30" s="63"/>
      <c r="AEO30" s="63"/>
      <c r="AEP30" s="63"/>
      <c r="AEQ30" s="63"/>
      <c r="AER30" s="63"/>
      <c r="AES30" s="63"/>
      <c r="AET30" s="63"/>
      <c r="AEU30" s="63"/>
      <c r="AEV30" s="63"/>
      <c r="AEW30" s="63"/>
      <c r="AEX30" s="63"/>
      <c r="AEY30" s="63"/>
      <c r="AEZ30" s="63"/>
      <c r="AFA30" s="63"/>
      <c r="AFB30" s="63"/>
      <c r="AFC30" s="63"/>
      <c r="AFD30" s="63"/>
      <c r="AFE30" s="63"/>
      <c r="AFF30" s="63"/>
      <c r="AFG30" s="63"/>
      <c r="AFH30" s="63"/>
      <c r="AFI30" s="63"/>
      <c r="AFJ30" s="63"/>
      <c r="AFK30" s="63"/>
      <c r="AFL30" s="63"/>
      <c r="AFM30" s="63"/>
      <c r="AFN30" s="63"/>
      <c r="AFO30" s="63"/>
      <c r="AFP30" s="63"/>
      <c r="AFQ30" s="63"/>
      <c r="AFR30" s="63"/>
      <c r="AFS30" s="63"/>
      <c r="AFT30" s="63"/>
      <c r="AFU30" s="63"/>
      <c r="AFV30" s="63"/>
      <c r="AFW30" s="63"/>
      <c r="AFX30" s="63"/>
      <c r="AFY30" s="63"/>
      <c r="AFZ30" s="63"/>
      <c r="AGA30" s="63"/>
      <c r="AGB30" s="63"/>
      <c r="AGC30" s="63"/>
      <c r="AGD30" s="63"/>
      <c r="AGE30" s="63"/>
      <c r="AGF30" s="63"/>
      <c r="AGG30" s="63"/>
      <c r="AGH30" s="63"/>
      <c r="AGI30" s="63"/>
      <c r="AGJ30" s="63"/>
      <c r="AGK30" s="63"/>
      <c r="AGL30" s="63"/>
      <c r="AGM30" s="63"/>
      <c r="AGN30" s="63"/>
      <c r="AGO30" s="63"/>
      <c r="AGP30" s="63"/>
      <c r="AGQ30" s="63"/>
      <c r="AGR30" s="63"/>
      <c r="AGS30" s="63"/>
      <c r="AGT30" s="63"/>
      <c r="AGU30" s="63"/>
      <c r="AGV30" s="63"/>
      <c r="AGW30" s="63"/>
      <c r="AGX30" s="63"/>
      <c r="AGY30" s="63"/>
      <c r="AGZ30" s="63"/>
      <c r="AHA30" s="63"/>
      <c r="AHB30" s="63"/>
      <c r="AHC30" s="63"/>
      <c r="AHD30" s="63"/>
      <c r="AHE30" s="63"/>
      <c r="AHF30" s="63"/>
      <c r="AHG30" s="63"/>
      <c r="AHH30" s="63"/>
      <c r="AHI30" s="63"/>
      <c r="AHJ30" s="63"/>
      <c r="AHK30" s="63"/>
      <c r="AHL30" s="63"/>
      <c r="AHM30" s="63"/>
      <c r="AHN30" s="63"/>
      <c r="AHO30" s="63"/>
      <c r="AHP30" s="63"/>
      <c r="AHQ30" s="63"/>
      <c r="AHR30" s="63"/>
      <c r="AHS30" s="63"/>
      <c r="AHT30" s="63"/>
      <c r="AHU30" s="63"/>
      <c r="AHV30" s="63"/>
      <c r="AHW30" s="63"/>
      <c r="AHX30" s="63"/>
      <c r="AHY30" s="63"/>
      <c r="AHZ30" s="63"/>
      <c r="AIA30" s="63"/>
      <c r="AIB30" s="63"/>
      <c r="AIC30" s="63"/>
      <c r="AID30" s="63"/>
      <c r="AIE30" s="63"/>
      <c r="AIF30" s="63"/>
      <c r="AIG30" s="63"/>
      <c r="AIH30" s="63"/>
      <c r="AII30" s="63"/>
      <c r="AIJ30" s="63"/>
      <c r="AIK30" s="63"/>
      <c r="AIL30" s="63"/>
      <c r="AIM30" s="63"/>
      <c r="AIN30" s="63"/>
      <c r="AIO30" s="63"/>
      <c r="AIP30" s="63"/>
      <c r="AIQ30" s="63"/>
      <c r="AIR30" s="63"/>
      <c r="AIS30" s="63"/>
      <c r="AIT30" s="63"/>
      <c r="AIU30" s="63"/>
      <c r="AIV30" s="63"/>
      <c r="AIW30" s="63"/>
      <c r="AIX30" s="63"/>
      <c r="AIY30" s="63"/>
      <c r="AIZ30" s="63"/>
      <c r="AJA30" s="63"/>
      <c r="AJB30" s="63"/>
      <c r="AJC30" s="63"/>
      <c r="AJD30" s="63"/>
      <c r="AJE30" s="63"/>
      <c r="AJF30" s="63"/>
      <c r="AJG30" s="63"/>
      <c r="AJH30" s="63"/>
      <c r="AJI30" s="63"/>
      <c r="AJJ30" s="63"/>
      <c r="AJK30" s="63"/>
      <c r="AJL30" s="63"/>
      <c r="AJM30" s="63"/>
      <c r="AJN30" s="63"/>
      <c r="AJO30" s="63"/>
      <c r="AJP30" s="63"/>
      <c r="AJQ30" s="63"/>
      <c r="AJR30" s="63"/>
      <c r="AJS30" s="63"/>
      <c r="AJT30" s="63"/>
      <c r="AJU30" s="63"/>
      <c r="AJV30" s="63"/>
      <c r="AJW30" s="63"/>
      <c r="AJX30" s="63"/>
      <c r="AJY30" s="63"/>
      <c r="AJZ30" s="63"/>
      <c r="AKA30" s="63"/>
      <c r="AKB30" s="63"/>
      <c r="AKC30" s="63"/>
      <c r="AKD30" s="63"/>
      <c r="AKE30" s="63"/>
      <c r="AKF30" s="63"/>
      <c r="AKG30" s="63"/>
      <c r="AKH30" s="63"/>
      <c r="AKI30" s="63"/>
      <c r="AKJ30" s="63"/>
      <c r="AKK30" s="63"/>
      <c r="AKL30" s="63"/>
      <c r="AKM30" s="63"/>
      <c r="AKN30" s="63"/>
      <c r="AKO30" s="63"/>
      <c r="AKP30" s="63"/>
      <c r="AKQ30" s="63"/>
      <c r="AKR30" s="63"/>
      <c r="AKS30" s="63"/>
      <c r="AKT30" s="63"/>
      <c r="AKU30" s="63"/>
      <c r="AKV30" s="63"/>
      <c r="AKW30" s="63"/>
      <c r="AKX30" s="63"/>
      <c r="AKY30" s="63"/>
      <c r="AKZ30" s="63"/>
      <c r="ALA30" s="63"/>
      <c r="ALB30" s="63"/>
      <c r="ALC30" s="63"/>
      <c r="ALD30" s="63"/>
      <c r="ALE30" s="63"/>
      <c r="ALF30" s="63"/>
      <c r="ALG30" s="63"/>
      <c r="ALH30" s="63"/>
      <c r="ALI30" s="63"/>
      <c r="ALJ30" s="63"/>
      <c r="ALK30" s="63"/>
      <c r="ALL30" s="63"/>
      <c r="ALM30" s="63"/>
      <c r="ALN30" s="63"/>
      <c r="ALO30" s="63"/>
      <c r="ALP30" s="63"/>
      <c r="ALQ30" s="63"/>
      <c r="ALR30" s="63"/>
      <c r="ALS30" s="63"/>
      <c r="ALT30" s="63"/>
      <c r="ALU30" s="63"/>
      <c r="ALV30" s="63"/>
      <c r="ALW30" s="63"/>
      <c r="ALX30" s="63"/>
      <c r="ALY30" s="63"/>
      <c r="ALZ30" s="63"/>
      <c r="AMA30" s="63"/>
      <c r="AMB30" s="63"/>
      <c r="AMC30" s="63"/>
      <c r="AMD30" s="63"/>
      <c r="AME30" s="63"/>
      <c r="AMF30" s="63"/>
      <c r="AMG30" s="63"/>
      <c r="AMH30" s="63"/>
      <c r="AMI30" s="63"/>
      <c r="AMJ30" s="63"/>
      <c r="AMK30" s="63"/>
      <c r="AML30" s="63"/>
      <c r="AMM30" s="63"/>
      <c r="AMN30" s="63"/>
      <c r="AMO30" s="63"/>
      <c r="AMP30" s="63"/>
      <c r="AMQ30" s="63"/>
      <c r="AMR30" s="63"/>
      <c r="AMS30" s="63"/>
      <c r="AMT30" s="63"/>
      <c r="AMU30" s="63"/>
      <c r="AMV30" s="63"/>
      <c r="AMW30" s="63"/>
      <c r="AMX30" s="63"/>
      <c r="AMY30" s="63"/>
      <c r="AMZ30" s="63"/>
      <c r="ANA30" s="63"/>
      <c r="ANB30" s="63"/>
      <c r="ANC30" s="63"/>
      <c r="AND30" s="63"/>
      <c r="ANE30" s="63"/>
      <c r="ANF30" s="63"/>
      <c r="ANG30" s="63"/>
      <c r="ANH30" s="63"/>
      <c r="ANI30" s="63"/>
      <c r="ANJ30" s="63"/>
      <c r="ANK30" s="63"/>
      <c r="ANL30" s="63"/>
      <c r="ANM30" s="63"/>
      <c r="ANN30" s="63"/>
      <c r="ANO30" s="63"/>
      <c r="ANP30" s="63"/>
      <c r="ANQ30" s="63"/>
      <c r="ANR30" s="63"/>
      <c r="ANS30" s="63"/>
      <c r="ANT30" s="63"/>
      <c r="ANU30" s="63"/>
      <c r="ANV30" s="63"/>
      <c r="ANW30" s="63"/>
      <c r="ANX30" s="63"/>
      <c r="ANY30" s="63"/>
      <c r="ANZ30" s="63"/>
      <c r="AOA30" s="63"/>
      <c r="AOB30" s="63"/>
      <c r="AOC30" s="63"/>
      <c r="AOD30" s="63"/>
      <c r="AOE30" s="63"/>
      <c r="AOF30" s="63"/>
      <c r="AOG30" s="63"/>
      <c r="AOH30" s="63"/>
      <c r="AOI30" s="63"/>
      <c r="AOJ30" s="63"/>
      <c r="AOK30" s="63"/>
      <c r="AOL30" s="63"/>
      <c r="AOM30" s="63"/>
      <c r="AON30" s="63"/>
      <c r="AOO30" s="63"/>
      <c r="AOP30" s="63"/>
      <c r="AOQ30" s="63"/>
      <c r="AOR30" s="63"/>
      <c r="AOS30" s="63"/>
      <c r="AOT30" s="63"/>
      <c r="AOU30" s="63"/>
      <c r="AOV30" s="63"/>
      <c r="AOW30" s="63"/>
      <c r="AOX30" s="63"/>
      <c r="AOY30" s="63"/>
      <c r="AOZ30" s="63"/>
      <c r="APA30" s="63"/>
      <c r="APB30" s="63"/>
      <c r="APC30" s="63"/>
      <c r="APD30" s="63"/>
      <c r="APE30" s="63"/>
      <c r="APF30" s="63"/>
      <c r="APG30" s="63"/>
      <c r="APH30" s="63"/>
      <c r="API30" s="63"/>
      <c r="APJ30" s="63"/>
      <c r="APK30" s="63"/>
      <c r="APL30" s="63"/>
      <c r="APM30" s="63"/>
      <c r="APN30" s="63"/>
      <c r="APO30" s="63"/>
      <c r="APP30" s="63"/>
      <c r="APQ30" s="63"/>
      <c r="APR30" s="63"/>
      <c r="APS30" s="63"/>
      <c r="APT30" s="63"/>
      <c r="APU30" s="63"/>
      <c r="APV30" s="63"/>
      <c r="APW30" s="63"/>
      <c r="APX30" s="63"/>
      <c r="APY30" s="63"/>
      <c r="APZ30" s="63"/>
      <c r="AQA30" s="63"/>
      <c r="AQB30" s="63"/>
      <c r="AQC30" s="63"/>
      <c r="AQD30" s="63"/>
      <c r="AQE30" s="63"/>
      <c r="AQF30" s="63"/>
      <c r="AQG30" s="63"/>
      <c r="AQH30" s="63"/>
      <c r="AQI30" s="63"/>
      <c r="AQJ30" s="63"/>
      <c r="AQK30" s="63"/>
      <c r="AQL30" s="63"/>
      <c r="AQM30" s="63"/>
      <c r="AQN30" s="63"/>
      <c r="AQO30" s="63"/>
      <c r="AQP30" s="63"/>
      <c r="AQQ30" s="63"/>
      <c r="AQR30" s="63"/>
      <c r="AQS30" s="63"/>
      <c r="AQT30" s="63"/>
      <c r="AQU30" s="63"/>
      <c r="AQV30" s="63"/>
      <c r="AQW30" s="63"/>
      <c r="AQX30" s="63"/>
      <c r="AQY30" s="63"/>
      <c r="AQZ30" s="63"/>
      <c r="ARA30" s="63"/>
      <c r="ARB30" s="63"/>
      <c r="ARC30" s="63"/>
      <c r="ARD30" s="63"/>
      <c r="ARE30" s="63"/>
      <c r="ARF30" s="63"/>
      <c r="ARG30" s="63"/>
      <c r="ARH30" s="63"/>
      <c r="ARI30" s="63"/>
      <c r="ARJ30" s="63"/>
      <c r="ARK30" s="63"/>
      <c r="ARL30" s="63"/>
      <c r="ARM30" s="63"/>
      <c r="ARN30" s="63"/>
      <c r="ARO30" s="63"/>
      <c r="ARP30" s="63"/>
      <c r="ARQ30" s="63"/>
      <c r="ARR30" s="63"/>
      <c r="ARS30" s="63"/>
      <c r="ART30" s="63"/>
      <c r="ARU30" s="63"/>
      <c r="ARV30" s="63"/>
      <c r="ARW30" s="63"/>
      <c r="ARX30" s="63"/>
      <c r="ARY30" s="63"/>
      <c r="ARZ30" s="63"/>
      <c r="ASA30" s="63"/>
      <c r="ASB30" s="63"/>
      <c r="ASC30" s="63"/>
      <c r="ASD30" s="63"/>
      <c r="ASE30" s="63"/>
      <c r="ASF30" s="63"/>
      <c r="ASG30" s="63"/>
      <c r="ASH30" s="63"/>
      <c r="ASI30" s="63"/>
      <c r="ASJ30" s="63"/>
      <c r="ASK30" s="63"/>
      <c r="ASL30" s="63"/>
      <c r="ASM30" s="63"/>
      <c r="ASN30" s="63"/>
      <c r="ASO30" s="63"/>
      <c r="ASP30" s="63"/>
      <c r="ASQ30" s="63"/>
      <c r="ASR30" s="63"/>
      <c r="ASS30" s="63"/>
      <c r="AST30" s="63"/>
      <c r="ASU30" s="63"/>
      <c r="ASV30" s="63"/>
      <c r="ASW30" s="63"/>
      <c r="ASX30" s="63"/>
      <c r="ASY30" s="63"/>
      <c r="ASZ30" s="63"/>
      <c r="ATA30" s="63"/>
      <c r="ATB30" s="63"/>
      <c r="ATC30" s="63"/>
      <c r="ATD30" s="63"/>
      <c r="ATE30" s="63"/>
      <c r="ATF30" s="63"/>
      <c r="ATG30" s="63"/>
      <c r="ATH30" s="63"/>
      <c r="ATI30" s="63"/>
      <c r="ATJ30" s="63"/>
      <c r="ATK30" s="63"/>
      <c r="ATL30" s="63"/>
      <c r="ATM30" s="63"/>
      <c r="ATN30" s="63"/>
      <c r="ATO30" s="63"/>
      <c r="ATP30" s="63"/>
      <c r="ATQ30" s="63"/>
      <c r="ATR30" s="63"/>
      <c r="ATS30" s="63"/>
      <c r="ATT30" s="63"/>
      <c r="ATU30" s="63"/>
      <c r="ATV30" s="63"/>
      <c r="ATW30" s="63"/>
      <c r="ATX30" s="63"/>
      <c r="ATY30" s="63"/>
      <c r="ATZ30" s="63"/>
      <c r="AUA30" s="63"/>
      <c r="AUB30" s="63"/>
      <c r="AUC30" s="63"/>
      <c r="AUD30" s="63"/>
      <c r="AUE30" s="63"/>
      <c r="AUF30" s="63"/>
      <c r="AUG30" s="63"/>
      <c r="AUH30" s="63"/>
      <c r="AUI30" s="63"/>
      <c r="AUJ30" s="63"/>
      <c r="AUK30" s="63"/>
      <c r="AUL30" s="63"/>
      <c r="AUM30" s="63"/>
      <c r="AUN30" s="63"/>
      <c r="AUO30" s="63"/>
      <c r="AUP30" s="63"/>
      <c r="AUQ30" s="63"/>
      <c r="AUR30" s="63"/>
      <c r="AUS30" s="63"/>
      <c r="AUT30" s="63"/>
      <c r="AUU30" s="63"/>
      <c r="AUV30" s="63"/>
      <c r="AUW30" s="63"/>
      <c r="AUX30" s="63"/>
      <c r="AUY30" s="63"/>
      <c r="AUZ30" s="63"/>
      <c r="AVA30" s="63"/>
      <c r="AVB30" s="63"/>
      <c r="AVC30" s="63"/>
      <c r="AVD30" s="63"/>
      <c r="AVE30" s="63"/>
      <c r="AVF30" s="63"/>
      <c r="AVG30" s="63"/>
      <c r="AVH30" s="63"/>
      <c r="AVI30" s="63"/>
      <c r="AVJ30" s="63"/>
      <c r="AVK30" s="63"/>
      <c r="AVL30" s="63"/>
      <c r="AVM30" s="63"/>
      <c r="AVN30" s="63"/>
      <c r="AVO30" s="63"/>
      <c r="AVP30" s="63"/>
      <c r="AVQ30" s="63"/>
      <c r="AVR30" s="63"/>
      <c r="AVS30" s="63"/>
      <c r="AVT30" s="63"/>
      <c r="AVU30" s="63"/>
      <c r="AVV30" s="63"/>
      <c r="AVW30" s="63"/>
      <c r="AVX30" s="63"/>
      <c r="AVY30" s="63"/>
      <c r="AVZ30" s="63"/>
      <c r="AWA30" s="63"/>
      <c r="AWB30" s="63"/>
      <c r="AWC30" s="63"/>
      <c r="AWD30" s="63"/>
      <c r="AWE30" s="63"/>
      <c r="AWF30" s="63"/>
      <c r="AWG30" s="63"/>
      <c r="AWH30" s="63"/>
      <c r="AWI30" s="63"/>
      <c r="AWJ30" s="63"/>
      <c r="AWK30" s="63"/>
      <c r="AWL30" s="63"/>
      <c r="AWM30" s="63"/>
      <c r="AWN30" s="63"/>
      <c r="AWO30" s="63"/>
      <c r="AWP30" s="63"/>
      <c r="AWQ30" s="63"/>
      <c r="AWR30" s="63"/>
      <c r="AWS30" s="63"/>
      <c r="AWT30" s="63"/>
      <c r="AWU30" s="63"/>
      <c r="AWV30" s="63"/>
      <c r="AWW30" s="63"/>
      <c r="AWX30" s="63"/>
      <c r="AWY30" s="63"/>
      <c r="AWZ30" s="63"/>
      <c r="AXA30" s="63"/>
      <c r="AXB30" s="63"/>
      <c r="AXC30" s="63"/>
      <c r="AXD30" s="63"/>
      <c r="AXE30" s="63"/>
      <c r="AXF30" s="63"/>
      <c r="AXG30" s="63"/>
      <c r="AXH30" s="63"/>
      <c r="AXI30" s="63"/>
      <c r="AXJ30" s="63"/>
      <c r="AXK30" s="63"/>
      <c r="AXL30" s="63"/>
      <c r="AXM30" s="63"/>
      <c r="AXN30" s="63"/>
      <c r="AXO30" s="63"/>
      <c r="AXP30" s="63"/>
      <c r="AXQ30" s="63"/>
      <c r="AXR30" s="63"/>
      <c r="AXS30" s="63"/>
      <c r="AXT30" s="63"/>
      <c r="AXU30" s="63"/>
      <c r="AXV30" s="63"/>
      <c r="AXW30" s="63"/>
      <c r="AXX30" s="63"/>
      <c r="AXY30" s="63"/>
      <c r="AXZ30" s="63"/>
      <c r="AYA30" s="63"/>
      <c r="AYB30" s="63"/>
      <c r="AYC30" s="63"/>
      <c r="AYD30" s="63"/>
      <c r="AYE30" s="63"/>
      <c r="AYF30" s="63"/>
      <c r="AYG30" s="63"/>
      <c r="AYH30" s="63"/>
      <c r="AYI30" s="63"/>
      <c r="AYJ30" s="63"/>
      <c r="AYK30" s="63"/>
      <c r="AYL30" s="63"/>
      <c r="AYM30" s="63"/>
      <c r="AYN30" s="63"/>
      <c r="AYO30" s="63"/>
      <c r="AYP30" s="63"/>
      <c r="AYQ30" s="63"/>
      <c r="AYR30" s="63"/>
      <c r="AYS30" s="63"/>
      <c r="AYT30" s="63"/>
      <c r="AYU30" s="63"/>
      <c r="AYV30" s="63"/>
      <c r="AYW30" s="63"/>
      <c r="AYX30" s="63"/>
      <c r="AYY30" s="63"/>
      <c r="AYZ30" s="63"/>
      <c r="AZA30" s="63"/>
      <c r="AZB30" s="63"/>
      <c r="AZC30" s="63"/>
      <c r="AZD30" s="63"/>
      <c r="AZE30" s="63"/>
      <c r="AZF30" s="63"/>
      <c r="AZG30" s="63"/>
      <c r="AZH30" s="63"/>
      <c r="AZI30" s="63"/>
      <c r="AZJ30" s="63"/>
      <c r="AZK30" s="63"/>
      <c r="AZL30" s="63"/>
      <c r="AZM30" s="63"/>
      <c r="AZN30" s="63"/>
      <c r="AZO30" s="63"/>
      <c r="AZP30" s="63"/>
      <c r="AZQ30" s="63"/>
      <c r="AZR30" s="63"/>
      <c r="AZS30" s="63"/>
      <c r="AZT30" s="63"/>
      <c r="AZU30" s="63"/>
      <c r="AZV30" s="63"/>
      <c r="AZW30" s="63"/>
      <c r="AZX30" s="63"/>
      <c r="AZY30" s="63"/>
      <c r="AZZ30" s="63"/>
      <c r="BAA30" s="63"/>
      <c r="BAB30" s="63"/>
      <c r="BAC30" s="63"/>
      <c r="BAD30" s="63"/>
      <c r="BAE30" s="63"/>
      <c r="BAF30" s="63"/>
      <c r="BAG30" s="63"/>
      <c r="BAH30" s="63"/>
      <c r="BAI30" s="63"/>
      <c r="BAJ30" s="63"/>
      <c r="BAK30" s="63"/>
      <c r="BAL30" s="63"/>
      <c r="BAM30" s="63"/>
      <c r="BAN30" s="63"/>
      <c r="BAO30" s="63"/>
      <c r="BAP30" s="63"/>
      <c r="BAQ30" s="63"/>
      <c r="BAR30" s="63"/>
      <c r="BAS30" s="63"/>
      <c r="BAT30" s="63"/>
      <c r="BAU30" s="63"/>
      <c r="BAV30" s="63"/>
      <c r="BAW30" s="63"/>
      <c r="BAX30" s="63"/>
      <c r="BAY30" s="63"/>
      <c r="BAZ30" s="63"/>
      <c r="BBA30" s="63"/>
      <c r="BBB30" s="63"/>
      <c r="BBC30" s="63"/>
      <c r="BBD30" s="63"/>
      <c r="BBE30" s="63"/>
      <c r="BBF30" s="63"/>
      <c r="BBG30" s="63"/>
      <c r="BBH30" s="63"/>
      <c r="BBI30" s="63"/>
      <c r="BBJ30" s="63"/>
      <c r="BBK30" s="63"/>
      <c r="BBL30" s="63"/>
      <c r="BBM30" s="63"/>
      <c r="BBN30" s="63"/>
      <c r="BBO30" s="63"/>
      <c r="BBP30" s="63"/>
      <c r="BBQ30" s="63"/>
      <c r="BBR30" s="63"/>
      <c r="BBS30" s="63"/>
      <c r="BBT30" s="63"/>
      <c r="BBU30" s="63"/>
      <c r="BBV30" s="63"/>
      <c r="BBW30" s="63"/>
      <c r="BBX30" s="63"/>
      <c r="BBY30" s="63"/>
      <c r="BBZ30" s="63"/>
      <c r="BCA30" s="63"/>
      <c r="BCB30" s="63"/>
      <c r="BCC30" s="63"/>
      <c r="BCD30" s="63"/>
      <c r="BCE30" s="63"/>
      <c r="BCF30" s="63"/>
      <c r="BCG30" s="63"/>
      <c r="BCH30" s="63"/>
      <c r="BCI30" s="63"/>
      <c r="BCJ30" s="63"/>
      <c r="BCK30" s="63"/>
      <c r="BCL30" s="63"/>
      <c r="BCM30" s="63"/>
      <c r="BCN30" s="63"/>
      <c r="BCO30" s="63"/>
      <c r="BCP30" s="63"/>
      <c r="BCQ30" s="63"/>
      <c r="BCR30" s="63"/>
      <c r="BCS30" s="63"/>
      <c r="BCT30" s="63"/>
      <c r="BCU30" s="63"/>
      <c r="BCV30" s="63"/>
      <c r="BCW30" s="63"/>
      <c r="BCX30" s="63"/>
      <c r="BCY30" s="63"/>
      <c r="BCZ30" s="63"/>
      <c r="BDA30" s="63"/>
      <c r="BDB30" s="63"/>
      <c r="BDC30" s="63"/>
      <c r="BDD30" s="63"/>
      <c r="BDE30" s="63"/>
      <c r="BDF30" s="63"/>
      <c r="BDG30" s="63"/>
      <c r="BDH30" s="63"/>
      <c r="BDI30" s="63"/>
      <c r="BDJ30" s="63"/>
      <c r="BDK30" s="63"/>
      <c r="BDL30" s="63"/>
      <c r="BDM30" s="63"/>
      <c r="BDN30" s="63"/>
      <c r="BDO30" s="63"/>
      <c r="BDP30" s="63"/>
      <c r="BDQ30" s="63"/>
      <c r="BDR30" s="63"/>
      <c r="BDS30" s="63"/>
      <c r="BDT30" s="63"/>
      <c r="BDU30" s="63"/>
      <c r="BDV30" s="63"/>
      <c r="BDW30" s="63"/>
      <c r="BDX30" s="63"/>
      <c r="BDY30" s="63"/>
      <c r="BDZ30" s="63"/>
      <c r="BEA30" s="63"/>
      <c r="BEB30" s="63"/>
      <c r="BEC30" s="63"/>
      <c r="BED30" s="63"/>
      <c r="BEE30" s="63"/>
      <c r="BEF30" s="63"/>
      <c r="BEG30" s="63"/>
      <c r="BEH30" s="63"/>
      <c r="BEI30" s="63"/>
      <c r="BEJ30" s="63"/>
      <c r="BEK30" s="63"/>
      <c r="BEL30" s="63"/>
      <c r="BEM30" s="63"/>
      <c r="BEN30" s="63"/>
      <c r="BEO30" s="63"/>
      <c r="BEP30" s="63"/>
      <c r="BEQ30" s="63"/>
      <c r="BER30" s="63"/>
      <c r="BES30" s="63"/>
      <c r="BET30" s="63"/>
      <c r="BEU30" s="63"/>
      <c r="BEV30" s="63"/>
      <c r="BEW30" s="63"/>
      <c r="BEX30" s="63"/>
      <c r="BEY30" s="63"/>
      <c r="BEZ30" s="63"/>
      <c r="BFA30" s="63"/>
      <c r="BFB30" s="63"/>
      <c r="BFC30" s="63"/>
      <c r="BFD30" s="63"/>
      <c r="BFE30" s="63"/>
      <c r="BFF30" s="63"/>
      <c r="BFG30" s="63"/>
      <c r="BFH30" s="63"/>
      <c r="BFI30" s="63"/>
      <c r="BFJ30" s="63"/>
      <c r="BFK30" s="63"/>
      <c r="BFL30" s="63"/>
      <c r="BFM30" s="63"/>
      <c r="BFN30" s="63"/>
      <c r="BFO30" s="63"/>
      <c r="BFP30" s="63"/>
      <c r="BFQ30" s="63"/>
      <c r="BFR30" s="63"/>
      <c r="BFS30" s="63"/>
      <c r="BFT30" s="63"/>
      <c r="BFU30" s="63"/>
      <c r="BFV30" s="63"/>
      <c r="BFW30" s="63"/>
      <c r="BFX30" s="63"/>
      <c r="BFY30" s="63"/>
      <c r="BFZ30" s="63"/>
      <c r="BGA30" s="63"/>
      <c r="BGB30" s="63"/>
      <c r="BGC30" s="63"/>
      <c r="BGD30" s="63"/>
      <c r="BGE30" s="63"/>
      <c r="BGF30" s="63"/>
      <c r="BGG30" s="63"/>
      <c r="BGH30" s="63"/>
      <c r="BGI30" s="63"/>
      <c r="BGJ30" s="63"/>
      <c r="BGK30" s="63"/>
      <c r="BGL30" s="63"/>
      <c r="BGM30" s="63"/>
      <c r="BGN30" s="63"/>
      <c r="BGO30" s="63"/>
      <c r="BGP30" s="63"/>
      <c r="BGQ30" s="63"/>
      <c r="BGR30" s="63"/>
      <c r="BGS30" s="63"/>
      <c r="BGT30" s="63"/>
      <c r="BGU30" s="63"/>
      <c r="BGV30" s="63"/>
      <c r="BGW30" s="63"/>
      <c r="BGX30" s="63"/>
      <c r="BGY30" s="63"/>
      <c r="BGZ30" s="63"/>
      <c r="BHA30" s="63"/>
      <c r="BHB30" s="63"/>
      <c r="BHC30" s="63"/>
      <c r="BHD30" s="63"/>
      <c r="BHE30" s="63"/>
      <c r="BHF30" s="63"/>
      <c r="BHG30" s="63"/>
      <c r="BHH30" s="63"/>
      <c r="BHI30" s="63"/>
      <c r="BHJ30" s="63"/>
      <c r="BHK30" s="63"/>
      <c r="BHL30" s="63"/>
      <c r="BHM30" s="63"/>
      <c r="BHN30" s="63"/>
      <c r="BHO30" s="63"/>
      <c r="BHP30" s="63"/>
      <c r="BHQ30" s="63"/>
      <c r="BHR30" s="63"/>
      <c r="BHS30" s="63"/>
      <c r="BHT30" s="63"/>
      <c r="BHU30" s="63"/>
      <c r="BHV30" s="63"/>
      <c r="BHW30" s="63"/>
      <c r="BHX30" s="63"/>
      <c r="BHY30" s="63"/>
      <c r="BHZ30" s="63"/>
      <c r="BIA30" s="63"/>
      <c r="BIB30" s="63"/>
      <c r="BIC30" s="63"/>
      <c r="BID30" s="63"/>
      <c r="BIE30" s="63"/>
      <c r="BIF30" s="63"/>
      <c r="BIG30" s="63"/>
      <c r="BIH30" s="63"/>
      <c r="BII30" s="63"/>
      <c r="BIJ30" s="63"/>
      <c r="BIK30" s="63"/>
      <c r="BIL30" s="63"/>
      <c r="BIM30" s="63"/>
      <c r="BIN30" s="63"/>
      <c r="BIO30" s="63"/>
      <c r="BIP30" s="63"/>
      <c r="BIQ30" s="63"/>
      <c r="BIR30" s="63"/>
      <c r="BIS30" s="63"/>
      <c r="BIT30" s="63"/>
      <c r="BIU30" s="63"/>
      <c r="BIV30" s="63"/>
      <c r="BIW30" s="63"/>
      <c r="BIX30" s="63"/>
      <c r="BIY30" s="63"/>
      <c r="BIZ30" s="63"/>
      <c r="BJA30" s="63"/>
      <c r="BJB30" s="63"/>
      <c r="BJC30" s="63"/>
      <c r="BJD30" s="63"/>
      <c r="BJE30" s="63"/>
      <c r="BJF30" s="63"/>
      <c r="BJG30" s="63"/>
      <c r="BJH30" s="63"/>
      <c r="BJI30" s="63"/>
      <c r="BJJ30" s="63"/>
      <c r="BJK30" s="63"/>
      <c r="BJL30" s="63"/>
      <c r="BJM30" s="63"/>
      <c r="BJN30" s="63"/>
      <c r="BJO30" s="63"/>
      <c r="BJP30" s="63"/>
      <c r="BJQ30" s="63"/>
      <c r="BJR30" s="63"/>
      <c r="BJS30" s="63"/>
      <c r="BJT30" s="63"/>
      <c r="BJU30" s="63"/>
      <c r="BJV30" s="63"/>
      <c r="BJW30" s="63"/>
      <c r="BJX30" s="63"/>
      <c r="BJY30" s="63"/>
      <c r="BJZ30" s="63"/>
      <c r="BKA30" s="63"/>
      <c r="BKB30" s="63"/>
      <c r="BKC30" s="63"/>
      <c r="BKD30" s="63"/>
      <c r="BKE30" s="63"/>
      <c r="BKF30" s="63"/>
      <c r="BKG30" s="63"/>
      <c r="BKH30" s="63"/>
      <c r="BKI30" s="63"/>
      <c r="BKJ30" s="63"/>
      <c r="BKK30" s="63"/>
      <c r="BKL30" s="63"/>
      <c r="BKM30" s="63"/>
      <c r="BKN30" s="63"/>
      <c r="BKO30" s="63"/>
      <c r="BKP30" s="63"/>
      <c r="BKQ30" s="63"/>
      <c r="BKR30" s="63"/>
      <c r="BKS30" s="63"/>
      <c r="BKT30" s="63"/>
      <c r="BKU30" s="63"/>
      <c r="BKV30" s="63"/>
      <c r="BKW30" s="63"/>
      <c r="BKX30" s="63"/>
      <c r="BKY30" s="63"/>
      <c r="BKZ30" s="63"/>
      <c r="BLA30" s="63"/>
      <c r="BLB30" s="63"/>
      <c r="BLC30" s="63"/>
      <c r="BLD30" s="63"/>
      <c r="BLE30" s="63"/>
      <c r="BLF30" s="63"/>
      <c r="BLG30" s="63"/>
      <c r="BLH30" s="63"/>
      <c r="BLI30" s="63"/>
      <c r="BLJ30" s="63"/>
      <c r="BLK30" s="63"/>
      <c r="BLL30" s="63"/>
      <c r="BLM30" s="63"/>
      <c r="BLN30" s="63"/>
      <c r="BLO30" s="63"/>
      <c r="BLP30" s="63"/>
      <c r="BLQ30" s="63"/>
      <c r="BLR30" s="63"/>
      <c r="BLS30" s="63"/>
      <c r="BLT30" s="63"/>
      <c r="BLU30" s="63"/>
      <c r="BLV30" s="63"/>
      <c r="BLW30" s="63"/>
      <c r="BLX30" s="63"/>
      <c r="BLY30" s="63"/>
      <c r="BLZ30" s="63"/>
      <c r="BMA30" s="63"/>
      <c r="BMB30" s="63"/>
      <c r="BMC30" s="63"/>
      <c r="BMD30" s="63"/>
      <c r="BME30" s="63"/>
    </row>
    <row r="31" spans="1:1695" s="1" customFormat="1" ht="15" hidden="1" customHeight="1" x14ac:dyDescent="0.25">
      <c r="A31" s="107" t="s">
        <v>224</v>
      </c>
      <c r="B31" s="119" t="e">
        <f>VLOOKUP(A31,'Tirantes - Executados'!$A$8:$M$404,10,FALSE)</f>
        <v>#N/A</v>
      </c>
      <c r="C31" s="133" t="e">
        <f>VLOOKUP(A31,'Tirantes - Executados'!$A$1:$M$405,17,FALSE)</f>
        <v>#N/A</v>
      </c>
      <c r="D31" s="122" t="e">
        <f>VLOOKUP(A31,'Tirantes - Executados'!$A$8:$M$404,18,FALSE)</f>
        <v>#N/A</v>
      </c>
      <c r="E31" s="133" t="e">
        <f>VLOOKUP(A31,'Tirantes - Executados'!$A$1:$M$405,19,FALSE)</f>
        <v>#N/A</v>
      </c>
      <c r="F31" s="122" t="e">
        <f>VLOOKUP(A31,'Tirantes - Executados'!$A$8:$M$404,20,FALSE)</f>
        <v>#N/A</v>
      </c>
      <c r="G31" s="133" t="e">
        <f>VLOOKUP(A31,'Tirantes - Executados'!$A$1:$M$405,21,FALSE)</f>
        <v>#N/A</v>
      </c>
      <c r="H31" s="122" t="e">
        <f>VLOOKUP(A31,'Tirantes - Executados'!$A$8:$M$404,22,FALSE)</f>
        <v>#N/A</v>
      </c>
      <c r="I31" s="133" t="e">
        <f>VLOOKUP(A31,'Tirantes - Executados'!$A$1:$M$405,23,FALSE)</f>
        <v>#N/A</v>
      </c>
      <c r="J31" s="122" t="e">
        <f>VLOOKUP(A31,'Tirantes - Executados'!$A$8:$M$404,24,FALSE)</f>
        <v>#N/A</v>
      </c>
      <c r="K31" s="108" t="e">
        <f>VLOOKUP(A31,'Tirantes - Executados'!$A$8:$M$404,11,FALSE)</f>
        <v>#N/A</v>
      </c>
      <c r="L31" s="133" t="e">
        <f>VLOOKUP(A31,'Tirantes - Executados'!$A$1:$M$405,28,FALSE)</f>
        <v>#N/A</v>
      </c>
      <c r="M31" s="122" t="e">
        <f>VLOOKUP(A31,'Tirantes - Executados'!$A$8:$M$404,29,FALSE)</f>
        <v>#N/A</v>
      </c>
      <c r="N31" s="133" t="e">
        <f>VLOOKUP(A31,'Tirantes - Executados'!$A$1:$M$405,30,FALSE)</f>
        <v>#N/A</v>
      </c>
      <c r="O31" s="122" t="e">
        <f>VLOOKUP(A31,'Tirantes - Executados'!$A$8:$M$404,31,FALSE)</f>
        <v>#N/A</v>
      </c>
      <c r="P31" s="133" t="e">
        <f>VLOOKUP(A31,'Tirantes - Executados'!$A$1:$M$405,32,FALSE)</f>
        <v>#N/A</v>
      </c>
      <c r="Q31" s="122" t="e">
        <f>VLOOKUP(A31,'Tirantes - Executados'!$A$8:$M$404,33,FALSE)</f>
        <v>#N/A</v>
      </c>
      <c r="R31" s="133" t="e">
        <f>VLOOKUP(A31,'Tirantes - Executados'!$A$1:$M$405,34,FALSE)</f>
        <v>#N/A</v>
      </c>
      <c r="S31" s="122" t="e">
        <f>VLOOKUP(A31,'Tirantes - Executados'!$A$8:$M$404,35,FALSE)</f>
        <v>#N/A</v>
      </c>
      <c r="T31" s="108" t="e">
        <f>VLOOKUP(A31,'Tirantes - Executados'!$A$8:$M$404,12,FALSE)</f>
        <v>#N/A</v>
      </c>
      <c r="U31" s="133" t="e">
        <f>VLOOKUP(A31,'Tirantes - Executados'!$A$1:$M$405,39,FALSE)</f>
        <v>#N/A</v>
      </c>
      <c r="V31" s="122" t="e">
        <f>VLOOKUP(A31,'Tirantes - Executados'!$A$8:$M$404,40,FALSE)</f>
        <v>#N/A</v>
      </c>
      <c r="W31" s="133" t="e">
        <f>VLOOKUP(A31,'Tirantes - Executados'!$A$1:$M$405,41,FALSE)</f>
        <v>#N/A</v>
      </c>
      <c r="X31" s="122" t="e">
        <f>VLOOKUP(A31,'Tirantes - Executados'!$A$8:$M$404,42,FALSE)</f>
        <v>#N/A</v>
      </c>
      <c r="Y31" s="133" t="e">
        <f>VLOOKUP(A31,'Tirantes - Executados'!$A$1:$M$405,43,FALSE)</f>
        <v>#N/A</v>
      </c>
      <c r="Z31" s="122" t="e">
        <f>VLOOKUP(A31,'Tirantes - Executados'!$A$8:$M$404,44,FALSE)</f>
        <v>#N/A</v>
      </c>
      <c r="AA31" s="133" t="e">
        <f>VLOOKUP(A31,'Tirantes - Executados'!$A$1:$M$405,45,FALSE)</f>
        <v>#N/A</v>
      </c>
      <c r="AB31" s="132" t="e">
        <f>VLOOKUP(A31,'Tirantes - Executados'!$A$8:$M$404,46,FALSE)</f>
        <v>#N/A</v>
      </c>
      <c r="AC31" s="99" t="s">
        <v>300</v>
      </c>
      <c r="AD31" s="109" t="e">
        <f>VLOOKUP(A31,'Tirantes - Executados'!$A$8:$M$404,14,FALSE)</f>
        <v>#N/A</v>
      </c>
      <c r="AE31" s="63"/>
      <c r="AF31" s="118" t="e">
        <f>VLOOKUP(A31,'Tirantes - Executados'!$A$1:$M$569,13,FALSE)</f>
        <v>#N/A</v>
      </c>
      <c r="AG31" s="63"/>
      <c r="AH31" s="63"/>
      <c r="AI31" s="230" t="e">
        <f>VLOOKUP(A31,'Tirantes - Executados'!$A$7:$M$404,50)</f>
        <v>#REF!</v>
      </c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63"/>
      <c r="NN31" s="63"/>
      <c r="NO31" s="63"/>
      <c r="NP31" s="63"/>
      <c r="NQ31" s="63"/>
      <c r="NR31" s="63"/>
      <c r="NS31" s="63"/>
      <c r="NT31" s="63"/>
      <c r="NU31" s="63"/>
      <c r="NV31" s="63"/>
      <c r="NW31" s="63"/>
      <c r="NX31" s="63"/>
      <c r="NY31" s="63"/>
      <c r="NZ31" s="63"/>
      <c r="OA31" s="63"/>
      <c r="OB31" s="63"/>
      <c r="OC31" s="63"/>
      <c r="OD31" s="63"/>
      <c r="OE31" s="63"/>
      <c r="OF31" s="63"/>
      <c r="OG31" s="63"/>
      <c r="OH31" s="63"/>
      <c r="OI31" s="63"/>
      <c r="OJ31" s="63"/>
      <c r="OK31" s="63"/>
      <c r="OL31" s="63"/>
      <c r="OM31" s="63"/>
      <c r="ON31" s="63"/>
      <c r="OO31" s="63"/>
      <c r="OP31" s="63"/>
      <c r="OQ31" s="63"/>
      <c r="OR31" s="63"/>
      <c r="OS31" s="63"/>
      <c r="OT31" s="63"/>
      <c r="OU31" s="63"/>
      <c r="OV31" s="63"/>
      <c r="OW31" s="63"/>
      <c r="OX31" s="63"/>
      <c r="OY31" s="63"/>
      <c r="OZ31" s="63"/>
      <c r="PA31" s="63"/>
      <c r="PB31" s="63"/>
      <c r="PC31" s="63"/>
      <c r="PD31" s="63"/>
      <c r="PE31" s="63"/>
      <c r="PF31" s="63"/>
      <c r="PG31" s="63"/>
      <c r="PH31" s="63"/>
      <c r="PI31" s="63"/>
      <c r="PJ31" s="63"/>
      <c r="PK31" s="63"/>
      <c r="PL31" s="63"/>
      <c r="PM31" s="63"/>
      <c r="PN31" s="63"/>
      <c r="PO31" s="63"/>
      <c r="PP31" s="63"/>
      <c r="PQ31" s="63"/>
      <c r="PR31" s="63"/>
      <c r="PS31" s="63"/>
      <c r="PT31" s="63"/>
      <c r="PU31" s="63"/>
      <c r="PV31" s="63"/>
      <c r="PW31" s="63"/>
      <c r="PX31" s="63"/>
      <c r="PY31" s="63"/>
      <c r="PZ31" s="63"/>
      <c r="QA31" s="63"/>
      <c r="QB31" s="63"/>
      <c r="QC31" s="63"/>
      <c r="QD31" s="63"/>
      <c r="QE31" s="63"/>
      <c r="QF31" s="63"/>
      <c r="QG31" s="63"/>
      <c r="QH31" s="63"/>
      <c r="QI31" s="63"/>
      <c r="QJ31" s="63"/>
      <c r="QK31" s="63"/>
      <c r="QL31" s="63"/>
      <c r="QM31" s="63"/>
      <c r="QN31" s="63"/>
      <c r="QO31" s="63"/>
      <c r="QP31" s="63"/>
      <c r="QQ31" s="63"/>
      <c r="QR31" s="63"/>
      <c r="QS31" s="63"/>
      <c r="QT31" s="63"/>
      <c r="QU31" s="63"/>
      <c r="QV31" s="63"/>
      <c r="QW31" s="63"/>
      <c r="QX31" s="63"/>
      <c r="QY31" s="63"/>
      <c r="QZ31" s="63"/>
      <c r="RA31" s="63"/>
      <c r="RB31" s="63"/>
      <c r="RC31" s="63"/>
      <c r="RD31" s="63"/>
      <c r="RE31" s="63"/>
      <c r="RF31" s="63"/>
      <c r="RG31" s="63"/>
      <c r="RH31" s="63"/>
      <c r="RI31" s="63"/>
      <c r="RJ31" s="63"/>
      <c r="RK31" s="63"/>
      <c r="RL31" s="63"/>
      <c r="RM31" s="63"/>
      <c r="RN31" s="63"/>
      <c r="RO31" s="63"/>
      <c r="RP31" s="63"/>
      <c r="RQ31" s="63"/>
      <c r="RR31" s="63"/>
      <c r="RS31" s="63"/>
      <c r="RT31" s="63"/>
      <c r="RU31" s="63"/>
      <c r="RV31" s="63"/>
      <c r="RW31" s="63"/>
      <c r="RX31" s="63"/>
      <c r="RY31" s="63"/>
      <c r="RZ31" s="63"/>
      <c r="SA31" s="63"/>
      <c r="SB31" s="63"/>
      <c r="SC31" s="63"/>
      <c r="SD31" s="63"/>
      <c r="SE31" s="63"/>
      <c r="SF31" s="63"/>
      <c r="SG31" s="63"/>
      <c r="SH31" s="63"/>
      <c r="SI31" s="63"/>
      <c r="SJ31" s="63"/>
      <c r="SK31" s="63"/>
      <c r="SL31" s="63"/>
      <c r="SM31" s="63"/>
      <c r="SN31" s="63"/>
      <c r="SO31" s="63"/>
      <c r="SP31" s="63"/>
      <c r="SQ31" s="63"/>
      <c r="SR31" s="63"/>
      <c r="SS31" s="63"/>
      <c r="ST31" s="63"/>
      <c r="SU31" s="63"/>
      <c r="SV31" s="63"/>
      <c r="SW31" s="63"/>
      <c r="SX31" s="63"/>
      <c r="SY31" s="63"/>
      <c r="SZ31" s="63"/>
      <c r="TA31" s="63"/>
      <c r="TB31" s="63"/>
      <c r="TC31" s="63"/>
      <c r="TD31" s="63"/>
      <c r="TE31" s="63"/>
      <c r="TF31" s="63"/>
      <c r="TG31" s="63"/>
      <c r="TH31" s="63"/>
      <c r="TI31" s="63"/>
      <c r="TJ31" s="63"/>
      <c r="TK31" s="63"/>
      <c r="TL31" s="63"/>
      <c r="TM31" s="63"/>
      <c r="TN31" s="63"/>
      <c r="TO31" s="63"/>
      <c r="TP31" s="63"/>
      <c r="TQ31" s="63"/>
      <c r="TR31" s="63"/>
      <c r="TS31" s="63"/>
      <c r="TT31" s="63"/>
      <c r="TU31" s="63"/>
      <c r="TV31" s="63"/>
      <c r="TW31" s="63"/>
      <c r="TX31" s="63"/>
      <c r="TY31" s="63"/>
      <c r="TZ31" s="63"/>
      <c r="UA31" s="63"/>
      <c r="UB31" s="63"/>
      <c r="UC31" s="63"/>
      <c r="UD31" s="63"/>
      <c r="UE31" s="63"/>
      <c r="UF31" s="63"/>
      <c r="UG31" s="63"/>
      <c r="UH31" s="63"/>
      <c r="UI31" s="63"/>
      <c r="UJ31" s="63"/>
      <c r="UK31" s="63"/>
      <c r="UL31" s="63"/>
      <c r="UM31" s="63"/>
      <c r="UN31" s="63"/>
      <c r="UO31" s="63"/>
      <c r="UP31" s="63"/>
      <c r="UQ31" s="63"/>
      <c r="UR31" s="63"/>
      <c r="US31" s="63"/>
      <c r="UT31" s="63"/>
      <c r="UU31" s="63"/>
      <c r="UV31" s="63"/>
      <c r="UW31" s="63"/>
      <c r="UX31" s="63"/>
      <c r="UY31" s="63"/>
      <c r="UZ31" s="63"/>
      <c r="VA31" s="63"/>
      <c r="VB31" s="63"/>
      <c r="VC31" s="63"/>
      <c r="VD31" s="63"/>
      <c r="VE31" s="63"/>
      <c r="VF31" s="63"/>
      <c r="VG31" s="63"/>
      <c r="VH31" s="63"/>
      <c r="VI31" s="63"/>
      <c r="VJ31" s="63"/>
      <c r="VK31" s="63"/>
      <c r="VL31" s="63"/>
      <c r="VM31" s="63"/>
      <c r="VN31" s="63"/>
      <c r="VO31" s="63"/>
      <c r="VP31" s="63"/>
      <c r="VQ31" s="63"/>
      <c r="VR31" s="63"/>
      <c r="VS31" s="63"/>
      <c r="VT31" s="63"/>
      <c r="VU31" s="63"/>
      <c r="VV31" s="63"/>
      <c r="VW31" s="63"/>
      <c r="VX31" s="63"/>
      <c r="VY31" s="63"/>
      <c r="VZ31" s="63"/>
      <c r="WA31" s="63"/>
      <c r="WB31" s="63"/>
      <c r="WC31" s="63"/>
      <c r="WD31" s="63"/>
      <c r="WE31" s="63"/>
      <c r="WF31" s="63"/>
      <c r="WG31" s="63"/>
      <c r="WH31" s="63"/>
      <c r="WI31" s="63"/>
      <c r="WJ31" s="63"/>
      <c r="WK31" s="63"/>
      <c r="WL31" s="63"/>
      <c r="WM31" s="63"/>
      <c r="WN31" s="63"/>
      <c r="WO31" s="63"/>
      <c r="WP31" s="63"/>
      <c r="WQ31" s="63"/>
      <c r="WR31" s="63"/>
      <c r="WS31" s="63"/>
      <c r="WT31" s="63"/>
      <c r="WU31" s="63"/>
      <c r="WV31" s="63"/>
      <c r="WW31" s="63"/>
      <c r="WX31" s="63"/>
      <c r="WY31" s="63"/>
      <c r="WZ31" s="63"/>
      <c r="XA31" s="63"/>
      <c r="XB31" s="63"/>
      <c r="XC31" s="63"/>
      <c r="XD31" s="63"/>
      <c r="XE31" s="63"/>
      <c r="XF31" s="63"/>
      <c r="XG31" s="63"/>
      <c r="XH31" s="63"/>
      <c r="XI31" s="63"/>
      <c r="XJ31" s="63"/>
      <c r="XK31" s="63"/>
      <c r="XL31" s="63"/>
      <c r="XM31" s="63"/>
      <c r="XN31" s="63"/>
      <c r="XO31" s="63"/>
      <c r="XP31" s="63"/>
      <c r="XQ31" s="63"/>
      <c r="XR31" s="63"/>
      <c r="XS31" s="63"/>
      <c r="XT31" s="63"/>
      <c r="XU31" s="63"/>
      <c r="XV31" s="63"/>
      <c r="XW31" s="63"/>
      <c r="XX31" s="63"/>
      <c r="XY31" s="63"/>
      <c r="XZ31" s="63"/>
      <c r="YA31" s="63"/>
      <c r="YB31" s="63"/>
      <c r="YC31" s="63"/>
      <c r="YD31" s="63"/>
      <c r="YE31" s="63"/>
      <c r="YF31" s="63"/>
      <c r="YG31" s="63"/>
      <c r="YH31" s="63"/>
      <c r="YI31" s="63"/>
      <c r="YJ31" s="63"/>
      <c r="YK31" s="63"/>
      <c r="YL31" s="63"/>
      <c r="YM31" s="63"/>
      <c r="YN31" s="63"/>
      <c r="YO31" s="63"/>
      <c r="YP31" s="63"/>
      <c r="YQ31" s="63"/>
      <c r="YR31" s="63"/>
      <c r="YS31" s="63"/>
      <c r="YT31" s="63"/>
      <c r="YU31" s="63"/>
      <c r="YV31" s="63"/>
      <c r="YW31" s="63"/>
      <c r="YX31" s="63"/>
      <c r="YY31" s="63"/>
      <c r="YZ31" s="63"/>
      <c r="ZA31" s="63"/>
      <c r="ZB31" s="63"/>
      <c r="ZC31" s="63"/>
      <c r="ZD31" s="63"/>
      <c r="ZE31" s="63"/>
      <c r="ZF31" s="63"/>
      <c r="ZG31" s="63"/>
      <c r="ZH31" s="63"/>
      <c r="ZI31" s="63"/>
      <c r="ZJ31" s="63"/>
      <c r="ZK31" s="63"/>
      <c r="ZL31" s="63"/>
      <c r="ZM31" s="63"/>
      <c r="ZN31" s="63"/>
      <c r="ZO31" s="63"/>
      <c r="ZP31" s="63"/>
      <c r="ZQ31" s="63"/>
      <c r="ZR31" s="63"/>
      <c r="ZS31" s="63"/>
      <c r="ZT31" s="63"/>
      <c r="ZU31" s="63"/>
      <c r="ZV31" s="63"/>
      <c r="ZW31" s="63"/>
      <c r="ZX31" s="63"/>
      <c r="ZY31" s="63"/>
      <c r="ZZ31" s="63"/>
      <c r="AAA31" s="63"/>
      <c r="AAB31" s="63"/>
      <c r="AAC31" s="63"/>
      <c r="AAD31" s="63"/>
      <c r="AAE31" s="63"/>
      <c r="AAF31" s="63"/>
      <c r="AAG31" s="63"/>
      <c r="AAH31" s="63"/>
      <c r="AAI31" s="63"/>
      <c r="AAJ31" s="63"/>
      <c r="AAK31" s="63"/>
      <c r="AAL31" s="63"/>
      <c r="AAM31" s="63"/>
      <c r="AAN31" s="63"/>
      <c r="AAO31" s="63"/>
      <c r="AAP31" s="63"/>
      <c r="AAQ31" s="63"/>
      <c r="AAR31" s="63"/>
      <c r="AAS31" s="63"/>
      <c r="AAT31" s="63"/>
      <c r="AAU31" s="63"/>
      <c r="AAV31" s="63"/>
      <c r="AAW31" s="63"/>
      <c r="AAX31" s="63"/>
      <c r="AAY31" s="63"/>
      <c r="AAZ31" s="63"/>
      <c r="ABA31" s="63"/>
      <c r="ABB31" s="63"/>
      <c r="ABC31" s="63"/>
      <c r="ABD31" s="63"/>
      <c r="ABE31" s="63"/>
      <c r="ABF31" s="63"/>
      <c r="ABG31" s="63"/>
      <c r="ABH31" s="63"/>
      <c r="ABI31" s="63"/>
      <c r="ABJ31" s="63"/>
      <c r="ABK31" s="63"/>
      <c r="ABL31" s="63"/>
      <c r="ABM31" s="63"/>
      <c r="ABN31" s="63"/>
      <c r="ABO31" s="63"/>
      <c r="ABP31" s="63"/>
      <c r="ABQ31" s="63"/>
      <c r="ABR31" s="63"/>
      <c r="ABS31" s="63"/>
      <c r="ABT31" s="63"/>
      <c r="ABU31" s="63"/>
      <c r="ABV31" s="63"/>
      <c r="ABW31" s="63"/>
      <c r="ABX31" s="63"/>
      <c r="ABY31" s="63"/>
      <c r="ABZ31" s="63"/>
      <c r="ACA31" s="63"/>
      <c r="ACB31" s="63"/>
      <c r="ACC31" s="63"/>
      <c r="ACD31" s="63"/>
      <c r="ACE31" s="63"/>
      <c r="ACF31" s="63"/>
      <c r="ACG31" s="63"/>
      <c r="ACH31" s="63"/>
      <c r="ACI31" s="63"/>
      <c r="ACJ31" s="63"/>
      <c r="ACK31" s="63"/>
      <c r="ACL31" s="63"/>
      <c r="ACM31" s="63"/>
      <c r="ACN31" s="63"/>
      <c r="ACO31" s="63"/>
      <c r="ACP31" s="63"/>
      <c r="ACQ31" s="63"/>
      <c r="ACR31" s="63"/>
      <c r="ACS31" s="63"/>
      <c r="ACT31" s="63"/>
      <c r="ACU31" s="63"/>
      <c r="ACV31" s="63"/>
      <c r="ACW31" s="63"/>
      <c r="ACX31" s="63"/>
      <c r="ACY31" s="63"/>
      <c r="ACZ31" s="63"/>
      <c r="ADA31" s="63"/>
      <c r="ADB31" s="63"/>
      <c r="ADC31" s="63"/>
      <c r="ADD31" s="63"/>
      <c r="ADE31" s="63"/>
      <c r="ADF31" s="63"/>
      <c r="ADG31" s="63"/>
      <c r="ADH31" s="63"/>
      <c r="ADI31" s="63"/>
      <c r="ADJ31" s="63"/>
      <c r="ADK31" s="63"/>
      <c r="ADL31" s="63"/>
      <c r="ADM31" s="63"/>
      <c r="ADN31" s="63"/>
      <c r="ADO31" s="63"/>
      <c r="ADP31" s="63"/>
      <c r="ADQ31" s="63"/>
      <c r="ADR31" s="63"/>
      <c r="ADS31" s="63"/>
      <c r="ADT31" s="63"/>
      <c r="ADU31" s="63"/>
      <c r="ADV31" s="63"/>
      <c r="ADW31" s="63"/>
      <c r="ADX31" s="63"/>
      <c r="ADY31" s="63"/>
      <c r="ADZ31" s="63"/>
      <c r="AEA31" s="63"/>
      <c r="AEB31" s="63"/>
      <c r="AEC31" s="63"/>
      <c r="AED31" s="63"/>
      <c r="AEE31" s="63"/>
      <c r="AEF31" s="63"/>
      <c r="AEG31" s="63"/>
      <c r="AEH31" s="63"/>
      <c r="AEI31" s="63"/>
      <c r="AEJ31" s="63"/>
      <c r="AEK31" s="63"/>
      <c r="AEL31" s="63"/>
      <c r="AEM31" s="63"/>
      <c r="AEN31" s="63"/>
      <c r="AEO31" s="63"/>
      <c r="AEP31" s="63"/>
      <c r="AEQ31" s="63"/>
      <c r="AER31" s="63"/>
      <c r="AES31" s="63"/>
      <c r="AET31" s="63"/>
      <c r="AEU31" s="63"/>
      <c r="AEV31" s="63"/>
      <c r="AEW31" s="63"/>
      <c r="AEX31" s="63"/>
      <c r="AEY31" s="63"/>
      <c r="AEZ31" s="63"/>
      <c r="AFA31" s="63"/>
      <c r="AFB31" s="63"/>
      <c r="AFC31" s="63"/>
      <c r="AFD31" s="63"/>
      <c r="AFE31" s="63"/>
      <c r="AFF31" s="63"/>
      <c r="AFG31" s="63"/>
      <c r="AFH31" s="63"/>
      <c r="AFI31" s="63"/>
      <c r="AFJ31" s="63"/>
      <c r="AFK31" s="63"/>
      <c r="AFL31" s="63"/>
      <c r="AFM31" s="63"/>
      <c r="AFN31" s="63"/>
      <c r="AFO31" s="63"/>
      <c r="AFP31" s="63"/>
      <c r="AFQ31" s="63"/>
      <c r="AFR31" s="63"/>
      <c r="AFS31" s="63"/>
      <c r="AFT31" s="63"/>
      <c r="AFU31" s="63"/>
      <c r="AFV31" s="63"/>
      <c r="AFW31" s="63"/>
      <c r="AFX31" s="63"/>
      <c r="AFY31" s="63"/>
      <c r="AFZ31" s="63"/>
      <c r="AGA31" s="63"/>
      <c r="AGB31" s="63"/>
      <c r="AGC31" s="63"/>
      <c r="AGD31" s="63"/>
      <c r="AGE31" s="63"/>
      <c r="AGF31" s="63"/>
      <c r="AGG31" s="63"/>
      <c r="AGH31" s="63"/>
      <c r="AGI31" s="63"/>
      <c r="AGJ31" s="63"/>
      <c r="AGK31" s="63"/>
      <c r="AGL31" s="63"/>
      <c r="AGM31" s="63"/>
      <c r="AGN31" s="63"/>
      <c r="AGO31" s="63"/>
      <c r="AGP31" s="63"/>
      <c r="AGQ31" s="63"/>
      <c r="AGR31" s="63"/>
      <c r="AGS31" s="63"/>
      <c r="AGT31" s="63"/>
      <c r="AGU31" s="63"/>
      <c r="AGV31" s="63"/>
      <c r="AGW31" s="63"/>
      <c r="AGX31" s="63"/>
      <c r="AGY31" s="63"/>
      <c r="AGZ31" s="63"/>
      <c r="AHA31" s="63"/>
      <c r="AHB31" s="63"/>
      <c r="AHC31" s="63"/>
      <c r="AHD31" s="63"/>
      <c r="AHE31" s="63"/>
      <c r="AHF31" s="63"/>
      <c r="AHG31" s="63"/>
      <c r="AHH31" s="63"/>
      <c r="AHI31" s="63"/>
      <c r="AHJ31" s="63"/>
      <c r="AHK31" s="63"/>
      <c r="AHL31" s="63"/>
      <c r="AHM31" s="63"/>
      <c r="AHN31" s="63"/>
      <c r="AHO31" s="63"/>
      <c r="AHP31" s="63"/>
      <c r="AHQ31" s="63"/>
      <c r="AHR31" s="63"/>
      <c r="AHS31" s="63"/>
      <c r="AHT31" s="63"/>
      <c r="AHU31" s="63"/>
      <c r="AHV31" s="63"/>
      <c r="AHW31" s="63"/>
      <c r="AHX31" s="63"/>
      <c r="AHY31" s="63"/>
      <c r="AHZ31" s="63"/>
      <c r="AIA31" s="63"/>
      <c r="AIB31" s="63"/>
      <c r="AIC31" s="63"/>
      <c r="AID31" s="63"/>
      <c r="AIE31" s="63"/>
      <c r="AIF31" s="63"/>
      <c r="AIG31" s="63"/>
      <c r="AIH31" s="63"/>
      <c r="AII31" s="63"/>
      <c r="AIJ31" s="63"/>
      <c r="AIK31" s="63"/>
      <c r="AIL31" s="63"/>
      <c r="AIM31" s="63"/>
      <c r="AIN31" s="63"/>
      <c r="AIO31" s="63"/>
      <c r="AIP31" s="63"/>
      <c r="AIQ31" s="63"/>
      <c r="AIR31" s="63"/>
      <c r="AIS31" s="63"/>
      <c r="AIT31" s="63"/>
      <c r="AIU31" s="63"/>
      <c r="AIV31" s="63"/>
      <c r="AIW31" s="63"/>
      <c r="AIX31" s="63"/>
      <c r="AIY31" s="63"/>
      <c r="AIZ31" s="63"/>
      <c r="AJA31" s="63"/>
      <c r="AJB31" s="63"/>
      <c r="AJC31" s="63"/>
      <c r="AJD31" s="63"/>
      <c r="AJE31" s="63"/>
      <c r="AJF31" s="63"/>
      <c r="AJG31" s="63"/>
      <c r="AJH31" s="63"/>
      <c r="AJI31" s="63"/>
      <c r="AJJ31" s="63"/>
      <c r="AJK31" s="63"/>
      <c r="AJL31" s="63"/>
      <c r="AJM31" s="63"/>
      <c r="AJN31" s="63"/>
      <c r="AJO31" s="63"/>
      <c r="AJP31" s="63"/>
      <c r="AJQ31" s="63"/>
      <c r="AJR31" s="63"/>
      <c r="AJS31" s="63"/>
      <c r="AJT31" s="63"/>
      <c r="AJU31" s="63"/>
      <c r="AJV31" s="63"/>
      <c r="AJW31" s="63"/>
      <c r="AJX31" s="63"/>
      <c r="AJY31" s="63"/>
      <c r="AJZ31" s="63"/>
      <c r="AKA31" s="63"/>
      <c r="AKB31" s="63"/>
      <c r="AKC31" s="63"/>
      <c r="AKD31" s="63"/>
      <c r="AKE31" s="63"/>
      <c r="AKF31" s="63"/>
      <c r="AKG31" s="63"/>
      <c r="AKH31" s="63"/>
      <c r="AKI31" s="63"/>
      <c r="AKJ31" s="63"/>
      <c r="AKK31" s="63"/>
      <c r="AKL31" s="63"/>
      <c r="AKM31" s="63"/>
      <c r="AKN31" s="63"/>
      <c r="AKO31" s="63"/>
      <c r="AKP31" s="63"/>
      <c r="AKQ31" s="63"/>
      <c r="AKR31" s="63"/>
      <c r="AKS31" s="63"/>
      <c r="AKT31" s="63"/>
      <c r="AKU31" s="63"/>
      <c r="AKV31" s="63"/>
      <c r="AKW31" s="63"/>
      <c r="AKX31" s="63"/>
      <c r="AKY31" s="63"/>
      <c r="AKZ31" s="63"/>
      <c r="ALA31" s="63"/>
      <c r="ALB31" s="63"/>
      <c r="ALC31" s="63"/>
      <c r="ALD31" s="63"/>
      <c r="ALE31" s="63"/>
      <c r="ALF31" s="63"/>
      <c r="ALG31" s="63"/>
      <c r="ALH31" s="63"/>
      <c r="ALI31" s="63"/>
      <c r="ALJ31" s="63"/>
      <c r="ALK31" s="63"/>
      <c r="ALL31" s="63"/>
      <c r="ALM31" s="63"/>
      <c r="ALN31" s="63"/>
      <c r="ALO31" s="63"/>
      <c r="ALP31" s="63"/>
      <c r="ALQ31" s="63"/>
      <c r="ALR31" s="63"/>
      <c r="ALS31" s="63"/>
      <c r="ALT31" s="63"/>
      <c r="ALU31" s="63"/>
      <c r="ALV31" s="63"/>
      <c r="ALW31" s="63"/>
      <c r="ALX31" s="63"/>
      <c r="ALY31" s="63"/>
      <c r="ALZ31" s="63"/>
      <c r="AMA31" s="63"/>
      <c r="AMB31" s="63"/>
      <c r="AMC31" s="63"/>
      <c r="AMD31" s="63"/>
      <c r="AME31" s="63"/>
      <c r="AMF31" s="63"/>
      <c r="AMG31" s="63"/>
      <c r="AMH31" s="63"/>
      <c r="AMI31" s="63"/>
      <c r="AMJ31" s="63"/>
      <c r="AMK31" s="63"/>
      <c r="AML31" s="63"/>
      <c r="AMM31" s="63"/>
      <c r="AMN31" s="63"/>
      <c r="AMO31" s="63"/>
      <c r="AMP31" s="63"/>
      <c r="AMQ31" s="63"/>
      <c r="AMR31" s="63"/>
      <c r="AMS31" s="63"/>
      <c r="AMT31" s="63"/>
      <c r="AMU31" s="63"/>
      <c r="AMV31" s="63"/>
      <c r="AMW31" s="63"/>
      <c r="AMX31" s="63"/>
      <c r="AMY31" s="63"/>
      <c r="AMZ31" s="63"/>
      <c r="ANA31" s="63"/>
      <c r="ANB31" s="63"/>
      <c r="ANC31" s="63"/>
      <c r="AND31" s="63"/>
      <c r="ANE31" s="63"/>
      <c r="ANF31" s="63"/>
      <c r="ANG31" s="63"/>
      <c r="ANH31" s="63"/>
      <c r="ANI31" s="63"/>
      <c r="ANJ31" s="63"/>
      <c r="ANK31" s="63"/>
      <c r="ANL31" s="63"/>
      <c r="ANM31" s="63"/>
      <c r="ANN31" s="63"/>
      <c r="ANO31" s="63"/>
      <c r="ANP31" s="63"/>
      <c r="ANQ31" s="63"/>
      <c r="ANR31" s="63"/>
      <c r="ANS31" s="63"/>
      <c r="ANT31" s="63"/>
      <c r="ANU31" s="63"/>
      <c r="ANV31" s="63"/>
      <c r="ANW31" s="63"/>
      <c r="ANX31" s="63"/>
      <c r="ANY31" s="63"/>
      <c r="ANZ31" s="63"/>
      <c r="AOA31" s="63"/>
      <c r="AOB31" s="63"/>
      <c r="AOC31" s="63"/>
      <c r="AOD31" s="63"/>
      <c r="AOE31" s="63"/>
      <c r="AOF31" s="63"/>
      <c r="AOG31" s="63"/>
      <c r="AOH31" s="63"/>
      <c r="AOI31" s="63"/>
      <c r="AOJ31" s="63"/>
      <c r="AOK31" s="63"/>
      <c r="AOL31" s="63"/>
      <c r="AOM31" s="63"/>
      <c r="AON31" s="63"/>
      <c r="AOO31" s="63"/>
      <c r="AOP31" s="63"/>
      <c r="AOQ31" s="63"/>
      <c r="AOR31" s="63"/>
      <c r="AOS31" s="63"/>
      <c r="AOT31" s="63"/>
      <c r="AOU31" s="63"/>
      <c r="AOV31" s="63"/>
      <c r="AOW31" s="63"/>
      <c r="AOX31" s="63"/>
      <c r="AOY31" s="63"/>
      <c r="AOZ31" s="63"/>
      <c r="APA31" s="63"/>
      <c r="APB31" s="63"/>
      <c r="APC31" s="63"/>
      <c r="APD31" s="63"/>
      <c r="APE31" s="63"/>
      <c r="APF31" s="63"/>
      <c r="APG31" s="63"/>
      <c r="APH31" s="63"/>
      <c r="API31" s="63"/>
      <c r="APJ31" s="63"/>
      <c r="APK31" s="63"/>
      <c r="APL31" s="63"/>
      <c r="APM31" s="63"/>
      <c r="APN31" s="63"/>
      <c r="APO31" s="63"/>
      <c r="APP31" s="63"/>
      <c r="APQ31" s="63"/>
      <c r="APR31" s="63"/>
      <c r="APS31" s="63"/>
      <c r="APT31" s="63"/>
      <c r="APU31" s="63"/>
      <c r="APV31" s="63"/>
      <c r="APW31" s="63"/>
      <c r="APX31" s="63"/>
      <c r="APY31" s="63"/>
      <c r="APZ31" s="63"/>
      <c r="AQA31" s="63"/>
      <c r="AQB31" s="63"/>
      <c r="AQC31" s="63"/>
      <c r="AQD31" s="63"/>
      <c r="AQE31" s="63"/>
      <c r="AQF31" s="63"/>
      <c r="AQG31" s="63"/>
      <c r="AQH31" s="63"/>
      <c r="AQI31" s="63"/>
      <c r="AQJ31" s="63"/>
      <c r="AQK31" s="63"/>
      <c r="AQL31" s="63"/>
      <c r="AQM31" s="63"/>
      <c r="AQN31" s="63"/>
      <c r="AQO31" s="63"/>
      <c r="AQP31" s="63"/>
      <c r="AQQ31" s="63"/>
      <c r="AQR31" s="63"/>
      <c r="AQS31" s="63"/>
      <c r="AQT31" s="63"/>
      <c r="AQU31" s="63"/>
      <c r="AQV31" s="63"/>
      <c r="AQW31" s="63"/>
      <c r="AQX31" s="63"/>
      <c r="AQY31" s="63"/>
      <c r="AQZ31" s="63"/>
      <c r="ARA31" s="63"/>
      <c r="ARB31" s="63"/>
      <c r="ARC31" s="63"/>
      <c r="ARD31" s="63"/>
      <c r="ARE31" s="63"/>
      <c r="ARF31" s="63"/>
      <c r="ARG31" s="63"/>
      <c r="ARH31" s="63"/>
      <c r="ARI31" s="63"/>
      <c r="ARJ31" s="63"/>
      <c r="ARK31" s="63"/>
      <c r="ARL31" s="63"/>
      <c r="ARM31" s="63"/>
      <c r="ARN31" s="63"/>
      <c r="ARO31" s="63"/>
      <c r="ARP31" s="63"/>
      <c r="ARQ31" s="63"/>
      <c r="ARR31" s="63"/>
      <c r="ARS31" s="63"/>
      <c r="ART31" s="63"/>
      <c r="ARU31" s="63"/>
      <c r="ARV31" s="63"/>
      <c r="ARW31" s="63"/>
      <c r="ARX31" s="63"/>
      <c r="ARY31" s="63"/>
      <c r="ARZ31" s="63"/>
      <c r="ASA31" s="63"/>
      <c r="ASB31" s="63"/>
      <c r="ASC31" s="63"/>
      <c r="ASD31" s="63"/>
      <c r="ASE31" s="63"/>
      <c r="ASF31" s="63"/>
      <c r="ASG31" s="63"/>
      <c r="ASH31" s="63"/>
      <c r="ASI31" s="63"/>
      <c r="ASJ31" s="63"/>
      <c r="ASK31" s="63"/>
      <c r="ASL31" s="63"/>
      <c r="ASM31" s="63"/>
      <c r="ASN31" s="63"/>
      <c r="ASO31" s="63"/>
      <c r="ASP31" s="63"/>
      <c r="ASQ31" s="63"/>
      <c r="ASR31" s="63"/>
      <c r="ASS31" s="63"/>
      <c r="AST31" s="63"/>
      <c r="ASU31" s="63"/>
      <c r="ASV31" s="63"/>
      <c r="ASW31" s="63"/>
      <c r="ASX31" s="63"/>
      <c r="ASY31" s="63"/>
      <c r="ASZ31" s="63"/>
      <c r="ATA31" s="63"/>
      <c r="ATB31" s="63"/>
      <c r="ATC31" s="63"/>
      <c r="ATD31" s="63"/>
      <c r="ATE31" s="63"/>
      <c r="ATF31" s="63"/>
      <c r="ATG31" s="63"/>
      <c r="ATH31" s="63"/>
      <c r="ATI31" s="63"/>
      <c r="ATJ31" s="63"/>
      <c r="ATK31" s="63"/>
      <c r="ATL31" s="63"/>
      <c r="ATM31" s="63"/>
      <c r="ATN31" s="63"/>
      <c r="ATO31" s="63"/>
      <c r="ATP31" s="63"/>
      <c r="ATQ31" s="63"/>
      <c r="ATR31" s="63"/>
      <c r="ATS31" s="63"/>
      <c r="ATT31" s="63"/>
      <c r="ATU31" s="63"/>
      <c r="ATV31" s="63"/>
      <c r="ATW31" s="63"/>
      <c r="ATX31" s="63"/>
      <c r="ATY31" s="63"/>
      <c r="ATZ31" s="63"/>
      <c r="AUA31" s="63"/>
      <c r="AUB31" s="63"/>
      <c r="AUC31" s="63"/>
      <c r="AUD31" s="63"/>
      <c r="AUE31" s="63"/>
      <c r="AUF31" s="63"/>
      <c r="AUG31" s="63"/>
      <c r="AUH31" s="63"/>
      <c r="AUI31" s="63"/>
      <c r="AUJ31" s="63"/>
      <c r="AUK31" s="63"/>
      <c r="AUL31" s="63"/>
      <c r="AUM31" s="63"/>
      <c r="AUN31" s="63"/>
      <c r="AUO31" s="63"/>
      <c r="AUP31" s="63"/>
      <c r="AUQ31" s="63"/>
      <c r="AUR31" s="63"/>
      <c r="AUS31" s="63"/>
      <c r="AUT31" s="63"/>
      <c r="AUU31" s="63"/>
      <c r="AUV31" s="63"/>
      <c r="AUW31" s="63"/>
      <c r="AUX31" s="63"/>
      <c r="AUY31" s="63"/>
      <c r="AUZ31" s="63"/>
      <c r="AVA31" s="63"/>
      <c r="AVB31" s="63"/>
      <c r="AVC31" s="63"/>
      <c r="AVD31" s="63"/>
      <c r="AVE31" s="63"/>
      <c r="AVF31" s="63"/>
      <c r="AVG31" s="63"/>
      <c r="AVH31" s="63"/>
      <c r="AVI31" s="63"/>
      <c r="AVJ31" s="63"/>
      <c r="AVK31" s="63"/>
      <c r="AVL31" s="63"/>
      <c r="AVM31" s="63"/>
      <c r="AVN31" s="63"/>
      <c r="AVO31" s="63"/>
      <c r="AVP31" s="63"/>
      <c r="AVQ31" s="63"/>
      <c r="AVR31" s="63"/>
      <c r="AVS31" s="63"/>
      <c r="AVT31" s="63"/>
      <c r="AVU31" s="63"/>
      <c r="AVV31" s="63"/>
      <c r="AVW31" s="63"/>
      <c r="AVX31" s="63"/>
      <c r="AVY31" s="63"/>
      <c r="AVZ31" s="63"/>
      <c r="AWA31" s="63"/>
      <c r="AWB31" s="63"/>
      <c r="AWC31" s="63"/>
      <c r="AWD31" s="63"/>
      <c r="AWE31" s="63"/>
      <c r="AWF31" s="63"/>
      <c r="AWG31" s="63"/>
      <c r="AWH31" s="63"/>
      <c r="AWI31" s="63"/>
      <c r="AWJ31" s="63"/>
      <c r="AWK31" s="63"/>
      <c r="AWL31" s="63"/>
      <c r="AWM31" s="63"/>
      <c r="AWN31" s="63"/>
      <c r="AWO31" s="63"/>
      <c r="AWP31" s="63"/>
      <c r="AWQ31" s="63"/>
      <c r="AWR31" s="63"/>
      <c r="AWS31" s="63"/>
      <c r="AWT31" s="63"/>
      <c r="AWU31" s="63"/>
      <c r="AWV31" s="63"/>
      <c r="AWW31" s="63"/>
      <c r="AWX31" s="63"/>
      <c r="AWY31" s="63"/>
      <c r="AWZ31" s="63"/>
      <c r="AXA31" s="63"/>
      <c r="AXB31" s="63"/>
      <c r="AXC31" s="63"/>
      <c r="AXD31" s="63"/>
      <c r="AXE31" s="63"/>
      <c r="AXF31" s="63"/>
      <c r="AXG31" s="63"/>
      <c r="AXH31" s="63"/>
      <c r="AXI31" s="63"/>
      <c r="AXJ31" s="63"/>
      <c r="AXK31" s="63"/>
      <c r="AXL31" s="63"/>
      <c r="AXM31" s="63"/>
      <c r="AXN31" s="63"/>
      <c r="AXO31" s="63"/>
      <c r="AXP31" s="63"/>
      <c r="AXQ31" s="63"/>
      <c r="AXR31" s="63"/>
      <c r="AXS31" s="63"/>
      <c r="AXT31" s="63"/>
      <c r="AXU31" s="63"/>
      <c r="AXV31" s="63"/>
      <c r="AXW31" s="63"/>
      <c r="AXX31" s="63"/>
      <c r="AXY31" s="63"/>
      <c r="AXZ31" s="63"/>
      <c r="AYA31" s="63"/>
      <c r="AYB31" s="63"/>
      <c r="AYC31" s="63"/>
      <c r="AYD31" s="63"/>
      <c r="AYE31" s="63"/>
      <c r="AYF31" s="63"/>
      <c r="AYG31" s="63"/>
      <c r="AYH31" s="63"/>
      <c r="AYI31" s="63"/>
      <c r="AYJ31" s="63"/>
      <c r="AYK31" s="63"/>
      <c r="AYL31" s="63"/>
      <c r="AYM31" s="63"/>
      <c r="AYN31" s="63"/>
      <c r="AYO31" s="63"/>
      <c r="AYP31" s="63"/>
      <c r="AYQ31" s="63"/>
      <c r="AYR31" s="63"/>
      <c r="AYS31" s="63"/>
      <c r="AYT31" s="63"/>
      <c r="AYU31" s="63"/>
      <c r="AYV31" s="63"/>
      <c r="AYW31" s="63"/>
      <c r="AYX31" s="63"/>
      <c r="AYY31" s="63"/>
      <c r="AYZ31" s="63"/>
      <c r="AZA31" s="63"/>
      <c r="AZB31" s="63"/>
      <c r="AZC31" s="63"/>
      <c r="AZD31" s="63"/>
      <c r="AZE31" s="63"/>
      <c r="AZF31" s="63"/>
      <c r="AZG31" s="63"/>
      <c r="AZH31" s="63"/>
      <c r="AZI31" s="63"/>
      <c r="AZJ31" s="63"/>
      <c r="AZK31" s="63"/>
      <c r="AZL31" s="63"/>
      <c r="AZM31" s="63"/>
      <c r="AZN31" s="63"/>
      <c r="AZO31" s="63"/>
      <c r="AZP31" s="63"/>
      <c r="AZQ31" s="63"/>
      <c r="AZR31" s="63"/>
      <c r="AZS31" s="63"/>
      <c r="AZT31" s="63"/>
      <c r="AZU31" s="63"/>
      <c r="AZV31" s="63"/>
      <c r="AZW31" s="63"/>
      <c r="AZX31" s="63"/>
      <c r="AZY31" s="63"/>
      <c r="AZZ31" s="63"/>
      <c r="BAA31" s="63"/>
      <c r="BAB31" s="63"/>
      <c r="BAC31" s="63"/>
      <c r="BAD31" s="63"/>
      <c r="BAE31" s="63"/>
      <c r="BAF31" s="63"/>
      <c r="BAG31" s="63"/>
      <c r="BAH31" s="63"/>
      <c r="BAI31" s="63"/>
      <c r="BAJ31" s="63"/>
      <c r="BAK31" s="63"/>
      <c r="BAL31" s="63"/>
      <c r="BAM31" s="63"/>
      <c r="BAN31" s="63"/>
      <c r="BAO31" s="63"/>
      <c r="BAP31" s="63"/>
      <c r="BAQ31" s="63"/>
      <c r="BAR31" s="63"/>
      <c r="BAS31" s="63"/>
      <c r="BAT31" s="63"/>
      <c r="BAU31" s="63"/>
      <c r="BAV31" s="63"/>
      <c r="BAW31" s="63"/>
      <c r="BAX31" s="63"/>
      <c r="BAY31" s="63"/>
      <c r="BAZ31" s="63"/>
      <c r="BBA31" s="63"/>
      <c r="BBB31" s="63"/>
      <c r="BBC31" s="63"/>
      <c r="BBD31" s="63"/>
      <c r="BBE31" s="63"/>
      <c r="BBF31" s="63"/>
      <c r="BBG31" s="63"/>
      <c r="BBH31" s="63"/>
      <c r="BBI31" s="63"/>
      <c r="BBJ31" s="63"/>
      <c r="BBK31" s="63"/>
      <c r="BBL31" s="63"/>
      <c r="BBM31" s="63"/>
      <c r="BBN31" s="63"/>
      <c r="BBO31" s="63"/>
      <c r="BBP31" s="63"/>
      <c r="BBQ31" s="63"/>
      <c r="BBR31" s="63"/>
      <c r="BBS31" s="63"/>
      <c r="BBT31" s="63"/>
      <c r="BBU31" s="63"/>
      <c r="BBV31" s="63"/>
      <c r="BBW31" s="63"/>
      <c r="BBX31" s="63"/>
      <c r="BBY31" s="63"/>
      <c r="BBZ31" s="63"/>
      <c r="BCA31" s="63"/>
      <c r="BCB31" s="63"/>
      <c r="BCC31" s="63"/>
      <c r="BCD31" s="63"/>
      <c r="BCE31" s="63"/>
      <c r="BCF31" s="63"/>
      <c r="BCG31" s="63"/>
      <c r="BCH31" s="63"/>
      <c r="BCI31" s="63"/>
      <c r="BCJ31" s="63"/>
      <c r="BCK31" s="63"/>
      <c r="BCL31" s="63"/>
      <c r="BCM31" s="63"/>
      <c r="BCN31" s="63"/>
      <c r="BCO31" s="63"/>
      <c r="BCP31" s="63"/>
      <c r="BCQ31" s="63"/>
      <c r="BCR31" s="63"/>
      <c r="BCS31" s="63"/>
      <c r="BCT31" s="63"/>
      <c r="BCU31" s="63"/>
      <c r="BCV31" s="63"/>
      <c r="BCW31" s="63"/>
      <c r="BCX31" s="63"/>
      <c r="BCY31" s="63"/>
      <c r="BCZ31" s="63"/>
      <c r="BDA31" s="63"/>
      <c r="BDB31" s="63"/>
      <c r="BDC31" s="63"/>
      <c r="BDD31" s="63"/>
      <c r="BDE31" s="63"/>
      <c r="BDF31" s="63"/>
      <c r="BDG31" s="63"/>
      <c r="BDH31" s="63"/>
      <c r="BDI31" s="63"/>
      <c r="BDJ31" s="63"/>
      <c r="BDK31" s="63"/>
      <c r="BDL31" s="63"/>
      <c r="BDM31" s="63"/>
      <c r="BDN31" s="63"/>
      <c r="BDO31" s="63"/>
      <c r="BDP31" s="63"/>
      <c r="BDQ31" s="63"/>
      <c r="BDR31" s="63"/>
      <c r="BDS31" s="63"/>
      <c r="BDT31" s="63"/>
      <c r="BDU31" s="63"/>
      <c r="BDV31" s="63"/>
      <c r="BDW31" s="63"/>
      <c r="BDX31" s="63"/>
      <c r="BDY31" s="63"/>
      <c r="BDZ31" s="63"/>
      <c r="BEA31" s="63"/>
      <c r="BEB31" s="63"/>
      <c r="BEC31" s="63"/>
      <c r="BED31" s="63"/>
      <c r="BEE31" s="63"/>
      <c r="BEF31" s="63"/>
      <c r="BEG31" s="63"/>
      <c r="BEH31" s="63"/>
      <c r="BEI31" s="63"/>
      <c r="BEJ31" s="63"/>
      <c r="BEK31" s="63"/>
      <c r="BEL31" s="63"/>
      <c r="BEM31" s="63"/>
      <c r="BEN31" s="63"/>
      <c r="BEO31" s="63"/>
      <c r="BEP31" s="63"/>
      <c r="BEQ31" s="63"/>
      <c r="BER31" s="63"/>
      <c r="BES31" s="63"/>
      <c r="BET31" s="63"/>
      <c r="BEU31" s="63"/>
      <c r="BEV31" s="63"/>
      <c r="BEW31" s="63"/>
      <c r="BEX31" s="63"/>
      <c r="BEY31" s="63"/>
      <c r="BEZ31" s="63"/>
      <c r="BFA31" s="63"/>
      <c r="BFB31" s="63"/>
      <c r="BFC31" s="63"/>
      <c r="BFD31" s="63"/>
      <c r="BFE31" s="63"/>
      <c r="BFF31" s="63"/>
      <c r="BFG31" s="63"/>
      <c r="BFH31" s="63"/>
      <c r="BFI31" s="63"/>
      <c r="BFJ31" s="63"/>
      <c r="BFK31" s="63"/>
      <c r="BFL31" s="63"/>
      <c r="BFM31" s="63"/>
      <c r="BFN31" s="63"/>
      <c r="BFO31" s="63"/>
      <c r="BFP31" s="63"/>
      <c r="BFQ31" s="63"/>
      <c r="BFR31" s="63"/>
      <c r="BFS31" s="63"/>
      <c r="BFT31" s="63"/>
      <c r="BFU31" s="63"/>
      <c r="BFV31" s="63"/>
      <c r="BFW31" s="63"/>
      <c r="BFX31" s="63"/>
      <c r="BFY31" s="63"/>
      <c r="BFZ31" s="63"/>
      <c r="BGA31" s="63"/>
      <c r="BGB31" s="63"/>
      <c r="BGC31" s="63"/>
      <c r="BGD31" s="63"/>
      <c r="BGE31" s="63"/>
      <c r="BGF31" s="63"/>
      <c r="BGG31" s="63"/>
      <c r="BGH31" s="63"/>
      <c r="BGI31" s="63"/>
      <c r="BGJ31" s="63"/>
      <c r="BGK31" s="63"/>
      <c r="BGL31" s="63"/>
      <c r="BGM31" s="63"/>
      <c r="BGN31" s="63"/>
      <c r="BGO31" s="63"/>
      <c r="BGP31" s="63"/>
      <c r="BGQ31" s="63"/>
      <c r="BGR31" s="63"/>
      <c r="BGS31" s="63"/>
      <c r="BGT31" s="63"/>
      <c r="BGU31" s="63"/>
      <c r="BGV31" s="63"/>
      <c r="BGW31" s="63"/>
      <c r="BGX31" s="63"/>
      <c r="BGY31" s="63"/>
      <c r="BGZ31" s="63"/>
      <c r="BHA31" s="63"/>
      <c r="BHB31" s="63"/>
      <c r="BHC31" s="63"/>
      <c r="BHD31" s="63"/>
      <c r="BHE31" s="63"/>
      <c r="BHF31" s="63"/>
      <c r="BHG31" s="63"/>
      <c r="BHH31" s="63"/>
      <c r="BHI31" s="63"/>
      <c r="BHJ31" s="63"/>
      <c r="BHK31" s="63"/>
      <c r="BHL31" s="63"/>
      <c r="BHM31" s="63"/>
      <c r="BHN31" s="63"/>
      <c r="BHO31" s="63"/>
      <c r="BHP31" s="63"/>
      <c r="BHQ31" s="63"/>
      <c r="BHR31" s="63"/>
      <c r="BHS31" s="63"/>
      <c r="BHT31" s="63"/>
      <c r="BHU31" s="63"/>
      <c r="BHV31" s="63"/>
      <c r="BHW31" s="63"/>
      <c r="BHX31" s="63"/>
      <c r="BHY31" s="63"/>
      <c r="BHZ31" s="63"/>
      <c r="BIA31" s="63"/>
      <c r="BIB31" s="63"/>
      <c r="BIC31" s="63"/>
      <c r="BID31" s="63"/>
      <c r="BIE31" s="63"/>
      <c r="BIF31" s="63"/>
      <c r="BIG31" s="63"/>
      <c r="BIH31" s="63"/>
      <c r="BII31" s="63"/>
      <c r="BIJ31" s="63"/>
      <c r="BIK31" s="63"/>
      <c r="BIL31" s="63"/>
      <c r="BIM31" s="63"/>
      <c r="BIN31" s="63"/>
      <c r="BIO31" s="63"/>
      <c r="BIP31" s="63"/>
      <c r="BIQ31" s="63"/>
      <c r="BIR31" s="63"/>
      <c r="BIS31" s="63"/>
      <c r="BIT31" s="63"/>
      <c r="BIU31" s="63"/>
      <c r="BIV31" s="63"/>
      <c r="BIW31" s="63"/>
      <c r="BIX31" s="63"/>
      <c r="BIY31" s="63"/>
      <c r="BIZ31" s="63"/>
      <c r="BJA31" s="63"/>
      <c r="BJB31" s="63"/>
      <c r="BJC31" s="63"/>
      <c r="BJD31" s="63"/>
      <c r="BJE31" s="63"/>
      <c r="BJF31" s="63"/>
      <c r="BJG31" s="63"/>
      <c r="BJH31" s="63"/>
      <c r="BJI31" s="63"/>
      <c r="BJJ31" s="63"/>
      <c r="BJK31" s="63"/>
      <c r="BJL31" s="63"/>
      <c r="BJM31" s="63"/>
      <c r="BJN31" s="63"/>
      <c r="BJO31" s="63"/>
      <c r="BJP31" s="63"/>
      <c r="BJQ31" s="63"/>
      <c r="BJR31" s="63"/>
      <c r="BJS31" s="63"/>
      <c r="BJT31" s="63"/>
      <c r="BJU31" s="63"/>
      <c r="BJV31" s="63"/>
      <c r="BJW31" s="63"/>
      <c r="BJX31" s="63"/>
      <c r="BJY31" s="63"/>
      <c r="BJZ31" s="63"/>
      <c r="BKA31" s="63"/>
      <c r="BKB31" s="63"/>
      <c r="BKC31" s="63"/>
      <c r="BKD31" s="63"/>
      <c r="BKE31" s="63"/>
      <c r="BKF31" s="63"/>
      <c r="BKG31" s="63"/>
      <c r="BKH31" s="63"/>
      <c r="BKI31" s="63"/>
      <c r="BKJ31" s="63"/>
      <c r="BKK31" s="63"/>
      <c r="BKL31" s="63"/>
      <c r="BKM31" s="63"/>
      <c r="BKN31" s="63"/>
      <c r="BKO31" s="63"/>
      <c r="BKP31" s="63"/>
      <c r="BKQ31" s="63"/>
      <c r="BKR31" s="63"/>
      <c r="BKS31" s="63"/>
      <c r="BKT31" s="63"/>
      <c r="BKU31" s="63"/>
      <c r="BKV31" s="63"/>
      <c r="BKW31" s="63"/>
      <c r="BKX31" s="63"/>
      <c r="BKY31" s="63"/>
      <c r="BKZ31" s="63"/>
      <c r="BLA31" s="63"/>
      <c r="BLB31" s="63"/>
      <c r="BLC31" s="63"/>
      <c r="BLD31" s="63"/>
      <c r="BLE31" s="63"/>
      <c r="BLF31" s="63"/>
      <c r="BLG31" s="63"/>
      <c r="BLH31" s="63"/>
      <c r="BLI31" s="63"/>
      <c r="BLJ31" s="63"/>
      <c r="BLK31" s="63"/>
      <c r="BLL31" s="63"/>
      <c r="BLM31" s="63"/>
      <c r="BLN31" s="63"/>
      <c r="BLO31" s="63"/>
      <c r="BLP31" s="63"/>
      <c r="BLQ31" s="63"/>
      <c r="BLR31" s="63"/>
      <c r="BLS31" s="63"/>
      <c r="BLT31" s="63"/>
      <c r="BLU31" s="63"/>
      <c r="BLV31" s="63"/>
      <c r="BLW31" s="63"/>
      <c r="BLX31" s="63"/>
      <c r="BLY31" s="63"/>
      <c r="BLZ31" s="63"/>
      <c r="BMA31" s="63"/>
      <c r="BMB31" s="63"/>
      <c r="BMC31" s="63"/>
      <c r="BMD31" s="63"/>
      <c r="BME31" s="63"/>
    </row>
    <row r="32" spans="1:1695" s="1" customFormat="1" ht="15" hidden="1" customHeight="1" x14ac:dyDescent="0.25">
      <c r="A32" s="107" t="s">
        <v>225</v>
      </c>
      <c r="B32" s="119" t="e">
        <f>VLOOKUP(A32,'Tirantes - Executados'!$A$8:$M$404,10,FALSE)</f>
        <v>#N/A</v>
      </c>
      <c r="C32" s="133" t="e">
        <f>VLOOKUP(A32,'Tirantes - Executados'!$A$1:$M$405,17,FALSE)</f>
        <v>#N/A</v>
      </c>
      <c r="D32" s="122" t="e">
        <f>VLOOKUP(A32,'Tirantes - Executados'!$A$8:$M$404,18,FALSE)</f>
        <v>#N/A</v>
      </c>
      <c r="E32" s="133" t="e">
        <f>VLOOKUP(A32,'Tirantes - Executados'!$A$1:$M$405,19,FALSE)</f>
        <v>#N/A</v>
      </c>
      <c r="F32" s="122" t="e">
        <f>VLOOKUP(A32,'Tirantes - Executados'!$A$8:$M$404,20,FALSE)</f>
        <v>#N/A</v>
      </c>
      <c r="G32" s="133" t="e">
        <f>VLOOKUP(A32,'Tirantes - Executados'!$A$1:$M$405,21,FALSE)</f>
        <v>#N/A</v>
      </c>
      <c r="H32" s="122" t="e">
        <f>VLOOKUP(A32,'Tirantes - Executados'!$A$8:$M$404,22,FALSE)</f>
        <v>#N/A</v>
      </c>
      <c r="I32" s="133" t="e">
        <f>VLOOKUP(A32,'Tirantes - Executados'!$A$1:$M$405,23,FALSE)</f>
        <v>#N/A</v>
      </c>
      <c r="J32" s="122" t="e">
        <f>VLOOKUP(A32,'Tirantes - Executados'!$A$8:$M$404,24,FALSE)</f>
        <v>#N/A</v>
      </c>
      <c r="K32" s="108" t="e">
        <f>VLOOKUP(A32,'Tirantes - Executados'!$A$8:$M$404,11,FALSE)</f>
        <v>#N/A</v>
      </c>
      <c r="L32" s="133" t="e">
        <f>VLOOKUP(A32,'Tirantes - Executados'!$A$1:$M$405,28,FALSE)</f>
        <v>#N/A</v>
      </c>
      <c r="M32" s="122" t="e">
        <f>VLOOKUP(A32,'Tirantes - Executados'!$A$8:$M$404,29,FALSE)</f>
        <v>#N/A</v>
      </c>
      <c r="N32" s="133" t="e">
        <f>VLOOKUP(A32,'Tirantes - Executados'!$A$1:$M$405,30,FALSE)</f>
        <v>#N/A</v>
      </c>
      <c r="O32" s="122" t="e">
        <f>VLOOKUP(A32,'Tirantes - Executados'!$A$8:$M$404,31,FALSE)</f>
        <v>#N/A</v>
      </c>
      <c r="P32" s="133" t="e">
        <f>VLOOKUP(A32,'Tirantes - Executados'!$A$1:$M$405,32,FALSE)</f>
        <v>#N/A</v>
      </c>
      <c r="Q32" s="122" t="e">
        <f>VLOOKUP(A32,'Tirantes - Executados'!$A$8:$M$404,33,FALSE)</f>
        <v>#N/A</v>
      </c>
      <c r="R32" s="133" t="e">
        <f>VLOOKUP(A32,'Tirantes - Executados'!$A$1:$M$405,34,FALSE)</f>
        <v>#N/A</v>
      </c>
      <c r="S32" s="122" t="e">
        <f>VLOOKUP(A32,'Tirantes - Executados'!$A$8:$M$404,35,FALSE)</f>
        <v>#N/A</v>
      </c>
      <c r="T32" s="108" t="e">
        <f>VLOOKUP(A32,'Tirantes - Executados'!$A$8:$M$404,12,FALSE)</f>
        <v>#N/A</v>
      </c>
      <c r="U32" s="133" t="e">
        <f>VLOOKUP(A32,'Tirantes - Executados'!$A$1:$M$405,39,FALSE)</f>
        <v>#N/A</v>
      </c>
      <c r="V32" s="122" t="e">
        <f>VLOOKUP(A32,'Tirantes - Executados'!$A$8:$M$404,40,FALSE)</f>
        <v>#N/A</v>
      </c>
      <c r="W32" s="133" t="e">
        <f>VLOOKUP(A32,'Tirantes - Executados'!$A$1:$M$405,41,FALSE)</f>
        <v>#N/A</v>
      </c>
      <c r="X32" s="122" t="e">
        <f>VLOOKUP(A32,'Tirantes - Executados'!$A$8:$M$404,42,FALSE)</f>
        <v>#N/A</v>
      </c>
      <c r="Y32" s="133" t="e">
        <f>VLOOKUP(A32,'Tirantes - Executados'!$A$1:$M$405,43,FALSE)</f>
        <v>#N/A</v>
      </c>
      <c r="Z32" s="122" t="e">
        <f>VLOOKUP(A32,'Tirantes - Executados'!$A$8:$M$404,44,FALSE)</f>
        <v>#N/A</v>
      </c>
      <c r="AA32" s="133" t="e">
        <f>VLOOKUP(A32,'Tirantes - Executados'!$A$1:$M$405,45,FALSE)</f>
        <v>#N/A</v>
      </c>
      <c r="AB32" s="132" t="e">
        <f>VLOOKUP(A32,'Tirantes - Executados'!$A$8:$M$404,46,FALSE)</f>
        <v>#N/A</v>
      </c>
      <c r="AC32" s="99" t="s">
        <v>300</v>
      </c>
      <c r="AD32" s="109" t="e">
        <f>VLOOKUP(A32,'Tirantes - Executados'!$A$8:$M$404,14,FALSE)</f>
        <v>#N/A</v>
      </c>
      <c r="AE32" s="63"/>
      <c r="AF32" s="118" t="e">
        <f>VLOOKUP(A32,'Tirantes - Executados'!$A$1:$M$569,13,FALSE)</f>
        <v>#N/A</v>
      </c>
      <c r="AG32" s="63"/>
      <c r="AH32" s="63"/>
      <c r="AI32" s="230" t="e">
        <f>VLOOKUP(A32,'Tirantes - Executados'!$A$7:$M$404,50)</f>
        <v>#REF!</v>
      </c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  <c r="NM32" s="63"/>
      <c r="NN32" s="63"/>
      <c r="NO32" s="63"/>
      <c r="NP32" s="63"/>
      <c r="NQ32" s="63"/>
      <c r="NR32" s="63"/>
      <c r="NS32" s="63"/>
      <c r="NT32" s="63"/>
      <c r="NU32" s="63"/>
      <c r="NV32" s="63"/>
      <c r="NW32" s="63"/>
      <c r="NX32" s="63"/>
      <c r="NY32" s="63"/>
      <c r="NZ32" s="63"/>
      <c r="OA32" s="63"/>
      <c r="OB32" s="63"/>
      <c r="OC32" s="63"/>
      <c r="OD32" s="63"/>
      <c r="OE32" s="63"/>
      <c r="OF32" s="63"/>
      <c r="OG32" s="63"/>
      <c r="OH32" s="63"/>
      <c r="OI32" s="63"/>
      <c r="OJ32" s="63"/>
      <c r="OK32" s="63"/>
      <c r="OL32" s="63"/>
      <c r="OM32" s="63"/>
      <c r="ON32" s="63"/>
      <c r="OO32" s="63"/>
      <c r="OP32" s="63"/>
      <c r="OQ32" s="63"/>
      <c r="OR32" s="63"/>
      <c r="OS32" s="63"/>
      <c r="OT32" s="63"/>
      <c r="OU32" s="63"/>
      <c r="OV32" s="63"/>
      <c r="OW32" s="63"/>
      <c r="OX32" s="63"/>
      <c r="OY32" s="63"/>
      <c r="OZ32" s="63"/>
      <c r="PA32" s="63"/>
      <c r="PB32" s="63"/>
      <c r="PC32" s="63"/>
      <c r="PD32" s="63"/>
      <c r="PE32" s="63"/>
      <c r="PF32" s="63"/>
      <c r="PG32" s="63"/>
      <c r="PH32" s="63"/>
      <c r="PI32" s="63"/>
      <c r="PJ32" s="63"/>
      <c r="PK32" s="63"/>
      <c r="PL32" s="63"/>
      <c r="PM32" s="63"/>
      <c r="PN32" s="63"/>
      <c r="PO32" s="63"/>
      <c r="PP32" s="63"/>
      <c r="PQ32" s="63"/>
      <c r="PR32" s="63"/>
      <c r="PS32" s="63"/>
      <c r="PT32" s="63"/>
      <c r="PU32" s="63"/>
      <c r="PV32" s="63"/>
      <c r="PW32" s="63"/>
      <c r="PX32" s="63"/>
      <c r="PY32" s="63"/>
      <c r="PZ32" s="63"/>
      <c r="QA32" s="63"/>
      <c r="QB32" s="63"/>
      <c r="QC32" s="63"/>
      <c r="QD32" s="63"/>
      <c r="QE32" s="63"/>
      <c r="QF32" s="63"/>
      <c r="QG32" s="63"/>
      <c r="QH32" s="63"/>
      <c r="QI32" s="63"/>
      <c r="QJ32" s="63"/>
      <c r="QK32" s="63"/>
      <c r="QL32" s="63"/>
      <c r="QM32" s="63"/>
      <c r="QN32" s="63"/>
      <c r="QO32" s="63"/>
      <c r="QP32" s="63"/>
      <c r="QQ32" s="63"/>
      <c r="QR32" s="63"/>
      <c r="QS32" s="63"/>
      <c r="QT32" s="63"/>
      <c r="QU32" s="63"/>
      <c r="QV32" s="63"/>
      <c r="QW32" s="63"/>
      <c r="QX32" s="63"/>
      <c r="QY32" s="63"/>
      <c r="QZ32" s="63"/>
      <c r="RA32" s="63"/>
      <c r="RB32" s="63"/>
      <c r="RC32" s="63"/>
      <c r="RD32" s="63"/>
      <c r="RE32" s="63"/>
      <c r="RF32" s="63"/>
      <c r="RG32" s="63"/>
      <c r="RH32" s="63"/>
      <c r="RI32" s="63"/>
      <c r="RJ32" s="63"/>
      <c r="RK32" s="63"/>
      <c r="RL32" s="63"/>
      <c r="RM32" s="63"/>
      <c r="RN32" s="63"/>
      <c r="RO32" s="63"/>
      <c r="RP32" s="63"/>
      <c r="RQ32" s="63"/>
      <c r="RR32" s="63"/>
      <c r="RS32" s="63"/>
      <c r="RT32" s="63"/>
      <c r="RU32" s="63"/>
      <c r="RV32" s="63"/>
      <c r="RW32" s="63"/>
      <c r="RX32" s="63"/>
      <c r="RY32" s="63"/>
      <c r="RZ32" s="63"/>
      <c r="SA32" s="63"/>
      <c r="SB32" s="63"/>
      <c r="SC32" s="63"/>
      <c r="SD32" s="63"/>
      <c r="SE32" s="63"/>
      <c r="SF32" s="63"/>
      <c r="SG32" s="63"/>
      <c r="SH32" s="63"/>
      <c r="SI32" s="63"/>
      <c r="SJ32" s="63"/>
      <c r="SK32" s="63"/>
      <c r="SL32" s="63"/>
      <c r="SM32" s="63"/>
      <c r="SN32" s="63"/>
      <c r="SO32" s="63"/>
      <c r="SP32" s="63"/>
      <c r="SQ32" s="63"/>
      <c r="SR32" s="63"/>
      <c r="SS32" s="63"/>
      <c r="ST32" s="63"/>
      <c r="SU32" s="63"/>
      <c r="SV32" s="63"/>
      <c r="SW32" s="63"/>
      <c r="SX32" s="63"/>
      <c r="SY32" s="63"/>
      <c r="SZ32" s="63"/>
      <c r="TA32" s="63"/>
      <c r="TB32" s="63"/>
      <c r="TC32" s="63"/>
      <c r="TD32" s="63"/>
      <c r="TE32" s="63"/>
      <c r="TF32" s="63"/>
      <c r="TG32" s="63"/>
      <c r="TH32" s="63"/>
      <c r="TI32" s="63"/>
      <c r="TJ32" s="63"/>
      <c r="TK32" s="63"/>
      <c r="TL32" s="63"/>
      <c r="TM32" s="63"/>
      <c r="TN32" s="63"/>
      <c r="TO32" s="63"/>
      <c r="TP32" s="63"/>
      <c r="TQ32" s="63"/>
      <c r="TR32" s="63"/>
      <c r="TS32" s="63"/>
      <c r="TT32" s="63"/>
      <c r="TU32" s="63"/>
      <c r="TV32" s="63"/>
      <c r="TW32" s="63"/>
      <c r="TX32" s="63"/>
      <c r="TY32" s="63"/>
      <c r="TZ32" s="63"/>
      <c r="UA32" s="63"/>
      <c r="UB32" s="63"/>
      <c r="UC32" s="63"/>
      <c r="UD32" s="63"/>
      <c r="UE32" s="63"/>
      <c r="UF32" s="63"/>
      <c r="UG32" s="63"/>
      <c r="UH32" s="63"/>
      <c r="UI32" s="63"/>
      <c r="UJ32" s="63"/>
      <c r="UK32" s="63"/>
      <c r="UL32" s="63"/>
      <c r="UM32" s="63"/>
      <c r="UN32" s="63"/>
      <c r="UO32" s="63"/>
      <c r="UP32" s="63"/>
      <c r="UQ32" s="63"/>
      <c r="UR32" s="63"/>
      <c r="US32" s="63"/>
      <c r="UT32" s="63"/>
      <c r="UU32" s="63"/>
      <c r="UV32" s="63"/>
      <c r="UW32" s="63"/>
      <c r="UX32" s="63"/>
      <c r="UY32" s="63"/>
      <c r="UZ32" s="63"/>
      <c r="VA32" s="63"/>
      <c r="VB32" s="63"/>
      <c r="VC32" s="63"/>
      <c r="VD32" s="63"/>
      <c r="VE32" s="63"/>
      <c r="VF32" s="63"/>
      <c r="VG32" s="63"/>
      <c r="VH32" s="63"/>
      <c r="VI32" s="63"/>
      <c r="VJ32" s="63"/>
      <c r="VK32" s="63"/>
      <c r="VL32" s="63"/>
      <c r="VM32" s="63"/>
      <c r="VN32" s="63"/>
      <c r="VO32" s="63"/>
      <c r="VP32" s="63"/>
      <c r="VQ32" s="63"/>
      <c r="VR32" s="63"/>
      <c r="VS32" s="63"/>
      <c r="VT32" s="63"/>
      <c r="VU32" s="63"/>
      <c r="VV32" s="63"/>
      <c r="VW32" s="63"/>
      <c r="VX32" s="63"/>
      <c r="VY32" s="63"/>
      <c r="VZ32" s="63"/>
      <c r="WA32" s="63"/>
      <c r="WB32" s="63"/>
      <c r="WC32" s="63"/>
      <c r="WD32" s="63"/>
      <c r="WE32" s="63"/>
      <c r="WF32" s="63"/>
      <c r="WG32" s="63"/>
      <c r="WH32" s="63"/>
      <c r="WI32" s="63"/>
      <c r="WJ32" s="63"/>
      <c r="WK32" s="63"/>
      <c r="WL32" s="63"/>
      <c r="WM32" s="63"/>
      <c r="WN32" s="63"/>
      <c r="WO32" s="63"/>
      <c r="WP32" s="63"/>
      <c r="WQ32" s="63"/>
      <c r="WR32" s="63"/>
      <c r="WS32" s="63"/>
      <c r="WT32" s="63"/>
      <c r="WU32" s="63"/>
      <c r="WV32" s="63"/>
      <c r="WW32" s="63"/>
      <c r="WX32" s="63"/>
      <c r="WY32" s="63"/>
      <c r="WZ32" s="63"/>
      <c r="XA32" s="63"/>
      <c r="XB32" s="63"/>
      <c r="XC32" s="63"/>
      <c r="XD32" s="63"/>
      <c r="XE32" s="63"/>
      <c r="XF32" s="63"/>
      <c r="XG32" s="63"/>
      <c r="XH32" s="63"/>
      <c r="XI32" s="63"/>
      <c r="XJ32" s="63"/>
      <c r="XK32" s="63"/>
      <c r="XL32" s="63"/>
      <c r="XM32" s="63"/>
      <c r="XN32" s="63"/>
      <c r="XO32" s="63"/>
      <c r="XP32" s="63"/>
      <c r="XQ32" s="63"/>
      <c r="XR32" s="63"/>
      <c r="XS32" s="63"/>
      <c r="XT32" s="63"/>
      <c r="XU32" s="63"/>
      <c r="XV32" s="63"/>
      <c r="XW32" s="63"/>
      <c r="XX32" s="63"/>
      <c r="XY32" s="63"/>
      <c r="XZ32" s="63"/>
      <c r="YA32" s="63"/>
      <c r="YB32" s="63"/>
      <c r="YC32" s="63"/>
      <c r="YD32" s="63"/>
      <c r="YE32" s="63"/>
      <c r="YF32" s="63"/>
      <c r="YG32" s="63"/>
      <c r="YH32" s="63"/>
      <c r="YI32" s="63"/>
      <c r="YJ32" s="63"/>
      <c r="YK32" s="63"/>
      <c r="YL32" s="63"/>
      <c r="YM32" s="63"/>
      <c r="YN32" s="63"/>
      <c r="YO32" s="63"/>
      <c r="YP32" s="63"/>
      <c r="YQ32" s="63"/>
      <c r="YR32" s="63"/>
      <c r="YS32" s="63"/>
      <c r="YT32" s="63"/>
      <c r="YU32" s="63"/>
      <c r="YV32" s="63"/>
      <c r="YW32" s="63"/>
      <c r="YX32" s="63"/>
      <c r="YY32" s="63"/>
      <c r="YZ32" s="63"/>
      <c r="ZA32" s="63"/>
      <c r="ZB32" s="63"/>
      <c r="ZC32" s="63"/>
      <c r="ZD32" s="63"/>
      <c r="ZE32" s="63"/>
      <c r="ZF32" s="63"/>
      <c r="ZG32" s="63"/>
      <c r="ZH32" s="63"/>
      <c r="ZI32" s="63"/>
      <c r="ZJ32" s="63"/>
      <c r="ZK32" s="63"/>
      <c r="ZL32" s="63"/>
      <c r="ZM32" s="63"/>
      <c r="ZN32" s="63"/>
      <c r="ZO32" s="63"/>
      <c r="ZP32" s="63"/>
      <c r="ZQ32" s="63"/>
      <c r="ZR32" s="63"/>
      <c r="ZS32" s="63"/>
      <c r="ZT32" s="63"/>
      <c r="ZU32" s="63"/>
      <c r="ZV32" s="63"/>
      <c r="ZW32" s="63"/>
      <c r="ZX32" s="63"/>
      <c r="ZY32" s="63"/>
      <c r="ZZ32" s="63"/>
      <c r="AAA32" s="63"/>
      <c r="AAB32" s="63"/>
      <c r="AAC32" s="63"/>
      <c r="AAD32" s="63"/>
      <c r="AAE32" s="63"/>
      <c r="AAF32" s="63"/>
      <c r="AAG32" s="63"/>
      <c r="AAH32" s="63"/>
      <c r="AAI32" s="63"/>
      <c r="AAJ32" s="63"/>
      <c r="AAK32" s="63"/>
      <c r="AAL32" s="63"/>
      <c r="AAM32" s="63"/>
      <c r="AAN32" s="63"/>
      <c r="AAO32" s="63"/>
      <c r="AAP32" s="63"/>
      <c r="AAQ32" s="63"/>
      <c r="AAR32" s="63"/>
      <c r="AAS32" s="63"/>
      <c r="AAT32" s="63"/>
      <c r="AAU32" s="63"/>
      <c r="AAV32" s="63"/>
      <c r="AAW32" s="63"/>
      <c r="AAX32" s="63"/>
      <c r="AAY32" s="63"/>
      <c r="AAZ32" s="63"/>
      <c r="ABA32" s="63"/>
      <c r="ABB32" s="63"/>
      <c r="ABC32" s="63"/>
      <c r="ABD32" s="63"/>
      <c r="ABE32" s="63"/>
      <c r="ABF32" s="63"/>
      <c r="ABG32" s="63"/>
      <c r="ABH32" s="63"/>
      <c r="ABI32" s="63"/>
      <c r="ABJ32" s="63"/>
      <c r="ABK32" s="63"/>
      <c r="ABL32" s="63"/>
      <c r="ABM32" s="63"/>
      <c r="ABN32" s="63"/>
      <c r="ABO32" s="63"/>
      <c r="ABP32" s="63"/>
      <c r="ABQ32" s="63"/>
      <c r="ABR32" s="63"/>
      <c r="ABS32" s="63"/>
      <c r="ABT32" s="63"/>
      <c r="ABU32" s="63"/>
      <c r="ABV32" s="63"/>
      <c r="ABW32" s="63"/>
      <c r="ABX32" s="63"/>
      <c r="ABY32" s="63"/>
      <c r="ABZ32" s="63"/>
      <c r="ACA32" s="63"/>
      <c r="ACB32" s="63"/>
      <c r="ACC32" s="63"/>
      <c r="ACD32" s="63"/>
      <c r="ACE32" s="63"/>
      <c r="ACF32" s="63"/>
      <c r="ACG32" s="63"/>
      <c r="ACH32" s="63"/>
      <c r="ACI32" s="63"/>
      <c r="ACJ32" s="63"/>
      <c r="ACK32" s="63"/>
      <c r="ACL32" s="63"/>
      <c r="ACM32" s="63"/>
      <c r="ACN32" s="63"/>
      <c r="ACO32" s="63"/>
      <c r="ACP32" s="63"/>
      <c r="ACQ32" s="63"/>
      <c r="ACR32" s="63"/>
      <c r="ACS32" s="63"/>
      <c r="ACT32" s="63"/>
      <c r="ACU32" s="63"/>
      <c r="ACV32" s="63"/>
      <c r="ACW32" s="63"/>
      <c r="ACX32" s="63"/>
      <c r="ACY32" s="63"/>
      <c r="ACZ32" s="63"/>
      <c r="ADA32" s="63"/>
      <c r="ADB32" s="63"/>
      <c r="ADC32" s="63"/>
      <c r="ADD32" s="63"/>
      <c r="ADE32" s="63"/>
      <c r="ADF32" s="63"/>
      <c r="ADG32" s="63"/>
      <c r="ADH32" s="63"/>
      <c r="ADI32" s="63"/>
      <c r="ADJ32" s="63"/>
      <c r="ADK32" s="63"/>
      <c r="ADL32" s="63"/>
      <c r="ADM32" s="63"/>
      <c r="ADN32" s="63"/>
      <c r="ADO32" s="63"/>
      <c r="ADP32" s="63"/>
      <c r="ADQ32" s="63"/>
      <c r="ADR32" s="63"/>
      <c r="ADS32" s="63"/>
      <c r="ADT32" s="63"/>
      <c r="ADU32" s="63"/>
      <c r="ADV32" s="63"/>
      <c r="ADW32" s="63"/>
      <c r="ADX32" s="63"/>
      <c r="ADY32" s="63"/>
      <c r="ADZ32" s="63"/>
      <c r="AEA32" s="63"/>
      <c r="AEB32" s="63"/>
      <c r="AEC32" s="63"/>
      <c r="AED32" s="63"/>
      <c r="AEE32" s="63"/>
      <c r="AEF32" s="63"/>
      <c r="AEG32" s="63"/>
      <c r="AEH32" s="63"/>
      <c r="AEI32" s="63"/>
      <c r="AEJ32" s="63"/>
      <c r="AEK32" s="63"/>
      <c r="AEL32" s="63"/>
      <c r="AEM32" s="63"/>
      <c r="AEN32" s="63"/>
      <c r="AEO32" s="63"/>
      <c r="AEP32" s="63"/>
      <c r="AEQ32" s="63"/>
      <c r="AER32" s="63"/>
      <c r="AES32" s="63"/>
      <c r="AET32" s="63"/>
      <c r="AEU32" s="63"/>
      <c r="AEV32" s="63"/>
      <c r="AEW32" s="63"/>
      <c r="AEX32" s="63"/>
      <c r="AEY32" s="63"/>
      <c r="AEZ32" s="63"/>
      <c r="AFA32" s="63"/>
      <c r="AFB32" s="63"/>
      <c r="AFC32" s="63"/>
      <c r="AFD32" s="63"/>
      <c r="AFE32" s="63"/>
      <c r="AFF32" s="63"/>
      <c r="AFG32" s="63"/>
      <c r="AFH32" s="63"/>
      <c r="AFI32" s="63"/>
      <c r="AFJ32" s="63"/>
      <c r="AFK32" s="63"/>
      <c r="AFL32" s="63"/>
      <c r="AFM32" s="63"/>
      <c r="AFN32" s="63"/>
      <c r="AFO32" s="63"/>
      <c r="AFP32" s="63"/>
      <c r="AFQ32" s="63"/>
      <c r="AFR32" s="63"/>
      <c r="AFS32" s="63"/>
      <c r="AFT32" s="63"/>
      <c r="AFU32" s="63"/>
      <c r="AFV32" s="63"/>
      <c r="AFW32" s="63"/>
      <c r="AFX32" s="63"/>
      <c r="AFY32" s="63"/>
      <c r="AFZ32" s="63"/>
      <c r="AGA32" s="63"/>
      <c r="AGB32" s="63"/>
      <c r="AGC32" s="63"/>
      <c r="AGD32" s="63"/>
      <c r="AGE32" s="63"/>
      <c r="AGF32" s="63"/>
      <c r="AGG32" s="63"/>
      <c r="AGH32" s="63"/>
      <c r="AGI32" s="63"/>
      <c r="AGJ32" s="63"/>
      <c r="AGK32" s="63"/>
      <c r="AGL32" s="63"/>
      <c r="AGM32" s="63"/>
      <c r="AGN32" s="63"/>
      <c r="AGO32" s="63"/>
      <c r="AGP32" s="63"/>
      <c r="AGQ32" s="63"/>
      <c r="AGR32" s="63"/>
      <c r="AGS32" s="63"/>
      <c r="AGT32" s="63"/>
      <c r="AGU32" s="63"/>
      <c r="AGV32" s="63"/>
      <c r="AGW32" s="63"/>
      <c r="AGX32" s="63"/>
      <c r="AGY32" s="63"/>
      <c r="AGZ32" s="63"/>
      <c r="AHA32" s="63"/>
      <c r="AHB32" s="63"/>
      <c r="AHC32" s="63"/>
      <c r="AHD32" s="63"/>
      <c r="AHE32" s="63"/>
      <c r="AHF32" s="63"/>
      <c r="AHG32" s="63"/>
      <c r="AHH32" s="63"/>
      <c r="AHI32" s="63"/>
      <c r="AHJ32" s="63"/>
      <c r="AHK32" s="63"/>
      <c r="AHL32" s="63"/>
      <c r="AHM32" s="63"/>
      <c r="AHN32" s="63"/>
      <c r="AHO32" s="63"/>
      <c r="AHP32" s="63"/>
      <c r="AHQ32" s="63"/>
      <c r="AHR32" s="63"/>
      <c r="AHS32" s="63"/>
      <c r="AHT32" s="63"/>
      <c r="AHU32" s="63"/>
      <c r="AHV32" s="63"/>
      <c r="AHW32" s="63"/>
      <c r="AHX32" s="63"/>
      <c r="AHY32" s="63"/>
      <c r="AHZ32" s="63"/>
      <c r="AIA32" s="63"/>
      <c r="AIB32" s="63"/>
      <c r="AIC32" s="63"/>
      <c r="AID32" s="63"/>
      <c r="AIE32" s="63"/>
      <c r="AIF32" s="63"/>
      <c r="AIG32" s="63"/>
      <c r="AIH32" s="63"/>
      <c r="AII32" s="63"/>
      <c r="AIJ32" s="63"/>
      <c r="AIK32" s="63"/>
      <c r="AIL32" s="63"/>
      <c r="AIM32" s="63"/>
      <c r="AIN32" s="63"/>
      <c r="AIO32" s="63"/>
      <c r="AIP32" s="63"/>
      <c r="AIQ32" s="63"/>
      <c r="AIR32" s="63"/>
      <c r="AIS32" s="63"/>
      <c r="AIT32" s="63"/>
      <c r="AIU32" s="63"/>
      <c r="AIV32" s="63"/>
      <c r="AIW32" s="63"/>
      <c r="AIX32" s="63"/>
      <c r="AIY32" s="63"/>
      <c r="AIZ32" s="63"/>
      <c r="AJA32" s="63"/>
      <c r="AJB32" s="63"/>
      <c r="AJC32" s="63"/>
      <c r="AJD32" s="63"/>
      <c r="AJE32" s="63"/>
      <c r="AJF32" s="63"/>
      <c r="AJG32" s="63"/>
      <c r="AJH32" s="63"/>
      <c r="AJI32" s="63"/>
      <c r="AJJ32" s="63"/>
      <c r="AJK32" s="63"/>
      <c r="AJL32" s="63"/>
      <c r="AJM32" s="63"/>
      <c r="AJN32" s="63"/>
      <c r="AJO32" s="63"/>
      <c r="AJP32" s="63"/>
      <c r="AJQ32" s="63"/>
      <c r="AJR32" s="63"/>
      <c r="AJS32" s="63"/>
      <c r="AJT32" s="63"/>
      <c r="AJU32" s="63"/>
      <c r="AJV32" s="63"/>
      <c r="AJW32" s="63"/>
      <c r="AJX32" s="63"/>
      <c r="AJY32" s="63"/>
      <c r="AJZ32" s="63"/>
      <c r="AKA32" s="63"/>
      <c r="AKB32" s="63"/>
      <c r="AKC32" s="63"/>
      <c r="AKD32" s="63"/>
      <c r="AKE32" s="63"/>
      <c r="AKF32" s="63"/>
      <c r="AKG32" s="63"/>
      <c r="AKH32" s="63"/>
      <c r="AKI32" s="63"/>
      <c r="AKJ32" s="63"/>
      <c r="AKK32" s="63"/>
      <c r="AKL32" s="63"/>
      <c r="AKM32" s="63"/>
      <c r="AKN32" s="63"/>
      <c r="AKO32" s="63"/>
      <c r="AKP32" s="63"/>
      <c r="AKQ32" s="63"/>
      <c r="AKR32" s="63"/>
      <c r="AKS32" s="63"/>
      <c r="AKT32" s="63"/>
      <c r="AKU32" s="63"/>
      <c r="AKV32" s="63"/>
      <c r="AKW32" s="63"/>
      <c r="AKX32" s="63"/>
      <c r="AKY32" s="63"/>
      <c r="AKZ32" s="63"/>
      <c r="ALA32" s="63"/>
      <c r="ALB32" s="63"/>
      <c r="ALC32" s="63"/>
      <c r="ALD32" s="63"/>
      <c r="ALE32" s="63"/>
      <c r="ALF32" s="63"/>
      <c r="ALG32" s="63"/>
      <c r="ALH32" s="63"/>
      <c r="ALI32" s="63"/>
      <c r="ALJ32" s="63"/>
      <c r="ALK32" s="63"/>
      <c r="ALL32" s="63"/>
      <c r="ALM32" s="63"/>
      <c r="ALN32" s="63"/>
      <c r="ALO32" s="63"/>
      <c r="ALP32" s="63"/>
      <c r="ALQ32" s="63"/>
      <c r="ALR32" s="63"/>
      <c r="ALS32" s="63"/>
      <c r="ALT32" s="63"/>
      <c r="ALU32" s="63"/>
      <c r="ALV32" s="63"/>
      <c r="ALW32" s="63"/>
      <c r="ALX32" s="63"/>
      <c r="ALY32" s="63"/>
      <c r="ALZ32" s="63"/>
      <c r="AMA32" s="63"/>
      <c r="AMB32" s="63"/>
      <c r="AMC32" s="63"/>
      <c r="AMD32" s="63"/>
      <c r="AME32" s="63"/>
      <c r="AMF32" s="63"/>
      <c r="AMG32" s="63"/>
      <c r="AMH32" s="63"/>
      <c r="AMI32" s="63"/>
      <c r="AMJ32" s="63"/>
      <c r="AMK32" s="63"/>
      <c r="AML32" s="63"/>
      <c r="AMM32" s="63"/>
      <c r="AMN32" s="63"/>
      <c r="AMO32" s="63"/>
      <c r="AMP32" s="63"/>
      <c r="AMQ32" s="63"/>
      <c r="AMR32" s="63"/>
      <c r="AMS32" s="63"/>
      <c r="AMT32" s="63"/>
      <c r="AMU32" s="63"/>
      <c r="AMV32" s="63"/>
      <c r="AMW32" s="63"/>
      <c r="AMX32" s="63"/>
      <c r="AMY32" s="63"/>
      <c r="AMZ32" s="63"/>
      <c r="ANA32" s="63"/>
      <c r="ANB32" s="63"/>
      <c r="ANC32" s="63"/>
      <c r="AND32" s="63"/>
      <c r="ANE32" s="63"/>
      <c r="ANF32" s="63"/>
      <c r="ANG32" s="63"/>
      <c r="ANH32" s="63"/>
      <c r="ANI32" s="63"/>
      <c r="ANJ32" s="63"/>
      <c r="ANK32" s="63"/>
      <c r="ANL32" s="63"/>
      <c r="ANM32" s="63"/>
      <c r="ANN32" s="63"/>
      <c r="ANO32" s="63"/>
      <c r="ANP32" s="63"/>
      <c r="ANQ32" s="63"/>
      <c r="ANR32" s="63"/>
      <c r="ANS32" s="63"/>
      <c r="ANT32" s="63"/>
      <c r="ANU32" s="63"/>
      <c r="ANV32" s="63"/>
      <c r="ANW32" s="63"/>
      <c r="ANX32" s="63"/>
      <c r="ANY32" s="63"/>
      <c r="ANZ32" s="63"/>
      <c r="AOA32" s="63"/>
      <c r="AOB32" s="63"/>
      <c r="AOC32" s="63"/>
      <c r="AOD32" s="63"/>
      <c r="AOE32" s="63"/>
      <c r="AOF32" s="63"/>
      <c r="AOG32" s="63"/>
      <c r="AOH32" s="63"/>
      <c r="AOI32" s="63"/>
      <c r="AOJ32" s="63"/>
      <c r="AOK32" s="63"/>
      <c r="AOL32" s="63"/>
      <c r="AOM32" s="63"/>
      <c r="AON32" s="63"/>
      <c r="AOO32" s="63"/>
      <c r="AOP32" s="63"/>
      <c r="AOQ32" s="63"/>
      <c r="AOR32" s="63"/>
      <c r="AOS32" s="63"/>
      <c r="AOT32" s="63"/>
      <c r="AOU32" s="63"/>
      <c r="AOV32" s="63"/>
      <c r="AOW32" s="63"/>
      <c r="AOX32" s="63"/>
      <c r="AOY32" s="63"/>
      <c r="AOZ32" s="63"/>
      <c r="APA32" s="63"/>
      <c r="APB32" s="63"/>
      <c r="APC32" s="63"/>
      <c r="APD32" s="63"/>
      <c r="APE32" s="63"/>
      <c r="APF32" s="63"/>
      <c r="APG32" s="63"/>
      <c r="APH32" s="63"/>
      <c r="API32" s="63"/>
      <c r="APJ32" s="63"/>
      <c r="APK32" s="63"/>
      <c r="APL32" s="63"/>
      <c r="APM32" s="63"/>
      <c r="APN32" s="63"/>
      <c r="APO32" s="63"/>
      <c r="APP32" s="63"/>
      <c r="APQ32" s="63"/>
      <c r="APR32" s="63"/>
      <c r="APS32" s="63"/>
      <c r="APT32" s="63"/>
      <c r="APU32" s="63"/>
      <c r="APV32" s="63"/>
      <c r="APW32" s="63"/>
      <c r="APX32" s="63"/>
      <c r="APY32" s="63"/>
      <c r="APZ32" s="63"/>
      <c r="AQA32" s="63"/>
      <c r="AQB32" s="63"/>
      <c r="AQC32" s="63"/>
      <c r="AQD32" s="63"/>
      <c r="AQE32" s="63"/>
      <c r="AQF32" s="63"/>
      <c r="AQG32" s="63"/>
      <c r="AQH32" s="63"/>
      <c r="AQI32" s="63"/>
      <c r="AQJ32" s="63"/>
      <c r="AQK32" s="63"/>
      <c r="AQL32" s="63"/>
      <c r="AQM32" s="63"/>
      <c r="AQN32" s="63"/>
      <c r="AQO32" s="63"/>
      <c r="AQP32" s="63"/>
      <c r="AQQ32" s="63"/>
      <c r="AQR32" s="63"/>
      <c r="AQS32" s="63"/>
      <c r="AQT32" s="63"/>
      <c r="AQU32" s="63"/>
      <c r="AQV32" s="63"/>
      <c r="AQW32" s="63"/>
      <c r="AQX32" s="63"/>
      <c r="AQY32" s="63"/>
      <c r="AQZ32" s="63"/>
      <c r="ARA32" s="63"/>
      <c r="ARB32" s="63"/>
      <c r="ARC32" s="63"/>
      <c r="ARD32" s="63"/>
      <c r="ARE32" s="63"/>
      <c r="ARF32" s="63"/>
      <c r="ARG32" s="63"/>
      <c r="ARH32" s="63"/>
      <c r="ARI32" s="63"/>
      <c r="ARJ32" s="63"/>
      <c r="ARK32" s="63"/>
      <c r="ARL32" s="63"/>
      <c r="ARM32" s="63"/>
      <c r="ARN32" s="63"/>
      <c r="ARO32" s="63"/>
      <c r="ARP32" s="63"/>
      <c r="ARQ32" s="63"/>
      <c r="ARR32" s="63"/>
      <c r="ARS32" s="63"/>
      <c r="ART32" s="63"/>
      <c r="ARU32" s="63"/>
      <c r="ARV32" s="63"/>
      <c r="ARW32" s="63"/>
      <c r="ARX32" s="63"/>
      <c r="ARY32" s="63"/>
      <c r="ARZ32" s="63"/>
      <c r="ASA32" s="63"/>
      <c r="ASB32" s="63"/>
      <c r="ASC32" s="63"/>
      <c r="ASD32" s="63"/>
      <c r="ASE32" s="63"/>
      <c r="ASF32" s="63"/>
      <c r="ASG32" s="63"/>
      <c r="ASH32" s="63"/>
      <c r="ASI32" s="63"/>
      <c r="ASJ32" s="63"/>
      <c r="ASK32" s="63"/>
      <c r="ASL32" s="63"/>
      <c r="ASM32" s="63"/>
      <c r="ASN32" s="63"/>
      <c r="ASO32" s="63"/>
      <c r="ASP32" s="63"/>
      <c r="ASQ32" s="63"/>
      <c r="ASR32" s="63"/>
      <c r="ASS32" s="63"/>
      <c r="AST32" s="63"/>
      <c r="ASU32" s="63"/>
      <c r="ASV32" s="63"/>
      <c r="ASW32" s="63"/>
      <c r="ASX32" s="63"/>
      <c r="ASY32" s="63"/>
      <c r="ASZ32" s="63"/>
      <c r="ATA32" s="63"/>
      <c r="ATB32" s="63"/>
      <c r="ATC32" s="63"/>
      <c r="ATD32" s="63"/>
      <c r="ATE32" s="63"/>
      <c r="ATF32" s="63"/>
      <c r="ATG32" s="63"/>
      <c r="ATH32" s="63"/>
      <c r="ATI32" s="63"/>
      <c r="ATJ32" s="63"/>
      <c r="ATK32" s="63"/>
      <c r="ATL32" s="63"/>
      <c r="ATM32" s="63"/>
      <c r="ATN32" s="63"/>
      <c r="ATO32" s="63"/>
      <c r="ATP32" s="63"/>
      <c r="ATQ32" s="63"/>
      <c r="ATR32" s="63"/>
      <c r="ATS32" s="63"/>
      <c r="ATT32" s="63"/>
      <c r="ATU32" s="63"/>
      <c r="ATV32" s="63"/>
      <c r="ATW32" s="63"/>
      <c r="ATX32" s="63"/>
      <c r="ATY32" s="63"/>
      <c r="ATZ32" s="63"/>
      <c r="AUA32" s="63"/>
      <c r="AUB32" s="63"/>
      <c r="AUC32" s="63"/>
      <c r="AUD32" s="63"/>
      <c r="AUE32" s="63"/>
      <c r="AUF32" s="63"/>
      <c r="AUG32" s="63"/>
      <c r="AUH32" s="63"/>
      <c r="AUI32" s="63"/>
      <c r="AUJ32" s="63"/>
      <c r="AUK32" s="63"/>
      <c r="AUL32" s="63"/>
      <c r="AUM32" s="63"/>
      <c r="AUN32" s="63"/>
      <c r="AUO32" s="63"/>
      <c r="AUP32" s="63"/>
      <c r="AUQ32" s="63"/>
      <c r="AUR32" s="63"/>
      <c r="AUS32" s="63"/>
      <c r="AUT32" s="63"/>
      <c r="AUU32" s="63"/>
      <c r="AUV32" s="63"/>
      <c r="AUW32" s="63"/>
      <c r="AUX32" s="63"/>
      <c r="AUY32" s="63"/>
      <c r="AUZ32" s="63"/>
      <c r="AVA32" s="63"/>
      <c r="AVB32" s="63"/>
      <c r="AVC32" s="63"/>
      <c r="AVD32" s="63"/>
      <c r="AVE32" s="63"/>
      <c r="AVF32" s="63"/>
      <c r="AVG32" s="63"/>
      <c r="AVH32" s="63"/>
      <c r="AVI32" s="63"/>
      <c r="AVJ32" s="63"/>
      <c r="AVK32" s="63"/>
      <c r="AVL32" s="63"/>
      <c r="AVM32" s="63"/>
      <c r="AVN32" s="63"/>
      <c r="AVO32" s="63"/>
      <c r="AVP32" s="63"/>
      <c r="AVQ32" s="63"/>
      <c r="AVR32" s="63"/>
      <c r="AVS32" s="63"/>
      <c r="AVT32" s="63"/>
      <c r="AVU32" s="63"/>
      <c r="AVV32" s="63"/>
      <c r="AVW32" s="63"/>
      <c r="AVX32" s="63"/>
      <c r="AVY32" s="63"/>
      <c r="AVZ32" s="63"/>
      <c r="AWA32" s="63"/>
      <c r="AWB32" s="63"/>
      <c r="AWC32" s="63"/>
      <c r="AWD32" s="63"/>
      <c r="AWE32" s="63"/>
      <c r="AWF32" s="63"/>
      <c r="AWG32" s="63"/>
      <c r="AWH32" s="63"/>
      <c r="AWI32" s="63"/>
      <c r="AWJ32" s="63"/>
      <c r="AWK32" s="63"/>
      <c r="AWL32" s="63"/>
      <c r="AWM32" s="63"/>
      <c r="AWN32" s="63"/>
      <c r="AWO32" s="63"/>
      <c r="AWP32" s="63"/>
      <c r="AWQ32" s="63"/>
      <c r="AWR32" s="63"/>
      <c r="AWS32" s="63"/>
      <c r="AWT32" s="63"/>
      <c r="AWU32" s="63"/>
      <c r="AWV32" s="63"/>
      <c r="AWW32" s="63"/>
      <c r="AWX32" s="63"/>
      <c r="AWY32" s="63"/>
      <c r="AWZ32" s="63"/>
      <c r="AXA32" s="63"/>
      <c r="AXB32" s="63"/>
      <c r="AXC32" s="63"/>
      <c r="AXD32" s="63"/>
      <c r="AXE32" s="63"/>
      <c r="AXF32" s="63"/>
      <c r="AXG32" s="63"/>
      <c r="AXH32" s="63"/>
      <c r="AXI32" s="63"/>
      <c r="AXJ32" s="63"/>
      <c r="AXK32" s="63"/>
      <c r="AXL32" s="63"/>
      <c r="AXM32" s="63"/>
      <c r="AXN32" s="63"/>
      <c r="AXO32" s="63"/>
      <c r="AXP32" s="63"/>
      <c r="AXQ32" s="63"/>
      <c r="AXR32" s="63"/>
      <c r="AXS32" s="63"/>
      <c r="AXT32" s="63"/>
      <c r="AXU32" s="63"/>
      <c r="AXV32" s="63"/>
      <c r="AXW32" s="63"/>
      <c r="AXX32" s="63"/>
      <c r="AXY32" s="63"/>
      <c r="AXZ32" s="63"/>
      <c r="AYA32" s="63"/>
      <c r="AYB32" s="63"/>
      <c r="AYC32" s="63"/>
      <c r="AYD32" s="63"/>
      <c r="AYE32" s="63"/>
      <c r="AYF32" s="63"/>
      <c r="AYG32" s="63"/>
      <c r="AYH32" s="63"/>
      <c r="AYI32" s="63"/>
      <c r="AYJ32" s="63"/>
      <c r="AYK32" s="63"/>
      <c r="AYL32" s="63"/>
      <c r="AYM32" s="63"/>
      <c r="AYN32" s="63"/>
      <c r="AYO32" s="63"/>
      <c r="AYP32" s="63"/>
      <c r="AYQ32" s="63"/>
      <c r="AYR32" s="63"/>
      <c r="AYS32" s="63"/>
      <c r="AYT32" s="63"/>
      <c r="AYU32" s="63"/>
      <c r="AYV32" s="63"/>
      <c r="AYW32" s="63"/>
      <c r="AYX32" s="63"/>
      <c r="AYY32" s="63"/>
      <c r="AYZ32" s="63"/>
      <c r="AZA32" s="63"/>
      <c r="AZB32" s="63"/>
      <c r="AZC32" s="63"/>
      <c r="AZD32" s="63"/>
      <c r="AZE32" s="63"/>
      <c r="AZF32" s="63"/>
      <c r="AZG32" s="63"/>
      <c r="AZH32" s="63"/>
      <c r="AZI32" s="63"/>
      <c r="AZJ32" s="63"/>
      <c r="AZK32" s="63"/>
      <c r="AZL32" s="63"/>
      <c r="AZM32" s="63"/>
      <c r="AZN32" s="63"/>
      <c r="AZO32" s="63"/>
      <c r="AZP32" s="63"/>
      <c r="AZQ32" s="63"/>
      <c r="AZR32" s="63"/>
      <c r="AZS32" s="63"/>
      <c r="AZT32" s="63"/>
      <c r="AZU32" s="63"/>
      <c r="AZV32" s="63"/>
      <c r="AZW32" s="63"/>
      <c r="AZX32" s="63"/>
      <c r="AZY32" s="63"/>
      <c r="AZZ32" s="63"/>
      <c r="BAA32" s="63"/>
      <c r="BAB32" s="63"/>
      <c r="BAC32" s="63"/>
      <c r="BAD32" s="63"/>
      <c r="BAE32" s="63"/>
      <c r="BAF32" s="63"/>
      <c r="BAG32" s="63"/>
      <c r="BAH32" s="63"/>
      <c r="BAI32" s="63"/>
      <c r="BAJ32" s="63"/>
      <c r="BAK32" s="63"/>
      <c r="BAL32" s="63"/>
      <c r="BAM32" s="63"/>
      <c r="BAN32" s="63"/>
      <c r="BAO32" s="63"/>
      <c r="BAP32" s="63"/>
      <c r="BAQ32" s="63"/>
      <c r="BAR32" s="63"/>
      <c r="BAS32" s="63"/>
      <c r="BAT32" s="63"/>
      <c r="BAU32" s="63"/>
      <c r="BAV32" s="63"/>
      <c r="BAW32" s="63"/>
      <c r="BAX32" s="63"/>
      <c r="BAY32" s="63"/>
      <c r="BAZ32" s="63"/>
      <c r="BBA32" s="63"/>
      <c r="BBB32" s="63"/>
      <c r="BBC32" s="63"/>
      <c r="BBD32" s="63"/>
      <c r="BBE32" s="63"/>
      <c r="BBF32" s="63"/>
      <c r="BBG32" s="63"/>
      <c r="BBH32" s="63"/>
      <c r="BBI32" s="63"/>
      <c r="BBJ32" s="63"/>
      <c r="BBK32" s="63"/>
      <c r="BBL32" s="63"/>
      <c r="BBM32" s="63"/>
      <c r="BBN32" s="63"/>
      <c r="BBO32" s="63"/>
      <c r="BBP32" s="63"/>
      <c r="BBQ32" s="63"/>
      <c r="BBR32" s="63"/>
      <c r="BBS32" s="63"/>
      <c r="BBT32" s="63"/>
      <c r="BBU32" s="63"/>
      <c r="BBV32" s="63"/>
      <c r="BBW32" s="63"/>
      <c r="BBX32" s="63"/>
      <c r="BBY32" s="63"/>
      <c r="BBZ32" s="63"/>
      <c r="BCA32" s="63"/>
      <c r="BCB32" s="63"/>
      <c r="BCC32" s="63"/>
      <c r="BCD32" s="63"/>
      <c r="BCE32" s="63"/>
      <c r="BCF32" s="63"/>
      <c r="BCG32" s="63"/>
      <c r="BCH32" s="63"/>
      <c r="BCI32" s="63"/>
      <c r="BCJ32" s="63"/>
      <c r="BCK32" s="63"/>
      <c r="BCL32" s="63"/>
      <c r="BCM32" s="63"/>
      <c r="BCN32" s="63"/>
      <c r="BCO32" s="63"/>
      <c r="BCP32" s="63"/>
      <c r="BCQ32" s="63"/>
      <c r="BCR32" s="63"/>
      <c r="BCS32" s="63"/>
      <c r="BCT32" s="63"/>
      <c r="BCU32" s="63"/>
      <c r="BCV32" s="63"/>
      <c r="BCW32" s="63"/>
      <c r="BCX32" s="63"/>
      <c r="BCY32" s="63"/>
      <c r="BCZ32" s="63"/>
      <c r="BDA32" s="63"/>
      <c r="BDB32" s="63"/>
      <c r="BDC32" s="63"/>
      <c r="BDD32" s="63"/>
      <c r="BDE32" s="63"/>
      <c r="BDF32" s="63"/>
      <c r="BDG32" s="63"/>
      <c r="BDH32" s="63"/>
      <c r="BDI32" s="63"/>
      <c r="BDJ32" s="63"/>
      <c r="BDK32" s="63"/>
      <c r="BDL32" s="63"/>
      <c r="BDM32" s="63"/>
      <c r="BDN32" s="63"/>
      <c r="BDO32" s="63"/>
      <c r="BDP32" s="63"/>
      <c r="BDQ32" s="63"/>
      <c r="BDR32" s="63"/>
      <c r="BDS32" s="63"/>
      <c r="BDT32" s="63"/>
      <c r="BDU32" s="63"/>
      <c r="BDV32" s="63"/>
      <c r="BDW32" s="63"/>
      <c r="BDX32" s="63"/>
      <c r="BDY32" s="63"/>
      <c r="BDZ32" s="63"/>
      <c r="BEA32" s="63"/>
      <c r="BEB32" s="63"/>
      <c r="BEC32" s="63"/>
      <c r="BED32" s="63"/>
      <c r="BEE32" s="63"/>
      <c r="BEF32" s="63"/>
      <c r="BEG32" s="63"/>
      <c r="BEH32" s="63"/>
      <c r="BEI32" s="63"/>
      <c r="BEJ32" s="63"/>
      <c r="BEK32" s="63"/>
      <c r="BEL32" s="63"/>
      <c r="BEM32" s="63"/>
      <c r="BEN32" s="63"/>
      <c r="BEO32" s="63"/>
      <c r="BEP32" s="63"/>
      <c r="BEQ32" s="63"/>
      <c r="BER32" s="63"/>
      <c r="BES32" s="63"/>
      <c r="BET32" s="63"/>
      <c r="BEU32" s="63"/>
      <c r="BEV32" s="63"/>
      <c r="BEW32" s="63"/>
      <c r="BEX32" s="63"/>
      <c r="BEY32" s="63"/>
      <c r="BEZ32" s="63"/>
      <c r="BFA32" s="63"/>
      <c r="BFB32" s="63"/>
      <c r="BFC32" s="63"/>
      <c r="BFD32" s="63"/>
      <c r="BFE32" s="63"/>
      <c r="BFF32" s="63"/>
      <c r="BFG32" s="63"/>
      <c r="BFH32" s="63"/>
      <c r="BFI32" s="63"/>
      <c r="BFJ32" s="63"/>
      <c r="BFK32" s="63"/>
      <c r="BFL32" s="63"/>
      <c r="BFM32" s="63"/>
      <c r="BFN32" s="63"/>
      <c r="BFO32" s="63"/>
      <c r="BFP32" s="63"/>
      <c r="BFQ32" s="63"/>
      <c r="BFR32" s="63"/>
      <c r="BFS32" s="63"/>
      <c r="BFT32" s="63"/>
      <c r="BFU32" s="63"/>
      <c r="BFV32" s="63"/>
      <c r="BFW32" s="63"/>
      <c r="BFX32" s="63"/>
      <c r="BFY32" s="63"/>
      <c r="BFZ32" s="63"/>
      <c r="BGA32" s="63"/>
      <c r="BGB32" s="63"/>
      <c r="BGC32" s="63"/>
      <c r="BGD32" s="63"/>
      <c r="BGE32" s="63"/>
      <c r="BGF32" s="63"/>
      <c r="BGG32" s="63"/>
      <c r="BGH32" s="63"/>
      <c r="BGI32" s="63"/>
      <c r="BGJ32" s="63"/>
      <c r="BGK32" s="63"/>
      <c r="BGL32" s="63"/>
      <c r="BGM32" s="63"/>
      <c r="BGN32" s="63"/>
      <c r="BGO32" s="63"/>
      <c r="BGP32" s="63"/>
      <c r="BGQ32" s="63"/>
      <c r="BGR32" s="63"/>
      <c r="BGS32" s="63"/>
      <c r="BGT32" s="63"/>
      <c r="BGU32" s="63"/>
      <c r="BGV32" s="63"/>
      <c r="BGW32" s="63"/>
      <c r="BGX32" s="63"/>
      <c r="BGY32" s="63"/>
      <c r="BGZ32" s="63"/>
      <c r="BHA32" s="63"/>
      <c r="BHB32" s="63"/>
      <c r="BHC32" s="63"/>
      <c r="BHD32" s="63"/>
      <c r="BHE32" s="63"/>
      <c r="BHF32" s="63"/>
      <c r="BHG32" s="63"/>
      <c r="BHH32" s="63"/>
      <c r="BHI32" s="63"/>
      <c r="BHJ32" s="63"/>
      <c r="BHK32" s="63"/>
      <c r="BHL32" s="63"/>
      <c r="BHM32" s="63"/>
      <c r="BHN32" s="63"/>
      <c r="BHO32" s="63"/>
      <c r="BHP32" s="63"/>
      <c r="BHQ32" s="63"/>
      <c r="BHR32" s="63"/>
      <c r="BHS32" s="63"/>
      <c r="BHT32" s="63"/>
      <c r="BHU32" s="63"/>
      <c r="BHV32" s="63"/>
      <c r="BHW32" s="63"/>
      <c r="BHX32" s="63"/>
      <c r="BHY32" s="63"/>
      <c r="BHZ32" s="63"/>
      <c r="BIA32" s="63"/>
      <c r="BIB32" s="63"/>
      <c r="BIC32" s="63"/>
      <c r="BID32" s="63"/>
      <c r="BIE32" s="63"/>
      <c r="BIF32" s="63"/>
      <c r="BIG32" s="63"/>
      <c r="BIH32" s="63"/>
      <c r="BII32" s="63"/>
      <c r="BIJ32" s="63"/>
      <c r="BIK32" s="63"/>
      <c r="BIL32" s="63"/>
      <c r="BIM32" s="63"/>
      <c r="BIN32" s="63"/>
      <c r="BIO32" s="63"/>
      <c r="BIP32" s="63"/>
      <c r="BIQ32" s="63"/>
      <c r="BIR32" s="63"/>
      <c r="BIS32" s="63"/>
      <c r="BIT32" s="63"/>
      <c r="BIU32" s="63"/>
      <c r="BIV32" s="63"/>
      <c r="BIW32" s="63"/>
      <c r="BIX32" s="63"/>
      <c r="BIY32" s="63"/>
      <c r="BIZ32" s="63"/>
      <c r="BJA32" s="63"/>
      <c r="BJB32" s="63"/>
      <c r="BJC32" s="63"/>
      <c r="BJD32" s="63"/>
      <c r="BJE32" s="63"/>
      <c r="BJF32" s="63"/>
      <c r="BJG32" s="63"/>
      <c r="BJH32" s="63"/>
      <c r="BJI32" s="63"/>
      <c r="BJJ32" s="63"/>
      <c r="BJK32" s="63"/>
      <c r="BJL32" s="63"/>
      <c r="BJM32" s="63"/>
      <c r="BJN32" s="63"/>
      <c r="BJO32" s="63"/>
      <c r="BJP32" s="63"/>
      <c r="BJQ32" s="63"/>
      <c r="BJR32" s="63"/>
      <c r="BJS32" s="63"/>
      <c r="BJT32" s="63"/>
      <c r="BJU32" s="63"/>
      <c r="BJV32" s="63"/>
      <c r="BJW32" s="63"/>
      <c r="BJX32" s="63"/>
      <c r="BJY32" s="63"/>
      <c r="BJZ32" s="63"/>
      <c r="BKA32" s="63"/>
      <c r="BKB32" s="63"/>
      <c r="BKC32" s="63"/>
      <c r="BKD32" s="63"/>
      <c r="BKE32" s="63"/>
      <c r="BKF32" s="63"/>
      <c r="BKG32" s="63"/>
      <c r="BKH32" s="63"/>
      <c r="BKI32" s="63"/>
      <c r="BKJ32" s="63"/>
      <c r="BKK32" s="63"/>
      <c r="BKL32" s="63"/>
      <c r="BKM32" s="63"/>
      <c r="BKN32" s="63"/>
      <c r="BKO32" s="63"/>
      <c r="BKP32" s="63"/>
      <c r="BKQ32" s="63"/>
      <c r="BKR32" s="63"/>
      <c r="BKS32" s="63"/>
      <c r="BKT32" s="63"/>
      <c r="BKU32" s="63"/>
      <c r="BKV32" s="63"/>
      <c r="BKW32" s="63"/>
      <c r="BKX32" s="63"/>
      <c r="BKY32" s="63"/>
      <c r="BKZ32" s="63"/>
      <c r="BLA32" s="63"/>
      <c r="BLB32" s="63"/>
      <c r="BLC32" s="63"/>
      <c r="BLD32" s="63"/>
      <c r="BLE32" s="63"/>
      <c r="BLF32" s="63"/>
      <c r="BLG32" s="63"/>
      <c r="BLH32" s="63"/>
      <c r="BLI32" s="63"/>
      <c r="BLJ32" s="63"/>
      <c r="BLK32" s="63"/>
      <c r="BLL32" s="63"/>
      <c r="BLM32" s="63"/>
      <c r="BLN32" s="63"/>
      <c r="BLO32" s="63"/>
      <c r="BLP32" s="63"/>
      <c r="BLQ32" s="63"/>
      <c r="BLR32" s="63"/>
      <c r="BLS32" s="63"/>
      <c r="BLT32" s="63"/>
      <c r="BLU32" s="63"/>
      <c r="BLV32" s="63"/>
      <c r="BLW32" s="63"/>
      <c r="BLX32" s="63"/>
      <c r="BLY32" s="63"/>
      <c r="BLZ32" s="63"/>
      <c r="BMA32" s="63"/>
      <c r="BMB32" s="63"/>
      <c r="BMC32" s="63"/>
      <c r="BMD32" s="63"/>
      <c r="BME32" s="63"/>
    </row>
    <row r="33" spans="1:1695" s="1" customFormat="1" ht="15" hidden="1" customHeight="1" x14ac:dyDescent="0.25">
      <c r="A33" s="107" t="s">
        <v>226</v>
      </c>
      <c r="B33" s="119" t="e">
        <f>VLOOKUP(A33,'Tirantes - Executados'!$A$8:$M$404,10,FALSE)</f>
        <v>#N/A</v>
      </c>
      <c r="C33" s="133" t="e">
        <f>VLOOKUP(A33,'Tirantes - Executados'!$A$1:$M$405,17,FALSE)</f>
        <v>#N/A</v>
      </c>
      <c r="D33" s="122" t="e">
        <f>VLOOKUP(A33,'Tirantes - Executados'!$A$8:$M$404,18,FALSE)</f>
        <v>#N/A</v>
      </c>
      <c r="E33" s="133" t="e">
        <f>VLOOKUP(A33,'Tirantes - Executados'!$A$1:$M$405,19,FALSE)</f>
        <v>#N/A</v>
      </c>
      <c r="F33" s="122" t="e">
        <f>VLOOKUP(A33,'Tirantes - Executados'!$A$8:$M$404,20,FALSE)</f>
        <v>#N/A</v>
      </c>
      <c r="G33" s="133" t="e">
        <f>VLOOKUP(A33,'Tirantes - Executados'!$A$1:$M$405,21,FALSE)</f>
        <v>#N/A</v>
      </c>
      <c r="H33" s="122" t="e">
        <f>VLOOKUP(A33,'Tirantes - Executados'!$A$8:$M$404,22,FALSE)</f>
        <v>#N/A</v>
      </c>
      <c r="I33" s="133" t="e">
        <f>VLOOKUP(A33,'Tirantes - Executados'!$A$1:$M$405,23,FALSE)</f>
        <v>#N/A</v>
      </c>
      <c r="J33" s="122" t="e">
        <f>VLOOKUP(A33,'Tirantes - Executados'!$A$8:$M$404,24,FALSE)</f>
        <v>#N/A</v>
      </c>
      <c r="K33" s="108" t="e">
        <f>VLOOKUP(A33,'Tirantes - Executados'!$A$8:$M$404,11,FALSE)</f>
        <v>#N/A</v>
      </c>
      <c r="L33" s="133" t="e">
        <f>VLOOKUP(A33,'Tirantes - Executados'!$A$1:$M$405,28,FALSE)</f>
        <v>#N/A</v>
      </c>
      <c r="M33" s="122" t="e">
        <f>VLOOKUP(A33,'Tirantes - Executados'!$A$8:$M$404,29,FALSE)</f>
        <v>#N/A</v>
      </c>
      <c r="N33" s="133" t="e">
        <f>VLOOKUP(A33,'Tirantes - Executados'!$A$1:$M$405,30,FALSE)</f>
        <v>#N/A</v>
      </c>
      <c r="O33" s="122" t="e">
        <f>VLOOKUP(A33,'Tirantes - Executados'!$A$8:$M$404,31,FALSE)</f>
        <v>#N/A</v>
      </c>
      <c r="P33" s="133" t="e">
        <f>VLOOKUP(A33,'Tirantes - Executados'!$A$1:$M$405,32,FALSE)</f>
        <v>#N/A</v>
      </c>
      <c r="Q33" s="122" t="e">
        <f>VLOOKUP(A33,'Tirantes - Executados'!$A$8:$M$404,33,FALSE)</f>
        <v>#N/A</v>
      </c>
      <c r="R33" s="133" t="e">
        <f>VLOOKUP(A33,'Tirantes - Executados'!$A$1:$M$405,34,FALSE)</f>
        <v>#N/A</v>
      </c>
      <c r="S33" s="122" t="e">
        <f>VLOOKUP(A33,'Tirantes - Executados'!$A$8:$M$404,35,FALSE)</f>
        <v>#N/A</v>
      </c>
      <c r="T33" s="108" t="e">
        <f>VLOOKUP(A33,'Tirantes - Executados'!$A$8:$M$404,12,FALSE)</f>
        <v>#N/A</v>
      </c>
      <c r="U33" s="133" t="e">
        <f>VLOOKUP(A33,'Tirantes - Executados'!$A$1:$M$405,39,FALSE)</f>
        <v>#N/A</v>
      </c>
      <c r="V33" s="122" t="e">
        <f>VLOOKUP(A33,'Tirantes - Executados'!$A$8:$M$404,40,FALSE)</f>
        <v>#N/A</v>
      </c>
      <c r="W33" s="133" t="e">
        <f>VLOOKUP(A33,'Tirantes - Executados'!$A$1:$M$405,41,FALSE)</f>
        <v>#N/A</v>
      </c>
      <c r="X33" s="122" t="e">
        <f>VLOOKUP(A33,'Tirantes - Executados'!$A$8:$M$404,42,FALSE)</f>
        <v>#N/A</v>
      </c>
      <c r="Y33" s="133" t="e">
        <f>VLOOKUP(A33,'Tirantes - Executados'!$A$1:$M$405,43,FALSE)</f>
        <v>#N/A</v>
      </c>
      <c r="Z33" s="122" t="e">
        <f>VLOOKUP(A33,'Tirantes - Executados'!$A$8:$M$404,44,FALSE)</f>
        <v>#N/A</v>
      </c>
      <c r="AA33" s="133" t="e">
        <f>VLOOKUP(A33,'Tirantes - Executados'!$A$1:$M$405,45,FALSE)</f>
        <v>#N/A</v>
      </c>
      <c r="AB33" s="132" t="e">
        <f>VLOOKUP(A33,'Tirantes - Executados'!$A$8:$M$404,46,FALSE)</f>
        <v>#N/A</v>
      </c>
      <c r="AC33" s="99" t="s">
        <v>300</v>
      </c>
      <c r="AD33" s="109" t="e">
        <f>VLOOKUP(A33,'Tirantes - Executados'!$A$8:$M$404,14,FALSE)</f>
        <v>#N/A</v>
      </c>
      <c r="AE33" s="63"/>
      <c r="AF33" s="118" t="e">
        <f>VLOOKUP(A33,'Tirantes - Executados'!$A$1:$M$569,13,FALSE)</f>
        <v>#N/A</v>
      </c>
      <c r="AG33" s="63"/>
      <c r="AH33" s="63"/>
      <c r="AI33" s="230" t="e">
        <f>VLOOKUP(A33,'Tirantes - Executados'!$A$7:$M$404,50)</f>
        <v>#REF!</v>
      </c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63"/>
      <c r="NN33" s="63"/>
      <c r="NO33" s="63"/>
      <c r="NP33" s="63"/>
      <c r="NQ33" s="63"/>
      <c r="NR33" s="63"/>
      <c r="NS33" s="63"/>
      <c r="NT33" s="63"/>
      <c r="NU33" s="63"/>
      <c r="NV33" s="63"/>
      <c r="NW33" s="63"/>
      <c r="NX33" s="63"/>
      <c r="NY33" s="63"/>
      <c r="NZ33" s="63"/>
      <c r="OA33" s="63"/>
      <c r="OB33" s="63"/>
      <c r="OC33" s="63"/>
      <c r="OD33" s="63"/>
      <c r="OE33" s="63"/>
      <c r="OF33" s="63"/>
      <c r="OG33" s="63"/>
      <c r="OH33" s="63"/>
      <c r="OI33" s="63"/>
      <c r="OJ33" s="63"/>
      <c r="OK33" s="63"/>
      <c r="OL33" s="63"/>
      <c r="OM33" s="63"/>
      <c r="ON33" s="63"/>
      <c r="OO33" s="63"/>
      <c r="OP33" s="63"/>
      <c r="OQ33" s="63"/>
      <c r="OR33" s="63"/>
      <c r="OS33" s="63"/>
      <c r="OT33" s="63"/>
      <c r="OU33" s="63"/>
      <c r="OV33" s="63"/>
      <c r="OW33" s="63"/>
      <c r="OX33" s="63"/>
      <c r="OY33" s="63"/>
      <c r="OZ33" s="63"/>
      <c r="PA33" s="63"/>
      <c r="PB33" s="63"/>
      <c r="PC33" s="63"/>
      <c r="PD33" s="63"/>
      <c r="PE33" s="63"/>
      <c r="PF33" s="63"/>
      <c r="PG33" s="63"/>
      <c r="PH33" s="63"/>
      <c r="PI33" s="63"/>
      <c r="PJ33" s="63"/>
      <c r="PK33" s="63"/>
      <c r="PL33" s="63"/>
      <c r="PM33" s="63"/>
      <c r="PN33" s="63"/>
      <c r="PO33" s="63"/>
      <c r="PP33" s="63"/>
      <c r="PQ33" s="63"/>
      <c r="PR33" s="63"/>
      <c r="PS33" s="63"/>
      <c r="PT33" s="63"/>
      <c r="PU33" s="63"/>
      <c r="PV33" s="63"/>
      <c r="PW33" s="63"/>
      <c r="PX33" s="63"/>
      <c r="PY33" s="63"/>
      <c r="PZ33" s="63"/>
      <c r="QA33" s="63"/>
      <c r="QB33" s="63"/>
      <c r="QC33" s="63"/>
      <c r="QD33" s="63"/>
      <c r="QE33" s="63"/>
      <c r="QF33" s="63"/>
      <c r="QG33" s="63"/>
      <c r="QH33" s="63"/>
      <c r="QI33" s="63"/>
      <c r="QJ33" s="63"/>
      <c r="QK33" s="63"/>
      <c r="QL33" s="63"/>
      <c r="QM33" s="63"/>
      <c r="QN33" s="63"/>
      <c r="QO33" s="63"/>
      <c r="QP33" s="63"/>
      <c r="QQ33" s="63"/>
      <c r="QR33" s="63"/>
      <c r="QS33" s="63"/>
      <c r="QT33" s="63"/>
      <c r="QU33" s="63"/>
      <c r="QV33" s="63"/>
      <c r="QW33" s="63"/>
      <c r="QX33" s="63"/>
      <c r="QY33" s="63"/>
      <c r="QZ33" s="63"/>
      <c r="RA33" s="63"/>
      <c r="RB33" s="63"/>
      <c r="RC33" s="63"/>
      <c r="RD33" s="63"/>
      <c r="RE33" s="63"/>
      <c r="RF33" s="63"/>
      <c r="RG33" s="63"/>
      <c r="RH33" s="63"/>
      <c r="RI33" s="63"/>
      <c r="RJ33" s="63"/>
      <c r="RK33" s="63"/>
      <c r="RL33" s="63"/>
      <c r="RM33" s="63"/>
      <c r="RN33" s="63"/>
      <c r="RO33" s="63"/>
      <c r="RP33" s="63"/>
      <c r="RQ33" s="63"/>
      <c r="RR33" s="63"/>
      <c r="RS33" s="63"/>
      <c r="RT33" s="63"/>
      <c r="RU33" s="63"/>
      <c r="RV33" s="63"/>
      <c r="RW33" s="63"/>
      <c r="RX33" s="63"/>
      <c r="RY33" s="63"/>
      <c r="RZ33" s="63"/>
      <c r="SA33" s="63"/>
      <c r="SB33" s="63"/>
      <c r="SC33" s="63"/>
      <c r="SD33" s="63"/>
      <c r="SE33" s="63"/>
      <c r="SF33" s="63"/>
      <c r="SG33" s="63"/>
      <c r="SH33" s="63"/>
      <c r="SI33" s="63"/>
      <c r="SJ33" s="63"/>
      <c r="SK33" s="63"/>
      <c r="SL33" s="63"/>
      <c r="SM33" s="63"/>
      <c r="SN33" s="63"/>
      <c r="SO33" s="63"/>
      <c r="SP33" s="63"/>
      <c r="SQ33" s="63"/>
      <c r="SR33" s="63"/>
      <c r="SS33" s="63"/>
      <c r="ST33" s="63"/>
      <c r="SU33" s="63"/>
      <c r="SV33" s="63"/>
      <c r="SW33" s="63"/>
      <c r="SX33" s="63"/>
      <c r="SY33" s="63"/>
      <c r="SZ33" s="63"/>
      <c r="TA33" s="63"/>
      <c r="TB33" s="63"/>
      <c r="TC33" s="63"/>
      <c r="TD33" s="63"/>
      <c r="TE33" s="63"/>
      <c r="TF33" s="63"/>
      <c r="TG33" s="63"/>
      <c r="TH33" s="63"/>
      <c r="TI33" s="63"/>
      <c r="TJ33" s="63"/>
      <c r="TK33" s="63"/>
      <c r="TL33" s="63"/>
      <c r="TM33" s="63"/>
      <c r="TN33" s="63"/>
      <c r="TO33" s="63"/>
      <c r="TP33" s="63"/>
      <c r="TQ33" s="63"/>
      <c r="TR33" s="63"/>
      <c r="TS33" s="63"/>
      <c r="TT33" s="63"/>
      <c r="TU33" s="63"/>
      <c r="TV33" s="63"/>
      <c r="TW33" s="63"/>
      <c r="TX33" s="63"/>
      <c r="TY33" s="63"/>
      <c r="TZ33" s="63"/>
      <c r="UA33" s="63"/>
      <c r="UB33" s="63"/>
      <c r="UC33" s="63"/>
      <c r="UD33" s="63"/>
      <c r="UE33" s="63"/>
      <c r="UF33" s="63"/>
      <c r="UG33" s="63"/>
      <c r="UH33" s="63"/>
      <c r="UI33" s="63"/>
      <c r="UJ33" s="63"/>
      <c r="UK33" s="63"/>
      <c r="UL33" s="63"/>
      <c r="UM33" s="63"/>
      <c r="UN33" s="63"/>
      <c r="UO33" s="63"/>
      <c r="UP33" s="63"/>
      <c r="UQ33" s="63"/>
      <c r="UR33" s="63"/>
      <c r="US33" s="63"/>
      <c r="UT33" s="63"/>
      <c r="UU33" s="63"/>
      <c r="UV33" s="63"/>
      <c r="UW33" s="63"/>
      <c r="UX33" s="63"/>
      <c r="UY33" s="63"/>
      <c r="UZ33" s="63"/>
      <c r="VA33" s="63"/>
      <c r="VB33" s="63"/>
      <c r="VC33" s="63"/>
      <c r="VD33" s="63"/>
      <c r="VE33" s="63"/>
      <c r="VF33" s="63"/>
      <c r="VG33" s="63"/>
      <c r="VH33" s="63"/>
      <c r="VI33" s="63"/>
      <c r="VJ33" s="63"/>
      <c r="VK33" s="63"/>
      <c r="VL33" s="63"/>
      <c r="VM33" s="63"/>
      <c r="VN33" s="63"/>
      <c r="VO33" s="63"/>
      <c r="VP33" s="63"/>
      <c r="VQ33" s="63"/>
      <c r="VR33" s="63"/>
      <c r="VS33" s="63"/>
      <c r="VT33" s="63"/>
      <c r="VU33" s="63"/>
      <c r="VV33" s="63"/>
      <c r="VW33" s="63"/>
      <c r="VX33" s="63"/>
      <c r="VY33" s="63"/>
      <c r="VZ33" s="63"/>
      <c r="WA33" s="63"/>
      <c r="WB33" s="63"/>
      <c r="WC33" s="63"/>
      <c r="WD33" s="63"/>
      <c r="WE33" s="63"/>
      <c r="WF33" s="63"/>
      <c r="WG33" s="63"/>
      <c r="WH33" s="63"/>
      <c r="WI33" s="63"/>
      <c r="WJ33" s="63"/>
      <c r="WK33" s="63"/>
      <c r="WL33" s="63"/>
      <c r="WM33" s="63"/>
      <c r="WN33" s="63"/>
      <c r="WO33" s="63"/>
      <c r="WP33" s="63"/>
      <c r="WQ33" s="63"/>
      <c r="WR33" s="63"/>
      <c r="WS33" s="63"/>
      <c r="WT33" s="63"/>
      <c r="WU33" s="63"/>
      <c r="WV33" s="63"/>
      <c r="WW33" s="63"/>
      <c r="WX33" s="63"/>
      <c r="WY33" s="63"/>
      <c r="WZ33" s="63"/>
      <c r="XA33" s="63"/>
      <c r="XB33" s="63"/>
      <c r="XC33" s="63"/>
      <c r="XD33" s="63"/>
      <c r="XE33" s="63"/>
      <c r="XF33" s="63"/>
      <c r="XG33" s="63"/>
      <c r="XH33" s="63"/>
      <c r="XI33" s="63"/>
      <c r="XJ33" s="63"/>
      <c r="XK33" s="63"/>
      <c r="XL33" s="63"/>
      <c r="XM33" s="63"/>
      <c r="XN33" s="63"/>
      <c r="XO33" s="63"/>
      <c r="XP33" s="63"/>
      <c r="XQ33" s="63"/>
      <c r="XR33" s="63"/>
      <c r="XS33" s="63"/>
      <c r="XT33" s="63"/>
      <c r="XU33" s="63"/>
      <c r="XV33" s="63"/>
      <c r="XW33" s="63"/>
      <c r="XX33" s="63"/>
      <c r="XY33" s="63"/>
      <c r="XZ33" s="63"/>
      <c r="YA33" s="63"/>
      <c r="YB33" s="63"/>
      <c r="YC33" s="63"/>
      <c r="YD33" s="63"/>
      <c r="YE33" s="63"/>
      <c r="YF33" s="63"/>
      <c r="YG33" s="63"/>
      <c r="YH33" s="63"/>
      <c r="YI33" s="63"/>
      <c r="YJ33" s="63"/>
      <c r="YK33" s="63"/>
      <c r="YL33" s="63"/>
      <c r="YM33" s="63"/>
      <c r="YN33" s="63"/>
      <c r="YO33" s="63"/>
      <c r="YP33" s="63"/>
      <c r="YQ33" s="63"/>
      <c r="YR33" s="63"/>
      <c r="YS33" s="63"/>
      <c r="YT33" s="63"/>
      <c r="YU33" s="63"/>
      <c r="YV33" s="63"/>
      <c r="YW33" s="63"/>
      <c r="YX33" s="63"/>
      <c r="YY33" s="63"/>
      <c r="YZ33" s="63"/>
      <c r="ZA33" s="63"/>
      <c r="ZB33" s="63"/>
      <c r="ZC33" s="63"/>
      <c r="ZD33" s="63"/>
      <c r="ZE33" s="63"/>
      <c r="ZF33" s="63"/>
      <c r="ZG33" s="63"/>
      <c r="ZH33" s="63"/>
      <c r="ZI33" s="63"/>
      <c r="ZJ33" s="63"/>
      <c r="ZK33" s="63"/>
      <c r="ZL33" s="63"/>
      <c r="ZM33" s="63"/>
      <c r="ZN33" s="63"/>
      <c r="ZO33" s="63"/>
      <c r="ZP33" s="63"/>
      <c r="ZQ33" s="63"/>
      <c r="ZR33" s="63"/>
      <c r="ZS33" s="63"/>
      <c r="ZT33" s="63"/>
      <c r="ZU33" s="63"/>
      <c r="ZV33" s="63"/>
      <c r="ZW33" s="63"/>
      <c r="ZX33" s="63"/>
      <c r="ZY33" s="63"/>
      <c r="ZZ33" s="63"/>
      <c r="AAA33" s="63"/>
      <c r="AAB33" s="63"/>
      <c r="AAC33" s="63"/>
      <c r="AAD33" s="63"/>
      <c r="AAE33" s="63"/>
      <c r="AAF33" s="63"/>
      <c r="AAG33" s="63"/>
      <c r="AAH33" s="63"/>
      <c r="AAI33" s="63"/>
      <c r="AAJ33" s="63"/>
      <c r="AAK33" s="63"/>
      <c r="AAL33" s="63"/>
      <c r="AAM33" s="63"/>
      <c r="AAN33" s="63"/>
      <c r="AAO33" s="63"/>
      <c r="AAP33" s="63"/>
      <c r="AAQ33" s="63"/>
      <c r="AAR33" s="63"/>
      <c r="AAS33" s="63"/>
      <c r="AAT33" s="63"/>
      <c r="AAU33" s="63"/>
      <c r="AAV33" s="63"/>
      <c r="AAW33" s="63"/>
      <c r="AAX33" s="63"/>
      <c r="AAY33" s="63"/>
      <c r="AAZ33" s="63"/>
      <c r="ABA33" s="63"/>
      <c r="ABB33" s="63"/>
      <c r="ABC33" s="63"/>
      <c r="ABD33" s="63"/>
      <c r="ABE33" s="63"/>
      <c r="ABF33" s="63"/>
      <c r="ABG33" s="63"/>
      <c r="ABH33" s="63"/>
      <c r="ABI33" s="63"/>
      <c r="ABJ33" s="63"/>
      <c r="ABK33" s="63"/>
      <c r="ABL33" s="63"/>
      <c r="ABM33" s="63"/>
      <c r="ABN33" s="63"/>
      <c r="ABO33" s="63"/>
      <c r="ABP33" s="63"/>
      <c r="ABQ33" s="63"/>
      <c r="ABR33" s="63"/>
      <c r="ABS33" s="63"/>
      <c r="ABT33" s="63"/>
      <c r="ABU33" s="63"/>
      <c r="ABV33" s="63"/>
      <c r="ABW33" s="63"/>
      <c r="ABX33" s="63"/>
      <c r="ABY33" s="63"/>
      <c r="ABZ33" s="63"/>
      <c r="ACA33" s="63"/>
      <c r="ACB33" s="63"/>
      <c r="ACC33" s="63"/>
      <c r="ACD33" s="63"/>
      <c r="ACE33" s="63"/>
      <c r="ACF33" s="63"/>
      <c r="ACG33" s="63"/>
      <c r="ACH33" s="63"/>
      <c r="ACI33" s="63"/>
      <c r="ACJ33" s="63"/>
      <c r="ACK33" s="63"/>
      <c r="ACL33" s="63"/>
      <c r="ACM33" s="63"/>
      <c r="ACN33" s="63"/>
      <c r="ACO33" s="63"/>
      <c r="ACP33" s="63"/>
      <c r="ACQ33" s="63"/>
      <c r="ACR33" s="63"/>
      <c r="ACS33" s="63"/>
      <c r="ACT33" s="63"/>
      <c r="ACU33" s="63"/>
      <c r="ACV33" s="63"/>
      <c r="ACW33" s="63"/>
      <c r="ACX33" s="63"/>
      <c r="ACY33" s="63"/>
      <c r="ACZ33" s="63"/>
      <c r="ADA33" s="63"/>
      <c r="ADB33" s="63"/>
      <c r="ADC33" s="63"/>
      <c r="ADD33" s="63"/>
      <c r="ADE33" s="63"/>
      <c r="ADF33" s="63"/>
      <c r="ADG33" s="63"/>
      <c r="ADH33" s="63"/>
      <c r="ADI33" s="63"/>
      <c r="ADJ33" s="63"/>
      <c r="ADK33" s="63"/>
      <c r="ADL33" s="63"/>
      <c r="ADM33" s="63"/>
      <c r="ADN33" s="63"/>
      <c r="ADO33" s="63"/>
      <c r="ADP33" s="63"/>
      <c r="ADQ33" s="63"/>
      <c r="ADR33" s="63"/>
      <c r="ADS33" s="63"/>
      <c r="ADT33" s="63"/>
      <c r="ADU33" s="63"/>
      <c r="ADV33" s="63"/>
      <c r="ADW33" s="63"/>
      <c r="ADX33" s="63"/>
      <c r="ADY33" s="63"/>
      <c r="ADZ33" s="63"/>
      <c r="AEA33" s="63"/>
      <c r="AEB33" s="63"/>
      <c r="AEC33" s="63"/>
      <c r="AED33" s="63"/>
      <c r="AEE33" s="63"/>
      <c r="AEF33" s="63"/>
      <c r="AEG33" s="63"/>
      <c r="AEH33" s="63"/>
      <c r="AEI33" s="63"/>
      <c r="AEJ33" s="63"/>
      <c r="AEK33" s="63"/>
      <c r="AEL33" s="63"/>
      <c r="AEM33" s="63"/>
      <c r="AEN33" s="63"/>
      <c r="AEO33" s="63"/>
      <c r="AEP33" s="63"/>
      <c r="AEQ33" s="63"/>
      <c r="AER33" s="63"/>
      <c r="AES33" s="63"/>
      <c r="AET33" s="63"/>
      <c r="AEU33" s="63"/>
      <c r="AEV33" s="63"/>
      <c r="AEW33" s="63"/>
      <c r="AEX33" s="63"/>
      <c r="AEY33" s="63"/>
      <c r="AEZ33" s="63"/>
      <c r="AFA33" s="63"/>
      <c r="AFB33" s="63"/>
      <c r="AFC33" s="63"/>
      <c r="AFD33" s="63"/>
      <c r="AFE33" s="63"/>
      <c r="AFF33" s="63"/>
      <c r="AFG33" s="63"/>
      <c r="AFH33" s="63"/>
      <c r="AFI33" s="63"/>
      <c r="AFJ33" s="63"/>
      <c r="AFK33" s="63"/>
      <c r="AFL33" s="63"/>
      <c r="AFM33" s="63"/>
      <c r="AFN33" s="63"/>
      <c r="AFO33" s="63"/>
      <c r="AFP33" s="63"/>
      <c r="AFQ33" s="63"/>
      <c r="AFR33" s="63"/>
      <c r="AFS33" s="63"/>
      <c r="AFT33" s="63"/>
      <c r="AFU33" s="63"/>
      <c r="AFV33" s="63"/>
      <c r="AFW33" s="63"/>
      <c r="AFX33" s="63"/>
      <c r="AFY33" s="63"/>
      <c r="AFZ33" s="63"/>
      <c r="AGA33" s="63"/>
      <c r="AGB33" s="63"/>
      <c r="AGC33" s="63"/>
      <c r="AGD33" s="63"/>
      <c r="AGE33" s="63"/>
      <c r="AGF33" s="63"/>
      <c r="AGG33" s="63"/>
      <c r="AGH33" s="63"/>
      <c r="AGI33" s="63"/>
      <c r="AGJ33" s="63"/>
      <c r="AGK33" s="63"/>
      <c r="AGL33" s="63"/>
      <c r="AGM33" s="63"/>
      <c r="AGN33" s="63"/>
      <c r="AGO33" s="63"/>
      <c r="AGP33" s="63"/>
      <c r="AGQ33" s="63"/>
      <c r="AGR33" s="63"/>
      <c r="AGS33" s="63"/>
      <c r="AGT33" s="63"/>
      <c r="AGU33" s="63"/>
      <c r="AGV33" s="63"/>
      <c r="AGW33" s="63"/>
      <c r="AGX33" s="63"/>
      <c r="AGY33" s="63"/>
      <c r="AGZ33" s="63"/>
      <c r="AHA33" s="63"/>
      <c r="AHB33" s="63"/>
      <c r="AHC33" s="63"/>
      <c r="AHD33" s="63"/>
      <c r="AHE33" s="63"/>
      <c r="AHF33" s="63"/>
      <c r="AHG33" s="63"/>
      <c r="AHH33" s="63"/>
      <c r="AHI33" s="63"/>
      <c r="AHJ33" s="63"/>
      <c r="AHK33" s="63"/>
      <c r="AHL33" s="63"/>
      <c r="AHM33" s="63"/>
      <c r="AHN33" s="63"/>
      <c r="AHO33" s="63"/>
      <c r="AHP33" s="63"/>
      <c r="AHQ33" s="63"/>
      <c r="AHR33" s="63"/>
      <c r="AHS33" s="63"/>
      <c r="AHT33" s="63"/>
      <c r="AHU33" s="63"/>
      <c r="AHV33" s="63"/>
      <c r="AHW33" s="63"/>
      <c r="AHX33" s="63"/>
      <c r="AHY33" s="63"/>
      <c r="AHZ33" s="63"/>
      <c r="AIA33" s="63"/>
      <c r="AIB33" s="63"/>
      <c r="AIC33" s="63"/>
      <c r="AID33" s="63"/>
      <c r="AIE33" s="63"/>
      <c r="AIF33" s="63"/>
      <c r="AIG33" s="63"/>
      <c r="AIH33" s="63"/>
      <c r="AII33" s="63"/>
      <c r="AIJ33" s="63"/>
      <c r="AIK33" s="63"/>
      <c r="AIL33" s="63"/>
      <c r="AIM33" s="63"/>
      <c r="AIN33" s="63"/>
      <c r="AIO33" s="63"/>
      <c r="AIP33" s="63"/>
      <c r="AIQ33" s="63"/>
      <c r="AIR33" s="63"/>
      <c r="AIS33" s="63"/>
      <c r="AIT33" s="63"/>
      <c r="AIU33" s="63"/>
      <c r="AIV33" s="63"/>
      <c r="AIW33" s="63"/>
      <c r="AIX33" s="63"/>
      <c r="AIY33" s="63"/>
      <c r="AIZ33" s="63"/>
      <c r="AJA33" s="63"/>
      <c r="AJB33" s="63"/>
      <c r="AJC33" s="63"/>
      <c r="AJD33" s="63"/>
      <c r="AJE33" s="63"/>
      <c r="AJF33" s="63"/>
      <c r="AJG33" s="63"/>
      <c r="AJH33" s="63"/>
      <c r="AJI33" s="63"/>
      <c r="AJJ33" s="63"/>
      <c r="AJK33" s="63"/>
      <c r="AJL33" s="63"/>
      <c r="AJM33" s="63"/>
      <c r="AJN33" s="63"/>
      <c r="AJO33" s="63"/>
      <c r="AJP33" s="63"/>
      <c r="AJQ33" s="63"/>
      <c r="AJR33" s="63"/>
      <c r="AJS33" s="63"/>
      <c r="AJT33" s="63"/>
      <c r="AJU33" s="63"/>
      <c r="AJV33" s="63"/>
      <c r="AJW33" s="63"/>
      <c r="AJX33" s="63"/>
      <c r="AJY33" s="63"/>
      <c r="AJZ33" s="63"/>
      <c r="AKA33" s="63"/>
      <c r="AKB33" s="63"/>
      <c r="AKC33" s="63"/>
      <c r="AKD33" s="63"/>
      <c r="AKE33" s="63"/>
      <c r="AKF33" s="63"/>
      <c r="AKG33" s="63"/>
      <c r="AKH33" s="63"/>
      <c r="AKI33" s="63"/>
      <c r="AKJ33" s="63"/>
      <c r="AKK33" s="63"/>
      <c r="AKL33" s="63"/>
      <c r="AKM33" s="63"/>
      <c r="AKN33" s="63"/>
      <c r="AKO33" s="63"/>
      <c r="AKP33" s="63"/>
      <c r="AKQ33" s="63"/>
      <c r="AKR33" s="63"/>
      <c r="AKS33" s="63"/>
      <c r="AKT33" s="63"/>
      <c r="AKU33" s="63"/>
      <c r="AKV33" s="63"/>
      <c r="AKW33" s="63"/>
      <c r="AKX33" s="63"/>
      <c r="AKY33" s="63"/>
      <c r="AKZ33" s="63"/>
      <c r="ALA33" s="63"/>
      <c r="ALB33" s="63"/>
      <c r="ALC33" s="63"/>
      <c r="ALD33" s="63"/>
      <c r="ALE33" s="63"/>
      <c r="ALF33" s="63"/>
      <c r="ALG33" s="63"/>
      <c r="ALH33" s="63"/>
      <c r="ALI33" s="63"/>
      <c r="ALJ33" s="63"/>
      <c r="ALK33" s="63"/>
      <c r="ALL33" s="63"/>
      <c r="ALM33" s="63"/>
      <c r="ALN33" s="63"/>
      <c r="ALO33" s="63"/>
      <c r="ALP33" s="63"/>
      <c r="ALQ33" s="63"/>
      <c r="ALR33" s="63"/>
      <c r="ALS33" s="63"/>
      <c r="ALT33" s="63"/>
      <c r="ALU33" s="63"/>
      <c r="ALV33" s="63"/>
      <c r="ALW33" s="63"/>
      <c r="ALX33" s="63"/>
      <c r="ALY33" s="63"/>
      <c r="ALZ33" s="63"/>
      <c r="AMA33" s="63"/>
      <c r="AMB33" s="63"/>
      <c r="AMC33" s="63"/>
      <c r="AMD33" s="63"/>
      <c r="AME33" s="63"/>
      <c r="AMF33" s="63"/>
      <c r="AMG33" s="63"/>
      <c r="AMH33" s="63"/>
      <c r="AMI33" s="63"/>
      <c r="AMJ33" s="63"/>
      <c r="AMK33" s="63"/>
      <c r="AML33" s="63"/>
      <c r="AMM33" s="63"/>
      <c r="AMN33" s="63"/>
      <c r="AMO33" s="63"/>
      <c r="AMP33" s="63"/>
      <c r="AMQ33" s="63"/>
      <c r="AMR33" s="63"/>
      <c r="AMS33" s="63"/>
      <c r="AMT33" s="63"/>
      <c r="AMU33" s="63"/>
      <c r="AMV33" s="63"/>
      <c r="AMW33" s="63"/>
      <c r="AMX33" s="63"/>
      <c r="AMY33" s="63"/>
      <c r="AMZ33" s="63"/>
      <c r="ANA33" s="63"/>
      <c r="ANB33" s="63"/>
      <c r="ANC33" s="63"/>
      <c r="AND33" s="63"/>
      <c r="ANE33" s="63"/>
      <c r="ANF33" s="63"/>
      <c r="ANG33" s="63"/>
      <c r="ANH33" s="63"/>
      <c r="ANI33" s="63"/>
      <c r="ANJ33" s="63"/>
      <c r="ANK33" s="63"/>
      <c r="ANL33" s="63"/>
      <c r="ANM33" s="63"/>
      <c r="ANN33" s="63"/>
      <c r="ANO33" s="63"/>
      <c r="ANP33" s="63"/>
      <c r="ANQ33" s="63"/>
      <c r="ANR33" s="63"/>
      <c r="ANS33" s="63"/>
      <c r="ANT33" s="63"/>
      <c r="ANU33" s="63"/>
      <c r="ANV33" s="63"/>
      <c r="ANW33" s="63"/>
      <c r="ANX33" s="63"/>
      <c r="ANY33" s="63"/>
      <c r="ANZ33" s="63"/>
      <c r="AOA33" s="63"/>
      <c r="AOB33" s="63"/>
      <c r="AOC33" s="63"/>
      <c r="AOD33" s="63"/>
      <c r="AOE33" s="63"/>
      <c r="AOF33" s="63"/>
      <c r="AOG33" s="63"/>
      <c r="AOH33" s="63"/>
      <c r="AOI33" s="63"/>
      <c r="AOJ33" s="63"/>
      <c r="AOK33" s="63"/>
      <c r="AOL33" s="63"/>
      <c r="AOM33" s="63"/>
      <c r="AON33" s="63"/>
      <c r="AOO33" s="63"/>
      <c r="AOP33" s="63"/>
      <c r="AOQ33" s="63"/>
      <c r="AOR33" s="63"/>
      <c r="AOS33" s="63"/>
      <c r="AOT33" s="63"/>
      <c r="AOU33" s="63"/>
      <c r="AOV33" s="63"/>
      <c r="AOW33" s="63"/>
      <c r="AOX33" s="63"/>
      <c r="AOY33" s="63"/>
      <c r="AOZ33" s="63"/>
      <c r="APA33" s="63"/>
      <c r="APB33" s="63"/>
      <c r="APC33" s="63"/>
      <c r="APD33" s="63"/>
      <c r="APE33" s="63"/>
      <c r="APF33" s="63"/>
      <c r="APG33" s="63"/>
      <c r="APH33" s="63"/>
      <c r="API33" s="63"/>
      <c r="APJ33" s="63"/>
      <c r="APK33" s="63"/>
      <c r="APL33" s="63"/>
      <c r="APM33" s="63"/>
      <c r="APN33" s="63"/>
      <c r="APO33" s="63"/>
      <c r="APP33" s="63"/>
      <c r="APQ33" s="63"/>
      <c r="APR33" s="63"/>
      <c r="APS33" s="63"/>
      <c r="APT33" s="63"/>
      <c r="APU33" s="63"/>
      <c r="APV33" s="63"/>
      <c r="APW33" s="63"/>
      <c r="APX33" s="63"/>
      <c r="APY33" s="63"/>
      <c r="APZ33" s="63"/>
      <c r="AQA33" s="63"/>
      <c r="AQB33" s="63"/>
      <c r="AQC33" s="63"/>
      <c r="AQD33" s="63"/>
      <c r="AQE33" s="63"/>
      <c r="AQF33" s="63"/>
      <c r="AQG33" s="63"/>
      <c r="AQH33" s="63"/>
      <c r="AQI33" s="63"/>
      <c r="AQJ33" s="63"/>
      <c r="AQK33" s="63"/>
      <c r="AQL33" s="63"/>
      <c r="AQM33" s="63"/>
      <c r="AQN33" s="63"/>
      <c r="AQO33" s="63"/>
      <c r="AQP33" s="63"/>
      <c r="AQQ33" s="63"/>
      <c r="AQR33" s="63"/>
      <c r="AQS33" s="63"/>
      <c r="AQT33" s="63"/>
      <c r="AQU33" s="63"/>
      <c r="AQV33" s="63"/>
      <c r="AQW33" s="63"/>
      <c r="AQX33" s="63"/>
      <c r="AQY33" s="63"/>
      <c r="AQZ33" s="63"/>
      <c r="ARA33" s="63"/>
      <c r="ARB33" s="63"/>
      <c r="ARC33" s="63"/>
      <c r="ARD33" s="63"/>
      <c r="ARE33" s="63"/>
      <c r="ARF33" s="63"/>
      <c r="ARG33" s="63"/>
      <c r="ARH33" s="63"/>
      <c r="ARI33" s="63"/>
      <c r="ARJ33" s="63"/>
      <c r="ARK33" s="63"/>
      <c r="ARL33" s="63"/>
      <c r="ARM33" s="63"/>
      <c r="ARN33" s="63"/>
      <c r="ARO33" s="63"/>
      <c r="ARP33" s="63"/>
      <c r="ARQ33" s="63"/>
      <c r="ARR33" s="63"/>
      <c r="ARS33" s="63"/>
      <c r="ART33" s="63"/>
      <c r="ARU33" s="63"/>
      <c r="ARV33" s="63"/>
      <c r="ARW33" s="63"/>
      <c r="ARX33" s="63"/>
      <c r="ARY33" s="63"/>
      <c r="ARZ33" s="63"/>
      <c r="ASA33" s="63"/>
      <c r="ASB33" s="63"/>
      <c r="ASC33" s="63"/>
      <c r="ASD33" s="63"/>
      <c r="ASE33" s="63"/>
      <c r="ASF33" s="63"/>
      <c r="ASG33" s="63"/>
      <c r="ASH33" s="63"/>
      <c r="ASI33" s="63"/>
      <c r="ASJ33" s="63"/>
      <c r="ASK33" s="63"/>
      <c r="ASL33" s="63"/>
      <c r="ASM33" s="63"/>
      <c r="ASN33" s="63"/>
      <c r="ASO33" s="63"/>
      <c r="ASP33" s="63"/>
      <c r="ASQ33" s="63"/>
      <c r="ASR33" s="63"/>
      <c r="ASS33" s="63"/>
      <c r="AST33" s="63"/>
      <c r="ASU33" s="63"/>
      <c r="ASV33" s="63"/>
      <c r="ASW33" s="63"/>
      <c r="ASX33" s="63"/>
      <c r="ASY33" s="63"/>
      <c r="ASZ33" s="63"/>
      <c r="ATA33" s="63"/>
      <c r="ATB33" s="63"/>
      <c r="ATC33" s="63"/>
      <c r="ATD33" s="63"/>
      <c r="ATE33" s="63"/>
      <c r="ATF33" s="63"/>
      <c r="ATG33" s="63"/>
      <c r="ATH33" s="63"/>
      <c r="ATI33" s="63"/>
      <c r="ATJ33" s="63"/>
      <c r="ATK33" s="63"/>
      <c r="ATL33" s="63"/>
      <c r="ATM33" s="63"/>
      <c r="ATN33" s="63"/>
      <c r="ATO33" s="63"/>
      <c r="ATP33" s="63"/>
      <c r="ATQ33" s="63"/>
      <c r="ATR33" s="63"/>
      <c r="ATS33" s="63"/>
      <c r="ATT33" s="63"/>
      <c r="ATU33" s="63"/>
      <c r="ATV33" s="63"/>
      <c r="ATW33" s="63"/>
      <c r="ATX33" s="63"/>
      <c r="ATY33" s="63"/>
      <c r="ATZ33" s="63"/>
      <c r="AUA33" s="63"/>
      <c r="AUB33" s="63"/>
      <c r="AUC33" s="63"/>
      <c r="AUD33" s="63"/>
      <c r="AUE33" s="63"/>
      <c r="AUF33" s="63"/>
      <c r="AUG33" s="63"/>
      <c r="AUH33" s="63"/>
      <c r="AUI33" s="63"/>
      <c r="AUJ33" s="63"/>
      <c r="AUK33" s="63"/>
      <c r="AUL33" s="63"/>
      <c r="AUM33" s="63"/>
      <c r="AUN33" s="63"/>
      <c r="AUO33" s="63"/>
      <c r="AUP33" s="63"/>
      <c r="AUQ33" s="63"/>
      <c r="AUR33" s="63"/>
      <c r="AUS33" s="63"/>
      <c r="AUT33" s="63"/>
      <c r="AUU33" s="63"/>
      <c r="AUV33" s="63"/>
      <c r="AUW33" s="63"/>
      <c r="AUX33" s="63"/>
      <c r="AUY33" s="63"/>
      <c r="AUZ33" s="63"/>
      <c r="AVA33" s="63"/>
      <c r="AVB33" s="63"/>
      <c r="AVC33" s="63"/>
      <c r="AVD33" s="63"/>
      <c r="AVE33" s="63"/>
      <c r="AVF33" s="63"/>
      <c r="AVG33" s="63"/>
      <c r="AVH33" s="63"/>
      <c r="AVI33" s="63"/>
      <c r="AVJ33" s="63"/>
      <c r="AVK33" s="63"/>
      <c r="AVL33" s="63"/>
      <c r="AVM33" s="63"/>
      <c r="AVN33" s="63"/>
      <c r="AVO33" s="63"/>
      <c r="AVP33" s="63"/>
      <c r="AVQ33" s="63"/>
      <c r="AVR33" s="63"/>
      <c r="AVS33" s="63"/>
      <c r="AVT33" s="63"/>
      <c r="AVU33" s="63"/>
      <c r="AVV33" s="63"/>
      <c r="AVW33" s="63"/>
      <c r="AVX33" s="63"/>
      <c r="AVY33" s="63"/>
      <c r="AVZ33" s="63"/>
      <c r="AWA33" s="63"/>
      <c r="AWB33" s="63"/>
      <c r="AWC33" s="63"/>
      <c r="AWD33" s="63"/>
      <c r="AWE33" s="63"/>
      <c r="AWF33" s="63"/>
      <c r="AWG33" s="63"/>
      <c r="AWH33" s="63"/>
      <c r="AWI33" s="63"/>
      <c r="AWJ33" s="63"/>
      <c r="AWK33" s="63"/>
      <c r="AWL33" s="63"/>
      <c r="AWM33" s="63"/>
      <c r="AWN33" s="63"/>
      <c r="AWO33" s="63"/>
      <c r="AWP33" s="63"/>
      <c r="AWQ33" s="63"/>
      <c r="AWR33" s="63"/>
      <c r="AWS33" s="63"/>
      <c r="AWT33" s="63"/>
      <c r="AWU33" s="63"/>
      <c r="AWV33" s="63"/>
      <c r="AWW33" s="63"/>
      <c r="AWX33" s="63"/>
      <c r="AWY33" s="63"/>
      <c r="AWZ33" s="63"/>
      <c r="AXA33" s="63"/>
      <c r="AXB33" s="63"/>
      <c r="AXC33" s="63"/>
      <c r="AXD33" s="63"/>
      <c r="AXE33" s="63"/>
      <c r="AXF33" s="63"/>
      <c r="AXG33" s="63"/>
      <c r="AXH33" s="63"/>
      <c r="AXI33" s="63"/>
      <c r="AXJ33" s="63"/>
      <c r="AXK33" s="63"/>
      <c r="AXL33" s="63"/>
      <c r="AXM33" s="63"/>
      <c r="AXN33" s="63"/>
      <c r="AXO33" s="63"/>
      <c r="AXP33" s="63"/>
      <c r="AXQ33" s="63"/>
      <c r="AXR33" s="63"/>
      <c r="AXS33" s="63"/>
      <c r="AXT33" s="63"/>
      <c r="AXU33" s="63"/>
      <c r="AXV33" s="63"/>
      <c r="AXW33" s="63"/>
      <c r="AXX33" s="63"/>
      <c r="AXY33" s="63"/>
      <c r="AXZ33" s="63"/>
      <c r="AYA33" s="63"/>
      <c r="AYB33" s="63"/>
      <c r="AYC33" s="63"/>
      <c r="AYD33" s="63"/>
      <c r="AYE33" s="63"/>
      <c r="AYF33" s="63"/>
      <c r="AYG33" s="63"/>
      <c r="AYH33" s="63"/>
      <c r="AYI33" s="63"/>
      <c r="AYJ33" s="63"/>
      <c r="AYK33" s="63"/>
      <c r="AYL33" s="63"/>
      <c r="AYM33" s="63"/>
      <c r="AYN33" s="63"/>
      <c r="AYO33" s="63"/>
      <c r="AYP33" s="63"/>
      <c r="AYQ33" s="63"/>
      <c r="AYR33" s="63"/>
      <c r="AYS33" s="63"/>
      <c r="AYT33" s="63"/>
      <c r="AYU33" s="63"/>
      <c r="AYV33" s="63"/>
      <c r="AYW33" s="63"/>
      <c r="AYX33" s="63"/>
      <c r="AYY33" s="63"/>
      <c r="AYZ33" s="63"/>
      <c r="AZA33" s="63"/>
      <c r="AZB33" s="63"/>
      <c r="AZC33" s="63"/>
      <c r="AZD33" s="63"/>
      <c r="AZE33" s="63"/>
      <c r="AZF33" s="63"/>
      <c r="AZG33" s="63"/>
      <c r="AZH33" s="63"/>
      <c r="AZI33" s="63"/>
      <c r="AZJ33" s="63"/>
      <c r="AZK33" s="63"/>
      <c r="AZL33" s="63"/>
      <c r="AZM33" s="63"/>
      <c r="AZN33" s="63"/>
      <c r="AZO33" s="63"/>
      <c r="AZP33" s="63"/>
      <c r="AZQ33" s="63"/>
      <c r="AZR33" s="63"/>
      <c r="AZS33" s="63"/>
      <c r="AZT33" s="63"/>
      <c r="AZU33" s="63"/>
      <c r="AZV33" s="63"/>
      <c r="AZW33" s="63"/>
      <c r="AZX33" s="63"/>
      <c r="AZY33" s="63"/>
      <c r="AZZ33" s="63"/>
      <c r="BAA33" s="63"/>
      <c r="BAB33" s="63"/>
      <c r="BAC33" s="63"/>
      <c r="BAD33" s="63"/>
      <c r="BAE33" s="63"/>
      <c r="BAF33" s="63"/>
      <c r="BAG33" s="63"/>
      <c r="BAH33" s="63"/>
      <c r="BAI33" s="63"/>
      <c r="BAJ33" s="63"/>
      <c r="BAK33" s="63"/>
      <c r="BAL33" s="63"/>
      <c r="BAM33" s="63"/>
      <c r="BAN33" s="63"/>
      <c r="BAO33" s="63"/>
      <c r="BAP33" s="63"/>
      <c r="BAQ33" s="63"/>
      <c r="BAR33" s="63"/>
      <c r="BAS33" s="63"/>
      <c r="BAT33" s="63"/>
      <c r="BAU33" s="63"/>
      <c r="BAV33" s="63"/>
      <c r="BAW33" s="63"/>
      <c r="BAX33" s="63"/>
      <c r="BAY33" s="63"/>
      <c r="BAZ33" s="63"/>
      <c r="BBA33" s="63"/>
      <c r="BBB33" s="63"/>
      <c r="BBC33" s="63"/>
      <c r="BBD33" s="63"/>
      <c r="BBE33" s="63"/>
      <c r="BBF33" s="63"/>
      <c r="BBG33" s="63"/>
      <c r="BBH33" s="63"/>
      <c r="BBI33" s="63"/>
      <c r="BBJ33" s="63"/>
      <c r="BBK33" s="63"/>
      <c r="BBL33" s="63"/>
      <c r="BBM33" s="63"/>
      <c r="BBN33" s="63"/>
      <c r="BBO33" s="63"/>
      <c r="BBP33" s="63"/>
      <c r="BBQ33" s="63"/>
      <c r="BBR33" s="63"/>
      <c r="BBS33" s="63"/>
      <c r="BBT33" s="63"/>
      <c r="BBU33" s="63"/>
      <c r="BBV33" s="63"/>
      <c r="BBW33" s="63"/>
      <c r="BBX33" s="63"/>
      <c r="BBY33" s="63"/>
      <c r="BBZ33" s="63"/>
      <c r="BCA33" s="63"/>
      <c r="BCB33" s="63"/>
      <c r="BCC33" s="63"/>
      <c r="BCD33" s="63"/>
      <c r="BCE33" s="63"/>
      <c r="BCF33" s="63"/>
      <c r="BCG33" s="63"/>
      <c r="BCH33" s="63"/>
      <c r="BCI33" s="63"/>
      <c r="BCJ33" s="63"/>
      <c r="BCK33" s="63"/>
      <c r="BCL33" s="63"/>
      <c r="BCM33" s="63"/>
      <c r="BCN33" s="63"/>
      <c r="BCO33" s="63"/>
      <c r="BCP33" s="63"/>
      <c r="BCQ33" s="63"/>
      <c r="BCR33" s="63"/>
      <c r="BCS33" s="63"/>
      <c r="BCT33" s="63"/>
      <c r="BCU33" s="63"/>
      <c r="BCV33" s="63"/>
      <c r="BCW33" s="63"/>
      <c r="BCX33" s="63"/>
      <c r="BCY33" s="63"/>
      <c r="BCZ33" s="63"/>
      <c r="BDA33" s="63"/>
      <c r="BDB33" s="63"/>
      <c r="BDC33" s="63"/>
      <c r="BDD33" s="63"/>
      <c r="BDE33" s="63"/>
      <c r="BDF33" s="63"/>
      <c r="BDG33" s="63"/>
      <c r="BDH33" s="63"/>
      <c r="BDI33" s="63"/>
      <c r="BDJ33" s="63"/>
      <c r="BDK33" s="63"/>
      <c r="BDL33" s="63"/>
      <c r="BDM33" s="63"/>
      <c r="BDN33" s="63"/>
      <c r="BDO33" s="63"/>
      <c r="BDP33" s="63"/>
      <c r="BDQ33" s="63"/>
      <c r="BDR33" s="63"/>
      <c r="BDS33" s="63"/>
      <c r="BDT33" s="63"/>
      <c r="BDU33" s="63"/>
      <c r="BDV33" s="63"/>
      <c r="BDW33" s="63"/>
      <c r="BDX33" s="63"/>
      <c r="BDY33" s="63"/>
      <c r="BDZ33" s="63"/>
      <c r="BEA33" s="63"/>
      <c r="BEB33" s="63"/>
      <c r="BEC33" s="63"/>
      <c r="BED33" s="63"/>
      <c r="BEE33" s="63"/>
      <c r="BEF33" s="63"/>
      <c r="BEG33" s="63"/>
      <c r="BEH33" s="63"/>
      <c r="BEI33" s="63"/>
      <c r="BEJ33" s="63"/>
      <c r="BEK33" s="63"/>
      <c r="BEL33" s="63"/>
      <c r="BEM33" s="63"/>
      <c r="BEN33" s="63"/>
      <c r="BEO33" s="63"/>
      <c r="BEP33" s="63"/>
      <c r="BEQ33" s="63"/>
      <c r="BER33" s="63"/>
      <c r="BES33" s="63"/>
      <c r="BET33" s="63"/>
      <c r="BEU33" s="63"/>
      <c r="BEV33" s="63"/>
      <c r="BEW33" s="63"/>
      <c r="BEX33" s="63"/>
      <c r="BEY33" s="63"/>
      <c r="BEZ33" s="63"/>
      <c r="BFA33" s="63"/>
      <c r="BFB33" s="63"/>
      <c r="BFC33" s="63"/>
      <c r="BFD33" s="63"/>
      <c r="BFE33" s="63"/>
      <c r="BFF33" s="63"/>
      <c r="BFG33" s="63"/>
      <c r="BFH33" s="63"/>
      <c r="BFI33" s="63"/>
      <c r="BFJ33" s="63"/>
      <c r="BFK33" s="63"/>
      <c r="BFL33" s="63"/>
      <c r="BFM33" s="63"/>
      <c r="BFN33" s="63"/>
      <c r="BFO33" s="63"/>
      <c r="BFP33" s="63"/>
      <c r="BFQ33" s="63"/>
      <c r="BFR33" s="63"/>
      <c r="BFS33" s="63"/>
      <c r="BFT33" s="63"/>
      <c r="BFU33" s="63"/>
      <c r="BFV33" s="63"/>
      <c r="BFW33" s="63"/>
      <c r="BFX33" s="63"/>
      <c r="BFY33" s="63"/>
      <c r="BFZ33" s="63"/>
      <c r="BGA33" s="63"/>
      <c r="BGB33" s="63"/>
      <c r="BGC33" s="63"/>
      <c r="BGD33" s="63"/>
      <c r="BGE33" s="63"/>
      <c r="BGF33" s="63"/>
      <c r="BGG33" s="63"/>
      <c r="BGH33" s="63"/>
      <c r="BGI33" s="63"/>
      <c r="BGJ33" s="63"/>
      <c r="BGK33" s="63"/>
      <c r="BGL33" s="63"/>
      <c r="BGM33" s="63"/>
      <c r="BGN33" s="63"/>
      <c r="BGO33" s="63"/>
      <c r="BGP33" s="63"/>
      <c r="BGQ33" s="63"/>
      <c r="BGR33" s="63"/>
      <c r="BGS33" s="63"/>
      <c r="BGT33" s="63"/>
      <c r="BGU33" s="63"/>
      <c r="BGV33" s="63"/>
      <c r="BGW33" s="63"/>
      <c r="BGX33" s="63"/>
      <c r="BGY33" s="63"/>
      <c r="BGZ33" s="63"/>
      <c r="BHA33" s="63"/>
      <c r="BHB33" s="63"/>
      <c r="BHC33" s="63"/>
      <c r="BHD33" s="63"/>
      <c r="BHE33" s="63"/>
      <c r="BHF33" s="63"/>
      <c r="BHG33" s="63"/>
      <c r="BHH33" s="63"/>
      <c r="BHI33" s="63"/>
      <c r="BHJ33" s="63"/>
      <c r="BHK33" s="63"/>
      <c r="BHL33" s="63"/>
      <c r="BHM33" s="63"/>
      <c r="BHN33" s="63"/>
      <c r="BHO33" s="63"/>
      <c r="BHP33" s="63"/>
      <c r="BHQ33" s="63"/>
      <c r="BHR33" s="63"/>
      <c r="BHS33" s="63"/>
      <c r="BHT33" s="63"/>
      <c r="BHU33" s="63"/>
      <c r="BHV33" s="63"/>
      <c r="BHW33" s="63"/>
      <c r="BHX33" s="63"/>
      <c r="BHY33" s="63"/>
      <c r="BHZ33" s="63"/>
      <c r="BIA33" s="63"/>
      <c r="BIB33" s="63"/>
      <c r="BIC33" s="63"/>
      <c r="BID33" s="63"/>
      <c r="BIE33" s="63"/>
      <c r="BIF33" s="63"/>
      <c r="BIG33" s="63"/>
      <c r="BIH33" s="63"/>
      <c r="BII33" s="63"/>
      <c r="BIJ33" s="63"/>
      <c r="BIK33" s="63"/>
      <c r="BIL33" s="63"/>
      <c r="BIM33" s="63"/>
      <c r="BIN33" s="63"/>
      <c r="BIO33" s="63"/>
      <c r="BIP33" s="63"/>
      <c r="BIQ33" s="63"/>
      <c r="BIR33" s="63"/>
      <c r="BIS33" s="63"/>
      <c r="BIT33" s="63"/>
      <c r="BIU33" s="63"/>
      <c r="BIV33" s="63"/>
      <c r="BIW33" s="63"/>
      <c r="BIX33" s="63"/>
      <c r="BIY33" s="63"/>
      <c r="BIZ33" s="63"/>
      <c r="BJA33" s="63"/>
      <c r="BJB33" s="63"/>
      <c r="BJC33" s="63"/>
      <c r="BJD33" s="63"/>
      <c r="BJE33" s="63"/>
      <c r="BJF33" s="63"/>
      <c r="BJG33" s="63"/>
      <c r="BJH33" s="63"/>
      <c r="BJI33" s="63"/>
      <c r="BJJ33" s="63"/>
      <c r="BJK33" s="63"/>
      <c r="BJL33" s="63"/>
      <c r="BJM33" s="63"/>
      <c r="BJN33" s="63"/>
      <c r="BJO33" s="63"/>
      <c r="BJP33" s="63"/>
      <c r="BJQ33" s="63"/>
      <c r="BJR33" s="63"/>
      <c r="BJS33" s="63"/>
      <c r="BJT33" s="63"/>
      <c r="BJU33" s="63"/>
      <c r="BJV33" s="63"/>
      <c r="BJW33" s="63"/>
      <c r="BJX33" s="63"/>
      <c r="BJY33" s="63"/>
      <c r="BJZ33" s="63"/>
      <c r="BKA33" s="63"/>
      <c r="BKB33" s="63"/>
      <c r="BKC33" s="63"/>
      <c r="BKD33" s="63"/>
      <c r="BKE33" s="63"/>
      <c r="BKF33" s="63"/>
      <c r="BKG33" s="63"/>
      <c r="BKH33" s="63"/>
      <c r="BKI33" s="63"/>
      <c r="BKJ33" s="63"/>
      <c r="BKK33" s="63"/>
      <c r="BKL33" s="63"/>
      <c r="BKM33" s="63"/>
      <c r="BKN33" s="63"/>
      <c r="BKO33" s="63"/>
      <c r="BKP33" s="63"/>
      <c r="BKQ33" s="63"/>
      <c r="BKR33" s="63"/>
      <c r="BKS33" s="63"/>
      <c r="BKT33" s="63"/>
      <c r="BKU33" s="63"/>
      <c r="BKV33" s="63"/>
      <c r="BKW33" s="63"/>
      <c r="BKX33" s="63"/>
      <c r="BKY33" s="63"/>
      <c r="BKZ33" s="63"/>
      <c r="BLA33" s="63"/>
      <c r="BLB33" s="63"/>
      <c r="BLC33" s="63"/>
      <c r="BLD33" s="63"/>
      <c r="BLE33" s="63"/>
      <c r="BLF33" s="63"/>
      <c r="BLG33" s="63"/>
      <c r="BLH33" s="63"/>
      <c r="BLI33" s="63"/>
      <c r="BLJ33" s="63"/>
      <c r="BLK33" s="63"/>
      <c r="BLL33" s="63"/>
      <c r="BLM33" s="63"/>
      <c r="BLN33" s="63"/>
      <c r="BLO33" s="63"/>
      <c r="BLP33" s="63"/>
      <c r="BLQ33" s="63"/>
      <c r="BLR33" s="63"/>
      <c r="BLS33" s="63"/>
      <c r="BLT33" s="63"/>
      <c r="BLU33" s="63"/>
      <c r="BLV33" s="63"/>
      <c r="BLW33" s="63"/>
      <c r="BLX33" s="63"/>
      <c r="BLY33" s="63"/>
      <c r="BLZ33" s="63"/>
      <c r="BMA33" s="63"/>
      <c r="BMB33" s="63"/>
      <c r="BMC33" s="63"/>
      <c r="BMD33" s="63"/>
      <c r="BME33" s="63"/>
    </row>
    <row r="34" spans="1:1695" s="1" customFormat="1" ht="15" customHeight="1" x14ac:dyDescent="0.25">
      <c r="A34" s="107" t="s">
        <v>227</v>
      </c>
      <c r="B34" s="119" t="e">
        <f>VLOOKUP(A34,'Tirantes - Executados'!$A$8:$M$404,10,FALSE)</f>
        <v>#N/A</v>
      </c>
      <c r="C34" s="133" t="e">
        <f>VLOOKUP(A34,'Tirantes - Executados'!$A$1:$M$405,17,FALSE)</f>
        <v>#N/A</v>
      </c>
      <c r="D34" s="122" t="e">
        <f>VLOOKUP(A34,'Tirantes - Executados'!$A$8:$M$404,18,FALSE)</f>
        <v>#N/A</v>
      </c>
      <c r="E34" s="133" t="e">
        <f>VLOOKUP(A34,'Tirantes - Executados'!$A$1:$M$405,19,FALSE)</f>
        <v>#N/A</v>
      </c>
      <c r="F34" s="122" t="e">
        <f>VLOOKUP(A34,'Tirantes - Executados'!$A$8:$M$404,20,FALSE)</f>
        <v>#N/A</v>
      </c>
      <c r="G34" s="133" t="e">
        <f>VLOOKUP(A34,'Tirantes - Executados'!$A$1:$M$405,21,FALSE)</f>
        <v>#N/A</v>
      </c>
      <c r="H34" s="122" t="e">
        <f>VLOOKUP(A34,'Tirantes - Executados'!$A$8:$M$404,22,FALSE)</f>
        <v>#N/A</v>
      </c>
      <c r="I34" s="133" t="e">
        <f>VLOOKUP(A34,'Tirantes - Executados'!$A$1:$M$405,23,FALSE)</f>
        <v>#N/A</v>
      </c>
      <c r="J34" s="122" t="e">
        <f>VLOOKUP(A34,'Tirantes - Executados'!$A$8:$M$404,24,FALSE)</f>
        <v>#N/A</v>
      </c>
      <c r="K34" s="108" t="e">
        <f>VLOOKUP(A34,'Tirantes - Executados'!$A$8:$M$404,11,FALSE)</f>
        <v>#N/A</v>
      </c>
      <c r="L34" s="133" t="e">
        <f>VLOOKUP(A34,'Tirantes - Executados'!$A$1:$M$405,28,FALSE)</f>
        <v>#N/A</v>
      </c>
      <c r="M34" s="122" t="e">
        <f>VLOOKUP(A34,'Tirantes - Executados'!$A$8:$M$404,29,FALSE)</f>
        <v>#N/A</v>
      </c>
      <c r="N34" s="133" t="e">
        <f>VLOOKUP(A34,'Tirantes - Executados'!$A$1:$M$405,30,FALSE)</f>
        <v>#N/A</v>
      </c>
      <c r="O34" s="122" t="e">
        <f>VLOOKUP(A34,'Tirantes - Executados'!$A$8:$M$404,31,FALSE)</f>
        <v>#N/A</v>
      </c>
      <c r="P34" s="133" t="e">
        <f>VLOOKUP(A34,'Tirantes - Executados'!$A$1:$M$405,32,FALSE)</f>
        <v>#N/A</v>
      </c>
      <c r="Q34" s="122" t="e">
        <f>VLOOKUP(A34,'Tirantes - Executados'!$A$8:$M$404,33,FALSE)</f>
        <v>#N/A</v>
      </c>
      <c r="R34" s="133" t="e">
        <f>VLOOKUP(A34,'Tirantes - Executados'!$A$1:$M$405,34,FALSE)</f>
        <v>#N/A</v>
      </c>
      <c r="S34" s="122" t="e">
        <f>VLOOKUP(A34,'Tirantes - Executados'!$A$8:$M$404,35,FALSE)</f>
        <v>#N/A</v>
      </c>
      <c r="T34" s="108" t="e">
        <f>VLOOKUP(A34,'Tirantes - Executados'!$A$8:$M$404,12,FALSE)</f>
        <v>#N/A</v>
      </c>
      <c r="U34" s="133" t="e">
        <f>VLOOKUP(A34,'Tirantes - Executados'!$A$1:$M$405,39,FALSE)</f>
        <v>#N/A</v>
      </c>
      <c r="V34" s="122" t="e">
        <f>VLOOKUP(A34,'Tirantes - Executados'!$A$8:$M$404,40,FALSE)</f>
        <v>#N/A</v>
      </c>
      <c r="W34" s="133" t="e">
        <f>VLOOKUP(A34,'Tirantes - Executados'!$A$1:$M$405,41,FALSE)</f>
        <v>#N/A</v>
      </c>
      <c r="X34" s="122" t="e">
        <f>VLOOKUP(A34,'Tirantes - Executados'!$A$8:$M$404,42,FALSE)</f>
        <v>#N/A</v>
      </c>
      <c r="Y34" s="133" t="e">
        <f>VLOOKUP(A34,'Tirantes - Executados'!$A$1:$M$405,43,FALSE)</f>
        <v>#N/A</v>
      </c>
      <c r="Z34" s="122" t="e">
        <f>VLOOKUP(A34,'Tirantes - Executados'!$A$8:$M$404,44,FALSE)</f>
        <v>#N/A</v>
      </c>
      <c r="AA34" s="133" t="e">
        <f>VLOOKUP(A34,'Tirantes - Executados'!$A$1:$M$405,45,FALSE)</f>
        <v>#N/A</v>
      </c>
      <c r="AB34" s="132" t="e">
        <f>VLOOKUP(A34,'Tirantes - Executados'!$A$8:$M$404,46,FALSE)</f>
        <v>#N/A</v>
      </c>
      <c r="AC34" s="99" t="s">
        <v>300</v>
      </c>
      <c r="AD34" s="109" t="e">
        <f>VLOOKUP(A34,'Tirantes - Executados'!$A$8:$M$404,14,FALSE)</f>
        <v>#N/A</v>
      </c>
      <c r="AE34" s="63"/>
      <c r="AF34" s="118" t="e">
        <f>VLOOKUP(A34,'Tirantes - Executados'!$A$1:$M$569,13,FALSE)</f>
        <v>#N/A</v>
      </c>
      <c r="AG34" s="63"/>
      <c r="AH34" s="63"/>
      <c r="AI34" s="230" t="e">
        <f>VLOOKUP(A34,'Tirantes - Executados'!$A$7:$M$404,50)</f>
        <v>#REF!</v>
      </c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  <c r="NM34" s="63"/>
      <c r="NN34" s="63"/>
      <c r="NO34" s="63"/>
      <c r="NP34" s="63"/>
      <c r="NQ34" s="63"/>
      <c r="NR34" s="63"/>
      <c r="NS34" s="63"/>
      <c r="NT34" s="63"/>
      <c r="NU34" s="63"/>
      <c r="NV34" s="63"/>
      <c r="NW34" s="63"/>
      <c r="NX34" s="63"/>
      <c r="NY34" s="63"/>
      <c r="NZ34" s="63"/>
      <c r="OA34" s="63"/>
      <c r="OB34" s="63"/>
      <c r="OC34" s="63"/>
      <c r="OD34" s="63"/>
      <c r="OE34" s="63"/>
      <c r="OF34" s="63"/>
      <c r="OG34" s="63"/>
      <c r="OH34" s="63"/>
      <c r="OI34" s="63"/>
      <c r="OJ34" s="63"/>
      <c r="OK34" s="63"/>
      <c r="OL34" s="63"/>
      <c r="OM34" s="63"/>
      <c r="ON34" s="63"/>
      <c r="OO34" s="63"/>
      <c r="OP34" s="63"/>
      <c r="OQ34" s="63"/>
      <c r="OR34" s="63"/>
      <c r="OS34" s="63"/>
      <c r="OT34" s="63"/>
      <c r="OU34" s="63"/>
      <c r="OV34" s="63"/>
      <c r="OW34" s="63"/>
      <c r="OX34" s="63"/>
      <c r="OY34" s="63"/>
      <c r="OZ34" s="63"/>
      <c r="PA34" s="63"/>
      <c r="PB34" s="63"/>
      <c r="PC34" s="63"/>
      <c r="PD34" s="63"/>
      <c r="PE34" s="63"/>
      <c r="PF34" s="63"/>
      <c r="PG34" s="63"/>
      <c r="PH34" s="63"/>
      <c r="PI34" s="63"/>
      <c r="PJ34" s="63"/>
      <c r="PK34" s="63"/>
      <c r="PL34" s="63"/>
      <c r="PM34" s="63"/>
      <c r="PN34" s="63"/>
      <c r="PO34" s="63"/>
      <c r="PP34" s="63"/>
      <c r="PQ34" s="63"/>
      <c r="PR34" s="63"/>
      <c r="PS34" s="63"/>
      <c r="PT34" s="63"/>
      <c r="PU34" s="63"/>
      <c r="PV34" s="63"/>
      <c r="PW34" s="63"/>
      <c r="PX34" s="63"/>
      <c r="PY34" s="63"/>
      <c r="PZ34" s="63"/>
      <c r="QA34" s="63"/>
      <c r="QB34" s="63"/>
      <c r="QC34" s="63"/>
      <c r="QD34" s="63"/>
      <c r="QE34" s="63"/>
      <c r="QF34" s="63"/>
      <c r="QG34" s="63"/>
      <c r="QH34" s="63"/>
      <c r="QI34" s="63"/>
      <c r="QJ34" s="63"/>
      <c r="QK34" s="63"/>
      <c r="QL34" s="63"/>
      <c r="QM34" s="63"/>
      <c r="QN34" s="63"/>
      <c r="QO34" s="63"/>
      <c r="QP34" s="63"/>
      <c r="QQ34" s="63"/>
      <c r="QR34" s="63"/>
      <c r="QS34" s="63"/>
      <c r="QT34" s="63"/>
      <c r="QU34" s="63"/>
      <c r="QV34" s="63"/>
      <c r="QW34" s="63"/>
      <c r="QX34" s="63"/>
      <c r="QY34" s="63"/>
      <c r="QZ34" s="63"/>
      <c r="RA34" s="63"/>
      <c r="RB34" s="63"/>
      <c r="RC34" s="63"/>
      <c r="RD34" s="63"/>
      <c r="RE34" s="63"/>
      <c r="RF34" s="63"/>
      <c r="RG34" s="63"/>
      <c r="RH34" s="63"/>
      <c r="RI34" s="63"/>
      <c r="RJ34" s="63"/>
      <c r="RK34" s="63"/>
      <c r="RL34" s="63"/>
      <c r="RM34" s="63"/>
      <c r="RN34" s="63"/>
      <c r="RO34" s="63"/>
      <c r="RP34" s="63"/>
      <c r="RQ34" s="63"/>
      <c r="RR34" s="63"/>
      <c r="RS34" s="63"/>
      <c r="RT34" s="63"/>
      <c r="RU34" s="63"/>
      <c r="RV34" s="63"/>
      <c r="RW34" s="63"/>
      <c r="RX34" s="63"/>
      <c r="RY34" s="63"/>
      <c r="RZ34" s="63"/>
      <c r="SA34" s="63"/>
      <c r="SB34" s="63"/>
      <c r="SC34" s="63"/>
      <c r="SD34" s="63"/>
      <c r="SE34" s="63"/>
      <c r="SF34" s="63"/>
      <c r="SG34" s="63"/>
      <c r="SH34" s="63"/>
      <c r="SI34" s="63"/>
      <c r="SJ34" s="63"/>
      <c r="SK34" s="63"/>
      <c r="SL34" s="63"/>
      <c r="SM34" s="63"/>
      <c r="SN34" s="63"/>
      <c r="SO34" s="63"/>
      <c r="SP34" s="63"/>
      <c r="SQ34" s="63"/>
      <c r="SR34" s="63"/>
      <c r="SS34" s="63"/>
      <c r="ST34" s="63"/>
      <c r="SU34" s="63"/>
      <c r="SV34" s="63"/>
      <c r="SW34" s="63"/>
      <c r="SX34" s="63"/>
      <c r="SY34" s="63"/>
      <c r="SZ34" s="63"/>
      <c r="TA34" s="63"/>
      <c r="TB34" s="63"/>
      <c r="TC34" s="63"/>
      <c r="TD34" s="63"/>
      <c r="TE34" s="63"/>
      <c r="TF34" s="63"/>
      <c r="TG34" s="63"/>
      <c r="TH34" s="63"/>
      <c r="TI34" s="63"/>
      <c r="TJ34" s="63"/>
      <c r="TK34" s="63"/>
      <c r="TL34" s="63"/>
      <c r="TM34" s="63"/>
      <c r="TN34" s="63"/>
      <c r="TO34" s="63"/>
      <c r="TP34" s="63"/>
      <c r="TQ34" s="63"/>
      <c r="TR34" s="63"/>
      <c r="TS34" s="63"/>
      <c r="TT34" s="63"/>
      <c r="TU34" s="63"/>
      <c r="TV34" s="63"/>
      <c r="TW34" s="63"/>
      <c r="TX34" s="63"/>
      <c r="TY34" s="63"/>
      <c r="TZ34" s="63"/>
      <c r="UA34" s="63"/>
      <c r="UB34" s="63"/>
      <c r="UC34" s="63"/>
      <c r="UD34" s="63"/>
      <c r="UE34" s="63"/>
      <c r="UF34" s="63"/>
      <c r="UG34" s="63"/>
      <c r="UH34" s="63"/>
      <c r="UI34" s="63"/>
      <c r="UJ34" s="63"/>
      <c r="UK34" s="63"/>
      <c r="UL34" s="63"/>
      <c r="UM34" s="63"/>
      <c r="UN34" s="63"/>
      <c r="UO34" s="63"/>
      <c r="UP34" s="63"/>
      <c r="UQ34" s="63"/>
      <c r="UR34" s="63"/>
      <c r="US34" s="63"/>
      <c r="UT34" s="63"/>
      <c r="UU34" s="63"/>
      <c r="UV34" s="63"/>
      <c r="UW34" s="63"/>
      <c r="UX34" s="63"/>
      <c r="UY34" s="63"/>
      <c r="UZ34" s="63"/>
      <c r="VA34" s="63"/>
      <c r="VB34" s="63"/>
      <c r="VC34" s="63"/>
      <c r="VD34" s="63"/>
      <c r="VE34" s="63"/>
      <c r="VF34" s="63"/>
      <c r="VG34" s="63"/>
      <c r="VH34" s="63"/>
      <c r="VI34" s="63"/>
      <c r="VJ34" s="63"/>
      <c r="VK34" s="63"/>
      <c r="VL34" s="63"/>
      <c r="VM34" s="63"/>
      <c r="VN34" s="63"/>
      <c r="VO34" s="63"/>
      <c r="VP34" s="63"/>
      <c r="VQ34" s="63"/>
      <c r="VR34" s="63"/>
      <c r="VS34" s="63"/>
      <c r="VT34" s="63"/>
      <c r="VU34" s="63"/>
      <c r="VV34" s="63"/>
      <c r="VW34" s="63"/>
      <c r="VX34" s="63"/>
      <c r="VY34" s="63"/>
      <c r="VZ34" s="63"/>
      <c r="WA34" s="63"/>
      <c r="WB34" s="63"/>
      <c r="WC34" s="63"/>
      <c r="WD34" s="63"/>
      <c r="WE34" s="63"/>
      <c r="WF34" s="63"/>
      <c r="WG34" s="63"/>
      <c r="WH34" s="63"/>
      <c r="WI34" s="63"/>
      <c r="WJ34" s="63"/>
      <c r="WK34" s="63"/>
      <c r="WL34" s="63"/>
      <c r="WM34" s="63"/>
      <c r="WN34" s="63"/>
      <c r="WO34" s="63"/>
      <c r="WP34" s="63"/>
      <c r="WQ34" s="63"/>
      <c r="WR34" s="63"/>
      <c r="WS34" s="63"/>
      <c r="WT34" s="63"/>
      <c r="WU34" s="63"/>
      <c r="WV34" s="63"/>
      <c r="WW34" s="63"/>
      <c r="WX34" s="63"/>
      <c r="WY34" s="63"/>
      <c r="WZ34" s="63"/>
      <c r="XA34" s="63"/>
      <c r="XB34" s="63"/>
      <c r="XC34" s="63"/>
      <c r="XD34" s="63"/>
      <c r="XE34" s="63"/>
      <c r="XF34" s="63"/>
      <c r="XG34" s="63"/>
      <c r="XH34" s="63"/>
      <c r="XI34" s="63"/>
      <c r="XJ34" s="63"/>
      <c r="XK34" s="63"/>
      <c r="XL34" s="63"/>
      <c r="XM34" s="63"/>
      <c r="XN34" s="63"/>
      <c r="XO34" s="63"/>
      <c r="XP34" s="63"/>
      <c r="XQ34" s="63"/>
      <c r="XR34" s="63"/>
      <c r="XS34" s="63"/>
      <c r="XT34" s="63"/>
      <c r="XU34" s="63"/>
      <c r="XV34" s="63"/>
      <c r="XW34" s="63"/>
      <c r="XX34" s="63"/>
      <c r="XY34" s="63"/>
      <c r="XZ34" s="63"/>
      <c r="YA34" s="63"/>
      <c r="YB34" s="63"/>
      <c r="YC34" s="63"/>
      <c r="YD34" s="63"/>
      <c r="YE34" s="63"/>
      <c r="YF34" s="63"/>
      <c r="YG34" s="63"/>
      <c r="YH34" s="63"/>
      <c r="YI34" s="63"/>
      <c r="YJ34" s="63"/>
      <c r="YK34" s="63"/>
      <c r="YL34" s="63"/>
      <c r="YM34" s="63"/>
      <c r="YN34" s="63"/>
      <c r="YO34" s="63"/>
      <c r="YP34" s="63"/>
      <c r="YQ34" s="63"/>
      <c r="YR34" s="63"/>
      <c r="YS34" s="63"/>
      <c r="YT34" s="63"/>
      <c r="YU34" s="63"/>
      <c r="YV34" s="63"/>
      <c r="YW34" s="63"/>
      <c r="YX34" s="63"/>
      <c r="YY34" s="63"/>
      <c r="YZ34" s="63"/>
      <c r="ZA34" s="63"/>
      <c r="ZB34" s="63"/>
      <c r="ZC34" s="63"/>
      <c r="ZD34" s="63"/>
      <c r="ZE34" s="63"/>
      <c r="ZF34" s="63"/>
      <c r="ZG34" s="63"/>
      <c r="ZH34" s="63"/>
      <c r="ZI34" s="63"/>
      <c r="ZJ34" s="63"/>
      <c r="ZK34" s="63"/>
      <c r="ZL34" s="63"/>
      <c r="ZM34" s="63"/>
      <c r="ZN34" s="63"/>
      <c r="ZO34" s="63"/>
      <c r="ZP34" s="63"/>
      <c r="ZQ34" s="63"/>
      <c r="ZR34" s="63"/>
      <c r="ZS34" s="63"/>
      <c r="ZT34" s="63"/>
      <c r="ZU34" s="63"/>
      <c r="ZV34" s="63"/>
      <c r="ZW34" s="63"/>
      <c r="ZX34" s="63"/>
      <c r="ZY34" s="63"/>
      <c r="ZZ34" s="63"/>
      <c r="AAA34" s="63"/>
      <c r="AAB34" s="63"/>
      <c r="AAC34" s="63"/>
      <c r="AAD34" s="63"/>
      <c r="AAE34" s="63"/>
      <c r="AAF34" s="63"/>
      <c r="AAG34" s="63"/>
      <c r="AAH34" s="63"/>
      <c r="AAI34" s="63"/>
      <c r="AAJ34" s="63"/>
      <c r="AAK34" s="63"/>
      <c r="AAL34" s="63"/>
      <c r="AAM34" s="63"/>
      <c r="AAN34" s="63"/>
      <c r="AAO34" s="63"/>
      <c r="AAP34" s="63"/>
      <c r="AAQ34" s="63"/>
      <c r="AAR34" s="63"/>
      <c r="AAS34" s="63"/>
      <c r="AAT34" s="63"/>
      <c r="AAU34" s="63"/>
      <c r="AAV34" s="63"/>
      <c r="AAW34" s="63"/>
      <c r="AAX34" s="63"/>
      <c r="AAY34" s="63"/>
      <c r="AAZ34" s="63"/>
      <c r="ABA34" s="63"/>
      <c r="ABB34" s="63"/>
      <c r="ABC34" s="63"/>
      <c r="ABD34" s="63"/>
      <c r="ABE34" s="63"/>
      <c r="ABF34" s="63"/>
      <c r="ABG34" s="63"/>
      <c r="ABH34" s="63"/>
      <c r="ABI34" s="63"/>
      <c r="ABJ34" s="63"/>
      <c r="ABK34" s="63"/>
      <c r="ABL34" s="63"/>
      <c r="ABM34" s="63"/>
      <c r="ABN34" s="63"/>
      <c r="ABO34" s="63"/>
      <c r="ABP34" s="63"/>
      <c r="ABQ34" s="63"/>
      <c r="ABR34" s="63"/>
      <c r="ABS34" s="63"/>
      <c r="ABT34" s="63"/>
      <c r="ABU34" s="63"/>
      <c r="ABV34" s="63"/>
      <c r="ABW34" s="63"/>
      <c r="ABX34" s="63"/>
      <c r="ABY34" s="63"/>
      <c r="ABZ34" s="63"/>
      <c r="ACA34" s="63"/>
      <c r="ACB34" s="63"/>
      <c r="ACC34" s="63"/>
      <c r="ACD34" s="63"/>
      <c r="ACE34" s="63"/>
      <c r="ACF34" s="63"/>
      <c r="ACG34" s="63"/>
      <c r="ACH34" s="63"/>
      <c r="ACI34" s="63"/>
      <c r="ACJ34" s="63"/>
      <c r="ACK34" s="63"/>
      <c r="ACL34" s="63"/>
      <c r="ACM34" s="63"/>
      <c r="ACN34" s="63"/>
      <c r="ACO34" s="63"/>
      <c r="ACP34" s="63"/>
      <c r="ACQ34" s="63"/>
      <c r="ACR34" s="63"/>
      <c r="ACS34" s="63"/>
      <c r="ACT34" s="63"/>
      <c r="ACU34" s="63"/>
      <c r="ACV34" s="63"/>
      <c r="ACW34" s="63"/>
      <c r="ACX34" s="63"/>
      <c r="ACY34" s="63"/>
      <c r="ACZ34" s="63"/>
      <c r="ADA34" s="63"/>
      <c r="ADB34" s="63"/>
      <c r="ADC34" s="63"/>
      <c r="ADD34" s="63"/>
      <c r="ADE34" s="63"/>
      <c r="ADF34" s="63"/>
      <c r="ADG34" s="63"/>
      <c r="ADH34" s="63"/>
      <c r="ADI34" s="63"/>
      <c r="ADJ34" s="63"/>
      <c r="ADK34" s="63"/>
      <c r="ADL34" s="63"/>
      <c r="ADM34" s="63"/>
      <c r="ADN34" s="63"/>
      <c r="ADO34" s="63"/>
      <c r="ADP34" s="63"/>
      <c r="ADQ34" s="63"/>
      <c r="ADR34" s="63"/>
      <c r="ADS34" s="63"/>
      <c r="ADT34" s="63"/>
      <c r="ADU34" s="63"/>
      <c r="ADV34" s="63"/>
      <c r="ADW34" s="63"/>
      <c r="ADX34" s="63"/>
      <c r="ADY34" s="63"/>
      <c r="ADZ34" s="63"/>
      <c r="AEA34" s="63"/>
      <c r="AEB34" s="63"/>
      <c r="AEC34" s="63"/>
      <c r="AED34" s="63"/>
      <c r="AEE34" s="63"/>
      <c r="AEF34" s="63"/>
      <c r="AEG34" s="63"/>
      <c r="AEH34" s="63"/>
      <c r="AEI34" s="63"/>
      <c r="AEJ34" s="63"/>
      <c r="AEK34" s="63"/>
      <c r="AEL34" s="63"/>
      <c r="AEM34" s="63"/>
      <c r="AEN34" s="63"/>
      <c r="AEO34" s="63"/>
      <c r="AEP34" s="63"/>
      <c r="AEQ34" s="63"/>
      <c r="AER34" s="63"/>
      <c r="AES34" s="63"/>
      <c r="AET34" s="63"/>
      <c r="AEU34" s="63"/>
      <c r="AEV34" s="63"/>
      <c r="AEW34" s="63"/>
      <c r="AEX34" s="63"/>
      <c r="AEY34" s="63"/>
      <c r="AEZ34" s="63"/>
      <c r="AFA34" s="63"/>
      <c r="AFB34" s="63"/>
      <c r="AFC34" s="63"/>
      <c r="AFD34" s="63"/>
      <c r="AFE34" s="63"/>
      <c r="AFF34" s="63"/>
      <c r="AFG34" s="63"/>
      <c r="AFH34" s="63"/>
      <c r="AFI34" s="63"/>
      <c r="AFJ34" s="63"/>
      <c r="AFK34" s="63"/>
      <c r="AFL34" s="63"/>
      <c r="AFM34" s="63"/>
      <c r="AFN34" s="63"/>
      <c r="AFO34" s="63"/>
      <c r="AFP34" s="63"/>
      <c r="AFQ34" s="63"/>
      <c r="AFR34" s="63"/>
      <c r="AFS34" s="63"/>
      <c r="AFT34" s="63"/>
      <c r="AFU34" s="63"/>
      <c r="AFV34" s="63"/>
      <c r="AFW34" s="63"/>
      <c r="AFX34" s="63"/>
      <c r="AFY34" s="63"/>
      <c r="AFZ34" s="63"/>
      <c r="AGA34" s="63"/>
      <c r="AGB34" s="63"/>
      <c r="AGC34" s="63"/>
      <c r="AGD34" s="63"/>
      <c r="AGE34" s="63"/>
      <c r="AGF34" s="63"/>
      <c r="AGG34" s="63"/>
      <c r="AGH34" s="63"/>
      <c r="AGI34" s="63"/>
      <c r="AGJ34" s="63"/>
      <c r="AGK34" s="63"/>
      <c r="AGL34" s="63"/>
      <c r="AGM34" s="63"/>
      <c r="AGN34" s="63"/>
      <c r="AGO34" s="63"/>
      <c r="AGP34" s="63"/>
      <c r="AGQ34" s="63"/>
      <c r="AGR34" s="63"/>
      <c r="AGS34" s="63"/>
      <c r="AGT34" s="63"/>
      <c r="AGU34" s="63"/>
      <c r="AGV34" s="63"/>
      <c r="AGW34" s="63"/>
      <c r="AGX34" s="63"/>
      <c r="AGY34" s="63"/>
      <c r="AGZ34" s="63"/>
      <c r="AHA34" s="63"/>
      <c r="AHB34" s="63"/>
      <c r="AHC34" s="63"/>
      <c r="AHD34" s="63"/>
      <c r="AHE34" s="63"/>
      <c r="AHF34" s="63"/>
      <c r="AHG34" s="63"/>
      <c r="AHH34" s="63"/>
      <c r="AHI34" s="63"/>
      <c r="AHJ34" s="63"/>
      <c r="AHK34" s="63"/>
      <c r="AHL34" s="63"/>
      <c r="AHM34" s="63"/>
      <c r="AHN34" s="63"/>
      <c r="AHO34" s="63"/>
      <c r="AHP34" s="63"/>
      <c r="AHQ34" s="63"/>
      <c r="AHR34" s="63"/>
      <c r="AHS34" s="63"/>
      <c r="AHT34" s="63"/>
      <c r="AHU34" s="63"/>
      <c r="AHV34" s="63"/>
      <c r="AHW34" s="63"/>
      <c r="AHX34" s="63"/>
      <c r="AHY34" s="63"/>
      <c r="AHZ34" s="63"/>
      <c r="AIA34" s="63"/>
      <c r="AIB34" s="63"/>
      <c r="AIC34" s="63"/>
      <c r="AID34" s="63"/>
      <c r="AIE34" s="63"/>
      <c r="AIF34" s="63"/>
      <c r="AIG34" s="63"/>
      <c r="AIH34" s="63"/>
      <c r="AII34" s="63"/>
      <c r="AIJ34" s="63"/>
      <c r="AIK34" s="63"/>
      <c r="AIL34" s="63"/>
      <c r="AIM34" s="63"/>
      <c r="AIN34" s="63"/>
      <c r="AIO34" s="63"/>
      <c r="AIP34" s="63"/>
      <c r="AIQ34" s="63"/>
      <c r="AIR34" s="63"/>
      <c r="AIS34" s="63"/>
      <c r="AIT34" s="63"/>
      <c r="AIU34" s="63"/>
      <c r="AIV34" s="63"/>
      <c r="AIW34" s="63"/>
      <c r="AIX34" s="63"/>
      <c r="AIY34" s="63"/>
      <c r="AIZ34" s="63"/>
      <c r="AJA34" s="63"/>
      <c r="AJB34" s="63"/>
      <c r="AJC34" s="63"/>
      <c r="AJD34" s="63"/>
      <c r="AJE34" s="63"/>
      <c r="AJF34" s="63"/>
      <c r="AJG34" s="63"/>
      <c r="AJH34" s="63"/>
      <c r="AJI34" s="63"/>
      <c r="AJJ34" s="63"/>
      <c r="AJK34" s="63"/>
      <c r="AJL34" s="63"/>
      <c r="AJM34" s="63"/>
      <c r="AJN34" s="63"/>
      <c r="AJO34" s="63"/>
      <c r="AJP34" s="63"/>
      <c r="AJQ34" s="63"/>
      <c r="AJR34" s="63"/>
      <c r="AJS34" s="63"/>
      <c r="AJT34" s="63"/>
      <c r="AJU34" s="63"/>
      <c r="AJV34" s="63"/>
      <c r="AJW34" s="63"/>
      <c r="AJX34" s="63"/>
      <c r="AJY34" s="63"/>
      <c r="AJZ34" s="63"/>
      <c r="AKA34" s="63"/>
      <c r="AKB34" s="63"/>
      <c r="AKC34" s="63"/>
      <c r="AKD34" s="63"/>
      <c r="AKE34" s="63"/>
      <c r="AKF34" s="63"/>
      <c r="AKG34" s="63"/>
      <c r="AKH34" s="63"/>
      <c r="AKI34" s="63"/>
      <c r="AKJ34" s="63"/>
      <c r="AKK34" s="63"/>
      <c r="AKL34" s="63"/>
      <c r="AKM34" s="63"/>
      <c r="AKN34" s="63"/>
      <c r="AKO34" s="63"/>
      <c r="AKP34" s="63"/>
      <c r="AKQ34" s="63"/>
      <c r="AKR34" s="63"/>
      <c r="AKS34" s="63"/>
      <c r="AKT34" s="63"/>
      <c r="AKU34" s="63"/>
      <c r="AKV34" s="63"/>
      <c r="AKW34" s="63"/>
      <c r="AKX34" s="63"/>
      <c r="AKY34" s="63"/>
      <c r="AKZ34" s="63"/>
      <c r="ALA34" s="63"/>
      <c r="ALB34" s="63"/>
      <c r="ALC34" s="63"/>
      <c r="ALD34" s="63"/>
      <c r="ALE34" s="63"/>
      <c r="ALF34" s="63"/>
      <c r="ALG34" s="63"/>
      <c r="ALH34" s="63"/>
      <c r="ALI34" s="63"/>
      <c r="ALJ34" s="63"/>
      <c r="ALK34" s="63"/>
      <c r="ALL34" s="63"/>
      <c r="ALM34" s="63"/>
      <c r="ALN34" s="63"/>
      <c r="ALO34" s="63"/>
      <c r="ALP34" s="63"/>
      <c r="ALQ34" s="63"/>
      <c r="ALR34" s="63"/>
      <c r="ALS34" s="63"/>
      <c r="ALT34" s="63"/>
      <c r="ALU34" s="63"/>
      <c r="ALV34" s="63"/>
      <c r="ALW34" s="63"/>
      <c r="ALX34" s="63"/>
      <c r="ALY34" s="63"/>
      <c r="ALZ34" s="63"/>
      <c r="AMA34" s="63"/>
      <c r="AMB34" s="63"/>
      <c r="AMC34" s="63"/>
      <c r="AMD34" s="63"/>
      <c r="AME34" s="63"/>
      <c r="AMF34" s="63"/>
      <c r="AMG34" s="63"/>
      <c r="AMH34" s="63"/>
      <c r="AMI34" s="63"/>
      <c r="AMJ34" s="63"/>
      <c r="AMK34" s="63"/>
      <c r="AML34" s="63"/>
      <c r="AMM34" s="63"/>
      <c r="AMN34" s="63"/>
      <c r="AMO34" s="63"/>
      <c r="AMP34" s="63"/>
      <c r="AMQ34" s="63"/>
      <c r="AMR34" s="63"/>
      <c r="AMS34" s="63"/>
      <c r="AMT34" s="63"/>
      <c r="AMU34" s="63"/>
      <c r="AMV34" s="63"/>
      <c r="AMW34" s="63"/>
      <c r="AMX34" s="63"/>
      <c r="AMY34" s="63"/>
      <c r="AMZ34" s="63"/>
      <c r="ANA34" s="63"/>
      <c r="ANB34" s="63"/>
      <c r="ANC34" s="63"/>
      <c r="AND34" s="63"/>
      <c r="ANE34" s="63"/>
      <c r="ANF34" s="63"/>
      <c r="ANG34" s="63"/>
      <c r="ANH34" s="63"/>
      <c r="ANI34" s="63"/>
      <c r="ANJ34" s="63"/>
      <c r="ANK34" s="63"/>
      <c r="ANL34" s="63"/>
      <c r="ANM34" s="63"/>
      <c r="ANN34" s="63"/>
      <c r="ANO34" s="63"/>
      <c r="ANP34" s="63"/>
      <c r="ANQ34" s="63"/>
      <c r="ANR34" s="63"/>
      <c r="ANS34" s="63"/>
      <c r="ANT34" s="63"/>
      <c r="ANU34" s="63"/>
      <c r="ANV34" s="63"/>
      <c r="ANW34" s="63"/>
      <c r="ANX34" s="63"/>
      <c r="ANY34" s="63"/>
      <c r="ANZ34" s="63"/>
      <c r="AOA34" s="63"/>
      <c r="AOB34" s="63"/>
      <c r="AOC34" s="63"/>
      <c r="AOD34" s="63"/>
      <c r="AOE34" s="63"/>
      <c r="AOF34" s="63"/>
      <c r="AOG34" s="63"/>
      <c r="AOH34" s="63"/>
      <c r="AOI34" s="63"/>
      <c r="AOJ34" s="63"/>
      <c r="AOK34" s="63"/>
      <c r="AOL34" s="63"/>
      <c r="AOM34" s="63"/>
      <c r="AON34" s="63"/>
      <c r="AOO34" s="63"/>
      <c r="AOP34" s="63"/>
      <c r="AOQ34" s="63"/>
      <c r="AOR34" s="63"/>
      <c r="AOS34" s="63"/>
      <c r="AOT34" s="63"/>
      <c r="AOU34" s="63"/>
      <c r="AOV34" s="63"/>
      <c r="AOW34" s="63"/>
      <c r="AOX34" s="63"/>
      <c r="AOY34" s="63"/>
      <c r="AOZ34" s="63"/>
      <c r="APA34" s="63"/>
      <c r="APB34" s="63"/>
      <c r="APC34" s="63"/>
      <c r="APD34" s="63"/>
      <c r="APE34" s="63"/>
      <c r="APF34" s="63"/>
      <c r="APG34" s="63"/>
      <c r="APH34" s="63"/>
      <c r="API34" s="63"/>
      <c r="APJ34" s="63"/>
      <c r="APK34" s="63"/>
      <c r="APL34" s="63"/>
      <c r="APM34" s="63"/>
      <c r="APN34" s="63"/>
      <c r="APO34" s="63"/>
      <c r="APP34" s="63"/>
      <c r="APQ34" s="63"/>
      <c r="APR34" s="63"/>
      <c r="APS34" s="63"/>
      <c r="APT34" s="63"/>
      <c r="APU34" s="63"/>
      <c r="APV34" s="63"/>
      <c r="APW34" s="63"/>
      <c r="APX34" s="63"/>
      <c r="APY34" s="63"/>
      <c r="APZ34" s="63"/>
      <c r="AQA34" s="63"/>
      <c r="AQB34" s="63"/>
      <c r="AQC34" s="63"/>
      <c r="AQD34" s="63"/>
      <c r="AQE34" s="63"/>
      <c r="AQF34" s="63"/>
      <c r="AQG34" s="63"/>
      <c r="AQH34" s="63"/>
      <c r="AQI34" s="63"/>
      <c r="AQJ34" s="63"/>
      <c r="AQK34" s="63"/>
      <c r="AQL34" s="63"/>
      <c r="AQM34" s="63"/>
      <c r="AQN34" s="63"/>
      <c r="AQO34" s="63"/>
      <c r="AQP34" s="63"/>
      <c r="AQQ34" s="63"/>
      <c r="AQR34" s="63"/>
      <c r="AQS34" s="63"/>
      <c r="AQT34" s="63"/>
      <c r="AQU34" s="63"/>
      <c r="AQV34" s="63"/>
      <c r="AQW34" s="63"/>
      <c r="AQX34" s="63"/>
      <c r="AQY34" s="63"/>
      <c r="AQZ34" s="63"/>
      <c r="ARA34" s="63"/>
      <c r="ARB34" s="63"/>
      <c r="ARC34" s="63"/>
      <c r="ARD34" s="63"/>
      <c r="ARE34" s="63"/>
      <c r="ARF34" s="63"/>
      <c r="ARG34" s="63"/>
      <c r="ARH34" s="63"/>
      <c r="ARI34" s="63"/>
      <c r="ARJ34" s="63"/>
      <c r="ARK34" s="63"/>
      <c r="ARL34" s="63"/>
      <c r="ARM34" s="63"/>
      <c r="ARN34" s="63"/>
      <c r="ARO34" s="63"/>
      <c r="ARP34" s="63"/>
      <c r="ARQ34" s="63"/>
      <c r="ARR34" s="63"/>
      <c r="ARS34" s="63"/>
      <c r="ART34" s="63"/>
      <c r="ARU34" s="63"/>
      <c r="ARV34" s="63"/>
      <c r="ARW34" s="63"/>
      <c r="ARX34" s="63"/>
      <c r="ARY34" s="63"/>
      <c r="ARZ34" s="63"/>
      <c r="ASA34" s="63"/>
      <c r="ASB34" s="63"/>
      <c r="ASC34" s="63"/>
      <c r="ASD34" s="63"/>
      <c r="ASE34" s="63"/>
      <c r="ASF34" s="63"/>
      <c r="ASG34" s="63"/>
      <c r="ASH34" s="63"/>
      <c r="ASI34" s="63"/>
      <c r="ASJ34" s="63"/>
      <c r="ASK34" s="63"/>
      <c r="ASL34" s="63"/>
      <c r="ASM34" s="63"/>
      <c r="ASN34" s="63"/>
      <c r="ASO34" s="63"/>
      <c r="ASP34" s="63"/>
      <c r="ASQ34" s="63"/>
      <c r="ASR34" s="63"/>
      <c r="ASS34" s="63"/>
      <c r="AST34" s="63"/>
      <c r="ASU34" s="63"/>
      <c r="ASV34" s="63"/>
      <c r="ASW34" s="63"/>
      <c r="ASX34" s="63"/>
      <c r="ASY34" s="63"/>
      <c r="ASZ34" s="63"/>
      <c r="ATA34" s="63"/>
      <c r="ATB34" s="63"/>
      <c r="ATC34" s="63"/>
      <c r="ATD34" s="63"/>
      <c r="ATE34" s="63"/>
      <c r="ATF34" s="63"/>
      <c r="ATG34" s="63"/>
      <c r="ATH34" s="63"/>
      <c r="ATI34" s="63"/>
      <c r="ATJ34" s="63"/>
      <c r="ATK34" s="63"/>
      <c r="ATL34" s="63"/>
      <c r="ATM34" s="63"/>
      <c r="ATN34" s="63"/>
      <c r="ATO34" s="63"/>
      <c r="ATP34" s="63"/>
      <c r="ATQ34" s="63"/>
      <c r="ATR34" s="63"/>
      <c r="ATS34" s="63"/>
      <c r="ATT34" s="63"/>
      <c r="ATU34" s="63"/>
      <c r="ATV34" s="63"/>
      <c r="ATW34" s="63"/>
      <c r="ATX34" s="63"/>
      <c r="ATY34" s="63"/>
      <c r="ATZ34" s="63"/>
      <c r="AUA34" s="63"/>
      <c r="AUB34" s="63"/>
      <c r="AUC34" s="63"/>
      <c r="AUD34" s="63"/>
      <c r="AUE34" s="63"/>
      <c r="AUF34" s="63"/>
      <c r="AUG34" s="63"/>
      <c r="AUH34" s="63"/>
      <c r="AUI34" s="63"/>
      <c r="AUJ34" s="63"/>
      <c r="AUK34" s="63"/>
      <c r="AUL34" s="63"/>
      <c r="AUM34" s="63"/>
      <c r="AUN34" s="63"/>
      <c r="AUO34" s="63"/>
      <c r="AUP34" s="63"/>
      <c r="AUQ34" s="63"/>
      <c r="AUR34" s="63"/>
      <c r="AUS34" s="63"/>
      <c r="AUT34" s="63"/>
      <c r="AUU34" s="63"/>
      <c r="AUV34" s="63"/>
      <c r="AUW34" s="63"/>
      <c r="AUX34" s="63"/>
      <c r="AUY34" s="63"/>
      <c r="AUZ34" s="63"/>
      <c r="AVA34" s="63"/>
      <c r="AVB34" s="63"/>
      <c r="AVC34" s="63"/>
      <c r="AVD34" s="63"/>
      <c r="AVE34" s="63"/>
      <c r="AVF34" s="63"/>
      <c r="AVG34" s="63"/>
      <c r="AVH34" s="63"/>
      <c r="AVI34" s="63"/>
      <c r="AVJ34" s="63"/>
      <c r="AVK34" s="63"/>
      <c r="AVL34" s="63"/>
      <c r="AVM34" s="63"/>
      <c r="AVN34" s="63"/>
      <c r="AVO34" s="63"/>
      <c r="AVP34" s="63"/>
      <c r="AVQ34" s="63"/>
      <c r="AVR34" s="63"/>
      <c r="AVS34" s="63"/>
      <c r="AVT34" s="63"/>
      <c r="AVU34" s="63"/>
      <c r="AVV34" s="63"/>
      <c r="AVW34" s="63"/>
      <c r="AVX34" s="63"/>
      <c r="AVY34" s="63"/>
      <c r="AVZ34" s="63"/>
      <c r="AWA34" s="63"/>
      <c r="AWB34" s="63"/>
      <c r="AWC34" s="63"/>
      <c r="AWD34" s="63"/>
      <c r="AWE34" s="63"/>
      <c r="AWF34" s="63"/>
      <c r="AWG34" s="63"/>
      <c r="AWH34" s="63"/>
      <c r="AWI34" s="63"/>
      <c r="AWJ34" s="63"/>
      <c r="AWK34" s="63"/>
      <c r="AWL34" s="63"/>
      <c r="AWM34" s="63"/>
      <c r="AWN34" s="63"/>
      <c r="AWO34" s="63"/>
      <c r="AWP34" s="63"/>
      <c r="AWQ34" s="63"/>
      <c r="AWR34" s="63"/>
      <c r="AWS34" s="63"/>
      <c r="AWT34" s="63"/>
      <c r="AWU34" s="63"/>
      <c r="AWV34" s="63"/>
      <c r="AWW34" s="63"/>
      <c r="AWX34" s="63"/>
      <c r="AWY34" s="63"/>
      <c r="AWZ34" s="63"/>
      <c r="AXA34" s="63"/>
      <c r="AXB34" s="63"/>
      <c r="AXC34" s="63"/>
      <c r="AXD34" s="63"/>
      <c r="AXE34" s="63"/>
      <c r="AXF34" s="63"/>
      <c r="AXG34" s="63"/>
      <c r="AXH34" s="63"/>
      <c r="AXI34" s="63"/>
      <c r="AXJ34" s="63"/>
      <c r="AXK34" s="63"/>
      <c r="AXL34" s="63"/>
      <c r="AXM34" s="63"/>
      <c r="AXN34" s="63"/>
      <c r="AXO34" s="63"/>
      <c r="AXP34" s="63"/>
      <c r="AXQ34" s="63"/>
      <c r="AXR34" s="63"/>
      <c r="AXS34" s="63"/>
      <c r="AXT34" s="63"/>
      <c r="AXU34" s="63"/>
      <c r="AXV34" s="63"/>
      <c r="AXW34" s="63"/>
      <c r="AXX34" s="63"/>
      <c r="AXY34" s="63"/>
      <c r="AXZ34" s="63"/>
      <c r="AYA34" s="63"/>
      <c r="AYB34" s="63"/>
      <c r="AYC34" s="63"/>
      <c r="AYD34" s="63"/>
      <c r="AYE34" s="63"/>
      <c r="AYF34" s="63"/>
      <c r="AYG34" s="63"/>
      <c r="AYH34" s="63"/>
      <c r="AYI34" s="63"/>
      <c r="AYJ34" s="63"/>
      <c r="AYK34" s="63"/>
      <c r="AYL34" s="63"/>
      <c r="AYM34" s="63"/>
      <c r="AYN34" s="63"/>
      <c r="AYO34" s="63"/>
      <c r="AYP34" s="63"/>
      <c r="AYQ34" s="63"/>
      <c r="AYR34" s="63"/>
      <c r="AYS34" s="63"/>
      <c r="AYT34" s="63"/>
      <c r="AYU34" s="63"/>
      <c r="AYV34" s="63"/>
      <c r="AYW34" s="63"/>
      <c r="AYX34" s="63"/>
      <c r="AYY34" s="63"/>
      <c r="AYZ34" s="63"/>
      <c r="AZA34" s="63"/>
      <c r="AZB34" s="63"/>
      <c r="AZC34" s="63"/>
      <c r="AZD34" s="63"/>
      <c r="AZE34" s="63"/>
      <c r="AZF34" s="63"/>
      <c r="AZG34" s="63"/>
      <c r="AZH34" s="63"/>
      <c r="AZI34" s="63"/>
      <c r="AZJ34" s="63"/>
      <c r="AZK34" s="63"/>
      <c r="AZL34" s="63"/>
      <c r="AZM34" s="63"/>
      <c r="AZN34" s="63"/>
      <c r="AZO34" s="63"/>
      <c r="AZP34" s="63"/>
      <c r="AZQ34" s="63"/>
      <c r="AZR34" s="63"/>
      <c r="AZS34" s="63"/>
      <c r="AZT34" s="63"/>
      <c r="AZU34" s="63"/>
      <c r="AZV34" s="63"/>
      <c r="AZW34" s="63"/>
      <c r="AZX34" s="63"/>
      <c r="AZY34" s="63"/>
      <c r="AZZ34" s="63"/>
      <c r="BAA34" s="63"/>
      <c r="BAB34" s="63"/>
      <c r="BAC34" s="63"/>
      <c r="BAD34" s="63"/>
      <c r="BAE34" s="63"/>
      <c r="BAF34" s="63"/>
      <c r="BAG34" s="63"/>
      <c r="BAH34" s="63"/>
      <c r="BAI34" s="63"/>
      <c r="BAJ34" s="63"/>
      <c r="BAK34" s="63"/>
      <c r="BAL34" s="63"/>
      <c r="BAM34" s="63"/>
      <c r="BAN34" s="63"/>
      <c r="BAO34" s="63"/>
      <c r="BAP34" s="63"/>
      <c r="BAQ34" s="63"/>
      <c r="BAR34" s="63"/>
      <c r="BAS34" s="63"/>
      <c r="BAT34" s="63"/>
      <c r="BAU34" s="63"/>
      <c r="BAV34" s="63"/>
      <c r="BAW34" s="63"/>
      <c r="BAX34" s="63"/>
      <c r="BAY34" s="63"/>
      <c r="BAZ34" s="63"/>
      <c r="BBA34" s="63"/>
      <c r="BBB34" s="63"/>
      <c r="BBC34" s="63"/>
      <c r="BBD34" s="63"/>
      <c r="BBE34" s="63"/>
      <c r="BBF34" s="63"/>
      <c r="BBG34" s="63"/>
      <c r="BBH34" s="63"/>
      <c r="BBI34" s="63"/>
      <c r="BBJ34" s="63"/>
      <c r="BBK34" s="63"/>
      <c r="BBL34" s="63"/>
      <c r="BBM34" s="63"/>
      <c r="BBN34" s="63"/>
      <c r="BBO34" s="63"/>
      <c r="BBP34" s="63"/>
      <c r="BBQ34" s="63"/>
      <c r="BBR34" s="63"/>
      <c r="BBS34" s="63"/>
      <c r="BBT34" s="63"/>
      <c r="BBU34" s="63"/>
      <c r="BBV34" s="63"/>
      <c r="BBW34" s="63"/>
      <c r="BBX34" s="63"/>
      <c r="BBY34" s="63"/>
      <c r="BBZ34" s="63"/>
      <c r="BCA34" s="63"/>
      <c r="BCB34" s="63"/>
      <c r="BCC34" s="63"/>
      <c r="BCD34" s="63"/>
      <c r="BCE34" s="63"/>
      <c r="BCF34" s="63"/>
      <c r="BCG34" s="63"/>
      <c r="BCH34" s="63"/>
      <c r="BCI34" s="63"/>
      <c r="BCJ34" s="63"/>
      <c r="BCK34" s="63"/>
      <c r="BCL34" s="63"/>
      <c r="BCM34" s="63"/>
      <c r="BCN34" s="63"/>
      <c r="BCO34" s="63"/>
      <c r="BCP34" s="63"/>
      <c r="BCQ34" s="63"/>
      <c r="BCR34" s="63"/>
      <c r="BCS34" s="63"/>
      <c r="BCT34" s="63"/>
      <c r="BCU34" s="63"/>
      <c r="BCV34" s="63"/>
      <c r="BCW34" s="63"/>
      <c r="BCX34" s="63"/>
      <c r="BCY34" s="63"/>
      <c r="BCZ34" s="63"/>
      <c r="BDA34" s="63"/>
      <c r="BDB34" s="63"/>
      <c r="BDC34" s="63"/>
      <c r="BDD34" s="63"/>
      <c r="BDE34" s="63"/>
      <c r="BDF34" s="63"/>
      <c r="BDG34" s="63"/>
      <c r="BDH34" s="63"/>
      <c r="BDI34" s="63"/>
      <c r="BDJ34" s="63"/>
      <c r="BDK34" s="63"/>
      <c r="BDL34" s="63"/>
      <c r="BDM34" s="63"/>
      <c r="BDN34" s="63"/>
      <c r="BDO34" s="63"/>
      <c r="BDP34" s="63"/>
      <c r="BDQ34" s="63"/>
      <c r="BDR34" s="63"/>
      <c r="BDS34" s="63"/>
      <c r="BDT34" s="63"/>
      <c r="BDU34" s="63"/>
      <c r="BDV34" s="63"/>
      <c r="BDW34" s="63"/>
      <c r="BDX34" s="63"/>
      <c r="BDY34" s="63"/>
      <c r="BDZ34" s="63"/>
      <c r="BEA34" s="63"/>
      <c r="BEB34" s="63"/>
      <c r="BEC34" s="63"/>
      <c r="BED34" s="63"/>
      <c r="BEE34" s="63"/>
      <c r="BEF34" s="63"/>
      <c r="BEG34" s="63"/>
      <c r="BEH34" s="63"/>
      <c r="BEI34" s="63"/>
      <c r="BEJ34" s="63"/>
      <c r="BEK34" s="63"/>
      <c r="BEL34" s="63"/>
      <c r="BEM34" s="63"/>
      <c r="BEN34" s="63"/>
      <c r="BEO34" s="63"/>
      <c r="BEP34" s="63"/>
      <c r="BEQ34" s="63"/>
      <c r="BER34" s="63"/>
      <c r="BES34" s="63"/>
      <c r="BET34" s="63"/>
      <c r="BEU34" s="63"/>
      <c r="BEV34" s="63"/>
      <c r="BEW34" s="63"/>
      <c r="BEX34" s="63"/>
      <c r="BEY34" s="63"/>
      <c r="BEZ34" s="63"/>
      <c r="BFA34" s="63"/>
      <c r="BFB34" s="63"/>
      <c r="BFC34" s="63"/>
      <c r="BFD34" s="63"/>
      <c r="BFE34" s="63"/>
      <c r="BFF34" s="63"/>
      <c r="BFG34" s="63"/>
      <c r="BFH34" s="63"/>
      <c r="BFI34" s="63"/>
      <c r="BFJ34" s="63"/>
      <c r="BFK34" s="63"/>
      <c r="BFL34" s="63"/>
      <c r="BFM34" s="63"/>
      <c r="BFN34" s="63"/>
      <c r="BFO34" s="63"/>
      <c r="BFP34" s="63"/>
      <c r="BFQ34" s="63"/>
      <c r="BFR34" s="63"/>
      <c r="BFS34" s="63"/>
      <c r="BFT34" s="63"/>
      <c r="BFU34" s="63"/>
      <c r="BFV34" s="63"/>
      <c r="BFW34" s="63"/>
      <c r="BFX34" s="63"/>
      <c r="BFY34" s="63"/>
      <c r="BFZ34" s="63"/>
      <c r="BGA34" s="63"/>
      <c r="BGB34" s="63"/>
      <c r="BGC34" s="63"/>
      <c r="BGD34" s="63"/>
      <c r="BGE34" s="63"/>
      <c r="BGF34" s="63"/>
      <c r="BGG34" s="63"/>
      <c r="BGH34" s="63"/>
      <c r="BGI34" s="63"/>
      <c r="BGJ34" s="63"/>
      <c r="BGK34" s="63"/>
      <c r="BGL34" s="63"/>
      <c r="BGM34" s="63"/>
      <c r="BGN34" s="63"/>
      <c r="BGO34" s="63"/>
      <c r="BGP34" s="63"/>
      <c r="BGQ34" s="63"/>
      <c r="BGR34" s="63"/>
      <c r="BGS34" s="63"/>
      <c r="BGT34" s="63"/>
      <c r="BGU34" s="63"/>
      <c r="BGV34" s="63"/>
      <c r="BGW34" s="63"/>
      <c r="BGX34" s="63"/>
      <c r="BGY34" s="63"/>
      <c r="BGZ34" s="63"/>
      <c r="BHA34" s="63"/>
      <c r="BHB34" s="63"/>
      <c r="BHC34" s="63"/>
      <c r="BHD34" s="63"/>
      <c r="BHE34" s="63"/>
      <c r="BHF34" s="63"/>
      <c r="BHG34" s="63"/>
      <c r="BHH34" s="63"/>
      <c r="BHI34" s="63"/>
      <c r="BHJ34" s="63"/>
      <c r="BHK34" s="63"/>
      <c r="BHL34" s="63"/>
      <c r="BHM34" s="63"/>
      <c r="BHN34" s="63"/>
      <c r="BHO34" s="63"/>
      <c r="BHP34" s="63"/>
      <c r="BHQ34" s="63"/>
      <c r="BHR34" s="63"/>
      <c r="BHS34" s="63"/>
      <c r="BHT34" s="63"/>
      <c r="BHU34" s="63"/>
      <c r="BHV34" s="63"/>
      <c r="BHW34" s="63"/>
      <c r="BHX34" s="63"/>
      <c r="BHY34" s="63"/>
      <c r="BHZ34" s="63"/>
      <c r="BIA34" s="63"/>
      <c r="BIB34" s="63"/>
      <c r="BIC34" s="63"/>
      <c r="BID34" s="63"/>
      <c r="BIE34" s="63"/>
      <c r="BIF34" s="63"/>
      <c r="BIG34" s="63"/>
      <c r="BIH34" s="63"/>
      <c r="BII34" s="63"/>
      <c r="BIJ34" s="63"/>
      <c r="BIK34" s="63"/>
      <c r="BIL34" s="63"/>
      <c r="BIM34" s="63"/>
      <c r="BIN34" s="63"/>
      <c r="BIO34" s="63"/>
      <c r="BIP34" s="63"/>
      <c r="BIQ34" s="63"/>
      <c r="BIR34" s="63"/>
      <c r="BIS34" s="63"/>
      <c r="BIT34" s="63"/>
      <c r="BIU34" s="63"/>
      <c r="BIV34" s="63"/>
      <c r="BIW34" s="63"/>
      <c r="BIX34" s="63"/>
      <c r="BIY34" s="63"/>
      <c r="BIZ34" s="63"/>
      <c r="BJA34" s="63"/>
      <c r="BJB34" s="63"/>
      <c r="BJC34" s="63"/>
      <c r="BJD34" s="63"/>
      <c r="BJE34" s="63"/>
      <c r="BJF34" s="63"/>
      <c r="BJG34" s="63"/>
      <c r="BJH34" s="63"/>
      <c r="BJI34" s="63"/>
      <c r="BJJ34" s="63"/>
      <c r="BJK34" s="63"/>
      <c r="BJL34" s="63"/>
      <c r="BJM34" s="63"/>
      <c r="BJN34" s="63"/>
      <c r="BJO34" s="63"/>
      <c r="BJP34" s="63"/>
      <c r="BJQ34" s="63"/>
      <c r="BJR34" s="63"/>
      <c r="BJS34" s="63"/>
      <c r="BJT34" s="63"/>
      <c r="BJU34" s="63"/>
      <c r="BJV34" s="63"/>
      <c r="BJW34" s="63"/>
      <c r="BJX34" s="63"/>
      <c r="BJY34" s="63"/>
      <c r="BJZ34" s="63"/>
      <c r="BKA34" s="63"/>
      <c r="BKB34" s="63"/>
      <c r="BKC34" s="63"/>
      <c r="BKD34" s="63"/>
      <c r="BKE34" s="63"/>
      <c r="BKF34" s="63"/>
      <c r="BKG34" s="63"/>
      <c r="BKH34" s="63"/>
      <c r="BKI34" s="63"/>
      <c r="BKJ34" s="63"/>
      <c r="BKK34" s="63"/>
      <c r="BKL34" s="63"/>
      <c r="BKM34" s="63"/>
      <c r="BKN34" s="63"/>
      <c r="BKO34" s="63"/>
      <c r="BKP34" s="63"/>
      <c r="BKQ34" s="63"/>
      <c r="BKR34" s="63"/>
      <c r="BKS34" s="63"/>
      <c r="BKT34" s="63"/>
      <c r="BKU34" s="63"/>
      <c r="BKV34" s="63"/>
      <c r="BKW34" s="63"/>
      <c r="BKX34" s="63"/>
      <c r="BKY34" s="63"/>
      <c r="BKZ34" s="63"/>
      <c r="BLA34" s="63"/>
      <c r="BLB34" s="63"/>
      <c r="BLC34" s="63"/>
      <c r="BLD34" s="63"/>
      <c r="BLE34" s="63"/>
      <c r="BLF34" s="63"/>
      <c r="BLG34" s="63"/>
      <c r="BLH34" s="63"/>
      <c r="BLI34" s="63"/>
      <c r="BLJ34" s="63"/>
      <c r="BLK34" s="63"/>
      <c r="BLL34" s="63"/>
      <c r="BLM34" s="63"/>
      <c r="BLN34" s="63"/>
      <c r="BLO34" s="63"/>
      <c r="BLP34" s="63"/>
      <c r="BLQ34" s="63"/>
      <c r="BLR34" s="63"/>
      <c r="BLS34" s="63"/>
      <c r="BLT34" s="63"/>
      <c r="BLU34" s="63"/>
      <c r="BLV34" s="63"/>
      <c r="BLW34" s="63"/>
      <c r="BLX34" s="63"/>
      <c r="BLY34" s="63"/>
      <c r="BLZ34" s="63"/>
      <c r="BMA34" s="63"/>
      <c r="BMB34" s="63"/>
      <c r="BMC34" s="63"/>
      <c r="BMD34" s="63"/>
      <c r="BME34" s="63"/>
    </row>
    <row r="35" spans="1:1695" s="1" customFormat="1" ht="15" customHeight="1" x14ac:dyDescent="0.25">
      <c r="A35" s="107" t="s">
        <v>228</v>
      </c>
      <c r="B35" s="119" t="e">
        <f>VLOOKUP(A35,'Tirantes - Executados'!$A$8:$M$404,10,FALSE)</f>
        <v>#N/A</v>
      </c>
      <c r="C35" s="133" t="e">
        <f>VLOOKUP(A35,'Tirantes - Executados'!$A$1:$M$405,17,FALSE)</f>
        <v>#N/A</v>
      </c>
      <c r="D35" s="122" t="e">
        <f>VLOOKUP(A35,'Tirantes - Executados'!$A$8:$M$404,18,FALSE)</f>
        <v>#N/A</v>
      </c>
      <c r="E35" s="133" t="e">
        <f>VLOOKUP(A35,'Tirantes - Executados'!$A$1:$M$405,19,FALSE)</f>
        <v>#N/A</v>
      </c>
      <c r="F35" s="122" t="e">
        <f>VLOOKUP(A35,'Tirantes - Executados'!$A$8:$M$404,20,FALSE)</f>
        <v>#N/A</v>
      </c>
      <c r="G35" s="133" t="e">
        <f>VLOOKUP(A35,'Tirantes - Executados'!$A$1:$M$405,21,FALSE)</f>
        <v>#N/A</v>
      </c>
      <c r="H35" s="122" t="e">
        <f>VLOOKUP(A35,'Tirantes - Executados'!$A$8:$M$404,22,FALSE)</f>
        <v>#N/A</v>
      </c>
      <c r="I35" s="133" t="e">
        <f>VLOOKUP(A35,'Tirantes - Executados'!$A$1:$M$405,23,FALSE)</f>
        <v>#N/A</v>
      </c>
      <c r="J35" s="122" t="e">
        <f>VLOOKUP(A35,'Tirantes - Executados'!$A$8:$M$404,24,FALSE)</f>
        <v>#N/A</v>
      </c>
      <c r="K35" s="108" t="e">
        <f>VLOOKUP(A35,'Tirantes - Executados'!$A$8:$M$404,11,FALSE)</f>
        <v>#N/A</v>
      </c>
      <c r="L35" s="133" t="e">
        <f>VLOOKUP(A35,'Tirantes - Executados'!$A$1:$M$405,28,FALSE)</f>
        <v>#N/A</v>
      </c>
      <c r="M35" s="122" t="e">
        <f>VLOOKUP(A35,'Tirantes - Executados'!$A$8:$M$404,29,FALSE)</f>
        <v>#N/A</v>
      </c>
      <c r="N35" s="133" t="e">
        <f>VLOOKUP(A35,'Tirantes - Executados'!$A$1:$M$405,30,FALSE)</f>
        <v>#N/A</v>
      </c>
      <c r="O35" s="122" t="e">
        <f>VLOOKUP(A35,'Tirantes - Executados'!$A$8:$M$404,31,FALSE)</f>
        <v>#N/A</v>
      </c>
      <c r="P35" s="133" t="e">
        <f>VLOOKUP(A35,'Tirantes - Executados'!$A$1:$M$405,32,FALSE)</f>
        <v>#N/A</v>
      </c>
      <c r="Q35" s="122" t="e">
        <f>VLOOKUP(A35,'Tirantes - Executados'!$A$8:$M$404,33,FALSE)</f>
        <v>#N/A</v>
      </c>
      <c r="R35" s="133" t="e">
        <f>VLOOKUP(A35,'Tirantes - Executados'!$A$1:$M$405,34,FALSE)</f>
        <v>#N/A</v>
      </c>
      <c r="S35" s="122" t="e">
        <f>VLOOKUP(A35,'Tirantes - Executados'!$A$8:$M$404,35,FALSE)</f>
        <v>#N/A</v>
      </c>
      <c r="T35" s="108" t="e">
        <f>VLOOKUP(A35,'Tirantes - Executados'!$A$8:$M$404,12,FALSE)</f>
        <v>#N/A</v>
      </c>
      <c r="U35" s="133" t="e">
        <f>VLOOKUP(A35,'Tirantes - Executados'!$A$1:$M$405,39,FALSE)</f>
        <v>#N/A</v>
      </c>
      <c r="V35" s="122" t="e">
        <f>VLOOKUP(A35,'Tirantes - Executados'!$A$8:$M$404,40,FALSE)</f>
        <v>#N/A</v>
      </c>
      <c r="W35" s="133" t="e">
        <f>VLOOKUP(A35,'Tirantes - Executados'!$A$1:$M$405,41,FALSE)</f>
        <v>#N/A</v>
      </c>
      <c r="X35" s="122" t="e">
        <f>VLOOKUP(A35,'Tirantes - Executados'!$A$8:$M$404,42,FALSE)</f>
        <v>#N/A</v>
      </c>
      <c r="Y35" s="133" t="e">
        <f>VLOOKUP(A35,'Tirantes - Executados'!$A$1:$M$405,43,FALSE)</f>
        <v>#N/A</v>
      </c>
      <c r="Z35" s="122" t="e">
        <f>VLOOKUP(A35,'Tirantes - Executados'!$A$8:$M$404,44,FALSE)</f>
        <v>#N/A</v>
      </c>
      <c r="AA35" s="133" t="e">
        <f>VLOOKUP(A35,'Tirantes - Executados'!$A$1:$M$405,45,FALSE)</f>
        <v>#N/A</v>
      </c>
      <c r="AB35" s="132" t="e">
        <f>VLOOKUP(A35,'Tirantes - Executados'!$A$8:$M$404,46,FALSE)</f>
        <v>#N/A</v>
      </c>
      <c r="AC35" s="99" t="s">
        <v>300</v>
      </c>
      <c r="AD35" s="109" t="e">
        <f>VLOOKUP(A35,'Tirantes - Executados'!$A$8:$M$404,14,FALSE)</f>
        <v>#N/A</v>
      </c>
      <c r="AE35" s="63"/>
      <c r="AF35" s="118" t="e">
        <f>VLOOKUP(A35,'Tirantes - Executados'!$A$1:$M$569,13,FALSE)</f>
        <v>#N/A</v>
      </c>
      <c r="AG35" s="63"/>
      <c r="AH35" s="63"/>
      <c r="AI35" s="230" t="e">
        <f>VLOOKUP(A35,'Tirantes - Executados'!$A$7:$M$404,50)</f>
        <v>#REF!</v>
      </c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  <c r="NM35" s="63"/>
      <c r="NN35" s="63"/>
      <c r="NO35" s="63"/>
      <c r="NP35" s="63"/>
      <c r="NQ35" s="63"/>
      <c r="NR35" s="63"/>
      <c r="NS35" s="63"/>
      <c r="NT35" s="63"/>
      <c r="NU35" s="63"/>
      <c r="NV35" s="63"/>
      <c r="NW35" s="63"/>
      <c r="NX35" s="63"/>
      <c r="NY35" s="63"/>
      <c r="NZ35" s="63"/>
      <c r="OA35" s="63"/>
      <c r="OB35" s="63"/>
      <c r="OC35" s="63"/>
      <c r="OD35" s="63"/>
      <c r="OE35" s="63"/>
      <c r="OF35" s="63"/>
      <c r="OG35" s="63"/>
      <c r="OH35" s="63"/>
      <c r="OI35" s="63"/>
      <c r="OJ35" s="63"/>
      <c r="OK35" s="63"/>
      <c r="OL35" s="63"/>
      <c r="OM35" s="63"/>
      <c r="ON35" s="63"/>
      <c r="OO35" s="63"/>
      <c r="OP35" s="63"/>
      <c r="OQ35" s="63"/>
      <c r="OR35" s="63"/>
      <c r="OS35" s="63"/>
      <c r="OT35" s="63"/>
      <c r="OU35" s="63"/>
      <c r="OV35" s="63"/>
      <c r="OW35" s="63"/>
      <c r="OX35" s="63"/>
      <c r="OY35" s="63"/>
      <c r="OZ35" s="63"/>
      <c r="PA35" s="63"/>
      <c r="PB35" s="63"/>
      <c r="PC35" s="63"/>
      <c r="PD35" s="63"/>
      <c r="PE35" s="63"/>
      <c r="PF35" s="63"/>
      <c r="PG35" s="63"/>
      <c r="PH35" s="63"/>
      <c r="PI35" s="63"/>
      <c r="PJ35" s="63"/>
      <c r="PK35" s="63"/>
      <c r="PL35" s="63"/>
      <c r="PM35" s="63"/>
      <c r="PN35" s="63"/>
      <c r="PO35" s="63"/>
      <c r="PP35" s="63"/>
      <c r="PQ35" s="63"/>
      <c r="PR35" s="63"/>
      <c r="PS35" s="63"/>
      <c r="PT35" s="63"/>
      <c r="PU35" s="63"/>
      <c r="PV35" s="63"/>
      <c r="PW35" s="63"/>
      <c r="PX35" s="63"/>
      <c r="PY35" s="63"/>
      <c r="PZ35" s="63"/>
      <c r="QA35" s="63"/>
      <c r="QB35" s="63"/>
      <c r="QC35" s="63"/>
      <c r="QD35" s="63"/>
      <c r="QE35" s="63"/>
      <c r="QF35" s="63"/>
      <c r="QG35" s="63"/>
      <c r="QH35" s="63"/>
      <c r="QI35" s="63"/>
      <c r="QJ35" s="63"/>
      <c r="QK35" s="63"/>
      <c r="QL35" s="63"/>
      <c r="QM35" s="63"/>
      <c r="QN35" s="63"/>
      <c r="QO35" s="63"/>
      <c r="QP35" s="63"/>
      <c r="QQ35" s="63"/>
      <c r="QR35" s="63"/>
      <c r="QS35" s="63"/>
      <c r="QT35" s="63"/>
      <c r="QU35" s="63"/>
      <c r="QV35" s="63"/>
      <c r="QW35" s="63"/>
      <c r="QX35" s="63"/>
      <c r="QY35" s="63"/>
      <c r="QZ35" s="63"/>
      <c r="RA35" s="63"/>
      <c r="RB35" s="63"/>
      <c r="RC35" s="63"/>
      <c r="RD35" s="63"/>
      <c r="RE35" s="63"/>
      <c r="RF35" s="63"/>
      <c r="RG35" s="63"/>
      <c r="RH35" s="63"/>
      <c r="RI35" s="63"/>
      <c r="RJ35" s="63"/>
      <c r="RK35" s="63"/>
      <c r="RL35" s="63"/>
      <c r="RM35" s="63"/>
      <c r="RN35" s="63"/>
      <c r="RO35" s="63"/>
      <c r="RP35" s="63"/>
      <c r="RQ35" s="63"/>
      <c r="RR35" s="63"/>
      <c r="RS35" s="63"/>
      <c r="RT35" s="63"/>
      <c r="RU35" s="63"/>
      <c r="RV35" s="63"/>
      <c r="RW35" s="63"/>
      <c r="RX35" s="63"/>
      <c r="RY35" s="63"/>
      <c r="RZ35" s="63"/>
      <c r="SA35" s="63"/>
      <c r="SB35" s="63"/>
      <c r="SC35" s="63"/>
      <c r="SD35" s="63"/>
      <c r="SE35" s="63"/>
      <c r="SF35" s="63"/>
      <c r="SG35" s="63"/>
      <c r="SH35" s="63"/>
      <c r="SI35" s="63"/>
      <c r="SJ35" s="63"/>
      <c r="SK35" s="63"/>
      <c r="SL35" s="63"/>
      <c r="SM35" s="63"/>
      <c r="SN35" s="63"/>
      <c r="SO35" s="63"/>
      <c r="SP35" s="63"/>
      <c r="SQ35" s="63"/>
      <c r="SR35" s="63"/>
      <c r="SS35" s="63"/>
      <c r="ST35" s="63"/>
      <c r="SU35" s="63"/>
      <c r="SV35" s="63"/>
      <c r="SW35" s="63"/>
      <c r="SX35" s="63"/>
      <c r="SY35" s="63"/>
      <c r="SZ35" s="63"/>
      <c r="TA35" s="63"/>
      <c r="TB35" s="63"/>
      <c r="TC35" s="63"/>
      <c r="TD35" s="63"/>
      <c r="TE35" s="63"/>
      <c r="TF35" s="63"/>
      <c r="TG35" s="63"/>
      <c r="TH35" s="63"/>
      <c r="TI35" s="63"/>
      <c r="TJ35" s="63"/>
      <c r="TK35" s="63"/>
      <c r="TL35" s="63"/>
      <c r="TM35" s="63"/>
      <c r="TN35" s="63"/>
      <c r="TO35" s="63"/>
      <c r="TP35" s="63"/>
      <c r="TQ35" s="63"/>
      <c r="TR35" s="63"/>
      <c r="TS35" s="63"/>
      <c r="TT35" s="63"/>
      <c r="TU35" s="63"/>
      <c r="TV35" s="63"/>
      <c r="TW35" s="63"/>
      <c r="TX35" s="63"/>
      <c r="TY35" s="63"/>
      <c r="TZ35" s="63"/>
      <c r="UA35" s="63"/>
      <c r="UB35" s="63"/>
      <c r="UC35" s="63"/>
      <c r="UD35" s="63"/>
      <c r="UE35" s="63"/>
      <c r="UF35" s="63"/>
      <c r="UG35" s="63"/>
      <c r="UH35" s="63"/>
      <c r="UI35" s="63"/>
      <c r="UJ35" s="63"/>
      <c r="UK35" s="63"/>
      <c r="UL35" s="63"/>
      <c r="UM35" s="63"/>
      <c r="UN35" s="63"/>
      <c r="UO35" s="63"/>
      <c r="UP35" s="63"/>
      <c r="UQ35" s="63"/>
      <c r="UR35" s="63"/>
      <c r="US35" s="63"/>
      <c r="UT35" s="63"/>
      <c r="UU35" s="63"/>
      <c r="UV35" s="63"/>
      <c r="UW35" s="63"/>
      <c r="UX35" s="63"/>
      <c r="UY35" s="63"/>
      <c r="UZ35" s="63"/>
      <c r="VA35" s="63"/>
      <c r="VB35" s="63"/>
      <c r="VC35" s="63"/>
      <c r="VD35" s="63"/>
      <c r="VE35" s="63"/>
      <c r="VF35" s="63"/>
      <c r="VG35" s="63"/>
      <c r="VH35" s="63"/>
      <c r="VI35" s="63"/>
      <c r="VJ35" s="63"/>
      <c r="VK35" s="63"/>
      <c r="VL35" s="63"/>
      <c r="VM35" s="63"/>
      <c r="VN35" s="63"/>
      <c r="VO35" s="63"/>
      <c r="VP35" s="63"/>
      <c r="VQ35" s="63"/>
      <c r="VR35" s="63"/>
      <c r="VS35" s="63"/>
      <c r="VT35" s="63"/>
      <c r="VU35" s="63"/>
      <c r="VV35" s="63"/>
      <c r="VW35" s="63"/>
      <c r="VX35" s="63"/>
      <c r="VY35" s="63"/>
      <c r="VZ35" s="63"/>
      <c r="WA35" s="63"/>
      <c r="WB35" s="63"/>
      <c r="WC35" s="63"/>
      <c r="WD35" s="63"/>
      <c r="WE35" s="63"/>
      <c r="WF35" s="63"/>
      <c r="WG35" s="63"/>
      <c r="WH35" s="63"/>
      <c r="WI35" s="63"/>
      <c r="WJ35" s="63"/>
      <c r="WK35" s="63"/>
      <c r="WL35" s="63"/>
      <c r="WM35" s="63"/>
      <c r="WN35" s="63"/>
      <c r="WO35" s="63"/>
      <c r="WP35" s="63"/>
      <c r="WQ35" s="63"/>
      <c r="WR35" s="63"/>
      <c r="WS35" s="63"/>
      <c r="WT35" s="63"/>
      <c r="WU35" s="63"/>
      <c r="WV35" s="63"/>
      <c r="WW35" s="63"/>
      <c r="WX35" s="63"/>
      <c r="WY35" s="63"/>
      <c r="WZ35" s="63"/>
      <c r="XA35" s="63"/>
      <c r="XB35" s="63"/>
      <c r="XC35" s="63"/>
      <c r="XD35" s="63"/>
      <c r="XE35" s="63"/>
      <c r="XF35" s="63"/>
      <c r="XG35" s="63"/>
      <c r="XH35" s="63"/>
      <c r="XI35" s="63"/>
      <c r="XJ35" s="63"/>
      <c r="XK35" s="63"/>
      <c r="XL35" s="63"/>
      <c r="XM35" s="63"/>
      <c r="XN35" s="63"/>
      <c r="XO35" s="63"/>
      <c r="XP35" s="63"/>
      <c r="XQ35" s="63"/>
      <c r="XR35" s="63"/>
      <c r="XS35" s="63"/>
      <c r="XT35" s="63"/>
      <c r="XU35" s="63"/>
      <c r="XV35" s="63"/>
      <c r="XW35" s="63"/>
      <c r="XX35" s="63"/>
      <c r="XY35" s="63"/>
      <c r="XZ35" s="63"/>
      <c r="YA35" s="63"/>
      <c r="YB35" s="63"/>
      <c r="YC35" s="63"/>
      <c r="YD35" s="63"/>
      <c r="YE35" s="63"/>
      <c r="YF35" s="63"/>
      <c r="YG35" s="63"/>
      <c r="YH35" s="63"/>
      <c r="YI35" s="63"/>
      <c r="YJ35" s="63"/>
      <c r="YK35" s="63"/>
      <c r="YL35" s="63"/>
      <c r="YM35" s="63"/>
      <c r="YN35" s="63"/>
      <c r="YO35" s="63"/>
      <c r="YP35" s="63"/>
      <c r="YQ35" s="63"/>
      <c r="YR35" s="63"/>
      <c r="YS35" s="63"/>
      <c r="YT35" s="63"/>
      <c r="YU35" s="63"/>
      <c r="YV35" s="63"/>
      <c r="YW35" s="63"/>
      <c r="YX35" s="63"/>
      <c r="YY35" s="63"/>
      <c r="YZ35" s="63"/>
      <c r="ZA35" s="63"/>
      <c r="ZB35" s="63"/>
      <c r="ZC35" s="63"/>
      <c r="ZD35" s="63"/>
      <c r="ZE35" s="63"/>
      <c r="ZF35" s="63"/>
      <c r="ZG35" s="63"/>
      <c r="ZH35" s="63"/>
      <c r="ZI35" s="63"/>
      <c r="ZJ35" s="63"/>
      <c r="ZK35" s="63"/>
      <c r="ZL35" s="63"/>
      <c r="ZM35" s="63"/>
      <c r="ZN35" s="63"/>
      <c r="ZO35" s="63"/>
      <c r="ZP35" s="63"/>
      <c r="ZQ35" s="63"/>
      <c r="ZR35" s="63"/>
      <c r="ZS35" s="63"/>
      <c r="ZT35" s="63"/>
      <c r="ZU35" s="63"/>
      <c r="ZV35" s="63"/>
      <c r="ZW35" s="63"/>
      <c r="ZX35" s="63"/>
      <c r="ZY35" s="63"/>
      <c r="ZZ35" s="63"/>
      <c r="AAA35" s="63"/>
      <c r="AAB35" s="63"/>
      <c r="AAC35" s="63"/>
      <c r="AAD35" s="63"/>
      <c r="AAE35" s="63"/>
      <c r="AAF35" s="63"/>
      <c r="AAG35" s="63"/>
      <c r="AAH35" s="63"/>
      <c r="AAI35" s="63"/>
      <c r="AAJ35" s="63"/>
      <c r="AAK35" s="63"/>
      <c r="AAL35" s="63"/>
      <c r="AAM35" s="63"/>
      <c r="AAN35" s="63"/>
      <c r="AAO35" s="63"/>
      <c r="AAP35" s="63"/>
      <c r="AAQ35" s="63"/>
      <c r="AAR35" s="63"/>
      <c r="AAS35" s="63"/>
      <c r="AAT35" s="63"/>
      <c r="AAU35" s="63"/>
      <c r="AAV35" s="63"/>
      <c r="AAW35" s="63"/>
      <c r="AAX35" s="63"/>
      <c r="AAY35" s="63"/>
      <c r="AAZ35" s="63"/>
      <c r="ABA35" s="63"/>
      <c r="ABB35" s="63"/>
      <c r="ABC35" s="63"/>
      <c r="ABD35" s="63"/>
      <c r="ABE35" s="63"/>
      <c r="ABF35" s="63"/>
      <c r="ABG35" s="63"/>
      <c r="ABH35" s="63"/>
      <c r="ABI35" s="63"/>
      <c r="ABJ35" s="63"/>
      <c r="ABK35" s="63"/>
      <c r="ABL35" s="63"/>
      <c r="ABM35" s="63"/>
      <c r="ABN35" s="63"/>
      <c r="ABO35" s="63"/>
      <c r="ABP35" s="63"/>
      <c r="ABQ35" s="63"/>
      <c r="ABR35" s="63"/>
      <c r="ABS35" s="63"/>
      <c r="ABT35" s="63"/>
      <c r="ABU35" s="63"/>
      <c r="ABV35" s="63"/>
      <c r="ABW35" s="63"/>
      <c r="ABX35" s="63"/>
      <c r="ABY35" s="63"/>
      <c r="ABZ35" s="63"/>
      <c r="ACA35" s="63"/>
      <c r="ACB35" s="63"/>
      <c r="ACC35" s="63"/>
      <c r="ACD35" s="63"/>
      <c r="ACE35" s="63"/>
      <c r="ACF35" s="63"/>
      <c r="ACG35" s="63"/>
      <c r="ACH35" s="63"/>
      <c r="ACI35" s="63"/>
      <c r="ACJ35" s="63"/>
      <c r="ACK35" s="63"/>
      <c r="ACL35" s="63"/>
      <c r="ACM35" s="63"/>
      <c r="ACN35" s="63"/>
      <c r="ACO35" s="63"/>
      <c r="ACP35" s="63"/>
      <c r="ACQ35" s="63"/>
      <c r="ACR35" s="63"/>
      <c r="ACS35" s="63"/>
      <c r="ACT35" s="63"/>
      <c r="ACU35" s="63"/>
      <c r="ACV35" s="63"/>
      <c r="ACW35" s="63"/>
      <c r="ACX35" s="63"/>
      <c r="ACY35" s="63"/>
      <c r="ACZ35" s="63"/>
      <c r="ADA35" s="63"/>
      <c r="ADB35" s="63"/>
      <c r="ADC35" s="63"/>
      <c r="ADD35" s="63"/>
      <c r="ADE35" s="63"/>
      <c r="ADF35" s="63"/>
      <c r="ADG35" s="63"/>
      <c r="ADH35" s="63"/>
      <c r="ADI35" s="63"/>
      <c r="ADJ35" s="63"/>
      <c r="ADK35" s="63"/>
      <c r="ADL35" s="63"/>
      <c r="ADM35" s="63"/>
      <c r="ADN35" s="63"/>
      <c r="ADO35" s="63"/>
      <c r="ADP35" s="63"/>
      <c r="ADQ35" s="63"/>
      <c r="ADR35" s="63"/>
      <c r="ADS35" s="63"/>
      <c r="ADT35" s="63"/>
      <c r="ADU35" s="63"/>
      <c r="ADV35" s="63"/>
      <c r="ADW35" s="63"/>
      <c r="ADX35" s="63"/>
      <c r="ADY35" s="63"/>
      <c r="ADZ35" s="63"/>
      <c r="AEA35" s="63"/>
      <c r="AEB35" s="63"/>
      <c r="AEC35" s="63"/>
      <c r="AED35" s="63"/>
      <c r="AEE35" s="63"/>
      <c r="AEF35" s="63"/>
      <c r="AEG35" s="63"/>
      <c r="AEH35" s="63"/>
      <c r="AEI35" s="63"/>
      <c r="AEJ35" s="63"/>
      <c r="AEK35" s="63"/>
      <c r="AEL35" s="63"/>
      <c r="AEM35" s="63"/>
      <c r="AEN35" s="63"/>
      <c r="AEO35" s="63"/>
      <c r="AEP35" s="63"/>
      <c r="AEQ35" s="63"/>
      <c r="AER35" s="63"/>
      <c r="AES35" s="63"/>
      <c r="AET35" s="63"/>
      <c r="AEU35" s="63"/>
      <c r="AEV35" s="63"/>
      <c r="AEW35" s="63"/>
      <c r="AEX35" s="63"/>
      <c r="AEY35" s="63"/>
      <c r="AEZ35" s="63"/>
      <c r="AFA35" s="63"/>
      <c r="AFB35" s="63"/>
      <c r="AFC35" s="63"/>
      <c r="AFD35" s="63"/>
      <c r="AFE35" s="63"/>
      <c r="AFF35" s="63"/>
      <c r="AFG35" s="63"/>
      <c r="AFH35" s="63"/>
      <c r="AFI35" s="63"/>
      <c r="AFJ35" s="63"/>
      <c r="AFK35" s="63"/>
      <c r="AFL35" s="63"/>
      <c r="AFM35" s="63"/>
      <c r="AFN35" s="63"/>
      <c r="AFO35" s="63"/>
      <c r="AFP35" s="63"/>
      <c r="AFQ35" s="63"/>
      <c r="AFR35" s="63"/>
      <c r="AFS35" s="63"/>
      <c r="AFT35" s="63"/>
      <c r="AFU35" s="63"/>
      <c r="AFV35" s="63"/>
      <c r="AFW35" s="63"/>
      <c r="AFX35" s="63"/>
      <c r="AFY35" s="63"/>
      <c r="AFZ35" s="63"/>
      <c r="AGA35" s="63"/>
      <c r="AGB35" s="63"/>
      <c r="AGC35" s="63"/>
      <c r="AGD35" s="63"/>
      <c r="AGE35" s="63"/>
      <c r="AGF35" s="63"/>
      <c r="AGG35" s="63"/>
      <c r="AGH35" s="63"/>
      <c r="AGI35" s="63"/>
      <c r="AGJ35" s="63"/>
      <c r="AGK35" s="63"/>
      <c r="AGL35" s="63"/>
      <c r="AGM35" s="63"/>
      <c r="AGN35" s="63"/>
      <c r="AGO35" s="63"/>
      <c r="AGP35" s="63"/>
      <c r="AGQ35" s="63"/>
      <c r="AGR35" s="63"/>
      <c r="AGS35" s="63"/>
      <c r="AGT35" s="63"/>
      <c r="AGU35" s="63"/>
      <c r="AGV35" s="63"/>
      <c r="AGW35" s="63"/>
      <c r="AGX35" s="63"/>
      <c r="AGY35" s="63"/>
      <c r="AGZ35" s="63"/>
      <c r="AHA35" s="63"/>
      <c r="AHB35" s="63"/>
      <c r="AHC35" s="63"/>
      <c r="AHD35" s="63"/>
      <c r="AHE35" s="63"/>
      <c r="AHF35" s="63"/>
      <c r="AHG35" s="63"/>
      <c r="AHH35" s="63"/>
      <c r="AHI35" s="63"/>
      <c r="AHJ35" s="63"/>
      <c r="AHK35" s="63"/>
      <c r="AHL35" s="63"/>
      <c r="AHM35" s="63"/>
      <c r="AHN35" s="63"/>
      <c r="AHO35" s="63"/>
      <c r="AHP35" s="63"/>
      <c r="AHQ35" s="63"/>
      <c r="AHR35" s="63"/>
      <c r="AHS35" s="63"/>
      <c r="AHT35" s="63"/>
      <c r="AHU35" s="63"/>
      <c r="AHV35" s="63"/>
      <c r="AHW35" s="63"/>
      <c r="AHX35" s="63"/>
      <c r="AHY35" s="63"/>
      <c r="AHZ35" s="63"/>
      <c r="AIA35" s="63"/>
      <c r="AIB35" s="63"/>
      <c r="AIC35" s="63"/>
      <c r="AID35" s="63"/>
      <c r="AIE35" s="63"/>
      <c r="AIF35" s="63"/>
      <c r="AIG35" s="63"/>
      <c r="AIH35" s="63"/>
      <c r="AII35" s="63"/>
      <c r="AIJ35" s="63"/>
      <c r="AIK35" s="63"/>
      <c r="AIL35" s="63"/>
      <c r="AIM35" s="63"/>
      <c r="AIN35" s="63"/>
      <c r="AIO35" s="63"/>
      <c r="AIP35" s="63"/>
      <c r="AIQ35" s="63"/>
      <c r="AIR35" s="63"/>
      <c r="AIS35" s="63"/>
      <c r="AIT35" s="63"/>
      <c r="AIU35" s="63"/>
      <c r="AIV35" s="63"/>
      <c r="AIW35" s="63"/>
      <c r="AIX35" s="63"/>
      <c r="AIY35" s="63"/>
      <c r="AIZ35" s="63"/>
      <c r="AJA35" s="63"/>
      <c r="AJB35" s="63"/>
      <c r="AJC35" s="63"/>
      <c r="AJD35" s="63"/>
      <c r="AJE35" s="63"/>
      <c r="AJF35" s="63"/>
      <c r="AJG35" s="63"/>
      <c r="AJH35" s="63"/>
      <c r="AJI35" s="63"/>
      <c r="AJJ35" s="63"/>
      <c r="AJK35" s="63"/>
      <c r="AJL35" s="63"/>
      <c r="AJM35" s="63"/>
      <c r="AJN35" s="63"/>
      <c r="AJO35" s="63"/>
      <c r="AJP35" s="63"/>
      <c r="AJQ35" s="63"/>
      <c r="AJR35" s="63"/>
      <c r="AJS35" s="63"/>
      <c r="AJT35" s="63"/>
      <c r="AJU35" s="63"/>
      <c r="AJV35" s="63"/>
      <c r="AJW35" s="63"/>
      <c r="AJX35" s="63"/>
      <c r="AJY35" s="63"/>
      <c r="AJZ35" s="63"/>
      <c r="AKA35" s="63"/>
      <c r="AKB35" s="63"/>
      <c r="AKC35" s="63"/>
      <c r="AKD35" s="63"/>
      <c r="AKE35" s="63"/>
      <c r="AKF35" s="63"/>
      <c r="AKG35" s="63"/>
      <c r="AKH35" s="63"/>
      <c r="AKI35" s="63"/>
      <c r="AKJ35" s="63"/>
      <c r="AKK35" s="63"/>
      <c r="AKL35" s="63"/>
      <c r="AKM35" s="63"/>
      <c r="AKN35" s="63"/>
      <c r="AKO35" s="63"/>
      <c r="AKP35" s="63"/>
      <c r="AKQ35" s="63"/>
      <c r="AKR35" s="63"/>
      <c r="AKS35" s="63"/>
      <c r="AKT35" s="63"/>
      <c r="AKU35" s="63"/>
      <c r="AKV35" s="63"/>
      <c r="AKW35" s="63"/>
      <c r="AKX35" s="63"/>
      <c r="AKY35" s="63"/>
      <c r="AKZ35" s="63"/>
      <c r="ALA35" s="63"/>
      <c r="ALB35" s="63"/>
      <c r="ALC35" s="63"/>
      <c r="ALD35" s="63"/>
      <c r="ALE35" s="63"/>
      <c r="ALF35" s="63"/>
      <c r="ALG35" s="63"/>
      <c r="ALH35" s="63"/>
      <c r="ALI35" s="63"/>
      <c r="ALJ35" s="63"/>
      <c r="ALK35" s="63"/>
      <c r="ALL35" s="63"/>
      <c r="ALM35" s="63"/>
      <c r="ALN35" s="63"/>
      <c r="ALO35" s="63"/>
      <c r="ALP35" s="63"/>
      <c r="ALQ35" s="63"/>
      <c r="ALR35" s="63"/>
      <c r="ALS35" s="63"/>
      <c r="ALT35" s="63"/>
      <c r="ALU35" s="63"/>
      <c r="ALV35" s="63"/>
      <c r="ALW35" s="63"/>
      <c r="ALX35" s="63"/>
      <c r="ALY35" s="63"/>
      <c r="ALZ35" s="63"/>
      <c r="AMA35" s="63"/>
      <c r="AMB35" s="63"/>
      <c r="AMC35" s="63"/>
      <c r="AMD35" s="63"/>
      <c r="AME35" s="63"/>
      <c r="AMF35" s="63"/>
      <c r="AMG35" s="63"/>
      <c r="AMH35" s="63"/>
      <c r="AMI35" s="63"/>
      <c r="AMJ35" s="63"/>
      <c r="AMK35" s="63"/>
      <c r="AML35" s="63"/>
      <c r="AMM35" s="63"/>
      <c r="AMN35" s="63"/>
      <c r="AMO35" s="63"/>
      <c r="AMP35" s="63"/>
      <c r="AMQ35" s="63"/>
      <c r="AMR35" s="63"/>
      <c r="AMS35" s="63"/>
      <c r="AMT35" s="63"/>
      <c r="AMU35" s="63"/>
      <c r="AMV35" s="63"/>
      <c r="AMW35" s="63"/>
      <c r="AMX35" s="63"/>
      <c r="AMY35" s="63"/>
      <c r="AMZ35" s="63"/>
      <c r="ANA35" s="63"/>
      <c r="ANB35" s="63"/>
      <c r="ANC35" s="63"/>
      <c r="AND35" s="63"/>
      <c r="ANE35" s="63"/>
      <c r="ANF35" s="63"/>
      <c r="ANG35" s="63"/>
      <c r="ANH35" s="63"/>
      <c r="ANI35" s="63"/>
      <c r="ANJ35" s="63"/>
      <c r="ANK35" s="63"/>
      <c r="ANL35" s="63"/>
      <c r="ANM35" s="63"/>
      <c r="ANN35" s="63"/>
      <c r="ANO35" s="63"/>
      <c r="ANP35" s="63"/>
      <c r="ANQ35" s="63"/>
      <c r="ANR35" s="63"/>
      <c r="ANS35" s="63"/>
      <c r="ANT35" s="63"/>
      <c r="ANU35" s="63"/>
      <c r="ANV35" s="63"/>
      <c r="ANW35" s="63"/>
      <c r="ANX35" s="63"/>
      <c r="ANY35" s="63"/>
      <c r="ANZ35" s="63"/>
      <c r="AOA35" s="63"/>
      <c r="AOB35" s="63"/>
      <c r="AOC35" s="63"/>
      <c r="AOD35" s="63"/>
      <c r="AOE35" s="63"/>
      <c r="AOF35" s="63"/>
      <c r="AOG35" s="63"/>
      <c r="AOH35" s="63"/>
      <c r="AOI35" s="63"/>
      <c r="AOJ35" s="63"/>
      <c r="AOK35" s="63"/>
      <c r="AOL35" s="63"/>
      <c r="AOM35" s="63"/>
      <c r="AON35" s="63"/>
      <c r="AOO35" s="63"/>
      <c r="AOP35" s="63"/>
      <c r="AOQ35" s="63"/>
      <c r="AOR35" s="63"/>
      <c r="AOS35" s="63"/>
      <c r="AOT35" s="63"/>
      <c r="AOU35" s="63"/>
      <c r="AOV35" s="63"/>
      <c r="AOW35" s="63"/>
      <c r="AOX35" s="63"/>
      <c r="AOY35" s="63"/>
      <c r="AOZ35" s="63"/>
      <c r="APA35" s="63"/>
      <c r="APB35" s="63"/>
      <c r="APC35" s="63"/>
      <c r="APD35" s="63"/>
      <c r="APE35" s="63"/>
      <c r="APF35" s="63"/>
      <c r="APG35" s="63"/>
      <c r="APH35" s="63"/>
      <c r="API35" s="63"/>
      <c r="APJ35" s="63"/>
      <c r="APK35" s="63"/>
      <c r="APL35" s="63"/>
      <c r="APM35" s="63"/>
      <c r="APN35" s="63"/>
      <c r="APO35" s="63"/>
      <c r="APP35" s="63"/>
      <c r="APQ35" s="63"/>
      <c r="APR35" s="63"/>
      <c r="APS35" s="63"/>
      <c r="APT35" s="63"/>
      <c r="APU35" s="63"/>
      <c r="APV35" s="63"/>
      <c r="APW35" s="63"/>
      <c r="APX35" s="63"/>
      <c r="APY35" s="63"/>
      <c r="APZ35" s="63"/>
      <c r="AQA35" s="63"/>
      <c r="AQB35" s="63"/>
      <c r="AQC35" s="63"/>
      <c r="AQD35" s="63"/>
      <c r="AQE35" s="63"/>
      <c r="AQF35" s="63"/>
      <c r="AQG35" s="63"/>
      <c r="AQH35" s="63"/>
      <c r="AQI35" s="63"/>
      <c r="AQJ35" s="63"/>
      <c r="AQK35" s="63"/>
      <c r="AQL35" s="63"/>
      <c r="AQM35" s="63"/>
      <c r="AQN35" s="63"/>
      <c r="AQO35" s="63"/>
      <c r="AQP35" s="63"/>
      <c r="AQQ35" s="63"/>
      <c r="AQR35" s="63"/>
      <c r="AQS35" s="63"/>
      <c r="AQT35" s="63"/>
      <c r="AQU35" s="63"/>
      <c r="AQV35" s="63"/>
      <c r="AQW35" s="63"/>
      <c r="AQX35" s="63"/>
      <c r="AQY35" s="63"/>
      <c r="AQZ35" s="63"/>
      <c r="ARA35" s="63"/>
      <c r="ARB35" s="63"/>
      <c r="ARC35" s="63"/>
      <c r="ARD35" s="63"/>
      <c r="ARE35" s="63"/>
      <c r="ARF35" s="63"/>
      <c r="ARG35" s="63"/>
      <c r="ARH35" s="63"/>
      <c r="ARI35" s="63"/>
      <c r="ARJ35" s="63"/>
      <c r="ARK35" s="63"/>
      <c r="ARL35" s="63"/>
      <c r="ARM35" s="63"/>
      <c r="ARN35" s="63"/>
      <c r="ARO35" s="63"/>
      <c r="ARP35" s="63"/>
      <c r="ARQ35" s="63"/>
      <c r="ARR35" s="63"/>
      <c r="ARS35" s="63"/>
      <c r="ART35" s="63"/>
      <c r="ARU35" s="63"/>
      <c r="ARV35" s="63"/>
      <c r="ARW35" s="63"/>
      <c r="ARX35" s="63"/>
      <c r="ARY35" s="63"/>
      <c r="ARZ35" s="63"/>
      <c r="ASA35" s="63"/>
      <c r="ASB35" s="63"/>
      <c r="ASC35" s="63"/>
      <c r="ASD35" s="63"/>
      <c r="ASE35" s="63"/>
      <c r="ASF35" s="63"/>
      <c r="ASG35" s="63"/>
      <c r="ASH35" s="63"/>
      <c r="ASI35" s="63"/>
      <c r="ASJ35" s="63"/>
      <c r="ASK35" s="63"/>
      <c r="ASL35" s="63"/>
      <c r="ASM35" s="63"/>
      <c r="ASN35" s="63"/>
      <c r="ASO35" s="63"/>
      <c r="ASP35" s="63"/>
      <c r="ASQ35" s="63"/>
      <c r="ASR35" s="63"/>
      <c r="ASS35" s="63"/>
      <c r="AST35" s="63"/>
      <c r="ASU35" s="63"/>
      <c r="ASV35" s="63"/>
      <c r="ASW35" s="63"/>
      <c r="ASX35" s="63"/>
      <c r="ASY35" s="63"/>
      <c r="ASZ35" s="63"/>
      <c r="ATA35" s="63"/>
      <c r="ATB35" s="63"/>
      <c r="ATC35" s="63"/>
      <c r="ATD35" s="63"/>
      <c r="ATE35" s="63"/>
      <c r="ATF35" s="63"/>
      <c r="ATG35" s="63"/>
      <c r="ATH35" s="63"/>
      <c r="ATI35" s="63"/>
      <c r="ATJ35" s="63"/>
      <c r="ATK35" s="63"/>
      <c r="ATL35" s="63"/>
      <c r="ATM35" s="63"/>
      <c r="ATN35" s="63"/>
      <c r="ATO35" s="63"/>
      <c r="ATP35" s="63"/>
      <c r="ATQ35" s="63"/>
      <c r="ATR35" s="63"/>
      <c r="ATS35" s="63"/>
      <c r="ATT35" s="63"/>
      <c r="ATU35" s="63"/>
      <c r="ATV35" s="63"/>
      <c r="ATW35" s="63"/>
      <c r="ATX35" s="63"/>
      <c r="ATY35" s="63"/>
      <c r="ATZ35" s="63"/>
      <c r="AUA35" s="63"/>
      <c r="AUB35" s="63"/>
      <c r="AUC35" s="63"/>
      <c r="AUD35" s="63"/>
      <c r="AUE35" s="63"/>
      <c r="AUF35" s="63"/>
      <c r="AUG35" s="63"/>
      <c r="AUH35" s="63"/>
      <c r="AUI35" s="63"/>
      <c r="AUJ35" s="63"/>
      <c r="AUK35" s="63"/>
      <c r="AUL35" s="63"/>
      <c r="AUM35" s="63"/>
      <c r="AUN35" s="63"/>
      <c r="AUO35" s="63"/>
      <c r="AUP35" s="63"/>
      <c r="AUQ35" s="63"/>
      <c r="AUR35" s="63"/>
      <c r="AUS35" s="63"/>
      <c r="AUT35" s="63"/>
      <c r="AUU35" s="63"/>
      <c r="AUV35" s="63"/>
      <c r="AUW35" s="63"/>
      <c r="AUX35" s="63"/>
      <c r="AUY35" s="63"/>
      <c r="AUZ35" s="63"/>
      <c r="AVA35" s="63"/>
      <c r="AVB35" s="63"/>
      <c r="AVC35" s="63"/>
      <c r="AVD35" s="63"/>
      <c r="AVE35" s="63"/>
      <c r="AVF35" s="63"/>
      <c r="AVG35" s="63"/>
      <c r="AVH35" s="63"/>
      <c r="AVI35" s="63"/>
      <c r="AVJ35" s="63"/>
      <c r="AVK35" s="63"/>
      <c r="AVL35" s="63"/>
      <c r="AVM35" s="63"/>
      <c r="AVN35" s="63"/>
      <c r="AVO35" s="63"/>
      <c r="AVP35" s="63"/>
      <c r="AVQ35" s="63"/>
      <c r="AVR35" s="63"/>
      <c r="AVS35" s="63"/>
      <c r="AVT35" s="63"/>
      <c r="AVU35" s="63"/>
      <c r="AVV35" s="63"/>
      <c r="AVW35" s="63"/>
      <c r="AVX35" s="63"/>
      <c r="AVY35" s="63"/>
      <c r="AVZ35" s="63"/>
      <c r="AWA35" s="63"/>
      <c r="AWB35" s="63"/>
      <c r="AWC35" s="63"/>
      <c r="AWD35" s="63"/>
      <c r="AWE35" s="63"/>
      <c r="AWF35" s="63"/>
      <c r="AWG35" s="63"/>
      <c r="AWH35" s="63"/>
      <c r="AWI35" s="63"/>
      <c r="AWJ35" s="63"/>
      <c r="AWK35" s="63"/>
      <c r="AWL35" s="63"/>
      <c r="AWM35" s="63"/>
      <c r="AWN35" s="63"/>
      <c r="AWO35" s="63"/>
      <c r="AWP35" s="63"/>
      <c r="AWQ35" s="63"/>
      <c r="AWR35" s="63"/>
      <c r="AWS35" s="63"/>
      <c r="AWT35" s="63"/>
      <c r="AWU35" s="63"/>
      <c r="AWV35" s="63"/>
      <c r="AWW35" s="63"/>
      <c r="AWX35" s="63"/>
      <c r="AWY35" s="63"/>
      <c r="AWZ35" s="63"/>
      <c r="AXA35" s="63"/>
      <c r="AXB35" s="63"/>
      <c r="AXC35" s="63"/>
      <c r="AXD35" s="63"/>
      <c r="AXE35" s="63"/>
      <c r="AXF35" s="63"/>
      <c r="AXG35" s="63"/>
      <c r="AXH35" s="63"/>
      <c r="AXI35" s="63"/>
      <c r="AXJ35" s="63"/>
      <c r="AXK35" s="63"/>
      <c r="AXL35" s="63"/>
      <c r="AXM35" s="63"/>
      <c r="AXN35" s="63"/>
      <c r="AXO35" s="63"/>
      <c r="AXP35" s="63"/>
      <c r="AXQ35" s="63"/>
      <c r="AXR35" s="63"/>
      <c r="AXS35" s="63"/>
      <c r="AXT35" s="63"/>
      <c r="AXU35" s="63"/>
      <c r="AXV35" s="63"/>
      <c r="AXW35" s="63"/>
      <c r="AXX35" s="63"/>
      <c r="AXY35" s="63"/>
      <c r="AXZ35" s="63"/>
      <c r="AYA35" s="63"/>
      <c r="AYB35" s="63"/>
      <c r="AYC35" s="63"/>
      <c r="AYD35" s="63"/>
      <c r="AYE35" s="63"/>
      <c r="AYF35" s="63"/>
      <c r="AYG35" s="63"/>
      <c r="AYH35" s="63"/>
      <c r="AYI35" s="63"/>
      <c r="AYJ35" s="63"/>
      <c r="AYK35" s="63"/>
      <c r="AYL35" s="63"/>
      <c r="AYM35" s="63"/>
      <c r="AYN35" s="63"/>
      <c r="AYO35" s="63"/>
      <c r="AYP35" s="63"/>
      <c r="AYQ35" s="63"/>
      <c r="AYR35" s="63"/>
      <c r="AYS35" s="63"/>
      <c r="AYT35" s="63"/>
      <c r="AYU35" s="63"/>
      <c r="AYV35" s="63"/>
      <c r="AYW35" s="63"/>
      <c r="AYX35" s="63"/>
      <c r="AYY35" s="63"/>
      <c r="AYZ35" s="63"/>
      <c r="AZA35" s="63"/>
      <c r="AZB35" s="63"/>
      <c r="AZC35" s="63"/>
      <c r="AZD35" s="63"/>
      <c r="AZE35" s="63"/>
      <c r="AZF35" s="63"/>
      <c r="AZG35" s="63"/>
      <c r="AZH35" s="63"/>
      <c r="AZI35" s="63"/>
      <c r="AZJ35" s="63"/>
      <c r="AZK35" s="63"/>
      <c r="AZL35" s="63"/>
      <c r="AZM35" s="63"/>
      <c r="AZN35" s="63"/>
      <c r="AZO35" s="63"/>
      <c r="AZP35" s="63"/>
      <c r="AZQ35" s="63"/>
      <c r="AZR35" s="63"/>
      <c r="AZS35" s="63"/>
      <c r="AZT35" s="63"/>
      <c r="AZU35" s="63"/>
      <c r="AZV35" s="63"/>
      <c r="AZW35" s="63"/>
      <c r="AZX35" s="63"/>
      <c r="AZY35" s="63"/>
      <c r="AZZ35" s="63"/>
      <c r="BAA35" s="63"/>
      <c r="BAB35" s="63"/>
      <c r="BAC35" s="63"/>
      <c r="BAD35" s="63"/>
      <c r="BAE35" s="63"/>
      <c r="BAF35" s="63"/>
      <c r="BAG35" s="63"/>
      <c r="BAH35" s="63"/>
      <c r="BAI35" s="63"/>
      <c r="BAJ35" s="63"/>
      <c r="BAK35" s="63"/>
      <c r="BAL35" s="63"/>
      <c r="BAM35" s="63"/>
      <c r="BAN35" s="63"/>
      <c r="BAO35" s="63"/>
      <c r="BAP35" s="63"/>
      <c r="BAQ35" s="63"/>
      <c r="BAR35" s="63"/>
      <c r="BAS35" s="63"/>
      <c r="BAT35" s="63"/>
      <c r="BAU35" s="63"/>
      <c r="BAV35" s="63"/>
      <c r="BAW35" s="63"/>
      <c r="BAX35" s="63"/>
      <c r="BAY35" s="63"/>
      <c r="BAZ35" s="63"/>
      <c r="BBA35" s="63"/>
      <c r="BBB35" s="63"/>
      <c r="BBC35" s="63"/>
      <c r="BBD35" s="63"/>
      <c r="BBE35" s="63"/>
      <c r="BBF35" s="63"/>
      <c r="BBG35" s="63"/>
      <c r="BBH35" s="63"/>
      <c r="BBI35" s="63"/>
      <c r="BBJ35" s="63"/>
      <c r="BBK35" s="63"/>
      <c r="BBL35" s="63"/>
      <c r="BBM35" s="63"/>
      <c r="BBN35" s="63"/>
      <c r="BBO35" s="63"/>
      <c r="BBP35" s="63"/>
      <c r="BBQ35" s="63"/>
      <c r="BBR35" s="63"/>
      <c r="BBS35" s="63"/>
      <c r="BBT35" s="63"/>
      <c r="BBU35" s="63"/>
      <c r="BBV35" s="63"/>
      <c r="BBW35" s="63"/>
      <c r="BBX35" s="63"/>
      <c r="BBY35" s="63"/>
      <c r="BBZ35" s="63"/>
      <c r="BCA35" s="63"/>
      <c r="BCB35" s="63"/>
      <c r="BCC35" s="63"/>
      <c r="BCD35" s="63"/>
      <c r="BCE35" s="63"/>
      <c r="BCF35" s="63"/>
      <c r="BCG35" s="63"/>
      <c r="BCH35" s="63"/>
      <c r="BCI35" s="63"/>
      <c r="BCJ35" s="63"/>
      <c r="BCK35" s="63"/>
      <c r="BCL35" s="63"/>
      <c r="BCM35" s="63"/>
      <c r="BCN35" s="63"/>
      <c r="BCO35" s="63"/>
      <c r="BCP35" s="63"/>
      <c r="BCQ35" s="63"/>
      <c r="BCR35" s="63"/>
      <c r="BCS35" s="63"/>
      <c r="BCT35" s="63"/>
      <c r="BCU35" s="63"/>
      <c r="BCV35" s="63"/>
      <c r="BCW35" s="63"/>
      <c r="BCX35" s="63"/>
      <c r="BCY35" s="63"/>
      <c r="BCZ35" s="63"/>
      <c r="BDA35" s="63"/>
      <c r="BDB35" s="63"/>
      <c r="BDC35" s="63"/>
      <c r="BDD35" s="63"/>
      <c r="BDE35" s="63"/>
      <c r="BDF35" s="63"/>
      <c r="BDG35" s="63"/>
      <c r="BDH35" s="63"/>
      <c r="BDI35" s="63"/>
      <c r="BDJ35" s="63"/>
      <c r="BDK35" s="63"/>
      <c r="BDL35" s="63"/>
      <c r="BDM35" s="63"/>
      <c r="BDN35" s="63"/>
      <c r="BDO35" s="63"/>
      <c r="BDP35" s="63"/>
      <c r="BDQ35" s="63"/>
      <c r="BDR35" s="63"/>
      <c r="BDS35" s="63"/>
      <c r="BDT35" s="63"/>
      <c r="BDU35" s="63"/>
      <c r="BDV35" s="63"/>
      <c r="BDW35" s="63"/>
      <c r="BDX35" s="63"/>
      <c r="BDY35" s="63"/>
      <c r="BDZ35" s="63"/>
      <c r="BEA35" s="63"/>
      <c r="BEB35" s="63"/>
      <c r="BEC35" s="63"/>
      <c r="BED35" s="63"/>
      <c r="BEE35" s="63"/>
      <c r="BEF35" s="63"/>
      <c r="BEG35" s="63"/>
      <c r="BEH35" s="63"/>
      <c r="BEI35" s="63"/>
      <c r="BEJ35" s="63"/>
      <c r="BEK35" s="63"/>
      <c r="BEL35" s="63"/>
      <c r="BEM35" s="63"/>
      <c r="BEN35" s="63"/>
      <c r="BEO35" s="63"/>
      <c r="BEP35" s="63"/>
      <c r="BEQ35" s="63"/>
      <c r="BER35" s="63"/>
      <c r="BES35" s="63"/>
      <c r="BET35" s="63"/>
      <c r="BEU35" s="63"/>
      <c r="BEV35" s="63"/>
      <c r="BEW35" s="63"/>
      <c r="BEX35" s="63"/>
      <c r="BEY35" s="63"/>
      <c r="BEZ35" s="63"/>
      <c r="BFA35" s="63"/>
      <c r="BFB35" s="63"/>
      <c r="BFC35" s="63"/>
      <c r="BFD35" s="63"/>
      <c r="BFE35" s="63"/>
      <c r="BFF35" s="63"/>
      <c r="BFG35" s="63"/>
      <c r="BFH35" s="63"/>
      <c r="BFI35" s="63"/>
      <c r="BFJ35" s="63"/>
      <c r="BFK35" s="63"/>
      <c r="BFL35" s="63"/>
      <c r="BFM35" s="63"/>
      <c r="BFN35" s="63"/>
      <c r="BFO35" s="63"/>
      <c r="BFP35" s="63"/>
      <c r="BFQ35" s="63"/>
      <c r="BFR35" s="63"/>
      <c r="BFS35" s="63"/>
      <c r="BFT35" s="63"/>
      <c r="BFU35" s="63"/>
      <c r="BFV35" s="63"/>
      <c r="BFW35" s="63"/>
      <c r="BFX35" s="63"/>
      <c r="BFY35" s="63"/>
      <c r="BFZ35" s="63"/>
      <c r="BGA35" s="63"/>
      <c r="BGB35" s="63"/>
      <c r="BGC35" s="63"/>
      <c r="BGD35" s="63"/>
      <c r="BGE35" s="63"/>
      <c r="BGF35" s="63"/>
      <c r="BGG35" s="63"/>
      <c r="BGH35" s="63"/>
      <c r="BGI35" s="63"/>
      <c r="BGJ35" s="63"/>
      <c r="BGK35" s="63"/>
      <c r="BGL35" s="63"/>
      <c r="BGM35" s="63"/>
      <c r="BGN35" s="63"/>
      <c r="BGO35" s="63"/>
      <c r="BGP35" s="63"/>
      <c r="BGQ35" s="63"/>
      <c r="BGR35" s="63"/>
      <c r="BGS35" s="63"/>
      <c r="BGT35" s="63"/>
      <c r="BGU35" s="63"/>
      <c r="BGV35" s="63"/>
      <c r="BGW35" s="63"/>
      <c r="BGX35" s="63"/>
      <c r="BGY35" s="63"/>
      <c r="BGZ35" s="63"/>
      <c r="BHA35" s="63"/>
      <c r="BHB35" s="63"/>
      <c r="BHC35" s="63"/>
      <c r="BHD35" s="63"/>
      <c r="BHE35" s="63"/>
      <c r="BHF35" s="63"/>
      <c r="BHG35" s="63"/>
      <c r="BHH35" s="63"/>
      <c r="BHI35" s="63"/>
      <c r="BHJ35" s="63"/>
      <c r="BHK35" s="63"/>
      <c r="BHL35" s="63"/>
      <c r="BHM35" s="63"/>
      <c r="BHN35" s="63"/>
      <c r="BHO35" s="63"/>
      <c r="BHP35" s="63"/>
      <c r="BHQ35" s="63"/>
      <c r="BHR35" s="63"/>
      <c r="BHS35" s="63"/>
      <c r="BHT35" s="63"/>
      <c r="BHU35" s="63"/>
      <c r="BHV35" s="63"/>
      <c r="BHW35" s="63"/>
      <c r="BHX35" s="63"/>
      <c r="BHY35" s="63"/>
      <c r="BHZ35" s="63"/>
      <c r="BIA35" s="63"/>
      <c r="BIB35" s="63"/>
      <c r="BIC35" s="63"/>
      <c r="BID35" s="63"/>
      <c r="BIE35" s="63"/>
      <c r="BIF35" s="63"/>
      <c r="BIG35" s="63"/>
      <c r="BIH35" s="63"/>
      <c r="BII35" s="63"/>
      <c r="BIJ35" s="63"/>
      <c r="BIK35" s="63"/>
      <c r="BIL35" s="63"/>
      <c r="BIM35" s="63"/>
      <c r="BIN35" s="63"/>
      <c r="BIO35" s="63"/>
      <c r="BIP35" s="63"/>
      <c r="BIQ35" s="63"/>
      <c r="BIR35" s="63"/>
      <c r="BIS35" s="63"/>
      <c r="BIT35" s="63"/>
      <c r="BIU35" s="63"/>
      <c r="BIV35" s="63"/>
      <c r="BIW35" s="63"/>
      <c r="BIX35" s="63"/>
      <c r="BIY35" s="63"/>
      <c r="BIZ35" s="63"/>
      <c r="BJA35" s="63"/>
      <c r="BJB35" s="63"/>
      <c r="BJC35" s="63"/>
      <c r="BJD35" s="63"/>
      <c r="BJE35" s="63"/>
      <c r="BJF35" s="63"/>
      <c r="BJG35" s="63"/>
      <c r="BJH35" s="63"/>
      <c r="BJI35" s="63"/>
      <c r="BJJ35" s="63"/>
      <c r="BJK35" s="63"/>
      <c r="BJL35" s="63"/>
      <c r="BJM35" s="63"/>
      <c r="BJN35" s="63"/>
      <c r="BJO35" s="63"/>
      <c r="BJP35" s="63"/>
      <c r="BJQ35" s="63"/>
      <c r="BJR35" s="63"/>
      <c r="BJS35" s="63"/>
      <c r="BJT35" s="63"/>
      <c r="BJU35" s="63"/>
      <c r="BJV35" s="63"/>
      <c r="BJW35" s="63"/>
      <c r="BJX35" s="63"/>
      <c r="BJY35" s="63"/>
      <c r="BJZ35" s="63"/>
      <c r="BKA35" s="63"/>
      <c r="BKB35" s="63"/>
      <c r="BKC35" s="63"/>
      <c r="BKD35" s="63"/>
      <c r="BKE35" s="63"/>
      <c r="BKF35" s="63"/>
      <c r="BKG35" s="63"/>
      <c r="BKH35" s="63"/>
      <c r="BKI35" s="63"/>
      <c r="BKJ35" s="63"/>
      <c r="BKK35" s="63"/>
      <c r="BKL35" s="63"/>
      <c r="BKM35" s="63"/>
      <c r="BKN35" s="63"/>
      <c r="BKO35" s="63"/>
      <c r="BKP35" s="63"/>
      <c r="BKQ35" s="63"/>
      <c r="BKR35" s="63"/>
      <c r="BKS35" s="63"/>
      <c r="BKT35" s="63"/>
      <c r="BKU35" s="63"/>
      <c r="BKV35" s="63"/>
      <c r="BKW35" s="63"/>
      <c r="BKX35" s="63"/>
      <c r="BKY35" s="63"/>
      <c r="BKZ35" s="63"/>
      <c r="BLA35" s="63"/>
      <c r="BLB35" s="63"/>
      <c r="BLC35" s="63"/>
      <c r="BLD35" s="63"/>
      <c r="BLE35" s="63"/>
      <c r="BLF35" s="63"/>
      <c r="BLG35" s="63"/>
      <c r="BLH35" s="63"/>
      <c r="BLI35" s="63"/>
      <c r="BLJ35" s="63"/>
      <c r="BLK35" s="63"/>
      <c r="BLL35" s="63"/>
      <c r="BLM35" s="63"/>
      <c r="BLN35" s="63"/>
      <c r="BLO35" s="63"/>
      <c r="BLP35" s="63"/>
      <c r="BLQ35" s="63"/>
      <c r="BLR35" s="63"/>
      <c r="BLS35" s="63"/>
      <c r="BLT35" s="63"/>
      <c r="BLU35" s="63"/>
      <c r="BLV35" s="63"/>
      <c r="BLW35" s="63"/>
      <c r="BLX35" s="63"/>
      <c r="BLY35" s="63"/>
      <c r="BLZ35" s="63"/>
      <c r="BMA35" s="63"/>
      <c r="BMB35" s="63"/>
      <c r="BMC35" s="63"/>
      <c r="BMD35" s="63"/>
      <c r="BME35" s="63"/>
    </row>
    <row r="36" spans="1:1695" s="1" customFormat="1" ht="15" customHeight="1" x14ac:dyDescent="0.25">
      <c r="A36" s="107" t="s">
        <v>229</v>
      </c>
      <c r="B36" s="119" t="e">
        <f>VLOOKUP(A36,'Tirantes - Executados'!$A$8:$M$404,10,FALSE)</f>
        <v>#N/A</v>
      </c>
      <c r="C36" s="133" t="e">
        <f>VLOOKUP(A36,'Tirantes - Executados'!$A$1:$M$405,17,FALSE)</f>
        <v>#N/A</v>
      </c>
      <c r="D36" s="122" t="e">
        <f>VLOOKUP(A36,'Tirantes - Executados'!$A$8:$M$404,18,FALSE)</f>
        <v>#N/A</v>
      </c>
      <c r="E36" s="133" t="e">
        <f>VLOOKUP(A36,'Tirantes - Executados'!$A$1:$M$405,19,FALSE)</f>
        <v>#N/A</v>
      </c>
      <c r="F36" s="122" t="e">
        <f>VLOOKUP(A36,'Tirantes - Executados'!$A$8:$M$404,20,FALSE)</f>
        <v>#N/A</v>
      </c>
      <c r="G36" s="133" t="e">
        <f>VLOOKUP(A36,'Tirantes - Executados'!$A$1:$M$405,21,FALSE)</f>
        <v>#N/A</v>
      </c>
      <c r="H36" s="122" t="e">
        <f>VLOOKUP(A36,'Tirantes - Executados'!$A$8:$M$404,22,FALSE)</f>
        <v>#N/A</v>
      </c>
      <c r="I36" s="133" t="e">
        <f>VLOOKUP(A36,'Tirantes - Executados'!$A$1:$M$405,23,FALSE)</f>
        <v>#N/A</v>
      </c>
      <c r="J36" s="122" t="e">
        <f>VLOOKUP(A36,'Tirantes - Executados'!$A$8:$M$404,24,FALSE)</f>
        <v>#N/A</v>
      </c>
      <c r="K36" s="108" t="e">
        <f>VLOOKUP(A36,'Tirantes - Executados'!$A$8:$M$404,11,FALSE)</f>
        <v>#N/A</v>
      </c>
      <c r="L36" s="133" t="e">
        <f>VLOOKUP(A36,'Tirantes - Executados'!$A$1:$M$405,28,FALSE)</f>
        <v>#N/A</v>
      </c>
      <c r="M36" s="122" t="e">
        <f>VLOOKUP(A36,'Tirantes - Executados'!$A$8:$M$404,29,FALSE)</f>
        <v>#N/A</v>
      </c>
      <c r="N36" s="133" t="e">
        <f>VLOOKUP(A36,'Tirantes - Executados'!$A$1:$M$405,30,FALSE)</f>
        <v>#N/A</v>
      </c>
      <c r="O36" s="122" t="e">
        <f>VLOOKUP(A36,'Tirantes - Executados'!$A$8:$M$404,31,FALSE)</f>
        <v>#N/A</v>
      </c>
      <c r="P36" s="133" t="e">
        <f>VLOOKUP(A36,'Tirantes - Executados'!$A$1:$M$405,32,FALSE)</f>
        <v>#N/A</v>
      </c>
      <c r="Q36" s="122" t="e">
        <f>VLOOKUP(A36,'Tirantes - Executados'!$A$8:$M$404,33,FALSE)</f>
        <v>#N/A</v>
      </c>
      <c r="R36" s="133" t="e">
        <f>VLOOKUP(A36,'Tirantes - Executados'!$A$1:$M$405,34,FALSE)</f>
        <v>#N/A</v>
      </c>
      <c r="S36" s="122" t="e">
        <f>VLOOKUP(A36,'Tirantes - Executados'!$A$8:$M$404,35,FALSE)</f>
        <v>#N/A</v>
      </c>
      <c r="T36" s="108" t="e">
        <f>VLOOKUP(A36,'Tirantes - Executados'!$A$8:$M$404,12,FALSE)</f>
        <v>#N/A</v>
      </c>
      <c r="U36" s="133" t="e">
        <f>VLOOKUP(A36,'Tirantes - Executados'!$A$1:$M$405,39,FALSE)</f>
        <v>#N/A</v>
      </c>
      <c r="V36" s="122" t="e">
        <f>VLOOKUP(A36,'Tirantes - Executados'!$A$8:$M$404,40,FALSE)</f>
        <v>#N/A</v>
      </c>
      <c r="W36" s="133" t="e">
        <f>VLOOKUP(A36,'Tirantes - Executados'!$A$1:$M$405,41,FALSE)</f>
        <v>#N/A</v>
      </c>
      <c r="X36" s="122" t="e">
        <f>VLOOKUP(A36,'Tirantes - Executados'!$A$8:$M$404,42,FALSE)</f>
        <v>#N/A</v>
      </c>
      <c r="Y36" s="133" t="e">
        <f>VLOOKUP(A36,'Tirantes - Executados'!$A$1:$M$405,43,FALSE)</f>
        <v>#N/A</v>
      </c>
      <c r="Z36" s="122" t="e">
        <f>VLOOKUP(A36,'Tirantes - Executados'!$A$8:$M$404,44,FALSE)</f>
        <v>#N/A</v>
      </c>
      <c r="AA36" s="133" t="e">
        <f>VLOOKUP(A36,'Tirantes - Executados'!$A$1:$M$405,45,FALSE)</f>
        <v>#N/A</v>
      </c>
      <c r="AB36" s="132" t="e">
        <f>VLOOKUP(A36,'Tirantes - Executados'!$A$8:$M$404,46,FALSE)</f>
        <v>#N/A</v>
      </c>
      <c r="AC36" s="99" t="s">
        <v>300</v>
      </c>
      <c r="AD36" s="109" t="e">
        <f>VLOOKUP(A36,'Tirantes - Executados'!$A$8:$M$404,14,FALSE)</f>
        <v>#N/A</v>
      </c>
      <c r="AE36" s="63"/>
      <c r="AF36" s="118" t="e">
        <f>VLOOKUP(A36,'Tirantes - Executados'!$A$1:$M$569,13,FALSE)</f>
        <v>#N/A</v>
      </c>
      <c r="AG36" s="63"/>
      <c r="AH36" s="63"/>
      <c r="AI36" s="230" t="e">
        <f>VLOOKUP(A36,'Tirantes - Executados'!$A$7:$M$404,50)</f>
        <v>#REF!</v>
      </c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  <c r="IX36" s="63"/>
      <c r="IY36" s="63"/>
      <c r="IZ36" s="63"/>
      <c r="JA36" s="63"/>
      <c r="JB36" s="63"/>
      <c r="JC36" s="63"/>
      <c r="JD36" s="63"/>
      <c r="JE36" s="63"/>
      <c r="JF36" s="63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3"/>
      <c r="KJ36" s="63"/>
      <c r="KK36" s="63"/>
      <c r="KL36" s="63"/>
      <c r="KM36" s="63"/>
      <c r="KN36" s="63"/>
      <c r="KO36" s="63"/>
      <c r="KP36" s="63"/>
      <c r="KQ36" s="63"/>
      <c r="KR36" s="63"/>
      <c r="KS36" s="63"/>
      <c r="KT36" s="63"/>
      <c r="KU36" s="63"/>
      <c r="KV36" s="63"/>
      <c r="KW36" s="63"/>
      <c r="KX36" s="63"/>
      <c r="KY36" s="63"/>
      <c r="KZ36" s="63"/>
      <c r="LA36" s="63"/>
      <c r="LB36" s="63"/>
      <c r="LC36" s="63"/>
      <c r="LD36" s="63"/>
      <c r="LE36" s="63"/>
      <c r="LF36" s="63"/>
      <c r="LG36" s="63"/>
      <c r="LH36" s="63"/>
      <c r="LI36" s="63"/>
      <c r="LJ36" s="63"/>
      <c r="LK36" s="63"/>
      <c r="LL36" s="63"/>
      <c r="LM36" s="63"/>
      <c r="LN36" s="63"/>
      <c r="LO36" s="63"/>
      <c r="LP36" s="63"/>
      <c r="LQ36" s="63"/>
      <c r="LR36" s="63"/>
      <c r="LS36" s="63"/>
      <c r="LT36" s="63"/>
      <c r="LU36" s="63"/>
      <c r="LV36" s="63"/>
      <c r="LW36" s="63"/>
      <c r="LX36" s="63"/>
      <c r="LY36" s="63"/>
      <c r="LZ36" s="63"/>
      <c r="MA36" s="63"/>
      <c r="MB36" s="63"/>
      <c r="MC36" s="63"/>
      <c r="MD36" s="63"/>
      <c r="ME36" s="63"/>
      <c r="MF36" s="63"/>
      <c r="MG36" s="63"/>
      <c r="MH36" s="63"/>
      <c r="MI36" s="63"/>
      <c r="MJ36" s="63"/>
      <c r="MK36" s="63"/>
      <c r="ML36" s="63"/>
      <c r="MM36" s="63"/>
      <c r="MN36" s="63"/>
      <c r="MO36" s="63"/>
      <c r="MP36" s="63"/>
      <c r="MQ36" s="63"/>
      <c r="MR36" s="63"/>
      <c r="MS36" s="63"/>
      <c r="MT36" s="63"/>
      <c r="MU36" s="63"/>
      <c r="MV36" s="63"/>
      <c r="MW36" s="63"/>
      <c r="MX36" s="63"/>
      <c r="MY36" s="63"/>
      <c r="MZ36" s="63"/>
      <c r="NA36" s="63"/>
      <c r="NB36" s="63"/>
      <c r="NC36" s="63"/>
      <c r="ND36" s="63"/>
      <c r="NE36" s="63"/>
      <c r="NF36" s="63"/>
      <c r="NG36" s="63"/>
      <c r="NH36" s="63"/>
      <c r="NI36" s="63"/>
      <c r="NJ36" s="63"/>
      <c r="NK36" s="63"/>
      <c r="NL36" s="63"/>
      <c r="NM36" s="63"/>
      <c r="NN36" s="63"/>
      <c r="NO36" s="63"/>
      <c r="NP36" s="63"/>
      <c r="NQ36" s="63"/>
      <c r="NR36" s="63"/>
      <c r="NS36" s="63"/>
      <c r="NT36" s="63"/>
      <c r="NU36" s="63"/>
      <c r="NV36" s="63"/>
      <c r="NW36" s="63"/>
      <c r="NX36" s="63"/>
      <c r="NY36" s="63"/>
      <c r="NZ36" s="63"/>
      <c r="OA36" s="63"/>
      <c r="OB36" s="63"/>
      <c r="OC36" s="63"/>
      <c r="OD36" s="63"/>
      <c r="OE36" s="63"/>
      <c r="OF36" s="63"/>
      <c r="OG36" s="63"/>
      <c r="OH36" s="63"/>
      <c r="OI36" s="63"/>
      <c r="OJ36" s="63"/>
      <c r="OK36" s="63"/>
      <c r="OL36" s="63"/>
      <c r="OM36" s="63"/>
      <c r="ON36" s="63"/>
      <c r="OO36" s="63"/>
      <c r="OP36" s="63"/>
      <c r="OQ36" s="63"/>
      <c r="OR36" s="63"/>
      <c r="OS36" s="63"/>
      <c r="OT36" s="63"/>
      <c r="OU36" s="63"/>
      <c r="OV36" s="63"/>
      <c r="OW36" s="63"/>
      <c r="OX36" s="63"/>
      <c r="OY36" s="63"/>
      <c r="OZ36" s="63"/>
      <c r="PA36" s="63"/>
      <c r="PB36" s="63"/>
      <c r="PC36" s="63"/>
      <c r="PD36" s="63"/>
      <c r="PE36" s="63"/>
      <c r="PF36" s="63"/>
      <c r="PG36" s="63"/>
      <c r="PH36" s="63"/>
      <c r="PI36" s="63"/>
      <c r="PJ36" s="63"/>
      <c r="PK36" s="63"/>
      <c r="PL36" s="63"/>
      <c r="PM36" s="63"/>
      <c r="PN36" s="63"/>
      <c r="PO36" s="63"/>
      <c r="PP36" s="63"/>
      <c r="PQ36" s="63"/>
      <c r="PR36" s="63"/>
      <c r="PS36" s="63"/>
      <c r="PT36" s="63"/>
      <c r="PU36" s="63"/>
      <c r="PV36" s="63"/>
      <c r="PW36" s="63"/>
      <c r="PX36" s="63"/>
      <c r="PY36" s="63"/>
      <c r="PZ36" s="63"/>
      <c r="QA36" s="63"/>
      <c r="QB36" s="63"/>
      <c r="QC36" s="63"/>
      <c r="QD36" s="63"/>
      <c r="QE36" s="63"/>
      <c r="QF36" s="63"/>
      <c r="QG36" s="63"/>
      <c r="QH36" s="63"/>
      <c r="QI36" s="63"/>
      <c r="QJ36" s="63"/>
      <c r="QK36" s="63"/>
      <c r="QL36" s="63"/>
      <c r="QM36" s="63"/>
      <c r="QN36" s="63"/>
      <c r="QO36" s="63"/>
      <c r="QP36" s="63"/>
      <c r="QQ36" s="63"/>
      <c r="QR36" s="63"/>
      <c r="QS36" s="63"/>
      <c r="QT36" s="63"/>
      <c r="QU36" s="63"/>
      <c r="QV36" s="63"/>
      <c r="QW36" s="63"/>
      <c r="QX36" s="63"/>
      <c r="QY36" s="63"/>
      <c r="QZ36" s="63"/>
      <c r="RA36" s="63"/>
      <c r="RB36" s="63"/>
      <c r="RC36" s="63"/>
      <c r="RD36" s="63"/>
      <c r="RE36" s="63"/>
      <c r="RF36" s="63"/>
      <c r="RG36" s="63"/>
      <c r="RH36" s="63"/>
      <c r="RI36" s="63"/>
      <c r="RJ36" s="63"/>
      <c r="RK36" s="63"/>
      <c r="RL36" s="63"/>
      <c r="RM36" s="63"/>
      <c r="RN36" s="63"/>
      <c r="RO36" s="63"/>
      <c r="RP36" s="63"/>
      <c r="RQ36" s="63"/>
      <c r="RR36" s="63"/>
      <c r="RS36" s="63"/>
      <c r="RT36" s="63"/>
      <c r="RU36" s="63"/>
      <c r="RV36" s="63"/>
      <c r="RW36" s="63"/>
      <c r="RX36" s="63"/>
      <c r="RY36" s="63"/>
      <c r="RZ36" s="63"/>
      <c r="SA36" s="63"/>
      <c r="SB36" s="63"/>
      <c r="SC36" s="63"/>
      <c r="SD36" s="63"/>
      <c r="SE36" s="63"/>
      <c r="SF36" s="63"/>
      <c r="SG36" s="63"/>
      <c r="SH36" s="63"/>
      <c r="SI36" s="63"/>
      <c r="SJ36" s="63"/>
      <c r="SK36" s="63"/>
      <c r="SL36" s="63"/>
      <c r="SM36" s="63"/>
      <c r="SN36" s="63"/>
      <c r="SO36" s="63"/>
      <c r="SP36" s="63"/>
      <c r="SQ36" s="63"/>
      <c r="SR36" s="63"/>
      <c r="SS36" s="63"/>
      <c r="ST36" s="63"/>
      <c r="SU36" s="63"/>
      <c r="SV36" s="63"/>
      <c r="SW36" s="63"/>
      <c r="SX36" s="63"/>
      <c r="SY36" s="63"/>
      <c r="SZ36" s="63"/>
      <c r="TA36" s="63"/>
      <c r="TB36" s="63"/>
      <c r="TC36" s="63"/>
      <c r="TD36" s="63"/>
      <c r="TE36" s="63"/>
      <c r="TF36" s="63"/>
      <c r="TG36" s="63"/>
      <c r="TH36" s="63"/>
      <c r="TI36" s="63"/>
      <c r="TJ36" s="63"/>
      <c r="TK36" s="63"/>
      <c r="TL36" s="63"/>
      <c r="TM36" s="63"/>
      <c r="TN36" s="63"/>
      <c r="TO36" s="63"/>
      <c r="TP36" s="63"/>
      <c r="TQ36" s="63"/>
      <c r="TR36" s="63"/>
      <c r="TS36" s="63"/>
      <c r="TT36" s="63"/>
      <c r="TU36" s="63"/>
      <c r="TV36" s="63"/>
      <c r="TW36" s="63"/>
      <c r="TX36" s="63"/>
      <c r="TY36" s="63"/>
      <c r="TZ36" s="63"/>
      <c r="UA36" s="63"/>
      <c r="UB36" s="63"/>
      <c r="UC36" s="63"/>
      <c r="UD36" s="63"/>
      <c r="UE36" s="63"/>
      <c r="UF36" s="63"/>
      <c r="UG36" s="63"/>
      <c r="UH36" s="63"/>
      <c r="UI36" s="63"/>
      <c r="UJ36" s="63"/>
      <c r="UK36" s="63"/>
      <c r="UL36" s="63"/>
      <c r="UM36" s="63"/>
      <c r="UN36" s="63"/>
      <c r="UO36" s="63"/>
      <c r="UP36" s="63"/>
      <c r="UQ36" s="63"/>
      <c r="UR36" s="63"/>
      <c r="US36" s="63"/>
      <c r="UT36" s="63"/>
      <c r="UU36" s="63"/>
      <c r="UV36" s="63"/>
      <c r="UW36" s="63"/>
      <c r="UX36" s="63"/>
      <c r="UY36" s="63"/>
      <c r="UZ36" s="63"/>
      <c r="VA36" s="63"/>
      <c r="VB36" s="63"/>
      <c r="VC36" s="63"/>
      <c r="VD36" s="63"/>
      <c r="VE36" s="63"/>
      <c r="VF36" s="63"/>
      <c r="VG36" s="63"/>
      <c r="VH36" s="63"/>
      <c r="VI36" s="63"/>
      <c r="VJ36" s="63"/>
      <c r="VK36" s="63"/>
      <c r="VL36" s="63"/>
      <c r="VM36" s="63"/>
      <c r="VN36" s="63"/>
      <c r="VO36" s="63"/>
      <c r="VP36" s="63"/>
      <c r="VQ36" s="63"/>
      <c r="VR36" s="63"/>
      <c r="VS36" s="63"/>
      <c r="VT36" s="63"/>
      <c r="VU36" s="63"/>
      <c r="VV36" s="63"/>
      <c r="VW36" s="63"/>
      <c r="VX36" s="63"/>
      <c r="VY36" s="63"/>
      <c r="VZ36" s="63"/>
      <c r="WA36" s="63"/>
      <c r="WB36" s="63"/>
      <c r="WC36" s="63"/>
      <c r="WD36" s="63"/>
      <c r="WE36" s="63"/>
      <c r="WF36" s="63"/>
      <c r="WG36" s="63"/>
      <c r="WH36" s="63"/>
      <c r="WI36" s="63"/>
      <c r="WJ36" s="63"/>
      <c r="WK36" s="63"/>
      <c r="WL36" s="63"/>
      <c r="WM36" s="63"/>
      <c r="WN36" s="63"/>
      <c r="WO36" s="63"/>
      <c r="WP36" s="63"/>
      <c r="WQ36" s="63"/>
      <c r="WR36" s="63"/>
      <c r="WS36" s="63"/>
      <c r="WT36" s="63"/>
      <c r="WU36" s="63"/>
      <c r="WV36" s="63"/>
      <c r="WW36" s="63"/>
      <c r="WX36" s="63"/>
      <c r="WY36" s="63"/>
      <c r="WZ36" s="63"/>
      <c r="XA36" s="63"/>
      <c r="XB36" s="63"/>
      <c r="XC36" s="63"/>
      <c r="XD36" s="63"/>
      <c r="XE36" s="63"/>
      <c r="XF36" s="63"/>
      <c r="XG36" s="63"/>
      <c r="XH36" s="63"/>
      <c r="XI36" s="63"/>
      <c r="XJ36" s="63"/>
      <c r="XK36" s="63"/>
      <c r="XL36" s="63"/>
      <c r="XM36" s="63"/>
      <c r="XN36" s="63"/>
      <c r="XO36" s="63"/>
      <c r="XP36" s="63"/>
      <c r="XQ36" s="63"/>
      <c r="XR36" s="63"/>
      <c r="XS36" s="63"/>
      <c r="XT36" s="63"/>
      <c r="XU36" s="63"/>
      <c r="XV36" s="63"/>
      <c r="XW36" s="63"/>
      <c r="XX36" s="63"/>
      <c r="XY36" s="63"/>
      <c r="XZ36" s="63"/>
      <c r="YA36" s="63"/>
      <c r="YB36" s="63"/>
      <c r="YC36" s="63"/>
      <c r="YD36" s="63"/>
      <c r="YE36" s="63"/>
      <c r="YF36" s="63"/>
      <c r="YG36" s="63"/>
      <c r="YH36" s="63"/>
      <c r="YI36" s="63"/>
      <c r="YJ36" s="63"/>
      <c r="YK36" s="63"/>
      <c r="YL36" s="63"/>
      <c r="YM36" s="63"/>
      <c r="YN36" s="63"/>
      <c r="YO36" s="63"/>
      <c r="YP36" s="63"/>
      <c r="YQ36" s="63"/>
      <c r="YR36" s="63"/>
      <c r="YS36" s="63"/>
      <c r="YT36" s="63"/>
      <c r="YU36" s="63"/>
      <c r="YV36" s="63"/>
      <c r="YW36" s="63"/>
      <c r="YX36" s="63"/>
      <c r="YY36" s="63"/>
      <c r="YZ36" s="63"/>
      <c r="ZA36" s="63"/>
      <c r="ZB36" s="63"/>
      <c r="ZC36" s="63"/>
      <c r="ZD36" s="63"/>
      <c r="ZE36" s="63"/>
      <c r="ZF36" s="63"/>
      <c r="ZG36" s="63"/>
      <c r="ZH36" s="63"/>
      <c r="ZI36" s="63"/>
      <c r="ZJ36" s="63"/>
      <c r="ZK36" s="63"/>
      <c r="ZL36" s="63"/>
      <c r="ZM36" s="63"/>
      <c r="ZN36" s="63"/>
      <c r="ZO36" s="63"/>
      <c r="ZP36" s="63"/>
      <c r="ZQ36" s="63"/>
      <c r="ZR36" s="63"/>
      <c r="ZS36" s="63"/>
      <c r="ZT36" s="63"/>
      <c r="ZU36" s="63"/>
      <c r="ZV36" s="63"/>
      <c r="ZW36" s="63"/>
      <c r="ZX36" s="63"/>
      <c r="ZY36" s="63"/>
      <c r="ZZ36" s="63"/>
      <c r="AAA36" s="63"/>
      <c r="AAB36" s="63"/>
      <c r="AAC36" s="63"/>
      <c r="AAD36" s="63"/>
      <c r="AAE36" s="63"/>
      <c r="AAF36" s="63"/>
      <c r="AAG36" s="63"/>
      <c r="AAH36" s="63"/>
      <c r="AAI36" s="63"/>
      <c r="AAJ36" s="63"/>
      <c r="AAK36" s="63"/>
      <c r="AAL36" s="63"/>
      <c r="AAM36" s="63"/>
      <c r="AAN36" s="63"/>
      <c r="AAO36" s="63"/>
      <c r="AAP36" s="63"/>
      <c r="AAQ36" s="63"/>
      <c r="AAR36" s="63"/>
      <c r="AAS36" s="63"/>
      <c r="AAT36" s="63"/>
      <c r="AAU36" s="63"/>
      <c r="AAV36" s="63"/>
      <c r="AAW36" s="63"/>
      <c r="AAX36" s="63"/>
      <c r="AAY36" s="63"/>
      <c r="AAZ36" s="63"/>
      <c r="ABA36" s="63"/>
      <c r="ABB36" s="63"/>
      <c r="ABC36" s="63"/>
      <c r="ABD36" s="63"/>
      <c r="ABE36" s="63"/>
      <c r="ABF36" s="63"/>
      <c r="ABG36" s="63"/>
      <c r="ABH36" s="63"/>
      <c r="ABI36" s="63"/>
      <c r="ABJ36" s="63"/>
      <c r="ABK36" s="63"/>
      <c r="ABL36" s="63"/>
      <c r="ABM36" s="63"/>
      <c r="ABN36" s="63"/>
      <c r="ABO36" s="63"/>
      <c r="ABP36" s="63"/>
      <c r="ABQ36" s="63"/>
      <c r="ABR36" s="63"/>
      <c r="ABS36" s="63"/>
      <c r="ABT36" s="63"/>
      <c r="ABU36" s="63"/>
      <c r="ABV36" s="63"/>
      <c r="ABW36" s="63"/>
      <c r="ABX36" s="63"/>
      <c r="ABY36" s="63"/>
      <c r="ABZ36" s="63"/>
      <c r="ACA36" s="63"/>
      <c r="ACB36" s="63"/>
      <c r="ACC36" s="63"/>
      <c r="ACD36" s="63"/>
      <c r="ACE36" s="63"/>
      <c r="ACF36" s="63"/>
      <c r="ACG36" s="63"/>
      <c r="ACH36" s="63"/>
      <c r="ACI36" s="63"/>
      <c r="ACJ36" s="63"/>
      <c r="ACK36" s="63"/>
      <c r="ACL36" s="63"/>
      <c r="ACM36" s="63"/>
      <c r="ACN36" s="63"/>
      <c r="ACO36" s="63"/>
      <c r="ACP36" s="63"/>
      <c r="ACQ36" s="63"/>
      <c r="ACR36" s="63"/>
      <c r="ACS36" s="63"/>
      <c r="ACT36" s="63"/>
      <c r="ACU36" s="63"/>
      <c r="ACV36" s="63"/>
      <c r="ACW36" s="63"/>
      <c r="ACX36" s="63"/>
      <c r="ACY36" s="63"/>
      <c r="ACZ36" s="63"/>
      <c r="ADA36" s="63"/>
      <c r="ADB36" s="63"/>
      <c r="ADC36" s="63"/>
      <c r="ADD36" s="63"/>
      <c r="ADE36" s="63"/>
      <c r="ADF36" s="63"/>
      <c r="ADG36" s="63"/>
      <c r="ADH36" s="63"/>
      <c r="ADI36" s="63"/>
      <c r="ADJ36" s="63"/>
      <c r="ADK36" s="63"/>
      <c r="ADL36" s="63"/>
      <c r="ADM36" s="63"/>
      <c r="ADN36" s="63"/>
      <c r="ADO36" s="63"/>
      <c r="ADP36" s="63"/>
      <c r="ADQ36" s="63"/>
      <c r="ADR36" s="63"/>
      <c r="ADS36" s="63"/>
      <c r="ADT36" s="63"/>
      <c r="ADU36" s="63"/>
      <c r="ADV36" s="63"/>
      <c r="ADW36" s="63"/>
      <c r="ADX36" s="63"/>
      <c r="ADY36" s="63"/>
      <c r="ADZ36" s="63"/>
      <c r="AEA36" s="63"/>
      <c r="AEB36" s="63"/>
      <c r="AEC36" s="63"/>
      <c r="AED36" s="63"/>
      <c r="AEE36" s="63"/>
      <c r="AEF36" s="63"/>
      <c r="AEG36" s="63"/>
      <c r="AEH36" s="63"/>
      <c r="AEI36" s="63"/>
      <c r="AEJ36" s="63"/>
      <c r="AEK36" s="63"/>
      <c r="AEL36" s="63"/>
      <c r="AEM36" s="63"/>
      <c r="AEN36" s="63"/>
      <c r="AEO36" s="63"/>
      <c r="AEP36" s="63"/>
      <c r="AEQ36" s="63"/>
      <c r="AER36" s="63"/>
      <c r="AES36" s="63"/>
      <c r="AET36" s="63"/>
      <c r="AEU36" s="63"/>
      <c r="AEV36" s="63"/>
      <c r="AEW36" s="63"/>
      <c r="AEX36" s="63"/>
      <c r="AEY36" s="63"/>
      <c r="AEZ36" s="63"/>
      <c r="AFA36" s="63"/>
      <c r="AFB36" s="63"/>
      <c r="AFC36" s="63"/>
      <c r="AFD36" s="63"/>
      <c r="AFE36" s="63"/>
      <c r="AFF36" s="63"/>
      <c r="AFG36" s="63"/>
      <c r="AFH36" s="63"/>
      <c r="AFI36" s="63"/>
      <c r="AFJ36" s="63"/>
      <c r="AFK36" s="63"/>
      <c r="AFL36" s="63"/>
      <c r="AFM36" s="63"/>
      <c r="AFN36" s="63"/>
      <c r="AFO36" s="63"/>
      <c r="AFP36" s="63"/>
      <c r="AFQ36" s="63"/>
      <c r="AFR36" s="63"/>
      <c r="AFS36" s="63"/>
      <c r="AFT36" s="63"/>
      <c r="AFU36" s="63"/>
      <c r="AFV36" s="63"/>
      <c r="AFW36" s="63"/>
      <c r="AFX36" s="63"/>
      <c r="AFY36" s="63"/>
      <c r="AFZ36" s="63"/>
      <c r="AGA36" s="63"/>
      <c r="AGB36" s="63"/>
      <c r="AGC36" s="63"/>
      <c r="AGD36" s="63"/>
      <c r="AGE36" s="63"/>
      <c r="AGF36" s="63"/>
      <c r="AGG36" s="63"/>
      <c r="AGH36" s="63"/>
      <c r="AGI36" s="63"/>
      <c r="AGJ36" s="63"/>
      <c r="AGK36" s="63"/>
      <c r="AGL36" s="63"/>
      <c r="AGM36" s="63"/>
      <c r="AGN36" s="63"/>
      <c r="AGO36" s="63"/>
      <c r="AGP36" s="63"/>
      <c r="AGQ36" s="63"/>
      <c r="AGR36" s="63"/>
      <c r="AGS36" s="63"/>
      <c r="AGT36" s="63"/>
      <c r="AGU36" s="63"/>
      <c r="AGV36" s="63"/>
      <c r="AGW36" s="63"/>
      <c r="AGX36" s="63"/>
      <c r="AGY36" s="63"/>
      <c r="AGZ36" s="63"/>
      <c r="AHA36" s="63"/>
      <c r="AHB36" s="63"/>
      <c r="AHC36" s="63"/>
      <c r="AHD36" s="63"/>
      <c r="AHE36" s="63"/>
      <c r="AHF36" s="63"/>
      <c r="AHG36" s="63"/>
      <c r="AHH36" s="63"/>
      <c r="AHI36" s="63"/>
      <c r="AHJ36" s="63"/>
      <c r="AHK36" s="63"/>
      <c r="AHL36" s="63"/>
      <c r="AHM36" s="63"/>
      <c r="AHN36" s="63"/>
      <c r="AHO36" s="63"/>
      <c r="AHP36" s="63"/>
      <c r="AHQ36" s="63"/>
      <c r="AHR36" s="63"/>
      <c r="AHS36" s="63"/>
      <c r="AHT36" s="63"/>
      <c r="AHU36" s="63"/>
      <c r="AHV36" s="63"/>
      <c r="AHW36" s="63"/>
      <c r="AHX36" s="63"/>
      <c r="AHY36" s="63"/>
      <c r="AHZ36" s="63"/>
      <c r="AIA36" s="63"/>
      <c r="AIB36" s="63"/>
      <c r="AIC36" s="63"/>
      <c r="AID36" s="63"/>
      <c r="AIE36" s="63"/>
      <c r="AIF36" s="63"/>
      <c r="AIG36" s="63"/>
      <c r="AIH36" s="63"/>
      <c r="AII36" s="63"/>
      <c r="AIJ36" s="63"/>
      <c r="AIK36" s="63"/>
      <c r="AIL36" s="63"/>
      <c r="AIM36" s="63"/>
      <c r="AIN36" s="63"/>
      <c r="AIO36" s="63"/>
      <c r="AIP36" s="63"/>
      <c r="AIQ36" s="63"/>
      <c r="AIR36" s="63"/>
      <c r="AIS36" s="63"/>
      <c r="AIT36" s="63"/>
      <c r="AIU36" s="63"/>
      <c r="AIV36" s="63"/>
      <c r="AIW36" s="63"/>
      <c r="AIX36" s="63"/>
      <c r="AIY36" s="63"/>
      <c r="AIZ36" s="63"/>
      <c r="AJA36" s="63"/>
      <c r="AJB36" s="63"/>
      <c r="AJC36" s="63"/>
      <c r="AJD36" s="63"/>
      <c r="AJE36" s="63"/>
      <c r="AJF36" s="63"/>
      <c r="AJG36" s="63"/>
      <c r="AJH36" s="63"/>
      <c r="AJI36" s="63"/>
      <c r="AJJ36" s="63"/>
      <c r="AJK36" s="63"/>
      <c r="AJL36" s="63"/>
      <c r="AJM36" s="63"/>
      <c r="AJN36" s="63"/>
      <c r="AJO36" s="63"/>
      <c r="AJP36" s="63"/>
      <c r="AJQ36" s="63"/>
      <c r="AJR36" s="63"/>
      <c r="AJS36" s="63"/>
      <c r="AJT36" s="63"/>
      <c r="AJU36" s="63"/>
      <c r="AJV36" s="63"/>
      <c r="AJW36" s="63"/>
      <c r="AJX36" s="63"/>
      <c r="AJY36" s="63"/>
      <c r="AJZ36" s="63"/>
      <c r="AKA36" s="63"/>
      <c r="AKB36" s="63"/>
      <c r="AKC36" s="63"/>
      <c r="AKD36" s="63"/>
      <c r="AKE36" s="63"/>
      <c r="AKF36" s="63"/>
      <c r="AKG36" s="63"/>
      <c r="AKH36" s="63"/>
      <c r="AKI36" s="63"/>
      <c r="AKJ36" s="63"/>
      <c r="AKK36" s="63"/>
      <c r="AKL36" s="63"/>
      <c r="AKM36" s="63"/>
      <c r="AKN36" s="63"/>
      <c r="AKO36" s="63"/>
      <c r="AKP36" s="63"/>
      <c r="AKQ36" s="63"/>
      <c r="AKR36" s="63"/>
      <c r="AKS36" s="63"/>
      <c r="AKT36" s="63"/>
      <c r="AKU36" s="63"/>
      <c r="AKV36" s="63"/>
      <c r="AKW36" s="63"/>
      <c r="AKX36" s="63"/>
      <c r="AKY36" s="63"/>
      <c r="AKZ36" s="63"/>
      <c r="ALA36" s="63"/>
      <c r="ALB36" s="63"/>
      <c r="ALC36" s="63"/>
      <c r="ALD36" s="63"/>
      <c r="ALE36" s="63"/>
      <c r="ALF36" s="63"/>
      <c r="ALG36" s="63"/>
      <c r="ALH36" s="63"/>
      <c r="ALI36" s="63"/>
      <c r="ALJ36" s="63"/>
      <c r="ALK36" s="63"/>
      <c r="ALL36" s="63"/>
      <c r="ALM36" s="63"/>
      <c r="ALN36" s="63"/>
      <c r="ALO36" s="63"/>
      <c r="ALP36" s="63"/>
      <c r="ALQ36" s="63"/>
      <c r="ALR36" s="63"/>
      <c r="ALS36" s="63"/>
      <c r="ALT36" s="63"/>
      <c r="ALU36" s="63"/>
      <c r="ALV36" s="63"/>
      <c r="ALW36" s="63"/>
      <c r="ALX36" s="63"/>
      <c r="ALY36" s="63"/>
      <c r="ALZ36" s="63"/>
      <c r="AMA36" s="63"/>
      <c r="AMB36" s="63"/>
      <c r="AMC36" s="63"/>
      <c r="AMD36" s="63"/>
      <c r="AME36" s="63"/>
      <c r="AMF36" s="63"/>
      <c r="AMG36" s="63"/>
      <c r="AMH36" s="63"/>
      <c r="AMI36" s="63"/>
      <c r="AMJ36" s="63"/>
      <c r="AMK36" s="63"/>
      <c r="AML36" s="63"/>
      <c r="AMM36" s="63"/>
      <c r="AMN36" s="63"/>
      <c r="AMO36" s="63"/>
      <c r="AMP36" s="63"/>
      <c r="AMQ36" s="63"/>
      <c r="AMR36" s="63"/>
      <c r="AMS36" s="63"/>
      <c r="AMT36" s="63"/>
      <c r="AMU36" s="63"/>
      <c r="AMV36" s="63"/>
      <c r="AMW36" s="63"/>
      <c r="AMX36" s="63"/>
      <c r="AMY36" s="63"/>
      <c r="AMZ36" s="63"/>
      <c r="ANA36" s="63"/>
      <c r="ANB36" s="63"/>
      <c r="ANC36" s="63"/>
      <c r="AND36" s="63"/>
      <c r="ANE36" s="63"/>
      <c r="ANF36" s="63"/>
      <c r="ANG36" s="63"/>
      <c r="ANH36" s="63"/>
      <c r="ANI36" s="63"/>
      <c r="ANJ36" s="63"/>
      <c r="ANK36" s="63"/>
      <c r="ANL36" s="63"/>
      <c r="ANM36" s="63"/>
      <c r="ANN36" s="63"/>
      <c r="ANO36" s="63"/>
      <c r="ANP36" s="63"/>
      <c r="ANQ36" s="63"/>
      <c r="ANR36" s="63"/>
      <c r="ANS36" s="63"/>
      <c r="ANT36" s="63"/>
      <c r="ANU36" s="63"/>
      <c r="ANV36" s="63"/>
      <c r="ANW36" s="63"/>
      <c r="ANX36" s="63"/>
      <c r="ANY36" s="63"/>
      <c r="ANZ36" s="63"/>
      <c r="AOA36" s="63"/>
      <c r="AOB36" s="63"/>
      <c r="AOC36" s="63"/>
      <c r="AOD36" s="63"/>
      <c r="AOE36" s="63"/>
      <c r="AOF36" s="63"/>
      <c r="AOG36" s="63"/>
      <c r="AOH36" s="63"/>
      <c r="AOI36" s="63"/>
      <c r="AOJ36" s="63"/>
      <c r="AOK36" s="63"/>
      <c r="AOL36" s="63"/>
      <c r="AOM36" s="63"/>
      <c r="AON36" s="63"/>
      <c r="AOO36" s="63"/>
      <c r="AOP36" s="63"/>
      <c r="AOQ36" s="63"/>
      <c r="AOR36" s="63"/>
      <c r="AOS36" s="63"/>
      <c r="AOT36" s="63"/>
      <c r="AOU36" s="63"/>
      <c r="AOV36" s="63"/>
      <c r="AOW36" s="63"/>
      <c r="AOX36" s="63"/>
      <c r="AOY36" s="63"/>
      <c r="AOZ36" s="63"/>
      <c r="APA36" s="63"/>
      <c r="APB36" s="63"/>
      <c r="APC36" s="63"/>
      <c r="APD36" s="63"/>
      <c r="APE36" s="63"/>
      <c r="APF36" s="63"/>
      <c r="APG36" s="63"/>
      <c r="APH36" s="63"/>
      <c r="API36" s="63"/>
      <c r="APJ36" s="63"/>
      <c r="APK36" s="63"/>
      <c r="APL36" s="63"/>
      <c r="APM36" s="63"/>
      <c r="APN36" s="63"/>
      <c r="APO36" s="63"/>
      <c r="APP36" s="63"/>
      <c r="APQ36" s="63"/>
      <c r="APR36" s="63"/>
      <c r="APS36" s="63"/>
      <c r="APT36" s="63"/>
      <c r="APU36" s="63"/>
      <c r="APV36" s="63"/>
      <c r="APW36" s="63"/>
      <c r="APX36" s="63"/>
      <c r="APY36" s="63"/>
      <c r="APZ36" s="63"/>
      <c r="AQA36" s="63"/>
      <c r="AQB36" s="63"/>
      <c r="AQC36" s="63"/>
      <c r="AQD36" s="63"/>
      <c r="AQE36" s="63"/>
      <c r="AQF36" s="63"/>
      <c r="AQG36" s="63"/>
      <c r="AQH36" s="63"/>
      <c r="AQI36" s="63"/>
      <c r="AQJ36" s="63"/>
      <c r="AQK36" s="63"/>
      <c r="AQL36" s="63"/>
      <c r="AQM36" s="63"/>
      <c r="AQN36" s="63"/>
      <c r="AQO36" s="63"/>
      <c r="AQP36" s="63"/>
      <c r="AQQ36" s="63"/>
      <c r="AQR36" s="63"/>
      <c r="AQS36" s="63"/>
      <c r="AQT36" s="63"/>
      <c r="AQU36" s="63"/>
      <c r="AQV36" s="63"/>
      <c r="AQW36" s="63"/>
      <c r="AQX36" s="63"/>
      <c r="AQY36" s="63"/>
      <c r="AQZ36" s="63"/>
      <c r="ARA36" s="63"/>
      <c r="ARB36" s="63"/>
      <c r="ARC36" s="63"/>
      <c r="ARD36" s="63"/>
      <c r="ARE36" s="63"/>
      <c r="ARF36" s="63"/>
      <c r="ARG36" s="63"/>
      <c r="ARH36" s="63"/>
      <c r="ARI36" s="63"/>
      <c r="ARJ36" s="63"/>
      <c r="ARK36" s="63"/>
      <c r="ARL36" s="63"/>
      <c r="ARM36" s="63"/>
      <c r="ARN36" s="63"/>
      <c r="ARO36" s="63"/>
      <c r="ARP36" s="63"/>
      <c r="ARQ36" s="63"/>
      <c r="ARR36" s="63"/>
      <c r="ARS36" s="63"/>
      <c r="ART36" s="63"/>
      <c r="ARU36" s="63"/>
      <c r="ARV36" s="63"/>
      <c r="ARW36" s="63"/>
      <c r="ARX36" s="63"/>
      <c r="ARY36" s="63"/>
      <c r="ARZ36" s="63"/>
      <c r="ASA36" s="63"/>
      <c r="ASB36" s="63"/>
      <c r="ASC36" s="63"/>
      <c r="ASD36" s="63"/>
      <c r="ASE36" s="63"/>
      <c r="ASF36" s="63"/>
      <c r="ASG36" s="63"/>
      <c r="ASH36" s="63"/>
      <c r="ASI36" s="63"/>
      <c r="ASJ36" s="63"/>
      <c r="ASK36" s="63"/>
      <c r="ASL36" s="63"/>
      <c r="ASM36" s="63"/>
      <c r="ASN36" s="63"/>
      <c r="ASO36" s="63"/>
      <c r="ASP36" s="63"/>
      <c r="ASQ36" s="63"/>
      <c r="ASR36" s="63"/>
      <c r="ASS36" s="63"/>
      <c r="AST36" s="63"/>
      <c r="ASU36" s="63"/>
      <c r="ASV36" s="63"/>
      <c r="ASW36" s="63"/>
      <c r="ASX36" s="63"/>
      <c r="ASY36" s="63"/>
      <c r="ASZ36" s="63"/>
      <c r="ATA36" s="63"/>
      <c r="ATB36" s="63"/>
      <c r="ATC36" s="63"/>
      <c r="ATD36" s="63"/>
      <c r="ATE36" s="63"/>
      <c r="ATF36" s="63"/>
      <c r="ATG36" s="63"/>
      <c r="ATH36" s="63"/>
      <c r="ATI36" s="63"/>
      <c r="ATJ36" s="63"/>
      <c r="ATK36" s="63"/>
      <c r="ATL36" s="63"/>
      <c r="ATM36" s="63"/>
      <c r="ATN36" s="63"/>
      <c r="ATO36" s="63"/>
      <c r="ATP36" s="63"/>
      <c r="ATQ36" s="63"/>
      <c r="ATR36" s="63"/>
      <c r="ATS36" s="63"/>
      <c r="ATT36" s="63"/>
      <c r="ATU36" s="63"/>
      <c r="ATV36" s="63"/>
      <c r="ATW36" s="63"/>
      <c r="ATX36" s="63"/>
      <c r="ATY36" s="63"/>
      <c r="ATZ36" s="63"/>
      <c r="AUA36" s="63"/>
      <c r="AUB36" s="63"/>
      <c r="AUC36" s="63"/>
      <c r="AUD36" s="63"/>
      <c r="AUE36" s="63"/>
      <c r="AUF36" s="63"/>
      <c r="AUG36" s="63"/>
      <c r="AUH36" s="63"/>
      <c r="AUI36" s="63"/>
      <c r="AUJ36" s="63"/>
      <c r="AUK36" s="63"/>
      <c r="AUL36" s="63"/>
      <c r="AUM36" s="63"/>
      <c r="AUN36" s="63"/>
      <c r="AUO36" s="63"/>
      <c r="AUP36" s="63"/>
      <c r="AUQ36" s="63"/>
      <c r="AUR36" s="63"/>
      <c r="AUS36" s="63"/>
      <c r="AUT36" s="63"/>
      <c r="AUU36" s="63"/>
      <c r="AUV36" s="63"/>
      <c r="AUW36" s="63"/>
      <c r="AUX36" s="63"/>
      <c r="AUY36" s="63"/>
      <c r="AUZ36" s="63"/>
      <c r="AVA36" s="63"/>
      <c r="AVB36" s="63"/>
      <c r="AVC36" s="63"/>
      <c r="AVD36" s="63"/>
      <c r="AVE36" s="63"/>
      <c r="AVF36" s="63"/>
      <c r="AVG36" s="63"/>
      <c r="AVH36" s="63"/>
      <c r="AVI36" s="63"/>
      <c r="AVJ36" s="63"/>
      <c r="AVK36" s="63"/>
      <c r="AVL36" s="63"/>
      <c r="AVM36" s="63"/>
      <c r="AVN36" s="63"/>
      <c r="AVO36" s="63"/>
      <c r="AVP36" s="63"/>
      <c r="AVQ36" s="63"/>
      <c r="AVR36" s="63"/>
      <c r="AVS36" s="63"/>
      <c r="AVT36" s="63"/>
      <c r="AVU36" s="63"/>
      <c r="AVV36" s="63"/>
      <c r="AVW36" s="63"/>
      <c r="AVX36" s="63"/>
      <c r="AVY36" s="63"/>
      <c r="AVZ36" s="63"/>
      <c r="AWA36" s="63"/>
      <c r="AWB36" s="63"/>
      <c r="AWC36" s="63"/>
      <c r="AWD36" s="63"/>
      <c r="AWE36" s="63"/>
      <c r="AWF36" s="63"/>
      <c r="AWG36" s="63"/>
      <c r="AWH36" s="63"/>
      <c r="AWI36" s="63"/>
      <c r="AWJ36" s="63"/>
      <c r="AWK36" s="63"/>
      <c r="AWL36" s="63"/>
      <c r="AWM36" s="63"/>
      <c r="AWN36" s="63"/>
      <c r="AWO36" s="63"/>
      <c r="AWP36" s="63"/>
      <c r="AWQ36" s="63"/>
      <c r="AWR36" s="63"/>
      <c r="AWS36" s="63"/>
      <c r="AWT36" s="63"/>
      <c r="AWU36" s="63"/>
      <c r="AWV36" s="63"/>
      <c r="AWW36" s="63"/>
      <c r="AWX36" s="63"/>
      <c r="AWY36" s="63"/>
      <c r="AWZ36" s="63"/>
      <c r="AXA36" s="63"/>
      <c r="AXB36" s="63"/>
      <c r="AXC36" s="63"/>
      <c r="AXD36" s="63"/>
      <c r="AXE36" s="63"/>
      <c r="AXF36" s="63"/>
      <c r="AXG36" s="63"/>
      <c r="AXH36" s="63"/>
      <c r="AXI36" s="63"/>
      <c r="AXJ36" s="63"/>
      <c r="AXK36" s="63"/>
      <c r="AXL36" s="63"/>
      <c r="AXM36" s="63"/>
      <c r="AXN36" s="63"/>
      <c r="AXO36" s="63"/>
      <c r="AXP36" s="63"/>
      <c r="AXQ36" s="63"/>
      <c r="AXR36" s="63"/>
      <c r="AXS36" s="63"/>
      <c r="AXT36" s="63"/>
      <c r="AXU36" s="63"/>
      <c r="AXV36" s="63"/>
      <c r="AXW36" s="63"/>
      <c r="AXX36" s="63"/>
      <c r="AXY36" s="63"/>
      <c r="AXZ36" s="63"/>
      <c r="AYA36" s="63"/>
      <c r="AYB36" s="63"/>
      <c r="AYC36" s="63"/>
      <c r="AYD36" s="63"/>
      <c r="AYE36" s="63"/>
      <c r="AYF36" s="63"/>
      <c r="AYG36" s="63"/>
      <c r="AYH36" s="63"/>
      <c r="AYI36" s="63"/>
      <c r="AYJ36" s="63"/>
      <c r="AYK36" s="63"/>
      <c r="AYL36" s="63"/>
      <c r="AYM36" s="63"/>
      <c r="AYN36" s="63"/>
      <c r="AYO36" s="63"/>
      <c r="AYP36" s="63"/>
      <c r="AYQ36" s="63"/>
      <c r="AYR36" s="63"/>
      <c r="AYS36" s="63"/>
      <c r="AYT36" s="63"/>
      <c r="AYU36" s="63"/>
      <c r="AYV36" s="63"/>
      <c r="AYW36" s="63"/>
      <c r="AYX36" s="63"/>
      <c r="AYY36" s="63"/>
      <c r="AYZ36" s="63"/>
      <c r="AZA36" s="63"/>
      <c r="AZB36" s="63"/>
      <c r="AZC36" s="63"/>
      <c r="AZD36" s="63"/>
      <c r="AZE36" s="63"/>
      <c r="AZF36" s="63"/>
      <c r="AZG36" s="63"/>
      <c r="AZH36" s="63"/>
      <c r="AZI36" s="63"/>
      <c r="AZJ36" s="63"/>
      <c r="AZK36" s="63"/>
      <c r="AZL36" s="63"/>
      <c r="AZM36" s="63"/>
      <c r="AZN36" s="63"/>
      <c r="AZO36" s="63"/>
      <c r="AZP36" s="63"/>
      <c r="AZQ36" s="63"/>
      <c r="AZR36" s="63"/>
      <c r="AZS36" s="63"/>
      <c r="AZT36" s="63"/>
      <c r="AZU36" s="63"/>
      <c r="AZV36" s="63"/>
      <c r="AZW36" s="63"/>
      <c r="AZX36" s="63"/>
      <c r="AZY36" s="63"/>
      <c r="AZZ36" s="63"/>
      <c r="BAA36" s="63"/>
      <c r="BAB36" s="63"/>
      <c r="BAC36" s="63"/>
      <c r="BAD36" s="63"/>
      <c r="BAE36" s="63"/>
      <c r="BAF36" s="63"/>
      <c r="BAG36" s="63"/>
      <c r="BAH36" s="63"/>
      <c r="BAI36" s="63"/>
      <c r="BAJ36" s="63"/>
      <c r="BAK36" s="63"/>
      <c r="BAL36" s="63"/>
      <c r="BAM36" s="63"/>
      <c r="BAN36" s="63"/>
      <c r="BAO36" s="63"/>
      <c r="BAP36" s="63"/>
      <c r="BAQ36" s="63"/>
      <c r="BAR36" s="63"/>
      <c r="BAS36" s="63"/>
      <c r="BAT36" s="63"/>
      <c r="BAU36" s="63"/>
      <c r="BAV36" s="63"/>
      <c r="BAW36" s="63"/>
      <c r="BAX36" s="63"/>
      <c r="BAY36" s="63"/>
      <c r="BAZ36" s="63"/>
      <c r="BBA36" s="63"/>
      <c r="BBB36" s="63"/>
      <c r="BBC36" s="63"/>
      <c r="BBD36" s="63"/>
      <c r="BBE36" s="63"/>
      <c r="BBF36" s="63"/>
      <c r="BBG36" s="63"/>
      <c r="BBH36" s="63"/>
      <c r="BBI36" s="63"/>
      <c r="BBJ36" s="63"/>
      <c r="BBK36" s="63"/>
      <c r="BBL36" s="63"/>
      <c r="BBM36" s="63"/>
      <c r="BBN36" s="63"/>
      <c r="BBO36" s="63"/>
      <c r="BBP36" s="63"/>
      <c r="BBQ36" s="63"/>
      <c r="BBR36" s="63"/>
      <c r="BBS36" s="63"/>
      <c r="BBT36" s="63"/>
      <c r="BBU36" s="63"/>
      <c r="BBV36" s="63"/>
      <c r="BBW36" s="63"/>
      <c r="BBX36" s="63"/>
      <c r="BBY36" s="63"/>
      <c r="BBZ36" s="63"/>
      <c r="BCA36" s="63"/>
      <c r="BCB36" s="63"/>
      <c r="BCC36" s="63"/>
      <c r="BCD36" s="63"/>
      <c r="BCE36" s="63"/>
      <c r="BCF36" s="63"/>
      <c r="BCG36" s="63"/>
      <c r="BCH36" s="63"/>
      <c r="BCI36" s="63"/>
      <c r="BCJ36" s="63"/>
      <c r="BCK36" s="63"/>
      <c r="BCL36" s="63"/>
      <c r="BCM36" s="63"/>
      <c r="BCN36" s="63"/>
      <c r="BCO36" s="63"/>
      <c r="BCP36" s="63"/>
      <c r="BCQ36" s="63"/>
      <c r="BCR36" s="63"/>
      <c r="BCS36" s="63"/>
      <c r="BCT36" s="63"/>
      <c r="BCU36" s="63"/>
      <c r="BCV36" s="63"/>
      <c r="BCW36" s="63"/>
      <c r="BCX36" s="63"/>
      <c r="BCY36" s="63"/>
      <c r="BCZ36" s="63"/>
      <c r="BDA36" s="63"/>
      <c r="BDB36" s="63"/>
      <c r="BDC36" s="63"/>
      <c r="BDD36" s="63"/>
      <c r="BDE36" s="63"/>
      <c r="BDF36" s="63"/>
      <c r="BDG36" s="63"/>
      <c r="BDH36" s="63"/>
      <c r="BDI36" s="63"/>
      <c r="BDJ36" s="63"/>
      <c r="BDK36" s="63"/>
      <c r="BDL36" s="63"/>
      <c r="BDM36" s="63"/>
      <c r="BDN36" s="63"/>
      <c r="BDO36" s="63"/>
      <c r="BDP36" s="63"/>
      <c r="BDQ36" s="63"/>
      <c r="BDR36" s="63"/>
      <c r="BDS36" s="63"/>
      <c r="BDT36" s="63"/>
      <c r="BDU36" s="63"/>
      <c r="BDV36" s="63"/>
      <c r="BDW36" s="63"/>
      <c r="BDX36" s="63"/>
      <c r="BDY36" s="63"/>
      <c r="BDZ36" s="63"/>
      <c r="BEA36" s="63"/>
      <c r="BEB36" s="63"/>
      <c r="BEC36" s="63"/>
      <c r="BED36" s="63"/>
      <c r="BEE36" s="63"/>
      <c r="BEF36" s="63"/>
      <c r="BEG36" s="63"/>
      <c r="BEH36" s="63"/>
      <c r="BEI36" s="63"/>
      <c r="BEJ36" s="63"/>
      <c r="BEK36" s="63"/>
      <c r="BEL36" s="63"/>
      <c r="BEM36" s="63"/>
      <c r="BEN36" s="63"/>
      <c r="BEO36" s="63"/>
      <c r="BEP36" s="63"/>
      <c r="BEQ36" s="63"/>
      <c r="BER36" s="63"/>
      <c r="BES36" s="63"/>
      <c r="BET36" s="63"/>
      <c r="BEU36" s="63"/>
      <c r="BEV36" s="63"/>
      <c r="BEW36" s="63"/>
      <c r="BEX36" s="63"/>
      <c r="BEY36" s="63"/>
      <c r="BEZ36" s="63"/>
      <c r="BFA36" s="63"/>
      <c r="BFB36" s="63"/>
      <c r="BFC36" s="63"/>
      <c r="BFD36" s="63"/>
      <c r="BFE36" s="63"/>
      <c r="BFF36" s="63"/>
      <c r="BFG36" s="63"/>
      <c r="BFH36" s="63"/>
      <c r="BFI36" s="63"/>
      <c r="BFJ36" s="63"/>
      <c r="BFK36" s="63"/>
      <c r="BFL36" s="63"/>
      <c r="BFM36" s="63"/>
      <c r="BFN36" s="63"/>
      <c r="BFO36" s="63"/>
      <c r="BFP36" s="63"/>
      <c r="BFQ36" s="63"/>
      <c r="BFR36" s="63"/>
      <c r="BFS36" s="63"/>
      <c r="BFT36" s="63"/>
      <c r="BFU36" s="63"/>
      <c r="BFV36" s="63"/>
      <c r="BFW36" s="63"/>
      <c r="BFX36" s="63"/>
      <c r="BFY36" s="63"/>
      <c r="BFZ36" s="63"/>
      <c r="BGA36" s="63"/>
      <c r="BGB36" s="63"/>
      <c r="BGC36" s="63"/>
      <c r="BGD36" s="63"/>
      <c r="BGE36" s="63"/>
      <c r="BGF36" s="63"/>
      <c r="BGG36" s="63"/>
      <c r="BGH36" s="63"/>
      <c r="BGI36" s="63"/>
      <c r="BGJ36" s="63"/>
      <c r="BGK36" s="63"/>
      <c r="BGL36" s="63"/>
      <c r="BGM36" s="63"/>
      <c r="BGN36" s="63"/>
      <c r="BGO36" s="63"/>
      <c r="BGP36" s="63"/>
      <c r="BGQ36" s="63"/>
      <c r="BGR36" s="63"/>
      <c r="BGS36" s="63"/>
      <c r="BGT36" s="63"/>
      <c r="BGU36" s="63"/>
      <c r="BGV36" s="63"/>
      <c r="BGW36" s="63"/>
      <c r="BGX36" s="63"/>
      <c r="BGY36" s="63"/>
      <c r="BGZ36" s="63"/>
      <c r="BHA36" s="63"/>
      <c r="BHB36" s="63"/>
      <c r="BHC36" s="63"/>
      <c r="BHD36" s="63"/>
      <c r="BHE36" s="63"/>
      <c r="BHF36" s="63"/>
      <c r="BHG36" s="63"/>
      <c r="BHH36" s="63"/>
      <c r="BHI36" s="63"/>
      <c r="BHJ36" s="63"/>
      <c r="BHK36" s="63"/>
      <c r="BHL36" s="63"/>
      <c r="BHM36" s="63"/>
      <c r="BHN36" s="63"/>
      <c r="BHO36" s="63"/>
      <c r="BHP36" s="63"/>
      <c r="BHQ36" s="63"/>
      <c r="BHR36" s="63"/>
      <c r="BHS36" s="63"/>
      <c r="BHT36" s="63"/>
      <c r="BHU36" s="63"/>
      <c r="BHV36" s="63"/>
      <c r="BHW36" s="63"/>
      <c r="BHX36" s="63"/>
      <c r="BHY36" s="63"/>
      <c r="BHZ36" s="63"/>
      <c r="BIA36" s="63"/>
      <c r="BIB36" s="63"/>
      <c r="BIC36" s="63"/>
      <c r="BID36" s="63"/>
      <c r="BIE36" s="63"/>
      <c r="BIF36" s="63"/>
      <c r="BIG36" s="63"/>
      <c r="BIH36" s="63"/>
      <c r="BII36" s="63"/>
      <c r="BIJ36" s="63"/>
      <c r="BIK36" s="63"/>
      <c r="BIL36" s="63"/>
      <c r="BIM36" s="63"/>
      <c r="BIN36" s="63"/>
      <c r="BIO36" s="63"/>
      <c r="BIP36" s="63"/>
      <c r="BIQ36" s="63"/>
      <c r="BIR36" s="63"/>
      <c r="BIS36" s="63"/>
      <c r="BIT36" s="63"/>
      <c r="BIU36" s="63"/>
      <c r="BIV36" s="63"/>
      <c r="BIW36" s="63"/>
      <c r="BIX36" s="63"/>
      <c r="BIY36" s="63"/>
      <c r="BIZ36" s="63"/>
      <c r="BJA36" s="63"/>
      <c r="BJB36" s="63"/>
      <c r="BJC36" s="63"/>
      <c r="BJD36" s="63"/>
      <c r="BJE36" s="63"/>
      <c r="BJF36" s="63"/>
      <c r="BJG36" s="63"/>
      <c r="BJH36" s="63"/>
      <c r="BJI36" s="63"/>
      <c r="BJJ36" s="63"/>
      <c r="BJK36" s="63"/>
      <c r="BJL36" s="63"/>
      <c r="BJM36" s="63"/>
      <c r="BJN36" s="63"/>
      <c r="BJO36" s="63"/>
      <c r="BJP36" s="63"/>
      <c r="BJQ36" s="63"/>
      <c r="BJR36" s="63"/>
      <c r="BJS36" s="63"/>
      <c r="BJT36" s="63"/>
      <c r="BJU36" s="63"/>
      <c r="BJV36" s="63"/>
      <c r="BJW36" s="63"/>
      <c r="BJX36" s="63"/>
      <c r="BJY36" s="63"/>
      <c r="BJZ36" s="63"/>
      <c r="BKA36" s="63"/>
      <c r="BKB36" s="63"/>
      <c r="BKC36" s="63"/>
      <c r="BKD36" s="63"/>
      <c r="BKE36" s="63"/>
      <c r="BKF36" s="63"/>
      <c r="BKG36" s="63"/>
      <c r="BKH36" s="63"/>
      <c r="BKI36" s="63"/>
      <c r="BKJ36" s="63"/>
      <c r="BKK36" s="63"/>
      <c r="BKL36" s="63"/>
      <c r="BKM36" s="63"/>
      <c r="BKN36" s="63"/>
      <c r="BKO36" s="63"/>
      <c r="BKP36" s="63"/>
      <c r="BKQ36" s="63"/>
      <c r="BKR36" s="63"/>
      <c r="BKS36" s="63"/>
      <c r="BKT36" s="63"/>
      <c r="BKU36" s="63"/>
      <c r="BKV36" s="63"/>
      <c r="BKW36" s="63"/>
      <c r="BKX36" s="63"/>
      <c r="BKY36" s="63"/>
      <c r="BKZ36" s="63"/>
      <c r="BLA36" s="63"/>
      <c r="BLB36" s="63"/>
      <c r="BLC36" s="63"/>
      <c r="BLD36" s="63"/>
      <c r="BLE36" s="63"/>
      <c r="BLF36" s="63"/>
      <c r="BLG36" s="63"/>
      <c r="BLH36" s="63"/>
      <c r="BLI36" s="63"/>
      <c r="BLJ36" s="63"/>
      <c r="BLK36" s="63"/>
      <c r="BLL36" s="63"/>
      <c r="BLM36" s="63"/>
      <c r="BLN36" s="63"/>
      <c r="BLO36" s="63"/>
      <c r="BLP36" s="63"/>
      <c r="BLQ36" s="63"/>
      <c r="BLR36" s="63"/>
      <c r="BLS36" s="63"/>
      <c r="BLT36" s="63"/>
      <c r="BLU36" s="63"/>
      <c r="BLV36" s="63"/>
      <c r="BLW36" s="63"/>
      <c r="BLX36" s="63"/>
      <c r="BLY36" s="63"/>
      <c r="BLZ36" s="63"/>
      <c r="BMA36" s="63"/>
      <c r="BMB36" s="63"/>
      <c r="BMC36" s="63"/>
      <c r="BMD36" s="63"/>
      <c r="BME36" s="63"/>
    </row>
    <row r="37" spans="1:1695" s="1" customFormat="1" ht="15" customHeight="1" x14ac:dyDescent="0.25">
      <c r="A37" s="107" t="s">
        <v>230</v>
      </c>
      <c r="B37" s="119" t="e">
        <f>VLOOKUP(A37,'Tirantes - Executados'!$A$8:$M$404,10,FALSE)</f>
        <v>#N/A</v>
      </c>
      <c r="C37" s="133" t="e">
        <f>VLOOKUP(A37,'Tirantes - Executados'!$A$1:$M$405,17,FALSE)</f>
        <v>#N/A</v>
      </c>
      <c r="D37" s="122" t="e">
        <f>VLOOKUP(A37,'Tirantes - Executados'!$A$8:$M$404,18,FALSE)</f>
        <v>#N/A</v>
      </c>
      <c r="E37" s="133" t="e">
        <f>VLOOKUP(A37,'Tirantes - Executados'!$A$1:$M$405,19,FALSE)</f>
        <v>#N/A</v>
      </c>
      <c r="F37" s="122" t="e">
        <f>VLOOKUP(A37,'Tirantes - Executados'!$A$8:$M$404,20,FALSE)</f>
        <v>#N/A</v>
      </c>
      <c r="G37" s="133" t="e">
        <f>VLOOKUP(A37,'Tirantes - Executados'!$A$1:$M$405,21,FALSE)</f>
        <v>#N/A</v>
      </c>
      <c r="H37" s="122" t="e">
        <f>VLOOKUP(A37,'Tirantes - Executados'!$A$8:$M$404,22,FALSE)</f>
        <v>#N/A</v>
      </c>
      <c r="I37" s="133" t="e">
        <f>VLOOKUP(A37,'Tirantes - Executados'!$A$1:$M$405,23,FALSE)</f>
        <v>#N/A</v>
      </c>
      <c r="J37" s="122" t="e">
        <f>VLOOKUP(A37,'Tirantes - Executados'!$A$8:$M$404,24,FALSE)</f>
        <v>#N/A</v>
      </c>
      <c r="K37" s="108" t="e">
        <f>VLOOKUP(A37,'Tirantes - Executados'!$A$8:$M$404,11,FALSE)</f>
        <v>#N/A</v>
      </c>
      <c r="L37" s="133" t="e">
        <f>VLOOKUP(A37,'Tirantes - Executados'!$A$1:$M$405,28,FALSE)</f>
        <v>#N/A</v>
      </c>
      <c r="M37" s="122" t="e">
        <f>VLOOKUP(A37,'Tirantes - Executados'!$A$8:$M$404,29,FALSE)</f>
        <v>#N/A</v>
      </c>
      <c r="N37" s="133" t="e">
        <f>VLOOKUP(A37,'Tirantes - Executados'!$A$1:$M$405,30,FALSE)</f>
        <v>#N/A</v>
      </c>
      <c r="O37" s="122" t="e">
        <f>VLOOKUP(A37,'Tirantes - Executados'!$A$8:$M$404,31,FALSE)</f>
        <v>#N/A</v>
      </c>
      <c r="P37" s="133" t="e">
        <f>VLOOKUP(A37,'Tirantes - Executados'!$A$1:$M$405,32,FALSE)</f>
        <v>#N/A</v>
      </c>
      <c r="Q37" s="122" t="e">
        <f>VLOOKUP(A37,'Tirantes - Executados'!$A$8:$M$404,33,FALSE)</f>
        <v>#N/A</v>
      </c>
      <c r="R37" s="133" t="e">
        <f>VLOOKUP(A37,'Tirantes - Executados'!$A$1:$M$405,34,FALSE)</f>
        <v>#N/A</v>
      </c>
      <c r="S37" s="122" t="e">
        <f>VLOOKUP(A37,'Tirantes - Executados'!$A$8:$M$404,35,FALSE)</f>
        <v>#N/A</v>
      </c>
      <c r="T37" s="108" t="e">
        <f>VLOOKUP(A37,'Tirantes - Executados'!$A$8:$M$404,12,FALSE)</f>
        <v>#N/A</v>
      </c>
      <c r="U37" s="133" t="e">
        <f>VLOOKUP(A37,'Tirantes - Executados'!$A$1:$M$405,39,FALSE)</f>
        <v>#N/A</v>
      </c>
      <c r="V37" s="122" t="e">
        <f>VLOOKUP(A37,'Tirantes - Executados'!$A$8:$M$404,40,FALSE)</f>
        <v>#N/A</v>
      </c>
      <c r="W37" s="133" t="e">
        <f>VLOOKUP(A37,'Tirantes - Executados'!$A$1:$M$405,41,FALSE)</f>
        <v>#N/A</v>
      </c>
      <c r="X37" s="122" t="e">
        <f>VLOOKUP(A37,'Tirantes - Executados'!$A$8:$M$404,42,FALSE)</f>
        <v>#N/A</v>
      </c>
      <c r="Y37" s="133" t="e">
        <f>VLOOKUP(A37,'Tirantes - Executados'!$A$1:$M$405,43,FALSE)</f>
        <v>#N/A</v>
      </c>
      <c r="Z37" s="122" t="e">
        <f>VLOOKUP(A37,'Tirantes - Executados'!$A$8:$M$404,44,FALSE)</f>
        <v>#N/A</v>
      </c>
      <c r="AA37" s="133" t="e">
        <f>VLOOKUP(A37,'Tirantes - Executados'!$A$1:$M$405,45,FALSE)</f>
        <v>#N/A</v>
      </c>
      <c r="AB37" s="132" t="e">
        <f>VLOOKUP(A37,'Tirantes - Executados'!$A$8:$M$404,46,FALSE)</f>
        <v>#N/A</v>
      </c>
      <c r="AC37" s="99" t="s">
        <v>300</v>
      </c>
      <c r="AD37" s="109" t="e">
        <f>VLOOKUP(A37,'Tirantes - Executados'!$A$8:$M$404,14,FALSE)</f>
        <v>#N/A</v>
      </c>
      <c r="AE37" s="63"/>
      <c r="AF37" s="118" t="e">
        <f>VLOOKUP(A37,'Tirantes - Executados'!$A$1:$M$569,13,FALSE)</f>
        <v>#N/A</v>
      </c>
      <c r="AG37" s="63"/>
      <c r="AH37" s="63"/>
      <c r="AI37" s="230" t="e">
        <f>VLOOKUP(A37,'Tirantes - Executados'!$A$7:$M$404,50)</f>
        <v>#REF!</v>
      </c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  <c r="IX37" s="63"/>
      <c r="IY37" s="63"/>
      <c r="IZ37" s="63"/>
      <c r="JA37" s="63"/>
      <c r="JB37" s="63"/>
      <c r="JC37" s="63"/>
      <c r="JD37" s="63"/>
      <c r="JE37" s="63"/>
      <c r="JF37" s="63"/>
      <c r="JG37" s="63"/>
      <c r="JH37" s="63"/>
      <c r="JI37" s="63"/>
      <c r="JJ37" s="63"/>
      <c r="JK37" s="63"/>
      <c r="JL37" s="63"/>
      <c r="JM37" s="63"/>
      <c r="JN37" s="63"/>
      <c r="JO37" s="63"/>
      <c r="JP37" s="63"/>
      <c r="JQ37" s="63"/>
      <c r="JR37" s="63"/>
      <c r="JS37" s="63"/>
      <c r="JT37" s="63"/>
      <c r="JU37" s="63"/>
      <c r="JV37" s="63"/>
      <c r="JW37" s="63"/>
      <c r="JX37" s="63"/>
      <c r="JY37" s="63"/>
      <c r="JZ37" s="63"/>
      <c r="KA37" s="63"/>
      <c r="KB37" s="63"/>
      <c r="KC37" s="63"/>
      <c r="KD37" s="63"/>
      <c r="KE37" s="63"/>
      <c r="KF37" s="63"/>
      <c r="KG37" s="63"/>
      <c r="KH37" s="63"/>
      <c r="KI37" s="63"/>
      <c r="KJ37" s="63"/>
      <c r="KK37" s="63"/>
      <c r="KL37" s="63"/>
      <c r="KM37" s="63"/>
      <c r="KN37" s="63"/>
      <c r="KO37" s="63"/>
      <c r="KP37" s="63"/>
      <c r="KQ37" s="63"/>
      <c r="KR37" s="63"/>
      <c r="KS37" s="63"/>
      <c r="KT37" s="63"/>
      <c r="KU37" s="63"/>
      <c r="KV37" s="63"/>
      <c r="KW37" s="63"/>
      <c r="KX37" s="63"/>
      <c r="KY37" s="63"/>
      <c r="KZ37" s="63"/>
      <c r="LA37" s="63"/>
      <c r="LB37" s="63"/>
      <c r="LC37" s="63"/>
      <c r="LD37" s="63"/>
      <c r="LE37" s="63"/>
      <c r="LF37" s="63"/>
      <c r="LG37" s="63"/>
      <c r="LH37" s="63"/>
      <c r="LI37" s="63"/>
      <c r="LJ37" s="63"/>
      <c r="LK37" s="63"/>
      <c r="LL37" s="63"/>
      <c r="LM37" s="63"/>
      <c r="LN37" s="63"/>
      <c r="LO37" s="63"/>
      <c r="LP37" s="63"/>
      <c r="LQ37" s="63"/>
      <c r="LR37" s="63"/>
      <c r="LS37" s="63"/>
      <c r="LT37" s="63"/>
      <c r="LU37" s="63"/>
      <c r="LV37" s="63"/>
      <c r="LW37" s="63"/>
      <c r="LX37" s="63"/>
      <c r="LY37" s="63"/>
      <c r="LZ37" s="63"/>
      <c r="MA37" s="63"/>
      <c r="MB37" s="63"/>
      <c r="MC37" s="63"/>
      <c r="MD37" s="63"/>
      <c r="ME37" s="63"/>
      <c r="MF37" s="63"/>
      <c r="MG37" s="63"/>
      <c r="MH37" s="63"/>
      <c r="MI37" s="63"/>
      <c r="MJ37" s="63"/>
      <c r="MK37" s="63"/>
      <c r="ML37" s="63"/>
      <c r="MM37" s="63"/>
      <c r="MN37" s="63"/>
      <c r="MO37" s="63"/>
      <c r="MP37" s="63"/>
      <c r="MQ37" s="63"/>
      <c r="MR37" s="63"/>
      <c r="MS37" s="63"/>
      <c r="MT37" s="63"/>
      <c r="MU37" s="63"/>
      <c r="MV37" s="63"/>
      <c r="MW37" s="63"/>
      <c r="MX37" s="63"/>
      <c r="MY37" s="63"/>
      <c r="MZ37" s="63"/>
      <c r="NA37" s="63"/>
      <c r="NB37" s="63"/>
      <c r="NC37" s="63"/>
      <c r="ND37" s="63"/>
      <c r="NE37" s="63"/>
      <c r="NF37" s="63"/>
      <c r="NG37" s="63"/>
      <c r="NH37" s="63"/>
      <c r="NI37" s="63"/>
      <c r="NJ37" s="63"/>
      <c r="NK37" s="63"/>
      <c r="NL37" s="63"/>
      <c r="NM37" s="63"/>
      <c r="NN37" s="63"/>
      <c r="NO37" s="63"/>
      <c r="NP37" s="63"/>
      <c r="NQ37" s="63"/>
      <c r="NR37" s="63"/>
      <c r="NS37" s="63"/>
      <c r="NT37" s="63"/>
      <c r="NU37" s="63"/>
      <c r="NV37" s="63"/>
      <c r="NW37" s="63"/>
      <c r="NX37" s="63"/>
      <c r="NY37" s="63"/>
      <c r="NZ37" s="63"/>
      <c r="OA37" s="63"/>
      <c r="OB37" s="63"/>
      <c r="OC37" s="63"/>
      <c r="OD37" s="63"/>
      <c r="OE37" s="63"/>
      <c r="OF37" s="63"/>
      <c r="OG37" s="63"/>
      <c r="OH37" s="63"/>
      <c r="OI37" s="63"/>
      <c r="OJ37" s="63"/>
      <c r="OK37" s="63"/>
      <c r="OL37" s="63"/>
      <c r="OM37" s="63"/>
      <c r="ON37" s="63"/>
      <c r="OO37" s="63"/>
      <c r="OP37" s="63"/>
      <c r="OQ37" s="63"/>
      <c r="OR37" s="63"/>
      <c r="OS37" s="63"/>
      <c r="OT37" s="63"/>
      <c r="OU37" s="63"/>
      <c r="OV37" s="63"/>
      <c r="OW37" s="63"/>
      <c r="OX37" s="63"/>
      <c r="OY37" s="63"/>
      <c r="OZ37" s="63"/>
      <c r="PA37" s="63"/>
      <c r="PB37" s="63"/>
      <c r="PC37" s="63"/>
      <c r="PD37" s="63"/>
      <c r="PE37" s="63"/>
      <c r="PF37" s="63"/>
      <c r="PG37" s="63"/>
      <c r="PH37" s="63"/>
      <c r="PI37" s="63"/>
      <c r="PJ37" s="63"/>
      <c r="PK37" s="63"/>
      <c r="PL37" s="63"/>
      <c r="PM37" s="63"/>
      <c r="PN37" s="63"/>
      <c r="PO37" s="63"/>
      <c r="PP37" s="63"/>
      <c r="PQ37" s="63"/>
      <c r="PR37" s="63"/>
      <c r="PS37" s="63"/>
      <c r="PT37" s="63"/>
      <c r="PU37" s="63"/>
      <c r="PV37" s="63"/>
      <c r="PW37" s="63"/>
      <c r="PX37" s="63"/>
      <c r="PY37" s="63"/>
      <c r="PZ37" s="63"/>
      <c r="QA37" s="63"/>
      <c r="QB37" s="63"/>
      <c r="QC37" s="63"/>
      <c r="QD37" s="63"/>
      <c r="QE37" s="63"/>
      <c r="QF37" s="63"/>
      <c r="QG37" s="63"/>
      <c r="QH37" s="63"/>
      <c r="QI37" s="63"/>
      <c r="QJ37" s="63"/>
      <c r="QK37" s="63"/>
      <c r="QL37" s="63"/>
      <c r="QM37" s="63"/>
      <c r="QN37" s="63"/>
      <c r="QO37" s="63"/>
      <c r="QP37" s="63"/>
      <c r="QQ37" s="63"/>
      <c r="QR37" s="63"/>
      <c r="QS37" s="63"/>
      <c r="QT37" s="63"/>
      <c r="QU37" s="63"/>
      <c r="QV37" s="63"/>
      <c r="QW37" s="63"/>
      <c r="QX37" s="63"/>
      <c r="QY37" s="63"/>
      <c r="QZ37" s="63"/>
      <c r="RA37" s="63"/>
      <c r="RB37" s="63"/>
      <c r="RC37" s="63"/>
      <c r="RD37" s="63"/>
      <c r="RE37" s="63"/>
      <c r="RF37" s="63"/>
      <c r="RG37" s="63"/>
      <c r="RH37" s="63"/>
      <c r="RI37" s="63"/>
      <c r="RJ37" s="63"/>
      <c r="RK37" s="63"/>
      <c r="RL37" s="63"/>
      <c r="RM37" s="63"/>
      <c r="RN37" s="63"/>
      <c r="RO37" s="63"/>
      <c r="RP37" s="63"/>
      <c r="RQ37" s="63"/>
      <c r="RR37" s="63"/>
      <c r="RS37" s="63"/>
      <c r="RT37" s="63"/>
      <c r="RU37" s="63"/>
      <c r="RV37" s="63"/>
      <c r="RW37" s="63"/>
      <c r="RX37" s="63"/>
      <c r="RY37" s="63"/>
      <c r="RZ37" s="63"/>
      <c r="SA37" s="63"/>
      <c r="SB37" s="63"/>
      <c r="SC37" s="63"/>
      <c r="SD37" s="63"/>
      <c r="SE37" s="63"/>
      <c r="SF37" s="63"/>
      <c r="SG37" s="63"/>
      <c r="SH37" s="63"/>
      <c r="SI37" s="63"/>
      <c r="SJ37" s="63"/>
      <c r="SK37" s="63"/>
      <c r="SL37" s="63"/>
      <c r="SM37" s="63"/>
      <c r="SN37" s="63"/>
      <c r="SO37" s="63"/>
      <c r="SP37" s="63"/>
      <c r="SQ37" s="63"/>
      <c r="SR37" s="63"/>
      <c r="SS37" s="63"/>
      <c r="ST37" s="63"/>
      <c r="SU37" s="63"/>
      <c r="SV37" s="63"/>
      <c r="SW37" s="63"/>
      <c r="SX37" s="63"/>
      <c r="SY37" s="63"/>
      <c r="SZ37" s="63"/>
      <c r="TA37" s="63"/>
      <c r="TB37" s="63"/>
      <c r="TC37" s="63"/>
      <c r="TD37" s="63"/>
      <c r="TE37" s="63"/>
      <c r="TF37" s="63"/>
      <c r="TG37" s="63"/>
      <c r="TH37" s="63"/>
      <c r="TI37" s="63"/>
      <c r="TJ37" s="63"/>
      <c r="TK37" s="63"/>
      <c r="TL37" s="63"/>
      <c r="TM37" s="63"/>
      <c r="TN37" s="63"/>
      <c r="TO37" s="63"/>
      <c r="TP37" s="63"/>
      <c r="TQ37" s="63"/>
      <c r="TR37" s="63"/>
      <c r="TS37" s="63"/>
      <c r="TT37" s="63"/>
      <c r="TU37" s="63"/>
      <c r="TV37" s="63"/>
      <c r="TW37" s="63"/>
      <c r="TX37" s="63"/>
      <c r="TY37" s="63"/>
      <c r="TZ37" s="63"/>
      <c r="UA37" s="63"/>
      <c r="UB37" s="63"/>
      <c r="UC37" s="63"/>
      <c r="UD37" s="63"/>
      <c r="UE37" s="63"/>
      <c r="UF37" s="63"/>
      <c r="UG37" s="63"/>
      <c r="UH37" s="63"/>
      <c r="UI37" s="63"/>
      <c r="UJ37" s="63"/>
      <c r="UK37" s="63"/>
      <c r="UL37" s="63"/>
      <c r="UM37" s="63"/>
      <c r="UN37" s="63"/>
      <c r="UO37" s="63"/>
      <c r="UP37" s="63"/>
      <c r="UQ37" s="63"/>
      <c r="UR37" s="63"/>
      <c r="US37" s="63"/>
      <c r="UT37" s="63"/>
      <c r="UU37" s="63"/>
      <c r="UV37" s="63"/>
      <c r="UW37" s="63"/>
      <c r="UX37" s="63"/>
      <c r="UY37" s="63"/>
      <c r="UZ37" s="63"/>
      <c r="VA37" s="63"/>
      <c r="VB37" s="63"/>
      <c r="VC37" s="63"/>
      <c r="VD37" s="63"/>
      <c r="VE37" s="63"/>
      <c r="VF37" s="63"/>
      <c r="VG37" s="63"/>
      <c r="VH37" s="63"/>
      <c r="VI37" s="63"/>
      <c r="VJ37" s="63"/>
      <c r="VK37" s="63"/>
      <c r="VL37" s="63"/>
      <c r="VM37" s="63"/>
      <c r="VN37" s="63"/>
      <c r="VO37" s="63"/>
      <c r="VP37" s="63"/>
      <c r="VQ37" s="63"/>
      <c r="VR37" s="63"/>
      <c r="VS37" s="63"/>
      <c r="VT37" s="63"/>
      <c r="VU37" s="63"/>
      <c r="VV37" s="63"/>
      <c r="VW37" s="63"/>
      <c r="VX37" s="63"/>
      <c r="VY37" s="63"/>
      <c r="VZ37" s="63"/>
      <c r="WA37" s="63"/>
      <c r="WB37" s="63"/>
      <c r="WC37" s="63"/>
      <c r="WD37" s="63"/>
      <c r="WE37" s="63"/>
      <c r="WF37" s="63"/>
      <c r="WG37" s="63"/>
      <c r="WH37" s="63"/>
      <c r="WI37" s="63"/>
      <c r="WJ37" s="63"/>
      <c r="WK37" s="63"/>
      <c r="WL37" s="63"/>
      <c r="WM37" s="63"/>
      <c r="WN37" s="63"/>
      <c r="WO37" s="63"/>
      <c r="WP37" s="63"/>
      <c r="WQ37" s="63"/>
      <c r="WR37" s="63"/>
      <c r="WS37" s="63"/>
      <c r="WT37" s="63"/>
      <c r="WU37" s="63"/>
      <c r="WV37" s="63"/>
      <c r="WW37" s="63"/>
      <c r="WX37" s="63"/>
      <c r="WY37" s="63"/>
      <c r="WZ37" s="63"/>
      <c r="XA37" s="63"/>
      <c r="XB37" s="63"/>
      <c r="XC37" s="63"/>
      <c r="XD37" s="63"/>
      <c r="XE37" s="63"/>
      <c r="XF37" s="63"/>
      <c r="XG37" s="63"/>
      <c r="XH37" s="63"/>
      <c r="XI37" s="63"/>
      <c r="XJ37" s="63"/>
      <c r="XK37" s="63"/>
      <c r="XL37" s="63"/>
      <c r="XM37" s="63"/>
      <c r="XN37" s="63"/>
      <c r="XO37" s="63"/>
      <c r="XP37" s="63"/>
      <c r="XQ37" s="63"/>
      <c r="XR37" s="63"/>
      <c r="XS37" s="63"/>
      <c r="XT37" s="63"/>
      <c r="XU37" s="63"/>
      <c r="XV37" s="63"/>
      <c r="XW37" s="63"/>
      <c r="XX37" s="63"/>
      <c r="XY37" s="63"/>
      <c r="XZ37" s="63"/>
      <c r="YA37" s="63"/>
      <c r="YB37" s="63"/>
      <c r="YC37" s="63"/>
      <c r="YD37" s="63"/>
      <c r="YE37" s="63"/>
      <c r="YF37" s="63"/>
      <c r="YG37" s="63"/>
      <c r="YH37" s="63"/>
      <c r="YI37" s="63"/>
      <c r="YJ37" s="63"/>
      <c r="YK37" s="63"/>
      <c r="YL37" s="63"/>
      <c r="YM37" s="63"/>
      <c r="YN37" s="63"/>
      <c r="YO37" s="63"/>
      <c r="YP37" s="63"/>
      <c r="YQ37" s="63"/>
      <c r="YR37" s="63"/>
      <c r="YS37" s="63"/>
      <c r="YT37" s="63"/>
      <c r="YU37" s="63"/>
      <c r="YV37" s="63"/>
      <c r="YW37" s="63"/>
      <c r="YX37" s="63"/>
      <c r="YY37" s="63"/>
      <c r="YZ37" s="63"/>
      <c r="ZA37" s="63"/>
      <c r="ZB37" s="63"/>
      <c r="ZC37" s="63"/>
      <c r="ZD37" s="63"/>
      <c r="ZE37" s="63"/>
      <c r="ZF37" s="63"/>
      <c r="ZG37" s="63"/>
      <c r="ZH37" s="63"/>
      <c r="ZI37" s="63"/>
      <c r="ZJ37" s="63"/>
      <c r="ZK37" s="63"/>
      <c r="ZL37" s="63"/>
      <c r="ZM37" s="63"/>
      <c r="ZN37" s="63"/>
      <c r="ZO37" s="63"/>
      <c r="ZP37" s="63"/>
      <c r="ZQ37" s="63"/>
      <c r="ZR37" s="63"/>
      <c r="ZS37" s="63"/>
      <c r="ZT37" s="63"/>
      <c r="ZU37" s="63"/>
      <c r="ZV37" s="63"/>
      <c r="ZW37" s="63"/>
      <c r="ZX37" s="63"/>
      <c r="ZY37" s="63"/>
      <c r="ZZ37" s="63"/>
      <c r="AAA37" s="63"/>
      <c r="AAB37" s="63"/>
      <c r="AAC37" s="63"/>
      <c r="AAD37" s="63"/>
      <c r="AAE37" s="63"/>
      <c r="AAF37" s="63"/>
      <c r="AAG37" s="63"/>
      <c r="AAH37" s="63"/>
      <c r="AAI37" s="63"/>
      <c r="AAJ37" s="63"/>
      <c r="AAK37" s="63"/>
      <c r="AAL37" s="63"/>
      <c r="AAM37" s="63"/>
      <c r="AAN37" s="63"/>
      <c r="AAO37" s="63"/>
      <c r="AAP37" s="63"/>
      <c r="AAQ37" s="63"/>
      <c r="AAR37" s="63"/>
      <c r="AAS37" s="63"/>
      <c r="AAT37" s="63"/>
      <c r="AAU37" s="63"/>
      <c r="AAV37" s="63"/>
      <c r="AAW37" s="63"/>
      <c r="AAX37" s="63"/>
      <c r="AAY37" s="63"/>
      <c r="AAZ37" s="63"/>
      <c r="ABA37" s="63"/>
      <c r="ABB37" s="63"/>
      <c r="ABC37" s="63"/>
      <c r="ABD37" s="63"/>
      <c r="ABE37" s="63"/>
      <c r="ABF37" s="63"/>
      <c r="ABG37" s="63"/>
      <c r="ABH37" s="63"/>
      <c r="ABI37" s="63"/>
      <c r="ABJ37" s="63"/>
      <c r="ABK37" s="63"/>
      <c r="ABL37" s="63"/>
      <c r="ABM37" s="63"/>
      <c r="ABN37" s="63"/>
      <c r="ABO37" s="63"/>
      <c r="ABP37" s="63"/>
      <c r="ABQ37" s="63"/>
      <c r="ABR37" s="63"/>
      <c r="ABS37" s="63"/>
      <c r="ABT37" s="63"/>
      <c r="ABU37" s="63"/>
      <c r="ABV37" s="63"/>
      <c r="ABW37" s="63"/>
      <c r="ABX37" s="63"/>
      <c r="ABY37" s="63"/>
      <c r="ABZ37" s="63"/>
      <c r="ACA37" s="63"/>
      <c r="ACB37" s="63"/>
      <c r="ACC37" s="63"/>
      <c r="ACD37" s="63"/>
      <c r="ACE37" s="63"/>
      <c r="ACF37" s="63"/>
      <c r="ACG37" s="63"/>
      <c r="ACH37" s="63"/>
      <c r="ACI37" s="63"/>
      <c r="ACJ37" s="63"/>
      <c r="ACK37" s="63"/>
      <c r="ACL37" s="63"/>
      <c r="ACM37" s="63"/>
      <c r="ACN37" s="63"/>
      <c r="ACO37" s="63"/>
      <c r="ACP37" s="63"/>
      <c r="ACQ37" s="63"/>
      <c r="ACR37" s="63"/>
      <c r="ACS37" s="63"/>
      <c r="ACT37" s="63"/>
      <c r="ACU37" s="63"/>
      <c r="ACV37" s="63"/>
      <c r="ACW37" s="63"/>
      <c r="ACX37" s="63"/>
      <c r="ACY37" s="63"/>
      <c r="ACZ37" s="63"/>
      <c r="ADA37" s="63"/>
      <c r="ADB37" s="63"/>
      <c r="ADC37" s="63"/>
      <c r="ADD37" s="63"/>
      <c r="ADE37" s="63"/>
      <c r="ADF37" s="63"/>
      <c r="ADG37" s="63"/>
      <c r="ADH37" s="63"/>
      <c r="ADI37" s="63"/>
      <c r="ADJ37" s="63"/>
      <c r="ADK37" s="63"/>
      <c r="ADL37" s="63"/>
      <c r="ADM37" s="63"/>
      <c r="ADN37" s="63"/>
      <c r="ADO37" s="63"/>
      <c r="ADP37" s="63"/>
      <c r="ADQ37" s="63"/>
      <c r="ADR37" s="63"/>
      <c r="ADS37" s="63"/>
      <c r="ADT37" s="63"/>
      <c r="ADU37" s="63"/>
      <c r="ADV37" s="63"/>
      <c r="ADW37" s="63"/>
      <c r="ADX37" s="63"/>
      <c r="ADY37" s="63"/>
      <c r="ADZ37" s="63"/>
      <c r="AEA37" s="63"/>
      <c r="AEB37" s="63"/>
      <c r="AEC37" s="63"/>
      <c r="AED37" s="63"/>
      <c r="AEE37" s="63"/>
      <c r="AEF37" s="63"/>
      <c r="AEG37" s="63"/>
      <c r="AEH37" s="63"/>
      <c r="AEI37" s="63"/>
      <c r="AEJ37" s="63"/>
      <c r="AEK37" s="63"/>
      <c r="AEL37" s="63"/>
      <c r="AEM37" s="63"/>
      <c r="AEN37" s="63"/>
      <c r="AEO37" s="63"/>
      <c r="AEP37" s="63"/>
      <c r="AEQ37" s="63"/>
      <c r="AER37" s="63"/>
      <c r="AES37" s="63"/>
      <c r="AET37" s="63"/>
      <c r="AEU37" s="63"/>
      <c r="AEV37" s="63"/>
      <c r="AEW37" s="63"/>
      <c r="AEX37" s="63"/>
      <c r="AEY37" s="63"/>
      <c r="AEZ37" s="63"/>
      <c r="AFA37" s="63"/>
      <c r="AFB37" s="63"/>
      <c r="AFC37" s="63"/>
      <c r="AFD37" s="63"/>
      <c r="AFE37" s="63"/>
      <c r="AFF37" s="63"/>
      <c r="AFG37" s="63"/>
      <c r="AFH37" s="63"/>
      <c r="AFI37" s="63"/>
      <c r="AFJ37" s="63"/>
      <c r="AFK37" s="63"/>
      <c r="AFL37" s="63"/>
      <c r="AFM37" s="63"/>
      <c r="AFN37" s="63"/>
      <c r="AFO37" s="63"/>
      <c r="AFP37" s="63"/>
      <c r="AFQ37" s="63"/>
      <c r="AFR37" s="63"/>
      <c r="AFS37" s="63"/>
      <c r="AFT37" s="63"/>
      <c r="AFU37" s="63"/>
      <c r="AFV37" s="63"/>
      <c r="AFW37" s="63"/>
      <c r="AFX37" s="63"/>
      <c r="AFY37" s="63"/>
      <c r="AFZ37" s="63"/>
      <c r="AGA37" s="63"/>
      <c r="AGB37" s="63"/>
      <c r="AGC37" s="63"/>
      <c r="AGD37" s="63"/>
      <c r="AGE37" s="63"/>
      <c r="AGF37" s="63"/>
      <c r="AGG37" s="63"/>
      <c r="AGH37" s="63"/>
      <c r="AGI37" s="63"/>
      <c r="AGJ37" s="63"/>
      <c r="AGK37" s="63"/>
      <c r="AGL37" s="63"/>
      <c r="AGM37" s="63"/>
      <c r="AGN37" s="63"/>
      <c r="AGO37" s="63"/>
      <c r="AGP37" s="63"/>
      <c r="AGQ37" s="63"/>
      <c r="AGR37" s="63"/>
      <c r="AGS37" s="63"/>
      <c r="AGT37" s="63"/>
      <c r="AGU37" s="63"/>
      <c r="AGV37" s="63"/>
      <c r="AGW37" s="63"/>
      <c r="AGX37" s="63"/>
      <c r="AGY37" s="63"/>
      <c r="AGZ37" s="63"/>
      <c r="AHA37" s="63"/>
      <c r="AHB37" s="63"/>
      <c r="AHC37" s="63"/>
      <c r="AHD37" s="63"/>
      <c r="AHE37" s="63"/>
      <c r="AHF37" s="63"/>
      <c r="AHG37" s="63"/>
      <c r="AHH37" s="63"/>
      <c r="AHI37" s="63"/>
      <c r="AHJ37" s="63"/>
      <c r="AHK37" s="63"/>
      <c r="AHL37" s="63"/>
      <c r="AHM37" s="63"/>
      <c r="AHN37" s="63"/>
      <c r="AHO37" s="63"/>
      <c r="AHP37" s="63"/>
      <c r="AHQ37" s="63"/>
      <c r="AHR37" s="63"/>
      <c r="AHS37" s="63"/>
      <c r="AHT37" s="63"/>
      <c r="AHU37" s="63"/>
      <c r="AHV37" s="63"/>
      <c r="AHW37" s="63"/>
      <c r="AHX37" s="63"/>
      <c r="AHY37" s="63"/>
      <c r="AHZ37" s="63"/>
      <c r="AIA37" s="63"/>
      <c r="AIB37" s="63"/>
      <c r="AIC37" s="63"/>
      <c r="AID37" s="63"/>
      <c r="AIE37" s="63"/>
      <c r="AIF37" s="63"/>
      <c r="AIG37" s="63"/>
      <c r="AIH37" s="63"/>
      <c r="AII37" s="63"/>
      <c r="AIJ37" s="63"/>
      <c r="AIK37" s="63"/>
      <c r="AIL37" s="63"/>
      <c r="AIM37" s="63"/>
      <c r="AIN37" s="63"/>
      <c r="AIO37" s="63"/>
      <c r="AIP37" s="63"/>
      <c r="AIQ37" s="63"/>
      <c r="AIR37" s="63"/>
      <c r="AIS37" s="63"/>
      <c r="AIT37" s="63"/>
      <c r="AIU37" s="63"/>
      <c r="AIV37" s="63"/>
      <c r="AIW37" s="63"/>
      <c r="AIX37" s="63"/>
      <c r="AIY37" s="63"/>
      <c r="AIZ37" s="63"/>
      <c r="AJA37" s="63"/>
      <c r="AJB37" s="63"/>
      <c r="AJC37" s="63"/>
      <c r="AJD37" s="63"/>
      <c r="AJE37" s="63"/>
      <c r="AJF37" s="63"/>
      <c r="AJG37" s="63"/>
      <c r="AJH37" s="63"/>
      <c r="AJI37" s="63"/>
      <c r="AJJ37" s="63"/>
      <c r="AJK37" s="63"/>
      <c r="AJL37" s="63"/>
      <c r="AJM37" s="63"/>
      <c r="AJN37" s="63"/>
      <c r="AJO37" s="63"/>
      <c r="AJP37" s="63"/>
      <c r="AJQ37" s="63"/>
      <c r="AJR37" s="63"/>
      <c r="AJS37" s="63"/>
      <c r="AJT37" s="63"/>
      <c r="AJU37" s="63"/>
      <c r="AJV37" s="63"/>
      <c r="AJW37" s="63"/>
      <c r="AJX37" s="63"/>
      <c r="AJY37" s="63"/>
      <c r="AJZ37" s="63"/>
      <c r="AKA37" s="63"/>
      <c r="AKB37" s="63"/>
      <c r="AKC37" s="63"/>
      <c r="AKD37" s="63"/>
      <c r="AKE37" s="63"/>
      <c r="AKF37" s="63"/>
      <c r="AKG37" s="63"/>
      <c r="AKH37" s="63"/>
      <c r="AKI37" s="63"/>
      <c r="AKJ37" s="63"/>
      <c r="AKK37" s="63"/>
      <c r="AKL37" s="63"/>
      <c r="AKM37" s="63"/>
      <c r="AKN37" s="63"/>
      <c r="AKO37" s="63"/>
      <c r="AKP37" s="63"/>
      <c r="AKQ37" s="63"/>
      <c r="AKR37" s="63"/>
      <c r="AKS37" s="63"/>
      <c r="AKT37" s="63"/>
      <c r="AKU37" s="63"/>
      <c r="AKV37" s="63"/>
      <c r="AKW37" s="63"/>
      <c r="AKX37" s="63"/>
      <c r="AKY37" s="63"/>
      <c r="AKZ37" s="63"/>
      <c r="ALA37" s="63"/>
      <c r="ALB37" s="63"/>
      <c r="ALC37" s="63"/>
      <c r="ALD37" s="63"/>
      <c r="ALE37" s="63"/>
      <c r="ALF37" s="63"/>
      <c r="ALG37" s="63"/>
      <c r="ALH37" s="63"/>
      <c r="ALI37" s="63"/>
      <c r="ALJ37" s="63"/>
      <c r="ALK37" s="63"/>
      <c r="ALL37" s="63"/>
      <c r="ALM37" s="63"/>
      <c r="ALN37" s="63"/>
      <c r="ALO37" s="63"/>
      <c r="ALP37" s="63"/>
      <c r="ALQ37" s="63"/>
      <c r="ALR37" s="63"/>
      <c r="ALS37" s="63"/>
      <c r="ALT37" s="63"/>
      <c r="ALU37" s="63"/>
      <c r="ALV37" s="63"/>
      <c r="ALW37" s="63"/>
      <c r="ALX37" s="63"/>
      <c r="ALY37" s="63"/>
      <c r="ALZ37" s="63"/>
      <c r="AMA37" s="63"/>
      <c r="AMB37" s="63"/>
      <c r="AMC37" s="63"/>
      <c r="AMD37" s="63"/>
      <c r="AME37" s="63"/>
      <c r="AMF37" s="63"/>
      <c r="AMG37" s="63"/>
      <c r="AMH37" s="63"/>
      <c r="AMI37" s="63"/>
      <c r="AMJ37" s="63"/>
      <c r="AMK37" s="63"/>
      <c r="AML37" s="63"/>
      <c r="AMM37" s="63"/>
      <c r="AMN37" s="63"/>
      <c r="AMO37" s="63"/>
      <c r="AMP37" s="63"/>
      <c r="AMQ37" s="63"/>
      <c r="AMR37" s="63"/>
      <c r="AMS37" s="63"/>
      <c r="AMT37" s="63"/>
      <c r="AMU37" s="63"/>
      <c r="AMV37" s="63"/>
      <c r="AMW37" s="63"/>
      <c r="AMX37" s="63"/>
      <c r="AMY37" s="63"/>
      <c r="AMZ37" s="63"/>
      <c r="ANA37" s="63"/>
      <c r="ANB37" s="63"/>
      <c r="ANC37" s="63"/>
      <c r="AND37" s="63"/>
      <c r="ANE37" s="63"/>
      <c r="ANF37" s="63"/>
      <c r="ANG37" s="63"/>
      <c r="ANH37" s="63"/>
      <c r="ANI37" s="63"/>
      <c r="ANJ37" s="63"/>
      <c r="ANK37" s="63"/>
      <c r="ANL37" s="63"/>
      <c r="ANM37" s="63"/>
      <c r="ANN37" s="63"/>
      <c r="ANO37" s="63"/>
      <c r="ANP37" s="63"/>
      <c r="ANQ37" s="63"/>
      <c r="ANR37" s="63"/>
      <c r="ANS37" s="63"/>
      <c r="ANT37" s="63"/>
      <c r="ANU37" s="63"/>
      <c r="ANV37" s="63"/>
      <c r="ANW37" s="63"/>
      <c r="ANX37" s="63"/>
      <c r="ANY37" s="63"/>
      <c r="ANZ37" s="63"/>
      <c r="AOA37" s="63"/>
      <c r="AOB37" s="63"/>
      <c r="AOC37" s="63"/>
      <c r="AOD37" s="63"/>
      <c r="AOE37" s="63"/>
      <c r="AOF37" s="63"/>
      <c r="AOG37" s="63"/>
      <c r="AOH37" s="63"/>
      <c r="AOI37" s="63"/>
      <c r="AOJ37" s="63"/>
      <c r="AOK37" s="63"/>
      <c r="AOL37" s="63"/>
      <c r="AOM37" s="63"/>
      <c r="AON37" s="63"/>
      <c r="AOO37" s="63"/>
      <c r="AOP37" s="63"/>
      <c r="AOQ37" s="63"/>
      <c r="AOR37" s="63"/>
      <c r="AOS37" s="63"/>
      <c r="AOT37" s="63"/>
      <c r="AOU37" s="63"/>
      <c r="AOV37" s="63"/>
      <c r="AOW37" s="63"/>
      <c r="AOX37" s="63"/>
      <c r="AOY37" s="63"/>
      <c r="AOZ37" s="63"/>
      <c r="APA37" s="63"/>
      <c r="APB37" s="63"/>
      <c r="APC37" s="63"/>
      <c r="APD37" s="63"/>
      <c r="APE37" s="63"/>
      <c r="APF37" s="63"/>
      <c r="APG37" s="63"/>
      <c r="APH37" s="63"/>
      <c r="API37" s="63"/>
      <c r="APJ37" s="63"/>
      <c r="APK37" s="63"/>
      <c r="APL37" s="63"/>
      <c r="APM37" s="63"/>
      <c r="APN37" s="63"/>
      <c r="APO37" s="63"/>
      <c r="APP37" s="63"/>
      <c r="APQ37" s="63"/>
      <c r="APR37" s="63"/>
      <c r="APS37" s="63"/>
      <c r="APT37" s="63"/>
      <c r="APU37" s="63"/>
      <c r="APV37" s="63"/>
      <c r="APW37" s="63"/>
      <c r="APX37" s="63"/>
      <c r="APY37" s="63"/>
      <c r="APZ37" s="63"/>
      <c r="AQA37" s="63"/>
      <c r="AQB37" s="63"/>
      <c r="AQC37" s="63"/>
      <c r="AQD37" s="63"/>
      <c r="AQE37" s="63"/>
      <c r="AQF37" s="63"/>
      <c r="AQG37" s="63"/>
      <c r="AQH37" s="63"/>
      <c r="AQI37" s="63"/>
      <c r="AQJ37" s="63"/>
      <c r="AQK37" s="63"/>
      <c r="AQL37" s="63"/>
      <c r="AQM37" s="63"/>
      <c r="AQN37" s="63"/>
      <c r="AQO37" s="63"/>
      <c r="AQP37" s="63"/>
      <c r="AQQ37" s="63"/>
      <c r="AQR37" s="63"/>
      <c r="AQS37" s="63"/>
      <c r="AQT37" s="63"/>
      <c r="AQU37" s="63"/>
      <c r="AQV37" s="63"/>
      <c r="AQW37" s="63"/>
      <c r="AQX37" s="63"/>
      <c r="AQY37" s="63"/>
      <c r="AQZ37" s="63"/>
      <c r="ARA37" s="63"/>
      <c r="ARB37" s="63"/>
      <c r="ARC37" s="63"/>
      <c r="ARD37" s="63"/>
      <c r="ARE37" s="63"/>
      <c r="ARF37" s="63"/>
      <c r="ARG37" s="63"/>
      <c r="ARH37" s="63"/>
      <c r="ARI37" s="63"/>
      <c r="ARJ37" s="63"/>
      <c r="ARK37" s="63"/>
      <c r="ARL37" s="63"/>
      <c r="ARM37" s="63"/>
      <c r="ARN37" s="63"/>
      <c r="ARO37" s="63"/>
      <c r="ARP37" s="63"/>
      <c r="ARQ37" s="63"/>
      <c r="ARR37" s="63"/>
      <c r="ARS37" s="63"/>
      <c r="ART37" s="63"/>
      <c r="ARU37" s="63"/>
      <c r="ARV37" s="63"/>
      <c r="ARW37" s="63"/>
      <c r="ARX37" s="63"/>
      <c r="ARY37" s="63"/>
      <c r="ARZ37" s="63"/>
      <c r="ASA37" s="63"/>
      <c r="ASB37" s="63"/>
      <c r="ASC37" s="63"/>
      <c r="ASD37" s="63"/>
      <c r="ASE37" s="63"/>
      <c r="ASF37" s="63"/>
      <c r="ASG37" s="63"/>
      <c r="ASH37" s="63"/>
      <c r="ASI37" s="63"/>
      <c r="ASJ37" s="63"/>
      <c r="ASK37" s="63"/>
      <c r="ASL37" s="63"/>
      <c r="ASM37" s="63"/>
      <c r="ASN37" s="63"/>
      <c r="ASO37" s="63"/>
      <c r="ASP37" s="63"/>
      <c r="ASQ37" s="63"/>
      <c r="ASR37" s="63"/>
      <c r="ASS37" s="63"/>
      <c r="AST37" s="63"/>
      <c r="ASU37" s="63"/>
      <c r="ASV37" s="63"/>
      <c r="ASW37" s="63"/>
      <c r="ASX37" s="63"/>
      <c r="ASY37" s="63"/>
      <c r="ASZ37" s="63"/>
      <c r="ATA37" s="63"/>
      <c r="ATB37" s="63"/>
      <c r="ATC37" s="63"/>
      <c r="ATD37" s="63"/>
      <c r="ATE37" s="63"/>
      <c r="ATF37" s="63"/>
      <c r="ATG37" s="63"/>
      <c r="ATH37" s="63"/>
      <c r="ATI37" s="63"/>
      <c r="ATJ37" s="63"/>
      <c r="ATK37" s="63"/>
      <c r="ATL37" s="63"/>
      <c r="ATM37" s="63"/>
      <c r="ATN37" s="63"/>
      <c r="ATO37" s="63"/>
      <c r="ATP37" s="63"/>
      <c r="ATQ37" s="63"/>
      <c r="ATR37" s="63"/>
      <c r="ATS37" s="63"/>
      <c r="ATT37" s="63"/>
      <c r="ATU37" s="63"/>
      <c r="ATV37" s="63"/>
      <c r="ATW37" s="63"/>
      <c r="ATX37" s="63"/>
      <c r="ATY37" s="63"/>
      <c r="ATZ37" s="63"/>
      <c r="AUA37" s="63"/>
      <c r="AUB37" s="63"/>
      <c r="AUC37" s="63"/>
      <c r="AUD37" s="63"/>
      <c r="AUE37" s="63"/>
      <c r="AUF37" s="63"/>
      <c r="AUG37" s="63"/>
      <c r="AUH37" s="63"/>
      <c r="AUI37" s="63"/>
      <c r="AUJ37" s="63"/>
      <c r="AUK37" s="63"/>
      <c r="AUL37" s="63"/>
      <c r="AUM37" s="63"/>
      <c r="AUN37" s="63"/>
      <c r="AUO37" s="63"/>
      <c r="AUP37" s="63"/>
      <c r="AUQ37" s="63"/>
      <c r="AUR37" s="63"/>
      <c r="AUS37" s="63"/>
      <c r="AUT37" s="63"/>
      <c r="AUU37" s="63"/>
      <c r="AUV37" s="63"/>
      <c r="AUW37" s="63"/>
      <c r="AUX37" s="63"/>
      <c r="AUY37" s="63"/>
      <c r="AUZ37" s="63"/>
      <c r="AVA37" s="63"/>
      <c r="AVB37" s="63"/>
      <c r="AVC37" s="63"/>
      <c r="AVD37" s="63"/>
      <c r="AVE37" s="63"/>
      <c r="AVF37" s="63"/>
      <c r="AVG37" s="63"/>
      <c r="AVH37" s="63"/>
      <c r="AVI37" s="63"/>
      <c r="AVJ37" s="63"/>
      <c r="AVK37" s="63"/>
      <c r="AVL37" s="63"/>
      <c r="AVM37" s="63"/>
      <c r="AVN37" s="63"/>
      <c r="AVO37" s="63"/>
      <c r="AVP37" s="63"/>
      <c r="AVQ37" s="63"/>
      <c r="AVR37" s="63"/>
      <c r="AVS37" s="63"/>
      <c r="AVT37" s="63"/>
      <c r="AVU37" s="63"/>
      <c r="AVV37" s="63"/>
      <c r="AVW37" s="63"/>
      <c r="AVX37" s="63"/>
      <c r="AVY37" s="63"/>
      <c r="AVZ37" s="63"/>
      <c r="AWA37" s="63"/>
      <c r="AWB37" s="63"/>
      <c r="AWC37" s="63"/>
      <c r="AWD37" s="63"/>
      <c r="AWE37" s="63"/>
      <c r="AWF37" s="63"/>
      <c r="AWG37" s="63"/>
      <c r="AWH37" s="63"/>
      <c r="AWI37" s="63"/>
      <c r="AWJ37" s="63"/>
      <c r="AWK37" s="63"/>
      <c r="AWL37" s="63"/>
      <c r="AWM37" s="63"/>
      <c r="AWN37" s="63"/>
      <c r="AWO37" s="63"/>
      <c r="AWP37" s="63"/>
      <c r="AWQ37" s="63"/>
      <c r="AWR37" s="63"/>
      <c r="AWS37" s="63"/>
      <c r="AWT37" s="63"/>
      <c r="AWU37" s="63"/>
      <c r="AWV37" s="63"/>
      <c r="AWW37" s="63"/>
      <c r="AWX37" s="63"/>
      <c r="AWY37" s="63"/>
      <c r="AWZ37" s="63"/>
      <c r="AXA37" s="63"/>
      <c r="AXB37" s="63"/>
      <c r="AXC37" s="63"/>
      <c r="AXD37" s="63"/>
      <c r="AXE37" s="63"/>
      <c r="AXF37" s="63"/>
      <c r="AXG37" s="63"/>
      <c r="AXH37" s="63"/>
      <c r="AXI37" s="63"/>
      <c r="AXJ37" s="63"/>
      <c r="AXK37" s="63"/>
      <c r="AXL37" s="63"/>
      <c r="AXM37" s="63"/>
      <c r="AXN37" s="63"/>
      <c r="AXO37" s="63"/>
      <c r="AXP37" s="63"/>
      <c r="AXQ37" s="63"/>
      <c r="AXR37" s="63"/>
      <c r="AXS37" s="63"/>
      <c r="AXT37" s="63"/>
      <c r="AXU37" s="63"/>
      <c r="AXV37" s="63"/>
      <c r="AXW37" s="63"/>
      <c r="AXX37" s="63"/>
      <c r="AXY37" s="63"/>
      <c r="AXZ37" s="63"/>
      <c r="AYA37" s="63"/>
      <c r="AYB37" s="63"/>
      <c r="AYC37" s="63"/>
      <c r="AYD37" s="63"/>
      <c r="AYE37" s="63"/>
      <c r="AYF37" s="63"/>
      <c r="AYG37" s="63"/>
      <c r="AYH37" s="63"/>
      <c r="AYI37" s="63"/>
      <c r="AYJ37" s="63"/>
      <c r="AYK37" s="63"/>
      <c r="AYL37" s="63"/>
      <c r="AYM37" s="63"/>
      <c r="AYN37" s="63"/>
      <c r="AYO37" s="63"/>
      <c r="AYP37" s="63"/>
      <c r="AYQ37" s="63"/>
      <c r="AYR37" s="63"/>
      <c r="AYS37" s="63"/>
      <c r="AYT37" s="63"/>
      <c r="AYU37" s="63"/>
      <c r="AYV37" s="63"/>
      <c r="AYW37" s="63"/>
      <c r="AYX37" s="63"/>
      <c r="AYY37" s="63"/>
      <c r="AYZ37" s="63"/>
      <c r="AZA37" s="63"/>
      <c r="AZB37" s="63"/>
      <c r="AZC37" s="63"/>
      <c r="AZD37" s="63"/>
      <c r="AZE37" s="63"/>
      <c r="AZF37" s="63"/>
      <c r="AZG37" s="63"/>
      <c r="AZH37" s="63"/>
      <c r="AZI37" s="63"/>
      <c r="AZJ37" s="63"/>
      <c r="AZK37" s="63"/>
      <c r="AZL37" s="63"/>
      <c r="AZM37" s="63"/>
      <c r="AZN37" s="63"/>
      <c r="AZO37" s="63"/>
      <c r="AZP37" s="63"/>
      <c r="AZQ37" s="63"/>
      <c r="AZR37" s="63"/>
      <c r="AZS37" s="63"/>
      <c r="AZT37" s="63"/>
      <c r="AZU37" s="63"/>
      <c r="AZV37" s="63"/>
      <c r="AZW37" s="63"/>
      <c r="AZX37" s="63"/>
      <c r="AZY37" s="63"/>
      <c r="AZZ37" s="63"/>
      <c r="BAA37" s="63"/>
      <c r="BAB37" s="63"/>
      <c r="BAC37" s="63"/>
      <c r="BAD37" s="63"/>
      <c r="BAE37" s="63"/>
      <c r="BAF37" s="63"/>
      <c r="BAG37" s="63"/>
      <c r="BAH37" s="63"/>
      <c r="BAI37" s="63"/>
      <c r="BAJ37" s="63"/>
      <c r="BAK37" s="63"/>
      <c r="BAL37" s="63"/>
      <c r="BAM37" s="63"/>
      <c r="BAN37" s="63"/>
      <c r="BAO37" s="63"/>
      <c r="BAP37" s="63"/>
      <c r="BAQ37" s="63"/>
      <c r="BAR37" s="63"/>
      <c r="BAS37" s="63"/>
      <c r="BAT37" s="63"/>
      <c r="BAU37" s="63"/>
      <c r="BAV37" s="63"/>
      <c r="BAW37" s="63"/>
      <c r="BAX37" s="63"/>
      <c r="BAY37" s="63"/>
      <c r="BAZ37" s="63"/>
      <c r="BBA37" s="63"/>
      <c r="BBB37" s="63"/>
      <c r="BBC37" s="63"/>
      <c r="BBD37" s="63"/>
      <c r="BBE37" s="63"/>
      <c r="BBF37" s="63"/>
      <c r="BBG37" s="63"/>
      <c r="BBH37" s="63"/>
      <c r="BBI37" s="63"/>
      <c r="BBJ37" s="63"/>
      <c r="BBK37" s="63"/>
      <c r="BBL37" s="63"/>
      <c r="BBM37" s="63"/>
      <c r="BBN37" s="63"/>
      <c r="BBO37" s="63"/>
      <c r="BBP37" s="63"/>
      <c r="BBQ37" s="63"/>
      <c r="BBR37" s="63"/>
      <c r="BBS37" s="63"/>
      <c r="BBT37" s="63"/>
      <c r="BBU37" s="63"/>
      <c r="BBV37" s="63"/>
      <c r="BBW37" s="63"/>
      <c r="BBX37" s="63"/>
      <c r="BBY37" s="63"/>
      <c r="BBZ37" s="63"/>
      <c r="BCA37" s="63"/>
      <c r="BCB37" s="63"/>
      <c r="BCC37" s="63"/>
      <c r="BCD37" s="63"/>
      <c r="BCE37" s="63"/>
      <c r="BCF37" s="63"/>
      <c r="BCG37" s="63"/>
      <c r="BCH37" s="63"/>
      <c r="BCI37" s="63"/>
      <c r="BCJ37" s="63"/>
      <c r="BCK37" s="63"/>
      <c r="BCL37" s="63"/>
      <c r="BCM37" s="63"/>
      <c r="BCN37" s="63"/>
      <c r="BCO37" s="63"/>
      <c r="BCP37" s="63"/>
      <c r="BCQ37" s="63"/>
      <c r="BCR37" s="63"/>
      <c r="BCS37" s="63"/>
      <c r="BCT37" s="63"/>
      <c r="BCU37" s="63"/>
      <c r="BCV37" s="63"/>
      <c r="BCW37" s="63"/>
      <c r="BCX37" s="63"/>
      <c r="BCY37" s="63"/>
      <c r="BCZ37" s="63"/>
      <c r="BDA37" s="63"/>
      <c r="BDB37" s="63"/>
      <c r="BDC37" s="63"/>
      <c r="BDD37" s="63"/>
      <c r="BDE37" s="63"/>
      <c r="BDF37" s="63"/>
      <c r="BDG37" s="63"/>
      <c r="BDH37" s="63"/>
      <c r="BDI37" s="63"/>
      <c r="BDJ37" s="63"/>
      <c r="BDK37" s="63"/>
      <c r="BDL37" s="63"/>
      <c r="BDM37" s="63"/>
      <c r="BDN37" s="63"/>
      <c r="BDO37" s="63"/>
      <c r="BDP37" s="63"/>
      <c r="BDQ37" s="63"/>
      <c r="BDR37" s="63"/>
      <c r="BDS37" s="63"/>
      <c r="BDT37" s="63"/>
      <c r="BDU37" s="63"/>
      <c r="BDV37" s="63"/>
      <c r="BDW37" s="63"/>
      <c r="BDX37" s="63"/>
      <c r="BDY37" s="63"/>
      <c r="BDZ37" s="63"/>
      <c r="BEA37" s="63"/>
      <c r="BEB37" s="63"/>
      <c r="BEC37" s="63"/>
      <c r="BED37" s="63"/>
      <c r="BEE37" s="63"/>
      <c r="BEF37" s="63"/>
      <c r="BEG37" s="63"/>
      <c r="BEH37" s="63"/>
      <c r="BEI37" s="63"/>
      <c r="BEJ37" s="63"/>
      <c r="BEK37" s="63"/>
      <c r="BEL37" s="63"/>
      <c r="BEM37" s="63"/>
      <c r="BEN37" s="63"/>
      <c r="BEO37" s="63"/>
      <c r="BEP37" s="63"/>
      <c r="BEQ37" s="63"/>
      <c r="BER37" s="63"/>
      <c r="BES37" s="63"/>
      <c r="BET37" s="63"/>
      <c r="BEU37" s="63"/>
      <c r="BEV37" s="63"/>
      <c r="BEW37" s="63"/>
      <c r="BEX37" s="63"/>
      <c r="BEY37" s="63"/>
      <c r="BEZ37" s="63"/>
      <c r="BFA37" s="63"/>
      <c r="BFB37" s="63"/>
      <c r="BFC37" s="63"/>
      <c r="BFD37" s="63"/>
      <c r="BFE37" s="63"/>
      <c r="BFF37" s="63"/>
      <c r="BFG37" s="63"/>
      <c r="BFH37" s="63"/>
      <c r="BFI37" s="63"/>
      <c r="BFJ37" s="63"/>
      <c r="BFK37" s="63"/>
      <c r="BFL37" s="63"/>
      <c r="BFM37" s="63"/>
      <c r="BFN37" s="63"/>
      <c r="BFO37" s="63"/>
      <c r="BFP37" s="63"/>
      <c r="BFQ37" s="63"/>
      <c r="BFR37" s="63"/>
      <c r="BFS37" s="63"/>
      <c r="BFT37" s="63"/>
      <c r="BFU37" s="63"/>
      <c r="BFV37" s="63"/>
      <c r="BFW37" s="63"/>
      <c r="BFX37" s="63"/>
      <c r="BFY37" s="63"/>
      <c r="BFZ37" s="63"/>
      <c r="BGA37" s="63"/>
      <c r="BGB37" s="63"/>
      <c r="BGC37" s="63"/>
      <c r="BGD37" s="63"/>
      <c r="BGE37" s="63"/>
      <c r="BGF37" s="63"/>
      <c r="BGG37" s="63"/>
      <c r="BGH37" s="63"/>
      <c r="BGI37" s="63"/>
      <c r="BGJ37" s="63"/>
      <c r="BGK37" s="63"/>
      <c r="BGL37" s="63"/>
      <c r="BGM37" s="63"/>
      <c r="BGN37" s="63"/>
      <c r="BGO37" s="63"/>
      <c r="BGP37" s="63"/>
      <c r="BGQ37" s="63"/>
      <c r="BGR37" s="63"/>
      <c r="BGS37" s="63"/>
      <c r="BGT37" s="63"/>
      <c r="BGU37" s="63"/>
      <c r="BGV37" s="63"/>
      <c r="BGW37" s="63"/>
      <c r="BGX37" s="63"/>
      <c r="BGY37" s="63"/>
      <c r="BGZ37" s="63"/>
      <c r="BHA37" s="63"/>
      <c r="BHB37" s="63"/>
      <c r="BHC37" s="63"/>
      <c r="BHD37" s="63"/>
      <c r="BHE37" s="63"/>
      <c r="BHF37" s="63"/>
      <c r="BHG37" s="63"/>
      <c r="BHH37" s="63"/>
      <c r="BHI37" s="63"/>
      <c r="BHJ37" s="63"/>
      <c r="BHK37" s="63"/>
      <c r="BHL37" s="63"/>
      <c r="BHM37" s="63"/>
      <c r="BHN37" s="63"/>
      <c r="BHO37" s="63"/>
      <c r="BHP37" s="63"/>
      <c r="BHQ37" s="63"/>
      <c r="BHR37" s="63"/>
      <c r="BHS37" s="63"/>
      <c r="BHT37" s="63"/>
      <c r="BHU37" s="63"/>
      <c r="BHV37" s="63"/>
      <c r="BHW37" s="63"/>
      <c r="BHX37" s="63"/>
      <c r="BHY37" s="63"/>
      <c r="BHZ37" s="63"/>
      <c r="BIA37" s="63"/>
      <c r="BIB37" s="63"/>
      <c r="BIC37" s="63"/>
      <c r="BID37" s="63"/>
      <c r="BIE37" s="63"/>
      <c r="BIF37" s="63"/>
      <c r="BIG37" s="63"/>
      <c r="BIH37" s="63"/>
      <c r="BII37" s="63"/>
      <c r="BIJ37" s="63"/>
      <c r="BIK37" s="63"/>
      <c r="BIL37" s="63"/>
      <c r="BIM37" s="63"/>
      <c r="BIN37" s="63"/>
      <c r="BIO37" s="63"/>
      <c r="BIP37" s="63"/>
      <c r="BIQ37" s="63"/>
      <c r="BIR37" s="63"/>
      <c r="BIS37" s="63"/>
      <c r="BIT37" s="63"/>
      <c r="BIU37" s="63"/>
      <c r="BIV37" s="63"/>
      <c r="BIW37" s="63"/>
      <c r="BIX37" s="63"/>
      <c r="BIY37" s="63"/>
      <c r="BIZ37" s="63"/>
      <c r="BJA37" s="63"/>
      <c r="BJB37" s="63"/>
      <c r="BJC37" s="63"/>
      <c r="BJD37" s="63"/>
      <c r="BJE37" s="63"/>
      <c r="BJF37" s="63"/>
      <c r="BJG37" s="63"/>
      <c r="BJH37" s="63"/>
      <c r="BJI37" s="63"/>
      <c r="BJJ37" s="63"/>
      <c r="BJK37" s="63"/>
      <c r="BJL37" s="63"/>
      <c r="BJM37" s="63"/>
      <c r="BJN37" s="63"/>
      <c r="BJO37" s="63"/>
      <c r="BJP37" s="63"/>
      <c r="BJQ37" s="63"/>
      <c r="BJR37" s="63"/>
      <c r="BJS37" s="63"/>
      <c r="BJT37" s="63"/>
      <c r="BJU37" s="63"/>
      <c r="BJV37" s="63"/>
      <c r="BJW37" s="63"/>
      <c r="BJX37" s="63"/>
      <c r="BJY37" s="63"/>
      <c r="BJZ37" s="63"/>
      <c r="BKA37" s="63"/>
      <c r="BKB37" s="63"/>
      <c r="BKC37" s="63"/>
      <c r="BKD37" s="63"/>
      <c r="BKE37" s="63"/>
      <c r="BKF37" s="63"/>
      <c r="BKG37" s="63"/>
      <c r="BKH37" s="63"/>
      <c r="BKI37" s="63"/>
      <c r="BKJ37" s="63"/>
      <c r="BKK37" s="63"/>
      <c r="BKL37" s="63"/>
      <c r="BKM37" s="63"/>
      <c r="BKN37" s="63"/>
      <c r="BKO37" s="63"/>
      <c r="BKP37" s="63"/>
      <c r="BKQ37" s="63"/>
      <c r="BKR37" s="63"/>
      <c r="BKS37" s="63"/>
      <c r="BKT37" s="63"/>
      <c r="BKU37" s="63"/>
      <c r="BKV37" s="63"/>
      <c r="BKW37" s="63"/>
      <c r="BKX37" s="63"/>
      <c r="BKY37" s="63"/>
      <c r="BKZ37" s="63"/>
      <c r="BLA37" s="63"/>
      <c r="BLB37" s="63"/>
      <c r="BLC37" s="63"/>
      <c r="BLD37" s="63"/>
      <c r="BLE37" s="63"/>
      <c r="BLF37" s="63"/>
      <c r="BLG37" s="63"/>
      <c r="BLH37" s="63"/>
      <c r="BLI37" s="63"/>
      <c r="BLJ37" s="63"/>
      <c r="BLK37" s="63"/>
      <c r="BLL37" s="63"/>
      <c r="BLM37" s="63"/>
      <c r="BLN37" s="63"/>
      <c r="BLO37" s="63"/>
      <c r="BLP37" s="63"/>
      <c r="BLQ37" s="63"/>
      <c r="BLR37" s="63"/>
      <c r="BLS37" s="63"/>
      <c r="BLT37" s="63"/>
      <c r="BLU37" s="63"/>
      <c r="BLV37" s="63"/>
      <c r="BLW37" s="63"/>
      <c r="BLX37" s="63"/>
      <c r="BLY37" s="63"/>
      <c r="BLZ37" s="63"/>
      <c r="BMA37" s="63"/>
      <c r="BMB37" s="63"/>
      <c r="BMC37" s="63"/>
      <c r="BMD37" s="63"/>
      <c r="BME37" s="63"/>
    </row>
    <row r="38" spans="1:1695" s="1" customFormat="1" ht="15" customHeight="1" x14ac:dyDescent="0.25">
      <c r="A38" s="107" t="s">
        <v>231</v>
      </c>
      <c r="B38" s="119" t="e">
        <f>VLOOKUP(A38,'Tirantes - Executados'!$A$8:$M$404,10,FALSE)</f>
        <v>#N/A</v>
      </c>
      <c r="C38" s="133" t="e">
        <f>VLOOKUP(A38,'Tirantes - Executados'!$A$1:$M$405,17,FALSE)</f>
        <v>#N/A</v>
      </c>
      <c r="D38" s="122" t="e">
        <f>VLOOKUP(A38,'Tirantes - Executados'!$A$8:$M$404,18,FALSE)</f>
        <v>#N/A</v>
      </c>
      <c r="E38" s="133" t="e">
        <f>VLOOKUP(A38,'Tirantes - Executados'!$A$1:$M$405,19,FALSE)</f>
        <v>#N/A</v>
      </c>
      <c r="F38" s="122" t="e">
        <f>VLOOKUP(A38,'Tirantes - Executados'!$A$8:$M$404,20,FALSE)</f>
        <v>#N/A</v>
      </c>
      <c r="G38" s="133" t="e">
        <f>VLOOKUP(A38,'Tirantes - Executados'!$A$1:$M$405,21,FALSE)</f>
        <v>#N/A</v>
      </c>
      <c r="H38" s="122" t="e">
        <f>VLOOKUP(A38,'Tirantes - Executados'!$A$8:$M$404,22,FALSE)</f>
        <v>#N/A</v>
      </c>
      <c r="I38" s="133" t="e">
        <f>VLOOKUP(A38,'Tirantes - Executados'!$A$1:$M$405,23,FALSE)</f>
        <v>#N/A</v>
      </c>
      <c r="J38" s="122" t="e">
        <f>VLOOKUP(A38,'Tirantes - Executados'!$A$8:$M$404,24,FALSE)</f>
        <v>#N/A</v>
      </c>
      <c r="K38" s="108" t="e">
        <f>VLOOKUP(A38,'Tirantes - Executados'!$A$8:$M$404,11,FALSE)</f>
        <v>#N/A</v>
      </c>
      <c r="L38" s="133" t="e">
        <f>VLOOKUP(A38,'Tirantes - Executados'!$A$1:$M$405,28,FALSE)</f>
        <v>#N/A</v>
      </c>
      <c r="M38" s="122" t="e">
        <f>VLOOKUP(A38,'Tirantes - Executados'!$A$8:$M$404,29,FALSE)</f>
        <v>#N/A</v>
      </c>
      <c r="N38" s="133" t="e">
        <f>VLOOKUP(A38,'Tirantes - Executados'!$A$1:$M$405,30,FALSE)</f>
        <v>#N/A</v>
      </c>
      <c r="O38" s="122" t="e">
        <f>VLOOKUP(A38,'Tirantes - Executados'!$A$8:$M$404,31,FALSE)</f>
        <v>#N/A</v>
      </c>
      <c r="P38" s="133" t="e">
        <f>VLOOKUP(A38,'Tirantes - Executados'!$A$1:$M$405,32,FALSE)</f>
        <v>#N/A</v>
      </c>
      <c r="Q38" s="122" t="e">
        <f>VLOOKUP(A38,'Tirantes - Executados'!$A$8:$M$404,33,FALSE)</f>
        <v>#N/A</v>
      </c>
      <c r="R38" s="133" t="e">
        <f>VLOOKUP(A38,'Tirantes - Executados'!$A$1:$M$405,34,FALSE)</f>
        <v>#N/A</v>
      </c>
      <c r="S38" s="122" t="e">
        <f>VLOOKUP(A38,'Tirantes - Executados'!$A$8:$M$404,35,FALSE)</f>
        <v>#N/A</v>
      </c>
      <c r="T38" s="108" t="e">
        <f>VLOOKUP(A38,'Tirantes - Executados'!$A$8:$M$404,12,FALSE)</f>
        <v>#N/A</v>
      </c>
      <c r="U38" s="133" t="e">
        <f>VLOOKUP(A38,'Tirantes - Executados'!$A$1:$M$405,39,FALSE)</f>
        <v>#N/A</v>
      </c>
      <c r="V38" s="122" t="e">
        <f>VLOOKUP(A38,'Tirantes - Executados'!$A$8:$M$404,40,FALSE)</f>
        <v>#N/A</v>
      </c>
      <c r="W38" s="133" t="e">
        <f>VLOOKUP(A38,'Tirantes - Executados'!$A$1:$M$405,41,FALSE)</f>
        <v>#N/A</v>
      </c>
      <c r="X38" s="122" t="e">
        <f>VLOOKUP(A38,'Tirantes - Executados'!$A$8:$M$404,42,FALSE)</f>
        <v>#N/A</v>
      </c>
      <c r="Y38" s="133" t="e">
        <f>VLOOKUP(A38,'Tirantes - Executados'!$A$1:$M$405,43,FALSE)</f>
        <v>#N/A</v>
      </c>
      <c r="Z38" s="122" t="e">
        <f>VLOOKUP(A38,'Tirantes - Executados'!$A$8:$M$404,44,FALSE)</f>
        <v>#N/A</v>
      </c>
      <c r="AA38" s="133" t="e">
        <f>VLOOKUP(A38,'Tirantes - Executados'!$A$1:$M$405,45,FALSE)</f>
        <v>#N/A</v>
      </c>
      <c r="AB38" s="132" t="e">
        <f>VLOOKUP(A38,'Tirantes - Executados'!$A$8:$M$404,46,FALSE)</f>
        <v>#N/A</v>
      </c>
      <c r="AC38" s="99" t="s">
        <v>300</v>
      </c>
      <c r="AD38" s="109" t="e">
        <f>VLOOKUP(A38,'Tirantes - Executados'!$A$8:$M$404,14,FALSE)</f>
        <v>#N/A</v>
      </c>
      <c r="AE38" s="63"/>
      <c r="AF38" s="118" t="e">
        <f>VLOOKUP(A38,'Tirantes - Executados'!$A$1:$M$569,13,FALSE)</f>
        <v>#N/A</v>
      </c>
      <c r="AG38" s="63"/>
      <c r="AH38" s="63"/>
      <c r="AI38" s="230" t="e">
        <f>VLOOKUP(A38,'Tirantes - Executados'!$A$7:$M$404,50)</f>
        <v>#REF!</v>
      </c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  <c r="JI38" s="63"/>
      <c r="JJ38" s="63"/>
      <c r="JK38" s="63"/>
      <c r="JL38" s="63"/>
      <c r="JM38" s="63"/>
      <c r="JN38" s="63"/>
      <c r="JO38" s="63"/>
      <c r="JP38" s="63"/>
      <c r="JQ38" s="63"/>
      <c r="JR38" s="63"/>
      <c r="JS38" s="63"/>
      <c r="JT38" s="63"/>
      <c r="JU38" s="63"/>
      <c r="JV38" s="63"/>
      <c r="JW38" s="63"/>
      <c r="JX38" s="63"/>
      <c r="JY38" s="63"/>
      <c r="JZ38" s="63"/>
      <c r="KA38" s="63"/>
      <c r="KB38" s="63"/>
      <c r="KC38" s="63"/>
      <c r="KD38" s="63"/>
      <c r="KE38" s="63"/>
      <c r="KF38" s="63"/>
      <c r="KG38" s="63"/>
      <c r="KH38" s="63"/>
      <c r="KI38" s="63"/>
      <c r="KJ38" s="63"/>
      <c r="KK38" s="63"/>
      <c r="KL38" s="63"/>
      <c r="KM38" s="63"/>
      <c r="KN38" s="63"/>
      <c r="KO38" s="63"/>
      <c r="KP38" s="63"/>
      <c r="KQ38" s="63"/>
      <c r="KR38" s="63"/>
      <c r="KS38" s="63"/>
      <c r="KT38" s="63"/>
      <c r="KU38" s="63"/>
      <c r="KV38" s="63"/>
      <c r="KW38" s="63"/>
      <c r="KX38" s="63"/>
      <c r="KY38" s="63"/>
      <c r="KZ38" s="63"/>
      <c r="LA38" s="63"/>
      <c r="LB38" s="63"/>
      <c r="LC38" s="63"/>
      <c r="LD38" s="63"/>
      <c r="LE38" s="63"/>
      <c r="LF38" s="63"/>
      <c r="LG38" s="63"/>
      <c r="LH38" s="63"/>
      <c r="LI38" s="63"/>
      <c r="LJ38" s="63"/>
      <c r="LK38" s="63"/>
      <c r="LL38" s="63"/>
      <c r="LM38" s="63"/>
      <c r="LN38" s="63"/>
      <c r="LO38" s="63"/>
      <c r="LP38" s="63"/>
      <c r="LQ38" s="63"/>
      <c r="LR38" s="63"/>
      <c r="LS38" s="63"/>
      <c r="LT38" s="63"/>
      <c r="LU38" s="63"/>
      <c r="LV38" s="63"/>
      <c r="LW38" s="63"/>
      <c r="LX38" s="63"/>
      <c r="LY38" s="63"/>
      <c r="LZ38" s="63"/>
      <c r="MA38" s="63"/>
      <c r="MB38" s="63"/>
      <c r="MC38" s="63"/>
      <c r="MD38" s="63"/>
      <c r="ME38" s="63"/>
      <c r="MF38" s="63"/>
      <c r="MG38" s="63"/>
      <c r="MH38" s="63"/>
      <c r="MI38" s="63"/>
      <c r="MJ38" s="63"/>
      <c r="MK38" s="63"/>
      <c r="ML38" s="63"/>
      <c r="MM38" s="63"/>
      <c r="MN38" s="63"/>
      <c r="MO38" s="63"/>
      <c r="MP38" s="63"/>
      <c r="MQ38" s="63"/>
      <c r="MR38" s="63"/>
      <c r="MS38" s="63"/>
      <c r="MT38" s="63"/>
      <c r="MU38" s="63"/>
      <c r="MV38" s="63"/>
      <c r="MW38" s="63"/>
      <c r="MX38" s="63"/>
      <c r="MY38" s="63"/>
      <c r="MZ38" s="63"/>
      <c r="NA38" s="63"/>
      <c r="NB38" s="63"/>
      <c r="NC38" s="63"/>
      <c r="ND38" s="63"/>
      <c r="NE38" s="63"/>
      <c r="NF38" s="63"/>
      <c r="NG38" s="63"/>
      <c r="NH38" s="63"/>
      <c r="NI38" s="63"/>
      <c r="NJ38" s="63"/>
      <c r="NK38" s="63"/>
      <c r="NL38" s="63"/>
      <c r="NM38" s="63"/>
      <c r="NN38" s="63"/>
      <c r="NO38" s="63"/>
      <c r="NP38" s="63"/>
      <c r="NQ38" s="63"/>
      <c r="NR38" s="63"/>
      <c r="NS38" s="63"/>
      <c r="NT38" s="63"/>
      <c r="NU38" s="63"/>
      <c r="NV38" s="63"/>
      <c r="NW38" s="63"/>
      <c r="NX38" s="63"/>
      <c r="NY38" s="63"/>
      <c r="NZ38" s="63"/>
      <c r="OA38" s="63"/>
      <c r="OB38" s="63"/>
      <c r="OC38" s="63"/>
      <c r="OD38" s="63"/>
      <c r="OE38" s="63"/>
      <c r="OF38" s="63"/>
      <c r="OG38" s="63"/>
      <c r="OH38" s="63"/>
      <c r="OI38" s="63"/>
      <c r="OJ38" s="63"/>
      <c r="OK38" s="63"/>
      <c r="OL38" s="63"/>
      <c r="OM38" s="63"/>
      <c r="ON38" s="63"/>
      <c r="OO38" s="63"/>
      <c r="OP38" s="63"/>
      <c r="OQ38" s="63"/>
      <c r="OR38" s="63"/>
      <c r="OS38" s="63"/>
      <c r="OT38" s="63"/>
      <c r="OU38" s="63"/>
      <c r="OV38" s="63"/>
      <c r="OW38" s="63"/>
      <c r="OX38" s="63"/>
      <c r="OY38" s="63"/>
      <c r="OZ38" s="63"/>
      <c r="PA38" s="63"/>
      <c r="PB38" s="63"/>
      <c r="PC38" s="63"/>
      <c r="PD38" s="63"/>
      <c r="PE38" s="63"/>
      <c r="PF38" s="63"/>
      <c r="PG38" s="63"/>
      <c r="PH38" s="63"/>
      <c r="PI38" s="63"/>
      <c r="PJ38" s="63"/>
      <c r="PK38" s="63"/>
      <c r="PL38" s="63"/>
      <c r="PM38" s="63"/>
      <c r="PN38" s="63"/>
      <c r="PO38" s="63"/>
      <c r="PP38" s="63"/>
      <c r="PQ38" s="63"/>
      <c r="PR38" s="63"/>
      <c r="PS38" s="63"/>
      <c r="PT38" s="63"/>
      <c r="PU38" s="63"/>
      <c r="PV38" s="63"/>
      <c r="PW38" s="63"/>
      <c r="PX38" s="63"/>
      <c r="PY38" s="63"/>
      <c r="PZ38" s="63"/>
      <c r="QA38" s="63"/>
      <c r="QB38" s="63"/>
      <c r="QC38" s="63"/>
      <c r="QD38" s="63"/>
      <c r="QE38" s="63"/>
      <c r="QF38" s="63"/>
      <c r="QG38" s="63"/>
      <c r="QH38" s="63"/>
      <c r="QI38" s="63"/>
      <c r="QJ38" s="63"/>
      <c r="QK38" s="63"/>
      <c r="QL38" s="63"/>
      <c r="QM38" s="63"/>
      <c r="QN38" s="63"/>
      <c r="QO38" s="63"/>
      <c r="QP38" s="63"/>
      <c r="QQ38" s="63"/>
      <c r="QR38" s="63"/>
      <c r="QS38" s="63"/>
      <c r="QT38" s="63"/>
      <c r="QU38" s="63"/>
      <c r="QV38" s="63"/>
      <c r="QW38" s="63"/>
      <c r="QX38" s="63"/>
      <c r="QY38" s="63"/>
      <c r="QZ38" s="63"/>
      <c r="RA38" s="63"/>
      <c r="RB38" s="63"/>
      <c r="RC38" s="63"/>
      <c r="RD38" s="63"/>
      <c r="RE38" s="63"/>
      <c r="RF38" s="63"/>
      <c r="RG38" s="63"/>
      <c r="RH38" s="63"/>
      <c r="RI38" s="63"/>
      <c r="RJ38" s="63"/>
      <c r="RK38" s="63"/>
      <c r="RL38" s="63"/>
      <c r="RM38" s="63"/>
      <c r="RN38" s="63"/>
      <c r="RO38" s="63"/>
      <c r="RP38" s="63"/>
      <c r="RQ38" s="63"/>
      <c r="RR38" s="63"/>
      <c r="RS38" s="63"/>
      <c r="RT38" s="63"/>
      <c r="RU38" s="63"/>
      <c r="RV38" s="63"/>
      <c r="RW38" s="63"/>
      <c r="RX38" s="63"/>
      <c r="RY38" s="63"/>
      <c r="RZ38" s="63"/>
      <c r="SA38" s="63"/>
      <c r="SB38" s="63"/>
      <c r="SC38" s="63"/>
      <c r="SD38" s="63"/>
      <c r="SE38" s="63"/>
      <c r="SF38" s="63"/>
      <c r="SG38" s="63"/>
      <c r="SH38" s="63"/>
      <c r="SI38" s="63"/>
      <c r="SJ38" s="63"/>
      <c r="SK38" s="63"/>
      <c r="SL38" s="63"/>
      <c r="SM38" s="63"/>
      <c r="SN38" s="63"/>
      <c r="SO38" s="63"/>
      <c r="SP38" s="63"/>
      <c r="SQ38" s="63"/>
      <c r="SR38" s="63"/>
      <c r="SS38" s="63"/>
      <c r="ST38" s="63"/>
      <c r="SU38" s="63"/>
      <c r="SV38" s="63"/>
      <c r="SW38" s="63"/>
      <c r="SX38" s="63"/>
      <c r="SY38" s="63"/>
      <c r="SZ38" s="63"/>
      <c r="TA38" s="63"/>
      <c r="TB38" s="63"/>
      <c r="TC38" s="63"/>
      <c r="TD38" s="63"/>
      <c r="TE38" s="63"/>
      <c r="TF38" s="63"/>
      <c r="TG38" s="63"/>
      <c r="TH38" s="63"/>
      <c r="TI38" s="63"/>
      <c r="TJ38" s="63"/>
      <c r="TK38" s="63"/>
      <c r="TL38" s="63"/>
      <c r="TM38" s="63"/>
      <c r="TN38" s="63"/>
      <c r="TO38" s="63"/>
      <c r="TP38" s="63"/>
      <c r="TQ38" s="63"/>
      <c r="TR38" s="63"/>
      <c r="TS38" s="63"/>
      <c r="TT38" s="63"/>
      <c r="TU38" s="63"/>
      <c r="TV38" s="63"/>
      <c r="TW38" s="63"/>
      <c r="TX38" s="63"/>
      <c r="TY38" s="63"/>
      <c r="TZ38" s="63"/>
      <c r="UA38" s="63"/>
      <c r="UB38" s="63"/>
      <c r="UC38" s="63"/>
      <c r="UD38" s="63"/>
      <c r="UE38" s="63"/>
      <c r="UF38" s="63"/>
      <c r="UG38" s="63"/>
      <c r="UH38" s="63"/>
      <c r="UI38" s="63"/>
      <c r="UJ38" s="63"/>
      <c r="UK38" s="63"/>
      <c r="UL38" s="63"/>
      <c r="UM38" s="63"/>
      <c r="UN38" s="63"/>
      <c r="UO38" s="63"/>
      <c r="UP38" s="63"/>
      <c r="UQ38" s="63"/>
      <c r="UR38" s="63"/>
      <c r="US38" s="63"/>
      <c r="UT38" s="63"/>
      <c r="UU38" s="63"/>
      <c r="UV38" s="63"/>
      <c r="UW38" s="63"/>
      <c r="UX38" s="63"/>
      <c r="UY38" s="63"/>
      <c r="UZ38" s="63"/>
      <c r="VA38" s="63"/>
      <c r="VB38" s="63"/>
      <c r="VC38" s="63"/>
      <c r="VD38" s="63"/>
      <c r="VE38" s="63"/>
      <c r="VF38" s="63"/>
      <c r="VG38" s="63"/>
      <c r="VH38" s="63"/>
      <c r="VI38" s="63"/>
      <c r="VJ38" s="63"/>
      <c r="VK38" s="63"/>
      <c r="VL38" s="63"/>
      <c r="VM38" s="63"/>
      <c r="VN38" s="63"/>
      <c r="VO38" s="63"/>
      <c r="VP38" s="63"/>
      <c r="VQ38" s="63"/>
      <c r="VR38" s="63"/>
      <c r="VS38" s="63"/>
      <c r="VT38" s="63"/>
      <c r="VU38" s="63"/>
      <c r="VV38" s="63"/>
      <c r="VW38" s="63"/>
      <c r="VX38" s="63"/>
      <c r="VY38" s="63"/>
      <c r="VZ38" s="63"/>
      <c r="WA38" s="63"/>
      <c r="WB38" s="63"/>
      <c r="WC38" s="63"/>
      <c r="WD38" s="63"/>
      <c r="WE38" s="63"/>
      <c r="WF38" s="63"/>
      <c r="WG38" s="63"/>
      <c r="WH38" s="63"/>
      <c r="WI38" s="63"/>
      <c r="WJ38" s="63"/>
      <c r="WK38" s="63"/>
      <c r="WL38" s="63"/>
      <c r="WM38" s="63"/>
      <c r="WN38" s="63"/>
      <c r="WO38" s="63"/>
      <c r="WP38" s="63"/>
      <c r="WQ38" s="63"/>
      <c r="WR38" s="63"/>
      <c r="WS38" s="63"/>
      <c r="WT38" s="63"/>
      <c r="WU38" s="63"/>
      <c r="WV38" s="63"/>
      <c r="WW38" s="63"/>
      <c r="WX38" s="63"/>
      <c r="WY38" s="63"/>
      <c r="WZ38" s="63"/>
      <c r="XA38" s="63"/>
      <c r="XB38" s="63"/>
      <c r="XC38" s="63"/>
      <c r="XD38" s="63"/>
      <c r="XE38" s="63"/>
      <c r="XF38" s="63"/>
      <c r="XG38" s="63"/>
      <c r="XH38" s="63"/>
      <c r="XI38" s="63"/>
      <c r="XJ38" s="63"/>
      <c r="XK38" s="63"/>
      <c r="XL38" s="63"/>
      <c r="XM38" s="63"/>
      <c r="XN38" s="63"/>
      <c r="XO38" s="63"/>
      <c r="XP38" s="63"/>
      <c r="XQ38" s="63"/>
      <c r="XR38" s="63"/>
      <c r="XS38" s="63"/>
      <c r="XT38" s="63"/>
      <c r="XU38" s="63"/>
      <c r="XV38" s="63"/>
      <c r="XW38" s="63"/>
      <c r="XX38" s="63"/>
      <c r="XY38" s="63"/>
      <c r="XZ38" s="63"/>
      <c r="YA38" s="63"/>
      <c r="YB38" s="63"/>
      <c r="YC38" s="63"/>
      <c r="YD38" s="63"/>
      <c r="YE38" s="63"/>
      <c r="YF38" s="63"/>
      <c r="YG38" s="63"/>
      <c r="YH38" s="63"/>
      <c r="YI38" s="63"/>
      <c r="YJ38" s="63"/>
      <c r="YK38" s="63"/>
      <c r="YL38" s="63"/>
      <c r="YM38" s="63"/>
      <c r="YN38" s="63"/>
      <c r="YO38" s="63"/>
      <c r="YP38" s="63"/>
      <c r="YQ38" s="63"/>
      <c r="YR38" s="63"/>
      <c r="YS38" s="63"/>
      <c r="YT38" s="63"/>
      <c r="YU38" s="63"/>
      <c r="YV38" s="63"/>
      <c r="YW38" s="63"/>
      <c r="YX38" s="63"/>
      <c r="YY38" s="63"/>
      <c r="YZ38" s="63"/>
      <c r="ZA38" s="63"/>
      <c r="ZB38" s="63"/>
      <c r="ZC38" s="63"/>
      <c r="ZD38" s="63"/>
      <c r="ZE38" s="63"/>
      <c r="ZF38" s="63"/>
      <c r="ZG38" s="63"/>
      <c r="ZH38" s="63"/>
      <c r="ZI38" s="63"/>
      <c r="ZJ38" s="63"/>
      <c r="ZK38" s="63"/>
      <c r="ZL38" s="63"/>
      <c r="ZM38" s="63"/>
      <c r="ZN38" s="63"/>
      <c r="ZO38" s="63"/>
      <c r="ZP38" s="63"/>
      <c r="ZQ38" s="63"/>
      <c r="ZR38" s="63"/>
      <c r="ZS38" s="63"/>
      <c r="ZT38" s="63"/>
      <c r="ZU38" s="63"/>
      <c r="ZV38" s="63"/>
      <c r="ZW38" s="63"/>
      <c r="ZX38" s="63"/>
      <c r="ZY38" s="63"/>
      <c r="ZZ38" s="63"/>
      <c r="AAA38" s="63"/>
      <c r="AAB38" s="63"/>
      <c r="AAC38" s="63"/>
      <c r="AAD38" s="63"/>
      <c r="AAE38" s="63"/>
      <c r="AAF38" s="63"/>
      <c r="AAG38" s="63"/>
      <c r="AAH38" s="63"/>
      <c r="AAI38" s="63"/>
      <c r="AAJ38" s="63"/>
      <c r="AAK38" s="63"/>
      <c r="AAL38" s="63"/>
      <c r="AAM38" s="63"/>
      <c r="AAN38" s="63"/>
      <c r="AAO38" s="63"/>
      <c r="AAP38" s="63"/>
      <c r="AAQ38" s="63"/>
      <c r="AAR38" s="63"/>
      <c r="AAS38" s="63"/>
      <c r="AAT38" s="63"/>
      <c r="AAU38" s="63"/>
      <c r="AAV38" s="63"/>
      <c r="AAW38" s="63"/>
      <c r="AAX38" s="63"/>
      <c r="AAY38" s="63"/>
      <c r="AAZ38" s="63"/>
      <c r="ABA38" s="63"/>
      <c r="ABB38" s="63"/>
      <c r="ABC38" s="63"/>
      <c r="ABD38" s="63"/>
      <c r="ABE38" s="63"/>
      <c r="ABF38" s="63"/>
      <c r="ABG38" s="63"/>
      <c r="ABH38" s="63"/>
      <c r="ABI38" s="63"/>
      <c r="ABJ38" s="63"/>
      <c r="ABK38" s="63"/>
      <c r="ABL38" s="63"/>
      <c r="ABM38" s="63"/>
      <c r="ABN38" s="63"/>
      <c r="ABO38" s="63"/>
      <c r="ABP38" s="63"/>
      <c r="ABQ38" s="63"/>
      <c r="ABR38" s="63"/>
      <c r="ABS38" s="63"/>
      <c r="ABT38" s="63"/>
      <c r="ABU38" s="63"/>
      <c r="ABV38" s="63"/>
      <c r="ABW38" s="63"/>
      <c r="ABX38" s="63"/>
      <c r="ABY38" s="63"/>
      <c r="ABZ38" s="63"/>
      <c r="ACA38" s="63"/>
      <c r="ACB38" s="63"/>
      <c r="ACC38" s="63"/>
      <c r="ACD38" s="63"/>
      <c r="ACE38" s="63"/>
      <c r="ACF38" s="63"/>
      <c r="ACG38" s="63"/>
      <c r="ACH38" s="63"/>
      <c r="ACI38" s="63"/>
      <c r="ACJ38" s="63"/>
      <c r="ACK38" s="63"/>
      <c r="ACL38" s="63"/>
      <c r="ACM38" s="63"/>
      <c r="ACN38" s="63"/>
      <c r="ACO38" s="63"/>
      <c r="ACP38" s="63"/>
      <c r="ACQ38" s="63"/>
      <c r="ACR38" s="63"/>
      <c r="ACS38" s="63"/>
      <c r="ACT38" s="63"/>
      <c r="ACU38" s="63"/>
      <c r="ACV38" s="63"/>
      <c r="ACW38" s="63"/>
      <c r="ACX38" s="63"/>
      <c r="ACY38" s="63"/>
      <c r="ACZ38" s="63"/>
      <c r="ADA38" s="63"/>
      <c r="ADB38" s="63"/>
      <c r="ADC38" s="63"/>
      <c r="ADD38" s="63"/>
      <c r="ADE38" s="63"/>
      <c r="ADF38" s="63"/>
      <c r="ADG38" s="63"/>
      <c r="ADH38" s="63"/>
      <c r="ADI38" s="63"/>
      <c r="ADJ38" s="63"/>
      <c r="ADK38" s="63"/>
      <c r="ADL38" s="63"/>
      <c r="ADM38" s="63"/>
      <c r="ADN38" s="63"/>
      <c r="ADO38" s="63"/>
      <c r="ADP38" s="63"/>
      <c r="ADQ38" s="63"/>
      <c r="ADR38" s="63"/>
      <c r="ADS38" s="63"/>
      <c r="ADT38" s="63"/>
      <c r="ADU38" s="63"/>
      <c r="ADV38" s="63"/>
      <c r="ADW38" s="63"/>
      <c r="ADX38" s="63"/>
      <c r="ADY38" s="63"/>
      <c r="ADZ38" s="63"/>
      <c r="AEA38" s="63"/>
      <c r="AEB38" s="63"/>
      <c r="AEC38" s="63"/>
      <c r="AED38" s="63"/>
      <c r="AEE38" s="63"/>
      <c r="AEF38" s="63"/>
      <c r="AEG38" s="63"/>
      <c r="AEH38" s="63"/>
      <c r="AEI38" s="63"/>
      <c r="AEJ38" s="63"/>
      <c r="AEK38" s="63"/>
      <c r="AEL38" s="63"/>
      <c r="AEM38" s="63"/>
      <c r="AEN38" s="63"/>
      <c r="AEO38" s="63"/>
      <c r="AEP38" s="63"/>
      <c r="AEQ38" s="63"/>
      <c r="AER38" s="63"/>
      <c r="AES38" s="63"/>
      <c r="AET38" s="63"/>
      <c r="AEU38" s="63"/>
      <c r="AEV38" s="63"/>
      <c r="AEW38" s="63"/>
      <c r="AEX38" s="63"/>
      <c r="AEY38" s="63"/>
      <c r="AEZ38" s="63"/>
      <c r="AFA38" s="63"/>
      <c r="AFB38" s="63"/>
      <c r="AFC38" s="63"/>
      <c r="AFD38" s="63"/>
      <c r="AFE38" s="63"/>
      <c r="AFF38" s="63"/>
      <c r="AFG38" s="63"/>
      <c r="AFH38" s="63"/>
      <c r="AFI38" s="63"/>
      <c r="AFJ38" s="63"/>
      <c r="AFK38" s="63"/>
      <c r="AFL38" s="63"/>
      <c r="AFM38" s="63"/>
      <c r="AFN38" s="63"/>
      <c r="AFO38" s="63"/>
      <c r="AFP38" s="63"/>
      <c r="AFQ38" s="63"/>
      <c r="AFR38" s="63"/>
      <c r="AFS38" s="63"/>
      <c r="AFT38" s="63"/>
      <c r="AFU38" s="63"/>
      <c r="AFV38" s="63"/>
      <c r="AFW38" s="63"/>
      <c r="AFX38" s="63"/>
      <c r="AFY38" s="63"/>
      <c r="AFZ38" s="63"/>
      <c r="AGA38" s="63"/>
      <c r="AGB38" s="63"/>
      <c r="AGC38" s="63"/>
      <c r="AGD38" s="63"/>
      <c r="AGE38" s="63"/>
      <c r="AGF38" s="63"/>
      <c r="AGG38" s="63"/>
      <c r="AGH38" s="63"/>
      <c r="AGI38" s="63"/>
      <c r="AGJ38" s="63"/>
      <c r="AGK38" s="63"/>
      <c r="AGL38" s="63"/>
      <c r="AGM38" s="63"/>
      <c r="AGN38" s="63"/>
      <c r="AGO38" s="63"/>
      <c r="AGP38" s="63"/>
      <c r="AGQ38" s="63"/>
      <c r="AGR38" s="63"/>
      <c r="AGS38" s="63"/>
      <c r="AGT38" s="63"/>
      <c r="AGU38" s="63"/>
      <c r="AGV38" s="63"/>
      <c r="AGW38" s="63"/>
      <c r="AGX38" s="63"/>
      <c r="AGY38" s="63"/>
      <c r="AGZ38" s="63"/>
      <c r="AHA38" s="63"/>
      <c r="AHB38" s="63"/>
      <c r="AHC38" s="63"/>
      <c r="AHD38" s="63"/>
      <c r="AHE38" s="63"/>
      <c r="AHF38" s="63"/>
      <c r="AHG38" s="63"/>
      <c r="AHH38" s="63"/>
      <c r="AHI38" s="63"/>
      <c r="AHJ38" s="63"/>
      <c r="AHK38" s="63"/>
      <c r="AHL38" s="63"/>
      <c r="AHM38" s="63"/>
      <c r="AHN38" s="63"/>
      <c r="AHO38" s="63"/>
      <c r="AHP38" s="63"/>
      <c r="AHQ38" s="63"/>
      <c r="AHR38" s="63"/>
      <c r="AHS38" s="63"/>
      <c r="AHT38" s="63"/>
      <c r="AHU38" s="63"/>
      <c r="AHV38" s="63"/>
      <c r="AHW38" s="63"/>
      <c r="AHX38" s="63"/>
      <c r="AHY38" s="63"/>
      <c r="AHZ38" s="63"/>
      <c r="AIA38" s="63"/>
      <c r="AIB38" s="63"/>
      <c r="AIC38" s="63"/>
      <c r="AID38" s="63"/>
      <c r="AIE38" s="63"/>
      <c r="AIF38" s="63"/>
      <c r="AIG38" s="63"/>
      <c r="AIH38" s="63"/>
      <c r="AII38" s="63"/>
      <c r="AIJ38" s="63"/>
      <c r="AIK38" s="63"/>
      <c r="AIL38" s="63"/>
      <c r="AIM38" s="63"/>
      <c r="AIN38" s="63"/>
      <c r="AIO38" s="63"/>
      <c r="AIP38" s="63"/>
      <c r="AIQ38" s="63"/>
      <c r="AIR38" s="63"/>
      <c r="AIS38" s="63"/>
      <c r="AIT38" s="63"/>
      <c r="AIU38" s="63"/>
      <c r="AIV38" s="63"/>
      <c r="AIW38" s="63"/>
      <c r="AIX38" s="63"/>
      <c r="AIY38" s="63"/>
      <c r="AIZ38" s="63"/>
      <c r="AJA38" s="63"/>
      <c r="AJB38" s="63"/>
      <c r="AJC38" s="63"/>
      <c r="AJD38" s="63"/>
      <c r="AJE38" s="63"/>
      <c r="AJF38" s="63"/>
      <c r="AJG38" s="63"/>
      <c r="AJH38" s="63"/>
      <c r="AJI38" s="63"/>
      <c r="AJJ38" s="63"/>
      <c r="AJK38" s="63"/>
      <c r="AJL38" s="63"/>
      <c r="AJM38" s="63"/>
      <c r="AJN38" s="63"/>
      <c r="AJO38" s="63"/>
      <c r="AJP38" s="63"/>
      <c r="AJQ38" s="63"/>
      <c r="AJR38" s="63"/>
      <c r="AJS38" s="63"/>
      <c r="AJT38" s="63"/>
      <c r="AJU38" s="63"/>
      <c r="AJV38" s="63"/>
      <c r="AJW38" s="63"/>
      <c r="AJX38" s="63"/>
      <c r="AJY38" s="63"/>
      <c r="AJZ38" s="63"/>
      <c r="AKA38" s="63"/>
      <c r="AKB38" s="63"/>
      <c r="AKC38" s="63"/>
      <c r="AKD38" s="63"/>
      <c r="AKE38" s="63"/>
      <c r="AKF38" s="63"/>
      <c r="AKG38" s="63"/>
      <c r="AKH38" s="63"/>
      <c r="AKI38" s="63"/>
      <c r="AKJ38" s="63"/>
      <c r="AKK38" s="63"/>
      <c r="AKL38" s="63"/>
      <c r="AKM38" s="63"/>
      <c r="AKN38" s="63"/>
      <c r="AKO38" s="63"/>
      <c r="AKP38" s="63"/>
      <c r="AKQ38" s="63"/>
      <c r="AKR38" s="63"/>
      <c r="AKS38" s="63"/>
      <c r="AKT38" s="63"/>
      <c r="AKU38" s="63"/>
      <c r="AKV38" s="63"/>
      <c r="AKW38" s="63"/>
      <c r="AKX38" s="63"/>
      <c r="AKY38" s="63"/>
      <c r="AKZ38" s="63"/>
      <c r="ALA38" s="63"/>
      <c r="ALB38" s="63"/>
      <c r="ALC38" s="63"/>
      <c r="ALD38" s="63"/>
      <c r="ALE38" s="63"/>
      <c r="ALF38" s="63"/>
      <c r="ALG38" s="63"/>
      <c r="ALH38" s="63"/>
      <c r="ALI38" s="63"/>
      <c r="ALJ38" s="63"/>
      <c r="ALK38" s="63"/>
      <c r="ALL38" s="63"/>
      <c r="ALM38" s="63"/>
      <c r="ALN38" s="63"/>
      <c r="ALO38" s="63"/>
      <c r="ALP38" s="63"/>
      <c r="ALQ38" s="63"/>
      <c r="ALR38" s="63"/>
      <c r="ALS38" s="63"/>
      <c r="ALT38" s="63"/>
      <c r="ALU38" s="63"/>
      <c r="ALV38" s="63"/>
      <c r="ALW38" s="63"/>
      <c r="ALX38" s="63"/>
      <c r="ALY38" s="63"/>
      <c r="ALZ38" s="63"/>
      <c r="AMA38" s="63"/>
      <c r="AMB38" s="63"/>
      <c r="AMC38" s="63"/>
      <c r="AMD38" s="63"/>
      <c r="AME38" s="63"/>
      <c r="AMF38" s="63"/>
      <c r="AMG38" s="63"/>
      <c r="AMH38" s="63"/>
      <c r="AMI38" s="63"/>
      <c r="AMJ38" s="63"/>
      <c r="AMK38" s="63"/>
      <c r="AML38" s="63"/>
      <c r="AMM38" s="63"/>
      <c r="AMN38" s="63"/>
      <c r="AMO38" s="63"/>
      <c r="AMP38" s="63"/>
      <c r="AMQ38" s="63"/>
      <c r="AMR38" s="63"/>
      <c r="AMS38" s="63"/>
      <c r="AMT38" s="63"/>
      <c r="AMU38" s="63"/>
      <c r="AMV38" s="63"/>
      <c r="AMW38" s="63"/>
      <c r="AMX38" s="63"/>
      <c r="AMY38" s="63"/>
      <c r="AMZ38" s="63"/>
      <c r="ANA38" s="63"/>
      <c r="ANB38" s="63"/>
      <c r="ANC38" s="63"/>
      <c r="AND38" s="63"/>
      <c r="ANE38" s="63"/>
      <c r="ANF38" s="63"/>
      <c r="ANG38" s="63"/>
      <c r="ANH38" s="63"/>
      <c r="ANI38" s="63"/>
      <c r="ANJ38" s="63"/>
      <c r="ANK38" s="63"/>
      <c r="ANL38" s="63"/>
      <c r="ANM38" s="63"/>
      <c r="ANN38" s="63"/>
      <c r="ANO38" s="63"/>
      <c r="ANP38" s="63"/>
      <c r="ANQ38" s="63"/>
      <c r="ANR38" s="63"/>
      <c r="ANS38" s="63"/>
      <c r="ANT38" s="63"/>
      <c r="ANU38" s="63"/>
      <c r="ANV38" s="63"/>
      <c r="ANW38" s="63"/>
      <c r="ANX38" s="63"/>
      <c r="ANY38" s="63"/>
      <c r="ANZ38" s="63"/>
      <c r="AOA38" s="63"/>
      <c r="AOB38" s="63"/>
      <c r="AOC38" s="63"/>
      <c r="AOD38" s="63"/>
      <c r="AOE38" s="63"/>
      <c r="AOF38" s="63"/>
      <c r="AOG38" s="63"/>
      <c r="AOH38" s="63"/>
      <c r="AOI38" s="63"/>
      <c r="AOJ38" s="63"/>
      <c r="AOK38" s="63"/>
      <c r="AOL38" s="63"/>
      <c r="AOM38" s="63"/>
      <c r="AON38" s="63"/>
      <c r="AOO38" s="63"/>
      <c r="AOP38" s="63"/>
      <c r="AOQ38" s="63"/>
      <c r="AOR38" s="63"/>
      <c r="AOS38" s="63"/>
      <c r="AOT38" s="63"/>
      <c r="AOU38" s="63"/>
      <c r="AOV38" s="63"/>
      <c r="AOW38" s="63"/>
      <c r="AOX38" s="63"/>
      <c r="AOY38" s="63"/>
      <c r="AOZ38" s="63"/>
      <c r="APA38" s="63"/>
      <c r="APB38" s="63"/>
      <c r="APC38" s="63"/>
      <c r="APD38" s="63"/>
      <c r="APE38" s="63"/>
      <c r="APF38" s="63"/>
      <c r="APG38" s="63"/>
      <c r="APH38" s="63"/>
      <c r="API38" s="63"/>
      <c r="APJ38" s="63"/>
      <c r="APK38" s="63"/>
      <c r="APL38" s="63"/>
      <c r="APM38" s="63"/>
      <c r="APN38" s="63"/>
      <c r="APO38" s="63"/>
      <c r="APP38" s="63"/>
      <c r="APQ38" s="63"/>
      <c r="APR38" s="63"/>
      <c r="APS38" s="63"/>
      <c r="APT38" s="63"/>
      <c r="APU38" s="63"/>
      <c r="APV38" s="63"/>
      <c r="APW38" s="63"/>
      <c r="APX38" s="63"/>
      <c r="APY38" s="63"/>
      <c r="APZ38" s="63"/>
      <c r="AQA38" s="63"/>
      <c r="AQB38" s="63"/>
      <c r="AQC38" s="63"/>
      <c r="AQD38" s="63"/>
      <c r="AQE38" s="63"/>
      <c r="AQF38" s="63"/>
      <c r="AQG38" s="63"/>
      <c r="AQH38" s="63"/>
      <c r="AQI38" s="63"/>
      <c r="AQJ38" s="63"/>
      <c r="AQK38" s="63"/>
      <c r="AQL38" s="63"/>
      <c r="AQM38" s="63"/>
      <c r="AQN38" s="63"/>
      <c r="AQO38" s="63"/>
      <c r="AQP38" s="63"/>
      <c r="AQQ38" s="63"/>
      <c r="AQR38" s="63"/>
      <c r="AQS38" s="63"/>
      <c r="AQT38" s="63"/>
      <c r="AQU38" s="63"/>
      <c r="AQV38" s="63"/>
      <c r="AQW38" s="63"/>
      <c r="AQX38" s="63"/>
      <c r="AQY38" s="63"/>
      <c r="AQZ38" s="63"/>
      <c r="ARA38" s="63"/>
      <c r="ARB38" s="63"/>
      <c r="ARC38" s="63"/>
      <c r="ARD38" s="63"/>
      <c r="ARE38" s="63"/>
      <c r="ARF38" s="63"/>
      <c r="ARG38" s="63"/>
      <c r="ARH38" s="63"/>
      <c r="ARI38" s="63"/>
      <c r="ARJ38" s="63"/>
      <c r="ARK38" s="63"/>
      <c r="ARL38" s="63"/>
      <c r="ARM38" s="63"/>
      <c r="ARN38" s="63"/>
      <c r="ARO38" s="63"/>
      <c r="ARP38" s="63"/>
      <c r="ARQ38" s="63"/>
      <c r="ARR38" s="63"/>
      <c r="ARS38" s="63"/>
      <c r="ART38" s="63"/>
      <c r="ARU38" s="63"/>
      <c r="ARV38" s="63"/>
      <c r="ARW38" s="63"/>
      <c r="ARX38" s="63"/>
      <c r="ARY38" s="63"/>
      <c r="ARZ38" s="63"/>
      <c r="ASA38" s="63"/>
      <c r="ASB38" s="63"/>
      <c r="ASC38" s="63"/>
      <c r="ASD38" s="63"/>
      <c r="ASE38" s="63"/>
      <c r="ASF38" s="63"/>
      <c r="ASG38" s="63"/>
      <c r="ASH38" s="63"/>
      <c r="ASI38" s="63"/>
      <c r="ASJ38" s="63"/>
      <c r="ASK38" s="63"/>
      <c r="ASL38" s="63"/>
      <c r="ASM38" s="63"/>
      <c r="ASN38" s="63"/>
      <c r="ASO38" s="63"/>
      <c r="ASP38" s="63"/>
      <c r="ASQ38" s="63"/>
      <c r="ASR38" s="63"/>
      <c r="ASS38" s="63"/>
      <c r="AST38" s="63"/>
      <c r="ASU38" s="63"/>
      <c r="ASV38" s="63"/>
      <c r="ASW38" s="63"/>
      <c r="ASX38" s="63"/>
      <c r="ASY38" s="63"/>
      <c r="ASZ38" s="63"/>
      <c r="ATA38" s="63"/>
      <c r="ATB38" s="63"/>
      <c r="ATC38" s="63"/>
      <c r="ATD38" s="63"/>
      <c r="ATE38" s="63"/>
      <c r="ATF38" s="63"/>
      <c r="ATG38" s="63"/>
      <c r="ATH38" s="63"/>
      <c r="ATI38" s="63"/>
      <c r="ATJ38" s="63"/>
      <c r="ATK38" s="63"/>
      <c r="ATL38" s="63"/>
      <c r="ATM38" s="63"/>
      <c r="ATN38" s="63"/>
      <c r="ATO38" s="63"/>
      <c r="ATP38" s="63"/>
      <c r="ATQ38" s="63"/>
      <c r="ATR38" s="63"/>
      <c r="ATS38" s="63"/>
      <c r="ATT38" s="63"/>
      <c r="ATU38" s="63"/>
      <c r="ATV38" s="63"/>
      <c r="ATW38" s="63"/>
      <c r="ATX38" s="63"/>
      <c r="ATY38" s="63"/>
      <c r="ATZ38" s="63"/>
      <c r="AUA38" s="63"/>
      <c r="AUB38" s="63"/>
      <c r="AUC38" s="63"/>
      <c r="AUD38" s="63"/>
      <c r="AUE38" s="63"/>
      <c r="AUF38" s="63"/>
      <c r="AUG38" s="63"/>
      <c r="AUH38" s="63"/>
      <c r="AUI38" s="63"/>
      <c r="AUJ38" s="63"/>
      <c r="AUK38" s="63"/>
      <c r="AUL38" s="63"/>
      <c r="AUM38" s="63"/>
      <c r="AUN38" s="63"/>
      <c r="AUO38" s="63"/>
      <c r="AUP38" s="63"/>
      <c r="AUQ38" s="63"/>
      <c r="AUR38" s="63"/>
      <c r="AUS38" s="63"/>
      <c r="AUT38" s="63"/>
      <c r="AUU38" s="63"/>
      <c r="AUV38" s="63"/>
      <c r="AUW38" s="63"/>
      <c r="AUX38" s="63"/>
      <c r="AUY38" s="63"/>
      <c r="AUZ38" s="63"/>
      <c r="AVA38" s="63"/>
      <c r="AVB38" s="63"/>
      <c r="AVC38" s="63"/>
      <c r="AVD38" s="63"/>
      <c r="AVE38" s="63"/>
      <c r="AVF38" s="63"/>
      <c r="AVG38" s="63"/>
      <c r="AVH38" s="63"/>
      <c r="AVI38" s="63"/>
      <c r="AVJ38" s="63"/>
      <c r="AVK38" s="63"/>
      <c r="AVL38" s="63"/>
      <c r="AVM38" s="63"/>
      <c r="AVN38" s="63"/>
      <c r="AVO38" s="63"/>
      <c r="AVP38" s="63"/>
      <c r="AVQ38" s="63"/>
      <c r="AVR38" s="63"/>
      <c r="AVS38" s="63"/>
      <c r="AVT38" s="63"/>
      <c r="AVU38" s="63"/>
      <c r="AVV38" s="63"/>
      <c r="AVW38" s="63"/>
      <c r="AVX38" s="63"/>
      <c r="AVY38" s="63"/>
      <c r="AVZ38" s="63"/>
      <c r="AWA38" s="63"/>
      <c r="AWB38" s="63"/>
      <c r="AWC38" s="63"/>
      <c r="AWD38" s="63"/>
      <c r="AWE38" s="63"/>
      <c r="AWF38" s="63"/>
      <c r="AWG38" s="63"/>
      <c r="AWH38" s="63"/>
      <c r="AWI38" s="63"/>
      <c r="AWJ38" s="63"/>
      <c r="AWK38" s="63"/>
      <c r="AWL38" s="63"/>
      <c r="AWM38" s="63"/>
      <c r="AWN38" s="63"/>
      <c r="AWO38" s="63"/>
      <c r="AWP38" s="63"/>
      <c r="AWQ38" s="63"/>
      <c r="AWR38" s="63"/>
      <c r="AWS38" s="63"/>
      <c r="AWT38" s="63"/>
      <c r="AWU38" s="63"/>
      <c r="AWV38" s="63"/>
      <c r="AWW38" s="63"/>
      <c r="AWX38" s="63"/>
      <c r="AWY38" s="63"/>
      <c r="AWZ38" s="63"/>
      <c r="AXA38" s="63"/>
      <c r="AXB38" s="63"/>
      <c r="AXC38" s="63"/>
      <c r="AXD38" s="63"/>
      <c r="AXE38" s="63"/>
      <c r="AXF38" s="63"/>
      <c r="AXG38" s="63"/>
      <c r="AXH38" s="63"/>
      <c r="AXI38" s="63"/>
      <c r="AXJ38" s="63"/>
      <c r="AXK38" s="63"/>
      <c r="AXL38" s="63"/>
      <c r="AXM38" s="63"/>
      <c r="AXN38" s="63"/>
      <c r="AXO38" s="63"/>
      <c r="AXP38" s="63"/>
      <c r="AXQ38" s="63"/>
      <c r="AXR38" s="63"/>
      <c r="AXS38" s="63"/>
      <c r="AXT38" s="63"/>
      <c r="AXU38" s="63"/>
      <c r="AXV38" s="63"/>
      <c r="AXW38" s="63"/>
      <c r="AXX38" s="63"/>
      <c r="AXY38" s="63"/>
      <c r="AXZ38" s="63"/>
      <c r="AYA38" s="63"/>
      <c r="AYB38" s="63"/>
      <c r="AYC38" s="63"/>
      <c r="AYD38" s="63"/>
      <c r="AYE38" s="63"/>
      <c r="AYF38" s="63"/>
      <c r="AYG38" s="63"/>
      <c r="AYH38" s="63"/>
      <c r="AYI38" s="63"/>
      <c r="AYJ38" s="63"/>
      <c r="AYK38" s="63"/>
      <c r="AYL38" s="63"/>
      <c r="AYM38" s="63"/>
      <c r="AYN38" s="63"/>
      <c r="AYO38" s="63"/>
      <c r="AYP38" s="63"/>
      <c r="AYQ38" s="63"/>
      <c r="AYR38" s="63"/>
      <c r="AYS38" s="63"/>
      <c r="AYT38" s="63"/>
      <c r="AYU38" s="63"/>
      <c r="AYV38" s="63"/>
      <c r="AYW38" s="63"/>
      <c r="AYX38" s="63"/>
      <c r="AYY38" s="63"/>
      <c r="AYZ38" s="63"/>
      <c r="AZA38" s="63"/>
      <c r="AZB38" s="63"/>
      <c r="AZC38" s="63"/>
      <c r="AZD38" s="63"/>
      <c r="AZE38" s="63"/>
      <c r="AZF38" s="63"/>
      <c r="AZG38" s="63"/>
      <c r="AZH38" s="63"/>
      <c r="AZI38" s="63"/>
      <c r="AZJ38" s="63"/>
      <c r="AZK38" s="63"/>
      <c r="AZL38" s="63"/>
      <c r="AZM38" s="63"/>
      <c r="AZN38" s="63"/>
      <c r="AZO38" s="63"/>
      <c r="AZP38" s="63"/>
      <c r="AZQ38" s="63"/>
      <c r="AZR38" s="63"/>
      <c r="AZS38" s="63"/>
      <c r="AZT38" s="63"/>
      <c r="AZU38" s="63"/>
      <c r="AZV38" s="63"/>
      <c r="AZW38" s="63"/>
      <c r="AZX38" s="63"/>
      <c r="AZY38" s="63"/>
      <c r="AZZ38" s="63"/>
      <c r="BAA38" s="63"/>
      <c r="BAB38" s="63"/>
      <c r="BAC38" s="63"/>
      <c r="BAD38" s="63"/>
      <c r="BAE38" s="63"/>
      <c r="BAF38" s="63"/>
      <c r="BAG38" s="63"/>
      <c r="BAH38" s="63"/>
      <c r="BAI38" s="63"/>
      <c r="BAJ38" s="63"/>
      <c r="BAK38" s="63"/>
      <c r="BAL38" s="63"/>
      <c r="BAM38" s="63"/>
      <c r="BAN38" s="63"/>
      <c r="BAO38" s="63"/>
      <c r="BAP38" s="63"/>
      <c r="BAQ38" s="63"/>
      <c r="BAR38" s="63"/>
      <c r="BAS38" s="63"/>
      <c r="BAT38" s="63"/>
      <c r="BAU38" s="63"/>
      <c r="BAV38" s="63"/>
      <c r="BAW38" s="63"/>
      <c r="BAX38" s="63"/>
      <c r="BAY38" s="63"/>
      <c r="BAZ38" s="63"/>
      <c r="BBA38" s="63"/>
      <c r="BBB38" s="63"/>
      <c r="BBC38" s="63"/>
      <c r="BBD38" s="63"/>
      <c r="BBE38" s="63"/>
      <c r="BBF38" s="63"/>
      <c r="BBG38" s="63"/>
      <c r="BBH38" s="63"/>
      <c r="BBI38" s="63"/>
      <c r="BBJ38" s="63"/>
      <c r="BBK38" s="63"/>
      <c r="BBL38" s="63"/>
      <c r="BBM38" s="63"/>
      <c r="BBN38" s="63"/>
      <c r="BBO38" s="63"/>
      <c r="BBP38" s="63"/>
      <c r="BBQ38" s="63"/>
      <c r="BBR38" s="63"/>
      <c r="BBS38" s="63"/>
      <c r="BBT38" s="63"/>
      <c r="BBU38" s="63"/>
      <c r="BBV38" s="63"/>
      <c r="BBW38" s="63"/>
      <c r="BBX38" s="63"/>
      <c r="BBY38" s="63"/>
      <c r="BBZ38" s="63"/>
      <c r="BCA38" s="63"/>
      <c r="BCB38" s="63"/>
      <c r="BCC38" s="63"/>
      <c r="BCD38" s="63"/>
      <c r="BCE38" s="63"/>
      <c r="BCF38" s="63"/>
      <c r="BCG38" s="63"/>
      <c r="BCH38" s="63"/>
      <c r="BCI38" s="63"/>
      <c r="BCJ38" s="63"/>
      <c r="BCK38" s="63"/>
      <c r="BCL38" s="63"/>
      <c r="BCM38" s="63"/>
      <c r="BCN38" s="63"/>
      <c r="BCO38" s="63"/>
      <c r="BCP38" s="63"/>
      <c r="BCQ38" s="63"/>
      <c r="BCR38" s="63"/>
      <c r="BCS38" s="63"/>
      <c r="BCT38" s="63"/>
      <c r="BCU38" s="63"/>
      <c r="BCV38" s="63"/>
      <c r="BCW38" s="63"/>
      <c r="BCX38" s="63"/>
      <c r="BCY38" s="63"/>
      <c r="BCZ38" s="63"/>
      <c r="BDA38" s="63"/>
      <c r="BDB38" s="63"/>
      <c r="BDC38" s="63"/>
      <c r="BDD38" s="63"/>
      <c r="BDE38" s="63"/>
      <c r="BDF38" s="63"/>
      <c r="BDG38" s="63"/>
      <c r="BDH38" s="63"/>
      <c r="BDI38" s="63"/>
      <c r="BDJ38" s="63"/>
      <c r="BDK38" s="63"/>
      <c r="BDL38" s="63"/>
      <c r="BDM38" s="63"/>
      <c r="BDN38" s="63"/>
      <c r="BDO38" s="63"/>
      <c r="BDP38" s="63"/>
      <c r="BDQ38" s="63"/>
      <c r="BDR38" s="63"/>
      <c r="BDS38" s="63"/>
      <c r="BDT38" s="63"/>
      <c r="BDU38" s="63"/>
      <c r="BDV38" s="63"/>
      <c r="BDW38" s="63"/>
      <c r="BDX38" s="63"/>
      <c r="BDY38" s="63"/>
      <c r="BDZ38" s="63"/>
      <c r="BEA38" s="63"/>
      <c r="BEB38" s="63"/>
      <c r="BEC38" s="63"/>
      <c r="BED38" s="63"/>
      <c r="BEE38" s="63"/>
      <c r="BEF38" s="63"/>
      <c r="BEG38" s="63"/>
      <c r="BEH38" s="63"/>
      <c r="BEI38" s="63"/>
      <c r="BEJ38" s="63"/>
      <c r="BEK38" s="63"/>
      <c r="BEL38" s="63"/>
      <c r="BEM38" s="63"/>
      <c r="BEN38" s="63"/>
      <c r="BEO38" s="63"/>
      <c r="BEP38" s="63"/>
      <c r="BEQ38" s="63"/>
      <c r="BER38" s="63"/>
      <c r="BES38" s="63"/>
      <c r="BET38" s="63"/>
      <c r="BEU38" s="63"/>
      <c r="BEV38" s="63"/>
      <c r="BEW38" s="63"/>
      <c r="BEX38" s="63"/>
      <c r="BEY38" s="63"/>
      <c r="BEZ38" s="63"/>
      <c r="BFA38" s="63"/>
      <c r="BFB38" s="63"/>
      <c r="BFC38" s="63"/>
      <c r="BFD38" s="63"/>
      <c r="BFE38" s="63"/>
      <c r="BFF38" s="63"/>
      <c r="BFG38" s="63"/>
      <c r="BFH38" s="63"/>
      <c r="BFI38" s="63"/>
      <c r="BFJ38" s="63"/>
      <c r="BFK38" s="63"/>
      <c r="BFL38" s="63"/>
      <c r="BFM38" s="63"/>
      <c r="BFN38" s="63"/>
      <c r="BFO38" s="63"/>
      <c r="BFP38" s="63"/>
      <c r="BFQ38" s="63"/>
      <c r="BFR38" s="63"/>
      <c r="BFS38" s="63"/>
      <c r="BFT38" s="63"/>
      <c r="BFU38" s="63"/>
      <c r="BFV38" s="63"/>
      <c r="BFW38" s="63"/>
      <c r="BFX38" s="63"/>
      <c r="BFY38" s="63"/>
      <c r="BFZ38" s="63"/>
      <c r="BGA38" s="63"/>
      <c r="BGB38" s="63"/>
      <c r="BGC38" s="63"/>
      <c r="BGD38" s="63"/>
      <c r="BGE38" s="63"/>
      <c r="BGF38" s="63"/>
      <c r="BGG38" s="63"/>
      <c r="BGH38" s="63"/>
      <c r="BGI38" s="63"/>
      <c r="BGJ38" s="63"/>
      <c r="BGK38" s="63"/>
      <c r="BGL38" s="63"/>
      <c r="BGM38" s="63"/>
      <c r="BGN38" s="63"/>
      <c r="BGO38" s="63"/>
      <c r="BGP38" s="63"/>
      <c r="BGQ38" s="63"/>
      <c r="BGR38" s="63"/>
      <c r="BGS38" s="63"/>
      <c r="BGT38" s="63"/>
      <c r="BGU38" s="63"/>
      <c r="BGV38" s="63"/>
      <c r="BGW38" s="63"/>
      <c r="BGX38" s="63"/>
      <c r="BGY38" s="63"/>
      <c r="BGZ38" s="63"/>
      <c r="BHA38" s="63"/>
      <c r="BHB38" s="63"/>
      <c r="BHC38" s="63"/>
      <c r="BHD38" s="63"/>
      <c r="BHE38" s="63"/>
      <c r="BHF38" s="63"/>
      <c r="BHG38" s="63"/>
      <c r="BHH38" s="63"/>
      <c r="BHI38" s="63"/>
      <c r="BHJ38" s="63"/>
      <c r="BHK38" s="63"/>
      <c r="BHL38" s="63"/>
      <c r="BHM38" s="63"/>
      <c r="BHN38" s="63"/>
      <c r="BHO38" s="63"/>
      <c r="BHP38" s="63"/>
      <c r="BHQ38" s="63"/>
      <c r="BHR38" s="63"/>
      <c r="BHS38" s="63"/>
      <c r="BHT38" s="63"/>
      <c r="BHU38" s="63"/>
      <c r="BHV38" s="63"/>
      <c r="BHW38" s="63"/>
      <c r="BHX38" s="63"/>
      <c r="BHY38" s="63"/>
      <c r="BHZ38" s="63"/>
      <c r="BIA38" s="63"/>
      <c r="BIB38" s="63"/>
      <c r="BIC38" s="63"/>
      <c r="BID38" s="63"/>
      <c r="BIE38" s="63"/>
      <c r="BIF38" s="63"/>
      <c r="BIG38" s="63"/>
      <c r="BIH38" s="63"/>
      <c r="BII38" s="63"/>
      <c r="BIJ38" s="63"/>
      <c r="BIK38" s="63"/>
      <c r="BIL38" s="63"/>
      <c r="BIM38" s="63"/>
      <c r="BIN38" s="63"/>
      <c r="BIO38" s="63"/>
      <c r="BIP38" s="63"/>
      <c r="BIQ38" s="63"/>
      <c r="BIR38" s="63"/>
      <c r="BIS38" s="63"/>
      <c r="BIT38" s="63"/>
      <c r="BIU38" s="63"/>
      <c r="BIV38" s="63"/>
      <c r="BIW38" s="63"/>
      <c r="BIX38" s="63"/>
      <c r="BIY38" s="63"/>
      <c r="BIZ38" s="63"/>
      <c r="BJA38" s="63"/>
      <c r="BJB38" s="63"/>
      <c r="BJC38" s="63"/>
      <c r="BJD38" s="63"/>
      <c r="BJE38" s="63"/>
      <c r="BJF38" s="63"/>
      <c r="BJG38" s="63"/>
      <c r="BJH38" s="63"/>
      <c r="BJI38" s="63"/>
      <c r="BJJ38" s="63"/>
      <c r="BJK38" s="63"/>
      <c r="BJL38" s="63"/>
      <c r="BJM38" s="63"/>
      <c r="BJN38" s="63"/>
      <c r="BJO38" s="63"/>
      <c r="BJP38" s="63"/>
      <c r="BJQ38" s="63"/>
      <c r="BJR38" s="63"/>
      <c r="BJS38" s="63"/>
      <c r="BJT38" s="63"/>
      <c r="BJU38" s="63"/>
      <c r="BJV38" s="63"/>
      <c r="BJW38" s="63"/>
      <c r="BJX38" s="63"/>
      <c r="BJY38" s="63"/>
      <c r="BJZ38" s="63"/>
      <c r="BKA38" s="63"/>
      <c r="BKB38" s="63"/>
      <c r="BKC38" s="63"/>
      <c r="BKD38" s="63"/>
      <c r="BKE38" s="63"/>
      <c r="BKF38" s="63"/>
      <c r="BKG38" s="63"/>
      <c r="BKH38" s="63"/>
      <c r="BKI38" s="63"/>
      <c r="BKJ38" s="63"/>
      <c r="BKK38" s="63"/>
      <c r="BKL38" s="63"/>
      <c r="BKM38" s="63"/>
      <c r="BKN38" s="63"/>
      <c r="BKO38" s="63"/>
      <c r="BKP38" s="63"/>
      <c r="BKQ38" s="63"/>
      <c r="BKR38" s="63"/>
      <c r="BKS38" s="63"/>
      <c r="BKT38" s="63"/>
      <c r="BKU38" s="63"/>
      <c r="BKV38" s="63"/>
      <c r="BKW38" s="63"/>
      <c r="BKX38" s="63"/>
      <c r="BKY38" s="63"/>
      <c r="BKZ38" s="63"/>
      <c r="BLA38" s="63"/>
      <c r="BLB38" s="63"/>
      <c r="BLC38" s="63"/>
      <c r="BLD38" s="63"/>
      <c r="BLE38" s="63"/>
      <c r="BLF38" s="63"/>
      <c r="BLG38" s="63"/>
      <c r="BLH38" s="63"/>
      <c r="BLI38" s="63"/>
      <c r="BLJ38" s="63"/>
      <c r="BLK38" s="63"/>
      <c r="BLL38" s="63"/>
      <c r="BLM38" s="63"/>
      <c r="BLN38" s="63"/>
      <c r="BLO38" s="63"/>
      <c r="BLP38" s="63"/>
      <c r="BLQ38" s="63"/>
      <c r="BLR38" s="63"/>
      <c r="BLS38" s="63"/>
      <c r="BLT38" s="63"/>
      <c r="BLU38" s="63"/>
      <c r="BLV38" s="63"/>
      <c r="BLW38" s="63"/>
      <c r="BLX38" s="63"/>
      <c r="BLY38" s="63"/>
      <c r="BLZ38" s="63"/>
      <c r="BMA38" s="63"/>
      <c r="BMB38" s="63"/>
      <c r="BMC38" s="63"/>
      <c r="BMD38" s="63"/>
      <c r="BME38" s="63"/>
    </row>
    <row r="39" spans="1:1695" s="1" customFormat="1" ht="15" customHeight="1" x14ac:dyDescent="0.25">
      <c r="A39" s="107" t="s">
        <v>232</v>
      </c>
      <c r="B39" s="119" t="e">
        <f>VLOOKUP(A39,'Tirantes - Executados'!$A$8:$M$404,10,FALSE)</f>
        <v>#N/A</v>
      </c>
      <c r="C39" s="133" t="e">
        <f>VLOOKUP(A39,'Tirantes - Executados'!$A$1:$M$405,17,FALSE)</f>
        <v>#N/A</v>
      </c>
      <c r="D39" s="122" t="e">
        <f>VLOOKUP(A39,'Tirantes - Executados'!$A$8:$M$404,18,FALSE)</f>
        <v>#N/A</v>
      </c>
      <c r="E39" s="133" t="e">
        <f>VLOOKUP(A39,'Tirantes - Executados'!$A$1:$M$405,19,FALSE)</f>
        <v>#N/A</v>
      </c>
      <c r="F39" s="122" t="e">
        <f>VLOOKUP(A39,'Tirantes - Executados'!$A$8:$M$404,20,FALSE)</f>
        <v>#N/A</v>
      </c>
      <c r="G39" s="133" t="e">
        <f>VLOOKUP(A39,'Tirantes - Executados'!$A$1:$M$405,21,FALSE)</f>
        <v>#N/A</v>
      </c>
      <c r="H39" s="122" t="e">
        <f>VLOOKUP(A39,'Tirantes - Executados'!$A$8:$M$404,22,FALSE)</f>
        <v>#N/A</v>
      </c>
      <c r="I39" s="133" t="e">
        <f>VLOOKUP(A39,'Tirantes - Executados'!$A$1:$M$405,23,FALSE)</f>
        <v>#N/A</v>
      </c>
      <c r="J39" s="122" t="e">
        <f>VLOOKUP(A39,'Tirantes - Executados'!$A$8:$M$404,24,FALSE)</f>
        <v>#N/A</v>
      </c>
      <c r="K39" s="108" t="e">
        <f>VLOOKUP(A39,'Tirantes - Executados'!$A$8:$M$404,11,FALSE)</f>
        <v>#N/A</v>
      </c>
      <c r="L39" s="133" t="e">
        <f>VLOOKUP(A39,'Tirantes - Executados'!$A$1:$M$405,28,FALSE)</f>
        <v>#N/A</v>
      </c>
      <c r="M39" s="122" t="e">
        <f>VLOOKUP(A39,'Tirantes - Executados'!$A$8:$M$404,29,FALSE)</f>
        <v>#N/A</v>
      </c>
      <c r="N39" s="133" t="e">
        <f>VLOOKUP(A39,'Tirantes - Executados'!$A$1:$M$405,30,FALSE)</f>
        <v>#N/A</v>
      </c>
      <c r="O39" s="122" t="e">
        <f>VLOOKUP(A39,'Tirantes - Executados'!$A$8:$M$404,31,FALSE)</f>
        <v>#N/A</v>
      </c>
      <c r="P39" s="133" t="e">
        <f>VLOOKUP(A39,'Tirantes - Executados'!$A$1:$M$405,32,FALSE)</f>
        <v>#N/A</v>
      </c>
      <c r="Q39" s="122" t="e">
        <f>VLOOKUP(A39,'Tirantes - Executados'!$A$8:$M$404,33,FALSE)</f>
        <v>#N/A</v>
      </c>
      <c r="R39" s="133" t="e">
        <f>VLOOKUP(A39,'Tirantes - Executados'!$A$1:$M$405,34,FALSE)</f>
        <v>#N/A</v>
      </c>
      <c r="S39" s="122" t="e">
        <f>VLOOKUP(A39,'Tirantes - Executados'!$A$8:$M$404,35,FALSE)</f>
        <v>#N/A</v>
      </c>
      <c r="T39" s="108" t="e">
        <f>VLOOKUP(A39,'Tirantes - Executados'!$A$8:$M$404,12,FALSE)</f>
        <v>#N/A</v>
      </c>
      <c r="U39" s="133" t="e">
        <f>VLOOKUP(A39,'Tirantes - Executados'!$A$1:$M$405,39,FALSE)</f>
        <v>#N/A</v>
      </c>
      <c r="V39" s="122" t="e">
        <f>VLOOKUP(A39,'Tirantes - Executados'!$A$8:$M$404,40,FALSE)</f>
        <v>#N/A</v>
      </c>
      <c r="W39" s="133" t="e">
        <f>VLOOKUP(A39,'Tirantes - Executados'!$A$1:$M$405,41,FALSE)</f>
        <v>#N/A</v>
      </c>
      <c r="X39" s="122" t="e">
        <f>VLOOKUP(A39,'Tirantes - Executados'!$A$8:$M$404,42,FALSE)</f>
        <v>#N/A</v>
      </c>
      <c r="Y39" s="133" t="e">
        <f>VLOOKUP(A39,'Tirantes - Executados'!$A$1:$M$405,43,FALSE)</f>
        <v>#N/A</v>
      </c>
      <c r="Z39" s="122" t="e">
        <f>VLOOKUP(A39,'Tirantes - Executados'!$A$8:$M$404,44,FALSE)</f>
        <v>#N/A</v>
      </c>
      <c r="AA39" s="133" t="e">
        <f>VLOOKUP(A39,'Tirantes - Executados'!$A$1:$M$405,45,FALSE)</f>
        <v>#N/A</v>
      </c>
      <c r="AB39" s="132" t="e">
        <f>VLOOKUP(A39,'Tirantes - Executados'!$A$8:$M$404,46,FALSE)</f>
        <v>#N/A</v>
      </c>
      <c r="AC39" s="99" t="s">
        <v>300</v>
      </c>
      <c r="AD39" s="109" t="e">
        <f>VLOOKUP(A39,'Tirantes - Executados'!$A$8:$M$404,14,FALSE)</f>
        <v>#N/A</v>
      </c>
      <c r="AE39" s="63"/>
      <c r="AF39" s="118" t="e">
        <f>VLOOKUP(A39,'Tirantes - Executados'!$A$1:$M$569,13,FALSE)</f>
        <v>#N/A</v>
      </c>
      <c r="AG39" s="63"/>
      <c r="AH39" s="63"/>
      <c r="AI39" s="230" t="e">
        <f>VLOOKUP(A39,'Tirantes - Executados'!$A$7:$M$404,50)</f>
        <v>#REF!</v>
      </c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  <c r="JI39" s="63"/>
      <c r="JJ39" s="63"/>
      <c r="JK39" s="63"/>
      <c r="JL39" s="63"/>
      <c r="JM39" s="63"/>
      <c r="JN39" s="63"/>
      <c r="JO39" s="63"/>
      <c r="JP39" s="63"/>
      <c r="JQ39" s="63"/>
      <c r="JR39" s="63"/>
      <c r="JS39" s="63"/>
      <c r="JT39" s="63"/>
      <c r="JU39" s="63"/>
      <c r="JV39" s="63"/>
      <c r="JW39" s="63"/>
      <c r="JX39" s="63"/>
      <c r="JY39" s="63"/>
      <c r="JZ39" s="63"/>
      <c r="KA39" s="63"/>
      <c r="KB39" s="63"/>
      <c r="KC39" s="63"/>
      <c r="KD39" s="63"/>
      <c r="KE39" s="63"/>
      <c r="KF39" s="63"/>
      <c r="KG39" s="63"/>
      <c r="KH39" s="63"/>
      <c r="KI39" s="63"/>
      <c r="KJ39" s="63"/>
      <c r="KK39" s="63"/>
      <c r="KL39" s="63"/>
      <c r="KM39" s="63"/>
      <c r="KN39" s="63"/>
      <c r="KO39" s="63"/>
      <c r="KP39" s="63"/>
      <c r="KQ39" s="63"/>
      <c r="KR39" s="63"/>
      <c r="KS39" s="63"/>
      <c r="KT39" s="63"/>
      <c r="KU39" s="63"/>
      <c r="KV39" s="63"/>
      <c r="KW39" s="63"/>
      <c r="KX39" s="63"/>
      <c r="KY39" s="63"/>
      <c r="KZ39" s="63"/>
      <c r="LA39" s="63"/>
      <c r="LB39" s="63"/>
      <c r="LC39" s="63"/>
      <c r="LD39" s="63"/>
      <c r="LE39" s="63"/>
      <c r="LF39" s="63"/>
      <c r="LG39" s="63"/>
      <c r="LH39" s="63"/>
      <c r="LI39" s="63"/>
      <c r="LJ39" s="63"/>
      <c r="LK39" s="63"/>
      <c r="LL39" s="63"/>
      <c r="LM39" s="63"/>
      <c r="LN39" s="63"/>
      <c r="LO39" s="63"/>
      <c r="LP39" s="63"/>
      <c r="LQ39" s="63"/>
      <c r="LR39" s="63"/>
      <c r="LS39" s="63"/>
      <c r="LT39" s="63"/>
      <c r="LU39" s="63"/>
      <c r="LV39" s="63"/>
      <c r="LW39" s="63"/>
      <c r="LX39" s="63"/>
      <c r="LY39" s="63"/>
      <c r="LZ39" s="63"/>
      <c r="MA39" s="63"/>
      <c r="MB39" s="63"/>
      <c r="MC39" s="63"/>
      <c r="MD39" s="63"/>
      <c r="ME39" s="63"/>
      <c r="MF39" s="63"/>
      <c r="MG39" s="63"/>
      <c r="MH39" s="63"/>
      <c r="MI39" s="63"/>
      <c r="MJ39" s="63"/>
      <c r="MK39" s="63"/>
      <c r="ML39" s="63"/>
      <c r="MM39" s="63"/>
      <c r="MN39" s="63"/>
      <c r="MO39" s="6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63"/>
      <c r="NA39" s="63"/>
      <c r="NB39" s="63"/>
      <c r="NC39" s="63"/>
      <c r="ND39" s="63"/>
      <c r="NE39" s="63"/>
      <c r="NF39" s="63"/>
      <c r="NG39" s="63"/>
      <c r="NH39" s="63"/>
      <c r="NI39" s="63"/>
      <c r="NJ39" s="63"/>
      <c r="NK39" s="63"/>
      <c r="NL39" s="63"/>
      <c r="NM39" s="63"/>
      <c r="NN39" s="63"/>
      <c r="NO39" s="63"/>
      <c r="NP39" s="63"/>
      <c r="NQ39" s="63"/>
      <c r="NR39" s="63"/>
      <c r="NS39" s="63"/>
      <c r="NT39" s="63"/>
      <c r="NU39" s="63"/>
      <c r="NV39" s="63"/>
      <c r="NW39" s="63"/>
      <c r="NX39" s="63"/>
      <c r="NY39" s="63"/>
      <c r="NZ39" s="63"/>
      <c r="OA39" s="63"/>
      <c r="OB39" s="63"/>
      <c r="OC39" s="63"/>
      <c r="OD39" s="63"/>
      <c r="OE39" s="63"/>
      <c r="OF39" s="63"/>
      <c r="OG39" s="63"/>
      <c r="OH39" s="63"/>
      <c r="OI39" s="63"/>
      <c r="OJ39" s="63"/>
      <c r="OK39" s="63"/>
      <c r="OL39" s="63"/>
      <c r="OM39" s="63"/>
      <c r="ON39" s="63"/>
      <c r="OO39" s="63"/>
      <c r="OP39" s="63"/>
      <c r="OQ39" s="63"/>
      <c r="OR39" s="63"/>
      <c r="OS39" s="63"/>
      <c r="OT39" s="63"/>
      <c r="OU39" s="63"/>
      <c r="OV39" s="63"/>
      <c r="OW39" s="63"/>
      <c r="OX39" s="63"/>
      <c r="OY39" s="63"/>
      <c r="OZ39" s="63"/>
      <c r="PA39" s="63"/>
      <c r="PB39" s="63"/>
      <c r="PC39" s="63"/>
      <c r="PD39" s="63"/>
      <c r="PE39" s="63"/>
      <c r="PF39" s="63"/>
      <c r="PG39" s="63"/>
      <c r="PH39" s="63"/>
      <c r="PI39" s="63"/>
      <c r="PJ39" s="63"/>
      <c r="PK39" s="63"/>
      <c r="PL39" s="63"/>
      <c r="PM39" s="63"/>
      <c r="PN39" s="63"/>
      <c r="PO39" s="63"/>
      <c r="PP39" s="63"/>
      <c r="PQ39" s="63"/>
      <c r="PR39" s="63"/>
      <c r="PS39" s="63"/>
      <c r="PT39" s="63"/>
      <c r="PU39" s="63"/>
      <c r="PV39" s="63"/>
      <c r="PW39" s="63"/>
      <c r="PX39" s="63"/>
      <c r="PY39" s="63"/>
      <c r="PZ39" s="63"/>
      <c r="QA39" s="63"/>
      <c r="QB39" s="63"/>
      <c r="QC39" s="63"/>
      <c r="QD39" s="63"/>
      <c r="QE39" s="63"/>
      <c r="QF39" s="63"/>
      <c r="QG39" s="63"/>
      <c r="QH39" s="63"/>
      <c r="QI39" s="63"/>
      <c r="QJ39" s="63"/>
      <c r="QK39" s="63"/>
      <c r="QL39" s="63"/>
      <c r="QM39" s="63"/>
      <c r="QN39" s="63"/>
      <c r="QO39" s="63"/>
      <c r="QP39" s="63"/>
      <c r="QQ39" s="63"/>
      <c r="QR39" s="63"/>
      <c r="QS39" s="63"/>
      <c r="QT39" s="63"/>
      <c r="QU39" s="63"/>
      <c r="QV39" s="63"/>
      <c r="QW39" s="63"/>
      <c r="QX39" s="63"/>
      <c r="QY39" s="63"/>
      <c r="QZ39" s="63"/>
      <c r="RA39" s="63"/>
      <c r="RB39" s="63"/>
      <c r="RC39" s="63"/>
      <c r="RD39" s="63"/>
      <c r="RE39" s="63"/>
      <c r="RF39" s="63"/>
      <c r="RG39" s="63"/>
      <c r="RH39" s="63"/>
      <c r="RI39" s="63"/>
      <c r="RJ39" s="63"/>
      <c r="RK39" s="63"/>
      <c r="RL39" s="63"/>
      <c r="RM39" s="63"/>
      <c r="RN39" s="63"/>
      <c r="RO39" s="63"/>
      <c r="RP39" s="63"/>
      <c r="RQ39" s="63"/>
      <c r="RR39" s="63"/>
      <c r="RS39" s="63"/>
      <c r="RT39" s="63"/>
      <c r="RU39" s="63"/>
      <c r="RV39" s="63"/>
      <c r="RW39" s="63"/>
      <c r="RX39" s="63"/>
      <c r="RY39" s="63"/>
      <c r="RZ39" s="63"/>
      <c r="SA39" s="63"/>
      <c r="SB39" s="63"/>
      <c r="SC39" s="63"/>
      <c r="SD39" s="63"/>
      <c r="SE39" s="63"/>
      <c r="SF39" s="63"/>
      <c r="SG39" s="63"/>
      <c r="SH39" s="63"/>
      <c r="SI39" s="63"/>
      <c r="SJ39" s="63"/>
      <c r="SK39" s="63"/>
      <c r="SL39" s="63"/>
      <c r="SM39" s="63"/>
      <c r="SN39" s="63"/>
      <c r="SO39" s="63"/>
      <c r="SP39" s="63"/>
      <c r="SQ39" s="63"/>
      <c r="SR39" s="63"/>
      <c r="SS39" s="63"/>
      <c r="ST39" s="63"/>
      <c r="SU39" s="63"/>
      <c r="SV39" s="63"/>
      <c r="SW39" s="63"/>
      <c r="SX39" s="63"/>
      <c r="SY39" s="63"/>
      <c r="SZ39" s="63"/>
      <c r="TA39" s="63"/>
      <c r="TB39" s="63"/>
      <c r="TC39" s="63"/>
      <c r="TD39" s="63"/>
      <c r="TE39" s="63"/>
      <c r="TF39" s="63"/>
      <c r="TG39" s="63"/>
      <c r="TH39" s="63"/>
      <c r="TI39" s="63"/>
      <c r="TJ39" s="63"/>
      <c r="TK39" s="63"/>
      <c r="TL39" s="63"/>
      <c r="TM39" s="63"/>
      <c r="TN39" s="63"/>
      <c r="TO39" s="63"/>
      <c r="TP39" s="63"/>
      <c r="TQ39" s="63"/>
      <c r="TR39" s="63"/>
      <c r="TS39" s="63"/>
      <c r="TT39" s="63"/>
      <c r="TU39" s="63"/>
      <c r="TV39" s="63"/>
      <c r="TW39" s="63"/>
      <c r="TX39" s="63"/>
      <c r="TY39" s="63"/>
      <c r="TZ39" s="63"/>
      <c r="UA39" s="63"/>
      <c r="UB39" s="63"/>
      <c r="UC39" s="63"/>
      <c r="UD39" s="63"/>
      <c r="UE39" s="63"/>
      <c r="UF39" s="63"/>
      <c r="UG39" s="63"/>
      <c r="UH39" s="63"/>
      <c r="UI39" s="63"/>
      <c r="UJ39" s="63"/>
      <c r="UK39" s="63"/>
      <c r="UL39" s="63"/>
      <c r="UM39" s="63"/>
      <c r="UN39" s="63"/>
      <c r="UO39" s="63"/>
      <c r="UP39" s="63"/>
      <c r="UQ39" s="63"/>
      <c r="UR39" s="63"/>
      <c r="US39" s="63"/>
      <c r="UT39" s="63"/>
      <c r="UU39" s="63"/>
      <c r="UV39" s="63"/>
      <c r="UW39" s="63"/>
      <c r="UX39" s="63"/>
      <c r="UY39" s="63"/>
      <c r="UZ39" s="63"/>
      <c r="VA39" s="63"/>
      <c r="VB39" s="63"/>
      <c r="VC39" s="63"/>
      <c r="VD39" s="63"/>
      <c r="VE39" s="63"/>
      <c r="VF39" s="63"/>
      <c r="VG39" s="63"/>
      <c r="VH39" s="63"/>
      <c r="VI39" s="63"/>
      <c r="VJ39" s="63"/>
      <c r="VK39" s="63"/>
      <c r="VL39" s="63"/>
      <c r="VM39" s="63"/>
      <c r="VN39" s="63"/>
      <c r="VO39" s="63"/>
      <c r="VP39" s="63"/>
      <c r="VQ39" s="63"/>
      <c r="VR39" s="63"/>
      <c r="VS39" s="63"/>
      <c r="VT39" s="63"/>
      <c r="VU39" s="63"/>
      <c r="VV39" s="63"/>
      <c r="VW39" s="63"/>
      <c r="VX39" s="63"/>
      <c r="VY39" s="63"/>
      <c r="VZ39" s="63"/>
      <c r="WA39" s="63"/>
      <c r="WB39" s="63"/>
      <c r="WC39" s="63"/>
      <c r="WD39" s="63"/>
      <c r="WE39" s="63"/>
      <c r="WF39" s="63"/>
      <c r="WG39" s="63"/>
      <c r="WH39" s="63"/>
      <c r="WI39" s="63"/>
      <c r="WJ39" s="63"/>
      <c r="WK39" s="63"/>
      <c r="WL39" s="63"/>
      <c r="WM39" s="63"/>
      <c r="WN39" s="63"/>
      <c r="WO39" s="63"/>
      <c r="WP39" s="63"/>
      <c r="WQ39" s="63"/>
      <c r="WR39" s="63"/>
      <c r="WS39" s="63"/>
      <c r="WT39" s="63"/>
      <c r="WU39" s="63"/>
      <c r="WV39" s="63"/>
      <c r="WW39" s="63"/>
      <c r="WX39" s="63"/>
      <c r="WY39" s="63"/>
      <c r="WZ39" s="63"/>
      <c r="XA39" s="63"/>
      <c r="XB39" s="63"/>
      <c r="XC39" s="63"/>
      <c r="XD39" s="63"/>
      <c r="XE39" s="63"/>
      <c r="XF39" s="63"/>
      <c r="XG39" s="63"/>
      <c r="XH39" s="63"/>
      <c r="XI39" s="63"/>
      <c r="XJ39" s="63"/>
      <c r="XK39" s="63"/>
      <c r="XL39" s="63"/>
      <c r="XM39" s="63"/>
      <c r="XN39" s="63"/>
      <c r="XO39" s="63"/>
      <c r="XP39" s="63"/>
      <c r="XQ39" s="63"/>
      <c r="XR39" s="63"/>
      <c r="XS39" s="63"/>
      <c r="XT39" s="63"/>
      <c r="XU39" s="63"/>
      <c r="XV39" s="63"/>
      <c r="XW39" s="63"/>
      <c r="XX39" s="63"/>
      <c r="XY39" s="63"/>
      <c r="XZ39" s="63"/>
      <c r="YA39" s="63"/>
      <c r="YB39" s="63"/>
      <c r="YC39" s="63"/>
      <c r="YD39" s="63"/>
      <c r="YE39" s="63"/>
      <c r="YF39" s="63"/>
      <c r="YG39" s="63"/>
      <c r="YH39" s="63"/>
      <c r="YI39" s="63"/>
      <c r="YJ39" s="63"/>
      <c r="YK39" s="63"/>
      <c r="YL39" s="63"/>
      <c r="YM39" s="63"/>
      <c r="YN39" s="63"/>
      <c r="YO39" s="63"/>
      <c r="YP39" s="63"/>
      <c r="YQ39" s="63"/>
      <c r="YR39" s="63"/>
      <c r="YS39" s="63"/>
      <c r="YT39" s="63"/>
      <c r="YU39" s="63"/>
      <c r="YV39" s="63"/>
      <c r="YW39" s="63"/>
      <c r="YX39" s="63"/>
      <c r="YY39" s="63"/>
      <c r="YZ39" s="63"/>
      <c r="ZA39" s="63"/>
      <c r="ZB39" s="63"/>
      <c r="ZC39" s="63"/>
      <c r="ZD39" s="63"/>
      <c r="ZE39" s="63"/>
      <c r="ZF39" s="63"/>
      <c r="ZG39" s="63"/>
      <c r="ZH39" s="63"/>
      <c r="ZI39" s="63"/>
      <c r="ZJ39" s="63"/>
      <c r="ZK39" s="63"/>
      <c r="ZL39" s="63"/>
      <c r="ZM39" s="63"/>
      <c r="ZN39" s="63"/>
      <c r="ZO39" s="63"/>
      <c r="ZP39" s="63"/>
      <c r="ZQ39" s="63"/>
      <c r="ZR39" s="63"/>
      <c r="ZS39" s="63"/>
      <c r="ZT39" s="63"/>
      <c r="ZU39" s="63"/>
      <c r="ZV39" s="63"/>
      <c r="ZW39" s="63"/>
      <c r="ZX39" s="63"/>
      <c r="ZY39" s="63"/>
      <c r="ZZ39" s="63"/>
      <c r="AAA39" s="63"/>
      <c r="AAB39" s="63"/>
      <c r="AAC39" s="63"/>
      <c r="AAD39" s="63"/>
      <c r="AAE39" s="63"/>
      <c r="AAF39" s="63"/>
      <c r="AAG39" s="63"/>
      <c r="AAH39" s="63"/>
      <c r="AAI39" s="63"/>
      <c r="AAJ39" s="63"/>
      <c r="AAK39" s="63"/>
      <c r="AAL39" s="63"/>
      <c r="AAM39" s="63"/>
      <c r="AAN39" s="63"/>
      <c r="AAO39" s="63"/>
      <c r="AAP39" s="63"/>
      <c r="AAQ39" s="63"/>
      <c r="AAR39" s="63"/>
      <c r="AAS39" s="63"/>
      <c r="AAT39" s="63"/>
      <c r="AAU39" s="63"/>
      <c r="AAV39" s="63"/>
      <c r="AAW39" s="63"/>
      <c r="AAX39" s="63"/>
      <c r="AAY39" s="63"/>
      <c r="AAZ39" s="63"/>
      <c r="ABA39" s="63"/>
      <c r="ABB39" s="63"/>
      <c r="ABC39" s="63"/>
      <c r="ABD39" s="63"/>
      <c r="ABE39" s="63"/>
      <c r="ABF39" s="63"/>
      <c r="ABG39" s="63"/>
      <c r="ABH39" s="63"/>
      <c r="ABI39" s="63"/>
      <c r="ABJ39" s="63"/>
      <c r="ABK39" s="63"/>
      <c r="ABL39" s="63"/>
      <c r="ABM39" s="63"/>
      <c r="ABN39" s="63"/>
      <c r="ABO39" s="63"/>
      <c r="ABP39" s="63"/>
      <c r="ABQ39" s="63"/>
      <c r="ABR39" s="63"/>
      <c r="ABS39" s="63"/>
      <c r="ABT39" s="63"/>
      <c r="ABU39" s="63"/>
      <c r="ABV39" s="63"/>
      <c r="ABW39" s="63"/>
      <c r="ABX39" s="63"/>
      <c r="ABY39" s="63"/>
      <c r="ABZ39" s="63"/>
      <c r="ACA39" s="63"/>
      <c r="ACB39" s="63"/>
      <c r="ACC39" s="63"/>
      <c r="ACD39" s="63"/>
      <c r="ACE39" s="63"/>
      <c r="ACF39" s="63"/>
      <c r="ACG39" s="63"/>
      <c r="ACH39" s="63"/>
      <c r="ACI39" s="63"/>
      <c r="ACJ39" s="63"/>
      <c r="ACK39" s="63"/>
      <c r="ACL39" s="63"/>
      <c r="ACM39" s="63"/>
      <c r="ACN39" s="63"/>
      <c r="ACO39" s="63"/>
      <c r="ACP39" s="63"/>
      <c r="ACQ39" s="63"/>
      <c r="ACR39" s="63"/>
      <c r="ACS39" s="63"/>
      <c r="ACT39" s="63"/>
      <c r="ACU39" s="63"/>
      <c r="ACV39" s="63"/>
      <c r="ACW39" s="63"/>
      <c r="ACX39" s="63"/>
      <c r="ACY39" s="63"/>
      <c r="ACZ39" s="63"/>
      <c r="ADA39" s="63"/>
      <c r="ADB39" s="63"/>
      <c r="ADC39" s="63"/>
      <c r="ADD39" s="63"/>
      <c r="ADE39" s="63"/>
      <c r="ADF39" s="63"/>
      <c r="ADG39" s="63"/>
      <c r="ADH39" s="63"/>
      <c r="ADI39" s="63"/>
      <c r="ADJ39" s="63"/>
      <c r="ADK39" s="63"/>
      <c r="ADL39" s="63"/>
      <c r="ADM39" s="63"/>
      <c r="ADN39" s="63"/>
      <c r="ADO39" s="63"/>
      <c r="ADP39" s="63"/>
      <c r="ADQ39" s="63"/>
      <c r="ADR39" s="63"/>
      <c r="ADS39" s="63"/>
      <c r="ADT39" s="63"/>
      <c r="ADU39" s="63"/>
      <c r="ADV39" s="63"/>
      <c r="ADW39" s="63"/>
      <c r="ADX39" s="63"/>
      <c r="ADY39" s="63"/>
      <c r="ADZ39" s="63"/>
      <c r="AEA39" s="63"/>
      <c r="AEB39" s="63"/>
      <c r="AEC39" s="63"/>
      <c r="AED39" s="63"/>
      <c r="AEE39" s="63"/>
      <c r="AEF39" s="63"/>
      <c r="AEG39" s="63"/>
      <c r="AEH39" s="63"/>
      <c r="AEI39" s="63"/>
      <c r="AEJ39" s="63"/>
      <c r="AEK39" s="63"/>
      <c r="AEL39" s="63"/>
      <c r="AEM39" s="63"/>
      <c r="AEN39" s="63"/>
      <c r="AEO39" s="63"/>
      <c r="AEP39" s="63"/>
      <c r="AEQ39" s="63"/>
      <c r="AER39" s="63"/>
      <c r="AES39" s="63"/>
      <c r="AET39" s="63"/>
      <c r="AEU39" s="63"/>
      <c r="AEV39" s="63"/>
      <c r="AEW39" s="63"/>
      <c r="AEX39" s="63"/>
      <c r="AEY39" s="63"/>
      <c r="AEZ39" s="63"/>
      <c r="AFA39" s="63"/>
      <c r="AFB39" s="63"/>
      <c r="AFC39" s="63"/>
      <c r="AFD39" s="63"/>
      <c r="AFE39" s="63"/>
      <c r="AFF39" s="63"/>
      <c r="AFG39" s="63"/>
      <c r="AFH39" s="63"/>
      <c r="AFI39" s="63"/>
      <c r="AFJ39" s="63"/>
      <c r="AFK39" s="63"/>
      <c r="AFL39" s="63"/>
      <c r="AFM39" s="63"/>
      <c r="AFN39" s="63"/>
      <c r="AFO39" s="63"/>
      <c r="AFP39" s="63"/>
      <c r="AFQ39" s="63"/>
      <c r="AFR39" s="63"/>
      <c r="AFS39" s="63"/>
      <c r="AFT39" s="63"/>
      <c r="AFU39" s="63"/>
      <c r="AFV39" s="63"/>
      <c r="AFW39" s="63"/>
      <c r="AFX39" s="63"/>
      <c r="AFY39" s="63"/>
      <c r="AFZ39" s="63"/>
      <c r="AGA39" s="63"/>
      <c r="AGB39" s="63"/>
      <c r="AGC39" s="63"/>
      <c r="AGD39" s="63"/>
      <c r="AGE39" s="63"/>
      <c r="AGF39" s="63"/>
      <c r="AGG39" s="63"/>
      <c r="AGH39" s="63"/>
      <c r="AGI39" s="63"/>
      <c r="AGJ39" s="63"/>
      <c r="AGK39" s="63"/>
      <c r="AGL39" s="63"/>
      <c r="AGM39" s="63"/>
      <c r="AGN39" s="63"/>
      <c r="AGO39" s="63"/>
      <c r="AGP39" s="63"/>
      <c r="AGQ39" s="63"/>
      <c r="AGR39" s="63"/>
      <c r="AGS39" s="63"/>
      <c r="AGT39" s="63"/>
      <c r="AGU39" s="63"/>
      <c r="AGV39" s="63"/>
      <c r="AGW39" s="63"/>
      <c r="AGX39" s="63"/>
      <c r="AGY39" s="63"/>
      <c r="AGZ39" s="63"/>
      <c r="AHA39" s="63"/>
      <c r="AHB39" s="63"/>
      <c r="AHC39" s="63"/>
      <c r="AHD39" s="63"/>
      <c r="AHE39" s="63"/>
      <c r="AHF39" s="63"/>
      <c r="AHG39" s="63"/>
      <c r="AHH39" s="63"/>
      <c r="AHI39" s="63"/>
      <c r="AHJ39" s="63"/>
      <c r="AHK39" s="63"/>
      <c r="AHL39" s="63"/>
      <c r="AHM39" s="63"/>
      <c r="AHN39" s="63"/>
      <c r="AHO39" s="63"/>
      <c r="AHP39" s="63"/>
      <c r="AHQ39" s="63"/>
      <c r="AHR39" s="63"/>
      <c r="AHS39" s="63"/>
      <c r="AHT39" s="63"/>
      <c r="AHU39" s="63"/>
      <c r="AHV39" s="63"/>
      <c r="AHW39" s="63"/>
      <c r="AHX39" s="63"/>
      <c r="AHY39" s="63"/>
      <c r="AHZ39" s="63"/>
      <c r="AIA39" s="63"/>
      <c r="AIB39" s="63"/>
      <c r="AIC39" s="63"/>
      <c r="AID39" s="63"/>
      <c r="AIE39" s="63"/>
      <c r="AIF39" s="63"/>
      <c r="AIG39" s="63"/>
      <c r="AIH39" s="63"/>
      <c r="AII39" s="63"/>
      <c r="AIJ39" s="63"/>
      <c r="AIK39" s="63"/>
      <c r="AIL39" s="63"/>
      <c r="AIM39" s="63"/>
      <c r="AIN39" s="63"/>
      <c r="AIO39" s="63"/>
      <c r="AIP39" s="63"/>
      <c r="AIQ39" s="63"/>
      <c r="AIR39" s="63"/>
      <c r="AIS39" s="63"/>
      <c r="AIT39" s="63"/>
      <c r="AIU39" s="63"/>
      <c r="AIV39" s="63"/>
      <c r="AIW39" s="63"/>
      <c r="AIX39" s="63"/>
      <c r="AIY39" s="63"/>
      <c r="AIZ39" s="63"/>
      <c r="AJA39" s="63"/>
      <c r="AJB39" s="63"/>
      <c r="AJC39" s="63"/>
      <c r="AJD39" s="63"/>
      <c r="AJE39" s="63"/>
      <c r="AJF39" s="63"/>
      <c r="AJG39" s="63"/>
      <c r="AJH39" s="63"/>
      <c r="AJI39" s="63"/>
      <c r="AJJ39" s="63"/>
      <c r="AJK39" s="63"/>
      <c r="AJL39" s="63"/>
      <c r="AJM39" s="63"/>
      <c r="AJN39" s="63"/>
      <c r="AJO39" s="63"/>
      <c r="AJP39" s="63"/>
      <c r="AJQ39" s="63"/>
      <c r="AJR39" s="63"/>
      <c r="AJS39" s="63"/>
      <c r="AJT39" s="63"/>
      <c r="AJU39" s="63"/>
      <c r="AJV39" s="63"/>
      <c r="AJW39" s="63"/>
      <c r="AJX39" s="63"/>
      <c r="AJY39" s="63"/>
      <c r="AJZ39" s="63"/>
      <c r="AKA39" s="63"/>
      <c r="AKB39" s="63"/>
      <c r="AKC39" s="63"/>
      <c r="AKD39" s="63"/>
      <c r="AKE39" s="63"/>
      <c r="AKF39" s="63"/>
      <c r="AKG39" s="63"/>
      <c r="AKH39" s="63"/>
      <c r="AKI39" s="63"/>
      <c r="AKJ39" s="63"/>
      <c r="AKK39" s="63"/>
      <c r="AKL39" s="63"/>
      <c r="AKM39" s="63"/>
      <c r="AKN39" s="63"/>
      <c r="AKO39" s="63"/>
      <c r="AKP39" s="63"/>
      <c r="AKQ39" s="63"/>
      <c r="AKR39" s="63"/>
      <c r="AKS39" s="63"/>
      <c r="AKT39" s="63"/>
      <c r="AKU39" s="63"/>
      <c r="AKV39" s="63"/>
      <c r="AKW39" s="63"/>
      <c r="AKX39" s="63"/>
      <c r="AKY39" s="63"/>
      <c r="AKZ39" s="63"/>
      <c r="ALA39" s="63"/>
      <c r="ALB39" s="63"/>
      <c r="ALC39" s="63"/>
      <c r="ALD39" s="63"/>
      <c r="ALE39" s="63"/>
      <c r="ALF39" s="63"/>
      <c r="ALG39" s="63"/>
      <c r="ALH39" s="63"/>
      <c r="ALI39" s="63"/>
      <c r="ALJ39" s="63"/>
      <c r="ALK39" s="63"/>
      <c r="ALL39" s="63"/>
      <c r="ALM39" s="63"/>
      <c r="ALN39" s="63"/>
      <c r="ALO39" s="63"/>
      <c r="ALP39" s="63"/>
      <c r="ALQ39" s="63"/>
      <c r="ALR39" s="63"/>
      <c r="ALS39" s="63"/>
      <c r="ALT39" s="63"/>
      <c r="ALU39" s="63"/>
      <c r="ALV39" s="63"/>
      <c r="ALW39" s="63"/>
      <c r="ALX39" s="63"/>
      <c r="ALY39" s="63"/>
      <c r="ALZ39" s="63"/>
      <c r="AMA39" s="63"/>
      <c r="AMB39" s="63"/>
      <c r="AMC39" s="63"/>
      <c r="AMD39" s="63"/>
      <c r="AME39" s="63"/>
      <c r="AMF39" s="63"/>
      <c r="AMG39" s="63"/>
      <c r="AMH39" s="63"/>
      <c r="AMI39" s="63"/>
      <c r="AMJ39" s="63"/>
      <c r="AMK39" s="63"/>
      <c r="AML39" s="63"/>
      <c r="AMM39" s="63"/>
      <c r="AMN39" s="63"/>
      <c r="AMO39" s="63"/>
      <c r="AMP39" s="63"/>
      <c r="AMQ39" s="63"/>
      <c r="AMR39" s="63"/>
      <c r="AMS39" s="63"/>
      <c r="AMT39" s="63"/>
      <c r="AMU39" s="63"/>
      <c r="AMV39" s="63"/>
      <c r="AMW39" s="63"/>
      <c r="AMX39" s="63"/>
      <c r="AMY39" s="63"/>
      <c r="AMZ39" s="63"/>
      <c r="ANA39" s="63"/>
      <c r="ANB39" s="63"/>
      <c r="ANC39" s="63"/>
      <c r="AND39" s="63"/>
      <c r="ANE39" s="63"/>
      <c r="ANF39" s="63"/>
      <c r="ANG39" s="63"/>
      <c r="ANH39" s="63"/>
      <c r="ANI39" s="63"/>
      <c r="ANJ39" s="63"/>
      <c r="ANK39" s="63"/>
      <c r="ANL39" s="63"/>
      <c r="ANM39" s="63"/>
      <c r="ANN39" s="63"/>
      <c r="ANO39" s="63"/>
      <c r="ANP39" s="63"/>
      <c r="ANQ39" s="63"/>
      <c r="ANR39" s="63"/>
      <c r="ANS39" s="63"/>
      <c r="ANT39" s="63"/>
      <c r="ANU39" s="63"/>
      <c r="ANV39" s="63"/>
      <c r="ANW39" s="63"/>
      <c r="ANX39" s="63"/>
      <c r="ANY39" s="63"/>
      <c r="ANZ39" s="63"/>
      <c r="AOA39" s="63"/>
      <c r="AOB39" s="63"/>
      <c r="AOC39" s="63"/>
      <c r="AOD39" s="63"/>
      <c r="AOE39" s="63"/>
      <c r="AOF39" s="63"/>
      <c r="AOG39" s="63"/>
      <c r="AOH39" s="63"/>
      <c r="AOI39" s="63"/>
      <c r="AOJ39" s="63"/>
      <c r="AOK39" s="63"/>
      <c r="AOL39" s="63"/>
      <c r="AOM39" s="63"/>
      <c r="AON39" s="63"/>
      <c r="AOO39" s="63"/>
      <c r="AOP39" s="63"/>
      <c r="AOQ39" s="63"/>
      <c r="AOR39" s="63"/>
      <c r="AOS39" s="63"/>
      <c r="AOT39" s="63"/>
      <c r="AOU39" s="63"/>
      <c r="AOV39" s="63"/>
      <c r="AOW39" s="63"/>
      <c r="AOX39" s="63"/>
      <c r="AOY39" s="63"/>
      <c r="AOZ39" s="63"/>
      <c r="APA39" s="63"/>
      <c r="APB39" s="63"/>
      <c r="APC39" s="63"/>
      <c r="APD39" s="63"/>
      <c r="APE39" s="63"/>
      <c r="APF39" s="63"/>
      <c r="APG39" s="63"/>
      <c r="APH39" s="63"/>
      <c r="API39" s="63"/>
      <c r="APJ39" s="63"/>
      <c r="APK39" s="63"/>
      <c r="APL39" s="63"/>
      <c r="APM39" s="63"/>
      <c r="APN39" s="63"/>
      <c r="APO39" s="63"/>
      <c r="APP39" s="63"/>
      <c r="APQ39" s="63"/>
      <c r="APR39" s="63"/>
      <c r="APS39" s="63"/>
      <c r="APT39" s="63"/>
      <c r="APU39" s="63"/>
      <c r="APV39" s="63"/>
      <c r="APW39" s="63"/>
      <c r="APX39" s="63"/>
      <c r="APY39" s="63"/>
      <c r="APZ39" s="63"/>
      <c r="AQA39" s="63"/>
      <c r="AQB39" s="63"/>
      <c r="AQC39" s="63"/>
      <c r="AQD39" s="63"/>
      <c r="AQE39" s="63"/>
      <c r="AQF39" s="63"/>
      <c r="AQG39" s="63"/>
      <c r="AQH39" s="63"/>
      <c r="AQI39" s="63"/>
      <c r="AQJ39" s="63"/>
      <c r="AQK39" s="63"/>
      <c r="AQL39" s="63"/>
      <c r="AQM39" s="63"/>
      <c r="AQN39" s="63"/>
      <c r="AQO39" s="63"/>
      <c r="AQP39" s="63"/>
      <c r="AQQ39" s="63"/>
      <c r="AQR39" s="63"/>
      <c r="AQS39" s="63"/>
      <c r="AQT39" s="63"/>
      <c r="AQU39" s="63"/>
      <c r="AQV39" s="63"/>
      <c r="AQW39" s="63"/>
      <c r="AQX39" s="63"/>
      <c r="AQY39" s="63"/>
      <c r="AQZ39" s="63"/>
      <c r="ARA39" s="63"/>
      <c r="ARB39" s="63"/>
      <c r="ARC39" s="63"/>
      <c r="ARD39" s="63"/>
      <c r="ARE39" s="63"/>
      <c r="ARF39" s="63"/>
      <c r="ARG39" s="63"/>
      <c r="ARH39" s="63"/>
      <c r="ARI39" s="63"/>
      <c r="ARJ39" s="63"/>
      <c r="ARK39" s="63"/>
      <c r="ARL39" s="63"/>
      <c r="ARM39" s="63"/>
      <c r="ARN39" s="63"/>
      <c r="ARO39" s="63"/>
      <c r="ARP39" s="63"/>
      <c r="ARQ39" s="63"/>
      <c r="ARR39" s="63"/>
      <c r="ARS39" s="63"/>
      <c r="ART39" s="63"/>
      <c r="ARU39" s="63"/>
      <c r="ARV39" s="63"/>
      <c r="ARW39" s="63"/>
      <c r="ARX39" s="63"/>
      <c r="ARY39" s="63"/>
      <c r="ARZ39" s="63"/>
      <c r="ASA39" s="63"/>
      <c r="ASB39" s="63"/>
      <c r="ASC39" s="63"/>
      <c r="ASD39" s="63"/>
      <c r="ASE39" s="63"/>
      <c r="ASF39" s="63"/>
      <c r="ASG39" s="63"/>
      <c r="ASH39" s="63"/>
      <c r="ASI39" s="63"/>
      <c r="ASJ39" s="63"/>
      <c r="ASK39" s="63"/>
      <c r="ASL39" s="63"/>
      <c r="ASM39" s="63"/>
      <c r="ASN39" s="63"/>
      <c r="ASO39" s="63"/>
      <c r="ASP39" s="63"/>
      <c r="ASQ39" s="63"/>
      <c r="ASR39" s="63"/>
      <c r="ASS39" s="63"/>
      <c r="AST39" s="63"/>
      <c r="ASU39" s="63"/>
      <c r="ASV39" s="63"/>
      <c r="ASW39" s="63"/>
      <c r="ASX39" s="63"/>
      <c r="ASY39" s="63"/>
      <c r="ASZ39" s="63"/>
      <c r="ATA39" s="63"/>
      <c r="ATB39" s="63"/>
      <c r="ATC39" s="63"/>
      <c r="ATD39" s="63"/>
      <c r="ATE39" s="63"/>
      <c r="ATF39" s="63"/>
      <c r="ATG39" s="63"/>
      <c r="ATH39" s="63"/>
      <c r="ATI39" s="63"/>
      <c r="ATJ39" s="63"/>
      <c r="ATK39" s="63"/>
      <c r="ATL39" s="63"/>
      <c r="ATM39" s="63"/>
      <c r="ATN39" s="63"/>
      <c r="ATO39" s="63"/>
      <c r="ATP39" s="63"/>
      <c r="ATQ39" s="63"/>
      <c r="ATR39" s="63"/>
      <c r="ATS39" s="63"/>
      <c r="ATT39" s="63"/>
      <c r="ATU39" s="63"/>
      <c r="ATV39" s="63"/>
      <c r="ATW39" s="63"/>
      <c r="ATX39" s="63"/>
      <c r="ATY39" s="63"/>
      <c r="ATZ39" s="63"/>
      <c r="AUA39" s="63"/>
      <c r="AUB39" s="63"/>
      <c r="AUC39" s="63"/>
      <c r="AUD39" s="63"/>
      <c r="AUE39" s="63"/>
      <c r="AUF39" s="63"/>
      <c r="AUG39" s="63"/>
      <c r="AUH39" s="63"/>
      <c r="AUI39" s="63"/>
      <c r="AUJ39" s="63"/>
      <c r="AUK39" s="63"/>
      <c r="AUL39" s="63"/>
      <c r="AUM39" s="63"/>
      <c r="AUN39" s="63"/>
      <c r="AUO39" s="63"/>
      <c r="AUP39" s="63"/>
      <c r="AUQ39" s="63"/>
      <c r="AUR39" s="63"/>
      <c r="AUS39" s="63"/>
      <c r="AUT39" s="63"/>
      <c r="AUU39" s="63"/>
      <c r="AUV39" s="63"/>
      <c r="AUW39" s="63"/>
      <c r="AUX39" s="63"/>
      <c r="AUY39" s="63"/>
      <c r="AUZ39" s="63"/>
      <c r="AVA39" s="63"/>
      <c r="AVB39" s="63"/>
      <c r="AVC39" s="63"/>
      <c r="AVD39" s="63"/>
      <c r="AVE39" s="63"/>
      <c r="AVF39" s="63"/>
      <c r="AVG39" s="63"/>
      <c r="AVH39" s="63"/>
      <c r="AVI39" s="63"/>
      <c r="AVJ39" s="63"/>
      <c r="AVK39" s="63"/>
      <c r="AVL39" s="63"/>
      <c r="AVM39" s="63"/>
      <c r="AVN39" s="63"/>
      <c r="AVO39" s="63"/>
      <c r="AVP39" s="63"/>
      <c r="AVQ39" s="63"/>
      <c r="AVR39" s="63"/>
      <c r="AVS39" s="63"/>
      <c r="AVT39" s="63"/>
      <c r="AVU39" s="63"/>
      <c r="AVV39" s="63"/>
      <c r="AVW39" s="63"/>
      <c r="AVX39" s="63"/>
      <c r="AVY39" s="63"/>
      <c r="AVZ39" s="63"/>
      <c r="AWA39" s="63"/>
      <c r="AWB39" s="63"/>
      <c r="AWC39" s="63"/>
      <c r="AWD39" s="63"/>
      <c r="AWE39" s="63"/>
      <c r="AWF39" s="63"/>
      <c r="AWG39" s="63"/>
      <c r="AWH39" s="63"/>
      <c r="AWI39" s="63"/>
      <c r="AWJ39" s="63"/>
      <c r="AWK39" s="63"/>
      <c r="AWL39" s="63"/>
      <c r="AWM39" s="63"/>
      <c r="AWN39" s="63"/>
      <c r="AWO39" s="63"/>
      <c r="AWP39" s="63"/>
      <c r="AWQ39" s="63"/>
      <c r="AWR39" s="63"/>
      <c r="AWS39" s="63"/>
      <c r="AWT39" s="63"/>
      <c r="AWU39" s="63"/>
      <c r="AWV39" s="63"/>
      <c r="AWW39" s="63"/>
      <c r="AWX39" s="63"/>
      <c r="AWY39" s="63"/>
      <c r="AWZ39" s="63"/>
      <c r="AXA39" s="63"/>
      <c r="AXB39" s="63"/>
      <c r="AXC39" s="63"/>
      <c r="AXD39" s="63"/>
      <c r="AXE39" s="63"/>
      <c r="AXF39" s="63"/>
      <c r="AXG39" s="63"/>
      <c r="AXH39" s="63"/>
      <c r="AXI39" s="63"/>
      <c r="AXJ39" s="63"/>
      <c r="AXK39" s="63"/>
      <c r="AXL39" s="63"/>
      <c r="AXM39" s="63"/>
      <c r="AXN39" s="63"/>
      <c r="AXO39" s="63"/>
      <c r="AXP39" s="63"/>
      <c r="AXQ39" s="63"/>
      <c r="AXR39" s="63"/>
      <c r="AXS39" s="63"/>
      <c r="AXT39" s="63"/>
      <c r="AXU39" s="63"/>
      <c r="AXV39" s="63"/>
      <c r="AXW39" s="63"/>
      <c r="AXX39" s="63"/>
      <c r="AXY39" s="63"/>
      <c r="AXZ39" s="63"/>
      <c r="AYA39" s="63"/>
      <c r="AYB39" s="63"/>
      <c r="AYC39" s="63"/>
      <c r="AYD39" s="63"/>
      <c r="AYE39" s="63"/>
      <c r="AYF39" s="63"/>
      <c r="AYG39" s="63"/>
      <c r="AYH39" s="63"/>
      <c r="AYI39" s="63"/>
      <c r="AYJ39" s="63"/>
      <c r="AYK39" s="63"/>
      <c r="AYL39" s="63"/>
      <c r="AYM39" s="63"/>
      <c r="AYN39" s="63"/>
      <c r="AYO39" s="63"/>
      <c r="AYP39" s="63"/>
      <c r="AYQ39" s="63"/>
      <c r="AYR39" s="63"/>
      <c r="AYS39" s="63"/>
      <c r="AYT39" s="63"/>
      <c r="AYU39" s="63"/>
      <c r="AYV39" s="63"/>
      <c r="AYW39" s="63"/>
      <c r="AYX39" s="63"/>
      <c r="AYY39" s="63"/>
      <c r="AYZ39" s="63"/>
      <c r="AZA39" s="63"/>
      <c r="AZB39" s="63"/>
      <c r="AZC39" s="63"/>
      <c r="AZD39" s="63"/>
      <c r="AZE39" s="63"/>
      <c r="AZF39" s="63"/>
      <c r="AZG39" s="63"/>
      <c r="AZH39" s="63"/>
      <c r="AZI39" s="63"/>
      <c r="AZJ39" s="63"/>
      <c r="AZK39" s="63"/>
      <c r="AZL39" s="63"/>
      <c r="AZM39" s="63"/>
      <c r="AZN39" s="63"/>
      <c r="AZO39" s="63"/>
      <c r="AZP39" s="63"/>
      <c r="AZQ39" s="63"/>
      <c r="AZR39" s="63"/>
      <c r="AZS39" s="63"/>
      <c r="AZT39" s="63"/>
      <c r="AZU39" s="63"/>
      <c r="AZV39" s="63"/>
      <c r="AZW39" s="63"/>
      <c r="AZX39" s="63"/>
      <c r="AZY39" s="63"/>
      <c r="AZZ39" s="63"/>
      <c r="BAA39" s="63"/>
      <c r="BAB39" s="63"/>
      <c r="BAC39" s="63"/>
      <c r="BAD39" s="63"/>
      <c r="BAE39" s="63"/>
      <c r="BAF39" s="63"/>
      <c r="BAG39" s="63"/>
      <c r="BAH39" s="63"/>
      <c r="BAI39" s="63"/>
      <c r="BAJ39" s="63"/>
      <c r="BAK39" s="63"/>
      <c r="BAL39" s="63"/>
      <c r="BAM39" s="63"/>
      <c r="BAN39" s="63"/>
      <c r="BAO39" s="63"/>
      <c r="BAP39" s="63"/>
      <c r="BAQ39" s="63"/>
      <c r="BAR39" s="63"/>
      <c r="BAS39" s="63"/>
      <c r="BAT39" s="63"/>
      <c r="BAU39" s="63"/>
      <c r="BAV39" s="63"/>
      <c r="BAW39" s="63"/>
      <c r="BAX39" s="63"/>
      <c r="BAY39" s="63"/>
      <c r="BAZ39" s="63"/>
      <c r="BBA39" s="63"/>
      <c r="BBB39" s="63"/>
      <c r="BBC39" s="63"/>
      <c r="BBD39" s="63"/>
      <c r="BBE39" s="63"/>
      <c r="BBF39" s="63"/>
      <c r="BBG39" s="63"/>
      <c r="BBH39" s="63"/>
      <c r="BBI39" s="63"/>
      <c r="BBJ39" s="63"/>
      <c r="BBK39" s="63"/>
      <c r="BBL39" s="63"/>
      <c r="BBM39" s="63"/>
      <c r="BBN39" s="63"/>
      <c r="BBO39" s="63"/>
      <c r="BBP39" s="63"/>
      <c r="BBQ39" s="63"/>
      <c r="BBR39" s="63"/>
      <c r="BBS39" s="63"/>
      <c r="BBT39" s="63"/>
      <c r="BBU39" s="63"/>
      <c r="BBV39" s="63"/>
      <c r="BBW39" s="63"/>
      <c r="BBX39" s="63"/>
      <c r="BBY39" s="63"/>
      <c r="BBZ39" s="63"/>
      <c r="BCA39" s="63"/>
      <c r="BCB39" s="63"/>
      <c r="BCC39" s="63"/>
      <c r="BCD39" s="63"/>
      <c r="BCE39" s="63"/>
      <c r="BCF39" s="63"/>
      <c r="BCG39" s="63"/>
      <c r="BCH39" s="63"/>
      <c r="BCI39" s="63"/>
      <c r="BCJ39" s="63"/>
      <c r="BCK39" s="63"/>
      <c r="BCL39" s="63"/>
      <c r="BCM39" s="63"/>
      <c r="BCN39" s="63"/>
      <c r="BCO39" s="63"/>
      <c r="BCP39" s="63"/>
      <c r="BCQ39" s="63"/>
      <c r="BCR39" s="63"/>
      <c r="BCS39" s="63"/>
      <c r="BCT39" s="63"/>
      <c r="BCU39" s="63"/>
      <c r="BCV39" s="63"/>
      <c r="BCW39" s="63"/>
      <c r="BCX39" s="63"/>
      <c r="BCY39" s="63"/>
      <c r="BCZ39" s="63"/>
      <c r="BDA39" s="63"/>
      <c r="BDB39" s="63"/>
      <c r="BDC39" s="63"/>
      <c r="BDD39" s="63"/>
      <c r="BDE39" s="63"/>
      <c r="BDF39" s="63"/>
      <c r="BDG39" s="63"/>
      <c r="BDH39" s="63"/>
      <c r="BDI39" s="63"/>
      <c r="BDJ39" s="63"/>
      <c r="BDK39" s="63"/>
      <c r="BDL39" s="63"/>
      <c r="BDM39" s="63"/>
      <c r="BDN39" s="63"/>
      <c r="BDO39" s="63"/>
      <c r="BDP39" s="63"/>
      <c r="BDQ39" s="63"/>
      <c r="BDR39" s="63"/>
      <c r="BDS39" s="63"/>
      <c r="BDT39" s="63"/>
      <c r="BDU39" s="63"/>
      <c r="BDV39" s="63"/>
      <c r="BDW39" s="63"/>
      <c r="BDX39" s="63"/>
      <c r="BDY39" s="63"/>
      <c r="BDZ39" s="63"/>
      <c r="BEA39" s="63"/>
      <c r="BEB39" s="63"/>
      <c r="BEC39" s="63"/>
      <c r="BED39" s="63"/>
      <c r="BEE39" s="63"/>
      <c r="BEF39" s="63"/>
      <c r="BEG39" s="63"/>
      <c r="BEH39" s="63"/>
      <c r="BEI39" s="63"/>
      <c r="BEJ39" s="63"/>
      <c r="BEK39" s="63"/>
      <c r="BEL39" s="63"/>
      <c r="BEM39" s="63"/>
      <c r="BEN39" s="63"/>
      <c r="BEO39" s="63"/>
      <c r="BEP39" s="63"/>
      <c r="BEQ39" s="63"/>
      <c r="BER39" s="63"/>
      <c r="BES39" s="63"/>
      <c r="BET39" s="63"/>
      <c r="BEU39" s="63"/>
      <c r="BEV39" s="63"/>
      <c r="BEW39" s="63"/>
      <c r="BEX39" s="63"/>
      <c r="BEY39" s="63"/>
      <c r="BEZ39" s="63"/>
      <c r="BFA39" s="63"/>
      <c r="BFB39" s="63"/>
      <c r="BFC39" s="63"/>
      <c r="BFD39" s="63"/>
      <c r="BFE39" s="63"/>
      <c r="BFF39" s="63"/>
      <c r="BFG39" s="63"/>
      <c r="BFH39" s="63"/>
      <c r="BFI39" s="63"/>
      <c r="BFJ39" s="63"/>
      <c r="BFK39" s="63"/>
      <c r="BFL39" s="63"/>
      <c r="BFM39" s="63"/>
      <c r="BFN39" s="63"/>
      <c r="BFO39" s="63"/>
      <c r="BFP39" s="63"/>
      <c r="BFQ39" s="63"/>
      <c r="BFR39" s="63"/>
      <c r="BFS39" s="63"/>
      <c r="BFT39" s="63"/>
      <c r="BFU39" s="63"/>
      <c r="BFV39" s="63"/>
      <c r="BFW39" s="63"/>
      <c r="BFX39" s="63"/>
      <c r="BFY39" s="63"/>
      <c r="BFZ39" s="63"/>
      <c r="BGA39" s="63"/>
      <c r="BGB39" s="63"/>
      <c r="BGC39" s="63"/>
      <c r="BGD39" s="63"/>
      <c r="BGE39" s="63"/>
      <c r="BGF39" s="63"/>
      <c r="BGG39" s="63"/>
      <c r="BGH39" s="63"/>
      <c r="BGI39" s="63"/>
      <c r="BGJ39" s="63"/>
      <c r="BGK39" s="63"/>
      <c r="BGL39" s="63"/>
      <c r="BGM39" s="63"/>
      <c r="BGN39" s="63"/>
      <c r="BGO39" s="63"/>
      <c r="BGP39" s="63"/>
      <c r="BGQ39" s="63"/>
      <c r="BGR39" s="63"/>
      <c r="BGS39" s="63"/>
      <c r="BGT39" s="63"/>
      <c r="BGU39" s="63"/>
      <c r="BGV39" s="63"/>
      <c r="BGW39" s="63"/>
      <c r="BGX39" s="63"/>
      <c r="BGY39" s="63"/>
      <c r="BGZ39" s="63"/>
      <c r="BHA39" s="63"/>
      <c r="BHB39" s="63"/>
      <c r="BHC39" s="63"/>
      <c r="BHD39" s="63"/>
      <c r="BHE39" s="63"/>
      <c r="BHF39" s="63"/>
      <c r="BHG39" s="63"/>
      <c r="BHH39" s="63"/>
      <c r="BHI39" s="63"/>
      <c r="BHJ39" s="63"/>
      <c r="BHK39" s="63"/>
      <c r="BHL39" s="63"/>
      <c r="BHM39" s="63"/>
      <c r="BHN39" s="63"/>
      <c r="BHO39" s="63"/>
      <c r="BHP39" s="63"/>
      <c r="BHQ39" s="63"/>
      <c r="BHR39" s="63"/>
      <c r="BHS39" s="63"/>
      <c r="BHT39" s="63"/>
      <c r="BHU39" s="63"/>
      <c r="BHV39" s="63"/>
      <c r="BHW39" s="63"/>
      <c r="BHX39" s="63"/>
      <c r="BHY39" s="63"/>
      <c r="BHZ39" s="63"/>
      <c r="BIA39" s="63"/>
      <c r="BIB39" s="63"/>
      <c r="BIC39" s="63"/>
      <c r="BID39" s="63"/>
      <c r="BIE39" s="63"/>
      <c r="BIF39" s="63"/>
      <c r="BIG39" s="63"/>
      <c r="BIH39" s="63"/>
      <c r="BII39" s="63"/>
      <c r="BIJ39" s="63"/>
      <c r="BIK39" s="63"/>
      <c r="BIL39" s="63"/>
      <c r="BIM39" s="63"/>
      <c r="BIN39" s="63"/>
      <c r="BIO39" s="63"/>
      <c r="BIP39" s="63"/>
      <c r="BIQ39" s="63"/>
      <c r="BIR39" s="63"/>
      <c r="BIS39" s="63"/>
      <c r="BIT39" s="63"/>
      <c r="BIU39" s="63"/>
      <c r="BIV39" s="63"/>
      <c r="BIW39" s="63"/>
      <c r="BIX39" s="63"/>
      <c r="BIY39" s="63"/>
      <c r="BIZ39" s="63"/>
      <c r="BJA39" s="63"/>
      <c r="BJB39" s="63"/>
      <c r="BJC39" s="63"/>
      <c r="BJD39" s="63"/>
      <c r="BJE39" s="63"/>
      <c r="BJF39" s="63"/>
      <c r="BJG39" s="63"/>
      <c r="BJH39" s="63"/>
      <c r="BJI39" s="63"/>
      <c r="BJJ39" s="63"/>
      <c r="BJK39" s="63"/>
      <c r="BJL39" s="63"/>
      <c r="BJM39" s="63"/>
      <c r="BJN39" s="63"/>
      <c r="BJO39" s="63"/>
      <c r="BJP39" s="63"/>
      <c r="BJQ39" s="63"/>
      <c r="BJR39" s="63"/>
      <c r="BJS39" s="63"/>
      <c r="BJT39" s="63"/>
      <c r="BJU39" s="63"/>
      <c r="BJV39" s="63"/>
      <c r="BJW39" s="63"/>
      <c r="BJX39" s="63"/>
      <c r="BJY39" s="63"/>
      <c r="BJZ39" s="63"/>
      <c r="BKA39" s="63"/>
      <c r="BKB39" s="63"/>
      <c r="BKC39" s="63"/>
      <c r="BKD39" s="63"/>
      <c r="BKE39" s="63"/>
      <c r="BKF39" s="63"/>
      <c r="BKG39" s="63"/>
      <c r="BKH39" s="63"/>
      <c r="BKI39" s="63"/>
      <c r="BKJ39" s="63"/>
      <c r="BKK39" s="63"/>
      <c r="BKL39" s="63"/>
      <c r="BKM39" s="63"/>
      <c r="BKN39" s="63"/>
      <c r="BKO39" s="63"/>
      <c r="BKP39" s="63"/>
      <c r="BKQ39" s="63"/>
      <c r="BKR39" s="63"/>
      <c r="BKS39" s="63"/>
      <c r="BKT39" s="63"/>
      <c r="BKU39" s="63"/>
      <c r="BKV39" s="63"/>
      <c r="BKW39" s="63"/>
      <c r="BKX39" s="63"/>
      <c r="BKY39" s="63"/>
      <c r="BKZ39" s="63"/>
      <c r="BLA39" s="63"/>
      <c r="BLB39" s="63"/>
      <c r="BLC39" s="63"/>
      <c r="BLD39" s="63"/>
      <c r="BLE39" s="63"/>
      <c r="BLF39" s="63"/>
      <c r="BLG39" s="63"/>
      <c r="BLH39" s="63"/>
      <c r="BLI39" s="63"/>
      <c r="BLJ39" s="63"/>
      <c r="BLK39" s="63"/>
      <c r="BLL39" s="63"/>
      <c r="BLM39" s="63"/>
      <c r="BLN39" s="63"/>
      <c r="BLO39" s="63"/>
      <c r="BLP39" s="63"/>
      <c r="BLQ39" s="63"/>
      <c r="BLR39" s="63"/>
      <c r="BLS39" s="63"/>
      <c r="BLT39" s="63"/>
      <c r="BLU39" s="63"/>
      <c r="BLV39" s="63"/>
      <c r="BLW39" s="63"/>
      <c r="BLX39" s="63"/>
      <c r="BLY39" s="63"/>
      <c r="BLZ39" s="63"/>
      <c r="BMA39" s="63"/>
      <c r="BMB39" s="63"/>
      <c r="BMC39" s="63"/>
      <c r="BMD39" s="63"/>
      <c r="BME39" s="63"/>
    </row>
    <row r="40" spans="1:1695" s="1" customFormat="1" ht="15" customHeight="1" x14ac:dyDescent="0.25">
      <c r="A40" s="107" t="s">
        <v>233</v>
      </c>
      <c r="B40" s="119" t="e">
        <f>VLOOKUP(A40,'Tirantes - Executados'!$A$8:$M$404,10,FALSE)</f>
        <v>#N/A</v>
      </c>
      <c r="C40" s="133" t="e">
        <f>VLOOKUP(A40,'Tirantes - Executados'!$A$1:$M$405,17,FALSE)</f>
        <v>#N/A</v>
      </c>
      <c r="D40" s="122" t="e">
        <f>VLOOKUP(A40,'Tirantes - Executados'!$A$8:$M$404,18,FALSE)</f>
        <v>#N/A</v>
      </c>
      <c r="E40" s="133" t="e">
        <f>VLOOKUP(A40,'Tirantes - Executados'!$A$1:$M$405,19,FALSE)</f>
        <v>#N/A</v>
      </c>
      <c r="F40" s="122" t="e">
        <f>VLOOKUP(A40,'Tirantes - Executados'!$A$8:$M$404,20,FALSE)</f>
        <v>#N/A</v>
      </c>
      <c r="G40" s="133" t="e">
        <f>VLOOKUP(A40,'Tirantes - Executados'!$A$1:$M$405,21,FALSE)</f>
        <v>#N/A</v>
      </c>
      <c r="H40" s="122" t="e">
        <f>VLOOKUP(A40,'Tirantes - Executados'!$A$8:$M$404,22,FALSE)</f>
        <v>#N/A</v>
      </c>
      <c r="I40" s="133" t="e">
        <f>VLOOKUP(A40,'Tirantes - Executados'!$A$1:$M$405,23,FALSE)</f>
        <v>#N/A</v>
      </c>
      <c r="J40" s="122" t="e">
        <f>VLOOKUP(A40,'Tirantes - Executados'!$A$8:$M$404,24,FALSE)</f>
        <v>#N/A</v>
      </c>
      <c r="K40" s="108" t="e">
        <f>VLOOKUP(A40,'Tirantes - Executados'!$A$8:$M$404,11,FALSE)</f>
        <v>#N/A</v>
      </c>
      <c r="L40" s="133" t="e">
        <f>VLOOKUP(A40,'Tirantes - Executados'!$A$1:$M$405,28,FALSE)</f>
        <v>#N/A</v>
      </c>
      <c r="M40" s="122" t="e">
        <f>VLOOKUP(A40,'Tirantes - Executados'!$A$8:$M$404,29,FALSE)</f>
        <v>#N/A</v>
      </c>
      <c r="N40" s="133" t="e">
        <f>VLOOKUP(A40,'Tirantes - Executados'!$A$1:$M$405,30,FALSE)</f>
        <v>#N/A</v>
      </c>
      <c r="O40" s="122" t="e">
        <f>VLOOKUP(A40,'Tirantes - Executados'!$A$8:$M$404,31,FALSE)</f>
        <v>#N/A</v>
      </c>
      <c r="P40" s="133" t="e">
        <f>VLOOKUP(A40,'Tirantes - Executados'!$A$1:$M$405,32,FALSE)</f>
        <v>#N/A</v>
      </c>
      <c r="Q40" s="122" t="e">
        <f>VLOOKUP(A40,'Tirantes - Executados'!$A$8:$M$404,33,FALSE)</f>
        <v>#N/A</v>
      </c>
      <c r="R40" s="133" t="e">
        <f>VLOOKUP(A40,'Tirantes - Executados'!$A$1:$M$405,34,FALSE)</f>
        <v>#N/A</v>
      </c>
      <c r="S40" s="122" t="e">
        <f>VLOOKUP(A40,'Tirantes - Executados'!$A$8:$M$404,35,FALSE)</f>
        <v>#N/A</v>
      </c>
      <c r="T40" s="108" t="e">
        <f>VLOOKUP(A40,'Tirantes - Executados'!$A$8:$M$404,12,FALSE)</f>
        <v>#N/A</v>
      </c>
      <c r="U40" s="133" t="e">
        <f>VLOOKUP(A40,'Tirantes - Executados'!$A$1:$M$405,39,FALSE)</f>
        <v>#N/A</v>
      </c>
      <c r="V40" s="122" t="e">
        <f>VLOOKUP(A40,'Tirantes - Executados'!$A$8:$M$404,40,FALSE)</f>
        <v>#N/A</v>
      </c>
      <c r="W40" s="133" t="e">
        <f>VLOOKUP(A40,'Tirantes - Executados'!$A$1:$M$405,41,FALSE)</f>
        <v>#N/A</v>
      </c>
      <c r="X40" s="122" t="e">
        <f>VLOOKUP(A40,'Tirantes - Executados'!$A$8:$M$404,42,FALSE)</f>
        <v>#N/A</v>
      </c>
      <c r="Y40" s="133" t="e">
        <f>VLOOKUP(A40,'Tirantes - Executados'!$A$1:$M$405,43,FALSE)</f>
        <v>#N/A</v>
      </c>
      <c r="Z40" s="122" t="e">
        <f>VLOOKUP(A40,'Tirantes - Executados'!$A$8:$M$404,44,FALSE)</f>
        <v>#N/A</v>
      </c>
      <c r="AA40" s="133" t="e">
        <f>VLOOKUP(A40,'Tirantes - Executados'!$A$1:$M$405,45,FALSE)</f>
        <v>#N/A</v>
      </c>
      <c r="AB40" s="132" t="e">
        <f>VLOOKUP(A40,'Tirantes - Executados'!$A$8:$M$404,46,FALSE)</f>
        <v>#N/A</v>
      </c>
      <c r="AC40" s="99" t="s">
        <v>300</v>
      </c>
      <c r="AD40" s="109" t="e">
        <f>VLOOKUP(A40,'Tirantes - Executados'!$A$8:$M$404,14,FALSE)</f>
        <v>#N/A</v>
      </c>
      <c r="AE40" s="63"/>
      <c r="AF40" s="118" t="e">
        <f>VLOOKUP(A40,'Tirantes - Executados'!$A$1:$M$569,13,FALSE)</f>
        <v>#N/A</v>
      </c>
      <c r="AG40" s="63"/>
      <c r="AH40" s="63"/>
      <c r="AI40" s="230" t="e">
        <f>VLOOKUP(A40,'Tirantes - Executados'!$A$7:$M$404,50)</f>
        <v>#REF!</v>
      </c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  <c r="JI40" s="63"/>
      <c r="JJ40" s="63"/>
      <c r="JK40" s="63"/>
      <c r="JL40" s="63"/>
      <c r="JM40" s="63"/>
      <c r="JN40" s="63"/>
      <c r="JO40" s="63"/>
      <c r="JP40" s="63"/>
      <c r="JQ40" s="63"/>
      <c r="JR40" s="63"/>
      <c r="JS40" s="63"/>
      <c r="JT40" s="63"/>
      <c r="JU40" s="63"/>
      <c r="JV40" s="63"/>
      <c r="JW40" s="63"/>
      <c r="JX40" s="63"/>
      <c r="JY40" s="63"/>
      <c r="JZ40" s="63"/>
      <c r="KA40" s="63"/>
      <c r="KB40" s="63"/>
      <c r="KC40" s="63"/>
      <c r="KD40" s="63"/>
      <c r="KE40" s="63"/>
      <c r="KF40" s="63"/>
      <c r="KG40" s="63"/>
      <c r="KH40" s="63"/>
      <c r="KI40" s="63"/>
      <c r="KJ40" s="63"/>
      <c r="KK40" s="63"/>
      <c r="KL40" s="63"/>
      <c r="KM40" s="63"/>
      <c r="KN40" s="63"/>
      <c r="KO40" s="63"/>
      <c r="KP40" s="63"/>
      <c r="KQ40" s="63"/>
      <c r="KR40" s="63"/>
      <c r="KS40" s="63"/>
      <c r="KT40" s="63"/>
      <c r="KU40" s="63"/>
      <c r="KV40" s="63"/>
      <c r="KW40" s="63"/>
      <c r="KX40" s="63"/>
      <c r="KY40" s="63"/>
      <c r="KZ40" s="63"/>
      <c r="LA40" s="63"/>
      <c r="LB40" s="63"/>
      <c r="LC40" s="63"/>
      <c r="LD40" s="63"/>
      <c r="LE40" s="63"/>
      <c r="LF40" s="63"/>
      <c r="LG40" s="63"/>
      <c r="LH40" s="63"/>
      <c r="LI40" s="63"/>
      <c r="LJ40" s="63"/>
      <c r="LK40" s="63"/>
      <c r="LL40" s="63"/>
      <c r="LM40" s="63"/>
      <c r="LN40" s="63"/>
      <c r="LO40" s="63"/>
      <c r="LP40" s="63"/>
      <c r="LQ40" s="63"/>
      <c r="LR40" s="63"/>
      <c r="LS40" s="63"/>
      <c r="LT40" s="63"/>
      <c r="LU40" s="63"/>
      <c r="LV40" s="63"/>
      <c r="LW40" s="63"/>
      <c r="LX40" s="63"/>
      <c r="LY40" s="63"/>
      <c r="LZ40" s="63"/>
      <c r="MA40" s="63"/>
      <c r="MB40" s="63"/>
      <c r="MC40" s="63"/>
      <c r="MD40" s="63"/>
      <c r="ME40" s="63"/>
      <c r="MF40" s="63"/>
      <c r="MG40" s="63"/>
      <c r="MH40" s="63"/>
      <c r="MI40" s="63"/>
      <c r="MJ40" s="63"/>
      <c r="MK40" s="63"/>
      <c r="ML40" s="63"/>
      <c r="MM40" s="63"/>
      <c r="MN40" s="63"/>
      <c r="MO40" s="63"/>
      <c r="MP40" s="63"/>
      <c r="MQ40" s="63"/>
      <c r="MR40" s="63"/>
      <c r="MS40" s="63"/>
      <c r="MT40" s="63"/>
      <c r="MU40" s="63"/>
      <c r="MV40" s="63"/>
      <c r="MW40" s="63"/>
      <c r="MX40" s="63"/>
      <c r="MY40" s="63"/>
      <c r="MZ40" s="63"/>
      <c r="NA40" s="63"/>
      <c r="NB40" s="63"/>
      <c r="NC40" s="63"/>
      <c r="ND40" s="63"/>
      <c r="NE40" s="63"/>
      <c r="NF40" s="63"/>
      <c r="NG40" s="63"/>
      <c r="NH40" s="63"/>
      <c r="NI40" s="63"/>
      <c r="NJ40" s="63"/>
      <c r="NK40" s="63"/>
      <c r="NL40" s="63"/>
      <c r="NM40" s="63"/>
      <c r="NN40" s="63"/>
      <c r="NO40" s="63"/>
      <c r="NP40" s="63"/>
      <c r="NQ40" s="63"/>
      <c r="NR40" s="63"/>
      <c r="NS40" s="63"/>
      <c r="NT40" s="63"/>
      <c r="NU40" s="63"/>
      <c r="NV40" s="63"/>
      <c r="NW40" s="63"/>
      <c r="NX40" s="63"/>
      <c r="NY40" s="63"/>
      <c r="NZ40" s="63"/>
      <c r="OA40" s="63"/>
      <c r="OB40" s="63"/>
      <c r="OC40" s="63"/>
      <c r="OD40" s="63"/>
      <c r="OE40" s="63"/>
      <c r="OF40" s="63"/>
      <c r="OG40" s="63"/>
      <c r="OH40" s="63"/>
      <c r="OI40" s="63"/>
      <c r="OJ40" s="63"/>
      <c r="OK40" s="63"/>
      <c r="OL40" s="63"/>
      <c r="OM40" s="63"/>
      <c r="ON40" s="63"/>
      <c r="OO40" s="63"/>
      <c r="OP40" s="63"/>
      <c r="OQ40" s="63"/>
      <c r="OR40" s="63"/>
      <c r="OS40" s="63"/>
      <c r="OT40" s="63"/>
      <c r="OU40" s="63"/>
      <c r="OV40" s="63"/>
      <c r="OW40" s="63"/>
      <c r="OX40" s="63"/>
      <c r="OY40" s="63"/>
      <c r="OZ40" s="63"/>
      <c r="PA40" s="63"/>
      <c r="PB40" s="63"/>
      <c r="PC40" s="63"/>
      <c r="PD40" s="63"/>
      <c r="PE40" s="63"/>
      <c r="PF40" s="63"/>
      <c r="PG40" s="63"/>
      <c r="PH40" s="63"/>
      <c r="PI40" s="63"/>
      <c r="PJ40" s="63"/>
      <c r="PK40" s="63"/>
      <c r="PL40" s="63"/>
      <c r="PM40" s="63"/>
      <c r="PN40" s="63"/>
      <c r="PO40" s="63"/>
      <c r="PP40" s="63"/>
      <c r="PQ40" s="63"/>
      <c r="PR40" s="63"/>
      <c r="PS40" s="63"/>
      <c r="PT40" s="63"/>
      <c r="PU40" s="63"/>
      <c r="PV40" s="63"/>
      <c r="PW40" s="63"/>
      <c r="PX40" s="63"/>
      <c r="PY40" s="63"/>
      <c r="PZ40" s="63"/>
      <c r="QA40" s="63"/>
      <c r="QB40" s="63"/>
      <c r="QC40" s="63"/>
      <c r="QD40" s="63"/>
      <c r="QE40" s="63"/>
      <c r="QF40" s="63"/>
      <c r="QG40" s="63"/>
      <c r="QH40" s="63"/>
      <c r="QI40" s="63"/>
      <c r="QJ40" s="63"/>
      <c r="QK40" s="63"/>
      <c r="QL40" s="63"/>
      <c r="QM40" s="63"/>
      <c r="QN40" s="63"/>
      <c r="QO40" s="63"/>
      <c r="QP40" s="63"/>
      <c r="QQ40" s="63"/>
      <c r="QR40" s="63"/>
      <c r="QS40" s="63"/>
      <c r="QT40" s="63"/>
      <c r="QU40" s="63"/>
      <c r="QV40" s="63"/>
      <c r="QW40" s="63"/>
      <c r="QX40" s="63"/>
      <c r="QY40" s="63"/>
      <c r="QZ40" s="63"/>
      <c r="RA40" s="63"/>
      <c r="RB40" s="63"/>
      <c r="RC40" s="63"/>
      <c r="RD40" s="63"/>
      <c r="RE40" s="63"/>
      <c r="RF40" s="63"/>
      <c r="RG40" s="63"/>
      <c r="RH40" s="63"/>
      <c r="RI40" s="63"/>
      <c r="RJ40" s="63"/>
      <c r="RK40" s="63"/>
      <c r="RL40" s="63"/>
      <c r="RM40" s="63"/>
      <c r="RN40" s="63"/>
      <c r="RO40" s="63"/>
      <c r="RP40" s="63"/>
      <c r="RQ40" s="63"/>
      <c r="RR40" s="63"/>
      <c r="RS40" s="63"/>
      <c r="RT40" s="63"/>
      <c r="RU40" s="63"/>
      <c r="RV40" s="63"/>
      <c r="RW40" s="63"/>
      <c r="RX40" s="63"/>
      <c r="RY40" s="63"/>
      <c r="RZ40" s="63"/>
      <c r="SA40" s="63"/>
      <c r="SB40" s="63"/>
      <c r="SC40" s="63"/>
      <c r="SD40" s="63"/>
      <c r="SE40" s="63"/>
      <c r="SF40" s="63"/>
      <c r="SG40" s="63"/>
      <c r="SH40" s="63"/>
      <c r="SI40" s="63"/>
      <c r="SJ40" s="63"/>
      <c r="SK40" s="63"/>
      <c r="SL40" s="63"/>
      <c r="SM40" s="63"/>
      <c r="SN40" s="63"/>
      <c r="SO40" s="63"/>
      <c r="SP40" s="63"/>
      <c r="SQ40" s="63"/>
      <c r="SR40" s="63"/>
      <c r="SS40" s="63"/>
      <c r="ST40" s="63"/>
      <c r="SU40" s="63"/>
      <c r="SV40" s="63"/>
      <c r="SW40" s="63"/>
      <c r="SX40" s="63"/>
      <c r="SY40" s="63"/>
      <c r="SZ40" s="63"/>
      <c r="TA40" s="63"/>
      <c r="TB40" s="63"/>
      <c r="TC40" s="63"/>
      <c r="TD40" s="63"/>
      <c r="TE40" s="63"/>
      <c r="TF40" s="63"/>
      <c r="TG40" s="63"/>
      <c r="TH40" s="63"/>
      <c r="TI40" s="63"/>
      <c r="TJ40" s="63"/>
      <c r="TK40" s="63"/>
      <c r="TL40" s="63"/>
      <c r="TM40" s="63"/>
      <c r="TN40" s="63"/>
      <c r="TO40" s="63"/>
      <c r="TP40" s="63"/>
      <c r="TQ40" s="63"/>
      <c r="TR40" s="63"/>
      <c r="TS40" s="63"/>
      <c r="TT40" s="63"/>
      <c r="TU40" s="63"/>
      <c r="TV40" s="63"/>
      <c r="TW40" s="63"/>
      <c r="TX40" s="63"/>
      <c r="TY40" s="63"/>
      <c r="TZ40" s="63"/>
      <c r="UA40" s="63"/>
      <c r="UB40" s="63"/>
      <c r="UC40" s="63"/>
      <c r="UD40" s="63"/>
      <c r="UE40" s="63"/>
      <c r="UF40" s="63"/>
      <c r="UG40" s="63"/>
      <c r="UH40" s="63"/>
      <c r="UI40" s="63"/>
      <c r="UJ40" s="63"/>
      <c r="UK40" s="63"/>
      <c r="UL40" s="63"/>
      <c r="UM40" s="63"/>
      <c r="UN40" s="63"/>
      <c r="UO40" s="63"/>
      <c r="UP40" s="63"/>
      <c r="UQ40" s="63"/>
      <c r="UR40" s="63"/>
      <c r="US40" s="63"/>
      <c r="UT40" s="63"/>
      <c r="UU40" s="63"/>
      <c r="UV40" s="63"/>
      <c r="UW40" s="63"/>
      <c r="UX40" s="63"/>
      <c r="UY40" s="63"/>
      <c r="UZ40" s="63"/>
      <c r="VA40" s="63"/>
      <c r="VB40" s="63"/>
      <c r="VC40" s="63"/>
      <c r="VD40" s="63"/>
      <c r="VE40" s="63"/>
      <c r="VF40" s="63"/>
      <c r="VG40" s="63"/>
      <c r="VH40" s="63"/>
      <c r="VI40" s="63"/>
      <c r="VJ40" s="63"/>
      <c r="VK40" s="63"/>
      <c r="VL40" s="63"/>
      <c r="VM40" s="63"/>
      <c r="VN40" s="63"/>
      <c r="VO40" s="63"/>
      <c r="VP40" s="63"/>
      <c r="VQ40" s="63"/>
      <c r="VR40" s="63"/>
      <c r="VS40" s="63"/>
      <c r="VT40" s="63"/>
      <c r="VU40" s="63"/>
      <c r="VV40" s="63"/>
      <c r="VW40" s="63"/>
      <c r="VX40" s="63"/>
      <c r="VY40" s="63"/>
      <c r="VZ40" s="63"/>
      <c r="WA40" s="63"/>
      <c r="WB40" s="63"/>
      <c r="WC40" s="63"/>
      <c r="WD40" s="63"/>
      <c r="WE40" s="63"/>
      <c r="WF40" s="63"/>
      <c r="WG40" s="63"/>
      <c r="WH40" s="63"/>
      <c r="WI40" s="63"/>
      <c r="WJ40" s="63"/>
      <c r="WK40" s="63"/>
      <c r="WL40" s="63"/>
      <c r="WM40" s="63"/>
      <c r="WN40" s="63"/>
      <c r="WO40" s="63"/>
      <c r="WP40" s="63"/>
      <c r="WQ40" s="63"/>
      <c r="WR40" s="63"/>
      <c r="WS40" s="63"/>
      <c r="WT40" s="63"/>
      <c r="WU40" s="63"/>
      <c r="WV40" s="63"/>
      <c r="WW40" s="63"/>
      <c r="WX40" s="63"/>
      <c r="WY40" s="63"/>
      <c r="WZ40" s="63"/>
      <c r="XA40" s="63"/>
      <c r="XB40" s="63"/>
      <c r="XC40" s="63"/>
      <c r="XD40" s="63"/>
      <c r="XE40" s="63"/>
      <c r="XF40" s="63"/>
      <c r="XG40" s="63"/>
      <c r="XH40" s="63"/>
      <c r="XI40" s="63"/>
      <c r="XJ40" s="63"/>
      <c r="XK40" s="63"/>
      <c r="XL40" s="63"/>
      <c r="XM40" s="63"/>
      <c r="XN40" s="63"/>
      <c r="XO40" s="63"/>
      <c r="XP40" s="63"/>
      <c r="XQ40" s="63"/>
      <c r="XR40" s="63"/>
      <c r="XS40" s="63"/>
      <c r="XT40" s="63"/>
      <c r="XU40" s="63"/>
      <c r="XV40" s="63"/>
      <c r="XW40" s="63"/>
      <c r="XX40" s="63"/>
      <c r="XY40" s="63"/>
      <c r="XZ40" s="63"/>
      <c r="YA40" s="63"/>
      <c r="YB40" s="63"/>
      <c r="YC40" s="63"/>
      <c r="YD40" s="63"/>
      <c r="YE40" s="63"/>
      <c r="YF40" s="63"/>
      <c r="YG40" s="63"/>
      <c r="YH40" s="63"/>
      <c r="YI40" s="63"/>
      <c r="YJ40" s="63"/>
      <c r="YK40" s="63"/>
      <c r="YL40" s="63"/>
      <c r="YM40" s="63"/>
      <c r="YN40" s="63"/>
      <c r="YO40" s="63"/>
      <c r="YP40" s="63"/>
      <c r="YQ40" s="63"/>
      <c r="YR40" s="63"/>
      <c r="YS40" s="63"/>
      <c r="YT40" s="63"/>
      <c r="YU40" s="63"/>
      <c r="YV40" s="63"/>
      <c r="YW40" s="63"/>
      <c r="YX40" s="63"/>
      <c r="YY40" s="63"/>
      <c r="YZ40" s="63"/>
      <c r="ZA40" s="63"/>
      <c r="ZB40" s="63"/>
      <c r="ZC40" s="63"/>
      <c r="ZD40" s="63"/>
      <c r="ZE40" s="63"/>
      <c r="ZF40" s="63"/>
      <c r="ZG40" s="63"/>
      <c r="ZH40" s="63"/>
      <c r="ZI40" s="63"/>
      <c r="ZJ40" s="63"/>
      <c r="ZK40" s="63"/>
      <c r="ZL40" s="63"/>
      <c r="ZM40" s="63"/>
      <c r="ZN40" s="63"/>
      <c r="ZO40" s="63"/>
      <c r="ZP40" s="63"/>
      <c r="ZQ40" s="63"/>
      <c r="ZR40" s="63"/>
      <c r="ZS40" s="63"/>
      <c r="ZT40" s="63"/>
      <c r="ZU40" s="63"/>
      <c r="ZV40" s="63"/>
      <c r="ZW40" s="63"/>
      <c r="ZX40" s="63"/>
      <c r="ZY40" s="63"/>
      <c r="ZZ40" s="63"/>
      <c r="AAA40" s="63"/>
      <c r="AAB40" s="63"/>
      <c r="AAC40" s="63"/>
      <c r="AAD40" s="63"/>
      <c r="AAE40" s="63"/>
      <c r="AAF40" s="63"/>
      <c r="AAG40" s="63"/>
      <c r="AAH40" s="63"/>
      <c r="AAI40" s="63"/>
      <c r="AAJ40" s="63"/>
      <c r="AAK40" s="63"/>
      <c r="AAL40" s="63"/>
      <c r="AAM40" s="63"/>
      <c r="AAN40" s="63"/>
      <c r="AAO40" s="63"/>
      <c r="AAP40" s="63"/>
      <c r="AAQ40" s="63"/>
      <c r="AAR40" s="63"/>
      <c r="AAS40" s="63"/>
      <c r="AAT40" s="63"/>
      <c r="AAU40" s="63"/>
      <c r="AAV40" s="63"/>
      <c r="AAW40" s="63"/>
      <c r="AAX40" s="63"/>
      <c r="AAY40" s="63"/>
      <c r="AAZ40" s="63"/>
      <c r="ABA40" s="63"/>
      <c r="ABB40" s="63"/>
      <c r="ABC40" s="63"/>
      <c r="ABD40" s="63"/>
      <c r="ABE40" s="63"/>
      <c r="ABF40" s="63"/>
      <c r="ABG40" s="63"/>
      <c r="ABH40" s="63"/>
      <c r="ABI40" s="63"/>
      <c r="ABJ40" s="63"/>
      <c r="ABK40" s="63"/>
      <c r="ABL40" s="63"/>
      <c r="ABM40" s="63"/>
      <c r="ABN40" s="63"/>
      <c r="ABO40" s="63"/>
      <c r="ABP40" s="63"/>
      <c r="ABQ40" s="63"/>
      <c r="ABR40" s="63"/>
      <c r="ABS40" s="63"/>
      <c r="ABT40" s="63"/>
      <c r="ABU40" s="63"/>
      <c r="ABV40" s="63"/>
      <c r="ABW40" s="63"/>
      <c r="ABX40" s="63"/>
      <c r="ABY40" s="63"/>
      <c r="ABZ40" s="63"/>
      <c r="ACA40" s="63"/>
      <c r="ACB40" s="63"/>
      <c r="ACC40" s="63"/>
      <c r="ACD40" s="63"/>
      <c r="ACE40" s="63"/>
      <c r="ACF40" s="63"/>
      <c r="ACG40" s="63"/>
      <c r="ACH40" s="63"/>
      <c r="ACI40" s="63"/>
      <c r="ACJ40" s="63"/>
      <c r="ACK40" s="63"/>
      <c r="ACL40" s="63"/>
      <c r="ACM40" s="63"/>
      <c r="ACN40" s="63"/>
      <c r="ACO40" s="63"/>
      <c r="ACP40" s="63"/>
      <c r="ACQ40" s="63"/>
      <c r="ACR40" s="63"/>
      <c r="ACS40" s="63"/>
      <c r="ACT40" s="63"/>
      <c r="ACU40" s="63"/>
      <c r="ACV40" s="63"/>
      <c r="ACW40" s="63"/>
      <c r="ACX40" s="63"/>
      <c r="ACY40" s="63"/>
      <c r="ACZ40" s="63"/>
      <c r="ADA40" s="63"/>
      <c r="ADB40" s="63"/>
      <c r="ADC40" s="63"/>
      <c r="ADD40" s="63"/>
      <c r="ADE40" s="63"/>
      <c r="ADF40" s="63"/>
      <c r="ADG40" s="63"/>
      <c r="ADH40" s="63"/>
      <c r="ADI40" s="63"/>
      <c r="ADJ40" s="63"/>
      <c r="ADK40" s="63"/>
      <c r="ADL40" s="63"/>
      <c r="ADM40" s="63"/>
      <c r="ADN40" s="63"/>
      <c r="ADO40" s="63"/>
      <c r="ADP40" s="63"/>
      <c r="ADQ40" s="63"/>
      <c r="ADR40" s="63"/>
      <c r="ADS40" s="63"/>
      <c r="ADT40" s="63"/>
      <c r="ADU40" s="63"/>
      <c r="ADV40" s="63"/>
      <c r="ADW40" s="63"/>
      <c r="ADX40" s="63"/>
      <c r="ADY40" s="63"/>
      <c r="ADZ40" s="63"/>
      <c r="AEA40" s="63"/>
      <c r="AEB40" s="63"/>
      <c r="AEC40" s="63"/>
      <c r="AED40" s="63"/>
      <c r="AEE40" s="63"/>
      <c r="AEF40" s="63"/>
      <c r="AEG40" s="63"/>
      <c r="AEH40" s="63"/>
      <c r="AEI40" s="63"/>
      <c r="AEJ40" s="63"/>
      <c r="AEK40" s="63"/>
      <c r="AEL40" s="63"/>
      <c r="AEM40" s="63"/>
      <c r="AEN40" s="63"/>
      <c r="AEO40" s="63"/>
      <c r="AEP40" s="63"/>
      <c r="AEQ40" s="63"/>
      <c r="AER40" s="63"/>
      <c r="AES40" s="63"/>
      <c r="AET40" s="63"/>
      <c r="AEU40" s="63"/>
      <c r="AEV40" s="63"/>
      <c r="AEW40" s="63"/>
      <c r="AEX40" s="63"/>
      <c r="AEY40" s="63"/>
      <c r="AEZ40" s="63"/>
      <c r="AFA40" s="63"/>
      <c r="AFB40" s="63"/>
      <c r="AFC40" s="63"/>
      <c r="AFD40" s="63"/>
      <c r="AFE40" s="63"/>
      <c r="AFF40" s="63"/>
      <c r="AFG40" s="63"/>
      <c r="AFH40" s="63"/>
      <c r="AFI40" s="63"/>
      <c r="AFJ40" s="63"/>
      <c r="AFK40" s="63"/>
      <c r="AFL40" s="63"/>
      <c r="AFM40" s="63"/>
      <c r="AFN40" s="63"/>
      <c r="AFO40" s="63"/>
      <c r="AFP40" s="63"/>
      <c r="AFQ40" s="63"/>
      <c r="AFR40" s="63"/>
      <c r="AFS40" s="63"/>
      <c r="AFT40" s="63"/>
      <c r="AFU40" s="63"/>
      <c r="AFV40" s="63"/>
      <c r="AFW40" s="63"/>
      <c r="AFX40" s="63"/>
      <c r="AFY40" s="63"/>
      <c r="AFZ40" s="63"/>
      <c r="AGA40" s="63"/>
      <c r="AGB40" s="63"/>
      <c r="AGC40" s="63"/>
      <c r="AGD40" s="63"/>
      <c r="AGE40" s="63"/>
      <c r="AGF40" s="63"/>
      <c r="AGG40" s="63"/>
      <c r="AGH40" s="63"/>
      <c r="AGI40" s="63"/>
      <c r="AGJ40" s="63"/>
      <c r="AGK40" s="63"/>
      <c r="AGL40" s="63"/>
      <c r="AGM40" s="63"/>
      <c r="AGN40" s="63"/>
      <c r="AGO40" s="63"/>
      <c r="AGP40" s="63"/>
      <c r="AGQ40" s="63"/>
      <c r="AGR40" s="63"/>
      <c r="AGS40" s="63"/>
      <c r="AGT40" s="63"/>
      <c r="AGU40" s="63"/>
      <c r="AGV40" s="63"/>
      <c r="AGW40" s="63"/>
      <c r="AGX40" s="63"/>
      <c r="AGY40" s="63"/>
      <c r="AGZ40" s="63"/>
      <c r="AHA40" s="63"/>
      <c r="AHB40" s="63"/>
      <c r="AHC40" s="63"/>
      <c r="AHD40" s="63"/>
      <c r="AHE40" s="63"/>
      <c r="AHF40" s="63"/>
      <c r="AHG40" s="63"/>
      <c r="AHH40" s="63"/>
      <c r="AHI40" s="63"/>
      <c r="AHJ40" s="63"/>
      <c r="AHK40" s="63"/>
      <c r="AHL40" s="63"/>
      <c r="AHM40" s="63"/>
      <c r="AHN40" s="63"/>
      <c r="AHO40" s="63"/>
      <c r="AHP40" s="63"/>
      <c r="AHQ40" s="63"/>
      <c r="AHR40" s="63"/>
      <c r="AHS40" s="63"/>
      <c r="AHT40" s="63"/>
      <c r="AHU40" s="63"/>
      <c r="AHV40" s="63"/>
      <c r="AHW40" s="63"/>
      <c r="AHX40" s="63"/>
      <c r="AHY40" s="63"/>
      <c r="AHZ40" s="63"/>
      <c r="AIA40" s="63"/>
      <c r="AIB40" s="63"/>
      <c r="AIC40" s="63"/>
      <c r="AID40" s="63"/>
      <c r="AIE40" s="63"/>
      <c r="AIF40" s="63"/>
      <c r="AIG40" s="63"/>
      <c r="AIH40" s="63"/>
      <c r="AII40" s="63"/>
      <c r="AIJ40" s="63"/>
      <c r="AIK40" s="63"/>
      <c r="AIL40" s="63"/>
      <c r="AIM40" s="63"/>
      <c r="AIN40" s="63"/>
      <c r="AIO40" s="63"/>
      <c r="AIP40" s="63"/>
      <c r="AIQ40" s="63"/>
      <c r="AIR40" s="63"/>
      <c r="AIS40" s="63"/>
      <c r="AIT40" s="63"/>
      <c r="AIU40" s="63"/>
      <c r="AIV40" s="63"/>
      <c r="AIW40" s="63"/>
      <c r="AIX40" s="63"/>
      <c r="AIY40" s="63"/>
      <c r="AIZ40" s="63"/>
      <c r="AJA40" s="63"/>
      <c r="AJB40" s="63"/>
      <c r="AJC40" s="63"/>
      <c r="AJD40" s="63"/>
      <c r="AJE40" s="63"/>
      <c r="AJF40" s="63"/>
      <c r="AJG40" s="63"/>
      <c r="AJH40" s="63"/>
      <c r="AJI40" s="63"/>
      <c r="AJJ40" s="63"/>
      <c r="AJK40" s="63"/>
      <c r="AJL40" s="63"/>
      <c r="AJM40" s="63"/>
      <c r="AJN40" s="63"/>
      <c r="AJO40" s="63"/>
      <c r="AJP40" s="63"/>
      <c r="AJQ40" s="63"/>
      <c r="AJR40" s="63"/>
      <c r="AJS40" s="63"/>
      <c r="AJT40" s="63"/>
      <c r="AJU40" s="63"/>
      <c r="AJV40" s="63"/>
      <c r="AJW40" s="63"/>
      <c r="AJX40" s="63"/>
      <c r="AJY40" s="63"/>
      <c r="AJZ40" s="63"/>
      <c r="AKA40" s="63"/>
      <c r="AKB40" s="63"/>
      <c r="AKC40" s="63"/>
      <c r="AKD40" s="63"/>
      <c r="AKE40" s="63"/>
      <c r="AKF40" s="63"/>
      <c r="AKG40" s="63"/>
      <c r="AKH40" s="63"/>
      <c r="AKI40" s="63"/>
      <c r="AKJ40" s="63"/>
      <c r="AKK40" s="63"/>
      <c r="AKL40" s="63"/>
      <c r="AKM40" s="63"/>
      <c r="AKN40" s="63"/>
      <c r="AKO40" s="63"/>
      <c r="AKP40" s="63"/>
      <c r="AKQ40" s="63"/>
      <c r="AKR40" s="63"/>
      <c r="AKS40" s="63"/>
      <c r="AKT40" s="63"/>
      <c r="AKU40" s="63"/>
      <c r="AKV40" s="63"/>
      <c r="AKW40" s="63"/>
      <c r="AKX40" s="63"/>
      <c r="AKY40" s="63"/>
      <c r="AKZ40" s="63"/>
      <c r="ALA40" s="63"/>
      <c r="ALB40" s="63"/>
      <c r="ALC40" s="63"/>
      <c r="ALD40" s="63"/>
      <c r="ALE40" s="63"/>
      <c r="ALF40" s="63"/>
      <c r="ALG40" s="63"/>
      <c r="ALH40" s="63"/>
      <c r="ALI40" s="63"/>
      <c r="ALJ40" s="63"/>
      <c r="ALK40" s="63"/>
      <c r="ALL40" s="63"/>
      <c r="ALM40" s="63"/>
      <c r="ALN40" s="63"/>
      <c r="ALO40" s="63"/>
      <c r="ALP40" s="63"/>
      <c r="ALQ40" s="63"/>
      <c r="ALR40" s="63"/>
      <c r="ALS40" s="63"/>
      <c r="ALT40" s="63"/>
      <c r="ALU40" s="63"/>
      <c r="ALV40" s="63"/>
      <c r="ALW40" s="63"/>
      <c r="ALX40" s="63"/>
      <c r="ALY40" s="63"/>
      <c r="ALZ40" s="63"/>
      <c r="AMA40" s="63"/>
      <c r="AMB40" s="63"/>
      <c r="AMC40" s="63"/>
      <c r="AMD40" s="63"/>
      <c r="AME40" s="63"/>
      <c r="AMF40" s="63"/>
      <c r="AMG40" s="63"/>
      <c r="AMH40" s="63"/>
      <c r="AMI40" s="63"/>
      <c r="AMJ40" s="63"/>
      <c r="AMK40" s="63"/>
      <c r="AML40" s="63"/>
      <c r="AMM40" s="63"/>
      <c r="AMN40" s="63"/>
      <c r="AMO40" s="63"/>
      <c r="AMP40" s="63"/>
      <c r="AMQ40" s="63"/>
      <c r="AMR40" s="63"/>
      <c r="AMS40" s="63"/>
      <c r="AMT40" s="63"/>
      <c r="AMU40" s="63"/>
      <c r="AMV40" s="63"/>
      <c r="AMW40" s="63"/>
      <c r="AMX40" s="63"/>
      <c r="AMY40" s="63"/>
      <c r="AMZ40" s="63"/>
      <c r="ANA40" s="63"/>
      <c r="ANB40" s="63"/>
      <c r="ANC40" s="63"/>
      <c r="AND40" s="63"/>
      <c r="ANE40" s="63"/>
      <c r="ANF40" s="63"/>
      <c r="ANG40" s="63"/>
      <c r="ANH40" s="63"/>
      <c r="ANI40" s="63"/>
      <c r="ANJ40" s="63"/>
      <c r="ANK40" s="63"/>
      <c r="ANL40" s="63"/>
      <c r="ANM40" s="63"/>
      <c r="ANN40" s="63"/>
      <c r="ANO40" s="63"/>
      <c r="ANP40" s="63"/>
      <c r="ANQ40" s="63"/>
      <c r="ANR40" s="63"/>
      <c r="ANS40" s="63"/>
      <c r="ANT40" s="63"/>
      <c r="ANU40" s="63"/>
      <c r="ANV40" s="63"/>
      <c r="ANW40" s="63"/>
      <c r="ANX40" s="63"/>
      <c r="ANY40" s="63"/>
      <c r="ANZ40" s="63"/>
      <c r="AOA40" s="63"/>
      <c r="AOB40" s="63"/>
      <c r="AOC40" s="63"/>
      <c r="AOD40" s="63"/>
      <c r="AOE40" s="63"/>
      <c r="AOF40" s="63"/>
      <c r="AOG40" s="63"/>
      <c r="AOH40" s="63"/>
      <c r="AOI40" s="63"/>
      <c r="AOJ40" s="63"/>
      <c r="AOK40" s="63"/>
      <c r="AOL40" s="63"/>
      <c r="AOM40" s="63"/>
      <c r="AON40" s="63"/>
      <c r="AOO40" s="63"/>
      <c r="AOP40" s="63"/>
      <c r="AOQ40" s="63"/>
      <c r="AOR40" s="63"/>
      <c r="AOS40" s="63"/>
      <c r="AOT40" s="63"/>
      <c r="AOU40" s="63"/>
      <c r="AOV40" s="63"/>
      <c r="AOW40" s="63"/>
      <c r="AOX40" s="63"/>
      <c r="AOY40" s="63"/>
      <c r="AOZ40" s="63"/>
      <c r="APA40" s="63"/>
      <c r="APB40" s="63"/>
      <c r="APC40" s="63"/>
      <c r="APD40" s="63"/>
      <c r="APE40" s="63"/>
      <c r="APF40" s="63"/>
      <c r="APG40" s="63"/>
      <c r="APH40" s="63"/>
      <c r="API40" s="63"/>
      <c r="APJ40" s="63"/>
      <c r="APK40" s="63"/>
      <c r="APL40" s="63"/>
      <c r="APM40" s="63"/>
      <c r="APN40" s="63"/>
      <c r="APO40" s="63"/>
      <c r="APP40" s="63"/>
      <c r="APQ40" s="63"/>
      <c r="APR40" s="63"/>
      <c r="APS40" s="63"/>
      <c r="APT40" s="63"/>
      <c r="APU40" s="63"/>
      <c r="APV40" s="63"/>
      <c r="APW40" s="63"/>
      <c r="APX40" s="63"/>
      <c r="APY40" s="63"/>
      <c r="APZ40" s="63"/>
      <c r="AQA40" s="63"/>
      <c r="AQB40" s="63"/>
      <c r="AQC40" s="63"/>
      <c r="AQD40" s="63"/>
      <c r="AQE40" s="63"/>
      <c r="AQF40" s="63"/>
      <c r="AQG40" s="63"/>
      <c r="AQH40" s="63"/>
      <c r="AQI40" s="63"/>
      <c r="AQJ40" s="63"/>
      <c r="AQK40" s="63"/>
      <c r="AQL40" s="63"/>
      <c r="AQM40" s="63"/>
      <c r="AQN40" s="63"/>
      <c r="AQO40" s="63"/>
      <c r="AQP40" s="63"/>
      <c r="AQQ40" s="63"/>
      <c r="AQR40" s="63"/>
      <c r="AQS40" s="63"/>
      <c r="AQT40" s="63"/>
      <c r="AQU40" s="63"/>
      <c r="AQV40" s="63"/>
      <c r="AQW40" s="63"/>
      <c r="AQX40" s="63"/>
      <c r="AQY40" s="63"/>
      <c r="AQZ40" s="63"/>
      <c r="ARA40" s="63"/>
      <c r="ARB40" s="63"/>
      <c r="ARC40" s="63"/>
      <c r="ARD40" s="63"/>
      <c r="ARE40" s="63"/>
      <c r="ARF40" s="63"/>
      <c r="ARG40" s="63"/>
      <c r="ARH40" s="63"/>
      <c r="ARI40" s="63"/>
      <c r="ARJ40" s="63"/>
      <c r="ARK40" s="63"/>
      <c r="ARL40" s="63"/>
      <c r="ARM40" s="63"/>
      <c r="ARN40" s="63"/>
      <c r="ARO40" s="63"/>
      <c r="ARP40" s="63"/>
      <c r="ARQ40" s="63"/>
      <c r="ARR40" s="63"/>
      <c r="ARS40" s="63"/>
      <c r="ART40" s="63"/>
      <c r="ARU40" s="63"/>
      <c r="ARV40" s="63"/>
      <c r="ARW40" s="63"/>
      <c r="ARX40" s="63"/>
      <c r="ARY40" s="63"/>
      <c r="ARZ40" s="63"/>
      <c r="ASA40" s="63"/>
      <c r="ASB40" s="63"/>
      <c r="ASC40" s="63"/>
      <c r="ASD40" s="63"/>
      <c r="ASE40" s="63"/>
      <c r="ASF40" s="63"/>
      <c r="ASG40" s="63"/>
      <c r="ASH40" s="63"/>
      <c r="ASI40" s="63"/>
      <c r="ASJ40" s="63"/>
      <c r="ASK40" s="63"/>
      <c r="ASL40" s="63"/>
      <c r="ASM40" s="63"/>
      <c r="ASN40" s="63"/>
      <c r="ASO40" s="63"/>
      <c r="ASP40" s="63"/>
      <c r="ASQ40" s="63"/>
      <c r="ASR40" s="63"/>
      <c r="ASS40" s="63"/>
      <c r="AST40" s="63"/>
      <c r="ASU40" s="63"/>
      <c r="ASV40" s="63"/>
      <c r="ASW40" s="63"/>
      <c r="ASX40" s="63"/>
      <c r="ASY40" s="63"/>
      <c r="ASZ40" s="63"/>
      <c r="ATA40" s="63"/>
      <c r="ATB40" s="63"/>
      <c r="ATC40" s="63"/>
      <c r="ATD40" s="63"/>
      <c r="ATE40" s="63"/>
      <c r="ATF40" s="63"/>
      <c r="ATG40" s="63"/>
      <c r="ATH40" s="63"/>
      <c r="ATI40" s="63"/>
      <c r="ATJ40" s="63"/>
      <c r="ATK40" s="63"/>
      <c r="ATL40" s="63"/>
      <c r="ATM40" s="63"/>
      <c r="ATN40" s="63"/>
      <c r="ATO40" s="63"/>
      <c r="ATP40" s="63"/>
      <c r="ATQ40" s="63"/>
      <c r="ATR40" s="63"/>
      <c r="ATS40" s="63"/>
      <c r="ATT40" s="63"/>
      <c r="ATU40" s="63"/>
      <c r="ATV40" s="63"/>
      <c r="ATW40" s="63"/>
      <c r="ATX40" s="63"/>
      <c r="ATY40" s="63"/>
      <c r="ATZ40" s="63"/>
      <c r="AUA40" s="63"/>
      <c r="AUB40" s="63"/>
      <c r="AUC40" s="63"/>
      <c r="AUD40" s="63"/>
      <c r="AUE40" s="63"/>
      <c r="AUF40" s="63"/>
      <c r="AUG40" s="63"/>
      <c r="AUH40" s="63"/>
      <c r="AUI40" s="63"/>
      <c r="AUJ40" s="63"/>
      <c r="AUK40" s="63"/>
      <c r="AUL40" s="63"/>
      <c r="AUM40" s="63"/>
      <c r="AUN40" s="63"/>
      <c r="AUO40" s="63"/>
      <c r="AUP40" s="63"/>
      <c r="AUQ40" s="63"/>
      <c r="AUR40" s="63"/>
      <c r="AUS40" s="63"/>
      <c r="AUT40" s="63"/>
      <c r="AUU40" s="63"/>
      <c r="AUV40" s="63"/>
      <c r="AUW40" s="63"/>
      <c r="AUX40" s="63"/>
      <c r="AUY40" s="63"/>
      <c r="AUZ40" s="63"/>
      <c r="AVA40" s="63"/>
      <c r="AVB40" s="63"/>
      <c r="AVC40" s="63"/>
      <c r="AVD40" s="63"/>
      <c r="AVE40" s="63"/>
      <c r="AVF40" s="63"/>
      <c r="AVG40" s="63"/>
      <c r="AVH40" s="63"/>
      <c r="AVI40" s="63"/>
      <c r="AVJ40" s="63"/>
      <c r="AVK40" s="63"/>
      <c r="AVL40" s="63"/>
      <c r="AVM40" s="63"/>
      <c r="AVN40" s="63"/>
      <c r="AVO40" s="63"/>
      <c r="AVP40" s="63"/>
      <c r="AVQ40" s="63"/>
      <c r="AVR40" s="63"/>
      <c r="AVS40" s="63"/>
      <c r="AVT40" s="63"/>
      <c r="AVU40" s="63"/>
      <c r="AVV40" s="63"/>
      <c r="AVW40" s="63"/>
      <c r="AVX40" s="63"/>
      <c r="AVY40" s="63"/>
      <c r="AVZ40" s="63"/>
      <c r="AWA40" s="63"/>
      <c r="AWB40" s="63"/>
      <c r="AWC40" s="63"/>
      <c r="AWD40" s="63"/>
      <c r="AWE40" s="63"/>
      <c r="AWF40" s="63"/>
      <c r="AWG40" s="63"/>
      <c r="AWH40" s="63"/>
      <c r="AWI40" s="63"/>
      <c r="AWJ40" s="63"/>
      <c r="AWK40" s="63"/>
      <c r="AWL40" s="63"/>
      <c r="AWM40" s="63"/>
      <c r="AWN40" s="63"/>
      <c r="AWO40" s="63"/>
      <c r="AWP40" s="63"/>
      <c r="AWQ40" s="63"/>
      <c r="AWR40" s="63"/>
      <c r="AWS40" s="63"/>
      <c r="AWT40" s="63"/>
      <c r="AWU40" s="63"/>
      <c r="AWV40" s="63"/>
      <c r="AWW40" s="63"/>
      <c r="AWX40" s="63"/>
      <c r="AWY40" s="63"/>
      <c r="AWZ40" s="63"/>
      <c r="AXA40" s="63"/>
      <c r="AXB40" s="63"/>
      <c r="AXC40" s="63"/>
      <c r="AXD40" s="63"/>
      <c r="AXE40" s="63"/>
      <c r="AXF40" s="63"/>
      <c r="AXG40" s="63"/>
      <c r="AXH40" s="63"/>
      <c r="AXI40" s="63"/>
      <c r="AXJ40" s="63"/>
      <c r="AXK40" s="63"/>
      <c r="AXL40" s="63"/>
      <c r="AXM40" s="63"/>
      <c r="AXN40" s="63"/>
      <c r="AXO40" s="63"/>
      <c r="AXP40" s="63"/>
      <c r="AXQ40" s="63"/>
      <c r="AXR40" s="63"/>
      <c r="AXS40" s="63"/>
      <c r="AXT40" s="63"/>
      <c r="AXU40" s="63"/>
      <c r="AXV40" s="63"/>
      <c r="AXW40" s="63"/>
      <c r="AXX40" s="63"/>
      <c r="AXY40" s="63"/>
      <c r="AXZ40" s="63"/>
      <c r="AYA40" s="63"/>
      <c r="AYB40" s="63"/>
      <c r="AYC40" s="63"/>
      <c r="AYD40" s="63"/>
      <c r="AYE40" s="63"/>
      <c r="AYF40" s="63"/>
      <c r="AYG40" s="63"/>
      <c r="AYH40" s="63"/>
      <c r="AYI40" s="63"/>
      <c r="AYJ40" s="63"/>
      <c r="AYK40" s="63"/>
      <c r="AYL40" s="63"/>
      <c r="AYM40" s="63"/>
      <c r="AYN40" s="63"/>
      <c r="AYO40" s="63"/>
      <c r="AYP40" s="63"/>
      <c r="AYQ40" s="63"/>
      <c r="AYR40" s="63"/>
      <c r="AYS40" s="63"/>
      <c r="AYT40" s="63"/>
      <c r="AYU40" s="63"/>
      <c r="AYV40" s="63"/>
      <c r="AYW40" s="63"/>
      <c r="AYX40" s="63"/>
      <c r="AYY40" s="63"/>
      <c r="AYZ40" s="63"/>
      <c r="AZA40" s="63"/>
      <c r="AZB40" s="63"/>
      <c r="AZC40" s="63"/>
      <c r="AZD40" s="63"/>
      <c r="AZE40" s="63"/>
      <c r="AZF40" s="63"/>
      <c r="AZG40" s="63"/>
      <c r="AZH40" s="63"/>
      <c r="AZI40" s="63"/>
      <c r="AZJ40" s="63"/>
      <c r="AZK40" s="63"/>
      <c r="AZL40" s="63"/>
      <c r="AZM40" s="63"/>
      <c r="AZN40" s="63"/>
      <c r="AZO40" s="63"/>
      <c r="AZP40" s="63"/>
      <c r="AZQ40" s="63"/>
      <c r="AZR40" s="63"/>
      <c r="AZS40" s="63"/>
      <c r="AZT40" s="63"/>
      <c r="AZU40" s="63"/>
      <c r="AZV40" s="63"/>
      <c r="AZW40" s="63"/>
      <c r="AZX40" s="63"/>
      <c r="AZY40" s="63"/>
      <c r="AZZ40" s="63"/>
      <c r="BAA40" s="63"/>
      <c r="BAB40" s="63"/>
      <c r="BAC40" s="63"/>
      <c r="BAD40" s="63"/>
      <c r="BAE40" s="63"/>
      <c r="BAF40" s="63"/>
      <c r="BAG40" s="63"/>
      <c r="BAH40" s="63"/>
      <c r="BAI40" s="63"/>
      <c r="BAJ40" s="63"/>
      <c r="BAK40" s="63"/>
      <c r="BAL40" s="63"/>
      <c r="BAM40" s="63"/>
      <c r="BAN40" s="63"/>
      <c r="BAO40" s="63"/>
      <c r="BAP40" s="63"/>
      <c r="BAQ40" s="63"/>
      <c r="BAR40" s="63"/>
      <c r="BAS40" s="63"/>
      <c r="BAT40" s="63"/>
      <c r="BAU40" s="63"/>
      <c r="BAV40" s="63"/>
      <c r="BAW40" s="63"/>
      <c r="BAX40" s="63"/>
      <c r="BAY40" s="63"/>
      <c r="BAZ40" s="63"/>
      <c r="BBA40" s="63"/>
      <c r="BBB40" s="63"/>
      <c r="BBC40" s="63"/>
      <c r="BBD40" s="63"/>
      <c r="BBE40" s="63"/>
      <c r="BBF40" s="63"/>
      <c r="BBG40" s="63"/>
      <c r="BBH40" s="63"/>
      <c r="BBI40" s="63"/>
      <c r="BBJ40" s="63"/>
      <c r="BBK40" s="63"/>
      <c r="BBL40" s="63"/>
      <c r="BBM40" s="63"/>
      <c r="BBN40" s="63"/>
      <c r="BBO40" s="63"/>
      <c r="BBP40" s="63"/>
      <c r="BBQ40" s="63"/>
      <c r="BBR40" s="63"/>
      <c r="BBS40" s="63"/>
      <c r="BBT40" s="63"/>
      <c r="BBU40" s="63"/>
      <c r="BBV40" s="63"/>
      <c r="BBW40" s="63"/>
      <c r="BBX40" s="63"/>
      <c r="BBY40" s="63"/>
      <c r="BBZ40" s="63"/>
      <c r="BCA40" s="63"/>
      <c r="BCB40" s="63"/>
      <c r="BCC40" s="63"/>
      <c r="BCD40" s="63"/>
      <c r="BCE40" s="63"/>
      <c r="BCF40" s="63"/>
      <c r="BCG40" s="63"/>
      <c r="BCH40" s="63"/>
      <c r="BCI40" s="63"/>
      <c r="BCJ40" s="63"/>
      <c r="BCK40" s="63"/>
      <c r="BCL40" s="63"/>
      <c r="BCM40" s="63"/>
      <c r="BCN40" s="63"/>
      <c r="BCO40" s="63"/>
      <c r="BCP40" s="63"/>
      <c r="BCQ40" s="63"/>
      <c r="BCR40" s="63"/>
      <c r="BCS40" s="63"/>
      <c r="BCT40" s="63"/>
      <c r="BCU40" s="63"/>
      <c r="BCV40" s="63"/>
      <c r="BCW40" s="63"/>
      <c r="BCX40" s="63"/>
      <c r="BCY40" s="63"/>
      <c r="BCZ40" s="63"/>
      <c r="BDA40" s="63"/>
      <c r="BDB40" s="63"/>
      <c r="BDC40" s="63"/>
      <c r="BDD40" s="63"/>
      <c r="BDE40" s="63"/>
      <c r="BDF40" s="63"/>
      <c r="BDG40" s="63"/>
      <c r="BDH40" s="63"/>
      <c r="BDI40" s="63"/>
      <c r="BDJ40" s="63"/>
      <c r="BDK40" s="63"/>
      <c r="BDL40" s="63"/>
      <c r="BDM40" s="63"/>
      <c r="BDN40" s="63"/>
      <c r="BDO40" s="63"/>
      <c r="BDP40" s="63"/>
      <c r="BDQ40" s="63"/>
      <c r="BDR40" s="63"/>
      <c r="BDS40" s="63"/>
      <c r="BDT40" s="63"/>
      <c r="BDU40" s="63"/>
      <c r="BDV40" s="63"/>
      <c r="BDW40" s="63"/>
      <c r="BDX40" s="63"/>
      <c r="BDY40" s="63"/>
      <c r="BDZ40" s="63"/>
      <c r="BEA40" s="63"/>
      <c r="BEB40" s="63"/>
      <c r="BEC40" s="63"/>
      <c r="BED40" s="63"/>
      <c r="BEE40" s="63"/>
      <c r="BEF40" s="63"/>
      <c r="BEG40" s="63"/>
      <c r="BEH40" s="63"/>
      <c r="BEI40" s="63"/>
      <c r="BEJ40" s="63"/>
      <c r="BEK40" s="63"/>
      <c r="BEL40" s="63"/>
      <c r="BEM40" s="63"/>
      <c r="BEN40" s="63"/>
      <c r="BEO40" s="63"/>
      <c r="BEP40" s="63"/>
      <c r="BEQ40" s="63"/>
      <c r="BER40" s="63"/>
      <c r="BES40" s="63"/>
      <c r="BET40" s="63"/>
      <c r="BEU40" s="63"/>
      <c r="BEV40" s="63"/>
      <c r="BEW40" s="63"/>
      <c r="BEX40" s="63"/>
      <c r="BEY40" s="63"/>
      <c r="BEZ40" s="63"/>
      <c r="BFA40" s="63"/>
      <c r="BFB40" s="63"/>
      <c r="BFC40" s="63"/>
      <c r="BFD40" s="63"/>
      <c r="BFE40" s="63"/>
      <c r="BFF40" s="63"/>
      <c r="BFG40" s="63"/>
      <c r="BFH40" s="63"/>
      <c r="BFI40" s="63"/>
      <c r="BFJ40" s="63"/>
      <c r="BFK40" s="63"/>
      <c r="BFL40" s="63"/>
      <c r="BFM40" s="63"/>
      <c r="BFN40" s="63"/>
      <c r="BFO40" s="63"/>
      <c r="BFP40" s="63"/>
      <c r="BFQ40" s="63"/>
      <c r="BFR40" s="63"/>
      <c r="BFS40" s="63"/>
      <c r="BFT40" s="63"/>
      <c r="BFU40" s="63"/>
      <c r="BFV40" s="63"/>
      <c r="BFW40" s="63"/>
      <c r="BFX40" s="63"/>
      <c r="BFY40" s="63"/>
      <c r="BFZ40" s="63"/>
      <c r="BGA40" s="63"/>
      <c r="BGB40" s="63"/>
      <c r="BGC40" s="63"/>
      <c r="BGD40" s="63"/>
      <c r="BGE40" s="63"/>
      <c r="BGF40" s="63"/>
      <c r="BGG40" s="63"/>
      <c r="BGH40" s="63"/>
      <c r="BGI40" s="63"/>
      <c r="BGJ40" s="63"/>
      <c r="BGK40" s="63"/>
      <c r="BGL40" s="63"/>
      <c r="BGM40" s="63"/>
      <c r="BGN40" s="63"/>
      <c r="BGO40" s="63"/>
      <c r="BGP40" s="63"/>
      <c r="BGQ40" s="63"/>
      <c r="BGR40" s="63"/>
      <c r="BGS40" s="63"/>
      <c r="BGT40" s="63"/>
      <c r="BGU40" s="63"/>
      <c r="BGV40" s="63"/>
      <c r="BGW40" s="63"/>
      <c r="BGX40" s="63"/>
      <c r="BGY40" s="63"/>
      <c r="BGZ40" s="63"/>
      <c r="BHA40" s="63"/>
      <c r="BHB40" s="63"/>
      <c r="BHC40" s="63"/>
      <c r="BHD40" s="63"/>
      <c r="BHE40" s="63"/>
      <c r="BHF40" s="63"/>
      <c r="BHG40" s="63"/>
      <c r="BHH40" s="63"/>
      <c r="BHI40" s="63"/>
      <c r="BHJ40" s="63"/>
      <c r="BHK40" s="63"/>
      <c r="BHL40" s="63"/>
      <c r="BHM40" s="63"/>
      <c r="BHN40" s="63"/>
      <c r="BHO40" s="63"/>
      <c r="BHP40" s="63"/>
      <c r="BHQ40" s="63"/>
      <c r="BHR40" s="63"/>
      <c r="BHS40" s="63"/>
      <c r="BHT40" s="63"/>
      <c r="BHU40" s="63"/>
      <c r="BHV40" s="63"/>
      <c r="BHW40" s="63"/>
      <c r="BHX40" s="63"/>
      <c r="BHY40" s="63"/>
      <c r="BHZ40" s="63"/>
      <c r="BIA40" s="63"/>
      <c r="BIB40" s="63"/>
      <c r="BIC40" s="63"/>
      <c r="BID40" s="63"/>
      <c r="BIE40" s="63"/>
      <c r="BIF40" s="63"/>
      <c r="BIG40" s="63"/>
      <c r="BIH40" s="63"/>
      <c r="BII40" s="63"/>
      <c r="BIJ40" s="63"/>
      <c r="BIK40" s="63"/>
      <c r="BIL40" s="63"/>
      <c r="BIM40" s="63"/>
      <c r="BIN40" s="63"/>
      <c r="BIO40" s="63"/>
      <c r="BIP40" s="63"/>
      <c r="BIQ40" s="63"/>
      <c r="BIR40" s="63"/>
      <c r="BIS40" s="63"/>
      <c r="BIT40" s="63"/>
      <c r="BIU40" s="63"/>
      <c r="BIV40" s="63"/>
      <c r="BIW40" s="63"/>
      <c r="BIX40" s="63"/>
      <c r="BIY40" s="63"/>
      <c r="BIZ40" s="63"/>
      <c r="BJA40" s="63"/>
      <c r="BJB40" s="63"/>
      <c r="BJC40" s="63"/>
      <c r="BJD40" s="63"/>
      <c r="BJE40" s="63"/>
      <c r="BJF40" s="63"/>
      <c r="BJG40" s="63"/>
      <c r="BJH40" s="63"/>
      <c r="BJI40" s="63"/>
      <c r="BJJ40" s="63"/>
      <c r="BJK40" s="63"/>
      <c r="BJL40" s="63"/>
      <c r="BJM40" s="63"/>
      <c r="BJN40" s="63"/>
      <c r="BJO40" s="63"/>
      <c r="BJP40" s="63"/>
      <c r="BJQ40" s="63"/>
      <c r="BJR40" s="63"/>
      <c r="BJS40" s="63"/>
      <c r="BJT40" s="63"/>
      <c r="BJU40" s="63"/>
      <c r="BJV40" s="63"/>
      <c r="BJW40" s="63"/>
      <c r="BJX40" s="63"/>
      <c r="BJY40" s="63"/>
      <c r="BJZ40" s="63"/>
      <c r="BKA40" s="63"/>
      <c r="BKB40" s="63"/>
      <c r="BKC40" s="63"/>
      <c r="BKD40" s="63"/>
      <c r="BKE40" s="63"/>
      <c r="BKF40" s="63"/>
      <c r="BKG40" s="63"/>
      <c r="BKH40" s="63"/>
      <c r="BKI40" s="63"/>
      <c r="BKJ40" s="63"/>
      <c r="BKK40" s="63"/>
      <c r="BKL40" s="63"/>
      <c r="BKM40" s="63"/>
      <c r="BKN40" s="63"/>
      <c r="BKO40" s="63"/>
      <c r="BKP40" s="63"/>
      <c r="BKQ40" s="63"/>
      <c r="BKR40" s="63"/>
      <c r="BKS40" s="63"/>
      <c r="BKT40" s="63"/>
      <c r="BKU40" s="63"/>
      <c r="BKV40" s="63"/>
      <c r="BKW40" s="63"/>
      <c r="BKX40" s="63"/>
      <c r="BKY40" s="63"/>
      <c r="BKZ40" s="63"/>
      <c r="BLA40" s="63"/>
      <c r="BLB40" s="63"/>
      <c r="BLC40" s="63"/>
      <c r="BLD40" s="63"/>
      <c r="BLE40" s="63"/>
      <c r="BLF40" s="63"/>
      <c r="BLG40" s="63"/>
      <c r="BLH40" s="63"/>
      <c r="BLI40" s="63"/>
      <c r="BLJ40" s="63"/>
      <c r="BLK40" s="63"/>
      <c r="BLL40" s="63"/>
      <c r="BLM40" s="63"/>
      <c r="BLN40" s="63"/>
      <c r="BLO40" s="63"/>
      <c r="BLP40" s="63"/>
      <c r="BLQ40" s="63"/>
      <c r="BLR40" s="63"/>
      <c r="BLS40" s="63"/>
      <c r="BLT40" s="63"/>
      <c r="BLU40" s="63"/>
      <c r="BLV40" s="63"/>
      <c r="BLW40" s="63"/>
      <c r="BLX40" s="63"/>
      <c r="BLY40" s="63"/>
      <c r="BLZ40" s="63"/>
      <c r="BMA40" s="63"/>
      <c r="BMB40" s="63"/>
      <c r="BMC40" s="63"/>
      <c r="BMD40" s="63"/>
      <c r="BME40" s="63"/>
    </row>
    <row r="41" spans="1:1695" s="1" customFormat="1" ht="15" customHeight="1" x14ac:dyDescent="0.25">
      <c r="A41" s="107" t="s">
        <v>234</v>
      </c>
      <c r="B41" s="119" t="e">
        <f>VLOOKUP(A41,'Tirantes - Executados'!$A$8:$M$404,10,FALSE)</f>
        <v>#N/A</v>
      </c>
      <c r="C41" s="133" t="e">
        <f>VLOOKUP(A41,'Tirantes - Executados'!$A$1:$M$405,17,FALSE)</f>
        <v>#N/A</v>
      </c>
      <c r="D41" s="122" t="e">
        <f>VLOOKUP(A41,'Tirantes - Executados'!$A$8:$M$404,18,FALSE)</f>
        <v>#N/A</v>
      </c>
      <c r="E41" s="133" t="e">
        <f>VLOOKUP(A41,'Tirantes - Executados'!$A$1:$M$405,19,FALSE)</f>
        <v>#N/A</v>
      </c>
      <c r="F41" s="122" t="e">
        <f>VLOOKUP(A41,'Tirantes - Executados'!$A$8:$M$404,20,FALSE)</f>
        <v>#N/A</v>
      </c>
      <c r="G41" s="133" t="e">
        <f>VLOOKUP(A41,'Tirantes - Executados'!$A$1:$M$405,21,FALSE)</f>
        <v>#N/A</v>
      </c>
      <c r="H41" s="122" t="e">
        <f>VLOOKUP(A41,'Tirantes - Executados'!$A$8:$M$404,22,FALSE)</f>
        <v>#N/A</v>
      </c>
      <c r="I41" s="133" t="e">
        <f>VLOOKUP(A41,'Tirantes - Executados'!$A$1:$M$405,23,FALSE)</f>
        <v>#N/A</v>
      </c>
      <c r="J41" s="122" t="e">
        <f>VLOOKUP(A41,'Tirantes - Executados'!$A$8:$M$404,24,FALSE)</f>
        <v>#N/A</v>
      </c>
      <c r="K41" s="108" t="e">
        <f>VLOOKUP(A41,'Tirantes - Executados'!$A$8:$M$404,11,FALSE)</f>
        <v>#N/A</v>
      </c>
      <c r="L41" s="133" t="e">
        <f>VLOOKUP(A41,'Tirantes - Executados'!$A$1:$M$405,28,FALSE)</f>
        <v>#N/A</v>
      </c>
      <c r="M41" s="122" t="e">
        <f>VLOOKUP(A41,'Tirantes - Executados'!$A$8:$M$404,29,FALSE)</f>
        <v>#N/A</v>
      </c>
      <c r="N41" s="133" t="e">
        <f>VLOOKUP(A41,'Tirantes - Executados'!$A$1:$M$405,30,FALSE)</f>
        <v>#N/A</v>
      </c>
      <c r="O41" s="122" t="e">
        <f>VLOOKUP(A41,'Tirantes - Executados'!$A$8:$M$404,31,FALSE)</f>
        <v>#N/A</v>
      </c>
      <c r="P41" s="133" t="e">
        <f>VLOOKUP(A41,'Tirantes - Executados'!$A$1:$M$405,32,FALSE)</f>
        <v>#N/A</v>
      </c>
      <c r="Q41" s="122" t="e">
        <f>VLOOKUP(A41,'Tirantes - Executados'!$A$8:$M$404,33,FALSE)</f>
        <v>#N/A</v>
      </c>
      <c r="R41" s="133" t="e">
        <f>VLOOKUP(A41,'Tirantes - Executados'!$A$1:$M$405,34,FALSE)</f>
        <v>#N/A</v>
      </c>
      <c r="S41" s="122" t="e">
        <f>VLOOKUP(A41,'Tirantes - Executados'!$A$8:$M$404,35,FALSE)</f>
        <v>#N/A</v>
      </c>
      <c r="T41" s="108" t="e">
        <f>VLOOKUP(A41,'Tirantes - Executados'!$A$8:$M$404,12,FALSE)</f>
        <v>#N/A</v>
      </c>
      <c r="U41" s="133" t="e">
        <f>VLOOKUP(A41,'Tirantes - Executados'!$A$1:$M$405,39,FALSE)</f>
        <v>#N/A</v>
      </c>
      <c r="V41" s="122" t="e">
        <f>VLOOKUP(A41,'Tirantes - Executados'!$A$8:$M$404,40,FALSE)</f>
        <v>#N/A</v>
      </c>
      <c r="W41" s="133" t="e">
        <f>VLOOKUP(A41,'Tirantes - Executados'!$A$1:$M$405,41,FALSE)</f>
        <v>#N/A</v>
      </c>
      <c r="X41" s="122" t="e">
        <f>VLOOKUP(A41,'Tirantes - Executados'!$A$8:$M$404,42,FALSE)</f>
        <v>#N/A</v>
      </c>
      <c r="Y41" s="133" t="e">
        <f>VLOOKUP(A41,'Tirantes - Executados'!$A$1:$M$405,43,FALSE)</f>
        <v>#N/A</v>
      </c>
      <c r="Z41" s="122" t="e">
        <f>VLOOKUP(A41,'Tirantes - Executados'!$A$8:$M$404,44,FALSE)</f>
        <v>#N/A</v>
      </c>
      <c r="AA41" s="133" t="e">
        <f>VLOOKUP(A41,'Tirantes - Executados'!$A$1:$M$405,45,FALSE)</f>
        <v>#N/A</v>
      </c>
      <c r="AB41" s="132" t="e">
        <f>VLOOKUP(A41,'Tirantes - Executados'!$A$8:$M$404,46,FALSE)</f>
        <v>#N/A</v>
      </c>
      <c r="AC41" s="99" t="s">
        <v>300</v>
      </c>
      <c r="AD41" s="109" t="e">
        <f>VLOOKUP(A41,'Tirantes - Executados'!$A$8:$M$404,14,FALSE)</f>
        <v>#N/A</v>
      </c>
      <c r="AE41" s="63"/>
      <c r="AF41" s="118" t="e">
        <f>VLOOKUP(A41,'Tirantes - Executados'!$A$1:$M$569,13,FALSE)</f>
        <v>#N/A</v>
      </c>
      <c r="AG41" s="63"/>
      <c r="AH41" s="63"/>
      <c r="AI41" s="230" t="e">
        <f>VLOOKUP(A41,'Tirantes - Executados'!$A$7:$M$404,50)</f>
        <v>#REF!</v>
      </c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  <c r="JI41" s="63"/>
      <c r="JJ41" s="63"/>
      <c r="JK41" s="63"/>
      <c r="JL41" s="63"/>
      <c r="JM41" s="63"/>
      <c r="JN41" s="63"/>
      <c r="JO41" s="63"/>
      <c r="JP41" s="63"/>
      <c r="JQ41" s="63"/>
      <c r="JR41" s="63"/>
      <c r="JS41" s="63"/>
      <c r="JT41" s="63"/>
      <c r="JU41" s="63"/>
      <c r="JV41" s="63"/>
      <c r="JW41" s="63"/>
      <c r="JX41" s="63"/>
      <c r="JY41" s="63"/>
      <c r="JZ41" s="63"/>
      <c r="KA41" s="63"/>
      <c r="KB41" s="63"/>
      <c r="KC41" s="63"/>
      <c r="KD41" s="63"/>
      <c r="KE41" s="63"/>
      <c r="KF41" s="63"/>
      <c r="KG41" s="63"/>
      <c r="KH41" s="63"/>
      <c r="KI41" s="63"/>
      <c r="KJ41" s="63"/>
      <c r="KK41" s="63"/>
      <c r="KL41" s="63"/>
      <c r="KM41" s="63"/>
      <c r="KN41" s="63"/>
      <c r="KO41" s="63"/>
      <c r="KP41" s="63"/>
      <c r="KQ41" s="63"/>
      <c r="KR41" s="63"/>
      <c r="KS41" s="63"/>
      <c r="KT41" s="63"/>
      <c r="KU41" s="63"/>
      <c r="KV41" s="63"/>
      <c r="KW41" s="63"/>
      <c r="KX41" s="63"/>
      <c r="KY41" s="63"/>
      <c r="KZ41" s="63"/>
      <c r="LA41" s="63"/>
      <c r="LB41" s="63"/>
      <c r="LC41" s="63"/>
      <c r="LD41" s="63"/>
      <c r="LE41" s="63"/>
      <c r="LF41" s="63"/>
      <c r="LG41" s="63"/>
      <c r="LH41" s="63"/>
      <c r="LI41" s="63"/>
      <c r="LJ41" s="63"/>
      <c r="LK41" s="63"/>
      <c r="LL41" s="63"/>
      <c r="LM41" s="63"/>
      <c r="LN41" s="63"/>
      <c r="LO41" s="63"/>
      <c r="LP41" s="63"/>
      <c r="LQ41" s="63"/>
      <c r="LR41" s="63"/>
      <c r="LS41" s="63"/>
      <c r="LT41" s="63"/>
      <c r="LU41" s="63"/>
      <c r="LV41" s="63"/>
      <c r="LW41" s="63"/>
      <c r="LX41" s="63"/>
      <c r="LY41" s="63"/>
      <c r="LZ41" s="63"/>
      <c r="MA41" s="63"/>
      <c r="MB41" s="63"/>
      <c r="MC41" s="63"/>
      <c r="MD41" s="63"/>
      <c r="ME41" s="63"/>
      <c r="MF41" s="63"/>
      <c r="MG41" s="63"/>
      <c r="MH41" s="63"/>
      <c r="MI41" s="63"/>
      <c r="MJ41" s="63"/>
      <c r="MK41" s="63"/>
      <c r="ML41" s="63"/>
      <c r="MM41" s="63"/>
      <c r="MN41" s="63"/>
      <c r="MO41" s="63"/>
      <c r="MP41" s="63"/>
      <c r="MQ41" s="63"/>
      <c r="MR41" s="63"/>
      <c r="MS41" s="63"/>
      <c r="MT41" s="63"/>
      <c r="MU41" s="63"/>
      <c r="MV41" s="63"/>
      <c r="MW41" s="63"/>
      <c r="MX41" s="63"/>
      <c r="MY41" s="63"/>
      <c r="MZ41" s="63"/>
      <c r="NA41" s="63"/>
      <c r="NB41" s="63"/>
      <c r="NC41" s="63"/>
      <c r="ND41" s="63"/>
      <c r="NE41" s="63"/>
      <c r="NF41" s="63"/>
      <c r="NG41" s="63"/>
      <c r="NH41" s="63"/>
      <c r="NI41" s="63"/>
      <c r="NJ41" s="63"/>
      <c r="NK41" s="63"/>
      <c r="NL41" s="63"/>
      <c r="NM41" s="63"/>
      <c r="NN41" s="63"/>
      <c r="NO41" s="63"/>
      <c r="NP41" s="63"/>
      <c r="NQ41" s="63"/>
      <c r="NR41" s="63"/>
      <c r="NS41" s="63"/>
      <c r="NT41" s="63"/>
      <c r="NU41" s="63"/>
      <c r="NV41" s="63"/>
      <c r="NW41" s="63"/>
      <c r="NX41" s="63"/>
      <c r="NY41" s="63"/>
      <c r="NZ41" s="63"/>
      <c r="OA41" s="63"/>
      <c r="OB41" s="63"/>
      <c r="OC41" s="63"/>
      <c r="OD41" s="63"/>
      <c r="OE41" s="63"/>
      <c r="OF41" s="63"/>
      <c r="OG41" s="63"/>
      <c r="OH41" s="63"/>
      <c r="OI41" s="63"/>
      <c r="OJ41" s="63"/>
      <c r="OK41" s="63"/>
      <c r="OL41" s="63"/>
      <c r="OM41" s="63"/>
      <c r="ON41" s="63"/>
      <c r="OO41" s="63"/>
      <c r="OP41" s="63"/>
      <c r="OQ41" s="63"/>
      <c r="OR41" s="63"/>
      <c r="OS41" s="63"/>
      <c r="OT41" s="63"/>
      <c r="OU41" s="63"/>
      <c r="OV41" s="63"/>
      <c r="OW41" s="63"/>
      <c r="OX41" s="63"/>
      <c r="OY41" s="63"/>
      <c r="OZ41" s="63"/>
      <c r="PA41" s="63"/>
      <c r="PB41" s="63"/>
      <c r="PC41" s="63"/>
      <c r="PD41" s="63"/>
      <c r="PE41" s="63"/>
      <c r="PF41" s="63"/>
      <c r="PG41" s="63"/>
      <c r="PH41" s="63"/>
      <c r="PI41" s="63"/>
      <c r="PJ41" s="63"/>
      <c r="PK41" s="63"/>
      <c r="PL41" s="63"/>
      <c r="PM41" s="63"/>
      <c r="PN41" s="63"/>
      <c r="PO41" s="63"/>
      <c r="PP41" s="63"/>
      <c r="PQ41" s="63"/>
      <c r="PR41" s="63"/>
      <c r="PS41" s="63"/>
      <c r="PT41" s="63"/>
      <c r="PU41" s="63"/>
      <c r="PV41" s="63"/>
      <c r="PW41" s="63"/>
      <c r="PX41" s="63"/>
      <c r="PY41" s="63"/>
      <c r="PZ41" s="63"/>
      <c r="QA41" s="63"/>
      <c r="QB41" s="63"/>
      <c r="QC41" s="63"/>
      <c r="QD41" s="63"/>
      <c r="QE41" s="63"/>
      <c r="QF41" s="63"/>
      <c r="QG41" s="63"/>
      <c r="QH41" s="63"/>
      <c r="QI41" s="63"/>
      <c r="QJ41" s="63"/>
      <c r="QK41" s="63"/>
      <c r="QL41" s="63"/>
      <c r="QM41" s="63"/>
      <c r="QN41" s="63"/>
      <c r="QO41" s="63"/>
      <c r="QP41" s="63"/>
      <c r="QQ41" s="63"/>
      <c r="QR41" s="63"/>
      <c r="QS41" s="63"/>
      <c r="QT41" s="63"/>
      <c r="QU41" s="63"/>
      <c r="QV41" s="63"/>
      <c r="QW41" s="63"/>
      <c r="QX41" s="63"/>
      <c r="QY41" s="63"/>
      <c r="QZ41" s="63"/>
      <c r="RA41" s="63"/>
      <c r="RB41" s="63"/>
      <c r="RC41" s="63"/>
      <c r="RD41" s="63"/>
      <c r="RE41" s="63"/>
      <c r="RF41" s="63"/>
      <c r="RG41" s="63"/>
      <c r="RH41" s="63"/>
      <c r="RI41" s="63"/>
      <c r="RJ41" s="63"/>
      <c r="RK41" s="63"/>
      <c r="RL41" s="63"/>
      <c r="RM41" s="63"/>
      <c r="RN41" s="63"/>
      <c r="RO41" s="63"/>
      <c r="RP41" s="63"/>
      <c r="RQ41" s="63"/>
      <c r="RR41" s="63"/>
      <c r="RS41" s="63"/>
      <c r="RT41" s="63"/>
      <c r="RU41" s="63"/>
      <c r="RV41" s="63"/>
      <c r="RW41" s="63"/>
      <c r="RX41" s="63"/>
      <c r="RY41" s="63"/>
      <c r="RZ41" s="63"/>
      <c r="SA41" s="63"/>
      <c r="SB41" s="63"/>
      <c r="SC41" s="63"/>
      <c r="SD41" s="63"/>
      <c r="SE41" s="63"/>
      <c r="SF41" s="63"/>
      <c r="SG41" s="63"/>
      <c r="SH41" s="63"/>
      <c r="SI41" s="63"/>
      <c r="SJ41" s="63"/>
      <c r="SK41" s="63"/>
      <c r="SL41" s="63"/>
      <c r="SM41" s="63"/>
      <c r="SN41" s="63"/>
      <c r="SO41" s="63"/>
      <c r="SP41" s="63"/>
      <c r="SQ41" s="63"/>
      <c r="SR41" s="63"/>
      <c r="SS41" s="63"/>
      <c r="ST41" s="63"/>
      <c r="SU41" s="63"/>
      <c r="SV41" s="63"/>
      <c r="SW41" s="63"/>
      <c r="SX41" s="63"/>
      <c r="SY41" s="63"/>
      <c r="SZ41" s="63"/>
      <c r="TA41" s="63"/>
      <c r="TB41" s="63"/>
      <c r="TC41" s="63"/>
      <c r="TD41" s="63"/>
      <c r="TE41" s="63"/>
      <c r="TF41" s="63"/>
      <c r="TG41" s="63"/>
      <c r="TH41" s="63"/>
      <c r="TI41" s="63"/>
      <c r="TJ41" s="63"/>
      <c r="TK41" s="63"/>
      <c r="TL41" s="63"/>
      <c r="TM41" s="63"/>
      <c r="TN41" s="63"/>
      <c r="TO41" s="63"/>
      <c r="TP41" s="63"/>
      <c r="TQ41" s="63"/>
      <c r="TR41" s="63"/>
      <c r="TS41" s="63"/>
      <c r="TT41" s="63"/>
      <c r="TU41" s="63"/>
      <c r="TV41" s="63"/>
      <c r="TW41" s="63"/>
      <c r="TX41" s="63"/>
      <c r="TY41" s="63"/>
      <c r="TZ41" s="63"/>
      <c r="UA41" s="63"/>
      <c r="UB41" s="63"/>
      <c r="UC41" s="63"/>
      <c r="UD41" s="63"/>
      <c r="UE41" s="63"/>
      <c r="UF41" s="63"/>
      <c r="UG41" s="63"/>
      <c r="UH41" s="63"/>
      <c r="UI41" s="63"/>
      <c r="UJ41" s="63"/>
      <c r="UK41" s="63"/>
      <c r="UL41" s="63"/>
      <c r="UM41" s="63"/>
      <c r="UN41" s="63"/>
      <c r="UO41" s="63"/>
      <c r="UP41" s="63"/>
      <c r="UQ41" s="63"/>
      <c r="UR41" s="63"/>
      <c r="US41" s="63"/>
      <c r="UT41" s="63"/>
      <c r="UU41" s="63"/>
      <c r="UV41" s="63"/>
      <c r="UW41" s="63"/>
      <c r="UX41" s="63"/>
      <c r="UY41" s="63"/>
      <c r="UZ41" s="63"/>
      <c r="VA41" s="63"/>
      <c r="VB41" s="63"/>
      <c r="VC41" s="63"/>
      <c r="VD41" s="63"/>
      <c r="VE41" s="63"/>
      <c r="VF41" s="63"/>
      <c r="VG41" s="63"/>
      <c r="VH41" s="63"/>
      <c r="VI41" s="63"/>
      <c r="VJ41" s="63"/>
      <c r="VK41" s="63"/>
      <c r="VL41" s="63"/>
      <c r="VM41" s="63"/>
      <c r="VN41" s="63"/>
      <c r="VO41" s="63"/>
      <c r="VP41" s="63"/>
      <c r="VQ41" s="63"/>
      <c r="VR41" s="63"/>
      <c r="VS41" s="63"/>
      <c r="VT41" s="63"/>
      <c r="VU41" s="63"/>
      <c r="VV41" s="63"/>
      <c r="VW41" s="63"/>
      <c r="VX41" s="63"/>
      <c r="VY41" s="63"/>
      <c r="VZ41" s="63"/>
      <c r="WA41" s="63"/>
      <c r="WB41" s="63"/>
      <c r="WC41" s="63"/>
      <c r="WD41" s="63"/>
      <c r="WE41" s="63"/>
      <c r="WF41" s="63"/>
      <c r="WG41" s="63"/>
      <c r="WH41" s="63"/>
      <c r="WI41" s="63"/>
      <c r="WJ41" s="63"/>
      <c r="WK41" s="63"/>
      <c r="WL41" s="63"/>
      <c r="WM41" s="63"/>
      <c r="WN41" s="63"/>
      <c r="WO41" s="63"/>
      <c r="WP41" s="63"/>
      <c r="WQ41" s="63"/>
      <c r="WR41" s="63"/>
      <c r="WS41" s="63"/>
      <c r="WT41" s="63"/>
      <c r="WU41" s="63"/>
      <c r="WV41" s="63"/>
      <c r="WW41" s="63"/>
      <c r="WX41" s="63"/>
      <c r="WY41" s="63"/>
      <c r="WZ41" s="63"/>
      <c r="XA41" s="63"/>
      <c r="XB41" s="63"/>
      <c r="XC41" s="63"/>
      <c r="XD41" s="63"/>
      <c r="XE41" s="63"/>
      <c r="XF41" s="63"/>
      <c r="XG41" s="63"/>
      <c r="XH41" s="63"/>
      <c r="XI41" s="63"/>
      <c r="XJ41" s="63"/>
      <c r="XK41" s="63"/>
      <c r="XL41" s="63"/>
      <c r="XM41" s="63"/>
      <c r="XN41" s="63"/>
      <c r="XO41" s="63"/>
      <c r="XP41" s="63"/>
      <c r="XQ41" s="63"/>
      <c r="XR41" s="63"/>
      <c r="XS41" s="63"/>
      <c r="XT41" s="63"/>
      <c r="XU41" s="63"/>
      <c r="XV41" s="63"/>
      <c r="XW41" s="63"/>
      <c r="XX41" s="63"/>
      <c r="XY41" s="63"/>
      <c r="XZ41" s="63"/>
      <c r="YA41" s="63"/>
      <c r="YB41" s="63"/>
      <c r="YC41" s="63"/>
      <c r="YD41" s="63"/>
      <c r="YE41" s="63"/>
      <c r="YF41" s="63"/>
      <c r="YG41" s="63"/>
      <c r="YH41" s="63"/>
      <c r="YI41" s="63"/>
      <c r="YJ41" s="63"/>
      <c r="YK41" s="63"/>
      <c r="YL41" s="63"/>
      <c r="YM41" s="63"/>
      <c r="YN41" s="63"/>
      <c r="YO41" s="63"/>
      <c r="YP41" s="63"/>
      <c r="YQ41" s="63"/>
      <c r="YR41" s="63"/>
      <c r="YS41" s="63"/>
      <c r="YT41" s="63"/>
      <c r="YU41" s="63"/>
      <c r="YV41" s="63"/>
      <c r="YW41" s="63"/>
      <c r="YX41" s="63"/>
      <c r="YY41" s="63"/>
      <c r="YZ41" s="63"/>
      <c r="ZA41" s="63"/>
      <c r="ZB41" s="63"/>
      <c r="ZC41" s="63"/>
      <c r="ZD41" s="63"/>
      <c r="ZE41" s="63"/>
      <c r="ZF41" s="63"/>
      <c r="ZG41" s="63"/>
      <c r="ZH41" s="63"/>
      <c r="ZI41" s="63"/>
      <c r="ZJ41" s="63"/>
      <c r="ZK41" s="63"/>
      <c r="ZL41" s="63"/>
      <c r="ZM41" s="63"/>
      <c r="ZN41" s="63"/>
      <c r="ZO41" s="63"/>
      <c r="ZP41" s="63"/>
      <c r="ZQ41" s="63"/>
      <c r="ZR41" s="63"/>
      <c r="ZS41" s="63"/>
      <c r="ZT41" s="63"/>
      <c r="ZU41" s="63"/>
      <c r="ZV41" s="63"/>
      <c r="ZW41" s="63"/>
      <c r="ZX41" s="63"/>
      <c r="ZY41" s="63"/>
      <c r="ZZ41" s="63"/>
      <c r="AAA41" s="63"/>
      <c r="AAB41" s="63"/>
      <c r="AAC41" s="63"/>
      <c r="AAD41" s="63"/>
      <c r="AAE41" s="63"/>
      <c r="AAF41" s="63"/>
      <c r="AAG41" s="63"/>
      <c r="AAH41" s="63"/>
      <c r="AAI41" s="63"/>
      <c r="AAJ41" s="63"/>
      <c r="AAK41" s="63"/>
      <c r="AAL41" s="63"/>
      <c r="AAM41" s="63"/>
      <c r="AAN41" s="63"/>
      <c r="AAO41" s="63"/>
      <c r="AAP41" s="63"/>
      <c r="AAQ41" s="63"/>
      <c r="AAR41" s="63"/>
      <c r="AAS41" s="63"/>
      <c r="AAT41" s="63"/>
      <c r="AAU41" s="63"/>
      <c r="AAV41" s="63"/>
      <c r="AAW41" s="63"/>
      <c r="AAX41" s="63"/>
      <c r="AAY41" s="63"/>
      <c r="AAZ41" s="63"/>
      <c r="ABA41" s="63"/>
      <c r="ABB41" s="63"/>
      <c r="ABC41" s="63"/>
      <c r="ABD41" s="63"/>
      <c r="ABE41" s="63"/>
      <c r="ABF41" s="63"/>
      <c r="ABG41" s="63"/>
      <c r="ABH41" s="63"/>
      <c r="ABI41" s="63"/>
      <c r="ABJ41" s="63"/>
      <c r="ABK41" s="63"/>
      <c r="ABL41" s="63"/>
      <c r="ABM41" s="63"/>
      <c r="ABN41" s="63"/>
      <c r="ABO41" s="63"/>
      <c r="ABP41" s="63"/>
      <c r="ABQ41" s="63"/>
      <c r="ABR41" s="63"/>
      <c r="ABS41" s="63"/>
      <c r="ABT41" s="63"/>
      <c r="ABU41" s="63"/>
      <c r="ABV41" s="63"/>
      <c r="ABW41" s="63"/>
      <c r="ABX41" s="63"/>
      <c r="ABY41" s="63"/>
      <c r="ABZ41" s="63"/>
      <c r="ACA41" s="63"/>
      <c r="ACB41" s="63"/>
      <c r="ACC41" s="63"/>
      <c r="ACD41" s="63"/>
      <c r="ACE41" s="63"/>
      <c r="ACF41" s="63"/>
      <c r="ACG41" s="63"/>
      <c r="ACH41" s="63"/>
      <c r="ACI41" s="63"/>
      <c r="ACJ41" s="63"/>
      <c r="ACK41" s="63"/>
      <c r="ACL41" s="63"/>
      <c r="ACM41" s="63"/>
      <c r="ACN41" s="63"/>
      <c r="ACO41" s="63"/>
      <c r="ACP41" s="63"/>
      <c r="ACQ41" s="63"/>
      <c r="ACR41" s="63"/>
      <c r="ACS41" s="63"/>
      <c r="ACT41" s="63"/>
      <c r="ACU41" s="63"/>
      <c r="ACV41" s="63"/>
      <c r="ACW41" s="63"/>
      <c r="ACX41" s="63"/>
      <c r="ACY41" s="63"/>
      <c r="ACZ41" s="63"/>
      <c r="ADA41" s="63"/>
      <c r="ADB41" s="63"/>
      <c r="ADC41" s="63"/>
      <c r="ADD41" s="63"/>
      <c r="ADE41" s="63"/>
      <c r="ADF41" s="63"/>
      <c r="ADG41" s="63"/>
      <c r="ADH41" s="63"/>
      <c r="ADI41" s="63"/>
      <c r="ADJ41" s="63"/>
      <c r="ADK41" s="63"/>
      <c r="ADL41" s="63"/>
      <c r="ADM41" s="63"/>
      <c r="ADN41" s="63"/>
      <c r="ADO41" s="63"/>
      <c r="ADP41" s="63"/>
      <c r="ADQ41" s="63"/>
      <c r="ADR41" s="63"/>
      <c r="ADS41" s="63"/>
      <c r="ADT41" s="63"/>
      <c r="ADU41" s="63"/>
      <c r="ADV41" s="63"/>
      <c r="ADW41" s="63"/>
      <c r="ADX41" s="63"/>
      <c r="ADY41" s="63"/>
      <c r="ADZ41" s="63"/>
      <c r="AEA41" s="63"/>
      <c r="AEB41" s="63"/>
      <c r="AEC41" s="63"/>
      <c r="AED41" s="63"/>
      <c r="AEE41" s="63"/>
      <c r="AEF41" s="63"/>
      <c r="AEG41" s="63"/>
      <c r="AEH41" s="63"/>
      <c r="AEI41" s="63"/>
      <c r="AEJ41" s="63"/>
      <c r="AEK41" s="63"/>
      <c r="AEL41" s="63"/>
      <c r="AEM41" s="63"/>
      <c r="AEN41" s="63"/>
      <c r="AEO41" s="63"/>
      <c r="AEP41" s="63"/>
      <c r="AEQ41" s="63"/>
      <c r="AER41" s="63"/>
      <c r="AES41" s="63"/>
      <c r="AET41" s="63"/>
      <c r="AEU41" s="63"/>
      <c r="AEV41" s="63"/>
      <c r="AEW41" s="63"/>
      <c r="AEX41" s="63"/>
      <c r="AEY41" s="63"/>
      <c r="AEZ41" s="63"/>
      <c r="AFA41" s="63"/>
      <c r="AFB41" s="63"/>
      <c r="AFC41" s="63"/>
      <c r="AFD41" s="63"/>
      <c r="AFE41" s="63"/>
      <c r="AFF41" s="63"/>
      <c r="AFG41" s="63"/>
      <c r="AFH41" s="63"/>
      <c r="AFI41" s="63"/>
      <c r="AFJ41" s="63"/>
      <c r="AFK41" s="63"/>
      <c r="AFL41" s="63"/>
      <c r="AFM41" s="63"/>
      <c r="AFN41" s="63"/>
      <c r="AFO41" s="63"/>
      <c r="AFP41" s="63"/>
      <c r="AFQ41" s="63"/>
      <c r="AFR41" s="63"/>
      <c r="AFS41" s="63"/>
      <c r="AFT41" s="63"/>
      <c r="AFU41" s="63"/>
      <c r="AFV41" s="63"/>
      <c r="AFW41" s="63"/>
      <c r="AFX41" s="63"/>
      <c r="AFY41" s="63"/>
      <c r="AFZ41" s="63"/>
      <c r="AGA41" s="63"/>
      <c r="AGB41" s="63"/>
      <c r="AGC41" s="63"/>
      <c r="AGD41" s="63"/>
      <c r="AGE41" s="63"/>
      <c r="AGF41" s="63"/>
      <c r="AGG41" s="63"/>
      <c r="AGH41" s="63"/>
      <c r="AGI41" s="63"/>
      <c r="AGJ41" s="63"/>
      <c r="AGK41" s="63"/>
      <c r="AGL41" s="63"/>
      <c r="AGM41" s="63"/>
      <c r="AGN41" s="63"/>
      <c r="AGO41" s="63"/>
      <c r="AGP41" s="63"/>
      <c r="AGQ41" s="63"/>
      <c r="AGR41" s="63"/>
      <c r="AGS41" s="63"/>
      <c r="AGT41" s="63"/>
      <c r="AGU41" s="63"/>
      <c r="AGV41" s="63"/>
      <c r="AGW41" s="63"/>
      <c r="AGX41" s="63"/>
      <c r="AGY41" s="63"/>
      <c r="AGZ41" s="63"/>
      <c r="AHA41" s="63"/>
      <c r="AHB41" s="63"/>
      <c r="AHC41" s="63"/>
      <c r="AHD41" s="63"/>
      <c r="AHE41" s="63"/>
      <c r="AHF41" s="63"/>
      <c r="AHG41" s="63"/>
      <c r="AHH41" s="63"/>
      <c r="AHI41" s="63"/>
      <c r="AHJ41" s="63"/>
      <c r="AHK41" s="63"/>
      <c r="AHL41" s="63"/>
      <c r="AHM41" s="63"/>
      <c r="AHN41" s="63"/>
      <c r="AHO41" s="63"/>
      <c r="AHP41" s="63"/>
      <c r="AHQ41" s="63"/>
      <c r="AHR41" s="63"/>
      <c r="AHS41" s="63"/>
      <c r="AHT41" s="63"/>
      <c r="AHU41" s="63"/>
      <c r="AHV41" s="63"/>
      <c r="AHW41" s="63"/>
      <c r="AHX41" s="63"/>
      <c r="AHY41" s="63"/>
      <c r="AHZ41" s="63"/>
      <c r="AIA41" s="63"/>
      <c r="AIB41" s="63"/>
      <c r="AIC41" s="63"/>
      <c r="AID41" s="63"/>
      <c r="AIE41" s="63"/>
      <c r="AIF41" s="63"/>
      <c r="AIG41" s="63"/>
      <c r="AIH41" s="63"/>
      <c r="AII41" s="63"/>
      <c r="AIJ41" s="63"/>
      <c r="AIK41" s="63"/>
      <c r="AIL41" s="63"/>
      <c r="AIM41" s="63"/>
      <c r="AIN41" s="63"/>
      <c r="AIO41" s="63"/>
      <c r="AIP41" s="63"/>
      <c r="AIQ41" s="63"/>
      <c r="AIR41" s="63"/>
      <c r="AIS41" s="63"/>
      <c r="AIT41" s="63"/>
      <c r="AIU41" s="63"/>
      <c r="AIV41" s="63"/>
      <c r="AIW41" s="63"/>
      <c r="AIX41" s="63"/>
      <c r="AIY41" s="63"/>
      <c r="AIZ41" s="63"/>
      <c r="AJA41" s="63"/>
      <c r="AJB41" s="63"/>
      <c r="AJC41" s="63"/>
      <c r="AJD41" s="63"/>
      <c r="AJE41" s="63"/>
      <c r="AJF41" s="63"/>
      <c r="AJG41" s="63"/>
      <c r="AJH41" s="63"/>
      <c r="AJI41" s="63"/>
      <c r="AJJ41" s="63"/>
      <c r="AJK41" s="63"/>
      <c r="AJL41" s="63"/>
      <c r="AJM41" s="63"/>
      <c r="AJN41" s="63"/>
      <c r="AJO41" s="63"/>
      <c r="AJP41" s="63"/>
      <c r="AJQ41" s="63"/>
      <c r="AJR41" s="63"/>
      <c r="AJS41" s="63"/>
      <c r="AJT41" s="63"/>
      <c r="AJU41" s="63"/>
      <c r="AJV41" s="63"/>
      <c r="AJW41" s="63"/>
      <c r="AJX41" s="63"/>
      <c r="AJY41" s="63"/>
      <c r="AJZ41" s="63"/>
      <c r="AKA41" s="63"/>
      <c r="AKB41" s="63"/>
      <c r="AKC41" s="63"/>
      <c r="AKD41" s="63"/>
      <c r="AKE41" s="63"/>
      <c r="AKF41" s="63"/>
      <c r="AKG41" s="63"/>
      <c r="AKH41" s="63"/>
      <c r="AKI41" s="63"/>
      <c r="AKJ41" s="63"/>
      <c r="AKK41" s="63"/>
      <c r="AKL41" s="63"/>
      <c r="AKM41" s="63"/>
      <c r="AKN41" s="63"/>
      <c r="AKO41" s="63"/>
      <c r="AKP41" s="63"/>
      <c r="AKQ41" s="63"/>
      <c r="AKR41" s="63"/>
      <c r="AKS41" s="63"/>
      <c r="AKT41" s="63"/>
      <c r="AKU41" s="63"/>
      <c r="AKV41" s="63"/>
      <c r="AKW41" s="63"/>
      <c r="AKX41" s="63"/>
      <c r="AKY41" s="63"/>
      <c r="AKZ41" s="63"/>
      <c r="ALA41" s="63"/>
      <c r="ALB41" s="63"/>
      <c r="ALC41" s="63"/>
      <c r="ALD41" s="63"/>
      <c r="ALE41" s="63"/>
      <c r="ALF41" s="63"/>
      <c r="ALG41" s="63"/>
      <c r="ALH41" s="63"/>
      <c r="ALI41" s="63"/>
      <c r="ALJ41" s="63"/>
      <c r="ALK41" s="63"/>
      <c r="ALL41" s="63"/>
      <c r="ALM41" s="63"/>
      <c r="ALN41" s="63"/>
      <c r="ALO41" s="63"/>
      <c r="ALP41" s="63"/>
      <c r="ALQ41" s="63"/>
      <c r="ALR41" s="63"/>
      <c r="ALS41" s="63"/>
      <c r="ALT41" s="63"/>
      <c r="ALU41" s="63"/>
      <c r="ALV41" s="63"/>
      <c r="ALW41" s="63"/>
      <c r="ALX41" s="63"/>
      <c r="ALY41" s="63"/>
      <c r="ALZ41" s="63"/>
      <c r="AMA41" s="63"/>
      <c r="AMB41" s="63"/>
      <c r="AMC41" s="63"/>
      <c r="AMD41" s="63"/>
      <c r="AME41" s="63"/>
      <c r="AMF41" s="63"/>
      <c r="AMG41" s="63"/>
      <c r="AMH41" s="63"/>
      <c r="AMI41" s="63"/>
      <c r="AMJ41" s="63"/>
      <c r="AMK41" s="63"/>
      <c r="AML41" s="63"/>
      <c r="AMM41" s="63"/>
      <c r="AMN41" s="63"/>
      <c r="AMO41" s="63"/>
      <c r="AMP41" s="63"/>
      <c r="AMQ41" s="63"/>
      <c r="AMR41" s="63"/>
      <c r="AMS41" s="63"/>
      <c r="AMT41" s="63"/>
      <c r="AMU41" s="63"/>
      <c r="AMV41" s="63"/>
      <c r="AMW41" s="63"/>
      <c r="AMX41" s="63"/>
      <c r="AMY41" s="63"/>
      <c r="AMZ41" s="63"/>
      <c r="ANA41" s="63"/>
      <c r="ANB41" s="63"/>
      <c r="ANC41" s="63"/>
      <c r="AND41" s="63"/>
      <c r="ANE41" s="63"/>
      <c r="ANF41" s="63"/>
      <c r="ANG41" s="63"/>
      <c r="ANH41" s="63"/>
      <c r="ANI41" s="63"/>
      <c r="ANJ41" s="63"/>
      <c r="ANK41" s="63"/>
      <c r="ANL41" s="63"/>
      <c r="ANM41" s="63"/>
      <c r="ANN41" s="63"/>
      <c r="ANO41" s="63"/>
      <c r="ANP41" s="63"/>
      <c r="ANQ41" s="63"/>
      <c r="ANR41" s="63"/>
      <c r="ANS41" s="63"/>
      <c r="ANT41" s="63"/>
      <c r="ANU41" s="63"/>
      <c r="ANV41" s="63"/>
      <c r="ANW41" s="63"/>
      <c r="ANX41" s="63"/>
      <c r="ANY41" s="63"/>
      <c r="ANZ41" s="63"/>
      <c r="AOA41" s="63"/>
      <c r="AOB41" s="63"/>
      <c r="AOC41" s="63"/>
      <c r="AOD41" s="63"/>
      <c r="AOE41" s="63"/>
      <c r="AOF41" s="63"/>
      <c r="AOG41" s="63"/>
      <c r="AOH41" s="63"/>
      <c r="AOI41" s="63"/>
      <c r="AOJ41" s="63"/>
      <c r="AOK41" s="63"/>
      <c r="AOL41" s="63"/>
      <c r="AOM41" s="63"/>
      <c r="AON41" s="63"/>
      <c r="AOO41" s="63"/>
      <c r="AOP41" s="63"/>
      <c r="AOQ41" s="63"/>
      <c r="AOR41" s="63"/>
      <c r="AOS41" s="63"/>
      <c r="AOT41" s="63"/>
      <c r="AOU41" s="63"/>
      <c r="AOV41" s="63"/>
      <c r="AOW41" s="63"/>
      <c r="AOX41" s="63"/>
      <c r="AOY41" s="63"/>
      <c r="AOZ41" s="63"/>
      <c r="APA41" s="63"/>
      <c r="APB41" s="63"/>
      <c r="APC41" s="63"/>
      <c r="APD41" s="63"/>
      <c r="APE41" s="63"/>
      <c r="APF41" s="63"/>
      <c r="APG41" s="63"/>
      <c r="APH41" s="63"/>
      <c r="API41" s="63"/>
      <c r="APJ41" s="63"/>
      <c r="APK41" s="63"/>
      <c r="APL41" s="63"/>
      <c r="APM41" s="63"/>
      <c r="APN41" s="63"/>
      <c r="APO41" s="63"/>
      <c r="APP41" s="63"/>
      <c r="APQ41" s="63"/>
      <c r="APR41" s="63"/>
      <c r="APS41" s="63"/>
      <c r="APT41" s="63"/>
      <c r="APU41" s="63"/>
      <c r="APV41" s="63"/>
      <c r="APW41" s="63"/>
      <c r="APX41" s="63"/>
      <c r="APY41" s="63"/>
      <c r="APZ41" s="63"/>
      <c r="AQA41" s="63"/>
      <c r="AQB41" s="63"/>
      <c r="AQC41" s="63"/>
      <c r="AQD41" s="63"/>
      <c r="AQE41" s="63"/>
      <c r="AQF41" s="63"/>
      <c r="AQG41" s="63"/>
      <c r="AQH41" s="63"/>
      <c r="AQI41" s="63"/>
      <c r="AQJ41" s="63"/>
      <c r="AQK41" s="63"/>
      <c r="AQL41" s="63"/>
      <c r="AQM41" s="63"/>
      <c r="AQN41" s="63"/>
      <c r="AQO41" s="63"/>
      <c r="AQP41" s="63"/>
      <c r="AQQ41" s="63"/>
      <c r="AQR41" s="63"/>
      <c r="AQS41" s="63"/>
      <c r="AQT41" s="63"/>
      <c r="AQU41" s="63"/>
      <c r="AQV41" s="63"/>
      <c r="AQW41" s="63"/>
      <c r="AQX41" s="63"/>
      <c r="AQY41" s="63"/>
      <c r="AQZ41" s="63"/>
      <c r="ARA41" s="63"/>
      <c r="ARB41" s="63"/>
      <c r="ARC41" s="63"/>
      <c r="ARD41" s="63"/>
      <c r="ARE41" s="63"/>
      <c r="ARF41" s="63"/>
      <c r="ARG41" s="63"/>
      <c r="ARH41" s="63"/>
      <c r="ARI41" s="63"/>
      <c r="ARJ41" s="63"/>
      <c r="ARK41" s="63"/>
      <c r="ARL41" s="63"/>
      <c r="ARM41" s="63"/>
      <c r="ARN41" s="63"/>
      <c r="ARO41" s="63"/>
      <c r="ARP41" s="63"/>
      <c r="ARQ41" s="63"/>
      <c r="ARR41" s="63"/>
      <c r="ARS41" s="63"/>
      <c r="ART41" s="63"/>
      <c r="ARU41" s="63"/>
      <c r="ARV41" s="63"/>
      <c r="ARW41" s="63"/>
      <c r="ARX41" s="63"/>
      <c r="ARY41" s="63"/>
      <c r="ARZ41" s="63"/>
      <c r="ASA41" s="63"/>
      <c r="ASB41" s="63"/>
      <c r="ASC41" s="63"/>
      <c r="ASD41" s="63"/>
      <c r="ASE41" s="63"/>
      <c r="ASF41" s="63"/>
      <c r="ASG41" s="63"/>
      <c r="ASH41" s="63"/>
      <c r="ASI41" s="63"/>
      <c r="ASJ41" s="63"/>
      <c r="ASK41" s="63"/>
      <c r="ASL41" s="63"/>
      <c r="ASM41" s="63"/>
      <c r="ASN41" s="63"/>
      <c r="ASO41" s="63"/>
      <c r="ASP41" s="63"/>
      <c r="ASQ41" s="63"/>
      <c r="ASR41" s="63"/>
      <c r="ASS41" s="63"/>
      <c r="AST41" s="63"/>
      <c r="ASU41" s="63"/>
      <c r="ASV41" s="63"/>
      <c r="ASW41" s="63"/>
      <c r="ASX41" s="63"/>
      <c r="ASY41" s="63"/>
      <c r="ASZ41" s="63"/>
      <c r="ATA41" s="63"/>
      <c r="ATB41" s="63"/>
      <c r="ATC41" s="63"/>
      <c r="ATD41" s="63"/>
      <c r="ATE41" s="63"/>
      <c r="ATF41" s="63"/>
      <c r="ATG41" s="63"/>
      <c r="ATH41" s="63"/>
      <c r="ATI41" s="63"/>
      <c r="ATJ41" s="63"/>
      <c r="ATK41" s="63"/>
      <c r="ATL41" s="63"/>
      <c r="ATM41" s="63"/>
      <c r="ATN41" s="63"/>
      <c r="ATO41" s="63"/>
      <c r="ATP41" s="63"/>
      <c r="ATQ41" s="63"/>
      <c r="ATR41" s="63"/>
      <c r="ATS41" s="63"/>
      <c r="ATT41" s="63"/>
      <c r="ATU41" s="63"/>
      <c r="ATV41" s="63"/>
      <c r="ATW41" s="63"/>
      <c r="ATX41" s="63"/>
      <c r="ATY41" s="63"/>
      <c r="ATZ41" s="63"/>
      <c r="AUA41" s="63"/>
      <c r="AUB41" s="63"/>
      <c r="AUC41" s="63"/>
      <c r="AUD41" s="63"/>
      <c r="AUE41" s="63"/>
      <c r="AUF41" s="63"/>
      <c r="AUG41" s="63"/>
      <c r="AUH41" s="63"/>
      <c r="AUI41" s="63"/>
      <c r="AUJ41" s="63"/>
      <c r="AUK41" s="63"/>
      <c r="AUL41" s="63"/>
      <c r="AUM41" s="63"/>
      <c r="AUN41" s="63"/>
      <c r="AUO41" s="63"/>
      <c r="AUP41" s="63"/>
      <c r="AUQ41" s="63"/>
      <c r="AUR41" s="63"/>
      <c r="AUS41" s="63"/>
      <c r="AUT41" s="63"/>
      <c r="AUU41" s="63"/>
      <c r="AUV41" s="63"/>
      <c r="AUW41" s="63"/>
      <c r="AUX41" s="63"/>
      <c r="AUY41" s="63"/>
      <c r="AUZ41" s="63"/>
      <c r="AVA41" s="63"/>
      <c r="AVB41" s="63"/>
      <c r="AVC41" s="63"/>
      <c r="AVD41" s="63"/>
      <c r="AVE41" s="63"/>
      <c r="AVF41" s="63"/>
      <c r="AVG41" s="63"/>
      <c r="AVH41" s="63"/>
      <c r="AVI41" s="63"/>
      <c r="AVJ41" s="63"/>
      <c r="AVK41" s="63"/>
      <c r="AVL41" s="63"/>
      <c r="AVM41" s="63"/>
      <c r="AVN41" s="63"/>
      <c r="AVO41" s="63"/>
      <c r="AVP41" s="63"/>
      <c r="AVQ41" s="63"/>
      <c r="AVR41" s="63"/>
      <c r="AVS41" s="63"/>
      <c r="AVT41" s="63"/>
      <c r="AVU41" s="63"/>
      <c r="AVV41" s="63"/>
      <c r="AVW41" s="63"/>
      <c r="AVX41" s="63"/>
      <c r="AVY41" s="63"/>
      <c r="AVZ41" s="63"/>
      <c r="AWA41" s="63"/>
      <c r="AWB41" s="63"/>
      <c r="AWC41" s="63"/>
      <c r="AWD41" s="63"/>
      <c r="AWE41" s="63"/>
      <c r="AWF41" s="63"/>
      <c r="AWG41" s="63"/>
      <c r="AWH41" s="63"/>
      <c r="AWI41" s="63"/>
      <c r="AWJ41" s="63"/>
      <c r="AWK41" s="63"/>
      <c r="AWL41" s="63"/>
      <c r="AWM41" s="63"/>
      <c r="AWN41" s="63"/>
      <c r="AWO41" s="63"/>
      <c r="AWP41" s="63"/>
      <c r="AWQ41" s="63"/>
      <c r="AWR41" s="63"/>
      <c r="AWS41" s="63"/>
      <c r="AWT41" s="63"/>
      <c r="AWU41" s="63"/>
      <c r="AWV41" s="63"/>
      <c r="AWW41" s="63"/>
      <c r="AWX41" s="63"/>
      <c r="AWY41" s="63"/>
      <c r="AWZ41" s="63"/>
      <c r="AXA41" s="63"/>
      <c r="AXB41" s="63"/>
      <c r="AXC41" s="63"/>
      <c r="AXD41" s="63"/>
      <c r="AXE41" s="63"/>
      <c r="AXF41" s="63"/>
      <c r="AXG41" s="63"/>
      <c r="AXH41" s="63"/>
      <c r="AXI41" s="63"/>
      <c r="AXJ41" s="63"/>
      <c r="AXK41" s="63"/>
      <c r="AXL41" s="63"/>
      <c r="AXM41" s="63"/>
      <c r="AXN41" s="63"/>
      <c r="AXO41" s="63"/>
      <c r="AXP41" s="63"/>
      <c r="AXQ41" s="63"/>
      <c r="AXR41" s="63"/>
      <c r="AXS41" s="63"/>
      <c r="AXT41" s="63"/>
      <c r="AXU41" s="63"/>
      <c r="AXV41" s="63"/>
      <c r="AXW41" s="63"/>
      <c r="AXX41" s="63"/>
      <c r="AXY41" s="63"/>
      <c r="AXZ41" s="63"/>
      <c r="AYA41" s="63"/>
      <c r="AYB41" s="63"/>
      <c r="AYC41" s="63"/>
      <c r="AYD41" s="63"/>
      <c r="AYE41" s="63"/>
      <c r="AYF41" s="63"/>
      <c r="AYG41" s="63"/>
      <c r="AYH41" s="63"/>
      <c r="AYI41" s="63"/>
      <c r="AYJ41" s="63"/>
      <c r="AYK41" s="63"/>
      <c r="AYL41" s="63"/>
      <c r="AYM41" s="63"/>
      <c r="AYN41" s="63"/>
      <c r="AYO41" s="63"/>
      <c r="AYP41" s="63"/>
      <c r="AYQ41" s="63"/>
      <c r="AYR41" s="63"/>
      <c r="AYS41" s="63"/>
      <c r="AYT41" s="63"/>
      <c r="AYU41" s="63"/>
      <c r="AYV41" s="63"/>
      <c r="AYW41" s="63"/>
      <c r="AYX41" s="63"/>
      <c r="AYY41" s="63"/>
      <c r="AYZ41" s="63"/>
      <c r="AZA41" s="63"/>
      <c r="AZB41" s="63"/>
      <c r="AZC41" s="63"/>
      <c r="AZD41" s="63"/>
      <c r="AZE41" s="63"/>
      <c r="AZF41" s="63"/>
      <c r="AZG41" s="63"/>
      <c r="AZH41" s="63"/>
      <c r="AZI41" s="63"/>
      <c r="AZJ41" s="63"/>
      <c r="AZK41" s="63"/>
      <c r="AZL41" s="63"/>
      <c r="AZM41" s="63"/>
      <c r="AZN41" s="63"/>
      <c r="AZO41" s="63"/>
      <c r="AZP41" s="63"/>
      <c r="AZQ41" s="63"/>
      <c r="AZR41" s="63"/>
      <c r="AZS41" s="63"/>
      <c r="AZT41" s="63"/>
      <c r="AZU41" s="63"/>
      <c r="AZV41" s="63"/>
      <c r="AZW41" s="63"/>
      <c r="AZX41" s="63"/>
      <c r="AZY41" s="63"/>
      <c r="AZZ41" s="63"/>
      <c r="BAA41" s="63"/>
      <c r="BAB41" s="63"/>
      <c r="BAC41" s="63"/>
      <c r="BAD41" s="63"/>
      <c r="BAE41" s="63"/>
      <c r="BAF41" s="63"/>
      <c r="BAG41" s="63"/>
      <c r="BAH41" s="63"/>
      <c r="BAI41" s="63"/>
      <c r="BAJ41" s="63"/>
      <c r="BAK41" s="63"/>
      <c r="BAL41" s="63"/>
      <c r="BAM41" s="63"/>
      <c r="BAN41" s="63"/>
      <c r="BAO41" s="63"/>
      <c r="BAP41" s="63"/>
      <c r="BAQ41" s="63"/>
      <c r="BAR41" s="63"/>
      <c r="BAS41" s="63"/>
      <c r="BAT41" s="63"/>
      <c r="BAU41" s="63"/>
      <c r="BAV41" s="63"/>
      <c r="BAW41" s="63"/>
      <c r="BAX41" s="63"/>
      <c r="BAY41" s="63"/>
      <c r="BAZ41" s="63"/>
      <c r="BBA41" s="63"/>
      <c r="BBB41" s="63"/>
      <c r="BBC41" s="63"/>
      <c r="BBD41" s="63"/>
      <c r="BBE41" s="63"/>
      <c r="BBF41" s="63"/>
      <c r="BBG41" s="63"/>
      <c r="BBH41" s="63"/>
      <c r="BBI41" s="63"/>
      <c r="BBJ41" s="63"/>
      <c r="BBK41" s="63"/>
      <c r="BBL41" s="63"/>
      <c r="BBM41" s="63"/>
      <c r="BBN41" s="63"/>
      <c r="BBO41" s="63"/>
      <c r="BBP41" s="63"/>
      <c r="BBQ41" s="63"/>
      <c r="BBR41" s="63"/>
      <c r="BBS41" s="63"/>
      <c r="BBT41" s="63"/>
      <c r="BBU41" s="63"/>
      <c r="BBV41" s="63"/>
      <c r="BBW41" s="63"/>
      <c r="BBX41" s="63"/>
      <c r="BBY41" s="63"/>
      <c r="BBZ41" s="63"/>
      <c r="BCA41" s="63"/>
      <c r="BCB41" s="63"/>
      <c r="BCC41" s="63"/>
      <c r="BCD41" s="63"/>
      <c r="BCE41" s="63"/>
      <c r="BCF41" s="63"/>
      <c r="BCG41" s="63"/>
      <c r="BCH41" s="63"/>
      <c r="BCI41" s="63"/>
      <c r="BCJ41" s="63"/>
      <c r="BCK41" s="63"/>
      <c r="BCL41" s="63"/>
      <c r="BCM41" s="63"/>
      <c r="BCN41" s="63"/>
      <c r="BCO41" s="63"/>
      <c r="BCP41" s="63"/>
      <c r="BCQ41" s="63"/>
      <c r="BCR41" s="63"/>
      <c r="BCS41" s="63"/>
      <c r="BCT41" s="63"/>
      <c r="BCU41" s="63"/>
      <c r="BCV41" s="63"/>
      <c r="BCW41" s="63"/>
      <c r="BCX41" s="63"/>
      <c r="BCY41" s="63"/>
      <c r="BCZ41" s="63"/>
      <c r="BDA41" s="63"/>
      <c r="BDB41" s="63"/>
      <c r="BDC41" s="63"/>
      <c r="BDD41" s="63"/>
      <c r="BDE41" s="63"/>
      <c r="BDF41" s="63"/>
      <c r="BDG41" s="63"/>
      <c r="BDH41" s="63"/>
      <c r="BDI41" s="63"/>
      <c r="BDJ41" s="63"/>
      <c r="BDK41" s="63"/>
      <c r="BDL41" s="63"/>
      <c r="BDM41" s="63"/>
      <c r="BDN41" s="63"/>
      <c r="BDO41" s="63"/>
      <c r="BDP41" s="63"/>
      <c r="BDQ41" s="63"/>
      <c r="BDR41" s="63"/>
      <c r="BDS41" s="63"/>
      <c r="BDT41" s="63"/>
      <c r="BDU41" s="63"/>
      <c r="BDV41" s="63"/>
      <c r="BDW41" s="63"/>
      <c r="BDX41" s="63"/>
      <c r="BDY41" s="63"/>
      <c r="BDZ41" s="63"/>
      <c r="BEA41" s="63"/>
      <c r="BEB41" s="63"/>
      <c r="BEC41" s="63"/>
      <c r="BED41" s="63"/>
      <c r="BEE41" s="63"/>
      <c r="BEF41" s="63"/>
      <c r="BEG41" s="63"/>
      <c r="BEH41" s="63"/>
      <c r="BEI41" s="63"/>
      <c r="BEJ41" s="63"/>
      <c r="BEK41" s="63"/>
      <c r="BEL41" s="63"/>
      <c r="BEM41" s="63"/>
      <c r="BEN41" s="63"/>
      <c r="BEO41" s="63"/>
      <c r="BEP41" s="63"/>
      <c r="BEQ41" s="63"/>
      <c r="BER41" s="63"/>
      <c r="BES41" s="63"/>
      <c r="BET41" s="63"/>
      <c r="BEU41" s="63"/>
      <c r="BEV41" s="63"/>
      <c r="BEW41" s="63"/>
      <c r="BEX41" s="63"/>
      <c r="BEY41" s="63"/>
      <c r="BEZ41" s="63"/>
      <c r="BFA41" s="63"/>
      <c r="BFB41" s="63"/>
      <c r="BFC41" s="63"/>
      <c r="BFD41" s="63"/>
      <c r="BFE41" s="63"/>
      <c r="BFF41" s="63"/>
      <c r="BFG41" s="63"/>
      <c r="BFH41" s="63"/>
      <c r="BFI41" s="63"/>
      <c r="BFJ41" s="63"/>
      <c r="BFK41" s="63"/>
      <c r="BFL41" s="63"/>
      <c r="BFM41" s="63"/>
      <c r="BFN41" s="63"/>
      <c r="BFO41" s="63"/>
      <c r="BFP41" s="63"/>
      <c r="BFQ41" s="63"/>
      <c r="BFR41" s="63"/>
      <c r="BFS41" s="63"/>
      <c r="BFT41" s="63"/>
      <c r="BFU41" s="63"/>
      <c r="BFV41" s="63"/>
      <c r="BFW41" s="63"/>
      <c r="BFX41" s="63"/>
      <c r="BFY41" s="63"/>
      <c r="BFZ41" s="63"/>
      <c r="BGA41" s="63"/>
      <c r="BGB41" s="63"/>
      <c r="BGC41" s="63"/>
      <c r="BGD41" s="63"/>
      <c r="BGE41" s="63"/>
      <c r="BGF41" s="63"/>
      <c r="BGG41" s="63"/>
      <c r="BGH41" s="63"/>
      <c r="BGI41" s="63"/>
      <c r="BGJ41" s="63"/>
      <c r="BGK41" s="63"/>
      <c r="BGL41" s="63"/>
      <c r="BGM41" s="63"/>
      <c r="BGN41" s="63"/>
      <c r="BGO41" s="63"/>
      <c r="BGP41" s="63"/>
      <c r="BGQ41" s="63"/>
      <c r="BGR41" s="63"/>
      <c r="BGS41" s="63"/>
      <c r="BGT41" s="63"/>
      <c r="BGU41" s="63"/>
      <c r="BGV41" s="63"/>
      <c r="BGW41" s="63"/>
      <c r="BGX41" s="63"/>
      <c r="BGY41" s="63"/>
      <c r="BGZ41" s="63"/>
      <c r="BHA41" s="63"/>
      <c r="BHB41" s="63"/>
      <c r="BHC41" s="63"/>
      <c r="BHD41" s="63"/>
      <c r="BHE41" s="63"/>
      <c r="BHF41" s="63"/>
      <c r="BHG41" s="63"/>
      <c r="BHH41" s="63"/>
      <c r="BHI41" s="63"/>
      <c r="BHJ41" s="63"/>
      <c r="BHK41" s="63"/>
      <c r="BHL41" s="63"/>
      <c r="BHM41" s="63"/>
      <c r="BHN41" s="63"/>
      <c r="BHO41" s="63"/>
      <c r="BHP41" s="63"/>
      <c r="BHQ41" s="63"/>
      <c r="BHR41" s="63"/>
      <c r="BHS41" s="63"/>
      <c r="BHT41" s="63"/>
      <c r="BHU41" s="63"/>
      <c r="BHV41" s="63"/>
      <c r="BHW41" s="63"/>
      <c r="BHX41" s="63"/>
      <c r="BHY41" s="63"/>
      <c r="BHZ41" s="63"/>
      <c r="BIA41" s="63"/>
      <c r="BIB41" s="63"/>
      <c r="BIC41" s="63"/>
      <c r="BID41" s="63"/>
      <c r="BIE41" s="63"/>
      <c r="BIF41" s="63"/>
      <c r="BIG41" s="63"/>
      <c r="BIH41" s="63"/>
      <c r="BII41" s="63"/>
      <c r="BIJ41" s="63"/>
      <c r="BIK41" s="63"/>
      <c r="BIL41" s="63"/>
      <c r="BIM41" s="63"/>
      <c r="BIN41" s="63"/>
      <c r="BIO41" s="63"/>
      <c r="BIP41" s="63"/>
      <c r="BIQ41" s="63"/>
      <c r="BIR41" s="63"/>
      <c r="BIS41" s="63"/>
      <c r="BIT41" s="63"/>
      <c r="BIU41" s="63"/>
      <c r="BIV41" s="63"/>
      <c r="BIW41" s="63"/>
      <c r="BIX41" s="63"/>
      <c r="BIY41" s="63"/>
      <c r="BIZ41" s="63"/>
      <c r="BJA41" s="63"/>
      <c r="BJB41" s="63"/>
      <c r="BJC41" s="63"/>
      <c r="BJD41" s="63"/>
      <c r="BJE41" s="63"/>
      <c r="BJF41" s="63"/>
      <c r="BJG41" s="63"/>
      <c r="BJH41" s="63"/>
      <c r="BJI41" s="63"/>
      <c r="BJJ41" s="63"/>
      <c r="BJK41" s="63"/>
      <c r="BJL41" s="63"/>
      <c r="BJM41" s="63"/>
      <c r="BJN41" s="63"/>
      <c r="BJO41" s="63"/>
      <c r="BJP41" s="63"/>
      <c r="BJQ41" s="63"/>
      <c r="BJR41" s="63"/>
      <c r="BJS41" s="63"/>
      <c r="BJT41" s="63"/>
      <c r="BJU41" s="63"/>
      <c r="BJV41" s="63"/>
      <c r="BJW41" s="63"/>
      <c r="BJX41" s="63"/>
      <c r="BJY41" s="63"/>
      <c r="BJZ41" s="63"/>
      <c r="BKA41" s="63"/>
      <c r="BKB41" s="63"/>
      <c r="BKC41" s="63"/>
      <c r="BKD41" s="63"/>
      <c r="BKE41" s="63"/>
      <c r="BKF41" s="63"/>
      <c r="BKG41" s="63"/>
      <c r="BKH41" s="63"/>
      <c r="BKI41" s="63"/>
      <c r="BKJ41" s="63"/>
      <c r="BKK41" s="63"/>
      <c r="BKL41" s="63"/>
      <c r="BKM41" s="63"/>
      <c r="BKN41" s="63"/>
      <c r="BKO41" s="63"/>
      <c r="BKP41" s="63"/>
      <c r="BKQ41" s="63"/>
      <c r="BKR41" s="63"/>
      <c r="BKS41" s="63"/>
      <c r="BKT41" s="63"/>
      <c r="BKU41" s="63"/>
      <c r="BKV41" s="63"/>
      <c r="BKW41" s="63"/>
      <c r="BKX41" s="63"/>
      <c r="BKY41" s="63"/>
      <c r="BKZ41" s="63"/>
      <c r="BLA41" s="63"/>
      <c r="BLB41" s="63"/>
      <c r="BLC41" s="63"/>
      <c r="BLD41" s="63"/>
      <c r="BLE41" s="63"/>
      <c r="BLF41" s="63"/>
      <c r="BLG41" s="63"/>
      <c r="BLH41" s="63"/>
      <c r="BLI41" s="63"/>
      <c r="BLJ41" s="63"/>
      <c r="BLK41" s="63"/>
      <c r="BLL41" s="63"/>
      <c r="BLM41" s="63"/>
      <c r="BLN41" s="63"/>
      <c r="BLO41" s="63"/>
      <c r="BLP41" s="63"/>
      <c r="BLQ41" s="63"/>
      <c r="BLR41" s="63"/>
      <c r="BLS41" s="63"/>
      <c r="BLT41" s="63"/>
      <c r="BLU41" s="63"/>
      <c r="BLV41" s="63"/>
      <c r="BLW41" s="63"/>
      <c r="BLX41" s="63"/>
      <c r="BLY41" s="63"/>
      <c r="BLZ41" s="63"/>
      <c r="BMA41" s="63"/>
      <c r="BMB41" s="63"/>
      <c r="BMC41" s="63"/>
      <c r="BMD41" s="63"/>
      <c r="BME41" s="63"/>
    </row>
    <row r="42" spans="1:1695" s="1" customFormat="1" ht="15" customHeight="1" x14ac:dyDescent="0.25">
      <c r="A42" s="107" t="s">
        <v>235</v>
      </c>
      <c r="B42" s="119" t="e">
        <f>VLOOKUP(A42,'Tirantes - Executados'!$A$8:$M$404,10,FALSE)</f>
        <v>#N/A</v>
      </c>
      <c r="C42" s="133" t="e">
        <f>VLOOKUP(A42,'Tirantes - Executados'!$A$1:$M$405,17,FALSE)</f>
        <v>#N/A</v>
      </c>
      <c r="D42" s="122" t="e">
        <f>VLOOKUP(A42,'Tirantes - Executados'!$A$8:$M$404,18,FALSE)</f>
        <v>#N/A</v>
      </c>
      <c r="E42" s="133" t="e">
        <f>VLOOKUP(A42,'Tirantes - Executados'!$A$1:$M$405,19,FALSE)</f>
        <v>#N/A</v>
      </c>
      <c r="F42" s="122" t="e">
        <f>VLOOKUP(A42,'Tirantes - Executados'!$A$8:$M$404,20,FALSE)</f>
        <v>#N/A</v>
      </c>
      <c r="G42" s="133" t="e">
        <f>VLOOKUP(A42,'Tirantes - Executados'!$A$1:$M$405,21,FALSE)</f>
        <v>#N/A</v>
      </c>
      <c r="H42" s="122" t="e">
        <f>VLOOKUP(A42,'Tirantes - Executados'!$A$8:$M$404,22,FALSE)</f>
        <v>#N/A</v>
      </c>
      <c r="I42" s="133" t="e">
        <f>VLOOKUP(A42,'Tirantes - Executados'!$A$1:$M$405,23,FALSE)</f>
        <v>#N/A</v>
      </c>
      <c r="J42" s="122" t="e">
        <f>VLOOKUP(A42,'Tirantes - Executados'!$A$8:$M$404,24,FALSE)</f>
        <v>#N/A</v>
      </c>
      <c r="K42" s="108" t="e">
        <f>VLOOKUP(A42,'Tirantes - Executados'!$A$8:$M$404,11,FALSE)</f>
        <v>#N/A</v>
      </c>
      <c r="L42" s="133" t="e">
        <f>VLOOKUP(A42,'Tirantes - Executados'!$A$1:$M$405,28,FALSE)</f>
        <v>#N/A</v>
      </c>
      <c r="M42" s="122" t="e">
        <f>VLOOKUP(A42,'Tirantes - Executados'!$A$8:$M$404,29,FALSE)</f>
        <v>#N/A</v>
      </c>
      <c r="N42" s="133" t="e">
        <f>VLOOKUP(A42,'Tirantes - Executados'!$A$1:$M$405,30,FALSE)</f>
        <v>#N/A</v>
      </c>
      <c r="O42" s="122" t="e">
        <f>VLOOKUP(A42,'Tirantes - Executados'!$A$8:$M$404,31,FALSE)</f>
        <v>#N/A</v>
      </c>
      <c r="P42" s="133" t="e">
        <f>VLOOKUP(A42,'Tirantes - Executados'!$A$1:$M$405,32,FALSE)</f>
        <v>#N/A</v>
      </c>
      <c r="Q42" s="122" t="e">
        <f>VLOOKUP(A42,'Tirantes - Executados'!$A$8:$M$404,33,FALSE)</f>
        <v>#N/A</v>
      </c>
      <c r="R42" s="133" t="e">
        <f>VLOOKUP(A42,'Tirantes - Executados'!$A$1:$M$405,34,FALSE)</f>
        <v>#N/A</v>
      </c>
      <c r="S42" s="122" t="e">
        <f>VLOOKUP(A42,'Tirantes - Executados'!$A$8:$M$404,35,FALSE)</f>
        <v>#N/A</v>
      </c>
      <c r="T42" s="108" t="e">
        <f>VLOOKUP(A42,'Tirantes - Executados'!$A$8:$M$404,12,FALSE)</f>
        <v>#N/A</v>
      </c>
      <c r="U42" s="133" t="e">
        <f>VLOOKUP(A42,'Tirantes - Executados'!$A$1:$M$405,39,FALSE)</f>
        <v>#N/A</v>
      </c>
      <c r="V42" s="122" t="e">
        <f>VLOOKUP(A42,'Tirantes - Executados'!$A$8:$M$404,40,FALSE)</f>
        <v>#N/A</v>
      </c>
      <c r="W42" s="133" t="e">
        <f>VLOOKUP(A42,'Tirantes - Executados'!$A$1:$M$405,41,FALSE)</f>
        <v>#N/A</v>
      </c>
      <c r="X42" s="122" t="e">
        <f>VLOOKUP(A42,'Tirantes - Executados'!$A$8:$M$404,42,FALSE)</f>
        <v>#N/A</v>
      </c>
      <c r="Y42" s="133" t="e">
        <f>VLOOKUP(A42,'Tirantes - Executados'!$A$1:$M$405,43,FALSE)</f>
        <v>#N/A</v>
      </c>
      <c r="Z42" s="122" t="e">
        <f>VLOOKUP(A42,'Tirantes - Executados'!$A$8:$M$404,44,FALSE)</f>
        <v>#N/A</v>
      </c>
      <c r="AA42" s="133" t="e">
        <f>VLOOKUP(A42,'Tirantes - Executados'!$A$1:$M$405,45,FALSE)</f>
        <v>#N/A</v>
      </c>
      <c r="AB42" s="132" t="e">
        <f>VLOOKUP(A42,'Tirantes - Executados'!$A$8:$M$404,46,FALSE)</f>
        <v>#N/A</v>
      </c>
      <c r="AC42" s="99" t="s">
        <v>300</v>
      </c>
      <c r="AD42" s="109" t="e">
        <f>VLOOKUP(A42,'Tirantes - Executados'!$A$8:$M$404,14,FALSE)</f>
        <v>#N/A</v>
      </c>
      <c r="AE42" s="63"/>
      <c r="AF42" s="118" t="e">
        <f>VLOOKUP(A42,'Tirantes - Executados'!$A$1:$M$569,13,FALSE)</f>
        <v>#N/A</v>
      </c>
      <c r="AG42" s="63"/>
      <c r="AH42" s="63"/>
      <c r="AI42" s="230" t="e">
        <f>VLOOKUP(A42,'Tirantes - Executados'!$A$7:$M$404,50)</f>
        <v>#REF!</v>
      </c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  <c r="JI42" s="63"/>
      <c r="JJ42" s="63"/>
      <c r="JK42" s="63"/>
      <c r="JL42" s="63"/>
      <c r="JM42" s="63"/>
      <c r="JN42" s="63"/>
      <c r="JO42" s="63"/>
      <c r="JP42" s="63"/>
      <c r="JQ42" s="63"/>
      <c r="JR42" s="63"/>
      <c r="JS42" s="63"/>
      <c r="JT42" s="63"/>
      <c r="JU42" s="63"/>
      <c r="JV42" s="63"/>
      <c r="JW42" s="63"/>
      <c r="JX42" s="63"/>
      <c r="JY42" s="63"/>
      <c r="JZ42" s="63"/>
      <c r="KA42" s="63"/>
      <c r="KB42" s="63"/>
      <c r="KC42" s="63"/>
      <c r="KD42" s="63"/>
      <c r="KE42" s="63"/>
      <c r="KF42" s="63"/>
      <c r="KG42" s="63"/>
      <c r="KH42" s="63"/>
      <c r="KI42" s="63"/>
      <c r="KJ42" s="63"/>
      <c r="KK42" s="63"/>
      <c r="KL42" s="63"/>
      <c r="KM42" s="63"/>
      <c r="KN42" s="63"/>
      <c r="KO42" s="63"/>
      <c r="KP42" s="63"/>
      <c r="KQ42" s="63"/>
      <c r="KR42" s="63"/>
      <c r="KS42" s="63"/>
      <c r="KT42" s="63"/>
      <c r="KU42" s="63"/>
      <c r="KV42" s="63"/>
      <c r="KW42" s="63"/>
      <c r="KX42" s="63"/>
      <c r="KY42" s="63"/>
      <c r="KZ42" s="63"/>
      <c r="LA42" s="63"/>
      <c r="LB42" s="63"/>
      <c r="LC42" s="63"/>
      <c r="LD42" s="63"/>
      <c r="LE42" s="63"/>
      <c r="LF42" s="63"/>
      <c r="LG42" s="63"/>
      <c r="LH42" s="63"/>
      <c r="LI42" s="63"/>
      <c r="LJ42" s="63"/>
      <c r="LK42" s="63"/>
      <c r="LL42" s="63"/>
      <c r="LM42" s="63"/>
      <c r="LN42" s="63"/>
      <c r="LO42" s="63"/>
      <c r="LP42" s="63"/>
      <c r="LQ42" s="63"/>
      <c r="LR42" s="63"/>
      <c r="LS42" s="63"/>
      <c r="LT42" s="63"/>
      <c r="LU42" s="63"/>
      <c r="LV42" s="63"/>
      <c r="LW42" s="63"/>
      <c r="LX42" s="63"/>
      <c r="LY42" s="63"/>
      <c r="LZ42" s="63"/>
      <c r="MA42" s="63"/>
      <c r="MB42" s="63"/>
      <c r="MC42" s="63"/>
      <c r="MD42" s="63"/>
      <c r="ME42" s="63"/>
      <c r="MF42" s="63"/>
      <c r="MG42" s="63"/>
      <c r="MH42" s="63"/>
      <c r="MI42" s="63"/>
      <c r="MJ42" s="63"/>
      <c r="MK42" s="63"/>
      <c r="ML42" s="63"/>
      <c r="MM42" s="63"/>
      <c r="MN42" s="63"/>
      <c r="MO42" s="63"/>
      <c r="MP42" s="63"/>
      <c r="MQ42" s="63"/>
      <c r="MR42" s="63"/>
      <c r="MS42" s="63"/>
      <c r="MT42" s="63"/>
      <c r="MU42" s="63"/>
      <c r="MV42" s="63"/>
      <c r="MW42" s="63"/>
      <c r="MX42" s="63"/>
      <c r="MY42" s="63"/>
      <c r="MZ42" s="63"/>
      <c r="NA42" s="63"/>
      <c r="NB42" s="63"/>
      <c r="NC42" s="63"/>
      <c r="ND42" s="63"/>
      <c r="NE42" s="63"/>
      <c r="NF42" s="63"/>
      <c r="NG42" s="63"/>
      <c r="NH42" s="63"/>
      <c r="NI42" s="63"/>
      <c r="NJ42" s="63"/>
      <c r="NK42" s="63"/>
      <c r="NL42" s="63"/>
      <c r="NM42" s="63"/>
      <c r="NN42" s="63"/>
      <c r="NO42" s="63"/>
      <c r="NP42" s="63"/>
      <c r="NQ42" s="63"/>
      <c r="NR42" s="63"/>
      <c r="NS42" s="63"/>
      <c r="NT42" s="63"/>
      <c r="NU42" s="63"/>
      <c r="NV42" s="63"/>
      <c r="NW42" s="63"/>
      <c r="NX42" s="63"/>
      <c r="NY42" s="63"/>
      <c r="NZ42" s="63"/>
      <c r="OA42" s="63"/>
      <c r="OB42" s="63"/>
      <c r="OC42" s="63"/>
      <c r="OD42" s="63"/>
      <c r="OE42" s="63"/>
      <c r="OF42" s="63"/>
      <c r="OG42" s="63"/>
      <c r="OH42" s="63"/>
      <c r="OI42" s="63"/>
      <c r="OJ42" s="63"/>
      <c r="OK42" s="63"/>
      <c r="OL42" s="63"/>
      <c r="OM42" s="63"/>
      <c r="ON42" s="63"/>
      <c r="OO42" s="63"/>
      <c r="OP42" s="63"/>
      <c r="OQ42" s="63"/>
      <c r="OR42" s="63"/>
      <c r="OS42" s="63"/>
      <c r="OT42" s="63"/>
      <c r="OU42" s="63"/>
      <c r="OV42" s="63"/>
      <c r="OW42" s="63"/>
      <c r="OX42" s="63"/>
      <c r="OY42" s="63"/>
      <c r="OZ42" s="63"/>
      <c r="PA42" s="63"/>
      <c r="PB42" s="63"/>
      <c r="PC42" s="63"/>
      <c r="PD42" s="63"/>
      <c r="PE42" s="63"/>
      <c r="PF42" s="63"/>
      <c r="PG42" s="63"/>
      <c r="PH42" s="63"/>
      <c r="PI42" s="63"/>
      <c r="PJ42" s="63"/>
      <c r="PK42" s="63"/>
      <c r="PL42" s="63"/>
      <c r="PM42" s="63"/>
      <c r="PN42" s="63"/>
      <c r="PO42" s="63"/>
      <c r="PP42" s="63"/>
      <c r="PQ42" s="63"/>
      <c r="PR42" s="63"/>
      <c r="PS42" s="63"/>
      <c r="PT42" s="63"/>
      <c r="PU42" s="63"/>
      <c r="PV42" s="63"/>
      <c r="PW42" s="63"/>
      <c r="PX42" s="63"/>
      <c r="PY42" s="63"/>
      <c r="PZ42" s="63"/>
      <c r="QA42" s="63"/>
      <c r="QB42" s="63"/>
      <c r="QC42" s="63"/>
      <c r="QD42" s="63"/>
      <c r="QE42" s="63"/>
      <c r="QF42" s="63"/>
      <c r="QG42" s="63"/>
      <c r="QH42" s="63"/>
      <c r="QI42" s="63"/>
      <c r="QJ42" s="63"/>
      <c r="QK42" s="63"/>
      <c r="QL42" s="63"/>
      <c r="QM42" s="63"/>
      <c r="QN42" s="63"/>
      <c r="QO42" s="63"/>
      <c r="QP42" s="63"/>
      <c r="QQ42" s="63"/>
      <c r="QR42" s="63"/>
      <c r="QS42" s="63"/>
      <c r="QT42" s="63"/>
      <c r="QU42" s="63"/>
      <c r="QV42" s="63"/>
      <c r="QW42" s="63"/>
      <c r="QX42" s="63"/>
      <c r="QY42" s="63"/>
      <c r="QZ42" s="63"/>
      <c r="RA42" s="63"/>
      <c r="RB42" s="63"/>
      <c r="RC42" s="63"/>
      <c r="RD42" s="63"/>
      <c r="RE42" s="63"/>
      <c r="RF42" s="63"/>
      <c r="RG42" s="63"/>
      <c r="RH42" s="63"/>
      <c r="RI42" s="63"/>
      <c r="RJ42" s="63"/>
      <c r="RK42" s="63"/>
      <c r="RL42" s="63"/>
      <c r="RM42" s="63"/>
      <c r="RN42" s="63"/>
      <c r="RO42" s="63"/>
      <c r="RP42" s="63"/>
      <c r="RQ42" s="63"/>
      <c r="RR42" s="63"/>
      <c r="RS42" s="63"/>
      <c r="RT42" s="63"/>
      <c r="RU42" s="63"/>
      <c r="RV42" s="63"/>
      <c r="RW42" s="63"/>
      <c r="RX42" s="63"/>
      <c r="RY42" s="63"/>
      <c r="RZ42" s="63"/>
      <c r="SA42" s="63"/>
      <c r="SB42" s="63"/>
      <c r="SC42" s="63"/>
      <c r="SD42" s="63"/>
      <c r="SE42" s="63"/>
      <c r="SF42" s="63"/>
      <c r="SG42" s="63"/>
      <c r="SH42" s="63"/>
      <c r="SI42" s="63"/>
      <c r="SJ42" s="63"/>
      <c r="SK42" s="63"/>
      <c r="SL42" s="63"/>
      <c r="SM42" s="63"/>
      <c r="SN42" s="63"/>
      <c r="SO42" s="63"/>
      <c r="SP42" s="63"/>
      <c r="SQ42" s="63"/>
      <c r="SR42" s="63"/>
      <c r="SS42" s="63"/>
      <c r="ST42" s="63"/>
      <c r="SU42" s="63"/>
      <c r="SV42" s="63"/>
      <c r="SW42" s="63"/>
      <c r="SX42" s="63"/>
      <c r="SY42" s="63"/>
      <c r="SZ42" s="63"/>
      <c r="TA42" s="63"/>
      <c r="TB42" s="63"/>
      <c r="TC42" s="63"/>
      <c r="TD42" s="63"/>
      <c r="TE42" s="63"/>
      <c r="TF42" s="63"/>
      <c r="TG42" s="63"/>
      <c r="TH42" s="63"/>
      <c r="TI42" s="63"/>
      <c r="TJ42" s="63"/>
      <c r="TK42" s="63"/>
      <c r="TL42" s="63"/>
      <c r="TM42" s="63"/>
      <c r="TN42" s="63"/>
      <c r="TO42" s="63"/>
      <c r="TP42" s="63"/>
      <c r="TQ42" s="63"/>
      <c r="TR42" s="63"/>
      <c r="TS42" s="63"/>
      <c r="TT42" s="63"/>
      <c r="TU42" s="63"/>
      <c r="TV42" s="63"/>
      <c r="TW42" s="63"/>
      <c r="TX42" s="63"/>
      <c r="TY42" s="63"/>
      <c r="TZ42" s="63"/>
      <c r="UA42" s="63"/>
      <c r="UB42" s="63"/>
      <c r="UC42" s="63"/>
      <c r="UD42" s="63"/>
      <c r="UE42" s="63"/>
      <c r="UF42" s="63"/>
      <c r="UG42" s="63"/>
      <c r="UH42" s="63"/>
      <c r="UI42" s="63"/>
      <c r="UJ42" s="63"/>
      <c r="UK42" s="63"/>
      <c r="UL42" s="63"/>
      <c r="UM42" s="63"/>
      <c r="UN42" s="63"/>
      <c r="UO42" s="63"/>
      <c r="UP42" s="63"/>
      <c r="UQ42" s="63"/>
      <c r="UR42" s="63"/>
      <c r="US42" s="63"/>
      <c r="UT42" s="63"/>
      <c r="UU42" s="63"/>
      <c r="UV42" s="63"/>
      <c r="UW42" s="63"/>
      <c r="UX42" s="63"/>
      <c r="UY42" s="63"/>
      <c r="UZ42" s="63"/>
      <c r="VA42" s="63"/>
      <c r="VB42" s="63"/>
      <c r="VC42" s="63"/>
      <c r="VD42" s="63"/>
      <c r="VE42" s="63"/>
      <c r="VF42" s="63"/>
      <c r="VG42" s="63"/>
      <c r="VH42" s="63"/>
      <c r="VI42" s="63"/>
      <c r="VJ42" s="63"/>
      <c r="VK42" s="63"/>
      <c r="VL42" s="63"/>
      <c r="VM42" s="63"/>
      <c r="VN42" s="63"/>
      <c r="VO42" s="63"/>
      <c r="VP42" s="63"/>
      <c r="VQ42" s="63"/>
      <c r="VR42" s="63"/>
      <c r="VS42" s="63"/>
      <c r="VT42" s="63"/>
      <c r="VU42" s="63"/>
      <c r="VV42" s="63"/>
      <c r="VW42" s="63"/>
      <c r="VX42" s="63"/>
      <c r="VY42" s="63"/>
      <c r="VZ42" s="63"/>
      <c r="WA42" s="63"/>
      <c r="WB42" s="63"/>
      <c r="WC42" s="63"/>
      <c r="WD42" s="63"/>
      <c r="WE42" s="63"/>
      <c r="WF42" s="63"/>
      <c r="WG42" s="63"/>
      <c r="WH42" s="63"/>
      <c r="WI42" s="63"/>
      <c r="WJ42" s="63"/>
      <c r="WK42" s="63"/>
      <c r="WL42" s="63"/>
      <c r="WM42" s="63"/>
      <c r="WN42" s="63"/>
      <c r="WO42" s="63"/>
      <c r="WP42" s="63"/>
      <c r="WQ42" s="63"/>
      <c r="WR42" s="63"/>
      <c r="WS42" s="63"/>
      <c r="WT42" s="63"/>
      <c r="WU42" s="63"/>
      <c r="WV42" s="63"/>
      <c r="WW42" s="63"/>
      <c r="WX42" s="63"/>
      <c r="WY42" s="63"/>
      <c r="WZ42" s="63"/>
      <c r="XA42" s="63"/>
      <c r="XB42" s="63"/>
      <c r="XC42" s="63"/>
      <c r="XD42" s="63"/>
      <c r="XE42" s="63"/>
      <c r="XF42" s="63"/>
      <c r="XG42" s="63"/>
      <c r="XH42" s="63"/>
      <c r="XI42" s="63"/>
      <c r="XJ42" s="63"/>
      <c r="XK42" s="63"/>
      <c r="XL42" s="63"/>
      <c r="XM42" s="63"/>
      <c r="XN42" s="63"/>
      <c r="XO42" s="63"/>
      <c r="XP42" s="63"/>
      <c r="XQ42" s="63"/>
      <c r="XR42" s="63"/>
      <c r="XS42" s="63"/>
      <c r="XT42" s="63"/>
      <c r="XU42" s="63"/>
      <c r="XV42" s="63"/>
      <c r="XW42" s="63"/>
      <c r="XX42" s="63"/>
      <c r="XY42" s="63"/>
      <c r="XZ42" s="63"/>
      <c r="YA42" s="63"/>
      <c r="YB42" s="63"/>
      <c r="YC42" s="63"/>
      <c r="YD42" s="63"/>
      <c r="YE42" s="63"/>
      <c r="YF42" s="63"/>
      <c r="YG42" s="63"/>
      <c r="YH42" s="63"/>
      <c r="YI42" s="63"/>
      <c r="YJ42" s="63"/>
      <c r="YK42" s="63"/>
      <c r="YL42" s="63"/>
      <c r="YM42" s="63"/>
      <c r="YN42" s="63"/>
      <c r="YO42" s="63"/>
      <c r="YP42" s="63"/>
      <c r="YQ42" s="63"/>
      <c r="YR42" s="63"/>
      <c r="YS42" s="63"/>
      <c r="YT42" s="63"/>
      <c r="YU42" s="63"/>
      <c r="YV42" s="63"/>
      <c r="YW42" s="63"/>
      <c r="YX42" s="63"/>
      <c r="YY42" s="63"/>
      <c r="YZ42" s="63"/>
      <c r="ZA42" s="63"/>
      <c r="ZB42" s="63"/>
      <c r="ZC42" s="63"/>
      <c r="ZD42" s="63"/>
      <c r="ZE42" s="63"/>
      <c r="ZF42" s="63"/>
      <c r="ZG42" s="63"/>
      <c r="ZH42" s="63"/>
      <c r="ZI42" s="63"/>
      <c r="ZJ42" s="63"/>
      <c r="ZK42" s="63"/>
      <c r="ZL42" s="63"/>
      <c r="ZM42" s="63"/>
      <c r="ZN42" s="63"/>
      <c r="ZO42" s="63"/>
      <c r="ZP42" s="63"/>
      <c r="ZQ42" s="63"/>
      <c r="ZR42" s="63"/>
      <c r="ZS42" s="63"/>
      <c r="ZT42" s="63"/>
      <c r="ZU42" s="63"/>
      <c r="ZV42" s="63"/>
      <c r="ZW42" s="63"/>
      <c r="ZX42" s="63"/>
      <c r="ZY42" s="63"/>
      <c r="ZZ42" s="63"/>
      <c r="AAA42" s="63"/>
      <c r="AAB42" s="63"/>
      <c r="AAC42" s="63"/>
      <c r="AAD42" s="63"/>
      <c r="AAE42" s="63"/>
      <c r="AAF42" s="63"/>
      <c r="AAG42" s="63"/>
      <c r="AAH42" s="63"/>
      <c r="AAI42" s="63"/>
      <c r="AAJ42" s="63"/>
      <c r="AAK42" s="63"/>
      <c r="AAL42" s="63"/>
      <c r="AAM42" s="63"/>
      <c r="AAN42" s="63"/>
      <c r="AAO42" s="63"/>
      <c r="AAP42" s="63"/>
      <c r="AAQ42" s="63"/>
      <c r="AAR42" s="63"/>
      <c r="AAS42" s="63"/>
      <c r="AAT42" s="63"/>
      <c r="AAU42" s="63"/>
      <c r="AAV42" s="63"/>
      <c r="AAW42" s="63"/>
      <c r="AAX42" s="63"/>
      <c r="AAY42" s="63"/>
      <c r="AAZ42" s="63"/>
      <c r="ABA42" s="63"/>
      <c r="ABB42" s="63"/>
      <c r="ABC42" s="63"/>
      <c r="ABD42" s="63"/>
      <c r="ABE42" s="63"/>
      <c r="ABF42" s="63"/>
      <c r="ABG42" s="63"/>
      <c r="ABH42" s="63"/>
      <c r="ABI42" s="63"/>
      <c r="ABJ42" s="63"/>
      <c r="ABK42" s="63"/>
      <c r="ABL42" s="63"/>
      <c r="ABM42" s="63"/>
      <c r="ABN42" s="63"/>
      <c r="ABO42" s="63"/>
      <c r="ABP42" s="63"/>
      <c r="ABQ42" s="63"/>
      <c r="ABR42" s="63"/>
      <c r="ABS42" s="63"/>
      <c r="ABT42" s="63"/>
      <c r="ABU42" s="63"/>
      <c r="ABV42" s="63"/>
      <c r="ABW42" s="63"/>
      <c r="ABX42" s="63"/>
      <c r="ABY42" s="63"/>
      <c r="ABZ42" s="63"/>
      <c r="ACA42" s="63"/>
      <c r="ACB42" s="63"/>
      <c r="ACC42" s="63"/>
      <c r="ACD42" s="63"/>
      <c r="ACE42" s="63"/>
      <c r="ACF42" s="63"/>
      <c r="ACG42" s="63"/>
      <c r="ACH42" s="63"/>
      <c r="ACI42" s="63"/>
      <c r="ACJ42" s="63"/>
      <c r="ACK42" s="63"/>
      <c r="ACL42" s="63"/>
      <c r="ACM42" s="63"/>
      <c r="ACN42" s="63"/>
      <c r="ACO42" s="63"/>
      <c r="ACP42" s="63"/>
      <c r="ACQ42" s="63"/>
      <c r="ACR42" s="63"/>
      <c r="ACS42" s="63"/>
      <c r="ACT42" s="63"/>
      <c r="ACU42" s="63"/>
      <c r="ACV42" s="63"/>
      <c r="ACW42" s="63"/>
      <c r="ACX42" s="63"/>
      <c r="ACY42" s="63"/>
      <c r="ACZ42" s="63"/>
      <c r="ADA42" s="63"/>
      <c r="ADB42" s="63"/>
      <c r="ADC42" s="63"/>
      <c r="ADD42" s="63"/>
      <c r="ADE42" s="63"/>
      <c r="ADF42" s="63"/>
      <c r="ADG42" s="63"/>
      <c r="ADH42" s="63"/>
      <c r="ADI42" s="63"/>
      <c r="ADJ42" s="63"/>
      <c r="ADK42" s="63"/>
      <c r="ADL42" s="63"/>
      <c r="ADM42" s="63"/>
      <c r="ADN42" s="63"/>
      <c r="ADO42" s="63"/>
      <c r="ADP42" s="63"/>
      <c r="ADQ42" s="63"/>
      <c r="ADR42" s="63"/>
      <c r="ADS42" s="63"/>
      <c r="ADT42" s="63"/>
      <c r="ADU42" s="63"/>
      <c r="ADV42" s="63"/>
      <c r="ADW42" s="63"/>
      <c r="ADX42" s="63"/>
      <c r="ADY42" s="63"/>
      <c r="ADZ42" s="63"/>
      <c r="AEA42" s="63"/>
      <c r="AEB42" s="63"/>
      <c r="AEC42" s="63"/>
      <c r="AED42" s="63"/>
      <c r="AEE42" s="63"/>
      <c r="AEF42" s="63"/>
      <c r="AEG42" s="63"/>
      <c r="AEH42" s="63"/>
      <c r="AEI42" s="63"/>
      <c r="AEJ42" s="63"/>
      <c r="AEK42" s="63"/>
      <c r="AEL42" s="63"/>
      <c r="AEM42" s="63"/>
      <c r="AEN42" s="63"/>
      <c r="AEO42" s="63"/>
      <c r="AEP42" s="63"/>
      <c r="AEQ42" s="63"/>
      <c r="AER42" s="63"/>
      <c r="AES42" s="63"/>
      <c r="AET42" s="63"/>
      <c r="AEU42" s="63"/>
      <c r="AEV42" s="63"/>
      <c r="AEW42" s="63"/>
      <c r="AEX42" s="63"/>
      <c r="AEY42" s="63"/>
      <c r="AEZ42" s="63"/>
      <c r="AFA42" s="63"/>
      <c r="AFB42" s="63"/>
      <c r="AFC42" s="63"/>
      <c r="AFD42" s="63"/>
      <c r="AFE42" s="63"/>
      <c r="AFF42" s="63"/>
      <c r="AFG42" s="63"/>
      <c r="AFH42" s="63"/>
      <c r="AFI42" s="63"/>
      <c r="AFJ42" s="63"/>
      <c r="AFK42" s="63"/>
      <c r="AFL42" s="63"/>
      <c r="AFM42" s="63"/>
      <c r="AFN42" s="63"/>
      <c r="AFO42" s="63"/>
      <c r="AFP42" s="63"/>
      <c r="AFQ42" s="63"/>
      <c r="AFR42" s="63"/>
      <c r="AFS42" s="63"/>
      <c r="AFT42" s="63"/>
      <c r="AFU42" s="63"/>
      <c r="AFV42" s="63"/>
      <c r="AFW42" s="63"/>
      <c r="AFX42" s="63"/>
      <c r="AFY42" s="63"/>
      <c r="AFZ42" s="63"/>
      <c r="AGA42" s="63"/>
      <c r="AGB42" s="63"/>
      <c r="AGC42" s="63"/>
      <c r="AGD42" s="63"/>
      <c r="AGE42" s="63"/>
      <c r="AGF42" s="63"/>
      <c r="AGG42" s="63"/>
      <c r="AGH42" s="63"/>
      <c r="AGI42" s="63"/>
      <c r="AGJ42" s="63"/>
      <c r="AGK42" s="63"/>
      <c r="AGL42" s="63"/>
      <c r="AGM42" s="63"/>
      <c r="AGN42" s="63"/>
      <c r="AGO42" s="63"/>
      <c r="AGP42" s="63"/>
      <c r="AGQ42" s="63"/>
      <c r="AGR42" s="63"/>
      <c r="AGS42" s="63"/>
      <c r="AGT42" s="63"/>
      <c r="AGU42" s="63"/>
      <c r="AGV42" s="63"/>
      <c r="AGW42" s="63"/>
      <c r="AGX42" s="63"/>
      <c r="AGY42" s="63"/>
      <c r="AGZ42" s="63"/>
      <c r="AHA42" s="63"/>
      <c r="AHB42" s="63"/>
      <c r="AHC42" s="63"/>
      <c r="AHD42" s="63"/>
      <c r="AHE42" s="63"/>
      <c r="AHF42" s="63"/>
      <c r="AHG42" s="63"/>
      <c r="AHH42" s="63"/>
      <c r="AHI42" s="63"/>
      <c r="AHJ42" s="63"/>
      <c r="AHK42" s="63"/>
      <c r="AHL42" s="63"/>
      <c r="AHM42" s="63"/>
      <c r="AHN42" s="63"/>
      <c r="AHO42" s="63"/>
      <c r="AHP42" s="63"/>
      <c r="AHQ42" s="63"/>
      <c r="AHR42" s="63"/>
      <c r="AHS42" s="63"/>
      <c r="AHT42" s="63"/>
      <c r="AHU42" s="63"/>
      <c r="AHV42" s="63"/>
      <c r="AHW42" s="63"/>
      <c r="AHX42" s="63"/>
      <c r="AHY42" s="63"/>
      <c r="AHZ42" s="63"/>
      <c r="AIA42" s="63"/>
      <c r="AIB42" s="63"/>
      <c r="AIC42" s="63"/>
      <c r="AID42" s="63"/>
      <c r="AIE42" s="63"/>
      <c r="AIF42" s="63"/>
      <c r="AIG42" s="63"/>
      <c r="AIH42" s="63"/>
      <c r="AII42" s="63"/>
      <c r="AIJ42" s="63"/>
      <c r="AIK42" s="63"/>
      <c r="AIL42" s="63"/>
      <c r="AIM42" s="63"/>
      <c r="AIN42" s="63"/>
      <c r="AIO42" s="63"/>
      <c r="AIP42" s="63"/>
      <c r="AIQ42" s="63"/>
      <c r="AIR42" s="63"/>
      <c r="AIS42" s="63"/>
      <c r="AIT42" s="63"/>
      <c r="AIU42" s="63"/>
      <c r="AIV42" s="63"/>
      <c r="AIW42" s="63"/>
      <c r="AIX42" s="63"/>
      <c r="AIY42" s="63"/>
      <c r="AIZ42" s="63"/>
      <c r="AJA42" s="63"/>
      <c r="AJB42" s="63"/>
      <c r="AJC42" s="63"/>
      <c r="AJD42" s="63"/>
      <c r="AJE42" s="63"/>
      <c r="AJF42" s="63"/>
      <c r="AJG42" s="63"/>
      <c r="AJH42" s="63"/>
      <c r="AJI42" s="63"/>
      <c r="AJJ42" s="63"/>
      <c r="AJK42" s="63"/>
      <c r="AJL42" s="63"/>
      <c r="AJM42" s="63"/>
      <c r="AJN42" s="63"/>
      <c r="AJO42" s="63"/>
      <c r="AJP42" s="63"/>
      <c r="AJQ42" s="63"/>
      <c r="AJR42" s="63"/>
      <c r="AJS42" s="63"/>
      <c r="AJT42" s="63"/>
      <c r="AJU42" s="63"/>
      <c r="AJV42" s="63"/>
      <c r="AJW42" s="63"/>
      <c r="AJX42" s="63"/>
      <c r="AJY42" s="63"/>
      <c r="AJZ42" s="63"/>
      <c r="AKA42" s="63"/>
      <c r="AKB42" s="63"/>
      <c r="AKC42" s="63"/>
      <c r="AKD42" s="63"/>
      <c r="AKE42" s="63"/>
      <c r="AKF42" s="63"/>
      <c r="AKG42" s="63"/>
      <c r="AKH42" s="63"/>
      <c r="AKI42" s="63"/>
      <c r="AKJ42" s="63"/>
      <c r="AKK42" s="63"/>
      <c r="AKL42" s="63"/>
      <c r="AKM42" s="63"/>
      <c r="AKN42" s="63"/>
      <c r="AKO42" s="63"/>
      <c r="AKP42" s="63"/>
      <c r="AKQ42" s="63"/>
      <c r="AKR42" s="63"/>
      <c r="AKS42" s="63"/>
      <c r="AKT42" s="63"/>
      <c r="AKU42" s="63"/>
      <c r="AKV42" s="63"/>
      <c r="AKW42" s="63"/>
      <c r="AKX42" s="63"/>
      <c r="AKY42" s="63"/>
      <c r="AKZ42" s="63"/>
      <c r="ALA42" s="63"/>
      <c r="ALB42" s="63"/>
      <c r="ALC42" s="63"/>
      <c r="ALD42" s="63"/>
      <c r="ALE42" s="63"/>
      <c r="ALF42" s="63"/>
      <c r="ALG42" s="63"/>
      <c r="ALH42" s="63"/>
      <c r="ALI42" s="63"/>
      <c r="ALJ42" s="63"/>
      <c r="ALK42" s="63"/>
      <c r="ALL42" s="63"/>
      <c r="ALM42" s="63"/>
      <c r="ALN42" s="63"/>
      <c r="ALO42" s="63"/>
      <c r="ALP42" s="63"/>
      <c r="ALQ42" s="63"/>
      <c r="ALR42" s="63"/>
      <c r="ALS42" s="63"/>
      <c r="ALT42" s="63"/>
      <c r="ALU42" s="63"/>
      <c r="ALV42" s="63"/>
      <c r="ALW42" s="63"/>
      <c r="ALX42" s="63"/>
      <c r="ALY42" s="63"/>
      <c r="ALZ42" s="63"/>
      <c r="AMA42" s="63"/>
      <c r="AMB42" s="63"/>
      <c r="AMC42" s="63"/>
      <c r="AMD42" s="63"/>
      <c r="AME42" s="63"/>
      <c r="AMF42" s="63"/>
      <c r="AMG42" s="63"/>
      <c r="AMH42" s="63"/>
      <c r="AMI42" s="63"/>
      <c r="AMJ42" s="63"/>
      <c r="AMK42" s="63"/>
      <c r="AML42" s="63"/>
      <c r="AMM42" s="63"/>
      <c r="AMN42" s="63"/>
      <c r="AMO42" s="63"/>
      <c r="AMP42" s="63"/>
      <c r="AMQ42" s="63"/>
      <c r="AMR42" s="63"/>
      <c r="AMS42" s="63"/>
      <c r="AMT42" s="63"/>
      <c r="AMU42" s="63"/>
      <c r="AMV42" s="63"/>
      <c r="AMW42" s="63"/>
      <c r="AMX42" s="63"/>
      <c r="AMY42" s="63"/>
      <c r="AMZ42" s="63"/>
      <c r="ANA42" s="63"/>
      <c r="ANB42" s="63"/>
      <c r="ANC42" s="63"/>
      <c r="AND42" s="63"/>
      <c r="ANE42" s="63"/>
      <c r="ANF42" s="63"/>
      <c r="ANG42" s="63"/>
      <c r="ANH42" s="63"/>
      <c r="ANI42" s="63"/>
      <c r="ANJ42" s="63"/>
      <c r="ANK42" s="63"/>
      <c r="ANL42" s="63"/>
      <c r="ANM42" s="63"/>
      <c r="ANN42" s="63"/>
      <c r="ANO42" s="63"/>
      <c r="ANP42" s="63"/>
      <c r="ANQ42" s="63"/>
      <c r="ANR42" s="63"/>
      <c r="ANS42" s="63"/>
      <c r="ANT42" s="63"/>
      <c r="ANU42" s="63"/>
      <c r="ANV42" s="63"/>
      <c r="ANW42" s="63"/>
      <c r="ANX42" s="63"/>
      <c r="ANY42" s="63"/>
      <c r="ANZ42" s="63"/>
      <c r="AOA42" s="63"/>
      <c r="AOB42" s="63"/>
      <c r="AOC42" s="63"/>
      <c r="AOD42" s="63"/>
      <c r="AOE42" s="63"/>
      <c r="AOF42" s="63"/>
      <c r="AOG42" s="63"/>
      <c r="AOH42" s="63"/>
      <c r="AOI42" s="63"/>
      <c r="AOJ42" s="63"/>
      <c r="AOK42" s="63"/>
      <c r="AOL42" s="63"/>
      <c r="AOM42" s="63"/>
      <c r="AON42" s="63"/>
      <c r="AOO42" s="63"/>
      <c r="AOP42" s="63"/>
      <c r="AOQ42" s="63"/>
      <c r="AOR42" s="63"/>
      <c r="AOS42" s="63"/>
      <c r="AOT42" s="63"/>
      <c r="AOU42" s="63"/>
      <c r="AOV42" s="63"/>
      <c r="AOW42" s="63"/>
      <c r="AOX42" s="63"/>
      <c r="AOY42" s="63"/>
      <c r="AOZ42" s="63"/>
      <c r="APA42" s="63"/>
      <c r="APB42" s="63"/>
      <c r="APC42" s="63"/>
      <c r="APD42" s="63"/>
      <c r="APE42" s="63"/>
      <c r="APF42" s="63"/>
      <c r="APG42" s="63"/>
      <c r="APH42" s="63"/>
      <c r="API42" s="63"/>
      <c r="APJ42" s="63"/>
      <c r="APK42" s="63"/>
      <c r="APL42" s="63"/>
      <c r="APM42" s="63"/>
      <c r="APN42" s="63"/>
      <c r="APO42" s="63"/>
      <c r="APP42" s="63"/>
      <c r="APQ42" s="63"/>
      <c r="APR42" s="63"/>
      <c r="APS42" s="63"/>
      <c r="APT42" s="63"/>
      <c r="APU42" s="63"/>
      <c r="APV42" s="63"/>
      <c r="APW42" s="63"/>
      <c r="APX42" s="63"/>
      <c r="APY42" s="63"/>
      <c r="APZ42" s="63"/>
      <c r="AQA42" s="63"/>
      <c r="AQB42" s="63"/>
      <c r="AQC42" s="63"/>
      <c r="AQD42" s="63"/>
      <c r="AQE42" s="63"/>
      <c r="AQF42" s="63"/>
      <c r="AQG42" s="63"/>
      <c r="AQH42" s="63"/>
      <c r="AQI42" s="63"/>
      <c r="AQJ42" s="63"/>
      <c r="AQK42" s="63"/>
      <c r="AQL42" s="63"/>
      <c r="AQM42" s="63"/>
      <c r="AQN42" s="63"/>
      <c r="AQO42" s="63"/>
      <c r="AQP42" s="63"/>
      <c r="AQQ42" s="63"/>
      <c r="AQR42" s="63"/>
      <c r="AQS42" s="63"/>
      <c r="AQT42" s="63"/>
      <c r="AQU42" s="63"/>
      <c r="AQV42" s="63"/>
      <c r="AQW42" s="63"/>
      <c r="AQX42" s="63"/>
      <c r="AQY42" s="63"/>
      <c r="AQZ42" s="63"/>
      <c r="ARA42" s="63"/>
      <c r="ARB42" s="63"/>
      <c r="ARC42" s="63"/>
      <c r="ARD42" s="63"/>
      <c r="ARE42" s="63"/>
      <c r="ARF42" s="63"/>
      <c r="ARG42" s="63"/>
      <c r="ARH42" s="63"/>
      <c r="ARI42" s="63"/>
      <c r="ARJ42" s="63"/>
      <c r="ARK42" s="63"/>
      <c r="ARL42" s="63"/>
      <c r="ARM42" s="63"/>
      <c r="ARN42" s="63"/>
      <c r="ARO42" s="63"/>
      <c r="ARP42" s="63"/>
      <c r="ARQ42" s="63"/>
      <c r="ARR42" s="63"/>
      <c r="ARS42" s="63"/>
      <c r="ART42" s="63"/>
      <c r="ARU42" s="63"/>
      <c r="ARV42" s="63"/>
      <c r="ARW42" s="63"/>
      <c r="ARX42" s="63"/>
      <c r="ARY42" s="63"/>
      <c r="ARZ42" s="63"/>
      <c r="ASA42" s="63"/>
      <c r="ASB42" s="63"/>
      <c r="ASC42" s="63"/>
      <c r="ASD42" s="63"/>
      <c r="ASE42" s="63"/>
      <c r="ASF42" s="63"/>
      <c r="ASG42" s="63"/>
      <c r="ASH42" s="63"/>
      <c r="ASI42" s="63"/>
      <c r="ASJ42" s="63"/>
      <c r="ASK42" s="63"/>
      <c r="ASL42" s="63"/>
      <c r="ASM42" s="63"/>
      <c r="ASN42" s="63"/>
      <c r="ASO42" s="63"/>
      <c r="ASP42" s="63"/>
      <c r="ASQ42" s="63"/>
      <c r="ASR42" s="63"/>
      <c r="ASS42" s="63"/>
      <c r="AST42" s="63"/>
      <c r="ASU42" s="63"/>
      <c r="ASV42" s="63"/>
      <c r="ASW42" s="63"/>
      <c r="ASX42" s="63"/>
      <c r="ASY42" s="63"/>
      <c r="ASZ42" s="63"/>
      <c r="ATA42" s="63"/>
      <c r="ATB42" s="63"/>
      <c r="ATC42" s="63"/>
      <c r="ATD42" s="63"/>
      <c r="ATE42" s="63"/>
      <c r="ATF42" s="63"/>
      <c r="ATG42" s="63"/>
      <c r="ATH42" s="63"/>
      <c r="ATI42" s="63"/>
      <c r="ATJ42" s="63"/>
      <c r="ATK42" s="63"/>
      <c r="ATL42" s="63"/>
      <c r="ATM42" s="63"/>
      <c r="ATN42" s="63"/>
      <c r="ATO42" s="63"/>
      <c r="ATP42" s="63"/>
      <c r="ATQ42" s="63"/>
      <c r="ATR42" s="63"/>
      <c r="ATS42" s="63"/>
      <c r="ATT42" s="63"/>
      <c r="ATU42" s="63"/>
      <c r="ATV42" s="63"/>
      <c r="ATW42" s="63"/>
      <c r="ATX42" s="63"/>
      <c r="ATY42" s="63"/>
      <c r="ATZ42" s="63"/>
      <c r="AUA42" s="63"/>
      <c r="AUB42" s="63"/>
      <c r="AUC42" s="63"/>
      <c r="AUD42" s="63"/>
      <c r="AUE42" s="63"/>
      <c r="AUF42" s="63"/>
      <c r="AUG42" s="63"/>
      <c r="AUH42" s="63"/>
      <c r="AUI42" s="63"/>
      <c r="AUJ42" s="63"/>
      <c r="AUK42" s="63"/>
      <c r="AUL42" s="63"/>
      <c r="AUM42" s="63"/>
      <c r="AUN42" s="63"/>
      <c r="AUO42" s="63"/>
      <c r="AUP42" s="63"/>
      <c r="AUQ42" s="63"/>
      <c r="AUR42" s="63"/>
      <c r="AUS42" s="63"/>
      <c r="AUT42" s="63"/>
      <c r="AUU42" s="63"/>
      <c r="AUV42" s="63"/>
      <c r="AUW42" s="63"/>
      <c r="AUX42" s="63"/>
      <c r="AUY42" s="63"/>
      <c r="AUZ42" s="63"/>
      <c r="AVA42" s="63"/>
      <c r="AVB42" s="63"/>
      <c r="AVC42" s="63"/>
      <c r="AVD42" s="63"/>
      <c r="AVE42" s="63"/>
      <c r="AVF42" s="63"/>
      <c r="AVG42" s="63"/>
      <c r="AVH42" s="63"/>
      <c r="AVI42" s="63"/>
      <c r="AVJ42" s="63"/>
      <c r="AVK42" s="63"/>
      <c r="AVL42" s="63"/>
      <c r="AVM42" s="63"/>
      <c r="AVN42" s="63"/>
      <c r="AVO42" s="63"/>
      <c r="AVP42" s="63"/>
      <c r="AVQ42" s="63"/>
      <c r="AVR42" s="63"/>
      <c r="AVS42" s="63"/>
      <c r="AVT42" s="63"/>
      <c r="AVU42" s="63"/>
      <c r="AVV42" s="63"/>
      <c r="AVW42" s="63"/>
      <c r="AVX42" s="63"/>
      <c r="AVY42" s="63"/>
      <c r="AVZ42" s="63"/>
      <c r="AWA42" s="63"/>
      <c r="AWB42" s="63"/>
      <c r="AWC42" s="63"/>
      <c r="AWD42" s="63"/>
      <c r="AWE42" s="63"/>
      <c r="AWF42" s="63"/>
      <c r="AWG42" s="63"/>
      <c r="AWH42" s="63"/>
      <c r="AWI42" s="63"/>
      <c r="AWJ42" s="63"/>
      <c r="AWK42" s="63"/>
      <c r="AWL42" s="63"/>
      <c r="AWM42" s="63"/>
      <c r="AWN42" s="63"/>
      <c r="AWO42" s="63"/>
      <c r="AWP42" s="63"/>
      <c r="AWQ42" s="63"/>
      <c r="AWR42" s="63"/>
      <c r="AWS42" s="63"/>
      <c r="AWT42" s="63"/>
      <c r="AWU42" s="63"/>
      <c r="AWV42" s="63"/>
      <c r="AWW42" s="63"/>
      <c r="AWX42" s="63"/>
      <c r="AWY42" s="63"/>
      <c r="AWZ42" s="63"/>
      <c r="AXA42" s="63"/>
      <c r="AXB42" s="63"/>
      <c r="AXC42" s="63"/>
      <c r="AXD42" s="63"/>
      <c r="AXE42" s="63"/>
      <c r="AXF42" s="63"/>
      <c r="AXG42" s="63"/>
      <c r="AXH42" s="63"/>
      <c r="AXI42" s="63"/>
      <c r="AXJ42" s="63"/>
      <c r="AXK42" s="63"/>
      <c r="AXL42" s="63"/>
      <c r="AXM42" s="63"/>
      <c r="AXN42" s="63"/>
      <c r="AXO42" s="63"/>
      <c r="AXP42" s="63"/>
      <c r="AXQ42" s="63"/>
      <c r="AXR42" s="63"/>
      <c r="AXS42" s="63"/>
      <c r="AXT42" s="63"/>
      <c r="AXU42" s="63"/>
      <c r="AXV42" s="63"/>
      <c r="AXW42" s="63"/>
      <c r="AXX42" s="63"/>
      <c r="AXY42" s="63"/>
      <c r="AXZ42" s="63"/>
      <c r="AYA42" s="63"/>
      <c r="AYB42" s="63"/>
      <c r="AYC42" s="63"/>
      <c r="AYD42" s="63"/>
      <c r="AYE42" s="63"/>
      <c r="AYF42" s="63"/>
      <c r="AYG42" s="63"/>
      <c r="AYH42" s="63"/>
      <c r="AYI42" s="63"/>
      <c r="AYJ42" s="63"/>
      <c r="AYK42" s="63"/>
      <c r="AYL42" s="63"/>
      <c r="AYM42" s="63"/>
      <c r="AYN42" s="63"/>
      <c r="AYO42" s="63"/>
      <c r="AYP42" s="63"/>
      <c r="AYQ42" s="63"/>
      <c r="AYR42" s="63"/>
      <c r="AYS42" s="63"/>
      <c r="AYT42" s="63"/>
      <c r="AYU42" s="63"/>
      <c r="AYV42" s="63"/>
      <c r="AYW42" s="63"/>
      <c r="AYX42" s="63"/>
      <c r="AYY42" s="63"/>
      <c r="AYZ42" s="63"/>
      <c r="AZA42" s="63"/>
      <c r="AZB42" s="63"/>
      <c r="AZC42" s="63"/>
      <c r="AZD42" s="63"/>
      <c r="AZE42" s="63"/>
      <c r="AZF42" s="63"/>
      <c r="AZG42" s="63"/>
      <c r="AZH42" s="63"/>
      <c r="AZI42" s="63"/>
      <c r="AZJ42" s="63"/>
      <c r="AZK42" s="63"/>
      <c r="AZL42" s="63"/>
      <c r="AZM42" s="63"/>
      <c r="AZN42" s="63"/>
      <c r="AZO42" s="63"/>
      <c r="AZP42" s="63"/>
      <c r="AZQ42" s="63"/>
      <c r="AZR42" s="63"/>
      <c r="AZS42" s="63"/>
      <c r="AZT42" s="63"/>
      <c r="AZU42" s="63"/>
      <c r="AZV42" s="63"/>
      <c r="AZW42" s="63"/>
      <c r="AZX42" s="63"/>
      <c r="AZY42" s="63"/>
      <c r="AZZ42" s="63"/>
      <c r="BAA42" s="63"/>
      <c r="BAB42" s="63"/>
      <c r="BAC42" s="63"/>
      <c r="BAD42" s="63"/>
      <c r="BAE42" s="63"/>
      <c r="BAF42" s="63"/>
      <c r="BAG42" s="63"/>
      <c r="BAH42" s="63"/>
      <c r="BAI42" s="63"/>
      <c r="BAJ42" s="63"/>
      <c r="BAK42" s="63"/>
      <c r="BAL42" s="63"/>
      <c r="BAM42" s="63"/>
      <c r="BAN42" s="63"/>
      <c r="BAO42" s="63"/>
      <c r="BAP42" s="63"/>
      <c r="BAQ42" s="63"/>
      <c r="BAR42" s="63"/>
      <c r="BAS42" s="63"/>
      <c r="BAT42" s="63"/>
      <c r="BAU42" s="63"/>
      <c r="BAV42" s="63"/>
      <c r="BAW42" s="63"/>
      <c r="BAX42" s="63"/>
      <c r="BAY42" s="63"/>
      <c r="BAZ42" s="63"/>
      <c r="BBA42" s="63"/>
      <c r="BBB42" s="63"/>
      <c r="BBC42" s="63"/>
      <c r="BBD42" s="63"/>
      <c r="BBE42" s="63"/>
      <c r="BBF42" s="63"/>
      <c r="BBG42" s="63"/>
      <c r="BBH42" s="63"/>
      <c r="BBI42" s="63"/>
      <c r="BBJ42" s="63"/>
      <c r="BBK42" s="63"/>
      <c r="BBL42" s="63"/>
      <c r="BBM42" s="63"/>
      <c r="BBN42" s="63"/>
      <c r="BBO42" s="63"/>
      <c r="BBP42" s="63"/>
      <c r="BBQ42" s="63"/>
      <c r="BBR42" s="63"/>
      <c r="BBS42" s="63"/>
      <c r="BBT42" s="63"/>
      <c r="BBU42" s="63"/>
      <c r="BBV42" s="63"/>
      <c r="BBW42" s="63"/>
      <c r="BBX42" s="63"/>
      <c r="BBY42" s="63"/>
      <c r="BBZ42" s="63"/>
      <c r="BCA42" s="63"/>
      <c r="BCB42" s="63"/>
      <c r="BCC42" s="63"/>
      <c r="BCD42" s="63"/>
      <c r="BCE42" s="63"/>
      <c r="BCF42" s="63"/>
      <c r="BCG42" s="63"/>
      <c r="BCH42" s="63"/>
      <c r="BCI42" s="63"/>
      <c r="BCJ42" s="63"/>
      <c r="BCK42" s="63"/>
      <c r="BCL42" s="63"/>
      <c r="BCM42" s="63"/>
      <c r="BCN42" s="63"/>
      <c r="BCO42" s="63"/>
      <c r="BCP42" s="63"/>
      <c r="BCQ42" s="63"/>
      <c r="BCR42" s="63"/>
      <c r="BCS42" s="63"/>
      <c r="BCT42" s="63"/>
      <c r="BCU42" s="63"/>
      <c r="BCV42" s="63"/>
      <c r="BCW42" s="63"/>
      <c r="BCX42" s="63"/>
      <c r="BCY42" s="63"/>
      <c r="BCZ42" s="63"/>
      <c r="BDA42" s="63"/>
      <c r="BDB42" s="63"/>
      <c r="BDC42" s="63"/>
      <c r="BDD42" s="63"/>
      <c r="BDE42" s="63"/>
      <c r="BDF42" s="63"/>
      <c r="BDG42" s="63"/>
      <c r="BDH42" s="63"/>
      <c r="BDI42" s="63"/>
      <c r="BDJ42" s="63"/>
      <c r="BDK42" s="63"/>
      <c r="BDL42" s="63"/>
      <c r="BDM42" s="63"/>
      <c r="BDN42" s="63"/>
      <c r="BDO42" s="63"/>
      <c r="BDP42" s="63"/>
      <c r="BDQ42" s="63"/>
      <c r="BDR42" s="63"/>
      <c r="BDS42" s="63"/>
      <c r="BDT42" s="63"/>
      <c r="BDU42" s="63"/>
      <c r="BDV42" s="63"/>
      <c r="BDW42" s="63"/>
      <c r="BDX42" s="63"/>
      <c r="BDY42" s="63"/>
      <c r="BDZ42" s="63"/>
      <c r="BEA42" s="63"/>
      <c r="BEB42" s="63"/>
      <c r="BEC42" s="63"/>
      <c r="BED42" s="63"/>
      <c r="BEE42" s="63"/>
      <c r="BEF42" s="63"/>
      <c r="BEG42" s="63"/>
      <c r="BEH42" s="63"/>
      <c r="BEI42" s="63"/>
      <c r="BEJ42" s="63"/>
      <c r="BEK42" s="63"/>
      <c r="BEL42" s="63"/>
      <c r="BEM42" s="63"/>
      <c r="BEN42" s="63"/>
      <c r="BEO42" s="63"/>
      <c r="BEP42" s="63"/>
      <c r="BEQ42" s="63"/>
      <c r="BER42" s="63"/>
      <c r="BES42" s="63"/>
      <c r="BET42" s="63"/>
      <c r="BEU42" s="63"/>
      <c r="BEV42" s="63"/>
      <c r="BEW42" s="63"/>
      <c r="BEX42" s="63"/>
      <c r="BEY42" s="63"/>
      <c r="BEZ42" s="63"/>
      <c r="BFA42" s="63"/>
      <c r="BFB42" s="63"/>
      <c r="BFC42" s="63"/>
      <c r="BFD42" s="63"/>
      <c r="BFE42" s="63"/>
      <c r="BFF42" s="63"/>
      <c r="BFG42" s="63"/>
      <c r="BFH42" s="63"/>
      <c r="BFI42" s="63"/>
      <c r="BFJ42" s="63"/>
      <c r="BFK42" s="63"/>
      <c r="BFL42" s="63"/>
      <c r="BFM42" s="63"/>
      <c r="BFN42" s="63"/>
      <c r="BFO42" s="63"/>
      <c r="BFP42" s="63"/>
      <c r="BFQ42" s="63"/>
      <c r="BFR42" s="63"/>
      <c r="BFS42" s="63"/>
      <c r="BFT42" s="63"/>
      <c r="BFU42" s="63"/>
      <c r="BFV42" s="63"/>
      <c r="BFW42" s="63"/>
      <c r="BFX42" s="63"/>
      <c r="BFY42" s="63"/>
      <c r="BFZ42" s="63"/>
      <c r="BGA42" s="63"/>
      <c r="BGB42" s="63"/>
      <c r="BGC42" s="63"/>
      <c r="BGD42" s="63"/>
      <c r="BGE42" s="63"/>
      <c r="BGF42" s="63"/>
      <c r="BGG42" s="63"/>
      <c r="BGH42" s="63"/>
      <c r="BGI42" s="63"/>
      <c r="BGJ42" s="63"/>
      <c r="BGK42" s="63"/>
      <c r="BGL42" s="63"/>
      <c r="BGM42" s="63"/>
      <c r="BGN42" s="63"/>
      <c r="BGO42" s="63"/>
      <c r="BGP42" s="63"/>
      <c r="BGQ42" s="63"/>
      <c r="BGR42" s="63"/>
      <c r="BGS42" s="63"/>
      <c r="BGT42" s="63"/>
      <c r="BGU42" s="63"/>
      <c r="BGV42" s="63"/>
      <c r="BGW42" s="63"/>
      <c r="BGX42" s="63"/>
      <c r="BGY42" s="63"/>
      <c r="BGZ42" s="63"/>
      <c r="BHA42" s="63"/>
      <c r="BHB42" s="63"/>
      <c r="BHC42" s="63"/>
      <c r="BHD42" s="63"/>
      <c r="BHE42" s="63"/>
      <c r="BHF42" s="63"/>
      <c r="BHG42" s="63"/>
      <c r="BHH42" s="63"/>
      <c r="BHI42" s="63"/>
      <c r="BHJ42" s="63"/>
      <c r="BHK42" s="63"/>
      <c r="BHL42" s="63"/>
      <c r="BHM42" s="63"/>
      <c r="BHN42" s="63"/>
      <c r="BHO42" s="63"/>
      <c r="BHP42" s="63"/>
      <c r="BHQ42" s="63"/>
      <c r="BHR42" s="63"/>
      <c r="BHS42" s="63"/>
      <c r="BHT42" s="63"/>
      <c r="BHU42" s="63"/>
      <c r="BHV42" s="63"/>
      <c r="BHW42" s="63"/>
      <c r="BHX42" s="63"/>
      <c r="BHY42" s="63"/>
      <c r="BHZ42" s="63"/>
      <c r="BIA42" s="63"/>
      <c r="BIB42" s="63"/>
      <c r="BIC42" s="63"/>
      <c r="BID42" s="63"/>
      <c r="BIE42" s="63"/>
      <c r="BIF42" s="63"/>
      <c r="BIG42" s="63"/>
      <c r="BIH42" s="63"/>
      <c r="BII42" s="63"/>
      <c r="BIJ42" s="63"/>
      <c r="BIK42" s="63"/>
      <c r="BIL42" s="63"/>
      <c r="BIM42" s="63"/>
      <c r="BIN42" s="63"/>
      <c r="BIO42" s="63"/>
      <c r="BIP42" s="63"/>
      <c r="BIQ42" s="63"/>
      <c r="BIR42" s="63"/>
      <c r="BIS42" s="63"/>
      <c r="BIT42" s="63"/>
      <c r="BIU42" s="63"/>
      <c r="BIV42" s="63"/>
      <c r="BIW42" s="63"/>
      <c r="BIX42" s="63"/>
      <c r="BIY42" s="63"/>
      <c r="BIZ42" s="63"/>
      <c r="BJA42" s="63"/>
      <c r="BJB42" s="63"/>
      <c r="BJC42" s="63"/>
      <c r="BJD42" s="63"/>
      <c r="BJE42" s="63"/>
      <c r="BJF42" s="63"/>
      <c r="BJG42" s="63"/>
      <c r="BJH42" s="63"/>
      <c r="BJI42" s="63"/>
      <c r="BJJ42" s="63"/>
      <c r="BJK42" s="63"/>
      <c r="BJL42" s="63"/>
      <c r="BJM42" s="63"/>
      <c r="BJN42" s="63"/>
      <c r="BJO42" s="63"/>
      <c r="BJP42" s="63"/>
      <c r="BJQ42" s="63"/>
      <c r="BJR42" s="63"/>
      <c r="BJS42" s="63"/>
      <c r="BJT42" s="63"/>
      <c r="BJU42" s="63"/>
      <c r="BJV42" s="63"/>
      <c r="BJW42" s="63"/>
      <c r="BJX42" s="63"/>
      <c r="BJY42" s="63"/>
      <c r="BJZ42" s="63"/>
      <c r="BKA42" s="63"/>
      <c r="BKB42" s="63"/>
      <c r="BKC42" s="63"/>
      <c r="BKD42" s="63"/>
      <c r="BKE42" s="63"/>
      <c r="BKF42" s="63"/>
      <c r="BKG42" s="63"/>
      <c r="BKH42" s="63"/>
      <c r="BKI42" s="63"/>
      <c r="BKJ42" s="63"/>
      <c r="BKK42" s="63"/>
      <c r="BKL42" s="63"/>
      <c r="BKM42" s="63"/>
      <c r="BKN42" s="63"/>
      <c r="BKO42" s="63"/>
      <c r="BKP42" s="63"/>
      <c r="BKQ42" s="63"/>
      <c r="BKR42" s="63"/>
      <c r="BKS42" s="63"/>
      <c r="BKT42" s="63"/>
      <c r="BKU42" s="63"/>
      <c r="BKV42" s="63"/>
      <c r="BKW42" s="63"/>
      <c r="BKX42" s="63"/>
      <c r="BKY42" s="63"/>
      <c r="BKZ42" s="63"/>
      <c r="BLA42" s="63"/>
      <c r="BLB42" s="63"/>
      <c r="BLC42" s="63"/>
      <c r="BLD42" s="63"/>
      <c r="BLE42" s="63"/>
      <c r="BLF42" s="63"/>
      <c r="BLG42" s="63"/>
      <c r="BLH42" s="63"/>
      <c r="BLI42" s="63"/>
      <c r="BLJ42" s="63"/>
      <c r="BLK42" s="63"/>
      <c r="BLL42" s="63"/>
      <c r="BLM42" s="63"/>
      <c r="BLN42" s="63"/>
      <c r="BLO42" s="63"/>
      <c r="BLP42" s="63"/>
      <c r="BLQ42" s="63"/>
      <c r="BLR42" s="63"/>
      <c r="BLS42" s="63"/>
      <c r="BLT42" s="63"/>
      <c r="BLU42" s="63"/>
      <c r="BLV42" s="63"/>
      <c r="BLW42" s="63"/>
      <c r="BLX42" s="63"/>
      <c r="BLY42" s="63"/>
      <c r="BLZ42" s="63"/>
      <c r="BMA42" s="63"/>
      <c r="BMB42" s="63"/>
      <c r="BMC42" s="63"/>
      <c r="BMD42" s="63"/>
      <c r="BME42" s="63"/>
    </row>
    <row r="43" spans="1:1695" s="1" customFormat="1" ht="15" customHeight="1" x14ac:dyDescent="0.25">
      <c r="A43" s="107" t="s">
        <v>236</v>
      </c>
      <c r="B43" s="119" t="e">
        <f>VLOOKUP(A43,'Tirantes - Executados'!$A$8:$M$404,10,FALSE)</f>
        <v>#N/A</v>
      </c>
      <c r="C43" s="133" t="e">
        <f>VLOOKUP(A43,'Tirantes - Executados'!$A$1:$M$405,17,FALSE)</f>
        <v>#N/A</v>
      </c>
      <c r="D43" s="122" t="e">
        <f>VLOOKUP(A43,'Tirantes - Executados'!$A$8:$M$404,18,FALSE)</f>
        <v>#N/A</v>
      </c>
      <c r="E43" s="133" t="e">
        <f>VLOOKUP(A43,'Tirantes - Executados'!$A$1:$M$405,19,FALSE)</f>
        <v>#N/A</v>
      </c>
      <c r="F43" s="122" t="e">
        <f>VLOOKUP(A43,'Tirantes - Executados'!$A$8:$M$404,20,FALSE)</f>
        <v>#N/A</v>
      </c>
      <c r="G43" s="133" t="e">
        <f>VLOOKUP(A43,'Tirantes - Executados'!$A$1:$M$405,21,FALSE)</f>
        <v>#N/A</v>
      </c>
      <c r="H43" s="122" t="e">
        <f>VLOOKUP(A43,'Tirantes - Executados'!$A$8:$M$404,22,FALSE)</f>
        <v>#N/A</v>
      </c>
      <c r="I43" s="133" t="e">
        <f>VLOOKUP(A43,'Tirantes - Executados'!$A$1:$M$405,23,FALSE)</f>
        <v>#N/A</v>
      </c>
      <c r="J43" s="122" t="e">
        <f>VLOOKUP(A43,'Tirantes - Executados'!$A$8:$M$404,24,FALSE)</f>
        <v>#N/A</v>
      </c>
      <c r="K43" s="108" t="e">
        <f>VLOOKUP(A43,'Tirantes - Executados'!$A$8:$M$404,11,FALSE)</f>
        <v>#N/A</v>
      </c>
      <c r="L43" s="133" t="e">
        <f>VLOOKUP(A43,'Tirantes - Executados'!$A$1:$M$405,28,FALSE)</f>
        <v>#N/A</v>
      </c>
      <c r="M43" s="122" t="e">
        <f>VLOOKUP(A43,'Tirantes - Executados'!$A$8:$M$404,29,FALSE)</f>
        <v>#N/A</v>
      </c>
      <c r="N43" s="133" t="e">
        <f>VLOOKUP(A43,'Tirantes - Executados'!$A$1:$M$405,30,FALSE)</f>
        <v>#N/A</v>
      </c>
      <c r="O43" s="122" t="e">
        <f>VLOOKUP(A43,'Tirantes - Executados'!$A$8:$M$404,31,FALSE)</f>
        <v>#N/A</v>
      </c>
      <c r="P43" s="133" t="e">
        <f>VLOOKUP(A43,'Tirantes - Executados'!$A$1:$M$405,32,FALSE)</f>
        <v>#N/A</v>
      </c>
      <c r="Q43" s="122" t="e">
        <f>VLOOKUP(A43,'Tirantes - Executados'!$A$8:$M$404,33,FALSE)</f>
        <v>#N/A</v>
      </c>
      <c r="R43" s="133" t="e">
        <f>VLOOKUP(A43,'Tirantes - Executados'!$A$1:$M$405,34,FALSE)</f>
        <v>#N/A</v>
      </c>
      <c r="S43" s="122" t="e">
        <f>VLOOKUP(A43,'Tirantes - Executados'!$A$8:$M$404,35,FALSE)</f>
        <v>#N/A</v>
      </c>
      <c r="T43" s="108" t="e">
        <f>VLOOKUP(A43,'Tirantes - Executados'!$A$8:$M$404,12,FALSE)</f>
        <v>#N/A</v>
      </c>
      <c r="U43" s="133" t="e">
        <f>VLOOKUP(A43,'Tirantes - Executados'!$A$1:$M$405,39,FALSE)</f>
        <v>#N/A</v>
      </c>
      <c r="V43" s="122" t="e">
        <f>VLOOKUP(A43,'Tirantes - Executados'!$A$8:$M$404,40,FALSE)</f>
        <v>#N/A</v>
      </c>
      <c r="W43" s="133" t="e">
        <f>VLOOKUP(A43,'Tirantes - Executados'!$A$1:$M$405,41,FALSE)</f>
        <v>#N/A</v>
      </c>
      <c r="X43" s="122" t="e">
        <f>VLOOKUP(A43,'Tirantes - Executados'!$A$8:$M$404,42,FALSE)</f>
        <v>#N/A</v>
      </c>
      <c r="Y43" s="133" t="e">
        <f>VLOOKUP(A43,'Tirantes - Executados'!$A$1:$M$405,43,FALSE)</f>
        <v>#N/A</v>
      </c>
      <c r="Z43" s="122" t="e">
        <f>VLOOKUP(A43,'Tirantes - Executados'!$A$8:$M$404,44,FALSE)</f>
        <v>#N/A</v>
      </c>
      <c r="AA43" s="133" t="e">
        <f>VLOOKUP(A43,'Tirantes - Executados'!$A$1:$M$405,45,FALSE)</f>
        <v>#N/A</v>
      </c>
      <c r="AB43" s="132" t="e">
        <f>VLOOKUP(A43,'Tirantes - Executados'!$A$8:$M$404,46,FALSE)</f>
        <v>#N/A</v>
      </c>
      <c r="AC43" s="99" t="s">
        <v>300</v>
      </c>
      <c r="AD43" s="109" t="e">
        <f>VLOOKUP(A43,'Tirantes - Executados'!$A$8:$M$404,14,FALSE)</f>
        <v>#N/A</v>
      </c>
      <c r="AE43" s="63"/>
      <c r="AF43" s="118" t="e">
        <f>VLOOKUP(A43,'Tirantes - Executados'!$A$1:$M$569,13,FALSE)</f>
        <v>#N/A</v>
      </c>
      <c r="AG43" s="63"/>
      <c r="AH43" s="63"/>
      <c r="AI43" s="230" t="e">
        <f>VLOOKUP(A43,'Tirantes - Executados'!$A$7:$M$404,50)</f>
        <v>#REF!</v>
      </c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  <c r="IV43" s="63"/>
      <c r="IW43" s="63"/>
      <c r="IX43" s="63"/>
      <c r="IY43" s="63"/>
      <c r="IZ43" s="63"/>
      <c r="JA43" s="63"/>
      <c r="JB43" s="63"/>
      <c r="JC43" s="63"/>
      <c r="JD43" s="63"/>
      <c r="JE43" s="63"/>
      <c r="JF43" s="63"/>
      <c r="JG43" s="63"/>
      <c r="JH43" s="63"/>
      <c r="JI43" s="63"/>
      <c r="JJ43" s="63"/>
      <c r="JK43" s="63"/>
      <c r="JL43" s="63"/>
      <c r="JM43" s="63"/>
      <c r="JN43" s="63"/>
      <c r="JO43" s="63"/>
      <c r="JP43" s="63"/>
      <c r="JQ43" s="63"/>
      <c r="JR43" s="63"/>
      <c r="JS43" s="63"/>
      <c r="JT43" s="63"/>
      <c r="JU43" s="63"/>
      <c r="JV43" s="63"/>
      <c r="JW43" s="63"/>
      <c r="JX43" s="63"/>
      <c r="JY43" s="63"/>
      <c r="JZ43" s="63"/>
      <c r="KA43" s="63"/>
      <c r="KB43" s="63"/>
      <c r="KC43" s="63"/>
      <c r="KD43" s="63"/>
      <c r="KE43" s="63"/>
      <c r="KF43" s="63"/>
      <c r="KG43" s="63"/>
      <c r="KH43" s="63"/>
      <c r="KI43" s="63"/>
      <c r="KJ43" s="63"/>
      <c r="KK43" s="63"/>
      <c r="KL43" s="63"/>
      <c r="KM43" s="63"/>
      <c r="KN43" s="63"/>
      <c r="KO43" s="63"/>
      <c r="KP43" s="63"/>
      <c r="KQ43" s="63"/>
      <c r="KR43" s="63"/>
      <c r="KS43" s="63"/>
      <c r="KT43" s="63"/>
      <c r="KU43" s="63"/>
      <c r="KV43" s="63"/>
      <c r="KW43" s="63"/>
      <c r="KX43" s="63"/>
      <c r="KY43" s="63"/>
      <c r="KZ43" s="63"/>
      <c r="LA43" s="63"/>
      <c r="LB43" s="63"/>
      <c r="LC43" s="63"/>
      <c r="LD43" s="63"/>
      <c r="LE43" s="63"/>
      <c r="LF43" s="63"/>
      <c r="LG43" s="63"/>
      <c r="LH43" s="63"/>
      <c r="LI43" s="63"/>
      <c r="LJ43" s="63"/>
      <c r="LK43" s="63"/>
      <c r="LL43" s="63"/>
      <c r="LM43" s="63"/>
      <c r="LN43" s="63"/>
      <c r="LO43" s="63"/>
      <c r="LP43" s="63"/>
      <c r="LQ43" s="63"/>
      <c r="LR43" s="63"/>
      <c r="LS43" s="63"/>
      <c r="LT43" s="63"/>
      <c r="LU43" s="63"/>
      <c r="LV43" s="63"/>
      <c r="LW43" s="63"/>
      <c r="LX43" s="63"/>
      <c r="LY43" s="63"/>
      <c r="LZ43" s="63"/>
      <c r="MA43" s="63"/>
      <c r="MB43" s="63"/>
      <c r="MC43" s="63"/>
      <c r="MD43" s="63"/>
      <c r="ME43" s="63"/>
      <c r="MF43" s="63"/>
      <c r="MG43" s="63"/>
      <c r="MH43" s="63"/>
      <c r="MI43" s="63"/>
      <c r="MJ43" s="63"/>
      <c r="MK43" s="63"/>
      <c r="ML43" s="63"/>
      <c r="MM43" s="63"/>
      <c r="MN43" s="63"/>
      <c r="MO43" s="63"/>
      <c r="MP43" s="63"/>
      <c r="MQ43" s="63"/>
      <c r="MR43" s="63"/>
      <c r="MS43" s="63"/>
      <c r="MT43" s="63"/>
      <c r="MU43" s="63"/>
      <c r="MV43" s="63"/>
      <c r="MW43" s="63"/>
      <c r="MX43" s="63"/>
      <c r="MY43" s="63"/>
      <c r="MZ43" s="63"/>
      <c r="NA43" s="63"/>
      <c r="NB43" s="63"/>
      <c r="NC43" s="63"/>
      <c r="ND43" s="63"/>
      <c r="NE43" s="63"/>
      <c r="NF43" s="63"/>
      <c r="NG43" s="63"/>
      <c r="NH43" s="63"/>
      <c r="NI43" s="63"/>
      <c r="NJ43" s="63"/>
      <c r="NK43" s="63"/>
      <c r="NL43" s="63"/>
      <c r="NM43" s="63"/>
      <c r="NN43" s="63"/>
      <c r="NO43" s="63"/>
      <c r="NP43" s="63"/>
      <c r="NQ43" s="63"/>
      <c r="NR43" s="63"/>
      <c r="NS43" s="63"/>
      <c r="NT43" s="63"/>
      <c r="NU43" s="63"/>
      <c r="NV43" s="63"/>
      <c r="NW43" s="63"/>
      <c r="NX43" s="63"/>
      <c r="NY43" s="63"/>
      <c r="NZ43" s="63"/>
      <c r="OA43" s="63"/>
      <c r="OB43" s="63"/>
      <c r="OC43" s="63"/>
      <c r="OD43" s="63"/>
      <c r="OE43" s="63"/>
      <c r="OF43" s="63"/>
      <c r="OG43" s="63"/>
      <c r="OH43" s="63"/>
      <c r="OI43" s="63"/>
      <c r="OJ43" s="63"/>
      <c r="OK43" s="63"/>
      <c r="OL43" s="63"/>
      <c r="OM43" s="63"/>
      <c r="ON43" s="63"/>
      <c r="OO43" s="63"/>
      <c r="OP43" s="63"/>
      <c r="OQ43" s="63"/>
      <c r="OR43" s="63"/>
      <c r="OS43" s="63"/>
      <c r="OT43" s="63"/>
      <c r="OU43" s="63"/>
      <c r="OV43" s="63"/>
      <c r="OW43" s="63"/>
      <c r="OX43" s="63"/>
      <c r="OY43" s="63"/>
      <c r="OZ43" s="63"/>
      <c r="PA43" s="63"/>
      <c r="PB43" s="63"/>
      <c r="PC43" s="63"/>
      <c r="PD43" s="63"/>
      <c r="PE43" s="63"/>
      <c r="PF43" s="63"/>
      <c r="PG43" s="63"/>
      <c r="PH43" s="63"/>
      <c r="PI43" s="63"/>
      <c r="PJ43" s="63"/>
      <c r="PK43" s="63"/>
      <c r="PL43" s="63"/>
      <c r="PM43" s="63"/>
      <c r="PN43" s="63"/>
      <c r="PO43" s="63"/>
      <c r="PP43" s="63"/>
      <c r="PQ43" s="63"/>
      <c r="PR43" s="63"/>
      <c r="PS43" s="63"/>
      <c r="PT43" s="63"/>
      <c r="PU43" s="63"/>
      <c r="PV43" s="63"/>
      <c r="PW43" s="63"/>
      <c r="PX43" s="63"/>
      <c r="PY43" s="63"/>
      <c r="PZ43" s="63"/>
      <c r="QA43" s="63"/>
      <c r="QB43" s="63"/>
      <c r="QC43" s="63"/>
      <c r="QD43" s="63"/>
      <c r="QE43" s="63"/>
      <c r="QF43" s="63"/>
      <c r="QG43" s="63"/>
      <c r="QH43" s="63"/>
      <c r="QI43" s="63"/>
      <c r="QJ43" s="63"/>
      <c r="QK43" s="63"/>
      <c r="QL43" s="63"/>
      <c r="QM43" s="63"/>
      <c r="QN43" s="63"/>
      <c r="QO43" s="63"/>
      <c r="QP43" s="63"/>
      <c r="QQ43" s="63"/>
      <c r="QR43" s="63"/>
      <c r="QS43" s="63"/>
      <c r="QT43" s="63"/>
      <c r="QU43" s="63"/>
      <c r="QV43" s="63"/>
      <c r="QW43" s="63"/>
      <c r="QX43" s="63"/>
      <c r="QY43" s="63"/>
      <c r="QZ43" s="63"/>
      <c r="RA43" s="63"/>
      <c r="RB43" s="63"/>
      <c r="RC43" s="63"/>
      <c r="RD43" s="63"/>
      <c r="RE43" s="63"/>
      <c r="RF43" s="63"/>
      <c r="RG43" s="63"/>
      <c r="RH43" s="63"/>
      <c r="RI43" s="63"/>
      <c r="RJ43" s="63"/>
      <c r="RK43" s="63"/>
      <c r="RL43" s="63"/>
      <c r="RM43" s="63"/>
      <c r="RN43" s="63"/>
      <c r="RO43" s="63"/>
      <c r="RP43" s="63"/>
      <c r="RQ43" s="63"/>
      <c r="RR43" s="63"/>
      <c r="RS43" s="63"/>
      <c r="RT43" s="63"/>
      <c r="RU43" s="63"/>
      <c r="RV43" s="63"/>
      <c r="RW43" s="63"/>
      <c r="RX43" s="63"/>
      <c r="RY43" s="63"/>
      <c r="RZ43" s="63"/>
      <c r="SA43" s="63"/>
      <c r="SB43" s="63"/>
      <c r="SC43" s="63"/>
      <c r="SD43" s="63"/>
      <c r="SE43" s="63"/>
      <c r="SF43" s="63"/>
      <c r="SG43" s="63"/>
      <c r="SH43" s="63"/>
      <c r="SI43" s="63"/>
      <c r="SJ43" s="63"/>
      <c r="SK43" s="63"/>
      <c r="SL43" s="63"/>
      <c r="SM43" s="63"/>
      <c r="SN43" s="63"/>
      <c r="SO43" s="63"/>
      <c r="SP43" s="63"/>
      <c r="SQ43" s="63"/>
      <c r="SR43" s="63"/>
      <c r="SS43" s="63"/>
      <c r="ST43" s="63"/>
      <c r="SU43" s="63"/>
      <c r="SV43" s="63"/>
      <c r="SW43" s="63"/>
      <c r="SX43" s="63"/>
      <c r="SY43" s="63"/>
      <c r="SZ43" s="63"/>
      <c r="TA43" s="63"/>
      <c r="TB43" s="63"/>
      <c r="TC43" s="63"/>
      <c r="TD43" s="63"/>
      <c r="TE43" s="63"/>
      <c r="TF43" s="63"/>
      <c r="TG43" s="63"/>
      <c r="TH43" s="63"/>
      <c r="TI43" s="63"/>
      <c r="TJ43" s="63"/>
      <c r="TK43" s="63"/>
      <c r="TL43" s="63"/>
      <c r="TM43" s="63"/>
      <c r="TN43" s="63"/>
      <c r="TO43" s="63"/>
      <c r="TP43" s="63"/>
      <c r="TQ43" s="63"/>
      <c r="TR43" s="63"/>
      <c r="TS43" s="63"/>
      <c r="TT43" s="63"/>
      <c r="TU43" s="63"/>
      <c r="TV43" s="63"/>
      <c r="TW43" s="63"/>
      <c r="TX43" s="63"/>
      <c r="TY43" s="63"/>
      <c r="TZ43" s="63"/>
      <c r="UA43" s="63"/>
      <c r="UB43" s="63"/>
      <c r="UC43" s="63"/>
      <c r="UD43" s="63"/>
      <c r="UE43" s="63"/>
      <c r="UF43" s="63"/>
      <c r="UG43" s="63"/>
      <c r="UH43" s="63"/>
      <c r="UI43" s="63"/>
      <c r="UJ43" s="63"/>
      <c r="UK43" s="63"/>
      <c r="UL43" s="63"/>
      <c r="UM43" s="63"/>
      <c r="UN43" s="63"/>
      <c r="UO43" s="63"/>
      <c r="UP43" s="63"/>
      <c r="UQ43" s="63"/>
      <c r="UR43" s="63"/>
      <c r="US43" s="63"/>
      <c r="UT43" s="63"/>
      <c r="UU43" s="63"/>
      <c r="UV43" s="63"/>
      <c r="UW43" s="63"/>
      <c r="UX43" s="63"/>
      <c r="UY43" s="63"/>
      <c r="UZ43" s="63"/>
      <c r="VA43" s="63"/>
      <c r="VB43" s="63"/>
      <c r="VC43" s="63"/>
      <c r="VD43" s="63"/>
      <c r="VE43" s="63"/>
      <c r="VF43" s="63"/>
      <c r="VG43" s="63"/>
      <c r="VH43" s="63"/>
      <c r="VI43" s="63"/>
      <c r="VJ43" s="63"/>
      <c r="VK43" s="63"/>
      <c r="VL43" s="63"/>
      <c r="VM43" s="63"/>
      <c r="VN43" s="63"/>
      <c r="VO43" s="63"/>
      <c r="VP43" s="63"/>
      <c r="VQ43" s="63"/>
      <c r="VR43" s="63"/>
      <c r="VS43" s="63"/>
      <c r="VT43" s="63"/>
      <c r="VU43" s="63"/>
      <c r="VV43" s="63"/>
      <c r="VW43" s="63"/>
      <c r="VX43" s="63"/>
      <c r="VY43" s="63"/>
      <c r="VZ43" s="63"/>
      <c r="WA43" s="63"/>
      <c r="WB43" s="63"/>
      <c r="WC43" s="63"/>
      <c r="WD43" s="63"/>
      <c r="WE43" s="63"/>
      <c r="WF43" s="63"/>
      <c r="WG43" s="63"/>
      <c r="WH43" s="63"/>
      <c r="WI43" s="63"/>
      <c r="WJ43" s="63"/>
      <c r="WK43" s="63"/>
      <c r="WL43" s="63"/>
      <c r="WM43" s="63"/>
      <c r="WN43" s="63"/>
      <c r="WO43" s="63"/>
      <c r="WP43" s="63"/>
      <c r="WQ43" s="63"/>
      <c r="WR43" s="63"/>
      <c r="WS43" s="63"/>
      <c r="WT43" s="63"/>
      <c r="WU43" s="63"/>
      <c r="WV43" s="63"/>
      <c r="WW43" s="63"/>
      <c r="WX43" s="63"/>
      <c r="WY43" s="63"/>
      <c r="WZ43" s="63"/>
      <c r="XA43" s="63"/>
      <c r="XB43" s="63"/>
      <c r="XC43" s="63"/>
      <c r="XD43" s="63"/>
      <c r="XE43" s="63"/>
      <c r="XF43" s="63"/>
      <c r="XG43" s="63"/>
      <c r="XH43" s="63"/>
      <c r="XI43" s="63"/>
      <c r="XJ43" s="63"/>
      <c r="XK43" s="63"/>
      <c r="XL43" s="63"/>
      <c r="XM43" s="63"/>
      <c r="XN43" s="63"/>
      <c r="XO43" s="63"/>
      <c r="XP43" s="63"/>
      <c r="XQ43" s="63"/>
      <c r="XR43" s="63"/>
      <c r="XS43" s="63"/>
      <c r="XT43" s="63"/>
      <c r="XU43" s="63"/>
      <c r="XV43" s="63"/>
      <c r="XW43" s="63"/>
      <c r="XX43" s="63"/>
      <c r="XY43" s="63"/>
      <c r="XZ43" s="63"/>
      <c r="YA43" s="63"/>
      <c r="YB43" s="63"/>
      <c r="YC43" s="63"/>
      <c r="YD43" s="63"/>
      <c r="YE43" s="63"/>
      <c r="YF43" s="63"/>
      <c r="YG43" s="63"/>
      <c r="YH43" s="63"/>
      <c r="YI43" s="63"/>
      <c r="YJ43" s="63"/>
      <c r="YK43" s="63"/>
      <c r="YL43" s="63"/>
      <c r="YM43" s="63"/>
      <c r="YN43" s="63"/>
      <c r="YO43" s="63"/>
      <c r="YP43" s="63"/>
      <c r="YQ43" s="63"/>
      <c r="YR43" s="63"/>
      <c r="YS43" s="63"/>
      <c r="YT43" s="63"/>
      <c r="YU43" s="63"/>
      <c r="YV43" s="63"/>
      <c r="YW43" s="63"/>
      <c r="YX43" s="63"/>
      <c r="YY43" s="63"/>
      <c r="YZ43" s="63"/>
      <c r="ZA43" s="63"/>
      <c r="ZB43" s="63"/>
      <c r="ZC43" s="63"/>
      <c r="ZD43" s="63"/>
      <c r="ZE43" s="63"/>
      <c r="ZF43" s="63"/>
      <c r="ZG43" s="63"/>
      <c r="ZH43" s="63"/>
      <c r="ZI43" s="63"/>
      <c r="ZJ43" s="63"/>
      <c r="ZK43" s="63"/>
      <c r="ZL43" s="63"/>
      <c r="ZM43" s="63"/>
      <c r="ZN43" s="63"/>
      <c r="ZO43" s="63"/>
      <c r="ZP43" s="63"/>
      <c r="ZQ43" s="63"/>
      <c r="ZR43" s="63"/>
      <c r="ZS43" s="63"/>
      <c r="ZT43" s="63"/>
      <c r="ZU43" s="63"/>
      <c r="ZV43" s="63"/>
      <c r="ZW43" s="63"/>
      <c r="ZX43" s="63"/>
      <c r="ZY43" s="63"/>
      <c r="ZZ43" s="63"/>
      <c r="AAA43" s="63"/>
      <c r="AAB43" s="63"/>
      <c r="AAC43" s="63"/>
      <c r="AAD43" s="63"/>
      <c r="AAE43" s="63"/>
      <c r="AAF43" s="63"/>
      <c r="AAG43" s="63"/>
      <c r="AAH43" s="63"/>
      <c r="AAI43" s="63"/>
      <c r="AAJ43" s="63"/>
      <c r="AAK43" s="63"/>
      <c r="AAL43" s="63"/>
      <c r="AAM43" s="63"/>
      <c r="AAN43" s="63"/>
      <c r="AAO43" s="63"/>
      <c r="AAP43" s="63"/>
      <c r="AAQ43" s="63"/>
      <c r="AAR43" s="63"/>
      <c r="AAS43" s="63"/>
      <c r="AAT43" s="63"/>
      <c r="AAU43" s="63"/>
      <c r="AAV43" s="63"/>
      <c r="AAW43" s="63"/>
      <c r="AAX43" s="63"/>
      <c r="AAY43" s="63"/>
      <c r="AAZ43" s="63"/>
      <c r="ABA43" s="63"/>
      <c r="ABB43" s="63"/>
      <c r="ABC43" s="63"/>
      <c r="ABD43" s="63"/>
      <c r="ABE43" s="63"/>
      <c r="ABF43" s="63"/>
      <c r="ABG43" s="63"/>
      <c r="ABH43" s="63"/>
      <c r="ABI43" s="63"/>
      <c r="ABJ43" s="63"/>
      <c r="ABK43" s="63"/>
      <c r="ABL43" s="63"/>
      <c r="ABM43" s="63"/>
      <c r="ABN43" s="63"/>
      <c r="ABO43" s="63"/>
      <c r="ABP43" s="63"/>
      <c r="ABQ43" s="63"/>
      <c r="ABR43" s="63"/>
      <c r="ABS43" s="63"/>
      <c r="ABT43" s="63"/>
      <c r="ABU43" s="63"/>
      <c r="ABV43" s="63"/>
      <c r="ABW43" s="63"/>
      <c r="ABX43" s="63"/>
      <c r="ABY43" s="63"/>
      <c r="ABZ43" s="63"/>
      <c r="ACA43" s="63"/>
      <c r="ACB43" s="63"/>
      <c r="ACC43" s="63"/>
      <c r="ACD43" s="63"/>
      <c r="ACE43" s="63"/>
      <c r="ACF43" s="63"/>
      <c r="ACG43" s="63"/>
      <c r="ACH43" s="63"/>
      <c r="ACI43" s="63"/>
      <c r="ACJ43" s="63"/>
      <c r="ACK43" s="63"/>
      <c r="ACL43" s="63"/>
      <c r="ACM43" s="63"/>
      <c r="ACN43" s="63"/>
      <c r="ACO43" s="63"/>
      <c r="ACP43" s="63"/>
      <c r="ACQ43" s="63"/>
      <c r="ACR43" s="63"/>
      <c r="ACS43" s="63"/>
      <c r="ACT43" s="63"/>
      <c r="ACU43" s="63"/>
      <c r="ACV43" s="63"/>
      <c r="ACW43" s="63"/>
      <c r="ACX43" s="63"/>
      <c r="ACY43" s="63"/>
      <c r="ACZ43" s="63"/>
      <c r="ADA43" s="63"/>
      <c r="ADB43" s="63"/>
      <c r="ADC43" s="63"/>
      <c r="ADD43" s="63"/>
      <c r="ADE43" s="63"/>
      <c r="ADF43" s="63"/>
      <c r="ADG43" s="63"/>
      <c r="ADH43" s="63"/>
      <c r="ADI43" s="63"/>
      <c r="ADJ43" s="63"/>
      <c r="ADK43" s="63"/>
      <c r="ADL43" s="63"/>
      <c r="ADM43" s="63"/>
      <c r="ADN43" s="63"/>
      <c r="ADO43" s="63"/>
      <c r="ADP43" s="63"/>
      <c r="ADQ43" s="63"/>
      <c r="ADR43" s="63"/>
      <c r="ADS43" s="63"/>
      <c r="ADT43" s="63"/>
      <c r="ADU43" s="63"/>
      <c r="ADV43" s="63"/>
      <c r="ADW43" s="63"/>
      <c r="ADX43" s="63"/>
      <c r="ADY43" s="63"/>
      <c r="ADZ43" s="63"/>
      <c r="AEA43" s="63"/>
      <c r="AEB43" s="63"/>
      <c r="AEC43" s="63"/>
      <c r="AED43" s="63"/>
      <c r="AEE43" s="63"/>
      <c r="AEF43" s="63"/>
      <c r="AEG43" s="63"/>
      <c r="AEH43" s="63"/>
      <c r="AEI43" s="63"/>
      <c r="AEJ43" s="63"/>
      <c r="AEK43" s="63"/>
      <c r="AEL43" s="63"/>
      <c r="AEM43" s="63"/>
      <c r="AEN43" s="63"/>
      <c r="AEO43" s="63"/>
      <c r="AEP43" s="63"/>
      <c r="AEQ43" s="63"/>
      <c r="AER43" s="63"/>
      <c r="AES43" s="63"/>
      <c r="AET43" s="63"/>
      <c r="AEU43" s="63"/>
      <c r="AEV43" s="63"/>
      <c r="AEW43" s="63"/>
      <c r="AEX43" s="63"/>
      <c r="AEY43" s="63"/>
      <c r="AEZ43" s="63"/>
      <c r="AFA43" s="63"/>
      <c r="AFB43" s="63"/>
      <c r="AFC43" s="63"/>
      <c r="AFD43" s="63"/>
      <c r="AFE43" s="63"/>
      <c r="AFF43" s="63"/>
      <c r="AFG43" s="63"/>
      <c r="AFH43" s="63"/>
      <c r="AFI43" s="63"/>
      <c r="AFJ43" s="63"/>
      <c r="AFK43" s="63"/>
      <c r="AFL43" s="63"/>
      <c r="AFM43" s="63"/>
      <c r="AFN43" s="63"/>
      <c r="AFO43" s="63"/>
      <c r="AFP43" s="63"/>
      <c r="AFQ43" s="63"/>
      <c r="AFR43" s="63"/>
      <c r="AFS43" s="63"/>
      <c r="AFT43" s="63"/>
      <c r="AFU43" s="63"/>
      <c r="AFV43" s="63"/>
      <c r="AFW43" s="63"/>
      <c r="AFX43" s="63"/>
      <c r="AFY43" s="63"/>
      <c r="AFZ43" s="63"/>
      <c r="AGA43" s="63"/>
      <c r="AGB43" s="63"/>
      <c r="AGC43" s="63"/>
      <c r="AGD43" s="63"/>
      <c r="AGE43" s="63"/>
      <c r="AGF43" s="63"/>
      <c r="AGG43" s="63"/>
      <c r="AGH43" s="63"/>
      <c r="AGI43" s="63"/>
      <c r="AGJ43" s="63"/>
      <c r="AGK43" s="63"/>
      <c r="AGL43" s="63"/>
      <c r="AGM43" s="63"/>
      <c r="AGN43" s="63"/>
      <c r="AGO43" s="63"/>
      <c r="AGP43" s="63"/>
      <c r="AGQ43" s="63"/>
      <c r="AGR43" s="63"/>
      <c r="AGS43" s="63"/>
      <c r="AGT43" s="63"/>
      <c r="AGU43" s="63"/>
      <c r="AGV43" s="63"/>
      <c r="AGW43" s="63"/>
      <c r="AGX43" s="63"/>
      <c r="AGY43" s="63"/>
      <c r="AGZ43" s="63"/>
      <c r="AHA43" s="63"/>
      <c r="AHB43" s="63"/>
      <c r="AHC43" s="63"/>
      <c r="AHD43" s="63"/>
      <c r="AHE43" s="63"/>
      <c r="AHF43" s="63"/>
      <c r="AHG43" s="63"/>
      <c r="AHH43" s="63"/>
      <c r="AHI43" s="63"/>
      <c r="AHJ43" s="63"/>
      <c r="AHK43" s="63"/>
      <c r="AHL43" s="63"/>
      <c r="AHM43" s="63"/>
      <c r="AHN43" s="63"/>
      <c r="AHO43" s="63"/>
      <c r="AHP43" s="63"/>
      <c r="AHQ43" s="63"/>
      <c r="AHR43" s="63"/>
      <c r="AHS43" s="63"/>
      <c r="AHT43" s="63"/>
      <c r="AHU43" s="63"/>
      <c r="AHV43" s="63"/>
      <c r="AHW43" s="63"/>
      <c r="AHX43" s="63"/>
      <c r="AHY43" s="63"/>
      <c r="AHZ43" s="63"/>
      <c r="AIA43" s="63"/>
      <c r="AIB43" s="63"/>
      <c r="AIC43" s="63"/>
      <c r="AID43" s="63"/>
      <c r="AIE43" s="63"/>
      <c r="AIF43" s="63"/>
      <c r="AIG43" s="63"/>
      <c r="AIH43" s="63"/>
      <c r="AII43" s="63"/>
      <c r="AIJ43" s="63"/>
      <c r="AIK43" s="63"/>
      <c r="AIL43" s="63"/>
      <c r="AIM43" s="63"/>
      <c r="AIN43" s="63"/>
      <c r="AIO43" s="63"/>
      <c r="AIP43" s="63"/>
      <c r="AIQ43" s="63"/>
      <c r="AIR43" s="63"/>
      <c r="AIS43" s="63"/>
      <c r="AIT43" s="63"/>
      <c r="AIU43" s="63"/>
      <c r="AIV43" s="63"/>
      <c r="AIW43" s="63"/>
      <c r="AIX43" s="63"/>
      <c r="AIY43" s="63"/>
      <c r="AIZ43" s="63"/>
      <c r="AJA43" s="63"/>
      <c r="AJB43" s="63"/>
      <c r="AJC43" s="63"/>
      <c r="AJD43" s="63"/>
      <c r="AJE43" s="63"/>
      <c r="AJF43" s="63"/>
      <c r="AJG43" s="63"/>
      <c r="AJH43" s="63"/>
      <c r="AJI43" s="63"/>
      <c r="AJJ43" s="63"/>
      <c r="AJK43" s="63"/>
      <c r="AJL43" s="63"/>
      <c r="AJM43" s="63"/>
      <c r="AJN43" s="63"/>
      <c r="AJO43" s="63"/>
      <c r="AJP43" s="63"/>
      <c r="AJQ43" s="63"/>
      <c r="AJR43" s="63"/>
      <c r="AJS43" s="63"/>
      <c r="AJT43" s="63"/>
      <c r="AJU43" s="63"/>
      <c r="AJV43" s="63"/>
      <c r="AJW43" s="63"/>
      <c r="AJX43" s="63"/>
      <c r="AJY43" s="63"/>
      <c r="AJZ43" s="63"/>
      <c r="AKA43" s="63"/>
      <c r="AKB43" s="63"/>
      <c r="AKC43" s="63"/>
      <c r="AKD43" s="63"/>
      <c r="AKE43" s="63"/>
      <c r="AKF43" s="63"/>
      <c r="AKG43" s="63"/>
      <c r="AKH43" s="63"/>
      <c r="AKI43" s="63"/>
      <c r="AKJ43" s="63"/>
      <c r="AKK43" s="63"/>
      <c r="AKL43" s="63"/>
      <c r="AKM43" s="63"/>
      <c r="AKN43" s="63"/>
      <c r="AKO43" s="63"/>
      <c r="AKP43" s="63"/>
      <c r="AKQ43" s="63"/>
      <c r="AKR43" s="63"/>
      <c r="AKS43" s="63"/>
      <c r="AKT43" s="63"/>
      <c r="AKU43" s="63"/>
      <c r="AKV43" s="63"/>
      <c r="AKW43" s="63"/>
      <c r="AKX43" s="63"/>
      <c r="AKY43" s="63"/>
      <c r="AKZ43" s="63"/>
      <c r="ALA43" s="63"/>
      <c r="ALB43" s="63"/>
      <c r="ALC43" s="63"/>
      <c r="ALD43" s="63"/>
      <c r="ALE43" s="63"/>
      <c r="ALF43" s="63"/>
      <c r="ALG43" s="63"/>
      <c r="ALH43" s="63"/>
      <c r="ALI43" s="63"/>
      <c r="ALJ43" s="63"/>
      <c r="ALK43" s="63"/>
      <c r="ALL43" s="63"/>
      <c r="ALM43" s="63"/>
      <c r="ALN43" s="63"/>
      <c r="ALO43" s="63"/>
      <c r="ALP43" s="63"/>
      <c r="ALQ43" s="63"/>
      <c r="ALR43" s="63"/>
      <c r="ALS43" s="63"/>
      <c r="ALT43" s="63"/>
      <c r="ALU43" s="63"/>
      <c r="ALV43" s="63"/>
      <c r="ALW43" s="63"/>
      <c r="ALX43" s="63"/>
      <c r="ALY43" s="63"/>
      <c r="ALZ43" s="63"/>
      <c r="AMA43" s="63"/>
      <c r="AMB43" s="63"/>
      <c r="AMC43" s="63"/>
      <c r="AMD43" s="63"/>
      <c r="AME43" s="63"/>
      <c r="AMF43" s="63"/>
      <c r="AMG43" s="63"/>
      <c r="AMH43" s="63"/>
      <c r="AMI43" s="63"/>
      <c r="AMJ43" s="63"/>
      <c r="AMK43" s="63"/>
      <c r="AML43" s="63"/>
      <c r="AMM43" s="63"/>
      <c r="AMN43" s="63"/>
      <c r="AMO43" s="63"/>
      <c r="AMP43" s="63"/>
      <c r="AMQ43" s="63"/>
      <c r="AMR43" s="63"/>
      <c r="AMS43" s="63"/>
      <c r="AMT43" s="63"/>
      <c r="AMU43" s="63"/>
      <c r="AMV43" s="63"/>
      <c r="AMW43" s="63"/>
      <c r="AMX43" s="63"/>
      <c r="AMY43" s="63"/>
      <c r="AMZ43" s="63"/>
      <c r="ANA43" s="63"/>
      <c r="ANB43" s="63"/>
      <c r="ANC43" s="63"/>
      <c r="AND43" s="63"/>
      <c r="ANE43" s="63"/>
      <c r="ANF43" s="63"/>
      <c r="ANG43" s="63"/>
      <c r="ANH43" s="63"/>
      <c r="ANI43" s="63"/>
      <c r="ANJ43" s="63"/>
      <c r="ANK43" s="63"/>
      <c r="ANL43" s="63"/>
      <c r="ANM43" s="63"/>
      <c r="ANN43" s="63"/>
      <c r="ANO43" s="63"/>
      <c r="ANP43" s="63"/>
      <c r="ANQ43" s="63"/>
      <c r="ANR43" s="63"/>
      <c r="ANS43" s="63"/>
      <c r="ANT43" s="63"/>
      <c r="ANU43" s="63"/>
      <c r="ANV43" s="63"/>
      <c r="ANW43" s="63"/>
      <c r="ANX43" s="63"/>
      <c r="ANY43" s="63"/>
      <c r="ANZ43" s="63"/>
      <c r="AOA43" s="63"/>
      <c r="AOB43" s="63"/>
      <c r="AOC43" s="63"/>
      <c r="AOD43" s="63"/>
      <c r="AOE43" s="63"/>
      <c r="AOF43" s="63"/>
      <c r="AOG43" s="63"/>
      <c r="AOH43" s="63"/>
      <c r="AOI43" s="63"/>
      <c r="AOJ43" s="63"/>
      <c r="AOK43" s="63"/>
      <c r="AOL43" s="63"/>
      <c r="AOM43" s="63"/>
      <c r="AON43" s="63"/>
      <c r="AOO43" s="63"/>
      <c r="AOP43" s="63"/>
      <c r="AOQ43" s="63"/>
      <c r="AOR43" s="63"/>
      <c r="AOS43" s="63"/>
      <c r="AOT43" s="63"/>
      <c r="AOU43" s="63"/>
      <c r="AOV43" s="63"/>
      <c r="AOW43" s="63"/>
      <c r="AOX43" s="63"/>
      <c r="AOY43" s="63"/>
      <c r="AOZ43" s="63"/>
      <c r="APA43" s="63"/>
      <c r="APB43" s="63"/>
      <c r="APC43" s="63"/>
      <c r="APD43" s="63"/>
      <c r="APE43" s="63"/>
      <c r="APF43" s="63"/>
      <c r="APG43" s="63"/>
      <c r="APH43" s="63"/>
      <c r="API43" s="63"/>
      <c r="APJ43" s="63"/>
      <c r="APK43" s="63"/>
      <c r="APL43" s="63"/>
      <c r="APM43" s="63"/>
      <c r="APN43" s="63"/>
      <c r="APO43" s="63"/>
      <c r="APP43" s="63"/>
      <c r="APQ43" s="63"/>
      <c r="APR43" s="63"/>
      <c r="APS43" s="63"/>
      <c r="APT43" s="63"/>
      <c r="APU43" s="63"/>
      <c r="APV43" s="63"/>
      <c r="APW43" s="63"/>
      <c r="APX43" s="63"/>
      <c r="APY43" s="63"/>
      <c r="APZ43" s="63"/>
      <c r="AQA43" s="63"/>
      <c r="AQB43" s="63"/>
      <c r="AQC43" s="63"/>
      <c r="AQD43" s="63"/>
      <c r="AQE43" s="63"/>
      <c r="AQF43" s="63"/>
      <c r="AQG43" s="63"/>
      <c r="AQH43" s="63"/>
      <c r="AQI43" s="63"/>
      <c r="AQJ43" s="63"/>
      <c r="AQK43" s="63"/>
      <c r="AQL43" s="63"/>
      <c r="AQM43" s="63"/>
      <c r="AQN43" s="63"/>
      <c r="AQO43" s="63"/>
      <c r="AQP43" s="63"/>
      <c r="AQQ43" s="63"/>
      <c r="AQR43" s="63"/>
      <c r="AQS43" s="63"/>
      <c r="AQT43" s="63"/>
      <c r="AQU43" s="63"/>
      <c r="AQV43" s="63"/>
      <c r="AQW43" s="63"/>
      <c r="AQX43" s="63"/>
      <c r="AQY43" s="63"/>
      <c r="AQZ43" s="63"/>
      <c r="ARA43" s="63"/>
      <c r="ARB43" s="63"/>
      <c r="ARC43" s="63"/>
      <c r="ARD43" s="63"/>
      <c r="ARE43" s="63"/>
      <c r="ARF43" s="63"/>
      <c r="ARG43" s="63"/>
      <c r="ARH43" s="63"/>
      <c r="ARI43" s="63"/>
      <c r="ARJ43" s="63"/>
      <c r="ARK43" s="63"/>
      <c r="ARL43" s="63"/>
      <c r="ARM43" s="63"/>
      <c r="ARN43" s="63"/>
      <c r="ARO43" s="63"/>
      <c r="ARP43" s="63"/>
      <c r="ARQ43" s="63"/>
      <c r="ARR43" s="63"/>
      <c r="ARS43" s="63"/>
      <c r="ART43" s="63"/>
      <c r="ARU43" s="63"/>
      <c r="ARV43" s="63"/>
      <c r="ARW43" s="63"/>
      <c r="ARX43" s="63"/>
      <c r="ARY43" s="63"/>
      <c r="ARZ43" s="63"/>
      <c r="ASA43" s="63"/>
      <c r="ASB43" s="63"/>
      <c r="ASC43" s="63"/>
      <c r="ASD43" s="63"/>
      <c r="ASE43" s="63"/>
      <c r="ASF43" s="63"/>
      <c r="ASG43" s="63"/>
      <c r="ASH43" s="63"/>
      <c r="ASI43" s="63"/>
      <c r="ASJ43" s="63"/>
      <c r="ASK43" s="63"/>
      <c r="ASL43" s="63"/>
      <c r="ASM43" s="63"/>
      <c r="ASN43" s="63"/>
      <c r="ASO43" s="63"/>
      <c r="ASP43" s="63"/>
      <c r="ASQ43" s="63"/>
      <c r="ASR43" s="63"/>
      <c r="ASS43" s="63"/>
      <c r="AST43" s="63"/>
      <c r="ASU43" s="63"/>
      <c r="ASV43" s="63"/>
      <c r="ASW43" s="63"/>
      <c r="ASX43" s="63"/>
      <c r="ASY43" s="63"/>
      <c r="ASZ43" s="63"/>
      <c r="ATA43" s="63"/>
      <c r="ATB43" s="63"/>
      <c r="ATC43" s="63"/>
      <c r="ATD43" s="63"/>
      <c r="ATE43" s="63"/>
      <c r="ATF43" s="63"/>
      <c r="ATG43" s="63"/>
      <c r="ATH43" s="63"/>
      <c r="ATI43" s="63"/>
      <c r="ATJ43" s="63"/>
      <c r="ATK43" s="63"/>
      <c r="ATL43" s="63"/>
      <c r="ATM43" s="63"/>
      <c r="ATN43" s="63"/>
      <c r="ATO43" s="63"/>
      <c r="ATP43" s="63"/>
      <c r="ATQ43" s="63"/>
      <c r="ATR43" s="63"/>
      <c r="ATS43" s="63"/>
      <c r="ATT43" s="63"/>
      <c r="ATU43" s="63"/>
      <c r="ATV43" s="63"/>
      <c r="ATW43" s="63"/>
      <c r="ATX43" s="63"/>
      <c r="ATY43" s="63"/>
      <c r="ATZ43" s="63"/>
      <c r="AUA43" s="63"/>
      <c r="AUB43" s="63"/>
      <c r="AUC43" s="63"/>
      <c r="AUD43" s="63"/>
      <c r="AUE43" s="63"/>
      <c r="AUF43" s="63"/>
      <c r="AUG43" s="63"/>
      <c r="AUH43" s="63"/>
      <c r="AUI43" s="63"/>
      <c r="AUJ43" s="63"/>
      <c r="AUK43" s="63"/>
      <c r="AUL43" s="63"/>
      <c r="AUM43" s="63"/>
      <c r="AUN43" s="63"/>
      <c r="AUO43" s="63"/>
      <c r="AUP43" s="63"/>
      <c r="AUQ43" s="63"/>
      <c r="AUR43" s="63"/>
      <c r="AUS43" s="63"/>
      <c r="AUT43" s="63"/>
      <c r="AUU43" s="63"/>
      <c r="AUV43" s="63"/>
      <c r="AUW43" s="63"/>
      <c r="AUX43" s="63"/>
      <c r="AUY43" s="63"/>
      <c r="AUZ43" s="63"/>
      <c r="AVA43" s="63"/>
      <c r="AVB43" s="63"/>
      <c r="AVC43" s="63"/>
      <c r="AVD43" s="63"/>
      <c r="AVE43" s="63"/>
      <c r="AVF43" s="63"/>
      <c r="AVG43" s="63"/>
      <c r="AVH43" s="63"/>
      <c r="AVI43" s="63"/>
      <c r="AVJ43" s="63"/>
      <c r="AVK43" s="63"/>
      <c r="AVL43" s="63"/>
      <c r="AVM43" s="63"/>
      <c r="AVN43" s="63"/>
      <c r="AVO43" s="63"/>
      <c r="AVP43" s="63"/>
      <c r="AVQ43" s="63"/>
      <c r="AVR43" s="63"/>
      <c r="AVS43" s="63"/>
      <c r="AVT43" s="63"/>
      <c r="AVU43" s="63"/>
      <c r="AVV43" s="63"/>
      <c r="AVW43" s="63"/>
      <c r="AVX43" s="63"/>
      <c r="AVY43" s="63"/>
      <c r="AVZ43" s="63"/>
      <c r="AWA43" s="63"/>
      <c r="AWB43" s="63"/>
      <c r="AWC43" s="63"/>
      <c r="AWD43" s="63"/>
      <c r="AWE43" s="63"/>
      <c r="AWF43" s="63"/>
      <c r="AWG43" s="63"/>
      <c r="AWH43" s="63"/>
      <c r="AWI43" s="63"/>
      <c r="AWJ43" s="63"/>
      <c r="AWK43" s="63"/>
      <c r="AWL43" s="63"/>
      <c r="AWM43" s="63"/>
      <c r="AWN43" s="63"/>
      <c r="AWO43" s="63"/>
      <c r="AWP43" s="63"/>
      <c r="AWQ43" s="63"/>
      <c r="AWR43" s="63"/>
      <c r="AWS43" s="63"/>
      <c r="AWT43" s="63"/>
      <c r="AWU43" s="63"/>
      <c r="AWV43" s="63"/>
      <c r="AWW43" s="63"/>
      <c r="AWX43" s="63"/>
      <c r="AWY43" s="63"/>
      <c r="AWZ43" s="63"/>
      <c r="AXA43" s="63"/>
      <c r="AXB43" s="63"/>
      <c r="AXC43" s="63"/>
      <c r="AXD43" s="63"/>
      <c r="AXE43" s="63"/>
      <c r="AXF43" s="63"/>
      <c r="AXG43" s="63"/>
      <c r="AXH43" s="63"/>
      <c r="AXI43" s="63"/>
      <c r="AXJ43" s="63"/>
      <c r="AXK43" s="63"/>
      <c r="AXL43" s="63"/>
      <c r="AXM43" s="63"/>
      <c r="AXN43" s="63"/>
      <c r="AXO43" s="63"/>
      <c r="AXP43" s="63"/>
      <c r="AXQ43" s="63"/>
      <c r="AXR43" s="63"/>
      <c r="AXS43" s="63"/>
      <c r="AXT43" s="63"/>
      <c r="AXU43" s="63"/>
      <c r="AXV43" s="63"/>
      <c r="AXW43" s="63"/>
      <c r="AXX43" s="63"/>
      <c r="AXY43" s="63"/>
      <c r="AXZ43" s="63"/>
      <c r="AYA43" s="63"/>
      <c r="AYB43" s="63"/>
      <c r="AYC43" s="63"/>
      <c r="AYD43" s="63"/>
      <c r="AYE43" s="63"/>
      <c r="AYF43" s="63"/>
      <c r="AYG43" s="63"/>
      <c r="AYH43" s="63"/>
      <c r="AYI43" s="63"/>
      <c r="AYJ43" s="63"/>
      <c r="AYK43" s="63"/>
      <c r="AYL43" s="63"/>
      <c r="AYM43" s="63"/>
      <c r="AYN43" s="63"/>
      <c r="AYO43" s="63"/>
      <c r="AYP43" s="63"/>
      <c r="AYQ43" s="63"/>
      <c r="AYR43" s="63"/>
      <c r="AYS43" s="63"/>
      <c r="AYT43" s="63"/>
      <c r="AYU43" s="63"/>
      <c r="AYV43" s="63"/>
      <c r="AYW43" s="63"/>
      <c r="AYX43" s="63"/>
      <c r="AYY43" s="63"/>
      <c r="AYZ43" s="63"/>
      <c r="AZA43" s="63"/>
      <c r="AZB43" s="63"/>
      <c r="AZC43" s="63"/>
      <c r="AZD43" s="63"/>
      <c r="AZE43" s="63"/>
      <c r="AZF43" s="63"/>
      <c r="AZG43" s="63"/>
      <c r="AZH43" s="63"/>
      <c r="AZI43" s="63"/>
      <c r="AZJ43" s="63"/>
      <c r="AZK43" s="63"/>
      <c r="AZL43" s="63"/>
      <c r="AZM43" s="63"/>
      <c r="AZN43" s="63"/>
      <c r="AZO43" s="63"/>
      <c r="AZP43" s="63"/>
      <c r="AZQ43" s="63"/>
      <c r="AZR43" s="63"/>
      <c r="AZS43" s="63"/>
      <c r="AZT43" s="63"/>
      <c r="AZU43" s="63"/>
      <c r="AZV43" s="63"/>
      <c r="AZW43" s="63"/>
      <c r="AZX43" s="63"/>
      <c r="AZY43" s="63"/>
      <c r="AZZ43" s="63"/>
      <c r="BAA43" s="63"/>
      <c r="BAB43" s="63"/>
      <c r="BAC43" s="63"/>
      <c r="BAD43" s="63"/>
      <c r="BAE43" s="63"/>
      <c r="BAF43" s="63"/>
      <c r="BAG43" s="63"/>
      <c r="BAH43" s="63"/>
      <c r="BAI43" s="63"/>
      <c r="BAJ43" s="63"/>
      <c r="BAK43" s="63"/>
      <c r="BAL43" s="63"/>
      <c r="BAM43" s="63"/>
      <c r="BAN43" s="63"/>
      <c r="BAO43" s="63"/>
      <c r="BAP43" s="63"/>
      <c r="BAQ43" s="63"/>
      <c r="BAR43" s="63"/>
      <c r="BAS43" s="63"/>
      <c r="BAT43" s="63"/>
      <c r="BAU43" s="63"/>
      <c r="BAV43" s="63"/>
      <c r="BAW43" s="63"/>
      <c r="BAX43" s="63"/>
      <c r="BAY43" s="63"/>
      <c r="BAZ43" s="63"/>
      <c r="BBA43" s="63"/>
      <c r="BBB43" s="63"/>
      <c r="BBC43" s="63"/>
      <c r="BBD43" s="63"/>
      <c r="BBE43" s="63"/>
      <c r="BBF43" s="63"/>
      <c r="BBG43" s="63"/>
      <c r="BBH43" s="63"/>
      <c r="BBI43" s="63"/>
      <c r="BBJ43" s="63"/>
      <c r="BBK43" s="63"/>
      <c r="BBL43" s="63"/>
      <c r="BBM43" s="63"/>
      <c r="BBN43" s="63"/>
      <c r="BBO43" s="63"/>
      <c r="BBP43" s="63"/>
      <c r="BBQ43" s="63"/>
      <c r="BBR43" s="63"/>
      <c r="BBS43" s="63"/>
      <c r="BBT43" s="63"/>
      <c r="BBU43" s="63"/>
      <c r="BBV43" s="63"/>
      <c r="BBW43" s="63"/>
      <c r="BBX43" s="63"/>
      <c r="BBY43" s="63"/>
      <c r="BBZ43" s="63"/>
      <c r="BCA43" s="63"/>
      <c r="BCB43" s="63"/>
      <c r="BCC43" s="63"/>
      <c r="BCD43" s="63"/>
      <c r="BCE43" s="63"/>
      <c r="BCF43" s="63"/>
      <c r="BCG43" s="63"/>
      <c r="BCH43" s="63"/>
      <c r="BCI43" s="63"/>
      <c r="BCJ43" s="63"/>
      <c r="BCK43" s="63"/>
      <c r="BCL43" s="63"/>
      <c r="BCM43" s="63"/>
      <c r="BCN43" s="63"/>
      <c r="BCO43" s="63"/>
      <c r="BCP43" s="63"/>
      <c r="BCQ43" s="63"/>
      <c r="BCR43" s="63"/>
      <c r="BCS43" s="63"/>
      <c r="BCT43" s="63"/>
      <c r="BCU43" s="63"/>
      <c r="BCV43" s="63"/>
      <c r="BCW43" s="63"/>
      <c r="BCX43" s="63"/>
      <c r="BCY43" s="63"/>
      <c r="BCZ43" s="63"/>
      <c r="BDA43" s="63"/>
      <c r="BDB43" s="63"/>
      <c r="BDC43" s="63"/>
      <c r="BDD43" s="63"/>
      <c r="BDE43" s="63"/>
      <c r="BDF43" s="63"/>
      <c r="BDG43" s="63"/>
      <c r="BDH43" s="63"/>
      <c r="BDI43" s="63"/>
      <c r="BDJ43" s="63"/>
      <c r="BDK43" s="63"/>
      <c r="BDL43" s="63"/>
      <c r="BDM43" s="63"/>
      <c r="BDN43" s="63"/>
      <c r="BDO43" s="63"/>
      <c r="BDP43" s="63"/>
      <c r="BDQ43" s="63"/>
      <c r="BDR43" s="63"/>
      <c r="BDS43" s="63"/>
      <c r="BDT43" s="63"/>
      <c r="BDU43" s="63"/>
      <c r="BDV43" s="63"/>
      <c r="BDW43" s="63"/>
      <c r="BDX43" s="63"/>
      <c r="BDY43" s="63"/>
      <c r="BDZ43" s="63"/>
      <c r="BEA43" s="63"/>
      <c r="BEB43" s="63"/>
      <c r="BEC43" s="63"/>
      <c r="BED43" s="63"/>
      <c r="BEE43" s="63"/>
      <c r="BEF43" s="63"/>
      <c r="BEG43" s="63"/>
      <c r="BEH43" s="63"/>
      <c r="BEI43" s="63"/>
      <c r="BEJ43" s="63"/>
      <c r="BEK43" s="63"/>
      <c r="BEL43" s="63"/>
      <c r="BEM43" s="63"/>
      <c r="BEN43" s="63"/>
      <c r="BEO43" s="63"/>
      <c r="BEP43" s="63"/>
      <c r="BEQ43" s="63"/>
      <c r="BER43" s="63"/>
      <c r="BES43" s="63"/>
      <c r="BET43" s="63"/>
      <c r="BEU43" s="63"/>
      <c r="BEV43" s="63"/>
      <c r="BEW43" s="63"/>
      <c r="BEX43" s="63"/>
      <c r="BEY43" s="63"/>
      <c r="BEZ43" s="63"/>
      <c r="BFA43" s="63"/>
      <c r="BFB43" s="63"/>
      <c r="BFC43" s="63"/>
      <c r="BFD43" s="63"/>
      <c r="BFE43" s="63"/>
      <c r="BFF43" s="63"/>
      <c r="BFG43" s="63"/>
      <c r="BFH43" s="63"/>
      <c r="BFI43" s="63"/>
      <c r="BFJ43" s="63"/>
      <c r="BFK43" s="63"/>
      <c r="BFL43" s="63"/>
      <c r="BFM43" s="63"/>
      <c r="BFN43" s="63"/>
      <c r="BFO43" s="63"/>
      <c r="BFP43" s="63"/>
      <c r="BFQ43" s="63"/>
      <c r="BFR43" s="63"/>
      <c r="BFS43" s="63"/>
      <c r="BFT43" s="63"/>
      <c r="BFU43" s="63"/>
      <c r="BFV43" s="63"/>
      <c r="BFW43" s="63"/>
      <c r="BFX43" s="63"/>
      <c r="BFY43" s="63"/>
      <c r="BFZ43" s="63"/>
      <c r="BGA43" s="63"/>
      <c r="BGB43" s="63"/>
      <c r="BGC43" s="63"/>
      <c r="BGD43" s="63"/>
      <c r="BGE43" s="63"/>
      <c r="BGF43" s="63"/>
      <c r="BGG43" s="63"/>
      <c r="BGH43" s="63"/>
      <c r="BGI43" s="63"/>
      <c r="BGJ43" s="63"/>
      <c r="BGK43" s="63"/>
      <c r="BGL43" s="63"/>
      <c r="BGM43" s="63"/>
      <c r="BGN43" s="63"/>
      <c r="BGO43" s="63"/>
      <c r="BGP43" s="63"/>
      <c r="BGQ43" s="63"/>
      <c r="BGR43" s="63"/>
      <c r="BGS43" s="63"/>
      <c r="BGT43" s="63"/>
      <c r="BGU43" s="63"/>
      <c r="BGV43" s="63"/>
      <c r="BGW43" s="63"/>
      <c r="BGX43" s="63"/>
      <c r="BGY43" s="63"/>
      <c r="BGZ43" s="63"/>
      <c r="BHA43" s="63"/>
      <c r="BHB43" s="63"/>
      <c r="BHC43" s="63"/>
      <c r="BHD43" s="63"/>
      <c r="BHE43" s="63"/>
      <c r="BHF43" s="63"/>
      <c r="BHG43" s="63"/>
      <c r="BHH43" s="63"/>
      <c r="BHI43" s="63"/>
      <c r="BHJ43" s="63"/>
      <c r="BHK43" s="63"/>
      <c r="BHL43" s="63"/>
      <c r="BHM43" s="63"/>
      <c r="BHN43" s="63"/>
      <c r="BHO43" s="63"/>
      <c r="BHP43" s="63"/>
      <c r="BHQ43" s="63"/>
      <c r="BHR43" s="63"/>
      <c r="BHS43" s="63"/>
      <c r="BHT43" s="63"/>
      <c r="BHU43" s="63"/>
      <c r="BHV43" s="63"/>
      <c r="BHW43" s="63"/>
      <c r="BHX43" s="63"/>
      <c r="BHY43" s="63"/>
      <c r="BHZ43" s="63"/>
      <c r="BIA43" s="63"/>
      <c r="BIB43" s="63"/>
      <c r="BIC43" s="63"/>
      <c r="BID43" s="63"/>
      <c r="BIE43" s="63"/>
      <c r="BIF43" s="63"/>
      <c r="BIG43" s="63"/>
      <c r="BIH43" s="63"/>
      <c r="BII43" s="63"/>
      <c r="BIJ43" s="63"/>
      <c r="BIK43" s="63"/>
      <c r="BIL43" s="63"/>
      <c r="BIM43" s="63"/>
      <c r="BIN43" s="63"/>
      <c r="BIO43" s="63"/>
      <c r="BIP43" s="63"/>
      <c r="BIQ43" s="63"/>
      <c r="BIR43" s="63"/>
      <c r="BIS43" s="63"/>
      <c r="BIT43" s="63"/>
      <c r="BIU43" s="63"/>
      <c r="BIV43" s="63"/>
      <c r="BIW43" s="63"/>
      <c r="BIX43" s="63"/>
      <c r="BIY43" s="63"/>
      <c r="BIZ43" s="63"/>
      <c r="BJA43" s="63"/>
      <c r="BJB43" s="63"/>
      <c r="BJC43" s="63"/>
      <c r="BJD43" s="63"/>
      <c r="BJE43" s="63"/>
      <c r="BJF43" s="63"/>
      <c r="BJG43" s="63"/>
      <c r="BJH43" s="63"/>
      <c r="BJI43" s="63"/>
      <c r="BJJ43" s="63"/>
      <c r="BJK43" s="63"/>
      <c r="BJL43" s="63"/>
      <c r="BJM43" s="63"/>
      <c r="BJN43" s="63"/>
      <c r="BJO43" s="63"/>
      <c r="BJP43" s="63"/>
      <c r="BJQ43" s="63"/>
      <c r="BJR43" s="63"/>
      <c r="BJS43" s="63"/>
      <c r="BJT43" s="63"/>
      <c r="BJU43" s="63"/>
      <c r="BJV43" s="63"/>
      <c r="BJW43" s="63"/>
      <c r="BJX43" s="63"/>
      <c r="BJY43" s="63"/>
      <c r="BJZ43" s="63"/>
      <c r="BKA43" s="63"/>
      <c r="BKB43" s="63"/>
      <c r="BKC43" s="63"/>
      <c r="BKD43" s="63"/>
      <c r="BKE43" s="63"/>
      <c r="BKF43" s="63"/>
      <c r="BKG43" s="63"/>
      <c r="BKH43" s="63"/>
      <c r="BKI43" s="63"/>
      <c r="BKJ43" s="63"/>
      <c r="BKK43" s="63"/>
      <c r="BKL43" s="63"/>
      <c r="BKM43" s="63"/>
      <c r="BKN43" s="63"/>
      <c r="BKO43" s="63"/>
      <c r="BKP43" s="63"/>
      <c r="BKQ43" s="63"/>
      <c r="BKR43" s="63"/>
      <c r="BKS43" s="63"/>
      <c r="BKT43" s="63"/>
      <c r="BKU43" s="63"/>
      <c r="BKV43" s="63"/>
      <c r="BKW43" s="63"/>
      <c r="BKX43" s="63"/>
      <c r="BKY43" s="63"/>
      <c r="BKZ43" s="63"/>
      <c r="BLA43" s="63"/>
      <c r="BLB43" s="63"/>
      <c r="BLC43" s="63"/>
      <c r="BLD43" s="63"/>
      <c r="BLE43" s="63"/>
      <c r="BLF43" s="63"/>
      <c r="BLG43" s="63"/>
      <c r="BLH43" s="63"/>
      <c r="BLI43" s="63"/>
      <c r="BLJ43" s="63"/>
      <c r="BLK43" s="63"/>
      <c r="BLL43" s="63"/>
      <c r="BLM43" s="63"/>
      <c r="BLN43" s="63"/>
      <c r="BLO43" s="63"/>
      <c r="BLP43" s="63"/>
      <c r="BLQ43" s="63"/>
      <c r="BLR43" s="63"/>
      <c r="BLS43" s="63"/>
      <c r="BLT43" s="63"/>
      <c r="BLU43" s="63"/>
      <c r="BLV43" s="63"/>
      <c r="BLW43" s="63"/>
      <c r="BLX43" s="63"/>
      <c r="BLY43" s="63"/>
      <c r="BLZ43" s="63"/>
      <c r="BMA43" s="63"/>
      <c r="BMB43" s="63"/>
      <c r="BMC43" s="63"/>
      <c r="BMD43" s="63"/>
      <c r="BME43" s="63"/>
    </row>
    <row r="44" spans="1:1695" s="1" customFormat="1" ht="15" customHeight="1" x14ac:dyDescent="0.25">
      <c r="A44" s="107" t="s">
        <v>237</v>
      </c>
      <c r="B44" s="119" t="e">
        <f>VLOOKUP(A44,'Tirantes - Executados'!$A$8:$M$404,10,FALSE)</f>
        <v>#N/A</v>
      </c>
      <c r="C44" s="133" t="e">
        <f>VLOOKUP(A44,'Tirantes - Executados'!$A$1:$M$405,17,FALSE)</f>
        <v>#N/A</v>
      </c>
      <c r="D44" s="122" t="e">
        <f>VLOOKUP(A44,'Tirantes - Executados'!$A$8:$M$404,18,FALSE)</f>
        <v>#N/A</v>
      </c>
      <c r="E44" s="133" t="e">
        <f>VLOOKUP(A44,'Tirantes - Executados'!$A$1:$M$405,19,FALSE)</f>
        <v>#N/A</v>
      </c>
      <c r="F44" s="122" t="e">
        <f>VLOOKUP(A44,'Tirantes - Executados'!$A$8:$M$404,20,FALSE)</f>
        <v>#N/A</v>
      </c>
      <c r="G44" s="133" t="e">
        <f>VLOOKUP(A44,'Tirantes - Executados'!$A$1:$M$405,21,FALSE)</f>
        <v>#N/A</v>
      </c>
      <c r="H44" s="122" t="e">
        <f>VLOOKUP(A44,'Tirantes - Executados'!$A$8:$M$404,22,FALSE)</f>
        <v>#N/A</v>
      </c>
      <c r="I44" s="133" t="e">
        <f>VLOOKUP(A44,'Tirantes - Executados'!$A$1:$M$405,23,FALSE)</f>
        <v>#N/A</v>
      </c>
      <c r="J44" s="122" t="e">
        <f>VLOOKUP(A44,'Tirantes - Executados'!$A$8:$M$404,24,FALSE)</f>
        <v>#N/A</v>
      </c>
      <c r="K44" s="108" t="e">
        <f>VLOOKUP(A44,'Tirantes - Executados'!$A$8:$M$404,11,FALSE)</f>
        <v>#N/A</v>
      </c>
      <c r="L44" s="133" t="e">
        <f>VLOOKUP(A44,'Tirantes - Executados'!$A$1:$M$405,28,FALSE)</f>
        <v>#N/A</v>
      </c>
      <c r="M44" s="122" t="e">
        <f>VLOOKUP(A44,'Tirantes - Executados'!$A$8:$M$404,29,FALSE)</f>
        <v>#N/A</v>
      </c>
      <c r="N44" s="133" t="e">
        <f>VLOOKUP(A44,'Tirantes - Executados'!$A$1:$M$405,30,FALSE)</f>
        <v>#N/A</v>
      </c>
      <c r="O44" s="122" t="e">
        <f>VLOOKUP(A44,'Tirantes - Executados'!$A$8:$M$404,31,FALSE)</f>
        <v>#N/A</v>
      </c>
      <c r="P44" s="133" t="e">
        <f>VLOOKUP(A44,'Tirantes - Executados'!$A$1:$M$405,32,FALSE)</f>
        <v>#N/A</v>
      </c>
      <c r="Q44" s="122" t="e">
        <f>VLOOKUP(A44,'Tirantes - Executados'!$A$8:$M$404,33,FALSE)</f>
        <v>#N/A</v>
      </c>
      <c r="R44" s="133" t="e">
        <f>VLOOKUP(A44,'Tirantes - Executados'!$A$1:$M$405,34,FALSE)</f>
        <v>#N/A</v>
      </c>
      <c r="S44" s="122" t="e">
        <f>VLOOKUP(A44,'Tirantes - Executados'!$A$8:$M$404,35,FALSE)</f>
        <v>#N/A</v>
      </c>
      <c r="T44" s="108" t="e">
        <f>VLOOKUP(A44,'Tirantes - Executados'!$A$8:$M$404,12,FALSE)</f>
        <v>#N/A</v>
      </c>
      <c r="U44" s="133" t="e">
        <f>VLOOKUP(A44,'Tirantes - Executados'!$A$1:$M$405,39,FALSE)</f>
        <v>#N/A</v>
      </c>
      <c r="V44" s="122" t="e">
        <f>VLOOKUP(A44,'Tirantes - Executados'!$A$8:$M$404,40,FALSE)</f>
        <v>#N/A</v>
      </c>
      <c r="W44" s="133" t="e">
        <f>VLOOKUP(A44,'Tirantes - Executados'!$A$1:$M$405,41,FALSE)</f>
        <v>#N/A</v>
      </c>
      <c r="X44" s="122" t="e">
        <f>VLOOKUP(A44,'Tirantes - Executados'!$A$8:$M$404,42,FALSE)</f>
        <v>#N/A</v>
      </c>
      <c r="Y44" s="133" t="e">
        <f>VLOOKUP(A44,'Tirantes - Executados'!$A$1:$M$405,43,FALSE)</f>
        <v>#N/A</v>
      </c>
      <c r="Z44" s="122" t="e">
        <f>VLOOKUP(A44,'Tirantes - Executados'!$A$8:$M$404,44,FALSE)</f>
        <v>#N/A</v>
      </c>
      <c r="AA44" s="133" t="e">
        <f>VLOOKUP(A44,'Tirantes - Executados'!$A$1:$M$405,45,FALSE)</f>
        <v>#N/A</v>
      </c>
      <c r="AB44" s="132" t="e">
        <f>VLOOKUP(A44,'Tirantes - Executados'!$A$8:$M$404,46,FALSE)</f>
        <v>#N/A</v>
      </c>
      <c r="AC44" s="99" t="s">
        <v>300</v>
      </c>
      <c r="AD44" s="109" t="e">
        <f>VLOOKUP(A44,'Tirantes - Executados'!$A$8:$M$404,14,FALSE)</f>
        <v>#N/A</v>
      </c>
      <c r="AE44" s="63"/>
      <c r="AF44" s="118" t="e">
        <f>VLOOKUP(A44,'Tirantes - Executados'!$A$1:$M$569,13,FALSE)</f>
        <v>#N/A</v>
      </c>
      <c r="AG44" s="63"/>
      <c r="AH44" s="63"/>
      <c r="AI44" s="230" t="e">
        <f>VLOOKUP(A44,'Tirantes - Executados'!$A$7:$M$404,50)</f>
        <v>#REF!</v>
      </c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  <c r="IX44" s="63"/>
      <c r="IY44" s="63"/>
      <c r="IZ44" s="63"/>
      <c r="JA44" s="63"/>
      <c r="JB44" s="63"/>
      <c r="JC44" s="63"/>
      <c r="JD44" s="63"/>
      <c r="JE44" s="63"/>
      <c r="JF44" s="63"/>
      <c r="JG44" s="63"/>
      <c r="JH44" s="63"/>
      <c r="JI44" s="63"/>
      <c r="JJ44" s="63"/>
      <c r="JK44" s="63"/>
      <c r="JL44" s="63"/>
      <c r="JM44" s="63"/>
      <c r="JN44" s="63"/>
      <c r="JO44" s="63"/>
      <c r="JP44" s="63"/>
      <c r="JQ44" s="63"/>
      <c r="JR44" s="63"/>
      <c r="JS44" s="63"/>
      <c r="JT44" s="63"/>
      <c r="JU44" s="63"/>
      <c r="JV44" s="63"/>
      <c r="JW44" s="63"/>
      <c r="JX44" s="63"/>
      <c r="JY44" s="63"/>
      <c r="JZ44" s="63"/>
      <c r="KA44" s="63"/>
      <c r="KB44" s="63"/>
      <c r="KC44" s="63"/>
      <c r="KD44" s="63"/>
      <c r="KE44" s="63"/>
      <c r="KF44" s="63"/>
      <c r="KG44" s="63"/>
      <c r="KH44" s="63"/>
      <c r="KI44" s="63"/>
      <c r="KJ44" s="63"/>
      <c r="KK44" s="63"/>
      <c r="KL44" s="63"/>
      <c r="KM44" s="63"/>
      <c r="KN44" s="63"/>
      <c r="KO44" s="63"/>
      <c r="KP44" s="63"/>
      <c r="KQ44" s="63"/>
      <c r="KR44" s="63"/>
      <c r="KS44" s="63"/>
      <c r="KT44" s="63"/>
      <c r="KU44" s="63"/>
      <c r="KV44" s="63"/>
      <c r="KW44" s="63"/>
      <c r="KX44" s="63"/>
      <c r="KY44" s="63"/>
      <c r="KZ44" s="63"/>
      <c r="LA44" s="63"/>
      <c r="LB44" s="63"/>
      <c r="LC44" s="63"/>
      <c r="LD44" s="63"/>
      <c r="LE44" s="63"/>
      <c r="LF44" s="63"/>
      <c r="LG44" s="63"/>
      <c r="LH44" s="63"/>
      <c r="LI44" s="63"/>
      <c r="LJ44" s="63"/>
      <c r="LK44" s="63"/>
      <c r="LL44" s="63"/>
      <c r="LM44" s="63"/>
      <c r="LN44" s="63"/>
      <c r="LO44" s="63"/>
      <c r="LP44" s="63"/>
      <c r="LQ44" s="63"/>
      <c r="LR44" s="63"/>
      <c r="LS44" s="63"/>
      <c r="LT44" s="63"/>
      <c r="LU44" s="63"/>
      <c r="LV44" s="63"/>
      <c r="LW44" s="63"/>
      <c r="LX44" s="63"/>
      <c r="LY44" s="63"/>
      <c r="LZ44" s="63"/>
      <c r="MA44" s="63"/>
      <c r="MB44" s="63"/>
      <c r="MC44" s="63"/>
      <c r="MD44" s="63"/>
      <c r="ME44" s="63"/>
      <c r="MF44" s="63"/>
      <c r="MG44" s="63"/>
      <c r="MH44" s="63"/>
      <c r="MI44" s="63"/>
      <c r="MJ44" s="63"/>
      <c r="MK44" s="63"/>
      <c r="ML44" s="63"/>
      <c r="MM44" s="63"/>
      <c r="MN44" s="63"/>
      <c r="MO44" s="63"/>
      <c r="MP44" s="63"/>
      <c r="MQ44" s="63"/>
      <c r="MR44" s="63"/>
      <c r="MS44" s="63"/>
      <c r="MT44" s="63"/>
      <c r="MU44" s="63"/>
      <c r="MV44" s="63"/>
      <c r="MW44" s="63"/>
      <c r="MX44" s="63"/>
      <c r="MY44" s="63"/>
      <c r="MZ44" s="63"/>
      <c r="NA44" s="63"/>
      <c r="NB44" s="63"/>
      <c r="NC44" s="63"/>
      <c r="ND44" s="63"/>
      <c r="NE44" s="63"/>
      <c r="NF44" s="63"/>
      <c r="NG44" s="63"/>
      <c r="NH44" s="63"/>
      <c r="NI44" s="63"/>
      <c r="NJ44" s="63"/>
      <c r="NK44" s="63"/>
      <c r="NL44" s="63"/>
      <c r="NM44" s="63"/>
      <c r="NN44" s="63"/>
      <c r="NO44" s="63"/>
      <c r="NP44" s="63"/>
      <c r="NQ44" s="63"/>
      <c r="NR44" s="63"/>
      <c r="NS44" s="63"/>
      <c r="NT44" s="63"/>
      <c r="NU44" s="63"/>
      <c r="NV44" s="63"/>
      <c r="NW44" s="63"/>
      <c r="NX44" s="63"/>
      <c r="NY44" s="63"/>
      <c r="NZ44" s="63"/>
      <c r="OA44" s="63"/>
      <c r="OB44" s="63"/>
      <c r="OC44" s="63"/>
      <c r="OD44" s="63"/>
      <c r="OE44" s="63"/>
      <c r="OF44" s="63"/>
      <c r="OG44" s="63"/>
      <c r="OH44" s="63"/>
      <c r="OI44" s="63"/>
      <c r="OJ44" s="63"/>
      <c r="OK44" s="63"/>
      <c r="OL44" s="63"/>
      <c r="OM44" s="63"/>
      <c r="ON44" s="63"/>
      <c r="OO44" s="63"/>
      <c r="OP44" s="63"/>
      <c r="OQ44" s="63"/>
      <c r="OR44" s="63"/>
      <c r="OS44" s="63"/>
      <c r="OT44" s="63"/>
      <c r="OU44" s="63"/>
      <c r="OV44" s="63"/>
      <c r="OW44" s="63"/>
      <c r="OX44" s="63"/>
      <c r="OY44" s="63"/>
      <c r="OZ44" s="63"/>
      <c r="PA44" s="63"/>
      <c r="PB44" s="63"/>
      <c r="PC44" s="63"/>
      <c r="PD44" s="63"/>
      <c r="PE44" s="63"/>
      <c r="PF44" s="63"/>
      <c r="PG44" s="63"/>
      <c r="PH44" s="63"/>
      <c r="PI44" s="63"/>
      <c r="PJ44" s="63"/>
      <c r="PK44" s="63"/>
      <c r="PL44" s="63"/>
      <c r="PM44" s="63"/>
      <c r="PN44" s="63"/>
      <c r="PO44" s="63"/>
      <c r="PP44" s="63"/>
      <c r="PQ44" s="63"/>
      <c r="PR44" s="63"/>
      <c r="PS44" s="63"/>
      <c r="PT44" s="63"/>
      <c r="PU44" s="63"/>
      <c r="PV44" s="63"/>
      <c r="PW44" s="63"/>
      <c r="PX44" s="63"/>
      <c r="PY44" s="63"/>
      <c r="PZ44" s="63"/>
      <c r="QA44" s="63"/>
      <c r="QB44" s="63"/>
      <c r="QC44" s="63"/>
      <c r="QD44" s="63"/>
      <c r="QE44" s="63"/>
      <c r="QF44" s="63"/>
      <c r="QG44" s="63"/>
      <c r="QH44" s="63"/>
      <c r="QI44" s="63"/>
      <c r="QJ44" s="63"/>
      <c r="QK44" s="63"/>
      <c r="QL44" s="63"/>
      <c r="QM44" s="63"/>
      <c r="QN44" s="63"/>
      <c r="QO44" s="63"/>
      <c r="QP44" s="63"/>
      <c r="QQ44" s="63"/>
      <c r="QR44" s="63"/>
      <c r="QS44" s="63"/>
      <c r="QT44" s="63"/>
      <c r="QU44" s="63"/>
      <c r="QV44" s="63"/>
      <c r="QW44" s="63"/>
      <c r="QX44" s="63"/>
      <c r="QY44" s="63"/>
      <c r="QZ44" s="63"/>
      <c r="RA44" s="63"/>
      <c r="RB44" s="63"/>
      <c r="RC44" s="63"/>
      <c r="RD44" s="63"/>
      <c r="RE44" s="63"/>
      <c r="RF44" s="63"/>
      <c r="RG44" s="63"/>
      <c r="RH44" s="63"/>
      <c r="RI44" s="63"/>
      <c r="RJ44" s="63"/>
      <c r="RK44" s="63"/>
      <c r="RL44" s="63"/>
      <c r="RM44" s="63"/>
      <c r="RN44" s="63"/>
      <c r="RO44" s="63"/>
      <c r="RP44" s="63"/>
      <c r="RQ44" s="63"/>
      <c r="RR44" s="63"/>
      <c r="RS44" s="63"/>
      <c r="RT44" s="63"/>
      <c r="RU44" s="63"/>
      <c r="RV44" s="63"/>
      <c r="RW44" s="63"/>
      <c r="RX44" s="63"/>
      <c r="RY44" s="63"/>
      <c r="RZ44" s="63"/>
      <c r="SA44" s="63"/>
      <c r="SB44" s="63"/>
      <c r="SC44" s="63"/>
      <c r="SD44" s="63"/>
      <c r="SE44" s="63"/>
      <c r="SF44" s="63"/>
      <c r="SG44" s="63"/>
      <c r="SH44" s="63"/>
      <c r="SI44" s="63"/>
      <c r="SJ44" s="63"/>
      <c r="SK44" s="63"/>
      <c r="SL44" s="63"/>
      <c r="SM44" s="63"/>
      <c r="SN44" s="63"/>
      <c r="SO44" s="63"/>
      <c r="SP44" s="63"/>
      <c r="SQ44" s="63"/>
      <c r="SR44" s="63"/>
      <c r="SS44" s="63"/>
      <c r="ST44" s="63"/>
      <c r="SU44" s="63"/>
      <c r="SV44" s="63"/>
      <c r="SW44" s="63"/>
      <c r="SX44" s="63"/>
      <c r="SY44" s="63"/>
      <c r="SZ44" s="63"/>
      <c r="TA44" s="63"/>
      <c r="TB44" s="63"/>
      <c r="TC44" s="63"/>
      <c r="TD44" s="63"/>
      <c r="TE44" s="63"/>
      <c r="TF44" s="63"/>
      <c r="TG44" s="63"/>
      <c r="TH44" s="63"/>
      <c r="TI44" s="63"/>
      <c r="TJ44" s="63"/>
      <c r="TK44" s="63"/>
      <c r="TL44" s="63"/>
      <c r="TM44" s="63"/>
      <c r="TN44" s="63"/>
      <c r="TO44" s="63"/>
      <c r="TP44" s="63"/>
      <c r="TQ44" s="63"/>
      <c r="TR44" s="63"/>
      <c r="TS44" s="63"/>
      <c r="TT44" s="63"/>
      <c r="TU44" s="63"/>
      <c r="TV44" s="63"/>
      <c r="TW44" s="63"/>
      <c r="TX44" s="63"/>
      <c r="TY44" s="63"/>
      <c r="TZ44" s="63"/>
      <c r="UA44" s="63"/>
      <c r="UB44" s="63"/>
      <c r="UC44" s="63"/>
      <c r="UD44" s="63"/>
      <c r="UE44" s="63"/>
      <c r="UF44" s="63"/>
      <c r="UG44" s="63"/>
      <c r="UH44" s="63"/>
      <c r="UI44" s="63"/>
      <c r="UJ44" s="63"/>
      <c r="UK44" s="63"/>
      <c r="UL44" s="63"/>
      <c r="UM44" s="63"/>
      <c r="UN44" s="63"/>
      <c r="UO44" s="63"/>
      <c r="UP44" s="63"/>
      <c r="UQ44" s="63"/>
      <c r="UR44" s="63"/>
      <c r="US44" s="63"/>
      <c r="UT44" s="63"/>
      <c r="UU44" s="63"/>
      <c r="UV44" s="63"/>
      <c r="UW44" s="63"/>
      <c r="UX44" s="63"/>
      <c r="UY44" s="63"/>
      <c r="UZ44" s="63"/>
      <c r="VA44" s="63"/>
      <c r="VB44" s="63"/>
      <c r="VC44" s="63"/>
      <c r="VD44" s="63"/>
      <c r="VE44" s="63"/>
      <c r="VF44" s="63"/>
      <c r="VG44" s="63"/>
      <c r="VH44" s="63"/>
      <c r="VI44" s="63"/>
      <c r="VJ44" s="63"/>
      <c r="VK44" s="63"/>
      <c r="VL44" s="63"/>
      <c r="VM44" s="63"/>
      <c r="VN44" s="63"/>
      <c r="VO44" s="63"/>
      <c r="VP44" s="63"/>
      <c r="VQ44" s="63"/>
      <c r="VR44" s="63"/>
      <c r="VS44" s="63"/>
      <c r="VT44" s="63"/>
      <c r="VU44" s="63"/>
      <c r="VV44" s="63"/>
      <c r="VW44" s="63"/>
      <c r="VX44" s="63"/>
      <c r="VY44" s="63"/>
      <c r="VZ44" s="63"/>
      <c r="WA44" s="63"/>
      <c r="WB44" s="63"/>
      <c r="WC44" s="63"/>
      <c r="WD44" s="63"/>
      <c r="WE44" s="63"/>
      <c r="WF44" s="63"/>
      <c r="WG44" s="63"/>
      <c r="WH44" s="63"/>
      <c r="WI44" s="63"/>
      <c r="WJ44" s="63"/>
      <c r="WK44" s="63"/>
      <c r="WL44" s="63"/>
      <c r="WM44" s="63"/>
      <c r="WN44" s="63"/>
      <c r="WO44" s="63"/>
      <c r="WP44" s="63"/>
      <c r="WQ44" s="63"/>
      <c r="WR44" s="63"/>
      <c r="WS44" s="63"/>
      <c r="WT44" s="63"/>
      <c r="WU44" s="63"/>
      <c r="WV44" s="63"/>
      <c r="WW44" s="63"/>
      <c r="WX44" s="63"/>
      <c r="WY44" s="63"/>
      <c r="WZ44" s="63"/>
      <c r="XA44" s="63"/>
      <c r="XB44" s="63"/>
      <c r="XC44" s="63"/>
      <c r="XD44" s="63"/>
      <c r="XE44" s="63"/>
      <c r="XF44" s="63"/>
      <c r="XG44" s="63"/>
      <c r="XH44" s="63"/>
      <c r="XI44" s="63"/>
      <c r="XJ44" s="63"/>
      <c r="XK44" s="63"/>
      <c r="XL44" s="63"/>
      <c r="XM44" s="63"/>
      <c r="XN44" s="63"/>
      <c r="XO44" s="63"/>
      <c r="XP44" s="63"/>
      <c r="XQ44" s="63"/>
      <c r="XR44" s="63"/>
      <c r="XS44" s="63"/>
      <c r="XT44" s="63"/>
      <c r="XU44" s="63"/>
      <c r="XV44" s="63"/>
      <c r="XW44" s="63"/>
      <c r="XX44" s="63"/>
      <c r="XY44" s="63"/>
      <c r="XZ44" s="63"/>
      <c r="YA44" s="63"/>
      <c r="YB44" s="63"/>
      <c r="YC44" s="63"/>
      <c r="YD44" s="63"/>
      <c r="YE44" s="63"/>
      <c r="YF44" s="63"/>
      <c r="YG44" s="63"/>
      <c r="YH44" s="63"/>
      <c r="YI44" s="63"/>
      <c r="YJ44" s="63"/>
      <c r="YK44" s="63"/>
      <c r="YL44" s="63"/>
      <c r="YM44" s="63"/>
      <c r="YN44" s="63"/>
      <c r="YO44" s="63"/>
      <c r="YP44" s="63"/>
      <c r="YQ44" s="63"/>
      <c r="YR44" s="63"/>
      <c r="YS44" s="63"/>
      <c r="YT44" s="63"/>
      <c r="YU44" s="63"/>
      <c r="YV44" s="63"/>
      <c r="YW44" s="63"/>
      <c r="YX44" s="63"/>
      <c r="YY44" s="63"/>
      <c r="YZ44" s="63"/>
      <c r="ZA44" s="63"/>
      <c r="ZB44" s="63"/>
      <c r="ZC44" s="63"/>
      <c r="ZD44" s="63"/>
      <c r="ZE44" s="63"/>
      <c r="ZF44" s="63"/>
      <c r="ZG44" s="63"/>
      <c r="ZH44" s="63"/>
      <c r="ZI44" s="63"/>
      <c r="ZJ44" s="63"/>
      <c r="ZK44" s="63"/>
      <c r="ZL44" s="63"/>
      <c r="ZM44" s="63"/>
      <c r="ZN44" s="63"/>
      <c r="ZO44" s="63"/>
      <c r="ZP44" s="63"/>
      <c r="ZQ44" s="63"/>
      <c r="ZR44" s="63"/>
      <c r="ZS44" s="63"/>
      <c r="ZT44" s="63"/>
      <c r="ZU44" s="63"/>
      <c r="ZV44" s="63"/>
      <c r="ZW44" s="63"/>
      <c r="ZX44" s="63"/>
      <c r="ZY44" s="63"/>
      <c r="ZZ44" s="63"/>
      <c r="AAA44" s="63"/>
      <c r="AAB44" s="63"/>
      <c r="AAC44" s="63"/>
      <c r="AAD44" s="63"/>
      <c r="AAE44" s="63"/>
      <c r="AAF44" s="63"/>
      <c r="AAG44" s="63"/>
      <c r="AAH44" s="63"/>
      <c r="AAI44" s="63"/>
      <c r="AAJ44" s="63"/>
      <c r="AAK44" s="63"/>
      <c r="AAL44" s="63"/>
      <c r="AAM44" s="63"/>
      <c r="AAN44" s="63"/>
      <c r="AAO44" s="63"/>
      <c r="AAP44" s="63"/>
      <c r="AAQ44" s="63"/>
      <c r="AAR44" s="63"/>
      <c r="AAS44" s="63"/>
      <c r="AAT44" s="63"/>
      <c r="AAU44" s="63"/>
      <c r="AAV44" s="63"/>
      <c r="AAW44" s="63"/>
      <c r="AAX44" s="63"/>
      <c r="AAY44" s="63"/>
      <c r="AAZ44" s="63"/>
      <c r="ABA44" s="63"/>
      <c r="ABB44" s="63"/>
      <c r="ABC44" s="63"/>
      <c r="ABD44" s="63"/>
      <c r="ABE44" s="63"/>
      <c r="ABF44" s="63"/>
      <c r="ABG44" s="63"/>
      <c r="ABH44" s="63"/>
      <c r="ABI44" s="63"/>
      <c r="ABJ44" s="63"/>
      <c r="ABK44" s="63"/>
      <c r="ABL44" s="63"/>
      <c r="ABM44" s="63"/>
      <c r="ABN44" s="63"/>
      <c r="ABO44" s="63"/>
      <c r="ABP44" s="63"/>
      <c r="ABQ44" s="63"/>
      <c r="ABR44" s="63"/>
      <c r="ABS44" s="63"/>
      <c r="ABT44" s="63"/>
      <c r="ABU44" s="63"/>
      <c r="ABV44" s="63"/>
      <c r="ABW44" s="63"/>
      <c r="ABX44" s="63"/>
      <c r="ABY44" s="63"/>
      <c r="ABZ44" s="63"/>
      <c r="ACA44" s="63"/>
      <c r="ACB44" s="63"/>
      <c r="ACC44" s="63"/>
      <c r="ACD44" s="63"/>
      <c r="ACE44" s="63"/>
      <c r="ACF44" s="63"/>
      <c r="ACG44" s="63"/>
      <c r="ACH44" s="63"/>
      <c r="ACI44" s="63"/>
      <c r="ACJ44" s="63"/>
      <c r="ACK44" s="63"/>
      <c r="ACL44" s="63"/>
      <c r="ACM44" s="63"/>
      <c r="ACN44" s="63"/>
      <c r="ACO44" s="63"/>
      <c r="ACP44" s="63"/>
      <c r="ACQ44" s="63"/>
      <c r="ACR44" s="63"/>
      <c r="ACS44" s="63"/>
      <c r="ACT44" s="63"/>
      <c r="ACU44" s="63"/>
      <c r="ACV44" s="63"/>
      <c r="ACW44" s="63"/>
      <c r="ACX44" s="63"/>
      <c r="ACY44" s="63"/>
      <c r="ACZ44" s="63"/>
      <c r="ADA44" s="63"/>
      <c r="ADB44" s="63"/>
      <c r="ADC44" s="63"/>
      <c r="ADD44" s="63"/>
      <c r="ADE44" s="63"/>
      <c r="ADF44" s="63"/>
      <c r="ADG44" s="63"/>
      <c r="ADH44" s="63"/>
      <c r="ADI44" s="63"/>
      <c r="ADJ44" s="63"/>
      <c r="ADK44" s="63"/>
      <c r="ADL44" s="63"/>
      <c r="ADM44" s="63"/>
      <c r="ADN44" s="63"/>
      <c r="ADO44" s="63"/>
      <c r="ADP44" s="63"/>
      <c r="ADQ44" s="63"/>
      <c r="ADR44" s="63"/>
      <c r="ADS44" s="63"/>
      <c r="ADT44" s="63"/>
      <c r="ADU44" s="63"/>
      <c r="ADV44" s="63"/>
      <c r="ADW44" s="63"/>
      <c r="ADX44" s="63"/>
      <c r="ADY44" s="63"/>
      <c r="ADZ44" s="63"/>
      <c r="AEA44" s="63"/>
      <c r="AEB44" s="63"/>
      <c r="AEC44" s="63"/>
      <c r="AED44" s="63"/>
      <c r="AEE44" s="63"/>
      <c r="AEF44" s="63"/>
      <c r="AEG44" s="63"/>
      <c r="AEH44" s="63"/>
      <c r="AEI44" s="63"/>
      <c r="AEJ44" s="63"/>
      <c r="AEK44" s="63"/>
      <c r="AEL44" s="63"/>
      <c r="AEM44" s="63"/>
      <c r="AEN44" s="63"/>
      <c r="AEO44" s="63"/>
      <c r="AEP44" s="63"/>
      <c r="AEQ44" s="63"/>
      <c r="AER44" s="63"/>
      <c r="AES44" s="63"/>
      <c r="AET44" s="63"/>
      <c r="AEU44" s="63"/>
      <c r="AEV44" s="63"/>
      <c r="AEW44" s="63"/>
      <c r="AEX44" s="63"/>
      <c r="AEY44" s="63"/>
      <c r="AEZ44" s="63"/>
      <c r="AFA44" s="63"/>
      <c r="AFB44" s="63"/>
      <c r="AFC44" s="63"/>
      <c r="AFD44" s="63"/>
      <c r="AFE44" s="63"/>
      <c r="AFF44" s="63"/>
      <c r="AFG44" s="63"/>
      <c r="AFH44" s="63"/>
      <c r="AFI44" s="63"/>
      <c r="AFJ44" s="63"/>
      <c r="AFK44" s="63"/>
      <c r="AFL44" s="63"/>
      <c r="AFM44" s="63"/>
      <c r="AFN44" s="63"/>
      <c r="AFO44" s="63"/>
      <c r="AFP44" s="63"/>
      <c r="AFQ44" s="63"/>
      <c r="AFR44" s="63"/>
      <c r="AFS44" s="63"/>
      <c r="AFT44" s="63"/>
      <c r="AFU44" s="63"/>
      <c r="AFV44" s="63"/>
      <c r="AFW44" s="63"/>
      <c r="AFX44" s="63"/>
      <c r="AFY44" s="63"/>
      <c r="AFZ44" s="63"/>
      <c r="AGA44" s="63"/>
      <c r="AGB44" s="63"/>
      <c r="AGC44" s="63"/>
      <c r="AGD44" s="63"/>
      <c r="AGE44" s="63"/>
      <c r="AGF44" s="63"/>
      <c r="AGG44" s="63"/>
      <c r="AGH44" s="63"/>
      <c r="AGI44" s="63"/>
      <c r="AGJ44" s="63"/>
      <c r="AGK44" s="63"/>
      <c r="AGL44" s="63"/>
      <c r="AGM44" s="63"/>
      <c r="AGN44" s="63"/>
      <c r="AGO44" s="63"/>
      <c r="AGP44" s="63"/>
      <c r="AGQ44" s="63"/>
      <c r="AGR44" s="63"/>
      <c r="AGS44" s="63"/>
      <c r="AGT44" s="63"/>
      <c r="AGU44" s="63"/>
      <c r="AGV44" s="63"/>
      <c r="AGW44" s="63"/>
      <c r="AGX44" s="63"/>
      <c r="AGY44" s="63"/>
      <c r="AGZ44" s="63"/>
      <c r="AHA44" s="63"/>
      <c r="AHB44" s="63"/>
      <c r="AHC44" s="63"/>
      <c r="AHD44" s="63"/>
      <c r="AHE44" s="63"/>
      <c r="AHF44" s="63"/>
      <c r="AHG44" s="63"/>
      <c r="AHH44" s="63"/>
      <c r="AHI44" s="63"/>
      <c r="AHJ44" s="63"/>
      <c r="AHK44" s="63"/>
      <c r="AHL44" s="63"/>
      <c r="AHM44" s="63"/>
      <c r="AHN44" s="63"/>
      <c r="AHO44" s="63"/>
      <c r="AHP44" s="63"/>
      <c r="AHQ44" s="63"/>
      <c r="AHR44" s="63"/>
      <c r="AHS44" s="63"/>
      <c r="AHT44" s="63"/>
      <c r="AHU44" s="63"/>
      <c r="AHV44" s="63"/>
      <c r="AHW44" s="63"/>
      <c r="AHX44" s="63"/>
      <c r="AHY44" s="63"/>
      <c r="AHZ44" s="63"/>
      <c r="AIA44" s="63"/>
      <c r="AIB44" s="63"/>
      <c r="AIC44" s="63"/>
      <c r="AID44" s="63"/>
      <c r="AIE44" s="63"/>
      <c r="AIF44" s="63"/>
      <c r="AIG44" s="63"/>
      <c r="AIH44" s="63"/>
      <c r="AII44" s="63"/>
      <c r="AIJ44" s="63"/>
      <c r="AIK44" s="63"/>
      <c r="AIL44" s="63"/>
      <c r="AIM44" s="63"/>
      <c r="AIN44" s="63"/>
      <c r="AIO44" s="63"/>
      <c r="AIP44" s="63"/>
      <c r="AIQ44" s="63"/>
      <c r="AIR44" s="63"/>
      <c r="AIS44" s="63"/>
      <c r="AIT44" s="63"/>
      <c r="AIU44" s="63"/>
      <c r="AIV44" s="63"/>
      <c r="AIW44" s="63"/>
      <c r="AIX44" s="63"/>
      <c r="AIY44" s="63"/>
      <c r="AIZ44" s="63"/>
      <c r="AJA44" s="63"/>
      <c r="AJB44" s="63"/>
      <c r="AJC44" s="63"/>
      <c r="AJD44" s="63"/>
      <c r="AJE44" s="63"/>
      <c r="AJF44" s="63"/>
      <c r="AJG44" s="63"/>
      <c r="AJH44" s="63"/>
      <c r="AJI44" s="63"/>
      <c r="AJJ44" s="63"/>
      <c r="AJK44" s="63"/>
      <c r="AJL44" s="63"/>
      <c r="AJM44" s="63"/>
      <c r="AJN44" s="63"/>
      <c r="AJO44" s="63"/>
      <c r="AJP44" s="63"/>
      <c r="AJQ44" s="63"/>
      <c r="AJR44" s="63"/>
      <c r="AJS44" s="63"/>
      <c r="AJT44" s="63"/>
      <c r="AJU44" s="63"/>
      <c r="AJV44" s="63"/>
      <c r="AJW44" s="63"/>
      <c r="AJX44" s="63"/>
      <c r="AJY44" s="63"/>
      <c r="AJZ44" s="63"/>
      <c r="AKA44" s="63"/>
      <c r="AKB44" s="63"/>
      <c r="AKC44" s="63"/>
      <c r="AKD44" s="63"/>
      <c r="AKE44" s="63"/>
      <c r="AKF44" s="63"/>
      <c r="AKG44" s="63"/>
      <c r="AKH44" s="63"/>
      <c r="AKI44" s="63"/>
      <c r="AKJ44" s="63"/>
      <c r="AKK44" s="63"/>
      <c r="AKL44" s="63"/>
      <c r="AKM44" s="63"/>
      <c r="AKN44" s="63"/>
      <c r="AKO44" s="63"/>
      <c r="AKP44" s="63"/>
      <c r="AKQ44" s="63"/>
      <c r="AKR44" s="63"/>
      <c r="AKS44" s="63"/>
      <c r="AKT44" s="63"/>
      <c r="AKU44" s="63"/>
      <c r="AKV44" s="63"/>
      <c r="AKW44" s="63"/>
      <c r="AKX44" s="63"/>
      <c r="AKY44" s="63"/>
      <c r="AKZ44" s="63"/>
      <c r="ALA44" s="63"/>
      <c r="ALB44" s="63"/>
      <c r="ALC44" s="63"/>
      <c r="ALD44" s="63"/>
      <c r="ALE44" s="63"/>
      <c r="ALF44" s="63"/>
      <c r="ALG44" s="63"/>
      <c r="ALH44" s="63"/>
      <c r="ALI44" s="63"/>
      <c r="ALJ44" s="63"/>
      <c r="ALK44" s="63"/>
      <c r="ALL44" s="63"/>
      <c r="ALM44" s="63"/>
      <c r="ALN44" s="63"/>
      <c r="ALO44" s="63"/>
      <c r="ALP44" s="63"/>
      <c r="ALQ44" s="63"/>
      <c r="ALR44" s="63"/>
      <c r="ALS44" s="63"/>
      <c r="ALT44" s="63"/>
      <c r="ALU44" s="63"/>
      <c r="ALV44" s="63"/>
      <c r="ALW44" s="63"/>
      <c r="ALX44" s="63"/>
      <c r="ALY44" s="63"/>
      <c r="ALZ44" s="63"/>
      <c r="AMA44" s="63"/>
      <c r="AMB44" s="63"/>
      <c r="AMC44" s="63"/>
      <c r="AMD44" s="63"/>
      <c r="AME44" s="63"/>
      <c r="AMF44" s="63"/>
      <c r="AMG44" s="63"/>
      <c r="AMH44" s="63"/>
      <c r="AMI44" s="63"/>
      <c r="AMJ44" s="63"/>
      <c r="AMK44" s="63"/>
      <c r="AML44" s="63"/>
      <c r="AMM44" s="63"/>
      <c r="AMN44" s="63"/>
      <c r="AMO44" s="63"/>
      <c r="AMP44" s="63"/>
      <c r="AMQ44" s="63"/>
      <c r="AMR44" s="63"/>
      <c r="AMS44" s="63"/>
      <c r="AMT44" s="63"/>
      <c r="AMU44" s="63"/>
      <c r="AMV44" s="63"/>
      <c r="AMW44" s="63"/>
      <c r="AMX44" s="63"/>
      <c r="AMY44" s="63"/>
      <c r="AMZ44" s="63"/>
      <c r="ANA44" s="63"/>
      <c r="ANB44" s="63"/>
      <c r="ANC44" s="63"/>
      <c r="AND44" s="63"/>
      <c r="ANE44" s="63"/>
      <c r="ANF44" s="63"/>
      <c r="ANG44" s="63"/>
      <c r="ANH44" s="63"/>
      <c r="ANI44" s="63"/>
      <c r="ANJ44" s="63"/>
      <c r="ANK44" s="63"/>
      <c r="ANL44" s="63"/>
      <c r="ANM44" s="63"/>
      <c r="ANN44" s="63"/>
      <c r="ANO44" s="63"/>
      <c r="ANP44" s="63"/>
      <c r="ANQ44" s="63"/>
      <c r="ANR44" s="63"/>
      <c r="ANS44" s="63"/>
      <c r="ANT44" s="63"/>
      <c r="ANU44" s="63"/>
      <c r="ANV44" s="63"/>
      <c r="ANW44" s="63"/>
      <c r="ANX44" s="63"/>
      <c r="ANY44" s="63"/>
      <c r="ANZ44" s="63"/>
      <c r="AOA44" s="63"/>
      <c r="AOB44" s="63"/>
      <c r="AOC44" s="63"/>
      <c r="AOD44" s="63"/>
      <c r="AOE44" s="63"/>
      <c r="AOF44" s="63"/>
      <c r="AOG44" s="63"/>
      <c r="AOH44" s="63"/>
      <c r="AOI44" s="63"/>
      <c r="AOJ44" s="63"/>
      <c r="AOK44" s="63"/>
      <c r="AOL44" s="63"/>
      <c r="AOM44" s="63"/>
      <c r="AON44" s="63"/>
      <c r="AOO44" s="63"/>
      <c r="AOP44" s="63"/>
      <c r="AOQ44" s="63"/>
      <c r="AOR44" s="63"/>
      <c r="AOS44" s="63"/>
      <c r="AOT44" s="63"/>
      <c r="AOU44" s="63"/>
      <c r="AOV44" s="63"/>
      <c r="AOW44" s="63"/>
      <c r="AOX44" s="63"/>
      <c r="AOY44" s="63"/>
      <c r="AOZ44" s="63"/>
      <c r="APA44" s="63"/>
      <c r="APB44" s="63"/>
      <c r="APC44" s="63"/>
      <c r="APD44" s="63"/>
      <c r="APE44" s="63"/>
      <c r="APF44" s="63"/>
      <c r="APG44" s="63"/>
      <c r="APH44" s="63"/>
      <c r="API44" s="63"/>
      <c r="APJ44" s="63"/>
      <c r="APK44" s="63"/>
      <c r="APL44" s="63"/>
      <c r="APM44" s="63"/>
      <c r="APN44" s="63"/>
      <c r="APO44" s="63"/>
      <c r="APP44" s="63"/>
      <c r="APQ44" s="63"/>
      <c r="APR44" s="63"/>
      <c r="APS44" s="63"/>
      <c r="APT44" s="63"/>
      <c r="APU44" s="63"/>
      <c r="APV44" s="63"/>
      <c r="APW44" s="63"/>
      <c r="APX44" s="63"/>
      <c r="APY44" s="63"/>
      <c r="APZ44" s="63"/>
      <c r="AQA44" s="63"/>
      <c r="AQB44" s="63"/>
      <c r="AQC44" s="63"/>
      <c r="AQD44" s="63"/>
      <c r="AQE44" s="63"/>
      <c r="AQF44" s="63"/>
      <c r="AQG44" s="63"/>
      <c r="AQH44" s="63"/>
      <c r="AQI44" s="63"/>
      <c r="AQJ44" s="63"/>
      <c r="AQK44" s="63"/>
      <c r="AQL44" s="63"/>
      <c r="AQM44" s="63"/>
      <c r="AQN44" s="63"/>
      <c r="AQO44" s="63"/>
      <c r="AQP44" s="63"/>
      <c r="AQQ44" s="63"/>
      <c r="AQR44" s="63"/>
      <c r="AQS44" s="63"/>
      <c r="AQT44" s="63"/>
      <c r="AQU44" s="63"/>
      <c r="AQV44" s="63"/>
      <c r="AQW44" s="63"/>
      <c r="AQX44" s="63"/>
      <c r="AQY44" s="63"/>
      <c r="AQZ44" s="63"/>
      <c r="ARA44" s="63"/>
      <c r="ARB44" s="63"/>
      <c r="ARC44" s="63"/>
      <c r="ARD44" s="63"/>
      <c r="ARE44" s="63"/>
      <c r="ARF44" s="63"/>
      <c r="ARG44" s="63"/>
      <c r="ARH44" s="63"/>
      <c r="ARI44" s="63"/>
      <c r="ARJ44" s="63"/>
      <c r="ARK44" s="63"/>
      <c r="ARL44" s="63"/>
      <c r="ARM44" s="63"/>
      <c r="ARN44" s="63"/>
      <c r="ARO44" s="63"/>
      <c r="ARP44" s="63"/>
      <c r="ARQ44" s="63"/>
      <c r="ARR44" s="63"/>
      <c r="ARS44" s="63"/>
      <c r="ART44" s="63"/>
      <c r="ARU44" s="63"/>
      <c r="ARV44" s="63"/>
      <c r="ARW44" s="63"/>
      <c r="ARX44" s="63"/>
      <c r="ARY44" s="63"/>
      <c r="ARZ44" s="63"/>
      <c r="ASA44" s="63"/>
      <c r="ASB44" s="63"/>
      <c r="ASC44" s="63"/>
      <c r="ASD44" s="63"/>
      <c r="ASE44" s="63"/>
      <c r="ASF44" s="63"/>
      <c r="ASG44" s="63"/>
      <c r="ASH44" s="63"/>
      <c r="ASI44" s="63"/>
      <c r="ASJ44" s="63"/>
      <c r="ASK44" s="63"/>
      <c r="ASL44" s="63"/>
      <c r="ASM44" s="63"/>
      <c r="ASN44" s="63"/>
      <c r="ASO44" s="63"/>
      <c r="ASP44" s="63"/>
      <c r="ASQ44" s="63"/>
      <c r="ASR44" s="63"/>
      <c r="ASS44" s="63"/>
      <c r="AST44" s="63"/>
      <c r="ASU44" s="63"/>
      <c r="ASV44" s="63"/>
      <c r="ASW44" s="63"/>
      <c r="ASX44" s="63"/>
      <c r="ASY44" s="63"/>
      <c r="ASZ44" s="63"/>
      <c r="ATA44" s="63"/>
      <c r="ATB44" s="63"/>
      <c r="ATC44" s="63"/>
      <c r="ATD44" s="63"/>
      <c r="ATE44" s="63"/>
      <c r="ATF44" s="63"/>
      <c r="ATG44" s="63"/>
      <c r="ATH44" s="63"/>
      <c r="ATI44" s="63"/>
      <c r="ATJ44" s="63"/>
      <c r="ATK44" s="63"/>
      <c r="ATL44" s="63"/>
      <c r="ATM44" s="63"/>
      <c r="ATN44" s="63"/>
      <c r="ATO44" s="63"/>
      <c r="ATP44" s="63"/>
      <c r="ATQ44" s="63"/>
      <c r="ATR44" s="63"/>
      <c r="ATS44" s="63"/>
      <c r="ATT44" s="63"/>
      <c r="ATU44" s="63"/>
      <c r="ATV44" s="63"/>
      <c r="ATW44" s="63"/>
      <c r="ATX44" s="63"/>
      <c r="ATY44" s="63"/>
      <c r="ATZ44" s="63"/>
      <c r="AUA44" s="63"/>
      <c r="AUB44" s="63"/>
      <c r="AUC44" s="63"/>
      <c r="AUD44" s="63"/>
      <c r="AUE44" s="63"/>
      <c r="AUF44" s="63"/>
      <c r="AUG44" s="63"/>
      <c r="AUH44" s="63"/>
      <c r="AUI44" s="63"/>
      <c r="AUJ44" s="63"/>
      <c r="AUK44" s="63"/>
      <c r="AUL44" s="63"/>
      <c r="AUM44" s="63"/>
      <c r="AUN44" s="63"/>
      <c r="AUO44" s="63"/>
      <c r="AUP44" s="63"/>
      <c r="AUQ44" s="63"/>
      <c r="AUR44" s="63"/>
      <c r="AUS44" s="63"/>
      <c r="AUT44" s="63"/>
      <c r="AUU44" s="63"/>
      <c r="AUV44" s="63"/>
      <c r="AUW44" s="63"/>
      <c r="AUX44" s="63"/>
      <c r="AUY44" s="63"/>
      <c r="AUZ44" s="63"/>
      <c r="AVA44" s="63"/>
      <c r="AVB44" s="63"/>
      <c r="AVC44" s="63"/>
      <c r="AVD44" s="63"/>
      <c r="AVE44" s="63"/>
      <c r="AVF44" s="63"/>
      <c r="AVG44" s="63"/>
      <c r="AVH44" s="63"/>
      <c r="AVI44" s="63"/>
      <c r="AVJ44" s="63"/>
      <c r="AVK44" s="63"/>
      <c r="AVL44" s="63"/>
      <c r="AVM44" s="63"/>
      <c r="AVN44" s="63"/>
      <c r="AVO44" s="63"/>
      <c r="AVP44" s="63"/>
      <c r="AVQ44" s="63"/>
      <c r="AVR44" s="63"/>
      <c r="AVS44" s="63"/>
      <c r="AVT44" s="63"/>
      <c r="AVU44" s="63"/>
      <c r="AVV44" s="63"/>
      <c r="AVW44" s="63"/>
      <c r="AVX44" s="63"/>
      <c r="AVY44" s="63"/>
      <c r="AVZ44" s="63"/>
      <c r="AWA44" s="63"/>
      <c r="AWB44" s="63"/>
      <c r="AWC44" s="63"/>
      <c r="AWD44" s="63"/>
      <c r="AWE44" s="63"/>
      <c r="AWF44" s="63"/>
      <c r="AWG44" s="63"/>
      <c r="AWH44" s="63"/>
      <c r="AWI44" s="63"/>
      <c r="AWJ44" s="63"/>
      <c r="AWK44" s="63"/>
      <c r="AWL44" s="63"/>
      <c r="AWM44" s="63"/>
      <c r="AWN44" s="63"/>
      <c r="AWO44" s="63"/>
      <c r="AWP44" s="63"/>
      <c r="AWQ44" s="63"/>
      <c r="AWR44" s="63"/>
      <c r="AWS44" s="63"/>
      <c r="AWT44" s="63"/>
      <c r="AWU44" s="63"/>
      <c r="AWV44" s="63"/>
      <c r="AWW44" s="63"/>
      <c r="AWX44" s="63"/>
      <c r="AWY44" s="63"/>
      <c r="AWZ44" s="63"/>
      <c r="AXA44" s="63"/>
      <c r="AXB44" s="63"/>
      <c r="AXC44" s="63"/>
      <c r="AXD44" s="63"/>
      <c r="AXE44" s="63"/>
      <c r="AXF44" s="63"/>
      <c r="AXG44" s="63"/>
      <c r="AXH44" s="63"/>
      <c r="AXI44" s="63"/>
      <c r="AXJ44" s="63"/>
      <c r="AXK44" s="63"/>
      <c r="AXL44" s="63"/>
      <c r="AXM44" s="63"/>
      <c r="AXN44" s="63"/>
      <c r="AXO44" s="63"/>
      <c r="AXP44" s="63"/>
      <c r="AXQ44" s="63"/>
      <c r="AXR44" s="63"/>
      <c r="AXS44" s="63"/>
      <c r="AXT44" s="63"/>
      <c r="AXU44" s="63"/>
      <c r="AXV44" s="63"/>
      <c r="AXW44" s="63"/>
      <c r="AXX44" s="63"/>
      <c r="AXY44" s="63"/>
      <c r="AXZ44" s="63"/>
      <c r="AYA44" s="63"/>
      <c r="AYB44" s="63"/>
      <c r="AYC44" s="63"/>
      <c r="AYD44" s="63"/>
      <c r="AYE44" s="63"/>
      <c r="AYF44" s="63"/>
      <c r="AYG44" s="63"/>
      <c r="AYH44" s="63"/>
      <c r="AYI44" s="63"/>
      <c r="AYJ44" s="63"/>
      <c r="AYK44" s="63"/>
      <c r="AYL44" s="63"/>
      <c r="AYM44" s="63"/>
      <c r="AYN44" s="63"/>
      <c r="AYO44" s="63"/>
      <c r="AYP44" s="63"/>
      <c r="AYQ44" s="63"/>
      <c r="AYR44" s="63"/>
      <c r="AYS44" s="63"/>
      <c r="AYT44" s="63"/>
      <c r="AYU44" s="63"/>
      <c r="AYV44" s="63"/>
      <c r="AYW44" s="63"/>
      <c r="AYX44" s="63"/>
      <c r="AYY44" s="63"/>
      <c r="AYZ44" s="63"/>
      <c r="AZA44" s="63"/>
      <c r="AZB44" s="63"/>
      <c r="AZC44" s="63"/>
      <c r="AZD44" s="63"/>
      <c r="AZE44" s="63"/>
      <c r="AZF44" s="63"/>
      <c r="AZG44" s="63"/>
      <c r="AZH44" s="63"/>
      <c r="AZI44" s="63"/>
      <c r="AZJ44" s="63"/>
      <c r="AZK44" s="63"/>
      <c r="AZL44" s="63"/>
      <c r="AZM44" s="63"/>
      <c r="AZN44" s="63"/>
      <c r="AZO44" s="63"/>
      <c r="AZP44" s="63"/>
      <c r="AZQ44" s="63"/>
      <c r="AZR44" s="63"/>
      <c r="AZS44" s="63"/>
      <c r="AZT44" s="63"/>
      <c r="AZU44" s="63"/>
      <c r="AZV44" s="63"/>
      <c r="AZW44" s="63"/>
      <c r="AZX44" s="63"/>
      <c r="AZY44" s="63"/>
      <c r="AZZ44" s="63"/>
      <c r="BAA44" s="63"/>
      <c r="BAB44" s="63"/>
      <c r="BAC44" s="63"/>
      <c r="BAD44" s="63"/>
      <c r="BAE44" s="63"/>
      <c r="BAF44" s="63"/>
      <c r="BAG44" s="63"/>
      <c r="BAH44" s="63"/>
      <c r="BAI44" s="63"/>
      <c r="BAJ44" s="63"/>
      <c r="BAK44" s="63"/>
      <c r="BAL44" s="63"/>
      <c r="BAM44" s="63"/>
      <c r="BAN44" s="63"/>
      <c r="BAO44" s="63"/>
      <c r="BAP44" s="63"/>
      <c r="BAQ44" s="63"/>
      <c r="BAR44" s="63"/>
      <c r="BAS44" s="63"/>
      <c r="BAT44" s="63"/>
      <c r="BAU44" s="63"/>
      <c r="BAV44" s="63"/>
      <c r="BAW44" s="63"/>
      <c r="BAX44" s="63"/>
      <c r="BAY44" s="63"/>
      <c r="BAZ44" s="63"/>
      <c r="BBA44" s="63"/>
      <c r="BBB44" s="63"/>
      <c r="BBC44" s="63"/>
      <c r="BBD44" s="63"/>
      <c r="BBE44" s="63"/>
      <c r="BBF44" s="63"/>
      <c r="BBG44" s="63"/>
      <c r="BBH44" s="63"/>
      <c r="BBI44" s="63"/>
      <c r="BBJ44" s="63"/>
      <c r="BBK44" s="63"/>
      <c r="BBL44" s="63"/>
      <c r="BBM44" s="63"/>
      <c r="BBN44" s="63"/>
      <c r="BBO44" s="63"/>
      <c r="BBP44" s="63"/>
      <c r="BBQ44" s="63"/>
      <c r="BBR44" s="63"/>
      <c r="BBS44" s="63"/>
      <c r="BBT44" s="63"/>
      <c r="BBU44" s="63"/>
      <c r="BBV44" s="63"/>
      <c r="BBW44" s="63"/>
      <c r="BBX44" s="63"/>
      <c r="BBY44" s="63"/>
      <c r="BBZ44" s="63"/>
      <c r="BCA44" s="63"/>
      <c r="BCB44" s="63"/>
      <c r="BCC44" s="63"/>
      <c r="BCD44" s="63"/>
      <c r="BCE44" s="63"/>
      <c r="BCF44" s="63"/>
      <c r="BCG44" s="63"/>
      <c r="BCH44" s="63"/>
      <c r="BCI44" s="63"/>
      <c r="BCJ44" s="63"/>
      <c r="BCK44" s="63"/>
      <c r="BCL44" s="63"/>
      <c r="BCM44" s="63"/>
      <c r="BCN44" s="63"/>
      <c r="BCO44" s="63"/>
      <c r="BCP44" s="63"/>
      <c r="BCQ44" s="63"/>
      <c r="BCR44" s="63"/>
      <c r="BCS44" s="63"/>
      <c r="BCT44" s="63"/>
      <c r="BCU44" s="63"/>
      <c r="BCV44" s="63"/>
      <c r="BCW44" s="63"/>
      <c r="BCX44" s="63"/>
      <c r="BCY44" s="63"/>
      <c r="BCZ44" s="63"/>
      <c r="BDA44" s="63"/>
      <c r="BDB44" s="63"/>
      <c r="BDC44" s="63"/>
      <c r="BDD44" s="63"/>
      <c r="BDE44" s="63"/>
      <c r="BDF44" s="63"/>
      <c r="BDG44" s="63"/>
      <c r="BDH44" s="63"/>
      <c r="BDI44" s="63"/>
      <c r="BDJ44" s="63"/>
      <c r="BDK44" s="63"/>
      <c r="BDL44" s="63"/>
      <c r="BDM44" s="63"/>
      <c r="BDN44" s="63"/>
      <c r="BDO44" s="63"/>
      <c r="BDP44" s="63"/>
      <c r="BDQ44" s="63"/>
      <c r="BDR44" s="63"/>
      <c r="BDS44" s="63"/>
      <c r="BDT44" s="63"/>
      <c r="BDU44" s="63"/>
      <c r="BDV44" s="63"/>
      <c r="BDW44" s="63"/>
      <c r="BDX44" s="63"/>
      <c r="BDY44" s="63"/>
      <c r="BDZ44" s="63"/>
      <c r="BEA44" s="63"/>
      <c r="BEB44" s="63"/>
      <c r="BEC44" s="63"/>
      <c r="BED44" s="63"/>
      <c r="BEE44" s="63"/>
      <c r="BEF44" s="63"/>
      <c r="BEG44" s="63"/>
      <c r="BEH44" s="63"/>
      <c r="BEI44" s="63"/>
      <c r="BEJ44" s="63"/>
      <c r="BEK44" s="63"/>
      <c r="BEL44" s="63"/>
      <c r="BEM44" s="63"/>
      <c r="BEN44" s="63"/>
      <c r="BEO44" s="63"/>
      <c r="BEP44" s="63"/>
      <c r="BEQ44" s="63"/>
      <c r="BER44" s="63"/>
      <c r="BES44" s="63"/>
      <c r="BET44" s="63"/>
      <c r="BEU44" s="63"/>
      <c r="BEV44" s="63"/>
      <c r="BEW44" s="63"/>
      <c r="BEX44" s="63"/>
      <c r="BEY44" s="63"/>
      <c r="BEZ44" s="63"/>
      <c r="BFA44" s="63"/>
      <c r="BFB44" s="63"/>
      <c r="BFC44" s="63"/>
      <c r="BFD44" s="63"/>
      <c r="BFE44" s="63"/>
      <c r="BFF44" s="63"/>
      <c r="BFG44" s="63"/>
      <c r="BFH44" s="63"/>
      <c r="BFI44" s="63"/>
      <c r="BFJ44" s="63"/>
      <c r="BFK44" s="63"/>
      <c r="BFL44" s="63"/>
      <c r="BFM44" s="63"/>
      <c r="BFN44" s="63"/>
      <c r="BFO44" s="63"/>
      <c r="BFP44" s="63"/>
      <c r="BFQ44" s="63"/>
      <c r="BFR44" s="63"/>
      <c r="BFS44" s="63"/>
      <c r="BFT44" s="63"/>
      <c r="BFU44" s="63"/>
      <c r="BFV44" s="63"/>
      <c r="BFW44" s="63"/>
      <c r="BFX44" s="63"/>
      <c r="BFY44" s="63"/>
      <c r="BFZ44" s="63"/>
      <c r="BGA44" s="63"/>
      <c r="BGB44" s="63"/>
      <c r="BGC44" s="63"/>
      <c r="BGD44" s="63"/>
      <c r="BGE44" s="63"/>
      <c r="BGF44" s="63"/>
      <c r="BGG44" s="63"/>
      <c r="BGH44" s="63"/>
      <c r="BGI44" s="63"/>
      <c r="BGJ44" s="63"/>
      <c r="BGK44" s="63"/>
      <c r="BGL44" s="63"/>
      <c r="BGM44" s="63"/>
      <c r="BGN44" s="63"/>
      <c r="BGO44" s="63"/>
      <c r="BGP44" s="63"/>
      <c r="BGQ44" s="63"/>
      <c r="BGR44" s="63"/>
      <c r="BGS44" s="63"/>
      <c r="BGT44" s="63"/>
      <c r="BGU44" s="63"/>
      <c r="BGV44" s="63"/>
      <c r="BGW44" s="63"/>
      <c r="BGX44" s="63"/>
      <c r="BGY44" s="63"/>
      <c r="BGZ44" s="63"/>
      <c r="BHA44" s="63"/>
      <c r="BHB44" s="63"/>
      <c r="BHC44" s="63"/>
      <c r="BHD44" s="63"/>
      <c r="BHE44" s="63"/>
      <c r="BHF44" s="63"/>
      <c r="BHG44" s="63"/>
      <c r="BHH44" s="63"/>
      <c r="BHI44" s="63"/>
      <c r="BHJ44" s="63"/>
      <c r="BHK44" s="63"/>
      <c r="BHL44" s="63"/>
      <c r="BHM44" s="63"/>
      <c r="BHN44" s="63"/>
      <c r="BHO44" s="63"/>
      <c r="BHP44" s="63"/>
      <c r="BHQ44" s="63"/>
      <c r="BHR44" s="63"/>
      <c r="BHS44" s="63"/>
      <c r="BHT44" s="63"/>
      <c r="BHU44" s="63"/>
      <c r="BHV44" s="63"/>
      <c r="BHW44" s="63"/>
      <c r="BHX44" s="63"/>
      <c r="BHY44" s="63"/>
      <c r="BHZ44" s="63"/>
      <c r="BIA44" s="63"/>
      <c r="BIB44" s="63"/>
      <c r="BIC44" s="63"/>
      <c r="BID44" s="63"/>
      <c r="BIE44" s="63"/>
      <c r="BIF44" s="63"/>
      <c r="BIG44" s="63"/>
      <c r="BIH44" s="63"/>
      <c r="BII44" s="63"/>
      <c r="BIJ44" s="63"/>
      <c r="BIK44" s="63"/>
      <c r="BIL44" s="63"/>
      <c r="BIM44" s="63"/>
      <c r="BIN44" s="63"/>
      <c r="BIO44" s="63"/>
      <c r="BIP44" s="63"/>
      <c r="BIQ44" s="63"/>
      <c r="BIR44" s="63"/>
      <c r="BIS44" s="63"/>
      <c r="BIT44" s="63"/>
      <c r="BIU44" s="63"/>
      <c r="BIV44" s="63"/>
      <c r="BIW44" s="63"/>
      <c r="BIX44" s="63"/>
      <c r="BIY44" s="63"/>
      <c r="BIZ44" s="63"/>
      <c r="BJA44" s="63"/>
      <c r="BJB44" s="63"/>
      <c r="BJC44" s="63"/>
      <c r="BJD44" s="63"/>
      <c r="BJE44" s="63"/>
      <c r="BJF44" s="63"/>
      <c r="BJG44" s="63"/>
      <c r="BJH44" s="63"/>
      <c r="BJI44" s="63"/>
      <c r="BJJ44" s="63"/>
      <c r="BJK44" s="63"/>
      <c r="BJL44" s="63"/>
      <c r="BJM44" s="63"/>
      <c r="BJN44" s="63"/>
      <c r="BJO44" s="63"/>
      <c r="BJP44" s="63"/>
      <c r="BJQ44" s="63"/>
      <c r="BJR44" s="63"/>
      <c r="BJS44" s="63"/>
      <c r="BJT44" s="63"/>
      <c r="BJU44" s="63"/>
      <c r="BJV44" s="63"/>
      <c r="BJW44" s="63"/>
      <c r="BJX44" s="63"/>
      <c r="BJY44" s="63"/>
      <c r="BJZ44" s="63"/>
      <c r="BKA44" s="63"/>
      <c r="BKB44" s="63"/>
      <c r="BKC44" s="63"/>
      <c r="BKD44" s="63"/>
      <c r="BKE44" s="63"/>
      <c r="BKF44" s="63"/>
      <c r="BKG44" s="63"/>
      <c r="BKH44" s="63"/>
      <c r="BKI44" s="63"/>
      <c r="BKJ44" s="63"/>
      <c r="BKK44" s="63"/>
      <c r="BKL44" s="63"/>
      <c r="BKM44" s="63"/>
      <c r="BKN44" s="63"/>
      <c r="BKO44" s="63"/>
      <c r="BKP44" s="63"/>
      <c r="BKQ44" s="63"/>
      <c r="BKR44" s="63"/>
      <c r="BKS44" s="63"/>
      <c r="BKT44" s="63"/>
      <c r="BKU44" s="63"/>
      <c r="BKV44" s="63"/>
      <c r="BKW44" s="63"/>
      <c r="BKX44" s="63"/>
      <c r="BKY44" s="63"/>
      <c r="BKZ44" s="63"/>
      <c r="BLA44" s="63"/>
      <c r="BLB44" s="63"/>
      <c r="BLC44" s="63"/>
      <c r="BLD44" s="63"/>
      <c r="BLE44" s="63"/>
      <c r="BLF44" s="63"/>
      <c r="BLG44" s="63"/>
      <c r="BLH44" s="63"/>
      <c r="BLI44" s="63"/>
      <c r="BLJ44" s="63"/>
      <c r="BLK44" s="63"/>
      <c r="BLL44" s="63"/>
      <c r="BLM44" s="63"/>
      <c r="BLN44" s="63"/>
      <c r="BLO44" s="63"/>
      <c r="BLP44" s="63"/>
      <c r="BLQ44" s="63"/>
      <c r="BLR44" s="63"/>
      <c r="BLS44" s="63"/>
      <c r="BLT44" s="63"/>
      <c r="BLU44" s="63"/>
      <c r="BLV44" s="63"/>
      <c r="BLW44" s="63"/>
      <c r="BLX44" s="63"/>
      <c r="BLY44" s="63"/>
      <c r="BLZ44" s="63"/>
      <c r="BMA44" s="63"/>
      <c r="BMB44" s="63"/>
      <c r="BMC44" s="63"/>
      <c r="BMD44" s="63"/>
      <c r="BME44" s="63"/>
    </row>
    <row r="45" spans="1:1695" s="1" customFormat="1" ht="15" customHeight="1" x14ac:dyDescent="0.25">
      <c r="A45" s="107" t="s">
        <v>238</v>
      </c>
      <c r="B45" s="119" t="e">
        <f>VLOOKUP(A45,'Tirantes - Executados'!$A$8:$M$404,10,FALSE)</f>
        <v>#N/A</v>
      </c>
      <c r="C45" s="133" t="e">
        <f>VLOOKUP(A45,'Tirantes - Executados'!$A$1:$M$405,17,FALSE)</f>
        <v>#N/A</v>
      </c>
      <c r="D45" s="122" t="e">
        <f>VLOOKUP(A45,'Tirantes - Executados'!$A$8:$M$404,18,FALSE)</f>
        <v>#N/A</v>
      </c>
      <c r="E45" s="133" t="e">
        <f>VLOOKUP(A45,'Tirantes - Executados'!$A$1:$M$405,19,FALSE)</f>
        <v>#N/A</v>
      </c>
      <c r="F45" s="122" t="e">
        <f>VLOOKUP(A45,'Tirantes - Executados'!$A$8:$M$404,20,FALSE)</f>
        <v>#N/A</v>
      </c>
      <c r="G45" s="133" t="e">
        <f>VLOOKUP(A45,'Tirantes - Executados'!$A$1:$M$405,21,FALSE)</f>
        <v>#N/A</v>
      </c>
      <c r="H45" s="122" t="e">
        <f>VLOOKUP(A45,'Tirantes - Executados'!$A$8:$M$404,22,FALSE)</f>
        <v>#N/A</v>
      </c>
      <c r="I45" s="133" t="e">
        <f>VLOOKUP(A45,'Tirantes - Executados'!$A$1:$M$405,23,FALSE)</f>
        <v>#N/A</v>
      </c>
      <c r="J45" s="122" t="e">
        <f>VLOOKUP(A45,'Tirantes - Executados'!$A$8:$M$404,24,FALSE)</f>
        <v>#N/A</v>
      </c>
      <c r="K45" s="108" t="e">
        <f>VLOOKUP(A45,'Tirantes - Executados'!$A$8:$M$404,11,FALSE)</f>
        <v>#N/A</v>
      </c>
      <c r="L45" s="133" t="e">
        <f>VLOOKUP(A45,'Tirantes - Executados'!$A$1:$M$405,28,FALSE)</f>
        <v>#N/A</v>
      </c>
      <c r="M45" s="122" t="e">
        <f>VLOOKUP(A45,'Tirantes - Executados'!$A$8:$M$404,29,FALSE)</f>
        <v>#N/A</v>
      </c>
      <c r="N45" s="133" t="e">
        <f>VLOOKUP(A45,'Tirantes - Executados'!$A$1:$M$405,30,FALSE)</f>
        <v>#N/A</v>
      </c>
      <c r="O45" s="122" t="e">
        <f>VLOOKUP(A45,'Tirantes - Executados'!$A$8:$M$404,31,FALSE)</f>
        <v>#N/A</v>
      </c>
      <c r="P45" s="133" t="e">
        <f>VLOOKUP(A45,'Tirantes - Executados'!$A$1:$M$405,32,FALSE)</f>
        <v>#N/A</v>
      </c>
      <c r="Q45" s="122" t="e">
        <f>VLOOKUP(A45,'Tirantes - Executados'!$A$8:$M$404,33,FALSE)</f>
        <v>#N/A</v>
      </c>
      <c r="R45" s="133" t="e">
        <f>VLOOKUP(A45,'Tirantes - Executados'!$A$1:$M$405,34,FALSE)</f>
        <v>#N/A</v>
      </c>
      <c r="S45" s="122" t="e">
        <f>VLOOKUP(A45,'Tirantes - Executados'!$A$8:$M$404,35,FALSE)</f>
        <v>#N/A</v>
      </c>
      <c r="T45" s="108" t="e">
        <f>VLOOKUP(A45,'Tirantes - Executados'!$A$8:$M$404,12,FALSE)</f>
        <v>#N/A</v>
      </c>
      <c r="U45" s="133" t="e">
        <f>VLOOKUP(A45,'Tirantes - Executados'!$A$1:$M$405,39,FALSE)</f>
        <v>#N/A</v>
      </c>
      <c r="V45" s="122" t="e">
        <f>VLOOKUP(A45,'Tirantes - Executados'!$A$8:$M$404,40,FALSE)</f>
        <v>#N/A</v>
      </c>
      <c r="W45" s="133" t="e">
        <f>VLOOKUP(A45,'Tirantes - Executados'!$A$1:$M$405,41,FALSE)</f>
        <v>#N/A</v>
      </c>
      <c r="X45" s="122" t="e">
        <f>VLOOKUP(A45,'Tirantes - Executados'!$A$8:$M$404,42,FALSE)</f>
        <v>#N/A</v>
      </c>
      <c r="Y45" s="133" t="e">
        <f>VLOOKUP(A45,'Tirantes - Executados'!$A$1:$M$405,43,FALSE)</f>
        <v>#N/A</v>
      </c>
      <c r="Z45" s="122" t="e">
        <f>VLOOKUP(A45,'Tirantes - Executados'!$A$8:$M$404,44,FALSE)</f>
        <v>#N/A</v>
      </c>
      <c r="AA45" s="133" t="e">
        <f>VLOOKUP(A45,'Tirantes - Executados'!$A$1:$M$405,45,FALSE)</f>
        <v>#N/A</v>
      </c>
      <c r="AB45" s="132" t="e">
        <f>VLOOKUP(A45,'Tirantes - Executados'!$A$8:$M$404,46,FALSE)</f>
        <v>#N/A</v>
      </c>
      <c r="AC45" s="99" t="s">
        <v>300</v>
      </c>
      <c r="AD45" s="109" t="e">
        <f>VLOOKUP(A45,'Tirantes - Executados'!$A$8:$M$404,14,FALSE)</f>
        <v>#N/A</v>
      </c>
      <c r="AE45" s="63"/>
      <c r="AF45" s="118" t="e">
        <f>VLOOKUP(A45,'Tirantes - Executados'!$A$1:$M$569,13,FALSE)</f>
        <v>#N/A</v>
      </c>
      <c r="AG45" s="63"/>
      <c r="AH45" s="63"/>
      <c r="AI45" s="230" t="e">
        <f>VLOOKUP(A45,'Tirantes - Executados'!$A$7:$M$404,50)</f>
        <v>#REF!</v>
      </c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  <c r="IX45" s="63"/>
      <c r="IY45" s="63"/>
      <c r="IZ45" s="63"/>
      <c r="JA45" s="63"/>
      <c r="JB45" s="63"/>
      <c r="JC45" s="63"/>
      <c r="JD45" s="63"/>
      <c r="JE45" s="63"/>
      <c r="JF45" s="63"/>
      <c r="JG45" s="63"/>
      <c r="JH45" s="63"/>
      <c r="JI45" s="63"/>
      <c r="JJ45" s="63"/>
      <c r="JK45" s="63"/>
      <c r="JL45" s="63"/>
      <c r="JM45" s="63"/>
      <c r="JN45" s="63"/>
      <c r="JO45" s="63"/>
      <c r="JP45" s="63"/>
      <c r="JQ45" s="63"/>
      <c r="JR45" s="63"/>
      <c r="JS45" s="63"/>
      <c r="JT45" s="63"/>
      <c r="JU45" s="63"/>
      <c r="JV45" s="63"/>
      <c r="JW45" s="63"/>
      <c r="JX45" s="63"/>
      <c r="JY45" s="63"/>
      <c r="JZ45" s="63"/>
      <c r="KA45" s="63"/>
      <c r="KB45" s="63"/>
      <c r="KC45" s="63"/>
      <c r="KD45" s="63"/>
      <c r="KE45" s="63"/>
      <c r="KF45" s="63"/>
      <c r="KG45" s="63"/>
      <c r="KH45" s="63"/>
      <c r="KI45" s="63"/>
      <c r="KJ45" s="63"/>
      <c r="KK45" s="63"/>
      <c r="KL45" s="63"/>
      <c r="KM45" s="63"/>
      <c r="KN45" s="63"/>
      <c r="KO45" s="63"/>
      <c r="KP45" s="63"/>
      <c r="KQ45" s="63"/>
      <c r="KR45" s="63"/>
      <c r="KS45" s="63"/>
      <c r="KT45" s="63"/>
      <c r="KU45" s="63"/>
      <c r="KV45" s="63"/>
      <c r="KW45" s="63"/>
      <c r="KX45" s="63"/>
      <c r="KY45" s="63"/>
      <c r="KZ45" s="63"/>
      <c r="LA45" s="63"/>
      <c r="LB45" s="63"/>
      <c r="LC45" s="63"/>
      <c r="LD45" s="63"/>
      <c r="LE45" s="63"/>
      <c r="LF45" s="63"/>
      <c r="LG45" s="63"/>
      <c r="LH45" s="63"/>
      <c r="LI45" s="63"/>
      <c r="LJ45" s="63"/>
      <c r="LK45" s="63"/>
      <c r="LL45" s="63"/>
      <c r="LM45" s="63"/>
      <c r="LN45" s="63"/>
      <c r="LO45" s="63"/>
      <c r="LP45" s="63"/>
      <c r="LQ45" s="63"/>
      <c r="LR45" s="63"/>
      <c r="LS45" s="63"/>
      <c r="LT45" s="63"/>
      <c r="LU45" s="63"/>
      <c r="LV45" s="63"/>
      <c r="LW45" s="63"/>
      <c r="LX45" s="63"/>
      <c r="LY45" s="63"/>
      <c r="LZ45" s="63"/>
      <c r="MA45" s="63"/>
      <c r="MB45" s="63"/>
      <c r="MC45" s="63"/>
      <c r="MD45" s="63"/>
      <c r="ME45" s="63"/>
      <c r="MF45" s="63"/>
      <c r="MG45" s="63"/>
      <c r="MH45" s="63"/>
      <c r="MI45" s="63"/>
      <c r="MJ45" s="63"/>
      <c r="MK45" s="63"/>
      <c r="ML45" s="63"/>
      <c r="MM45" s="63"/>
      <c r="MN45" s="63"/>
      <c r="MO45" s="63"/>
      <c r="MP45" s="63"/>
      <c r="MQ45" s="63"/>
      <c r="MR45" s="63"/>
      <c r="MS45" s="63"/>
      <c r="MT45" s="63"/>
      <c r="MU45" s="63"/>
      <c r="MV45" s="63"/>
      <c r="MW45" s="63"/>
      <c r="MX45" s="63"/>
      <c r="MY45" s="63"/>
      <c r="MZ45" s="63"/>
      <c r="NA45" s="63"/>
      <c r="NB45" s="63"/>
      <c r="NC45" s="63"/>
      <c r="ND45" s="63"/>
      <c r="NE45" s="63"/>
      <c r="NF45" s="63"/>
      <c r="NG45" s="63"/>
      <c r="NH45" s="63"/>
      <c r="NI45" s="63"/>
      <c r="NJ45" s="63"/>
      <c r="NK45" s="63"/>
      <c r="NL45" s="63"/>
      <c r="NM45" s="63"/>
      <c r="NN45" s="63"/>
      <c r="NO45" s="63"/>
      <c r="NP45" s="63"/>
      <c r="NQ45" s="63"/>
      <c r="NR45" s="63"/>
      <c r="NS45" s="63"/>
      <c r="NT45" s="63"/>
      <c r="NU45" s="63"/>
      <c r="NV45" s="63"/>
      <c r="NW45" s="63"/>
      <c r="NX45" s="63"/>
      <c r="NY45" s="63"/>
      <c r="NZ45" s="63"/>
      <c r="OA45" s="63"/>
      <c r="OB45" s="63"/>
      <c r="OC45" s="63"/>
      <c r="OD45" s="63"/>
      <c r="OE45" s="63"/>
      <c r="OF45" s="63"/>
      <c r="OG45" s="63"/>
      <c r="OH45" s="63"/>
      <c r="OI45" s="63"/>
      <c r="OJ45" s="63"/>
      <c r="OK45" s="63"/>
      <c r="OL45" s="63"/>
      <c r="OM45" s="63"/>
      <c r="ON45" s="63"/>
      <c r="OO45" s="63"/>
      <c r="OP45" s="63"/>
      <c r="OQ45" s="63"/>
      <c r="OR45" s="63"/>
      <c r="OS45" s="63"/>
      <c r="OT45" s="63"/>
      <c r="OU45" s="63"/>
      <c r="OV45" s="63"/>
      <c r="OW45" s="63"/>
      <c r="OX45" s="63"/>
      <c r="OY45" s="63"/>
      <c r="OZ45" s="63"/>
      <c r="PA45" s="63"/>
      <c r="PB45" s="63"/>
      <c r="PC45" s="63"/>
      <c r="PD45" s="63"/>
      <c r="PE45" s="63"/>
      <c r="PF45" s="63"/>
      <c r="PG45" s="63"/>
      <c r="PH45" s="63"/>
      <c r="PI45" s="63"/>
      <c r="PJ45" s="63"/>
      <c r="PK45" s="63"/>
      <c r="PL45" s="63"/>
      <c r="PM45" s="63"/>
      <c r="PN45" s="63"/>
      <c r="PO45" s="63"/>
      <c r="PP45" s="63"/>
      <c r="PQ45" s="63"/>
      <c r="PR45" s="63"/>
      <c r="PS45" s="63"/>
      <c r="PT45" s="63"/>
      <c r="PU45" s="63"/>
      <c r="PV45" s="63"/>
      <c r="PW45" s="63"/>
      <c r="PX45" s="63"/>
      <c r="PY45" s="63"/>
      <c r="PZ45" s="63"/>
      <c r="QA45" s="63"/>
      <c r="QB45" s="63"/>
      <c r="QC45" s="63"/>
      <c r="QD45" s="63"/>
      <c r="QE45" s="63"/>
      <c r="QF45" s="63"/>
      <c r="QG45" s="63"/>
      <c r="QH45" s="63"/>
      <c r="QI45" s="63"/>
      <c r="QJ45" s="63"/>
      <c r="QK45" s="63"/>
      <c r="QL45" s="63"/>
      <c r="QM45" s="63"/>
      <c r="QN45" s="63"/>
      <c r="QO45" s="63"/>
      <c r="QP45" s="63"/>
      <c r="QQ45" s="63"/>
      <c r="QR45" s="63"/>
      <c r="QS45" s="63"/>
      <c r="QT45" s="63"/>
      <c r="QU45" s="63"/>
      <c r="QV45" s="63"/>
      <c r="QW45" s="63"/>
      <c r="QX45" s="63"/>
      <c r="QY45" s="63"/>
      <c r="QZ45" s="63"/>
      <c r="RA45" s="63"/>
      <c r="RB45" s="63"/>
      <c r="RC45" s="63"/>
      <c r="RD45" s="63"/>
      <c r="RE45" s="63"/>
      <c r="RF45" s="63"/>
      <c r="RG45" s="63"/>
      <c r="RH45" s="63"/>
      <c r="RI45" s="63"/>
      <c r="RJ45" s="63"/>
      <c r="RK45" s="63"/>
      <c r="RL45" s="63"/>
      <c r="RM45" s="63"/>
      <c r="RN45" s="63"/>
      <c r="RO45" s="63"/>
      <c r="RP45" s="63"/>
      <c r="RQ45" s="63"/>
      <c r="RR45" s="63"/>
      <c r="RS45" s="63"/>
      <c r="RT45" s="63"/>
      <c r="RU45" s="63"/>
      <c r="RV45" s="63"/>
      <c r="RW45" s="63"/>
      <c r="RX45" s="63"/>
      <c r="RY45" s="63"/>
      <c r="RZ45" s="63"/>
      <c r="SA45" s="63"/>
      <c r="SB45" s="63"/>
      <c r="SC45" s="63"/>
      <c r="SD45" s="63"/>
      <c r="SE45" s="63"/>
      <c r="SF45" s="63"/>
      <c r="SG45" s="63"/>
      <c r="SH45" s="63"/>
      <c r="SI45" s="63"/>
      <c r="SJ45" s="63"/>
      <c r="SK45" s="63"/>
      <c r="SL45" s="63"/>
      <c r="SM45" s="63"/>
      <c r="SN45" s="63"/>
      <c r="SO45" s="63"/>
      <c r="SP45" s="63"/>
      <c r="SQ45" s="63"/>
      <c r="SR45" s="63"/>
      <c r="SS45" s="63"/>
      <c r="ST45" s="63"/>
      <c r="SU45" s="63"/>
      <c r="SV45" s="63"/>
      <c r="SW45" s="63"/>
      <c r="SX45" s="63"/>
      <c r="SY45" s="63"/>
      <c r="SZ45" s="63"/>
      <c r="TA45" s="63"/>
      <c r="TB45" s="63"/>
      <c r="TC45" s="63"/>
      <c r="TD45" s="63"/>
      <c r="TE45" s="63"/>
      <c r="TF45" s="63"/>
      <c r="TG45" s="63"/>
      <c r="TH45" s="63"/>
      <c r="TI45" s="63"/>
      <c r="TJ45" s="63"/>
      <c r="TK45" s="63"/>
      <c r="TL45" s="63"/>
      <c r="TM45" s="63"/>
      <c r="TN45" s="63"/>
      <c r="TO45" s="63"/>
      <c r="TP45" s="63"/>
      <c r="TQ45" s="63"/>
      <c r="TR45" s="63"/>
      <c r="TS45" s="63"/>
      <c r="TT45" s="63"/>
      <c r="TU45" s="63"/>
      <c r="TV45" s="63"/>
      <c r="TW45" s="63"/>
      <c r="TX45" s="63"/>
      <c r="TY45" s="63"/>
      <c r="TZ45" s="63"/>
      <c r="UA45" s="63"/>
      <c r="UB45" s="63"/>
      <c r="UC45" s="63"/>
      <c r="UD45" s="63"/>
      <c r="UE45" s="63"/>
      <c r="UF45" s="63"/>
      <c r="UG45" s="63"/>
      <c r="UH45" s="63"/>
      <c r="UI45" s="63"/>
      <c r="UJ45" s="63"/>
      <c r="UK45" s="63"/>
      <c r="UL45" s="63"/>
      <c r="UM45" s="63"/>
      <c r="UN45" s="63"/>
      <c r="UO45" s="63"/>
      <c r="UP45" s="63"/>
      <c r="UQ45" s="63"/>
      <c r="UR45" s="63"/>
      <c r="US45" s="63"/>
      <c r="UT45" s="63"/>
      <c r="UU45" s="63"/>
      <c r="UV45" s="63"/>
      <c r="UW45" s="63"/>
      <c r="UX45" s="63"/>
      <c r="UY45" s="63"/>
      <c r="UZ45" s="63"/>
      <c r="VA45" s="63"/>
      <c r="VB45" s="63"/>
      <c r="VC45" s="63"/>
      <c r="VD45" s="63"/>
      <c r="VE45" s="63"/>
      <c r="VF45" s="63"/>
      <c r="VG45" s="63"/>
      <c r="VH45" s="63"/>
      <c r="VI45" s="63"/>
      <c r="VJ45" s="63"/>
      <c r="VK45" s="63"/>
      <c r="VL45" s="63"/>
      <c r="VM45" s="63"/>
      <c r="VN45" s="63"/>
      <c r="VO45" s="63"/>
      <c r="VP45" s="63"/>
      <c r="VQ45" s="63"/>
      <c r="VR45" s="63"/>
      <c r="VS45" s="63"/>
      <c r="VT45" s="63"/>
      <c r="VU45" s="63"/>
      <c r="VV45" s="63"/>
      <c r="VW45" s="63"/>
      <c r="VX45" s="63"/>
      <c r="VY45" s="63"/>
      <c r="VZ45" s="63"/>
      <c r="WA45" s="63"/>
      <c r="WB45" s="63"/>
      <c r="WC45" s="63"/>
      <c r="WD45" s="63"/>
      <c r="WE45" s="63"/>
      <c r="WF45" s="63"/>
      <c r="WG45" s="63"/>
      <c r="WH45" s="63"/>
      <c r="WI45" s="63"/>
      <c r="WJ45" s="63"/>
      <c r="WK45" s="63"/>
      <c r="WL45" s="63"/>
      <c r="WM45" s="63"/>
      <c r="WN45" s="63"/>
      <c r="WO45" s="63"/>
      <c r="WP45" s="63"/>
      <c r="WQ45" s="63"/>
      <c r="WR45" s="63"/>
      <c r="WS45" s="63"/>
      <c r="WT45" s="63"/>
      <c r="WU45" s="63"/>
      <c r="WV45" s="63"/>
      <c r="WW45" s="63"/>
      <c r="WX45" s="63"/>
      <c r="WY45" s="63"/>
      <c r="WZ45" s="63"/>
      <c r="XA45" s="63"/>
      <c r="XB45" s="63"/>
      <c r="XC45" s="63"/>
      <c r="XD45" s="63"/>
      <c r="XE45" s="63"/>
      <c r="XF45" s="63"/>
      <c r="XG45" s="63"/>
      <c r="XH45" s="63"/>
      <c r="XI45" s="63"/>
      <c r="XJ45" s="63"/>
      <c r="XK45" s="63"/>
      <c r="XL45" s="63"/>
      <c r="XM45" s="63"/>
      <c r="XN45" s="63"/>
      <c r="XO45" s="63"/>
      <c r="XP45" s="63"/>
      <c r="XQ45" s="63"/>
      <c r="XR45" s="63"/>
      <c r="XS45" s="63"/>
      <c r="XT45" s="63"/>
      <c r="XU45" s="63"/>
      <c r="XV45" s="63"/>
      <c r="XW45" s="63"/>
      <c r="XX45" s="63"/>
      <c r="XY45" s="63"/>
      <c r="XZ45" s="63"/>
      <c r="YA45" s="63"/>
      <c r="YB45" s="63"/>
      <c r="YC45" s="63"/>
      <c r="YD45" s="63"/>
      <c r="YE45" s="63"/>
      <c r="YF45" s="63"/>
      <c r="YG45" s="63"/>
      <c r="YH45" s="63"/>
      <c r="YI45" s="63"/>
      <c r="YJ45" s="63"/>
      <c r="YK45" s="63"/>
      <c r="YL45" s="63"/>
      <c r="YM45" s="63"/>
      <c r="YN45" s="63"/>
      <c r="YO45" s="63"/>
      <c r="YP45" s="63"/>
      <c r="YQ45" s="63"/>
      <c r="YR45" s="63"/>
      <c r="YS45" s="63"/>
      <c r="YT45" s="63"/>
      <c r="YU45" s="63"/>
      <c r="YV45" s="63"/>
      <c r="YW45" s="63"/>
      <c r="YX45" s="63"/>
      <c r="YY45" s="63"/>
      <c r="YZ45" s="63"/>
      <c r="ZA45" s="63"/>
      <c r="ZB45" s="63"/>
      <c r="ZC45" s="63"/>
      <c r="ZD45" s="63"/>
      <c r="ZE45" s="63"/>
      <c r="ZF45" s="63"/>
      <c r="ZG45" s="63"/>
      <c r="ZH45" s="63"/>
      <c r="ZI45" s="63"/>
      <c r="ZJ45" s="63"/>
      <c r="ZK45" s="63"/>
      <c r="ZL45" s="63"/>
      <c r="ZM45" s="63"/>
      <c r="ZN45" s="63"/>
      <c r="ZO45" s="63"/>
      <c r="ZP45" s="63"/>
      <c r="ZQ45" s="63"/>
      <c r="ZR45" s="63"/>
      <c r="ZS45" s="63"/>
      <c r="ZT45" s="63"/>
      <c r="ZU45" s="63"/>
      <c r="ZV45" s="63"/>
      <c r="ZW45" s="63"/>
      <c r="ZX45" s="63"/>
      <c r="ZY45" s="63"/>
      <c r="ZZ45" s="63"/>
      <c r="AAA45" s="63"/>
      <c r="AAB45" s="63"/>
      <c r="AAC45" s="63"/>
      <c r="AAD45" s="63"/>
      <c r="AAE45" s="63"/>
      <c r="AAF45" s="63"/>
      <c r="AAG45" s="63"/>
      <c r="AAH45" s="63"/>
      <c r="AAI45" s="63"/>
      <c r="AAJ45" s="63"/>
      <c r="AAK45" s="63"/>
      <c r="AAL45" s="63"/>
      <c r="AAM45" s="63"/>
      <c r="AAN45" s="63"/>
      <c r="AAO45" s="63"/>
      <c r="AAP45" s="63"/>
      <c r="AAQ45" s="63"/>
      <c r="AAR45" s="63"/>
      <c r="AAS45" s="63"/>
      <c r="AAT45" s="63"/>
      <c r="AAU45" s="63"/>
      <c r="AAV45" s="63"/>
      <c r="AAW45" s="63"/>
      <c r="AAX45" s="63"/>
      <c r="AAY45" s="63"/>
      <c r="AAZ45" s="63"/>
      <c r="ABA45" s="63"/>
      <c r="ABB45" s="63"/>
      <c r="ABC45" s="63"/>
      <c r="ABD45" s="63"/>
      <c r="ABE45" s="63"/>
      <c r="ABF45" s="63"/>
      <c r="ABG45" s="63"/>
      <c r="ABH45" s="63"/>
      <c r="ABI45" s="63"/>
      <c r="ABJ45" s="63"/>
      <c r="ABK45" s="63"/>
      <c r="ABL45" s="63"/>
      <c r="ABM45" s="63"/>
      <c r="ABN45" s="63"/>
      <c r="ABO45" s="63"/>
      <c r="ABP45" s="63"/>
      <c r="ABQ45" s="63"/>
      <c r="ABR45" s="63"/>
      <c r="ABS45" s="63"/>
      <c r="ABT45" s="63"/>
      <c r="ABU45" s="63"/>
      <c r="ABV45" s="63"/>
      <c r="ABW45" s="63"/>
      <c r="ABX45" s="63"/>
      <c r="ABY45" s="63"/>
      <c r="ABZ45" s="63"/>
      <c r="ACA45" s="63"/>
      <c r="ACB45" s="63"/>
      <c r="ACC45" s="63"/>
      <c r="ACD45" s="63"/>
      <c r="ACE45" s="63"/>
      <c r="ACF45" s="63"/>
      <c r="ACG45" s="63"/>
      <c r="ACH45" s="63"/>
      <c r="ACI45" s="63"/>
      <c r="ACJ45" s="63"/>
      <c r="ACK45" s="63"/>
      <c r="ACL45" s="63"/>
      <c r="ACM45" s="63"/>
      <c r="ACN45" s="63"/>
      <c r="ACO45" s="63"/>
      <c r="ACP45" s="63"/>
      <c r="ACQ45" s="63"/>
      <c r="ACR45" s="63"/>
      <c r="ACS45" s="63"/>
      <c r="ACT45" s="63"/>
      <c r="ACU45" s="63"/>
      <c r="ACV45" s="63"/>
      <c r="ACW45" s="63"/>
      <c r="ACX45" s="63"/>
      <c r="ACY45" s="63"/>
      <c r="ACZ45" s="63"/>
      <c r="ADA45" s="63"/>
      <c r="ADB45" s="63"/>
      <c r="ADC45" s="63"/>
      <c r="ADD45" s="63"/>
      <c r="ADE45" s="63"/>
      <c r="ADF45" s="63"/>
      <c r="ADG45" s="63"/>
      <c r="ADH45" s="63"/>
      <c r="ADI45" s="63"/>
      <c r="ADJ45" s="63"/>
      <c r="ADK45" s="63"/>
      <c r="ADL45" s="63"/>
      <c r="ADM45" s="63"/>
      <c r="ADN45" s="63"/>
      <c r="ADO45" s="63"/>
      <c r="ADP45" s="63"/>
      <c r="ADQ45" s="63"/>
      <c r="ADR45" s="63"/>
      <c r="ADS45" s="63"/>
      <c r="ADT45" s="63"/>
      <c r="ADU45" s="63"/>
      <c r="ADV45" s="63"/>
      <c r="ADW45" s="63"/>
      <c r="ADX45" s="63"/>
      <c r="ADY45" s="63"/>
      <c r="ADZ45" s="63"/>
      <c r="AEA45" s="63"/>
      <c r="AEB45" s="63"/>
      <c r="AEC45" s="63"/>
      <c r="AED45" s="63"/>
      <c r="AEE45" s="63"/>
      <c r="AEF45" s="63"/>
      <c r="AEG45" s="63"/>
      <c r="AEH45" s="63"/>
      <c r="AEI45" s="63"/>
      <c r="AEJ45" s="63"/>
      <c r="AEK45" s="63"/>
      <c r="AEL45" s="63"/>
      <c r="AEM45" s="63"/>
      <c r="AEN45" s="63"/>
      <c r="AEO45" s="63"/>
      <c r="AEP45" s="63"/>
      <c r="AEQ45" s="63"/>
      <c r="AER45" s="63"/>
      <c r="AES45" s="63"/>
      <c r="AET45" s="63"/>
      <c r="AEU45" s="63"/>
      <c r="AEV45" s="63"/>
      <c r="AEW45" s="63"/>
      <c r="AEX45" s="63"/>
      <c r="AEY45" s="63"/>
      <c r="AEZ45" s="63"/>
      <c r="AFA45" s="63"/>
      <c r="AFB45" s="63"/>
      <c r="AFC45" s="63"/>
      <c r="AFD45" s="63"/>
      <c r="AFE45" s="63"/>
      <c r="AFF45" s="63"/>
      <c r="AFG45" s="63"/>
      <c r="AFH45" s="63"/>
      <c r="AFI45" s="63"/>
      <c r="AFJ45" s="63"/>
      <c r="AFK45" s="63"/>
      <c r="AFL45" s="63"/>
      <c r="AFM45" s="63"/>
      <c r="AFN45" s="63"/>
      <c r="AFO45" s="63"/>
      <c r="AFP45" s="63"/>
      <c r="AFQ45" s="63"/>
      <c r="AFR45" s="63"/>
      <c r="AFS45" s="63"/>
      <c r="AFT45" s="63"/>
      <c r="AFU45" s="63"/>
      <c r="AFV45" s="63"/>
      <c r="AFW45" s="63"/>
      <c r="AFX45" s="63"/>
      <c r="AFY45" s="63"/>
      <c r="AFZ45" s="63"/>
      <c r="AGA45" s="63"/>
      <c r="AGB45" s="63"/>
      <c r="AGC45" s="63"/>
      <c r="AGD45" s="63"/>
      <c r="AGE45" s="63"/>
      <c r="AGF45" s="63"/>
      <c r="AGG45" s="63"/>
      <c r="AGH45" s="63"/>
      <c r="AGI45" s="63"/>
      <c r="AGJ45" s="63"/>
      <c r="AGK45" s="63"/>
      <c r="AGL45" s="63"/>
      <c r="AGM45" s="63"/>
      <c r="AGN45" s="63"/>
      <c r="AGO45" s="63"/>
      <c r="AGP45" s="63"/>
      <c r="AGQ45" s="63"/>
      <c r="AGR45" s="63"/>
      <c r="AGS45" s="63"/>
      <c r="AGT45" s="63"/>
      <c r="AGU45" s="63"/>
      <c r="AGV45" s="63"/>
      <c r="AGW45" s="63"/>
      <c r="AGX45" s="63"/>
      <c r="AGY45" s="63"/>
      <c r="AGZ45" s="63"/>
      <c r="AHA45" s="63"/>
      <c r="AHB45" s="63"/>
      <c r="AHC45" s="63"/>
      <c r="AHD45" s="63"/>
      <c r="AHE45" s="63"/>
      <c r="AHF45" s="63"/>
      <c r="AHG45" s="63"/>
      <c r="AHH45" s="63"/>
      <c r="AHI45" s="63"/>
      <c r="AHJ45" s="63"/>
      <c r="AHK45" s="63"/>
      <c r="AHL45" s="63"/>
      <c r="AHM45" s="63"/>
      <c r="AHN45" s="63"/>
      <c r="AHO45" s="63"/>
      <c r="AHP45" s="63"/>
      <c r="AHQ45" s="63"/>
      <c r="AHR45" s="63"/>
      <c r="AHS45" s="63"/>
      <c r="AHT45" s="63"/>
      <c r="AHU45" s="63"/>
      <c r="AHV45" s="63"/>
      <c r="AHW45" s="63"/>
      <c r="AHX45" s="63"/>
      <c r="AHY45" s="63"/>
      <c r="AHZ45" s="63"/>
      <c r="AIA45" s="63"/>
      <c r="AIB45" s="63"/>
      <c r="AIC45" s="63"/>
      <c r="AID45" s="63"/>
      <c r="AIE45" s="63"/>
      <c r="AIF45" s="63"/>
      <c r="AIG45" s="63"/>
      <c r="AIH45" s="63"/>
      <c r="AII45" s="63"/>
      <c r="AIJ45" s="63"/>
      <c r="AIK45" s="63"/>
      <c r="AIL45" s="63"/>
      <c r="AIM45" s="63"/>
      <c r="AIN45" s="63"/>
      <c r="AIO45" s="63"/>
      <c r="AIP45" s="63"/>
      <c r="AIQ45" s="63"/>
      <c r="AIR45" s="63"/>
      <c r="AIS45" s="63"/>
      <c r="AIT45" s="63"/>
      <c r="AIU45" s="63"/>
      <c r="AIV45" s="63"/>
      <c r="AIW45" s="63"/>
      <c r="AIX45" s="63"/>
      <c r="AIY45" s="63"/>
      <c r="AIZ45" s="63"/>
      <c r="AJA45" s="63"/>
      <c r="AJB45" s="63"/>
      <c r="AJC45" s="63"/>
      <c r="AJD45" s="63"/>
      <c r="AJE45" s="63"/>
      <c r="AJF45" s="63"/>
      <c r="AJG45" s="63"/>
      <c r="AJH45" s="63"/>
      <c r="AJI45" s="63"/>
      <c r="AJJ45" s="63"/>
      <c r="AJK45" s="63"/>
      <c r="AJL45" s="63"/>
      <c r="AJM45" s="63"/>
      <c r="AJN45" s="63"/>
      <c r="AJO45" s="63"/>
      <c r="AJP45" s="63"/>
      <c r="AJQ45" s="63"/>
      <c r="AJR45" s="63"/>
      <c r="AJS45" s="63"/>
      <c r="AJT45" s="63"/>
      <c r="AJU45" s="63"/>
      <c r="AJV45" s="63"/>
      <c r="AJW45" s="63"/>
      <c r="AJX45" s="63"/>
      <c r="AJY45" s="63"/>
      <c r="AJZ45" s="63"/>
      <c r="AKA45" s="63"/>
      <c r="AKB45" s="63"/>
      <c r="AKC45" s="63"/>
      <c r="AKD45" s="63"/>
      <c r="AKE45" s="63"/>
      <c r="AKF45" s="63"/>
      <c r="AKG45" s="63"/>
      <c r="AKH45" s="63"/>
      <c r="AKI45" s="63"/>
      <c r="AKJ45" s="63"/>
      <c r="AKK45" s="63"/>
      <c r="AKL45" s="63"/>
      <c r="AKM45" s="63"/>
      <c r="AKN45" s="63"/>
      <c r="AKO45" s="63"/>
      <c r="AKP45" s="63"/>
      <c r="AKQ45" s="63"/>
      <c r="AKR45" s="63"/>
      <c r="AKS45" s="63"/>
      <c r="AKT45" s="63"/>
      <c r="AKU45" s="63"/>
      <c r="AKV45" s="63"/>
      <c r="AKW45" s="63"/>
      <c r="AKX45" s="63"/>
      <c r="AKY45" s="63"/>
      <c r="AKZ45" s="63"/>
      <c r="ALA45" s="63"/>
      <c r="ALB45" s="63"/>
      <c r="ALC45" s="63"/>
      <c r="ALD45" s="63"/>
      <c r="ALE45" s="63"/>
      <c r="ALF45" s="63"/>
      <c r="ALG45" s="63"/>
      <c r="ALH45" s="63"/>
      <c r="ALI45" s="63"/>
      <c r="ALJ45" s="63"/>
      <c r="ALK45" s="63"/>
      <c r="ALL45" s="63"/>
      <c r="ALM45" s="63"/>
      <c r="ALN45" s="63"/>
      <c r="ALO45" s="63"/>
      <c r="ALP45" s="63"/>
      <c r="ALQ45" s="63"/>
      <c r="ALR45" s="63"/>
      <c r="ALS45" s="63"/>
      <c r="ALT45" s="63"/>
      <c r="ALU45" s="63"/>
      <c r="ALV45" s="63"/>
      <c r="ALW45" s="63"/>
      <c r="ALX45" s="63"/>
      <c r="ALY45" s="63"/>
      <c r="ALZ45" s="63"/>
      <c r="AMA45" s="63"/>
      <c r="AMB45" s="63"/>
      <c r="AMC45" s="63"/>
      <c r="AMD45" s="63"/>
      <c r="AME45" s="63"/>
      <c r="AMF45" s="63"/>
      <c r="AMG45" s="63"/>
      <c r="AMH45" s="63"/>
      <c r="AMI45" s="63"/>
      <c r="AMJ45" s="63"/>
      <c r="AMK45" s="63"/>
      <c r="AML45" s="63"/>
      <c r="AMM45" s="63"/>
      <c r="AMN45" s="63"/>
      <c r="AMO45" s="63"/>
      <c r="AMP45" s="63"/>
      <c r="AMQ45" s="63"/>
      <c r="AMR45" s="63"/>
      <c r="AMS45" s="63"/>
      <c r="AMT45" s="63"/>
      <c r="AMU45" s="63"/>
      <c r="AMV45" s="63"/>
      <c r="AMW45" s="63"/>
      <c r="AMX45" s="63"/>
      <c r="AMY45" s="63"/>
      <c r="AMZ45" s="63"/>
      <c r="ANA45" s="63"/>
      <c r="ANB45" s="63"/>
      <c r="ANC45" s="63"/>
      <c r="AND45" s="63"/>
      <c r="ANE45" s="63"/>
      <c r="ANF45" s="63"/>
      <c r="ANG45" s="63"/>
      <c r="ANH45" s="63"/>
      <c r="ANI45" s="63"/>
      <c r="ANJ45" s="63"/>
      <c r="ANK45" s="63"/>
      <c r="ANL45" s="63"/>
      <c r="ANM45" s="63"/>
      <c r="ANN45" s="63"/>
      <c r="ANO45" s="63"/>
      <c r="ANP45" s="63"/>
      <c r="ANQ45" s="63"/>
      <c r="ANR45" s="63"/>
      <c r="ANS45" s="63"/>
      <c r="ANT45" s="63"/>
      <c r="ANU45" s="63"/>
      <c r="ANV45" s="63"/>
      <c r="ANW45" s="63"/>
      <c r="ANX45" s="63"/>
      <c r="ANY45" s="63"/>
      <c r="ANZ45" s="63"/>
      <c r="AOA45" s="63"/>
      <c r="AOB45" s="63"/>
      <c r="AOC45" s="63"/>
      <c r="AOD45" s="63"/>
      <c r="AOE45" s="63"/>
      <c r="AOF45" s="63"/>
      <c r="AOG45" s="63"/>
      <c r="AOH45" s="63"/>
      <c r="AOI45" s="63"/>
      <c r="AOJ45" s="63"/>
      <c r="AOK45" s="63"/>
      <c r="AOL45" s="63"/>
      <c r="AOM45" s="63"/>
      <c r="AON45" s="63"/>
      <c r="AOO45" s="63"/>
      <c r="AOP45" s="63"/>
      <c r="AOQ45" s="63"/>
      <c r="AOR45" s="63"/>
      <c r="AOS45" s="63"/>
      <c r="AOT45" s="63"/>
      <c r="AOU45" s="63"/>
      <c r="AOV45" s="63"/>
      <c r="AOW45" s="63"/>
      <c r="AOX45" s="63"/>
      <c r="AOY45" s="63"/>
      <c r="AOZ45" s="63"/>
      <c r="APA45" s="63"/>
      <c r="APB45" s="63"/>
      <c r="APC45" s="63"/>
      <c r="APD45" s="63"/>
      <c r="APE45" s="63"/>
      <c r="APF45" s="63"/>
      <c r="APG45" s="63"/>
      <c r="APH45" s="63"/>
      <c r="API45" s="63"/>
      <c r="APJ45" s="63"/>
      <c r="APK45" s="63"/>
      <c r="APL45" s="63"/>
      <c r="APM45" s="63"/>
      <c r="APN45" s="63"/>
      <c r="APO45" s="63"/>
      <c r="APP45" s="63"/>
      <c r="APQ45" s="63"/>
      <c r="APR45" s="63"/>
      <c r="APS45" s="63"/>
      <c r="APT45" s="63"/>
      <c r="APU45" s="63"/>
      <c r="APV45" s="63"/>
      <c r="APW45" s="63"/>
      <c r="APX45" s="63"/>
      <c r="APY45" s="63"/>
      <c r="APZ45" s="63"/>
      <c r="AQA45" s="63"/>
      <c r="AQB45" s="63"/>
      <c r="AQC45" s="63"/>
      <c r="AQD45" s="63"/>
      <c r="AQE45" s="63"/>
      <c r="AQF45" s="63"/>
      <c r="AQG45" s="63"/>
      <c r="AQH45" s="63"/>
      <c r="AQI45" s="63"/>
      <c r="AQJ45" s="63"/>
      <c r="AQK45" s="63"/>
      <c r="AQL45" s="63"/>
      <c r="AQM45" s="63"/>
      <c r="AQN45" s="63"/>
      <c r="AQO45" s="63"/>
      <c r="AQP45" s="63"/>
      <c r="AQQ45" s="63"/>
      <c r="AQR45" s="63"/>
      <c r="AQS45" s="63"/>
      <c r="AQT45" s="63"/>
      <c r="AQU45" s="63"/>
      <c r="AQV45" s="63"/>
      <c r="AQW45" s="63"/>
      <c r="AQX45" s="63"/>
      <c r="AQY45" s="63"/>
      <c r="AQZ45" s="63"/>
      <c r="ARA45" s="63"/>
      <c r="ARB45" s="63"/>
      <c r="ARC45" s="63"/>
      <c r="ARD45" s="63"/>
      <c r="ARE45" s="63"/>
      <c r="ARF45" s="63"/>
      <c r="ARG45" s="63"/>
      <c r="ARH45" s="63"/>
      <c r="ARI45" s="63"/>
      <c r="ARJ45" s="63"/>
      <c r="ARK45" s="63"/>
      <c r="ARL45" s="63"/>
      <c r="ARM45" s="63"/>
      <c r="ARN45" s="63"/>
      <c r="ARO45" s="63"/>
      <c r="ARP45" s="63"/>
      <c r="ARQ45" s="63"/>
      <c r="ARR45" s="63"/>
      <c r="ARS45" s="63"/>
      <c r="ART45" s="63"/>
      <c r="ARU45" s="63"/>
      <c r="ARV45" s="63"/>
      <c r="ARW45" s="63"/>
      <c r="ARX45" s="63"/>
      <c r="ARY45" s="63"/>
      <c r="ARZ45" s="63"/>
      <c r="ASA45" s="63"/>
      <c r="ASB45" s="63"/>
      <c r="ASC45" s="63"/>
      <c r="ASD45" s="63"/>
      <c r="ASE45" s="63"/>
      <c r="ASF45" s="63"/>
      <c r="ASG45" s="63"/>
      <c r="ASH45" s="63"/>
      <c r="ASI45" s="63"/>
      <c r="ASJ45" s="63"/>
      <c r="ASK45" s="63"/>
      <c r="ASL45" s="63"/>
      <c r="ASM45" s="63"/>
      <c r="ASN45" s="63"/>
      <c r="ASO45" s="63"/>
      <c r="ASP45" s="63"/>
      <c r="ASQ45" s="63"/>
      <c r="ASR45" s="63"/>
      <c r="ASS45" s="63"/>
      <c r="AST45" s="63"/>
      <c r="ASU45" s="63"/>
      <c r="ASV45" s="63"/>
      <c r="ASW45" s="63"/>
      <c r="ASX45" s="63"/>
      <c r="ASY45" s="63"/>
      <c r="ASZ45" s="63"/>
      <c r="ATA45" s="63"/>
      <c r="ATB45" s="63"/>
      <c r="ATC45" s="63"/>
      <c r="ATD45" s="63"/>
      <c r="ATE45" s="63"/>
      <c r="ATF45" s="63"/>
      <c r="ATG45" s="63"/>
      <c r="ATH45" s="63"/>
      <c r="ATI45" s="63"/>
      <c r="ATJ45" s="63"/>
      <c r="ATK45" s="63"/>
      <c r="ATL45" s="63"/>
      <c r="ATM45" s="63"/>
      <c r="ATN45" s="63"/>
      <c r="ATO45" s="63"/>
      <c r="ATP45" s="63"/>
      <c r="ATQ45" s="63"/>
      <c r="ATR45" s="63"/>
      <c r="ATS45" s="63"/>
      <c r="ATT45" s="63"/>
      <c r="ATU45" s="63"/>
      <c r="ATV45" s="63"/>
      <c r="ATW45" s="63"/>
      <c r="ATX45" s="63"/>
      <c r="ATY45" s="63"/>
      <c r="ATZ45" s="63"/>
      <c r="AUA45" s="63"/>
      <c r="AUB45" s="63"/>
      <c r="AUC45" s="63"/>
      <c r="AUD45" s="63"/>
      <c r="AUE45" s="63"/>
      <c r="AUF45" s="63"/>
      <c r="AUG45" s="63"/>
      <c r="AUH45" s="63"/>
      <c r="AUI45" s="63"/>
      <c r="AUJ45" s="63"/>
      <c r="AUK45" s="63"/>
      <c r="AUL45" s="63"/>
      <c r="AUM45" s="63"/>
      <c r="AUN45" s="63"/>
      <c r="AUO45" s="63"/>
      <c r="AUP45" s="63"/>
      <c r="AUQ45" s="63"/>
      <c r="AUR45" s="63"/>
      <c r="AUS45" s="63"/>
      <c r="AUT45" s="63"/>
      <c r="AUU45" s="63"/>
      <c r="AUV45" s="63"/>
      <c r="AUW45" s="63"/>
      <c r="AUX45" s="63"/>
      <c r="AUY45" s="63"/>
      <c r="AUZ45" s="63"/>
      <c r="AVA45" s="63"/>
      <c r="AVB45" s="63"/>
      <c r="AVC45" s="63"/>
      <c r="AVD45" s="63"/>
      <c r="AVE45" s="63"/>
      <c r="AVF45" s="63"/>
      <c r="AVG45" s="63"/>
      <c r="AVH45" s="63"/>
      <c r="AVI45" s="63"/>
      <c r="AVJ45" s="63"/>
      <c r="AVK45" s="63"/>
      <c r="AVL45" s="63"/>
      <c r="AVM45" s="63"/>
      <c r="AVN45" s="63"/>
      <c r="AVO45" s="63"/>
      <c r="AVP45" s="63"/>
      <c r="AVQ45" s="63"/>
      <c r="AVR45" s="63"/>
      <c r="AVS45" s="63"/>
      <c r="AVT45" s="63"/>
      <c r="AVU45" s="63"/>
      <c r="AVV45" s="63"/>
      <c r="AVW45" s="63"/>
      <c r="AVX45" s="63"/>
      <c r="AVY45" s="63"/>
      <c r="AVZ45" s="63"/>
      <c r="AWA45" s="63"/>
      <c r="AWB45" s="63"/>
      <c r="AWC45" s="63"/>
      <c r="AWD45" s="63"/>
      <c r="AWE45" s="63"/>
      <c r="AWF45" s="63"/>
      <c r="AWG45" s="63"/>
      <c r="AWH45" s="63"/>
      <c r="AWI45" s="63"/>
      <c r="AWJ45" s="63"/>
      <c r="AWK45" s="63"/>
      <c r="AWL45" s="63"/>
      <c r="AWM45" s="63"/>
      <c r="AWN45" s="63"/>
      <c r="AWO45" s="63"/>
      <c r="AWP45" s="63"/>
      <c r="AWQ45" s="63"/>
      <c r="AWR45" s="63"/>
      <c r="AWS45" s="63"/>
      <c r="AWT45" s="63"/>
      <c r="AWU45" s="63"/>
      <c r="AWV45" s="63"/>
      <c r="AWW45" s="63"/>
      <c r="AWX45" s="63"/>
      <c r="AWY45" s="63"/>
      <c r="AWZ45" s="63"/>
      <c r="AXA45" s="63"/>
      <c r="AXB45" s="63"/>
      <c r="AXC45" s="63"/>
      <c r="AXD45" s="63"/>
      <c r="AXE45" s="63"/>
      <c r="AXF45" s="63"/>
      <c r="AXG45" s="63"/>
      <c r="AXH45" s="63"/>
      <c r="AXI45" s="63"/>
      <c r="AXJ45" s="63"/>
      <c r="AXK45" s="63"/>
      <c r="AXL45" s="63"/>
      <c r="AXM45" s="63"/>
      <c r="AXN45" s="63"/>
      <c r="AXO45" s="63"/>
      <c r="AXP45" s="63"/>
      <c r="AXQ45" s="63"/>
      <c r="AXR45" s="63"/>
      <c r="AXS45" s="63"/>
      <c r="AXT45" s="63"/>
      <c r="AXU45" s="63"/>
      <c r="AXV45" s="63"/>
      <c r="AXW45" s="63"/>
      <c r="AXX45" s="63"/>
      <c r="AXY45" s="63"/>
      <c r="AXZ45" s="63"/>
      <c r="AYA45" s="63"/>
      <c r="AYB45" s="63"/>
      <c r="AYC45" s="63"/>
      <c r="AYD45" s="63"/>
      <c r="AYE45" s="63"/>
      <c r="AYF45" s="63"/>
      <c r="AYG45" s="63"/>
      <c r="AYH45" s="63"/>
      <c r="AYI45" s="63"/>
      <c r="AYJ45" s="63"/>
      <c r="AYK45" s="63"/>
      <c r="AYL45" s="63"/>
      <c r="AYM45" s="63"/>
      <c r="AYN45" s="63"/>
      <c r="AYO45" s="63"/>
      <c r="AYP45" s="63"/>
      <c r="AYQ45" s="63"/>
      <c r="AYR45" s="63"/>
      <c r="AYS45" s="63"/>
      <c r="AYT45" s="63"/>
      <c r="AYU45" s="63"/>
      <c r="AYV45" s="63"/>
      <c r="AYW45" s="63"/>
      <c r="AYX45" s="63"/>
      <c r="AYY45" s="63"/>
      <c r="AYZ45" s="63"/>
      <c r="AZA45" s="63"/>
      <c r="AZB45" s="63"/>
      <c r="AZC45" s="63"/>
      <c r="AZD45" s="63"/>
      <c r="AZE45" s="63"/>
      <c r="AZF45" s="63"/>
      <c r="AZG45" s="63"/>
      <c r="AZH45" s="63"/>
      <c r="AZI45" s="63"/>
      <c r="AZJ45" s="63"/>
      <c r="AZK45" s="63"/>
      <c r="AZL45" s="63"/>
      <c r="AZM45" s="63"/>
      <c r="AZN45" s="63"/>
      <c r="AZO45" s="63"/>
      <c r="AZP45" s="63"/>
      <c r="AZQ45" s="63"/>
      <c r="AZR45" s="63"/>
      <c r="AZS45" s="63"/>
      <c r="AZT45" s="63"/>
      <c r="AZU45" s="63"/>
      <c r="AZV45" s="63"/>
      <c r="AZW45" s="63"/>
      <c r="AZX45" s="63"/>
      <c r="AZY45" s="63"/>
      <c r="AZZ45" s="63"/>
      <c r="BAA45" s="63"/>
      <c r="BAB45" s="63"/>
      <c r="BAC45" s="63"/>
      <c r="BAD45" s="63"/>
      <c r="BAE45" s="63"/>
      <c r="BAF45" s="63"/>
      <c r="BAG45" s="63"/>
      <c r="BAH45" s="63"/>
      <c r="BAI45" s="63"/>
      <c r="BAJ45" s="63"/>
      <c r="BAK45" s="63"/>
      <c r="BAL45" s="63"/>
      <c r="BAM45" s="63"/>
      <c r="BAN45" s="63"/>
      <c r="BAO45" s="63"/>
      <c r="BAP45" s="63"/>
      <c r="BAQ45" s="63"/>
      <c r="BAR45" s="63"/>
      <c r="BAS45" s="63"/>
      <c r="BAT45" s="63"/>
      <c r="BAU45" s="63"/>
      <c r="BAV45" s="63"/>
      <c r="BAW45" s="63"/>
      <c r="BAX45" s="63"/>
      <c r="BAY45" s="63"/>
      <c r="BAZ45" s="63"/>
      <c r="BBA45" s="63"/>
      <c r="BBB45" s="63"/>
      <c r="BBC45" s="63"/>
      <c r="BBD45" s="63"/>
      <c r="BBE45" s="63"/>
      <c r="BBF45" s="63"/>
      <c r="BBG45" s="63"/>
      <c r="BBH45" s="63"/>
      <c r="BBI45" s="63"/>
      <c r="BBJ45" s="63"/>
      <c r="BBK45" s="63"/>
      <c r="BBL45" s="63"/>
      <c r="BBM45" s="63"/>
      <c r="BBN45" s="63"/>
      <c r="BBO45" s="63"/>
      <c r="BBP45" s="63"/>
      <c r="BBQ45" s="63"/>
      <c r="BBR45" s="63"/>
      <c r="BBS45" s="63"/>
      <c r="BBT45" s="63"/>
      <c r="BBU45" s="63"/>
      <c r="BBV45" s="63"/>
      <c r="BBW45" s="63"/>
      <c r="BBX45" s="63"/>
      <c r="BBY45" s="63"/>
      <c r="BBZ45" s="63"/>
      <c r="BCA45" s="63"/>
      <c r="BCB45" s="63"/>
      <c r="BCC45" s="63"/>
      <c r="BCD45" s="63"/>
      <c r="BCE45" s="63"/>
      <c r="BCF45" s="63"/>
      <c r="BCG45" s="63"/>
      <c r="BCH45" s="63"/>
      <c r="BCI45" s="63"/>
      <c r="BCJ45" s="63"/>
      <c r="BCK45" s="63"/>
      <c r="BCL45" s="63"/>
      <c r="BCM45" s="63"/>
      <c r="BCN45" s="63"/>
      <c r="BCO45" s="63"/>
      <c r="BCP45" s="63"/>
      <c r="BCQ45" s="63"/>
      <c r="BCR45" s="63"/>
      <c r="BCS45" s="63"/>
      <c r="BCT45" s="63"/>
      <c r="BCU45" s="63"/>
      <c r="BCV45" s="63"/>
      <c r="BCW45" s="63"/>
      <c r="BCX45" s="63"/>
      <c r="BCY45" s="63"/>
      <c r="BCZ45" s="63"/>
      <c r="BDA45" s="63"/>
      <c r="BDB45" s="63"/>
      <c r="BDC45" s="63"/>
      <c r="BDD45" s="63"/>
      <c r="BDE45" s="63"/>
      <c r="BDF45" s="63"/>
      <c r="BDG45" s="63"/>
      <c r="BDH45" s="63"/>
      <c r="BDI45" s="63"/>
      <c r="BDJ45" s="63"/>
      <c r="BDK45" s="63"/>
      <c r="BDL45" s="63"/>
      <c r="BDM45" s="63"/>
      <c r="BDN45" s="63"/>
      <c r="BDO45" s="63"/>
      <c r="BDP45" s="63"/>
      <c r="BDQ45" s="63"/>
      <c r="BDR45" s="63"/>
      <c r="BDS45" s="63"/>
      <c r="BDT45" s="63"/>
      <c r="BDU45" s="63"/>
      <c r="BDV45" s="63"/>
      <c r="BDW45" s="63"/>
      <c r="BDX45" s="63"/>
      <c r="BDY45" s="63"/>
      <c r="BDZ45" s="63"/>
      <c r="BEA45" s="63"/>
      <c r="BEB45" s="63"/>
      <c r="BEC45" s="63"/>
      <c r="BED45" s="63"/>
      <c r="BEE45" s="63"/>
      <c r="BEF45" s="63"/>
      <c r="BEG45" s="63"/>
      <c r="BEH45" s="63"/>
      <c r="BEI45" s="63"/>
      <c r="BEJ45" s="63"/>
      <c r="BEK45" s="63"/>
      <c r="BEL45" s="63"/>
      <c r="BEM45" s="63"/>
      <c r="BEN45" s="63"/>
      <c r="BEO45" s="63"/>
      <c r="BEP45" s="63"/>
      <c r="BEQ45" s="63"/>
      <c r="BER45" s="63"/>
      <c r="BES45" s="63"/>
      <c r="BET45" s="63"/>
      <c r="BEU45" s="63"/>
      <c r="BEV45" s="63"/>
      <c r="BEW45" s="63"/>
      <c r="BEX45" s="63"/>
      <c r="BEY45" s="63"/>
      <c r="BEZ45" s="63"/>
      <c r="BFA45" s="63"/>
      <c r="BFB45" s="63"/>
      <c r="BFC45" s="63"/>
      <c r="BFD45" s="63"/>
      <c r="BFE45" s="63"/>
      <c r="BFF45" s="63"/>
      <c r="BFG45" s="63"/>
      <c r="BFH45" s="63"/>
      <c r="BFI45" s="63"/>
      <c r="BFJ45" s="63"/>
      <c r="BFK45" s="63"/>
      <c r="BFL45" s="63"/>
      <c r="BFM45" s="63"/>
      <c r="BFN45" s="63"/>
      <c r="BFO45" s="63"/>
      <c r="BFP45" s="63"/>
      <c r="BFQ45" s="63"/>
      <c r="BFR45" s="63"/>
      <c r="BFS45" s="63"/>
      <c r="BFT45" s="63"/>
      <c r="BFU45" s="63"/>
      <c r="BFV45" s="63"/>
      <c r="BFW45" s="63"/>
      <c r="BFX45" s="63"/>
      <c r="BFY45" s="63"/>
      <c r="BFZ45" s="63"/>
      <c r="BGA45" s="63"/>
      <c r="BGB45" s="63"/>
      <c r="BGC45" s="63"/>
      <c r="BGD45" s="63"/>
      <c r="BGE45" s="63"/>
      <c r="BGF45" s="63"/>
      <c r="BGG45" s="63"/>
      <c r="BGH45" s="63"/>
      <c r="BGI45" s="63"/>
      <c r="BGJ45" s="63"/>
      <c r="BGK45" s="63"/>
      <c r="BGL45" s="63"/>
      <c r="BGM45" s="63"/>
      <c r="BGN45" s="63"/>
      <c r="BGO45" s="63"/>
      <c r="BGP45" s="63"/>
      <c r="BGQ45" s="63"/>
      <c r="BGR45" s="63"/>
      <c r="BGS45" s="63"/>
      <c r="BGT45" s="63"/>
      <c r="BGU45" s="63"/>
      <c r="BGV45" s="63"/>
      <c r="BGW45" s="63"/>
      <c r="BGX45" s="63"/>
      <c r="BGY45" s="63"/>
      <c r="BGZ45" s="63"/>
      <c r="BHA45" s="63"/>
      <c r="BHB45" s="63"/>
      <c r="BHC45" s="63"/>
      <c r="BHD45" s="63"/>
      <c r="BHE45" s="63"/>
      <c r="BHF45" s="63"/>
      <c r="BHG45" s="63"/>
      <c r="BHH45" s="63"/>
      <c r="BHI45" s="63"/>
      <c r="BHJ45" s="63"/>
      <c r="BHK45" s="63"/>
      <c r="BHL45" s="63"/>
      <c r="BHM45" s="63"/>
      <c r="BHN45" s="63"/>
      <c r="BHO45" s="63"/>
      <c r="BHP45" s="63"/>
      <c r="BHQ45" s="63"/>
      <c r="BHR45" s="63"/>
      <c r="BHS45" s="63"/>
      <c r="BHT45" s="63"/>
      <c r="BHU45" s="63"/>
      <c r="BHV45" s="63"/>
      <c r="BHW45" s="63"/>
      <c r="BHX45" s="63"/>
      <c r="BHY45" s="63"/>
      <c r="BHZ45" s="63"/>
      <c r="BIA45" s="63"/>
      <c r="BIB45" s="63"/>
      <c r="BIC45" s="63"/>
      <c r="BID45" s="63"/>
      <c r="BIE45" s="63"/>
      <c r="BIF45" s="63"/>
      <c r="BIG45" s="63"/>
      <c r="BIH45" s="63"/>
      <c r="BII45" s="63"/>
      <c r="BIJ45" s="63"/>
      <c r="BIK45" s="63"/>
      <c r="BIL45" s="63"/>
      <c r="BIM45" s="63"/>
      <c r="BIN45" s="63"/>
      <c r="BIO45" s="63"/>
      <c r="BIP45" s="63"/>
      <c r="BIQ45" s="63"/>
      <c r="BIR45" s="63"/>
      <c r="BIS45" s="63"/>
      <c r="BIT45" s="63"/>
      <c r="BIU45" s="63"/>
      <c r="BIV45" s="63"/>
      <c r="BIW45" s="63"/>
      <c r="BIX45" s="63"/>
      <c r="BIY45" s="63"/>
      <c r="BIZ45" s="63"/>
      <c r="BJA45" s="63"/>
      <c r="BJB45" s="63"/>
      <c r="BJC45" s="63"/>
      <c r="BJD45" s="63"/>
      <c r="BJE45" s="63"/>
      <c r="BJF45" s="63"/>
      <c r="BJG45" s="63"/>
      <c r="BJH45" s="63"/>
      <c r="BJI45" s="63"/>
      <c r="BJJ45" s="63"/>
      <c r="BJK45" s="63"/>
      <c r="BJL45" s="63"/>
      <c r="BJM45" s="63"/>
      <c r="BJN45" s="63"/>
      <c r="BJO45" s="63"/>
      <c r="BJP45" s="63"/>
      <c r="BJQ45" s="63"/>
      <c r="BJR45" s="63"/>
      <c r="BJS45" s="63"/>
      <c r="BJT45" s="63"/>
      <c r="BJU45" s="63"/>
      <c r="BJV45" s="63"/>
      <c r="BJW45" s="63"/>
      <c r="BJX45" s="63"/>
      <c r="BJY45" s="63"/>
      <c r="BJZ45" s="63"/>
      <c r="BKA45" s="63"/>
      <c r="BKB45" s="63"/>
      <c r="BKC45" s="63"/>
      <c r="BKD45" s="63"/>
      <c r="BKE45" s="63"/>
      <c r="BKF45" s="63"/>
      <c r="BKG45" s="63"/>
      <c r="BKH45" s="63"/>
      <c r="BKI45" s="63"/>
      <c r="BKJ45" s="63"/>
      <c r="BKK45" s="63"/>
      <c r="BKL45" s="63"/>
      <c r="BKM45" s="63"/>
      <c r="BKN45" s="63"/>
      <c r="BKO45" s="63"/>
      <c r="BKP45" s="63"/>
      <c r="BKQ45" s="63"/>
      <c r="BKR45" s="63"/>
      <c r="BKS45" s="63"/>
      <c r="BKT45" s="63"/>
      <c r="BKU45" s="63"/>
      <c r="BKV45" s="63"/>
      <c r="BKW45" s="63"/>
      <c r="BKX45" s="63"/>
      <c r="BKY45" s="63"/>
      <c r="BKZ45" s="63"/>
      <c r="BLA45" s="63"/>
      <c r="BLB45" s="63"/>
      <c r="BLC45" s="63"/>
      <c r="BLD45" s="63"/>
      <c r="BLE45" s="63"/>
      <c r="BLF45" s="63"/>
      <c r="BLG45" s="63"/>
      <c r="BLH45" s="63"/>
      <c r="BLI45" s="63"/>
      <c r="BLJ45" s="63"/>
      <c r="BLK45" s="63"/>
      <c r="BLL45" s="63"/>
      <c r="BLM45" s="63"/>
      <c r="BLN45" s="63"/>
      <c r="BLO45" s="63"/>
      <c r="BLP45" s="63"/>
      <c r="BLQ45" s="63"/>
      <c r="BLR45" s="63"/>
      <c r="BLS45" s="63"/>
      <c r="BLT45" s="63"/>
      <c r="BLU45" s="63"/>
      <c r="BLV45" s="63"/>
      <c r="BLW45" s="63"/>
      <c r="BLX45" s="63"/>
      <c r="BLY45" s="63"/>
      <c r="BLZ45" s="63"/>
      <c r="BMA45" s="63"/>
      <c r="BMB45" s="63"/>
      <c r="BMC45" s="63"/>
      <c r="BMD45" s="63"/>
      <c r="BME45" s="63"/>
    </row>
    <row r="46" spans="1:1695" s="1" customFormat="1" ht="15" customHeight="1" x14ac:dyDescent="0.25">
      <c r="A46" s="107" t="s">
        <v>239</v>
      </c>
      <c r="B46" s="119" t="e">
        <f>VLOOKUP(A46,'Tirantes - Executados'!$A$8:$M$404,10,FALSE)</f>
        <v>#N/A</v>
      </c>
      <c r="C46" s="133" t="e">
        <f>VLOOKUP(A46,'Tirantes - Executados'!$A$1:$M$405,17,FALSE)</f>
        <v>#N/A</v>
      </c>
      <c r="D46" s="122" t="e">
        <f>VLOOKUP(A46,'Tirantes - Executados'!$A$8:$M$404,18,FALSE)</f>
        <v>#N/A</v>
      </c>
      <c r="E46" s="133" t="e">
        <f>VLOOKUP(A46,'Tirantes - Executados'!$A$1:$M$405,19,FALSE)</f>
        <v>#N/A</v>
      </c>
      <c r="F46" s="122" t="e">
        <f>VLOOKUP(A46,'Tirantes - Executados'!$A$8:$M$404,20,FALSE)</f>
        <v>#N/A</v>
      </c>
      <c r="G46" s="133" t="e">
        <f>VLOOKUP(A46,'Tirantes - Executados'!$A$1:$M$405,21,FALSE)</f>
        <v>#N/A</v>
      </c>
      <c r="H46" s="122" t="e">
        <f>VLOOKUP(A46,'Tirantes - Executados'!$A$8:$M$404,22,FALSE)</f>
        <v>#N/A</v>
      </c>
      <c r="I46" s="133" t="e">
        <f>VLOOKUP(A46,'Tirantes - Executados'!$A$1:$M$405,23,FALSE)</f>
        <v>#N/A</v>
      </c>
      <c r="J46" s="122" t="e">
        <f>VLOOKUP(A46,'Tirantes - Executados'!$A$8:$M$404,24,FALSE)</f>
        <v>#N/A</v>
      </c>
      <c r="K46" s="108" t="e">
        <f>VLOOKUP(A46,'Tirantes - Executados'!$A$8:$M$404,11,FALSE)</f>
        <v>#N/A</v>
      </c>
      <c r="L46" s="133" t="e">
        <f>VLOOKUP(A46,'Tirantes - Executados'!$A$1:$M$405,28,FALSE)</f>
        <v>#N/A</v>
      </c>
      <c r="M46" s="122" t="e">
        <f>VLOOKUP(A46,'Tirantes - Executados'!$A$8:$M$404,29,FALSE)</f>
        <v>#N/A</v>
      </c>
      <c r="N46" s="133" t="e">
        <f>VLOOKUP(A46,'Tirantes - Executados'!$A$1:$M$405,30,FALSE)</f>
        <v>#N/A</v>
      </c>
      <c r="O46" s="122" t="e">
        <f>VLOOKUP(A46,'Tirantes - Executados'!$A$8:$M$404,31,FALSE)</f>
        <v>#N/A</v>
      </c>
      <c r="P46" s="133" t="e">
        <f>VLOOKUP(A46,'Tirantes - Executados'!$A$1:$M$405,32,FALSE)</f>
        <v>#N/A</v>
      </c>
      <c r="Q46" s="122" t="e">
        <f>VLOOKUP(A46,'Tirantes - Executados'!$A$8:$M$404,33,FALSE)</f>
        <v>#N/A</v>
      </c>
      <c r="R46" s="133" t="e">
        <f>VLOOKUP(A46,'Tirantes - Executados'!$A$1:$M$405,34,FALSE)</f>
        <v>#N/A</v>
      </c>
      <c r="S46" s="122" t="e">
        <f>VLOOKUP(A46,'Tirantes - Executados'!$A$8:$M$404,35,FALSE)</f>
        <v>#N/A</v>
      </c>
      <c r="T46" s="108" t="e">
        <f>VLOOKUP(A46,'Tirantes - Executados'!$A$8:$M$404,12,FALSE)</f>
        <v>#N/A</v>
      </c>
      <c r="U46" s="133" t="e">
        <f>VLOOKUP(A46,'Tirantes - Executados'!$A$1:$M$405,39,FALSE)</f>
        <v>#N/A</v>
      </c>
      <c r="V46" s="122" t="e">
        <f>VLOOKUP(A46,'Tirantes - Executados'!$A$8:$M$404,40,FALSE)</f>
        <v>#N/A</v>
      </c>
      <c r="W46" s="133" t="e">
        <f>VLOOKUP(A46,'Tirantes - Executados'!$A$1:$M$405,41,FALSE)</f>
        <v>#N/A</v>
      </c>
      <c r="X46" s="122" t="e">
        <f>VLOOKUP(A46,'Tirantes - Executados'!$A$8:$M$404,42,FALSE)</f>
        <v>#N/A</v>
      </c>
      <c r="Y46" s="133" t="e">
        <f>VLOOKUP(A46,'Tirantes - Executados'!$A$1:$M$405,43,FALSE)</f>
        <v>#N/A</v>
      </c>
      <c r="Z46" s="122" t="e">
        <f>VLOOKUP(A46,'Tirantes - Executados'!$A$8:$M$404,44,FALSE)</f>
        <v>#N/A</v>
      </c>
      <c r="AA46" s="133" t="e">
        <f>VLOOKUP(A46,'Tirantes - Executados'!$A$1:$M$405,45,FALSE)</f>
        <v>#N/A</v>
      </c>
      <c r="AB46" s="132" t="e">
        <f>VLOOKUP(A46,'Tirantes - Executados'!$A$8:$M$404,46,FALSE)</f>
        <v>#N/A</v>
      </c>
      <c r="AC46" s="99" t="s">
        <v>300</v>
      </c>
      <c r="AD46" s="109" t="e">
        <f>VLOOKUP(A46,'Tirantes - Executados'!$A$8:$M$404,14,FALSE)</f>
        <v>#N/A</v>
      </c>
      <c r="AE46" s="63"/>
      <c r="AF46" s="118" t="e">
        <f>VLOOKUP(A46,'Tirantes - Executados'!$A$1:$M$569,13,FALSE)</f>
        <v>#N/A</v>
      </c>
      <c r="AG46" s="63"/>
      <c r="AH46" s="63"/>
      <c r="AI46" s="230" t="e">
        <f>VLOOKUP(A46,'Tirantes - Executados'!$A$7:$M$404,50)</f>
        <v>#REF!</v>
      </c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  <c r="JI46" s="63"/>
      <c r="JJ46" s="63"/>
      <c r="JK46" s="63"/>
      <c r="JL46" s="63"/>
      <c r="JM46" s="63"/>
      <c r="JN46" s="63"/>
      <c r="JO46" s="63"/>
      <c r="JP46" s="63"/>
      <c r="JQ46" s="63"/>
      <c r="JR46" s="63"/>
      <c r="JS46" s="63"/>
      <c r="JT46" s="63"/>
      <c r="JU46" s="63"/>
      <c r="JV46" s="63"/>
      <c r="JW46" s="63"/>
      <c r="JX46" s="63"/>
      <c r="JY46" s="63"/>
      <c r="JZ46" s="63"/>
      <c r="KA46" s="63"/>
      <c r="KB46" s="63"/>
      <c r="KC46" s="63"/>
      <c r="KD46" s="63"/>
      <c r="KE46" s="63"/>
      <c r="KF46" s="63"/>
      <c r="KG46" s="63"/>
      <c r="KH46" s="63"/>
      <c r="KI46" s="63"/>
      <c r="KJ46" s="63"/>
      <c r="KK46" s="63"/>
      <c r="KL46" s="63"/>
      <c r="KM46" s="63"/>
      <c r="KN46" s="63"/>
      <c r="KO46" s="63"/>
      <c r="KP46" s="63"/>
      <c r="KQ46" s="63"/>
      <c r="KR46" s="63"/>
      <c r="KS46" s="63"/>
      <c r="KT46" s="63"/>
      <c r="KU46" s="63"/>
      <c r="KV46" s="63"/>
      <c r="KW46" s="63"/>
      <c r="KX46" s="63"/>
      <c r="KY46" s="63"/>
      <c r="KZ46" s="63"/>
      <c r="LA46" s="63"/>
      <c r="LB46" s="63"/>
      <c r="LC46" s="63"/>
      <c r="LD46" s="63"/>
      <c r="LE46" s="63"/>
      <c r="LF46" s="63"/>
      <c r="LG46" s="63"/>
      <c r="LH46" s="63"/>
      <c r="LI46" s="63"/>
      <c r="LJ46" s="63"/>
      <c r="LK46" s="63"/>
      <c r="LL46" s="63"/>
      <c r="LM46" s="63"/>
      <c r="LN46" s="63"/>
      <c r="LO46" s="63"/>
      <c r="LP46" s="63"/>
      <c r="LQ46" s="63"/>
      <c r="LR46" s="63"/>
      <c r="LS46" s="63"/>
      <c r="LT46" s="63"/>
      <c r="LU46" s="63"/>
      <c r="LV46" s="63"/>
      <c r="LW46" s="63"/>
      <c r="LX46" s="63"/>
      <c r="LY46" s="63"/>
      <c r="LZ46" s="63"/>
      <c r="MA46" s="63"/>
      <c r="MB46" s="63"/>
      <c r="MC46" s="63"/>
      <c r="MD46" s="63"/>
      <c r="ME46" s="63"/>
      <c r="MF46" s="63"/>
      <c r="MG46" s="63"/>
      <c r="MH46" s="63"/>
      <c r="MI46" s="63"/>
      <c r="MJ46" s="63"/>
      <c r="MK46" s="63"/>
      <c r="ML46" s="63"/>
      <c r="MM46" s="63"/>
      <c r="MN46" s="63"/>
      <c r="MO46" s="63"/>
      <c r="MP46" s="63"/>
      <c r="MQ46" s="63"/>
      <c r="MR46" s="63"/>
      <c r="MS46" s="63"/>
      <c r="MT46" s="63"/>
      <c r="MU46" s="63"/>
      <c r="MV46" s="63"/>
      <c r="MW46" s="63"/>
      <c r="MX46" s="63"/>
      <c r="MY46" s="63"/>
      <c r="MZ46" s="63"/>
      <c r="NA46" s="63"/>
      <c r="NB46" s="63"/>
      <c r="NC46" s="63"/>
      <c r="ND46" s="63"/>
      <c r="NE46" s="63"/>
      <c r="NF46" s="63"/>
      <c r="NG46" s="63"/>
      <c r="NH46" s="63"/>
      <c r="NI46" s="63"/>
      <c r="NJ46" s="63"/>
      <c r="NK46" s="63"/>
      <c r="NL46" s="63"/>
      <c r="NM46" s="63"/>
      <c r="NN46" s="63"/>
      <c r="NO46" s="63"/>
      <c r="NP46" s="63"/>
      <c r="NQ46" s="63"/>
      <c r="NR46" s="63"/>
      <c r="NS46" s="63"/>
      <c r="NT46" s="63"/>
      <c r="NU46" s="63"/>
      <c r="NV46" s="63"/>
      <c r="NW46" s="63"/>
      <c r="NX46" s="63"/>
      <c r="NY46" s="63"/>
      <c r="NZ46" s="63"/>
      <c r="OA46" s="63"/>
      <c r="OB46" s="63"/>
      <c r="OC46" s="63"/>
      <c r="OD46" s="63"/>
      <c r="OE46" s="63"/>
      <c r="OF46" s="63"/>
      <c r="OG46" s="63"/>
      <c r="OH46" s="63"/>
      <c r="OI46" s="63"/>
      <c r="OJ46" s="63"/>
      <c r="OK46" s="63"/>
      <c r="OL46" s="63"/>
      <c r="OM46" s="63"/>
      <c r="ON46" s="63"/>
      <c r="OO46" s="63"/>
      <c r="OP46" s="63"/>
      <c r="OQ46" s="63"/>
      <c r="OR46" s="63"/>
      <c r="OS46" s="63"/>
      <c r="OT46" s="63"/>
      <c r="OU46" s="63"/>
      <c r="OV46" s="63"/>
      <c r="OW46" s="63"/>
      <c r="OX46" s="63"/>
      <c r="OY46" s="63"/>
      <c r="OZ46" s="63"/>
      <c r="PA46" s="63"/>
      <c r="PB46" s="63"/>
      <c r="PC46" s="63"/>
      <c r="PD46" s="63"/>
      <c r="PE46" s="63"/>
      <c r="PF46" s="63"/>
      <c r="PG46" s="63"/>
      <c r="PH46" s="63"/>
      <c r="PI46" s="63"/>
      <c r="PJ46" s="63"/>
      <c r="PK46" s="63"/>
      <c r="PL46" s="63"/>
      <c r="PM46" s="63"/>
      <c r="PN46" s="63"/>
      <c r="PO46" s="63"/>
      <c r="PP46" s="63"/>
      <c r="PQ46" s="63"/>
      <c r="PR46" s="63"/>
      <c r="PS46" s="63"/>
      <c r="PT46" s="63"/>
      <c r="PU46" s="63"/>
      <c r="PV46" s="63"/>
      <c r="PW46" s="63"/>
      <c r="PX46" s="63"/>
      <c r="PY46" s="63"/>
      <c r="PZ46" s="63"/>
      <c r="QA46" s="63"/>
      <c r="QB46" s="63"/>
      <c r="QC46" s="63"/>
      <c r="QD46" s="63"/>
      <c r="QE46" s="63"/>
      <c r="QF46" s="63"/>
      <c r="QG46" s="63"/>
      <c r="QH46" s="63"/>
      <c r="QI46" s="63"/>
      <c r="QJ46" s="63"/>
      <c r="QK46" s="63"/>
      <c r="QL46" s="63"/>
      <c r="QM46" s="63"/>
      <c r="QN46" s="63"/>
      <c r="QO46" s="63"/>
      <c r="QP46" s="63"/>
      <c r="QQ46" s="63"/>
      <c r="QR46" s="63"/>
      <c r="QS46" s="63"/>
      <c r="QT46" s="63"/>
      <c r="QU46" s="63"/>
      <c r="QV46" s="63"/>
      <c r="QW46" s="63"/>
      <c r="QX46" s="63"/>
      <c r="QY46" s="63"/>
      <c r="QZ46" s="63"/>
      <c r="RA46" s="63"/>
      <c r="RB46" s="63"/>
      <c r="RC46" s="63"/>
      <c r="RD46" s="63"/>
      <c r="RE46" s="63"/>
      <c r="RF46" s="63"/>
      <c r="RG46" s="63"/>
      <c r="RH46" s="63"/>
      <c r="RI46" s="63"/>
      <c r="RJ46" s="63"/>
      <c r="RK46" s="63"/>
      <c r="RL46" s="63"/>
      <c r="RM46" s="63"/>
      <c r="RN46" s="63"/>
      <c r="RO46" s="63"/>
      <c r="RP46" s="63"/>
      <c r="RQ46" s="63"/>
      <c r="RR46" s="63"/>
      <c r="RS46" s="63"/>
      <c r="RT46" s="63"/>
      <c r="RU46" s="63"/>
      <c r="RV46" s="63"/>
      <c r="RW46" s="63"/>
      <c r="RX46" s="63"/>
      <c r="RY46" s="63"/>
      <c r="RZ46" s="63"/>
      <c r="SA46" s="63"/>
      <c r="SB46" s="63"/>
      <c r="SC46" s="63"/>
      <c r="SD46" s="63"/>
      <c r="SE46" s="63"/>
      <c r="SF46" s="63"/>
      <c r="SG46" s="63"/>
      <c r="SH46" s="63"/>
      <c r="SI46" s="63"/>
      <c r="SJ46" s="63"/>
      <c r="SK46" s="63"/>
      <c r="SL46" s="63"/>
      <c r="SM46" s="63"/>
      <c r="SN46" s="63"/>
      <c r="SO46" s="63"/>
      <c r="SP46" s="63"/>
      <c r="SQ46" s="63"/>
      <c r="SR46" s="63"/>
      <c r="SS46" s="63"/>
      <c r="ST46" s="63"/>
      <c r="SU46" s="63"/>
      <c r="SV46" s="63"/>
      <c r="SW46" s="63"/>
      <c r="SX46" s="63"/>
      <c r="SY46" s="63"/>
      <c r="SZ46" s="63"/>
      <c r="TA46" s="63"/>
      <c r="TB46" s="63"/>
      <c r="TC46" s="63"/>
      <c r="TD46" s="63"/>
      <c r="TE46" s="63"/>
      <c r="TF46" s="63"/>
      <c r="TG46" s="63"/>
      <c r="TH46" s="63"/>
      <c r="TI46" s="63"/>
      <c r="TJ46" s="63"/>
      <c r="TK46" s="63"/>
      <c r="TL46" s="63"/>
      <c r="TM46" s="63"/>
      <c r="TN46" s="63"/>
      <c r="TO46" s="63"/>
      <c r="TP46" s="63"/>
      <c r="TQ46" s="63"/>
      <c r="TR46" s="63"/>
      <c r="TS46" s="63"/>
      <c r="TT46" s="63"/>
      <c r="TU46" s="63"/>
      <c r="TV46" s="63"/>
      <c r="TW46" s="63"/>
      <c r="TX46" s="63"/>
      <c r="TY46" s="63"/>
      <c r="TZ46" s="63"/>
      <c r="UA46" s="63"/>
      <c r="UB46" s="63"/>
      <c r="UC46" s="63"/>
      <c r="UD46" s="63"/>
      <c r="UE46" s="63"/>
      <c r="UF46" s="63"/>
      <c r="UG46" s="63"/>
      <c r="UH46" s="63"/>
      <c r="UI46" s="63"/>
      <c r="UJ46" s="63"/>
      <c r="UK46" s="63"/>
      <c r="UL46" s="63"/>
      <c r="UM46" s="63"/>
      <c r="UN46" s="63"/>
      <c r="UO46" s="63"/>
      <c r="UP46" s="63"/>
      <c r="UQ46" s="63"/>
      <c r="UR46" s="63"/>
      <c r="US46" s="63"/>
      <c r="UT46" s="63"/>
      <c r="UU46" s="63"/>
      <c r="UV46" s="63"/>
      <c r="UW46" s="63"/>
      <c r="UX46" s="63"/>
      <c r="UY46" s="63"/>
      <c r="UZ46" s="63"/>
      <c r="VA46" s="63"/>
      <c r="VB46" s="63"/>
      <c r="VC46" s="63"/>
      <c r="VD46" s="63"/>
      <c r="VE46" s="63"/>
      <c r="VF46" s="63"/>
      <c r="VG46" s="63"/>
      <c r="VH46" s="63"/>
      <c r="VI46" s="63"/>
      <c r="VJ46" s="63"/>
      <c r="VK46" s="63"/>
      <c r="VL46" s="63"/>
      <c r="VM46" s="63"/>
      <c r="VN46" s="63"/>
      <c r="VO46" s="63"/>
      <c r="VP46" s="63"/>
      <c r="VQ46" s="63"/>
      <c r="VR46" s="63"/>
      <c r="VS46" s="63"/>
      <c r="VT46" s="63"/>
      <c r="VU46" s="63"/>
      <c r="VV46" s="63"/>
      <c r="VW46" s="63"/>
      <c r="VX46" s="63"/>
      <c r="VY46" s="63"/>
      <c r="VZ46" s="63"/>
      <c r="WA46" s="63"/>
      <c r="WB46" s="63"/>
      <c r="WC46" s="63"/>
      <c r="WD46" s="63"/>
      <c r="WE46" s="63"/>
      <c r="WF46" s="63"/>
      <c r="WG46" s="63"/>
      <c r="WH46" s="63"/>
      <c r="WI46" s="63"/>
      <c r="WJ46" s="63"/>
      <c r="WK46" s="63"/>
      <c r="WL46" s="63"/>
      <c r="WM46" s="63"/>
      <c r="WN46" s="63"/>
      <c r="WO46" s="63"/>
      <c r="WP46" s="63"/>
      <c r="WQ46" s="63"/>
      <c r="WR46" s="63"/>
      <c r="WS46" s="63"/>
      <c r="WT46" s="63"/>
      <c r="WU46" s="63"/>
      <c r="WV46" s="63"/>
      <c r="WW46" s="63"/>
      <c r="WX46" s="63"/>
      <c r="WY46" s="63"/>
      <c r="WZ46" s="63"/>
      <c r="XA46" s="63"/>
      <c r="XB46" s="63"/>
      <c r="XC46" s="63"/>
      <c r="XD46" s="63"/>
      <c r="XE46" s="63"/>
      <c r="XF46" s="63"/>
      <c r="XG46" s="63"/>
      <c r="XH46" s="63"/>
      <c r="XI46" s="63"/>
      <c r="XJ46" s="63"/>
      <c r="XK46" s="63"/>
      <c r="XL46" s="63"/>
      <c r="XM46" s="63"/>
      <c r="XN46" s="63"/>
      <c r="XO46" s="63"/>
      <c r="XP46" s="63"/>
      <c r="XQ46" s="63"/>
      <c r="XR46" s="63"/>
      <c r="XS46" s="63"/>
      <c r="XT46" s="63"/>
      <c r="XU46" s="63"/>
      <c r="XV46" s="63"/>
      <c r="XW46" s="63"/>
      <c r="XX46" s="63"/>
      <c r="XY46" s="63"/>
      <c r="XZ46" s="63"/>
      <c r="YA46" s="63"/>
      <c r="YB46" s="63"/>
      <c r="YC46" s="63"/>
      <c r="YD46" s="63"/>
      <c r="YE46" s="63"/>
      <c r="YF46" s="63"/>
      <c r="YG46" s="63"/>
      <c r="YH46" s="63"/>
      <c r="YI46" s="63"/>
      <c r="YJ46" s="63"/>
      <c r="YK46" s="63"/>
      <c r="YL46" s="63"/>
      <c r="YM46" s="63"/>
      <c r="YN46" s="63"/>
      <c r="YO46" s="63"/>
      <c r="YP46" s="63"/>
      <c r="YQ46" s="63"/>
      <c r="YR46" s="63"/>
      <c r="YS46" s="63"/>
      <c r="YT46" s="63"/>
      <c r="YU46" s="63"/>
      <c r="YV46" s="63"/>
      <c r="YW46" s="63"/>
      <c r="YX46" s="63"/>
      <c r="YY46" s="63"/>
      <c r="YZ46" s="63"/>
      <c r="ZA46" s="63"/>
      <c r="ZB46" s="63"/>
      <c r="ZC46" s="63"/>
      <c r="ZD46" s="63"/>
      <c r="ZE46" s="63"/>
      <c r="ZF46" s="63"/>
      <c r="ZG46" s="63"/>
      <c r="ZH46" s="63"/>
      <c r="ZI46" s="63"/>
      <c r="ZJ46" s="63"/>
      <c r="ZK46" s="63"/>
      <c r="ZL46" s="63"/>
      <c r="ZM46" s="63"/>
      <c r="ZN46" s="63"/>
      <c r="ZO46" s="63"/>
      <c r="ZP46" s="63"/>
      <c r="ZQ46" s="63"/>
      <c r="ZR46" s="63"/>
      <c r="ZS46" s="63"/>
      <c r="ZT46" s="63"/>
      <c r="ZU46" s="63"/>
      <c r="ZV46" s="63"/>
      <c r="ZW46" s="63"/>
      <c r="ZX46" s="63"/>
      <c r="ZY46" s="63"/>
      <c r="ZZ46" s="63"/>
      <c r="AAA46" s="63"/>
      <c r="AAB46" s="63"/>
      <c r="AAC46" s="63"/>
      <c r="AAD46" s="63"/>
      <c r="AAE46" s="63"/>
      <c r="AAF46" s="63"/>
      <c r="AAG46" s="63"/>
      <c r="AAH46" s="63"/>
      <c r="AAI46" s="63"/>
      <c r="AAJ46" s="63"/>
      <c r="AAK46" s="63"/>
      <c r="AAL46" s="63"/>
      <c r="AAM46" s="63"/>
      <c r="AAN46" s="63"/>
      <c r="AAO46" s="63"/>
      <c r="AAP46" s="63"/>
      <c r="AAQ46" s="63"/>
      <c r="AAR46" s="63"/>
      <c r="AAS46" s="63"/>
      <c r="AAT46" s="63"/>
      <c r="AAU46" s="63"/>
      <c r="AAV46" s="63"/>
      <c r="AAW46" s="63"/>
      <c r="AAX46" s="63"/>
      <c r="AAY46" s="63"/>
      <c r="AAZ46" s="63"/>
      <c r="ABA46" s="63"/>
      <c r="ABB46" s="63"/>
      <c r="ABC46" s="63"/>
      <c r="ABD46" s="63"/>
      <c r="ABE46" s="63"/>
      <c r="ABF46" s="63"/>
      <c r="ABG46" s="63"/>
      <c r="ABH46" s="63"/>
      <c r="ABI46" s="63"/>
      <c r="ABJ46" s="63"/>
      <c r="ABK46" s="63"/>
      <c r="ABL46" s="63"/>
      <c r="ABM46" s="63"/>
      <c r="ABN46" s="63"/>
      <c r="ABO46" s="63"/>
      <c r="ABP46" s="63"/>
      <c r="ABQ46" s="63"/>
      <c r="ABR46" s="63"/>
      <c r="ABS46" s="63"/>
      <c r="ABT46" s="63"/>
      <c r="ABU46" s="63"/>
      <c r="ABV46" s="63"/>
      <c r="ABW46" s="63"/>
      <c r="ABX46" s="63"/>
      <c r="ABY46" s="63"/>
      <c r="ABZ46" s="63"/>
      <c r="ACA46" s="63"/>
      <c r="ACB46" s="63"/>
      <c r="ACC46" s="63"/>
      <c r="ACD46" s="63"/>
      <c r="ACE46" s="63"/>
      <c r="ACF46" s="63"/>
      <c r="ACG46" s="63"/>
      <c r="ACH46" s="63"/>
      <c r="ACI46" s="63"/>
      <c r="ACJ46" s="63"/>
      <c r="ACK46" s="63"/>
      <c r="ACL46" s="63"/>
      <c r="ACM46" s="63"/>
      <c r="ACN46" s="63"/>
      <c r="ACO46" s="63"/>
      <c r="ACP46" s="63"/>
      <c r="ACQ46" s="63"/>
      <c r="ACR46" s="63"/>
      <c r="ACS46" s="63"/>
      <c r="ACT46" s="63"/>
      <c r="ACU46" s="63"/>
      <c r="ACV46" s="63"/>
      <c r="ACW46" s="63"/>
      <c r="ACX46" s="63"/>
      <c r="ACY46" s="63"/>
      <c r="ACZ46" s="63"/>
      <c r="ADA46" s="63"/>
      <c r="ADB46" s="63"/>
      <c r="ADC46" s="63"/>
      <c r="ADD46" s="63"/>
      <c r="ADE46" s="63"/>
      <c r="ADF46" s="63"/>
      <c r="ADG46" s="63"/>
      <c r="ADH46" s="63"/>
      <c r="ADI46" s="63"/>
      <c r="ADJ46" s="63"/>
      <c r="ADK46" s="63"/>
      <c r="ADL46" s="63"/>
      <c r="ADM46" s="63"/>
      <c r="ADN46" s="63"/>
      <c r="ADO46" s="63"/>
      <c r="ADP46" s="63"/>
      <c r="ADQ46" s="63"/>
      <c r="ADR46" s="63"/>
      <c r="ADS46" s="63"/>
      <c r="ADT46" s="63"/>
      <c r="ADU46" s="63"/>
      <c r="ADV46" s="63"/>
      <c r="ADW46" s="63"/>
      <c r="ADX46" s="63"/>
      <c r="ADY46" s="63"/>
      <c r="ADZ46" s="63"/>
      <c r="AEA46" s="63"/>
      <c r="AEB46" s="63"/>
      <c r="AEC46" s="63"/>
      <c r="AED46" s="63"/>
      <c r="AEE46" s="63"/>
      <c r="AEF46" s="63"/>
      <c r="AEG46" s="63"/>
      <c r="AEH46" s="63"/>
      <c r="AEI46" s="63"/>
      <c r="AEJ46" s="63"/>
      <c r="AEK46" s="63"/>
      <c r="AEL46" s="63"/>
      <c r="AEM46" s="63"/>
      <c r="AEN46" s="63"/>
      <c r="AEO46" s="63"/>
      <c r="AEP46" s="63"/>
      <c r="AEQ46" s="63"/>
      <c r="AER46" s="63"/>
      <c r="AES46" s="63"/>
      <c r="AET46" s="63"/>
      <c r="AEU46" s="63"/>
      <c r="AEV46" s="63"/>
      <c r="AEW46" s="63"/>
      <c r="AEX46" s="63"/>
      <c r="AEY46" s="63"/>
      <c r="AEZ46" s="63"/>
      <c r="AFA46" s="63"/>
      <c r="AFB46" s="63"/>
      <c r="AFC46" s="63"/>
      <c r="AFD46" s="63"/>
      <c r="AFE46" s="63"/>
      <c r="AFF46" s="63"/>
      <c r="AFG46" s="63"/>
      <c r="AFH46" s="63"/>
      <c r="AFI46" s="63"/>
      <c r="AFJ46" s="63"/>
      <c r="AFK46" s="63"/>
      <c r="AFL46" s="63"/>
      <c r="AFM46" s="63"/>
      <c r="AFN46" s="63"/>
      <c r="AFO46" s="63"/>
      <c r="AFP46" s="63"/>
      <c r="AFQ46" s="63"/>
      <c r="AFR46" s="63"/>
      <c r="AFS46" s="63"/>
      <c r="AFT46" s="63"/>
      <c r="AFU46" s="63"/>
      <c r="AFV46" s="63"/>
      <c r="AFW46" s="63"/>
      <c r="AFX46" s="63"/>
      <c r="AFY46" s="63"/>
      <c r="AFZ46" s="63"/>
      <c r="AGA46" s="63"/>
      <c r="AGB46" s="63"/>
      <c r="AGC46" s="63"/>
      <c r="AGD46" s="63"/>
      <c r="AGE46" s="63"/>
      <c r="AGF46" s="63"/>
      <c r="AGG46" s="63"/>
      <c r="AGH46" s="63"/>
      <c r="AGI46" s="63"/>
      <c r="AGJ46" s="63"/>
      <c r="AGK46" s="63"/>
      <c r="AGL46" s="63"/>
      <c r="AGM46" s="63"/>
      <c r="AGN46" s="63"/>
      <c r="AGO46" s="63"/>
      <c r="AGP46" s="63"/>
      <c r="AGQ46" s="63"/>
      <c r="AGR46" s="63"/>
      <c r="AGS46" s="63"/>
      <c r="AGT46" s="63"/>
      <c r="AGU46" s="63"/>
      <c r="AGV46" s="63"/>
      <c r="AGW46" s="63"/>
      <c r="AGX46" s="63"/>
      <c r="AGY46" s="63"/>
      <c r="AGZ46" s="63"/>
      <c r="AHA46" s="63"/>
      <c r="AHB46" s="63"/>
      <c r="AHC46" s="63"/>
      <c r="AHD46" s="63"/>
      <c r="AHE46" s="63"/>
      <c r="AHF46" s="63"/>
      <c r="AHG46" s="63"/>
      <c r="AHH46" s="63"/>
      <c r="AHI46" s="63"/>
      <c r="AHJ46" s="63"/>
      <c r="AHK46" s="63"/>
      <c r="AHL46" s="63"/>
      <c r="AHM46" s="63"/>
      <c r="AHN46" s="63"/>
      <c r="AHO46" s="63"/>
      <c r="AHP46" s="63"/>
      <c r="AHQ46" s="63"/>
      <c r="AHR46" s="63"/>
      <c r="AHS46" s="63"/>
      <c r="AHT46" s="63"/>
      <c r="AHU46" s="63"/>
      <c r="AHV46" s="63"/>
      <c r="AHW46" s="63"/>
      <c r="AHX46" s="63"/>
      <c r="AHY46" s="63"/>
      <c r="AHZ46" s="63"/>
      <c r="AIA46" s="63"/>
      <c r="AIB46" s="63"/>
      <c r="AIC46" s="63"/>
      <c r="AID46" s="63"/>
      <c r="AIE46" s="63"/>
      <c r="AIF46" s="63"/>
      <c r="AIG46" s="63"/>
      <c r="AIH46" s="63"/>
      <c r="AII46" s="63"/>
      <c r="AIJ46" s="63"/>
      <c r="AIK46" s="63"/>
      <c r="AIL46" s="63"/>
      <c r="AIM46" s="63"/>
      <c r="AIN46" s="63"/>
      <c r="AIO46" s="63"/>
      <c r="AIP46" s="63"/>
      <c r="AIQ46" s="63"/>
      <c r="AIR46" s="63"/>
      <c r="AIS46" s="63"/>
      <c r="AIT46" s="63"/>
      <c r="AIU46" s="63"/>
      <c r="AIV46" s="63"/>
      <c r="AIW46" s="63"/>
      <c r="AIX46" s="63"/>
      <c r="AIY46" s="63"/>
      <c r="AIZ46" s="63"/>
      <c r="AJA46" s="63"/>
      <c r="AJB46" s="63"/>
      <c r="AJC46" s="63"/>
      <c r="AJD46" s="63"/>
      <c r="AJE46" s="63"/>
      <c r="AJF46" s="63"/>
      <c r="AJG46" s="63"/>
      <c r="AJH46" s="63"/>
      <c r="AJI46" s="63"/>
      <c r="AJJ46" s="63"/>
      <c r="AJK46" s="63"/>
      <c r="AJL46" s="63"/>
      <c r="AJM46" s="63"/>
      <c r="AJN46" s="63"/>
      <c r="AJO46" s="63"/>
      <c r="AJP46" s="63"/>
      <c r="AJQ46" s="63"/>
      <c r="AJR46" s="63"/>
      <c r="AJS46" s="63"/>
      <c r="AJT46" s="63"/>
      <c r="AJU46" s="63"/>
      <c r="AJV46" s="63"/>
      <c r="AJW46" s="63"/>
      <c r="AJX46" s="63"/>
      <c r="AJY46" s="63"/>
      <c r="AJZ46" s="63"/>
      <c r="AKA46" s="63"/>
      <c r="AKB46" s="63"/>
      <c r="AKC46" s="63"/>
      <c r="AKD46" s="63"/>
      <c r="AKE46" s="63"/>
      <c r="AKF46" s="63"/>
      <c r="AKG46" s="63"/>
      <c r="AKH46" s="63"/>
      <c r="AKI46" s="63"/>
      <c r="AKJ46" s="63"/>
      <c r="AKK46" s="63"/>
      <c r="AKL46" s="63"/>
      <c r="AKM46" s="63"/>
      <c r="AKN46" s="63"/>
      <c r="AKO46" s="63"/>
      <c r="AKP46" s="63"/>
      <c r="AKQ46" s="63"/>
      <c r="AKR46" s="63"/>
      <c r="AKS46" s="63"/>
      <c r="AKT46" s="63"/>
      <c r="AKU46" s="63"/>
      <c r="AKV46" s="63"/>
      <c r="AKW46" s="63"/>
      <c r="AKX46" s="63"/>
      <c r="AKY46" s="63"/>
      <c r="AKZ46" s="63"/>
      <c r="ALA46" s="63"/>
      <c r="ALB46" s="63"/>
      <c r="ALC46" s="63"/>
      <c r="ALD46" s="63"/>
      <c r="ALE46" s="63"/>
      <c r="ALF46" s="63"/>
      <c r="ALG46" s="63"/>
      <c r="ALH46" s="63"/>
      <c r="ALI46" s="63"/>
      <c r="ALJ46" s="63"/>
      <c r="ALK46" s="63"/>
      <c r="ALL46" s="63"/>
      <c r="ALM46" s="63"/>
      <c r="ALN46" s="63"/>
      <c r="ALO46" s="63"/>
      <c r="ALP46" s="63"/>
      <c r="ALQ46" s="63"/>
      <c r="ALR46" s="63"/>
      <c r="ALS46" s="63"/>
      <c r="ALT46" s="63"/>
      <c r="ALU46" s="63"/>
      <c r="ALV46" s="63"/>
      <c r="ALW46" s="63"/>
      <c r="ALX46" s="63"/>
      <c r="ALY46" s="63"/>
      <c r="ALZ46" s="63"/>
      <c r="AMA46" s="63"/>
      <c r="AMB46" s="63"/>
      <c r="AMC46" s="63"/>
      <c r="AMD46" s="63"/>
      <c r="AME46" s="63"/>
      <c r="AMF46" s="63"/>
      <c r="AMG46" s="63"/>
      <c r="AMH46" s="63"/>
      <c r="AMI46" s="63"/>
      <c r="AMJ46" s="63"/>
      <c r="AMK46" s="63"/>
      <c r="AML46" s="63"/>
      <c r="AMM46" s="63"/>
      <c r="AMN46" s="63"/>
      <c r="AMO46" s="63"/>
      <c r="AMP46" s="63"/>
      <c r="AMQ46" s="63"/>
      <c r="AMR46" s="63"/>
      <c r="AMS46" s="63"/>
      <c r="AMT46" s="63"/>
      <c r="AMU46" s="63"/>
      <c r="AMV46" s="63"/>
      <c r="AMW46" s="63"/>
      <c r="AMX46" s="63"/>
      <c r="AMY46" s="63"/>
      <c r="AMZ46" s="63"/>
      <c r="ANA46" s="63"/>
      <c r="ANB46" s="63"/>
      <c r="ANC46" s="63"/>
      <c r="AND46" s="63"/>
      <c r="ANE46" s="63"/>
      <c r="ANF46" s="63"/>
      <c r="ANG46" s="63"/>
      <c r="ANH46" s="63"/>
      <c r="ANI46" s="63"/>
      <c r="ANJ46" s="63"/>
      <c r="ANK46" s="63"/>
      <c r="ANL46" s="63"/>
      <c r="ANM46" s="63"/>
      <c r="ANN46" s="63"/>
      <c r="ANO46" s="63"/>
      <c r="ANP46" s="63"/>
      <c r="ANQ46" s="63"/>
      <c r="ANR46" s="63"/>
      <c r="ANS46" s="63"/>
      <c r="ANT46" s="63"/>
      <c r="ANU46" s="63"/>
      <c r="ANV46" s="63"/>
      <c r="ANW46" s="63"/>
      <c r="ANX46" s="63"/>
      <c r="ANY46" s="63"/>
      <c r="ANZ46" s="63"/>
      <c r="AOA46" s="63"/>
      <c r="AOB46" s="63"/>
      <c r="AOC46" s="63"/>
      <c r="AOD46" s="63"/>
      <c r="AOE46" s="63"/>
      <c r="AOF46" s="63"/>
      <c r="AOG46" s="63"/>
      <c r="AOH46" s="63"/>
      <c r="AOI46" s="63"/>
      <c r="AOJ46" s="63"/>
      <c r="AOK46" s="63"/>
      <c r="AOL46" s="63"/>
      <c r="AOM46" s="63"/>
      <c r="AON46" s="63"/>
      <c r="AOO46" s="63"/>
      <c r="AOP46" s="63"/>
      <c r="AOQ46" s="63"/>
      <c r="AOR46" s="63"/>
      <c r="AOS46" s="63"/>
      <c r="AOT46" s="63"/>
      <c r="AOU46" s="63"/>
      <c r="AOV46" s="63"/>
      <c r="AOW46" s="63"/>
      <c r="AOX46" s="63"/>
      <c r="AOY46" s="63"/>
      <c r="AOZ46" s="63"/>
      <c r="APA46" s="63"/>
      <c r="APB46" s="63"/>
      <c r="APC46" s="63"/>
      <c r="APD46" s="63"/>
      <c r="APE46" s="63"/>
      <c r="APF46" s="63"/>
      <c r="APG46" s="63"/>
      <c r="APH46" s="63"/>
      <c r="API46" s="63"/>
      <c r="APJ46" s="63"/>
      <c r="APK46" s="63"/>
      <c r="APL46" s="63"/>
      <c r="APM46" s="63"/>
      <c r="APN46" s="63"/>
      <c r="APO46" s="63"/>
      <c r="APP46" s="63"/>
      <c r="APQ46" s="63"/>
      <c r="APR46" s="63"/>
      <c r="APS46" s="63"/>
      <c r="APT46" s="63"/>
      <c r="APU46" s="63"/>
      <c r="APV46" s="63"/>
      <c r="APW46" s="63"/>
      <c r="APX46" s="63"/>
      <c r="APY46" s="63"/>
      <c r="APZ46" s="63"/>
      <c r="AQA46" s="63"/>
      <c r="AQB46" s="63"/>
      <c r="AQC46" s="63"/>
      <c r="AQD46" s="63"/>
      <c r="AQE46" s="63"/>
      <c r="AQF46" s="63"/>
      <c r="AQG46" s="63"/>
      <c r="AQH46" s="63"/>
      <c r="AQI46" s="63"/>
      <c r="AQJ46" s="63"/>
      <c r="AQK46" s="63"/>
      <c r="AQL46" s="63"/>
      <c r="AQM46" s="63"/>
      <c r="AQN46" s="63"/>
      <c r="AQO46" s="63"/>
      <c r="AQP46" s="63"/>
      <c r="AQQ46" s="63"/>
      <c r="AQR46" s="63"/>
      <c r="AQS46" s="63"/>
      <c r="AQT46" s="63"/>
      <c r="AQU46" s="63"/>
      <c r="AQV46" s="63"/>
      <c r="AQW46" s="63"/>
      <c r="AQX46" s="63"/>
      <c r="AQY46" s="63"/>
      <c r="AQZ46" s="63"/>
      <c r="ARA46" s="63"/>
      <c r="ARB46" s="63"/>
      <c r="ARC46" s="63"/>
      <c r="ARD46" s="63"/>
      <c r="ARE46" s="63"/>
      <c r="ARF46" s="63"/>
      <c r="ARG46" s="63"/>
      <c r="ARH46" s="63"/>
      <c r="ARI46" s="63"/>
      <c r="ARJ46" s="63"/>
      <c r="ARK46" s="63"/>
      <c r="ARL46" s="63"/>
      <c r="ARM46" s="63"/>
      <c r="ARN46" s="63"/>
      <c r="ARO46" s="63"/>
      <c r="ARP46" s="63"/>
      <c r="ARQ46" s="63"/>
      <c r="ARR46" s="63"/>
      <c r="ARS46" s="63"/>
      <c r="ART46" s="63"/>
      <c r="ARU46" s="63"/>
      <c r="ARV46" s="63"/>
      <c r="ARW46" s="63"/>
      <c r="ARX46" s="63"/>
      <c r="ARY46" s="63"/>
      <c r="ARZ46" s="63"/>
      <c r="ASA46" s="63"/>
      <c r="ASB46" s="63"/>
      <c r="ASC46" s="63"/>
      <c r="ASD46" s="63"/>
      <c r="ASE46" s="63"/>
      <c r="ASF46" s="63"/>
      <c r="ASG46" s="63"/>
      <c r="ASH46" s="63"/>
      <c r="ASI46" s="63"/>
      <c r="ASJ46" s="63"/>
      <c r="ASK46" s="63"/>
      <c r="ASL46" s="63"/>
      <c r="ASM46" s="63"/>
      <c r="ASN46" s="63"/>
      <c r="ASO46" s="63"/>
      <c r="ASP46" s="63"/>
      <c r="ASQ46" s="63"/>
      <c r="ASR46" s="63"/>
      <c r="ASS46" s="63"/>
      <c r="AST46" s="63"/>
      <c r="ASU46" s="63"/>
      <c r="ASV46" s="63"/>
      <c r="ASW46" s="63"/>
      <c r="ASX46" s="63"/>
      <c r="ASY46" s="63"/>
      <c r="ASZ46" s="63"/>
      <c r="ATA46" s="63"/>
      <c r="ATB46" s="63"/>
      <c r="ATC46" s="63"/>
      <c r="ATD46" s="63"/>
      <c r="ATE46" s="63"/>
      <c r="ATF46" s="63"/>
      <c r="ATG46" s="63"/>
      <c r="ATH46" s="63"/>
      <c r="ATI46" s="63"/>
      <c r="ATJ46" s="63"/>
      <c r="ATK46" s="63"/>
      <c r="ATL46" s="63"/>
      <c r="ATM46" s="63"/>
      <c r="ATN46" s="63"/>
      <c r="ATO46" s="63"/>
      <c r="ATP46" s="63"/>
      <c r="ATQ46" s="63"/>
      <c r="ATR46" s="63"/>
      <c r="ATS46" s="63"/>
      <c r="ATT46" s="63"/>
      <c r="ATU46" s="63"/>
      <c r="ATV46" s="63"/>
      <c r="ATW46" s="63"/>
      <c r="ATX46" s="63"/>
      <c r="ATY46" s="63"/>
      <c r="ATZ46" s="63"/>
      <c r="AUA46" s="63"/>
      <c r="AUB46" s="63"/>
      <c r="AUC46" s="63"/>
      <c r="AUD46" s="63"/>
      <c r="AUE46" s="63"/>
      <c r="AUF46" s="63"/>
      <c r="AUG46" s="63"/>
      <c r="AUH46" s="63"/>
      <c r="AUI46" s="63"/>
      <c r="AUJ46" s="63"/>
      <c r="AUK46" s="63"/>
      <c r="AUL46" s="63"/>
      <c r="AUM46" s="63"/>
      <c r="AUN46" s="63"/>
      <c r="AUO46" s="63"/>
      <c r="AUP46" s="63"/>
      <c r="AUQ46" s="63"/>
      <c r="AUR46" s="63"/>
      <c r="AUS46" s="63"/>
      <c r="AUT46" s="63"/>
      <c r="AUU46" s="63"/>
      <c r="AUV46" s="63"/>
      <c r="AUW46" s="63"/>
      <c r="AUX46" s="63"/>
      <c r="AUY46" s="63"/>
      <c r="AUZ46" s="63"/>
      <c r="AVA46" s="63"/>
      <c r="AVB46" s="63"/>
      <c r="AVC46" s="63"/>
      <c r="AVD46" s="63"/>
      <c r="AVE46" s="63"/>
      <c r="AVF46" s="63"/>
      <c r="AVG46" s="63"/>
      <c r="AVH46" s="63"/>
      <c r="AVI46" s="63"/>
      <c r="AVJ46" s="63"/>
      <c r="AVK46" s="63"/>
      <c r="AVL46" s="63"/>
      <c r="AVM46" s="63"/>
      <c r="AVN46" s="63"/>
      <c r="AVO46" s="63"/>
      <c r="AVP46" s="63"/>
      <c r="AVQ46" s="63"/>
      <c r="AVR46" s="63"/>
      <c r="AVS46" s="63"/>
      <c r="AVT46" s="63"/>
      <c r="AVU46" s="63"/>
      <c r="AVV46" s="63"/>
      <c r="AVW46" s="63"/>
      <c r="AVX46" s="63"/>
      <c r="AVY46" s="63"/>
      <c r="AVZ46" s="63"/>
      <c r="AWA46" s="63"/>
      <c r="AWB46" s="63"/>
      <c r="AWC46" s="63"/>
      <c r="AWD46" s="63"/>
      <c r="AWE46" s="63"/>
      <c r="AWF46" s="63"/>
      <c r="AWG46" s="63"/>
      <c r="AWH46" s="63"/>
      <c r="AWI46" s="63"/>
      <c r="AWJ46" s="63"/>
      <c r="AWK46" s="63"/>
      <c r="AWL46" s="63"/>
      <c r="AWM46" s="63"/>
      <c r="AWN46" s="63"/>
      <c r="AWO46" s="63"/>
      <c r="AWP46" s="63"/>
      <c r="AWQ46" s="63"/>
      <c r="AWR46" s="63"/>
      <c r="AWS46" s="63"/>
      <c r="AWT46" s="63"/>
      <c r="AWU46" s="63"/>
      <c r="AWV46" s="63"/>
      <c r="AWW46" s="63"/>
      <c r="AWX46" s="63"/>
      <c r="AWY46" s="63"/>
      <c r="AWZ46" s="63"/>
      <c r="AXA46" s="63"/>
      <c r="AXB46" s="63"/>
      <c r="AXC46" s="63"/>
      <c r="AXD46" s="63"/>
      <c r="AXE46" s="63"/>
      <c r="AXF46" s="63"/>
      <c r="AXG46" s="63"/>
      <c r="AXH46" s="63"/>
      <c r="AXI46" s="63"/>
      <c r="AXJ46" s="63"/>
      <c r="AXK46" s="63"/>
      <c r="AXL46" s="63"/>
      <c r="AXM46" s="63"/>
      <c r="AXN46" s="63"/>
      <c r="AXO46" s="63"/>
      <c r="AXP46" s="63"/>
      <c r="AXQ46" s="63"/>
      <c r="AXR46" s="63"/>
      <c r="AXS46" s="63"/>
      <c r="AXT46" s="63"/>
      <c r="AXU46" s="63"/>
      <c r="AXV46" s="63"/>
      <c r="AXW46" s="63"/>
      <c r="AXX46" s="63"/>
      <c r="AXY46" s="63"/>
      <c r="AXZ46" s="63"/>
      <c r="AYA46" s="63"/>
      <c r="AYB46" s="63"/>
      <c r="AYC46" s="63"/>
      <c r="AYD46" s="63"/>
      <c r="AYE46" s="63"/>
      <c r="AYF46" s="63"/>
      <c r="AYG46" s="63"/>
      <c r="AYH46" s="63"/>
      <c r="AYI46" s="63"/>
      <c r="AYJ46" s="63"/>
      <c r="AYK46" s="63"/>
      <c r="AYL46" s="63"/>
      <c r="AYM46" s="63"/>
      <c r="AYN46" s="63"/>
      <c r="AYO46" s="63"/>
      <c r="AYP46" s="63"/>
      <c r="AYQ46" s="63"/>
      <c r="AYR46" s="63"/>
      <c r="AYS46" s="63"/>
      <c r="AYT46" s="63"/>
      <c r="AYU46" s="63"/>
      <c r="AYV46" s="63"/>
      <c r="AYW46" s="63"/>
      <c r="AYX46" s="63"/>
      <c r="AYY46" s="63"/>
      <c r="AYZ46" s="63"/>
      <c r="AZA46" s="63"/>
      <c r="AZB46" s="63"/>
      <c r="AZC46" s="63"/>
      <c r="AZD46" s="63"/>
      <c r="AZE46" s="63"/>
      <c r="AZF46" s="63"/>
      <c r="AZG46" s="63"/>
      <c r="AZH46" s="63"/>
      <c r="AZI46" s="63"/>
      <c r="AZJ46" s="63"/>
      <c r="AZK46" s="63"/>
      <c r="AZL46" s="63"/>
      <c r="AZM46" s="63"/>
      <c r="AZN46" s="63"/>
      <c r="AZO46" s="63"/>
      <c r="AZP46" s="63"/>
      <c r="AZQ46" s="63"/>
      <c r="AZR46" s="63"/>
      <c r="AZS46" s="63"/>
      <c r="AZT46" s="63"/>
      <c r="AZU46" s="63"/>
      <c r="AZV46" s="63"/>
      <c r="AZW46" s="63"/>
      <c r="AZX46" s="63"/>
      <c r="AZY46" s="63"/>
      <c r="AZZ46" s="63"/>
      <c r="BAA46" s="63"/>
      <c r="BAB46" s="63"/>
      <c r="BAC46" s="63"/>
      <c r="BAD46" s="63"/>
      <c r="BAE46" s="63"/>
      <c r="BAF46" s="63"/>
      <c r="BAG46" s="63"/>
      <c r="BAH46" s="63"/>
      <c r="BAI46" s="63"/>
      <c r="BAJ46" s="63"/>
      <c r="BAK46" s="63"/>
      <c r="BAL46" s="63"/>
      <c r="BAM46" s="63"/>
      <c r="BAN46" s="63"/>
      <c r="BAO46" s="63"/>
      <c r="BAP46" s="63"/>
      <c r="BAQ46" s="63"/>
      <c r="BAR46" s="63"/>
      <c r="BAS46" s="63"/>
      <c r="BAT46" s="63"/>
      <c r="BAU46" s="63"/>
      <c r="BAV46" s="63"/>
      <c r="BAW46" s="63"/>
      <c r="BAX46" s="63"/>
      <c r="BAY46" s="63"/>
      <c r="BAZ46" s="63"/>
      <c r="BBA46" s="63"/>
      <c r="BBB46" s="63"/>
      <c r="BBC46" s="63"/>
      <c r="BBD46" s="63"/>
      <c r="BBE46" s="63"/>
      <c r="BBF46" s="63"/>
      <c r="BBG46" s="63"/>
      <c r="BBH46" s="63"/>
      <c r="BBI46" s="63"/>
      <c r="BBJ46" s="63"/>
      <c r="BBK46" s="63"/>
      <c r="BBL46" s="63"/>
      <c r="BBM46" s="63"/>
      <c r="BBN46" s="63"/>
      <c r="BBO46" s="63"/>
      <c r="BBP46" s="63"/>
      <c r="BBQ46" s="63"/>
      <c r="BBR46" s="63"/>
      <c r="BBS46" s="63"/>
      <c r="BBT46" s="63"/>
      <c r="BBU46" s="63"/>
      <c r="BBV46" s="63"/>
      <c r="BBW46" s="63"/>
      <c r="BBX46" s="63"/>
      <c r="BBY46" s="63"/>
      <c r="BBZ46" s="63"/>
      <c r="BCA46" s="63"/>
      <c r="BCB46" s="63"/>
      <c r="BCC46" s="63"/>
      <c r="BCD46" s="63"/>
      <c r="BCE46" s="63"/>
      <c r="BCF46" s="63"/>
      <c r="BCG46" s="63"/>
      <c r="BCH46" s="63"/>
      <c r="BCI46" s="63"/>
      <c r="BCJ46" s="63"/>
      <c r="BCK46" s="63"/>
      <c r="BCL46" s="63"/>
      <c r="BCM46" s="63"/>
      <c r="BCN46" s="63"/>
      <c r="BCO46" s="63"/>
      <c r="BCP46" s="63"/>
      <c r="BCQ46" s="63"/>
      <c r="BCR46" s="63"/>
      <c r="BCS46" s="63"/>
      <c r="BCT46" s="63"/>
      <c r="BCU46" s="63"/>
      <c r="BCV46" s="63"/>
      <c r="BCW46" s="63"/>
      <c r="BCX46" s="63"/>
      <c r="BCY46" s="63"/>
      <c r="BCZ46" s="63"/>
      <c r="BDA46" s="63"/>
      <c r="BDB46" s="63"/>
      <c r="BDC46" s="63"/>
      <c r="BDD46" s="63"/>
      <c r="BDE46" s="63"/>
      <c r="BDF46" s="63"/>
      <c r="BDG46" s="63"/>
      <c r="BDH46" s="63"/>
      <c r="BDI46" s="63"/>
      <c r="BDJ46" s="63"/>
      <c r="BDK46" s="63"/>
      <c r="BDL46" s="63"/>
      <c r="BDM46" s="63"/>
      <c r="BDN46" s="63"/>
      <c r="BDO46" s="63"/>
      <c r="BDP46" s="63"/>
      <c r="BDQ46" s="63"/>
      <c r="BDR46" s="63"/>
      <c r="BDS46" s="63"/>
      <c r="BDT46" s="63"/>
      <c r="BDU46" s="63"/>
      <c r="BDV46" s="63"/>
      <c r="BDW46" s="63"/>
      <c r="BDX46" s="63"/>
      <c r="BDY46" s="63"/>
      <c r="BDZ46" s="63"/>
      <c r="BEA46" s="63"/>
      <c r="BEB46" s="63"/>
      <c r="BEC46" s="63"/>
      <c r="BED46" s="63"/>
      <c r="BEE46" s="63"/>
      <c r="BEF46" s="63"/>
      <c r="BEG46" s="63"/>
      <c r="BEH46" s="63"/>
      <c r="BEI46" s="63"/>
      <c r="BEJ46" s="63"/>
      <c r="BEK46" s="63"/>
      <c r="BEL46" s="63"/>
      <c r="BEM46" s="63"/>
      <c r="BEN46" s="63"/>
      <c r="BEO46" s="63"/>
      <c r="BEP46" s="63"/>
      <c r="BEQ46" s="63"/>
      <c r="BER46" s="63"/>
      <c r="BES46" s="63"/>
      <c r="BET46" s="63"/>
      <c r="BEU46" s="63"/>
      <c r="BEV46" s="63"/>
      <c r="BEW46" s="63"/>
      <c r="BEX46" s="63"/>
      <c r="BEY46" s="63"/>
      <c r="BEZ46" s="63"/>
      <c r="BFA46" s="63"/>
      <c r="BFB46" s="63"/>
      <c r="BFC46" s="63"/>
      <c r="BFD46" s="63"/>
      <c r="BFE46" s="63"/>
      <c r="BFF46" s="63"/>
      <c r="BFG46" s="63"/>
      <c r="BFH46" s="63"/>
      <c r="BFI46" s="63"/>
      <c r="BFJ46" s="63"/>
      <c r="BFK46" s="63"/>
      <c r="BFL46" s="63"/>
      <c r="BFM46" s="63"/>
      <c r="BFN46" s="63"/>
      <c r="BFO46" s="63"/>
      <c r="BFP46" s="63"/>
      <c r="BFQ46" s="63"/>
      <c r="BFR46" s="63"/>
      <c r="BFS46" s="63"/>
      <c r="BFT46" s="63"/>
      <c r="BFU46" s="63"/>
      <c r="BFV46" s="63"/>
      <c r="BFW46" s="63"/>
      <c r="BFX46" s="63"/>
      <c r="BFY46" s="63"/>
      <c r="BFZ46" s="63"/>
      <c r="BGA46" s="63"/>
      <c r="BGB46" s="63"/>
      <c r="BGC46" s="63"/>
      <c r="BGD46" s="63"/>
      <c r="BGE46" s="63"/>
      <c r="BGF46" s="63"/>
      <c r="BGG46" s="63"/>
      <c r="BGH46" s="63"/>
      <c r="BGI46" s="63"/>
      <c r="BGJ46" s="63"/>
      <c r="BGK46" s="63"/>
      <c r="BGL46" s="63"/>
      <c r="BGM46" s="63"/>
      <c r="BGN46" s="63"/>
      <c r="BGO46" s="63"/>
      <c r="BGP46" s="63"/>
      <c r="BGQ46" s="63"/>
      <c r="BGR46" s="63"/>
      <c r="BGS46" s="63"/>
      <c r="BGT46" s="63"/>
      <c r="BGU46" s="63"/>
      <c r="BGV46" s="63"/>
      <c r="BGW46" s="63"/>
      <c r="BGX46" s="63"/>
      <c r="BGY46" s="63"/>
      <c r="BGZ46" s="63"/>
      <c r="BHA46" s="63"/>
      <c r="BHB46" s="63"/>
      <c r="BHC46" s="63"/>
      <c r="BHD46" s="63"/>
      <c r="BHE46" s="63"/>
      <c r="BHF46" s="63"/>
      <c r="BHG46" s="63"/>
      <c r="BHH46" s="63"/>
      <c r="BHI46" s="63"/>
      <c r="BHJ46" s="63"/>
      <c r="BHK46" s="63"/>
      <c r="BHL46" s="63"/>
      <c r="BHM46" s="63"/>
      <c r="BHN46" s="63"/>
      <c r="BHO46" s="63"/>
      <c r="BHP46" s="63"/>
      <c r="BHQ46" s="63"/>
      <c r="BHR46" s="63"/>
      <c r="BHS46" s="63"/>
      <c r="BHT46" s="63"/>
      <c r="BHU46" s="63"/>
      <c r="BHV46" s="63"/>
      <c r="BHW46" s="63"/>
      <c r="BHX46" s="63"/>
      <c r="BHY46" s="63"/>
      <c r="BHZ46" s="63"/>
      <c r="BIA46" s="63"/>
      <c r="BIB46" s="63"/>
      <c r="BIC46" s="63"/>
      <c r="BID46" s="63"/>
      <c r="BIE46" s="63"/>
      <c r="BIF46" s="63"/>
      <c r="BIG46" s="63"/>
      <c r="BIH46" s="63"/>
      <c r="BII46" s="63"/>
      <c r="BIJ46" s="63"/>
      <c r="BIK46" s="63"/>
      <c r="BIL46" s="63"/>
      <c r="BIM46" s="63"/>
      <c r="BIN46" s="63"/>
      <c r="BIO46" s="63"/>
      <c r="BIP46" s="63"/>
      <c r="BIQ46" s="63"/>
      <c r="BIR46" s="63"/>
      <c r="BIS46" s="63"/>
      <c r="BIT46" s="63"/>
      <c r="BIU46" s="63"/>
      <c r="BIV46" s="63"/>
      <c r="BIW46" s="63"/>
      <c r="BIX46" s="63"/>
      <c r="BIY46" s="63"/>
      <c r="BIZ46" s="63"/>
      <c r="BJA46" s="63"/>
      <c r="BJB46" s="63"/>
      <c r="BJC46" s="63"/>
      <c r="BJD46" s="63"/>
      <c r="BJE46" s="63"/>
      <c r="BJF46" s="63"/>
      <c r="BJG46" s="63"/>
      <c r="BJH46" s="63"/>
      <c r="BJI46" s="63"/>
      <c r="BJJ46" s="63"/>
      <c r="BJK46" s="63"/>
      <c r="BJL46" s="63"/>
      <c r="BJM46" s="63"/>
      <c r="BJN46" s="63"/>
      <c r="BJO46" s="63"/>
      <c r="BJP46" s="63"/>
      <c r="BJQ46" s="63"/>
      <c r="BJR46" s="63"/>
      <c r="BJS46" s="63"/>
      <c r="BJT46" s="63"/>
      <c r="BJU46" s="63"/>
      <c r="BJV46" s="63"/>
      <c r="BJW46" s="63"/>
      <c r="BJX46" s="63"/>
      <c r="BJY46" s="63"/>
      <c r="BJZ46" s="63"/>
      <c r="BKA46" s="63"/>
      <c r="BKB46" s="63"/>
      <c r="BKC46" s="63"/>
      <c r="BKD46" s="63"/>
      <c r="BKE46" s="63"/>
      <c r="BKF46" s="63"/>
      <c r="BKG46" s="63"/>
      <c r="BKH46" s="63"/>
      <c r="BKI46" s="63"/>
      <c r="BKJ46" s="63"/>
      <c r="BKK46" s="63"/>
      <c r="BKL46" s="63"/>
      <c r="BKM46" s="63"/>
      <c r="BKN46" s="63"/>
      <c r="BKO46" s="63"/>
      <c r="BKP46" s="63"/>
      <c r="BKQ46" s="63"/>
      <c r="BKR46" s="63"/>
      <c r="BKS46" s="63"/>
      <c r="BKT46" s="63"/>
      <c r="BKU46" s="63"/>
      <c r="BKV46" s="63"/>
      <c r="BKW46" s="63"/>
      <c r="BKX46" s="63"/>
      <c r="BKY46" s="63"/>
      <c r="BKZ46" s="63"/>
      <c r="BLA46" s="63"/>
      <c r="BLB46" s="63"/>
      <c r="BLC46" s="63"/>
      <c r="BLD46" s="63"/>
      <c r="BLE46" s="63"/>
      <c r="BLF46" s="63"/>
      <c r="BLG46" s="63"/>
      <c r="BLH46" s="63"/>
      <c r="BLI46" s="63"/>
      <c r="BLJ46" s="63"/>
      <c r="BLK46" s="63"/>
      <c r="BLL46" s="63"/>
      <c r="BLM46" s="63"/>
      <c r="BLN46" s="63"/>
      <c r="BLO46" s="63"/>
      <c r="BLP46" s="63"/>
      <c r="BLQ46" s="63"/>
      <c r="BLR46" s="63"/>
      <c r="BLS46" s="63"/>
      <c r="BLT46" s="63"/>
      <c r="BLU46" s="63"/>
      <c r="BLV46" s="63"/>
      <c r="BLW46" s="63"/>
      <c r="BLX46" s="63"/>
      <c r="BLY46" s="63"/>
      <c r="BLZ46" s="63"/>
      <c r="BMA46" s="63"/>
      <c r="BMB46" s="63"/>
      <c r="BMC46" s="63"/>
      <c r="BMD46" s="63"/>
      <c r="BME46" s="63"/>
    </row>
    <row r="47" spans="1:1695" s="1" customFormat="1" ht="15" customHeight="1" x14ac:dyDescent="0.25">
      <c r="A47" s="107" t="s">
        <v>240</v>
      </c>
      <c r="B47" s="119" t="e">
        <f>VLOOKUP(A47,'Tirantes - Executados'!$A$8:$M$404,10,FALSE)</f>
        <v>#N/A</v>
      </c>
      <c r="C47" s="133" t="e">
        <f>VLOOKUP(A47,'Tirantes - Executados'!$A$1:$M$405,17,FALSE)</f>
        <v>#N/A</v>
      </c>
      <c r="D47" s="122" t="e">
        <f>VLOOKUP(A47,'Tirantes - Executados'!$A$8:$M$404,18,FALSE)</f>
        <v>#N/A</v>
      </c>
      <c r="E47" s="133" t="e">
        <f>VLOOKUP(A47,'Tirantes - Executados'!$A$1:$M$405,19,FALSE)</f>
        <v>#N/A</v>
      </c>
      <c r="F47" s="122" t="e">
        <f>VLOOKUP(A47,'Tirantes - Executados'!$A$8:$M$404,20,FALSE)</f>
        <v>#N/A</v>
      </c>
      <c r="G47" s="133" t="e">
        <f>VLOOKUP(A47,'Tirantes - Executados'!$A$1:$M$405,21,FALSE)</f>
        <v>#N/A</v>
      </c>
      <c r="H47" s="122" t="e">
        <f>VLOOKUP(A47,'Tirantes - Executados'!$A$8:$M$404,22,FALSE)</f>
        <v>#N/A</v>
      </c>
      <c r="I47" s="133" t="e">
        <f>VLOOKUP(A47,'Tirantes - Executados'!$A$1:$M$405,23,FALSE)</f>
        <v>#N/A</v>
      </c>
      <c r="J47" s="122" t="e">
        <f>VLOOKUP(A47,'Tirantes - Executados'!$A$8:$M$404,24,FALSE)</f>
        <v>#N/A</v>
      </c>
      <c r="K47" s="108" t="e">
        <f>VLOOKUP(A47,'Tirantes - Executados'!$A$8:$M$404,11,FALSE)</f>
        <v>#N/A</v>
      </c>
      <c r="L47" s="133" t="e">
        <f>VLOOKUP(A47,'Tirantes - Executados'!$A$1:$M$405,28,FALSE)</f>
        <v>#N/A</v>
      </c>
      <c r="M47" s="122" t="e">
        <f>VLOOKUP(A47,'Tirantes - Executados'!$A$8:$M$404,29,FALSE)</f>
        <v>#N/A</v>
      </c>
      <c r="N47" s="133" t="e">
        <f>VLOOKUP(A47,'Tirantes - Executados'!$A$1:$M$405,30,FALSE)</f>
        <v>#N/A</v>
      </c>
      <c r="O47" s="122" t="e">
        <f>VLOOKUP(A47,'Tirantes - Executados'!$A$8:$M$404,31,FALSE)</f>
        <v>#N/A</v>
      </c>
      <c r="P47" s="133" t="e">
        <f>VLOOKUP(A47,'Tirantes - Executados'!$A$1:$M$405,32,FALSE)</f>
        <v>#N/A</v>
      </c>
      <c r="Q47" s="122" t="e">
        <f>VLOOKUP(A47,'Tirantes - Executados'!$A$8:$M$404,33,FALSE)</f>
        <v>#N/A</v>
      </c>
      <c r="R47" s="133" t="e">
        <f>VLOOKUP(A47,'Tirantes - Executados'!$A$1:$M$405,34,FALSE)</f>
        <v>#N/A</v>
      </c>
      <c r="S47" s="122" t="e">
        <f>VLOOKUP(A47,'Tirantes - Executados'!$A$8:$M$404,35,FALSE)</f>
        <v>#N/A</v>
      </c>
      <c r="T47" s="108" t="e">
        <f>VLOOKUP(A47,'Tirantes - Executados'!$A$8:$M$404,12,FALSE)</f>
        <v>#N/A</v>
      </c>
      <c r="U47" s="133" t="e">
        <f>VLOOKUP(A47,'Tirantes - Executados'!$A$1:$M$405,39,FALSE)</f>
        <v>#N/A</v>
      </c>
      <c r="V47" s="122" t="e">
        <f>VLOOKUP(A47,'Tirantes - Executados'!$A$8:$M$404,40,FALSE)</f>
        <v>#N/A</v>
      </c>
      <c r="W47" s="133" t="e">
        <f>VLOOKUP(A47,'Tirantes - Executados'!$A$1:$M$405,41,FALSE)</f>
        <v>#N/A</v>
      </c>
      <c r="X47" s="122" t="e">
        <f>VLOOKUP(A47,'Tirantes - Executados'!$A$8:$M$404,42,FALSE)</f>
        <v>#N/A</v>
      </c>
      <c r="Y47" s="133" t="e">
        <f>VLOOKUP(A47,'Tirantes - Executados'!$A$1:$M$405,43,FALSE)</f>
        <v>#N/A</v>
      </c>
      <c r="Z47" s="122" t="e">
        <f>VLOOKUP(A47,'Tirantes - Executados'!$A$8:$M$404,44,FALSE)</f>
        <v>#N/A</v>
      </c>
      <c r="AA47" s="133" t="e">
        <f>VLOOKUP(A47,'Tirantes - Executados'!$A$1:$M$405,45,FALSE)</f>
        <v>#N/A</v>
      </c>
      <c r="AB47" s="132" t="e">
        <f>VLOOKUP(A47,'Tirantes - Executados'!$A$8:$M$404,46,FALSE)</f>
        <v>#N/A</v>
      </c>
      <c r="AC47" s="99" t="s">
        <v>300</v>
      </c>
      <c r="AD47" s="109" t="e">
        <f>VLOOKUP(A47,'Tirantes - Executados'!$A$8:$M$404,14,FALSE)</f>
        <v>#N/A</v>
      </c>
      <c r="AE47" s="63"/>
      <c r="AF47" s="118" t="e">
        <f>VLOOKUP(A47,'Tirantes - Executados'!$A$1:$M$569,13,FALSE)</f>
        <v>#N/A</v>
      </c>
      <c r="AG47" s="63"/>
      <c r="AH47" s="63"/>
      <c r="AI47" s="230" t="e">
        <f>VLOOKUP(A47,'Tirantes - Executados'!$A$7:$M$404,50)</f>
        <v>#REF!</v>
      </c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  <c r="JI47" s="63"/>
      <c r="JJ47" s="63"/>
      <c r="JK47" s="63"/>
      <c r="JL47" s="63"/>
      <c r="JM47" s="63"/>
      <c r="JN47" s="63"/>
      <c r="JO47" s="63"/>
      <c r="JP47" s="63"/>
      <c r="JQ47" s="63"/>
      <c r="JR47" s="63"/>
      <c r="JS47" s="63"/>
      <c r="JT47" s="63"/>
      <c r="JU47" s="63"/>
      <c r="JV47" s="63"/>
      <c r="JW47" s="63"/>
      <c r="JX47" s="63"/>
      <c r="JY47" s="63"/>
      <c r="JZ47" s="63"/>
      <c r="KA47" s="63"/>
      <c r="KB47" s="63"/>
      <c r="KC47" s="63"/>
      <c r="KD47" s="63"/>
      <c r="KE47" s="63"/>
      <c r="KF47" s="63"/>
      <c r="KG47" s="63"/>
      <c r="KH47" s="63"/>
      <c r="KI47" s="63"/>
      <c r="KJ47" s="63"/>
      <c r="KK47" s="63"/>
      <c r="KL47" s="63"/>
      <c r="KM47" s="63"/>
      <c r="KN47" s="63"/>
      <c r="KO47" s="63"/>
      <c r="KP47" s="63"/>
      <c r="KQ47" s="63"/>
      <c r="KR47" s="63"/>
      <c r="KS47" s="63"/>
      <c r="KT47" s="63"/>
      <c r="KU47" s="63"/>
      <c r="KV47" s="63"/>
      <c r="KW47" s="63"/>
      <c r="KX47" s="63"/>
      <c r="KY47" s="63"/>
      <c r="KZ47" s="63"/>
      <c r="LA47" s="63"/>
      <c r="LB47" s="63"/>
      <c r="LC47" s="63"/>
      <c r="LD47" s="63"/>
      <c r="LE47" s="63"/>
      <c r="LF47" s="63"/>
      <c r="LG47" s="63"/>
      <c r="LH47" s="63"/>
      <c r="LI47" s="63"/>
      <c r="LJ47" s="63"/>
      <c r="LK47" s="63"/>
      <c r="LL47" s="63"/>
      <c r="LM47" s="63"/>
      <c r="LN47" s="63"/>
      <c r="LO47" s="63"/>
      <c r="LP47" s="63"/>
      <c r="LQ47" s="63"/>
      <c r="LR47" s="63"/>
      <c r="LS47" s="63"/>
      <c r="LT47" s="63"/>
      <c r="LU47" s="63"/>
      <c r="LV47" s="63"/>
      <c r="LW47" s="63"/>
      <c r="LX47" s="63"/>
      <c r="LY47" s="63"/>
      <c r="LZ47" s="63"/>
      <c r="MA47" s="63"/>
      <c r="MB47" s="63"/>
      <c r="MC47" s="63"/>
      <c r="MD47" s="63"/>
      <c r="ME47" s="63"/>
      <c r="MF47" s="63"/>
      <c r="MG47" s="63"/>
      <c r="MH47" s="63"/>
      <c r="MI47" s="63"/>
      <c r="MJ47" s="63"/>
      <c r="MK47" s="63"/>
      <c r="ML47" s="63"/>
      <c r="MM47" s="63"/>
      <c r="MN47" s="63"/>
      <c r="MO47" s="63"/>
      <c r="MP47" s="63"/>
      <c r="MQ47" s="63"/>
      <c r="MR47" s="63"/>
      <c r="MS47" s="63"/>
      <c r="MT47" s="63"/>
      <c r="MU47" s="63"/>
      <c r="MV47" s="63"/>
      <c r="MW47" s="63"/>
      <c r="MX47" s="63"/>
      <c r="MY47" s="63"/>
      <c r="MZ47" s="63"/>
      <c r="NA47" s="63"/>
      <c r="NB47" s="63"/>
      <c r="NC47" s="63"/>
      <c r="ND47" s="63"/>
      <c r="NE47" s="63"/>
      <c r="NF47" s="63"/>
      <c r="NG47" s="63"/>
      <c r="NH47" s="63"/>
      <c r="NI47" s="63"/>
      <c r="NJ47" s="63"/>
      <c r="NK47" s="63"/>
      <c r="NL47" s="63"/>
      <c r="NM47" s="63"/>
      <c r="NN47" s="63"/>
      <c r="NO47" s="63"/>
      <c r="NP47" s="63"/>
      <c r="NQ47" s="63"/>
      <c r="NR47" s="63"/>
      <c r="NS47" s="63"/>
      <c r="NT47" s="63"/>
      <c r="NU47" s="63"/>
      <c r="NV47" s="63"/>
      <c r="NW47" s="63"/>
      <c r="NX47" s="63"/>
      <c r="NY47" s="63"/>
      <c r="NZ47" s="63"/>
      <c r="OA47" s="63"/>
      <c r="OB47" s="63"/>
      <c r="OC47" s="63"/>
      <c r="OD47" s="63"/>
      <c r="OE47" s="63"/>
      <c r="OF47" s="63"/>
      <c r="OG47" s="63"/>
      <c r="OH47" s="63"/>
      <c r="OI47" s="63"/>
      <c r="OJ47" s="63"/>
      <c r="OK47" s="63"/>
      <c r="OL47" s="63"/>
      <c r="OM47" s="63"/>
      <c r="ON47" s="63"/>
      <c r="OO47" s="63"/>
      <c r="OP47" s="63"/>
      <c r="OQ47" s="63"/>
      <c r="OR47" s="63"/>
      <c r="OS47" s="63"/>
      <c r="OT47" s="63"/>
      <c r="OU47" s="63"/>
      <c r="OV47" s="63"/>
      <c r="OW47" s="63"/>
      <c r="OX47" s="63"/>
      <c r="OY47" s="63"/>
      <c r="OZ47" s="63"/>
      <c r="PA47" s="63"/>
      <c r="PB47" s="63"/>
      <c r="PC47" s="63"/>
      <c r="PD47" s="63"/>
      <c r="PE47" s="63"/>
      <c r="PF47" s="63"/>
      <c r="PG47" s="63"/>
      <c r="PH47" s="63"/>
      <c r="PI47" s="63"/>
      <c r="PJ47" s="63"/>
      <c r="PK47" s="63"/>
      <c r="PL47" s="63"/>
      <c r="PM47" s="63"/>
      <c r="PN47" s="63"/>
      <c r="PO47" s="63"/>
      <c r="PP47" s="63"/>
      <c r="PQ47" s="63"/>
      <c r="PR47" s="63"/>
      <c r="PS47" s="63"/>
      <c r="PT47" s="63"/>
      <c r="PU47" s="63"/>
      <c r="PV47" s="63"/>
      <c r="PW47" s="63"/>
      <c r="PX47" s="63"/>
      <c r="PY47" s="63"/>
      <c r="PZ47" s="63"/>
      <c r="QA47" s="63"/>
      <c r="QB47" s="63"/>
      <c r="QC47" s="63"/>
      <c r="QD47" s="63"/>
      <c r="QE47" s="63"/>
      <c r="QF47" s="63"/>
      <c r="QG47" s="63"/>
      <c r="QH47" s="63"/>
      <c r="QI47" s="63"/>
      <c r="QJ47" s="63"/>
      <c r="QK47" s="63"/>
      <c r="QL47" s="63"/>
      <c r="QM47" s="63"/>
      <c r="QN47" s="63"/>
      <c r="QO47" s="63"/>
      <c r="QP47" s="63"/>
      <c r="QQ47" s="63"/>
      <c r="QR47" s="63"/>
      <c r="QS47" s="63"/>
      <c r="QT47" s="63"/>
      <c r="QU47" s="63"/>
      <c r="QV47" s="63"/>
      <c r="QW47" s="63"/>
      <c r="QX47" s="63"/>
      <c r="QY47" s="63"/>
      <c r="QZ47" s="63"/>
      <c r="RA47" s="63"/>
      <c r="RB47" s="63"/>
      <c r="RC47" s="63"/>
      <c r="RD47" s="63"/>
      <c r="RE47" s="63"/>
      <c r="RF47" s="63"/>
      <c r="RG47" s="63"/>
      <c r="RH47" s="63"/>
      <c r="RI47" s="63"/>
      <c r="RJ47" s="63"/>
      <c r="RK47" s="63"/>
      <c r="RL47" s="63"/>
      <c r="RM47" s="63"/>
      <c r="RN47" s="63"/>
      <c r="RO47" s="63"/>
      <c r="RP47" s="63"/>
      <c r="RQ47" s="63"/>
      <c r="RR47" s="63"/>
      <c r="RS47" s="63"/>
      <c r="RT47" s="63"/>
      <c r="RU47" s="63"/>
      <c r="RV47" s="63"/>
      <c r="RW47" s="63"/>
      <c r="RX47" s="63"/>
      <c r="RY47" s="63"/>
      <c r="RZ47" s="63"/>
      <c r="SA47" s="63"/>
      <c r="SB47" s="63"/>
      <c r="SC47" s="63"/>
      <c r="SD47" s="63"/>
      <c r="SE47" s="63"/>
      <c r="SF47" s="63"/>
      <c r="SG47" s="63"/>
      <c r="SH47" s="63"/>
      <c r="SI47" s="63"/>
      <c r="SJ47" s="63"/>
      <c r="SK47" s="63"/>
      <c r="SL47" s="63"/>
      <c r="SM47" s="63"/>
      <c r="SN47" s="63"/>
      <c r="SO47" s="63"/>
      <c r="SP47" s="63"/>
      <c r="SQ47" s="63"/>
      <c r="SR47" s="63"/>
      <c r="SS47" s="63"/>
      <c r="ST47" s="63"/>
      <c r="SU47" s="63"/>
      <c r="SV47" s="63"/>
      <c r="SW47" s="63"/>
      <c r="SX47" s="63"/>
      <c r="SY47" s="63"/>
      <c r="SZ47" s="63"/>
      <c r="TA47" s="63"/>
      <c r="TB47" s="63"/>
      <c r="TC47" s="63"/>
      <c r="TD47" s="63"/>
      <c r="TE47" s="63"/>
      <c r="TF47" s="63"/>
      <c r="TG47" s="63"/>
      <c r="TH47" s="63"/>
      <c r="TI47" s="63"/>
      <c r="TJ47" s="63"/>
      <c r="TK47" s="63"/>
      <c r="TL47" s="63"/>
      <c r="TM47" s="63"/>
      <c r="TN47" s="63"/>
      <c r="TO47" s="63"/>
      <c r="TP47" s="63"/>
      <c r="TQ47" s="63"/>
      <c r="TR47" s="63"/>
      <c r="TS47" s="63"/>
      <c r="TT47" s="63"/>
      <c r="TU47" s="63"/>
      <c r="TV47" s="63"/>
      <c r="TW47" s="63"/>
      <c r="TX47" s="63"/>
      <c r="TY47" s="63"/>
      <c r="TZ47" s="63"/>
      <c r="UA47" s="63"/>
      <c r="UB47" s="63"/>
      <c r="UC47" s="63"/>
      <c r="UD47" s="63"/>
      <c r="UE47" s="63"/>
      <c r="UF47" s="63"/>
      <c r="UG47" s="63"/>
      <c r="UH47" s="63"/>
      <c r="UI47" s="63"/>
      <c r="UJ47" s="63"/>
      <c r="UK47" s="63"/>
      <c r="UL47" s="63"/>
      <c r="UM47" s="63"/>
      <c r="UN47" s="63"/>
      <c r="UO47" s="63"/>
      <c r="UP47" s="63"/>
      <c r="UQ47" s="63"/>
      <c r="UR47" s="63"/>
      <c r="US47" s="63"/>
      <c r="UT47" s="63"/>
      <c r="UU47" s="63"/>
      <c r="UV47" s="63"/>
      <c r="UW47" s="63"/>
      <c r="UX47" s="63"/>
      <c r="UY47" s="63"/>
      <c r="UZ47" s="63"/>
      <c r="VA47" s="63"/>
      <c r="VB47" s="63"/>
      <c r="VC47" s="63"/>
      <c r="VD47" s="63"/>
      <c r="VE47" s="63"/>
      <c r="VF47" s="63"/>
      <c r="VG47" s="63"/>
      <c r="VH47" s="63"/>
      <c r="VI47" s="63"/>
      <c r="VJ47" s="63"/>
      <c r="VK47" s="63"/>
      <c r="VL47" s="63"/>
      <c r="VM47" s="63"/>
      <c r="VN47" s="63"/>
      <c r="VO47" s="63"/>
      <c r="VP47" s="63"/>
      <c r="VQ47" s="63"/>
      <c r="VR47" s="63"/>
      <c r="VS47" s="63"/>
      <c r="VT47" s="63"/>
      <c r="VU47" s="63"/>
      <c r="VV47" s="63"/>
      <c r="VW47" s="63"/>
      <c r="VX47" s="63"/>
      <c r="VY47" s="63"/>
      <c r="VZ47" s="63"/>
      <c r="WA47" s="63"/>
      <c r="WB47" s="63"/>
      <c r="WC47" s="63"/>
      <c r="WD47" s="63"/>
      <c r="WE47" s="63"/>
      <c r="WF47" s="63"/>
      <c r="WG47" s="63"/>
      <c r="WH47" s="63"/>
      <c r="WI47" s="63"/>
      <c r="WJ47" s="63"/>
      <c r="WK47" s="63"/>
      <c r="WL47" s="63"/>
      <c r="WM47" s="63"/>
      <c r="WN47" s="63"/>
      <c r="WO47" s="63"/>
      <c r="WP47" s="63"/>
      <c r="WQ47" s="63"/>
      <c r="WR47" s="63"/>
      <c r="WS47" s="63"/>
      <c r="WT47" s="63"/>
      <c r="WU47" s="63"/>
      <c r="WV47" s="63"/>
      <c r="WW47" s="63"/>
      <c r="WX47" s="63"/>
      <c r="WY47" s="63"/>
      <c r="WZ47" s="63"/>
      <c r="XA47" s="63"/>
      <c r="XB47" s="63"/>
      <c r="XC47" s="63"/>
      <c r="XD47" s="63"/>
      <c r="XE47" s="63"/>
      <c r="XF47" s="63"/>
      <c r="XG47" s="63"/>
      <c r="XH47" s="63"/>
      <c r="XI47" s="63"/>
      <c r="XJ47" s="63"/>
      <c r="XK47" s="63"/>
      <c r="XL47" s="63"/>
      <c r="XM47" s="63"/>
      <c r="XN47" s="63"/>
      <c r="XO47" s="63"/>
      <c r="XP47" s="63"/>
      <c r="XQ47" s="63"/>
      <c r="XR47" s="63"/>
      <c r="XS47" s="63"/>
      <c r="XT47" s="63"/>
      <c r="XU47" s="63"/>
      <c r="XV47" s="63"/>
      <c r="XW47" s="63"/>
      <c r="XX47" s="63"/>
      <c r="XY47" s="63"/>
      <c r="XZ47" s="63"/>
      <c r="YA47" s="63"/>
      <c r="YB47" s="63"/>
      <c r="YC47" s="63"/>
      <c r="YD47" s="63"/>
      <c r="YE47" s="63"/>
      <c r="YF47" s="63"/>
      <c r="YG47" s="63"/>
      <c r="YH47" s="63"/>
      <c r="YI47" s="63"/>
      <c r="YJ47" s="63"/>
      <c r="YK47" s="63"/>
      <c r="YL47" s="63"/>
      <c r="YM47" s="63"/>
      <c r="YN47" s="63"/>
      <c r="YO47" s="63"/>
      <c r="YP47" s="63"/>
      <c r="YQ47" s="63"/>
      <c r="YR47" s="63"/>
      <c r="YS47" s="63"/>
      <c r="YT47" s="63"/>
      <c r="YU47" s="63"/>
      <c r="YV47" s="63"/>
      <c r="YW47" s="63"/>
      <c r="YX47" s="63"/>
      <c r="YY47" s="63"/>
      <c r="YZ47" s="63"/>
      <c r="ZA47" s="63"/>
      <c r="ZB47" s="63"/>
      <c r="ZC47" s="63"/>
      <c r="ZD47" s="63"/>
      <c r="ZE47" s="63"/>
      <c r="ZF47" s="63"/>
      <c r="ZG47" s="63"/>
      <c r="ZH47" s="63"/>
      <c r="ZI47" s="63"/>
      <c r="ZJ47" s="63"/>
      <c r="ZK47" s="63"/>
      <c r="ZL47" s="63"/>
      <c r="ZM47" s="63"/>
      <c r="ZN47" s="63"/>
      <c r="ZO47" s="63"/>
      <c r="ZP47" s="63"/>
      <c r="ZQ47" s="63"/>
      <c r="ZR47" s="63"/>
      <c r="ZS47" s="63"/>
      <c r="ZT47" s="63"/>
      <c r="ZU47" s="63"/>
      <c r="ZV47" s="63"/>
      <c r="ZW47" s="63"/>
      <c r="ZX47" s="63"/>
      <c r="ZY47" s="63"/>
      <c r="ZZ47" s="63"/>
      <c r="AAA47" s="63"/>
      <c r="AAB47" s="63"/>
      <c r="AAC47" s="63"/>
      <c r="AAD47" s="63"/>
      <c r="AAE47" s="63"/>
      <c r="AAF47" s="63"/>
      <c r="AAG47" s="63"/>
      <c r="AAH47" s="63"/>
      <c r="AAI47" s="63"/>
      <c r="AAJ47" s="63"/>
      <c r="AAK47" s="63"/>
      <c r="AAL47" s="63"/>
      <c r="AAM47" s="63"/>
      <c r="AAN47" s="63"/>
      <c r="AAO47" s="63"/>
      <c r="AAP47" s="63"/>
      <c r="AAQ47" s="63"/>
      <c r="AAR47" s="63"/>
      <c r="AAS47" s="63"/>
      <c r="AAT47" s="63"/>
      <c r="AAU47" s="63"/>
      <c r="AAV47" s="63"/>
      <c r="AAW47" s="63"/>
      <c r="AAX47" s="63"/>
      <c r="AAY47" s="63"/>
      <c r="AAZ47" s="63"/>
      <c r="ABA47" s="63"/>
      <c r="ABB47" s="63"/>
      <c r="ABC47" s="63"/>
      <c r="ABD47" s="63"/>
      <c r="ABE47" s="63"/>
      <c r="ABF47" s="63"/>
      <c r="ABG47" s="63"/>
      <c r="ABH47" s="63"/>
      <c r="ABI47" s="63"/>
      <c r="ABJ47" s="63"/>
      <c r="ABK47" s="63"/>
      <c r="ABL47" s="63"/>
      <c r="ABM47" s="63"/>
      <c r="ABN47" s="63"/>
      <c r="ABO47" s="63"/>
      <c r="ABP47" s="63"/>
      <c r="ABQ47" s="63"/>
      <c r="ABR47" s="63"/>
      <c r="ABS47" s="63"/>
      <c r="ABT47" s="63"/>
      <c r="ABU47" s="63"/>
      <c r="ABV47" s="63"/>
      <c r="ABW47" s="63"/>
      <c r="ABX47" s="63"/>
      <c r="ABY47" s="63"/>
      <c r="ABZ47" s="63"/>
      <c r="ACA47" s="63"/>
      <c r="ACB47" s="63"/>
      <c r="ACC47" s="63"/>
      <c r="ACD47" s="63"/>
      <c r="ACE47" s="63"/>
      <c r="ACF47" s="63"/>
      <c r="ACG47" s="63"/>
      <c r="ACH47" s="63"/>
      <c r="ACI47" s="63"/>
      <c r="ACJ47" s="63"/>
      <c r="ACK47" s="63"/>
      <c r="ACL47" s="63"/>
      <c r="ACM47" s="63"/>
      <c r="ACN47" s="63"/>
      <c r="ACO47" s="63"/>
      <c r="ACP47" s="63"/>
      <c r="ACQ47" s="63"/>
      <c r="ACR47" s="63"/>
      <c r="ACS47" s="63"/>
      <c r="ACT47" s="63"/>
      <c r="ACU47" s="63"/>
      <c r="ACV47" s="63"/>
      <c r="ACW47" s="63"/>
      <c r="ACX47" s="63"/>
      <c r="ACY47" s="63"/>
      <c r="ACZ47" s="63"/>
      <c r="ADA47" s="63"/>
      <c r="ADB47" s="63"/>
      <c r="ADC47" s="63"/>
      <c r="ADD47" s="63"/>
      <c r="ADE47" s="63"/>
      <c r="ADF47" s="63"/>
      <c r="ADG47" s="63"/>
      <c r="ADH47" s="63"/>
      <c r="ADI47" s="63"/>
      <c r="ADJ47" s="63"/>
      <c r="ADK47" s="63"/>
      <c r="ADL47" s="63"/>
      <c r="ADM47" s="63"/>
      <c r="ADN47" s="63"/>
      <c r="ADO47" s="63"/>
      <c r="ADP47" s="63"/>
      <c r="ADQ47" s="63"/>
      <c r="ADR47" s="63"/>
      <c r="ADS47" s="63"/>
      <c r="ADT47" s="63"/>
      <c r="ADU47" s="63"/>
      <c r="ADV47" s="63"/>
      <c r="ADW47" s="63"/>
      <c r="ADX47" s="63"/>
      <c r="ADY47" s="63"/>
      <c r="ADZ47" s="63"/>
      <c r="AEA47" s="63"/>
      <c r="AEB47" s="63"/>
      <c r="AEC47" s="63"/>
      <c r="AED47" s="63"/>
      <c r="AEE47" s="63"/>
      <c r="AEF47" s="63"/>
      <c r="AEG47" s="63"/>
      <c r="AEH47" s="63"/>
      <c r="AEI47" s="63"/>
      <c r="AEJ47" s="63"/>
      <c r="AEK47" s="63"/>
      <c r="AEL47" s="63"/>
      <c r="AEM47" s="63"/>
      <c r="AEN47" s="63"/>
      <c r="AEO47" s="63"/>
      <c r="AEP47" s="63"/>
      <c r="AEQ47" s="63"/>
      <c r="AER47" s="63"/>
      <c r="AES47" s="63"/>
      <c r="AET47" s="63"/>
      <c r="AEU47" s="63"/>
      <c r="AEV47" s="63"/>
      <c r="AEW47" s="63"/>
      <c r="AEX47" s="63"/>
      <c r="AEY47" s="63"/>
      <c r="AEZ47" s="63"/>
      <c r="AFA47" s="63"/>
      <c r="AFB47" s="63"/>
      <c r="AFC47" s="63"/>
      <c r="AFD47" s="63"/>
      <c r="AFE47" s="63"/>
      <c r="AFF47" s="63"/>
      <c r="AFG47" s="63"/>
      <c r="AFH47" s="63"/>
      <c r="AFI47" s="63"/>
      <c r="AFJ47" s="63"/>
      <c r="AFK47" s="63"/>
      <c r="AFL47" s="63"/>
      <c r="AFM47" s="63"/>
      <c r="AFN47" s="63"/>
      <c r="AFO47" s="63"/>
      <c r="AFP47" s="63"/>
      <c r="AFQ47" s="63"/>
      <c r="AFR47" s="63"/>
      <c r="AFS47" s="63"/>
      <c r="AFT47" s="63"/>
      <c r="AFU47" s="63"/>
      <c r="AFV47" s="63"/>
      <c r="AFW47" s="63"/>
      <c r="AFX47" s="63"/>
      <c r="AFY47" s="63"/>
      <c r="AFZ47" s="63"/>
      <c r="AGA47" s="63"/>
      <c r="AGB47" s="63"/>
      <c r="AGC47" s="63"/>
      <c r="AGD47" s="63"/>
      <c r="AGE47" s="63"/>
      <c r="AGF47" s="63"/>
      <c r="AGG47" s="63"/>
      <c r="AGH47" s="63"/>
      <c r="AGI47" s="63"/>
      <c r="AGJ47" s="63"/>
      <c r="AGK47" s="63"/>
      <c r="AGL47" s="63"/>
      <c r="AGM47" s="63"/>
      <c r="AGN47" s="63"/>
      <c r="AGO47" s="63"/>
      <c r="AGP47" s="63"/>
      <c r="AGQ47" s="63"/>
      <c r="AGR47" s="63"/>
      <c r="AGS47" s="63"/>
      <c r="AGT47" s="63"/>
      <c r="AGU47" s="63"/>
      <c r="AGV47" s="63"/>
      <c r="AGW47" s="63"/>
      <c r="AGX47" s="63"/>
      <c r="AGY47" s="63"/>
      <c r="AGZ47" s="63"/>
      <c r="AHA47" s="63"/>
      <c r="AHB47" s="63"/>
      <c r="AHC47" s="63"/>
      <c r="AHD47" s="63"/>
      <c r="AHE47" s="63"/>
      <c r="AHF47" s="63"/>
      <c r="AHG47" s="63"/>
      <c r="AHH47" s="63"/>
      <c r="AHI47" s="63"/>
      <c r="AHJ47" s="63"/>
      <c r="AHK47" s="63"/>
      <c r="AHL47" s="63"/>
      <c r="AHM47" s="63"/>
      <c r="AHN47" s="63"/>
      <c r="AHO47" s="63"/>
      <c r="AHP47" s="63"/>
      <c r="AHQ47" s="63"/>
      <c r="AHR47" s="63"/>
      <c r="AHS47" s="63"/>
      <c r="AHT47" s="63"/>
      <c r="AHU47" s="63"/>
      <c r="AHV47" s="63"/>
      <c r="AHW47" s="63"/>
      <c r="AHX47" s="63"/>
      <c r="AHY47" s="63"/>
      <c r="AHZ47" s="63"/>
      <c r="AIA47" s="63"/>
      <c r="AIB47" s="63"/>
      <c r="AIC47" s="63"/>
      <c r="AID47" s="63"/>
      <c r="AIE47" s="63"/>
      <c r="AIF47" s="63"/>
      <c r="AIG47" s="63"/>
      <c r="AIH47" s="63"/>
      <c r="AII47" s="63"/>
      <c r="AIJ47" s="63"/>
      <c r="AIK47" s="63"/>
      <c r="AIL47" s="63"/>
      <c r="AIM47" s="63"/>
      <c r="AIN47" s="63"/>
      <c r="AIO47" s="63"/>
      <c r="AIP47" s="63"/>
      <c r="AIQ47" s="63"/>
      <c r="AIR47" s="63"/>
      <c r="AIS47" s="63"/>
      <c r="AIT47" s="63"/>
      <c r="AIU47" s="63"/>
      <c r="AIV47" s="63"/>
      <c r="AIW47" s="63"/>
      <c r="AIX47" s="63"/>
      <c r="AIY47" s="63"/>
      <c r="AIZ47" s="63"/>
      <c r="AJA47" s="63"/>
      <c r="AJB47" s="63"/>
      <c r="AJC47" s="63"/>
      <c r="AJD47" s="63"/>
      <c r="AJE47" s="63"/>
      <c r="AJF47" s="63"/>
      <c r="AJG47" s="63"/>
      <c r="AJH47" s="63"/>
      <c r="AJI47" s="63"/>
      <c r="AJJ47" s="63"/>
      <c r="AJK47" s="63"/>
      <c r="AJL47" s="63"/>
      <c r="AJM47" s="63"/>
      <c r="AJN47" s="63"/>
      <c r="AJO47" s="63"/>
      <c r="AJP47" s="63"/>
      <c r="AJQ47" s="63"/>
      <c r="AJR47" s="63"/>
      <c r="AJS47" s="63"/>
      <c r="AJT47" s="63"/>
      <c r="AJU47" s="63"/>
      <c r="AJV47" s="63"/>
      <c r="AJW47" s="63"/>
      <c r="AJX47" s="63"/>
      <c r="AJY47" s="63"/>
      <c r="AJZ47" s="63"/>
      <c r="AKA47" s="63"/>
      <c r="AKB47" s="63"/>
      <c r="AKC47" s="63"/>
      <c r="AKD47" s="63"/>
      <c r="AKE47" s="63"/>
      <c r="AKF47" s="63"/>
      <c r="AKG47" s="63"/>
      <c r="AKH47" s="63"/>
      <c r="AKI47" s="63"/>
      <c r="AKJ47" s="63"/>
      <c r="AKK47" s="63"/>
      <c r="AKL47" s="63"/>
      <c r="AKM47" s="63"/>
      <c r="AKN47" s="63"/>
      <c r="AKO47" s="63"/>
      <c r="AKP47" s="63"/>
      <c r="AKQ47" s="63"/>
      <c r="AKR47" s="63"/>
      <c r="AKS47" s="63"/>
      <c r="AKT47" s="63"/>
      <c r="AKU47" s="63"/>
      <c r="AKV47" s="63"/>
      <c r="AKW47" s="63"/>
      <c r="AKX47" s="63"/>
      <c r="AKY47" s="63"/>
      <c r="AKZ47" s="63"/>
      <c r="ALA47" s="63"/>
      <c r="ALB47" s="63"/>
      <c r="ALC47" s="63"/>
      <c r="ALD47" s="63"/>
      <c r="ALE47" s="63"/>
      <c r="ALF47" s="63"/>
      <c r="ALG47" s="63"/>
      <c r="ALH47" s="63"/>
      <c r="ALI47" s="63"/>
      <c r="ALJ47" s="63"/>
      <c r="ALK47" s="63"/>
      <c r="ALL47" s="63"/>
      <c r="ALM47" s="63"/>
      <c r="ALN47" s="63"/>
      <c r="ALO47" s="63"/>
      <c r="ALP47" s="63"/>
      <c r="ALQ47" s="63"/>
      <c r="ALR47" s="63"/>
      <c r="ALS47" s="63"/>
      <c r="ALT47" s="63"/>
      <c r="ALU47" s="63"/>
      <c r="ALV47" s="63"/>
      <c r="ALW47" s="63"/>
      <c r="ALX47" s="63"/>
      <c r="ALY47" s="63"/>
      <c r="ALZ47" s="63"/>
      <c r="AMA47" s="63"/>
      <c r="AMB47" s="63"/>
      <c r="AMC47" s="63"/>
      <c r="AMD47" s="63"/>
      <c r="AME47" s="63"/>
      <c r="AMF47" s="63"/>
      <c r="AMG47" s="63"/>
      <c r="AMH47" s="63"/>
      <c r="AMI47" s="63"/>
      <c r="AMJ47" s="63"/>
      <c r="AMK47" s="63"/>
      <c r="AML47" s="63"/>
      <c r="AMM47" s="63"/>
      <c r="AMN47" s="63"/>
      <c r="AMO47" s="63"/>
      <c r="AMP47" s="63"/>
      <c r="AMQ47" s="63"/>
      <c r="AMR47" s="63"/>
      <c r="AMS47" s="63"/>
      <c r="AMT47" s="63"/>
      <c r="AMU47" s="63"/>
      <c r="AMV47" s="63"/>
      <c r="AMW47" s="63"/>
      <c r="AMX47" s="63"/>
      <c r="AMY47" s="63"/>
      <c r="AMZ47" s="63"/>
      <c r="ANA47" s="63"/>
      <c r="ANB47" s="63"/>
      <c r="ANC47" s="63"/>
      <c r="AND47" s="63"/>
      <c r="ANE47" s="63"/>
      <c r="ANF47" s="63"/>
      <c r="ANG47" s="63"/>
      <c r="ANH47" s="63"/>
      <c r="ANI47" s="63"/>
      <c r="ANJ47" s="63"/>
      <c r="ANK47" s="63"/>
      <c r="ANL47" s="63"/>
      <c r="ANM47" s="63"/>
      <c r="ANN47" s="63"/>
      <c r="ANO47" s="63"/>
      <c r="ANP47" s="63"/>
      <c r="ANQ47" s="63"/>
      <c r="ANR47" s="63"/>
      <c r="ANS47" s="63"/>
      <c r="ANT47" s="63"/>
      <c r="ANU47" s="63"/>
      <c r="ANV47" s="63"/>
      <c r="ANW47" s="63"/>
      <c r="ANX47" s="63"/>
      <c r="ANY47" s="63"/>
      <c r="ANZ47" s="63"/>
      <c r="AOA47" s="63"/>
      <c r="AOB47" s="63"/>
      <c r="AOC47" s="63"/>
      <c r="AOD47" s="63"/>
      <c r="AOE47" s="63"/>
      <c r="AOF47" s="63"/>
      <c r="AOG47" s="63"/>
      <c r="AOH47" s="63"/>
      <c r="AOI47" s="63"/>
      <c r="AOJ47" s="63"/>
      <c r="AOK47" s="63"/>
      <c r="AOL47" s="63"/>
      <c r="AOM47" s="63"/>
      <c r="AON47" s="63"/>
      <c r="AOO47" s="63"/>
      <c r="AOP47" s="63"/>
      <c r="AOQ47" s="63"/>
      <c r="AOR47" s="63"/>
      <c r="AOS47" s="63"/>
      <c r="AOT47" s="63"/>
      <c r="AOU47" s="63"/>
      <c r="AOV47" s="63"/>
      <c r="AOW47" s="63"/>
      <c r="AOX47" s="63"/>
      <c r="AOY47" s="63"/>
      <c r="AOZ47" s="63"/>
      <c r="APA47" s="63"/>
      <c r="APB47" s="63"/>
      <c r="APC47" s="63"/>
      <c r="APD47" s="63"/>
      <c r="APE47" s="63"/>
      <c r="APF47" s="63"/>
      <c r="APG47" s="63"/>
      <c r="APH47" s="63"/>
      <c r="API47" s="63"/>
      <c r="APJ47" s="63"/>
      <c r="APK47" s="63"/>
      <c r="APL47" s="63"/>
      <c r="APM47" s="63"/>
      <c r="APN47" s="63"/>
      <c r="APO47" s="63"/>
      <c r="APP47" s="63"/>
      <c r="APQ47" s="63"/>
      <c r="APR47" s="63"/>
      <c r="APS47" s="63"/>
      <c r="APT47" s="63"/>
      <c r="APU47" s="63"/>
      <c r="APV47" s="63"/>
      <c r="APW47" s="63"/>
      <c r="APX47" s="63"/>
      <c r="APY47" s="63"/>
      <c r="APZ47" s="63"/>
      <c r="AQA47" s="63"/>
      <c r="AQB47" s="63"/>
      <c r="AQC47" s="63"/>
      <c r="AQD47" s="63"/>
      <c r="AQE47" s="63"/>
      <c r="AQF47" s="63"/>
      <c r="AQG47" s="63"/>
      <c r="AQH47" s="63"/>
      <c r="AQI47" s="63"/>
      <c r="AQJ47" s="63"/>
      <c r="AQK47" s="63"/>
      <c r="AQL47" s="63"/>
      <c r="AQM47" s="63"/>
      <c r="AQN47" s="63"/>
      <c r="AQO47" s="63"/>
      <c r="AQP47" s="63"/>
      <c r="AQQ47" s="63"/>
      <c r="AQR47" s="63"/>
      <c r="AQS47" s="63"/>
      <c r="AQT47" s="63"/>
      <c r="AQU47" s="63"/>
      <c r="AQV47" s="63"/>
      <c r="AQW47" s="63"/>
      <c r="AQX47" s="63"/>
      <c r="AQY47" s="63"/>
      <c r="AQZ47" s="63"/>
      <c r="ARA47" s="63"/>
      <c r="ARB47" s="63"/>
      <c r="ARC47" s="63"/>
      <c r="ARD47" s="63"/>
      <c r="ARE47" s="63"/>
      <c r="ARF47" s="63"/>
      <c r="ARG47" s="63"/>
      <c r="ARH47" s="63"/>
      <c r="ARI47" s="63"/>
      <c r="ARJ47" s="63"/>
      <c r="ARK47" s="63"/>
      <c r="ARL47" s="63"/>
      <c r="ARM47" s="63"/>
      <c r="ARN47" s="63"/>
      <c r="ARO47" s="63"/>
      <c r="ARP47" s="63"/>
      <c r="ARQ47" s="63"/>
      <c r="ARR47" s="63"/>
      <c r="ARS47" s="63"/>
      <c r="ART47" s="63"/>
      <c r="ARU47" s="63"/>
      <c r="ARV47" s="63"/>
      <c r="ARW47" s="63"/>
      <c r="ARX47" s="63"/>
      <c r="ARY47" s="63"/>
      <c r="ARZ47" s="63"/>
      <c r="ASA47" s="63"/>
      <c r="ASB47" s="63"/>
      <c r="ASC47" s="63"/>
      <c r="ASD47" s="63"/>
      <c r="ASE47" s="63"/>
      <c r="ASF47" s="63"/>
      <c r="ASG47" s="63"/>
      <c r="ASH47" s="63"/>
      <c r="ASI47" s="63"/>
      <c r="ASJ47" s="63"/>
      <c r="ASK47" s="63"/>
      <c r="ASL47" s="63"/>
      <c r="ASM47" s="63"/>
      <c r="ASN47" s="63"/>
      <c r="ASO47" s="63"/>
      <c r="ASP47" s="63"/>
      <c r="ASQ47" s="63"/>
      <c r="ASR47" s="63"/>
      <c r="ASS47" s="63"/>
      <c r="AST47" s="63"/>
      <c r="ASU47" s="63"/>
      <c r="ASV47" s="63"/>
      <c r="ASW47" s="63"/>
      <c r="ASX47" s="63"/>
      <c r="ASY47" s="63"/>
      <c r="ASZ47" s="63"/>
      <c r="ATA47" s="63"/>
      <c r="ATB47" s="63"/>
      <c r="ATC47" s="63"/>
      <c r="ATD47" s="63"/>
      <c r="ATE47" s="63"/>
      <c r="ATF47" s="63"/>
      <c r="ATG47" s="63"/>
      <c r="ATH47" s="63"/>
      <c r="ATI47" s="63"/>
      <c r="ATJ47" s="63"/>
      <c r="ATK47" s="63"/>
      <c r="ATL47" s="63"/>
      <c r="ATM47" s="63"/>
      <c r="ATN47" s="63"/>
      <c r="ATO47" s="63"/>
      <c r="ATP47" s="63"/>
      <c r="ATQ47" s="63"/>
      <c r="ATR47" s="63"/>
      <c r="ATS47" s="63"/>
      <c r="ATT47" s="63"/>
      <c r="ATU47" s="63"/>
      <c r="ATV47" s="63"/>
      <c r="ATW47" s="63"/>
      <c r="ATX47" s="63"/>
      <c r="ATY47" s="63"/>
      <c r="ATZ47" s="63"/>
      <c r="AUA47" s="63"/>
      <c r="AUB47" s="63"/>
      <c r="AUC47" s="63"/>
      <c r="AUD47" s="63"/>
      <c r="AUE47" s="63"/>
      <c r="AUF47" s="63"/>
      <c r="AUG47" s="63"/>
      <c r="AUH47" s="63"/>
      <c r="AUI47" s="63"/>
      <c r="AUJ47" s="63"/>
      <c r="AUK47" s="63"/>
      <c r="AUL47" s="63"/>
      <c r="AUM47" s="63"/>
      <c r="AUN47" s="63"/>
      <c r="AUO47" s="63"/>
      <c r="AUP47" s="63"/>
      <c r="AUQ47" s="63"/>
      <c r="AUR47" s="63"/>
      <c r="AUS47" s="63"/>
      <c r="AUT47" s="63"/>
      <c r="AUU47" s="63"/>
      <c r="AUV47" s="63"/>
      <c r="AUW47" s="63"/>
      <c r="AUX47" s="63"/>
      <c r="AUY47" s="63"/>
      <c r="AUZ47" s="63"/>
      <c r="AVA47" s="63"/>
      <c r="AVB47" s="63"/>
      <c r="AVC47" s="63"/>
      <c r="AVD47" s="63"/>
      <c r="AVE47" s="63"/>
      <c r="AVF47" s="63"/>
      <c r="AVG47" s="63"/>
      <c r="AVH47" s="63"/>
      <c r="AVI47" s="63"/>
      <c r="AVJ47" s="63"/>
      <c r="AVK47" s="63"/>
      <c r="AVL47" s="63"/>
      <c r="AVM47" s="63"/>
      <c r="AVN47" s="63"/>
      <c r="AVO47" s="63"/>
      <c r="AVP47" s="63"/>
      <c r="AVQ47" s="63"/>
      <c r="AVR47" s="63"/>
      <c r="AVS47" s="63"/>
      <c r="AVT47" s="63"/>
      <c r="AVU47" s="63"/>
      <c r="AVV47" s="63"/>
      <c r="AVW47" s="63"/>
      <c r="AVX47" s="63"/>
      <c r="AVY47" s="63"/>
      <c r="AVZ47" s="63"/>
      <c r="AWA47" s="63"/>
      <c r="AWB47" s="63"/>
      <c r="AWC47" s="63"/>
      <c r="AWD47" s="63"/>
      <c r="AWE47" s="63"/>
      <c r="AWF47" s="63"/>
      <c r="AWG47" s="63"/>
      <c r="AWH47" s="63"/>
      <c r="AWI47" s="63"/>
      <c r="AWJ47" s="63"/>
      <c r="AWK47" s="63"/>
      <c r="AWL47" s="63"/>
      <c r="AWM47" s="63"/>
      <c r="AWN47" s="63"/>
      <c r="AWO47" s="63"/>
      <c r="AWP47" s="63"/>
      <c r="AWQ47" s="63"/>
      <c r="AWR47" s="63"/>
      <c r="AWS47" s="63"/>
      <c r="AWT47" s="63"/>
      <c r="AWU47" s="63"/>
      <c r="AWV47" s="63"/>
      <c r="AWW47" s="63"/>
      <c r="AWX47" s="63"/>
      <c r="AWY47" s="63"/>
      <c r="AWZ47" s="63"/>
      <c r="AXA47" s="63"/>
      <c r="AXB47" s="63"/>
      <c r="AXC47" s="63"/>
      <c r="AXD47" s="63"/>
      <c r="AXE47" s="63"/>
      <c r="AXF47" s="63"/>
      <c r="AXG47" s="63"/>
      <c r="AXH47" s="63"/>
      <c r="AXI47" s="63"/>
      <c r="AXJ47" s="63"/>
      <c r="AXK47" s="63"/>
      <c r="AXL47" s="63"/>
      <c r="AXM47" s="63"/>
      <c r="AXN47" s="63"/>
      <c r="AXO47" s="63"/>
      <c r="AXP47" s="63"/>
      <c r="AXQ47" s="63"/>
      <c r="AXR47" s="63"/>
      <c r="AXS47" s="63"/>
      <c r="AXT47" s="63"/>
      <c r="AXU47" s="63"/>
      <c r="AXV47" s="63"/>
      <c r="AXW47" s="63"/>
      <c r="AXX47" s="63"/>
      <c r="AXY47" s="63"/>
      <c r="AXZ47" s="63"/>
      <c r="AYA47" s="63"/>
      <c r="AYB47" s="63"/>
      <c r="AYC47" s="63"/>
      <c r="AYD47" s="63"/>
      <c r="AYE47" s="63"/>
      <c r="AYF47" s="63"/>
      <c r="AYG47" s="63"/>
      <c r="AYH47" s="63"/>
      <c r="AYI47" s="63"/>
      <c r="AYJ47" s="63"/>
      <c r="AYK47" s="63"/>
      <c r="AYL47" s="63"/>
      <c r="AYM47" s="63"/>
      <c r="AYN47" s="63"/>
      <c r="AYO47" s="63"/>
      <c r="AYP47" s="63"/>
      <c r="AYQ47" s="63"/>
      <c r="AYR47" s="63"/>
      <c r="AYS47" s="63"/>
      <c r="AYT47" s="63"/>
      <c r="AYU47" s="63"/>
      <c r="AYV47" s="63"/>
      <c r="AYW47" s="63"/>
      <c r="AYX47" s="63"/>
      <c r="AYY47" s="63"/>
      <c r="AYZ47" s="63"/>
      <c r="AZA47" s="63"/>
      <c r="AZB47" s="63"/>
      <c r="AZC47" s="63"/>
      <c r="AZD47" s="63"/>
      <c r="AZE47" s="63"/>
      <c r="AZF47" s="63"/>
      <c r="AZG47" s="63"/>
      <c r="AZH47" s="63"/>
      <c r="AZI47" s="63"/>
      <c r="AZJ47" s="63"/>
      <c r="AZK47" s="63"/>
      <c r="AZL47" s="63"/>
      <c r="AZM47" s="63"/>
      <c r="AZN47" s="63"/>
      <c r="AZO47" s="63"/>
      <c r="AZP47" s="63"/>
      <c r="AZQ47" s="63"/>
      <c r="AZR47" s="63"/>
      <c r="AZS47" s="63"/>
      <c r="AZT47" s="63"/>
      <c r="AZU47" s="63"/>
      <c r="AZV47" s="63"/>
      <c r="AZW47" s="63"/>
      <c r="AZX47" s="63"/>
      <c r="AZY47" s="63"/>
      <c r="AZZ47" s="63"/>
      <c r="BAA47" s="63"/>
      <c r="BAB47" s="63"/>
      <c r="BAC47" s="63"/>
      <c r="BAD47" s="63"/>
      <c r="BAE47" s="63"/>
      <c r="BAF47" s="63"/>
      <c r="BAG47" s="63"/>
      <c r="BAH47" s="63"/>
      <c r="BAI47" s="63"/>
      <c r="BAJ47" s="63"/>
      <c r="BAK47" s="63"/>
      <c r="BAL47" s="63"/>
      <c r="BAM47" s="63"/>
      <c r="BAN47" s="63"/>
      <c r="BAO47" s="63"/>
      <c r="BAP47" s="63"/>
      <c r="BAQ47" s="63"/>
      <c r="BAR47" s="63"/>
      <c r="BAS47" s="63"/>
      <c r="BAT47" s="63"/>
      <c r="BAU47" s="63"/>
      <c r="BAV47" s="63"/>
      <c r="BAW47" s="63"/>
      <c r="BAX47" s="63"/>
      <c r="BAY47" s="63"/>
      <c r="BAZ47" s="63"/>
      <c r="BBA47" s="63"/>
      <c r="BBB47" s="63"/>
      <c r="BBC47" s="63"/>
      <c r="BBD47" s="63"/>
      <c r="BBE47" s="63"/>
      <c r="BBF47" s="63"/>
      <c r="BBG47" s="63"/>
      <c r="BBH47" s="63"/>
      <c r="BBI47" s="63"/>
      <c r="BBJ47" s="63"/>
      <c r="BBK47" s="63"/>
      <c r="BBL47" s="63"/>
      <c r="BBM47" s="63"/>
      <c r="BBN47" s="63"/>
      <c r="BBO47" s="63"/>
      <c r="BBP47" s="63"/>
      <c r="BBQ47" s="63"/>
      <c r="BBR47" s="63"/>
      <c r="BBS47" s="63"/>
      <c r="BBT47" s="63"/>
      <c r="BBU47" s="63"/>
      <c r="BBV47" s="63"/>
      <c r="BBW47" s="63"/>
      <c r="BBX47" s="63"/>
      <c r="BBY47" s="63"/>
      <c r="BBZ47" s="63"/>
      <c r="BCA47" s="63"/>
      <c r="BCB47" s="63"/>
      <c r="BCC47" s="63"/>
      <c r="BCD47" s="63"/>
      <c r="BCE47" s="63"/>
      <c r="BCF47" s="63"/>
      <c r="BCG47" s="63"/>
      <c r="BCH47" s="63"/>
      <c r="BCI47" s="63"/>
      <c r="BCJ47" s="63"/>
      <c r="BCK47" s="63"/>
      <c r="BCL47" s="63"/>
      <c r="BCM47" s="63"/>
      <c r="BCN47" s="63"/>
      <c r="BCO47" s="63"/>
      <c r="BCP47" s="63"/>
      <c r="BCQ47" s="63"/>
      <c r="BCR47" s="63"/>
      <c r="BCS47" s="63"/>
      <c r="BCT47" s="63"/>
      <c r="BCU47" s="63"/>
      <c r="BCV47" s="63"/>
      <c r="BCW47" s="63"/>
      <c r="BCX47" s="63"/>
      <c r="BCY47" s="63"/>
      <c r="BCZ47" s="63"/>
      <c r="BDA47" s="63"/>
      <c r="BDB47" s="63"/>
      <c r="BDC47" s="63"/>
      <c r="BDD47" s="63"/>
      <c r="BDE47" s="63"/>
      <c r="BDF47" s="63"/>
      <c r="BDG47" s="63"/>
      <c r="BDH47" s="63"/>
      <c r="BDI47" s="63"/>
      <c r="BDJ47" s="63"/>
      <c r="BDK47" s="63"/>
      <c r="BDL47" s="63"/>
      <c r="BDM47" s="63"/>
      <c r="BDN47" s="63"/>
      <c r="BDO47" s="63"/>
      <c r="BDP47" s="63"/>
      <c r="BDQ47" s="63"/>
      <c r="BDR47" s="63"/>
      <c r="BDS47" s="63"/>
      <c r="BDT47" s="63"/>
      <c r="BDU47" s="63"/>
      <c r="BDV47" s="63"/>
      <c r="BDW47" s="63"/>
      <c r="BDX47" s="63"/>
      <c r="BDY47" s="63"/>
      <c r="BDZ47" s="63"/>
      <c r="BEA47" s="63"/>
      <c r="BEB47" s="63"/>
      <c r="BEC47" s="63"/>
      <c r="BED47" s="63"/>
      <c r="BEE47" s="63"/>
      <c r="BEF47" s="63"/>
      <c r="BEG47" s="63"/>
      <c r="BEH47" s="63"/>
      <c r="BEI47" s="63"/>
      <c r="BEJ47" s="63"/>
      <c r="BEK47" s="63"/>
      <c r="BEL47" s="63"/>
      <c r="BEM47" s="63"/>
      <c r="BEN47" s="63"/>
      <c r="BEO47" s="63"/>
      <c r="BEP47" s="63"/>
      <c r="BEQ47" s="63"/>
      <c r="BER47" s="63"/>
      <c r="BES47" s="63"/>
      <c r="BET47" s="63"/>
      <c r="BEU47" s="63"/>
      <c r="BEV47" s="63"/>
      <c r="BEW47" s="63"/>
      <c r="BEX47" s="63"/>
      <c r="BEY47" s="63"/>
      <c r="BEZ47" s="63"/>
      <c r="BFA47" s="63"/>
      <c r="BFB47" s="63"/>
      <c r="BFC47" s="63"/>
      <c r="BFD47" s="63"/>
      <c r="BFE47" s="63"/>
      <c r="BFF47" s="63"/>
      <c r="BFG47" s="63"/>
      <c r="BFH47" s="63"/>
      <c r="BFI47" s="63"/>
      <c r="BFJ47" s="63"/>
      <c r="BFK47" s="63"/>
      <c r="BFL47" s="63"/>
      <c r="BFM47" s="63"/>
      <c r="BFN47" s="63"/>
      <c r="BFO47" s="63"/>
      <c r="BFP47" s="63"/>
      <c r="BFQ47" s="63"/>
      <c r="BFR47" s="63"/>
      <c r="BFS47" s="63"/>
      <c r="BFT47" s="63"/>
      <c r="BFU47" s="63"/>
      <c r="BFV47" s="63"/>
      <c r="BFW47" s="63"/>
      <c r="BFX47" s="63"/>
      <c r="BFY47" s="63"/>
      <c r="BFZ47" s="63"/>
      <c r="BGA47" s="63"/>
      <c r="BGB47" s="63"/>
      <c r="BGC47" s="63"/>
      <c r="BGD47" s="63"/>
      <c r="BGE47" s="63"/>
      <c r="BGF47" s="63"/>
      <c r="BGG47" s="63"/>
      <c r="BGH47" s="63"/>
      <c r="BGI47" s="63"/>
      <c r="BGJ47" s="63"/>
      <c r="BGK47" s="63"/>
      <c r="BGL47" s="63"/>
      <c r="BGM47" s="63"/>
      <c r="BGN47" s="63"/>
      <c r="BGO47" s="63"/>
      <c r="BGP47" s="63"/>
      <c r="BGQ47" s="63"/>
      <c r="BGR47" s="63"/>
      <c r="BGS47" s="63"/>
      <c r="BGT47" s="63"/>
      <c r="BGU47" s="63"/>
      <c r="BGV47" s="63"/>
      <c r="BGW47" s="63"/>
      <c r="BGX47" s="63"/>
      <c r="BGY47" s="63"/>
      <c r="BGZ47" s="63"/>
      <c r="BHA47" s="63"/>
      <c r="BHB47" s="63"/>
      <c r="BHC47" s="63"/>
      <c r="BHD47" s="63"/>
      <c r="BHE47" s="63"/>
      <c r="BHF47" s="63"/>
      <c r="BHG47" s="63"/>
      <c r="BHH47" s="63"/>
      <c r="BHI47" s="63"/>
      <c r="BHJ47" s="63"/>
      <c r="BHK47" s="63"/>
      <c r="BHL47" s="63"/>
      <c r="BHM47" s="63"/>
      <c r="BHN47" s="63"/>
      <c r="BHO47" s="63"/>
      <c r="BHP47" s="63"/>
      <c r="BHQ47" s="63"/>
      <c r="BHR47" s="63"/>
      <c r="BHS47" s="63"/>
      <c r="BHT47" s="63"/>
      <c r="BHU47" s="63"/>
      <c r="BHV47" s="63"/>
      <c r="BHW47" s="63"/>
      <c r="BHX47" s="63"/>
      <c r="BHY47" s="63"/>
      <c r="BHZ47" s="63"/>
      <c r="BIA47" s="63"/>
      <c r="BIB47" s="63"/>
      <c r="BIC47" s="63"/>
      <c r="BID47" s="63"/>
      <c r="BIE47" s="63"/>
      <c r="BIF47" s="63"/>
      <c r="BIG47" s="63"/>
      <c r="BIH47" s="63"/>
      <c r="BII47" s="63"/>
      <c r="BIJ47" s="63"/>
      <c r="BIK47" s="63"/>
      <c r="BIL47" s="63"/>
      <c r="BIM47" s="63"/>
      <c r="BIN47" s="63"/>
      <c r="BIO47" s="63"/>
      <c r="BIP47" s="63"/>
      <c r="BIQ47" s="63"/>
      <c r="BIR47" s="63"/>
      <c r="BIS47" s="63"/>
      <c r="BIT47" s="63"/>
      <c r="BIU47" s="63"/>
      <c r="BIV47" s="63"/>
      <c r="BIW47" s="63"/>
      <c r="BIX47" s="63"/>
      <c r="BIY47" s="63"/>
      <c r="BIZ47" s="63"/>
      <c r="BJA47" s="63"/>
      <c r="BJB47" s="63"/>
      <c r="BJC47" s="63"/>
      <c r="BJD47" s="63"/>
      <c r="BJE47" s="63"/>
      <c r="BJF47" s="63"/>
      <c r="BJG47" s="63"/>
      <c r="BJH47" s="63"/>
      <c r="BJI47" s="63"/>
      <c r="BJJ47" s="63"/>
      <c r="BJK47" s="63"/>
      <c r="BJL47" s="63"/>
      <c r="BJM47" s="63"/>
      <c r="BJN47" s="63"/>
      <c r="BJO47" s="63"/>
      <c r="BJP47" s="63"/>
      <c r="BJQ47" s="63"/>
      <c r="BJR47" s="63"/>
      <c r="BJS47" s="63"/>
      <c r="BJT47" s="63"/>
      <c r="BJU47" s="63"/>
      <c r="BJV47" s="63"/>
      <c r="BJW47" s="63"/>
      <c r="BJX47" s="63"/>
      <c r="BJY47" s="63"/>
      <c r="BJZ47" s="63"/>
      <c r="BKA47" s="63"/>
      <c r="BKB47" s="63"/>
      <c r="BKC47" s="63"/>
      <c r="BKD47" s="63"/>
      <c r="BKE47" s="63"/>
      <c r="BKF47" s="63"/>
      <c r="BKG47" s="63"/>
      <c r="BKH47" s="63"/>
      <c r="BKI47" s="63"/>
      <c r="BKJ47" s="63"/>
      <c r="BKK47" s="63"/>
      <c r="BKL47" s="63"/>
      <c r="BKM47" s="63"/>
      <c r="BKN47" s="63"/>
      <c r="BKO47" s="63"/>
      <c r="BKP47" s="63"/>
      <c r="BKQ47" s="63"/>
      <c r="BKR47" s="63"/>
      <c r="BKS47" s="63"/>
      <c r="BKT47" s="63"/>
      <c r="BKU47" s="63"/>
      <c r="BKV47" s="63"/>
      <c r="BKW47" s="63"/>
      <c r="BKX47" s="63"/>
      <c r="BKY47" s="63"/>
      <c r="BKZ47" s="63"/>
      <c r="BLA47" s="63"/>
      <c r="BLB47" s="63"/>
      <c r="BLC47" s="63"/>
      <c r="BLD47" s="63"/>
      <c r="BLE47" s="63"/>
      <c r="BLF47" s="63"/>
      <c r="BLG47" s="63"/>
      <c r="BLH47" s="63"/>
      <c r="BLI47" s="63"/>
      <c r="BLJ47" s="63"/>
      <c r="BLK47" s="63"/>
      <c r="BLL47" s="63"/>
      <c r="BLM47" s="63"/>
      <c r="BLN47" s="63"/>
      <c r="BLO47" s="63"/>
      <c r="BLP47" s="63"/>
      <c r="BLQ47" s="63"/>
      <c r="BLR47" s="63"/>
      <c r="BLS47" s="63"/>
      <c r="BLT47" s="63"/>
      <c r="BLU47" s="63"/>
      <c r="BLV47" s="63"/>
      <c r="BLW47" s="63"/>
      <c r="BLX47" s="63"/>
      <c r="BLY47" s="63"/>
      <c r="BLZ47" s="63"/>
      <c r="BMA47" s="63"/>
      <c r="BMB47" s="63"/>
      <c r="BMC47" s="63"/>
      <c r="BMD47" s="63"/>
      <c r="BME47" s="63"/>
    </row>
    <row r="48" spans="1:1695" s="1" customFormat="1" ht="15" hidden="1" customHeight="1" x14ac:dyDescent="0.25">
      <c r="A48" s="107" t="s">
        <v>241</v>
      </c>
      <c r="B48" s="108" t="e">
        <f>VLOOKUP(A48,'Tirantes - Executados'!$A$8:$M$404,10,FALSE)</f>
        <v>#N/A</v>
      </c>
      <c r="C48" s="133" t="e">
        <f>VLOOKUP(A48,'Tirantes - Executados'!$A$1:$M$405,17,FALSE)</f>
        <v>#N/A</v>
      </c>
      <c r="D48" s="122" t="e">
        <f>VLOOKUP(A48,'Tirantes - Executados'!$A$8:$M$404,18,FALSE)</f>
        <v>#N/A</v>
      </c>
      <c r="E48" s="133" t="e">
        <f>VLOOKUP(A48,'Tirantes - Executados'!$A$1:$M$405,19,FALSE)</f>
        <v>#N/A</v>
      </c>
      <c r="F48" s="122" t="e">
        <f>VLOOKUP(A48,'Tirantes - Executados'!$A$8:$M$404,20,FALSE)</f>
        <v>#N/A</v>
      </c>
      <c r="G48" s="133" t="e">
        <f>VLOOKUP(A48,'Tirantes - Executados'!$A$1:$M$405,21,FALSE)</f>
        <v>#N/A</v>
      </c>
      <c r="H48" s="122" t="e">
        <f>VLOOKUP(A48,'Tirantes - Executados'!$A$8:$M$404,22,FALSE)</f>
        <v>#N/A</v>
      </c>
      <c r="I48" s="133" t="e">
        <f>VLOOKUP(A48,'Tirantes - Executados'!$A$1:$M$405,23,FALSE)</f>
        <v>#N/A</v>
      </c>
      <c r="J48" s="122" t="e">
        <f>VLOOKUP(A48,'Tirantes - Executados'!$A$8:$M$404,24,FALSE)</f>
        <v>#N/A</v>
      </c>
      <c r="K48" s="108" t="e">
        <f>VLOOKUP(A48,'Tirantes - Executados'!$A$8:$M$404,11,FALSE)</f>
        <v>#N/A</v>
      </c>
      <c r="L48" s="133" t="e">
        <f>VLOOKUP(A48,'Tirantes - Executados'!$A$1:$M$405,28,FALSE)</f>
        <v>#N/A</v>
      </c>
      <c r="M48" s="122" t="e">
        <f>VLOOKUP(A48,'Tirantes - Executados'!$A$8:$M$404,29,FALSE)</f>
        <v>#N/A</v>
      </c>
      <c r="N48" s="133" t="e">
        <f>VLOOKUP(A48,'Tirantes - Executados'!$A$1:$M$405,30,FALSE)</f>
        <v>#N/A</v>
      </c>
      <c r="O48" s="122" t="e">
        <f>VLOOKUP(A48,'Tirantes - Executados'!$A$8:$M$404,31,FALSE)</f>
        <v>#N/A</v>
      </c>
      <c r="P48" s="133" t="e">
        <f>VLOOKUP(A48,'Tirantes - Executados'!$A$1:$M$405,32,FALSE)</f>
        <v>#N/A</v>
      </c>
      <c r="Q48" s="122" t="e">
        <f>VLOOKUP(A48,'Tirantes - Executados'!$A$8:$M$404,33,FALSE)</f>
        <v>#N/A</v>
      </c>
      <c r="R48" s="133" t="e">
        <f>VLOOKUP(A48,'Tirantes - Executados'!$A$1:$M$405,34,FALSE)</f>
        <v>#N/A</v>
      </c>
      <c r="S48" s="122" t="e">
        <f>VLOOKUP(A48,'Tirantes - Executados'!$A$8:$M$404,35,FALSE)</f>
        <v>#N/A</v>
      </c>
      <c r="T48" s="108" t="e">
        <f>VLOOKUP(A48,'Tirantes - Executados'!$A$8:$M$404,12,FALSE)</f>
        <v>#N/A</v>
      </c>
      <c r="U48" s="133" t="e">
        <f>VLOOKUP(A48,'Tirantes - Executados'!$A$1:$M$405,39,FALSE)</f>
        <v>#N/A</v>
      </c>
      <c r="V48" s="122" t="e">
        <f>VLOOKUP(A48,'Tirantes - Executados'!$A$8:$M$404,40,FALSE)</f>
        <v>#N/A</v>
      </c>
      <c r="W48" s="133" t="e">
        <f>VLOOKUP(A48,'Tirantes - Executados'!$A$1:$M$405,41,FALSE)</f>
        <v>#N/A</v>
      </c>
      <c r="X48" s="122" t="e">
        <f>VLOOKUP(A48,'Tirantes - Executados'!$A$8:$M$404,42,FALSE)</f>
        <v>#N/A</v>
      </c>
      <c r="Y48" s="133" t="e">
        <f>VLOOKUP(A48,'Tirantes - Executados'!$A$1:$M$405,43,FALSE)</f>
        <v>#N/A</v>
      </c>
      <c r="Z48" s="122" t="e">
        <f>VLOOKUP(A48,'Tirantes - Executados'!$A$8:$M$404,44,FALSE)</f>
        <v>#N/A</v>
      </c>
      <c r="AA48" s="133" t="e">
        <f>VLOOKUP(A48,'Tirantes - Executados'!$A$1:$M$405,45,FALSE)</f>
        <v>#N/A</v>
      </c>
      <c r="AB48" s="132" t="e">
        <f>VLOOKUP(A48,'Tirantes - Executados'!$A$8:$M$404,46,FALSE)</f>
        <v>#N/A</v>
      </c>
      <c r="AC48" s="99" t="s">
        <v>300</v>
      </c>
      <c r="AD48" s="109" t="e">
        <f>VLOOKUP(A48,'Tirantes - Executados'!$A$8:$M$404,14,FALSE)</f>
        <v>#N/A</v>
      </c>
      <c r="AE48" s="63"/>
      <c r="AF48" s="118" t="e">
        <f>VLOOKUP(A48,'Tirantes - Executados'!$A$1:$M$569,13,FALSE)</f>
        <v>#N/A</v>
      </c>
      <c r="AG48" s="63"/>
      <c r="AH48" s="63"/>
      <c r="AI48" s="230" t="e">
        <f>VLOOKUP(A48,'Tirantes - Executados'!$A$7:$M$404,50)</f>
        <v>#REF!</v>
      </c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  <c r="JI48" s="63"/>
      <c r="JJ48" s="63"/>
      <c r="JK48" s="63"/>
      <c r="JL48" s="63"/>
      <c r="JM48" s="63"/>
      <c r="JN48" s="63"/>
      <c r="JO48" s="63"/>
      <c r="JP48" s="63"/>
      <c r="JQ48" s="63"/>
      <c r="JR48" s="63"/>
      <c r="JS48" s="63"/>
      <c r="JT48" s="63"/>
      <c r="JU48" s="63"/>
      <c r="JV48" s="63"/>
      <c r="JW48" s="63"/>
      <c r="JX48" s="63"/>
      <c r="JY48" s="63"/>
      <c r="JZ48" s="63"/>
      <c r="KA48" s="63"/>
      <c r="KB48" s="63"/>
      <c r="KC48" s="63"/>
      <c r="KD48" s="63"/>
      <c r="KE48" s="63"/>
      <c r="KF48" s="63"/>
      <c r="KG48" s="63"/>
      <c r="KH48" s="63"/>
      <c r="KI48" s="63"/>
      <c r="KJ48" s="63"/>
      <c r="KK48" s="63"/>
      <c r="KL48" s="63"/>
      <c r="KM48" s="63"/>
      <c r="KN48" s="63"/>
      <c r="KO48" s="63"/>
      <c r="KP48" s="63"/>
      <c r="KQ48" s="63"/>
      <c r="KR48" s="63"/>
      <c r="KS48" s="63"/>
      <c r="KT48" s="63"/>
      <c r="KU48" s="63"/>
      <c r="KV48" s="63"/>
      <c r="KW48" s="63"/>
      <c r="KX48" s="63"/>
      <c r="KY48" s="63"/>
      <c r="KZ48" s="63"/>
      <c r="LA48" s="63"/>
      <c r="LB48" s="63"/>
      <c r="LC48" s="63"/>
      <c r="LD48" s="63"/>
      <c r="LE48" s="63"/>
      <c r="LF48" s="63"/>
      <c r="LG48" s="63"/>
      <c r="LH48" s="63"/>
      <c r="LI48" s="63"/>
      <c r="LJ48" s="63"/>
      <c r="LK48" s="63"/>
      <c r="LL48" s="63"/>
      <c r="LM48" s="63"/>
      <c r="LN48" s="63"/>
      <c r="LO48" s="63"/>
      <c r="LP48" s="63"/>
      <c r="LQ48" s="63"/>
      <c r="LR48" s="63"/>
      <c r="LS48" s="63"/>
      <c r="LT48" s="63"/>
      <c r="LU48" s="63"/>
      <c r="LV48" s="63"/>
      <c r="LW48" s="63"/>
      <c r="LX48" s="63"/>
      <c r="LY48" s="63"/>
      <c r="LZ48" s="63"/>
      <c r="MA48" s="63"/>
      <c r="MB48" s="63"/>
      <c r="MC48" s="63"/>
      <c r="MD48" s="63"/>
      <c r="ME48" s="63"/>
      <c r="MF48" s="63"/>
      <c r="MG48" s="63"/>
      <c r="MH48" s="63"/>
      <c r="MI48" s="63"/>
      <c r="MJ48" s="63"/>
      <c r="MK48" s="63"/>
      <c r="ML48" s="63"/>
      <c r="MM48" s="63"/>
      <c r="MN48" s="63"/>
      <c r="MO48" s="63"/>
      <c r="MP48" s="63"/>
      <c r="MQ48" s="63"/>
      <c r="MR48" s="63"/>
      <c r="MS48" s="63"/>
      <c r="MT48" s="63"/>
      <c r="MU48" s="63"/>
      <c r="MV48" s="63"/>
      <c r="MW48" s="63"/>
      <c r="MX48" s="63"/>
      <c r="MY48" s="63"/>
      <c r="MZ48" s="63"/>
      <c r="NA48" s="63"/>
      <c r="NB48" s="63"/>
      <c r="NC48" s="63"/>
      <c r="ND48" s="63"/>
      <c r="NE48" s="63"/>
      <c r="NF48" s="63"/>
      <c r="NG48" s="63"/>
      <c r="NH48" s="63"/>
      <c r="NI48" s="63"/>
      <c r="NJ48" s="63"/>
      <c r="NK48" s="63"/>
      <c r="NL48" s="63"/>
      <c r="NM48" s="63"/>
      <c r="NN48" s="63"/>
      <c r="NO48" s="63"/>
      <c r="NP48" s="63"/>
      <c r="NQ48" s="63"/>
      <c r="NR48" s="63"/>
      <c r="NS48" s="63"/>
      <c r="NT48" s="63"/>
      <c r="NU48" s="63"/>
      <c r="NV48" s="63"/>
      <c r="NW48" s="63"/>
      <c r="NX48" s="63"/>
      <c r="NY48" s="63"/>
      <c r="NZ48" s="63"/>
      <c r="OA48" s="63"/>
      <c r="OB48" s="63"/>
      <c r="OC48" s="63"/>
      <c r="OD48" s="63"/>
      <c r="OE48" s="63"/>
      <c r="OF48" s="63"/>
      <c r="OG48" s="63"/>
      <c r="OH48" s="63"/>
      <c r="OI48" s="63"/>
      <c r="OJ48" s="63"/>
      <c r="OK48" s="63"/>
      <c r="OL48" s="63"/>
      <c r="OM48" s="63"/>
      <c r="ON48" s="63"/>
      <c r="OO48" s="63"/>
      <c r="OP48" s="63"/>
      <c r="OQ48" s="63"/>
      <c r="OR48" s="63"/>
      <c r="OS48" s="63"/>
      <c r="OT48" s="63"/>
      <c r="OU48" s="63"/>
      <c r="OV48" s="63"/>
      <c r="OW48" s="63"/>
      <c r="OX48" s="63"/>
      <c r="OY48" s="63"/>
      <c r="OZ48" s="63"/>
      <c r="PA48" s="63"/>
      <c r="PB48" s="63"/>
      <c r="PC48" s="63"/>
      <c r="PD48" s="63"/>
      <c r="PE48" s="63"/>
      <c r="PF48" s="63"/>
      <c r="PG48" s="63"/>
      <c r="PH48" s="63"/>
      <c r="PI48" s="63"/>
      <c r="PJ48" s="63"/>
      <c r="PK48" s="63"/>
      <c r="PL48" s="63"/>
      <c r="PM48" s="63"/>
      <c r="PN48" s="63"/>
      <c r="PO48" s="63"/>
      <c r="PP48" s="63"/>
      <c r="PQ48" s="63"/>
      <c r="PR48" s="63"/>
      <c r="PS48" s="63"/>
      <c r="PT48" s="63"/>
      <c r="PU48" s="63"/>
      <c r="PV48" s="63"/>
      <c r="PW48" s="63"/>
      <c r="PX48" s="63"/>
      <c r="PY48" s="63"/>
      <c r="PZ48" s="63"/>
      <c r="QA48" s="63"/>
      <c r="QB48" s="63"/>
      <c r="QC48" s="63"/>
      <c r="QD48" s="63"/>
      <c r="QE48" s="63"/>
      <c r="QF48" s="63"/>
      <c r="QG48" s="63"/>
      <c r="QH48" s="63"/>
      <c r="QI48" s="63"/>
      <c r="QJ48" s="63"/>
      <c r="QK48" s="63"/>
      <c r="QL48" s="63"/>
      <c r="QM48" s="63"/>
      <c r="QN48" s="63"/>
      <c r="QO48" s="63"/>
      <c r="QP48" s="63"/>
      <c r="QQ48" s="63"/>
      <c r="QR48" s="63"/>
      <c r="QS48" s="63"/>
      <c r="QT48" s="63"/>
      <c r="QU48" s="63"/>
      <c r="QV48" s="63"/>
      <c r="QW48" s="63"/>
      <c r="QX48" s="63"/>
      <c r="QY48" s="63"/>
      <c r="QZ48" s="63"/>
      <c r="RA48" s="63"/>
      <c r="RB48" s="63"/>
      <c r="RC48" s="63"/>
      <c r="RD48" s="63"/>
      <c r="RE48" s="63"/>
      <c r="RF48" s="63"/>
      <c r="RG48" s="63"/>
      <c r="RH48" s="63"/>
      <c r="RI48" s="63"/>
      <c r="RJ48" s="63"/>
      <c r="RK48" s="63"/>
      <c r="RL48" s="63"/>
      <c r="RM48" s="63"/>
      <c r="RN48" s="63"/>
      <c r="RO48" s="63"/>
      <c r="RP48" s="63"/>
      <c r="RQ48" s="63"/>
      <c r="RR48" s="63"/>
      <c r="RS48" s="63"/>
      <c r="RT48" s="63"/>
      <c r="RU48" s="63"/>
      <c r="RV48" s="63"/>
      <c r="RW48" s="63"/>
      <c r="RX48" s="63"/>
      <c r="RY48" s="63"/>
      <c r="RZ48" s="63"/>
      <c r="SA48" s="63"/>
      <c r="SB48" s="63"/>
      <c r="SC48" s="63"/>
      <c r="SD48" s="63"/>
      <c r="SE48" s="63"/>
      <c r="SF48" s="63"/>
      <c r="SG48" s="63"/>
      <c r="SH48" s="63"/>
      <c r="SI48" s="63"/>
      <c r="SJ48" s="63"/>
      <c r="SK48" s="63"/>
      <c r="SL48" s="63"/>
      <c r="SM48" s="63"/>
      <c r="SN48" s="63"/>
      <c r="SO48" s="63"/>
      <c r="SP48" s="63"/>
      <c r="SQ48" s="63"/>
      <c r="SR48" s="63"/>
      <c r="SS48" s="63"/>
      <c r="ST48" s="63"/>
      <c r="SU48" s="63"/>
      <c r="SV48" s="63"/>
      <c r="SW48" s="63"/>
      <c r="SX48" s="63"/>
      <c r="SY48" s="63"/>
      <c r="SZ48" s="63"/>
      <c r="TA48" s="63"/>
      <c r="TB48" s="63"/>
      <c r="TC48" s="63"/>
      <c r="TD48" s="63"/>
      <c r="TE48" s="63"/>
      <c r="TF48" s="63"/>
      <c r="TG48" s="63"/>
      <c r="TH48" s="63"/>
      <c r="TI48" s="63"/>
      <c r="TJ48" s="63"/>
      <c r="TK48" s="63"/>
      <c r="TL48" s="63"/>
      <c r="TM48" s="63"/>
      <c r="TN48" s="63"/>
      <c r="TO48" s="63"/>
      <c r="TP48" s="63"/>
      <c r="TQ48" s="63"/>
      <c r="TR48" s="63"/>
      <c r="TS48" s="63"/>
      <c r="TT48" s="63"/>
      <c r="TU48" s="63"/>
      <c r="TV48" s="63"/>
      <c r="TW48" s="63"/>
      <c r="TX48" s="63"/>
      <c r="TY48" s="63"/>
      <c r="TZ48" s="63"/>
      <c r="UA48" s="63"/>
      <c r="UB48" s="63"/>
      <c r="UC48" s="63"/>
      <c r="UD48" s="63"/>
      <c r="UE48" s="63"/>
      <c r="UF48" s="63"/>
      <c r="UG48" s="63"/>
      <c r="UH48" s="63"/>
      <c r="UI48" s="63"/>
      <c r="UJ48" s="63"/>
      <c r="UK48" s="63"/>
      <c r="UL48" s="63"/>
      <c r="UM48" s="63"/>
      <c r="UN48" s="63"/>
      <c r="UO48" s="63"/>
      <c r="UP48" s="63"/>
      <c r="UQ48" s="63"/>
      <c r="UR48" s="63"/>
      <c r="US48" s="63"/>
      <c r="UT48" s="63"/>
      <c r="UU48" s="63"/>
      <c r="UV48" s="63"/>
      <c r="UW48" s="63"/>
      <c r="UX48" s="63"/>
      <c r="UY48" s="63"/>
      <c r="UZ48" s="63"/>
      <c r="VA48" s="63"/>
      <c r="VB48" s="63"/>
      <c r="VC48" s="63"/>
      <c r="VD48" s="63"/>
      <c r="VE48" s="63"/>
      <c r="VF48" s="63"/>
      <c r="VG48" s="63"/>
      <c r="VH48" s="63"/>
      <c r="VI48" s="63"/>
      <c r="VJ48" s="63"/>
      <c r="VK48" s="63"/>
      <c r="VL48" s="63"/>
      <c r="VM48" s="63"/>
      <c r="VN48" s="63"/>
      <c r="VO48" s="63"/>
      <c r="VP48" s="63"/>
      <c r="VQ48" s="63"/>
      <c r="VR48" s="63"/>
      <c r="VS48" s="63"/>
      <c r="VT48" s="63"/>
      <c r="VU48" s="63"/>
      <c r="VV48" s="63"/>
      <c r="VW48" s="63"/>
      <c r="VX48" s="63"/>
      <c r="VY48" s="63"/>
      <c r="VZ48" s="63"/>
      <c r="WA48" s="63"/>
      <c r="WB48" s="63"/>
      <c r="WC48" s="63"/>
      <c r="WD48" s="63"/>
      <c r="WE48" s="63"/>
      <c r="WF48" s="63"/>
      <c r="WG48" s="63"/>
      <c r="WH48" s="63"/>
      <c r="WI48" s="63"/>
      <c r="WJ48" s="63"/>
      <c r="WK48" s="63"/>
      <c r="WL48" s="63"/>
      <c r="WM48" s="63"/>
      <c r="WN48" s="63"/>
      <c r="WO48" s="63"/>
      <c r="WP48" s="63"/>
      <c r="WQ48" s="63"/>
      <c r="WR48" s="63"/>
      <c r="WS48" s="63"/>
      <c r="WT48" s="63"/>
      <c r="WU48" s="63"/>
      <c r="WV48" s="63"/>
      <c r="WW48" s="63"/>
      <c r="WX48" s="63"/>
      <c r="WY48" s="63"/>
      <c r="WZ48" s="63"/>
      <c r="XA48" s="63"/>
      <c r="XB48" s="63"/>
      <c r="XC48" s="63"/>
      <c r="XD48" s="63"/>
      <c r="XE48" s="63"/>
      <c r="XF48" s="63"/>
      <c r="XG48" s="63"/>
      <c r="XH48" s="63"/>
      <c r="XI48" s="63"/>
      <c r="XJ48" s="63"/>
      <c r="XK48" s="63"/>
      <c r="XL48" s="63"/>
      <c r="XM48" s="63"/>
      <c r="XN48" s="63"/>
      <c r="XO48" s="63"/>
      <c r="XP48" s="63"/>
      <c r="XQ48" s="63"/>
      <c r="XR48" s="63"/>
      <c r="XS48" s="63"/>
      <c r="XT48" s="63"/>
      <c r="XU48" s="63"/>
      <c r="XV48" s="63"/>
      <c r="XW48" s="63"/>
      <c r="XX48" s="63"/>
      <c r="XY48" s="63"/>
      <c r="XZ48" s="63"/>
      <c r="YA48" s="63"/>
      <c r="YB48" s="63"/>
      <c r="YC48" s="63"/>
      <c r="YD48" s="63"/>
      <c r="YE48" s="63"/>
      <c r="YF48" s="63"/>
      <c r="YG48" s="63"/>
      <c r="YH48" s="63"/>
      <c r="YI48" s="63"/>
      <c r="YJ48" s="63"/>
      <c r="YK48" s="63"/>
      <c r="YL48" s="63"/>
      <c r="YM48" s="63"/>
      <c r="YN48" s="63"/>
      <c r="YO48" s="63"/>
      <c r="YP48" s="63"/>
      <c r="YQ48" s="63"/>
      <c r="YR48" s="63"/>
      <c r="YS48" s="63"/>
      <c r="YT48" s="63"/>
      <c r="YU48" s="63"/>
      <c r="YV48" s="63"/>
      <c r="YW48" s="63"/>
      <c r="YX48" s="63"/>
      <c r="YY48" s="63"/>
      <c r="YZ48" s="63"/>
      <c r="ZA48" s="63"/>
      <c r="ZB48" s="63"/>
      <c r="ZC48" s="63"/>
      <c r="ZD48" s="63"/>
      <c r="ZE48" s="63"/>
      <c r="ZF48" s="63"/>
      <c r="ZG48" s="63"/>
      <c r="ZH48" s="63"/>
      <c r="ZI48" s="63"/>
      <c r="ZJ48" s="63"/>
      <c r="ZK48" s="63"/>
      <c r="ZL48" s="63"/>
      <c r="ZM48" s="63"/>
      <c r="ZN48" s="63"/>
      <c r="ZO48" s="63"/>
      <c r="ZP48" s="63"/>
      <c r="ZQ48" s="63"/>
      <c r="ZR48" s="63"/>
      <c r="ZS48" s="63"/>
      <c r="ZT48" s="63"/>
      <c r="ZU48" s="63"/>
      <c r="ZV48" s="63"/>
      <c r="ZW48" s="63"/>
      <c r="ZX48" s="63"/>
      <c r="ZY48" s="63"/>
      <c r="ZZ48" s="63"/>
      <c r="AAA48" s="63"/>
      <c r="AAB48" s="63"/>
      <c r="AAC48" s="63"/>
      <c r="AAD48" s="63"/>
      <c r="AAE48" s="63"/>
      <c r="AAF48" s="63"/>
      <c r="AAG48" s="63"/>
      <c r="AAH48" s="63"/>
      <c r="AAI48" s="63"/>
      <c r="AAJ48" s="63"/>
      <c r="AAK48" s="63"/>
      <c r="AAL48" s="63"/>
      <c r="AAM48" s="63"/>
      <c r="AAN48" s="63"/>
      <c r="AAO48" s="63"/>
      <c r="AAP48" s="63"/>
      <c r="AAQ48" s="63"/>
      <c r="AAR48" s="63"/>
      <c r="AAS48" s="63"/>
      <c r="AAT48" s="63"/>
      <c r="AAU48" s="63"/>
      <c r="AAV48" s="63"/>
      <c r="AAW48" s="63"/>
      <c r="AAX48" s="63"/>
      <c r="AAY48" s="63"/>
      <c r="AAZ48" s="63"/>
      <c r="ABA48" s="63"/>
      <c r="ABB48" s="63"/>
      <c r="ABC48" s="63"/>
      <c r="ABD48" s="63"/>
      <c r="ABE48" s="63"/>
      <c r="ABF48" s="63"/>
      <c r="ABG48" s="63"/>
      <c r="ABH48" s="63"/>
      <c r="ABI48" s="63"/>
      <c r="ABJ48" s="63"/>
      <c r="ABK48" s="63"/>
      <c r="ABL48" s="63"/>
      <c r="ABM48" s="63"/>
      <c r="ABN48" s="63"/>
      <c r="ABO48" s="63"/>
      <c r="ABP48" s="63"/>
      <c r="ABQ48" s="63"/>
      <c r="ABR48" s="63"/>
      <c r="ABS48" s="63"/>
      <c r="ABT48" s="63"/>
      <c r="ABU48" s="63"/>
      <c r="ABV48" s="63"/>
      <c r="ABW48" s="63"/>
      <c r="ABX48" s="63"/>
      <c r="ABY48" s="63"/>
      <c r="ABZ48" s="63"/>
      <c r="ACA48" s="63"/>
      <c r="ACB48" s="63"/>
      <c r="ACC48" s="63"/>
      <c r="ACD48" s="63"/>
      <c r="ACE48" s="63"/>
      <c r="ACF48" s="63"/>
      <c r="ACG48" s="63"/>
      <c r="ACH48" s="63"/>
      <c r="ACI48" s="63"/>
      <c r="ACJ48" s="63"/>
      <c r="ACK48" s="63"/>
      <c r="ACL48" s="63"/>
      <c r="ACM48" s="63"/>
      <c r="ACN48" s="63"/>
      <c r="ACO48" s="63"/>
      <c r="ACP48" s="63"/>
      <c r="ACQ48" s="63"/>
      <c r="ACR48" s="63"/>
      <c r="ACS48" s="63"/>
      <c r="ACT48" s="63"/>
      <c r="ACU48" s="63"/>
      <c r="ACV48" s="63"/>
      <c r="ACW48" s="63"/>
      <c r="ACX48" s="63"/>
      <c r="ACY48" s="63"/>
      <c r="ACZ48" s="63"/>
      <c r="ADA48" s="63"/>
      <c r="ADB48" s="63"/>
      <c r="ADC48" s="63"/>
      <c r="ADD48" s="63"/>
      <c r="ADE48" s="63"/>
      <c r="ADF48" s="63"/>
      <c r="ADG48" s="63"/>
      <c r="ADH48" s="63"/>
      <c r="ADI48" s="63"/>
      <c r="ADJ48" s="63"/>
      <c r="ADK48" s="63"/>
      <c r="ADL48" s="63"/>
      <c r="ADM48" s="63"/>
      <c r="ADN48" s="63"/>
      <c r="ADO48" s="63"/>
      <c r="ADP48" s="63"/>
      <c r="ADQ48" s="63"/>
      <c r="ADR48" s="63"/>
      <c r="ADS48" s="63"/>
      <c r="ADT48" s="63"/>
      <c r="ADU48" s="63"/>
      <c r="ADV48" s="63"/>
      <c r="ADW48" s="63"/>
      <c r="ADX48" s="63"/>
      <c r="ADY48" s="63"/>
      <c r="ADZ48" s="63"/>
      <c r="AEA48" s="63"/>
      <c r="AEB48" s="63"/>
      <c r="AEC48" s="63"/>
      <c r="AED48" s="63"/>
      <c r="AEE48" s="63"/>
      <c r="AEF48" s="63"/>
      <c r="AEG48" s="63"/>
      <c r="AEH48" s="63"/>
      <c r="AEI48" s="63"/>
      <c r="AEJ48" s="63"/>
      <c r="AEK48" s="63"/>
      <c r="AEL48" s="63"/>
      <c r="AEM48" s="63"/>
      <c r="AEN48" s="63"/>
      <c r="AEO48" s="63"/>
      <c r="AEP48" s="63"/>
      <c r="AEQ48" s="63"/>
      <c r="AER48" s="63"/>
      <c r="AES48" s="63"/>
      <c r="AET48" s="63"/>
      <c r="AEU48" s="63"/>
      <c r="AEV48" s="63"/>
      <c r="AEW48" s="63"/>
      <c r="AEX48" s="63"/>
      <c r="AEY48" s="63"/>
      <c r="AEZ48" s="63"/>
      <c r="AFA48" s="63"/>
      <c r="AFB48" s="63"/>
      <c r="AFC48" s="63"/>
      <c r="AFD48" s="63"/>
      <c r="AFE48" s="63"/>
      <c r="AFF48" s="63"/>
      <c r="AFG48" s="63"/>
      <c r="AFH48" s="63"/>
      <c r="AFI48" s="63"/>
      <c r="AFJ48" s="63"/>
      <c r="AFK48" s="63"/>
      <c r="AFL48" s="63"/>
      <c r="AFM48" s="63"/>
      <c r="AFN48" s="63"/>
      <c r="AFO48" s="63"/>
      <c r="AFP48" s="63"/>
      <c r="AFQ48" s="63"/>
      <c r="AFR48" s="63"/>
      <c r="AFS48" s="63"/>
      <c r="AFT48" s="63"/>
      <c r="AFU48" s="63"/>
      <c r="AFV48" s="63"/>
      <c r="AFW48" s="63"/>
      <c r="AFX48" s="63"/>
      <c r="AFY48" s="63"/>
      <c r="AFZ48" s="63"/>
      <c r="AGA48" s="63"/>
      <c r="AGB48" s="63"/>
      <c r="AGC48" s="63"/>
      <c r="AGD48" s="63"/>
      <c r="AGE48" s="63"/>
      <c r="AGF48" s="63"/>
      <c r="AGG48" s="63"/>
      <c r="AGH48" s="63"/>
      <c r="AGI48" s="63"/>
      <c r="AGJ48" s="63"/>
      <c r="AGK48" s="63"/>
      <c r="AGL48" s="63"/>
      <c r="AGM48" s="63"/>
      <c r="AGN48" s="63"/>
      <c r="AGO48" s="63"/>
      <c r="AGP48" s="63"/>
      <c r="AGQ48" s="63"/>
      <c r="AGR48" s="63"/>
      <c r="AGS48" s="63"/>
      <c r="AGT48" s="63"/>
      <c r="AGU48" s="63"/>
      <c r="AGV48" s="63"/>
      <c r="AGW48" s="63"/>
      <c r="AGX48" s="63"/>
      <c r="AGY48" s="63"/>
      <c r="AGZ48" s="63"/>
      <c r="AHA48" s="63"/>
      <c r="AHB48" s="63"/>
      <c r="AHC48" s="63"/>
      <c r="AHD48" s="63"/>
      <c r="AHE48" s="63"/>
      <c r="AHF48" s="63"/>
      <c r="AHG48" s="63"/>
      <c r="AHH48" s="63"/>
      <c r="AHI48" s="63"/>
      <c r="AHJ48" s="63"/>
      <c r="AHK48" s="63"/>
      <c r="AHL48" s="63"/>
      <c r="AHM48" s="63"/>
      <c r="AHN48" s="63"/>
      <c r="AHO48" s="63"/>
      <c r="AHP48" s="63"/>
      <c r="AHQ48" s="63"/>
      <c r="AHR48" s="63"/>
      <c r="AHS48" s="63"/>
      <c r="AHT48" s="63"/>
      <c r="AHU48" s="63"/>
      <c r="AHV48" s="63"/>
      <c r="AHW48" s="63"/>
      <c r="AHX48" s="63"/>
      <c r="AHY48" s="63"/>
      <c r="AHZ48" s="63"/>
      <c r="AIA48" s="63"/>
      <c r="AIB48" s="63"/>
      <c r="AIC48" s="63"/>
      <c r="AID48" s="63"/>
      <c r="AIE48" s="63"/>
      <c r="AIF48" s="63"/>
      <c r="AIG48" s="63"/>
      <c r="AIH48" s="63"/>
      <c r="AII48" s="63"/>
      <c r="AIJ48" s="63"/>
      <c r="AIK48" s="63"/>
      <c r="AIL48" s="63"/>
      <c r="AIM48" s="63"/>
      <c r="AIN48" s="63"/>
      <c r="AIO48" s="63"/>
      <c r="AIP48" s="63"/>
      <c r="AIQ48" s="63"/>
      <c r="AIR48" s="63"/>
      <c r="AIS48" s="63"/>
      <c r="AIT48" s="63"/>
      <c r="AIU48" s="63"/>
      <c r="AIV48" s="63"/>
      <c r="AIW48" s="63"/>
      <c r="AIX48" s="63"/>
      <c r="AIY48" s="63"/>
      <c r="AIZ48" s="63"/>
      <c r="AJA48" s="63"/>
      <c r="AJB48" s="63"/>
      <c r="AJC48" s="63"/>
      <c r="AJD48" s="63"/>
      <c r="AJE48" s="63"/>
      <c r="AJF48" s="63"/>
      <c r="AJG48" s="63"/>
      <c r="AJH48" s="63"/>
      <c r="AJI48" s="63"/>
      <c r="AJJ48" s="63"/>
      <c r="AJK48" s="63"/>
      <c r="AJL48" s="63"/>
      <c r="AJM48" s="63"/>
      <c r="AJN48" s="63"/>
      <c r="AJO48" s="63"/>
      <c r="AJP48" s="63"/>
      <c r="AJQ48" s="63"/>
      <c r="AJR48" s="63"/>
      <c r="AJS48" s="63"/>
      <c r="AJT48" s="63"/>
      <c r="AJU48" s="63"/>
      <c r="AJV48" s="63"/>
      <c r="AJW48" s="63"/>
      <c r="AJX48" s="63"/>
      <c r="AJY48" s="63"/>
      <c r="AJZ48" s="63"/>
      <c r="AKA48" s="63"/>
      <c r="AKB48" s="63"/>
      <c r="AKC48" s="63"/>
      <c r="AKD48" s="63"/>
      <c r="AKE48" s="63"/>
      <c r="AKF48" s="63"/>
      <c r="AKG48" s="63"/>
      <c r="AKH48" s="63"/>
      <c r="AKI48" s="63"/>
      <c r="AKJ48" s="63"/>
      <c r="AKK48" s="63"/>
      <c r="AKL48" s="63"/>
      <c r="AKM48" s="63"/>
      <c r="AKN48" s="63"/>
      <c r="AKO48" s="63"/>
      <c r="AKP48" s="63"/>
      <c r="AKQ48" s="63"/>
      <c r="AKR48" s="63"/>
      <c r="AKS48" s="63"/>
      <c r="AKT48" s="63"/>
      <c r="AKU48" s="63"/>
      <c r="AKV48" s="63"/>
      <c r="AKW48" s="63"/>
      <c r="AKX48" s="63"/>
      <c r="AKY48" s="63"/>
      <c r="AKZ48" s="63"/>
      <c r="ALA48" s="63"/>
      <c r="ALB48" s="63"/>
      <c r="ALC48" s="63"/>
      <c r="ALD48" s="63"/>
      <c r="ALE48" s="63"/>
      <c r="ALF48" s="63"/>
      <c r="ALG48" s="63"/>
      <c r="ALH48" s="63"/>
      <c r="ALI48" s="63"/>
      <c r="ALJ48" s="63"/>
      <c r="ALK48" s="63"/>
      <c r="ALL48" s="63"/>
      <c r="ALM48" s="63"/>
      <c r="ALN48" s="63"/>
      <c r="ALO48" s="63"/>
      <c r="ALP48" s="63"/>
      <c r="ALQ48" s="63"/>
      <c r="ALR48" s="63"/>
      <c r="ALS48" s="63"/>
      <c r="ALT48" s="63"/>
      <c r="ALU48" s="63"/>
      <c r="ALV48" s="63"/>
      <c r="ALW48" s="63"/>
      <c r="ALX48" s="63"/>
      <c r="ALY48" s="63"/>
      <c r="ALZ48" s="63"/>
      <c r="AMA48" s="63"/>
      <c r="AMB48" s="63"/>
      <c r="AMC48" s="63"/>
      <c r="AMD48" s="63"/>
      <c r="AME48" s="63"/>
      <c r="AMF48" s="63"/>
      <c r="AMG48" s="63"/>
      <c r="AMH48" s="63"/>
      <c r="AMI48" s="63"/>
      <c r="AMJ48" s="63"/>
      <c r="AMK48" s="63"/>
      <c r="AML48" s="63"/>
      <c r="AMM48" s="63"/>
      <c r="AMN48" s="63"/>
      <c r="AMO48" s="63"/>
      <c r="AMP48" s="63"/>
      <c r="AMQ48" s="63"/>
      <c r="AMR48" s="63"/>
      <c r="AMS48" s="63"/>
      <c r="AMT48" s="63"/>
      <c r="AMU48" s="63"/>
      <c r="AMV48" s="63"/>
      <c r="AMW48" s="63"/>
      <c r="AMX48" s="63"/>
      <c r="AMY48" s="63"/>
      <c r="AMZ48" s="63"/>
      <c r="ANA48" s="63"/>
      <c r="ANB48" s="63"/>
      <c r="ANC48" s="63"/>
      <c r="AND48" s="63"/>
      <c r="ANE48" s="63"/>
      <c r="ANF48" s="63"/>
      <c r="ANG48" s="63"/>
      <c r="ANH48" s="63"/>
      <c r="ANI48" s="63"/>
      <c r="ANJ48" s="63"/>
      <c r="ANK48" s="63"/>
      <c r="ANL48" s="63"/>
      <c r="ANM48" s="63"/>
      <c r="ANN48" s="63"/>
      <c r="ANO48" s="63"/>
      <c r="ANP48" s="63"/>
      <c r="ANQ48" s="63"/>
      <c r="ANR48" s="63"/>
      <c r="ANS48" s="63"/>
      <c r="ANT48" s="63"/>
      <c r="ANU48" s="63"/>
      <c r="ANV48" s="63"/>
      <c r="ANW48" s="63"/>
      <c r="ANX48" s="63"/>
      <c r="ANY48" s="63"/>
      <c r="ANZ48" s="63"/>
      <c r="AOA48" s="63"/>
      <c r="AOB48" s="63"/>
      <c r="AOC48" s="63"/>
      <c r="AOD48" s="63"/>
      <c r="AOE48" s="63"/>
      <c r="AOF48" s="63"/>
      <c r="AOG48" s="63"/>
      <c r="AOH48" s="63"/>
      <c r="AOI48" s="63"/>
      <c r="AOJ48" s="63"/>
      <c r="AOK48" s="63"/>
      <c r="AOL48" s="63"/>
      <c r="AOM48" s="63"/>
      <c r="AON48" s="63"/>
      <c r="AOO48" s="63"/>
      <c r="AOP48" s="63"/>
      <c r="AOQ48" s="63"/>
      <c r="AOR48" s="63"/>
      <c r="AOS48" s="63"/>
      <c r="AOT48" s="63"/>
      <c r="AOU48" s="63"/>
      <c r="AOV48" s="63"/>
      <c r="AOW48" s="63"/>
      <c r="AOX48" s="63"/>
      <c r="AOY48" s="63"/>
      <c r="AOZ48" s="63"/>
      <c r="APA48" s="63"/>
      <c r="APB48" s="63"/>
      <c r="APC48" s="63"/>
      <c r="APD48" s="63"/>
      <c r="APE48" s="63"/>
      <c r="APF48" s="63"/>
      <c r="APG48" s="63"/>
      <c r="APH48" s="63"/>
      <c r="API48" s="63"/>
      <c r="APJ48" s="63"/>
      <c r="APK48" s="63"/>
      <c r="APL48" s="63"/>
      <c r="APM48" s="63"/>
      <c r="APN48" s="63"/>
      <c r="APO48" s="63"/>
      <c r="APP48" s="63"/>
      <c r="APQ48" s="63"/>
      <c r="APR48" s="63"/>
      <c r="APS48" s="63"/>
      <c r="APT48" s="63"/>
      <c r="APU48" s="63"/>
      <c r="APV48" s="63"/>
      <c r="APW48" s="63"/>
      <c r="APX48" s="63"/>
      <c r="APY48" s="63"/>
      <c r="APZ48" s="63"/>
      <c r="AQA48" s="63"/>
      <c r="AQB48" s="63"/>
      <c r="AQC48" s="63"/>
      <c r="AQD48" s="63"/>
      <c r="AQE48" s="63"/>
      <c r="AQF48" s="63"/>
      <c r="AQG48" s="63"/>
      <c r="AQH48" s="63"/>
      <c r="AQI48" s="63"/>
      <c r="AQJ48" s="63"/>
      <c r="AQK48" s="63"/>
      <c r="AQL48" s="63"/>
      <c r="AQM48" s="63"/>
      <c r="AQN48" s="63"/>
      <c r="AQO48" s="63"/>
      <c r="AQP48" s="63"/>
      <c r="AQQ48" s="63"/>
      <c r="AQR48" s="63"/>
      <c r="AQS48" s="63"/>
      <c r="AQT48" s="63"/>
      <c r="AQU48" s="63"/>
      <c r="AQV48" s="63"/>
      <c r="AQW48" s="63"/>
      <c r="AQX48" s="63"/>
      <c r="AQY48" s="63"/>
      <c r="AQZ48" s="63"/>
      <c r="ARA48" s="63"/>
      <c r="ARB48" s="63"/>
      <c r="ARC48" s="63"/>
      <c r="ARD48" s="63"/>
      <c r="ARE48" s="63"/>
      <c r="ARF48" s="63"/>
      <c r="ARG48" s="63"/>
      <c r="ARH48" s="63"/>
      <c r="ARI48" s="63"/>
      <c r="ARJ48" s="63"/>
      <c r="ARK48" s="63"/>
      <c r="ARL48" s="63"/>
      <c r="ARM48" s="63"/>
      <c r="ARN48" s="63"/>
      <c r="ARO48" s="63"/>
      <c r="ARP48" s="63"/>
      <c r="ARQ48" s="63"/>
      <c r="ARR48" s="63"/>
      <c r="ARS48" s="63"/>
      <c r="ART48" s="63"/>
      <c r="ARU48" s="63"/>
      <c r="ARV48" s="63"/>
      <c r="ARW48" s="63"/>
      <c r="ARX48" s="63"/>
      <c r="ARY48" s="63"/>
      <c r="ARZ48" s="63"/>
      <c r="ASA48" s="63"/>
      <c r="ASB48" s="63"/>
      <c r="ASC48" s="63"/>
      <c r="ASD48" s="63"/>
      <c r="ASE48" s="63"/>
      <c r="ASF48" s="63"/>
      <c r="ASG48" s="63"/>
      <c r="ASH48" s="63"/>
      <c r="ASI48" s="63"/>
      <c r="ASJ48" s="63"/>
      <c r="ASK48" s="63"/>
      <c r="ASL48" s="63"/>
      <c r="ASM48" s="63"/>
      <c r="ASN48" s="63"/>
      <c r="ASO48" s="63"/>
      <c r="ASP48" s="63"/>
      <c r="ASQ48" s="63"/>
      <c r="ASR48" s="63"/>
      <c r="ASS48" s="63"/>
      <c r="AST48" s="63"/>
      <c r="ASU48" s="63"/>
      <c r="ASV48" s="63"/>
      <c r="ASW48" s="63"/>
      <c r="ASX48" s="63"/>
      <c r="ASY48" s="63"/>
      <c r="ASZ48" s="63"/>
      <c r="ATA48" s="63"/>
      <c r="ATB48" s="63"/>
      <c r="ATC48" s="63"/>
      <c r="ATD48" s="63"/>
      <c r="ATE48" s="63"/>
      <c r="ATF48" s="63"/>
      <c r="ATG48" s="63"/>
      <c r="ATH48" s="63"/>
      <c r="ATI48" s="63"/>
      <c r="ATJ48" s="63"/>
      <c r="ATK48" s="63"/>
      <c r="ATL48" s="63"/>
      <c r="ATM48" s="63"/>
      <c r="ATN48" s="63"/>
      <c r="ATO48" s="63"/>
      <c r="ATP48" s="63"/>
      <c r="ATQ48" s="63"/>
      <c r="ATR48" s="63"/>
      <c r="ATS48" s="63"/>
      <c r="ATT48" s="63"/>
      <c r="ATU48" s="63"/>
      <c r="ATV48" s="63"/>
      <c r="ATW48" s="63"/>
      <c r="ATX48" s="63"/>
      <c r="ATY48" s="63"/>
      <c r="ATZ48" s="63"/>
      <c r="AUA48" s="63"/>
      <c r="AUB48" s="63"/>
      <c r="AUC48" s="63"/>
      <c r="AUD48" s="63"/>
      <c r="AUE48" s="63"/>
      <c r="AUF48" s="63"/>
      <c r="AUG48" s="63"/>
      <c r="AUH48" s="63"/>
      <c r="AUI48" s="63"/>
      <c r="AUJ48" s="63"/>
      <c r="AUK48" s="63"/>
      <c r="AUL48" s="63"/>
      <c r="AUM48" s="63"/>
      <c r="AUN48" s="63"/>
      <c r="AUO48" s="63"/>
      <c r="AUP48" s="63"/>
      <c r="AUQ48" s="63"/>
      <c r="AUR48" s="63"/>
      <c r="AUS48" s="63"/>
      <c r="AUT48" s="63"/>
      <c r="AUU48" s="63"/>
      <c r="AUV48" s="63"/>
      <c r="AUW48" s="63"/>
      <c r="AUX48" s="63"/>
      <c r="AUY48" s="63"/>
      <c r="AUZ48" s="63"/>
      <c r="AVA48" s="63"/>
      <c r="AVB48" s="63"/>
      <c r="AVC48" s="63"/>
      <c r="AVD48" s="63"/>
      <c r="AVE48" s="63"/>
      <c r="AVF48" s="63"/>
      <c r="AVG48" s="63"/>
      <c r="AVH48" s="63"/>
      <c r="AVI48" s="63"/>
      <c r="AVJ48" s="63"/>
      <c r="AVK48" s="63"/>
      <c r="AVL48" s="63"/>
      <c r="AVM48" s="63"/>
      <c r="AVN48" s="63"/>
      <c r="AVO48" s="63"/>
      <c r="AVP48" s="63"/>
      <c r="AVQ48" s="63"/>
      <c r="AVR48" s="63"/>
      <c r="AVS48" s="63"/>
      <c r="AVT48" s="63"/>
      <c r="AVU48" s="63"/>
      <c r="AVV48" s="63"/>
      <c r="AVW48" s="63"/>
      <c r="AVX48" s="63"/>
      <c r="AVY48" s="63"/>
      <c r="AVZ48" s="63"/>
      <c r="AWA48" s="63"/>
      <c r="AWB48" s="63"/>
      <c r="AWC48" s="63"/>
      <c r="AWD48" s="63"/>
      <c r="AWE48" s="63"/>
      <c r="AWF48" s="63"/>
      <c r="AWG48" s="63"/>
      <c r="AWH48" s="63"/>
      <c r="AWI48" s="63"/>
      <c r="AWJ48" s="63"/>
      <c r="AWK48" s="63"/>
      <c r="AWL48" s="63"/>
      <c r="AWM48" s="63"/>
      <c r="AWN48" s="63"/>
      <c r="AWO48" s="63"/>
      <c r="AWP48" s="63"/>
      <c r="AWQ48" s="63"/>
      <c r="AWR48" s="63"/>
      <c r="AWS48" s="63"/>
      <c r="AWT48" s="63"/>
      <c r="AWU48" s="63"/>
      <c r="AWV48" s="63"/>
      <c r="AWW48" s="63"/>
      <c r="AWX48" s="63"/>
      <c r="AWY48" s="63"/>
      <c r="AWZ48" s="63"/>
      <c r="AXA48" s="63"/>
      <c r="AXB48" s="63"/>
      <c r="AXC48" s="63"/>
      <c r="AXD48" s="63"/>
      <c r="AXE48" s="63"/>
      <c r="AXF48" s="63"/>
      <c r="AXG48" s="63"/>
      <c r="AXH48" s="63"/>
      <c r="AXI48" s="63"/>
      <c r="AXJ48" s="63"/>
      <c r="AXK48" s="63"/>
      <c r="AXL48" s="63"/>
      <c r="AXM48" s="63"/>
      <c r="AXN48" s="63"/>
      <c r="AXO48" s="63"/>
      <c r="AXP48" s="63"/>
      <c r="AXQ48" s="63"/>
      <c r="AXR48" s="63"/>
      <c r="AXS48" s="63"/>
      <c r="AXT48" s="63"/>
      <c r="AXU48" s="63"/>
      <c r="AXV48" s="63"/>
      <c r="AXW48" s="63"/>
      <c r="AXX48" s="63"/>
      <c r="AXY48" s="63"/>
      <c r="AXZ48" s="63"/>
      <c r="AYA48" s="63"/>
      <c r="AYB48" s="63"/>
      <c r="AYC48" s="63"/>
      <c r="AYD48" s="63"/>
      <c r="AYE48" s="63"/>
      <c r="AYF48" s="63"/>
      <c r="AYG48" s="63"/>
      <c r="AYH48" s="63"/>
      <c r="AYI48" s="63"/>
      <c r="AYJ48" s="63"/>
      <c r="AYK48" s="63"/>
      <c r="AYL48" s="63"/>
      <c r="AYM48" s="63"/>
      <c r="AYN48" s="63"/>
      <c r="AYO48" s="63"/>
      <c r="AYP48" s="63"/>
      <c r="AYQ48" s="63"/>
      <c r="AYR48" s="63"/>
      <c r="AYS48" s="63"/>
      <c r="AYT48" s="63"/>
      <c r="AYU48" s="63"/>
      <c r="AYV48" s="63"/>
      <c r="AYW48" s="63"/>
      <c r="AYX48" s="63"/>
      <c r="AYY48" s="63"/>
      <c r="AYZ48" s="63"/>
      <c r="AZA48" s="63"/>
      <c r="AZB48" s="63"/>
      <c r="AZC48" s="63"/>
      <c r="AZD48" s="63"/>
      <c r="AZE48" s="63"/>
      <c r="AZF48" s="63"/>
      <c r="AZG48" s="63"/>
      <c r="AZH48" s="63"/>
      <c r="AZI48" s="63"/>
      <c r="AZJ48" s="63"/>
      <c r="AZK48" s="63"/>
      <c r="AZL48" s="63"/>
      <c r="AZM48" s="63"/>
      <c r="AZN48" s="63"/>
      <c r="AZO48" s="63"/>
      <c r="AZP48" s="63"/>
      <c r="AZQ48" s="63"/>
      <c r="AZR48" s="63"/>
      <c r="AZS48" s="63"/>
      <c r="AZT48" s="63"/>
      <c r="AZU48" s="63"/>
      <c r="AZV48" s="63"/>
      <c r="AZW48" s="63"/>
      <c r="AZX48" s="63"/>
      <c r="AZY48" s="63"/>
      <c r="AZZ48" s="63"/>
      <c r="BAA48" s="63"/>
      <c r="BAB48" s="63"/>
      <c r="BAC48" s="63"/>
      <c r="BAD48" s="63"/>
      <c r="BAE48" s="63"/>
      <c r="BAF48" s="63"/>
      <c r="BAG48" s="63"/>
      <c r="BAH48" s="63"/>
      <c r="BAI48" s="63"/>
      <c r="BAJ48" s="63"/>
      <c r="BAK48" s="63"/>
      <c r="BAL48" s="63"/>
      <c r="BAM48" s="63"/>
      <c r="BAN48" s="63"/>
      <c r="BAO48" s="63"/>
      <c r="BAP48" s="63"/>
      <c r="BAQ48" s="63"/>
      <c r="BAR48" s="63"/>
      <c r="BAS48" s="63"/>
      <c r="BAT48" s="63"/>
      <c r="BAU48" s="63"/>
      <c r="BAV48" s="63"/>
      <c r="BAW48" s="63"/>
      <c r="BAX48" s="63"/>
      <c r="BAY48" s="63"/>
      <c r="BAZ48" s="63"/>
      <c r="BBA48" s="63"/>
      <c r="BBB48" s="63"/>
      <c r="BBC48" s="63"/>
      <c r="BBD48" s="63"/>
      <c r="BBE48" s="63"/>
      <c r="BBF48" s="63"/>
      <c r="BBG48" s="63"/>
      <c r="BBH48" s="63"/>
      <c r="BBI48" s="63"/>
      <c r="BBJ48" s="63"/>
      <c r="BBK48" s="63"/>
      <c r="BBL48" s="63"/>
      <c r="BBM48" s="63"/>
      <c r="BBN48" s="63"/>
      <c r="BBO48" s="63"/>
      <c r="BBP48" s="63"/>
      <c r="BBQ48" s="63"/>
      <c r="BBR48" s="63"/>
      <c r="BBS48" s="63"/>
      <c r="BBT48" s="63"/>
      <c r="BBU48" s="63"/>
      <c r="BBV48" s="63"/>
      <c r="BBW48" s="63"/>
      <c r="BBX48" s="63"/>
      <c r="BBY48" s="63"/>
      <c r="BBZ48" s="63"/>
      <c r="BCA48" s="63"/>
      <c r="BCB48" s="63"/>
      <c r="BCC48" s="63"/>
      <c r="BCD48" s="63"/>
      <c r="BCE48" s="63"/>
      <c r="BCF48" s="63"/>
      <c r="BCG48" s="63"/>
      <c r="BCH48" s="63"/>
      <c r="BCI48" s="63"/>
      <c r="BCJ48" s="63"/>
      <c r="BCK48" s="63"/>
      <c r="BCL48" s="63"/>
      <c r="BCM48" s="63"/>
      <c r="BCN48" s="63"/>
      <c r="BCO48" s="63"/>
      <c r="BCP48" s="63"/>
      <c r="BCQ48" s="63"/>
      <c r="BCR48" s="63"/>
      <c r="BCS48" s="63"/>
      <c r="BCT48" s="63"/>
      <c r="BCU48" s="63"/>
      <c r="BCV48" s="63"/>
      <c r="BCW48" s="63"/>
      <c r="BCX48" s="63"/>
      <c r="BCY48" s="63"/>
      <c r="BCZ48" s="63"/>
      <c r="BDA48" s="63"/>
      <c r="BDB48" s="63"/>
      <c r="BDC48" s="63"/>
      <c r="BDD48" s="63"/>
      <c r="BDE48" s="63"/>
      <c r="BDF48" s="63"/>
      <c r="BDG48" s="63"/>
      <c r="BDH48" s="63"/>
      <c r="BDI48" s="63"/>
      <c r="BDJ48" s="63"/>
      <c r="BDK48" s="63"/>
      <c r="BDL48" s="63"/>
      <c r="BDM48" s="63"/>
      <c r="BDN48" s="63"/>
      <c r="BDO48" s="63"/>
      <c r="BDP48" s="63"/>
      <c r="BDQ48" s="63"/>
      <c r="BDR48" s="63"/>
      <c r="BDS48" s="63"/>
      <c r="BDT48" s="63"/>
      <c r="BDU48" s="63"/>
      <c r="BDV48" s="63"/>
      <c r="BDW48" s="63"/>
      <c r="BDX48" s="63"/>
      <c r="BDY48" s="63"/>
      <c r="BDZ48" s="63"/>
      <c r="BEA48" s="63"/>
      <c r="BEB48" s="63"/>
      <c r="BEC48" s="63"/>
      <c r="BED48" s="63"/>
      <c r="BEE48" s="63"/>
      <c r="BEF48" s="63"/>
      <c r="BEG48" s="63"/>
      <c r="BEH48" s="63"/>
      <c r="BEI48" s="63"/>
      <c r="BEJ48" s="63"/>
      <c r="BEK48" s="63"/>
      <c r="BEL48" s="63"/>
      <c r="BEM48" s="63"/>
      <c r="BEN48" s="63"/>
      <c r="BEO48" s="63"/>
      <c r="BEP48" s="63"/>
      <c r="BEQ48" s="63"/>
      <c r="BER48" s="63"/>
      <c r="BES48" s="63"/>
      <c r="BET48" s="63"/>
      <c r="BEU48" s="63"/>
      <c r="BEV48" s="63"/>
      <c r="BEW48" s="63"/>
      <c r="BEX48" s="63"/>
      <c r="BEY48" s="63"/>
      <c r="BEZ48" s="63"/>
      <c r="BFA48" s="63"/>
      <c r="BFB48" s="63"/>
      <c r="BFC48" s="63"/>
      <c r="BFD48" s="63"/>
      <c r="BFE48" s="63"/>
      <c r="BFF48" s="63"/>
      <c r="BFG48" s="63"/>
      <c r="BFH48" s="63"/>
      <c r="BFI48" s="63"/>
      <c r="BFJ48" s="63"/>
      <c r="BFK48" s="63"/>
      <c r="BFL48" s="63"/>
      <c r="BFM48" s="63"/>
      <c r="BFN48" s="63"/>
      <c r="BFO48" s="63"/>
      <c r="BFP48" s="63"/>
      <c r="BFQ48" s="63"/>
      <c r="BFR48" s="63"/>
      <c r="BFS48" s="63"/>
      <c r="BFT48" s="63"/>
      <c r="BFU48" s="63"/>
      <c r="BFV48" s="63"/>
      <c r="BFW48" s="63"/>
      <c r="BFX48" s="63"/>
      <c r="BFY48" s="63"/>
      <c r="BFZ48" s="63"/>
      <c r="BGA48" s="63"/>
      <c r="BGB48" s="63"/>
      <c r="BGC48" s="63"/>
      <c r="BGD48" s="63"/>
      <c r="BGE48" s="63"/>
      <c r="BGF48" s="63"/>
      <c r="BGG48" s="63"/>
      <c r="BGH48" s="63"/>
      <c r="BGI48" s="63"/>
      <c r="BGJ48" s="63"/>
      <c r="BGK48" s="63"/>
      <c r="BGL48" s="63"/>
      <c r="BGM48" s="63"/>
      <c r="BGN48" s="63"/>
      <c r="BGO48" s="63"/>
      <c r="BGP48" s="63"/>
      <c r="BGQ48" s="63"/>
      <c r="BGR48" s="63"/>
      <c r="BGS48" s="63"/>
      <c r="BGT48" s="63"/>
      <c r="BGU48" s="63"/>
      <c r="BGV48" s="63"/>
      <c r="BGW48" s="63"/>
      <c r="BGX48" s="63"/>
      <c r="BGY48" s="63"/>
      <c r="BGZ48" s="63"/>
      <c r="BHA48" s="63"/>
      <c r="BHB48" s="63"/>
      <c r="BHC48" s="63"/>
      <c r="BHD48" s="63"/>
      <c r="BHE48" s="63"/>
      <c r="BHF48" s="63"/>
      <c r="BHG48" s="63"/>
      <c r="BHH48" s="63"/>
      <c r="BHI48" s="63"/>
      <c r="BHJ48" s="63"/>
      <c r="BHK48" s="63"/>
      <c r="BHL48" s="63"/>
      <c r="BHM48" s="63"/>
      <c r="BHN48" s="63"/>
      <c r="BHO48" s="63"/>
      <c r="BHP48" s="63"/>
      <c r="BHQ48" s="63"/>
      <c r="BHR48" s="63"/>
      <c r="BHS48" s="63"/>
      <c r="BHT48" s="63"/>
      <c r="BHU48" s="63"/>
      <c r="BHV48" s="63"/>
      <c r="BHW48" s="63"/>
      <c r="BHX48" s="63"/>
      <c r="BHY48" s="63"/>
      <c r="BHZ48" s="63"/>
      <c r="BIA48" s="63"/>
      <c r="BIB48" s="63"/>
      <c r="BIC48" s="63"/>
      <c r="BID48" s="63"/>
      <c r="BIE48" s="63"/>
      <c r="BIF48" s="63"/>
      <c r="BIG48" s="63"/>
      <c r="BIH48" s="63"/>
      <c r="BII48" s="63"/>
      <c r="BIJ48" s="63"/>
      <c r="BIK48" s="63"/>
      <c r="BIL48" s="63"/>
      <c r="BIM48" s="63"/>
      <c r="BIN48" s="63"/>
      <c r="BIO48" s="63"/>
      <c r="BIP48" s="63"/>
      <c r="BIQ48" s="63"/>
      <c r="BIR48" s="63"/>
      <c r="BIS48" s="63"/>
      <c r="BIT48" s="63"/>
      <c r="BIU48" s="63"/>
      <c r="BIV48" s="63"/>
      <c r="BIW48" s="63"/>
      <c r="BIX48" s="63"/>
      <c r="BIY48" s="63"/>
      <c r="BIZ48" s="63"/>
      <c r="BJA48" s="63"/>
      <c r="BJB48" s="63"/>
      <c r="BJC48" s="63"/>
      <c r="BJD48" s="63"/>
      <c r="BJE48" s="63"/>
      <c r="BJF48" s="63"/>
      <c r="BJG48" s="63"/>
      <c r="BJH48" s="63"/>
      <c r="BJI48" s="63"/>
      <c r="BJJ48" s="63"/>
      <c r="BJK48" s="63"/>
      <c r="BJL48" s="63"/>
      <c r="BJM48" s="63"/>
      <c r="BJN48" s="63"/>
      <c r="BJO48" s="63"/>
      <c r="BJP48" s="63"/>
      <c r="BJQ48" s="63"/>
      <c r="BJR48" s="63"/>
      <c r="BJS48" s="63"/>
      <c r="BJT48" s="63"/>
      <c r="BJU48" s="63"/>
      <c r="BJV48" s="63"/>
      <c r="BJW48" s="63"/>
      <c r="BJX48" s="63"/>
      <c r="BJY48" s="63"/>
      <c r="BJZ48" s="63"/>
      <c r="BKA48" s="63"/>
      <c r="BKB48" s="63"/>
      <c r="BKC48" s="63"/>
      <c r="BKD48" s="63"/>
      <c r="BKE48" s="63"/>
      <c r="BKF48" s="63"/>
      <c r="BKG48" s="63"/>
      <c r="BKH48" s="63"/>
      <c r="BKI48" s="63"/>
      <c r="BKJ48" s="63"/>
      <c r="BKK48" s="63"/>
      <c r="BKL48" s="63"/>
      <c r="BKM48" s="63"/>
      <c r="BKN48" s="63"/>
      <c r="BKO48" s="63"/>
      <c r="BKP48" s="63"/>
      <c r="BKQ48" s="63"/>
      <c r="BKR48" s="63"/>
      <c r="BKS48" s="63"/>
      <c r="BKT48" s="63"/>
      <c r="BKU48" s="63"/>
      <c r="BKV48" s="63"/>
      <c r="BKW48" s="63"/>
      <c r="BKX48" s="63"/>
      <c r="BKY48" s="63"/>
      <c r="BKZ48" s="63"/>
      <c r="BLA48" s="63"/>
      <c r="BLB48" s="63"/>
      <c r="BLC48" s="63"/>
      <c r="BLD48" s="63"/>
      <c r="BLE48" s="63"/>
      <c r="BLF48" s="63"/>
      <c r="BLG48" s="63"/>
      <c r="BLH48" s="63"/>
      <c r="BLI48" s="63"/>
      <c r="BLJ48" s="63"/>
      <c r="BLK48" s="63"/>
      <c r="BLL48" s="63"/>
      <c r="BLM48" s="63"/>
      <c r="BLN48" s="63"/>
      <c r="BLO48" s="63"/>
      <c r="BLP48" s="63"/>
      <c r="BLQ48" s="63"/>
      <c r="BLR48" s="63"/>
      <c r="BLS48" s="63"/>
      <c r="BLT48" s="63"/>
      <c r="BLU48" s="63"/>
      <c r="BLV48" s="63"/>
      <c r="BLW48" s="63"/>
      <c r="BLX48" s="63"/>
      <c r="BLY48" s="63"/>
      <c r="BLZ48" s="63"/>
      <c r="BMA48" s="63"/>
      <c r="BMB48" s="63"/>
      <c r="BMC48" s="63"/>
      <c r="BMD48" s="63"/>
      <c r="BME48" s="63"/>
    </row>
    <row r="49" spans="1:1695" s="1" customFormat="1" ht="15" hidden="1" customHeight="1" x14ac:dyDescent="0.25">
      <c r="A49" s="107" t="s">
        <v>242</v>
      </c>
      <c r="B49" s="108" t="e">
        <f>VLOOKUP(A49,'Tirantes - Executados'!$A$8:$M$404,10,FALSE)</f>
        <v>#N/A</v>
      </c>
      <c r="C49" s="133" t="e">
        <f>VLOOKUP(A49,'Tirantes - Executados'!$A$1:$M$405,17,FALSE)</f>
        <v>#N/A</v>
      </c>
      <c r="D49" s="122" t="e">
        <f>VLOOKUP(A49,'Tirantes - Executados'!$A$8:$M$404,18,FALSE)</f>
        <v>#N/A</v>
      </c>
      <c r="E49" s="133" t="e">
        <f>VLOOKUP(A49,'Tirantes - Executados'!$A$1:$M$405,19,FALSE)</f>
        <v>#N/A</v>
      </c>
      <c r="F49" s="122" t="e">
        <f>VLOOKUP(A49,'Tirantes - Executados'!$A$8:$M$404,20,FALSE)</f>
        <v>#N/A</v>
      </c>
      <c r="G49" s="133" t="e">
        <f>VLOOKUP(A49,'Tirantes - Executados'!$A$1:$M$405,21,FALSE)</f>
        <v>#N/A</v>
      </c>
      <c r="H49" s="122" t="e">
        <f>VLOOKUP(A49,'Tirantes - Executados'!$A$8:$M$404,22,FALSE)</f>
        <v>#N/A</v>
      </c>
      <c r="I49" s="133" t="e">
        <f>VLOOKUP(A49,'Tirantes - Executados'!$A$1:$M$405,23,FALSE)</f>
        <v>#N/A</v>
      </c>
      <c r="J49" s="122" t="e">
        <f>VLOOKUP(A49,'Tirantes - Executados'!$A$8:$M$404,24,FALSE)</f>
        <v>#N/A</v>
      </c>
      <c r="K49" s="108" t="e">
        <f>VLOOKUP(A49,'Tirantes - Executados'!$A$8:$M$404,11,FALSE)</f>
        <v>#N/A</v>
      </c>
      <c r="L49" s="133" t="e">
        <f>VLOOKUP(A49,'Tirantes - Executados'!$A$1:$M$405,28,FALSE)</f>
        <v>#N/A</v>
      </c>
      <c r="M49" s="122" t="e">
        <f>VLOOKUP(A49,'Tirantes - Executados'!$A$8:$M$404,29,FALSE)</f>
        <v>#N/A</v>
      </c>
      <c r="N49" s="133" t="e">
        <f>VLOOKUP(A49,'Tirantes - Executados'!$A$1:$M$405,30,FALSE)</f>
        <v>#N/A</v>
      </c>
      <c r="O49" s="122" t="e">
        <f>VLOOKUP(A49,'Tirantes - Executados'!$A$8:$M$404,31,FALSE)</f>
        <v>#N/A</v>
      </c>
      <c r="P49" s="133" t="e">
        <f>VLOOKUP(A49,'Tirantes - Executados'!$A$1:$M$405,32,FALSE)</f>
        <v>#N/A</v>
      </c>
      <c r="Q49" s="122" t="e">
        <f>VLOOKUP(A49,'Tirantes - Executados'!$A$8:$M$404,33,FALSE)</f>
        <v>#N/A</v>
      </c>
      <c r="R49" s="133" t="e">
        <f>VLOOKUP(A49,'Tirantes - Executados'!$A$1:$M$405,34,FALSE)</f>
        <v>#N/A</v>
      </c>
      <c r="S49" s="122" t="e">
        <f>VLOOKUP(A49,'Tirantes - Executados'!$A$8:$M$404,35,FALSE)</f>
        <v>#N/A</v>
      </c>
      <c r="T49" s="108" t="e">
        <f>VLOOKUP(A49,'Tirantes - Executados'!$A$8:$M$404,12,FALSE)</f>
        <v>#N/A</v>
      </c>
      <c r="U49" s="133" t="e">
        <f>VLOOKUP(A49,'Tirantes - Executados'!$A$1:$M$405,39,FALSE)</f>
        <v>#N/A</v>
      </c>
      <c r="V49" s="122" t="e">
        <f>VLOOKUP(A49,'Tirantes - Executados'!$A$8:$M$404,40,FALSE)</f>
        <v>#N/A</v>
      </c>
      <c r="W49" s="133" t="e">
        <f>VLOOKUP(A49,'Tirantes - Executados'!$A$1:$M$405,41,FALSE)</f>
        <v>#N/A</v>
      </c>
      <c r="X49" s="122" t="e">
        <f>VLOOKUP(A49,'Tirantes - Executados'!$A$8:$M$404,42,FALSE)</f>
        <v>#N/A</v>
      </c>
      <c r="Y49" s="133" t="e">
        <f>VLOOKUP(A49,'Tirantes - Executados'!$A$1:$M$405,43,FALSE)</f>
        <v>#N/A</v>
      </c>
      <c r="Z49" s="122" t="e">
        <f>VLOOKUP(A49,'Tirantes - Executados'!$A$8:$M$404,44,FALSE)</f>
        <v>#N/A</v>
      </c>
      <c r="AA49" s="133" t="e">
        <f>VLOOKUP(A49,'Tirantes - Executados'!$A$1:$M$405,45,FALSE)</f>
        <v>#N/A</v>
      </c>
      <c r="AB49" s="132" t="e">
        <f>VLOOKUP(A49,'Tirantes - Executados'!$A$8:$M$404,46,FALSE)</f>
        <v>#N/A</v>
      </c>
      <c r="AC49" s="100" t="s">
        <v>304</v>
      </c>
      <c r="AD49" s="109" t="e">
        <f>VLOOKUP(A49,'Tirantes - Executados'!$A$8:$M$404,14,FALSE)</f>
        <v>#N/A</v>
      </c>
      <c r="AE49" s="63"/>
      <c r="AF49" s="118" t="e">
        <f>VLOOKUP(A49,'Tirantes - Executados'!$A$1:$M$569,13,FALSE)</f>
        <v>#N/A</v>
      </c>
      <c r="AG49" s="63"/>
      <c r="AH49" s="63"/>
      <c r="AI49" s="230" t="e">
        <f>VLOOKUP(A49,'Tirantes - Executados'!$A$7:$M$404,50)</f>
        <v>#REF!</v>
      </c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  <c r="JI49" s="63"/>
      <c r="JJ49" s="63"/>
      <c r="JK49" s="63"/>
      <c r="JL49" s="63"/>
      <c r="JM49" s="63"/>
      <c r="JN49" s="63"/>
      <c r="JO49" s="63"/>
      <c r="JP49" s="63"/>
      <c r="JQ49" s="63"/>
      <c r="JR49" s="63"/>
      <c r="JS49" s="63"/>
      <c r="JT49" s="63"/>
      <c r="JU49" s="63"/>
      <c r="JV49" s="63"/>
      <c r="JW49" s="63"/>
      <c r="JX49" s="63"/>
      <c r="JY49" s="63"/>
      <c r="JZ49" s="63"/>
      <c r="KA49" s="63"/>
      <c r="KB49" s="63"/>
      <c r="KC49" s="63"/>
      <c r="KD49" s="63"/>
      <c r="KE49" s="63"/>
      <c r="KF49" s="63"/>
      <c r="KG49" s="63"/>
      <c r="KH49" s="63"/>
      <c r="KI49" s="63"/>
      <c r="KJ49" s="63"/>
      <c r="KK49" s="63"/>
      <c r="KL49" s="63"/>
      <c r="KM49" s="63"/>
      <c r="KN49" s="63"/>
      <c r="KO49" s="63"/>
      <c r="KP49" s="63"/>
      <c r="KQ49" s="63"/>
      <c r="KR49" s="63"/>
      <c r="KS49" s="63"/>
      <c r="KT49" s="63"/>
      <c r="KU49" s="63"/>
      <c r="KV49" s="63"/>
      <c r="KW49" s="63"/>
      <c r="KX49" s="63"/>
      <c r="KY49" s="63"/>
      <c r="KZ49" s="63"/>
      <c r="LA49" s="63"/>
      <c r="LB49" s="63"/>
      <c r="LC49" s="63"/>
      <c r="LD49" s="63"/>
      <c r="LE49" s="63"/>
      <c r="LF49" s="63"/>
      <c r="LG49" s="63"/>
      <c r="LH49" s="63"/>
      <c r="LI49" s="63"/>
      <c r="LJ49" s="63"/>
      <c r="LK49" s="63"/>
      <c r="LL49" s="63"/>
      <c r="LM49" s="63"/>
      <c r="LN49" s="63"/>
      <c r="LO49" s="63"/>
      <c r="LP49" s="63"/>
      <c r="LQ49" s="63"/>
      <c r="LR49" s="63"/>
      <c r="LS49" s="63"/>
      <c r="LT49" s="63"/>
      <c r="LU49" s="63"/>
      <c r="LV49" s="63"/>
      <c r="LW49" s="63"/>
      <c r="LX49" s="63"/>
      <c r="LY49" s="63"/>
      <c r="LZ49" s="63"/>
      <c r="MA49" s="63"/>
      <c r="MB49" s="63"/>
      <c r="MC49" s="63"/>
      <c r="MD49" s="63"/>
      <c r="ME49" s="63"/>
      <c r="MF49" s="63"/>
      <c r="MG49" s="63"/>
      <c r="MH49" s="63"/>
      <c r="MI49" s="63"/>
      <c r="MJ49" s="63"/>
      <c r="MK49" s="63"/>
      <c r="ML49" s="63"/>
      <c r="MM49" s="63"/>
      <c r="MN49" s="63"/>
      <c r="MO49" s="63"/>
      <c r="MP49" s="63"/>
      <c r="MQ49" s="63"/>
      <c r="MR49" s="63"/>
      <c r="MS49" s="63"/>
      <c r="MT49" s="63"/>
      <c r="MU49" s="63"/>
      <c r="MV49" s="63"/>
      <c r="MW49" s="63"/>
      <c r="MX49" s="63"/>
      <c r="MY49" s="63"/>
      <c r="MZ49" s="63"/>
      <c r="NA49" s="63"/>
      <c r="NB49" s="63"/>
      <c r="NC49" s="63"/>
      <c r="ND49" s="63"/>
      <c r="NE49" s="63"/>
      <c r="NF49" s="63"/>
      <c r="NG49" s="63"/>
      <c r="NH49" s="63"/>
      <c r="NI49" s="63"/>
      <c r="NJ49" s="63"/>
      <c r="NK49" s="63"/>
      <c r="NL49" s="63"/>
      <c r="NM49" s="63"/>
      <c r="NN49" s="63"/>
      <c r="NO49" s="63"/>
      <c r="NP49" s="63"/>
      <c r="NQ49" s="63"/>
      <c r="NR49" s="63"/>
      <c r="NS49" s="63"/>
      <c r="NT49" s="63"/>
      <c r="NU49" s="63"/>
      <c r="NV49" s="63"/>
      <c r="NW49" s="63"/>
      <c r="NX49" s="63"/>
      <c r="NY49" s="63"/>
      <c r="NZ49" s="63"/>
      <c r="OA49" s="63"/>
      <c r="OB49" s="63"/>
      <c r="OC49" s="63"/>
      <c r="OD49" s="63"/>
      <c r="OE49" s="63"/>
      <c r="OF49" s="63"/>
      <c r="OG49" s="63"/>
      <c r="OH49" s="63"/>
      <c r="OI49" s="63"/>
      <c r="OJ49" s="63"/>
      <c r="OK49" s="63"/>
      <c r="OL49" s="63"/>
      <c r="OM49" s="63"/>
      <c r="ON49" s="63"/>
      <c r="OO49" s="63"/>
      <c r="OP49" s="63"/>
      <c r="OQ49" s="63"/>
      <c r="OR49" s="63"/>
      <c r="OS49" s="63"/>
      <c r="OT49" s="63"/>
      <c r="OU49" s="63"/>
      <c r="OV49" s="63"/>
      <c r="OW49" s="63"/>
      <c r="OX49" s="63"/>
      <c r="OY49" s="63"/>
      <c r="OZ49" s="63"/>
      <c r="PA49" s="63"/>
      <c r="PB49" s="63"/>
      <c r="PC49" s="63"/>
      <c r="PD49" s="63"/>
      <c r="PE49" s="63"/>
      <c r="PF49" s="63"/>
      <c r="PG49" s="63"/>
      <c r="PH49" s="63"/>
      <c r="PI49" s="63"/>
      <c r="PJ49" s="63"/>
      <c r="PK49" s="63"/>
      <c r="PL49" s="63"/>
      <c r="PM49" s="63"/>
      <c r="PN49" s="63"/>
      <c r="PO49" s="63"/>
      <c r="PP49" s="63"/>
      <c r="PQ49" s="63"/>
      <c r="PR49" s="63"/>
      <c r="PS49" s="63"/>
      <c r="PT49" s="63"/>
      <c r="PU49" s="63"/>
      <c r="PV49" s="63"/>
      <c r="PW49" s="63"/>
      <c r="PX49" s="63"/>
      <c r="PY49" s="63"/>
      <c r="PZ49" s="63"/>
      <c r="QA49" s="63"/>
      <c r="QB49" s="63"/>
      <c r="QC49" s="63"/>
      <c r="QD49" s="63"/>
      <c r="QE49" s="63"/>
      <c r="QF49" s="63"/>
      <c r="QG49" s="63"/>
      <c r="QH49" s="63"/>
      <c r="QI49" s="63"/>
      <c r="QJ49" s="63"/>
      <c r="QK49" s="63"/>
      <c r="QL49" s="63"/>
      <c r="QM49" s="63"/>
      <c r="QN49" s="63"/>
      <c r="QO49" s="63"/>
      <c r="QP49" s="63"/>
      <c r="QQ49" s="63"/>
      <c r="QR49" s="63"/>
      <c r="QS49" s="63"/>
      <c r="QT49" s="63"/>
      <c r="QU49" s="63"/>
      <c r="QV49" s="63"/>
      <c r="QW49" s="63"/>
      <c r="QX49" s="63"/>
      <c r="QY49" s="63"/>
      <c r="QZ49" s="63"/>
      <c r="RA49" s="63"/>
      <c r="RB49" s="63"/>
      <c r="RC49" s="63"/>
      <c r="RD49" s="63"/>
      <c r="RE49" s="63"/>
      <c r="RF49" s="63"/>
      <c r="RG49" s="63"/>
      <c r="RH49" s="63"/>
      <c r="RI49" s="63"/>
      <c r="RJ49" s="63"/>
      <c r="RK49" s="63"/>
      <c r="RL49" s="63"/>
      <c r="RM49" s="63"/>
      <c r="RN49" s="63"/>
      <c r="RO49" s="63"/>
      <c r="RP49" s="63"/>
      <c r="RQ49" s="63"/>
      <c r="RR49" s="63"/>
      <c r="RS49" s="63"/>
      <c r="RT49" s="63"/>
      <c r="RU49" s="63"/>
      <c r="RV49" s="63"/>
      <c r="RW49" s="63"/>
      <c r="RX49" s="63"/>
      <c r="RY49" s="63"/>
      <c r="RZ49" s="63"/>
      <c r="SA49" s="63"/>
      <c r="SB49" s="63"/>
      <c r="SC49" s="63"/>
      <c r="SD49" s="63"/>
      <c r="SE49" s="63"/>
      <c r="SF49" s="63"/>
      <c r="SG49" s="63"/>
      <c r="SH49" s="63"/>
      <c r="SI49" s="63"/>
      <c r="SJ49" s="63"/>
      <c r="SK49" s="63"/>
      <c r="SL49" s="63"/>
      <c r="SM49" s="63"/>
      <c r="SN49" s="63"/>
      <c r="SO49" s="63"/>
      <c r="SP49" s="63"/>
      <c r="SQ49" s="63"/>
      <c r="SR49" s="63"/>
      <c r="SS49" s="63"/>
      <c r="ST49" s="63"/>
      <c r="SU49" s="63"/>
      <c r="SV49" s="63"/>
      <c r="SW49" s="63"/>
      <c r="SX49" s="63"/>
      <c r="SY49" s="63"/>
      <c r="SZ49" s="63"/>
      <c r="TA49" s="63"/>
      <c r="TB49" s="63"/>
      <c r="TC49" s="63"/>
      <c r="TD49" s="63"/>
      <c r="TE49" s="63"/>
      <c r="TF49" s="63"/>
      <c r="TG49" s="63"/>
      <c r="TH49" s="63"/>
      <c r="TI49" s="63"/>
      <c r="TJ49" s="63"/>
      <c r="TK49" s="63"/>
      <c r="TL49" s="63"/>
      <c r="TM49" s="63"/>
      <c r="TN49" s="63"/>
      <c r="TO49" s="63"/>
      <c r="TP49" s="63"/>
      <c r="TQ49" s="63"/>
      <c r="TR49" s="63"/>
      <c r="TS49" s="63"/>
      <c r="TT49" s="63"/>
      <c r="TU49" s="63"/>
      <c r="TV49" s="63"/>
      <c r="TW49" s="63"/>
      <c r="TX49" s="63"/>
      <c r="TY49" s="63"/>
      <c r="TZ49" s="63"/>
      <c r="UA49" s="63"/>
      <c r="UB49" s="63"/>
      <c r="UC49" s="63"/>
      <c r="UD49" s="63"/>
      <c r="UE49" s="63"/>
      <c r="UF49" s="63"/>
      <c r="UG49" s="63"/>
      <c r="UH49" s="63"/>
      <c r="UI49" s="63"/>
      <c r="UJ49" s="63"/>
      <c r="UK49" s="63"/>
      <c r="UL49" s="63"/>
      <c r="UM49" s="63"/>
      <c r="UN49" s="63"/>
      <c r="UO49" s="63"/>
      <c r="UP49" s="63"/>
      <c r="UQ49" s="63"/>
      <c r="UR49" s="63"/>
      <c r="US49" s="63"/>
      <c r="UT49" s="63"/>
      <c r="UU49" s="63"/>
      <c r="UV49" s="63"/>
      <c r="UW49" s="63"/>
      <c r="UX49" s="63"/>
      <c r="UY49" s="63"/>
      <c r="UZ49" s="63"/>
      <c r="VA49" s="63"/>
      <c r="VB49" s="63"/>
      <c r="VC49" s="63"/>
      <c r="VD49" s="63"/>
      <c r="VE49" s="63"/>
      <c r="VF49" s="63"/>
      <c r="VG49" s="63"/>
      <c r="VH49" s="63"/>
      <c r="VI49" s="63"/>
      <c r="VJ49" s="63"/>
      <c r="VK49" s="63"/>
      <c r="VL49" s="63"/>
      <c r="VM49" s="63"/>
      <c r="VN49" s="63"/>
      <c r="VO49" s="63"/>
      <c r="VP49" s="63"/>
      <c r="VQ49" s="63"/>
      <c r="VR49" s="63"/>
      <c r="VS49" s="63"/>
      <c r="VT49" s="63"/>
      <c r="VU49" s="63"/>
      <c r="VV49" s="63"/>
      <c r="VW49" s="63"/>
      <c r="VX49" s="63"/>
      <c r="VY49" s="63"/>
      <c r="VZ49" s="63"/>
      <c r="WA49" s="63"/>
      <c r="WB49" s="63"/>
      <c r="WC49" s="63"/>
      <c r="WD49" s="63"/>
      <c r="WE49" s="63"/>
      <c r="WF49" s="63"/>
      <c r="WG49" s="63"/>
      <c r="WH49" s="63"/>
      <c r="WI49" s="63"/>
      <c r="WJ49" s="63"/>
      <c r="WK49" s="63"/>
      <c r="WL49" s="63"/>
      <c r="WM49" s="63"/>
      <c r="WN49" s="63"/>
      <c r="WO49" s="63"/>
      <c r="WP49" s="63"/>
      <c r="WQ49" s="63"/>
      <c r="WR49" s="63"/>
      <c r="WS49" s="63"/>
      <c r="WT49" s="63"/>
      <c r="WU49" s="63"/>
      <c r="WV49" s="63"/>
      <c r="WW49" s="63"/>
      <c r="WX49" s="63"/>
      <c r="WY49" s="63"/>
      <c r="WZ49" s="63"/>
      <c r="XA49" s="63"/>
      <c r="XB49" s="63"/>
      <c r="XC49" s="63"/>
      <c r="XD49" s="63"/>
      <c r="XE49" s="63"/>
      <c r="XF49" s="63"/>
      <c r="XG49" s="63"/>
      <c r="XH49" s="63"/>
      <c r="XI49" s="63"/>
      <c r="XJ49" s="63"/>
      <c r="XK49" s="63"/>
      <c r="XL49" s="63"/>
      <c r="XM49" s="63"/>
      <c r="XN49" s="63"/>
      <c r="XO49" s="63"/>
      <c r="XP49" s="63"/>
      <c r="XQ49" s="63"/>
      <c r="XR49" s="63"/>
      <c r="XS49" s="63"/>
      <c r="XT49" s="63"/>
      <c r="XU49" s="63"/>
      <c r="XV49" s="63"/>
      <c r="XW49" s="63"/>
      <c r="XX49" s="63"/>
      <c r="XY49" s="63"/>
      <c r="XZ49" s="63"/>
      <c r="YA49" s="63"/>
      <c r="YB49" s="63"/>
      <c r="YC49" s="63"/>
      <c r="YD49" s="63"/>
      <c r="YE49" s="63"/>
      <c r="YF49" s="63"/>
      <c r="YG49" s="63"/>
      <c r="YH49" s="63"/>
      <c r="YI49" s="63"/>
      <c r="YJ49" s="63"/>
      <c r="YK49" s="63"/>
      <c r="YL49" s="63"/>
      <c r="YM49" s="63"/>
      <c r="YN49" s="63"/>
      <c r="YO49" s="63"/>
      <c r="YP49" s="63"/>
      <c r="YQ49" s="63"/>
      <c r="YR49" s="63"/>
      <c r="YS49" s="63"/>
      <c r="YT49" s="63"/>
      <c r="YU49" s="63"/>
      <c r="YV49" s="63"/>
      <c r="YW49" s="63"/>
      <c r="YX49" s="63"/>
      <c r="YY49" s="63"/>
      <c r="YZ49" s="63"/>
      <c r="ZA49" s="63"/>
      <c r="ZB49" s="63"/>
      <c r="ZC49" s="63"/>
      <c r="ZD49" s="63"/>
      <c r="ZE49" s="63"/>
      <c r="ZF49" s="63"/>
      <c r="ZG49" s="63"/>
      <c r="ZH49" s="63"/>
      <c r="ZI49" s="63"/>
      <c r="ZJ49" s="63"/>
      <c r="ZK49" s="63"/>
      <c r="ZL49" s="63"/>
      <c r="ZM49" s="63"/>
      <c r="ZN49" s="63"/>
      <c r="ZO49" s="63"/>
      <c r="ZP49" s="63"/>
      <c r="ZQ49" s="63"/>
      <c r="ZR49" s="63"/>
      <c r="ZS49" s="63"/>
      <c r="ZT49" s="63"/>
      <c r="ZU49" s="63"/>
      <c r="ZV49" s="63"/>
      <c r="ZW49" s="63"/>
      <c r="ZX49" s="63"/>
      <c r="ZY49" s="63"/>
      <c r="ZZ49" s="63"/>
      <c r="AAA49" s="63"/>
      <c r="AAB49" s="63"/>
      <c r="AAC49" s="63"/>
      <c r="AAD49" s="63"/>
      <c r="AAE49" s="63"/>
      <c r="AAF49" s="63"/>
      <c r="AAG49" s="63"/>
      <c r="AAH49" s="63"/>
      <c r="AAI49" s="63"/>
      <c r="AAJ49" s="63"/>
      <c r="AAK49" s="63"/>
      <c r="AAL49" s="63"/>
      <c r="AAM49" s="63"/>
      <c r="AAN49" s="63"/>
      <c r="AAO49" s="63"/>
      <c r="AAP49" s="63"/>
      <c r="AAQ49" s="63"/>
      <c r="AAR49" s="63"/>
      <c r="AAS49" s="63"/>
      <c r="AAT49" s="63"/>
      <c r="AAU49" s="63"/>
      <c r="AAV49" s="63"/>
      <c r="AAW49" s="63"/>
      <c r="AAX49" s="63"/>
      <c r="AAY49" s="63"/>
      <c r="AAZ49" s="63"/>
      <c r="ABA49" s="63"/>
      <c r="ABB49" s="63"/>
      <c r="ABC49" s="63"/>
      <c r="ABD49" s="63"/>
      <c r="ABE49" s="63"/>
      <c r="ABF49" s="63"/>
      <c r="ABG49" s="63"/>
      <c r="ABH49" s="63"/>
      <c r="ABI49" s="63"/>
      <c r="ABJ49" s="63"/>
      <c r="ABK49" s="63"/>
      <c r="ABL49" s="63"/>
      <c r="ABM49" s="63"/>
      <c r="ABN49" s="63"/>
      <c r="ABO49" s="63"/>
      <c r="ABP49" s="63"/>
      <c r="ABQ49" s="63"/>
      <c r="ABR49" s="63"/>
      <c r="ABS49" s="63"/>
      <c r="ABT49" s="63"/>
      <c r="ABU49" s="63"/>
      <c r="ABV49" s="63"/>
      <c r="ABW49" s="63"/>
      <c r="ABX49" s="63"/>
      <c r="ABY49" s="63"/>
      <c r="ABZ49" s="63"/>
      <c r="ACA49" s="63"/>
      <c r="ACB49" s="63"/>
      <c r="ACC49" s="63"/>
      <c r="ACD49" s="63"/>
      <c r="ACE49" s="63"/>
      <c r="ACF49" s="63"/>
      <c r="ACG49" s="63"/>
      <c r="ACH49" s="63"/>
      <c r="ACI49" s="63"/>
      <c r="ACJ49" s="63"/>
      <c r="ACK49" s="63"/>
      <c r="ACL49" s="63"/>
      <c r="ACM49" s="63"/>
      <c r="ACN49" s="63"/>
      <c r="ACO49" s="63"/>
      <c r="ACP49" s="63"/>
      <c r="ACQ49" s="63"/>
      <c r="ACR49" s="63"/>
      <c r="ACS49" s="63"/>
      <c r="ACT49" s="63"/>
      <c r="ACU49" s="63"/>
      <c r="ACV49" s="63"/>
      <c r="ACW49" s="63"/>
      <c r="ACX49" s="63"/>
      <c r="ACY49" s="63"/>
      <c r="ACZ49" s="63"/>
      <c r="ADA49" s="63"/>
      <c r="ADB49" s="63"/>
      <c r="ADC49" s="63"/>
      <c r="ADD49" s="63"/>
      <c r="ADE49" s="63"/>
      <c r="ADF49" s="63"/>
      <c r="ADG49" s="63"/>
      <c r="ADH49" s="63"/>
      <c r="ADI49" s="63"/>
      <c r="ADJ49" s="63"/>
      <c r="ADK49" s="63"/>
      <c r="ADL49" s="63"/>
      <c r="ADM49" s="63"/>
      <c r="ADN49" s="63"/>
      <c r="ADO49" s="63"/>
      <c r="ADP49" s="63"/>
      <c r="ADQ49" s="63"/>
      <c r="ADR49" s="63"/>
      <c r="ADS49" s="63"/>
      <c r="ADT49" s="63"/>
      <c r="ADU49" s="63"/>
      <c r="ADV49" s="63"/>
      <c r="ADW49" s="63"/>
      <c r="ADX49" s="63"/>
      <c r="ADY49" s="63"/>
      <c r="ADZ49" s="63"/>
      <c r="AEA49" s="63"/>
      <c r="AEB49" s="63"/>
      <c r="AEC49" s="63"/>
      <c r="AED49" s="63"/>
      <c r="AEE49" s="63"/>
      <c r="AEF49" s="63"/>
      <c r="AEG49" s="63"/>
      <c r="AEH49" s="63"/>
      <c r="AEI49" s="63"/>
      <c r="AEJ49" s="63"/>
      <c r="AEK49" s="63"/>
      <c r="AEL49" s="63"/>
      <c r="AEM49" s="63"/>
      <c r="AEN49" s="63"/>
      <c r="AEO49" s="63"/>
      <c r="AEP49" s="63"/>
      <c r="AEQ49" s="63"/>
      <c r="AER49" s="63"/>
      <c r="AES49" s="63"/>
      <c r="AET49" s="63"/>
      <c r="AEU49" s="63"/>
      <c r="AEV49" s="63"/>
      <c r="AEW49" s="63"/>
      <c r="AEX49" s="63"/>
      <c r="AEY49" s="63"/>
      <c r="AEZ49" s="63"/>
      <c r="AFA49" s="63"/>
      <c r="AFB49" s="63"/>
      <c r="AFC49" s="63"/>
      <c r="AFD49" s="63"/>
      <c r="AFE49" s="63"/>
      <c r="AFF49" s="63"/>
      <c r="AFG49" s="63"/>
      <c r="AFH49" s="63"/>
      <c r="AFI49" s="63"/>
      <c r="AFJ49" s="63"/>
      <c r="AFK49" s="63"/>
      <c r="AFL49" s="63"/>
      <c r="AFM49" s="63"/>
      <c r="AFN49" s="63"/>
      <c r="AFO49" s="63"/>
      <c r="AFP49" s="63"/>
      <c r="AFQ49" s="63"/>
      <c r="AFR49" s="63"/>
      <c r="AFS49" s="63"/>
      <c r="AFT49" s="63"/>
      <c r="AFU49" s="63"/>
      <c r="AFV49" s="63"/>
      <c r="AFW49" s="63"/>
      <c r="AFX49" s="63"/>
      <c r="AFY49" s="63"/>
      <c r="AFZ49" s="63"/>
      <c r="AGA49" s="63"/>
      <c r="AGB49" s="63"/>
      <c r="AGC49" s="63"/>
      <c r="AGD49" s="63"/>
      <c r="AGE49" s="63"/>
      <c r="AGF49" s="63"/>
      <c r="AGG49" s="63"/>
      <c r="AGH49" s="63"/>
      <c r="AGI49" s="63"/>
      <c r="AGJ49" s="63"/>
      <c r="AGK49" s="63"/>
      <c r="AGL49" s="63"/>
      <c r="AGM49" s="63"/>
      <c r="AGN49" s="63"/>
      <c r="AGO49" s="63"/>
      <c r="AGP49" s="63"/>
      <c r="AGQ49" s="63"/>
      <c r="AGR49" s="63"/>
      <c r="AGS49" s="63"/>
      <c r="AGT49" s="63"/>
      <c r="AGU49" s="63"/>
      <c r="AGV49" s="63"/>
      <c r="AGW49" s="63"/>
      <c r="AGX49" s="63"/>
      <c r="AGY49" s="63"/>
      <c r="AGZ49" s="63"/>
      <c r="AHA49" s="63"/>
      <c r="AHB49" s="63"/>
      <c r="AHC49" s="63"/>
      <c r="AHD49" s="63"/>
      <c r="AHE49" s="63"/>
      <c r="AHF49" s="63"/>
      <c r="AHG49" s="63"/>
      <c r="AHH49" s="63"/>
      <c r="AHI49" s="63"/>
      <c r="AHJ49" s="63"/>
      <c r="AHK49" s="63"/>
      <c r="AHL49" s="63"/>
      <c r="AHM49" s="63"/>
      <c r="AHN49" s="63"/>
      <c r="AHO49" s="63"/>
      <c r="AHP49" s="63"/>
      <c r="AHQ49" s="63"/>
      <c r="AHR49" s="63"/>
      <c r="AHS49" s="63"/>
      <c r="AHT49" s="63"/>
      <c r="AHU49" s="63"/>
      <c r="AHV49" s="63"/>
      <c r="AHW49" s="63"/>
      <c r="AHX49" s="63"/>
      <c r="AHY49" s="63"/>
      <c r="AHZ49" s="63"/>
      <c r="AIA49" s="63"/>
      <c r="AIB49" s="63"/>
      <c r="AIC49" s="63"/>
      <c r="AID49" s="63"/>
      <c r="AIE49" s="63"/>
      <c r="AIF49" s="63"/>
      <c r="AIG49" s="63"/>
      <c r="AIH49" s="63"/>
      <c r="AII49" s="63"/>
      <c r="AIJ49" s="63"/>
      <c r="AIK49" s="63"/>
      <c r="AIL49" s="63"/>
      <c r="AIM49" s="63"/>
      <c r="AIN49" s="63"/>
      <c r="AIO49" s="63"/>
      <c r="AIP49" s="63"/>
      <c r="AIQ49" s="63"/>
      <c r="AIR49" s="63"/>
      <c r="AIS49" s="63"/>
      <c r="AIT49" s="63"/>
      <c r="AIU49" s="63"/>
      <c r="AIV49" s="63"/>
      <c r="AIW49" s="63"/>
      <c r="AIX49" s="63"/>
      <c r="AIY49" s="63"/>
      <c r="AIZ49" s="63"/>
      <c r="AJA49" s="63"/>
      <c r="AJB49" s="63"/>
      <c r="AJC49" s="63"/>
      <c r="AJD49" s="63"/>
      <c r="AJE49" s="63"/>
      <c r="AJF49" s="63"/>
      <c r="AJG49" s="63"/>
      <c r="AJH49" s="63"/>
      <c r="AJI49" s="63"/>
      <c r="AJJ49" s="63"/>
      <c r="AJK49" s="63"/>
      <c r="AJL49" s="63"/>
      <c r="AJM49" s="63"/>
      <c r="AJN49" s="63"/>
      <c r="AJO49" s="63"/>
      <c r="AJP49" s="63"/>
      <c r="AJQ49" s="63"/>
      <c r="AJR49" s="63"/>
      <c r="AJS49" s="63"/>
      <c r="AJT49" s="63"/>
      <c r="AJU49" s="63"/>
      <c r="AJV49" s="63"/>
      <c r="AJW49" s="63"/>
      <c r="AJX49" s="63"/>
      <c r="AJY49" s="63"/>
      <c r="AJZ49" s="63"/>
      <c r="AKA49" s="63"/>
      <c r="AKB49" s="63"/>
      <c r="AKC49" s="63"/>
      <c r="AKD49" s="63"/>
      <c r="AKE49" s="63"/>
      <c r="AKF49" s="63"/>
      <c r="AKG49" s="63"/>
      <c r="AKH49" s="63"/>
      <c r="AKI49" s="63"/>
      <c r="AKJ49" s="63"/>
      <c r="AKK49" s="63"/>
      <c r="AKL49" s="63"/>
      <c r="AKM49" s="63"/>
      <c r="AKN49" s="63"/>
      <c r="AKO49" s="63"/>
      <c r="AKP49" s="63"/>
      <c r="AKQ49" s="63"/>
      <c r="AKR49" s="63"/>
      <c r="AKS49" s="63"/>
      <c r="AKT49" s="63"/>
      <c r="AKU49" s="63"/>
      <c r="AKV49" s="63"/>
      <c r="AKW49" s="63"/>
      <c r="AKX49" s="63"/>
      <c r="AKY49" s="63"/>
      <c r="AKZ49" s="63"/>
      <c r="ALA49" s="63"/>
      <c r="ALB49" s="63"/>
      <c r="ALC49" s="63"/>
      <c r="ALD49" s="63"/>
      <c r="ALE49" s="63"/>
      <c r="ALF49" s="63"/>
      <c r="ALG49" s="63"/>
      <c r="ALH49" s="63"/>
      <c r="ALI49" s="63"/>
      <c r="ALJ49" s="63"/>
      <c r="ALK49" s="63"/>
      <c r="ALL49" s="63"/>
      <c r="ALM49" s="63"/>
      <c r="ALN49" s="63"/>
      <c r="ALO49" s="63"/>
      <c r="ALP49" s="63"/>
      <c r="ALQ49" s="63"/>
      <c r="ALR49" s="63"/>
      <c r="ALS49" s="63"/>
      <c r="ALT49" s="63"/>
      <c r="ALU49" s="63"/>
      <c r="ALV49" s="63"/>
      <c r="ALW49" s="63"/>
      <c r="ALX49" s="63"/>
      <c r="ALY49" s="63"/>
      <c r="ALZ49" s="63"/>
      <c r="AMA49" s="63"/>
      <c r="AMB49" s="63"/>
      <c r="AMC49" s="63"/>
      <c r="AMD49" s="63"/>
      <c r="AME49" s="63"/>
      <c r="AMF49" s="63"/>
      <c r="AMG49" s="63"/>
      <c r="AMH49" s="63"/>
      <c r="AMI49" s="63"/>
      <c r="AMJ49" s="63"/>
      <c r="AMK49" s="63"/>
      <c r="AML49" s="63"/>
      <c r="AMM49" s="63"/>
      <c r="AMN49" s="63"/>
      <c r="AMO49" s="63"/>
      <c r="AMP49" s="63"/>
      <c r="AMQ49" s="63"/>
      <c r="AMR49" s="63"/>
      <c r="AMS49" s="63"/>
      <c r="AMT49" s="63"/>
      <c r="AMU49" s="63"/>
      <c r="AMV49" s="63"/>
      <c r="AMW49" s="63"/>
      <c r="AMX49" s="63"/>
      <c r="AMY49" s="63"/>
      <c r="AMZ49" s="63"/>
      <c r="ANA49" s="63"/>
      <c r="ANB49" s="63"/>
      <c r="ANC49" s="63"/>
      <c r="AND49" s="63"/>
      <c r="ANE49" s="63"/>
      <c r="ANF49" s="63"/>
      <c r="ANG49" s="63"/>
      <c r="ANH49" s="63"/>
      <c r="ANI49" s="63"/>
      <c r="ANJ49" s="63"/>
      <c r="ANK49" s="63"/>
      <c r="ANL49" s="63"/>
      <c r="ANM49" s="63"/>
      <c r="ANN49" s="63"/>
      <c r="ANO49" s="63"/>
      <c r="ANP49" s="63"/>
      <c r="ANQ49" s="63"/>
      <c r="ANR49" s="63"/>
      <c r="ANS49" s="63"/>
      <c r="ANT49" s="63"/>
      <c r="ANU49" s="63"/>
      <c r="ANV49" s="63"/>
      <c r="ANW49" s="63"/>
      <c r="ANX49" s="63"/>
      <c r="ANY49" s="63"/>
      <c r="ANZ49" s="63"/>
      <c r="AOA49" s="63"/>
      <c r="AOB49" s="63"/>
      <c r="AOC49" s="63"/>
      <c r="AOD49" s="63"/>
      <c r="AOE49" s="63"/>
      <c r="AOF49" s="63"/>
      <c r="AOG49" s="63"/>
      <c r="AOH49" s="63"/>
      <c r="AOI49" s="63"/>
      <c r="AOJ49" s="63"/>
      <c r="AOK49" s="63"/>
      <c r="AOL49" s="63"/>
      <c r="AOM49" s="63"/>
      <c r="AON49" s="63"/>
      <c r="AOO49" s="63"/>
      <c r="AOP49" s="63"/>
      <c r="AOQ49" s="63"/>
      <c r="AOR49" s="63"/>
      <c r="AOS49" s="63"/>
      <c r="AOT49" s="63"/>
      <c r="AOU49" s="63"/>
      <c r="AOV49" s="63"/>
      <c r="AOW49" s="63"/>
      <c r="AOX49" s="63"/>
      <c r="AOY49" s="63"/>
      <c r="AOZ49" s="63"/>
      <c r="APA49" s="63"/>
      <c r="APB49" s="63"/>
      <c r="APC49" s="63"/>
      <c r="APD49" s="63"/>
      <c r="APE49" s="63"/>
      <c r="APF49" s="63"/>
      <c r="APG49" s="63"/>
      <c r="APH49" s="63"/>
      <c r="API49" s="63"/>
      <c r="APJ49" s="63"/>
      <c r="APK49" s="63"/>
      <c r="APL49" s="63"/>
      <c r="APM49" s="63"/>
      <c r="APN49" s="63"/>
      <c r="APO49" s="63"/>
      <c r="APP49" s="63"/>
      <c r="APQ49" s="63"/>
      <c r="APR49" s="63"/>
      <c r="APS49" s="63"/>
      <c r="APT49" s="63"/>
      <c r="APU49" s="63"/>
      <c r="APV49" s="63"/>
      <c r="APW49" s="63"/>
      <c r="APX49" s="63"/>
      <c r="APY49" s="63"/>
      <c r="APZ49" s="63"/>
      <c r="AQA49" s="63"/>
      <c r="AQB49" s="63"/>
      <c r="AQC49" s="63"/>
      <c r="AQD49" s="63"/>
      <c r="AQE49" s="63"/>
      <c r="AQF49" s="63"/>
      <c r="AQG49" s="63"/>
      <c r="AQH49" s="63"/>
      <c r="AQI49" s="63"/>
      <c r="AQJ49" s="63"/>
      <c r="AQK49" s="63"/>
      <c r="AQL49" s="63"/>
      <c r="AQM49" s="63"/>
      <c r="AQN49" s="63"/>
      <c r="AQO49" s="63"/>
      <c r="AQP49" s="63"/>
      <c r="AQQ49" s="63"/>
      <c r="AQR49" s="63"/>
      <c r="AQS49" s="63"/>
      <c r="AQT49" s="63"/>
      <c r="AQU49" s="63"/>
      <c r="AQV49" s="63"/>
      <c r="AQW49" s="63"/>
      <c r="AQX49" s="63"/>
      <c r="AQY49" s="63"/>
      <c r="AQZ49" s="63"/>
      <c r="ARA49" s="63"/>
      <c r="ARB49" s="63"/>
      <c r="ARC49" s="63"/>
      <c r="ARD49" s="63"/>
      <c r="ARE49" s="63"/>
      <c r="ARF49" s="63"/>
      <c r="ARG49" s="63"/>
      <c r="ARH49" s="63"/>
      <c r="ARI49" s="63"/>
      <c r="ARJ49" s="63"/>
      <c r="ARK49" s="63"/>
      <c r="ARL49" s="63"/>
      <c r="ARM49" s="63"/>
      <c r="ARN49" s="63"/>
      <c r="ARO49" s="63"/>
      <c r="ARP49" s="63"/>
      <c r="ARQ49" s="63"/>
      <c r="ARR49" s="63"/>
      <c r="ARS49" s="63"/>
      <c r="ART49" s="63"/>
      <c r="ARU49" s="63"/>
      <c r="ARV49" s="63"/>
      <c r="ARW49" s="63"/>
      <c r="ARX49" s="63"/>
      <c r="ARY49" s="63"/>
      <c r="ARZ49" s="63"/>
      <c r="ASA49" s="63"/>
      <c r="ASB49" s="63"/>
      <c r="ASC49" s="63"/>
      <c r="ASD49" s="63"/>
      <c r="ASE49" s="63"/>
      <c r="ASF49" s="63"/>
      <c r="ASG49" s="63"/>
      <c r="ASH49" s="63"/>
      <c r="ASI49" s="63"/>
      <c r="ASJ49" s="63"/>
      <c r="ASK49" s="63"/>
      <c r="ASL49" s="63"/>
      <c r="ASM49" s="63"/>
      <c r="ASN49" s="63"/>
      <c r="ASO49" s="63"/>
      <c r="ASP49" s="63"/>
      <c r="ASQ49" s="63"/>
      <c r="ASR49" s="63"/>
      <c r="ASS49" s="63"/>
      <c r="AST49" s="63"/>
      <c r="ASU49" s="63"/>
      <c r="ASV49" s="63"/>
      <c r="ASW49" s="63"/>
      <c r="ASX49" s="63"/>
      <c r="ASY49" s="63"/>
      <c r="ASZ49" s="63"/>
      <c r="ATA49" s="63"/>
      <c r="ATB49" s="63"/>
      <c r="ATC49" s="63"/>
      <c r="ATD49" s="63"/>
      <c r="ATE49" s="63"/>
      <c r="ATF49" s="63"/>
      <c r="ATG49" s="63"/>
      <c r="ATH49" s="63"/>
      <c r="ATI49" s="63"/>
      <c r="ATJ49" s="63"/>
      <c r="ATK49" s="63"/>
      <c r="ATL49" s="63"/>
      <c r="ATM49" s="63"/>
      <c r="ATN49" s="63"/>
      <c r="ATO49" s="63"/>
      <c r="ATP49" s="63"/>
      <c r="ATQ49" s="63"/>
      <c r="ATR49" s="63"/>
      <c r="ATS49" s="63"/>
      <c r="ATT49" s="63"/>
      <c r="ATU49" s="63"/>
      <c r="ATV49" s="63"/>
      <c r="ATW49" s="63"/>
      <c r="ATX49" s="63"/>
      <c r="ATY49" s="63"/>
      <c r="ATZ49" s="63"/>
      <c r="AUA49" s="63"/>
      <c r="AUB49" s="63"/>
      <c r="AUC49" s="63"/>
      <c r="AUD49" s="63"/>
      <c r="AUE49" s="63"/>
      <c r="AUF49" s="63"/>
      <c r="AUG49" s="63"/>
      <c r="AUH49" s="63"/>
      <c r="AUI49" s="63"/>
      <c r="AUJ49" s="63"/>
      <c r="AUK49" s="63"/>
      <c r="AUL49" s="63"/>
      <c r="AUM49" s="63"/>
      <c r="AUN49" s="63"/>
      <c r="AUO49" s="63"/>
      <c r="AUP49" s="63"/>
      <c r="AUQ49" s="63"/>
      <c r="AUR49" s="63"/>
      <c r="AUS49" s="63"/>
      <c r="AUT49" s="63"/>
      <c r="AUU49" s="63"/>
      <c r="AUV49" s="63"/>
      <c r="AUW49" s="63"/>
      <c r="AUX49" s="63"/>
      <c r="AUY49" s="63"/>
      <c r="AUZ49" s="63"/>
      <c r="AVA49" s="63"/>
      <c r="AVB49" s="63"/>
      <c r="AVC49" s="63"/>
      <c r="AVD49" s="63"/>
      <c r="AVE49" s="63"/>
      <c r="AVF49" s="63"/>
      <c r="AVG49" s="63"/>
      <c r="AVH49" s="63"/>
      <c r="AVI49" s="63"/>
      <c r="AVJ49" s="63"/>
      <c r="AVK49" s="63"/>
      <c r="AVL49" s="63"/>
      <c r="AVM49" s="63"/>
      <c r="AVN49" s="63"/>
      <c r="AVO49" s="63"/>
      <c r="AVP49" s="63"/>
      <c r="AVQ49" s="63"/>
      <c r="AVR49" s="63"/>
      <c r="AVS49" s="63"/>
      <c r="AVT49" s="63"/>
      <c r="AVU49" s="63"/>
      <c r="AVV49" s="63"/>
      <c r="AVW49" s="63"/>
      <c r="AVX49" s="63"/>
      <c r="AVY49" s="63"/>
      <c r="AVZ49" s="63"/>
      <c r="AWA49" s="63"/>
      <c r="AWB49" s="63"/>
      <c r="AWC49" s="63"/>
      <c r="AWD49" s="63"/>
      <c r="AWE49" s="63"/>
      <c r="AWF49" s="63"/>
      <c r="AWG49" s="63"/>
      <c r="AWH49" s="63"/>
      <c r="AWI49" s="63"/>
      <c r="AWJ49" s="63"/>
      <c r="AWK49" s="63"/>
      <c r="AWL49" s="63"/>
      <c r="AWM49" s="63"/>
      <c r="AWN49" s="63"/>
      <c r="AWO49" s="63"/>
      <c r="AWP49" s="63"/>
      <c r="AWQ49" s="63"/>
      <c r="AWR49" s="63"/>
      <c r="AWS49" s="63"/>
      <c r="AWT49" s="63"/>
      <c r="AWU49" s="63"/>
      <c r="AWV49" s="63"/>
      <c r="AWW49" s="63"/>
      <c r="AWX49" s="63"/>
      <c r="AWY49" s="63"/>
      <c r="AWZ49" s="63"/>
      <c r="AXA49" s="63"/>
      <c r="AXB49" s="63"/>
      <c r="AXC49" s="63"/>
      <c r="AXD49" s="63"/>
      <c r="AXE49" s="63"/>
      <c r="AXF49" s="63"/>
      <c r="AXG49" s="63"/>
      <c r="AXH49" s="63"/>
      <c r="AXI49" s="63"/>
      <c r="AXJ49" s="63"/>
      <c r="AXK49" s="63"/>
      <c r="AXL49" s="63"/>
      <c r="AXM49" s="63"/>
      <c r="AXN49" s="63"/>
      <c r="AXO49" s="63"/>
      <c r="AXP49" s="63"/>
      <c r="AXQ49" s="63"/>
      <c r="AXR49" s="63"/>
      <c r="AXS49" s="63"/>
      <c r="AXT49" s="63"/>
      <c r="AXU49" s="63"/>
      <c r="AXV49" s="63"/>
      <c r="AXW49" s="63"/>
      <c r="AXX49" s="63"/>
      <c r="AXY49" s="63"/>
      <c r="AXZ49" s="63"/>
      <c r="AYA49" s="63"/>
      <c r="AYB49" s="63"/>
      <c r="AYC49" s="63"/>
      <c r="AYD49" s="63"/>
      <c r="AYE49" s="63"/>
      <c r="AYF49" s="63"/>
      <c r="AYG49" s="63"/>
      <c r="AYH49" s="63"/>
      <c r="AYI49" s="63"/>
      <c r="AYJ49" s="63"/>
      <c r="AYK49" s="63"/>
      <c r="AYL49" s="63"/>
      <c r="AYM49" s="63"/>
      <c r="AYN49" s="63"/>
      <c r="AYO49" s="63"/>
      <c r="AYP49" s="63"/>
      <c r="AYQ49" s="63"/>
      <c r="AYR49" s="63"/>
      <c r="AYS49" s="63"/>
      <c r="AYT49" s="63"/>
      <c r="AYU49" s="63"/>
      <c r="AYV49" s="63"/>
      <c r="AYW49" s="63"/>
      <c r="AYX49" s="63"/>
      <c r="AYY49" s="63"/>
      <c r="AYZ49" s="63"/>
      <c r="AZA49" s="63"/>
      <c r="AZB49" s="63"/>
      <c r="AZC49" s="63"/>
      <c r="AZD49" s="63"/>
      <c r="AZE49" s="63"/>
      <c r="AZF49" s="63"/>
      <c r="AZG49" s="63"/>
      <c r="AZH49" s="63"/>
      <c r="AZI49" s="63"/>
      <c r="AZJ49" s="63"/>
      <c r="AZK49" s="63"/>
      <c r="AZL49" s="63"/>
      <c r="AZM49" s="63"/>
      <c r="AZN49" s="63"/>
      <c r="AZO49" s="63"/>
      <c r="AZP49" s="63"/>
      <c r="AZQ49" s="63"/>
      <c r="AZR49" s="63"/>
      <c r="AZS49" s="63"/>
      <c r="AZT49" s="63"/>
      <c r="AZU49" s="63"/>
      <c r="AZV49" s="63"/>
      <c r="AZW49" s="63"/>
      <c r="AZX49" s="63"/>
      <c r="AZY49" s="63"/>
      <c r="AZZ49" s="63"/>
      <c r="BAA49" s="63"/>
      <c r="BAB49" s="63"/>
      <c r="BAC49" s="63"/>
      <c r="BAD49" s="63"/>
      <c r="BAE49" s="63"/>
      <c r="BAF49" s="63"/>
      <c r="BAG49" s="63"/>
      <c r="BAH49" s="63"/>
      <c r="BAI49" s="63"/>
      <c r="BAJ49" s="63"/>
      <c r="BAK49" s="63"/>
      <c r="BAL49" s="63"/>
      <c r="BAM49" s="63"/>
      <c r="BAN49" s="63"/>
      <c r="BAO49" s="63"/>
      <c r="BAP49" s="63"/>
      <c r="BAQ49" s="63"/>
      <c r="BAR49" s="63"/>
      <c r="BAS49" s="63"/>
      <c r="BAT49" s="63"/>
      <c r="BAU49" s="63"/>
      <c r="BAV49" s="63"/>
      <c r="BAW49" s="63"/>
      <c r="BAX49" s="63"/>
      <c r="BAY49" s="63"/>
      <c r="BAZ49" s="63"/>
      <c r="BBA49" s="63"/>
      <c r="BBB49" s="63"/>
      <c r="BBC49" s="63"/>
      <c r="BBD49" s="63"/>
      <c r="BBE49" s="63"/>
      <c r="BBF49" s="63"/>
      <c r="BBG49" s="63"/>
      <c r="BBH49" s="63"/>
      <c r="BBI49" s="63"/>
      <c r="BBJ49" s="63"/>
      <c r="BBK49" s="63"/>
      <c r="BBL49" s="63"/>
      <c r="BBM49" s="63"/>
      <c r="BBN49" s="63"/>
      <c r="BBO49" s="63"/>
      <c r="BBP49" s="63"/>
      <c r="BBQ49" s="63"/>
      <c r="BBR49" s="63"/>
      <c r="BBS49" s="63"/>
      <c r="BBT49" s="63"/>
      <c r="BBU49" s="63"/>
      <c r="BBV49" s="63"/>
      <c r="BBW49" s="63"/>
      <c r="BBX49" s="63"/>
      <c r="BBY49" s="63"/>
      <c r="BBZ49" s="63"/>
      <c r="BCA49" s="63"/>
      <c r="BCB49" s="63"/>
      <c r="BCC49" s="63"/>
      <c r="BCD49" s="63"/>
      <c r="BCE49" s="63"/>
      <c r="BCF49" s="63"/>
      <c r="BCG49" s="63"/>
      <c r="BCH49" s="63"/>
      <c r="BCI49" s="63"/>
      <c r="BCJ49" s="63"/>
      <c r="BCK49" s="63"/>
      <c r="BCL49" s="63"/>
      <c r="BCM49" s="63"/>
      <c r="BCN49" s="63"/>
      <c r="BCO49" s="63"/>
      <c r="BCP49" s="63"/>
      <c r="BCQ49" s="63"/>
      <c r="BCR49" s="63"/>
      <c r="BCS49" s="63"/>
      <c r="BCT49" s="63"/>
      <c r="BCU49" s="63"/>
      <c r="BCV49" s="63"/>
      <c r="BCW49" s="63"/>
      <c r="BCX49" s="63"/>
      <c r="BCY49" s="63"/>
      <c r="BCZ49" s="63"/>
      <c r="BDA49" s="63"/>
      <c r="BDB49" s="63"/>
      <c r="BDC49" s="63"/>
      <c r="BDD49" s="63"/>
      <c r="BDE49" s="63"/>
      <c r="BDF49" s="63"/>
      <c r="BDG49" s="63"/>
      <c r="BDH49" s="63"/>
      <c r="BDI49" s="63"/>
      <c r="BDJ49" s="63"/>
      <c r="BDK49" s="63"/>
      <c r="BDL49" s="63"/>
      <c r="BDM49" s="63"/>
      <c r="BDN49" s="63"/>
      <c r="BDO49" s="63"/>
      <c r="BDP49" s="63"/>
      <c r="BDQ49" s="63"/>
      <c r="BDR49" s="63"/>
      <c r="BDS49" s="63"/>
      <c r="BDT49" s="63"/>
      <c r="BDU49" s="63"/>
      <c r="BDV49" s="63"/>
      <c r="BDW49" s="63"/>
      <c r="BDX49" s="63"/>
      <c r="BDY49" s="63"/>
      <c r="BDZ49" s="63"/>
      <c r="BEA49" s="63"/>
      <c r="BEB49" s="63"/>
      <c r="BEC49" s="63"/>
      <c r="BED49" s="63"/>
      <c r="BEE49" s="63"/>
      <c r="BEF49" s="63"/>
      <c r="BEG49" s="63"/>
      <c r="BEH49" s="63"/>
      <c r="BEI49" s="63"/>
      <c r="BEJ49" s="63"/>
      <c r="BEK49" s="63"/>
      <c r="BEL49" s="63"/>
      <c r="BEM49" s="63"/>
      <c r="BEN49" s="63"/>
      <c r="BEO49" s="63"/>
      <c r="BEP49" s="63"/>
      <c r="BEQ49" s="63"/>
      <c r="BER49" s="63"/>
      <c r="BES49" s="63"/>
      <c r="BET49" s="63"/>
      <c r="BEU49" s="63"/>
      <c r="BEV49" s="63"/>
      <c r="BEW49" s="63"/>
      <c r="BEX49" s="63"/>
      <c r="BEY49" s="63"/>
      <c r="BEZ49" s="63"/>
      <c r="BFA49" s="63"/>
      <c r="BFB49" s="63"/>
      <c r="BFC49" s="63"/>
      <c r="BFD49" s="63"/>
      <c r="BFE49" s="63"/>
      <c r="BFF49" s="63"/>
      <c r="BFG49" s="63"/>
      <c r="BFH49" s="63"/>
      <c r="BFI49" s="63"/>
      <c r="BFJ49" s="63"/>
      <c r="BFK49" s="63"/>
      <c r="BFL49" s="63"/>
      <c r="BFM49" s="63"/>
      <c r="BFN49" s="63"/>
      <c r="BFO49" s="63"/>
      <c r="BFP49" s="63"/>
      <c r="BFQ49" s="63"/>
      <c r="BFR49" s="63"/>
      <c r="BFS49" s="63"/>
      <c r="BFT49" s="63"/>
      <c r="BFU49" s="63"/>
      <c r="BFV49" s="63"/>
      <c r="BFW49" s="63"/>
      <c r="BFX49" s="63"/>
      <c r="BFY49" s="63"/>
      <c r="BFZ49" s="63"/>
      <c r="BGA49" s="63"/>
      <c r="BGB49" s="63"/>
      <c r="BGC49" s="63"/>
      <c r="BGD49" s="63"/>
      <c r="BGE49" s="63"/>
      <c r="BGF49" s="63"/>
      <c r="BGG49" s="63"/>
      <c r="BGH49" s="63"/>
      <c r="BGI49" s="63"/>
      <c r="BGJ49" s="63"/>
      <c r="BGK49" s="63"/>
      <c r="BGL49" s="63"/>
      <c r="BGM49" s="63"/>
      <c r="BGN49" s="63"/>
      <c r="BGO49" s="63"/>
      <c r="BGP49" s="63"/>
      <c r="BGQ49" s="63"/>
      <c r="BGR49" s="63"/>
      <c r="BGS49" s="63"/>
      <c r="BGT49" s="63"/>
      <c r="BGU49" s="63"/>
      <c r="BGV49" s="63"/>
      <c r="BGW49" s="63"/>
      <c r="BGX49" s="63"/>
      <c r="BGY49" s="63"/>
      <c r="BGZ49" s="63"/>
      <c r="BHA49" s="63"/>
      <c r="BHB49" s="63"/>
      <c r="BHC49" s="63"/>
      <c r="BHD49" s="63"/>
      <c r="BHE49" s="63"/>
      <c r="BHF49" s="63"/>
      <c r="BHG49" s="63"/>
      <c r="BHH49" s="63"/>
      <c r="BHI49" s="63"/>
      <c r="BHJ49" s="63"/>
      <c r="BHK49" s="63"/>
      <c r="BHL49" s="63"/>
      <c r="BHM49" s="63"/>
      <c r="BHN49" s="63"/>
      <c r="BHO49" s="63"/>
      <c r="BHP49" s="63"/>
      <c r="BHQ49" s="63"/>
      <c r="BHR49" s="63"/>
      <c r="BHS49" s="63"/>
      <c r="BHT49" s="63"/>
      <c r="BHU49" s="63"/>
      <c r="BHV49" s="63"/>
      <c r="BHW49" s="63"/>
      <c r="BHX49" s="63"/>
      <c r="BHY49" s="63"/>
      <c r="BHZ49" s="63"/>
      <c r="BIA49" s="63"/>
      <c r="BIB49" s="63"/>
      <c r="BIC49" s="63"/>
      <c r="BID49" s="63"/>
      <c r="BIE49" s="63"/>
      <c r="BIF49" s="63"/>
      <c r="BIG49" s="63"/>
      <c r="BIH49" s="63"/>
      <c r="BII49" s="63"/>
      <c r="BIJ49" s="63"/>
      <c r="BIK49" s="63"/>
      <c r="BIL49" s="63"/>
      <c r="BIM49" s="63"/>
      <c r="BIN49" s="63"/>
      <c r="BIO49" s="63"/>
      <c r="BIP49" s="63"/>
      <c r="BIQ49" s="63"/>
      <c r="BIR49" s="63"/>
      <c r="BIS49" s="63"/>
      <c r="BIT49" s="63"/>
      <c r="BIU49" s="63"/>
      <c r="BIV49" s="63"/>
      <c r="BIW49" s="63"/>
      <c r="BIX49" s="63"/>
      <c r="BIY49" s="63"/>
      <c r="BIZ49" s="63"/>
      <c r="BJA49" s="63"/>
      <c r="BJB49" s="63"/>
      <c r="BJC49" s="63"/>
      <c r="BJD49" s="63"/>
      <c r="BJE49" s="63"/>
      <c r="BJF49" s="63"/>
      <c r="BJG49" s="63"/>
      <c r="BJH49" s="63"/>
      <c r="BJI49" s="63"/>
      <c r="BJJ49" s="63"/>
      <c r="BJK49" s="63"/>
      <c r="BJL49" s="63"/>
      <c r="BJM49" s="63"/>
      <c r="BJN49" s="63"/>
      <c r="BJO49" s="63"/>
      <c r="BJP49" s="63"/>
      <c r="BJQ49" s="63"/>
      <c r="BJR49" s="63"/>
      <c r="BJS49" s="63"/>
      <c r="BJT49" s="63"/>
      <c r="BJU49" s="63"/>
      <c r="BJV49" s="63"/>
      <c r="BJW49" s="63"/>
      <c r="BJX49" s="63"/>
      <c r="BJY49" s="63"/>
      <c r="BJZ49" s="63"/>
      <c r="BKA49" s="63"/>
      <c r="BKB49" s="63"/>
      <c r="BKC49" s="63"/>
      <c r="BKD49" s="63"/>
      <c r="BKE49" s="63"/>
      <c r="BKF49" s="63"/>
      <c r="BKG49" s="63"/>
      <c r="BKH49" s="63"/>
      <c r="BKI49" s="63"/>
      <c r="BKJ49" s="63"/>
      <c r="BKK49" s="63"/>
      <c r="BKL49" s="63"/>
      <c r="BKM49" s="63"/>
      <c r="BKN49" s="63"/>
      <c r="BKO49" s="63"/>
      <c r="BKP49" s="63"/>
      <c r="BKQ49" s="63"/>
      <c r="BKR49" s="63"/>
      <c r="BKS49" s="63"/>
      <c r="BKT49" s="63"/>
      <c r="BKU49" s="63"/>
      <c r="BKV49" s="63"/>
      <c r="BKW49" s="63"/>
      <c r="BKX49" s="63"/>
      <c r="BKY49" s="63"/>
      <c r="BKZ49" s="63"/>
      <c r="BLA49" s="63"/>
      <c r="BLB49" s="63"/>
      <c r="BLC49" s="63"/>
      <c r="BLD49" s="63"/>
      <c r="BLE49" s="63"/>
      <c r="BLF49" s="63"/>
      <c r="BLG49" s="63"/>
      <c r="BLH49" s="63"/>
      <c r="BLI49" s="63"/>
      <c r="BLJ49" s="63"/>
      <c r="BLK49" s="63"/>
      <c r="BLL49" s="63"/>
      <c r="BLM49" s="63"/>
      <c r="BLN49" s="63"/>
      <c r="BLO49" s="63"/>
      <c r="BLP49" s="63"/>
      <c r="BLQ49" s="63"/>
      <c r="BLR49" s="63"/>
      <c r="BLS49" s="63"/>
      <c r="BLT49" s="63"/>
      <c r="BLU49" s="63"/>
      <c r="BLV49" s="63"/>
      <c r="BLW49" s="63"/>
      <c r="BLX49" s="63"/>
      <c r="BLY49" s="63"/>
      <c r="BLZ49" s="63"/>
      <c r="BMA49" s="63"/>
      <c r="BMB49" s="63"/>
      <c r="BMC49" s="63"/>
      <c r="BMD49" s="63"/>
      <c r="BME49" s="63"/>
    </row>
    <row r="50" spans="1:1695" s="1" customFormat="1" ht="15" hidden="1" customHeight="1" x14ac:dyDescent="0.25">
      <c r="A50" s="107" t="s">
        <v>243</v>
      </c>
      <c r="B50" s="108" t="e">
        <f>VLOOKUP(A50,'Tirantes - Executados'!$A$8:$M$404,10,FALSE)</f>
        <v>#N/A</v>
      </c>
      <c r="C50" s="133" t="e">
        <f>VLOOKUP(A50,'Tirantes - Executados'!$A$1:$M$405,17,FALSE)</f>
        <v>#N/A</v>
      </c>
      <c r="D50" s="122" t="e">
        <f>VLOOKUP(A50,'Tirantes - Executados'!$A$8:$M$404,18,FALSE)</f>
        <v>#N/A</v>
      </c>
      <c r="E50" s="133" t="e">
        <f>VLOOKUP(A50,'Tirantes - Executados'!$A$1:$M$405,19,FALSE)</f>
        <v>#N/A</v>
      </c>
      <c r="F50" s="122" t="e">
        <f>VLOOKUP(A50,'Tirantes - Executados'!$A$8:$M$404,20,FALSE)</f>
        <v>#N/A</v>
      </c>
      <c r="G50" s="133" t="e">
        <f>VLOOKUP(A50,'Tirantes - Executados'!$A$1:$M$405,21,FALSE)</f>
        <v>#N/A</v>
      </c>
      <c r="H50" s="122" t="e">
        <f>VLOOKUP(A50,'Tirantes - Executados'!$A$8:$M$404,22,FALSE)</f>
        <v>#N/A</v>
      </c>
      <c r="I50" s="133" t="e">
        <f>VLOOKUP(A50,'Tirantes - Executados'!$A$1:$M$405,23,FALSE)</f>
        <v>#N/A</v>
      </c>
      <c r="J50" s="122" t="e">
        <f>VLOOKUP(A50,'Tirantes - Executados'!$A$8:$M$404,24,FALSE)</f>
        <v>#N/A</v>
      </c>
      <c r="K50" s="108" t="e">
        <f>VLOOKUP(A50,'Tirantes - Executados'!$A$8:$M$404,11,FALSE)</f>
        <v>#N/A</v>
      </c>
      <c r="L50" s="133" t="e">
        <f>VLOOKUP(A50,'Tirantes - Executados'!$A$1:$M$405,28,FALSE)</f>
        <v>#N/A</v>
      </c>
      <c r="M50" s="122" t="e">
        <f>VLOOKUP(A50,'Tirantes - Executados'!$A$8:$M$404,29,FALSE)</f>
        <v>#N/A</v>
      </c>
      <c r="N50" s="133" t="e">
        <f>VLOOKUP(A50,'Tirantes - Executados'!$A$1:$M$405,30,FALSE)</f>
        <v>#N/A</v>
      </c>
      <c r="O50" s="122" t="e">
        <f>VLOOKUP(A50,'Tirantes - Executados'!$A$8:$M$404,31,FALSE)</f>
        <v>#N/A</v>
      </c>
      <c r="P50" s="133" t="e">
        <f>VLOOKUP(A50,'Tirantes - Executados'!$A$1:$M$405,32,FALSE)</f>
        <v>#N/A</v>
      </c>
      <c r="Q50" s="122" t="e">
        <f>VLOOKUP(A50,'Tirantes - Executados'!$A$8:$M$404,33,FALSE)</f>
        <v>#N/A</v>
      </c>
      <c r="R50" s="133" t="e">
        <f>VLOOKUP(A50,'Tirantes - Executados'!$A$1:$M$405,34,FALSE)</f>
        <v>#N/A</v>
      </c>
      <c r="S50" s="122" t="e">
        <f>VLOOKUP(A50,'Tirantes - Executados'!$A$8:$M$404,35,FALSE)</f>
        <v>#N/A</v>
      </c>
      <c r="T50" s="108" t="e">
        <f>VLOOKUP(A50,'Tirantes - Executados'!$A$8:$M$404,12,FALSE)</f>
        <v>#N/A</v>
      </c>
      <c r="U50" s="133" t="e">
        <f>VLOOKUP(A50,'Tirantes - Executados'!$A$1:$M$405,39,FALSE)</f>
        <v>#N/A</v>
      </c>
      <c r="V50" s="122" t="e">
        <f>VLOOKUP(A50,'Tirantes - Executados'!$A$8:$M$404,40,FALSE)</f>
        <v>#N/A</v>
      </c>
      <c r="W50" s="133" t="e">
        <f>VLOOKUP(A50,'Tirantes - Executados'!$A$1:$M$405,41,FALSE)</f>
        <v>#N/A</v>
      </c>
      <c r="X50" s="122" t="e">
        <f>VLOOKUP(A50,'Tirantes - Executados'!$A$8:$M$404,42,FALSE)</f>
        <v>#N/A</v>
      </c>
      <c r="Y50" s="133" t="e">
        <f>VLOOKUP(A50,'Tirantes - Executados'!$A$1:$M$405,43,FALSE)</f>
        <v>#N/A</v>
      </c>
      <c r="Z50" s="122" t="e">
        <f>VLOOKUP(A50,'Tirantes - Executados'!$A$8:$M$404,44,FALSE)</f>
        <v>#N/A</v>
      </c>
      <c r="AA50" s="133" t="e">
        <f>VLOOKUP(A50,'Tirantes - Executados'!$A$1:$M$405,45,FALSE)</f>
        <v>#N/A</v>
      </c>
      <c r="AB50" s="132" t="e">
        <f>VLOOKUP(A50,'Tirantes - Executados'!$A$8:$M$404,46,FALSE)</f>
        <v>#N/A</v>
      </c>
      <c r="AC50" s="209" t="s">
        <v>300</v>
      </c>
      <c r="AD50" s="109" t="e">
        <f>VLOOKUP(A50,'Tirantes - Executados'!$A$8:$M$404,14,FALSE)</f>
        <v>#N/A</v>
      </c>
      <c r="AF50" s="118" t="e">
        <f>VLOOKUP(A50,'Tirantes - Executados'!$A$1:$M$569,13,FALSE)</f>
        <v>#N/A</v>
      </c>
      <c r="AI50" s="230" t="e">
        <f>VLOOKUP(A50,'Tirantes - Executados'!$A$7:$M$404,50)</f>
        <v>#REF!</v>
      </c>
    </row>
    <row r="51" spans="1:1695" s="1" customFormat="1" ht="15" hidden="1" customHeight="1" x14ac:dyDescent="0.25">
      <c r="A51" s="107" t="s">
        <v>244</v>
      </c>
      <c r="B51" s="108" t="e">
        <f>VLOOKUP(A51,'Tirantes - Executados'!$A$8:$M$404,10,FALSE)</f>
        <v>#N/A</v>
      </c>
      <c r="C51" s="133" t="e">
        <f>VLOOKUP(A51,'Tirantes - Executados'!$A$1:$M$405,17,FALSE)</f>
        <v>#N/A</v>
      </c>
      <c r="D51" s="122" t="e">
        <f>VLOOKUP(A51,'Tirantes - Executados'!$A$8:$M$404,18,FALSE)</f>
        <v>#N/A</v>
      </c>
      <c r="E51" s="133" t="e">
        <f>VLOOKUP(A51,'Tirantes - Executados'!$A$1:$M$405,19,FALSE)</f>
        <v>#N/A</v>
      </c>
      <c r="F51" s="122" t="e">
        <f>VLOOKUP(A51,'Tirantes - Executados'!$A$8:$M$404,20,FALSE)</f>
        <v>#N/A</v>
      </c>
      <c r="G51" s="133" t="e">
        <f>VLOOKUP(A51,'Tirantes - Executados'!$A$1:$M$405,21,FALSE)</f>
        <v>#N/A</v>
      </c>
      <c r="H51" s="122" t="e">
        <f>VLOOKUP(A51,'Tirantes - Executados'!$A$8:$M$404,22,FALSE)</f>
        <v>#N/A</v>
      </c>
      <c r="I51" s="133" t="e">
        <f>VLOOKUP(A51,'Tirantes - Executados'!$A$1:$M$405,23,FALSE)</f>
        <v>#N/A</v>
      </c>
      <c r="J51" s="122" t="e">
        <f>VLOOKUP(A51,'Tirantes - Executados'!$A$8:$M$404,24,FALSE)</f>
        <v>#N/A</v>
      </c>
      <c r="K51" s="108" t="e">
        <f>VLOOKUP(A51,'Tirantes - Executados'!$A$8:$M$404,11,FALSE)</f>
        <v>#N/A</v>
      </c>
      <c r="L51" s="133" t="e">
        <f>VLOOKUP(A51,'Tirantes - Executados'!$A$1:$M$405,28,FALSE)</f>
        <v>#N/A</v>
      </c>
      <c r="M51" s="122" t="e">
        <f>VLOOKUP(A51,'Tirantes - Executados'!$A$8:$M$404,29,FALSE)</f>
        <v>#N/A</v>
      </c>
      <c r="N51" s="133" t="e">
        <f>VLOOKUP(A51,'Tirantes - Executados'!$A$1:$M$405,30,FALSE)</f>
        <v>#N/A</v>
      </c>
      <c r="O51" s="122" t="e">
        <f>VLOOKUP(A51,'Tirantes - Executados'!$A$8:$M$404,31,FALSE)</f>
        <v>#N/A</v>
      </c>
      <c r="P51" s="133" t="e">
        <f>VLOOKUP(A51,'Tirantes - Executados'!$A$1:$M$405,32,FALSE)</f>
        <v>#N/A</v>
      </c>
      <c r="Q51" s="122" t="e">
        <f>VLOOKUP(A51,'Tirantes - Executados'!$A$8:$M$404,33,FALSE)</f>
        <v>#N/A</v>
      </c>
      <c r="R51" s="133" t="e">
        <f>VLOOKUP(A51,'Tirantes - Executados'!$A$1:$M$405,34,FALSE)</f>
        <v>#N/A</v>
      </c>
      <c r="S51" s="122" t="e">
        <f>VLOOKUP(A51,'Tirantes - Executados'!$A$8:$M$404,35,FALSE)</f>
        <v>#N/A</v>
      </c>
      <c r="T51" s="108" t="e">
        <f>VLOOKUP(A51,'Tirantes - Executados'!$A$8:$M$404,12,FALSE)</f>
        <v>#N/A</v>
      </c>
      <c r="U51" s="133" t="e">
        <f>VLOOKUP(A51,'Tirantes - Executados'!$A$1:$M$405,39,FALSE)</f>
        <v>#N/A</v>
      </c>
      <c r="V51" s="122" t="e">
        <f>VLOOKUP(A51,'Tirantes - Executados'!$A$8:$M$404,40,FALSE)</f>
        <v>#N/A</v>
      </c>
      <c r="W51" s="133" t="e">
        <f>VLOOKUP(A51,'Tirantes - Executados'!$A$1:$M$405,41,FALSE)</f>
        <v>#N/A</v>
      </c>
      <c r="X51" s="122" t="e">
        <f>VLOOKUP(A51,'Tirantes - Executados'!$A$8:$M$404,42,FALSE)</f>
        <v>#N/A</v>
      </c>
      <c r="Y51" s="133" t="e">
        <f>VLOOKUP(A51,'Tirantes - Executados'!$A$1:$M$405,43,FALSE)</f>
        <v>#N/A</v>
      </c>
      <c r="Z51" s="122" t="e">
        <f>VLOOKUP(A51,'Tirantes - Executados'!$A$8:$M$404,44,FALSE)</f>
        <v>#N/A</v>
      </c>
      <c r="AA51" s="133" t="e">
        <f>VLOOKUP(A51,'Tirantes - Executados'!$A$1:$M$405,45,FALSE)</f>
        <v>#N/A</v>
      </c>
      <c r="AB51" s="132" t="e">
        <f>VLOOKUP(A51,'Tirantes - Executados'!$A$8:$M$404,46,FALSE)</f>
        <v>#N/A</v>
      </c>
      <c r="AC51" s="210" t="s">
        <v>300</v>
      </c>
      <c r="AD51" s="109" t="e">
        <f>VLOOKUP(A51,'Tirantes - Executados'!$A$8:$M$404,14,FALSE)</f>
        <v>#N/A</v>
      </c>
      <c r="AE51" s="63"/>
      <c r="AF51" s="118" t="e">
        <f>VLOOKUP(A51,'Tirantes - Executados'!$A$1:$M$569,13,FALSE)</f>
        <v>#N/A</v>
      </c>
      <c r="AG51" s="63"/>
      <c r="AH51" s="63"/>
      <c r="AI51" s="230" t="e">
        <f>VLOOKUP(A51,'Tirantes - Executados'!$A$7:$M$404,50)</f>
        <v>#REF!</v>
      </c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  <c r="JI51" s="63"/>
      <c r="JJ51" s="63"/>
      <c r="JK51" s="63"/>
      <c r="JL51" s="63"/>
      <c r="JM51" s="63"/>
      <c r="JN51" s="63"/>
      <c r="JO51" s="63"/>
      <c r="JP51" s="63"/>
      <c r="JQ51" s="63"/>
      <c r="JR51" s="63"/>
      <c r="JS51" s="63"/>
      <c r="JT51" s="63"/>
      <c r="JU51" s="63"/>
      <c r="JV51" s="63"/>
      <c r="JW51" s="63"/>
      <c r="JX51" s="63"/>
      <c r="JY51" s="63"/>
      <c r="JZ51" s="63"/>
      <c r="KA51" s="63"/>
      <c r="KB51" s="63"/>
      <c r="KC51" s="63"/>
      <c r="KD51" s="63"/>
      <c r="KE51" s="63"/>
      <c r="KF51" s="63"/>
      <c r="KG51" s="63"/>
      <c r="KH51" s="63"/>
      <c r="KI51" s="63"/>
      <c r="KJ51" s="63"/>
      <c r="KK51" s="63"/>
      <c r="KL51" s="63"/>
      <c r="KM51" s="63"/>
      <c r="KN51" s="63"/>
      <c r="KO51" s="63"/>
      <c r="KP51" s="63"/>
      <c r="KQ51" s="63"/>
      <c r="KR51" s="63"/>
      <c r="KS51" s="63"/>
      <c r="KT51" s="63"/>
      <c r="KU51" s="63"/>
      <c r="KV51" s="63"/>
      <c r="KW51" s="63"/>
      <c r="KX51" s="63"/>
      <c r="KY51" s="63"/>
      <c r="KZ51" s="63"/>
      <c r="LA51" s="63"/>
      <c r="LB51" s="63"/>
      <c r="LC51" s="63"/>
      <c r="LD51" s="63"/>
      <c r="LE51" s="63"/>
      <c r="LF51" s="63"/>
      <c r="LG51" s="63"/>
      <c r="LH51" s="63"/>
      <c r="LI51" s="63"/>
      <c r="LJ51" s="63"/>
      <c r="LK51" s="63"/>
      <c r="LL51" s="63"/>
      <c r="LM51" s="63"/>
      <c r="LN51" s="63"/>
      <c r="LO51" s="63"/>
      <c r="LP51" s="63"/>
      <c r="LQ51" s="63"/>
      <c r="LR51" s="63"/>
      <c r="LS51" s="63"/>
      <c r="LT51" s="63"/>
      <c r="LU51" s="63"/>
      <c r="LV51" s="63"/>
      <c r="LW51" s="63"/>
      <c r="LX51" s="63"/>
      <c r="LY51" s="63"/>
      <c r="LZ51" s="63"/>
      <c r="MA51" s="63"/>
      <c r="MB51" s="63"/>
      <c r="MC51" s="63"/>
      <c r="MD51" s="63"/>
      <c r="ME51" s="63"/>
      <c r="MF51" s="63"/>
      <c r="MG51" s="63"/>
      <c r="MH51" s="63"/>
      <c r="MI51" s="63"/>
      <c r="MJ51" s="63"/>
      <c r="MK51" s="63"/>
      <c r="ML51" s="63"/>
      <c r="MM51" s="63"/>
      <c r="MN51" s="63"/>
      <c r="MO51" s="63"/>
      <c r="MP51" s="63"/>
      <c r="MQ51" s="63"/>
      <c r="MR51" s="63"/>
      <c r="MS51" s="63"/>
      <c r="MT51" s="63"/>
      <c r="MU51" s="63"/>
      <c r="MV51" s="63"/>
      <c r="MW51" s="63"/>
      <c r="MX51" s="63"/>
      <c r="MY51" s="63"/>
      <c r="MZ51" s="63"/>
      <c r="NA51" s="63"/>
      <c r="NB51" s="63"/>
      <c r="NC51" s="63"/>
      <c r="ND51" s="63"/>
      <c r="NE51" s="63"/>
      <c r="NF51" s="63"/>
      <c r="NG51" s="63"/>
      <c r="NH51" s="63"/>
      <c r="NI51" s="63"/>
      <c r="NJ51" s="63"/>
      <c r="NK51" s="63"/>
      <c r="NL51" s="63"/>
      <c r="NM51" s="63"/>
      <c r="NN51" s="63"/>
      <c r="NO51" s="63"/>
      <c r="NP51" s="63"/>
      <c r="NQ51" s="63"/>
      <c r="NR51" s="63"/>
      <c r="NS51" s="63"/>
      <c r="NT51" s="63"/>
      <c r="NU51" s="63"/>
      <c r="NV51" s="63"/>
      <c r="NW51" s="63"/>
      <c r="NX51" s="63"/>
      <c r="NY51" s="63"/>
      <c r="NZ51" s="63"/>
      <c r="OA51" s="63"/>
      <c r="OB51" s="63"/>
      <c r="OC51" s="63"/>
      <c r="OD51" s="63"/>
      <c r="OE51" s="63"/>
      <c r="OF51" s="63"/>
      <c r="OG51" s="63"/>
      <c r="OH51" s="63"/>
      <c r="OI51" s="63"/>
      <c r="OJ51" s="63"/>
      <c r="OK51" s="63"/>
      <c r="OL51" s="63"/>
      <c r="OM51" s="63"/>
      <c r="ON51" s="63"/>
      <c r="OO51" s="63"/>
      <c r="OP51" s="63"/>
      <c r="OQ51" s="63"/>
      <c r="OR51" s="63"/>
      <c r="OS51" s="63"/>
      <c r="OT51" s="63"/>
      <c r="OU51" s="63"/>
      <c r="OV51" s="63"/>
      <c r="OW51" s="63"/>
      <c r="OX51" s="63"/>
      <c r="OY51" s="63"/>
      <c r="OZ51" s="63"/>
      <c r="PA51" s="63"/>
      <c r="PB51" s="63"/>
      <c r="PC51" s="63"/>
      <c r="PD51" s="63"/>
      <c r="PE51" s="63"/>
      <c r="PF51" s="63"/>
      <c r="PG51" s="63"/>
      <c r="PH51" s="63"/>
      <c r="PI51" s="63"/>
      <c r="PJ51" s="63"/>
      <c r="PK51" s="63"/>
      <c r="PL51" s="63"/>
      <c r="PM51" s="63"/>
      <c r="PN51" s="63"/>
      <c r="PO51" s="63"/>
      <c r="PP51" s="63"/>
      <c r="PQ51" s="63"/>
      <c r="PR51" s="63"/>
      <c r="PS51" s="63"/>
      <c r="PT51" s="63"/>
      <c r="PU51" s="63"/>
      <c r="PV51" s="63"/>
      <c r="PW51" s="63"/>
      <c r="PX51" s="63"/>
      <c r="PY51" s="63"/>
      <c r="PZ51" s="63"/>
      <c r="QA51" s="63"/>
      <c r="QB51" s="63"/>
      <c r="QC51" s="63"/>
      <c r="QD51" s="63"/>
      <c r="QE51" s="63"/>
      <c r="QF51" s="63"/>
      <c r="QG51" s="63"/>
      <c r="QH51" s="63"/>
      <c r="QI51" s="63"/>
      <c r="QJ51" s="63"/>
      <c r="QK51" s="63"/>
      <c r="QL51" s="63"/>
      <c r="QM51" s="63"/>
      <c r="QN51" s="63"/>
      <c r="QO51" s="63"/>
      <c r="QP51" s="63"/>
      <c r="QQ51" s="63"/>
      <c r="QR51" s="63"/>
      <c r="QS51" s="63"/>
      <c r="QT51" s="63"/>
      <c r="QU51" s="63"/>
      <c r="QV51" s="63"/>
      <c r="QW51" s="63"/>
      <c r="QX51" s="63"/>
      <c r="QY51" s="63"/>
      <c r="QZ51" s="63"/>
      <c r="RA51" s="63"/>
      <c r="RB51" s="63"/>
      <c r="RC51" s="63"/>
      <c r="RD51" s="63"/>
      <c r="RE51" s="63"/>
      <c r="RF51" s="63"/>
      <c r="RG51" s="63"/>
      <c r="RH51" s="63"/>
      <c r="RI51" s="63"/>
      <c r="RJ51" s="63"/>
      <c r="RK51" s="63"/>
      <c r="RL51" s="63"/>
      <c r="RM51" s="63"/>
      <c r="RN51" s="63"/>
      <c r="RO51" s="63"/>
      <c r="RP51" s="63"/>
      <c r="RQ51" s="63"/>
      <c r="RR51" s="63"/>
      <c r="RS51" s="63"/>
      <c r="RT51" s="63"/>
      <c r="RU51" s="63"/>
      <c r="RV51" s="63"/>
      <c r="RW51" s="63"/>
      <c r="RX51" s="63"/>
      <c r="RY51" s="63"/>
      <c r="RZ51" s="63"/>
      <c r="SA51" s="63"/>
      <c r="SB51" s="63"/>
      <c r="SC51" s="63"/>
      <c r="SD51" s="63"/>
      <c r="SE51" s="63"/>
      <c r="SF51" s="63"/>
      <c r="SG51" s="63"/>
      <c r="SH51" s="63"/>
      <c r="SI51" s="63"/>
      <c r="SJ51" s="63"/>
      <c r="SK51" s="63"/>
      <c r="SL51" s="63"/>
      <c r="SM51" s="63"/>
      <c r="SN51" s="63"/>
      <c r="SO51" s="63"/>
      <c r="SP51" s="63"/>
      <c r="SQ51" s="63"/>
      <c r="SR51" s="63"/>
      <c r="SS51" s="63"/>
      <c r="ST51" s="63"/>
      <c r="SU51" s="63"/>
      <c r="SV51" s="63"/>
      <c r="SW51" s="63"/>
      <c r="SX51" s="63"/>
      <c r="SY51" s="63"/>
      <c r="SZ51" s="63"/>
      <c r="TA51" s="63"/>
      <c r="TB51" s="63"/>
      <c r="TC51" s="63"/>
      <c r="TD51" s="63"/>
      <c r="TE51" s="63"/>
      <c r="TF51" s="63"/>
      <c r="TG51" s="63"/>
      <c r="TH51" s="63"/>
      <c r="TI51" s="63"/>
      <c r="TJ51" s="63"/>
      <c r="TK51" s="63"/>
      <c r="TL51" s="63"/>
      <c r="TM51" s="63"/>
      <c r="TN51" s="63"/>
      <c r="TO51" s="63"/>
      <c r="TP51" s="63"/>
      <c r="TQ51" s="63"/>
      <c r="TR51" s="63"/>
      <c r="TS51" s="63"/>
      <c r="TT51" s="63"/>
      <c r="TU51" s="63"/>
      <c r="TV51" s="63"/>
      <c r="TW51" s="63"/>
      <c r="TX51" s="63"/>
      <c r="TY51" s="63"/>
      <c r="TZ51" s="63"/>
      <c r="UA51" s="63"/>
      <c r="UB51" s="63"/>
      <c r="UC51" s="63"/>
      <c r="UD51" s="63"/>
      <c r="UE51" s="63"/>
      <c r="UF51" s="63"/>
      <c r="UG51" s="63"/>
      <c r="UH51" s="63"/>
      <c r="UI51" s="63"/>
      <c r="UJ51" s="63"/>
      <c r="UK51" s="63"/>
      <c r="UL51" s="63"/>
      <c r="UM51" s="63"/>
      <c r="UN51" s="63"/>
      <c r="UO51" s="63"/>
      <c r="UP51" s="63"/>
      <c r="UQ51" s="63"/>
      <c r="UR51" s="63"/>
      <c r="US51" s="63"/>
      <c r="UT51" s="63"/>
      <c r="UU51" s="63"/>
      <c r="UV51" s="63"/>
      <c r="UW51" s="63"/>
      <c r="UX51" s="63"/>
      <c r="UY51" s="63"/>
      <c r="UZ51" s="63"/>
      <c r="VA51" s="63"/>
      <c r="VB51" s="63"/>
      <c r="VC51" s="63"/>
      <c r="VD51" s="63"/>
      <c r="VE51" s="63"/>
      <c r="VF51" s="63"/>
      <c r="VG51" s="63"/>
      <c r="VH51" s="63"/>
      <c r="VI51" s="63"/>
      <c r="VJ51" s="63"/>
      <c r="VK51" s="63"/>
      <c r="VL51" s="63"/>
      <c r="VM51" s="63"/>
      <c r="VN51" s="63"/>
      <c r="VO51" s="63"/>
      <c r="VP51" s="63"/>
      <c r="VQ51" s="63"/>
      <c r="VR51" s="63"/>
      <c r="VS51" s="63"/>
      <c r="VT51" s="63"/>
      <c r="VU51" s="63"/>
      <c r="VV51" s="63"/>
      <c r="VW51" s="63"/>
      <c r="VX51" s="63"/>
      <c r="VY51" s="63"/>
      <c r="VZ51" s="63"/>
      <c r="WA51" s="63"/>
      <c r="WB51" s="63"/>
      <c r="WC51" s="63"/>
      <c r="WD51" s="63"/>
      <c r="WE51" s="63"/>
      <c r="WF51" s="63"/>
      <c r="WG51" s="63"/>
      <c r="WH51" s="63"/>
      <c r="WI51" s="63"/>
      <c r="WJ51" s="63"/>
      <c r="WK51" s="63"/>
      <c r="WL51" s="63"/>
      <c r="WM51" s="63"/>
      <c r="WN51" s="63"/>
      <c r="WO51" s="63"/>
      <c r="WP51" s="63"/>
      <c r="WQ51" s="63"/>
      <c r="WR51" s="63"/>
      <c r="WS51" s="63"/>
      <c r="WT51" s="63"/>
      <c r="WU51" s="63"/>
      <c r="WV51" s="63"/>
      <c r="WW51" s="63"/>
      <c r="WX51" s="63"/>
      <c r="WY51" s="63"/>
      <c r="WZ51" s="63"/>
      <c r="XA51" s="63"/>
      <c r="XB51" s="63"/>
      <c r="XC51" s="63"/>
      <c r="XD51" s="63"/>
      <c r="XE51" s="63"/>
      <c r="XF51" s="63"/>
      <c r="XG51" s="63"/>
      <c r="XH51" s="63"/>
      <c r="XI51" s="63"/>
      <c r="XJ51" s="63"/>
      <c r="XK51" s="63"/>
      <c r="XL51" s="63"/>
      <c r="XM51" s="63"/>
      <c r="XN51" s="63"/>
      <c r="XO51" s="63"/>
      <c r="XP51" s="63"/>
      <c r="XQ51" s="63"/>
      <c r="XR51" s="63"/>
      <c r="XS51" s="63"/>
      <c r="XT51" s="63"/>
      <c r="XU51" s="63"/>
      <c r="XV51" s="63"/>
      <c r="XW51" s="63"/>
      <c r="XX51" s="63"/>
      <c r="XY51" s="63"/>
      <c r="XZ51" s="63"/>
      <c r="YA51" s="63"/>
      <c r="YB51" s="63"/>
      <c r="YC51" s="63"/>
      <c r="YD51" s="63"/>
      <c r="YE51" s="63"/>
      <c r="YF51" s="63"/>
      <c r="YG51" s="63"/>
      <c r="YH51" s="63"/>
      <c r="YI51" s="63"/>
      <c r="YJ51" s="63"/>
      <c r="YK51" s="63"/>
      <c r="YL51" s="63"/>
      <c r="YM51" s="63"/>
      <c r="YN51" s="63"/>
      <c r="YO51" s="63"/>
      <c r="YP51" s="63"/>
      <c r="YQ51" s="63"/>
      <c r="YR51" s="63"/>
      <c r="YS51" s="63"/>
      <c r="YT51" s="63"/>
      <c r="YU51" s="63"/>
      <c r="YV51" s="63"/>
      <c r="YW51" s="63"/>
      <c r="YX51" s="63"/>
      <c r="YY51" s="63"/>
      <c r="YZ51" s="63"/>
      <c r="ZA51" s="63"/>
      <c r="ZB51" s="63"/>
      <c r="ZC51" s="63"/>
      <c r="ZD51" s="63"/>
      <c r="ZE51" s="63"/>
      <c r="ZF51" s="63"/>
      <c r="ZG51" s="63"/>
      <c r="ZH51" s="63"/>
      <c r="ZI51" s="63"/>
      <c r="ZJ51" s="63"/>
      <c r="ZK51" s="63"/>
      <c r="ZL51" s="63"/>
      <c r="ZM51" s="63"/>
      <c r="ZN51" s="63"/>
      <c r="ZO51" s="63"/>
      <c r="ZP51" s="63"/>
      <c r="ZQ51" s="63"/>
      <c r="ZR51" s="63"/>
      <c r="ZS51" s="63"/>
      <c r="ZT51" s="63"/>
      <c r="ZU51" s="63"/>
      <c r="ZV51" s="63"/>
      <c r="ZW51" s="63"/>
      <c r="ZX51" s="63"/>
      <c r="ZY51" s="63"/>
      <c r="ZZ51" s="63"/>
      <c r="AAA51" s="63"/>
      <c r="AAB51" s="63"/>
      <c r="AAC51" s="63"/>
      <c r="AAD51" s="63"/>
      <c r="AAE51" s="63"/>
      <c r="AAF51" s="63"/>
      <c r="AAG51" s="63"/>
      <c r="AAH51" s="63"/>
      <c r="AAI51" s="63"/>
      <c r="AAJ51" s="63"/>
      <c r="AAK51" s="63"/>
      <c r="AAL51" s="63"/>
      <c r="AAM51" s="63"/>
      <c r="AAN51" s="63"/>
      <c r="AAO51" s="63"/>
      <c r="AAP51" s="63"/>
      <c r="AAQ51" s="63"/>
      <c r="AAR51" s="63"/>
      <c r="AAS51" s="63"/>
      <c r="AAT51" s="63"/>
      <c r="AAU51" s="63"/>
      <c r="AAV51" s="63"/>
      <c r="AAW51" s="63"/>
      <c r="AAX51" s="63"/>
      <c r="AAY51" s="63"/>
      <c r="AAZ51" s="63"/>
      <c r="ABA51" s="63"/>
      <c r="ABB51" s="63"/>
      <c r="ABC51" s="63"/>
      <c r="ABD51" s="63"/>
      <c r="ABE51" s="63"/>
      <c r="ABF51" s="63"/>
      <c r="ABG51" s="63"/>
      <c r="ABH51" s="63"/>
      <c r="ABI51" s="63"/>
      <c r="ABJ51" s="63"/>
      <c r="ABK51" s="63"/>
      <c r="ABL51" s="63"/>
      <c r="ABM51" s="63"/>
      <c r="ABN51" s="63"/>
      <c r="ABO51" s="63"/>
      <c r="ABP51" s="63"/>
      <c r="ABQ51" s="63"/>
      <c r="ABR51" s="63"/>
      <c r="ABS51" s="63"/>
      <c r="ABT51" s="63"/>
      <c r="ABU51" s="63"/>
      <c r="ABV51" s="63"/>
      <c r="ABW51" s="63"/>
      <c r="ABX51" s="63"/>
      <c r="ABY51" s="63"/>
      <c r="ABZ51" s="63"/>
      <c r="ACA51" s="63"/>
      <c r="ACB51" s="63"/>
      <c r="ACC51" s="63"/>
      <c r="ACD51" s="63"/>
      <c r="ACE51" s="63"/>
      <c r="ACF51" s="63"/>
      <c r="ACG51" s="63"/>
      <c r="ACH51" s="63"/>
      <c r="ACI51" s="63"/>
      <c r="ACJ51" s="63"/>
      <c r="ACK51" s="63"/>
      <c r="ACL51" s="63"/>
      <c r="ACM51" s="63"/>
      <c r="ACN51" s="63"/>
      <c r="ACO51" s="63"/>
      <c r="ACP51" s="63"/>
      <c r="ACQ51" s="63"/>
      <c r="ACR51" s="63"/>
      <c r="ACS51" s="63"/>
      <c r="ACT51" s="63"/>
      <c r="ACU51" s="63"/>
      <c r="ACV51" s="63"/>
      <c r="ACW51" s="63"/>
      <c r="ACX51" s="63"/>
      <c r="ACY51" s="63"/>
      <c r="ACZ51" s="63"/>
      <c r="ADA51" s="63"/>
      <c r="ADB51" s="63"/>
      <c r="ADC51" s="63"/>
      <c r="ADD51" s="63"/>
      <c r="ADE51" s="63"/>
      <c r="ADF51" s="63"/>
      <c r="ADG51" s="63"/>
      <c r="ADH51" s="63"/>
      <c r="ADI51" s="63"/>
      <c r="ADJ51" s="63"/>
      <c r="ADK51" s="63"/>
      <c r="ADL51" s="63"/>
      <c r="ADM51" s="63"/>
      <c r="ADN51" s="63"/>
      <c r="ADO51" s="63"/>
      <c r="ADP51" s="63"/>
      <c r="ADQ51" s="63"/>
      <c r="ADR51" s="63"/>
      <c r="ADS51" s="63"/>
      <c r="ADT51" s="63"/>
      <c r="ADU51" s="63"/>
      <c r="ADV51" s="63"/>
      <c r="ADW51" s="63"/>
      <c r="ADX51" s="63"/>
      <c r="ADY51" s="63"/>
      <c r="ADZ51" s="63"/>
      <c r="AEA51" s="63"/>
      <c r="AEB51" s="63"/>
      <c r="AEC51" s="63"/>
      <c r="AED51" s="63"/>
      <c r="AEE51" s="63"/>
      <c r="AEF51" s="63"/>
      <c r="AEG51" s="63"/>
      <c r="AEH51" s="63"/>
      <c r="AEI51" s="63"/>
      <c r="AEJ51" s="63"/>
      <c r="AEK51" s="63"/>
      <c r="AEL51" s="63"/>
      <c r="AEM51" s="63"/>
      <c r="AEN51" s="63"/>
      <c r="AEO51" s="63"/>
      <c r="AEP51" s="63"/>
      <c r="AEQ51" s="63"/>
      <c r="AER51" s="63"/>
      <c r="AES51" s="63"/>
      <c r="AET51" s="63"/>
      <c r="AEU51" s="63"/>
      <c r="AEV51" s="63"/>
      <c r="AEW51" s="63"/>
      <c r="AEX51" s="63"/>
      <c r="AEY51" s="63"/>
      <c r="AEZ51" s="63"/>
      <c r="AFA51" s="63"/>
      <c r="AFB51" s="63"/>
      <c r="AFC51" s="63"/>
      <c r="AFD51" s="63"/>
      <c r="AFE51" s="63"/>
      <c r="AFF51" s="63"/>
      <c r="AFG51" s="63"/>
      <c r="AFH51" s="63"/>
      <c r="AFI51" s="63"/>
      <c r="AFJ51" s="63"/>
      <c r="AFK51" s="63"/>
      <c r="AFL51" s="63"/>
      <c r="AFM51" s="63"/>
      <c r="AFN51" s="63"/>
      <c r="AFO51" s="63"/>
      <c r="AFP51" s="63"/>
      <c r="AFQ51" s="63"/>
      <c r="AFR51" s="63"/>
      <c r="AFS51" s="63"/>
      <c r="AFT51" s="63"/>
      <c r="AFU51" s="63"/>
      <c r="AFV51" s="63"/>
      <c r="AFW51" s="63"/>
      <c r="AFX51" s="63"/>
      <c r="AFY51" s="63"/>
      <c r="AFZ51" s="63"/>
      <c r="AGA51" s="63"/>
      <c r="AGB51" s="63"/>
      <c r="AGC51" s="63"/>
      <c r="AGD51" s="63"/>
      <c r="AGE51" s="63"/>
      <c r="AGF51" s="63"/>
      <c r="AGG51" s="63"/>
      <c r="AGH51" s="63"/>
      <c r="AGI51" s="63"/>
      <c r="AGJ51" s="63"/>
      <c r="AGK51" s="63"/>
      <c r="AGL51" s="63"/>
      <c r="AGM51" s="63"/>
      <c r="AGN51" s="63"/>
      <c r="AGO51" s="63"/>
      <c r="AGP51" s="63"/>
      <c r="AGQ51" s="63"/>
      <c r="AGR51" s="63"/>
      <c r="AGS51" s="63"/>
      <c r="AGT51" s="63"/>
      <c r="AGU51" s="63"/>
      <c r="AGV51" s="63"/>
      <c r="AGW51" s="63"/>
      <c r="AGX51" s="63"/>
      <c r="AGY51" s="63"/>
      <c r="AGZ51" s="63"/>
      <c r="AHA51" s="63"/>
      <c r="AHB51" s="63"/>
      <c r="AHC51" s="63"/>
      <c r="AHD51" s="63"/>
      <c r="AHE51" s="63"/>
      <c r="AHF51" s="63"/>
      <c r="AHG51" s="63"/>
      <c r="AHH51" s="63"/>
      <c r="AHI51" s="63"/>
      <c r="AHJ51" s="63"/>
      <c r="AHK51" s="63"/>
      <c r="AHL51" s="63"/>
      <c r="AHM51" s="63"/>
      <c r="AHN51" s="63"/>
      <c r="AHO51" s="63"/>
      <c r="AHP51" s="63"/>
      <c r="AHQ51" s="63"/>
      <c r="AHR51" s="63"/>
      <c r="AHS51" s="63"/>
      <c r="AHT51" s="63"/>
      <c r="AHU51" s="63"/>
      <c r="AHV51" s="63"/>
      <c r="AHW51" s="63"/>
      <c r="AHX51" s="63"/>
      <c r="AHY51" s="63"/>
      <c r="AHZ51" s="63"/>
      <c r="AIA51" s="63"/>
      <c r="AIB51" s="63"/>
      <c r="AIC51" s="63"/>
      <c r="AID51" s="63"/>
      <c r="AIE51" s="63"/>
      <c r="AIF51" s="63"/>
      <c r="AIG51" s="63"/>
      <c r="AIH51" s="63"/>
      <c r="AII51" s="63"/>
      <c r="AIJ51" s="63"/>
      <c r="AIK51" s="63"/>
      <c r="AIL51" s="63"/>
      <c r="AIM51" s="63"/>
      <c r="AIN51" s="63"/>
      <c r="AIO51" s="63"/>
      <c r="AIP51" s="63"/>
      <c r="AIQ51" s="63"/>
      <c r="AIR51" s="63"/>
      <c r="AIS51" s="63"/>
      <c r="AIT51" s="63"/>
      <c r="AIU51" s="63"/>
      <c r="AIV51" s="63"/>
      <c r="AIW51" s="63"/>
      <c r="AIX51" s="63"/>
      <c r="AIY51" s="63"/>
      <c r="AIZ51" s="63"/>
      <c r="AJA51" s="63"/>
      <c r="AJB51" s="63"/>
      <c r="AJC51" s="63"/>
      <c r="AJD51" s="63"/>
      <c r="AJE51" s="63"/>
      <c r="AJF51" s="63"/>
      <c r="AJG51" s="63"/>
      <c r="AJH51" s="63"/>
      <c r="AJI51" s="63"/>
      <c r="AJJ51" s="63"/>
      <c r="AJK51" s="63"/>
      <c r="AJL51" s="63"/>
      <c r="AJM51" s="63"/>
      <c r="AJN51" s="63"/>
      <c r="AJO51" s="63"/>
      <c r="AJP51" s="63"/>
      <c r="AJQ51" s="63"/>
      <c r="AJR51" s="63"/>
      <c r="AJS51" s="63"/>
      <c r="AJT51" s="63"/>
      <c r="AJU51" s="63"/>
      <c r="AJV51" s="63"/>
      <c r="AJW51" s="63"/>
      <c r="AJX51" s="63"/>
      <c r="AJY51" s="63"/>
      <c r="AJZ51" s="63"/>
      <c r="AKA51" s="63"/>
      <c r="AKB51" s="63"/>
      <c r="AKC51" s="63"/>
      <c r="AKD51" s="63"/>
      <c r="AKE51" s="63"/>
      <c r="AKF51" s="63"/>
      <c r="AKG51" s="63"/>
      <c r="AKH51" s="63"/>
      <c r="AKI51" s="63"/>
      <c r="AKJ51" s="63"/>
      <c r="AKK51" s="63"/>
      <c r="AKL51" s="63"/>
      <c r="AKM51" s="63"/>
      <c r="AKN51" s="63"/>
      <c r="AKO51" s="63"/>
      <c r="AKP51" s="63"/>
      <c r="AKQ51" s="63"/>
      <c r="AKR51" s="63"/>
      <c r="AKS51" s="63"/>
      <c r="AKT51" s="63"/>
      <c r="AKU51" s="63"/>
      <c r="AKV51" s="63"/>
      <c r="AKW51" s="63"/>
      <c r="AKX51" s="63"/>
      <c r="AKY51" s="63"/>
      <c r="AKZ51" s="63"/>
      <c r="ALA51" s="63"/>
      <c r="ALB51" s="63"/>
      <c r="ALC51" s="63"/>
      <c r="ALD51" s="63"/>
      <c r="ALE51" s="63"/>
      <c r="ALF51" s="63"/>
      <c r="ALG51" s="63"/>
      <c r="ALH51" s="63"/>
      <c r="ALI51" s="63"/>
      <c r="ALJ51" s="63"/>
      <c r="ALK51" s="63"/>
      <c r="ALL51" s="63"/>
      <c r="ALM51" s="63"/>
      <c r="ALN51" s="63"/>
      <c r="ALO51" s="63"/>
      <c r="ALP51" s="63"/>
      <c r="ALQ51" s="63"/>
      <c r="ALR51" s="63"/>
      <c r="ALS51" s="63"/>
      <c r="ALT51" s="63"/>
      <c r="ALU51" s="63"/>
      <c r="ALV51" s="63"/>
      <c r="ALW51" s="63"/>
      <c r="ALX51" s="63"/>
      <c r="ALY51" s="63"/>
      <c r="ALZ51" s="63"/>
      <c r="AMA51" s="63"/>
      <c r="AMB51" s="63"/>
      <c r="AMC51" s="63"/>
      <c r="AMD51" s="63"/>
      <c r="AME51" s="63"/>
      <c r="AMF51" s="63"/>
      <c r="AMG51" s="63"/>
      <c r="AMH51" s="63"/>
      <c r="AMI51" s="63"/>
      <c r="AMJ51" s="63"/>
      <c r="AMK51" s="63"/>
      <c r="AML51" s="63"/>
      <c r="AMM51" s="63"/>
      <c r="AMN51" s="63"/>
      <c r="AMO51" s="63"/>
      <c r="AMP51" s="63"/>
      <c r="AMQ51" s="63"/>
      <c r="AMR51" s="63"/>
      <c r="AMS51" s="63"/>
      <c r="AMT51" s="63"/>
      <c r="AMU51" s="63"/>
      <c r="AMV51" s="63"/>
      <c r="AMW51" s="63"/>
      <c r="AMX51" s="63"/>
      <c r="AMY51" s="63"/>
      <c r="AMZ51" s="63"/>
      <c r="ANA51" s="63"/>
      <c r="ANB51" s="63"/>
      <c r="ANC51" s="63"/>
      <c r="AND51" s="63"/>
      <c r="ANE51" s="63"/>
      <c r="ANF51" s="63"/>
      <c r="ANG51" s="63"/>
      <c r="ANH51" s="63"/>
      <c r="ANI51" s="63"/>
      <c r="ANJ51" s="63"/>
      <c r="ANK51" s="63"/>
      <c r="ANL51" s="63"/>
      <c r="ANM51" s="63"/>
      <c r="ANN51" s="63"/>
      <c r="ANO51" s="63"/>
      <c r="ANP51" s="63"/>
      <c r="ANQ51" s="63"/>
      <c r="ANR51" s="63"/>
      <c r="ANS51" s="63"/>
      <c r="ANT51" s="63"/>
      <c r="ANU51" s="63"/>
      <c r="ANV51" s="63"/>
      <c r="ANW51" s="63"/>
      <c r="ANX51" s="63"/>
      <c r="ANY51" s="63"/>
      <c r="ANZ51" s="63"/>
      <c r="AOA51" s="63"/>
      <c r="AOB51" s="63"/>
      <c r="AOC51" s="63"/>
      <c r="AOD51" s="63"/>
      <c r="AOE51" s="63"/>
      <c r="AOF51" s="63"/>
      <c r="AOG51" s="63"/>
      <c r="AOH51" s="63"/>
      <c r="AOI51" s="63"/>
      <c r="AOJ51" s="63"/>
      <c r="AOK51" s="63"/>
      <c r="AOL51" s="63"/>
      <c r="AOM51" s="63"/>
      <c r="AON51" s="63"/>
      <c r="AOO51" s="63"/>
      <c r="AOP51" s="63"/>
      <c r="AOQ51" s="63"/>
      <c r="AOR51" s="63"/>
      <c r="AOS51" s="63"/>
      <c r="AOT51" s="63"/>
      <c r="AOU51" s="63"/>
      <c r="AOV51" s="63"/>
      <c r="AOW51" s="63"/>
      <c r="AOX51" s="63"/>
      <c r="AOY51" s="63"/>
      <c r="AOZ51" s="63"/>
      <c r="APA51" s="63"/>
      <c r="APB51" s="63"/>
      <c r="APC51" s="63"/>
      <c r="APD51" s="63"/>
      <c r="APE51" s="63"/>
      <c r="APF51" s="63"/>
      <c r="APG51" s="63"/>
      <c r="APH51" s="63"/>
      <c r="API51" s="63"/>
      <c r="APJ51" s="63"/>
      <c r="APK51" s="63"/>
      <c r="APL51" s="63"/>
      <c r="APM51" s="63"/>
      <c r="APN51" s="63"/>
      <c r="APO51" s="63"/>
      <c r="APP51" s="63"/>
      <c r="APQ51" s="63"/>
      <c r="APR51" s="63"/>
      <c r="APS51" s="63"/>
      <c r="APT51" s="63"/>
      <c r="APU51" s="63"/>
      <c r="APV51" s="63"/>
      <c r="APW51" s="63"/>
      <c r="APX51" s="63"/>
      <c r="APY51" s="63"/>
      <c r="APZ51" s="63"/>
      <c r="AQA51" s="63"/>
      <c r="AQB51" s="63"/>
      <c r="AQC51" s="63"/>
      <c r="AQD51" s="63"/>
      <c r="AQE51" s="63"/>
      <c r="AQF51" s="63"/>
      <c r="AQG51" s="63"/>
      <c r="AQH51" s="63"/>
      <c r="AQI51" s="63"/>
      <c r="AQJ51" s="63"/>
      <c r="AQK51" s="63"/>
      <c r="AQL51" s="63"/>
      <c r="AQM51" s="63"/>
      <c r="AQN51" s="63"/>
      <c r="AQO51" s="63"/>
      <c r="AQP51" s="63"/>
      <c r="AQQ51" s="63"/>
      <c r="AQR51" s="63"/>
      <c r="AQS51" s="63"/>
      <c r="AQT51" s="63"/>
      <c r="AQU51" s="63"/>
      <c r="AQV51" s="63"/>
      <c r="AQW51" s="63"/>
      <c r="AQX51" s="63"/>
      <c r="AQY51" s="63"/>
      <c r="AQZ51" s="63"/>
      <c r="ARA51" s="63"/>
      <c r="ARB51" s="63"/>
      <c r="ARC51" s="63"/>
      <c r="ARD51" s="63"/>
      <c r="ARE51" s="63"/>
      <c r="ARF51" s="63"/>
      <c r="ARG51" s="63"/>
      <c r="ARH51" s="63"/>
      <c r="ARI51" s="63"/>
      <c r="ARJ51" s="63"/>
      <c r="ARK51" s="63"/>
      <c r="ARL51" s="63"/>
      <c r="ARM51" s="63"/>
      <c r="ARN51" s="63"/>
      <c r="ARO51" s="63"/>
      <c r="ARP51" s="63"/>
      <c r="ARQ51" s="63"/>
      <c r="ARR51" s="63"/>
      <c r="ARS51" s="63"/>
      <c r="ART51" s="63"/>
      <c r="ARU51" s="63"/>
      <c r="ARV51" s="63"/>
      <c r="ARW51" s="63"/>
      <c r="ARX51" s="63"/>
      <c r="ARY51" s="63"/>
      <c r="ARZ51" s="63"/>
      <c r="ASA51" s="63"/>
      <c r="ASB51" s="63"/>
      <c r="ASC51" s="63"/>
      <c r="ASD51" s="63"/>
      <c r="ASE51" s="63"/>
      <c r="ASF51" s="63"/>
      <c r="ASG51" s="63"/>
      <c r="ASH51" s="63"/>
      <c r="ASI51" s="63"/>
      <c r="ASJ51" s="63"/>
      <c r="ASK51" s="63"/>
      <c r="ASL51" s="63"/>
      <c r="ASM51" s="63"/>
      <c r="ASN51" s="63"/>
      <c r="ASO51" s="63"/>
      <c r="ASP51" s="63"/>
      <c r="ASQ51" s="63"/>
      <c r="ASR51" s="63"/>
      <c r="ASS51" s="63"/>
      <c r="AST51" s="63"/>
      <c r="ASU51" s="63"/>
      <c r="ASV51" s="63"/>
      <c r="ASW51" s="63"/>
      <c r="ASX51" s="63"/>
      <c r="ASY51" s="63"/>
      <c r="ASZ51" s="63"/>
      <c r="ATA51" s="63"/>
      <c r="ATB51" s="63"/>
      <c r="ATC51" s="63"/>
      <c r="ATD51" s="63"/>
      <c r="ATE51" s="63"/>
      <c r="ATF51" s="63"/>
      <c r="ATG51" s="63"/>
      <c r="ATH51" s="63"/>
      <c r="ATI51" s="63"/>
      <c r="ATJ51" s="63"/>
      <c r="ATK51" s="63"/>
      <c r="ATL51" s="63"/>
      <c r="ATM51" s="63"/>
      <c r="ATN51" s="63"/>
      <c r="ATO51" s="63"/>
      <c r="ATP51" s="63"/>
      <c r="ATQ51" s="63"/>
      <c r="ATR51" s="63"/>
      <c r="ATS51" s="63"/>
      <c r="ATT51" s="63"/>
      <c r="ATU51" s="63"/>
      <c r="ATV51" s="63"/>
      <c r="ATW51" s="63"/>
      <c r="ATX51" s="63"/>
      <c r="ATY51" s="63"/>
      <c r="ATZ51" s="63"/>
      <c r="AUA51" s="63"/>
      <c r="AUB51" s="63"/>
      <c r="AUC51" s="63"/>
      <c r="AUD51" s="63"/>
      <c r="AUE51" s="63"/>
      <c r="AUF51" s="63"/>
      <c r="AUG51" s="63"/>
      <c r="AUH51" s="63"/>
      <c r="AUI51" s="63"/>
      <c r="AUJ51" s="63"/>
      <c r="AUK51" s="63"/>
      <c r="AUL51" s="63"/>
      <c r="AUM51" s="63"/>
      <c r="AUN51" s="63"/>
      <c r="AUO51" s="63"/>
      <c r="AUP51" s="63"/>
      <c r="AUQ51" s="63"/>
      <c r="AUR51" s="63"/>
      <c r="AUS51" s="63"/>
      <c r="AUT51" s="63"/>
      <c r="AUU51" s="63"/>
      <c r="AUV51" s="63"/>
      <c r="AUW51" s="63"/>
      <c r="AUX51" s="63"/>
      <c r="AUY51" s="63"/>
      <c r="AUZ51" s="63"/>
      <c r="AVA51" s="63"/>
      <c r="AVB51" s="63"/>
      <c r="AVC51" s="63"/>
      <c r="AVD51" s="63"/>
      <c r="AVE51" s="63"/>
      <c r="AVF51" s="63"/>
      <c r="AVG51" s="63"/>
      <c r="AVH51" s="63"/>
      <c r="AVI51" s="63"/>
      <c r="AVJ51" s="63"/>
      <c r="AVK51" s="63"/>
      <c r="AVL51" s="63"/>
      <c r="AVM51" s="63"/>
      <c r="AVN51" s="63"/>
      <c r="AVO51" s="63"/>
      <c r="AVP51" s="63"/>
      <c r="AVQ51" s="63"/>
      <c r="AVR51" s="63"/>
      <c r="AVS51" s="63"/>
      <c r="AVT51" s="63"/>
      <c r="AVU51" s="63"/>
      <c r="AVV51" s="63"/>
      <c r="AVW51" s="63"/>
      <c r="AVX51" s="63"/>
      <c r="AVY51" s="63"/>
      <c r="AVZ51" s="63"/>
      <c r="AWA51" s="63"/>
      <c r="AWB51" s="63"/>
      <c r="AWC51" s="63"/>
      <c r="AWD51" s="63"/>
      <c r="AWE51" s="63"/>
      <c r="AWF51" s="63"/>
      <c r="AWG51" s="63"/>
      <c r="AWH51" s="63"/>
      <c r="AWI51" s="63"/>
      <c r="AWJ51" s="63"/>
      <c r="AWK51" s="63"/>
      <c r="AWL51" s="63"/>
      <c r="AWM51" s="63"/>
      <c r="AWN51" s="63"/>
      <c r="AWO51" s="63"/>
      <c r="AWP51" s="63"/>
      <c r="AWQ51" s="63"/>
      <c r="AWR51" s="63"/>
      <c r="AWS51" s="63"/>
      <c r="AWT51" s="63"/>
      <c r="AWU51" s="63"/>
      <c r="AWV51" s="63"/>
      <c r="AWW51" s="63"/>
      <c r="AWX51" s="63"/>
      <c r="AWY51" s="63"/>
      <c r="AWZ51" s="63"/>
      <c r="AXA51" s="63"/>
      <c r="AXB51" s="63"/>
      <c r="AXC51" s="63"/>
      <c r="AXD51" s="63"/>
      <c r="AXE51" s="63"/>
      <c r="AXF51" s="63"/>
      <c r="AXG51" s="63"/>
      <c r="AXH51" s="63"/>
      <c r="AXI51" s="63"/>
      <c r="AXJ51" s="63"/>
      <c r="AXK51" s="63"/>
      <c r="AXL51" s="63"/>
      <c r="AXM51" s="63"/>
      <c r="AXN51" s="63"/>
      <c r="AXO51" s="63"/>
      <c r="AXP51" s="63"/>
      <c r="AXQ51" s="63"/>
      <c r="AXR51" s="63"/>
      <c r="AXS51" s="63"/>
      <c r="AXT51" s="63"/>
      <c r="AXU51" s="63"/>
      <c r="AXV51" s="63"/>
      <c r="AXW51" s="63"/>
      <c r="AXX51" s="63"/>
      <c r="AXY51" s="63"/>
      <c r="AXZ51" s="63"/>
      <c r="AYA51" s="63"/>
      <c r="AYB51" s="63"/>
      <c r="AYC51" s="63"/>
      <c r="AYD51" s="63"/>
      <c r="AYE51" s="63"/>
      <c r="AYF51" s="63"/>
      <c r="AYG51" s="63"/>
      <c r="AYH51" s="63"/>
      <c r="AYI51" s="63"/>
      <c r="AYJ51" s="63"/>
      <c r="AYK51" s="63"/>
      <c r="AYL51" s="63"/>
      <c r="AYM51" s="63"/>
      <c r="AYN51" s="63"/>
      <c r="AYO51" s="63"/>
      <c r="AYP51" s="63"/>
      <c r="AYQ51" s="63"/>
      <c r="AYR51" s="63"/>
      <c r="AYS51" s="63"/>
      <c r="AYT51" s="63"/>
      <c r="AYU51" s="63"/>
      <c r="AYV51" s="63"/>
      <c r="AYW51" s="63"/>
      <c r="AYX51" s="63"/>
      <c r="AYY51" s="63"/>
      <c r="AYZ51" s="63"/>
      <c r="AZA51" s="63"/>
      <c r="AZB51" s="63"/>
      <c r="AZC51" s="63"/>
      <c r="AZD51" s="63"/>
      <c r="AZE51" s="63"/>
      <c r="AZF51" s="63"/>
      <c r="AZG51" s="63"/>
      <c r="AZH51" s="63"/>
      <c r="AZI51" s="63"/>
      <c r="AZJ51" s="63"/>
      <c r="AZK51" s="63"/>
      <c r="AZL51" s="63"/>
      <c r="AZM51" s="63"/>
      <c r="AZN51" s="63"/>
      <c r="AZO51" s="63"/>
      <c r="AZP51" s="63"/>
      <c r="AZQ51" s="63"/>
      <c r="AZR51" s="63"/>
      <c r="AZS51" s="63"/>
      <c r="AZT51" s="63"/>
      <c r="AZU51" s="63"/>
      <c r="AZV51" s="63"/>
      <c r="AZW51" s="63"/>
      <c r="AZX51" s="63"/>
      <c r="AZY51" s="63"/>
      <c r="AZZ51" s="63"/>
      <c r="BAA51" s="63"/>
      <c r="BAB51" s="63"/>
      <c r="BAC51" s="63"/>
      <c r="BAD51" s="63"/>
      <c r="BAE51" s="63"/>
      <c r="BAF51" s="63"/>
      <c r="BAG51" s="63"/>
      <c r="BAH51" s="63"/>
      <c r="BAI51" s="63"/>
      <c r="BAJ51" s="63"/>
      <c r="BAK51" s="63"/>
      <c r="BAL51" s="63"/>
      <c r="BAM51" s="63"/>
      <c r="BAN51" s="63"/>
      <c r="BAO51" s="63"/>
      <c r="BAP51" s="63"/>
      <c r="BAQ51" s="63"/>
      <c r="BAR51" s="63"/>
      <c r="BAS51" s="63"/>
      <c r="BAT51" s="63"/>
      <c r="BAU51" s="63"/>
      <c r="BAV51" s="63"/>
      <c r="BAW51" s="63"/>
      <c r="BAX51" s="63"/>
      <c r="BAY51" s="63"/>
      <c r="BAZ51" s="63"/>
      <c r="BBA51" s="63"/>
      <c r="BBB51" s="63"/>
      <c r="BBC51" s="63"/>
      <c r="BBD51" s="63"/>
      <c r="BBE51" s="63"/>
      <c r="BBF51" s="63"/>
      <c r="BBG51" s="63"/>
      <c r="BBH51" s="63"/>
      <c r="BBI51" s="63"/>
      <c r="BBJ51" s="63"/>
      <c r="BBK51" s="63"/>
      <c r="BBL51" s="63"/>
      <c r="BBM51" s="63"/>
      <c r="BBN51" s="63"/>
      <c r="BBO51" s="63"/>
      <c r="BBP51" s="63"/>
      <c r="BBQ51" s="63"/>
      <c r="BBR51" s="63"/>
      <c r="BBS51" s="63"/>
      <c r="BBT51" s="63"/>
      <c r="BBU51" s="63"/>
      <c r="BBV51" s="63"/>
      <c r="BBW51" s="63"/>
      <c r="BBX51" s="63"/>
      <c r="BBY51" s="63"/>
      <c r="BBZ51" s="63"/>
      <c r="BCA51" s="63"/>
      <c r="BCB51" s="63"/>
      <c r="BCC51" s="63"/>
      <c r="BCD51" s="63"/>
      <c r="BCE51" s="63"/>
      <c r="BCF51" s="63"/>
      <c r="BCG51" s="63"/>
      <c r="BCH51" s="63"/>
      <c r="BCI51" s="63"/>
      <c r="BCJ51" s="63"/>
      <c r="BCK51" s="63"/>
      <c r="BCL51" s="63"/>
      <c r="BCM51" s="63"/>
      <c r="BCN51" s="63"/>
      <c r="BCO51" s="63"/>
      <c r="BCP51" s="63"/>
      <c r="BCQ51" s="63"/>
      <c r="BCR51" s="63"/>
      <c r="BCS51" s="63"/>
      <c r="BCT51" s="63"/>
      <c r="BCU51" s="63"/>
      <c r="BCV51" s="63"/>
      <c r="BCW51" s="63"/>
      <c r="BCX51" s="63"/>
      <c r="BCY51" s="63"/>
      <c r="BCZ51" s="63"/>
      <c r="BDA51" s="63"/>
      <c r="BDB51" s="63"/>
      <c r="BDC51" s="63"/>
      <c r="BDD51" s="63"/>
      <c r="BDE51" s="63"/>
      <c r="BDF51" s="63"/>
      <c r="BDG51" s="63"/>
      <c r="BDH51" s="63"/>
      <c r="BDI51" s="63"/>
      <c r="BDJ51" s="63"/>
      <c r="BDK51" s="63"/>
      <c r="BDL51" s="63"/>
      <c r="BDM51" s="63"/>
      <c r="BDN51" s="63"/>
      <c r="BDO51" s="63"/>
      <c r="BDP51" s="63"/>
      <c r="BDQ51" s="63"/>
      <c r="BDR51" s="63"/>
      <c r="BDS51" s="63"/>
      <c r="BDT51" s="63"/>
      <c r="BDU51" s="63"/>
      <c r="BDV51" s="63"/>
      <c r="BDW51" s="63"/>
      <c r="BDX51" s="63"/>
      <c r="BDY51" s="63"/>
      <c r="BDZ51" s="63"/>
      <c r="BEA51" s="63"/>
      <c r="BEB51" s="63"/>
      <c r="BEC51" s="63"/>
      <c r="BED51" s="63"/>
      <c r="BEE51" s="63"/>
      <c r="BEF51" s="63"/>
      <c r="BEG51" s="63"/>
      <c r="BEH51" s="63"/>
      <c r="BEI51" s="63"/>
      <c r="BEJ51" s="63"/>
      <c r="BEK51" s="63"/>
      <c r="BEL51" s="63"/>
      <c r="BEM51" s="63"/>
      <c r="BEN51" s="63"/>
      <c r="BEO51" s="63"/>
      <c r="BEP51" s="63"/>
      <c r="BEQ51" s="63"/>
      <c r="BER51" s="63"/>
      <c r="BES51" s="63"/>
      <c r="BET51" s="63"/>
      <c r="BEU51" s="63"/>
      <c r="BEV51" s="63"/>
      <c r="BEW51" s="63"/>
      <c r="BEX51" s="63"/>
      <c r="BEY51" s="63"/>
      <c r="BEZ51" s="63"/>
      <c r="BFA51" s="63"/>
      <c r="BFB51" s="63"/>
      <c r="BFC51" s="63"/>
      <c r="BFD51" s="63"/>
      <c r="BFE51" s="63"/>
      <c r="BFF51" s="63"/>
      <c r="BFG51" s="63"/>
      <c r="BFH51" s="63"/>
      <c r="BFI51" s="63"/>
      <c r="BFJ51" s="63"/>
      <c r="BFK51" s="63"/>
      <c r="BFL51" s="63"/>
      <c r="BFM51" s="63"/>
      <c r="BFN51" s="63"/>
      <c r="BFO51" s="63"/>
      <c r="BFP51" s="63"/>
      <c r="BFQ51" s="63"/>
      <c r="BFR51" s="63"/>
      <c r="BFS51" s="63"/>
      <c r="BFT51" s="63"/>
      <c r="BFU51" s="63"/>
      <c r="BFV51" s="63"/>
      <c r="BFW51" s="63"/>
      <c r="BFX51" s="63"/>
      <c r="BFY51" s="63"/>
      <c r="BFZ51" s="63"/>
      <c r="BGA51" s="63"/>
      <c r="BGB51" s="63"/>
      <c r="BGC51" s="63"/>
      <c r="BGD51" s="63"/>
      <c r="BGE51" s="63"/>
      <c r="BGF51" s="63"/>
      <c r="BGG51" s="63"/>
      <c r="BGH51" s="63"/>
      <c r="BGI51" s="63"/>
      <c r="BGJ51" s="63"/>
      <c r="BGK51" s="63"/>
      <c r="BGL51" s="63"/>
      <c r="BGM51" s="63"/>
      <c r="BGN51" s="63"/>
      <c r="BGO51" s="63"/>
      <c r="BGP51" s="63"/>
      <c r="BGQ51" s="63"/>
      <c r="BGR51" s="63"/>
      <c r="BGS51" s="63"/>
      <c r="BGT51" s="63"/>
      <c r="BGU51" s="63"/>
      <c r="BGV51" s="63"/>
      <c r="BGW51" s="63"/>
      <c r="BGX51" s="63"/>
      <c r="BGY51" s="63"/>
      <c r="BGZ51" s="63"/>
      <c r="BHA51" s="63"/>
      <c r="BHB51" s="63"/>
      <c r="BHC51" s="63"/>
      <c r="BHD51" s="63"/>
      <c r="BHE51" s="63"/>
      <c r="BHF51" s="63"/>
      <c r="BHG51" s="63"/>
      <c r="BHH51" s="63"/>
      <c r="BHI51" s="63"/>
      <c r="BHJ51" s="63"/>
      <c r="BHK51" s="63"/>
      <c r="BHL51" s="63"/>
      <c r="BHM51" s="63"/>
      <c r="BHN51" s="63"/>
      <c r="BHO51" s="63"/>
      <c r="BHP51" s="63"/>
      <c r="BHQ51" s="63"/>
      <c r="BHR51" s="63"/>
      <c r="BHS51" s="63"/>
      <c r="BHT51" s="63"/>
      <c r="BHU51" s="63"/>
      <c r="BHV51" s="63"/>
      <c r="BHW51" s="63"/>
      <c r="BHX51" s="63"/>
      <c r="BHY51" s="63"/>
      <c r="BHZ51" s="63"/>
      <c r="BIA51" s="63"/>
      <c r="BIB51" s="63"/>
      <c r="BIC51" s="63"/>
      <c r="BID51" s="63"/>
      <c r="BIE51" s="63"/>
      <c r="BIF51" s="63"/>
      <c r="BIG51" s="63"/>
      <c r="BIH51" s="63"/>
      <c r="BII51" s="63"/>
      <c r="BIJ51" s="63"/>
      <c r="BIK51" s="63"/>
      <c r="BIL51" s="63"/>
      <c r="BIM51" s="63"/>
      <c r="BIN51" s="63"/>
      <c r="BIO51" s="63"/>
      <c r="BIP51" s="63"/>
      <c r="BIQ51" s="63"/>
      <c r="BIR51" s="63"/>
      <c r="BIS51" s="63"/>
      <c r="BIT51" s="63"/>
      <c r="BIU51" s="63"/>
      <c r="BIV51" s="63"/>
      <c r="BIW51" s="63"/>
      <c r="BIX51" s="63"/>
      <c r="BIY51" s="63"/>
      <c r="BIZ51" s="63"/>
      <c r="BJA51" s="63"/>
      <c r="BJB51" s="63"/>
      <c r="BJC51" s="63"/>
      <c r="BJD51" s="63"/>
      <c r="BJE51" s="63"/>
      <c r="BJF51" s="63"/>
      <c r="BJG51" s="63"/>
      <c r="BJH51" s="63"/>
      <c r="BJI51" s="63"/>
      <c r="BJJ51" s="63"/>
      <c r="BJK51" s="63"/>
      <c r="BJL51" s="63"/>
      <c r="BJM51" s="63"/>
      <c r="BJN51" s="63"/>
      <c r="BJO51" s="63"/>
      <c r="BJP51" s="63"/>
      <c r="BJQ51" s="63"/>
      <c r="BJR51" s="63"/>
      <c r="BJS51" s="63"/>
      <c r="BJT51" s="63"/>
      <c r="BJU51" s="63"/>
      <c r="BJV51" s="63"/>
      <c r="BJW51" s="63"/>
      <c r="BJX51" s="63"/>
      <c r="BJY51" s="63"/>
      <c r="BJZ51" s="63"/>
      <c r="BKA51" s="63"/>
      <c r="BKB51" s="63"/>
      <c r="BKC51" s="63"/>
      <c r="BKD51" s="63"/>
      <c r="BKE51" s="63"/>
      <c r="BKF51" s="63"/>
      <c r="BKG51" s="63"/>
      <c r="BKH51" s="63"/>
      <c r="BKI51" s="63"/>
      <c r="BKJ51" s="63"/>
      <c r="BKK51" s="63"/>
      <c r="BKL51" s="63"/>
      <c r="BKM51" s="63"/>
      <c r="BKN51" s="63"/>
      <c r="BKO51" s="63"/>
      <c r="BKP51" s="63"/>
      <c r="BKQ51" s="63"/>
      <c r="BKR51" s="63"/>
      <c r="BKS51" s="63"/>
      <c r="BKT51" s="63"/>
      <c r="BKU51" s="63"/>
      <c r="BKV51" s="63"/>
      <c r="BKW51" s="63"/>
      <c r="BKX51" s="63"/>
      <c r="BKY51" s="63"/>
      <c r="BKZ51" s="63"/>
      <c r="BLA51" s="63"/>
      <c r="BLB51" s="63"/>
      <c r="BLC51" s="63"/>
      <c r="BLD51" s="63"/>
      <c r="BLE51" s="63"/>
      <c r="BLF51" s="63"/>
      <c r="BLG51" s="63"/>
      <c r="BLH51" s="63"/>
      <c r="BLI51" s="63"/>
      <c r="BLJ51" s="63"/>
      <c r="BLK51" s="63"/>
      <c r="BLL51" s="63"/>
      <c r="BLM51" s="63"/>
      <c r="BLN51" s="63"/>
      <c r="BLO51" s="63"/>
      <c r="BLP51" s="63"/>
      <c r="BLQ51" s="63"/>
      <c r="BLR51" s="63"/>
      <c r="BLS51" s="63"/>
      <c r="BLT51" s="63"/>
      <c r="BLU51" s="63"/>
      <c r="BLV51" s="63"/>
      <c r="BLW51" s="63"/>
      <c r="BLX51" s="63"/>
      <c r="BLY51" s="63"/>
      <c r="BLZ51" s="63"/>
      <c r="BMA51" s="63"/>
      <c r="BMB51" s="63"/>
      <c r="BMC51" s="63"/>
      <c r="BMD51" s="63"/>
      <c r="BME51" s="63"/>
    </row>
    <row r="52" spans="1:1695" s="1" customFormat="1" ht="15" hidden="1" customHeight="1" x14ac:dyDescent="0.25">
      <c r="A52" s="107" t="s">
        <v>245</v>
      </c>
      <c r="B52" s="108" t="e">
        <f>VLOOKUP(A52,'Tirantes - Executados'!$A$8:$M$404,10,FALSE)</f>
        <v>#N/A</v>
      </c>
      <c r="C52" s="133" t="e">
        <f>VLOOKUP(A52,'Tirantes - Executados'!$A$1:$M$405,17,FALSE)</f>
        <v>#N/A</v>
      </c>
      <c r="D52" s="122" t="e">
        <f>VLOOKUP(A52,'Tirantes - Executados'!$A$8:$M$404,18,FALSE)</f>
        <v>#N/A</v>
      </c>
      <c r="E52" s="133" t="e">
        <f>VLOOKUP(A52,'Tirantes - Executados'!$A$1:$M$405,19,FALSE)</f>
        <v>#N/A</v>
      </c>
      <c r="F52" s="122" t="e">
        <f>VLOOKUP(A52,'Tirantes - Executados'!$A$8:$M$404,20,FALSE)</f>
        <v>#N/A</v>
      </c>
      <c r="G52" s="133" t="e">
        <f>VLOOKUP(A52,'Tirantes - Executados'!$A$1:$M$405,21,FALSE)</f>
        <v>#N/A</v>
      </c>
      <c r="H52" s="122" t="e">
        <f>VLOOKUP(A52,'Tirantes - Executados'!$A$8:$M$404,22,FALSE)</f>
        <v>#N/A</v>
      </c>
      <c r="I52" s="133" t="e">
        <f>VLOOKUP(A52,'Tirantes - Executados'!$A$1:$M$405,23,FALSE)</f>
        <v>#N/A</v>
      </c>
      <c r="J52" s="122" t="e">
        <f>VLOOKUP(A52,'Tirantes - Executados'!$A$8:$M$404,24,FALSE)</f>
        <v>#N/A</v>
      </c>
      <c r="K52" s="108" t="e">
        <f>VLOOKUP(A52,'Tirantes - Executados'!$A$8:$M$404,11,FALSE)</f>
        <v>#N/A</v>
      </c>
      <c r="L52" s="133" t="e">
        <f>VLOOKUP(A52,'Tirantes - Executados'!$A$1:$M$405,28,FALSE)</f>
        <v>#N/A</v>
      </c>
      <c r="M52" s="122" t="e">
        <f>VLOOKUP(A52,'Tirantes - Executados'!$A$8:$M$404,29,FALSE)</f>
        <v>#N/A</v>
      </c>
      <c r="N52" s="133" t="e">
        <f>VLOOKUP(A52,'Tirantes - Executados'!$A$1:$M$405,30,FALSE)</f>
        <v>#N/A</v>
      </c>
      <c r="O52" s="122" t="e">
        <f>VLOOKUP(A52,'Tirantes - Executados'!$A$8:$M$404,31,FALSE)</f>
        <v>#N/A</v>
      </c>
      <c r="P52" s="133" t="e">
        <f>VLOOKUP(A52,'Tirantes - Executados'!$A$1:$M$405,32,FALSE)</f>
        <v>#N/A</v>
      </c>
      <c r="Q52" s="122" t="e">
        <f>VLOOKUP(A52,'Tirantes - Executados'!$A$8:$M$404,33,FALSE)</f>
        <v>#N/A</v>
      </c>
      <c r="R52" s="133" t="e">
        <f>VLOOKUP(A52,'Tirantes - Executados'!$A$1:$M$405,34,FALSE)</f>
        <v>#N/A</v>
      </c>
      <c r="S52" s="122" t="e">
        <f>VLOOKUP(A52,'Tirantes - Executados'!$A$8:$M$404,35,FALSE)</f>
        <v>#N/A</v>
      </c>
      <c r="T52" s="108" t="e">
        <f>VLOOKUP(A52,'Tirantes - Executados'!$A$8:$M$404,12,FALSE)</f>
        <v>#N/A</v>
      </c>
      <c r="U52" s="133" t="e">
        <f>VLOOKUP(A52,'Tirantes - Executados'!$A$1:$M$405,39,FALSE)</f>
        <v>#N/A</v>
      </c>
      <c r="V52" s="122" t="e">
        <f>VLOOKUP(A52,'Tirantes - Executados'!$A$8:$M$404,40,FALSE)</f>
        <v>#N/A</v>
      </c>
      <c r="W52" s="133" t="e">
        <f>VLOOKUP(A52,'Tirantes - Executados'!$A$1:$M$405,41,FALSE)</f>
        <v>#N/A</v>
      </c>
      <c r="X52" s="122" t="e">
        <f>VLOOKUP(A52,'Tirantes - Executados'!$A$8:$M$404,42,FALSE)</f>
        <v>#N/A</v>
      </c>
      <c r="Y52" s="133" t="e">
        <f>VLOOKUP(A52,'Tirantes - Executados'!$A$1:$M$405,43,FALSE)</f>
        <v>#N/A</v>
      </c>
      <c r="Z52" s="122" t="e">
        <f>VLOOKUP(A52,'Tirantes - Executados'!$A$8:$M$404,44,FALSE)</f>
        <v>#N/A</v>
      </c>
      <c r="AA52" s="133" t="e">
        <f>VLOOKUP(A52,'Tirantes - Executados'!$A$1:$M$405,45,FALSE)</f>
        <v>#N/A</v>
      </c>
      <c r="AB52" s="132" t="e">
        <f>VLOOKUP(A52,'Tirantes - Executados'!$A$8:$M$404,46,FALSE)</f>
        <v>#N/A</v>
      </c>
      <c r="AC52" s="210" t="s">
        <v>300</v>
      </c>
      <c r="AD52" s="109" t="e">
        <f>VLOOKUP(A52,'Tirantes - Executados'!$A$8:$M$404,14,FALSE)</f>
        <v>#N/A</v>
      </c>
      <c r="AE52" s="63"/>
      <c r="AF52" s="118" t="e">
        <f>VLOOKUP(A52,'Tirantes - Executados'!$A$1:$M$569,13,FALSE)</f>
        <v>#N/A</v>
      </c>
      <c r="AG52" s="63"/>
      <c r="AH52" s="63"/>
      <c r="AI52" s="230" t="e">
        <f>VLOOKUP(A52,'Tirantes - Executados'!$A$7:$M$404,50)</f>
        <v>#REF!</v>
      </c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  <c r="JI52" s="63"/>
      <c r="JJ52" s="63"/>
      <c r="JK52" s="63"/>
      <c r="JL52" s="63"/>
      <c r="JM52" s="63"/>
      <c r="JN52" s="63"/>
      <c r="JO52" s="63"/>
      <c r="JP52" s="63"/>
      <c r="JQ52" s="63"/>
      <c r="JR52" s="63"/>
      <c r="JS52" s="63"/>
      <c r="JT52" s="63"/>
      <c r="JU52" s="63"/>
      <c r="JV52" s="63"/>
      <c r="JW52" s="63"/>
      <c r="JX52" s="63"/>
      <c r="JY52" s="63"/>
      <c r="JZ52" s="63"/>
      <c r="KA52" s="63"/>
      <c r="KB52" s="63"/>
      <c r="KC52" s="63"/>
      <c r="KD52" s="63"/>
      <c r="KE52" s="63"/>
      <c r="KF52" s="63"/>
      <c r="KG52" s="63"/>
      <c r="KH52" s="63"/>
      <c r="KI52" s="63"/>
      <c r="KJ52" s="63"/>
      <c r="KK52" s="63"/>
      <c r="KL52" s="63"/>
      <c r="KM52" s="63"/>
      <c r="KN52" s="63"/>
      <c r="KO52" s="63"/>
      <c r="KP52" s="63"/>
      <c r="KQ52" s="63"/>
      <c r="KR52" s="63"/>
      <c r="KS52" s="63"/>
      <c r="KT52" s="63"/>
      <c r="KU52" s="63"/>
      <c r="KV52" s="63"/>
      <c r="KW52" s="63"/>
      <c r="KX52" s="63"/>
      <c r="KY52" s="63"/>
      <c r="KZ52" s="63"/>
      <c r="LA52" s="63"/>
      <c r="LB52" s="63"/>
      <c r="LC52" s="63"/>
      <c r="LD52" s="63"/>
      <c r="LE52" s="63"/>
      <c r="LF52" s="63"/>
      <c r="LG52" s="63"/>
      <c r="LH52" s="63"/>
      <c r="LI52" s="63"/>
      <c r="LJ52" s="63"/>
      <c r="LK52" s="63"/>
      <c r="LL52" s="63"/>
      <c r="LM52" s="63"/>
      <c r="LN52" s="63"/>
      <c r="LO52" s="63"/>
      <c r="LP52" s="63"/>
      <c r="LQ52" s="63"/>
      <c r="LR52" s="63"/>
      <c r="LS52" s="63"/>
      <c r="LT52" s="63"/>
      <c r="LU52" s="63"/>
      <c r="LV52" s="63"/>
      <c r="LW52" s="63"/>
      <c r="LX52" s="63"/>
      <c r="LY52" s="63"/>
      <c r="LZ52" s="63"/>
      <c r="MA52" s="63"/>
      <c r="MB52" s="63"/>
      <c r="MC52" s="63"/>
      <c r="MD52" s="63"/>
      <c r="ME52" s="63"/>
      <c r="MF52" s="63"/>
      <c r="MG52" s="63"/>
      <c r="MH52" s="63"/>
      <c r="MI52" s="63"/>
      <c r="MJ52" s="63"/>
      <c r="MK52" s="63"/>
      <c r="ML52" s="63"/>
      <c r="MM52" s="63"/>
      <c r="MN52" s="63"/>
      <c r="MO52" s="63"/>
      <c r="MP52" s="63"/>
      <c r="MQ52" s="63"/>
      <c r="MR52" s="63"/>
      <c r="MS52" s="63"/>
      <c r="MT52" s="63"/>
      <c r="MU52" s="63"/>
      <c r="MV52" s="63"/>
      <c r="MW52" s="63"/>
      <c r="MX52" s="63"/>
      <c r="MY52" s="63"/>
      <c r="MZ52" s="63"/>
      <c r="NA52" s="63"/>
      <c r="NB52" s="63"/>
      <c r="NC52" s="63"/>
      <c r="ND52" s="63"/>
      <c r="NE52" s="63"/>
      <c r="NF52" s="63"/>
      <c r="NG52" s="63"/>
      <c r="NH52" s="63"/>
      <c r="NI52" s="63"/>
      <c r="NJ52" s="63"/>
      <c r="NK52" s="63"/>
      <c r="NL52" s="63"/>
      <c r="NM52" s="63"/>
      <c r="NN52" s="63"/>
      <c r="NO52" s="63"/>
      <c r="NP52" s="63"/>
      <c r="NQ52" s="63"/>
      <c r="NR52" s="63"/>
      <c r="NS52" s="63"/>
      <c r="NT52" s="63"/>
      <c r="NU52" s="63"/>
      <c r="NV52" s="63"/>
      <c r="NW52" s="63"/>
      <c r="NX52" s="63"/>
      <c r="NY52" s="63"/>
      <c r="NZ52" s="63"/>
      <c r="OA52" s="63"/>
      <c r="OB52" s="63"/>
      <c r="OC52" s="63"/>
      <c r="OD52" s="63"/>
      <c r="OE52" s="63"/>
      <c r="OF52" s="63"/>
      <c r="OG52" s="63"/>
      <c r="OH52" s="63"/>
      <c r="OI52" s="63"/>
      <c r="OJ52" s="63"/>
      <c r="OK52" s="63"/>
      <c r="OL52" s="63"/>
      <c r="OM52" s="63"/>
      <c r="ON52" s="63"/>
      <c r="OO52" s="63"/>
      <c r="OP52" s="63"/>
      <c r="OQ52" s="63"/>
      <c r="OR52" s="63"/>
      <c r="OS52" s="63"/>
      <c r="OT52" s="63"/>
      <c r="OU52" s="63"/>
      <c r="OV52" s="63"/>
      <c r="OW52" s="63"/>
      <c r="OX52" s="63"/>
      <c r="OY52" s="63"/>
      <c r="OZ52" s="63"/>
      <c r="PA52" s="63"/>
      <c r="PB52" s="63"/>
      <c r="PC52" s="63"/>
      <c r="PD52" s="63"/>
      <c r="PE52" s="63"/>
      <c r="PF52" s="63"/>
      <c r="PG52" s="63"/>
      <c r="PH52" s="63"/>
      <c r="PI52" s="63"/>
      <c r="PJ52" s="63"/>
      <c r="PK52" s="63"/>
      <c r="PL52" s="63"/>
      <c r="PM52" s="63"/>
      <c r="PN52" s="63"/>
      <c r="PO52" s="63"/>
      <c r="PP52" s="63"/>
      <c r="PQ52" s="63"/>
      <c r="PR52" s="63"/>
      <c r="PS52" s="63"/>
      <c r="PT52" s="63"/>
      <c r="PU52" s="63"/>
      <c r="PV52" s="63"/>
      <c r="PW52" s="63"/>
      <c r="PX52" s="63"/>
      <c r="PY52" s="63"/>
      <c r="PZ52" s="63"/>
      <c r="QA52" s="63"/>
      <c r="QB52" s="63"/>
      <c r="QC52" s="63"/>
      <c r="QD52" s="63"/>
      <c r="QE52" s="63"/>
      <c r="QF52" s="63"/>
      <c r="QG52" s="63"/>
      <c r="QH52" s="63"/>
      <c r="QI52" s="63"/>
      <c r="QJ52" s="63"/>
      <c r="QK52" s="63"/>
      <c r="QL52" s="63"/>
      <c r="QM52" s="63"/>
      <c r="QN52" s="63"/>
      <c r="QO52" s="63"/>
      <c r="QP52" s="63"/>
      <c r="QQ52" s="63"/>
      <c r="QR52" s="63"/>
      <c r="QS52" s="63"/>
      <c r="QT52" s="63"/>
      <c r="QU52" s="63"/>
      <c r="QV52" s="63"/>
      <c r="QW52" s="63"/>
      <c r="QX52" s="63"/>
      <c r="QY52" s="63"/>
      <c r="QZ52" s="63"/>
      <c r="RA52" s="63"/>
      <c r="RB52" s="63"/>
      <c r="RC52" s="63"/>
      <c r="RD52" s="63"/>
      <c r="RE52" s="63"/>
      <c r="RF52" s="63"/>
      <c r="RG52" s="63"/>
      <c r="RH52" s="63"/>
      <c r="RI52" s="63"/>
      <c r="RJ52" s="63"/>
      <c r="RK52" s="63"/>
      <c r="RL52" s="63"/>
      <c r="RM52" s="63"/>
      <c r="RN52" s="63"/>
      <c r="RO52" s="63"/>
      <c r="RP52" s="63"/>
      <c r="RQ52" s="63"/>
      <c r="RR52" s="63"/>
      <c r="RS52" s="63"/>
      <c r="RT52" s="63"/>
      <c r="RU52" s="63"/>
      <c r="RV52" s="63"/>
      <c r="RW52" s="63"/>
      <c r="RX52" s="63"/>
      <c r="RY52" s="63"/>
      <c r="RZ52" s="63"/>
      <c r="SA52" s="63"/>
      <c r="SB52" s="63"/>
      <c r="SC52" s="63"/>
      <c r="SD52" s="63"/>
      <c r="SE52" s="63"/>
      <c r="SF52" s="63"/>
      <c r="SG52" s="63"/>
      <c r="SH52" s="63"/>
      <c r="SI52" s="63"/>
      <c r="SJ52" s="63"/>
      <c r="SK52" s="63"/>
      <c r="SL52" s="63"/>
      <c r="SM52" s="63"/>
      <c r="SN52" s="63"/>
      <c r="SO52" s="63"/>
      <c r="SP52" s="63"/>
      <c r="SQ52" s="63"/>
      <c r="SR52" s="63"/>
      <c r="SS52" s="63"/>
      <c r="ST52" s="63"/>
      <c r="SU52" s="63"/>
      <c r="SV52" s="63"/>
      <c r="SW52" s="63"/>
      <c r="SX52" s="63"/>
      <c r="SY52" s="63"/>
      <c r="SZ52" s="63"/>
      <c r="TA52" s="63"/>
      <c r="TB52" s="63"/>
      <c r="TC52" s="63"/>
      <c r="TD52" s="63"/>
      <c r="TE52" s="63"/>
      <c r="TF52" s="63"/>
      <c r="TG52" s="63"/>
      <c r="TH52" s="63"/>
      <c r="TI52" s="63"/>
      <c r="TJ52" s="63"/>
      <c r="TK52" s="63"/>
      <c r="TL52" s="63"/>
      <c r="TM52" s="63"/>
      <c r="TN52" s="63"/>
      <c r="TO52" s="63"/>
      <c r="TP52" s="63"/>
      <c r="TQ52" s="63"/>
      <c r="TR52" s="63"/>
      <c r="TS52" s="63"/>
      <c r="TT52" s="63"/>
      <c r="TU52" s="63"/>
      <c r="TV52" s="63"/>
      <c r="TW52" s="63"/>
      <c r="TX52" s="63"/>
      <c r="TY52" s="63"/>
      <c r="TZ52" s="63"/>
      <c r="UA52" s="63"/>
      <c r="UB52" s="63"/>
      <c r="UC52" s="63"/>
      <c r="UD52" s="63"/>
      <c r="UE52" s="63"/>
      <c r="UF52" s="63"/>
      <c r="UG52" s="63"/>
      <c r="UH52" s="63"/>
      <c r="UI52" s="63"/>
      <c r="UJ52" s="63"/>
      <c r="UK52" s="63"/>
      <c r="UL52" s="63"/>
      <c r="UM52" s="63"/>
      <c r="UN52" s="63"/>
      <c r="UO52" s="63"/>
      <c r="UP52" s="63"/>
      <c r="UQ52" s="63"/>
      <c r="UR52" s="63"/>
      <c r="US52" s="63"/>
      <c r="UT52" s="63"/>
      <c r="UU52" s="63"/>
      <c r="UV52" s="63"/>
      <c r="UW52" s="63"/>
      <c r="UX52" s="63"/>
      <c r="UY52" s="63"/>
      <c r="UZ52" s="63"/>
      <c r="VA52" s="63"/>
      <c r="VB52" s="63"/>
      <c r="VC52" s="63"/>
      <c r="VD52" s="63"/>
      <c r="VE52" s="63"/>
      <c r="VF52" s="63"/>
      <c r="VG52" s="63"/>
      <c r="VH52" s="63"/>
      <c r="VI52" s="63"/>
      <c r="VJ52" s="63"/>
      <c r="VK52" s="63"/>
      <c r="VL52" s="63"/>
      <c r="VM52" s="63"/>
      <c r="VN52" s="63"/>
      <c r="VO52" s="63"/>
      <c r="VP52" s="63"/>
      <c r="VQ52" s="63"/>
      <c r="VR52" s="63"/>
      <c r="VS52" s="63"/>
      <c r="VT52" s="63"/>
      <c r="VU52" s="63"/>
      <c r="VV52" s="63"/>
      <c r="VW52" s="63"/>
      <c r="VX52" s="63"/>
      <c r="VY52" s="63"/>
      <c r="VZ52" s="63"/>
      <c r="WA52" s="63"/>
      <c r="WB52" s="63"/>
      <c r="WC52" s="63"/>
      <c r="WD52" s="63"/>
      <c r="WE52" s="63"/>
      <c r="WF52" s="63"/>
      <c r="WG52" s="63"/>
      <c r="WH52" s="63"/>
      <c r="WI52" s="63"/>
      <c r="WJ52" s="63"/>
      <c r="WK52" s="63"/>
      <c r="WL52" s="63"/>
      <c r="WM52" s="63"/>
      <c r="WN52" s="63"/>
      <c r="WO52" s="63"/>
      <c r="WP52" s="63"/>
      <c r="WQ52" s="63"/>
      <c r="WR52" s="63"/>
      <c r="WS52" s="63"/>
      <c r="WT52" s="63"/>
      <c r="WU52" s="63"/>
      <c r="WV52" s="63"/>
      <c r="WW52" s="63"/>
      <c r="WX52" s="63"/>
      <c r="WY52" s="63"/>
      <c r="WZ52" s="63"/>
      <c r="XA52" s="63"/>
      <c r="XB52" s="63"/>
      <c r="XC52" s="63"/>
      <c r="XD52" s="63"/>
      <c r="XE52" s="63"/>
      <c r="XF52" s="63"/>
      <c r="XG52" s="63"/>
      <c r="XH52" s="63"/>
      <c r="XI52" s="63"/>
      <c r="XJ52" s="63"/>
      <c r="XK52" s="63"/>
      <c r="XL52" s="63"/>
      <c r="XM52" s="63"/>
      <c r="XN52" s="63"/>
      <c r="XO52" s="63"/>
      <c r="XP52" s="63"/>
      <c r="XQ52" s="63"/>
      <c r="XR52" s="63"/>
      <c r="XS52" s="63"/>
      <c r="XT52" s="63"/>
      <c r="XU52" s="63"/>
      <c r="XV52" s="63"/>
      <c r="XW52" s="63"/>
      <c r="XX52" s="63"/>
      <c r="XY52" s="63"/>
      <c r="XZ52" s="63"/>
      <c r="YA52" s="63"/>
      <c r="YB52" s="63"/>
      <c r="YC52" s="63"/>
      <c r="YD52" s="63"/>
      <c r="YE52" s="63"/>
      <c r="YF52" s="63"/>
      <c r="YG52" s="63"/>
      <c r="YH52" s="63"/>
      <c r="YI52" s="63"/>
      <c r="YJ52" s="63"/>
      <c r="YK52" s="63"/>
      <c r="YL52" s="63"/>
      <c r="YM52" s="63"/>
      <c r="YN52" s="63"/>
      <c r="YO52" s="63"/>
      <c r="YP52" s="63"/>
      <c r="YQ52" s="63"/>
      <c r="YR52" s="63"/>
      <c r="YS52" s="63"/>
      <c r="YT52" s="63"/>
      <c r="YU52" s="63"/>
      <c r="YV52" s="63"/>
      <c r="YW52" s="63"/>
      <c r="YX52" s="63"/>
      <c r="YY52" s="63"/>
      <c r="YZ52" s="63"/>
      <c r="ZA52" s="63"/>
      <c r="ZB52" s="63"/>
      <c r="ZC52" s="63"/>
      <c r="ZD52" s="63"/>
      <c r="ZE52" s="63"/>
      <c r="ZF52" s="63"/>
      <c r="ZG52" s="63"/>
      <c r="ZH52" s="63"/>
      <c r="ZI52" s="63"/>
      <c r="ZJ52" s="63"/>
      <c r="ZK52" s="63"/>
      <c r="ZL52" s="63"/>
      <c r="ZM52" s="63"/>
      <c r="ZN52" s="63"/>
      <c r="ZO52" s="63"/>
      <c r="ZP52" s="63"/>
      <c r="ZQ52" s="63"/>
      <c r="ZR52" s="63"/>
      <c r="ZS52" s="63"/>
      <c r="ZT52" s="63"/>
      <c r="ZU52" s="63"/>
      <c r="ZV52" s="63"/>
      <c r="ZW52" s="63"/>
      <c r="ZX52" s="63"/>
      <c r="ZY52" s="63"/>
      <c r="ZZ52" s="63"/>
      <c r="AAA52" s="63"/>
      <c r="AAB52" s="63"/>
      <c r="AAC52" s="63"/>
      <c r="AAD52" s="63"/>
      <c r="AAE52" s="63"/>
      <c r="AAF52" s="63"/>
      <c r="AAG52" s="63"/>
      <c r="AAH52" s="63"/>
      <c r="AAI52" s="63"/>
      <c r="AAJ52" s="63"/>
      <c r="AAK52" s="63"/>
      <c r="AAL52" s="63"/>
      <c r="AAM52" s="63"/>
      <c r="AAN52" s="63"/>
      <c r="AAO52" s="63"/>
      <c r="AAP52" s="63"/>
      <c r="AAQ52" s="63"/>
      <c r="AAR52" s="63"/>
      <c r="AAS52" s="63"/>
      <c r="AAT52" s="63"/>
      <c r="AAU52" s="63"/>
      <c r="AAV52" s="63"/>
      <c r="AAW52" s="63"/>
      <c r="AAX52" s="63"/>
      <c r="AAY52" s="63"/>
      <c r="AAZ52" s="63"/>
      <c r="ABA52" s="63"/>
      <c r="ABB52" s="63"/>
      <c r="ABC52" s="63"/>
      <c r="ABD52" s="63"/>
      <c r="ABE52" s="63"/>
      <c r="ABF52" s="63"/>
      <c r="ABG52" s="63"/>
      <c r="ABH52" s="63"/>
      <c r="ABI52" s="63"/>
      <c r="ABJ52" s="63"/>
      <c r="ABK52" s="63"/>
      <c r="ABL52" s="63"/>
      <c r="ABM52" s="63"/>
      <c r="ABN52" s="63"/>
      <c r="ABO52" s="63"/>
      <c r="ABP52" s="63"/>
      <c r="ABQ52" s="63"/>
      <c r="ABR52" s="63"/>
      <c r="ABS52" s="63"/>
      <c r="ABT52" s="63"/>
      <c r="ABU52" s="63"/>
      <c r="ABV52" s="63"/>
      <c r="ABW52" s="63"/>
      <c r="ABX52" s="63"/>
      <c r="ABY52" s="63"/>
      <c r="ABZ52" s="63"/>
      <c r="ACA52" s="63"/>
      <c r="ACB52" s="63"/>
      <c r="ACC52" s="63"/>
      <c r="ACD52" s="63"/>
      <c r="ACE52" s="63"/>
      <c r="ACF52" s="63"/>
      <c r="ACG52" s="63"/>
      <c r="ACH52" s="63"/>
      <c r="ACI52" s="63"/>
      <c r="ACJ52" s="63"/>
      <c r="ACK52" s="63"/>
      <c r="ACL52" s="63"/>
      <c r="ACM52" s="63"/>
      <c r="ACN52" s="63"/>
      <c r="ACO52" s="63"/>
      <c r="ACP52" s="63"/>
      <c r="ACQ52" s="63"/>
      <c r="ACR52" s="63"/>
      <c r="ACS52" s="63"/>
      <c r="ACT52" s="63"/>
      <c r="ACU52" s="63"/>
      <c r="ACV52" s="63"/>
      <c r="ACW52" s="63"/>
      <c r="ACX52" s="63"/>
      <c r="ACY52" s="63"/>
      <c r="ACZ52" s="63"/>
      <c r="ADA52" s="63"/>
      <c r="ADB52" s="63"/>
      <c r="ADC52" s="63"/>
      <c r="ADD52" s="63"/>
      <c r="ADE52" s="63"/>
      <c r="ADF52" s="63"/>
      <c r="ADG52" s="63"/>
      <c r="ADH52" s="63"/>
      <c r="ADI52" s="63"/>
      <c r="ADJ52" s="63"/>
      <c r="ADK52" s="63"/>
      <c r="ADL52" s="63"/>
      <c r="ADM52" s="63"/>
      <c r="ADN52" s="63"/>
      <c r="ADO52" s="63"/>
      <c r="ADP52" s="63"/>
      <c r="ADQ52" s="63"/>
      <c r="ADR52" s="63"/>
      <c r="ADS52" s="63"/>
      <c r="ADT52" s="63"/>
      <c r="ADU52" s="63"/>
      <c r="ADV52" s="63"/>
      <c r="ADW52" s="63"/>
      <c r="ADX52" s="63"/>
      <c r="ADY52" s="63"/>
      <c r="ADZ52" s="63"/>
      <c r="AEA52" s="63"/>
      <c r="AEB52" s="63"/>
      <c r="AEC52" s="63"/>
      <c r="AED52" s="63"/>
      <c r="AEE52" s="63"/>
      <c r="AEF52" s="63"/>
      <c r="AEG52" s="63"/>
      <c r="AEH52" s="63"/>
      <c r="AEI52" s="63"/>
      <c r="AEJ52" s="63"/>
      <c r="AEK52" s="63"/>
      <c r="AEL52" s="63"/>
      <c r="AEM52" s="63"/>
      <c r="AEN52" s="63"/>
      <c r="AEO52" s="63"/>
      <c r="AEP52" s="63"/>
      <c r="AEQ52" s="63"/>
      <c r="AER52" s="63"/>
      <c r="AES52" s="63"/>
      <c r="AET52" s="63"/>
      <c r="AEU52" s="63"/>
      <c r="AEV52" s="63"/>
      <c r="AEW52" s="63"/>
      <c r="AEX52" s="63"/>
      <c r="AEY52" s="63"/>
      <c r="AEZ52" s="63"/>
      <c r="AFA52" s="63"/>
      <c r="AFB52" s="63"/>
      <c r="AFC52" s="63"/>
      <c r="AFD52" s="63"/>
      <c r="AFE52" s="63"/>
      <c r="AFF52" s="63"/>
      <c r="AFG52" s="63"/>
      <c r="AFH52" s="63"/>
      <c r="AFI52" s="63"/>
      <c r="AFJ52" s="63"/>
      <c r="AFK52" s="63"/>
      <c r="AFL52" s="63"/>
      <c r="AFM52" s="63"/>
      <c r="AFN52" s="63"/>
      <c r="AFO52" s="63"/>
      <c r="AFP52" s="63"/>
      <c r="AFQ52" s="63"/>
      <c r="AFR52" s="63"/>
      <c r="AFS52" s="63"/>
      <c r="AFT52" s="63"/>
      <c r="AFU52" s="63"/>
      <c r="AFV52" s="63"/>
      <c r="AFW52" s="63"/>
      <c r="AFX52" s="63"/>
      <c r="AFY52" s="63"/>
      <c r="AFZ52" s="63"/>
      <c r="AGA52" s="63"/>
      <c r="AGB52" s="63"/>
      <c r="AGC52" s="63"/>
      <c r="AGD52" s="63"/>
      <c r="AGE52" s="63"/>
      <c r="AGF52" s="63"/>
      <c r="AGG52" s="63"/>
      <c r="AGH52" s="63"/>
      <c r="AGI52" s="63"/>
      <c r="AGJ52" s="63"/>
      <c r="AGK52" s="63"/>
      <c r="AGL52" s="63"/>
      <c r="AGM52" s="63"/>
      <c r="AGN52" s="63"/>
      <c r="AGO52" s="63"/>
      <c r="AGP52" s="63"/>
      <c r="AGQ52" s="63"/>
      <c r="AGR52" s="63"/>
      <c r="AGS52" s="63"/>
      <c r="AGT52" s="63"/>
      <c r="AGU52" s="63"/>
      <c r="AGV52" s="63"/>
      <c r="AGW52" s="63"/>
      <c r="AGX52" s="63"/>
      <c r="AGY52" s="63"/>
      <c r="AGZ52" s="63"/>
      <c r="AHA52" s="63"/>
      <c r="AHB52" s="63"/>
      <c r="AHC52" s="63"/>
      <c r="AHD52" s="63"/>
      <c r="AHE52" s="63"/>
      <c r="AHF52" s="63"/>
      <c r="AHG52" s="63"/>
      <c r="AHH52" s="63"/>
      <c r="AHI52" s="63"/>
      <c r="AHJ52" s="63"/>
      <c r="AHK52" s="63"/>
      <c r="AHL52" s="63"/>
      <c r="AHM52" s="63"/>
      <c r="AHN52" s="63"/>
      <c r="AHO52" s="63"/>
      <c r="AHP52" s="63"/>
      <c r="AHQ52" s="63"/>
      <c r="AHR52" s="63"/>
      <c r="AHS52" s="63"/>
      <c r="AHT52" s="63"/>
      <c r="AHU52" s="63"/>
      <c r="AHV52" s="63"/>
      <c r="AHW52" s="63"/>
      <c r="AHX52" s="63"/>
      <c r="AHY52" s="63"/>
      <c r="AHZ52" s="63"/>
      <c r="AIA52" s="63"/>
      <c r="AIB52" s="63"/>
      <c r="AIC52" s="63"/>
      <c r="AID52" s="63"/>
      <c r="AIE52" s="63"/>
      <c r="AIF52" s="63"/>
      <c r="AIG52" s="63"/>
      <c r="AIH52" s="63"/>
      <c r="AII52" s="63"/>
      <c r="AIJ52" s="63"/>
      <c r="AIK52" s="63"/>
      <c r="AIL52" s="63"/>
      <c r="AIM52" s="63"/>
      <c r="AIN52" s="63"/>
      <c r="AIO52" s="63"/>
      <c r="AIP52" s="63"/>
      <c r="AIQ52" s="63"/>
      <c r="AIR52" s="63"/>
      <c r="AIS52" s="63"/>
      <c r="AIT52" s="63"/>
      <c r="AIU52" s="63"/>
      <c r="AIV52" s="63"/>
      <c r="AIW52" s="63"/>
      <c r="AIX52" s="63"/>
      <c r="AIY52" s="63"/>
      <c r="AIZ52" s="63"/>
      <c r="AJA52" s="63"/>
      <c r="AJB52" s="63"/>
      <c r="AJC52" s="63"/>
      <c r="AJD52" s="63"/>
      <c r="AJE52" s="63"/>
      <c r="AJF52" s="63"/>
      <c r="AJG52" s="63"/>
      <c r="AJH52" s="63"/>
      <c r="AJI52" s="63"/>
      <c r="AJJ52" s="63"/>
      <c r="AJK52" s="63"/>
      <c r="AJL52" s="63"/>
      <c r="AJM52" s="63"/>
      <c r="AJN52" s="63"/>
      <c r="AJO52" s="63"/>
      <c r="AJP52" s="63"/>
      <c r="AJQ52" s="63"/>
      <c r="AJR52" s="63"/>
      <c r="AJS52" s="63"/>
      <c r="AJT52" s="63"/>
      <c r="AJU52" s="63"/>
      <c r="AJV52" s="63"/>
      <c r="AJW52" s="63"/>
      <c r="AJX52" s="63"/>
      <c r="AJY52" s="63"/>
      <c r="AJZ52" s="63"/>
      <c r="AKA52" s="63"/>
      <c r="AKB52" s="63"/>
      <c r="AKC52" s="63"/>
      <c r="AKD52" s="63"/>
      <c r="AKE52" s="63"/>
      <c r="AKF52" s="63"/>
      <c r="AKG52" s="63"/>
      <c r="AKH52" s="63"/>
      <c r="AKI52" s="63"/>
      <c r="AKJ52" s="63"/>
      <c r="AKK52" s="63"/>
      <c r="AKL52" s="63"/>
      <c r="AKM52" s="63"/>
      <c r="AKN52" s="63"/>
      <c r="AKO52" s="63"/>
      <c r="AKP52" s="63"/>
      <c r="AKQ52" s="63"/>
      <c r="AKR52" s="63"/>
      <c r="AKS52" s="63"/>
      <c r="AKT52" s="63"/>
      <c r="AKU52" s="63"/>
      <c r="AKV52" s="63"/>
      <c r="AKW52" s="63"/>
      <c r="AKX52" s="63"/>
      <c r="AKY52" s="63"/>
      <c r="AKZ52" s="63"/>
      <c r="ALA52" s="63"/>
      <c r="ALB52" s="63"/>
      <c r="ALC52" s="63"/>
      <c r="ALD52" s="63"/>
      <c r="ALE52" s="63"/>
      <c r="ALF52" s="63"/>
      <c r="ALG52" s="63"/>
      <c r="ALH52" s="63"/>
      <c r="ALI52" s="63"/>
      <c r="ALJ52" s="63"/>
      <c r="ALK52" s="63"/>
      <c r="ALL52" s="63"/>
      <c r="ALM52" s="63"/>
      <c r="ALN52" s="63"/>
      <c r="ALO52" s="63"/>
      <c r="ALP52" s="63"/>
      <c r="ALQ52" s="63"/>
      <c r="ALR52" s="63"/>
      <c r="ALS52" s="63"/>
      <c r="ALT52" s="63"/>
      <c r="ALU52" s="63"/>
      <c r="ALV52" s="63"/>
      <c r="ALW52" s="63"/>
      <c r="ALX52" s="63"/>
      <c r="ALY52" s="63"/>
      <c r="ALZ52" s="63"/>
      <c r="AMA52" s="63"/>
      <c r="AMB52" s="63"/>
      <c r="AMC52" s="63"/>
      <c r="AMD52" s="63"/>
      <c r="AME52" s="63"/>
      <c r="AMF52" s="63"/>
      <c r="AMG52" s="63"/>
      <c r="AMH52" s="63"/>
      <c r="AMI52" s="63"/>
      <c r="AMJ52" s="63"/>
      <c r="AMK52" s="63"/>
      <c r="AML52" s="63"/>
      <c r="AMM52" s="63"/>
      <c r="AMN52" s="63"/>
      <c r="AMO52" s="63"/>
      <c r="AMP52" s="63"/>
      <c r="AMQ52" s="63"/>
      <c r="AMR52" s="63"/>
      <c r="AMS52" s="63"/>
      <c r="AMT52" s="63"/>
      <c r="AMU52" s="63"/>
      <c r="AMV52" s="63"/>
      <c r="AMW52" s="63"/>
      <c r="AMX52" s="63"/>
      <c r="AMY52" s="63"/>
      <c r="AMZ52" s="63"/>
      <c r="ANA52" s="63"/>
      <c r="ANB52" s="63"/>
      <c r="ANC52" s="63"/>
      <c r="AND52" s="63"/>
      <c r="ANE52" s="63"/>
      <c r="ANF52" s="63"/>
      <c r="ANG52" s="63"/>
      <c r="ANH52" s="63"/>
      <c r="ANI52" s="63"/>
      <c r="ANJ52" s="63"/>
      <c r="ANK52" s="63"/>
      <c r="ANL52" s="63"/>
      <c r="ANM52" s="63"/>
      <c r="ANN52" s="63"/>
      <c r="ANO52" s="63"/>
      <c r="ANP52" s="63"/>
      <c r="ANQ52" s="63"/>
      <c r="ANR52" s="63"/>
      <c r="ANS52" s="63"/>
      <c r="ANT52" s="63"/>
      <c r="ANU52" s="63"/>
      <c r="ANV52" s="63"/>
      <c r="ANW52" s="63"/>
      <c r="ANX52" s="63"/>
      <c r="ANY52" s="63"/>
      <c r="ANZ52" s="63"/>
      <c r="AOA52" s="63"/>
      <c r="AOB52" s="63"/>
      <c r="AOC52" s="63"/>
      <c r="AOD52" s="63"/>
      <c r="AOE52" s="63"/>
      <c r="AOF52" s="63"/>
      <c r="AOG52" s="63"/>
      <c r="AOH52" s="63"/>
      <c r="AOI52" s="63"/>
      <c r="AOJ52" s="63"/>
      <c r="AOK52" s="63"/>
      <c r="AOL52" s="63"/>
      <c r="AOM52" s="63"/>
      <c r="AON52" s="63"/>
      <c r="AOO52" s="63"/>
      <c r="AOP52" s="63"/>
      <c r="AOQ52" s="63"/>
      <c r="AOR52" s="63"/>
      <c r="AOS52" s="63"/>
      <c r="AOT52" s="63"/>
      <c r="AOU52" s="63"/>
      <c r="AOV52" s="63"/>
      <c r="AOW52" s="63"/>
      <c r="AOX52" s="63"/>
      <c r="AOY52" s="63"/>
      <c r="AOZ52" s="63"/>
      <c r="APA52" s="63"/>
      <c r="APB52" s="63"/>
      <c r="APC52" s="63"/>
      <c r="APD52" s="63"/>
      <c r="APE52" s="63"/>
      <c r="APF52" s="63"/>
      <c r="APG52" s="63"/>
      <c r="APH52" s="63"/>
      <c r="API52" s="63"/>
      <c r="APJ52" s="63"/>
      <c r="APK52" s="63"/>
      <c r="APL52" s="63"/>
      <c r="APM52" s="63"/>
      <c r="APN52" s="63"/>
      <c r="APO52" s="63"/>
      <c r="APP52" s="63"/>
      <c r="APQ52" s="63"/>
      <c r="APR52" s="63"/>
      <c r="APS52" s="63"/>
      <c r="APT52" s="63"/>
      <c r="APU52" s="63"/>
      <c r="APV52" s="63"/>
      <c r="APW52" s="63"/>
      <c r="APX52" s="63"/>
      <c r="APY52" s="63"/>
      <c r="APZ52" s="63"/>
      <c r="AQA52" s="63"/>
      <c r="AQB52" s="63"/>
      <c r="AQC52" s="63"/>
      <c r="AQD52" s="63"/>
      <c r="AQE52" s="63"/>
      <c r="AQF52" s="63"/>
      <c r="AQG52" s="63"/>
      <c r="AQH52" s="63"/>
      <c r="AQI52" s="63"/>
      <c r="AQJ52" s="63"/>
      <c r="AQK52" s="63"/>
      <c r="AQL52" s="63"/>
      <c r="AQM52" s="63"/>
      <c r="AQN52" s="63"/>
      <c r="AQO52" s="63"/>
      <c r="AQP52" s="63"/>
      <c r="AQQ52" s="63"/>
      <c r="AQR52" s="63"/>
      <c r="AQS52" s="63"/>
      <c r="AQT52" s="63"/>
      <c r="AQU52" s="63"/>
      <c r="AQV52" s="63"/>
      <c r="AQW52" s="63"/>
      <c r="AQX52" s="63"/>
      <c r="AQY52" s="63"/>
      <c r="AQZ52" s="63"/>
      <c r="ARA52" s="63"/>
      <c r="ARB52" s="63"/>
      <c r="ARC52" s="63"/>
      <c r="ARD52" s="63"/>
      <c r="ARE52" s="63"/>
      <c r="ARF52" s="63"/>
      <c r="ARG52" s="63"/>
      <c r="ARH52" s="63"/>
      <c r="ARI52" s="63"/>
      <c r="ARJ52" s="63"/>
      <c r="ARK52" s="63"/>
      <c r="ARL52" s="63"/>
      <c r="ARM52" s="63"/>
      <c r="ARN52" s="63"/>
      <c r="ARO52" s="63"/>
      <c r="ARP52" s="63"/>
      <c r="ARQ52" s="63"/>
      <c r="ARR52" s="63"/>
      <c r="ARS52" s="63"/>
      <c r="ART52" s="63"/>
      <c r="ARU52" s="63"/>
      <c r="ARV52" s="63"/>
      <c r="ARW52" s="63"/>
      <c r="ARX52" s="63"/>
      <c r="ARY52" s="63"/>
      <c r="ARZ52" s="63"/>
      <c r="ASA52" s="63"/>
      <c r="ASB52" s="63"/>
      <c r="ASC52" s="63"/>
      <c r="ASD52" s="63"/>
      <c r="ASE52" s="63"/>
      <c r="ASF52" s="63"/>
      <c r="ASG52" s="63"/>
      <c r="ASH52" s="63"/>
      <c r="ASI52" s="63"/>
      <c r="ASJ52" s="63"/>
      <c r="ASK52" s="63"/>
      <c r="ASL52" s="63"/>
      <c r="ASM52" s="63"/>
      <c r="ASN52" s="63"/>
      <c r="ASO52" s="63"/>
      <c r="ASP52" s="63"/>
      <c r="ASQ52" s="63"/>
      <c r="ASR52" s="63"/>
      <c r="ASS52" s="63"/>
      <c r="AST52" s="63"/>
      <c r="ASU52" s="63"/>
      <c r="ASV52" s="63"/>
      <c r="ASW52" s="63"/>
      <c r="ASX52" s="63"/>
      <c r="ASY52" s="63"/>
      <c r="ASZ52" s="63"/>
      <c r="ATA52" s="63"/>
      <c r="ATB52" s="63"/>
      <c r="ATC52" s="63"/>
      <c r="ATD52" s="63"/>
      <c r="ATE52" s="63"/>
      <c r="ATF52" s="63"/>
      <c r="ATG52" s="63"/>
      <c r="ATH52" s="63"/>
      <c r="ATI52" s="63"/>
      <c r="ATJ52" s="63"/>
      <c r="ATK52" s="63"/>
      <c r="ATL52" s="63"/>
      <c r="ATM52" s="63"/>
      <c r="ATN52" s="63"/>
      <c r="ATO52" s="63"/>
      <c r="ATP52" s="63"/>
      <c r="ATQ52" s="63"/>
      <c r="ATR52" s="63"/>
      <c r="ATS52" s="63"/>
      <c r="ATT52" s="63"/>
      <c r="ATU52" s="63"/>
      <c r="ATV52" s="63"/>
      <c r="ATW52" s="63"/>
      <c r="ATX52" s="63"/>
      <c r="ATY52" s="63"/>
      <c r="ATZ52" s="63"/>
      <c r="AUA52" s="63"/>
      <c r="AUB52" s="63"/>
      <c r="AUC52" s="63"/>
      <c r="AUD52" s="63"/>
      <c r="AUE52" s="63"/>
      <c r="AUF52" s="63"/>
      <c r="AUG52" s="63"/>
      <c r="AUH52" s="63"/>
      <c r="AUI52" s="63"/>
      <c r="AUJ52" s="63"/>
      <c r="AUK52" s="63"/>
      <c r="AUL52" s="63"/>
      <c r="AUM52" s="63"/>
      <c r="AUN52" s="63"/>
      <c r="AUO52" s="63"/>
      <c r="AUP52" s="63"/>
      <c r="AUQ52" s="63"/>
      <c r="AUR52" s="63"/>
      <c r="AUS52" s="63"/>
      <c r="AUT52" s="63"/>
      <c r="AUU52" s="63"/>
      <c r="AUV52" s="63"/>
      <c r="AUW52" s="63"/>
      <c r="AUX52" s="63"/>
      <c r="AUY52" s="63"/>
      <c r="AUZ52" s="63"/>
      <c r="AVA52" s="63"/>
      <c r="AVB52" s="63"/>
      <c r="AVC52" s="63"/>
      <c r="AVD52" s="63"/>
      <c r="AVE52" s="63"/>
      <c r="AVF52" s="63"/>
      <c r="AVG52" s="63"/>
      <c r="AVH52" s="63"/>
      <c r="AVI52" s="63"/>
      <c r="AVJ52" s="63"/>
      <c r="AVK52" s="63"/>
      <c r="AVL52" s="63"/>
      <c r="AVM52" s="63"/>
      <c r="AVN52" s="63"/>
      <c r="AVO52" s="63"/>
      <c r="AVP52" s="63"/>
      <c r="AVQ52" s="63"/>
      <c r="AVR52" s="63"/>
      <c r="AVS52" s="63"/>
      <c r="AVT52" s="63"/>
      <c r="AVU52" s="63"/>
      <c r="AVV52" s="63"/>
      <c r="AVW52" s="63"/>
      <c r="AVX52" s="63"/>
      <c r="AVY52" s="63"/>
      <c r="AVZ52" s="63"/>
      <c r="AWA52" s="63"/>
      <c r="AWB52" s="63"/>
      <c r="AWC52" s="63"/>
      <c r="AWD52" s="63"/>
      <c r="AWE52" s="63"/>
      <c r="AWF52" s="63"/>
      <c r="AWG52" s="63"/>
      <c r="AWH52" s="63"/>
      <c r="AWI52" s="63"/>
      <c r="AWJ52" s="63"/>
      <c r="AWK52" s="63"/>
      <c r="AWL52" s="63"/>
      <c r="AWM52" s="63"/>
      <c r="AWN52" s="63"/>
      <c r="AWO52" s="63"/>
      <c r="AWP52" s="63"/>
      <c r="AWQ52" s="63"/>
      <c r="AWR52" s="63"/>
      <c r="AWS52" s="63"/>
      <c r="AWT52" s="63"/>
      <c r="AWU52" s="63"/>
      <c r="AWV52" s="63"/>
      <c r="AWW52" s="63"/>
      <c r="AWX52" s="63"/>
      <c r="AWY52" s="63"/>
      <c r="AWZ52" s="63"/>
      <c r="AXA52" s="63"/>
      <c r="AXB52" s="63"/>
      <c r="AXC52" s="63"/>
      <c r="AXD52" s="63"/>
      <c r="AXE52" s="63"/>
      <c r="AXF52" s="63"/>
      <c r="AXG52" s="63"/>
      <c r="AXH52" s="63"/>
      <c r="AXI52" s="63"/>
      <c r="AXJ52" s="63"/>
      <c r="AXK52" s="63"/>
      <c r="AXL52" s="63"/>
      <c r="AXM52" s="63"/>
      <c r="AXN52" s="63"/>
      <c r="AXO52" s="63"/>
      <c r="AXP52" s="63"/>
      <c r="AXQ52" s="63"/>
      <c r="AXR52" s="63"/>
      <c r="AXS52" s="63"/>
      <c r="AXT52" s="63"/>
      <c r="AXU52" s="63"/>
      <c r="AXV52" s="63"/>
      <c r="AXW52" s="63"/>
      <c r="AXX52" s="63"/>
      <c r="AXY52" s="63"/>
      <c r="AXZ52" s="63"/>
      <c r="AYA52" s="63"/>
      <c r="AYB52" s="63"/>
      <c r="AYC52" s="63"/>
      <c r="AYD52" s="63"/>
      <c r="AYE52" s="63"/>
      <c r="AYF52" s="63"/>
      <c r="AYG52" s="63"/>
      <c r="AYH52" s="63"/>
      <c r="AYI52" s="63"/>
      <c r="AYJ52" s="63"/>
      <c r="AYK52" s="63"/>
      <c r="AYL52" s="63"/>
      <c r="AYM52" s="63"/>
      <c r="AYN52" s="63"/>
      <c r="AYO52" s="63"/>
      <c r="AYP52" s="63"/>
      <c r="AYQ52" s="63"/>
      <c r="AYR52" s="63"/>
      <c r="AYS52" s="63"/>
      <c r="AYT52" s="63"/>
      <c r="AYU52" s="63"/>
      <c r="AYV52" s="63"/>
      <c r="AYW52" s="63"/>
      <c r="AYX52" s="63"/>
      <c r="AYY52" s="63"/>
      <c r="AYZ52" s="63"/>
      <c r="AZA52" s="63"/>
      <c r="AZB52" s="63"/>
      <c r="AZC52" s="63"/>
      <c r="AZD52" s="63"/>
      <c r="AZE52" s="63"/>
      <c r="AZF52" s="63"/>
      <c r="AZG52" s="63"/>
      <c r="AZH52" s="63"/>
      <c r="AZI52" s="63"/>
      <c r="AZJ52" s="63"/>
      <c r="AZK52" s="63"/>
      <c r="AZL52" s="63"/>
      <c r="AZM52" s="63"/>
      <c r="AZN52" s="63"/>
      <c r="AZO52" s="63"/>
      <c r="AZP52" s="63"/>
      <c r="AZQ52" s="63"/>
      <c r="AZR52" s="63"/>
      <c r="AZS52" s="63"/>
      <c r="AZT52" s="63"/>
      <c r="AZU52" s="63"/>
      <c r="AZV52" s="63"/>
      <c r="AZW52" s="63"/>
      <c r="AZX52" s="63"/>
      <c r="AZY52" s="63"/>
      <c r="AZZ52" s="63"/>
      <c r="BAA52" s="63"/>
      <c r="BAB52" s="63"/>
      <c r="BAC52" s="63"/>
      <c r="BAD52" s="63"/>
      <c r="BAE52" s="63"/>
      <c r="BAF52" s="63"/>
      <c r="BAG52" s="63"/>
      <c r="BAH52" s="63"/>
      <c r="BAI52" s="63"/>
      <c r="BAJ52" s="63"/>
      <c r="BAK52" s="63"/>
      <c r="BAL52" s="63"/>
      <c r="BAM52" s="63"/>
      <c r="BAN52" s="63"/>
      <c r="BAO52" s="63"/>
      <c r="BAP52" s="63"/>
      <c r="BAQ52" s="63"/>
      <c r="BAR52" s="63"/>
      <c r="BAS52" s="63"/>
      <c r="BAT52" s="63"/>
      <c r="BAU52" s="63"/>
      <c r="BAV52" s="63"/>
      <c r="BAW52" s="63"/>
      <c r="BAX52" s="63"/>
      <c r="BAY52" s="63"/>
      <c r="BAZ52" s="63"/>
      <c r="BBA52" s="63"/>
      <c r="BBB52" s="63"/>
      <c r="BBC52" s="63"/>
      <c r="BBD52" s="63"/>
      <c r="BBE52" s="63"/>
      <c r="BBF52" s="63"/>
      <c r="BBG52" s="63"/>
      <c r="BBH52" s="63"/>
      <c r="BBI52" s="63"/>
      <c r="BBJ52" s="63"/>
      <c r="BBK52" s="63"/>
      <c r="BBL52" s="63"/>
      <c r="BBM52" s="63"/>
      <c r="BBN52" s="63"/>
      <c r="BBO52" s="63"/>
      <c r="BBP52" s="63"/>
      <c r="BBQ52" s="63"/>
      <c r="BBR52" s="63"/>
      <c r="BBS52" s="63"/>
      <c r="BBT52" s="63"/>
      <c r="BBU52" s="63"/>
      <c r="BBV52" s="63"/>
      <c r="BBW52" s="63"/>
      <c r="BBX52" s="63"/>
      <c r="BBY52" s="63"/>
      <c r="BBZ52" s="63"/>
      <c r="BCA52" s="63"/>
      <c r="BCB52" s="63"/>
      <c r="BCC52" s="63"/>
      <c r="BCD52" s="63"/>
      <c r="BCE52" s="63"/>
      <c r="BCF52" s="63"/>
      <c r="BCG52" s="63"/>
      <c r="BCH52" s="63"/>
      <c r="BCI52" s="63"/>
      <c r="BCJ52" s="63"/>
      <c r="BCK52" s="63"/>
      <c r="BCL52" s="63"/>
      <c r="BCM52" s="63"/>
      <c r="BCN52" s="63"/>
      <c r="BCO52" s="63"/>
      <c r="BCP52" s="63"/>
      <c r="BCQ52" s="63"/>
      <c r="BCR52" s="63"/>
      <c r="BCS52" s="63"/>
      <c r="BCT52" s="63"/>
      <c r="BCU52" s="63"/>
      <c r="BCV52" s="63"/>
      <c r="BCW52" s="63"/>
      <c r="BCX52" s="63"/>
      <c r="BCY52" s="63"/>
      <c r="BCZ52" s="63"/>
      <c r="BDA52" s="63"/>
      <c r="BDB52" s="63"/>
      <c r="BDC52" s="63"/>
      <c r="BDD52" s="63"/>
      <c r="BDE52" s="63"/>
      <c r="BDF52" s="63"/>
      <c r="BDG52" s="63"/>
      <c r="BDH52" s="63"/>
      <c r="BDI52" s="63"/>
      <c r="BDJ52" s="63"/>
      <c r="BDK52" s="63"/>
      <c r="BDL52" s="63"/>
      <c r="BDM52" s="63"/>
      <c r="BDN52" s="63"/>
      <c r="BDO52" s="63"/>
      <c r="BDP52" s="63"/>
      <c r="BDQ52" s="63"/>
      <c r="BDR52" s="63"/>
      <c r="BDS52" s="63"/>
      <c r="BDT52" s="63"/>
      <c r="BDU52" s="63"/>
      <c r="BDV52" s="63"/>
      <c r="BDW52" s="63"/>
      <c r="BDX52" s="63"/>
      <c r="BDY52" s="63"/>
      <c r="BDZ52" s="63"/>
      <c r="BEA52" s="63"/>
      <c r="BEB52" s="63"/>
      <c r="BEC52" s="63"/>
      <c r="BED52" s="63"/>
      <c r="BEE52" s="63"/>
      <c r="BEF52" s="63"/>
      <c r="BEG52" s="63"/>
      <c r="BEH52" s="63"/>
      <c r="BEI52" s="63"/>
      <c r="BEJ52" s="63"/>
      <c r="BEK52" s="63"/>
      <c r="BEL52" s="63"/>
      <c r="BEM52" s="63"/>
      <c r="BEN52" s="63"/>
      <c r="BEO52" s="63"/>
      <c r="BEP52" s="63"/>
      <c r="BEQ52" s="63"/>
      <c r="BER52" s="63"/>
      <c r="BES52" s="63"/>
      <c r="BET52" s="63"/>
      <c r="BEU52" s="63"/>
      <c r="BEV52" s="63"/>
      <c r="BEW52" s="63"/>
      <c r="BEX52" s="63"/>
      <c r="BEY52" s="63"/>
      <c r="BEZ52" s="63"/>
      <c r="BFA52" s="63"/>
      <c r="BFB52" s="63"/>
      <c r="BFC52" s="63"/>
      <c r="BFD52" s="63"/>
      <c r="BFE52" s="63"/>
      <c r="BFF52" s="63"/>
      <c r="BFG52" s="63"/>
      <c r="BFH52" s="63"/>
      <c r="BFI52" s="63"/>
      <c r="BFJ52" s="63"/>
      <c r="BFK52" s="63"/>
      <c r="BFL52" s="63"/>
      <c r="BFM52" s="63"/>
      <c r="BFN52" s="63"/>
      <c r="BFO52" s="63"/>
      <c r="BFP52" s="63"/>
      <c r="BFQ52" s="63"/>
      <c r="BFR52" s="63"/>
      <c r="BFS52" s="63"/>
      <c r="BFT52" s="63"/>
      <c r="BFU52" s="63"/>
      <c r="BFV52" s="63"/>
      <c r="BFW52" s="63"/>
      <c r="BFX52" s="63"/>
      <c r="BFY52" s="63"/>
      <c r="BFZ52" s="63"/>
      <c r="BGA52" s="63"/>
      <c r="BGB52" s="63"/>
      <c r="BGC52" s="63"/>
      <c r="BGD52" s="63"/>
      <c r="BGE52" s="63"/>
      <c r="BGF52" s="63"/>
      <c r="BGG52" s="63"/>
      <c r="BGH52" s="63"/>
      <c r="BGI52" s="63"/>
      <c r="BGJ52" s="63"/>
      <c r="BGK52" s="63"/>
      <c r="BGL52" s="63"/>
      <c r="BGM52" s="63"/>
      <c r="BGN52" s="63"/>
      <c r="BGO52" s="63"/>
      <c r="BGP52" s="63"/>
      <c r="BGQ52" s="63"/>
      <c r="BGR52" s="63"/>
      <c r="BGS52" s="63"/>
      <c r="BGT52" s="63"/>
      <c r="BGU52" s="63"/>
      <c r="BGV52" s="63"/>
      <c r="BGW52" s="63"/>
      <c r="BGX52" s="63"/>
      <c r="BGY52" s="63"/>
      <c r="BGZ52" s="63"/>
      <c r="BHA52" s="63"/>
      <c r="BHB52" s="63"/>
      <c r="BHC52" s="63"/>
      <c r="BHD52" s="63"/>
      <c r="BHE52" s="63"/>
      <c r="BHF52" s="63"/>
      <c r="BHG52" s="63"/>
      <c r="BHH52" s="63"/>
      <c r="BHI52" s="63"/>
      <c r="BHJ52" s="63"/>
      <c r="BHK52" s="63"/>
      <c r="BHL52" s="63"/>
      <c r="BHM52" s="63"/>
      <c r="BHN52" s="63"/>
      <c r="BHO52" s="63"/>
      <c r="BHP52" s="63"/>
      <c r="BHQ52" s="63"/>
      <c r="BHR52" s="63"/>
      <c r="BHS52" s="63"/>
      <c r="BHT52" s="63"/>
      <c r="BHU52" s="63"/>
      <c r="BHV52" s="63"/>
      <c r="BHW52" s="63"/>
      <c r="BHX52" s="63"/>
      <c r="BHY52" s="63"/>
      <c r="BHZ52" s="63"/>
      <c r="BIA52" s="63"/>
      <c r="BIB52" s="63"/>
      <c r="BIC52" s="63"/>
      <c r="BID52" s="63"/>
      <c r="BIE52" s="63"/>
      <c r="BIF52" s="63"/>
      <c r="BIG52" s="63"/>
      <c r="BIH52" s="63"/>
      <c r="BII52" s="63"/>
      <c r="BIJ52" s="63"/>
      <c r="BIK52" s="63"/>
      <c r="BIL52" s="63"/>
      <c r="BIM52" s="63"/>
      <c r="BIN52" s="63"/>
      <c r="BIO52" s="63"/>
      <c r="BIP52" s="63"/>
      <c r="BIQ52" s="63"/>
      <c r="BIR52" s="63"/>
      <c r="BIS52" s="63"/>
      <c r="BIT52" s="63"/>
      <c r="BIU52" s="63"/>
      <c r="BIV52" s="63"/>
      <c r="BIW52" s="63"/>
      <c r="BIX52" s="63"/>
      <c r="BIY52" s="63"/>
      <c r="BIZ52" s="63"/>
      <c r="BJA52" s="63"/>
      <c r="BJB52" s="63"/>
      <c r="BJC52" s="63"/>
      <c r="BJD52" s="63"/>
      <c r="BJE52" s="63"/>
      <c r="BJF52" s="63"/>
      <c r="BJG52" s="63"/>
      <c r="BJH52" s="63"/>
      <c r="BJI52" s="63"/>
      <c r="BJJ52" s="63"/>
      <c r="BJK52" s="63"/>
      <c r="BJL52" s="63"/>
      <c r="BJM52" s="63"/>
      <c r="BJN52" s="63"/>
      <c r="BJO52" s="63"/>
      <c r="BJP52" s="63"/>
      <c r="BJQ52" s="63"/>
      <c r="BJR52" s="63"/>
      <c r="BJS52" s="63"/>
      <c r="BJT52" s="63"/>
      <c r="BJU52" s="63"/>
      <c r="BJV52" s="63"/>
      <c r="BJW52" s="63"/>
      <c r="BJX52" s="63"/>
      <c r="BJY52" s="63"/>
      <c r="BJZ52" s="63"/>
      <c r="BKA52" s="63"/>
      <c r="BKB52" s="63"/>
      <c r="BKC52" s="63"/>
      <c r="BKD52" s="63"/>
      <c r="BKE52" s="63"/>
      <c r="BKF52" s="63"/>
      <c r="BKG52" s="63"/>
      <c r="BKH52" s="63"/>
      <c r="BKI52" s="63"/>
      <c r="BKJ52" s="63"/>
      <c r="BKK52" s="63"/>
      <c r="BKL52" s="63"/>
      <c r="BKM52" s="63"/>
      <c r="BKN52" s="63"/>
      <c r="BKO52" s="63"/>
      <c r="BKP52" s="63"/>
      <c r="BKQ52" s="63"/>
      <c r="BKR52" s="63"/>
      <c r="BKS52" s="63"/>
      <c r="BKT52" s="63"/>
      <c r="BKU52" s="63"/>
      <c r="BKV52" s="63"/>
      <c r="BKW52" s="63"/>
      <c r="BKX52" s="63"/>
      <c r="BKY52" s="63"/>
      <c r="BKZ52" s="63"/>
      <c r="BLA52" s="63"/>
      <c r="BLB52" s="63"/>
      <c r="BLC52" s="63"/>
      <c r="BLD52" s="63"/>
      <c r="BLE52" s="63"/>
      <c r="BLF52" s="63"/>
      <c r="BLG52" s="63"/>
      <c r="BLH52" s="63"/>
      <c r="BLI52" s="63"/>
      <c r="BLJ52" s="63"/>
      <c r="BLK52" s="63"/>
      <c r="BLL52" s="63"/>
      <c r="BLM52" s="63"/>
      <c r="BLN52" s="63"/>
      <c r="BLO52" s="63"/>
      <c r="BLP52" s="63"/>
      <c r="BLQ52" s="63"/>
      <c r="BLR52" s="63"/>
      <c r="BLS52" s="63"/>
      <c r="BLT52" s="63"/>
      <c r="BLU52" s="63"/>
      <c r="BLV52" s="63"/>
      <c r="BLW52" s="63"/>
      <c r="BLX52" s="63"/>
      <c r="BLY52" s="63"/>
      <c r="BLZ52" s="63"/>
      <c r="BMA52" s="63"/>
      <c r="BMB52" s="63"/>
      <c r="BMC52" s="63"/>
      <c r="BMD52" s="63"/>
      <c r="BME52" s="63"/>
    </row>
    <row r="53" spans="1:1695" s="1" customFormat="1" ht="15" hidden="1" customHeight="1" x14ac:dyDescent="0.25">
      <c r="A53" s="107" t="s">
        <v>246</v>
      </c>
      <c r="B53" s="108" t="e">
        <f>VLOOKUP(A53,'Tirantes - Executados'!$A$8:$M$404,10,FALSE)</f>
        <v>#N/A</v>
      </c>
      <c r="C53" s="133" t="e">
        <f>VLOOKUP(A53,'Tirantes - Executados'!$A$1:$M$405,17,FALSE)</f>
        <v>#N/A</v>
      </c>
      <c r="D53" s="122" t="e">
        <f>VLOOKUP(A53,'Tirantes - Executados'!$A$8:$M$404,18,FALSE)</f>
        <v>#N/A</v>
      </c>
      <c r="E53" s="133" t="e">
        <f>VLOOKUP(A53,'Tirantes - Executados'!$A$1:$M$405,19,FALSE)</f>
        <v>#N/A</v>
      </c>
      <c r="F53" s="122" t="e">
        <f>VLOOKUP(A53,'Tirantes - Executados'!$A$8:$M$404,20,FALSE)</f>
        <v>#N/A</v>
      </c>
      <c r="G53" s="133" t="e">
        <f>VLOOKUP(A53,'Tirantes - Executados'!$A$1:$M$405,21,FALSE)</f>
        <v>#N/A</v>
      </c>
      <c r="H53" s="122" t="e">
        <f>VLOOKUP(A53,'Tirantes - Executados'!$A$8:$M$404,22,FALSE)</f>
        <v>#N/A</v>
      </c>
      <c r="I53" s="133" t="e">
        <f>VLOOKUP(A53,'Tirantes - Executados'!$A$1:$M$405,23,FALSE)</f>
        <v>#N/A</v>
      </c>
      <c r="J53" s="122" t="e">
        <f>VLOOKUP(A53,'Tirantes - Executados'!$A$8:$M$404,24,FALSE)</f>
        <v>#N/A</v>
      </c>
      <c r="K53" s="108" t="e">
        <f>VLOOKUP(A53,'Tirantes - Executados'!$A$8:$M$404,11,FALSE)</f>
        <v>#N/A</v>
      </c>
      <c r="L53" s="133" t="e">
        <f>VLOOKUP(A53,'Tirantes - Executados'!$A$1:$M$405,28,FALSE)</f>
        <v>#N/A</v>
      </c>
      <c r="M53" s="122" t="e">
        <f>VLOOKUP(A53,'Tirantes - Executados'!$A$8:$M$404,29,FALSE)</f>
        <v>#N/A</v>
      </c>
      <c r="N53" s="133" t="e">
        <f>VLOOKUP(A53,'Tirantes - Executados'!$A$1:$M$405,30,FALSE)</f>
        <v>#N/A</v>
      </c>
      <c r="O53" s="122" t="e">
        <f>VLOOKUP(A53,'Tirantes - Executados'!$A$8:$M$404,31,FALSE)</f>
        <v>#N/A</v>
      </c>
      <c r="P53" s="133" t="e">
        <f>VLOOKUP(A53,'Tirantes - Executados'!$A$1:$M$405,32,FALSE)</f>
        <v>#N/A</v>
      </c>
      <c r="Q53" s="122" t="e">
        <f>VLOOKUP(A53,'Tirantes - Executados'!$A$8:$M$404,33,FALSE)</f>
        <v>#N/A</v>
      </c>
      <c r="R53" s="133" t="e">
        <f>VLOOKUP(A53,'Tirantes - Executados'!$A$1:$M$405,34,FALSE)</f>
        <v>#N/A</v>
      </c>
      <c r="S53" s="122" t="e">
        <f>VLOOKUP(A53,'Tirantes - Executados'!$A$8:$M$404,35,FALSE)</f>
        <v>#N/A</v>
      </c>
      <c r="T53" s="108" t="e">
        <f>VLOOKUP(A53,'Tirantes - Executados'!$A$8:$M$404,12,FALSE)</f>
        <v>#N/A</v>
      </c>
      <c r="U53" s="133" t="e">
        <f>VLOOKUP(A53,'Tirantes - Executados'!$A$1:$M$405,39,FALSE)</f>
        <v>#N/A</v>
      </c>
      <c r="V53" s="122" t="e">
        <f>VLOOKUP(A53,'Tirantes - Executados'!$A$8:$M$404,40,FALSE)</f>
        <v>#N/A</v>
      </c>
      <c r="W53" s="133" t="e">
        <f>VLOOKUP(A53,'Tirantes - Executados'!$A$1:$M$405,41,FALSE)</f>
        <v>#N/A</v>
      </c>
      <c r="X53" s="122" t="e">
        <f>VLOOKUP(A53,'Tirantes - Executados'!$A$8:$M$404,42,FALSE)</f>
        <v>#N/A</v>
      </c>
      <c r="Y53" s="133" t="e">
        <f>VLOOKUP(A53,'Tirantes - Executados'!$A$1:$M$405,43,FALSE)</f>
        <v>#N/A</v>
      </c>
      <c r="Z53" s="122" t="e">
        <f>VLOOKUP(A53,'Tirantes - Executados'!$A$8:$M$404,44,FALSE)</f>
        <v>#N/A</v>
      </c>
      <c r="AA53" s="133" t="e">
        <f>VLOOKUP(A53,'Tirantes - Executados'!$A$1:$M$405,45,FALSE)</f>
        <v>#N/A</v>
      </c>
      <c r="AB53" s="132" t="e">
        <f>VLOOKUP(A53,'Tirantes - Executados'!$A$8:$M$404,46,FALSE)</f>
        <v>#N/A</v>
      </c>
      <c r="AC53" s="210" t="s">
        <v>300</v>
      </c>
      <c r="AD53" s="109" t="e">
        <f>VLOOKUP(A53,'Tirantes - Executados'!$A$8:$M$404,14,FALSE)</f>
        <v>#N/A</v>
      </c>
      <c r="AE53" s="63"/>
      <c r="AF53" s="118" t="e">
        <f>VLOOKUP(A53,'Tirantes - Executados'!$A$1:$M$569,13,FALSE)</f>
        <v>#N/A</v>
      </c>
      <c r="AG53" s="63"/>
      <c r="AH53" s="63"/>
      <c r="AI53" s="230" t="e">
        <f>VLOOKUP(A53,'Tirantes - Executados'!$A$7:$M$404,50)</f>
        <v>#REF!</v>
      </c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  <c r="IX53" s="63"/>
      <c r="IY53" s="63"/>
      <c r="IZ53" s="63"/>
      <c r="JA53" s="63"/>
      <c r="JB53" s="63"/>
      <c r="JC53" s="63"/>
      <c r="JD53" s="63"/>
      <c r="JE53" s="63"/>
      <c r="JF53" s="63"/>
      <c r="JG53" s="63"/>
      <c r="JH53" s="63"/>
      <c r="JI53" s="63"/>
      <c r="JJ53" s="63"/>
      <c r="JK53" s="63"/>
      <c r="JL53" s="63"/>
      <c r="JM53" s="63"/>
      <c r="JN53" s="63"/>
      <c r="JO53" s="63"/>
      <c r="JP53" s="63"/>
      <c r="JQ53" s="63"/>
      <c r="JR53" s="63"/>
      <c r="JS53" s="63"/>
      <c r="JT53" s="63"/>
      <c r="JU53" s="63"/>
      <c r="JV53" s="63"/>
      <c r="JW53" s="63"/>
      <c r="JX53" s="63"/>
      <c r="JY53" s="63"/>
      <c r="JZ53" s="63"/>
      <c r="KA53" s="63"/>
      <c r="KB53" s="63"/>
      <c r="KC53" s="63"/>
      <c r="KD53" s="63"/>
      <c r="KE53" s="63"/>
      <c r="KF53" s="63"/>
      <c r="KG53" s="63"/>
      <c r="KH53" s="63"/>
      <c r="KI53" s="63"/>
      <c r="KJ53" s="63"/>
      <c r="KK53" s="63"/>
      <c r="KL53" s="63"/>
      <c r="KM53" s="63"/>
      <c r="KN53" s="63"/>
      <c r="KO53" s="63"/>
      <c r="KP53" s="63"/>
      <c r="KQ53" s="63"/>
      <c r="KR53" s="63"/>
      <c r="KS53" s="63"/>
      <c r="KT53" s="63"/>
      <c r="KU53" s="63"/>
      <c r="KV53" s="63"/>
      <c r="KW53" s="63"/>
      <c r="KX53" s="63"/>
      <c r="KY53" s="63"/>
      <c r="KZ53" s="63"/>
      <c r="LA53" s="63"/>
      <c r="LB53" s="63"/>
      <c r="LC53" s="63"/>
      <c r="LD53" s="63"/>
      <c r="LE53" s="63"/>
      <c r="LF53" s="63"/>
      <c r="LG53" s="63"/>
      <c r="LH53" s="63"/>
      <c r="LI53" s="63"/>
      <c r="LJ53" s="63"/>
      <c r="LK53" s="63"/>
      <c r="LL53" s="63"/>
      <c r="LM53" s="63"/>
      <c r="LN53" s="63"/>
      <c r="LO53" s="63"/>
      <c r="LP53" s="63"/>
      <c r="LQ53" s="63"/>
      <c r="LR53" s="63"/>
      <c r="LS53" s="63"/>
      <c r="LT53" s="63"/>
      <c r="LU53" s="63"/>
      <c r="LV53" s="63"/>
      <c r="LW53" s="63"/>
      <c r="LX53" s="63"/>
      <c r="LY53" s="63"/>
      <c r="LZ53" s="63"/>
      <c r="MA53" s="63"/>
      <c r="MB53" s="63"/>
      <c r="MC53" s="63"/>
      <c r="MD53" s="63"/>
      <c r="ME53" s="63"/>
      <c r="MF53" s="63"/>
      <c r="MG53" s="63"/>
      <c r="MH53" s="63"/>
      <c r="MI53" s="63"/>
      <c r="MJ53" s="63"/>
      <c r="MK53" s="63"/>
      <c r="ML53" s="63"/>
      <c r="MM53" s="63"/>
      <c r="MN53" s="63"/>
      <c r="MO53" s="63"/>
      <c r="MP53" s="63"/>
      <c r="MQ53" s="63"/>
      <c r="MR53" s="63"/>
      <c r="MS53" s="63"/>
      <c r="MT53" s="63"/>
      <c r="MU53" s="63"/>
      <c r="MV53" s="63"/>
      <c r="MW53" s="63"/>
      <c r="MX53" s="63"/>
      <c r="MY53" s="63"/>
      <c r="MZ53" s="63"/>
      <c r="NA53" s="63"/>
      <c r="NB53" s="63"/>
      <c r="NC53" s="63"/>
      <c r="ND53" s="63"/>
      <c r="NE53" s="63"/>
      <c r="NF53" s="63"/>
      <c r="NG53" s="63"/>
      <c r="NH53" s="63"/>
      <c r="NI53" s="63"/>
      <c r="NJ53" s="63"/>
      <c r="NK53" s="63"/>
      <c r="NL53" s="63"/>
      <c r="NM53" s="63"/>
      <c r="NN53" s="63"/>
      <c r="NO53" s="63"/>
      <c r="NP53" s="63"/>
      <c r="NQ53" s="63"/>
      <c r="NR53" s="63"/>
      <c r="NS53" s="63"/>
      <c r="NT53" s="63"/>
      <c r="NU53" s="63"/>
      <c r="NV53" s="63"/>
      <c r="NW53" s="63"/>
      <c r="NX53" s="63"/>
      <c r="NY53" s="63"/>
      <c r="NZ53" s="63"/>
      <c r="OA53" s="63"/>
      <c r="OB53" s="63"/>
      <c r="OC53" s="63"/>
      <c r="OD53" s="63"/>
      <c r="OE53" s="63"/>
      <c r="OF53" s="63"/>
      <c r="OG53" s="63"/>
      <c r="OH53" s="63"/>
      <c r="OI53" s="63"/>
      <c r="OJ53" s="63"/>
      <c r="OK53" s="63"/>
      <c r="OL53" s="63"/>
      <c r="OM53" s="63"/>
      <c r="ON53" s="63"/>
      <c r="OO53" s="63"/>
      <c r="OP53" s="63"/>
      <c r="OQ53" s="63"/>
      <c r="OR53" s="63"/>
      <c r="OS53" s="63"/>
      <c r="OT53" s="63"/>
      <c r="OU53" s="63"/>
      <c r="OV53" s="63"/>
      <c r="OW53" s="63"/>
      <c r="OX53" s="63"/>
      <c r="OY53" s="63"/>
      <c r="OZ53" s="63"/>
      <c r="PA53" s="63"/>
      <c r="PB53" s="63"/>
      <c r="PC53" s="63"/>
      <c r="PD53" s="63"/>
      <c r="PE53" s="63"/>
      <c r="PF53" s="63"/>
      <c r="PG53" s="63"/>
      <c r="PH53" s="63"/>
      <c r="PI53" s="63"/>
      <c r="PJ53" s="63"/>
      <c r="PK53" s="63"/>
      <c r="PL53" s="63"/>
      <c r="PM53" s="63"/>
      <c r="PN53" s="63"/>
      <c r="PO53" s="63"/>
      <c r="PP53" s="63"/>
      <c r="PQ53" s="63"/>
      <c r="PR53" s="63"/>
      <c r="PS53" s="63"/>
      <c r="PT53" s="63"/>
      <c r="PU53" s="63"/>
      <c r="PV53" s="63"/>
      <c r="PW53" s="63"/>
      <c r="PX53" s="63"/>
      <c r="PY53" s="63"/>
      <c r="PZ53" s="63"/>
      <c r="QA53" s="63"/>
      <c r="QB53" s="63"/>
      <c r="QC53" s="63"/>
      <c r="QD53" s="63"/>
      <c r="QE53" s="63"/>
      <c r="QF53" s="63"/>
      <c r="QG53" s="63"/>
      <c r="QH53" s="63"/>
      <c r="QI53" s="63"/>
      <c r="QJ53" s="63"/>
      <c r="QK53" s="63"/>
      <c r="QL53" s="63"/>
      <c r="QM53" s="63"/>
      <c r="QN53" s="63"/>
      <c r="QO53" s="63"/>
      <c r="QP53" s="63"/>
      <c r="QQ53" s="63"/>
      <c r="QR53" s="63"/>
      <c r="QS53" s="63"/>
      <c r="QT53" s="63"/>
      <c r="QU53" s="63"/>
      <c r="QV53" s="63"/>
      <c r="QW53" s="63"/>
      <c r="QX53" s="63"/>
      <c r="QY53" s="63"/>
      <c r="QZ53" s="63"/>
      <c r="RA53" s="63"/>
      <c r="RB53" s="63"/>
      <c r="RC53" s="63"/>
      <c r="RD53" s="63"/>
      <c r="RE53" s="63"/>
      <c r="RF53" s="63"/>
      <c r="RG53" s="63"/>
      <c r="RH53" s="63"/>
      <c r="RI53" s="63"/>
      <c r="RJ53" s="63"/>
      <c r="RK53" s="63"/>
      <c r="RL53" s="63"/>
      <c r="RM53" s="63"/>
      <c r="RN53" s="63"/>
      <c r="RO53" s="63"/>
      <c r="RP53" s="63"/>
      <c r="RQ53" s="63"/>
      <c r="RR53" s="63"/>
      <c r="RS53" s="63"/>
      <c r="RT53" s="63"/>
      <c r="RU53" s="63"/>
      <c r="RV53" s="63"/>
      <c r="RW53" s="63"/>
      <c r="RX53" s="63"/>
      <c r="RY53" s="63"/>
      <c r="RZ53" s="63"/>
      <c r="SA53" s="63"/>
      <c r="SB53" s="63"/>
      <c r="SC53" s="63"/>
      <c r="SD53" s="63"/>
      <c r="SE53" s="63"/>
      <c r="SF53" s="63"/>
      <c r="SG53" s="63"/>
      <c r="SH53" s="63"/>
      <c r="SI53" s="63"/>
      <c r="SJ53" s="63"/>
      <c r="SK53" s="63"/>
      <c r="SL53" s="63"/>
      <c r="SM53" s="63"/>
      <c r="SN53" s="63"/>
      <c r="SO53" s="63"/>
      <c r="SP53" s="63"/>
      <c r="SQ53" s="63"/>
      <c r="SR53" s="63"/>
      <c r="SS53" s="63"/>
      <c r="ST53" s="63"/>
      <c r="SU53" s="63"/>
      <c r="SV53" s="63"/>
      <c r="SW53" s="63"/>
      <c r="SX53" s="63"/>
      <c r="SY53" s="63"/>
      <c r="SZ53" s="63"/>
      <c r="TA53" s="63"/>
      <c r="TB53" s="63"/>
      <c r="TC53" s="63"/>
      <c r="TD53" s="63"/>
      <c r="TE53" s="63"/>
      <c r="TF53" s="63"/>
      <c r="TG53" s="63"/>
      <c r="TH53" s="63"/>
      <c r="TI53" s="63"/>
      <c r="TJ53" s="63"/>
      <c r="TK53" s="63"/>
      <c r="TL53" s="63"/>
      <c r="TM53" s="63"/>
      <c r="TN53" s="63"/>
      <c r="TO53" s="63"/>
      <c r="TP53" s="63"/>
      <c r="TQ53" s="63"/>
      <c r="TR53" s="63"/>
      <c r="TS53" s="63"/>
      <c r="TT53" s="63"/>
      <c r="TU53" s="63"/>
      <c r="TV53" s="63"/>
      <c r="TW53" s="63"/>
      <c r="TX53" s="63"/>
      <c r="TY53" s="63"/>
      <c r="TZ53" s="63"/>
      <c r="UA53" s="63"/>
      <c r="UB53" s="63"/>
      <c r="UC53" s="63"/>
      <c r="UD53" s="63"/>
      <c r="UE53" s="63"/>
      <c r="UF53" s="63"/>
      <c r="UG53" s="63"/>
      <c r="UH53" s="63"/>
      <c r="UI53" s="63"/>
      <c r="UJ53" s="63"/>
      <c r="UK53" s="63"/>
      <c r="UL53" s="63"/>
      <c r="UM53" s="63"/>
      <c r="UN53" s="63"/>
      <c r="UO53" s="63"/>
      <c r="UP53" s="63"/>
      <c r="UQ53" s="63"/>
      <c r="UR53" s="63"/>
      <c r="US53" s="63"/>
      <c r="UT53" s="63"/>
      <c r="UU53" s="63"/>
      <c r="UV53" s="63"/>
      <c r="UW53" s="63"/>
      <c r="UX53" s="63"/>
      <c r="UY53" s="63"/>
      <c r="UZ53" s="63"/>
      <c r="VA53" s="63"/>
      <c r="VB53" s="63"/>
      <c r="VC53" s="63"/>
      <c r="VD53" s="63"/>
      <c r="VE53" s="63"/>
      <c r="VF53" s="63"/>
      <c r="VG53" s="63"/>
      <c r="VH53" s="63"/>
      <c r="VI53" s="63"/>
      <c r="VJ53" s="63"/>
      <c r="VK53" s="63"/>
      <c r="VL53" s="63"/>
      <c r="VM53" s="63"/>
      <c r="VN53" s="63"/>
      <c r="VO53" s="63"/>
      <c r="VP53" s="63"/>
      <c r="VQ53" s="63"/>
      <c r="VR53" s="63"/>
      <c r="VS53" s="63"/>
      <c r="VT53" s="63"/>
      <c r="VU53" s="63"/>
      <c r="VV53" s="63"/>
      <c r="VW53" s="63"/>
      <c r="VX53" s="63"/>
      <c r="VY53" s="63"/>
      <c r="VZ53" s="63"/>
      <c r="WA53" s="63"/>
      <c r="WB53" s="63"/>
      <c r="WC53" s="63"/>
      <c r="WD53" s="63"/>
      <c r="WE53" s="63"/>
      <c r="WF53" s="63"/>
      <c r="WG53" s="63"/>
      <c r="WH53" s="63"/>
      <c r="WI53" s="63"/>
      <c r="WJ53" s="63"/>
      <c r="WK53" s="63"/>
      <c r="WL53" s="63"/>
      <c r="WM53" s="63"/>
      <c r="WN53" s="63"/>
      <c r="WO53" s="63"/>
      <c r="WP53" s="63"/>
      <c r="WQ53" s="63"/>
      <c r="WR53" s="63"/>
      <c r="WS53" s="63"/>
      <c r="WT53" s="63"/>
      <c r="WU53" s="63"/>
      <c r="WV53" s="63"/>
      <c r="WW53" s="63"/>
      <c r="WX53" s="63"/>
      <c r="WY53" s="63"/>
      <c r="WZ53" s="63"/>
      <c r="XA53" s="63"/>
      <c r="XB53" s="63"/>
      <c r="XC53" s="63"/>
      <c r="XD53" s="63"/>
      <c r="XE53" s="63"/>
      <c r="XF53" s="63"/>
      <c r="XG53" s="63"/>
      <c r="XH53" s="63"/>
      <c r="XI53" s="63"/>
      <c r="XJ53" s="63"/>
      <c r="XK53" s="63"/>
      <c r="XL53" s="63"/>
      <c r="XM53" s="63"/>
      <c r="XN53" s="63"/>
      <c r="XO53" s="63"/>
      <c r="XP53" s="63"/>
      <c r="XQ53" s="63"/>
      <c r="XR53" s="63"/>
      <c r="XS53" s="63"/>
      <c r="XT53" s="63"/>
      <c r="XU53" s="63"/>
      <c r="XV53" s="63"/>
      <c r="XW53" s="63"/>
      <c r="XX53" s="63"/>
      <c r="XY53" s="63"/>
      <c r="XZ53" s="63"/>
      <c r="YA53" s="63"/>
      <c r="YB53" s="63"/>
      <c r="YC53" s="63"/>
      <c r="YD53" s="63"/>
      <c r="YE53" s="63"/>
      <c r="YF53" s="63"/>
      <c r="YG53" s="63"/>
      <c r="YH53" s="63"/>
      <c r="YI53" s="63"/>
      <c r="YJ53" s="63"/>
      <c r="YK53" s="63"/>
      <c r="YL53" s="63"/>
      <c r="YM53" s="63"/>
      <c r="YN53" s="63"/>
      <c r="YO53" s="63"/>
      <c r="YP53" s="63"/>
      <c r="YQ53" s="63"/>
      <c r="YR53" s="63"/>
      <c r="YS53" s="63"/>
      <c r="YT53" s="63"/>
      <c r="YU53" s="63"/>
      <c r="YV53" s="63"/>
      <c r="YW53" s="63"/>
      <c r="YX53" s="63"/>
      <c r="YY53" s="63"/>
      <c r="YZ53" s="63"/>
      <c r="ZA53" s="63"/>
      <c r="ZB53" s="63"/>
      <c r="ZC53" s="63"/>
      <c r="ZD53" s="63"/>
      <c r="ZE53" s="63"/>
      <c r="ZF53" s="63"/>
      <c r="ZG53" s="63"/>
      <c r="ZH53" s="63"/>
      <c r="ZI53" s="63"/>
      <c r="ZJ53" s="63"/>
      <c r="ZK53" s="63"/>
      <c r="ZL53" s="63"/>
      <c r="ZM53" s="63"/>
      <c r="ZN53" s="63"/>
      <c r="ZO53" s="63"/>
      <c r="ZP53" s="63"/>
      <c r="ZQ53" s="63"/>
      <c r="ZR53" s="63"/>
      <c r="ZS53" s="63"/>
      <c r="ZT53" s="63"/>
      <c r="ZU53" s="63"/>
      <c r="ZV53" s="63"/>
      <c r="ZW53" s="63"/>
      <c r="ZX53" s="63"/>
      <c r="ZY53" s="63"/>
      <c r="ZZ53" s="63"/>
      <c r="AAA53" s="63"/>
      <c r="AAB53" s="63"/>
      <c r="AAC53" s="63"/>
      <c r="AAD53" s="63"/>
      <c r="AAE53" s="63"/>
      <c r="AAF53" s="63"/>
      <c r="AAG53" s="63"/>
      <c r="AAH53" s="63"/>
      <c r="AAI53" s="63"/>
      <c r="AAJ53" s="63"/>
      <c r="AAK53" s="63"/>
      <c r="AAL53" s="63"/>
      <c r="AAM53" s="63"/>
      <c r="AAN53" s="63"/>
      <c r="AAO53" s="63"/>
      <c r="AAP53" s="63"/>
      <c r="AAQ53" s="63"/>
      <c r="AAR53" s="63"/>
      <c r="AAS53" s="63"/>
      <c r="AAT53" s="63"/>
      <c r="AAU53" s="63"/>
      <c r="AAV53" s="63"/>
      <c r="AAW53" s="63"/>
      <c r="AAX53" s="63"/>
      <c r="AAY53" s="63"/>
      <c r="AAZ53" s="63"/>
      <c r="ABA53" s="63"/>
      <c r="ABB53" s="63"/>
      <c r="ABC53" s="63"/>
      <c r="ABD53" s="63"/>
      <c r="ABE53" s="63"/>
      <c r="ABF53" s="63"/>
      <c r="ABG53" s="63"/>
      <c r="ABH53" s="63"/>
      <c r="ABI53" s="63"/>
      <c r="ABJ53" s="63"/>
      <c r="ABK53" s="63"/>
      <c r="ABL53" s="63"/>
      <c r="ABM53" s="63"/>
      <c r="ABN53" s="63"/>
      <c r="ABO53" s="63"/>
      <c r="ABP53" s="63"/>
      <c r="ABQ53" s="63"/>
      <c r="ABR53" s="63"/>
      <c r="ABS53" s="63"/>
      <c r="ABT53" s="63"/>
      <c r="ABU53" s="63"/>
      <c r="ABV53" s="63"/>
      <c r="ABW53" s="63"/>
      <c r="ABX53" s="63"/>
      <c r="ABY53" s="63"/>
      <c r="ABZ53" s="63"/>
      <c r="ACA53" s="63"/>
      <c r="ACB53" s="63"/>
      <c r="ACC53" s="63"/>
      <c r="ACD53" s="63"/>
      <c r="ACE53" s="63"/>
      <c r="ACF53" s="63"/>
      <c r="ACG53" s="63"/>
      <c r="ACH53" s="63"/>
      <c r="ACI53" s="63"/>
      <c r="ACJ53" s="63"/>
      <c r="ACK53" s="63"/>
      <c r="ACL53" s="63"/>
      <c r="ACM53" s="63"/>
      <c r="ACN53" s="63"/>
      <c r="ACO53" s="63"/>
      <c r="ACP53" s="63"/>
      <c r="ACQ53" s="63"/>
      <c r="ACR53" s="63"/>
      <c r="ACS53" s="63"/>
      <c r="ACT53" s="63"/>
      <c r="ACU53" s="63"/>
      <c r="ACV53" s="63"/>
      <c r="ACW53" s="63"/>
      <c r="ACX53" s="63"/>
      <c r="ACY53" s="63"/>
      <c r="ACZ53" s="63"/>
      <c r="ADA53" s="63"/>
      <c r="ADB53" s="63"/>
      <c r="ADC53" s="63"/>
      <c r="ADD53" s="63"/>
      <c r="ADE53" s="63"/>
      <c r="ADF53" s="63"/>
      <c r="ADG53" s="63"/>
      <c r="ADH53" s="63"/>
      <c r="ADI53" s="63"/>
      <c r="ADJ53" s="63"/>
      <c r="ADK53" s="63"/>
      <c r="ADL53" s="63"/>
      <c r="ADM53" s="63"/>
      <c r="ADN53" s="63"/>
      <c r="ADO53" s="63"/>
      <c r="ADP53" s="63"/>
      <c r="ADQ53" s="63"/>
      <c r="ADR53" s="63"/>
      <c r="ADS53" s="63"/>
      <c r="ADT53" s="63"/>
      <c r="ADU53" s="63"/>
      <c r="ADV53" s="63"/>
      <c r="ADW53" s="63"/>
      <c r="ADX53" s="63"/>
      <c r="ADY53" s="63"/>
      <c r="ADZ53" s="63"/>
      <c r="AEA53" s="63"/>
      <c r="AEB53" s="63"/>
      <c r="AEC53" s="63"/>
      <c r="AED53" s="63"/>
      <c r="AEE53" s="63"/>
      <c r="AEF53" s="63"/>
      <c r="AEG53" s="63"/>
      <c r="AEH53" s="63"/>
      <c r="AEI53" s="63"/>
      <c r="AEJ53" s="63"/>
      <c r="AEK53" s="63"/>
      <c r="AEL53" s="63"/>
      <c r="AEM53" s="63"/>
      <c r="AEN53" s="63"/>
      <c r="AEO53" s="63"/>
      <c r="AEP53" s="63"/>
      <c r="AEQ53" s="63"/>
      <c r="AER53" s="63"/>
      <c r="AES53" s="63"/>
      <c r="AET53" s="63"/>
      <c r="AEU53" s="63"/>
      <c r="AEV53" s="63"/>
      <c r="AEW53" s="63"/>
      <c r="AEX53" s="63"/>
      <c r="AEY53" s="63"/>
      <c r="AEZ53" s="63"/>
      <c r="AFA53" s="63"/>
      <c r="AFB53" s="63"/>
      <c r="AFC53" s="63"/>
      <c r="AFD53" s="63"/>
      <c r="AFE53" s="63"/>
      <c r="AFF53" s="63"/>
      <c r="AFG53" s="63"/>
      <c r="AFH53" s="63"/>
      <c r="AFI53" s="63"/>
      <c r="AFJ53" s="63"/>
      <c r="AFK53" s="63"/>
      <c r="AFL53" s="63"/>
      <c r="AFM53" s="63"/>
      <c r="AFN53" s="63"/>
      <c r="AFO53" s="63"/>
      <c r="AFP53" s="63"/>
      <c r="AFQ53" s="63"/>
      <c r="AFR53" s="63"/>
      <c r="AFS53" s="63"/>
      <c r="AFT53" s="63"/>
      <c r="AFU53" s="63"/>
      <c r="AFV53" s="63"/>
      <c r="AFW53" s="63"/>
      <c r="AFX53" s="63"/>
      <c r="AFY53" s="63"/>
      <c r="AFZ53" s="63"/>
      <c r="AGA53" s="63"/>
      <c r="AGB53" s="63"/>
      <c r="AGC53" s="63"/>
      <c r="AGD53" s="63"/>
      <c r="AGE53" s="63"/>
      <c r="AGF53" s="63"/>
      <c r="AGG53" s="63"/>
      <c r="AGH53" s="63"/>
      <c r="AGI53" s="63"/>
      <c r="AGJ53" s="63"/>
      <c r="AGK53" s="63"/>
      <c r="AGL53" s="63"/>
      <c r="AGM53" s="63"/>
      <c r="AGN53" s="63"/>
      <c r="AGO53" s="63"/>
      <c r="AGP53" s="63"/>
      <c r="AGQ53" s="63"/>
      <c r="AGR53" s="63"/>
      <c r="AGS53" s="63"/>
      <c r="AGT53" s="63"/>
      <c r="AGU53" s="63"/>
      <c r="AGV53" s="63"/>
      <c r="AGW53" s="63"/>
      <c r="AGX53" s="63"/>
      <c r="AGY53" s="63"/>
      <c r="AGZ53" s="63"/>
      <c r="AHA53" s="63"/>
      <c r="AHB53" s="63"/>
      <c r="AHC53" s="63"/>
      <c r="AHD53" s="63"/>
      <c r="AHE53" s="63"/>
      <c r="AHF53" s="63"/>
      <c r="AHG53" s="63"/>
      <c r="AHH53" s="63"/>
      <c r="AHI53" s="63"/>
      <c r="AHJ53" s="63"/>
      <c r="AHK53" s="63"/>
      <c r="AHL53" s="63"/>
      <c r="AHM53" s="63"/>
      <c r="AHN53" s="63"/>
      <c r="AHO53" s="63"/>
      <c r="AHP53" s="63"/>
      <c r="AHQ53" s="63"/>
      <c r="AHR53" s="63"/>
      <c r="AHS53" s="63"/>
      <c r="AHT53" s="63"/>
      <c r="AHU53" s="63"/>
      <c r="AHV53" s="63"/>
      <c r="AHW53" s="63"/>
      <c r="AHX53" s="63"/>
      <c r="AHY53" s="63"/>
      <c r="AHZ53" s="63"/>
      <c r="AIA53" s="63"/>
      <c r="AIB53" s="63"/>
      <c r="AIC53" s="63"/>
      <c r="AID53" s="63"/>
      <c r="AIE53" s="63"/>
      <c r="AIF53" s="63"/>
      <c r="AIG53" s="63"/>
      <c r="AIH53" s="63"/>
      <c r="AII53" s="63"/>
      <c r="AIJ53" s="63"/>
      <c r="AIK53" s="63"/>
      <c r="AIL53" s="63"/>
      <c r="AIM53" s="63"/>
      <c r="AIN53" s="63"/>
      <c r="AIO53" s="63"/>
      <c r="AIP53" s="63"/>
      <c r="AIQ53" s="63"/>
      <c r="AIR53" s="63"/>
      <c r="AIS53" s="63"/>
      <c r="AIT53" s="63"/>
      <c r="AIU53" s="63"/>
      <c r="AIV53" s="63"/>
      <c r="AIW53" s="63"/>
      <c r="AIX53" s="63"/>
      <c r="AIY53" s="63"/>
      <c r="AIZ53" s="63"/>
      <c r="AJA53" s="63"/>
      <c r="AJB53" s="63"/>
      <c r="AJC53" s="63"/>
      <c r="AJD53" s="63"/>
      <c r="AJE53" s="63"/>
      <c r="AJF53" s="63"/>
      <c r="AJG53" s="63"/>
      <c r="AJH53" s="63"/>
      <c r="AJI53" s="63"/>
      <c r="AJJ53" s="63"/>
      <c r="AJK53" s="63"/>
      <c r="AJL53" s="63"/>
      <c r="AJM53" s="63"/>
      <c r="AJN53" s="63"/>
      <c r="AJO53" s="63"/>
      <c r="AJP53" s="63"/>
      <c r="AJQ53" s="63"/>
      <c r="AJR53" s="63"/>
      <c r="AJS53" s="63"/>
      <c r="AJT53" s="63"/>
      <c r="AJU53" s="63"/>
      <c r="AJV53" s="63"/>
      <c r="AJW53" s="63"/>
      <c r="AJX53" s="63"/>
      <c r="AJY53" s="63"/>
      <c r="AJZ53" s="63"/>
      <c r="AKA53" s="63"/>
      <c r="AKB53" s="63"/>
      <c r="AKC53" s="63"/>
      <c r="AKD53" s="63"/>
      <c r="AKE53" s="63"/>
      <c r="AKF53" s="63"/>
      <c r="AKG53" s="63"/>
      <c r="AKH53" s="63"/>
      <c r="AKI53" s="63"/>
      <c r="AKJ53" s="63"/>
      <c r="AKK53" s="63"/>
      <c r="AKL53" s="63"/>
      <c r="AKM53" s="63"/>
      <c r="AKN53" s="63"/>
      <c r="AKO53" s="63"/>
      <c r="AKP53" s="63"/>
      <c r="AKQ53" s="63"/>
      <c r="AKR53" s="63"/>
      <c r="AKS53" s="63"/>
      <c r="AKT53" s="63"/>
      <c r="AKU53" s="63"/>
      <c r="AKV53" s="63"/>
      <c r="AKW53" s="63"/>
      <c r="AKX53" s="63"/>
      <c r="AKY53" s="63"/>
      <c r="AKZ53" s="63"/>
      <c r="ALA53" s="63"/>
      <c r="ALB53" s="63"/>
      <c r="ALC53" s="63"/>
      <c r="ALD53" s="63"/>
      <c r="ALE53" s="63"/>
      <c r="ALF53" s="63"/>
      <c r="ALG53" s="63"/>
      <c r="ALH53" s="63"/>
      <c r="ALI53" s="63"/>
      <c r="ALJ53" s="63"/>
      <c r="ALK53" s="63"/>
      <c r="ALL53" s="63"/>
      <c r="ALM53" s="63"/>
      <c r="ALN53" s="63"/>
      <c r="ALO53" s="63"/>
      <c r="ALP53" s="63"/>
      <c r="ALQ53" s="63"/>
      <c r="ALR53" s="63"/>
      <c r="ALS53" s="63"/>
      <c r="ALT53" s="63"/>
      <c r="ALU53" s="63"/>
      <c r="ALV53" s="63"/>
      <c r="ALW53" s="63"/>
      <c r="ALX53" s="63"/>
      <c r="ALY53" s="63"/>
      <c r="ALZ53" s="63"/>
      <c r="AMA53" s="63"/>
      <c r="AMB53" s="63"/>
      <c r="AMC53" s="63"/>
      <c r="AMD53" s="63"/>
      <c r="AME53" s="63"/>
      <c r="AMF53" s="63"/>
      <c r="AMG53" s="63"/>
      <c r="AMH53" s="63"/>
      <c r="AMI53" s="63"/>
      <c r="AMJ53" s="63"/>
      <c r="AMK53" s="63"/>
      <c r="AML53" s="63"/>
      <c r="AMM53" s="63"/>
      <c r="AMN53" s="63"/>
      <c r="AMO53" s="63"/>
      <c r="AMP53" s="63"/>
      <c r="AMQ53" s="63"/>
      <c r="AMR53" s="63"/>
      <c r="AMS53" s="63"/>
      <c r="AMT53" s="63"/>
      <c r="AMU53" s="63"/>
      <c r="AMV53" s="63"/>
      <c r="AMW53" s="63"/>
      <c r="AMX53" s="63"/>
      <c r="AMY53" s="63"/>
      <c r="AMZ53" s="63"/>
      <c r="ANA53" s="63"/>
      <c r="ANB53" s="63"/>
      <c r="ANC53" s="63"/>
      <c r="AND53" s="63"/>
      <c r="ANE53" s="63"/>
      <c r="ANF53" s="63"/>
      <c r="ANG53" s="63"/>
      <c r="ANH53" s="63"/>
      <c r="ANI53" s="63"/>
      <c r="ANJ53" s="63"/>
      <c r="ANK53" s="63"/>
      <c r="ANL53" s="63"/>
      <c r="ANM53" s="63"/>
      <c r="ANN53" s="63"/>
      <c r="ANO53" s="63"/>
      <c r="ANP53" s="63"/>
      <c r="ANQ53" s="63"/>
      <c r="ANR53" s="63"/>
      <c r="ANS53" s="63"/>
      <c r="ANT53" s="63"/>
      <c r="ANU53" s="63"/>
      <c r="ANV53" s="63"/>
      <c r="ANW53" s="63"/>
      <c r="ANX53" s="63"/>
      <c r="ANY53" s="63"/>
      <c r="ANZ53" s="63"/>
      <c r="AOA53" s="63"/>
      <c r="AOB53" s="63"/>
      <c r="AOC53" s="63"/>
      <c r="AOD53" s="63"/>
      <c r="AOE53" s="63"/>
      <c r="AOF53" s="63"/>
      <c r="AOG53" s="63"/>
      <c r="AOH53" s="63"/>
      <c r="AOI53" s="63"/>
      <c r="AOJ53" s="63"/>
      <c r="AOK53" s="63"/>
      <c r="AOL53" s="63"/>
      <c r="AOM53" s="63"/>
      <c r="AON53" s="63"/>
      <c r="AOO53" s="63"/>
      <c r="AOP53" s="63"/>
      <c r="AOQ53" s="63"/>
      <c r="AOR53" s="63"/>
      <c r="AOS53" s="63"/>
      <c r="AOT53" s="63"/>
      <c r="AOU53" s="63"/>
      <c r="AOV53" s="63"/>
      <c r="AOW53" s="63"/>
      <c r="AOX53" s="63"/>
      <c r="AOY53" s="63"/>
      <c r="AOZ53" s="63"/>
      <c r="APA53" s="63"/>
      <c r="APB53" s="63"/>
      <c r="APC53" s="63"/>
      <c r="APD53" s="63"/>
      <c r="APE53" s="63"/>
      <c r="APF53" s="63"/>
      <c r="APG53" s="63"/>
      <c r="APH53" s="63"/>
      <c r="API53" s="63"/>
      <c r="APJ53" s="63"/>
      <c r="APK53" s="63"/>
      <c r="APL53" s="63"/>
      <c r="APM53" s="63"/>
      <c r="APN53" s="63"/>
      <c r="APO53" s="63"/>
      <c r="APP53" s="63"/>
      <c r="APQ53" s="63"/>
      <c r="APR53" s="63"/>
      <c r="APS53" s="63"/>
      <c r="APT53" s="63"/>
      <c r="APU53" s="63"/>
      <c r="APV53" s="63"/>
      <c r="APW53" s="63"/>
      <c r="APX53" s="63"/>
      <c r="APY53" s="63"/>
      <c r="APZ53" s="63"/>
      <c r="AQA53" s="63"/>
      <c r="AQB53" s="63"/>
      <c r="AQC53" s="63"/>
      <c r="AQD53" s="63"/>
      <c r="AQE53" s="63"/>
      <c r="AQF53" s="63"/>
      <c r="AQG53" s="63"/>
      <c r="AQH53" s="63"/>
      <c r="AQI53" s="63"/>
      <c r="AQJ53" s="63"/>
      <c r="AQK53" s="63"/>
      <c r="AQL53" s="63"/>
      <c r="AQM53" s="63"/>
      <c r="AQN53" s="63"/>
      <c r="AQO53" s="63"/>
      <c r="AQP53" s="63"/>
      <c r="AQQ53" s="63"/>
      <c r="AQR53" s="63"/>
      <c r="AQS53" s="63"/>
      <c r="AQT53" s="63"/>
      <c r="AQU53" s="63"/>
      <c r="AQV53" s="63"/>
      <c r="AQW53" s="63"/>
      <c r="AQX53" s="63"/>
      <c r="AQY53" s="63"/>
      <c r="AQZ53" s="63"/>
      <c r="ARA53" s="63"/>
      <c r="ARB53" s="63"/>
      <c r="ARC53" s="63"/>
      <c r="ARD53" s="63"/>
      <c r="ARE53" s="63"/>
      <c r="ARF53" s="63"/>
      <c r="ARG53" s="63"/>
      <c r="ARH53" s="63"/>
      <c r="ARI53" s="63"/>
      <c r="ARJ53" s="63"/>
      <c r="ARK53" s="63"/>
      <c r="ARL53" s="63"/>
      <c r="ARM53" s="63"/>
      <c r="ARN53" s="63"/>
      <c r="ARO53" s="63"/>
      <c r="ARP53" s="63"/>
      <c r="ARQ53" s="63"/>
      <c r="ARR53" s="63"/>
      <c r="ARS53" s="63"/>
      <c r="ART53" s="63"/>
      <c r="ARU53" s="63"/>
      <c r="ARV53" s="63"/>
      <c r="ARW53" s="63"/>
      <c r="ARX53" s="63"/>
      <c r="ARY53" s="63"/>
      <c r="ARZ53" s="63"/>
      <c r="ASA53" s="63"/>
      <c r="ASB53" s="63"/>
      <c r="ASC53" s="63"/>
      <c r="ASD53" s="63"/>
      <c r="ASE53" s="63"/>
      <c r="ASF53" s="63"/>
      <c r="ASG53" s="63"/>
      <c r="ASH53" s="63"/>
      <c r="ASI53" s="63"/>
      <c r="ASJ53" s="63"/>
      <c r="ASK53" s="63"/>
      <c r="ASL53" s="63"/>
      <c r="ASM53" s="63"/>
      <c r="ASN53" s="63"/>
      <c r="ASO53" s="63"/>
      <c r="ASP53" s="63"/>
      <c r="ASQ53" s="63"/>
      <c r="ASR53" s="63"/>
      <c r="ASS53" s="63"/>
      <c r="AST53" s="63"/>
      <c r="ASU53" s="63"/>
      <c r="ASV53" s="63"/>
      <c r="ASW53" s="63"/>
      <c r="ASX53" s="63"/>
      <c r="ASY53" s="63"/>
      <c r="ASZ53" s="63"/>
      <c r="ATA53" s="63"/>
      <c r="ATB53" s="63"/>
      <c r="ATC53" s="63"/>
      <c r="ATD53" s="63"/>
      <c r="ATE53" s="63"/>
      <c r="ATF53" s="63"/>
      <c r="ATG53" s="63"/>
      <c r="ATH53" s="63"/>
      <c r="ATI53" s="63"/>
      <c r="ATJ53" s="63"/>
      <c r="ATK53" s="63"/>
      <c r="ATL53" s="63"/>
      <c r="ATM53" s="63"/>
      <c r="ATN53" s="63"/>
      <c r="ATO53" s="63"/>
      <c r="ATP53" s="63"/>
      <c r="ATQ53" s="63"/>
      <c r="ATR53" s="63"/>
      <c r="ATS53" s="63"/>
      <c r="ATT53" s="63"/>
      <c r="ATU53" s="63"/>
      <c r="ATV53" s="63"/>
      <c r="ATW53" s="63"/>
      <c r="ATX53" s="63"/>
      <c r="ATY53" s="63"/>
      <c r="ATZ53" s="63"/>
      <c r="AUA53" s="63"/>
      <c r="AUB53" s="63"/>
      <c r="AUC53" s="63"/>
      <c r="AUD53" s="63"/>
      <c r="AUE53" s="63"/>
      <c r="AUF53" s="63"/>
      <c r="AUG53" s="63"/>
      <c r="AUH53" s="63"/>
      <c r="AUI53" s="63"/>
      <c r="AUJ53" s="63"/>
      <c r="AUK53" s="63"/>
      <c r="AUL53" s="63"/>
      <c r="AUM53" s="63"/>
      <c r="AUN53" s="63"/>
      <c r="AUO53" s="63"/>
      <c r="AUP53" s="63"/>
      <c r="AUQ53" s="63"/>
      <c r="AUR53" s="63"/>
      <c r="AUS53" s="63"/>
      <c r="AUT53" s="63"/>
      <c r="AUU53" s="63"/>
      <c r="AUV53" s="63"/>
      <c r="AUW53" s="63"/>
      <c r="AUX53" s="63"/>
      <c r="AUY53" s="63"/>
      <c r="AUZ53" s="63"/>
      <c r="AVA53" s="63"/>
      <c r="AVB53" s="63"/>
      <c r="AVC53" s="63"/>
      <c r="AVD53" s="63"/>
      <c r="AVE53" s="63"/>
      <c r="AVF53" s="63"/>
      <c r="AVG53" s="63"/>
      <c r="AVH53" s="63"/>
      <c r="AVI53" s="63"/>
      <c r="AVJ53" s="63"/>
      <c r="AVK53" s="63"/>
      <c r="AVL53" s="63"/>
      <c r="AVM53" s="63"/>
      <c r="AVN53" s="63"/>
      <c r="AVO53" s="63"/>
      <c r="AVP53" s="63"/>
      <c r="AVQ53" s="63"/>
      <c r="AVR53" s="63"/>
      <c r="AVS53" s="63"/>
      <c r="AVT53" s="63"/>
      <c r="AVU53" s="63"/>
      <c r="AVV53" s="63"/>
      <c r="AVW53" s="63"/>
      <c r="AVX53" s="63"/>
      <c r="AVY53" s="63"/>
      <c r="AVZ53" s="63"/>
      <c r="AWA53" s="63"/>
      <c r="AWB53" s="63"/>
      <c r="AWC53" s="63"/>
      <c r="AWD53" s="63"/>
      <c r="AWE53" s="63"/>
      <c r="AWF53" s="63"/>
      <c r="AWG53" s="63"/>
      <c r="AWH53" s="63"/>
      <c r="AWI53" s="63"/>
      <c r="AWJ53" s="63"/>
      <c r="AWK53" s="63"/>
      <c r="AWL53" s="63"/>
      <c r="AWM53" s="63"/>
      <c r="AWN53" s="63"/>
      <c r="AWO53" s="63"/>
      <c r="AWP53" s="63"/>
      <c r="AWQ53" s="63"/>
      <c r="AWR53" s="63"/>
      <c r="AWS53" s="63"/>
      <c r="AWT53" s="63"/>
      <c r="AWU53" s="63"/>
      <c r="AWV53" s="63"/>
      <c r="AWW53" s="63"/>
      <c r="AWX53" s="63"/>
      <c r="AWY53" s="63"/>
      <c r="AWZ53" s="63"/>
      <c r="AXA53" s="63"/>
      <c r="AXB53" s="63"/>
      <c r="AXC53" s="63"/>
      <c r="AXD53" s="63"/>
      <c r="AXE53" s="63"/>
      <c r="AXF53" s="63"/>
      <c r="AXG53" s="63"/>
      <c r="AXH53" s="63"/>
      <c r="AXI53" s="63"/>
      <c r="AXJ53" s="63"/>
      <c r="AXK53" s="63"/>
      <c r="AXL53" s="63"/>
      <c r="AXM53" s="63"/>
      <c r="AXN53" s="63"/>
      <c r="AXO53" s="63"/>
      <c r="AXP53" s="63"/>
      <c r="AXQ53" s="63"/>
      <c r="AXR53" s="63"/>
      <c r="AXS53" s="63"/>
      <c r="AXT53" s="63"/>
      <c r="AXU53" s="63"/>
      <c r="AXV53" s="63"/>
      <c r="AXW53" s="63"/>
      <c r="AXX53" s="63"/>
      <c r="AXY53" s="63"/>
      <c r="AXZ53" s="63"/>
      <c r="AYA53" s="63"/>
      <c r="AYB53" s="63"/>
      <c r="AYC53" s="63"/>
      <c r="AYD53" s="63"/>
      <c r="AYE53" s="63"/>
      <c r="AYF53" s="63"/>
      <c r="AYG53" s="63"/>
      <c r="AYH53" s="63"/>
      <c r="AYI53" s="63"/>
      <c r="AYJ53" s="63"/>
      <c r="AYK53" s="63"/>
      <c r="AYL53" s="63"/>
      <c r="AYM53" s="63"/>
      <c r="AYN53" s="63"/>
      <c r="AYO53" s="63"/>
      <c r="AYP53" s="63"/>
      <c r="AYQ53" s="63"/>
      <c r="AYR53" s="63"/>
      <c r="AYS53" s="63"/>
      <c r="AYT53" s="63"/>
      <c r="AYU53" s="63"/>
      <c r="AYV53" s="63"/>
      <c r="AYW53" s="63"/>
      <c r="AYX53" s="63"/>
      <c r="AYY53" s="63"/>
      <c r="AYZ53" s="63"/>
      <c r="AZA53" s="63"/>
      <c r="AZB53" s="63"/>
      <c r="AZC53" s="63"/>
      <c r="AZD53" s="63"/>
      <c r="AZE53" s="63"/>
      <c r="AZF53" s="63"/>
      <c r="AZG53" s="63"/>
      <c r="AZH53" s="63"/>
      <c r="AZI53" s="63"/>
      <c r="AZJ53" s="63"/>
      <c r="AZK53" s="63"/>
      <c r="AZL53" s="63"/>
      <c r="AZM53" s="63"/>
      <c r="AZN53" s="63"/>
      <c r="AZO53" s="63"/>
      <c r="AZP53" s="63"/>
      <c r="AZQ53" s="63"/>
      <c r="AZR53" s="63"/>
      <c r="AZS53" s="63"/>
      <c r="AZT53" s="63"/>
      <c r="AZU53" s="63"/>
      <c r="AZV53" s="63"/>
      <c r="AZW53" s="63"/>
      <c r="AZX53" s="63"/>
      <c r="AZY53" s="63"/>
      <c r="AZZ53" s="63"/>
      <c r="BAA53" s="63"/>
      <c r="BAB53" s="63"/>
      <c r="BAC53" s="63"/>
      <c r="BAD53" s="63"/>
      <c r="BAE53" s="63"/>
      <c r="BAF53" s="63"/>
      <c r="BAG53" s="63"/>
      <c r="BAH53" s="63"/>
      <c r="BAI53" s="63"/>
      <c r="BAJ53" s="63"/>
      <c r="BAK53" s="63"/>
      <c r="BAL53" s="63"/>
      <c r="BAM53" s="63"/>
      <c r="BAN53" s="63"/>
      <c r="BAO53" s="63"/>
      <c r="BAP53" s="63"/>
      <c r="BAQ53" s="63"/>
      <c r="BAR53" s="63"/>
      <c r="BAS53" s="63"/>
      <c r="BAT53" s="63"/>
      <c r="BAU53" s="63"/>
      <c r="BAV53" s="63"/>
      <c r="BAW53" s="63"/>
      <c r="BAX53" s="63"/>
      <c r="BAY53" s="63"/>
      <c r="BAZ53" s="63"/>
      <c r="BBA53" s="63"/>
      <c r="BBB53" s="63"/>
      <c r="BBC53" s="63"/>
      <c r="BBD53" s="63"/>
      <c r="BBE53" s="63"/>
      <c r="BBF53" s="63"/>
      <c r="BBG53" s="63"/>
      <c r="BBH53" s="63"/>
      <c r="BBI53" s="63"/>
      <c r="BBJ53" s="63"/>
      <c r="BBK53" s="63"/>
      <c r="BBL53" s="63"/>
      <c r="BBM53" s="63"/>
      <c r="BBN53" s="63"/>
      <c r="BBO53" s="63"/>
      <c r="BBP53" s="63"/>
      <c r="BBQ53" s="63"/>
      <c r="BBR53" s="63"/>
      <c r="BBS53" s="63"/>
      <c r="BBT53" s="63"/>
      <c r="BBU53" s="63"/>
      <c r="BBV53" s="63"/>
      <c r="BBW53" s="63"/>
      <c r="BBX53" s="63"/>
      <c r="BBY53" s="63"/>
      <c r="BBZ53" s="63"/>
      <c r="BCA53" s="63"/>
      <c r="BCB53" s="63"/>
      <c r="BCC53" s="63"/>
      <c r="BCD53" s="63"/>
      <c r="BCE53" s="63"/>
      <c r="BCF53" s="63"/>
      <c r="BCG53" s="63"/>
      <c r="BCH53" s="63"/>
      <c r="BCI53" s="63"/>
      <c r="BCJ53" s="63"/>
      <c r="BCK53" s="63"/>
      <c r="BCL53" s="63"/>
      <c r="BCM53" s="63"/>
      <c r="BCN53" s="63"/>
      <c r="BCO53" s="63"/>
      <c r="BCP53" s="63"/>
      <c r="BCQ53" s="63"/>
      <c r="BCR53" s="63"/>
      <c r="BCS53" s="63"/>
      <c r="BCT53" s="63"/>
      <c r="BCU53" s="63"/>
      <c r="BCV53" s="63"/>
      <c r="BCW53" s="63"/>
      <c r="BCX53" s="63"/>
      <c r="BCY53" s="63"/>
      <c r="BCZ53" s="63"/>
      <c r="BDA53" s="63"/>
      <c r="BDB53" s="63"/>
      <c r="BDC53" s="63"/>
      <c r="BDD53" s="63"/>
      <c r="BDE53" s="63"/>
      <c r="BDF53" s="63"/>
      <c r="BDG53" s="63"/>
      <c r="BDH53" s="63"/>
      <c r="BDI53" s="63"/>
      <c r="BDJ53" s="63"/>
      <c r="BDK53" s="63"/>
      <c r="BDL53" s="63"/>
      <c r="BDM53" s="63"/>
      <c r="BDN53" s="63"/>
      <c r="BDO53" s="63"/>
      <c r="BDP53" s="63"/>
      <c r="BDQ53" s="63"/>
      <c r="BDR53" s="63"/>
      <c r="BDS53" s="63"/>
      <c r="BDT53" s="63"/>
      <c r="BDU53" s="63"/>
      <c r="BDV53" s="63"/>
      <c r="BDW53" s="63"/>
      <c r="BDX53" s="63"/>
      <c r="BDY53" s="63"/>
      <c r="BDZ53" s="63"/>
      <c r="BEA53" s="63"/>
      <c r="BEB53" s="63"/>
      <c r="BEC53" s="63"/>
      <c r="BED53" s="63"/>
      <c r="BEE53" s="63"/>
      <c r="BEF53" s="63"/>
      <c r="BEG53" s="63"/>
      <c r="BEH53" s="63"/>
      <c r="BEI53" s="63"/>
      <c r="BEJ53" s="63"/>
      <c r="BEK53" s="63"/>
      <c r="BEL53" s="63"/>
      <c r="BEM53" s="63"/>
      <c r="BEN53" s="63"/>
      <c r="BEO53" s="63"/>
      <c r="BEP53" s="63"/>
      <c r="BEQ53" s="63"/>
      <c r="BER53" s="63"/>
      <c r="BES53" s="63"/>
      <c r="BET53" s="63"/>
      <c r="BEU53" s="63"/>
      <c r="BEV53" s="63"/>
      <c r="BEW53" s="63"/>
      <c r="BEX53" s="63"/>
      <c r="BEY53" s="63"/>
      <c r="BEZ53" s="63"/>
      <c r="BFA53" s="63"/>
      <c r="BFB53" s="63"/>
      <c r="BFC53" s="63"/>
      <c r="BFD53" s="63"/>
      <c r="BFE53" s="63"/>
      <c r="BFF53" s="63"/>
      <c r="BFG53" s="63"/>
      <c r="BFH53" s="63"/>
      <c r="BFI53" s="63"/>
      <c r="BFJ53" s="63"/>
      <c r="BFK53" s="63"/>
      <c r="BFL53" s="63"/>
      <c r="BFM53" s="63"/>
      <c r="BFN53" s="63"/>
      <c r="BFO53" s="63"/>
      <c r="BFP53" s="63"/>
      <c r="BFQ53" s="63"/>
      <c r="BFR53" s="63"/>
      <c r="BFS53" s="63"/>
      <c r="BFT53" s="63"/>
      <c r="BFU53" s="63"/>
      <c r="BFV53" s="63"/>
      <c r="BFW53" s="63"/>
      <c r="BFX53" s="63"/>
      <c r="BFY53" s="63"/>
      <c r="BFZ53" s="63"/>
      <c r="BGA53" s="63"/>
      <c r="BGB53" s="63"/>
      <c r="BGC53" s="63"/>
      <c r="BGD53" s="63"/>
      <c r="BGE53" s="63"/>
      <c r="BGF53" s="63"/>
      <c r="BGG53" s="63"/>
      <c r="BGH53" s="63"/>
      <c r="BGI53" s="63"/>
      <c r="BGJ53" s="63"/>
      <c r="BGK53" s="63"/>
      <c r="BGL53" s="63"/>
      <c r="BGM53" s="63"/>
      <c r="BGN53" s="63"/>
      <c r="BGO53" s="63"/>
      <c r="BGP53" s="63"/>
      <c r="BGQ53" s="63"/>
      <c r="BGR53" s="63"/>
      <c r="BGS53" s="63"/>
      <c r="BGT53" s="63"/>
      <c r="BGU53" s="63"/>
      <c r="BGV53" s="63"/>
      <c r="BGW53" s="63"/>
      <c r="BGX53" s="63"/>
      <c r="BGY53" s="63"/>
      <c r="BGZ53" s="63"/>
      <c r="BHA53" s="63"/>
      <c r="BHB53" s="63"/>
      <c r="BHC53" s="63"/>
      <c r="BHD53" s="63"/>
      <c r="BHE53" s="63"/>
      <c r="BHF53" s="63"/>
      <c r="BHG53" s="63"/>
      <c r="BHH53" s="63"/>
      <c r="BHI53" s="63"/>
      <c r="BHJ53" s="63"/>
      <c r="BHK53" s="63"/>
      <c r="BHL53" s="63"/>
      <c r="BHM53" s="63"/>
      <c r="BHN53" s="63"/>
      <c r="BHO53" s="63"/>
      <c r="BHP53" s="63"/>
      <c r="BHQ53" s="63"/>
      <c r="BHR53" s="63"/>
      <c r="BHS53" s="63"/>
      <c r="BHT53" s="63"/>
      <c r="BHU53" s="63"/>
      <c r="BHV53" s="63"/>
      <c r="BHW53" s="63"/>
      <c r="BHX53" s="63"/>
      <c r="BHY53" s="63"/>
      <c r="BHZ53" s="63"/>
      <c r="BIA53" s="63"/>
      <c r="BIB53" s="63"/>
      <c r="BIC53" s="63"/>
      <c r="BID53" s="63"/>
      <c r="BIE53" s="63"/>
      <c r="BIF53" s="63"/>
      <c r="BIG53" s="63"/>
      <c r="BIH53" s="63"/>
      <c r="BII53" s="63"/>
      <c r="BIJ53" s="63"/>
      <c r="BIK53" s="63"/>
      <c r="BIL53" s="63"/>
      <c r="BIM53" s="63"/>
      <c r="BIN53" s="63"/>
      <c r="BIO53" s="63"/>
      <c r="BIP53" s="63"/>
      <c r="BIQ53" s="63"/>
      <c r="BIR53" s="63"/>
      <c r="BIS53" s="63"/>
      <c r="BIT53" s="63"/>
      <c r="BIU53" s="63"/>
      <c r="BIV53" s="63"/>
      <c r="BIW53" s="63"/>
      <c r="BIX53" s="63"/>
      <c r="BIY53" s="63"/>
      <c r="BIZ53" s="63"/>
      <c r="BJA53" s="63"/>
      <c r="BJB53" s="63"/>
      <c r="BJC53" s="63"/>
      <c r="BJD53" s="63"/>
      <c r="BJE53" s="63"/>
      <c r="BJF53" s="63"/>
      <c r="BJG53" s="63"/>
      <c r="BJH53" s="63"/>
      <c r="BJI53" s="63"/>
      <c r="BJJ53" s="63"/>
      <c r="BJK53" s="63"/>
      <c r="BJL53" s="63"/>
      <c r="BJM53" s="63"/>
      <c r="BJN53" s="63"/>
      <c r="BJO53" s="63"/>
      <c r="BJP53" s="63"/>
      <c r="BJQ53" s="63"/>
      <c r="BJR53" s="63"/>
      <c r="BJS53" s="63"/>
      <c r="BJT53" s="63"/>
      <c r="BJU53" s="63"/>
      <c r="BJV53" s="63"/>
      <c r="BJW53" s="63"/>
      <c r="BJX53" s="63"/>
      <c r="BJY53" s="63"/>
      <c r="BJZ53" s="63"/>
      <c r="BKA53" s="63"/>
      <c r="BKB53" s="63"/>
      <c r="BKC53" s="63"/>
      <c r="BKD53" s="63"/>
      <c r="BKE53" s="63"/>
      <c r="BKF53" s="63"/>
      <c r="BKG53" s="63"/>
      <c r="BKH53" s="63"/>
      <c r="BKI53" s="63"/>
      <c r="BKJ53" s="63"/>
      <c r="BKK53" s="63"/>
      <c r="BKL53" s="63"/>
      <c r="BKM53" s="63"/>
      <c r="BKN53" s="63"/>
      <c r="BKO53" s="63"/>
      <c r="BKP53" s="63"/>
      <c r="BKQ53" s="63"/>
      <c r="BKR53" s="63"/>
      <c r="BKS53" s="63"/>
      <c r="BKT53" s="63"/>
      <c r="BKU53" s="63"/>
      <c r="BKV53" s="63"/>
      <c r="BKW53" s="63"/>
      <c r="BKX53" s="63"/>
      <c r="BKY53" s="63"/>
      <c r="BKZ53" s="63"/>
      <c r="BLA53" s="63"/>
      <c r="BLB53" s="63"/>
      <c r="BLC53" s="63"/>
      <c r="BLD53" s="63"/>
      <c r="BLE53" s="63"/>
      <c r="BLF53" s="63"/>
      <c r="BLG53" s="63"/>
      <c r="BLH53" s="63"/>
      <c r="BLI53" s="63"/>
      <c r="BLJ53" s="63"/>
      <c r="BLK53" s="63"/>
      <c r="BLL53" s="63"/>
      <c r="BLM53" s="63"/>
      <c r="BLN53" s="63"/>
      <c r="BLO53" s="63"/>
      <c r="BLP53" s="63"/>
      <c r="BLQ53" s="63"/>
      <c r="BLR53" s="63"/>
      <c r="BLS53" s="63"/>
      <c r="BLT53" s="63"/>
      <c r="BLU53" s="63"/>
      <c r="BLV53" s="63"/>
      <c r="BLW53" s="63"/>
      <c r="BLX53" s="63"/>
      <c r="BLY53" s="63"/>
      <c r="BLZ53" s="63"/>
      <c r="BMA53" s="63"/>
      <c r="BMB53" s="63"/>
      <c r="BMC53" s="63"/>
      <c r="BMD53" s="63"/>
      <c r="BME53" s="63"/>
    </row>
    <row r="54" spans="1:1695" s="1" customFormat="1" ht="15" hidden="1" customHeight="1" x14ac:dyDescent="0.25">
      <c r="A54" s="107" t="s">
        <v>247</v>
      </c>
      <c r="B54" s="108" t="e">
        <f>VLOOKUP(A54,'Tirantes - Executados'!$A$8:$M$404,10,FALSE)</f>
        <v>#N/A</v>
      </c>
      <c r="C54" s="133" t="e">
        <f>VLOOKUP(A54,'Tirantes - Executados'!$A$1:$M$405,17,FALSE)</f>
        <v>#N/A</v>
      </c>
      <c r="D54" s="122" t="e">
        <f>VLOOKUP(A54,'Tirantes - Executados'!$A$8:$M$404,18,FALSE)</f>
        <v>#N/A</v>
      </c>
      <c r="E54" s="133" t="e">
        <f>VLOOKUP(A54,'Tirantes - Executados'!$A$1:$M$405,19,FALSE)</f>
        <v>#N/A</v>
      </c>
      <c r="F54" s="122" t="e">
        <f>VLOOKUP(A54,'Tirantes - Executados'!$A$8:$M$404,20,FALSE)</f>
        <v>#N/A</v>
      </c>
      <c r="G54" s="133" t="e">
        <f>VLOOKUP(A54,'Tirantes - Executados'!$A$1:$M$405,21,FALSE)</f>
        <v>#N/A</v>
      </c>
      <c r="H54" s="122" t="e">
        <f>VLOOKUP(A54,'Tirantes - Executados'!$A$8:$M$404,22,FALSE)</f>
        <v>#N/A</v>
      </c>
      <c r="I54" s="133" t="e">
        <f>VLOOKUP(A54,'Tirantes - Executados'!$A$1:$M$405,23,FALSE)</f>
        <v>#N/A</v>
      </c>
      <c r="J54" s="122" t="e">
        <f>VLOOKUP(A54,'Tirantes - Executados'!$A$8:$M$404,24,FALSE)</f>
        <v>#N/A</v>
      </c>
      <c r="K54" s="108" t="e">
        <f>VLOOKUP(A54,'Tirantes - Executados'!$A$8:$M$404,11,FALSE)</f>
        <v>#N/A</v>
      </c>
      <c r="L54" s="133" t="e">
        <f>VLOOKUP(A54,'Tirantes - Executados'!$A$1:$M$405,28,FALSE)</f>
        <v>#N/A</v>
      </c>
      <c r="M54" s="122" t="e">
        <f>VLOOKUP(A54,'Tirantes - Executados'!$A$8:$M$404,29,FALSE)</f>
        <v>#N/A</v>
      </c>
      <c r="N54" s="133" t="e">
        <f>VLOOKUP(A54,'Tirantes - Executados'!$A$1:$M$405,30,FALSE)</f>
        <v>#N/A</v>
      </c>
      <c r="O54" s="122" t="e">
        <f>VLOOKUP(A54,'Tirantes - Executados'!$A$8:$M$404,31,FALSE)</f>
        <v>#N/A</v>
      </c>
      <c r="P54" s="133" t="e">
        <f>VLOOKUP(A54,'Tirantes - Executados'!$A$1:$M$405,32,FALSE)</f>
        <v>#N/A</v>
      </c>
      <c r="Q54" s="122" t="e">
        <f>VLOOKUP(A54,'Tirantes - Executados'!$A$8:$M$404,33,FALSE)</f>
        <v>#N/A</v>
      </c>
      <c r="R54" s="133" t="e">
        <f>VLOOKUP(A54,'Tirantes - Executados'!$A$1:$M$405,34,FALSE)</f>
        <v>#N/A</v>
      </c>
      <c r="S54" s="122" t="e">
        <f>VLOOKUP(A54,'Tirantes - Executados'!$A$8:$M$404,35,FALSE)</f>
        <v>#N/A</v>
      </c>
      <c r="T54" s="108" t="e">
        <f>VLOOKUP(A54,'Tirantes - Executados'!$A$8:$M$404,12,FALSE)</f>
        <v>#N/A</v>
      </c>
      <c r="U54" s="133" t="e">
        <f>VLOOKUP(A54,'Tirantes - Executados'!$A$1:$M$405,39,FALSE)</f>
        <v>#N/A</v>
      </c>
      <c r="V54" s="122" t="e">
        <f>VLOOKUP(A54,'Tirantes - Executados'!$A$8:$M$404,40,FALSE)</f>
        <v>#N/A</v>
      </c>
      <c r="W54" s="133" t="e">
        <f>VLOOKUP(A54,'Tirantes - Executados'!$A$1:$M$405,41,FALSE)</f>
        <v>#N/A</v>
      </c>
      <c r="X54" s="122" t="e">
        <f>VLOOKUP(A54,'Tirantes - Executados'!$A$8:$M$404,42,FALSE)</f>
        <v>#N/A</v>
      </c>
      <c r="Y54" s="133" t="e">
        <f>VLOOKUP(A54,'Tirantes - Executados'!$A$1:$M$405,43,FALSE)</f>
        <v>#N/A</v>
      </c>
      <c r="Z54" s="122" t="e">
        <f>VLOOKUP(A54,'Tirantes - Executados'!$A$8:$M$404,44,FALSE)</f>
        <v>#N/A</v>
      </c>
      <c r="AA54" s="133" t="e">
        <f>VLOOKUP(A54,'Tirantes - Executados'!$A$1:$M$405,45,FALSE)</f>
        <v>#N/A</v>
      </c>
      <c r="AB54" s="132" t="e">
        <f>VLOOKUP(A54,'Tirantes - Executados'!$A$8:$M$404,46,FALSE)</f>
        <v>#N/A</v>
      </c>
      <c r="AC54" s="210" t="s">
        <v>300</v>
      </c>
      <c r="AD54" s="109" t="e">
        <f>VLOOKUP(A54,'Tirantes - Executados'!$A$8:$M$404,14,FALSE)</f>
        <v>#N/A</v>
      </c>
      <c r="AE54" s="63"/>
      <c r="AF54" s="118" t="e">
        <f>VLOOKUP(A54,'Tirantes - Executados'!$A$1:$M$569,13,FALSE)</f>
        <v>#N/A</v>
      </c>
      <c r="AG54" s="63"/>
      <c r="AH54" s="63"/>
      <c r="AI54" s="230" t="e">
        <f>VLOOKUP(A54,'Tirantes - Executados'!$A$7:$M$404,50)</f>
        <v>#REF!</v>
      </c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  <c r="JI54" s="63"/>
      <c r="JJ54" s="63"/>
      <c r="JK54" s="63"/>
      <c r="JL54" s="63"/>
      <c r="JM54" s="63"/>
      <c r="JN54" s="63"/>
      <c r="JO54" s="63"/>
      <c r="JP54" s="63"/>
      <c r="JQ54" s="63"/>
      <c r="JR54" s="63"/>
      <c r="JS54" s="63"/>
      <c r="JT54" s="63"/>
      <c r="JU54" s="63"/>
      <c r="JV54" s="63"/>
      <c r="JW54" s="63"/>
      <c r="JX54" s="63"/>
      <c r="JY54" s="63"/>
      <c r="JZ54" s="63"/>
      <c r="KA54" s="63"/>
      <c r="KB54" s="63"/>
      <c r="KC54" s="63"/>
      <c r="KD54" s="63"/>
      <c r="KE54" s="63"/>
      <c r="KF54" s="63"/>
      <c r="KG54" s="63"/>
      <c r="KH54" s="63"/>
      <c r="KI54" s="63"/>
      <c r="KJ54" s="63"/>
      <c r="KK54" s="63"/>
      <c r="KL54" s="63"/>
      <c r="KM54" s="63"/>
      <c r="KN54" s="63"/>
      <c r="KO54" s="63"/>
      <c r="KP54" s="63"/>
      <c r="KQ54" s="63"/>
      <c r="KR54" s="63"/>
      <c r="KS54" s="63"/>
      <c r="KT54" s="63"/>
      <c r="KU54" s="63"/>
      <c r="KV54" s="63"/>
      <c r="KW54" s="63"/>
      <c r="KX54" s="63"/>
      <c r="KY54" s="63"/>
      <c r="KZ54" s="63"/>
      <c r="LA54" s="63"/>
      <c r="LB54" s="63"/>
      <c r="LC54" s="63"/>
      <c r="LD54" s="63"/>
      <c r="LE54" s="63"/>
      <c r="LF54" s="63"/>
      <c r="LG54" s="63"/>
      <c r="LH54" s="63"/>
      <c r="LI54" s="63"/>
      <c r="LJ54" s="63"/>
      <c r="LK54" s="63"/>
      <c r="LL54" s="63"/>
      <c r="LM54" s="63"/>
      <c r="LN54" s="63"/>
      <c r="LO54" s="63"/>
      <c r="LP54" s="63"/>
      <c r="LQ54" s="63"/>
      <c r="LR54" s="63"/>
      <c r="LS54" s="63"/>
      <c r="LT54" s="63"/>
      <c r="LU54" s="63"/>
      <c r="LV54" s="63"/>
      <c r="LW54" s="63"/>
      <c r="LX54" s="63"/>
      <c r="LY54" s="63"/>
      <c r="LZ54" s="63"/>
      <c r="MA54" s="63"/>
      <c r="MB54" s="63"/>
      <c r="MC54" s="63"/>
      <c r="MD54" s="63"/>
      <c r="ME54" s="63"/>
      <c r="MF54" s="63"/>
      <c r="MG54" s="63"/>
      <c r="MH54" s="63"/>
      <c r="MI54" s="63"/>
      <c r="MJ54" s="63"/>
      <c r="MK54" s="63"/>
      <c r="ML54" s="63"/>
      <c r="MM54" s="63"/>
      <c r="MN54" s="63"/>
      <c r="MO54" s="63"/>
      <c r="MP54" s="63"/>
      <c r="MQ54" s="63"/>
      <c r="MR54" s="63"/>
      <c r="MS54" s="63"/>
      <c r="MT54" s="63"/>
      <c r="MU54" s="63"/>
      <c r="MV54" s="63"/>
      <c r="MW54" s="63"/>
      <c r="MX54" s="63"/>
      <c r="MY54" s="63"/>
      <c r="MZ54" s="63"/>
      <c r="NA54" s="63"/>
      <c r="NB54" s="63"/>
      <c r="NC54" s="63"/>
      <c r="ND54" s="63"/>
      <c r="NE54" s="63"/>
      <c r="NF54" s="63"/>
      <c r="NG54" s="63"/>
      <c r="NH54" s="63"/>
      <c r="NI54" s="63"/>
      <c r="NJ54" s="63"/>
      <c r="NK54" s="63"/>
      <c r="NL54" s="63"/>
      <c r="NM54" s="63"/>
      <c r="NN54" s="63"/>
      <c r="NO54" s="63"/>
      <c r="NP54" s="63"/>
      <c r="NQ54" s="63"/>
      <c r="NR54" s="63"/>
      <c r="NS54" s="63"/>
      <c r="NT54" s="63"/>
      <c r="NU54" s="63"/>
      <c r="NV54" s="63"/>
      <c r="NW54" s="63"/>
      <c r="NX54" s="63"/>
      <c r="NY54" s="63"/>
      <c r="NZ54" s="63"/>
      <c r="OA54" s="63"/>
      <c r="OB54" s="63"/>
      <c r="OC54" s="63"/>
      <c r="OD54" s="63"/>
      <c r="OE54" s="63"/>
      <c r="OF54" s="63"/>
      <c r="OG54" s="63"/>
      <c r="OH54" s="63"/>
      <c r="OI54" s="63"/>
      <c r="OJ54" s="63"/>
      <c r="OK54" s="63"/>
      <c r="OL54" s="63"/>
      <c r="OM54" s="63"/>
      <c r="ON54" s="63"/>
      <c r="OO54" s="63"/>
      <c r="OP54" s="63"/>
      <c r="OQ54" s="63"/>
      <c r="OR54" s="63"/>
      <c r="OS54" s="63"/>
      <c r="OT54" s="63"/>
      <c r="OU54" s="63"/>
      <c r="OV54" s="63"/>
      <c r="OW54" s="63"/>
      <c r="OX54" s="63"/>
      <c r="OY54" s="63"/>
      <c r="OZ54" s="63"/>
      <c r="PA54" s="63"/>
      <c r="PB54" s="63"/>
      <c r="PC54" s="63"/>
      <c r="PD54" s="63"/>
      <c r="PE54" s="63"/>
      <c r="PF54" s="63"/>
      <c r="PG54" s="63"/>
      <c r="PH54" s="63"/>
      <c r="PI54" s="63"/>
      <c r="PJ54" s="63"/>
      <c r="PK54" s="63"/>
      <c r="PL54" s="63"/>
      <c r="PM54" s="63"/>
      <c r="PN54" s="63"/>
      <c r="PO54" s="63"/>
      <c r="PP54" s="63"/>
      <c r="PQ54" s="63"/>
      <c r="PR54" s="63"/>
      <c r="PS54" s="63"/>
      <c r="PT54" s="63"/>
      <c r="PU54" s="63"/>
      <c r="PV54" s="63"/>
      <c r="PW54" s="63"/>
      <c r="PX54" s="63"/>
      <c r="PY54" s="63"/>
      <c r="PZ54" s="63"/>
      <c r="QA54" s="63"/>
      <c r="QB54" s="63"/>
      <c r="QC54" s="63"/>
      <c r="QD54" s="63"/>
      <c r="QE54" s="63"/>
      <c r="QF54" s="63"/>
      <c r="QG54" s="63"/>
      <c r="QH54" s="63"/>
      <c r="QI54" s="63"/>
      <c r="QJ54" s="63"/>
      <c r="QK54" s="63"/>
      <c r="QL54" s="63"/>
      <c r="QM54" s="63"/>
      <c r="QN54" s="63"/>
      <c r="QO54" s="63"/>
      <c r="QP54" s="63"/>
      <c r="QQ54" s="63"/>
      <c r="QR54" s="63"/>
      <c r="QS54" s="63"/>
      <c r="QT54" s="63"/>
      <c r="QU54" s="63"/>
      <c r="QV54" s="63"/>
      <c r="QW54" s="63"/>
      <c r="QX54" s="63"/>
      <c r="QY54" s="63"/>
      <c r="QZ54" s="63"/>
      <c r="RA54" s="63"/>
      <c r="RB54" s="63"/>
      <c r="RC54" s="63"/>
      <c r="RD54" s="63"/>
      <c r="RE54" s="63"/>
      <c r="RF54" s="63"/>
      <c r="RG54" s="63"/>
      <c r="RH54" s="63"/>
      <c r="RI54" s="63"/>
      <c r="RJ54" s="63"/>
      <c r="RK54" s="63"/>
      <c r="RL54" s="63"/>
      <c r="RM54" s="63"/>
      <c r="RN54" s="63"/>
      <c r="RO54" s="63"/>
      <c r="RP54" s="63"/>
      <c r="RQ54" s="63"/>
      <c r="RR54" s="63"/>
      <c r="RS54" s="63"/>
      <c r="RT54" s="63"/>
      <c r="RU54" s="63"/>
      <c r="RV54" s="63"/>
      <c r="RW54" s="63"/>
      <c r="RX54" s="63"/>
      <c r="RY54" s="63"/>
      <c r="RZ54" s="63"/>
      <c r="SA54" s="63"/>
      <c r="SB54" s="63"/>
      <c r="SC54" s="63"/>
      <c r="SD54" s="63"/>
      <c r="SE54" s="63"/>
      <c r="SF54" s="63"/>
      <c r="SG54" s="63"/>
      <c r="SH54" s="63"/>
      <c r="SI54" s="63"/>
      <c r="SJ54" s="63"/>
      <c r="SK54" s="63"/>
      <c r="SL54" s="63"/>
      <c r="SM54" s="63"/>
      <c r="SN54" s="63"/>
      <c r="SO54" s="63"/>
      <c r="SP54" s="63"/>
      <c r="SQ54" s="63"/>
      <c r="SR54" s="63"/>
      <c r="SS54" s="63"/>
      <c r="ST54" s="63"/>
      <c r="SU54" s="63"/>
      <c r="SV54" s="63"/>
      <c r="SW54" s="63"/>
      <c r="SX54" s="63"/>
      <c r="SY54" s="63"/>
      <c r="SZ54" s="63"/>
      <c r="TA54" s="63"/>
      <c r="TB54" s="63"/>
      <c r="TC54" s="63"/>
      <c r="TD54" s="63"/>
      <c r="TE54" s="63"/>
      <c r="TF54" s="63"/>
      <c r="TG54" s="63"/>
      <c r="TH54" s="63"/>
      <c r="TI54" s="63"/>
      <c r="TJ54" s="63"/>
      <c r="TK54" s="63"/>
      <c r="TL54" s="63"/>
      <c r="TM54" s="63"/>
      <c r="TN54" s="63"/>
      <c r="TO54" s="63"/>
      <c r="TP54" s="63"/>
      <c r="TQ54" s="63"/>
      <c r="TR54" s="63"/>
      <c r="TS54" s="63"/>
      <c r="TT54" s="63"/>
      <c r="TU54" s="63"/>
      <c r="TV54" s="63"/>
      <c r="TW54" s="63"/>
      <c r="TX54" s="63"/>
      <c r="TY54" s="63"/>
      <c r="TZ54" s="63"/>
      <c r="UA54" s="63"/>
      <c r="UB54" s="63"/>
      <c r="UC54" s="63"/>
      <c r="UD54" s="63"/>
      <c r="UE54" s="63"/>
      <c r="UF54" s="63"/>
      <c r="UG54" s="63"/>
      <c r="UH54" s="63"/>
      <c r="UI54" s="63"/>
      <c r="UJ54" s="63"/>
      <c r="UK54" s="63"/>
      <c r="UL54" s="63"/>
      <c r="UM54" s="63"/>
      <c r="UN54" s="63"/>
      <c r="UO54" s="63"/>
      <c r="UP54" s="63"/>
      <c r="UQ54" s="63"/>
      <c r="UR54" s="63"/>
      <c r="US54" s="63"/>
      <c r="UT54" s="63"/>
      <c r="UU54" s="63"/>
      <c r="UV54" s="63"/>
      <c r="UW54" s="63"/>
      <c r="UX54" s="63"/>
      <c r="UY54" s="63"/>
      <c r="UZ54" s="63"/>
      <c r="VA54" s="63"/>
      <c r="VB54" s="63"/>
      <c r="VC54" s="63"/>
      <c r="VD54" s="63"/>
      <c r="VE54" s="63"/>
      <c r="VF54" s="63"/>
      <c r="VG54" s="63"/>
      <c r="VH54" s="63"/>
      <c r="VI54" s="63"/>
      <c r="VJ54" s="63"/>
      <c r="VK54" s="63"/>
      <c r="VL54" s="63"/>
      <c r="VM54" s="63"/>
      <c r="VN54" s="63"/>
      <c r="VO54" s="63"/>
      <c r="VP54" s="63"/>
      <c r="VQ54" s="63"/>
      <c r="VR54" s="63"/>
      <c r="VS54" s="63"/>
      <c r="VT54" s="63"/>
      <c r="VU54" s="63"/>
      <c r="VV54" s="63"/>
      <c r="VW54" s="63"/>
      <c r="VX54" s="63"/>
      <c r="VY54" s="63"/>
      <c r="VZ54" s="63"/>
      <c r="WA54" s="63"/>
      <c r="WB54" s="63"/>
      <c r="WC54" s="63"/>
      <c r="WD54" s="63"/>
      <c r="WE54" s="63"/>
      <c r="WF54" s="63"/>
      <c r="WG54" s="63"/>
      <c r="WH54" s="63"/>
      <c r="WI54" s="63"/>
      <c r="WJ54" s="63"/>
      <c r="WK54" s="63"/>
      <c r="WL54" s="63"/>
      <c r="WM54" s="63"/>
      <c r="WN54" s="63"/>
      <c r="WO54" s="63"/>
      <c r="WP54" s="63"/>
      <c r="WQ54" s="63"/>
      <c r="WR54" s="63"/>
      <c r="WS54" s="63"/>
      <c r="WT54" s="63"/>
      <c r="WU54" s="63"/>
      <c r="WV54" s="63"/>
      <c r="WW54" s="63"/>
      <c r="WX54" s="63"/>
      <c r="WY54" s="63"/>
      <c r="WZ54" s="63"/>
      <c r="XA54" s="63"/>
      <c r="XB54" s="63"/>
      <c r="XC54" s="63"/>
      <c r="XD54" s="63"/>
      <c r="XE54" s="63"/>
      <c r="XF54" s="63"/>
      <c r="XG54" s="63"/>
      <c r="XH54" s="63"/>
      <c r="XI54" s="63"/>
      <c r="XJ54" s="63"/>
      <c r="XK54" s="63"/>
      <c r="XL54" s="63"/>
      <c r="XM54" s="63"/>
      <c r="XN54" s="63"/>
      <c r="XO54" s="63"/>
      <c r="XP54" s="63"/>
      <c r="XQ54" s="63"/>
      <c r="XR54" s="63"/>
      <c r="XS54" s="63"/>
      <c r="XT54" s="63"/>
      <c r="XU54" s="63"/>
      <c r="XV54" s="63"/>
      <c r="XW54" s="63"/>
      <c r="XX54" s="63"/>
      <c r="XY54" s="63"/>
      <c r="XZ54" s="63"/>
      <c r="YA54" s="63"/>
      <c r="YB54" s="63"/>
      <c r="YC54" s="63"/>
      <c r="YD54" s="63"/>
      <c r="YE54" s="63"/>
      <c r="YF54" s="63"/>
      <c r="YG54" s="63"/>
      <c r="YH54" s="63"/>
      <c r="YI54" s="63"/>
      <c r="YJ54" s="63"/>
      <c r="YK54" s="63"/>
      <c r="YL54" s="63"/>
      <c r="YM54" s="63"/>
      <c r="YN54" s="63"/>
      <c r="YO54" s="63"/>
      <c r="YP54" s="63"/>
      <c r="YQ54" s="63"/>
      <c r="YR54" s="63"/>
      <c r="YS54" s="63"/>
      <c r="YT54" s="63"/>
      <c r="YU54" s="63"/>
      <c r="YV54" s="63"/>
      <c r="YW54" s="63"/>
      <c r="YX54" s="63"/>
      <c r="YY54" s="63"/>
      <c r="YZ54" s="63"/>
      <c r="ZA54" s="63"/>
      <c r="ZB54" s="63"/>
      <c r="ZC54" s="63"/>
      <c r="ZD54" s="63"/>
      <c r="ZE54" s="63"/>
      <c r="ZF54" s="63"/>
      <c r="ZG54" s="63"/>
      <c r="ZH54" s="63"/>
      <c r="ZI54" s="63"/>
      <c r="ZJ54" s="63"/>
      <c r="ZK54" s="63"/>
      <c r="ZL54" s="63"/>
      <c r="ZM54" s="63"/>
      <c r="ZN54" s="63"/>
      <c r="ZO54" s="63"/>
      <c r="ZP54" s="63"/>
      <c r="ZQ54" s="63"/>
      <c r="ZR54" s="63"/>
      <c r="ZS54" s="63"/>
      <c r="ZT54" s="63"/>
      <c r="ZU54" s="63"/>
      <c r="ZV54" s="63"/>
      <c r="ZW54" s="63"/>
      <c r="ZX54" s="63"/>
      <c r="ZY54" s="63"/>
      <c r="ZZ54" s="63"/>
      <c r="AAA54" s="63"/>
      <c r="AAB54" s="63"/>
      <c r="AAC54" s="63"/>
      <c r="AAD54" s="63"/>
      <c r="AAE54" s="63"/>
      <c r="AAF54" s="63"/>
      <c r="AAG54" s="63"/>
      <c r="AAH54" s="63"/>
      <c r="AAI54" s="63"/>
      <c r="AAJ54" s="63"/>
      <c r="AAK54" s="63"/>
      <c r="AAL54" s="63"/>
      <c r="AAM54" s="63"/>
      <c r="AAN54" s="63"/>
      <c r="AAO54" s="63"/>
      <c r="AAP54" s="63"/>
      <c r="AAQ54" s="63"/>
      <c r="AAR54" s="63"/>
      <c r="AAS54" s="63"/>
      <c r="AAT54" s="63"/>
      <c r="AAU54" s="63"/>
      <c r="AAV54" s="63"/>
      <c r="AAW54" s="63"/>
      <c r="AAX54" s="63"/>
      <c r="AAY54" s="63"/>
      <c r="AAZ54" s="63"/>
      <c r="ABA54" s="63"/>
      <c r="ABB54" s="63"/>
      <c r="ABC54" s="63"/>
      <c r="ABD54" s="63"/>
      <c r="ABE54" s="63"/>
      <c r="ABF54" s="63"/>
      <c r="ABG54" s="63"/>
      <c r="ABH54" s="63"/>
      <c r="ABI54" s="63"/>
      <c r="ABJ54" s="63"/>
      <c r="ABK54" s="63"/>
      <c r="ABL54" s="63"/>
      <c r="ABM54" s="63"/>
      <c r="ABN54" s="63"/>
      <c r="ABO54" s="63"/>
      <c r="ABP54" s="63"/>
      <c r="ABQ54" s="63"/>
      <c r="ABR54" s="63"/>
      <c r="ABS54" s="63"/>
      <c r="ABT54" s="63"/>
      <c r="ABU54" s="63"/>
      <c r="ABV54" s="63"/>
      <c r="ABW54" s="63"/>
      <c r="ABX54" s="63"/>
      <c r="ABY54" s="63"/>
      <c r="ABZ54" s="63"/>
      <c r="ACA54" s="63"/>
      <c r="ACB54" s="63"/>
      <c r="ACC54" s="63"/>
      <c r="ACD54" s="63"/>
      <c r="ACE54" s="63"/>
      <c r="ACF54" s="63"/>
      <c r="ACG54" s="63"/>
      <c r="ACH54" s="63"/>
      <c r="ACI54" s="63"/>
      <c r="ACJ54" s="63"/>
      <c r="ACK54" s="63"/>
      <c r="ACL54" s="63"/>
      <c r="ACM54" s="63"/>
      <c r="ACN54" s="63"/>
      <c r="ACO54" s="63"/>
      <c r="ACP54" s="63"/>
      <c r="ACQ54" s="63"/>
      <c r="ACR54" s="63"/>
      <c r="ACS54" s="63"/>
      <c r="ACT54" s="63"/>
      <c r="ACU54" s="63"/>
      <c r="ACV54" s="63"/>
      <c r="ACW54" s="63"/>
      <c r="ACX54" s="63"/>
      <c r="ACY54" s="63"/>
      <c r="ACZ54" s="63"/>
      <c r="ADA54" s="63"/>
      <c r="ADB54" s="63"/>
      <c r="ADC54" s="63"/>
      <c r="ADD54" s="63"/>
      <c r="ADE54" s="63"/>
      <c r="ADF54" s="63"/>
      <c r="ADG54" s="63"/>
      <c r="ADH54" s="63"/>
      <c r="ADI54" s="63"/>
      <c r="ADJ54" s="63"/>
      <c r="ADK54" s="63"/>
      <c r="ADL54" s="63"/>
      <c r="ADM54" s="63"/>
      <c r="ADN54" s="63"/>
      <c r="ADO54" s="63"/>
      <c r="ADP54" s="63"/>
      <c r="ADQ54" s="63"/>
      <c r="ADR54" s="63"/>
      <c r="ADS54" s="63"/>
      <c r="ADT54" s="63"/>
      <c r="ADU54" s="63"/>
      <c r="ADV54" s="63"/>
      <c r="ADW54" s="63"/>
      <c r="ADX54" s="63"/>
      <c r="ADY54" s="63"/>
      <c r="ADZ54" s="63"/>
      <c r="AEA54" s="63"/>
      <c r="AEB54" s="63"/>
      <c r="AEC54" s="63"/>
      <c r="AED54" s="63"/>
      <c r="AEE54" s="63"/>
      <c r="AEF54" s="63"/>
      <c r="AEG54" s="63"/>
      <c r="AEH54" s="63"/>
      <c r="AEI54" s="63"/>
      <c r="AEJ54" s="63"/>
      <c r="AEK54" s="63"/>
      <c r="AEL54" s="63"/>
      <c r="AEM54" s="63"/>
      <c r="AEN54" s="63"/>
      <c r="AEO54" s="63"/>
      <c r="AEP54" s="63"/>
      <c r="AEQ54" s="63"/>
      <c r="AER54" s="63"/>
      <c r="AES54" s="63"/>
      <c r="AET54" s="63"/>
      <c r="AEU54" s="63"/>
      <c r="AEV54" s="63"/>
      <c r="AEW54" s="63"/>
      <c r="AEX54" s="63"/>
      <c r="AEY54" s="63"/>
      <c r="AEZ54" s="63"/>
      <c r="AFA54" s="63"/>
      <c r="AFB54" s="63"/>
      <c r="AFC54" s="63"/>
      <c r="AFD54" s="63"/>
      <c r="AFE54" s="63"/>
      <c r="AFF54" s="63"/>
      <c r="AFG54" s="63"/>
      <c r="AFH54" s="63"/>
      <c r="AFI54" s="63"/>
      <c r="AFJ54" s="63"/>
      <c r="AFK54" s="63"/>
      <c r="AFL54" s="63"/>
      <c r="AFM54" s="63"/>
      <c r="AFN54" s="63"/>
      <c r="AFO54" s="63"/>
      <c r="AFP54" s="63"/>
      <c r="AFQ54" s="63"/>
      <c r="AFR54" s="63"/>
      <c r="AFS54" s="63"/>
      <c r="AFT54" s="63"/>
      <c r="AFU54" s="63"/>
      <c r="AFV54" s="63"/>
      <c r="AFW54" s="63"/>
      <c r="AFX54" s="63"/>
      <c r="AFY54" s="63"/>
      <c r="AFZ54" s="63"/>
      <c r="AGA54" s="63"/>
      <c r="AGB54" s="63"/>
      <c r="AGC54" s="63"/>
      <c r="AGD54" s="63"/>
      <c r="AGE54" s="63"/>
      <c r="AGF54" s="63"/>
      <c r="AGG54" s="63"/>
      <c r="AGH54" s="63"/>
      <c r="AGI54" s="63"/>
      <c r="AGJ54" s="63"/>
      <c r="AGK54" s="63"/>
      <c r="AGL54" s="63"/>
      <c r="AGM54" s="63"/>
      <c r="AGN54" s="63"/>
      <c r="AGO54" s="63"/>
      <c r="AGP54" s="63"/>
      <c r="AGQ54" s="63"/>
      <c r="AGR54" s="63"/>
      <c r="AGS54" s="63"/>
      <c r="AGT54" s="63"/>
      <c r="AGU54" s="63"/>
      <c r="AGV54" s="63"/>
      <c r="AGW54" s="63"/>
      <c r="AGX54" s="63"/>
      <c r="AGY54" s="63"/>
      <c r="AGZ54" s="63"/>
      <c r="AHA54" s="63"/>
      <c r="AHB54" s="63"/>
      <c r="AHC54" s="63"/>
      <c r="AHD54" s="63"/>
      <c r="AHE54" s="63"/>
      <c r="AHF54" s="63"/>
      <c r="AHG54" s="63"/>
      <c r="AHH54" s="63"/>
      <c r="AHI54" s="63"/>
      <c r="AHJ54" s="63"/>
      <c r="AHK54" s="63"/>
      <c r="AHL54" s="63"/>
      <c r="AHM54" s="63"/>
      <c r="AHN54" s="63"/>
      <c r="AHO54" s="63"/>
      <c r="AHP54" s="63"/>
      <c r="AHQ54" s="63"/>
      <c r="AHR54" s="63"/>
      <c r="AHS54" s="63"/>
      <c r="AHT54" s="63"/>
      <c r="AHU54" s="63"/>
      <c r="AHV54" s="63"/>
      <c r="AHW54" s="63"/>
      <c r="AHX54" s="63"/>
      <c r="AHY54" s="63"/>
      <c r="AHZ54" s="63"/>
      <c r="AIA54" s="63"/>
      <c r="AIB54" s="63"/>
      <c r="AIC54" s="63"/>
      <c r="AID54" s="63"/>
      <c r="AIE54" s="63"/>
      <c r="AIF54" s="63"/>
      <c r="AIG54" s="63"/>
      <c r="AIH54" s="63"/>
      <c r="AII54" s="63"/>
      <c r="AIJ54" s="63"/>
      <c r="AIK54" s="63"/>
      <c r="AIL54" s="63"/>
      <c r="AIM54" s="63"/>
      <c r="AIN54" s="63"/>
      <c r="AIO54" s="63"/>
      <c r="AIP54" s="63"/>
      <c r="AIQ54" s="63"/>
      <c r="AIR54" s="63"/>
      <c r="AIS54" s="63"/>
      <c r="AIT54" s="63"/>
      <c r="AIU54" s="63"/>
      <c r="AIV54" s="63"/>
      <c r="AIW54" s="63"/>
      <c r="AIX54" s="63"/>
      <c r="AIY54" s="63"/>
      <c r="AIZ54" s="63"/>
      <c r="AJA54" s="63"/>
      <c r="AJB54" s="63"/>
      <c r="AJC54" s="63"/>
      <c r="AJD54" s="63"/>
      <c r="AJE54" s="63"/>
      <c r="AJF54" s="63"/>
      <c r="AJG54" s="63"/>
      <c r="AJH54" s="63"/>
      <c r="AJI54" s="63"/>
      <c r="AJJ54" s="63"/>
      <c r="AJK54" s="63"/>
      <c r="AJL54" s="63"/>
      <c r="AJM54" s="63"/>
      <c r="AJN54" s="63"/>
      <c r="AJO54" s="63"/>
      <c r="AJP54" s="63"/>
      <c r="AJQ54" s="63"/>
      <c r="AJR54" s="63"/>
      <c r="AJS54" s="63"/>
      <c r="AJT54" s="63"/>
      <c r="AJU54" s="63"/>
      <c r="AJV54" s="63"/>
      <c r="AJW54" s="63"/>
      <c r="AJX54" s="63"/>
      <c r="AJY54" s="63"/>
      <c r="AJZ54" s="63"/>
      <c r="AKA54" s="63"/>
      <c r="AKB54" s="63"/>
      <c r="AKC54" s="63"/>
      <c r="AKD54" s="63"/>
      <c r="AKE54" s="63"/>
      <c r="AKF54" s="63"/>
      <c r="AKG54" s="63"/>
      <c r="AKH54" s="63"/>
      <c r="AKI54" s="63"/>
      <c r="AKJ54" s="63"/>
      <c r="AKK54" s="63"/>
      <c r="AKL54" s="63"/>
      <c r="AKM54" s="63"/>
      <c r="AKN54" s="63"/>
      <c r="AKO54" s="63"/>
      <c r="AKP54" s="63"/>
      <c r="AKQ54" s="63"/>
      <c r="AKR54" s="63"/>
      <c r="AKS54" s="63"/>
      <c r="AKT54" s="63"/>
      <c r="AKU54" s="63"/>
      <c r="AKV54" s="63"/>
      <c r="AKW54" s="63"/>
      <c r="AKX54" s="63"/>
      <c r="AKY54" s="63"/>
      <c r="AKZ54" s="63"/>
      <c r="ALA54" s="63"/>
      <c r="ALB54" s="63"/>
      <c r="ALC54" s="63"/>
      <c r="ALD54" s="63"/>
      <c r="ALE54" s="63"/>
      <c r="ALF54" s="63"/>
      <c r="ALG54" s="63"/>
      <c r="ALH54" s="63"/>
      <c r="ALI54" s="63"/>
      <c r="ALJ54" s="63"/>
      <c r="ALK54" s="63"/>
      <c r="ALL54" s="63"/>
      <c r="ALM54" s="63"/>
      <c r="ALN54" s="63"/>
      <c r="ALO54" s="63"/>
      <c r="ALP54" s="63"/>
      <c r="ALQ54" s="63"/>
      <c r="ALR54" s="63"/>
      <c r="ALS54" s="63"/>
      <c r="ALT54" s="63"/>
      <c r="ALU54" s="63"/>
      <c r="ALV54" s="63"/>
      <c r="ALW54" s="63"/>
      <c r="ALX54" s="63"/>
      <c r="ALY54" s="63"/>
      <c r="ALZ54" s="63"/>
      <c r="AMA54" s="63"/>
      <c r="AMB54" s="63"/>
      <c r="AMC54" s="63"/>
      <c r="AMD54" s="63"/>
      <c r="AME54" s="63"/>
      <c r="AMF54" s="63"/>
      <c r="AMG54" s="63"/>
      <c r="AMH54" s="63"/>
      <c r="AMI54" s="63"/>
      <c r="AMJ54" s="63"/>
      <c r="AMK54" s="63"/>
      <c r="AML54" s="63"/>
      <c r="AMM54" s="63"/>
      <c r="AMN54" s="63"/>
      <c r="AMO54" s="63"/>
      <c r="AMP54" s="63"/>
      <c r="AMQ54" s="63"/>
      <c r="AMR54" s="63"/>
      <c r="AMS54" s="63"/>
      <c r="AMT54" s="63"/>
      <c r="AMU54" s="63"/>
      <c r="AMV54" s="63"/>
      <c r="AMW54" s="63"/>
      <c r="AMX54" s="63"/>
      <c r="AMY54" s="63"/>
      <c r="AMZ54" s="63"/>
      <c r="ANA54" s="63"/>
      <c r="ANB54" s="63"/>
      <c r="ANC54" s="63"/>
      <c r="AND54" s="63"/>
      <c r="ANE54" s="63"/>
      <c r="ANF54" s="63"/>
      <c r="ANG54" s="63"/>
      <c r="ANH54" s="63"/>
      <c r="ANI54" s="63"/>
      <c r="ANJ54" s="63"/>
      <c r="ANK54" s="63"/>
      <c r="ANL54" s="63"/>
      <c r="ANM54" s="63"/>
      <c r="ANN54" s="63"/>
      <c r="ANO54" s="63"/>
      <c r="ANP54" s="63"/>
      <c r="ANQ54" s="63"/>
      <c r="ANR54" s="63"/>
      <c r="ANS54" s="63"/>
      <c r="ANT54" s="63"/>
      <c r="ANU54" s="63"/>
      <c r="ANV54" s="63"/>
      <c r="ANW54" s="63"/>
      <c r="ANX54" s="63"/>
      <c r="ANY54" s="63"/>
      <c r="ANZ54" s="63"/>
      <c r="AOA54" s="63"/>
      <c r="AOB54" s="63"/>
      <c r="AOC54" s="63"/>
      <c r="AOD54" s="63"/>
      <c r="AOE54" s="63"/>
      <c r="AOF54" s="63"/>
      <c r="AOG54" s="63"/>
      <c r="AOH54" s="63"/>
      <c r="AOI54" s="63"/>
      <c r="AOJ54" s="63"/>
      <c r="AOK54" s="63"/>
      <c r="AOL54" s="63"/>
      <c r="AOM54" s="63"/>
      <c r="AON54" s="63"/>
      <c r="AOO54" s="63"/>
      <c r="AOP54" s="63"/>
      <c r="AOQ54" s="63"/>
      <c r="AOR54" s="63"/>
      <c r="AOS54" s="63"/>
      <c r="AOT54" s="63"/>
      <c r="AOU54" s="63"/>
      <c r="AOV54" s="63"/>
      <c r="AOW54" s="63"/>
      <c r="AOX54" s="63"/>
      <c r="AOY54" s="63"/>
      <c r="AOZ54" s="63"/>
      <c r="APA54" s="63"/>
      <c r="APB54" s="63"/>
      <c r="APC54" s="63"/>
      <c r="APD54" s="63"/>
      <c r="APE54" s="63"/>
      <c r="APF54" s="63"/>
      <c r="APG54" s="63"/>
      <c r="APH54" s="63"/>
      <c r="API54" s="63"/>
      <c r="APJ54" s="63"/>
      <c r="APK54" s="63"/>
      <c r="APL54" s="63"/>
      <c r="APM54" s="63"/>
      <c r="APN54" s="63"/>
      <c r="APO54" s="63"/>
      <c r="APP54" s="63"/>
      <c r="APQ54" s="63"/>
      <c r="APR54" s="63"/>
      <c r="APS54" s="63"/>
      <c r="APT54" s="63"/>
      <c r="APU54" s="63"/>
      <c r="APV54" s="63"/>
      <c r="APW54" s="63"/>
      <c r="APX54" s="63"/>
      <c r="APY54" s="63"/>
      <c r="APZ54" s="63"/>
      <c r="AQA54" s="63"/>
      <c r="AQB54" s="63"/>
      <c r="AQC54" s="63"/>
      <c r="AQD54" s="63"/>
      <c r="AQE54" s="63"/>
      <c r="AQF54" s="63"/>
      <c r="AQG54" s="63"/>
      <c r="AQH54" s="63"/>
      <c r="AQI54" s="63"/>
      <c r="AQJ54" s="63"/>
      <c r="AQK54" s="63"/>
      <c r="AQL54" s="63"/>
      <c r="AQM54" s="63"/>
      <c r="AQN54" s="63"/>
      <c r="AQO54" s="63"/>
      <c r="AQP54" s="63"/>
      <c r="AQQ54" s="63"/>
      <c r="AQR54" s="63"/>
      <c r="AQS54" s="63"/>
      <c r="AQT54" s="63"/>
      <c r="AQU54" s="63"/>
      <c r="AQV54" s="63"/>
      <c r="AQW54" s="63"/>
      <c r="AQX54" s="63"/>
      <c r="AQY54" s="63"/>
      <c r="AQZ54" s="63"/>
      <c r="ARA54" s="63"/>
      <c r="ARB54" s="63"/>
      <c r="ARC54" s="63"/>
      <c r="ARD54" s="63"/>
      <c r="ARE54" s="63"/>
      <c r="ARF54" s="63"/>
      <c r="ARG54" s="63"/>
      <c r="ARH54" s="63"/>
      <c r="ARI54" s="63"/>
      <c r="ARJ54" s="63"/>
      <c r="ARK54" s="63"/>
      <c r="ARL54" s="63"/>
      <c r="ARM54" s="63"/>
      <c r="ARN54" s="63"/>
      <c r="ARO54" s="63"/>
      <c r="ARP54" s="63"/>
      <c r="ARQ54" s="63"/>
      <c r="ARR54" s="63"/>
      <c r="ARS54" s="63"/>
      <c r="ART54" s="63"/>
      <c r="ARU54" s="63"/>
      <c r="ARV54" s="63"/>
      <c r="ARW54" s="63"/>
      <c r="ARX54" s="63"/>
      <c r="ARY54" s="63"/>
      <c r="ARZ54" s="63"/>
      <c r="ASA54" s="63"/>
      <c r="ASB54" s="63"/>
      <c r="ASC54" s="63"/>
      <c r="ASD54" s="63"/>
      <c r="ASE54" s="63"/>
      <c r="ASF54" s="63"/>
      <c r="ASG54" s="63"/>
      <c r="ASH54" s="63"/>
      <c r="ASI54" s="63"/>
      <c r="ASJ54" s="63"/>
      <c r="ASK54" s="63"/>
      <c r="ASL54" s="63"/>
      <c r="ASM54" s="63"/>
      <c r="ASN54" s="63"/>
      <c r="ASO54" s="63"/>
      <c r="ASP54" s="63"/>
      <c r="ASQ54" s="63"/>
      <c r="ASR54" s="63"/>
      <c r="ASS54" s="63"/>
      <c r="AST54" s="63"/>
      <c r="ASU54" s="63"/>
      <c r="ASV54" s="63"/>
      <c r="ASW54" s="63"/>
      <c r="ASX54" s="63"/>
      <c r="ASY54" s="63"/>
      <c r="ASZ54" s="63"/>
      <c r="ATA54" s="63"/>
      <c r="ATB54" s="63"/>
      <c r="ATC54" s="63"/>
      <c r="ATD54" s="63"/>
      <c r="ATE54" s="63"/>
      <c r="ATF54" s="63"/>
      <c r="ATG54" s="63"/>
      <c r="ATH54" s="63"/>
      <c r="ATI54" s="63"/>
      <c r="ATJ54" s="63"/>
      <c r="ATK54" s="63"/>
      <c r="ATL54" s="63"/>
      <c r="ATM54" s="63"/>
      <c r="ATN54" s="63"/>
      <c r="ATO54" s="63"/>
      <c r="ATP54" s="63"/>
      <c r="ATQ54" s="63"/>
      <c r="ATR54" s="63"/>
      <c r="ATS54" s="63"/>
      <c r="ATT54" s="63"/>
      <c r="ATU54" s="63"/>
      <c r="ATV54" s="63"/>
      <c r="ATW54" s="63"/>
      <c r="ATX54" s="63"/>
      <c r="ATY54" s="63"/>
      <c r="ATZ54" s="63"/>
      <c r="AUA54" s="63"/>
      <c r="AUB54" s="63"/>
      <c r="AUC54" s="63"/>
      <c r="AUD54" s="63"/>
      <c r="AUE54" s="63"/>
      <c r="AUF54" s="63"/>
      <c r="AUG54" s="63"/>
      <c r="AUH54" s="63"/>
      <c r="AUI54" s="63"/>
      <c r="AUJ54" s="63"/>
      <c r="AUK54" s="63"/>
      <c r="AUL54" s="63"/>
      <c r="AUM54" s="63"/>
      <c r="AUN54" s="63"/>
      <c r="AUO54" s="63"/>
      <c r="AUP54" s="63"/>
      <c r="AUQ54" s="63"/>
      <c r="AUR54" s="63"/>
      <c r="AUS54" s="63"/>
      <c r="AUT54" s="63"/>
      <c r="AUU54" s="63"/>
      <c r="AUV54" s="63"/>
      <c r="AUW54" s="63"/>
      <c r="AUX54" s="63"/>
      <c r="AUY54" s="63"/>
      <c r="AUZ54" s="63"/>
      <c r="AVA54" s="63"/>
      <c r="AVB54" s="63"/>
      <c r="AVC54" s="63"/>
      <c r="AVD54" s="63"/>
      <c r="AVE54" s="63"/>
      <c r="AVF54" s="63"/>
      <c r="AVG54" s="63"/>
      <c r="AVH54" s="63"/>
      <c r="AVI54" s="63"/>
      <c r="AVJ54" s="63"/>
      <c r="AVK54" s="63"/>
      <c r="AVL54" s="63"/>
      <c r="AVM54" s="63"/>
      <c r="AVN54" s="63"/>
      <c r="AVO54" s="63"/>
      <c r="AVP54" s="63"/>
      <c r="AVQ54" s="63"/>
      <c r="AVR54" s="63"/>
      <c r="AVS54" s="63"/>
      <c r="AVT54" s="63"/>
      <c r="AVU54" s="63"/>
      <c r="AVV54" s="63"/>
      <c r="AVW54" s="63"/>
      <c r="AVX54" s="63"/>
      <c r="AVY54" s="63"/>
      <c r="AVZ54" s="63"/>
      <c r="AWA54" s="63"/>
      <c r="AWB54" s="63"/>
      <c r="AWC54" s="63"/>
      <c r="AWD54" s="63"/>
      <c r="AWE54" s="63"/>
      <c r="AWF54" s="63"/>
      <c r="AWG54" s="63"/>
      <c r="AWH54" s="63"/>
      <c r="AWI54" s="63"/>
      <c r="AWJ54" s="63"/>
      <c r="AWK54" s="63"/>
      <c r="AWL54" s="63"/>
      <c r="AWM54" s="63"/>
      <c r="AWN54" s="63"/>
      <c r="AWO54" s="63"/>
      <c r="AWP54" s="63"/>
      <c r="AWQ54" s="63"/>
      <c r="AWR54" s="63"/>
      <c r="AWS54" s="63"/>
      <c r="AWT54" s="63"/>
      <c r="AWU54" s="63"/>
      <c r="AWV54" s="63"/>
      <c r="AWW54" s="63"/>
      <c r="AWX54" s="63"/>
      <c r="AWY54" s="63"/>
      <c r="AWZ54" s="63"/>
      <c r="AXA54" s="63"/>
      <c r="AXB54" s="63"/>
      <c r="AXC54" s="63"/>
      <c r="AXD54" s="63"/>
      <c r="AXE54" s="63"/>
      <c r="AXF54" s="63"/>
      <c r="AXG54" s="63"/>
      <c r="AXH54" s="63"/>
      <c r="AXI54" s="63"/>
      <c r="AXJ54" s="63"/>
      <c r="AXK54" s="63"/>
      <c r="AXL54" s="63"/>
      <c r="AXM54" s="63"/>
      <c r="AXN54" s="63"/>
      <c r="AXO54" s="63"/>
      <c r="AXP54" s="63"/>
      <c r="AXQ54" s="63"/>
      <c r="AXR54" s="63"/>
      <c r="AXS54" s="63"/>
      <c r="AXT54" s="63"/>
      <c r="AXU54" s="63"/>
      <c r="AXV54" s="63"/>
      <c r="AXW54" s="63"/>
      <c r="AXX54" s="63"/>
      <c r="AXY54" s="63"/>
      <c r="AXZ54" s="63"/>
      <c r="AYA54" s="63"/>
      <c r="AYB54" s="63"/>
      <c r="AYC54" s="63"/>
      <c r="AYD54" s="63"/>
      <c r="AYE54" s="63"/>
      <c r="AYF54" s="63"/>
      <c r="AYG54" s="63"/>
      <c r="AYH54" s="63"/>
      <c r="AYI54" s="63"/>
      <c r="AYJ54" s="63"/>
      <c r="AYK54" s="63"/>
      <c r="AYL54" s="63"/>
      <c r="AYM54" s="63"/>
      <c r="AYN54" s="63"/>
      <c r="AYO54" s="63"/>
      <c r="AYP54" s="63"/>
      <c r="AYQ54" s="63"/>
      <c r="AYR54" s="63"/>
      <c r="AYS54" s="63"/>
      <c r="AYT54" s="63"/>
      <c r="AYU54" s="63"/>
      <c r="AYV54" s="63"/>
      <c r="AYW54" s="63"/>
      <c r="AYX54" s="63"/>
      <c r="AYY54" s="63"/>
      <c r="AYZ54" s="63"/>
      <c r="AZA54" s="63"/>
      <c r="AZB54" s="63"/>
      <c r="AZC54" s="63"/>
      <c r="AZD54" s="63"/>
      <c r="AZE54" s="63"/>
      <c r="AZF54" s="63"/>
      <c r="AZG54" s="63"/>
      <c r="AZH54" s="63"/>
      <c r="AZI54" s="63"/>
      <c r="AZJ54" s="63"/>
      <c r="AZK54" s="63"/>
      <c r="AZL54" s="63"/>
      <c r="AZM54" s="63"/>
      <c r="AZN54" s="63"/>
      <c r="AZO54" s="63"/>
      <c r="AZP54" s="63"/>
      <c r="AZQ54" s="63"/>
      <c r="AZR54" s="63"/>
      <c r="AZS54" s="63"/>
      <c r="AZT54" s="63"/>
      <c r="AZU54" s="63"/>
      <c r="AZV54" s="63"/>
      <c r="AZW54" s="63"/>
      <c r="AZX54" s="63"/>
      <c r="AZY54" s="63"/>
      <c r="AZZ54" s="63"/>
      <c r="BAA54" s="63"/>
      <c r="BAB54" s="63"/>
      <c r="BAC54" s="63"/>
      <c r="BAD54" s="63"/>
      <c r="BAE54" s="63"/>
      <c r="BAF54" s="63"/>
      <c r="BAG54" s="63"/>
      <c r="BAH54" s="63"/>
      <c r="BAI54" s="63"/>
      <c r="BAJ54" s="63"/>
      <c r="BAK54" s="63"/>
      <c r="BAL54" s="63"/>
      <c r="BAM54" s="63"/>
      <c r="BAN54" s="63"/>
      <c r="BAO54" s="63"/>
      <c r="BAP54" s="63"/>
      <c r="BAQ54" s="63"/>
      <c r="BAR54" s="63"/>
      <c r="BAS54" s="63"/>
      <c r="BAT54" s="63"/>
      <c r="BAU54" s="63"/>
      <c r="BAV54" s="63"/>
      <c r="BAW54" s="63"/>
      <c r="BAX54" s="63"/>
      <c r="BAY54" s="63"/>
      <c r="BAZ54" s="63"/>
      <c r="BBA54" s="63"/>
      <c r="BBB54" s="63"/>
      <c r="BBC54" s="63"/>
      <c r="BBD54" s="63"/>
      <c r="BBE54" s="63"/>
      <c r="BBF54" s="63"/>
      <c r="BBG54" s="63"/>
      <c r="BBH54" s="63"/>
      <c r="BBI54" s="63"/>
      <c r="BBJ54" s="63"/>
      <c r="BBK54" s="63"/>
      <c r="BBL54" s="63"/>
      <c r="BBM54" s="63"/>
      <c r="BBN54" s="63"/>
      <c r="BBO54" s="63"/>
      <c r="BBP54" s="63"/>
      <c r="BBQ54" s="63"/>
      <c r="BBR54" s="63"/>
      <c r="BBS54" s="63"/>
      <c r="BBT54" s="63"/>
      <c r="BBU54" s="63"/>
      <c r="BBV54" s="63"/>
      <c r="BBW54" s="63"/>
      <c r="BBX54" s="63"/>
      <c r="BBY54" s="63"/>
      <c r="BBZ54" s="63"/>
      <c r="BCA54" s="63"/>
      <c r="BCB54" s="63"/>
      <c r="BCC54" s="63"/>
      <c r="BCD54" s="63"/>
      <c r="BCE54" s="63"/>
      <c r="BCF54" s="63"/>
      <c r="BCG54" s="63"/>
      <c r="BCH54" s="63"/>
      <c r="BCI54" s="63"/>
      <c r="BCJ54" s="63"/>
      <c r="BCK54" s="63"/>
      <c r="BCL54" s="63"/>
      <c r="BCM54" s="63"/>
      <c r="BCN54" s="63"/>
      <c r="BCO54" s="63"/>
      <c r="BCP54" s="63"/>
      <c r="BCQ54" s="63"/>
      <c r="BCR54" s="63"/>
      <c r="BCS54" s="63"/>
      <c r="BCT54" s="63"/>
      <c r="BCU54" s="63"/>
      <c r="BCV54" s="63"/>
      <c r="BCW54" s="63"/>
      <c r="BCX54" s="63"/>
      <c r="BCY54" s="63"/>
      <c r="BCZ54" s="63"/>
      <c r="BDA54" s="63"/>
      <c r="BDB54" s="63"/>
      <c r="BDC54" s="63"/>
      <c r="BDD54" s="63"/>
      <c r="BDE54" s="63"/>
      <c r="BDF54" s="63"/>
      <c r="BDG54" s="63"/>
      <c r="BDH54" s="63"/>
      <c r="BDI54" s="63"/>
      <c r="BDJ54" s="63"/>
      <c r="BDK54" s="63"/>
      <c r="BDL54" s="63"/>
      <c r="BDM54" s="63"/>
      <c r="BDN54" s="63"/>
      <c r="BDO54" s="63"/>
      <c r="BDP54" s="63"/>
      <c r="BDQ54" s="63"/>
      <c r="BDR54" s="63"/>
      <c r="BDS54" s="63"/>
      <c r="BDT54" s="63"/>
      <c r="BDU54" s="63"/>
      <c r="BDV54" s="63"/>
      <c r="BDW54" s="63"/>
      <c r="BDX54" s="63"/>
      <c r="BDY54" s="63"/>
      <c r="BDZ54" s="63"/>
      <c r="BEA54" s="63"/>
      <c r="BEB54" s="63"/>
      <c r="BEC54" s="63"/>
      <c r="BED54" s="63"/>
      <c r="BEE54" s="63"/>
      <c r="BEF54" s="63"/>
      <c r="BEG54" s="63"/>
      <c r="BEH54" s="63"/>
      <c r="BEI54" s="63"/>
      <c r="BEJ54" s="63"/>
      <c r="BEK54" s="63"/>
      <c r="BEL54" s="63"/>
      <c r="BEM54" s="63"/>
      <c r="BEN54" s="63"/>
      <c r="BEO54" s="63"/>
      <c r="BEP54" s="63"/>
      <c r="BEQ54" s="63"/>
      <c r="BER54" s="63"/>
      <c r="BES54" s="63"/>
      <c r="BET54" s="63"/>
      <c r="BEU54" s="63"/>
      <c r="BEV54" s="63"/>
      <c r="BEW54" s="63"/>
      <c r="BEX54" s="63"/>
      <c r="BEY54" s="63"/>
      <c r="BEZ54" s="63"/>
      <c r="BFA54" s="63"/>
      <c r="BFB54" s="63"/>
      <c r="BFC54" s="63"/>
      <c r="BFD54" s="63"/>
      <c r="BFE54" s="63"/>
      <c r="BFF54" s="63"/>
      <c r="BFG54" s="63"/>
      <c r="BFH54" s="63"/>
      <c r="BFI54" s="63"/>
      <c r="BFJ54" s="63"/>
      <c r="BFK54" s="63"/>
      <c r="BFL54" s="63"/>
      <c r="BFM54" s="63"/>
      <c r="BFN54" s="63"/>
      <c r="BFO54" s="63"/>
      <c r="BFP54" s="63"/>
      <c r="BFQ54" s="63"/>
      <c r="BFR54" s="63"/>
      <c r="BFS54" s="63"/>
      <c r="BFT54" s="63"/>
      <c r="BFU54" s="63"/>
      <c r="BFV54" s="63"/>
      <c r="BFW54" s="63"/>
      <c r="BFX54" s="63"/>
      <c r="BFY54" s="63"/>
      <c r="BFZ54" s="63"/>
      <c r="BGA54" s="63"/>
      <c r="BGB54" s="63"/>
      <c r="BGC54" s="63"/>
      <c r="BGD54" s="63"/>
      <c r="BGE54" s="63"/>
      <c r="BGF54" s="63"/>
      <c r="BGG54" s="63"/>
      <c r="BGH54" s="63"/>
      <c r="BGI54" s="63"/>
      <c r="BGJ54" s="63"/>
      <c r="BGK54" s="63"/>
      <c r="BGL54" s="63"/>
      <c r="BGM54" s="63"/>
      <c r="BGN54" s="63"/>
      <c r="BGO54" s="63"/>
      <c r="BGP54" s="63"/>
      <c r="BGQ54" s="63"/>
      <c r="BGR54" s="63"/>
      <c r="BGS54" s="63"/>
      <c r="BGT54" s="63"/>
      <c r="BGU54" s="63"/>
      <c r="BGV54" s="63"/>
      <c r="BGW54" s="63"/>
      <c r="BGX54" s="63"/>
      <c r="BGY54" s="63"/>
      <c r="BGZ54" s="63"/>
      <c r="BHA54" s="63"/>
      <c r="BHB54" s="63"/>
      <c r="BHC54" s="63"/>
      <c r="BHD54" s="63"/>
      <c r="BHE54" s="63"/>
      <c r="BHF54" s="63"/>
      <c r="BHG54" s="63"/>
      <c r="BHH54" s="63"/>
      <c r="BHI54" s="63"/>
      <c r="BHJ54" s="63"/>
      <c r="BHK54" s="63"/>
      <c r="BHL54" s="63"/>
      <c r="BHM54" s="63"/>
      <c r="BHN54" s="63"/>
      <c r="BHO54" s="63"/>
      <c r="BHP54" s="63"/>
      <c r="BHQ54" s="63"/>
      <c r="BHR54" s="63"/>
      <c r="BHS54" s="63"/>
      <c r="BHT54" s="63"/>
      <c r="BHU54" s="63"/>
      <c r="BHV54" s="63"/>
      <c r="BHW54" s="63"/>
      <c r="BHX54" s="63"/>
      <c r="BHY54" s="63"/>
      <c r="BHZ54" s="63"/>
      <c r="BIA54" s="63"/>
      <c r="BIB54" s="63"/>
      <c r="BIC54" s="63"/>
      <c r="BID54" s="63"/>
      <c r="BIE54" s="63"/>
      <c r="BIF54" s="63"/>
      <c r="BIG54" s="63"/>
      <c r="BIH54" s="63"/>
      <c r="BII54" s="63"/>
      <c r="BIJ54" s="63"/>
      <c r="BIK54" s="63"/>
      <c r="BIL54" s="63"/>
      <c r="BIM54" s="63"/>
      <c r="BIN54" s="63"/>
      <c r="BIO54" s="63"/>
      <c r="BIP54" s="63"/>
      <c r="BIQ54" s="63"/>
      <c r="BIR54" s="63"/>
      <c r="BIS54" s="63"/>
      <c r="BIT54" s="63"/>
      <c r="BIU54" s="63"/>
      <c r="BIV54" s="63"/>
      <c r="BIW54" s="63"/>
      <c r="BIX54" s="63"/>
      <c r="BIY54" s="63"/>
      <c r="BIZ54" s="63"/>
      <c r="BJA54" s="63"/>
      <c r="BJB54" s="63"/>
      <c r="BJC54" s="63"/>
      <c r="BJD54" s="63"/>
      <c r="BJE54" s="63"/>
      <c r="BJF54" s="63"/>
      <c r="BJG54" s="63"/>
      <c r="BJH54" s="63"/>
      <c r="BJI54" s="63"/>
      <c r="BJJ54" s="63"/>
      <c r="BJK54" s="63"/>
      <c r="BJL54" s="63"/>
      <c r="BJM54" s="63"/>
      <c r="BJN54" s="63"/>
      <c r="BJO54" s="63"/>
      <c r="BJP54" s="63"/>
      <c r="BJQ54" s="63"/>
      <c r="BJR54" s="63"/>
      <c r="BJS54" s="63"/>
      <c r="BJT54" s="63"/>
      <c r="BJU54" s="63"/>
      <c r="BJV54" s="63"/>
      <c r="BJW54" s="63"/>
      <c r="BJX54" s="63"/>
      <c r="BJY54" s="63"/>
      <c r="BJZ54" s="63"/>
      <c r="BKA54" s="63"/>
      <c r="BKB54" s="63"/>
      <c r="BKC54" s="63"/>
      <c r="BKD54" s="63"/>
      <c r="BKE54" s="63"/>
      <c r="BKF54" s="63"/>
      <c r="BKG54" s="63"/>
      <c r="BKH54" s="63"/>
      <c r="BKI54" s="63"/>
      <c r="BKJ54" s="63"/>
      <c r="BKK54" s="63"/>
      <c r="BKL54" s="63"/>
      <c r="BKM54" s="63"/>
      <c r="BKN54" s="63"/>
      <c r="BKO54" s="63"/>
      <c r="BKP54" s="63"/>
      <c r="BKQ54" s="63"/>
      <c r="BKR54" s="63"/>
      <c r="BKS54" s="63"/>
      <c r="BKT54" s="63"/>
      <c r="BKU54" s="63"/>
      <c r="BKV54" s="63"/>
      <c r="BKW54" s="63"/>
      <c r="BKX54" s="63"/>
      <c r="BKY54" s="63"/>
      <c r="BKZ54" s="63"/>
      <c r="BLA54" s="63"/>
      <c r="BLB54" s="63"/>
      <c r="BLC54" s="63"/>
      <c r="BLD54" s="63"/>
      <c r="BLE54" s="63"/>
      <c r="BLF54" s="63"/>
      <c r="BLG54" s="63"/>
      <c r="BLH54" s="63"/>
      <c r="BLI54" s="63"/>
      <c r="BLJ54" s="63"/>
      <c r="BLK54" s="63"/>
      <c r="BLL54" s="63"/>
      <c r="BLM54" s="63"/>
      <c r="BLN54" s="63"/>
      <c r="BLO54" s="63"/>
      <c r="BLP54" s="63"/>
      <c r="BLQ54" s="63"/>
      <c r="BLR54" s="63"/>
      <c r="BLS54" s="63"/>
      <c r="BLT54" s="63"/>
      <c r="BLU54" s="63"/>
      <c r="BLV54" s="63"/>
      <c r="BLW54" s="63"/>
      <c r="BLX54" s="63"/>
      <c r="BLY54" s="63"/>
      <c r="BLZ54" s="63"/>
      <c r="BMA54" s="63"/>
      <c r="BMB54" s="63"/>
      <c r="BMC54" s="63"/>
      <c r="BMD54" s="63"/>
      <c r="BME54" s="63"/>
    </row>
    <row r="55" spans="1:1695" s="1" customFormat="1" ht="15" hidden="1" customHeight="1" x14ac:dyDescent="0.25">
      <c r="A55" s="107" t="s">
        <v>248</v>
      </c>
      <c r="B55" s="108" t="e">
        <f>VLOOKUP(A55,'Tirantes - Executados'!$A$8:$M$404,10,FALSE)</f>
        <v>#N/A</v>
      </c>
      <c r="C55" s="133" t="e">
        <f>VLOOKUP(A55,'Tirantes - Executados'!$A$1:$M$405,17,FALSE)</f>
        <v>#N/A</v>
      </c>
      <c r="D55" s="122" t="e">
        <f>VLOOKUP(A55,'Tirantes - Executados'!$A$8:$M$404,18,FALSE)</f>
        <v>#N/A</v>
      </c>
      <c r="E55" s="133" t="e">
        <f>VLOOKUP(A55,'Tirantes - Executados'!$A$1:$M$405,19,FALSE)</f>
        <v>#N/A</v>
      </c>
      <c r="F55" s="122" t="e">
        <f>VLOOKUP(A55,'Tirantes - Executados'!$A$8:$M$404,20,FALSE)</f>
        <v>#N/A</v>
      </c>
      <c r="G55" s="133" t="e">
        <f>VLOOKUP(A55,'Tirantes - Executados'!$A$1:$M$405,21,FALSE)</f>
        <v>#N/A</v>
      </c>
      <c r="H55" s="122" t="e">
        <f>VLOOKUP(A55,'Tirantes - Executados'!$A$8:$M$404,22,FALSE)</f>
        <v>#N/A</v>
      </c>
      <c r="I55" s="133" t="e">
        <f>VLOOKUP(A55,'Tirantes - Executados'!$A$1:$M$405,23,FALSE)</f>
        <v>#N/A</v>
      </c>
      <c r="J55" s="122" t="e">
        <f>VLOOKUP(A55,'Tirantes - Executados'!$A$8:$M$404,24,FALSE)</f>
        <v>#N/A</v>
      </c>
      <c r="K55" s="108" t="e">
        <f>VLOOKUP(A55,'Tirantes - Executados'!$A$8:$M$404,11,FALSE)</f>
        <v>#N/A</v>
      </c>
      <c r="L55" s="133" t="e">
        <f>VLOOKUP(A55,'Tirantes - Executados'!$A$1:$M$405,28,FALSE)</f>
        <v>#N/A</v>
      </c>
      <c r="M55" s="122" t="e">
        <f>VLOOKUP(A55,'Tirantes - Executados'!$A$8:$M$404,29,FALSE)</f>
        <v>#N/A</v>
      </c>
      <c r="N55" s="133" t="e">
        <f>VLOOKUP(A55,'Tirantes - Executados'!$A$1:$M$405,30,FALSE)</f>
        <v>#N/A</v>
      </c>
      <c r="O55" s="122" t="e">
        <f>VLOOKUP(A55,'Tirantes - Executados'!$A$8:$M$404,31,FALSE)</f>
        <v>#N/A</v>
      </c>
      <c r="P55" s="133" t="e">
        <f>VLOOKUP(A55,'Tirantes - Executados'!$A$1:$M$405,32,FALSE)</f>
        <v>#N/A</v>
      </c>
      <c r="Q55" s="122" t="e">
        <f>VLOOKUP(A55,'Tirantes - Executados'!$A$8:$M$404,33,FALSE)</f>
        <v>#N/A</v>
      </c>
      <c r="R55" s="133" t="e">
        <f>VLOOKUP(A55,'Tirantes - Executados'!$A$1:$M$405,34,FALSE)</f>
        <v>#N/A</v>
      </c>
      <c r="S55" s="122" t="e">
        <f>VLOOKUP(A55,'Tirantes - Executados'!$A$8:$M$404,35,FALSE)</f>
        <v>#N/A</v>
      </c>
      <c r="T55" s="108" t="e">
        <f>VLOOKUP(A55,'Tirantes - Executados'!$A$8:$M$404,12,FALSE)</f>
        <v>#N/A</v>
      </c>
      <c r="U55" s="133" t="e">
        <f>VLOOKUP(A55,'Tirantes - Executados'!$A$1:$M$405,39,FALSE)</f>
        <v>#N/A</v>
      </c>
      <c r="V55" s="122" t="e">
        <f>VLOOKUP(A55,'Tirantes - Executados'!$A$8:$M$404,40,FALSE)</f>
        <v>#N/A</v>
      </c>
      <c r="W55" s="133" t="e">
        <f>VLOOKUP(A55,'Tirantes - Executados'!$A$1:$M$405,41,FALSE)</f>
        <v>#N/A</v>
      </c>
      <c r="X55" s="122" t="e">
        <f>VLOOKUP(A55,'Tirantes - Executados'!$A$8:$M$404,42,FALSE)</f>
        <v>#N/A</v>
      </c>
      <c r="Y55" s="133" t="e">
        <f>VLOOKUP(A55,'Tirantes - Executados'!$A$1:$M$405,43,FALSE)</f>
        <v>#N/A</v>
      </c>
      <c r="Z55" s="122" t="e">
        <f>VLOOKUP(A55,'Tirantes - Executados'!$A$8:$M$404,44,FALSE)</f>
        <v>#N/A</v>
      </c>
      <c r="AA55" s="133" t="e">
        <f>VLOOKUP(A55,'Tirantes - Executados'!$A$1:$M$405,45,FALSE)</f>
        <v>#N/A</v>
      </c>
      <c r="AB55" s="132" t="e">
        <f>VLOOKUP(A55,'Tirantes - Executados'!$A$8:$M$404,46,FALSE)</f>
        <v>#N/A</v>
      </c>
      <c r="AC55" s="210" t="s">
        <v>300</v>
      </c>
      <c r="AD55" s="109" t="e">
        <f>VLOOKUP(A55,'Tirantes - Executados'!$A$8:$M$404,14,FALSE)</f>
        <v>#N/A</v>
      </c>
      <c r="AE55" s="63"/>
      <c r="AF55" s="118" t="e">
        <f>VLOOKUP(A55,'Tirantes - Executados'!$A$1:$M$569,13,FALSE)</f>
        <v>#N/A</v>
      </c>
      <c r="AG55" s="63"/>
      <c r="AH55" s="63"/>
      <c r="AI55" s="230" t="e">
        <f>VLOOKUP(A55,'Tirantes - Executados'!$A$7:$M$404,50)</f>
        <v>#REF!</v>
      </c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  <c r="JI55" s="63"/>
      <c r="JJ55" s="63"/>
      <c r="JK55" s="63"/>
      <c r="JL55" s="63"/>
      <c r="JM55" s="63"/>
      <c r="JN55" s="63"/>
      <c r="JO55" s="63"/>
      <c r="JP55" s="63"/>
      <c r="JQ55" s="63"/>
      <c r="JR55" s="63"/>
      <c r="JS55" s="63"/>
      <c r="JT55" s="63"/>
      <c r="JU55" s="63"/>
      <c r="JV55" s="63"/>
      <c r="JW55" s="63"/>
      <c r="JX55" s="63"/>
      <c r="JY55" s="63"/>
      <c r="JZ55" s="63"/>
      <c r="KA55" s="63"/>
      <c r="KB55" s="63"/>
      <c r="KC55" s="63"/>
      <c r="KD55" s="63"/>
      <c r="KE55" s="63"/>
      <c r="KF55" s="63"/>
      <c r="KG55" s="63"/>
      <c r="KH55" s="63"/>
      <c r="KI55" s="63"/>
      <c r="KJ55" s="63"/>
      <c r="KK55" s="63"/>
      <c r="KL55" s="63"/>
      <c r="KM55" s="63"/>
      <c r="KN55" s="63"/>
      <c r="KO55" s="63"/>
      <c r="KP55" s="63"/>
      <c r="KQ55" s="63"/>
      <c r="KR55" s="63"/>
      <c r="KS55" s="63"/>
      <c r="KT55" s="63"/>
      <c r="KU55" s="63"/>
      <c r="KV55" s="63"/>
      <c r="KW55" s="63"/>
      <c r="KX55" s="63"/>
      <c r="KY55" s="63"/>
      <c r="KZ55" s="63"/>
      <c r="LA55" s="63"/>
      <c r="LB55" s="63"/>
      <c r="LC55" s="63"/>
      <c r="LD55" s="63"/>
      <c r="LE55" s="63"/>
      <c r="LF55" s="63"/>
      <c r="LG55" s="63"/>
      <c r="LH55" s="63"/>
      <c r="LI55" s="63"/>
      <c r="LJ55" s="63"/>
      <c r="LK55" s="63"/>
      <c r="LL55" s="63"/>
      <c r="LM55" s="63"/>
      <c r="LN55" s="63"/>
      <c r="LO55" s="63"/>
      <c r="LP55" s="63"/>
      <c r="LQ55" s="63"/>
      <c r="LR55" s="63"/>
      <c r="LS55" s="63"/>
      <c r="LT55" s="63"/>
      <c r="LU55" s="63"/>
      <c r="LV55" s="63"/>
      <c r="LW55" s="63"/>
      <c r="LX55" s="63"/>
      <c r="LY55" s="63"/>
      <c r="LZ55" s="63"/>
      <c r="MA55" s="63"/>
      <c r="MB55" s="63"/>
      <c r="MC55" s="63"/>
      <c r="MD55" s="63"/>
      <c r="ME55" s="63"/>
      <c r="MF55" s="63"/>
      <c r="MG55" s="63"/>
      <c r="MH55" s="63"/>
      <c r="MI55" s="63"/>
      <c r="MJ55" s="63"/>
      <c r="MK55" s="63"/>
      <c r="ML55" s="63"/>
      <c r="MM55" s="63"/>
      <c r="MN55" s="63"/>
      <c r="MO55" s="63"/>
      <c r="MP55" s="63"/>
      <c r="MQ55" s="63"/>
      <c r="MR55" s="63"/>
      <c r="MS55" s="63"/>
      <c r="MT55" s="63"/>
      <c r="MU55" s="63"/>
      <c r="MV55" s="63"/>
      <c r="MW55" s="63"/>
      <c r="MX55" s="63"/>
      <c r="MY55" s="63"/>
      <c r="MZ55" s="63"/>
      <c r="NA55" s="63"/>
      <c r="NB55" s="63"/>
      <c r="NC55" s="63"/>
      <c r="ND55" s="63"/>
      <c r="NE55" s="63"/>
      <c r="NF55" s="63"/>
      <c r="NG55" s="63"/>
      <c r="NH55" s="63"/>
      <c r="NI55" s="63"/>
      <c r="NJ55" s="63"/>
      <c r="NK55" s="63"/>
      <c r="NL55" s="63"/>
      <c r="NM55" s="63"/>
      <c r="NN55" s="63"/>
      <c r="NO55" s="63"/>
      <c r="NP55" s="63"/>
      <c r="NQ55" s="63"/>
      <c r="NR55" s="63"/>
      <c r="NS55" s="63"/>
      <c r="NT55" s="63"/>
      <c r="NU55" s="63"/>
      <c r="NV55" s="63"/>
      <c r="NW55" s="63"/>
      <c r="NX55" s="63"/>
      <c r="NY55" s="63"/>
      <c r="NZ55" s="63"/>
      <c r="OA55" s="63"/>
      <c r="OB55" s="63"/>
      <c r="OC55" s="63"/>
      <c r="OD55" s="63"/>
      <c r="OE55" s="63"/>
      <c r="OF55" s="63"/>
      <c r="OG55" s="63"/>
      <c r="OH55" s="63"/>
      <c r="OI55" s="63"/>
      <c r="OJ55" s="63"/>
      <c r="OK55" s="63"/>
      <c r="OL55" s="63"/>
      <c r="OM55" s="63"/>
      <c r="ON55" s="63"/>
      <c r="OO55" s="63"/>
      <c r="OP55" s="63"/>
      <c r="OQ55" s="63"/>
      <c r="OR55" s="63"/>
      <c r="OS55" s="63"/>
      <c r="OT55" s="63"/>
      <c r="OU55" s="63"/>
      <c r="OV55" s="63"/>
      <c r="OW55" s="63"/>
      <c r="OX55" s="63"/>
      <c r="OY55" s="63"/>
      <c r="OZ55" s="63"/>
      <c r="PA55" s="63"/>
      <c r="PB55" s="63"/>
      <c r="PC55" s="63"/>
      <c r="PD55" s="63"/>
      <c r="PE55" s="63"/>
      <c r="PF55" s="63"/>
      <c r="PG55" s="63"/>
      <c r="PH55" s="63"/>
      <c r="PI55" s="63"/>
      <c r="PJ55" s="63"/>
      <c r="PK55" s="63"/>
      <c r="PL55" s="63"/>
      <c r="PM55" s="63"/>
      <c r="PN55" s="63"/>
      <c r="PO55" s="63"/>
      <c r="PP55" s="63"/>
      <c r="PQ55" s="63"/>
      <c r="PR55" s="63"/>
      <c r="PS55" s="63"/>
      <c r="PT55" s="63"/>
      <c r="PU55" s="63"/>
      <c r="PV55" s="63"/>
      <c r="PW55" s="63"/>
      <c r="PX55" s="63"/>
      <c r="PY55" s="63"/>
      <c r="PZ55" s="63"/>
      <c r="QA55" s="63"/>
      <c r="QB55" s="63"/>
      <c r="QC55" s="63"/>
      <c r="QD55" s="63"/>
      <c r="QE55" s="63"/>
      <c r="QF55" s="63"/>
      <c r="QG55" s="63"/>
      <c r="QH55" s="63"/>
      <c r="QI55" s="63"/>
      <c r="QJ55" s="63"/>
      <c r="QK55" s="63"/>
      <c r="QL55" s="63"/>
      <c r="QM55" s="63"/>
      <c r="QN55" s="63"/>
      <c r="QO55" s="63"/>
      <c r="QP55" s="63"/>
      <c r="QQ55" s="63"/>
      <c r="QR55" s="63"/>
      <c r="QS55" s="63"/>
      <c r="QT55" s="63"/>
      <c r="QU55" s="63"/>
      <c r="QV55" s="63"/>
      <c r="QW55" s="63"/>
      <c r="QX55" s="63"/>
      <c r="QY55" s="63"/>
      <c r="QZ55" s="63"/>
      <c r="RA55" s="63"/>
      <c r="RB55" s="63"/>
      <c r="RC55" s="63"/>
      <c r="RD55" s="63"/>
      <c r="RE55" s="63"/>
      <c r="RF55" s="63"/>
      <c r="RG55" s="63"/>
      <c r="RH55" s="63"/>
      <c r="RI55" s="63"/>
      <c r="RJ55" s="63"/>
      <c r="RK55" s="63"/>
      <c r="RL55" s="63"/>
      <c r="RM55" s="63"/>
      <c r="RN55" s="63"/>
      <c r="RO55" s="63"/>
      <c r="RP55" s="63"/>
      <c r="RQ55" s="63"/>
      <c r="RR55" s="63"/>
      <c r="RS55" s="63"/>
      <c r="RT55" s="63"/>
      <c r="RU55" s="63"/>
      <c r="RV55" s="63"/>
      <c r="RW55" s="63"/>
      <c r="RX55" s="63"/>
      <c r="RY55" s="63"/>
      <c r="RZ55" s="63"/>
      <c r="SA55" s="63"/>
      <c r="SB55" s="63"/>
      <c r="SC55" s="63"/>
      <c r="SD55" s="63"/>
      <c r="SE55" s="63"/>
      <c r="SF55" s="63"/>
      <c r="SG55" s="63"/>
      <c r="SH55" s="63"/>
      <c r="SI55" s="63"/>
      <c r="SJ55" s="63"/>
      <c r="SK55" s="63"/>
      <c r="SL55" s="63"/>
      <c r="SM55" s="63"/>
      <c r="SN55" s="63"/>
      <c r="SO55" s="63"/>
      <c r="SP55" s="63"/>
      <c r="SQ55" s="63"/>
      <c r="SR55" s="63"/>
      <c r="SS55" s="63"/>
      <c r="ST55" s="63"/>
      <c r="SU55" s="63"/>
      <c r="SV55" s="63"/>
      <c r="SW55" s="63"/>
      <c r="SX55" s="63"/>
      <c r="SY55" s="63"/>
      <c r="SZ55" s="63"/>
      <c r="TA55" s="63"/>
      <c r="TB55" s="63"/>
      <c r="TC55" s="63"/>
      <c r="TD55" s="63"/>
      <c r="TE55" s="63"/>
      <c r="TF55" s="63"/>
      <c r="TG55" s="63"/>
      <c r="TH55" s="63"/>
      <c r="TI55" s="63"/>
      <c r="TJ55" s="63"/>
      <c r="TK55" s="63"/>
      <c r="TL55" s="63"/>
      <c r="TM55" s="63"/>
      <c r="TN55" s="63"/>
      <c r="TO55" s="63"/>
      <c r="TP55" s="63"/>
      <c r="TQ55" s="63"/>
      <c r="TR55" s="63"/>
      <c r="TS55" s="63"/>
      <c r="TT55" s="63"/>
      <c r="TU55" s="63"/>
      <c r="TV55" s="63"/>
      <c r="TW55" s="63"/>
      <c r="TX55" s="63"/>
      <c r="TY55" s="63"/>
      <c r="TZ55" s="63"/>
      <c r="UA55" s="63"/>
      <c r="UB55" s="63"/>
      <c r="UC55" s="63"/>
      <c r="UD55" s="63"/>
      <c r="UE55" s="63"/>
      <c r="UF55" s="63"/>
      <c r="UG55" s="63"/>
      <c r="UH55" s="63"/>
      <c r="UI55" s="63"/>
      <c r="UJ55" s="63"/>
      <c r="UK55" s="63"/>
      <c r="UL55" s="63"/>
      <c r="UM55" s="63"/>
      <c r="UN55" s="63"/>
      <c r="UO55" s="63"/>
      <c r="UP55" s="63"/>
      <c r="UQ55" s="63"/>
      <c r="UR55" s="63"/>
      <c r="US55" s="63"/>
      <c r="UT55" s="63"/>
      <c r="UU55" s="63"/>
      <c r="UV55" s="63"/>
      <c r="UW55" s="63"/>
      <c r="UX55" s="63"/>
      <c r="UY55" s="63"/>
      <c r="UZ55" s="63"/>
      <c r="VA55" s="63"/>
      <c r="VB55" s="63"/>
      <c r="VC55" s="63"/>
      <c r="VD55" s="63"/>
      <c r="VE55" s="63"/>
      <c r="VF55" s="63"/>
      <c r="VG55" s="63"/>
      <c r="VH55" s="63"/>
      <c r="VI55" s="63"/>
      <c r="VJ55" s="63"/>
      <c r="VK55" s="63"/>
      <c r="VL55" s="63"/>
      <c r="VM55" s="63"/>
      <c r="VN55" s="63"/>
      <c r="VO55" s="63"/>
      <c r="VP55" s="63"/>
      <c r="VQ55" s="63"/>
      <c r="VR55" s="63"/>
      <c r="VS55" s="63"/>
      <c r="VT55" s="63"/>
      <c r="VU55" s="63"/>
      <c r="VV55" s="63"/>
      <c r="VW55" s="63"/>
      <c r="VX55" s="63"/>
      <c r="VY55" s="63"/>
      <c r="VZ55" s="63"/>
      <c r="WA55" s="63"/>
      <c r="WB55" s="63"/>
      <c r="WC55" s="63"/>
      <c r="WD55" s="63"/>
      <c r="WE55" s="63"/>
      <c r="WF55" s="63"/>
      <c r="WG55" s="63"/>
      <c r="WH55" s="63"/>
      <c r="WI55" s="63"/>
      <c r="WJ55" s="63"/>
      <c r="WK55" s="63"/>
      <c r="WL55" s="63"/>
      <c r="WM55" s="63"/>
      <c r="WN55" s="63"/>
      <c r="WO55" s="63"/>
      <c r="WP55" s="63"/>
      <c r="WQ55" s="63"/>
      <c r="WR55" s="63"/>
      <c r="WS55" s="63"/>
      <c r="WT55" s="63"/>
      <c r="WU55" s="63"/>
      <c r="WV55" s="63"/>
      <c r="WW55" s="63"/>
      <c r="WX55" s="63"/>
      <c r="WY55" s="63"/>
      <c r="WZ55" s="63"/>
      <c r="XA55" s="63"/>
      <c r="XB55" s="63"/>
      <c r="XC55" s="63"/>
      <c r="XD55" s="63"/>
      <c r="XE55" s="63"/>
      <c r="XF55" s="63"/>
      <c r="XG55" s="63"/>
      <c r="XH55" s="63"/>
      <c r="XI55" s="63"/>
      <c r="XJ55" s="63"/>
      <c r="XK55" s="63"/>
      <c r="XL55" s="63"/>
      <c r="XM55" s="63"/>
      <c r="XN55" s="63"/>
      <c r="XO55" s="63"/>
      <c r="XP55" s="63"/>
      <c r="XQ55" s="63"/>
      <c r="XR55" s="63"/>
      <c r="XS55" s="63"/>
      <c r="XT55" s="63"/>
      <c r="XU55" s="63"/>
      <c r="XV55" s="63"/>
      <c r="XW55" s="63"/>
      <c r="XX55" s="63"/>
      <c r="XY55" s="63"/>
      <c r="XZ55" s="63"/>
      <c r="YA55" s="63"/>
      <c r="YB55" s="63"/>
      <c r="YC55" s="63"/>
      <c r="YD55" s="63"/>
      <c r="YE55" s="63"/>
      <c r="YF55" s="63"/>
      <c r="YG55" s="63"/>
      <c r="YH55" s="63"/>
      <c r="YI55" s="63"/>
      <c r="YJ55" s="63"/>
      <c r="YK55" s="63"/>
      <c r="YL55" s="63"/>
      <c r="YM55" s="63"/>
      <c r="YN55" s="63"/>
      <c r="YO55" s="63"/>
      <c r="YP55" s="63"/>
      <c r="YQ55" s="63"/>
      <c r="YR55" s="63"/>
      <c r="YS55" s="63"/>
      <c r="YT55" s="63"/>
      <c r="YU55" s="63"/>
      <c r="YV55" s="63"/>
      <c r="YW55" s="63"/>
      <c r="YX55" s="63"/>
      <c r="YY55" s="63"/>
      <c r="YZ55" s="63"/>
      <c r="ZA55" s="63"/>
      <c r="ZB55" s="63"/>
      <c r="ZC55" s="63"/>
      <c r="ZD55" s="63"/>
      <c r="ZE55" s="63"/>
      <c r="ZF55" s="63"/>
      <c r="ZG55" s="63"/>
      <c r="ZH55" s="63"/>
      <c r="ZI55" s="63"/>
      <c r="ZJ55" s="63"/>
      <c r="ZK55" s="63"/>
      <c r="ZL55" s="63"/>
      <c r="ZM55" s="63"/>
      <c r="ZN55" s="63"/>
      <c r="ZO55" s="63"/>
      <c r="ZP55" s="63"/>
      <c r="ZQ55" s="63"/>
      <c r="ZR55" s="63"/>
      <c r="ZS55" s="63"/>
      <c r="ZT55" s="63"/>
      <c r="ZU55" s="63"/>
      <c r="ZV55" s="63"/>
      <c r="ZW55" s="63"/>
      <c r="ZX55" s="63"/>
      <c r="ZY55" s="63"/>
      <c r="ZZ55" s="63"/>
      <c r="AAA55" s="63"/>
      <c r="AAB55" s="63"/>
      <c r="AAC55" s="63"/>
      <c r="AAD55" s="63"/>
      <c r="AAE55" s="63"/>
      <c r="AAF55" s="63"/>
      <c r="AAG55" s="63"/>
      <c r="AAH55" s="63"/>
      <c r="AAI55" s="63"/>
      <c r="AAJ55" s="63"/>
      <c r="AAK55" s="63"/>
      <c r="AAL55" s="63"/>
      <c r="AAM55" s="63"/>
      <c r="AAN55" s="63"/>
      <c r="AAO55" s="63"/>
      <c r="AAP55" s="63"/>
      <c r="AAQ55" s="63"/>
      <c r="AAR55" s="63"/>
      <c r="AAS55" s="63"/>
      <c r="AAT55" s="63"/>
      <c r="AAU55" s="63"/>
      <c r="AAV55" s="63"/>
      <c r="AAW55" s="63"/>
      <c r="AAX55" s="63"/>
      <c r="AAY55" s="63"/>
      <c r="AAZ55" s="63"/>
      <c r="ABA55" s="63"/>
      <c r="ABB55" s="63"/>
      <c r="ABC55" s="63"/>
      <c r="ABD55" s="63"/>
      <c r="ABE55" s="63"/>
      <c r="ABF55" s="63"/>
      <c r="ABG55" s="63"/>
      <c r="ABH55" s="63"/>
      <c r="ABI55" s="63"/>
      <c r="ABJ55" s="63"/>
      <c r="ABK55" s="63"/>
      <c r="ABL55" s="63"/>
      <c r="ABM55" s="63"/>
      <c r="ABN55" s="63"/>
      <c r="ABO55" s="63"/>
      <c r="ABP55" s="63"/>
      <c r="ABQ55" s="63"/>
      <c r="ABR55" s="63"/>
      <c r="ABS55" s="63"/>
      <c r="ABT55" s="63"/>
      <c r="ABU55" s="63"/>
      <c r="ABV55" s="63"/>
      <c r="ABW55" s="63"/>
      <c r="ABX55" s="63"/>
      <c r="ABY55" s="63"/>
      <c r="ABZ55" s="63"/>
      <c r="ACA55" s="63"/>
      <c r="ACB55" s="63"/>
      <c r="ACC55" s="63"/>
      <c r="ACD55" s="63"/>
      <c r="ACE55" s="63"/>
      <c r="ACF55" s="63"/>
      <c r="ACG55" s="63"/>
      <c r="ACH55" s="63"/>
      <c r="ACI55" s="63"/>
      <c r="ACJ55" s="63"/>
      <c r="ACK55" s="63"/>
      <c r="ACL55" s="63"/>
      <c r="ACM55" s="63"/>
      <c r="ACN55" s="63"/>
      <c r="ACO55" s="63"/>
      <c r="ACP55" s="63"/>
      <c r="ACQ55" s="63"/>
      <c r="ACR55" s="63"/>
      <c r="ACS55" s="63"/>
      <c r="ACT55" s="63"/>
      <c r="ACU55" s="63"/>
      <c r="ACV55" s="63"/>
      <c r="ACW55" s="63"/>
      <c r="ACX55" s="63"/>
      <c r="ACY55" s="63"/>
      <c r="ACZ55" s="63"/>
      <c r="ADA55" s="63"/>
      <c r="ADB55" s="63"/>
      <c r="ADC55" s="63"/>
      <c r="ADD55" s="63"/>
      <c r="ADE55" s="63"/>
      <c r="ADF55" s="63"/>
      <c r="ADG55" s="63"/>
      <c r="ADH55" s="63"/>
      <c r="ADI55" s="63"/>
      <c r="ADJ55" s="63"/>
      <c r="ADK55" s="63"/>
      <c r="ADL55" s="63"/>
      <c r="ADM55" s="63"/>
      <c r="ADN55" s="63"/>
      <c r="ADO55" s="63"/>
      <c r="ADP55" s="63"/>
      <c r="ADQ55" s="63"/>
      <c r="ADR55" s="63"/>
      <c r="ADS55" s="63"/>
      <c r="ADT55" s="63"/>
      <c r="ADU55" s="63"/>
      <c r="ADV55" s="63"/>
      <c r="ADW55" s="63"/>
      <c r="ADX55" s="63"/>
      <c r="ADY55" s="63"/>
      <c r="ADZ55" s="63"/>
      <c r="AEA55" s="63"/>
      <c r="AEB55" s="63"/>
      <c r="AEC55" s="63"/>
      <c r="AED55" s="63"/>
      <c r="AEE55" s="63"/>
      <c r="AEF55" s="63"/>
      <c r="AEG55" s="63"/>
      <c r="AEH55" s="63"/>
      <c r="AEI55" s="63"/>
      <c r="AEJ55" s="63"/>
      <c r="AEK55" s="63"/>
      <c r="AEL55" s="63"/>
      <c r="AEM55" s="63"/>
      <c r="AEN55" s="63"/>
      <c r="AEO55" s="63"/>
      <c r="AEP55" s="63"/>
      <c r="AEQ55" s="63"/>
      <c r="AER55" s="63"/>
      <c r="AES55" s="63"/>
      <c r="AET55" s="63"/>
      <c r="AEU55" s="63"/>
      <c r="AEV55" s="63"/>
      <c r="AEW55" s="63"/>
      <c r="AEX55" s="63"/>
      <c r="AEY55" s="63"/>
      <c r="AEZ55" s="63"/>
      <c r="AFA55" s="63"/>
      <c r="AFB55" s="63"/>
      <c r="AFC55" s="63"/>
      <c r="AFD55" s="63"/>
      <c r="AFE55" s="63"/>
      <c r="AFF55" s="63"/>
      <c r="AFG55" s="63"/>
      <c r="AFH55" s="63"/>
      <c r="AFI55" s="63"/>
      <c r="AFJ55" s="63"/>
      <c r="AFK55" s="63"/>
      <c r="AFL55" s="63"/>
      <c r="AFM55" s="63"/>
      <c r="AFN55" s="63"/>
      <c r="AFO55" s="63"/>
      <c r="AFP55" s="63"/>
      <c r="AFQ55" s="63"/>
      <c r="AFR55" s="63"/>
      <c r="AFS55" s="63"/>
      <c r="AFT55" s="63"/>
      <c r="AFU55" s="63"/>
      <c r="AFV55" s="63"/>
      <c r="AFW55" s="63"/>
      <c r="AFX55" s="63"/>
      <c r="AFY55" s="63"/>
      <c r="AFZ55" s="63"/>
      <c r="AGA55" s="63"/>
      <c r="AGB55" s="63"/>
      <c r="AGC55" s="63"/>
      <c r="AGD55" s="63"/>
      <c r="AGE55" s="63"/>
      <c r="AGF55" s="63"/>
      <c r="AGG55" s="63"/>
      <c r="AGH55" s="63"/>
      <c r="AGI55" s="63"/>
      <c r="AGJ55" s="63"/>
      <c r="AGK55" s="63"/>
      <c r="AGL55" s="63"/>
      <c r="AGM55" s="63"/>
      <c r="AGN55" s="63"/>
      <c r="AGO55" s="63"/>
      <c r="AGP55" s="63"/>
      <c r="AGQ55" s="63"/>
      <c r="AGR55" s="63"/>
      <c r="AGS55" s="63"/>
      <c r="AGT55" s="63"/>
      <c r="AGU55" s="63"/>
      <c r="AGV55" s="63"/>
      <c r="AGW55" s="63"/>
      <c r="AGX55" s="63"/>
      <c r="AGY55" s="63"/>
      <c r="AGZ55" s="63"/>
      <c r="AHA55" s="63"/>
      <c r="AHB55" s="63"/>
      <c r="AHC55" s="63"/>
      <c r="AHD55" s="63"/>
      <c r="AHE55" s="63"/>
      <c r="AHF55" s="63"/>
      <c r="AHG55" s="63"/>
      <c r="AHH55" s="63"/>
      <c r="AHI55" s="63"/>
      <c r="AHJ55" s="63"/>
      <c r="AHK55" s="63"/>
      <c r="AHL55" s="63"/>
      <c r="AHM55" s="63"/>
      <c r="AHN55" s="63"/>
      <c r="AHO55" s="63"/>
      <c r="AHP55" s="63"/>
      <c r="AHQ55" s="63"/>
      <c r="AHR55" s="63"/>
      <c r="AHS55" s="63"/>
      <c r="AHT55" s="63"/>
      <c r="AHU55" s="63"/>
      <c r="AHV55" s="63"/>
      <c r="AHW55" s="63"/>
      <c r="AHX55" s="63"/>
      <c r="AHY55" s="63"/>
      <c r="AHZ55" s="63"/>
      <c r="AIA55" s="63"/>
      <c r="AIB55" s="63"/>
      <c r="AIC55" s="63"/>
      <c r="AID55" s="63"/>
      <c r="AIE55" s="63"/>
      <c r="AIF55" s="63"/>
      <c r="AIG55" s="63"/>
      <c r="AIH55" s="63"/>
      <c r="AII55" s="63"/>
      <c r="AIJ55" s="63"/>
      <c r="AIK55" s="63"/>
      <c r="AIL55" s="63"/>
      <c r="AIM55" s="63"/>
      <c r="AIN55" s="63"/>
      <c r="AIO55" s="63"/>
      <c r="AIP55" s="63"/>
      <c r="AIQ55" s="63"/>
      <c r="AIR55" s="63"/>
      <c r="AIS55" s="63"/>
      <c r="AIT55" s="63"/>
      <c r="AIU55" s="63"/>
      <c r="AIV55" s="63"/>
      <c r="AIW55" s="63"/>
      <c r="AIX55" s="63"/>
      <c r="AIY55" s="63"/>
      <c r="AIZ55" s="63"/>
      <c r="AJA55" s="63"/>
      <c r="AJB55" s="63"/>
      <c r="AJC55" s="63"/>
      <c r="AJD55" s="63"/>
      <c r="AJE55" s="63"/>
      <c r="AJF55" s="63"/>
      <c r="AJG55" s="63"/>
      <c r="AJH55" s="63"/>
      <c r="AJI55" s="63"/>
      <c r="AJJ55" s="63"/>
      <c r="AJK55" s="63"/>
      <c r="AJL55" s="63"/>
      <c r="AJM55" s="63"/>
      <c r="AJN55" s="63"/>
      <c r="AJO55" s="63"/>
      <c r="AJP55" s="63"/>
      <c r="AJQ55" s="63"/>
      <c r="AJR55" s="63"/>
      <c r="AJS55" s="63"/>
      <c r="AJT55" s="63"/>
      <c r="AJU55" s="63"/>
      <c r="AJV55" s="63"/>
      <c r="AJW55" s="63"/>
      <c r="AJX55" s="63"/>
      <c r="AJY55" s="63"/>
      <c r="AJZ55" s="63"/>
      <c r="AKA55" s="63"/>
      <c r="AKB55" s="63"/>
      <c r="AKC55" s="63"/>
      <c r="AKD55" s="63"/>
      <c r="AKE55" s="63"/>
      <c r="AKF55" s="63"/>
      <c r="AKG55" s="63"/>
      <c r="AKH55" s="63"/>
      <c r="AKI55" s="63"/>
      <c r="AKJ55" s="63"/>
      <c r="AKK55" s="63"/>
      <c r="AKL55" s="63"/>
      <c r="AKM55" s="63"/>
      <c r="AKN55" s="63"/>
      <c r="AKO55" s="63"/>
      <c r="AKP55" s="63"/>
      <c r="AKQ55" s="63"/>
      <c r="AKR55" s="63"/>
      <c r="AKS55" s="63"/>
      <c r="AKT55" s="63"/>
      <c r="AKU55" s="63"/>
      <c r="AKV55" s="63"/>
      <c r="AKW55" s="63"/>
      <c r="AKX55" s="63"/>
      <c r="AKY55" s="63"/>
      <c r="AKZ55" s="63"/>
      <c r="ALA55" s="63"/>
      <c r="ALB55" s="63"/>
      <c r="ALC55" s="63"/>
      <c r="ALD55" s="63"/>
      <c r="ALE55" s="63"/>
      <c r="ALF55" s="63"/>
      <c r="ALG55" s="63"/>
      <c r="ALH55" s="63"/>
      <c r="ALI55" s="63"/>
      <c r="ALJ55" s="63"/>
      <c r="ALK55" s="63"/>
      <c r="ALL55" s="63"/>
      <c r="ALM55" s="63"/>
      <c r="ALN55" s="63"/>
      <c r="ALO55" s="63"/>
      <c r="ALP55" s="63"/>
      <c r="ALQ55" s="63"/>
      <c r="ALR55" s="63"/>
      <c r="ALS55" s="63"/>
      <c r="ALT55" s="63"/>
      <c r="ALU55" s="63"/>
      <c r="ALV55" s="63"/>
      <c r="ALW55" s="63"/>
      <c r="ALX55" s="63"/>
      <c r="ALY55" s="63"/>
      <c r="ALZ55" s="63"/>
      <c r="AMA55" s="63"/>
      <c r="AMB55" s="63"/>
      <c r="AMC55" s="63"/>
      <c r="AMD55" s="63"/>
      <c r="AME55" s="63"/>
      <c r="AMF55" s="63"/>
      <c r="AMG55" s="63"/>
      <c r="AMH55" s="63"/>
      <c r="AMI55" s="63"/>
      <c r="AMJ55" s="63"/>
      <c r="AMK55" s="63"/>
      <c r="AML55" s="63"/>
      <c r="AMM55" s="63"/>
      <c r="AMN55" s="63"/>
      <c r="AMO55" s="63"/>
      <c r="AMP55" s="63"/>
      <c r="AMQ55" s="63"/>
      <c r="AMR55" s="63"/>
      <c r="AMS55" s="63"/>
      <c r="AMT55" s="63"/>
      <c r="AMU55" s="63"/>
      <c r="AMV55" s="63"/>
      <c r="AMW55" s="63"/>
      <c r="AMX55" s="63"/>
      <c r="AMY55" s="63"/>
      <c r="AMZ55" s="63"/>
      <c r="ANA55" s="63"/>
      <c r="ANB55" s="63"/>
      <c r="ANC55" s="63"/>
      <c r="AND55" s="63"/>
      <c r="ANE55" s="63"/>
      <c r="ANF55" s="63"/>
      <c r="ANG55" s="63"/>
      <c r="ANH55" s="63"/>
      <c r="ANI55" s="63"/>
      <c r="ANJ55" s="63"/>
      <c r="ANK55" s="63"/>
      <c r="ANL55" s="63"/>
      <c r="ANM55" s="63"/>
      <c r="ANN55" s="63"/>
      <c r="ANO55" s="63"/>
      <c r="ANP55" s="63"/>
      <c r="ANQ55" s="63"/>
      <c r="ANR55" s="63"/>
      <c r="ANS55" s="63"/>
      <c r="ANT55" s="63"/>
      <c r="ANU55" s="63"/>
      <c r="ANV55" s="63"/>
      <c r="ANW55" s="63"/>
      <c r="ANX55" s="63"/>
      <c r="ANY55" s="63"/>
      <c r="ANZ55" s="63"/>
      <c r="AOA55" s="63"/>
      <c r="AOB55" s="63"/>
      <c r="AOC55" s="63"/>
      <c r="AOD55" s="63"/>
      <c r="AOE55" s="63"/>
      <c r="AOF55" s="63"/>
      <c r="AOG55" s="63"/>
      <c r="AOH55" s="63"/>
      <c r="AOI55" s="63"/>
      <c r="AOJ55" s="63"/>
      <c r="AOK55" s="63"/>
      <c r="AOL55" s="63"/>
      <c r="AOM55" s="63"/>
      <c r="AON55" s="63"/>
      <c r="AOO55" s="63"/>
      <c r="AOP55" s="63"/>
      <c r="AOQ55" s="63"/>
      <c r="AOR55" s="63"/>
      <c r="AOS55" s="63"/>
      <c r="AOT55" s="63"/>
      <c r="AOU55" s="63"/>
      <c r="AOV55" s="63"/>
      <c r="AOW55" s="63"/>
      <c r="AOX55" s="63"/>
      <c r="AOY55" s="63"/>
      <c r="AOZ55" s="63"/>
      <c r="APA55" s="63"/>
      <c r="APB55" s="63"/>
      <c r="APC55" s="63"/>
      <c r="APD55" s="63"/>
      <c r="APE55" s="63"/>
      <c r="APF55" s="63"/>
      <c r="APG55" s="63"/>
      <c r="APH55" s="63"/>
      <c r="API55" s="63"/>
      <c r="APJ55" s="63"/>
      <c r="APK55" s="63"/>
      <c r="APL55" s="63"/>
      <c r="APM55" s="63"/>
      <c r="APN55" s="63"/>
      <c r="APO55" s="63"/>
      <c r="APP55" s="63"/>
      <c r="APQ55" s="63"/>
      <c r="APR55" s="63"/>
      <c r="APS55" s="63"/>
      <c r="APT55" s="63"/>
      <c r="APU55" s="63"/>
      <c r="APV55" s="63"/>
      <c r="APW55" s="63"/>
      <c r="APX55" s="63"/>
      <c r="APY55" s="63"/>
      <c r="APZ55" s="63"/>
      <c r="AQA55" s="63"/>
      <c r="AQB55" s="63"/>
      <c r="AQC55" s="63"/>
      <c r="AQD55" s="63"/>
      <c r="AQE55" s="63"/>
      <c r="AQF55" s="63"/>
      <c r="AQG55" s="63"/>
      <c r="AQH55" s="63"/>
      <c r="AQI55" s="63"/>
      <c r="AQJ55" s="63"/>
      <c r="AQK55" s="63"/>
      <c r="AQL55" s="63"/>
      <c r="AQM55" s="63"/>
      <c r="AQN55" s="63"/>
      <c r="AQO55" s="63"/>
      <c r="AQP55" s="63"/>
      <c r="AQQ55" s="63"/>
      <c r="AQR55" s="63"/>
      <c r="AQS55" s="63"/>
      <c r="AQT55" s="63"/>
      <c r="AQU55" s="63"/>
      <c r="AQV55" s="63"/>
      <c r="AQW55" s="63"/>
      <c r="AQX55" s="63"/>
      <c r="AQY55" s="63"/>
      <c r="AQZ55" s="63"/>
      <c r="ARA55" s="63"/>
      <c r="ARB55" s="63"/>
      <c r="ARC55" s="63"/>
      <c r="ARD55" s="63"/>
      <c r="ARE55" s="63"/>
      <c r="ARF55" s="63"/>
      <c r="ARG55" s="63"/>
      <c r="ARH55" s="63"/>
      <c r="ARI55" s="63"/>
      <c r="ARJ55" s="63"/>
      <c r="ARK55" s="63"/>
      <c r="ARL55" s="63"/>
      <c r="ARM55" s="63"/>
      <c r="ARN55" s="63"/>
      <c r="ARO55" s="63"/>
      <c r="ARP55" s="63"/>
      <c r="ARQ55" s="63"/>
      <c r="ARR55" s="63"/>
      <c r="ARS55" s="63"/>
      <c r="ART55" s="63"/>
      <c r="ARU55" s="63"/>
      <c r="ARV55" s="63"/>
      <c r="ARW55" s="63"/>
      <c r="ARX55" s="63"/>
      <c r="ARY55" s="63"/>
      <c r="ARZ55" s="63"/>
      <c r="ASA55" s="63"/>
      <c r="ASB55" s="63"/>
      <c r="ASC55" s="63"/>
      <c r="ASD55" s="63"/>
      <c r="ASE55" s="63"/>
      <c r="ASF55" s="63"/>
      <c r="ASG55" s="63"/>
      <c r="ASH55" s="63"/>
      <c r="ASI55" s="63"/>
      <c r="ASJ55" s="63"/>
      <c r="ASK55" s="63"/>
      <c r="ASL55" s="63"/>
      <c r="ASM55" s="63"/>
      <c r="ASN55" s="63"/>
      <c r="ASO55" s="63"/>
      <c r="ASP55" s="63"/>
      <c r="ASQ55" s="63"/>
      <c r="ASR55" s="63"/>
      <c r="ASS55" s="63"/>
      <c r="AST55" s="63"/>
      <c r="ASU55" s="63"/>
      <c r="ASV55" s="63"/>
      <c r="ASW55" s="63"/>
      <c r="ASX55" s="63"/>
      <c r="ASY55" s="63"/>
      <c r="ASZ55" s="63"/>
      <c r="ATA55" s="63"/>
      <c r="ATB55" s="63"/>
      <c r="ATC55" s="63"/>
      <c r="ATD55" s="63"/>
      <c r="ATE55" s="63"/>
      <c r="ATF55" s="63"/>
      <c r="ATG55" s="63"/>
      <c r="ATH55" s="63"/>
      <c r="ATI55" s="63"/>
      <c r="ATJ55" s="63"/>
      <c r="ATK55" s="63"/>
      <c r="ATL55" s="63"/>
      <c r="ATM55" s="63"/>
      <c r="ATN55" s="63"/>
      <c r="ATO55" s="63"/>
      <c r="ATP55" s="63"/>
      <c r="ATQ55" s="63"/>
      <c r="ATR55" s="63"/>
      <c r="ATS55" s="63"/>
      <c r="ATT55" s="63"/>
      <c r="ATU55" s="63"/>
      <c r="ATV55" s="63"/>
      <c r="ATW55" s="63"/>
      <c r="ATX55" s="63"/>
      <c r="ATY55" s="63"/>
      <c r="ATZ55" s="63"/>
      <c r="AUA55" s="63"/>
      <c r="AUB55" s="63"/>
      <c r="AUC55" s="63"/>
      <c r="AUD55" s="63"/>
      <c r="AUE55" s="63"/>
      <c r="AUF55" s="63"/>
      <c r="AUG55" s="63"/>
      <c r="AUH55" s="63"/>
      <c r="AUI55" s="63"/>
      <c r="AUJ55" s="63"/>
      <c r="AUK55" s="63"/>
      <c r="AUL55" s="63"/>
      <c r="AUM55" s="63"/>
      <c r="AUN55" s="63"/>
      <c r="AUO55" s="63"/>
      <c r="AUP55" s="63"/>
      <c r="AUQ55" s="63"/>
      <c r="AUR55" s="63"/>
      <c r="AUS55" s="63"/>
      <c r="AUT55" s="63"/>
      <c r="AUU55" s="63"/>
      <c r="AUV55" s="63"/>
      <c r="AUW55" s="63"/>
      <c r="AUX55" s="63"/>
      <c r="AUY55" s="63"/>
      <c r="AUZ55" s="63"/>
      <c r="AVA55" s="63"/>
      <c r="AVB55" s="63"/>
      <c r="AVC55" s="63"/>
      <c r="AVD55" s="63"/>
      <c r="AVE55" s="63"/>
      <c r="AVF55" s="63"/>
      <c r="AVG55" s="63"/>
      <c r="AVH55" s="63"/>
      <c r="AVI55" s="63"/>
      <c r="AVJ55" s="63"/>
      <c r="AVK55" s="63"/>
      <c r="AVL55" s="63"/>
      <c r="AVM55" s="63"/>
      <c r="AVN55" s="63"/>
      <c r="AVO55" s="63"/>
      <c r="AVP55" s="63"/>
      <c r="AVQ55" s="63"/>
      <c r="AVR55" s="63"/>
      <c r="AVS55" s="63"/>
      <c r="AVT55" s="63"/>
      <c r="AVU55" s="63"/>
      <c r="AVV55" s="63"/>
      <c r="AVW55" s="63"/>
      <c r="AVX55" s="63"/>
      <c r="AVY55" s="63"/>
      <c r="AVZ55" s="63"/>
      <c r="AWA55" s="63"/>
      <c r="AWB55" s="63"/>
      <c r="AWC55" s="63"/>
      <c r="AWD55" s="63"/>
      <c r="AWE55" s="63"/>
      <c r="AWF55" s="63"/>
      <c r="AWG55" s="63"/>
      <c r="AWH55" s="63"/>
      <c r="AWI55" s="63"/>
      <c r="AWJ55" s="63"/>
      <c r="AWK55" s="63"/>
      <c r="AWL55" s="63"/>
      <c r="AWM55" s="63"/>
      <c r="AWN55" s="63"/>
      <c r="AWO55" s="63"/>
      <c r="AWP55" s="63"/>
      <c r="AWQ55" s="63"/>
      <c r="AWR55" s="63"/>
      <c r="AWS55" s="63"/>
      <c r="AWT55" s="63"/>
      <c r="AWU55" s="63"/>
      <c r="AWV55" s="63"/>
      <c r="AWW55" s="63"/>
      <c r="AWX55" s="63"/>
      <c r="AWY55" s="63"/>
      <c r="AWZ55" s="63"/>
      <c r="AXA55" s="63"/>
      <c r="AXB55" s="63"/>
      <c r="AXC55" s="63"/>
      <c r="AXD55" s="63"/>
      <c r="AXE55" s="63"/>
      <c r="AXF55" s="63"/>
      <c r="AXG55" s="63"/>
      <c r="AXH55" s="63"/>
      <c r="AXI55" s="63"/>
      <c r="AXJ55" s="63"/>
      <c r="AXK55" s="63"/>
      <c r="AXL55" s="63"/>
      <c r="AXM55" s="63"/>
      <c r="AXN55" s="63"/>
      <c r="AXO55" s="63"/>
      <c r="AXP55" s="63"/>
      <c r="AXQ55" s="63"/>
      <c r="AXR55" s="63"/>
      <c r="AXS55" s="63"/>
      <c r="AXT55" s="63"/>
      <c r="AXU55" s="63"/>
      <c r="AXV55" s="63"/>
      <c r="AXW55" s="63"/>
      <c r="AXX55" s="63"/>
      <c r="AXY55" s="63"/>
      <c r="AXZ55" s="63"/>
      <c r="AYA55" s="63"/>
      <c r="AYB55" s="63"/>
      <c r="AYC55" s="63"/>
      <c r="AYD55" s="63"/>
      <c r="AYE55" s="63"/>
      <c r="AYF55" s="63"/>
      <c r="AYG55" s="63"/>
      <c r="AYH55" s="63"/>
      <c r="AYI55" s="63"/>
      <c r="AYJ55" s="63"/>
      <c r="AYK55" s="63"/>
      <c r="AYL55" s="63"/>
      <c r="AYM55" s="63"/>
      <c r="AYN55" s="63"/>
      <c r="AYO55" s="63"/>
      <c r="AYP55" s="63"/>
      <c r="AYQ55" s="63"/>
      <c r="AYR55" s="63"/>
      <c r="AYS55" s="63"/>
      <c r="AYT55" s="63"/>
      <c r="AYU55" s="63"/>
      <c r="AYV55" s="63"/>
      <c r="AYW55" s="63"/>
      <c r="AYX55" s="63"/>
      <c r="AYY55" s="63"/>
      <c r="AYZ55" s="63"/>
      <c r="AZA55" s="63"/>
      <c r="AZB55" s="63"/>
      <c r="AZC55" s="63"/>
      <c r="AZD55" s="63"/>
      <c r="AZE55" s="63"/>
      <c r="AZF55" s="63"/>
      <c r="AZG55" s="63"/>
      <c r="AZH55" s="63"/>
      <c r="AZI55" s="63"/>
      <c r="AZJ55" s="63"/>
      <c r="AZK55" s="63"/>
      <c r="AZL55" s="63"/>
      <c r="AZM55" s="63"/>
      <c r="AZN55" s="63"/>
      <c r="AZO55" s="63"/>
      <c r="AZP55" s="63"/>
      <c r="AZQ55" s="63"/>
      <c r="AZR55" s="63"/>
      <c r="AZS55" s="63"/>
      <c r="AZT55" s="63"/>
      <c r="AZU55" s="63"/>
      <c r="AZV55" s="63"/>
      <c r="AZW55" s="63"/>
      <c r="AZX55" s="63"/>
      <c r="AZY55" s="63"/>
      <c r="AZZ55" s="63"/>
      <c r="BAA55" s="63"/>
      <c r="BAB55" s="63"/>
      <c r="BAC55" s="63"/>
      <c r="BAD55" s="63"/>
      <c r="BAE55" s="63"/>
      <c r="BAF55" s="63"/>
      <c r="BAG55" s="63"/>
      <c r="BAH55" s="63"/>
      <c r="BAI55" s="63"/>
      <c r="BAJ55" s="63"/>
      <c r="BAK55" s="63"/>
      <c r="BAL55" s="63"/>
      <c r="BAM55" s="63"/>
      <c r="BAN55" s="63"/>
      <c r="BAO55" s="63"/>
      <c r="BAP55" s="63"/>
      <c r="BAQ55" s="63"/>
      <c r="BAR55" s="63"/>
      <c r="BAS55" s="63"/>
      <c r="BAT55" s="63"/>
      <c r="BAU55" s="63"/>
      <c r="BAV55" s="63"/>
      <c r="BAW55" s="63"/>
      <c r="BAX55" s="63"/>
      <c r="BAY55" s="63"/>
      <c r="BAZ55" s="63"/>
      <c r="BBA55" s="63"/>
      <c r="BBB55" s="63"/>
      <c r="BBC55" s="63"/>
      <c r="BBD55" s="63"/>
      <c r="BBE55" s="63"/>
      <c r="BBF55" s="63"/>
      <c r="BBG55" s="63"/>
      <c r="BBH55" s="63"/>
      <c r="BBI55" s="63"/>
      <c r="BBJ55" s="63"/>
      <c r="BBK55" s="63"/>
      <c r="BBL55" s="63"/>
      <c r="BBM55" s="63"/>
      <c r="BBN55" s="63"/>
      <c r="BBO55" s="63"/>
      <c r="BBP55" s="63"/>
      <c r="BBQ55" s="63"/>
      <c r="BBR55" s="63"/>
      <c r="BBS55" s="63"/>
      <c r="BBT55" s="63"/>
      <c r="BBU55" s="63"/>
      <c r="BBV55" s="63"/>
      <c r="BBW55" s="63"/>
      <c r="BBX55" s="63"/>
      <c r="BBY55" s="63"/>
      <c r="BBZ55" s="63"/>
      <c r="BCA55" s="63"/>
      <c r="BCB55" s="63"/>
      <c r="BCC55" s="63"/>
      <c r="BCD55" s="63"/>
      <c r="BCE55" s="63"/>
      <c r="BCF55" s="63"/>
      <c r="BCG55" s="63"/>
      <c r="BCH55" s="63"/>
      <c r="BCI55" s="63"/>
      <c r="BCJ55" s="63"/>
      <c r="BCK55" s="63"/>
      <c r="BCL55" s="63"/>
      <c r="BCM55" s="63"/>
      <c r="BCN55" s="63"/>
      <c r="BCO55" s="63"/>
      <c r="BCP55" s="63"/>
      <c r="BCQ55" s="63"/>
      <c r="BCR55" s="63"/>
      <c r="BCS55" s="63"/>
      <c r="BCT55" s="63"/>
      <c r="BCU55" s="63"/>
      <c r="BCV55" s="63"/>
      <c r="BCW55" s="63"/>
      <c r="BCX55" s="63"/>
      <c r="BCY55" s="63"/>
      <c r="BCZ55" s="63"/>
      <c r="BDA55" s="63"/>
      <c r="BDB55" s="63"/>
      <c r="BDC55" s="63"/>
      <c r="BDD55" s="63"/>
      <c r="BDE55" s="63"/>
      <c r="BDF55" s="63"/>
      <c r="BDG55" s="63"/>
      <c r="BDH55" s="63"/>
      <c r="BDI55" s="63"/>
      <c r="BDJ55" s="63"/>
      <c r="BDK55" s="63"/>
      <c r="BDL55" s="63"/>
      <c r="BDM55" s="63"/>
      <c r="BDN55" s="63"/>
      <c r="BDO55" s="63"/>
      <c r="BDP55" s="63"/>
      <c r="BDQ55" s="63"/>
      <c r="BDR55" s="63"/>
      <c r="BDS55" s="63"/>
      <c r="BDT55" s="63"/>
      <c r="BDU55" s="63"/>
      <c r="BDV55" s="63"/>
      <c r="BDW55" s="63"/>
      <c r="BDX55" s="63"/>
      <c r="BDY55" s="63"/>
      <c r="BDZ55" s="63"/>
      <c r="BEA55" s="63"/>
      <c r="BEB55" s="63"/>
      <c r="BEC55" s="63"/>
      <c r="BED55" s="63"/>
      <c r="BEE55" s="63"/>
      <c r="BEF55" s="63"/>
      <c r="BEG55" s="63"/>
      <c r="BEH55" s="63"/>
      <c r="BEI55" s="63"/>
      <c r="BEJ55" s="63"/>
      <c r="BEK55" s="63"/>
      <c r="BEL55" s="63"/>
      <c r="BEM55" s="63"/>
      <c r="BEN55" s="63"/>
      <c r="BEO55" s="63"/>
      <c r="BEP55" s="63"/>
      <c r="BEQ55" s="63"/>
      <c r="BER55" s="63"/>
      <c r="BES55" s="63"/>
      <c r="BET55" s="63"/>
      <c r="BEU55" s="63"/>
      <c r="BEV55" s="63"/>
      <c r="BEW55" s="63"/>
      <c r="BEX55" s="63"/>
      <c r="BEY55" s="63"/>
      <c r="BEZ55" s="63"/>
      <c r="BFA55" s="63"/>
      <c r="BFB55" s="63"/>
      <c r="BFC55" s="63"/>
      <c r="BFD55" s="63"/>
      <c r="BFE55" s="63"/>
      <c r="BFF55" s="63"/>
      <c r="BFG55" s="63"/>
      <c r="BFH55" s="63"/>
      <c r="BFI55" s="63"/>
      <c r="BFJ55" s="63"/>
      <c r="BFK55" s="63"/>
      <c r="BFL55" s="63"/>
      <c r="BFM55" s="63"/>
      <c r="BFN55" s="63"/>
      <c r="BFO55" s="63"/>
      <c r="BFP55" s="63"/>
      <c r="BFQ55" s="63"/>
      <c r="BFR55" s="63"/>
      <c r="BFS55" s="63"/>
      <c r="BFT55" s="63"/>
      <c r="BFU55" s="63"/>
      <c r="BFV55" s="63"/>
      <c r="BFW55" s="63"/>
      <c r="BFX55" s="63"/>
      <c r="BFY55" s="63"/>
      <c r="BFZ55" s="63"/>
      <c r="BGA55" s="63"/>
      <c r="BGB55" s="63"/>
      <c r="BGC55" s="63"/>
      <c r="BGD55" s="63"/>
      <c r="BGE55" s="63"/>
      <c r="BGF55" s="63"/>
      <c r="BGG55" s="63"/>
      <c r="BGH55" s="63"/>
      <c r="BGI55" s="63"/>
      <c r="BGJ55" s="63"/>
      <c r="BGK55" s="63"/>
      <c r="BGL55" s="63"/>
      <c r="BGM55" s="63"/>
      <c r="BGN55" s="63"/>
      <c r="BGO55" s="63"/>
      <c r="BGP55" s="63"/>
      <c r="BGQ55" s="63"/>
      <c r="BGR55" s="63"/>
      <c r="BGS55" s="63"/>
      <c r="BGT55" s="63"/>
      <c r="BGU55" s="63"/>
      <c r="BGV55" s="63"/>
      <c r="BGW55" s="63"/>
      <c r="BGX55" s="63"/>
      <c r="BGY55" s="63"/>
      <c r="BGZ55" s="63"/>
      <c r="BHA55" s="63"/>
      <c r="BHB55" s="63"/>
      <c r="BHC55" s="63"/>
      <c r="BHD55" s="63"/>
      <c r="BHE55" s="63"/>
      <c r="BHF55" s="63"/>
      <c r="BHG55" s="63"/>
      <c r="BHH55" s="63"/>
      <c r="BHI55" s="63"/>
      <c r="BHJ55" s="63"/>
      <c r="BHK55" s="63"/>
      <c r="BHL55" s="63"/>
      <c r="BHM55" s="63"/>
      <c r="BHN55" s="63"/>
      <c r="BHO55" s="63"/>
      <c r="BHP55" s="63"/>
      <c r="BHQ55" s="63"/>
      <c r="BHR55" s="63"/>
      <c r="BHS55" s="63"/>
      <c r="BHT55" s="63"/>
      <c r="BHU55" s="63"/>
      <c r="BHV55" s="63"/>
      <c r="BHW55" s="63"/>
      <c r="BHX55" s="63"/>
      <c r="BHY55" s="63"/>
      <c r="BHZ55" s="63"/>
      <c r="BIA55" s="63"/>
      <c r="BIB55" s="63"/>
      <c r="BIC55" s="63"/>
      <c r="BID55" s="63"/>
      <c r="BIE55" s="63"/>
      <c r="BIF55" s="63"/>
      <c r="BIG55" s="63"/>
      <c r="BIH55" s="63"/>
      <c r="BII55" s="63"/>
      <c r="BIJ55" s="63"/>
      <c r="BIK55" s="63"/>
      <c r="BIL55" s="63"/>
      <c r="BIM55" s="63"/>
      <c r="BIN55" s="63"/>
      <c r="BIO55" s="63"/>
      <c r="BIP55" s="63"/>
      <c r="BIQ55" s="63"/>
      <c r="BIR55" s="63"/>
      <c r="BIS55" s="63"/>
      <c r="BIT55" s="63"/>
      <c r="BIU55" s="63"/>
      <c r="BIV55" s="63"/>
      <c r="BIW55" s="63"/>
      <c r="BIX55" s="63"/>
      <c r="BIY55" s="63"/>
      <c r="BIZ55" s="63"/>
      <c r="BJA55" s="63"/>
      <c r="BJB55" s="63"/>
      <c r="BJC55" s="63"/>
      <c r="BJD55" s="63"/>
      <c r="BJE55" s="63"/>
      <c r="BJF55" s="63"/>
      <c r="BJG55" s="63"/>
      <c r="BJH55" s="63"/>
      <c r="BJI55" s="63"/>
      <c r="BJJ55" s="63"/>
      <c r="BJK55" s="63"/>
      <c r="BJL55" s="63"/>
      <c r="BJM55" s="63"/>
      <c r="BJN55" s="63"/>
      <c r="BJO55" s="63"/>
      <c r="BJP55" s="63"/>
      <c r="BJQ55" s="63"/>
      <c r="BJR55" s="63"/>
      <c r="BJS55" s="63"/>
      <c r="BJT55" s="63"/>
      <c r="BJU55" s="63"/>
      <c r="BJV55" s="63"/>
      <c r="BJW55" s="63"/>
      <c r="BJX55" s="63"/>
      <c r="BJY55" s="63"/>
      <c r="BJZ55" s="63"/>
      <c r="BKA55" s="63"/>
      <c r="BKB55" s="63"/>
      <c r="BKC55" s="63"/>
      <c r="BKD55" s="63"/>
      <c r="BKE55" s="63"/>
      <c r="BKF55" s="63"/>
      <c r="BKG55" s="63"/>
      <c r="BKH55" s="63"/>
      <c r="BKI55" s="63"/>
      <c r="BKJ55" s="63"/>
      <c r="BKK55" s="63"/>
      <c r="BKL55" s="63"/>
      <c r="BKM55" s="63"/>
      <c r="BKN55" s="63"/>
      <c r="BKO55" s="63"/>
      <c r="BKP55" s="63"/>
      <c r="BKQ55" s="63"/>
      <c r="BKR55" s="63"/>
      <c r="BKS55" s="63"/>
      <c r="BKT55" s="63"/>
      <c r="BKU55" s="63"/>
      <c r="BKV55" s="63"/>
      <c r="BKW55" s="63"/>
      <c r="BKX55" s="63"/>
      <c r="BKY55" s="63"/>
      <c r="BKZ55" s="63"/>
      <c r="BLA55" s="63"/>
      <c r="BLB55" s="63"/>
      <c r="BLC55" s="63"/>
      <c r="BLD55" s="63"/>
      <c r="BLE55" s="63"/>
      <c r="BLF55" s="63"/>
      <c r="BLG55" s="63"/>
      <c r="BLH55" s="63"/>
      <c r="BLI55" s="63"/>
      <c r="BLJ55" s="63"/>
      <c r="BLK55" s="63"/>
      <c r="BLL55" s="63"/>
      <c r="BLM55" s="63"/>
      <c r="BLN55" s="63"/>
      <c r="BLO55" s="63"/>
      <c r="BLP55" s="63"/>
      <c r="BLQ55" s="63"/>
      <c r="BLR55" s="63"/>
      <c r="BLS55" s="63"/>
      <c r="BLT55" s="63"/>
      <c r="BLU55" s="63"/>
      <c r="BLV55" s="63"/>
      <c r="BLW55" s="63"/>
      <c r="BLX55" s="63"/>
      <c r="BLY55" s="63"/>
      <c r="BLZ55" s="63"/>
      <c r="BMA55" s="63"/>
      <c r="BMB55" s="63"/>
      <c r="BMC55" s="63"/>
      <c r="BMD55" s="63"/>
      <c r="BME55" s="63"/>
    </row>
    <row r="56" spans="1:1695" s="1" customFormat="1" ht="15" hidden="1" customHeight="1" x14ac:dyDescent="0.25">
      <c r="A56" s="107" t="s">
        <v>249</v>
      </c>
      <c r="B56" s="108" t="e">
        <f>VLOOKUP(A56,'Tirantes - Executados'!$A$8:$M$404,10,FALSE)</f>
        <v>#N/A</v>
      </c>
      <c r="C56" s="133" t="e">
        <f>VLOOKUP(A56,'Tirantes - Executados'!$A$1:$M$405,17,FALSE)</f>
        <v>#N/A</v>
      </c>
      <c r="D56" s="122" t="e">
        <f>VLOOKUP(A56,'Tirantes - Executados'!$A$8:$M$404,18,FALSE)</f>
        <v>#N/A</v>
      </c>
      <c r="E56" s="133" t="e">
        <f>VLOOKUP(A56,'Tirantes - Executados'!$A$1:$M$405,19,FALSE)</f>
        <v>#N/A</v>
      </c>
      <c r="F56" s="122" t="e">
        <f>VLOOKUP(A56,'Tirantes - Executados'!$A$8:$M$404,20,FALSE)</f>
        <v>#N/A</v>
      </c>
      <c r="G56" s="133" t="e">
        <f>VLOOKUP(A56,'Tirantes - Executados'!$A$1:$M$405,21,FALSE)</f>
        <v>#N/A</v>
      </c>
      <c r="H56" s="122" t="e">
        <f>VLOOKUP(A56,'Tirantes - Executados'!$A$8:$M$404,22,FALSE)</f>
        <v>#N/A</v>
      </c>
      <c r="I56" s="133" t="e">
        <f>VLOOKUP(A56,'Tirantes - Executados'!$A$1:$M$405,23,FALSE)</f>
        <v>#N/A</v>
      </c>
      <c r="J56" s="122" t="e">
        <f>VLOOKUP(A56,'Tirantes - Executados'!$A$8:$M$404,24,FALSE)</f>
        <v>#N/A</v>
      </c>
      <c r="K56" s="108" t="e">
        <f>VLOOKUP(A56,'Tirantes - Executados'!$A$8:$M$404,11,FALSE)</f>
        <v>#N/A</v>
      </c>
      <c r="L56" s="133" t="e">
        <f>VLOOKUP(A56,'Tirantes - Executados'!$A$1:$M$405,28,FALSE)</f>
        <v>#N/A</v>
      </c>
      <c r="M56" s="122" t="e">
        <f>VLOOKUP(A56,'Tirantes - Executados'!$A$8:$M$404,29,FALSE)</f>
        <v>#N/A</v>
      </c>
      <c r="N56" s="133" t="e">
        <f>VLOOKUP(A56,'Tirantes - Executados'!$A$1:$M$405,30,FALSE)</f>
        <v>#N/A</v>
      </c>
      <c r="O56" s="122" t="e">
        <f>VLOOKUP(A56,'Tirantes - Executados'!$A$8:$M$404,31,FALSE)</f>
        <v>#N/A</v>
      </c>
      <c r="P56" s="133" t="e">
        <f>VLOOKUP(A56,'Tirantes - Executados'!$A$1:$M$405,32,FALSE)</f>
        <v>#N/A</v>
      </c>
      <c r="Q56" s="122" t="e">
        <f>VLOOKUP(A56,'Tirantes - Executados'!$A$8:$M$404,33,FALSE)</f>
        <v>#N/A</v>
      </c>
      <c r="R56" s="133" t="e">
        <f>VLOOKUP(A56,'Tirantes - Executados'!$A$1:$M$405,34,FALSE)</f>
        <v>#N/A</v>
      </c>
      <c r="S56" s="122" t="e">
        <f>VLOOKUP(A56,'Tirantes - Executados'!$A$8:$M$404,35,FALSE)</f>
        <v>#N/A</v>
      </c>
      <c r="T56" s="108" t="e">
        <f>VLOOKUP(A56,'Tirantes - Executados'!$A$8:$M$404,12,FALSE)</f>
        <v>#N/A</v>
      </c>
      <c r="U56" s="133" t="e">
        <f>VLOOKUP(A56,'Tirantes - Executados'!$A$1:$M$405,39,FALSE)</f>
        <v>#N/A</v>
      </c>
      <c r="V56" s="122" t="e">
        <f>VLOOKUP(A56,'Tirantes - Executados'!$A$8:$M$404,40,FALSE)</f>
        <v>#N/A</v>
      </c>
      <c r="W56" s="133" t="e">
        <f>VLOOKUP(A56,'Tirantes - Executados'!$A$1:$M$405,41,FALSE)</f>
        <v>#N/A</v>
      </c>
      <c r="X56" s="122" t="e">
        <f>VLOOKUP(A56,'Tirantes - Executados'!$A$8:$M$404,42,FALSE)</f>
        <v>#N/A</v>
      </c>
      <c r="Y56" s="133" t="e">
        <f>VLOOKUP(A56,'Tirantes - Executados'!$A$1:$M$405,43,FALSE)</f>
        <v>#N/A</v>
      </c>
      <c r="Z56" s="122" t="e">
        <f>VLOOKUP(A56,'Tirantes - Executados'!$A$8:$M$404,44,FALSE)</f>
        <v>#N/A</v>
      </c>
      <c r="AA56" s="133" t="e">
        <f>VLOOKUP(A56,'Tirantes - Executados'!$A$1:$M$405,45,FALSE)</f>
        <v>#N/A</v>
      </c>
      <c r="AB56" s="132" t="e">
        <f>VLOOKUP(A56,'Tirantes - Executados'!$A$8:$M$404,46,FALSE)</f>
        <v>#N/A</v>
      </c>
      <c r="AC56" s="210" t="s">
        <v>300</v>
      </c>
      <c r="AD56" s="109" t="e">
        <f>VLOOKUP(A56,'Tirantes - Executados'!$A$8:$M$404,14,FALSE)</f>
        <v>#N/A</v>
      </c>
      <c r="AE56" s="63"/>
      <c r="AF56" s="118" t="e">
        <f>VLOOKUP(A56,'Tirantes - Executados'!$A$1:$M$569,13,FALSE)</f>
        <v>#N/A</v>
      </c>
      <c r="AG56" s="63"/>
      <c r="AH56" s="63"/>
      <c r="AI56" s="230" t="e">
        <f>VLOOKUP(A56,'Tirantes - Executados'!$A$7:$M$404,50)</f>
        <v>#REF!</v>
      </c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  <c r="JI56" s="63"/>
      <c r="JJ56" s="63"/>
      <c r="JK56" s="63"/>
      <c r="JL56" s="63"/>
      <c r="JM56" s="63"/>
      <c r="JN56" s="63"/>
      <c r="JO56" s="63"/>
      <c r="JP56" s="63"/>
      <c r="JQ56" s="63"/>
      <c r="JR56" s="63"/>
      <c r="JS56" s="63"/>
      <c r="JT56" s="63"/>
      <c r="JU56" s="63"/>
      <c r="JV56" s="63"/>
      <c r="JW56" s="63"/>
      <c r="JX56" s="63"/>
      <c r="JY56" s="63"/>
      <c r="JZ56" s="63"/>
      <c r="KA56" s="63"/>
      <c r="KB56" s="63"/>
      <c r="KC56" s="63"/>
      <c r="KD56" s="63"/>
      <c r="KE56" s="63"/>
      <c r="KF56" s="63"/>
      <c r="KG56" s="63"/>
      <c r="KH56" s="63"/>
      <c r="KI56" s="63"/>
      <c r="KJ56" s="63"/>
      <c r="KK56" s="63"/>
      <c r="KL56" s="63"/>
      <c r="KM56" s="63"/>
      <c r="KN56" s="63"/>
      <c r="KO56" s="63"/>
      <c r="KP56" s="63"/>
      <c r="KQ56" s="63"/>
      <c r="KR56" s="63"/>
      <c r="KS56" s="63"/>
      <c r="KT56" s="63"/>
      <c r="KU56" s="63"/>
      <c r="KV56" s="63"/>
      <c r="KW56" s="63"/>
      <c r="KX56" s="63"/>
      <c r="KY56" s="63"/>
      <c r="KZ56" s="63"/>
      <c r="LA56" s="63"/>
      <c r="LB56" s="63"/>
      <c r="LC56" s="63"/>
      <c r="LD56" s="63"/>
      <c r="LE56" s="63"/>
      <c r="LF56" s="63"/>
      <c r="LG56" s="63"/>
      <c r="LH56" s="63"/>
      <c r="LI56" s="63"/>
      <c r="LJ56" s="63"/>
      <c r="LK56" s="63"/>
      <c r="LL56" s="63"/>
      <c r="LM56" s="63"/>
      <c r="LN56" s="63"/>
      <c r="LO56" s="63"/>
      <c r="LP56" s="63"/>
      <c r="LQ56" s="63"/>
      <c r="LR56" s="63"/>
      <c r="LS56" s="63"/>
      <c r="LT56" s="63"/>
      <c r="LU56" s="63"/>
      <c r="LV56" s="63"/>
      <c r="LW56" s="63"/>
      <c r="LX56" s="63"/>
      <c r="LY56" s="63"/>
      <c r="LZ56" s="63"/>
      <c r="MA56" s="63"/>
      <c r="MB56" s="63"/>
      <c r="MC56" s="63"/>
      <c r="MD56" s="63"/>
      <c r="ME56" s="63"/>
      <c r="MF56" s="63"/>
      <c r="MG56" s="63"/>
      <c r="MH56" s="63"/>
      <c r="MI56" s="63"/>
      <c r="MJ56" s="63"/>
      <c r="MK56" s="63"/>
      <c r="ML56" s="63"/>
      <c r="MM56" s="63"/>
      <c r="MN56" s="63"/>
      <c r="MO56" s="63"/>
      <c r="MP56" s="63"/>
      <c r="MQ56" s="63"/>
      <c r="MR56" s="63"/>
      <c r="MS56" s="63"/>
      <c r="MT56" s="63"/>
      <c r="MU56" s="63"/>
      <c r="MV56" s="63"/>
      <c r="MW56" s="63"/>
      <c r="MX56" s="63"/>
      <c r="MY56" s="63"/>
      <c r="MZ56" s="63"/>
      <c r="NA56" s="63"/>
      <c r="NB56" s="63"/>
      <c r="NC56" s="63"/>
      <c r="ND56" s="63"/>
      <c r="NE56" s="63"/>
      <c r="NF56" s="63"/>
      <c r="NG56" s="63"/>
      <c r="NH56" s="63"/>
      <c r="NI56" s="63"/>
      <c r="NJ56" s="63"/>
      <c r="NK56" s="63"/>
      <c r="NL56" s="63"/>
      <c r="NM56" s="63"/>
      <c r="NN56" s="63"/>
      <c r="NO56" s="63"/>
      <c r="NP56" s="63"/>
      <c r="NQ56" s="63"/>
      <c r="NR56" s="63"/>
      <c r="NS56" s="63"/>
      <c r="NT56" s="63"/>
      <c r="NU56" s="63"/>
      <c r="NV56" s="63"/>
      <c r="NW56" s="63"/>
      <c r="NX56" s="63"/>
      <c r="NY56" s="63"/>
      <c r="NZ56" s="63"/>
      <c r="OA56" s="63"/>
      <c r="OB56" s="63"/>
      <c r="OC56" s="63"/>
      <c r="OD56" s="63"/>
      <c r="OE56" s="63"/>
      <c r="OF56" s="63"/>
      <c r="OG56" s="63"/>
      <c r="OH56" s="63"/>
      <c r="OI56" s="63"/>
      <c r="OJ56" s="63"/>
      <c r="OK56" s="63"/>
      <c r="OL56" s="63"/>
      <c r="OM56" s="63"/>
      <c r="ON56" s="63"/>
      <c r="OO56" s="63"/>
      <c r="OP56" s="63"/>
      <c r="OQ56" s="63"/>
      <c r="OR56" s="63"/>
      <c r="OS56" s="63"/>
      <c r="OT56" s="63"/>
      <c r="OU56" s="63"/>
      <c r="OV56" s="63"/>
      <c r="OW56" s="63"/>
      <c r="OX56" s="63"/>
      <c r="OY56" s="63"/>
      <c r="OZ56" s="63"/>
      <c r="PA56" s="63"/>
      <c r="PB56" s="63"/>
      <c r="PC56" s="63"/>
      <c r="PD56" s="63"/>
      <c r="PE56" s="63"/>
      <c r="PF56" s="63"/>
      <c r="PG56" s="63"/>
      <c r="PH56" s="63"/>
      <c r="PI56" s="63"/>
      <c r="PJ56" s="63"/>
      <c r="PK56" s="63"/>
      <c r="PL56" s="63"/>
      <c r="PM56" s="63"/>
      <c r="PN56" s="63"/>
      <c r="PO56" s="63"/>
      <c r="PP56" s="63"/>
      <c r="PQ56" s="63"/>
      <c r="PR56" s="63"/>
      <c r="PS56" s="63"/>
      <c r="PT56" s="63"/>
      <c r="PU56" s="63"/>
      <c r="PV56" s="63"/>
      <c r="PW56" s="63"/>
      <c r="PX56" s="63"/>
      <c r="PY56" s="63"/>
      <c r="PZ56" s="63"/>
      <c r="QA56" s="63"/>
      <c r="QB56" s="63"/>
      <c r="QC56" s="63"/>
      <c r="QD56" s="63"/>
      <c r="QE56" s="63"/>
      <c r="QF56" s="63"/>
      <c r="QG56" s="63"/>
      <c r="QH56" s="63"/>
      <c r="QI56" s="63"/>
      <c r="QJ56" s="63"/>
      <c r="QK56" s="63"/>
      <c r="QL56" s="63"/>
      <c r="QM56" s="63"/>
      <c r="QN56" s="63"/>
      <c r="QO56" s="63"/>
      <c r="QP56" s="63"/>
      <c r="QQ56" s="63"/>
      <c r="QR56" s="63"/>
      <c r="QS56" s="63"/>
      <c r="QT56" s="63"/>
      <c r="QU56" s="63"/>
      <c r="QV56" s="63"/>
      <c r="QW56" s="63"/>
      <c r="QX56" s="63"/>
      <c r="QY56" s="63"/>
      <c r="QZ56" s="63"/>
      <c r="RA56" s="63"/>
      <c r="RB56" s="63"/>
      <c r="RC56" s="63"/>
      <c r="RD56" s="63"/>
      <c r="RE56" s="63"/>
      <c r="RF56" s="63"/>
      <c r="RG56" s="63"/>
      <c r="RH56" s="63"/>
      <c r="RI56" s="63"/>
      <c r="RJ56" s="63"/>
      <c r="RK56" s="63"/>
      <c r="RL56" s="63"/>
      <c r="RM56" s="63"/>
      <c r="RN56" s="63"/>
      <c r="RO56" s="63"/>
      <c r="RP56" s="63"/>
      <c r="RQ56" s="63"/>
      <c r="RR56" s="63"/>
      <c r="RS56" s="63"/>
      <c r="RT56" s="63"/>
      <c r="RU56" s="63"/>
      <c r="RV56" s="63"/>
      <c r="RW56" s="63"/>
      <c r="RX56" s="63"/>
      <c r="RY56" s="63"/>
      <c r="RZ56" s="63"/>
      <c r="SA56" s="63"/>
      <c r="SB56" s="63"/>
      <c r="SC56" s="63"/>
      <c r="SD56" s="63"/>
      <c r="SE56" s="63"/>
      <c r="SF56" s="63"/>
      <c r="SG56" s="63"/>
      <c r="SH56" s="63"/>
      <c r="SI56" s="63"/>
      <c r="SJ56" s="63"/>
      <c r="SK56" s="63"/>
      <c r="SL56" s="63"/>
      <c r="SM56" s="63"/>
      <c r="SN56" s="63"/>
      <c r="SO56" s="63"/>
      <c r="SP56" s="63"/>
      <c r="SQ56" s="63"/>
      <c r="SR56" s="63"/>
      <c r="SS56" s="63"/>
      <c r="ST56" s="63"/>
      <c r="SU56" s="63"/>
      <c r="SV56" s="63"/>
      <c r="SW56" s="63"/>
      <c r="SX56" s="63"/>
      <c r="SY56" s="63"/>
      <c r="SZ56" s="63"/>
      <c r="TA56" s="63"/>
      <c r="TB56" s="63"/>
      <c r="TC56" s="63"/>
      <c r="TD56" s="63"/>
      <c r="TE56" s="63"/>
      <c r="TF56" s="63"/>
      <c r="TG56" s="63"/>
      <c r="TH56" s="63"/>
      <c r="TI56" s="63"/>
      <c r="TJ56" s="63"/>
      <c r="TK56" s="63"/>
      <c r="TL56" s="63"/>
      <c r="TM56" s="63"/>
      <c r="TN56" s="63"/>
      <c r="TO56" s="63"/>
      <c r="TP56" s="63"/>
      <c r="TQ56" s="63"/>
      <c r="TR56" s="63"/>
      <c r="TS56" s="63"/>
      <c r="TT56" s="63"/>
      <c r="TU56" s="63"/>
      <c r="TV56" s="63"/>
      <c r="TW56" s="63"/>
      <c r="TX56" s="63"/>
      <c r="TY56" s="63"/>
      <c r="TZ56" s="63"/>
      <c r="UA56" s="63"/>
      <c r="UB56" s="63"/>
      <c r="UC56" s="63"/>
      <c r="UD56" s="63"/>
      <c r="UE56" s="63"/>
      <c r="UF56" s="63"/>
      <c r="UG56" s="63"/>
      <c r="UH56" s="63"/>
      <c r="UI56" s="63"/>
      <c r="UJ56" s="63"/>
      <c r="UK56" s="63"/>
      <c r="UL56" s="63"/>
      <c r="UM56" s="63"/>
      <c r="UN56" s="63"/>
      <c r="UO56" s="63"/>
      <c r="UP56" s="63"/>
      <c r="UQ56" s="63"/>
      <c r="UR56" s="63"/>
      <c r="US56" s="63"/>
      <c r="UT56" s="63"/>
      <c r="UU56" s="63"/>
      <c r="UV56" s="63"/>
      <c r="UW56" s="63"/>
      <c r="UX56" s="63"/>
      <c r="UY56" s="63"/>
      <c r="UZ56" s="63"/>
      <c r="VA56" s="63"/>
      <c r="VB56" s="63"/>
      <c r="VC56" s="63"/>
      <c r="VD56" s="63"/>
      <c r="VE56" s="63"/>
      <c r="VF56" s="63"/>
      <c r="VG56" s="63"/>
      <c r="VH56" s="63"/>
      <c r="VI56" s="63"/>
      <c r="VJ56" s="63"/>
      <c r="VK56" s="63"/>
      <c r="VL56" s="63"/>
      <c r="VM56" s="63"/>
      <c r="VN56" s="63"/>
      <c r="VO56" s="63"/>
      <c r="VP56" s="63"/>
      <c r="VQ56" s="63"/>
      <c r="VR56" s="63"/>
      <c r="VS56" s="63"/>
      <c r="VT56" s="63"/>
      <c r="VU56" s="63"/>
      <c r="VV56" s="63"/>
      <c r="VW56" s="63"/>
      <c r="VX56" s="63"/>
      <c r="VY56" s="63"/>
      <c r="VZ56" s="63"/>
      <c r="WA56" s="63"/>
      <c r="WB56" s="63"/>
      <c r="WC56" s="63"/>
      <c r="WD56" s="63"/>
      <c r="WE56" s="63"/>
      <c r="WF56" s="63"/>
      <c r="WG56" s="63"/>
      <c r="WH56" s="63"/>
      <c r="WI56" s="63"/>
      <c r="WJ56" s="63"/>
      <c r="WK56" s="63"/>
      <c r="WL56" s="63"/>
      <c r="WM56" s="63"/>
      <c r="WN56" s="63"/>
      <c r="WO56" s="63"/>
      <c r="WP56" s="63"/>
      <c r="WQ56" s="63"/>
      <c r="WR56" s="63"/>
      <c r="WS56" s="63"/>
      <c r="WT56" s="63"/>
      <c r="WU56" s="63"/>
      <c r="WV56" s="63"/>
      <c r="WW56" s="63"/>
      <c r="WX56" s="63"/>
      <c r="WY56" s="63"/>
      <c r="WZ56" s="63"/>
      <c r="XA56" s="63"/>
      <c r="XB56" s="63"/>
      <c r="XC56" s="63"/>
      <c r="XD56" s="63"/>
      <c r="XE56" s="63"/>
      <c r="XF56" s="63"/>
      <c r="XG56" s="63"/>
      <c r="XH56" s="63"/>
      <c r="XI56" s="63"/>
      <c r="XJ56" s="63"/>
      <c r="XK56" s="63"/>
      <c r="XL56" s="63"/>
      <c r="XM56" s="63"/>
      <c r="XN56" s="63"/>
      <c r="XO56" s="63"/>
      <c r="XP56" s="63"/>
      <c r="XQ56" s="63"/>
      <c r="XR56" s="63"/>
      <c r="XS56" s="63"/>
      <c r="XT56" s="63"/>
      <c r="XU56" s="63"/>
      <c r="XV56" s="63"/>
      <c r="XW56" s="63"/>
      <c r="XX56" s="63"/>
      <c r="XY56" s="63"/>
      <c r="XZ56" s="63"/>
      <c r="YA56" s="63"/>
      <c r="YB56" s="63"/>
      <c r="YC56" s="63"/>
      <c r="YD56" s="63"/>
      <c r="YE56" s="63"/>
      <c r="YF56" s="63"/>
      <c r="YG56" s="63"/>
      <c r="YH56" s="63"/>
      <c r="YI56" s="63"/>
      <c r="YJ56" s="63"/>
      <c r="YK56" s="63"/>
      <c r="YL56" s="63"/>
      <c r="YM56" s="63"/>
      <c r="YN56" s="63"/>
      <c r="YO56" s="63"/>
      <c r="YP56" s="63"/>
      <c r="YQ56" s="63"/>
      <c r="YR56" s="63"/>
      <c r="YS56" s="63"/>
      <c r="YT56" s="63"/>
      <c r="YU56" s="63"/>
      <c r="YV56" s="63"/>
      <c r="YW56" s="63"/>
      <c r="YX56" s="63"/>
      <c r="YY56" s="63"/>
      <c r="YZ56" s="63"/>
      <c r="ZA56" s="63"/>
      <c r="ZB56" s="63"/>
      <c r="ZC56" s="63"/>
      <c r="ZD56" s="63"/>
      <c r="ZE56" s="63"/>
      <c r="ZF56" s="63"/>
      <c r="ZG56" s="63"/>
      <c r="ZH56" s="63"/>
      <c r="ZI56" s="63"/>
      <c r="ZJ56" s="63"/>
      <c r="ZK56" s="63"/>
      <c r="ZL56" s="63"/>
      <c r="ZM56" s="63"/>
      <c r="ZN56" s="63"/>
      <c r="ZO56" s="63"/>
      <c r="ZP56" s="63"/>
      <c r="ZQ56" s="63"/>
      <c r="ZR56" s="63"/>
      <c r="ZS56" s="63"/>
      <c r="ZT56" s="63"/>
      <c r="ZU56" s="63"/>
      <c r="ZV56" s="63"/>
      <c r="ZW56" s="63"/>
      <c r="ZX56" s="63"/>
      <c r="ZY56" s="63"/>
      <c r="ZZ56" s="63"/>
      <c r="AAA56" s="63"/>
      <c r="AAB56" s="63"/>
      <c r="AAC56" s="63"/>
      <c r="AAD56" s="63"/>
      <c r="AAE56" s="63"/>
      <c r="AAF56" s="63"/>
      <c r="AAG56" s="63"/>
      <c r="AAH56" s="63"/>
      <c r="AAI56" s="63"/>
      <c r="AAJ56" s="63"/>
      <c r="AAK56" s="63"/>
      <c r="AAL56" s="63"/>
      <c r="AAM56" s="63"/>
      <c r="AAN56" s="63"/>
      <c r="AAO56" s="63"/>
      <c r="AAP56" s="63"/>
      <c r="AAQ56" s="63"/>
      <c r="AAR56" s="63"/>
      <c r="AAS56" s="63"/>
      <c r="AAT56" s="63"/>
      <c r="AAU56" s="63"/>
      <c r="AAV56" s="63"/>
      <c r="AAW56" s="63"/>
      <c r="AAX56" s="63"/>
      <c r="AAY56" s="63"/>
      <c r="AAZ56" s="63"/>
      <c r="ABA56" s="63"/>
      <c r="ABB56" s="63"/>
      <c r="ABC56" s="63"/>
      <c r="ABD56" s="63"/>
      <c r="ABE56" s="63"/>
      <c r="ABF56" s="63"/>
      <c r="ABG56" s="63"/>
      <c r="ABH56" s="63"/>
      <c r="ABI56" s="63"/>
      <c r="ABJ56" s="63"/>
      <c r="ABK56" s="63"/>
      <c r="ABL56" s="63"/>
      <c r="ABM56" s="63"/>
      <c r="ABN56" s="63"/>
      <c r="ABO56" s="63"/>
      <c r="ABP56" s="63"/>
      <c r="ABQ56" s="63"/>
      <c r="ABR56" s="63"/>
      <c r="ABS56" s="63"/>
      <c r="ABT56" s="63"/>
      <c r="ABU56" s="63"/>
      <c r="ABV56" s="63"/>
      <c r="ABW56" s="63"/>
      <c r="ABX56" s="63"/>
      <c r="ABY56" s="63"/>
      <c r="ABZ56" s="63"/>
      <c r="ACA56" s="63"/>
      <c r="ACB56" s="63"/>
      <c r="ACC56" s="63"/>
      <c r="ACD56" s="63"/>
      <c r="ACE56" s="63"/>
      <c r="ACF56" s="63"/>
      <c r="ACG56" s="63"/>
      <c r="ACH56" s="63"/>
      <c r="ACI56" s="63"/>
      <c r="ACJ56" s="63"/>
      <c r="ACK56" s="63"/>
      <c r="ACL56" s="63"/>
      <c r="ACM56" s="63"/>
      <c r="ACN56" s="63"/>
      <c r="ACO56" s="63"/>
      <c r="ACP56" s="63"/>
      <c r="ACQ56" s="63"/>
      <c r="ACR56" s="63"/>
      <c r="ACS56" s="63"/>
      <c r="ACT56" s="63"/>
      <c r="ACU56" s="63"/>
      <c r="ACV56" s="63"/>
      <c r="ACW56" s="63"/>
      <c r="ACX56" s="63"/>
      <c r="ACY56" s="63"/>
      <c r="ACZ56" s="63"/>
      <c r="ADA56" s="63"/>
      <c r="ADB56" s="63"/>
      <c r="ADC56" s="63"/>
      <c r="ADD56" s="63"/>
      <c r="ADE56" s="63"/>
      <c r="ADF56" s="63"/>
      <c r="ADG56" s="63"/>
      <c r="ADH56" s="63"/>
      <c r="ADI56" s="63"/>
      <c r="ADJ56" s="63"/>
      <c r="ADK56" s="63"/>
      <c r="ADL56" s="63"/>
      <c r="ADM56" s="63"/>
      <c r="ADN56" s="63"/>
      <c r="ADO56" s="63"/>
      <c r="ADP56" s="63"/>
      <c r="ADQ56" s="63"/>
      <c r="ADR56" s="63"/>
      <c r="ADS56" s="63"/>
      <c r="ADT56" s="63"/>
      <c r="ADU56" s="63"/>
      <c r="ADV56" s="63"/>
      <c r="ADW56" s="63"/>
      <c r="ADX56" s="63"/>
      <c r="ADY56" s="63"/>
      <c r="ADZ56" s="63"/>
      <c r="AEA56" s="63"/>
      <c r="AEB56" s="63"/>
      <c r="AEC56" s="63"/>
      <c r="AED56" s="63"/>
      <c r="AEE56" s="63"/>
      <c r="AEF56" s="63"/>
      <c r="AEG56" s="63"/>
      <c r="AEH56" s="63"/>
      <c r="AEI56" s="63"/>
      <c r="AEJ56" s="63"/>
      <c r="AEK56" s="63"/>
      <c r="AEL56" s="63"/>
      <c r="AEM56" s="63"/>
      <c r="AEN56" s="63"/>
      <c r="AEO56" s="63"/>
      <c r="AEP56" s="63"/>
      <c r="AEQ56" s="63"/>
      <c r="AER56" s="63"/>
      <c r="AES56" s="63"/>
      <c r="AET56" s="63"/>
      <c r="AEU56" s="63"/>
      <c r="AEV56" s="63"/>
      <c r="AEW56" s="63"/>
      <c r="AEX56" s="63"/>
      <c r="AEY56" s="63"/>
      <c r="AEZ56" s="63"/>
      <c r="AFA56" s="63"/>
      <c r="AFB56" s="63"/>
      <c r="AFC56" s="63"/>
      <c r="AFD56" s="63"/>
      <c r="AFE56" s="63"/>
      <c r="AFF56" s="63"/>
      <c r="AFG56" s="63"/>
      <c r="AFH56" s="63"/>
      <c r="AFI56" s="63"/>
      <c r="AFJ56" s="63"/>
      <c r="AFK56" s="63"/>
      <c r="AFL56" s="63"/>
      <c r="AFM56" s="63"/>
      <c r="AFN56" s="63"/>
      <c r="AFO56" s="63"/>
      <c r="AFP56" s="63"/>
      <c r="AFQ56" s="63"/>
      <c r="AFR56" s="63"/>
      <c r="AFS56" s="63"/>
      <c r="AFT56" s="63"/>
      <c r="AFU56" s="63"/>
      <c r="AFV56" s="63"/>
      <c r="AFW56" s="63"/>
      <c r="AFX56" s="63"/>
      <c r="AFY56" s="63"/>
      <c r="AFZ56" s="63"/>
      <c r="AGA56" s="63"/>
      <c r="AGB56" s="63"/>
      <c r="AGC56" s="63"/>
      <c r="AGD56" s="63"/>
      <c r="AGE56" s="63"/>
      <c r="AGF56" s="63"/>
      <c r="AGG56" s="63"/>
      <c r="AGH56" s="63"/>
      <c r="AGI56" s="63"/>
      <c r="AGJ56" s="63"/>
      <c r="AGK56" s="63"/>
      <c r="AGL56" s="63"/>
      <c r="AGM56" s="63"/>
      <c r="AGN56" s="63"/>
      <c r="AGO56" s="63"/>
      <c r="AGP56" s="63"/>
      <c r="AGQ56" s="63"/>
      <c r="AGR56" s="63"/>
      <c r="AGS56" s="63"/>
      <c r="AGT56" s="63"/>
      <c r="AGU56" s="63"/>
      <c r="AGV56" s="63"/>
      <c r="AGW56" s="63"/>
      <c r="AGX56" s="63"/>
      <c r="AGY56" s="63"/>
      <c r="AGZ56" s="63"/>
      <c r="AHA56" s="63"/>
      <c r="AHB56" s="63"/>
      <c r="AHC56" s="63"/>
      <c r="AHD56" s="63"/>
      <c r="AHE56" s="63"/>
      <c r="AHF56" s="63"/>
      <c r="AHG56" s="63"/>
      <c r="AHH56" s="63"/>
      <c r="AHI56" s="63"/>
      <c r="AHJ56" s="63"/>
      <c r="AHK56" s="63"/>
      <c r="AHL56" s="63"/>
      <c r="AHM56" s="63"/>
      <c r="AHN56" s="63"/>
      <c r="AHO56" s="63"/>
      <c r="AHP56" s="63"/>
      <c r="AHQ56" s="63"/>
      <c r="AHR56" s="63"/>
      <c r="AHS56" s="63"/>
      <c r="AHT56" s="63"/>
      <c r="AHU56" s="63"/>
      <c r="AHV56" s="63"/>
      <c r="AHW56" s="63"/>
      <c r="AHX56" s="63"/>
      <c r="AHY56" s="63"/>
      <c r="AHZ56" s="63"/>
      <c r="AIA56" s="63"/>
      <c r="AIB56" s="63"/>
      <c r="AIC56" s="63"/>
      <c r="AID56" s="63"/>
      <c r="AIE56" s="63"/>
      <c r="AIF56" s="63"/>
      <c r="AIG56" s="63"/>
      <c r="AIH56" s="63"/>
      <c r="AII56" s="63"/>
      <c r="AIJ56" s="63"/>
      <c r="AIK56" s="63"/>
      <c r="AIL56" s="63"/>
      <c r="AIM56" s="63"/>
      <c r="AIN56" s="63"/>
      <c r="AIO56" s="63"/>
      <c r="AIP56" s="63"/>
      <c r="AIQ56" s="63"/>
      <c r="AIR56" s="63"/>
      <c r="AIS56" s="63"/>
      <c r="AIT56" s="63"/>
      <c r="AIU56" s="63"/>
      <c r="AIV56" s="63"/>
      <c r="AIW56" s="63"/>
      <c r="AIX56" s="63"/>
      <c r="AIY56" s="63"/>
      <c r="AIZ56" s="63"/>
      <c r="AJA56" s="63"/>
      <c r="AJB56" s="63"/>
      <c r="AJC56" s="63"/>
      <c r="AJD56" s="63"/>
      <c r="AJE56" s="63"/>
      <c r="AJF56" s="63"/>
      <c r="AJG56" s="63"/>
      <c r="AJH56" s="63"/>
      <c r="AJI56" s="63"/>
      <c r="AJJ56" s="63"/>
      <c r="AJK56" s="63"/>
      <c r="AJL56" s="63"/>
      <c r="AJM56" s="63"/>
      <c r="AJN56" s="63"/>
      <c r="AJO56" s="63"/>
      <c r="AJP56" s="63"/>
      <c r="AJQ56" s="63"/>
      <c r="AJR56" s="63"/>
      <c r="AJS56" s="63"/>
      <c r="AJT56" s="63"/>
      <c r="AJU56" s="63"/>
      <c r="AJV56" s="63"/>
      <c r="AJW56" s="63"/>
      <c r="AJX56" s="63"/>
      <c r="AJY56" s="63"/>
      <c r="AJZ56" s="63"/>
      <c r="AKA56" s="63"/>
      <c r="AKB56" s="63"/>
      <c r="AKC56" s="63"/>
      <c r="AKD56" s="63"/>
      <c r="AKE56" s="63"/>
      <c r="AKF56" s="63"/>
      <c r="AKG56" s="63"/>
      <c r="AKH56" s="63"/>
      <c r="AKI56" s="63"/>
      <c r="AKJ56" s="63"/>
      <c r="AKK56" s="63"/>
      <c r="AKL56" s="63"/>
      <c r="AKM56" s="63"/>
      <c r="AKN56" s="63"/>
      <c r="AKO56" s="63"/>
      <c r="AKP56" s="63"/>
      <c r="AKQ56" s="63"/>
      <c r="AKR56" s="63"/>
      <c r="AKS56" s="63"/>
      <c r="AKT56" s="63"/>
      <c r="AKU56" s="63"/>
      <c r="AKV56" s="63"/>
      <c r="AKW56" s="63"/>
      <c r="AKX56" s="63"/>
      <c r="AKY56" s="63"/>
      <c r="AKZ56" s="63"/>
      <c r="ALA56" s="63"/>
      <c r="ALB56" s="63"/>
      <c r="ALC56" s="63"/>
      <c r="ALD56" s="63"/>
      <c r="ALE56" s="63"/>
      <c r="ALF56" s="63"/>
      <c r="ALG56" s="63"/>
      <c r="ALH56" s="63"/>
      <c r="ALI56" s="63"/>
      <c r="ALJ56" s="63"/>
      <c r="ALK56" s="63"/>
      <c r="ALL56" s="63"/>
      <c r="ALM56" s="63"/>
      <c r="ALN56" s="63"/>
      <c r="ALO56" s="63"/>
      <c r="ALP56" s="63"/>
      <c r="ALQ56" s="63"/>
      <c r="ALR56" s="63"/>
      <c r="ALS56" s="63"/>
      <c r="ALT56" s="63"/>
      <c r="ALU56" s="63"/>
      <c r="ALV56" s="63"/>
      <c r="ALW56" s="63"/>
      <c r="ALX56" s="63"/>
      <c r="ALY56" s="63"/>
      <c r="ALZ56" s="63"/>
      <c r="AMA56" s="63"/>
      <c r="AMB56" s="63"/>
      <c r="AMC56" s="63"/>
      <c r="AMD56" s="63"/>
      <c r="AME56" s="63"/>
      <c r="AMF56" s="63"/>
      <c r="AMG56" s="63"/>
      <c r="AMH56" s="63"/>
      <c r="AMI56" s="63"/>
      <c r="AMJ56" s="63"/>
      <c r="AMK56" s="63"/>
      <c r="AML56" s="63"/>
      <c r="AMM56" s="63"/>
      <c r="AMN56" s="63"/>
      <c r="AMO56" s="63"/>
      <c r="AMP56" s="63"/>
      <c r="AMQ56" s="63"/>
      <c r="AMR56" s="63"/>
      <c r="AMS56" s="63"/>
      <c r="AMT56" s="63"/>
      <c r="AMU56" s="63"/>
      <c r="AMV56" s="63"/>
      <c r="AMW56" s="63"/>
      <c r="AMX56" s="63"/>
      <c r="AMY56" s="63"/>
      <c r="AMZ56" s="63"/>
      <c r="ANA56" s="63"/>
      <c r="ANB56" s="63"/>
      <c r="ANC56" s="63"/>
      <c r="AND56" s="63"/>
      <c r="ANE56" s="63"/>
      <c r="ANF56" s="63"/>
      <c r="ANG56" s="63"/>
      <c r="ANH56" s="63"/>
      <c r="ANI56" s="63"/>
      <c r="ANJ56" s="63"/>
      <c r="ANK56" s="63"/>
      <c r="ANL56" s="63"/>
      <c r="ANM56" s="63"/>
      <c r="ANN56" s="63"/>
      <c r="ANO56" s="63"/>
      <c r="ANP56" s="63"/>
      <c r="ANQ56" s="63"/>
      <c r="ANR56" s="63"/>
      <c r="ANS56" s="63"/>
      <c r="ANT56" s="63"/>
      <c r="ANU56" s="63"/>
      <c r="ANV56" s="63"/>
      <c r="ANW56" s="63"/>
      <c r="ANX56" s="63"/>
      <c r="ANY56" s="63"/>
      <c r="ANZ56" s="63"/>
      <c r="AOA56" s="63"/>
      <c r="AOB56" s="63"/>
      <c r="AOC56" s="63"/>
      <c r="AOD56" s="63"/>
      <c r="AOE56" s="63"/>
      <c r="AOF56" s="63"/>
      <c r="AOG56" s="63"/>
      <c r="AOH56" s="63"/>
      <c r="AOI56" s="63"/>
      <c r="AOJ56" s="63"/>
      <c r="AOK56" s="63"/>
      <c r="AOL56" s="63"/>
      <c r="AOM56" s="63"/>
      <c r="AON56" s="63"/>
      <c r="AOO56" s="63"/>
      <c r="AOP56" s="63"/>
      <c r="AOQ56" s="63"/>
      <c r="AOR56" s="63"/>
      <c r="AOS56" s="63"/>
      <c r="AOT56" s="63"/>
      <c r="AOU56" s="63"/>
      <c r="AOV56" s="63"/>
      <c r="AOW56" s="63"/>
      <c r="AOX56" s="63"/>
      <c r="AOY56" s="63"/>
      <c r="AOZ56" s="63"/>
      <c r="APA56" s="63"/>
      <c r="APB56" s="63"/>
      <c r="APC56" s="63"/>
      <c r="APD56" s="63"/>
      <c r="APE56" s="63"/>
      <c r="APF56" s="63"/>
      <c r="APG56" s="63"/>
      <c r="APH56" s="63"/>
      <c r="API56" s="63"/>
      <c r="APJ56" s="63"/>
      <c r="APK56" s="63"/>
      <c r="APL56" s="63"/>
      <c r="APM56" s="63"/>
      <c r="APN56" s="63"/>
      <c r="APO56" s="63"/>
      <c r="APP56" s="63"/>
      <c r="APQ56" s="63"/>
      <c r="APR56" s="63"/>
      <c r="APS56" s="63"/>
      <c r="APT56" s="63"/>
      <c r="APU56" s="63"/>
      <c r="APV56" s="63"/>
      <c r="APW56" s="63"/>
      <c r="APX56" s="63"/>
      <c r="APY56" s="63"/>
      <c r="APZ56" s="63"/>
      <c r="AQA56" s="63"/>
      <c r="AQB56" s="63"/>
      <c r="AQC56" s="63"/>
      <c r="AQD56" s="63"/>
      <c r="AQE56" s="63"/>
      <c r="AQF56" s="63"/>
      <c r="AQG56" s="63"/>
      <c r="AQH56" s="63"/>
      <c r="AQI56" s="63"/>
      <c r="AQJ56" s="63"/>
      <c r="AQK56" s="63"/>
      <c r="AQL56" s="63"/>
      <c r="AQM56" s="63"/>
      <c r="AQN56" s="63"/>
      <c r="AQO56" s="63"/>
      <c r="AQP56" s="63"/>
      <c r="AQQ56" s="63"/>
      <c r="AQR56" s="63"/>
      <c r="AQS56" s="63"/>
      <c r="AQT56" s="63"/>
      <c r="AQU56" s="63"/>
      <c r="AQV56" s="63"/>
      <c r="AQW56" s="63"/>
      <c r="AQX56" s="63"/>
      <c r="AQY56" s="63"/>
      <c r="AQZ56" s="63"/>
      <c r="ARA56" s="63"/>
      <c r="ARB56" s="63"/>
      <c r="ARC56" s="63"/>
      <c r="ARD56" s="63"/>
      <c r="ARE56" s="63"/>
      <c r="ARF56" s="63"/>
      <c r="ARG56" s="63"/>
      <c r="ARH56" s="63"/>
      <c r="ARI56" s="63"/>
      <c r="ARJ56" s="63"/>
      <c r="ARK56" s="63"/>
      <c r="ARL56" s="63"/>
      <c r="ARM56" s="63"/>
      <c r="ARN56" s="63"/>
      <c r="ARO56" s="63"/>
      <c r="ARP56" s="63"/>
      <c r="ARQ56" s="63"/>
      <c r="ARR56" s="63"/>
      <c r="ARS56" s="63"/>
      <c r="ART56" s="63"/>
      <c r="ARU56" s="63"/>
      <c r="ARV56" s="63"/>
      <c r="ARW56" s="63"/>
      <c r="ARX56" s="63"/>
      <c r="ARY56" s="63"/>
      <c r="ARZ56" s="63"/>
      <c r="ASA56" s="63"/>
      <c r="ASB56" s="63"/>
      <c r="ASC56" s="63"/>
      <c r="ASD56" s="63"/>
      <c r="ASE56" s="63"/>
      <c r="ASF56" s="63"/>
      <c r="ASG56" s="63"/>
      <c r="ASH56" s="63"/>
      <c r="ASI56" s="63"/>
      <c r="ASJ56" s="63"/>
      <c r="ASK56" s="63"/>
      <c r="ASL56" s="63"/>
      <c r="ASM56" s="63"/>
      <c r="ASN56" s="63"/>
      <c r="ASO56" s="63"/>
      <c r="ASP56" s="63"/>
      <c r="ASQ56" s="63"/>
      <c r="ASR56" s="63"/>
      <c r="ASS56" s="63"/>
      <c r="AST56" s="63"/>
      <c r="ASU56" s="63"/>
      <c r="ASV56" s="63"/>
      <c r="ASW56" s="63"/>
      <c r="ASX56" s="63"/>
      <c r="ASY56" s="63"/>
      <c r="ASZ56" s="63"/>
      <c r="ATA56" s="63"/>
      <c r="ATB56" s="63"/>
      <c r="ATC56" s="63"/>
      <c r="ATD56" s="63"/>
      <c r="ATE56" s="63"/>
      <c r="ATF56" s="63"/>
      <c r="ATG56" s="63"/>
      <c r="ATH56" s="63"/>
      <c r="ATI56" s="63"/>
      <c r="ATJ56" s="63"/>
      <c r="ATK56" s="63"/>
      <c r="ATL56" s="63"/>
      <c r="ATM56" s="63"/>
      <c r="ATN56" s="63"/>
      <c r="ATO56" s="63"/>
      <c r="ATP56" s="63"/>
      <c r="ATQ56" s="63"/>
      <c r="ATR56" s="63"/>
      <c r="ATS56" s="63"/>
      <c r="ATT56" s="63"/>
      <c r="ATU56" s="63"/>
      <c r="ATV56" s="63"/>
      <c r="ATW56" s="63"/>
      <c r="ATX56" s="63"/>
      <c r="ATY56" s="63"/>
      <c r="ATZ56" s="63"/>
      <c r="AUA56" s="63"/>
      <c r="AUB56" s="63"/>
      <c r="AUC56" s="63"/>
      <c r="AUD56" s="63"/>
      <c r="AUE56" s="63"/>
      <c r="AUF56" s="63"/>
      <c r="AUG56" s="63"/>
      <c r="AUH56" s="63"/>
      <c r="AUI56" s="63"/>
      <c r="AUJ56" s="63"/>
      <c r="AUK56" s="63"/>
      <c r="AUL56" s="63"/>
      <c r="AUM56" s="63"/>
      <c r="AUN56" s="63"/>
      <c r="AUO56" s="63"/>
      <c r="AUP56" s="63"/>
      <c r="AUQ56" s="63"/>
      <c r="AUR56" s="63"/>
      <c r="AUS56" s="63"/>
      <c r="AUT56" s="63"/>
      <c r="AUU56" s="63"/>
      <c r="AUV56" s="63"/>
      <c r="AUW56" s="63"/>
      <c r="AUX56" s="63"/>
      <c r="AUY56" s="63"/>
      <c r="AUZ56" s="63"/>
      <c r="AVA56" s="63"/>
      <c r="AVB56" s="63"/>
      <c r="AVC56" s="63"/>
      <c r="AVD56" s="63"/>
      <c r="AVE56" s="63"/>
      <c r="AVF56" s="63"/>
      <c r="AVG56" s="63"/>
      <c r="AVH56" s="63"/>
      <c r="AVI56" s="63"/>
      <c r="AVJ56" s="63"/>
      <c r="AVK56" s="63"/>
      <c r="AVL56" s="63"/>
      <c r="AVM56" s="63"/>
      <c r="AVN56" s="63"/>
      <c r="AVO56" s="63"/>
      <c r="AVP56" s="63"/>
      <c r="AVQ56" s="63"/>
      <c r="AVR56" s="63"/>
      <c r="AVS56" s="63"/>
      <c r="AVT56" s="63"/>
      <c r="AVU56" s="63"/>
      <c r="AVV56" s="63"/>
      <c r="AVW56" s="63"/>
      <c r="AVX56" s="63"/>
      <c r="AVY56" s="63"/>
      <c r="AVZ56" s="63"/>
      <c r="AWA56" s="63"/>
      <c r="AWB56" s="63"/>
      <c r="AWC56" s="63"/>
      <c r="AWD56" s="63"/>
      <c r="AWE56" s="63"/>
      <c r="AWF56" s="63"/>
      <c r="AWG56" s="63"/>
      <c r="AWH56" s="63"/>
      <c r="AWI56" s="63"/>
      <c r="AWJ56" s="63"/>
      <c r="AWK56" s="63"/>
      <c r="AWL56" s="63"/>
      <c r="AWM56" s="63"/>
      <c r="AWN56" s="63"/>
      <c r="AWO56" s="63"/>
      <c r="AWP56" s="63"/>
      <c r="AWQ56" s="63"/>
      <c r="AWR56" s="63"/>
      <c r="AWS56" s="63"/>
      <c r="AWT56" s="63"/>
      <c r="AWU56" s="63"/>
      <c r="AWV56" s="63"/>
      <c r="AWW56" s="63"/>
      <c r="AWX56" s="63"/>
      <c r="AWY56" s="63"/>
      <c r="AWZ56" s="63"/>
      <c r="AXA56" s="63"/>
      <c r="AXB56" s="63"/>
      <c r="AXC56" s="63"/>
      <c r="AXD56" s="63"/>
      <c r="AXE56" s="63"/>
      <c r="AXF56" s="63"/>
      <c r="AXG56" s="63"/>
      <c r="AXH56" s="63"/>
      <c r="AXI56" s="63"/>
      <c r="AXJ56" s="63"/>
      <c r="AXK56" s="63"/>
      <c r="AXL56" s="63"/>
      <c r="AXM56" s="63"/>
      <c r="AXN56" s="63"/>
      <c r="AXO56" s="63"/>
      <c r="AXP56" s="63"/>
      <c r="AXQ56" s="63"/>
      <c r="AXR56" s="63"/>
      <c r="AXS56" s="63"/>
      <c r="AXT56" s="63"/>
      <c r="AXU56" s="63"/>
      <c r="AXV56" s="63"/>
      <c r="AXW56" s="63"/>
      <c r="AXX56" s="63"/>
      <c r="AXY56" s="63"/>
      <c r="AXZ56" s="63"/>
      <c r="AYA56" s="63"/>
      <c r="AYB56" s="63"/>
      <c r="AYC56" s="63"/>
      <c r="AYD56" s="63"/>
      <c r="AYE56" s="63"/>
      <c r="AYF56" s="63"/>
      <c r="AYG56" s="63"/>
      <c r="AYH56" s="63"/>
      <c r="AYI56" s="63"/>
      <c r="AYJ56" s="63"/>
      <c r="AYK56" s="63"/>
      <c r="AYL56" s="63"/>
      <c r="AYM56" s="63"/>
      <c r="AYN56" s="63"/>
      <c r="AYO56" s="63"/>
      <c r="AYP56" s="63"/>
      <c r="AYQ56" s="63"/>
      <c r="AYR56" s="63"/>
      <c r="AYS56" s="63"/>
      <c r="AYT56" s="63"/>
      <c r="AYU56" s="63"/>
      <c r="AYV56" s="63"/>
      <c r="AYW56" s="63"/>
      <c r="AYX56" s="63"/>
      <c r="AYY56" s="63"/>
      <c r="AYZ56" s="63"/>
      <c r="AZA56" s="63"/>
      <c r="AZB56" s="63"/>
      <c r="AZC56" s="63"/>
      <c r="AZD56" s="63"/>
      <c r="AZE56" s="63"/>
      <c r="AZF56" s="63"/>
      <c r="AZG56" s="63"/>
      <c r="AZH56" s="63"/>
      <c r="AZI56" s="63"/>
      <c r="AZJ56" s="63"/>
      <c r="AZK56" s="63"/>
      <c r="AZL56" s="63"/>
      <c r="AZM56" s="63"/>
      <c r="AZN56" s="63"/>
      <c r="AZO56" s="63"/>
      <c r="AZP56" s="63"/>
      <c r="AZQ56" s="63"/>
      <c r="AZR56" s="63"/>
      <c r="AZS56" s="63"/>
      <c r="AZT56" s="63"/>
      <c r="AZU56" s="63"/>
      <c r="AZV56" s="63"/>
      <c r="AZW56" s="63"/>
      <c r="AZX56" s="63"/>
      <c r="AZY56" s="63"/>
      <c r="AZZ56" s="63"/>
      <c r="BAA56" s="63"/>
      <c r="BAB56" s="63"/>
      <c r="BAC56" s="63"/>
      <c r="BAD56" s="63"/>
      <c r="BAE56" s="63"/>
      <c r="BAF56" s="63"/>
      <c r="BAG56" s="63"/>
      <c r="BAH56" s="63"/>
      <c r="BAI56" s="63"/>
      <c r="BAJ56" s="63"/>
      <c r="BAK56" s="63"/>
      <c r="BAL56" s="63"/>
      <c r="BAM56" s="63"/>
      <c r="BAN56" s="63"/>
      <c r="BAO56" s="63"/>
      <c r="BAP56" s="63"/>
      <c r="BAQ56" s="63"/>
      <c r="BAR56" s="63"/>
      <c r="BAS56" s="63"/>
      <c r="BAT56" s="63"/>
      <c r="BAU56" s="63"/>
      <c r="BAV56" s="63"/>
      <c r="BAW56" s="63"/>
      <c r="BAX56" s="63"/>
      <c r="BAY56" s="63"/>
      <c r="BAZ56" s="63"/>
      <c r="BBA56" s="63"/>
      <c r="BBB56" s="63"/>
      <c r="BBC56" s="63"/>
      <c r="BBD56" s="63"/>
      <c r="BBE56" s="63"/>
      <c r="BBF56" s="63"/>
      <c r="BBG56" s="63"/>
      <c r="BBH56" s="63"/>
      <c r="BBI56" s="63"/>
      <c r="BBJ56" s="63"/>
      <c r="BBK56" s="63"/>
      <c r="BBL56" s="63"/>
      <c r="BBM56" s="63"/>
      <c r="BBN56" s="63"/>
      <c r="BBO56" s="63"/>
      <c r="BBP56" s="63"/>
      <c r="BBQ56" s="63"/>
      <c r="BBR56" s="63"/>
      <c r="BBS56" s="63"/>
      <c r="BBT56" s="63"/>
      <c r="BBU56" s="63"/>
      <c r="BBV56" s="63"/>
      <c r="BBW56" s="63"/>
      <c r="BBX56" s="63"/>
      <c r="BBY56" s="63"/>
      <c r="BBZ56" s="63"/>
      <c r="BCA56" s="63"/>
      <c r="BCB56" s="63"/>
      <c r="BCC56" s="63"/>
      <c r="BCD56" s="63"/>
      <c r="BCE56" s="63"/>
      <c r="BCF56" s="63"/>
      <c r="BCG56" s="63"/>
      <c r="BCH56" s="63"/>
      <c r="BCI56" s="63"/>
      <c r="BCJ56" s="63"/>
      <c r="BCK56" s="63"/>
      <c r="BCL56" s="63"/>
      <c r="BCM56" s="63"/>
      <c r="BCN56" s="63"/>
      <c r="BCO56" s="63"/>
      <c r="BCP56" s="63"/>
      <c r="BCQ56" s="63"/>
      <c r="BCR56" s="63"/>
      <c r="BCS56" s="63"/>
      <c r="BCT56" s="63"/>
      <c r="BCU56" s="63"/>
      <c r="BCV56" s="63"/>
      <c r="BCW56" s="63"/>
      <c r="BCX56" s="63"/>
      <c r="BCY56" s="63"/>
      <c r="BCZ56" s="63"/>
      <c r="BDA56" s="63"/>
      <c r="BDB56" s="63"/>
      <c r="BDC56" s="63"/>
      <c r="BDD56" s="63"/>
      <c r="BDE56" s="63"/>
      <c r="BDF56" s="63"/>
      <c r="BDG56" s="63"/>
      <c r="BDH56" s="63"/>
      <c r="BDI56" s="63"/>
      <c r="BDJ56" s="63"/>
      <c r="BDK56" s="63"/>
      <c r="BDL56" s="63"/>
      <c r="BDM56" s="63"/>
      <c r="BDN56" s="63"/>
      <c r="BDO56" s="63"/>
      <c r="BDP56" s="63"/>
      <c r="BDQ56" s="63"/>
      <c r="BDR56" s="63"/>
      <c r="BDS56" s="63"/>
      <c r="BDT56" s="63"/>
      <c r="BDU56" s="63"/>
      <c r="BDV56" s="63"/>
      <c r="BDW56" s="63"/>
      <c r="BDX56" s="63"/>
      <c r="BDY56" s="63"/>
      <c r="BDZ56" s="63"/>
      <c r="BEA56" s="63"/>
      <c r="BEB56" s="63"/>
      <c r="BEC56" s="63"/>
      <c r="BED56" s="63"/>
      <c r="BEE56" s="63"/>
      <c r="BEF56" s="63"/>
      <c r="BEG56" s="63"/>
      <c r="BEH56" s="63"/>
      <c r="BEI56" s="63"/>
      <c r="BEJ56" s="63"/>
      <c r="BEK56" s="63"/>
      <c r="BEL56" s="63"/>
      <c r="BEM56" s="63"/>
      <c r="BEN56" s="63"/>
      <c r="BEO56" s="63"/>
      <c r="BEP56" s="63"/>
      <c r="BEQ56" s="63"/>
      <c r="BER56" s="63"/>
      <c r="BES56" s="63"/>
      <c r="BET56" s="63"/>
      <c r="BEU56" s="63"/>
      <c r="BEV56" s="63"/>
      <c r="BEW56" s="63"/>
      <c r="BEX56" s="63"/>
      <c r="BEY56" s="63"/>
      <c r="BEZ56" s="63"/>
      <c r="BFA56" s="63"/>
      <c r="BFB56" s="63"/>
      <c r="BFC56" s="63"/>
      <c r="BFD56" s="63"/>
      <c r="BFE56" s="63"/>
      <c r="BFF56" s="63"/>
      <c r="BFG56" s="63"/>
      <c r="BFH56" s="63"/>
      <c r="BFI56" s="63"/>
      <c r="BFJ56" s="63"/>
      <c r="BFK56" s="63"/>
      <c r="BFL56" s="63"/>
      <c r="BFM56" s="63"/>
      <c r="BFN56" s="63"/>
      <c r="BFO56" s="63"/>
      <c r="BFP56" s="63"/>
      <c r="BFQ56" s="63"/>
      <c r="BFR56" s="63"/>
      <c r="BFS56" s="63"/>
      <c r="BFT56" s="63"/>
      <c r="BFU56" s="63"/>
      <c r="BFV56" s="63"/>
      <c r="BFW56" s="63"/>
      <c r="BFX56" s="63"/>
      <c r="BFY56" s="63"/>
      <c r="BFZ56" s="63"/>
      <c r="BGA56" s="63"/>
      <c r="BGB56" s="63"/>
      <c r="BGC56" s="63"/>
      <c r="BGD56" s="63"/>
      <c r="BGE56" s="63"/>
      <c r="BGF56" s="63"/>
      <c r="BGG56" s="63"/>
      <c r="BGH56" s="63"/>
      <c r="BGI56" s="63"/>
      <c r="BGJ56" s="63"/>
      <c r="BGK56" s="63"/>
      <c r="BGL56" s="63"/>
      <c r="BGM56" s="63"/>
      <c r="BGN56" s="63"/>
      <c r="BGO56" s="63"/>
      <c r="BGP56" s="63"/>
      <c r="BGQ56" s="63"/>
      <c r="BGR56" s="63"/>
      <c r="BGS56" s="63"/>
      <c r="BGT56" s="63"/>
      <c r="BGU56" s="63"/>
      <c r="BGV56" s="63"/>
      <c r="BGW56" s="63"/>
      <c r="BGX56" s="63"/>
      <c r="BGY56" s="63"/>
      <c r="BGZ56" s="63"/>
      <c r="BHA56" s="63"/>
      <c r="BHB56" s="63"/>
      <c r="BHC56" s="63"/>
      <c r="BHD56" s="63"/>
      <c r="BHE56" s="63"/>
      <c r="BHF56" s="63"/>
      <c r="BHG56" s="63"/>
      <c r="BHH56" s="63"/>
      <c r="BHI56" s="63"/>
      <c r="BHJ56" s="63"/>
      <c r="BHK56" s="63"/>
      <c r="BHL56" s="63"/>
      <c r="BHM56" s="63"/>
      <c r="BHN56" s="63"/>
      <c r="BHO56" s="63"/>
      <c r="BHP56" s="63"/>
      <c r="BHQ56" s="63"/>
      <c r="BHR56" s="63"/>
      <c r="BHS56" s="63"/>
      <c r="BHT56" s="63"/>
      <c r="BHU56" s="63"/>
      <c r="BHV56" s="63"/>
      <c r="BHW56" s="63"/>
      <c r="BHX56" s="63"/>
      <c r="BHY56" s="63"/>
      <c r="BHZ56" s="63"/>
      <c r="BIA56" s="63"/>
      <c r="BIB56" s="63"/>
      <c r="BIC56" s="63"/>
      <c r="BID56" s="63"/>
      <c r="BIE56" s="63"/>
      <c r="BIF56" s="63"/>
      <c r="BIG56" s="63"/>
      <c r="BIH56" s="63"/>
      <c r="BII56" s="63"/>
      <c r="BIJ56" s="63"/>
      <c r="BIK56" s="63"/>
      <c r="BIL56" s="63"/>
      <c r="BIM56" s="63"/>
      <c r="BIN56" s="63"/>
      <c r="BIO56" s="63"/>
      <c r="BIP56" s="63"/>
      <c r="BIQ56" s="63"/>
      <c r="BIR56" s="63"/>
      <c r="BIS56" s="63"/>
      <c r="BIT56" s="63"/>
      <c r="BIU56" s="63"/>
      <c r="BIV56" s="63"/>
      <c r="BIW56" s="63"/>
      <c r="BIX56" s="63"/>
      <c r="BIY56" s="63"/>
      <c r="BIZ56" s="63"/>
      <c r="BJA56" s="63"/>
      <c r="BJB56" s="63"/>
      <c r="BJC56" s="63"/>
      <c r="BJD56" s="63"/>
      <c r="BJE56" s="63"/>
      <c r="BJF56" s="63"/>
      <c r="BJG56" s="63"/>
      <c r="BJH56" s="63"/>
      <c r="BJI56" s="63"/>
      <c r="BJJ56" s="63"/>
      <c r="BJK56" s="63"/>
      <c r="BJL56" s="63"/>
      <c r="BJM56" s="63"/>
      <c r="BJN56" s="63"/>
      <c r="BJO56" s="63"/>
      <c r="BJP56" s="63"/>
      <c r="BJQ56" s="63"/>
      <c r="BJR56" s="63"/>
      <c r="BJS56" s="63"/>
      <c r="BJT56" s="63"/>
      <c r="BJU56" s="63"/>
      <c r="BJV56" s="63"/>
      <c r="BJW56" s="63"/>
      <c r="BJX56" s="63"/>
      <c r="BJY56" s="63"/>
      <c r="BJZ56" s="63"/>
      <c r="BKA56" s="63"/>
      <c r="BKB56" s="63"/>
      <c r="BKC56" s="63"/>
      <c r="BKD56" s="63"/>
      <c r="BKE56" s="63"/>
      <c r="BKF56" s="63"/>
      <c r="BKG56" s="63"/>
      <c r="BKH56" s="63"/>
      <c r="BKI56" s="63"/>
      <c r="BKJ56" s="63"/>
      <c r="BKK56" s="63"/>
      <c r="BKL56" s="63"/>
      <c r="BKM56" s="63"/>
      <c r="BKN56" s="63"/>
      <c r="BKO56" s="63"/>
      <c r="BKP56" s="63"/>
      <c r="BKQ56" s="63"/>
      <c r="BKR56" s="63"/>
      <c r="BKS56" s="63"/>
      <c r="BKT56" s="63"/>
      <c r="BKU56" s="63"/>
      <c r="BKV56" s="63"/>
      <c r="BKW56" s="63"/>
      <c r="BKX56" s="63"/>
      <c r="BKY56" s="63"/>
      <c r="BKZ56" s="63"/>
      <c r="BLA56" s="63"/>
      <c r="BLB56" s="63"/>
      <c r="BLC56" s="63"/>
      <c r="BLD56" s="63"/>
      <c r="BLE56" s="63"/>
      <c r="BLF56" s="63"/>
      <c r="BLG56" s="63"/>
      <c r="BLH56" s="63"/>
      <c r="BLI56" s="63"/>
      <c r="BLJ56" s="63"/>
      <c r="BLK56" s="63"/>
      <c r="BLL56" s="63"/>
      <c r="BLM56" s="63"/>
      <c r="BLN56" s="63"/>
      <c r="BLO56" s="63"/>
      <c r="BLP56" s="63"/>
      <c r="BLQ56" s="63"/>
      <c r="BLR56" s="63"/>
      <c r="BLS56" s="63"/>
      <c r="BLT56" s="63"/>
      <c r="BLU56" s="63"/>
      <c r="BLV56" s="63"/>
      <c r="BLW56" s="63"/>
      <c r="BLX56" s="63"/>
      <c r="BLY56" s="63"/>
      <c r="BLZ56" s="63"/>
      <c r="BMA56" s="63"/>
      <c r="BMB56" s="63"/>
      <c r="BMC56" s="63"/>
      <c r="BMD56" s="63"/>
      <c r="BME56" s="63"/>
    </row>
    <row r="57" spans="1:1695" s="1" customFormat="1" ht="15" hidden="1" customHeight="1" x14ac:dyDescent="0.25">
      <c r="A57" s="107" t="s">
        <v>250</v>
      </c>
      <c r="B57" s="108" t="e">
        <f>VLOOKUP(A57,'Tirantes - Executados'!$A$8:$M$404,10,FALSE)</f>
        <v>#N/A</v>
      </c>
      <c r="C57" s="133" t="e">
        <f>VLOOKUP(A57,'Tirantes - Executados'!$A$1:$M$405,17,FALSE)</f>
        <v>#N/A</v>
      </c>
      <c r="D57" s="122" t="e">
        <f>VLOOKUP(A57,'Tirantes - Executados'!$A$8:$M$404,18,FALSE)</f>
        <v>#N/A</v>
      </c>
      <c r="E57" s="133" t="e">
        <f>VLOOKUP(A57,'Tirantes - Executados'!$A$1:$M$405,19,FALSE)</f>
        <v>#N/A</v>
      </c>
      <c r="F57" s="122" t="e">
        <f>VLOOKUP(A57,'Tirantes - Executados'!$A$8:$M$404,20,FALSE)</f>
        <v>#N/A</v>
      </c>
      <c r="G57" s="133" t="e">
        <f>VLOOKUP(A57,'Tirantes - Executados'!$A$1:$M$405,21,FALSE)</f>
        <v>#N/A</v>
      </c>
      <c r="H57" s="122" t="e">
        <f>VLOOKUP(A57,'Tirantes - Executados'!$A$8:$M$404,22,FALSE)</f>
        <v>#N/A</v>
      </c>
      <c r="I57" s="133" t="e">
        <f>VLOOKUP(A57,'Tirantes - Executados'!$A$1:$M$405,23,FALSE)</f>
        <v>#N/A</v>
      </c>
      <c r="J57" s="122" t="e">
        <f>VLOOKUP(A57,'Tirantes - Executados'!$A$8:$M$404,24,FALSE)</f>
        <v>#N/A</v>
      </c>
      <c r="K57" s="108" t="e">
        <f>VLOOKUP(A57,'Tirantes - Executados'!$A$8:$M$404,11,FALSE)</f>
        <v>#N/A</v>
      </c>
      <c r="L57" s="133" t="e">
        <f>VLOOKUP(A57,'Tirantes - Executados'!$A$1:$M$405,28,FALSE)</f>
        <v>#N/A</v>
      </c>
      <c r="M57" s="122" t="e">
        <f>VLOOKUP(A57,'Tirantes - Executados'!$A$8:$M$404,29,FALSE)</f>
        <v>#N/A</v>
      </c>
      <c r="N57" s="133" t="e">
        <f>VLOOKUP(A57,'Tirantes - Executados'!$A$1:$M$405,30,FALSE)</f>
        <v>#N/A</v>
      </c>
      <c r="O57" s="122" t="e">
        <f>VLOOKUP(A57,'Tirantes - Executados'!$A$8:$M$404,31,FALSE)</f>
        <v>#N/A</v>
      </c>
      <c r="P57" s="133" t="e">
        <f>VLOOKUP(A57,'Tirantes - Executados'!$A$1:$M$405,32,FALSE)</f>
        <v>#N/A</v>
      </c>
      <c r="Q57" s="122" t="e">
        <f>VLOOKUP(A57,'Tirantes - Executados'!$A$8:$M$404,33,FALSE)</f>
        <v>#N/A</v>
      </c>
      <c r="R57" s="133" t="e">
        <f>VLOOKUP(A57,'Tirantes - Executados'!$A$1:$M$405,34,FALSE)</f>
        <v>#N/A</v>
      </c>
      <c r="S57" s="122" t="e">
        <f>VLOOKUP(A57,'Tirantes - Executados'!$A$8:$M$404,35,FALSE)</f>
        <v>#N/A</v>
      </c>
      <c r="T57" s="108" t="e">
        <f>VLOOKUP(A57,'Tirantes - Executados'!$A$8:$M$404,12,FALSE)</f>
        <v>#N/A</v>
      </c>
      <c r="U57" s="133" t="e">
        <f>VLOOKUP(A57,'Tirantes - Executados'!$A$1:$M$405,39,FALSE)</f>
        <v>#N/A</v>
      </c>
      <c r="V57" s="122" t="e">
        <f>VLOOKUP(A57,'Tirantes - Executados'!$A$8:$M$404,40,FALSE)</f>
        <v>#N/A</v>
      </c>
      <c r="W57" s="133" t="e">
        <f>VLOOKUP(A57,'Tirantes - Executados'!$A$1:$M$405,41,FALSE)</f>
        <v>#N/A</v>
      </c>
      <c r="X57" s="122" t="e">
        <f>VLOOKUP(A57,'Tirantes - Executados'!$A$8:$M$404,42,FALSE)</f>
        <v>#N/A</v>
      </c>
      <c r="Y57" s="133" t="e">
        <f>VLOOKUP(A57,'Tirantes - Executados'!$A$1:$M$405,43,FALSE)</f>
        <v>#N/A</v>
      </c>
      <c r="Z57" s="122" t="e">
        <f>VLOOKUP(A57,'Tirantes - Executados'!$A$8:$M$404,44,FALSE)</f>
        <v>#N/A</v>
      </c>
      <c r="AA57" s="133" t="e">
        <f>VLOOKUP(A57,'Tirantes - Executados'!$A$1:$M$405,45,FALSE)</f>
        <v>#N/A</v>
      </c>
      <c r="AB57" s="132" t="e">
        <f>VLOOKUP(A57,'Tirantes - Executados'!$A$8:$M$404,46,FALSE)</f>
        <v>#N/A</v>
      </c>
      <c r="AC57" s="210" t="s">
        <v>300</v>
      </c>
      <c r="AD57" s="109" t="e">
        <f>VLOOKUP(A57,'Tirantes - Executados'!$A$8:$M$404,14,FALSE)</f>
        <v>#N/A</v>
      </c>
      <c r="AE57" s="63"/>
      <c r="AF57" s="118" t="e">
        <f>VLOOKUP(A57,'Tirantes - Executados'!$A$1:$M$569,13,FALSE)</f>
        <v>#N/A</v>
      </c>
      <c r="AG57" s="63"/>
      <c r="AH57" s="63"/>
      <c r="AI57" s="230" t="e">
        <f>VLOOKUP(A57,'Tirantes - Executados'!$A$7:$M$404,50)</f>
        <v>#REF!</v>
      </c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  <c r="JI57" s="63"/>
      <c r="JJ57" s="63"/>
      <c r="JK57" s="63"/>
      <c r="JL57" s="63"/>
      <c r="JM57" s="63"/>
      <c r="JN57" s="63"/>
      <c r="JO57" s="63"/>
      <c r="JP57" s="63"/>
      <c r="JQ57" s="63"/>
      <c r="JR57" s="63"/>
      <c r="JS57" s="63"/>
      <c r="JT57" s="63"/>
      <c r="JU57" s="63"/>
      <c r="JV57" s="63"/>
      <c r="JW57" s="63"/>
      <c r="JX57" s="63"/>
      <c r="JY57" s="63"/>
      <c r="JZ57" s="63"/>
      <c r="KA57" s="63"/>
      <c r="KB57" s="63"/>
      <c r="KC57" s="63"/>
      <c r="KD57" s="63"/>
      <c r="KE57" s="63"/>
      <c r="KF57" s="63"/>
      <c r="KG57" s="63"/>
      <c r="KH57" s="63"/>
      <c r="KI57" s="63"/>
      <c r="KJ57" s="63"/>
      <c r="KK57" s="63"/>
      <c r="KL57" s="63"/>
      <c r="KM57" s="63"/>
      <c r="KN57" s="63"/>
      <c r="KO57" s="63"/>
      <c r="KP57" s="63"/>
      <c r="KQ57" s="63"/>
      <c r="KR57" s="63"/>
      <c r="KS57" s="63"/>
      <c r="KT57" s="63"/>
      <c r="KU57" s="63"/>
      <c r="KV57" s="63"/>
      <c r="KW57" s="63"/>
      <c r="KX57" s="63"/>
      <c r="KY57" s="63"/>
      <c r="KZ57" s="63"/>
      <c r="LA57" s="63"/>
      <c r="LB57" s="63"/>
      <c r="LC57" s="63"/>
      <c r="LD57" s="63"/>
      <c r="LE57" s="63"/>
      <c r="LF57" s="63"/>
      <c r="LG57" s="63"/>
      <c r="LH57" s="63"/>
      <c r="LI57" s="63"/>
      <c r="LJ57" s="63"/>
      <c r="LK57" s="63"/>
      <c r="LL57" s="63"/>
      <c r="LM57" s="63"/>
      <c r="LN57" s="63"/>
      <c r="LO57" s="63"/>
      <c r="LP57" s="63"/>
      <c r="LQ57" s="63"/>
      <c r="LR57" s="63"/>
      <c r="LS57" s="63"/>
      <c r="LT57" s="63"/>
      <c r="LU57" s="63"/>
      <c r="LV57" s="63"/>
      <c r="LW57" s="63"/>
      <c r="LX57" s="63"/>
      <c r="LY57" s="63"/>
      <c r="LZ57" s="63"/>
      <c r="MA57" s="63"/>
      <c r="MB57" s="63"/>
      <c r="MC57" s="63"/>
      <c r="MD57" s="63"/>
      <c r="ME57" s="63"/>
      <c r="MF57" s="63"/>
      <c r="MG57" s="63"/>
      <c r="MH57" s="63"/>
      <c r="MI57" s="63"/>
      <c r="MJ57" s="63"/>
      <c r="MK57" s="63"/>
      <c r="ML57" s="63"/>
      <c r="MM57" s="63"/>
      <c r="MN57" s="63"/>
      <c r="MO57" s="63"/>
      <c r="MP57" s="63"/>
      <c r="MQ57" s="63"/>
      <c r="MR57" s="63"/>
      <c r="MS57" s="63"/>
      <c r="MT57" s="63"/>
      <c r="MU57" s="63"/>
      <c r="MV57" s="63"/>
      <c r="MW57" s="63"/>
      <c r="MX57" s="63"/>
      <c r="MY57" s="63"/>
      <c r="MZ57" s="63"/>
      <c r="NA57" s="63"/>
      <c r="NB57" s="63"/>
      <c r="NC57" s="63"/>
      <c r="ND57" s="63"/>
      <c r="NE57" s="63"/>
      <c r="NF57" s="63"/>
      <c r="NG57" s="63"/>
      <c r="NH57" s="63"/>
      <c r="NI57" s="63"/>
      <c r="NJ57" s="63"/>
      <c r="NK57" s="63"/>
      <c r="NL57" s="63"/>
      <c r="NM57" s="63"/>
      <c r="NN57" s="63"/>
      <c r="NO57" s="63"/>
      <c r="NP57" s="63"/>
      <c r="NQ57" s="63"/>
      <c r="NR57" s="63"/>
      <c r="NS57" s="63"/>
      <c r="NT57" s="63"/>
      <c r="NU57" s="63"/>
      <c r="NV57" s="63"/>
      <c r="NW57" s="63"/>
      <c r="NX57" s="63"/>
      <c r="NY57" s="63"/>
      <c r="NZ57" s="63"/>
      <c r="OA57" s="63"/>
      <c r="OB57" s="63"/>
      <c r="OC57" s="63"/>
      <c r="OD57" s="63"/>
      <c r="OE57" s="63"/>
      <c r="OF57" s="63"/>
      <c r="OG57" s="63"/>
      <c r="OH57" s="63"/>
      <c r="OI57" s="63"/>
      <c r="OJ57" s="63"/>
      <c r="OK57" s="63"/>
      <c r="OL57" s="63"/>
      <c r="OM57" s="63"/>
      <c r="ON57" s="63"/>
      <c r="OO57" s="63"/>
      <c r="OP57" s="63"/>
      <c r="OQ57" s="63"/>
      <c r="OR57" s="63"/>
      <c r="OS57" s="63"/>
      <c r="OT57" s="63"/>
      <c r="OU57" s="63"/>
      <c r="OV57" s="63"/>
      <c r="OW57" s="63"/>
      <c r="OX57" s="63"/>
      <c r="OY57" s="63"/>
      <c r="OZ57" s="63"/>
      <c r="PA57" s="63"/>
      <c r="PB57" s="63"/>
      <c r="PC57" s="63"/>
      <c r="PD57" s="63"/>
      <c r="PE57" s="63"/>
      <c r="PF57" s="63"/>
      <c r="PG57" s="63"/>
      <c r="PH57" s="63"/>
      <c r="PI57" s="63"/>
      <c r="PJ57" s="63"/>
      <c r="PK57" s="63"/>
      <c r="PL57" s="63"/>
      <c r="PM57" s="63"/>
      <c r="PN57" s="63"/>
      <c r="PO57" s="63"/>
      <c r="PP57" s="63"/>
      <c r="PQ57" s="63"/>
      <c r="PR57" s="63"/>
      <c r="PS57" s="63"/>
      <c r="PT57" s="63"/>
      <c r="PU57" s="63"/>
      <c r="PV57" s="63"/>
      <c r="PW57" s="63"/>
      <c r="PX57" s="63"/>
      <c r="PY57" s="63"/>
      <c r="PZ57" s="63"/>
      <c r="QA57" s="63"/>
      <c r="QB57" s="63"/>
      <c r="QC57" s="63"/>
      <c r="QD57" s="63"/>
      <c r="QE57" s="63"/>
      <c r="QF57" s="63"/>
      <c r="QG57" s="63"/>
      <c r="QH57" s="63"/>
      <c r="QI57" s="63"/>
      <c r="QJ57" s="63"/>
      <c r="QK57" s="63"/>
      <c r="QL57" s="63"/>
      <c r="QM57" s="63"/>
      <c r="QN57" s="63"/>
      <c r="QO57" s="63"/>
      <c r="QP57" s="63"/>
      <c r="QQ57" s="63"/>
      <c r="QR57" s="63"/>
      <c r="QS57" s="63"/>
      <c r="QT57" s="63"/>
      <c r="QU57" s="63"/>
      <c r="QV57" s="63"/>
      <c r="QW57" s="63"/>
      <c r="QX57" s="63"/>
      <c r="QY57" s="63"/>
      <c r="QZ57" s="63"/>
      <c r="RA57" s="63"/>
      <c r="RB57" s="63"/>
      <c r="RC57" s="63"/>
      <c r="RD57" s="63"/>
      <c r="RE57" s="63"/>
      <c r="RF57" s="63"/>
      <c r="RG57" s="63"/>
      <c r="RH57" s="63"/>
      <c r="RI57" s="63"/>
      <c r="RJ57" s="63"/>
      <c r="RK57" s="63"/>
      <c r="RL57" s="63"/>
      <c r="RM57" s="63"/>
      <c r="RN57" s="63"/>
      <c r="RO57" s="63"/>
      <c r="RP57" s="63"/>
      <c r="RQ57" s="63"/>
      <c r="RR57" s="63"/>
      <c r="RS57" s="63"/>
      <c r="RT57" s="63"/>
      <c r="RU57" s="63"/>
      <c r="RV57" s="63"/>
      <c r="RW57" s="63"/>
      <c r="RX57" s="63"/>
      <c r="RY57" s="63"/>
      <c r="RZ57" s="63"/>
      <c r="SA57" s="63"/>
      <c r="SB57" s="63"/>
      <c r="SC57" s="63"/>
      <c r="SD57" s="63"/>
      <c r="SE57" s="63"/>
      <c r="SF57" s="63"/>
      <c r="SG57" s="63"/>
      <c r="SH57" s="63"/>
      <c r="SI57" s="63"/>
      <c r="SJ57" s="63"/>
      <c r="SK57" s="63"/>
      <c r="SL57" s="63"/>
      <c r="SM57" s="63"/>
      <c r="SN57" s="63"/>
      <c r="SO57" s="63"/>
      <c r="SP57" s="63"/>
      <c r="SQ57" s="63"/>
      <c r="SR57" s="63"/>
      <c r="SS57" s="63"/>
      <c r="ST57" s="63"/>
      <c r="SU57" s="63"/>
      <c r="SV57" s="63"/>
      <c r="SW57" s="63"/>
      <c r="SX57" s="63"/>
      <c r="SY57" s="63"/>
      <c r="SZ57" s="63"/>
      <c r="TA57" s="63"/>
      <c r="TB57" s="63"/>
      <c r="TC57" s="63"/>
      <c r="TD57" s="63"/>
      <c r="TE57" s="63"/>
      <c r="TF57" s="63"/>
      <c r="TG57" s="63"/>
      <c r="TH57" s="63"/>
      <c r="TI57" s="63"/>
      <c r="TJ57" s="63"/>
      <c r="TK57" s="63"/>
      <c r="TL57" s="63"/>
      <c r="TM57" s="63"/>
      <c r="TN57" s="63"/>
      <c r="TO57" s="63"/>
      <c r="TP57" s="63"/>
      <c r="TQ57" s="63"/>
      <c r="TR57" s="63"/>
      <c r="TS57" s="63"/>
      <c r="TT57" s="63"/>
      <c r="TU57" s="63"/>
      <c r="TV57" s="63"/>
      <c r="TW57" s="63"/>
      <c r="TX57" s="63"/>
      <c r="TY57" s="63"/>
      <c r="TZ57" s="63"/>
      <c r="UA57" s="63"/>
      <c r="UB57" s="63"/>
      <c r="UC57" s="63"/>
      <c r="UD57" s="63"/>
      <c r="UE57" s="63"/>
      <c r="UF57" s="63"/>
      <c r="UG57" s="63"/>
      <c r="UH57" s="63"/>
      <c r="UI57" s="63"/>
      <c r="UJ57" s="63"/>
      <c r="UK57" s="63"/>
      <c r="UL57" s="63"/>
      <c r="UM57" s="63"/>
      <c r="UN57" s="63"/>
      <c r="UO57" s="63"/>
      <c r="UP57" s="63"/>
      <c r="UQ57" s="63"/>
      <c r="UR57" s="63"/>
      <c r="US57" s="63"/>
      <c r="UT57" s="63"/>
      <c r="UU57" s="63"/>
      <c r="UV57" s="63"/>
      <c r="UW57" s="63"/>
      <c r="UX57" s="63"/>
      <c r="UY57" s="63"/>
      <c r="UZ57" s="63"/>
      <c r="VA57" s="63"/>
      <c r="VB57" s="63"/>
      <c r="VC57" s="63"/>
      <c r="VD57" s="63"/>
      <c r="VE57" s="63"/>
      <c r="VF57" s="63"/>
      <c r="VG57" s="63"/>
      <c r="VH57" s="63"/>
      <c r="VI57" s="63"/>
      <c r="VJ57" s="63"/>
      <c r="VK57" s="63"/>
      <c r="VL57" s="63"/>
      <c r="VM57" s="63"/>
      <c r="VN57" s="63"/>
      <c r="VO57" s="63"/>
      <c r="VP57" s="63"/>
      <c r="VQ57" s="63"/>
      <c r="VR57" s="63"/>
      <c r="VS57" s="63"/>
      <c r="VT57" s="63"/>
      <c r="VU57" s="63"/>
      <c r="VV57" s="63"/>
      <c r="VW57" s="63"/>
      <c r="VX57" s="63"/>
      <c r="VY57" s="63"/>
      <c r="VZ57" s="63"/>
      <c r="WA57" s="63"/>
      <c r="WB57" s="63"/>
      <c r="WC57" s="63"/>
      <c r="WD57" s="63"/>
      <c r="WE57" s="63"/>
      <c r="WF57" s="63"/>
      <c r="WG57" s="63"/>
      <c r="WH57" s="63"/>
      <c r="WI57" s="63"/>
      <c r="WJ57" s="63"/>
      <c r="WK57" s="63"/>
      <c r="WL57" s="63"/>
      <c r="WM57" s="63"/>
      <c r="WN57" s="63"/>
      <c r="WO57" s="63"/>
      <c r="WP57" s="63"/>
      <c r="WQ57" s="63"/>
      <c r="WR57" s="63"/>
      <c r="WS57" s="63"/>
      <c r="WT57" s="63"/>
      <c r="WU57" s="63"/>
      <c r="WV57" s="63"/>
      <c r="WW57" s="63"/>
      <c r="WX57" s="63"/>
      <c r="WY57" s="63"/>
      <c r="WZ57" s="63"/>
      <c r="XA57" s="63"/>
      <c r="XB57" s="63"/>
      <c r="XC57" s="63"/>
      <c r="XD57" s="63"/>
      <c r="XE57" s="63"/>
      <c r="XF57" s="63"/>
      <c r="XG57" s="63"/>
      <c r="XH57" s="63"/>
      <c r="XI57" s="63"/>
      <c r="XJ57" s="63"/>
      <c r="XK57" s="63"/>
      <c r="XL57" s="63"/>
      <c r="XM57" s="63"/>
      <c r="XN57" s="63"/>
      <c r="XO57" s="63"/>
      <c r="XP57" s="63"/>
      <c r="XQ57" s="63"/>
      <c r="XR57" s="63"/>
      <c r="XS57" s="63"/>
      <c r="XT57" s="63"/>
      <c r="XU57" s="63"/>
      <c r="XV57" s="63"/>
      <c r="XW57" s="63"/>
      <c r="XX57" s="63"/>
      <c r="XY57" s="63"/>
      <c r="XZ57" s="63"/>
      <c r="YA57" s="63"/>
      <c r="YB57" s="63"/>
      <c r="YC57" s="63"/>
      <c r="YD57" s="63"/>
      <c r="YE57" s="63"/>
      <c r="YF57" s="63"/>
      <c r="YG57" s="63"/>
      <c r="YH57" s="63"/>
      <c r="YI57" s="63"/>
      <c r="YJ57" s="63"/>
      <c r="YK57" s="63"/>
      <c r="YL57" s="63"/>
      <c r="YM57" s="63"/>
      <c r="YN57" s="63"/>
      <c r="YO57" s="63"/>
      <c r="YP57" s="63"/>
      <c r="YQ57" s="63"/>
      <c r="YR57" s="63"/>
      <c r="YS57" s="63"/>
      <c r="YT57" s="63"/>
      <c r="YU57" s="63"/>
      <c r="YV57" s="63"/>
      <c r="YW57" s="63"/>
      <c r="YX57" s="63"/>
      <c r="YY57" s="63"/>
      <c r="YZ57" s="63"/>
      <c r="ZA57" s="63"/>
      <c r="ZB57" s="63"/>
      <c r="ZC57" s="63"/>
      <c r="ZD57" s="63"/>
      <c r="ZE57" s="63"/>
      <c r="ZF57" s="63"/>
      <c r="ZG57" s="63"/>
      <c r="ZH57" s="63"/>
      <c r="ZI57" s="63"/>
      <c r="ZJ57" s="63"/>
      <c r="ZK57" s="63"/>
      <c r="ZL57" s="63"/>
      <c r="ZM57" s="63"/>
      <c r="ZN57" s="63"/>
      <c r="ZO57" s="63"/>
      <c r="ZP57" s="63"/>
      <c r="ZQ57" s="63"/>
      <c r="ZR57" s="63"/>
      <c r="ZS57" s="63"/>
      <c r="ZT57" s="63"/>
      <c r="ZU57" s="63"/>
      <c r="ZV57" s="63"/>
      <c r="ZW57" s="63"/>
      <c r="ZX57" s="63"/>
      <c r="ZY57" s="63"/>
      <c r="ZZ57" s="63"/>
      <c r="AAA57" s="63"/>
      <c r="AAB57" s="63"/>
      <c r="AAC57" s="63"/>
      <c r="AAD57" s="63"/>
      <c r="AAE57" s="63"/>
      <c r="AAF57" s="63"/>
      <c r="AAG57" s="63"/>
      <c r="AAH57" s="63"/>
      <c r="AAI57" s="63"/>
      <c r="AAJ57" s="63"/>
      <c r="AAK57" s="63"/>
      <c r="AAL57" s="63"/>
      <c r="AAM57" s="63"/>
      <c r="AAN57" s="63"/>
      <c r="AAO57" s="63"/>
      <c r="AAP57" s="63"/>
      <c r="AAQ57" s="63"/>
      <c r="AAR57" s="63"/>
      <c r="AAS57" s="63"/>
      <c r="AAT57" s="63"/>
      <c r="AAU57" s="63"/>
      <c r="AAV57" s="63"/>
      <c r="AAW57" s="63"/>
      <c r="AAX57" s="63"/>
      <c r="AAY57" s="63"/>
      <c r="AAZ57" s="63"/>
      <c r="ABA57" s="63"/>
      <c r="ABB57" s="63"/>
      <c r="ABC57" s="63"/>
      <c r="ABD57" s="63"/>
      <c r="ABE57" s="63"/>
      <c r="ABF57" s="63"/>
      <c r="ABG57" s="63"/>
      <c r="ABH57" s="63"/>
      <c r="ABI57" s="63"/>
      <c r="ABJ57" s="63"/>
      <c r="ABK57" s="63"/>
      <c r="ABL57" s="63"/>
      <c r="ABM57" s="63"/>
      <c r="ABN57" s="63"/>
      <c r="ABO57" s="63"/>
      <c r="ABP57" s="63"/>
      <c r="ABQ57" s="63"/>
      <c r="ABR57" s="63"/>
      <c r="ABS57" s="63"/>
      <c r="ABT57" s="63"/>
      <c r="ABU57" s="63"/>
      <c r="ABV57" s="63"/>
      <c r="ABW57" s="63"/>
      <c r="ABX57" s="63"/>
      <c r="ABY57" s="63"/>
      <c r="ABZ57" s="63"/>
      <c r="ACA57" s="63"/>
      <c r="ACB57" s="63"/>
      <c r="ACC57" s="63"/>
      <c r="ACD57" s="63"/>
      <c r="ACE57" s="63"/>
      <c r="ACF57" s="63"/>
      <c r="ACG57" s="63"/>
      <c r="ACH57" s="63"/>
      <c r="ACI57" s="63"/>
      <c r="ACJ57" s="63"/>
      <c r="ACK57" s="63"/>
      <c r="ACL57" s="63"/>
      <c r="ACM57" s="63"/>
      <c r="ACN57" s="63"/>
      <c r="ACO57" s="63"/>
      <c r="ACP57" s="63"/>
      <c r="ACQ57" s="63"/>
      <c r="ACR57" s="63"/>
      <c r="ACS57" s="63"/>
      <c r="ACT57" s="63"/>
      <c r="ACU57" s="63"/>
      <c r="ACV57" s="63"/>
      <c r="ACW57" s="63"/>
      <c r="ACX57" s="63"/>
      <c r="ACY57" s="63"/>
      <c r="ACZ57" s="63"/>
      <c r="ADA57" s="63"/>
      <c r="ADB57" s="63"/>
      <c r="ADC57" s="63"/>
      <c r="ADD57" s="63"/>
      <c r="ADE57" s="63"/>
      <c r="ADF57" s="63"/>
      <c r="ADG57" s="63"/>
      <c r="ADH57" s="63"/>
      <c r="ADI57" s="63"/>
      <c r="ADJ57" s="63"/>
      <c r="ADK57" s="63"/>
      <c r="ADL57" s="63"/>
      <c r="ADM57" s="63"/>
      <c r="ADN57" s="63"/>
      <c r="ADO57" s="63"/>
      <c r="ADP57" s="63"/>
      <c r="ADQ57" s="63"/>
      <c r="ADR57" s="63"/>
      <c r="ADS57" s="63"/>
      <c r="ADT57" s="63"/>
      <c r="ADU57" s="63"/>
      <c r="ADV57" s="63"/>
      <c r="ADW57" s="63"/>
      <c r="ADX57" s="63"/>
      <c r="ADY57" s="63"/>
      <c r="ADZ57" s="63"/>
      <c r="AEA57" s="63"/>
      <c r="AEB57" s="63"/>
      <c r="AEC57" s="63"/>
      <c r="AED57" s="63"/>
      <c r="AEE57" s="63"/>
      <c r="AEF57" s="63"/>
      <c r="AEG57" s="63"/>
      <c r="AEH57" s="63"/>
      <c r="AEI57" s="63"/>
      <c r="AEJ57" s="63"/>
      <c r="AEK57" s="63"/>
      <c r="AEL57" s="63"/>
      <c r="AEM57" s="63"/>
      <c r="AEN57" s="63"/>
      <c r="AEO57" s="63"/>
      <c r="AEP57" s="63"/>
      <c r="AEQ57" s="63"/>
      <c r="AER57" s="63"/>
      <c r="AES57" s="63"/>
      <c r="AET57" s="63"/>
      <c r="AEU57" s="63"/>
      <c r="AEV57" s="63"/>
      <c r="AEW57" s="63"/>
      <c r="AEX57" s="63"/>
      <c r="AEY57" s="63"/>
      <c r="AEZ57" s="63"/>
      <c r="AFA57" s="63"/>
      <c r="AFB57" s="63"/>
      <c r="AFC57" s="63"/>
      <c r="AFD57" s="63"/>
      <c r="AFE57" s="63"/>
      <c r="AFF57" s="63"/>
      <c r="AFG57" s="63"/>
      <c r="AFH57" s="63"/>
      <c r="AFI57" s="63"/>
      <c r="AFJ57" s="63"/>
      <c r="AFK57" s="63"/>
      <c r="AFL57" s="63"/>
      <c r="AFM57" s="63"/>
      <c r="AFN57" s="63"/>
      <c r="AFO57" s="63"/>
      <c r="AFP57" s="63"/>
      <c r="AFQ57" s="63"/>
      <c r="AFR57" s="63"/>
      <c r="AFS57" s="63"/>
      <c r="AFT57" s="63"/>
      <c r="AFU57" s="63"/>
      <c r="AFV57" s="63"/>
      <c r="AFW57" s="63"/>
      <c r="AFX57" s="63"/>
      <c r="AFY57" s="63"/>
      <c r="AFZ57" s="63"/>
      <c r="AGA57" s="63"/>
      <c r="AGB57" s="63"/>
      <c r="AGC57" s="63"/>
      <c r="AGD57" s="63"/>
      <c r="AGE57" s="63"/>
      <c r="AGF57" s="63"/>
      <c r="AGG57" s="63"/>
      <c r="AGH57" s="63"/>
      <c r="AGI57" s="63"/>
      <c r="AGJ57" s="63"/>
      <c r="AGK57" s="63"/>
      <c r="AGL57" s="63"/>
      <c r="AGM57" s="63"/>
      <c r="AGN57" s="63"/>
      <c r="AGO57" s="63"/>
      <c r="AGP57" s="63"/>
      <c r="AGQ57" s="63"/>
      <c r="AGR57" s="63"/>
      <c r="AGS57" s="63"/>
      <c r="AGT57" s="63"/>
      <c r="AGU57" s="63"/>
      <c r="AGV57" s="63"/>
      <c r="AGW57" s="63"/>
      <c r="AGX57" s="63"/>
      <c r="AGY57" s="63"/>
      <c r="AGZ57" s="63"/>
      <c r="AHA57" s="63"/>
      <c r="AHB57" s="63"/>
      <c r="AHC57" s="63"/>
      <c r="AHD57" s="63"/>
      <c r="AHE57" s="63"/>
      <c r="AHF57" s="63"/>
      <c r="AHG57" s="63"/>
      <c r="AHH57" s="63"/>
      <c r="AHI57" s="63"/>
      <c r="AHJ57" s="63"/>
      <c r="AHK57" s="63"/>
      <c r="AHL57" s="63"/>
      <c r="AHM57" s="63"/>
      <c r="AHN57" s="63"/>
      <c r="AHO57" s="63"/>
      <c r="AHP57" s="63"/>
      <c r="AHQ57" s="63"/>
      <c r="AHR57" s="63"/>
      <c r="AHS57" s="63"/>
      <c r="AHT57" s="63"/>
      <c r="AHU57" s="63"/>
      <c r="AHV57" s="63"/>
      <c r="AHW57" s="63"/>
      <c r="AHX57" s="63"/>
      <c r="AHY57" s="63"/>
      <c r="AHZ57" s="63"/>
      <c r="AIA57" s="63"/>
      <c r="AIB57" s="63"/>
      <c r="AIC57" s="63"/>
      <c r="AID57" s="63"/>
      <c r="AIE57" s="63"/>
      <c r="AIF57" s="63"/>
      <c r="AIG57" s="63"/>
      <c r="AIH57" s="63"/>
      <c r="AII57" s="63"/>
      <c r="AIJ57" s="63"/>
      <c r="AIK57" s="63"/>
      <c r="AIL57" s="63"/>
      <c r="AIM57" s="63"/>
      <c r="AIN57" s="63"/>
      <c r="AIO57" s="63"/>
      <c r="AIP57" s="63"/>
      <c r="AIQ57" s="63"/>
      <c r="AIR57" s="63"/>
      <c r="AIS57" s="63"/>
      <c r="AIT57" s="63"/>
      <c r="AIU57" s="63"/>
      <c r="AIV57" s="63"/>
      <c r="AIW57" s="63"/>
      <c r="AIX57" s="63"/>
      <c r="AIY57" s="63"/>
      <c r="AIZ57" s="63"/>
      <c r="AJA57" s="63"/>
      <c r="AJB57" s="63"/>
      <c r="AJC57" s="63"/>
      <c r="AJD57" s="63"/>
      <c r="AJE57" s="63"/>
      <c r="AJF57" s="63"/>
      <c r="AJG57" s="63"/>
      <c r="AJH57" s="63"/>
      <c r="AJI57" s="63"/>
      <c r="AJJ57" s="63"/>
      <c r="AJK57" s="63"/>
      <c r="AJL57" s="63"/>
      <c r="AJM57" s="63"/>
      <c r="AJN57" s="63"/>
      <c r="AJO57" s="63"/>
      <c r="AJP57" s="63"/>
      <c r="AJQ57" s="63"/>
      <c r="AJR57" s="63"/>
      <c r="AJS57" s="63"/>
      <c r="AJT57" s="63"/>
      <c r="AJU57" s="63"/>
      <c r="AJV57" s="63"/>
      <c r="AJW57" s="63"/>
      <c r="AJX57" s="63"/>
      <c r="AJY57" s="63"/>
      <c r="AJZ57" s="63"/>
      <c r="AKA57" s="63"/>
      <c r="AKB57" s="63"/>
      <c r="AKC57" s="63"/>
      <c r="AKD57" s="63"/>
      <c r="AKE57" s="63"/>
      <c r="AKF57" s="63"/>
      <c r="AKG57" s="63"/>
      <c r="AKH57" s="63"/>
      <c r="AKI57" s="63"/>
      <c r="AKJ57" s="63"/>
      <c r="AKK57" s="63"/>
      <c r="AKL57" s="63"/>
      <c r="AKM57" s="63"/>
      <c r="AKN57" s="63"/>
      <c r="AKO57" s="63"/>
      <c r="AKP57" s="63"/>
      <c r="AKQ57" s="63"/>
      <c r="AKR57" s="63"/>
      <c r="AKS57" s="63"/>
      <c r="AKT57" s="63"/>
      <c r="AKU57" s="63"/>
      <c r="AKV57" s="63"/>
      <c r="AKW57" s="63"/>
      <c r="AKX57" s="63"/>
      <c r="AKY57" s="63"/>
      <c r="AKZ57" s="63"/>
      <c r="ALA57" s="63"/>
      <c r="ALB57" s="63"/>
      <c r="ALC57" s="63"/>
      <c r="ALD57" s="63"/>
      <c r="ALE57" s="63"/>
      <c r="ALF57" s="63"/>
      <c r="ALG57" s="63"/>
      <c r="ALH57" s="63"/>
      <c r="ALI57" s="63"/>
      <c r="ALJ57" s="63"/>
      <c r="ALK57" s="63"/>
      <c r="ALL57" s="63"/>
      <c r="ALM57" s="63"/>
      <c r="ALN57" s="63"/>
      <c r="ALO57" s="63"/>
      <c r="ALP57" s="63"/>
      <c r="ALQ57" s="63"/>
      <c r="ALR57" s="63"/>
      <c r="ALS57" s="63"/>
      <c r="ALT57" s="63"/>
      <c r="ALU57" s="63"/>
      <c r="ALV57" s="63"/>
      <c r="ALW57" s="63"/>
      <c r="ALX57" s="63"/>
      <c r="ALY57" s="63"/>
      <c r="ALZ57" s="63"/>
      <c r="AMA57" s="63"/>
      <c r="AMB57" s="63"/>
      <c r="AMC57" s="63"/>
      <c r="AMD57" s="63"/>
      <c r="AME57" s="63"/>
      <c r="AMF57" s="63"/>
      <c r="AMG57" s="63"/>
      <c r="AMH57" s="63"/>
      <c r="AMI57" s="63"/>
      <c r="AMJ57" s="63"/>
      <c r="AMK57" s="63"/>
      <c r="AML57" s="63"/>
      <c r="AMM57" s="63"/>
      <c r="AMN57" s="63"/>
      <c r="AMO57" s="63"/>
      <c r="AMP57" s="63"/>
      <c r="AMQ57" s="63"/>
      <c r="AMR57" s="63"/>
      <c r="AMS57" s="63"/>
      <c r="AMT57" s="63"/>
      <c r="AMU57" s="63"/>
      <c r="AMV57" s="63"/>
      <c r="AMW57" s="63"/>
      <c r="AMX57" s="63"/>
      <c r="AMY57" s="63"/>
      <c r="AMZ57" s="63"/>
      <c r="ANA57" s="63"/>
      <c r="ANB57" s="63"/>
      <c r="ANC57" s="63"/>
      <c r="AND57" s="63"/>
      <c r="ANE57" s="63"/>
      <c r="ANF57" s="63"/>
      <c r="ANG57" s="63"/>
      <c r="ANH57" s="63"/>
      <c r="ANI57" s="63"/>
      <c r="ANJ57" s="63"/>
      <c r="ANK57" s="63"/>
      <c r="ANL57" s="63"/>
      <c r="ANM57" s="63"/>
      <c r="ANN57" s="63"/>
      <c r="ANO57" s="63"/>
      <c r="ANP57" s="63"/>
      <c r="ANQ57" s="63"/>
      <c r="ANR57" s="63"/>
      <c r="ANS57" s="63"/>
      <c r="ANT57" s="63"/>
      <c r="ANU57" s="63"/>
      <c r="ANV57" s="63"/>
      <c r="ANW57" s="63"/>
      <c r="ANX57" s="63"/>
      <c r="ANY57" s="63"/>
      <c r="ANZ57" s="63"/>
      <c r="AOA57" s="63"/>
      <c r="AOB57" s="63"/>
      <c r="AOC57" s="63"/>
      <c r="AOD57" s="63"/>
      <c r="AOE57" s="63"/>
      <c r="AOF57" s="63"/>
      <c r="AOG57" s="63"/>
      <c r="AOH57" s="63"/>
      <c r="AOI57" s="63"/>
      <c r="AOJ57" s="63"/>
      <c r="AOK57" s="63"/>
      <c r="AOL57" s="63"/>
      <c r="AOM57" s="63"/>
      <c r="AON57" s="63"/>
      <c r="AOO57" s="63"/>
      <c r="AOP57" s="63"/>
      <c r="AOQ57" s="63"/>
      <c r="AOR57" s="63"/>
      <c r="AOS57" s="63"/>
      <c r="AOT57" s="63"/>
      <c r="AOU57" s="63"/>
      <c r="AOV57" s="63"/>
      <c r="AOW57" s="63"/>
      <c r="AOX57" s="63"/>
      <c r="AOY57" s="63"/>
      <c r="AOZ57" s="63"/>
      <c r="APA57" s="63"/>
      <c r="APB57" s="63"/>
      <c r="APC57" s="63"/>
      <c r="APD57" s="63"/>
      <c r="APE57" s="63"/>
      <c r="APF57" s="63"/>
      <c r="APG57" s="63"/>
      <c r="APH57" s="63"/>
      <c r="API57" s="63"/>
      <c r="APJ57" s="63"/>
      <c r="APK57" s="63"/>
      <c r="APL57" s="63"/>
      <c r="APM57" s="63"/>
      <c r="APN57" s="63"/>
      <c r="APO57" s="63"/>
      <c r="APP57" s="63"/>
      <c r="APQ57" s="63"/>
      <c r="APR57" s="63"/>
      <c r="APS57" s="63"/>
      <c r="APT57" s="63"/>
      <c r="APU57" s="63"/>
      <c r="APV57" s="63"/>
      <c r="APW57" s="63"/>
      <c r="APX57" s="63"/>
      <c r="APY57" s="63"/>
      <c r="APZ57" s="63"/>
      <c r="AQA57" s="63"/>
      <c r="AQB57" s="63"/>
      <c r="AQC57" s="63"/>
      <c r="AQD57" s="63"/>
      <c r="AQE57" s="63"/>
      <c r="AQF57" s="63"/>
      <c r="AQG57" s="63"/>
      <c r="AQH57" s="63"/>
      <c r="AQI57" s="63"/>
      <c r="AQJ57" s="63"/>
      <c r="AQK57" s="63"/>
      <c r="AQL57" s="63"/>
      <c r="AQM57" s="63"/>
      <c r="AQN57" s="63"/>
      <c r="AQO57" s="63"/>
      <c r="AQP57" s="63"/>
      <c r="AQQ57" s="63"/>
      <c r="AQR57" s="63"/>
      <c r="AQS57" s="63"/>
      <c r="AQT57" s="63"/>
      <c r="AQU57" s="63"/>
      <c r="AQV57" s="63"/>
      <c r="AQW57" s="63"/>
      <c r="AQX57" s="63"/>
      <c r="AQY57" s="63"/>
      <c r="AQZ57" s="63"/>
      <c r="ARA57" s="63"/>
      <c r="ARB57" s="63"/>
      <c r="ARC57" s="63"/>
      <c r="ARD57" s="63"/>
      <c r="ARE57" s="63"/>
      <c r="ARF57" s="63"/>
      <c r="ARG57" s="63"/>
      <c r="ARH57" s="63"/>
      <c r="ARI57" s="63"/>
      <c r="ARJ57" s="63"/>
      <c r="ARK57" s="63"/>
      <c r="ARL57" s="63"/>
      <c r="ARM57" s="63"/>
      <c r="ARN57" s="63"/>
      <c r="ARO57" s="63"/>
      <c r="ARP57" s="63"/>
      <c r="ARQ57" s="63"/>
      <c r="ARR57" s="63"/>
      <c r="ARS57" s="63"/>
      <c r="ART57" s="63"/>
      <c r="ARU57" s="63"/>
      <c r="ARV57" s="63"/>
      <c r="ARW57" s="63"/>
      <c r="ARX57" s="63"/>
      <c r="ARY57" s="63"/>
      <c r="ARZ57" s="63"/>
      <c r="ASA57" s="63"/>
      <c r="ASB57" s="63"/>
      <c r="ASC57" s="63"/>
      <c r="ASD57" s="63"/>
      <c r="ASE57" s="63"/>
      <c r="ASF57" s="63"/>
      <c r="ASG57" s="63"/>
      <c r="ASH57" s="63"/>
      <c r="ASI57" s="63"/>
      <c r="ASJ57" s="63"/>
      <c r="ASK57" s="63"/>
      <c r="ASL57" s="63"/>
      <c r="ASM57" s="63"/>
      <c r="ASN57" s="63"/>
      <c r="ASO57" s="63"/>
      <c r="ASP57" s="63"/>
      <c r="ASQ57" s="63"/>
      <c r="ASR57" s="63"/>
      <c r="ASS57" s="63"/>
      <c r="AST57" s="63"/>
      <c r="ASU57" s="63"/>
      <c r="ASV57" s="63"/>
      <c r="ASW57" s="63"/>
      <c r="ASX57" s="63"/>
      <c r="ASY57" s="63"/>
      <c r="ASZ57" s="63"/>
      <c r="ATA57" s="63"/>
      <c r="ATB57" s="63"/>
      <c r="ATC57" s="63"/>
      <c r="ATD57" s="63"/>
      <c r="ATE57" s="63"/>
      <c r="ATF57" s="63"/>
      <c r="ATG57" s="63"/>
      <c r="ATH57" s="63"/>
      <c r="ATI57" s="63"/>
      <c r="ATJ57" s="63"/>
      <c r="ATK57" s="63"/>
      <c r="ATL57" s="63"/>
      <c r="ATM57" s="63"/>
      <c r="ATN57" s="63"/>
      <c r="ATO57" s="63"/>
      <c r="ATP57" s="63"/>
      <c r="ATQ57" s="63"/>
      <c r="ATR57" s="63"/>
      <c r="ATS57" s="63"/>
      <c r="ATT57" s="63"/>
      <c r="ATU57" s="63"/>
      <c r="ATV57" s="63"/>
      <c r="ATW57" s="63"/>
      <c r="ATX57" s="63"/>
      <c r="ATY57" s="63"/>
      <c r="ATZ57" s="63"/>
      <c r="AUA57" s="63"/>
      <c r="AUB57" s="63"/>
      <c r="AUC57" s="63"/>
      <c r="AUD57" s="63"/>
      <c r="AUE57" s="63"/>
      <c r="AUF57" s="63"/>
      <c r="AUG57" s="63"/>
      <c r="AUH57" s="63"/>
      <c r="AUI57" s="63"/>
      <c r="AUJ57" s="63"/>
      <c r="AUK57" s="63"/>
      <c r="AUL57" s="63"/>
      <c r="AUM57" s="63"/>
      <c r="AUN57" s="63"/>
      <c r="AUO57" s="63"/>
      <c r="AUP57" s="63"/>
      <c r="AUQ57" s="63"/>
      <c r="AUR57" s="63"/>
      <c r="AUS57" s="63"/>
      <c r="AUT57" s="63"/>
      <c r="AUU57" s="63"/>
      <c r="AUV57" s="63"/>
      <c r="AUW57" s="63"/>
      <c r="AUX57" s="63"/>
      <c r="AUY57" s="63"/>
      <c r="AUZ57" s="63"/>
      <c r="AVA57" s="63"/>
      <c r="AVB57" s="63"/>
      <c r="AVC57" s="63"/>
      <c r="AVD57" s="63"/>
      <c r="AVE57" s="63"/>
      <c r="AVF57" s="63"/>
      <c r="AVG57" s="63"/>
      <c r="AVH57" s="63"/>
      <c r="AVI57" s="63"/>
      <c r="AVJ57" s="63"/>
      <c r="AVK57" s="63"/>
      <c r="AVL57" s="63"/>
      <c r="AVM57" s="63"/>
      <c r="AVN57" s="63"/>
      <c r="AVO57" s="63"/>
      <c r="AVP57" s="63"/>
      <c r="AVQ57" s="63"/>
      <c r="AVR57" s="63"/>
      <c r="AVS57" s="63"/>
      <c r="AVT57" s="63"/>
      <c r="AVU57" s="63"/>
      <c r="AVV57" s="63"/>
      <c r="AVW57" s="63"/>
      <c r="AVX57" s="63"/>
      <c r="AVY57" s="63"/>
      <c r="AVZ57" s="63"/>
      <c r="AWA57" s="63"/>
      <c r="AWB57" s="63"/>
      <c r="AWC57" s="63"/>
      <c r="AWD57" s="63"/>
      <c r="AWE57" s="63"/>
      <c r="AWF57" s="63"/>
      <c r="AWG57" s="63"/>
      <c r="AWH57" s="63"/>
      <c r="AWI57" s="63"/>
      <c r="AWJ57" s="63"/>
      <c r="AWK57" s="63"/>
      <c r="AWL57" s="63"/>
      <c r="AWM57" s="63"/>
      <c r="AWN57" s="63"/>
      <c r="AWO57" s="63"/>
      <c r="AWP57" s="63"/>
      <c r="AWQ57" s="63"/>
      <c r="AWR57" s="63"/>
      <c r="AWS57" s="63"/>
      <c r="AWT57" s="63"/>
      <c r="AWU57" s="63"/>
      <c r="AWV57" s="63"/>
      <c r="AWW57" s="63"/>
      <c r="AWX57" s="63"/>
      <c r="AWY57" s="63"/>
      <c r="AWZ57" s="63"/>
      <c r="AXA57" s="63"/>
      <c r="AXB57" s="63"/>
      <c r="AXC57" s="63"/>
      <c r="AXD57" s="63"/>
      <c r="AXE57" s="63"/>
      <c r="AXF57" s="63"/>
      <c r="AXG57" s="63"/>
      <c r="AXH57" s="63"/>
      <c r="AXI57" s="63"/>
      <c r="AXJ57" s="63"/>
      <c r="AXK57" s="63"/>
      <c r="AXL57" s="63"/>
      <c r="AXM57" s="63"/>
      <c r="AXN57" s="63"/>
      <c r="AXO57" s="63"/>
      <c r="AXP57" s="63"/>
      <c r="AXQ57" s="63"/>
      <c r="AXR57" s="63"/>
      <c r="AXS57" s="63"/>
      <c r="AXT57" s="63"/>
      <c r="AXU57" s="63"/>
      <c r="AXV57" s="63"/>
      <c r="AXW57" s="63"/>
      <c r="AXX57" s="63"/>
      <c r="AXY57" s="63"/>
      <c r="AXZ57" s="63"/>
      <c r="AYA57" s="63"/>
      <c r="AYB57" s="63"/>
      <c r="AYC57" s="63"/>
      <c r="AYD57" s="63"/>
      <c r="AYE57" s="63"/>
      <c r="AYF57" s="63"/>
      <c r="AYG57" s="63"/>
      <c r="AYH57" s="63"/>
      <c r="AYI57" s="63"/>
      <c r="AYJ57" s="63"/>
      <c r="AYK57" s="63"/>
      <c r="AYL57" s="63"/>
      <c r="AYM57" s="63"/>
      <c r="AYN57" s="63"/>
      <c r="AYO57" s="63"/>
      <c r="AYP57" s="63"/>
      <c r="AYQ57" s="63"/>
      <c r="AYR57" s="63"/>
      <c r="AYS57" s="63"/>
      <c r="AYT57" s="63"/>
      <c r="AYU57" s="63"/>
      <c r="AYV57" s="63"/>
      <c r="AYW57" s="63"/>
      <c r="AYX57" s="63"/>
      <c r="AYY57" s="63"/>
      <c r="AYZ57" s="63"/>
      <c r="AZA57" s="63"/>
      <c r="AZB57" s="63"/>
      <c r="AZC57" s="63"/>
      <c r="AZD57" s="63"/>
      <c r="AZE57" s="63"/>
      <c r="AZF57" s="63"/>
      <c r="AZG57" s="63"/>
      <c r="AZH57" s="63"/>
      <c r="AZI57" s="63"/>
      <c r="AZJ57" s="63"/>
      <c r="AZK57" s="63"/>
      <c r="AZL57" s="63"/>
      <c r="AZM57" s="63"/>
      <c r="AZN57" s="63"/>
      <c r="AZO57" s="63"/>
      <c r="AZP57" s="63"/>
      <c r="AZQ57" s="63"/>
      <c r="AZR57" s="63"/>
      <c r="AZS57" s="63"/>
      <c r="AZT57" s="63"/>
      <c r="AZU57" s="63"/>
      <c r="AZV57" s="63"/>
      <c r="AZW57" s="63"/>
      <c r="AZX57" s="63"/>
      <c r="AZY57" s="63"/>
      <c r="AZZ57" s="63"/>
      <c r="BAA57" s="63"/>
      <c r="BAB57" s="63"/>
      <c r="BAC57" s="63"/>
      <c r="BAD57" s="63"/>
      <c r="BAE57" s="63"/>
      <c r="BAF57" s="63"/>
      <c r="BAG57" s="63"/>
      <c r="BAH57" s="63"/>
      <c r="BAI57" s="63"/>
      <c r="BAJ57" s="63"/>
      <c r="BAK57" s="63"/>
      <c r="BAL57" s="63"/>
      <c r="BAM57" s="63"/>
      <c r="BAN57" s="63"/>
      <c r="BAO57" s="63"/>
      <c r="BAP57" s="63"/>
      <c r="BAQ57" s="63"/>
      <c r="BAR57" s="63"/>
      <c r="BAS57" s="63"/>
      <c r="BAT57" s="63"/>
      <c r="BAU57" s="63"/>
      <c r="BAV57" s="63"/>
      <c r="BAW57" s="63"/>
      <c r="BAX57" s="63"/>
      <c r="BAY57" s="63"/>
      <c r="BAZ57" s="63"/>
      <c r="BBA57" s="63"/>
      <c r="BBB57" s="63"/>
      <c r="BBC57" s="63"/>
      <c r="BBD57" s="63"/>
      <c r="BBE57" s="63"/>
      <c r="BBF57" s="63"/>
      <c r="BBG57" s="63"/>
      <c r="BBH57" s="63"/>
      <c r="BBI57" s="63"/>
      <c r="BBJ57" s="63"/>
      <c r="BBK57" s="63"/>
      <c r="BBL57" s="63"/>
      <c r="BBM57" s="63"/>
      <c r="BBN57" s="63"/>
      <c r="BBO57" s="63"/>
      <c r="BBP57" s="63"/>
      <c r="BBQ57" s="63"/>
      <c r="BBR57" s="63"/>
      <c r="BBS57" s="63"/>
      <c r="BBT57" s="63"/>
      <c r="BBU57" s="63"/>
      <c r="BBV57" s="63"/>
      <c r="BBW57" s="63"/>
      <c r="BBX57" s="63"/>
      <c r="BBY57" s="63"/>
      <c r="BBZ57" s="63"/>
      <c r="BCA57" s="63"/>
      <c r="BCB57" s="63"/>
      <c r="BCC57" s="63"/>
      <c r="BCD57" s="63"/>
      <c r="BCE57" s="63"/>
      <c r="BCF57" s="63"/>
      <c r="BCG57" s="63"/>
      <c r="BCH57" s="63"/>
      <c r="BCI57" s="63"/>
      <c r="BCJ57" s="63"/>
      <c r="BCK57" s="63"/>
      <c r="BCL57" s="63"/>
      <c r="BCM57" s="63"/>
      <c r="BCN57" s="63"/>
      <c r="BCO57" s="63"/>
      <c r="BCP57" s="63"/>
      <c r="BCQ57" s="63"/>
      <c r="BCR57" s="63"/>
      <c r="BCS57" s="63"/>
      <c r="BCT57" s="63"/>
      <c r="BCU57" s="63"/>
      <c r="BCV57" s="63"/>
      <c r="BCW57" s="63"/>
      <c r="BCX57" s="63"/>
      <c r="BCY57" s="63"/>
      <c r="BCZ57" s="63"/>
      <c r="BDA57" s="63"/>
      <c r="BDB57" s="63"/>
      <c r="BDC57" s="63"/>
      <c r="BDD57" s="63"/>
      <c r="BDE57" s="63"/>
      <c r="BDF57" s="63"/>
      <c r="BDG57" s="63"/>
      <c r="BDH57" s="63"/>
      <c r="BDI57" s="63"/>
      <c r="BDJ57" s="63"/>
      <c r="BDK57" s="63"/>
      <c r="BDL57" s="63"/>
      <c r="BDM57" s="63"/>
      <c r="BDN57" s="63"/>
      <c r="BDO57" s="63"/>
      <c r="BDP57" s="63"/>
      <c r="BDQ57" s="63"/>
      <c r="BDR57" s="63"/>
      <c r="BDS57" s="63"/>
      <c r="BDT57" s="63"/>
      <c r="BDU57" s="63"/>
      <c r="BDV57" s="63"/>
      <c r="BDW57" s="63"/>
      <c r="BDX57" s="63"/>
      <c r="BDY57" s="63"/>
      <c r="BDZ57" s="63"/>
      <c r="BEA57" s="63"/>
      <c r="BEB57" s="63"/>
      <c r="BEC57" s="63"/>
      <c r="BED57" s="63"/>
      <c r="BEE57" s="63"/>
      <c r="BEF57" s="63"/>
      <c r="BEG57" s="63"/>
      <c r="BEH57" s="63"/>
      <c r="BEI57" s="63"/>
      <c r="BEJ57" s="63"/>
      <c r="BEK57" s="63"/>
      <c r="BEL57" s="63"/>
      <c r="BEM57" s="63"/>
      <c r="BEN57" s="63"/>
      <c r="BEO57" s="63"/>
      <c r="BEP57" s="63"/>
      <c r="BEQ57" s="63"/>
      <c r="BER57" s="63"/>
      <c r="BES57" s="63"/>
      <c r="BET57" s="63"/>
      <c r="BEU57" s="63"/>
      <c r="BEV57" s="63"/>
      <c r="BEW57" s="63"/>
      <c r="BEX57" s="63"/>
      <c r="BEY57" s="63"/>
      <c r="BEZ57" s="63"/>
      <c r="BFA57" s="63"/>
      <c r="BFB57" s="63"/>
      <c r="BFC57" s="63"/>
      <c r="BFD57" s="63"/>
      <c r="BFE57" s="63"/>
      <c r="BFF57" s="63"/>
      <c r="BFG57" s="63"/>
      <c r="BFH57" s="63"/>
      <c r="BFI57" s="63"/>
      <c r="BFJ57" s="63"/>
      <c r="BFK57" s="63"/>
      <c r="BFL57" s="63"/>
      <c r="BFM57" s="63"/>
      <c r="BFN57" s="63"/>
      <c r="BFO57" s="63"/>
      <c r="BFP57" s="63"/>
      <c r="BFQ57" s="63"/>
      <c r="BFR57" s="63"/>
      <c r="BFS57" s="63"/>
      <c r="BFT57" s="63"/>
      <c r="BFU57" s="63"/>
      <c r="BFV57" s="63"/>
      <c r="BFW57" s="63"/>
      <c r="BFX57" s="63"/>
      <c r="BFY57" s="63"/>
      <c r="BFZ57" s="63"/>
      <c r="BGA57" s="63"/>
      <c r="BGB57" s="63"/>
      <c r="BGC57" s="63"/>
      <c r="BGD57" s="63"/>
      <c r="BGE57" s="63"/>
      <c r="BGF57" s="63"/>
      <c r="BGG57" s="63"/>
      <c r="BGH57" s="63"/>
      <c r="BGI57" s="63"/>
      <c r="BGJ57" s="63"/>
      <c r="BGK57" s="63"/>
      <c r="BGL57" s="63"/>
      <c r="BGM57" s="63"/>
      <c r="BGN57" s="63"/>
      <c r="BGO57" s="63"/>
      <c r="BGP57" s="63"/>
      <c r="BGQ57" s="63"/>
      <c r="BGR57" s="63"/>
      <c r="BGS57" s="63"/>
      <c r="BGT57" s="63"/>
      <c r="BGU57" s="63"/>
      <c r="BGV57" s="63"/>
      <c r="BGW57" s="63"/>
      <c r="BGX57" s="63"/>
      <c r="BGY57" s="63"/>
      <c r="BGZ57" s="63"/>
      <c r="BHA57" s="63"/>
      <c r="BHB57" s="63"/>
      <c r="BHC57" s="63"/>
      <c r="BHD57" s="63"/>
      <c r="BHE57" s="63"/>
      <c r="BHF57" s="63"/>
      <c r="BHG57" s="63"/>
      <c r="BHH57" s="63"/>
      <c r="BHI57" s="63"/>
      <c r="BHJ57" s="63"/>
      <c r="BHK57" s="63"/>
      <c r="BHL57" s="63"/>
      <c r="BHM57" s="63"/>
      <c r="BHN57" s="63"/>
      <c r="BHO57" s="63"/>
      <c r="BHP57" s="63"/>
      <c r="BHQ57" s="63"/>
      <c r="BHR57" s="63"/>
      <c r="BHS57" s="63"/>
      <c r="BHT57" s="63"/>
      <c r="BHU57" s="63"/>
      <c r="BHV57" s="63"/>
      <c r="BHW57" s="63"/>
      <c r="BHX57" s="63"/>
      <c r="BHY57" s="63"/>
      <c r="BHZ57" s="63"/>
      <c r="BIA57" s="63"/>
      <c r="BIB57" s="63"/>
      <c r="BIC57" s="63"/>
      <c r="BID57" s="63"/>
      <c r="BIE57" s="63"/>
      <c r="BIF57" s="63"/>
      <c r="BIG57" s="63"/>
      <c r="BIH57" s="63"/>
      <c r="BII57" s="63"/>
      <c r="BIJ57" s="63"/>
      <c r="BIK57" s="63"/>
      <c r="BIL57" s="63"/>
      <c r="BIM57" s="63"/>
      <c r="BIN57" s="63"/>
      <c r="BIO57" s="63"/>
      <c r="BIP57" s="63"/>
      <c r="BIQ57" s="63"/>
      <c r="BIR57" s="63"/>
      <c r="BIS57" s="63"/>
      <c r="BIT57" s="63"/>
      <c r="BIU57" s="63"/>
      <c r="BIV57" s="63"/>
      <c r="BIW57" s="63"/>
      <c r="BIX57" s="63"/>
      <c r="BIY57" s="63"/>
      <c r="BIZ57" s="63"/>
      <c r="BJA57" s="63"/>
      <c r="BJB57" s="63"/>
      <c r="BJC57" s="63"/>
      <c r="BJD57" s="63"/>
      <c r="BJE57" s="63"/>
      <c r="BJF57" s="63"/>
      <c r="BJG57" s="63"/>
      <c r="BJH57" s="63"/>
      <c r="BJI57" s="63"/>
      <c r="BJJ57" s="63"/>
      <c r="BJK57" s="63"/>
      <c r="BJL57" s="63"/>
      <c r="BJM57" s="63"/>
      <c r="BJN57" s="63"/>
      <c r="BJO57" s="63"/>
      <c r="BJP57" s="63"/>
      <c r="BJQ57" s="63"/>
      <c r="BJR57" s="63"/>
      <c r="BJS57" s="63"/>
      <c r="BJT57" s="63"/>
      <c r="BJU57" s="63"/>
      <c r="BJV57" s="63"/>
      <c r="BJW57" s="63"/>
      <c r="BJX57" s="63"/>
      <c r="BJY57" s="63"/>
      <c r="BJZ57" s="63"/>
      <c r="BKA57" s="63"/>
      <c r="BKB57" s="63"/>
      <c r="BKC57" s="63"/>
      <c r="BKD57" s="63"/>
      <c r="BKE57" s="63"/>
      <c r="BKF57" s="63"/>
      <c r="BKG57" s="63"/>
      <c r="BKH57" s="63"/>
      <c r="BKI57" s="63"/>
      <c r="BKJ57" s="63"/>
      <c r="BKK57" s="63"/>
      <c r="BKL57" s="63"/>
      <c r="BKM57" s="63"/>
      <c r="BKN57" s="63"/>
      <c r="BKO57" s="63"/>
      <c r="BKP57" s="63"/>
      <c r="BKQ57" s="63"/>
      <c r="BKR57" s="63"/>
      <c r="BKS57" s="63"/>
      <c r="BKT57" s="63"/>
      <c r="BKU57" s="63"/>
      <c r="BKV57" s="63"/>
      <c r="BKW57" s="63"/>
      <c r="BKX57" s="63"/>
      <c r="BKY57" s="63"/>
      <c r="BKZ57" s="63"/>
      <c r="BLA57" s="63"/>
      <c r="BLB57" s="63"/>
      <c r="BLC57" s="63"/>
      <c r="BLD57" s="63"/>
      <c r="BLE57" s="63"/>
      <c r="BLF57" s="63"/>
      <c r="BLG57" s="63"/>
      <c r="BLH57" s="63"/>
      <c r="BLI57" s="63"/>
      <c r="BLJ57" s="63"/>
      <c r="BLK57" s="63"/>
      <c r="BLL57" s="63"/>
      <c r="BLM57" s="63"/>
      <c r="BLN57" s="63"/>
      <c r="BLO57" s="63"/>
      <c r="BLP57" s="63"/>
      <c r="BLQ57" s="63"/>
      <c r="BLR57" s="63"/>
      <c r="BLS57" s="63"/>
      <c r="BLT57" s="63"/>
      <c r="BLU57" s="63"/>
      <c r="BLV57" s="63"/>
      <c r="BLW57" s="63"/>
      <c r="BLX57" s="63"/>
      <c r="BLY57" s="63"/>
      <c r="BLZ57" s="63"/>
      <c r="BMA57" s="63"/>
      <c r="BMB57" s="63"/>
      <c r="BMC57" s="63"/>
      <c r="BMD57" s="63"/>
      <c r="BME57" s="63"/>
    </row>
    <row r="58" spans="1:1695" s="1" customFormat="1" ht="15" hidden="1" customHeight="1" x14ac:dyDescent="0.25">
      <c r="A58" s="107" t="s">
        <v>251</v>
      </c>
      <c r="B58" s="108" t="e">
        <f>VLOOKUP(A58,'Tirantes - Executados'!$A$8:$M$404,10,FALSE)</f>
        <v>#N/A</v>
      </c>
      <c r="C58" s="133" t="e">
        <f>VLOOKUP(A58,'Tirantes - Executados'!$A$1:$M$405,17,FALSE)</f>
        <v>#N/A</v>
      </c>
      <c r="D58" s="122" t="e">
        <f>VLOOKUP(A58,'Tirantes - Executados'!$A$8:$M$404,18,FALSE)</f>
        <v>#N/A</v>
      </c>
      <c r="E58" s="133" t="e">
        <f>VLOOKUP(A58,'Tirantes - Executados'!$A$1:$M$405,19,FALSE)</f>
        <v>#N/A</v>
      </c>
      <c r="F58" s="122" t="e">
        <f>VLOOKUP(A58,'Tirantes - Executados'!$A$8:$M$404,20,FALSE)</f>
        <v>#N/A</v>
      </c>
      <c r="G58" s="133" t="e">
        <f>VLOOKUP(A58,'Tirantes - Executados'!$A$1:$M$405,21,FALSE)</f>
        <v>#N/A</v>
      </c>
      <c r="H58" s="122" t="e">
        <f>VLOOKUP(A58,'Tirantes - Executados'!$A$8:$M$404,22,FALSE)</f>
        <v>#N/A</v>
      </c>
      <c r="I58" s="133" t="e">
        <f>VLOOKUP(A58,'Tirantes - Executados'!$A$1:$M$405,23,FALSE)</f>
        <v>#N/A</v>
      </c>
      <c r="J58" s="122" t="e">
        <f>VLOOKUP(A58,'Tirantes - Executados'!$A$8:$M$404,24,FALSE)</f>
        <v>#N/A</v>
      </c>
      <c r="K58" s="108" t="e">
        <f>VLOOKUP(A58,'Tirantes - Executados'!$A$8:$M$404,11,FALSE)</f>
        <v>#N/A</v>
      </c>
      <c r="L58" s="133" t="e">
        <f>VLOOKUP(A58,'Tirantes - Executados'!$A$1:$M$405,28,FALSE)</f>
        <v>#N/A</v>
      </c>
      <c r="M58" s="122" t="e">
        <f>VLOOKUP(A58,'Tirantes - Executados'!$A$8:$M$404,29,FALSE)</f>
        <v>#N/A</v>
      </c>
      <c r="N58" s="133" t="e">
        <f>VLOOKUP(A58,'Tirantes - Executados'!$A$1:$M$405,30,FALSE)</f>
        <v>#N/A</v>
      </c>
      <c r="O58" s="122" t="e">
        <f>VLOOKUP(A58,'Tirantes - Executados'!$A$8:$M$404,31,FALSE)</f>
        <v>#N/A</v>
      </c>
      <c r="P58" s="133" t="e">
        <f>VLOOKUP(A58,'Tirantes - Executados'!$A$1:$M$405,32,FALSE)</f>
        <v>#N/A</v>
      </c>
      <c r="Q58" s="122" t="e">
        <f>VLOOKUP(A58,'Tirantes - Executados'!$A$8:$M$404,33,FALSE)</f>
        <v>#N/A</v>
      </c>
      <c r="R58" s="133" t="e">
        <f>VLOOKUP(A58,'Tirantes - Executados'!$A$1:$M$405,34,FALSE)</f>
        <v>#N/A</v>
      </c>
      <c r="S58" s="122" t="e">
        <f>VLOOKUP(A58,'Tirantes - Executados'!$A$8:$M$404,35,FALSE)</f>
        <v>#N/A</v>
      </c>
      <c r="T58" s="108" t="e">
        <f>VLOOKUP(A58,'Tirantes - Executados'!$A$8:$M$404,12,FALSE)</f>
        <v>#N/A</v>
      </c>
      <c r="U58" s="133" t="e">
        <f>VLOOKUP(A58,'Tirantes - Executados'!$A$1:$M$405,39,FALSE)</f>
        <v>#N/A</v>
      </c>
      <c r="V58" s="122" t="e">
        <f>VLOOKUP(A58,'Tirantes - Executados'!$A$8:$M$404,40,FALSE)</f>
        <v>#N/A</v>
      </c>
      <c r="W58" s="133" t="e">
        <f>VLOOKUP(A58,'Tirantes - Executados'!$A$1:$M$405,41,FALSE)</f>
        <v>#N/A</v>
      </c>
      <c r="X58" s="122" t="e">
        <f>VLOOKUP(A58,'Tirantes - Executados'!$A$8:$M$404,42,FALSE)</f>
        <v>#N/A</v>
      </c>
      <c r="Y58" s="133" t="e">
        <f>VLOOKUP(A58,'Tirantes - Executados'!$A$1:$M$405,43,FALSE)</f>
        <v>#N/A</v>
      </c>
      <c r="Z58" s="122" t="e">
        <f>VLOOKUP(A58,'Tirantes - Executados'!$A$8:$M$404,44,FALSE)</f>
        <v>#N/A</v>
      </c>
      <c r="AA58" s="133" t="e">
        <f>VLOOKUP(A58,'Tirantes - Executados'!$A$1:$M$405,45,FALSE)</f>
        <v>#N/A</v>
      </c>
      <c r="AB58" s="132" t="e">
        <f>VLOOKUP(A58,'Tirantes - Executados'!$A$8:$M$404,46,FALSE)</f>
        <v>#N/A</v>
      </c>
      <c r="AC58" s="210" t="s">
        <v>300</v>
      </c>
      <c r="AD58" s="109" t="e">
        <f>VLOOKUP(A58,'Tirantes - Executados'!$A$8:$M$404,14,FALSE)</f>
        <v>#N/A</v>
      </c>
      <c r="AE58" s="63"/>
      <c r="AF58" s="118" t="e">
        <f>VLOOKUP(A58,'Tirantes - Executados'!$A$1:$M$569,13,FALSE)</f>
        <v>#N/A</v>
      </c>
      <c r="AG58" s="63"/>
      <c r="AH58" s="63"/>
      <c r="AI58" s="230" t="e">
        <f>VLOOKUP(A58,'Tirantes - Executados'!$A$7:$M$404,50)</f>
        <v>#REF!</v>
      </c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  <c r="JI58" s="63"/>
      <c r="JJ58" s="63"/>
      <c r="JK58" s="63"/>
      <c r="JL58" s="63"/>
      <c r="JM58" s="63"/>
      <c r="JN58" s="63"/>
      <c r="JO58" s="63"/>
      <c r="JP58" s="63"/>
      <c r="JQ58" s="63"/>
      <c r="JR58" s="63"/>
      <c r="JS58" s="63"/>
      <c r="JT58" s="63"/>
      <c r="JU58" s="63"/>
      <c r="JV58" s="63"/>
      <c r="JW58" s="63"/>
      <c r="JX58" s="63"/>
      <c r="JY58" s="63"/>
      <c r="JZ58" s="63"/>
      <c r="KA58" s="63"/>
      <c r="KB58" s="63"/>
      <c r="KC58" s="63"/>
      <c r="KD58" s="63"/>
      <c r="KE58" s="63"/>
      <c r="KF58" s="63"/>
      <c r="KG58" s="63"/>
      <c r="KH58" s="63"/>
      <c r="KI58" s="63"/>
      <c r="KJ58" s="63"/>
      <c r="KK58" s="63"/>
      <c r="KL58" s="63"/>
      <c r="KM58" s="63"/>
      <c r="KN58" s="63"/>
      <c r="KO58" s="63"/>
      <c r="KP58" s="63"/>
      <c r="KQ58" s="63"/>
      <c r="KR58" s="63"/>
      <c r="KS58" s="63"/>
      <c r="KT58" s="63"/>
      <c r="KU58" s="63"/>
      <c r="KV58" s="63"/>
      <c r="KW58" s="63"/>
      <c r="KX58" s="63"/>
      <c r="KY58" s="63"/>
      <c r="KZ58" s="63"/>
      <c r="LA58" s="63"/>
      <c r="LB58" s="63"/>
      <c r="LC58" s="63"/>
      <c r="LD58" s="63"/>
      <c r="LE58" s="63"/>
      <c r="LF58" s="63"/>
      <c r="LG58" s="63"/>
      <c r="LH58" s="63"/>
      <c r="LI58" s="63"/>
      <c r="LJ58" s="63"/>
      <c r="LK58" s="63"/>
      <c r="LL58" s="63"/>
      <c r="LM58" s="63"/>
      <c r="LN58" s="63"/>
      <c r="LO58" s="63"/>
      <c r="LP58" s="63"/>
      <c r="LQ58" s="63"/>
      <c r="LR58" s="63"/>
      <c r="LS58" s="63"/>
      <c r="LT58" s="63"/>
      <c r="LU58" s="63"/>
      <c r="LV58" s="63"/>
      <c r="LW58" s="63"/>
      <c r="LX58" s="63"/>
      <c r="LY58" s="63"/>
      <c r="LZ58" s="63"/>
      <c r="MA58" s="63"/>
      <c r="MB58" s="63"/>
      <c r="MC58" s="63"/>
      <c r="MD58" s="63"/>
      <c r="ME58" s="63"/>
      <c r="MF58" s="63"/>
      <c r="MG58" s="63"/>
      <c r="MH58" s="63"/>
      <c r="MI58" s="63"/>
      <c r="MJ58" s="63"/>
      <c r="MK58" s="63"/>
      <c r="ML58" s="63"/>
      <c r="MM58" s="63"/>
      <c r="MN58" s="63"/>
      <c r="MO58" s="63"/>
      <c r="MP58" s="63"/>
      <c r="MQ58" s="63"/>
      <c r="MR58" s="63"/>
      <c r="MS58" s="63"/>
      <c r="MT58" s="63"/>
      <c r="MU58" s="63"/>
      <c r="MV58" s="63"/>
      <c r="MW58" s="63"/>
      <c r="MX58" s="63"/>
      <c r="MY58" s="63"/>
      <c r="MZ58" s="63"/>
      <c r="NA58" s="63"/>
      <c r="NB58" s="63"/>
      <c r="NC58" s="63"/>
      <c r="ND58" s="63"/>
      <c r="NE58" s="63"/>
      <c r="NF58" s="63"/>
      <c r="NG58" s="63"/>
      <c r="NH58" s="63"/>
      <c r="NI58" s="63"/>
      <c r="NJ58" s="63"/>
      <c r="NK58" s="63"/>
      <c r="NL58" s="63"/>
      <c r="NM58" s="63"/>
      <c r="NN58" s="63"/>
      <c r="NO58" s="63"/>
      <c r="NP58" s="63"/>
      <c r="NQ58" s="63"/>
      <c r="NR58" s="63"/>
      <c r="NS58" s="63"/>
      <c r="NT58" s="63"/>
      <c r="NU58" s="63"/>
      <c r="NV58" s="63"/>
      <c r="NW58" s="63"/>
      <c r="NX58" s="63"/>
      <c r="NY58" s="63"/>
      <c r="NZ58" s="63"/>
      <c r="OA58" s="63"/>
      <c r="OB58" s="63"/>
      <c r="OC58" s="63"/>
      <c r="OD58" s="63"/>
      <c r="OE58" s="63"/>
      <c r="OF58" s="63"/>
      <c r="OG58" s="63"/>
      <c r="OH58" s="63"/>
      <c r="OI58" s="63"/>
      <c r="OJ58" s="63"/>
      <c r="OK58" s="63"/>
      <c r="OL58" s="63"/>
      <c r="OM58" s="63"/>
      <c r="ON58" s="63"/>
      <c r="OO58" s="63"/>
      <c r="OP58" s="63"/>
      <c r="OQ58" s="63"/>
      <c r="OR58" s="63"/>
      <c r="OS58" s="63"/>
      <c r="OT58" s="63"/>
      <c r="OU58" s="63"/>
      <c r="OV58" s="63"/>
      <c r="OW58" s="63"/>
      <c r="OX58" s="63"/>
      <c r="OY58" s="63"/>
      <c r="OZ58" s="63"/>
      <c r="PA58" s="63"/>
      <c r="PB58" s="63"/>
      <c r="PC58" s="63"/>
      <c r="PD58" s="63"/>
      <c r="PE58" s="63"/>
      <c r="PF58" s="63"/>
      <c r="PG58" s="63"/>
      <c r="PH58" s="63"/>
      <c r="PI58" s="63"/>
      <c r="PJ58" s="63"/>
      <c r="PK58" s="63"/>
      <c r="PL58" s="63"/>
      <c r="PM58" s="63"/>
      <c r="PN58" s="63"/>
      <c r="PO58" s="63"/>
      <c r="PP58" s="63"/>
      <c r="PQ58" s="63"/>
      <c r="PR58" s="63"/>
      <c r="PS58" s="63"/>
      <c r="PT58" s="63"/>
      <c r="PU58" s="63"/>
      <c r="PV58" s="63"/>
      <c r="PW58" s="63"/>
      <c r="PX58" s="63"/>
      <c r="PY58" s="63"/>
      <c r="PZ58" s="63"/>
      <c r="QA58" s="63"/>
      <c r="QB58" s="63"/>
      <c r="QC58" s="63"/>
      <c r="QD58" s="63"/>
      <c r="QE58" s="63"/>
      <c r="QF58" s="63"/>
      <c r="QG58" s="63"/>
      <c r="QH58" s="63"/>
      <c r="QI58" s="63"/>
      <c r="QJ58" s="63"/>
      <c r="QK58" s="63"/>
      <c r="QL58" s="63"/>
      <c r="QM58" s="63"/>
      <c r="QN58" s="63"/>
      <c r="QO58" s="63"/>
      <c r="QP58" s="63"/>
      <c r="QQ58" s="63"/>
      <c r="QR58" s="63"/>
      <c r="QS58" s="63"/>
      <c r="QT58" s="63"/>
      <c r="QU58" s="63"/>
      <c r="QV58" s="63"/>
      <c r="QW58" s="63"/>
      <c r="QX58" s="63"/>
      <c r="QY58" s="63"/>
      <c r="QZ58" s="63"/>
      <c r="RA58" s="63"/>
      <c r="RB58" s="63"/>
      <c r="RC58" s="63"/>
      <c r="RD58" s="63"/>
      <c r="RE58" s="63"/>
      <c r="RF58" s="63"/>
      <c r="RG58" s="63"/>
      <c r="RH58" s="63"/>
      <c r="RI58" s="63"/>
      <c r="RJ58" s="63"/>
      <c r="RK58" s="63"/>
      <c r="RL58" s="63"/>
      <c r="RM58" s="63"/>
      <c r="RN58" s="63"/>
      <c r="RO58" s="63"/>
      <c r="RP58" s="63"/>
      <c r="RQ58" s="63"/>
      <c r="RR58" s="63"/>
      <c r="RS58" s="63"/>
      <c r="RT58" s="63"/>
      <c r="RU58" s="63"/>
      <c r="RV58" s="63"/>
      <c r="RW58" s="63"/>
      <c r="RX58" s="63"/>
      <c r="RY58" s="63"/>
      <c r="RZ58" s="63"/>
      <c r="SA58" s="63"/>
      <c r="SB58" s="63"/>
      <c r="SC58" s="63"/>
      <c r="SD58" s="63"/>
      <c r="SE58" s="63"/>
      <c r="SF58" s="63"/>
      <c r="SG58" s="63"/>
      <c r="SH58" s="63"/>
      <c r="SI58" s="63"/>
      <c r="SJ58" s="63"/>
      <c r="SK58" s="63"/>
      <c r="SL58" s="63"/>
      <c r="SM58" s="63"/>
      <c r="SN58" s="63"/>
      <c r="SO58" s="63"/>
      <c r="SP58" s="63"/>
      <c r="SQ58" s="63"/>
      <c r="SR58" s="63"/>
      <c r="SS58" s="63"/>
      <c r="ST58" s="63"/>
      <c r="SU58" s="63"/>
      <c r="SV58" s="63"/>
      <c r="SW58" s="63"/>
      <c r="SX58" s="63"/>
      <c r="SY58" s="63"/>
      <c r="SZ58" s="63"/>
      <c r="TA58" s="63"/>
      <c r="TB58" s="63"/>
      <c r="TC58" s="63"/>
      <c r="TD58" s="63"/>
      <c r="TE58" s="63"/>
      <c r="TF58" s="63"/>
      <c r="TG58" s="63"/>
      <c r="TH58" s="63"/>
      <c r="TI58" s="63"/>
      <c r="TJ58" s="63"/>
      <c r="TK58" s="63"/>
      <c r="TL58" s="63"/>
      <c r="TM58" s="63"/>
      <c r="TN58" s="63"/>
      <c r="TO58" s="63"/>
      <c r="TP58" s="63"/>
      <c r="TQ58" s="63"/>
      <c r="TR58" s="63"/>
      <c r="TS58" s="63"/>
      <c r="TT58" s="63"/>
      <c r="TU58" s="63"/>
      <c r="TV58" s="63"/>
      <c r="TW58" s="63"/>
      <c r="TX58" s="63"/>
      <c r="TY58" s="63"/>
      <c r="TZ58" s="63"/>
      <c r="UA58" s="63"/>
      <c r="UB58" s="63"/>
      <c r="UC58" s="63"/>
      <c r="UD58" s="63"/>
      <c r="UE58" s="63"/>
      <c r="UF58" s="63"/>
      <c r="UG58" s="63"/>
      <c r="UH58" s="63"/>
      <c r="UI58" s="63"/>
      <c r="UJ58" s="63"/>
      <c r="UK58" s="63"/>
      <c r="UL58" s="63"/>
      <c r="UM58" s="63"/>
      <c r="UN58" s="63"/>
      <c r="UO58" s="63"/>
      <c r="UP58" s="63"/>
      <c r="UQ58" s="63"/>
      <c r="UR58" s="63"/>
      <c r="US58" s="63"/>
      <c r="UT58" s="63"/>
      <c r="UU58" s="63"/>
      <c r="UV58" s="63"/>
      <c r="UW58" s="63"/>
      <c r="UX58" s="63"/>
      <c r="UY58" s="63"/>
      <c r="UZ58" s="63"/>
      <c r="VA58" s="63"/>
      <c r="VB58" s="63"/>
      <c r="VC58" s="63"/>
      <c r="VD58" s="63"/>
      <c r="VE58" s="63"/>
      <c r="VF58" s="63"/>
      <c r="VG58" s="63"/>
      <c r="VH58" s="63"/>
      <c r="VI58" s="63"/>
      <c r="VJ58" s="63"/>
      <c r="VK58" s="63"/>
      <c r="VL58" s="63"/>
      <c r="VM58" s="63"/>
      <c r="VN58" s="63"/>
      <c r="VO58" s="63"/>
      <c r="VP58" s="63"/>
      <c r="VQ58" s="63"/>
      <c r="VR58" s="63"/>
      <c r="VS58" s="63"/>
      <c r="VT58" s="63"/>
      <c r="VU58" s="63"/>
      <c r="VV58" s="63"/>
      <c r="VW58" s="63"/>
      <c r="VX58" s="63"/>
      <c r="VY58" s="63"/>
      <c r="VZ58" s="63"/>
      <c r="WA58" s="63"/>
      <c r="WB58" s="63"/>
      <c r="WC58" s="63"/>
      <c r="WD58" s="63"/>
      <c r="WE58" s="63"/>
      <c r="WF58" s="63"/>
      <c r="WG58" s="63"/>
      <c r="WH58" s="63"/>
      <c r="WI58" s="63"/>
      <c r="WJ58" s="63"/>
      <c r="WK58" s="63"/>
      <c r="WL58" s="63"/>
      <c r="WM58" s="63"/>
      <c r="WN58" s="63"/>
      <c r="WO58" s="63"/>
      <c r="WP58" s="63"/>
      <c r="WQ58" s="63"/>
      <c r="WR58" s="63"/>
      <c r="WS58" s="63"/>
      <c r="WT58" s="63"/>
      <c r="WU58" s="63"/>
      <c r="WV58" s="63"/>
      <c r="WW58" s="63"/>
      <c r="WX58" s="63"/>
      <c r="WY58" s="63"/>
      <c r="WZ58" s="63"/>
      <c r="XA58" s="63"/>
      <c r="XB58" s="63"/>
      <c r="XC58" s="63"/>
      <c r="XD58" s="63"/>
      <c r="XE58" s="63"/>
      <c r="XF58" s="63"/>
      <c r="XG58" s="63"/>
      <c r="XH58" s="63"/>
      <c r="XI58" s="63"/>
      <c r="XJ58" s="63"/>
      <c r="XK58" s="63"/>
      <c r="XL58" s="63"/>
      <c r="XM58" s="63"/>
      <c r="XN58" s="63"/>
      <c r="XO58" s="63"/>
      <c r="XP58" s="63"/>
      <c r="XQ58" s="63"/>
      <c r="XR58" s="63"/>
      <c r="XS58" s="63"/>
      <c r="XT58" s="63"/>
      <c r="XU58" s="63"/>
      <c r="XV58" s="63"/>
      <c r="XW58" s="63"/>
      <c r="XX58" s="63"/>
      <c r="XY58" s="63"/>
      <c r="XZ58" s="63"/>
      <c r="YA58" s="63"/>
      <c r="YB58" s="63"/>
      <c r="YC58" s="63"/>
      <c r="YD58" s="63"/>
      <c r="YE58" s="63"/>
      <c r="YF58" s="63"/>
      <c r="YG58" s="63"/>
      <c r="YH58" s="63"/>
      <c r="YI58" s="63"/>
      <c r="YJ58" s="63"/>
      <c r="YK58" s="63"/>
      <c r="YL58" s="63"/>
      <c r="YM58" s="63"/>
      <c r="YN58" s="63"/>
      <c r="YO58" s="63"/>
      <c r="YP58" s="63"/>
      <c r="YQ58" s="63"/>
      <c r="YR58" s="63"/>
      <c r="YS58" s="63"/>
      <c r="YT58" s="63"/>
      <c r="YU58" s="63"/>
      <c r="YV58" s="63"/>
      <c r="YW58" s="63"/>
      <c r="YX58" s="63"/>
      <c r="YY58" s="63"/>
      <c r="YZ58" s="63"/>
      <c r="ZA58" s="63"/>
      <c r="ZB58" s="63"/>
      <c r="ZC58" s="63"/>
      <c r="ZD58" s="63"/>
      <c r="ZE58" s="63"/>
      <c r="ZF58" s="63"/>
      <c r="ZG58" s="63"/>
      <c r="ZH58" s="63"/>
      <c r="ZI58" s="63"/>
      <c r="ZJ58" s="63"/>
      <c r="ZK58" s="63"/>
      <c r="ZL58" s="63"/>
      <c r="ZM58" s="63"/>
      <c r="ZN58" s="63"/>
      <c r="ZO58" s="63"/>
      <c r="ZP58" s="63"/>
      <c r="ZQ58" s="63"/>
      <c r="ZR58" s="63"/>
      <c r="ZS58" s="63"/>
      <c r="ZT58" s="63"/>
      <c r="ZU58" s="63"/>
      <c r="ZV58" s="63"/>
      <c r="ZW58" s="63"/>
      <c r="ZX58" s="63"/>
      <c r="ZY58" s="63"/>
      <c r="ZZ58" s="63"/>
      <c r="AAA58" s="63"/>
      <c r="AAB58" s="63"/>
      <c r="AAC58" s="63"/>
      <c r="AAD58" s="63"/>
      <c r="AAE58" s="63"/>
      <c r="AAF58" s="63"/>
      <c r="AAG58" s="63"/>
      <c r="AAH58" s="63"/>
      <c r="AAI58" s="63"/>
      <c r="AAJ58" s="63"/>
      <c r="AAK58" s="63"/>
      <c r="AAL58" s="63"/>
      <c r="AAM58" s="63"/>
      <c r="AAN58" s="63"/>
      <c r="AAO58" s="63"/>
      <c r="AAP58" s="63"/>
      <c r="AAQ58" s="63"/>
      <c r="AAR58" s="63"/>
      <c r="AAS58" s="63"/>
      <c r="AAT58" s="63"/>
      <c r="AAU58" s="63"/>
      <c r="AAV58" s="63"/>
      <c r="AAW58" s="63"/>
      <c r="AAX58" s="63"/>
      <c r="AAY58" s="63"/>
      <c r="AAZ58" s="63"/>
      <c r="ABA58" s="63"/>
      <c r="ABB58" s="63"/>
      <c r="ABC58" s="63"/>
      <c r="ABD58" s="63"/>
      <c r="ABE58" s="63"/>
      <c r="ABF58" s="63"/>
      <c r="ABG58" s="63"/>
      <c r="ABH58" s="63"/>
      <c r="ABI58" s="63"/>
      <c r="ABJ58" s="63"/>
      <c r="ABK58" s="63"/>
      <c r="ABL58" s="63"/>
      <c r="ABM58" s="63"/>
      <c r="ABN58" s="63"/>
      <c r="ABO58" s="63"/>
      <c r="ABP58" s="63"/>
      <c r="ABQ58" s="63"/>
      <c r="ABR58" s="63"/>
      <c r="ABS58" s="63"/>
      <c r="ABT58" s="63"/>
      <c r="ABU58" s="63"/>
      <c r="ABV58" s="63"/>
      <c r="ABW58" s="63"/>
      <c r="ABX58" s="63"/>
      <c r="ABY58" s="63"/>
      <c r="ABZ58" s="63"/>
      <c r="ACA58" s="63"/>
      <c r="ACB58" s="63"/>
      <c r="ACC58" s="63"/>
      <c r="ACD58" s="63"/>
      <c r="ACE58" s="63"/>
      <c r="ACF58" s="63"/>
      <c r="ACG58" s="63"/>
      <c r="ACH58" s="63"/>
      <c r="ACI58" s="63"/>
      <c r="ACJ58" s="63"/>
      <c r="ACK58" s="63"/>
      <c r="ACL58" s="63"/>
      <c r="ACM58" s="63"/>
      <c r="ACN58" s="63"/>
      <c r="ACO58" s="63"/>
      <c r="ACP58" s="63"/>
      <c r="ACQ58" s="63"/>
      <c r="ACR58" s="63"/>
      <c r="ACS58" s="63"/>
      <c r="ACT58" s="63"/>
      <c r="ACU58" s="63"/>
      <c r="ACV58" s="63"/>
      <c r="ACW58" s="63"/>
      <c r="ACX58" s="63"/>
      <c r="ACY58" s="63"/>
      <c r="ACZ58" s="63"/>
      <c r="ADA58" s="63"/>
      <c r="ADB58" s="63"/>
      <c r="ADC58" s="63"/>
      <c r="ADD58" s="63"/>
      <c r="ADE58" s="63"/>
      <c r="ADF58" s="63"/>
      <c r="ADG58" s="63"/>
      <c r="ADH58" s="63"/>
      <c r="ADI58" s="63"/>
      <c r="ADJ58" s="63"/>
      <c r="ADK58" s="63"/>
      <c r="ADL58" s="63"/>
      <c r="ADM58" s="63"/>
      <c r="ADN58" s="63"/>
      <c r="ADO58" s="63"/>
      <c r="ADP58" s="63"/>
      <c r="ADQ58" s="63"/>
      <c r="ADR58" s="63"/>
      <c r="ADS58" s="63"/>
      <c r="ADT58" s="63"/>
      <c r="ADU58" s="63"/>
      <c r="ADV58" s="63"/>
      <c r="ADW58" s="63"/>
      <c r="ADX58" s="63"/>
      <c r="ADY58" s="63"/>
      <c r="ADZ58" s="63"/>
      <c r="AEA58" s="63"/>
      <c r="AEB58" s="63"/>
      <c r="AEC58" s="63"/>
      <c r="AED58" s="63"/>
      <c r="AEE58" s="63"/>
      <c r="AEF58" s="63"/>
      <c r="AEG58" s="63"/>
      <c r="AEH58" s="63"/>
      <c r="AEI58" s="63"/>
      <c r="AEJ58" s="63"/>
      <c r="AEK58" s="63"/>
      <c r="AEL58" s="63"/>
      <c r="AEM58" s="63"/>
      <c r="AEN58" s="63"/>
      <c r="AEO58" s="63"/>
      <c r="AEP58" s="63"/>
      <c r="AEQ58" s="63"/>
      <c r="AER58" s="63"/>
      <c r="AES58" s="63"/>
      <c r="AET58" s="63"/>
      <c r="AEU58" s="63"/>
      <c r="AEV58" s="63"/>
      <c r="AEW58" s="63"/>
      <c r="AEX58" s="63"/>
      <c r="AEY58" s="63"/>
      <c r="AEZ58" s="63"/>
      <c r="AFA58" s="63"/>
      <c r="AFB58" s="63"/>
      <c r="AFC58" s="63"/>
      <c r="AFD58" s="63"/>
      <c r="AFE58" s="63"/>
      <c r="AFF58" s="63"/>
      <c r="AFG58" s="63"/>
      <c r="AFH58" s="63"/>
      <c r="AFI58" s="63"/>
      <c r="AFJ58" s="63"/>
      <c r="AFK58" s="63"/>
      <c r="AFL58" s="63"/>
      <c r="AFM58" s="63"/>
      <c r="AFN58" s="63"/>
      <c r="AFO58" s="63"/>
      <c r="AFP58" s="63"/>
      <c r="AFQ58" s="63"/>
      <c r="AFR58" s="63"/>
      <c r="AFS58" s="63"/>
      <c r="AFT58" s="63"/>
      <c r="AFU58" s="63"/>
      <c r="AFV58" s="63"/>
      <c r="AFW58" s="63"/>
      <c r="AFX58" s="63"/>
      <c r="AFY58" s="63"/>
      <c r="AFZ58" s="63"/>
      <c r="AGA58" s="63"/>
      <c r="AGB58" s="63"/>
      <c r="AGC58" s="63"/>
      <c r="AGD58" s="63"/>
      <c r="AGE58" s="63"/>
      <c r="AGF58" s="63"/>
      <c r="AGG58" s="63"/>
      <c r="AGH58" s="63"/>
      <c r="AGI58" s="63"/>
      <c r="AGJ58" s="63"/>
      <c r="AGK58" s="63"/>
      <c r="AGL58" s="63"/>
      <c r="AGM58" s="63"/>
      <c r="AGN58" s="63"/>
      <c r="AGO58" s="63"/>
      <c r="AGP58" s="63"/>
      <c r="AGQ58" s="63"/>
      <c r="AGR58" s="63"/>
      <c r="AGS58" s="63"/>
      <c r="AGT58" s="63"/>
      <c r="AGU58" s="63"/>
      <c r="AGV58" s="63"/>
      <c r="AGW58" s="63"/>
      <c r="AGX58" s="63"/>
      <c r="AGY58" s="63"/>
      <c r="AGZ58" s="63"/>
      <c r="AHA58" s="63"/>
      <c r="AHB58" s="63"/>
      <c r="AHC58" s="63"/>
      <c r="AHD58" s="63"/>
      <c r="AHE58" s="63"/>
      <c r="AHF58" s="63"/>
      <c r="AHG58" s="63"/>
      <c r="AHH58" s="63"/>
      <c r="AHI58" s="63"/>
      <c r="AHJ58" s="63"/>
      <c r="AHK58" s="63"/>
      <c r="AHL58" s="63"/>
      <c r="AHM58" s="63"/>
      <c r="AHN58" s="63"/>
      <c r="AHO58" s="63"/>
      <c r="AHP58" s="63"/>
      <c r="AHQ58" s="63"/>
      <c r="AHR58" s="63"/>
      <c r="AHS58" s="63"/>
      <c r="AHT58" s="63"/>
      <c r="AHU58" s="63"/>
      <c r="AHV58" s="63"/>
      <c r="AHW58" s="63"/>
      <c r="AHX58" s="63"/>
      <c r="AHY58" s="63"/>
      <c r="AHZ58" s="63"/>
      <c r="AIA58" s="63"/>
      <c r="AIB58" s="63"/>
      <c r="AIC58" s="63"/>
      <c r="AID58" s="63"/>
      <c r="AIE58" s="63"/>
      <c r="AIF58" s="63"/>
      <c r="AIG58" s="63"/>
      <c r="AIH58" s="63"/>
      <c r="AII58" s="63"/>
      <c r="AIJ58" s="63"/>
      <c r="AIK58" s="63"/>
      <c r="AIL58" s="63"/>
      <c r="AIM58" s="63"/>
      <c r="AIN58" s="63"/>
      <c r="AIO58" s="63"/>
      <c r="AIP58" s="63"/>
      <c r="AIQ58" s="63"/>
      <c r="AIR58" s="63"/>
      <c r="AIS58" s="63"/>
      <c r="AIT58" s="63"/>
      <c r="AIU58" s="63"/>
      <c r="AIV58" s="63"/>
      <c r="AIW58" s="63"/>
      <c r="AIX58" s="63"/>
      <c r="AIY58" s="63"/>
      <c r="AIZ58" s="63"/>
      <c r="AJA58" s="63"/>
      <c r="AJB58" s="63"/>
      <c r="AJC58" s="63"/>
      <c r="AJD58" s="63"/>
      <c r="AJE58" s="63"/>
      <c r="AJF58" s="63"/>
      <c r="AJG58" s="63"/>
      <c r="AJH58" s="63"/>
      <c r="AJI58" s="63"/>
      <c r="AJJ58" s="63"/>
      <c r="AJK58" s="63"/>
      <c r="AJL58" s="63"/>
      <c r="AJM58" s="63"/>
      <c r="AJN58" s="63"/>
      <c r="AJO58" s="63"/>
      <c r="AJP58" s="63"/>
      <c r="AJQ58" s="63"/>
      <c r="AJR58" s="63"/>
      <c r="AJS58" s="63"/>
      <c r="AJT58" s="63"/>
      <c r="AJU58" s="63"/>
      <c r="AJV58" s="63"/>
      <c r="AJW58" s="63"/>
      <c r="AJX58" s="63"/>
      <c r="AJY58" s="63"/>
      <c r="AJZ58" s="63"/>
      <c r="AKA58" s="63"/>
      <c r="AKB58" s="63"/>
      <c r="AKC58" s="63"/>
      <c r="AKD58" s="63"/>
      <c r="AKE58" s="63"/>
      <c r="AKF58" s="63"/>
      <c r="AKG58" s="63"/>
      <c r="AKH58" s="63"/>
      <c r="AKI58" s="63"/>
      <c r="AKJ58" s="63"/>
      <c r="AKK58" s="63"/>
      <c r="AKL58" s="63"/>
      <c r="AKM58" s="63"/>
      <c r="AKN58" s="63"/>
      <c r="AKO58" s="63"/>
      <c r="AKP58" s="63"/>
      <c r="AKQ58" s="63"/>
      <c r="AKR58" s="63"/>
      <c r="AKS58" s="63"/>
      <c r="AKT58" s="63"/>
      <c r="AKU58" s="63"/>
      <c r="AKV58" s="63"/>
      <c r="AKW58" s="63"/>
      <c r="AKX58" s="63"/>
      <c r="AKY58" s="63"/>
      <c r="AKZ58" s="63"/>
      <c r="ALA58" s="63"/>
      <c r="ALB58" s="63"/>
      <c r="ALC58" s="63"/>
      <c r="ALD58" s="63"/>
      <c r="ALE58" s="63"/>
      <c r="ALF58" s="63"/>
      <c r="ALG58" s="63"/>
      <c r="ALH58" s="63"/>
      <c r="ALI58" s="63"/>
      <c r="ALJ58" s="63"/>
      <c r="ALK58" s="63"/>
      <c r="ALL58" s="63"/>
      <c r="ALM58" s="63"/>
      <c r="ALN58" s="63"/>
      <c r="ALO58" s="63"/>
      <c r="ALP58" s="63"/>
      <c r="ALQ58" s="63"/>
      <c r="ALR58" s="63"/>
      <c r="ALS58" s="63"/>
      <c r="ALT58" s="63"/>
      <c r="ALU58" s="63"/>
      <c r="ALV58" s="63"/>
      <c r="ALW58" s="63"/>
      <c r="ALX58" s="63"/>
      <c r="ALY58" s="63"/>
      <c r="ALZ58" s="63"/>
      <c r="AMA58" s="63"/>
      <c r="AMB58" s="63"/>
      <c r="AMC58" s="63"/>
      <c r="AMD58" s="63"/>
      <c r="AME58" s="63"/>
      <c r="AMF58" s="63"/>
      <c r="AMG58" s="63"/>
      <c r="AMH58" s="63"/>
      <c r="AMI58" s="63"/>
      <c r="AMJ58" s="63"/>
      <c r="AMK58" s="63"/>
      <c r="AML58" s="63"/>
      <c r="AMM58" s="63"/>
      <c r="AMN58" s="63"/>
      <c r="AMO58" s="63"/>
      <c r="AMP58" s="63"/>
      <c r="AMQ58" s="63"/>
      <c r="AMR58" s="63"/>
      <c r="AMS58" s="63"/>
      <c r="AMT58" s="63"/>
      <c r="AMU58" s="63"/>
      <c r="AMV58" s="63"/>
      <c r="AMW58" s="63"/>
      <c r="AMX58" s="63"/>
      <c r="AMY58" s="63"/>
      <c r="AMZ58" s="63"/>
      <c r="ANA58" s="63"/>
      <c r="ANB58" s="63"/>
      <c r="ANC58" s="63"/>
      <c r="AND58" s="63"/>
      <c r="ANE58" s="63"/>
      <c r="ANF58" s="63"/>
      <c r="ANG58" s="63"/>
      <c r="ANH58" s="63"/>
      <c r="ANI58" s="63"/>
      <c r="ANJ58" s="63"/>
      <c r="ANK58" s="63"/>
      <c r="ANL58" s="63"/>
      <c r="ANM58" s="63"/>
      <c r="ANN58" s="63"/>
      <c r="ANO58" s="63"/>
      <c r="ANP58" s="63"/>
      <c r="ANQ58" s="63"/>
      <c r="ANR58" s="63"/>
      <c r="ANS58" s="63"/>
      <c r="ANT58" s="63"/>
      <c r="ANU58" s="63"/>
      <c r="ANV58" s="63"/>
      <c r="ANW58" s="63"/>
      <c r="ANX58" s="63"/>
      <c r="ANY58" s="63"/>
      <c r="ANZ58" s="63"/>
      <c r="AOA58" s="63"/>
      <c r="AOB58" s="63"/>
      <c r="AOC58" s="63"/>
      <c r="AOD58" s="63"/>
      <c r="AOE58" s="63"/>
      <c r="AOF58" s="63"/>
      <c r="AOG58" s="63"/>
      <c r="AOH58" s="63"/>
      <c r="AOI58" s="63"/>
      <c r="AOJ58" s="63"/>
      <c r="AOK58" s="63"/>
      <c r="AOL58" s="63"/>
      <c r="AOM58" s="63"/>
      <c r="AON58" s="63"/>
      <c r="AOO58" s="63"/>
      <c r="AOP58" s="63"/>
      <c r="AOQ58" s="63"/>
      <c r="AOR58" s="63"/>
      <c r="AOS58" s="63"/>
      <c r="AOT58" s="63"/>
      <c r="AOU58" s="63"/>
      <c r="AOV58" s="63"/>
      <c r="AOW58" s="63"/>
      <c r="AOX58" s="63"/>
      <c r="AOY58" s="63"/>
      <c r="AOZ58" s="63"/>
      <c r="APA58" s="63"/>
      <c r="APB58" s="63"/>
      <c r="APC58" s="63"/>
      <c r="APD58" s="63"/>
      <c r="APE58" s="63"/>
      <c r="APF58" s="63"/>
      <c r="APG58" s="63"/>
      <c r="APH58" s="63"/>
      <c r="API58" s="63"/>
      <c r="APJ58" s="63"/>
      <c r="APK58" s="63"/>
      <c r="APL58" s="63"/>
      <c r="APM58" s="63"/>
      <c r="APN58" s="63"/>
      <c r="APO58" s="63"/>
      <c r="APP58" s="63"/>
      <c r="APQ58" s="63"/>
      <c r="APR58" s="63"/>
      <c r="APS58" s="63"/>
      <c r="APT58" s="63"/>
      <c r="APU58" s="63"/>
      <c r="APV58" s="63"/>
      <c r="APW58" s="63"/>
      <c r="APX58" s="63"/>
      <c r="APY58" s="63"/>
      <c r="APZ58" s="63"/>
      <c r="AQA58" s="63"/>
      <c r="AQB58" s="63"/>
      <c r="AQC58" s="63"/>
      <c r="AQD58" s="63"/>
      <c r="AQE58" s="63"/>
      <c r="AQF58" s="63"/>
      <c r="AQG58" s="63"/>
      <c r="AQH58" s="63"/>
      <c r="AQI58" s="63"/>
      <c r="AQJ58" s="63"/>
      <c r="AQK58" s="63"/>
      <c r="AQL58" s="63"/>
      <c r="AQM58" s="63"/>
      <c r="AQN58" s="63"/>
      <c r="AQO58" s="63"/>
      <c r="AQP58" s="63"/>
      <c r="AQQ58" s="63"/>
      <c r="AQR58" s="63"/>
      <c r="AQS58" s="63"/>
      <c r="AQT58" s="63"/>
      <c r="AQU58" s="63"/>
      <c r="AQV58" s="63"/>
      <c r="AQW58" s="63"/>
      <c r="AQX58" s="63"/>
      <c r="AQY58" s="63"/>
      <c r="AQZ58" s="63"/>
      <c r="ARA58" s="63"/>
      <c r="ARB58" s="63"/>
      <c r="ARC58" s="63"/>
      <c r="ARD58" s="63"/>
      <c r="ARE58" s="63"/>
      <c r="ARF58" s="63"/>
      <c r="ARG58" s="63"/>
      <c r="ARH58" s="63"/>
      <c r="ARI58" s="63"/>
      <c r="ARJ58" s="63"/>
      <c r="ARK58" s="63"/>
      <c r="ARL58" s="63"/>
      <c r="ARM58" s="63"/>
      <c r="ARN58" s="63"/>
      <c r="ARO58" s="63"/>
      <c r="ARP58" s="63"/>
      <c r="ARQ58" s="63"/>
      <c r="ARR58" s="63"/>
      <c r="ARS58" s="63"/>
      <c r="ART58" s="63"/>
      <c r="ARU58" s="63"/>
      <c r="ARV58" s="63"/>
      <c r="ARW58" s="63"/>
      <c r="ARX58" s="63"/>
      <c r="ARY58" s="63"/>
      <c r="ARZ58" s="63"/>
      <c r="ASA58" s="63"/>
      <c r="ASB58" s="63"/>
      <c r="ASC58" s="63"/>
      <c r="ASD58" s="63"/>
      <c r="ASE58" s="63"/>
      <c r="ASF58" s="63"/>
      <c r="ASG58" s="63"/>
      <c r="ASH58" s="63"/>
      <c r="ASI58" s="63"/>
      <c r="ASJ58" s="63"/>
      <c r="ASK58" s="63"/>
      <c r="ASL58" s="63"/>
      <c r="ASM58" s="63"/>
      <c r="ASN58" s="63"/>
      <c r="ASO58" s="63"/>
      <c r="ASP58" s="63"/>
      <c r="ASQ58" s="63"/>
      <c r="ASR58" s="63"/>
      <c r="ASS58" s="63"/>
      <c r="AST58" s="63"/>
      <c r="ASU58" s="63"/>
      <c r="ASV58" s="63"/>
      <c r="ASW58" s="63"/>
      <c r="ASX58" s="63"/>
      <c r="ASY58" s="63"/>
      <c r="ASZ58" s="63"/>
      <c r="ATA58" s="63"/>
      <c r="ATB58" s="63"/>
      <c r="ATC58" s="63"/>
      <c r="ATD58" s="63"/>
      <c r="ATE58" s="63"/>
      <c r="ATF58" s="63"/>
      <c r="ATG58" s="63"/>
      <c r="ATH58" s="63"/>
      <c r="ATI58" s="63"/>
      <c r="ATJ58" s="63"/>
      <c r="ATK58" s="63"/>
      <c r="ATL58" s="63"/>
      <c r="ATM58" s="63"/>
      <c r="ATN58" s="63"/>
      <c r="ATO58" s="63"/>
      <c r="ATP58" s="63"/>
      <c r="ATQ58" s="63"/>
      <c r="ATR58" s="63"/>
      <c r="ATS58" s="63"/>
      <c r="ATT58" s="63"/>
      <c r="ATU58" s="63"/>
      <c r="ATV58" s="63"/>
      <c r="ATW58" s="63"/>
      <c r="ATX58" s="63"/>
      <c r="ATY58" s="63"/>
      <c r="ATZ58" s="63"/>
      <c r="AUA58" s="63"/>
      <c r="AUB58" s="63"/>
      <c r="AUC58" s="63"/>
      <c r="AUD58" s="63"/>
      <c r="AUE58" s="63"/>
      <c r="AUF58" s="63"/>
      <c r="AUG58" s="63"/>
      <c r="AUH58" s="63"/>
      <c r="AUI58" s="63"/>
      <c r="AUJ58" s="63"/>
      <c r="AUK58" s="63"/>
      <c r="AUL58" s="63"/>
      <c r="AUM58" s="63"/>
      <c r="AUN58" s="63"/>
      <c r="AUO58" s="63"/>
      <c r="AUP58" s="63"/>
      <c r="AUQ58" s="63"/>
      <c r="AUR58" s="63"/>
      <c r="AUS58" s="63"/>
      <c r="AUT58" s="63"/>
      <c r="AUU58" s="63"/>
      <c r="AUV58" s="63"/>
      <c r="AUW58" s="63"/>
      <c r="AUX58" s="63"/>
      <c r="AUY58" s="63"/>
      <c r="AUZ58" s="63"/>
      <c r="AVA58" s="63"/>
      <c r="AVB58" s="63"/>
      <c r="AVC58" s="63"/>
      <c r="AVD58" s="63"/>
      <c r="AVE58" s="63"/>
      <c r="AVF58" s="63"/>
      <c r="AVG58" s="63"/>
      <c r="AVH58" s="63"/>
      <c r="AVI58" s="63"/>
      <c r="AVJ58" s="63"/>
      <c r="AVK58" s="63"/>
      <c r="AVL58" s="63"/>
      <c r="AVM58" s="63"/>
      <c r="AVN58" s="63"/>
      <c r="AVO58" s="63"/>
      <c r="AVP58" s="63"/>
      <c r="AVQ58" s="63"/>
      <c r="AVR58" s="63"/>
      <c r="AVS58" s="63"/>
      <c r="AVT58" s="63"/>
      <c r="AVU58" s="63"/>
      <c r="AVV58" s="63"/>
      <c r="AVW58" s="63"/>
      <c r="AVX58" s="63"/>
      <c r="AVY58" s="63"/>
      <c r="AVZ58" s="63"/>
      <c r="AWA58" s="63"/>
      <c r="AWB58" s="63"/>
      <c r="AWC58" s="63"/>
      <c r="AWD58" s="63"/>
      <c r="AWE58" s="63"/>
      <c r="AWF58" s="63"/>
      <c r="AWG58" s="63"/>
      <c r="AWH58" s="63"/>
      <c r="AWI58" s="63"/>
      <c r="AWJ58" s="63"/>
      <c r="AWK58" s="63"/>
      <c r="AWL58" s="63"/>
      <c r="AWM58" s="63"/>
      <c r="AWN58" s="63"/>
      <c r="AWO58" s="63"/>
      <c r="AWP58" s="63"/>
      <c r="AWQ58" s="63"/>
      <c r="AWR58" s="63"/>
      <c r="AWS58" s="63"/>
      <c r="AWT58" s="63"/>
      <c r="AWU58" s="63"/>
      <c r="AWV58" s="63"/>
      <c r="AWW58" s="63"/>
      <c r="AWX58" s="63"/>
      <c r="AWY58" s="63"/>
      <c r="AWZ58" s="63"/>
      <c r="AXA58" s="63"/>
      <c r="AXB58" s="63"/>
      <c r="AXC58" s="63"/>
      <c r="AXD58" s="63"/>
      <c r="AXE58" s="63"/>
      <c r="AXF58" s="63"/>
      <c r="AXG58" s="63"/>
      <c r="AXH58" s="63"/>
      <c r="AXI58" s="63"/>
      <c r="AXJ58" s="63"/>
      <c r="AXK58" s="63"/>
      <c r="AXL58" s="63"/>
      <c r="AXM58" s="63"/>
      <c r="AXN58" s="63"/>
      <c r="AXO58" s="63"/>
      <c r="AXP58" s="63"/>
      <c r="AXQ58" s="63"/>
      <c r="AXR58" s="63"/>
      <c r="AXS58" s="63"/>
      <c r="AXT58" s="63"/>
      <c r="AXU58" s="63"/>
      <c r="AXV58" s="63"/>
      <c r="AXW58" s="63"/>
      <c r="AXX58" s="63"/>
      <c r="AXY58" s="63"/>
      <c r="AXZ58" s="63"/>
      <c r="AYA58" s="63"/>
      <c r="AYB58" s="63"/>
      <c r="AYC58" s="63"/>
      <c r="AYD58" s="63"/>
      <c r="AYE58" s="63"/>
      <c r="AYF58" s="63"/>
      <c r="AYG58" s="63"/>
      <c r="AYH58" s="63"/>
      <c r="AYI58" s="63"/>
      <c r="AYJ58" s="63"/>
      <c r="AYK58" s="63"/>
      <c r="AYL58" s="63"/>
      <c r="AYM58" s="63"/>
      <c r="AYN58" s="63"/>
      <c r="AYO58" s="63"/>
      <c r="AYP58" s="63"/>
      <c r="AYQ58" s="63"/>
      <c r="AYR58" s="63"/>
      <c r="AYS58" s="63"/>
      <c r="AYT58" s="63"/>
      <c r="AYU58" s="63"/>
      <c r="AYV58" s="63"/>
      <c r="AYW58" s="63"/>
      <c r="AYX58" s="63"/>
      <c r="AYY58" s="63"/>
      <c r="AYZ58" s="63"/>
      <c r="AZA58" s="63"/>
      <c r="AZB58" s="63"/>
      <c r="AZC58" s="63"/>
      <c r="AZD58" s="63"/>
      <c r="AZE58" s="63"/>
      <c r="AZF58" s="63"/>
      <c r="AZG58" s="63"/>
      <c r="AZH58" s="63"/>
      <c r="AZI58" s="63"/>
      <c r="AZJ58" s="63"/>
      <c r="AZK58" s="63"/>
      <c r="AZL58" s="63"/>
      <c r="AZM58" s="63"/>
      <c r="AZN58" s="63"/>
      <c r="AZO58" s="63"/>
      <c r="AZP58" s="63"/>
      <c r="AZQ58" s="63"/>
      <c r="AZR58" s="63"/>
      <c r="AZS58" s="63"/>
      <c r="AZT58" s="63"/>
      <c r="AZU58" s="63"/>
      <c r="AZV58" s="63"/>
      <c r="AZW58" s="63"/>
      <c r="AZX58" s="63"/>
      <c r="AZY58" s="63"/>
      <c r="AZZ58" s="63"/>
      <c r="BAA58" s="63"/>
      <c r="BAB58" s="63"/>
      <c r="BAC58" s="63"/>
      <c r="BAD58" s="63"/>
      <c r="BAE58" s="63"/>
      <c r="BAF58" s="63"/>
      <c r="BAG58" s="63"/>
      <c r="BAH58" s="63"/>
      <c r="BAI58" s="63"/>
      <c r="BAJ58" s="63"/>
      <c r="BAK58" s="63"/>
      <c r="BAL58" s="63"/>
      <c r="BAM58" s="63"/>
      <c r="BAN58" s="63"/>
      <c r="BAO58" s="63"/>
      <c r="BAP58" s="63"/>
      <c r="BAQ58" s="63"/>
      <c r="BAR58" s="63"/>
      <c r="BAS58" s="63"/>
      <c r="BAT58" s="63"/>
      <c r="BAU58" s="63"/>
      <c r="BAV58" s="63"/>
      <c r="BAW58" s="63"/>
      <c r="BAX58" s="63"/>
      <c r="BAY58" s="63"/>
      <c r="BAZ58" s="63"/>
      <c r="BBA58" s="63"/>
      <c r="BBB58" s="63"/>
      <c r="BBC58" s="63"/>
      <c r="BBD58" s="63"/>
      <c r="BBE58" s="63"/>
      <c r="BBF58" s="63"/>
      <c r="BBG58" s="63"/>
      <c r="BBH58" s="63"/>
      <c r="BBI58" s="63"/>
      <c r="BBJ58" s="63"/>
      <c r="BBK58" s="63"/>
      <c r="BBL58" s="63"/>
      <c r="BBM58" s="63"/>
      <c r="BBN58" s="63"/>
      <c r="BBO58" s="63"/>
      <c r="BBP58" s="63"/>
      <c r="BBQ58" s="63"/>
      <c r="BBR58" s="63"/>
      <c r="BBS58" s="63"/>
      <c r="BBT58" s="63"/>
      <c r="BBU58" s="63"/>
      <c r="BBV58" s="63"/>
      <c r="BBW58" s="63"/>
      <c r="BBX58" s="63"/>
      <c r="BBY58" s="63"/>
      <c r="BBZ58" s="63"/>
      <c r="BCA58" s="63"/>
      <c r="BCB58" s="63"/>
      <c r="BCC58" s="63"/>
      <c r="BCD58" s="63"/>
      <c r="BCE58" s="63"/>
      <c r="BCF58" s="63"/>
      <c r="BCG58" s="63"/>
      <c r="BCH58" s="63"/>
      <c r="BCI58" s="63"/>
      <c r="BCJ58" s="63"/>
      <c r="BCK58" s="63"/>
      <c r="BCL58" s="63"/>
      <c r="BCM58" s="63"/>
      <c r="BCN58" s="63"/>
      <c r="BCO58" s="63"/>
      <c r="BCP58" s="63"/>
      <c r="BCQ58" s="63"/>
      <c r="BCR58" s="63"/>
      <c r="BCS58" s="63"/>
      <c r="BCT58" s="63"/>
      <c r="BCU58" s="63"/>
      <c r="BCV58" s="63"/>
      <c r="BCW58" s="63"/>
      <c r="BCX58" s="63"/>
      <c r="BCY58" s="63"/>
      <c r="BCZ58" s="63"/>
      <c r="BDA58" s="63"/>
      <c r="BDB58" s="63"/>
      <c r="BDC58" s="63"/>
      <c r="BDD58" s="63"/>
      <c r="BDE58" s="63"/>
      <c r="BDF58" s="63"/>
      <c r="BDG58" s="63"/>
      <c r="BDH58" s="63"/>
      <c r="BDI58" s="63"/>
      <c r="BDJ58" s="63"/>
      <c r="BDK58" s="63"/>
      <c r="BDL58" s="63"/>
      <c r="BDM58" s="63"/>
      <c r="BDN58" s="63"/>
      <c r="BDO58" s="63"/>
      <c r="BDP58" s="63"/>
      <c r="BDQ58" s="63"/>
      <c r="BDR58" s="63"/>
      <c r="BDS58" s="63"/>
      <c r="BDT58" s="63"/>
      <c r="BDU58" s="63"/>
      <c r="BDV58" s="63"/>
      <c r="BDW58" s="63"/>
      <c r="BDX58" s="63"/>
      <c r="BDY58" s="63"/>
      <c r="BDZ58" s="63"/>
      <c r="BEA58" s="63"/>
      <c r="BEB58" s="63"/>
      <c r="BEC58" s="63"/>
      <c r="BED58" s="63"/>
      <c r="BEE58" s="63"/>
      <c r="BEF58" s="63"/>
      <c r="BEG58" s="63"/>
      <c r="BEH58" s="63"/>
      <c r="BEI58" s="63"/>
      <c r="BEJ58" s="63"/>
      <c r="BEK58" s="63"/>
      <c r="BEL58" s="63"/>
      <c r="BEM58" s="63"/>
      <c r="BEN58" s="63"/>
      <c r="BEO58" s="63"/>
      <c r="BEP58" s="63"/>
      <c r="BEQ58" s="63"/>
      <c r="BER58" s="63"/>
      <c r="BES58" s="63"/>
      <c r="BET58" s="63"/>
      <c r="BEU58" s="63"/>
      <c r="BEV58" s="63"/>
      <c r="BEW58" s="63"/>
      <c r="BEX58" s="63"/>
      <c r="BEY58" s="63"/>
      <c r="BEZ58" s="63"/>
      <c r="BFA58" s="63"/>
      <c r="BFB58" s="63"/>
      <c r="BFC58" s="63"/>
      <c r="BFD58" s="63"/>
      <c r="BFE58" s="63"/>
      <c r="BFF58" s="63"/>
      <c r="BFG58" s="63"/>
      <c r="BFH58" s="63"/>
      <c r="BFI58" s="63"/>
      <c r="BFJ58" s="63"/>
      <c r="BFK58" s="63"/>
      <c r="BFL58" s="63"/>
      <c r="BFM58" s="63"/>
      <c r="BFN58" s="63"/>
      <c r="BFO58" s="63"/>
      <c r="BFP58" s="63"/>
      <c r="BFQ58" s="63"/>
      <c r="BFR58" s="63"/>
      <c r="BFS58" s="63"/>
      <c r="BFT58" s="63"/>
      <c r="BFU58" s="63"/>
      <c r="BFV58" s="63"/>
      <c r="BFW58" s="63"/>
      <c r="BFX58" s="63"/>
      <c r="BFY58" s="63"/>
      <c r="BFZ58" s="63"/>
      <c r="BGA58" s="63"/>
      <c r="BGB58" s="63"/>
      <c r="BGC58" s="63"/>
      <c r="BGD58" s="63"/>
      <c r="BGE58" s="63"/>
      <c r="BGF58" s="63"/>
      <c r="BGG58" s="63"/>
      <c r="BGH58" s="63"/>
      <c r="BGI58" s="63"/>
      <c r="BGJ58" s="63"/>
      <c r="BGK58" s="63"/>
      <c r="BGL58" s="63"/>
      <c r="BGM58" s="63"/>
      <c r="BGN58" s="63"/>
      <c r="BGO58" s="63"/>
      <c r="BGP58" s="63"/>
      <c r="BGQ58" s="63"/>
      <c r="BGR58" s="63"/>
      <c r="BGS58" s="63"/>
      <c r="BGT58" s="63"/>
      <c r="BGU58" s="63"/>
      <c r="BGV58" s="63"/>
      <c r="BGW58" s="63"/>
      <c r="BGX58" s="63"/>
      <c r="BGY58" s="63"/>
      <c r="BGZ58" s="63"/>
      <c r="BHA58" s="63"/>
      <c r="BHB58" s="63"/>
      <c r="BHC58" s="63"/>
      <c r="BHD58" s="63"/>
      <c r="BHE58" s="63"/>
      <c r="BHF58" s="63"/>
      <c r="BHG58" s="63"/>
      <c r="BHH58" s="63"/>
      <c r="BHI58" s="63"/>
      <c r="BHJ58" s="63"/>
      <c r="BHK58" s="63"/>
      <c r="BHL58" s="63"/>
      <c r="BHM58" s="63"/>
      <c r="BHN58" s="63"/>
      <c r="BHO58" s="63"/>
      <c r="BHP58" s="63"/>
      <c r="BHQ58" s="63"/>
      <c r="BHR58" s="63"/>
      <c r="BHS58" s="63"/>
      <c r="BHT58" s="63"/>
      <c r="BHU58" s="63"/>
      <c r="BHV58" s="63"/>
      <c r="BHW58" s="63"/>
      <c r="BHX58" s="63"/>
      <c r="BHY58" s="63"/>
      <c r="BHZ58" s="63"/>
      <c r="BIA58" s="63"/>
      <c r="BIB58" s="63"/>
      <c r="BIC58" s="63"/>
      <c r="BID58" s="63"/>
      <c r="BIE58" s="63"/>
      <c r="BIF58" s="63"/>
      <c r="BIG58" s="63"/>
      <c r="BIH58" s="63"/>
      <c r="BII58" s="63"/>
      <c r="BIJ58" s="63"/>
      <c r="BIK58" s="63"/>
      <c r="BIL58" s="63"/>
      <c r="BIM58" s="63"/>
      <c r="BIN58" s="63"/>
      <c r="BIO58" s="63"/>
      <c r="BIP58" s="63"/>
      <c r="BIQ58" s="63"/>
      <c r="BIR58" s="63"/>
      <c r="BIS58" s="63"/>
      <c r="BIT58" s="63"/>
      <c r="BIU58" s="63"/>
      <c r="BIV58" s="63"/>
      <c r="BIW58" s="63"/>
      <c r="BIX58" s="63"/>
      <c r="BIY58" s="63"/>
      <c r="BIZ58" s="63"/>
      <c r="BJA58" s="63"/>
      <c r="BJB58" s="63"/>
      <c r="BJC58" s="63"/>
      <c r="BJD58" s="63"/>
      <c r="BJE58" s="63"/>
      <c r="BJF58" s="63"/>
      <c r="BJG58" s="63"/>
      <c r="BJH58" s="63"/>
      <c r="BJI58" s="63"/>
      <c r="BJJ58" s="63"/>
      <c r="BJK58" s="63"/>
      <c r="BJL58" s="63"/>
      <c r="BJM58" s="63"/>
      <c r="BJN58" s="63"/>
      <c r="BJO58" s="63"/>
      <c r="BJP58" s="63"/>
      <c r="BJQ58" s="63"/>
      <c r="BJR58" s="63"/>
      <c r="BJS58" s="63"/>
      <c r="BJT58" s="63"/>
      <c r="BJU58" s="63"/>
      <c r="BJV58" s="63"/>
      <c r="BJW58" s="63"/>
      <c r="BJX58" s="63"/>
      <c r="BJY58" s="63"/>
      <c r="BJZ58" s="63"/>
      <c r="BKA58" s="63"/>
      <c r="BKB58" s="63"/>
      <c r="BKC58" s="63"/>
      <c r="BKD58" s="63"/>
      <c r="BKE58" s="63"/>
      <c r="BKF58" s="63"/>
      <c r="BKG58" s="63"/>
      <c r="BKH58" s="63"/>
      <c r="BKI58" s="63"/>
      <c r="BKJ58" s="63"/>
      <c r="BKK58" s="63"/>
      <c r="BKL58" s="63"/>
      <c r="BKM58" s="63"/>
      <c r="BKN58" s="63"/>
      <c r="BKO58" s="63"/>
      <c r="BKP58" s="63"/>
      <c r="BKQ58" s="63"/>
      <c r="BKR58" s="63"/>
      <c r="BKS58" s="63"/>
      <c r="BKT58" s="63"/>
      <c r="BKU58" s="63"/>
      <c r="BKV58" s="63"/>
      <c r="BKW58" s="63"/>
      <c r="BKX58" s="63"/>
      <c r="BKY58" s="63"/>
      <c r="BKZ58" s="63"/>
      <c r="BLA58" s="63"/>
      <c r="BLB58" s="63"/>
      <c r="BLC58" s="63"/>
      <c r="BLD58" s="63"/>
      <c r="BLE58" s="63"/>
      <c r="BLF58" s="63"/>
      <c r="BLG58" s="63"/>
      <c r="BLH58" s="63"/>
      <c r="BLI58" s="63"/>
      <c r="BLJ58" s="63"/>
      <c r="BLK58" s="63"/>
      <c r="BLL58" s="63"/>
      <c r="BLM58" s="63"/>
      <c r="BLN58" s="63"/>
      <c r="BLO58" s="63"/>
      <c r="BLP58" s="63"/>
      <c r="BLQ58" s="63"/>
      <c r="BLR58" s="63"/>
      <c r="BLS58" s="63"/>
      <c r="BLT58" s="63"/>
      <c r="BLU58" s="63"/>
      <c r="BLV58" s="63"/>
      <c r="BLW58" s="63"/>
      <c r="BLX58" s="63"/>
      <c r="BLY58" s="63"/>
      <c r="BLZ58" s="63"/>
      <c r="BMA58" s="63"/>
      <c r="BMB58" s="63"/>
      <c r="BMC58" s="63"/>
      <c r="BMD58" s="63"/>
      <c r="BME58" s="63"/>
    </row>
    <row r="59" spans="1:1695" s="1" customFormat="1" ht="15" hidden="1" customHeight="1" x14ac:dyDescent="0.25">
      <c r="A59" s="107" t="s">
        <v>252</v>
      </c>
      <c r="B59" s="108" t="e">
        <f>VLOOKUP(A59,'Tirantes - Executados'!$A$8:$M$404,10,FALSE)</f>
        <v>#N/A</v>
      </c>
      <c r="C59" s="133" t="e">
        <f>VLOOKUP(A59,'Tirantes - Executados'!$A$1:$M$405,17,FALSE)</f>
        <v>#N/A</v>
      </c>
      <c r="D59" s="122" t="e">
        <f>VLOOKUP(A59,'Tirantes - Executados'!$A$8:$M$404,18,FALSE)</f>
        <v>#N/A</v>
      </c>
      <c r="E59" s="133" t="e">
        <f>VLOOKUP(A59,'Tirantes - Executados'!$A$1:$M$405,19,FALSE)</f>
        <v>#N/A</v>
      </c>
      <c r="F59" s="122" t="e">
        <f>VLOOKUP(A59,'Tirantes - Executados'!$A$8:$M$404,20,FALSE)</f>
        <v>#N/A</v>
      </c>
      <c r="G59" s="133" t="e">
        <f>VLOOKUP(A59,'Tirantes - Executados'!$A$1:$M$405,21,FALSE)</f>
        <v>#N/A</v>
      </c>
      <c r="H59" s="122" t="e">
        <f>VLOOKUP(A59,'Tirantes - Executados'!$A$8:$M$404,22,FALSE)</f>
        <v>#N/A</v>
      </c>
      <c r="I59" s="133" t="e">
        <f>VLOOKUP(A59,'Tirantes - Executados'!$A$1:$M$405,23,FALSE)</f>
        <v>#N/A</v>
      </c>
      <c r="J59" s="122" t="e">
        <f>VLOOKUP(A59,'Tirantes - Executados'!$A$8:$M$404,24,FALSE)</f>
        <v>#N/A</v>
      </c>
      <c r="K59" s="108" t="e">
        <f>VLOOKUP(A59,'Tirantes - Executados'!$A$8:$M$404,11,FALSE)</f>
        <v>#N/A</v>
      </c>
      <c r="L59" s="133" t="e">
        <f>VLOOKUP(A59,'Tirantes - Executados'!$A$1:$M$405,28,FALSE)</f>
        <v>#N/A</v>
      </c>
      <c r="M59" s="122" t="e">
        <f>VLOOKUP(A59,'Tirantes - Executados'!$A$8:$M$404,29,FALSE)</f>
        <v>#N/A</v>
      </c>
      <c r="N59" s="133" t="e">
        <f>VLOOKUP(A59,'Tirantes - Executados'!$A$1:$M$405,30,FALSE)</f>
        <v>#N/A</v>
      </c>
      <c r="O59" s="122" t="e">
        <f>VLOOKUP(A59,'Tirantes - Executados'!$A$8:$M$404,31,FALSE)</f>
        <v>#N/A</v>
      </c>
      <c r="P59" s="133" t="e">
        <f>VLOOKUP(A59,'Tirantes - Executados'!$A$1:$M$405,32,FALSE)</f>
        <v>#N/A</v>
      </c>
      <c r="Q59" s="122" t="e">
        <f>VLOOKUP(A59,'Tirantes - Executados'!$A$8:$M$404,33,FALSE)</f>
        <v>#N/A</v>
      </c>
      <c r="R59" s="133" t="e">
        <f>VLOOKUP(A59,'Tirantes - Executados'!$A$1:$M$405,34,FALSE)</f>
        <v>#N/A</v>
      </c>
      <c r="S59" s="122" t="e">
        <f>VLOOKUP(A59,'Tirantes - Executados'!$A$8:$M$404,35,FALSE)</f>
        <v>#N/A</v>
      </c>
      <c r="T59" s="108" t="e">
        <f>VLOOKUP(A59,'Tirantes - Executados'!$A$8:$M$404,12,FALSE)</f>
        <v>#N/A</v>
      </c>
      <c r="U59" s="133" t="e">
        <f>VLOOKUP(A59,'Tirantes - Executados'!$A$1:$M$405,39,FALSE)</f>
        <v>#N/A</v>
      </c>
      <c r="V59" s="122" t="e">
        <f>VLOOKUP(A59,'Tirantes - Executados'!$A$8:$M$404,40,FALSE)</f>
        <v>#N/A</v>
      </c>
      <c r="W59" s="133" t="e">
        <f>VLOOKUP(A59,'Tirantes - Executados'!$A$1:$M$405,41,FALSE)</f>
        <v>#N/A</v>
      </c>
      <c r="X59" s="122" t="e">
        <f>VLOOKUP(A59,'Tirantes - Executados'!$A$8:$M$404,42,FALSE)</f>
        <v>#N/A</v>
      </c>
      <c r="Y59" s="133" t="e">
        <f>VLOOKUP(A59,'Tirantes - Executados'!$A$1:$M$405,43,FALSE)</f>
        <v>#N/A</v>
      </c>
      <c r="Z59" s="122" t="e">
        <f>VLOOKUP(A59,'Tirantes - Executados'!$A$8:$M$404,44,FALSE)</f>
        <v>#N/A</v>
      </c>
      <c r="AA59" s="133" t="e">
        <f>VLOOKUP(A59,'Tirantes - Executados'!$A$1:$M$405,45,FALSE)</f>
        <v>#N/A</v>
      </c>
      <c r="AB59" s="132" t="e">
        <f>VLOOKUP(A59,'Tirantes - Executados'!$A$8:$M$404,46,FALSE)</f>
        <v>#N/A</v>
      </c>
      <c r="AC59" s="210" t="s">
        <v>300</v>
      </c>
      <c r="AD59" s="109" t="e">
        <f>VLOOKUP(A59,'Tirantes - Executados'!$A$8:$M$404,14,FALSE)</f>
        <v>#N/A</v>
      </c>
      <c r="AE59" s="63"/>
      <c r="AF59" s="118" t="e">
        <f>VLOOKUP(A59,'Tirantes - Executados'!$A$1:$M$569,13,FALSE)</f>
        <v>#N/A</v>
      </c>
      <c r="AG59" s="63"/>
      <c r="AH59" s="63"/>
      <c r="AI59" s="230" t="e">
        <f>VLOOKUP(A59,'Tirantes - Executados'!$A$7:$M$404,50)</f>
        <v>#REF!</v>
      </c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  <c r="JI59" s="63"/>
      <c r="JJ59" s="63"/>
      <c r="JK59" s="63"/>
      <c r="JL59" s="63"/>
      <c r="JM59" s="63"/>
      <c r="JN59" s="63"/>
      <c r="JO59" s="63"/>
      <c r="JP59" s="63"/>
      <c r="JQ59" s="63"/>
      <c r="JR59" s="63"/>
      <c r="JS59" s="63"/>
      <c r="JT59" s="63"/>
      <c r="JU59" s="63"/>
      <c r="JV59" s="63"/>
      <c r="JW59" s="63"/>
      <c r="JX59" s="63"/>
      <c r="JY59" s="63"/>
      <c r="JZ59" s="63"/>
      <c r="KA59" s="63"/>
      <c r="KB59" s="63"/>
      <c r="KC59" s="63"/>
      <c r="KD59" s="63"/>
      <c r="KE59" s="63"/>
      <c r="KF59" s="63"/>
      <c r="KG59" s="63"/>
      <c r="KH59" s="63"/>
      <c r="KI59" s="63"/>
      <c r="KJ59" s="63"/>
      <c r="KK59" s="63"/>
      <c r="KL59" s="63"/>
      <c r="KM59" s="63"/>
      <c r="KN59" s="63"/>
      <c r="KO59" s="63"/>
      <c r="KP59" s="63"/>
      <c r="KQ59" s="63"/>
      <c r="KR59" s="63"/>
      <c r="KS59" s="63"/>
      <c r="KT59" s="63"/>
      <c r="KU59" s="63"/>
      <c r="KV59" s="63"/>
      <c r="KW59" s="63"/>
      <c r="KX59" s="63"/>
      <c r="KY59" s="63"/>
      <c r="KZ59" s="63"/>
      <c r="LA59" s="63"/>
      <c r="LB59" s="63"/>
      <c r="LC59" s="63"/>
      <c r="LD59" s="63"/>
      <c r="LE59" s="63"/>
      <c r="LF59" s="63"/>
      <c r="LG59" s="63"/>
      <c r="LH59" s="63"/>
      <c r="LI59" s="63"/>
      <c r="LJ59" s="63"/>
      <c r="LK59" s="63"/>
      <c r="LL59" s="63"/>
      <c r="LM59" s="63"/>
      <c r="LN59" s="63"/>
      <c r="LO59" s="63"/>
      <c r="LP59" s="63"/>
      <c r="LQ59" s="63"/>
      <c r="LR59" s="63"/>
      <c r="LS59" s="63"/>
      <c r="LT59" s="63"/>
      <c r="LU59" s="63"/>
      <c r="LV59" s="63"/>
      <c r="LW59" s="63"/>
      <c r="LX59" s="63"/>
      <c r="LY59" s="63"/>
      <c r="LZ59" s="63"/>
      <c r="MA59" s="63"/>
      <c r="MB59" s="63"/>
      <c r="MC59" s="63"/>
      <c r="MD59" s="63"/>
      <c r="ME59" s="63"/>
      <c r="MF59" s="63"/>
      <c r="MG59" s="63"/>
      <c r="MH59" s="63"/>
      <c r="MI59" s="63"/>
      <c r="MJ59" s="63"/>
      <c r="MK59" s="63"/>
      <c r="ML59" s="63"/>
      <c r="MM59" s="63"/>
      <c r="MN59" s="63"/>
      <c r="MO59" s="63"/>
      <c r="MP59" s="63"/>
      <c r="MQ59" s="63"/>
      <c r="MR59" s="63"/>
      <c r="MS59" s="63"/>
      <c r="MT59" s="63"/>
      <c r="MU59" s="63"/>
      <c r="MV59" s="63"/>
      <c r="MW59" s="63"/>
      <c r="MX59" s="63"/>
      <c r="MY59" s="63"/>
      <c r="MZ59" s="63"/>
      <c r="NA59" s="63"/>
      <c r="NB59" s="63"/>
      <c r="NC59" s="63"/>
      <c r="ND59" s="63"/>
      <c r="NE59" s="63"/>
      <c r="NF59" s="63"/>
      <c r="NG59" s="63"/>
      <c r="NH59" s="63"/>
      <c r="NI59" s="63"/>
      <c r="NJ59" s="63"/>
      <c r="NK59" s="63"/>
      <c r="NL59" s="63"/>
      <c r="NM59" s="63"/>
      <c r="NN59" s="63"/>
      <c r="NO59" s="63"/>
      <c r="NP59" s="63"/>
      <c r="NQ59" s="63"/>
      <c r="NR59" s="63"/>
      <c r="NS59" s="63"/>
      <c r="NT59" s="63"/>
      <c r="NU59" s="63"/>
      <c r="NV59" s="63"/>
      <c r="NW59" s="63"/>
      <c r="NX59" s="63"/>
      <c r="NY59" s="63"/>
      <c r="NZ59" s="63"/>
      <c r="OA59" s="63"/>
      <c r="OB59" s="63"/>
      <c r="OC59" s="63"/>
      <c r="OD59" s="63"/>
      <c r="OE59" s="63"/>
      <c r="OF59" s="63"/>
      <c r="OG59" s="63"/>
      <c r="OH59" s="63"/>
      <c r="OI59" s="63"/>
      <c r="OJ59" s="63"/>
      <c r="OK59" s="63"/>
      <c r="OL59" s="63"/>
      <c r="OM59" s="63"/>
      <c r="ON59" s="63"/>
      <c r="OO59" s="63"/>
      <c r="OP59" s="63"/>
      <c r="OQ59" s="63"/>
      <c r="OR59" s="63"/>
      <c r="OS59" s="63"/>
      <c r="OT59" s="63"/>
      <c r="OU59" s="63"/>
      <c r="OV59" s="63"/>
      <c r="OW59" s="63"/>
      <c r="OX59" s="63"/>
      <c r="OY59" s="63"/>
      <c r="OZ59" s="63"/>
      <c r="PA59" s="63"/>
      <c r="PB59" s="63"/>
      <c r="PC59" s="63"/>
      <c r="PD59" s="63"/>
      <c r="PE59" s="63"/>
      <c r="PF59" s="63"/>
      <c r="PG59" s="63"/>
      <c r="PH59" s="63"/>
      <c r="PI59" s="63"/>
      <c r="PJ59" s="63"/>
      <c r="PK59" s="63"/>
      <c r="PL59" s="63"/>
      <c r="PM59" s="63"/>
      <c r="PN59" s="63"/>
      <c r="PO59" s="63"/>
      <c r="PP59" s="63"/>
      <c r="PQ59" s="63"/>
      <c r="PR59" s="63"/>
      <c r="PS59" s="63"/>
      <c r="PT59" s="63"/>
      <c r="PU59" s="63"/>
      <c r="PV59" s="63"/>
      <c r="PW59" s="63"/>
      <c r="PX59" s="63"/>
      <c r="PY59" s="63"/>
      <c r="PZ59" s="63"/>
      <c r="QA59" s="63"/>
      <c r="QB59" s="63"/>
      <c r="QC59" s="63"/>
      <c r="QD59" s="63"/>
      <c r="QE59" s="63"/>
      <c r="QF59" s="63"/>
      <c r="QG59" s="63"/>
      <c r="QH59" s="63"/>
      <c r="QI59" s="63"/>
      <c r="QJ59" s="63"/>
      <c r="QK59" s="63"/>
      <c r="QL59" s="63"/>
      <c r="QM59" s="63"/>
      <c r="QN59" s="63"/>
      <c r="QO59" s="63"/>
      <c r="QP59" s="63"/>
      <c r="QQ59" s="63"/>
      <c r="QR59" s="63"/>
      <c r="QS59" s="63"/>
      <c r="QT59" s="63"/>
      <c r="QU59" s="63"/>
      <c r="QV59" s="63"/>
      <c r="QW59" s="63"/>
      <c r="QX59" s="63"/>
      <c r="QY59" s="63"/>
      <c r="QZ59" s="63"/>
      <c r="RA59" s="63"/>
      <c r="RB59" s="63"/>
      <c r="RC59" s="63"/>
      <c r="RD59" s="63"/>
      <c r="RE59" s="63"/>
      <c r="RF59" s="63"/>
      <c r="RG59" s="63"/>
      <c r="RH59" s="63"/>
      <c r="RI59" s="63"/>
      <c r="RJ59" s="63"/>
      <c r="RK59" s="63"/>
      <c r="RL59" s="63"/>
      <c r="RM59" s="63"/>
      <c r="RN59" s="63"/>
      <c r="RO59" s="63"/>
      <c r="RP59" s="63"/>
      <c r="RQ59" s="63"/>
      <c r="RR59" s="63"/>
      <c r="RS59" s="63"/>
      <c r="RT59" s="63"/>
      <c r="RU59" s="63"/>
      <c r="RV59" s="63"/>
      <c r="RW59" s="63"/>
      <c r="RX59" s="63"/>
      <c r="RY59" s="63"/>
      <c r="RZ59" s="63"/>
      <c r="SA59" s="63"/>
      <c r="SB59" s="63"/>
      <c r="SC59" s="63"/>
      <c r="SD59" s="63"/>
      <c r="SE59" s="63"/>
      <c r="SF59" s="63"/>
      <c r="SG59" s="63"/>
      <c r="SH59" s="63"/>
      <c r="SI59" s="63"/>
      <c r="SJ59" s="63"/>
      <c r="SK59" s="63"/>
      <c r="SL59" s="63"/>
      <c r="SM59" s="63"/>
      <c r="SN59" s="63"/>
      <c r="SO59" s="63"/>
      <c r="SP59" s="63"/>
      <c r="SQ59" s="63"/>
      <c r="SR59" s="63"/>
      <c r="SS59" s="63"/>
      <c r="ST59" s="63"/>
      <c r="SU59" s="63"/>
      <c r="SV59" s="63"/>
      <c r="SW59" s="63"/>
      <c r="SX59" s="63"/>
      <c r="SY59" s="63"/>
      <c r="SZ59" s="63"/>
      <c r="TA59" s="63"/>
      <c r="TB59" s="63"/>
      <c r="TC59" s="63"/>
      <c r="TD59" s="63"/>
      <c r="TE59" s="63"/>
      <c r="TF59" s="63"/>
      <c r="TG59" s="63"/>
      <c r="TH59" s="63"/>
      <c r="TI59" s="63"/>
      <c r="TJ59" s="63"/>
      <c r="TK59" s="63"/>
      <c r="TL59" s="63"/>
      <c r="TM59" s="63"/>
      <c r="TN59" s="63"/>
      <c r="TO59" s="63"/>
      <c r="TP59" s="63"/>
      <c r="TQ59" s="63"/>
      <c r="TR59" s="63"/>
      <c r="TS59" s="63"/>
      <c r="TT59" s="63"/>
      <c r="TU59" s="63"/>
      <c r="TV59" s="63"/>
      <c r="TW59" s="63"/>
      <c r="TX59" s="63"/>
      <c r="TY59" s="63"/>
      <c r="TZ59" s="63"/>
      <c r="UA59" s="63"/>
      <c r="UB59" s="63"/>
      <c r="UC59" s="63"/>
      <c r="UD59" s="63"/>
      <c r="UE59" s="63"/>
      <c r="UF59" s="63"/>
      <c r="UG59" s="63"/>
      <c r="UH59" s="63"/>
      <c r="UI59" s="63"/>
      <c r="UJ59" s="63"/>
      <c r="UK59" s="63"/>
      <c r="UL59" s="63"/>
      <c r="UM59" s="63"/>
      <c r="UN59" s="63"/>
      <c r="UO59" s="63"/>
      <c r="UP59" s="63"/>
      <c r="UQ59" s="63"/>
      <c r="UR59" s="63"/>
      <c r="US59" s="63"/>
      <c r="UT59" s="63"/>
      <c r="UU59" s="63"/>
      <c r="UV59" s="63"/>
      <c r="UW59" s="63"/>
      <c r="UX59" s="63"/>
      <c r="UY59" s="63"/>
      <c r="UZ59" s="63"/>
      <c r="VA59" s="63"/>
      <c r="VB59" s="63"/>
      <c r="VC59" s="63"/>
      <c r="VD59" s="63"/>
      <c r="VE59" s="63"/>
      <c r="VF59" s="63"/>
      <c r="VG59" s="63"/>
      <c r="VH59" s="63"/>
      <c r="VI59" s="63"/>
      <c r="VJ59" s="63"/>
      <c r="VK59" s="63"/>
      <c r="VL59" s="63"/>
      <c r="VM59" s="63"/>
      <c r="VN59" s="63"/>
      <c r="VO59" s="63"/>
      <c r="VP59" s="63"/>
      <c r="VQ59" s="63"/>
      <c r="VR59" s="63"/>
      <c r="VS59" s="63"/>
      <c r="VT59" s="63"/>
      <c r="VU59" s="63"/>
      <c r="VV59" s="63"/>
      <c r="VW59" s="63"/>
      <c r="VX59" s="63"/>
      <c r="VY59" s="63"/>
      <c r="VZ59" s="63"/>
      <c r="WA59" s="63"/>
      <c r="WB59" s="63"/>
      <c r="WC59" s="63"/>
      <c r="WD59" s="63"/>
      <c r="WE59" s="63"/>
      <c r="WF59" s="63"/>
      <c r="WG59" s="63"/>
      <c r="WH59" s="63"/>
      <c r="WI59" s="63"/>
      <c r="WJ59" s="63"/>
      <c r="WK59" s="63"/>
      <c r="WL59" s="63"/>
      <c r="WM59" s="63"/>
      <c r="WN59" s="63"/>
      <c r="WO59" s="63"/>
      <c r="WP59" s="63"/>
      <c r="WQ59" s="63"/>
      <c r="WR59" s="63"/>
      <c r="WS59" s="63"/>
      <c r="WT59" s="63"/>
      <c r="WU59" s="63"/>
      <c r="WV59" s="63"/>
      <c r="WW59" s="63"/>
      <c r="WX59" s="63"/>
      <c r="WY59" s="63"/>
      <c r="WZ59" s="63"/>
      <c r="XA59" s="63"/>
      <c r="XB59" s="63"/>
      <c r="XC59" s="63"/>
      <c r="XD59" s="63"/>
      <c r="XE59" s="63"/>
      <c r="XF59" s="63"/>
      <c r="XG59" s="63"/>
      <c r="XH59" s="63"/>
      <c r="XI59" s="63"/>
      <c r="XJ59" s="63"/>
      <c r="XK59" s="63"/>
      <c r="XL59" s="63"/>
      <c r="XM59" s="63"/>
      <c r="XN59" s="63"/>
      <c r="XO59" s="63"/>
      <c r="XP59" s="63"/>
      <c r="XQ59" s="63"/>
      <c r="XR59" s="63"/>
      <c r="XS59" s="63"/>
      <c r="XT59" s="63"/>
      <c r="XU59" s="63"/>
      <c r="XV59" s="63"/>
      <c r="XW59" s="63"/>
      <c r="XX59" s="63"/>
      <c r="XY59" s="63"/>
      <c r="XZ59" s="63"/>
      <c r="YA59" s="63"/>
      <c r="YB59" s="63"/>
      <c r="YC59" s="63"/>
      <c r="YD59" s="63"/>
      <c r="YE59" s="63"/>
      <c r="YF59" s="63"/>
      <c r="YG59" s="63"/>
      <c r="YH59" s="63"/>
      <c r="YI59" s="63"/>
      <c r="YJ59" s="63"/>
      <c r="YK59" s="63"/>
      <c r="YL59" s="63"/>
      <c r="YM59" s="63"/>
      <c r="YN59" s="63"/>
      <c r="YO59" s="63"/>
      <c r="YP59" s="63"/>
      <c r="YQ59" s="63"/>
      <c r="YR59" s="63"/>
      <c r="YS59" s="63"/>
      <c r="YT59" s="63"/>
      <c r="YU59" s="63"/>
      <c r="YV59" s="63"/>
      <c r="YW59" s="63"/>
      <c r="YX59" s="63"/>
      <c r="YY59" s="63"/>
      <c r="YZ59" s="63"/>
      <c r="ZA59" s="63"/>
      <c r="ZB59" s="63"/>
      <c r="ZC59" s="63"/>
      <c r="ZD59" s="63"/>
      <c r="ZE59" s="63"/>
      <c r="ZF59" s="63"/>
      <c r="ZG59" s="63"/>
      <c r="ZH59" s="63"/>
      <c r="ZI59" s="63"/>
      <c r="ZJ59" s="63"/>
      <c r="ZK59" s="63"/>
      <c r="ZL59" s="63"/>
      <c r="ZM59" s="63"/>
      <c r="ZN59" s="63"/>
      <c r="ZO59" s="63"/>
      <c r="ZP59" s="63"/>
      <c r="ZQ59" s="63"/>
      <c r="ZR59" s="63"/>
      <c r="ZS59" s="63"/>
      <c r="ZT59" s="63"/>
      <c r="ZU59" s="63"/>
      <c r="ZV59" s="63"/>
      <c r="ZW59" s="63"/>
      <c r="ZX59" s="63"/>
      <c r="ZY59" s="63"/>
      <c r="ZZ59" s="63"/>
      <c r="AAA59" s="63"/>
      <c r="AAB59" s="63"/>
      <c r="AAC59" s="63"/>
      <c r="AAD59" s="63"/>
      <c r="AAE59" s="63"/>
      <c r="AAF59" s="63"/>
      <c r="AAG59" s="63"/>
      <c r="AAH59" s="63"/>
      <c r="AAI59" s="63"/>
      <c r="AAJ59" s="63"/>
      <c r="AAK59" s="63"/>
      <c r="AAL59" s="63"/>
      <c r="AAM59" s="63"/>
      <c r="AAN59" s="63"/>
      <c r="AAO59" s="63"/>
      <c r="AAP59" s="63"/>
      <c r="AAQ59" s="63"/>
      <c r="AAR59" s="63"/>
      <c r="AAS59" s="63"/>
      <c r="AAT59" s="63"/>
      <c r="AAU59" s="63"/>
      <c r="AAV59" s="63"/>
      <c r="AAW59" s="63"/>
      <c r="AAX59" s="63"/>
      <c r="AAY59" s="63"/>
      <c r="AAZ59" s="63"/>
      <c r="ABA59" s="63"/>
      <c r="ABB59" s="63"/>
      <c r="ABC59" s="63"/>
      <c r="ABD59" s="63"/>
      <c r="ABE59" s="63"/>
      <c r="ABF59" s="63"/>
      <c r="ABG59" s="63"/>
      <c r="ABH59" s="63"/>
      <c r="ABI59" s="63"/>
      <c r="ABJ59" s="63"/>
      <c r="ABK59" s="63"/>
      <c r="ABL59" s="63"/>
      <c r="ABM59" s="63"/>
      <c r="ABN59" s="63"/>
      <c r="ABO59" s="63"/>
      <c r="ABP59" s="63"/>
      <c r="ABQ59" s="63"/>
      <c r="ABR59" s="63"/>
      <c r="ABS59" s="63"/>
      <c r="ABT59" s="63"/>
      <c r="ABU59" s="63"/>
      <c r="ABV59" s="63"/>
      <c r="ABW59" s="63"/>
      <c r="ABX59" s="63"/>
      <c r="ABY59" s="63"/>
      <c r="ABZ59" s="63"/>
      <c r="ACA59" s="63"/>
      <c r="ACB59" s="63"/>
      <c r="ACC59" s="63"/>
      <c r="ACD59" s="63"/>
      <c r="ACE59" s="63"/>
      <c r="ACF59" s="63"/>
      <c r="ACG59" s="63"/>
      <c r="ACH59" s="63"/>
      <c r="ACI59" s="63"/>
      <c r="ACJ59" s="63"/>
      <c r="ACK59" s="63"/>
      <c r="ACL59" s="63"/>
      <c r="ACM59" s="63"/>
      <c r="ACN59" s="63"/>
      <c r="ACO59" s="63"/>
      <c r="ACP59" s="63"/>
      <c r="ACQ59" s="63"/>
      <c r="ACR59" s="63"/>
      <c r="ACS59" s="63"/>
      <c r="ACT59" s="63"/>
      <c r="ACU59" s="63"/>
      <c r="ACV59" s="63"/>
      <c r="ACW59" s="63"/>
      <c r="ACX59" s="63"/>
      <c r="ACY59" s="63"/>
      <c r="ACZ59" s="63"/>
      <c r="ADA59" s="63"/>
      <c r="ADB59" s="63"/>
      <c r="ADC59" s="63"/>
      <c r="ADD59" s="63"/>
      <c r="ADE59" s="63"/>
      <c r="ADF59" s="63"/>
      <c r="ADG59" s="63"/>
      <c r="ADH59" s="63"/>
      <c r="ADI59" s="63"/>
      <c r="ADJ59" s="63"/>
      <c r="ADK59" s="63"/>
      <c r="ADL59" s="63"/>
      <c r="ADM59" s="63"/>
      <c r="ADN59" s="63"/>
      <c r="ADO59" s="63"/>
      <c r="ADP59" s="63"/>
      <c r="ADQ59" s="63"/>
      <c r="ADR59" s="63"/>
      <c r="ADS59" s="63"/>
      <c r="ADT59" s="63"/>
      <c r="ADU59" s="63"/>
      <c r="ADV59" s="63"/>
      <c r="ADW59" s="63"/>
      <c r="ADX59" s="63"/>
      <c r="ADY59" s="63"/>
      <c r="ADZ59" s="63"/>
      <c r="AEA59" s="63"/>
      <c r="AEB59" s="63"/>
      <c r="AEC59" s="63"/>
      <c r="AED59" s="63"/>
      <c r="AEE59" s="63"/>
      <c r="AEF59" s="63"/>
      <c r="AEG59" s="63"/>
      <c r="AEH59" s="63"/>
      <c r="AEI59" s="63"/>
      <c r="AEJ59" s="63"/>
      <c r="AEK59" s="63"/>
      <c r="AEL59" s="63"/>
      <c r="AEM59" s="63"/>
      <c r="AEN59" s="63"/>
      <c r="AEO59" s="63"/>
      <c r="AEP59" s="63"/>
      <c r="AEQ59" s="63"/>
      <c r="AER59" s="63"/>
      <c r="AES59" s="63"/>
      <c r="AET59" s="63"/>
      <c r="AEU59" s="63"/>
      <c r="AEV59" s="63"/>
      <c r="AEW59" s="63"/>
      <c r="AEX59" s="63"/>
      <c r="AEY59" s="63"/>
      <c r="AEZ59" s="63"/>
      <c r="AFA59" s="63"/>
      <c r="AFB59" s="63"/>
      <c r="AFC59" s="63"/>
      <c r="AFD59" s="63"/>
      <c r="AFE59" s="63"/>
      <c r="AFF59" s="63"/>
      <c r="AFG59" s="63"/>
      <c r="AFH59" s="63"/>
      <c r="AFI59" s="63"/>
      <c r="AFJ59" s="63"/>
      <c r="AFK59" s="63"/>
      <c r="AFL59" s="63"/>
      <c r="AFM59" s="63"/>
      <c r="AFN59" s="63"/>
      <c r="AFO59" s="63"/>
      <c r="AFP59" s="63"/>
      <c r="AFQ59" s="63"/>
      <c r="AFR59" s="63"/>
      <c r="AFS59" s="63"/>
      <c r="AFT59" s="63"/>
      <c r="AFU59" s="63"/>
      <c r="AFV59" s="63"/>
      <c r="AFW59" s="63"/>
      <c r="AFX59" s="63"/>
      <c r="AFY59" s="63"/>
      <c r="AFZ59" s="63"/>
      <c r="AGA59" s="63"/>
      <c r="AGB59" s="63"/>
      <c r="AGC59" s="63"/>
      <c r="AGD59" s="63"/>
      <c r="AGE59" s="63"/>
      <c r="AGF59" s="63"/>
      <c r="AGG59" s="63"/>
      <c r="AGH59" s="63"/>
      <c r="AGI59" s="63"/>
      <c r="AGJ59" s="63"/>
      <c r="AGK59" s="63"/>
      <c r="AGL59" s="63"/>
      <c r="AGM59" s="63"/>
      <c r="AGN59" s="63"/>
      <c r="AGO59" s="63"/>
      <c r="AGP59" s="63"/>
      <c r="AGQ59" s="63"/>
      <c r="AGR59" s="63"/>
      <c r="AGS59" s="63"/>
      <c r="AGT59" s="63"/>
      <c r="AGU59" s="63"/>
      <c r="AGV59" s="63"/>
      <c r="AGW59" s="63"/>
      <c r="AGX59" s="63"/>
      <c r="AGY59" s="63"/>
      <c r="AGZ59" s="63"/>
      <c r="AHA59" s="63"/>
      <c r="AHB59" s="63"/>
      <c r="AHC59" s="63"/>
      <c r="AHD59" s="63"/>
      <c r="AHE59" s="63"/>
      <c r="AHF59" s="63"/>
      <c r="AHG59" s="63"/>
      <c r="AHH59" s="63"/>
      <c r="AHI59" s="63"/>
      <c r="AHJ59" s="63"/>
      <c r="AHK59" s="63"/>
      <c r="AHL59" s="63"/>
      <c r="AHM59" s="63"/>
      <c r="AHN59" s="63"/>
      <c r="AHO59" s="63"/>
      <c r="AHP59" s="63"/>
      <c r="AHQ59" s="63"/>
      <c r="AHR59" s="63"/>
      <c r="AHS59" s="63"/>
      <c r="AHT59" s="63"/>
      <c r="AHU59" s="63"/>
      <c r="AHV59" s="63"/>
      <c r="AHW59" s="63"/>
      <c r="AHX59" s="63"/>
      <c r="AHY59" s="63"/>
      <c r="AHZ59" s="63"/>
      <c r="AIA59" s="63"/>
      <c r="AIB59" s="63"/>
      <c r="AIC59" s="63"/>
      <c r="AID59" s="63"/>
      <c r="AIE59" s="63"/>
      <c r="AIF59" s="63"/>
      <c r="AIG59" s="63"/>
      <c r="AIH59" s="63"/>
      <c r="AII59" s="63"/>
      <c r="AIJ59" s="63"/>
      <c r="AIK59" s="63"/>
      <c r="AIL59" s="63"/>
      <c r="AIM59" s="63"/>
      <c r="AIN59" s="63"/>
      <c r="AIO59" s="63"/>
      <c r="AIP59" s="63"/>
      <c r="AIQ59" s="63"/>
      <c r="AIR59" s="63"/>
      <c r="AIS59" s="63"/>
      <c r="AIT59" s="63"/>
      <c r="AIU59" s="63"/>
      <c r="AIV59" s="63"/>
      <c r="AIW59" s="63"/>
      <c r="AIX59" s="63"/>
      <c r="AIY59" s="63"/>
      <c r="AIZ59" s="63"/>
      <c r="AJA59" s="63"/>
      <c r="AJB59" s="63"/>
      <c r="AJC59" s="63"/>
      <c r="AJD59" s="63"/>
      <c r="AJE59" s="63"/>
      <c r="AJF59" s="63"/>
      <c r="AJG59" s="63"/>
      <c r="AJH59" s="63"/>
      <c r="AJI59" s="63"/>
      <c r="AJJ59" s="63"/>
      <c r="AJK59" s="63"/>
      <c r="AJL59" s="63"/>
      <c r="AJM59" s="63"/>
      <c r="AJN59" s="63"/>
      <c r="AJO59" s="63"/>
      <c r="AJP59" s="63"/>
      <c r="AJQ59" s="63"/>
      <c r="AJR59" s="63"/>
      <c r="AJS59" s="63"/>
      <c r="AJT59" s="63"/>
      <c r="AJU59" s="63"/>
      <c r="AJV59" s="63"/>
      <c r="AJW59" s="63"/>
      <c r="AJX59" s="63"/>
      <c r="AJY59" s="63"/>
      <c r="AJZ59" s="63"/>
      <c r="AKA59" s="63"/>
      <c r="AKB59" s="63"/>
      <c r="AKC59" s="63"/>
      <c r="AKD59" s="63"/>
      <c r="AKE59" s="63"/>
      <c r="AKF59" s="63"/>
      <c r="AKG59" s="63"/>
      <c r="AKH59" s="63"/>
      <c r="AKI59" s="63"/>
      <c r="AKJ59" s="63"/>
      <c r="AKK59" s="63"/>
      <c r="AKL59" s="63"/>
      <c r="AKM59" s="63"/>
      <c r="AKN59" s="63"/>
      <c r="AKO59" s="63"/>
      <c r="AKP59" s="63"/>
      <c r="AKQ59" s="63"/>
      <c r="AKR59" s="63"/>
      <c r="AKS59" s="63"/>
      <c r="AKT59" s="63"/>
      <c r="AKU59" s="63"/>
      <c r="AKV59" s="63"/>
      <c r="AKW59" s="63"/>
      <c r="AKX59" s="63"/>
      <c r="AKY59" s="63"/>
      <c r="AKZ59" s="63"/>
      <c r="ALA59" s="63"/>
      <c r="ALB59" s="63"/>
      <c r="ALC59" s="63"/>
      <c r="ALD59" s="63"/>
      <c r="ALE59" s="63"/>
      <c r="ALF59" s="63"/>
      <c r="ALG59" s="63"/>
      <c r="ALH59" s="63"/>
      <c r="ALI59" s="63"/>
      <c r="ALJ59" s="63"/>
      <c r="ALK59" s="63"/>
      <c r="ALL59" s="63"/>
      <c r="ALM59" s="63"/>
      <c r="ALN59" s="63"/>
      <c r="ALO59" s="63"/>
      <c r="ALP59" s="63"/>
      <c r="ALQ59" s="63"/>
      <c r="ALR59" s="63"/>
      <c r="ALS59" s="63"/>
      <c r="ALT59" s="63"/>
      <c r="ALU59" s="63"/>
      <c r="ALV59" s="63"/>
      <c r="ALW59" s="63"/>
      <c r="ALX59" s="63"/>
      <c r="ALY59" s="63"/>
      <c r="ALZ59" s="63"/>
      <c r="AMA59" s="63"/>
      <c r="AMB59" s="63"/>
      <c r="AMC59" s="63"/>
      <c r="AMD59" s="63"/>
      <c r="AME59" s="63"/>
      <c r="AMF59" s="63"/>
      <c r="AMG59" s="63"/>
      <c r="AMH59" s="63"/>
      <c r="AMI59" s="63"/>
      <c r="AMJ59" s="63"/>
      <c r="AMK59" s="63"/>
      <c r="AML59" s="63"/>
      <c r="AMM59" s="63"/>
      <c r="AMN59" s="63"/>
      <c r="AMO59" s="63"/>
      <c r="AMP59" s="63"/>
      <c r="AMQ59" s="63"/>
      <c r="AMR59" s="63"/>
      <c r="AMS59" s="63"/>
      <c r="AMT59" s="63"/>
      <c r="AMU59" s="63"/>
      <c r="AMV59" s="63"/>
      <c r="AMW59" s="63"/>
      <c r="AMX59" s="63"/>
      <c r="AMY59" s="63"/>
      <c r="AMZ59" s="63"/>
      <c r="ANA59" s="63"/>
      <c r="ANB59" s="63"/>
      <c r="ANC59" s="63"/>
      <c r="AND59" s="63"/>
      <c r="ANE59" s="63"/>
      <c r="ANF59" s="63"/>
      <c r="ANG59" s="63"/>
      <c r="ANH59" s="63"/>
      <c r="ANI59" s="63"/>
      <c r="ANJ59" s="63"/>
      <c r="ANK59" s="63"/>
      <c r="ANL59" s="63"/>
      <c r="ANM59" s="63"/>
      <c r="ANN59" s="63"/>
      <c r="ANO59" s="63"/>
      <c r="ANP59" s="63"/>
      <c r="ANQ59" s="63"/>
      <c r="ANR59" s="63"/>
      <c r="ANS59" s="63"/>
      <c r="ANT59" s="63"/>
      <c r="ANU59" s="63"/>
      <c r="ANV59" s="63"/>
      <c r="ANW59" s="63"/>
      <c r="ANX59" s="63"/>
      <c r="ANY59" s="63"/>
      <c r="ANZ59" s="63"/>
      <c r="AOA59" s="63"/>
      <c r="AOB59" s="63"/>
      <c r="AOC59" s="63"/>
      <c r="AOD59" s="63"/>
      <c r="AOE59" s="63"/>
      <c r="AOF59" s="63"/>
      <c r="AOG59" s="63"/>
      <c r="AOH59" s="63"/>
      <c r="AOI59" s="63"/>
      <c r="AOJ59" s="63"/>
      <c r="AOK59" s="63"/>
      <c r="AOL59" s="63"/>
      <c r="AOM59" s="63"/>
      <c r="AON59" s="63"/>
      <c r="AOO59" s="63"/>
      <c r="AOP59" s="63"/>
      <c r="AOQ59" s="63"/>
      <c r="AOR59" s="63"/>
      <c r="AOS59" s="63"/>
      <c r="AOT59" s="63"/>
      <c r="AOU59" s="63"/>
      <c r="AOV59" s="63"/>
      <c r="AOW59" s="63"/>
      <c r="AOX59" s="63"/>
      <c r="AOY59" s="63"/>
      <c r="AOZ59" s="63"/>
      <c r="APA59" s="63"/>
      <c r="APB59" s="63"/>
      <c r="APC59" s="63"/>
      <c r="APD59" s="63"/>
      <c r="APE59" s="63"/>
      <c r="APF59" s="63"/>
      <c r="APG59" s="63"/>
      <c r="APH59" s="63"/>
      <c r="API59" s="63"/>
      <c r="APJ59" s="63"/>
      <c r="APK59" s="63"/>
      <c r="APL59" s="63"/>
      <c r="APM59" s="63"/>
      <c r="APN59" s="63"/>
      <c r="APO59" s="63"/>
      <c r="APP59" s="63"/>
      <c r="APQ59" s="63"/>
      <c r="APR59" s="63"/>
      <c r="APS59" s="63"/>
      <c r="APT59" s="63"/>
      <c r="APU59" s="63"/>
      <c r="APV59" s="63"/>
      <c r="APW59" s="63"/>
      <c r="APX59" s="63"/>
      <c r="APY59" s="63"/>
      <c r="APZ59" s="63"/>
      <c r="AQA59" s="63"/>
      <c r="AQB59" s="63"/>
      <c r="AQC59" s="63"/>
      <c r="AQD59" s="63"/>
      <c r="AQE59" s="63"/>
      <c r="AQF59" s="63"/>
      <c r="AQG59" s="63"/>
      <c r="AQH59" s="63"/>
      <c r="AQI59" s="63"/>
      <c r="AQJ59" s="63"/>
      <c r="AQK59" s="63"/>
      <c r="AQL59" s="63"/>
      <c r="AQM59" s="63"/>
      <c r="AQN59" s="63"/>
      <c r="AQO59" s="63"/>
      <c r="AQP59" s="63"/>
      <c r="AQQ59" s="63"/>
      <c r="AQR59" s="63"/>
      <c r="AQS59" s="63"/>
      <c r="AQT59" s="63"/>
      <c r="AQU59" s="63"/>
      <c r="AQV59" s="63"/>
      <c r="AQW59" s="63"/>
      <c r="AQX59" s="63"/>
      <c r="AQY59" s="63"/>
      <c r="AQZ59" s="63"/>
      <c r="ARA59" s="63"/>
      <c r="ARB59" s="63"/>
      <c r="ARC59" s="63"/>
      <c r="ARD59" s="63"/>
      <c r="ARE59" s="63"/>
      <c r="ARF59" s="63"/>
      <c r="ARG59" s="63"/>
      <c r="ARH59" s="63"/>
      <c r="ARI59" s="63"/>
      <c r="ARJ59" s="63"/>
      <c r="ARK59" s="63"/>
      <c r="ARL59" s="63"/>
      <c r="ARM59" s="63"/>
      <c r="ARN59" s="63"/>
      <c r="ARO59" s="63"/>
      <c r="ARP59" s="63"/>
      <c r="ARQ59" s="63"/>
      <c r="ARR59" s="63"/>
      <c r="ARS59" s="63"/>
      <c r="ART59" s="63"/>
      <c r="ARU59" s="63"/>
      <c r="ARV59" s="63"/>
      <c r="ARW59" s="63"/>
      <c r="ARX59" s="63"/>
      <c r="ARY59" s="63"/>
      <c r="ARZ59" s="63"/>
      <c r="ASA59" s="63"/>
      <c r="ASB59" s="63"/>
      <c r="ASC59" s="63"/>
      <c r="ASD59" s="63"/>
      <c r="ASE59" s="63"/>
      <c r="ASF59" s="63"/>
      <c r="ASG59" s="63"/>
      <c r="ASH59" s="63"/>
      <c r="ASI59" s="63"/>
      <c r="ASJ59" s="63"/>
      <c r="ASK59" s="63"/>
      <c r="ASL59" s="63"/>
      <c r="ASM59" s="63"/>
      <c r="ASN59" s="63"/>
      <c r="ASO59" s="63"/>
      <c r="ASP59" s="63"/>
      <c r="ASQ59" s="63"/>
      <c r="ASR59" s="63"/>
      <c r="ASS59" s="63"/>
      <c r="AST59" s="63"/>
      <c r="ASU59" s="63"/>
      <c r="ASV59" s="63"/>
      <c r="ASW59" s="63"/>
      <c r="ASX59" s="63"/>
      <c r="ASY59" s="63"/>
      <c r="ASZ59" s="63"/>
      <c r="ATA59" s="63"/>
      <c r="ATB59" s="63"/>
      <c r="ATC59" s="63"/>
      <c r="ATD59" s="63"/>
      <c r="ATE59" s="63"/>
      <c r="ATF59" s="63"/>
      <c r="ATG59" s="63"/>
      <c r="ATH59" s="63"/>
      <c r="ATI59" s="63"/>
      <c r="ATJ59" s="63"/>
      <c r="ATK59" s="63"/>
      <c r="ATL59" s="63"/>
      <c r="ATM59" s="63"/>
      <c r="ATN59" s="63"/>
      <c r="ATO59" s="63"/>
      <c r="ATP59" s="63"/>
      <c r="ATQ59" s="63"/>
      <c r="ATR59" s="63"/>
      <c r="ATS59" s="63"/>
      <c r="ATT59" s="63"/>
      <c r="ATU59" s="63"/>
      <c r="ATV59" s="63"/>
      <c r="ATW59" s="63"/>
      <c r="ATX59" s="63"/>
      <c r="ATY59" s="63"/>
      <c r="ATZ59" s="63"/>
      <c r="AUA59" s="63"/>
      <c r="AUB59" s="63"/>
      <c r="AUC59" s="63"/>
      <c r="AUD59" s="63"/>
      <c r="AUE59" s="63"/>
      <c r="AUF59" s="63"/>
      <c r="AUG59" s="63"/>
      <c r="AUH59" s="63"/>
      <c r="AUI59" s="63"/>
      <c r="AUJ59" s="63"/>
      <c r="AUK59" s="63"/>
      <c r="AUL59" s="63"/>
      <c r="AUM59" s="63"/>
      <c r="AUN59" s="63"/>
      <c r="AUO59" s="63"/>
      <c r="AUP59" s="63"/>
      <c r="AUQ59" s="63"/>
      <c r="AUR59" s="63"/>
      <c r="AUS59" s="63"/>
      <c r="AUT59" s="63"/>
      <c r="AUU59" s="63"/>
      <c r="AUV59" s="63"/>
      <c r="AUW59" s="63"/>
      <c r="AUX59" s="63"/>
      <c r="AUY59" s="63"/>
      <c r="AUZ59" s="63"/>
      <c r="AVA59" s="63"/>
      <c r="AVB59" s="63"/>
      <c r="AVC59" s="63"/>
      <c r="AVD59" s="63"/>
      <c r="AVE59" s="63"/>
      <c r="AVF59" s="63"/>
      <c r="AVG59" s="63"/>
      <c r="AVH59" s="63"/>
      <c r="AVI59" s="63"/>
      <c r="AVJ59" s="63"/>
      <c r="AVK59" s="63"/>
      <c r="AVL59" s="63"/>
      <c r="AVM59" s="63"/>
      <c r="AVN59" s="63"/>
      <c r="AVO59" s="63"/>
      <c r="AVP59" s="63"/>
      <c r="AVQ59" s="63"/>
      <c r="AVR59" s="63"/>
      <c r="AVS59" s="63"/>
      <c r="AVT59" s="63"/>
      <c r="AVU59" s="63"/>
      <c r="AVV59" s="63"/>
      <c r="AVW59" s="63"/>
      <c r="AVX59" s="63"/>
      <c r="AVY59" s="63"/>
      <c r="AVZ59" s="63"/>
      <c r="AWA59" s="63"/>
      <c r="AWB59" s="63"/>
      <c r="AWC59" s="63"/>
      <c r="AWD59" s="63"/>
      <c r="AWE59" s="63"/>
      <c r="AWF59" s="63"/>
      <c r="AWG59" s="63"/>
      <c r="AWH59" s="63"/>
      <c r="AWI59" s="63"/>
      <c r="AWJ59" s="63"/>
      <c r="AWK59" s="63"/>
      <c r="AWL59" s="63"/>
      <c r="AWM59" s="63"/>
      <c r="AWN59" s="63"/>
      <c r="AWO59" s="63"/>
      <c r="AWP59" s="63"/>
      <c r="AWQ59" s="63"/>
      <c r="AWR59" s="63"/>
      <c r="AWS59" s="63"/>
      <c r="AWT59" s="63"/>
      <c r="AWU59" s="63"/>
      <c r="AWV59" s="63"/>
      <c r="AWW59" s="63"/>
      <c r="AWX59" s="63"/>
      <c r="AWY59" s="63"/>
      <c r="AWZ59" s="63"/>
      <c r="AXA59" s="63"/>
      <c r="AXB59" s="63"/>
      <c r="AXC59" s="63"/>
      <c r="AXD59" s="63"/>
      <c r="AXE59" s="63"/>
      <c r="AXF59" s="63"/>
      <c r="AXG59" s="63"/>
      <c r="AXH59" s="63"/>
      <c r="AXI59" s="63"/>
      <c r="AXJ59" s="63"/>
      <c r="AXK59" s="63"/>
      <c r="AXL59" s="63"/>
      <c r="AXM59" s="63"/>
      <c r="AXN59" s="63"/>
      <c r="AXO59" s="63"/>
      <c r="AXP59" s="63"/>
      <c r="AXQ59" s="63"/>
      <c r="AXR59" s="63"/>
      <c r="AXS59" s="63"/>
      <c r="AXT59" s="63"/>
      <c r="AXU59" s="63"/>
      <c r="AXV59" s="63"/>
      <c r="AXW59" s="63"/>
      <c r="AXX59" s="63"/>
      <c r="AXY59" s="63"/>
      <c r="AXZ59" s="63"/>
      <c r="AYA59" s="63"/>
      <c r="AYB59" s="63"/>
      <c r="AYC59" s="63"/>
      <c r="AYD59" s="63"/>
      <c r="AYE59" s="63"/>
      <c r="AYF59" s="63"/>
      <c r="AYG59" s="63"/>
      <c r="AYH59" s="63"/>
      <c r="AYI59" s="63"/>
      <c r="AYJ59" s="63"/>
      <c r="AYK59" s="63"/>
      <c r="AYL59" s="63"/>
      <c r="AYM59" s="63"/>
      <c r="AYN59" s="63"/>
      <c r="AYO59" s="63"/>
      <c r="AYP59" s="63"/>
      <c r="AYQ59" s="63"/>
      <c r="AYR59" s="63"/>
      <c r="AYS59" s="63"/>
      <c r="AYT59" s="63"/>
      <c r="AYU59" s="63"/>
      <c r="AYV59" s="63"/>
      <c r="AYW59" s="63"/>
      <c r="AYX59" s="63"/>
      <c r="AYY59" s="63"/>
      <c r="AYZ59" s="63"/>
      <c r="AZA59" s="63"/>
      <c r="AZB59" s="63"/>
      <c r="AZC59" s="63"/>
      <c r="AZD59" s="63"/>
      <c r="AZE59" s="63"/>
      <c r="AZF59" s="63"/>
      <c r="AZG59" s="63"/>
      <c r="AZH59" s="63"/>
      <c r="AZI59" s="63"/>
      <c r="AZJ59" s="63"/>
      <c r="AZK59" s="63"/>
      <c r="AZL59" s="63"/>
      <c r="AZM59" s="63"/>
      <c r="AZN59" s="63"/>
      <c r="AZO59" s="63"/>
      <c r="AZP59" s="63"/>
      <c r="AZQ59" s="63"/>
      <c r="AZR59" s="63"/>
      <c r="AZS59" s="63"/>
      <c r="AZT59" s="63"/>
      <c r="AZU59" s="63"/>
      <c r="AZV59" s="63"/>
      <c r="AZW59" s="63"/>
      <c r="AZX59" s="63"/>
      <c r="AZY59" s="63"/>
      <c r="AZZ59" s="63"/>
      <c r="BAA59" s="63"/>
      <c r="BAB59" s="63"/>
      <c r="BAC59" s="63"/>
      <c r="BAD59" s="63"/>
      <c r="BAE59" s="63"/>
      <c r="BAF59" s="63"/>
      <c r="BAG59" s="63"/>
      <c r="BAH59" s="63"/>
      <c r="BAI59" s="63"/>
      <c r="BAJ59" s="63"/>
      <c r="BAK59" s="63"/>
      <c r="BAL59" s="63"/>
      <c r="BAM59" s="63"/>
      <c r="BAN59" s="63"/>
      <c r="BAO59" s="63"/>
      <c r="BAP59" s="63"/>
      <c r="BAQ59" s="63"/>
      <c r="BAR59" s="63"/>
      <c r="BAS59" s="63"/>
      <c r="BAT59" s="63"/>
      <c r="BAU59" s="63"/>
      <c r="BAV59" s="63"/>
      <c r="BAW59" s="63"/>
      <c r="BAX59" s="63"/>
      <c r="BAY59" s="63"/>
      <c r="BAZ59" s="63"/>
      <c r="BBA59" s="63"/>
      <c r="BBB59" s="63"/>
      <c r="BBC59" s="63"/>
      <c r="BBD59" s="63"/>
      <c r="BBE59" s="63"/>
      <c r="BBF59" s="63"/>
      <c r="BBG59" s="63"/>
      <c r="BBH59" s="63"/>
      <c r="BBI59" s="63"/>
      <c r="BBJ59" s="63"/>
      <c r="BBK59" s="63"/>
      <c r="BBL59" s="63"/>
      <c r="BBM59" s="63"/>
      <c r="BBN59" s="63"/>
      <c r="BBO59" s="63"/>
      <c r="BBP59" s="63"/>
      <c r="BBQ59" s="63"/>
      <c r="BBR59" s="63"/>
      <c r="BBS59" s="63"/>
      <c r="BBT59" s="63"/>
      <c r="BBU59" s="63"/>
      <c r="BBV59" s="63"/>
      <c r="BBW59" s="63"/>
      <c r="BBX59" s="63"/>
      <c r="BBY59" s="63"/>
      <c r="BBZ59" s="63"/>
      <c r="BCA59" s="63"/>
      <c r="BCB59" s="63"/>
      <c r="BCC59" s="63"/>
      <c r="BCD59" s="63"/>
      <c r="BCE59" s="63"/>
      <c r="BCF59" s="63"/>
      <c r="BCG59" s="63"/>
      <c r="BCH59" s="63"/>
      <c r="BCI59" s="63"/>
      <c r="BCJ59" s="63"/>
      <c r="BCK59" s="63"/>
      <c r="BCL59" s="63"/>
      <c r="BCM59" s="63"/>
      <c r="BCN59" s="63"/>
      <c r="BCO59" s="63"/>
      <c r="BCP59" s="63"/>
      <c r="BCQ59" s="63"/>
      <c r="BCR59" s="63"/>
      <c r="BCS59" s="63"/>
      <c r="BCT59" s="63"/>
      <c r="BCU59" s="63"/>
      <c r="BCV59" s="63"/>
      <c r="BCW59" s="63"/>
      <c r="BCX59" s="63"/>
      <c r="BCY59" s="63"/>
      <c r="BCZ59" s="63"/>
      <c r="BDA59" s="63"/>
      <c r="BDB59" s="63"/>
      <c r="BDC59" s="63"/>
      <c r="BDD59" s="63"/>
      <c r="BDE59" s="63"/>
      <c r="BDF59" s="63"/>
      <c r="BDG59" s="63"/>
      <c r="BDH59" s="63"/>
      <c r="BDI59" s="63"/>
      <c r="BDJ59" s="63"/>
      <c r="BDK59" s="63"/>
      <c r="BDL59" s="63"/>
      <c r="BDM59" s="63"/>
      <c r="BDN59" s="63"/>
      <c r="BDO59" s="63"/>
      <c r="BDP59" s="63"/>
      <c r="BDQ59" s="63"/>
      <c r="BDR59" s="63"/>
      <c r="BDS59" s="63"/>
      <c r="BDT59" s="63"/>
      <c r="BDU59" s="63"/>
      <c r="BDV59" s="63"/>
      <c r="BDW59" s="63"/>
      <c r="BDX59" s="63"/>
      <c r="BDY59" s="63"/>
      <c r="BDZ59" s="63"/>
      <c r="BEA59" s="63"/>
      <c r="BEB59" s="63"/>
      <c r="BEC59" s="63"/>
      <c r="BED59" s="63"/>
      <c r="BEE59" s="63"/>
      <c r="BEF59" s="63"/>
      <c r="BEG59" s="63"/>
      <c r="BEH59" s="63"/>
      <c r="BEI59" s="63"/>
      <c r="BEJ59" s="63"/>
      <c r="BEK59" s="63"/>
      <c r="BEL59" s="63"/>
      <c r="BEM59" s="63"/>
      <c r="BEN59" s="63"/>
      <c r="BEO59" s="63"/>
      <c r="BEP59" s="63"/>
      <c r="BEQ59" s="63"/>
      <c r="BER59" s="63"/>
      <c r="BES59" s="63"/>
      <c r="BET59" s="63"/>
      <c r="BEU59" s="63"/>
      <c r="BEV59" s="63"/>
      <c r="BEW59" s="63"/>
      <c r="BEX59" s="63"/>
      <c r="BEY59" s="63"/>
      <c r="BEZ59" s="63"/>
      <c r="BFA59" s="63"/>
      <c r="BFB59" s="63"/>
      <c r="BFC59" s="63"/>
      <c r="BFD59" s="63"/>
      <c r="BFE59" s="63"/>
      <c r="BFF59" s="63"/>
      <c r="BFG59" s="63"/>
      <c r="BFH59" s="63"/>
      <c r="BFI59" s="63"/>
      <c r="BFJ59" s="63"/>
      <c r="BFK59" s="63"/>
      <c r="BFL59" s="63"/>
      <c r="BFM59" s="63"/>
      <c r="BFN59" s="63"/>
      <c r="BFO59" s="63"/>
      <c r="BFP59" s="63"/>
      <c r="BFQ59" s="63"/>
      <c r="BFR59" s="63"/>
      <c r="BFS59" s="63"/>
      <c r="BFT59" s="63"/>
      <c r="BFU59" s="63"/>
      <c r="BFV59" s="63"/>
      <c r="BFW59" s="63"/>
      <c r="BFX59" s="63"/>
      <c r="BFY59" s="63"/>
      <c r="BFZ59" s="63"/>
      <c r="BGA59" s="63"/>
      <c r="BGB59" s="63"/>
      <c r="BGC59" s="63"/>
      <c r="BGD59" s="63"/>
      <c r="BGE59" s="63"/>
      <c r="BGF59" s="63"/>
      <c r="BGG59" s="63"/>
      <c r="BGH59" s="63"/>
      <c r="BGI59" s="63"/>
      <c r="BGJ59" s="63"/>
      <c r="BGK59" s="63"/>
      <c r="BGL59" s="63"/>
      <c r="BGM59" s="63"/>
      <c r="BGN59" s="63"/>
      <c r="BGO59" s="63"/>
      <c r="BGP59" s="63"/>
      <c r="BGQ59" s="63"/>
      <c r="BGR59" s="63"/>
      <c r="BGS59" s="63"/>
      <c r="BGT59" s="63"/>
      <c r="BGU59" s="63"/>
      <c r="BGV59" s="63"/>
      <c r="BGW59" s="63"/>
      <c r="BGX59" s="63"/>
      <c r="BGY59" s="63"/>
      <c r="BGZ59" s="63"/>
      <c r="BHA59" s="63"/>
      <c r="BHB59" s="63"/>
      <c r="BHC59" s="63"/>
      <c r="BHD59" s="63"/>
      <c r="BHE59" s="63"/>
      <c r="BHF59" s="63"/>
      <c r="BHG59" s="63"/>
      <c r="BHH59" s="63"/>
      <c r="BHI59" s="63"/>
      <c r="BHJ59" s="63"/>
      <c r="BHK59" s="63"/>
      <c r="BHL59" s="63"/>
      <c r="BHM59" s="63"/>
      <c r="BHN59" s="63"/>
      <c r="BHO59" s="63"/>
      <c r="BHP59" s="63"/>
      <c r="BHQ59" s="63"/>
      <c r="BHR59" s="63"/>
      <c r="BHS59" s="63"/>
      <c r="BHT59" s="63"/>
      <c r="BHU59" s="63"/>
      <c r="BHV59" s="63"/>
      <c r="BHW59" s="63"/>
      <c r="BHX59" s="63"/>
      <c r="BHY59" s="63"/>
      <c r="BHZ59" s="63"/>
      <c r="BIA59" s="63"/>
      <c r="BIB59" s="63"/>
      <c r="BIC59" s="63"/>
      <c r="BID59" s="63"/>
      <c r="BIE59" s="63"/>
      <c r="BIF59" s="63"/>
      <c r="BIG59" s="63"/>
      <c r="BIH59" s="63"/>
      <c r="BII59" s="63"/>
      <c r="BIJ59" s="63"/>
      <c r="BIK59" s="63"/>
      <c r="BIL59" s="63"/>
      <c r="BIM59" s="63"/>
      <c r="BIN59" s="63"/>
      <c r="BIO59" s="63"/>
      <c r="BIP59" s="63"/>
      <c r="BIQ59" s="63"/>
      <c r="BIR59" s="63"/>
      <c r="BIS59" s="63"/>
      <c r="BIT59" s="63"/>
      <c r="BIU59" s="63"/>
      <c r="BIV59" s="63"/>
      <c r="BIW59" s="63"/>
      <c r="BIX59" s="63"/>
      <c r="BIY59" s="63"/>
      <c r="BIZ59" s="63"/>
      <c r="BJA59" s="63"/>
      <c r="BJB59" s="63"/>
      <c r="BJC59" s="63"/>
      <c r="BJD59" s="63"/>
      <c r="BJE59" s="63"/>
      <c r="BJF59" s="63"/>
      <c r="BJG59" s="63"/>
      <c r="BJH59" s="63"/>
      <c r="BJI59" s="63"/>
      <c r="BJJ59" s="63"/>
      <c r="BJK59" s="63"/>
      <c r="BJL59" s="63"/>
      <c r="BJM59" s="63"/>
      <c r="BJN59" s="63"/>
      <c r="BJO59" s="63"/>
      <c r="BJP59" s="63"/>
      <c r="BJQ59" s="63"/>
      <c r="BJR59" s="63"/>
      <c r="BJS59" s="63"/>
      <c r="BJT59" s="63"/>
      <c r="BJU59" s="63"/>
      <c r="BJV59" s="63"/>
      <c r="BJW59" s="63"/>
      <c r="BJX59" s="63"/>
      <c r="BJY59" s="63"/>
      <c r="BJZ59" s="63"/>
      <c r="BKA59" s="63"/>
      <c r="BKB59" s="63"/>
      <c r="BKC59" s="63"/>
      <c r="BKD59" s="63"/>
      <c r="BKE59" s="63"/>
      <c r="BKF59" s="63"/>
      <c r="BKG59" s="63"/>
      <c r="BKH59" s="63"/>
      <c r="BKI59" s="63"/>
      <c r="BKJ59" s="63"/>
      <c r="BKK59" s="63"/>
      <c r="BKL59" s="63"/>
      <c r="BKM59" s="63"/>
      <c r="BKN59" s="63"/>
      <c r="BKO59" s="63"/>
      <c r="BKP59" s="63"/>
      <c r="BKQ59" s="63"/>
      <c r="BKR59" s="63"/>
      <c r="BKS59" s="63"/>
      <c r="BKT59" s="63"/>
      <c r="BKU59" s="63"/>
      <c r="BKV59" s="63"/>
      <c r="BKW59" s="63"/>
      <c r="BKX59" s="63"/>
      <c r="BKY59" s="63"/>
      <c r="BKZ59" s="63"/>
      <c r="BLA59" s="63"/>
      <c r="BLB59" s="63"/>
      <c r="BLC59" s="63"/>
      <c r="BLD59" s="63"/>
      <c r="BLE59" s="63"/>
      <c r="BLF59" s="63"/>
      <c r="BLG59" s="63"/>
      <c r="BLH59" s="63"/>
      <c r="BLI59" s="63"/>
      <c r="BLJ59" s="63"/>
      <c r="BLK59" s="63"/>
      <c r="BLL59" s="63"/>
      <c r="BLM59" s="63"/>
      <c r="BLN59" s="63"/>
      <c r="BLO59" s="63"/>
      <c r="BLP59" s="63"/>
      <c r="BLQ59" s="63"/>
      <c r="BLR59" s="63"/>
      <c r="BLS59" s="63"/>
      <c r="BLT59" s="63"/>
      <c r="BLU59" s="63"/>
      <c r="BLV59" s="63"/>
      <c r="BLW59" s="63"/>
      <c r="BLX59" s="63"/>
      <c r="BLY59" s="63"/>
      <c r="BLZ59" s="63"/>
      <c r="BMA59" s="63"/>
      <c r="BMB59" s="63"/>
      <c r="BMC59" s="63"/>
      <c r="BMD59" s="63"/>
      <c r="BME59" s="63"/>
    </row>
    <row r="60" spans="1:1695" s="1" customFormat="1" ht="15" hidden="1" customHeight="1" x14ac:dyDescent="0.25">
      <c r="A60" s="107" t="s">
        <v>253</v>
      </c>
      <c r="B60" s="108" t="e">
        <f>VLOOKUP(A60,'Tirantes - Executados'!$A$8:$M$404,10,FALSE)</f>
        <v>#N/A</v>
      </c>
      <c r="C60" s="133" t="e">
        <f>VLOOKUP(A60,'Tirantes - Executados'!$A$1:$M$405,17,FALSE)</f>
        <v>#N/A</v>
      </c>
      <c r="D60" s="122" t="e">
        <f>VLOOKUP(A60,'Tirantes - Executados'!$A$8:$M$404,18,FALSE)</f>
        <v>#N/A</v>
      </c>
      <c r="E60" s="133" t="e">
        <f>VLOOKUP(A60,'Tirantes - Executados'!$A$1:$M$405,19,FALSE)</f>
        <v>#N/A</v>
      </c>
      <c r="F60" s="122" t="e">
        <f>VLOOKUP(A60,'Tirantes - Executados'!$A$8:$M$404,20,FALSE)</f>
        <v>#N/A</v>
      </c>
      <c r="G60" s="133" t="e">
        <f>VLOOKUP(A60,'Tirantes - Executados'!$A$1:$M$405,21,FALSE)</f>
        <v>#N/A</v>
      </c>
      <c r="H60" s="122" t="e">
        <f>VLOOKUP(A60,'Tirantes - Executados'!$A$8:$M$404,22,FALSE)</f>
        <v>#N/A</v>
      </c>
      <c r="I60" s="133" t="e">
        <f>VLOOKUP(A60,'Tirantes - Executados'!$A$1:$M$405,23,FALSE)</f>
        <v>#N/A</v>
      </c>
      <c r="J60" s="122" t="e">
        <f>VLOOKUP(A60,'Tirantes - Executados'!$A$8:$M$404,24,FALSE)</f>
        <v>#N/A</v>
      </c>
      <c r="K60" s="108" t="e">
        <f>VLOOKUP(A60,'Tirantes - Executados'!$A$8:$M$404,11,FALSE)</f>
        <v>#N/A</v>
      </c>
      <c r="L60" s="133" t="e">
        <f>VLOOKUP(A60,'Tirantes - Executados'!$A$1:$M$405,28,FALSE)</f>
        <v>#N/A</v>
      </c>
      <c r="M60" s="122" t="e">
        <f>VLOOKUP(A60,'Tirantes - Executados'!$A$8:$M$404,29,FALSE)</f>
        <v>#N/A</v>
      </c>
      <c r="N60" s="133" t="e">
        <f>VLOOKUP(A60,'Tirantes - Executados'!$A$1:$M$405,30,FALSE)</f>
        <v>#N/A</v>
      </c>
      <c r="O60" s="122" t="e">
        <f>VLOOKUP(A60,'Tirantes - Executados'!$A$8:$M$404,31,FALSE)</f>
        <v>#N/A</v>
      </c>
      <c r="P60" s="133" t="e">
        <f>VLOOKUP(A60,'Tirantes - Executados'!$A$1:$M$405,32,FALSE)</f>
        <v>#N/A</v>
      </c>
      <c r="Q60" s="122" t="e">
        <f>VLOOKUP(A60,'Tirantes - Executados'!$A$8:$M$404,33,FALSE)</f>
        <v>#N/A</v>
      </c>
      <c r="R60" s="133" t="e">
        <f>VLOOKUP(A60,'Tirantes - Executados'!$A$1:$M$405,34,FALSE)</f>
        <v>#N/A</v>
      </c>
      <c r="S60" s="122" t="e">
        <f>VLOOKUP(A60,'Tirantes - Executados'!$A$8:$M$404,35,FALSE)</f>
        <v>#N/A</v>
      </c>
      <c r="T60" s="108" t="e">
        <f>VLOOKUP(A60,'Tirantes - Executados'!$A$8:$M$404,12,FALSE)</f>
        <v>#N/A</v>
      </c>
      <c r="U60" s="133" t="e">
        <f>VLOOKUP(A60,'Tirantes - Executados'!$A$1:$M$405,39,FALSE)</f>
        <v>#N/A</v>
      </c>
      <c r="V60" s="122" t="e">
        <f>VLOOKUP(A60,'Tirantes - Executados'!$A$8:$M$404,40,FALSE)</f>
        <v>#N/A</v>
      </c>
      <c r="W60" s="133" t="e">
        <f>VLOOKUP(A60,'Tirantes - Executados'!$A$1:$M$405,41,FALSE)</f>
        <v>#N/A</v>
      </c>
      <c r="X60" s="122" t="e">
        <f>VLOOKUP(A60,'Tirantes - Executados'!$A$8:$M$404,42,FALSE)</f>
        <v>#N/A</v>
      </c>
      <c r="Y60" s="133" t="e">
        <f>VLOOKUP(A60,'Tirantes - Executados'!$A$1:$M$405,43,FALSE)</f>
        <v>#N/A</v>
      </c>
      <c r="Z60" s="122" t="e">
        <f>VLOOKUP(A60,'Tirantes - Executados'!$A$8:$M$404,44,FALSE)</f>
        <v>#N/A</v>
      </c>
      <c r="AA60" s="133" t="e">
        <f>VLOOKUP(A60,'Tirantes - Executados'!$A$1:$M$405,45,FALSE)</f>
        <v>#N/A</v>
      </c>
      <c r="AB60" s="132" t="e">
        <f>VLOOKUP(A60,'Tirantes - Executados'!$A$8:$M$404,46,FALSE)</f>
        <v>#N/A</v>
      </c>
      <c r="AC60" s="210" t="s">
        <v>300</v>
      </c>
      <c r="AD60" s="109" t="e">
        <f>VLOOKUP(A60,'Tirantes - Executados'!$A$8:$M$404,14,FALSE)</f>
        <v>#N/A</v>
      </c>
      <c r="AE60" s="63"/>
      <c r="AF60" s="118" t="e">
        <f>VLOOKUP(A60,'Tirantes - Executados'!$A$1:$M$569,13,FALSE)</f>
        <v>#N/A</v>
      </c>
      <c r="AG60" s="63"/>
      <c r="AH60" s="63"/>
      <c r="AI60" s="230" t="e">
        <f>VLOOKUP(A60,'Tirantes - Executados'!$A$7:$M$404,50)</f>
        <v>#REF!</v>
      </c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  <c r="JI60" s="63"/>
      <c r="JJ60" s="63"/>
      <c r="JK60" s="63"/>
      <c r="JL60" s="63"/>
      <c r="JM60" s="63"/>
      <c r="JN60" s="63"/>
      <c r="JO60" s="63"/>
      <c r="JP60" s="63"/>
      <c r="JQ60" s="63"/>
      <c r="JR60" s="63"/>
      <c r="JS60" s="63"/>
      <c r="JT60" s="63"/>
      <c r="JU60" s="63"/>
      <c r="JV60" s="63"/>
      <c r="JW60" s="63"/>
      <c r="JX60" s="63"/>
      <c r="JY60" s="63"/>
      <c r="JZ60" s="63"/>
      <c r="KA60" s="63"/>
      <c r="KB60" s="63"/>
      <c r="KC60" s="63"/>
      <c r="KD60" s="63"/>
      <c r="KE60" s="63"/>
      <c r="KF60" s="63"/>
      <c r="KG60" s="63"/>
      <c r="KH60" s="63"/>
      <c r="KI60" s="63"/>
      <c r="KJ60" s="63"/>
      <c r="KK60" s="63"/>
      <c r="KL60" s="63"/>
      <c r="KM60" s="63"/>
      <c r="KN60" s="63"/>
      <c r="KO60" s="63"/>
      <c r="KP60" s="63"/>
      <c r="KQ60" s="63"/>
      <c r="KR60" s="63"/>
      <c r="KS60" s="63"/>
      <c r="KT60" s="63"/>
      <c r="KU60" s="63"/>
      <c r="KV60" s="63"/>
      <c r="KW60" s="63"/>
      <c r="KX60" s="63"/>
      <c r="KY60" s="63"/>
      <c r="KZ60" s="63"/>
      <c r="LA60" s="63"/>
      <c r="LB60" s="63"/>
      <c r="LC60" s="63"/>
      <c r="LD60" s="63"/>
      <c r="LE60" s="63"/>
      <c r="LF60" s="63"/>
      <c r="LG60" s="63"/>
      <c r="LH60" s="63"/>
      <c r="LI60" s="63"/>
      <c r="LJ60" s="63"/>
      <c r="LK60" s="63"/>
      <c r="LL60" s="63"/>
      <c r="LM60" s="63"/>
      <c r="LN60" s="63"/>
      <c r="LO60" s="63"/>
      <c r="LP60" s="63"/>
      <c r="LQ60" s="63"/>
      <c r="LR60" s="63"/>
      <c r="LS60" s="63"/>
      <c r="LT60" s="63"/>
      <c r="LU60" s="63"/>
      <c r="LV60" s="63"/>
      <c r="LW60" s="63"/>
      <c r="LX60" s="63"/>
      <c r="LY60" s="63"/>
      <c r="LZ60" s="63"/>
      <c r="MA60" s="63"/>
      <c r="MB60" s="63"/>
      <c r="MC60" s="63"/>
      <c r="MD60" s="63"/>
      <c r="ME60" s="63"/>
      <c r="MF60" s="63"/>
      <c r="MG60" s="63"/>
      <c r="MH60" s="63"/>
      <c r="MI60" s="63"/>
      <c r="MJ60" s="63"/>
      <c r="MK60" s="63"/>
      <c r="ML60" s="63"/>
      <c r="MM60" s="63"/>
      <c r="MN60" s="63"/>
      <c r="MO60" s="63"/>
      <c r="MP60" s="63"/>
      <c r="MQ60" s="63"/>
      <c r="MR60" s="63"/>
      <c r="MS60" s="63"/>
      <c r="MT60" s="63"/>
      <c r="MU60" s="63"/>
      <c r="MV60" s="63"/>
      <c r="MW60" s="63"/>
      <c r="MX60" s="63"/>
      <c r="MY60" s="63"/>
      <c r="MZ60" s="63"/>
      <c r="NA60" s="63"/>
      <c r="NB60" s="63"/>
      <c r="NC60" s="63"/>
      <c r="ND60" s="63"/>
      <c r="NE60" s="63"/>
      <c r="NF60" s="63"/>
      <c r="NG60" s="63"/>
      <c r="NH60" s="63"/>
      <c r="NI60" s="63"/>
      <c r="NJ60" s="63"/>
      <c r="NK60" s="63"/>
      <c r="NL60" s="63"/>
      <c r="NM60" s="63"/>
      <c r="NN60" s="63"/>
      <c r="NO60" s="63"/>
      <c r="NP60" s="63"/>
      <c r="NQ60" s="63"/>
      <c r="NR60" s="63"/>
      <c r="NS60" s="63"/>
      <c r="NT60" s="63"/>
      <c r="NU60" s="63"/>
      <c r="NV60" s="63"/>
      <c r="NW60" s="63"/>
      <c r="NX60" s="63"/>
      <c r="NY60" s="63"/>
      <c r="NZ60" s="63"/>
      <c r="OA60" s="63"/>
      <c r="OB60" s="63"/>
      <c r="OC60" s="63"/>
      <c r="OD60" s="63"/>
      <c r="OE60" s="63"/>
      <c r="OF60" s="63"/>
      <c r="OG60" s="63"/>
      <c r="OH60" s="63"/>
      <c r="OI60" s="63"/>
      <c r="OJ60" s="63"/>
      <c r="OK60" s="63"/>
      <c r="OL60" s="63"/>
      <c r="OM60" s="63"/>
      <c r="ON60" s="63"/>
      <c r="OO60" s="63"/>
      <c r="OP60" s="63"/>
      <c r="OQ60" s="63"/>
      <c r="OR60" s="63"/>
      <c r="OS60" s="63"/>
      <c r="OT60" s="63"/>
      <c r="OU60" s="63"/>
      <c r="OV60" s="63"/>
      <c r="OW60" s="63"/>
      <c r="OX60" s="63"/>
      <c r="OY60" s="63"/>
      <c r="OZ60" s="63"/>
      <c r="PA60" s="63"/>
      <c r="PB60" s="63"/>
      <c r="PC60" s="63"/>
      <c r="PD60" s="63"/>
      <c r="PE60" s="63"/>
      <c r="PF60" s="63"/>
      <c r="PG60" s="63"/>
      <c r="PH60" s="63"/>
      <c r="PI60" s="63"/>
      <c r="PJ60" s="63"/>
      <c r="PK60" s="63"/>
      <c r="PL60" s="63"/>
      <c r="PM60" s="63"/>
      <c r="PN60" s="63"/>
      <c r="PO60" s="63"/>
      <c r="PP60" s="63"/>
      <c r="PQ60" s="63"/>
      <c r="PR60" s="63"/>
      <c r="PS60" s="63"/>
      <c r="PT60" s="63"/>
      <c r="PU60" s="63"/>
      <c r="PV60" s="63"/>
      <c r="PW60" s="63"/>
      <c r="PX60" s="63"/>
      <c r="PY60" s="63"/>
      <c r="PZ60" s="63"/>
      <c r="QA60" s="63"/>
      <c r="QB60" s="63"/>
      <c r="QC60" s="63"/>
      <c r="QD60" s="63"/>
      <c r="QE60" s="63"/>
      <c r="QF60" s="63"/>
      <c r="QG60" s="63"/>
      <c r="QH60" s="63"/>
      <c r="QI60" s="63"/>
      <c r="QJ60" s="63"/>
      <c r="QK60" s="63"/>
      <c r="QL60" s="63"/>
      <c r="QM60" s="63"/>
      <c r="QN60" s="63"/>
      <c r="QO60" s="63"/>
      <c r="QP60" s="63"/>
      <c r="QQ60" s="63"/>
      <c r="QR60" s="63"/>
      <c r="QS60" s="63"/>
      <c r="QT60" s="63"/>
      <c r="QU60" s="63"/>
      <c r="QV60" s="63"/>
      <c r="QW60" s="63"/>
      <c r="QX60" s="63"/>
      <c r="QY60" s="63"/>
      <c r="QZ60" s="63"/>
      <c r="RA60" s="63"/>
      <c r="RB60" s="63"/>
      <c r="RC60" s="63"/>
      <c r="RD60" s="63"/>
      <c r="RE60" s="63"/>
      <c r="RF60" s="63"/>
      <c r="RG60" s="63"/>
      <c r="RH60" s="63"/>
      <c r="RI60" s="63"/>
      <c r="RJ60" s="63"/>
      <c r="RK60" s="63"/>
      <c r="RL60" s="63"/>
      <c r="RM60" s="63"/>
      <c r="RN60" s="63"/>
      <c r="RO60" s="63"/>
      <c r="RP60" s="63"/>
      <c r="RQ60" s="63"/>
      <c r="RR60" s="63"/>
      <c r="RS60" s="63"/>
      <c r="RT60" s="63"/>
      <c r="RU60" s="63"/>
      <c r="RV60" s="63"/>
      <c r="RW60" s="63"/>
      <c r="RX60" s="63"/>
      <c r="RY60" s="63"/>
      <c r="RZ60" s="63"/>
      <c r="SA60" s="63"/>
      <c r="SB60" s="63"/>
      <c r="SC60" s="63"/>
      <c r="SD60" s="63"/>
      <c r="SE60" s="63"/>
      <c r="SF60" s="63"/>
      <c r="SG60" s="63"/>
      <c r="SH60" s="63"/>
      <c r="SI60" s="63"/>
      <c r="SJ60" s="63"/>
      <c r="SK60" s="63"/>
      <c r="SL60" s="63"/>
      <c r="SM60" s="63"/>
      <c r="SN60" s="63"/>
      <c r="SO60" s="63"/>
      <c r="SP60" s="63"/>
      <c r="SQ60" s="63"/>
      <c r="SR60" s="63"/>
      <c r="SS60" s="63"/>
      <c r="ST60" s="63"/>
      <c r="SU60" s="63"/>
      <c r="SV60" s="63"/>
      <c r="SW60" s="63"/>
      <c r="SX60" s="63"/>
      <c r="SY60" s="63"/>
      <c r="SZ60" s="63"/>
      <c r="TA60" s="63"/>
      <c r="TB60" s="63"/>
      <c r="TC60" s="63"/>
      <c r="TD60" s="63"/>
      <c r="TE60" s="63"/>
      <c r="TF60" s="63"/>
      <c r="TG60" s="63"/>
      <c r="TH60" s="63"/>
      <c r="TI60" s="63"/>
      <c r="TJ60" s="63"/>
      <c r="TK60" s="63"/>
      <c r="TL60" s="63"/>
      <c r="TM60" s="63"/>
      <c r="TN60" s="63"/>
      <c r="TO60" s="63"/>
      <c r="TP60" s="63"/>
      <c r="TQ60" s="63"/>
      <c r="TR60" s="63"/>
      <c r="TS60" s="63"/>
      <c r="TT60" s="63"/>
      <c r="TU60" s="63"/>
      <c r="TV60" s="63"/>
      <c r="TW60" s="63"/>
      <c r="TX60" s="63"/>
      <c r="TY60" s="63"/>
      <c r="TZ60" s="63"/>
      <c r="UA60" s="63"/>
      <c r="UB60" s="63"/>
      <c r="UC60" s="63"/>
      <c r="UD60" s="63"/>
      <c r="UE60" s="63"/>
      <c r="UF60" s="63"/>
      <c r="UG60" s="63"/>
      <c r="UH60" s="63"/>
      <c r="UI60" s="63"/>
      <c r="UJ60" s="63"/>
      <c r="UK60" s="63"/>
      <c r="UL60" s="63"/>
      <c r="UM60" s="63"/>
      <c r="UN60" s="63"/>
      <c r="UO60" s="63"/>
      <c r="UP60" s="63"/>
      <c r="UQ60" s="63"/>
      <c r="UR60" s="63"/>
      <c r="US60" s="63"/>
      <c r="UT60" s="63"/>
      <c r="UU60" s="63"/>
      <c r="UV60" s="63"/>
      <c r="UW60" s="63"/>
      <c r="UX60" s="63"/>
      <c r="UY60" s="63"/>
      <c r="UZ60" s="63"/>
      <c r="VA60" s="63"/>
      <c r="VB60" s="63"/>
      <c r="VC60" s="63"/>
      <c r="VD60" s="63"/>
      <c r="VE60" s="63"/>
      <c r="VF60" s="63"/>
      <c r="VG60" s="63"/>
      <c r="VH60" s="63"/>
      <c r="VI60" s="63"/>
      <c r="VJ60" s="63"/>
      <c r="VK60" s="63"/>
      <c r="VL60" s="63"/>
      <c r="VM60" s="63"/>
      <c r="VN60" s="63"/>
      <c r="VO60" s="63"/>
      <c r="VP60" s="63"/>
      <c r="VQ60" s="63"/>
      <c r="VR60" s="63"/>
      <c r="VS60" s="63"/>
      <c r="VT60" s="63"/>
      <c r="VU60" s="63"/>
      <c r="VV60" s="63"/>
      <c r="VW60" s="63"/>
      <c r="VX60" s="63"/>
      <c r="VY60" s="63"/>
      <c r="VZ60" s="63"/>
      <c r="WA60" s="63"/>
      <c r="WB60" s="63"/>
      <c r="WC60" s="63"/>
      <c r="WD60" s="63"/>
      <c r="WE60" s="63"/>
      <c r="WF60" s="63"/>
      <c r="WG60" s="63"/>
      <c r="WH60" s="63"/>
      <c r="WI60" s="63"/>
      <c r="WJ60" s="63"/>
      <c r="WK60" s="63"/>
      <c r="WL60" s="63"/>
      <c r="WM60" s="63"/>
      <c r="WN60" s="63"/>
      <c r="WO60" s="63"/>
      <c r="WP60" s="63"/>
      <c r="WQ60" s="63"/>
      <c r="WR60" s="63"/>
      <c r="WS60" s="63"/>
      <c r="WT60" s="63"/>
      <c r="WU60" s="63"/>
      <c r="WV60" s="63"/>
      <c r="WW60" s="63"/>
      <c r="WX60" s="63"/>
      <c r="WY60" s="63"/>
      <c r="WZ60" s="63"/>
      <c r="XA60" s="63"/>
      <c r="XB60" s="63"/>
      <c r="XC60" s="63"/>
      <c r="XD60" s="63"/>
      <c r="XE60" s="63"/>
      <c r="XF60" s="63"/>
      <c r="XG60" s="63"/>
      <c r="XH60" s="63"/>
      <c r="XI60" s="63"/>
      <c r="XJ60" s="63"/>
      <c r="XK60" s="63"/>
      <c r="XL60" s="63"/>
      <c r="XM60" s="63"/>
      <c r="XN60" s="63"/>
      <c r="XO60" s="63"/>
      <c r="XP60" s="63"/>
      <c r="XQ60" s="63"/>
      <c r="XR60" s="63"/>
      <c r="XS60" s="63"/>
      <c r="XT60" s="63"/>
      <c r="XU60" s="63"/>
      <c r="XV60" s="63"/>
      <c r="XW60" s="63"/>
      <c r="XX60" s="63"/>
      <c r="XY60" s="63"/>
      <c r="XZ60" s="63"/>
      <c r="YA60" s="63"/>
      <c r="YB60" s="63"/>
      <c r="YC60" s="63"/>
      <c r="YD60" s="63"/>
      <c r="YE60" s="63"/>
      <c r="YF60" s="63"/>
      <c r="YG60" s="63"/>
      <c r="YH60" s="63"/>
      <c r="YI60" s="63"/>
      <c r="YJ60" s="63"/>
      <c r="YK60" s="63"/>
      <c r="YL60" s="63"/>
      <c r="YM60" s="63"/>
      <c r="YN60" s="63"/>
      <c r="YO60" s="63"/>
      <c r="YP60" s="63"/>
      <c r="YQ60" s="63"/>
      <c r="YR60" s="63"/>
      <c r="YS60" s="63"/>
      <c r="YT60" s="63"/>
      <c r="YU60" s="63"/>
      <c r="YV60" s="63"/>
      <c r="YW60" s="63"/>
      <c r="YX60" s="63"/>
      <c r="YY60" s="63"/>
      <c r="YZ60" s="63"/>
      <c r="ZA60" s="63"/>
      <c r="ZB60" s="63"/>
      <c r="ZC60" s="63"/>
      <c r="ZD60" s="63"/>
      <c r="ZE60" s="63"/>
      <c r="ZF60" s="63"/>
      <c r="ZG60" s="63"/>
      <c r="ZH60" s="63"/>
      <c r="ZI60" s="63"/>
      <c r="ZJ60" s="63"/>
      <c r="ZK60" s="63"/>
      <c r="ZL60" s="63"/>
      <c r="ZM60" s="63"/>
      <c r="ZN60" s="63"/>
      <c r="ZO60" s="63"/>
      <c r="ZP60" s="63"/>
      <c r="ZQ60" s="63"/>
      <c r="ZR60" s="63"/>
      <c r="ZS60" s="63"/>
      <c r="ZT60" s="63"/>
      <c r="ZU60" s="63"/>
      <c r="ZV60" s="63"/>
      <c r="ZW60" s="63"/>
      <c r="ZX60" s="63"/>
      <c r="ZY60" s="63"/>
      <c r="ZZ60" s="63"/>
      <c r="AAA60" s="63"/>
      <c r="AAB60" s="63"/>
      <c r="AAC60" s="63"/>
      <c r="AAD60" s="63"/>
      <c r="AAE60" s="63"/>
      <c r="AAF60" s="63"/>
      <c r="AAG60" s="63"/>
      <c r="AAH60" s="63"/>
      <c r="AAI60" s="63"/>
      <c r="AAJ60" s="63"/>
      <c r="AAK60" s="63"/>
      <c r="AAL60" s="63"/>
      <c r="AAM60" s="63"/>
      <c r="AAN60" s="63"/>
      <c r="AAO60" s="63"/>
      <c r="AAP60" s="63"/>
      <c r="AAQ60" s="63"/>
      <c r="AAR60" s="63"/>
      <c r="AAS60" s="63"/>
      <c r="AAT60" s="63"/>
      <c r="AAU60" s="63"/>
      <c r="AAV60" s="63"/>
      <c r="AAW60" s="63"/>
      <c r="AAX60" s="63"/>
      <c r="AAY60" s="63"/>
      <c r="AAZ60" s="63"/>
      <c r="ABA60" s="63"/>
      <c r="ABB60" s="63"/>
      <c r="ABC60" s="63"/>
      <c r="ABD60" s="63"/>
      <c r="ABE60" s="63"/>
      <c r="ABF60" s="63"/>
      <c r="ABG60" s="63"/>
      <c r="ABH60" s="63"/>
      <c r="ABI60" s="63"/>
      <c r="ABJ60" s="63"/>
      <c r="ABK60" s="63"/>
      <c r="ABL60" s="63"/>
      <c r="ABM60" s="63"/>
      <c r="ABN60" s="63"/>
      <c r="ABO60" s="63"/>
      <c r="ABP60" s="63"/>
      <c r="ABQ60" s="63"/>
      <c r="ABR60" s="63"/>
      <c r="ABS60" s="63"/>
      <c r="ABT60" s="63"/>
      <c r="ABU60" s="63"/>
      <c r="ABV60" s="63"/>
      <c r="ABW60" s="63"/>
      <c r="ABX60" s="63"/>
      <c r="ABY60" s="63"/>
      <c r="ABZ60" s="63"/>
      <c r="ACA60" s="63"/>
      <c r="ACB60" s="63"/>
      <c r="ACC60" s="63"/>
      <c r="ACD60" s="63"/>
      <c r="ACE60" s="63"/>
      <c r="ACF60" s="63"/>
      <c r="ACG60" s="63"/>
      <c r="ACH60" s="63"/>
      <c r="ACI60" s="63"/>
      <c r="ACJ60" s="63"/>
      <c r="ACK60" s="63"/>
      <c r="ACL60" s="63"/>
      <c r="ACM60" s="63"/>
      <c r="ACN60" s="63"/>
      <c r="ACO60" s="63"/>
      <c r="ACP60" s="63"/>
      <c r="ACQ60" s="63"/>
      <c r="ACR60" s="63"/>
      <c r="ACS60" s="63"/>
      <c r="ACT60" s="63"/>
      <c r="ACU60" s="63"/>
      <c r="ACV60" s="63"/>
      <c r="ACW60" s="63"/>
      <c r="ACX60" s="63"/>
      <c r="ACY60" s="63"/>
      <c r="ACZ60" s="63"/>
      <c r="ADA60" s="63"/>
      <c r="ADB60" s="63"/>
      <c r="ADC60" s="63"/>
      <c r="ADD60" s="63"/>
      <c r="ADE60" s="63"/>
      <c r="ADF60" s="63"/>
      <c r="ADG60" s="63"/>
      <c r="ADH60" s="63"/>
      <c r="ADI60" s="63"/>
      <c r="ADJ60" s="63"/>
      <c r="ADK60" s="63"/>
      <c r="ADL60" s="63"/>
      <c r="ADM60" s="63"/>
      <c r="ADN60" s="63"/>
      <c r="ADO60" s="63"/>
      <c r="ADP60" s="63"/>
      <c r="ADQ60" s="63"/>
      <c r="ADR60" s="63"/>
      <c r="ADS60" s="63"/>
      <c r="ADT60" s="63"/>
      <c r="ADU60" s="63"/>
      <c r="ADV60" s="63"/>
      <c r="ADW60" s="63"/>
      <c r="ADX60" s="63"/>
      <c r="ADY60" s="63"/>
      <c r="ADZ60" s="63"/>
      <c r="AEA60" s="63"/>
      <c r="AEB60" s="63"/>
      <c r="AEC60" s="63"/>
      <c r="AED60" s="63"/>
      <c r="AEE60" s="63"/>
      <c r="AEF60" s="63"/>
      <c r="AEG60" s="63"/>
      <c r="AEH60" s="63"/>
      <c r="AEI60" s="63"/>
      <c r="AEJ60" s="63"/>
      <c r="AEK60" s="63"/>
      <c r="AEL60" s="63"/>
      <c r="AEM60" s="63"/>
      <c r="AEN60" s="63"/>
      <c r="AEO60" s="63"/>
      <c r="AEP60" s="63"/>
      <c r="AEQ60" s="63"/>
      <c r="AER60" s="63"/>
      <c r="AES60" s="63"/>
      <c r="AET60" s="63"/>
      <c r="AEU60" s="63"/>
      <c r="AEV60" s="63"/>
      <c r="AEW60" s="63"/>
      <c r="AEX60" s="63"/>
      <c r="AEY60" s="63"/>
      <c r="AEZ60" s="63"/>
      <c r="AFA60" s="63"/>
      <c r="AFB60" s="63"/>
      <c r="AFC60" s="63"/>
      <c r="AFD60" s="63"/>
      <c r="AFE60" s="63"/>
      <c r="AFF60" s="63"/>
      <c r="AFG60" s="63"/>
      <c r="AFH60" s="63"/>
      <c r="AFI60" s="63"/>
      <c r="AFJ60" s="63"/>
      <c r="AFK60" s="63"/>
      <c r="AFL60" s="63"/>
      <c r="AFM60" s="63"/>
      <c r="AFN60" s="63"/>
      <c r="AFO60" s="63"/>
      <c r="AFP60" s="63"/>
      <c r="AFQ60" s="63"/>
      <c r="AFR60" s="63"/>
      <c r="AFS60" s="63"/>
      <c r="AFT60" s="63"/>
      <c r="AFU60" s="63"/>
      <c r="AFV60" s="63"/>
      <c r="AFW60" s="63"/>
      <c r="AFX60" s="63"/>
      <c r="AFY60" s="63"/>
      <c r="AFZ60" s="63"/>
      <c r="AGA60" s="63"/>
      <c r="AGB60" s="63"/>
      <c r="AGC60" s="63"/>
      <c r="AGD60" s="63"/>
      <c r="AGE60" s="63"/>
      <c r="AGF60" s="63"/>
      <c r="AGG60" s="63"/>
      <c r="AGH60" s="63"/>
      <c r="AGI60" s="63"/>
      <c r="AGJ60" s="63"/>
      <c r="AGK60" s="63"/>
      <c r="AGL60" s="63"/>
      <c r="AGM60" s="63"/>
      <c r="AGN60" s="63"/>
      <c r="AGO60" s="63"/>
      <c r="AGP60" s="63"/>
      <c r="AGQ60" s="63"/>
      <c r="AGR60" s="63"/>
      <c r="AGS60" s="63"/>
      <c r="AGT60" s="63"/>
      <c r="AGU60" s="63"/>
      <c r="AGV60" s="63"/>
      <c r="AGW60" s="63"/>
      <c r="AGX60" s="63"/>
      <c r="AGY60" s="63"/>
      <c r="AGZ60" s="63"/>
      <c r="AHA60" s="63"/>
      <c r="AHB60" s="63"/>
      <c r="AHC60" s="63"/>
      <c r="AHD60" s="63"/>
      <c r="AHE60" s="63"/>
      <c r="AHF60" s="63"/>
      <c r="AHG60" s="63"/>
      <c r="AHH60" s="63"/>
      <c r="AHI60" s="63"/>
      <c r="AHJ60" s="63"/>
      <c r="AHK60" s="63"/>
      <c r="AHL60" s="63"/>
      <c r="AHM60" s="63"/>
      <c r="AHN60" s="63"/>
      <c r="AHO60" s="63"/>
      <c r="AHP60" s="63"/>
      <c r="AHQ60" s="63"/>
      <c r="AHR60" s="63"/>
      <c r="AHS60" s="63"/>
      <c r="AHT60" s="63"/>
      <c r="AHU60" s="63"/>
      <c r="AHV60" s="63"/>
      <c r="AHW60" s="63"/>
      <c r="AHX60" s="63"/>
      <c r="AHY60" s="63"/>
      <c r="AHZ60" s="63"/>
      <c r="AIA60" s="63"/>
      <c r="AIB60" s="63"/>
      <c r="AIC60" s="63"/>
      <c r="AID60" s="63"/>
      <c r="AIE60" s="63"/>
      <c r="AIF60" s="63"/>
      <c r="AIG60" s="63"/>
      <c r="AIH60" s="63"/>
      <c r="AII60" s="63"/>
      <c r="AIJ60" s="63"/>
      <c r="AIK60" s="63"/>
      <c r="AIL60" s="63"/>
      <c r="AIM60" s="63"/>
      <c r="AIN60" s="63"/>
      <c r="AIO60" s="63"/>
      <c r="AIP60" s="63"/>
      <c r="AIQ60" s="63"/>
      <c r="AIR60" s="63"/>
      <c r="AIS60" s="63"/>
      <c r="AIT60" s="63"/>
      <c r="AIU60" s="63"/>
      <c r="AIV60" s="63"/>
      <c r="AIW60" s="63"/>
      <c r="AIX60" s="63"/>
      <c r="AIY60" s="63"/>
      <c r="AIZ60" s="63"/>
      <c r="AJA60" s="63"/>
      <c r="AJB60" s="63"/>
      <c r="AJC60" s="63"/>
      <c r="AJD60" s="63"/>
      <c r="AJE60" s="63"/>
      <c r="AJF60" s="63"/>
      <c r="AJG60" s="63"/>
      <c r="AJH60" s="63"/>
      <c r="AJI60" s="63"/>
      <c r="AJJ60" s="63"/>
      <c r="AJK60" s="63"/>
      <c r="AJL60" s="63"/>
      <c r="AJM60" s="63"/>
      <c r="AJN60" s="63"/>
      <c r="AJO60" s="63"/>
      <c r="AJP60" s="63"/>
      <c r="AJQ60" s="63"/>
      <c r="AJR60" s="63"/>
      <c r="AJS60" s="63"/>
      <c r="AJT60" s="63"/>
      <c r="AJU60" s="63"/>
      <c r="AJV60" s="63"/>
      <c r="AJW60" s="63"/>
      <c r="AJX60" s="63"/>
      <c r="AJY60" s="63"/>
      <c r="AJZ60" s="63"/>
      <c r="AKA60" s="63"/>
      <c r="AKB60" s="63"/>
      <c r="AKC60" s="63"/>
      <c r="AKD60" s="63"/>
      <c r="AKE60" s="63"/>
      <c r="AKF60" s="63"/>
      <c r="AKG60" s="63"/>
      <c r="AKH60" s="63"/>
      <c r="AKI60" s="63"/>
      <c r="AKJ60" s="63"/>
      <c r="AKK60" s="63"/>
      <c r="AKL60" s="63"/>
      <c r="AKM60" s="63"/>
      <c r="AKN60" s="63"/>
      <c r="AKO60" s="63"/>
      <c r="AKP60" s="63"/>
      <c r="AKQ60" s="63"/>
      <c r="AKR60" s="63"/>
      <c r="AKS60" s="63"/>
      <c r="AKT60" s="63"/>
      <c r="AKU60" s="63"/>
      <c r="AKV60" s="63"/>
      <c r="AKW60" s="63"/>
      <c r="AKX60" s="63"/>
      <c r="AKY60" s="63"/>
      <c r="AKZ60" s="63"/>
      <c r="ALA60" s="63"/>
      <c r="ALB60" s="63"/>
      <c r="ALC60" s="63"/>
      <c r="ALD60" s="63"/>
      <c r="ALE60" s="63"/>
      <c r="ALF60" s="63"/>
      <c r="ALG60" s="63"/>
      <c r="ALH60" s="63"/>
      <c r="ALI60" s="63"/>
      <c r="ALJ60" s="63"/>
      <c r="ALK60" s="63"/>
      <c r="ALL60" s="63"/>
      <c r="ALM60" s="63"/>
      <c r="ALN60" s="63"/>
      <c r="ALO60" s="63"/>
      <c r="ALP60" s="63"/>
      <c r="ALQ60" s="63"/>
      <c r="ALR60" s="63"/>
      <c r="ALS60" s="63"/>
      <c r="ALT60" s="63"/>
      <c r="ALU60" s="63"/>
      <c r="ALV60" s="63"/>
      <c r="ALW60" s="63"/>
      <c r="ALX60" s="63"/>
      <c r="ALY60" s="63"/>
      <c r="ALZ60" s="63"/>
      <c r="AMA60" s="63"/>
      <c r="AMB60" s="63"/>
      <c r="AMC60" s="63"/>
      <c r="AMD60" s="63"/>
      <c r="AME60" s="63"/>
      <c r="AMF60" s="63"/>
      <c r="AMG60" s="63"/>
      <c r="AMH60" s="63"/>
      <c r="AMI60" s="63"/>
      <c r="AMJ60" s="63"/>
      <c r="AMK60" s="63"/>
      <c r="AML60" s="63"/>
      <c r="AMM60" s="63"/>
      <c r="AMN60" s="63"/>
      <c r="AMO60" s="63"/>
      <c r="AMP60" s="63"/>
      <c r="AMQ60" s="63"/>
      <c r="AMR60" s="63"/>
      <c r="AMS60" s="63"/>
      <c r="AMT60" s="63"/>
      <c r="AMU60" s="63"/>
      <c r="AMV60" s="63"/>
      <c r="AMW60" s="63"/>
      <c r="AMX60" s="63"/>
      <c r="AMY60" s="63"/>
      <c r="AMZ60" s="63"/>
      <c r="ANA60" s="63"/>
      <c r="ANB60" s="63"/>
      <c r="ANC60" s="63"/>
      <c r="AND60" s="63"/>
      <c r="ANE60" s="63"/>
      <c r="ANF60" s="63"/>
      <c r="ANG60" s="63"/>
      <c r="ANH60" s="63"/>
      <c r="ANI60" s="63"/>
      <c r="ANJ60" s="63"/>
      <c r="ANK60" s="63"/>
      <c r="ANL60" s="63"/>
      <c r="ANM60" s="63"/>
      <c r="ANN60" s="63"/>
      <c r="ANO60" s="63"/>
      <c r="ANP60" s="63"/>
      <c r="ANQ60" s="63"/>
      <c r="ANR60" s="63"/>
      <c r="ANS60" s="63"/>
      <c r="ANT60" s="63"/>
      <c r="ANU60" s="63"/>
      <c r="ANV60" s="63"/>
      <c r="ANW60" s="63"/>
      <c r="ANX60" s="63"/>
      <c r="ANY60" s="63"/>
      <c r="ANZ60" s="63"/>
      <c r="AOA60" s="63"/>
      <c r="AOB60" s="63"/>
      <c r="AOC60" s="63"/>
      <c r="AOD60" s="63"/>
      <c r="AOE60" s="63"/>
      <c r="AOF60" s="63"/>
      <c r="AOG60" s="63"/>
      <c r="AOH60" s="63"/>
      <c r="AOI60" s="63"/>
      <c r="AOJ60" s="63"/>
      <c r="AOK60" s="63"/>
      <c r="AOL60" s="63"/>
      <c r="AOM60" s="63"/>
      <c r="AON60" s="63"/>
      <c r="AOO60" s="63"/>
      <c r="AOP60" s="63"/>
      <c r="AOQ60" s="63"/>
      <c r="AOR60" s="63"/>
      <c r="AOS60" s="63"/>
      <c r="AOT60" s="63"/>
      <c r="AOU60" s="63"/>
      <c r="AOV60" s="63"/>
      <c r="AOW60" s="63"/>
      <c r="AOX60" s="63"/>
      <c r="AOY60" s="63"/>
      <c r="AOZ60" s="63"/>
      <c r="APA60" s="63"/>
      <c r="APB60" s="63"/>
      <c r="APC60" s="63"/>
      <c r="APD60" s="63"/>
      <c r="APE60" s="63"/>
      <c r="APF60" s="63"/>
      <c r="APG60" s="63"/>
      <c r="APH60" s="63"/>
      <c r="API60" s="63"/>
      <c r="APJ60" s="63"/>
      <c r="APK60" s="63"/>
      <c r="APL60" s="63"/>
      <c r="APM60" s="63"/>
      <c r="APN60" s="63"/>
      <c r="APO60" s="63"/>
      <c r="APP60" s="63"/>
      <c r="APQ60" s="63"/>
      <c r="APR60" s="63"/>
      <c r="APS60" s="63"/>
      <c r="APT60" s="63"/>
      <c r="APU60" s="63"/>
      <c r="APV60" s="63"/>
      <c r="APW60" s="63"/>
      <c r="APX60" s="63"/>
      <c r="APY60" s="63"/>
      <c r="APZ60" s="63"/>
      <c r="AQA60" s="63"/>
      <c r="AQB60" s="63"/>
      <c r="AQC60" s="63"/>
      <c r="AQD60" s="63"/>
      <c r="AQE60" s="63"/>
      <c r="AQF60" s="63"/>
      <c r="AQG60" s="63"/>
      <c r="AQH60" s="63"/>
      <c r="AQI60" s="63"/>
      <c r="AQJ60" s="63"/>
      <c r="AQK60" s="63"/>
      <c r="AQL60" s="63"/>
      <c r="AQM60" s="63"/>
      <c r="AQN60" s="63"/>
      <c r="AQO60" s="63"/>
      <c r="AQP60" s="63"/>
      <c r="AQQ60" s="63"/>
      <c r="AQR60" s="63"/>
      <c r="AQS60" s="63"/>
      <c r="AQT60" s="63"/>
      <c r="AQU60" s="63"/>
      <c r="AQV60" s="63"/>
      <c r="AQW60" s="63"/>
      <c r="AQX60" s="63"/>
      <c r="AQY60" s="63"/>
      <c r="AQZ60" s="63"/>
      <c r="ARA60" s="63"/>
      <c r="ARB60" s="63"/>
      <c r="ARC60" s="63"/>
      <c r="ARD60" s="63"/>
      <c r="ARE60" s="63"/>
      <c r="ARF60" s="63"/>
      <c r="ARG60" s="63"/>
      <c r="ARH60" s="63"/>
      <c r="ARI60" s="63"/>
      <c r="ARJ60" s="63"/>
      <c r="ARK60" s="63"/>
      <c r="ARL60" s="63"/>
      <c r="ARM60" s="63"/>
      <c r="ARN60" s="63"/>
      <c r="ARO60" s="63"/>
      <c r="ARP60" s="63"/>
      <c r="ARQ60" s="63"/>
      <c r="ARR60" s="63"/>
      <c r="ARS60" s="63"/>
      <c r="ART60" s="63"/>
      <c r="ARU60" s="63"/>
      <c r="ARV60" s="63"/>
      <c r="ARW60" s="63"/>
      <c r="ARX60" s="63"/>
      <c r="ARY60" s="63"/>
      <c r="ARZ60" s="63"/>
      <c r="ASA60" s="63"/>
      <c r="ASB60" s="63"/>
      <c r="ASC60" s="63"/>
      <c r="ASD60" s="63"/>
      <c r="ASE60" s="63"/>
      <c r="ASF60" s="63"/>
      <c r="ASG60" s="63"/>
      <c r="ASH60" s="63"/>
      <c r="ASI60" s="63"/>
      <c r="ASJ60" s="63"/>
      <c r="ASK60" s="63"/>
      <c r="ASL60" s="63"/>
      <c r="ASM60" s="63"/>
      <c r="ASN60" s="63"/>
      <c r="ASO60" s="63"/>
      <c r="ASP60" s="63"/>
      <c r="ASQ60" s="63"/>
      <c r="ASR60" s="63"/>
      <c r="ASS60" s="63"/>
      <c r="AST60" s="63"/>
      <c r="ASU60" s="63"/>
      <c r="ASV60" s="63"/>
      <c r="ASW60" s="63"/>
      <c r="ASX60" s="63"/>
      <c r="ASY60" s="63"/>
      <c r="ASZ60" s="63"/>
      <c r="ATA60" s="63"/>
      <c r="ATB60" s="63"/>
      <c r="ATC60" s="63"/>
      <c r="ATD60" s="63"/>
      <c r="ATE60" s="63"/>
      <c r="ATF60" s="63"/>
      <c r="ATG60" s="63"/>
      <c r="ATH60" s="63"/>
      <c r="ATI60" s="63"/>
      <c r="ATJ60" s="63"/>
      <c r="ATK60" s="63"/>
      <c r="ATL60" s="63"/>
      <c r="ATM60" s="63"/>
      <c r="ATN60" s="63"/>
      <c r="ATO60" s="63"/>
      <c r="ATP60" s="63"/>
      <c r="ATQ60" s="63"/>
      <c r="ATR60" s="63"/>
      <c r="ATS60" s="63"/>
      <c r="ATT60" s="63"/>
      <c r="ATU60" s="63"/>
      <c r="ATV60" s="63"/>
      <c r="ATW60" s="63"/>
      <c r="ATX60" s="63"/>
      <c r="ATY60" s="63"/>
      <c r="ATZ60" s="63"/>
      <c r="AUA60" s="63"/>
      <c r="AUB60" s="63"/>
      <c r="AUC60" s="63"/>
      <c r="AUD60" s="63"/>
      <c r="AUE60" s="63"/>
      <c r="AUF60" s="63"/>
      <c r="AUG60" s="63"/>
      <c r="AUH60" s="63"/>
      <c r="AUI60" s="63"/>
      <c r="AUJ60" s="63"/>
      <c r="AUK60" s="63"/>
      <c r="AUL60" s="63"/>
      <c r="AUM60" s="63"/>
      <c r="AUN60" s="63"/>
      <c r="AUO60" s="63"/>
      <c r="AUP60" s="63"/>
      <c r="AUQ60" s="63"/>
      <c r="AUR60" s="63"/>
      <c r="AUS60" s="63"/>
      <c r="AUT60" s="63"/>
      <c r="AUU60" s="63"/>
      <c r="AUV60" s="63"/>
      <c r="AUW60" s="63"/>
      <c r="AUX60" s="63"/>
      <c r="AUY60" s="63"/>
      <c r="AUZ60" s="63"/>
      <c r="AVA60" s="63"/>
      <c r="AVB60" s="63"/>
      <c r="AVC60" s="63"/>
      <c r="AVD60" s="63"/>
      <c r="AVE60" s="63"/>
      <c r="AVF60" s="63"/>
      <c r="AVG60" s="63"/>
      <c r="AVH60" s="63"/>
      <c r="AVI60" s="63"/>
      <c r="AVJ60" s="63"/>
      <c r="AVK60" s="63"/>
      <c r="AVL60" s="63"/>
      <c r="AVM60" s="63"/>
      <c r="AVN60" s="63"/>
      <c r="AVO60" s="63"/>
      <c r="AVP60" s="63"/>
      <c r="AVQ60" s="63"/>
      <c r="AVR60" s="63"/>
      <c r="AVS60" s="63"/>
      <c r="AVT60" s="63"/>
      <c r="AVU60" s="63"/>
      <c r="AVV60" s="63"/>
      <c r="AVW60" s="63"/>
      <c r="AVX60" s="63"/>
      <c r="AVY60" s="63"/>
      <c r="AVZ60" s="63"/>
      <c r="AWA60" s="63"/>
      <c r="AWB60" s="63"/>
      <c r="AWC60" s="63"/>
      <c r="AWD60" s="63"/>
      <c r="AWE60" s="63"/>
      <c r="AWF60" s="63"/>
      <c r="AWG60" s="63"/>
      <c r="AWH60" s="63"/>
      <c r="AWI60" s="63"/>
      <c r="AWJ60" s="63"/>
      <c r="AWK60" s="63"/>
      <c r="AWL60" s="63"/>
      <c r="AWM60" s="63"/>
      <c r="AWN60" s="63"/>
      <c r="AWO60" s="63"/>
      <c r="AWP60" s="63"/>
      <c r="AWQ60" s="63"/>
      <c r="AWR60" s="63"/>
      <c r="AWS60" s="63"/>
      <c r="AWT60" s="63"/>
      <c r="AWU60" s="63"/>
      <c r="AWV60" s="63"/>
      <c r="AWW60" s="63"/>
      <c r="AWX60" s="63"/>
      <c r="AWY60" s="63"/>
      <c r="AWZ60" s="63"/>
      <c r="AXA60" s="63"/>
      <c r="AXB60" s="63"/>
      <c r="AXC60" s="63"/>
      <c r="AXD60" s="63"/>
      <c r="AXE60" s="63"/>
      <c r="AXF60" s="63"/>
      <c r="AXG60" s="63"/>
      <c r="AXH60" s="63"/>
      <c r="AXI60" s="63"/>
      <c r="AXJ60" s="63"/>
      <c r="AXK60" s="63"/>
      <c r="AXL60" s="63"/>
      <c r="AXM60" s="63"/>
      <c r="AXN60" s="63"/>
      <c r="AXO60" s="63"/>
      <c r="AXP60" s="63"/>
      <c r="AXQ60" s="63"/>
      <c r="AXR60" s="63"/>
      <c r="AXS60" s="63"/>
      <c r="AXT60" s="63"/>
      <c r="AXU60" s="63"/>
      <c r="AXV60" s="63"/>
      <c r="AXW60" s="63"/>
      <c r="AXX60" s="63"/>
      <c r="AXY60" s="63"/>
      <c r="AXZ60" s="63"/>
      <c r="AYA60" s="63"/>
      <c r="AYB60" s="63"/>
      <c r="AYC60" s="63"/>
      <c r="AYD60" s="63"/>
      <c r="AYE60" s="63"/>
      <c r="AYF60" s="63"/>
      <c r="AYG60" s="63"/>
      <c r="AYH60" s="63"/>
      <c r="AYI60" s="63"/>
      <c r="AYJ60" s="63"/>
      <c r="AYK60" s="63"/>
      <c r="AYL60" s="63"/>
      <c r="AYM60" s="63"/>
      <c r="AYN60" s="63"/>
      <c r="AYO60" s="63"/>
      <c r="AYP60" s="63"/>
      <c r="AYQ60" s="63"/>
      <c r="AYR60" s="63"/>
      <c r="AYS60" s="63"/>
      <c r="AYT60" s="63"/>
      <c r="AYU60" s="63"/>
      <c r="AYV60" s="63"/>
      <c r="AYW60" s="63"/>
      <c r="AYX60" s="63"/>
      <c r="AYY60" s="63"/>
      <c r="AYZ60" s="63"/>
      <c r="AZA60" s="63"/>
      <c r="AZB60" s="63"/>
      <c r="AZC60" s="63"/>
      <c r="AZD60" s="63"/>
      <c r="AZE60" s="63"/>
      <c r="AZF60" s="63"/>
      <c r="AZG60" s="63"/>
      <c r="AZH60" s="63"/>
      <c r="AZI60" s="63"/>
      <c r="AZJ60" s="63"/>
      <c r="AZK60" s="63"/>
      <c r="AZL60" s="63"/>
      <c r="AZM60" s="63"/>
      <c r="AZN60" s="63"/>
      <c r="AZO60" s="63"/>
      <c r="AZP60" s="63"/>
      <c r="AZQ60" s="63"/>
      <c r="AZR60" s="63"/>
      <c r="AZS60" s="63"/>
      <c r="AZT60" s="63"/>
      <c r="AZU60" s="63"/>
      <c r="AZV60" s="63"/>
      <c r="AZW60" s="63"/>
      <c r="AZX60" s="63"/>
      <c r="AZY60" s="63"/>
      <c r="AZZ60" s="63"/>
      <c r="BAA60" s="63"/>
      <c r="BAB60" s="63"/>
      <c r="BAC60" s="63"/>
      <c r="BAD60" s="63"/>
      <c r="BAE60" s="63"/>
      <c r="BAF60" s="63"/>
      <c r="BAG60" s="63"/>
      <c r="BAH60" s="63"/>
      <c r="BAI60" s="63"/>
      <c r="BAJ60" s="63"/>
      <c r="BAK60" s="63"/>
      <c r="BAL60" s="63"/>
      <c r="BAM60" s="63"/>
      <c r="BAN60" s="63"/>
      <c r="BAO60" s="63"/>
      <c r="BAP60" s="63"/>
      <c r="BAQ60" s="63"/>
      <c r="BAR60" s="63"/>
      <c r="BAS60" s="63"/>
      <c r="BAT60" s="63"/>
      <c r="BAU60" s="63"/>
      <c r="BAV60" s="63"/>
      <c r="BAW60" s="63"/>
      <c r="BAX60" s="63"/>
      <c r="BAY60" s="63"/>
      <c r="BAZ60" s="63"/>
      <c r="BBA60" s="63"/>
      <c r="BBB60" s="63"/>
      <c r="BBC60" s="63"/>
      <c r="BBD60" s="63"/>
      <c r="BBE60" s="63"/>
      <c r="BBF60" s="63"/>
      <c r="BBG60" s="63"/>
      <c r="BBH60" s="63"/>
      <c r="BBI60" s="63"/>
      <c r="BBJ60" s="63"/>
      <c r="BBK60" s="63"/>
      <c r="BBL60" s="63"/>
      <c r="BBM60" s="63"/>
      <c r="BBN60" s="63"/>
      <c r="BBO60" s="63"/>
      <c r="BBP60" s="63"/>
      <c r="BBQ60" s="63"/>
      <c r="BBR60" s="63"/>
      <c r="BBS60" s="63"/>
      <c r="BBT60" s="63"/>
      <c r="BBU60" s="63"/>
      <c r="BBV60" s="63"/>
      <c r="BBW60" s="63"/>
      <c r="BBX60" s="63"/>
      <c r="BBY60" s="63"/>
      <c r="BBZ60" s="63"/>
      <c r="BCA60" s="63"/>
      <c r="BCB60" s="63"/>
      <c r="BCC60" s="63"/>
      <c r="BCD60" s="63"/>
      <c r="BCE60" s="63"/>
      <c r="BCF60" s="63"/>
      <c r="BCG60" s="63"/>
      <c r="BCH60" s="63"/>
      <c r="BCI60" s="63"/>
      <c r="BCJ60" s="63"/>
      <c r="BCK60" s="63"/>
      <c r="BCL60" s="63"/>
      <c r="BCM60" s="63"/>
      <c r="BCN60" s="63"/>
      <c r="BCO60" s="63"/>
      <c r="BCP60" s="63"/>
      <c r="BCQ60" s="63"/>
      <c r="BCR60" s="63"/>
      <c r="BCS60" s="63"/>
      <c r="BCT60" s="63"/>
      <c r="BCU60" s="63"/>
      <c r="BCV60" s="63"/>
      <c r="BCW60" s="63"/>
      <c r="BCX60" s="63"/>
      <c r="BCY60" s="63"/>
      <c r="BCZ60" s="63"/>
      <c r="BDA60" s="63"/>
      <c r="BDB60" s="63"/>
      <c r="BDC60" s="63"/>
      <c r="BDD60" s="63"/>
      <c r="BDE60" s="63"/>
      <c r="BDF60" s="63"/>
      <c r="BDG60" s="63"/>
      <c r="BDH60" s="63"/>
      <c r="BDI60" s="63"/>
      <c r="BDJ60" s="63"/>
      <c r="BDK60" s="63"/>
      <c r="BDL60" s="63"/>
      <c r="BDM60" s="63"/>
      <c r="BDN60" s="63"/>
      <c r="BDO60" s="63"/>
      <c r="BDP60" s="63"/>
      <c r="BDQ60" s="63"/>
      <c r="BDR60" s="63"/>
      <c r="BDS60" s="63"/>
      <c r="BDT60" s="63"/>
      <c r="BDU60" s="63"/>
      <c r="BDV60" s="63"/>
      <c r="BDW60" s="63"/>
      <c r="BDX60" s="63"/>
      <c r="BDY60" s="63"/>
      <c r="BDZ60" s="63"/>
      <c r="BEA60" s="63"/>
      <c r="BEB60" s="63"/>
      <c r="BEC60" s="63"/>
      <c r="BED60" s="63"/>
      <c r="BEE60" s="63"/>
      <c r="BEF60" s="63"/>
      <c r="BEG60" s="63"/>
      <c r="BEH60" s="63"/>
      <c r="BEI60" s="63"/>
      <c r="BEJ60" s="63"/>
      <c r="BEK60" s="63"/>
      <c r="BEL60" s="63"/>
      <c r="BEM60" s="63"/>
      <c r="BEN60" s="63"/>
      <c r="BEO60" s="63"/>
      <c r="BEP60" s="63"/>
      <c r="BEQ60" s="63"/>
      <c r="BER60" s="63"/>
      <c r="BES60" s="63"/>
      <c r="BET60" s="63"/>
      <c r="BEU60" s="63"/>
      <c r="BEV60" s="63"/>
      <c r="BEW60" s="63"/>
      <c r="BEX60" s="63"/>
      <c r="BEY60" s="63"/>
      <c r="BEZ60" s="63"/>
      <c r="BFA60" s="63"/>
      <c r="BFB60" s="63"/>
      <c r="BFC60" s="63"/>
      <c r="BFD60" s="63"/>
      <c r="BFE60" s="63"/>
      <c r="BFF60" s="63"/>
      <c r="BFG60" s="63"/>
      <c r="BFH60" s="63"/>
      <c r="BFI60" s="63"/>
      <c r="BFJ60" s="63"/>
      <c r="BFK60" s="63"/>
      <c r="BFL60" s="63"/>
      <c r="BFM60" s="63"/>
      <c r="BFN60" s="63"/>
      <c r="BFO60" s="63"/>
      <c r="BFP60" s="63"/>
      <c r="BFQ60" s="63"/>
      <c r="BFR60" s="63"/>
      <c r="BFS60" s="63"/>
      <c r="BFT60" s="63"/>
      <c r="BFU60" s="63"/>
      <c r="BFV60" s="63"/>
      <c r="BFW60" s="63"/>
      <c r="BFX60" s="63"/>
      <c r="BFY60" s="63"/>
      <c r="BFZ60" s="63"/>
      <c r="BGA60" s="63"/>
      <c r="BGB60" s="63"/>
      <c r="BGC60" s="63"/>
      <c r="BGD60" s="63"/>
      <c r="BGE60" s="63"/>
      <c r="BGF60" s="63"/>
      <c r="BGG60" s="63"/>
      <c r="BGH60" s="63"/>
      <c r="BGI60" s="63"/>
      <c r="BGJ60" s="63"/>
      <c r="BGK60" s="63"/>
      <c r="BGL60" s="63"/>
      <c r="BGM60" s="63"/>
      <c r="BGN60" s="63"/>
      <c r="BGO60" s="63"/>
      <c r="BGP60" s="63"/>
      <c r="BGQ60" s="63"/>
      <c r="BGR60" s="63"/>
      <c r="BGS60" s="63"/>
      <c r="BGT60" s="63"/>
      <c r="BGU60" s="63"/>
      <c r="BGV60" s="63"/>
      <c r="BGW60" s="63"/>
      <c r="BGX60" s="63"/>
      <c r="BGY60" s="63"/>
      <c r="BGZ60" s="63"/>
      <c r="BHA60" s="63"/>
      <c r="BHB60" s="63"/>
      <c r="BHC60" s="63"/>
      <c r="BHD60" s="63"/>
      <c r="BHE60" s="63"/>
      <c r="BHF60" s="63"/>
      <c r="BHG60" s="63"/>
      <c r="BHH60" s="63"/>
      <c r="BHI60" s="63"/>
      <c r="BHJ60" s="63"/>
      <c r="BHK60" s="63"/>
      <c r="BHL60" s="63"/>
      <c r="BHM60" s="63"/>
      <c r="BHN60" s="63"/>
      <c r="BHO60" s="63"/>
      <c r="BHP60" s="63"/>
      <c r="BHQ60" s="63"/>
      <c r="BHR60" s="63"/>
      <c r="BHS60" s="63"/>
      <c r="BHT60" s="63"/>
      <c r="BHU60" s="63"/>
      <c r="BHV60" s="63"/>
      <c r="BHW60" s="63"/>
      <c r="BHX60" s="63"/>
      <c r="BHY60" s="63"/>
      <c r="BHZ60" s="63"/>
      <c r="BIA60" s="63"/>
      <c r="BIB60" s="63"/>
      <c r="BIC60" s="63"/>
      <c r="BID60" s="63"/>
      <c r="BIE60" s="63"/>
      <c r="BIF60" s="63"/>
      <c r="BIG60" s="63"/>
      <c r="BIH60" s="63"/>
      <c r="BII60" s="63"/>
      <c r="BIJ60" s="63"/>
      <c r="BIK60" s="63"/>
      <c r="BIL60" s="63"/>
      <c r="BIM60" s="63"/>
      <c r="BIN60" s="63"/>
      <c r="BIO60" s="63"/>
      <c r="BIP60" s="63"/>
      <c r="BIQ60" s="63"/>
      <c r="BIR60" s="63"/>
      <c r="BIS60" s="63"/>
      <c r="BIT60" s="63"/>
      <c r="BIU60" s="63"/>
      <c r="BIV60" s="63"/>
      <c r="BIW60" s="63"/>
      <c r="BIX60" s="63"/>
      <c r="BIY60" s="63"/>
      <c r="BIZ60" s="63"/>
      <c r="BJA60" s="63"/>
      <c r="BJB60" s="63"/>
      <c r="BJC60" s="63"/>
      <c r="BJD60" s="63"/>
      <c r="BJE60" s="63"/>
      <c r="BJF60" s="63"/>
      <c r="BJG60" s="63"/>
      <c r="BJH60" s="63"/>
      <c r="BJI60" s="63"/>
      <c r="BJJ60" s="63"/>
      <c r="BJK60" s="63"/>
      <c r="BJL60" s="63"/>
      <c r="BJM60" s="63"/>
      <c r="BJN60" s="63"/>
      <c r="BJO60" s="63"/>
      <c r="BJP60" s="63"/>
      <c r="BJQ60" s="63"/>
      <c r="BJR60" s="63"/>
      <c r="BJS60" s="63"/>
      <c r="BJT60" s="63"/>
      <c r="BJU60" s="63"/>
      <c r="BJV60" s="63"/>
      <c r="BJW60" s="63"/>
      <c r="BJX60" s="63"/>
      <c r="BJY60" s="63"/>
      <c r="BJZ60" s="63"/>
      <c r="BKA60" s="63"/>
      <c r="BKB60" s="63"/>
      <c r="BKC60" s="63"/>
      <c r="BKD60" s="63"/>
      <c r="BKE60" s="63"/>
      <c r="BKF60" s="63"/>
      <c r="BKG60" s="63"/>
      <c r="BKH60" s="63"/>
      <c r="BKI60" s="63"/>
      <c r="BKJ60" s="63"/>
      <c r="BKK60" s="63"/>
      <c r="BKL60" s="63"/>
      <c r="BKM60" s="63"/>
      <c r="BKN60" s="63"/>
      <c r="BKO60" s="63"/>
      <c r="BKP60" s="63"/>
      <c r="BKQ60" s="63"/>
      <c r="BKR60" s="63"/>
      <c r="BKS60" s="63"/>
      <c r="BKT60" s="63"/>
      <c r="BKU60" s="63"/>
      <c r="BKV60" s="63"/>
      <c r="BKW60" s="63"/>
      <c r="BKX60" s="63"/>
      <c r="BKY60" s="63"/>
      <c r="BKZ60" s="63"/>
      <c r="BLA60" s="63"/>
      <c r="BLB60" s="63"/>
      <c r="BLC60" s="63"/>
      <c r="BLD60" s="63"/>
      <c r="BLE60" s="63"/>
      <c r="BLF60" s="63"/>
      <c r="BLG60" s="63"/>
      <c r="BLH60" s="63"/>
      <c r="BLI60" s="63"/>
      <c r="BLJ60" s="63"/>
      <c r="BLK60" s="63"/>
      <c r="BLL60" s="63"/>
      <c r="BLM60" s="63"/>
      <c r="BLN60" s="63"/>
      <c r="BLO60" s="63"/>
      <c r="BLP60" s="63"/>
      <c r="BLQ60" s="63"/>
      <c r="BLR60" s="63"/>
      <c r="BLS60" s="63"/>
      <c r="BLT60" s="63"/>
      <c r="BLU60" s="63"/>
      <c r="BLV60" s="63"/>
      <c r="BLW60" s="63"/>
      <c r="BLX60" s="63"/>
      <c r="BLY60" s="63"/>
      <c r="BLZ60" s="63"/>
      <c r="BMA60" s="63"/>
      <c r="BMB60" s="63"/>
      <c r="BMC60" s="63"/>
      <c r="BMD60" s="63"/>
      <c r="BME60" s="63"/>
    </row>
    <row r="61" spans="1:1695" s="1" customFormat="1" ht="15" hidden="1" customHeight="1" x14ac:dyDescent="0.25">
      <c r="A61" s="107" t="s">
        <v>254</v>
      </c>
      <c r="B61" s="108" t="e">
        <f>VLOOKUP(A61,'Tirantes - Executados'!$A$8:$M$404,10,FALSE)</f>
        <v>#N/A</v>
      </c>
      <c r="C61" s="133" t="e">
        <f>VLOOKUP(A61,'Tirantes - Executados'!$A$1:$M$405,17,FALSE)</f>
        <v>#N/A</v>
      </c>
      <c r="D61" s="122" t="e">
        <f>VLOOKUP(A61,'Tirantes - Executados'!$A$8:$M$404,18,FALSE)</f>
        <v>#N/A</v>
      </c>
      <c r="E61" s="133" t="e">
        <f>VLOOKUP(A61,'Tirantes - Executados'!$A$1:$M$405,19,FALSE)</f>
        <v>#N/A</v>
      </c>
      <c r="F61" s="122" t="e">
        <f>VLOOKUP(A61,'Tirantes - Executados'!$A$8:$M$404,20,FALSE)</f>
        <v>#N/A</v>
      </c>
      <c r="G61" s="133" t="e">
        <f>VLOOKUP(A61,'Tirantes - Executados'!$A$1:$M$405,21,FALSE)</f>
        <v>#N/A</v>
      </c>
      <c r="H61" s="122" t="e">
        <f>VLOOKUP(A61,'Tirantes - Executados'!$A$8:$M$404,22,FALSE)</f>
        <v>#N/A</v>
      </c>
      <c r="I61" s="133" t="e">
        <f>VLOOKUP(A61,'Tirantes - Executados'!$A$1:$M$405,23,FALSE)</f>
        <v>#N/A</v>
      </c>
      <c r="J61" s="122" t="e">
        <f>VLOOKUP(A61,'Tirantes - Executados'!$A$8:$M$404,24,FALSE)</f>
        <v>#N/A</v>
      </c>
      <c r="K61" s="108" t="e">
        <f>VLOOKUP(A61,'Tirantes - Executados'!$A$8:$M$404,11,FALSE)</f>
        <v>#N/A</v>
      </c>
      <c r="L61" s="133" t="e">
        <f>VLOOKUP(A61,'Tirantes - Executados'!$A$1:$M$405,28,FALSE)</f>
        <v>#N/A</v>
      </c>
      <c r="M61" s="122" t="e">
        <f>VLOOKUP(A61,'Tirantes - Executados'!$A$8:$M$404,29,FALSE)</f>
        <v>#N/A</v>
      </c>
      <c r="N61" s="133" t="e">
        <f>VLOOKUP(A61,'Tirantes - Executados'!$A$1:$M$405,30,FALSE)</f>
        <v>#N/A</v>
      </c>
      <c r="O61" s="122" t="e">
        <f>VLOOKUP(A61,'Tirantes - Executados'!$A$8:$M$404,31,FALSE)</f>
        <v>#N/A</v>
      </c>
      <c r="P61" s="133" t="e">
        <f>VLOOKUP(A61,'Tirantes - Executados'!$A$1:$M$405,32,FALSE)</f>
        <v>#N/A</v>
      </c>
      <c r="Q61" s="122" t="e">
        <f>VLOOKUP(A61,'Tirantes - Executados'!$A$8:$M$404,33,FALSE)</f>
        <v>#N/A</v>
      </c>
      <c r="R61" s="133" t="e">
        <f>VLOOKUP(A61,'Tirantes - Executados'!$A$1:$M$405,34,FALSE)</f>
        <v>#N/A</v>
      </c>
      <c r="S61" s="122" t="e">
        <f>VLOOKUP(A61,'Tirantes - Executados'!$A$8:$M$404,35,FALSE)</f>
        <v>#N/A</v>
      </c>
      <c r="T61" s="108" t="e">
        <f>VLOOKUP(A61,'Tirantes - Executados'!$A$8:$M$404,12,FALSE)</f>
        <v>#N/A</v>
      </c>
      <c r="U61" s="133" t="e">
        <f>VLOOKUP(A61,'Tirantes - Executados'!$A$1:$M$405,39,FALSE)</f>
        <v>#N/A</v>
      </c>
      <c r="V61" s="122" t="e">
        <f>VLOOKUP(A61,'Tirantes - Executados'!$A$8:$M$404,40,FALSE)</f>
        <v>#N/A</v>
      </c>
      <c r="W61" s="133" t="e">
        <f>VLOOKUP(A61,'Tirantes - Executados'!$A$1:$M$405,41,FALSE)</f>
        <v>#N/A</v>
      </c>
      <c r="X61" s="122" t="e">
        <f>VLOOKUP(A61,'Tirantes - Executados'!$A$8:$M$404,42,FALSE)</f>
        <v>#N/A</v>
      </c>
      <c r="Y61" s="133" t="e">
        <f>VLOOKUP(A61,'Tirantes - Executados'!$A$1:$M$405,43,FALSE)</f>
        <v>#N/A</v>
      </c>
      <c r="Z61" s="122" t="e">
        <f>VLOOKUP(A61,'Tirantes - Executados'!$A$8:$M$404,44,FALSE)</f>
        <v>#N/A</v>
      </c>
      <c r="AA61" s="133" t="e">
        <f>VLOOKUP(A61,'Tirantes - Executados'!$A$1:$M$405,45,FALSE)</f>
        <v>#N/A</v>
      </c>
      <c r="AB61" s="132" t="e">
        <f>VLOOKUP(A61,'Tirantes - Executados'!$A$8:$M$404,46,FALSE)</f>
        <v>#N/A</v>
      </c>
      <c r="AC61" s="210" t="s">
        <v>300</v>
      </c>
      <c r="AD61" s="109" t="e">
        <f>VLOOKUP(A61,'Tirantes - Executados'!$A$8:$M$404,14,FALSE)</f>
        <v>#N/A</v>
      </c>
      <c r="AE61" s="63"/>
      <c r="AF61" s="118" t="e">
        <f>VLOOKUP(A61,'Tirantes - Executados'!$A$1:$M$569,13,FALSE)</f>
        <v>#N/A</v>
      </c>
      <c r="AG61" s="63"/>
      <c r="AH61" s="63"/>
      <c r="AI61" s="230" t="e">
        <f>VLOOKUP(A61,'Tirantes - Executados'!$A$7:$M$404,50)</f>
        <v>#REF!</v>
      </c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  <c r="JI61" s="63"/>
      <c r="JJ61" s="63"/>
      <c r="JK61" s="63"/>
      <c r="JL61" s="63"/>
      <c r="JM61" s="63"/>
      <c r="JN61" s="63"/>
      <c r="JO61" s="63"/>
      <c r="JP61" s="63"/>
      <c r="JQ61" s="63"/>
      <c r="JR61" s="63"/>
      <c r="JS61" s="63"/>
      <c r="JT61" s="63"/>
      <c r="JU61" s="63"/>
      <c r="JV61" s="63"/>
      <c r="JW61" s="63"/>
      <c r="JX61" s="63"/>
      <c r="JY61" s="63"/>
      <c r="JZ61" s="63"/>
      <c r="KA61" s="63"/>
      <c r="KB61" s="63"/>
      <c r="KC61" s="63"/>
      <c r="KD61" s="63"/>
      <c r="KE61" s="63"/>
      <c r="KF61" s="63"/>
      <c r="KG61" s="63"/>
      <c r="KH61" s="63"/>
      <c r="KI61" s="63"/>
      <c r="KJ61" s="63"/>
      <c r="KK61" s="63"/>
      <c r="KL61" s="63"/>
      <c r="KM61" s="63"/>
      <c r="KN61" s="63"/>
      <c r="KO61" s="63"/>
      <c r="KP61" s="63"/>
      <c r="KQ61" s="63"/>
      <c r="KR61" s="63"/>
      <c r="KS61" s="63"/>
      <c r="KT61" s="63"/>
      <c r="KU61" s="63"/>
      <c r="KV61" s="63"/>
      <c r="KW61" s="63"/>
      <c r="KX61" s="63"/>
      <c r="KY61" s="63"/>
      <c r="KZ61" s="63"/>
      <c r="LA61" s="63"/>
      <c r="LB61" s="63"/>
      <c r="LC61" s="63"/>
      <c r="LD61" s="63"/>
      <c r="LE61" s="63"/>
      <c r="LF61" s="63"/>
      <c r="LG61" s="63"/>
      <c r="LH61" s="63"/>
      <c r="LI61" s="63"/>
      <c r="LJ61" s="63"/>
      <c r="LK61" s="63"/>
      <c r="LL61" s="63"/>
      <c r="LM61" s="63"/>
      <c r="LN61" s="63"/>
      <c r="LO61" s="63"/>
      <c r="LP61" s="63"/>
      <c r="LQ61" s="63"/>
      <c r="LR61" s="63"/>
      <c r="LS61" s="63"/>
      <c r="LT61" s="63"/>
      <c r="LU61" s="63"/>
      <c r="LV61" s="63"/>
      <c r="LW61" s="63"/>
      <c r="LX61" s="63"/>
      <c r="LY61" s="63"/>
      <c r="LZ61" s="63"/>
      <c r="MA61" s="63"/>
      <c r="MB61" s="63"/>
      <c r="MC61" s="63"/>
      <c r="MD61" s="63"/>
      <c r="ME61" s="63"/>
      <c r="MF61" s="63"/>
      <c r="MG61" s="63"/>
      <c r="MH61" s="63"/>
      <c r="MI61" s="63"/>
      <c r="MJ61" s="63"/>
      <c r="MK61" s="63"/>
      <c r="ML61" s="63"/>
      <c r="MM61" s="63"/>
      <c r="MN61" s="63"/>
      <c r="MO61" s="63"/>
      <c r="MP61" s="63"/>
      <c r="MQ61" s="63"/>
      <c r="MR61" s="63"/>
      <c r="MS61" s="63"/>
      <c r="MT61" s="63"/>
      <c r="MU61" s="63"/>
      <c r="MV61" s="63"/>
      <c r="MW61" s="63"/>
      <c r="MX61" s="63"/>
      <c r="MY61" s="63"/>
      <c r="MZ61" s="63"/>
      <c r="NA61" s="63"/>
      <c r="NB61" s="63"/>
      <c r="NC61" s="63"/>
      <c r="ND61" s="63"/>
      <c r="NE61" s="63"/>
      <c r="NF61" s="63"/>
      <c r="NG61" s="63"/>
      <c r="NH61" s="63"/>
      <c r="NI61" s="63"/>
      <c r="NJ61" s="63"/>
      <c r="NK61" s="63"/>
      <c r="NL61" s="63"/>
      <c r="NM61" s="63"/>
      <c r="NN61" s="63"/>
      <c r="NO61" s="63"/>
      <c r="NP61" s="63"/>
      <c r="NQ61" s="63"/>
      <c r="NR61" s="63"/>
      <c r="NS61" s="63"/>
      <c r="NT61" s="63"/>
      <c r="NU61" s="63"/>
      <c r="NV61" s="63"/>
      <c r="NW61" s="63"/>
      <c r="NX61" s="63"/>
      <c r="NY61" s="63"/>
      <c r="NZ61" s="63"/>
      <c r="OA61" s="63"/>
      <c r="OB61" s="63"/>
      <c r="OC61" s="63"/>
      <c r="OD61" s="63"/>
      <c r="OE61" s="63"/>
      <c r="OF61" s="63"/>
      <c r="OG61" s="63"/>
      <c r="OH61" s="63"/>
      <c r="OI61" s="63"/>
      <c r="OJ61" s="63"/>
      <c r="OK61" s="63"/>
      <c r="OL61" s="63"/>
      <c r="OM61" s="63"/>
      <c r="ON61" s="63"/>
      <c r="OO61" s="63"/>
      <c r="OP61" s="63"/>
      <c r="OQ61" s="63"/>
      <c r="OR61" s="63"/>
      <c r="OS61" s="63"/>
      <c r="OT61" s="63"/>
      <c r="OU61" s="63"/>
      <c r="OV61" s="63"/>
      <c r="OW61" s="63"/>
      <c r="OX61" s="63"/>
      <c r="OY61" s="63"/>
      <c r="OZ61" s="63"/>
      <c r="PA61" s="63"/>
      <c r="PB61" s="63"/>
      <c r="PC61" s="63"/>
      <c r="PD61" s="63"/>
      <c r="PE61" s="63"/>
      <c r="PF61" s="63"/>
      <c r="PG61" s="63"/>
      <c r="PH61" s="63"/>
      <c r="PI61" s="63"/>
      <c r="PJ61" s="63"/>
      <c r="PK61" s="63"/>
      <c r="PL61" s="63"/>
      <c r="PM61" s="63"/>
      <c r="PN61" s="63"/>
      <c r="PO61" s="63"/>
      <c r="PP61" s="63"/>
      <c r="PQ61" s="63"/>
      <c r="PR61" s="63"/>
      <c r="PS61" s="63"/>
      <c r="PT61" s="63"/>
      <c r="PU61" s="63"/>
      <c r="PV61" s="63"/>
      <c r="PW61" s="63"/>
      <c r="PX61" s="63"/>
      <c r="PY61" s="63"/>
      <c r="PZ61" s="63"/>
      <c r="QA61" s="63"/>
      <c r="QB61" s="63"/>
      <c r="QC61" s="63"/>
      <c r="QD61" s="63"/>
      <c r="QE61" s="63"/>
      <c r="QF61" s="63"/>
      <c r="QG61" s="63"/>
      <c r="QH61" s="63"/>
      <c r="QI61" s="63"/>
      <c r="QJ61" s="63"/>
      <c r="QK61" s="63"/>
      <c r="QL61" s="63"/>
      <c r="QM61" s="63"/>
      <c r="QN61" s="63"/>
      <c r="QO61" s="63"/>
      <c r="QP61" s="63"/>
      <c r="QQ61" s="63"/>
      <c r="QR61" s="63"/>
      <c r="QS61" s="63"/>
      <c r="QT61" s="63"/>
      <c r="QU61" s="63"/>
      <c r="QV61" s="63"/>
      <c r="QW61" s="63"/>
      <c r="QX61" s="63"/>
      <c r="QY61" s="63"/>
      <c r="QZ61" s="63"/>
      <c r="RA61" s="63"/>
      <c r="RB61" s="63"/>
      <c r="RC61" s="63"/>
      <c r="RD61" s="63"/>
      <c r="RE61" s="63"/>
      <c r="RF61" s="63"/>
      <c r="RG61" s="63"/>
      <c r="RH61" s="63"/>
      <c r="RI61" s="63"/>
      <c r="RJ61" s="63"/>
      <c r="RK61" s="63"/>
      <c r="RL61" s="63"/>
      <c r="RM61" s="63"/>
      <c r="RN61" s="63"/>
      <c r="RO61" s="63"/>
      <c r="RP61" s="63"/>
      <c r="RQ61" s="63"/>
      <c r="RR61" s="63"/>
      <c r="RS61" s="63"/>
      <c r="RT61" s="63"/>
      <c r="RU61" s="63"/>
      <c r="RV61" s="63"/>
      <c r="RW61" s="63"/>
      <c r="RX61" s="63"/>
      <c r="RY61" s="63"/>
      <c r="RZ61" s="63"/>
      <c r="SA61" s="63"/>
      <c r="SB61" s="63"/>
      <c r="SC61" s="63"/>
      <c r="SD61" s="63"/>
      <c r="SE61" s="63"/>
      <c r="SF61" s="63"/>
      <c r="SG61" s="63"/>
      <c r="SH61" s="63"/>
      <c r="SI61" s="63"/>
      <c r="SJ61" s="63"/>
      <c r="SK61" s="63"/>
      <c r="SL61" s="63"/>
      <c r="SM61" s="63"/>
      <c r="SN61" s="63"/>
      <c r="SO61" s="63"/>
      <c r="SP61" s="63"/>
      <c r="SQ61" s="63"/>
      <c r="SR61" s="63"/>
      <c r="SS61" s="63"/>
      <c r="ST61" s="63"/>
      <c r="SU61" s="63"/>
      <c r="SV61" s="63"/>
      <c r="SW61" s="63"/>
      <c r="SX61" s="63"/>
      <c r="SY61" s="63"/>
      <c r="SZ61" s="63"/>
      <c r="TA61" s="63"/>
      <c r="TB61" s="63"/>
      <c r="TC61" s="63"/>
      <c r="TD61" s="63"/>
      <c r="TE61" s="63"/>
      <c r="TF61" s="63"/>
      <c r="TG61" s="63"/>
      <c r="TH61" s="63"/>
      <c r="TI61" s="63"/>
      <c r="TJ61" s="63"/>
      <c r="TK61" s="63"/>
      <c r="TL61" s="63"/>
      <c r="TM61" s="63"/>
      <c r="TN61" s="63"/>
      <c r="TO61" s="63"/>
      <c r="TP61" s="63"/>
      <c r="TQ61" s="63"/>
      <c r="TR61" s="63"/>
      <c r="TS61" s="63"/>
      <c r="TT61" s="63"/>
      <c r="TU61" s="63"/>
      <c r="TV61" s="63"/>
      <c r="TW61" s="63"/>
      <c r="TX61" s="63"/>
      <c r="TY61" s="63"/>
      <c r="TZ61" s="63"/>
      <c r="UA61" s="63"/>
      <c r="UB61" s="63"/>
      <c r="UC61" s="63"/>
      <c r="UD61" s="63"/>
      <c r="UE61" s="63"/>
      <c r="UF61" s="63"/>
      <c r="UG61" s="63"/>
      <c r="UH61" s="63"/>
      <c r="UI61" s="63"/>
      <c r="UJ61" s="63"/>
      <c r="UK61" s="63"/>
      <c r="UL61" s="63"/>
      <c r="UM61" s="63"/>
      <c r="UN61" s="63"/>
      <c r="UO61" s="63"/>
      <c r="UP61" s="63"/>
      <c r="UQ61" s="63"/>
      <c r="UR61" s="63"/>
      <c r="US61" s="63"/>
      <c r="UT61" s="63"/>
      <c r="UU61" s="63"/>
      <c r="UV61" s="63"/>
      <c r="UW61" s="63"/>
      <c r="UX61" s="63"/>
      <c r="UY61" s="63"/>
      <c r="UZ61" s="63"/>
      <c r="VA61" s="63"/>
      <c r="VB61" s="63"/>
      <c r="VC61" s="63"/>
      <c r="VD61" s="63"/>
      <c r="VE61" s="63"/>
      <c r="VF61" s="63"/>
      <c r="VG61" s="63"/>
      <c r="VH61" s="63"/>
      <c r="VI61" s="63"/>
      <c r="VJ61" s="63"/>
      <c r="VK61" s="63"/>
      <c r="VL61" s="63"/>
      <c r="VM61" s="63"/>
      <c r="VN61" s="63"/>
      <c r="VO61" s="63"/>
      <c r="VP61" s="63"/>
      <c r="VQ61" s="63"/>
      <c r="VR61" s="63"/>
      <c r="VS61" s="63"/>
      <c r="VT61" s="63"/>
      <c r="VU61" s="63"/>
      <c r="VV61" s="63"/>
      <c r="VW61" s="63"/>
      <c r="VX61" s="63"/>
      <c r="VY61" s="63"/>
      <c r="VZ61" s="63"/>
      <c r="WA61" s="63"/>
      <c r="WB61" s="63"/>
      <c r="WC61" s="63"/>
      <c r="WD61" s="63"/>
      <c r="WE61" s="63"/>
      <c r="WF61" s="63"/>
      <c r="WG61" s="63"/>
      <c r="WH61" s="63"/>
      <c r="WI61" s="63"/>
      <c r="WJ61" s="63"/>
      <c r="WK61" s="63"/>
      <c r="WL61" s="63"/>
      <c r="WM61" s="63"/>
      <c r="WN61" s="63"/>
      <c r="WO61" s="63"/>
      <c r="WP61" s="63"/>
      <c r="WQ61" s="63"/>
      <c r="WR61" s="63"/>
      <c r="WS61" s="63"/>
      <c r="WT61" s="63"/>
      <c r="WU61" s="63"/>
      <c r="WV61" s="63"/>
      <c r="WW61" s="63"/>
      <c r="WX61" s="63"/>
      <c r="WY61" s="63"/>
      <c r="WZ61" s="63"/>
      <c r="XA61" s="63"/>
      <c r="XB61" s="63"/>
      <c r="XC61" s="63"/>
      <c r="XD61" s="63"/>
      <c r="XE61" s="63"/>
      <c r="XF61" s="63"/>
      <c r="XG61" s="63"/>
      <c r="XH61" s="63"/>
      <c r="XI61" s="63"/>
      <c r="XJ61" s="63"/>
      <c r="XK61" s="63"/>
      <c r="XL61" s="63"/>
      <c r="XM61" s="63"/>
      <c r="XN61" s="63"/>
      <c r="XO61" s="63"/>
      <c r="XP61" s="63"/>
      <c r="XQ61" s="63"/>
      <c r="XR61" s="63"/>
      <c r="XS61" s="63"/>
      <c r="XT61" s="63"/>
      <c r="XU61" s="63"/>
      <c r="XV61" s="63"/>
      <c r="XW61" s="63"/>
      <c r="XX61" s="63"/>
      <c r="XY61" s="63"/>
      <c r="XZ61" s="63"/>
      <c r="YA61" s="63"/>
      <c r="YB61" s="63"/>
      <c r="YC61" s="63"/>
      <c r="YD61" s="63"/>
      <c r="YE61" s="63"/>
      <c r="YF61" s="63"/>
      <c r="YG61" s="63"/>
      <c r="YH61" s="63"/>
      <c r="YI61" s="63"/>
      <c r="YJ61" s="63"/>
      <c r="YK61" s="63"/>
      <c r="YL61" s="63"/>
      <c r="YM61" s="63"/>
      <c r="YN61" s="63"/>
      <c r="YO61" s="63"/>
      <c r="YP61" s="63"/>
      <c r="YQ61" s="63"/>
      <c r="YR61" s="63"/>
      <c r="YS61" s="63"/>
      <c r="YT61" s="63"/>
      <c r="YU61" s="63"/>
      <c r="YV61" s="63"/>
      <c r="YW61" s="63"/>
      <c r="YX61" s="63"/>
      <c r="YY61" s="63"/>
      <c r="YZ61" s="63"/>
      <c r="ZA61" s="63"/>
      <c r="ZB61" s="63"/>
      <c r="ZC61" s="63"/>
      <c r="ZD61" s="63"/>
      <c r="ZE61" s="63"/>
      <c r="ZF61" s="63"/>
      <c r="ZG61" s="63"/>
      <c r="ZH61" s="63"/>
      <c r="ZI61" s="63"/>
      <c r="ZJ61" s="63"/>
      <c r="ZK61" s="63"/>
      <c r="ZL61" s="63"/>
      <c r="ZM61" s="63"/>
      <c r="ZN61" s="63"/>
      <c r="ZO61" s="63"/>
      <c r="ZP61" s="63"/>
      <c r="ZQ61" s="63"/>
      <c r="ZR61" s="63"/>
      <c r="ZS61" s="63"/>
      <c r="ZT61" s="63"/>
      <c r="ZU61" s="63"/>
      <c r="ZV61" s="63"/>
      <c r="ZW61" s="63"/>
      <c r="ZX61" s="63"/>
      <c r="ZY61" s="63"/>
      <c r="ZZ61" s="63"/>
      <c r="AAA61" s="63"/>
      <c r="AAB61" s="63"/>
      <c r="AAC61" s="63"/>
      <c r="AAD61" s="63"/>
      <c r="AAE61" s="63"/>
      <c r="AAF61" s="63"/>
      <c r="AAG61" s="63"/>
      <c r="AAH61" s="63"/>
      <c r="AAI61" s="63"/>
      <c r="AAJ61" s="63"/>
      <c r="AAK61" s="63"/>
      <c r="AAL61" s="63"/>
      <c r="AAM61" s="63"/>
      <c r="AAN61" s="63"/>
      <c r="AAO61" s="63"/>
      <c r="AAP61" s="63"/>
      <c r="AAQ61" s="63"/>
      <c r="AAR61" s="63"/>
      <c r="AAS61" s="63"/>
      <c r="AAT61" s="63"/>
      <c r="AAU61" s="63"/>
      <c r="AAV61" s="63"/>
      <c r="AAW61" s="63"/>
      <c r="AAX61" s="63"/>
      <c r="AAY61" s="63"/>
      <c r="AAZ61" s="63"/>
      <c r="ABA61" s="63"/>
      <c r="ABB61" s="63"/>
      <c r="ABC61" s="63"/>
      <c r="ABD61" s="63"/>
      <c r="ABE61" s="63"/>
      <c r="ABF61" s="63"/>
      <c r="ABG61" s="63"/>
      <c r="ABH61" s="63"/>
      <c r="ABI61" s="63"/>
      <c r="ABJ61" s="63"/>
      <c r="ABK61" s="63"/>
      <c r="ABL61" s="63"/>
      <c r="ABM61" s="63"/>
      <c r="ABN61" s="63"/>
      <c r="ABO61" s="63"/>
      <c r="ABP61" s="63"/>
      <c r="ABQ61" s="63"/>
      <c r="ABR61" s="63"/>
      <c r="ABS61" s="63"/>
      <c r="ABT61" s="63"/>
      <c r="ABU61" s="63"/>
      <c r="ABV61" s="63"/>
      <c r="ABW61" s="63"/>
      <c r="ABX61" s="63"/>
      <c r="ABY61" s="63"/>
      <c r="ABZ61" s="63"/>
      <c r="ACA61" s="63"/>
      <c r="ACB61" s="63"/>
      <c r="ACC61" s="63"/>
      <c r="ACD61" s="63"/>
      <c r="ACE61" s="63"/>
      <c r="ACF61" s="63"/>
      <c r="ACG61" s="63"/>
      <c r="ACH61" s="63"/>
      <c r="ACI61" s="63"/>
      <c r="ACJ61" s="63"/>
      <c r="ACK61" s="63"/>
      <c r="ACL61" s="63"/>
      <c r="ACM61" s="63"/>
      <c r="ACN61" s="63"/>
      <c r="ACO61" s="63"/>
      <c r="ACP61" s="63"/>
      <c r="ACQ61" s="63"/>
      <c r="ACR61" s="63"/>
      <c r="ACS61" s="63"/>
      <c r="ACT61" s="63"/>
      <c r="ACU61" s="63"/>
      <c r="ACV61" s="63"/>
      <c r="ACW61" s="63"/>
      <c r="ACX61" s="63"/>
      <c r="ACY61" s="63"/>
      <c r="ACZ61" s="63"/>
      <c r="ADA61" s="63"/>
      <c r="ADB61" s="63"/>
      <c r="ADC61" s="63"/>
      <c r="ADD61" s="63"/>
      <c r="ADE61" s="63"/>
      <c r="ADF61" s="63"/>
      <c r="ADG61" s="63"/>
      <c r="ADH61" s="63"/>
      <c r="ADI61" s="63"/>
      <c r="ADJ61" s="63"/>
      <c r="ADK61" s="63"/>
      <c r="ADL61" s="63"/>
      <c r="ADM61" s="63"/>
      <c r="ADN61" s="63"/>
      <c r="ADO61" s="63"/>
      <c r="ADP61" s="63"/>
      <c r="ADQ61" s="63"/>
      <c r="ADR61" s="63"/>
      <c r="ADS61" s="63"/>
      <c r="ADT61" s="63"/>
      <c r="ADU61" s="63"/>
      <c r="ADV61" s="63"/>
      <c r="ADW61" s="63"/>
      <c r="ADX61" s="63"/>
      <c r="ADY61" s="63"/>
      <c r="ADZ61" s="63"/>
      <c r="AEA61" s="63"/>
      <c r="AEB61" s="63"/>
      <c r="AEC61" s="63"/>
      <c r="AED61" s="63"/>
      <c r="AEE61" s="63"/>
      <c r="AEF61" s="63"/>
      <c r="AEG61" s="63"/>
      <c r="AEH61" s="63"/>
      <c r="AEI61" s="63"/>
      <c r="AEJ61" s="63"/>
      <c r="AEK61" s="63"/>
      <c r="AEL61" s="63"/>
      <c r="AEM61" s="63"/>
      <c r="AEN61" s="63"/>
      <c r="AEO61" s="63"/>
      <c r="AEP61" s="63"/>
      <c r="AEQ61" s="63"/>
      <c r="AER61" s="63"/>
      <c r="AES61" s="63"/>
      <c r="AET61" s="63"/>
      <c r="AEU61" s="63"/>
      <c r="AEV61" s="63"/>
      <c r="AEW61" s="63"/>
      <c r="AEX61" s="63"/>
      <c r="AEY61" s="63"/>
      <c r="AEZ61" s="63"/>
      <c r="AFA61" s="63"/>
      <c r="AFB61" s="63"/>
      <c r="AFC61" s="63"/>
      <c r="AFD61" s="63"/>
      <c r="AFE61" s="63"/>
      <c r="AFF61" s="63"/>
      <c r="AFG61" s="63"/>
      <c r="AFH61" s="63"/>
      <c r="AFI61" s="63"/>
      <c r="AFJ61" s="63"/>
      <c r="AFK61" s="63"/>
      <c r="AFL61" s="63"/>
      <c r="AFM61" s="63"/>
      <c r="AFN61" s="63"/>
      <c r="AFO61" s="63"/>
      <c r="AFP61" s="63"/>
      <c r="AFQ61" s="63"/>
      <c r="AFR61" s="63"/>
      <c r="AFS61" s="63"/>
      <c r="AFT61" s="63"/>
      <c r="AFU61" s="63"/>
      <c r="AFV61" s="63"/>
      <c r="AFW61" s="63"/>
      <c r="AFX61" s="63"/>
      <c r="AFY61" s="63"/>
      <c r="AFZ61" s="63"/>
      <c r="AGA61" s="63"/>
      <c r="AGB61" s="63"/>
      <c r="AGC61" s="63"/>
      <c r="AGD61" s="63"/>
      <c r="AGE61" s="63"/>
      <c r="AGF61" s="63"/>
      <c r="AGG61" s="63"/>
      <c r="AGH61" s="63"/>
      <c r="AGI61" s="63"/>
      <c r="AGJ61" s="63"/>
      <c r="AGK61" s="63"/>
      <c r="AGL61" s="63"/>
      <c r="AGM61" s="63"/>
      <c r="AGN61" s="63"/>
      <c r="AGO61" s="63"/>
      <c r="AGP61" s="63"/>
      <c r="AGQ61" s="63"/>
      <c r="AGR61" s="63"/>
      <c r="AGS61" s="63"/>
      <c r="AGT61" s="63"/>
      <c r="AGU61" s="63"/>
      <c r="AGV61" s="63"/>
      <c r="AGW61" s="63"/>
      <c r="AGX61" s="63"/>
      <c r="AGY61" s="63"/>
      <c r="AGZ61" s="63"/>
      <c r="AHA61" s="63"/>
      <c r="AHB61" s="63"/>
      <c r="AHC61" s="63"/>
      <c r="AHD61" s="63"/>
      <c r="AHE61" s="63"/>
      <c r="AHF61" s="63"/>
      <c r="AHG61" s="63"/>
      <c r="AHH61" s="63"/>
      <c r="AHI61" s="63"/>
      <c r="AHJ61" s="63"/>
      <c r="AHK61" s="63"/>
      <c r="AHL61" s="63"/>
      <c r="AHM61" s="63"/>
      <c r="AHN61" s="63"/>
      <c r="AHO61" s="63"/>
      <c r="AHP61" s="63"/>
      <c r="AHQ61" s="63"/>
      <c r="AHR61" s="63"/>
      <c r="AHS61" s="63"/>
      <c r="AHT61" s="63"/>
      <c r="AHU61" s="63"/>
      <c r="AHV61" s="63"/>
      <c r="AHW61" s="63"/>
      <c r="AHX61" s="63"/>
      <c r="AHY61" s="63"/>
      <c r="AHZ61" s="63"/>
      <c r="AIA61" s="63"/>
      <c r="AIB61" s="63"/>
      <c r="AIC61" s="63"/>
      <c r="AID61" s="63"/>
      <c r="AIE61" s="63"/>
      <c r="AIF61" s="63"/>
      <c r="AIG61" s="63"/>
      <c r="AIH61" s="63"/>
      <c r="AII61" s="63"/>
      <c r="AIJ61" s="63"/>
      <c r="AIK61" s="63"/>
      <c r="AIL61" s="63"/>
      <c r="AIM61" s="63"/>
      <c r="AIN61" s="63"/>
      <c r="AIO61" s="63"/>
      <c r="AIP61" s="63"/>
      <c r="AIQ61" s="63"/>
      <c r="AIR61" s="63"/>
      <c r="AIS61" s="63"/>
      <c r="AIT61" s="63"/>
      <c r="AIU61" s="63"/>
      <c r="AIV61" s="63"/>
      <c r="AIW61" s="63"/>
      <c r="AIX61" s="63"/>
      <c r="AIY61" s="63"/>
      <c r="AIZ61" s="63"/>
      <c r="AJA61" s="63"/>
      <c r="AJB61" s="63"/>
      <c r="AJC61" s="63"/>
      <c r="AJD61" s="63"/>
      <c r="AJE61" s="63"/>
      <c r="AJF61" s="63"/>
      <c r="AJG61" s="63"/>
      <c r="AJH61" s="63"/>
      <c r="AJI61" s="63"/>
      <c r="AJJ61" s="63"/>
      <c r="AJK61" s="63"/>
      <c r="AJL61" s="63"/>
      <c r="AJM61" s="63"/>
      <c r="AJN61" s="63"/>
      <c r="AJO61" s="63"/>
      <c r="AJP61" s="63"/>
      <c r="AJQ61" s="63"/>
      <c r="AJR61" s="63"/>
      <c r="AJS61" s="63"/>
      <c r="AJT61" s="63"/>
      <c r="AJU61" s="63"/>
      <c r="AJV61" s="63"/>
      <c r="AJW61" s="63"/>
      <c r="AJX61" s="63"/>
      <c r="AJY61" s="63"/>
      <c r="AJZ61" s="63"/>
      <c r="AKA61" s="63"/>
      <c r="AKB61" s="63"/>
      <c r="AKC61" s="63"/>
      <c r="AKD61" s="63"/>
      <c r="AKE61" s="63"/>
      <c r="AKF61" s="63"/>
      <c r="AKG61" s="63"/>
      <c r="AKH61" s="63"/>
      <c r="AKI61" s="63"/>
      <c r="AKJ61" s="63"/>
      <c r="AKK61" s="63"/>
      <c r="AKL61" s="63"/>
      <c r="AKM61" s="63"/>
      <c r="AKN61" s="63"/>
      <c r="AKO61" s="63"/>
      <c r="AKP61" s="63"/>
      <c r="AKQ61" s="63"/>
      <c r="AKR61" s="63"/>
      <c r="AKS61" s="63"/>
      <c r="AKT61" s="63"/>
      <c r="AKU61" s="63"/>
      <c r="AKV61" s="63"/>
      <c r="AKW61" s="63"/>
      <c r="AKX61" s="63"/>
      <c r="AKY61" s="63"/>
      <c r="AKZ61" s="63"/>
      <c r="ALA61" s="63"/>
      <c r="ALB61" s="63"/>
      <c r="ALC61" s="63"/>
      <c r="ALD61" s="63"/>
      <c r="ALE61" s="63"/>
      <c r="ALF61" s="63"/>
      <c r="ALG61" s="63"/>
      <c r="ALH61" s="63"/>
      <c r="ALI61" s="63"/>
      <c r="ALJ61" s="63"/>
      <c r="ALK61" s="63"/>
      <c r="ALL61" s="63"/>
      <c r="ALM61" s="63"/>
      <c r="ALN61" s="63"/>
      <c r="ALO61" s="63"/>
      <c r="ALP61" s="63"/>
      <c r="ALQ61" s="63"/>
      <c r="ALR61" s="63"/>
      <c r="ALS61" s="63"/>
      <c r="ALT61" s="63"/>
      <c r="ALU61" s="63"/>
      <c r="ALV61" s="63"/>
      <c r="ALW61" s="63"/>
      <c r="ALX61" s="63"/>
      <c r="ALY61" s="63"/>
      <c r="ALZ61" s="63"/>
      <c r="AMA61" s="63"/>
      <c r="AMB61" s="63"/>
      <c r="AMC61" s="63"/>
      <c r="AMD61" s="63"/>
      <c r="AME61" s="63"/>
      <c r="AMF61" s="63"/>
      <c r="AMG61" s="63"/>
      <c r="AMH61" s="63"/>
      <c r="AMI61" s="63"/>
      <c r="AMJ61" s="63"/>
      <c r="AMK61" s="63"/>
      <c r="AML61" s="63"/>
      <c r="AMM61" s="63"/>
      <c r="AMN61" s="63"/>
      <c r="AMO61" s="63"/>
      <c r="AMP61" s="63"/>
      <c r="AMQ61" s="63"/>
      <c r="AMR61" s="63"/>
      <c r="AMS61" s="63"/>
      <c r="AMT61" s="63"/>
      <c r="AMU61" s="63"/>
      <c r="AMV61" s="63"/>
      <c r="AMW61" s="63"/>
      <c r="AMX61" s="63"/>
      <c r="AMY61" s="63"/>
      <c r="AMZ61" s="63"/>
      <c r="ANA61" s="63"/>
      <c r="ANB61" s="63"/>
      <c r="ANC61" s="63"/>
      <c r="AND61" s="63"/>
      <c r="ANE61" s="63"/>
      <c r="ANF61" s="63"/>
      <c r="ANG61" s="63"/>
      <c r="ANH61" s="63"/>
      <c r="ANI61" s="63"/>
      <c r="ANJ61" s="63"/>
      <c r="ANK61" s="63"/>
      <c r="ANL61" s="63"/>
      <c r="ANM61" s="63"/>
      <c r="ANN61" s="63"/>
      <c r="ANO61" s="63"/>
      <c r="ANP61" s="63"/>
      <c r="ANQ61" s="63"/>
      <c r="ANR61" s="63"/>
      <c r="ANS61" s="63"/>
      <c r="ANT61" s="63"/>
      <c r="ANU61" s="63"/>
      <c r="ANV61" s="63"/>
      <c r="ANW61" s="63"/>
      <c r="ANX61" s="63"/>
      <c r="ANY61" s="63"/>
      <c r="ANZ61" s="63"/>
      <c r="AOA61" s="63"/>
      <c r="AOB61" s="63"/>
      <c r="AOC61" s="63"/>
      <c r="AOD61" s="63"/>
      <c r="AOE61" s="63"/>
      <c r="AOF61" s="63"/>
      <c r="AOG61" s="63"/>
      <c r="AOH61" s="63"/>
      <c r="AOI61" s="63"/>
      <c r="AOJ61" s="63"/>
      <c r="AOK61" s="63"/>
      <c r="AOL61" s="63"/>
      <c r="AOM61" s="63"/>
      <c r="AON61" s="63"/>
      <c r="AOO61" s="63"/>
      <c r="AOP61" s="63"/>
      <c r="AOQ61" s="63"/>
      <c r="AOR61" s="63"/>
      <c r="AOS61" s="63"/>
      <c r="AOT61" s="63"/>
      <c r="AOU61" s="63"/>
      <c r="AOV61" s="63"/>
      <c r="AOW61" s="63"/>
      <c r="AOX61" s="63"/>
      <c r="AOY61" s="63"/>
      <c r="AOZ61" s="63"/>
      <c r="APA61" s="63"/>
      <c r="APB61" s="63"/>
      <c r="APC61" s="63"/>
      <c r="APD61" s="63"/>
      <c r="APE61" s="63"/>
      <c r="APF61" s="63"/>
      <c r="APG61" s="63"/>
      <c r="APH61" s="63"/>
      <c r="API61" s="63"/>
      <c r="APJ61" s="63"/>
      <c r="APK61" s="63"/>
      <c r="APL61" s="63"/>
      <c r="APM61" s="63"/>
      <c r="APN61" s="63"/>
      <c r="APO61" s="63"/>
      <c r="APP61" s="63"/>
      <c r="APQ61" s="63"/>
      <c r="APR61" s="63"/>
      <c r="APS61" s="63"/>
      <c r="APT61" s="63"/>
      <c r="APU61" s="63"/>
      <c r="APV61" s="63"/>
      <c r="APW61" s="63"/>
      <c r="APX61" s="63"/>
      <c r="APY61" s="63"/>
      <c r="APZ61" s="63"/>
      <c r="AQA61" s="63"/>
      <c r="AQB61" s="63"/>
      <c r="AQC61" s="63"/>
      <c r="AQD61" s="63"/>
      <c r="AQE61" s="63"/>
      <c r="AQF61" s="63"/>
      <c r="AQG61" s="63"/>
      <c r="AQH61" s="63"/>
      <c r="AQI61" s="63"/>
      <c r="AQJ61" s="63"/>
      <c r="AQK61" s="63"/>
      <c r="AQL61" s="63"/>
      <c r="AQM61" s="63"/>
      <c r="AQN61" s="63"/>
      <c r="AQO61" s="63"/>
      <c r="AQP61" s="63"/>
      <c r="AQQ61" s="63"/>
      <c r="AQR61" s="63"/>
      <c r="AQS61" s="63"/>
      <c r="AQT61" s="63"/>
      <c r="AQU61" s="63"/>
      <c r="AQV61" s="63"/>
      <c r="AQW61" s="63"/>
      <c r="AQX61" s="63"/>
      <c r="AQY61" s="63"/>
      <c r="AQZ61" s="63"/>
      <c r="ARA61" s="63"/>
      <c r="ARB61" s="63"/>
      <c r="ARC61" s="63"/>
      <c r="ARD61" s="63"/>
      <c r="ARE61" s="63"/>
      <c r="ARF61" s="63"/>
      <c r="ARG61" s="63"/>
      <c r="ARH61" s="63"/>
      <c r="ARI61" s="63"/>
      <c r="ARJ61" s="63"/>
      <c r="ARK61" s="63"/>
      <c r="ARL61" s="63"/>
      <c r="ARM61" s="63"/>
      <c r="ARN61" s="63"/>
      <c r="ARO61" s="63"/>
      <c r="ARP61" s="63"/>
      <c r="ARQ61" s="63"/>
      <c r="ARR61" s="63"/>
      <c r="ARS61" s="63"/>
      <c r="ART61" s="63"/>
      <c r="ARU61" s="63"/>
      <c r="ARV61" s="63"/>
      <c r="ARW61" s="63"/>
      <c r="ARX61" s="63"/>
      <c r="ARY61" s="63"/>
      <c r="ARZ61" s="63"/>
      <c r="ASA61" s="63"/>
      <c r="ASB61" s="63"/>
      <c r="ASC61" s="63"/>
      <c r="ASD61" s="63"/>
      <c r="ASE61" s="63"/>
      <c r="ASF61" s="63"/>
      <c r="ASG61" s="63"/>
      <c r="ASH61" s="63"/>
      <c r="ASI61" s="63"/>
      <c r="ASJ61" s="63"/>
      <c r="ASK61" s="63"/>
      <c r="ASL61" s="63"/>
      <c r="ASM61" s="63"/>
      <c r="ASN61" s="63"/>
      <c r="ASO61" s="63"/>
      <c r="ASP61" s="63"/>
      <c r="ASQ61" s="63"/>
      <c r="ASR61" s="63"/>
      <c r="ASS61" s="63"/>
      <c r="AST61" s="63"/>
      <c r="ASU61" s="63"/>
      <c r="ASV61" s="63"/>
      <c r="ASW61" s="63"/>
      <c r="ASX61" s="63"/>
      <c r="ASY61" s="63"/>
      <c r="ASZ61" s="63"/>
      <c r="ATA61" s="63"/>
      <c r="ATB61" s="63"/>
      <c r="ATC61" s="63"/>
      <c r="ATD61" s="63"/>
      <c r="ATE61" s="63"/>
      <c r="ATF61" s="63"/>
      <c r="ATG61" s="63"/>
      <c r="ATH61" s="63"/>
      <c r="ATI61" s="63"/>
      <c r="ATJ61" s="63"/>
      <c r="ATK61" s="63"/>
      <c r="ATL61" s="63"/>
      <c r="ATM61" s="63"/>
      <c r="ATN61" s="63"/>
      <c r="ATO61" s="63"/>
      <c r="ATP61" s="63"/>
      <c r="ATQ61" s="63"/>
      <c r="ATR61" s="63"/>
      <c r="ATS61" s="63"/>
      <c r="ATT61" s="63"/>
      <c r="ATU61" s="63"/>
      <c r="ATV61" s="63"/>
      <c r="ATW61" s="63"/>
      <c r="ATX61" s="63"/>
      <c r="ATY61" s="63"/>
      <c r="ATZ61" s="63"/>
      <c r="AUA61" s="63"/>
      <c r="AUB61" s="63"/>
      <c r="AUC61" s="63"/>
      <c r="AUD61" s="63"/>
      <c r="AUE61" s="63"/>
      <c r="AUF61" s="63"/>
      <c r="AUG61" s="63"/>
      <c r="AUH61" s="63"/>
      <c r="AUI61" s="63"/>
      <c r="AUJ61" s="63"/>
      <c r="AUK61" s="63"/>
      <c r="AUL61" s="63"/>
      <c r="AUM61" s="63"/>
      <c r="AUN61" s="63"/>
      <c r="AUO61" s="63"/>
      <c r="AUP61" s="63"/>
      <c r="AUQ61" s="63"/>
      <c r="AUR61" s="63"/>
      <c r="AUS61" s="63"/>
      <c r="AUT61" s="63"/>
      <c r="AUU61" s="63"/>
      <c r="AUV61" s="63"/>
      <c r="AUW61" s="63"/>
      <c r="AUX61" s="63"/>
      <c r="AUY61" s="63"/>
      <c r="AUZ61" s="63"/>
      <c r="AVA61" s="63"/>
      <c r="AVB61" s="63"/>
      <c r="AVC61" s="63"/>
      <c r="AVD61" s="63"/>
      <c r="AVE61" s="63"/>
      <c r="AVF61" s="63"/>
      <c r="AVG61" s="63"/>
      <c r="AVH61" s="63"/>
      <c r="AVI61" s="63"/>
      <c r="AVJ61" s="63"/>
      <c r="AVK61" s="63"/>
      <c r="AVL61" s="63"/>
      <c r="AVM61" s="63"/>
      <c r="AVN61" s="63"/>
      <c r="AVO61" s="63"/>
      <c r="AVP61" s="63"/>
      <c r="AVQ61" s="63"/>
      <c r="AVR61" s="63"/>
      <c r="AVS61" s="63"/>
      <c r="AVT61" s="63"/>
      <c r="AVU61" s="63"/>
      <c r="AVV61" s="63"/>
      <c r="AVW61" s="63"/>
      <c r="AVX61" s="63"/>
      <c r="AVY61" s="63"/>
      <c r="AVZ61" s="63"/>
      <c r="AWA61" s="63"/>
      <c r="AWB61" s="63"/>
      <c r="AWC61" s="63"/>
      <c r="AWD61" s="63"/>
      <c r="AWE61" s="63"/>
      <c r="AWF61" s="63"/>
      <c r="AWG61" s="63"/>
      <c r="AWH61" s="63"/>
      <c r="AWI61" s="63"/>
      <c r="AWJ61" s="63"/>
      <c r="AWK61" s="63"/>
      <c r="AWL61" s="63"/>
      <c r="AWM61" s="63"/>
      <c r="AWN61" s="63"/>
      <c r="AWO61" s="63"/>
      <c r="AWP61" s="63"/>
      <c r="AWQ61" s="63"/>
      <c r="AWR61" s="63"/>
      <c r="AWS61" s="63"/>
      <c r="AWT61" s="63"/>
      <c r="AWU61" s="63"/>
      <c r="AWV61" s="63"/>
      <c r="AWW61" s="63"/>
      <c r="AWX61" s="63"/>
      <c r="AWY61" s="63"/>
      <c r="AWZ61" s="63"/>
      <c r="AXA61" s="63"/>
      <c r="AXB61" s="63"/>
      <c r="AXC61" s="63"/>
      <c r="AXD61" s="63"/>
      <c r="AXE61" s="63"/>
      <c r="AXF61" s="63"/>
      <c r="AXG61" s="63"/>
      <c r="AXH61" s="63"/>
      <c r="AXI61" s="63"/>
      <c r="AXJ61" s="63"/>
      <c r="AXK61" s="63"/>
      <c r="AXL61" s="63"/>
      <c r="AXM61" s="63"/>
      <c r="AXN61" s="63"/>
      <c r="AXO61" s="63"/>
      <c r="AXP61" s="63"/>
      <c r="AXQ61" s="63"/>
      <c r="AXR61" s="63"/>
      <c r="AXS61" s="63"/>
      <c r="AXT61" s="63"/>
      <c r="AXU61" s="63"/>
      <c r="AXV61" s="63"/>
      <c r="AXW61" s="63"/>
      <c r="AXX61" s="63"/>
      <c r="AXY61" s="63"/>
      <c r="AXZ61" s="63"/>
      <c r="AYA61" s="63"/>
      <c r="AYB61" s="63"/>
      <c r="AYC61" s="63"/>
      <c r="AYD61" s="63"/>
      <c r="AYE61" s="63"/>
      <c r="AYF61" s="63"/>
      <c r="AYG61" s="63"/>
      <c r="AYH61" s="63"/>
      <c r="AYI61" s="63"/>
      <c r="AYJ61" s="63"/>
      <c r="AYK61" s="63"/>
      <c r="AYL61" s="63"/>
      <c r="AYM61" s="63"/>
      <c r="AYN61" s="63"/>
      <c r="AYO61" s="63"/>
      <c r="AYP61" s="63"/>
      <c r="AYQ61" s="63"/>
      <c r="AYR61" s="63"/>
      <c r="AYS61" s="63"/>
      <c r="AYT61" s="63"/>
      <c r="AYU61" s="63"/>
      <c r="AYV61" s="63"/>
      <c r="AYW61" s="63"/>
      <c r="AYX61" s="63"/>
      <c r="AYY61" s="63"/>
      <c r="AYZ61" s="63"/>
      <c r="AZA61" s="63"/>
      <c r="AZB61" s="63"/>
      <c r="AZC61" s="63"/>
      <c r="AZD61" s="63"/>
      <c r="AZE61" s="63"/>
      <c r="AZF61" s="63"/>
      <c r="AZG61" s="63"/>
      <c r="AZH61" s="63"/>
      <c r="AZI61" s="63"/>
      <c r="AZJ61" s="63"/>
      <c r="AZK61" s="63"/>
      <c r="AZL61" s="63"/>
      <c r="AZM61" s="63"/>
      <c r="AZN61" s="63"/>
      <c r="AZO61" s="63"/>
      <c r="AZP61" s="63"/>
      <c r="AZQ61" s="63"/>
      <c r="AZR61" s="63"/>
      <c r="AZS61" s="63"/>
      <c r="AZT61" s="63"/>
      <c r="AZU61" s="63"/>
      <c r="AZV61" s="63"/>
      <c r="AZW61" s="63"/>
      <c r="AZX61" s="63"/>
      <c r="AZY61" s="63"/>
      <c r="AZZ61" s="63"/>
      <c r="BAA61" s="63"/>
      <c r="BAB61" s="63"/>
      <c r="BAC61" s="63"/>
      <c r="BAD61" s="63"/>
      <c r="BAE61" s="63"/>
      <c r="BAF61" s="63"/>
      <c r="BAG61" s="63"/>
      <c r="BAH61" s="63"/>
      <c r="BAI61" s="63"/>
      <c r="BAJ61" s="63"/>
      <c r="BAK61" s="63"/>
      <c r="BAL61" s="63"/>
      <c r="BAM61" s="63"/>
      <c r="BAN61" s="63"/>
      <c r="BAO61" s="63"/>
      <c r="BAP61" s="63"/>
      <c r="BAQ61" s="63"/>
      <c r="BAR61" s="63"/>
      <c r="BAS61" s="63"/>
      <c r="BAT61" s="63"/>
      <c r="BAU61" s="63"/>
      <c r="BAV61" s="63"/>
      <c r="BAW61" s="63"/>
      <c r="BAX61" s="63"/>
      <c r="BAY61" s="63"/>
      <c r="BAZ61" s="63"/>
      <c r="BBA61" s="63"/>
      <c r="BBB61" s="63"/>
      <c r="BBC61" s="63"/>
      <c r="BBD61" s="63"/>
      <c r="BBE61" s="63"/>
      <c r="BBF61" s="63"/>
      <c r="BBG61" s="63"/>
      <c r="BBH61" s="63"/>
      <c r="BBI61" s="63"/>
      <c r="BBJ61" s="63"/>
      <c r="BBK61" s="63"/>
      <c r="BBL61" s="63"/>
      <c r="BBM61" s="63"/>
      <c r="BBN61" s="63"/>
      <c r="BBO61" s="63"/>
      <c r="BBP61" s="63"/>
      <c r="BBQ61" s="63"/>
      <c r="BBR61" s="63"/>
      <c r="BBS61" s="63"/>
      <c r="BBT61" s="63"/>
      <c r="BBU61" s="63"/>
      <c r="BBV61" s="63"/>
      <c r="BBW61" s="63"/>
      <c r="BBX61" s="63"/>
      <c r="BBY61" s="63"/>
      <c r="BBZ61" s="63"/>
      <c r="BCA61" s="63"/>
      <c r="BCB61" s="63"/>
      <c r="BCC61" s="63"/>
      <c r="BCD61" s="63"/>
      <c r="BCE61" s="63"/>
      <c r="BCF61" s="63"/>
      <c r="BCG61" s="63"/>
      <c r="BCH61" s="63"/>
      <c r="BCI61" s="63"/>
      <c r="BCJ61" s="63"/>
      <c r="BCK61" s="63"/>
      <c r="BCL61" s="63"/>
      <c r="BCM61" s="63"/>
      <c r="BCN61" s="63"/>
      <c r="BCO61" s="63"/>
      <c r="BCP61" s="63"/>
      <c r="BCQ61" s="63"/>
      <c r="BCR61" s="63"/>
      <c r="BCS61" s="63"/>
      <c r="BCT61" s="63"/>
      <c r="BCU61" s="63"/>
      <c r="BCV61" s="63"/>
      <c r="BCW61" s="63"/>
      <c r="BCX61" s="63"/>
      <c r="BCY61" s="63"/>
      <c r="BCZ61" s="63"/>
      <c r="BDA61" s="63"/>
      <c r="BDB61" s="63"/>
      <c r="BDC61" s="63"/>
      <c r="BDD61" s="63"/>
      <c r="BDE61" s="63"/>
      <c r="BDF61" s="63"/>
      <c r="BDG61" s="63"/>
      <c r="BDH61" s="63"/>
      <c r="BDI61" s="63"/>
      <c r="BDJ61" s="63"/>
      <c r="BDK61" s="63"/>
      <c r="BDL61" s="63"/>
      <c r="BDM61" s="63"/>
      <c r="BDN61" s="63"/>
      <c r="BDO61" s="63"/>
      <c r="BDP61" s="63"/>
      <c r="BDQ61" s="63"/>
      <c r="BDR61" s="63"/>
      <c r="BDS61" s="63"/>
      <c r="BDT61" s="63"/>
      <c r="BDU61" s="63"/>
      <c r="BDV61" s="63"/>
      <c r="BDW61" s="63"/>
      <c r="BDX61" s="63"/>
      <c r="BDY61" s="63"/>
      <c r="BDZ61" s="63"/>
      <c r="BEA61" s="63"/>
      <c r="BEB61" s="63"/>
      <c r="BEC61" s="63"/>
      <c r="BED61" s="63"/>
      <c r="BEE61" s="63"/>
      <c r="BEF61" s="63"/>
      <c r="BEG61" s="63"/>
      <c r="BEH61" s="63"/>
      <c r="BEI61" s="63"/>
      <c r="BEJ61" s="63"/>
      <c r="BEK61" s="63"/>
      <c r="BEL61" s="63"/>
      <c r="BEM61" s="63"/>
      <c r="BEN61" s="63"/>
      <c r="BEO61" s="63"/>
      <c r="BEP61" s="63"/>
      <c r="BEQ61" s="63"/>
      <c r="BER61" s="63"/>
      <c r="BES61" s="63"/>
      <c r="BET61" s="63"/>
      <c r="BEU61" s="63"/>
      <c r="BEV61" s="63"/>
      <c r="BEW61" s="63"/>
      <c r="BEX61" s="63"/>
      <c r="BEY61" s="63"/>
      <c r="BEZ61" s="63"/>
      <c r="BFA61" s="63"/>
      <c r="BFB61" s="63"/>
      <c r="BFC61" s="63"/>
      <c r="BFD61" s="63"/>
      <c r="BFE61" s="63"/>
      <c r="BFF61" s="63"/>
      <c r="BFG61" s="63"/>
      <c r="BFH61" s="63"/>
      <c r="BFI61" s="63"/>
      <c r="BFJ61" s="63"/>
      <c r="BFK61" s="63"/>
      <c r="BFL61" s="63"/>
      <c r="BFM61" s="63"/>
      <c r="BFN61" s="63"/>
      <c r="BFO61" s="63"/>
      <c r="BFP61" s="63"/>
      <c r="BFQ61" s="63"/>
      <c r="BFR61" s="63"/>
      <c r="BFS61" s="63"/>
      <c r="BFT61" s="63"/>
      <c r="BFU61" s="63"/>
      <c r="BFV61" s="63"/>
      <c r="BFW61" s="63"/>
      <c r="BFX61" s="63"/>
      <c r="BFY61" s="63"/>
      <c r="BFZ61" s="63"/>
      <c r="BGA61" s="63"/>
      <c r="BGB61" s="63"/>
      <c r="BGC61" s="63"/>
      <c r="BGD61" s="63"/>
      <c r="BGE61" s="63"/>
      <c r="BGF61" s="63"/>
      <c r="BGG61" s="63"/>
      <c r="BGH61" s="63"/>
      <c r="BGI61" s="63"/>
      <c r="BGJ61" s="63"/>
      <c r="BGK61" s="63"/>
      <c r="BGL61" s="63"/>
      <c r="BGM61" s="63"/>
      <c r="BGN61" s="63"/>
      <c r="BGO61" s="63"/>
      <c r="BGP61" s="63"/>
      <c r="BGQ61" s="63"/>
      <c r="BGR61" s="63"/>
      <c r="BGS61" s="63"/>
      <c r="BGT61" s="63"/>
      <c r="BGU61" s="63"/>
      <c r="BGV61" s="63"/>
      <c r="BGW61" s="63"/>
      <c r="BGX61" s="63"/>
      <c r="BGY61" s="63"/>
      <c r="BGZ61" s="63"/>
      <c r="BHA61" s="63"/>
      <c r="BHB61" s="63"/>
      <c r="BHC61" s="63"/>
      <c r="BHD61" s="63"/>
      <c r="BHE61" s="63"/>
      <c r="BHF61" s="63"/>
      <c r="BHG61" s="63"/>
      <c r="BHH61" s="63"/>
      <c r="BHI61" s="63"/>
      <c r="BHJ61" s="63"/>
      <c r="BHK61" s="63"/>
      <c r="BHL61" s="63"/>
      <c r="BHM61" s="63"/>
      <c r="BHN61" s="63"/>
      <c r="BHO61" s="63"/>
      <c r="BHP61" s="63"/>
      <c r="BHQ61" s="63"/>
      <c r="BHR61" s="63"/>
      <c r="BHS61" s="63"/>
      <c r="BHT61" s="63"/>
      <c r="BHU61" s="63"/>
      <c r="BHV61" s="63"/>
      <c r="BHW61" s="63"/>
      <c r="BHX61" s="63"/>
      <c r="BHY61" s="63"/>
      <c r="BHZ61" s="63"/>
      <c r="BIA61" s="63"/>
      <c r="BIB61" s="63"/>
      <c r="BIC61" s="63"/>
      <c r="BID61" s="63"/>
      <c r="BIE61" s="63"/>
      <c r="BIF61" s="63"/>
      <c r="BIG61" s="63"/>
      <c r="BIH61" s="63"/>
      <c r="BII61" s="63"/>
      <c r="BIJ61" s="63"/>
      <c r="BIK61" s="63"/>
      <c r="BIL61" s="63"/>
      <c r="BIM61" s="63"/>
      <c r="BIN61" s="63"/>
      <c r="BIO61" s="63"/>
      <c r="BIP61" s="63"/>
      <c r="BIQ61" s="63"/>
      <c r="BIR61" s="63"/>
      <c r="BIS61" s="63"/>
      <c r="BIT61" s="63"/>
      <c r="BIU61" s="63"/>
      <c r="BIV61" s="63"/>
      <c r="BIW61" s="63"/>
      <c r="BIX61" s="63"/>
      <c r="BIY61" s="63"/>
      <c r="BIZ61" s="63"/>
      <c r="BJA61" s="63"/>
      <c r="BJB61" s="63"/>
      <c r="BJC61" s="63"/>
      <c r="BJD61" s="63"/>
      <c r="BJE61" s="63"/>
      <c r="BJF61" s="63"/>
      <c r="BJG61" s="63"/>
      <c r="BJH61" s="63"/>
      <c r="BJI61" s="63"/>
      <c r="BJJ61" s="63"/>
      <c r="BJK61" s="63"/>
      <c r="BJL61" s="63"/>
      <c r="BJM61" s="63"/>
      <c r="BJN61" s="63"/>
      <c r="BJO61" s="63"/>
      <c r="BJP61" s="63"/>
      <c r="BJQ61" s="63"/>
      <c r="BJR61" s="63"/>
      <c r="BJS61" s="63"/>
      <c r="BJT61" s="63"/>
      <c r="BJU61" s="63"/>
      <c r="BJV61" s="63"/>
      <c r="BJW61" s="63"/>
      <c r="BJX61" s="63"/>
      <c r="BJY61" s="63"/>
      <c r="BJZ61" s="63"/>
      <c r="BKA61" s="63"/>
      <c r="BKB61" s="63"/>
      <c r="BKC61" s="63"/>
      <c r="BKD61" s="63"/>
      <c r="BKE61" s="63"/>
      <c r="BKF61" s="63"/>
      <c r="BKG61" s="63"/>
      <c r="BKH61" s="63"/>
      <c r="BKI61" s="63"/>
      <c r="BKJ61" s="63"/>
      <c r="BKK61" s="63"/>
      <c r="BKL61" s="63"/>
      <c r="BKM61" s="63"/>
      <c r="BKN61" s="63"/>
      <c r="BKO61" s="63"/>
      <c r="BKP61" s="63"/>
      <c r="BKQ61" s="63"/>
      <c r="BKR61" s="63"/>
      <c r="BKS61" s="63"/>
      <c r="BKT61" s="63"/>
      <c r="BKU61" s="63"/>
      <c r="BKV61" s="63"/>
      <c r="BKW61" s="63"/>
      <c r="BKX61" s="63"/>
      <c r="BKY61" s="63"/>
      <c r="BKZ61" s="63"/>
      <c r="BLA61" s="63"/>
      <c r="BLB61" s="63"/>
      <c r="BLC61" s="63"/>
      <c r="BLD61" s="63"/>
      <c r="BLE61" s="63"/>
      <c r="BLF61" s="63"/>
      <c r="BLG61" s="63"/>
      <c r="BLH61" s="63"/>
      <c r="BLI61" s="63"/>
      <c r="BLJ61" s="63"/>
      <c r="BLK61" s="63"/>
      <c r="BLL61" s="63"/>
      <c r="BLM61" s="63"/>
      <c r="BLN61" s="63"/>
      <c r="BLO61" s="63"/>
      <c r="BLP61" s="63"/>
      <c r="BLQ61" s="63"/>
      <c r="BLR61" s="63"/>
      <c r="BLS61" s="63"/>
      <c r="BLT61" s="63"/>
      <c r="BLU61" s="63"/>
      <c r="BLV61" s="63"/>
      <c r="BLW61" s="63"/>
      <c r="BLX61" s="63"/>
      <c r="BLY61" s="63"/>
      <c r="BLZ61" s="63"/>
      <c r="BMA61" s="63"/>
      <c r="BMB61" s="63"/>
      <c r="BMC61" s="63"/>
      <c r="BMD61" s="63"/>
      <c r="BME61" s="63"/>
    </row>
    <row r="62" spans="1:1695" s="1" customFormat="1" ht="15" hidden="1" customHeight="1" x14ac:dyDescent="0.25">
      <c r="A62" s="107" t="s">
        <v>255</v>
      </c>
      <c r="B62" s="108" t="e">
        <f>VLOOKUP(A62,'Tirantes - Executados'!$A$8:$M$404,10,FALSE)</f>
        <v>#N/A</v>
      </c>
      <c r="C62" s="133" t="e">
        <f>VLOOKUP(A62,'Tirantes - Executados'!$A$1:$M$405,17,FALSE)</f>
        <v>#N/A</v>
      </c>
      <c r="D62" s="122" t="e">
        <f>VLOOKUP(A62,'Tirantes - Executados'!$A$8:$M$404,18,FALSE)</f>
        <v>#N/A</v>
      </c>
      <c r="E62" s="133" t="e">
        <f>VLOOKUP(A62,'Tirantes - Executados'!$A$1:$M$405,19,FALSE)</f>
        <v>#N/A</v>
      </c>
      <c r="F62" s="122" t="e">
        <f>VLOOKUP(A62,'Tirantes - Executados'!$A$8:$M$404,20,FALSE)</f>
        <v>#N/A</v>
      </c>
      <c r="G62" s="133" t="e">
        <f>VLOOKUP(A62,'Tirantes - Executados'!$A$1:$M$405,21,FALSE)</f>
        <v>#N/A</v>
      </c>
      <c r="H62" s="122" t="e">
        <f>VLOOKUP(A62,'Tirantes - Executados'!$A$8:$M$404,22,FALSE)</f>
        <v>#N/A</v>
      </c>
      <c r="I62" s="133" t="e">
        <f>VLOOKUP(A62,'Tirantes - Executados'!$A$1:$M$405,23,FALSE)</f>
        <v>#N/A</v>
      </c>
      <c r="J62" s="122" t="e">
        <f>VLOOKUP(A62,'Tirantes - Executados'!$A$8:$M$404,24,FALSE)</f>
        <v>#N/A</v>
      </c>
      <c r="K62" s="108" t="e">
        <f>VLOOKUP(A62,'Tirantes - Executados'!$A$8:$M$404,11,FALSE)</f>
        <v>#N/A</v>
      </c>
      <c r="L62" s="133" t="e">
        <f>VLOOKUP(A62,'Tirantes - Executados'!$A$1:$M$405,28,FALSE)</f>
        <v>#N/A</v>
      </c>
      <c r="M62" s="122" t="e">
        <f>VLOOKUP(A62,'Tirantes - Executados'!$A$8:$M$404,29,FALSE)</f>
        <v>#N/A</v>
      </c>
      <c r="N62" s="133" t="e">
        <f>VLOOKUP(A62,'Tirantes - Executados'!$A$1:$M$405,30,FALSE)</f>
        <v>#N/A</v>
      </c>
      <c r="O62" s="122" t="e">
        <f>VLOOKUP(A62,'Tirantes - Executados'!$A$8:$M$404,31,FALSE)</f>
        <v>#N/A</v>
      </c>
      <c r="P62" s="133" t="e">
        <f>VLOOKUP(A62,'Tirantes - Executados'!$A$1:$M$405,32,FALSE)</f>
        <v>#N/A</v>
      </c>
      <c r="Q62" s="122" t="e">
        <f>VLOOKUP(A62,'Tirantes - Executados'!$A$8:$M$404,33,FALSE)</f>
        <v>#N/A</v>
      </c>
      <c r="R62" s="133" t="e">
        <f>VLOOKUP(A62,'Tirantes - Executados'!$A$1:$M$405,34,FALSE)</f>
        <v>#N/A</v>
      </c>
      <c r="S62" s="122" t="e">
        <f>VLOOKUP(A62,'Tirantes - Executados'!$A$8:$M$404,35,FALSE)</f>
        <v>#N/A</v>
      </c>
      <c r="T62" s="108" t="e">
        <f>VLOOKUP(A62,'Tirantes - Executados'!$A$8:$M$404,12,FALSE)</f>
        <v>#N/A</v>
      </c>
      <c r="U62" s="133" t="e">
        <f>VLOOKUP(A62,'Tirantes - Executados'!$A$1:$M$405,39,FALSE)</f>
        <v>#N/A</v>
      </c>
      <c r="V62" s="122" t="e">
        <f>VLOOKUP(A62,'Tirantes - Executados'!$A$8:$M$404,40,FALSE)</f>
        <v>#N/A</v>
      </c>
      <c r="W62" s="133" t="e">
        <f>VLOOKUP(A62,'Tirantes - Executados'!$A$1:$M$405,41,FALSE)</f>
        <v>#N/A</v>
      </c>
      <c r="X62" s="122" t="e">
        <f>VLOOKUP(A62,'Tirantes - Executados'!$A$8:$M$404,42,FALSE)</f>
        <v>#N/A</v>
      </c>
      <c r="Y62" s="133" t="e">
        <f>VLOOKUP(A62,'Tirantes - Executados'!$A$1:$M$405,43,FALSE)</f>
        <v>#N/A</v>
      </c>
      <c r="Z62" s="122" t="e">
        <f>VLOOKUP(A62,'Tirantes - Executados'!$A$8:$M$404,44,FALSE)</f>
        <v>#N/A</v>
      </c>
      <c r="AA62" s="133" t="e">
        <f>VLOOKUP(A62,'Tirantes - Executados'!$A$1:$M$405,45,FALSE)</f>
        <v>#N/A</v>
      </c>
      <c r="AB62" s="132" t="e">
        <f>VLOOKUP(A62,'Tirantes - Executados'!$A$8:$M$404,46,FALSE)</f>
        <v>#N/A</v>
      </c>
      <c r="AC62" s="210" t="s">
        <v>300</v>
      </c>
      <c r="AD62" s="109" t="e">
        <f>VLOOKUP(A62,'Tirantes - Executados'!$A$8:$M$404,14,FALSE)</f>
        <v>#N/A</v>
      </c>
      <c r="AE62" s="63"/>
      <c r="AF62" s="118" t="e">
        <f>VLOOKUP(A62,'Tirantes - Executados'!$A$1:$M$569,13,FALSE)</f>
        <v>#N/A</v>
      </c>
      <c r="AG62" s="63"/>
      <c r="AH62" s="63"/>
      <c r="AI62" s="230" t="e">
        <f>VLOOKUP(A62,'Tirantes - Executados'!$A$7:$M$404,50)</f>
        <v>#REF!</v>
      </c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  <c r="JI62" s="63"/>
      <c r="JJ62" s="63"/>
      <c r="JK62" s="63"/>
      <c r="JL62" s="63"/>
      <c r="JM62" s="63"/>
      <c r="JN62" s="63"/>
      <c r="JO62" s="63"/>
      <c r="JP62" s="63"/>
      <c r="JQ62" s="63"/>
      <c r="JR62" s="63"/>
      <c r="JS62" s="63"/>
      <c r="JT62" s="63"/>
      <c r="JU62" s="63"/>
      <c r="JV62" s="63"/>
      <c r="JW62" s="63"/>
      <c r="JX62" s="63"/>
      <c r="JY62" s="63"/>
      <c r="JZ62" s="63"/>
      <c r="KA62" s="63"/>
      <c r="KB62" s="63"/>
      <c r="KC62" s="63"/>
      <c r="KD62" s="63"/>
      <c r="KE62" s="63"/>
      <c r="KF62" s="63"/>
      <c r="KG62" s="63"/>
      <c r="KH62" s="63"/>
      <c r="KI62" s="63"/>
      <c r="KJ62" s="63"/>
      <c r="KK62" s="63"/>
      <c r="KL62" s="63"/>
      <c r="KM62" s="63"/>
      <c r="KN62" s="63"/>
      <c r="KO62" s="63"/>
      <c r="KP62" s="63"/>
      <c r="KQ62" s="63"/>
      <c r="KR62" s="63"/>
      <c r="KS62" s="63"/>
      <c r="KT62" s="63"/>
      <c r="KU62" s="63"/>
      <c r="KV62" s="63"/>
      <c r="KW62" s="63"/>
      <c r="KX62" s="63"/>
      <c r="KY62" s="63"/>
      <c r="KZ62" s="63"/>
      <c r="LA62" s="63"/>
      <c r="LB62" s="63"/>
      <c r="LC62" s="63"/>
      <c r="LD62" s="63"/>
      <c r="LE62" s="63"/>
      <c r="LF62" s="63"/>
      <c r="LG62" s="63"/>
      <c r="LH62" s="63"/>
      <c r="LI62" s="63"/>
      <c r="LJ62" s="63"/>
      <c r="LK62" s="63"/>
      <c r="LL62" s="63"/>
      <c r="LM62" s="63"/>
      <c r="LN62" s="63"/>
      <c r="LO62" s="63"/>
      <c r="LP62" s="63"/>
      <c r="LQ62" s="63"/>
      <c r="LR62" s="63"/>
      <c r="LS62" s="63"/>
      <c r="LT62" s="63"/>
      <c r="LU62" s="63"/>
      <c r="LV62" s="63"/>
      <c r="LW62" s="63"/>
      <c r="LX62" s="63"/>
      <c r="LY62" s="63"/>
      <c r="LZ62" s="63"/>
      <c r="MA62" s="63"/>
      <c r="MB62" s="63"/>
      <c r="MC62" s="63"/>
      <c r="MD62" s="63"/>
      <c r="ME62" s="63"/>
      <c r="MF62" s="63"/>
      <c r="MG62" s="63"/>
      <c r="MH62" s="63"/>
      <c r="MI62" s="63"/>
      <c r="MJ62" s="63"/>
      <c r="MK62" s="63"/>
      <c r="ML62" s="63"/>
      <c r="MM62" s="63"/>
      <c r="MN62" s="63"/>
      <c r="MO62" s="63"/>
      <c r="MP62" s="63"/>
      <c r="MQ62" s="63"/>
      <c r="MR62" s="63"/>
      <c r="MS62" s="63"/>
      <c r="MT62" s="63"/>
      <c r="MU62" s="63"/>
      <c r="MV62" s="63"/>
      <c r="MW62" s="63"/>
      <c r="MX62" s="63"/>
      <c r="MY62" s="63"/>
      <c r="MZ62" s="63"/>
      <c r="NA62" s="63"/>
      <c r="NB62" s="63"/>
      <c r="NC62" s="63"/>
      <c r="ND62" s="63"/>
      <c r="NE62" s="63"/>
      <c r="NF62" s="63"/>
      <c r="NG62" s="63"/>
      <c r="NH62" s="63"/>
      <c r="NI62" s="63"/>
      <c r="NJ62" s="63"/>
      <c r="NK62" s="63"/>
      <c r="NL62" s="63"/>
      <c r="NM62" s="63"/>
      <c r="NN62" s="63"/>
      <c r="NO62" s="63"/>
      <c r="NP62" s="63"/>
      <c r="NQ62" s="63"/>
      <c r="NR62" s="63"/>
      <c r="NS62" s="63"/>
      <c r="NT62" s="63"/>
      <c r="NU62" s="63"/>
      <c r="NV62" s="63"/>
      <c r="NW62" s="63"/>
      <c r="NX62" s="63"/>
      <c r="NY62" s="63"/>
      <c r="NZ62" s="63"/>
      <c r="OA62" s="63"/>
      <c r="OB62" s="63"/>
      <c r="OC62" s="63"/>
      <c r="OD62" s="63"/>
      <c r="OE62" s="63"/>
      <c r="OF62" s="63"/>
      <c r="OG62" s="63"/>
      <c r="OH62" s="63"/>
      <c r="OI62" s="63"/>
      <c r="OJ62" s="63"/>
      <c r="OK62" s="63"/>
      <c r="OL62" s="63"/>
      <c r="OM62" s="63"/>
      <c r="ON62" s="63"/>
      <c r="OO62" s="63"/>
      <c r="OP62" s="63"/>
      <c r="OQ62" s="63"/>
      <c r="OR62" s="63"/>
      <c r="OS62" s="63"/>
      <c r="OT62" s="63"/>
      <c r="OU62" s="63"/>
      <c r="OV62" s="63"/>
      <c r="OW62" s="63"/>
      <c r="OX62" s="63"/>
      <c r="OY62" s="63"/>
      <c r="OZ62" s="63"/>
      <c r="PA62" s="63"/>
      <c r="PB62" s="63"/>
      <c r="PC62" s="63"/>
      <c r="PD62" s="63"/>
      <c r="PE62" s="63"/>
      <c r="PF62" s="63"/>
      <c r="PG62" s="63"/>
      <c r="PH62" s="63"/>
      <c r="PI62" s="63"/>
      <c r="PJ62" s="63"/>
      <c r="PK62" s="63"/>
      <c r="PL62" s="63"/>
      <c r="PM62" s="63"/>
      <c r="PN62" s="63"/>
      <c r="PO62" s="63"/>
      <c r="PP62" s="63"/>
      <c r="PQ62" s="63"/>
      <c r="PR62" s="63"/>
      <c r="PS62" s="63"/>
      <c r="PT62" s="63"/>
      <c r="PU62" s="63"/>
      <c r="PV62" s="63"/>
      <c r="PW62" s="63"/>
      <c r="PX62" s="63"/>
      <c r="PY62" s="63"/>
      <c r="PZ62" s="63"/>
      <c r="QA62" s="63"/>
      <c r="QB62" s="63"/>
      <c r="QC62" s="63"/>
      <c r="QD62" s="63"/>
      <c r="QE62" s="63"/>
      <c r="QF62" s="63"/>
      <c r="QG62" s="63"/>
      <c r="QH62" s="63"/>
      <c r="QI62" s="63"/>
      <c r="QJ62" s="63"/>
      <c r="QK62" s="63"/>
      <c r="QL62" s="63"/>
      <c r="QM62" s="63"/>
      <c r="QN62" s="63"/>
      <c r="QO62" s="63"/>
      <c r="QP62" s="63"/>
      <c r="QQ62" s="63"/>
      <c r="QR62" s="63"/>
      <c r="QS62" s="63"/>
      <c r="QT62" s="63"/>
      <c r="QU62" s="63"/>
      <c r="QV62" s="63"/>
      <c r="QW62" s="63"/>
      <c r="QX62" s="63"/>
      <c r="QY62" s="63"/>
      <c r="QZ62" s="63"/>
      <c r="RA62" s="63"/>
      <c r="RB62" s="63"/>
      <c r="RC62" s="63"/>
      <c r="RD62" s="63"/>
      <c r="RE62" s="63"/>
      <c r="RF62" s="63"/>
      <c r="RG62" s="63"/>
      <c r="RH62" s="63"/>
      <c r="RI62" s="63"/>
      <c r="RJ62" s="63"/>
      <c r="RK62" s="63"/>
      <c r="RL62" s="63"/>
      <c r="RM62" s="63"/>
      <c r="RN62" s="63"/>
      <c r="RO62" s="63"/>
      <c r="RP62" s="63"/>
      <c r="RQ62" s="63"/>
      <c r="RR62" s="63"/>
      <c r="RS62" s="63"/>
      <c r="RT62" s="63"/>
      <c r="RU62" s="63"/>
      <c r="RV62" s="63"/>
      <c r="RW62" s="63"/>
      <c r="RX62" s="63"/>
      <c r="RY62" s="63"/>
      <c r="RZ62" s="63"/>
      <c r="SA62" s="63"/>
      <c r="SB62" s="63"/>
      <c r="SC62" s="63"/>
      <c r="SD62" s="63"/>
      <c r="SE62" s="63"/>
      <c r="SF62" s="63"/>
      <c r="SG62" s="63"/>
      <c r="SH62" s="63"/>
      <c r="SI62" s="63"/>
      <c r="SJ62" s="63"/>
      <c r="SK62" s="63"/>
      <c r="SL62" s="63"/>
      <c r="SM62" s="63"/>
      <c r="SN62" s="63"/>
      <c r="SO62" s="63"/>
      <c r="SP62" s="63"/>
      <c r="SQ62" s="63"/>
      <c r="SR62" s="63"/>
      <c r="SS62" s="63"/>
      <c r="ST62" s="63"/>
      <c r="SU62" s="63"/>
      <c r="SV62" s="63"/>
      <c r="SW62" s="63"/>
      <c r="SX62" s="63"/>
      <c r="SY62" s="63"/>
      <c r="SZ62" s="63"/>
      <c r="TA62" s="63"/>
      <c r="TB62" s="63"/>
      <c r="TC62" s="63"/>
      <c r="TD62" s="63"/>
      <c r="TE62" s="63"/>
      <c r="TF62" s="63"/>
      <c r="TG62" s="63"/>
      <c r="TH62" s="63"/>
      <c r="TI62" s="63"/>
      <c r="TJ62" s="63"/>
      <c r="TK62" s="63"/>
      <c r="TL62" s="63"/>
      <c r="TM62" s="63"/>
      <c r="TN62" s="63"/>
      <c r="TO62" s="63"/>
      <c r="TP62" s="63"/>
      <c r="TQ62" s="63"/>
      <c r="TR62" s="63"/>
      <c r="TS62" s="63"/>
      <c r="TT62" s="63"/>
      <c r="TU62" s="63"/>
      <c r="TV62" s="63"/>
      <c r="TW62" s="63"/>
      <c r="TX62" s="63"/>
      <c r="TY62" s="63"/>
      <c r="TZ62" s="63"/>
      <c r="UA62" s="63"/>
      <c r="UB62" s="63"/>
      <c r="UC62" s="63"/>
      <c r="UD62" s="63"/>
      <c r="UE62" s="63"/>
      <c r="UF62" s="63"/>
      <c r="UG62" s="63"/>
      <c r="UH62" s="63"/>
      <c r="UI62" s="63"/>
      <c r="UJ62" s="63"/>
      <c r="UK62" s="63"/>
      <c r="UL62" s="63"/>
      <c r="UM62" s="63"/>
      <c r="UN62" s="63"/>
      <c r="UO62" s="63"/>
      <c r="UP62" s="63"/>
      <c r="UQ62" s="63"/>
      <c r="UR62" s="63"/>
      <c r="US62" s="63"/>
      <c r="UT62" s="63"/>
      <c r="UU62" s="63"/>
      <c r="UV62" s="63"/>
      <c r="UW62" s="63"/>
      <c r="UX62" s="63"/>
      <c r="UY62" s="63"/>
      <c r="UZ62" s="63"/>
      <c r="VA62" s="63"/>
      <c r="VB62" s="63"/>
      <c r="VC62" s="63"/>
      <c r="VD62" s="63"/>
      <c r="VE62" s="63"/>
      <c r="VF62" s="63"/>
      <c r="VG62" s="63"/>
      <c r="VH62" s="63"/>
      <c r="VI62" s="63"/>
      <c r="VJ62" s="63"/>
      <c r="VK62" s="63"/>
      <c r="VL62" s="63"/>
      <c r="VM62" s="63"/>
      <c r="VN62" s="63"/>
      <c r="VO62" s="63"/>
      <c r="VP62" s="63"/>
      <c r="VQ62" s="63"/>
      <c r="VR62" s="63"/>
      <c r="VS62" s="63"/>
      <c r="VT62" s="63"/>
      <c r="VU62" s="63"/>
      <c r="VV62" s="63"/>
      <c r="VW62" s="63"/>
      <c r="VX62" s="63"/>
      <c r="VY62" s="63"/>
      <c r="VZ62" s="63"/>
      <c r="WA62" s="63"/>
      <c r="WB62" s="63"/>
      <c r="WC62" s="63"/>
      <c r="WD62" s="63"/>
      <c r="WE62" s="63"/>
      <c r="WF62" s="63"/>
      <c r="WG62" s="63"/>
      <c r="WH62" s="63"/>
      <c r="WI62" s="63"/>
      <c r="WJ62" s="63"/>
      <c r="WK62" s="63"/>
      <c r="WL62" s="63"/>
      <c r="WM62" s="63"/>
      <c r="WN62" s="63"/>
      <c r="WO62" s="63"/>
      <c r="WP62" s="63"/>
      <c r="WQ62" s="63"/>
      <c r="WR62" s="63"/>
      <c r="WS62" s="63"/>
      <c r="WT62" s="63"/>
      <c r="WU62" s="63"/>
      <c r="WV62" s="63"/>
      <c r="WW62" s="63"/>
      <c r="WX62" s="63"/>
      <c r="WY62" s="63"/>
      <c r="WZ62" s="63"/>
      <c r="XA62" s="63"/>
      <c r="XB62" s="63"/>
      <c r="XC62" s="63"/>
      <c r="XD62" s="63"/>
      <c r="XE62" s="63"/>
      <c r="XF62" s="63"/>
      <c r="XG62" s="63"/>
      <c r="XH62" s="63"/>
      <c r="XI62" s="63"/>
      <c r="XJ62" s="63"/>
      <c r="XK62" s="63"/>
      <c r="XL62" s="63"/>
      <c r="XM62" s="63"/>
      <c r="XN62" s="63"/>
      <c r="XO62" s="63"/>
      <c r="XP62" s="63"/>
      <c r="XQ62" s="63"/>
      <c r="XR62" s="63"/>
      <c r="XS62" s="63"/>
      <c r="XT62" s="63"/>
      <c r="XU62" s="63"/>
      <c r="XV62" s="63"/>
      <c r="XW62" s="63"/>
      <c r="XX62" s="63"/>
      <c r="XY62" s="63"/>
      <c r="XZ62" s="63"/>
      <c r="YA62" s="63"/>
      <c r="YB62" s="63"/>
      <c r="YC62" s="63"/>
      <c r="YD62" s="63"/>
      <c r="YE62" s="63"/>
      <c r="YF62" s="63"/>
      <c r="YG62" s="63"/>
      <c r="YH62" s="63"/>
      <c r="YI62" s="63"/>
      <c r="YJ62" s="63"/>
      <c r="YK62" s="63"/>
      <c r="YL62" s="63"/>
      <c r="YM62" s="63"/>
      <c r="YN62" s="63"/>
      <c r="YO62" s="63"/>
      <c r="YP62" s="63"/>
      <c r="YQ62" s="63"/>
      <c r="YR62" s="63"/>
      <c r="YS62" s="63"/>
      <c r="YT62" s="63"/>
      <c r="YU62" s="63"/>
      <c r="YV62" s="63"/>
      <c r="YW62" s="63"/>
      <c r="YX62" s="63"/>
      <c r="YY62" s="63"/>
      <c r="YZ62" s="63"/>
      <c r="ZA62" s="63"/>
      <c r="ZB62" s="63"/>
      <c r="ZC62" s="63"/>
      <c r="ZD62" s="63"/>
      <c r="ZE62" s="63"/>
      <c r="ZF62" s="63"/>
      <c r="ZG62" s="63"/>
      <c r="ZH62" s="63"/>
      <c r="ZI62" s="63"/>
      <c r="ZJ62" s="63"/>
      <c r="ZK62" s="63"/>
      <c r="ZL62" s="63"/>
      <c r="ZM62" s="63"/>
      <c r="ZN62" s="63"/>
      <c r="ZO62" s="63"/>
      <c r="ZP62" s="63"/>
      <c r="ZQ62" s="63"/>
      <c r="ZR62" s="63"/>
      <c r="ZS62" s="63"/>
      <c r="ZT62" s="63"/>
      <c r="ZU62" s="63"/>
      <c r="ZV62" s="63"/>
      <c r="ZW62" s="63"/>
      <c r="ZX62" s="63"/>
      <c r="ZY62" s="63"/>
      <c r="ZZ62" s="63"/>
      <c r="AAA62" s="63"/>
      <c r="AAB62" s="63"/>
      <c r="AAC62" s="63"/>
      <c r="AAD62" s="63"/>
      <c r="AAE62" s="63"/>
      <c r="AAF62" s="63"/>
      <c r="AAG62" s="63"/>
      <c r="AAH62" s="63"/>
      <c r="AAI62" s="63"/>
      <c r="AAJ62" s="63"/>
      <c r="AAK62" s="63"/>
      <c r="AAL62" s="63"/>
      <c r="AAM62" s="63"/>
      <c r="AAN62" s="63"/>
      <c r="AAO62" s="63"/>
      <c r="AAP62" s="63"/>
      <c r="AAQ62" s="63"/>
      <c r="AAR62" s="63"/>
      <c r="AAS62" s="63"/>
      <c r="AAT62" s="63"/>
      <c r="AAU62" s="63"/>
      <c r="AAV62" s="63"/>
      <c r="AAW62" s="63"/>
      <c r="AAX62" s="63"/>
      <c r="AAY62" s="63"/>
      <c r="AAZ62" s="63"/>
      <c r="ABA62" s="63"/>
      <c r="ABB62" s="63"/>
      <c r="ABC62" s="63"/>
      <c r="ABD62" s="63"/>
      <c r="ABE62" s="63"/>
      <c r="ABF62" s="63"/>
      <c r="ABG62" s="63"/>
      <c r="ABH62" s="63"/>
      <c r="ABI62" s="63"/>
      <c r="ABJ62" s="63"/>
      <c r="ABK62" s="63"/>
      <c r="ABL62" s="63"/>
      <c r="ABM62" s="63"/>
      <c r="ABN62" s="63"/>
      <c r="ABO62" s="63"/>
      <c r="ABP62" s="63"/>
      <c r="ABQ62" s="63"/>
      <c r="ABR62" s="63"/>
      <c r="ABS62" s="63"/>
      <c r="ABT62" s="63"/>
      <c r="ABU62" s="63"/>
      <c r="ABV62" s="63"/>
      <c r="ABW62" s="63"/>
      <c r="ABX62" s="63"/>
      <c r="ABY62" s="63"/>
      <c r="ABZ62" s="63"/>
      <c r="ACA62" s="63"/>
      <c r="ACB62" s="63"/>
      <c r="ACC62" s="63"/>
      <c r="ACD62" s="63"/>
      <c r="ACE62" s="63"/>
      <c r="ACF62" s="63"/>
      <c r="ACG62" s="63"/>
      <c r="ACH62" s="63"/>
      <c r="ACI62" s="63"/>
      <c r="ACJ62" s="63"/>
      <c r="ACK62" s="63"/>
      <c r="ACL62" s="63"/>
      <c r="ACM62" s="63"/>
      <c r="ACN62" s="63"/>
      <c r="ACO62" s="63"/>
      <c r="ACP62" s="63"/>
      <c r="ACQ62" s="63"/>
      <c r="ACR62" s="63"/>
      <c r="ACS62" s="63"/>
      <c r="ACT62" s="63"/>
      <c r="ACU62" s="63"/>
      <c r="ACV62" s="63"/>
      <c r="ACW62" s="63"/>
      <c r="ACX62" s="63"/>
      <c r="ACY62" s="63"/>
      <c r="ACZ62" s="63"/>
      <c r="ADA62" s="63"/>
      <c r="ADB62" s="63"/>
      <c r="ADC62" s="63"/>
      <c r="ADD62" s="63"/>
      <c r="ADE62" s="63"/>
      <c r="ADF62" s="63"/>
      <c r="ADG62" s="63"/>
      <c r="ADH62" s="63"/>
      <c r="ADI62" s="63"/>
      <c r="ADJ62" s="63"/>
      <c r="ADK62" s="63"/>
      <c r="ADL62" s="63"/>
      <c r="ADM62" s="63"/>
      <c r="ADN62" s="63"/>
      <c r="ADO62" s="63"/>
      <c r="ADP62" s="63"/>
      <c r="ADQ62" s="63"/>
      <c r="ADR62" s="63"/>
      <c r="ADS62" s="63"/>
      <c r="ADT62" s="63"/>
      <c r="ADU62" s="63"/>
      <c r="ADV62" s="63"/>
      <c r="ADW62" s="63"/>
      <c r="ADX62" s="63"/>
      <c r="ADY62" s="63"/>
      <c r="ADZ62" s="63"/>
      <c r="AEA62" s="63"/>
      <c r="AEB62" s="63"/>
      <c r="AEC62" s="63"/>
      <c r="AED62" s="63"/>
      <c r="AEE62" s="63"/>
      <c r="AEF62" s="63"/>
      <c r="AEG62" s="63"/>
      <c r="AEH62" s="63"/>
      <c r="AEI62" s="63"/>
      <c r="AEJ62" s="63"/>
      <c r="AEK62" s="63"/>
      <c r="AEL62" s="63"/>
      <c r="AEM62" s="63"/>
      <c r="AEN62" s="63"/>
      <c r="AEO62" s="63"/>
      <c r="AEP62" s="63"/>
      <c r="AEQ62" s="63"/>
      <c r="AER62" s="63"/>
      <c r="AES62" s="63"/>
      <c r="AET62" s="63"/>
      <c r="AEU62" s="63"/>
      <c r="AEV62" s="63"/>
      <c r="AEW62" s="63"/>
      <c r="AEX62" s="63"/>
      <c r="AEY62" s="63"/>
      <c r="AEZ62" s="63"/>
      <c r="AFA62" s="63"/>
      <c r="AFB62" s="63"/>
      <c r="AFC62" s="63"/>
      <c r="AFD62" s="63"/>
      <c r="AFE62" s="63"/>
      <c r="AFF62" s="63"/>
      <c r="AFG62" s="63"/>
      <c r="AFH62" s="63"/>
      <c r="AFI62" s="63"/>
      <c r="AFJ62" s="63"/>
      <c r="AFK62" s="63"/>
      <c r="AFL62" s="63"/>
      <c r="AFM62" s="63"/>
      <c r="AFN62" s="63"/>
      <c r="AFO62" s="63"/>
      <c r="AFP62" s="63"/>
      <c r="AFQ62" s="63"/>
      <c r="AFR62" s="63"/>
      <c r="AFS62" s="63"/>
      <c r="AFT62" s="63"/>
      <c r="AFU62" s="63"/>
      <c r="AFV62" s="63"/>
      <c r="AFW62" s="63"/>
      <c r="AFX62" s="63"/>
      <c r="AFY62" s="63"/>
      <c r="AFZ62" s="63"/>
      <c r="AGA62" s="63"/>
      <c r="AGB62" s="63"/>
      <c r="AGC62" s="63"/>
      <c r="AGD62" s="63"/>
      <c r="AGE62" s="63"/>
      <c r="AGF62" s="63"/>
      <c r="AGG62" s="63"/>
      <c r="AGH62" s="63"/>
      <c r="AGI62" s="63"/>
      <c r="AGJ62" s="63"/>
      <c r="AGK62" s="63"/>
      <c r="AGL62" s="63"/>
      <c r="AGM62" s="63"/>
      <c r="AGN62" s="63"/>
      <c r="AGO62" s="63"/>
      <c r="AGP62" s="63"/>
      <c r="AGQ62" s="63"/>
      <c r="AGR62" s="63"/>
      <c r="AGS62" s="63"/>
      <c r="AGT62" s="63"/>
      <c r="AGU62" s="63"/>
      <c r="AGV62" s="63"/>
      <c r="AGW62" s="63"/>
      <c r="AGX62" s="63"/>
      <c r="AGY62" s="63"/>
      <c r="AGZ62" s="63"/>
      <c r="AHA62" s="63"/>
      <c r="AHB62" s="63"/>
      <c r="AHC62" s="63"/>
      <c r="AHD62" s="63"/>
      <c r="AHE62" s="63"/>
      <c r="AHF62" s="63"/>
      <c r="AHG62" s="63"/>
      <c r="AHH62" s="63"/>
      <c r="AHI62" s="63"/>
      <c r="AHJ62" s="63"/>
      <c r="AHK62" s="63"/>
      <c r="AHL62" s="63"/>
      <c r="AHM62" s="63"/>
      <c r="AHN62" s="63"/>
      <c r="AHO62" s="63"/>
      <c r="AHP62" s="63"/>
      <c r="AHQ62" s="63"/>
      <c r="AHR62" s="63"/>
      <c r="AHS62" s="63"/>
      <c r="AHT62" s="63"/>
      <c r="AHU62" s="63"/>
      <c r="AHV62" s="63"/>
      <c r="AHW62" s="63"/>
      <c r="AHX62" s="63"/>
      <c r="AHY62" s="63"/>
      <c r="AHZ62" s="63"/>
      <c r="AIA62" s="63"/>
      <c r="AIB62" s="63"/>
      <c r="AIC62" s="63"/>
      <c r="AID62" s="63"/>
      <c r="AIE62" s="63"/>
      <c r="AIF62" s="63"/>
      <c r="AIG62" s="63"/>
      <c r="AIH62" s="63"/>
      <c r="AII62" s="63"/>
      <c r="AIJ62" s="63"/>
      <c r="AIK62" s="63"/>
      <c r="AIL62" s="63"/>
      <c r="AIM62" s="63"/>
      <c r="AIN62" s="63"/>
      <c r="AIO62" s="63"/>
      <c r="AIP62" s="63"/>
      <c r="AIQ62" s="63"/>
      <c r="AIR62" s="63"/>
      <c r="AIS62" s="63"/>
      <c r="AIT62" s="63"/>
      <c r="AIU62" s="63"/>
      <c r="AIV62" s="63"/>
      <c r="AIW62" s="63"/>
      <c r="AIX62" s="63"/>
      <c r="AIY62" s="63"/>
      <c r="AIZ62" s="63"/>
      <c r="AJA62" s="63"/>
      <c r="AJB62" s="63"/>
      <c r="AJC62" s="63"/>
      <c r="AJD62" s="63"/>
      <c r="AJE62" s="63"/>
      <c r="AJF62" s="63"/>
      <c r="AJG62" s="63"/>
      <c r="AJH62" s="63"/>
      <c r="AJI62" s="63"/>
      <c r="AJJ62" s="63"/>
      <c r="AJK62" s="63"/>
      <c r="AJL62" s="63"/>
      <c r="AJM62" s="63"/>
      <c r="AJN62" s="63"/>
      <c r="AJO62" s="63"/>
      <c r="AJP62" s="63"/>
      <c r="AJQ62" s="63"/>
      <c r="AJR62" s="63"/>
      <c r="AJS62" s="63"/>
      <c r="AJT62" s="63"/>
      <c r="AJU62" s="63"/>
      <c r="AJV62" s="63"/>
      <c r="AJW62" s="63"/>
      <c r="AJX62" s="63"/>
      <c r="AJY62" s="63"/>
      <c r="AJZ62" s="63"/>
      <c r="AKA62" s="63"/>
      <c r="AKB62" s="63"/>
      <c r="AKC62" s="63"/>
      <c r="AKD62" s="63"/>
      <c r="AKE62" s="63"/>
      <c r="AKF62" s="63"/>
      <c r="AKG62" s="63"/>
      <c r="AKH62" s="63"/>
      <c r="AKI62" s="63"/>
      <c r="AKJ62" s="63"/>
      <c r="AKK62" s="63"/>
      <c r="AKL62" s="63"/>
      <c r="AKM62" s="63"/>
      <c r="AKN62" s="63"/>
      <c r="AKO62" s="63"/>
      <c r="AKP62" s="63"/>
      <c r="AKQ62" s="63"/>
      <c r="AKR62" s="63"/>
      <c r="AKS62" s="63"/>
      <c r="AKT62" s="63"/>
      <c r="AKU62" s="63"/>
      <c r="AKV62" s="63"/>
      <c r="AKW62" s="63"/>
      <c r="AKX62" s="63"/>
      <c r="AKY62" s="63"/>
      <c r="AKZ62" s="63"/>
      <c r="ALA62" s="63"/>
      <c r="ALB62" s="63"/>
      <c r="ALC62" s="63"/>
      <c r="ALD62" s="63"/>
      <c r="ALE62" s="63"/>
      <c r="ALF62" s="63"/>
      <c r="ALG62" s="63"/>
      <c r="ALH62" s="63"/>
      <c r="ALI62" s="63"/>
      <c r="ALJ62" s="63"/>
      <c r="ALK62" s="63"/>
      <c r="ALL62" s="63"/>
      <c r="ALM62" s="63"/>
      <c r="ALN62" s="63"/>
      <c r="ALO62" s="63"/>
      <c r="ALP62" s="63"/>
      <c r="ALQ62" s="63"/>
      <c r="ALR62" s="63"/>
      <c r="ALS62" s="63"/>
      <c r="ALT62" s="63"/>
      <c r="ALU62" s="63"/>
      <c r="ALV62" s="63"/>
      <c r="ALW62" s="63"/>
      <c r="ALX62" s="63"/>
      <c r="ALY62" s="63"/>
      <c r="ALZ62" s="63"/>
      <c r="AMA62" s="63"/>
      <c r="AMB62" s="63"/>
      <c r="AMC62" s="63"/>
      <c r="AMD62" s="63"/>
      <c r="AME62" s="63"/>
      <c r="AMF62" s="63"/>
      <c r="AMG62" s="63"/>
      <c r="AMH62" s="63"/>
      <c r="AMI62" s="63"/>
      <c r="AMJ62" s="63"/>
      <c r="AMK62" s="63"/>
      <c r="AML62" s="63"/>
      <c r="AMM62" s="63"/>
      <c r="AMN62" s="63"/>
      <c r="AMO62" s="63"/>
      <c r="AMP62" s="63"/>
      <c r="AMQ62" s="63"/>
      <c r="AMR62" s="63"/>
      <c r="AMS62" s="63"/>
      <c r="AMT62" s="63"/>
      <c r="AMU62" s="63"/>
      <c r="AMV62" s="63"/>
      <c r="AMW62" s="63"/>
      <c r="AMX62" s="63"/>
      <c r="AMY62" s="63"/>
      <c r="AMZ62" s="63"/>
      <c r="ANA62" s="63"/>
      <c r="ANB62" s="63"/>
      <c r="ANC62" s="63"/>
      <c r="AND62" s="63"/>
      <c r="ANE62" s="63"/>
      <c r="ANF62" s="63"/>
      <c r="ANG62" s="63"/>
      <c r="ANH62" s="63"/>
      <c r="ANI62" s="63"/>
      <c r="ANJ62" s="63"/>
      <c r="ANK62" s="63"/>
      <c r="ANL62" s="63"/>
      <c r="ANM62" s="63"/>
      <c r="ANN62" s="63"/>
      <c r="ANO62" s="63"/>
      <c r="ANP62" s="63"/>
      <c r="ANQ62" s="63"/>
      <c r="ANR62" s="63"/>
      <c r="ANS62" s="63"/>
      <c r="ANT62" s="63"/>
      <c r="ANU62" s="63"/>
      <c r="ANV62" s="63"/>
      <c r="ANW62" s="63"/>
      <c r="ANX62" s="63"/>
      <c r="ANY62" s="63"/>
      <c r="ANZ62" s="63"/>
      <c r="AOA62" s="63"/>
      <c r="AOB62" s="63"/>
      <c r="AOC62" s="63"/>
      <c r="AOD62" s="63"/>
      <c r="AOE62" s="63"/>
      <c r="AOF62" s="63"/>
      <c r="AOG62" s="63"/>
      <c r="AOH62" s="63"/>
      <c r="AOI62" s="63"/>
      <c r="AOJ62" s="63"/>
      <c r="AOK62" s="63"/>
      <c r="AOL62" s="63"/>
      <c r="AOM62" s="63"/>
      <c r="AON62" s="63"/>
      <c r="AOO62" s="63"/>
      <c r="AOP62" s="63"/>
      <c r="AOQ62" s="63"/>
      <c r="AOR62" s="63"/>
      <c r="AOS62" s="63"/>
      <c r="AOT62" s="63"/>
      <c r="AOU62" s="63"/>
      <c r="AOV62" s="63"/>
      <c r="AOW62" s="63"/>
      <c r="AOX62" s="63"/>
      <c r="AOY62" s="63"/>
      <c r="AOZ62" s="63"/>
      <c r="APA62" s="63"/>
      <c r="APB62" s="63"/>
      <c r="APC62" s="63"/>
      <c r="APD62" s="63"/>
      <c r="APE62" s="63"/>
      <c r="APF62" s="63"/>
      <c r="APG62" s="63"/>
      <c r="APH62" s="63"/>
      <c r="API62" s="63"/>
      <c r="APJ62" s="63"/>
      <c r="APK62" s="63"/>
      <c r="APL62" s="63"/>
      <c r="APM62" s="63"/>
      <c r="APN62" s="63"/>
      <c r="APO62" s="63"/>
      <c r="APP62" s="63"/>
      <c r="APQ62" s="63"/>
      <c r="APR62" s="63"/>
      <c r="APS62" s="63"/>
      <c r="APT62" s="63"/>
      <c r="APU62" s="63"/>
      <c r="APV62" s="63"/>
      <c r="APW62" s="63"/>
      <c r="APX62" s="63"/>
      <c r="APY62" s="63"/>
      <c r="APZ62" s="63"/>
      <c r="AQA62" s="63"/>
      <c r="AQB62" s="63"/>
      <c r="AQC62" s="63"/>
      <c r="AQD62" s="63"/>
      <c r="AQE62" s="63"/>
      <c r="AQF62" s="63"/>
      <c r="AQG62" s="63"/>
      <c r="AQH62" s="63"/>
      <c r="AQI62" s="63"/>
      <c r="AQJ62" s="63"/>
      <c r="AQK62" s="63"/>
      <c r="AQL62" s="63"/>
      <c r="AQM62" s="63"/>
      <c r="AQN62" s="63"/>
      <c r="AQO62" s="63"/>
      <c r="AQP62" s="63"/>
      <c r="AQQ62" s="63"/>
      <c r="AQR62" s="63"/>
      <c r="AQS62" s="63"/>
      <c r="AQT62" s="63"/>
      <c r="AQU62" s="63"/>
      <c r="AQV62" s="63"/>
      <c r="AQW62" s="63"/>
      <c r="AQX62" s="63"/>
      <c r="AQY62" s="63"/>
      <c r="AQZ62" s="63"/>
      <c r="ARA62" s="63"/>
      <c r="ARB62" s="63"/>
      <c r="ARC62" s="63"/>
      <c r="ARD62" s="63"/>
      <c r="ARE62" s="63"/>
      <c r="ARF62" s="63"/>
      <c r="ARG62" s="63"/>
      <c r="ARH62" s="63"/>
      <c r="ARI62" s="63"/>
      <c r="ARJ62" s="63"/>
      <c r="ARK62" s="63"/>
      <c r="ARL62" s="63"/>
      <c r="ARM62" s="63"/>
      <c r="ARN62" s="63"/>
      <c r="ARO62" s="63"/>
      <c r="ARP62" s="63"/>
      <c r="ARQ62" s="63"/>
      <c r="ARR62" s="63"/>
      <c r="ARS62" s="63"/>
      <c r="ART62" s="63"/>
      <c r="ARU62" s="63"/>
      <c r="ARV62" s="63"/>
      <c r="ARW62" s="63"/>
      <c r="ARX62" s="63"/>
      <c r="ARY62" s="63"/>
      <c r="ARZ62" s="63"/>
      <c r="ASA62" s="63"/>
      <c r="ASB62" s="63"/>
      <c r="ASC62" s="63"/>
      <c r="ASD62" s="63"/>
      <c r="ASE62" s="63"/>
      <c r="ASF62" s="63"/>
      <c r="ASG62" s="63"/>
      <c r="ASH62" s="63"/>
      <c r="ASI62" s="63"/>
      <c r="ASJ62" s="63"/>
      <c r="ASK62" s="63"/>
      <c r="ASL62" s="63"/>
      <c r="ASM62" s="63"/>
      <c r="ASN62" s="63"/>
      <c r="ASO62" s="63"/>
      <c r="ASP62" s="63"/>
      <c r="ASQ62" s="63"/>
      <c r="ASR62" s="63"/>
      <c r="ASS62" s="63"/>
      <c r="AST62" s="63"/>
      <c r="ASU62" s="63"/>
      <c r="ASV62" s="63"/>
      <c r="ASW62" s="63"/>
      <c r="ASX62" s="63"/>
      <c r="ASY62" s="63"/>
      <c r="ASZ62" s="63"/>
      <c r="ATA62" s="63"/>
      <c r="ATB62" s="63"/>
      <c r="ATC62" s="63"/>
      <c r="ATD62" s="63"/>
      <c r="ATE62" s="63"/>
      <c r="ATF62" s="63"/>
      <c r="ATG62" s="63"/>
      <c r="ATH62" s="63"/>
      <c r="ATI62" s="63"/>
      <c r="ATJ62" s="63"/>
      <c r="ATK62" s="63"/>
      <c r="ATL62" s="63"/>
      <c r="ATM62" s="63"/>
      <c r="ATN62" s="63"/>
      <c r="ATO62" s="63"/>
      <c r="ATP62" s="63"/>
      <c r="ATQ62" s="63"/>
      <c r="ATR62" s="63"/>
      <c r="ATS62" s="63"/>
      <c r="ATT62" s="63"/>
      <c r="ATU62" s="63"/>
      <c r="ATV62" s="63"/>
      <c r="ATW62" s="63"/>
      <c r="ATX62" s="63"/>
      <c r="ATY62" s="63"/>
      <c r="ATZ62" s="63"/>
      <c r="AUA62" s="63"/>
      <c r="AUB62" s="63"/>
      <c r="AUC62" s="63"/>
      <c r="AUD62" s="63"/>
      <c r="AUE62" s="63"/>
      <c r="AUF62" s="63"/>
      <c r="AUG62" s="63"/>
      <c r="AUH62" s="63"/>
      <c r="AUI62" s="63"/>
      <c r="AUJ62" s="63"/>
      <c r="AUK62" s="63"/>
      <c r="AUL62" s="63"/>
      <c r="AUM62" s="63"/>
      <c r="AUN62" s="63"/>
      <c r="AUO62" s="63"/>
      <c r="AUP62" s="63"/>
      <c r="AUQ62" s="63"/>
      <c r="AUR62" s="63"/>
      <c r="AUS62" s="63"/>
      <c r="AUT62" s="63"/>
      <c r="AUU62" s="63"/>
      <c r="AUV62" s="63"/>
      <c r="AUW62" s="63"/>
      <c r="AUX62" s="63"/>
      <c r="AUY62" s="63"/>
      <c r="AUZ62" s="63"/>
      <c r="AVA62" s="63"/>
      <c r="AVB62" s="63"/>
      <c r="AVC62" s="63"/>
      <c r="AVD62" s="63"/>
      <c r="AVE62" s="63"/>
      <c r="AVF62" s="63"/>
      <c r="AVG62" s="63"/>
      <c r="AVH62" s="63"/>
      <c r="AVI62" s="63"/>
      <c r="AVJ62" s="63"/>
      <c r="AVK62" s="63"/>
      <c r="AVL62" s="63"/>
      <c r="AVM62" s="63"/>
      <c r="AVN62" s="63"/>
      <c r="AVO62" s="63"/>
      <c r="AVP62" s="63"/>
      <c r="AVQ62" s="63"/>
      <c r="AVR62" s="63"/>
      <c r="AVS62" s="63"/>
      <c r="AVT62" s="63"/>
      <c r="AVU62" s="63"/>
      <c r="AVV62" s="63"/>
      <c r="AVW62" s="63"/>
      <c r="AVX62" s="63"/>
      <c r="AVY62" s="63"/>
      <c r="AVZ62" s="63"/>
      <c r="AWA62" s="63"/>
      <c r="AWB62" s="63"/>
      <c r="AWC62" s="63"/>
      <c r="AWD62" s="63"/>
      <c r="AWE62" s="63"/>
      <c r="AWF62" s="63"/>
      <c r="AWG62" s="63"/>
      <c r="AWH62" s="63"/>
      <c r="AWI62" s="63"/>
      <c r="AWJ62" s="63"/>
      <c r="AWK62" s="63"/>
      <c r="AWL62" s="63"/>
      <c r="AWM62" s="63"/>
      <c r="AWN62" s="63"/>
      <c r="AWO62" s="63"/>
      <c r="AWP62" s="63"/>
      <c r="AWQ62" s="63"/>
      <c r="AWR62" s="63"/>
      <c r="AWS62" s="63"/>
      <c r="AWT62" s="63"/>
      <c r="AWU62" s="63"/>
      <c r="AWV62" s="63"/>
      <c r="AWW62" s="63"/>
      <c r="AWX62" s="63"/>
      <c r="AWY62" s="63"/>
      <c r="AWZ62" s="63"/>
      <c r="AXA62" s="63"/>
      <c r="AXB62" s="63"/>
      <c r="AXC62" s="63"/>
      <c r="AXD62" s="63"/>
      <c r="AXE62" s="63"/>
      <c r="AXF62" s="63"/>
      <c r="AXG62" s="63"/>
      <c r="AXH62" s="63"/>
      <c r="AXI62" s="63"/>
      <c r="AXJ62" s="63"/>
      <c r="AXK62" s="63"/>
      <c r="AXL62" s="63"/>
      <c r="AXM62" s="63"/>
      <c r="AXN62" s="63"/>
      <c r="AXO62" s="63"/>
      <c r="AXP62" s="63"/>
      <c r="AXQ62" s="63"/>
      <c r="AXR62" s="63"/>
      <c r="AXS62" s="63"/>
      <c r="AXT62" s="63"/>
      <c r="AXU62" s="63"/>
      <c r="AXV62" s="63"/>
      <c r="AXW62" s="63"/>
      <c r="AXX62" s="63"/>
      <c r="AXY62" s="63"/>
      <c r="AXZ62" s="63"/>
      <c r="AYA62" s="63"/>
      <c r="AYB62" s="63"/>
      <c r="AYC62" s="63"/>
      <c r="AYD62" s="63"/>
      <c r="AYE62" s="63"/>
      <c r="AYF62" s="63"/>
      <c r="AYG62" s="63"/>
      <c r="AYH62" s="63"/>
      <c r="AYI62" s="63"/>
      <c r="AYJ62" s="63"/>
      <c r="AYK62" s="63"/>
      <c r="AYL62" s="63"/>
      <c r="AYM62" s="63"/>
      <c r="AYN62" s="63"/>
      <c r="AYO62" s="63"/>
      <c r="AYP62" s="63"/>
      <c r="AYQ62" s="63"/>
      <c r="AYR62" s="63"/>
      <c r="AYS62" s="63"/>
      <c r="AYT62" s="63"/>
      <c r="AYU62" s="63"/>
      <c r="AYV62" s="63"/>
      <c r="AYW62" s="63"/>
      <c r="AYX62" s="63"/>
      <c r="AYY62" s="63"/>
      <c r="AYZ62" s="63"/>
      <c r="AZA62" s="63"/>
      <c r="AZB62" s="63"/>
      <c r="AZC62" s="63"/>
      <c r="AZD62" s="63"/>
      <c r="AZE62" s="63"/>
      <c r="AZF62" s="63"/>
      <c r="AZG62" s="63"/>
      <c r="AZH62" s="63"/>
      <c r="AZI62" s="63"/>
      <c r="AZJ62" s="63"/>
      <c r="AZK62" s="63"/>
      <c r="AZL62" s="63"/>
      <c r="AZM62" s="63"/>
      <c r="AZN62" s="63"/>
      <c r="AZO62" s="63"/>
      <c r="AZP62" s="63"/>
      <c r="AZQ62" s="63"/>
      <c r="AZR62" s="63"/>
      <c r="AZS62" s="63"/>
      <c r="AZT62" s="63"/>
      <c r="AZU62" s="63"/>
      <c r="AZV62" s="63"/>
      <c r="AZW62" s="63"/>
      <c r="AZX62" s="63"/>
      <c r="AZY62" s="63"/>
      <c r="AZZ62" s="63"/>
      <c r="BAA62" s="63"/>
      <c r="BAB62" s="63"/>
      <c r="BAC62" s="63"/>
      <c r="BAD62" s="63"/>
      <c r="BAE62" s="63"/>
      <c r="BAF62" s="63"/>
      <c r="BAG62" s="63"/>
      <c r="BAH62" s="63"/>
      <c r="BAI62" s="63"/>
      <c r="BAJ62" s="63"/>
      <c r="BAK62" s="63"/>
      <c r="BAL62" s="63"/>
      <c r="BAM62" s="63"/>
      <c r="BAN62" s="63"/>
      <c r="BAO62" s="63"/>
      <c r="BAP62" s="63"/>
      <c r="BAQ62" s="63"/>
      <c r="BAR62" s="63"/>
      <c r="BAS62" s="63"/>
      <c r="BAT62" s="63"/>
      <c r="BAU62" s="63"/>
      <c r="BAV62" s="63"/>
      <c r="BAW62" s="63"/>
      <c r="BAX62" s="63"/>
      <c r="BAY62" s="63"/>
      <c r="BAZ62" s="63"/>
      <c r="BBA62" s="63"/>
      <c r="BBB62" s="63"/>
      <c r="BBC62" s="63"/>
      <c r="BBD62" s="63"/>
      <c r="BBE62" s="63"/>
      <c r="BBF62" s="63"/>
      <c r="BBG62" s="63"/>
      <c r="BBH62" s="63"/>
      <c r="BBI62" s="63"/>
      <c r="BBJ62" s="63"/>
      <c r="BBK62" s="63"/>
      <c r="BBL62" s="63"/>
      <c r="BBM62" s="63"/>
      <c r="BBN62" s="63"/>
      <c r="BBO62" s="63"/>
      <c r="BBP62" s="63"/>
      <c r="BBQ62" s="63"/>
      <c r="BBR62" s="63"/>
      <c r="BBS62" s="63"/>
      <c r="BBT62" s="63"/>
      <c r="BBU62" s="63"/>
      <c r="BBV62" s="63"/>
      <c r="BBW62" s="63"/>
      <c r="BBX62" s="63"/>
      <c r="BBY62" s="63"/>
      <c r="BBZ62" s="63"/>
      <c r="BCA62" s="63"/>
      <c r="BCB62" s="63"/>
      <c r="BCC62" s="63"/>
      <c r="BCD62" s="63"/>
      <c r="BCE62" s="63"/>
      <c r="BCF62" s="63"/>
      <c r="BCG62" s="63"/>
      <c r="BCH62" s="63"/>
      <c r="BCI62" s="63"/>
      <c r="BCJ62" s="63"/>
      <c r="BCK62" s="63"/>
      <c r="BCL62" s="63"/>
      <c r="BCM62" s="63"/>
      <c r="BCN62" s="63"/>
      <c r="BCO62" s="63"/>
      <c r="BCP62" s="63"/>
      <c r="BCQ62" s="63"/>
      <c r="BCR62" s="63"/>
      <c r="BCS62" s="63"/>
      <c r="BCT62" s="63"/>
      <c r="BCU62" s="63"/>
      <c r="BCV62" s="63"/>
      <c r="BCW62" s="63"/>
      <c r="BCX62" s="63"/>
      <c r="BCY62" s="63"/>
      <c r="BCZ62" s="63"/>
      <c r="BDA62" s="63"/>
      <c r="BDB62" s="63"/>
      <c r="BDC62" s="63"/>
      <c r="BDD62" s="63"/>
      <c r="BDE62" s="63"/>
      <c r="BDF62" s="63"/>
      <c r="BDG62" s="63"/>
      <c r="BDH62" s="63"/>
      <c r="BDI62" s="63"/>
      <c r="BDJ62" s="63"/>
      <c r="BDK62" s="63"/>
      <c r="BDL62" s="63"/>
      <c r="BDM62" s="63"/>
      <c r="BDN62" s="63"/>
      <c r="BDO62" s="63"/>
      <c r="BDP62" s="63"/>
      <c r="BDQ62" s="63"/>
      <c r="BDR62" s="63"/>
      <c r="BDS62" s="63"/>
      <c r="BDT62" s="63"/>
      <c r="BDU62" s="63"/>
      <c r="BDV62" s="63"/>
      <c r="BDW62" s="63"/>
      <c r="BDX62" s="63"/>
      <c r="BDY62" s="63"/>
      <c r="BDZ62" s="63"/>
      <c r="BEA62" s="63"/>
      <c r="BEB62" s="63"/>
      <c r="BEC62" s="63"/>
      <c r="BED62" s="63"/>
      <c r="BEE62" s="63"/>
      <c r="BEF62" s="63"/>
      <c r="BEG62" s="63"/>
      <c r="BEH62" s="63"/>
      <c r="BEI62" s="63"/>
      <c r="BEJ62" s="63"/>
      <c r="BEK62" s="63"/>
      <c r="BEL62" s="63"/>
      <c r="BEM62" s="63"/>
      <c r="BEN62" s="63"/>
      <c r="BEO62" s="63"/>
      <c r="BEP62" s="63"/>
      <c r="BEQ62" s="63"/>
      <c r="BER62" s="63"/>
      <c r="BES62" s="63"/>
      <c r="BET62" s="63"/>
      <c r="BEU62" s="63"/>
      <c r="BEV62" s="63"/>
      <c r="BEW62" s="63"/>
      <c r="BEX62" s="63"/>
      <c r="BEY62" s="63"/>
      <c r="BEZ62" s="63"/>
      <c r="BFA62" s="63"/>
      <c r="BFB62" s="63"/>
      <c r="BFC62" s="63"/>
      <c r="BFD62" s="63"/>
      <c r="BFE62" s="63"/>
      <c r="BFF62" s="63"/>
      <c r="BFG62" s="63"/>
      <c r="BFH62" s="63"/>
      <c r="BFI62" s="63"/>
      <c r="BFJ62" s="63"/>
      <c r="BFK62" s="63"/>
      <c r="BFL62" s="63"/>
      <c r="BFM62" s="63"/>
      <c r="BFN62" s="63"/>
      <c r="BFO62" s="63"/>
      <c r="BFP62" s="63"/>
      <c r="BFQ62" s="63"/>
      <c r="BFR62" s="63"/>
      <c r="BFS62" s="63"/>
      <c r="BFT62" s="63"/>
      <c r="BFU62" s="63"/>
      <c r="BFV62" s="63"/>
      <c r="BFW62" s="63"/>
      <c r="BFX62" s="63"/>
      <c r="BFY62" s="63"/>
      <c r="BFZ62" s="63"/>
      <c r="BGA62" s="63"/>
      <c r="BGB62" s="63"/>
      <c r="BGC62" s="63"/>
      <c r="BGD62" s="63"/>
      <c r="BGE62" s="63"/>
      <c r="BGF62" s="63"/>
      <c r="BGG62" s="63"/>
      <c r="BGH62" s="63"/>
      <c r="BGI62" s="63"/>
      <c r="BGJ62" s="63"/>
      <c r="BGK62" s="63"/>
      <c r="BGL62" s="63"/>
      <c r="BGM62" s="63"/>
      <c r="BGN62" s="63"/>
      <c r="BGO62" s="63"/>
      <c r="BGP62" s="63"/>
      <c r="BGQ62" s="63"/>
      <c r="BGR62" s="63"/>
      <c r="BGS62" s="63"/>
      <c r="BGT62" s="63"/>
      <c r="BGU62" s="63"/>
      <c r="BGV62" s="63"/>
      <c r="BGW62" s="63"/>
      <c r="BGX62" s="63"/>
      <c r="BGY62" s="63"/>
      <c r="BGZ62" s="63"/>
      <c r="BHA62" s="63"/>
      <c r="BHB62" s="63"/>
      <c r="BHC62" s="63"/>
      <c r="BHD62" s="63"/>
      <c r="BHE62" s="63"/>
      <c r="BHF62" s="63"/>
      <c r="BHG62" s="63"/>
      <c r="BHH62" s="63"/>
      <c r="BHI62" s="63"/>
      <c r="BHJ62" s="63"/>
      <c r="BHK62" s="63"/>
      <c r="BHL62" s="63"/>
      <c r="BHM62" s="63"/>
      <c r="BHN62" s="63"/>
      <c r="BHO62" s="63"/>
      <c r="BHP62" s="63"/>
      <c r="BHQ62" s="63"/>
      <c r="BHR62" s="63"/>
      <c r="BHS62" s="63"/>
      <c r="BHT62" s="63"/>
      <c r="BHU62" s="63"/>
      <c r="BHV62" s="63"/>
      <c r="BHW62" s="63"/>
      <c r="BHX62" s="63"/>
      <c r="BHY62" s="63"/>
      <c r="BHZ62" s="63"/>
      <c r="BIA62" s="63"/>
      <c r="BIB62" s="63"/>
      <c r="BIC62" s="63"/>
      <c r="BID62" s="63"/>
      <c r="BIE62" s="63"/>
      <c r="BIF62" s="63"/>
      <c r="BIG62" s="63"/>
      <c r="BIH62" s="63"/>
      <c r="BII62" s="63"/>
      <c r="BIJ62" s="63"/>
      <c r="BIK62" s="63"/>
      <c r="BIL62" s="63"/>
      <c r="BIM62" s="63"/>
      <c r="BIN62" s="63"/>
      <c r="BIO62" s="63"/>
      <c r="BIP62" s="63"/>
      <c r="BIQ62" s="63"/>
      <c r="BIR62" s="63"/>
      <c r="BIS62" s="63"/>
      <c r="BIT62" s="63"/>
      <c r="BIU62" s="63"/>
      <c r="BIV62" s="63"/>
      <c r="BIW62" s="63"/>
      <c r="BIX62" s="63"/>
      <c r="BIY62" s="63"/>
      <c r="BIZ62" s="63"/>
      <c r="BJA62" s="63"/>
      <c r="BJB62" s="63"/>
      <c r="BJC62" s="63"/>
      <c r="BJD62" s="63"/>
      <c r="BJE62" s="63"/>
      <c r="BJF62" s="63"/>
      <c r="BJG62" s="63"/>
      <c r="BJH62" s="63"/>
      <c r="BJI62" s="63"/>
      <c r="BJJ62" s="63"/>
      <c r="BJK62" s="63"/>
      <c r="BJL62" s="63"/>
      <c r="BJM62" s="63"/>
      <c r="BJN62" s="63"/>
      <c r="BJO62" s="63"/>
      <c r="BJP62" s="63"/>
      <c r="BJQ62" s="63"/>
      <c r="BJR62" s="63"/>
      <c r="BJS62" s="63"/>
      <c r="BJT62" s="63"/>
      <c r="BJU62" s="63"/>
      <c r="BJV62" s="63"/>
      <c r="BJW62" s="63"/>
      <c r="BJX62" s="63"/>
      <c r="BJY62" s="63"/>
      <c r="BJZ62" s="63"/>
      <c r="BKA62" s="63"/>
      <c r="BKB62" s="63"/>
      <c r="BKC62" s="63"/>
      <c r="BKD62" s="63"/>
      <c r="BKE62" s="63"/>
      <c r="BKF62" s="63"/>
      <c r="BKG62" s="63"/>
      <c r="BKH62" s="63"/>
      <c r="BKI62" s="63"/>
      <c r="BKJ62" s="63"/>
      <c r="BKK62" s="63"/>
      <c r="BKL62" s="63"/>
      <c r="BKM62" s="63"/>
      <c r="BKN62" s="63"/>
      <c r="BKO62" s="63"/>
      <c r="BKP62" s="63"/>
      <c r="BKQ62" s="63"/>
      <c r="BKR62" s="63"/>
      <c r="BKS62" s="63"/>
      <c r="BKT62" s="63"/>
      <c r="BKU62" s="63"/>
      <c r="BKV62" s="63"/>
      <c r="BKW62" s="63"/>
      <c r="BKX62" s="63"/>
      <c r="BKY62" s="63"/>
      <c r="BKZ62" s="63"/>
      <c r="BLA62" s="63"/>
      <c r="BLB62" s="63"/>
      <c r="BLC62" s="63"/>
      <c r="BLD62" s="63"/>
      <c r="BLE62" s="63"/>
      <c r="BLF62" s="63"/>
      <c r="BLG62" s="63"/>
      <c r="BLH62" s="63"/>
      <c r="BLI62" s="63"/>
      <c r="BLJ62" s="63"/>
      <c r="BLK62" s="63"/>
      <c r="BLL62" s="63"/>
      <c r="BLM62" s="63"/>
      <c r="BLN62" s="63"/>
      <c r="BLO62" s="63"/>
      <c r="BLP62" s="63"/>
      <c r="BLQ62" s="63"/>
      <c r="BLR62" s="63"/>
      <c r="BLS62" s="63"/>
      <c r="BLT62" s="63"/>
      <c r="BLU62" s="63"/>
      <c r="BLV62" s="63"/>
      <c r="BLW62" s="63"/>
      <c r="BLX62" s="63"/>
      <c r="BLY62" s="63"/>
      <c r="BLZ62" s="63"/>
      <c r="BMA62" s="63"/>
      <c r="BMB62" s="63"/>
      <c r="BMC62" s="63"/>
      <c r="BMD62" s="63"/>
      <c r="BME62" s="63"/>
    </row>
    <row r="63" spans="1:1695" s="1" customFormat="1" ht="15" hidden="1" customHeight="1" x14ac:dyDescent="0.25">
      <c r="A63" s="107" t="s">
        <v>256</v>
      </c>
      <c r="B63" s="108" t="e">
        <f>VLOOKUP(A63,'Tirantes - Executados'!$A$8:$M$404,10,FALSE)</f>
        <v>#N/A</v>
      </c>
      <c r="C63" s="133" t="e">
        <f>VLOOKUP(A63,'Tirantes - Executados'!$A$1:$M$405,17,FALSE)</f>
        <v>#N/A</v>
      </c>
      <c r="D63" s="122" t="e">
        <f>VLOOKUP(A63,'Tirantes - Executados'!$A$8:$M$404,18,FALSE)</f>
        <v>#N/A</v>
      </c>
      <c r="E63" s="133" t="e">
        <f>VLOOKUP(A63,'Tirantes - Executados'!$A$1:$M$405,19,FALSE)</f>
        <v>#N/A</v>
      </c>
      <c r="F63" s="122" t="e">
        <f>VLOOKUP(A63,'Tirantes - Executados'!$A$8:$M$404,20,FALSE)</f>
        <v>#N/A</v>
      </c>
      <c r="G63" s="133" t="e">
        <f>VLOOKUP(A63,'Tirantes - Executados'!$A$1:$M$405,21,FALSE)</f>
        <v>#N/A</v>
      </c>
      <c r="H63" s="122" t="e">
        <f>VLOOKUP(A63,'Tirantes - Executados'!$A$8:$M$404,22,FALSE)</f>
        <v>#N/A</v>
      </c>
      <c r="I63" s="133" t="e">
        <f>VLOOKUP(A63,'Tirantes - Executados'!$A$1:$M$405,23,FALSE)</f>
        <v>#N/A</v>
      </c>
      <c r="J63" s="122" t="e">
        <f>VLOOKUP(A63,'Tirantes - Executados'!$A$8:$M$404,24,FALSE)</f>
        <v>#N/A</v>
      </c>
      <c r="K63" s="108" t="e">
        <f>VLOOKUP(A63,'Tirantes - Executados'!$A$8:$M$404,11,FALSE)</f>
        <v>#N/A</v>
      </c>
      <c r="L63" s="133" t="e">
        <f>VLOOKUP(A63,'Tirantes - Executados'!$A$1:$M$405,28,FALSE)</f>
        <v>#N/A</v>
      </c>
      <c r="M63" s="122" t="e">
        <f>VLOOKUP(A63,'Tirantes - Executados'!$A$8:$M$404,29,FALSE)</f>
        <v>#N/A</v>
      </c>
      <c r="N63" s="133" t="e">
        <f>VLOOKUP(A63,'Tirantes - Executados'!$A$1:$M$405,30,FALSE)</f>
        <v>#N/A</v>
      </c>
      <c r="O63" s="122" t="e">
        <f>VLOOKUP(A63,'Tirantes - Executados'!$A$8:$M$404,31,FALSE)</f>
        <v>#N/A</v>
      </c>
      <c r="P63" s="133" t="e">
        <f>VLOOKUP(A63,'Tirantes - Executados'!$A$1:$M$405,32,FALSE)</f>
        <v>#N/A</v>
      </c>
      <c r="Q63" s="122" t="e">
        <f>VLOOKUP(A63,'Tirantes - Executados'!$A$8:$M$404,33,FALSE)</f>
        <v>#N/A</v>
      </c>
      <c r="R63" s="133" t="e">
        <f>VLOOKUP(A63,'Tirantes - Executados'!$A$1:$M$405,34,FALSE)</f>
        <v>#N/A</v>
      </c>
      <c r="S63" s="122" t="e">
        <f>VLOOKUP(A63,'Tirantes - Executados'!$A$8:$M$404,35,FALSE)</f>
        <v>#N/A</v>
      </c>
      <c r="T63" s="108" t="e">
        <f>VLOOKUP(A63,'Tirantes - Executados'!$A$8:$M$404,12,FALSE)</f>
        <v>#N/A</v>
      </c>
      <c r="U63" s="133" t="e">
        <f>VLOOKUP(A63,'Tirantes - Executados'!$A$1:$M$405,39,FALSE)</f>
        <v>#N/A</v>
      </c>
      <c r="V63" s="122" t="e">
        <f>VLOOKUP(A63,'Tirantes - Executados'!$A$8:$M$404,40,FALSE)</f>
        <v>#N/A</v>
      </c>
      <c r="W63" s="133" t="e">
        <f>VLOOKUP(A63,'Tirantes - Executados'!$A$1:$M$405,41,FALSE)</f>
        <v>#N/A</v>
      </c>
      <c r="X63" s="122" t="e">
        <f>VLOOKUP(A63,'Tirantes - Executados'!$A$8:$M$404,42,FALSE)</f>
        <v>#N/A</v>
      </c>
      <c r="Y63" s="133" t="e">
        <f>VLOOKUP(A63,'Tirantes - Executados'!$A$1:$M$405,43,FALSE)</f>
        <v>#N/A</v>
      </c>
      <c r="Z63" s="122" t="e">
        <f>VLOOKUP(A63,'Tirantes - Executados'!$A$8:$M$404,44,FALSE)</f>
        <v>#N/A</v>
      </c>
      <c r="AA63" s="133" t="e">
        <f>VLOOKUP(A63,'Tirantes - Executados'!$A$1:$M$405,45,FALSE)</f>
        <v>#N/A</v>
      </c>
      <c r="AB63" s="132" t="e">
        <f>VLOOKUP(A63,'Tirantes - Executados'!$A$8:$M$404,46,FALSE)</f>
        <v>#N/A</v>
      </c>
      <c r="AC63" s="210" t="s">
        <v>300</v>
      </c>
      <c r="AD63" s="109" t="e">
        <f>VLOOKUP(A63,'Tirantes - Executados'!$A$8:$M$404,14,FALSE)</f>
        <v>#N/A</v>
      </c>
      <c r="AE63" s="63"/>
      <c r="AF63" s="118" t="e">
        <f>VLOOKUP(A63,'Tirantes - Executados'!$A$1:$M$569,13,FALSE)</f>
        <v>#N/A</v>
      </c>
      <c r="AG63" s="63"/>
      <c r="AH63" s="63"/>
      <c r="AI63" s="230" t="e">
        <f>VLOOKUP(A63,'Tirantes - Executados'!$A$7:$M$404,50)</f>
        <v>#REF!</v>
      </c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  <c r="JI63" s="63"/>
      <c r="JJ63" s="63"/>
      <c r="JK63" s="63"/>
      <c r="JL63" s="63"/>
      <c r="JM63" s="63"/>
      <c r="JN63" s="63"/>
      <c r="JO63" s="63"/>
      <c r="JP63" s="63"/>
      <c r="JQ63" s="63"/>
      <c r="JR63" s="63"/>
      <c r="JS63" s="63"/>
      <c r="JT63" s="63"/>
      <c r="JU63" s="63"/>
      <c r="JV63" s="63"/>
      <c r="JW63" s="63"/>
      <c r="JX63" s="63"/>
      <c r="JY63" s="63"/>
      <c r="JZ63" s="63"/>
      <c r="KA63" s="63"/>
      <c r="KB63" s="63"/>
      <c r="KC63" s="63"/>
      <c r="KD63" s="63"/>
      <c r="KE63" s="63"/>
      <c r="KF63" s="63"/>
      <c r="KG63" s="63"/>
      <c r="KH63" s="63"/>
      <c r="KI63" s="63"/>
      <c r="KJ63" s="63"/>
      <c r="KK63" s="63"/>
      <c r="KL63" s="63"/>
      <c r="KM63" s="63"/>
      <c r="KN63" s="63"/>
      <c r="KO63" s="63"/>
      <c r="KP63" s="63"/>
      <c r="KQ63" s="63"/>
      <c r="KR63" s="63"/>
      <c r="KS63" s="63"/>
      <c r="KT63" s="63"/>
      <c r="KU63" s="63"/>
      <c r="KV63" s="63"/>
      <c r="KW63" s="63"/>
      <c r="KX63" s="63"/>
      <c r="KY63" s="63"/>
      <c r="KZ63" s="63"/>
      <c r="LA63" s="63"/>
      <c r="LB63" s="63"/>
      <c r="LC63" s="63"/>
      <c r="LD63" s="63"/>
      <c r="LE63" s="63"/>
      <c r="LF63" s="63"/>
      <c r="LG63" s="63"/>
      <c r="LH63" s="63"/>
      <c r="LI63" s="63"/>
      <c r="LJ63" s="63"/>
      <c r="LK63" s="63"/>
      <c r="LL63" s="63"/>
      <c r="LM63" s="63"/>
      <c r="LN63" s="63"/>
      <c r="LO63" s="63"/>
      <c r="LP63" s="63"/>
      <c r="LQ63" s="63"/>
      <c r="LR63" s="63"/>
      <c r="LS63" s="63"/>
      <c r="LT63" s="63"/>
      <c r="LU63" s="63"/>
      <c r="LV63" s="63"/>
      <c r="LW63" s="63"/>
      <c r="LX63" s="63"/>
      <c r="LY63" s="63"/>
      <c r="LZ63" s="63"/>
      <c r="MA63" s="63"/>
      <c r="MB63" s="63"/>
      <c r="MC63" s="63"/>
      <c r="MD63" s="63"/>
      <c r="ME63" s="63"/>
      <c r="MF63" s="63"/>
      <c r="MG63" s="63"/>
      <c r="MH63" s="63"/>
      <c r="MI63" s="63"/>
      <c r="MJ63" s="63"/>
      <c r="MK63" s="63"/>
      <c r="ML63" s="63"/>
      <c r="MM63" s="63"/>
      <c r="MN63" s="63"/>
      <c r="MO63" s="63"/>
      <c r="MP63" s="63"/>
      <c r="MQ63" s="63"/>
      <c r="MR63" s="63"/>
      <c r="MS63" s="63"/>
      <c r="MT63" s="63"/>
      <c r="MU63" s="63"/>
      <c r="MV63" s="63"/>
      <c r="MW63" s="63"/>
      <c r="MX63" s="63"/>
      <c r="MY63" s="63"/>
      <c r="MZ63" s="63"/>
      <c r="NA63" s="63"/>
      <c r="NB63" s="63"/>
      <c r="NC63" s="63"/>
      <c r="ND63" s="63"/>
      <c r="NE63" s="63"/>
      <c r="NF63" s="63"/>
      <c r="NG63" s="63"/>
      <c r="NH63" s="63"/>
      <c r="NI63" s="63"/>
      <c r="NJ63" s="63"/>
      <c r="NK63" s="63"/>
      <c r="NL63" s="63"/>
      <c r="NM63" s="63"/>
      <c r="NN63" s="63"/>
      <c r="NO63" s="63"/>
      <c r="NP63" s="63"/>
      <c r="NQ63" s="63"/>
      <c r="NR63" s="63"/>
      <c r="NS63" s="63"/>
      <c r="NT63" s="63"/>
      <c r="NU63" s="63"/>
      <c r="NV63" s="63"/>
      <c r="NW63" s="63"/>
      <c r="NX63" s="63"/>
      <c r="NY63" s="63"/>
      <c r="NZ63" s="63"/>
      <c r="OA63" s="63"/>
      <c r="OB63" s="63"/>
      <c r="OC63" s="63"/>
      <c r="OD63" s="63"/>
      <c r="OE63" s="63"/>
      <c r="OF63" s="63"/>
      <c r="OG63" s="63"/>
      <c r="OH63" s="63"/>
      <c r="OI63" s="63"/>
      <c r="OJ63" s="63"/>
      <c r="OK63" s="63"/>
      <c r="OL63" s="63"/>
      <c r="OM63" s="63"/>
      <c r="ON63" s="63"/>
      <c r="OO63" s="63"/>
      <c r="OP63" s="63"/>
      <c r="OQ63" s="63"/>
      <c r="OR63" s="63"/>
      <c r="OS63" s="63"/>
      <c r="OT63" s="63"/>
      <c r="OU63" s="63"/>
      <c r="OV63" s="63"/>
      <c r="OW63" s="63"/>
      <c r="OX63" s="63"/>
      <c r="OY63" s="63"/>
      <c r="OZ63" s="63"/>
      <c r="PA63" s="63"/>
      <c r="PB63" s="63"/>
      <c r="PC63" s="63"/>
      <c r="PD63" s="63"/>
      <c r="PE63" s="63"/>
      <c r="PF63" s="63"/>
      <c r="PG63" s="63"/>
      <c r="PH63" s="63"/>
      <c r="PI63" s="63"/>
      <c r="PJ63" s="63"/>
      <c r="PK63" s="63"/>
      <c r="PL63" s="63"/>
      <c r="PM63" s="63"/>
      <c r="PN63" s="63"/>
      <c r="PO63" s="63"/>
      <c r="PP63" s="63"/>
      <c r="PQ63" s="63"/>
      <c r="PR63" s="63"/>
      <c r="PS63" s="63"/>
      <c r="PT63" s="63"/>
      <c r="PU63" s="63"/>
      <c r="PV63" s="63"/>
      <c r="PW63" s="63"/>
      <c r="PX63" s="63"/>
      <c r="PY63" s="63"/>
      <c r="PZ63" s="63"/>
      <c r="QA63" s="63"/>
      <c r="QB63" s="63"/>
      <c r="QC63" s="63"/>
      <c r="QD63" s="63"/>
      <c r="QE63" s="63"/>
      <c r="QF63" s="63"/>
      <c r="QG63" s="63"/>
      <c r="QH63" s="63"/>
      <c r="QI63" s="63"/>
      <c r="QJ63" s="63"/>
      <c r="QK63" s="63"/>
      <c r="QL63" s="63"/>
      <c r="QM63" s="63"/>
      <c r="QN63" s="63"/>
      <c r="QO63" s="63"/>
      <c r="QP63" s="63"/>
      <c r="QQ63" s="63"/>
      <c r="QR63" s="63"/>
      <c r="QS63" s="63"/>
      <c r="QT63" s="63"/>
      <c r="QU63" s="63"/>
      <c r="QV63" s="63"/>
      <c r="QW63" s="63"/>
      <c r="QX63" s="63"/>
      <c r="QY63" s="63"/>
      <c r="QZ63" s="63"/>
      <c r="RA63" s="63"/>
      <c r="RB63" s="63"/>
      <c r="RC63" s="63"/>
      <c r="RD63" s="63"/>
      <c r="RE63" s="63"/>
      <c r="RF63" s="63"/>
      <c r="RG63" s="63"/>
      <c r="RH63" s="63"/>
      <c r="RI63" s="63"/>
      <c r="RJ63" s="63"/>
      <c r="RK63" s="63"/>
      <c r="RL63" s="63"/>
      <c r="RM63" s="63"/>
      <c r="RN63" s="63"/>
      <c r="RO63" s="63"/>
      <c r="RP63" s="63"/>
      <c r="RQ63" s="63"/>
      <c r="RR63" s="63"/>
      <c r="RS63" s="63"/>
      <c r="RT63" s="63"/>
      <c r="RU63" s="63"/>
      <c r="RV63" s="63"/>
      <c r="RW63" s="63"/>
      <c r="RX63" s="63"/>
      <c r="RY63" s="63"/>
      <c r="RZ63" s="63"/>
      <c r="SA63" s="63"/>
      <c r="SB63" s="63"/>
      <c r="SC63" s="63"/>
      <c r="SD63" s="63"/>
      <c r="SE63" s="63"/>
      <c r="SF63" s="63"/>
      <c r="SG63" s="63"/>
      <c r="SH63" s="63"/>
      <c r="SI63" s="63"/>
      <c r="SJ63" s="63"/>
      <c r="SK63" s="63"/>
      <c r="SL63" s="63"/>
      <c r="SM63" s="63"/>
      <c r="SN63" s="63"/>
      <c r="SO63" s="63"/>
      <c r="SP63" s="63"/>
      <c r="SQ63" s="63"/>
      <c r="SR63" s="63"/>
      <c r="SS63" s="63"/>
      <c r="ST63" s="63"/>
      <c r="SU63" s="63"/>
      <c r="SV63" s="63"/>
      <c r="SW63" s="63"/>
      <c r="SX63" s="63"/>
      <c r="SY63" s="63"/>
      <c r="SZ63" s="63"/>
      <c r="TA63" s="63"/>
      <c r="TB63" s="63"/>
      <c r="TC63" s="63"/>
      <c r="TD63" s="63"/>
      <c r="TE63" s="63"/>
      <c r="TF63" s="63"/>
      <c r="TG63" s="63"/>
      <c r="TH63" s="63"/>
      <c r="TI63" s="63"/>
      <c r="TJ63" s="63"/>
      <c r="TK63" s="63"/>
      <c r="TL63" s="63"/>
      <c r="TM63" s="63"/>
      <c r="TN63" s="63"/>
      <c r="TO63" s="63"/>
      <c r="TP63" s="63"/>
      <c r="TQ63" s="63"/>
      <c r="TR63" s="63"/>
      <c r="TS63" s="63"/>
      <c r="TT63" s="63"/>
      <c r="TU63" s="63"/>
      <c r="TV63" s="63"/>
      <c r="TW63" s="63"/>
      <c r="TX63" s="63"/>
      <c r="TY63" s="63"/>
      <c r="TZ63" s="63"/>
      <c r="UA63" s="63"/>
      <c r="UB63" s="63"/>
      <c r="UC63" s="63"/>
      <c r="UD63" s="63"/>
      <c r="UE63" s="63"/>
      <c r="UF63" s="63"/>
      <c r="UG63" s="63"/>
      <c r="UH63" s="63"/>
      <c r="UI63" s="63"/>
      <c r="UJ63" s="63"/>
      <c r="UK63" s="63"/>
      <c r="UL63" s="63"/>
      <c r="UM63" s="63"/>
      <c r="UN63" s="63"/>
      <c r="UO63" s="63"/>
      <c r="UP63" s="63"/>
      <c r="UQ63" s="63"/>
      <c r="UR63" s="63"/>
      <c r="US63" s="63"/>
      <c r="UT63" s="63"/>
      <c r="UU63" s="63"/>
      <c r="UV63" s="63"/>
      <c r="UW63" s="63"/>
      <c r="UX63" s="63"/>
      <c r="UY63" s="63"/>
      <c r="UZ63" s="63"/>
      <c r="VA63" s="63"/>
      <c r="VB63" s="63"/>
      <c r="VC63" s="63"/>
      <c r="VD63" s="63"/>
      <c r="VE63" s="63"/>
      <c r="VF63" s="63"/>
      <c r="VG63" s="63"/>
      <c r="VH63" s="63"/>
      <c r="VI63" s="63"/>
      <c r="VJ63" s="63"/>
      <c r="VK63" s="63"/>
      <c r="VL63" s="63"/>
      <c r="VM63" s="63"/>
      <c r="VN63" s="63"/>
      <c r="VO63" s="63"/>
      <c r="VP63" s="63"/>
      <c r="VQ63" s="63"/>
      <c r="VR63" s="63"/>
      <c r="VS63" s="63"/>
      <c r="VT63" s="63"/>
      <c r="VU63" s="63"/>
      <c r="VV63" s="63"/>
      <c r="VW63" s="63"/>
      <c r="VX63" s="63"/>
      <c r="VY63" s="63"/>
      <c r="VZ63" s="63"/>
      <c r="WA63" s="63"/>
      <c r="WB63" s="63"/>
      <c r="WC63" s="63"/>
      <c r="WD63" s="63"/>
      <c r="WE63" s="63"/>
      <c r="WF63" s="63"/>
      <c r="WG63" s="63"/>
      <c r="WH63" s="63"/>
      <c r="WI63" s="63"/>
      <c r="WJ63" s="63"/>
      <c r="WK63" s="63"/>
      <c r="WL63" s="63"/>
      <c r="WM63" s="63"/>
      <c r="WN63" s="63"/>
      <c r="WO63" s="63"/>
      <c r="WP63" s="63"/>
      <c r="WQ63" s="63"/>
      <c r="WR63" s="63"/>
      <c r="WS63" s="63"/>
      <c r="WT63" s="63"/>
      <c r="WU63" s="63"/>
      <c r="WV63" s="63"/>
      <c r="WW63" s="63"/>
      <c r="WX63" s="63"/>
      <c r="WY63" s="63"/>
      <c r="WZ63" s="63"/>
      <c r="XA63" s="63"/>
      <c r="XB63" s="63"/>
      <c r="XC63" s="63"/>
      <c r="XD63" s="63"/>
      <c r="XE63" s="63"/>
      <c r="XF63" s="63"/>
      <c r="XG63" s="63"/>
      <c r="XH63" s="63"/>
      <c r="XI63" s="63"/>
      <c r="XJ63" s="63"/>
      <c r="XK63" s="63"/>
      <c r="XL63" s="63"/>
      <c r="XM63" s="63"/>
      <c r="XN63" s="63"/>
      <c r="XO63" s="63"/>
      <c r="XP63" s="63"/>
      <c r="XQ63" s="63"/>
      <c r="XR63" s="63"/>
      <c r="XS63" s="63"/>
      <c r="XT63" s="63"/>
      <c r="XU63" s="63"/>
      <c r="XV63" s="63"/>
      <c r="XW63" s="63"/>
      <c r="XX63" s="63"/>
      <c r="XY63" s="63"/>
      <c r="XZ63" s="63"/>
      <c r="YA63" s="63"/>
      <c r="YB63" s="63"/>
      <c r="YC63" s="63"/>
      <c r="YD63" s="63"/>
      <c r="YE63" s="63"/>
      <c r="YF63" s="63"/>
      <c r="YG63" s="63"/>
      <c r="YH63" s="63"/>
      <c r="YI63" s="63"/>
      <c r="YJ63" s="63"/>
      <c r="YK63" s="63"/>
      <c r="YL63" s="63"/>
      <c r="YM63" s="63"/>
      <c r="YN63" s="63"/>
      <c r="YO63" s="63"/>
      <c r="YP63" s="63"/>
      <c r="YQ63" s="63"/>
      <c r="YR63" s="63"/>
      <c r="YS63" s="63"/>
      <c r="YT63" s="63"/>
      <c r="YU63" s="63"/>
      <c r="YV63" s="63"/>
      <c r="YW63" s="63"/>
      <c r="YX63" s="63"/>
      <c r="YY63" s="63"/>
      <c r="YZ63" s="63"/>
      <c r="ZA63" s="63"/>
      <c r="ZB63" s="63"/>
      <c r="ZC63" s="63"/>
      <c r="ZD63" s="63"/>
      <c r="ZE63" s="63"/>
      <c r="ZF63" s="63"/>
      <c r="ZG63" s="63"/>
      <c r="ZH63" s="63"/>
      <c r="ZI63" s="63"/>
      <c r="ZJ63" s="63"/>
      <c r="ZK63" s="63"/>
      <c r="ZL63" s="63"/>
      <c r="ZM63" s="63"/>
      <c r="ZN63" s="63"/>
      <c r="ZO63" s="63"/>
      <c r="ZP63" s="63"/>
      <c r="ZQ63" s="63"/>
      <c r="ZR63" s="63"/>
      <c r="ZS63" s="63"/>
      <c r="ZT63" s="63"/>
      <c r="ZU63" s="63"/>
      <c r="ZV63" s="63"/>
      <c r="ZW63" s="63"/>
      <c r="ZX63" s="63"/>
      <c r="ZY63" s="63"/>
      <c r="ZZ63" s="63"/>
      <c r="AAA63" s="63"/>
      <c r="AAB63" s="63"/>
      <c r="AAC63" s="63"/>
      <c r="AAD63" s="63"/>
      <c r="AAE63" s="63"/>
      <c r="AAF63" s="63"/>
      <c r="AAG63" s="63"/>
      <c r="AAH63" s="63"/>
      <c r="AAI63" s="63"/>
      <c r="AAJ63" s="63"/>
      <c r="AAK63" s="63"/>
      <c r="AAL63" s="63"/>
      <c r="AAM63" s="63"/>
      <c r="AAN63" s="63"/>
      <c r="AAO63" s="63"/>
      <c r="AAP63" s="63"/>
      <c r="AAQ63" s="63"/>
      <c r="AAR63" s="63"/>
      <c r="AAS63" s="63"/>
      <c r="AAT63" s="63"/>
      <c r="AAU63" s="63"/>
      <c r="AAV63" s="63"/>
      <c r="AAW63" s="63"/>
      <c r="AAX63" s="63"/>
      <c r="AAY63" s="63"/>
      <c r="AAZ63" s="63"/>
      <c r="ABA63" s="63"/>
      <c r="ABB63" s="63"/>
      <c r="ABC63" s="63"/>
      <c r="ABD63" s="63"/>
      <c r="ABE63" s="63"/>
      <c r="ABF63" s="63"/>
      <c r="ABG63" s="63"/>
      <c r="ABH63" s="63"/>
      <c r="ABI63" s="63"/>
      <c r="ABJ63" s="63"/>
      <c r="ABK63" s="63"/>
      <c r="ABL63" s="63"/>
      <c r="ABM63" s="63"/>
      <c r="ABN63" s="63"/>
      <c r="ABO63" s="63"/>
      <c r="ABP63" s="63"/>
      <c r="ABQ63" s="63"/>
      <c r="ABR63" s="63"/>
      <c r="ABS63" s="63"/>
      <c r="ABT63" s="63"/>
      <c r="ABU63" s="63"/>
      <c r="ABV63" s="63"/>
      <c r="ABW63" s="63"/>
      <c r="ABX63" s="63"/>
      <c r="ABY63" s="63"/>
      <c r="ABZ63" s="63"/>
      <c r="ACA63" s="63"/>
      <c r="ACB63" s="63"/>
      <c r="ACC63" s="63"/>
      <c r="ACD63" s="63"/>
      <c r="ACE63" s="63"/>
      <c r="ACF63" s="63"/>
      <c r="ACG63" s="63"/>
      <c r="ACH63" s="63"/>
      <c r="ACI63" s="63"/>
      <c r="ACJ63" s="63"/>
      <c r="ACK63" s="63"/>
      <c r="ACL63" s="63"/>
      <c r="ACM63" s="63"/>
      <c r="ACN63" s="63"/>
      <c r="ACO63" s="63"/>
      <c r="ACP63" s="63"/>
      <c r="ACQ63" s="63"/>
      <c r="ACR63" s="63"/>
      <c r="ACS63" s="63"/>
      <c r="ACT63" s="63"/>
      <c r="ACU63" s="63"/>
      <c r="ACV63" s="63"/>
      <c r="ACW63" s="63"/>
      <c r="ACX63" s="63"/>
      <c r="ACY63" s="63"/>
      <c r="ACZ63" s="63"/>
      <c r="ADA63" s="63"/>
      <c r="ADB63" s="63"/>
      <c r="ADC63" s="63"/>
      <c r="ADD63" s="63"/>
      <c r="ADE63" s="63"/>
      <c r="ADF63" s="63"/>
      <c r="ADG63" s="63"/>
      <c r="ADH63" s="63"/>
      <c r="ADI63" s="63"/>
      <c r="ADJ63" s="63"/>
      <c r="ADK63" s="63"/>
      <c r="ADL63" s="63"/>
      <c r="ADM63" s="63"/>
      <c r="ADN63" s="63"/>
      <c r="ADO63" s="63"/>
      <c r="ADP63" s="63"/>
      <c r="ADQ63" s="63"/>
      <c r="ADR63" s="63"/>
      <c r="ADS63" s="63"/>
      <c r="ADT63" s="63"/>
      <c r="ADU63" s="63"/>
      <c r="ADV63" s="63"/>
      <c r="ADW63" s="63"/>
      <c r="ADX63" s="63"/>
      <c r="ADY63" s="63"/>
      <c r="ADZ63" s="63"/>
      <c r="AEA63" s="63"/>
      <c r="AEB63" s="63"/>
      <c r="AEC63" s="63"/>
      <c r="AED63" s="63"/>
      <c r="AEE63" s="63"/>
      <c r="AEF63" s="63"/>
      <c r="AEG63" s="63"/>
      <c r="AEH63" s="63"/>
      <c r="AEI63" s="63"/>
      <c r="AEJ63" s="63"/>
      <c r="AEK63" s="63"/>
      <c r="AEL63" s="63"/>
      <c r="AEM63" s="63"/>
      <c r="AEN63" s="63"/>
      <c r="AEO63" s="63"/>
      <c r="AEP63" s="63"/>
      <c r="AEQ63" s="63"/>
      <c r="AER63" s="63"/>
      <c r="AES63" s="63"/>
      <c r="AET63" s="63"/>
      <c r="AEU63" s="63"/>
      <c r="AEV63" s="63"/>
      <c r="AEW63" s="63"/>
      <c r="AEX63" s="63"/>
      <c r="AEY63" s="63"/>
      <c r="AEZ63" s="63"/>
      <c r="AFA63" s="63"/>
      <c r="AFB63" s="63"/>
      <c r="AFC63" s="63"/>
      <c r="AFD63" s="63"/>
      <c r="AFE63" s="63"/>
      <c r="AFF63" s="63"/>
      <c r="AFG63" s="63"/>
      <c r="AFH63" s="63"/>
      <c r="AFI63" s="63"/>
      <c r="AFJ63" s="63"/>
      <c r="AFK63" s="63"/>
      <c r="AFL63" s="63"/>
      <c r="AFM63" s="63"/>
      <c r="AFN63" s="63"/>
      <c r="AFO63" s="63"/>
      <c r="AFP63" s="63"/>
      <c r="AFQ63" s="63"/>
      <c r="AFR63" s="63"/>
      <c r="AFS63" s="63"/>
      <c r="AFT63" s="63"/>
      <c r="AFU63" s="63"/>
      <c r="AFV63" s="63"/>
      <c r="AFW63" s="63"/>
      <c r="AFX63" s="63"/>
      <c r="AFY63" s="63"/>
      <c r="AFZ63" s="63"/>
      <c r="AGA63" s="63"/>
      <c r="AGB63" s="63"/>
      <c r="AGC63" s="63"/>
      <c r="AGD63" s="63"/>
      <c r="AGE63" s="63"/>
      <c r="AGF63" s="63"/>
      <c r="AGG63" s="63"/>
      <c r="AGH63" s="63"/>
      <c r="AGI63" s="63"/>
      <c r="AGJ63" s="63"/>
      <c r="AGK63" s="63"/>
      <c r="AGL63" s="63"/>
      <c r="AGM63" s="63"/>
      <c r="AGN63" s="63"/>
      <c r="AGO63" s="63"/>
      <c r="AGP63" s="63"/>
      <c r="AGQ63" s="63"/>
      <c r="AGR63" s="63"/>
      <c r="AGS63" s="63"/>
      <c r="AGT63" s="63"/>
      <c r="AGU63" s="63"/>
      <c r="AGV63" s="63"/>
      <c r="AGW63" s="63"/>
      <c r="AGX63" s="63"/>
      <c r="AGY63" s="63"/>
      <c r="AGZ63" s="63"/>
      <c r="AHA63" s="63"/>
      <c r="AHB63" s="63"/>
      <c r="AHC63" s="63"/>
      <c r="AHD63" s="63"/>
      <c r="AHE63" s="63"/>
      <c r="AHF63" s="63"/>
      <c r="AHG63" s="63"/>
      <c r="AHH63" s="63"/>
      <c r="AHI63" s="63"/>
      <c r="AHJ63" s="63"/>
      <c r="AHK63" s="63"/>
      <c r="AHL63" s="63"/>
      <c r="AHM63" s="63"/>
      <c r="AHN63" s="63"/>
      <c r="AHO63" s="63"/>
      <c r="AHP63" s="63"/>
      <c r="AHQ63" s="63"/>
      <c r="AHR63" s="63"/>
      <c r="AHS63" s="63"/>
      <c r="AHT63" s="63"/>
      <c r="AHU63" s="63"/>
      <c r="AHV63" s="63"/>
      <c r="AHW63" s="63"/>
      <c r="AHX63" s="63"/>
      <c r="AHY63" s="63"/>
      <c r="AHZ63" s="63"/>
      <c r="AIA63" s="63"/>
      <c r="AIB63" s="63"/>
      <c r="AIC63" s="63"/>
      <c r="AID63" s="63"/>
      <c r="AIE63" s="63"/>
      <c r="AIF63" s="63"/>
      <c r="AIG63" s="63"/>
      <c r="AIH63" s="63"/>
      <c r="AII63" s="63"/>
      <c r="AIJ63" s="63"/>
      <c r="AIK63" s="63"/>
      <c r="AIL63" s="63"/>
      <c r="AIM63" s="63"/>
      <c r="AIN63" s="63"/>
      <c r="AIO63" s="63"/>
      <c r="AIP63" s="63"/>
      <c r="AIQ63" s="63"/>
      <c r="AIR63" s="63"/>
      <c r="AIS63" s="63"/>
      <c r="AIT63" s="63"/>
      <c r="AIU63" s="63"/>
      <c r="AIV63" s="63"/>
      <c r="AIW63" s="63"/>
      <c r="AIX63" s="63"/>
      <c r="AIY63" s="63"/>
      <c r="AIZ63" s="63"/>
      <c r="AJA63" s="63"/>
      <c r="AJB63" s="63"/>
      <c r="AJC63" s="63"/>
      <c r="AJD63" s="63"/>
      <c r="AJE63" s="63"/>
      <c r="AJF63" s="63"/>
      <c r="AJG63" s="63"/>
      <c r="AJH63" s="63"/>
      <c r="AJI63" s="63"/>
      <c r="AJJ63" s="63"/>
      <c r="AJK63" s="63"/>
      <c r="AJL63" s="63"/>
      <c r="AJM63" s="63"/>
      <c r="AJN63" s="63"/>
      <c r="AJO63" s="63"/>
      <c r="AJP63" s="63"/>
      <c r="AJQ63" s="63"/>
      <c r="AJR63" s="63"/>
      <c r="AJS63" s="63"/>
      <c r="AJT63" s="63"/>
      <c r="AJU63" s="63"/>
      <c r="AJV63" s="63"/>
      <c r="AJW63" s="63"/>
      <c r="AJX63" s="63"/>
      <c r="AJY63" s="63"/>
      <c r="AJZ63" s="63"/>
      <c r="AKA63" s="63"/>
      <c r="AKB63" s="63"/>
      <c r="AKC63" s="63"/>
      <c r="AKD63" s="63"/>
      <c r="AKE63" s="63"/>
      <c r="AKF63" s="63"/>
      <c r="AKG63" s="63"/>
      <c r="AKH63" s="63"/>
      <c r="AKI63" s="63"/>
      <c r="AKJ63" s="63"/>
      <c r="AKK63" s="63"/>
      <c r="AKL63" s="63"/>
      <c r="AKM63" s="63"/>
      <c r="AKN63" s="63"/>
      <c r="AKO63" s="63"/>
      <c r="AKP63" s="63"/>
      <c r="AKQ63" s="63"/>
      <c r="AKR63" s="63"/>
      <c r="AKS63" s="63"/>
      <c r="AKT63" s="63"/>
      <c r="AKU63" s="63"/>
      <c r="AKV63" s="63"/>
      <c r="AKW63" s="63"/>
      <c r="AKX63" s="63"/>
      <c r="AKY63" s="63"/>
      <c r="AKZ63" s="63"/>
      <c r="ALA63" s="63"/>
      <c r="ALB63" s="63"/>
      <c r="ALC63" s="63"/>
      <c r="ALD63" s="63"/>
      <c r="ALE63" s="63"/>
      <c r="ALF63" s="63"/>
      <c r="ALG63" s="63"/>
      <c r="ALH63" s="63"/>
      <c r="ALI63" s="63"/>
      <c r="ALJ63" s="63"/>
      <c r="ALK63" s="63"/>
      <c r="ALL63" s="63"/>
      <c r="ALM63" s="63"/>
      <c r="ALN63" s="63"/>
      <c r="ALO63" s="63"/>
      <c r="ALP63" s="63"/>
      <c r="ALQ63" s="63"/>
      <c r="ALR63" s="63"/>
      <c r="ALS63" s="63"/>
      <c r="ALT63" s="63"/>
      <c r="ALU63" s="63"/>
      <c r="ALV63" s="63"/>
      <c r="ALW63" s="63"/>
      <c r="ALX63" s="63"/>
      <c r="ALY63" s="63"/>
      <c r="ALZ63" s="63"/>
      <c r="AMA63" s="63"/>
      <c r="AMB63" s="63"/>
      <c r="AMC63" s="63"/>
      <c r="AMD63" s="63"/>
      <c r="AME63" s="63"/>
      <c r="AMF63" s="63"/>
      <c r="AMG63" s="63"/>
      <c r="AMH63" s="63"/>
      <c r="AMI63" s="63"/>
      <c r="AMJ63" s="63"/>
      <c r="AMK63" s="63"/>
      <c r="AML63" s="63"/>
      <c r="AMM63" s="63"/>
      <c r="AMN63" s="63"/>
      <c r="AMO63" s="63"/>
      <c r="AMP63" s="63"/>
      <c r="AMQ63" s="63"/>
      <c r="AMR63" s="63"/>
      <c r="AMS63" s="63"/>
      <c r="AMT63" s="63"/>
      <c r="AMU63" s="63"/>
      <c r="AMV63" s="63"/>
      <c r="AMW63" s="63"/>
      <c r="AMX63" s="63"/>
      <c r="AMY63" s="63"/>
      <c r="AMZ63" s="63"/>
      <c r="ANA63" s="63"/>
      <c r="ANB63" s="63"/>
      <c r="ANC63" s="63"/>
      <c r="AND63" s="63"/>
      <c r="ANE63" s="63"/>
      <c r="ANF63" s="63"/>
      <c r="ANG63" s="63"/>
      <c r="ANH63" s="63"/>
      <c r="ANI63" s="63"/>
      <c r="ANJ63" s="63"/>
      <c r="ANK63" s="63"/>
      <c r="ANL63" s="63"/>
      <c r="ANM63" s="63"/>
      <c r="ANN63" s="63"/>
      <c r="ANO63" s="63"/>
      <c r="ANP63" s="63"/>
      <c r="ANQ63" s="63"/>
      <c r="ANR63" s="63"/>
      <c r="ANS63" s="63"/>
      <c r="ANT63" s="63"/>
      <c r="ANU63" s="63"/>
      <c r="ANV63" s="63"/>
      <c r="ANW63" s="63"/>
      <c r="ANX63" s="63"/>
      <c r="ANY63" s="63"/>
      <c r="ANZ63" s="63"/>
      <c r="AOA63" s="63"/>
      <c r="AOB63" s="63"/>
      <c r="AOC63" s="63"/>
      <c r="AOD63" s="63"/>
      <c r="AOE63" s="63"/>
      <c r="AOF63" s="63"/>
      <c r="AOG63" s="63"/>
      <c r="AOH63" s="63"/>
      <c r="AOI63" s="63"/>
      <c r="AOJ63" s="63"/>
      <c r="AOK63" s="63"/>
      <c r="AOL63" s="63"/>
      <c r="AOM63" s="63"/>
      <c r="AON63" s="63"/>
      <c r="AOO63" s="63"/>
      <c r="AOP63" s="63"/>
      <c r="AOQ63" s="63"/>
      <c r="AOR63" s="63"/>
      <c r="AOS63" s="63"/>
      <c r="AOT63" s="63"/>
      <c r="AOU63" s="63"/>
      <c r="AOV63" s="63"/>
      <c r="AOW63" s="63"/>
      <c r="AOX63" s="63"/>
      <c r="AOY63" s="63"/>
      <c r="AOZ63" s="63"/>
      <c r="APA63" s="63"/>
      <c r="APB63" s="63"/>
      <c r="APC63" s="63"/>
      <c r="APD63" s="63"/>
      <c r="APE63" s="63"/>
      <c r="APF63" s="63"/>
      <c r="APG63" s="63"/>
      <c r="APH63" s="63"/>
      <c r="API63" s="63"/>
      <c r="APJ63" s="63"/>
      <c r="APK63" s="63"/>
      <c r="APL63" s="63"/>
      <c r="APM63" s="63"/>
      <c r="APN63" s="63"/>
      <c r="APO63" s="63"/>
      <c r="APP63" s="63"/>
      <c r="APQ63" s="63"/>
      <c r="APR63" s="63"/>
      <c r="APS63" s="63"/>
      <c r="APT63" s="63"/>
      <c r="APU63" s="63"/>
      <c r="APV63" s="63"/>
      <c r="APW63" s="63"/>
      <c r="APX63" s="63"/>
      <c r="APY63" s="63"/>
      <c r="APZ63" s="63"/>
      <c r="AQA63" s="63"/>
      <c r="AQB63" s="63"/>
      <c r="AQC63" s="63"/>
      <c r="AQD63" s="63"/>
      <c r="AQE63" s="63"/>
      <c r="AQF63" s="63"/>
      <c r="AQG63" s="63"/>
      <c r="AQH63" s="63"/>
      <c r="AQI63" s="63"/>
      <c r="AQJ63" s="63"/>
      <c r="AQK63" s="63"/>
      <c r="AQL63" s="63"/>
      <c r="AQM63" s="63"/>
      <c r="AQN63" s="63"/>
      <c r="AQO63" s="63"/>
      <c r="AQP63" s="63"/>
      <c r="AQQ63" s="63"/>
      <c r="AQR63" s="63"/>
      <c r="AQS63" s="63"/>
      <c r="AQT63" s="63"/>
      <c r="AQU63" s="63"/>
      <c r="AQV63" s="63"/>
      <c r="AQW63" s="63"/>
      <c r="AQX63" s="63"/>
      <c r="AQY63" s="63"/>
      <c r="AQZ63" s="63"/>
      <c r="ARA63" s="63"/>
      <c r="ARB63" s="63"/>
      <c r="ARC63" s="63"/>
      <c r="ARD63" s="63"/>
      <c r="ARE63" s="63"/>
      <c r="ARF63" s="63"/>
      <c r="ARG63" s="63"/>
      <c r="ARH63" s="63"/>
      <c r="ARI63" s="63"/>
      <c r="ARJ63" s="63"/>
      <c r="ARK63" s="63"/>
      <c r="ARL63" s="63"/>
      <c r="ARM63" s="63"/>
      <c r="ARN63" s="63"/>
      <c r="ARO63" s="63"/>
      <c r="ARP63" s="63"/>
      <c r="ARQ63" s="63"/>
      <c r="ARR63" s="63"/>
      <c r="ARS63" s="63"/>
      <c r="ART63" s="63"/>
      <c r="ARU63" s="63"/>
      <c r="ARV63" s="63"/>
      <c r="ARW63" s="63"/>
      <c r="ARX63" s="63"/>
      <c r="ARY63" s="63"/>
      <c r="ARZ63" s="63"/>
      <c r="ASA63" s="63"/>
      <c r="ASB63" s="63"/>
      <c r="ASC63" s="63"/>
      <c r="ASD63" s="63"/>
      <c r="ASE63" s="63"/>
      <c r="ASF63" s="63"/>
      <c r="ASG63" s="63"/>
      <c r="ASH63" s="63"/>
      <c r="ASI63" s="63"/>
      <c r="ASJ63" s="63"/>
      <c r="ASK63" s="63"/>
      <c r="ASL63" s="63"/>
      <c r="ASM63" s="63"/>
      <c r="ASN63" s="63"/>
      <c r="ASO63" s="63"/>
      <c r="ASP63" s="63"/>
      <c r="ASQ63" s="63"/>
      <c r="ASR63" s="63"/>
      <c r="ASS63" s="63"/>
      <c r="AST63" s="63"/>
      <c r="ASU63" s="63"/>
      <c r="ASV63" s="63"/>
      <c r="ASW63" s="63"/>
      <c r="ASX63" s="63"/>
      <c r="ASY63" s="63"/>
      <c r="ASZ63" s="63"/>
      <c r="ATA63" s="63"/>
      <c r="ATB63" s="63"/>
      <c r="ATC63" s="63"/>
      <c r="ATD63" s="63"/>
      <c r="ATE63" s="63"/>
      <c r="ATF63" s="63"/>
      <c r="ATG63" s="63"/>
      <c r="ATH63" s="63"/>
      <c r="ATI63" s="63"/>
      <c r="ATJ63" s="63"/>
      <c r="ATK63" s="63"/>
      <c r="ATL63" s="63"/>
      <c r="ATM63" s="63"/>
      <c r="ATN63" s="63"/>
      <c r="ATO63" s="63"/>
      <c r="ATP63" s="63"/>
      <c r="ATQ63" s="63"/>
      <c r="ATR63" s="63"/>
      <c r="ATS63" s="63"/>
      <c r="ATT63" s="63"/>
      <c r="ATU63" s="63"/>
      <c r="ATV63" s="63"/>
      <c r="ATW63" s="63"/>
      <c r="ATX63" s="63"/>
      <c r="ATY63" s="63"/>
      <c r="ATZ63" s="63"/>
      <c r="AUA63" s="63"/>
      <c r="AUB63" s="63"/>
      <c r="AUC63" s="63"/>
      <c r="AUD63" s="63"/>
      <c r="AUE63" s="63"/>
      <c r="AUF63" s="63"/>
      <c r="AUG63" s="63"/>
      <c r="AUH63" s="63"/>
      <c r="AUI63" s="63"/>
      <c r="AUJ63" s="63"/>
      <c r="AUK63" s="63"/>
      <c r="AUL63" s="63"/>
      <c r="AUM63" s="63"/>
      <c r="AUN63" s="63"/>
      <c r="AUO63" s="63"/>
      <c r="AUP63" s="63"/>
      <c r="AUQ63" s="63"/>
      <c r="AUR63" s="63"/>
      <c r="AUS63" s="63"/>
      <c r="AUT63" s="63"/>
      <c r="AUU63" s="63"/>
      <c r="AUV63" s="63"/>
      <c r="AUW63" s="63"/>
      <c r="AUX63" s="63"/>
      <c r="AUY63" s="63"/>
      <c r="AUZ63" s="63"/>
      <c r="AVA63" s="63"/>
      <c r="AVB63" s="63"/>
      <c r="AVC63" s="63"/>
      <c r="AVD63" s="63"/>
      <c r="AVE63" s="63"/>
      <c r="AVF63" s="63"/>
      <c r="AVG63" s="63"/>
      <c r="AVH63" s="63"/>
      <c r="AVI63" s="63"/>
      <c r="AVJ63" s="63"/>
      <c r="AVK63" s="63"/>
      <c r="AVL63" s="63"/>
      <c r="AVM63" s="63"/>
      <c r="AVN63" s="63"/>
      <c r="AVO63" s="63"/>
      <c r="AVP63" s="63"/>
      <c r="AVQ63" s="63"/>
      <c r="AVR63" s="63"/>
      <c r="AVS63" s="63"/>
      <c r="AVT63" s="63"/>
      <c r="AVU63" s="63"/>
      <c r="AVV63" s="63"/>
      <c r="AVW63" s="63"/>
      <c r="AVX63" s="63"/>
      <c r="AVY63" s="63"/>
      <c r="AVZ63" s="63"/>
      <c r="AWA63" s="63"/>
      <c r="AWB63" s="63"/>
      <c r="AWC63" s="63"/>
      <c r="AWD63" s="63"/>
      <c r="AWE63" s="63"/>
      <c r="AWF63" s="63"/>
      <c r="AWG63" s="63"/>
      <c r="AWH63" s="63"/>
      <c r="AWI63" s="63"/>
      <c r="AWJ63" s="63"/>
      <c r="AWK63" s="63"/>
      <c r="AWL63" s="63"/>
      <c r="AWM63" s="63"/>
      <c r="AWN63" s="63"/>
      <c r="AWO63" s="63"/>
      <c r="AWP63" s="63"/>
      <c r="AWQ63" s="63"/>
      <c r="AWR63" s="63"/>
      <c r="AWS63" s="63"/>
      <c r="AWT63" s="63"/>
      <c r="AWU63" s="63"/>
      <c r="AWV63" s="63"/>
      <c r="AWW63" s="63"/>
      <c r="AWX63" s="63"/>
      <c r="AWY63" s="63"/>
      <c r="AWZ63" s="63"/>
      <c r="AXA63" s="63"/>
      <c r="AXB63" s="63"/>
      <c r="AXC63" s="63"/>
      <c r="AXD63" s="63"/>
      <c r="AXE63" s="63"/>
      <c r="AXF63" s="63"/>
      <c r="AXG63" s="63"/>
      <c r="AXH63" s="63"/>
      <c r="AXI63" s="63"/>
      <c r="AXJ63" s="63"/>
      <c r="AXK63" s="63"/>
      <c r="AXL63" s="63"/>
      <c r="AXM63" s="63"/>
      <c r="AXN63" s="63"/>
      <c r="AXO63" s="63"/>
      <c r="AXP63" s="63"/>
      <c r="AXQ63" s="63"/>
      <c r="AXR63" s="63"/>
      <c r="AXS63" s="63"/>
      <c r="AXT63" s="63"/>
      <c r="AXU63" s="63"/>
      <c r="AXV63" s="63"/>
      <c r="AXW63" s="63"/>
      <c r="AXX63" s="63"/>
      <c r="AXY63" s="63"/>
      <c r="AXZ63" s="63"/>
      <c r="AYA63" s="63"/>
      <c r="AYB63" s="63"/>
      <c r="AYC63" s="63"/>
      <c r="AYD63" s="63"/>
      <c r="AYE63" s="63"/>
      <c r="AYF63" s="63"/>
      <c r="AYG63" s="63"/>
      <c r="AYH63" s="63"/>
      <c r="AYI63" s="63"/>
      <c r="AYJ63" s="63"/>
      <c r="AYK63" s="63"/>
      <c r="AYL63" s="63"/>
      <c r="AYM63" s="63"/>
      <c r="AYN63" s="63"/>
      <c r="AYO63" s="63"/>
      <c r="AYP63" s="63"/>
      <c r="AYQ63" s="63"/>
      <c r="AYR63" s="63"/>
      <c r="AYS63" s="63"/>
      <c r="AYT63" s="63"/>
      <c r="AYU63" s="63"/>
      <c r="AYV63" s="63"/>
      <c r="AYW63" s="63"/>
      <c r="AYX63" s="63"/>
      <c r="AYY63" s="63"/>
      <c r="AYZ63" s="63"/>
      <c r="AZA63" s="63"/>
      <c r="AZB63" s="63"/>
      <c r="AZC63" s="63"/>
      <c r="AZD63" s="63"/>
      <c r="AZE63" s="63"/>
      <c r="AZF63" s="63"/>
      <c r="AZG63" s="63"/>
      <c r="AZH63" s="63"/>
      <c r="AZI63" s="63"/>
      <c r="AZJ63" s="63"/>
      <c r="AZK63" s="63"/>
      <c r="AZL63" s="63"/>
      <c r="AZM63" s="63"/>
      <c r="AZN63" s="63"/>
      <c r="AZO63" s="63"/>
      <c r="AZP63" s="63"/>
      <c r="AZQ63" s="63"/>
      <c r="AZR63" s="63"/>
      <c r="AZS63" s="63"/>
      <c r="AZT63" s="63"/>
      <c r="AZU63" s="63"/>
      <c r="AZV63" s="63"/>
      <c r="AZW63" s="63"/>
      <c r="AZX63" s="63"/>
      <c r="AZY63" s="63"/>
      <c r="AZZ63" s="63"/>
      <c r="BAA63" s="63"/>
      <c r="BAB63" s="63"/>
      <c r="BAC63" s="63"/>
      <c r="BAD63" s="63"/>
      <c r="BAE63" s="63"/>
      <c r="BAF63" s="63"/>
      <c r="BAG63" s="63"/>
      <c r="BAH63" s="63"/>
      <c r="BAI63" s="63"/>
      <c r="BAJ63" s="63"/>
      <c r="BAK63" s="63"/>
      <c r="BAL63" s="63"/>
      <c r="BAM63" s="63"/>
      <c r="BAN63" s="63"/>
      <c r="BAO63" s="63"/>
      <c r="BAP63" s="63"/>
      <c r="BAQ63" s="63"/>
      <c r="BAR63" s="63"/>
      <c r="BAS63" s="63"/>
      <c r="BAT63" s="63"/>
      <c r="BAU63" s="63"/>
      <c r="BAV63" s="63"/>
      <c r="BAW63" s="63"/>
      <c r="BAX63" s="63"/>
      <c r="BAY63" s="63"/>
      <c r="BAZ63" s="63"/>
      <c r="BBA63" s="63"/>
      <c r="BBB63" s="63"/>
      <c r="BBC63" s="63"/>
      <c r="BBD63" s="63"/>
      <c r="BBE63" s="63"/>
      <c r="BBF63" s="63"/>
      <c r="BBG63" s="63"/>
      <c r="BBH63" s="63"/>
      <c r="BBI63" s="63"/>
      <c r="BBJ63" s="63"/>
      <c r="BBK63" s="63"/>
      <c r="BBL63" s="63"/>
      <c r="BBM63" s="63"/>
      <c r="BBN63" s="63"/>
      <c r="BBO63" s="63"/>
      <c r="BBP63" s="63"/>
      <c r="BBQ63" s="63"/>
      <c r="BBR63" s="63"/>
      <c r="BBS63" s="63"/>
      <c r="BBT63" s="63"/>
      <c r="BBU63" s="63"/>
      <c r="BBV63" s="63"/>
      <c r="BBW63" s="63"/>
      <c r="BBX63" s="63"/>
      <c r="BBY63" s="63"/>
      <c r="BBZ63" s="63"/>
      <c r="BCA63" s="63"/>
      <c r="BCB63" s="63"/>
      <c r="BCC63" s="63"/>
      <c r="BCD63" s="63"/>
      <c r="BCE63" s="63"/>
      <c r="BCF63" s="63"/>
      <c r="BCG63" s="63"/>
      <c r="BCH63" s="63"/>
      <c r="BCI63" s="63"/>
      <c r="BCJ63" s="63"/>
      <c r="BCK63" s="63"/>
      <c r="BCL63" s="63"/>
      <c r="BCM63" s="63"/>
      <c r="BCN63" s="63"/>
      <c r="BCO63" s="63"/>
      <c r="BCP63" s="63"/>
      <c r="BCQ63" s="63"/>
      <c r="BCR63" s="63"/>
      <c r="BCS63" s="63"/>
      <c r="BCT63" s="63"/>
      <c r="BCU63" s="63"/>
      <c r="BCV63" s="63"/>
      <c r="BCW63" s="63"/>
      <c r="BCX63" s="63"/>
      <c r="BCY63" s="63"/>
      <c r="BCZ63" s="63"/>
      <c r="BDA63" s="63"/>
      <c r="BDB63" s="63"/>
      <c r="BDC63" s="63"/>
      <c r="BDD63" s="63"/>
      <c r="BDE63" s="63"/>
      <c r="BDF63" s="63"/>
      <c r="BDG63" s="63"/>
      <c r="BDH63" s="63"/>
      <c r="BDI63" s="63"/>
      <c r="BDJ63" s="63"/>
      <c r="BDK63" s="63"/>
      <c r="BDL63" s="63"/>
      <c r="BDM63" s="63"/>
      <c r="BDN63" s="63"/>
      <c r="BDO63" s="63"/>
      <c r="BDP63" s="63"/>
      <c r="BDQ63" s="63"/>
      <c r="BDR63" s="63"/>
      <c r="BDS63" s="63"/>
      <c r="BDT63" s="63"/>
      <c r="BDU63" s="63"/>
      <c r="BDV63" s="63"/>
      <c r="BDW63" s="63"/>
      <c r="BDX63" s="63"/>
      <c r="BDY63" s="63"/>
      <c r="BDZ63" s="63"/>
      <c r="BEA63" s="63"/>
      <c r="BEB63" s="63"/>
      <c r="BEC63" s="63"/>
      <c r="BED63" s="63"/>
      <c r="BEE63" s="63"/>
      <c r="BEF63" s="63"/>
      <c r="BEG63" s="63"/>
      <c r="BEH63" s="63"/>
      <c r="BEI63" s="63"/>
      <c r="BEJ63" s="63"/>
      <c r="BEK63" s="63"/>
      <c r="BEL63" s="63"/>
      <c r="BEM63" s="63"/>
      <c r="BEN63" s="63"/>
      <c r="BEO63" s="63"/>
      <c r="BEP63" s="63"/>
      <c r="BEQ63" s="63"/>
      <c r="BER63" s="63"/>
      <c r="BES63" s="63"/>
      <c r="BET63" s="63"/>
      <c r="BEU63" s="63"/>
      <c r="BEV63" s="63"/>
      <c r="BEW63" s="63"/>
      <c r="BEX63" s="63"/>
      <c r="BEY63" s="63"/>
      <c r="BEZ63" s="63"/>
      <c r="BFA63" s="63"/>
      <c r="BFB63" s="63"/>
      <c r="BFC63" s="63"/>
      <c r="BFD63" s="63"/>
      <c r="BFE63" s="63"/>
      <c r="BFF63" s="63"/>
      <c r="BFG63" s="63"/>
      <c r="BFH63" s="63"/>
      <c r="BFI63" s="63"/>
      <c r="BFJ63" s="63"/>
      <c r="BFK63" s="63"/>
      <c r="BFL63" s="63"/>
      <c r="BFM63" s="63"/>
      <c r="BFN63" s="63"/>
      <c r="BFO63" s="63"/>
      <c r="BFP63" s="63"/>
      <c r="BFQ63" s="63"/>
      <c r="BFR63" s="63"/>
      <c r="BFS63" s="63"/>
      <c r="BFT63" s="63"/>
      <c r="BFU63" s="63"/>
      <c r="BFV63" s="63"/>
      <c r="BFW63" s="63"/>
      <c r="BFX63" s="63"/>
      <c r="BFY63" s="63"/>
      <c r="BFZ63" s="63"/>
      <c r="BGA63" s="63"/>
      <c r="BGB63" s="63"/>
      <c r="BGC63" s="63"/>
      <c r="BGD63" s="63"/>
      <c r="BGE63" s="63"/>
      <c r="BGF63" s="63"/>
      <c r="BGG63" s="63"/>
      <c r="BGH63" s="63"/>
      <c r="BGI63" s="63"/>
      <c r="BGJ63" s="63"/>
      <c r="BGK63" s="63"/>
      <c r="BGL63" s="63"/>
      <c r="BGM63" s="63"/>
      <c r="BGN63" s="63"/>
      <c r="BGO63" s="63"/>
      <c r="BGP63" s="63"/>
      <c r="BGQ63" s="63"/>
      <c r="BGR63" s="63"/>
      <c r="BGS63" s="63"/>
      <c r="BGT63" s="63"/>
      <c r="BGU63" s="63"/>
      <c r="BGV63" s="63"/>
      <c r="BGW63" s="63"/>
      <c r="BGX63" s="63"/>
      <c r="BGY63" s="63"/>
      <c r="BGZ63" s="63"/>
      <c r="BHA63" s="63"/>
      <c r="BHB63" s="63"/>
      <c r="BHC63" s="63"/>
      <c r="BHD63" s="63"/>
      <c r="BHE63" s="63"/>
      <c r="BHF63" s="63"/>
      <c r="BHG63" s="63"/>
      <c r="BHH63" s="63"/>
      <c r="BHI63" s="63"/>
      <c r="BHJ63" s="63"/>
      <c r="BHK63" s="63"/>
      <c r="BHL63" s="63"/>
      <c r="BHM63" s="63"/>
      <c r="BHN63" s="63"/>
      <c r="BHO63" s="63"/>
      <c r="BHP63" s="63"/>
      <c r="BHQ63" s="63"/>
      <c r="BHR63" s="63"/>
      <c r="BHS63" s="63"/>
      <c r="BHT63" s="63"/>
      <c r="BHU63" s="63"/>
      <c r="BHV63" s="63"/>
      <c r="BHW63" s="63"/>
      <c r="BHX63" s="63"/>
      <c r="BHY63" s="63"/>
      <c r="BHZ63" s="63"/>
      <c r="BIA63" s="63"/>
      <c r="BIB63" s="63"/>
      <c r="BIC63" s="63"/>
      <c r="BID63" s="63"/>
      <c r="BIE63" s="63"/>
      <c r="BIF63" s="63"/>
      <c r="BIG63" s="63"/>
      <c r="BIH63" s="63"/>
      <c r="BII63" s="63"/>
      <c r="BIJ63" s="63"/>
      <c r="BIK63" s="63"/>
      <c r="BIL63" s="63"/>
      <c r="BIM63" s="63"/>
      <c r="BIN63" s="63"/>
      <c r="BIO63" s="63"/>
      <c r="BIP63" s="63"/>
      <c r="BIQ63" s="63"/>
      <c r="BIR63" s="63"/>
      <c r="BIS63" s="63"/>
      <c r="BIT63" s="63"/>
      <c r="BIU63" s="63"/>
      <c r="BIV63" s="63"/>
      <c r="BIW63" s="63"/>
      <c r="BIX63" s="63"/>
      <c r="BIY63" s="63"/>
      <c r="BIZ63" s="63"/>
      <c r="BJA63" s="63"/>
      <c r="BJB63" s="63"/>
      <c r="BJC63" s="63"/>
      <c r="BJD63" s="63"/>
      <c r="BJE63" s="63"/>
      <c r="BJF63" s="63"/>
      <c r="BJG63" s="63"/>
      <c r="BJH63" s="63"/>
      <c r="BJI63" s="63"/>
      <c r="BJJ63" s="63"/>
      <c r="BJK63" s="63"/>
      <c r="BJL63" s="63"/>
      <c r="BJM63" s="63"/>
      <c r="BJN63" s="63"/>
      <c r="BJO63" s="63"/>
      <c r="BJP63" s="63"/>
      <c r="BJQ63" s="63"/>
      <c r="BJR63" s="63"/>
      <c r="BJS63" s="63"/>
      <c r="BJT63" s="63"/>
      <c r="BJU63" s="63"/>
      <c r="BJV63" s="63"/>
      <c r="BJW63" s="63"/>
      <c r="BJX63" s="63"/>
      <c r="BJY63" s="63"/>
      <c r="BJZ63" s="63"/>
      <c r="BKA63" s="63"/>
      <c r="BKB63" s="63"/>
      <c r="BKC63" s="63"/>
      <c r="BKD63" s="63"/>
      <c r="BKE63" s="63"/>
      <c r="BKF63" s="63"/>
      <c r="BKG63" s="63"/>
      <c r="BKH63" s="63"/>
      <c r="BKI63" s="63"/>
      <c r="BKJ63" s="63"/>
      <c r="BKK63" s="63"/>
      <c r="BKL63" s="63"/>
      <c r="BKM63" s="63"/>
      <c r="BKN63" s="63"/>
      <c r="BKO63" s="63"/>
      <c r="BKP63" s="63"/>
      <c r="BKQ63" s="63"/>
      <c r="BKR63" s="63"/>
      <c r="BKS63" s="63"/>
      <c r="BKT63" s="63"/>
      <c r="BKU63" s="63"/>
      <c r="BKV63" s="63"/>
      <c r="BKW63" s="63"/>
      <c r="BKX63" s="63"/>
      <c r="BKY63" s="63"/>
      <c r="BKZ63" s="63"/>
      <c r="BLA63" s="63"/>
      <c r="BLB63" s="63"/>
      <c r="BLC63" s="63"/>
      <c r="BLD63" s="63"/>
      <c r="BLE63" s="63"/>
      <c r="BLF63" s="63"/>
      <c r="BLG63" s="63"/>
      <c r="BLH63" s="63"/>
      <c r="BLI63" s="63"/>
      <c r="BLJ63" s="63"/>
      <c r="BLK63" s="63"/>
      <c r="BLL63" s="63"/>
      <c r="BLM63" s="63"/>
      <c r="BLN63" s="63"/>
      <c r="BLO63" s="63"/>
      <c r="BLP63" s="63"/>
      <c r="BLQ63" s="63"/>
      <c r="BLR63" s="63"/>
      <c r="BLS63" s="63"/>
      <c r="BLT63" s="63"/>
      <c r="BLU63" s="63"/>
      <c r="BLV63" s="63"/>
      <c r="BLW63" s="63"/>
      <c r="BLX63" s="63"/>
      <c r="BLY63" s="63"/>
      <c r="BLZ63" s="63"/>
      <c r="BMA63" s="63"/>
      <c r="BMB63" s="63"/>
      <c r="BMC63" s="63"/>
      <c r="BMD63" s="63"/>
      <c r="BME63" s="63"/>
    </row>
    <row r="64" spans="1:1695" s="1" customFormat="1" ht="15" hidden="1" customHeight="1" x14ac:dyDescent="0.25">
      <c r="A64" s="107" t="s">
        <v>257</v>
      </c>
      <c r="B64" s="119" t="e">
        <f>VLOOKUP(A64,'Tirantes - Executados'!$A$8:$M$404,10,FALSE)</f>
        <v>#N/A</v>
      </c>
      <c r="C64" s="133" t="e">
        <f>VLOOKUP(A64,'Tirantes - Executados'!$A$1:$M$405,17,FALSE)</f>
        <v>#N/A</v>
      </c>
      <c r="D64" s="122" t="e">
        <f>VLOOKUP(A64,'Tirantes - Executados'!$A$8:$M$404,18,FALSE)</f>
        <v>#N/A</v>
      </c>
      <c r="E64" s="133" t="e">
        <f>VLOOKUP(A64,'Tirantes - Executados'!$A$1:$M$405,19,FALSE)</f>
        <v>#N/A</v>
      </c>
      <c r="F64" s="122" t="e">
        <f>VLOOKUP(A64,'Tirantes - Executados'!$A$8:$M$404,20,FALSE)</f>
        <v>#N/A</v>
      </c>
      <c r="G64" s="133" t="e">
        <f>VLOOKUP(A64,'Tirantes - Executados'!$A$1:$M$405,21,FALSE)</f>
        <v>#N/A</v>
      </c>
      <c r="H64" s="122" t="e">
        <f>VLOOKUP(A64,'Tirantes - Executados'!$A$8:$M$404,22,FALSE)</f>
        <v>#N/A</v>
      </c>
      <c r="I64" s="133" t="e">
        <f>VLOOKUP(A64,'Tirantes - Executados'!$A$1:$M$405,23,FALSE)</f>
        <v>#N/A</v>
      </c>
      <c r="J64" s="122" t="e">
        <f>VLOOKUP(A64,'Tirantes - Executados'!$A$8:$M$404,24,FALSE)</f>
        <v>#N/A</v>
      </c>
      <c r="K64" s="108" t="e">
        <f>VLOOKUP(A64,'Tirantes - Executados'!$A$8:$M$404,11,FALSE)</f>
        <v>#N/A</v>
      </c>
      <c r="L64" s="133" t="e">
        <f>VLOOKUP(A64,'Tirantes - Executados'!$A$1:$M$405,28,FALSE)</f>
        <v>#N/A</v>
      </c>
      <c r="M64" s="122" t="e">
        <f>VLOOKUP(A64,'Tirantes - Executados'!$A$8:$M$404,29,FALSE)</f>
        <v>#N/A</v>
      </c>
      <c r="N64" s="133" t="e">
        <f>VLOOKUP(A64,'Tirantes - Executados'!$A$1:$M$405,30,FALSE)</f>
        <v>#N/A</v>
      </c>
      <c r="O64" s="122" t="e">
        <f>VLOOKUP(A64,'Tirantes - Executados'!$A$8:$M$404,31,FALSE)</f>
        <v>#N/A</v>
      </c>
      <c r="P64" s="133" t="e">
        <f>VLOOKUP(A64,'Tirantes - Executados'!$A$1:$M$405,32,FALSE)</f>
        <v>#N/A</v>
      </c>
      <c r="Q64" s="122" t="e">
        <f>VLOOKUP(A64,'Tirantes - Executados'!$A$8:$M$404,33,FALSE)</f>
        <v>#N/A</v>
      </c>
      <c r="R64" s="133" t="e">
        <f>VLOOKUP(A64,'Tirantes - Executados'!$A$1:$M$405,34,FALSE)</f>
        <v>#N/A</v>
      </c>
      <c r="S64" s="122" t="e">
        <f>VLOOKUP(A64,'Tirantes - Executados'!$A$8:$M$404,35,FALSE)</f>
        <v>#N/A</v>
      </c>
      <c r="T64" s="108" t="e">
        <f>VLOOKUP(A64,'Tirantes - Executados'!$A$8:$M$404,12,FALSE)</f>
        <v>#N/A</v>
      </c>
      <c r="U64" s="133" t="e">
        <f>VLOOKUP(A64,'Tirantes - Executados'!$A$1:$M$405,39,FALSE)</f>
        <v>#N/A</v>
      </c>
      <c r="V64" s="122" t="e">
        <f>VLOOKUP(A64,'Tirantes - Executados'!$A$8:$M$404,40,FALSE)</f>
        <v>#N/A</v>
      </c>
      <c r="W64" s="133" t="e">
        <f>VLOOKUP(A64,'Tirantes - Executados'!$A$1:$M$405,41,FALSE)</f>
        <v>#N/A</v>
      </c>
      <c r="X64" s="122" t="e">
        <f>VLOOKUP(A64,'Tirantes - Executados'!$A$8:$M$404,42,FALSE)</f>
        <v>#N/A</v>
      </c>
      <c r="Y64" s="133" t="e">
        <f>VLOOKUP(A64,'Tirantes - Executados'!$A$1:$M$405,43,FALSE)</f>
        <v>#N/A</v>
      </c>
      <c r="Z64" s="122" t="e">
        <f>VLOOKUP(A64,'Tirantes - Executados'!$A$8:$M$404,44,FALSE)</f>
        <v>#N/A</v>
      </c>
      <c r="AA64" s="133" t="e">
        <f>VLOOKUP(A64,'Tirantes - Executados'!$A$1:$M$405,45,FALSE)</f>
        <v>#N/A</v>
      </c>
      <c r="AB64" s="132" t="e">
        <f>VLOOKUP(A64,'Tirantes - Executados'!$A$8:$M$404,46,FALSE)</f>
        <v>#N/A</v>
      </c>
      <c r="AC64" s="99" t="s">
        <v>300</v>
      </c>
      <c r="AD64" s="109" t="e">
        <f>VLOOKUP(A64,'Tirantes - Executados'!$A$8:$M$404,14,FALSE)</f>
        <v>#N/A</v>
      </c>
      <c r="AE64" s="63"/>
      <c r="AF64" s="118" t="e">
        <f>VLOOKUP(A64,'Tirantes - Executados'!$A$1:$M$569,13,FALSE)</f>
        <v>#N/A</v>
      </c>
      <c r="AG64" s="63"/>
      <c r="AH64" s="63"/>
      <c r="AI64" s="230" t="e">
        <f>VLOOKUP(A64,'Tirantes - Executados'!$A$7:$M$404,50)</f>
        <v>#REF!</v>
      </c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  <c r="JI64" s="63"/>
      <c r="JJ64" s="63"/>
      <c r="JK64" s="63"/>
      <c r="JL64" s="63"/>
      <c r="JM64" s="63"/>
      <c r="JN64" s="63"/>
      <c r="JO64" s="63"/>
      <c r="JP64" s="63"/>
      <c r="JQ64" s="63"/>
      <c r="JR64" s="63"/>
      <c r="JS64" s="63"/>
      <c r="JT64" s="63"/>
      <c r="JU64" s="63"/>
      <c r="JV64" s="63"/>
      <c r="JW64" s="63"/>
      <c r="JX64" s="63"/>
      <c r="JY64" s="63"/>
      <c r="JZ64" s="63"/>
      <c r="KA64" s="63"/>
      <c r="KB64" s="63"/>
      <c r="KC64" s="63"/>
      <c r="KD64" s="63"/>
      <c r="KE64" s="63"/>
      <c r="KF64" s="63"/>
      <c r="KG64" s="63"/>
      <c r="KH64" s="63"/>
      <c r="KI64" s="63"/>
      <c r="KJ64" s="63"/>
      <c r="KK64" s="63"/>
      <c r="KL64" s="63"/>
      <c r="KM64" s="63"/>
      <c r="KN64" s="63"/>
      <c r="KO64" s="63"/>
      <c r="KP64" s="63"/>
      <c r="KQ64" s="63"/>
      <c r="KR64" s="63"/>
      <c r="KS64" s="63"/>
      <c r="KT64" s="63"/>
      <c r="KU64" s="63"/>
      <c r="KV64" s="63"/>
      <c r="KW64" s="63"/>
      <c r="KX64" s="63"/>
      <c r="KY64" s="63"/>
      <c r="KZ64" s="63"/>
      <c r="LA64" s="63"/>
      <c r="LB64" s="63"/>
      <c r="LC64" s="63"/>
      <c r="LD64" s="63"/>
      <c r="LE64" s="63"/>
      <c r="LF64" s="63"/>
      <c r="LG64" s="63"/>
      <c r="LH64" s="63"/>
      <c r="LI64" s="63"/>
      <c r="LJ64" s="63"/>
      <c r="LK64" s="63"/>
      <c r="LL64" s="63"/>
      <c r="LM64" s="63"/>
      <c r="LN64" s="63"/>
      <c r="LO64" s="63"/>
      <c r="LP64" s="63"/>
      <c r="LQ64" s="63"/>
      <c r="LR64" s="63"/>
      <c r="LS64" s="63"/>
      <c r="LT64" s="63"/>
      <c r="LU64" s="63"/>
      <c r="LV64" s="63"/>
      <c r="LW64" s="63"/>
      <c r="LX64" s="63"/>
      <c r="LY64" s="63"/>
      <c r="LZ64" s="63"/>
      <c r="MA64" s="63"/>
      <c r="MB64" s="63"/>
      <c r="MC64" s="63"/>
      <c r="MD64" s="63"/>
      <c r="ME64" s="63"/>
      <c r="MF64" s="63"/>
      <c r="MG64" s="63"/>
      <c r="MH64" s="63"/>
      <c r="MI64" s="63"/>
      <c r="MJ64" s="63"/>
      <c r="MK64" s="63"/>
      <c r="ML64" s="63"/>
      <c r="MM64" s="63"/>
      <c r="MN64" s="63"/>
      <c r="MO64" s="63"/>
      <c r="MP64" s="63"/>
      <c r="MQ64" s="63"/>
      <c r="MR64" s="63"/>
      <c r="MS64" s="63"/>
      <c r="MT64" s="63"/>
      <c r="MU64" s="63"/>
      <c r="MV64" s="63"/>
      <c r="MW64" s="63"/>
      <c r="MX64" s="63"/>
      <c r="MY64" s="63"/>
      <c r="MZ64" s="63"/>
      <c r="NA64" s="63"/>
      <c r="NB64" s="63"/>
      <c r="NC64" s="63"/>
      <c r="ND64" s="63"/>
      <c r="NE64" s="63"/>
      <c r="NF64" s="63"/>
      <c r="NG64" s="63"/>
      <c r="NH64" s="63"/>
      <c r="NI64" s="63"/>
      <c r="NJ64" s="63"/>
      <c r="NK64" s="63"/>
      <c r="NL64" s="63"/>
      <c r="NM64" s="63"/>
      <c r="NN64" s="63"/>
      <c r="NO64" s="63"/>
      <c r="NP64" s="63"/>
      <c r="NQ64" s="63"/>
      <c r="NR64" s="63"/>
      <c r="NS64" s="63"/>
      <c r="NT64" s="63"/>
      <c r="NU64" s="63"/>
      <c r="NV64" s="63"/>
      <c r="NW64" s="63"/>
      <c r="NX64" s="63"/>
      <c r="NY64" s="63"/>
      <c r="NZ64" s="63"/>
      <c r="OA64" s="63"/>
      <c r="OB64" s="63"/>
      <c r="OC64" s="63"/>
      <c r="OD64" s="63"/>
      <c r="OE64" s="63"/>
      <c r="OF64" s="63"/>
      <c r="OG64" s="63"/>
      <c r="OH64" s="63"/>
      <c r="OI64" s="63"/>
      <c r="OJ64" s="63"/>
      <c r="OK64" s="63"/>
      <c r="OL64" s="63"/>
      <c r="OM64" s="63"/>
      <c r="ON64" s="63"/>
      <c r="OO64" s="63"/>
      <c r="OP64" s="63"/>
      <c r="OQ64" s="63"/>
      <c r="OR64" s="63"/>
      <c r="OS64" s="63"/>
      <c r="OT64" s="63"/>
      <c r="OU64" s="63"/>
      <c r="OV64" s="63"/>
      <c r="OW64" s="63"/>
      <c r="OX64" s="63"/>
      <c r="OY64" s="63"/>
      <c r="OZ64" s="63"/>
      <c r="PA64" s="63"/>
      <c r="PB64" s="63"/>
      <c r="PC64" s="63"/>
      <c r="PD64" s="63"/>
      <c r="PE64" s="63"/>
      <c r="PF64" s="63"/>
      <c r="PG64" s="63"/>
      <c r="PH64" s="63"/>
      <c r="PI64" s="63"/>
      <c r="PJ64" s="63"/>
      <c r="PK64" s="63"/>
      <c r="PL64" s="63"/>
      <c r="PM64" s="63"/>
      <c r="PN64" s="63"/>
      <c r="PO64" s="63"/>
      <c r="PP64" s="63"/>
      <c r="PQ64" s="63"/>
      <c r="PR64" s="63"/>
      <c r="PS64" s="63"/>
      <c r="PT64" s="63"/>
      <c r="PU64" s="63"/>
      <c r="PV64" s="63"/>
      <c r="PW64" s="63"/>
      <c r="PX64" s="63"/>
      <c r="PY64" s="63"/>
      <c r="PZ64" s="63"/>
      <c r="QA64" s="63"/>
      <c r="QB64" s="63"/>
      <c r="QC64" s="63"/>
      <c r="QD64" s="63"/>
      <c r="QE64" s="63"/>
      <c r="QF64" s="63"/>
      <c r="QG64" s="63"/>
      <c r="QH64" s="63"/>
      <c r="QI64" s="63"/>
      <c r="QJ64" s="63"/>
      <c r="QK64" s="63"/>
      <c r="QL64" s="63"/>
      <c r="QM64" s="63"/>
      <c r="QN64" s="63"/>
      <c r="QO64" s="63"/>
      <c r="QP64" s="63"/>
      <c r="QQ64" s="63"/>
      <c r="QR64" s="63"/>
      <c r="QS64" s="63"/>
      <c r="QT64" s="63"/>
      <c r="QU64" s="63"/>
      <c r="QV64" s="63"/>
      <c r="QW64" s="63"/>
      <c r="QX64" s="63"/>
      <c r="QY64" s="63"/>
      <c r="QZ64" s="63"/>
      <c r="RA64" s="63"/>
      <c r="RB64" s="63"/>
      <c r="RC64" s="63"/>
      <c r="RD64" s="63"/>
      <c r="RE64" s="63"/>
      <c r="RF64" s="63"/>
      <c r="RG64" s="63"/>
      <c r="RH64" s="63"/>
      <c r="RI64" s="63"/>
      <c r="RJ64" s="63"/>
      <c r="RK64" s="63"/>
      <c r="RL64" s="63"/>
      <c r="RM64" s="63"/>
      <c r="RN64" s="63"/>
      <c r="RO64" s="63"/>
      <c r="RP64" s="63"/>
      <c r="RQ64" s="63"/>
      <c r="RR64" s="63"/>
      <c r="RS64" s="63"/>
      <c r="RT64" s="63"/>
      <c r="RU64" s="63"/>
      <c r="RV64" s="63"/>
      <c r="RW64" s="63"/>
      <c r="RX64" s="63"/>
      <c r="RY64" s="63"/>
      <c r="RZ64" s="63"/>
      <c r="SA64" s="63"/>
      <c r="SB64" s="63"/>
      <c r="SC64" s="63"/>
      <c r="SD64" s="63"/>
      <c r="SE64" s="63"/>
      <c r="SF64" s="63"/>
      <c r="SG64" s="63"/>
      <c r="SH64" s="63"/>
      <c r="SI64" s="63"/>
      <c r="SJ64" s="63"/>
      <c r="SK64" s="63"/>
      <c r="SL64" s="63"/>
      <c r="SM64" s="63"/>
      <c r="SN64" s="63"/>
      <c r="SO64" s="63"/>
      <c r="SP64" s="63"/>
      <c r="SQ64" s="63"/>
      <c r="SR64" s="63"/>
      <c r="SS64" s="63"/>
      <c r="ST64" s="63"/>
      <c r="SU64" s="63"/>
      <c r="SV64" s="63"/>
      <c r="SW64" s="63"/>
      <c r="SX64" s="63"/>
      <c r="SY64" s="63"/>
      <c r="SZ64" s="63"/>
      <c r="TA64" s="63"/>
      <c r="TB64" s="63"/>
      <c r="TC64" s="63"/>
      <c r="TD64" s="63"/>
      <c r="TE64" s="63"/>
      <c r="TF64" s="63"/>
      <c r="TG64" s="63"/>
      <c r="TH64" s="63"/>
      <c r="TI64" s="63"/>
      <c r="TJ64" s="63"/>
      <c r="TK64" s="63"/>
      <c r="TL64" s="63"/>
      <c r="TM64" s="63"/>
      <c r="TN64" s="63"/>
      <c r="TO64" s="63"/>
      <c r="TP64" s="63"/>
      <c r="TQ64" s="63"/>
      <c r="TR64" s="63"/>
      <c r="TS64" s="63"/>
      <c r="TT64" s="63"/>
      <c r="TU64" s="63"/>
      <c r="TV64" s="63"/>
      <c r="TW64" s="63"/>
      <c r="TX64" s="63"/>
      <c r="TY64" s="63"/>
      <c r="TZ64" s="63"/>
      <c r="UA64" s="63"/>
      <c r="UB64" s="63"/>
      <c r="UC64" s="63"/>
      <c r="UD64" s="63"/>
      <c r="UE64" s="63"/>
      <c r="UF64" s="63"/>
      <c r="UG64" s="63"/>
      <c r="UH64" s="63"/>
      <c r="UI64" s="63"/>
      <c r="UJ64" s="63"/>
      <c r="UK64" s="63"/>
      <c r="UL64" s="63"/>
      <c r="UM64" s="63"/>
      <c r="UN64" s="63"/>
      <c r="UO64" s="63"/>
      <c r="UP64" s="63"/>
      <c r="UQ64" s="63"/>
      <c r="UR64" s="63"/>
      <c r="US64" s="63"/>
      <c r="UT64" s="63"/>
      <c r="UU64" s="63"/>
      <c r="UV64" s="63"/>
      <c r="UW64" s="63"/>
      <c r="UX64" s="63"/>
      <c r="UY64" s="63"/>
      <c r="UZ64" s="63"/>
      <c r="VA64" s="63"/>
      <c r="VB64" s="63"/>
      <c r="VC64" s="63"/>
      <c r="VD64" s="63"/>
      <c r="VE64" s="63"/>
      <c r="VF64" s="63"/>
      <c r="VG64" s="63"/>
      <c r="VH64" s="63"/>
      <c r="VI64" s="63"/>
      <c r="VJ64" s="63"/>
      <c r="VK64" s="63"/>
      <c r="VL64" s="63"/>
      <c r="VM64" s="63"/>
      <c r="VN64" s="63"/>
      <c r="VO64" s="63"/>
      <c r="VP64" s="63"/>
      <c r="VQ64" s="63"/>
      <c r="VR64" s="63"/>
      <c r="VS64" s="63"/>
      <c r="VT64" s="63"/>
      <c r="VU64" s="63"/>
      <c r="VV64" s="63"/>
      <c r="VW64" s="63"/>
      <c r="VX64" s="63"/>
      <c r="VY64" s="63"/>
      <c r="VZ64" s="63"/>
      <c r="WA64" s="63"/>
      <c r="WB64" s="63"/>
      <c r="WC64" s="63"/>
      <c r="WD64" s="63"/>
      <c r="WE64" s="63"/>
      <c r="WF64" s="63"/>
      <c r="WG64" s="63"/>
      <c r="WH64" s="63"/>
      <c r="WI64" s="63"/>
      <c r="WJ64" s="63"/>
      <c r="WK64" s="63"/>
      <c r="WL64" s="63"/>
      <c r="WM64" s="63"/>
      <c r="WN64" s="63"/>
      <c r="WO64" s="63"/>
      <c r="WP64" s="63"/>
      <c r="WQ64" s="63"/>
      <c r="WR64" s="63"/>
      <c r="WS64" s="63"/>
      <c r="WT64" s="63"/>
      <c r="WU64" s="63"/>
      <c r="WV64" s="63"/>
      <c r="WW64" s="63"/>
      <c r="WX64" s="63"/>
      <c r="WY64" s="63"/>
      <c r="WZ64" s="63"/>
      <c r="XA64" s="63"/>
      <c r="XB64" s="63"/>
      <c r="XC64" s="63"/>
      <c r="XD64" s="63"/>
      <c r="XE64" s="63"/>
      <c r="XF64" s="63"/>
      <c r="XG64" s="63"/>
      <c r="XH64" s="63"/>
      <c r="XI64" s="63"/>
      <c r="XJ64" s="63"/>
      <c r="XK64" s="63"/>
      <c r="XL64" s="63"/>
      <c r="XM64" s="63"/>
      <c r="XN64" s="63"/>
      <c r="XO64" s="63"/>
      <c r="XP64" s="63"/>
      <c r="XQ64" s="63"/>
      <c r="XR64" s="63"/>
      <c r="XS64" s="63"/>
      <c r="XT64" s="63"/>
      <c r="XU64" s="63"/>
      <c r="XV64" s="63"/>
      <c r="XW64" s="63"/>
      <c r="XX64" s="63"/>
      <c r="XY64" s="63"/>
      <c r="XZ64" s="63"/>
      <c r="YA64" s="63"/>
      <c r="YB64" s="63"/>
      <c r="YC64" s="63"/>
      <c r="YD64" s="63"/>
      <c r="YE64" s="63"/>
      <c r="YF64" s="63"/>
      <c r="YG64" s="63"/>
      <c r="YH64" s="63"/>
      <c r="YI64" s="63"/>
      <c r="YJ64" s="63"/>
      <c r="YK64" s="63"/>
      <c r="YL64" s="63"/>
      <c r="YM64" s="63"/>
      <c r="YN64" s="63"/>
      <c r="YO64" s="63"/>
      <c r="YP64" s="63"/>
      <c r="YQ64" s="63"/>
      <c r="YR64" s="63"/>
      <c r="YS64" s="63"/>
      <c r="YT64" s="63"/>
      <c r="YU64" s="63"/>
      <c r="YV64" s="63"/>
      <c r="YW64" s="63"/>
      <c r="YX64" s="63"/>
      <c r="YY64" s="63"/>
      <c r="YZ64" s="63"/>
      <c r="ZA64" s="63"/>
      <c r="ZB64" s="63"/>
      <c r="ZC64" s="63"/>
      <c r="ZD64" s="63"/>
      <c r="ZE64" s="63"/>
      <c r="ZF64" s="63"/>
      <c r="ZG64" s="63"/>
      <c r="ZH64" s="63"/>
      <c r="ZI64" s="63"/>
      <c r="ZJ64" s="63"/>
      <c r="ZK64" s="63"/>
      <c r="ZL64" s="63"/>
      <c r="ZM64" s="63"/>
      <c r="ZN64" s="63"/>
      <c r="ZO64" s="63"/>
      <c r="ZP64" s="63"/>
      <c r="ZQ64" s="63"/>
      <c r="ZR64" s="63"/>
      <c r="ZS64" s="63"/>
      <c r="ZT64" s="63"/>
      <c r="ZU64" s="63"/>
      <c r="ZV64" s="63"/>
      <c r="ZW64" s="63"/>
      <c r="ZX64" s="63"/>
      <c r="ZY64" s="63"/>
      <c r="ZZ64" s="63"/>
      <c r="AAA64" s="63"/>
      <c r="AAB64" s="63"/>
      <c r="AAC64" s="63"/>
      <c r="AAD64" s="63"/>
      <c r="AAE64" s="63"/>
      <c r="AAF64" s="63"/>
      <c r="AAG64" s="63"/>
      <c r="AAH64" s="63"/>
      <c r="AAI64" s="63"/>
      <c r="AAJ64" s="63"/>
      <c r="AAK64" s="63"/>
      <c r="AAL64" s="63"/>
      <c r="AAM64" s="63"/>
      <c r="AAN64" s="63"/>
      <c r="AAO64" s="63"/>
      <c r="AAP64" s="63"/>
      <c r="AAQ64" s="63"/>
      <c r="AAR64" s="63"/>
      <c r="AAS64" s="63"/>
      <c r="AAT64" s="63"/>
      <c r="AAU64" s="63"/>
      <c r="AAV64" s="63"/>
      <c r="AAW64" s="63"/>
      <c r="AAX64" s="63"/>
      <c r="AAY64" s="63"/>
      <c r="AAZ64" s="63"/>
      <c r="ABA64" s="63"/>
      <c r="ABB64" s="63"/>
      <c r="ABC64" s="63"/>
      <c r="ABD64" s="63"/>
      <c r="ABE64" s="63"/>
      <c r="ABF64" s="63"/>
      <c r="ABG64" s="63"/>
      <c r="ABH64" s="63"/>
      <c r="ABI64" s="63"/>
      <c r="ABJ64" s="63"/>
      <c r="ABK64" s="63"/>
      <c r="ABL64" s="63"/>
      <c r="ABM64" s="63"/>
      <c r="ABN64" s="63"/>
      <c r="ABO64" s="63"/>
      <c r="ABP64" s="63"/>
      <c r="ABQ64" s="63"/>
      <c r="ABR64" s="63"/>
      <c r="ABS64" s="63"/>
      <c r="ABT64" s="63"/>
      <c r="ABU64" s="63"/>
      <c r="ABV64" s="63"/>
      <c r="ABW64" s="63"/>
      <c r="ABX64" s="63"/>
      <c r="ABY64" s="63"/>
      <c r="ABZ64" s="63"/>
      <c r="ACA64" s="63"/>
      <c r="ACB64" s="63"/>
      <c r="ACC64" s="63"/>
      <c r="ACD64" s="63"/>
      <c r="ACE64" s="63"/>
      <c r="ACF64" s="63"/>
      <c r="ACG64" s="63"/>
      <c r="ACH64" s="63"/>
      <c r="ACI64" s="63"/>
      <c r="ACJ64" s="63"/>
      <c r="ACK64" s="63"/>
      <c r="ACL64" s="63"/>
      <c r="ACM64" s="63"/>
      <c r="ACN64" s="63"/>
      <c r="ACO64" s="63"/>
      <c r="ACP64" s="63"/>
      <c r="ACQ64" s="63"/>
      <c r="ACR64" s="63"/>
      <c r="ACS64" s="63"/>
      <c r="ACT64" s="63"/>
      <c r="ACU64" s="63"/>
      <c r="ACV64" s="63"/>
      <c r="ACW64" s="63"/>
      <c r="ACX64" s="63"/>
      <c r="ACY64" s="63"/>
      <c r="ACZ64" s="63"/>
      <c r="ADA64" s="63"/>
      <c r="ADB64" s="63"/>
      <c r="ADC64" s="63"/>
      <c r="ADD64" s="63"/>
      <c r="ADE64" s="63"/>
      <c r="ADF64" s="63"/>
      <c r="ADG64" s="63"/>
      <c r="ADH64" s="63"/>
      <c r="ADI64" s="63"/>
      <c r="ADJ64" s="63"/>
      <c r="ADK64" s="63"/>
      <c r="ADL64" s="63"/>
      <c r="ADM64" s="63"/>
      <c r="ADN64" s="63"/>
      <c r="ADO64" s="63"/>
      <c r="ADP64" s="63"/>
      <c r="ADQ64" s="63"/>
      <c r="ADR64" s="63"/>
      <c r="ADS64" s="63"/>
      <c r="ADT64" s="63"/>
      <c r="ADU64" s="63"/>
      <c r="ADV64" s="63"/>
      <c r="ADW64" s="63"/>
      <c r="ADX64" s="63"/>
      <c r="ADY64" s="63"/>
      <c r="ADZ64" s="63"/>
      <c r="AEA64" s="63"/>
      <c r="AEB64" s="63"/>
      <c r="AEC64" s="63"/>
      <c r="AED64" s="63"/>
      <c r="AEE64" s="63"/>
      <c r="AEF64" s="63"/>
      <c r="AEG64" s="63"/>
      <c r="AEH64" s="63"/>
      <c r="AEI64" s="63"/>
      <c r="AEJ64" s="63"/>
      <c r="AEK64" s="63"/>
      <c r="AEL64" s="63"/>
      <c r="AEM64" s="63"/>
      <c r="AEN64" s="63"/>
      <c r="AEO64" s="63"/>
      <c r="AEP64" s="63"/>
      <c r="AEQ64" s="63"/>
      <c r="AER64" s="63"/>
      <c r="AES64" s="63"/>
      <c r="AET64" s="63"/>
      <c r="AEU64" s="63"/>
      <c r="AEV64" s="63"/>
      <c r="AEW64" s="63"/>
      <c r="AEX64" s="63"/>
      <c r="AEY64" s="63"/>
      <c r="AEZ64" s="63"/>
      <c r="AFA64" s="63"/>
      <c r="AFB64" s="63"/>
      <c r="AFC64" s="63"/>
      <c r="AFD64" s="63"/>
      <c r="AFE64" s="63"/>
      <c r="AFF64" s="63"/>
      <c r="AFG64" s="63"/>
      <c r="AFH64" s="63"/>
      <c r="AFI64" s="63"/>
      <c r="AFJ64" s="63"/>
      <c r="AFK64" s="63"/>
      <c r="AFL64" s="63"/>
      <c r="AFM64" s="63"/>
      <c r="AFN64" s="63"/>
      <c r="AFO64" s="63"/>
      <c r="AFP64" s="63"/>
      <c r="AFQ64" s="63"/>
      <c r="AFR64" s="63"/>
      <c r="AFS64" s="63"/>
      <c r="AFT64" s="63"/>
      <c r="AFU64" s="63"/>
      <c r="AFV64" s="63"/>
      <c r="AFW64" s="63"/>
      <c r="AFX64" s="63"/>
      <c r="AFY64" s="63"/>
      <c r="AFZ64" s="63"/>
      <c r="AGA64" s="63"/>
      <c r="AGB64" s="63"/>
      <c r="AGC64" s="63"/>
      <c r="AGD64" s="63"/>
      <c r="AGE64" s="63"/>
      <c r="AGF64" s="63"/>
      <c r="AGG64" s="63"/>
      <c r="AGH64" s="63"/>
      <c r="AGI64" s="63"/>
      <c r="AGJ64" s="63"/>
      <c r="AGK64" s="63"/>
      <c r="AGL64" s="63"/>
      <c r="AGM64" s="63"/>
      <c r="AGN64" s="63"/>
      <c r="AGO64" s="63"/>
      <c r="AGP64" s="63"/>
      <c r="AGQ64" s="63"/>
      <c r="AGR64" s="63"/>
      <c r="AGS64" s="63"/>
      <c r="AGT64" s="63"/>
      <c r="AGU64" s="63"/>
      <c r="AGV64" s="63"/>
      <c r="AGW64" s="63"/>
      <c r="AGX64" s="63"/>
      <c r="AGY64" s="63"/>
      <c r="AGZ64" s="63"/>
      <c r="AHA64" s="63"/>
      <c r="AHB64" s="63"/>
      <c r="AHC64" s="63"/>
      <c r="AHD64" s="63"/>
      <c r="AHE64" s="63"/>
      <c r="AHF64" s="63"/>
      <c r="AHG64" s="63"/>
      <c r="AHH64" s="63"/>
      <c r="AHI64" s="63"/>
      <c r="AHJ64" s="63"/>
      <c r="AHK64" s="63"/>
      <c r="AHL64" s="63"/>
      <c r="AHM64" s="63"/>
      <c r="AHN64" s="63"/>
      <c r="AHO64" s="63"/>
      <c r="AHP64" s="63"/>
      <c r="AHQ64" s="63"/>
      <c r="AHR64" s="63"/>
      <c r="AHS64" s="63"/>
      <c r="AHT64" s="63"/>
      <c r="AHU64" s="63"/>
      <c r="AHV64" s="63"/>
      <c r="AHW64" s="63"/>
      <c r="AHX64" s="63"/>
      <c r="AHY64" s="63"/>
      <c r="AHZ64" s="63"/>
      <c r="AIA64" s="63"/>
      <c r="AIB64" s="63"/>
      <c r="AIC64" s="63"/>
      <c r="AID64" s="63"/>
      <c r="AIE64" s="63"/>
      <c r="AIF64" s="63"/>
      <c r="AIG64" s="63"/>
      <c r="AIH64" s="63"/>
      <c r="AII64" s="63"/>
      <c r="AIJ64" s="63"/>
      <c r="AIK64" s="63"/>
      <c r="AIL64" s="63"/>
      <c r="AIM64" s="63"/>
      <c r="AIN64" s="63"/>
      <c r="AIO64" s="63"/>
      <c r="AIP64" s="63"/>
      <c r="AIQ64" s="63"/>
      <c r="AIR64" s="63"/>
      <c r="AIS64" s="63"/>
      <c r="AIT64" s="63"/>
      <c r="AIU64" s="63"/>
      <c r="AIV64" s="63"/>
      <c r="AIW64" s="63"/>
      <c r="AIX64" s="63"/>
      <c r="AIY64" s="63"/>
      <c r="AIZ64" s="63"/>
      <c r="AJA64" s="63"/>
      <c r="AJB64" s="63"/>
      <c r="AJC64" s="63"/>
      <c r="AJD64" s="63"/>
      <c r="AJE64" s="63"/>
      <c r="AJF64" s="63"/>
      <c r="AJG64" s="63"/>
      <c r="AJH64" s="63"/>
      <c r="AJI64" s="63"/>
      <c r="AJJ64" s="63"/>
      <c r="AJK64" s="63"/>
      <c r="AJL64" s="63"/>
      <c r="AJM64" s="63"/>
      <c r="AJN64" s="63"/>
      <c r="AJO64" s="63"/>
      <c r="AJP64" s="63"/>
      <c r="AJQ64" s="63"/>
      <c r="AJR64" s="63"/>
      <c r="AJS64" s="63"/>
      <c r="AJT64" s="63"/>
      <c r="AJU64" s="63"/>
      <c r="AJV64" s="63"/>
      <c r="AJW64" s="63"/>
      <c r="AJX64" s="63"/>
      <c r="AJY64" s="63"/>
      <c r="AJZ64" s="63"/>
      <c r="AKA64" s="63"/>
      <c r="AKB64" s="63"/>
      <c r="AKC64" s="63"/>
      <c r="AKD64" s="63"/>
      <c r="AKE64" s="63"/>
      <c r="AKF64" s="63"/>
      <c r="AKG64" s="63"/>
      <c r="AKH64" s="63"/>
      <c r="AKI64" s="63"/>
      <c r="AKJ64" s="63"/>
      <c r="AKK64" s="63"/>
      <c r="AKL64" s="63"/>
      <c r="AKM64" s="63"/>
      <c r="AKN64" s="63"/>
      <c r="AKO64" s="63"/>
      <c r="AKP64" s="63"/>
      <c r="AKQ64" s="63"/>
      <c r="AKR64" s="63"/>
      <c r="AKS64" s="63"/>
      <c r="AKT64" s="63"/>
      <c r="AKU64" s="63"/>
      <c r="AKV64" s="63"/>
      <c r="AKW64" s="63"/>
      <c r="AKX64" s="63"/>
      <c r="AKY64" s="63"/>
      <c r="AKZ64" s="63"/>
      <c r="ALA64" s="63"/>
      <c r="ALB64" s="63"/>
      <c r="ALC64" s="63"/>
      <c r="ALD64" s="63"/>
      <c r="ALE64" s="63"/>
      <c r="ALF64" s="63"/>
      <c r="ALG64" s="63"/>
      <c r="ALH64" s="63"/>
      <c r="ALI64" s="63"/>
      <c r="ALJ64" s="63"/>
      <c r="ALK64" s="63"/>
      <c r="ALL64" s="63"/>
      <c r="ALM64" s="63"/>
      <c r="ALN64" s="63"/>
      <c r="ALO64" s="63"/>
      <c r="ALP64" s="63"/>
      <c r="ALQ64" s="63"/>
      <c r="ALR64" s="63"/>
      <c r="ALS64" s="63"/>
      <c r="ALT64" s="63"/>
      <c r="ALU64" s="63"/>
      <c r="ALV64" s="63"/>
      <c r="ALW64" s="63"/>
      <c r="ALX64" s="63"/>
      <c r="ALY64" s="63"/>
      <c r="ALZ64" s="63"/>
      <c r="AMA64" s="63"/>
      <c r="AMB64" s="63"/>
      <c r="AMC64" s="63"/>
      <c r="AMD64" s="63"/>
      <c r="AME64" s="63"/>
      <c r="AMF64" s="63"/>
      <c r="AMG64" s="63"/>
      <c r="AMH64" s="63"/>
      <c r="AMI64" s="63"/>
      <c r="AMJ64" s="63"/>
      <c r="AMK64" s="63"/>
      <c r="AML64" s="63"/>
      <c r="AMM64" s="63"/>
      <c r="AMN64" s="63"/>
      <c r="AMO64" s="63"/>
      <c r="AMP64" s="63"/>
      <c r="AMQ64" s="63"/>
      <c r="AMR64" s="63"/>
      <c r="AMS64" s="63"/>
      <c r="AMT64" s="63"/>
      <c r="AMU64" s="63"/>
      <c r="AMV64" s="63"/>
      <c r="AMW64" s="63"/>
      <c r="AMX64" s="63"/>
      <c r="AMY64" s="63"/>
      <c r="AMZ64" s="63"/>
      <c r="ANA64" s="63"/>
      <c r="ANB64" s="63"/>
      <c r="ANC64" s="63"/>
      <c r="AND64" s="63"/>
      <c r="ANE64" s="63"/>
      <c r="ANF64" s="63"/>
      <c r="ANG64" s="63"/>
      <c r="ANH64" s="63"/>
      <c r="ANI64" s="63"/>
      <c r="ANJ64" s="63"/>
      <c r="ANK64" s="63"/>
      <c r="ANL64" s="63"/>
      <c r="ANM64" s="63"/>
      <c r="ANN64" s="63"/>
      <c r="ANO64" s="63"/>
      <c r="ANP64" s="63"/>
      <c r="ANQ64" s="63"/>
      <c r="ANR64" s="63"/>
      <c r="ANS64" s="63"/>
      <c r="ANT64" s="63"/>
      <c r="ANU64" s="63"/>
      <c r="ANV64" s="63"/>
      <c r="ANW64" s="63"/>
      <c r="ANX64" s="63"/>
      <c r="ANY64" s="63"/>
      <c r="ANZ64" s="63"/>
      <c r="AOA64" s="63"/>
      <c r="AOB64" s="63"/>
      <c r="AOC64" s="63"/>
      <c r="AOD64" s="63"/>
      <c r="AOE64" s="63"/>
      <c r="AOF64" s="63"/>
      <c r="AOG64" s="63"/>
      <c r="AOH64" s="63"/>
      <c r="AOI64" s="63"/>
      <c r="AOJ64" s="63"/>
      <c r="AOK64" s="63"/>
      <c r="AOL64" s="63"/>
      <c r="AOM64" s="63"/>
      <c r="AON64" s="63"/>
      <c r="AOO64" s="63"/>
      <c r="AOP64" s="63"/>
      <c r="AOQ64" s="63"/>
      <c r="AOR64" s="63"/>
      <c r="AOS64" s="63"/>
      <c r="AOT64" s="63"/>
      <c r="AOU64" s="63"/>
      <c r="AOV64" s="63"/>
      <c r="AOW64" s="63"/>
      <c r="AOX64" s="63"/>
      <c r="AOY64" s="63"/>
      <c r="AOZ64" s="63"/>
      <c r="APA64" s="63"/>
      <c r="APB64" s="63"/>
      <c r="APC64" s="63"/>
      <c r="APD64" s="63"/>
      <c r="APE64" s="63"/>
      <c r="APF64" s="63"/>
      <c r="APG64" s="63"/>
      <c r="APH64" s="63"/>
      <c r="API64" s="63"/>
      <c r="APJ64" s="63"/>
      <c r="APK64" s="63"/>
      <c r="APL64" s="63"/>
      <c r="APM64" s="63"/>
      <c r="APN64" s="63"/>
      <c r="APO64" s="63"/>
      <c r="APP64" s="63"/>
      <c r="APQ64" s="63"/>
      <c r="APR64" s="63"/>
      <c r="APS64" s="63"/>
      <c r="APT64" s="63"/>
      <c r="APU64" s="63"/>
      <c r="APV64" s="63"/>
      <c r="APW64" s="63"/>
      <c r="APX64" s="63"/>
      <c r="APY64" s="63"/>
      <c r="APZ64" s="63"/>
      <c r="AQA64" s="63"/>
      <c r="AQB64" s="63"/>
      <c r="AQC64" s="63"/>
      <c r="AQD64" s="63"/>
      <c r="AQE64" s="63"/>
      <c r="AQF64" s="63"/>
      <c r="AQG64" s="63"/>
      <c r="AQH64" s="63"/>
      <c r="AQI64" s="63"/>
      <c r="AQJ64" s="63"/>
      <c r="AQK64" s="63"/>
      <c r="AQL64" s="63"/>
      <c r="AQM64" s="63"/>
      <c r="AQN64" s="63"/>
      <c r="AQO64" s="63"/>
      <c r="AQP64" s="63"/>
      <c r="AQQ64" s="63"/>
      <c r="AQR64" s="63"/>
      <c r="AQS64" s="63"/>
      <c r="AQT64" s="63"/>
      <c r="AQU64" s="63"/>
      <c r="AQV64" s="63"/>
      <c r="AQW64" s="63"/>
      <c r="AQX64" s="63"/>
      <c r="AQY64" s="63"/>
      <c r="AQZ64" s="63"/>
      <c r="ARA64" s="63"/>
      <c r="ARB64" s="63"/>
      <c r="ARC64" s="63"/>
      <c r="ARD64" s="63"/>
      <c r="ARE64" s="63"/>
      <c r="ARF64" s="63"/>
      <c r="ARG64" s="63"/>
      <c r="ARH64" s="63"/>
      <c r="ARI64" s="63"/>
      <c r="ARJ64" s="63"/>
      <c r="ARK64" s="63"/>
      <c r="ARL64" s="63"/>
      <c r="ARM64" s="63"/>
      <c r="ARN64" s="63"/>
      <c r="ARO64" s="63"/>
      <c r="ARP64" s="63"/>
      <c r="ARQ64" s="63"/>
      <c r="ARR64" s="63"/>
      <c r="ARS64" s="63"/>
      <c r="ART64" s="63"/>
      <c r="ARU64" s="63"/>
      <c r="ARV64" s="63"/>
      <c r="ARW64" s="63"/>
      <c r="ARX64" s="63"/>
      <c r="ARY64" s="63"/>
      <c r="ARZ64" s="63"/>
      <c r="ASA64" s="63"/>
      <c r="ASB64" s="63"/>
      <c r="ASC64" s="63"/>
      <c r="ASD64" s="63"/>
      <c r="ASE64" s="63"/>
      <c r="ASF64" s="63"/>
      <c r="ASG64" s="63"/>
      <c r="ASH64" s="63"/>
      <c r="ASI64" s="63"/>
      <c r="ASJ64" s="63"/>
      <c r="ASK64" s="63"/>
      <c r="ASL64" s="63"/>
      <c r="ASM64" s="63"/>
      <c r="ASN64" s="63"/>
      <c r="ASO64" s="63"/>
      <c r="ASP64" s="63"/>
      <c r="ASQ64" s="63"/>
      <c r="ASR64" s="63"/>
      <c r="ASS64" s="63"/>
      <c r="AST64" s="63"/>
      <c r="ASU64" s="63"/>
      <c r="ASV64" s="63"/>
      <c r="ASW64" s="63"/>
      <c r="ASX64" s="63"/>
      <c r="ASY64" s="63"/>
      <c r="ASZ64" s="63"/>
      <c r="ATA64" s="63"/>
      <c r="ATB64" s="63"/>
      <c r="ATC64" s="63"/>
      <c r="ATD64" s="63"/>
      <c r="ATE64" s="63"/>
      <c r="ATF64" s="63"/>
      <c r="ATG64" s="63"/>
      <c r="ATH64" s="63"/>
      <c r="ATI64" s="63"/>
      <c r="ATJ64" s="63"/>
      <c r="ATK64" s="63"/>
      <c r="ATL64" s="63"/>
      <c r="ATM64" s="63"/>
      <c r="ATN64" s="63"/>
      <c r="ATO64" s="63"/>
      <c r="ATP64" s="63"/>
      <c r="ATQ64" s="63"/>
      <c r="ATR64" s="63"/>
      <c r="ATS64" s="63"/>
      <c r="ATT64" s="63"/>
      <c r="ATU64" s="63"/>
      <c r="ATV64" s="63"/>
      <c r="ATW64" s="63"/>
      <c r="ATX64" s="63"/>
      <c r="ATY64" s="63"/>
      <c r="ATZ64" s="63"/>
      <c r="AUA64" s="63"/>
      <c r="AUB64" s="63"/>
      <c r="AUC64" s="63"/>
      <c r="AUD64" s="63"/>
      <c r="AUE64" s="63"/>
      <c r="AUF64" s="63"/>
      <c r="AUG64" s="63"/>
      <c r="AUH64" s="63"/>
      <c r="AUI64" s="63"/>
      <c r="AUJ64" s="63"/>
      <c r="AUK64" s="63"/>
      <c r="AUL64" s="63"/>
      <c r="AUM64" s="63"/>
      <c r="AUN64" s="63"/>
      <c r="AUO64" s="63"/>
      <c r="AUP64" s="63"/>
      <c r="AUQ64" s="63"/>
      <c r="AUR64" s="63"/>
      <c r="AUS64" s="63"/>
      <c r="AUT64" s="63"/>
      <c r="AUU64" s="63"/>
      <c r="AUV64" s="63"/>
      <c r="AUW64" s="63"/>
      <c r="AUX64" s="63"/>
      <c r="AUY64" s="63"/>
      <c r="AUZ64" s="63"/>
      <c r="AVA64" s="63"/>
      <c r="AVB64" s="63"/>
      <c r="AVC64" s="63"/>
      <c r="AVD64" s="63"/>
      <c r="AVE64" s="63"/>
      <c r="AVF64" s="63"/>
      <c r="AVG64" s="63"/>
      <c r="AVH64" s="63"/>
      <c r="AVI64" s="63"/>
      <c r="AVJ64" s="63"/>
      <c r="AVK64" s="63"/>
      <c r="AVL64" s="63"/>
      <c r="AVM64" s="63"/>
      <c r="AVN64" s="63"/>
      <c r="AVO64" s="63"/>
      <c r="AVP64" s="63"/>
      <c r="AVQ64" s="63"/>
      <c r="AVR64" s="63"/>
      <c r="AVS64" s="63"/>
      <c r="AVT64" s="63"/>
      <c r="AVU64" s="63"/>
      <c r="AVV64" s="63"/>
      <c r="AVW64" s="63"/>
      <c r="AVX64" s="63"/>
      <c r="AVY64" s="63"/>
      <c r="AVZ64" s="63"/>
      <c r="AWA64" s="63"/>
      <c r="AWB64" s="63"/>
      <c r="AWC64" s="63"/>
      <c r="AWD64" s="63"/>
      <c r="AWE64" s="63"/>
      <c r="AWF64" s="63"/>
      <c r="AWG64" s="63"/>
      <c r="AWH64" s="63"/>
      <c r="AWI64" s="63"/>
      <c r="AWJ64" s="63"/>
      <c r="AWK64" s="63"/>
      <c r="AWL64" s="63"/>
      <c r="AWM64" s="63"/>
      <c r="AWN64" s="63"/>
      <c r="AWO64" s="63"/>
      <c r="AWP64" s="63"/>
      <c r="AWQ64" s="63"/>
      <c r="AWR64" s="63"/>
      <c r="AWS64" s="63"/>
      <c r="AWT64" s="63"/>
      <c r="AWU64" s="63"/>
      <c r="AWV64" s="63"/>
      <c r="AWW64" s="63"/>
      <c r="AWX64" s="63"/>
      <c r="AWY64" s="63"/>
      <c r="AWZ64" s="63"/>
      <c r="AXA64" s="63"/>
      <c r="AXB64" s="63"/>
      <c r="AXC64" s="63"/>
      <c r="AXD64" s="63"/>
      <c r="AXE64" s="63"/>
      <c r="AXF64" s="63"/>
      <c r="AXG64" s="63"/>
      <c r="AXH64" s="63"/>
      <c r="AXI64" s="63"/>
      <c r="AXJ64" s="63"/>
      <c r="AXK64" s="63"/>
      <c r="AXL64" s="63"/>
      <c r="AXM64" s="63"/>
      <c r="AXN64" s="63"/>
      <c r="AXO64" s="63"/>
      <c r="AXP64" s="63"/>
      <c r="AXQ64" s="63"/>
      <c r="AXR64" s="63"/>
      <c r="AXS64" s="63"/>
      <c r="AXT64" s="63"/>
      <c r="AXU64" s="63"/>
      <c r="AXV64" s="63"/>
      <c r="AXW64" s="63"/>
      <c r="AXX64" s="63"/>
      <c r="AXY64" s="63"/>
      <c r="AXZ64" s="63"/>
      <c r="AYA64" s="63"/>
      <c r="AYB64" s="63"/>
      <c r="AYC64" s="63"/>
      <c r="AYD64" s="63"/>
      <c r="AYE64" s="63"/>
      <c r="AYF64" s="63"/>
      <c r="AYG64" s="63"/>
      <c r="AYH64" s="63"/>
      <c r="AYI64" s="63"/>
      <c r="AYJ64" s="63"/>
      <c r="AYK64" s="63"/>
      <c r="AYL64" s="63"/>
      <c r="AYM64" s="63"/>
      <c r="AYN64" s="63"/>
      <c r="AYO64" s="63"/>
      <c r="AYP64" s="63"/>
      <c r="AYQ64" s="63"/>
      <c r="AYR64" s="63"/>
      <c r="AYS64" s="63"/>
      <c r="AYT64" s="63"/>
      <c r="AYU64" s="63"/>
      <c r="AYV64" s="63"/>
      <c r="AYW64" s="63"/>
      <c r="AYX64" s="63"/>
      <c r="AYY64" s="63"/>
      <c r="AYZ64" s="63"/>
      <c r="AZA64" s="63"/>
      <c r="AZB64" s="63"/>
      <c r="AZC64" s="63"/>
      <c r="AZD64" s="63"/>
      <c r="AZE64" s="63"/>
      <c r="AZF64" s="63"/>
      <c r="AZG64" s="63"/>
      <c r="AZH64" s="63"/>
      <c r="AZI64" s="63"/>
      <c r="AZJ64" s="63"/>
      <c r="AZK64" s="63"/>
      <c r="AZL64" s="63"/>
      <c r="AZM64" s="63"/>
      <c r="AZN64" s="63"/>
      <c r="AZO64" s="63"/>
      <c r="AZP64" s="63"/>
      <c r="AZQ64" s="63"/>
      <c r="AZR64" s="63"/>
      <c r="AZS64" s="63"/>
      <c r="AZT64" s="63"/>
      <c r="AZU64" s="63"/>
      <c r="AZV64" s="63"/>
      <c r="AZW64" s="63"/>
      <c r="AZX64" s="63"/>
      <c r="AZY64" s="63"/>
      <c r="AZZ64" s="63"/>
      <c r="BAA64" s="63"/>
      <c r="BAB64" s="63"/>
      <c r="BAC64" s="63"/>
      <c r="BAD64" s="63"/>
      <c r="BAE64" s="63"/>
      <c r="BAF64" s="63"/>
      <c r="BAG64" s="63"/>
      <c r="BAH64" s="63"/>
      <c r="BAI64" s="63"/>
      <c r="BAJ64" s="63"/>
      <c r="BAK64" s="63"/>
      <c r="BAL64" s="63"/>
      <c r="BAM64" s="63"/>
      <c r="BAN64" s="63"/>
      <c r="BAO64" s="63"/>
      <c r="BAP64" s="63"/>
      <c r="BAQ64" s="63"/>
      <c r="BAR64" s="63"/>
      <c r="BAS64" s="63"/>
      <c r="BAT64" s="63"/>
      <c r="BAU64" s="63"/>
      <c r="BAV64" s="63"/>
      <c r="BAW64" s="63"/>
      <c r="BAX64" s="63"/>
      <c r="BAY64" s="63"/>
      <c r="BAZ64" s="63"/>
      <c r="BBA64" s="63"/>
      <c r="BBB64" s="63"/>
      <c r="BBC64" s="63"/>
      <c r="BBD64" s="63"/>
      <c r="BBE64" s="63"/>
      <c r="BBF64" s="63"/>
      <c r="BBG64" s="63"/>
      <c r="BBH64" s="63"/>
      <c r="BBI64" s="63"/>
      <c r="BBJ64" s="63"/>
      <c r="BBK64" s="63"/>
      <c r="BBL64" s="63"/>
      <c r="BBM64" s="63"/>
      <c r="BBN64" s="63"/>
      <c r="BBO64" s="63"/>
      <c r="BBP64" s="63"/>
      <c r="BBQ64" s="63"/>
      <c r="BBR64" s="63"/>
      <c r="BBS64" s="63"/>
      <c r="BBT64" s="63"/>
      <c r="BBU64" s="63"/>
      <c r="BBV64" s="63"/>
      <c r="BBW64" s="63"/>
      <c r="BBX64" s="63"/>
      <c r="BBY64" s="63"/>
      <c r="BBZ64" s="63"/>
      <c r="BCA64" s="63"/>
      <c r="BCB64" s="63"/>
      <c r="BCC64" s="63"/>
      <c r="BCD64" s="63"/>
      <c r="BCE64" s="63"/>
      <c r="BCF64" s="63"/>
      <c r="BCG64" s="63"/>
      <c r="BCH64" s="63"/>
      <c r="BCI64" s="63"/>
      <c r="BCJ64" s="63"/>
      <c r="BCK64" s="63"/>
      <c r="BCL64" s="63"/>
      <c r="BCM64" s="63"/>
      <c r="BCN64" s="63"/>
      <c r="BCO64" s="63"/>
      <c r="BCP64" s="63"/>
      <c r="BCQ64" s="63"/>
      <c r="BCR64" s="63"/>
      <c r="BCS64" s="63"/>
      <c r="BCT64" s="63"/>
      <c r="BCU64" s="63"/>
      <c r="BCV64" s="63"/>
      <c r="BCW64" s="63"/>
      <c r="BCX64" s="63"/>
      <c r="BCY64" s="63"/>
      <c r="BCZ64" s="63"/>
      <c r="BDA64" s="63"/>
      <c r="BDB64" s="63"/>
      <c r="BDC64" s="63"/>
      <c r="BDD64" s="63"/>
      <c r="BDE64" s="63"/>
      <c r="BDF64" s="63"/>
      <c r="BDG64" s="63"/>
      <c r="BDH64" s="63"/>
      <c r="BDI64" s="63"/>
      <c r="BDJ64" s="63"/>
      <c r="BDK64" s="63"/>
      <c r="BDL64" s="63"/>
      <c r="BDM64" s="63"/>
      <c r="BDN64" s="63"/>
      <c r="BDO64" s="63"/>
      <c r="BDP64" s="63"/>
      <c r="BDQ64" s="63"/>
      <c r="BDR64" s="63"/>
      <c r="BDS64" s="63"/>
      <c r="BDT64" s="63"/>
      <c r="BDU64" s="63"/>
      <c r="BDV64" s="63"/>
      <c r="BDW64" s="63"/>
      <c r="BDX64" s="63"/>
      <c r="BDY64" s="63"/>
      <c r="BDZ64" s="63"/>
      <c r="BEA64" s="63"/>
      <c r="BEB64" s="63"/>
      <c r="BEC64" s="63"/>
      <c r="BED64" s="63"/>
      <c r="BEE64" s="63"/>
      <c r="BEF64" s="63"/>
      <c r="BEG64" s="63"/>
      <c r="BEH64" s="63"/>
      <c r="BEI64" s="63"/>
      <c r="BEJ64" s="63"/>
      <c r="BEK64" s="63"/>
      <c r="BEL64" s="63"/>
      <c r="BEM64" s="63"/>
      <c r="BEN64" s="63"/>
      <c r="BEO64" s="63"/>
      <c r="BEP64" s="63"/>
      <c r="BEQ64" s="63"/>
      <c r="BER64" s="63"/>
      <c r="BES64" s="63"/>
      <c r="BET64" s="63"/>
      <c r="BEU64" s="63"/>
      <c r="BEV64" s="63"/>
      <c r="BEW64" s="63"/>
      <c r="BEX64" s="63"/>
      <c r="BEY64" s="63"/>
      <c r="BEZ64" s="63"/>
      <c r="BFA64" s="63"/>
      <c r="BFB64" s="63"/>
      <c r="BFC64" s="63"/>
      <c r="BFD64" s="63"/>
      <c r="BFE64" s="63"/>
      <c r="BFF64" s="63"/>
      <c r="BFG64" s="63"/>
      <c r="BFH64" s="63"/>
      <c r="BFI64" s="63"/>
      <c r="BFJ64" s="63"/>
      <c r="BFK64" s="63"/>
      <c r="BFL64" s="63"/>
      <c r="BFM64" s="63"/>
      <c r="BFN64" s="63"/>
      <c r="BFO64" s="63"/>
      <c r="BFP64" s="63"/>
      <c r="BFQ64" s="63"/>
      <c r="BFR64" s="63"/>
      <c r="BFS64" s="63"/>
      <c r="BFT64" s="63"/>
      <c r="BFU64" s="63"/>
      <c r="BFV64" s="63"/>
      <c r="BFW64" s="63"/>
      <c r="BFX64" s="63"/>
      <c r="BFY64" s="63"/>
      <c r="BFZ64" s="63"/>
      <c r="BGA64" s="63"/>
      <c r="BGB64" s="63"/>
      <c r="BGC64" s="63"/>
      <c r="BGD64" s="63"/>
      <c r="BGE64" s="63"/>
      <c r="BGF64" s="63"/>
      <c r="BGG64" s="63"/>
      <c r="BGH64" s="63"/>
      <c r="BGI64" s="63"/>
      <c r="BGJ64" s="63"/>
      <c r="BGK64" s="63"/>
      <c r="BGL64" s="63"/>
      <c r="BGM64" s="63"/>
      <c r="BGN64" s="63"/>
      <c r="BGO64" s="63"/>
      <c r="BGP64" s="63"/>
      <c r="BGQ64" s="63"/>
      <c r="BGR64" s="63"/>
      <c r="BGS64" s="63"/>
      <c r="BGT64" s="63"/>
      <c r="BGU64" s="63"/>
      <c r="BGV64" s="63"/>
      <c r="BGW64" s="63"/>
      <c r="BGX64" s="63"/>
      <c r="BGY64" s="63"/>
      <c r="BGZ64" s="63"/>
      <c r="BHA64" s="63"/>
      <c r="BHB64" s="63"/>
      <c r="BHC64" s="63"/>
      <c r="BHD64" s="63"/>
      <c r="BHE64" s="63"/>
      <c r="BHF64" s="63"/>
      <c r="BHG64" s="63"/>
      <c r="BHH64" s="63"/>
      <c r="BHI64" s="63"/>
      <c r="BHJ64" s="63"/>
      <c r="BHK64" s="63"/>
      <c r="BHL64" s="63"/>
      <c r="BHM64" s="63"/>
      <c r="BHN64" s="63"/>
      <c r="BHO64" s="63"/>
      <c r="BHP64" s="63"/>
      <c r="BHQ64" s="63"/>
      <c r="BHR64" s="63"/>
      <c r="BHS64" s="63"/>
      <c r="BHT64" s="63"/>
      <c r="BHU64" s="63"/>
      <c r="BHV64" s="63"/>
      <c r="BHW64" s="63"/>
      <c r="BHX64" s="63"/>
      <c r="BHY64" s="63"/>
      <c r="BHZ64" s="63"/>
      <c r="BIA64" s="63"/>
      <c r="BIB64" s="63"/>
      <c r="BIC64" s="63"/>
      <c r="BID64" s="63"/>
      <c r="BIE64" s="63"/>
      <c r="BIF64" s="63"/>
      <c r="BIG64" s="63"/>
      <c r="BIH64" s="63"/>
      <c r="BII64" s="63"/>
      <c r="BIJ64" s="63"/>
      <c r="BIK64" s="63"/>
      <c r="BIL64" s="63"/>
      <c r="BIM64" s="63"/>
      <c r="BIN64" s="63"/>
      <c r="BIO64" s="63"/>
      <c r="BIP64" s="63"/>
      <c r="BIQ64" s="63"/>
      <c r="BIR64" s="63"/>
      <c r="BIS64" s="63"/>
      <c r="BIT64" s="63"/>
      <c r="BIU64" s="63"/>
      <c r="BIV64" s="63"/>
      <c r="BIW64" s="63"/>
      <c r="BIX64" s="63"/>
      <c r="BIY64" s="63"/>
      <c r="BIZ64" s="63"/>
      <c r="BJA64" s="63"/>
      <c r="BJB64" s="63"/>
      <c r="BJC64" s="63"/>
      <c r="BJD64" s="63"/>
      <c r="BJE64" s="63"/>
      <c r="BJF64" s="63"/>
      <c r="BJG64" s="63"/>
      <c r="BJH64" s="63"/>
      <c r="BJI64" s="63"/>
      <c r="BJJ64" s="63"/>
      <c r="BJK64" s="63"/>
      <c r="BJL64" s="63"/>
      <c r="BJM64" s="63"/>
      <c r="BJN64" s="63"/>
      <c r="BJO64" s="63"/>
      <c r="BJP64" s="63"/>
      <c r="BJQ64" s="63"/>
      <c r="BJR64" s="63"/>
      <c r="BJS64" s="63"/>
      <c r="BJT64" s="63"/>
      <c r="BJU64" s="63"/>
      <c r="BJV64" s="63"/>
      <c r="BJW64" s="63"/>
      <c r="BJX64" s="63"/>
      <c r="BJY64" s="63"/>
      <c r="BJZ64" s="63"/>
      <c r="BKA64" s="63"/>
      <c r="BKB64" s="63"/>
      <c r="BKC64" s="63"/>
      <c r="BKD64" s="63"/>
      <c r="BKE64" s="63"/>
      <c r="BKF64" s="63"/>
      <c r="BKG64" s="63"/>
      <c r="BKH64" s="63"/>
      <c r="BKI64" s="63"/>
      <c r="BKJ64" s="63"/>
      <c r="BKK64" s="63"/>
      <c r="BKL64" s="63"/>
      <c r="BKM64" s="63"/>
      <c r="BKN64" s="63"/>
      <c r="BKO64" s="63"/>
      <c r="BKP64" s="63"/>
      <c r="BKQ64" s="63"/>
      <c r="BKR64" s="63"/>
      <c r="BKS64" s="63"/>
      <c r="BKT64" s="63"/>
      <c r="BKU64" s="63"/>
      <c r="BKV64" s="63"/>
      <c r="BKW64" s="63"/>
      <c r="BKX64" s="63"/>
      <c r="BKY64" s="63"/>
      <c r="BKZ64" s="63"/>
      <c r="BLA64" s="63"/>
      <c r="BLB64" s="63"/>
      <c r="BLC64" s="63"/>
      <c r="BLD64" s="63"/>
      <c r="BLE64" s="63"/>
      <c r="BLF64" s="63"/>
      <c r="BLG64" s="63"/>
      <c r="BLH64" s="63"/>
      <c r="BLI64" s="63"/>
      <c r="BLJ64" s="63"/>
      <c r="BLK64" s="63"/>
      <c r="BLL64" s="63"/>
      <c r="BLM64" s="63"/>
      <c r="BLN64" s="63"/>
      <c r="BLO64" s="63"/>
      <c r="BLP64" s="63"/>
      <c r="BLQ64" s="63"/>
      <c r="BLR64" s="63"/>
      <c r="BLS64" s="63"/>
      <c r="BLT64" s="63"/>
      <c r="BLU64" s="63"/>
      <c r="BLV64" s="63"/>
      <c r="BLW64" s="63"/>
      <c r="BLX64" s="63"/>
      <c r="BLY64" s="63"/>
      <c r="BLZ64" s="63"/>
      <c r="BMA64" s="63"/>
      <c r="BMB64" s="63"/>
      <c r="BMC64" s="63"/>
      <c r="BMD64" s="63"/>
      <c r="BME64" s="63"/>
    </row>
    <row r="65" spans="1:1695" s="1" customFormat="1" ht="15" hidden="1" customHeight="1" x14ac:dyDescent="0.25">
      <c r="A65" s="107" t="s">
        <v>258</v>
      </c>
      <c r="B65" s="119" t="e">
        <f>VLOOKUP(A65,'Tirantes - Executados'!$A$8:$M$404,10,FALSE)</f>
        <v>#N/A</v>
      </c>
      <c r="C65" s="133" t="e">
        <f>VLOOKUP(A65,'Tirantes - Executados'!$A$1:$M$405,17,FALSE)</f>
        <v>#N/A</v>
      </c>
      <c r="D65" s="122" t="e">
        <f>VLOOKUP(A65,'Tirantes - Executados'!$A$8:$M$404,18,FALSE)</f>
        <v>#N/A</v>
      </c>
      <c r="E65" s="133" t="e">
        <f>VLOOKUP(A65,'Tirantes - Executados'!$A$1:$M$405,19,FALSE)</f>
        <v>#N/A</v>
      </c>
      <c r="F65" s="122" t="e">
        <f>VLOOKUP(A65,'Tirantes - Executados'!$A$8:$M$404,20,FALSE)</f>
        <v>#N/A</v>
      </c>
      <c r="G65" s="133" t="e">
        <f>VLOOKUP(A65,'Tirantes - Executados'!$A$1:$M$405,21,FALSE)</f>
        <v>#N/A</v>
      </c>
      <c r="H65" s="122" t="e">
        <f>VLOOKUP(A65,'Tirantes - Executados'!$A$8:$M$404,22,FALSE)</f>
        <v>#N/A</v>
      </c>
      <c r="I65" s="133" t="e">
        <f>VLOOKUP(A65,'Tirantes - Executados'!$A$1:$M$405,23,FALSE)</f>
        <v>#N/A</v>
      </c>
      <c r="J65" s="122" t="e">
        <f>VLOOKUP(A65,'Tirantes - Executados'!$A$8:$M$404,24,FALSE)</f>
        <v>#N/A</v>
      </c>
      <c r="K65" s="108" t="e">
        <f>VLOOKUP(A65,'Tirantes - Executados'!$A$8:$M$404,11,FALSE)</f>
        <v>#N/A</v>
      </c>
      <c r="L65" s="133" t="e">
        <f>VLOOKUP(A65,'Tirantes - Executados'!$A$1:$M$405,28,FALSE)</f>
        <v>#N/A</v>
      </c>
      <c r="M65" s="122" t="e">
        <f>VLOOKUP(A65,'Tirantes - Executados'!$A$8:$M$404,29,FALSE)</f>
        <v>#N/A</v>
      </c>
      <c r="N65" s="133" t="e">
        <f>VLOOKUP(A65,'Tirantes - Executados'!$A$1:$M$405,30,FALSE)</f>
        <v>#N/A</v>
      </c>
      <c r="O65" s="122" t="e">
        <f>VLOOKUP(A65,'Tirantes - Executados'!$A$8:$M$404,31,FALSE)</f>
        <v>#N/A</v>
      </c>
      <c r="P65" s="133" t="e">
        <f>VLOOKUP(A65,'Tirantes - Executados'!$A$1:$M$405,32,FALSE)</f>
        <v>#N/A</v>
      </c>
      <c r="Q65" s="122" t="e">
        <f>VLOOKUP(A65,'Tirantes - Executados'!$A$8:$M$404,33,FALSE)</f>
        <v>#N/A</v>
      </c>
      <c r="R65" s="133" t="e">
        <f>VLOOKUP(A65,'Tirantes - Executados'!$A$1:$M$405,34,FALSE)</f>
        <v>#N/A</v>
      </c>
      <c r="S65" s="122" t="e">
        <f>VLOOKUP(A65,'Tirantes - Executados'!$A$8:$M$404,35,FALSE)</f>
        <v>#N/A</v>
      </c>
      <c r="T65" s="108" t="e">
        <f>VLOOKUP(A65,'Tirantes - Executados'!$A$8:$M$404,12,FALSE)</f>
        <v>#N/A</v>
      </c>
      <c r="U65" s="133" t="e">
        <f>VLOOKUP(A65,'Tirantes - Executados'!$A$1:$M$405,39,FALSE)</f>
        <v>#N/A</v>
      </c>
      <c r="V65" s="122" t="e">
        <f>VLOOKUP(A65,'Tirantes - Executados'!$A$8:$M$404,40,FALSE)</f>
        <v>#N/A</v>
      </c>
      <c r="W65" s="133" t="e">
        <f>VLOOKUP(A65,'Tirantes - Executados'!$A$1:$M$405,41,FALSE)</f>
        <v>#N/A</v>
      </c>
      <c r="X65" s="122" t="e">
        <f>VLOOKUP(A65,'Tirantes - Executados'!$A$8:$M$404,42,FALSE)</f>
        <v>#N/A</v>
      </c>
      <c r="Y65" s="133" t="e">
        <f>VLOOKUP(A65,'Tirantes - Executados'!$A$1:$M$405,43,FALSE)</f>
        <v>#N/A</v>
      </c>
      <c r="Z65" s="122" t="e">
        <f>VLOOKUP(A65,'Tirantes - Executados'!$A$8:$M$404,44,FALSE)</f>
        <v>#N/A</v>
      </c>
      <c r="AA65" s="133" t="e">
        <f>VLOOKUP(A65,'Tirantes - Executados'!$A$1:$M$405,45,FALSE)</f>
        <v>#N/A</v>
      </c>
      <c r="AB65" s="132" t="e">
        <f>VLOOKUP(A65,'Tirantes - Executados'!$A$8:$M$404,46,FALSE)</f>
        <v>#N/A</v>
      </c>
      <c r="AC65" s="99" t="s">
        <v>300</v>
      </c>
      <c r="AD65" s="109" t="e">
        <f>VLOOKUP(A65,'Tirantes - Executados'!$A$8:$M$404,14,FALSE)</f>
        <v>#N/A</v>
      </c>
      <c r="AE65" s="63"/>
      <c r="AF65" s="118" t="e">
        <f>VLOOKUP(A65,'Tirantes - Executados'!$A$1:$M$569,13,FALSE)</f>
        <v>#N/A</v>
      </c>
      <c r="AG65" s="63"/>
      <c r="AH65" s="63"/>
      <c r="AI65" s="230" t="e">
        <f>VLOOKUP(A65,'Tirantes - Executados'!$A$7:$M$404,50)</f>
        <v>#REF!</v>
      </c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  <c r="JI65" s="63"/>
      <c r="JJ65" s="63"/>
      <c r="JK65" s="63"/>
      <c r="JL65" s="63"/>
      <c r="JM65" s="63"/>
      <c r="JN65" s="63"/>
      <c r="JO65" s="63"/>
      <c r="JP65" s="63"/>
      <c r="JQ65" s="63"/>
      <c r="JR65" s="63"/>
      <c r="JS65" s="63"/>
      <c r="JT65" s="63"/>
      <c r="JU65" s="63"/>
      <c r="JV65" s="63"/>
      <c r="JW65" s="63"/>
      <c r="JX65" s="63"/>
      <c r="JY65" s="63"/>
      <c r="JZ65" s="63"/>
      <c r="KA65" s="63"/>
      <c r="KB65" s="63"/>
      <c r="KC65" s="63"/>
      <c r="KD65" s="63"/>
      <c r="KE65" s="63"/>
      <c r="KF65" s="63"/>
      <c r="KG65" s="63"/>
      <c r="KH65" s="63"/>
      <c r="KI65" s="63"/>
      <c r="KJ65" s="63"/>
      <c r="KK65" s="63"/>
      <c r="KL65" s="63"/>
      <c r="KM65" s="63"/>
      <c r="KN65" s="63"/>
      <c r="KO65" s="63"/>
      <c r="KP65" s="63"/>
      <c r="KQ65" s="63"/>
      <c r="KR65" s="63"/>
      <c r="KS65" s="63"/>
      <c r="KT65" s="63"/>
      <c r="KU65" s="63"/>
      <c r="KV65" s="63"/>
      <c r="KW65" s="63"/>
      <c r="KX65" s="63"/>
      <c r="KY65" s="63"/>
      <c r="KZ65" s="63"/>
      <c r="LA65" s="63"/>
      <c r="LB65" s="63"/>
      <c r="LC65" s="63"/>
      <c r="LD65" s="63"/>
      <c r="LE65" s="63"/>
      <c r="LF65" s="63"/>
      <c r="LG65" s="63"/>
      <c r="LH65" s="63"/>
      <c r="LI65" s="63"/>
      <c r="LJ65" s="63"/>
      <c r="LK65" s="63"/>
      <c r="LL65" s="63"/>
      <c r="LM65" s="63"/>
      <c r="LN65" s="63"/>
      <c r="LO65" s="63"/>
      <c r="LP65" s="63"/>
      <c r="LQ65" s="63"/>
      <c r="LR65" s="63"/>
      <c r="LS65" s="63"/>
      <c r="LT65" s="63"/>
      <c r="LU65" s="63"/>
      <c r="LV65" s="63"/>
      <c r="LW65" s="63"/>
      <c r="LX65" s="63"/>
      <c r="LY65" s="63"/>
      <c r="LZ65" s="63"/>
      <c r="MA65" s="63"/>
      <c r="MB65" s="63"/>
      <c r="MC65" s="63"/>
      <c r="MD65" s="63"/>
      <c r="ME65" s="63"/>
      <c r="MF65" s="63"/>
      <c r="MG65" s="63"/>
      <c r="MH65" s="63"/>
      <c r="MI65" s="63"/>
      <c r="MJ65" s="63"/>
      <c r="MK65" s="63"/>
      <c r="ML65" s="63"/>
      <c r="MM65" s="63"/>
      <c r="MN65" s="63"/>
      <c r="MO65" s="63"/>
      <c r="MP65" s="63"/>
      <c r="MQ65" s="63"/>
      <c r="MR65" s="63"/>
      <c r="MS65" s="63"/>
      <c r="MT65" s="63"/>
      <c r="MU65" s="63"/>
      <c r="MV65" s="63"/>
      <c r="MW65" s="63"/>
      <c r="MX65" s="63"/>
      <c r="MY65" s="63"/>
      <c r="MZ65" s="63"/>
      <c r="NA65" s="63"/>
      <c r="NB65" s="63"/>
      <c r="NC65" s="63"/>
      <c r="ND65" s="63"/>
      <c r="NE65" s="63"/>
      <c r="NF65" s="63"/>
      <c r="NG65" s="63"/>
      <c r="NH65" s="63"/>
      <c r="NI65" s="63"/>
      <c r="NJ65" s="63"/>
      <c r="NK65" s="63"/>
      <c r="NL65" s="63"/>
      <c r="NM65" s="63"/>
      <c r="NN65" s="63"/>
      <c r="NO65" s="63"/>
      <c r="NP65" s="63"/>
      <c r="NQ65" s="63"/>
      <c r="NR65" s="63"/>
      <c r="NS65" s="63"/>
      <c r="NT65" s="63"/>
      <c r="NU65" s="63"/>
      <c r="NV65" s="63"/>
      <c r="NW65" s="63"/>
      <c r="NX65" s="63"/>
      <c r="NY65" s="63"/>
      <c r="NZ65" s="63"/>
      <c r="OA65" s="63"/>
      <c r="OB65" s="63"/>
      <c r="OC65" s="63"/>
      <c r="OD65" s="63"/>
      <c r="OE65" s="63"/>
      <c r="OF65" s="63"/>
      <c r="OG65" s="63"/>
      <c r="OH65" s="63"/>
      <c r="OI65" s="63"/>
      <c r="OJ65" s="63"/>
      <c r="OK65" s="63"/>
      <c r="OL65" s="63"/>
      <c r="OM65" s="63"/>
      <c r="ON65" s="63"/>
      <c r="OO65" s="63"/>
      <c r="OP65" s="63"/>
      <c r="OQ65" s="63"/>
      <c r="OR65" s="63"/>
      <c r="OS65" s="63"/>
      <c r="OT65" s="63"/>
      <c r="OU65" s="63"/>
      <c r="OV65" s="63"/>
      <c r="OW65" s="63"/>
      <c r="OX65" s="63"/>
      <c r="OY65" s="63"/>
      <c r="OZ65" s="63"/>
      <c r="PA65" s="63"/>
      <c r="PB65" s="63"/>
      <c r="PC65" s="63"/>
      <c r="PD65" s="63"/>
      <c r="PE65" s="63"/>
      <c r="PF65" s="63"/>
      <c r="PG65" s="63"/>
      <c r="PH65" s="63"/>
      <c r="PI65" s="63"/>
      <c r="PJ65" s="63"/>
      <c r="PK65" s="63"/>
      <c r="PL65" s="63"/>
      <c r="PM65" s="63"/>
      <c r="PN65" s="63"/>
      <c r="PO65" s="63"/>
      <c r="PP65" s="63"/>
      <c r="PQ65" s="63"/>
      <c r="PR65" s="63"/>
      <c r="PS65" s="63"/>
      <c r="PT65" s="63"/>
      <c r="PU65" s="63"/>
      <c r="PV65" s="63"/>
      <c r="PW65" s="63"/>
      <c r="PX65" s="63"/>
      <c r="PY65" s="63"/>
      <c r="PZ65" s="63"/>
      <c r="QA65" s="63"/>
      <c r="QB65" s="63"/>
      <c r="QC65" s="63"/>
      <c r="QD65" s="63"/>
      <c r="QE65" s="63"/>
      <c r="QF65" s="63"/>
      <c r="QG65" s="63"/>
      <c r="QH65" s="63"/>
      <c r="QI65" s="63"/>
      <c r="QJ65" s="63"/>
      <c r="QK65" s="63"/>
      <c r="QL65" s="63"/>
      <c r="QM65" s="63"/>
      <c r="QN65" s="63"/>
      <c r="QO65" s="63"/>
      <c r="QP65" s="63"/>
      <c r="QQ65" s="63"/>
      <c r="QR65" s="63"/>
      <c r="QS65" s="63"/>
      <c r="QT65" s="63"/>
      <c r="QU65" s="63"/>
      <c r="QV65" s="63"/>
      <c r="QW65" s="63"/>
      <c r="QX65" s="63"/>
      <c r="QY65" s="63"/>
      <c r="QZ65" s="63"/>
      <c r="RA65" s="63"/>
      <c r="RB65" s="63"/>
      <c r="RC65" s="63"/>
      <c r="RD65" s="63"/>
      <c r="RE65" s="63"/>
      <c r="RF65" s="63"/>
      <c r="RG65" s="63"/>
      <c r="RH65" s="63"/>
      <c r="RI65" s="63"/>
      <c r="RJ65" s="63"/>
      <c r="RK65" s="63"/>
      <c r="RL65" s="63"/>
      <c r="RM65" s="63"/>
      <c r="RN65" s="63"/>
      <c r="RO65" s="63"/>
      <c r="RP65" s="63"/>
      <c r="RQ65" s="63"/>
      <c r="RR65" s="63"/>
      <c r="RS65" s="63"/>
      <c r="RT65" s="63"/>
      <c r="RU65" s="63"/>
      <c r="RV65" s="63"/>
      <c r="RW65" s="63"/>
      <c r="RX65" s="63"/>
      <c r="RY65" s="63"/>
      <c r="RZ65" s="63"/>
      <c r="SA65" s="63"/>
      <c r="SB65" s="63"/>
      <c r="SC65" s="63"/>
      <c r="SD65" s="63"/>
      <c r="SE65" s="63"/>
      <c r="SF65" s="63"/>
      <c r="SG65" s="63"/>
      <c r="SH65" s="63"/>
      <c r="SI65" s="63"/>
      <c r="SJ65" s="63"/>
      <c r="SK65" s="63"/>
      <c r="SL65" s="63"/>
      <c r="SM65" s="63"/>
      <c r="SN65" s="63"/>
      <c r="SO65" s="63"/>
      <c r="SP65" s="63"/>
      <c r="SQ65" s="63"/>
      <c r="SR65" s="63"/>
      <c r="SS65" s="63"/>
      <c r="ST65" s="63"/>
      <c r="SU65" s="63"/>
      <c r="SV65" s="63"/>
      <c r="SW65" s="63"/>
      <c r="SX65" s="63"/>
      <c r="SY65" s="63"/>
      <c r="SZ65" s="63"/>
      <c r="TA65" s="63"/>
      <c r="TB65" s="63"/>
      <c r="TC65" s="63"/>
      <c r="TD65" s="63"/>
      <c r="TE65" s="63"/>
      <c r="TF65" s="63"/>
      <c r="TG65" s="63"/>
      <c r="TH65" s="63"/>
      <c r="TI65" s="63"/>
      <c r="TJ65" s="63"/>
      <c r="TK65" s="63"/>
      <c r="TL65" s="63"/>
      <c r="TM65" s="63"/>
      <c r="TN65" s="63"/>
      <c r="TO65" s="63"/>
      <c r="TP65" s="63"/>
      <c r="TQ65" s="63"/>
      <c r="TR65" s="63"/>
      <c r="TS65" s="63"/>
      <c r="TT65" s="63"/>
      <c r="TU65" s="63"/>
      <c r="TV65" s="63"/>
      <c r="TW65" s="63"/>
      <c r="TX65" s="63"/>
      <c r="TY65" s="63"/>
      <c r="TZ65" s="63"/>
      <c r="UA65" s="63"/>
      <c r="UB65" s="63"/>
      <c r="UC65" s="63"/>
      <c r="UD65" s="63"/>
      <c r="UE65" s="63"/>
      <c r="UF65" s="63"/>
      <c r="UG65" s="63"/>
      <c r="UH65" s="63"/>
      <c r="UI65" s="63"/>
      <c r="UJ65" s="63"/>
      <c r="UK65" s="63"/>
      <c r="UL65" s="63"/>
      <c r="UM65" s="63"/>
      <c r="UN65" s="63"/>
      <c r="UO65" s="63"/>
      <c r="UP65" s="63"/>
      <c r="UQ65" s="63"/>
      <c r="UR65" s="63"/>
      <c r="US65" s="63"/>
      <c r="UT65" s="63"/>
      <c r="UU65" s="63"/>
      <c r="UV65" s="63"/>
      <c r="UW65" s="63"/>
      <c r="UX65" s="63"/>
      <c r="UY65" s="63"/>
      <c r="UZ65" s="63"/>
      <c r="VA65" s="63"/>
      <c r="VB65" s="63"/>
      <c r="VC65" s="63"/>
      <c r="VD65" s="63"/>
      <c r="VE65" s="63"/>
      <c r="VF65" s="63"/>
      <c r="VG65" s="63"/>
      <c r="VH65" s="63"/>
      <c r="VI65" s="63"/>
      <c r="VJ65" s="63"/>
      <c r="VK65" s="63"/>
      <c r="VL65" s="63"/>
      <c r="VM65" s="63"/>
      <c r="VN65" s="63"/>
      <c r="VO65" s="63"/>
      <c r="VP65" s="63"/>
      <c r="VQ65" s="63"/>
      <c r="VR65" s="63"/>
      <c r="VS65" s="63"/>
      <c r="VT65" s="63"/>
      <c r="VU65" s="63"/>
      <c r="VV65" s="63"/>
      <c r="VW65" s="63"/>
      <c r="VX65" s="63"/>
      <c r="VY65" s="63"/>
      <c r="VZ65" s="63"/>
      <c r="WA65" s="63"/>
      <c r="WB65" s="63"/>
      <c r="WC65" s="63"/>
      <c r="WD65" s="63"/>
      <c r="WE65" s="63"/>
      <c r="WF65" s="63"/>
      <c r="WG65" s="63"/>
      <c r="WH65" s="63"/>
      <c r="WI65" s="63"/>
      <c r="WJ65" s="63"/>
      <c r="WK65" s="63"/>
      <c r="WL65" s="63"/>
      <c r="WM65" s="63"/>
      <c r="WN65" s="63"/>
      <c r="WO65" s="63"/>
      <c r="WP65" s="63"/>
      <c r="WQ65" s="63"/>
      <c r="WR65" s="63"/>
      <c r="WS65" s="63"/>
      <c r="WT65" s="63"/>
      <c r="WU65" s="63"/>
      <c r="WV65" s="63"/>
      <c r="WW65" s="63"/>
      <c r="WX65" s="63"/>
      <c r="WY65" s="63"/>
      <c r="WZ65" s="63"/>
      <c r="XA65" s="63"/>
      <c r="XB65" s="63"/>
      <c r="XC65" s="63"/>
      <c r="XD65" s="63"/>
      <c r="XE65" s="63"/>
      <c r="XF65" s="63"/>
      <c r="XG65" s="63"/>
      <c r="XH65" s="63"/>
      <c r="XI65" s="63"/>
      <c r="XJ65" s="63"/>
      <c r="XK65" s="63"/>
      <c r="XL65" s="63"/>
      <c r="XM65" s="63"/>
      <c r="XN65" s="63"/>
      <c r="XO65" s="63"/>
      <c r="XP65" s="63"/>
      <c r="XQ65" s="63"/>
      <c r="XR65" s="63"/>
      <c r="XS65" s="63"/>
      <c r="XT65" s="63"/>
      <c r="XU65" s="63"/>
      <c r="XV65" s="63"/>
      <c r="XW65" s="63"/>
      <c r="XX65" s="63"/>
      <c r="XY65" s="63"/>
      <c r="XZ65" s="63"/>
      <c r="YA65" s="63"/>
      <c r="YB65" s="63"/>
      <c r="YC65" s="63"/>
      <c r="YD65" s="63"/>
      <c r="YE65" s="63"/>
      <c r="YF65" s="63"/>
      <c r="YG65" s="63"/>
      <c r="YH65" s="63"/>
      <c r="YI65" s="63"/>
      <c r="YJ65" s="63"/>
      <c r="YK65" s="63"/>
      <c r="YL65" s="63"/>
      <c r="YM65" s="63"/>
      <c r="YN65" s="63"/>
      <c r="YO65" s="63"/>
      <c r="YP65" s="63"/>
      <c r="YQ65" s="63"/>
      <c r="YR65" s="63"/>
      <c r="YS65" s="63"/>
      <c r="YT65" s="63"/>
      <c r="YU65" s="63"/>
      <c r="YV65" s="63"/>
      <c r="YW65" s="63"/>
      <c r="YX65" s="63"/>
      <c r="YY65" s="63"/>
      <c r="YZ65" s="63"/>
      <c r="ZA65" s="63"/>
      <c r="ZB65" s="63"/>
      <c r="ZC65" s="63"/>
      <c r="ZD65" s="63"/>
      <c r="ZE65" s="63"/>
      <c r="ZF65" s="63"/>
      <c r="ZG65" s="63"/>
      <c r="ZH65" s="63"/>
      <c r="ZI65" s="63"/>
      <c r="ZJ65" s="63"/>
      <c r="ZK65" s="63"/>
      <c r="ZL65" s="63"/>
      <c r="ZM65" s="63"/>
      <c r="ZN65" s="63"/>
      <c r="ZO65" s="63"/>
      <c r="ZP65" s="63"/>
      <c r="ZQ65" s="63"/>
      <c r="ZR65" s="63"/>
      <c r="ZS65" s="63"/>
      <c r="ZT65" s="63"/>
      <c r="ZU65" s="63"/>
      <c r="ZV65" s="63"/>
      <c r="ZW65" s="63"/>
      <c r="ZX65" s="63"/>
      <c r="ZY65" s="63"/>
      <c r="ZZ65" s="63"/>
      <c r="AAA65" s="63"/>
      <c r="AAB65" s="63"/>
      <c r="AAC65" s="63"/>
      <c r="AAD65" s="63"/>
      <c r="AAE65" s="63"/>
      <c r="AAF65" s="63"/>
      <c r="AAG65" s="63"/>
      <c r="AAH65" s="63"/>
      <c r="AAI65" s="63"/>
      <c r="AAJ65" s="63"/>
      <c r="AAK65" s="63"/>
      <c r="AAL65" s="63"/>
      <c r="AAM65" s="63"/>
      <c r="AAN65" s="63"/>
      <c r="AAO65" s="63"/>
      <c r="AAP65" s="63"/>
      <c r="AAQ65" s="63"/>
      <c r="AAR65" s="63"/>
      <c r="AAS65" s="63"/>
      <c r="AAT65" s="63"/>
      <c r="AAU65" s="63"/>
      <c r="AAV65" s="63"/>
      <c r="AAW65" s="63"/>
      <c r="AAX65" s="63"/>
      <c r="AAY65" s="63"/>
      <c r="AAZ65" s="63"/>
      <c r="ABA65" s="63"/>
      <c r="ABB65" s="63"/>
      <c r="ABC65" s="63"/>
      <c r="ABD65" s="63"/>
      <c r="ABE65" s="63"/>
      <c r="ABF65" s="63"/>
      <c r="ABG65" s="63"/>
      <c r="ABH65" s="63"/>
      <c r="ABI65" s="63"/>
      <c r="ABJ65" s="63"/>
      <c r="ABK65" s="63"/>
      <c r="ABL65" s="63"/>
      <c r="ABM65" s="63"/>
      <c r="ABN65" s="63"/>
      <c r="ABO65" s="63"/>
      <c r="ABP65" s="63"/>
      <c r="ABQ65" s="63"/>
      <c r="ABR65" s="63"/>
      <c r="ABS65" s="63"/>
      <c r="ABT65" s="63"/>
      <c r="ABU65" s="63"/>
      <c r="ABV65" s="63"/>
      <c r="ABW65" s="63"/>
      <c r="ABX65" s="63"/>
      <c r="ABY65" s="63"/>
      <c r="ABZ65" s="63"/>
      <c r="ACA65" s="63"/>
      <c r="ACB65" s="63"/>
      <c r="ACC65" s="63"/>
      <c r="ACD65" s="63"/>
      <c r="ACE65" s="63"/>
      <c r="ACF65" s="63"/>
      <c r="ACG65" s="63"/>
      <c r="ACH65" s="63"/>
      <c r="ACI65" s="63"/>
      <c r="ACJ65" s="63"/>
      <c r="ACK65" s="63"/>
      <c r="ACL65" s="63"/>
      <c r="ACM65" s="63"/>
      <c r="ACN65" s="63"/>
      <c r="ACO65" s="63"/>
      <c r="ACP65" s="63"/>
      <c r="ACQ65" s="63"/>
      <c r="ACR65" s="63"/>
      <c r="ACS65" s="63"/>
      <c r="ACT65" s="63"/>
      <c r="ACU65" s="63"/>
      <c r="ACV65" s="63"/>
      <c r="ACW65" s="63"/>
      <c r="ACX65" s="63"/>
      <c r="ACY65" s="63"/>
      <c r="ACZ65" s="63"/>
      <c r="ADA65" s="63"/>
      <c r="ADB65" s="63"/>
      <c r="ADC65" s="63"/>
      <c r="ADD65" s="63"/>
      <c r="ADE65" s="63"/>
      <c r="ADF65" s="63"/>
      <c r="ADG65" s="63"/>
      <c r="ADH65" s="63"/>
      <c r="ADI65" s="63"/>
      <c r="ADJ65" s="63"/>
      <c r="ADK65" s="63"/>
      <c r="ADL65" s="63"/>
      <c r="ADM65" s="63"/>
      <c r="ADN65" s="63"/>
      <c r="ADO65" s="63"/>
      <c r="ADP65" s="63"/>
      <c r="ADQ65" s="63"/>
      <c r="ADR65" s="63"/>
      <c r="ADS65" s="63"/>
      <c r="ADT65" s="63"/>
      <c r="ADU65" s="63"/>
      <c r="ADV65" s="63"/>
      <c r="ADW65" s="63"/>
      <c r="ADX65" s="63"/>
      <c r="ADY65" s="63"/>
      <c r="ADZ65" s="63"/>
      <c r="AEA65" s="63"/>
      <c r="AEB65" s="63"/>
      <c r="AEC65" s="63"/>
      <c r="AED65" s="63"/>
      <c r="AEE65" s="63"/>
      <c r="AEF65" s="63"/>
      <c r="AEG65" s="63"/>
      <c r="AEH65" s="63"/>
      <c r="AEI65" s="63"/>
      <c r="AEJ65" s="63"/>
      <c r="AEK65" s="63"/>
      <c r="AEL65" s="63"/>
      <c r="AEM65" s="63"/>
      <c r="AEN65" s="63"/>
      <c r="AEO65" s="63"/>
      <c r="AEP65" s="63"/>
      <c r="AEQ65" s="63"/>
      <c r="AER65" s="63"/>
      <c r="AES65" s="63"/>
      <c r="AET65" s="63"/>
      <c r="AEU65" s="63"/>
      <c r="AEV65" s="63"/>
      <c r="AEW65" s="63"/>
      <c r="AEX65" s="63"/>
      <c r="AEY65" s="63"/>
      <c r="AEZ65" s="63"/>
      <c r="AFA65" s="63"/>
      <c r="AFB65" s="63"/>
      <c r="AFC65" s="63"/>
      <c r="AFD65" s="63"/>
      <c r="AFE65" s="63"/>
      <c r="AFF65" s="63"/>
      <c r="AFG65" s="63"/>
      <c r="AFH65" s="63"/>
      <c r="AFI65" s="63"/>
      <c r="AFJ65" s="63"/>
      <c r="AFK65" s="63"/>
      <c r="AFL65" s="63"/>
      <c r="AFM65" s="63"/>
      <c r="AFN65" s="63"/>
      <c r="AFO65" s="63"/>
      <c r="AFP65" s="63"/>
      <c r="AFQ65" s="63"/>
      <c r="AFR65" s="63"/>
      <c r="AFS65" s="63"/>
      <c r="AFT65" s="63"/>
      <c r="AFU65" s="63"/>
      <c r="AFV65" s="63"/>
      <c r="AFW65" s="63"/>
      <c r="AFX65" s="63"/>
      <c r="AFY65" s="63"/>
      <c r="AFZ65" s="63"/>
      <c r="AGA65" s="63"/>
      <c r="AGB65" s="63"/>
      <c r="AGC65" s="63"/>
      <c r="AGD65" s="63"/>
      <c r="AGE65" s="63"/>
      <c r="AGF65" s="63"/>
      <c r="AGG65" s="63"/>
      <c r="AGH65" s="63"/>
      <c r="AGI65" s="63"/>
      <c r="AGJ65" s="63"/>
      <c r="AGK65" s="63"/>
      <c r="AGL65" s="63"/>
      <c r="AGM65" s="63"/>
      <c r="AGN65" s="63"/>
      <c r="AGO65" s="63"/>
      <c r="AGP65" s="63"/>
      <c r="AGQ65" s="63"/>
      <c r="AGR65" s="63"/>
      <c r="AGS65" s="63"/>
      <c r="AGT65" s="63"/>
      <c r="AGU65" s="63"/>
      <c r="AGV65" s="63"/>
      <c r="AGW65" s="63"/>
      <c r="AGX65" s="63"/>
      <c r="AGY65" s="63"/>
      <c r="AGZ65" s="63"/>
      <c r="AHA65" s="63"/>
      <c r="AHB65" s="63"/>
      <c r="AHC65" s="63"/>
      <c r="AHD65" s="63"/>
      <c r="AHE65" s="63"/>
      <c r="AHF65" s="63"/>
      <c r="AHG65" s="63"/>
      <c r="AHH65" s="63"/>
      <c r="AHI65" s="63"/>
      <c r="AHJ65" s="63"/>
      <c r="AHK65" s="63"/>
      <c r="AHL65" s="63"/>
      <c r="AHM65" s="63"/>
      <c r="AHN65" s="63"/>
      <c r="AHO65" s="63"/>
      <c r="AHP65" s="63"/>
      <c r="AHQ65" s="63"/>
      <c r="AHR65" s="63"/>
      <c r="AHS65" s="63"/>
      <c r="AHT65" s="63"/>
      <c r="AHU65" s="63"/>
      <c r="AHV65" s="63"/>
      <c r="AHW65" s="63"/>
      <c r="AHX65" s="63"/>
      <c r="AHY65" s="63"/>
      <c r="AHZ65" s="63"/>
      <c r="AIA65" s="63"/>
      <c r="AIB65" s="63"/>
      <c r="AIC65" s="63"/>
      <c r="AID65" s="63"/>
      <c r="AIE65" s="63"/>
      <c r="AIF65" s="63"/>
      <c r="AIG65" s="63"/>
      <c r="AIH65" s="63"/>
      <c r="AII65" s="63"/>
      <c r="AIJ65" s="63"/>
      <c r="AIK65" s="63"/>
      <c r="AIL65" s="63"/>
      <c r="AIM65" s="63"/>
      <c r="AIN65" s="63"/>
      <c r="AIO65" s="63"/>
      <c r="AIP65" s="63"/>
      <c r="AIQ65" s="63"/>
      <c r="AIR65" s="63"/>
      <c r="AIS65" s="63"/>
      <c r="AIT65" s="63"/>
      <c r="AIU65" s="63"/>
      <c r="AIV65" s="63"/>
      <c r="AIW65" s="63"/>
      <c r="AIX65" s="63"/>
      <c r="AIY65" s="63"/>
      <c r="AIZ65" s="63"/>
      <c r="AJA65" s="63"/>
      <c r="AJB65" s="63"/>
      <c r="AJC65" s="63"/>
      <c r="AJD65" s="63"/>
      <c r="AJE65" s="63"/>
      <c r="AJF65" s="63"/>
      <c r="AJG65" s="63"/>
      <c r="AJH65" s="63"/>
      <c r="AJI65" s="63"/>
      <c r="AJJ65" s="63"/>
      <c r="AJK65" s="63"/>
      <c r="AJL65" s="63"/>
      <c r="AJM65" s="63"/>
      <c r="AJN65" s="63"/>
      <c r="AJO65" s="63"/>
      <c r="AJP65" s="63"/>
      <c r="AJQ65" s="63"/>
      <c r="AJR65" s="63"/>
      <c r="AJS65" s="63"/>
      <c r="AJT65" s="63"/>
      <c r="AJU65" s="63"/>
      <c r="AJV65" s="63"/>
      <c r="AJW65" s="63"/>
      <c r="AJX65" s="63"/>
      <c r="AJY65" s="63"/>
      <c r="AJZ65" s="63"/>
      <c r="AKA65" s="63"/>
      <c r="AKB65" s="63"/>
      <c r="AKC65" s="63"/>
      <c r="AKD65" s="63"/>
      <c r="AKE65" s="63"/>
      <c r="AKF65" s="63"/>
      <c r="AKG65" s="63"/>
      <c r="AKH65" s="63"/>
      <c r="AKI65" s="63"/>
      <c r="AKJ65" s="63"/>
      <c r="AKK65" s="63"/>
      <c r="AKL65" s="63"/>
      <c r="AKM65" s="63"/>
      <c r="AKN65" s="63"/>
      <c r="AKO65" s="63"/>
      <c r="AKP65" s="63"/>
      <c r="AKQ65" s="63"/>
      <c r="AKR65" s="63"/>
      <c r="AKS65" s="63"/>
      <c r="AKT65" s="63"/>
      <c r="AKU65" s="63"/>
      <c r="AKV65" s="63"/>
      <c r="AKW65" s="63"/>
      <c r="AKX65" s="63"/>
      <c r="AKY65" s="63"/>
      <c r="AKZ65" s="63"/>
      <c r="ALA65" s="63"/>
      <c r="ALB65" s="63"/>
      <c r="ALC65" s="63"/>
      <c r="ALD65" s="63"/>
      <c r="ALE65" s="63"/>
      <c r="ALF65" s="63"/>
      <c r="ALG65" s="63"/>
      <c r="ALH65" s="63"/>
      <c r="ALI65" s="63"/>
      <c r="ALJ65" s="63"/>
      <c r="ALK65" s="63"/>
      <c r="ALL65" s="63"/>
      <c r="ALM65" s="63"/>
      <c r="ALN65" s="63"/>
      <c r="ALO65" s="63"/>
      <c r="ALP65" s="63"/>
      <c r="ALQ65" s="63"/>
      <c r="ALR65" s="63"/>
      <c r="ALS65" s="63"/>
      <c r="ALT65" s="63"/>
      <c r="ALU65" s="63"/>
      <c r="ALV65" s="63"/>
      <c r="ALW65" s="63"/>
      <c r="ALX65" s="63"/>
      <c r="ALY65" s="63"/>
      <c r="ALZ65" s="63"/>
      <c r="AMA65" s="63"/>
      <c r="AMB65" s="63"/>
      <c r="AMC65" s="63"/>
      <c r="AMD65" s="63"/>
      <c r="AME65" s="63"/>
      <c r="AMF65" s="63"/>
      <c r="AMG65" s="63"/>
      <c r="AMH65" s="63"/>
      <c r="AMI65" s="63"/>
      <c r="AMJ65" s="63"/>
      <c r="AMK65" s="63"/>
      <c r="AML65" s="63"/>
      <c r="AMM65" s="63"/>
      <c r="AMN65" s="63"/>
      <c r="AMO65" s="63"/>
      <c r="AMP65" s="63"/>
      <c r="AMQ65" s="63"/>
      <c r="AMR65" s="63"/>
      <c r="AMS65" s="63"/>
      <c r="AMT65" s="63"/>
      <c r="AMU65" s="63"/>
      <c r="AMV65" s="63"/>
      <c r="AMW65" s="63"/>
      <c r="AMX65" s="63"/>
      <c r="AMY65" s="63"/>
      <c r="AMZ65" s="63"/>
      <c r="ANA65" s="63"/>
      <c r="ANB65" s="63"/>
      <c r="ANC65" s="63"/>
      <c r="AND65" s="63"/>
      <c r="ANE65" s="63"/>
      <c r="ANF65" s="63"/>
      <c r="ANG65" s="63"/>
      <c r="ANH65" s="63"/>
      <c r="ANI65" s="63"/>
      <c r="ANJ65" s="63"/>
      <c r="ANK65" s="63"/>
      <c r="ANL65" s="63"/>
      <c r="ANM65" s="63"/>
      <c r="ANN65" s="63"/>
      <c r="ANO65" s="63"/>
      <c r="ANP65" s="63"/>
      <c r="ANQ65" s="63"/>
      <c r="ANR65" s="63"/>
      <c r="ANS65" s="63"/>
      <c r="ANT65" s="63"/>
      <c r="ANU65" s="63"/>
      <c r="ANV65" s="63"/>
      <c r="ANW65" s="63"/>
      <c r="ANX65" s="63"/>
      <c r="ANY65" s="63"/>
      <c r="ANZ65" s="63"/>
      <c r="AOA65" s="63"/>
      <c r="AOB65" s="63"/>
      <c r="AOC65" s="63"/>
      <c r="AOD65" s="63"/>
      <c r="AOE65" s="63"/>
      <c r="AOF65" s="63"/>
      <c r="AOG65" s="63"/>
      <c r="AOH65" s="63"/>
      <c r="AOI65" s="63"/>
      <c r="AOJ65" s="63"/>
      <c r="AOK65" s="63"/>
      <c r="AOL65" s="63"/>
      <c r="AOM65" s="63"/>
      <c r="AON65" s="63"/>
      <c r="AOO65" s="63"/>
      <c r="AOP65" s="63"/>
      <c r="AOQ65" s="63"/>
      <c r="AOR65" s="63"/>
      <c r="AOS65" s="63"/>
      <c r="AOT65" s="63"/>
      <c r="AOU65" s="63"/>
      <c r="AOV65" s="63"/>
      <c r="AOW65" s="63"/>
      <c r="AOX65" s="63"/>
      <c r="AOY65" s="63"/>
      <c r="AOZ65" s="63"/>
      <c r="APA65" s="63"/>
      <c r="APB65" s="63"/>
      <c r="APC65" s="63"/>
      <c r="APD65" s="63"/>
      <c r="APE65" s="63"/>
      <c r="APF65" s="63"/>
      <c r="APG65" s="63"/>
      <c r="APH65" s="63"/>
      <c r="API65" s="63"/>
      <c r="APJ65" s="63"/>
      <c r="APK65" s="63"/>
      <c r="APL65" s="63"/>
      <c r="APM65" s="63"/>
      <c r="APN65" s="63"/>
      <c r="APO65" s="63"/>
      <c r="APP65" s="63"/>
      <c r="APQ65" s="63"/>
      <c r="APR65" s="63"/>
      <c r="APS65" s="63"/>
      <c r="APT65" s="63"/>
      <c r="APU65" s="63"/>
      <c r="APV65" s="63"/>
      <c r="APW65" s="63"/>
      <c r="APX65" s="63"/>
      <c r="APY65" s="63"/>
      <c r="APZ65" s="63"/>
      <c r="AQA65" s="63"/>
      <c r="AQB65" s="63"/>
      <c r="AQC65" s="63"/>
      <c r="AQD65" s="63"/>
      <c r="AQE65" s="63"/>
      <c r="AQF65" s="63"/>
      <c r="AQG65" s="63"/>
      <c r="AQH65" s="63"/>
      <c r="AQI65" s="63"/>
      <c r="AQJ65" s="63"/>
      <c r="AQK65" s="63"/>
      <c r="AQL65" s="63"/>
      <c r="AQM65" s="63"/>
      <c r="AQN65" s="63"/>
      <c r="AQO65" s="63"/>
      <c r="AQP65" s="63"/>
      <c r="AQQ65" s="63"/>
      <c r="AQR65" s="63"/>
      <c r="AQS65" s="63"/>
      <c r="AQT65" s="63"/>
      <c r="AQU65" s="63"/>
      <c r="AQV65" s="63"/>
      <c r="AQW65" s="63"/>
      <c r="AQX65" s="63"/>
      <c r="AQY65" s="63"/>
      <c r="AQZ65" s="63"/>
      <c r="ARA65" s="63"/>
      <c r="ARB65" s="63"/>
      <c r="ARC65" s="63"/>
      <c r="ARD65" s="63"/>
      <c r="ARE65" s="63"/>
      <c r="ARF65" s="63"/>
      <c r="ARG65" s="63"/>
      <c r="ARH65" s="63"/>
      <c r="ARI65" s="63"/>
      <c r="ARJ65" s="63"/>
      <c r="ARK65" s="63"/>
      <c r="ARL65" s="63"/>
      <c r="ARM65" s="63"/>
      <c r="ARN65" s="63"/>
      <c r="ARO65" s="63"/>
      <c r="ARP65" s="63"/>
      <c r="ARQ65" s="63"/>
      <c r="ARR65" s="63"/>
      <c r="ARS65" s="63"/>
      <c r="ART65" s="63"/>
      <c r="ARU65" s="63"/>
      <c r="ARV65" s="63"/>
      <c r="ARW65" s="63"/>
      <c r="ARX65" s="63"/>
      <c r="ARY65" s="63"/>
      <c r="ARZ65" s="63"/>
      <c r="ASA65" s="63"/>
      <c r="ASB65" s="63"/>
      <c r="ASC65" s="63"/>
      <c r="ASD65" s="63"/>
      <c r="ASE65" s="63"/>
      <c r="ASF65" s="63"/>
      <c r="ASG65" s="63"/>
      <c r="ASH65" s="63"/>
      <c r="ASI65" s="63"/>
      <c r="ASJ65" s="63"/>
      <c r="ASK65" s="63"/>
      <c r="ASL65" s="63"/>
      <c r="ASM65" s="63"/>
      <c r="ASN65" s="63"/>
      <c r="ASO65" s="63"/>
      <c r="ASP65" s="63"/>
      <c r="ASQ65" s="63"/>
      <c r="ASR65" s="63"/>
      <c r="ASS65" s="63"/>
      <c r="AST65" s="63"/>
      <c r="ASU65" s="63"/>
      <c r="ASV65" s="63"/>
      <c r="ASW65" s="63"/>
      <c r="ASX65" s="63"/>
      <c r="ASY65" s="63"/>
      <c r="ASZ65" s="63"/>
      <c r="ATA65" s="63"/>
      <c r="ATB65" s="63"/>
      <c r="ATC65" s="63"/>
      <c r="ATD65" s="63"/>
      <c r="ATE65" s="63"/>
      <c r="ATF65" s="63"/>
      <c r="ATG65" s="63"/>
      <c r="ATH65" s="63"/>
      <c r="ATI65" s="63"/>
      <c r="ATJ65" s="63"/>
      <c r="ATK65" s="63"/>
      <c r="ATL65" s="63"/>
      <c r="ATM65" s="63"/>
      <c r="ATN65" s="63"/>
      <c r="ATO65" s="63"/>
      <c r="ATP65" s="63"/>
      <c r="ATQ65" s="63"/>
      <c r="ATR65" s="63"/>
      <c r="ATS65" s="63"/>
      <c r="ATT65" s="63"/>
      <c r="ATU65" s="63"/>
      <c r="ATV65" s="63"/>
      <c r="ATW65" s="63"/>
      <c r="ATX65" s="63"/>
      <c r="ATY65" s="63"/>
      <c r="ATZ65" s="63"/>
      <c r="AUA65" s="63"/>
      <c r="AUB65" s="63"/>
      <c r="AUC65" s="63"/>
      <c r="AUD65" s="63"/>
      <c r="AUE65" s="63"/>
      <c r="AUF65" s="63"/>
      <c r="AUG65" s="63"/>
      <c r="AUH65" s="63"/>
      <c r="AUI65" s="63"/>
      <c r="AUJ65" s="63"/>
      <c r="AUK65" s="63"/>
      <c r="AUL65" s="63"/>
      <c r="AUM65" s="63"/>
      <c r="AUN65" s="63"/>
      <c r="AUO65" s="63"/>
      <c r="AUP65" s="63"/>
      <c r="AUQ65" s="63"/>
      <c r="AUR65" s="63"/>
      <c r="AUS65" s="63"/>
      <c r="AUT65" s="63"/>
      <c r="AUU65" s="63"/>
      <c r="AUV65" s="63"/>
      <c r="AUW65" s="63"/>
      <c r="AUX65" s="63"/>
      <c r="AUY65" s="63"/>
      <c r="AUZ65" s="63"/>
      <c r="AVA65" s="63"/>
      <c r="AVB65" s="63"/>
      <c r="AVC65" s="63"/>
      <c r="AVD65" s="63"/>
      <c r="AVE65" s="63"/>
      <c r="AVF65" s="63"/>
      <c r="AVG65" s="63"/>
      <c r="AVH65" s="63"/>
      <c r="AVI65" s="63"/>
      <c r="AVJ65" s="63"/>
      <c r="AVK65" s="63"/>
      <c r="AVL65" s="63"/>
      <c r="AVM65" s="63"/>
      <c r="AVN65" s="63"/>
      <c r="AVO65" s="63"/>
      <c r="AVP65" s="63"/>
      <c r="AVQ65" s="63"/>
      <c r="AVR65" s="63"/>
      <c r="AVS65" s="63"/>
      <c r="AVT65" s="63"/>
      <c r="AVU65" s="63"/>
      <c r="AVV65" s="63"/>
      <c r="AVW65" s="63"/>
      <c r="AVX65" s="63"/>
      <c r="AVY65" s="63"/>
      <c r="AVZ65" s="63"/>
      <c r="AWA65" s="63"/>
      <c r="AWB65" s="63"/>
      <c r="AWC65" s="63"/>
      <c r="AWD65" s="63"/>
      <c r="AWE65" s="63"/>
      <c r="AWF65" s="63"/>
      <c r="AWG65" s="63"/>
      <c r="AWH65" s="63"/>
      <c r="AWI65" s="63"/>
      <c r="AWJ65" s="63"/>
      <c r="AWK65" s="63"/>
      <c r="AWL65" s="63"/>
      <c r="AWM65" s="63"/>
      <c r="AWN65" s="63"/>
      <c r="AWO65" s="63"/>
      <c r="AWP65" s="63"/>
      <c r="AWQ65" s="63"/>
      <c r="AWR65" s="63"/>
      <c r="AWS65" s="63"/>
      <c r="AWT65" s="63"/>
      <c r="AWU65" s="63"/>
      <c r="AWV65" s="63"/>
      <c r="AWW65" s="63"/>
      <c r="AWX65" s="63"/>
      <c r="AWY65" s="63"/>
      <c r="AWZ65" s="63"/>
      <c r="AXA65" s="63"/>
      <c r="AXB65" s="63"/>
      <c r="AXC65" s="63"/>
      <c r="AXD65" s="63"/>
      <c r="AXE65" s="63"/>
      <c r="AXF65" s="63"/>
      <c r="AXG65" s="63"/>
      <c r="AXH65" s="63"/>
      <c r="AXI65" s="63"/>
      <c r="AXJ65" s="63"/>
      <c r="AXK65" s="63"/>
      <c r="AXL65" s="63"/>
      <c r="AXM65" s="63"/>
      <c r="AXN65" s="63"/>
      <c r="AXO65" s="63"/>
      <c r="AXP65" s="63"/>
      <c r="AXQ65" s="63"/>
      <c r="AXR65" s="63"/>
      <c r="AXS65" s="63"/>
      <c r="AXT65" s="63"/>
      <c r="AXU65" s="63"/>
      <c r="AXV65" s="63"/>
      <c r="AXW65" s="63"/>
      <c r="AXX65" s="63"/>
      <c r="AXY65" s="63"/>
      <c r="AXZ65" s="63"/>
      <c r="AYA65" s="63"/>
      <c r="AYB65" s="63"/>
      <c r="AYC65" s="63"/>
      <c r="AYD65" s="63"/>
      <c r="AYE65" s="63"/>
      <c r="AYF65" s="63"/>
      <c r="AYG65" s="63"/>
      <c r="AYH65" s="63"/>
      <c r="AYI65" s="63"/>
      <c r="AYJ65" s="63"/>
      <c r="AYK65" s="63"/>
      <c r="AYL65" s="63"/>
      <c r="AYM65" s="63"/>
      <c r="AYN65" s="63"/>
      <c r="AYO65" s="63"/>
      <c r="AYP65" s="63"/>
      <c r="AYQ65" s="63"/>
      <c r="AYR65" s="63"/>
      <c r="AYS65" s="63"/>
      <c r="AYT65" s="63"/>
      <c r="AYU65" s="63"/>
      <c r="AYV65" s="63"/>
      <c r="AYW65" s="63"/>
      <c r="AYX65" s="63"/>
      <c r="AYY65" s="63"/>
      <c r="AYZ65" s="63"/>
      <c r="AZA65" s="63"/>
      <c r="AZB65" s="63"/>
      <c r="AZC65" s="63"/>
      <c r="AZD65" s="63"/>
      <c r="AZE65" s="63"/>
      <c r="AZF65" s="63"/>
      <c r="AZG65" s="63"/>
      <c r="AZH65" s="63"/>
      <c r="AZI65" s="63"/>
      <c r="AZJ65" s="63"/>
      <c r="AZK65" s="63"/>
      <c r="AZL65" s="63"/>
      <c r="AZM65" s="63"/>
      <c r="AZN65" s="63"/>
      <c r="AZO65" s="63"/>
      <c r="AZP65" s="63"/>
      <c r="AZQ65" s="63"/>
      <c r="AZR65" s="63"/>
      <c r="AZS65" s="63"/>
      <c r="AZT65" s="63"/>
      <c r="AZU65" s="63"/>
      <c r="AZV65" s="63"/>
      <c r="AZW65" s="63"/>
      <c r="AZX65" s="63"/>
      <c r="AZY65" s="63"/>
      <c r="AZZ65" s="63"/>
      <c r="BAA65" s="63"/>
      <c r="BAB65" s="63"/>
      <c r="BAC65" s="63"/>
      <c r="BAD65" s="63"/>
      <c r="BAE65" s="63"/>
      <c r="BAF65" s="63"/>
      <c r="BAG65" s="63"/>
      <c r="BAH65" s="63"/>
      <c r="BAI65" s="63"/>
      <c r="BAJ65" s="63"/>
      <c r="BAK65" s="63"/>
      <c r="BAL65" s="63"/>
      <c r="BAM65" s="63"/>
      <c r="BAN65" s="63"/>
      <c r="BAO65" s="63"/>
      <c r="BAP65" s="63"/>
      <c r="BAQ65" s="63"/>
      <c r="BAR65" s="63"/>
      <c r="BAS65" s="63"/>
      <c r="BAT65" s="63"/>
      <c r="BAU65" s="63"/>
      <c r="BAV65" s="63"/>
      <c r="BAW65" s="63"/>
      <c r="BAX65" s="63"/>
      <c r="BAY65" s="63"/>
      <c r="BAZ65" s="63"/>
      <c r="BBA65" s="63"/>
      <c r="BBB65" s="63"/>
      <c r="BBC65" s="63"/>
      <c r="BBD65" s="63"/>
      <c r="BBE65" s="63"/>
      <c r="BBF65" s="63"/>
      <c r="BBG65" s="63"/>
      <c r="BBH65" s="63"/>
      <c r="BBI65" s="63"/>
      <c r="BBJ65" s="63"/>
      <c r="BBK65" s="63"/>
      <c r="BBL65" s="63"/>
      <c r="BBM65" s="63"/>
      <c r="BBN65" s="63"/>
      <c r="BBO65" s="63"/>
      <c r="BBP65" s="63"/>
      <c r="BBQ65" s="63"/>
      <c r="BBR65" s="63"/>
      <c r="BBS65" s="63"/>
      <c r="BBT65" s="63"/>
      <c r="BBU65" s="63"/>
      <c r="BBV65" s="63"/>
      <c r="BBW65" s="63"/>
      <c r="BBX65" s="63"/>
      <c r="BBY65" s="63"/>
      <c r="BBZ65" s="63"/>
      <c r="BCA65" s="63"/>
      <c r="BCB65" s="63"/>
      <c r="BCC65" s="63"/>
      <c r="BCD65" s="63"/>
      <c r="BCE65" s="63"/>
      <c r="BCF65" s="63"/>
      <c r="BCG65" s="63"/>
      <c r="BCH65" s="63"/>
      <c r="BCI65" s="63"/>
      <c r="BCJ65" s="63"/>
      <c r="BCK65" s="63"/>
      <c r="BCL65" s="63"/>
      <c r="BCM65" s="63"/>
      <c r="BCN65" s="63"/>
      <c r="BCO65" s="63"/>
      <c r="BCP65" s="63"/>
      <c r="BCQ65" s="63"/>
      <c r="BCR65" s="63"/>
      <c r="BCS65" s="63"/>
      <c r="BCT65" s="63"/>
      <c r="BCU65" s="63"/>
      <c r="BCV65" s="63"/>
      <c r="BCW65" s="63"/>
      <c r="BCX65" s="63"/>
      <c r="BCY65" s="63"/>
      <c r="BCZ65" s="63"/>
      <c r="BDA65" s="63"/>
      <c r="BDB65" s="63"/>
      <c r="BDC65" s="63"/>
      <c r="BDD65" s="63"/>
      <c r="BDE65" s="63"/>
      <c r="BDF65" s="63"/>
      <c r="BDG65" s="63"/>
      <c r="BDH65" s="63"/>
      <c r="BDI65" s="63"/>
      <c r="BDJ65" s="63"/>
      <c r="BDK65" s="63"/>
      <c r="BDL65" s="63"/>
      <c r="BDM65" s="63"/>
      <c r="BDN65" s="63"/>
      <c r="BDO65" s="63"/>
      <c r="BDP65" s="63"/>
      <c r="BDQ65" s="63"/>
      <c r="BDR65" s="63"/>
      <c r="BDS65" s="63"/>
      <c r="BDT65" s="63"/>
      <c r="BDU65" s="63"/>
      <c r="BDV65" s="63"/>
      <c r="BDW65" s="63"/>
      <c r="BDX65" s="63"/>
      <c r="BDY65" s="63"/>
      <c r="BDZ65" s="63"/>
      <c r="BEA65" s="63"/>
      <c r="BEB65" s="63"/>
      <c r="BEC65" s="63"/>
      <c r="BED65" s="63"/>
      <c r="BEE65" s="63"/>
      <c r="BEF65" s="63"/>
      <c r="BEG65" s="63"/>
      <c r="BEH65" s="63"/>
      <c r="BEI65" s="63"/>
      <c r="BEJ65" s="63"/>
      <c r="BEK65" s="63"/>
      <c r="BEL65" s="63"/>
      <c r="BEM65" s="63"/>
      <c r="BEN65" s="63"/>
      <c r="BEO65" s="63"/>
      <c r="BEP65" s="63"/>
      <c r="BEQ65" s="63"/>
      <c r="BER65" s="63"/>
      <c r="BES65" s="63"/>
      <c r="BET65" s="63"/>
      <c r="BEU65" s="63"/>
      <c r="BEV65" s="63"/>
      <c r="BEW65" s="63"/>
      <c r="BEX65" s="63"/>
      <c r="BEY65" s="63"/>
      <c r="BEZ65" s="63"/>
      <c r="BFA65" s="63"/>
      <c r="BFB65" s="63"/>
      <c r="BFC65" s="63"/>
      <c r="BFD65" s="63"/>
      <c r="BFE65" s="63"/>
      <c r="BFF65" s="63"/>
      <c r="BFG65" s="63"/>
      <c r="BFH65" s="63"/>
      <c r="BFI65" s="63"/>
      <c r="BFJ65" s="63"/>
      <c r="BFK65" s="63"/>
      <c r="BFL65" s="63"/>
      <c r="BFM65" s="63"/>
      <c r="BFN65" s="63"/>
      <c r="BFO65" s="63"/>
      <c r="BFP65" s="63"/>
      <c r="BFQ65" s="63"/>
      <c r="BFR65" s="63"/>
      <c r="BFS65" s="63"/>
      <c r="BFT65" s="63"/>
      <c r="BFU65" s="63"/>
      <c r="BFV65" s="63"/>
      <c r="BFW65" s="63"/>
      <c r="BFX65" s="63"/>
      <c r="BFY65" s="63"/>
      <c r="BFZ65" s="63"/>
      <c r="BGA65" s="63"/>
      <c r="BGB65" s="63"/>
      <c r="BGC65" s="63"/>
      <c r="BGD65" s="63"/>
      <c r="BGE65" s="63"/>
      <c r="BGF65" s="63"/>
      <c r="BGG65" s="63"/>
      <c r="BGH65" s="63"/>
      <c r="BGI65" s="63"/>
      <c r="BGJ65" s="63"/>
      <c r="BGK65" s="63"/>
      <c r="BGL65" s="63"/>
      <c r="BGM65" s="63"/>
      <c r="BGN65" s="63"/>
      <c r="BGO65" s="63"/>
      <c r="BGP65" s="63"/>
      <c r="BGQ65" s="63"/>
      <c r="BGR65" s="63"/>
      <c r="BGS65" s="63"/>
      <c r="BGT65" s="63"/>
      <c r="BGU65" s="63"/>
      <c r="BGV65" s="63"/>
      <c r="BGW65" s="63"/>
      <c r="BGX65" s="63"/>
      <c r="BGY65" s="63"/>
      <c r="BGZ65" s="63"/>
      <c r="BHA65" s="63"/>
      <c r="BHB65" s="63"/>
      <c r="BHC65" s="63"/>
      <c r="BHD65" s="63"/>
      <c r="BHE65" s="63"/>
      <c r="BHF65" s="63"/>
      <c r="BHG65" s="63"/>
      <c r="BHH65" s="63"/>
      <c r="BHI65" s="63"/>
      <c r="BHJ65" s="63"/>
      <c r="BHK65" s="63"/>
      <c r="BHL65" s="63"/>
      <c r="BHM65" s="63"/>
      <c r="BHN65" s="63"/>
      <c r="BHO65" s="63"/>
      <c r="BHP65" s="63"/>
      <c r="BHQ65" s="63"/>
      <c r="BHR65" s="63"/>
      <c r="BHS65" s="63"/>
      <c r="BHT65" s="63"/>
      <c r="BHU65" s="63"/>
      <c r="BHV65" s="63"/>
      <c r="BHW65" s="63"/>
      <c r="BHX65" s="63"/>
      <c r="BHY65" s="63"/>
      <c r="BHZ65" s="63"/>
      <c r="BIA65" s="63"/>
      <c r="BIB65" s="63"/>
      <c r="BIC65" s="63"/>
      <c r="BID65" s="63"/>
      <c r="BIE65" s="63"/>
      <c r="BIF65" s="63"/>
      <c r="BIG65" s="63"/>
      <c r="BIH65" s="63"/>
      <c r="BII65" s="63"/>
      <c r="BIJ65" s="63"/>
      <c r="BIK65" s="63"/>
      <c r="BIL65" s="63"/>
      <c r="BIM65" s="63"/>
      <c r="BIN65" s="63"/>
      <c r="BIO65" s="63"/>
      <c r="BIP65" s="63"/>
      <c r="BIQ65" s="63"/>
      <c r="BIR65" s="63"/>
      <c r="BIS65" s="63"/>
      <c r="BIT65" s="63"/>
      <c r="BIU65" s="63"/>
      <c r="BIV65" s="63"/>
      <c r="BIW65" s="63"/>
      <c r="BIX65" s="63"/>
      <c r="BIY65" s="63"/>
      <c r="BIZ65" s="63"/>
      <c r="BJA65" s="63"/>
      <c r="BJB65" s="63"/>
      <c r="BJC65" s="63"/>
      <c r="BJD65" s="63"/>
      <c r="BJE65" s="63"/>
      <c r="BJF65" s="63"/>
      <c r="BJG65" s="63"/>
      <c r="BJH65" s="63"/>
      <c r="BJI65" s="63"/>
      <c r="BJJ65" s="63"/>
      <c r="BJK65" s="63"/>
      <c r="BJL65" s="63"/>
      <c r="BJM65" s="63"/>
      <c r="BJN65" s="63"/>
      <c r="BJO65" s="63"/>
      <c r="BJP65" s="63"/>
      <c r="BJQ65" s="63"/>
      <c r="BJR65" s="63"/>
      <c r="BJS65" s="63"/>
      <c r="BJT65" s="63"/>
      <c r="BJU65" s="63"/>
      <c r="BJV65" s="63"/>
      <c r="BJW65" s="63"/>
      <c r="BJX65" s="63"/>
      <c r="BJY65" s="63"/>
      <c r="BJZ65" s="63"/>
      <c r="BKA65" s="63"/>
      <c r="BKB65" s="63"/>
      <c r="BKC65" s="63"/>
      <c r="BKD65" s="63"/>
      <c r="BKE65" s="63"/>
      <c r="BKF65" s="63"/>
      <c r="BKG65" s="63"/>
      <c r="BKH65" s="63"/>
      <c r="BKI65" s="63"/>
      <c r="BKJ65" s="63"/>
      <c r="BKK65" s="63"/>
      <c r="BKL65" s="63"/>
      <c r="BKM65" s="63"/>
      <c r="BKN65" s="63"/>
      <c r="BKO65" s="63"/>
      <c r="BKP65" s="63"/>
      <c r="BKQ65" s="63"/>
      <c r="BKR65" s="63"/>
      <c r="BKS65" s="63"/>
      <c r="BKT65" s="63"/>
      <c r="BKU65" s="63"/>
      <c r="BKV65" s="63"/>
      <c r="BKW65" s="63"/>
      <c r="BKX65" s="63"/>
      <c r="BKY65" s="63"/>
      <c r="BKZ65" s="63"/>
      <c r="BLA65" s="63"/>
      <c r="BLB65" s="63"/>
      <c r="BLC65" s="63"/>
      <c r="BLD65" s="63"/>
      <c r="BLE65" s="63"/>
      <c r="BLF65" s="63"/>
      <c r="BLG65" s="63"/>
      <c r="BLH65" s="63"/>
      <c r="BLI65" s="63"/>
      <c r="BLJ65" s="63"/>
      <c r="BLK65" s="63"/>
      <c r="BLL65" s="63"/>
      <c r="BLM65" s="63"/>
      <c r="BLN65" s="63"/>
      <c r="BLO65" s="63"/>
      <c r="BLP65" s="63"/>
      <c r="BLQ65" s="63"/>
      <c r="BLR65" s="63"/>
      <c r="BLS65" s="63"/>
      <c r="BLT65" s="63"/>
      <c r="BLU65" s="63"/>
      <c r="BLV65" s="63"/>
      <c r="BLW65" s="63"/>
      <c r="BLX65" s="63"/>
      <c r="BLY65" s="63"/>
      <c r="BLZ65" s="63"/>
      <c r="BMA65" s="63"/>
      <c r="BMB65" s="63"/>
      <c r="BMC65" s="63"/>
      <c r="BMD65" s="63"/>
      <c r="BME65" s="63"/>
    </row>
    <row r="66" spans="1:1695" s="1" customFormat="1" ht="15" hidden="1" customHeight="1" x14ac:dyDescent="0.25">
      <c r="A66" s="107" t="s">
        <v>259</v>
      </c>
      <c r="B66" s="119" t="e">
        <f>VLOOKUP(A66,'Tirantes - Executados'!$A$8:$M$404,10,FALSE)</f>
        <v>#N/A</v>
      </c>
      <c r="C66" s="133" t="e">
        <f>VLOOKUP(A66,'Tirantes - Executados'!$A$1:$M$405,17,FALSE)</f>
        <v>#N/A</v>
      </c>
      <c r="D66" s="122" t="e">
        <f>VLOOKUP(A66,'Tirantes - Executados'!$A$8:$M$404,18,FALSE)</f>
        <v>#N/A</v>
      </c>
      <c r="E66" s="133" t="e">
        <f>VLOOKUP(A66,'Tirantes - Executados'!$A$1:$M$405,19,FALSE)</f>
        <v>#N/A</v>
      </c>
      <c r="F66" s="122" t="e">
        <f>VLOOKUP(A66,'Tirantes - Executados'!$A$8:$M$404,20,FALSE)</f>
        <v>#N/A</v>
      </c>
      <c r="G66" s="133" t="e">
        <f>VLOOKUP(A66,'Tirantes - Executados'!$A$1:$M$405,21,FALSE)</f>
        <v>#N/A</v>
      </c>
      <c r="H66" s="122" t="e">
        <f>VLOOKUP(A66,'Tirantes - Executados'!$A$8:$M$404,22,FALSE)</f>
        <v>#N/A</v>
      </c>
      <c r="I66" s="133" t="e">
        <f>VLOOKUP(A66,'Tirantes - Executados'!$A$1:$M$405,23,FALSE)</f>
        <v>#N/A</v>
      </c>
      <c r="J66" s="122" t="e">
        <f>VLOOKUP(A66,'Tirantes - Executados'!$A$8:$M$404,24,FALSE)</f>
        <v>#N/A</v>
      </c>
      <c r="K66" s="108" t="e">
        <f>VLOOKUP(A66,'Tirantes - Executados'!$A$8:$M$404,11,FALSE)</f>
        <v>#N/A</v>
      </c>
      <c r="L66" s="133" t="e">
        <f>VLOOKUP(A66,'Tirantes - Executados'!$A$1:$M$405,28,FALSE)</f>
        <v>#N/A</v>
      </c>
      <c r="M66" s="122" t="e">
        <f>VLOOKUP(A66,'Tirantes - Executados'!$A$8:$M$404,29,FALSE)</f>
        <v>#N/A</v>
      </c>
      <c r="N66" s="133" t="e">
        <f>VLOOKUP(A66,'Tirantes - Executados'!$A$1:$M$405,30,FALSE)</f>
        <v>#N/A</v>
      </c>
      <c r="O66" s="122" t="e">
        <f>VLOOKUP(A66,'Tirantes - Executados'!$A$8:$M$404,31,FALSE)</f>
        <v>#N/A</v>
      </c>
      <c r="P66" s="133" t="e">
        <f>VLOOKUP(A66,'Tirantes - Executados'!$A$1:$M$405,32,FALSE)</f>
        <v>#N/A</v>
      </c>
      <c r="Q66" s="122" t="e">
        <f>VLOOKUP(A66,'Tirantes - Executados'!$A$8:$M$404,33,FALSE)</f>
        <v>#N/A</v>
      </c>
      <c r="R66" s="133" t="e">
        <f>VLOOKUP(A66,'Tirantes - Executados'!$A$1:$M$405,34,FALSE)</f>
        <v>#N/A</v>
      </c>
      <c r="S66" s="122" t="e">
        <f>VLOOKUP(A66,'Tirantes - Executados'!$A$8:$M$404,35,FALSE)</f>
        <v>#N/A</v>
      </c>
      <c r="T66" s="108" t="e">
        <f>VLOOKUP(A66,'Tirantes - Executados'!$A$8:$M$404,12,FALSE)</f>
        <v>#N/A</v>
      </c>
      <c r="U66" s="133" t="e">
        <f>VLOOKUP(A66,'Tirantes - Executados'!$A$1:$M$405,39,FALSE)</f>
        <v>#N/A</v>
      </c>
      <c r="V66" s="122" t="e">
        <f>VLOOKUP(A66,'Tirantes - Executados'!$A$8:$M$404,40,FALSE)</f>
        <v>#N/A</v>
      </c>
      <c r="W66" s="133" t="e">
        <f>VLOOKUP(A66,'Tirantes - Executados'!$A$1:$M$405,41,FALSE)</f>
        <v>#N/A</v>
      </c>
      <c r="X66" s="122" t="e">
        <f>VLOOKUP(A66,'Tirantes - Executados'!$A$8:$M$404,42,FALSE)</f>
        <v>#N/A</v>
      </c>
      <c r="Y66" s="133" t="e">
        <f>VLOOKUP(A66,'Tirantes - Executados'!$A$1:$M$405,43,FALSE)</f>
        <v>#N/A</v>
      </c>
      <c r="Z66" s="122" t="e">
        <f>VLOOKUP(A66,'Tirantes - Executados'!$A$8:$M$404,44,FALSE)</f>
        <v>#N/A</v>
      </c>
      <c r="AA66" s="133" t="e">
        <f>VLOOKUP(A66,'Tirantes - Executados'!$A$1:$M$405,45,FALSE)</f>
        <v>#N/A</v>
      </c>
      <c r="AB66" s="132" t="e">
        <f>VLOOKUP(A66,'Tirantes - Executados'!$A$8:$M$404,46,FALSE)</f>
        <v>#N/A</v>
      </c>
      <c r="AC66" s="99" t="s">
        <v>300</v>
      </c>
      <c r="AD66" s="109" t="e">
        <f>VLOOKUP(A66,'Tirantes - Executados'!$A$8:$M$404,14,FALSE)</f>
        <v>#N/A</v>
      </c>
      <c r="AE66" s="63"/>
      <c r="AF66" s="118" t="e">
        <f>VLOOKUP(A66,'Tirantes - Executados'!$A$1:$M$569,13,FALSE)</f>
        <v>#N/A</v>
      </c>
      <c r="AG66" s="63"/>
      <c r="AH66" s="63"/>
      <c r="AI66" s="230" t="e">
        <f>VLOOKUP(A66,'Tirantes - Executados'!$A$7:$M$404,50)</f>
        <v>#REF!</v>
      </c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  <c r="JI66" s="63"/>
      <c r="JJ66" s="63"/>
      <c r="JK66" s="63"/>
      <c r="JL66" s="63"/>
      <c r="JM66" s="63"/>
      <c r="JN66" s="63"/>
      <c r="JO66" s="63"/>
      <c r="JP66" s="63"/>
      <c r="JQ66" s="63"/>
      <c r="JR66" s="63"/>
      <c r="JS66" s="63"/>
      <c r="JT66" s="63"/>
      <c r="JU66" s="63"/>
      <c r="JV66" s="63"/>
      <c r="JW66" s="63"/>
      <c r="JX66" s="63"/>
      <c r="JY66" s="63"/>
      <c r="JZ66" s="63"/>
      <c r="KA66" s="63"/>
      <c r="KB66" s="63"/>
      <c r="KC66" s="63"/>
      <c r="KD66" s="63"/>
      <c r="KE66" s="63"/>
      <c r="KF66" s="63"/>
      <c r="KG66" s="63"/>
      <c r="KH66" s="63"/>
      <c r="KI66" s="63"/>
      <c r="KJ66" s="63"/>
      <c r="KK66" s="63"/>
      <c r="KL66" s="63"/>
      <c r="KM66" s="63"/>
      <c r="KN66" s="63"/>
      <c r="KO66" s="63"/>
      <c r="KP66" s="63"/>
      <c r="KQ66" s="63"/>
      <c r="KR66" s="63"/>
      <c r="KS66" s="63"/>
      <c r="KT66" s="63"/>
      <c r="KU66" s="63"/>
      <c r="KV66" s="63"/>
      <c r="KW66" s="63"/>
      <c r="KX66" s="63"/>
      <c r="KY66" s="63"/>
      <c r="KZ66" s="63"/>
      <c r="LA66" s="63"/>
      <c r="LB66" s="63"/>
      <c r="LC66" s="63"/>
      <c r="LD66" s="63"/>
      <c r="LE66" s="63"/>
      <c r="LF66" s="63"/>
      <c r="LG66" s="63"/>
      <c r="LH66" s="63"/>
      <c r="LI66" s="63"/>
      <c r="LJ66" s="63"/>
      <c r="LK66" s="63"/>
      <c r="LL66" s="63"/>
      <c r="LM66" s="63"/>
      <c r="LN66" s="63"/>
      <c r="LO66" s="63"/>
      <c r="LP66" s="63"/>
      <c r="LQ66" s="63"/>
      <c r="LR66" s="63"/>
      <c r="LS66" s="63"/>
      <c r="LT66" s="63"/>
      <c r="LU66" s="63"/>
      <c r="LV66" s="63"/>
      <c r="LW66" s="63"/>
      <c r="LX66" s="63"/>
      <c r="LY66" s="63"/>
      <c r="LZ66" s="63"/>
      <c r="MA66" s="63"/>
      <c r="MB66" s="63"/>
      <c r="MC66" s="63"/>
      <c r="MD66" s="63"/>
      <c r="ME66" s="63"/>
      <c r="MF66" s="63"/>
      <c r="MG66" s="63"/>
      <c r="MH66" s="63"/>
      <c r="MI66" s="63"/>
      <c r="MJ66" s="63"/>
      <c r="MK66" s="63"/>
      <c r="ML66" s="63"/>
      <c r="MM66" s="63"/>
      <c r="MN66" s="63"/>
      <c r="MO66" s="63"/>
      <c r="MP66" s="63"/>
      <c r="MQ66" s="63"/>
      <c r="MR66" s="63"/>
      <c r="MS66" s="63"/>
      <c r="MT66" s="63"/>
      <c r="MU66" s="63"/>
      <c r="MV66" s="63"/>
      <c r="MW66" s="63"/>
      <c r="MX66" s="63"/>
      <c r="MY66" s="63"/>
      <c r="MZ66" s="63"/>
      <c r="NA66" s="63"/>
      <c r="NB66" s="63"/>
      <c r="NC66" s="63"/>
      <c r="ND66" s="63"/>
      <c r="NE66" s="63"/>
      <c r="NF66" s="63"/>
      <c r="NG66" s="63"/>
      <c r="NH66" s="63"/>
      <c r="NI66" s="63"/>
      <c r="NJ66" s="63"/>
      <c r="NK66" s="63"/>
      <c r="NL66" s="63"/>
      <c r="NM66" s="63"/>
      <c r="NN66" s="63"/>
      <c r="NO66" s="63"/>
      <c r="NP66" s="63"/>
      <c r="NQ66" s="63"/>
      <c r="NR66" s="63"/>
      <c r="NS66" s="63"/>
      <c r="NT66" s="63"/>
      <c r="NU66" s="63"/>
      <c r="NV66" s="63"/>
      <c r="NW66" s="63"/>
      <c r="NX66" s="63"/>
      <c r="NY66" s="63"/>
      <c r="NZ66" s="63"/>
      <c r="OA66" s="63"/>
      <c r="OB66" s="63"/>
      <c r="OC66" s="63"/>
      <c r="OD66" s="63"/>
      <c r="OE66" s="63"/>
      <c r="OF66" s="63"/>
      <c r="OG66" s="63"/>
      <c r="OH66" s="63"/>
      <c r="OI66" s="63"/>
      <c r="OJ66" s="63"/>
      <c r="OK66" s="63"/>
      <c r="OL66" s="63"/>
      <c r="OM66" s="63"/>
      <c r="ON66" s="63"/>
      <c r="OO66" s="63"/>
      <c r="OP66" s="63"/>
      <c r="OQ66" s="63"/>
      <c r="OR66" s="63"/>
      <c r="OS66" s="63"/>
      <c r="OT66" s="63"/>
      <c r="OU66" s="63"/>
      <c r="OV66" s="63"/>
      <c r="OW66" s="63"/>
      <c r="OX66" s="63"/>
      <c r="OY66" s="63"/>
      <c r="OZ66" s="63"/>
      <c r="PA66" s="63"/>
      <c r="PB66" s="63"/>
      <c r="PC66" s="63"/>
      <c r="PD66" s="63"/>
      <c r="PE66" s="63"/>
      <c r="PF66" s="63"/>
      <c r="PG66" s="63"/>
      <c r="PH66" s="63"/>
      <c r="PI66" s="63"/>
      <c r="PJ66" s="63"/>
      <c r="PK66" s="63"/>
      <c r="PL66" s="63"/>
      <c r="PM66" s="63"/>
      <c r="PN66" s="63"/>
      <c r="PO66" s="63"/>
      <c r="PP66" s="63"/>
      <c r="PQ66" s="63"/>
      <c r="PR66" s="63"/>
      <c r="PS66" s="63"/>
      <c r="PT66" s="63"/>
      <c r="PU66" s="63"/>
      <c r="PV66" s="63"/>
      <c r="PW66" s="63"/>
      <c r="PX66" s="63"/>
      <c r="PY66" s="63"/>
      <c r="PZ66" s="63"/>
      <c r="QA66" s="63"/>
      <c r="QB66" s="63"/>
      <c r="QC66" s="63"/>
      <c r="QD66" s="63"/>
      <c r="QE66" s="63"/>
      <c r="QF66" s="63"/>
      <c r="QG66" s="63"/>
      <c r="QH66" s="63"/>
      <c r="QI66" s="63"/>
      <c r="QJ66" s="63"/>
      <c r="QK66" s="63"/>
      <c r="QL66" s="63"/>
      <c r="QM66" s="63"/>
      <c r="QN66" s="63"/>
      <c r="QO66" s="63"/>
      <c r="QP66" s="63"/>
      <c r="QQ66" s="63"/>
      <c r="QR66" s="63"/>
      <c r="QS66" s="63"/>
      <c r="QT66" s="63"/>
      <c r="QU66" s="63"/>
      <c r="QV66" s="63"/>
      <c r="QW66" s="63"/>
      <c r="QX66" s="63"/>
      <c r="QY66" s="63"/>
      <c r="QZ66" s="63"/>
      <c r="RA66" s="63"/>
      <c r="RB66" s="63"/>
      <c r="RC66" s="63"/>
      <c r="RD66" s="63"/>
      <c r="RE66" s="63"/>
      <c r="RF66" s="63"/>
      <c r="RG66" s="63"/>
      <c r="RH66" s="63"/>
      <c r="RI66" s="63"/>
      <c r="RJ66" s="63"/>
      <c r="RK66" s="63"/>
      <c r="RL66" s="63"/>
      <c r="RM66" s="63"/>
      <c r="RN66" s="63"/>
      <c r="RO66" s="63"/>
      <c r="RP66" s="63"/>
      <c r="RQ66" s="63"/>
      <c r="RR66" s="63"/>
      <c r="RS66" s="63"/>
      <c r="RT66" s="63"/>
      <c r="RU66" s="63"/>
      <c r="RV66" s="63"/>
      <c r="RW66" s="63"/>
      <c r="RX66" s="63"/>
      <c r="RY66" s="63"/>
      <c r="RZ66" s="63"/>
      <c r="SA66" s="63"/>
      <c r="SB66" s="63"/>
      <c r="SC66" s="63"/>
      <c r="SD66" s="63"/>
      <c r="SE66" s="63"/>
      <c r="SF66" s="63"/>
      <c r="SG66" s="63"/>
      <c r="SH66" s="63"/>
      <c r="SI66" s="63"/>
      <c r="SJ66" s="63"/>
      <c r="SK66" s="63"/>
      <c r="SL66" s="63"/>
      <c r="SM66" s="63"/>
      <c r="SN66" s="63"/>
      <c r="SO66" s="63"/>
      <c r="SP66" s="63"/>
      <c r="SQ66" s="63"/>
      <c r="SR66" s="63"/>
      <c r="SS66" s="63"/>
      <c r="ST66" s="63"/>
      <c r="SU66" s="63"/>
      <c r="SV66" s="63"/>
      <c r="SW66" s="63"/>
      <c r="SX66" s="63"/>
      <c r="SY66" s="63"/>
      <c r="SZ66" s="63"/>
      <c r="TA66" s="63"/>
      <c r="TB66" s="63"/>
      <c r="TC66" s="63"/>
      <c r="TD66" s="63"/>
      <c r="TE66" s="63"/>
      <c r="TF66" s="63"/>
      <c r="TG66" s="63"/>
      <c r="TH66" s="63"/>
      <c r="TI66" s="63"/>
      <c r="TJ66" s="63"/>
      <c r="TK66" s="63"/>
      <c r="TL66" s="63"/>
      <c r="TM66" s="63"/>
      <c r="TN66" s="63"/>
      <c r="TO66" s="63"/>
      <c r="TP66" s="63"/>
      <c r="TQ66" s="63"/>
      <c r="TR66" s="63"/>
      <c r="TS66" s="63"/>
      <c r="TT66" s="63"/>
      <c r="TU66" s="63"/>
      <c r="TV66" s="63"/>
      <c r="TW66" s="63"/>
      <c r="TX66" s="63"/>
      <c r="TY66" s="63"/>
      <c r="TZ66" s="63"/>
      <c r="UA66" s="63"/>
      <c r="UB66" s="63"/>
      <c r="UC66" s="63"/>
      <c r="UD66" s="63"/>
      <c r="UE66" s="63"/>
      <c r="UF66" s="63"/>
      <c r="UG66" s="63"/>
      <c r="UH66" s="63"/>
      <c r="UI66" s="63"/>
      <c r="UJ66" s="63"/>
      <c r="UK66" s="63"/>
      <c r="UL66" s="63"/>
      <c r="UM66" s="63"/>
      <c r="UN66" s="63"/>
      <c r="UO66" s="63"/>
      <c r="UP66" s="63"/>
      <c r="UQ66" s="63"/>
      <c r="UR66" s="63"/>
      <c r="US66" s="63"/>
      <c r="UT66" s="63"/>
      <c r="UU66" s="63"/>
      <c r="UV66" s="63"/>
      <c r="UW66" s="63"/>
      <c r="UX66" s="63"/>
      <c r="UY66" s="63"/>
      <c r="UZ66" s="63"/>
      <c r="VA66" s="63"/>
      <c r="VB66" s="63"/>
      <c r="VC66" s="63"/>
      <c r="VD66" s="63"/>
      <c r="VE66" s="63"/>
      <c r="VF66" s="63"/>
      <c r="VG66" s="63"/>
      <c r="VH66" s="63"/>
      <c r="VI66" s="63"/>
      <c r="VJ66" s="63"/>
      <c r="VK66" s="63"/>
      <c r="VL66" s="63"/>
      <c r="VM66" s="63"/>
      <c r="VN66" s="63"/>
      <c r="VO66" s="63"/>
      <c r="VP66" s="63"/>
      <c r="VQ66" s="63"/>
      <c r="VR66" s="63"/>
      <c r="VS66" s="63"/>
      <c r="VT66" s="63"/>
      <c r="VU66" s="63"/>
      <c r="VV66" s="63"/>
      <c r="VW66" s="63"/>
      <c r="VX66" s="63"/>
      <c r="VY66" s="63"/>
      <c r="VZ66" s="63"/>
      <c r="WA66" s="63"/>
      <c r="WB66" s="63"/>
      <c r="WC66" s="63"/>
      <c r="WD66" s="63"/>
      <c r="WE66" s="63"/>
      <c r="WF66" s="63"/>
      <c r="WG66" s="63"/>
      <c r="WH66" s="63"/>
      <c r="WI66" s="63"/>
      <c r="WJ66" s="63"/>
      <c r="WK66" s="63"/>
      <c r="WL66" s="63"/>
      <c r="WM66" s="63"/>
      <c r="WN66" s="63"/>
      <c r="WO66" s="63"/>
      <c r="WP66" s="63"/>
      <c r="WQ66" s="63"/>
      <c r="WR66" s="63"/>
      <c r="WS66" s="63"/>
      <c r="WT66" s="63"/>
      <c r="WU66" s="63"/>
      <c r="WV66" s="63"/>
      <c r="WW66" s="63"/>
      <c r="WX66" s="63"/>
      <c r="WY66" s="63"/>
      <c r="WZ66" s="63"/>
      <c r="XA66" s="63"/>
      <c r="XB66" s="63"/>
      <c r="XC66" s="63"/>
      <c r="XD66" s="63"/>
      <c r="XE66" s="63"/>
      <c r="XF66" s="63"/>
      <c r="XG66" s="63"/>
      <c r="XH66" s="63"/>
      <c r="XI66" s="63"/>
      <c r="XJ66" s="63"/>
      <c r="XK66" s="63"/>
      <c r="XL66" s="63"/>
      <c r="XM66" s="63"/>
      <c r="XN66" s="63"/>
      <c r="XO66" s="63"/>
      <c r="XP66" s="63"/>
      <c r="XQ66" s="63"/>
      <c r="XR66" s="63"/>
      <c r="XS66" s="63"/>
      <c r="XT66" s="63"/>
      <c r="XU66" s="63"/>
      <c r="XV66" s="63"/>
      <c r="XW66" s="63"/>
      <c r="XX66" s="63"/>
      <c r="XY66" s="63"/>
      <c r="XZ66" s="63"/>
      <c r="YA66" s="63"/>
      <c r="YB66" s="63"/>
      <c r="YC66" s="63"/>
      <c r="YD66" s="63"/>
      <c r="YE66" s="63"/>
      <c r="YF66" s="63"/>
      <c r="YG66" s="63"/>
      <c r="YH66" s="63"/>
      <c r="YI66" s="63"/>
      <c r="YJ66" s="63"/>
      <c r="YK66" s="63"/>
      <c r="YL66" s="63"/>
      <c r="YM66" s="63"/>
      <c r="YN66" s="63"/>
      <c r="YO66" s="63"/>
      <c r="YP66" s="63"/>
      <c r="YQ66" s="63"/>
      <c r="YR66" s="63"/>
      <c r="YS66" s="63"/>
      <c r="YT66" s="63"/>
      <c r="YU66" s="63"/>
      <c r="YV66" s="63"/>
      <c r="YW66" s="63"/>
      <c r="YX66" s="63"/>
      <c r="YY66" s="63"/>
      <c r="YZ66" s="63"/>
      <c r="ZA66" s="63"/>
      <c r="ZB66" s="63"/>
      <c r="ZC66" s="63"/>
      <c r="ZD66" s="63"/>
      <c r="ZE66" s="63"/>
      <c r="ZF66" s="63"/>
      <c r="ZG66" s="63"/>
      <c r="ZH66" s="63"/>
      <c r="ZI66" s="63"/>
      <c r="ZJ66" s="63"/>
      <c r="ZK66" s="63"/>
      <c r="ZL66" s="63"/>
      <c r="ZM66" s="63"/>
      <c r="ZN66" s="63"/>
      <c r="ZO66" s="63"/>
      <c r="ZP66" s="63"/>
      <c r="ZQ66" s="63"/>
      <c r="ZR66" s="63"/>
      <c r="ZS66" s="63"/>
      <c r="ZT66" s="63"/>
      <c r="ZU66" s="63"/>
      <c r="ZV66" s="63"/>
      <c r="ZW66" s="63"/>
      <c r="ZX66" s="63"/>
      <c r="ZY66" s="63"/>
      <c r="ZZ66" s="63"/>
      <c r="AAA66" s="63"/>
      <c r="AAB66" s="63"/>
      <c r="AAC66" s="63"/>
      <c r="AAD66" s="63"/>
      <c r="AAE66" s="63"/>
      <c r="AAF66" s="63"/>
      <c r="AAG66" s="63"/>
      <c r="AAH66" s="63"/>
      <c r="AAI66" s="63"/>
      <c r="AAJ66" s="63"/>
      <c r="AAK66" s="63"/>
      <c r="AAL66" s="63"/>
      <c r="AAM66" s="63"/>
      <c r="AAN66" s="63"/>
      <c r="AAO66" s="63"/>
      <c r="AAP66" s="63"/>
      <c r="AAQ66" s="63"/>
      <c r="AAR66" s="63"/>
      <c r="AAS66" s="63"/>
      <c r="AAT66" s="63"/>
      <c r="AAU66" s="63"/>
      <c r="AAV66" s="63"/>
      <c r="AAW66" s="63"/>
      <c r="AAX66" s="63"/>
      <c r="AAY66" s="63"/>
      <c r="AAZ66" s="63"/>
      <c r="ABA66" s="63"/>
      <c r="ABB66" s="63"/>
      <c r="ABC66" s="63"/>
      <c r="ABD66" s="63"/>
      <c r="ABE66" s="63"/>
      <c r="ABF66" s="63"/>
      <c r="ABG66" s="63"/>
      <c r="ABH66" s="63"/>
      <c r="ABI66" s="63"/>
      <c r="ABJ66" s="63"/>
      <c r="ABK66" s="63"/>
      <c r="ABL66" s="63"/>
      <c r="ABM66" s="63"/>
      <c r="ABN66" s="63"/>
      <c r="ABO66" s="63"/>
      <c r="ABP66" s="63"/>
      <c r="ABQ66" s="63"/>
      <c r="ABR66" s="63"/>
      <c r="ABS66" s="63"/>
      <c r="ABT66" s="63"/>
      <c r="ABU66" s="63"/>
      <c r="ABV66" s="63"/>
      <c r="ABW66" s="63"/>
      <c r="ABX66" s="63"/>
      <c r="ABY66" s="63"/>
      <c r="ABZ66" s="63"/>
      <c r="ACA66" s="63"/>
      <c r="ACB66" s="63"/>
      <c r="ACC66" s="63"/>
      <c r="ACD66" s="63"/>
      <c r="ACE66" s="63"/>
      <c r="ACF66" s="63"/>
      <c r="ACG66" s="63"/>
      <c r="ACH66" s="63"/>
      <c r="ACI66" s="63"/>
      <c r="ACJ66" s="63"/>
      <c r="ACK66" s="63"/>
      <c r="ACL66" s="63"/>
      <c r="ACM66" s="63"/>
      <c r="ACN66" s="63"/>
      <c r="ACO66" s="63"/>
      <c r="ACP66" s="63"/>
      <c r="ACQ66" s="63"/>
      <c r="ACR66" s="63"/>
      <c r="ACS66" s="63"/>
      <c r="ACT66" s="63"/>
      <c r="ACU66" s="63"/>
      <c r="ACV66" s="63"/>
      <c r="ACW66" s="63"/>
      <c r="ACX66" s="63"/>
      <c r="ACY66" s="63"/>
      <c r="ACZ66" s="63"/>
      <c r="ADA66" s="63"/>
      <c r="ADB66" s="63"/>
      <c r="ADC66" s="63"/>
      <c r="ADD66" s="63"/>
      <c r="ADE66" s="63"/>
      <c r="ADF66" s="63"/>
      <c r="ADG66" s="63"/>
      <c r="ADH66" s="63"/>
      <c r="ADI66" s="63"/>
      <c r="ADJ66" s="63"/>
      <c r="ADK66" s="63"/>
      <c r="ADL66" s="63"/>
      <c r="ADM66" s="63"/>
      <c r="ADN66" s="63"/>
      <c r="ADO66" s="63"/>
      <c r="ADP66" s="63"/>
      <c r="ADQ66" s="63"/>
      <c r="ADR66" s="63"/>
      <c r="ADS66" s="63"/>
      <c r="ADT66" s="63"/>
      <c r="ADU66" s="63"/>
      <c r="ADV66" s="63"/>
      <c r="ADW66" s="63"/>
      <c r="ADX66" s="63"/>
      <c r="ADY66" s="63"/>
      <c r="ADZ66" s="63"/>
      <c r="AEA66" s="63"/>
      <c r="AEB66" s="63"/>
      <c r="AEC66" s="63"/>
      <c r="AED66" s="63"/>
      <c r="AEE66" s="63"/>
      <c r="AEF66" s="63"/>
      <c r="AEG66" s="63"/>
      <c r="AEH66" s="63"/>
      <c r="AEI66" s="63"/>
      <c r="AEJ66" s="63"/>
      <c r="AEK66" s="63"/>
      <c r="AEL66" s="63"/>
      <c r="AEM66" s="63"/>
      <c r="AEN66" s="63"/>
      <c r="AEO66" s="63"/>
      <c r="AEP66" s="63"/>
      <c r="AEQ66" s="63"/>
      <c r="AER66" s="63"/>
      <c r="AES66" s="63"/>
      <c r="AET66" s="63"/>
      <c r="AEU66" s="63"/>
      <c r="AEV66" s="63"/>
      <c r="AEW66" s="63"/>
      <c r="AEX66" s="63"/>
      <c r="AEY66" s="63"/>
      <c r="AEZ66" s="63"/>
      <c r="AFA66" s="63"/>
      <c r="AFB66" s="63"/>
      <c r="AFC66" s="63"/>
      <c r="AFD66" s="63"/>
      <c r="AFE66" s="63"/>
      <c r="AFF66" s="63"/>
      <c r="AFG66" s="63"/>
      <c r="AFH66" s="63"/>
      <c r="AFI66" s="63"/>
      <c r="AFJ66" s="63"/>
      <c r="AFK66" s="63"/>
      <c r="AFL66" s="63"/>
      <c r="AFM66" s="63"/>
      <c r="AFN66" s="63"/>
      <c r="AFO66" s="63"/>
      <c r="AFP66" s="63"/>
      <c r="AFQ66" s="63"/>
      <c r="AFR66" s="63"/>
      <c r="AFS66" s="63"/>
      <c r="AFT66" s="63"/>
      <c r="AFU66" s="63"/>
      <c r="AFV66" s="63"/>
      <c r="AFW66" s="63"/>
      <c r="AFX66" s="63"/>
      <c r="AFY66" s="63"/>
      <c r="AFZ66" s="63"/>
      <c r="AGA66" s="63"/>
      <c r="AGB66" s="63"/>
      <c r="AGC66" s="63"/>
      <c r="AGD66" s="63"/>
      <c r="AGE66" s="63"/>
      <c r="AGF66" s="63"/>
      <c r="AGG66" s="63"/>
      <c r="AGH66" s="63"/>
      <c r="AGI66" s="63"/>
      <c r="AGJ66" s="63"/>
      <c r="AGK66" s="63"/>
      <c r="AGL66" s="63"/>
      <c r="AGM66" s="63"/>
      <c r="AGN66" s="63"/>
      <c r="AGO66" s="63"/>
      <c r="AGP66" s="63"/>
      <c r="AGQ66" s="63"/>
      <c r="AGR66" s="63"/>
      <c r="AGS66" s="63"/>
      <c r="AGT66" s="63"/>
      <c r="AGU66" s="63"/>
      <c r="AGV66" s="63"/>
      <c r="AGW66" s="63"/>
      <c r="AGX66" s="63"/>
      <c r="AGY66" s="63"/>
      <c r="AGZ66" s="63"/>
      <c r="AHA66" s="63"/>
      <c r="AHB66" s="63"/>
      <c r="AHC66" s="63"/>
      <c r="AHD66" s="63"/>
      <c r="AHE66" s="63"/>
      <c r="AHF66" s="63"/>
      <c r="AHG66" s="63"/>
      <c r="AHH66" s="63"/>
      <c r="AHI66" s="63"/>
      <c r="AHJ66" s="63"/>
      <c r="AHK66" s="63"/>
      <c r="AHL66" s="63"/>
      <c r="AHM66" s="63"/>
      <c r="AHN66" s="63"/>
      <c r="AHO66" s="63"/>
      <c r="AHP66" s="63"/>
      <c r="AHQ66" s="63"/>
      <c r="AHR66" s="63"/>
      <c r="AHS66" s="63"/>
      <c r="AHT66" s="63"/>
      <c r="AHU66" s="63"/>
      <c r="AHV66" s="63"/>
      <c r="AHW66" s="63"/>
      <c r="AHX66" s="63"/>
      <c r="AHY66" s="63"/>
      <c r="AHZ66" s="63"/>
      <c r="AIA66" s="63"/>
      <c r="AIB66" s="63"/>
      <c r="AIC66" s="63"/>
      <c r="AID66" s="63"/>
      <c r="AIE66" s="63"/>
      <c r="AIF66" s="63"/>
      <c r="AIG66" s="63"/>
      <c r="AIH66" s="63"/>
      <c r="AII66" s="63"/>
      <c r="AIJ66" s="63"/>
      <c r="AIK66" s="63"/>
      <c r="AIL66" s="63"/>
      <c r="AIM66" s="63"/>
      <c r="AIN66" s="63"/>
      <c r="AIO66" s="63"/>
      <c r="AIP66" s="63"/>
      <c r="AIQ66" s="63"/>
      <c r="AIR66" s="63"/>
      <c r="AIS66" s="63"/>
      <c r="AIT66" s="63"/>
      <c r="AIU66" s="63"/>
      <c r="AIV66" s="63"/>
      <c r="AIW66" s="63"/>
      <c r="AIX66" s="63"/>
      <c r="AIY66" s="63"/>
      <c r="AIZ66" s="63"/>
      <c r="AJA66" s="63"/>
      <c r="AJB66" s="63"/>
      <c r="AJC66" s="63"/>
      <c r="AJD66" s="63"/>
      <c r="AJE66" s="63"/>
      <c r="AJF66" s="63"/>
      <c r="AJG66" s="63"/>
      <c r="AJH66" s="63"/>
      <c r="AJI66" s="63"/>
      <c r="AJJ66" s="63"/>
      <c r="AJK66" s="63"/>
      <c r="AJL66" s="63"/>
      <c r="AJM66" s="63"/>
      <c r="AJN66" s="63"/>
      <c r="AJO66" s="63"/>
      <c r="AJP66" s="63"/>
      <c r="AJQ66" s="63"/>
      <c r="AJR66" s="63"/>
      <c r="AJS66" s="63"/>
      <c r="AJT66" s="63"/>
      <c r="AJU66" s="63"/>
      <c r="AJV66" s="63"/>
      <c r="AJW66" s="63"/>
      <c r="AJX66" s="63"/>
      <c r="AJY66" s="63"/>
      <c r="AJZ66" s="63"/>
      <c r="AKA66" s="63"/>
      <c r="AKB66" s="63"/>
      <c r="AKC66" s="63"/>
      <c r="AKD66" s="63"/>
      <c r="AKE66" s="63"/>
      <c r="AKF66" s="63"/>
      <c r="AKG66" s="63"/>
      <c r="AKH66" s="63"/>
      <c r="AKI66" s="63"/>
      <c r="AKJ66" s="63"/>
      <c r="AKK66" s="63"/>
      <c r="AKL66" s="63"/>
      <c r="AKM66" s="63"/>
      <c r="AKN66" s="63"/>
      <c r="AKO66" s="63"/>
      <c r="AKP66" s="63"/>
      <c r="AKQ66" s="63"/>
      <c r="AKR66" s="63"/>
      <c r="AKS66" s="63"/>
      <c r="AKT66" s="63"/>
      <c r="AKU66" s="63"/>
      <c r="AKV66" s="63"/>
      <c r="AKW66" s="63"/>
      <c r="AKX66" s="63"/>
      <c r="AKY66" s="63"/>
      <c r="AKZ66" s="63"/>
      <c r="ALA66" s="63"/>
      <c r="ALB66" s="63"/>
      <c r="ALC66" s="63"/>
      <c r="ALD66" s="63"/>
      <c r="ALE66" s="63"/>
      <c r="ALF66" s="63"/>
      <c r="ALG66" s="63"/>
      <c r="ALH66" s="63"/>
      <c r="ALI66" s="63"/>
      <c r="ALJ66" s="63"/>
      <c r="ALK66" s="63"/>
      <c r="ALL66" s="63"/>
      <c r="ALM66" s="63"/>
      <c r="ALN66" s="63"/>
      <c r="ALO66" s="63"/>
      <c r="ALP66" s="63"/>
      <c r="ALQ66" s="63"/>
      <c r="ALR66" s="63"/>
      <c r="ALS66" s="63"/>
      <c r="ALT66" s="63"/>
      <c r="ALU66" s="63"/>
      <c r="ALV66" s="63"/>
      <c r="ALW66" s="63"/>
      <c r="ALX66" s="63"/>
      <c r="ALY66" s="63"/>
      <c r="ALZ66" s="63"/>
      <c r="AMA66" s="63"/>
      <c r="AMB66" s="63"/>
      <c r="AMC66" s="63"/>
      <c r="AMD66" s="63"/>
      <c r="AME66" s="63"/>
      <c r="AMF66" s="63"/>
      <c r="AMG66" s="63"/>
      <c r="AMH66" s="63"/>
      <c r="AMI66" s="63"/>
      <c r="AMJ66" s="63"/>
      <c r="AMK66" s="63"/>
      <c r="AML66" s="63"/>
      <c r="AMM66" s="63"/>
      <c r="AMN66" s="63"/>
      <c r="AMO66" s="63"/>
      <c r="AMP66" s="63"/>
      <c r="AMQ66" s="63"/>
      <c r="AMR66" s="63"/>
      <c r="AMS66" s="63"/>
      <c r="AMT66" s="63"/>
      <c r="AMU66" s="63"/>
      <c r="AMV66" s="63"/>
      <c r="AMW66" s="63"/>
      <c r="AMX66" s="63"/>
      <c r="AMY66" s="63"/>
      <c r="AMZ66" s="63"/>
      <c r="ANA66" s="63"/>
      <c r="ANB66" s="63"/>
      <c r="ANC66" s="63"/>
      <c r="AND66" s="63"/>
      <c r="ANE66" s="63"/>
      <c r="ANF66" s="63"/>
      <c r="ANG66" s="63"/>
      <c r="ANH66" s="63"/>
      <c r="ANI66" s="63"/>
      <c r="ANJ66" s="63"/>
      <c r="ANK66" s="63"/>
      <c r="ANL66" s="63"/>
      <c r="ANM66" s="63"/>
      <c r="ANN66" s="63"/>
      <c r="ANO66" s="63"/>
      <c r="ANP66" s="63"/>
      <c r="ANQ66" s="63"/>
      <c r="ANR66" s="63"/>
      <c r="ANS66" s="63"/>
      <c r="ANT66" s="63"/>
      <c r="ANU66" s="63"/>
      <c r="ANV66" s="63"/>
      <c r="ANW66" s="63"/>
      <c r="ANX66" s="63"/>
      <c r="ANY66" s="63"/>
      <c r="ANZ66" s="63"/>
      <c r="AOA66" s="63"/>
      <c r="AOB66" s="63"/>
      <c r="AOC66" s="63"/>
      <c r="AOD66" s="63"/>
      <c r="AOE66" s="63"/>
      <c r="AOF66" s="63"/>
      <c r="AOG66" s="63"/>
      <c r="AOH66" s="63"/>
      <c r="AOI66" s="63"/>
      <c r="AOJ66" s="63"/>
      <c r="AOK66" s="63"/>
      <c r="AOL66" s="63"/>
      <c r="AOM66" s="63"/>
      <c r="AON66" s="63"/>
      <c r="AOO66" s="63"/>
      <c r="AOP66" s="63"/>
      <c r="AOQ66" s="63"/>
      <c r="AOR66" s="63"/>
      <c r="AOS66" s="63"/>
      <c r="AOT66" s="63"/>
      <c r="AOU66" s="63"/>
      <c r="AOV66" s="63"/>
      <c r="AOW66" s="63"/>
      <c r="AOX66" s="63"/>
      <c r="AOY66" s="63"/>
      <c r="AOZ66" s="63"/>
      <c r="APA66" s="63"/>
      <c r="APB66" s="63"/>
      <c r="APC66" s="63"/>
      <c r="APD66" s="63"/>
      <c r="APE66" s="63"/>
      <c r="APF66" s="63"/>
      <c r="APG66" s="63"/>
      <c r="APH66" s="63"/>
      <c r="API66" s="63"/>
      <c r="APJ66" s="63"/>
      <c r="APK66" s="63"/>
      <c r="APL66" s="63"/>
      <c r="APM66" s="63"/>
      <c r="APN66" s="63"/>
      <c r="APO66" s="63"/>
      <c r="APP66" s="63"/>
      <c r="APQ66" s="63"/>
      <c r="APR66" s="63"/>
      <c r="APS66" s="63"/>
      <c r="APT66" s="63"/>
      <c r="APU66" s="63"/>
      <c r="APV66" s="63"/>
      <c r="APW66" s="63"/>
      <c r="APX66" s="63"/>
      <c r="APY66" s="63"/>
      <c r="APZ66" s="63"/>
      <c r="AQA66" s="63"/>
      <c r="AQB66" s="63"/>
      <c r="AQC66" s="63"/>
      <c r="AQD66" s="63"/>
      <c r="AQE66" s="63"/>
      <c r="AQF66" s="63"/>
      <c r="AQG66" s="63"/>
      <c r="AQH66" s="63"/>
      <c r="AQI66" s="63"/>
      <c r="AQJ66" s="63"/>
      <c r="AQK66" s="63"/>
      <c r="AQL66" s="63"/>
      <c r="AQM66" s="63"/>
      <c r="AQN66" s="63"/>
      <c r="AQO66" s="63"/>
      <c r="AQP66" s="63"/>
      <c r="AQQ66" s="63"/>
      <c r="AQR66" s="63"/>
      <c r="AQS66" s="63"/>
      <c r="AQT66" s="63"/>
      <c r="AQU66" s="63"/>
      <c r="AQV66" s="63"/>
      <c r="AQW66" s="63"/>
      <c r="AQX66" s="63"/>
      <c r="AQY66" s="63"/>
      <c r="AQZ66" s="63"/>
      <c r="ARA66" s="63"/>
      <c r="ARB66" s="63"/>
      <c r="ARC66" s="63"/>
      <c r="ARD66" s="63"/>
      <c r="ARE66" s="63"/>
      <c r="ARF66" s="63"/>
      <c r="ARG66" s="63"/>
      <c r="ARH66" s="63"/>
      <c r="ARI66" s="63"/>
      <c r="ARJ66" s="63"/>
      <c r="ARK66" s="63"/>
      <c r="ARL66" s="63"/>
      <c r="ARM66" s="63"/>
      <c r="ARN66" s="63"/>
      <c r="ARO66" s="63"/>
      <c r="ARP66" s="63"/>
      <c r="ARQ66" s="63"/>
      <c r="ARR66" s="63"/>
      <c r="ARS66" s="63"/>
      <c r="ART66" s="63"/>
      <c r="ARU66" s="63"/>
      <c r="ARV66" s="63"/>
      <c r="ARW66" s="63"/>
      <c r="ARX66" s="63"/>
      <c r="ARY66" s="63"/>
      <c r="ARZ66" s="63"/>
      <c r="ASA66" s="63"/>
      <c r="ASB66" s="63"/>
      <c r="ASC66" s="63"/>
      <c r="ASD66" s="63"/>
      <c r="ASE66" s="63"/>
      <c r="ASF66" s="63"/>
      <c r="ASG66" s="63"/>
      <c r="ASH66" s="63"/>
      <c r="ASI66" s="63"/>
      <c r="ASJ66" s="63"/>
      <c r="ASK66" s="63"/>
      <c r="ASL66" s="63"/>
      <c r="ASM66" s="63"/>
      <c r="ASN66" s="63"/>
      <c r="ASO66" s="63"/>
      <c r="ASP66" s="63"/>
      <c r="ASQ66" s="63"/>
      <c r="ASR66" s="63"/>
      <c r="ASS66" s="63"/>
      <c r="AST66" s="63"/>
      <c r="ASU66" s="63"/>
      <c r="ASV66" s="63"/>
      <c r="ASW66" s="63"/>
      <c r="ASX66" s="63"/>
      <c r="ASY66" s="63"/>
      <c r="ASZ66" s="63"/>
      <c r="ATA66" s="63"/>
      <c r="ATB66" s="63"/>
      <c r="ATC66" s="63"/>
      <c r="ATD66" s="63"/>
      <c r="ATE66" s="63"/>
      <c r="ATF66" s="63"/>
      <c r="ATG66" s="63"/>
      <c r="ATH66" s="63"/>
      <c r="ATI66" s="63"/>
      <c r="ATJ66" s="63"/>
      <c r="ATK66" s="63"/>
      <c r="ATL66" s="63"/>
      <c r="ATM66" s="63"/>
      <c r="ATN66" s="63"/>
      <c r="ATO66" s="63"/>
      <c r="ATP66" s="63"/>
      <c r="ATQ66" s="63"/>
      <c r="ATR66" s="63"/>
      <c r="ATS66" s="63"/>
      <c r="ATT66" s="63"/>
      <c r="ATU66" s="63"/>
      <c r="ATV66" s="63"/>
      <c r="ATW66" s="63"/>
      <c r="ATX66" s="63"/>
      <c r="ATY66" s="63"/>
      <c r="ATZ66" s="63"/>
      <c r="AUA66" s="63"/>
      <c r="AUB66" s="63"/>
      <c r="AUC66" s="63"/>
      <c r="AUD66" s="63"/>
      <c r="AUE66" s="63"/>
      <c r="AUF66" s="63"/>
      <c r="AUG66" s="63"/>
      <c r="AUH66" s="63"/>
      <c r="AUI66" s="63"/>
      <c r="AUJ66" s="63"/>
      <c r="AUK66" s="63"/>
      <c r="AUL66" s="63"/>
      <c r="AUM66" s="63"/>
      <c r="AUN66" s="63"/>
      <c r="AUO66" s="63"/>
      <c r="AUP66" s="63"/>
      <c r="AUQ66" s="63"/>
      <c r="AUR66" s="63"/>
      <c r="AUS66" s="63"/>
      <c r="AUT66" s="63"/>
      <c r="AUU66" s="63"/>
      <c r="AUV66" s="63"/>
      <c r="AUW66" s="63"/>
      <c r="AUX66" s="63"/>
      <c r="AUY66" s="63"/>
      <c r="AUZ66" s="63"/>
      <c r="AVA66" s="63"/>
      <c r="AVB66" s="63"/>
      <c r="AVC66" s="63"/>
      <c r="AVD66" s="63"/>
      <c r="AVE66" s="63"/>
      <c r="AVF66" s="63"/>
      <c r="AVG66" s="63"/>
      <c r="AVH66" s="63"/>
      <c r="AVI66" s="63"/>
      <c r="AVJ66" s="63"/>
      <c r="AVK66" s="63"/>
      <c r="AVL66" s="63"/>
      <c r="AVM66" s="63"/>
      <c r="AVN66" s="63"/>
      <c r="AVO66" s="63"/>
      <c r="AVP66" s="63"/>
      <c r="AVQ66" s="63"/>
      <c r="AVR66" s="63"/>
      <c r="AVS66" s="63"/>
      <c r="AVT66" s="63"/>
      <c r="AVU66" s="63"/>
      <c r="AVV66" s="63"/>
      <c r="AVW66" s="63"/>
      <c r="AVX66" s="63"/>
      <c r="AVY66" s="63"/>
      <c r="AVZ66" s="63"/>
      <c r="AWA66" s="63"/>
      <c r="AWB66" s="63"/>
      <c r="AWC66" s="63"/>
      <c r="AWD66" s="63"/>
      <c r="AWE66" s="63"/>
      <c r="AWF66" s="63"/>
      <c r="AWG66" s="63"/>
      <c r="AWH66" s="63"/>
      <c r="AWI66" s="63"/>
      <c r="AWJ66" s="63"/>
      <c r="AWK66" s="63"/>
      <c r="AWL66" s="63"/>
      <c r="AWM66" s="63"/>
      <c r="AWN66" s="63"/>
      <c r="AWO66" s="63"/>
      <c r="AWP66" s="63"/>
      <c r="AWQ66" s="63"/>
      <c r="AWR66" s="63"/>
      <c r="AWS66" s="63"/>
      <c r="AWT66" s="63"/>
      <c r="AWU66" s="63"/>
      <c r="AWV66" s="63"/>
      <c r="AWW66" s="63"/>
      <c r="AWX66" s="63"/>
      <c r="AWY66" s="63"/>
      <c r="AWZ66" s="63"/>
      <c r="AXA66" s="63"/>
      <c r="AXB66" s="63"/>
      <c r="AXC66" s="63"/>
      <c r="AXD66" s="63"/>
      <c r="AXE66" s="63"/>
      <c r="AXF66" s="63"/>
      <c r="AXG66" s="63"/>
      <c r="AXH66" s="63"/>
      <c r="AXI66" s="63"/>
      <c r="AXJ66" s="63"/>
      <c r="AXK66" s="63"/>
      <c r="AXL66" s="63"/>
      <c r="AXM66" s="63"/>
      <c r="AXN66" s="63"/>
      <c r="AXO66" s="63"/>
      <c r="AXP66" s="63"/>
      <c r="AXQ66" s="63"/>
      <c r="AXR66" s="63"/>
      <c r="AXS66" s="63"/>
      <c r="AXT66" s="63"/>
      <c r="AXU66" s="63"/>
      <c r="AXV66" s="63"/>
      <c r="AXW66" s="63"/>
      <c r="AXX66" s="63"/>
      <c r="AXY66" s="63"/>
      <c r="AXZ66" s="63"/>
      <c r="AYA66" s="63"/>
      <c r="AYB66" s="63"/>
      <c r="AYC66" s="63"/>
      <c r="AYD66" s="63"/>
      <c r="AYE66" s="63"/>
      <c r="AYF66" s="63"/>
      <c r="AYG66" s="63"/>
      <c r="AYH66" s="63"/>
      <c r="AYI66" s="63"/>
      <c r="AYJ66" s="63"/>
      <c r="AYK66" s="63"/>
      <c r="AYL66" s="63"/>
      <c r="AYM66" s="63"/>
      <c r="AYN66" s="63"/>
      <c r="AYO66" s="63"/>
      <c r="AYP66" s="63"/>
      <c r="AYQ66" s="63"/>
      <c r="AYR66" s="63"/>
      <c r="AYS66" s="63"/>
      <c r="AYT66" s="63"/>
      <c r="AYU66" s="63"/>
      <c r="AYV66" s="63"/>
      <c r="AYW66" s="63"/>
      <c r="AYX66" s="63"/>
      <c r="AYY66" s="63"/>
      <c r="AYZ66" s="63"/>
      <c r="AZA66" s="63"/>
      <c r="AZB66" s="63"/>
      <c r="AZC66" s="63"/>
      <c r="AZD66" s="63"/>
      <c r="AZE66" s="63"/>
      <c r="AZF66" s="63"/>
      <c r="AZG66" s="63"/>
      <c r="AZH66" s="63"/>
      <c r="AZI66" s="63"/>
      <c r="AZJ66" s="63"/>
      <c r="AZK66" s="63"/>
      <c r="AZL66" s="63"/>
      <c r="AZM66" s="63"/>
      <c r="AZN66" s="63"/>
      <c r="AZO66" s="63"/>
      <c r="AZP66" s="63"/>
      <c r="AZQ66" s="63"/>
      <c r="AZR66" s="63"/>
      <c r="AZS66" s="63"/>
      <c r="AZT66" s="63"/>
      <c r="AZU66" s="63"/>
      <c r="AZV66" s="63"/>
      <c r="AZW66" s="63"/>
      <c r="AZX66" s="63"/>
      <c r="AZY66" s="63"/>
      <c r="AZZ66" s="63"/>
      <c r="BAA66" s="63"/>
      <c r="BAB66" s="63"/>
      <c r="BAC66" s="63"/>
      <c r="BAD66" s="63"/>
      <c r="BAE66" s="63"/>
      <c r="BAF66" s="63"/>
      <c r="BAG66" s="63"/>
      <c r="BAH66" s="63"/>
      <c r="BAI66" s="63"/>
      <c r="BAJ66" s="63"/>
      <c r="BAK66" s="63"/>
      <c r="BAL66" s="63"/>
      <c r="BAM66" s="63"/>
      <c r="BAN66" s="63"/>
      <c r="BAO66" s="63"/>
      <c r="BAP66" s="63"/>
      <c r="BAQ66" s="63"/>
      <c r="BAR66" s="63"/>
      <c r="BAS66" s="63"/>
      <c r="BAT66" s="63"/>
      <c r="BAU66" s="63"/>
      <c r="BAV66" s="63"/>
      <c r="BAW66" s="63"/>
      <c r="BAX66" s="63"/>
      <c r="BAY66" s="63"/>
      <c r="BAZ66" s="63"/>
      <c r="BBA66" s="63"/>
      <c r="BBB66" s="63"/>
      <c r="BBC66" s="63"/>
      <c r="BBD66" s="63"/>
      <c r="BBE66" s="63"/>
      <c r="BBF66" s="63"/>
      <c r="BBG66" s="63"/>
      <c r="BBH66" s="63"/>
      <c r="BBI66" s="63"/>
      <c r="BBJ66" s="63"/>
      <c r="BBK66" s="63"/>
      <c r="BBL66" s="63"/>
      <c r="BBM66" s="63"/>
      <c r="BBN66" s="63"/>
      <c r="BBO66" s="63"/>
      <c r="BBP66" s="63"/>
      <c r="BBQ66" s="63"/>
      <c r="BBR66" s="63"/>
      <c r="BBS66" s="63"/>
      <c r="BBT66" s="63"/>
      <c r="BBU66" s="63"/>
      <c r="BBV66" s="63"/>
      <c r="BBW66" s="63"/>
      <c r="BBX66" s="63"/>
      <c r="BBY66" s="63"/>
      <c r="BBZ66" s="63"/>
      <c r="BCA66" s="63"/>
      <c r="BCB66" s="63"/>
      <c r="BCC66" s="63"/>
      <c r="BCD66" s="63"/>
      <c r="BCE66" s="63"/>
      <c r="BCF66" s="63"/>
      <c r="BCG66" s="63"/>
      <c r="BCH66" s="63"/>
      <c r="BCI66" s="63"/>
      <c r="BCJ66" s="63"/>
      <c r="BCK66" s="63"/>
      <c r="BCL66" s="63"/>
      <c r="BCM66" s="63"/>
      <c r="BCN66" s="63"/>
      <c r="BCO66" s="63"/>
      <c r="BCP66" s="63"/>
      <c r="BCQ66" s="63"/>
      <c r="BCR66" s="63"/>
      <c r="BCS66" s="63"/>
      <c r="BCT66" s="63"/>
      <c r="BCU66" s="63"/>
      <c r="BCV66" s="63"/>
      <c r="BCW66" s="63"/>
      <c r="BCX66" s="63"/>
      <c r="BCY66" s="63"/>
      <c r="BCZ66" s="63"/>
      <c r="BDA66" s="63"/>
      <c r="BDB66" s="63"/>
      <c r="BDC66" s="63"/>
      <c r="BDD66" s="63"/>
      <c r="BDE66" s="63"/>
      <c r="BDF66" s="63"/>
      <c r="BDG66" s="63"/>
      <c r="BDH66" s="63"/>
      <c r="BDI66" s="63"/>
      <c r="BDJ66" s="63"/>
      <c r="BDK66" s="63"/>
      <c r="BDL66" s="63"/>
      <c r="BDM66" s="63"/>
      <c r="BDN66" s="63"/>
      <c r="BDO66" s="63"/>
      <c r="BDP66" s="63"/>
      <c r="BDQ66" s="63"/>
      <c r="BDR66" s="63"/>
      <c r="BDS66" s="63"/>
      <c r="BDT66" s="63"/>
      <c r="BDU66" s="63"/>
      <c r="BDV66" s="63"/>
      <c r="BDW66" s="63"/>
      <c r="BDX66" s="63"/>
      <c r="BDY66" s="63"/>
      <c r="BDZ66" s="63"/>
      <c r="BEA66" s="63"/>
      <c r="BEB66" s="63"/>
      <c r="BEC66" s="63"/>
      <c r="BED66" s="63"/>
      <c r="BEE66" s="63"/>
      <c r="BEF66" s="63"/>
      <c r="BEG66" s="63"/>
      <c r="BEH66" s="63"/>
      <c r="BEI66" s="63"/>
      <c r="BEJ66" s="63"/>
      <c r="BEK66" s="63"/>
      <c r="BEL66" s="63"/>
      <c r="BEM66" s="63"/>
      <c r="BEN66" s="63"/>
      <c r="BEO66" s="63"/>
      <c r="BEP66" s="63"/>
      <c r="BEQ66" s="63"/>
      <c r="BER66" s="63"/>
      <c r="BES66" s="63"/>
      <c r="BET66" s="63"/>
      <c r="BEU66" s="63"/>
      <c r="BEV66" s="63"/>
      <c r="BEW66" s="63"/>
      <c r="BEX66" s="63"/>
      <c r="BEY66" s="63"/>
      <c r="BEZ66" s="63"/>
      <c r="BFA66" s="63"/>
      <c r="BFB66" s="63"/>
      <c r="BFC66" s="63"/>
      <c r="BFD66" s="63"/>
      <c r="BFE66" s="63"/>
      <c r="BFF66" s="63"/>
      <c r="BFG66" s="63"/>
      <c r="BFH66" s="63"/>
      <c r="BFI66" s="63"/>
      <c r="BFJ66" s="63"/>
      <c r="BFK66" s="63"/>
      <c r="BFL66" s="63"/>
      <c r="BFM66" s="63"/>
      <c r="BFN66" s="63"/>
      <c r="BFO66" s="63"/>
      <c r="BFP66" s="63"/>
      <c r="BFQ66" s="63"/>
      <c r="BFR66" s="63"/>
      <c r="BFS66" s="63"/>
      <c r="BFT66" s="63"/>
      <c r="BFU66" s="63"/>
      <c r="BFV66" s="63"/>
      <c r="BFW66" s="63"/>
      <c r="BFX66" s="63"/>
      <c r="BFY66" s="63"/>
      <c r="BFZ66" s="63"/>
      <c r="BGA66" s="63"/>
      <c r="BGB66" s="63"/>
      <c r="BGC66" s="63"/>
      <c r="BGD66" s="63"/>
      <c r="BGE66" s="63"/>
      <c r="BGF66" s="63"/>
      <c r="BGG66" s="63"/>
      <c r="BGH66" s="63"/>
      <c r="BGI66" s="63"/>
      <c r="BGJ66" s="63"/>
      <c r="BGK66" s="63"/>
      <c r="BGL66" s="63"/>
      <c r="BGM66" s="63"/>
      <c r="BGN66" s="63"/>
      <c r="BGO66" s="63"/>
      <c r="BGP66" s="63"/>
      <c r="BGQ66" s="63"/>
      <c r="BGR66" s="63"/>
      <c r="BGS66" s="63"/>
      <c r="BGT66" s="63"/>
      <c r="BGU66" s="63"/>
      <c r="BGV66" s="63"/>
      <c r="BGW66" s="63"/>
      <c r="BGX66" s="63"/>
      <c r="BGY66" s="63"/>
      <c r="BGZ66" s="63"/>
      <c r="BHA66" s="63"/>
      <c r="BHB66" s="63"/>
      <c r="BHC66" s="63"/>
      <c r="BHD66" s="63"/>
      <c r="BHE66" s="63"/>
      <c r="BHF66" s="63"/>
      <c r="BHG66" s="63"/>
      <c r="BHH66" s="63"/>
      <c r="BHI66" s="63"/>
      <c r="BHJ66" s="63"/>
      <c r="BHK66" s="63"/>
      <c r="BHL66" s="63"/>
      <c r="BHM66" s="63"/>
      <c r="BHN66" s="63"/>
      <c r="BHO66" s="63"/>
      <c r="BHP66" s="63"/>
      <c r="BHQ66" s="63"/>
      <c r="BHR66" s="63"/>
      <c r="BHS66" s="63"/>
      <c r="BHT66" s="63"/>
      <c r="BHU66" s="63"/>
      <c r="BHV66" s="63"/>
      <c r="BHW66" s="63"/>
      <c r="BHX66" s="63"/>
      <c r="BHY66" s="63"/>
      <c r="BHZ66" s="63"/>
      <c r="BIA66" s="63"/>
      <c r="BIB66" s="63"/>
      <c r="BIC66" s="63"/>
      <c r="BID66" s="63"/>
      <c r="BIE66" s="63"/>
      <c r="BIF66" s="63"/>
      <c r="BIG66" s="63"/>
      <c r="BIH66" s="63"/>
      <c r="BII66" s="63"/>
      <c r="BIJ66" s="63"/>
      <c r="BIK66" s="63"/>
      <c r="BIL66" s="63"/>
      <c r="BIM66" s="63"/>
      <c r="BIN66" s="63"/>
      <c r="BIO66" s="63"/>
      <c r="BIP66" s="63"/>
      <c r="BIQ66" s="63"/>
      <c r="BIR66" s="63"/>
      <c r="BIS66" s="63"/>
      <c r="BIT66" s="63"/>
      <c r="BIU66" s="63"/>
      <c r="BIV66" s="63"/>
      <c r="BIW66" s="63"/>
      <c r="BIX66" s="63"/>
      <c r="BIY66" s="63"/>
      <c r="BIZ66" s="63"/>
      <c r="BJA66" s="63"/>
      <c r="BJB66" s="63"/>
      <c r="BJC66" s="63"/>
      <c r="BJD66" s="63"/>
      <c r="BJE66" s="63"/>
      <c r="BJF66" s="63"/>
      <c r="BJG66" s="63"/>
      <c r="BJH66" s="63"/>
      <c r="BJI66" s="63"/>
      <c r="BJJ66" s="63"/>
      <c r="BJK66" s="63"/>
      <c r="BJL66" s="63"/>
      <c r="BJM66" s="63"/>
      <c r="BJN66" s="63"/>
      <c r="BJO66" s="63"/>
      <c r="BJP66" s="63"/>
      <c r="BJQ66" s="63"/>
      <c r="BJR66" s="63"/>
      <c r="BJS66" s="63"/>
      <c r="BJT66" s="63"/>
      <c r="BJU66" s="63"/>
      <c r="BJV66" s="63"/>
      <c r="BJW66" s="63"/>
      <c r="BJX66" s="63"/>
      <c r="BJY66" s="63"/>
      <c r="BJZ66" s="63"/>
      <c r="BKA66" s="63"/>
      <c r="BKB66" s="63"/>
      <c r="BKC66" s="63"/>
      <c r="BKD66" s="63"/>
      <c r="BKE66" s="63"/>
      <c r="BKF66" s="63"/>
      <c r="BKG66" s="63"/>
      <c r="BKH66" s="63"/>
      <c r="BKI66" s="63"/>
      <c r="BKJ66" s="63"/>
      <c r="BKK66" s="63"/>
      <c r="BKL66" s="63"/>
      <c r="BKM66" s="63"/>
      <c r="BKN66" s="63"/>
      <c r="BKO66" s="63"/>
      <c r="BKP66" s="63"/>
      <c r="BKQ66" s="63"/>
      <c r="BKR66" s="63"/>
      <c r="BKS66" s="63"/>
      <c r="BKT66" s="63"/>
      <c r="BKU66" s="63"/>
      <c r="BKV66" s="63"/>
      <c r="BKW66" s="63"/>
      <c r="BKX66" s="63"/>
      <c r="BKY66" s="63"/>
      <c r="BKZ66" s="63"/>
      <c r="BLA66" s="63"/>
      <c r="BLB66" s="63"/>
      <c r="BLC66" s="63"/>
      <c r="BLD66" s="63"/>
      <c r="BLE66" s="63"/>
      <c r="BLF66" s="63"/>
      <c r="BLG66" s="63"/>
      <c r="BLH66" s="63"/>
      <c r="BLI66" s="63"/>
      <c r="BLJ66" s="63"/>
      <c r="BLK66" s="63"/>
      <c r="BLL66" s="63"/>
      <c r="BLM66" s="63"/>
      <c r="BLN66" s="63"/>
      <c r="BLO66" s="63"/>
      <c r="BLP66" s="63"/>
      <c r="BLQ66" s="63"/>
      <c r="BLR66" s="63"/>
      <c r="BLS66" s="63"/>
      <c r="BLT66" s="63"/>
      <c r="BLU66" s="63"/>
      <c r="BLV66" s="63"/>
      <c r="BLW66" s="63"/>
      <c r="BLX66" s="63"/>
      <c r="BLY66" s="63"/>
      <c r="BLZ66" s="63"/>
      <c r="BMA66" s="63"/>
      <c r="BMB66" s="63"/>
      <c r="BMC66" s="63"/>
      <c r="BMD66" s="63"/>
      <c r="BME66" s="63"/>
    </row>
    <row r="67" spans="1:1695" s="1" customFormat="1" ht="15" hidden="1" customHeight="1" x14ac:dyDescent="0.25">
      <c r="A67" s="107" t="s">
        <v>260</v>
      </c>
      <c r="B67" s="119" t="e">
        <f>VLOOKUP(A67,'Tirantes - Executados'!$A$8:$M$404,10,FALSE)</f>
        <v>#N/A</v>
      </c>
      <c r="C67" s="133" t="e">
        <f>VLOOKUP(A67,'Tirantes - Executados'!$A$1:$M$405,17,FALSE)</f>
        <v>#N/A</v>
      </c>
      <c r="D67" s="122" t="e">
        <f>VLOOKUP(A67,'Tirantes - Executados'!$A$8:$M$404,18,FALSE)</f>
        <v>#N/A</v>
      </c>
      <c r="E67" s="133" t="e">
        <f>VLOOKUP(A67,'Tirantes - Executados'!$A$1:$M$405,19,FALSE)</f>
        <v>#N/A</v>
      </c>
      <c r="F67" s="122" t="e">
        <f>VLOOKUP(A67,'Tirantes - Executados'!$A$8:$M$404,20,FALSE)</f>
        <v>#N/A</v>
      </c>
      <c r="G67" s="133" t="e">
        <f>VLOOKUP(A67,'Tirantes - Executados'!$A$1:$M$405,21,FALSE)</f>
        <v>#N/A</v>
      </c>
      <c r="H67" s="122" t="e">
        <f>VLOOKUP(A67,'Tirantes - Executados'!$A$8:$M$404,22,FALSE)</f>
        <v>#N/A</v>
      </c>
      <c r="I67" s="133" t="e">
        <f>VLOOKUP(A67,'Tirantes - Executados'!$A$1:$M$405,23,FALSE)</f>
        <v>#N/A</v>
      </c>
      <c r="J67" s="122" t="e">
        <f>VLOOKUP(A67,'Tirantes - Executados'!$A$8:$M$404,24,FALSE)</f>
        <v>#N/A</v>
      </c>
      <c r="K67" s="108" t="e">
        <f>VLOOKUP(A67,'Tirantes - Executados'!$A$8:$M$404,11,FALSE)</f>
        <v>#N/A</v>
      </c>
      <c r="L67" s="133" t="e">
        <f>VLOOKUP(A67,'Tirantes - Executados'!$A$1:$M$405,28,FALSE)</f>
        <v>#N/A</v>
      </c>
      <c r="M67" s="122" t="e">
        <f>VLOOKUP(A67,'Tirantes - Executados'!$A$8:$M$404,29,FALSE)</f>
        <v>#N/A</v>
      </c>
      <c r="N67" s="133" t="e">
        <f>VLOOKUP(A67,'Tirantes - Executados'!$A$1:$M$405,30,FALSE)</f>
        <v>#N/A</v>
      </c>
      <c r="O67" s="122" t="e">
        <f>VLOOKUP(A67,'Tirantes - Executados'!$A$8:$M$404,31,FALSE)</f>
        <v>#N/A</v>
      </c>
      <c r="P67" s="133" t="e">
        <f>VLOOKUP(A67,'Tirantes - Executados'!$A$1:$M$405,32,FALSE)</f>
        <v>#N/A</v>
      </c>
      <c r="Q67" s="122" t="e">
        <f>VLOOKUP(A67,'Tirantes - Executados'!$A$8:$M$404,33,FALSE)</f>
        <v>#N/A</v>
      </c>
      <c r="R67" s="133" t="e">
        <f>VLOOKUP(A67,'Tirantes - Executados'!$A$1:$M$405,34,FALSE)</f>
        <v>#N/A</v>
      </c>
      <c r="S67" s="122" t="e">
        <f>VLOOKUP(A67,'Tirantes - Executados'!$A$8:$M$404,35,FALSE)</f>
        <v>#N/A</v>
      </c>
      <c r="T67" s="108" t="e">
        <f>VLOOKUP(A67,'Tirantes - Executados'!$A$8:$M$404,12,FALSE)</f>
        <v>#N/A</v>
      </c>
      <c r="U67" s="133" t="e">
        <f>VLOOKUP(A67,'Tirantes - Executados'!$A$1:$M$405,39,FALSE)</f>
        <v>#N/A</v>
      </c>
      <c r="V67" s="122" t="e">
        <f>VLOOKUP(A67,'Tirantes - Executados'!$A$8:$M$404,40,FALSE)</f>
        <v>#N/A</v>
      </c>
      <c r="W67" s="133" t="e">
        <f>VLOOKUP(A67,'Tirantes - Executados'!$A$1:$M$405,41,FALSE)</f>
        <v>#N/A</v>
      </c>
      <c r="X67" s="122" t="e">
        <f>VLOOKUP(A67,'Tirantes - Executados'!$A$8:$M$404,42,FALSE)</f>
        <v>#N/A</v>
      </c>
      <c r="Y67" s="133" t="e">
        <f>VLOOKUP(A67,'Tirantes - Executados'!$A$1:$M$405,43,FALSE)</f>
        <v>#N/A</v>
      </c>
      <c r="Z67" s="122" t="e">
        <f>VLOOKUP(A67,'Tirantes - Executados'!$A$8:$M$404,44,FALSE)</f>
        <v>#N/A</v>
      </c>
      <c r="AA67" s="133" t="e">
        <f>VLOOKUP(A67,'Tirantes - Executados'!$A$1:$M$405,45,FALSE)</f>
        <v>#N/A</v>
      </c>
      <c r="AB67" s="132" t="e">
        <f>VLOOKUP(A67,'Tirantes - Executados'!$A$8:$M$404,46,FALSE)</f>
        <v>#N/A</v>
      </c>
      <c r="AC67" s="99" t="s">
        <v>300</v>
      </c>
      <c r="AD67" s="109" t="e">
        <f>VLOOKUP(A67,'Tirantes - Executados'!$A$8:$M$404,14,FALSE)</f>
        <v>#N/A</v>
      </c>
      <c r="AE67" s="63"/>
      <c r="AF67" s="118" t="e">
        <f>VLOOKUP(A67,'Tirantes - Executados'!$A$1:$M$569,13,FALSE)</f>
        <v>#N/A</v>
      </c>
      <c r="AG67" s="63"/>
      <c r="AH67" s="63"/>
      <c r="AI67" s="230" t="e">
        <f>VLOOKUP(A67,'Tirantes - Executados'!$A$7:$M$404,50)</f>
        <v>#REF!</v>
      </c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  <c r="JI67" s="63"/>
      <c r="JJ67" s="63"/>
      <c r="JK67" s="63"/>
      <c r="JL67" s="63"/>
      <c r="JM67" s="63"/>
      <c r="JN67" s="63"/>
      <c r="JO67" s="63"/>
      <c r="JP67" s="63"/>
      <c r="JQ67" s="63"/>
      <c r="JR67" s="63"/>
      <c r="JS67" s="63"/>
      <c r="JT67" s="63"/>
      <c r="JU67" s="63"/>
      <c r="JV67" s="63"/>
      <c r="JW67" s="63"/>
      <c r="JX67" s="63"/>
      <c r="JY67" s="63"/>
      <c r="JZ67" s="63"/>
      <c r="KA67" s="63"/>
      <c r="KB67" s="63"/>
      <c r="KC67" s="63"/>
      <c r="KD67" s="63"/>
      <c r="KE67" s="63"/>
      <c r="KF67" s="63"/>
      <c r="KG67" s="63"/>
      <c r="KH67" s="63"/>
      <c r="KI67" s="63"/>
      <c r="KJ67" s="63"/>
      <c r="KK67" s="63"/>
      <c r="KL67" s="63"/>
      <c r="KM67" s="63"/>
      <c r="KN67" s="63"/>
      <c r="KO67" s="63"/>
      <c r="KP67" s="63"/>
      <c r="KQ67" s="63"/>
      <c r="KR67" s="63"/>
      <c r="KS67" s="63"/>
      <c r="KT67" s="63"/>
      <c r="KU67" s="63"/>
      <c r="KV67" s="63"/>
      <c r="KW67" s="63"/>
      <c r="KX67" s="63"/>
      <c r="KY67" s="63"/>
      <c r="KZ67" s="63"/>
      <c r="LA67" s="63"/>
      <c r="LB67" s="63"/>
      <c r="LC67" s="63"/>
      <c r="LD67" s="63"/>
      <c r="LE67" s="63"/>
      <c r="LF67" s="63"/>
      <c r="LG67" s="63"/>
      <c r="LH67" s="63"/>
      <c r="LI67" s="63"/>
      <c r="LJ67" s="63"/>
      <c r="LK67" s="63"/>
      <c r="LL67" s="63"/>
      <c r="LM67" s="63"/>
      <c r="LN67" s="63"/>
      <c r="LO67" s="63"/>
      <c r="LP67" s="63"/>
      <c r="LQ67" s="63"/>
      <c r="LR67" s="63"/>
      <c r="LS67" s="63"/>
      <c r="LT67" s="63"/>
      <c r="LU67" s="63"/>
      <c r="LV67" s="63"/>
      <c r="LW67" s="63"/>
      <c r="LX67" s="63"/>
      <c r="LY67" s="63"/>
      <c r="LZ67" s="63"/>
      <c r="MA67" s="63"/>
      <c r="MB67" s="63"/>
      <c r="MC67" s="63"/>
      <c r="MD67" s="63"/>
      <c r="ME67" s="63"/>
      <c r="MF67" s="63"/>
      <c r="MG67" s="63"/>
      <c r="MH67" s="63"/>
      <c r="MI67" s="63"/>
      <c r="MJ67" s="63"/>
      <c r="MK67" s="63"/>
      <c r="ML67" s="63"/>
      <c r="MM67" s="63"/>
      <c r="MN67" s="63"/>
      <c r="MO67" s="63"/>
      <c r="MP67" s="63"/>
      <c r="MQ67" s="63"/>
      <c r="MR67" s="63"/>
      <c r="MS67" s="63"/>
      <c r="MT67" s="63"/>
      <c r="MU67" s="63"/>
      <c r="MV67" s="63"/>
      <c r="MW67" s="63"/>
      <c r="MX67" s="63"/>
      <c r="MY67" s="63"/>
      <c r="MZ67" s="63"/>
      <c r="NA67" s="63"/>
      <c r="NB67" s="63"/>
      <c r="NC67" s="63"/>
      <c r="ND67" s="63"/>
      <c r="NE67" s="63"/>
      <c r="NF67" s="63"/>
      <c r="NG67" s="63"/>
      <c r="NH67" s="63"/>
      <c r="NI67" s="63"/>
      <c r="NJ67" s="63"/>
      <c r="NK67" s="63"/>
      <c r="NL67" s="63"/>
      <c r="NM67" s="63"/>
      <c r="NN67" s="63"/>
      <c r="NO67" s="63"/>
      <c r="NP67" s="63"/>
      <c r="NQ67" s="63"/>
      <c r="NR67" s="63"/>
      <c r="NS67" s="63"/>
      <c r="NT67" s="63"/>
      <c r="NU67" s="63"/>
      <c r="NV67" s="63"/>
      <c r="NW67" s="63"/>
      <c r="NX67" s="63"/>
      <c r="NY67" s="63"/>
      <c r="NZ67" s="63"/>
      <c r="OA67" s="63"/>
      <c r="OB67" s="63"/>
      <c r="OC67" s="63"/>
      <c r="OD67" s="63"/>
      <c r="OE67" s="63"/>
      <c r="OF67" s="63"/>
      <c r="OG67" s="63"/>
      <c r="OH67" s="63"/>
      <c r="OI67" s="63"/>
      <c r="OJ67" s="63"/>
      <c r="OK67" s="63"/>
      <c r="OL67" s="63"/>
      <c r="OM67" s="63"/>
      <c r="ON67" s="63"/>
      <c r="OO67" s="63"/>
      <c r="OP67" s="63"/>
      <c r="OQ67" s="63"/>
      <c r="OR67" s="63"/>
      <c r="OS67" s="63"/>
      <c r="OT67" s="63"/>
      <c r="OU67" s="63"/>
      <c r="OV67" s="63"/>
      <c r="OW67" s="63"/>
      <c r="OX67" s="63"/>
      <c r="OY67" s="63"/>
      <c r="OZ67" s="63"/>
      <c r="PA67" s="63"/>
      <c r="PB67" s="63"/>
      <c r="PC67" s="63"/>
      <c r="PD67" s="63"/>
      <c r="PE67" s="63"/>
      <c r="PF67" s="63"/>
      <c r="PG67" s="63"/>
      <c r="PH67" s="63"/>
      <c r="PI67" s="63"/>
      <c r="PJ67" s="63"/>
      <c r="PK67" s="63"/>
      <c r="PL67" s="63"/>
      <c r="PM67" s="63"/>
      <c r="PN67" s="63"/>
      <c r="PO67" s="63"/>
      <c r="PP67" s="63"/>
      <c r="PQ67" s="63"/>
      <c r="PR67" s="63"/>
      <c r="PS67" s="63"/>
      <c r="PT67" s="63"/>
      <c r="PU67" s="63"/>
      <c r="PV67" s="63"/>
      <c r="PW67" s="63"/>
      <c r="PX67" s="63"/>
      <c r="PY67" s="63"/>
      <c r="PZ67" s="63"/>
      <c r="QA67" s="63"/>
      <c r="QB67" s="63"/>
      <c r="QC67" s="63"/>
      <c r="QD67" s="63"/>
      <c r="QE67" s="63"/>
      <c r="QF67" s="63"/>
      <c r="QG67" s="63"/>
      <c r="QH67" s="63"/>
      <c r="QI67" s="63"/>
      <c r="QJ67" s="63"/>
      <c r="QK67" s="63"/>
      <c r="QL67" s="63"/>
      <c r="QM67" s="63"/>
      <c r="QN67" s="63"/>
      <c r="QO67" s="63"/>
      <c r="QP67" s="63"/>
      <c r="QQ67" s="63"/>
      <c r="QR67" s="63"/>
      <c r="QS67" s="63"/>
      <c r="QT67" s="63"/>
      <c r="QU67" s="63"/>
      <c r="QV67" s="63"/>
      <c r="QW67" s="63"/>
      <c r="QX67" s="63"/>
      <c r="QY67" s="63"/>
      <c r="QZ67" s="63"/>
      <c r="RA67" s="63"/>
      <c r="RB67" s="63"/>
      <c r="RC67" s="63"/>
      <c r="RD67" s="63"/>
      <c r="RE67" s="63"/>
      <c r="RF67" s="63"/>
      <c r="RG67" s="63"/>
      <c r="RH67" s="63"/>
      <c r="RI67" s="63"/>
      <c r="RJ67" s="63"/>
      <c r="RK67" s="63"/>
      <c r="RL67" s="63"/>
      <c r="RM67" s="63"/>
      <c r="RN67" s="63"/>
      <c r="RO67" s="63"/>
      <c r="RP67" s="63"/>
      <c r="RQ67" s="63"/>
      <c r="RR67" s="63"/>
      <c r="RS67" s="63"/>
      <c r="RT67" s="63"/>
      <c r="RU67" s="63"/>
      <c r="RV67" s="63"/>
      <c r="RW67" s="63"/>
      <c r="RX67" s="63"/>
      <c r="RY67" s="63"/>
      <c r="RZ67" s="63"/>
      <c r="SA67" s="63"/>
      <c r="SB67" s="63"/>
      <c r="SC67" s="63"/>
      <c r="SD67" s="63"/>
      <c r="SE67" s="63"/>
      <c r="SF67" s="63"/>
      <c r="SG67" s="63"/>
      <c r="SH67" s="63"/>
      <c r="SI67" s="63"/>
      <c r="SJ67" s="63"/>
      <c r="SK67" s="63"/>
      <c r="SL67" s="63"/>
      <c r="SM67" s="63"/>
      <c r="SN67" s="63"/>
      <c r="SO67" s="63"/>
      <c r="SP67" s="63"/>
      <c r="SQ67" s="63"/>
      <c r="SR67" s="63"/>
      <c r="SS67" s="63"/>
      <c r="ST67" s="63"/>
      <c r="SU67" s="63"/>
      <c r="SV67" s="63"/>
      <c r="SW67" s="63"/>
      <c r="SX67" s="63"/>
      <c r="SY67" s="63"/>
      <c r="SZ67" s="63"/>
      <c r="TA67" s="63"/>
      <c r="TB67" s="63"/>
      <c r="TC67" s="63"/>
      <c r="TD67" s="63"/>
      <c r="TE67" s="63"/>
      <c r="TF67" s="63"/>
      <c r="TG67" s="63"/>
      <c r="TH67" s="63"/>
      <c r="TI67" s="63"/>
      <c r="TJ67" s="63"/>
      <c r="TK67" s="63"/>
      <c r="TL67" s="63"/>
      <c r="TM67" s="63"/>
      <c r="TN67" s="63"/>
      <c r="TO67" s="63"/>
      <c r="TP67" s="63"/>
      <c r="TQ67" s="63"/>
      <c r="TR67" s="63"/>
      <c r="TS67" s="63"/>
      <c r="TT67" s="63"/>
      <c r="TU67" s="63"/>
      <c r="TV67" s="63"/>
      <c r="TW67" s="63"/>
      <c r="TX67" s="63"/>
      <c r="TY67" s="63"/>
      <c r="TZ67" s="63"/>
      <c r="UA67" s="63"/>
      <c r="UB67" s="63"/>
      <c r="UC67" s="63"/>
      <c r="UD67" s="63"/>
      <c r="UE67" s="63"/>
      <c r="UF67" s="63"/>
      <c r="UG67" s="63"/>
      <c r="UH67" s="63"/>
      <c r="UI67" s="63"/>
      <c r="UJ67" s="63"/>
      <c r="UK67" s="63"/>
      <c r="UL67" s="63"/>
      <c r="UM67" s="63"/>
      <c r="UN67" s="63"/>
      <c r="UO67" s="63"/>
      <c r="UP67" s="63"/>
      <c r="UQ67" s="63"/>
      <c r="UR67" s="63"/>
      <c r="US67" s="63"/>
      <c r="UT67" s="63"/>
      <c r="UU67" s="63"/>
      <c r="UV67" s="63"/>
      <c r="UW67" s="63"/>
      <c r="UX67" s="63"/>
      <c r="UY67" s="63"/>
      <c r="UZ67" s="63"/>
      <c r="VA67" s="63"/>
      <c r="VB67" s="63"/>
      <c r="VC67" s="63"/>
      <c r="VD67" s="63"/>
      <c r="VE67" s="63"/>
      <c r="VF67" s="63"/>
      <c r="VG67" s="63"/>
      <c r="VH67" s="63"/>
      <c r="VI67" s="63"/>
      <c r="VJ67" s="63"/>
      <c r="VK67" s="63"/>
      <c r="VL67" s="63"/>
      <c r="VM67" s="63"/>
      <c r="VN67" s="63"/>
      <c r="VO67" s="63"/>
      <c r="VP67" s="63"/>
      <c r="VQ67" s="63"/>
      <c r="VR67" s="63"/>
      <c r="VS67" s="63"/>
      <c r="VT67" s="63"/>
      <c r="VU67" s="63"/>
      <c r="VV67" s="63"/>
      <c r="VW67" s="63"/>
      <c r="VX67" s="63"/>
      <c r="VY67" s="63"/>
      <c r="VZ67" s="63"/>
      <c r="WA67" s="63"/>
      <c r="WB67" s="63"/>
      <c r="WC67" s="63"/>
      <c r="WD67" s="63"/>
      <c r="WE67" s="63"/>
      <c r="WF67" s="63"/>
      <c r="WG67" s="63"/>
      <c r="WH67" s="63"/>
      <c r="WI67" s="63"/>
      <c r="WJ67" s="63"/>
      <c r="WK67" s="63"/>
      <c r="WL67" s="63"/>
      <c r="WM67" s="63"/>
      <c r="WN67" s="63"/>
      <c r="WO67" s="63"/>
      <c r="WP67" s="63"/>
      <c r="WQ67" s="63"/>
      <c r="WR67" s="63"/>
      <c r="WS67" s="63"/>
      <c r="WT67" s="63"/>
      <c r="WU67" s="63"/>
      <c r="WV67" s="63"/>
      <c r="WW67" s="63"/>
      <c r="WX67" s="63"/>
      <c r="WY67" s="63"/>
      <c r="WZ67" s="63"/>
      <c r="XA67" s="63"/>
      <c r="XB67" s="63"/>
      <c r="XC67" s="63"/>
      <c r="XD67" s="63"/>
      <c r="XE67" s="63"/>
      <c r="XF67" s="63"/>
      <c r="XG67" s="63"/>
      <c r="XH67" s="63"/>
      <c r="XI67" s="63"/>
      <c r="XJ67" s="63"/>
      <c r="XK67" s="63"/>
      <c r="XL67" s="63"/>
      <c r="XM67" s="63"/>
      <c r="XN67" s="63"/>
      <c r="XO67" s="63"/>
      <c r="XP67" s="63"/>
      <c r="XQ67" s="63"/>
      <c r="XR67" s="63"/>
      <c r="XS67" s="63"/>
      <c r="XT67" s="63"/>
      <c r="XU67" s="63"/>
      <c r="XV67" s="63"/>
      <c r="XW67" s="63"/>
      <c r="XX67" s="63"/>
      <c r="XY67" s="63"/>
      <c r="XZ67" s="63"/>
      <c r="YA67" s="63"/>
      <c r="YB67" s="63"/>
      <c r="YC67" s="63"/>
      <c r="YD67" s="63"/>
      <c r="YE67" s="63"/>
      <c r="YF67" s="63"/>
      <c r="YG67" s="63"/>
      <c r="YH67" s="63"/>
      <c r="YI67" s="63"/>
      <c r="YJ67" s="63"/>
      <c r="YK67" s="63"/>
      <c r="YL67" s="63"/>
      <c r="YM67" s="63"/>
      <c r="YN67" s="63"/>
      <c r="YO67" s="63"/>
      <c r="YP67" s="63"/>
      <c r="YQ67" s="63"/>
      <c r="YR67" s="63"/>
      <c r="YS67" s="63"/>
      <c r="YT67" s="63"/>
      <c r="YU67" s="63"/>
      <c r="YV67" s="63"/>
      <c r="YW67" s="63"/>
      <c r="YX67" s="63"/>
      <c r="YY67" s="63"/>
      <c r="YZ67" s="63"/>
      <c r="ZA67" s="63"/>
      <c r="ZB67" s="63"/>
      <c r="ZC67" s="63"/>
      <c r="ZD67" s="63"/>
      <c r="ZE67" s="63"/>
      <c r="ZF67" s="63"/>
      <c r="ZG67" s="63"/>
      <c r="ZH67" s="63"/>
      <c r="ZI67" s="63"/>
      <c r="ZJ67" s="63"/>
      <c r="ZK67" s="63"/>
      <c r="ZL67" s="63"/>
      <c r="ZM67" s="63"/>
      <c r="ZN67" s="63"/>
      <c r="ZO67" s="63"/>
      <c r="ZP67" s="63"/>
      <c r="ZQ67" s="63"/>
      <c r="ZR67" s="63"/>
      <c r="ZS67" s="63"/>
      <c r="ZT67" s="63"/>
      <c r="ZU67" s="63"/>
      <c r="ZV67" s="63"/>
      <c r="ZW67" s="63"/>
      <c r="ZX67" s="63"/>
      <c r="ZY67" s="63"/>
      <c r="ZZ67" s="63"/>
      <c r="AAA67" s="63"/>
      <c r="AAB67" s="63"/>
      <c r="AAC67" s="63"/>
      <c r="AAD67" s="63"/>
      <c r="AAE67" s="63"/>
      <c r="AAF67" s="63"/>
      <c r="AAG67" s="63"/>
      <c r="AAH67" s="63"/>
      <c r="AAI67" s="63"/>
      <c r="AAJ67" s="63"/>
      <c r="AAK67" s="63"/>
      <c r="AAL67" s="63"/>
      <c r="AAM67" s="63"/>
      <c r="AAN67" s="63"/>
      <c r="AAO67" s="63"/>
      <c r="AAP67" s="63"/>
      <c r="AAQ67" s="63"/>
      <c r="AAR67" s="63"/>
      <c r="AAS67" s="63"/>
      <c r="AAT67" s="63"/>
      <c r="AAU67" s="63"/>
      <c r="AAV67" s="63"/>
      <c r="AAW67" s="63"/>
      <c r="AAX67" s="63"/>
      <c r="AAY67" s="63"/>
      <c r="AAZ67" s="63"/>
      <c r="ABA67" s="63"/>
      <c r="ABB67" s="63"/>
      <c r="ABC67" s="63"/>
      <c r="ABD67" s="63"/>
      <c r="ABE67" s="63"/>
      <c r="ABF67" s="63"/>
      <c r="ABG67" s="63"/>
      <c r="ABH67" s="63"/>
      <c r="ABI67" s="63"/>
      <c r="ABJ67" s="63"/>
      <c r="ABK67" s="63"/>
      <c r="ABL67" s="63"/>
      <c r="ABM67" s="63"/>
      <c r="ABN67" s="63"/>
      <c r="ABO67" s="63"/>
      <c r="ABP67" s="63"/>
      <c r="ABQ67" s="63"/>
      <c r="ABR67" s="63"/>
      <c r="ABS67" s="63"/>
      <c r="ABT67" s="63"/>
      <c r="ABU67" s="63"/>
      <c r="ABV67" s="63"/>
      <c r="ABW67" s="63"/>
      <c r="ABX67" s="63"/>
      <c r="ABY67" s="63"/>
      <c r="ABZ67" s="63"/>
      <c r="ACA67" s="63"/>
      <c r="ACB67" s="63"/>
      <c r="ACC67" s="63"/>
      <c r="ACD67" s="63"/>
      <c r="ACE67" s="63"/>
      <c r="ACF67" s="63"/>
      <c r="ACG67" s="63"/>
      <c r="ACH67" s="63"/>
      <c r="ACI67" s="63"/>
      <c r="ACJ67" s="63"/>
      <c r="ACK67" s="63"/>
      <c r="ACL67" s="63"/>
      <c r="ACM67" s="63"/>
      <c r="ACN67" s="63"/>
      <c r="ACO67" s="63"/>
      <c r="ACP67" s="63"/>
      <c r="ACQ67" s="63"/>
      <c r="ACR67" s="63"/>
      <c r="ACS67" s="63"/>
      <c r="ACT67" s="63"/>
      <c r="ACU67" s="63"/>
      <c r="ACV67" s="63"/>
      <c r="ACW67" s="63"/>
      <c r="ACX67" s="63"/>
      <c r="ACY67" s="63"/>
      <c r="ACZ67" s="63"/>
      <c r="ADA67" s="63"/>
      <c r="ADB67" s="63"/>
      <c r="ADC67" s="63"/>
      <c r="ADD67" s="63"/>
      <c r="ADE67" s="63"/>
      <c r="ADF67" s="63"/>
      <c r="ADG67" s="63"/>
      <c r="ADH67" s="63"/>
      <c r="ADI67" s="63"/>
      <c r="ADJ67" s="63"/>
      <c r="ADK67" s="63"/>
      <c r="ADL67" s="63"/>
      <c r="ADM67" s="63"/>
      <c r="ADN67" s="63"/>
      <c r="ADO67" s="63"/>
      <c r="ADP67" s="63"/>
      <c r="ADQ67" s="63"/>
      <c r="ADR67" s="63"/>
      <c r="ADS67" s="63"/>
      <c r="ADT67" s="63"/>
      <c r="ADU67" s="63"/>
      <c r="ADV67" s="63"/>
      <c r="ADW67" s="63"/>
      <c r="ADX67" s="63"/>
      <c r="ADY67" s="63"/>
      <c r="ADZ67" s="63"/>
      <c r="AEA67" s="63"/>
      <c r="AEB67" s="63"/>
      <c r="AEC67" s="63"/>
      <c r="AED67" s="63"/>
      <c r="AEE67" s="63"/>
      <c r="AEF67" s="63"/>
      <c r="AEG67" s="63"/>
      <c r="AEH67" s="63"/>
      <c r="AEI67" s="63"/>
      <c r="AEJ67" s="63"/>
      <c r="AEK67" s="63"/>
      <c r="AEL67" s="63"/>
      <c r="AEM67" s="63"/>
      <c r="AEN67" s="63"/>
      <c r="AEO67" s="63"/>
      <c r="AEP67" s="63"/>
      <c r="AEQ67" s="63"/>
      <c r="AER67" s="63"/>
      <c r="AES67" s="63"/>
      <c r="AET67" s="63"/>
      <c r="AEU67" s="63"/>
      <c r="AEV67" s="63"/>
      <c r="AEW67" s="63"/>
      <c r="AEX67" s="63"/>
      <c r="AEY67" s="63"/>
      <c r="AEZ67" s="63"/>
      <c r="AFA67" s="63"/>
      <c r="AFB67" s="63"/>
      <c r="AFC67" s="63"/>
      <c r="AFD67" s="63"/>
      <c r="AFE67" s="63"/>
      <c r="AFF67" s="63"/>
      <c r="AFG67" s="63"/>
      <c r="AFH67" s="63"/>
      <c r="AFI67" s="63"/>
      <c r="AFJ67" s="63"/>
      <c r="AFK67" s="63"/>
      <c r="AFL67" s="63"/>
      <c r="AFM67" s="63"/>
      <c r="AFN67" s="63"/>
      <c r="AFO67" s="63"/>
      <c r="AFP67" s="63"/>
      <c r="AFQ67" s="63"/>
      <c r="AFR67" s="63"/>
      <c r="AFS67" s="63"/>
      <c r="AFT67" s="63"/>
      <c r="AFU67" s="63"/>
      <c r="AFV67" s="63"/>
      <c r="AFW67" s="63"/>
      <c r="AFX67" s="63"/>
      <c r="AFY67" s="63"/>
      <c r="AFZ67" s="63"/>
      <c r="AGA67" s="63"/>
      <c r="AGB67" s="63"/>
      <c r="AGC67" s="63"/>
      <c r="AGD67" s="63"/>
      <c r="AGE67" s="63"/>
      <c r="AGF67" s="63"/>
      <c r="AGG67" s="63"/>
      <c r="AGH67" s="63"/>
      <c r="AGI67" s="63"/>
      <c r="AGJ67" s="63"/>
      <c r="AGK67" s="63"/>
      <c r="AGL67" s="63"/>
      <c r="AGM67" s="63"/>
      <c r="AGN67" s="63"/>
      <c r="AGO67" s="63"/>
      <c r="AGP67" s="63"/>
      <c r="AGQ67" s="63"/>
      <c r="AGR67" s="63"/>
      <c r="AGS67" s="63"/>
      <c r="AGT67" s="63"/>
      <c r="AGU67" s="63"/>
      <c r="AGV67" s="63"/>
      <c r="AGW67" s="63"/>
      <c r="AGX67" s="63"/>
      <c r="AGY67" s="63"/>
      <c r="AGZ67" s="63"/>
      <c r="AHA67" s="63"/>
      <c r="AHB67" s="63"/>
      <c r="AHC67" s="63"/>
      <c r="AHD67" s="63"/>
      <c r="AHE67" s="63"/>
      <c r="AHF67" s="63"/>
      <c r="AHG67" s="63"/>
      <c r="AHH67" s="63"/>
      <c r="AHI67" s="63"/>
      <c r="AHJ67" s="63"/>
      <c r="AHK67" s="63"/>
      <c r="AHL67" s="63"/>
      <c r="AHM67" s="63"/>
      <c r="AHN67" s="63"/>
      <c r="AHO67" s="63"/>
      <c r="AHP67" s="63"/>
      <c r="AHQ67" s="63"/>
      <c r="AHR67" s="63"/>
      <c r="AHS67" s="63"/>
      <c r="AHT67" s="63"/>
      <c r="AHU67" s="63"/>
      <c r="AHV67" s="63"/>
      <c r="AHW67" s="63"/>
      <c r="AHX67" s="63"/>
      <c r="AHY67" s="63"/>
      <c r="AHZ67" s="63"/>
      <c r="AIA67" s="63"/>
      <c r="AIB67" s="63"/>
      <c r="AIC67" s="63"/>
      <c r="AID67" s="63"/>
      <c r="AIE67" s="63"/>
      <c r="AIF67" s="63"/>
      <c r="AIG67" s="63"/>
      <c r="AIH67" s="63"/>
      <c r="AII67" s="63"/>
      <c r="AIJ67" s="63"/>
      <c r="AIK67" s="63"/>
      <c r="AIL67" s="63"/>
      <c r="AIM67" s="63"/>
      <c r="AIN67" s="63"/>
      <c r="AIO67" s="63"/>
      <c r="AIP67" s="63"/>
      <c r="AIQ67" s="63"/>
      <c r="AIR67" s="63"/>
      <c r="AIS67" s="63"/>
      <c r="AIT67" s="63"/>
      <c r="AIU67" s="63"/>
      <c r="AIV67" s="63"/>
      <c r="AIW67" s="63"/>
      <c r="AIX67" s="63"/>
      <c r="AIY67" s="63"/>
      <c r="AIZ67" s="63"/>
      <c r="AJA67" s="63"/>
      <c r="AJB67" s="63"/>
      <c r="AJC67" s="63"/>
      <c r="AJD67" s="63"/>
      <c r="AJE67" s="63"/>
      <c r="AJF67" s="63"/>
      <c r="AJG67" s="63"/>
      <c r="AJH67" s="63"/>
      <c r="AJI67" s="63"/>
      <c r="AJJ67" s="63"/>
      <c r="AJK67" s="63"/>
      <c r="AJL67" s="63"/>
      <c r="AJM67" s="63"/>
      <c r="AJN67" s="63"/>
      <c r="AJO67" s="63"/>
      <c r="AJP67" s="63"/>
      <c r="AJQ67" s="63"/>
      <c r="AJR67" s="63"/>
      <c r="AJS67" s="63"/>
      <c r="AJT67" s="63"/>
      <c r="AJU67" s="63"/>
      <c r="AJV67" s="63"/>
      <c r="AJW67" s="63"/>
      <c r="AJX67" s="63"/>
      <c r="AJY67" s="63"/>
      <c r="AJZ67" s="63"/>
      <c r="AKA67" s="63"/>
      <c r="AKB67" s="63"/>
      <c r="AKC67" s="63"/>
      <c r="AKD67" s="63"/>
      <c r="AKE67" s="63"/>
      <c r="AKF67" s="63"/>
      <c r="AKG67" s="63"/>
      <c r="AKH67" s="63"/>
      <c r="AKI67" s="63"/>
      <c r="AKJ67" s="63"/>
      <c r="AKK67" s="63"/>
      <c r="AKL67" s="63"/>
      <c r="AKM67" s="63"/>
      <c r="AKN67" s="63"/>
      <c r="AKO67" s="63"/>
      <c r="AKP67" s="63"/>
      <c r="AKQ67" s="63"/>
      <c r="AKR67" s="63"/>
      <c r="AKS67" s="63"/>
      <c r="AKT67" s="63"/>
      <c r="AKU67" s="63"/>
      <c r="AKV67" s="63"/>
      <c r="AKW67" s="63"/>
      <c r="AKX67" s="63"/>
      <c r="AKY67" s="63"/>
      <c r="AKZ67" s="63"/>
      <c r="ALA67" s="63"/>
      <c r="ALB67" s="63"/>
      <c r="ALC67" s="63"/>
      <c r="ALD67" s="63"/>
      <c r="ALE67" s="63"/>
      <c r="ALF67" s="63"/>
      <c r="ALG67" s="63"/>
      <c r="ALH67" s="63"/>
      <c r="ALI67" s="63"/>
      <c r="ALJ67" s="63"/>
      <c r="ALK67" s="63"/>
      <c r="ALL67" s="63"/>
      <c r="ALM67" s="63"/>
      <c r="ALN67" s="63"/>
      <c r="ALO67" s="63"/>
      <c r="ALP67" s="63"/>
      <c r="ALQ67" s="63"/>
      <c r="ALR67" s="63"/>
      <c r="ALS67" s="63"/>
      <c r="ALT67" s="63"/>
      <c r="ALU67" s="63"/>
      <c r="ALV67" s="63"/>
      <c r="ALW67" s="63"/>
      <c r="ALX67" s="63"/>
      <c r="ALY67" s="63"/>
      <c r="ALZ67" s="63"/>
      <c r="AMA67" s="63"/>
      <c r="AMB67" s="63"/>
      <c r="AMC67" s="63"/>
      <c r="AMD67" s="63"/>
      <c r="AME67" s="63"/>
      <c r="AMF67" s="63"/>
      <c r="AMG67" s="63"/>
      <c r="AMH67" s="63"/>
      <c r="AMI67" s="63"/>
      <c r="AMJ67" s="63"/>
      <c r="AMK67" s="63"/>
      <c r="AML67" s="63"/>
      <c r="AMM67" s="63"/>
      <c r="AMN67" s="63"/>
      <c r="AMO67" s="63"/>
      <c r="AMP67" s="63"/>
      <c r="AMQ67" s="63"/>
      <c r="AMR67" s="63"/>
      <c r="AMS67" s="63"/>
      <c r="AMT67" s="63"/>
      <c r="AMU67" s="63"/>
      <c r="AMV67" s="63"/>
      <c r="AMW67" s="63"/>
      <c r="AMX67" s="63"/>
      <c r="AMY67" s="63"/>
      <c r="AMZ67" s="63"/>
      <c r="ANA67" s="63"/>
      <c r="ANB67" s="63"/>
      <c r="ANC67" s="63"/>
      <c r="AND67" s="63"/>
      <c r="ANE67" s="63"/>
      <c r="ANF67" s="63"/>
      <c r="ANG67" s="63"/>
      <c r="ANH67" s="63"/>
      <c r="ANI67" s="63"/>
      <c r="ANJ67" s="63"/>
      <c r="ANK67" s="63"/>
      <c r="ANL67" s="63"/>
      <c r="ANM67" s="63"/>
      <c r="ANN67" s="63"/>
      <c r="ANO67" s="63"/>
      <c r="ANP67" s="63"/>
      <c r="ANQ67" s="63"/>
      <c r="ANR67" s="63"/>
      <c r="ANS67" s="63"/>
      <c r="ANT67" s="63"/>
      <c r="ANU67" s="63"/>
      <c r="ANV67" s="63"/>
      <c r="ANW67" s="63"/>
      <c r="ANX67" s="63"/>
      <c r="ANY67" s="63"/>
      <c r="ANZ67" s="63"/>
      <c r="AOA67" s="63"/>
      <c r="AOB67" s="63"/>
      <c r="AOC67" s="63"/>
      <c r="AOD67" s="63"/>
      <c r="AOE67" s="63"/>
      <c r="AOF67" s="63"/>
      <c r="AOG67" s="63"/>
      <c r="AOH67" s="63"/>
      <c r="AOI67" s="63"/>
      <c r="AOJ67" s="63"/>
      <c r="AOK67" s="63"/>
      <c r="AOL67" s="63"/>
      <c r="AOM67" s="63"/>
      <c r="AON67" s="63"/>
      <c r="AOO67" s="63"/>
      <c r="AOP67" s="63"/>
      <c r="AOQ67" s="63"/>
      <c r="AOR67" s="63"/>
      <c r="AOS67" s="63"/>
      <c r="AOT67" s="63"/>
      <c r="AOU67" s="63"/>
      <c r="AOV67" s="63"/>
      <c r="AOW67" s="63"/>
      <c r="AOX67" s="63"/>
      <c r="AOY67" s="63"/>
      <c r="AOZ67" s="63"/>
      <c r="APA67" s="63"/>
      <c r="APB67" s="63"/>
      <c r="APC67" s="63"/>
      <c r="APD67" s="63"/>
      <c r="APE67" s="63"/>
      <c r="APF67" s="63"/>
      <c r="APG67" s="63"/>
      <c r="APH67" s="63"/>
      <c r="API67" s="63"/>
      <c r="APJ67" s="63"/>
      <c r="APK67" s="63"/>
      <c r="APL67" s="63"/>
      <c r="APM67" s="63"/>
      <c r="APN67" s="63"/>
      <c r="APO67" s="63"/>
      <c r="APP67" s="63"/>
      <c r="APQ67" s="63"/>
      <c r="APR67" s="63"/>
      <c r="APS67" s="63"/>
      <c r="APT67" s="63"/>
      <c r="APU67" s="63"/>
      <c r="APV67" s="63"/>
      <c r="APW67" s="63"/>
      <c r="APX67" s="63"/>
      <c r="APY67" s="63"/>
      <c r="APZ67" s="63"/>
      <c r="AQA67" s="63"/>
      <c r="AQB67" s="63"/>
      <c r="AQC67" s="63"/>
      <c r="AQD67" s="63"/>
      <c r="AQE67" s="63"/>
      <c r="AQF67" s="63"/>
      <c r="AQG67" s="63"/>
      <c r="AQH67" s="63"/>
      <c r="AQI67" s="63"/>
      <c r="AQJ67" s="63"/>
      <c r="AQK67" s="63"/>
      <c r="AQL67" s="63"/>
      <c r="AQM67" s="63"/>
      <c r="AQN67" s="63"/>
      <c r="AQO67" s="63"/>
      <c r="AQP67" s="63"/>
      <c r="AQQ67" s="63"/>
      <c r="AQR67" s="63"/>
      <c r="AQS67" s="63"/>
      <c r="AQT67" s="63"/>
      <c r="AQU67" s="63"/>
      <c r="AQV67" s="63"/>
      <c r="AQW67" s="63"/>
      <c r="AQX67" s="63"/>
      <c r="AQY67" s="63"/>
      <c r="AQZ67" s="63"/>
      <c r="ARA67" s="63"/>
      <c r="ARB67" s="63"/>
      <c r="ARC67" s="63"/>
      <c r="ARD67" s="63"/>
      <c r="ARE67" s="63"/>
      <c r="ARF67" s="63"/>
      <c r="ARG67" s="63"/>
      <c r="ARH67" s="63"/>
      <c r="ARI67" s="63"/>
      <c r="ARJ67" s="63"/>
      <c r="ARK67" s="63"/>
      <c r="ARL67" s="63"/>
      <c r="ARM67" s="63"/>
      <c r="ARN67" s="63"/>
      <c r="ARO67" s="63"/>
      <c r="ARP67" s="63"/>
      <c r="ARQ67" s="63"/>
      <c r="ARR67" s="63"/>
      <c r="ARS67" s="63"/>
      <c r="ART67" s="63"/>
      <c r="ARU67" s="63"/>
      <c r="ARV67" s="63"/>
      <c r="ARW67" s="63"/>
      <c r="ARX67" s="63"/>
      <c r="ARY67" s="63"/>
      <c r="ARZ67" s="63"/>
      <c r="ASA67" s="63"/>
      <c r="ASB67" s="63"/>
      <c r="ASC67" s="63"/>
      <c r="ASD67" s="63"/>
      <c r="ASE67" s="63"/>
      <c r="ASF67" s="63"/>
      <c r="ASG67" s="63"/>
      <c r="ASH67" s="63"/>
      <c r="ASI67" s="63"/>
      <c r="ASJ67" s="63"/>
      <c r="ASK67" s="63"/>
      <c r="ASL67" s="63"/>
      <c r="ASM67" s="63"/>
      <c r="ASN67" s="63"/>
      <c r="ASO67" s="63"/>
      <c r="ASP67" s="63"/>
      <c r="ASQ67" s="63"/>
      <c r="ASR67" s="63"/>
      <c r="ASS67" s="63"/>
      <c r="AST67" s="63"/>
      <c r="ASU67" s="63"/>
      <c r="ASV67" s="63"/>
      <c r="ASW67" s="63"/>
      <c r="ASX67" s="63"/>
      <c r="ASY67" s="63"/>
      <c r="ASZ67" s="63"/>
      <c r="ATA67" s="63"/>
      <c r="ATB67" s="63"/>
      <c r="ATC67" s="63"/>
      <c r="ATD67" s="63"/>
      <c r="ATE67" s="63"/>
      <c r="ATF67" s="63"/>
      <c r="ATG67" s="63"/>
      <c r="ATH67" s="63"/>
      <c r="ATI67" s="63"/>
      <c r="ATJ67" s="63"/>
      <c r="ATK67" s="63"/>
      <c r="ATL67" s="63"/>
      <c r="ATM67" s="63"/>
      <c r="ATN67" s="63"/>
      <c r="ATO67" s="63"/>
      <c r="ATP67" s="63"/>
      <c r="ATQ67" s="63"/>
      <c r="ATR67" s="63"/>
      <c r="ATS67" s="63"/>
      <c r="ATT67" s="63"/>
      <c r="ATU67" s="63"/>
      <c r="ATV67" s="63"/>
      <c r="ATW67" s="63"/>
      <c r="ATX67" s="63"/>
      <c r="ATY67" s="63"/>
      <c r="ATZ67" s="63"/>
      <c r="AUA67" s="63"/>
      <c r="AUB67" s="63"/>
      <c r="AUC67" s="63"/>
      <c r="AUD67" s="63"/>
      <c r="AUE67" s="63"/>
      <c r="AUF67" s="63"/>
      <c r="AUG67" s="63"/>
      <c r="AUH67" s="63"/>
      <c r="AUI67" s="63"/>
      <c r="AUJ67" s="63"/>
      <c r="AUK67" s="63"/>
      <c r="AUL67" s="63"/>
      <c r="AUM67" s="63"/>
      <c r="AUN67" s="63"/>
      <c r="AUO67" s="63"/>
      <c r="AUP67" s="63"/>
      <c r="AUQ67" s="63"/>
      <c r="AUR67" s="63"/>
      <c r="AUS67" s="63"/>
      <c r="AUT67" s="63"/>
      <c r="AUU67" s="63"/>
      <c r="AUV67" s="63"/>
      <c r="AUW67" s="63"/>
      <c r="AUX67" s="63"/>
      <c r="AUY67" s="63"/>
      <c r="AUZ67" s="63"/>
      <c r="AVA67" s="63"/>
      <c r="AVB67" s="63"/>
      <c r="AVC67" s="63"/>
      <c r="AVD67" s="63"/>
      <c r="AVE67" s="63"/>
      <c r="AVF67" s="63"/>
      <c r="AVG67" s="63"/>
      <c r="AVH67" s="63"/>
      <c r="AVI67" s="63"/>
      <c r="AVJ67" s="63"/>
      <c r="AVK67" s="63"/>
      <c r="AVL67" s="63"/>
      <c r="AVM67" s="63"/>
      <c r="AVN67" s="63"/>
      <c r="AVO67" s="63"/>
      <c r="AVP67" s="63"/>
      <c r="AVQ67" s="63"/>
      <c r="AVR67" s="63"/>
      <c r="AVS67" s="63"/>
      <c r="AVT67" s="63"/>
      <c r="AVU67" s="63"/>
      <c r="AVV67" s="63"/>
      <c r="AVW67" s="63"/>
      <c r="AVX67" s="63"/>
      <c r="AVY67" s="63"/>
      <c r="AVZ67" s="63"/>
      <c r="AWA67" s="63"/>
      <c r="AWB67" s="63"/>
      <c r="AWC67" s="63"/>
      <c r="AWD67" s="63"/>
      <c r="AWE67" s="63"/>
      <c r="AWF67" s="63"/>
      <c r="AWG67" s="63"/>
      <c r="AWH67" s="63"/>
      <c r="AWI67" s="63"/>
      <c r="AWJ67" s="63"/>
      <c r="AWK67" s="63"/>
      <c r="AWL67" s="63"/>
      <c r="AWM67" s="63"/>
      <c r="AWN67" s="63"/>
      <c r="AWO67" s="63"/>
      <c r="AWP67" s="63"/>
      <c r="AWQ67" s="63"/>
      <c r="AWR67" s="63"/>
      <c r="AWS67" s="63"/>
      <c r="AWT67" s="63"/>
      <c r="AWU67" s="63"/>
      <c r="AWV67" s="63"/>
      <c r="AWW67" s="63"/>
      <c r="AWX67" s="63"/>
      <c r="AWY67" s="63"/>
      <c r="AWZ67" s="63"/>
      <c r="AXA67" s="63"/>
      <c r="AXB67" s="63"/>
      <c r="AXC67" s="63"/>
      <c r="AXD67" s="63"/>
      <c r="AXE67" s="63"/>
      <c r="AXF67" s="63"/>
      <c r="AXG67" s="63"/>
      <c r="AXH67" s="63"/>
      <c r="AXI67" s="63"/>
      <c r="AXJ67" s="63"/>
      <c r="AXK67" s="63"/>
      <c r="AXL67" s="63"/>
      <c r="AXM67" s="63"/>
      <c r="AXN67" s="63"/>
      <c r="AXO67" s="63"/>
      <c r="AXP67" s="63"/>
      <c r="AXQ67" s="63"/>
      <c r="AXR67" s="63"/>
      <c r="AXS67" s="63"/>
      <c r="AXT67" s="63"/>
      <c r="AXU67" s="63"/>
      <c r="AXV67" s="63"/>
      <c r="AXW67" s="63"/>
      <c r="AXX67" s="63"/>
      <c r="AXY67" s="63"/>
      <c r="AXZ67" s="63"/>
      <c r="AYA67" s="63"/>
      <c r="AYB67" s="63"/>
      <c r="AYC67" s="63"/>
      <c r="AYD67" s="63"/>
      <c r="AYE67" s="63"/>
      <c r="AYF67" s="63"/>
      <c r="AYG67" s="63"/>
      <c r="AYH67" s="63"/>
      <c r="AYI67" s="63"/>
      <c r="AYJ67" s="63"/>
      <c r="AYK67" s="63"/>
      <c r="AYL67" s="63"/>
      <c r="AYM67" s="63"/>
      <c r="AYN67" s="63"/>
      <c r="AYO67" s="63"/>
      <c r="AYP67" s="63"/>
      <c r="AYQ67" s="63"/>
      <c r="AYR67" s="63"/>
      <c r="AYS67" s="63"/>
      <c r="AYT67" s="63"/>
      <c r="AYU67" s="63"/>
      <c r="AYV67" s="63"/>
      <c r="AYW67" s="63"/>
      <c r="AYX67" s="63"/>
      <c r="AYY67" s="63"/>
      <c r="AYZ67" s="63"/>
      <c r="AZA67" s="63"/>
      <c r="AZB67" s="63"/>
      <c r="AZC67" s="63"/>
      <c r="AZD67" s="63"/>
      <c r="AZE67" s="63"/>
      <c r="AZF67" s="63"/>
      <c r="AZG67" s="63"/>
      <c r="AZH67" s="63"/>
      <c r="AZI67" s="63"/>
      <c r="AZJ67" s="63"/>
      <c r="AZK67" s="63"/>
      <c r="AZL67" s="63"/>
      <c r="AZM67" s="63"/>
      <c r="AZN67" s="63"/>
      <c r="AZO67" s="63"/>
      <c r="AZP67" s="63"/>
      <c r="AZQ67" s="63"/>
      <c r="AZR67" s="63"/>
      <c r="AZS67" s="63"/>
      <c r="AZT67" s="63"/>
      <c r="AZU67" s="63"/>
      <c r="AZV67" s="63"/>
      <c r="AZW67" s="63"/>
      <c r="AZX67" s="63"/>
      <c r="AZY67" s="63"/>
      <c r="AZZ67" s="63"/>
      <c r="BAA67" s="63"/>
      <c r="BAB67" s="63"/>
      <c r="BAC67" s="63"/>
      <c r="BAD67" s="63"/>
      <c r="BAE67" s="63"/>
      <c r="BAF67" s="63"/>
      <c r="BAG67" s="63"/>
      <c r="BAH67" s="63"/>
      <c r="BAI67" s="63"/>
      <c r="BAJ67" s="63"/>
      <c r="BAK67" s="63"/>
      <c r="BAL67" s="63"/>
      <c r="BAM67" s="63"/>
      <c r="BAN67" s="63"/>
      <c r="BAO67" s="63"/>
      <c r="BAP67" s="63"/>
      <c r="BAQ67" s="63"/>
      <c r="BAR67" s="63"/>
      <c r="BAS67" s="63"/>
      <c r="BAT67" s="63"/>
      <c r="BAU67" s="63"/>
      <c r="BAV67" s="63"/>
      <c r="BAW67" s="63"/>
      <c r="BAX67" s="63"/>
      <c r="BAY67" s="63"/>
      <c r="BAZ67" s="63"/>
      <c r="BBA67" s="63"/>
      <c r="BBB67" s="63"/>
      <c r="BBC67" s="63"/>
      <c r="BBD67" s="63"/>
      <c r="BBE67" s="63"/>
      <c r="BBF67" s="63"/>
      <c r="BBG67" s="63"/>
      <c r="BBH67" s="63"/>
      <c r="BBI67" s="63"/>
      <c r="BBJ67" s="63"/>
      <c r="BBK67" s="63"/>
      <c r="BBL67" s="63"/>
      <c r="BBM67" s="63"/>
      <c r="BBN67" s="63"/>
      <c r="BBO67" s="63"/>
      <c r="BBP67" s="63"/>
      <c r="BBQ67" s="63"/>
      <c r="BBR67" s="63"/>
      <c r="BBS67" s="63"/>
      <c r="BBT67" s="63"/>
      <c r="BBU67" s="63"/>
      <c r="BBV67" s="63"/>
      <c r="BBW67" s="63"/>
      <c r="BBX67" s="63"/>
      <c r="BBY67" s="63"/>
      <c r="BBZ67" s="63"/>
      <c r="BCA67" s="63"/>
      <c r="BCB67" s="63"/>
      <c r="BCC67" s="63"/>
      <c r="BCD67" s="63"/>
      <c r="BCE67" s="63"/>
      <c r="BCF67" s="63"/>
      <c r="BCG67" s="63"/>
      <c r="BCH67" s="63"/>
      <c r="BCI67" s="63"/>
      <c r="BCJ67" s="63"/>
      <c r="BCK67" s="63"/>
      <c r="BCL67" s="63"/>
      <c r="BCM67" s="63"/>
      <c r="BCN67" s="63"/>
      <c r="BCO67" s="63"/>
      <c r="BCP67" s="63"/>
      <c r="BCQ67" s="63"/>
      <c r="BCR67" s="63"/>
      <c r="BCS67" s="63"/>
      <c r="BCT67" s="63"/>
      <c r="BCU67" s="63"/>
      <c r="BCV67" s="63"/>
      <c r="BCW67" s="63"/>
      <c r="BCX67" s="63"/>
      <c r="BCY67" s="63"/>
      <c r="BCZ67" s="63"/>
      <c r="BDA67" s="63"/>
      <c r="BDB67" s="63"/>
      <c r="BDC67" s="63"/>
      <c r="BDD67" s="63"/>
      <c r="BDE67" s="63"/>
      <c r="BDF67" s="63"/>
      <c r="BDG67" s="63"/>
      <c r="BDH67" s="63"/>
      <c r="BDI67" s="63"/>
      <c r="BDJ67" s="63"/>
      <c r="BDK67" s="63"/>
      <c r="BDL67" s="63"/>
      <c r="BDM67" s="63"/>
      <c r="BDN67" s="63"/>
      <c r="BDO67" s="63"/>
      <c r="BDP67" s="63"/>
      <c r="BDQ67" s="63"/>
      <c r="BDR67" s="63"/>
      <c r="BDS67" s="63"/>
      <c r="BDT67" s="63"/>
      <c r="BDU67" s="63"/>
      <c r="BDV67" s="63"/>
      <c r="BDW67" s="63"/>
      <c r="BDX67" s="63"/>
      <c r="BDY67" s="63"/>
      <c r="BDZ67" s="63"/>
      <c r="BEA67" s="63"/>
      <c r="BEB67" s="63"/>
      <c r="BEC67" s="63"/>
      <c r="BED67" s="63"/>
      <c r="BEE67" s="63"/>
      <c r="BEF67" s="63"/>
      <c r="BEG67" s="63"/>
      <c r="BEH67" s="63"/>
      <c r="BEI67" s="63"/>
      <c r="BEJ67" s="63"/>
      <c r="BEK67" s="63"/>
      <c r="BEL67" s="63"/>
      <c r="BEM67" s="63"/>
      <c r="BEN67" s="63"/>
      <c r="BEO67" s="63"/>
      <c r="BEP67" s="63"/>
      <c r="BEQ67" s="63"/>
      <c r="BER67" s="63"/>
      <c r="BES67" s="63"/>
      <c r="BET67" s="63"/>
      <c r="BEU67" s="63"/>
      <c r="BEV67" s="63"/>
      <c r="BEW67" s="63"/>
      <c r="BEX67" s="63"/>
      <c r="BEY67" s="63"/>
      <c r="BEZ67" s="63"/>
      <c r="BFA67" s="63"/>
      <c r="BFB67" s="63"/>
      <c r="BFC67" s="63"/>
      <c r="BFD67" s="63"/>
      <c r="BFE67" s="63"/>
      <c r="BFF67" s="63"/>
      <c r="BFG67" s="63"/>
      <c r="BFH67" s="63"/>
      <c r="BFI67" s="63"/>
      <c r="BFJ67" s="63"/>
      <c r="BFK67" s="63"/>
      <c r="BFL67" s="63"/>
      <c r="BFM67" s="63"/>
      <c r="BFN67" s="63"/>
      <c r="BFO67" s="63"/>
      <c r="BFP67" s="63"/>
      <c r="BFQ67" s="63"/>
      <c r="BFR67" s="63"/>
      <c r="BFS67" s="63"/>
      <c r="BFT67" s="63"/>
      <c r="BFU67" s="63"/>
      <c r="BFV67" s="63"/>
      <c r="BFW67" s="63"/>
      <c r="BFX67" s="63"/>
      <c r="BFY67" s="63"/>
      <c r="BFZ67" s="63"/>
      <c r="BGA67" s="63"/>
      <c r="BGB67" s="63"/>
      <c r="BGC67" s="63"/>
      <c r="BGD67" s="63"/>
      <c r="BGE67" s="63"/>
      <c r="BGF67" s="63"/>
      <c r="BGG67" s="63"/>
      <c r="BGH67" s="63"/>
      <c r="BGI67" s="63"/>
      <c r="BGJ67" s="63"/>
      <c r="BGK67" s="63"/>
      <c r="BGL67" s="63"/>
      <c r="BGM67" s="63"/>
      <c r="BGN67" s="63"/>
      <c r="BGO67" s="63"/>
      <c r="BGP67" s="63"/>
      <c r="BGQ67" s="63"/>
      <c r="BGR67" s="63"/>
      <c r="BGS67" s="63"/>
      <c r="BGT67" s="63"/>
      <c r="BGU67" s="63"/>
      <c r="BGV67" s="63"/>
      <c r="BGW67" s="63"/>
      <c r="BGX67" s="63"/>
      <c r="BGY67" s="63"/>
      <c r="BGZ67" s="63"/>
      <c r="BHA67" s="63"/>
      <c r="BHB67" s="63"/>
      <c r="BHC67" s="63"/>
      <c r="BHD67" s="63"/>
      <c r="BHE67" s="63"/>
      <c r="BHF67" s="63"/>
      <c r="BHG67" s="63"/>
      <c r="BHH67" s="63"/>
      <c r="BHI67" s="63"/>
      <c r="BHJ67" s="63"/>
      <c r="BHK67" s="63"/>
      <c r="BHL67" s="63"/>
      <c r="BHM67" s="63"/>
      <c r="BHN67" s="63"/>
      <c r="BHO67" s="63"/>
      <c r="BHP67" s="63"/>
      <c r="BHQ67" s="63"/>
      <c r="BHR67" s="63"/>
      <c r="BHS67" s="63"/>
      <c r="BHT67" s="63"/>
      <c r="BHU67" s="63"/>
      <c r="BHV67" s="63"/>
      <c r="BHW67" s="63"/>
      <c r="BHX67" s="63"/>
      <c r="BHY67" s="63"/>
      <c r="BHZ67" s="63"/>
      <c r="BIA67" s="63"/>
      <c r="BIB67" s="63"/>
      <c r="BIC67" s="63"/>
      <c r="BID67" s="63"/>
      <c r="BIE67" s="63"/>
      <c r="BIF67" s="63"/>
      <c r="BIG67" s="63"/>
      <c r="BIH67" s="63"/>
      <c r="BII67" s="63"/>
      <c r="BIJ67" s="63"/>
      <c r="BIK67" s="63"/>
      <c r="BIL67" s="63"/>
      <c r="BIM67" s="63"/>
      <c r="BIN67" s="63"/>
      <c r="BIO67" s="63"/>
      <c r="BIP67" s="63"/>
      <c r="BIQ67" s="63"/>
      <c r="BIR67" s="63"/>
      <c r="BIS67" s="63"/>
      <c r="BIT67" s="63"/>
      <c r="BIU67" s="63"/>
      <c r="BIV67" s="63"/>
      <c r="BIW67" s="63"/>
      <c r="BIX67" s="63"/>
      <c r="BIY67" s="63"/>
      <c r="BIZ67" s="63"/>
      <c r="BJA67" s="63"/>
      <c r="BJB67" s="63"/>
      <c r="BJC67" s="63"/>
      <c r="BJD67" s="63"/>
      <c r="BJE67" s="63"/>
      <c r="BJF67" s="63"/>
      <c r="BJG67" s="63"/>
      <c r="BJH67" s="63"/>
      <c r="BJI67" s="63"/>
      <c r="BJJ67" s="63"/>
      <c r="BJK67" s="63"/>
      <c r="BJL67" s="63"/>
      <c r="BJM67" s="63"/>
      <c r="BJN67" s="63"/>
      <c r="BJO67" s="63"/>
      <c r="BJP67" s="63"/>
      <c r="BJQ67" s="63"/>
      <c r="BJR67" s="63"/>
      <c r="BJS67" s="63"/>
      <c r="BJT67" s="63"/>
      <c r="BJU67" s="63"/>
      <c r="BJV67" s="63"/>
      <c r="BJW67" s="63"/>
      <c r="BJX67" s="63"/>
      <c r="BJY67" s="63"/>
      <c r="BJZ67" s="63"/>
      <c r="BKA67" s="63"/>
      <c r="BKB67" s="63"/>
      <c r="BKC67" s="63"/>
      <c r="BKD67" s="63"/>
      <c r="BKE67" s="63"/>
      <c r="BKF67" s="63"/>
      <c r="BKG67" s="63"/>
      <c r="BKH67" s="63"/>
      <c r="BKI67" s="63"/>
      <c r="BKJ67" s="63"/>
      <c r="BKK67" s="63"/>
      <c r="BKL67" s="63"/>
      <c r="BKM67" s="63"/>
      <c r="BKN67" s="63"/>
      <c r="BKO67" s="63"/>
      <c r="BKP67" s="63"/>
      <c r="BKQ67" s="63"/>
      <c r="BKR67" s="63"/>
      <c r="BKS67" s="63"/>
      <c r="BKT67" s="63"/>
      <c r="BKU67" s="63"/>
      <c r="BKV67" s="63"/>
      <c r="BKW67" s="63"/>
      <c r="BKX67" s="63"/>
      <c r="BKY67" s="63"/>
      <c r="BKZ67" s="63"/>
      <c r="BLA67" s="63"/>
      <c r="BLB67" s="63"/>
      <c r="BLC67" s="63"/>
      <c r="BLD67" s="63"/>
      <c r="BLE67" s="63"/>
      <c r="BLF67" s="63"/>
      <c r="BLG67" s="63"/>
      <c r="BLH67" s="63"/>
      <c r="BLI67" s="63"/>
      <c r="BLJ67" s="63"/>
      <c r="BLK67" s="63"/>
      <c r="BLL67" s="63"/>
      <c r="BLM67" s="63"/>
      <c r="BLN67" s="63"/>
      <c r="BLO67" s="63"/>
      <c r="BLP67" s="63"/>
      <c r="BLQ67" s="63"/>
      <c r="BLR67" s="63"/>
      <c r="BLS67" s="63"/>
      <c r="BLT67" s="63"/>
      <c r="BLU67" s="63"/>
      <c r="BLV67" s="63"/>
      <c r="BLW67" s="63"/>
      <c r="BLX67" s="63"/>
      <c r="BLY67" s="63"/>
      <c r="BLZ67" s="63"/>
      <c r="BMA67" s="63"/>
      <c r="BMB67" s="63"/>
      <c r="BMC67" s="63"/>
      <c r="BMD67" s="63"/>
      <c r="BME67" s="63"/>
    </row>
    <row r="68" spans="1:1695" s="1" customFormat="1" ht="15" hidden="1" customHeight="1" x14ac:dyDescent="0.25">
      <c r="A68" s="107" t="s">
        <v>261</v>
      </c>
      <c r="B68" s="119" t="e">
        <f>VLOOKUP(A68,'Tirantes - Executados'!$A$8:$M$404,10,FALSE)</f>
        <v>#N/A</v>
      </c>
      <c r="C68" s="133" t="e">
        <f>VLOOKUP(A68,'Tirantes - Executados'!$A$1:$M$405,17,FALSE)</f>
        <v>#N/A</v>
      </c>
      <c r="D68" s="122" t="e">
        <f>VLOOKUP(A68,'Tirantes - Executados'!$A$8:$M$404,18,FALSE)</f>
        <v>#N/A</v>
      </c>
      <c r="E68" s="133" t="e">
        <f>VLOOKUP(A68,'Tirantes - Executados'!$A$1:$M$405,19,FALSE)</f>
        <v>#N/A</v>
      </c>
      <c r="F68" s="122" t="e">
        <f>VLOOKUP(A68,'Tirantes - Executados'!$A$8:$M$404,20,FALSE)</f>
        <v>#N/A</v>
      </c>
      <c r="G68" s="133" t="e">
        <f>VLOOKUP(A68,'Tirantes - Executados'!$A$1:$M$405,21,FALSE)</f>
        <v>#N/A</v>
      </c>
      <c r="H68" s="122" t="e">
        <f>VLOOKUP(A68,'Tirantes - Executados'!$A$8:$M$404,22,FALSE)</f>
        <v>#N/A</v>
      </c>
      <c r="I68" s="133" t="e">
        <f>VLOOKUP(A68,'Tirantes - Executados'!$A$1:$M$405,23,FALSE)</f>
        <v>#N/A</v>
      </c>
      <c r="J68" s="122" t="e">
        <f>VLOOKUP(A68,'Tirantes - Executados'!$A$8:$M$404,24,FALSE)</f>
        <v>#N/A</v>
      </c>
      <c r="K68" s="108" t="e">
        <f>VLOOKUP(A68,'Tirantes - Executados'!$A$8:$M$404,11,FALSE)</f>
        <v>#N/A</v>
      </c>
      <c r="L68" s="133" t="e">
        <f>VLOOKUP(A68,'Tirantes - Executados'!$A$1:$M$405,28,FALSE)</f>
        <v>#N/A</v>
      </c>
      <c r="M68" s="122" t="e">
        <f>VLOOKUP(A68,'Tirantes - Executados'!$A$8:$M$404,29,FALSE)</f>
        <v>#N/A</v>
      </c>
      <c r="N68" s="133" t="e">
        <f>VLOOKUP(A68,'Tirantes - Executados'!$A$1:$M$405,30,FALSE)</f>
        <v>#N/A</v>
      </c>
      <c r="O68" s="122" t="e">
        <f>VLOOKUP(A68,'Tirantes - Executados'!$A$8:$M$404,31,FALSE)</f>
        <v>#N/A</v>
      </c>
      <c r="P68" s="133" t="e">
        <f>VLOOKUP(A68,'Tirantes - Executados'!$A$1:$M$405,32,FALSE)</f>
        <v>#N/A</v>
      </c>
      <c r="Q68" s="122" t="e">
        <f>VLOOKUP(A68,'Tirantes - Executados'!$A$8:$M$404,33,FALSE)</f>
        <v>#N/A</v>
      </c>
      <c r="R68" s="133" t="e">
        <f>VLOOKUP(A68,'Tirantes - Executados'!$A$1:$M$405,34,FALSE)</f>
        <v>#N/A</v>
      </c>
      <c r="S68" s="122" t="e">
        <f>VLOOKUP(A68,'Tirantes - Executados'!$A$8:$M$404,35,FALSE)</f>
        <v>#N/A</v>
      </c>
      <c r="T68" s="108" t="e">
        <f>VLOOKUP(A68,'Tirantes - Executados'!$A$8:$M$404,12,FALSE)</f>
        <v>#N/A</v>
      </c>
      <c r="U68" s="133" t="e">
        <f>VLOOKUP(A68,'Tirantes - Executados'!$A$1:$M$405,39,FALSE)</f>
        <v>#N/A</v>
      </c>
      <c r="V68" s="122" t="e">
        <f>VLOOKUP(A68,'Tirantes - Executados'!$A$8:$M$404,40,FALSE)</f>
        <v>#N/A</v>
      </c>
      <c r="W68" s="133" t="e">
        <f>VLOOKUP(A68,'Tirantes - Executados'!$A$1:$M$405,41,FALSE)</f>
        <v>#N/A</v>
      </c>
      <c r="X68" s="122" t="e">
        <f>VLOOKUP(A68,'Tirantes - Executados'!$A$8:$M$404,42,FALSE)</f>
        <v>#N/A</v>
      </c>
      <c r="Y68" s="133" t="e">
        <f>VLOOKUP(A68,'Tirantes - Executados'!$A$1:$M$405,43,FALSE)</f>
        <v>#N/A</v>
      </c>
      <c r="Z68" s="122" t="e">
        <f>VLOOKUP(A68,'Tirantes - Executados'!$A$8:$M$404,44,FALSE)</f>
        <v>#N/A</v>
      </c>
      <c r="AA68" s="133" t="e">
        <f>VLOOKUP(A68,'Tirantes - Executados'!$A$1:$M$405,45,FALSE)</f>
        <v>#N/A</v>
      </c>
      <c r="AB68" s="132" t="e">
        <f>VLOOKUP(A68,'Tirantes - Executados'!$A$8:$M$404,46,FALSE)</f>
        <v>#N/A</v>
      </c>
      <c r="AC68" s="99" t="s">
        <v>300</v>
      </c>
      <c r="AD68" s="109" t="e">
        <f>VLOOKUP(A68,'Tirantes - Executados'!$A$8:$M$404,14,FALSE)</f>
        <v>#N/A</v>
      </c>
      <c r="AE68" s="63"/>
      <c r="AF68" s="118" t="e">
        <f>VLOOKUP(A68,'Tirantes - Executados'!$A$1:$M$569,13,FALSE)</f>
        <v>#N/A</v>
      </c>
      <c r="AG68" s="63"/>
      <c r="AH68" s="63"/>
      <c r="AI68" s="230" t="e">
        <f>VLOOKUP(A68,'Tirantes - Executados'!$A$7:$M$404,50)</f>
        <v>#REF!</v>
      </c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  <c r="JI68" s="63"/>
      <c r="JJ68" s="63"/>
      <c r="JK68" s="63"/>
      <c r="JL68" s="63"/>
      <c r="JM68" s="63"/>
      <c r="JN68" s="63"/>
      <c r="JO68" s="63"/>
      <c r="JP68" s="63"/>
      <c r="JQ68" s="63"/>
      <c r="JR68" s="63"/>
      <c r="JS68" s="63"/>
      <c r="JT68" s="63"/>
      <c r="JU68" s="63"/>
      <c r="JV68" s="63"/>
      <c r="JW68" s="63"/>
      <c r="JX68" s="63"/>
      <c r="JY68" s="63"/>
      <c r="JZ68" s="63"/>
      <c r="KA68" s="63"/>
      <c r="KB68" s="63"/>
      <c r="KC68" s="63"/>
      <c r="KD68" s="63"/>
      <c r="KE68" s="63"/>
      <c r="KF68" s="63"/>
      <c r="KG68" s="63"/>
      <c r="KH68" s="63"/>
      <c r="KI68" s="63"/>
      <c r="KJ68" s="63"/>
      <c r="KK68" s="63"/>
      <c r="KL68" s="63"/>
      <c r="KM68" s="63"/>
      <c r="KN68" s="63"/>
      <c r="KO68" s="63"/>
      <c r="KP68" s="63"/>
      <c r="KQ68" s="63"/>
      <c r="KR68" s="63"/>
      <c r="KS68" s="63"/>
      <c r="KT68" s="63"/>
      <c r="KU68" s="63"/>
      <c r="KV68" s="63"/>
      <c r="KW68" s="63"/>
      <c r="KX68" s="63"/>
      <c r="KY68" s="63"/>
      <c r="KZ68" s="63"/>
      <c r="LA68" s="63"/>
      <c r="LB68" s="63"/>
      <c r="LC68" s="63"/>
      <c r="LD68" s="63"/>
      <c r="LE68" s="63"/>
      <c r="LF68" s="63"/>
      <c r="LG68" s="63"/>
      <c r="LH68" s="63"/>
      <c r="LI68" s="63"/>
      <c r="LJ68" s="63"/>
      <c r="LK68" s="63"/>
      <c r="LL68" s="63"/>
      <c r="LM68" s="63"/>
      <c r="LN68" s="63"/>
      <c r="LO68" s="63"/>
      <c r="LP68" s="63"/>
      <c r="LQ68" s="63"/>
      <c r="LR68" s="63"/>
      <c r="LS68" s="63"/>
      <c r="LT68" s="63"/>
      <c r="LU68" s="63"/>
      <c r="LV68" s="63"/>
      <c r="LW68" s="63"/>
      <c r="LX68" s="63"/>
      <c r="LY68" s="63"/>
      <c r="LZ68" s="63"/>
      <c r="MA68" s="63"/>
      <c r="MB68" s="63"/>
      <c r="MC68" s="63"/>
      <c r="MD68" s="63"/>
      <c r="ME68" s="63"/>
      <c r="MF68" s="63"/>
      <c r="MG68" s="63"/>
      <c r="MH68" s="63"/>
      <c r="MI68" s="63"/>
      <c r="MJ68" s="63"/>
      <c r="MK68" s="63"/>
      <c r="ML68" s="63"/>
      <c r="MM68" s="63"/>
      <c r="MN68" s="63"/>
      <c r="MO68" s="63"/>
      <c r="MP68" s="63"/>
      <c r="MQ68" s="63"/>
      <c r="MR68" s="63"/>
      <c r="MS68" s="63"/>
      <c r="MT68" s="63"/>
      <c r="MU68" s="63"/>
      <c r="MV68" s="63"/>
      <c r="MW68" s="63"/>
      <c r="MX68" s="63"/>
      <c r="MY68" s="63"/>
      <c r="MZ68" s="63"/>
      <c r="NA68" s="63"/>
      <c r="NB68" s="63"/>
      <c r="NC68" s="63"/>
      <c r="ND68" s="63"/>
      <c r="NE68" s="63"/>
      <c r="NF68" s="63"/>
      <c r="NG68" s="63"/>
      <c r="NH68" s="63"/>
      <c r="NI68" s="63"/>
      <c r="NJ68" s="63"/>
      <c r="NK68" s="63"/>
      <c r="NL68" s="63"/>
      <c r="NM68" s="63"/>
      <c r="NN68" s="63"/>
      <c r="NO68" s="63"/>
      <c r="NP68" s="63"/>
      <c r="NQ68" s="63"/>
      <c r="NR68" s="63"/>
      <c r="NS68" s="63"/>
      <c r="NT68" s="63"/>
      <c r="NU68" s="63"/>
      <c r="NV68" s="63"/>
      <c r="NW68" s="63"/>
      <c r="NX68" s="63"/>
      <c r="NY68" s="63"/>
      <c r="NZ68" s="63"/>
      <c r="OA68" s="63"/>
      <c r="OB68" s="63"/>
      <c r="OC68" s="63"/>
      <c r="OD68" s="63"/>
      <c r="OE68" s="63"/>
      <c r="OF68" s="63"/>
      <c r="OG68" s="63"/>
      <c r="OH68" s="63"/>
      <c r="OI68" s="63"/>
      <c r="OJ68" s="63"/>
      <c r="OK68" s="63"/>
      <c r="OL68" s="63"/>
      <c r="OM68" s="63"/>
      <c r="ON68" s="63"/>
      <c r="OO68" s="63"/>
      <c r="OP68" s="63"/>
      <c r="OQ68" s="63"/>
      <c r="OR68" s="63"/>
      <c r="OS68" s="63"/>
      <c r="OT68" s="63"/>
      <c r="OU68" s="63"/>
      <c r="OV68" s="63"/>
      <c r="OW68" s="63"/>
      <c r="OX68" s="63"/>
      <c r="OY68" s="63"/>
      <c r="OZ68" s="63"/>
      <c r="PA68" s="63"/>
      <c r="PB68" s="63"/>
      <c r="PC68" s="63"/>
      <c r="PD68" s="63"/>
      <c r="PE68" s="63"/>
      <c r="PF68" s="63"/>
      <c r="PG68" s="63"/>
      <c r="PH68" s="63"/>
      <c r="PI68" s="63"/>
      <c r="PJ68" s="63"/>
      <c r="PK68" s="63"/>
      <c r="PL68" s="63"/>
      <c r="PM68" s="63"/>
      <c r="PN68" s="63"/>
      <c r="PO68" s="63"/>
      <c r="PP68" s="63"/>
      <c r="PQ68" s="63"/>
      <c r="PR68" s="63"/>
      <c r="PS68" s="63"/>
      <c r="PT68" s="63"/>
      <c r="PU68" s="63"/>
      <c r="PV68" s="63"/>
      <c r="PW68" s="63"/>
      <c r="PX68" s="63"/>
      <c r="PY68" s="63"/>
      <c r="PZ68" s="63"/>
      <c r="QA68" s="63"/>
      <c r="QB68" s="63"/>
      <c r="QC68" s="63"/>
      <c r="QD68" s="63"/>
      <c r="QE68" s="63"/>
      <c r="QF68" s="63"/>
      <c r="QG68" s="63"/>
      <c r="QH68" s="63"/>
      <c r="QI68" s="63"/>
      <c r="QJ68" s="63"/>
      <c r="QK68" s="63"/>
      <c r="QL68" s="63"/>
      <c r="QM68" s="63"/>
      <c r="QN68" s="63"/>
      <c r="QO68" s="63"/>
      <c r="QP68" s="63"/>
      <c r="QQ68" s="63"/>
      <c r="QR68" s="63"/>
      <c r="QS68" s="63"/>
      <c r="QT68" s="63"/>
      <c r="QU68" s="63"/>
      <c r="QV68" s="63"/>
      <c r="QW68" s="63"/>
      <c r="QX68" s="63"/>
      <c r="QY68" s="63"/>
      <c r="QZ68" s="63"/>
      <c r="RA68" s="63"/>
      <c r="RB68" s="63"/>
      <c r="RC68" s="63"/>
      <c r="RD68" s="63"/>
      <c r="RE68" s="63"/>
      <c r="RF68" s="63"/>
      <c r="RG68" s="63"/>
      <c r="RH68" s="63"/>
      <c r="RI68" s="63"/>
      <c r="RJ68" s="63"/>
      <c r="RK68" s="63"/>
      <c r="RL68" s="63"/>
      <c r="RM68" s="63"/>
      <c r="RN68" s="63"/>
      <c r="RO68" s="63"/>
      <c r="RP68" s="63"/>
      <c r="RQ68" s="63"/>
      <c r="RR68" s="63"/>
      <c r="RS68" s="63"/>
      <c r="RT68" s="63"/>
      <c r="RU68" s="63"/>
      <c r="RV68" s="63"/>
      <c r="RW68" s="63"/>
      <c r="RX68" s="63"/>
      <c r="RY68" s="63"/>
      <c r="RZ68" s="63"/>
      <c r="SA68" s="63"/>
      <c r="SB68" s="63"/>
      <c r="SC68" s="63"/>
      <c r="SD68" s="63"/>
      <c r="SE68" s="63"/>
      <c r="SF68" s="63"/>
      <c r="SG68" s="63"/>
      <c r="SH68" s="63"/>
      <c r="SI68" s="63"/>
      <c r="SJ68" s="63"/>
      <c r="SK68" s="63"/>
      <c r="SL68" s="63"/>
      <c r="SM68" s="63"/>
      <c r="SN68" s="63"/>
      <c r="SO68" s="63"/>
      <c r="SP68" s="63"/>
      <c r="SQ68" s="63"/>
      <c r="SR68" s="63"/>
      <c r="SS68" s="63"/>
      <c r="ST68" s="63"/>
      <c r="SU68" s="63"/>
      <c r="SV68" s="63"/>
      <c r="SW68" s="63"/>
      <c r="SX68" s="63"/>
      <c r="SY68" s="63"/>
      <c r="SZ68" s="63"/>
      <c r="TA68" s="63"/>
      <c r="TB68" s="63"/>
      <c r="TC68" s="63"/>
      <c r="TD68" s="63"/>
      <c r="TE68" s="63"/>
      <c r="TF68" s="63"/>
      <c r="TG68" s="63"/>
      <c r="TH68" s="63"/>
      <c r="TI68" s="63"/>
      <c r="TJ68" s="63"/>
      <c r="TK68" s="63"/>
      <c r="TL68" s="63"/>
      <c r="TM68" s="63"/>
      <c r="TN68" s="63"/>
      <c r="TO68" s="63"/>
      <c r="TP68" s="63"/>
      <c r="TQ68" s="63"/>
      <c r="TR68" s="63"/>
      <c r="TS68" s="63"/>
      <c r="TT68" s="63"/>
      <c r="TU68" s="63"/>
      <c r="TV68" s="63"/>
      <c r="TW68" s="63"/>
      <c r="TX68" s="63"/>
      <c r="TY68" s="63"/>
      <c r="TZ68" s="63"/>
      <c r="UA68" s="63"/>
      <c r="UB68" s="63"/>
      <c r="UC68" s="63"/>
      <c r="UD68" s="63"/>
      <c r="UE68" s="63"/>
      <c r="UF68" s="63"/>
      <c r="UG68" s="63"/>
      <c r="UH68" s="63"/>
      <c r="UI68" s="63"/>
      <c r="UJ68" s="63"/>
      <c r="UK68" s="63"/>
      <c r="UL68" s="63"/>
      <c r="UM68" s="63"/>
      <c r="UN68" s="63"/>
      <c r="UO68" s="63"/>
      <c r="UP68" s="63"/>
      <c r="UQ68" s="63"/>
      <c r="UR68" s="63"/>
      <c r="US68" s="63"/>
      <c r="UT68" s="63"/>
      <c r="UU68" s="63"/>
      <c r="UV68" s="63"/>
      <c r="UW68" s="63"/>
      <c r="UX68" s="63"/>
      <c r="UY68" s="63"/>
      <c r="UZ68" s="63"/>
      <c r="VA68" s="63"/>
      <c r="VB68" s="63"/>
      <c r="VC68" s="63"/>
      <c r="VD68" s="63"/>
      <c r="VE68" s="63"/>
      <c r="VF68" s="63"/>
      <c r="VG68" s="63"/>
      <c r="VH68" s="63"/>
      <c r="VI68" s="63"/>
      <c r="VJ68" s="63"/>
      <c r="VK68" s="63"/>
      <c r="VL68" s="63"/>
      <c r="VM68" s="63"/>
      <c r="VN68" s="63"/>
      <c r="VO68" s="63"/>
      <c r="VP68" s="63"/>
      <c r="VQ68" s="63"/>
      <c r="VR68" s="63"/>
      <c r="VS68" s="63"/>
      <c r="VT68" s="63"/>
      <c r="VU68" s="63"/>
      <c r="VV68" s="63"/>
      <c r="VW68" s="63"/>
      <c r="VX68" s="63"/>
      <c r="VY68" s="63"/>
      <c r="VZ68" s="63"/>
      <c r="WA68" s="63"/>
      <c r="WB68" s="63"/>
      <c r="WC68" s="63"/>
      <c r="WD68" s="63"/>
      <c r="WE68" s="63"/>
      <c r="WF68" s="63"/>
      <c r="WG68" s="63"/>
      <c r="WH68" s="63"/>
      <c r="WI68" s="63"/>
      <c r="WJ68" s="63"/>
      <c r="WK68" s="63"/>
      <c r="WL68" s="63"/>
      <c r="WM68" s="63"/>
      <c r="WN68" s="63"/>
      <c r="WO68" s="63"/>
      <c r="WP68" s="63"/>
      <c r="WQ68" s="63"/>
      <c r="WR68" s="63"/>
      <c r="WS68" s="63"/>
      <c r="WT68" s="63"/>
      <c r="WU68" s="63"/>
      <c r="WV68" s="63"/>
      <c r="WW68" s="63"/>
      <c r="WX68" s="63"/>
      <c r="WY68" s="63"/>
      <c r="WZ68" s="63"/>
      <c r="XA68" s="63"/>
      <c r="XB68" s="63"/>
      <c r="XC68" s="63"/>
      <c r="XD68" s="63"/>
      <c r="XE68" s="63"/>
      <c r="XF68" s="63"/>
      <c r="XG68" s="63"/>
      <c r="XH68" s="63"/>
      <c r="XI68" s="63"/>
      <c r="XJ68" s="63"/>
      <c r="XK68" s="63"/>
      <c r="XL68" s="63"/>
      <c r="XM68" s="63"/>
      <c r="XN68" s="63"/>
      <c r="XO68" s="63"/>
      <c r="XP68" s="63"/>
      <c r="XQ68" s="63"/>
      <c r="XR68" s="63"/>
      <c r="XS68" s="63"/>
      <c r="XT68" s="63"/>
      <c r="XU68" s="63"/>
      <c r="XV68" s="63"/>
      <c r="XW68" s="63"/>
      <c r="XX68" s="63"/>
      <c r="XY68" s="63"/>
      <c r="XZ68" s="63"/>
      <c r="YA68" s="63"/>
      <c r="YB68" s="63"/>
      <c r="YC68" s="63"/>
      <c r="YD68" s="63"/>
      <c r="YE68" s="63"/>
      <c r="YF68" s="63"/>
      <c r="YG68" s="63"/>
      <c r="YH68" s="63"/>
      <c r="YI68" s="63"/>
      <c r="YJ68" s="63"/>
      <c r="YK68" s="63"/>
      <c r="YL68" s="63"/>
      <c r="YM68" s="63"/>
      <c r="YN68" s="63"/>
      <c r="YO68" s="63"/>
      <c r="YP68" s="63"/>
      <c r="YQ68" s="63"/>
      <c r="YR68" s="63"/>
      <c r="YS68" s="63"/>
      <c r="YT68" s="63"/>
      <c r="YU68" s="63"/>
      <c r="YV68" s="63"/>
      <c r="YW68" s="63"/>
      <c r="YX68" s="63"/>
      <c r="YY68" s="63"/>
      <c r="YZ68" s="63"/>
      <c r="ZA68" s="63"/>
      <c r="ZB68" s="63"/>
      <c r="ZC68" s="63"/>
      <c r="ZD68" s="63"/>
      <c r="ZE68" s="63"/>
      <c r="ZF68" s="63"/>
      <c r="ZG68" s="63"/>
      <c r="ZH68" s="63"/>
      <c r="ZI68" s="63"/>
      <c r="ZJ68" s="63"/>
      <c r="ZK68" s="63"/>
      <c r="ZL68" s="63"/>
      <c r="ZM68" s="63"/>
      <c r="ZN68" s="63"/>
      <c r="ZO68" s="63"/>
      <c r="ZP68" s="63"/>
      <c r="ZQ68" s="63"/>
      <c r="ZR68" s="63"/>
      <c r="ZS68" s="63"/>
      <c r="ZT68" s="63"/>
      <c r="ZU68" s="63"/>
      <c r="ZV68" s="63"/>
      <c r="ZW68" s="63"/>
      <c r="ZX68" s="63"/>
      <c r="ZY68" s="63"/>
      <c r="ZZ68" s="63"/>
      <c r="AAA68" s="63"/>
      <c r="AAB68" s="63"/>
      <c r="AAC68" s="63"/>
      <c r="AAD68" s="63"/>
      <c r="AAE68" s="63"/>
      <c r="AAF68" s="63"/>
      <c r="AAG68" s="63"/>
      <c r="AAH68" s="63"/>
      <c r="AAI68" s="63"/>
      <c r="AAJ68" s="63"/>
      <c r="AAK68" s="63"/>
      <c r="AAL68" s="63"/>
      <c r="AAM68" s="63"/>
      <c r="AAN68" s="63"/>
      <c r="AAO68" s="63"/>
      <c r="AAP68" s="63"/>
      <c r="AAQ68" s="63"/>
      <c r="AAR68" s="63"/>
      <c r="AAS68" s="63"/>
      <c r="AAT68" s="63"/>
      <c r="AAU68" s="63"/>
      <c r="AAV68" s="63"/>
      <c r="AAW68" s="63"/>
      <c r="AAX68" s="63"/>
      <c r="AAY68" s="63"/>
      <c r="AAZ68" s="63"/>
      <c r="ABA68" s="63"/>
      <c r="ABB68" s="63"/>
      <c r="ABC68" s="63"/>
      <c r="ABD68" s="63"/>
      <c r="ABE68" s="63"/>
      <c r="ABF68" s="63"/>
      <c r="ABG68" s="63"/>
      <c r="ABH68" s="63"/>
      <c r="ABI68" s="63"/>
      <c r="ABJ68" s="63"/>
      <c r="ABK68" s="63"/>
      <c r="ABL68" s="63"/>
      <c r="ABM68" s="63"/>
      <c r="ABN68" s="63"/>
      <c r="ABO68" s="63"/>
      <c r="ABP68" s="63"/>
      <c r="ABQ68" s="63"/>
      <c r="ABR68" s="63"/>
      <c r="ABS68" s="63"/>
      <c r="ABT68" s="63"/>
      <c r="ABU68" s="63"/>
      <c r="ABV68" s="63"/>
      <c r="ABW68" s="63"/>
      <c r="ABX68" s="63"/>
      <c r="ABY68" s="63"/>
      <c r="ABZ68" s="63"/>
      <c r="ACA68" s="63"/>
      <c r="ACB68" s="63"/>
      <c r="ACC68" s="63"/>
      <c r="ACD68" s="63"/>
      <c r="ACE68" s="63"/>
      <c r="ACF68" s="63"/>
      <c r="ACG68" s="63"/>
      <c r="ACH68" s="63"/>
      <c r="ACI68" s="63"/>
      <c r="ACJ68" s="63"/>
      <c r="ACK68" s="63"/>
      <c r="ACL68" s="63"/>
      <c r="ACM68" s="63"/>
      <c r="ACN68" s="63"/>
      <c r="ACO68" s="63"/>
      <c r="ACP68" s="63"/>
      <c r="ACQ68" s="63"/>
      <c r="ACR68" s="63"/>
      <c r="ACS68" s="63"/>
      <c r="ACT68" s="63"/>
      <c r="ACU68" s="63"/>
      <c r="ACV68" s="63"/>
      <c r="ACW68" s="63"/>
      <c r="ACX68" s="63"/>
      <c r="ACY68" s="63"/>
      <c r="ACZ68" s="63"/>
      <c r="ADA68" s="63"/>
      <c r="ADB68" s="63"/>
      <c r="ADC68" s="63"/>
      <c r="ADD68" s="63"/>
      <c r="ADE68" s="63"/>
      <c r="ADF68" s="63"/>
      <c r="ADG68" s="63"/>
      <c r="ADH68" s="63"/>
      <c r="ADI68" s="63"/>
      <c r="ADJ68" s="63"/>
      <c r="ADK68" s="63"/>
      <c r="ADL68" s="63"/>
      <c r="ADM68" s="63"/>
      <c r="ADN68" s="63"/>
      <c r="ADO68" s="63"/>
      <c r="ADP68" s="63"/>
      <c r="ADQ68" s="63"/>
      <c r="ADR68" s="63"/>
      <c r="ADS68" s="63"/>
      <c r="ADT68" s="63"/>
      <c r="ADU68" s="63"/>
      <c r="ADV68" s="63"/>
      <c r="ADW68" s="63"/>
      <c r="ADX68" s="63"/>
      <c r="ADY68" s="63"/>
      <c r="ADZ68" s="63"/>
      <c r="AEA68" s="63"/>
      <c r="AEB68" s="63"/>
      <c r="AEC68" s="63"/>
      <c r="AED68" s="63"/>
      <c r="AEE68" s="63"/>
      <c r="AEF68" s="63"/>
      <c r="AEG68" s="63"/>
      <c r="AEH68" s="63"/>
      <c r="AEI68" s="63"/>
      <c r="AEJ68" s="63"/>
      <c r="AEK68" s="63"/>
      <c r="AEL68" s="63"/>
      <c r="AEM68" s="63"/>
      <c r="AEN68" s="63"/>
      <c r="AEO68" s="63"/>
      <c r="AEP68" s="63"/>
      <c r="AEQ68" s="63"/>
      <c r="AER68" s="63"/>
      <c r="AES68" s="63"/>
      <c r="AET68" s="63"/>
      <c r="AEU68" s="63"/>
      <c r="AEV68" s="63"/>
      <c r="AEW68" s="63"/>
      <c r="AEX68" s="63"/>
      <c r="AEY68" s="63"/>
      <c r="AEZ68" s="63"/>
      <c r="AFA68" s="63"/>
      <c r="AFB68" s="63"/>
      <c r="AFC68" s="63"/>
      <c r="AFD68" s="63"/>
      <c r="AFE68" s="63"/>
      <c r="AFF68" s="63"/>
      <c r="AFG68" s="63"/>
      <c r="AFH68" s="63"/>
      <c r="AFI68" s="63"/>
      <c r="AFJ68" s="63"/>
      <c r="AFK68" s="63"/>
      <c r="AFL68" s="63"/>
      <c r="AFM68" s="63"/>
      <c r="AFN68" s="63"/>
      <c r="AFO68" s="63"/>
      <c r="AFP68" s="63"/>
      <c r="AFQ68" s="63"/>
      <c r="AFR68" s="63"/>
      <c r="AFS68" s="63"/>
      <c r="AFT68" s="63"/>
      <c r="AFU68" s="63"/>
      <c r="AFV68" s="63"/>
      <c r="AFW68" s="63"/>
      <c r="AFX68" s="63"/>
      <c r="AFY68" s="63"/>
      <c r="AFZ68" s="63"/>
      <c r="AGA68" s="63"/>
      <c r="AGB68" s="63"/>
      <c r="AGC68" s="63"/>
      <c r="AGD68" s="63"/>
      <c r="AGE68" s="63"/>
      <c r="AGF68" s="63"/>
      <c r="AGG68" s="63"/>
      <c r="AGH68" s="63"/>
      <c r="AGI68" s="63"/>
      <c r="AGJ68" s="63"/>
      <c r="AGK68" s="63"/>
      <c r="AGL68" s="63"/>
      <c r="AGM68" s="63"/>
      <c r="AGN68" s="63"/>
      <c r="AGO68" s="63"/>
      <c r="AGP68" s="63"/>
      <c r="AGQ68" s="63"/>
      <c r="AGR68" s="63"/>
      <c r="AGS68" s="63"/>
      <c r="AGT68" s="63"/>
      <c r="AGU68" s="63"/>
      <c r="AGV68" s="63"/>
      <c r="AGW68" s="63"/>
      <c r="AGX68" s="63"/>
      <c r="AGY68" s="63"/>
      <c r="AGZ68" s="63"/>
      <c r="AHA68" s="63"/>
      <c r="AHB68" s="63"/>
      <c r="AHC68" s="63"/>
      <c r="AHD68" s="63"/>
      <c r="AHE68" s="63"/>
      <c r="AHF68" s="63"/>
      <c r="AHG68" s="63"/>
      <c r="AHH68" s="63"/>
      <c r="AHI68" s="63"/>
      <c r="AHJ68" s="63"/>
      <c r="AHK68" s="63"/>
      <c r="AHL68" s="63"/>
      <c r="AHM68" s="63"/>
      <c r="AHN68" s="63"/>
      <c r="AHO68" s="63"/>
      <c r="AHP68" s="63"/>
      <c r="AHQ68" s="63"/>
      <c r="AHR68" s="63"/>
      <c r="AHS68" s="63"/>
      <c r="AHT68" s="63"/>
      <c r="AHU68" s="63"/>
      <c r="AHV68" s="63"/>
      <c r="AHW68" s="63"/>
      <c r="AHX68" s="63"/>
      <c r="AHY68" s="63"/>
      <c r="AHZ68" s="63"/>
      <c r="AIA68" s="63"/>
      <c r="AIB68" s="63"/>
      <c r="AIC68" s="63"/>
      <c r="AID68" s="63"/>
      <c r="AIE68" s="63"/>
      <c r="AIF68" s="63"/>
      <c r="AIG68" s="63"/>
      <c r="AIH68" s="63"/>
      <c r="AII68" s="63"/>
      <c r="AIJ68" s="63"/>
      <c r="AIK68" s="63"/>
      <c r="AIL68" s="63"/>
      <c r="AIM68" s="63"/>
      <c r="AIN68" s="63"/>
      <c r="AIO68" s="63"/>
      <c r="AIP68" s="63"/>
      <c r="AIQ68" s="63"/>
      <c r="AIR68" s="63"/>
      <c r="AIS68" s="63"/>
      <c r="AIT68" s="63"/>
      <c r="AIU68" s="63"/>
      <c r="AIV68" s="63"/>
      <c r="AIW68" s="63"/>
      <c r="AIX68" s="63"/>
      <c r="AIY68" s="63"/>
      <c r="AIZ68" s="63"/>
      <c r="AJA68" s="63"/>
      <c r="AJB68" s="63"/>
      <c r="AJC68" s="63"/>
      <c r="AJD68" s="63"/>
      <c r="AJE68" s="63"/>
      <c r="AJF68" s="63"/>
      <c r="AJG68" s="63"/>
      <c r="AJH68" s="63"/>
      <c r="AJI68" s="63"/>
      <c r="AJJ68" s="63"/>
      <c r="AJK68" s="63"/>
      <c r="AJL68" s="63"/>
      <c r="AJM68" s="63"/>
      <c r="AJN68" s="63"/>
      <c r="AJO68" s="63"/>
      <c r="AJP68" s="63"/>
      <c r="AJQ68" s="63"/>
      <c r="AJR68" s="63"/>
      <c r="AJS68" s="63"/>
      <c r="AJT68" s="63"/>
      <c r="AJU68" s="63"/>
      <c r="AJV68" s="63"/>
      <c r="AJW68" s="63"/>
      <c r="AJX68" s="63"/>
      <c r="AJY68" s="63"/>
      <c r="AJZ68" s="63"/>
      <c r="AKA68" s="63"/>
      <c r="AKB68" s="63"/>
      <c r="AKC68" s="63"/>
      <c r="AKD68" s="63"/>
      <c r="AKE68" s="63"/>
      <c r="AKF68" s="63"/>
      <c r="AKG68" s="63"/>
      <c r="AKH68" s="63"/>
      <c r="AKI68" s="63"/>
      <c r="AKJ68" s="63"/>
      <c r="AKK68" s="63"/>
      <c r="AKL68" s="63"/>
      <c r="AKM68" s="63"/>
      <c r="AKN68" s="63"/>
      <c r="AKO68" s="63"/>
      <c r="AKP68" s="63"/>
      <c r="AKQ68" s="63"/>
      <c r="AKR68" s="63"/>
      <c r="AKS68" s="63"/>
      <c r="AKT68" s="63"/>
      <c r="AKU68" s="63"/>
      <c r="AKV68" s="63"/>
      <c r="AKW68" s="63"/>
      <c r="AKX68" s="63"/>
      <c r="AKY68" s="63"/>
      <c r="AKZ68" s="63"/>
      <c r="ALA68" s="63"/>
      <c r="ALB68" s="63"/>
      <c r="ALC68" s="63"/>
      <c r="ALD68" s="63"/>
      <c r="ALE68" s="63"/>
      <c r="ALF68" s="63"/>
      <c r="ALG68" s="63"/>
      <c r="ALH68" s="63"/>
      <c r="ALI68" s="63"/>
      <c r="ALJ68" s="63"/>
      <c r="ALK68" s="63"/>
      <c r="ALL68" s="63"/>
      <c r="ALM68" s="63"/>
      <c r="ALN68" s="63"/>
      <c r="ALO68" s="63"/>
      <c r="ALP68" s="63"/>
      <c r="ALQ68" s="63"/>
      <c r="ALR68" s="63"/>
      <c r="ALS68" s="63"/>
      <c r="ALT68" s="63"/>
      <c r="ALU68" s="63"/>
      <c r="ALV68" s="63"/>
      <c r="ALW68" s="63"/>
      <c r="ALX68" s="63"/>
      <c r="ALY68" s="63"/>
      <c r="ALZ68" s="63"/>
      <c r="AMA68" s="63"/>
      <c r="AMB68" s="63"/>
      <c r="AMC68" s="63"/>
      <c r="AMD68" s="63"/>
      <c r="AME68" s="63"/>
      <c r="AMF68" s="63"/>
      <c r="AMG68" s="63"/>
      <c r="AMH68" s="63"/>
      <c r="AMI68" s="63"/>
      <c r="AMJ68" s="63"/>
      <c r="AMK68" s="63"/>
      <c r="AML68" s="63"/>
      <c r="AMM68" s="63"/>
      <c r="AMN68" s="63"/>
      <c r="AMO68" s="63"/>
      <c r="AMP68" s="63"/>
      <c r="AMQ68" s="63"/>
      <c r="AMR68" s="63"/>
      <c r="AMS68" s="63"/>
      <c r="AMT68" s="63"/>
      <c r="AMU68" s="63"/>
      <c r="AMV68" s="63"/>
      <c r="AMW68" s="63"/>
      <c r="AMX68" s="63"/>
      <c r="AMY68" s="63"/>
      <c r="AMZ68" s="63"/>
      <c r="ANA68" s="63"/>
      <c r="ANB68" s="63"/>
      <c r="ANC68" s="63"/>
      <c r="AND68" s="63"/>
      <c r="ANE68" s="63"/>
      <c r="ANF68" s="63"/>
      <c r="ANG68" s="63"/>
      <c r="ANH68" s="63"/>
      <c r="ANI68" s="63"/>
      <c r="ANJ68" s="63"/>
      <c r="ANK68" s="63"/>
      <c r="ANL68" s="63"/>
      <c r="ANM68" s="63"/>
      <c r="ANN68" s="63"/>
      <c r="ANO68" s="63"/>
      <c r="ANP68" s="63"/>
      <c r="ANQ68" s="63"/>
      <c r="ANR68" s="63"/>
      <c r="ANS68" s="63"/>
      <c r="ANT68" s="63"/>
      <c r="ANU68" s="63"/>
      <c r="ANV68" s="63"/>
      <c r="ANW68" s="63"/>
      <c r="ANX68" s="63"/>
      <c r="ANY68" s="63"/>
      <c r="ANZ68" s="63"/>
      <c r="AOA68" s="63"/>
      <c r="AOB68" s="63"/>
      <c r="AOC68" s="63"/>
      <c r="AOD68" s="63"/>
      <c r="AOE68" s="63"/>
      <c r="AOF68" s="63"/>
      <c r="AOG68" s="63"/>
      <c r="AOH68" s="63"/>
      <c r="AOI68" s="63"/>
      <c r="AOJ68" s="63"/>
      <c r="AOK68" s="63"/>
      <c r="AOL68" s="63"/>
      <c r="AOM68" s="63"/>
      <c r="AON68" s="63"/>
      <c r="AOO68" s="63"/>
      <c r="AOP68" s="63"/>
      <c r="AOQ68" s="63"/>
      <c r="AOR68" s="63"/>
      <c r="AOS68" s="63"/>
      <c r="AOT68" s="63"/>
      <c r="AOU68" s="63"/>
      <c r="AOV68" s="63"/>
      <c r="AOW68" s="63"/>
      <c r="AOX68" s="63"/>
      <c r="AOY68" s="63"/>
      <c r="AOZ68" s="63"/>
      <c r="APA68" s="63"/>
      <c r="APB68" s="63"/>
      <c r="APC68" s="63"/>
      <c r="APD68" s="63"/>
      <c r="APE68" s="63"/>
      <c r="APF68" s="63"/>
      <c r="APG68" s="63"/>
      <c r="APH68" s="63"/>
      <c r="API68" s="63"/>
      <c r="APJ68" s="63"/>
      <c r="APK68" s="63"/>
      <c r="APL68" s="63"/>
      <c r="APM68" s="63"/>
      <c r="APN68" s="63"/>
      <c r="APO68" s="63"/>
      <c r="APP68" s="63"/>
      <c r="APQ68" s="63"/>
      <c r="APR68" s="63"/>
      <c r="APS68" s="63"/>
      <c r="APT68" s="63"/>
      <c r="APU68" s="63"/>
      <c r="APV68" s="63"/>
      <c r="APW68" s="63"/>
      <c r="APX68" s="63"/>
      <c r="APY68" s="63"/>
      <c r="APZ68" s="63"/>
      <c r="AQA68" s="63"/>
      <c r="AQB68" s="63"/>
      <c r="AQC68" s="63"/>
      <c r="AQD68" s="63"/>
      <c r="AQE68" s="63"/>
      <c r="AQF68" s="63"/>
      <c r="AQG68" s="63"/>
      <c r="AQH68" s="63"/>
      <c r="AQI68" s="63"/>
      <c r="AQJ68" s="63"/>
      <c r="AQK68" s="63"/>
      <c r="AQL68" s="63"/>
      <c r="AQM68" s="63"/>
      <c r="AQN68" s="63"/>
      <c r="AQO68" s="63"/>
      <c r="AQP68" s="63"/>
      <c r="AQQ68" s="63"/>
      <c r="AQR68" s="63"/>
      <c r="AQS68" s="63"/>
      <c r="AQT68" s="63"/>
      <c r="AQU68" s="63"/>
      <c r="AQV68" s="63"/>
      <c r="AQW68" s="63"/>
      <c r="AQX68" s="63"/>
      <c r="AQY68" s="63"/>
      <c r="AQZ68" s="63"/>
      <c r="ARA68" s="63"/>
      <c r="ARB68" s="63"/>
      <c r="ARC68" s="63"/>
      <c r="ARD68" s="63"/>
      <c r="ARE68" s="63"/>
      <c r="ARF68" s="63"/>
      <c r="ARG68" s="63"/>
      <c r="ARH68" s="63"/>
      <c r="ARI68" s="63"/>
      <c r="ARJ68" s="63"/>
      <c r="ARK68" s="63"/>
      <c r="ARL68" s="63"/>
      <c r="ARM68" s="63"/>
      <c r="ARN68" s="63"/>
      <c r="ARO68" s="63"/>
      <c r="ARP68" s="63"/>
      <c r="ARQ68" s="63"/>
      <c r="ARR68" s="63"/>
      <c r="ARS68" s="63"/>
      <c r="ART68" s="63"/>
      <c r="ARU68" s="63"/>
      <c r="ARV68" s="63"/>
      <c r="ARW68" s="63"/>
      <c r="ARX68" s="63"/>
      <c r="ARY68" s="63"/>
      <c r="ARZ68" s="63"/>
      <c r="ASA68" s="63"/>
      <c r="ASB68" s="63"/>
      <c r="ASC68" s="63"/>
      <c r="ASD68" s="63"/>
      <c r="ASE68" s="63"/>
      <c r="ASF68" s="63"/>
      <c r="ASG68" s="63"/>
      <c r="ASH68" s="63"/>
      <c r="ASI68" s="63"/>
      <c r="ASJ68" s="63"/>
      <c r="ASK68" s="63"/>
      <c r="ASL68" s="63"/>
      <c r="ASM68" s="63"/>
      <c r="ASN68" s="63"/>
      <c r="ASO68" s="63"/>
      <c r="ASP68" s="63"/>
      <c r="ASQ68" s="63"/>
      <c r="ASR68" s="63"/>
      <c r="ASS68" s="63"/>
      <c r="AST68" s="63"/>
      <c r="ASU68" s="63"/>
      <c r="ASV68" s="63"/>
      <c r="ASW68" s="63"/>
      <c r="ASX68" s="63"/>
      <c r="ASY68" s="63"/>
      <c r="ASZ68" s="63"/>
      <c r="ATA68" s="63"/>
      <c r="ATB68" s="63"/>
      <c r="ATC68" s="63"/>
      <c r="ATD68" s="63"/>
      <c r="ATE68" s="63"/>
      <c r="ATF68" s="63"/>
      <c r="ATG68" s="63"/>
      <c r="ATH68" s="63"/>
      <c r="ATI68" s="63"/>
      <c r="ATJ68" s="63"/>
      <c r="ATK68" s="63"/>
      <c r="ATL68" s="63"/>
      <c r="ATM68" s="63"/>
      <c r="ATN68" s="63"/>
      <c r="ATO68" s="63"/>
      <c r="ATP68" s="63"/>
      <c r="ATQ68" s="63"/>
      <c r="ATR68" s="63"/>
      <c r="ATS68" s="63"/>
      <c r="ATT68" s="63"/>
      <c r="ATU68" s="63"/>
      <c r="ATV68" s="63"/>
      <c r="ATW68" s="63"/>
      <c r="ATX68" s="63"/>
      <c r="ATY68" s="63"/>
      <c r="ATZ68" s="63"/>
      <c r="AUA68" s="63"/>
      <c r="AUB68" s="63"/>
      <c r="AUC68" s="63"/>
      <c r="AUD68" s="63"/>
      <c r="AUE68" s="63"/>
      <c r="AUF68" s="63"/>
      <c r="AUG68" s="63"/>
      <c r="AUH68" s="63"/>
      <c r="AUI68" s="63"/>
      <c r="AUJ68" s="63"/>
      <c r="AUK68" s="63"/>
      <c r="AUL68" s="63"/>
      <c r="AUM68" s="63"/>
      <c r="AUN68" s="63"/>
      <c r="AUO68" s="63"/>
      <c r="AUP68" s="63"/>
      <c r="AUQ68" s="63"/>
      <c r="AUR68" s="63"/>
      <c r="AUS68" s="63"/>
      <c r="AUT68" s="63"/>
      <c r="AUU68" s="63"/>
      <c r="AUV68" s="63"/>
      <c r="AUW68" s="63"/>
      <c r="AUX68" s="63"/>
      <c r="AUY68" s="63"/>
      <c r="AUZ68" s="63"/>
      <c r="AVA68" s="63"/>
      <c r="AVB68" s="63"/>
      <c r="AVC68" s="63"/>
      <c r="AVD68" s="63"/>
      <c r="AVE68" s="63"/>
      <c r="AVF68" s="63"/>
      <c r="AVG68" s="63"/>
      <c r="AVH68" s="63"/>
      <c r="AVI68" s="63"/>
      <c r="AVJ68" s="63"/>
      <c r="AVK68" s="63"/>
      <c r="AVL68" s="63"/>
      <c r="AVM68" s="63"/>
      <c r="AVN68" s="63"/>
      <c r="AVO68" s="63"/>
      <c r="AVP68" s="63"/>
      <c r="AVQ68" s="63"/>
      <c r="AVR68" s="63"/>
      <c r="AVS68" s="63"/>
      <c r="AVT68" s="63"/>
      <c r="AVU68" s="63"/>
      <c r="AVV68" s="63"/>
      <c r="AVW68" s="63"/>
      <c r="AVX68" s="63"/>
      <c r="AVY68" s="63"/>
      <c r="AVZ68" s="63"/>
      <c r="AWA68" s="63"/>
      <c r="AWB68" s="63"/>
      <c r="AWC68" s="63"/>
      <c r="AWD68" s="63"/>
      <c r="AWE68" s="63"/>
      <c r="AWF68" s="63"/>
      <c r="AWG68" s="63"/>
      <c r="AWH68" s="63"/>
      <c r="AWI68" s="63"/>
      <c r="AWJ68" s="63"/>
      <c r="AWK68" s="63"/>
      <c r="AWL68" s="63"/>
      <c r="AWM68" s="63"/>
      <c r="AWN68" s="63"/>
      <c r="AWO68" s="63"/>
      <c r="AWP68" s="63"/>
      <c r="AWQ68" s="63"/>
      <c r="AWR68" s="63"/>
      <c r="AWS68" s="63"/>
      <c r="AWT68" s="63"/>
      <c r="AWU68" s="63"/>
      <c r="AWV68" s="63"/>
      <c r="AWW68" s="63"/>
      <c r="AWX68" s="63"/>
      <c r="AWY68" s="63"/>
      <c r="AWZ68" s="63"/>
      <c r="AXA68" s="63"/>
      <c r="AXB68" s="63"/>
      <c r="AXC68" s="63"/>
      <c r="AXD68" s="63"/>
      <c r="AXE68" s="63"/>
      <c r="AXF68" s="63"/>
      <c r="AXG68" s="63"/>
      <c r="AXH68" s="63"/>
      <c r="AXI68" s="63"/>
      <c r="AXJ68" s="63"/>
      <c r="AXK68" s="63"/>
      <c r="AXL68" s="63"/>
      <c r="AXM68" s="63"/>
      <c r="AXN68" s="63"/>
      <c r="AXO68" s="63"/>
      <c r="AXP68" s="63"/>
      <c r="AXQ68" s="63"/>
      <c r="AXR68" s="63"/>
      <c r="AXS68" s="63"/>
      <c r="AXT68" s="63"/>
      <c r="AXU68" s="63"/>
      <c r="AXV68" s="63"/>
      <c r="AXW68" s="63"/>
      <c r="AXX68" s="63"/>
      <c r="AXY68" s="63"/>
      <c r="AXZ68" s="63"/>
      <c r="AYA68" s="63"/>
      <c r="AYB68" s="63"/>
      <c r="AYC68" s="63"/>
      <c r="AYD68" s="63"/>
      <c r="AYE68" s="63"/>
      <c r="AYF68" s="63"/>
      <c r="AYG68" s="63"/>
      <c r="AYH68" s="63"/>
      <c r="AYI68" s="63"/>
      <c r="AYJ68" s="63"/>
      <c r="AYK68" s="63"/>
      <c r="AYL68" s="63"/>
      <c r="AYM68" s="63"/>
      <c r="AYN68" s="63"/>
      <c r="AYO68" s="63"/>
      <c r="AYP68" s="63"/>
      <c r="AYQ68" s="63"/>
      <c r="AYR68" s="63"/>
      <c r="AYS68" s="63"/>
      <c r="AYT68" s="63"/>
      <c r="AYU68" s="63"/>
      <c r="AYV68" s="63"/>
      <c r="AYW68" s="63"/>
      <c r="AYX68" s="63"/>
      <c r="AYY68" s="63"/>
      <c r="AYZ68" s="63"/>
      <c r="AZA68" s="63"/>
      <c r="AZB68" s="63"/>
      <c r="AZC68" s="63"/>
      <c r="AZD68" s="63"/>
      <c r="AZE68" s="63"/>
      <c r="AZF68" s="63"/>
      <c r="AZG68" s="63"/>
      <c r="AZH68" s="63"/>
      <c r="AZI68" s="63"/>
      <c r="AZJ68" s="63"/>
      <c r="AZK68" s="63"/>
      <c r="AZL68" s="63"/>
      <c r="AZM68" s="63"/>
      <c r="AZN68" s="63"/>
      <c r="AZO68" s="63"/>
      <c r="AZP68" s="63"/>
      <c r="AZQ68" s="63"/>
      <c r="AZR68" s="63"/>
      <c r="AZS68" s="63"/>
      <c r="AZT68" s="63"/>
      <c r="AZU68" s="63"/>
      <c r="AZV68" s="63"/>
      <c r="AZW68" s="63"/>
      <c r="AZX68" s="63"/>
      <c r="AZY68" s="63"/>
      <c r="AZZ68" s="63"/>
      <c r="BAA68" s="63"/>
      <c r="BAB68" s="63"/>
      <c r="BAC68" s="63"/>
      <c r="BAD68" s="63"/>
      <c r="BAE68" s="63"/>
      <c r="BAF68" s="63"/>
      <c r="BAG68" s="63"/>
      <c r="BAH68" s="63"/>
      <c r="BAI68" s="63"/>
      <c r="BAJ68" s="63"/>
      <c r="BAK68" s="63"/>
      <c r="BAL68" s="63"/>
      <c r="BAM68" s="63"/>
      <c r="BAN68" s="63"/>
      <c r="BAO68" s="63"/>
      <c r="BAP68" s="63"/>
      <c r="BAQ68" s="63"/>
      <c r="BAR68" s="63"/>
      <c r="BAS68" s="63"/>
      <c r="BAT68" s="63"/>
      <c r="BAU68" s="63"/>
      <c r="BAV68" s="63"/>
      <c r="BAW68" s="63"/>
      <c r="BAX68" s="63"/>
      <c r="BAY68" s="63"/>
      <c r="BAZ68" s="63"/>
      <c r="BBA68" s="63"/>
      <c r="BBB68" s="63"/>
      <c r="BBC68" s="63"/>
      <c r="BBD68" s="63"/>
      <c r="BBE68" s="63"/>
      <c r="BBF68" s="63"/>
      <c r="BBG68" s="63"/>
      <c r="BBH68" s="63"/>
      <c r="BBI68" s="63"/>
      <c r="BBJ68" s="63"/>
      <c r="BBK68" s="63"/>
      <c r="BBL68" s="63"/>
      <c r="BBM68" s="63"/>
      <c r="BBN68" s="63"/>
      <c r="BBO68" s="63"/>
      <c r="BBP68" s="63"/>
      <c r="BBQ68" s="63"/>
      <c r="BBR68" s="63"/>
      <c r="BBS68" s="63"/>
      <c r="BBT68" s="63"/>
      <c r="BBU68" s="63"/>
      <c r="BBV68" s="63"/>
      <c r="BBW68" s="63"/>
      <c r="BBX68" s="63"/>
      <c r="BBY68" s="63"/>
      <c r="BBZ68" s="63"/>
      <c r="BCA68" s="63"/>
      <c r="BCB68" s="63"/>
      <c r="BCC68" s="63"/>
      <c r="BCD68" s="63"/>
      <c r="BCE68" s="63"/>
      <c r="BCF68" s="63"/>
      <c r="BCG68" s="63"/>
      <c r="BCH68" s="63"/>
      <c r="BCI68" s="63"/>
      <c r="BCJ68" s="63"/>
      <c r="BCK68" s="63"/>
      <c r="BCL68" s="63"/>
      <c r="BCM68" s="63"/>
      <c r="BCN68" s="63"/>
      <c r="BCO68" s="63"/>
      <c r="BCP68" s="63"/>
      <c r="BCQ68" s="63"/>
      <c r="BCR68" s="63"/>
      <c r="BCS68" s="63"/>
      <c r="BCT68" s="63"/>
      <c r="BCU68" s="63"/>
      <c r="BCV68" s="63"/>
      <c r="BCW68" s="63"/>
      <c r="BCX68" s="63"/>
      <c r="BCY68" s="63"/>
      <c r="BCZ68" s="63"/>
      <c r="BDA68" s="63"/>
      <c r="BDB68" s="63"/>
      <c r="BDC68" s="63"/>
      <c r="BDD68" s="63"/>
      <c r="BDE68" s="63"/>
      <c r="BDF68" s="63"/>
      <c r="BDG68" s="63"/>
      <c r="BDH68" s="63"/>
      <c r="BDI68" s="63"/>
      <c r="BDJ68" s="63"/>
      <c r="BDK68" s="63"/>
      <c r="BDL68" s="63"/>
      <c r="BDM68" s="63"/>
      <c r="BDN68" s="63"/>
      <c r="BDO68" s="63"/>
      <c r="BDP68" s="63"/>
      <c r="BDQ68" s="63"/>
      <c r="BDR68" s="63"/>
      <c r="BDS68" s="63"/>
      <c r="BDT68" s="63"/>
      <c r="BDU68" s="63"/>
      <c r="BDV68" s="63"/>
      <c r="BDW68" s="63"/>
      <c r="BDX68" s="63"/>
      <c r="BDY68" s="63"/>
      <c r="BDZ68" s="63"/>
      <c r="BEA68" s="63"/>
      <c r="BEB68" s="63"/>
      <c r="BEC68" s="63"/>
      <c r="BED68" s="63"/>
      <c r="BEE68" s="63"/>
      <c r="BEF68" s="63"/>
      <c r="BEG68" s="63"/>
      <c r="BEH68" s="63"/>
      <c r="BEI68" s="63"/>
      <c r="BEJ68" s="63"/>
      <c r="BEK68" s="63"/>
      <c r="BEL68" s="63"/>
      <c r="BEM68" s="63"/>
      <c r="BEN68" s="63"/>
      <c r="BEO68" s="63"/>
      <c r="BEP68" s="63"/>
      <c r="BEQ68" s="63"/>
      <c r="BER68" s="63"/>
      <c r="BES68" s="63"/>
      <c r="BET68" s="63"/>
      <c r="BEU68" s="63"/>
      <c r="BEV68" s="63"/>
      <c r="BEW68" s="63"/>
      <c r="BEX68" s="63"/>
      <c r="BEY68" s="63"/>
      <c r="BEZ68" s="63"/>
      <c r="BFA68" s="63"/>
      <c r="BFB68" s="63"/>
      <c r="BFC68" s="63"/>
      <c r="BFD68" s="63"/>
      <c r="BFE68" s="63"/>
      <c r="BFF68" s="63"/>
      <c r="BFG68" s="63"/>
      <c r="BFH68" s="63"/>
      <c r="BFI68" s="63"/>
      <c r="BFJ68" s="63"/>
      <c r="BFK68" s="63"/>
      <c r="BFL68" s="63"/>
      <c r="BFM68" s="63"/>
      <c r="BFN68" s="63"/>
      <c r="BFO68" s="63"/>
      <c r="BFP68" s="63"/>
      <c r="BFQ68" s="63"/>
      <c r="BFR68" s="63"/>
      <c r="BFS68" s="63"/>
      <c r="BFT68" s="63"/>
      <c r="BFU68" s="63"/>
      <c r="BFV68" s="63"/>
      <c r="BFW68" s="63"/>
      <c r="BFX68" s="63"/>
      <c r="BFY68" s="63"/>
      <c r="BFZ68" s="63"/>
      <c r="BGA68" s="63"/>
      <c r="BGB68" s="63"/>
      <c r="BGC68" s="63"/>
      <c r="BGD68" s="63"/>
      <c r="BGE68" s="63"/>
      <c r="BGF68" s="63"/>
      <c r="BGG68" s="63"/>
      <c r="BGH68" s="63"/>
      <c r="BGI68" s="63"/>
      <c r="BGJ68" s="63"/>
      <c r="BGK68" s="63"/>
      <c r="BGL68" s="63"/>
      <c r="BGM68" s="63"/>
      <c r="BGN68" s="63"/>
      <c r="BGO68" s="63"/>
      <c r="BGP68" s="63"/>
      <c r="BGQ68" s="63"/>
      <c r="BGR68" s="63"/>
      <c r="BGS68" s="63"/>
      <c r="BGT68" s="63"/>
      <c r="BGU68" s="63"/>
      <c r="BGV68" s="63"/>
      <c r="BGW68" s="63"/>
      <c r="BGX68" s="63"/>
      <c r="BGY68" s="63"/>
      <c r="BGZ68" s="63"/>
      <c r="BHA68" s="63"/>
      <c r="BHB68" s="63"/>
      <c r="BHC68" s="63"/>
      <c r="BHD68" s="63"/>
      <c r="BHE68" s="63"/>
      <c r="BHF68" s="63"/>
      <c r="BHG68" s="63"/>
      <c r="BHH68" s="63"/>
      <c r="BHI68" s="63"/>
      <c r="BHJ68" s="63"/>
      <c r="BHK68" s="63"/>
      <c r="BHL68" s="63"/>
      <c r="BHM68" s="63"/>
      <c r="BHN68" s="63"/>
      <c r="BHO68" s="63"/>
      <c r="BHP68" s="63"/>
      <c r="BHQ68" s="63"/>
      <c r="BHR68" s="63"/>
      <c r="BHS68" s="63"/>
      <c r="BHT68" s="63"/>
      <c r="BHU68" s="63"/>
      <c r="BHV68" s="63"/>
      <c r="BHW68" s="63"/>
      <c r="BHX68" s="63"/>
      <c r="BHY68" s="63"/>
      <c r="BHZ68" s="63"/>
      <c r="BIA68" s="63"/>
      <c r="BIB68" s="63"/>
      <c r="BIC68" s="63"/>
      <c r="BID68" s="63"/>
      <c r="BIE68" s="63"/>
      <c r="BIF68" s="63"/>
      <c r="BIG68" s="63"/>
      <c r="BIH68" s="63"/>
      <c r="BII68" s="63"/>
      <c r="BIJ68" s="63"/>
      <c r="BIK68" s="63"/>
      <c r="BIL68" s="63"/>
      <c r="BIM68" s="63"/>
      <c r="BIN68" s="63"/>
      <c r="BIO68" s="63"/>
      <c r="BIP68" s="63"/>
      <c r="BIQ68" s="63"/>
      <c r="BIR68" s="63"/>
      <c r="BIS68" s="63"/>
      <c r="BIT68" s="63"/>
      <c r="BIU68" s="63"/>
      <c r="BIV68" s="63"/>
      <c r="BIW68" s="63"/>
      <c r="BIX68" s="63"/>
      <c r="BIY68" s="63"/>
      <c r="BIZ68" s="63"/>
      <c r="BJA68" s="63"/>
      <c r="BJB68" s="63"/>
      <c r="BJC68" s="63"/>
      <c r="BJD68" s="63"/>
      <c r="BJE68" s="63"/>
      <c r="BJF68" s="63"/>
      <c r="BJG68" s="63"/>
      <c r="BJH68" s="63"/>
      <c r="BJI68" s="63"/>
      <c r="BJJ68" s="63"/>
      <c r="BJK68" s="63"/>
      <c r="BJL68" s="63"/>
      <c r="BJM68" s="63"/>
      <c r="BJN68" s="63"/>
      <c r="BJO68" s="63"/>
      <c r="BJP68" s="63"/>
      <c r="BJQ68" s="63"/>
      <c r="BJR68" s="63"/>
      <c r="BJS68" s="63"/>
      <c r="BJT68" s="63"/>
      <c r="BJU68" s="63"/>
      <c r="BJV68" s="63"/>
      <c r="BJW68" s="63"/>
      <c r="BJX68" s="63"/>
      <c r="BJY68" s="63"/>
      <c r="BJZ68" s="63"/>
      <c r="BKA68" s="63"/>
      <c r="BKB68" s="63"/>
      <c r="BKC68" s="63"/>
      <c r="BKD68" s="63"/>
      <c r="BKE68" s="63"/>
      <c r="BKF68" s="63"/>
      <c r="BKG68" s="63"/>
      <c r="BKH68" s="63"/>
      <c r="BKI68" s="63"/>
      <c r="BKJ68" s="63"/>
      <c r="BKK68" s="63"/>
      <c r="BKL68" s="63"/>
      <c r="BKM68" s="63"/>
      <c r="BKN68" s="63"/>
      <c r="BKO68" s="63"/>
      <c r="BKP68" s="63"/>
      <c r="BKQ68" s="63"/>
      <c r="BKR68" s="63"/>
      <c r="BKS68" s="63"/>
      <c r="BKT68" s="63"/>
      <c r="BKU68" s="63"/>
      <c r="BKV68" s="63"/>
      <c r="BKW68" s="63"/>
      <c r="BKX68" s="63"/>
      <c r="BKY68" s="63"/>
      <c r="BKZ68" s="63"/>
      <c r="BLA68" s="63"/>
      <c r="BLB68" s="63"/>
      <c r="BLC68" s="63"/>
      <c r="BLD68" s="63"/>
      <c r="BLE68" s="63"/>
      <c r="BLF68" s="63"/>
      <c r="BLG68" s="63"/>
      <c r="BLH68" s="63"/>
      <c r="BLI68" s="63"/>
      <c r="BLJ68" s="63"/>
      <c r="BLK68" s="63"/>
      <c r="BLL68" s="63"/>
      <c r="BLM68" s="63"/>
      <c r="BLN68" s="63"/>
      <c r="BLO68" s="63"/>
      <c r="BLP68" s="63"/>
      <c r="BLQ68" s="63"/>
      <c r="BLR68" s="63"/>
      <c r="BLS68" s="63"/>
      <c r="BLT68" s="63"/>
      <c r="BLU68" s="63"/>
      <c r="BLV68" s="63"/>
      <c r="BLW68" s="63"/>
      <c r="BLX68" s="63"/>
      <c r="BLY68" s="63"/>
      <c r="BLZ68" s="63"/>
      <c r="BMA68" s="63"/>
      <c r="BMB68" s="63"/>
      <c r="BMC68" s="63"/>
      <c r="BMD68" s="63"/>
      <c r="BME68" s="63"/>
    </row>
    <row r="69" spans="1:1695" s="1" customFormat="1" ht="15" hidden="1" customHeight="1" x14ac:dyDescent="0.25">
      <c r="A69" s="107" t="s">
        <v>262</v>
      </c>
      <c r="B69" s="119" t="e">
        <f>VLOOKUP(A69,'Tirantes - Executados'!$A$8:$M$404,10,FALSE)</f>
        <v>#N/A</v>
      </c>
      <c r="C69" s="133" t="e">
        <f>VLOOKUP(A69,'Tirantes - Executados'!$A$1:$M$405,17,FALSE)</f>
        <v>#N/A</v>
      </c>
      <c r="D69" s="122" t="e">
        <f>VLOOKUP(A69,'Tirantes - Executados'!$A$8:$M$404,18,FALSE)</f>
        <v>#N/A</v>
      </c>
      <c r="E69" s="133" t="e">
        <f>VLOOKUP(A69,'Tirantes - Executados'!$A$1:$M$405,19,FALSE)</f>
        <v>#N/A</v>
      </c>
      <c r="F69" s="122" t="e">
        <f>VLOOKUP(A69,'Tirantes - Executados'!$A$8:$M$404,20,FALSE)</f>
        <v>#N/A</v>
      </c>
      <c r="G69" s="133" t="e">
        <f>VLOOKUP(A69,'Tirantes - Executados'!$A$1:$M$405,21,FALSE)</f>
        <v>#N/A</v>
      </c>
      <c r="H69" s="122" t="e">
        <f>VLOOKUP(A69,'Tirantes - Executados'!$A$8:$M$404,22,FALSE)</f>
        <v>#N/A</v>
      </c>
      <c r="I69" s="133" t="e">
        <f>VLOOKUP(A69,'Tirantes - Executados'!$A$1:$M$405,23,FALSE)</f>
        <v>#N/A</v>
      </c>
      <c r="J69" s="122" t="e">
        <f>VLOOKUP(A69,'Tirantes - Executados'!$A$8:$M$404,24,FALSE)</f>
        <v>#N/A</v>
      </c>
      <c r="K69" s="108" t="e">
        <f>VLOOKUP(A69,'Tirantes - Executados'!$A$8:$M$404,11,FALSE)</f>
        <v>#N/A</v>
      </c>
      <c r="L69" s="133" t="e">
        <f>VLOOKUP(A69,'Tirantes - Executados'!$A$1:$M$405,28,FALSE)</f>
        <v>#N/A</v>
      </c>
      <c r="M69" s="122" t="e">
        <f>VLOOKUP(A69,'Tirantes - Executados'!$A$8:$M$404,29,FALSE)</f>
        <v>#N/A</v>
      </c>
      <c r="N69" s="133" t="e">
        <f>VLOOKUP(A69,'Tirantes - Executados'!$A$1:$M$405,30,FALSE)</f>
        <v>#N/A</v>
      </c>
      <c r="O69" s="122" t="e">
        <f>VLOOKUP(A69,'Tirantes - Executados'!$A$8:$M$404,31,FALSE)</f>
        <v>#N/A</v>
      </c>
      <c r="P69" s="133" t="e">
        <f>VLOOKUP(A69,'Tirantes - Executados'!$A$1:$M$405,32,FALSE)</f>
        <v>#N/A</v>
      </c>
      <c r="Q69" s="122" t="e">
        <f>VLOOKUP(A69,'Tirantes - Executados'!$A$8:$M$404,33,FALSE)</f>
        <v>#N/A</v>
      </c>
      <c r="R69" s="133" t="e">
        <f>VLOOKUP(A69,'Tirantes - Executados'!$A$1:$M$405,34,FALSE)</f>
        <v>#N/A</v>
      </c>
      <c r="S69" s="122" t="e">
        <f>VLOOKUP(A69,'Tirantes - Executados'!$A$8:$M$404,35,FALSE)</f>
        <v>#N/A</v>
      </c>
      <c r="T69" s="108" t="e">
        <f>VLOOKUP(A69,'Tirantes - Executados'!$A$8:$M$404,12,FALSE)</f>
        <v>#N/A</v>
      </c>
      <c r="U69" s="133" t="e">
        <f>VLOOKUP(A69,'Tirantes - Executados'!$A$1:$M$405,39,FALSE)</f>
        <v>#N/A</v>
      </c>
      <c r="V69" s="122" t="e">
        <f>VLOOKUP(A69,'Tirantes - Executados'!$A$8:$M$404,40,FALSE)</f>
        <v>#N/A</v>
      </c>
      <c r="W69" s="133" t="e">
        <f>VLOOKUP(A69,'Tirantes - Executados'!$A$1:$M$405,41,FALSE)</f>
        <v>#N/A</v>
      </c>
      <c r="X69" s="122" t="e">
        <f>VLOOKUP(A69,'Tirantes - Executados'!$A$8:$M$404,42,FALSE)</f>
        <v>#N/A</v>
      </c>
      <c r="Y69" s="133" t="e">
        <f>VLOOKUP(A69,'Tirantes - Executados'!$A$1:$M$405,43,FALSE)</f>
        <v>#N/A</v>
      </c>
      <c r="Z69" s="122" t="e">
        <f>VLOOKUP(A69,'Tirantes - Executados'!$A$8:$M$404,44,FALSE)</f>
        <v>#N/A</v>
      </c>
      <c r="AA69" s="133" t="e">
        <f>VLOOKUP(A69,'Tirantes - Executados'!$A$1:$M$405,45,FALSE)</f>
        <v>#N/A</v>
      </c>
      <c r="AB69" s="132" t="e">
        <f>VLOOKUP(A69,'Tirantes - Executados'!$A$8:$M$404,46,FALSE)</f>
        <v>#N/A</v>
      </c>
      <c r="AC69" s="99" t="s">
        <v>300</v>
      </c>
      <c r="AD69" s="109" t="e">
        <f>VLOOKUP(A69,'Tirantes - Executados'!$A$8:$M$404,14,FALSE)</f>
        <v>#N/A</v>
      </c>
      <c r="AE69" s="63"/>
      <c r="AF69" s="118" t="e">
        <f>VLOOKUP(A69,'Tirantes - Executados'!$A$1:$M$569,13,FALSE)</f>
        <v>#N/A</v>
      </c>
      <c r="AG69" s="63"/>
      <c r="AH69" s="63"/>
      <c r="AI69" s="230" t="e">
        <f>VLOOKUP(A69,'Tirantes - Executados'!$A$7:$M$404,50)</f>
        <v>#REF!</v>
      </c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  <c r="JI69" s="63"/>
      <c r="JJ69" s="63"/>
      <c r="JK69" s="63"/>
      <c r="JL69" s="63"/>
      <c r="JM69" s="63"/>
      <c r="JN69" s="63"/>
      <c r="JO69" s="63"/>
      <c r="JP69" s="63"/>
      <c r="JQ69" s="63"/>
      <c r="JR69" s="63"/>
      <c r="JS69" s="63"/>
      <c r="JT69" s="63"/>
      <c r="JU69" s="63"/>
      <c r="JV69" s="63"/>
      <c r="JW69" s="63"/>
      <c r="JX69" s="63"/>
      <c r="JY69" s="63"/>
      <c r="JZ69" s="63"/>
      <c r="KA69" s="63"/>
      <c r="KB69" s="63"/>
      <c r="KC69" s="63"/>
      <c r="KD69" s="63"/>
      <c r="KE69" s="63"/>
      <c r="KF69" s="63"/>
      <c r="KG69" s="63"/>
      <c r="KH69" s="63"/>
      <c r="KI69" s="63"/>
      <c r="KJ69" s="63"/>
      <c r="KK69" s="63"/>
      <c r="KL69" s="63"/>
      <c r="KM69" s="63"/>
      <c r="KN69" s="63"/>
      <c r="KO69" s="63"/>
      <c r="KP69" s="63"/>
      <c r="KQ69" s="63"/>
      <c r="KR69" s="63"/>
      <c r="KS69" s="63"/>
      <c r="KT69" s="63"/>
      <c r="KU69" s="63"/>
      <c r="KV69" s="63"/>
      <c r="KW69" s="63"/>
      <c r="KX69" s="63"/>
      <c r="KY69" s="63"/>
      <c r="KZ69" s="63"/>
      <c r="LA69" s="63"/>
      <c r="LB69" s="63"/>
      <c r="LC69" s="63"/>
      <c r="LD69" s="63"/>
      <c r="LE69" s="63"/>
      <c r="LF69" s="63"/>
      <c r="LG69" s="63"/>
      <c r="LH69" s="63"/>
      <c r="LI69" s="63"/>
      <c r="LJ69" s="63"/>
      <c r="LK69" s="63"/>
      <c r="LL69" s="63"/>
      <c r="LM69" s="63"/>
      <c r="LN69" s="63"/>
      <c r="LO69" s="63"/>
      <c r="LP69" s="63"/>
      <c r="LQ69" s="63"/>
      <c r="LR69" s="63"/>
      <c r="LS69" s="63"/>
      <c r="LT69" s="63"/>
      <c r="LU69" s="63"/>
      <c r="LV69" s="63"/>
      <c r="LW69" s="63"/>
      <c r="LX69" s="63"/>
      <c r="LY69" s="63"/>
      <c r="LZ69" s="63"/>
      <c r="MA69" s="63"/>
      <c r="MB69" s="63"/>
      <c r="MC69" s="63"/>
      <c r="MD69" s="63"/>
      <c r="ME69" s="63"/>
      <c r="MF69" s="63"/>
      <c r="MG69" s="63"/>
      <c r="MH69" s="63"/>
      <c r="MI69" s="63"/>
      <c r="MJ69" s="63"/>
      <c r="MK69" s="63"/>
      <c r="ML69" s="63"/>
      <c r="MM69" s="63"/>
      <c r="MN69" s="63"/>
      <c r="MO69" s="63"/>
      <c r="MP69" s="63"/>
      <c r="MQ69" s="63"/>
      <c r="MR69" s="63"/>
      <c r="MS69" s="63"/>
      <c r="MT69" s="63"/>
      <c r="MU69" s="63"/>
      <c r="MV69" s="63"/>
      <c r="MW69" s="63"/>
      <c r="MX69" s="63"/>
      <c r="MY69" s="63"/>
      <c r="MZ69" s="63"/>
      <c r="NA69" s="63"/>
      <c r="NB69" s="63"/>
      <c r="NC69" s="63"/>
      <c r="ND69" s="63"/>
      <c r="NE69" s="63"/>
      <c r="NF69" s="63"/>
      <c r="NG69" s="63"/>
      <c r="NH69" s="63"/>
      <c r="NI69" s="63"/>
      <c r="NJ69" s="63"/>
      <c r="NK69" s="63"/>
      <c r="NL69" s="63"/>
      <c r="NM69" s="63"/>
      <c r="NN69" s="63"/>
      <c r="NO69" s="63"/>
      <c r="NP69" s="63"/>
      <c r="NQ69" s="63"/>
      <c r="NR69" s="63"/>
      <c r="NS69" s="63"/>
      <c r="NT69" s="63"/>
      <c r="NU69" s="63"/>
      <c r="NV69" s="63"/>
      <c r="NW69" s="63"/>
      <c r="NX69" s="63"/>
      <c r="NY69" s="63"/>
      <c r="NZ69" s="63"/>
      <c r="OA69" s="63"/>
      <c r="OB69" s="63"/>
      <c r="OC69" s="63"/>
      <c r="OD69" s="63"/>
      <c r="OE69" s="63"/>
      <c r="OF69" s="63"/>
      <c r="OG69" s="63"/>
      <c r="OH69" s="63"/>
      <c r="OI69" s="63"/>
      <c r="OJ69" s="63"/>
      <c r="OK69" s="63"/>
      <c r="OL69" s="63"/>
      <c r="OM69" s="63"/>
      <c r="ON69" s="63"/>
      <c r="OO69" s="63"/>
      <c r="OP69" s="63"/>
      <c r="OQ69" s="63"/>
      <c r="OR69" s="63"/>
      <c r="OS69" s="63"/>
      <c r="OT69" s="63"/>
      <c r="OU69" s="63"/>
      <c r="OV69" s="63"/>
      <c r="OW69" s="63"/>
      <c r="OX69" s="63"/>
      <c r="OY69" s="63"/>
      <c r="OZ69" s="63"/>
      <c r="PA69" s="63"/>
      <c r="PB69" s="63"/>
      <c r="PC69" s="63"/>
      <c r="PD69" s="63"/>
      <c r="PE69" s="63"/>
      <c r="PF69" s="63"/>
      <c r="PG69" s="63"/>
      <c r="PH69" s="63"/>
      <c r="PI69" s="63"/>
      <c r="PJ69" s="63"/>
      <c r="PK69" s="63"/>
      <c r="PL69" s="63"/>
      <c r="PM69" s="63"/>
      <c r="PN69" s="63"/>
      <c r="PO69" s="63"/>
      <c r="PP69" s="63"/>
      <c r="PQ69" s="63"/>
      <c r="PR69" s="63"/>
      <c r="PS69" s="63"/>
      <c r="PT69" s="63"/>
      <c r="PU69" s="63"/>
      <c r="PV69" s="63"/>
      <c r="PW69" s="63"/>
      <c r="PX69" s="63"/>
      <c r="PY69" s="63"/>
      <c r="PZ69" s="63"/>
      <c r="QA69" s="63"/>
      <c r="QB69" s="63"/>
      <c r="QC69" s="63"/>
      <c r="QD69" s="63"/>
      <c r="QE69" s="63"/>
      <c r="QF69" s="63"/>
      <c r="QG69" s="63"/>
      <c r="QH69" s="63"/>
      <c r="QI69" s="63"/>
      <c r="QJ69" s="63"/>
      <c r="QK69" s="63"/>
      <c r="QL69" s="63"/>
      <c r="QM69" s="63"/>
      <c r="QN69" s="63"/>
      <c r="QO69" s="63"/>
      <c r="QP69" s="63"/>
      <c r="QQ69" s="63"/>
      <c r="QR69" s="63"/>
      <c r="QS69" s="63"/>
      <c r="QT69" s="63"/>
      <c r="QU69" s="63"/>
      <c r="QV69" s="63"/>
      <c r="QW69" s="63"/>
      <c r="QX69" s="63"/>
      <c r="QY69" s="63"/>
      <c r="QZ69" s="63"/>
      <c r="RA69" s="63"/>
      <c r="RB69" s="63"/>
      <c r="RC69" s="63"/>
      <c r="RD69" s="63"/>
      <c r="RE69" s="63"/>
      <c r="RF69" s="63"/>
      <c r="RG69" s="63"/>
      <c r="RH69" s="63"/>
      <c r="RI69" s="63"/>
      <c r="RJ69" s="63"/>
      <c r="RK69" s="63"/>
      <c r="RL69" s="63"/>
      <c r="RM69" s="63"/>
      <c r="RN69" s="63"/>
      <c r="RO69" s="63"/>
      <c r="RP69" s="63"/>
      <c r="RQ69" s="63"/>
      <c r="RR69" s="63"/>
      <c r="RS69" s="63"/>
      <c r="RT69" s="63"/>
      <c r="RU69" s="63"/>
      <c r="RV69" s="63"/>
      <c r="RW69" s="63"/>
      <c r="RX69" s="63"/>
      <c r="RY69" s="63"/>
      <c r="RZ69" s="63"/>
      <c r="SA69" s="63"/>
      <c r="SB69" s="63"/>
      <c r="SC69" s="63"/>
      <c r="SD69" s="63"/>
      <c r="SE69" s="63"/>
      <c r="SF69" s="63"/>
      <c r="SG69" s="63"/>
      <c r="SH69" s="63"/>
      <c r="SI69" s="63"/>
      <c r="SJ69" s="63"/>
      <c r="SK69" s="63"/>
      <c r="SL69" s="63"/>
      <c r="SM69" s="63"/>
      <c r="SN69" s="63"/>
      <c r="SO69" s="63"/>
      <c r="SP69" s="63"/>
      <c r="SQ69" s="63"/>
      <c r="SR69" s="63"/>
      <c r="SS69" s="63"/>
      <c r="ST69" s="63"/>
      <c r="SU69" s="63"/>
      <c r="SV69" s="63"/>
      <c r="SW69" s="63"/>
      <c r="SX69" s="63"/>
      <c r="SY69" s="63"/>
      <c r="SZ69" s="63"/>
      <c r="TA69" s="63"/>
      <c r="TB69" s="63"/>
      <c r="TC69" s="63"/>
      <c r="TD69" s="63"/>
      <c r="TE69" s="63"/>
      <c r="TF69" s="63"/>
      <c r="TG69" s="63"/>
      <c r="TH69" s="63"/>
      <c r="TI69" s="63"/>
      <c r="TJ69" s="63"/>
      <c r="TK69" s="63"/>
      <c r="TL69" s="63"/>
      <c r="TM69" s="63"/>
      <c r="TN69" s="63"/>
      <c r="TO69" s="63"/>
      <c r="TP69" s="63"/>
      <c r="TQ69" s="63"/>
      <c r="TR69" s="63"/>
      <c r="TS69" s="63"/>
      <c r="TT69" s="63"/>
      <c r="TU69" s="63"/>
      <c r="TV69" s="63"/>
      <c r="TW69" s="63"/>
      <c r="TX69" s="63"/>
      <c r="TY69" s="63"/>
      <c r="TZ69" s="63"/>
      <c r="UA69" s="63"/>
      <c r="UB69" s="63"/>
      <c r="UC69" s="63"/>
      <c r="UD69" s="63"/>
      <c r="UE69" s="63"/>
      <c r="UF69" s="63"/>
      <c r="UG69" s="63"/>
      <c r="UH69" s="63"/>
      <c r="UI69" s="63"/>
      <c r="UJ69" s="63"/>
      <c r="UK69" s="63"/>
      <c r="UL69" s="63"/>
      <c r="UM69" s="63"/>
      <c r="UN69" s="63"/>
      <c r="UO69" s="63"/>
      <c r="UP69" s="63"/>
      <c r="UQ69" s="63"/>
      <c r="UR69" s="63"/>
      <c r="US69" s="63"/>
      <c r="UT69" s="63"/>
      <c r="UU69" s="63"/>
      <c r="UV69" s="63"/>
      <c r="UW69" s="63"/>
      <c r="UX69" s="63"/>
      <c r="UY69" s="63"/>
      <c r="UZ69" s="63"/>
      <c r="VA69" s="63"/>
      <c r="VB69" s="63"/>
      <c r="VC69" s="63"/>
      <c r="VD69" s="63"/>
      <c r="VE69" s="63"/>
      <c r="VF69" s="63"/>
      <c r="VG69" s="63"/>
      <c r="VH69" s="63"/>
      <c r="VI69" s="63"/>
      <c r="VJ69" s="63"/>
      <c r="VK69" s="63"/>
      <c r="VL69" s="63"/>
      <c r="VM69" s="63"/>
      <c r="VN69" s="63"/>
      <c r="VO69" s="63"/>
      <c r="VP69" s="63"/>
      <c r="VQ69" s="63"/>
      <c r="VR69" s="63"/>
      <c r="VS69" s="63"/>
      <c r="VT69" s="63"/>
      <c r="VU69" s="63"/>
      <c r="VV69" s="63"/>
      <c r="VW69" s="63"/>
      <c r="VX69" s="63"/>
      <c r="VY69" s="63"/>
      <c r="VZ69" s="63"/>
      <c r="WA69" s="63"/>
      <c r="WB69" s="63"/>
      <c r="WC69" s="63"/>
      <c r="WD69" s="63"/>
      <c r="WE69" s="63"/>
      <c r="WF69" s="63"/>
      <c r="WG69" s="63"/>
      <c r="WH69" s="63"/>
      <c r="WI69" s="63"/>
      <c r="WJ69" s="63"/>
      <c r="WK69" s="63"/>
      <c r="WL69" s="63"/>
      <c r="WM69" s="63"/>
      <c r="WN69" s="63"/>
      <c r="WO69" s="63"/>
      <c r="WP69" s="63"/>
      <c r="WQ69" s="63"/>
      <c r="WR69" s="63"/>
      <c r="WS69" s="63"/>
      <c r="WT69" s="63"/>
      <c r="WU69" s="63"/>
      <c r="WV69" s="63"/>
      <c r="WW69" s="63"/>
      <c r="WX69" s="63"/>
      <c r="WY69" s="63"/>
      <c r="WZ69" s="63"/>
      <c r="XA69" s="63"/>
      <c r="XB69" s="63"/>
      <c r="XC69" s="63"/>
      <c r="XD69" s="63"/>
      <c r="XE69" s="63"/>
      <c r="XF69" s="63"/>
      <c r="XG69" s="63"/>
      <c r="XH69" s="63"/>
      <c r="XI69" s="63"/>
      <c r="XJ69" s="63"/>
      <c r="XK69" s="63"/>
      <c r="XL69" s="63"/>
      <c r="XM69" s="63"/>
      <c r="XN69" s="63"/>
      <c r="XO69" s="63"/>
      <c r="XP69" s="63"/>
      <c r="XQ69" s="63"/>
      <c r="XR69" s="63"/>
      <c r="XS69" s="63"/>
      <c r="XT69" s="63"/>
      <c r="XU69" s="63"/>
      <c r="XV69" s="63"/>
      <c r="XW69" s="63"/>
      <c r="XX69" s="63"/>
      <c r="XY69" s="63"/>
      <c r="XZ69" s="63"/>
      <c r="YA69" s="63"/>
      <c r="YB69" s="63"/>
      <c r="YC69" s="63"/>
      <c r="YD69" s="63"/>
      <c r="YE69" s="63"/>
      <c r="YF69" s="63"/>
      <c r="YG69" s="63"/>
      <c r="YH69" s="63"/>
      <c r="YI69" s="63"/>
      <c r="YJ69" s="63"/>
      <c r="YK69" s="63"/>
      <c r="YL69" s="63"/>
      <c r="YM69" s="63"/>
      <c r="YN69" s="63"/>
      <c r="YO69" s="63"/>
      <c r="YP69" s="63"/>
      <c r="YQ69" s="63"/>
      <c r="YR69" s="63"/>
      <c r="YS69" s="63"/>
      <c r="YT69" s="63"/>
      <c r="YU69" s="63"/>
      <c r="YV69" s="63"/>
      <c r="YW69" s="63"/>
      <c r="YX69" s="63"/>
      <c r="YY69" s="63"/>
      <c r="YZ69" s="63"/>
      <c r="ZA69" s="63"/>
      <c r="ZB69" s="63"/>
      <c r="ZC69" s="63"/>
      <c r="ZD69" s="63"/>
      <c r="ZE69" s="63"/>
      <c r="ZF69" s="63"/>
      <c r="ZG69" s="63"/>
      <c r="ZH69" s="63"/>
      <c r="ZI69" s="63"/>
      <c r="ZJ69" s="63"/>
      <c r="ZK69" s="63"/>
      <c r="ZL69" s="63"/>
      <c r="ZM69" s="63"/>
      <c r="ZN69" s="63"/>
      <c r="ZO69" s="63"/>
      <c r="ZP69" s="63"/>
      <c r="ZQ69" s="63"/>
      <c r="ZR69" s="63"/>
      <c r="ZS69" s="63"/>
      <c r="ZT69" s="63"/>
      <c r="ZU69" s="63"/>
      <c r="ZV69" s="63"/>
      <c r="ZW69" s="63"/>
      <c r="ZX69" s="63"/>
      <c r="ZY69" s="63"/>
      <c r="ZZ69" s="63"/>
      <c r="AAA69" s="63"/>
      <c r="AAB69" s="63"/>
      <c r="AAC69" s="63"/>
      <c r="AAD69" s="63"/>
      <c r="AAE69" s="63"/>
      <c r="AAF69" s="63"/>
      <c r="AAG69" s="63"/>
      <c r="AAH69" s="63"/>
      <c r="AAI69" s="63"/>
      <c r="AAJ69" s="63"/>
      <c r="AAK69" s="63"/>
      <c r="AAL69" s="63"/>
      <c r="AAM69" s="63"/>
      <c r="AAN69" s="63"/>
      <c r="AAO69" s="63"/>
      <c r="AAP69" s="63"/>
      <c r="AAQ69" s="63"/>
      <c r="AAR69" s="63"/>
      <c r="AAS69" s="63"/>
      <c r="AAT69" s="63"/>
      <c r="AAU69" s="63"/>
      <c r="AAV69" s="63"/>
      <c r="AAW69" s="63"/>
      <c r="AAX69" s="63"/>
      <c r="AAY69" s="63"/>
      <c r="AAZ69" s="63"/>
      <c r="ABA69" s="63"/>
      <c r="ABB69" s="63"/>
      <c r="ABC69" s="63"/>
      <c r="ABD69" s="63"/>
      <c r="ABE69" s="63"/>
      <c r="ABF69" s="63"/>
      <c r="ABG69" s="63"/>
      <c r="ABH69" s="63"/>
      <c r="ABI69" s="63"/>
      <c r="ABJ69" s="63"/>
      <c r="ABK69" s="63"/>
      <c r="ABL69" s="63"/>
      <c r="ABM69" s="63"/>
      <c r="ABN69" s="63"/>
      <c r="ABO69" s="63"/>
      <c r="ABP69" s="63"/>
      <c r="ABQ69" s="63"/>
      <c r="ABR69" s="63"/>
      <c r="ABS69" s="63"/>
      <c r="ABT69" s="63"/>
      <c r="ABU69" s="63"/>
      <c r="ABV69" s="63"/>
      <c r="ABW69" s="63"/>
      <c r="ABX69" s="63"/>
      <c r="ABY69" s="63"/>
      <c r="ABZ69" s="63"/>
      <c r="ACA69" s="63"/>
      <c r="ACB69" s="63"/>
      <c r="ACC69" s="63"/>
      <c r="ACD69" s="63"/>
      <c r="ACE69" s="63"/>
      <c r="ACF69" s="63"/>
      <c r="ACG69" s="63"/>
      <c r="ACH69" s="63"/>
      <c r="ACI69" s="63"/>
      <c r="ACJ69" s="63"/>
      <c r="ACK69" s="63"/>
      <c r="ACL69" s="63"/>
      <c r="ACM69" s="63"/>
      <c r="ACN69" s="63"/>
      <c r="ACO69" s="63"/>
      <c r="ACP69" s="63"/>
      <c r="ACQ69" s="63"/>
      <c r="ACR69" s="63"/>
      <c r="ACS69" s="63"/>
      <c r="ACT69" s="63"/>
      <c r="ACU69" s="63"/>
      <c r="ACV69" s="63"/>
      <c r="ACW69" s="63"/>
      <c r="ACX69" s="63"/>
      <c r="ACY69" s="63"/>
      <c r="ACZ69" s="63"/>
      <c r="ADA69" s="63"/>
      <c r="ADB69" s="63"/>
      <c r="ADC69" s="63"/>
      <c r="ADD69" s="63"/>
      <c r="ADE69" s="63"/>
      <c r="ADF69" s="63"/>
      <c r="ADG69" s="63"/>
      <c r="ADH69" s="63"/>
      <c r="ADI69" s="63"/>
      <c r="ADJ69" s="63"/>
      <c r="ADK69" s="63"/>
      <c r="ADL69" s="63"/>
      <c r="ADM69" s="63"/>
      <c r="ADN69" s="63"/>
      <c r="ADO69" s="63"/>
      <c r="ADP69" s="63"/>
      <c r="ADQ69" s="63"/>
      <c r="ADR69" s="63"/>
      <c r="ADS69" s="63"/>
      <c r="ADT69" s="63"/>
      <c r="ADU69" s="63"/>
      <c r="ADV69" s="63"/>
      <c r="ADW69" s="63"/>
      <c r="ADX69" s="63"/>
      <c r="ADY69" s="63"/>
      <c r="ADZ69" s="63"/>
      <c r="AEA69" s="63"/>
      <c r="AEB69" s="63"/>
      <c r="AEC69" s="63"/>
      <c r="AED69" s="63"/>
      <c r="AEE69" s="63"/>
      <c r="AEF69" s="63"/>
      <c r="AEG69" s="63"/>
      <c r="AEH69" s="63"/>
      <c r="AEI69" s="63"/>
      <c r="AEJ69" s="63"/>
      <c r="AEK69" s="63"/>
      <c r="AEL69" s="63"/>
      <c r="AEM69" s="63"/>
      <c r="AEN69" s="63"/>
      <c r="AEO69" s="63"/>
      <c r="AEP69" s="63"/>
      <c r="AEQ69" s="63"/>
      <c r="AER69" s="63"/>
      <c r="AES69" s="63"/>
      <c r="AET69" s="63"/>
      <c r="AEU69" s="63"/>
      <c r="AEV69" s="63"/>
      <c r="AEW69" s="63"/>
      <c r="AEX69" s="63"/>
      <c r="AEY69" s="63"/>
      <c r="AEZ69" s="63"/>
      <c r="AFA69" s="63"/>
      <c r="AFB69" s="63"/>
      <c r="AFC69" s="63"/>
      <c r="AFD69" s="63"/>
      <c r="AFE69" s="63"/>
      <c r="AFF69" s="63"/>
      <c r="AFG69" s="63"/>
      <c r="AFH69" s="63"/>
      <c r="AFI69" s="63"/>
      <c r="AFJ69" s="63"/>
      <c r="AFK69" s="63"/>
      <c r="AFL69" s="63"/>
      <c r="AFM69" s="63"/>
      <c r="AFN69" s="63"/>
      <c r="AFO69" s="63"/>
      <c r="AFP69" s="63"/>
      <c r="AFQ69" s="63"/>
      <c r="AFR69" s="63"/>
      <c r="AFS69" s="63"/>
      <c r="AFT69" s="63"/>
      <c r="AFU69" s="63"/>
      <c r="AFV69" s="63"/>
      <c r="AFW69" s="63"/>
      <c r="AFX69" s="63"/>
      <c r="AFY69" s="63"/>
      <c r="AFZ69" s="63"/>
      <c r="AGA69" s="63"/>
      <c r="AGB69" s="63"/>
      <c r="AGC69" s="63"/>
      <c r="AGD69" s="63"/>
      <c r="AGE69" s="63"/>
      <c r="AGF69" s="63"/>
      <c r="AGG69" s="63"/>
      <c r="AGH69" s="63"/>
      <c r="AGI69" s="63"/>
      <c r="AGJ69" s="63"/>
      <c r="AGK69" s="63"/>
      <c r="AGL69" s="63"/>
      <c r="AGM69" s="63"/>
      <c r="AGN69" s="63"/>
      <c r="AGO69" s="63"/>
      <c r="AGP69" s="63"/>
      <c r="AGQ69" s="63"/>
      <c r="AGR69" s="63"/>
      <c r="AGS69" s="63"/>
      <c r="AGT69" s="63"/>
      <c r="AGU69" s="63"/>
      <c r="AGV69" s="63"/>
      <c r="AGW69" s="63"/>
      <c r="AGX69" s="63"/>
      <c r="AGY69" s="63"/>
      <c r="AGZ69" s="63"/>
      <c r="AHA69" s="63"/>
      <c r="AHB69" s="63"/>
      <c r="AHC69" s="63"/>
      <c r="AHD69" s="63"/>
      <c r="AHE69" s="63"/>
      <c r="AHF69" s="63"/>
      <c r="AHG69" s="63"/>
      <c r="AHH69" s="63"/>
      <c r="AHI69" s="63"/>
      <c r="AHJ69" s="63"/>
      <c r="AHK69" s="63"/>
      <c r="AHL69" s="63"/>
      <c r="AHM69" s="63"/>
      <c r="AHN69" s="63"/>
      <c r="AHO69" s="63"/>
      <c r="AHP69" s="63"/>
      <c r="AHQ69" s="63"/>
      <c r="AHR69" s="63"/>
      <c r="AHS69" s="63"/>
      <c r="AHT69" s="63"/>
      <c r="AHU69" s="63"/>
      <c r="AHV69" s="63"/>
      <c r="AHW69" s="63"/>
      <c r="AHX69" s="63"/>
      <c r="AHY69" s="63"/>
      <c r="AHZ69" s="63"/>
      <c r="AIA69" s="63"/>
      <c r="AIB69" s="63"/>
      <c r="AIC69" s="63"/>
      <c r="AID69" s="63"/>
      <c r="AIE69" s="63"/>
      <c r="AIF69" s="63"/>
      <c r="AIG69" s="63"/>
      <c r="AIH69" s="63"/>
      <c r="AII69" s="63"/>
      <c r="AIJ69" s="63"/>
      <c r="AIK69" s="63"/>
      <c r="AIL69" s="63"/>
      <c r="AIM69" s="63"/>
      <c r="AIN69" s="63"/>
      <c r="AIO69" s="63"/>
      <c r="AIP69" s="63"/>
      <c r="AIQ69" s="63"/>
      <c r="AIR69" s="63"/>
      <c r="AIS69" s="63"/>
      <c r="AIT69" s="63"/>
      <c r="AIU69" s="63"/>
      <c r="AIV69" s="63"/>
      <c r="AIW69" s="63"/>
      <c r="AIX69" s="63"/>
      <c r="AIY69" s="63"/>
      <c r="AIZ69" s="63"/>
      <c r="AJA69" s="63"/>
      <c r="AJB69" s="63"/>
      <c r="AJC69" s="63"/>
      <c r="AJD69" s="63"/>
      <c r="AJE69" s="63"/>
      <c r="AJF69" s="63"/>
      <c r="AJG69" s="63"/>
      <c r="AJH69" s="63"/>
      <c r="AJI69" s="63"/>
      <c r="AJJ69" s="63"/>
      <c r="AJK69" s="63"/>
      <c r="AJL69" s="63"/>
      <c r="AJM69" s="63"/>
      <c r="AJN69" s="63"/>
      <c r="AJO69" s="63"/>
      <c r="AJP69" s="63"/>
      <c r="AJQ69" s="63"/>
      <c r="AJR69" s="63"/>
      <c r="AJS69" s="63"/>
      <c r="AJT69" s="63"/>
      <c r="AJU69" s="63"/>
      <c r="AJV69" s="63"/>
      <c r="AJW69" s="63"/>
      <c r="AJX69" s="63"/>
      <c r="AJY69" s="63"/>
      <c r="AJZ69" s="63"/>
      <c r="AKA69" s="63"/>
      <c r="AKB69" s="63"/>
      <c r="AKC69" s="63"/>
      <c r="AKD69" s="63"/>
      <c r="AKE69" s="63"/>
      <c r="AKF69" s="63"/>
      <c r="AKG69" s="63"/>
      <c r="AKH69" s="63"/>
      <c r="AKI69" s="63"/>
      <c r="AKJ69" s="63"/>
      <c r="AKK69" s="63"/>
      <c r="AKL69" s="63"/>
      <c r="AKM69" s="63"/>
      <c r="AKN69" s="63"/>
      <c r="AKO69" s="63"/>
      <c r="AKP69" s="63"/>
      <c r="AKQ69" s="63"/>
      <c r="AKR69" s="63"/>
      <c r="AKS69" s="63"/>
      <c r="AKT69" s="63"/>
      <c r="AKU69" s="63"/>
      <c r="AKV69" s="63"/>
      <c r="AKW69" s="63"/>
      <c r="AKX69" s="63"/>
      <c r="AKY69" s="63"/>
      <c r="AKZ69" s="63"/>
      <c r="ALA69" s="63"/>
      <c r="ALB69" s="63"/>
      <c r="ALC69" s="63"/>
      <c r="ALD69" s="63"/>
      <c r="ALE69" s="63"/>
      <c r="ALF69" s="63"/>
      <c r="ALG69" s="63"/>
      <c r="ALH69" s="63"/>
      <c r="ALI69" s="63"/>
      <c r="ALJ69" s="63"/>
      <c r="ALK69" s="63"/>
      <c r="ALL69" s="63"/>
      <c r="ALM69" s="63"/>
      <c r="ALN69" s="63"/>
      <c r="ALO69" s="63"/>
      <c r="ALP69" s="63"/>
      <c r="ALQ69" s="63"/>
      <c r="ALR69" s="63"/>
      <c r="ALS69" s="63"/>
      <c r="ALT69" s="63"/>
      <c r="ALU69" s="63"/>
      <c r="ALV69" s="63"/>
      <c r="ALW69" s="63"/>
      <c r="ALX69" s="63"/>
      <c r="ALY69" s="63"/>
      <c r="ALZ69" s="63"/>
      <c r="AMA69" s="63"/>
      <c r="AMB69" s="63"/>
      <c r="AMC69" s="63"/>
      <c r="AMD69" s="63"/>
      <c r="AME69" s="63"/>
      <c r="AMF69" s="63"/>
      <c r="AMG69" s="63"/>
      <c r="AMH69" s="63"/>
      <c r="AMI69" s="63"/>
      <c r="AMJ69" s="63"/>
      <c r="AMK69" s="63"/>
      <c r="AML69" s="63"/>
      <c r="AMM69" s="63"/>
      <c r="AMN69" s="63"/>
      <c r="AMO69" s="63"/>
      <c r="AMP69" s="63"/>
      <c r="AMQ69" s="63"/>
      <c r="AMR69" s="63"/>
      <c r="AMS69" s="63"/>
      <c r="AMT69" s="63"/>
      <c r="AMU69" s="63"/>
      <c r="AMV69" s="63"/>
      <c r="AMW69" s="63"/>
      <c r="AMX69" s="63"/>
      <c r="AMY69" s="63"/>
      <c r="AMZ69" s="63"/>
      <c r="ANA69" s="63"/>
      <c r="ANB69" s="63"/>
      <c r="ANC69" s="63"/>
      <c r="AND69" s="63"/>
      <c r="ANE69" s="63"/>
      <c r="ANF69" s="63"/>
      <c r="ANG69" s="63"/>
      <c r="ANH69" s="63"/>
      <c r="ANI69" s="63"/>
      <c r="ANJ69" s="63"/>
      <c r="ANK69" s="63"/>
      <c r="ANL69" s="63"/>
      <c r="ANM69" s="63"/>
      <c r="ANN69" s="63"/>
      <c r="ANO69" s="63"/>
      <c r="ANP69" s="63"/>
      <c r="ANQ69" s="63"/>
      <c r="ANR69" s="63"/>
      <c r="ANS69" s="63"/>
      <c r="ANT69" s="63"/>
      <c r="ANU69" s="63"/>
      <c r="ANV69" s="63"/>
      <c r="ANW69" s="63"/>
      <c r="ANX69" s="63"/>
      <c r="ANY69" s="63"/>
      <c r="ANZ69" s="63"/>
      <c r="AOA69" s="63"/>
      <c r="AOB69" s="63"/>
      <c r="AOC69" s="63"/>
      <c r="AOD69" s="63"/>
      <c r="AOE69" s="63"/>
      <c r="AOF69" s="63"/>
      <c r="AOG69" s="63"/>
      <c r="AOH69" s="63"/>
      <c r="AOI69" s="63"/>
      <c r="AOJ69" s="63"/>
      <c r="AOK69" s="63"/>
      <c r="AOL69" s="63"/>
      <c r="AOM69" s="63"/>
      <c r="AON69" s="63"/>
      <c r="AOO69" s="63"/>
      <c r="AOP69" s="63"/>
      <c r="AOQ69" s="63"/>
      <c r="AOR69" s="63"/>
      <c r="AOS69" s="63"/>
      <c r="AOT69" s="63"/>
      <c r="AOU69" s="63"/>
      <c r="AOV69" s="63"/>
      <c r="AOW69" s="63"/>
      <c r="AOX69" s="63"/>
      <c r="AOY69" s="63"/>
      <c r="AOZ69" s="63"/>
      <c r="APA69" s="63"/>
      <c r="APB69" s="63"/>
      <c r="APC69" s="63"/>
      <c r="APD69" s="63"/>
      <c r="APE69" s="63"/>
      <c r="APF69" s="63"/>
      <c r="APG69" s="63"/>
      <c r="APH69" s="63"/>
      <c r="API69" s="63"/>
      <c r="APJ69" s="63"/>
      <c r="APK69" s="63"/>
      <c r="APL69" s="63"/>
      <c r="APM69" s="63"/>
      <c r="APN69" s="63"/>
      <c r="APO69" s="63"/>
      <c r="APP69" s="63"/>
      <c r="APQ69" s="63"/>
      <c r="APR69" s="63"/>
      <c r="APS69" s="63"/>
      <c r="APT69" s="63"/>
      <c r="APU69" s="63"/>
      <c r="APV69" s="63"/>
      <c r="APW69" s="63"/>
      <c r="APX69" s="63"/>
      <c r="APY69" s="63"/>
      <c r="APZ69" s="63"/>
      <c r="AQA69" s="63"/>
      <c r="AQB69" s="63"/>
      <c r="AQC69" s="63"/>
      <c r="AQD69" s="63"/>
      <c r="AQE69" s="63"/>
      <c r="AQF69" s="63"/>
      <c r="AQG69" s="63"/>
      <c r="AQH69" s="63"/>
      <c r="AQI69" s="63"/>
      <c r="AQJ69" s="63"/>
      <c r="AQK69" s="63"/>
      <c r="AQL69" s="63"/>
      <c r="AQM69" s="63"/>
      <c r="AQN69" s="63"/>
      <c r="AQO69" s="63"/>
      <c r="AQP69" s="63"/>
      <c r="AQQ69" s="63"/>
      <c r="AQR69" s="63"/>
      <c r="AQS69" s="63"/>
      <c r="AQT69" s="63"/>
      <c r="AQU69" s="63"/>
      <c r="AQV69" s="63"/>
      <c r="AQW69" s="63"/>
      <c r="AQX69" s="63"/>
      <c r="AQY69" s="63"/>
      <c r="AQZ69" s="63"/>
      <c r="ARA69" s="63"/>
      <c r="ARB69" s="63"/>
      <c r="ARC69" s="63"/>
      <c r="ARD69" s="63"/>
      <c r="ARE69" s="63"/>
      <c r="ARF69" s="63"/>
      <c r="ARG69" s="63"/>
      <c r="ARH69" s="63"/>
      <c r="ARI69" s="63"/>
      <c r="ARJ69" s="63"/>
      <c r="ARK69" s="63"/>
      <c r="ARL69" s="63"/>
      <c r="ARM69" s="63"/>
      <c r="ARN69" s="63"/>
      <c r="ARO69" s="63"/>
      <c r="ARP69" s="63"/>
      <c r="ARQ69" s="63"/>
      <c r="ARR69" s="63"/>
      <c r="ARS69" s="63"/>
      <c r="ART69" s="63"/>
      <c r="ARU69" s="63"/>
      <c r="ARV69" s="63"/>
      <c r="ARW69" s="63"/>
      <c r="ARX69" s="63"/>
      <c r="ARY69" s="63"/>
      <c r="ARZ69" s="63"/>
      <c r="ASA69" s="63"/>
      <c r="ASB69" s="63"/>
      <c r="ASC69" s="63"/>
      <c r="ASD69" s="63"/>
      <c r="ASE69" s="63"/>
      <c r="ASF69" s="63"/>
      <c r="ASG69" s="63"/>
      <c r="ASH69" s="63"/>
      <c r="ASI69" s="63"/>
      <c r="ASJ69" s="63"/>
      <c r="ASK69" s="63"/>
      <c r="ASL69" s="63"/>
      <c r="ASM69" s="63"/>
      <c r="ASN69" s="63"/>
      <c r="ASO69" s="63"/>
      <c r="ASP69" s="63"/>
      <c r="ASQ69" s="63"/>
      <c r="ASR69" s="63"/>
      <c r="ASS69" s="63"/>
      <c r="AST69" s="63"/>
      <c r="ASU69" s="63"/>
      <c r="ASV69" s="63"/>
      <c r="ASW69" s="63"/>
      <c r="ASX69" s="63"/>
      <c r="ASY69" s="63"/>
      <c r="ASZ69" s="63"/>
      <c r="ATA69" s="63"/>
      <c r="ATB69" s="63"/>
      <c r="ATC69" s="63"/>
      <c r="ATD69" s="63"/>
      <c r="ATE69" s="63"/>
      <c r="ATF69" s="63"/>
      <c r="ATG69" s="63"/>
      <c r="ATH69" s="63"/>
      <c r="ATI69" s="63"/>
      <c r="ATJ69" s="63"/>
      <c r="ATK69" s="63"/>
      <c r="ATL69" s="63"/>
      <c r="ATM69" s="63"/>
      <c r="ATN69" s="63"/>
      <c r="ATO69" s="63"/>
      <c r="ATP69" s="63"/>
      <c r="ATQ69" s="63"/>
      <c r="ATR69" s="63"/>
      <c r="ATS69" s="63"/>
      <c r="ATT69" s="63"/>
      <c r="ATU69" s="63"/>
      <c r="ATV69" s="63"/>
      <c r="ATW69" s="63"/>
      <c r="ATX69" s="63"/>
      <c r="ATY69" s="63"/>
      <c r="ATZ69" s="63"/>
      <c r="AUA69" s="63"/>
      <c r="AUB69" s="63"/>
      <c r="AUC69" s="63"/>
      <c r="AUD69" s="63"/>
      <c r="AUE69" s="63"/>
      <c r="AUF69" s="63"/>
      <c r="AUG69" s="63"/>
      <c r="AUH69" s="63"/>
      <c r="AUI69" s="63"/>
      <c r="AUJ69" s="63"/>
      <c r="AUK69" s="63"/>
      <c r="AUL69" s="63"/>
      <c r="AUM69" s="63"/>
      <c r="AUN69" s="63"/>
      <c r="AUO69" s="63"/>
      <c r="AUP69" s="63"/>
      <c r="AUQ69" s="63"/>
      <c r="AUR69" s="63"/>
      <c r="AUS69" s="63"/>
      <c r="AUT69" s="63"/>
      <c r="AUU69" s="63"/>
      <c r="AUV69" s="63"/>
      <c r="AUW69" s="63"/>
      <c r="AUX69" s="63"/>
      <c r="AUY69" s="63"/>
      <c r="AUZ69" s="63"/>
      <c r="AVA69" s="63"/>
      <c r="AVB69" s="63"/>
      <c r="AVC69" s="63"/>
      <c r="AVD69" s="63"/>
      <c r="AVE69" s="63"/>
      <c r="AVF69" s="63"/>
      <c r="AVG69" s="63"/>
      <c r="AVH69" s="63"/>
      <c r="AVI69" s="63"/>
      <c r="AVJ69" s="63"/>
      <c r="AVK69" s="63"/>
      <c r="AVL69" s="63"/>
      <c r="AVM69" s="63"/>
      <c r="AVN69" s="63"/>
      <c r="AVO69" s="63"/>
      <c r="AVP69" s="63"/>
      <c r="AVQ69" s="63"/>
      <c r="AVR69" s="63"/>
      <c r="AVS69" s="63"/>
      <c r="AVT69" s="63"/>
      <c r="AVU69" s="63"/>
      <c r="AVV69" s="63"/>
      <c r="AVW69" s="63"/>
      <c r="AVX69" s="63"/>
      <c r="AVY69" s="63"/>
      <c r="AVZ69" s="63"/>
      <c r="AWA69" s="63"/>
      <c r="AWB69" s="63"/>
      <c r="AWC69" s="63"/>
      <c r="AWD69" s="63"/>
      <c r="AWE69" s="63"/>
      <c r="AWF69" s="63"/>
      <c r="AWG69" s="63"/>
      <c r="AWH69" s="63"/>
      <c r="AWI69" s="63"/>
      <c r="AWJ69" s="63"/>
      <c r="AWK69" s="63"/>
      <c r="AWL69" s="63"/>
      <c r="AWM69" s="63"/>
      <c r="AWN69" s="63"/>
      <c r="AWO69" s="63"/>
      <c r="AWP69" s="63"/>
      <c r="AWQ69" s="63"/>
      <c r="AWR69" s="63"/>
      <c r="AWS69" s="63"/>
      <c r="AWT69" s="63"/>
      <c r="AWU69" s="63"/>
      <c r="AWV69" s="63"/>
      <c r="AWW69" s="63"/>
      <c r="AWX69" s="63"/>
      <c r="AWY69" s="63"/>
      <c r="AWZ69" s="63"/>
      <c r="AXA69" s="63"/>
      <c r="AXB69" s="63"/>
      <c r="AXC69" s="63"/>
      <c r="AXD69" s="63"/>
      <c r="AXE69" s="63"/>
      <c r="AXF69" s="63"/>
      <c r="AXG69" s="63"/>
      <c r="AXH69" s="63"/>
      <c r="AXI69" s="63"/>
      <c r="AXJ69" s="63"/>
      <c r="AXK69" s="63"/>
      <c r="AXL69" s="63"/>
      <c r="AXM69" s="63"/>
      <c r="AXN69" s="63"/>
      <c r="AXO69" s="63"/>
      <c r="AXP69" s="63"/>
      <c r="AXQ69" s="63"/>
      <c r="AXR69" s="63"/>
      <c r="AXS69" s="63"/>
      <c r="AXT69" s="63"/>
      <c r="AXU69" s="63"/>
      <c r="AXV69" s="63"/>
      <c r="AXW69" s="63"/>
      <c r="AXX69" s="63"/>
      <c r="AXY69" s="63"/>
      <c r="AXZ69" s="63"/>
      <c r="AYA69" s="63"/>
      <c r="AYB69" s="63"/>
      <c r="AYC69" s="63"/>
      <c r="AYD69" s="63"/>
      <c r="AYE69" s="63"/>
      <c r="AYF69" s="63"/>
      <c r="AYG69" s="63"/>
      <c r="AYH69" s="63"/>
      <c r="AYI69" s="63"/>
      <c r="AYJ69" s="63"/>
      <c r="AYK69" s="63"/>
      <c r="AYL69" s="63"/>
      <c r="AYM69" s="63"/>
      <c r="AYN69" s="63"/>
      <c r="AYO69" s="63"/>
      <c r="AYP69" s="63"/>
      <c r="AYQ69" s="63"/>
      <c r="AYR69" s="63"/>
      <c r="AYS69" s="63"/>
      <c r="AYT69" s="63"/>
      <c r="AYU69" s="63"/>
      <c r="AYV69" s="63"/>
      <c r="AYW69" s="63"/>
      <c r="AYX69" s="63"/>
      <c r="AYY69" s="63"/>
      <c r="AYZ69" s="63"/>
      <c r="AZA69" s="63"/>
      <c r="AZB69" s="63"/>
      <c r="AZC69" s="63"/>
      <c r="AZD69" s="63"/>
      <c r="AZE69" s="63"/>
      <c r="AZF69" s="63"/>
      <c r="AZG69" s="63"/>
      <c r="AZH69" s="63"/>
      <c r="AZI69" s="63"/>
      <c r="AZJ69" s="63"/>
      <c r="AZK69" s="63"/>
      <c r="AZL69" s="63"/>
      <c r="AZM69" s="63"/>
      <c r="AZN69" s="63"/>
      <c r="AZO69" s="63"/>
      <c r="AZP69" s="63"/>
      <c r="AZQ69" s="63"/>
      <c r="AZR69" s="63"/>
      <c r="AZS69" s="63"/>
      <c r="AZT69" s="63"/>
      <c r="AZU69" s="63"/>
      <c r="AZV69" s="63"/>
      <c r="AZW69" s="63"/>
      <c r="AZX69" s="63"/>
      <c r="AZY69" s="63"/>
      <c r="AZZ69" s="63"/>
      <c r="BAA69" s="63"/>
      <c r="BAB69" s="63"/>
      <c r="BAC69" s="63"/>
      <c r="BAD69" s="63"/>
      <c r="BAE69" s="63"/>
      <c r="BAF69" s="63"/>
      <c r="BAG69" s="63"/>
      <c r="BAH69" s="63"/>
      <c r="BAI69" s="63"/>
      <c r="BAJ69" s="63"/>
      <c r="BAK69" s="63"/>
      <c r="BAL69" s="63"/>
      <c r="BAM69" s="63"/>
      <c r="BAN69" s="63"/>
      <c r="BAO69" s="63"/>
      <c r="BAP69" s="63"/>
      <c r="BAQ69" s="63"/>
      <c r="BAR69" s="63"/>
      <c r="BAS69" s="63"/>
      <c r="BAT69" s="63"/>
      <c r="BAU69" s="63"/>
      <c r="BAV69" s="63"/>
      <c r="BAW69" s="63"/>
      <c r="BAX69" s="63"/>
      <c r="BAY69" s="63"/>
      <c r="BAZ69" s="63"/>
      <c r="BBA69" s="63"/>
      <c r="BBB69" s="63"/>
      <c r="BBC69" s="63"/>
      <c r="BBD69" s="63"/>
      <c r="BBE69" s="63"/>
      <c r="BBF69" s="63"/>
      <c r="BBG69" s="63"/>
      <c r="BBH69" s="63"/>
      <c r="BBI69" s="63"/>
      <c r="BBJ69" s="63"/>
      <c r="BBK69" s="63"/>
      <c r="BBL69" s="63"/>
      <c r="BBM69" s="63"/>
      <c r="BBN69" s="63"/>
      <c r="BBO69" s="63"/>
      <c r="BBP69" s="63"/>
      <c r="BBQ69" s="63"/>
      <c r="BBR69" s="63"/>
      <c r="BBS69" s="63"/>
      <c r="BBT69" s="63"/>
      <c r="BBU69" s="63"/>
      <c r="BBV69" s="63"/>
      <c r="BBW69" s="63"/>
      <c r="BBX69" s="63"/>
      <c r="BBY69" s="63"/>
      <c r="BBZ69" s="63"/>
      <c r="BCA69" s="63"/>
      <c r="BCB69" s="63"/>
      <c r="BCC69" s="63"/>
      <c r="BCD69" s="63"/>
      <c r="BCE69" s="63"/>
      <c r="BCF69" s="63"/>
      <c r="BCG69" s="63"/>
      <c r="BCH69" s="63"/>
      <c r="BCI69" s="63"/>
      <c r="BCJ69" s="63"/>
      <c r="BCK69" s="63"/>
      <c r="BCL69" s="63"/>
      <c r="BCM69" s="63"/>
      <c r="BCN69" s="63"/>
      <c r="BCO69" s="63"/>
      <c r="BCP69" s="63"/>
      <c r="BCQ69" s="63"/>
      <c r="BCR69" s="63"/>
      <c r="BCS69" s="63"/>
      <c r="BCT69" s="63"/>
      <c r="BCU69" s="63"/>
      <c r="BCV69" s="63"/>
      <c r="BCW69" s="63"/>
      <c r="BCX69" s="63"/>
      <c r="BCY69" s="63"/>
      <c r="BCZ69" s="63"/>
      <c r="BDA69" s="63"/>
      <c r="BDB69" s="63"/>
      <c r="BDC69" s="63"/>
      <c r="BDD69" s="63"/>
      <c r="BDE69" s="63"/>
      <c r="BDF69" s="63"/>
      <c r="BDG69" s="63"/>
      <c r="BDH69" s="63"/>
      <c r="BDI69" s="63"/>
      <c r="BDJ69" s="63"/>
      <c r="BDK69" s="63"/>
      <c r="BDL69" s="63"/>
      <c r="BDM69" s="63"/>
      <c r="BDN69" s="63"/>
      <c r="BDO69" s="63"/>
      <c r="BDP69" s="63"/>
      <c r="BDQ69" s="63"/>
      <c r="BDR69" s="63"/>
      <c r="BDS69" s="63"/>
      <c r="BDT69" s="63"/>
      <c r="BDU69" s="63"/>
      <c r="BDV69" s="63"/>
      <c r="BDW69" s="63"/>
      <c r="BDX69" s="63"/>
      <c r="BDY69" s="63"/>
      <c r="BDZ69" s="63"/>
      <c r="BEA69" s="63"/>
      <c r="BEB69" s="63"/>
      <c r="BEC69" s="63"/>
      <c r="BED69" s="63"/>
      <c r="BEE69" s="63"/>
      <c r="BEF69" s="63"/>
      <c r="BEG69" s="63"/>
      <c r="BEH69" s="63"/>
      <c r="BEI69" s="63"/>
      <c r="BEJ69" s="63"/>
      <c r="BEK69" s="63"/>
      <c r="BEL69" s="63"/>
      <c r="BEM69" s="63"/>
      <c r="BEN69" s="63"/>
      <c r="BEO69" s="63"/>
      <c r="BEP69" s="63"/>
      <c r="BEQ69" s="63"/>
      <c r="BER69" s="63"/>
      <c r="BES69" s="63"/>
      <c r="BET69" s="63"/>
      <c r="BEU69" s="63"/>
      <c r="BEV69" s="63"/>
      <c r="BEW69" s="63"/>
      <c r="BEX69" s="63"/>
      <c r="BEY69" s="63"/>
      <c r="BEZ69" s="63"/>
      <c r="BFA69" s="63"/>
      <c r="BFB69" s="63"/>
      <c r="BFC69" s="63"/>
      <c r="BFD69" s="63"/>
      <c r="BFE69" s="63"/>
      <c r="BFF69" s="63"/>
      <c r="BFG69" s="63"/>
      <c r="BFH69" s="63"/>
      <c r="BFI69" s="63"/>
      <c r="BFJ69" s="63"/>
      <c r="BFK69" s="63"/>
      <c r="BFL69" s="63"/>
      <c r="BFM69" s="63"/>
      <c r="BFN69" s="63"/>
      <c r="BFO69" s="63"/>
      <c r="BFP69" s="63"/>
      <c r="BFQ69" s="63"/>
      <c r="BFR69" s="63"/>
      <c r="BFS69" s="63"/>
      <c r="BFT69" s="63"/>
      <c r="BFU69" s="63"/>
      <c r="BFV69" s="63"/>
      <c r="BFW69" s="63"/>
      <c r="BFX69" s="63"/>
      <c r="BFY69" s="63"/>
      <c r="BFZ69" s="63"/>
      <c r="BGA69" s="63"/>
      <c r="BGB69" s="63"/>
      <c r="BGC69" s="63"/>
      <c r="BGD69" s="63"/>
      <c r="BGE69" s="63"/>
      <c r="BGF69" s="63"/>
      <c r="BGG69" s="63"/>
      <c r="BGH69" s="63"/>
      <c r="BGI69" s="63"/>
      <c r="BGJ69" s="63"/>
      <c r="BGK69" s="63"/>
      <c r="BGL69" s="63"/>
      <c r="BGM69" s="63"/>
      <c r="BGN69" s="63"/>
      <c r="BGO69" s="63"/>
      <c r="BGP69" s="63"/>
      <c r="BGQ69" s="63"/>
      <c r="BGR69" s="63"/>
      <c r="BGS69" s="63"/>
      <c r="BGT69" s="63"/>
      <c r="BGU69" s="63"/>
      <c r="BGV69" s="63"/>
      <c r="BGW69" s="63"/>
      <c r="BGX69" s="63"/>
      <c r="BGY69" s="63"/>
      <c r="BGZ69" s="63"/>
      <c r="BHA69" s="63"/>
      <c r="BHB69" s="63"/>
      <c r="BHC69" s="63"/>
      <c r="BHD69" s="63"/>
      <c r="BHE69" s="63"/>
      <c r="BHF69" s="63"/>
      <c r="BHG69" s="63"/>
      <c r="BHH69" s="63"/>
      <c r="BHI69" s="63"/>
      <c r="BHJ69" s="63"/>
      <c r="BHK69" s="63"/>
      <c r="BHL69" s="63"/>
      <c r="BHM69" s="63"/>
      <c r="BHN69" s="63"/>
      <c r="BHO69" s="63"/>
      <c r="BHP69" s="63"/>
      <c r="BHQ69" s="63"/>
      <c r="BHR69" s="63"/>
      <c r="BHS69" s="63"/>
      <c r="BHT69" s="63"/>
      <c r="BHU69" s="63"/>
      <c r="BHV69" s="63"/>
      <c r="BHW69" s="63"/>
      <c r="BHX69" s="63"/>
      <c r="BHY69" s="63"/>
      <c r="BHZ69" s="63"/>
      <c r="BIA69" s="63"/>
      <c r="BIB69" s="63"/>
      <c r="BIC69" s="63"/>
      <c r="BID69" s="63"/>
      <c r="BIE69" s="63"/>
      <c r="BIF69" s="63"/>
      <c r="BIG69" s="63"/>
      <c r="BIH69" s="63"/>
      <c r="BII69" s="63"/>
      <c r="BIJ69" s="63"/>
      <c r="BIK69" s="63"/>
      <c r="BIL69" s="63"/>
      <c r="BIM69" s="63"/>
      <c r="BIN69" s="63"/>
      <c r="BIO69" s="63"/>
      <c r="BIP69" s="63"/>
      <c r="BIQ69" s="63"/>
      <c r="BIR69" s="63"/>
      <c r="BIS69" s="63"/>
      <c r="BIT69" s="63"/>
      <c r="BIU69" s="63"/>
      <c r="BIV69" s="63"/>
      <c r="BIW69" s="63"/>
      <c r="BIX69" s="63"/>
      <c r="BIY69" s="63"/>
      <c r="BIZ69" s="63"/>
      <c r="BJA69" s="63"/>
      <c r="BJB69" s="63"/>
      <c r="BJC69" s="63"/>
      <c r="BJD69" s="63"/>
      <c r="BJE69" s="63"/>
      <c r="BJF69" s="63"/>
      <c r="BJG69" s="63"/>
      <c r="BJH69" s="63"/>
      <c r="BJI69" s="63"/>
      <c r="BJJ69" s="63"/>
      <c r="BJK69" s="63"/>
      <c r="BJL69" s="63"/>
      <c r="BJM69" s="63"/>
      <c r="BJN69" s="63"/>
      <c r="BJO69" s="63"/>
      <c r="BJP69" s="63"/>
      <c r="BJQ69" s="63"/>
      <c r="BJR69" s="63"/>
      <c r="BJS69" s="63"/>
      <c r="BJT69" s="63"/>
      <c r="BJU69" s="63"/>
      <c r="BJV69" s="63"/>
      <c r="BJW69" s="63"/>
      <c r="BJX69" s="63"/>
      <c r="BJY69" s="63"/>
      <c r="BJZ69" s="63"/>
      <c r="BKA69" s="63"/>
      <c r="BKB69" s="63"/>
      <c r="BKC69" s="63"/>
      <c r="BKD69" s="63"/>
      <c r="BKE69" s="63"/>
      <c r="BKF69" s="63"/>
      <c r="BKG69" s="63"/>
      <c r="BKH69" s="63"/>
      <c r="BKI69" s="63"/>
      <c r="BKJ69" s="63"/>
      <c r="BKK69" s="63"/>
      <c r="BKL69" s="63"/>
      <c r="BKM69" s="63"/>
      <c r="BKN69" s="63"/>
      <c r="BKO69" s="63"/>
      <c r="BKP69" s="63"/>
      <c r="BKQ69" s="63"/>
      <c r="BKR69" s="63"/>
      <c r="BKS69" s="63"/>
      <c r="BKT69" s="63"/>
      <c r="BKU69" s="63"/>
      <c r="BKV69" s="63"/>
      <c r="BKW69" s="63"/>
      <c r="BKX69" s="63"/>
      <c r="BKY69" s="63"/>
      <c r="BKZ69" s="63"/>
      <c r="BLA69" s="63"/>
      <c r="BLB69" s="63"/>
      <c r="BLC69" s="63"/>
      <c r="BLD69" s="63"/>
      <c r="BLE69" s="63"/>
      <c r="BLF69" s="63"/>
      <c r="BLG69" s="63"/>
      <c r="BLH69" s="63"/>
      <c r="BLI69" s="63"/>
      <c r="BLJ69" s="63"/>
      <c r="BLK69" s="63"/>
      <c r="BLL69" s="63"/>
      <c r="BLM69" s="63"/>
      <c r="BLN69" s="63"/>
      <c r="BLO69" s="63"/>
      <c r="BLP69" s="63"/>
      <c r="BLQ69" s="63"/>
      <c r="BLR69" s="63"/>
      <c r="BLS69" s="63"/>
      <c r="BLT69" s="63"/>
      <c r="BLU69" s="63"/>
      <c r="BLV69" s="63"/>
      <c r="BLW69" s="63"/>
      <c r="BLX69" s="63"/>
      <c r="BLY69" s="63"/>
      <c r="BLZ69" s="63"/>
      <c r="BMA69" s="63"/>
      <c r="BMB69" s="63"/>
      <c r="BMC69" s="63"/>
      <c r="BMD69" s="63"/>
      <c r="BME69" s="63"/>
    </row>
    <row r="70" spans="1:1695" s="1" customFormat="1" ht="15" hidden="1" customHeight="1" x14ac:dyDescent="0.25">
      <c r="A70" s="107" t="s">
        <v>263</v>
      </c>
      <c r="B70" s="119" t="e">
        <f>VLOOKUP(A70,'Tirantes - Executados'!$A$8:$M$404,10,FALSE)</f>
        <v>#N/A</v>
      </c>
      <c r="C70" s="133" t="e">
        <f>VLOOKUP(A70,'Tirantes - Executados'!$A$1:$M$405,17,FALSE)</f>
        <v>#N/A</v>
      </c>
      <c r="D70" s="122" t="e">
        <f>VLOOKUP(A70,'Tirantes - Executados'!$A$8:$M$404,18,FALSE)</f>
        <v>#N/A</v>
      </c>
      <c r="E70" s="133" t="e">
        <f>VLOOKUP(A70,'Tirantes - Executados'!$A$1:$M$405,19,FALSE)</f>
        <v>#N/A</v>
      </c>
      <c r="F70" s="122" t="e">
        <f>VLOOKUP(A70,'Tirantes - Executados'!$A$8:$M$404,20,FALSE)</f>
        <v>#N/A</v>
      </c>
      <c r="G70" s="133" t="e">
        <f>VLOOKUP(A70,'Tirantes - Executados'!$A$1:$M$405,21,FALSE)</f>
        <v>#N/A</v>
      </c>
      <c r="H70" s="122" t="e">
        <f>VLOOKUP(A70,'Tirantes - Executados'!$A$8:$M$404,22,FALSE)</f>
        <v>#N/A</v>
      </c>
      <c r="I70" s="133" t="e">
        <f>VLOOKUP(A70,'Tirantes - Executados'!$A$1:$M$405,23,FALSE)</f>
        <v>#N/A</v>
      </c>
      <c r="J70" s="122" t="e">
        <f>VLOOKUP(A70,'Tirantes - Executados'!$A$8:$M$404,24,FALSE)</f>
        <v>#N/A</v>
      </c>
      <c r="K70" s="108" t="e">
        <f>VLOOKUP(A70,'Tirantes - Executados'!$A$8:$M$404,11,FALSE)</f>
        <v>#N/A</v>
      </c>
      <c r="L70" s="133" t="e">
        <f>VLOOKUP(A70,'Tirantes - Executados'!$A$1:$M$405,28,FALSE)</f>
        <v>#N/A</v>
      </c>
      <c r="M70" s="122" t="e">
        <f>VLOOKUP(A70,'Tirantes - Executados'!$A$8:$M$404,29,FALSE)</f>
        <v>#N/A</v>
      </c>
      <c r="N70" s="133" t="e">
        <f>VLOOKUP(A70,'Tirantes - Executados'!$A$1:$M$405,30,FALSE)</f>
        <v>#N/A</v>
      </c>
      <c r="O70" s="122" t="e">
        <f>VLOOKUP(A70,'Tirantes - Executados'!$A$8:$M$404,31,FALSE)</f>
        <v>#N/A</v>
      </c>
      <c r="P70" s="133" t="e">
        <f>VLOOKUP(A70,'Tirantes - Executados'!$A$1:$M$405,32,FALSE)</f>
        <v>#N/A</v>
      </c>
      <c r="Q70" s="122" t="e">
        <f>VLOOKUP(A70,'Tirantes - Executados'!$A$8:$M$404,33,FALSE)</f>
        <v>#N/A</v>
      </c>
      <c r="R70" s="133" t="e">
        <f>VLOOKUP(A70,'Tirantes - Executados'!$A$1:$M$405,34,FALSE)</f>
        <v>#N/A</v>
      </c>
      <c r="S70" s="122" t="e">
        <f>VLOOKUP(A70,'Tirantes - Executados'!$A$8:$M$404,35,FALSE)</f>
        <v>#N/A</v>
      </c>
      <c r="T70" s="108" t="e">
        <f>VLOOKUP(A70,'Tirantes - Executados'!$A$8:$M$404,12,FALSE)</f>
        <v>#N/A</v>
      </c>
      <c r="U70" s="133" t="e">
        <f>VLOOKUP(A70,'Tirantes - Executados'!$A$1:$M$405,39,FALSE)</f>
        <v>#N/A</v>
      </c>
      <c r="V70" s="122" t="e">
        <f>VLOOKUP(A70,'Tirantes - Executados'!$A$8:$M$404,40,FALSE)</f>
        <v>#N/A</v>
      </c>
      <c r="W70" s="133" t="e">
        <f>VLOOKUP(A70,'Tirantes - Executados'!$A$1:$M$405,41,FALSE)</f>
        <v>#N/A</v>
      </c>
      <c r="X70" s="122" t="e">
        <f>VLOOKUP(A70,'Tirantes - Executados'!$A$8:$M$404,42,FALSE)</f>
        <v>#N/A</v>
      </c>
      <c r="Y70" s="133" t="e">
        <f>VLOOKUP(A70,'Tirantes - Executados'!$A$1:$M$405,43,FALSE)</f>
        <v>#N/A</v>
      </c>
      <c r="Z70" s="122" t="e">
        <f>VLOOKUP(A70,'Tirantes - Executados'!$A$8:$M$404,44,FALSE)</f>
        <v>#N/A</v>
      </c>
      <c r="AA70" s="133" t="e">
        <f>VLOOKUP(A70,'Tirantes - Executados'!$A$1:$M$405,45,FALSE)</f>
        <v>#N/A</v>
      </c>
      <c r="AB70" s="132" t="e">
        <f>VLOOKUP(A70,'Tirantes - Executados'!$A$8:$M$404,46,FALSE)</f>
        <v>#N/A</v>
      </c>
      <c r="AC70" s="99" t="s">
        <v>300</v>
      </c>
      <c r="AD70" s="109" t="e">
        <f>VLOOKUP(A70,'Tirantes - Executados'!$A$8:$M$404,14,FALSE)</f>
        <v>#N/A</v>
      </c>
      <c r="AE70" s="63"/>
      <c r="AF70" s="118" t="e">
        <f>VLOOKUP(A70,'Tirantes - Executados'!$A$1:$M$569,13,FALSE)</f>
        <v>#N/A</v>
      </c>
      <c r="AG70" s="63"/>
      <c r="AH70" s="63"/>
      <c r="AI70" s="230" t="e">
        <f>VLOOKUP(A70,'Tirantes - Executados'!$A$7:$M$404,50)</f>
        <v>#REF!</v>
      </c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  <c r="JI70" s="63"/>
      <c r="JJ70" s="63"/>
      <c r="JK70" s="63"/>
      <c r="JL70" s="63"/>
      <c r="JM70" s="63"/>
      <c r="JN70" s="63"/>
      <c r="JO70" s="63"/>
      <c r="JP70" s="63"/>
      <c r="JQ70" s="63"/>
      <c r="JR70" s="63"/>
      <c r="JS70" s="63"/>
      <c r="JT70" s="63"/>
      <c r="JU70" s="63"/>
      <c r="JV70" s="63"/>
      <c r="JW70" s="63"/>
      <c r="JX70" s="63"/>
      <c r="JY70" s="63"/>
      <c r="JZ70" s="63"/>
      <c r="KA70" s="63"/>
      <c r="KB70" s="63"/>
      <c r="KC70" s="63"/>
      <c r="KD70" s="63"/>
      <c r="KE70" s="63"/>
      <c r="KF70" s="63"/>
      <c r="KG70" s="63"/>
      <c r="KH70" s="63"/>
      <c r="KI70" s="63"/>
      <c r="KJ70" s="63"/>
      <c r="KK70" s="63"/>
      <c r="KL70" s="63"/>
      <c r="KM70" s="63"/>
      <c r="KN70" s="63"/>
      <c r="KO70" s="63"/>
      <c r="KP70" s="63"/>
      <c r="KQ70" s="63"/>
      <c r="KR70" s="63"/>
      <c r="KS70" s="63"/>
      <c r="KT70" s="63"/>
      <c r="KU70" s="63"/>
      <c r="KV70" s="63"/>
      <c r="KW70" s="63"/>
      <c r="KX70" s="63"/>
      <c r="KY70" s="63"/>
      <c r="KZ70" s="63"/>
      <c r="LA70" s="63"/>
      <c r="LB70" s="63"/>
      <c r="LC70" s="63"/>
      <c r="LD70" s="63"/>
      <c r="LE70" s="63"/>
      <c r="LF70" s="63"/>
      <c r="LG70" s="63"/>
      <c r="LH70" s="63"/>
      <c r="LI70" s="63"/>
      <c r="LJ70" s="63"/>
      <c r="LK70" s="63"/>
      <c r="LL70" s="63"/>
      <c r="LM70" s="63"/>
      <c r="LN70" s="63"/>
      <c r="LO70" s="63"/>
      <c r="LP70" s="63"/>
      <c r="LQ70" s="63"/>
      <c r="LR70" s="63"/>
      <c r="LS70" s="63"/>
      <c r="LT70" s="63"/>
      <c r="LU70" s="63"/>
      <c r="LV70" s="63"/>
      <c r="LW70" s="63"/>
      <c r="LX70" s="63"/>
      <c r="LY70" s="63"/>
      <c r="LZ70" s="63"/>
      <c r="MA70" s="63"/>
      <c r="MB70" s="63"/>
      <c r="MC70" s="63"/>
      <c r="MD70" s="63"/>
      <c r="ME70" s="63"/>
      <c r="MF70" s="63"/>
      <c r="MG70" s="63"/>
      <c r="MH70" s="63"/>
      <c r="MI70" s="63"/>
      <c r="MJ70" s="63"/>
      <c r="MK70" s="63"/>
      <c r="ML70" s="63"/>
      <c r="MM70" s="63"/>
      <c r="MN70" s="63"/>
      <c r="MO70" s="63"/>
      <c r="MP70" s="63"/>
      <c r="MQ70" s="63"/>
      <c r="MR70" s="63"/>
      <c r="MS70" s="63"/>
      <c r="MT70" s="63"/>
      <c r="MU70" s="63"/>
      <c r="MV70" s="63"/>
      <c r="MW70" s="63"/>
      <c r="MX70" s="63"/>
      <c r="MY70" s="63"/>
      <c r="MZ70" s="63"/>
      <c r="NA70" s="63"/>
      <c r="NB70" s="63"/>
      <c r="NC70" s="63"/>
      <c r="ND70" s="63"/>
      <c r="NE70" s="63"/>
      <c r="NF70" s="63"/>
      <c r="NG70" s="63"/>
      <c r="NH70" s="63"/>
      <c r="NI70" s="63"/>
      <c r="NJ70" s="63"/>
      <c r="NK70" s="63"/>
      <c r="NL70" s="63"/>
      <c r="NM70" s="63"/>
      <c r="NN70" s="63"/>
      <c r="NO70" s="63"/>
      <c r="NP70" s="63"/>
      <c r="NQ70" s="63"/>
      <c r="NR70" s="63"/>
      <c r="NS70" s="63"/>
      <c r="NT70" s="63"/>
      <c r="NU70" s="63"/>
      <c r="NV70" s="63"/>
      <c r="NW70" s="63"/>
      <c r="NX70" s="63"/>
      <c r="NY70" s="63"/>
      <c r="NZ70" s="63"/>
      <c r="OA70" s="63"/>
      <c r="OB70" s="63"/>
      <c r="OC70" s="63"/>
      <c r="OD70" s="63"/>
      <c r="OE70" s="63"/>
      <c r="OF70" s="63"/>
      <c r="OG70" s="63"/>
      <c r="OH70" s="63"/>
      <c r="OI70" s="63"/>
      <c r="OJ70" s="63"/>
      <c r="OK70" s="63"/>
      <c r="OL70" s="63"/>
      <c r="OM70" s="63"/>
      <c r="ON70" s="63"/>
      <c r="OO70" s="63"/>
      <c r="OP70" s="63"/>
      <c r="OQ70" s="63"/>
      <c r="OR70" s="63"/>
      <c r="OS70" s="63"/>
      <c r="OT70" s="63"/>
      <c r="OU70" s="63"/>
      <c r="OV70" s="63"/>
      <c r="OW70" s="63"/>
      <c r="OX70" s="63"/>
      <c r="OY70" s="63"/>
      <c r="OZ70" s="63"/>
      <c r="PA70" s="63"/>
      <c r="PB70" s="63"/>
      <c r="PC70" s="63"/>
      <c r="PD70" s="63"/>
      <c r="PE70" s="63"/>
      <c r="PF70" s="63"/>
      <c r="PG70" s="63"/>
      <c r="PH70" s="63"/>
      <c r="PI70" s="63"/>
      <c r="PJ70" s="63"/>
      <c r="PK70" s="63"/>
      <c r="PL70" s="63"/>
      <c r="PM70" s="63"/>
      <c r="PN70" s="63"/>
      <c r="PO70" s="63"/>
      <c r="PP70" s="63"/>
      <c r="PQ70" s="63"/>
      <c r="PR70" s="63"/>
      <c r="PS70" s="63"/>
      <c r="PT70" s="63"/>
      <c r="PU70" s="63"/>
      <c r="PV70" s="63"/>
      <c r="PW70" s="63"/>
      <c r="PX70" s="63"/>
      <c r="PY70" s="63"/>
      <c r="PZ70" s="63"/>
      <c r="QA70" s="63"/>
      <c r="QB70" s="63"/>
      <c r="QC70" s="63"/>
      <c r="QD70" s="63"/>
      <c r="QE70" s="63"/>
      <c r="QF70" s="63"/>
      <c r="QG70" s="63"/>
      <c r="QH70" s="63"/>
      <c r="QI70" s="63"/>
      <c r="QJ70" s="63"/>
      <c r="QK70" s="63"/>
      <c r="QL70" s="63"/>
      <c r="QM70" s="63"/>
      <c r="QN70" s="63"/>
      <c r="QO70" s="63"/>
      <c r="QP70" s="63"/>
      <c r="QQ70" s="63"/>
      <c r="QR70" s="63"/>
      <c r="QS70" s="63"/>
      <c r="QT70" s="63"/>
      <c r="QU70" s="63"/>
      <c r="QV70" s="63"/>
      <c r="QW70" s="63"/>
      <c r="QX70" s="63"/>
      <c r="QY70" s="63"/>
      <c r="QZ70" s="63"/>
      <c r="RA70" s="63"/>
      <c r="RB70" s="63"/>
      <c r="RC70" s="63"/>
      <c r="RD70" s="63"/>
      <c r="RE70" s="63"/>
      <c r="RF70" s="63"/>
      <c r="RG70" s="63"/>
      <c r="RH70" s="63"/>
      <c r="RI70" s="63"/>
      <c r="RJ70" s="63"/>
      <c r="RK70" s="63"/>
      <c r="RL70" s="63"/>
      <c r="RM70" s="63"/>
      <c r="RN70" s="63"/>
      <c r="RO70" s="63"/>
      <c r="RP70" s="63"/>
      <c r="RQ70" s="63"/>
      <c r="RR70" s="63"/>
      <c r="RS70" s="63"/>
      <c r="RT70" s="63"/>
      <c r="RU70" s="63"/>
      <c r="RV70" s="63"/>
      <c r="RW70" s="63"/>
      <c r="RX70" s="63"/>
      <c r="RY70" s="63"/>
      <c r="RZ70" s="63"/>
      <c r="SA70" s="63"/>
      <c r="SB70" s="63"/>
      <c r="SC70" s="63"/>
      <c r="SD70" s="63"/>
      <c r="SE70" s="63"/>
      <c r="SF70" s="63"/>
      <c r="SG70" s="63"/>
      <c r="SH70" s="63"/>
      <c r="SI70" s="63"/>
      <c r="SJ70" s="63"/>
      <c r="SK70" s="63"/>
      <c r="SL70" s="63"/>
      <c r="SM70" s="63"/>
      <c r="SN70" s="63"/>
      <c r="SO70" s="63"/>
      <c r="SP70" s="63"/>
      <c r="SQ70" s="63"/>
      <c r="SR70" s="63"/>
      <c r="SS70" s="63"/>
      <c r="ST70" s="63"/>
      <c r="SU70" s="63"/>
      <c r="SV70" s="63"/>
      <c r="SW70" s="63"/>
      <c r="SX70" s="63"/>
      <c r="SY70" s="63"/>
      <c r="SZ70" s="63"/>
      <c r="TA70" s="63"/>
      <c r="TB70" s="63"/>
      <c r="TC70" s="63"/>
      <c r="TD70" s="63"/>
      <c r="TE70" s="63"/>
      <c r="TF70" s="63"/>
      <c r="TG70" s="63"/>
      <c r="TH70" s="63"/>
      <c r="TI70" s="63"/>
      <c r="TJ70" s="63"/>
      <c r="TK70" s="63"/>
      <c r="TL70" s="63"/>
      <c r="TM70" s="63"/>
      <c r="TN70" s="63"/>
      <c r="TO70" s="63"/>
      <c r="TP70" s="63"/>
      <c r="TQ70" s="63"/>
      <c r="TR70" s="63"/>
      <c r="TS70" s="63"/>
      <c r="TT70" s="63"/>
      <c r="TU70" s="63"/>
      <c r="TV70" s="63"/>
      <c r="TW70" s="63"/>
      <c r="TX70" s="63"/>
      <c r="TY70" s="63"/>
      <c r="TZ70" s="63"/>
      <c r="UA70" s="63"/>
      <c r="UB70" s="63"/>
      <c r="UC70" s="63"/>
      <c r="UD70" s="63"/>
      <c r="UE70" s="63"/>
      <c r="UF70" s="63"/>
      <c r="UG70" s="63"/>
      <c r="UH70" s="63"/>
      <c r="UI70" s="63"/>
      <c r="UJ70" s="63"/>
      <c r="UK70" s="63"/>
      <c r="UL70" s="63"/>
      <c r="UM70" s="63"/>
      <c r="UN70" s="63"/>
      <c r="UO70" s="63"/>
      <c r="UP70" s="63"/>
      <c r="UQ70" s="63"/>
      <c r="UR70" s="63"/>
      <c r="US70" s="63"/>
      <c r="UT70" s="63"/>
      <c r="UU70" s="63"/>
      <c r="UV70" s="63"/>
      <c r="UW70" s="63"/>
      <c r="UX70" s="63"/>
      <c r="UY70" s="63"/>
      <c r="UZ70" s="63"/>
      <c r="VA70" s="63"/>
      <c r="VB70" s="63"/>
      <c r="VC70" s="63"/>
      <c r="VD70" s="63"/>
      <c r="VE70" s="63"/>
      <c r="VF70" s="63"/>
      <c r="VG70" s="63"/>
      <c r="VH70" s="63"/>
      <c r="VI70" s="63"/>
      <c r="VJ70" s="63"/>
      <c r="VK70" s="63"/>
      <c r="VL70" s="63"/>
      <c r="VM70" s="63"/>
      <c r="VN70" s="63"/>
      <c r="VO70" s="63"/>
      <c r="VP70" s="63"/>
      <c r="VQ70" s="63"/>
      <c r="VR70" s="63"/>
      <c r="VS70" s="63"/>
      <c r="VT70" s="63"/>
      <c r="VU70" s="63"/>
      <c r="VV70" s="63"/>
      <c r="VW70" s="63"/>
      <c r="VX70" s="63"/>
      <c r="VY70" s="63"/>
      <c r="VZ70" s="63"/>
      <c r="WA70" s="63"/>
      <c r="WB70" s="63"/>
      <c r="WC70" s="63"/>
      <c r="WD70" s="63"/>
      <c r="WE70" s="63"/>
      <c r="WF70" s="63"/>
      <c r="WG70" s="63"/>
      <c r="WH70" s="63"/>
      <c r="WI70" s="63"/>
      <c r="WJ70" s="63"/>
      <c r="WK70" s="63"/>
      <c r="WL70" s="63"/>
      <c r="WM70" s="63"/>
      <c r="WN70" s="63"/>
      <c r="WO70" s="63"/>
      <c r="WP70" s="63"/>
      <c r="WQ70" s="63"/>
      <c r="WR70" s="63"/>
      <c r="WS70" s="63"/>
      <c r="WT70" s="63"/>
      <c r="WU70" s="63"/>
      <c r="WV70" s="63"/>
      <c r="WW70" s="63"/>
      <c r="WX70" s="63"/>
      <c r="WY70" s="63"/>
      <c r="WZ70" s="63"/>
      <c r="XA70" s="63"/>
      <c r="XB70" s="63"/>
      <c r="XC70" s="63"/>
      <c r="XD70" s="63"/>
      <c r="XE70" s="63"/>
      <c r="XF70" s="63"/>
      <c r="XG70" s="63"/>
      <c r="XH70" s="63"/>
      <c r="XI70" s="63"/>
      <c r="XJ70" s="63"/>
      <c r="XK70" s="63"/>
      <c r="XL70" s="63"/>
      <c r="XM70" s="63"/>
      <c r="XN70" s="63"/>
      <c r="XO70" s="63"/>
      <c r="XP70" s="63"/>
      <c r="XQ70" s="63"/>
      <c r="XR70" s="63"/>
      <c r="XS70" s="63"/>
      <c r="XT70" s="63"/>
      <c r="XU70" s="63"/>
      <c r="XV70" s="63"/>
      <c r="XW70" s="63"/>
      <c r="XX70" s="63"/>
      <c r="XY70" s="63"/>
      <c r="XZ70" s="63"/>
      <c r="YA70" s="63"/>
      <c r="YB70" s="63"/>
      <c r="YC70" s="63"/>
      <c r="YD70" s="63"/>
      <c r="YE70" s="63"/>
      <c r="YF70" s="63"/>
      <c r="YG70" s="63"/>
      <c r="YH70" s="63"/>
      <c r="YI70" s="63"/>
      <c r="YJ70" s="63"/>
      <c r="YK70" s="63"/>
      <c r="YL70" s="63"/>
      <c r="YM70" s="63"/>
      <c r="YN70" s="63"/>
      <c r="YO70" s="63"/>
      <c r="YP70" s="63"/>
      <c r="YQ70" s="63"/>
      <c r="YR70" s="63"/>
      <c r="YS70" s="63"/>
      <c r="YT70" s="63"/>
      <c r="YU70" s="63"/>
      <c r="YV70" s="63"/>
      <c r="YW70" s="63"/>
      <c r="YX70" s="63"/>
      <c r="YY70" s="63"/>
      <c r="YZ70" s="63"/>
      <c r="ZA70" s="63"/>
      <c r="ZB70" s="63"/>
      <c r="ZC70" s="63"/>
      <c r="ZD70" s="63"/>
      <c r="ZE70" s="63"/>
      <c r="ZF70" s="63"/>
      <c r="ZG70" s="63"/>
      <c r="ZH70" s="63"/>
      <c r="ZI70" s="63"/>
      <c r="ZJ70" s="63"/>
      <c r="ZK70" s="63"/>
      <c r="ZL70" s="63"/>
      <c r="ZM70" s="63"/>
      <c r="ZN70" s="63"/>
      <c r="ZO70" s="63"/>
      <c r="ZP70" s="63"/>
      <c r="ZQ70" s="63"/>
      <c r="ZR70" s="63"/>
      <c r="ZS70" s="63"/>
      <c r="ZT70" s="63"/>
      <c r="ZU70" s="63"/>
      <c r="ZV70" s="63"/>
      <c r="ZW70" s="63"/>
      <c r="ZX70" s="63"/>
      <c r="ZY70" s="63"/>
      <c r="ZZ70" s="63"/>
      <c r="AAA70" s="63"/>
      <c r="AAB70" s="63"/>
      <c r="AAC70" s="63"/>
      <c r="AAD70" s="63"/>
      <c r="AAE70" s="63"/>
      <c r="AAF70" s="63"/>
      <c r="AAG70" s="63"/>
      <c r="AAH70" s="63"/>
      <c r="AAI70" s="63"/>
      <c r="AAJ70" s="63"/>
      <c r="AAK70" s="63"/>
      <c r="AAL70" s="63"/>
      <c r="AAM70" s="63"/>
      <c r="AAN70" s="63"/>
      <c r="AAO70" s="63"/>
      <c r="AAP70" s="63"/>
      <c r="AAQ70" s="63"/>
      <c r="AAR70" s="63"/>
      <c r="AAS70" s="63"/>
      <c r="AAT70" s="63"/>
      <c r="AAU70" s="63"/>
      <c r="AAV70" s="63"/>
      <c r="AAW70" s="63"/>
      <c r="AAX70" s="63"/>
      <c r="AAY70" s="63"/>
      <c r="AAZ70" s="63"/>
      <c r="ABA70" s="63"/>
      <c r="ABB70" s="63"/>
      <c r="ABC70" s="63"/>
      <c r="ABD70" s="63"/>
      <c r="ABE70" s="63"/>
      <c r="ABF70" s="63"/>
      <c r="ABG70" s="63"/>
      <c r="ABH70" s="63"/>
      <c r="ABI70" s="63"/>
      <c r="ABJ70" s="63"/>
      <c r="ABK70" s="63"/>
      <c r="ABL70" s="63"/>
      <c r="ABM70" s="63"/>
      <c r="ABN70" s="63"/>
      <c r="ABO70" s="63"/>
      <c r="ABP70" s="63"/>
      <c r="ABQ70" s="63"/>
      <c r="ABR70" s="63"/>
      <c r="ABS70" s="63"/>
      <c r="ABT70" s="63"/>
      <c r="ABU70" s="63"/>
      <c r="ABV70" s="63"/>
      <c r="ABW70" s="63"/>
      <c r="ABX70" s="63"/>
      <c r="ABY70" s="63"/>
      <c r="ABZ70" s="63"/>
      <c r="ACA70" s="63"/>
      <c r="ACB70" s="63"/>
      <c r="ACC70" s="63"/>
      <c r="ACD70" s="63"/>
      <c r="ACE70" s="63"/>
      <c r="ACF70" s="63"/>
      <c r="ACG70" s="63"/>
      <c r="ACH70" s="63"/>
      <c r="ACI70" s="63"/>
      <c r="ACJ70" s="63"/>
      <c r="ACK70" s="63"/>
      <c r="ACL70" s="63"/>
      <c r="ACM70" s="63"/>
      <c r="ACN70" s="63"/>
      <c r="ACO70" s="63"/>
      <c r="ACP70" s="63"/>
      <c r="ACQ70" s="63"/>
      <c r="ACR70" s="63"/>
      <c r="ACS70" s="63"/>
      <c r="ACT70" s="63"/>
      <c r="ACU70" s="63"/>
      <c r="ACV70" s="63"/>
      <c r="ACW70" s="63"/>
      <c r="ACX70" s="63"/>
      <c r="ACY70" s="63"/>
      <c r="ACZ70" s="63"/>
      <c r="ADA70" s="63"/>
      <c r="ADB70" s="63"/>
      <c r="ADC70" s="63"/>
      <c r="ADD70" s="63"/>
      <c r="ADE70" s="63"/>
      <c r="ADF70" s="63"/>
      <c r="ADG70" s="63"/>
      <c r="ADH70" s="63"/>
      <c r="ADI70" s="63"/>
      <c r="ADJ70" s="63"/>
      <c r="ADK70" s="63"/>
      <c r="ADL70" s="63"/>
      <c r="ADM70" s="63"/>
      <c r="ADN70" s="63"/>
      <c r="ADO70" s="63"/>
      <c r="ADP70" s="63"/>
      <c r="ADQ70" s="63"/>
      <c r="ADR70" s="63"/>
      <c r="ADS70" s="63"/>
      <c r="ADT70" s="63"/>
      <c r="ADU70" s="63"/>
      <c r="ADV70" s="63"/>
      <c r="ADW70" s="63"/>
      <c r="ADX70" s="63"/>
      <c r="ADY70" s="63"/>
      <c r="ADZ70" s="63"/>
      <c r="AEA70" s="63"/>
      <c r="AEB70" s="63"/>
      <c r="AEC70" s="63"/>
      <c r="AED70" s="63"/>
      <c r="AEE70" s="63"/>
      <c r="AEF70" s="63"/>
      <c r="AEG70" s="63"/>
      <c r="AEH70" s="63"/>
      <c r="AEI70" s="63"/>
      <c r="AEJ70" s="63"/>
      <c r="AEK70" s="63"/>
      <c r="AEL70" s="63"/>
      <c r="AEM70" s="63"/>
      <c r="AEN70" s="63"/>
      <c r="AEO70" s="63"/>
      <c r="AEP70" s="63"/>
      <c r="AEQ70" s="63"/>
      <c r="AER70" s="63"/>
      <c r="AES70" s="63"/>
      <c r="AET70" s="63"/>
      <c r="AEU70" s="63"/>
      <c r="AEV70" s="63"/>
      <c r="AEW70" s="63"/>
      <c r="AEX70" s="63"/>
      <c r="AEY70" s="63"/>
      <c r="AEZ70" s="63"/>
      <c r="AFA70" s="63"/>
      <c r="AFB70" s="63"/>
      <c r="AFC70" s="63"/>
      <c r="AFD70" s="63"/>
      <c r="AFE70" s="63"/>
      <c r="AFF70" s="63"/>
      <c r="AFG70" s="63"/>
      <c r="AFH70" s="63"/>
      <c r="AFI70" s="63"/>
      <c r="AFJ70" s="63"/>
      <c r="AFK70" s="63"/>
      <c r="AFL70" s="63"/>
      <c r="AFM70" s="63"/>
      <c r="AFN70" s="63"/>
      <c r="AFO70" s="63"/>
      <c r="AFP70" s="63"/>
      <c r="AFQ70" s="63"/>
      <c r="AFR70" s="63"/>
      <c r="AFS70" s="63"/>
      <c r="AFT70" s="63"/>
      <c r="AFU70" s="63"/>
      <c r="AFV70" s="63"/>
      <c r="AFW70" s="63"/>
      <c r="AFX70" s="63"/>
      <c r="AFY70" s="63"/>
      <c r="AFZ70" s="63"/>
      <c r="AGA70" s="63"/>
      <c r="AGB70" s="63"/>
      <c r="AGC70" s="63"/>
      <c r="AGD70" s="63"/>
      <c r="AGE70" s="63"/>
      <c r="AGF70" s="63"/>
      <c r="AGG70" s="63"/>
      <c r="AGH70" s="63"/>
      <c r="AGI70" s="63"/>
      <c r="AGJ70" s="63"/>
      <c r="AGK70" s="63"/>
      <c r="AGL70" s="63"/>
      <c r="AGM70" s="63"/>
      <c r="AGN70" s="63"/>
      <c r="AGO70" s="63"/>
      <c r="AGP70" s="63"/>
      <c r="AGQ70" s="63"/>
      <c r="AGR70" s="63"/>
      <c r="AGS70" s="63"/>
      <c r="AGT70" s="63"/>
      <c r="AGU70" s="63"/>
      <c r="AGV70" s="63"/>
      <c r="AGW70" s="63"/>
      <c r="AGX70" s="63"/>
      <c r="AGY70" s="63"/>
      <c r="AGZ70" s="63"/>
      <c r="AHA70" s="63"/>
      <c r="AHB70" s="63"/>
      <c r="AHC70" s="63"/>
      <c r="AHD70" s="63"/>
      <c r="AHE70" s="63"/>
      <c r="AHF70" s="63"/>
      <c r="AHG70" s="63"/>
      <c r="AHH70" s="63"/>
      <c r="AHI70" s="63"/>
      <c r="AHJ70" s="63"/>
      <c r="AHK70" s="63"/>
      <c r="AHL70" s="63"/>
      <c r="AHM70" s="63"/>
      <c r="AHN70" s="63"/>
      <c r="AHO70" s="63"/>
      <c r="AHP70" s="63"/>
      <c r="AHQ70" s="63"/>
      <c r="AHR70" s="63"/>
      <c r="AHS70" s="63"/>
      <c r="AHT70" s="63"/>
      <c r="AHU70" s="63"/>
      <c r="AHV70" s="63"/>
      <c r="AHW70" s="63"/>
      <c r="AHX70" s="63"/>
      <c r="AHY70" s="63"/>
      <c r="AHZ70" s="63"/>
      <c r="AIA70" s="63"/>
      <c r="AIB70" s="63"/>
      <c r="AIC70" s="63"/>
      <c r="AID70" s="63"/>
      <c r="AIE70" s="63"/>
      <c r="AIF70" s="63"/>
      <c r="AIG70" s="63"/>
      <c r="AIH70" s="63"/>
      <c r="AII70" s="63"/>
      <c r="AIJ70" s="63"/>
      <c r="AIK70" s="63"/>
      <c r="AIL70" s="63"/>
      <c r="AIM70" s="63"/>
      <c r="AIN70" s="63"/>
      <c r="AIO70" s="63"/>
      <c r="AIP70" s="63"/>
      <c r="AIQ70" s="63"/>
      <c r="AIR70" s="63"/>
      <c r="AIS70" s="63"/>
      <c r="AIT70" s="63"/>
      <c r="AIU70" s="63"/>
      <c r="AIV70" s="63"/>
      <c r="AIW70" s="63"/>
      <c r="AIX70" s="63"/>
      <c r="AIY70" s="63"/>
      <c r="AIZ70" s="63"/>
      <c r="AJA70" s="63"/>
      <c r="AJB70" s="63"/>
      <c r="AJC70" s="63"/>
      <c r="AJD70" s="63"/>
      <c r="AJE70" s="63"/>
      <c r="AJF70" s="63"/>
      <c r="AJG70" s="63"/>
      <c r="AJH70" s="63"/>
      <c r="AJI70" s="63"/>
      <c r="AJJ70" s="63"/>
      <c r="AJK70" s="63"/>
      <c r="AJL70" s="63"/>
      <c r="AJM70" s="63"/>
      <c r="AJN70" s="63"/>
      <c r="AJO70" s="63"/>
      <c r="AJP70" s="63"/>
      <c r="AJQ70" s="63"/>
      <c r="AJR70" s="63"/>
      <c r="AJS70" s="63"/>
      <c r="AJT70" s="63"/>
      <c r="AJU70" s="63"/>
      <c r="AJV70" s="63"/>
      <c r="AJW70" s="63"/>
      <c r="AJX70" s="63"/>
      <c r="AJY70" s="63"/>
      <c r="AJZ70" s="63"/>
      <c r="AKA70" s="63"/>
      <c r="AKB70" s="63"/>
      <c r="AKC70" s="63"/>
      <c r="AKD70" s="63"/>
      <c r="AKE70" s="63"/>
      <c r="AKF70" s="63"/>
      <c r="AKG70" s="63"/>
      <c r="AKH70" s="63"/>
      <c r="AKI70" s="63"/>
      <c r="AKJ70" s="63"/>
      <c r="AKK70" s="63"/>
      <c r="AKL70" s="63"/>
      <c r="AKM70" s="63"/>
      <c r="AKN70" s="63"/>
      <c r="AKO70" s="63"/>
      <c r="AKP70" s="63"/>
      <c r="AKQ70" s="63"/>
      <c r="AKR70" s="63"/>
      <c r="AKS70" s="63"/>
      <c r="AKT70" s="63"/>
      <c r="AKU70" s="63"/>
      <c r="AKV70" s="63"/>
      <c r="AKW70" s="63"/>
      <c r="AKX70" s="63"/>
      <c r="AKY70" s="63"/>
      <c r="AKZ70" s="63"/>
      <c r="ALA70" s="63"/>
      <c r="ALB70" s="63"/>
      <c r="ALC70" s="63"/>
      <c r="ALD70" s="63"/>
      <c r="ALE70" s="63"/>
      <c r="ALF70" s="63"/>
      <c r="ALG70" s="63"/>
      <c r="ALH70" s="63"/>
      <c r="ALI70" s="63"/>
      <c r="ALJ70" s="63"/>
      <c r="ALK70" s="63"/>
      <c r="ALL70" s="63"/>
      <c r="ALM70" s="63"/>
      <c r="ALN70" s="63"/>
      <c r="ALO70" s="63"/>
      <c r="ALP70" s="63"/>
      <c r="ALQ70" s="63"/>
      <c r="ALR70" s="63"/>
      <c r="ALS70" s="63"/>
      <c r="ALT70" s="63"/>
      <c r="ALU70" s="63"/>
      <c r="ALV70" s="63"/>
      <c r="ALW70" s="63"/>
      <c r="ALX70" s="63"/>
      <c r="ALY70" s="63"/>
      <c r="ALZ70" s="63"/>
      <c r="AMA70" s="63"/>
      <c r="AMB70" s="63"/>
      <c r="AMC70" s="63"/>
      <c r="AMD70" s="63"/>
      <c r="AME70" s="63"/>
      <c r="AMF70" s="63"/>
      <c r="AMG70" s="63"/>
      <c r="AMH70" s="63"/>
      <c r="AMI70" s="63"/>
      <c r="AMJ70" s="63"/>
      <c r="AMK70" s="63"/>
      <c r="AML70" s="63"/>
      <c r="AMM70" s="63"/>
      <c r="AMN70" s="63"/>
      <c r="AMO70" s="63"/>
      <c r="AMP70" s="63"/>
      <c r="AMQ70" s="63"/>
      <c r="AMR70" s="63"/>
      <c r="AMS70" s="63"/>
      <c r="AMT70" s="63"/>
      <c r="AMU70" s="63"/>
      <c r="AMV70" s="63"/>
      <c r="AMW70" s="63"/>
      <c r="AMX70" s="63"/>
      <c r="AMY70" s="63"/>
      <c r="AMZ70" s="63"/>
      <c r="ANA70" s="63"/>
      <c r="ANB70" s="63"/>
      <c r="ANC70" s="63"/>
      <c r="AND70" s="63"/>
      <c r="ANE70" s="63"/>
      <c r="ANF70" s="63"/>
      <c r="ANG70" s="63"/>
      <c r="ANH70" s="63"/>
      <c r="ANI70" s="63"/>
      <c r="ANJ70" s="63"/>
      <c r="ANK70" s="63"/>
      <c r="ANL70" s="63"/>
      <c r="ANM70" s="63"/>
      <c r="ANN70" s="63"/>
      <c r="ANO70" s="63"/>
      <c r="ANP70" s="63"/>
      <c r="ANQ70" s="63"/>
      <c r="ANR70" s="63"/>
      <c r="ANS70" s="63"/>
      <c r="ANT70" s="63"/>
      <c r="ANU70" s="63"/>
      <c r="ANV70" s="63"/>
      <c r="ANW70" s="63"/>
      <c r="ANX70" s="63"/>
      <c r="ANY70" s="63"/>
      <c r="ANZ70" s="63"/>
      <c r="AOA70" s="63"/>
      <c r="AOB70" s="63"/>
      <c r="AOC70" s="63"/>
      <c r="AOD70" s="63"/>
      <c r="AOE70" s="63"/>
      <c r="AOF70" s="63"/>
      <c r="AOG70" s="63"/>
      <c r="AOH70" s="63"/>
      <c r="AOI70" s="63"/>
      <c r="AOJ70" s="63"/>
      <c r="AOK70" s="63"/>
      <c r="AOL70" s="63"/>
      <c r="AOM70" s="63"/>
      <c r="AON70" s="63"/>
      <c r="AOO70" s="63"/>
      <c r="AOP70" s="63"/>
      <c r="AOQ70" s="63"/>
      <c r="AOR70" s="63"/>
      <c r="AOS70" s="63"/>
      <c r="AOT70" s="63"/>
      <c r="AOU70" s="63"/>
      <c r="AOV70" s="63"/>
      <c r="AOW70" s="63"/>
      <c r="AOX70" s="63"/>
      <c r="AOY70" s="63"/>
      <c r="AOZ70" s="63"/>
      <c r="APA70" s="63"/>
      <c r="APB70" s="63"/>
      <c r="APC70" s="63"/>
      <c r="APD70" s="63"/>
      <c r="APE70" s="63"/>
      <c r="APF70" s="63"/>
      <c r="APG70" s="63"/>
      <c r="APH70" s="63"/>
      <c r="API70" s="63"/>
      <c r="APJ70" s="63"/>
      <c r="APK70" s="63"/>
      <c r="APL70" s="63"/>
      <c r="APM70" s="63"/>
      <c r="APN70" s="63"/>
      <c r="APO70" s="63"/>
      <c r="APP70" s="63"/>
      <c r="APQ70" s="63"/>
      <c r="APR70" s="63"/>
      <c r="APS70" s="63"/>
      <c r="APT70" s="63"/>
      <c r="APU70" s="63"/>
      <c r="APV70" s="63"/>
      <c r="APW70" s="63"/>
      <c r="APX70" s="63"/>
      <c r="APY70" s="63"/>
      <c r="APZ70" s="63"/>
      <c r="AQA70" s="63"/>
      <c r="AQB70" s="63"/>
      <c r="AQC70" s="63"/>
      <c r="AQD70" s="63"/>
      <c r="AQE70" s="63"/>
      <c r="AQF70" s="63"/>
      <c r="AQG70" s="63"/>
      <c r="AQH70" s="63"/>
      <c r="AQI70" s="63"/>
      <c r="AQJ70" s="63"/>
      <c r="AQK70" s="63"/>
      <c r="AQL70" s="63"/>
      <c r="AQM70" s="63"/>
      <c r="AQN70" s="63"/>
      <c r="AQO70" s="63"/>
      <c r="AQP70" s="63"/>
      <c r="AQQ70" s="63"/>
      <c r="AQR70" s="63"/>
      <c r="AQS70" s="63"/>
      <c r="AQT70" s="63"/>
      <c r="AQU70" s="63"/>
      <c r="AQV70" s="63"/>
      <c r="AQW70" s="63"/>
      <c r="AQX70" s="63"/>
      <c r="AQY70" s="63"/>
      <c r="AQZ70" s="63"/>
      <c r="ARA70" s="63"/>
      <c r="ARB70" s="63"/>
      <c r="ARC70" s="63"/>
      <c r="ARD70" s="63"/>
      <c r="ARE70" s="63"/>
      <c r="ARF70" s="63"/>
      <c r="ARG70" s="63"/>
      <c r="ARH70" s="63"/>
      <c r="ARI70" s="63"/>
      <c r="ARJ70" s="63"/>
      <c r="ARK70" s="63"/>
      <c r="ARL70" s="63"/>
      <c r="ARM70" s="63"/>
      <c r="ARN70" s="63"/>
      <c r="ARO70" s="63"/>
      <c r="ARP70" s="63"/>
      <c r="ARQ70" s="63"/>
      <c r="ARR70" s="63"/>
      <c r="ARS70" s="63"/>
      <c r="ART70" s="63"/>
      <c r="ARU70" s="63"/>
      <c r="ARV70" s="63"/>
      <c r="ARW70" s="63"/>
      <c r="ARX70" s="63"/>
      <c r="ARY70" s="63"/>
      <c r="ARZ70" s="63"/>
      <c r="ASA70" s="63"/>
      <c r="ASB70" s="63"/>
      <c r="ASC70" s="63"/>
      <c r="ASD70" s="63"/>
      <c r="ASE70" s="63"/>
      <c r="ASF70" s="63"/>
      <c r="ASG70" s="63"/>
      <c r="ASH70" s="63"/>
      <c r="ASI70" s="63"/>
      <c r="ASJ70" s="63"/>
      <c r="ASK70" s="63"/>
      <c r="ASL70" s="63"/>
      <c r="ASM70" s="63"/>
      <c r="ASN70" s="63"/>
      <c r="ASO70" s="63"/>
      <c r="ASP70" s="63"/>
      <c r="ASQ70" s="63"/>
      <c r="ASR70" s="63"/>
      <c r="ASS70" s="63"/>
      <c r="AST70" s="63"/>
      <c r="ASU70" s="63"/>
      <c r="ASV70" s="63"/>
      <c r="ASW70" s="63"/>
      <c r="ASX70" s="63"/>
      <c r="ASY70" s="63"/>
      <c r="ASZ70" s="63"/>
      <c r="ATA70" s="63"/>
      <c r="ATB70" s="63"/>
      <c r="ATC70" s="63"/>
      <c r="ATD70" s="63"/>
      <c r="ATE70" s="63"/>
      <c r="ATF70" s="63"/>
      <c r="ATG70" s="63"/>
      <c r="ATH70" s="63"/>
      <c r="ATI70" s="63"/>
      <c r="ATJ70" s="63"/>
      <c r="ATK70" s="63"/>
      <c r="ATL70" s="63"/>
      <c r="ATM70" s="63"/>
      <c r="ATN70" s="63"/>
      <c r="ATO70" s="63"/>
      <c r="ATP70" s="63"/>
      <c r="ATQ70" s="63"/>
      <c r="ATR70" s="63"/>
      <c r="ATS70" s="63"/>
      <c r="ATT70" s="63"/>
      <c r="ATU70" s="63"/>
      <c r="ATV70" s="63"/>
      <c r="ATW70" s="63"/>
      <c r="ATX70" s="63"/>
      <c r="ATY70" s="63"/>
      <c r="ATZ70" s="63"/>
      <c r="AUA70" s="63"/>
      <c r="AUB70" s="63"/>
      <c r="AUC70" s="63"/>
      <c r="AUD70" s="63"/>
      <c r="AUE70" s="63"/>
      <c r="AUF70" s="63"/>
      <c r="AUG70" s="63"/>
      <c r="AUH70" s="63"/>
      <c r="AUI70" s="63"/>
      <c r="AUJ70" s="63"/>
      <c r="AUK70" s="63"/>
      <c r="AUL70" s="63"/>
      <c r="AUM70" s="63"/>
      <c r="AUN70" s="63"/>
      <c r="AUO70" s="63"/>
      <c r="AUP70" s="63"/>
      <c r="AUQ70" s="63"/>
      <c r="AUR70" s="63"/>
      <c r="AUS70" s="63"/>
      <c r="AUT70" s="63"/>
      <c r="AUU70" s="63"/>
      <c r="AUV70" s="63"/>
      <c r="AUW70" s="63"/>
      <c r="AUX70" s="63"/>
      <c r="AUY70" s="63"/>
      <c r="AUZ70" s="63"/>
      <c r="AVA70" s="63"/>
      <c r="AVB70" s="63"/>
      <c r="AVC70" s="63"/>
      <c r="AVD70" s="63"/>
      <c r="AVE70" s="63"/>
      <c r="AVF70" s="63"/>
      <c r="AVG70" s="63"/>
      <c r="AVH70" s="63"/>
      <c r="AVI70" s="63"/>
      <c r="AVJ70" s="63"/>
      <c r="AVK70" s="63"/>
      <c r="AVL70" s="63"/>
      <c r="AVM70" s="63"/>
      <c r="AVN70" s="63"/>
      <c r="AVO70" s="63"/>
      <c r="AVP70" s="63"/>
      <c r="AVQ70" s="63"/>
      <c r="AVR70" s="63"/>
      <c r="AVS70" s="63"/>
      <c r="AVT70" s="63"/>
      <c r="AVU70" s="63"/>
      <c r="AVV70" s="63"/>
      <c r="AVW70" s="63"/>
      <c r="AVX70" s="63"/>
      <c r="AVY70" s="63"/>
      <c r="AVZ70" s="63"/>
      <c r="AWA70" s="63"/>
      <c r="AWB70" s="63"/>
      <c r="AWC70" s="63"/>
      <c r="AWD70" s="63"/>
      <c r="AWE70" s="63"/>
      <c r="AWF70" s="63"/>
      <c r="AWG70" s="63"/>
      <c r="AWH70" s="63"/>
      <c r="AWI70" s="63"/>
      <c r="AWJ70" s="63"/>
      <c r="AWK70" s="63"/>
      <c r="AWL70" s="63"/>
      <c r="AWM70" s="63"/>
      <c r="AWN70" s="63"/>
      <c r="AWO70" s="63"/>
      <c r="AWP70" s="63"/>
      <c r="AWQ70" s="63"/>
      <c r="AWR70" s="63"/>
      <c r="AWS70" s="63"/>
      <c r="AWT70" s="63"/>
      <c r="AWU70" s="63"/>
      <c r="AWV70" s="63"/>
      <c r="AWW70" s="63"/>
      <c r="AWX70" s="63"/>
      <c r="AWY70" s="63"/>
      <c r="AWZ70" s="63"/>
      <c r="AXA70" s="63"/>
      <c r="AXB70" s="63"/>
      <c r="AXC70" s="63"/>
      <c r="AXD70" s="63"/>
      <c r="AXE70" s="63"/>
      <c r="AXF70" s="63"/>
      <c r="AXG70" s="63"/>
      <c r="AXH70" s="63"/>
      <c r="AXI70" s="63"/>
      <c r="AXJ70" s="63"/>
      <c r="AXK70" s="63"/>
      <c r="AXL70" s="63"/>
      <c r="AXM70" s="63"/>
      <c r="AXN70" s="63"/>
      <c r="AXO70" s="63"/>
      <c r="AXP70" s="63"/>
      <c r="AXQ70" s="63"/>
      <c r="AXR70" s="63"/>
      <c r="AXS70" s="63"/>
      <c r="AXT70" s="63"/>
      <c r="AXU70" s="63"/>
      <c r="AXV70" s="63"/>
      <c r="AXW70" s="63"/>
      <c r="AXX70" s="63"/>
      <c r="AXY70" s="63"/>
      <c r="AXZ70" s="63"/>
      <c r="AYA70" s="63"/>
      <c r="AYB70" s="63"/>
      <c r="AYC70" s="63"/>
      <c r="AYD70" s="63"/>
      <c r="AYE70" s="63"/>
      <c r="AYF70" s="63"/>
      <c r="AYG70" s="63"/>
      <c r="AYH70" s="63"/>
      <c r="AYI70" s="63"/>
      <c r="AYJ70" s="63"/>
      <c r="AYK70" s="63"/>
      <c r="AYL70" s="63"/>
      <c r="AYM70" s="63"/>
      <c r="AYN70" s="63"/>
      <c r="AYO70" s="63"/>
      <c r="AYP70" s="63"/>
      <c r="AYQ70" s="63"/>
      <c r="AYR70" s="63"/>
      <c r="AYS70" s="63"/>
      <c r="AYT70" s="63"/>
      <c r="AYU70" s="63"/>
      <c r="AYV70" s="63"/>
      <c r="AYW70" s="63"/>
      <c r="AYX70" s="63"/>
      <c r="AYY70" s="63"/>
      <c r="AYZ70" s="63"/>
      <c r="AZA70" s="63"/>
      <c r="AZB70" s="63"/>
      <c r="AZC70" s="63"/>
      <c r="AZD70" s="63"/>
      <c r="AZE70" s="63"/>
      <c r="AZF70" s="63"/>
      <c r="AZG70" s="63"/>
      <c r="AZH70" s="63"/>
      <c r="AZI70" s="63"/>
      <c r="AZJ70" s="63"/>
      <c r="AZK70" s="63"/>
      <c r="AZL70" s="63"/>
      <c r="AZM70" s="63"/>
      <c r="AZN70" s="63"/>
      <c r="AZO70" s="63"/>
      <c r="AZP70" s="63"/>
      <c r="AZQ70" s="63"/>
      <c r="AZR70" s="63"/>
      <c r="AZS70" s="63"/>
      <c r="AZT70" s="63"/>
      <c r="AZU70" s="63"/>
      <c r="AZV70" s="63"/>
      <c r="AZW70" s="63"/>
      <c r="AZX70" s="63"/>
      <c r="AZY70" s="63"/>
      <c r="AZZ70" s="63"/>
      <c r="BAA70" s="63"/>
      <c r="BAB70" s="63"/>
      <c r="BAC70" s="63"/>
      <c r="BAD70" s="63"/>
      <c r="BAE70" s="63"/>
      <c r="BAF70" s="63"/>
      <c r="BAG70" s="63"/>
      <c r="BAH70" s="63"/>
      <c r="BAI70" s="63"/>
      <c r="BAJ70" s="63"/>
      <c r="BAK70" s="63"/>
      <c r="BAL70" s="63"/>
      <c r="BAM70" s="63"/>
      <c r="BAN70" s="63"/>
      <c r="BAO70" s="63"/>
      <c r="BAP70" s="63"/>
      <c r="BAQ70" s="63"/>
      <c r="BAR70" s="63"/>
      <c r="BAS70" s="63"/>
      <c r="BAT70" s="63"/>
      <c r="BAU70" s="63"/>
      <c r="BAV70" s="63"/>
      <c r="BAW70" s="63"/>
      <c r="BAX70" s="63"/>
      <c r="BAY70" s="63"/>
      <c r="BAZ70" s="63"/>
      <c r="BBA70" s="63"/>
      <c r="BBB70" s="63"/>
      <c r="BBC70" s="63"/>
      <c r="BBD70" s="63"/>
      <c r="BBE70" s="63"/>
      <c r="BBF70" s="63"/>
      <c r="BBG70" s="63"/>
      <c r="BBH70" s="63"/>
      <c r="BBI70" s="63"/>
      <c r="BBJ70" s="63"/>
      <c r="BBK70" s="63"/>
      <c r="BBL70" s="63"/>
      <c r="BBM70" s="63"/>
      <c r="BBN70" s="63"/>
      <c r="BBO70" s="63"/>
      <c r="BBP70" s="63"/>
      <c r="BBQ70" s="63"/>
      <c r="BBR70" s="63"/>
      <c r="BBS70" s="63"/>
      <c r="BBT70" s="63"/>
      <c r="BBU70" s="63"/>
      <c r="BBV70" s="63"/>
      <c r="BBW70" s="63"/>
      <c r="BBX70" s="63"/>
      <c r="BBY70" s="63"/>
      <c r="BBZ70" s="63"/>
      <c r="BCA70" s="63"/>
      <c r="BCB70" s="63"/>
      <c r="BCC70" s="63"/>
      <c r="BCD70" s="63"/>
      <c r="BCE70" s="63"/>
      <c r="BCF70" s="63"/>
      <c r="BCG70" s="63"/>
      <c r="BCH70" s="63"/>
      <c r="BCI70" s="63"/>
      <c r="BCJ70" s="63"/>
      <c r="BCK70" s="63"/>
      <c r="BCL70" s="63"/>
      <c r="BCM70" s="63"/>
      <c r="BCN70" s="63"/>
      <c r="BCO70" s="63"/>
      <c r="BCP70" s="63"/>
      <c r="BCQ70" s="63"/>
      <c r="BCR70" s="63"/>
      <c r="BCS70" s="63"/>
      <c r="BCT70" s="63"/>
      <c r="BCU70" s="63"/>
      <c r="BCV70" s="63"/>
      <c r="BCW70" s="63"/>
      <c r="BCX70" s="63"/>
      <c r="BCY70" s="63"/>
      <c r="BCZ70" s="63"/>
      <c r="BDA70" s="63"/>
      <c r="BDB70" s="63"/>
      <c r="BDC70" s="63"/>
      <c r="BDD70" s="63"/>
      <c r="BDE70" s="63"/>
      <c r="BDF70" s="63"/>
      <c r="BDG70" s="63"/>
      <c r="BDH70" s="63"/>
      <c r="BDI70" s="63"/>
      <c r="BDJ70" s="63"/>
      <c r="BDK70" s="63"/>
      <c r="BDL70" s="63"/>
      <c r="BDM70" s="63"/>
      <c r="BDN70" s="63"/>
      <c r="BDO70" s="63"/>
      <c r="BDP70" s="63"/>
      <c r="BDQ70" s="63"/>
      <c r="BDR70" s="63"/>
      <c r="BDS70" s="63"/>
      <c r="BDT70" s="63"/>
      <c r="BDU70" s="63"/>
      <c r="BDV70" s="63"/>
      <c r="BDW70" s="63"/>
      <c r="BDX70" s="63"/>
      <c r="BDY70" s="63"/>
      <c r="BDZ70" s="63"/>
      <c r="BEA70" s="63"/>
      <c r="BEB70" s="63"/>
      <c r="BEC70" s="63"/>
      <c r="BED70" s="63"/>
      <c r="BEE70" s="63"/>
      <c r="BEF70" s="63"/>
      <c r="BEG70" s="63"/>
      <c r="BEH70" s="63"/>
      <c r="BEI70" s="63"/>
      <c r="BEJ70" s="63"/>
      <c r="BEK70" s="63"/>
      <c r="BEL70" s="63"/>
      <c r="BEM70" s="63"/>
      <c r="BEN70" s="63"/>
      <c r="BEO70" s="63"/>
      <c r="BEP70" s="63"/>
      <c r="BEQ70" s="63"/>
      <c r="BER70" s="63"/>
      <c r="BES70" s="63"/>
      <c r="BET70" s="63"/>
      <c r="BEU70" s="63"/>
      <c r="BEV70" s="63"/>
      <c r="BEW70" s="63"/>
      <c r="BEX70" s="63"/>
      <c r="BEY70" s="63"/>
      <c r="BEZ70" s="63"/>
      <c r="BFA70" s="63"/>
      <c r="BFB70" s="63"/>
      <c r="BFC70" s="63"/>
      <c r="BFD70" s="63"/>
      <c r="BFE70" s="63"/>
      <c r="BFF70" s="63"/>
      <c r="BFG70" s="63"/>
      <c r="BFH70" s="63"/>
      <c r="BFI70" s="63"/>
      <c r="BFJ70" s="63"/>
      <c r="BFK70" s="63"/>
      <c r="BFL70" s="63"/>
      <c r="BFM70" s="63"/>
      <c r="BFN70" s="63"/>
      <c r="BFO70" s="63"/>
      <c r="BFP70" s="63"/>
      <c r="BFQ70" s="63"/>
      <c r="BFR70" s="63"/>
      <c r="BFS70" s="63"/>
      <c r="BFT70" s="63"/>
      <c r="BFU70" s="63"/>
      <c r="BFV70" s="63"/>
      <c r="BFW70" s="63"/>
      <c r="BFX70" s="63"/>
      <c r="BFY70" s="63"/>
      <c r="BFZ70" s="63"/>
      <c r="BGA70" s="63"/>
      <c r="BGB70" s="63"/>
      <c r="BGC70" s="63"/>
      <c r="BGD70" s="63"/>
      <c r="BGE70" s="63"/>
      <c r="BGF70" s="63"/>
      <c r="BGG70" s="63"/>
      <c r="BGH70" s="63"/>
      <c r="BGI70" s="63"/>
      <c r="BGJ70" s="63"/>
      <c r="BGK70" s="63"/>
      <c r="BGL70" s="63"/>
      <c r="BGM70" s="63"/>
      <c r="BGN70" s="63"/>
      <c r="BGO70" s="63"/>
      <c r="BGP70" s="63"/>
      <c r="BGQ70" s="63"/>
      <c r="BGR70" s="63"/>
      <c r="BGS70" s="63"/>
      <c r="BGT70" s="63"/>
      <c r="BGU70" s="63"/>
      <c r="BGV70" s="63"/>
      <c r="BGW70" s="63"/>
      <c r="BGX70" s="63"/>
      <c r="BGY70" s="63"/>
      <c r="BGZ70" s="63"/>
      <c r="BHA70" s="63"/>
      <c r="BHB70" s="63"/>
      <c r="BHC70" s="63"/>
      <c r="BHD70" s="63"/>
      <c r="BHE70" s="63"/>
      <c r="BHF70" s="63"/>
      <c r="BHG70" s="63"/>
      <c r="BHH70" s="63"/>
      <c r="BHI70" s="63"/>
      <c r="BHJ70" s="63"/>
      <c r="BHK70" s="63"/>
      <c r="BHL70" s="63"/>
      <c r="BHM70" s="63"/>
      <c r="BHN70" s="63"/>
      <c r="BHO70" s="63"/>
      <c r="BHP70" s="63"/>
      <c r="BHQ70" s="63"/>
      <c r="BHR70" s="63"/>
      <c r="BHS70" s="63"/>
      <c r="BHT70" s="63"/>
      <c r="BHU70" s="63"/>
      <c r="BHV70" s="63"/>
      <c r="BHW70" s="63"/>
      <c r="BHX70" s="63"/>
      <c r="BHY70" s="63"/>
      <c r="BHZ70" s="63"/>
      <c r="BIA70" s="63"/>
      <c r="BIB70" s="63"/>
      <c r="BIC70" s="63"/>
      <c r="BID70" s="63"/>
      <c r="BIE70" s="63"/>
      <c r="BIF70" s="63"/>
      <c r="BIG70" s="63"/>
      <c r="BIH70" s="63"/>
      <c r="BII70" s="63"/>
      <c r="BIJ70" s="63"/>
      <c r="BIK70" s="63"/>
      <c r="BIL70" s="63"/>
      <c r="BIM70" s="63"/>
      <c r="BIN70" s="63"/>
      <c r="BIO70" s="63"/>
      <c r="BIP70" s="63"/>
      <c r="BIQ70" s="63"/>
      <c r="BIR70" s="63"/>
      <c r="BIS70" s="63"/>
      <c r="BIT70" s="63"/>
      <c r="BIU70" s="63"/>
      <c r="BIV70" s="63"/>
      <c r="BIW70" s="63"/>
      <c r="BIX70" s="63"/>
      <c r="BIY70" s="63"/>
      <c r="BIZ70" s="63"/>
      <c r="BJA70" s="63"/>
      <c r="BJB70" s="63"/>
      <c r="BJC70" s="63"/>
      <c r="BJD70" s="63"/>
      <c r="BJE70" s="63"/>
      <c r="BJF70" s="63"/>
      <c r="BJG70" s="63"/>
      <c r="BJH70" s="63"/>
      <c r="BJI70" s="63"/>
      <c r="BJJ70" s="63"/>
      <c r="BJK70" s="63"/>
      <c r="BJL70" s="63"/>
      <c r="BJM70" s="63"/>
      <c r="BJN70" s="63"/>
      <c r="BJO70" s="63"/>
      <c r="BJP70" s="63"/>
      <c r="BJQ70" s="63"/>
      <c r="BJR70" s="63"/>
      <c r="BJS70" s="63"/>
      <c r="BJT70" s="63"/>
      <c r="BJU70" s="63"/>
      <c r="BJV70" s="63"/>
      <c r="BJW70" s="63"/>
      <c r="BJX70" s="63"/>
      <c r="BJY70" s="63"/>
      <c r="BJZ70" s="63"/>
      <c r="BKA70" s="63"/>
      <c r="BKB70" s="63"/>
      <c r="BKC70" s="63"/>
      <c r="BKD70" s="63"/>
      <c r="BKE70" s="63"/>
      <c r="BKF70" s="63"/>
      <c r="BKG70" s="63"/>
      <c r="BKH70" s="63"/>
      <c r="BKI70" s="63"/>
      <c r="BKJ70" s="63"/>
      <c r="BKK70" s="63"/>
      <c r="BKL70" s="63"/>
      <c r="BKM70" s="63"/>
      <c r="BKN70" s="63"/>
      <c r="BKO70" s="63"/>
      <c r="BKP70" s="63"/>
      <c r="BKQ70" s="63"/>
      <c r="BKR70" s="63"/>
      <c r="BKS70" s="63"/>
      <c r="BKT70" s="63"/>
      <c r="BKU70" s="63"/>
      <c r="BKV70" s="63"/>
      <c r="BKW70" s="63"/>
      <c r="BKX70" s="63"/>
      <c r="BKY70" s="63"/>
      <c r="BKZ70" s="63"/>
      <c r="BLA70" s="63"/>
      <c r="BLB70" s="63"/>
      <c r="BLC70" s="63"/>
      <c r="BLD70" s="63"/>
      <c r="BLE70" s="63"/>
      <c r="BLF70" s="63"/>
      <c r="BLG70" s="63"/>
      <c r="BLH70" s="63"/>
      <c r="BLI70" s="63"/>
      <c r="BLJ70" s="63"/>
      <c r="BLK70" s="63"/>
      <c r="BLL70" s="63"/>
      <c r="BLM70" s="63"/>
      <c r="BLN70" s="63"/>
      <c r="BLO70" s="63"/>
      <c r="BLP70" s="63"/>
      <c r="BLQ70" s="63"/>
      <c r="BLR70" s="63"/>
      <c r="BLS70" s="63"/>
      <c r="BLT70" s="63"/>
      <c r="BLU70" s="63"/>
      <c r="BLV70" s="63"/>
      <c r="BLW70" s="63"/>
      <c r="BLX70" s="63"/>
      <c r="BLY70" s="63"/>
      <c r="BLZ70" s="63"/>
      <c r="BMA70" s="63"/>
      <c r="BMB70" s="63"/>
      <c r="BMC70" s="63"/>
      <c r="BMD70" s="63"/>
      <c r="BME70" s="63"/>
    </row>
    <row r="71" spans="1:1695" s="1" customFormat="1" ht="15" hidden="1" customHeight="1" x14ac:dyDescent="0.25">
      <c r="A71" s="107" t="s">
        <v>264</v>
      </c>
      <c r="B71" s="119" t="e">
        <f>VLOOKUP(A71,'Tirantes - Executados'!$A$8:$M$404,10,FALSE)</f>
        <v>#N/A</v>
      </c>
      <c r="C71" s="133" t="e">
        <f>VLOOKUP(A71,'Tirantes - Executados'!$A$1:$M$405,17,FALSE)</f>
        <v>#N/A</v>
      </c>
      <c r="D71" s="122" t="e">
        <f>VLOOKUP(A71,'Tirantes - Executados'!$A$8:$M$404,18,FALSE)</f>
        <v>#N/A</v>
      </c>
      <c r="E71" s="133" t="e">
        <f>VLOOKUP(A71,'Tirantes - Executados'!$A$1:$M$405,19,FALSE)</f>
        <v>#N/A</v>
      </c>
      <c r="F71" s="122" t="e">
        <f>VLOOKUP(A71,'Tirantes - Executados'!$A$8:$M$404,20,FALSE)</f>
        <v>#N/A</v>
      </c>
      <c r="G71" s="133" t="e">
        <f>VLOOKUP(A71,'Tirantes - Executados'!$A$1:$M$405,21,FALSE)</f>
        <v>#N/A</v>
      </c>
      <c r="H71" s="122" t="e">
        <f>VLOOKUP(A71,'Tirantes - Executados'!$A$8:$M$404,22,FALSE)</f>
        <v>#N/A</v>
      </c>
      <c r="I71" s="133" t="e">
        <f>VLOOKUP(A71,'Tirantes - Executados'!$A$1:$M$405,23,FALSE)</f>
        <v>#N/A</v>
      </c>
      <c r="J71" s="122" t="e">
        <f>VLOOKUP(A71,'Tirantes - Executados'!$A$8:$M$404,24,FALSE)</f>
        <v>#N/A</v>
      </c>
      <c r="K71" s="108" t="e">
        <f>VLOOKUP(A71,'Tirantes - Executados'!$A$8:$M$404,11,FALSE)</f>
        <v>#N/A</v>
      </c>
      <c r="L71" s="133" t="e">
        <f>VLOOKUP(A71,'Tirantes - Executados'!$A$1:$M$405,28,FALSE)</f>
        <v>#N/A</v>
      </c>
      <c r="M71" s="122" t="e">
        <f>VLOOKUP(A71,'Tirantes - Executados'!$A$8:$M$404,29,FALSE)</f>
        <v>#N/A</v>
      </c>
      <c r="N71" s="133" t="e">
        <f>VLOOKUP(A71,'Tirantes - Executados'!$A$1:$M$405,30,FALSE)</f>
        <v>#N/A</v>
      </c>
      <c r="O71" s="122" t="e">
        <f>VLOOKUP(A71,'Tirantes - Executados'!$A$8:$M$404,31,FALSE)</f>
        <v>#N/A</v>
      </c>
      <c r="P71" s="133" t="e">
        <f>VLOOKUP(A71,'Tirantes - Executados'!$A$1:$M$405,32,FALSE)</f>
        <v>#N/A</v>
      </c>
      <c r="Q71" s="122" t="e">
        <f>VLOOKUP(A71,'Tirantes - Executados'!$A$8:$M$404,33,FALSE)</f>
        <v>#N/A</v>
      </c>
      <c r="R71" s="133" t="e">
        <f>VLOOKUP(A71,'Tirantes - Executados'!$A$1:$M$405,34,FALSE)</f>
        <v>#N/A</v>
      </c>
      <c r="S71" s="122" t="e">
        <f>VLOOKUP(A71,'Tirantes - Executados'!$A$8:$M$404,35,FALSE)</f>
        <v>#N/A</v>
      </c>
      <c r="T71" s="108" t="e">
        <f>VLOOKUP(A71,'Tirantes - Executados'!$A$8:$M$404,12,FALSE)</f>
        <v>#N/A</v>
      </c>
      <c r="U71" s="133" t="e">
        <f>VLOOKUP(A71,'Tirantes - Executados'!$A$1:$M$405,39,FALSE)</f>
        <v>#N/A</v>
      </c>
      <c r="V71" s="122" t="e">
        <f>VLOOKUP(A71,'Tirantes - Executados'!$A$8:$M$404,40,FALSE)</f>
        <v>#N/A</v>
      </c>
      <c r="W71" s="133" t="e">
        <f>VLOOKUP(A71,'Tirantes - Executados'!$A$1:$M$405,41,FALSE)</f>
        <v>#N/A</v>
      </c>
      <c r="X71" s="122" t="e">
        <f>VLOOKUP(A71,'Tirantes - Executados'!$A$8:$M$404,42,FALSE)</f>
        <v>#N/A</v>
      </c>
      <c r="Y71" s="133" t="e">
        <f>VLOOKUP(A71,'Tirantes - Executados'!$A$1:$M$405,43,FALSE)</f>
        <v>#N/A</v>
      </c>
      <c r="Z71" s="122" t="e">
        <f>VLOOKUP(A71,'Tirantes - Executados'!$A$8:$M$404,44,FALSE)</f>
        <v>#N/A</v>
      </c>
      <c r="AA71" s="133" t="e">
        <f>VLOOKUP(A71,'Tirantes - Executados'!$A$1:$M$405,45,FALSE)</f>
        <v>#N/A</v>
      </c>
      <c r="AB71" s="132" t="e">
        <f>VLOOKUP(A71,'Tirantes - Executados'!$A$8:$M$404,46,FALSE)</f>
        <v>#N/A</v>
      </c>
      <c r="AC71" s="99" t="s">
        <v>300</v>
      </c>
      <c r="AD71" s="109" t="e">
        <f>VLOOKUP(A71,'Tirantes - Executados'!$A$8:$M$404,14,FALSE)</f>
        <v>#N/A</v>
      </c>
      <c r="AE71" s="63"/>
      <c r="AF71" s="118" t="e">
        <f>VLOOKUP(A71,'Tirantes - Executados'!$A$1:$M$569,13,FALSE)</f>
        <v>#N/A</v>
      </c>
      <c r="AG71" s="63"/>
      <c r="AH71" s="63"/>
      <c r="AI71" s="230" t="e">
        <f>VLOOKUP(A71,'Tirantes - Executados'!$A$7:$M$404,50)</f>
        <v>#REF!</v>
      </c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  <c r="JI71" s="63"/>
      <c r="JJ71" s="63"/>
      <c r="JK71" s="63"/>
      <c r="JL71" s="63"/>
      <c r="JM71" s="63"/>
      <c r="JN71" s="63"/>
      <c r="JO71" s="63"/>
      <c r="JP71" s="63"/>
      <c r="JQ71" s="63"/>
      <c r="JR71" s="63"/>
      <c r="JS71" s="63"/>
      <c r="JT71" s="63"/>
      <c r="JU71" s="63"/>
      <c r="JV71" s="63"/>
      <c r="JW71" s="63"/>
      <c r="JX71" s="63"/>
      <c r="JY71" s="63"/>
      <c r="JZ71" s="63"/>
      <c r="KA71" s="63"/>
      <c r="KB71" s="63"/>
      <c r="KC71" s="63"/>
      <c r="KD71" s="63"/>
      <c r="KE71" s="63"/>
      <c r="KF71" s="63"/>
      <c r="KG71" s="63"/>
      <c r="KH71" s="63"/>
      <c r="KI71" s="63"/>
      <c r="KJ71" s="63"/>
      <c r="KK71" s="63"/>
      <c r="KL71" s="63"/>
      <c r="KM71" s="63"/>
      <c r="KN71" s="63"/>
      <c r="KO71" s="63"/>
      <c r="KP71" s="63"/>
      <c r="KQ71" s="63"/>
      <c r="KR71" s="63"/>
      <c r="KS71" s="63"/>
      <c r="KT71" s="63"/>
      <c r="KU71" s="63"/>
      <c r="KV71" s="63"/>
      <c r="KW71" s="63"/>
      <c r="KX71" s="63"/>
      <c r="KY71" s="63"/>
      <c r="KZ71" s="63"/>
      <c r="LA71" s="63"/>
      <c r="LB71" s="63"/>
      <c r="LC71" s="63"/>
      <c r="LD71" s="63"/>
      <c r="LE71" s="63"/>
      <c r="LF71" s="63"/>
      <c r="LG71" s="63"/>
      <c r="LH71" s="63"/>
      <c r="LI71" s="63"/>
      <c r="LJ71" s="63"/>
      <c r="LK71" s="63"/>
      <c r="LL71" s="63"/>
      <c r="LM71" s="63"/>
      <c r="LN71" s="63"/>
      <c r="LO71" s="63"/>
      <c r="LP71" s="63"/>
      <c r="LQ71" s="63"/>
      <c r="LR71" s="63"/>
      <c r="LS71" s="63"/>
      <c r="LT71" s="63"/>
      <c r="LU71" s="63"/>
      <c r="LV71" s="63"/>
      <c r="LW71" s="63"/>
      <c r="LX71" s="63"/>
      <c r="LY71" s="63"/>
      <c r="LZ71" s="63"/>
      <c r="MA71" s="63"/>
      <c r="MB71" s="63"/>
      <c r="MC71" s="63"/>
      <c r="MD71" s="63"/>
      <c r="ME71" s="63"/>
      <c r="MF71" s="63"/>
      <c r="MG71" s="63"/>
      <c r="MH71" s="63"/>
      <c r="MI71" s="63"/>
      <c r="MJ71" s="63"/>
      <c r="MK71" s="63"/>
      <c r="ML71" s="63"/>
      <c r="MM71" s="63"/>
      <c r="MN71" s="63"/>
      <c r="MO71" s="63"/>
      <c r="MP71" s="63"/>
      <c r="MQ71" s="63"/>
      <c r="MR71" s="63"/>
      <c r="MS71" s="63"/>
      <c r="MT71" s="63"/>
      <c r="MU71" s="63"/>
      <c r="MV71" s="63"/>
      <c r="MW71" s="63"/>
      <c r="MX71" s="63"/>
      <c r="MY71" s="63"/>
      <c r="MZ71" s="63"/>
      <c r="NA71" s="63"/>
      <c r="NB71" s="63"/>
      <c r="NC71" s="63"/>
      <c r="ND71" s="63"/>
      <c r="NE71" s="63"/>
      <c r="NF71" s="63"/>
      <c r="NG71" s="63"/>
      <c r="NH71" s="63"/>
      <c r="NI71" s="63"/>
      <c r="NJ71" s="63"/>
      <c r="NK71" s="63"/>
      <c r="NL71" s="63"/>
      <c r="NM71" s="63"/>
      <c r="NN71" s="63"/>
      <c r="NO71" s="63"/>
      <c r="NP71" s="63"/>
      <c r="NQ71" s="63"/>
      <c r="NR71" s="63"/>
      <c r="NS71" s="63"/>
      <c r="NT71" s="63"/>
      <c r="NU71" s="63"/>
      <c r="NV71" s="63"/>
      <c r="NW71" s="63"/>
      <c r="NX71" s="63"/>
      <c r="NY71" s="63"/>
      <c r="NZ71" s="63"/>
      <c r="OA71" s="63"/>
      <c r="OB71" s="63"/>
      <c r="OC71" s="63"/>
      <c r="OD71" s="63"/>
      <c r="OE71" s="63"/>
      <c r="OF71" s="63"/>
      <c r="OG71" s="63"/>
      <c r="OH71" s="63"/>
      <c r="OI71" s="63"/>
      <c r="OJ71" s="63"/>
      <c r="OK71" s="63"/>
      <c r="OL71" s="63"/>
      <c r="OM71" s="63"/>
      <c r="ON71" s="63"/>
      <c r="OO71" s="63"/>
      <c r="OP71" s="63"/>
      <c r="OQ71" s="63"/>
      <c r="OR71" s="63"/>
      <c r="OS71" s="63"/>
      <c r="OT71" s="63"/>
      <c r="OU71" s="63"/>
      <c r="OV71" s="63"/>
      <c r="OW71" s="63"/>
      <c r="OX71" s="63"/>
      <c r="OY71" s="63"/>
      <c r="OZ71" s="63"/>
      <c r="PA71" s="63"/>
      <c r="PB71" s="63"/>
      <c r="PC71" s="63"/>
      <c r="PD71" s="63"/>
      <c r="PE71" s="63"/>
      <c r="PF71" s="63"/>
      <c r="PG71" s="63"/>
      <c r="PH71" s="63"/>
      <c r="PI71" s="63"/>
      <c r="PJ71" s="63"/>
      <c r="PK71" s="63"/>
      <c r="PL71" s="63"/>
      <c r="PM71" s="63"/>
      <c r="PN71" s="63"/>
      <c r="PO71" s="63"/>
      <c r="PP71" s="63"/>
      <c r="PQ71" s="63"/>
      <c r="PR71" s="63"/>
      <c r="PS71" s="63"/>
      <c r="PT71" s="63"/>
      <c r="PU71" s="63"/>
      <c r="PV71" s="63"/>
      <c r="PW71" s="63"/>
      <c r="PX71" s="63"/>
      <c r="PY71" s="63"/>
      <c r="PZ71" s="63"/>
      <c r="QA71" s="63"/>
      <c r="QB71" s="63"/>
      <c r="QC71" s="63"/>
      <c r="QD71" s="63"/>
      <c r="QE71" s="63"/>
      <c r="QF71" s="63"/>
      <c r="QG71" s="63"/>
      <c r="QH71" s="63"/>
      <c r="QI71" s="63"/>
      <c r="QJ71" s="63"/>
      <c r="QK71" s="63"/>
      <c r="QL71" s="63"/>
      <c r="QM71" s="63"/>
      <c r="QN71" s="63"/>
      <c r="QO71" s="63"/>
      <c r="QP71" s="63"/>
      <c r="QQ71" s="63"/>
      <c r="QR71" s="63"/>
      <c r="QS71" s="63"/>
      <c r="QT71" s="63"/>
      <c r="QU71" s="63"/>
      <c r="QV71" s="63"/>
      <c r="QW71" s="63"/>
      <c r="QX71" s="63"/>
      <c r="QY71" s="63"/>
      <c r="QZ71" s="63"/>
      <c r="RA71" s="63"/>
      <c r="RB71" s="63"/>
      <c r="RC71" s="63"/>
      <c r="RD71" s="63"/>
      <c r="RE71" s="63"/>
      <c r="RF71" s="63"/>
      <c r="RG71" s="63"/>
      <c r="RH71" s="63"/>
      <c r="RI71" s="63"/>
      <c r="RJ71" s="63"/>
      <c r="RK71" s="63"/>
      <c r="RL71" s="63"/>
      <c r="RM71" s="63"/>
      <c r="RN71" s="63"/>
      <c r="RO71" s="63"/>
      <c r="RP71" s="63"/>
      <c r="RQ71" s="63"/>
      <c r="RR71" s="63"/>
      <c r="RS71" s="63"/>
      <c r="RT71" s="63"/>
      <c r="RU71" s="63"/>
      <c r="RV71" s="63"/>
      <c r="RW71" s="63"/>
      <c r="RX71" s="63"/>
      <c r="RY71" s="63"/>
      <c r="RZ71" s="63"/>
      <c r="SA71" s="63"/>
      <c r="SB71" s="63"/>
      <c r="SC71" s="63"/>
      <c r="SD71" s="63"/>
      <c r="SE71" s="63"/>
      <c r="SF71" s="63"/>
      <c r="SG71" s="63"/>
      <c r="SH71" s="63"/>
      <c r="SI71" s="63"/>
      <c r="SJ71" s="63"/>
      <c r="SK71" s="63"/>
      <c r="SL71" s="63"/>
      <c r="SM71" s="63"/>
      <c r="SN71" s="63"/>
      <c r="SO71" s="63"/>
      <c r="SP71" s="63"/>
      <c r="SQ71" s="63"/>
      <c r="SR71" s="63"/>
      <c r="SS71" s="63"/>
      <c r="ST71" s="63"/>
      <c r="SU71" s="63"/>
      <c r="SV71" s="63"/>
      <c r="SW71" s="63"/>
      <c r="SX71" s="63"/>
      <c r="SY71" s="63"/>
      <c r="SZ71" s="63"/>
      <c r="TA71" s="63"/>
      <c r="TB71" s="63"/>
      <c r="TC71" s="63"/>
      <c r="TD71" s="63"/>
      <c r="TE71" s="63"/>
      <c r="TF71" s="63"/>
      <c r="TG71" s="63"/>
      <c r="TH71" s="63"/>
      <c r="TI71" s="63"/>
      <c r="TJ71" s="63"/>
      <c r="TK71" s="63"/>
      <c r="TL71" s="63"/>
      <c r="TM71" s="63"/>
      <c r="TN71" s="63"/>
      <c r="TO71" s="63"/>
      <c r="TP71" s="63"/>
      <c r="TQ71" s="63"/>
      <c r="TR71" s="63"/>
      <c r="TS71" s="63"/>
      <c r="TT71" s="63"/>
      <c r="TU71" s="63"/>
      <c r="TV71" s="63"/>
      <c r="TW71" s="63"/>
      <c r="TX71" s="63"/>
      <c r="TY71" s="63"/>
      <c r="TZ71" s="63"/>
      <c r="UA71" s="63"/>
      <c r="UB71" s="63"/>
      <c r="UC71" s="63"/>
      <c r="UD71" s="63"/>
      <c r="UE71" s="63"/>
      <c r="UF71" s="63"/>
      <c r="UG71" s="63"/>
      <c r="UH71" s="63"/>
      <c r="UI71" s="63"/>
      <c r="UJ71" s="63"/>
      <c r="UK71" s="63"/>
      <c r="UL71" s="63"/>
      <c r="UM71" s="63"/>
      <c r="UN71" s="63"/>
      <c r="UO71" s="63"/>
      <c r="UP71" s="63"/>
      <c r="UQ71" s="63"/>
      <c r="UR71" s="63"/>
      <c r="US71" s="63"/>
      <c r="UT71" s="63"/>
      <c r="UU71" s="63"/>
      <c r="UV71" s="63"/>
      <c r="UW71" s="63"/>
      <c r="UX71" s="63"/>
      <c r="UY71" s="63"/>
      <c r="UZ71" s="63"/>
      <c r="VA71" s="63"/>
      <c r="VB71" s="63"/>
      <c r="VC71" s="63"/>
      <c r="VD71" s="63"/>
      <c r="VE71" s="63"/>
      <c r="VF71" s="63"/>
      <c r="VG71" s="63"/>
      <c r="VH71" s="63"/>
      <c r="VI71" s="63"/>
      <c r="VJ71" s="63"/>
      <c r="VK71" s="63"/>
      <c r="VL71" s="63"/>
      <c r="VM71" s="63"/>
      <c r="VN71" s="63"/>
      <c r="VO71" s="63"/>
      <c r="VP71" s="63"/>
      <c r="VQ71" s="63"/>
      <c r="VR71" s="63"/>
      <c r="VS71" s="63"/>
      <c r="VT71" s="63"/>
      <c r="VU71" s="63"/>
      <c r="VV71" s="63"/>
      <c r="VW71" s="63"/>
      <c r="VX71" s="63"/>
      <c r="VY71" s="63"/>
      <c r="VZ71" s="63"/>
      <c r="WA71" s="63"/>
      <c r="WB71" s="63"/>
      <c r="WC71" s="63"/>
      <c r="WD71" s="63"/>
      <c r="WE71" s="63"/>
      <c r="WF71" s="63"/>
      <c r="WG71" s="63"/>
      <c r="WH71" s="63"/>
      <c r="WI71" s="63"/>
      <c r="WJ71" s="63"/>
      <c r="WK71" s="63"/>
      <c r="WL71" s="63"/>
      <c r="WM71" s="63"/>
      <c r="WN71" s="63"/>
      <c r="WO71" s="63"/>
      <c r="WP71" s="63"/>
      <c r="WQ71" s="63"/>
      <c r="WR71" s="63"/>
      <c r="WS71" s="63"/>
      <c r="WT71" s="63"/>
      <c r="WU71" s="63"/>
      <c r="WV71" s="63"/>
      <c r="WW71" s="63"/>
      <c r="WX71" s="63"/>
      <c r="WY71" s="63"/>
      <c r="WZ71" s="63"/>
      <c r="XA71" s="63"/>
      <c r="XB71" s="63"/>
      <c r="XC71" s="63"/>
      <c r="XD71" s="63"/>
      <c r="XE71" s="63"/>
      <c r="XF71" s="63"/>
      <c r="XG71" s="63"/>
      <c r="XH71" s="63"/>
      <c r="XI71" s="63"/>
      <c r="XJ71" s="63"/>
      <c r="XK71" s="63"/>
      <c r="XL71" s="63"/>
      <c r="XM71" s="63"/>
      <c r="XN71" s="63"/>
      <c r="XO71" s="63"/>
      <c r="XP71" s="63"/>
      <c r="XQ71" s="63"/>
      <c r="XR71" s="63"/>
      <c r="XS71" s="63"/>
      <c r="XT71" s="63"/>
      <c r="XU71" s="63"/>
      <c r="XV71" s="63"/>
      <c r="XW71" s="63"/>
      <c r="XX71" s="63"/>
      <c r="XY71" s="63"/>
      <c r="XZ71" s="63"/>
      <c r="YA71" s="63"/>
      <c r="YB71" s="63"/>
      <c r="YC71" s="63"/>
      <c r="YD71" s="63"/>
      <c r="YE71" s="63"/>
      <c r="YF71" s="63"/>
      <c r="YG71" s="63"/>
      <c r="YH71" s="63"/>
      <c r="YI71" s="63"/>
      <c r="YJ71" s="63"/>
      <c r="YK71" s="63"/>
      <c r="YL71" s="63"/>
      <c r="YM71" s="63"/>
      <c r="YN71" s="63"/>
      <c r="YO71" s="63"/>
      <c r="YP71" s="63"/>
      <c r="YQ71" s="63"/>
      <c r="YR71" s="63"/>
      <c r="YS71" s="63"/>
      <c r="YT71" s="63"/>
      <c r="YU71" s="63"/>
      <c r="YV71" s="63"/>
      <c r="YW71" s="63"/>
      <c r="YX71" s="63"/>
      <c r="YY71" s="63"/>
      <c r="YZ71" s="63"/>
      <c r="ZA71" s="63"/>
      <c r="ZB71" s="63"/>
      <c r="ZC71" s="63"/>
      <c r="ZD71" s="63"/>
      <c r="ZE71" s="63"/>
      <c r="ZF71" s="63"/>
      <c r="ZG71" s="63"/>
      <c r="ZH71" s="63"/>
      <c r="ZI71" s="63"/>
      <c r="ZJ71" s="63"/>
      <c r="ZK71" s="63"/>
      <c r="ZL71" s="63"/>
      <c r="ZM71" s="63"/>
      <c r="ZN71" s="63"/>
      <c r="ZO71" s="63"/>
      <c r="ZP71" s="63"/>
      <c r="ZQ71" s="63"/>
      <c r="ZR71" s="63"/>
      <c r="ZS71" s="63"/>
      <c r="ZT71" s="63"/>
      <c r="ZU71" s="63"/>
      <c r="ZV71" s="63"/>
      <c r="ZW71" s="63"/>
      <c r="ZX71" s="63"/>
      <c r="ZY71" s="63"/>
      <c r="ZZ71" s="63"/>
      <c r="AAA71" s="63"/>
      <c r="AAB71" s="63"/>
      <c r="AAC71" s="63"/>
      <c r="AAD71" s="63"/>
      <c r="AAE71" s="63"/>
      <c r="AAF71" s="63"/>
      <c r="AAG71" s="63"/>
      <c r="AAH71" s="63"/>
      <c r="AAI71" s="63"/>
      <c r="AAJ71" s="63"/>
      <c r="AAK71" s="63"/>
      <c r="AAL71" s="63"/>
      <c r="AAM71" s="63"/>
      <c r="AAN71" s="63"/>
      <c r="AAO71" s="63"/>
      <c r="AAP71" s="63"/>
      <c r="AAQ71" s="63"/>
      <c r="AAR71" s="63"/>
      <c r="AAS71" s="63"/>
      <c r="AAT71" s="63"/>
      <c r="AAU71" s="63"/>
      <c r="AAV71" s="63"/>
      <c r="AAW71" s="63"/>
      <c r="AAX71" s="63"/>
      <c r="AAY71" s="63"/>
      <c r="AAZ71" s="63"/>
      <c r="ABA71" s="63"/>
      <c r="ABB71" s="63"/>
      <c r="ABC71" s="63"/>
      <c r="ABD71" s="63"/>
      <c r="ABE71" s="63"/>
      <c r="ABF71" s="63"/>
      <c r="ABG71" s="63"/>
      <c r="ABH71" s="63"/>
      <c r="ABI71" s="63"/>
      <c r="ABJ71" s="63"/>
      <c r="ABK71" s="63"/>
      <c r="ABL71" s="63"/>
      <c r="ABM71" s="63"/>
      <c r="ABN71" s="63"/>
      <c r="ABO71" s="63"/>
      <c r="ABP71" s="63"/>
      <c r="ABQ71" s="63"/>
      <c r="ABR71" s="63"/>
      <c r="ABS71" s="63"/>
      <c r="ABT71" s="63"/>
      <c r="ABU71" s="63"/>
      <c r="ABV71" s="63"/>
      <c r="ABW71" s="63"/>
      <c r="ABX71" s="63"/>
      <c r="ABY71" s="63"/>
      <c r="ABZ71" s="63"/>
      <c r="ACA71" s="63"/>
      <c r="ACB71" s="63"/>
      <c r="ACC71" s="63"/>
      <c r="ACD71" s="63"/>
      <c r="ACE71" s="63"/>
      <c r="ACF71" s="63"/>
      <c r="ACG71" s="63"/>
      <c r="ACH71" s="63"/>
      <c r="ACI71" s="63"/>
      <c r="ACJ71" s="63"/>
      <c r="ACK71" s="63"/>
      <c r="ACL71" s="63"/>
      <c r="ACM71" s="63"/>
      <c r="ACN71" s="63"/>
      <c r="ACO71" s="63"/>
      <c r="ACP71" s="63"/>
      <c r="ACQ71" s="63"/>
      <c r="ACR71" s="63"/>
      <c r="ACS71" s="63"/>
      <c r="ACT71" s="63"/>
      <c r="ACU71" s="63"/>
      <c r="ACV71" s="63"/>
      <c r="ACW71" s="63"/>
      <c r="ACX71" s="63"/>
      <c r="ACY71" s="63"/>
      <c r="ACZ71" s="63"/>
      <c r="ADA71" s="63"/>
      <c r="ADB71" s="63"/>
      <c r="ADC71" s="63"/>
      <c r="ADD71" s="63"/>
      <c r="ADE71" s="63"/>
      <c r="ADF71" s="63"/>
      <c r="ADG71" s="63"/>
      <c r="ADH71" s="63"/>
      <c r="ADI71" s="63"/>
      <c r="ADJ71" s="63"/>
      <c r="ADK71" s="63"/>
      <c r="ADL71" s="63"/>
      <c r="ADM71" s="63"/>
      <c r="ADN71" s="63"/>
      <c r="ADO71" s="63"/>
      <c r="ADP71" s="63"/>
      <c r="ADQ71" s="63"/>
      <c r="ADR71" s="63"/>
      <c r="ADS71" s="63"/>
      <c r="ADT71" s="63"/>
      <c r="ADU71" s="63"/>
      <c r="ADV71" s="63"/>
      <c r="ADW71" s="63"/>
      <c r="ADX71" s="63"/>
      <c r="ADY71" s="63"/>
      <c r="ADZ71" s="63"/>
      <c r="AEA71" s="63"/>
      <c r="AEB71" s="63"/>
      <c r="AEC71" s="63"/>
      <c r="AED71" s="63"/>
      <c r="AEE71" s="63"/>
      <c r="AEF71" s="63"/>
      <c r="AEG71" s="63"/>
      <c r="AEH71" s="63"/>
      <c r="AEI71" s="63"/>
      <c r="AEJ71" s="63"/>
      <c r="AEK71" s="63"/>
      <c r="AEL71" s="63"/>
      <c r="AEM71" s="63"/>
      <c r="AEN71" s="63"/>
      <c r="AEO71" s="63"/>
      <c r="AEP71" s="63"/>
      <c r="AEQ71" s="63"/>
      <c r="AER71" s="63"/>
      <c r="AES71" s="63"/>
      <c r="AET71" s="63"/>
      <c r="AEU71" s="63"/>
      <c r="AEV71" s="63"/>
      <c r="AEW71" s="63"/>
      <c r="AEX71" s="63"/>
      <c r="AEY71" s="63"/>
      <c r="AEZ71" s="63"/>
      <c r="AFA71" s="63"/>
      <c r="AFB71" s="63"/>
      <c r="AFC71" s="63"/>
      <c r="AFD71" s="63"/>
      <c r="AFE71" s="63"/>
      <c r="AFF71" s="63"/>
      <c r="AFG71" s="63"/>
      <c r="AFH71" s="63"/>
      <c r="AFI71" s="63"/>
      <c r="AFJ71" s="63"/>
      <c r="AFK71" s="63"/>
      <c r="AFL71" s="63"/>
      <c r="AFM71" s="63"/>
      <c r="AFN71" s="63"/>
      <c r="AFO71" s="63"/>
      <c r="AFP71" s="63"/>
      <c r="AFQ71" s="63"/>
      <c r="AFR71" s="63"/>
      <c r="AFS71" s="63"/>
      <c r="AFT71" s="63"/>
      <c r="AFU71" s="63"/>
      <c r="AFV71" s="63"/>
      <c r="AFW71" s="63"/>
      <c r="AFX71" s="63"/>
      <c r="AFY71" s="63"/>
      <c r="AFZ71" s="63"/>
      <c r="AGA71" s="63"/>
      <c r="AGB71" s="63"/>
      <c r="AGC71" s="63"/>
      <c r="AGD71" s="63"/>
      <c r="AGE71" s="63"/>
      <c r="AGF71" s="63"/>
      <c r="AGG71" s="63"/>
      <c r="AGH71" s="63"/>
      <c r="AGI71" s="63"/>
      <c r="AGJ71" s="63"/>
      <c r="AGK71" s="63"/>
      <c r="AGL71" s="63"/>
      <c r="AGM71" s="63"/>
      <c r="AGN71" s="63"/>
      <c r="AGO71" s="63"/>
      <c r="AGP71" s="63"/>
      <c r="AGQ71" s="63"/>
      <c r="AGR71" s="63"/>
      <c r="AGS71" s="63"/>
      <c r="AGT71" s="63"/>
      <c r="AGU71" s="63"/>
      <c r="AGV71" s="63"/>
      <c r="AGW71" s="63"/>
      <c r="AGX71" s="63"/>
      <c r="AGY71" s="63"/>
      <c r="AGZ71" s="63"/>
      <c r="AHA71" s="63"/>
      <c r="AHB71" s="63"/>
      <c r="AHC71" s="63"/>
      <c r="AHD71" s="63"/>
      <c r="AHE71" s="63"/>
      <c r="AHF71" s="63"/>
      <c r="AHG71" s="63"/>
      <c r="AHH71" s="63"/>
      <c r="AHI71" s="63"/>
      <c r="AHJ71" s="63"/>
      <c r="AHK71" s="63"/>
      <c r="AHL71" s="63"/>
      <c r="AHM71" s="63"/>
      <c r="AHN71" s="63"/>
      <c r="AHO71" s="63"/>
      <c r="AHP71" s="63"/>
      <c r="AHQ71" s="63"/>
      <c r="AHR71" s="63"/>
      <c r="AHS71" s="63"/>
      <c r="AHT71" s="63"/>
      <c r="AHU71" s="63"/>
      <c r="AHV71" s="63"/>
      <c r="AHW71" s="63"/>
      <c r="AHX71" s="63"/>
      <c r="AHY71" s="63"/>
      <c r="AHZ71" s="63"/>
      <c r="AIA71" s="63"/>
      <c r="AIB71" s="63"/>
      <c r="AIC71" s="63"/>
      <c r="AID71" s="63"/>
      <c r="AIE71" s="63"/>
      <c r="AIF71" s="63"/>
      <c r="AIG71" s="63"/>
      <c r="AIH71" s="63"/>
      <c r="AII71" s="63"/>
      <c r="AIJ71" s="63"/>
      <c r="AIK71" s="63"/>
      <c r="AIL71" s="63"/>
      <c r="AIM71" s="63"/>
      <c r="AIN71" s="63"/>
      <c r="AIO71" s="63"/>
      <c r="AIP71" s="63"/>
      <c r="AIQ71" s="63"/>
      <c r="AIR71" s="63"/>
      <c r="AIS71" s="63"/>
      <c r="AIT71" s="63"/>
      <c r="AIU71" s="63"/>
      <c r="AIV71" s="63"/>
      <c r="AIW71" s="63"/>
      <c r="AIX71" s="63"/>
      <c r="AIY71" s="63"/>
      <c r="AIZ71" s="63"/>
      <c r="AJA71" s="63"/>
      <c r="AJB71" s="63"/>
      <c r="AJC71" s="63"/>
      <c r="AJD71" s="63"/>
      <c r="AJE71" s="63"/>
      <c r="AJF71" s="63"/>
      <c r="AJG71" s="63"/>
      <c r="AJH71" s="63"/>
      <c r="AJI71" s="63"/>
      <c r="AJJ71" s="63"/>
      <c r="AJK71" s="63"/>
      <c r="AJL71" s="63"/>
      <c r="AJM71" s="63"/>
      <c r="AJN71" s="63"/>
      <c r="AJO71" s="63"/>
      <c r="AJP71" s="63"/>
      <c r="AJQ71" s="63"/>
      <c r="AJR71" s="63"/>
      <c r="AJS71" s="63"/>
      <c r="AJT71" s="63"/>
      <c r="AJU71" s="63"/>
      <c r="AJV71" s="63"/>
      <c r="AJW71" s="63"/>
      <c r="AJX71" s="63"/>
      <c r="AJY71" s="63"/>
      <c r="AJZ71" s="63"/>
      <c r="AKA71" s="63"/>
      <c r="AKB71" s="63"/>
      <c r="AKC71" s="63"/>
      <c r="AKD71" s="63"/>
      <c r="AKE71" s="63"/>
      <c r="AKF71" s="63"/>
      <c r="AKG71" s="63"/>
      <c r="AKH71" s="63"/>
      <c r="AKI71" s="63"/>
      <c r="AKJ71" s="63"/>
      <c r="AKK71" s="63"/>
      <c r="AKL71" s="63"/>
      <c r="AKM71" s="63"/>
      <c r="AKN71" s="63"/>
      <c r="AKO71" s="63"/>
      <c r="AKP71" s="63"/>
      <c r="AKQ71" s="63"/>
      <c r="AKR71" s="63"/>
      <c r="AKS71" s="63"/>
      <c r="AKT71" s="63"/>
      <c r="AKU71" s="63"/>
      <c r="AKV71" s="63"/>
      <c r="AKW71" s="63"/>
      <c r="AKX71" s="63"/>
      <c r="AKY71" s="63"/>
      <c r="AKZ71" s="63"/>
      <c r="ALA71" s="63"/>
      <c r="ALB71" s="63"/>
      <c r="ALC71" s="63"/>
      <c r="ALD71" s="63"/>
      <c r="ALE71" s="63"/>
      <c r="ALF71" s="63"/>
      <c r="ALG71" s="63"/>
      <c r="ALH71" s="63"/>
      <c r="ALI71" s="63"/>
      <c r="ALJ71" s="63"/>
      <c r="ALK71" s="63"/>
      <c r="ALL71" s="63"/>
      <c r="ALM71" s="63"/>
      <c r="ALN71" s="63"/>
      <c r="ALO71" s="63"/>
      <c r="ALP71" s="63"/>
      <c r="ALQ71" s="63"/>
      <c r="ALR71" s="63"/>
      <c r="ALS71" s="63"/>
      <c r="ALT71" s="63"/>
      <c r="ALU71" s="63"/>
      <c r="ALV71" s="63"/>
      <c r="ALW71" s="63"/>
      <c r="ALX71" s="63"/>
      <c r="ALY71" s="63"/>
      <c r="ALZ71" s="63"/>
      <c r="AMA71" s="63"/>
      <c r="AMB71" s="63"/>
      <c r="AMC71" s="63"/>
      <c r="AMD71" s="63"/>
      <c r="AME71" s="63"/>
      <c r="AMF71" s="63"/>
      <c r="AMG71" s="63"/>
      <c r="AMH71" s="63"/>
      <c r="AMI71" s="63"/>
      <c r="AMJ71" s="63"/>
      <c r="AMK71" s="63"/>
      <c r="AML71" s="63"/>
      <c r="AMM71" s="63"/>
      <c r="AMN71" s="63"/>
      <c r="AMO71" s="63"/>
      <c r="AMP71" s="63"/>
      <c r="AMQ71" s="63"/>
      <c r="AMR71" s="63"/>
      <c r="AMS71" s="63"/>
      <c r="AMT71" s="63"/>
      <c r="AMU71" s="63"/>
      <c r="AMV71" s="63"/>
      <c r="AMW71" s="63"/>
      <c r="AMX71" s="63"/>
      <c r="AMY71" s="63"/>
      <c r="AMZ71" s="63"/>
      <c r="ANA71" s="63"/>
      <c r="ANB71" s="63"/>
      <c r="ANC71" s="63"/>
      <c r="AND71" s="63"/>
      <c r="ANE71" s="63"/>
      <c r="ANF71" s="63"/>
      <c r="ANG71" s="63"/>
      <c r="ANH71" s="63"/>
      <c r="ANI71" s="63"/>
      <c r="ANJ71" s="63"/>
      <c r="ANK71" s="63"/>
      <c r="ANL71" s="63"/>
      <c r="ANM71" s="63"/>
      <c r="ANN71" s="63"/>
      <c r="ANO71" s="63"/>
      <c r="ANP71" s="63"/>
      <c r="ANQ71" s="63"/>
      <c r="ANR71" s="63"/>
      <c r="ANS71" s="63"/>
      <c r="ANT71" s="63"/>
      <c r="ANU71" s="63"/>
      <c r="ANV71" s="63"/>
      <c r="ANW71" s="63"/>
      <c r="ANX71" s="63"/>
      <c r="ANY71" s="63"/>
      <c r="ANZ71" s="63"/>
      <c r="AOA71" s="63"/>
      <c r="AOB71" s="63"/>
      <c r="AOC71" s="63"/>
      <c r="AOD71" s="63"/>
      <c r="AOE71" s="63"/>
      <c r="AOF71" s="63"/>
      <c r="AOG71" s="63"/>
      <c r="AOH71" s="63"/>
      <c r="AOI71" s="63"/>
      <c r="AOJ71" s="63"/>
      <c r="AOK71" s="63"/>
      <c r="AOL71" s="63"/>
      <c r="AOM71" s="63"/>
      <c r="AON71" s="63"/>
      <c r="AOO71" s="63"/>
      <c r="AOP71" s="63"/>
      <c r="AOQ71" s="63"/>
      <c r="AOR71" s="63"/>
      <c r="AOS71" s="63"/>
      <c r="AOT71" s="63"/>
      <c r="AOU71" s="63"/>
      <c r="AOV71" s="63"/>
      <c r="AOW71" s="63"/>
      <c r="AOX71" s="63"/>
      <c r="AOY71" s="63"/>
      <c r="AOZ71" s="63"/>
      <c r="APA71" s="63"/>
      <c r="APB71" s="63"/>
      <c r="APC71" s="63"/>
      <c r="APD71" s="63"/>
      <c r="APE71" s="63"/>
      <c r="APF71" s="63"/>
      <c r="APG71" s="63"/>
      <c r="APH71" s="63"/>
      <c r="API71" s="63"/>
      <c r="APJ71" s="63"/>
      <c r="APK71" s="63"/>
      <c r="APL71" s="63"/>
      <c r="APM71" s="63"/>
      <c r="APN71" s="63"/>
      <c r="APO71" s="63"/>
      <c r="APP71" s="63"/>
      <c r="APQ71" s="63"/>
      <c r="APR71" s="63"/>
      <c r="APS71" s="63"/>
      <c r="APT71" s="63"/>
      <c r="APU71" s="63"/>
      <c r="APV71" s="63"/>
      <c r="APW71" s="63"/>
      <c r="APX71" s="63"/>
      <c r="APY71" s="63"/>
      <c r="APZ71" s="63"/>
      <c r="AQA71" s="63"/>
      <c r="AQB71" s="63"/>
      <c r="AQC71" s="63"/>
      <c r="AQD71" s="63"/>
      <c r="AQE71" s="63"/>
      <c r="AQF71" s="63"/>
      <c r="AQG71" s="63"/>
      <c r="AQH71" s="63"/>
      <c r="AQI71" s="63"/>
      <c r="AQJ71" s="63"/>
      <c r="AQK71" s="63"/>
      <c r="AQL71" s="63"/>
      <c r="AQM71" s="63"/>
      <c r="AQN71" s="63"/>
      <c r="AQO71" s="63"/>
      <c r="AQP71" s="63"/>
      <c r="AQQ71" s="63"/>
      <c r="AQR71" s="63"/>
      <c r="AQS71" s="63"/>
      <c r="AQT71" s="63"/>
      <c r="AQU71" s="63"/>
      <c r="AQV71" s="63"/>
      <c r="AQW71" s="63"/>
      <c r="AQX71" s="63"/>
      <c r="AQY71" s="63"/>
      <c r="AQZ71" s="63"/>
      <c r="ARA71" s="63"/>
      <c r="ARB71" s="63"/>
      <c r="ARC71" s="63"/>
      <c r="ARD71" s="63"/>
      <c r="ARE71" s="63"/>
      <c r="ARF71" s="63"/>
      <c r="ARG71" s="63"/>
      <c r="ARH71" s="63"/>
      <c r="ARI71" s="63"/>
      <c r="ARJ71" s="63"/>
      <c r="ARK71" s="63"/>
      <c r="ARL71" s="63"/>
      <c r="ARM71" s="63"/>
      <c r="ARN71" s="63"/>
      <c r="ARO71" s="63"/>
      <c r="ARP71" s="63"/>
      <c r="ARQ71" s="63"/>
      <c r="ARR71" s="63"/>
      <c r="ARS71" s="63"/>
      <c r="ART71" s="63"/>
      <c r="ARU71" s="63"/>
      <c r="ARV71" s="63"/>
      <c r="ARW71" s="63"/>
      <c r="ARX71" s="63"/>
      <c r="ARY71" s="63"/>
      <c r="ARZ71" s="63"/>
      <c r="ASA71" s="63"/>
      <c r="ASB71" s="63"/>
      <c r="ASC71" s="63"/>
      <c r="ASD71" s="63"/>
      <c r="ASE71" s="63"/>
      <c r="ASF71" s="63"/>
      <c r="ASG71" s="63"/>
      <c r="ASH71" s="63"/>
      <c r="ASI71" s="63"/>
      <c r="ASJ71" s="63"/>
      <c r="ASK71" s="63"/>
      <c r="ASL71" s="63"/>
      <c r="ASM71" s="63"/>
      <c r="ASN71" s="63"/>
      <c r="ASO71" s="63"/>
      <c r="ASP71" s="63"/>
      <c r="ASQ71" s="63"/>
      <c r="ASR71" s="63"/>
      <c r="ASS71" s="63"/>
      <c r="AST71" s="63"/>
      <c r="ASU71" s="63"/>
      <c r="ASV71" s="63"/>
      <c r="ASW71" s="63"/>
      <c r="ASX71" s="63"/>
      <c r="ASY71" s="63"/>
      <c r="ASZ71" s="63"/>
      <c r="ATA71" s="63"/>
      <c r="ATB71" s="63"/>
      <c r="ATC71" s="63"/>
      <c r="ATD71" s="63"/>
      <c r="ATE71" s="63"/>
      <c r="ATF71" s="63"/>
      <c r="ATG71" s="63"/>
      <c r="ATH71" s="63"/>
      <c r="ATI71" s="63"/>
      <c r="ATJ71" s="63"/>
      <c r="ATK71" s="63"/>
      <c r="ATL71" s="63"/>
      <c r="ATM71" s="63"/>
      <c r="ATN71" s="63"/>
      <c r="ATO71" s="63"/>
      <c r="ATP71" s="63"/>
      <c r="ATQ71" s="63"/>
      <c r="ATR71" s="63"/>
      <c r="ATS71" s="63"/>
      <c r="ATT71" s="63"/>
      <c r="ATU71" s="63"/>
      <c r="ATV71" s="63"/>
      <c r="ATW71" s="63"/>
      <c r="ATX71" s="63"/>
      <c r="ATY71" s="63"/>
      <c r="ATZ71" s="63"/>
      <c r="AUA71" s="63"/>
      <c r="AUB71" s="63"/>
      <c r="AUC71" s="63"/>
      <c r="AUD71" s="63"/>
      <c r="AUE71" s="63"/>
      <c r="AUF71" s="63"/>
      <c r="AUG71" s="63"/>
      <c r="AUH71" s="63"/>
      <c r="AUI71" s="63"/>
      <c r="AUJ71" s="63"/>
      <c r="AUK71" s="63"/>
      <c r="AUL71" s="63"/>
      <c r="AUM71" s="63"/>
      <c r="AUN71" s="63"/>
      <c r="AUO71" s="63"/>
      <c r="AUP71" s="63"/>
      <c r="AUQ71" s="63"/>
      <c r="AUR71" s="63"/>
      <c r="AUS71" s="63"/>
      <c r="AUT71" s="63"/>
      <c r="AUU71" s="63"/>
      <c r="AUV71" s="63"/>
      <c r="AUW71" s="63"/>
      <c r="AUX71" s="63"/>
      <c r="AUY71" s="63"/>
      <c r="AUZ71" s="63"/>
      <c r="AVA71" s="63"/>
      <c r="AVB71" s="63"/>
      <c r="AVC71" s="63"/>
      <c r="AVD71" s="63"/>
      <c r="AVE71" s="63"/>
      <c r="AVF71" s="63"/>
      <c r="AVG71" s="63"/>
      <c r="AVH71" s="63"/>
      <c r="AVI71" s="63"/>
      <c r="AVJ71" s="63"/>
      <c r="AVK71" s="63"/>
      <c r="AVL71" s="63"/>
      <c r="AVM71" s="63"/>
      <c r="AVN71" s="63"/>
      <c r="AVO71" s="63"/>
      <c r="AVP71" s="63"/>
      <c r="AVQ71" s="63"/>
      <c r="AVR71" s="63"/>
      <c r="AVS71" s="63"/>
      <c r="AVT71" s="63"/>
      <c r="AVU71" s="63"/>
      <c r="AVV71" s="63"/>
      <c r="AVW71" s="63"/>
      <c r="AVX71" s="63"/>
      <c r="AVY71" s="63"/>
      <c r="AVZ71" s="63"/>
      <c r="AWA71" s="63"/>
      <c r="AWB71" s="63"/>
      <c r="AWC71" s="63"/>
      <c r="AWD71" s="63"/>
      <c r="AWE71" s="63"/>
      <c r="AWF71" s="63"/>
      <c r="AWG71" s="63"/>
      <c r="AWH71" s="63"/>
      <c r="AWI71" s="63"/>
      <c r="AWJ71" s="63"/>
      <c r="AWK71" s="63"/>
      <c r="AWL71" s="63"/>
      <c r="AWM71" s="63"/>
      <c r="AWN71" s="63"/>
      <c r="AWO71" s="63"/>
      <c r="AWP71" s="63"/>
      <c r="AWQ71" s="63"/>
      <c r="AWR71" s="63"/>
      <c r="AWS71" s="63"/>
      <c r="AWT71" s="63"/>
      <c r="AWU71" s="63"/>
      <c r="AWV71" s="63"/>
      <c r="AWW71" s="63"/>
      <c r="AWX71" s="63"/>
      <c r="AWY71" s="63"/>
      <c r="AWZ71" s="63"/>
      <c r="AXA71" s="63"/>
      <c r="AXB71" s="63"/>
      <c r="AXC71" s="63"/>
      <c r="AXD71" s="63"/>
      <c r="AXE71" s="63"/>
      <c r="AXF71" s="63"/>
      <c r="AXG71" s="63"/>
      <c r="AXH71" s="63"/>
      <c r="AXI71" s="63"/>
      <c r="AXJ71" s="63"/>
      <c r="AXK71" s="63"/>
      <c r="AXL71" s="63"/>
      <c r="AXM71" s="63"/>
      <c r="AXN71" s="63"/>
      <c r="AXO71" s="63"/>
      <c r="AXP71" s="63"/>
      <c r="AXQ71" s="63"/>
      <c r="AXR71" s="63"/>
      <c r="AXS71" s="63"/>
      <c r="AXT71" s="63"/>
      <c r="AXU71" s="63"/>
      <c r="AXV71" s="63"/>
      <c r="AXW71" s="63"/>
      <c r="AXX71" s="63"/>
      <c r="AXY71" s="63"/>
      <c r="AXZ71" s="63"/>
      <c r="AYA71" s="63"/>
      <c r="AYB71" s="63"/>
      <c r="AYC71" s="63"/>
      <c r="AYD71" s="63"/>
      <c r="AYE71" s="63"/>
      <c r="AYF71" s="63"/>
      <c r="AYG71" s="63"/>
      <c r="AYH71" s="63"/>
      <c r="AYI71" s="63"/>
      <c r="AYJ71" s="63"/>
      <c r="AYK71" s="63"/>
      <c r="AYL71" s="63"/>
      <c r="AYM71" s="63"/>
      <c r="AYN71" s="63"/>
      <c r="AYO71" s="63"/>
      <c r="AYP71" s="63"/>
      <c r="AYQ71" s="63"/>
      <c r="AYR71" s="63"/>
      <c r="AYS71" s="63"/>
      <c r="AYT71" s="63"/>
      <c r="AYU71" s="63"/>
      <c r="AYV71" s="63"/>
      <c r="AYW71" s="63"/>
      <c r="AYX71" s="63"/>
      <c r="AYY71" s="63"/>
      <c r="AYZ71" s="63"/>
      <c r="AZA71" s="63"/>
      <c r="AZB71" s="63"/>
      <c r="AZC71" s="63"/>
      <c r="AZD71" s="63"/>
      <c r="AZE71" s="63"/>
      <c r="AZF71" s="63"/>
      <c r="AZG71" s="63"/>
      <c r="AZH71" s="63"/>
      <c r="AZI71" s="63"/>
      <c r="AZJ71" s="63"/>
      <c r="AZK71" s="63"/>
      <c r="AZL71" s="63"/>
      <c r="AZM71" s="63"/>
      <c r="AZN71" s="63"/>
      <c r="AZO71" s="63"/>
      <c r="AZP71" s="63"/>
      <c r="AZQ71" s="63"/>
      <c r="AZR71" s="63"/>
      <c r="AZS71" s="63"/>
      <c r="AZT71" s="63"/>
      <c r="AZU71" s="63"/>
      <c r="AZV71" s="63"/>
      <c r="AZW71" s="63"/>
      <c r="AZX71" s="63"/>
      <c r="AZY71" s="63"/>
      <c r="AZZ71" s="63"/>
      <c r="BAA71" s="63"/>
      <c r="BAB71" s="63"/>
      <c r="BAC71" s="63"/>
      <c r="BAD71" s="63"/>
      <c r="BAE71" s="63"/>
      <c r="BAF71" s="63"/>
      <c r="BAG71" s="63"/>
      <c r="BAH71" s="63"/>
      <c r="BAI71" s="63"/>
      <c r="BAJ71" s="63"/>
      <c r="BAK71" s="63"/>
      <c r="BAL71" s="63"/>
      <c r="BAM71" s="63"/>
      <c r="BAN71" s="63"/>
      <c r="BAO71" s="63"/>
      <c r="BAP71" s="63"/>
      <c r="BAQ71" s="63"/>
      <c r="BAR71" s="63"/>
      <c r="BAS71" s="63"/>
      <c r="BAT71" s="63"/>
      <c r="BAU71" s="63"/>
      <c r="BAV71" s="63"/>
      <c r="BAW71" s="63"/>
      <c r="BAX71" s="63"/>
      <c r="BAY71" s="63"/>
      <c r="BAZ71" s="63"/>
      <c r="BBA71" s="63"/>
      <c r="BBB71" s="63"/>
      <c r="BBC71" s="63"/>
      <c r="BBD71" s="63"/>
      <c r="BBE71" s="63"/>
      <c r="BBF71" s="63"/>
      <c r="BBG71" s="63"/>
      <c r="BBH71" s="63"/>
      <c r="BBI71" s="63"/>
      <c r="BBJ71" s="63"/>
      <c r="BBK71" s="63"/>
      <c r="BBL71" s="63"/>
      <c r="BBM71" s="63"/>
      <c r="BBN71" s="63"/>
      <c r="BBO71" s="63"/>
      <c r="BBP71" s="63"/>
      <c r="BBQ71" s="63"/>
      <c r="BBR71" s="63"/>
      <c r="BBS71" s="63"/>
      <c r="BBT71" s="63"/>
      <c r="BBU71" s="63"/>
      <c r="BBV71" s="63"/>
      <c r="BBW71" s="63"/>
      <c r="BBX71" s="63"/>
      <c r="BBY71" s="63"/>
      <c r="BBZ71" s="63"/>
      <c r="BCA71" s="63"/>
      <c r="BCB71" s="63"/>
      <c r="BCC71" s="63"/>
      <c r="BCD71" s="63"/>
      <c r="BCE71" s="63"/>
      <c r="BCF71" s="63"/>
      <c r="BCG71" s="63"/>
      <c r="BCH71" s="63"/>
      <c r="BCI71" s="63"/>
      <c r="BCJ71" s="63"/>
      <c r="BCK71" s="63"/>
      <c r="BCL71" s="63"/>
      <c r="BCM71" s="63"/>
      <c r="BCN71" s="63"/>
      <c r="BCO71" s="63"/>
      <c r="BCP71" s="63"/>
      <c r="BCQ71" s="63"/>
      <c r="BCR71" s="63"/>
      <c r="BCS71" s="63"/>
      <c r="BCT71" s="63"/>
      <c r="BCU71" s="63"/>
      <c r="BCV71" s="63"/>
      <c r="BCW71" s="63"/>
      <c r="BCX71" s="63"/>
      <c r="BCY71" s="63"/>
      <c r="BCZ71" s="63"/>
      <c r="BDA71" s="63"/>
      <c r="BDB71" s="63"/>
      <c r="BDC71" s="63"/>
      <c r="BDD71" s="63"/>
      <c r="BDE71" s="63"/>
      <c r="BDF71" s="63"/>
      <c r="BDG71" s="63"/>
      <c r="BDH71" s="63"/>
      <c r="BDI71" s="63"/>
      <c r="BDJ71" s="63"/>
      <c r="BDK71" s="63"/>
      <c r="BDL71" s="63"/>
      <c r="BDM71" s="63"/>
      <c r="BDN71" s="63"/>
      <c r="BDO71" s="63"/>
      <c r="BDP71" s="63"/>
      <c r="BDQ71" s="63"/>
      <c r="BDR71" s="63"/>
      <c r="BDS71" s="63"/>
      <c r="BDT71" s="63"/>
      <c r="BDU71" s="63"/>
      <c r="BDV71" s="63"/>
      <c r="BDW71" s="63"/>
      <c r="BDX71" s="63"/>
      <c r="BDY71" s="63"/>
      <c r="BDZ71" s="63"/>
      <c r="BEA71" s="63"/>
      <c r="BEB71" s="63"/>
      <c r="BEC71" s="63"/>
      <c r="BED71" s="63"/>
      <c r="BEE71" s="63"/>
      <c r="BEF71" s="63"/>
      <c r="BEG71" s="63"/>
      <c r="BEH71" s="63"/>
      <c r="BEI71" s="63"/>
      <c r="BEJ71" s="63"/>
      <c r="BEK71" s="63"/>
      <c r="BEL71" s="63"/>
      <c r="BEM71" s="63"/>
      <c r="BEN71" s="63"/>
      <c r="BEO71" s="63"/>
      <c r="BEP71" s="63"/>
      <c r="BEQ71" s="63"/>
      <c r="BER71" s="63"/>
      <c r="BES71" s="63"/>
      <c r="BET71" s="63"/>
      <c r="BEU71" s="63"/>
      <c r="BEV71" s="63"/>
      <c r="BEW71" s="63"/>
      <c r="BEX71" s="63"/>
      <c r="BEY71" s="63"/>
      <c r="BEZ71" s="63"/>
      <c r="BFA71" s="63"/>
      <c r="BFB71" s="63"/>
      <c r="BFC71" s="63"/>
      <c r="BFD71" s="63"/>
      <c r="BFE71" s="63"/>
      <c r="BFF71" s="63"/>
      <c r="BFG71" s="63"/>
      <c r="BFH71" s="63"/>
      <c r="BFI71" s="63"/>
      <c r="BFJ71" s="63"/>
      <c r="BFK71" s="63"/>
      <c r="BFL71" s="63"/>
      <c r="BFM71" s="63"/>
      <c r="BFN71" s="63"/>
      <c r="BFO71" s="63"/>
      <c r="BFP71" s="63"/>
      <c r="BFQ71" s="63"/>
      <c r="BFR71" s="63"/>
      <c r="BFS71" s="63"/>
      <c r="BFT71" s="63"/>
      <c r="BFU71" s="63"/>
      <c r="BFV71" s="63"/>
      <c r="BFW71" s="63"/>
      <c r="BFX71" s="63"/>
      <c r="BFY71" s="63"/>
      <c r="BFZ71" s="63"/>
      <c r="BGA71" s="63"/>
      <c r="BGB71" s="63"/>
      <c r="BGC71" s="63"/>
      <c r="BGD71" s="63"/>
      <c r="BGE71" s="63"/>
      <c r="BGF71" s="63"/>
      <c r="BGG71" s="63"/>
      <c r="BGH71" s="63"/>
      <c r="BGI71" s="63"/>
      <c r="BGJ71" s="63"/>
      <c r="BGK71" s="63"/>
      <c r="BGL71" s="63"/>
      <c r="BGM71" s="63"/>
      <c r="BGN71" s="63"/>
      <c r="BGO71" s="63"/>
      <c r="BGP71" s="63"/>
      <c r="BGQ71" s="63"/>
      <c r="BGR71" s="63"/>
      <c r="BGS71" s="63"/>
      <c r="BGT71" s="63"/>
      <c r="BGU71" s="63"/>
      <c r="BGV71" s="63"/>
      <c r="BGW71" s="63"/>
      <c r="BGX71" s="63"/>
      <c r="BGY71" s="63"/>
      <c r="BGZ71" s="63"/>
      <c r="BHA71" s="63"/>
      <c r="BHB71" s="63"/>
      <c r="BHC71" s="63"/>
      <c r="BHD71" s="63"/>
      <c r="BHE71" s="63"/>
      <c r="BHF71" s="63"/>
      <c r="BHG71" s="63"/>
      <c r="BHH71" s="63"/>
      <c r="BHI71" s="63"/>
      <c r="BHJ71" s="63"/>
      <c r="BHK71" s="63"/>
      <c r="BHL71" s="63"/>
      <c r="BHM71" s="63"/>
      <c r="BHN71" s="63"/>
      <c r="BHO71" s="63"/>
      <c r="BHP71" s="63"/>
      <c r="BHQ71" s="63"/>
      <c r="BHR71" s="63"/>
      <c r="BHS71" s="63"/>
      <c r="BHT71" s="63"/>
      <c r="BHU71" s="63"/>
      <c r="BHV71" s="63"/>
      <c r="BHW71" s="63"/>
      <c r="BHX71" s="63"/>
      <c r="BHY71" s="63"/>
      <c r="BHZ71" s="63"/>
      <c r="BIA71" s="63"/>
      <c r="BIB71" s="63"/>
      <c r="BIC71" s="63"/>
      <c r="BID71" s="63"/>
      <c r="BIE71" s="63"/>
      <c r="BIF71" s="63"/>
      <c r="BIG71" s="63"/>
      <c r="BIH71" s="63"/>
      <c r="BII71" s="63"/>
      <c r="BIJ71" s="63"/>
      <c r="BIK71" s="63"/>
      <c r="BIL71" s="63"/>
      <c r="BIM71" s="63"/>
      <c r="BIN71" s="63"/>
      <c r="BIO71" s="63"/>
      <c r="BIP71" s="63"/>
      <c r="BIQ71" s="63"/>
      <c r="BIR71" s="63"/>
      <c r="BIS71" s="63"/>
      <c r="BIT71" s="63"/>
      <c r="BIU71" s="63"/>
      <c r="BIV71" s="63"/>
      <c r="BIW71" s="63"/>
      <c r="BIX71" s="63"/>
      <c r="BIY71" s="63"/>
      <c r="BIZ71" s="63"/>
      <c r="BJA71" s="63"/>
      <c r="BJB71" s="63"/>
      <c r="BJC71" s="63"/>
      <c r="BJD71" s="63"/>
      <c r="BJE71" s="63"/>
      <c r="BJF71" s="63"/>
      <c r="BJG71" s="63"/>
      <c r="BJH71" s="63"/>
      <c r="BJI71" s="63"/>
      <c r="BJJ71" s="63"/>
      <c r="BJK71" s="63"/>
      <c r="BJL71" s="63"/>
      <c r="BJM71" s="63"/>
      <c r="BJN71" s="63"/>
      <c r="BJO71" s="63"/>
      <c r="BJP71" s="63"/>
      <c r="BJQ71" s="63"/>
      <c r="BJR71" s="63"/>
      <c r="BJS71" s="63"/>
      <c r="BJT71" s="63"/>
      <c r="BJU71" s="63"/>
      <c r="BJV71" s="63"/>
      <c r="BJW71" s="63"/>
      <c r="BJX71" s="63"/>
      <c r="BJY71" s="63"/>
      <c r="BJZ71" s="63"/>
      <c r="BKA71" s="63"/>
      <c r="BKB71" s="63"/>
      <c r="BKC71" s="63"/>
      <c r="BKD71" s="63"/>
      <c r="BKE71" s="63"/>
      <c r="BKF71" s="63"/>
      <c r="BKG71" s="63"/>
      <c r="BKH71" s="63"/>
      <c r="BKI71" s="63"/>
      <c r="BKJ71" s="63"/>
      <c r="BKK71" s="63"/>
      <c r="BKL71" s="63"/>
      <c r="BKM71" s="63"/>
      <c r="BKN71" s="63"/>
      <c r="BKO71" s="63"/>
      <c r="BKP71" s="63"/>
      <c r="BKQ71" s="63"/>
      <c r="BKR71" s="63"/>
      <c r="BKS71" s="63"/>
      <c r="BKT71" s="63"/>
      <c r="BKU71" s="63"/>
      <c r="BKV71" s="63"/>
      <c r="BKW71" s="63"/>
      <c r="BKX71" s="63"/>
      <c r="BKY71" s="63"/>
      <c r="BKZ71" s="63"/>
      <c r="BLA71" s="63"/>
      <c r="BLB71" s="63"/>
      <c r="BLC71" s="63"/>
      <c r="BLD71" s="63"/>
      <c r="BLE71" s="63"/>
      <c r="BLF71" s="63"/>
      <c r="BLG71" s="63"/>
      <c r="BLH71" s="63"/>
      <c r="BLI71" s="63"/>
      <c r="BLJ71" s="63"/>
      <c r="BLK71" s="63"/>
      <c r="BLL71" s="63"/>
      <c r="BLM71" s="63"/>
      <c r="BLN71" s="63"/>
      <c r="BLO71" s="63"/>
      <c r="BLP71" s="63"/>
      <c r="BLQ71" s="63"/>
      <c r="BLR71" s="63"/>
      <c r="BLS71" s="63"/>
      <c r="BLT71" s="63"/>
      <c r="BLU71" s="63"/>
      <c r="BLV71" s="63"/>
      <c r="BLW71" s="63"/>
      <c r="BLX71" s="63"/>
      <c r="BLY71" s="63"/>
      <c r="BLZ71" s="63"/>
      <c r="BMA71" s="63"/>
      <c r="BMB71" s="63"/>
      <c r="BMC71" s="63"/>
      <c r="BMD71" s="63"/>
      <c r="BME71" s="63"/>
    </row>
    <row r="72" spans="1:1695" s="1" customFormat="1" ht="15" hidden="1" customHeight="1" x14ac:dyDescent="0.25">
      <c r="A72" s="107" t="s">
        <v>265</v>
      </c>
      <c r="B72" s="119" t="e">
        <f>VLOOKUP(A72,'Tirantes - Executados'!$A$8:$M$404,10,FALSE)</f>
        <v>#N/A</v>
      </c>
      <c r="C72" s="133" t="e">
        <f>VLOOKUP(A72,'Tirantes - Executados'!$A$1:$M$405,17,FALSE)</f>
        <v>#N/A</v>
      </c>
      <c r="D72" s="122" t="e">
        <f>VLOOKUP(A72,'Tirantes - Executados'!$A$8:$M$404,18,FALSE)</f>
        <v>#N/A</v>
      </c>
      <c r="E72" s="133" t="e">
        <f>VLOOKUP(A72,'Tirantes - Executados'!$A$1:$M$405,19,FALSE)</f>
        <v>#N/A</v>
      </c>
      <c r="F72" s="122" t="e">
        <f>VLOOKUP(A72,'Tirantes - Executados'!$A$8:$M$404,20,FALSE)</f>
        <v>#N/A</v>
      </c>
      <c r="G72" s="133" t="e">
        <f>VLOOKUP(A72,'Tirantes - Executados'!$A$1:$M$405,21,FALSE)</f>
        <v>#N/A</v>
      </c>
      <c r="H72" s="122" t="e">
        <f>VLOOKUP(A72,'Tirantes - Executados'!$A$8:$M$404,22,FALSE)</f>
        <v>#N/A</v>
      </c>
      <c r="I72" s="133" t="e">
        <f>VLOOKUP(A72,'Tirantes - Executados'!$A$1:$M$405,23,FALSE)</f>
        <v>#N/A</v>
      </c>
      <c r="J72" s="122" t="e">
        <f>VLOOKUP(A72,'Tirantes - Executados'!$A$8:$M$404,24,FALSE)</f>
        <v>#N/A</v>
      </c>
      <c r="K72" s="108" t="e">
        <f>VLOOKUP(A72,'Tirantes - Executados'!$A$8:$M$404,11,FALSE)</f>
        <v>#N/A</v>
      </c>
      <c r="L72" s="133" t="e">
        <f>VLOOKUP(A72,'Tirantes - Executados'!$A$1:$M$405,28,FALSE)</f>
        <v>#N/A</v>
      </c>
      <c r="M72" s="122" t="e">
        <f>VLOOKUP(A72,'Tirantes - Executados'!$A$8:$M$404,29,FALSE)</f>
        <v>#N/A</v>
      </c>
      <c r="N72" s="133" t="e">
        <f>VLOOKUP(A72,'Tirantes - Executados'!$A$1:$M$405,30,FALSE)</f>
        <v>#N/A</v>
      </c>
      <c r="O72" s="122" t="e">
        <f>VLOOKUP(A72,'Tirantes - Executados'!$A$8:$M$404,31,FALSE)</f>
        <v>#N/A</v>
      </c>
      <c r="P72" s="133" t="e">
        <f>VLOOKUP(A72,'Tirantes - Executados'!$A$1:$M$405,32,FALSE)</f>
        <v>#N/A</v>
      </c>
      <c r="Q72" s="122" t="e">
        <f>VLOOKUP(A72,'Tirantes - Executados'!$A$8:$M$404,33,FALSE)</f>
        <v>#N/A</v>
      </c>
      <c r="R72" s="133" t="e">
        <f>VLOOKUP(A72,'Tirantes - Executados'!$A$1:$M$405,34,FALSE)</f>
        <v>#N/A</v>
      </c>
      <c r="S72" s="122" t="e">
        <f>VLOOKUP(A72,'Tirantes - Executados'!$A$8:$M$404,35,FALSE)</f>
        <v>#N/A</v>
      </c>
      <c r="T72" s="108" t="e">
        <f>VLOOKUP(A72,'Tirantes - Executados'!$A$8:$M$404,12,FALSE)</f>
        <v>#N/A</v>
      </c>
      <c r="U72" s="133" t="e">
        <f>VLOOKUP(A72,'Tirantes - Executados'!$A$1:$M$405,39,FALSE)</f>
        <v>#N/A</v>
      </c>
      <c r="V72" s="122" t="e">
        <f>VLOOKUP(A72,'Tirantes - Executados'!$A$8:$M$404,40,FALSE)</f>
        <v>#N/A</v>
      </c>
      <c r="W72" s="133" t="e">
        <f>VLOOKUP(A72,'Tirantes - Executados'!$A$1:$M$405,41,FALSE)</f>
        <v>#N/A</v>
      </c>
      <c r="X72" s="122" t="e">
        <f>VLOOKUP(A72,'Tirantes - Executados'!$A$8:$M$404,42,FALSE)</f>
        <v>#N/A</v>
      </c>
      <c r="Y72" s="133" t="e">
        <f>VLOOKUP(A72,'Tirantes - Executados'!$A$1:$M$405,43,FALSE)</f>
        <v>#N/A</v>
      </c>
      <c r="Z72" s="122" t="e">
        <f>VLOOKUP(A72,'Tirantes - Executados'!$A$8:$M$404,44,FALSE)</f>
        <v>#N/A</v>
      </c>
      <c r="AA72" s="133" t="e">
        <f>VLOOKUP(A72,'Tirantes - Executados'!$A$1:$M$405,45,FALSE)</f>
        <v>#N/A</v>
      </c>
      <c r="AB72" s="132" t="e">
        <f>VLOOKUP(A72,'Tirantes - Executados'!$A$8:$M$404,46,FALSE)</f>
        <v>#N/A</v>
      </c>
      <c r="AC72" s="99" t="s">
        <v>300</v>
      </c>
      <c r="AD72" s="109" t="e">
        <f>VLOOKUP(A72,'Tirantes - Executados'!$A$8:$M$404,14,FALSE)</f>
        <v>#N/A</v>
      </c>
      <c r="AE72" s="63"/>
      <c r="AF72" s="118" t="e">
        <f>VLOOKUP(A72,'Tirantes - Executados'!$A$1:$M$569,13,FALSE)</f>
        <v>#N/A</v>
      </c>
      <c r="AG72" s="63"/>
      <c r="AH72" s="63"/>
      <c r="AI72" s="230" t="e">
        <f>VLOOKUP(A72,'Tirantes - Executados'!$A$7:$M$404,50)</f>
        <v>#REF!</v>
      </c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  <c r="JI72" s="63"/>
      <c r="JJ72" s="63"/>
      <c r="JK72" s="63"/>
      <c r="JL72" s="63"/>
      <c r="JM72" s="63"/>
      <c r="JN72" s="63"/>
      <c r="JO72" s="63"/>
      <c r="JP72" s="63"/>
      <c r="JQ72" s="63"/>
      <c r="JR72" s="63"/>
      <c r="JS72" s="63"/>
      <c r="JT72" s="63"/>
      <c r="JU72" s="63"/>
      <c r="JV72" s="63"/>
      <c r="JW72" s="63"/>
      <c r="JX72" s="63"/>
      <c r="JY72" s="63"/>
      <c r="JZ72" s="63"/>
      <c r="KA72" s="63"/>
      <c r="KB72" s="63"/>
      <c r="KC72" s="63"/>
      <c r="KD72" s="63"/>
      <c r="KE72" s="63"/>
      <c r="KF72" s="63"/>
      <c r="KG72" s="63"/>
      <c r="KH72" s="63"/>
      <c r="KI72" s="63"/>
      <c r="KJ72" s="63"/>
      <c r="KK72" s="63"/>
      <c r="KL72" s="63"/>
      <c r="KM72" s="63"/>
      <c r="KN72" s="63"/>
      <c r="KO72" s="63"/>
      <c r="KP72" s="63"/>
      <c r="KQ72" s="63"/>
      <c r="KR72" s="63"/>
      <c r="KS72" s="63"/>
      <c r="KT72" s="63"/>
      <c r="KU72" s="63"/>
      <c r="KV72" s="63"/>
      <c r="KW72" s="63"/>
      <c r="KX72" s="63"/>
      <c r="KY72" s="63"/>
      <c r="KZ72" s="63"/>
      <c r="LA72" s="63"/>
      <c r="LB72" s="63"/>
      <c r="LC72" s="63"/>
      <c r="LD72" s="63"/>
      <c r="LE72" s="63"/>
      <c r="LF72" s="63"/>
      <c r="LG72" s="63"/>
      <c r="LH72" s="63"/>
      <c r="LI72" s="63"/>
      <c r="LJ72" s="63"/>
      <c r="LK72" s="63"/>
      <c r="LL72" s="63"/>
      <c r="LM72" s="63"/>
      <c r="LN72" s="63"/>
      <c r="LO72" s="63"/>
      <c r="LP72" s="63"/>
      <c r="LQ72" s="63"/>
      <c r="LR72" s="63"/>
      <c r="LS72" s="63"/>
      <c r="LT72" s="63"/>
      <c r="LU72" s="63"/>
      <c r="LV72" s="63"/>
      <c r="LW72" s="63"/>
      <c r="LX72" s="63"/>
      <c r="LY72" s="63"/>
      <c r="LZ72" s="63"/>
      <c r="MA72" s="63"/>
      <c r="MB72" s="63"/>
      <c r="MC72" s="63"/>
      <c r="MD72" s="63"/>
      <c r="ME72" s="63"/>
      <c r="MF72" s="63"/>
      <c r="MG72" s="63"/>
      <c r="MH72" s="63"/>
      <c r="MI72" s="63"/>
      <c r="MJ72" s="63"/>
      <c r="MK72" s="63"/>
      <c r="ML72" s="63"/>
      <c r="MM72" s="63"/>
      <c r="MN72" s="63"/>
      <c r="MO72" s="63"/>
      <c r="MP72" s="63"/>
      <c r="MQ72" s="63"/>
      <c r="MR72" s="63"/>
      <c r="MS72" s="63"/>
      <c r="MT72" s="63"/>
      <c r="MU72" s="63"/>
      <c r="MV72" s="63"/>
      <c r="MW72" s="63"/>
      <c r="MX72" s="63"/>
      <c r="MY72" s="63"/>
      <c r="MZ72" s="63"/>
      <c r="NA72" s="63"/>
      <c r="NB72" s="63"/>
      <c r="NC72" s="63"/>
      <c r="ND72" s="63"/>
      <c r="NE72" s="63"/>
      <c r="NF72" s="63"/>
      <c r="NG72" s="63"/>
      <c r="NH72" s="63"/>
      <c r="NI72" s="63"/>
      <c r="NJ72" s="63"/>
      <c r="NK72" s="63"/>
      <c r="NL72" s="63"/>
      <c r="NM72" s="63"/>
      <c r="NN72" s="63"/>
      <c r="NO72" s="63"/>
      <c r="NP72" s="63"/>
      <c r="NQ72" s="63"/>
      <c r="NR72" s="63"/>
      <c r="NS72" s="63"/>
      <c r="NT72" s="63"/>
      <c r="NU72" s="63"/>
      <c r="NV72" s="63"/>
      <c r="NW72" s="63"/>
      <c r="NX72" s="63"/>
      <c r="NY72" s="63"/>
      <c r="NZ72" s="63"/>
      <c r="OA72" s="63"/>
      <c r="OB72" s="63"/>
      <c r="OC72" s="63"/>
      <c r="OD72" s="63"/>
      <c r="OE72" s="63"/>
      <c r="OF72" s="63"/>
      <c r="OG72" s="63"/>
      <c r="OH72" s="63"/>
      <c r="OI72" s="63"/>
      <c r="OJ72" s="63"/>
      <c r="OK72" s="63"/>
      <c r="OL72" s="63"/>
      <c r="OM72" s="63"/>
      <c r="ON72" s="63"/>
      <c r="OO72" s="63"/>
      <c r="OP72" s="63"/>
      <c r="OQ72" s="63"/>
      <c r="OR72" s="63"/>
      <c r="OS72" s="63"/>
      <c r="OT72" s="63"/>
      <c r="OU72" s="63"/>
      <c r="OV72" s="63"/>
      <c r="OW72" s="63"/>
      <c r="OX72" s="63"/>
      <c r="OY72" s="63"/>
      <c r="OZ72" s="63"/>
      <c r="PA72" s="63"/>
      <c r="PB72" s="63"/>
      <c r="PC72" s="63"/>
      <c r="PD72" s="63"/>
      <c r="PE72" s="63"/>
      <c r="PF72" s="63"/>
      <c r="PG72" s="63"/>
      <c r="PH72" s="63"/>
      <c r="PI72" s="63"/>
      <c r="PJ72" s="63"/>
      <c r="PK72" s="63"/>
      <c r="PL72" s="63"/>
      <c r="PM72" s="63"/>
      <c r="PN72" s="63"/>
      <c r="PO72" s="63"/>
      <c r="PP72" s="63"/>
      <c r="PQ72" s="63"/>
      <c r="PR72" s="63"/>
      <c r="PS72" s="63"/>
      <c r="PT72" s="63"/>
      <c r="PU72" s="63"/>
      <c r="PV72" s="63"/>
      <c r="PW72" s="63"/>
      <c r="PX72" s="63"/>
      <c r="PY72" s="63"/>
      <c r="PZ72" s="63"/>
      <c r="QA72" s="63"/>
      <c r="QB72" s="63"/>
      <c r="QC72" s="63"/>
      <c r="QD72" s="63"/>
      <c r="QE72" s="63"/>
      <c r="QF72" s="63"/>
      <c r="QG72" s="63"/>
      <c r="QH72" s="63"/>
      <c r="QI72" s="63"/>
      <c r="QJ72" s="63"/>
      <c r="QK72" s="63"/>
      <c r="QL72" s="63"/>
      <c r="QM72" s="63"/>
      <c r="QN72" s="63"/>
      <c r="QO72" s="63"/>
      <c r="QP72" s="63"/>
      <c r="QQ72" s="63"/>
      <c r="QR72" s="63"/>
      <c r="QS72" s="63"/>
      <c r="QT72" s="63"/>
      <c r="QU72" s="63"/>
      <c r="QV72" s="63"/>
      <c r="QW72" s="63"/>
      <c r="QX72" s="63"/>
      <c r="QY72" s="63"/>
      <c r="QZ72" s="63"/>
      <c r="RA72" s="63"/>
      <c r="RB72" s="63"/>
      <c r="RC72" s="63"/>
      <c r="RD72" s="63"/>
      <c r="RE72" s="63"/>
      <c r="RF72" s="63"/>
      <c r="RG72" s="63"/>
      <c r="RH72" s="63"/>
      <c r="RI72" s="63"/>
      <c r="RJ72" s="63"/>
      <c r="RK72" s="63"/>
      <c r="RL72" s="63"/>
      <c r="RM72" s="63"/>
      <c r="RN72" s="63"/>
      <c r="RO72" s="63"/>
      <c r="RP72" s="63"/>
      <c r="RQ72" s="63"/>
      <c r="RR72" s="63"/>
      <c r="RS72" s="63"/>
      <c r="RT72" s="63"/>
      <c r="RU72" s="63"/>
      <c r="RV72" s="63"/>
      <c r="RW72" s="63"/>
      <c r="RX72" s="63"/>
      <c r="RY72" s="63"/>
      <c r="RZ72" s="63"/>
      <c r="SA72" s="63"/>
      <c r="SB72" s="63"/>
      <c r="SC72" s="63"/>
      <c r="SD72" s="63"/>
      <c r="SE72" s="63"/>
      <c r="SF72" s="63"/>
      <c r="SG72" s="63"/>
      <c r="SH72" s="63"/>
      <c r="SI72" s="63"/>
      <c r="SJ72" s="63"/>
      <c r="SK72" s="63"/>
      <c r="SL72" s="63"/>
      <c r="SM72" s="63"/>
      <c r="SN72" s="63"/>
      <c r="SO72" s="63"/>
      <c r="SP72" s="63"/>
      <c r="SQ72" s="63"/>
      <c r="SR72" s="63"/>
      <c r="SS72" s="63"/>
      <c r="ST72" s="63"/>
      <c r="SU72" s="63"/>
      <c r="SV72" s="63"/>
      <c r="SW72" s="63"/>
      <c r="SX72" s="63"/>
      <c r="SY72" s="63"/>
      <c r="SZ72" s="63"/>
      <c r="TA72" s="63"/>
      <c r="TB72" s="63"/>
      <c r="TC72" s="63"/>
      <c r="TD72" s="63"/>
      <c r="TE72" s="63"/>
      <c r="TF72" s="63"/>
      <c r="TG72" s="63"/>
      <c r="TH72" s="63"/>
      <c r="TI72" s="63"/>
      <c r="TJ72" s="63"/>
      <c r="TK72" s="63"/>
      <c r="TL72" s="63"/>
      <c r="TM72" s="63"/>
      <c r="TN72" s="63"/>
      <c r="TO72" s="63"/>
      <c r="TP72" s="63"/>
      <c r="TQ72" s="63"/>
      <c r="TR72" s="63"/>
      <c r="TS72" s="63"/>
      <c r="TT72" s="63"/>
      <c r="TU72" s="63"/>
      <c r="TV72" s="63"/>
      <c r="TW72" s="63"/>
      <c r="TX72" s="63"/>
      <c r="TY72" s="63"/>
      <c r="TZ72" s="63"/>
      <c r="UA72" s="63"/>
      <c r="UB72" s="63"/>
      <c r="UC72" s="63"/>
      <c r="UD72" s="63"/>
      <c r="UE72" s="63"/>
      <c r="UF72" s="63"/>
      <c r="UG72" s="63"/>
      <c r="UH72" s="63"/>
      <c r="UI72" s="63"/>
      <c r="UJ72" s="63"/>
      <c r="UK72" s="63"/>
      <c r="UL72" s="63"/>
      <c r="UM72" s="63"/>
      <c r="UN72" s="63"/>
      <c r="UO72" s="63"/>
      <c r="UP72" s="63"/>
      <c r="UQ72" s="63"/>
      <c r="UR72" s="63"/>
      <c r="US72" s="63"/>
      <c r="UT72" s="63"/>
      <c r="UU72" s="63"/>
      <c r="UV72" s="63"/>
      <c r="UW72" s="63"/>
      <c r="UX72" s="63"/>
      <c r="UY72" s="63"/>
      <c r="UZ72" s="63"/>
      <c r="VA72" s="63"/>
      <c r="VB72" s="63"/>
      <c r="VC72" s="63"/>
      <c r="VD72" s="63"/>
      <c r="VE72" s="63"/>
      <c r="VF72" s="63"/>
      <c r="VG72" s="63"/>
      <c r="VH72" s="63"/>
      <c r="VI72" s="63"/>
      <c r="VJ72" s="63"/>
      <c r="VK72" s="63"/>
      <c r="VL72" s="63"/>
      <c r="VM72" s="63"/>
      <c r="VN72" s="63"/>
      <c r="VO72" s="63"/>
      <c r="VP72" s="63"/>
      <c r="VQ72" s="63"/>
      <c r="VR72" s="63"/>
      <c r="VS72" s="63"/>
      <c r="VT72" s="63"/>
      <c r="VU72" s="63"/>
      <c r="VV72" s="63"/>
      <c r="VW72" s="63"/>
      <c r="VX72" s="63"/>
      <c r="VY72" s="63"/>
      <c r="VZ72" s="63"/>
      <c r="WA72" s="63"/>
      <c r="WB72" s="63"/>
      <c r="WC72" s="63"/>
      <c r="WD72" s="63"/>
      <c r="WE72" s="63"/>
      <c r="WF72" s="63"/>
      <c r="WG72" s="63"/>
      <c r="WH72" s="63"/>
      <c r="WI72" s="63"/>
      <c r="WJ72" s="63"/>
      <c r="WK72" s="63"/>
      <c r="WL72" s="63"/>
      <c r="WM72" s="63"/>
      <c r="WN72" s="63"/>
      <c r="WO72" s="63"/>
      <c r="WP72" s="63"/>
      <c r="WQ72" s="63"/>
      <c r="WR72" s="63"/>
      <c r="WS72" s="63"/>
      <c r="WT72" s="63"/>
      <c r="WU72" s="63"/>
      <c r="WV72" s="63"/>
      <c r="WW72" s="63"/>
      <c r="WX72" s="63"/>
      <c r="WY72" s="63"/>
      <c r="WZ72" s="63"/>
      <c r="XA72" s="63"/>
      <c r="XB72" s="63"/>
      <c r="XC72" s="63"/>
      <c r="XD72" s="63"/>
      <c r="XE72" s="63"/>
      <c r="XF72" s="63"/>
      <c r="XG72" s="63"/>
      <c r="XH72" s="63"/>
      <c r="XI72" s="63"/>
      <c r="XJ72" s="63"/>
      <c r="XK72" s="63"/>
      <c r="XL72" s="63"/>
      <c r="XM72" s="63"/>
      <c r="XN72" s="63"/>
      <c r="XO72" s="63"/>
      <c r="XP72" s="63"/>
      <c r="XQ72" s="63"/>
      <c r="XR72" s="63"/>
      <c r="XS72" s="63"/>
      <c r="XT72" s="63"/>
      <c r="XU72" s="63"/>
      <c r="XV72" s="63"/>
      <c r="XW72" s="63"/>
      <c r="XX72" s="63"/>
      <c r="XY72" s="63"/>
      <c r="XZ72" s="63"/>
      <c r="YA72" s="63"/>
      <c r="YB72" s="63"/>
      <c r="YC72" s="63"/>
      <c r="YD72" s="63"/>
      <c r="YE72" s="63"/>
      <c r="YF72" s="63"/>
      <c r="YG72" s="63"/>
      <c r="YH72" s="63"/>
      <c r="YI72" s="63"/>
      <c r="YJ72" s="63"/>
      <c r="YK72" s="63"/>
      <c r="YL72" s="63"/>
      <c r="YM72" s="63"/>
      <c r="YN72" s="63"/>
      <c r="YO72" s="63"/>
      <c r="YP72" s="63"/>
      <c r="YQ72" s="63"/>
      <c r="YR72" s="63"/>
      <c r="YS72" s="63"/>
      <c r="YT72" s="63"/>
      <c r="YU72" s="63"/>
      <c r="YV72" s="63"/>
      <c r="YW72" s="63"/>
      <c r="YX72" s="63"/>
      <c r="YY72" s="63"/>
      <c r="YZ72" s="63"/>
      <c r="ZA72" s="63"/>
      <c r="ZB72" s="63"/>
      <c r="ZC72" s="63"/>
      <c r="ZD72" s="63"/>
      <c r="ZE72" s="63"/>
      <c r="ZF72" s="63"/>
      <c r="ZG72" s="63"/>
      <c r="ZH72" s="63"/>
      <c r="ZI72" s="63"/>
      <c r="ZJ72" s="63"/>
      <c r="ZK72" s="63"/>
      <c r="ZL72" s="63"/>
      <c r="ZM72" s="63"/>
      <c r="ZN72" s="63"/>
      <c r="ZO72" s="63"/>
      <c r="ZP72" s="63"/>
      <c r="ZQ72" s="63"/>
      <c r="ZR72" s="63"/>
      <c r="ZS72" s="63"/>
      <c r="ZT72" s="63"/>
      <c r="ZU72" s="63"/>
      <c r="ZV72" s="63"/>
      <c r="ZW72" s="63"/>
      <c r="ZX72" s="63"/>
      <c r="ZY72" s="63"/>
      <c r="ZZ72" s="63"/>
      <c r="AAA72" s="63"/>
      <c r="AAB72" s="63"/>
      <c r="AAC72" s="63"/>
      <c r="AAD72" s="63"/>
      <c r="AAE72" s="63"/>
      <c r="AAF72" s="63"/>
      <c r="AAG72" s="63"/>
      <c r="AAH72" s="63"/>
      <c r="AAI72" s="63"/>
      <c r="AAJ72" s="63"/>
      <c r="AAK72" s="63"/>
      <c r="AAL72" s="63"/>
      <c r="AAM72" s="63"/>
      <c r="AAN72" s="63"/>
      <c r="AAO72" s="63"/>
      <c r="AAP72" s="63"/>
      <c r="AAQ72" s="63"/>
      <c r="AAR72" s="63"/>
      <c r="AAS72" s="63"/>
      <c r="AAT72" s="63"/>
      <c r="AAU72" s="63"/>
      <c r="AAV72" s="63"/>
      <c r="AAW72" s="63"/>
      <c r="AAX72" s="63"/>
      <c r="AAY72" s="63"/>
      <c r="AAZ72" s="63"/>
      <c r="ABA72" s="63"/>
      <c r="ABB72" s="63"/>
      <c r="ABC72" s="63"/>
      <c r="ABD72" s="63"/>
      <c r="ABE72" s="63"/>
      <c r="ABF72" s="63"/>
      <c r="ABG72" s="63"/>
      <c r="ABH72" s="63"/>
      <c r="ABI72" s="63"/>
      <c r="ABJ72" s="63"/>
      <c r="ABK72" s="63"/>
      <c r="ABL72" s="63"/>
      <c r="ABM72" s="63"/>
      <c r="ABN72" s="63"/>
      <c r="ABO72" s="63"/>
      <c r="ABP72" s="63"/>
      <c r="ABQ72" s="63"/>
      <c r="ABR72" s="63"/>
      <c r="ABS72" s="63"/>
      <c r="ABT72" s="63"/>
      <c r="ABU72" s="63"/>
      <c r="ABV72" s="63"/>
      <c r="ABW72" s="63"/>
      <c r="ABX72" s="63"/>
      <c r="ABY72" s="63"/>
      <c r="ABZ72" s="63"/>
      <c r="ACA72" s="63"/>
      <c r="ACB72" s="63"/>
      <c r="ACC72" s="63"/>
      <c r="ACD72" s="63"/>
      <c r="ACE72" s="63"/>
      <c r="ACF72" s="63"/>
      <c r="ACG72" s="63"/>
      <c r="ACH72" s="63"/>
      <c r="ACI72" s="63"/>
      <c r="ACJ72" s="63"/>
      <c r="ACK72" s="63"/>
      <c r="ACL72" s="63"/>
      <c r="ACM72" s="63"/>
      <c r="ACN72" s="63"/>
      <c r="ACO72" s="63"/>
      <c r="ACP72" s="63"/>
      <c r="ACQ72" s="63"/>
      <c r="ACR72" s="63"/>
      <c r="ACS72" s="63"/>
      <c r="ACT72" s="63"/>
      <c r="ACU72" s="63"/>
      <c r="ACV72" s="63"/>
      <c r="ACW72" s="63"/>
      <c r="ACX72" s="63"/>
      <c r="ACY72" s="63"/>
      <c r="ACZ72" s="63"/>
      <c r="ADA72" s="63"/>
      <c r="ADB72" s="63"/>
      <c r="ADC72" s="63"/>
      <c r="ADD72" s="63"/>
      <c r="ADE72" s="63"/>
      <c r="ADF72" s="63"/>
      <c r="ADG72" s="63"/>
      <c r="ADH72" s="63"/>
      <c r="ADI72" s="63"/>
      <c r="ADJ72" s="63"/>
      <c r="ADK72" s="63"/>
      <c r="ADL72" s="63"/>
      <c r="ADM72" s="63"/>
      <c r="ADN72" s="63"/>
      <c r="ADO72" s="63"/>
      <c r="ADP72" s="63"/>
      <c r="ADQ72" s="63"/>
      <c r="ADR72" s="63"/>
      <c r="ADS72" s="63"/>
      <c r="ADT72" s="63"/>
      <c r="ADU72" s="63"/>
      <c r="ADV72" s="63"/>
      <c r="ADW72" s="63"/>
      <c r="ADX72" s="63"/>
      <c r="ADY72" s="63"/>
      <c r="ADZ72" s="63"/>
      <c r="AEA72" s="63"/>
      <c r="AEB72" s="63"/>
      <c r="AEC72" s="63"/>
      <c r="AED72" s="63"/>
      <c r="AEE72" s="63"/>
      <c r="AEF72" s="63"/>
      <c r="AEG72" s="63"/>
      <c r="AEH72" s="63"/>
      <c r="AEI72" s="63"/>
      <c r="AEJ72" s="63"/>
      <c r="AEK72" s="63"/>
      <c r="AEL72" s="63"/>
      <c r="AEM72" s="63"/>
      <c r="AEN72" s="63"/>
      <c r="AEO72" s="63"/>
      <c r="AEP72" s="63"/>
      <c r="AEQ72" s="63"/>
      <c r="AER72" s="63"/>
      <c r="AES72" s="63"/>
      <c r="AET72" s="63"/>
      <c r="AEU72" s="63"/>
      <c r="AEV72" s="63"/>
      <c r="AEW72" s="63"/>
      <c r="AEX72" s="63"/>
      <c r="AEY72" s="63"/>
      <c r="AEZ72" s="63"/>
      <c r="AFA72" s="63"/>
      <c r="AFB72" s="63"/>
      <c r="AFC72" s="63"/>
      <c r="AFD72" s="63"/>
      <c r="AFE72" s="63"/>
      <c r="AFF72" s="63"/>
      <c r="AFG72" s="63"/>
      <c r="AFH72" s="63"/>
      <c r="AFI72" s="63"/>
      <c r="AFJ72" s="63"/>
      <c r="AFK72" s="63"/>
      <c r="AFL72" s="63"/>
      <c r="AFM72" s="63"/>
      <c r="AFN72" s="63"/>
      <c r="AFO72" s="63"/>
      <c r="AFP72" s="63"/>
      <c r="AFQ72" s="63"/>
      <c r="AFR72" s="63"/>
      <c r="AFS72" s="63"/>
      <c r="AFT72" s="63"/>
      <c r="AFU72" s="63"/>
      <c r="AFV72" s="63"/>
      <c r="AFW72" s="63"/>
      <c r="AFX72" s="63"/>
      <c r="AFY72" s="63"/>
      <c r="AFZ72" s="63"/>
      <c r="AGA72" s="63"/>
      <c r="AGB72" s="63"/>
      <c r="AGC72" s="63"/>
      <c r="AGD72" s="63"/>
      <c r="AGE72" s="63"/>
      <c r="AGF72" s="63"/>
      <c r="AGG72" s="63"/>
      <c r="AGH72" s="63"/>
      <c r="AGI72" s="63"/>
      <c r="AGJ72" s="63"/>
      <c r="AGK72" s="63"/>
      <c r="AGL72" s="63"/>
      <c r="AGM72" s="63"/>
      <c r="AGN72" s="63"/>
      <c r="AGO72" s="63"/>
      <c r="AGP72" s="63"/>
      <c r="AGQ72" s="63"/>
      <c r="AGR72" s="63"/>
      <c r="AGS72" s="63"/>
      <c r="AGT72" s="63"/>
      <c r="AGU72" s="63"/>
      <c r="AGV72" s="63"/>
      <c r="AGW72" s="63"/>
      <c r="AGX72" s="63"/>
      <c r="AGY72" s="63"/>
      <c r="AGZ72" s="63"/>
      <c r="AHA72" s="63"/>
      <c r="AHB72" s="63"/>
      <c r="AHC72" s="63"/>
      <c r="AHD72" s="63"/>
      <c r="AHE72" s="63"/>
      <c r="AHF72" s="63"/>
      <c r="AHG72" s="63"/>
      <c r="AHH72" s="63"/>
      <c r="AHI72" s="63"/>
      <c r="AHJ72" s="63"/>
      <c r="AHK72" s="63"/>
      <c r="AHL72" s="63"/>
      <c r="AHM72" s="63"/>
      <c r="AHN72" s="63"/>
      <c r="AHO72" s="63"/>
      <c r="AHP72" s="63"/>
      <c r="AHQ72" s="63"/>
      <c r="AHR72" s="63"/>
      <c r="AHS72" s="63"/>
      <c r="AHT72" s="63"/>
      <c r="AHU72" s="63"/>
      <c r="AHV72" s="63"/>
      <c r="AHW72" s="63"/>
      <c r="AHX72" s="63"/>
      <c r="AHY72" s="63"/>
      <c r="AHZ72" s="63"/>
      <c r="AIA72" s="63"/>
      <c r="AIB72" s="63"/>
      <c r="AIC72" s="63"/>
      <c r="AID72" s="63"/>
      <c r="AIE72" s="63"/>
      <c r="AIF72" s="63"/>
      <c r="AIG72" s="63"/>
      <c r="AIH72" s="63"/>
      <c r="AII72" s="63"/>
      <c r="AIJ72" s="63"/>
      <c r="AIK72" s="63"/>
      <c r="AIL72" s="63"/>
      <c r="AIM72" s="63"/>
      <c r="AIN72" s="63"/>
      <c r="AIO72" s="63"/>
      <c r="AIP72" s="63"/>
      <c r="AIQ72" s="63"/>
      <c r="AIR72" s="63"/>
      <c r="AIS72" s="63"/>
      <c r="AIT72" s="63"/>
      <c r="AIU72" s="63"/>
      <c r="AIV72" s="63"/>
      <c r="AIW72" s="63"/>
      <c r="AIX72" s="63"/>
      <c r="AIY72" s="63"/>
      <c r="AIZ72" s="63"/>
      <c r="AJA72" s="63"/>
      <c r="AJB72" s="63"/>
      <c r="AJC72" s="63"/>
      <c r="AJD72" s="63"/>
      <c r="AJE72" s="63"/>
      <c r="AJF72" s="63"/>
      <c r="AJG72" s="63"/>
      <c r="AJH72" s="63"/>
      <c r="AJI72" s="63"/>
      <c r="AJJ72" s="63"/>
      <c r="AJK72" s="63"/>
      <c r="AJL72" s="63"/>
      <c r="AJM72" s="63"/>
      <c r="AJN72" s="63"/>
      <c r="AJO72" s="63"/>
      <c r="AJP72" s="63"/>
      <c r="AJQ72" s="63"/>
      <c r="AJR72" s="63"/>
      <c r="AJS72" s="63"/>
      <c r="AJT72" s="63"/>
      <c r="AJU72" s="63"/>
      <c r="AJV72" s="63"/>
      <c r="AJW72" s="63"/>
      <c r="AJX72" s="63"/>
      <c r="AJY72" s="63"/>
      <c r="AJZ72" s="63"/>
      <c r="AKA72" s="63"/>
      <c r="AKB72" s="63"/>
      <c r="AKC72" s="63"/>
      <c r="AKD72" s="63"/>
      <c r="AKE72" s="63"/>
      <c r="AKF72" s="63"/>
      <c r="AKG72" s="63"/>
      <c r="AKH72" s="63"/>
      <c r="AKI72" s="63"/>
      <c r="AKJ72" s="63"/>
      <c r="AKK72" s="63"/>
      <c r="AKL72" s="63"/>
      <c r="AKM72" s="63"/>
      <c r="AKN72" s="63"/>
      <c r="AKO72" s="63"/>
      <c r="AKP72" s="63"/>
      <c r="AKQ72" s="63"/>
      <c r="AKR72" s="63"/>
      <c r="AKS72" s="63"/>
      <c r="AKT72" s="63"/>
      <c r="AKU72" s="63"/>
      <c r="AKV72" s="63"/>
      <c r="AKW72" s="63"/>
      <c r="AKX72" s="63"/>
      <c r="AKY72" s="63"/>
      <c r="AKZ72" s="63"/>
      <c r="ALA72" s="63"/>
      <c r="ALB72" s="63"/>
      <c r="ALC72" s="63"/>
      <c r="ALD72" s="63"/>
      <c r="ALE72" s="63"/>
      <c r="ALF72" s="63"/>
      <c r="ALG72" s="63"/>
      <c r="ALH72" s="63"/>
      <c r="ALI72" s="63"/>
      <c r="ALJ72" s="63"/>
      <c r="ALK72" s="63"/>
      <c r="ALL72" s="63"/>
      <c r="ALM72" s="63"/>
      <c r="ALN72" s="63"/>
      <c r="ALO72" s="63"/>
      <c r="ALP72" s="63"/>
      <c r="ALQ72" s="63"/>
      <c r="ALR72" s="63"/>
      <c r="ALS72" s="63"/>
      <c r="ALT72" s="63"/>
      <c r="ALU72" s="63"/>
      <c r="ALV72" s="63"/>
      <c r="ALW72" s="63"/>
      <c r="ALX72" s="63"/>
      <c r="ALY72" s="63"/>
      <c r="ALZ72" s="63"/>
      <c r="AMA72" s="63"/>
      <c r="AMB72" s="63"/>
      <c r="AMC72" s="63"/>
      <c r="AMD72" s="63"/>
      <c r="AME72" s="63"/>
      <c r="AMF72" s="63"/>
      <c r="AMG72" s="63"/>
      <c r="AMH72" s="63"/>
      <c r="AMI72" s="63"/>
      <c r="AMJ72" s="63"/>
      <c r="AMK72" s="63"/>
      <c r="AML72" s="63"/>
      <c r="AMM72" s="63"/>
      <c r="AMN72" s="63"/>
      <c r="AMO72" s="63"/>
      <c r="AMP72" s="63"/>
      <c r="AMQ72" s="63"/>
      <c r="AMR72" s="63"/>
      <c r="AMS72" s="63"/>
      <c r="AMT72" s="63"/>
      <c r="AMU72" s="63"/>
      <c r="AMV72" s="63"/>
      <c r="AMW72" s="63"/>
      <c r="AMX72" s="63"/>
      <c r="AMY72" s="63"/>
      <c r="AMZ72" s="63"/>
      <c r="ANA72" s="63"/>
      <c r="ANB72" s="63"/>
      <c r="ANC72" s="63"/>
      <c r="AND72" s="63"/>
      <c r="ANE72" s="63"/>
      <c r="ANF72" s="63"/>
      <c r="ANG72" s="63"/>
      <c r="ANH72" s="63"/>
      <c r="ANI72" s="63"/>
      <c r="ANJ72" s="63"/>
      <c r="ANK72" s="63"/>
      <c r="ANL72" s="63"/>
      <c r="ANM72" s="63"/>
      <c r="ANN72" s="63"/>
      <c r="ANO72" s="63"/>
      <c r="ANP72" s="63"/>
      <c r="ANQ72" s="63"/>
      <c r="ANR72" s="63"/>
      <c r="ANS72" s="63"/>
      <c r="ANT72" s="63"/>
      <c r="ANU72" s="63"/>
      <c r="ANV72" s="63"/>
      <c r="ANW72" s="63"/>
      <c r="ANX72" s="63"/>
      <c r="ANY72" s="63"/>
      <c r="ANZ72" s="63"/>
      <c r="AOA72" s="63"/>
      <c r="AOB72" s="63"/>
      <c r="AOC72" s="63"/>
      <c r="AOD72" s="63"/>
      <c r="AOE72" s="63"/>
      <c r="AOF72" s="63"/>
      <c r="AOG72" s="63"/>
      <c r="AOH72" s="63"/>
      <c r="AOI72" s="63"/>
      <c r="AOJ72" s="63"/>
      <c r="AOK72" s="63"/>
      <c r="AOL72" s="63"/>
      <c r="AOM72" s="63"/>
      <c r="AON72" s="63"/>
      <c r="AOO72" s="63"/>
      <c r="AOP72" s="63"/>
      <c r="AOQ72" s="63"/>
      <c r="AOR72" s="63"/>
      <c r="AOS72" s="63"/>
      <c r="AOT72" s="63"/>
      <c r="AOU72" s="63"/>
      <c r="AOV72" s="63"/>
      <c r="AOW72" s="63"/>
      <c r="AOX72" s="63"/>
      <c r="AOY72" s="63"/>
      <c r="AOZ72" s="63"/>
      <c r="APA72" s="63"/>
      <c r="APB72" s="63"/>
      <c r="APC72" s="63"/>
      <c r="APD72" s="63"/>
      <c r="APE72" s="63"/>
      <c r="APF72" s="63"/>
      <c r="APG72" s="63"/>
      <c r="APH72" s="63"/>
      <c r="API72" s="63"/>
      <c r="APJ72" s="63"/>
      <c r="APK72" s="63"/>
      <c r="APL72" s="63"/>
      <c r="APM72" s="63"/>
      <c r="APN72" s="63"/>
      <c r="APO72" s="63"/>
      <c r="APP72" s="63"/>
      <c r="APQ72" s="63"/>
      <c r="APR72" s="63"/>
      <c r="APS72" s="63"/>
      <c r="APT72" s="63"/>
      <c r="APU72" s="63"/>
      <c r="APV72" s="63"/>
      <c r="APW72" s="63"/>
      <c r="APX72" s="63"/>
      <c r="APY72" s="63"/>
      <c r="APZ72" s="63"/>
      <c r="AQA72" s="63"/>
      <c r="AQB72" s="63"/>
      <c r="AQC72" s="63"/>
      <c r="AQD72" s="63"/>
      <c r="AQE72" s="63"/>
      <c r="AQF72" s="63"/>
      <c r="AQG72" s="63"/>
      <c r="AQH72" s="63"/>
      <c r="AQI72" s="63"/>
      <c r="AQJ72" s="63"/>
      <c r="AQK72" s="63"/>
      <c r="AQL72" s="63"/>
      <c r="AQM72" s="63"/>
      <c r="AQN72" s="63"/>
      <c r="AQO72" s="63"/>
      <c r="AQP72" s="63"/>
      <c r="AQQ72" s="63"/>
      <c r="AQR72" s="63"/>
      <c r="AQS72" s="63"/>
      <c r="AQT72" s="63"/>
      <c r="AQU72" s="63"/>
      <c r="AQV72" s="63"/>
      <c r="AQW72" s="63"/>
      <c r="AQX72" s="63"/>
      <c r="AQY72" s="63"/>
      <c r="AQZ72" s="63"/>
      <c r="ARA72" s="63"/>
      <c r="ARB72" s="63"/>
      <c r="ARC72" s="63"/>
      <c r="ARD72" s="63"/>
      <c r="ARE72" s="63"/>
      <c r="ARF72" s="63"/>
      <c r="ARG72" s="63"/>
      <c r="ARH72" s="63"/>
      <c r="ARI72" s="63"/>
      <c r="ARJ72" s="63"/>
      <c r="ARK72" s="63"/>
      <c r="ARL72" s="63"/>
      <c r="ARM72" s="63"/>
      <c r="ARN72" s="63"/>
      <c r="ARO72" s="63"/>
      <c r="ARP72" s="63"/>
      <c r="ARQ72" s="63"/>
      <c r="ARR72" s="63"/>
      <c r="ARS72" s="63"/>
      <c r="ART72" s="63"/>
      <c r="ARU72" s="63"/>
      <c r="ARV72" s="63"/>
      <c r="ARW72" s="63"/>
      <c r="ARX72" s="63"/>
      <c r="ARY72" s="63"/>
      <c r="ARZ72" s="63"/>
      <c r="ASA72" s="63"/>
      <c r="ASB72" s="63"/>
      <c r="ASC72" s="63"/>
      <c r="ASD72" s="63"/>
      <c r="ASE72" s="63"/>
      <c r="ASF72" s="63"/>
      <c r="ASG72" s="63"/>
      <c r="ASH72" s="63"/>
      <c r="ASI72" s="63"/>
      <c r="ASJ72" s="63"/>
      <c r="ASK72" s="63"/>
      <c r="ASL72" s="63"/>
      <c r="ASM72" s="63"/>
      <c r="ASN72" s="63"/>
      <c r="ASO72" s="63"/>
      <c r="ASP72" s="63"/>
      <c r="ASQ72" s="63"/>
      <c r="ASR72" s="63"/>
      <c r="ASS72" s="63"/>
      <c r="AST72" s="63"/>
      <c r="ASU72" s="63"/>
      <c r="ASV72" s="63"/>
      <c r="ASW72" s="63"/>
      <c r="ASX72" s="63"/>
      <c r="ASY72" s="63"/>
      <c r="ASZ72" s="63"/>
      <c r="ATA72" s="63"/>
      <c r="ATB72" s="63"/>
      <c r="ATC72" s="63"/>
      <c r="ATD72" s="63"/>
      <c r="ATE72" s="63"/>
      <c r="ATF72" s="63"/>
      <c r="ATG72" s="63"/>
      <c r="ATH72" s="63"/>
      <c r="ATI72" s="63"/>
      <c r="ATJ72" s="63"/>
      <c r="ATK72" s="63"/>
      <c r="ATL72" s="63"/>
      <c r="ATM72" s="63"/>
      <c r="ATN72" s="63"/>
      <c r="ATO72" s="63"/>
      <c r="ATP72" s="63"/>
      <c r="ATQ72" s="63"/>
      <c r="ATR72" s="63"/>
      <c r="ATS72" s="63"/>
      <c r="ATT72" s="63"/>
      <c r="ATU72" s="63"/>
      <c r="ATV72" s="63"/>
      <c r="ATW72" s="63"/>
      <c r="ATX72" s="63"/>
      <c r="ATY72" s="63"/>
      <c r="ATZ72" s="63"/>
      <c r="AUA72" s="63"/>
      <c r="AUB72" s="63"/>
      <c r="AUC72" s="63"/>
      <c r="AUD72" s="63"/>
      <c r="AUE72" s="63"/>
      <c r="AUF72" s="63"/>
      <c r="AUG72" s="63"/>
      <c r="AUH72" s="63"/>
      <c r="AUI72" s="63"/>
      <c r="AUJ72" s="63"/>
      <c r="AUK72" s="63"/>
      <c r="AUL72" s="63"/>
      <c r="AUM72" s="63"/>
      <c r="AUN72" s="63"/>
      <c r="AUO72" s="63"/>
      <c r="AUP72" s="63"/>
      <c r="AUQ72" s="63"/>
      <c r="AUR72" s="63"/>
      <c r="AUS72" s="63"/>
      <c r="AUT72" s="63"/>
      <c r="AUU72" s="63"/>
      <c r="AUV72" s="63"/>
      <c r="AUW72" s="63"/>
      <c r="AUX72" s="63"/>
      <c r="AUY72" s="63"/>
      <c r="AUZ72" s="63"/>
      <c r="AVA72" s="63"/>
      <c r="AVB72" s="63"/>
      <c r="AVC72" s="63"/>
      <c r="AVD72" s="63"/>
      <c r="AVE72" s="63"/>
      <c r="AVF72" s="63"/>
      <c r="AVG72" s="63"/>
      <c r="AVH72" s="63"/>
      <c r="AVI72" s="63"/>
      <c r="AVJ72" s="63"/>
      <c r="AVK72" s="63"/>
      <c r="AVL72" s="63"/>
      <c r="AVM72" s="63"/>
      <c r="AVN72" s="63"/>
      <c r="AVO72" s="63"/>
      <c r="AVP72" s="63"/>
      <c r="AVQ72" s="63"/>
      <c r="AVR72" s="63"/>
      <c r="AVS72" s="63"/>
      <c r="AVT72" s="63"/>
      <c r="AVU72" s="63"/>
      <c r="AVV72" s="63"/>
      <c r="AVW72" s="63"/>
      <c r="AVX72" s="63"/>
      <c r="AVY72" s="63"/>
      <c r="AVZ72" s="63"/>
      <c r="AWA72" s="63"/>
      <c r="AWB72" s="63"/>
      <c r="AWC72" s="63"/>
      <c r="AWD72" s="63"/>
      <c r="AWE72" s="63"/>
      <c r="AWF72" s="63"/>
      <c r="AWG72" s="63"/>
      <c r="AWH72" s="63"/>
      <c r="AWI72" s="63"/>
      <c r="AWJ72" s="63"/>
      <c r="AWK72" s="63"/>
      <c r="AWL72" s="63"/>
      <c r="AWM72" s="63"/>
      <c r="AWN72" s="63"/>
      <c r="AWO72" s="63"/>
      <c r="AWP72" s="63"/>
      <c r="AWQ72" s="63"/>
      <c r="AWR72" s="63"/>
      <c r="AWS72" s="63"/>
      <c r="AWT72" s="63"/>
      <c r="AWU72" s="63"/>
      <c r="AWV72" s="63"/>
      <c r="AWW72" s="63"/>
      <c r="AWX72" s="63"/>
      <c r="AWY72" s="63"/>
      <c r="AWZ72" s="63"/>
      <c r="AXA72" s="63"/>
      <c r="AXB72" s="63"/>
      <c r="AXC72" s="63"/>
      <c r="AXD72" s="63"/>
      <c r="AXE72" s="63"/>
      <c r="AXF72" s="63"/>
      <c r="AXG72" s="63"/>
      <c r="AXH72" s="63"/>
      <c r="AXI72" s="63"/>
      <c r="AXJ72" s="63"/>
      <c r="AXK72" s="63"/>
      <c r="AXL72" s="63"/>
      <c r="AXM72" s="63"/>
      <c r="AXN72" s="63"/>
      <c r="AXO72" s="63"/>
      <c r="AXP72" s="63"/>
      <c r="AXQ72" s="63"/>
      <c r="AXR72" s="63"/>
      <c r="AXS72" s="63"/>
      <c r="AXT72" s="63"/>
      <c r="AXU72" s="63"/>
      <c r="AXV72" s="63"/>
      <c r="AXW72" s="63"/>
      <c r="AXX72" s="63"/>
      <c r="AXY72" s="63"/>
      <c r="AXZ72" s="63"/>
      <c r="AYA72" s="63"/>
      <c r="AYB72" s="63"/>
      <c r="AYC72" s="63"/>
      <c r="AYD72" s="63"/>
      <c r="AYE72" s="63"/>
      <c r="AYF72" s="63"/>
      <c r="AYG72" s="63"/>
      <c r="AYH72" s="63"/>
      <c r="AYI72" s="63"/>
      <c r="AYJ72" s="63"/>
      <c r="AYK72" s="63"/>
      <c r="AYL72" s="63"/>
      <c r="AYM72" s="63"/>
      <c r="AYN72" s="63"/>
      <c r="AYO72" s="63"/>
      <c r="AYP72" s="63"/>
      <c r="AYQ72" s="63"/>
      <c r="AYR72" s="63"/>
      <c r="AYS72" s="63"/>
      <c r="AYT72" s="63"/>
      <c r="AYU72" s="63"/>
      <c r="AYV72" s="63"/>
      <c r="AYW72" s="63"/>
      <c r="AYX72" s="63"/>
      <c r="AYY72" s="63"/>
      <c r="AYZ72" s="63"/>
      <c r="AZA72" s="63"/>
      <c r="AZB72" s="63"/>
      <c r="AZC72" s="63"/>
      <c r="AZD72" s="63"/>
      <c r="AZE72" s="63"/>
      <c r="AZF72" s="63"/>
      <c r="AZG72" s="63"/>
      <c r="AZH72" s="63"/>
      <c r="AZI72" s="63"/>
      <c r="AZJ72" s="63"/>
      <c r="AZK72" s="63"/>
      <c r="AZL72" s="63"/>
      <c r="AZM72" s="63"/>
      <c r="AZN72" s="63"/>
      <c r="AZO72" s="63"/>
      <c r="AZP72" s="63"/>
      <c r="AZQ72" s="63"/>
      <c r="AZR72" s="63"/>
      <c r="AZS72" s="63"/>
      <c r="AZT72" s="63"/>
      <c r="AZU72" s="63"/>
      <c r="AZV72" s="63"/>
      <c r="AZW72" s="63"/>
      <c r="AZX72" s="63"/>
      <c r="AZY72" s="63"/>
      <c r="AZZ72" s="63"/>
      <c r="BAA72" s="63"/>
      <c r="BAB72" s="63"/>
      <c r="BAC72" s="63"/>
      <c r="BAD72" s="63"/>
      <c r="BAE72" s="63"/>
      <c r="BAF72" s="63"/>
      <c r="BAG72" s="63"/>
      <c r="BAH72" s="63"/>
      <c r="BAI72" s="63"/>
      <c r="BAJ72" s="63"/>
      <c r="BAK72" s="63"/>
      <c r="BAL72" s="63"/>
      <c r="BAM72" s="63"/>
      <c r="BAN72" s="63"/>
      <c r="BAO72" s="63"/>
      <c r="BAP72" s="63"/>
      <c r="BAQ72" s="63"/>
      <c r="BAR72" s="63"/>
      <c r="BAS72" s="63"/>
      <c r="BAT72" s="63"/>
      <c r="BAU72" s="63"/>
      <c r="BAV72" s="63"/>
      <c r="BAW72" s="63"/>
      <c r="BAX72" s="63"/>
      <c r="BAY72" s="63"/>
      <c r="BAZ72" s="63"/>
      <c r="BBA72" s="63"/>
      <c r="BBB72" s="63"/>
      <c r="BBC72" s="63"/>
      <c r="BBD72" s="63"/>
      <c r="BBE72" s="63"/>
      <c r="BBF72" s="63"/>
      <c r="BBG72" s="63"/>
      <c r="BBH72" s="63"/>
      <c r="BBI72" s="63"/>
      <c r="BBJ72" s="63"/>
      <c r="BBK72" s="63"/>
      <c r="BBL72" s="63"/>
      <c r="BBM72" s="63"/>
      <c r="BBN72" s="63"/>
      <c r="BBO72" s="63"/>
      <c r="BBP72" s="63"/>
      <c r="BBQ72" s="63"/>
      <c r="BBR72" s="63"/>
      <c r="BBS72" s="63"/>
      <c r="BBT72" s="63"/>
      <c r="BBU72" s="63"/>
      <c r="BBV72" s="63"/>
      <c r="BBW72" s="63"/>
      <c r="BBX72" s="63"/>
      <c r="BBY72" s="63"/>
      <c r="BBZ72" s="63"/>
      <c r="BCA72" s="63"/>
      <c r="BCB72" s="63"/>
      <c r="BCC72" s="63"/>
      <c r="BCD72" s="63"/>
      <c r="BCE72" s="63"/>
      <c r="BCF72" s="63"/>
      <c r="BCG72" s="63"/>
      <c r="BCH72" s="63"/>
      <c r="BCI72" s="63"/>
      <c r="BCJ72" s="63"/>
      <c r="BCK72" s="63"/>
      <c r="BCL72" s="63"/>
      <c r="BCM72" s="63"/>
      <c r="BCN72" s="63"/>
      <c r="BCO72" s="63"/>
      <c r="BCP72" s="63"/>
      <c r="BCQ72" s="63"/>
      <c r="BCR72" s="63"/>
      <c r="BCS72" s="63"/>
      <c r="BCT72" s="63"/>
      <c r="BCU72" s="63"/>
      <c r="BCV72" s="63"/>
      <c r="BCW72" s="63"/>
      <c r="BCX72" s="63"/>
      <c r="BCY72" s="63"/>
      <c r="BCZ72" s="63"/>
      <c r="BDA72" s="63"/>
      <c r="BDB72" s="63"/>
      <c r="BDC72" s="63"/>
      <c r="BDD72" s="63"/>
      <c r="BDE72" s="63"/>
      <c r="BDF72" s="63"/>
      <c r="BDG72" s="63"/>
      <c r="BDH72" s="63"/>
      <c r="BDI72" s="63"/>
      <c r="BDJ72" s="63"/>
      <c r="BDK72" s="63"/>
      <c r="BDL72" s="63"/>
      <c r="BDM72" s="63"/>
      <c r="BDN72" s="63"/>
      <c r="BDO72" s="63"/>
      <c r="BDP72" s="63"/>
      <c r="BDQ72" s="63"/>
      <c r="BDR72" s="63"/>
      <c r="BDS72" s="63"/>
      <c r="BDT72" s="63"/>
      <c r="BDU72" s="63"/>
      <c r="BDV72" s="63"/>
      <c r="BDW72" s="63"/>
      <c r="BDX72" s="63"/>
      <c r="BDY72" s="63"/>
      <c r="BDZ72" s="63"/>
      <c r="BEA72" s="63"/>
      <c r="BEB72" s="63"/>
      <c r="BEC72" s="63"/>
      <c r="BED72" s="63"/>
      <c r="BEE72" s="63"/>
      <c r="BEF72" s="63"/>
      <c r="BEG72" s="63"/>
      <c r="BEH72" s="63"/>
      <c r="BEI72" s="63"/>
      <c r="BEJ72" s="63"/>
      <c r="BEK72" s="63"/>
      <c r="BEL72" s="63"/>
      <c r="BEM72" s="63"/>
      <c r="BEN72" s="63"/>
      <c r="BEO72" s="63"/>
      <c r="BEP72" s="63"/>
      <c r="BEQ72" s="63"/>
      <c r="BER72" s="63"/>
      <c r="BES72" s="63"/>
      <c r="BET72" s="63"/>
      <c r="BEU72" s="63"/>
      <c r="BEV72" s="63"/>
      <c r="BEW72" s="63"/>
      <c r="BEX72" s="63"/>
      <c r="BEY72" s="63"/>
      <c r="BEZ72" s="63"/>
      <c r="BFA72" s="63"/>
      <c r="BFB72" s="63"/>
      <c r="BFC72" s="63"/>
      <c r="BFD72" s="63"/>
      <c r="BFE72" s="63"/>
      <c r="BFF72" s="63"/>
      <c r="BFG72" s="63"/>
      <c r="BFH72" s="63"/>
      <c r="BFI72" s="63"/>
      <c r="BFJ72" s="63"/>
      <c r="BFK72" s="63"/>
      <c r="BFL72" s="63"/>
      <c r="BFM72" s="63"/>
      <c r="BFN72" s="63"/>
      <c r="BFO72" s="63"/>
      <c r="BFP72" s="63"/>
      <c r="BFQ72" s="63"/>
      <c r="BFR72" s="63"/>
      <c r="BFS72" s="63"/>
      <c r="BFT72" s="63"/>
      <c r="BFU72" s="63"/>
      <c r="BFV72" s="63"/>
      <c r="BFW72" s="63"/>
      <c r="BFX72" s="63"/>
      <c r="BFY72" s="63"/>
      <c r="BFZ72" s="63"/>
      <c r="BGA72" s="63"/>
      <c r="BGB72" s="63"/>
      <c r="BGC72" s="63"/>
      <c r="BGD72" s="63"/>
      <c r="BGE72" s="63"/>
      <c r="BGF72" s="63"/>
      <c r="BGG72" s="63"/>
      <c r="BGH72" s="63"/>
      <c r="BGI72" s="63"/>
      <c r="BGJ72" s="63"/>
      <c r="BGK72" s="63"/>
      <c r="BGL72" s="63"/>
      <c r="BGM72" s="63"/>
      <c r="BGN72" s="63"/>
      <c r="BGO72" s="63"/>
      <c r="BGP72" s="63"/>
      <c r="BGQ72" s="63"/>
      <c r="BGR72" s="63"/>
      <c r="BGS72" s="63"/>
      <c r="BGT72" s="63"/>
      <c r="BGU72" s="63"/>
      <c r="BGV72" s="63"/>
      <c r="BGW72" s="63"/>
      <c r="BGX72" s="63"/>
      <c r="BGY72" s="63"/>
      <c r="BGZ72" s="63"/>
      <c r="BHA72" s="63"/>
      <c r="BHB72" s="63"/>
      <c r="BHC72" s="63"/>
      <c r="BHD72" s="63"/>
      <c r="BHE72" s="63"/>
      <c r="BHF72" s="63"/>
      <c r="BHG72" s="63"/>
      <c r="BHH72" s="63"/>
      <c r="BHI72" s="63"/>
      <c r="BHJ72" s="63"/>
      <c r="BHK72" s="63"/>
      <c r="BHL72" s="63"/>
      <c r="BHM72" s="63"/>
      <c r="BHN72" s="63"/>
      <c r="BHO72" s="63"/>
      <c r="BHP72" s="63"/>
      <c r="BHQ72" s="63"/>
      <c r="BHR72" s="63"/>
      <c r="BHS72" s="63"/>
      <c r="BHT72" s="63"/>
      <c r="BHU72" s="63"/>
      <c r="BHV72" s="63"/>
      <c r="BHW72" s="63"/>
      <c r="BHX72" s="63"/>
      <c r="BHY72" s="63"/>
      <c r="BHZ72" s="63"/>
      <c r="BIA72" s="63"/>
      <c r="BIB72" s="63"/>
      <c r="BIC72" s="63"/>
      <c r="BID72" s="63"/>
      <c r="BIE72" s="63"/>
      <c r="BIF72" s="63"/>
      <c r="BIG72" s="63"/>
      <c r="BIH72" s="63"/>
      <c r="BII72" s="63"/>
      <c r="BIJ72" s="63"/>
      <c r="BIK72" s="63"/>
      <c r="BIL72" s="63"/>
      <c r="BIM72" s="63"/>
      <c r="BIN72" s="63"/>
      <c r="BIO72" s="63"/>
      <c r="BIP72" s="63"/>
      <c r="BIQ72" s="63"/>
      <c r="BIR72" s="63"/>
      <c r="BIS72" s="63"/>
      <c r="BIT72" s="63"/>
      <c r="BIU72" s="63"/>
      <c r="BIV72" s="63"/>
      <c r="BIW72" s="63"/>
      <c r="BIX72" s="63"/>
      <c r="BIY72" s="63"/>
      <c r="BIZ72" s="63"/>
      <c r="BJA72" s="63"/>
      <c r="BJB72" s="63"/>
      <c r="BJC72" s="63"/>
      <c r="BJD72" s="63"/>
      <c r="BJE72" s="63"/>
      <c r="BJF72" s="63"/>
      <c r="BJG72" s="63"/>
      <c r="BJH72" s="63"/>
      <c r="BJI72" s="63"/>
      <c r="BJJ72" s="63"/>
      <c r="BJK72" s="63"/>
      <c r="BJL72" s="63"/>
      <c r="BJM72" s="63"/>
      <c r="BJN72" s="63"/>
      <c r="BJO72" s="63"/>
      <c r="BJP72" s="63"/>
      <c r="BJQ72" s="63"/>
      <c r="BJR72" s="63"/>
      <c r="BJS72" s="63"/>
      <c r="BJT72" s="63"/>
      <c r="BJU72" s="63"/>
      <c r="BJV72" s="63"/>
      <c r="BJW72" s="63"/>
      <c r="BJX72" s="63"/>
      <c r="BJY72" s="63"/>
      <c r="BJZ72" s="63"/>
      <c r="BKA72" s="63"/>
      <c r="BKB72" s="63"/>
      <c r="BKC72" s="63"/>
      <c r="BKD72" s="63"/>
      <c r="BKE72" s="63"/>
      <c r="BKF72" s="63"/>
      <c r="BKG72" s="63"/>
      <c r="BKH72" s="63"/>
      <c r="BKI72" s="63"/>
      <c r="BKJ72" s="63"/>
      <c r="BKK72" s="63"/>
      <c r="BKL72" s="63"/>
      <c r="BKM72" s="63"/>
      <c r="BKN72" s="63"/>
      <c r="BKO72" s="63"/>
      <c r="BKP72" s="63"/>
      <c r="BKQ72" s="63"/>
      <c r="BKR72" s="63"/>
      <c r="BKS72" s="63"/>
      <c r="BKT72" s="63"/>
      <c r="BKU72" s="63"/>
      <c r="BKV72" s="63"/>
      <c r="BKW72" s="63"/>
      <c r="BKX72" s="63"/>
      <c r="BKY72" s="63"/>
      <c r="BKZ72" s="63"/>
      <c r="BLA72" s="63"/>
      <c r="BLB72" s="63"/>
      <c r="BLC72" s="63"/>
      <c r="BLD72" s="63"/>
      <c r="BLE72" s="63"/>
      <c r="BLF72" s="63"/>
      <c r="BLG72" s="63"/>
      <c r="BLH72" s="63"/>
      <c r="BLI72" s="63"/>
      <c r="BLJ72" s="63"/>
      <c r="BLK72" s="63"/>
      <c r="BLL72" s="63"/>
      <c r="BLM72" s="63"/>
      <c r="BLN72" s="63"/>
      <c r="BLO72" s="63"/>
      <c r="BLP72" s="63"/>
      <c r="BLQ72" s="63"/>
      <c r="BLR72" s="63"/>
      <c r="BLS72" s="63"/>
      <c r="BLT72" s="63"/>
      <c r="BLU72" s="63"/>
      <c r="BLV72" s="63"/>
      <c r="BLW72" s="63"/>
      <c r="BLX72" s="63"/>
      <c r="BLY72" s="63"/>
      <c r="BLZ72" s="63"/>
      <c r="BMA72" s="63"/>
      <c r="BMB72" s="63"/>
      <c r="BMC72" s="63"/>
      <c r="BMD72" s="63"/>
      <c r="BME72" s="63"/>
    </row>
    <row r="73" spans="1:1695" s="1" customFormat="1" ht="15" hidden="1" customHeight="1" x14ac:dyDescent="0.25">
      <c r="A73" s="107" t="s">
        <v>266</v>
      </c>
      <c r="B73" s="119" t="e">
        <f>VLOOKUP(A73,'Tirantes - Executados'!$A$8:$M$404,10,FALSE)</f>
        <v>#N/A</v>
      </c>
      <c r="C73" s="133" t="e">
        <f>VLOOKUP(A73,'Tirantes - Executados'!$A$1:$M$405,17,FALSE)</f>
        <v>#N/A</v>
      </c>
      <c r="D73" s="122" t="e">
        <f>VLOOKUP(A73,'Tirantes - Executados'!$A$8:$M$404,18,FALSE)</f>
        <v>#N/A</v>
      </c>
      <c r="E73" s="133" t="e">
        <f>VLOOKUP(A73,'Tirantes - Executados'!$A$1:$M$405,19,FALSE)</f>
        <v>#N/A</v>
      </c>
      <c r="F73" s="122" t="e">
        <f>VLOOKUP(A73,'Tirantes - Executados'!$A$8:$M$404,20,FALSE)</f>
        <v>#N/A</v>
      </c>
      <c r="G73" s="133" t="e">
        <f>VLOOKUP(A73,'Tirantes - Executados'!$A$1:$M$405,21,FALSE)</f>
        <v>#N/A</v>
      </c>
      <c r="H73" s="122" t="e">
        <f>VLOOKUP(A73,'Tirantes - Executados'!$A$8:$M$404,22,FALSE)</f>
        <v>#N/A</v>
      </c>
      <c r="I73" s="133" t="e">
        <f>VLOOKUP(A73,'Tirantes - Executados'!$A$1:$M$405,23,FALSE)</f>
        <v>#N/A</v>
      </c>
      <c r="J73" s="122" t="e">
        <f>VLOOKUP(A73,'Tirantes - Executados'!$A$8:$M$404,24,FALSE)</f>
        <v>#N/A</v>
      </c>
      <c r="K73" s="108" t="e">
        <f>VLOOKUP(A73,'Tirantes - Executados'!$A$8:$M$404,11,FALSE)</f>
        <v>#N/A</v>
      </c>
      <c r="L73" s="133" t="e">
        <f>VLOOKUP(A73,'Tirantes - Executados'!$A$1:$M$405,28,FALSE)</f>
        <v>#N/A</v>
      </c>
      <c r="M73" s="122" t="e">
        <f>VLOOKUP(A73,'Tirantes - Executados'!$A$8:$M$404,29,FALSE)</f>
        <v>#N/A</v>
      </c>
      <c r="N73" s="133" t="e">
        <f>VLOOKUP(A73,'Tirantes - Executados'!$A$1:$M$405,30,FALSE)</f>
        <v>#N/A</v>
      </c>
      <c r="O73" s="122" t="e">
        <f>VLOOKUP(A73,'Tirantes - Executados'!$A$8:$M$404,31,FALSE)</f>
        <v>#N/A</v>
      </c>
      <c r="P73" s="133" t="e">
        <f>VLOOKUP(A73,'Tirantes - Executados'!$A$1:$M$405,32,FALSE)</f>
        <v>#N/A</v>
      </c>
      <c r="Q73" s="122" t="e">
        <f>VLOOKUP(A73,'Tirantes - Executados'!$A$8:$M$404,33,FALSE)</f>
        <v>#N/A</v>
      </c>
      <c r="R73" s="133" t="e">
        <f>VLOOKUP(A73,'Tirantes - Executados'!$A$1:$M$405,34,FALSE)</f>
        <v>#N/A</v>
      </c>
      <c r="S73" s="122" t="e">
        <f>VLOOKUP(A73,'Tirantes - Executados'!$A$8:$M$404,35,FALSE)</f>
        <v>#N/A</v>
      </c>
      <c r="T73" s="108" t="e">
        <f>VLOOKUP(A73,'Tirantes - Executados'!$A$8:$M$404,12,FALSE)</f>
        <v>#N/A</v>
      </c>
      <c r="U73" s="133" t="e">
        <f>VLOOKUP(A73,'Tirantes - Executados'!$A$1:$M$405,39,FALSE)</f>
        <v>#N/A</v>
      </c>
      <c r="V73" s="122" t="e">
        <f>VLOOKUP(A73,'Tirantes - Executados'!$A$8:$M$404,40,FALSE)</f>
        <v>#N/A</v>
      </c>
      <c r="W73" s="133" t="e">
        <f>VLOOKUP(A73,'Tirantes - Executados'!$A$1:$M$405,41,FALSE)</f>
        <v>#N/A</v>
      </c>
      <c r="X73" s="122" t="e">
        <f>VLOOKUP(A73,'Tirantes - Executados'!$A$8:$M$404,42,FALSE)</f>
        <v>#N/A</v>
      </c>
      <c r="Y73" s="133" t="e">
        <f>VLOOKUP(A73,'Tirantes - Executados'!$A$1:$M$405,43,FALSE)</f>
        <v>#N/A</v>
      </c>
      <c r="Z73" s="122" t="e">
        <f>VLOOKUP(A73,'Tirantes - Executados'!$A$8:$M$404,44,FALSE)</f>
        <v>#N/A</v>
      </c>
      <c r="AA73" s="133" t="e">
        <f>VLOOKUP(A73,'Tirantes - Executados'!$A$1:$M$405,45,FALSE)</f>
        <v>#N/A</v>
      </c>
      <c r="AB73" s="132" t="e">
        <f>VLOOKUP(A73,'Tirantes - Executados'!$A$8:$M$404,46,FALSE)</f>
        <v>#N/A</v>
      </c>
      <c r="AC73" s="99" t="s">
        <v>300</v>
      </c>
      <c r="AD73" s="109" t="e">
        <f>VLOOKUP(A73,'Tirantes - Executados'!$A$8:$M$404,14,FALSE)</f>
        <v>#N/A</v>
      </c>
      <c r="AE73" s="63"/>
      <c r="AF73" s="118" t="e">
        <f>VLOOKUP(A73,'Tirantes - Executados'!$A$1:$M$569,13,FALSE)</f>
        <v>#N/A</v>
      </c>
      <c r="AG73" s="63"/>
      <c r="AH73" s="63"/>
      <c r="AI73" s="230" t="e">
        <f>VLOOKUP(A73,'Tirantes - Executados'!$A$7:$M$404,50)</f>
        <v>#REF!</v>
      </c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  <c r="JI73" s="63"/>
      <c r="JJ73" s="63"/>
      <c r="JK73" s="63"/>
      <c r="JL73" s="63"/>
      <c r="JM73" s="63"/>
      <c r="JN73" s="63"/>
      <c r="JO73" s="63"/>
      <c r="JP73" s="63"/>
      <c r="JQ73" s="63"/>
      <c r="JR73" s="63"/>
      <c r="JS73" s="63"/>
      <c r="JT73" s="63"/>
      <c r="JU73" s="63"/>
      <c r="JV73" s="63"/>
      <c r="JW73" s="63"/>
      <c r="JX73" s="63"/>
      <c r="JY73" s="63"/>
      <c r="JZ73" s="63"/>
      <c r="KA73" s="63"/>
      <c r="KB73" s="63"/>
      <c r="KC73" s="63"/>
      <c r="KD73" s="63"/>
      <c r="KE73" s="63"/>
      <c r="KF73" s="63"/>
      <c r="KG73" s="63"/>
      <c r="KH73" s="63"/>
      <c r="KI73" s="63"/>
      <c r="KJ73" s="63"/>
      <c r="KK73" s="63"/>
      <c r="KL73" s="63"/>
      <c r="KM73" s="63"/>
      <c r="KN73" s="63"/>
      <c r="KO73" s="63"/>
      <c r="KP73" s="63"/>
      <c r="KQ73" s="63"/>
      <c r="KR73" s="63"/>
      <c r="KS73" s="63"/>
      <c r="KT73" s="63"/>
      <c r="KU73" s="63"/>
      <c r="KV73" s="63"/>
      <c r="KW73" s="63"/>
      <c r="KX73" s="63"/>
      <c r="KY73" s="63"/>
      <c r="KZ73" s="63"/>
      <c r="LA73" s="63"/>
      <c r="LB73" s="63"/>
      <c r="LC73" s="63"/>
      <c r="LD73" s="63"/>
      <c r="LE73" s="63"/>
      <c r="LF73" s="63"/>
      <c r="LG73" s="63"/>
      <c r="LH73" s="63"/>
      <c r="LI73" s="63"/>
      <c r="LJ73" s="63"/>
      <c r="LK73" s="63"/>
      <c r="LL73" s="63"/>
      <c r="LM73" s="63"/>
      <c r="LN73" s="63"/>
      <c r="LO73" s="63"/>
      <c r="LP73" s="63"/>
      <c r="LQ73" s="63"/>
      <c r="LR73" s="63"/>
      <c r="LS73" s="63"/>
      <c r="LT73" s="63"/>
      <c r="LU73" s="63"/>
      <c r="LV73" s="63"/>
      <c r="LW73" s="63"/>
      <c r="LX73" s="63"/>
      <c r="LY73" s="63"/>
      <c r="LZ73" s="63"/>
      <c r="MA73" s="63"/>
      <c r="MB73" s="63"/>
      <c r="MC73" s="63"/>
      <c r="MD73" s="63"/>
      <c r="ME73" s="63"/>
      <c r="MF73" s="63"/>
      <c r="MG73" s="63"/>
      <c r="MH73" s="63"/>
      <c r="MI73" s="63"/>
      <c r="MJ73" s="63"/>
      <c r="MK73" s="63"/>
      <c r="ML73" s="63"/>
      <c r="MM73" s="63"/>
      <c r="MN73" s="63"/>
      <c r="MO73" s="63"/>
      <c r="MP73" s="63"/>
      <c r="MQ73" s="63"/>
      <c r="MR73" s="63"/>
      <c r="MS73" s="63"/>
      <c r="MT73" s="63"/>
      <c r="MU73" s="63"/>
      <c r="MV73" s="63"/>
      <c r="MW73" s="63"/>
      <c r="MX73" s="63"/>
      <c r="MY73" s="63"/>
      <c r="MZ73" s="63"/>
      <c r="NA73" s="63"/>
      <c r="NB73" s="63"/>
      <c r="NC73" s="63"/>
      <c r="ND73" s="63"/>
      <c r="NE73" s="63"/>
      <c r="NF73" s="63"/>
      <c r="NG73" s="63"/>
      <c r="NH73" s="63"/>
      <c r="NI73" s="63"/>
      <c r="NJ73" s="63"/>
      <c r="NK73" s="63"/>
      <c r="NL73" s="63"/>
      <c r="NM73" s="63"/>
      <c r="NN73" s="63"/>
      <c r="NO73" s="63"/>
      <c r="NP73" s="63"/>
      <c r="NQ73" s="63"/>
      <c r="NR73" s="63"/>
      <c r="NS73" s="63"/>
      <c r="NT73" s="63"/>
      <c r="NU73" s="63"/>
      <c r="NV73" s="63"/>
      <c r="NW73" s="63"/>
      <c r="NX73" s="63"/>
      <c r="NY73" s="63"/>
      <c r="NZ73" s="63"/>
      <c r="OA73" s="63"/>
      <c r="OB73" s="63"/>
      <c r="OC73" s="63"/>
      <c r="OD73" s="63"/>
      <c r="OE73" s="63"/>
      <c r="OF73" s="63"/>
      <c r="OG73" s="63"/>
      <c r="OH73" s="63"/>
      <c r="OI73" s="63"/>
      <c r="OJ73" s="63"/>
      <c r="OK73" s="63"/>
      <c r="OL73" s="63"/>
      <c r="OM73" s="63"/>
      <c r="ON73" s="63"/>
      <c r="OO73" s="63"/>
      <c r="OP73" s="63"/>
      <c r="OQ73" s="63"/>
      <c r="OR73" s="63"/>
      <c r="OS73" s="63"/>
      <c r="OT73" s="63"/>
      <c r="OU73" s="63"/>
      <c r="OV73" s="63"/>
      <c r="OW73" s="63"/>
      <c r="OX73" s="63"/>
      <c r="OY73" s="63"/>
      <c r="OZ73" s="63"/>
      <c r="PA73" s="63"/>
      <c r="PB73" s="63"/>
      <c r="PC73" s="63"/>
      <c r="PD73" s="63"/>
      <c r="PE73" s="63"/>
      <c r="PF73" s="63"/>
      <c r="PG73" s="63"/>
      <c r="PH73" s="63"/>
      <c r="PI73" s="63"/>
      <c r="PJ73" s="63"/>
      <c r="PK73" s="63"/>
      <c r="PL73" s="63"/>
      <c r="PM73" s="63"/>
      <c r="PN73" s="63"/>
      <c r="PO73" s="63"/>
      <c r="PP73" s="63"/>
      <c r="PQ73" s="63"/>
      <c r="PR73" s="63"/>
      <c r="PS73" s="63"/>
      <c r="PT73" s="63"/>
      <c r="PU73" s="63"/>
      <c r="PV73" s="63"/>
      <c r="PW73" s="63"/>
      <c r="PX73" s="63"/>
      <c r="PY73" s="63"/>
      <c r="PZ73" s="63"/>
      <c r="QA73" s="63"/>
      <c r="QB73" s="63"/>
      <c r="QC73" s="63"/>
      <c r="QD73" s="63"/>
      <c r="QE73" s="63"/>
      <c r="QF73" s="63"/>
      <c r="QG73" s="63"/>
      <c r="QH73" s="63"/>
      <c r="QI73" s="63"/>
      <c r="QJ73" s="63"/>
      <c r="QK73" s="63"/>
      <c r="QL73" s="63"/>
      <c r="QM73" s="63"/>
      <c r="QN73" s="63"/>
      <c r="QO73" s="63"/>
      <c r="QP73" s="63"/>
      <c r="QQ73" s="63"/>
      <c r="QR73" s="63"/>
      <c r="QS73" s="63"/>
      <c r="QT73" s="63"/>
      <c r="QU73" s="63"/>
      <c r="QV73" s="63"/>
      <c r="QW73" s="63"/>
      <c r="QX73" s="63"/>
      <c r="QY73" s="63"/>
      <c r="QZ73" s="63"/>
      <c r="RA73" s="63"/>
      <c r="RB73" s="63"/>
      <c r="RC73" s="63"/>
      <c r="RD73" s="63"/>
      <c r="RE73" s="63"/>
      <c r="RF73" s="63"/>
      <c r="RG73" s="63"/>
      <c r="RH73" s="63"/>
      <c r="RI73" s="63"/>
      <c r="RJ73" s="63"/>
      <c r="RK73" s="63"/>
      <c r="RL73" s="63"/>
      <c r="RM73" s="63"/>
      <c r="RN73" s="63"/>
      <c r="RO73" s="63"/>
      <c r="RP73" s="63"/>
      <c r="RQ73" s="63"/>
      <c r="RR73" s="63"/>
      <c r="RS73" s="63"/>
      <c r="RT73" s="63"/>
      <c r="RU73" s="63"/>
      <c r="RV73" s="63"/>
      <c r="RW73" s="63"/>
      <c r="RX73" s="63"/>
      <c r="RY73" s="63"/>
      <c r="RZ73" s="63"/>
      <c r="SA73" s="63"/>
      <c r="SB73" s="63"/>
      <c r="SC73" s="63"/>
      <c r="SD73" s="63"/>
      <c r="SE73" s="63"/>
      <c r="SF73" s="63"/>
      <c r="SG73" s="63"/>
      <c r="SH73" s="63"/>
      <c r="SI73" s="63"/>
      <c r="SJ73" s="63"/>
      <c r="SK73" s="63"/>
      <c r="SL73" s="63"/>
      <c r="SM73" s="63"/>
      <c r="SN73" s="63"/>
      <c r="SO73" s="63"/>
      <c r="SP73" s="63"/>
      <c r="SQ73" s="63"/>
      <c r="SR73" s="63"/>
      <c r="SS73" s="63"/>
      <c r="ST73" s="63"/>
      <c r="SU73" s="63"/>
      <c r="SV73" s="63"/>
      <c r="SW73" s="63"/>
      <c r="SX73" s="63"/>
      <c r="SY73" s="63"/>
      <c r="SZ73" s="63"/>
      <c r="TA73" s="63"/>
      <c r="TB73" s="63"/>
      <c r="TC73" s="63"/>
      <c r="TD73" s="63"/>
      <c r="TE73" s="63"/>
      <c r="TF73" s="63"/>
      <c r="TG73" s="63"/>
      <c r="TH73" s="63"/>
      <c r="TI73" s="63"/>
      <c r="TJ73" s="63"/>
      <c r="TK73" s="63"/>
      <c r="TL73" s="63"/>
      <c r="TM73" s="63"/>
      <c r="TN73" s="63"/>
      <c r="TO73" s="63"/>
      <c r="TP73" s="63"/>
      <c r="TQ73" s="63"/>
      <c r="TR73" s="63"/>
      <c r="TS73" s="63"/>
      <c r="TT73" s="63"/>
      <c r="TU73" s="63"/>
      <c r="TV73" s="63"/>
      <c r="TW73" s="63"/>
      <c r="TX73" s="63"/>
      <c r="TY73" s="63"/>
      <c r="TZ73" s="63"/>
      <c r="UA73" s="63"/>
      <c r="UB73" s="63"/>
      <c r="UC73" s="63"/>
      <c r="UD73" s="63"/>
      <c r="UE73" s="63"/>
      <c r="UF73" s="63"/>
      <c r="UG73" s="63"/>
      <c r="UH73" s="63"/>
      <c r="UI73" s="63"/>
      <c r="UJ73" s="63"/>
      <c r="UK73" s="63"/>
      <c r="UL73" s="63"/>
      <c r="UM73" s="63"/>
      <c r="UN73" s="63"/>
      <c r="UO73" s="63"/>
      <c r="UP73" s="63"/>
      <c r="UQ73" s="63"/>
      <c r="UR73" s="63"/>
      <c r="US73" s="63"/>
      <c r="UT73" s="63"/>
      <c r="UU73" s="63"/>
      <c r="UV73" s="63"/>
      <c r="UW73" s="63"/>
      <c r="UX73" s="63"/>
      <c r="UY73" s="63"/>
      <c r="UZ73" s="63"/>
      <c r="VA73" s="63"/>
      <c r="VB73" s="63"/>
      <c r="VC73" s="63"/>
      <c r="VD73" s="63"/>
      <c r="VE73" s="63"/>
      <c r="VF73" s="63"/>
      <c r="VG73" s="63"/>
      <c r="VH73" s="63"/>
      <c r="VI73" s="63"/>
      <c r="VJ73" s="63"/>
      <c r="VK73" s="63"/>
      <c r="VL73" s="63"/>
      <c r="VM73" s="63"/>
      <c r="VN73" s="63"/>
      <c r="VO73" s="63"/>
      <c r="VP73" s="63"/>
      <c r="VQ73" s="63"/>
      <c r="VR73" s="63"/>
      <c r="VS73" s="63"/>
      <c r="VT73" s="63"/>
      <c r="VU73" s="63"/>
      <c r="VV73" s="63"/>
      <c r="VW73" s="63"/>
      <c r="VX73" s="63"/>
      <c r="VY73" s="63"/>
      <c r="VZ73" s="63"/>
      <c r="WA73" s="63"/>
      <c r="WB73" s="63"/>
      <c r="WC73" s="63"/>
      <c r="WD73" s="63"/>
      <c r="WE73" s="63"/>
      <c r="WF73" s="63"/>
      <c r="WG73" s="63"/>
      <c r="WH73" s="63"/>
      <c r="WI73" s="63"/>
      <c r="WJ73" s="63"/>
      <c r="WK73" s="63"/>
      <c r="WL73" s="63"/>
      <c r="WM73" s="63"/>
      <c r="WN73" s="63"/>
      <c r="WO73" s="63"/>
      <c r="WP73" s="63"/>
      <c r="WQ73" s="63"/>
      <c r="WR73" s="63"/>
      <c r="WS73" s="63"/>
      <c r="WT73" s="63"/>
      <c r="WU73" s="63"/>
      <c r="WV73" s="63"/>
      <c r="WW73" s="63"/>
      <c r="WX73" s="63"/>
      <c r="WY73" s="63"/>
      <c r="WZ73" s="63"/>
      <c r="XA73" s="63"/>
      <c r="XB73" s="63"/>
      <c r="XC73" s="63"/>
      <c r="XD73" s="63"/>
      <c r="XE73" s="63"/>
      <c r="XF73" s="63"/>
      <c r="XG73" s="63"/>
      <c r="XH73" s="63"/>
      <c r="XI73" s="63"/>
      <c r="XJ73" s="63"/>
      <c r="XK73" s="63"/>
      <c r="XL73" s="63"/>
      <c r="XM73" s="63"/>
      <c r="XN73" s="63"/>
      <c r="XO73" s="63"/>
      <c r="XP73" s="63"/>
      <c r="XQ73" s="63"/>
      <c r="XR73" s="63"/>
      <c r="XS73" s="63"/>
      <c r="XT73" s="63"/>
      <c r="XU73" s="63"/>
      <c r="XV73" s="63"/>
      <c r="XW73" s="63"/>
      <c r="XX73" s="63"/>
      <c r="XY73" s="63"/>
      <c r="XZ73" s="63"/>
      <c r="YA73" s="63"/>
      <c r="YB73" s="63"/>
      <c r="YC73" s="63"/>
      <c r="YD73" s="63"/>
      <c r="YE73" s="63"/>
      <c r="YF73" s="63"/>
      <c r="YG73" s="63"/>
      <c r="YH73" s="63"/>
      <c r="YI73" s="63"/>
      <c r="YJ73" s="63"/>
      <c r="YK73" s="63"/>
      <c r="YL73" s="63"/>
      <c r="YM73" s="63"/>
      <c r="YN73" s="63"/>
      <c r="YO73" s="63"/>
      <c r="YP73" s="63"/>
      <c r="YQ73" s="63"/>
      <c r="YR73" s="63"/>
      <c r="YS73" s="63"/>
      <c r="YT73" s="63"/>
      <c r="YU73" s="63"/>
      <c r="YV73" s="63"/>
      <c r="YW73" s="63"/>
      <c r="YX73" s="63"/>
      <c r="YY73" s="63"/>
      <c r="YZ73" s="63"/>
      <c r="ZA73" s="63"/>
      <c r="ZB73" s="63"/>
      <c r="ZC73" s="63"/>
      <c r="ZD73" s="63"/>
      <c r="ZE73" s="63"/>
      <c r="ZF73" s="63"/>
      <c r="ZG73" s="63"/>
      <c r="ZH73" s="63"/>
      <c r="ZI73" s="63"/>
      <c r="ZJ73" s="63"/>
      <c r="ZK73" s="63"/>
      <c r="ZL73" s="63"/>
      <c r="ZM73" s="63"/>
      <c r="ZN73" s="63"/>
      <c r="ZO73" s="63"/>
      <c r="ZP73" s="63"/>
      <c r="ZQ73" s="63"/>
      <c r="ZR73" s="63"/>
      <c r="ZS73" s="63"/>
      <c r="ZT73" s="63"/>
      <c r="ZU73" s="63"/>
      <c r="ZV73" s="63"/>
      <c r="ZW73" s="63"/>
      <c r="ZX73" s="63"/>
      <c r="ZY73" s="63"/>
      <c r="ZZ73" s="63"/>
      <c r="AAA73" s="63"/>
      <c r="AAB73" s="63"/>
      <c r="AAC73" s="63"/>
      <c r="AAD73" s="63"/>
      <c r="AAE73" s="63"/>
      <c r="AAF73" s="63"/>
      <c r="AAG73" s="63"/>
      <c r="AAH73" s="63"/>
      <c r="AAI73" s="63"/>
      <c r="AAJ73" s="63"/>
      <c r="AAK73" s="63"/>
      <c r="AAL73" s="63"/>
      <c r="AAM73" s="63"/>
      <c r="AAN73" s="63"/>
      <c r="AAO73" s="63"/>
      <c r="AAP73" s="63"/>
      <c r="AAQ73" s="63"/>
      <c r="AAR73" s="63"/>
      <c r="AAS73" s="63"/>
      <c r="AAT73" s="63"/>
      <c r="AAU73" s="63"/>
      <c r="AAV73" s="63"/>
      <c r="AAW73" s="63"/>
      <c r="AAX73" s="63"/>
      <c r="AAY73" s="63"/>
      <c r="AAZ73" s="63"/>
      <c r="ABA73" s="63"/>
      <c r="ABB73" s="63"/>
      <c r="ABC73" s="63"/>
      <c r="ABD73" s="63"/>
      <c r="ABE73" s="63"/>
      <c r="ABF73" s="63"/>
      <c r="ABG73" s="63"/>
      <c r="ABH73" s="63"/>
      <c r="ABI73" s="63"/>
      <c r="ABJ73" s="63"/>
      <c r="ABK73" s="63"/>
      <c r="ABL73" s="63"/>
      <c r="ABM73" s="63"/>
      <c r="ABN73" s="63"/>
      <c r="ABO73" s="63"/>
      <c r="ABP73" s="63"/>
      <c r="ABQ73" s="63"/>
      <c r="ABR73" s="63"/>
      <c r="ABS73" s="63"/>
      <c r="ABT73" s="63"/>
      <c r="ABU73" s="63"/>
      <c r="ABV73" s="63"/>
      <c r="ABW73" s="63"/>
      <c r="ABX73" s="63"/>
      <c r="ABY73" s="63"/>
      <c r="ABZ73" s="63"/>
      <c r="ACA73" s="63"/>
      <c r="ACB73" s="63"/>
      <c r="ACC73" s="63"/>
      <c r="ACD73" s="63"/>
      <c r="ACE73" s="63"/>
      <c r="ACF73" s="63"/>
      <c r="ACG73" s="63"/>
      <c r="ACH73" s="63"/>
      <c r="ACI73" s="63"/>
      <c r="ACJ73" s="63"/>
      <c r="ACK73" s="63"/>
      <c r="ACL73" s="63"/>
      <c r="ACM73" s="63"/>
      <c r="ACN73" s="63"/>
      <c r="ACO73" s="63"/>
      <c r="ACP73" s="63"/>
      <c r="ACQ73" s="63"/>
      <c r="ACR73" s="63"/>
      <c r="ACS73" s="63"/>
      <c r="ACT73" s="63"/>
      <c r="ACU73" s="63"/>
      <c r="ACV73" s="63"/>
      <c r="ACW73" s="63"/>
      <c r="ACX73" s="63"/>
      <c r="ACY73" s="63"/>
      <c r="ACZ73" s="63"/>
      <c r="ADA73" s="63"/>
      <c r="ADB73" s="63"/>
      <c r="ADC73" s="63"/>
      <c r="ADD73" s="63"/>
      <c r="ADE73" s="63"/>
      <c r="ADF73" s="63"/>
      <c r="ADG73" s="63"/>
      <c r="ADH73" s="63"/>
      <c r="ADI73" s="63"/>
      <c r="ADJ73" s="63"/>
      <c r="ADK73" s="63"/>
      <c r="ADL73" s="63"/>
      <c r="ADM73" s="63"/>
      <c r="ADN73" s="63"/>
      <c r="ADO73" s="63"/>
      <c r="ADP73" s="63"/>
      <c r="ADQ73" s="63"/>
      <c r="ADR73" s="63"/>
      <c r="ADS73" s="63"/>
      <c r="ADT73" s="63"/>
      <c r="ADU73" s="63"/>
      <c r="ADV73" s="63"/>
      <c r="ADW73" s="63"/>
      <c r="ADX73" s="63"/>
      <c r="ADY73" s="63"/>
      <c r="ADZ73" s="63"/>
      <c r="AEA73" s="63"/>
      <c r="AEB73" s="63"/>
      <c r="AEC73" s="63"/>
      <c r="AED73" s="63"/>
      <c r="AEE73" s="63"/>
      <c r="AEF73" s="63"/>
      <c r="AEG73" s="63"/>
      <c r="AEH73" s="63"/>
      <c r="AEI73" s="63"/>
      <c r="AEJ73" s="63"/>
      <c r="AEK73" s="63"/>
      <c r="AEL73" s="63"/>
      <c r="AEM73" s="63"/>
      <c r="AEN73" s="63"/>
      <c r="AEO73" s="63"/>
      <c r="AEP73" s="63"/>
      <c r="AEQ73" s="63"/>
      <c r="AER73" s="63"/>
      <c r="AES73" s="63"/>
      <c r="AET73" s="63"/>
      <c r="AEU73" s="63"/>
      <c r="AEV73" s="63"/>
      <c r="AEW73" s="63"/>
      <c r="AEX73" s="63"/>
      <c r="AEY73" s="63"/>
      <c r="AEZ73" s="63"/>
      <c r="AFA73" s="63"/>
      <c r="AFB73" s="63"/>
      <c r="AFC73" s="63"/>
      <c r="AFD73" s="63"/>
      <c r="AFE73" s="63"/>
      <c r="AFF73" s="63"/>
      <c r="AFG73" s="63"/>
      <c r="AFH73" s="63"/>
      <c r="AFI73" s="63"/>
      <c r="AFJ73" s="63"/>
      <c r="AFK73" s="63"/>
      <c r="AFL73" s="63"/>
      <c r="AFM73" s="63"/>
      <c r="AFN73" s="63"/>
      <c r="AFO73" s="63"/>
      <c r="AFP73" s="63"/>
      <c r="AFQ73" s="63"/>
      <c r="AFR73" s="63"/>
      <c r="AFS73" s="63"/>
      <c r="AFT73" s="63"/>
      <c r="AFU73" s="63"/>
      <c r="AFV73" s="63"/>
      <c r="AFW73" s="63"/>
      <c r="AFX73" s="63"/>
      <c r="AFY73" s="63"/>
      <c r="AFZ73" s="63"/>
      <c r="AGA73" s="63"/>
      <c r="AGB73" s="63"/>
      <c r="AGC73" s="63"/>
      <c r="AGD73" s="63"/>
      <c r="AGE73" s="63"/>
      <c r="AGF73" s="63"/>
      <c r="AGG73" s="63"/>
      <c r="AGH73" s="63"/>
      <c r="AGI73" s="63"/>
      <c r="AGJ73" s="63"/>
      <c r="AGK73" s="63"/>
      <c r="AGL73" s="63"/>
      <c r="AGM73" s="63"/>
      <c r="AGN73" s="63"/>
      <c r="AGO73" s="63"/>
      <c r="AGP73" s="63"/>
      <c r="AGQ73" s="63"/>
      <c r="AGR73" s="63"/>
      <c r="AGS73" s="63"/>
      <c r="AGT73" s="63"/>
      <c r="AGU73" s="63"/>
      <c r="AGV73" s="63"/>
      <c r="AGW73" s="63"/>
      <c r="AGX73" s="63"/>
      <c r="AGY73" s="63"/>
      <c r="AGZ73" s="63"/>
      <c r="AHA73" s="63"/>
      <c r="AHB73" s="63"/>
      <c r="AHC73" s="63"/>
      <c r="AHD73" s="63"/>
      <c r="AHE73" s="63"/>
      <c r="AHF73" s="63"/>
      <c r="AHG73" s="63"/>
      <c r="AHH73" s="63"/>
      <c r="AHI73" s="63"/>
      <c r="AHJ73" s="63"/>
      <c r="AHK73" s="63"/>
      <c r="AHL73" s="63"/>
      <c r="AHM73" s="63"/>
      <c r="AHN73" s="63"/>
      <c r="AHO73" s="63"/>
      <c r="AHP73" s="63"/>
      <c r="AHQ73" s="63"/>
      <c r="AHR73" s="63"/>
      <c r="AHS73" s="63"/>
      <c r="AHT73" s="63"/>
      <c r="AHU73" s="63"/>
      <c r="AHV73" s="63"/>
      <c r="AHW73" s="63"/>
      <c r="AHX73" s="63"/>
      <c r="AHY73" s="63"/>
      <c r="AHZ73" s="63"/>
      <c r="AIA73" s="63"/>
      <c r="AIB73" s="63"/>
      <c r="AIC73" s="63"/>
      <c r="AID73" s="63"/>
      <c r="AIE73" s="63"/>
      <c r="AIF73" s="63"/>
      <c r="AIG73" s="63"/>
      <c r="AIH73" s="63"/>
      <c r="AII73" s="63"/>
      <c r="AIJ73" s="63"/>
      <c r="AIK73" s="63"/>
      <c r="AIL73" s="63"/>
      <c r="AIM73" s="63"/>
      <c r="AIN73" s="63"/>
      <c r="AIO73" s="63"/>
      <c r="AIP73" s="63"/>
      <c r="AIQ73" s="63"/>
      <c r="AIR73" s="63"/>
      <c r="AIS73" s="63"/>
      <c r="AIT73" s="63"/>
      <c r="AIU73" s="63"/>
      <c r="AIV73" s="63"/>
      <c r="AIW73" s="63"/>
      <c r="AIX73" s="63"/>
      <c r="AIY73" s="63"/>
      <c r="AIZ73" s="63"/>
      <c r="AJA73" s="63"/>
      <c r="AJB73" s="63"/>
      <c r="AJC73" s="63"/>
      <c r="AJD73" s="63"/>
      <c r="AJE73" s="63"/>
      <c r="AJF73" s="63"/>
      <c r="AJG73" s="63"/>
      <c r="AJH73" s="63"/>
      <c r="AJI73" s="63"/>
      <c r="AJJ73" s="63"/>
      <c r="AJK73" s="63"/>
      <c r="AJL73" s="63"/>
      <c r="AJM73" s="63"/>
      <c r="AJN73" s="63"/>
      <c r="AJO73" s="63"/>
      <c r="AJP73" s="63"/>
      <c r="AJQ73" s="63"/>
      <c r="AJR73" s="63"/>
      <c r="AJS73" s="63"/>
      <c r="AJT73" s="63"/>
      <c r="AJU73" s="63"/>
      <c r="AJV73" s="63"/>
      <c r="AJW73" s="63"/>
      <c r="AJX73" s="63"/>
      <c r="AJY73" s="63"/>
      <c r="AJZ73" s="63"/>
      <c r="AKA73" s="63"/>
      <c r="AKB73" s="63"/>
      <c r="AKC73" s="63"/>
      <c r="AKD73" s="63"/>
      <c r="AKE73" s="63"/>
      <c r="AKF73" s="63"/>
      <c r="AKG73" s="63"/>
      <c r="AKH73" s="63"/>
      <c r="AKI73" s="63"/>
      <c r="AKJ73" s="63"/>
      <c r="AKK73" s="63"/>
      <c r="AKL73" s="63"/>
      <c r="AKM73" s="63"/>
      <c r="AKN73" s="63"/>
      <c r="AKO73" s="63"/>
      <c r="AKP73" s="63"/>
      <c r="AKQ73" s="63"/>
      <c r="AKR73" s="63"/>
      <c r="AKS73" s="63"/>
      <c r="AKT73" s="63"/>
      <c r="AKU73" s="63"/>
      <c r="AKV73" s="63"/>
      <c r="AKW73" s="63"/>
      <c r="AKX73" s="63"/>
      <c r="AKY73" s="63"/>
      <c r="AKZ73" s="63"/>
      <c r="ALA73" s="63"/>
      <c r="ALB73" s="63"/>
      <c r="ALC73" s="63"/>
      <c r="ALD73" s="63"/>
      <c r="ALE73" s="63"/>
      <c r="ALF73" s="63"/>
      <c r="ALG73" s="63"/>
      <c r="ALH73" s="63"/>
      <c r="ALI73" s="63"/>
      <c r="ALJ73" s="63"/>
      <c r="ALK73" s="63"/>
      <c r="ALL73" s="63"/>
      <c r="ALM73" s="63"/>
      <c r="ALN73" s="63"/>
      <c r="ALO73" s="63"/>
      <c r="ALP73" s="63"/>
      <c r="ALQ73" s="63"/>
      <c r="ALR73" s="63"/>
      <c r="ALS73" s="63"/>
      <c r="ALT73" s="63"/>
      <c r="ALU73" s="63"/>
      <c r="ALV73" s="63"/>
      <c r="ALW73" s="63"/>
      <c r="ALX73" s="63"/>
      <c r="ALY73" s="63"/>
      <c r="ALZ73" s="63"/>
      <c r="AMA73" s="63"/>
      <c r="AMB73" s="63"/>
      <c r="AMC73" s="63"/>
      <c r="AMD73" s="63"/>
      <c r="AME73" s="63"/>
      <c r="AMF73" s="63"/>
      <c r="AMG73" s="63"/>
      <c r="AMH73" s="63"/>
      <c r="AMI73" s="63"/>
      <c r="AMJ73" s="63"/>
      <c r="AMK73" s="63"/>
      <c r="AML73" s="63"/>
      <c r="AMM73" s="63"/>
      <c r="AMN73" s="63"/>
      <c r="AMO73" s="63"/>
      <c r="AMP73" s="63"/>
      <c r="AMQ73" s="63"/>
      <c r="AMR73" s="63"/>
      <c r="AMS73" s="63"/>
      <c r="AMT73" s="63"/>
      <c r="AMU73" s="63"/>
      <c r="AMV73" s="63"/>
      <c r="AMW73" s="63"/>
      <c r="AMX73" s="63"/>
      <c r="AMY73" s="63"/>
      <c r="AMZ73" s="63"/>
      <c r="ANA73" s="63"/>
      <c r="ANB73" s="63"/>
      <c r="ANC73" s="63"/>
      <c r="AND73" s="63"/>
      <c r="ANE73" s="63"/>
      <c r="ANF73" s="63"/>
      <c r="ANG73" s="63"/>
      <c r="ANH73" s="63"/>
      <c r="ANI73" s="63"/>
      <c r="ANJ73" s="63"/>
      <c r="ANK73" s="63"/>
      <c r="ANL73" s="63"/>
      <c r="ANM73" s="63"/>
      <c r="ANN73" s="63"/>
      <c r="ANO73" s="63"/>
      <c r="ANP73" s="63"/>
      <c r="ANQ73" s="63"/>
      <c r="ANR73" s="63"/>
      <c r="ANS73" s="63"/>
      <c r="ANT73" s="63"/>
      <c r="ANU73" s="63"/>
      <c r="ANV73" s="63"/>
      <c r="ANW73" s="63"/>
      <c r="ANX73" s="63"/>
      <c r="ANY73" s="63"/>
      <c r="ANZ73" s="63"/>
      <c r="AOA73" s="63"/>
      <c r="AOB73" s="63"/>
      <c r="AOC73" s="63"/>
      <c r="AOD73" s="63"/>
      <c r="AOE73" s="63"/>
      <c r="AOF73" s="63"/>
      <c r="AOG73" s="63"/>
      <c r="AOH73" s="63"/>
      <c r="AOI73" s="63"/>
      <c r="AOJ73" s="63"/>
      <c r="AOK73" s="63"/>
      <c r="AOL73" s="63"/>
      <c r="AOM73" s="63"/>
      <c r="AON73" s="63"/>
      <c r="AOO73" s="63"/>
      <c r="AOP73" s="63"/>
      <c r="AOQ73" s="63"/>
      <c r="AOR73" s="63"/>
      <c r="AOS73" s="63"/>
      <c r="AOT73" s="63"/>
      <c r="AOU73" s="63"/>
      <c r="AOV73" s="63"/>
      <c r="AOW73" s="63"/>
      <c r="AOX73" s="63"/>
      <c r="AOY73" s="63"/>
      <c r="AOZ73" s="63"/>
      <c r="APA73" s="63"/>
      <c r="APB73" s="63"/>
      <c r="APC73" s="63"/>
      <c r="APD73" s="63"/>
      <c r="APE73" s="63"/>
      <c r="APF73" s="63"/>
      <c r="APG73" s="63"/>
      <c r="APH73" s="63"/>
      <c r="API73" s="63"/>
      <c r="APJ73" s="63"/>
      <c r="APK73" s="63"/>
      <c r="APL73" s="63"/>
      <c r="APM73" s="63"/>
      <c r="APN73" s="63"/>
      <c r="APO73" s="63"/>
      <c r="APP73" s="63"/>
      <c r="APQ73" s="63"/>
      <c r="APR73" s="63"/>
      <c r="APS73" s="63"/>
      <c r="APT73" s="63"/>
      <c r="APU73" s="63"/>
      <c r="APV73" s="63"/>
      <c r="APW73" s="63"/>
      <c r="APX73" s="63"/>
      <c r="APY73" s="63"/>
      <c r="APZ73" s="63"/>
      <c r="AQA73" s="63"/>
      <c r="AQB73" s="63"/>
      <c r="AQC73" s="63"/>
      <c r="AQD73" s="63"/>
      <c r="AQE73" s="63"/>
      <c r="AQF73" s="63"/>
      <c r="AQG73" s="63"/>
      <c r="AQH73" s="63"/>
      <c r="AQI73" s="63"/>
      <c r="AQJ73" s="63"/>
      <c r="AQK73" s="63"/>
      <c r="AQL73" s="63"/>
      <c r="AQM73" s="63"/>
      <c r="AQN73" s="63"/>
      <c r="AQO73" s="63"/>
      <c r="AQP73" s="63"/>
      <c r="AQQ73" s="63"/>
      <c r="AQR73" s="63"/>
      <c r="AQS73" s="63"/>
      <c r="AQT73" s="63"/>
      <c r="AQU73" s="63"/>
      <c r="AQV73" s="63"/>
      <c r="AQW73" s="63"/>
      <c r="AQX73" s="63"/>
      <c r="AQY73" s="63"/>
      <c r="AQZ73" s="63"/>
      <c r="ARA73" s="63"/>
      <c r="ARB73" s="63"/>
      <c r="ARC73" s="63"/>
      <c r="ARD73" s="63"/>
      <c r="ARE73" s="63"/>
      <c r="ARF73" s="63"/>
      <c r="ARG73" s="63"/>
      <c r="ARH73" s="63"/>
      <c r="ARI73" s="63"/>
      <c r="ARJ73" s="63"/>
      <c r="ARK73" s="63"/>
      <c r="ARL73" s="63"/>
      <c r="ARM73" s="63"/>
      <c r="ARN73" s="63"/>
      <c r="ARO73" s="63"/>
      <c r="ARP73" s="63"/>
      <c r="ARQ73" s="63"/>
      <c r="ARR73" s="63"/>
      <c r="ARS73" s="63"/>
      <c r="ART73" s="63"/>
      <c r="ARU73" s="63"/>
      <c r="ARV73" s="63"/>
      <c r="ARW73" s="63"/>
      <c r="ARX73" s="63"/>
      <c r="ARY73" s="63"/>
      <c r="ARZ73" s="63"/>
      <c r="ASA73" s="63"/>
      <c r="ASB73" s="63"/>
      <c r="ASC73" s="63"/>
      <c r="ASD73" s="63"/>
      <c r="ASE73" s="63"/>
      <c r="ASF73" s="63"/>
      <c r="ASG73" s="63"/>
      <c r="ASH73" s="63"/>
      <c r="ASI73" s="63"/>
      <c r="ASJ73" s="63"/>
      <c r="ASK73" s="63"/>
      <c r="ASL73" s="63"/>
      <c r="ASM73" s="63"/>
      <c r="ASN73" s="63"/>
      <c r="ASO73" s="63"/>
      <c r="ASP73" s="63"/>
      <c r="ASQ73" s="63"/>
      <c r="ASR73" s="63"/>
      <c r="ASS73" s="63"/>
      <c r="AST73" s="63"/>
      <c r="ASU73" s="63"/>
      <c r="ASV73" s="63"/>
      <c r="ASW73" s="63"/>
      <c r="ASX73" s="63"/>
      <c r="ASY73" s="63"/>
      <c r="ASZ73" s="63"/>
      <c r="ATA73" s="63"/>
      <c r="ATB73" s="63"/>
      <c r="ATC73" s="63"/>
      <c r="ATD73" s="63"/>
      <c r="ATE73" s="63"/>
      <c r="ATF73" s="63"/>
      <c r="ATG73" s="63"/>
      <c r="ATH73" s="63"/>
      <c r="ATI73" s="63"/>
      <c r="ATJ73" s="63"/>
      <c r="ATK73" s="63"/>
      <c r="ATL73" s="63"/>
      <c r="ATM73" s="63"/>
      <c r="ATN73" s="63"/>
      <c r="ATO73" s="63"/>
      <c r="ATP73" s="63"/>
      <c r="ATQ73" s="63"/>
      <c r="ATR73" s="63"/>
      <c r="ATS73" s="63"/>
      <c r="ATT73" s="63"/>
      <c r="ATU73" s="63"/>
      <c r="ATV73" s="63"/>
      <c r="ATW73" s="63"/>
      <c r="ATX73" s="63"/>
      <c r="ATY73" s="63"/>
      <c r="ATZ73" s="63"/>
      <c r="AUA73" s="63"/>
      <c r="AUB73" s="63"/>
      <c r="AUC73" s="63"/>
      <c r="AUD73" s="63"/>
      <c r="AUE73" s="63"/>
      <c r="AUF73" s="63"/>
      <c r="AUG73" s="63"/>
      <c r="AUH73" s="63"/>
      <c r="AUI73" s="63"/>
      <c r="AUJ73" s="63"/>
      <c r="AUK73" s="63"/>
      <c r="AUL73" s="63"/>
      <c r="AUM73" s="63"/>
      <c r="AUN73" s="63"/>
      <c r="AUO73" s="63"/>
      <c r="AUP73" s="63"/>
      <c r="AUQ73" s="63"/>
      <c r="AUR73" s="63"/>
      <c r="AUS73" s="63"/>
      <c r="AUT73" s="63"/>
      <c r="AUU73" s="63"/>
      <c r="AUV73" s="63"/>
      <c r="AUW73" s="63"/>
      <c r="AUX73" s="63"/>
      <c r="AUY73" s="63"/>
      <c r="AUZ73" s="63"/>
      <c r="AVA73" s="63"/>
      <c r="AVB73" s="63"/>
      <c r="AVC73" s="63"/>
      <c r="AVD73" s="63"/>
      <c r="AVE73" s="63"/>
      <c r="AVF73" s="63"/>
      <c r="AVG73" s="63"/>
      <c r="AVH73" s="63"/>
      <c r="AVI73" s="63"/>
      <c r="AVJ73" s="63"/>
      <c r="AVK73" s="63"/>
      <c r="AVL73" s="63"/>
      <c r="AVM73" s="63"/>
      <c r="AVN73" s="63"/>
      <c r="AVO73" s="63"/>
      <c r="AVP73" s="63"/>
      <c r="AVQ73" s="63"/>
      <c r="AVR73" s="63"/>
      <c r="AVS73" s="63"/>
      <c r="AVT73" s="63"/>
      <c r="AVU73" s="63"/>
      <c r="AVV73" s="63"/>
      <c r="AVW73" s="63"/>
      <c r="AVX73" s="63"/>
      <c r="AVY73" s="63"/>
      <c r="AVZ73" s="63"/>
      <c r="AWA73" s="63"/>
      <c r="AWB73" s="63"/>
      <c r="AWC73" s="63"/>
      <c r="AWD73" s="63"/>
      <c r="AWE73" s="63"/>
      <c r="AWF73" s="63"/>
      <c r="AWG73" s="63"/>
      <c r="AWH73" s="63"/>
      <c r="AWI73" s="63"/>
      <c r="AWJ73" s="63"/>
      <c r="AWK73" s="63"/>
      <c r="AWL73" s="63"/>
      <c r="AWM73" s="63"/>
      <c r="AWN73" s="63"/>
      <c r="AWO73" s="63"/>
      <c r="AWP73" s="63"/>
      <c r="AWQ73" s="63"/>
      <c r="AWR73" s="63"/>
      <c r="AWS73" s="63"/>
      <c r="AWT73" s="63"/>
      <c r="AWU73" s="63"/>
      <c r="AWV73" s="63"/>
      <c r="AWW73" s="63"/>
      <c r="AWX73" s="63"/>
      <c r="AWY73" s="63"/>
      <c r="AWZ73" s="63"/>
      <c r="AXA73" s="63"/>
      <c r="AXB73" s="63"/>
      <c r="AXC73" s="63"/>
      <c r="AXD73" s="63"/>
      <c r="AXE73" s="63"/>
      <c r="AXF73" s="63"/>
      <c r="AXG73" s="63"/>
      <c r="AXH73" s="63"/>
      <c r="AXI73" s="63"/>
      <c r="AXJ73" s="63"/>
      <c r="AXK73" s="63"/>
      <c r="AXL73" s="63"/>
      <c r="AXM73" s="63"/>
      <c r="AXN73" s="63"/>
      <c r="AXO73" s="63"/>
      <c r="AXP73" s="63"/>
      <c r="AXQ73" s="63"/>
      <c r="AXR73" s="63"/>
      <c r="AXS73" s="63"/>
      <c r="AXT73" s="63"/>
      <c r="AXU73" s="63"/>
      <c r="AXV73" s="63"/>
      <c r="AXW73" s="63"/>
      <c r="AXX73" s="63"/>
      <c r="AXY73" s="63"/>
      <c r="AXZ73" s="63"/>
      <c r="AYA73" s="63"/>
      <c r="AYB73" s="63"/>
      <c r="AYC73" s="63"/>
      <c r="AYD73" s="63"/>
      <c r="AYE73" s="63"/>
      <c r="AYF73" s="63"/>
      <c r="AYG73" s="63"/>
      <c r="AYH73" s="63"/>
      <c r="AYI73" s="63"/>
      <c r="AYJ73" s="63"/>
      <c r="AYK73" s="63"/>
      <c r="AYL73" s="63"/>
      <c r="AYM73" s="63"/>
      <c r="AYN73" s="63"/>
      <c r="AYO73" s="63"/>
      <c r="AYP73" s="63"/>
      <c r="AYQ73" s="63"/>
      <c r="AYR73" s="63"/>
      <c r="AYS73" s="63"/>
      <c r="AYT73" s="63"/>
      <c r="AYU73" s="63"/>
      <c r="AYV73" s="63"/>
      <c r="AYW73" s="63"/>
      <c r="AYX73" s="63"/>
      <c r="AYY73" s="63"/>
      <c r="AYZ73" s="63"/>
      <c r="AZA73" s="63"/>
      <c r="AZB73" s="63"/>
      <c r="AZC73" s="63"/>
      <c r="AZD73" s="63"/>
      <c r="AZE73" s="63"/>
      <c r="AZF73" s="63"/>
      <c r="AZG73" s="63"/>
      <c r="AZH73" s="63"/>
      <c r="AZI73" s="63"/>
      <c r="AZJ73" s="63"/>
      <c r="AZK73" s="63"/>
      <c r="AZL73" s="63"/>
      <c r="AZM73" s="63"/>
      <c r="AZN73" s="63"/>
      <c r="AZO73" s="63"/>
      <c r="AZP73" s="63"/>
      <c r="AZQ73" s="63"/>
      <c r="AZR73" s="63"/>
      <c r="AZS73" s="63"/>
      <c r="AZT73" s="63"/>
      <c r="AZU73" s="63"/>
      <c r="AZV73" s="63"/>
      <c r="AZW73" s="63"/>
      <c r="AZX73" s="63"/>
      <c r="AZY73" s="63"/>
      <c r="AZZ73" s="63"/>
      <c r="BAA73" s="63"/>
      <c r="BAB73" s="63"/>
      <c r="BAC73" s="63"/>
      <c r="BAD73" s="63"/>
      <c r="BAE73" s="63"/>
      <c r="BAF73" s="63"/>
      <c r="BAG73" s="63"/>
      <c r="BAH73" s="63"/>
      <c r="BAI73" s="63"/>
      <c r="BAJ73" s="63"/>
      <c r="BAK73" s="63"/>
      <c r="BAL73" s="63"/>
      <c r="BAM73" s="63"/>
      <c r="BAN73" s="63"/>
      <c r="BAO73" s="63"/>
      <c r="BAP73" s="63"/>
      <c r="BAQ73" s="63"/>
      <c r="BAR73" s="63"/>
      <c r="BAS73" s="63"/>
      <c r="BAT73" s="63"/>
      <c r="BAU73" s="63"/>
      <c r="BAV73" s="63"/>
      <c r="BAW73" s="63"/>
      <c r="BAX73" s="63"/>
      <c r="BAY73" s="63"/>
      <c r="BAZ73" s="63"/>
      <c r="BBA73" s="63"/>
      <c r="BBB73" s="63"/>
      <c r="BBC73" s="63"/>
      <c r="BBD73" s="63"/>
      <c r="BBE73" s="63"/>
      <c r="BBF73" s="63"/>
      <c r="BBG73" s="63"/>
      <c r="BBH73" s="63"/>
      <c r="BBI73" s="63"/>
      <c r="BBJ73" s="63"/>
      <c r="BBK73" s="63"/>
      <c r="BBL73" s="63"/>
      <c r="BBM73" s="63"/>
      <c r="BBN73" s="63"/>
      <c r="BBO73" s="63"/>
      <c r="BBP73" s="63"/>
      <c r="BBQ73" s="63"/>
      <c r="BBR73" s="63"/>
      <c r="BBS73" s="63"/>
      <c r="BBT73" s="63"/>
      <c r="BBU73" s="63"/>
      <c r="BBV73" s="63"/>
      <c r="BBW73" s="63"/>
      <c r="BBX73" s="63"/>
      <c r="BBY73" s="63"/>
      <c r="BBZ73" s="63"/>
      <c r="BCA73" s="63"/>
      <c r="BCB73" s="63"/>
      <c r="BCC73" s="63"/>
      <c r="BCD73" s="63"/>
      <c r="BCE73" s="63"/>
      <c r="BCF73" s="63"/>
      <c r="BCG73" s="63"/>
      <c r="BCH73" s="63"/>
      <c r="BCI73" s="63"/>
      <c r="BCJ73" s="63"/>
      <c r="BCK73" s="63"/>
      <c r="BCL73" s="63"/>
      <c r="BCM73" s="63"/>
      <c r="BCN73" s="63"/>
      <c r="BCO73" s="63"/>
      <c r="BCP73" s="63"/>
      <c r="BCQ73" s="63"/>
      <c r="BCR73" s="63"/>
      <c r="BCS73" s="63"/>
      <c r="BCT73" s="63"/>
      <c r="BCU73" s="63"/>
      <c r="BCV73" s="63"/>
      <c r="BCW73" s="63"/>
      <c r="BCX73" s="63"/>
      <c r="BCY73" s="63"/>
      <c r="BCZ73" s="63"/>
      <c r="BDA73" s="63"/>
      <c r="BDB73" s="63"/>
      <c r="BDC73" s="63"/>
      <c r="BDD73" s="63"/>
      <c r="BDE73" s="63"/>
      <c r="BDF73" s="63"/>
      <c r="BDG73" s="63"/>
      <c r="BDH73" s="63"/>
      <c r="BDI73" s="63"/>
      <c r="BDJ73" s="63"/>
      <c r="BDK73" s="63"/>
      <c r="BDL73" s="63"/>
      <c r="BDM73" s="63"/>
      <c r="BDN73" s="63"/>
      <c r="BDO73" s="63"/>
      <c r="BDP73" s="63"/>
      <c r="BDQ73" s="63"/>
      <c r="BDR73" s="63"/>
      <c r="BDS73" s="63"/>
      <c r="BDT73" s="63"/>
      <c r="BDU73" s="63"/>
      <c r="BDV73" s="63"/>
      <c r="BDW73" s="63"/>
      <c r="BDX73" s="63"/>
      <c r="BDY73" s="63"/>
      <c r="BDZ73" s="63"/>
      <c r="BEA73" s="63"/>
      <c r="BEB73" s="63"/>
      <c r="BEC73" s="63"/>
      <c r="BED73" s="63"/>
      <c r="BEE73" s="63"/>
      <c r="BEF73" s="63"/>
      <c r="BEG73" s="63"/>
      <c r="BEH73" s="63"/>
      <c r="BEI73" s="63"/>
      <c r="BEJ73" s="63"/>
      <c r="BEK73" s="63"/>
      <c r="BEL73" s="63"/>
      <c r="BEM73" s="63"/>
      <c r="BEN73" s="63"/>
      <c r="BEO73" s="63"/>
      <c r="BEP73" s="63"/>
      <c r="BEQ73" s="63"/>
      <c r="BER73" s="63"/>
      <c r="BES73" s="63"/>
      <c r="BET73" s="63"/>
      <c r="BEU73" s="63"/>
      <c r="BEV73" s="63"/>
      <c r="BEW73" s="63"/>
      <c r="BEX73" s="63"/>
      <c r="BEY73" s="63"/>
      <c r="BEZ73" s="63"/>
      <c r="BFA73" s="63"/>
      <c r="BFB73" s="63"/>
      <c r="BFC73" s="63"/>
      <c r="BFD73" s="63"/>
      <c r="BFE73" s="63"/>
      <c r="BFF73" s="63"/>
      <c r="BFG73" s="63"/>
      <c r="BFH73" s="63"/>
      <c r="BFI73" s="63"/>
      <c r="BFJ73" s="63"/>
      <c r="BFK73" s="63"/>
      <c r="BFL73" s="63"/>
      <c r="BFM73" s="63"/>
      <c r="BFN73" s="63"/>
      <c r="BFO73" s="63"/>
      <c r="BFP73" s="63"/>
      <c r="BFQ73" s="63"/>
      <c r="BFR73" s="63"/>
      <c r="BFS73" s="63"/>
      <c r="BFT73" s="63"/>
      <c r="BFU73" s="63"/>
      <c r="BFV73" s="63"/>
      <c r="BFW73" s="63"/>
      <c r="BFX73" s="63"/>
      <c r="BFY73" s="63"/>
      <c r="BFZ73" s="63"/>
      <c r="BGA73" s="63"/>
      <c r="BGB73" s="63"/>
      <c r="BGC73" s="63"/>
      <c r="BGD73" s="63"/>
      <c r="BGE73" s="63"/>
      <c r="BGF73" s="63"/>
      <c r="BGG73" s="63"/>
      <c r="BGH73" s="63"/>
      <c r="BGI73" s="63"/>
      <c r="BGJ73" s="63"/>
      <c r="BGK73" s="63"/>
      <c r="BGL73" s="63"/>
      <c r="BGM73" s="63"/>
      <c r="BGN73" s="63"/>
      <c r="BGO73" s="63"/>
      <c r="BGP73" s="63"/>
      <c r="BGQ73" s="63"/>
      <c r="BGR73" s="63"/>
      <c r="BGS73" s="63"/>
      <c r="BGT73" s="63"/>
      <c r="BGU73" s="63"/>
      <c r="BGV73" s="63"/>
      <c r="BGW73" s="63"/>
      <c r="BGX73" s="63"/>
      <c r="BGY73" s="63"/>
      <c r="BGZ73" s="63"/>
      <c r="BHA73" s="63"/>
      <c r="BHB73" s="63"/>
      <c r="BHC73" s="63"/>
      <c r="BHD73" s="63"/>
      <c r="BHE73" s="63"/>
      <c r="BHF73" s="63"/>
      <c r="BHG73" s="63"/>
      <c r="BHH73" s="63"/>
      <c r="BHI73" s="63"/>
      <c r="BHJ73" s="63"/>
      <c r="BHK73" s="63"/>
      <c r="BHL73" s="63"/>
      <c r="BHM73" s="63"/>
      <c r="BHN73" s="63"/>
      <c r="BHO73" s="63"/>
      <c r="BHP73" s="63"/>
      <c r="BHQ73" s="63"/>
      <c r="BHR73" s="63"/>
      <c r="BHS73" s="63"/>
      <c r="BHT73" s="63"/>
      <c r="BHU73" s="63"/>
      <c r="BHV73" s="63"/>
      <c r="BHW73" s="63"/>
      <c r="BHX73" s="63"/>
      <c r="BHY73" s="63"/>
      <c r="BHZ73" s="63"/>
      <c r="BIA73" s="63"/>
      <c r="BIB73" s="63"/>
      <c r="BIC73" s="63"/>
      <c r="BID73" s="63"/>
      <c r="BIE73" s="63"/>
      <c r="BIF73" s="63"/>
      <c r="BIG73" s="63"/>
      <c r="BIH73" s="63"/>
      <c r="BII73" s="63"/>
      <c r="BIJ73" s="63"/>
      <c r="BIK73" s="63"/>
      <c r="BIL73" s="63"/>
      <c r="BIM73" s="63"/>
      <c r="BIN73" s="63"/>
      <c r="BIO73" s="63"/>
      <c r="BIP73" s="63"/>
      <c r="BIQ73" s="63"/>
      <c r="BIR73" s="63"/>
      <c r="BIS73" s="63"/>
      <c r="BIT73" s="63"/>
      <c r="BIU73" s="63"/>
      <c r="BIV73" s="63"/>
      <c r="BIW73" s="63"/>
      <c r="BIX73" s="63"/>
      <c r="BIY73" s="63"/>
      <c r="BIZ73" s="63"/>
      <c r="BJA73" s="63"/>
      <c r="BJB73" s="63"/>
      <c r="BJC73" s="63"/>
      <c r="BJD73" s="63"/>
      <c r="BJE73" s="63"/>
      <c r="BJF73" s="63"/>
      <c r="BJG73" s="63"/>
      <c r="BJH73" s="63"/>
      <c r="BJI73" s="63"/>
      <c r="BJJ73" s="63"/>
      <c r="BJK73" s="63"/>
      <c r="BJL73" s="63"/>
      <c r="BJM73" s="63"/>
      <c r="BJN73" s="63"/>
      <c r="BJO73" s="63"/>
      <c r="BJP73" s="63"/>
      <c r="BJQ73" s="63"/>
      <c r="BJR73" s="63"/>
      <c r="BJS73" s="63"/>
      <c r="BJT73" s="63"/>
      <c r="BJU73" s="63"/>
      <c r="BJV73" s="63"/>
      <c r="BJW73" s="63"/>
      <c r="BJX73" s="63"/>
      <c r="BJY73" s="63"/>
      <c r="BJZ73" s="63"/>
      <c r="BKA73" s="63"/>
      <c r="BKB73" s="63"/>
      <c r="BKC73" s="63"/>
      <c r="BKD73" s="63"/>
      <c r="BKE73" s="63"/>
      <c r="BKF73" s="63"/>
      <c r="BKG73" s="63"/>
      <c r="BKH73" s="63"/>
      <c r="BKI73" s="63"/>
      <c r="BKJ73" s="63"/>
      <c r="BKK73" s="63"/>
      <c r="BKL73" s="63"/>
      <c r="BKM73" s="63"/>
      <c r="BKN73" s="63"/>
      <c r="BKO73" s="63"/>
      <c r="BKP73" s="63"/>
      <c r="BKQ73" s="63"/>
      <c r="BKR73" s="63"/>
      <c r="BKS73" s="63"/>
      <c r="BKT73" s="63"/>
      <c r="BKU73" s="63"/>
      <c r="BKV73" s="63"/>
      <c r="BKW73" s="63"/>
      <c r="BKX73" s="63"/>
      <c r="BKY73" s="63"/>
      <c r="BKZ73" s="63"/>
      <c r="BLA73" s="63"/>
      <c r="BLB73" s="63"/>
      <c r="BLC73" s="63"/>
      <c r="BLD73" s="63"/>
      <c r="BLE73" s="63"/>
      <c r="BLF73" s="63"/>
      <c r="BLG73" s="63"/>
      <c r="BLH73" s="63"/>
      <c r="BLI73" s="63"/>
      <c r="BLJ73" s="63"/>
      <c r="BLK73" s="63"/>
      <c r="BLL73" s="63"/>
      <c r="BLM73" s="63"/>
      <c r="BLN73" s="63"/>
      <c r="BLO73" s="63"/>
      <c r="BLP73" s="63"/>
      <c r="BLQ73" s="63"/>
      <c r="BLR73" s="63"/>
      <c r="BLS73" s="63"/>
      <c r="BLT73" s="63"/>
      <c r="BLU73" s="63"/>
      <c r="BLV73" s="63"/>
      <c r="BLW73" s="63"/>
      <c r="BLX73" s="63"/>
      <c r="BLY73" s="63"/>
      <c r="BLZ73" s="63"/>
      <c r="BMA73" s="63"/>
      <c r="BMB73" s="63"/>
      <c r="BMC73" s="63"/>
      <c r="BMD73" s="63"/>
      <c r="BME73" s="63"/>
    </row>
    <row r="74" spans="1:1695" s="1" customFormat="1" ht="15" hidden="1" customHeight="1" x14ac:dyDescent="0.25">
      <c r="A74" s="107" t="s">
        <v>267</v>
      </c>
      <c r="B74" s="119" t="e">
        <f>VLOOKUP(A74,'Tirantes - Executados'!$A$8:$M$404,10,FALSE)</f>
        <v>#N/A</v>
      </c>
      <c r="C74" s="133" t="e">
        <f>VLOOKUP(A74,'Tirantes - Executados'!$A$1:$M$405,17,FALSE)</f>
        <v>#N/A</v>
      </c>
      <c r="D74" s="122" t="e">
        <f>VLOOKUP(A74,'Tirantes - Executados'!$A$8:$M$404,18,FALSE)</f>
        <v>#N/A</v>
      </c>
      <c r="E74" s="133" t="e">
        <f>VLOOKUP(A74,'Tirantes - Executados'!$A$1:$M$405,19,FALSE)</f>
        <v>#N/A</v>
      </c>
      <c r="F74" s="122" t="e">
        <f>VLOOKUP(A74,'Tirantes - Executados'!$A$8:$M$404,20,FALSE)</f>
        <v>#N/A</v>
      </c>
      <c r="G74" s="133" t="e">
        <f>VLOOKUP(A74,'Tirantes - Executados'!$A$1:$M$405,21,FALSE)</f>
        <v>#N/A</v>
      </c>
      <c r="H74" s="122" t="e">
        <f>VLOOKUP(A74,'Tirantes - Executados'!$A$8:$M$404,22,FALSE)</f>
        <v>#N/A</v>
      </c>
      <c r="I74" s="133" t="e">
        <f>VLOOKUP(A74,'Tirantes - Executados'!$A$1:$M$405,23,FALSE)</f>
        <v>#N/A</v>
      </c>
      <c r="J74" s="122" t="e">
        <f>VLOOKUP(A74,'Tirantes - Executados'!$A$8:$M$404,24,FALSE)</f>
        <v>#N/A</v>
      </c>
      <c r="K74" s="108" t="e">
        <f>VLOOKUP(A74,'Tirantes - Executados'!$A$8:$M$404,11,FALSE)</f>
        <v>#N/A</v>
      </c>
      <c r="L74" s="133" t="e">
        <f>VLOOKUP(A74,'Tirantes - Executados'!$A$1:$M$405,28,FALSE)</f>
        <v>#N/A</v>
      </c>
      <c r="M74" s="122" t="e">
        <f>VLOOKUP(A74,'Tirantes - Executados'!$A$8:$M$404,29,FALSE)</f>
        <v>#N/A</v>
      </c>
      <c r="N74" s="133" t="e">
        <f>VLOOKUP(A74,'Tirantes - Executados'!$A$1:$M$405,30,FALSE)</f>
        <v>#N/A</v>
      </c>
      <c r="O74" s="122" t="e">
        <f>VLOOKUP(A74,'Tirantes - Executados'!$A$8:$M$404,31,FALSE)</f>
        <v>#N/A</v>
      </c>
      <c r="P74" s="133" t="e">
        <f>VLOOKUP(A74,'Tirantes - Executados'!$A$1:$M$405,32,FALSE)</f>
        <v>#N/A</v>
      </c>
      <c r="Q74" s="122" t="e">
        <f>VLOOKUP(A74,'Tirantes - Executados'!$A$8:$M$404,33,FALSE)</f>
        <v>#N/A</v>
      </c>
      <c r="R74" s="133" t="e">
        <f>VLOOKUP(A74,'Tirantes - Executados'!$A$1:$M$405,34,FALSE)</f>
        <v>#N/A</v>
      </c>
      <c r="S74" s="122" t="e">
        <f>VLOOKUP(A74,'Tirantes - Executados'!$A$8:$M$404,35,FALSE)</f>
        <v>#N/A</v>
      </c>
      <c r="T74" s="108" t="e">
        <f>VLOOKUP(A74,'Tirantes - Executados'!$A$8:$M$404,12,FALSE)</f>
        <v>#N/A</v>
      </c>
      <c r="U74" s="133" t="e">
        <f>VLOOKUP(A74,'Tirantes - Executados'!$A$1:$M$405,39,FALSE)</f>
        <v>#N/A</v>
      </c>
      <c r="V74" s="122" t="e">
        <f>VLOOKUP(A74,'Tirantes - Executados'!$A$8:$M$404,40,FALSE)</f>
        <v>#N/A</v>
      </c>
      <c r="W74" s="133" t="e">
        <f>VLOOKUP(A74,'Tirantes - Executados'!$A$1:$M$405,41,FALSE)</f>
        <v>#N/A</v>
      </c>
      <c r="X74" s="122" t="e">
        <f>VLOOKUP(A74,'Tirantes - Executados'!$A$8:$M$404,42,FALSE)</f>
        <v>#N/A</v>
      </c>
      <c r="Y74" s="133" t="e">
        <f>VLOOKUP(A74,'Tirantes - Executados'!$A$1:$M$405,43,FALSE)</f>
        <v>#N/A</v>
      </c>
      <c r="Z74" s="122" t="e">
        <f>VLOOKUP(A74,'Tirantes - Executados'!$A$8:$M$404,44,FALSE)</f>
        <v>#N/A</v>
      </c>
      <c r="AA74" s="133" t="e">
        <f>VLOOKUP(A74,'Tirantes - Executados'!$A$1:$M$405,45,FALSE)</f>
        <v>#N/A</v>
      </c>
      <c r="AB74" s="132" t="e">
        <f>VLOOKUP(A74,'Tirantes - Executados'!$A$8:$M$404,46,FALSE)</f>
        <v>#N/A</v>
      </c>
      <c r="AC74" s="99" t="s">
        <v>300</v>
      </c>
      <c r="AD74" s="109" t="e">
        <f>VLOOKUP(A74,'Tirantes - Executados'!$A$8:$M$404,14,FALSE)</f>
        <v>#N/A</v>
      </c>
      <c r="AE74" s="63"/>
      <c r="AF74" s="118" t="e">
        <f>VLOOKUP(A74,'Tirantes - Executados'!$A$1:$M$569,13,FALSE)</f>
        <v>#N/A</v>
      </c>
      <c r="AG74" s="63"/>
      <c r="AH74" s="63"/>
      <c r="AI74" s="230" t="e">
        <f>VLOOKUP(A74,'Tirantes - Executados'!$A$7:$M$404,50)</f>
        <v>#REF!</v>
      </c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  <c r="IS74" s="63"/>
      <c r="IT74" s="63"/>
      <c r="IU74" s="63"/>
      <c r="IV74" s="63"/>
      <c r="IW74" s="63"/>
      <c r="IX74" s="63"/>
      <c r="IY74" s="63"/>
      <c r="IZ74" s="63"/>
      <c r="JA74" s="63"/>
      <c r="JB74" s="63"/>
      <c r="JC74" s="63"/>
      <c r="JD74" s="63"/>
      <c r="JE74" s="63"/>
      <c r="JF74" s="63"/>
      <c r="JG74" s="63"/>
      <c r="JH74" s="63"/>
      <c r="JI74" s="63"/>
      <c r="JJ74" s="63"/>
      <c r="JK74" s="63"/>
      <c r="JL74" s="63"/>
      <c r="JM74" s="63"/>
      <c r="JN74" s="63"/>
      <c r="JO74" s="63"/>
      <c r="JP74" s="63"/>
      <c r="JQ74" s="63"/>
      <c r="JR74" s="63"/>
      <c r="JS74" s="63"/>
      <c r="JT74" s="63"/>
      <c r="JU74" s="63"/>
      <c r="JV74" s="63"/>
      <c r="JW74" s="63"/>
      <c r="JX74" s="63"/>
      <c r="JY74" s="63"/>
      <c r="JZ74" s="63"/>
      <c r="KA74" s="63"/>
      <c r="KB74" s="63"/>
      <c r="KC74" s="63"/>
      <c r="KD74" s="63"/>
      <c r="KE74" s="63"/>
      <c r="KF74" s="63"/>
      <c r="KG74" s="63"/>
      <c r="KH74" s="63"/>
      <c r="KI74" s="63"/>
      <c r="KJ74" s="63"/>
      <c r="KK74" s="63"/>
      <c r="KL74" s="63"/>
      <c r="KM74" s="63"/>
      <c r="KN74" s="63"/>
      <c r="KO74" s="63"/>
      <c r="KP74" s="63"/>
      <c r="KQ74" s="63"/>
      <c r="KR74" s="63"/>
      <c r="KS74" s="63"/>
      <c r="KT74" s="63"/>
      <c r="KU74" s="63"/>
      <c r="KV74" s="63"/>
      <c r="KW74" s="63"/>
      <c r="KX74" s="63"/>
      <c r="KY74" s="63"/>
      <c r="KZ74" s="63"/>
      <c r="LA74" s="63"/>
      <c r="LB74" s="63"/>
      <c r="LC74" s="63"/>
      <c r="LD74" s="63"/>
      <c r="LE74" s="63"/>
      <c r="LF74" s="63"/>
      <c r="LG74" s="63"/>
      <c r="LH74" s="63"/>
      <c r="LI74" s="63"/>
      <c r="LJ74" s="63"/>
      <c r="LK74" s="63"/>
      <c r="LL74" s="63"/>
      <c r="LM74" s="63"/>
      <c r="LN74" s="63"/>
      <c r="LO74" s="63"/>
      <c r="LP74" s="63"/>
      <c r="LQ74" s="63"/>
      <c r="LR74" s="63"/>
      <c r="LS74" s="63"/>
      <c r="LT74" s="63"/>
      <c r="LU74" s="63"/>
      <c r="LV74" s="63"/>
      <c r="LW74" s="63"/>
      <c r="LX74" s="63"/>
      <c r="LY74" s="63"/>
      <c r="LZ74" s="63"/>
      <c r="MA74" s="63"/>
      <c r="MB74" s="63"/>
      <c r="MC74" s="63"/>
      <c r="MD74" s="63"/>
      <c r="ME74" s="63"/>
      <c r="MF74" s="63"/>
      <c r="MG74" s="63"/>
      <c r="MH74" s="63"/>
      <c r="MI74" s="63"/>
      <c r="MJ74" s="63"/>
      <c r="MK74" s="63"/>
      <c r="ML74" s="63"/>
      <c r="MM74" s="63"/>
      <c r="MN74" s="63"/>
      <c r="MO74" s="63"/>
      <c r="MP74" s="63"/>
      <c r="MQ74" s="63"/>
      <c r="MR74" s="63"/>
      <c r="MS74" s="63"/>
      <c r="MT74" s="63"/>
      <c r="MU74" s="63"/>
      <c r="MV74" s="63"/>
      <c r="MW74" s="63"/>
      <c r="MX74" s="63"/>
      <c r="MY74" s="63"/>
      <c r="MZ74" s="63"/>
      <c r="NA74" s="63"/>
      <c r="NB74" s="63"/>
      <c r="NC74" s="63"/>
      <c r="ND74" s="63"/>
      <c r="NE74" s="63"/>
      <c r="NF74" s="63"/>
      <c r="NG74" s="63"/>
      <c r="NH74" s="63"/>
      <c r="NI74" s="63"/>
      <c r="NJ74" s="63"/>
      <c r="NK74" s="63"/>
      <c r="NL74" s="63"/>
      <c r="NM74" s="63"/>
      <c r="NN74" s="63"/>
      <c r="NO74" s="63"/>
      <c r="NP74" s="63"/>
      <c r="NQ74" s="63"/>
      <c r="NR74" s="63"/>
      <c r="NS74" s="63"/>
      <c r="NT74" s="63"/>
      <c r="NU74" s="63"/>
      <c r="NV74" s="63"/>
      <c r="NW74" s="63"/>
      <c r="NX74" s="63"/>
      <c r="NY74" s="63"/>
      <c r="NZ74" s="63"/>
      <c r="OA74" s="63"/>
      <c r="OB74" s="63"/>
      <c r="OC74" s="63"/>
      <c r="OD74" s="63"/>
      <c r="OE74" s="63"/>
      <c r="OF74" s="63"/>
      <c r="OG74" s="63"/>
      <c r="OH74" s="63"/>
      <c r="OI74" s="63"/>
      <c r="OJ74" s="63"/>
      <c r="OK74" s="63"/>
      <c r="OL74" s="63"/>
      <c r="OM74" s="63"/>
      <c r="ON74" s="63"/>
      <c r="OO74" s="63"/>
      <c r="OP74" s="63"/>
      <c r="OQ74" s="63"/>
      <c r="OR74" s="63"/>
      <c r="OS74" s="63"/>
      <c r="OT74" s="63"/>
      <c r="OU74" s="63"/>
      <c r="OV74" s="63"/>
      <c r="OW74" s="63"/>
      <c r="OX74" s="63"/>
      <c r="OY74" s="63"/>
      <c r="OZ74" s="63"/>
      <c r="PA74" s="63"/>
      <c r="PB74" s="63"/>
      <c r="PC74" s="63"/>
      <c r="PD74" s="63"/>
      <c r="PE74" s="63"/>
      <c r="PF74" s="63"/>
      <c r="PG74" s="63"/>
      <c r="PH74" s="63"/>
      <c r="PI74" s="63"/>
      <c r="PJ74" s="63"/>
      <c r="PK74" s="63"/>
      <c r="PL74" s="63"/>
      <c r="PM74" s="63"/>
      <c r="PN74" s="63"/>
      <c r="PO74" s="63"/>
      <c r="PP74" s="63"/>
      <c r="PQ74" s="63"/>
      <c r="PR74" s="63"/>
      <c r="PS74" s="63"/>
      <c r="PT74" s="63"/>
      <c r="PU74" s="63"/>
      <c r="PV74" s="63"/>
      <c r="PW74" s="63"/>
      <c r="PX74" s="63"/>
      <c r="PY74" s="63"/>
      <c r="PZ74" s="63"/>
      <c r="QA74" s="63"/>
      <c r="QB74" s="63"/>
      <c r="QC74" s="63"/>
      <c r="QD74" s="63"/>
      <c r="QE74" s="63"/>
      <c r="QF74" s="63"/>
      <c r="QG74" s="63"/>
      <c r="QH74" s="63"/>
      <c r="QI74" s="63"/>
      <c r="QJ74" s="63"/>
      <c r="QK74" s="63"/>
      <c r="QL74" s="63"/>
      <c r="QM74" s="63"/>
      <c r="QN74" s="63"/>
      <c r="QO74" s="63"/>
      <c r="QP74" s="63"/>
      <c r="QQ74" s="63"/>
      <c r="QR74" s="63"/>
      <c r="QS74" s="63"/>
      <c r="QT74" s="63"/>
      <c r="QU74" s="63"/>
      <c r="QV74" s="63"/>
      <c r="QW74" s="63"/>
      <c r="QX74" s="63"/>
      <c r="QY74" s="63"/>
      <c r="QZ74" s="63"/>
      <c r="RA74" s="63"/>
      <c r="RB74" s="63"/>
      <c r="RC74" s="63"/>
      <c r="RD74" s="63"/>
      <c r="RE74" s="63"/>
      <c r="RF74" s="63"/>
      <c r="RG74" s="63"/>
      <c r="RH74" s="63"/>
      <c r="RI74" s="63"/>
      <c r="RJ74" s="63"/>
      <c r="RK74" s="63"/>
      <c r="RL74" s="63"/>
      <c r="RM74" s="63"/>
      <c r="RN74" s="63"/>
      <c r="RO74" s="63"/>
      <c r="RP74" s="63"/>
      <c r="RQ74" s="63"/>
      <c r="RR74" s="63"/>
      <c r="RS74" s="63"/>
      <c r="RT74" s="63"/>
      <c r="RU74" s="63"/>
      <c r="RV74" s="63"/>
      <c r="RW74" s="63"/>
      <c r="RX74" s="63"/>
      <c r="RY74" s="63"/>
      <c r="RZ74" s="63"/>
      <c r="SA74" s="63"/>
      <c r="SB74" s="63"/>
      <c r="SC74" s="63"/>
      <c r="SD74" s="63"/>
      <c r="SE74" s="63"/>
      <c r="SF74" s="63"/>
      <c r="SG74" s="63"/>
      <c r="SH74" s="63"/>
      <c r="SI74" s="63"/>
      <c r="SJ74" s="63"/>
      <c r="SK74" s="63"/>
      <c r="SL74" s="63"/>
      <c r="SM74" s="63"/>
      <c r="SN74" s="63"/>
      <c r="SO74" s="63"/>
      <c r="SP74" s="63"/>
      <c r="SQ74" s="63"/>
      <c r="SR74" s="63"/>
      <c r="SS74" s="63"/>
      <c r="ST74" s="63"/>
      <c r="SU74" s="63"/>
      <c r="SV74" s="63"/>
      <c r="SW74" s="63"/>
      <c r="SX74" s="63"/>
      <c r="SY74" s="63"/>
      <c r="SZ74" s="63"/>
      <c r="TA74" s="63"/>
      <c r="TB74" s="63"/>
      <c r="TC74" s="63"/>
      <c r="TD74" s="63"/>
      <c r="TE74" s="63"/>
      <c r="TF74" s="63"/>
      <c r="TG74" s="63"/>
      <c r="TH74" s="63"/>
      <c r="TI74" s="63"/>
      <c r="TJ74" s="63"/>
      <c r="TK74" s="63"/>
      <c r="TL74" s="63"/>
      <c r="TM74" s="63"/>
      <c r="TN74" s="63"/>
      <c r="TO74" s="63"/>
      <c r="TP74" s="63"/>
      <c r="TQ74" s="63"/>
      <c r="TR74" s="63"/>
      <c r="TS74" s="63"/>
      <c r="TT74" s="63"/>
      <c r="TU74" s="63"/>
      <c r="TV74" s="63"/>
      <c r="TW74" s="63"/>
      <c r="TX74" s="63"/>
      <c r="TY74" s="63"/>
      <c r="TZ74" s="63"/>
      <c r="UA74" s="63"/>
      <c r="UB74" s="63"/>
      <c r="UC74" s="63"/>
      <c r="UD74" s="63"/>
      <c r="UE74" s="63"/>
      <c r="UF74" s="63"/>
      <c r="UG74" s="63"/>
      <c r="UH74" s="63"/>
      <c r="UI74" s="63"/>
      <c r="UJ74" s="63"/>
      <c r="UK74" s="63"/>
      <c r="UL74" s="63"/>
      <c r="UM74" s="63"/>
      <c r="UN74" s="63"/>
      <c r="UO74" s="63"/>
      <c r="UP74" s="63"/>
      <c r="UQ74" s="63"/>
      <c r="UR74" s="63"/>
      <c r="US74" s="63"/>
      <c r="UT74" s="63"/>
      <c r="UU74" s="63"/>
      <c r="UV74" s="63"/>
      <c r="UW74" s="63"/>
      <c r="UX74" s="63"/>
      <c r="UY74" s="63"/>
      <c r="UZ74" s="63"/>
      <c r="VA74" s="63"/>
      <c r="VB74" s="63"/>
      <c r="VC74" s="63"/>
      <c r="VD74" s="63"/>
      <c r="VE74" s="63"/>
      <c r="VF74" s="63"/>
      <c r="VG74" s="63"/>
      <c r="VH74" s="63"/>
      <c r="VI74" s="63"/>
      <c r="VJ74" s="63"/>
      <c r="VK74" s="63"/>
      <c r="VL74" s="63"/>
      <c r="VM74" s="63"/>
      <c r="VN74" s="63"/>
      <c r="VO74" s="63"/>
      <c r="VP74" s="63"/>
      <c r="VQ74" s="63"/>
      <c r="VR74" s="63"/>
      <c r="VS74" s="63"/>
      <c r="VT74" s="63"/>
      <c r="VU74" s="63"/>
      <c r="VV74" s="63"/>
      <c r="VW74" s="63"/>
      <c r="VX74" s="63"/>
      <c r="VY74" s="63"/>
      <c r="VZ74" s="63"/>
      <c r="WA74" s="63"/>
      <c r="WB74" s="63"/>
      <c r="WC74" s="63"/>
      <c r="WD74" s="63"/>
      <c r="WE74" s="63"/>
      <c r="WF74" s="63"/>
      <c r="WG74" s="63"/>
      <c r="WH74" s="63"/>
      <c r="WI74" s="63"/>
      <c r="WJ74" s="63"/>
      <c r="WK74" s="63"/>
      <c r="WL74" s="63"/>
      <c r="WM74" s="63"/>
      <c r="WN74" s="63"/>
      <c r="WO74" s="63"/>
      <c r="WP74" s="63"/>
      <c r="WQ74" s="63"/>
      <c r="WR74" s="63"/>
      <c r="WS74" s="63"/>
      <c r="WT74" s="63"/>
      <c r="WU74" s="63"/>
      <c r="WV74" s="63"/>
      <c r="WW74" s="63"/>
      <c r="WX74" s="63"/>
      <c r="WY74" s="63"/>
      <c r="WZ74" s="63"/>
      <c r="XA74" s="63"/>
      <c r="XB74" s="63"/>
      <c r="XC74" s="63"/>
      <c r="XD74" s="63"/>
      <c r="XE74" s="63"/>
      <c r="XF74" s="63"/>
      <c r="XG74" s="63"/>
      <c r="XH74" s="63"/>
      <c r="XI74" s="63"/>
      <c r="XJ74" s="63"/>
      <c r="XK74" s="63"/>
      <c r="XL74" s="63"/>
      <c r="XM74" s="63"/>
      <c r="XN74" s="63"/>
      <c r="XO74" s="63"/>
      <c r="XP74" s="63"/>
      <c r="XQ74" s="63"/>
      <c r="XR74" s="63"/>
      <c r="XS74" s="63"/>
      <c r="XT74" s="63"/>
      <c r="XU74" s="63"/>
      <c r="XV74" s="63"/>
      <c r="XW74" s="63"/>
      <c r="XX74" s="63"/>
      <c r="XY74" s="63"/>
      <c r="XZ74" s="63"/>
      <c r="YA74" s="63"/>
      <c r="YB74" s="63"/>
      <c r="YC74" s="63"/>
      <c r="YD74" s="63"/>
      <c r="YE74" s="63"/>
      <c r="YF74" s="63"/>
      <c r="YG74" s="63"/>
      <c r="YH74" s="63"/>
      <c r="YI74" s="63"/>
      <c r="YJ74" s="63"/>
      <c r="YK74" s="63"/>
      <c r="YL74" s="63"/>
      <c r="YM74" s="63"/>
      <c r="YN74" s="63"/>
      <c r="YO74" s="63"/>
      <c r="YP74" s="63"/>
      <c r="YQ74" s="63"/>
      <c r="YR74" s="63"/>
      <c r="YS74" s="63"/>
      <c r="YT74" s="63"/>
      <c r="YU74" s="63"/>
      <c r="YV74" s="63"/>
      <c r="YW74" s="63"/>
      <c r="YX74" s="63"/>
      <c r="YY74" s="63"/>
      <c r="YZ74" s="63"/>
      <c r="ZA74" s="63"/>
      <c r="ZB74" s="63"/>
      <c r="ZC74" s="63"/>
      <c r="ZD74" s="63"/>
      <c r="ZE74" s="63"/>
      <c r="ZF74" s="63"/>
      <c r="ZG74" s="63"/>
      <c r="ZH74" s="63"/>
      <c r="ZI74" s="63"/>
      <c r="ZJ74" s="63"/>
      <c r="ZK74" s="63"/>
      <c r="ZL74" s="63"/>
      <c r="ZM74" s="63"/>
      <c r="ZN74" s="63"/>
      <c r="ZO74" s="63"/>
      <c r="ZP74" s="63"/>
      <c r="ZQ74" s="63"/>
      <c r="ZR74" s="63"/>
      <c r="ZS74" s="63"/>
      <c r="ZT74" s="63"/>
      <c r="ZU74" s="63"/>
      <c r="ZV74" s="63"/>
      <c r="ZW74" s="63"/>
      <c r="ZX74" s="63"/>
      <c r="ZY74" s="63"/>
      <c r="ZZ74" s="63"/>
      <c r="AAA74" s="63"/>
      <c r="AAB74" s="63"/>
      <c r="AAC74" s="63"/>
      <c r="AAD74" s="63"/>
      <c r="AAE74" s="63"/>
      <c r="AAF74" s="63"/>
      <c r="AAG74" s="63"/>
      <c r="AAH74" s="63"/>
      <c r="AAI74" s="63"/>
      <c r="AAJ74" s="63"/>
      <c r="AAK74" s="63"/>
      <c r="AAL74" s="63"/>
      <c r="AAM74" s="63"/>
      <c r="AAN74" s="63"/>
      <c r="AAO74" s="63"/>
      <c r="AAP74" s="63"/>
      <c r="AAQ74" s="63"/>
      <c r="AAR74" s="63"/>
      <c r="AAS74" s="63"/>
      <c r="AAT74" s="63"/>
      <c r="AAU74" s="63"/>
      <c r="AAV74" s="63"/>
      <c r="AAW74" s="63"/>
      <c r="AAX74" s="63"/>
      <c r="AAY74" s="63"/>
      <c r="AAZ74" s="63"/>
      <c r="ABA74" s="63"/>
      <c r="ABB74" s="63"/>
      <c r="ABC74" s="63"/>
      <c r="ABD74" s="63"/>
      <c r="ABE74" s="63"/>
      <c r="ABF74" s="63"/>
      <c r="ABG74" s="63"/>
      <c r="ABH74" s="63"/>
      <c r="ABI74" s="63"/>
      <c r="ABJ74" s="63"/>
      <c r="ABK74" s="63"/>
      <c r="ABL74" s="63"/>
      <c r="ABM74" s="63"/>
      <c r="ABN74" s="63"/>
      <c r="ABO74" s="63"/>
      <c r="ABP74" s="63"/>
      <c r="ABQ74" s="63"/>
      <c r="ABR74" s="63"/>
      <c r="ABS74" s="63"/>
      <c r="ABT74" s="63"/>
      <c r="ABU74" s="63"/>
      <c r="ABV74" s="63"/>
      <c r="ABW74" s="63"/>
      <c r="ABX74" s="63"/>
      <c r="ABY74" s="63"/>
      <c r="ABZ74" s="63"/>
      <c r="ACA74" s="63"/>
      <c r="ACB74" s="63"/>
      <c r="ACC74" s="63"/>
      <c r="ACD74" s="63"/>
      <c r="ACE74" s="63"/>
      <c r="ACF74" s="63"/>
      <c r="ACG74" s="63"/>
      <c r="ACH74" s="63"/>
      <c r="ACI74" s="63"/>
      <c r="ACJ74" s="63"/>
      <c r="ACK74" s="63"/>
      <c r="ACL74" s="63"/>
      <c r="ACM74" s="63"/>
      <c r="ACN74" s="63"/>
      <c r="ACO74" s="63"/>
      <c r="ACP74" s="63"/>
      <c r="ACQ74" s="63"/>
      <c r="ACR74" s="63"/>
      <c r="ACS74" s="63"/>
      <c r="ACT74" s="63"/>
      <c r="ACU74" s="63"/>
      <c r="ACV74" s="63"/>
      <c r="ACW74" s="63"/>
      <c r="ACX74" s="63"/>
      <c r="ACY74" s="63"/>
      <c r="ACZ74" s="63"/>
      <c r="ADA74" s="63"/>
      <c r="ADB74" s="63"/>
      <c r="ADC74" s="63"/>
      <c r="ADD74" s="63"/>
      <c r="ADE74" s="63"/>
      <c r="ADF74" s="63"/>
      <c r="ADG74" s="63"/>
      <c r="ADH74" s="63"/>
      <c r="ADI74" s="63"/>
      <c r="ADJ74" s="63"/>
      <c r="ADK74" s="63"/>
      <c r="ADL74" s="63"/>
      <c r="ADM74" s="63"/>
      <c r="ADN74" s="63"/>
      <c r="ADO74" s="63"/>
      <c r="ADP74" s="63"/>
      <c r="ADQ74" s="63"/>
      <c r="ADR74" s="63"/>
      <c r="ADS74" s="63"/>
      <c r="ADT74" s="63"/>
      <c r="ADU74" s="63"/>
      <c r="ADV74" s="63"/>
      <c r="ADW74" s="63"/>
      <c r="ADX74" s="63"/>
      <c r="ADY74" s="63"/>
      <c r="ADZ74" s="63"/>
      <c r="AEA74" s="63"/>
      <c r="AEB74" s="63"/>
      <c r="AEC74" s="63"/>
      <c r="AED74" s="63"/>
      <c r="AEE74" s="63"/>
      <c r="AEF74" s="63"/>
      <c r="AEG74" s="63"/>
      <c r="AEH74" s="63"/>
      <c r="AEI74" s="63"/>
      <c r="AEJ74" s="63"/>
      <c r="AEK74" s="63"/>
      <c r="AEL74" s="63"/>
      <c r="AEM74" s="63"/>
      <c r="AEN74" s="63"/>
      <c r="AEO74" s="63"/>
      <c r="AEP74" s="63"/>
      <c r="AEQ74" s="63"/>
      <c r="AER74" s="63"/>
      <c r="AES74" s="63"/>
      <c r="AET74" s="63"/>
      <c r="AEU74" s="63"/>
      <c r="AEV74" s="63"/>
      <c r="AEW74" s="63"/>
      <c r="AEX74" s="63"/>
      <c r="AEY74" s="63"/>
      <c r="AEZ74" s="63"/>
      <c r="AFA74" s="63"/>
      <c r="AFB74" s="63"/>
      <c r="AFC74" s="63"/>
      <c r="AFD74" s="63"/>
      <c r="AFE74" s="63"/>
      <c r="AFF74" s="63"/>
      <c r="AFG74" s="63"/>
      <c r="AFH74" s="63"/>
      <c r="AFI74" s="63"/>
      <c r="AFJ74" s="63"/>
      <c r="AFK74" s="63"/>
      <c r="AFL74" s="63"/>
      <c r="AFM74" s="63"/>
      <c r="AFN74" s="63"/>
      <c r="AFO74" s="63"/>
      <c r="AFP74" s="63"/>
      <c r="AFQ74" s="63"/>
      <c r="AFR74" s="63"/>
      <c r="AFS74" s="63"/>
      <c r="AFT74" s="63"/>
      <c r="AFU74" s="63"/>
      <c r="AFV74" s="63"/>
      <c r="AFW74" s="63"/>
      <c r="AFX74" s="63"/>
      <c r="AFY74" s="63"/>
      <c r="AFZ74" s="63"/>
      <c r="AGA74" s="63"/>
      <c r="AGB74" s="63"/>
      <c r="AGC74" s="63"/>
      <c r="AGD74" s="63"/>
      <c r="AGE74" s="63"/>
      <c r="AGF74" s="63"/>
      <c r="AGG74" s="63"/>
      <c r="AGH74" s="63"/>
      <c r="AGI74" s="63"/>
      <c r="AGJ74" s="63"/>
      <c r="AGK74" s="63"/>
      <c r="AGL74" s="63"/>
      <c r="AGM74" s="63"/>
      <c r="AGN74" s="63"/>
      <c r="AGO74" s="63"/>
      <c r="AGP74" s="63"/>
      <c r="AGQ74" s="63"/>
      <c r="AGR74" s="63"/>
      <c r="AGS74" s="63"/>
      <c r="AGT74" s="63"/>
      <c r="AGU74" s="63"/>
      <c r="AGV74" s="63"/>
      <c r="AGW74" s="63"/>
      <c r="AGX74" s="63"/>
      <c r="AGY74" s="63"/>
      <c r="AGZ74" s="63"/>
      <c r="AHA74" s="63"/>
      <c r="AHB74" s="63"/>
      <c r="AHC74" s="63"/>
      <c r="AHD74" s="63"/>
      <c r="AHE74" s="63"/>
      <c r="AHF74" s="63"/>
      <c r="AHG74" s="63"/>
      <c r="AHH74" s="63"/>
      <c r="AHI74" s="63"/>
      <c r="AHJ74" s="63"/>
      <c r="AHK74" s="63"/>
      <c r="AHL74" s="63"/>
      <c r="AHM74" s="63"/>
      <c r="AHN74" s="63"/>
      <c r="AHO74" s="63"/>
      <c r="AHP74" s="63"/>
      <c r="AHQ74" s="63"/>
      <c r="AHR74" s="63"/>
      <c r="AHS74" s="63"/>
      <c r="AHT74" s="63"/>
      <c r="AHU74" s="63"/>
      <c r="AHV74" s="63"/>
      <c r="AHW74" s="63"/>
      <c r="AHX74" s="63"/>
      <c r="AHY74" s="63"/>
      <c r="AHZ74" s="63"/>
      <c r="AIA74" s="63"/>
      <c r="AIB74" s="63"/>
      <c r="AIC74" s="63"/>
      <c r="AID74" s="63"/>
      <c r="AIE74" s="63"/>
      <c r="AIF74" s="63"/>
      <c r="AIG74" s="63"/>
      <c r="AIH74" s="63"/>
      <c r="AII74" s="63"/>
      <c r="AIJ74" s="63"/>
      <c r="AIK74" s="63"/>
      <c r="AIL74" s="63"/>
      <c r="AIM74" s="63"/>
      <c r="AIN74" s="63"/>
      <c r="AIO74" s="63"/>
      <c r="AIP74" s="63"/>
      <c r="AIQ74" s="63"/>
      <c r="AIR74" s="63"/>
      <c r="AIS74" s="63"/>
      <c r="AIT74" s="63"/>
      <c r="AIU74" s="63"/>
      <c r="AIV74" s="63"/>
      <c r="AIW74" s="63"/>
      <c r="AIX74" s="63"/>
      <c r="AIY74" s="63"/>
      <c r="AIZ74" s="63"/>
      <c r="AJA74" s="63"/>
      <c r="AJB74" s="63"/>
      <c r="AJC74" s="63"/>
      <c r="AJD74" s="63"/>
      <c r="AJE74" s="63"/>
      <c r="AJF74" s="63"/>
      <c r="AJG74" s="63"/>
      <c r="AJH74" s="63"/>
      <c r="AJI74" s="63"/>
      <c r="AJJ74" s="63"/>
      <c r="AJK74" s="63"/>
      <c r="AJL74" s="63"/>
      <c r="AJM74" s="63"/>
      <c r="AJN74" s="63"/>
      <c r="AJO74" s="63"/>
      <c r="AJP74" s="63"/>
      <c r="AJQ74" s="63"/>
      <c r="AJR74" s="63"/>
      <c r="AJS74" s="63"/>
      <c r="AJT74" s="63"/>
      <c r="AJU74" s="63"/>
      <c r="AJV74" s="63"/>
      <c r="AJW74" s="63"/>
      <c r="AJX74" s="63"/>
      <c r="AJY74" s="63"/>
      <c r="AJZ74" s="63"/>
      <c r="AKA74" s="63"/>
      <c r="AKB74" s="63"/>
      <c r="AKC74" s="63"/>
      <c r="AKD74" s="63"/>
      <c r="AKE74" s="63"/>
      <c r="AKF74" s="63"/>
      <c r="AKG74" s="63"/>
      <c r="AKH74" s="63"/>
      <c r="AKI74" s="63"/>
      <c r="AKJ74" s="63"/>
      <c r="AKK74" s="63"/>
      <c r="AKL74" s="63"/>
      <c r="AKM74" s="63"/>
      <c r="AKN74" s="63"/>
      <c r="AKO74" s="63"/>
      <c r="AKP74" s="63"/>
      <c r="AKQ74" s="63"/>
      <c r="AKR74" s="63"/>
      <c r="AKS74" s="63"/>
      <c r="AKT74" s="63"/>
      <c r="AKU74" s="63"/>
      <c r="AKV74" s="63"/>
      <c r="AKW74" s="63"/>
      <c r="AKX74" s="63"/>
      <c r="AKY74" s="63"/>
      <c r="AKZ74" s="63"/>
      <c r="ALA74" s="63"/>
      <c r="ALB74" s="63"/>
      <c r="ALC74" s="63"/>
      <c r="ALD74" s="63"/>
      <c r="ALE74" s="63"/>
      <c r="ALF74" s="63"/>
      <c r="ALG74" s="63"/>
      <c r="ALH74" s="63"/>
      <c r="ALI74" s="63"/>
      <c r="ALJ74" s="63"/>
      <c r="ALK74" s="63"/>
      <c r="ALL74" s="63"/>
      <c r="ALM74" s="63"/>
      <c r="ALN74" s="63"/>
      <c r="ALO74" s="63"/>
      <c r="ALP74" s="63"/>
      <c r="ALQ74" s="63"/>
      <c r="ALR74" s="63"/>
      <c r="ALS74" s="63"/>
      <c r="ALT74" s="63"/>
      <c r="ALU74" s="63"/>
      <c r="ALV74" s="63"/>
      <c r="ALW74" s="63"/>
      <c r="ALX74" s="63"/>
      <c r="ALY74" s="63"/>
      <c r="ALZ74" s="63"/>
      <c r="AMA74" s="63"/>
      <c r="AMB74" s="63"/>
      <c r="AMC74" s="63"/>
      <c r="AMD74" s="63"/>
      <c r="AME74" s="63"/>
      <c r="AMF74" s="63"/>
      <c r="AMG74" s="63"/>
      <c r="AMH74" s="63"/>
      <c r="AMI74" s="63"/>
      <c r="AMJ74" s="63"/>
      <c r="AMK74" s="63"/>
      <c r="AML74" s="63"/>
      <c r="AMM74" s="63"/>
      <c r="AMN74" s="63"/>
      <c r="AMO74" s="63"/>
      <c r="AMP74" s="63"/>
      <c r="AMQ74" s="63"/>
      <c r="AMR74" s="63"/>
      <c r="AMS74" s="63"/>
      <c r="AMT74" s="63"/>
      <c r="AMU74" s="63"/>
      <c r="AMV74" s="63"/>
      <c r="AMW74" s="63"/>
      <c r="AMX74" s="63"/>
      <c r="AMY74" s="63"/>
      <c r="AMZ74" s="63"/>
      <c r="ANA74" s="63"/>
      <c r="ANB74" s="63"/>
      <c r="ANC74" s="63"/>
      <c r="AND74" s="63"/>
      <c r="ANE74" s="63"/>
      <c r="ANF74" s="63"/>
      <c r="ANG74" s="63"/>
      <c r="ANH74" s="63"/>
      <c r="ANI74" s="63"/>
      <c r="ANJ74" s="63"/>
      <c r="ANK74" s="63"/>
      <c r="ANL74" s="63"/>
      <c r="ANM74" s="63"/>
      <c r="ANN74" s="63"/>
      <c r="ANO74" s="63"/>
      <c r="ANP74" s="63"/>
      <c r="ANQ74" s="63"/>
      <c r="ANR74" s="63"/>
      <c r="ANS74" s="63"/>
      <c r="ANT74" s="63"/>
      <c r="ANU74" s="63"/>
      <c r="ANV74" s="63"/>
      <c r="ANW74" s="63"/>
      <c r="ANX74" s="63"/>
      <c r="ANY74" s="63"/>
      <c r="ANZ74" s="63"/>
      <c r="AOA74" s="63"/>
      <c r="AOB74" s="63"/>
      <c r="AOC74" s="63"/>
      <c r="AOD74" s="63"/>
      <c r="AOE74" s="63"/>
      <c r="AOF74" s="63"/>
      <c r="AOG74" s="63"/>
      <c r="AOH74" s="63"/>
      <c r="AOI74" s="63"/>
      <c r="AOJ74" s="63"/>
      <c r="AOK74" s="63"/>
      <c r="AOL74" s="63"/>
      <c r="AOM74" s="63"/>
      <c r="AON74" s="63"/>
      <c r="AOO74" s="63"/>
      <c r="AOP74" s="63"/>
      <c r="AOQ74" s="63"/>
      <c r="AOR74" s="63"/>
      <c r="AOS74" s="63"/>
      <c r="AOT74" s="63"/>
      <c r="AOU74" s="63"/>
      <c r="AOV74" s="63"/>
      <c r="AOW74" s="63"/>
      <c r="AOX74" s="63"/>
      <c r="AOY74" s="63"/>
      <c r="AOZ74" s="63"/>
      <c r="APA74" s="63"/>
      <c r="APB74" s="63"/>
      <c r="APC74" s="63"/>
      <c r="APD74" s="63"/>
      <c r="APE74" s="63"/>
      <c r="APF74" s="63"/>
      <c r="APG74" s="63"/>
      <c r="APH74" s="63"/>
      <c r="API74" s="63"/>
      <c r="APJ74" s="63"/>
      <c r="APK74" s="63"/>
      <c r="APL74" s="63"/>
      <c r="APM74" s="63"/>
      <c r="APN74" s="63"/>
      <c r="APO74" s="63"/>
      <c r="APP74" s="63"/>
      <c r="APQ74" s="63"/>
      <c r="APR74" s="63"/>
      <c r="APS74" s="63"/>
      <c r="APT74" s="63"/>
      <c r="APU74" s="63"/>
      <c r="APV74" s="63"/>
      <c r="APW74" s="63"/>
      <c r="APX74" s="63"/>
      <c r="APY74" s="63"/>
      <c r="APZ74" s="63"/>
      <c r="AQA74" s="63"/>
      <c r="AQB74" s="63"/>
      <c r="AQC74" s="63"/>
      <c r="AQD74" s="63"/>
      <c r="AQE74" s="63"/>
      <c r="AQF74" s="63"/>
      <c r="AQG74" s="63"/>
      <c r="AQH74" s="63"/>
      <c r="AQI74" s="63"/>
      <c r="AQJ74" s="63"/>
      <c r="AQK74" s="63"/>
      <c r="AQL74" s="63"/>
      <c r="AQM74" s="63"/>
      <c r="AQN74" s="63"/>
      <c r="AQO74" s="63"/>
      <c r="AQP74" s="63"/>
      <c r="AQQ74" s="63"/>
      <c r="AQR74" s="63"/>
      <c r="AQS74" s="63"/>
      <c r="AQT74" s="63"/>
      <c r="AQU74" s="63"/>
      <c r="AQV74" s="63"/>
      <c r="AQW74" s="63"/>
      <c r="AQX74" s="63"/>
      <c r="AQY74" s="63"/>
      <c r="AQZ74" s="63"/>
      <c r="ARA74" s="63"/>
      <c r="ARB74" s="63"/>
      <c r="ARC74" s="63"/>
      <c r="ARD74" s="63"/>
      <c r="ARE74" s="63"/>
      <c r="ARF74" s="63"/>
      <c r="ARG74" s="63"/>
      <c r="ARH74" s="63"/>
      <c r="ARI74" s="63"/>
      <c r="ARJ74" s="63"/>
      <c r="ARK74" s="63"/>
      <c r="ARL74" s="63"/>
      <c r="ARM74" s="63"/>
      <c r="ARN74" s="63"/>
      <c r="ARO74" s="63"/>
      <c r="ARP74" s="63"/>
      <c r="ARQ74" s="63"/>
      <c r="ARR74" s="63"/>
      <c r="ARS74" s="63"/>
      <c r="ART74" s="63"/>
      <c r="ARU74" s="63"/>
      <c r="ARV74" s="63"/>
      <c r="ARW74" s="63"/>
      <c r="ARX74" s="63"/>
      <c r="ARY74" s="63"/>
      <c r="ARZ74" s="63"/>
      <c r="ASA74" s="63"/>
      <c r="ASB74" s="63"/>
      <c r="ASC74" s="63"/>
      <c r="ASD74" s="63"/>
      <c r="ASE74" s="63"/>
      <c r="ASF74" s="63"/>
      <c r="ASG74" s="63"/>
      <c r="ASH74" s="63"/>
      <c r="ASI74" s="63"/>
      <c r="ASJ74" s="63"/>
      <c r="ASK74" s="63"/>
      <c r="ASL74" s="63"/>
      <c r="ASM74" s="63"/>
      <c r="ASN74" s="63"/>
      <c r="ASO74" s="63"/>
      <c r="ASP74" s="63"/>
      <c r="ASQ74" s="63"/>
      <c r="ASR74" s="63"/>
      <c r="ASS74" s="63"/>
      <c r="AST74" s="63"/>
      <c r="ASU74" s="63"/>
      <c r="ASV74" s="63"/>
      <c r="ASW74" s="63"/>
      <c r="ASX74" s="63"/>
      <c r="ASY74" s="63"/>
      <c r="ASZ74" s="63"/>
      <c r="ATA74" s="63"/>
      <c r="ATB74" s="63"/>
      <c r="ATC74" s="63"/>
      <c r="ATD74" s="63"/>
      <c r="ATE74" s="63"/>
      <c r="ATF74" s="63"/>
      <c r="ATG74" s="63"/>
      <c r="ATH74" s="63"/>
      <c r="ATI74" s="63"/>
      <c r="ATJ74" s="63"/>
      <c r="ATK74" s="63"/>
      <c r="ATL74" s="63"/>
      <c r="ATM74" s="63"/>
      <c r="ATN74" s="63"/>
      <c r="ATO74" s="63"/>
      <c r="ATP74" s="63"/>
      <c r="ATQ74" s="63"/>
      <c r="ATR74" s="63"/>
      <c r="ATS74" s="63"/>
      <c r="ATT74" s="63"/>
      <c r="ATU74" s="63"/>
      <c r="ATV74" s="63"/>
      <c r="ATW74" s="63"/>
      <c r="ATX74" s="63"/>
      <c r="ATY74" s="63"/>
      <c r="ATZ74" s="63"/>
      <c r="AUA74" s="63"/>
      <c r="AUB74" s="63"/>
      <c r="AUC74" s="63"/>
      <c r="AUD74" s="63"/>
      <c r="AUE74" s="63"/>
      <c r="AUF74" s="63"/>
      <c r="AUG74" s="63"/>
      <c r="AUH74" s="63"/>
      <c r="AUI74" s="63"/>
      <c r="AUJ74" s="63"/>
      <c r="AUK74" s="63"/>
      <c r="AUL74" s="63"/>
      <c r="AUM74" s="63"/>
      <c r="AUN74" s="63"/>
      <c r="AUO74" s="63"/>
      <c r="AUP74" s="63"/>
      <c r="AUQ74" s="63"/>
      <c r="AUR74" s="63"/>
      <c r="AUS74" s="63"/>
      <c r="AUT74" s="63"/>
      <c r="AUU74" s="63"/>
      <c r="AUV74" s="63"/>
      <c r="AUW74" s="63"/>
      <c r="AUX74" s="63"/>
      <c r="AUY74" s="63"/>
      <c r="AUZ74" s="63"/>
      <c r="AVA74" s="63"/>
      <c r="AVB74" s="63"/>
      <c r="AVC74" s="63"/>
      <c r="AVD74" s="63"/>
      <c r="AVE74" s="63"/>
      <c r="AVF74" s="63"/>
      <c r="AVG74" s="63"/>
      <c r="AVH74" s="63"/>
      <c r="AVI74" s="63"/>
      <c r="AVJ74" s="63"/>
      <c r="AVK74" s="63"/>
      <c r="AVL74" s="63"/>
      <c r="AVM74" s="63"/>
      <c r="AVN74" s="63"/>
      <c r="AVO74" s="63"/>
      <c r="AVP74" s="63"/>
      <c r="AVQ74" s="63"/>
      <c r="AVR74" s="63"/>
      <c r="AVS74" s="63"/>
      <c r="AVT74" s="63"/>
      <c r="AVU74" s="63"/>
      <c r="AVV74" s="63"/>
      <c r="AVW74" s="63"/>
      <c r="AVX74" s="63"/>
      <c r="AVY74" s="63"/>
      <c r="AVZ74" s="63"/>
      <c r="AWA74" s="63"/>
      <c r="AWB74" s="63"/>
      <c r="AWC74" s="63"/>
      <c r="AWD74" s="63"/>
      <c r="AWE74" s="63"/>
      <c r="AWF74" s="63"/>
      <c r="AWG74" s="63"/>
      <c r="AWH74" s="63"/>
      <c r="AWI74" s="63"/>
      <c r="AWJ74" s="63"/>
      <c r="AWK74" s="63"/>
      <c r="AWL74" s="63"/>
      <c r="AWM74" s="63"/>
      <c r="AWN74" s="63"/>
      <c r="AWO74" s="63"/>
      <c r="AWP74" s="63"/>
      <c r="AWQ74" s="63"/>
      <c r="AWR74" s="63"/>
      <c r="AWS74" s="63"/>
      <c r="AWT74" s="63"/>
      <c r="AWU74" s="63"/>
      <c r="AWV74" s="63"/>
      <c r="AWW74" s="63"/>
      <c r="AWX74" s="63"/>
      <c r="AWY74" s="63"/>
      <c r="AWZ74" s="63"/>
      <c r="AXA74" s="63"/>
      <c r="AXB74" s="63"/>
      <c r="AXC74" s="63"/>
      <c r="AXD74" s="63"/>
      <c r="AXE74" s="63"/>
      <c r="AXF74" s="63"/>
      <c r="AXG74" s="63"/>
      <c r="AXH74" s="63"/>
      <c r="AXI74" s="63"/>
      <c r="AXJ74" s="63"/>
      <c r="AXK74" s="63"/>
      <c r="AXL74" s="63"/>
      <c r="AXM74" s="63"/>
      <c r="AXN74" s="63"/>
      <c r="AXO74" s="63"/>
      <c r="AXP74" s="63"/>
      <c r="AXQ74" s="63"/>
      <c r="AXR74" s="63"/>
      <c r="AXS74" s="63"/>
      <c r="AXT74" s="63"/>
      <c r="AXU74" s="63"/>
      <c r="AXV74" s="63"/>
      <c r="AXW74" s="63"/>
      <c r="AXX74" s="63"/>
      <c r="AXY74" s="63"/>
      <c r="AXZ74" s="63"/>
      <c r="AYA74" s="63"/>
      <c r="AYB74" s="63"/>
      <c r="AYC74" s="63"/>
      <c r="AYD74" s="63"/>
      <c r="AYE74" s="63"/>
      <c r="AYF74" s="63"/>
      <c r="AYG74" s="63"/>
      <c r="AYH74" s="63"/>
      <c r="AYI74" s="63"/>
      <c r="AYJ74" s="63"/>
      <c r="AYK74" s="63"/>
      <c r="AYL74" s="63"/>
      <c r="AYM74" s="63"/>
      <c r="AYN74" s="63"/>
      <c r="AYO74" s="63"/>
      <c r="AYP74" s="63"/>
      <c r="AYQ74" s="63"/>
      <c r="AYR74" s="63"/>
      <c r="AYS74" s="63"/>
      <c r="AYT74" s="63"/>
      <c r="AYU74" s="63"/>
      <c r="AYV74" s="63"/>
      <c r="AYW74" s="63"/>
      <c r="AYX74" s="63"/>
      <c r="AYY74" s="63"/>
      <c r="AYZ74" s="63"/>
      <c r="AZA74" s="63"/>
      <c r="AZB74" s="63"/>
      <c r="AZC74" s="63"/>
      <c r="AZD74" s="63"/>
      <c r="AZE74" s="63"/>
      <c r="AZF74" s="63"/>
      <c r="AZG74" s="63"/>
      <c r="AZH74" s="63"/>
      <c r="AZI74" s="63"/>
      <c r="AZJ74" s="63"/>
      <c r="AZK74" s="63"/>
      <c r="AZL74" s="63"/>
      <c r="AZM74" s="63"/>
      <c r="AZN74" s="63"/>
      <c r="AZO74" s="63"/>
      <c r="AZP74" s="63"/>
      <c r="AZQ74" s="63"/>
      <c r="AZR74" s="63"/>
      <c r="AZS74" s="63"/>
      <c r="AZT74" s="63"/>
      <c r="AZU74" s="63"/>
      <c r="AZV74" s="63"/>
      <c r="AZW74" s="63"/>
      <c r="AZX74" s="63"/>
      <c r="AZY74" s="63"/>
      <c r="AZZ74" s="63"/>
      <c r="BAA74" s="63"/>
      <c r="BAB74" s="63"/>
      <c r="BAC74" s="63"/>
      <c r="BAD74" s="63"/>
      <c r="BAE74" s="63"/>
      <c r="BAF74" s="63"/>
      <c r="BAG74" s="63"/>
      <c r="BAH74" s="63"/>
      <c r="BAI74" s="63"/>
      <c r="BAJ74" s="63"/>
      <c r="BAK74" s="63"/>
      <c r="BAL74" s="63"/>
      <c r="BAM74" s="63"/>
      <c r="BAN74" s="63"/>
      <c r="BAO74" s="63"/>
      <c r="BAP74" s="63"/>
      <c r="BAQ74" s="63"/>
      <c r="BAR74" s="63"/>
      <c r="BAS74" s="63"/>
      <c r="BAT74" s="63"/>
      <c r="BAU74" s="63"/>
      <c r="BAV74" s="63"/>
      <c r="BAW74" s="63"/>
      <c r="BAX74" s="63"/>
      <c r="BAY74" s="63"/>
      <c r="BAZ74" s="63"/>
      <c r="BBA74" s="63"/>
      <c r="BBB74" s="63"/>
      <c r="BBC74" s="63"/>
      <c r="BBD74" s="63"/>
      <c r="BBE74" s="63"/>
      <c r="BBF74" s="63"/>
      <c r="BBG74" s="63"/>
      <c r="BBH74" s="63"/>
      <c r="BBI74" s="63"/>
      <c r="BBJ74" s="63"/>
      <c r="BBK74" s="63"/>
      <c r="BBL74" s="63"/>
      <c r="BBM74" s="63"/>
      <c r="BBN74" s="63"/>
      <c r="BBO74" s="63"/>
      <c r="BBP74" s="63"/>
      <c r="BBQ74" s="63"/>
      <c r="BBR74" s="63"/>
      <c r="BBS74" s="63"/>
      <c r="BBT74" s="63"/>
      <c r="BBU74" s="63"/>
      <c r="BBV74" s="63"/>
      <c r="BBW74" s="63"/>
      <c r="BBX74" s="63"/>
      <c r="BBY74" s="63"/>
      <c r="BBZ74" s="63"/>
      <c r="BCA74" s="63"/>
      <c r="BCB74" s="63"/>
      <c r="BCC74" s="63"/>
      <c r="BCD74" s="63"/>
      <c r="BCE74" s="63"/>
      <c r="BCF74" s="63"/>
      <c r="BCG74" s="63"/>
      <c r="BCH74" s="63"/>
      <c r="BCI74" s="63"/>
      <c r="BCJ74" s="63"/>
      <c r="BCK74" s="63"/>
      <c r="BCL74" s="63"/>
      <c r="BCM74" s="63"/>
      <c r="BCN74" s="63"/>
      <c r="BCO74" s="63"/>
      <c r="BCP74" s="63"/>
      <c r="BCQ74" s="63"/>
      <c r="BCR74" s="63"/>
      <c r="BCS74" s="63"/>
      <c r="BCT74" s="63"/>
      <c r="BCU74" s="63"/>
      <c r="BCV74" s="63"/>
      <c r="BCW74" s="63"/>
      <c r="BCX74" s="63"/>
      <c r="BCY74" s="63"/>
      <c r="BCZ74" s="63"/>
      <c r="BDA74" s="63"/>
      <c r="BDB74" s="63"/>
      <c r="BDC74" s="63"/>
      <c r="BDD74" s="63"/>
      <c r="BDE74" s="63"/>
      <c r="BDF74" s="63"/>
      <c r="BDG74" s="63"/>
      <c r="BDH74" s="63"/>
      <c r="BDI74" s="63"/>
      <c r="BDJ74" s="63"/>
      <c r="BDK74" s="63"/>
      <c r="BDL74" s="63"/>
      <c r="BDM74" s="63"/>
      <c r="BDN74" s="63"/>
      <c r="BDO74" s="63"/>
      <c r="BDP74" s="63"/>
      <c r="BDQ74" s="63"/>
      <c r="BDR74" s="63"/>
      <c r="BDS74" s="63"/>
      <c r="BDT74" s="63"/>
      <c r="BDU74" s="63"/>
      <c r="BDV74" s="63"/>
      <c r="BDW74" s="63"/>
      <c r="BDX74" s="63"/>
      <c r="BDY74" s="63"/>
      <c r="BDZ74" s="63"/>
      <c r="BEA74" s="63"/>
      <c r="BEB74" s="63"/>
      <c r="BEC74" s="63"/>
      <c r="BED74" s="63"/>
      <c r="BEE74" s="63"/>
      <c r="BEF74" s="63"/>
      <c r="BEG74" s="63"/>
      <c r="BEH74" s="63"/>
      <c r="BEI74" s="63"/>
      <c r="BEJ74" s="63"/>
      <c r="BEK74" s="63"/>
      <c r="BEL74" s="63"/>
      <c r="BEM74" s="63"/>
      <c r="BEN74" s="63"/>
      <c r="BEO74" s="63"/>
      <c r="BEP74" s="63"/>
      <c r="BEQ74" s="63"/>
      <c r="BER74" s="63"/>
      <c r="BES74" s="63"/>
      <c r="BET74" s="63"/>
      <c r="BEU74" s="63"/>
      <c r="BEV74" s="63"/>
      <c r="BEW74" s="63"/>
      <c r="BEX74" s="63"/>
      <c r="BEY74" s="63"/>
      <c r="BEZ74" s="63"/>
      <c r="BFA74" s="63"/>
      <c r="BFB74" s="63"/>
      <c r="BFC74" s="63"/>
      <c r="BFD74" s="63"/>
      <c r="BFE74" s="63"/>
      <c r="BFF74" s="63"/>
      <c r="BFG74" s="63"/>
      <c r="BFH74" s="63"/>
      <c r="BFI74" s="63"/>
      <c r="BFJ74" s="63"/>
      <c r="BFK74" s="63"/>
      <c r="BFL74" s="63"/>
      <c r="BFM74" s="63"/>
      <c r="BFN74" s="63"/>
      <c r="BFO74" s="63"/>
      <c r="BFP74" s="63"/>
      <c r="BFQ74" s="63"/>
      <c r="BFR74" s="63"/>
      <c r="BFS74" s="63"/>
      <c r="BFT74" s="63"/>
      <c r="BFU74" s="63"/>
      <c r="BFV74" s="63"/>
      <c r="BFW74" s="63"/>
      <c r="BFX74" s="63"/>
      <c r="BFY74" s="63"/>
      <c r="BFZ74" s="63"/>
      <c r="BGA74" s="63"/>
      <c r="BGB74" s="63"/>
      <c r="BGC74" s="63"/>
      <c r="BGD74" s="63"/>
      <c r="BGE74" s="63"/>
      <c r="BGF74" s="63"/>
      <c r="BGG74" s="63"/>
      <c r="BGH74" s="63"/>
      <c r="BGI74" s="63"/>
      <c r="BGJ74" s="63"/>
      <c r="BGK74" s="63"/>
      <c r="BGL74" s="63"/>
      <c r="BGM74" s="63"/>
      <c r="BGN74" s="63"/>
      <c r="BGO74" s="63"/>
      <c r="BGP74" s="63"/>
      <c r="BGQ74" s="63"/>
      <c r="BGR74" s="63"/>
      <c r="BGS74" s="63"/>
      <c r="BGT74" s="63"/>
      <c r="BGU74" s="63"/>
      <c r="BGV74" s="63"/>
      <c r="BGW74" s="63"/>
      <c r="BGX74" s="63"/>
      <c r="BGY74" s="63"/>
      <c r="BGZ74" s="63"/>
      <c r="BHA74" s="63"/>
      <c r="BHB74" s="63"/>
      <c r="BHC74" s="63"/>
      <c r="BHD74" s="63"/>
      <c r="BHE74" s="63"/>
      <c r="BHF74" s="63"/>
      <c r="BHG74" s="63"/>
      <c r="BHH74" s="63"/>
      <c r="BHI74" s="63"/>
      <c r="BHJ74" s="63"/>
      <c r="BHK74" s="63"/>
      <c r="BHL74" s="63"/>
      <c r="BHM74" s="63"/>
      <c r="BHN74" s="63"/>
      <c r="BHO74" s="63"/>
      <c r="BHP74" s="63"/>
      <c r="BHQ74" s="63"/>
      <c r="BHR74" s="63"/>
      <c r="BHS74" s="63"/>
      <c r="BHT74" s="63"/>
      <c r="BHU74" s="63"/>
      <c r="BHV74" s="63"/>
      <c r="BHW74" s="63"/>
      <c r="BHX74" s="63"/>
      <c r="BHY74" s="63"/>
      <c r="BHZ74" s="63"/>
      <c r="BIA74" s="63"/>
      <c r="BIB74" s="63"/>
      <c r="BIC74" s="63"/>
      <c r="BID74" s="63"/>
      <c r="BIE74" s="63"/>
      <c r="BIF74" s="63"/>
      <c r="BIG74" s="63"/>
      <c r="BIH74" s="63"/>
      <c r="BII74" s="63"/>
      <c r="BIJ74" s="63"/>
      <c r="BIK74" s="63"/>
      <c r="BIL74" s="63"/>
      <c r="BIM74" s="63"/>
      <c r="BIN74" s="63"/>
      <c r="BIO74" s="63"/>
      <c r="BIP74" s="63"/>
      <c r="BIQ74" s="63"/>
      <c r="BIR74" s="63"/>
      <c r="BIS74" s="63"/>
      <c r="BIT74" s="63"/>
      <c r="BIU74" s="63"/>
      <c r="BIV74" s="63"/>
      <c r="BIW74" s="63"/>
      <c r="BIX74" s="63"/>
      <c r="BIY74" s="63"/>
      <c r="BIZ74" s="63"/>
      <c r="BJA74" s="63"/>
      <c r="BJB74" s="63"/>
      <c r="BJC74" s="63"/>
      <c r="BJD74" s="63"/>
      <c r="BJE74" s="63"/>
      <c r="BJF74" s="63"/>
      <c r="BJG74" s="63"/>
      <c r="BJH74" s="63"/>
      <c r="BJI74" s="63"/>
      <c r="BJJ74" s="63"/>
      <c r="BJK74" s="63"/>
      <c r="BJL74" s="63"/>
      <c r="BJM74" s="63"/>
      <c r="BJN74" s="63"/>
      <c r="BJO74" s="63"/>
      <c r="BJP74" s="63"/>
      <c r="BJQ74" s="63"/>
      <c r="BJR74" s="63"/>
      <c r="BJS74" s="63"/>
      <c r="BJT74" s="63"/>
      <c r="BJU74" s="63"/>
      <c r="BJV74" s="63"/>
      <c r="BJW74" s="63"/>
      <c r="BJX74" s="63"/>
      <c r="BJY74" s="63"/>
      <c r="BJZ74" s="63"/>
      <c r="BKA74" s="63"/>
      <c r="BKB74" s="63"/>
      <c r="BKC74" s="63"/>
      <c r="BKD74" s="63"/>
      <c r="BKE74" s="63"/>
      <c r="BKF74" s="63"/>
      <c r="BKG74" s="63"/>
      <c r="BKH74" s="63"/>
      <c r="BKI74" s="63"/>
      <c r="BKJ74" s="63"/>
      <c r="BKK74" s="63"/>
      <c r="BKL74" s="63"/>
      <c r="BKM74" s="63"/>
      <c r="BKN74" s="63"/>
      <c r="BKO74" s="63"/>
      <c r="BKP74" s="63"/>
      <c r="BKQ74" s="63"/>
      <c r="BKR74" s="63"/>
      <c r="BKS74" s="63"/>
      <c r="BKT74" s="63"/>
      <c r="BKU74" s="63"/>
      <c r="BKV74" s="63"/>
      <c r="BKW74" s="63"/>
      <c r="BKX74" s="63"/>
      <c r="BKY74" s="63"/>
      <c r="BKZ74" s="63"/>
      <c r="BLA74" s="63"/>
      <c r="BLB74" s="63"/>
      <c r="BLC74" s="63"/>
      <c r="BLD74" s="63"/>
      <c r="BLE74" s="63"/>
      <c r="BLF74" s="63"/>
      <c r="BLG74" s="63"/>
      <c r="BLH74" s="63"/>
      <c r="BLI74" s="63"/>
      <c r="BLJ74" s="63"/>
      <c r="BLK74" s="63"/>
      <c r="BLL74" s="63"/>
      <c r="BLM74" s="63"/>
      <c r="BLN74" s="63"/>
      <c r="BLO74" s="63"/>
      <c r="BLP74" s="63"/>
      <c r="BLQ74" s="63"/>
      <c r="BLR74" s="63"/>
      <c r="BLS74" s="63"/>
      <c r="BLT74" s="63"/>
      <c r="BLU74" s="63"/>
      <c r="BLV74" s="63"/>
      <c r="BLW74" s="63"/>
      <c r="BLX74" s="63"/>
      <c r="BLY74" s="63"/>
      <c r="BLZ74" s="63"/>
      <c r="BMA74" s="63"/>
      <c r="BMB74" s="63"/>
      <c r="BMC74" s="63"/>
      <c r="BMD74" s="63"/>
      <c r="BME74" s="63"/>
    </row>
    <row r="75" spans="1:1695" s="1" customFormat="1" ht="15" hidden="1" customHeight="1" x14ac:dyDescent="0.25">
      <c r="A75" s="107" t="s">
        <v>268</v>
      </c>
      <c r="B75" s="119" t="e">
        <f>VLOOKUP(A75,'Tirantes - Executados'!$A$8:$M$404,10,FALSE)</f>
        <v>#N/A</v>
      </c>
      <c r="C75" s="133" t="e">
        <f>VLOOKUP(A75,'Tirantes - Executados'!$A$1:$M$405,17,FALSE)</f>
        <v>#N/A</v>
      </c>
      <c r="D75" s="122" t="e">
        <f>VLOOKUP(A75,'Tirantes - Executados'!$A$8:$M$404,18,FALSE)</f>
        <v>#N/A</v>
      </c>
      <c r="E75" s="133" t="e">
        <f>VLOOKUP(A75,'Tirantes - Executados'!$A$1:$M$405,19,FALSE)</f>
        <v>#N/A</v>
      </c>
      <c r="F75" s="122" t="e">
        <f>VLOOKUP(A75,'Tirantes - Executados'!$A$8:$M$404,20,FALSE)</f>
        <v>#N/A</v>
      </c>
      <c r="G75" s="133" t="e">
        <f>VLOOKUP(A75,'Tirantes - Executados'!$A$1:$M$405,21,FALSE)</f>
        <v>#N/A</v>
      </c>
      <c r="H75" s="122" t="e">
        <f>VLOOKUP(A75,'Tirantes - Executados'!$A$8:$M$404,22,FALSE)</f>
        <v>#N/A</v>
      </c>
      <c r="I75" s="133" t="e">
        <f>VLOOKUP(A75,'Tirantes - Executados'!$A$1:$M$405,23,FALSE)</f>
        <v>#N/A</v>
      </c>
      <c r="J75" s="122" t="e">
        <f>VLOOKUP(A75,'Tirantes - Executados'!$A$8:$M$404,24,FALSE)</f>
        <v>#N/A</v>
      </c>
      <c r="K75" s="108" t="e">
        <f>VLOOKUP(A75,'Tirantes - Executados'!$A$8:$M$404,11,FALSE)</f>
        <v>#N/A</v>
      </c>
      <c r="L75" s="133" t="e">
        <f>VLOOKUP(A75,'Tirantes - Executados'!$A$1:$M$405,28,FALSE)</f>
        <v>#N/A</v>
      </c>
      <c r="M75" s="122" t="e">
        <f>VLOOKUP(A75,'Tirantes - Executados'!$A$8:$M$404,29,FALSE)</f>
        <v>#N/A</v>
      </c>
      <c r="N75" s="133" t="e">
        <f>VLOOKUP(A75,'Tirantes - Executados'!$A$1:$M$405,30,FALSE)</f>
        <v>#N/A</v>
      </c>
      <c r="O75" s="122" t="e">
        <f>VLOOKUP(A75,'Tirantes - Executados'!$A$8:$M$404,31,FALSE)</f>
        <v>#N/A</v>
      </c>
      <c r="P75" s="133" t="e">
        <f>VLOOKUP(A75,'Tirantes - Executados'!$A$1:$M$405,32,FALSE)</f>
        <v>#N/A</v>
      </c>
      <c r="Q75" s="122" t="e">
        <f>VLOOKUP(A75,'Tirantes - Executados'!$A$8:$M$404,33,FALSE)</f>
        <v>#N/A</v>
      </c>
      <c r="R75" s="133" t="e">
        <f>VLOOKUP(A75,'Tirantes - Executados'!$A$1:$M$405,34,FALSE)</f>
        <v>#N/A</v>
      </c>
      <c r="S75" s="122" t="e">
        <f>VLOOKUP(A75,'Tirantes - Executados'!$A$8:$M$404,35,FALSE)</f>
        <v>#N/A</v>
      </c>
      <c r="T75" s="108" t="e">
        <f>VLOOKUP(A75,'Tirantes - Executados'!$A$8:$M$404,12,FALSE)</f>
        <v>#N/A</v>
      </c>
      <c r="U75" s="133" t="e">
        <f>VLOOKUP(A75,'Tirantes - Executados'!$A$1:$M$405,39,FALSE)</f>
        <v>#N/A</v>
      </c>
      <c r="V75" s="122" t="e">
        <f>VLOOKUP(A75,'Tirantes - Executados'!$A$8:$M$404,40,FALSE)</f>
        <v>#N/A</v>
      </c>
      <c r="W75" s="133" t="e">
        <f>VLOOKUP(A75,'Tirantes - Executados'!$A$1:$M$405,41,FALSE)</f>
        <v>#N/A</v>
      </c>
      <c r="X75" s="122" t="e">
        <f>VLOOKUP(A75,'Tirantes - Executados'!$A$8:$M$404,42,FALSE)</f>
        <v>#N/A</v>
      </c>
      <c r="Y75" s="133" t="e">
        <f>VLOOKUP(A75,'Tirantes - Executados'!$A$1:$M$405,43,FALSE)</f>
        <v>#N/A</v>
      </c>
      <c r="Z75" s="122" t="e">
        <f>VLOOKUP(A75,'Tirantes - Executados'!$A$8:$M$404,44,FALSE)</f>
        <v>#N/A</v>
      </c>
      <c r="AA75" s="133" t="e">
        <f>VLOOKUP(A75,'Tirantes - Executados'!$A$1:$M$405,45,FALSE)</f>
        <v>#N/A</v>
      </c>
      <c r="AB75" s="132" t="e">
        <f>VLOOKUP(A75,'Tirantes - Executados'!$A$8:$M$404,46,FALSE)</f>
        <v>#N/A</v>
      </c>
      <c r="AC75" s="99" t="s">
        <v>300</v>
      </c>
      <c r="AD75" s="109" t="e">
        <f>VLOOKUP(A75,'Tirantes - Executados'!$A$8:$M$404,14,FALSE)</f>
        <v>#N/A</v>
      </c>
      <c r="AE75" s="63"/>
      <c r="AF75" s="118" t="e">
        <f>VLOOKUP(A75,'Tirantes - Executados'!$A$1:$M$569,13,FALSE)</f>
        <v>#N/A</v>
      </c>
      <c r="AG75" s="63"/>
      <c r="AH75" s="63"/>
      <c r="AI75" s="230" t="e">
        <f>VLOOKUP(A75,'Tirantes - Executados'!$A$7:$M$404,50)</f>
        <v>#REF!</v>
      </c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  <c r="FX75" s="63"/>
      <c r="FY75" s="63"/>
      <c r="FZ75" s="63"/>
      <c r="GA75" s="63"/>
      <c r="GB75" s="63"/>
      <c r="GC75" s="63"/>
      <c r="GD75" s="63"/>
      <c r="GE75" s="63"/>
      <c r="GF75" s="63"/>
      <c r="GG75" s="63"/>
      <c r="GH75" s="63"/>
      <c r="GI75" s="63"/>
      <c r="GJ75" s="63"/>
      <c r="GK75" s="63"/>
      <c r="GL75" s="63"/>
      <c r="GM75" s="63"/>
      <c r="GN75" s="63"/>
      <c r="GO75" s="63"/>
      <c r="GP75" s="63"/>
      <c r="GQ75" s="63"/>
      <c r="GR75" s="63"/>
      <c r="GS75" s="63"/>
      <c r="GT75" s="63"/>
      <c r="GU75" s="63"/>
      <c r="GV75" s="63"/>
      <c r="GW75" s="63"/>
      <c r="GX75" s="63"/>
      <c r="GY75" s="63"/>
      <c r="GZ75" s="63"/>
      <c r="HA75" s="63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  <c r="HN75" s="63"/>
      <c r="HO75" s="63"/>
      <c r="HP75" s="63"/>
      <c r="HQ75" s="63"/>
      <c r="HR75" s="63"/>
      <c r="HS75" s="63"/>
      <c r="HT75" s="63"/>
      <c r="HU75" s="63"/>
      <c r="HV75" s="63"/>
      <c r="HW75" s="63"/>
      <c r="HX75" s="63"/>
      <c r="HY75" s="63"/>
      <c r="HZ75" s="63"/>
      <c r="IA75" s="63"/>
      <c r="IB75" s="63"/>
      <c r="IC75" s="63"/>
      <c r="ID75" s="63"/>
      <c r="IE75" s="63"/>
      <c r="IF75" s="63"/>
      <c r="IG75" s="63"/>
      <c r="IH75" s="63"/>
      <c r="II75" s="63"/>
      <c r="IJ75" s="63"/>
      <c r="IK75" s="63"/>
      <c r="IL75" s="63"/>
      <c r="IM75" s="63"/>
      <c r="IN75" s="63"/>
      <c r="IO75" s="63"/>
      <c r="IP75" s="63"/>
      <c r="IQ75" s="63"/>
      <c r="IR75" s="63"/>
      <c r="IS75" s="63"/>
      <c r="IT75" s="63"/>
      <c r="IU75" s="63"/>
      <c r="IV75" s="63"/>
      <c r="IW75" s="63"/>
      <c r="IX75" s="63"/>
      <c r="IY75" s="63"/>
      <c r="IZ75" s="63"/>
      <c r="JA75" s="63"/>
      <c r="JB75" s="63"/>
      <c r="JC75" s="63"/>
      <c r="JD75" s="63"/>
      <c r="JE75" s="63"/>
      <c r="JF75" s="63"/>
      <c r="JG75" s="63"/>
      <c r="JH75" s="63"/>
      <c r="JI75" s="63"/>
      <c r="JJ75" s="63"/>
      <c r="JK75" s="63"/>
      <c r="JL75" s="63"/>
      <c r="JM75" s="63"/>
      <c r="JN75" s="63"/>
      <c r="JO75" s="63"/>
      <c r="JP75" s="63"/>
      <c r="JQ75" s="63"/>
      <c r="JR75" s="63"/>
      <c r="JS75" s="63"/>
      <c r="JT75" s="63"/>
      <c r="JU75" s="63"/>
      <c r="JV75" s="63"/>
      <c r="JW75" s="63"/>
      <c r="JX75" s="63"/>
      <c r="JY75" s="63"/>
      <c r="JZ75" s="63"/>
      <c r="KA75" s="63"/>
      <c r="KB75" s="63"/>
      <c r="KC75" s="63"/>
      <c r="KD75" s="63"/>
      <c r="KE75" s="63"/>
      <c r="KF75" s="63"/>
      <c r="KG75" s="63"/>
      <c r="KH75" s="63"/>
      <c r="KI75" s="63"/>
      <c r="KJ75" s="63"/>
      <c r="KK75" s="63"/>
      <c r="KL75" s="63"/>
      <c r="KM75" s="63"/>
      <c r="KN75" s="63"/>
      <c r="KO75" s="63"/>
      <c r="KP75" s="63"/>
      <c r="KQ75" s="63"/>
      <c r="KR75" s="63"/>
      <c r="KS75" s="63"/>
      <c r="KT75" s="63"/>
      <c r="KU75" s="63"/>
      <c r="KV75" s="63"/>
      <c r="KW75" s="63"/>
      <c r="KX75" s="63"/>
      <c r="KY75" s="63"/>
      <c r="KZ75" s="63"/>
      <c r="LA75" s="63"/>
      <c r="LB75" s="63"/>
      <c r="LC75" s="63"/>
      <c r="LD75" s="63"/>
      <c r="LE75" s="63"/>
      <c r="LF75" s="63"/>
      <c r="LG75" s="63"/>
      <c r="LH75" s="63"/>
      <c r="LI75" s="63"/>
      <c r="LJ75" s="63"/>
      <c r="LK75" s="63"/>
      <c r="LL75" s="63"/>
      <c r="LM75" s="63"/>
      <c r="LN75" s="63"/>
      <c r="LO75" s="63"/>
      <c r="LP75" s="63"/>
      <c r="LQ75" s="63"/>
      <c r="LR75" s="63"/>
      <c r="LS75" s="63"/>
      <c r="LT75" s="63"/>
      <c r="LU75" s="63"/>
      <c r="LV75" s="63"/>
      <c r="LW75" s="63"/>
      <c r="LX75" s="63"/>
      <c r="LY75" s="63"/>
      <c r="LZ75" s="63"/>
      <c r="MA75" s="63"/>
      <c r="MB75" s="63"/>
      <c r="MC75" s="63"/>
      <c r="MD75" s="63"/>
      <c r="ME75" s="63"/>
      <c r="MF75" s="63"/>
      <c r="MG75" s="63"/>
      <c r="MH75" s="63"/>
      <c r="MI75" s="63"/>
      <c r="MJ75" s="63"/>
      <c r="MK75" s="63"/>
      <c r="ML75" s="63"/>
      <c r="MM75" s="63"/>
      <c r="MN75" s="63"/>
      <c r="MO75" s="63"/>
      <c r="MP75" s="63"/>
      <c r="MQ75" s="63"/>
      <c r="MR75" s="63"/>
      <c r="MS75" s="63"/>
      <c r="MT75" s="63"/>
      <c r="MU75" s="63"/>
      <c r="MV75" s="63"/>
      <c r="MW75" s="63"/>
      <c r="MX75" s="63"/>
      <c r="MY75" s="63"/>
      <c r="MZ75" s="63"/>
      <c r="NA75" s="63"/>
      <c r="NB75" s="63"/>
      <c r="NC75" s="63"/>
      <c r="ND75" s="63"/>
      <c r="NE75" s="63"/>
      <c r="NF75" s="63"/>
      <c r="NG75" s="63"/>
      <c r="NH75" s="63"/>
      <c r="NI75" s="63"/>
      <c r="NJ75" s="63"/>
      <c r="NK75" s="63"/>
      <c r="NL75" s="63"/>
      <c r="NM75" s="63"/>
      <c r="NN75" s="63"/>
      <c r="NO75" s="63"/>
      <c r="NP75" s="63"/>
      <c r="NQ75" s="63"/>
      <c r="NR75" s="63"/>
      <c r="NS75" s="63"/>
      <c r="NT75" s="63"/>
      <c r="NU75" s="63"/>
      <c r="NV75" s="63"/>
      <c r="NW75" s="63"/>
      <c r="NX75" s="63"/>
      <c r="NY75" s="63"/>
      <c r="NZ75" s="63"/>
      <c r="OA75" s="63"/>
      <c r="OB75" s="63"/>
      <c r="OC75" s="63"/>
      <c r="OD75" s="63"/>
      <c r="OE75" s="63"/>
      <c r="OF75" s="63"/>
      <c r="OG75" s="63"/>
      <c r="OH75" s="63"/>
      <c r="OI75" s="63"/>
      <c r="OJ75" s="63"/>
      <c r="OK75" s="63"/>
      <c r="OL75" s="63"/>
      <c r="OM75" s="63"/>
      <c r="ON75" s="63"/>
      <c r="OO75" s="63"/>
      <c r="OP75" s="63"/>
      <c r="OQ75" s="63"/>
      <c r="OR75" s="63"/>
      <c r="OS75" s="63"/>
      <c r="OT75" s="63"/>
      <c r="OU75" s="63"/>
      <c r="OV75" s="63"/>
      <c r="OW75" s="63"/>
      <c r="OX75" s="63"/>
      <c r="OY75" s="63"/>
      <c r="OZ75" s="63"/>
      <c r="PA75" s="63"/>
      <c r="PB75" s="63"/>
      <c r="PC75" s="63"/>
      <c r="PD75" s="63"/>
      <c r="PE75" s="63"/>
      <c r="PF75" s="63"/>
      <c r="PG75" s="63"/>
      <c r="PH75" s="63"/>
      <c r="PI75" s="63"/>
      <c r="PJ75" s="63"/>
      <c r="PK75" s="63"/>
      <c r="PL75" s="63"/>
      <c r="PM75" s="63"/>
      <c r="PN75" s="63"/>
      <c r="PO75" s="63"/>
      <c r="PP75" s="63"/>
      <c r="PQ75" s="63"/>
      <c r="PR75" s="63"/>
      <c r="PS75" s="63"/>
      <c r="PT75" s="63"/>
      <c r="PU75" s="63"/>
      <c r="PV75" s="63"/>
      <c r="PW75" s="63"/>
      <c r="PX75" s="63"/>
      <c r="PY75" s="63"/>
      <c r="PZ75" s="63"/>
      <c r="QA75" s="63"/>
      <c r="QB75" s="63"/>
      <c r="QC75" s="63"/>
      <c r="QD75" s="63"/>
      <c r="QE75" s="63"/>
      <c r="QF75" s="63"/>
      <c r="QG75" s="63"/>
      <c r="QH75" s="63"/>
      <c r="QI75" s="63"/>
      <c r="QJ75" s="63"/>
      <c r="QK75" s="63"/>
      <c r="QL75" s="63"/>
      <c r="QM75" s="63"/>
      <c r="QN75" s="63"/>
      <c r="QO75" s="63"/>
      <c r="QP75" s="63"/>
      <c r="QQ75" s="63"/>
      <c r="QR75" s="63"/>
      <c r="QS75" s="63"/>
      <c r="QT75" s="63"/>
      <c r="QU75" s="63"/>
      <c r="QV75" s="63"/>
      <c r="QW75" s="63"/>
      <c r="QX75" s="63"/>
      <c r="QY75" s="63"/>
      <c r="QZ75" s="63"/>
      <c r="RA75" s="63"/>
      <c r="RB75" s="63"/>
      <c r="RC75" s="63"/>
      <c r="RD75" s="63"/>
      <c r="RE75" s="63"/>
      <c r="RF75" s="63"/>
      <c r="RG75" s="63"/>
      <c r="RH75" s="63"/>
      <c r="RI75" s="63"/>
      <c r="RJ75" s="63"/>
      <c r="RK75" s="63"/>
      <c r="RL75" s="63"/>
      <c r="RM75" s="63"/>
      <c r="RN75" s="63"/>
      <c r="RO75" s="63"/>
      <c r="RP75" s="63"/>
      <c r="RQ75" s="63"/>
      <c r="RR75" s="63"/>
      <c r="RS75" s="63"/>
      <c r="RT75" s="63"/>
      <c r="RU75" s="63"/>
      <c r="RV75" s="63"/>
      <c r="RW75" s="63"/>
      <c r="RX75" s="63"/>
      <c r="RY75" s="63"/>
      <c r="RZ75" s="63"/>
      <c r="SA75" s="63"/>
      <c r="SB75" s="63"/>
      <c r="SC75" s="63"/>
      <c r="SD75" s="63"/>
      <c r="SE75" s="63"/>
      <c r="SF75" s="63"/>
      <c r="SG75" s="63"/>
      <c r="SH75" s="63"/>
      <c r="SI75" s="63"/>
      <c r="SJ75" s="63"/>
      <c r="SK75" s="63"/>
      <c r="SL75" s="63"/>
      <c r="SM75" s="63"/>
      <c r="SN75" s="63"/>
      <c r="SO75" s="63"/>
      <c r="SP75" s="63"/>
      <c r="SQ75" s="63"/>
      <c r="SR75" s="63"/>
      <c r="SS75" s="63"/>
      <c r="ST75" s="63"/>
      <c r="SU75" s="63"/>
      <c r="SV75" s="63"/>
      <c r="SW75" s="63"/>
      <c r="SX75" s="63"/>
      <c r="SY75" s="63"/>
      <c r="SZ75" s="63"/>
      <c r="TA75" s="63"/>
      <c r="TB75" s="63"/>
      <c r="TC75" s="63"/>
      <c r="TD75" s="63"/>
      <c r="TE75" s="63"/>
      <c r="TF75" s="63"/>
      <c r="TG75" s="63"/>
      <c r="TH75" s="63"/>
      <c r="TI75" s="63"/>
      <c r="TJ75" s="63"/>
      <c r="TK75" s="63"/>
      <c r="TL75" s="63"/>
      <c r="TM75" s="63"/>
      <c r="TN75" s="63"/>
      <c r="TO75" s="63"/>
      <c r="TP75" s="63"/>
      <c r="TQ75" s="63"/>
      <c r="TR75" s="63"/>
      <c r="TS75" s="63"/>
      <c r="TT75" s="63"/>
      <c r="TU75" s="63"/>
      <c r="TV75" s="63"/>
      <c r="TW75" s="63"/>
      <c r="TX75" s="63"/>
      <c r="TY75" s="63"/>
      <c r="TZ75" s="63"/>
      <c r="UA75" s="63"/>
      <c r="UB75" s="63"/>
      <c r="UC75" s="63"/>
      <c r="UD75" s="63"/>
      <c r="UE75" s="63"/>
      <c r="UF75" s="63"/>
      <c r="UG75" s="63"/>
      <c r="UH75" s="63"/>
      <c r="UI75" s="63"/>
      <c r="UJ75" s="63"/>
      <c r="UK75" s="63"/>
      <c r="UL75" s="63"/>
      <c r="UM75" s="63"/>
      <c r="UN75" s="63"/>
      <c r="UO75" s="63"/>
      <c r="UP75" s="63"/>
      <c r="UQ75" s="63"/>
      <c r="UR75" s="63"/>
      <c r="US75" s="63"/>
      <c r="UT75" s="63"/>
      <c r="UU75" s="63"/>
      <c r="UV75" s="63"/>
      <c r="UW75" s="63"/>
      <c r="UX75" s="63"/>
      <c r="UY75" s="63"/>
      <c r="UZ75" s="63"/>
      <c r="VA75" s="63"/>
      <c r="VB75" s="63"/>
      <c r="VC75" s="63"/>
      <c r="VD75" s="63"/>
      <c r="VE75" s="63"/>
      <c r="VF75" s="63"/>
      <c r="VG75" s="63"/>
      <c r="VH75" s="63"/>
      <c r="VI75" s="63"/>
      <c r="VJ75" s="63"/>
      <c r="VK75" s="63"/>
      <c r="VL75" s="63"/>
      <c r="VM75" s="63"/>
      <c r="VN75" s="63"/>
      <c r="VO75" s="63"/>
      <c r="VP75" s="63"/>
      <c r="VQ75" s="63"/>
      <c r="VR75" s="63"/>
      <c r="VS75" s="63"/>
      <c r="VT75" s="63"/>
      <c r="VU75" s="63"/>
      <c r="VV75" s="63"/>
      <c r="VW75" s="63"/>
      <c r="VX75" s="63"/>
      <c r="VY75" s="63"/>
      <c r="VZ75" s="63"/>
      <c r="WA75" s="63"/>
      <c r="WB75" s="63"/>
      <c r="WC75" s="63"/>
      <c r="WD75" s="63"/>
      <c r="WE75" s="63"/>
      <c r="WF75" s="63"/>
      <c r="WG75" s="63"/>
      <c r="WH75" s="63"/>
      <c r="WI75" s="63"/>
      <c r="WJ75" s="63"/>
      <c r="WK75" s="63"/>
      <c r="WL75" s="63"/>
      <c r="WM75" s="63"/>
      <c r="WN75" s="63"/>
      <c r="WO75" s="63"/>
      <c r="WP75" s="63"/>
      <c r="WQ75" s="63"/>
      <c r="WR75" s="63"/>
      <c r="WS75" s="63"/>
      <c r="WT75" s="63"/>
      <c r="WU75" s="63"/>
      <c r="WV75" s="63"/>
      <c r="WW75" s="63"/>
      <c r="WX75" s="63"/>
      <c r="WY75" s="63"/>
      <c r="WZ75" s="63"/>
      <c r="XA75" s="63"/>
      <c r="XB75" s="63"/>
      <c r="XC75" s="63"/>
      <c r="XD75" s="63"/>
      <c r="XE75" s="63"/>
      <c r="XF75" s="63"/>
      <c r="XG75" s="63"/>
      <c r="XH75" s="63"/>
      <c r="XI75" s="63"/>
      <c r="XJ75" s="63"/>
      <c r="XK75" s="63"/>
      <c r="XL75" s="63"/>
      <c r="XM75" s="63"/>
      <c r="XN75" s="63"/>
      <c r="XO75" s="63"/>
      <c r="XP75" s="63"/>
      <c r="XQ75" s="63"/>
      <c r="XR75" s="63"/>
      <c r="XS75" s="63"/>
      <c r="XT75" s="63"/>
      <c r="XU75" s="63"/>
      <c r="XV75" s="63"/>
      <c r="XW75" s="63"/>
      <c r="XX75" s="63"/>
      <c r="XY75" s="63"/>
      <c r="XZ75" s="63"/>
      <c r="YA75" s="63"/>
      <c r="YB75" s="63"/>
      <c r="YC75" s="63"/>
      <c r="YD75" s="63"/>
      <c r="YE75" s="63"/>
      <c r="YF75" s="63"/>
      <c r="YG75" s="63"/>
      <c r="YH75" s="63"/>
      <c r="YI75" s="63"/>
      <c r="YJ75" s="63"/>
      <c r="YK75" s="63"/>
      <c r="YL75" s="63"/>
      <c r="YM75" s="63"/>
      <c r="YN75" s="63"/>
      <c r="YO75" s="63"/>
      <c r="YP75" s="63"/>
      <c r="YQ75" s="63"/>
      <c r="YR75" s="63"/>
      <c r="YS75" s="63"/>
      <c r="YT75" s="63"/>
      <c r="YU75" s="63"/>
      <c r="YV75" s="63"/>
      <c r="YW75" s="63"/>
      <c r="YX75" s="63"/>
      <c r="YY75" s="63"/>
      <c r="YZ75" s="63"/>
      <c r="ZA75" s="63"/>
      <c r="ZB75" s="63"/>
      <c r="ZC75" s="63"/>
      <c r="ZD75" s="63"/>
      <c r="ZE75" s="63"/>
      <c r="ZF75" s="63"/>
      <c r="ZG75" s="63"/>
      <c r="ZH75" s="63"/>
      <c r="ZI75" s="63"/>
      <c r="ZJ75" s="63"/>
      <c r="ZK75" s="63"/>
      <c r="ZL75" s="63"/>
      <c r="ZM75" s="63"/>
      <c r="ZN75" s="63"/>
      <c r="ZO75" s="63"/>
      <c r="ZP75" s="63"/>
      <c r="ZQ75" s="63"/>
      <c r="ZR75" s="63"/>
      <c r="ZS75" s="63"/>
      <c r="ZT75" s="63"/>
      <c r="ZU75" s="63"/>
      <c r="ZV75" s="63"/>
      <c r="ZW75" s="63"/>
      <c r="ZX75" s="63"/>
      <c r="ZY75" s="63"/>
      <c r="ZZ75" s="63"/>
      <c r="AAA75" s="63"/>
      <c r="AAB75" s="63"/>
      <c r="AAC75" s="63"/>
      <c r="AAD75" s="63"/>
      <c r="AAE75" s="63"/>
      <c r="AAF75" s="63"/>
      <c r="AAG75" s="63"/>
      <c r="AAH75" s="63"/>
      <c r="AAI75" s="63"/>
      <c r="AAJ75" s="63"/>
      <c r="AAK75" s="63"/>
      <c r="AAL75" s="63"/>
      <c r="AAM75" s="63"/>
      <c r="AAN75" s="63"/>
      <c r="AAO75" s="63"/>
      <c r="AAP75" s="63"/>
      <c r="AAQ75" s="63"/>
      <c r="AAR75" s="63"/>
      <c r="AAS75" s="63"/>
      <c r="AAT75" s="63"/>
      <c r="AAU75" s="63"/>
      <c r="AAV75" s="63"/>
      <c r="AAW75" s="63"/>
      <c r="AAX75" s="63"/>
      <c r="AAY75" s="63"/>
      <c r="AAZ75" s="63"/>
      <c r="ABA75" s="63"/>
      <c r="ABB75" s="63"/>
      <c r="ABC75" s="63"/>
      <c r="ABD75" s="63"/>
      <c r="ABE75" s="63"/>
      <c r="ABF75" s="63"/>
      <c r="ABG75" s="63"/>
      <c r="ABH75" s="63"/>
      <c r="ABI75" s="63"/>
      <c r="ABJ75" s="63"/>
      <c r="ABK75" s="63"/>
      <c r="ABL75" s="63"/>
      <c r="ABM75" s="63"/>
      <c r="ABN75" s="63"/>
      <c r="ABO75" s="63"/>
      <c r="ABP75" s="63"/>
      <c r="ABQ75" s="63"/>
      <c r="ABR75" s="63"/>
      <c r="ABS75" s="63"/>
      <c r="ABT75" s="63"/>
      <c r="ABU75" s="63"/>
      <c r="ABV75" s="63"/>
      <c r="ABW75" s="63"/>
      <c r="ABX75" s="63"/>
      <c r="ABY75" s="63"/>
      <c r="ABZ75" s="63"/>
      <c r="ACA75" s="63"/>
      <c r="ACB75" s="63"/>
      <c r="ACC75" s="63"/>
      <c r="ACD75" s="63"/>
      <c r="ACE75" s="63"/>
      <c r="ACF75" s="63"/>
      <c r="ACG75" s="63"/>
      <c r="ACH75" s="63"/>
      <c r="ACI75" s="63"/>
      <c r="ACJ75" s="63"/>
      <c r="ACK75" s="63"/>
      <c r="ACL75" s="63"/>
      <c r="ACM75" s="63"/>
      <c r="ACN75" s="63"/>
      <c r="ACO75" s="63"/>
      <c r="ACP75" s="63"/>
      <c r="ACQ75" s="63"/>
      <c r="ACR75" s="63"/>
      <c r="ACS75" s="63"/>
      <c r="ACT75" s="63"/>
      <c r="ACU75" s="63"/>
      <c r="ACV75" s="63"/>
      <c r="ACW75" s="63"/>
      <c r="ACX75" s="63"/>
      <c r="ACY75" s="63"/>
      <c r="ACZ75" s="63"/>
      <c r="ADA75" s="63"/>
      <c r="ADB75" s="63"/>
      <c r="ADC75" s="63"/>
      <c r="ADD75" s="63"/>
      <c r="ADE75" s="63"/>
      <c r="ADF75" s="63"/>
      <c r="ADG75" s="63"/>
      <c r="ADH75" s="63"/>
      <c r="ADI75" s="63"/>
      <c r="ADJ75" s="63"/>
      <c r="ADK75" s="63"/>
      <c r="ADL75" s="63"/>
      <c r="ADM75" s="63"/>
      <c r="ADN75" s="63"/>
      <c r="ADO75" s="63"/>
      <c r="ADP75" s="63"/>
      <c r="ADQ75" s="63"/>
      <c r="ADR75" s="63"/>
      <c r="ADS75" s="63"/>
      <c r="ADT75" s="63"/>
      <c r="ADU75" s="63"/>
      <c r="ADV75" s="63"/>
      <c r="ADW75" s="63"/>
      <c r="ADX75" s="63"/>
      <c r="ADY75" s="63"/>
      <c r="ADZ75" s="63"/>
      <c r="AEA75" s="63"/>
      <c r="AEB75" s="63"/>
      <c r="AEC75" s="63"/>
      <c r="AED75" s="63"/>
      <c r="AEE75" s="63"/>
      <c r="AEF75" s="63"/>
      <c r="AEG75" s="63"/>
      <c r="AEH75" s="63"/>
      <c r="AEI75" s="63"/>
      <c r="AEJ75" s="63"/>
      <c r="AEK75" s="63"/>
      <c r="AEL75" s="63"/>
      <c r="AEM75" s="63"/>
      <c r="AEN75" s="63"/>
      <c r="AEO75" s="63"/>
      <c r="AEP75" s="63"/>
      <c r="AEQ75" s="63"/>
      <c r="AER75" s="63"/>
      <c r="AES75" s="63"/>
      <c r="AET75" s="63"/>
      <c r="AEU75" s="63"/>
      <c r="AEV75" s="63"/>
      <c r="AEW75" s="63"/>
      <c r="AEX75" s="63"/>
      <c r="AEY75" s="63"/>
      <c r="AEZ75" s="63"/>
      <c r="AFA75" s="63"/>
      <c r="AFB75" s="63"/>
      <c r="AFC75" s="63"/>
      <c r="AFD75" s="63"/>
      <c r="AFE75" s="63"/>
      <c r="AFF75" s="63"/>
      <c r="AFG75" s="63"/>
      <c r="AFH75" s="63"/>
      <c r="AFI75" s="63"/>
      <c r="AFJ75" s="63"/>
      <c r="AFK75" s="63"/>
      <c r="AFL75" s="63"/>
      <c r="AFM75" s="63"/>
      <c r="AFN75" s="63"/>
      <c r="AFO75" s="63"/>
      <c r="AFP75" s="63"/>
      <c r="AFQ75" s="63"/>
      <c r="AFR75" s="63"/>
      <c r="AFS75" s="63"/>
      <c r="AFT75" s="63"/>
      <c r="AFU75" s="63"/>
      <c r="AFV75" s="63"/>
      <c r="AFW75" s="63"/>
      <c r="AFX75" s="63"/>
      <c r="AFY75" s="63"/>
      <c r="AFZ75" s="63"/>
      <c r="AGA75" s="63"/>
      <c r="AGB75" s="63"/>
      <c r="AGC75" s="63"/>
      <c r="AGD75" s="63"/>
      <c r="AGE75" s="63"/>
      <c r="AGF75" s="63"/>
      <c r="AGG75" s="63"/>
      <c r="AGH75" s="63"/>
      <c r="AGI75" s="63"/>
      <c r="AGJ75" s="63"/>
      <c r="AGK75" s="63"/>
      <c r="AGL75" s="63"/>
      <c r="AGM75" s="63"/>
      <c r="AGN75" s="63"/>
      <c r="AGO75" s="63"/>
      <c r="AGP75" s="63"/>
      <c r="AGQ75" s="63"/>
      <c r="AGR75" s="63"/>
      <c r="AGS75" s="63"/>
      <c r="AGT75" s="63"/>
      <c r="AGU75" s="63"/>
      <c r="AGV75" s="63"/>
      <c r="AGW75" s="63"/>
      <c r="AGX75" s="63"/>
      <c r="AGY75" s="63"/>
      <c r="AGZ75" s="63"/>
      <c r="AHA75" s="63"/>
      <c r="AHB75" s="63"/>
      <c r="AHC75" s="63"/>
      <c r="AHD75" s="63"/>
      <c r="AHE75" s="63"/>
      <c r="AHF75" s="63"/>
      <c r="AHG75" s="63"/>
      <c r="AHH75" s="63"/>
      <c r="AHI75" s="63"/>
      <c r="AHJ75" s="63"/>
      <c r="AHK75" s="63"/>
      <c r="AHL75" s="63"/>
      <c r="AHM75" s="63"/>
      <c r="AHN75" s="63"/>
      <c r="AHO75" s="63"/>
      <c r="AHP75" s="63"/>
      <c r="AHQ75" s="63"/>
      <c r="AHR75" s="63"/>
      <c r="AHS75" s="63"/>
      <c r="AHT75" s="63"/>
      <c r="AHU75" s="63"/>
      <c r="AHV75" s="63"/>
      <c r="AHW75" s="63"/>
      <c r="AHX75" s="63"/>
      <c r="AHY75" s="63"/>
      <c r="AHZ75" s="63"/>
      <c r="AIA75" s="63"/>
      <c r="AIB75" s="63"/>
      <c r="AIC75" s="63"/>
      <c r="AID75" s="63"/>
      <c r="AIE75" s="63"/>
      <c r="AIF75" s="63"/>
      <c r="AIG75" s="63"/>
      <c r="AIH75" s="63"/>
      <c r="AII75" s="63"/>
      <c r="AIJ75" s="63"/>
      <c r="AIK75" s="63"/>
      <c r="AIL75" s="63"/>
      <c r="AIM75" s="63"/>
      <c r="AIN75" s="63"/>
      <c r="AIO75" s="63"/>
      <c r="AIP75" s="63"/>
      <c r="AIQ75" s="63"/>
      <c r="AIR75" s="63"/>
      <c r="AIS75" s="63"/>
      <c r="AIT75" s="63"/>
      <c r="AIU75" s="63"/>
      <c r="AIV75" s="63"/>
      <c r="AIW75" s="63"/>
      <c r="AIX75" s="63"/>
      <c r="AIY75" s="63"/>
      <c r="AIZ75" s="63"/>
      <c r="AJA75" s="63"/>
      <c r="AJB75" s="63"/>
      <c r="AJC75" s="63"/>
      <c r="AJD75" s="63"/>
      <c r="AJE75" s="63"/>
      <c r="AJF75" s="63"/>
      <c r="AJG75" s="63"/>
      <c r="AJH75" s="63"/>
      <c r="AJI75" s="63"/>
      <c r="AJJ75" s="63"/>
      <c r="AJK75" s="63"/>
      <c r="AJL75" s="63"/>
      <c r="AJM75" s="63"/>
      <c r="AJN75" s="63"/>
      <c r="AJO75" s="63"/>
      <c r="AJP75" s="63"/>
      <c r="AJQ75" s="63"/>
      <c r="AJR75" s="63"/>
      <c r="AJS75" s="63"/>
      <c r="AJT75" s="63"/>
      <c r="AJU75" s="63"/>
      <c r="AJV75" s="63"/>
      <c r="AJW75" s="63"/>
      <c r="AJX75" s="63"/>
      <c r="AJY75" s="63"/>
      <c r="AJZ75" s="63"/>
      <c r="AKA75" s="63"/>
      <c r="AKB75" s="63"/>
      <c r="AKC75" s="63"/>
      <c r="AKD75" s="63"/>
      <c r="AKE75" s="63"/>
      <c r="AKF75" s="63"/>
      <c r="AKG75" s="63"/>
      <c r="AKH75" s="63"/>
      <c r="AKI75" s="63"/>
      <c r="AKJ75" s="63"/>
      <c r="AKK75" s="63"/>
      <c r="AKL75" s="63"/>
      <c r="AKM75" s="63"/>
      <c r="AKN75" s="63"/>
      <c r="AKO75" s="63"/>
      <c r="AKP75" s="63"/>
      <c r="AKQ75" s="63"/>
      <c r="AKR75" s="63"/>
      <c r="AKS75" s="63"/>
      <c r="AKT75" s="63"/>
      <c r="AKU75" s="63"/>
      <c r="AKV75" s="63"/>
      <c r="AKW75" s="63"/>
      <c r="AKX75" s="63"/>
      <c r="AKY75" s="63"/>
      <c r="AKZ75" s="63"/>
      <c r="ALA75" s="63"/>
      <c r="ALB75" s="63"/>
      <c r="ALC75" s="63"/>
      <c r="ALD75" s="63"/>
      <c r="ALE75" s="63"/>
      <c r="ALF75" s="63"/>
      <c r="ALG75" s="63"/>
      <c r="ALH75" s="63"/>
      <c r="ALI75" s="63"/>
      <c r="ALJ75" s="63"/>
      <c r="ALK75" s="63"/>
      <c r="ALL75" s="63"/>
      <c r="ALM75" s="63"/>
      <c r="ALN75" s="63"/>
      <c r="ALO75" s="63"/>
      <c r="ALP75" s="63"/>
      <c r="ALQ75" s="63"/>
      <c r="ALR75" s="63"/>
      <c r="ALS75" s="63"/>
      <c r="ALT75" s="63"/>
      <c r="ALU75" s="63"/>
      <c r="ALV75" s="63"/>
      <c r="ALW75" s="63"/>
      <c r="ALX75" s="63"/>
      <c r="ALY75" s="63"/>
      <c r="ALZ75" s="63"/>
      <c r="AMA75" s="63"/>
      <c r="AMB75" s="63"/>
      <c r="AMC75" s="63"/>
      <c r="AMD75" s="63"/>
      <c r="AME75" s="63"/>
      <c r="AMF75" s="63"/>
      <c r="AMG75" s="63"/>
      <c r="AMH75" s="63"/>
      <c r="AMI75" s="63"/>
      <c r="AMJ75" s="63"/>
      <c r="AMK75" s="63"/>
      <c r="AML75" s="63"/>
      <c r="AMM75" s="63"/>
      <c r="AMN75" s="63"/>
      <c r="AMO75" s="63"/>
      <c r="AMP75" s="63"/>
      <c r="AMQ75" s="63"/>
      <c r="AMR75" s="63"/>
      <c r="AMS75" s="63"/>
      <c r="AMT75" s="63"/>
      <c r="AMU75" s="63"/>
      <c r="AMV75" s="63"/>
      <c r="AMW75" s="63"/>
      <c r="AMX75" s="63"/>
      <c r="AMY75" s="63"/>
      <c r="AMZ75" s="63"/>
      <c r="ANA75" s="63"/>
      <c r="ANB75" s="63"/>
      <c r="ANC75" s="63"/>
      <c r="AND75" s="63"/>
      <c r="ANE75" s="63"/>
      <c r="ANF75" s="63"/>
      <c r="ANG75" s="63"/>
      <c r="ANH75" s="63"/>
      <c r="ANI75" s="63"/>
      <c r="ANJ75" s="63"/>
      <c r="ANK75" s="63"/>
      <c r="ANL75" s="63"/>
      <c r="ANM75" s="63"/>
      <c r="ANN75" s="63"/>
      <c r="ANO75" s="63"/>
      <c r="ANP75" s="63"/>
      <c r="ANQ75" s="63"/>
      <c r="ANR75" s="63"/>
      <c r="ANS75" s="63"/>
      <c r="ANT75" s="63"/>
      <c r="ANU75" s="63"/>
      <c r="ANV75" s="63"/>
      <c r="ANW75" s="63"/>
      <c r="ANX75" s="63"/>
      <c r="ANY75" s="63"/>
      <c r="ANZ75" s="63"/>
      <c r="AOA75" s="63"/>
      <c r="AOB75" s="63"/>
      <c r="AOC75" s="63"/>
      <c r="AOD75" s="63"/>
      <c r="AOE75" s="63"/>
      <c r="AOF75" s="63"/>
      <c r="AOG75" s="63"/>
      <c r="AOH75" s="63"/>
      <c r="AOI75" s="63"/>
      <c r="AOJ75" s="63"/>
      <c r="AOK75" s="63"/>
      <c r="AOL75" s="63"/>
      <c r="AOM75" s="63"/>
      <c r="AON75" s="63"/>
      <c r="AOO75" s="63"/>
      <c r="AOP75" s="63"/>
      <c r="AOQ75" s="63"/>
      <c r="AOR75" s="63"/>
      <c r="AOS75" s="63"/>
      <c r="AOT75" s="63"/>
      <c r="AOU75" s="63"/>
      <c r="AOV75" s="63"/>
      <c r="AOW75" s="63"/>
      <c r="AOX75" s="63"/>
      <c r="AOY75" s="63"/>
      <c r="AOZ75" s="63"/>
      <c r="APA75" s="63"/>
      <c r="APB75" s="63"/>
      <c r="APC75" s="63"/>
      <c r="APD75" s="63"/>
      <c r="APE75" s="63"/>
      <c r="APF75" s="63"/>
      <c r="APG75" s="63"/>
      <c r="APH75" s="63"/>
      <c r="API75" s="63"/>
      <c r="APJ75" s="63"/>
      <c r="APK75" s="63"/>
      <c r="APL75" s="63"/>
      <c r="APM75" s="63"/>
      <c r="APN75" s="63"/>
      <c r="APO75" s="63"/>
      <c r="APP75" s="63"/>
      <c r="APQ75" s="63"/>
      <c r="APR75" s="63"/>
      <c r="APS75" s="63"/>
      <c r="APT75" s="63"/>
      <c r="APU75" s="63"/>
      <c r="APV75" s="63"/>
      <c r="APW75" s="63"/>
      <c r="APX75" s="63"/>
      <c r="APY75" s="63"/>
      <c r="APZ75" s="63"/>
      <c r="AQA75" s="63"/>
      <c r="AQB75" s="63"/>
      <c r="AQC75" s="63"/>
      <c r="AQD75" s="63"/>
      <c r="AQE75" s="63"/>
      <c r="AQF75" s="63"/>
      <c r="AQG75" s="63"/>
      <c r="AQH75" s="63"/>
      <c r="AQI75" s="63"/>
      <c r="AQJ75" s="63"/>
      <c r="AQK75" s="63"/>
      <c r="AQL75" s="63"/>
      <c r="AQM75" s="63"/>
      <c r="AQN75" s="63"/>
      <c r="AQO75" s="63"/>
      <c r="AQP75" s="63"/>
      <c r="AQQ75" s="63"/>
      <c r="AQR75" s="63"/>
      <c r="AQS75" s="63"/>
      <c r="AQT75" s="63"/>
      <c r="AQU75" s="63"/>
      <c r="AQV75" s="63"/>
      <c r="AQW75" s="63"/>
      <c r="AQX75" s="63"/>
      <c r="AQY75" s="63"/>
      <c r="AQZ75" s="63"/>
      <c r="ARA75" s="63"/>
      <c r="ARB75" s="63"/>
      <c r="ARC75" s="63"/>
      <c r="ARD75" s="63"/>
      <c r="ARE75" s="63"/>
      <c r="ARF75" s="63"/>
      <c r="ARG75" s="63"/>
      <c r="ARH75" s="63"/>
      <c r="ARI75" s="63"/>
      <c r="ARJ75" s="63"/>
      <c r="ARK75" s="63"/>
      <c r="ARL75" s="63"/>
      <c r="ARM75" s="63"/>
      <c r="ARN75" s="63"/>
      <c r="ARO75" s="63"/>
      <c r="ARP75" s="63"/>
      <c r="ARQ75" s="63"/>
      <c r="ARR75" s="63"/>
      <c r="ARS75" s="63"/>
      <c r="ART75" s="63"/>
      <c r="ARU75" s="63"/>
      <c r="ARV75" s="63"/>
      <c r="ARW75" s="63"/>
      <c r="ARX75" s="63"/>
      <c r="ARY75" s="63"/>
      <c r="ARZ75" s="63"/>
      <c r="ASA75" s="63"/>
      <c r="ASB75" s="63"/>
      <c r="ASC75" s="63"/>
      <c r="ASD75" s="63"/>
      <c r="ASE75" s="63"/>
      <c r="ASF75" s="63"/>
      <c r="ASG75" s="63"/>
      <c r="ASH75" s="63"/>
      <c r="ASI75" s="63"/>
      <c r="ASJ75" s="63"/>
      <c r="ASK75" s="63"/>
      <c r="ASL75" s="63"/>
      <c r="ASM75" s="63"/>
      <c r="ASN75" s="63"/>
      <c r="ASO75" s="63"/>
      <c r="ASP75" s="63"/>
      <c r="ASQ75" s="63"/>
      <c r="ASR75" s="63"/>
      <c r="ASS75" s="63"/>
      <c r="AST75" s="63"/>
      <c r="ASU75" s="63"/>
      <c r="ASV75" s="63"/>
      <c r="ASW75" s="63"/>
      <c r="ASX75" s="63"/>
      <c r="ASY75" s="63"/>
      <c r="ASZ75" s="63"/>
      <c r="ATA75" s="63"/>
      <c r="ATB75" s="63"/>
      <c r="ATC75" s="63"/>
      <c r="ATD75" s="63"/>
      <c r="ATE75" s="63"/>
      <c r="ATF75" s="63"/>
      <c r="ATG75" s="63"/>
      <c r="ATH75" s="63"/>
      <c r="ATI75" s="63"/>
      <c r="ATJ75" s="63"/>
      <c r="ATK75" s="63"/>
      <c r="ATL75" s="63"/>
      <c r="ATM75" s="63"/>
      <c r="ATN75" s="63"/>
      <c r="ATO75" s="63"/>
      <c r="ATP75" s="63"/>
      <c r="ATQ75" s="63"/>
      <c r="ATR75" s="63"/>
      <c r="ATS75" s="63"/>
      <c r="ATT75" s="63"/>
      <c r="ATU75" s="63"/>
      <c r="ATV75" s="63"/>
      <c r="ATW75" s="63"/>
      <c r="ATX75" s="63"/>
      <c r="ATY75" s="63"/>
      <c r="ATZ75" s="63"/>
      <c r="AUA75" s="63"/>
      <c r="AUB75" s="63"/>
      <c r="AUC75" s="63"/>
      <c r="AUD75" s="63"/>
      <c r="AUE75" s="63"/>
      <c r="AUF75" s="63"/>
      <c r="AUG75" s="63"/>
      <c r="AUH75" s="63"/>
      <c r="AUI75" s="63"/>
      <c r="AUJ75" s="63"/>
      <c r="AUK75" s="63"/>
      <c r="AUL75" s="63"/>
      <c r="AUM75" s="63"/>
      <c r="AUN75" s="63"/>
      <c r="AUO75" s="63"/>
      <c r="AUP75" s="63"/>
      <c r="AUQ75" s="63"/>
      <c r="AUR75" s="63"/>
      <c r="AUS75" s="63"/>
      <c r="AUT75" s="63"/>
      <c r="AUU75" s="63"/>
      <c r="AUV75" s="63"/>
      <c r="AUW75" s="63"/>
      <c r="AUX75" s="63"/>
      <c r="AUY75" s="63"/>
      <c r="AUZ75" s="63"/>
      <c r="AVA75" s="63"/>
      <c r="AVB75" s="63"/>
      <c r="AVC75" s="63"/>
      <c r="AVD75" s="63"/>
      <c r="AVE75" s="63"/>
      <c r="AVF75" s="63"/>
      <c r="AVG75" s="63"/>
      <c r="AVH75" s="63"/>
      <c r="AVI75" s="63"/>
      <c r="AVJ75" s="63"/>
      <c r="AVK75" s="63"/>
      <c r="AVL75" s="63"/>
      <c r="AVM75" s="63"/>
      <c r="AVN75" s="63"/>
      <c r="AVO75" s="63"/>
      <c r="AVP75" s="63"/>
      <c r="AVQ75" s="63"/>
      <c r="AVR75" s="63"/>
      <c r="AVS75" s="63"/>
      <c r="AVT75" s="63"/>
      <c r="AVU75" s="63"/>
      <c r="AVV75" s="63"/>
      <c r="AVW75" s="63"/>
      <c r="AVX75" s="63"/>
      <c r="AVY75" s="63"/>
      <c r="AVZ75" s="63"/>
      <c r="AWA75" s="63"/>
      <c r="AWB75" s="63"/>
      <c r="AWC75" s="63"/>
      <c r="AWD75" s="63"/>
      <c r="AWE75" s="63"/>
      <c r="AWF75" s="63"/>
      <c r="AWG75" s="63"/>
      <c r="AWH75" s="63"/>
      <c r="AWI75" s="63"/>
      <c r="AWJ75" s="63"/>
      <c r="AWK75" s="63"/>
      <c r="AWL75" s="63"/>
      <c r="AWM75" s="63"/>
      <c r="AWN75" s="63"/>
      <c r="AWO75" s="63"/>
      <c r="AWP75" s="63"/>
      <c r="AWQ75" s="63"/>
      <c r="AWR75" s="63"/>
      <c r="AWS75" s="63"/>
      <c r="AWT75" s="63"/>
      <c r="AWU75" s="63"/>
      <c r="AWV75" s="63"/>
      <c r="AWW75" s="63"/>
      <c r="AWX75" s="63"/>
      <c r="AWY75" s="63"/>
      <c r="AWZ75" s="63"/>
      <c r="AXA75" s="63"/>
      <c r="AXB75" s="63"/>
      <c r="AXC75" s="63"/>
      <c r="AXD75" s="63"/>
      <c r="AXE75" s="63"/>
      <c r="AXF75" s="63"/>
      <c r="AXG75" s="63"/>
      <c r="AXH75" s="63"/>
      <c r="AXI75" s="63"/>
      <c r="AXJ75" s="63"/>
      <c r="AXK75" s="63"/>
      <c r="AXL75" s="63"/>
      <c r="AXM75" s="63"/>
      <c r="AXN75" s="63"/>
      <c r="AXO75" s="63"/>
      <c r="AXP75" s="63"/>
      <c r="AXQ75" s="63"/>
      <c r="AXR75" s="63"/>
      <c r="AXS75" s="63"/>
      <c r="AXT75" s="63"/>
      <c r="AXU75" s="63"/>
      <c r="AXV75" s="63"/>
      <c r="AXW75" s="63"/>
      <c r="AXX75" s="63"/>
      <c r="AXY75" s="63"/>
      <c r="AXZ75" s="63"/>
      <c r="AYA75" s="63"/>
      <c r="AYB75" s="63"/>
      <c r="AYC75" s="63"/>
      <c r="AYD75" s="63"/>
      <c r="AYE75" s="63"/>
      <c r="AYF75" s="63"/>
      <c r="AYG75" s="63"/>
      <c r="AYH75" s="63"/>
      <c r="AYI75" s="63"/>
      <c r="AYJ75" s="63"/>
      <c r="AYK75" s="63"/>
      <c r="AYL75" s="63"/>
      <c r="AYM75" s="63"/>
      <c r="AYN75" s="63"/>
      <c r="AYO75" s="63"/>
      <c r="AYP75" s="63"/>
      <c r="AYQ75" s="63"/>
      <c r="AYR75" s="63"/>
      <c r="AYS75" s="63"/>
      <c r="AYT75" s="63"/>
      <c r="AYU75" s="63"/>
      <c r="AYV75" s="63"/>
      <c r="AYW75" s="63"/>
      <c r="AYX75" s="63"/>
      <c r="AYY75" s="63"/>
      <c r="AYZ75" s="63"/>
      <c r="AZA75" s="63"/>
      <c r="AZB75" s="63"/>
      <c r="AZC75" s="63"/>
      <c r="AZD75" s="63"/>
      <c r="AZE75" s="63"/>
      <c r="AZF75" s="63"/>
      <c r="AZG75" s="63"/>
      <c r="AZH75" s="63"/>
      <c r="AZI75" s="63"/>
      <c r="AZJ75" s="63"/>
      <c r="AZK75" s="63"/>
      <c r="AZL75" s="63"/>
      <c r="AZM75" s="63"/>
      <c r="AZN75" s="63"/>
      <c r="AZO75" s="63"/>
      <c r="AZP75" s="63"/>
      <c r="AZQ75" s="63"/>
      <c r="AZR75" s="63"/>
      <c r="AZS75" s="63"/>
      <c r="AZT75" s="63"/>
      <c r="AZU75" s="63"/>
      <c r="AZV75" s="63"/>
      <c r="AZW75" s="63"/>
      <c r="AZX75" s="63"/>
      <c r="AZY75" s="63"/>
      <c r="AZZ75" s="63"/>
      <c r="BAA75" s="63"/>
      <c r="BAB75" s="63"/>
      <c r="BAC75" s="63"/>
      <c r="BAD75" s="63"/>
      <c r="BAE75" s="63"/>
      <c r="BAF75" s="63"/>
      <c r="BAG75" s="63"/>
      <c r="BAH75" s="63"/>
      <c r="BAI75" s="63"/>
      <c r="BAJ75" s="63"/>
      <c r="BAK75" s="63"/>
      <c r="BAL75" s="63"/>
      <c r="BAM75" s="63"/>
      <c r="BAN75" s="63"/>
      <c r="BAO75" s="63"/>
      <c r="BAP75" s="63"/>
      <c r="BAQ75" s="63"/>
      <c r="BAR75" s="63"/>
      <c r="BAS75" s="63"/>
      <c r="BAT75" s="63"/>
      <c r="BAU75" s="63"/>
      <c r="BAV75" s="63"/>
      <c r="BAW75" s="63"/>
      <c r="BAX75" s="63"/>
      <c r="BAY75" s="63"/>
      <c r="BAZ75" s="63"/>
      <c r="BBA75" s="63"/>
      <c r="BBB75" s="63"/>
      <c r="BBC75" s="63"/>
      <c r="BBD75" s="63"/>
      <c r="BBE75" s="63"/>
      <c r="BBF75" s="63"/>
      <c r="BBG75" s="63"/>
      <c r="BBH75" s="63"/>
      <c r="BBI75" s="63"/>
      <c r="BBJ75" s="63"/>
      <c r="BBK75" s="63"/>
      <c r="BBL75" s="63"/>
      <c r="BBM75" s="63"/>
      <c r="BBN75" s="63"/>
      <c r="BBO75" s="63"/>
      <c r="BBP75" s="63"/>
      <c r="BBQ75" s="63"/>
      <c r="BBR75" s="63"/>
      <c r="BBS75" s="63"/>
      <c r="BBT75" s="63"/>
      <c r="BBU75" s="63"/>
      <c r="BBV75" s="63"/>
      <c r="BBW75" s="63"/>
      <c r="BBX75" s="63"/>
      <c r="BBY75" s="63"/>
      <c r="BBZ75" s="63"/>
      <c r="BCA75" s="63"/>
      <c r="BCB75" s="63"/>
      <c r="BCC75" s="63"/>
      <c r="BCD75" s="63"/>
      <c r="BCE75" s="63"/>
      <c r="BCF75" s="63"/>
      <c r="BCG75" s="63"/>
      <c r="BCH75" s="63"/>
      <c r="BCI75" s="63"/>
      <c r="BCJ75" s="63"/>
      <c r="BCK75" s="63"/>
      <c r="BCL75" s="63"/>
      <c r="BCM75" s="63"/>
      <c r="BCN75" s="63"/>
      <c r="BCO75" s="63"/>
      <c r="BCP75" s="63"/>
      <c r="BCQ75" s="63"/>
      <c r="BCR75" s="63"/>
      <c r="BCS75" s="63"/>
      <c r="BCT75" s="63"/>
      <c r="BCU75" s="63"/>
      <c r="BCV75" s="63"/>
      <c r="BCW75" s="63"/>
      <c r="BCX75" s="63"/>
      <c r="BCY75" s="63"/>
      <c r="BCZ75" s="63"/>
      <c r="BDA75" s="63"/>
      <c r="BDB75" s="63"/>
      <c r="BDC75" s="63"/>
      <c r="BDD75" s="63"/>
      <c r="BDE75" s="63"/>
      <c r="BDF75" s="63"/>
      <c r="BDG75" s="63"/>
      <c r="BDH75" s="63"/>
      <c r="BDI75" s="63"/>
      <c r="BDJ75" s="63"/>
      <c r="BDK75" s="63"/>
      <c r="BDL75" s="63"/>
      <c r="BDM75" s="63"/>
      <c r="BDN75" s="63"/>
      <c r="BDO75" s="63"/>
      <c r="BDP75" s="63"/>
      <c r="BDQ75" s="63"/>
      <c r="BDR75" s="63"/>
      <c r="BDS75" s="63"/>
      <c r="BDT75" s="63"/>
      <c r="BDU75" s="63"/>
      <c r="BDV75" s="63"/>
      <c r="BDW75" s="63"/>
      <c r="BDX75" s="63"/>
      <c r="BDY75" s="63"/>
      <c r="BDZ75" s="63"/>
      <c r="BEA75" s="63"/>
      <c r="BEB75" s="63"/>
      <c r="BEC75" s="63"/>
      <c r="BED75" s="63"/>
      <c r="BEE75" s="63"/>
      <c r="BEF75" s="63"/>
      <c r="BEG75" s="63"/>
      <c r="BEH75" s="63"/>
      <c r="BEI75" s="63"/>
      <c r="BEJ75" s="63"/>
      <c r="BEK75" s="63"/>
      <c r="BEL75" s="63"/>
      <c r="BEM75" s="63"/>
      <c r="BEN75" s="63"/>
      <c r="BEO75" s="63"/>
      <c r="BEP75" s="63"/>
      <c r="BEQ75" s="63"/>
      <c r="BER75" s="63"/>
      <c r="BES75" s="63"/>
      <c r="BET75" s="63"/>
      <c r="BEU75" s="63"/>
      <c r="BEV75" s="63"/>
      <c r="BEW75" s="63"/>
      <c r="BEX75" s="63"/>
      <c r="BEY75" s="63"/>
      <c r="BEZ75" s="63"/>
      <c r="BFA75" s="63"/>
      <c r="BFB75" s="63"/>
      <c r="BFC75" s="63"/>
      <c r="BFD75" s="63"/>
      <c r="BFE75" s="63"/>
      <c r="BFF75" s="63"/>
      <c r="BFG75" s="63"/>
      <c r="BFH75" s="63"/>
      <c r="BFI75" s="63"/>
      <c r="BFJ75" s="63"/>
      <c r="BFK75" s="63"/>
      <c r="BFL75" s="63"/>
      <c r="BFM75" s="63"/>
      <c r="BFN75" s="63"/>
      <c r="BFO75" s="63"/>
      <c r="BFP75" s="63"/>
      <c r="BFQ75" s="63"/>
      <c r="BFR75" s="63"/>
      <c r="BFS75" s="63"/>
      <c r="BFT75" s="63"/>
      <c r="BFU75" s="63"/>
      <c r="BFV75" s="63"/>
      <c r="BFW75" s="63"/>
      <c r="BFX75" s="63"/>
      <c r="BFY75" s="63"/>
      <c r="BFZ75" s="63"/>
      <c r="BGA75" s="63"/>
      <c r="BGB75" s="63"/>
      <c r="BGC75" s="63"/>
      <c r="BGD75" s="63"/>
      <c r="BGE75" s="63"/>
      <c r="BGF75" s="63"/>
      <c r="BGG75" s="63"/>
      <c r="BGH75" s="63"/>
      <c r="BGI75" s="63"/>
      <c r="BGJ75" s="63"/>
      <c r="BGK75" s="63"/>
      <c r="BGL75" s="63"/>
      <c r="BGM75" s="63"/>
      <c r="BGN75" s="63"/>
      <c r="BGO75" s="63"/>
      <c r="BGP75" s="63"/>
      <c r="BGQ75" s="63"/>
      <c r="BGR75" s="63"/>
      <c r="BGS75" s="63"/>
      <c r="BGT75" s="63"/>
      <c r="BGU75" s="63"/>
      <c r="BGV75" s="63"/>
      <c r="BGW75" s="63"/>
      <c r="BGX75" s="63"/>
      <c r="BGY75" s="63"/>
      <c r="BGZ75" s="63"/>
      <c r="BHA75" s="63"/>
      <c r="BHB75" s="63"/>
      <c r="BHC75" s="63"/>
      <c r="BHD75" s="63"/>
      <c r="BHE75" s="63"/>
      <c r="BHF75" s="63"/>
      <c r="BHG75" s="63"/>
      <c r="BHH75" s="63"/>
      <c r="BHI75" s="63"/>
      <c r="BHJ75" s="63"/>
      <c r="BHK75" s="63"/>
      <c r="BHL75" s="63"/>
      <c r="BHM75" s="63"/>
      <c r="BHN75" s="63"/>
      <c r="BHO75" s="63"/>
      <c r="BHP75" s="63"/>
      <c r="BHQ75" s="63"/>
      <c r="BHR75" s="63"/>
      <c r="BHS75" s="63"/>
      <c r="BHT75" s="63"/>
      <c r="BHU75" s="63"/>
      <c r="BHV75" s="63"/>
      <c r="BHW75" s="63"/>
      <c r="BHX75" s="63"/>
      <c r="BHY75" s="63"/>
      <c r="BHZ75" s="63"/>
      <c r="BIA75" s="63"/>
      <c r="BIB75" s="63"/>
      <c r="BIC75" s="63"/>
      <c r="BID75" s="63"/>
      <c r="BIE75" s="63"/>
      <c r="BIF75" s="63"/>
      <c r="BIG75" s="63"/>
      <c r="BIH75" s="63"/>
      <c r="BII75" s="63"/>
      <c r="BIJ75" s="63"/>
      <c r="BIK75" s="63"/>
      <c r="BIL75" s="63"/>
      <c r="BIM75" s="63"/>
      <c r="BIN75" s="63"/>
      <c r="BIO75" s="63"/>
      <c r="BIP75" s="63"/>
      <c r="BIQ75" s="63"/>
      <c r="BIR75" s="63"/>
      <c r="BIS75" s="63"/>
      <c r="BIT75" s="63"/>
      <c r="BIU75" s="63"/>
      <c r="BIV75" s="63"/>
      <c r="BIW75" s="63"/>
      <c r="BIX75" s="63"/>
      <c r="BIY75" s="63"/>
      <c r="BIZ75" s="63"/>
      <c r="BJA75" s="63"/>
      <c r="BJB75" s="63"/>
      <c r="BJC75" s="63"/>
      <c r="BJD75" s="63"/>
      <c r="BJE75" s="63"/>
      <c r="BJF75" s="63"/>
      <c r="BJG75" s="63"/>
      <c r="BJH75" s="63"/>
      <c r="BJI75" s="63"/>
      <c r="BJJ75" s="63"/>
      <c r="BJK75" s="63"/>
      <c r="BJL75" s="63"/>
      <c r="BJM75" s="63"/>
      <c r="BJN75" s="63"/>
      <c r="BJO75" s="63"/>
      <c r="BJP75" s="63"/>
      <c r="BJQ75" s="63"/>
      <c r="BJR75" s="63"/>
      <c r="BJS75" s="63"/>
      <c r="BJT75" s="63"/>
      <c r="BJU75" s="63"/>
      <c r="BJV75" s="63"/>
      <c r="BJW75" s="63"/>
      <c r="BJX75" s="63"/>
      <c r="BJY75" s="63"/>
      <c r="BJZ75" s="63"/>
      <c r="BKA75" s="63"/>
      <c r="BKB75" s="63"/>
      <c r="BKC75" s="63"/>
      <c r="BKD75" s="63"/>
      <c r="BKE75" s="63"/>
      <c r="BKF75" s="63"/>
      <c r="BKG75" s="63"/>
      <c r="BKH75" s="63"/>
      <c r="BKI75" s="63"/>
      <c r="BKJ75" s="63"/>
      <c r="BKK75" s="63"/>
      <c r="BKL75" s="63"/>
      <c r="BKM75" s="63"/>
      <c r="BKN75" s="63"/>
      <c r="BKO75" s="63"/>
      <c r="BKP75" s="63"/>
      <c r="BKQ75" s="63"/>
      <c r="BKR75" s="63"/>
      <c r="BKS75" s="63"/>
      <c r="BKT75" s="63"/>
      <c r="BKU75" s="63"/>
      <c r="BKV75" s="63"/>
      <c r="BKW75" s="63"/>
      <c r="BKX75" s="63"/>
      <c r="BKY75" s="63"/>
      <c r="BKZ75" s="63"/>
      <c r="BLA75" s="63"/>
      <c r="BLB75" s="63"/>
      <c r="BLC75" s="63"/>
      <c r="BLD75" s="63"/>
      <c r="BLE75" s="63"/>
      <c r="BLF75" s="63"/>
      <c r="BLG75" s="63"/>
      <c r="BLH75" s="63"/>
      <c r="BLI75" s="63"/>
      <c r="BLJ75" s="63"/>
      <c r="BLK75" s="63"/>
      <c r="BLL75" s="63"/>
      <c r="BLM75" s="63"/>
      <c r="BLN75" s="63"/>
      <c r="BLO75" s="63"/>
      <c r="BLP75" s="63"/>
      <c r="BLQ75" s="63"/>
      <c r="BLR75" s="63"/>
      <c r="BLS75" s="63"/>
      <c r="BLT75" s="63"/>
      <c r="BLU75" s="63"/>
      <c r="BLV75" s="63"/>
      <c r="BLW75" s="63"/>
      <c r="BLX75" s="63"/>
      <c r="BLY75" s="63"/>
      <c r="BLZ75" s="63"/>
      <c r="BMA75" s="63"/>
      <c r="BMB75" s="63"/>
      <c r="BMC75" s="63"/>
      <c r="BMD75" s="63"/>
      <c r="BME75" s="63"/>
    </row>
    <row r="76" spans="1:1695" s="1" customFormat="1" ht="15" hidden="1" customHeight="1" x14ac:dyDescent="0.25">
      <c r="A76" s="107" t="s">
        <v>269</v>
      </c>
      <c r="B76" s="119" t="e">
        <f>VLOOKUP(A76,'Tirantes - Executados'!$A$8:$M$404,10,FALSE)</f>
        <v>#N/A</v>
      </c>
      <c r="C76" s="133" t="e">
        <f>VLOOKUP(A76,'Tirantes - Executados'!$A$1:$M$405,17,FALSE)</f>
        <v>#N/A</v>
      </c>
      <c r="D76" s="122" t="e">
        <f>VLOOKUP(A76,'Tirantes - Executados'!$A$8:$M$404,18,FALSE)</f>
        <v>#N/A</v>
      </c>
      <c r="E76" s="133" t="e">
        <f>VLOOKUP(A76,'Tirantes - Executados'!$A$1:$M$405,19,FALSE)</f>
        <v>#N/A</v>
      </c>
      <c r="F76" s="122" t="e">
        <f>VLOOKUP(A76,'Tirantes - Executados'!$A$8:$M$404,20,FALSE)</f>
        <v>#N/A</v>
      </c>
      <c r="G76" s="133" t="e">
        <f>VLOOKUP(A76,'Tirantes - Executados'!$A$1:$M$405,21,FALSE)</f>
        <v>#N/A</v>
      </c>
      <c r="H76" s="122" t="e">
        <f>VLOOKUP(A76,'Tirantes - Executados'!$A$8:$M$404,22,FALSE)</f>
        <v>#N/A</v>
      </c>
      <c r="I76" s="133" t="e">
        <f>VLOOKUP(A76,'Tirantes - Executados'!$A$1:$M$405,23,FALSE)</f>
        <v>#N/A</v>
      </c>
      <c r="J76" s="122" t="e">
        <f>VLOOKUP(A76,'Tirantes - Executados'!$A$8:$M$404,24,FALSE)</f>
        <v>#N/A</v>
      </c>
      <c r="K76" s="108" t="e">
        <f>VLOOKUP(A76,'Tirantes - Executados'!$A$8:$M$404,11,FALSE)</f>
        <v>#N/A</v>
      </c>
      <c r="L76" s="133" t="e">
        <f>VLOOKUP(A76,'Tirantes - Executados'!$A$1:$M$405,28,FALSE)</f>
        <v>#N/A</v>
      </c>
      <c r="M76" s="122" t="e">
        <f>VLOOKUP(A76,'Tirantes - Executados'!$A$8:$M$404,29,FALSE)</f>
        <v>#N/A</v>
      </c>
      <c r="N76" s="133" t="e">
        <f>VLOOKUP(A76,'Tirantes - Executados'!$A$1:$M$405,30,FALSE)</f>
        <v>#N/A</v>
      </c>
      <c r="O76" s="122" t="e">
        <f>VLOOKUP(A76,'Tirantes - Executados'!$A$8:$M$404,31,FALSE)</f>
        <v>#N/A</v>
      </c>
      <c r="P76" s="133" t="e">
        <f>VLOOKUP(A76,'Tirantes - Executados'!$A$1:$M$405,32,FALSE)</f>
        <v>#N/A</v>
      </c>
      <c r="Q76" s="122" t="e">
        <f>VLOOKUP(A76,'Tirantes - Executados'!$A$8:$M$404,33,FALSE)</f>
        <v>#N/A</v>
      </c>
      <c r="R76" s="133" t="e">
        <f>VLOOKUP(A76,'Tirantes - Executados'!$A$1:$M$405,34,FALSE)</f>
        <v>#N/A</v>
      </c>
      <c r="S76" s="122" t="e">
        <f>VLOOKUP(A76,'Tirantes - Executados'!$A$8:$M$404,35,FALSE)</f>
        <v>#N/A</v>
      </c>
      <c r="T76" s="108" t="e">
        <f>VLOOKUP(A76,'Tirantes - Executados'!$A$8:$M$404,12,FALSE)</f>
        <v>#N/A</v>
      </c>
      <c r="U76" s="133" t="e">
        <f>VLOOKUP(A76,'Tirantes - Executados'!$A$1:$M$405,39,FALSE)</f>
        <v>#N/A</v>
      </c>
      <c r="V76" s="122" t="e">
        <f>VLOOKUP(A76,'Tirantes - Executados'!$A$8:$M$404,40,FALSE)</f>
        <v>#N/A</v>
      </c>
      <c r="W76" s="133" t="e">
        <f>VLOOKUP(A76,'Tirantes - Executados'!$A$1:$M$405,41,FALSE)</f>
        <v>#N/A</v>
      </c>
      <c r="X76" s="122" t="e">
        <f>VLOOKUP(A76,'Tirantes - Executados'!$A$8:$M$404,42,FALSE)</f>
        <v>#N/A</v>
      </c>
      <c r="Y76" s="133" t="e">
        <f>VLOOKUP(A76,'Tirantes - Executados'!$A$1:$M$405,43,FALSE)</f>
        <v>#N/A</v>
      </c>
      <c r="Z76" s="122" t="e">
        <f>VLOOKUP(A76,'Tirantes - Executados'!$A$8:$M$404,44,FALSE)</f>
        <v>#N/A</v>
      </c>
      <c r="AA76" s="133" t="e">
        <f>VLOOKUP(A76,'Tirantes - Executados'!$A$1:$M$405,45,FALSE)</f>
        <v>#N/A</v>
      </c>
      <c r="AB76" s="132" t="e">
        <f>VLOOKUP(A76,'Tirantes - Executados'!$A$8:$M$404,46,FALSE)</f>
        <v>#N/A</v>
      </c>
      <c r="AC76" s="99" t="s">
        <v>300</v>
      </c>
      <c r="AD76" s="109" t="e">
        <f>VLOOKUP(A76,'Tirantes - Executados'!$A$8:$M$404,14,FALSE)</f>
        <v>#N/A</v>
      </c>
      <c r="AE76" s="63"/>
      <c r="AF76" s="118" t="e">
        <f>VLOOKUP(A76,'Tirantes - Executados'!$A$1:$M$569,13,FALSE)</f>
        <v>#N/A</v>
      </c>
      <c r="AG76" s="63"/>
      <c r="AH76" s="63"/>
      <c r="AI76" s="230" t="e">
        <f>VLOOKUP(A76,'Tirantes - Executados'!$A$7:$M$404,50)</f>
        <v>#REF!</v>
      </c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  <c r="HN76" s="63"/>
      <c r="HO76" s="63"/>
      <c r="HP76" s="63"/>
      <c r="HQ76" s="63"/>
      <c r="HR76" s="63"/>
      <c r="HS76" s="63"/>
      <c r="HT76" s="63"/>
      <c r="HU76" s="63"/>
      <c r="HV76" s="63"/>
      <c r="HW76" s="63"/>
      <c r="HX76" s="63"/>
      <c r="HY76" s="63"/>
      <c r="HZ76" s="63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  <c r="IR76" s="63"/>
      <c r="IS76" s="63"/>
      <c r="IT76" s="63"/>
      <c r="IU76" s="63"/>
      <c r="IV76" s="63"/>
      <c r="IW76" s="63"/>
      <c r="IX76" s="63"/>
      <c r="IY76" s="63"/>
      <c r="IZ76" s="63"/>
      <c r="JA76" s="63"/>
      <c r="JB76" s="63"/>
      <c r="JC76" s="63"/>
      <c r="JD76" s="63"/>
      <c r="JE76" s="63"/>
      <c r="JF76" s="63"/>
      <c r="JG76" s="63"/>
      <c r="JH76" s="63"/>
      <c r="JI76" s="63"/>
      <c r="JJ76" s="63"/>
      <c r="JK76" s="63"/>
      <c r="JL76" s="63"/>
      <c r="JM76" s="63"/>
      <c r="JN76" s="63"/>
      <c r="JO76" s="63"/>
      <c r="JP76" s="63"/>
      <c r="JQ76" s="63"/>
      <c r="JR76" s="63"/>
      <c r="JS76" s="63"/>
      <c r="JT76" s="63"/>
      <c r="JU76" s="63"/>
      <c r="JV76" s="63"/>
      <c r="JW76" s="63"/>
      <c r="JX76" s="63"/>
      <c r="JY76" s="63"/>
      <c r="JZ76" s="63"/>
      <c r="KA76" s="63"/>
      <c r="KB76" s="63"/>
      <c r="KC76" s="63"/>
      <c r="KD76" s="63"/>
      <c r="KE76" s="63"/>
      <c r="KF76" s="63"/>
      <c r="KG76" s="63"/>
      <c r="KH76" s="63"/>
      <c r="KI76" s="63"/>
      <c r="KJ76" s="63"/>
      <c r="KK76" s="63"/>
      <c r="KL76" s="63"/>
      <c r="KM76" s="63"/>
      <c r="KN76" s="63"/>
      <c r="KO76" s="63"/>
      <c r="KP76" s="63"/>
      <c r="KQ76" s="63"/>
      <c r="KR76" s="63"/>
      <c r="KS76" s="63"/>
      <c r="KT76" s="63"/>
      <c r="KU76" s="63"/>
      <c r="KV76" s="63"/>
      <c r="KW76" s="63"/>
      <c r="KX76" s="63"/>
      <c r="KY76" s="63"/>
      <c r="KZ76" s="63"/>
      <c r="LA76" s="63"/>
      <c r="LB76" s="63"/>
      <c r="LC76" s="63"/>
      <c r="LD76" s="63"/>
      <c r="LE76" s="63"/>
      <c r="LF76" s="63"/>
      <c r="LG76" s="63"/>
      <c r="LH76" s="63"/>
      <c r="LI76" s="63"/>
      <c r="LJ76" s="63"/>
      <c r="LK76" s="63"/>
      <c r="LL76" s="63"/>
      <c r="LM76" s="63"/>
      <c r="LN76" s="63"/>
      <c r="LO76" s="63"/>
      <c r="LP76" s="63"/>
      <c r="LQ76" s="63"/>
      <c r="LR76" s="63"/>
      <c r="LS76" s="63"/>
      <c r="LT76" s="63"/>
      <c r="LU76" s="63"/>
      <c r="LV76" s="63"/>
      <c r="LW76" s="63"/>
      <c r="LX76" s="63"/>
      <c r="LY76" s="63"/>
      <c r="LZ76" s="63"/>
      <c r="MA76" s="63"/>
      <c r="MB76" s="63"/>
      <c r="MC76" s="63"/>
      <c r="MD76" s="63"/>
      <c r="ME76" s="63"/>
      <c r="MF76" s="63"/>
      <c r="MG76" s="63"/>
      <c r="MH76" s="63"/>
      <c r="MI76" s="63"/>
      <c r="MJ76" s="63"/>
      <c r="MK76" s="63"/>
      <c r="ML76" s="63"/>
      <c r="MM76" s="63"/>
      <c r="MN76" s="63"/>
      <c r="MO76" s="63"/>
      <c r="MP76" s="63"/>
      <c r="MQ76" s="63"/>
      <c r="MR76" s="63"/>
      <c r="MS76" s="63"/>
      <c r="MT76" s="63"/>
      <c r="MU76" s="63"/>
      <c r="MV76" s="63"/>
      <c r="MW76" s="63"/>
      <c r="MX76" s="63"/>
      <c r="MY76" s="63"/>
      <c r="MZ76" s="63"/>
      <c r="NA76" s="63"/>
      <c r="NB76" s="63"/>
      <c r="NC76" s="63"/>
      <c r="ND76" s="63"/>
      <c r="NE76" s="63"/>
      <c r="NF76" s="63"/>
      <c r="NG76" s="63"/>
      <c r="NH76" s="63"/>
      <c r="NI76" s="63"/>
      <c r="NJ76" s="63"/>
      <c r="NK76" s="63"/>
      <c r="NL76" s="63"/>
      <c r="NM76" s="63"/>
      <c r="NN76" s="63"/>
      <c r="NO76" s="63"/>
      <c r="NP76" s="63"/>
      <c r="NQ76" s="63"/>
      <c r="NR76" s="63"/>
      <c r="NS76" s="63"/>
      <c r="NT76" s="63"/>
      <c r="NU76" s="63"/>
      <c r="NV76" s="63"/>
      <c r="NW76" s="63"/>
      <c r="NX76" s="63"/>
      <c r="NY76" s="63"/>
      <c r="NZ76" s="63"/>
      <c r="OA76" s="63"/>
      <c r="OB76" s="63"/>
      <c r="OC76" s="63"/>
      <c r="OD76" s="63"/>
      <c r="OE76" s="63"/>
      <c r="OF76" s="63"/>
      <c r="OG76" s="63"/>
      <c r="OH76" s="63"/>
      <c r="OI76" s="63"/>
      <c r="OJ76" s="63"/>
      <c r="OK76" s="63"/>
      <c r="OL76" s="63"/>
      <c r="OM76" s="63"/>
      <c r="ON76" s="63"/>
      <c r="OO76" s="63"/>
      <c r="OP76" s="63"/>
      <c r="OQ76" s="63"/>
      <c r="OR76" s="63"/>
      <c r="OS76" s="63"/>
      <c r="OT76" s="63"/>
      <c r="OU76" s="63"/>
      <c r="OV76" s="63"/>
      <c r="OW76" s="63"/>
      <c r="OX76" s="63"/>
      <c r="OY76" s="63"/>
      <c r="OZ76" s="63"/>
      <c r="PA76" s="63"/>
      <c r="PB76" s="63"/>
      <c r="PC76" s="63"/>
      <c r="PD76" s="63"/>
      <c r="PE76" s="63"/>
      <c r="PF76" s="63"/>
      <c r="PG76" s="63"/>
      <c r="PH76" s="63"/>
      <c r="PI76" s="63"/>
      <c r="PJ76" s="63"/>
      <c r="PK76" s="63"/>
      <c r="PL76" s="63"/>
      <c r="PM76" s="63"/>
      <c r="PN76" s="63"/>
      <c r="PO76" s="63"/>
      <c r="PP76" s="63"/>
      <c r="PQ76" s="63"/>
      <c r="PR76" s="63"/>
      <c r="PS76" s="63"/>
      <c r="PT76" s="63"/>
      <c r="PU76" s="63"/>
      <c r="PV76" s="63"/>
      <c r="PW76" s="63"/>
      <c r="PX76" s="63"/>
      <c r="PY76" s="63"/>
      <c r="PZ76" s="63"/>
      <c r="QA76" s="63"/>
      <c r="QB76" s="63"/>
      <c r="QC76" s="63"/>
      <c r="QD76" s="63"/>
      <c r="QE76" s="63"/>
      <c r="QF76" s="63"/>
      <c r="QG76" s="63"/>
      <c r="QH76" s="63"/>
      <c r="QI76" s="63"/>
      <c r="QJ76" s="63"/>
      <c r="QK76" s="63"/>
      <c r="QL76" s="63"/>
      <c r="QM76" s="63"/>
      <c r="QN76" s="63"/>
      <c r="QO76" s="63"/>
      <c r="QP76" s="63"/>
      <c r="QQ76" s="63"/>
      <c r="QR76" s="63"/>
      <c r="QS76" s="63"/>
      <c r="QT76" s="63"/>
      <c r="QU76" s="63"/>
      <c r="QV76" s="63"/>
      <c r="QW76" s="63"/>
      <c r="QX76" s="63"/>
      <c r="QY76" s="63"/>
      <c r="QZ76" s="63"/>
      <c r="RA76" s="63"/>
      <c r="RB76" s="63"/>
      <c r="RC76" s="63"/>
      <c r="RD76" s="63"/>
      <c r="RE76" s="63"/>
      <c r="RF76" s="63"/>
      <c r="RG76" s="63"/>
      <c r="RH76" s="63"/>
      <c r="RI76" s="63"/>
      <c r="RJ76" s="63"/>
      <c r="RK76" s="63"/>
      <c r="RL76" s="63"/>
      <c r="RM76" s="63"/>
      <c r="RN76" s="63"/>
      <c r="RO76" s="63"/>
      <c r="RP76" s="63"/>
      <c r="RQ76" s="63"/>
      <c r="RR76" s="63"/>
      <c r="RS76" s="63"/>
      <c r="RT76" s="63"/>
      <c r="RU76" s="63"/>
      <c r="RV76" s="63"/>
      <c r="RW76" s="63"/>
      <c r="RX76" s="63"/>
      <c r="RY76" s="63"/>
      <c r="RZ76" s="63"/>
      <c r="SA76" s="63"/>
      <c r="SB76" s="63"/>
      <c r="SC76" s="63"/>
      <c r="SD76" s="63"/>
      <c r="SE76" s="63"/>
      <c r="SF76" s="63"/>
      <c r="SG76" s="63"/>
      <c r="SH76" s="63"/>
      <c r="SI76" s="63"/>
      <c r="SJ76" s="63"/>
      <c r="SK76" s="63"/>
      <c r="SL76" s="63"/>
      <c r="SM76" s="63"/>
      <c r="SN76" s="63"/>
      <c r="SO76" s="63"/>
      <c r="SP76" s="63"/>
      <c r="SQ76" s="63"/>
      <c r="SR76" s="63"/>
      <c r="SS76" s="63"/>
      <c r="ST76" s="63"/>
      <c r="SU76" s="63"/>
      <c r="SV76" s="63"/>
      <c r="SW76" s="63"/>
      <c r="SX76" s="63"/>
      <c r="SY76" s="63"/>
      <c r="SZ76" s="63"/>
      <c r="TA76" s="63"/>
      <c r="TB76" s="63"/>
      <c r="TC76" s="63"/>
      <c r="TD76" s="63"/>
      <c r="TE76" s="63"/>
      <c r="TF76" s="63"/>
      <c r="TG76" s="63"/>
      <c r="TH76" s="63"/>
      <c r="TI76" s="63"/>
      <c r="TJ76" s="63"/>
      <c r="TK76" s="63"/>
      <c r="TL76" s="63"/>
      <c r="TM76" s="63"/>
      <c r="TN76" s="63"/>
      <c r="TO76" s="63"/>
      <c r="TP76" s="63"/>
      <c r="TQ76" s="63"/>
      <c r="TR76" s="63"/>
      <c r="TS76" s="63"/>
      <c r="TT76" s="63"/>
      <c r="TU76" s="63"/>
      <c r="TV76" s="63"/>
      <c r="TW76" s="63"/>
      <c r="TX76" s="63"/>
      <c r="TY76" s="63"/>
      <c r="TZ76" s="63"/>
      <c r="UA76" s="63"/>
      <c r="UB76" s="63"/>
      <c r="UC76" s="63"/>
      <c r="UD76" s="63"/>
      <c r="UE76" s="63"/>
      <c r="UF76" s="63"/>
      <c r="UG76" s="63"/>
      <c r="UH76" s="63"/>
      <c r="UI76" s="63"/>
      <c r="UJ76" s="63"/>
      <c r="UK76" s="63"/>
      <c r="UL76" s="63"/>
      <c r="UM76" s="63"/>
      <c r="UN76" s="63"/>
      <c r="UO76" s="63"/>
      <c r="UP76" s="63"/>
      <c r="UQ76" s="63"/>
      <c r="UR76" s="63"/>
      <c r="US76" s="63"/>
      <c r="UT76" s="63"/>
      <c r="UU76" s="63"/>
      <c r="UV76" s="63"/>
      <c r="UW76" s="63"/>
      <c r="UX76" s="63"/>
      <c r="UY76" s="63"/>
      <c r="UZ76" s="63"/>
      <c r="VA76" s="63"/>
      <c r="VB76" s="63"/>
      <c r="VC76" s="63"/>
      <c r="VD76" s="63"/>
      <c r="VE76" s="63"/>
      <c r="VF76" s="63"/>
      <c r="VG76" s="63"/>
      <c r="VH76" s="63"/>
      <c r="VI76" s="63"/>
      <c r="VJ76" s="63"/>
      <c r="VK76" s="63"/>
      <c r="VL76" s="63"/>
      <c r="VM76" s="63"/>
      <c r="VN76" s="63"/>
      <c r="VO76" s="63"/>
      <c r="VP76" s="63"/>
      <c r="VQ76" s="63"/>
      <c r="VR76" s="63"/>
      <c r="VS76" s="63"/>
      <c r="VT76" s="63"/>
      <c r="VU76" s="63"/>
      <c r="VV76" s="63"/>
      <c r="VW76" s="63"/>
      <c r="VX76" s="63"/>
      <c r="VY76" s="63"/>
      <c r="VZ76" s="63"/>
      <c r="WA76" s="63"/>
      <c r="WB76" s="63"/>
      <c r="WC76" s="63"/>
      <c r="WD76" s="63"/>
      <c r="WE76" s="63"/>
      <c r="WF76" s="63"/>
      <c r="WG76" s="63"/>
      <c r="WH76" s="63"/>
      <c r="WI76" s="63"/>
      <c r="WJ76" s="63"/>
      <c r="WK76" s="63"/>
      <c r="WL76" s="63"/>
      <c r="WM76" s="63"/>
      <c r="WN76" s="63"/>
      <c r="WO76" s="63"/>
      <c r="WP76" s="63"/>
      <c r="WQ76" s="63"/>
      <c r="WR76" s="63"/>
      <c r="WS76" s="63"/>
      <c r="WT76" s="63"/>
      <c r="WU76" s="63"/>
      <c r="WV76" s="63"/>
      <c r="WW76" s="63"/>
      <c r="WX76" s="63"/>
      <c r="WY76" s="63"/>
      <c r="WZ76" s="63"/>
      <c r="XA76" s="63"/>
      <c r="XB76" s="63"/>
      <c r="XC76" s="63"/>
      <c r="XD76" s="63"/>
      <c r="XE76" s="63"/>
      <c r="XF76" s="63"/>
      <c r="XG76" s="63"/>
      <c r="XH76" s="63"/>
      <c r="XI76" s="63"/>
      <c r="XJ76" s="63"/>
      <c r="XK76" s="63"/>
      <c r="XL76" s="63"/>
      <c r="XM76" s="63"/>
      <c r="XN76" s="63"/>
      <c r="XO76" s="63"/>
      <c r="XP76" s="63"/>
      <c r="XQ76" s="63"/>
      <c r="XR76" s="63"/>
      <c r="XS76" s="63"/>
      <c r="XT76" s="63"/>
      <c r="XU76" s="63"/>
      <c r="XV76" s="63"/>
      <c r="XW76" s="63"/>
      <c r="XX76" s="63"/>
      <c r="XY76" s="63"/>
      <c r="XZ76" s="63"/>
      <c r="YA76" s="63"/>
      <c r="YB76" s="63"/>
      <c r="YC76" s="63"/>
      <c r="YD76" s="63"/>
      <c r="YE76" s="63"/>
      <c r="YF76" s="63"/>
      <c r="YG76" s="63"/>
      <c r="YH76" s="63"/>
      <c r="YI76" s="63"/>
      <c r="YJ76" s="63"/>
      <c r="YK76" s="63"/>
      <c r="YL76" s="63"/>
      <c r="YM76" s="63"/>
      <c r="YN76" s="63"/>
      <c r="YO76" s="63"/>
      <c r="YP76" s="63"/>
      <c r="YQ76" s="63"/>
      <c r="YR76" s="63"/>
      <c r="YS76" s="63"/>
      <c r="YT76" s="63"/>
      <c r="YU76" s="63"/>
      <c r="YV76" s="63"/>
      <c r="YW76" s="63"/>
      <c r="YX76" s="63"/>
      <c r="YY76" s="63"/>
      <c r="YZ76" s="63"/>
      <c r="ZA76" s="63"/>
      <c r="ZB76" s="63"/>
      <c r="ZC76" s="63"/>
      <c r="ZD76" s="63"/>
      <c r="ZE76" s="63"/>
      <c r="ZF76" s="63"/>
      <c r="ZG76" s="63"/>
      <c r="ZH76" s="63"/>
      <c r="ZI76" s="63"/>
      <c r="ZJ76" s="63"/>
      <c r="ZK76" s="63"/>
      <c r="ZL76" s="63"/>
      <c r="ZM76" s="63"/>
      <c r="ZN76" s="63"/>
      <c r="ZO76" s="63"/>
      <c r="ZP76" s="63"/>
      <c r="ZQ76" s="63"/>
      <c r="ZR76" s="63"/>
      <c r="ZS76" s="63"/>
      <c r="ZT76" s="63"/>
      <c r="ZU76" s="63"/>
      <c r="ZV76" s="63"/>
      <c r="ZW76" s="63"/>
      <c r="ZX76" s="63"/>
      <c r="ZY76" s="63"/>
      <c r="ZZ76" s="63"/>
      <c r="AAA76" s="63"/>
      <c r="AAB76" s="63"/>
      <c r="AAC76" s="63"/>
      <c r="AAD76" s="63"/>
      <c r="AAE76" s="63"/>
      <c r="AAF76" s="63"/>
      <c r="AAG76" s="63"/>
      <c r="AAH76" s="63"/>
      <c r="AAI76" s="63"/>
      <c r="AAJ76" s="63"/>
      <c r="AAK76" s="63"/>
      <c r="AAL76" s="63"/>
      <c r="AAM76" s="63"/>
      <c r="AAN76" s="63"/>
      <c r="AAO76" s="63"/>
      <c r="AAP76" s="63"/>
      <c r="AAQ76" s="63"/>
      <c r="AAR76" s="63"/>
      <c r="AAS76" s="63"/>
      <c r="AAT76" s="63"/>
      <c r="AAU76" s="63"/>
      <c r="AAV76" s="63"/>
      <c r="AAW76" s="63"/>
      <c r="AAX76" s="63"/>
      <c r="AAY76" s="63"/>
      <c r="AAZ76" s="63"/>
      <c r="ABA76" s="63"/>
      <c r="ABB76" s="63"/>
      <c r="ABC76" s="63"/>
      <c r="ABD76" s="63"/>
      <c r="ABE76" s="63"/>
      <c r="ABF76" s="63"/>
      <c r="ABG76" s="63"/>
      <c r="ABH76" s="63"/>
      <c r="ABI76" s="63"/>
      <c r="ABJ76" s="63"/>
      <c r="ABK76" s="63"/>
      <c r="ABL76" s="63"/>
      <c r="ABM76" s="63"/>
      <c r="ABN76" s="63"/>
      <c r="ABO76" s="63"/>
      <c r="ABP76" s="63"/>
      <c r="ABQ76" s="63"/>
      <c r="ABR76" s="63"/>
      <c r="ABS76" s="63"/>
      <c r="ABT76" s="63"/>
      <c r="ABU76" s="63"/>
      <c r="ABV76" s="63"/>
      <c r="ABW76" s="63"/>
      <c r="ABX76" s="63"/>
      <c r="ABY76" s="63"/>
      <c r="ABZ76" s="63"/>
      <c r="ACA76" s="63"/>
      <c r="ACB76" s="63"/>
      <c r="ACC76" s="63"/>
      <c r="ACD76" s="63"/>
      <c r="ACE76" s="63"/>
      <c r="ACF76" s="63"/>
      <c r="ACG76" s="63"/>
      <c r="ACH76" s="63"/>
      <c r="ACI76" s="63"/>
      <c r="ACJ76" s="63"/>
      <c r="ACK76" s="63"/>
      <c r="ACL76" s="63"/>
      <c r="ACM76" s="63"/>
      <c r="ACN76" s="63"/>
      <c r="ACO76" s="63"/>
      <c r="ACP76" s="63"/>
      <c r="ACQ76" s="63"/>
      <c r="ACR76" s="63"/>
      <c r="ACS76" s="63"/>
      <c r="ACT76" s="63"/>
      <c r="ACU76" s="63"/>
      <c r="ACV76" s="63"/>
      <c r="ACW76" s="63"/>
      <c r="ACX76" s="63"/>
      <c r="ACY76" s="63"/>
      <c r="ACZ76" s="63"/>
      <c r="ADA76" s="63"/>
      <c r="ADB76" s="63"/>
      <c r="ADC76" s="63"/>
      <c r="ADD76" s="63"/>
      <c r="ADE76" s="63"/>
      <c r="ADF76" s="63"/>
      <c r="ADG76" s="63"/>
      <c r="ADH76" s="63"/>
      <c r="ADI76" s="63"/>
      <c r="ADJ76" s="63"/>
      <c r="ADK76" s="63"/>
      <c r="ADL76" s="63"/>
      <c r="ADM76" s="63"/>
      <c r="ADN76" s="63"/>
      <c r="ADO76" s="63"/>
      <c r="ADP76" s="63"/>
      <c r="ADQ76" s="63"/>
      <c r="ADR76" s="63"/>
      <c r="ADS76" s="63"/>
      <c r="ADT76" s="63"/>
      <c r="ADU76" s="63"/>
      <c r="ADV76" s="63"/>
      <c r="ADW76" s="63"/>
      <c r="ADX76" s="63"/>
      <c r="ADY76" s="63"/>
      <c r="ADZ76" s="63"/>
      <c r="AEA76" s="63"/>
      <c r="AEB76" s="63"/>
      <c r="AEC76" s="63"/>
      <c r="AED76" s="63"/>
      <c r="AEE76" s="63"/>
      <c r="AEF76" s="63"/>
      <c r="AEG76" s="63"/>
      <c r="AEH76" s="63"/>
      <c r="AEI76" s="63"/>
      <c r="AEJ76" s="63"/>
      <c r="AEK76" s="63"/>
      <c r="AEL76" s="63"/>
      <c r="AEM76" s="63"/>
      <c r="AEN76" s="63"/>
      <c r="AEO76" s="63"/>
      <c r="AEP76" s="63"/>
      <c r="AEQ76" s="63"/>
      <c r="AER76" s="63"/>
      <c r="AES76" s="63"/>
      <c r="AET76" s="63"/>
      <c r="AEU76" s="63"/>
      <c r="AEV76" s="63"/>
      <c r="AEW76" s="63"/>
      <c r="AEX76" s="63"/>
      <c r="AEY76" s="63"/>
      <c r="AEZ76" s="63"/>
      <c r="AFA76" s="63"/>
      <c r="AFB76" s="63"/>
      <c r="AFC76" s="63"/>
      <c r="AFD76" s="63"/>
      <c r="AFE76" s="63"/>
      <c r="AFF76" s="63"/>
      <c r="AFG76" s="63"/>
      <c r="AFH76" s="63"/>
      <c r="AFI76" s="63"/>
      <c r="AFJ76" s="63"/>
      <c r="AFK76" s="63"/>
      <c r="AFL76" s="63"/>
      <c r="AFM76" s="63"/>
      <c r="AFN76" s="63"/>
      <c r="AFO76" s="63"/>
      <c r="AFP76" s="63"/>
      <c r="AFQ76" s="63"/>
      <c r="AFR76" s="63"/>
      <c r="AFS76" s="63"/>
      <c r="AFT76" s="63"/>
      <c r="AFU76" s="63"/>
      <c r="AFV76" s="63"/>
      <c r="AFW76" s="63"/>
      <c r="AFX76" s="63"/>
      <c r="AFY76" s="63"/>
      <c r="AFZ76" s="63"/>
      <c r="AGA76" s="63"/>
      <c r="AGB76" s="63"/>
      <c r="AGC76" s="63"/>
      <c r="AGD76" s="63"/>
      <c r="AGE76" s="63"/>
      <c r="AGF76" s="63"/>
      <c r="AGG76" s="63"/>
      <c r="AGH76" s="63"/>
      <c r="AGI76" s="63"/>
      <c r="AGJ76" s="63"/>
      <c r="AGK76" s="63"/>
      <c r="AGL76" s="63"/>
      <c r="AGM76" s="63"/>
      <c r="AGN76" s="63"/>
      <c r="AGO76" s="63"/>
      <c r="AGP76" s="63"/>
      <c r="AGQ76" s="63"/>
      <c r="AGR76" s="63"/>
      <c r="AGS76" s="63"/>
      <c r="AGT76" s="63"/>
      <c r="AGU76" s="63"/>
      <c r="AGV76" s="63"/>
      <c r="AGW76" s="63"/>
      <c r="AGX76" s="63"/>
      <c r="AGY76" s="63"/>
      <c r="AGZ76" s="63"/>
      <c r="AHA76" s="63"/>
      <c r="AHB76" s="63"/>
      <c r="AHC76" s="63"/>
      <c r="AHD76" s="63"/>
      <c r="AHE76" s="63"/>
      <c r="AHF76" s="63"/>
      <c r="AHG76" s="63"/>
      <c r="AHH76" s="63"/>
      <c r="AHI76" s="63"/>
      <c r="AHJ76" s="63"/>
      <c r="AHK76" s="63"/>
      <c r="AHL76" s="63"/>
      <c r="AHM76" s="63"/>
      <c r="AHN76" s="63"/>
      <c r="AHO76" s="63"/>
      <c r="AHP76" s="63"/>
      <c r="AHQ76" s="63"/>
      <c r="AHR76" s="63"/>
      <c r="AHS76" s="63"/>
      <c r="AHT76" s="63"/>
      <c r="AHU76" s="63"/>
      <c r="AHV76" s="63"/>
      <c r="AHW76" s="63"/>
      <c r="AHX76" s="63"/>
      <c r="AHY76" s="63"/>
      <c r="AHZ76" s="63"/>
      <c r="AIA76" s="63"/>
      <c r="AIB76" s="63"/>
      <c r="AIC76" s="63"/>
      <c r="AID76" s="63"/>
      <c r="AIE76" s="63"/>
      <c r="AIF76" s="63"/>
      <c r="AIG76" s="63"/>
      <c r="AIH76" s="63"/>
      <c r="AII76" s="63"/>
      <c r="AIJ76" s="63"/>
      <c r="AIK76" s="63"/>
      <c r="AIL76" s="63"/>
      <c r="AIM76" s="63"/>
      <c r="AIN76" s="63"/>
      <c r="AIO76" s="63"/>
      <c r="AIP76" s="63"/>
      <c r="AIQ76" s="63"/>
      <c r="AIR76" s="63"/>
      <c r="AIS76" s="63"/>
      <c r="AIT76" s="63"/>
      <c r="AIU76" s="63"/>
      <c r="AIV76" s="63"/>
      <c r="AIW76" s="63"/>
      <c r="AIX76" s="63"/>
      <c r="AIY76" s="63"/>
      <c r="AIZ76" s="63"/>
      <c r="AJA76" s="63"/>
      <c r="AJB76" s="63"/>
      <c r="AJC76" s="63"/>
      <c r="AJD76" s="63"/>
      <c r="AJE76" s="63"/>
      <c r="AJF76" s="63"/>
      <c r="AJG76" s="63"/>
      <c r="AJH76" s="63"/>
      <c r="AJI76" s="63"/>
      <c r="AJJ76" s="63"/>
      <c r="AJK76" s="63"/>
      <c r="AJL76" s="63"/>
      <c r="AJM76" s="63"/>
      <c r="AJN76" s="63"/>
      <c r="AJO76" s="63"/>
      <c r="AJP76" s="63"/>
      <c r="AJQ76" s="63"/>
      <c r="AJR76" s="63"/>
      <c r="AJS76" s="63"/>
      <c r="AJT76" s="63"/>
      <c r="AJU76" s="63"/>
      <c r="AJV76" s="63"/>
      <c r="AJW76" s="63"/>
      <c r="AJX76" s="63"/>
      <c r="AJY76" s="63"/>
      <c r="AJZ76" s="63"/>
      <c r="AKA76" s="63"/>
      <c r="AKB76" s="63"/>
      <c r="AKC76" s="63"/>
      <c r="AKD76" s="63"/>
      <c r="AKE76" s="63"/>
      <c r="AKF76" s="63"/>
      <c r="AKG76" s="63"/>
      <c r="AKH76" s="63"/>
      <c r="AKI76" s="63"/>
      <c r="AKJ76" s="63"/>
      <c r="AKK76" s="63"/>
      <c r="AKL76" s="63"/>
      <c r="AKM76" s="63"/>
      <c r="AKN76" s="63"/>
      <c r="AKO76" s="63"/>
      <c r="AKP76" s="63"/>
      <c r="AKQ76" s="63"/>
      <c r="AKR76" s="63"/>
      <c r="AKS76" s="63"/>
      <c r="AKT76" s="63"/>
      <c r="AKU76" s="63"/>
      <c r="AKV76" s="63"/>
      <c r="AKW76" s="63"/>
      <c r="AKX76" s="63"/>
      <c r="AKY76" s="63"/>
      <c r="AKZ76" s="63"/>
      <c r="ALA76" s="63"/>
      <c r="ALB76" s="63"/>
      <c r="ALC76" s="63"/>
      <c r="ALD76" s="63"/>
      <c r="ALE76" s="63"/>
      <c r="ALF76" s="63"/>
      <c r="ALG76" s="63"/>
      <c r="ALH76" s="63"/>
      <c r="ALI76" s="63"/>
      <c r="ALJ76" s="63"/>
      <c r="ALK76" s="63"/>
      <c r="ALL76" s="63"/>
      <c r="ALM76" s="63"/>
      <c r="ALN76" s="63"/>
      <c r="ALO76" s="63"/>
      <c r="ALP76" s="63"/>
      <c r="ALQ76" s="63"/>
      <c r="ALR76" s="63"/>
      <c r="ALS76" s="63"/>
      <c r="ALT76" s="63"/>
      <c r="ALU76" s="63"/>
      <c r="ALV76" s="63"/>
      <c r="ALW76" s="63"/>
      <c r="ALX76" s="63"/>
      <c r="ALY76" s="63"/>
      <c r="ALZ76" s="63"/>
      <c r="AMA76" s="63"/>
      <c r="AMB76" s="63"/>
      <c r="AMC76" s="63"/>
      <c r="AMD76" s="63"/>
      <c r="AME76" s="63"/>
      <c r="AMF76" s="63"/>
      <c r="AMG76" s="63"/>
      <c r="AMH76" s="63"/>
      <c r="AMI76" s="63"/>
      <c r="AMJ76" s="63"/>
      <c r="AMK76" s="63"/>
      <c r="AML76" s="63"/>
      <c r="AMM76" s="63"/>
      <c r="AMN76" s="63"/>
      <c r="AMO76" s="63"/>
      <c r="AMP76" s="63"/>
      <c r="AMQ76" s="63"/>
      <c r="AMR76" s="63"/>
      <c r="AMS76" s="63"/>
      <c r="AMT76" s="63"/>
      <c r="AMU76" s="63"/>
      <c r="AMV76" s="63"/>
      <c r="AMW76" s="63"/>
      <c r="AMX76" s="63"/>
      <c r="AMY76" s="63"/>
      <c r="AMZ76" s="63"/>
      <c r="ANA76" s="63"/>
      <c r="ANB76" s="63"/>
      <c r="ANC76" s="63"/>
      <c r="AND76" s="63"/>
      <c r="ANE76" s="63"/>
      <c r="ANF76" s="63"/>
      <c r="ANG76" s="63"/>
      <c r="ANH76" s="63"/>
      <c r="ANI76" s="63"/>
      <c r="ANJ76" s="63"/>
      <c r="ANK76" s="63"/>
      <c r="ANL76" s="63"/>
      <c r="ANM76" s="63"/>
      <c r="ANN76" s="63"/>
      <c r="ANO76" s="63"/>
      <c r="ANP76" s="63"/>
      <c r="ANQ76" s="63"/>
      <c r="ANR76" s="63"/>
      <c r="ANS76" s="63"/>
      <c r="ANT76" s="63"/>
      <c r="ANU76" s="63"/>
      <c r="ANV76" s="63"/>
      <c r="ANW76" s="63"/>
      <c r="ANX76" s="63"/>
      <c r="ANY76" s="63"/>
      <c r="ANZ76" s="63"/>
      <c r="AOA76" s="63"/>
      <c r="AOB76" s="63"/>
      <c r="AOC76" s="63"/>
      <c r="AOD76" s="63"/>
      <c r="AOE76" s="63"/>
      <c r="AOF76" s="63"/>
      <c r="AOG76" s="63"/>
      <c r="AOH76" s="63"/>
      <c r="AOI76" s="63"/>
      <c r="AOJ76" s="63"/>
      <c r="AOK76" s="63"/>
      <c r="AOL76" s="63"/>
      <c r="AOM76" s="63"/>
      <c r="AON76" s="63"/>
      <c r="AOO76" s="63"/>
      <c r="AOP76" s="63"/>
      <c r="AOQ76" s="63"/>
      <c r="AOR76" s="63"/>
      <c r="AOS76" s="63"/>
      <c r="AOT76" s="63"/>
      <c r="AOU76" s="63"/>
      <c r="AOV76" s="63"/>
      <c r="AOW76" s="63"/>
      <c r="AOX76" s="63"/>
      <c r="AOY76" s="63"/>
      <c r="AOZ76" s="63"/>
      <c r="APA76" s="63"/>
      <c r="APB76" s="63"/>
      <c r="APC76" s="63"/>
      <c r="APD76" s="63"/>
      <c r="APE76" s="63"/>
      <c r="APF76" s="63"/>
      <c r="APG76" s="63"/>
      <c r="APH76" s="63"/>
      <c r="API76" s="63"/>
      <c r="APJ76" s="63"/>
      <c r="APK76" s="63"/>
      <c r="APL76" s="63"/>
      <c r="APM76" s="63"/>
      <c r="APN76" s="63"/>
      <c r="APO76" s="63"/>
      <c r="APP76" s="63"/>
      <c r="APQ76" s="63"/>
      <c r="APR76" s="63"/>
      <c r="APS76" s="63"/>
      <c r="APT76" s="63"/>
      <c r="APU76" s="63"/>
      <c r="APV76" s="63"/>
      <c r="APW76" s="63"/>
      <c r="APX76" s="63"/>
      <c r="APY76" s="63"/>
      <c r="APZ76" s="63"/>
      <c r="AQA76" s="63"/>
      <c r="AQB76" s="63"/>
      <c r="AQC76" s="63"/>
      <c r="AQD76" s="63"/>
      <c r="AQE76" s="63"/>
      <c r="AQF76" s="63"/>
      <c r="AQG76" s="63"/>
      <c r="AQH76" s="63"/>
      <c r="AQI76" s="63"/>
      <c r="AQJ76" s="63"/>
      <c r="AQK76" s="63"/>
      <c r="AQL76" s="63"/>
      <c r="AQM76" s="63"/>
      <c r="AQN76" s="63"/>
      <c r="AQO76" s="63"/>
      <c r="AQP76" s="63"/>
      <c r="AQQ76" s="63"/>
      <c r="AQR76" s="63"/>
      <c r="AQS76" s="63"/>
      <c r="AQT76" s="63"/>
      <c r="AQU76" s="63"/>
      <c r="AQV76" s="63"/>
      <c r="AQW76" s="63"/>
      <c r="AQX76" s="63"/>
      <c r="AQY76" s="63"/>
      <c r="AQZ76" s="63"/>
      <c r="ARA76" s="63"/>
      <c r="ARB76" s="63"/>
      <c r="ARC76" s="63"/>
      <c r="ARD76" s="63"/>
      <c r="ARE76" s="63"/>
      <c r="ARF76" s="63"/>
      <c r="ARG76" s="63"/>
      <c r="ARH76" s="63"/>
      <c r="ARI76" s="63"/>
      <c r="ARJ76" s="63"/>
      <c r="ARK76" s="63"/>
      <c r="ARL76" s="63"/>
      <c r="ARM76" s="63"/>
      <c r="ARN76" s="63"/>
      <c r="ARO76" s="63"/>
      <c r="ARP76" s="63"/>
      <c r="ARQ76" s="63"/>
      <c r="ARR76" s="63"/>
      <c r="ARS76" s="63"/>
      <c r="ART76" s="63"/>
      <c r="ARU76" s="63"/>
      <c r="ARV76" s="63"/>
      <c r="ARW76" s="63"/>
      <c r="ARX76" s="63"/>
      <c r="ARY76" s="63"/>
      <c r="ARZ76" s="63"/>
      <c r="ASA76" s="63"/>
      <c r="ASB76" s="63"/>
      <c r="ASC76" s="63"/>
      <c r="ASD76" s="63"/>
      <c r="ASE76" s="63"/>
      <c r="ASF76" s="63"/>
      <c r="ASG76" s="63"/>
      <c r="ASH76" s="63"/>
      <c r="ASI76" s="63"/>
      <c r="ASJ76" s="63"/>
      <c r="ASK76" s="63"/>
      <c r="ASL76" s="63"/>
      <c r="ASM76" s="63"/>
      <c r="ASN76" s="63"/>
      <c r="ASO76" s="63"/>
      <c r="ASP76" s="63"/>
      <c r="ASQ76" s="63"/>
      <c r="ASR76" s="63"/>
      <c r="ASS76" s="63"/>
      <c r="AST76" s="63"/>
      <c r="ASU76" s="63"/>
      <c r="ASV76" s="63"/>
      <c r="ASW76" s="63"/>
      <c r="ASX76" s="63"/>
      <c r="ASY76" s="63"/>
      <c r="ASZ76" s="63"/>
      <c r="ATA76" s="63"/>
      <c r="ATB76" s="63"/>
      <c r="ATC76" s="63"/>
      <c r="ATD76" s="63"/>
      <c r="ATE76" s="63"/>
      <c r="ATF76" s="63"/>
      <c r="ATG76" s="63"/>
      <c r="ATH76" s="63"/>
      <c r="ATI76" s="63"/>
      <c r="ATJ76" s="63"/>
      <c r="ATK76" s="63"/>
      <c r="ATL76" s="63"/>
      <c r="ATM76" s="63"/>
      <c r="ATN76" s="63"/>
      <c r="ATO76" s="63"/>
      <c r="ATP76" s="63"/>
      <c r="ATQ76" s="63"/>
      <c r="ATR76" s="63"/>
      <c r="ATS76" s="63"/>
      <c r="ATT76" s="63"/>
      <c r="ATU76" s="63"/>
      <c r="ATV76" s="63"/>
      <c r="ATW76" s="63"/>
      <c r="ATX76" s="63"/>
      <c r="ATY76" s="63"/>
      <c r="ATZ76" s="63"/>
      <c r="AUA76" s="63"/>
      <c r="AUB76" s="63"/>
      <c r="AUC76" s="63"/>
      <c r="AUD76" s="63"/>
      <c r="AUE76" s="63"/>
      <c r="AUF76" s="63"/>
      <c r="AUG76" s="63"/>
      <c r="AUH76" s="63"/>
      <c r="AUI76" s="63"/>
      <c r="AUJ76" s="63"/>
      <c r="AUK76" s="63"/>
      <c r="AUL76" s="63"/>
      <c r="AUM76" s="63"/>
      <c r="AUN76" s="63"/>
      <c r="AUO76" s="63"/>
      <c r="AUP76" s="63"/>
      <c r="AUQ76" s="63"/>
      <c r="AUR76" s="63"/>
      <c r="AUS76" s="63"/>
      <c r="AUT76" s="63"/>
      <c r="AUU76" s="63"/>
      <c r="AUV76" s="63"/>
      <c r="AUW76" s="63"/>
      <c r="AUX76" s="63"/>
      <c r="AUY76" s="63"/>
      <c r="AUZ76" s="63"/>
      <c r="AVA76" s="63"/>
      <c r="AVB76" s="63"/>
      <c r="AVC76" s="63"/>
      <c r="AVD76" s="63"/>
      <c r="AVE76" s="63"/>
      <c r="AVF76" s="63"/>
      <c r="AVG76" s="63"/>
      <c r="AVH76" s="63"/>
      <c r="AVI76" s="63"/>
      <c r="AVJ76" s="63"/>
      <c r="AVK76" s="63"/>
      <c r="AVL76" s="63"/>
      <c r="AVM76" s="63"/>
      <c r="AVN76" s="63"/>
      <c r="AVO76" s="63"/>
      <c r="AVP76" s="63"/>
      <c r="AVQ76" s="63"/>
      <c r="AVR76" s="63"/>
      <c r="AVS76" s="63"/>
      <c r="AVT76" s="63"/>
      <c r="AVU76" s="63"/>
      <c r="AVV76" s="63"/>
      <c r="AVW76" s="63"/>
      <c r="AVX76" s="63"/>
      <c r="AVY76" s="63"/>
      <c r="AVZ76" s="63"/>
      <c r="AWA76" s="63"/>
      <c r="AWB76" s="63"/>
      <c r="AWC76" s="63"/>
      <c r="AWD76" s="63"/>
      <c r="AWE76" s="63"/>
      <c r="AWF76" s="63"/>
      <c r="AWG76" s="63"/>
      <c r="AWH76" s="63"/>
      <c r="AWI76" s="63"/>
      <c r="AWJ76" s="63"/>
      <c r="AWK76" s="63"/>
      <c r="AWL76" s="63"/>
      <c r="AWM76" s="63"/>
      <c r="AWN76" s="63"/>
      <c r="AWO76" s="63"/>
      <c r="AWP76" s="63"/>
      <c r="AWQ76" s="63"/>
      <c r="AWR76" s="63"/>
      <c r="AWS76" s="63"/>
      <c r="AWT76" s="63"/>
      <c r="AWU76" s="63"/>
      <c r="AWV76" s="63"/>
      <c r="AWW76" s="63"/>
      <c r="AWX76" s="63"/>
      <c r="AWY76" s="63"/>
      <c r="AWZ76" s="63"/>
      <c r="AXA76" s="63"/>
      <c r="AXB76" s="63"/>
      <c r="AXC76" s="63"/>
      <c r="AXD76" s="63"/>
      <c r="AXE76" s="63"/>
      <c r="AXF76" s="63"/>
      <c r="AXG76" s="63"/>
      <c r="AXH76" s="63"/>
      <c r="AXI76" s="63"/>
      <c r="AXJ76" s="63"/>
      <c r="AXK76" s="63"/>
      <c r="AXL76" s="63"/>
      <c r="AXM76" s="63"/>
      <c r="AXN76" s="63"/>
      <c r="AXO76" s="63"/>
      <c r="AXP76" s="63"/>
      <c r="AXQ76" s="63"/>
      <c r="AXR76" s="63"/>
      <c r="AXS76" s="63"/>
      <c r="AXT76" s="63"/>
      <c r="AXU76" s="63"/>
      <c r="AXV76" s="63"/>
      <c r="AXW76" s="63"/>
      <c r="AXX76" s="63"/>
      <c r="AXY76" s="63"/>
      <c r="AXZ76" s="63"/>
      <c r="AYA76" s="63"/>
      <c r="AYB76" s="63"/>
      <c r="AYC76" s="63"/>
      <c r="AYD76" s="63"/>
      <c r="AYE76" s="63"/>
      <c r="AYF76" s="63"/>
      <c r="AYG76" s="63"/>
      <c r="AYH76" s="63"/>
      <c r="AYI76" s="63"/>
      <c r="AYJ76" s="63"/>
      <c r="AYK76" s="63"/>
      <c r="AYL76" s="63"/>
      <c r="AYM76" s="63"/>
      <c r="AYN76" s="63"/>
      <c r="AYO76" s="63"/>
      <c r="AYP76" s="63"/>
      <c r="AYQ76" s="63"/>
      <c r="AYR76" s="63"/>
      <c r="AYS76" s="63"/>
      <c r="AYT76" s="63"/>
      <c r="AYU76" s="63"/>
      <c r="AYV76" s="63"/>
      <c r="AYW76" s="63"/>
      <c r="AYX76" s="63"/>
      <c r="AYY76" s="63"/>
      <c r="AYZ76" s="63"/>
      <c r="AZA76" s="63"/>
      <c r="AZB76" s="63"/>
      <c r="AZC76" s="63"/>
      <c r="AZD76" s="63"/>
      <c r="AZE76" s="63"/>
      <c r="AZF76" s="63"/>
      <c r="AZG76" s="63"/>
      <c r="AZH76" s="63"/>
      <c r="AZI76" s="63"/>
      <c r="AZJ76" s="63"/>
      <c r="AZK76" s="63"/>
      <c r="AZL76" s="63"/>
      <c r="AZM76" s="63"/>
      <c r="AZN76" s="63"/>
      <c r="AZO76" s="63"/>
      <c r="AZP76" s="63"/>
      <c r="AZQ76" s="63"/>
      <c r="AZR76" s="63"/>
      <c r="AZS76" s="63"/>
      <c r="AZT76" s="63"/>
      <c r="AZU76" s="63"/>
      <c r="AZV76" s="63"/>
      <c r="AZW76" s="63"/>
      <c r="AZX76" s="63"/>
      <c r="AZY76" s="63"/>
      <c r="AZZ76" s="63"/>
      <c r="BAA76" s="63"/>
      <c r="BAB76" s="63"/>
      <c r="BAC76" s="63"/>
      <c r="BAD76" s="63"/>
      <c r="BAE76" s="63"/>
      <c r="BAF76" s="63"/>
      <c r="BAG76" s="63"/>
      <c r="BAH76" s="63"/>
      <c r="BAI76" s="63"/>
      <c r="BAJ76" s="63"/>
      <c r="BAK76" s="63"/>
      <c r="BAL76" s="63"/>
      <c r="BAM76" s="63"/>
      <c r="BAN76" s="63"/>
      <c r="BAO76" s="63"/>
      <c r="BAP76" s="63"/>
      <c r="BAQ76" s="63"/>
      <c r="BAR76" s="63"/>
      <c r="BAS76" s="63"/>
      <c r="BAT76" s="63"/>
      <c r="BAU76" s="63"/>
      <c r="BAV76" s="63"/>
      <c r="BAW76" s="63"/>
      <c r="BAX76" s="63"/>
      <c r="BAY76" s="63"/>
      <c r="BAZ76" s="63"/>
      <c r="BBA76" s="63"/>
      <c r="BBB76" s="63"/>
      <c r="BBC76" s="63"/>
      <c r="BBD76" s="63"/>
      <c r="BBE76" s="63"/>
      <c r="BBF76" s="63"/>
      <c r="BBG76" s="63"/>
      <c r="BBH76" s="63"/>
      <c r="BBI76" s="63"/>
      <c r="BBJ76" s="63"/>
      <c r="BBK76" s="63"/>
      <c r="BBL76" s="63"/>
      <c r="BBM76" s="63"/>
      <c r="BBN76" s="63"/>
      <c r="BBO76" s="63"/>
      <c r="BBP76" s="63"/>
      <c r="BBQ76" s="63"/>
      <c r="BBR76" s="63"/>
      <c r="BBS76" s="63"/>
      <c r="BBT76" s="63"/>
      <c r="BBU76" s="63"/>
      <c r="BBV76" s="63"/>
      <c r="BBW76" s="63"/>
      <c r="BBX76" s="63"/>
      <c r="BBY76" s="63"/>
      <c r="BBZ76" s="63"/>
      <c r="BCA76" s="63"/>
      <c r="BCB76" s="63"/>
      <c r="BCC76" s="63"/>
      <c r="BCD76" s="63"/>
      <c r="BCE76" s="63"/>
      <c r="BCF76" s="63"/>
      <c r="BCG76" s="63"/>
      <c r="BCH76" s="63"/>
      <c r="BCI76" s="63"/>
      <c r="BCJ76" s="63"/>
      <c r="BCK76" s="63"/>
      <c r="BCL76" s="63"/>
      <c r="BCM76" s="63"/>
      <c r="BCN76" s="63"/>
      <c r="BCO76" s="63"/>
      <c r="BCP76" s="63"/>
      <c r="BCQ76" s="63"/>
      <c r="BCR76" s="63"/>
      <c r="BCS76" s="63"/>
      <c r="BCT76" s="63"/>
      <c r="BCU76" s="63"/>
      <c r="BCV76" s="63"/>
      <c r="BCW76" s="63"/>
      <c r="BCX76" s="63"/>
      <c r="BCY76" s="63"/>
      <c r="BCZ76" s="63"/>
      <c r="BDA76" s="63"/>
      <c r="BDB76" s="63"/>
      <c r="BDC76" s="63"/>
      <c r="BDD76" s="63"/>
      <c r="BDE76" s="63"/>
      <c r="BDF76" s="63"/>
      <c r="BDG76" s="63"/>
      <c r="BDH76" s="63"/>
      <c r="BDI76" s="63"/>
      <c r="BDJ76" s="63"/>
      <c r="BDK76" s="63"/>
      <c r="BDL76" s="63"/>
      <c r="BDM76" s="63"/>
      <c r="BDN76" s="63"/>
      <c r="BDO76" s="63"/>
      <c r="BDP76" s="63"/>
      <c r="BDQ76" s="63"/>
      <c r="BDR76" s="63"/>
      <c r="BDS76" s="63"/>
      <c r="BDT76" s="63"/>
      <c r="BDU76" s="63"/>
      <c r="BDV76" s="63"/>
      <c r="BDW76" s="63"/>
      <c r="BDX76" s="63"/>
      <c r="BDY76" s="63"/>
      <c r="BDZ76" s="63"/>
      <c r="BEA76" s="63"/>
      <c r="BEB76" s="63"/>
      <c r="BEC76" s="63"/>
      <c r="BED76" s="63"/>
      <c r="BEE76" s="63"/>
      <c r="BEF76" s="63"/>
      <c r="BEG76" s="63"/>
      <c r="BEH76" s="63"/>
      <c r="BEI76" s="63"/>
      <c r="BEJ76" s="63"/>
      <c r="BEK76" s="63"/>
      <c r="BEL76" s="63"/>
      <c r="BEM76" s="63"/>
      <c r="BEN76" s="63"/>
      <c r="BEO76" s="63"/>
      <c r="BEP76" s="63"/>
      <c r="BEQ76" s="63"/>
      <c r="BER76" s="63"/>
      <c r="BES76" s="63"/>
      <c r="BET76" s="63"/>
      <c r="BEU76" s="63"/>
      <c r="BEV76" s="63"/>
      <c r="BEW76" s="63"/>
      <c r="BEX76" s="63"/>
      <c r="BEY76" s="63"/>
      <c r="BEZ76" s="63"/>
      <c r="BFA76" s="63"/>
      <c r="BFB76" s="63"/>
      <c r="BFC76" s="63"/>
      <c r="BFD76" s="63"/>
      <c r="BFE76" s="63"/>
      <c r="BFF76" s="63"/>
      <c r="BFG76" s="63"/>
      <c r="BFH76" s="63"/>
      <c r="BFI76" s="63"/>
      <c r="BFJ76" s="63"/>
      <c r="BFK76" s="63"/>
      <c r="BFL76" s="63"/>
      <c r="BFM76" s="63"/>
      <c r="BFN76" s="63"/>
      <c r="BFO76" s="63"/>
      <c r="BFP76" s="63"/>
      <c r="BFQ76" s="63"/>
      <c r="BFR76" s="63"/>
      <c r="BFS76" s="63"/>
      <c r="BFT76" s="63"/>
      <c r="BFU76" s="63"/>
      <c r="BFV76" s="63"/>
      <c r="BFW76" s="63"/>
      <c r="BFX76" s="63"/>
      <c r="BFY76" s="63"/>
      <c r="BFZ76" s="63"/>
      <c r="BGA76" s="63"/>
      <c r="BGB76" s="63"/>
      <c r="BGC76" s="63"/>
      <c r="BGD76" s="63"/>
      <c r="BGE76" s="63"/>
      <c r="BGF76" s="63"/>
      <c r="BGG76" s="63"/>
      <c r="BGH76" s="63"/>
      <c r="BGI76" s="63"/>
      <c r="BGJ76" s="63"/>
      <c r="BGK76" s="63"/>
      <c r="BGL76" s="63"/>
      <c r="BGM76" s="63"/>
      <c r="BGN76" s="63"/>
      <c r="BGO76" s="63"/>
      <c r="BGP76" s="63"/>
      <c r="BGQ76" s="63"/>
      <c r="BGR76" s="63"/>
      <c r="BGS76" s="63"/>
      <c r="BGT76" s="63"/>
      <c r="BGU76" s="63"/>
      <c r="BGV76" s="63"/>
      <c r="BGW76" s="63"/>
      <c r="BGX76" s="63"/>
      <c r="BGY76" s="63"/>
      <c r="BGZ76" s="63"/>
      <c r="BHA76" s="63"/>
      <c r="BHB76" s="63"/>
      <c r="BHC76" s="63"/>
      <c r="BHD76" s="63"/>
      <c r="BHE76" s="63"/>
      <c r="BHF76" s="63"/>
      <c r="BHG76" s="63"/>
      <c r="BHH76" s="63"/>
      <c r="BHI76" s="63"/>
      <c r="BHJ76" s="63"/>
      <c r="BHK76" s="63"/>
      <c r="BHL76" s="63"/>
      <c r="BHM76" s="63"/>
      <c r="BHN76" s="63"/>
      <c r="BHO76" s="63"/>
      <c r="BHP76" s="63"/>
      <c r="BHQ76" s="63"/>
      <c r="BHR76" s="63"/>
      <c r="BHS76" s="63"/>
      <c r="BHT76" s="63"/>
      <c r="BHU76" s="63"/>
      <c r="BHV76" s="63"/>
      <c r="BHW76" s="63"/>
      <c r="BHX76" s="63"/>
      <c r="BHY76" s="63"/>
      <c r="BHZ76" s="63"/>
      <c r="BIA76" s="63"/>
      <c r="BIB76" s="63"/>
      <c r="BIC76" s="63"/>
      <c r="BID76" s="63"/>
      <c r="BIE76" s="63"/>
      <c r="BIF76" s="63"/>
      <c r="BIG76" s="63"/>
      <c r="BIH76" s="63"/>
      <c r="BII76" s="63"/>
      <c r="BIJ76" s="63"/>
      <c r="BIK76" s="63"/>
      <c r="BIL76" s="63"/>
      <c r="BIM76" s="63"/>
      <c r="BIN76" s="63"/>
      <c r="BIO76" s="63"/>
      <c r="BIP76" s="63"/>
      <c r="BIQ76" s="63"/>
      <c r="BIR76" s="63"/>
      <c r="BIS76" s="63"/>
      <c r="BIT76" s="63"/>
      <c r="BIU76" s="63"/>
      <c r="BIV76" s="63"/>
      <c r="BIW76" s="63"/>
      <c r="BIX76" s="63"/>
      <c r="BIY76" s="63"/>
      <c r="BIZ76" s="63"/>
      <c r="BJA76" s="63"/>
      <c r="BJB76" s="63"/>
      <c r="BJC76" s="63"/>
      <c r="BJD76" s="63"/>
      <c r="BJE76" s="63"/>
      <c r="BJF76" s="63"/>
      <c r="BJG76" s="63"/>
      <c r="BJH76" s="63"/>
      <c r="BJI76" s="63"/>
      <c r="BJJ76" s="63"/>
      <c r="BJK76" s="63"/>
      <c r="BJL76" s="63"/>
      <c r="BJM76" s="63"/>
      <c r="BJN76" s="63"/>
      <c r="BJO76" s="63"/>
      <c r="BJP76" s="63"/>
      <c r="BJQ76" s="63"/>
      <c r="BJR76" s="63"/>
      <c r="BJS76" s="63"/>
      <c r="BJT76" s="63"/>
      <c r="BJU76" s="63"/>
      <c r="BJV76" s="63"/>
      <c r="BJW76" s="63"/>
      <c r="BJX76" s="63"/>
      <c r="BJY76" s="63"/>
      <c r="BJZ76" s="63"/>
      <c r="BKA76" s="63"/>
      <c r="BKB76" s="63"/>
      <c r="BKC76" s="63"/>
      <c r="BKD76" s="63"/>
      <c r="BKE76" s="63"/>
      <c r="BKF76" s="63"/>
      <c r="BKG76" s="63"/>
      <c r="BKH76" s="63"/>
      <c r="BKI76" s="63"/>
      <c r="BKJ76" s="63"/>
      <c r="BKK76" s="63"/>
      <c r="BKL76" s="63"/>
      <c r="BKM76" s="63"/>
      <c r="BKN76" s="63"/>
      <c r="BKO76" s="63"/>
      <c r="BKP76" s="63"/>
      <c r="BKQ76" s="63"/>
      <c r="BKR76" s="63"/>
      <c r="BKS76" s="63"/>
      <c r="BKT76" s="63"/>
      <c r="BKU76" s="63"/>
      <c r="BKV76" s="63"/>
      <c r="BKW76" s="63"/>
      <c r="BKX76" s="63"/>
      <c r="BKY76" s="63"/>
      <c r="BKZ76" s="63"/>
      <c r="BLA76" s="63"/>
      <c r="BLB76" s="63"/>
      <c r="BLC76" s="63"/>
      <c r="BLD76" s="63"/>
      <c r="BLE76" s="63"/>
      <c r="BLF76" s="63"/>
      <c r="BLG76" s="63"/>
      <c r="BLH76" s="63"/>
      <c r="BLI76" s="63"/>
      <c r="BLJ76" s="63"/>
      <c r="BLK76" s="63"/>
      <c r="BLL76" s="63"/>
      <c r="BLM76" s="63"/>
      <c r="BLN76" s="63"/>
      <c r="BLO76" s="63"/>
      <c r="BLP76" s="63"/>
      <c r="BLQ76" s="63"/>
      <c r="BLR76" s="63"/>
      <c r="BLS76" s="63"/>
      <c r="BLT76" s="63"/>
      <c r="BLU76" s="63"/>
      <c r="BLV76" s="63"/>
      <c r="BLW76" s="63"/>
      <c r="BLX76" s="63"/>
      <c r="BLY76" s="63"/>
      <c r="BLZ76" s="63"/>
      <c r="BMA76" s="63"/>
      <c r="BMB76" s="63"/>
      <c r="BMC76" s="63"/>
      <c r="BMD76" s="63"/>
      <c r="BME76" s="63"/>
    </row>
    <row r="77" spans="1:1695" s="1" customFormat="1" ht="15" hidden="1" customHeight="1" x14ac:dyDescent="0.25">
      <c r="A77" s="107" t="s">
        <v>270</v>
      </c>
      <c r="B77" s="119" t="e">
        <f>VLOOKUP(A77,'Tirantes - Executados'!$A$8:$M$404,10,FALSE)</f>
        <v>#N/A</v>
      </c>
      <c r="C77" s="133" t="e">
        <f>VLOOKUP(A77,'Tirantes - Executados'!$A$1:$M$405,17,FALSE)</f>
        <v>#N/A</v>
      </c>
      <c r="D77" s="122" t="e">
        <f>VLOOKUP(A77,'Tirantes - Executados'!$A$8:$M$404,18,FALSE)</f>
        <v>#N/A</v>
      </c>
      <c r="E77" s="133" t="e">
        <f>VLOOKUP(A77,'Tirantes - Executados'!$A$1:$M$405,19,FALSE)</f>
        <v>#N/A</v>
      </c>
      <c r="F77" s="122" t="e">
        <f>VLOOKUP(A77,'Tirantes - Executados'!$A$8:$M$404,20,FALSE)</f>
        <v>#N/A</v>
      </c>
      <c r="G77" s="133" t="e">
        <f>VLOOKUP(A77,'Tirantes - Executados'!$A$1:$M$405,21,FALSE)</f>
        <v>#N/A</v>
      </c>
      <c r="H77" s="122" t="e">
        <f>VLOOKUP(A77,'Tirantes - Executados'!$A$8:$M$404,22,FALSE)</f>
        <v>#N/A</v>
      </c>
      <c r="I77" s="133" t="e">
        <f>VLOOKUP(A77,'Tirantes - Executados'!$A$1:$M$405,23,FALSE)</f>
        <v>#N/A</v>
      </c>
      <c r="J77" s="122" t="e">
        <f>VLOOKUP(A77,'Tirantes - Executados'!$A$8:$M$404,24,FALSE)</f>
        <v>#N/A</v>
      </c>
      <c r="K77" s="108" t="e">
        <f>VLOOKUP(A77,'Tirantes - Executados'!$A$8:$M$404,11,FALSE)</f>
        <v>#N/A</v>
      </c>
      <c r="L77" s="133" t="e">
        <f>VLOOKUP(A77,'Tirantes - Executados'!$A$1:$M$405,28,FALSE)</f>
        <v>#N/A</v>
      </c>
      <c r="M77" s="122" t="e">
        <f>VLOOKUP(A77,'Tirantes - Executados'!$A$8:$M$404,29,FALSE)</f>
        <v>#N/A</v>
      </c>
      <c r="N77" s="133" t="e">
        <f>VLOOKUP(A77,'Tirantes - Executados'!$A$1:$M$405,30,FALSE)</f>
        <v>#N/A</v>
      </c>
      <c r="O77" s="122" t="e">
        <f>VLOOKUP(A77,'Tirantes - Executados'!$A$8:$M$404,31,FALSE)</f>
        <v>#N/A</v>
      </c>
      <c r="P77" s="133" t="e">
        <f>VLOOKUP(A77,'Tirantes - Executados'!$A$1:$M$405,32,FALSE)</f>
        <v>#N/A</v>
      </c>
      <c r="Q77" s="122" t="e">
        <f>VLOOKUP(A77,'Tirantes - Executados'!$A$8:$M$404,33,FALSE)</f>
        <v>#N/A</v>
      </c>
      <c r="R77" s="133" t="e">
        <f>VLOOKUP(A77,'Tirantes - Executados'!$A$1:$M$405,34,FALSE)</f>
        <v>#N/A</v>
      </c>
      <c r="S77" s="122" t="e">
        <f>VLOOKUP(A77,'Tirantes - Executados'!$A$8:$M$404,35,FALSE)</f>
        <v>#N/A</v>
      </c>
      <c r="T77" s="108" t="e">
        <f>VLOOKUP(A77,'Tirantes - Executados'!$A$8:$M$404,12,FALSE)</f>
        <v>#N/A</v>
      </c>
      <c r="U77" s="133" t="e">
        <f>VLOOKUP(A77,'Tirantes - Executados'!$A$1:$M$405,39,FALSE)</f>
        <v>#N/A</v>
      </c>
      <c r="V77" s="122" t="e">
        <f>VLOOKUP(A77,'Tirantes - Executados'!$A$8:$M$404,40,FALSE)</f>
        <v>#N/A</v>
      </c>
      <c r="W77" s="133" t="e">
        <f>VLOOKUP(A77,'Tirantes - Executados'!$A$1:$M$405,41,FALSE)</f>
        <v>#N/A</v>
      </c>
      <c r="X77" s="122" t="e">
        <f>VLOOKUP(A77,'Tirantes - Executados'!$A$8:$M$404,42,FALSE)</f>
        <v>#N/A</v>
      </c>
      <c r="Y77" s="133" t="e">
        <f>VLOOKUP(A77,'Tirantes - Executados'!$A$1:$M$405,43,FALSE)</f>
        <v>#N/A</v>
      </c>
      <c r="Z77" s="122" t="e">
        <f>VLOOKUP(A77,'Tirantes - Executados'!$A$8:$M$404,44,FALSE)</f>
        <v>#N/A</v>
      </c>
      <c r="AA77" s="133" t="e">
        <f>VLOOKUP(A77,'Tirantes - Executados'!$A$1:$M$405,45,FALSE)</f>
        <v>#N/A</v>
      </c>
      <c r="AB77" s="132" t="e">
        <f>VLOOKUP(A77,'Tirantes - Executados'!$A$8:$M$404,46,FALSE)</f>
        <v>#N/A</v>
      </c>
      <c r="AC77" s="99" t="s">
        <v>300</v>
      </c>
      <c r="AD77" s="109" t="e">
        <f>VLOOKUP(A77,'Tirantes - Executados'!$A$8:$M$404,14,FALSE)</f>
        <v>#N/A</v>
      </c>
      <c r="AE77" s="63"/>
      <c r="AF77" s="118" t="e">
        <f>VLOOKUP(A77,'Tirantes - Executados'!$A$1:$M$569,13,FALSE)</f>
        <v>#N/A</v>
      </c>
      <c r="AG77" s="63"/>
      <c r="AH77" s="63"/>
      <c r="AI77" s="230" t="e">
        <f>VLOOKUP(A77,'Tirantes - Executados'!$A$7:$M$404,50)</f>
        <v>#REF!</v>
      </c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  <c r="HN77" s="63"/>
      <c r="HO77" s="63"/>
      <c r="HP77" s="63"/>
      <c r="HQ77" s="63"/>
      <c r="HR77" s="63"/>
      <c r="HS77" s="63"/>
      <c r="HT77" s="63"/>
      <c r="HU77" s="63"/>
      <c r="HV77" s="63"/>
      <c r="HW77" s="63"/>
      <c r="HX77" s="63"/>
      <c r="HY77" s="63"/>
      <c r="HZ77" s="63"/>
      <c r="IA77" s="63"/>
      <c r="IB77" s="63"/>
      <c r="IC77" s="63"/>
      <c r="ID77" s="63"/>
      <c r="IE77" s="63"/>
      <c r="IF77" s="63"/>
      <c r="IG77" s="63"/>
      <c r="IH77" s="63"/>
      <c r="II77" s="63"/>
      <c r="IJ77" s="63"/>
      <c r="IK77" s="63"/>
      <c r="IL77" s="63"/>
      <c r="IM77" s="63"/>
      <c r="IN77" s="63"/>
      <c r="IO77" s="63"/>
      <c r="IP77" s="63"/>
      <c r="IQ77" s="63"/>
      <c r="IR77" s="63"/>
      <c r="IS77" s="63"/>
      <c r="IT77" s="63"/>
      <c r="IU77" s="63"/>
      <c r="IV77" s="63"/>
      <c r="IW77" s="63"/>
      <c r="IX77" s="63"/>
      <c r="IY77" s="63"/>
      <c r="IZ77" s="63"/>
      <c r="JA77" s="63"/>
      <c r="JB77" s="63"/>
      <c r="JC77" s="63"/>
      <c r="JD77" s="63"/>
      <c r="JE77" s="63"/>
      <c r="JF77" s="63"/>
      <c r="JG77" s="63"/>
      <c r="JH77" s="63"/>
      <c r="JI77" s="63"/>
      <c r="JJ77" s="63"/>
      <c r="JK77" s="63"/>
      <c r="JL77" s="63"/>
      <c r="JM77" s="63"/>
      <c r="JN77" s="63"/>
      <c r="JO77" s="63"/>
      <c r="JP77" s="63"/>
      <c r="JQ77" s="63"/>
      <c r="JR77" s="63"/>
      <c r="JS77" s="63"/>
      <c r="JT77" s="63"/>
      <c r="JU77" s="63"/>
      <c r="JV77" s="63"/>
      <c r="JW77" s="63"/>
      <c r="JX77" s="63"/>
      <c r="JY77" s="63"/>
      <c r="JZ77" s="63"/>
      <c r="KA77" s="63"/>
      <c r="KB77" s="63"/>
      <c r="KC77" s="63"/>
      <c r="KD77" s="63"/>
      <c r="KE77" s="63"/>
      <c r="KF77" s="63"/>
      <c r="KG77" s="63"/>
      <c r="KH77" s="63"/>
      <c r="KI77" s="63"/>
      <c r="KJ77" s="63"/>
      <c r="KK77" s="63"/>
      <c r="KL77" s="63"/>
      <c r="KM77" s="63"/>
      <c r="KN77" s="63"/>
      <c r="KO77" s="63"/>
      <c r="KP77" s="63"/>
      <c r="KQ77" s="63"/>
      <c r="KR77" s="63"/>
      <c r="KS77" s="63"/>
      <c r="KT77" s="63"/>
      <c r="KU77" s="63"/>
      <c r="KV77" s="63"/>
      <c r="KW77" s="63"/>
      <c r="KX77" s="63"/>
      <c r="KY77" s="63"/>
      <c r="KZ77" s="63"/>
      <c r="LA77" s="63"/>
      <c r="LB77" s="63"/>
      <c r="LC77" s="63"/>
      <c r="LD77" s="63"/>
      <c r="LE77" s="63"/>
      <c r="LF77" s="63"/>
      <c r="LG77" s="63"/>
      <c r="LH77" s="63"/>
      <c r="LI77" s="63"/>
      <c r="LJ77" s="63"/>
      <c r="LK77" s="63"/>
      <c r="LL77" s="63"/>
      <c r="LM77" s="63"/>
      <c r="LN77" s="63"/>
      <c r="LO77" s="63"/>
      <c r="LP77" s="63"/>
      <c r="LQ77" s="63"/>
      <c r="LR77" s="63"/>
      <c r="LS77" s="63"/>
      <c r="LT77" s="63"/>
      <c r="LU77" s="63"/>
      <c r="LV77" s="63"/>
      <c r="LW77" s="63"/>
      <c r="LX77" s="63"/>
      <c r="LY77" s="63"/>
      <c r="LZ77" s="63"/>
      <c r="MA77" s="63"/>
      <c r="MB77" s="63"/>
      <c r="MC77" s="63"/>
      <c r="MD77" s="63"/>
      <c r="ME77" s="63"/>
      <c r="MF77" s="63"/>
      <c r="MG77" s="63"/>
      <c r="MH77" s="63"/>
      <c r="MI77" s="63"/>
      <c r="MJ77" s="63"/>
      <c r="MK77" s="63"/>
      <c r="ML77" s="63"/>
      <c r="MM77" s="63"/>
      <c r="MN77" s="63"/>
      <c r="MO77" s="63"/>
      <c r="MP77" s="63"/>
      <c r="MQ77" s="63"/>
      <c r="MR77" s="63"/>
      <c r="MS77" s="63"/>
      <c r="MT77" s="63"/>
      <c r="MU77" s="63"/>
      <c r="MV77" s="63"/>
      <c r="MW77" s="63"/>
      <c r="MX77" s="63"/>
      <c r="MY77" s="63"/>
      <c r="MZ77" s="63"/>
      <c r="NA77" s="63"/>
      <c r="NB77" s="63"/>
      <c r="NC77" s="63"/>
      <c r="ND77" s="63"/>
      <c r="NE77" s="63"/>
      <c r="NF77" s="63"/>
      <c r="NG77" s="63"/>
      <c r="NH77" s="63"/>
      <c r="NI77" s="63"/>
      <c r="NJ77" s="63"/>
      <c r="NK77" s="63"/>
      <c r="NL77" s="63"/>
      <c r="NM77" s="63"/>
      <c r="NN77" s="63"/>
      <c r="NO77" s="63"/>
      <c r="NP77" s="63"/>
      <c r="NQ77" s="63"/>
      <c r="NR77" s="63"/>
      <c r="NS77" s="63"/>
      <c r="NT77" s="63"/>
      <c r="NU77" s="63"/>
      <c r="NV77" s="63"/>
      <c r="NW77" s="63"/>
      <c r="NX77" s="63"/>
      <c r="NY77" s="63"/>
      <c r="NZ77" s="63"/>
      <c r="OA77" s="63"/>
      <c r="OB77" s="63"/>
      <c r="OC77" s="63"/>
      <c r="OD77" s="63"/>
      <c r="OE77" s="63"/>
      <c r="OF77" s="63"/>
      <c r="OG77" s="63"/>
      <c r="OH77" s="63"/>
      <c r="OI77" s="63"/>
      <c r="OJ77" s="63"/>
      <c r="OK77" s="63"/>
      <c r="OL77" s="63"/>
      <c r="OM77" s="63"/>
      <c r="ON77" s="63"/>
      <c r="OO77" s="63"/>
      <c r="OP77" s="63"/>
      <c r="OQ77" s="63"/>
      <c r="OR77" s="63"/>
      <c r="OS77" s="63"/>
      <c r="OT77" s="63"/>
      <c r="OU77" s="63"/>
      <c r="OV77" s="63"/>
      <c r="OW77" s="63"/>
      <c r="OX77" s="63"/>
      <c r="OY77" s="63"/>
      <c r="OZ77" s="63"/>
      <c r="PA77" s="63"/>
      <c r="PB77" s="63"/>
      <c r="PC77" s="63"/>
      <c r="PD77" s="63"/>
      <c r="PE77" s="63"/>
      <c r="PF77" s="63"/>
      <c r="PG77" s="63"/>
      <c r="PH77" s="63"/>
      <c r="PI77" s="63"/>
      <c r="PJ77" s="63"/>
      <c r="PK77" s="63"/>
      <c r="PL77" s="63"/>
      <c r="PM77" s="63"/>
      <c r="PN77" s="63"/>
      <c r="PO77" s="63"/>
      <c r="PP77" s="63"/>
      <c r="PQ77" s="63"/>
      <c r="PR77" s="63"/>
      <c r="PS77" s="63"/>
      <c r="PT77" s="63"/>
      <c r="PU77" s="63"/>
      <c r="PV77" s="63"/>
      <c r="PW77" s="63"/>
      <c r="PX77" s="63"/>
      <c r="PY77" s="63"/>
      <c r="PZ77" s="63"/>
      <c r="QA77" s="63"/>
      <c r="QB77" s="63"/>
      <c r="QC77" s="63"/>
      <c r="QD77" s="63"/>
      <c r="QE77" s="63"/>
      <c r="QF77" s="63"/>
      <c r="QG77" s="63"/>
      <c r="QH77" s="63"/>
      <c r="QI77" s="63"/>
      <c r="QJ77" s="63"/>
      <c r="QK77" s="63"/>
      <c r="QL77" s="63"/>
      <c r="QM77" s="63"/>
      <c r="QN77" s="63"/>
      <c r="QO77" s="63"/>
      <c r="QP77" s="63"/>
      <c r="QQ77" s="63"/>
      <c r="QR77" s="63"/>
      <c r="QS77" s="63"/>
      <c r="QT77" s="63"/>
      <c r="QU77" s="63"/>
      <c r="QV77" s="63"/>
      <c r="QW77" s="63"/>
      <c r="QX77" s="63"/>
      <c r="QY77" s="63"/>
      <c r="QZ77" s="63"/>
      <c r="RA77" s="63"/>
      <c r="RB77" s="63"/>
      <c r="RC77" s="63"/>
      <c r="RD77" s="63"/>
      <c r="RE77" s="63"/>
      <c r="RF77" s="63"/>
      <c r="RG77" s="63"/>
      <c r="RH77" s="63"/>
      <c r="RI77" s="63"/>
      <c r="RJ77" s="63"/>
      <c r="RK77" s="63"/>
      <c r="RL77" s="63"/>
      <c r="RM77" s="63"/>
      <c r="RN77" s="63"/>
      <c r="RO77" s="63"/>
      <c r="RP77" s="63"/>
      <c r="RQ77" s="63"/>
      <c r="RR77" s="63"/>
      <c r="RS77" s="63"/>
      <c r="RT77" s="63"/>
      <c r="RU77" s="63"/>
      <c r="RV77" s="63"/>
      <c r="RW77" s="63"/>
      <c r="RX77" s="63"/>
      <c r="RY77" s="63"/>
      <c r="RZ77" s="63"/>
      <c r="SA77" s="63"/>
      <c r="SB77" s="63"/>
      <c r="SC77" s="63"/>
      <c r="SD77" s="63"/>
      <c r="SE77" s="63"/>
      <c r="SF77" s="63"/>
      <c r="SG77" s="63"/>
      <c r="SH77" s="63"/>
      <c r="SI77" s="63"/>
      <c r="SJ77" s="63"/>
      <c r="SK77" s="63"/>
      <c r="SL77" s="63"/>
      <c r="SM77" s="63"/>
      <c r="SN77" s="63"/>
      <c r="SO77" s="63"/>
      <c r="SP77" s="63"/>
      <c r="SQ77" s="63"/>
      <c r="SR77" s="63"/>
      <c r="SS77" s="63"/>
      <c r="ST77" s="63"/>
      <c r="SU77" s="63"/>
      <c r="SV77" s="63"/>
      <c r="SW77" s="63"/>
      <c r="SX77" s="63"/>
      <c r="SY77" s="63"/>
      <c r="SZ77" s="63"/>
      <c r="TA77" s="63"/>
      <c r="TB77" s="63"/>
      <c r="TC77" s="63"/>
      <c r="TD77" s="63"/>
      <c r="TE77" s="63"/>
      <c r="TF77" s="63"/>
      <c r="TG77" s="63"/>
      <c r="TH77" s="63"/>
      <c r="TI77" s="63"/>
      <c r="TJ77" s="63"/>
      <c r="TK77" s="63"/>
      <c r="TL77" s="63"/>
      <c r="TM77" s="63"/>
      <c r="TN77" s="63"/>
      <c r="TO77" s="63"/>
      <c r="TP77" s="63"/>
      <c r="TQ77" s="63"/>
      <c r="TR77" s="63"/>
      <c r="TS77" s="63"/>
      <c r="TT77" s="63"/>
      <c r="TU77" s="63"/>
      <c r="TV77" s="63"/>
      <c r="TW77" s="63"/>
      <c r="TX77" s="63"/>
      <c r="TY77" s="63"/>
      <c r="TZ77" s="63"/>
      <c r="UA77" s="63"/>
      <c r="UB77" s="63"/>
      <c r="UC77" s="63"/>
      <c r="UD77" s="63"/>
      <c r="UE77" s="63"/>
      <c r="UF77" s="63"/>
      <c r="UG77" s="63"/>
      <c r="UH77" s="63"/>
      <c r="UI77" s="63"/>
      <c r="UJ77" s="63"/>
      <c r="UK77" s="63"/>
      <c r="UL77" s="63"/>
      <c r="UM77" s="63"/>
      <c r="UN77" s="63"/>
      <c r="UO77" s="63"/>
      <c r="UP77" s="63"/>
      <c r="UQ77" s="63"/>
      <c r="UR77" s="63"/>
      <c r="US77" s="63"/>
      <c r="UT77" s="63"/>
      <c r="UU77" s="63"/>
      <c r="UV77" s="63"/>
      <c r="UW77" s="63"/>
      <c r="UX77" s="63"/>
      <c r="UY77" s="63"/>
      <c r="UZ77" s="63"/>
      <c r="VA77" s="63"/>
      <c r="VB77" s="63"/>
      <c r="VC77" s="63"/>
      <c r="VD77" s="63"/>
      <c r="VE77" s="63"/>
      <c r="VF77" s="63"/>
      <c r="VG77" s="63"/>
      <c r="VH77" s="63"/>
      <c r="VI77" s="63"/>
      <c r="VJ77" s="63"/>
      <c r="VK77" s="63"/>
      <c r="VL77" s="63"/>
      <c r="VM77" s="63"/>
      <c r="VN77" s="63"/>
      <c r="VO77" s="63"/>
      <c r="VP77" s="63"/>
      <c r="VQ77" s="63"/>
      <c r="VR77" s="63"/>
      <c r="VS77" s="63"/>
      <c r="VT77" s="63"/>
      <c r="VU77" s="63"/>
      <c r="VV77" s="63"/>
      <c r="VW77" s="63"/>
      <c r="VX77" s="63"/>
      <c r="VY77" s="63"/>
      <c r="VZ77" s="63"/>
      <c r="WA77" s="63"/>
      <c r="WB77" s="63"/>
      <c r="WC77" s="63"/>
      <c r="WD77" s="63"/>
      <c r="WE77" s="63"/>
      <c r="WF77" s="63"/>
      <c r="WG77" s="63"/>
      <c r="WH77" s="63"/>
      <c r="WI77" s="63"/>
      <c r="WJ77" s="63"/>
      <c r="WK77" s="63"/>
      <c r="WL77" s="63"/>
      <c r="WM77" s="63"/>
      <c r="WN77" s="63"/>
      <c r="WO77" s="63"/>
      <c r="WP77" s="63"/>
      <c r="WQ77" s="63"/>
      <c r="WR77" s="63"/>
      <c r="WS77" s="63"/>
      <c r="WT77" s="63"/>
      <c r="WU77" s="63"/>
      <c r="WV77" s="63"/>
      <c r="WW77" s="63"/>
      <c r="WX77" s="63"/>
      <c r="WY77" s="63"/>
      <c r="WZ77" s="63"/>
      <c r="XA77" s="63"/>
      <c r="XB77" s="63"/>
      <c r="XC77" s="63"/>
      <c r="XD77" s="63"/>
      <c r="XE77" s="63"/>
      <c r="XF77" s="63"/>
      <c r="XG77" s="63"/>
      <c r="XH77" s="63"/>
      <c r="XI77" s="63"/>
      <c r="XJ77" s="63"/>
      <c r="XK77" s="63"/>
      <c r="XL77" s="63"/>
      <c r="XM77" s="63"/>
      <c r="XN77" s="63"/>
      <c r="XO77" s="63"/>
      <c r="XP77" s="63"/>
      <c r="XQ77" s="63"/>
      <c r="XR77" s="63"/>
      <c r="XS77" s="63"/>
      <c r="XT77" s="63"/>
      <c r="XU77" s="63"/>
      <c r="XV77" s="63"/>
      <c r="XW77" s="63"/>
      <c r="XX77" s="63"/>
      <c r="XY77" s="63"/>
      <c r="XZ77" s="63"/>
      <c r="YA77" s="63"/>
      <c r="YB77" s="63"/>
      <c r="YC77" s="63"/>
      <c r="YD77" s="63"/>
      <c r="YE77" s="63"/>
      <c r="YF77" s="63"/>
      <c r="YG77" s="63"/>
      <c r="YH77" s="63"/>
      <c r="YI77" s="63"/>
      <c r="YJ77" s="63"/>
      <c r="YK77" s="63"/>
      <c r="YL77" s="63"/>
      <c r="YM77" s="63"/>
      <c r="YN77" s="63"/>
      <c r="YO77" s="63"/>
      <c r="YP77" s="63"/>
      <c r="YQ77" s="63"/>
      <c r="YR77" s="63"/>
      <c r="YS77" s="63"/>
      <c r="YT77" s="63"/>
      <c r="YU77" s="63"/>
      <c r="YV77" s="63"/>
      <c r="YW77" s="63"/>
      <c r="YX77" s="63"/>
      <c r="YY77" s="63"/>
      <c r="YZ77" s="63"/>
      <c r="ZA77" s="63"/>
      <c r="ZB77" s="63"/>
      <c r="ZC77" s="63"/>
      <c r="ZD77" s="63"/>
      <c r="ZE77" s="63"/>
      <c r="ZF77" s="63"/>
      <c r="ZG77" s="63"/>
      <c r="ZH77" s="63"/>
      <c r="ZI77" s="63"/>
      <c r="ZJ77" s="63"/>
      <c r="ZK77" s="63"/>
      <c r="ZL77" s="63"/>
      <c r="ZM77" s="63"/>
      <c r="ZN77" s="63"/>
      <c r="ZO77" s="63"/>
      <c r="ZP77" s="63"/>
      <c r="ZQ77" s="63"/>
      <c r="ZR77" s="63"/>
      <c r="ZS77" s="63"/>
      <c r="ZT77" s="63"/>
      <c r="ZU77" s="63"/>
      <c r="ZV77" s="63"/>
      <c r="ZW77" s="63"/>
      <c r="ZX77" s="63"/>
      <c r="ZY77" s="63"/>
      <c r="ZZ77" s="63"/>
      <c r="AAA77" s="63"/>
      <c r="AAB77" s="63"/>
      <c r="AAC77" s="63"/>
      <c r="AAD77" s="63"/>
      <c r="AAE77" s="63"/>
      <c r="AAF77" s="63"/>
      <c r="AAG77" s="63"/>
      <c r="AAH77" s="63"/>
      <c r="AAI77" s="63"/>
      <c r="AAJ77" s="63"/>
      <c r="AAK77" s="63"/>
      <c r="AAL77" s="63"/>
      <c r="AAM77" s="63"/>
      <c r="AAN77" s="63"/>
      <c r="AAO77" s="63"/>
      <c r="AAP77" s="63"/>
      <c r="AAQ77" s="63"/>
      <c r="AAR77" s="63"/>
      <c r="AAS77" s="63"/>
      <c r="AAT77" s="63"/>
      <c r="AAU77" s="63"/>
      <c r="AAV77" s="63"/>
      <c r="AAW77" s="63"/>
      <c r="AAX77" s="63"/>
      <c r="AAY77" s="63"/>
      <c r="AAZ77" s="63"/>
      <c r="ABA77" s="63"/>
      <c r="ABB77" s="63"/>
      <c r="ABC77" s="63"/>
      <c r="ABD77" s="63"/>
      <c r="ABE77" s="63"/>
      <c r="ABF77" s="63"/>
      <c r="ABG77" s="63"/>
      <c r="ABH77" s="63"/>
      <c r="ABI77" s="63"/>
      <c r="ABJ77" s="63"/>
      <c r="ABK77" s="63"/>
      <c r="ABL77" s="63"/>
      <c r="ABM77" s="63"/>
      <c r="ABN77" s="63"/>
      <c r="ABO77" s="63"/>
      <c r="ABP77" s="63"/>
      <c r="ABQ77" s="63"/>
      <c r="ABR77" s="63"/>
      <c r="ABS77" s="63"/>
      <c r="ABT77" s="63"/>
      <c r="ABU77" s="63"/>
      <c r="ABV77" s="63"/>
      <c r="ABW77" s="63"/>
      <c r="ABX77" s="63"/>
      <c r="ABY77" s="63"/>
      <c r="ABZ77" s="63"/>
      <c r="ACA77" s="63"/>
      <c r="ACB77" s="63"/>
      <c r="ACC77" s="63"/>
      <c r="ACD77" s="63"/>
      <c r="ACE77" s="63"/>
      <c r="ACF77" s="63"/>
      <c r="ACG77" s="63"/>
      <c r="ACH77" s="63"/>
      <c r="ACI77" s="63"/>
      <c r="ACJ77" s="63"/>
      <c r="ACK77" s="63"/>
      <c r="ACL77" s="63"/>
      <c r="ACM77" s="63"/>
      <c r="ACN77" s="63"/>
      <c r="ACO77" s="63"/>
      <c r="ACP77" s="63"/>
      <c r="ACQ77" s="63"/>
      <c r="ACR77" s="63"/>
      <c r="ACS77" s="63"/>
      <c r="ACT77" s="63"/>
      <c r="ACU77" s="63"/>
      <c r="ACV77" s="63"/>
      <c r="ACW77" s="63"/>
      <c r="ACX77" s="63"/>
      <c r="ACY77" s="63"/>
      <c r="ACZ77" s="63"/>
      <c r="ADA77" s="63"/>
      <c r="ADB77" s="63"/>
      <c r="ADC77" s="63"/>
      <c r="ADD77" s="63"/>
      <c r="ADE77" s="63"/>
      <c r="ADF77" s="63"/>
      <c r="ADG77" s="63"/>
      <c r="ADH77" s="63"/>
      <c r="ADI77" s="63"/>
      <c r="ADJ77" s="63"/>
      <c r="ADK77" s="63"/>
      <c r="ADL77" s="63"/>
      <c r="ADM77" s="63"/>
      <c r="ADN77" s="63"/>
      <c r="ADO77" s="63"/>
      <c r="ADP77" s="63"/>
      <c r="ADQ77" s="63"/>
      <c r="ADR77" s="63"/>
      <c r="ADS77" s="63"/>
      <c r="ADT77" s="63"/>
      <c r="ADU77" s="63"/>
      <c r="ADV77" s="63"/>
      <c r="ADW77" s="63"/>
      <c r="ADX77" s="63"/>
      <c r="ADY77" s="63"/>
      <c r="ADZ77" s="63"/>
      <c r="AEA77" s="63"/>
      <c r="AEB77" s="63"/>
      <c r="AEC77" s="63"/>
      <c r="AED77" s="63"/>
      <c r="AEE77" s="63"/>
      <c r="AEF77" s="63"/>
      <c r="AEG77" s="63"/>
      <c r="AEH77" s="63"/>
      <c r="AEI77" s="63"/>
      <c r="AEJ77" s="63"/>
      <c r="AEK77" s="63"/>
      <c r="AEL77" s="63"/>
      <c r="AEM77" s="63"/>
      <c r="AEN77" s="63"/>
      <c r="AEO77" s="63"/>
      <c r="AEP77" s="63"/>
      <c r="AEQ77" s="63"/>
      <c r="AER77" s="63"/>
      <c r="AES77" s="63"/>
      <c r="AET77" s="63"/>
      <c r="AEU77" s="63"/>
      <c r="AEV77" s="63"/>
      <c r="AEW77" s="63"/>
      <c r="AEX77" s="63"/>
      <c r="AEY77" s="63"/>
      <c r="AEZ77" s="63"/>
      <c r="AFA77" s="63"/>
      <c r="AFB77" s="63"/>
      <c r="AFC77" s="63"/>
      <c r="AFD77" s="63"/>
      <c r="AFE77" s="63"/>
      <c r="AFF77" s="63"/>
      <c r="AFG77" s="63"/>
      <c r="AFH77" s="63"/>
      <c r="AFI77" s="63"/>
      <c r="AFJ77" s="63"/>
      <c r="AFK77" s="63"/>
      <c r="AFL77" s="63"/>
      <c r="AFM77" s="63"/>
      <c r="AFN77" s="63"/>
      <c r="AFO77" s="63"/>
      <c r="AFP77" s="63"/>
      <c r="AFQ77" s="63"/>
      <c r="AFR77" s="63"/>
      <c r="AFS77" s="63"/>
      <c r="AFT77" s="63"/>
      <c r="AFU77" s="63"/>
      <c r="AFV77" s="63"/>
      <c r="AFW77" s="63"/>
      <c r="AFX77" s="63"/>
      <c r="AFY77" s="63"/>
      <c r="AFZ77" s="63"/>
      <c r="AGA77" s="63"/>
      <c r="AGB77" s="63"/>
      <c r="AGC77" s="63"/>
      <c r="AGD77" s="63"/>
      <c r="AGE77" s="63"/>
      <c r="AGF77" s="63"/>
      <c r="AGG77" s="63"/>
      <c r="AGH77" s="63"/>
      <c r="AGI77" s="63"/>
      <c r="AGJ77" s="63"/>
      <c r="AGK77" s="63"/>
      <c r="AGL77" s="63"/>
      <c r="AGM77" s="63"/>
      <c r="AGN77" s="63"/>
      <c r="AGO77" s="63"/>
      <c r="AGP77" s="63"/>
      <c r="AGQ77" s="63"/>
      <c r="AGR77" s="63"/>
      <c r="AGS77" s="63"/>
      <c r="AGT77" s="63"/>
      <c r="AGU77" s="63"/>
      <c r="AGV77" s="63"/>
      <c r="AGW77" s="63"/>
      <c r="AGX77" s="63"/>
      <c r="AGY77" s="63"/>
      <c r="AGZ77" s="63"/>
      <c r="AHA77" s="63"/>
      <c r="AHB77" s="63"/>
      <c r="AHC77" s="63"/>
      <c r="AHD77" s="63"/>
      <c r="AHE77" s="63"/>
      <c r="AHF77" s="63"/>
      <c r="AHG77" s="63"/>
      <c r="AHH77" s="63"/>
      <c r="AHI77" s="63"/>
      <c r="AHJ77" s="63"/>
      <c r="AHK77" s="63"/>
      <c r="AHL77" s="63"/>
      <c r="AHM77" s="63"/>
      <c r="AHN77" s="63"/>
      <c r="AHO77" s="63"/>
      <c r="AHP77" s="63"/>
      <c r="AHQ77" s="63"/>
      <c r="AHR77" s="63"/>
      <c r="AHS77" s="63"/>
      <c r="AHT77" s="63"/>
      <c r="AHU77" s="63"/>
      <c r="AHV77" s="63"/>
      <c r="AHW77" s="63"/>
      <c r="AHX77" s="63"/>
      <c r="AHY77" s="63"/>
      <c r="AHZ77" s="63"/>
      <c r="AIA77" s="63"/>
      <c r="AIB77" s="63"/>
      <c r="AIC77" s="63"/>
      <c r="AID77" s="63"/>
      <c r="AIE77" s="63"/>
      <c r="AIF77" s="63"/>
      <c r="AIG77" s="63"/>
      <c r="AIH77" s="63"/>
      <c r="AII77" s="63"/>
      <c r="AIJ77" s="63"/>
      <c r="AIK77" s="63"/>
      <c r="AIL77" s="63"/>
      <c r="AIM77" s="63"/>
      <c r="AIN77" s="63"/>
      <c r="AIO77" s="63"/>
      <c r="AIP77" s="63"/>
      <c r="AIQ77" s="63"/>
      <c r="AIR77" s="63"/>
      <c r="AIS77" s="63"/>
      <c r="AIT77" s="63"/>
      <c r="AIU77" s="63"/>
      <c r="AIV77" s="63"/>
      <c r="AIW77" s="63"/>
      <c r="AIX77" s="63"/>
      <c r="AIY77" s="63"/>
      <c r="AIZ77" s="63"/>
      <c r="AJA77" s="63"/>
      <c r="AJB77" s="63"/>
      <c r="AJC77" s="63"/>
      <c r="AJD77" s="63"/>
      <c r="AJE77" s="63"/>
      <c r="AJF77" s="63"/>
      <c r="AJG77" s="63"/>
      <c r="AJH77" s="63"/>
      <c r="AJI77" s="63"/>
      <c r="AJJ77" s="63"/>
      <c r="AJK77" s="63"/>
      <c r="AJL77" s="63"/>
      <c r="AJM77" s="63"/>
      <c r="AJN77" s="63"/>
      <c r="AJO77" s="63"/>
      <c r="AJP77" s="63"/>
      <c r="AJQ77" s="63"/>
      <c r="AJR77" s="63"/>
      <c r="AJS77" s="63"/>
      <c r="AJT77" s="63"/>
      <c r="AJU77" s="63"/>
      <c r="AJV77" s="63"/>
      <c r="AJW77" s="63"/>
      <c r="AJX77" s="63"/>
      <c r="AJY77" s="63"/>
      <c r="AJZ77" s="63"/>
      <c r="AKA77" s="63"/>
      <c r="AKB77" s="63"/>
      <c r="AKC77" s="63"/>
      <c r="AKD77" s="63"/>
      <c r="AKE77" s="63"/>
      <c r="AKF77" s="63"/>
      <c r="AKG77" s="63"/>
      <c r="AKH77" s="63"/>
      <c r="AKI77" s="63"/>
      <c r="AKJ77" s="63"/>
      <c r="AKK77" s="63"/>
      <c r="AKL77" s="63"/>
      <c r="AKM77" s="63"/>
      <c r="AKN77" s="63"/>
      <c r="AKO77" s="63"/>
      <c r="AKP77" s="63"/>
      <c r="AKQ77" s="63"/>
      <c r="AKR77" s="63"/>
      <c r="AKS77" s="63"/>
      <c r="AKT77" s="63"/>
      <c r="AKU77" s="63"/>
      <c r="AKV77" s="63"/>
      <c r="AKW77" s="63"/>
      <c r="AKX77" s="63"/>
      <c r="AKY77" s="63"/>
      <c r="AKZ77" s="63"/>
      <c r="ALA77" s="63"/>
      <c r="ALB77" s="63"/>
      <c r="ALC77" s="63"/>
      <c r="ALD77" s="63"/>
      <c r="ALE77" s="63"/>
      <c r="ALF77" s="63"/>
      <c r="ALG77" s="63"/>
      <c r="ALH77" s="63"/>
      <c r="ALI77" s="63"/>
      <c r="ALJ77" s="63"/>
      <c r="ALK77" s="63"/>
      <c r="ALL77" s="63"/>
      <c r="ALM77" s="63"/>
      <c r="ALN77" s="63"/>
      <c r="ALO77" s="63"/>
      <c r="ALP77" s="63"/>
      <c r="ALQ77" s="63"/>
      <c r="ALR77" s="63"/>
      <c r="ALS77" s="63"/>
      <c r="ALT77" s="63"/>
      <c r="ALU77" s="63"/>
      <c r="ALV77" s="63"/>
      <c r="ALW77" s="63"/>
      <c r="ALX77" s="63"/>
      <c r="ALY77" s="63"/>
      <c r="ALZ77" s="63"/>
      <c r="AMA77" s="63"/>
      <c r="AMB77" s="63"/>
      <c r="AMC77" s="63"/>
      <c r="AMD77" s="63"/>
      <c r="AME77" s="63"/>
      <c r="AMF77" s="63"/>
      <c r="AMG77" s="63"/>
      <c r="AMH77" s="63"/>
      <c r="AMI77" s="63"/>
      <c r="AMJ77" s="63"/>
      <c r="AMK77" s="63"/>
      <c r="AML77" s="63"/>
      <c r="AMM77" s="63"/>
      <c r="AMN77" s="63"/>
      <c r="AMO77" s="63"/>
      <c r="AMP77" s="63"/>
      <c r="AMQ77" s="63"/>
      <c r="AMR77" s="63"/>
      <c r="AMS77" s="63"/>
      <c r="AMT77" s="63"/>
      <c r="AMU77" s="63"/>
      <c r="AMV77" s="63"/>
      <c r="AMW77" s="63"/>
      <c r="AMX77" s="63"/>
      <c r="AMY77" s="63"/>
      <c r="AMZ77" s="63"/>
      <c r="ANA77" s="63"/>
      <c r="ANB77" s="63"/>
      <c r="ANC77" s="63"/>
      <c r="AND77" s="63"/>
      <c r="ANE77" s="63"/>
      <c r="ANF77" s="63"/>
      <c r="ANG77" s="63"/>
      <c r="ANH77" s="63"/>
      <c r="ANI77" s="63"/>
      <c r="ANJ77" s="63"/>
      <c r="ANK77" s="63"/>
      <c r="ANL77" s="63"/>
      <c r="ANM77" s="63"/>
      <c r="ANN77" s="63"/>
      <c r="ANO77" s="63"/>
      <c r="ANP77" s="63"/>
      <c r="ANQ77" s="63"/>
      <c r="ANR77" s="63"/>
      <c r="ANS77" s="63"/>
      <c r="ANT77" s="63"/>
      <c r="ANU77" s="63"/>
      <c r="ANV77" s="63"/>
      <c r="ANW77" s="63"/>
      <c r="ANX77" s="63"/>
      <c r="ANY77" s="63"/>
      <c r="ANZ77" s="63"/>
      <c r="AOA77" s="63"/>
      <c r="AOB77" s="63"/>
      <c r="AOC77" s="63"/>
      <c r="AOD77" s="63"/>
      <c r="AOE77" s="63"/>
      <c r="AOF77" s="63"/>
      <c r="AOG77" s="63"/>
      <c r="AOH77" s="63"/>
      <c r="AOI77" s="63"/>
      <c r="AOJ77" s="63"/>
      <c r="AOK77" s="63"/>
      <c r="AOL77" s="63"/>
      <c r="AOM77" s="63"/>
      <c r="AON77" s="63"/>
      <c r="AOO77" s="63"/>
      <c r="AOP77" s="63"/>
      <c r="AOQ77" s="63"/>
      <c r="AOR77" s="63"/>
      <c r="AOS77" s="63"/>
      <c r="AOT77" s="63"/>
      <c r="AOU77" s="63"/>
      <c r="AOV77" s="63"/>
      <c r="AOW77" s="63"/>
      <c r="AOX77" s="63"/>
      <c r="AOY77" s="63"/>
      <c r="AOZ77" s="63"/>
      <c r="APA77" s="63"/>
      <c r="APB77" s="63"/>
      <c r="APC77" s="63"/>
      <c r="APD77" s="63"/>
      <c r="APE77" s="63"/>
      <c r="APF77" s="63"/>
      <c r="APG77" s="63"/>
      <c r="APH77" s="63"/>
      <c r="API77" s="63"/>
      <c r="APJ77" s="63"/>
      <c r="APK77" s="63"/>
      <c r="APL77" s="63"/>
      <c r="APM77" s="63"/>
      <c r="APN77" s="63"/>
      <c r="APO77" s="63"/>
      <c r="APP77" s="63"/>
      <c r="APQ77" s="63"/>
      <c r="APR77" s="63"/>
      <c r="APS77" s="63"/>
      <c r="APT77" s="63"/>
      <c r="APU77" s="63"/>
      <c r="APV77" s="63"/>
      <c r="APW77" s="63"/>
      <c r="APX77" s="63"/>
      <c r="APY77" s="63"/>
      <c r="APZ77" s="63"/>
      <c r="AQA77" s="63"/>
      <c r="AQB77" s="63"/>
      <c r="AQC77" s="63"/>
      <c r="AQD77" s="63"/>
      <c r="AQE77" s="63"/>
      <c r="AQF77" s="63"/>
      <c r="AQG77" s="63"/>
      <c r="AQH77" s="63"/>
      <c r="AQI77" s="63"/>
      <c r="AQJ77" s="63"/>
      <c r="AQK77" s="63"/>
      <c r="AQL77" s="63"/>
      <c r="AQM77" s="63"/>
      <c r="AQN77" s="63"/>
      <c r="AQO77" s="63"/>
      <c r="AQP77" s="63"/>
      <c r="AQQ77" s="63"/>
      <c r="AQR77" s="63"/>
      <c r="AQS77" s="63"/>
      <c r="AQT77" s="63"/>
      <c r="AQU77" s="63"/>
      <c r="AQV77" s="63"/>
      <c r="AQW77" s="63"/>
      <c r="AQX77" s="63"/>
      <c r="AQY77" s="63"/>
      <c r="AQZ77" s="63"/>
      <c r="ARA77" s="63"/>
      <c r="ARB77" s="63"/>
      <c r="ARC77" s="63"/>
      <c r="ARD77" s="63"/>
      <c r="ARE77" s="63"/>
      <c r="ARF77" s="63"/>
      <c r="ARG77" s="63"/>
      <c r="ARH77" s="63"/>
      <c r="ARI77" s="63"/>
      <c r="ARJ77" s="63"/>
      <c r="ARK77" s="63"/>
      <c r="ARL77" s="63"/>
      <c r="ARM77" s="63"/>
      <c r="ARN77" s="63"/>
      <c r="ARO77" s="63"/>
      <c r="ARP77" s="63"/>
      <c r="ARQ77" s="63"/>
      <c r="ARR77" s="63"/>
      <c r="ARS77" s="63"/>
      <c r="ART77" s="63"/>
      <c r="ARU77" s="63"/>
      <c r="ARV77" s="63"/>
      <c r="ARW77" s="63"/>
      <c r="ARX77" s="63"/>
      <c r="ARY77" s="63"/>
      <c r="ARZ77" s="63"/>
      <c r="ASA77" s="63"/>
      <c r="ASB77" s="63"/>
      <c r="ASC77" s="63"/>
      <c r="ASD77" s="63"/>
      <c r="ASE77" s="63"/>
      <c r="ASF77" s="63"/>
      <c r="ASG77" s="63"/>
      <c r="ASH77" s="63"/>
      <c r="ASI77" s="63"/>
      <c r="ASJ77" s="63"/>
      <c r="ASK77" s="63"/>
      <c r="ASL77" s="63"/>
      <c r="ASM77" s="63"/>
      <c r="ASN77" s="63"/>
      <c r="ASO77" s="63"/>
      <c r="ASP77" s="63"/>
      <c r="ASQ77" s="63"/>
      <c r="ASR77" s="63"/>
      <c r="ASS77" s="63"/>
      <c r="AST77" s="63"/>
      <c r="ASU77" s="63"/>
      <c r="ASV77" s="63"/>
      <c r="ASW77" s="63"/>
      <c r="ASX77" s="63"/>
      <c r="ASY77" s="63"/>
      <c r="ASZ77" s="63"/>
      <c r="ATA77" s="63"/>
      <c r="ATB77" s="63"/>
      <c r="ATC77" s="63"/>
      <c r="ATD77" s="63"/>
      <c r="ATE77" s="63"/>
      <c r="ATF77" s="63"/>
      <c r="ATG77" s="63"/>
      <c r="ATH77" s="63"/>
      <c r="ATI77" s="63"/>
      <c r="ATJ77" s="63"/>
      <c r="ATK77" s="63"/>
      <c r="ATL77" s="63"/>
      <c r="ATM77" s="63"/>
      <c r="ATN77" s="63"/>
      <c r="ATO77" s="63"/>
      <c r="ATP77" s="63"/>
      <c r="ATQ77" s="63"/>
      <c r="ATR77" s="63"/>
      <c r="ATS77" s="63"/>
      <c r="ATT77" s="63"/>
      <c r="ATU77" s="63"/>
      <c r="ATV77" s="63"/>
      <c r="ATW77" s="63"/>
      <c r="ATX77" s="63"/>
      <c r="ATY77" s="63"/>
      <c r="ATZ77" s="63"/>
      <c r="AUA77" s="63"/>
      <c r="AUB77" s="63"/>
      <c r="AUC77" s="63"/>
      <c r="AUD77" s="63"/>
      <c r="AUE77" s="63"/>
      <c r="AUF77" s="63"/>
      <c r="AUG77" s="63"/>
      <c r="AUH77" s="63"/>
      <c r="AUI77" s="63"/>
      <c r="AUJ77" s="63"/>
      <c r="AUK77" s="63"/>
      <c r="AUL77" s="63"/>
      <c r="AUM77" s="63"/>
      <c r="AUN77" s="63"/>
      <c r="AUO77" s="63"/>
      <c r="AUP77" s="63"/>
      <c r="AUQ77" s="63"/>
      <c r="AUR77" s="63"/>
      <c r="AUS77" s="63"/>
      <c r="AUT77" s="63"/>
      <c r="AUU77" s="63"/>
      <c r="AUV77" s="63"/>
      <c r="AUW77" s="63"/>
      <c r="AUX77" s="63"/>
      <c r="AUY77" s="63"/>
      <c r="AUZ77" s="63"/>
      <c r="AVA77" s="63"/>
      <c r="AVB77" s="63"/>
      <c r="AVC77" s="63"/>
      <c r="AVD77" s="63"/>
      <c r="AVE77" s="63"/>
      <c r="AVF77" s="63"/>
      <c r="AVG77" s="63"/>
      <c r="AVH77" s="63"/>
      <c r="AVI77" s="63"/>
      <c r="AVJ77" s="63"/>
      <c r="AVK77" s="63"/>
      <c r="AVL77" s="63"/>
      <c r="AVM77" s="63"/>
      <c r="AVN77" s="63"/>
      <c r="AVO77" s="63"/>
      <c r="AVP77" s="63"/>
      <c r="AVQ77" s="63"/>
      <c r="AVR77" s="63"/>
      <c r="AVS77" s="63"/>
      <c r="AVT77" s="63"/>
      <c r="AVU77" s="63"/>
      <c r="AVV77" s="63"/>
      <c r="AVW77" s="63"/>
      <c r="AVX77" s="63"/>
      <c r="AVY77" s="63"/>
      <c r="AVZ77" s="63"/>
      <c r="AWA77" s="63"/>
      <c r="AWB77" s="63"/>
      <c r="AWC77" s="63"/>
      <c r="AWD77" s="63"/>
      <c r="AWE77" s="63"/>
      <c r="AWF77" s="63"/>
      <c r="AWG77" s="63"/>
      <c r="AWH77" s="63"/>
      <c r="AWI77" s="63"/>
      <c r="AWJ77" s="63"/>
      <c r="AWK77" s="63"/>
      <c r="AWL77" s="63"/>
      <c r="AWM77" s="63"/>
      <c r="AWN77" s="63"/>
      <c r="AWO77" s="63"/>
      <c r="AWP77" s="63"/>
      <c r="AWQ77" s="63"/>
      <c r="AWR77" s="63"/>
      <c r="AWS77" s="63"/>
      <c r="AWT77" s="63"/>
      <c r="AWU77" s="63"/>
      <c r="AWV77" s="63"/>
      <c r="AWW77" s="63"/>
      <c r="AWX77" s="63"/>
      <c r="AWY77" s="63"/>
      <c r="AWZ77" s="63"/>
      <c r="AXA77" s="63"/>
      <c r="AXB77" s="63"/>
      <c r="AXC77" s="63"/>
      <c r="AXD77" s="63"/>
      <c r="AXE77" s="63"/>
      <c r="AXF77" s="63"/>
      <c r="AXG77" s="63"/>
      <c r="AXH77" s="63"/>
      <c r="AXI77" s="63"/>
      <c r="AXJ77" s="63"/>
      <c r="AXK77" s="63"/>
      <c r="AXL77" s="63"/>
      <c r="AXM77" s="63"/>
      <c r="AXN77" s="63"/>
      <c r="AXO77" s="63"/>
      <c r="AXP77" s="63"/>
      <c r="AXQ77" s="63"/>
      <c r="AXR77" s="63"/>
      <c r="AXS77" s="63"/>
      <c r="AXT77" s="63"/>
      <c r="AXU77" s="63"/>
      <c r="AXV77" s="63"/>
      <c r="AXW77" s="63"/>
      <c r="AXX77" s="63"/>
      <c r="AXY77" s="63"/>
      <c r="AXZ77" s="63"/>
      <c r="AYA77" s="63"/>
      <c r="AYB77" s="63"/>
      <c r="AYC77" s="63"/>
      <c r="AYD77" s="63"/>
      <c r="AYE77" s="63"/>
      <c r="AYF77" s="63"/>
      <c r="AYG77" s="63"/>
      <c r="AYH77" s="63"/>
      <c r="AYI77" s="63"/>
      <c r="AYJ77" s="63"/>
      <c r="AYK77" s="63"/>
      <c r="AYL77" s="63"/>
      <c r="AYM77" s="63"/>
      <c r="AYN77" s="63"/>
      <c r="AYO77" s="63"/>
      <c r="AYP77" s="63"/>
      <c r="AYQ77" s="63"/>
      <c r="AYR77" s="63"/>
      <c r="AYS77" s="63"/>
      <c r="AYT77" s="63"/>
      <c r="AYU77" s="63"/>
      <c r="AYV77" s="63"/>
      <c r="AYW77" s="63"/>
      <c r="AYX77" s="63"/>
      <c r="AYY77" s="63"/>
      <c r="AYZ77" s="63"/>
      <c r="AZA77" s="63"/>
      <c r="AZB77" s="63"/>
      <c r="AZC77" s="63"/>
      <c r="AZD77" s="63"/>
      <c r="AZE77" s="63"/>
      <c r="AZF77" s="63"/>
      <c r="AZG77" s="63"/>
      <c r="AZH77" s="63"/>
      <c r="AZI77" s="63"/>
      <c r="AZJ77" s="63"/>
      <c r="AZK77" s="63"/>
      <c r="AZL77" s="63"/>
      <c r="AZM77" s="63"/>
      <c r="AZN77" s="63"/>
      <c r="AZO77" s="63"/>
      <c r="AZP77" s="63"/>
      <c r="AZQ77" s="63"/>
      <c r="AZR77" s="63"/>
      <c r="AZS77" s="63"/>
      <c r="AZT77" s="63"/>
      <c r="AZU77" s="63"/>
      <c r="AZV77" s="63"/>
      <c r="AZW77" s="63"/>
      <c r="AZX77" s="63"/>
      <c r="AZY77" s="63"/>
      <c r="AZZ77" s="63"/>
      <c r="BAA77" s="63"/>
      <c r="BAB77" s="63"/>
      <c r="BAC77" s="63"/>
      <c r="BAD77" s="63"/>
      <c r="BAE77" s="63"/>
      <c r="BAF77" s="63"/>
      <c r="BAG77" s="63"/>
      <c r="BAH77" s="63"/>
      <c r="BAI77" s="63"/>
      <c r="BAJ77" s="63"/>
      <c r="BAK77" s="63"/>
      <c r="BAL77" s="63"/>
      <c r="BAM77" s="63"/>
      <c r="BAN77" s="63"/>
      <c r="BAO77" s="63"/>
      <c r="BAP77" s="63"/>
      <c r="BAQ77" s="63"/>
      <c r="BAR77" s="63"/>
      <c r="BAS77" s="63"/>
      <c r="BAT77" s="63"/>
      <c r="BAU77" s="63"/>
      <c r="BAV77" s="63"/>
      <c r="BAW77" s="63"/>
      <c r="BAX77" s="63"/>
      <c r="BAY77" s="63"/>
      <c r="BAZ77" s="63"/>
      <c r="BBA77" s="63"/>
      <c r="BBB77" s="63"/>
      <c r="BBC77" s="63"/>
      <c r="BBD77" s="63"/>
      <c r="BBE77" s="63"/>
      <c r="BBF77" s="63"/>
      <c r="BBG77" s="63"/>
      <c r="BBH77" s="63"/>
      <c r="BBI77" s="63"/>
      <c r="BBJ77" s="63"/>
      <c r="BBK77" s="63"/>
      <c r="BBL77" s="63"/>
      <c r="BBM77" s="63"/>
      <c r="BBN77" s="63"/>
      <c r="BBO77" s="63"/>
      <c r="BBP77" s="63"/>
      <c r="BBQ77" s="63"/>
      <c r="BBR77" s="63"/>
      <c r="BBS77" s="63"/>
      <c r="BBT77" s="63"/>
      <c r="BBU77" s="63"/>
      <c r="BBV77" s="63"/>
      <c r="BBW77" s="63"/>
      <c r="BBX77" s="63"/>
      <c r="BBY77" s="63"/>
      <c r="BBZ77" s="63"/>
      <c r="BCA77" s="63"/>
      <c r="BCB77" s="63"/>
      <c r="BCC77" s="63"/>
      <c r="BCD77" s="63"/>
      <c r="BCE77" s="63"/>
      <c r="BCF77" s="63"/>
      <c r="BCG77" s="63"/>
      <c r="BCH77" s="63"/>
      <c r="BCI77" s="63"/>
      <c r="BCJ77" s="63"/>
      <c r="BCK77" s="63"/>
      <c r="BCL77" s="63"/>
      <c r="BCM77" s="63"/>
      <c r="BCN77" s="63"/>
      <c r="BCO77" s="63"/>
      <c r="BCP77" s="63"/>
      <c r="BCQ77" s="63"/>
      <c r="BCR77" s="63"/>
      <c r="BCS77" s="63"/>
      <c r="BCT77" s="63"/>
      <c r="BCU77" s="63"/>
      <c r="BCV77" s="63"/>
      <c r="BCW77" s="63"/>
      <c r="BCX77" s="63"/>
      <c r="BCY77" s="63"/>
      <c r="BCZ77" s="63"/>
      <c r="BDA77" s="63"/>
      <c r="BDB77" s="63"/>
      <c r="BDC77" s="63"/>
      <c r="BDD77" s="63"/>
      <c r="BDE77" s="63"/>
      <c r="BDF77" s="63"/>
      <c r="BDG77" s="63"/>
      <c r="BDH77" s="63"/>
      <c r="BDI77" s="63"/>
      <c r="BDJ77" s="63"/>
      <c r="BDK77" s="63"/>
      <c r="BDL77" s="63"/>
      <c r="BDM77" s="63"/>
      <c r="BDN77" s="63"/>
      <c r="BDO77" s="63"/>
      <c r="BDP77" s="63"/>
      <c r="BDQ77" s="63"/>
      <c r="BDR77" s="63"/>
      <c r="BDS77" s="63"/>
      <c r="BDT77" s="63"/>
      <c r="BDU77" s="63"/>
      <c r="BDV77" s="63"/>
      <c r="BDW77" s="63"/>
      <c r="BDX77" s="63"/>
      <c r="BDY77" s="63"/>
      <c r="BDZ77" s="63"/>
      <c r="BEA77" s="63"/>
      <c r="BEB77" s="63"/>
      <c r="BEC77" s="63"/>
      <c r="BED77" s="63"/>
      <c r="BEE77" s="63"/>
      <c r="BEF77" s="63"/>
      <c r="BEG77" s="63"/>
      <c r="BEH77" s="63"/>
      <c r="BEI77" s="63"/>
      <c r="BEJ77" s="63"/>
      <c r="BEK77" s="63"/>
      <c r="BEL77" s="63"/>
      <c r="BEM77" s="63"/>
      <c r="BEN77" s="63"/>
      <c r="BEO77" s="63"/>
      <c r="BEP77" s="63"/>
      <c r="BEQ77" s="63"/>
      <c r="BER77" s="63"/>
      <c r="BES77" s="63"/>
      <c r="BET77" s="63"/>
      <c r="BEU77" s="63"/>
      <c r="BEV77" s="63"/>
      <c r="BEW77" s="63"/>
      <c r="BEX77" s="63"/>
      <c r="BEY77" s="63"/>
      <c r="BEZ77" s="63"/>
      <c r="BFA77" s="63"/>
      <c r="BFB77" s="63"/>
      <c r="BFC77" s="63"/>
      <c r="BFD77" s="63"/>
      <c r="BFE77" s="63"/>
      <c r="BFF77" s="63"/>
      <c r="BFG77" s="63"/>
      <c r="BFH77" s="63"/>
      <c r="BFI77" s="63"/>
      <c r="BFJ77" s="63"/>
      <c r="BFK77" s="63"/>
      <c r="BFL77" s="63"/>
      <c r="BFM77" s="63"/>
      <c r="BFN77" s="63"/>
      <c r="BFO77" s="63"/>
      <c r="BFP77" s="63"/>
      <c r="BFQ77" s="63"/>
      <c r="BFR77" s="63"/>
      <c r="BFS77" s="63"/>
      <c r="BFT77" s="63"/>
      <c r="BFU77" s="63"/>
      <c r="BFV77" s="63"/>
      <c r="BFW77" s="63"/>
      <c r="BFX77" s="63"/>
      <c r="BFY77" s="63"/>
      <c r="BFZ77" s="63"/>
      <c r="BGA77" s="63"/>
      <c r="BGB77" s="63"/>
      <c r="BGC77" s="63"/>
      <c r="BGD77" s="63"/>
      <c r="BGE77" s="63"/>
      <c r="BGF77" s="63"/>
      <c r="BGG77" s="63"/>
      <c r="BGH77" s="63"/>
      <c r="BGI77" s="63"/>
      <c r="BGJ77" s="63"/>
      <c r="BGK77" s="63"/>
      <c r="BGL77" s="63"/>
      <c r="BGM77" s="63"/>
      <c r="BGN77" s="63"/>
      <c r="BGO77" s="63"/>
      <c r="BGP77" s="63"/>
      <c r="BGQ77" s="63"/>
      <c r="BGR77" s="63"/>
      <c r="BGS77" s="63"/>
      <c r="BGT77" s="63"/>
      <c r="BGU77" s="63"/>
      <c r="BGV77" s="63"/>
      <c r="BGW77" s="63"/>
      <c r="BGX77" s="63"/>
      <c r="BGY77" s="63"/>
      <c r="BGZ77" s="63"/>
      <c r="BHA77" s="63"/>
      <c r="BHB77" s="63"/>
      <c r="BHC77" s="63"/>
      <c r="BHD77" s="63"/>
      <c r="BHE77" s="63"/>
      <c r="BHF77" s="63"/>
      <c r="BHG77" s="63"/>
      <c r="BHH77" s="63"/>
      <c r="BHI77" s="63"/>
      <c r="BHJ77" s="63"/>
      <c r="BHK77" s="63"/>
      <c r="BHL77" s="63"/>
      <c r="BHM77" s="63"/>
      <c r="BHN77" s="63"/>
      <c r="BHO77" s="63"/>
      <c r="BHP77" s="63"/>
      <c r="BHQ77" s="63"/>
      <c r="BHR77" s="63"/>
      <c r="BHS77" s="63"/>
      <c r="BHT77" s="63"/>
      <c r="BHU77" s="63"/>
      <c r="BHV77" s="63"/>
      <c r="BHW77" s="63"/>
      <c r="BHX77" s="63"/>
      <c r="BHY77" s="63"/>
      <c r="BHZ77" s="63"/>
      <c r="BIA77" s="63"/>
      <c r="BIB77" s="63"/>
      <c r="BIC77" s="63"/>
      <c r="BID77" s="63"/>
      <c r="BIE77" s="63"/>
      <c r="BIF77" s="63"/>
      <c r="BIG77" s="63"/>
      <c r="BIH77" s="63"/>
      <c r="BII77" s="63"/>
      <c r="BIJ77" s="63"/>
      <c r="BIK77" s="63"/>
      <c r="BIL77" s="63"/>
      <c r="BIM77" s="63"/>
      <c r="BIN77" s="63"/>
      <c r="BIO77" s="63"/>
      <c r="BIP77" s="63"/>
      <c r="BIQ77" s="63"/>
      <c r="BIR77" s="63"/>
      <c r="BIS77" s="63"/>
      <c r="BIT77" s="63"/>
      <c r="BIU77" s="63"/>
      <c r="BIV77" s="63"/>
      <c r="BIW77" s="63"/>
      <c r="BIX77" s="63"/>
      <c r="BIY77" s="63"/>
      <c r="BIZ77" s="63"/>
      <c r="BJA77" s="63"/>
      <c r="BJB77" s="63"/>
      <c r="BJC77" s="63"/>
      <c r="BJD77" s="63"/>
      <c r="BJE77" s="63"/>
      <c r="BJF77" s="63"/>
      <c r="BJG77" s="63"/>
      <c r="BJH77" s="63"/>
      <c r="BJI77" s="63"/>
      <c r="BJJ77" s="63"/>
      <c r="BJK77" s="63"/>
      <c r="BJL77" s="63"/>
      <c r="BJM77" s="63"/>
      <c r="BJN77" s="63"/>
      <c r="BJO77" s="63"/>
      <c r="BJP77" s="63"/>
      <c r="BJQ77" s="63"/>
      <c r="BJR77" s="63"/>
      <c r="BJS77" s="63"/>
      <c r="BJT77" s="63"/>
      <c r="BJU77" s="63"/>
      <c r="BJV77" s="63"/>
      <c r="BJW77" s="63"/>
      <c r="BJX77" s="63"/>
      <c r="BJY77" s="63"/>
      <c r="BJZ77" s="63"/>
      <c r="BKA77" s="63"/>
      <c r="BKB77" s="63"/>
      <c r="BKC77" s="63"/>
      <c r="BKD77" s="63"/>
      <c r="BKE77" s="63"/>
      <c r="BKF77" s="63"/>
      <c r="BKG77" s="63"/>
      <c r="BKH77" s="63"/>
      <c r="BKI77" s="63"/>
      <c r="BKJ77" s="63"/>
      <c r="BKK77" s="63"/>
      <c r="BKL77" s="63"/>
      <c r="BKM77" s="63"/>
      <c r="BKN77" s="63"/>
      <c r="BKO77" s="63"/>
      <c r="BKP77" s="63"/>
      <c r="BKQ77" s="63"/>
      <c r="BKR77" s="63"/>
      <c r="BKS77" s="63"/>
      <c r="BKT77" s="63"/>
      <c r="BKU77" s="63"/>
      <c r="BKV77" s="63"/>
      <c r="BKW77" s="63"/>
      <c r="BKX77" s="63"/>
      <c r="BKY77" s="63"/>
      <c r="BKZ77" s="63"/>
      <c r="BLA77" s="63"/>
      <c r="BLB77" s="63"/>
      <c r="BLC77" s="63"/>
      <c r="BLD77" s="63"/>
      <c r="BLE77" s="63"/>
      <c r="BLF77" s="63"/>
      <c r="BLG77" s="63"/>
      <c r="BLH77" s="63"/>
      <c r="BLI77" s="63"/>
      <c r="BLJ77" s="63"/>
      <c r="BLK77" s="63"/>
      <c r="BLL77" s="63"/>
      <c r="BLM77" s="63"/>
      <c r="BLN77" s="63"/>
      <c r="BLO77" s="63"/>
      <c r="BLP77" s="63"/>
      <c r="BLQ77" s="63"/>
      <c r="BLR77" s="63"/>
      <c r="BLS77" s="63"/>
      <c r="BLT77" s="63"/>
      <c r="BLU77" s="63"/>
      <c r="BLV77" s="63"/>
      <c r="BLW77" s="63"/>
      <c r="BLX77" s="63"/>
      <c r="BLY77" s="63"/>
      <c r="BLZ77" s="63"/>
      <c r="BMA77" s="63"/>
      <c r="BMB77" s="63"/>
      <c r="BMC77" s="63"/>
      <c r="BMD77" s="63"/>
      <c r="BME77" s="63"/>
    </row>
    <row r="78" spans="1:1695" s="1" customFormat="1" ht="15" hidden="1" customHeight="1" x14ac:dyDescent="0.25">
      <c r="A78" s="107" t="s">
        <v>271</v>
      </c>
      <c r="B78" s="119" t="e">
        <f>VLOOKUP(A78,'Tirantes - Executados'!$A$8:$M$404,10,FALSE)</f>
        <v>#N/A</v>
      </c>
      <c r="C78" s="133" t="e">
        <f>VLOOKUP(A78,'Tirantes - Executados'!$A$1:$M$405,17,FALSE)</f>
        <v>#N/A</v>
      </c>
      <c r="D78" s="122" t="e">
        <f>VLOOKUP(A78,'Tirantes - Executados'!$A$8:$M$404,18,FALSE)</f>
        <v>#N/A</v>
      </c>
      <c r="E78" s="133" t="e">
        <f>VLOOKUP(A78,'Tirantes - Executados'!$A$1:$M$405,19,FALSE)</f>
        <v>#N/A</v>
      </c>
      <c r="F78" s="122" t="e">
        <f>VLOOKUP(A78,'Tirantes - Executados'!$A$8:$M$404,20,FALSE)</f>
        <v>#N/A</v>
      </c>
      <c r="G78" s="133" t="e">
        <f>VLOOKUP(A78,'Tirantes - Executados'!$A$1:$M$405,21,FALSE)</f>
        <v>#N/A</v>
      </c>
      <c r="H78" s="122" t="e">
        <f>VLOOKUP(A78,'Tirantes - Executados'!$A$8:$M$404,22,FALSE)</f>
        <v>#N/A</v>
      </c>
      <c r="I78" s="133" t="e">
        <f>VLOOKUP(A78,'Tirantes - Executados'!$A$1:$M$405,23,FALSE)</f>
        <v>#N/A</v>
      </c>
      <c r="J78" s="122" t="e">
        <f>VLOOKUP(A78,'Tirantes - Executados'!$A$8:$M$404,24,FALSE)</f>
        <v>#N/A</v>
      </c>
      <c r="K78" s="108" t="e">
        <f>VLOOKUP(A78,'Tirantes - Executados'!$A$8:$M$404,11,FALSE)</f>
        <v>#N/A</v>
      </c>
      <c r="L78" s="133" t="e">
        <f>VLOOKUP(A78,'Tirantes - Executados'!$A$1:$M$405,28,FALSE)</f>
        <v>#N/A</v>
      </c>
      <c r="M78" s="122" t="e">
        <f>VLOOKUP(A78,'Tirantes - Executados'!$A$8:$M$404,29,FALSE)</f>
        <v>#N/A</v>
      </c>
      <c r="N78" s="133" t="e">
        <f>VLOOKUP(A78,'Tirantes - Executados'!$A$1:$M$405,30,FALSE)</f>
        <v>#N/A</v>
      </c>
      <c r="O78" s="122" t="e">
        <f>VLOOKUP(A78,'Tirantes - Executados'!$A$8:$M$404,31,FALSE)</f>
        <v>#N/A</v>
      </c>
      <c r="P78" s="133" t="e">
        <f>VLOOKUP(A78,'Tirantes - Executados'!$A$1:$M$405,32,FALSE)</f>
        <v>#N/A</v>
      </c>
      <c r="Q78" s="122" t="e">
        <f>VLOOKUP(A78,'Tirantes - Executados'!$A$8:$M$404,33,FALSE)</f>
        <v>#N/A</v>
      </c>
      <c r="R78" s="133" t="e">
        <f>VLOOKUP(A78,'Tirantes - Executados'!$A$1:$M$405,34,FALSE)</f>
        <v>#N/A</v>
      </c>
      <c r="S78" s="122" t="e">
        <f>VLOOKUP(A78,'Tirantes - Executados'!$A$8:$M$404,35,FALSE)</f>
        <v>#N/A</v>
      </c>
      <c r="T78" s="108" t="e">
        <f>VLOOKUP(A78,'Tirantes - Executados'!$A$8:$M$404,12,FALSE)</f>
        <v>#N/A</v>
      </c>
      <c r="U78" s="133" t="e">
        <f>VLOOKUP(A78,'Tirantes - Executados'!$A$1:$M$405,39,FALSE)</f>
        <v>#N/A</v>
      </c>
      <c r="V78" s="122" t="e">
        <f>VLOOKUP(A78,'Tirantes - Executados'!$A$8:$M$404,40,FALSE)</f>
        <v>#N/A</v>
      </c>
      <c r="W78" s="133" t="e">
        <f>VLOOKUP(A78,'Tirantes - Executados'!$A$1:$M$405,41,FALSE)</f>
        <v>#N/A</v>
      </c>
      <c r="X78" s="122" t="e">
        <f>VLOOKUP(A78,'Tirantes - Executados'!$A$8:$M$404,42,FALSE)</f>
        <v>#N/A</v>
      </c>
      <c r="Y78" s="133" t="e">
        <f>VLOOKUP(A78,'Tirantes - Executados'!$A$1:$M$405,43,FALSE)</f>
        <v>#N/A</v>
      </c>
      <c r="Z78" s="122" t="e">
        <f>VLOOKUP(A78,'Tirantes - Executados'!$A$8:$M$404,44,FALSE)</f>
        <v>#N/A</v>
      </c>
      <c r="AA78" s="133" t="e">
        <f>VLOOKUP(A78,'Tirantes - Executados'!$A$1:$M$405,45,FALSE)</f>
        <v>#N/A</v>
      </c>
      <c r="AB78" s="132" t="e">
        <f>VLOOKUP(A78,'Tirantes - Executados'!$A$8:$M$404,46,FALSE)</f>
        <v>#N/A</v>
      </c>
      <c r="AC78" s="99" t="s">
        <v>300</v>
      </c>
      <c r="AD78" s="109" t="e">
        <f>VLOOKUP(A78,'Tirantes - Executados'!$A$8:$M$404,14,FALSE)</f>
        <v>#N/A</v>
      </c>
      <c r="AE78" s="63"/>
      <c r="AF78" s="118" t="e">
        <f>VLOOKUP(A78,'Tirantes - Executados'!$A$1:$M$569,13,FALSE)</f>
        <v>#N/A</v>
      </c>
      <c r="AG78" s="63"/>
      <c r="AH78" s="63"/>
      <c r="AI78" s="230" t="e">
        <f>VLOOKUP(A78,'Tirantes - Executados'!$A$7:$M$404,50)</f>
        <v>#REF!</v>
      </c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  <c r="HN78" s="63"/>
      <c r="HO78" s="63"/>
      <c r="HP78" s="63"/>
      <c r="HQ78" s="63"/>
      <c r="HR78" s="63"/>
      <c r="HS78" s="63"/>
      <c r="HT78" s="63"/>
      <c r="HU78" s="63"/>
      <c r="HV78" s="63"/>
      <c r="HW78" s="63"/>
      <c r="HX78" s="63"/>
      <c r="HY78" s="63"/>
      <c r="HZ78" s="63"/>
      <c r="IA78" s="63"/>
      <c r="IB78" s="63"/>
      <c r="IC78" s="63"/>
      <c r="ID78" s="63"/>
      <c r="IE78" s="63"/>
      <c r="IF78" s="63"/>
      <c r="IG78" s="63"/>
      <c r="IH78" s="63"/>
      <c r="II78" s="63"/>
      <c r="IJ78" s="63"/>
      <c r="IK78" s="63"/>
      <c r="IL78" s="63"/>
      <c r="IM78" s="63"/>
      <c r="IN78" s="63"/>
      <c r="IO78" s="63"/>
      <c r="IP78" s="63"/>
      <c r="IQ78" s="63"/>
      <c r="IR78" s="63"/>
      <c r="IS78" s="63"/>
      <c r="IT78" s="63"/>
      <c r="IU78" s="63"/>
      <c r="IV78" s="63"/>
      <c r="IW78" s="63"/>
      <c r="IX78" s="63"/>
      <c r="IY78" s="63"/>
      <c r="IZ78" s="63"/>
      <c r="JA78" s="63"/>
      <c r="JB78" s="63"/>
      <c r="JC78" s="63"/>
      <c r="JD78" s="63"/>
      <c r="JE78" s="63"/>
      <c r="JF78" s="63"/>
      <c r="JG78" s="63"/>
      <c r="JH78" s="63"/>
      <c r="JI78" s="63"/>
      <c r="JJ78" s="63"/>
      <c r="JK78" s="63"/>
      <c r="JL78" s="63"/>
      <c r="JM78" s="63"/>
      <c r="JN78" s="63"/>
      <c r="JO78" s="63"/>
      <c r="JP78" s="63"/>
      <c r="JQ78" s="63"/>
      <c r="JR78" s="63"/>
      <c r="JS78" s="63"/>
      <c r="JT78" s="63"/>
      <c r="JU78" s="63"/>
      <c r="JV78" s="63"/>
      <c r="JW78" s="63"/>
      <c r="JX78" s="63"/>
      <c r="JY78" s="63"/>
      <c r="JZ78" s="63"/>
      <c r="KA78" s="63"/>
      <c r="KB78" s="63"/>
      <c r="KC78" s="63"/>
      <c r="KD78" s="63"/>
      <c r="KE78" s="63"/>
      <c r="KF78" s="63"/>
      <c r="KG78" s="63"/>
      <c r="KH78" s="63"/>
      <c r="KI78" s="63"/>
      <c r="KJ78" s="63"/>
      <c r="KK78" s="63"/>
      <c r="KL78" s="63"/>
      <c r="KM78" s="63"/>
      <c r="KN78" s="63"/>
      <c r="KO78" s="63"/>
      <c r="KP78" s="63"/>
      <c r="KQ78" s="63"/>
      <c r="KR78" s="63"/>
      <c r="KS78" s="63"/>
      <c r="KT78" s="63"/>
      <c r="KU78" s="63"/>
      <c r="KV78" s="63"/>
      <c r="KW78" s="63"/>
      <c r="KX78" s="63"/>
      <c r="KY78" s="63"/>
      <c r="KZ78" s="63"/>
      <c r="LA78" s="63"/>
      <c r="LB78" s="63"/>
      <c r="LC78" s="63"/>
      <c r="LD78" s="63"/>
      <c r="LE78" s="63"/>
      <c r="LF78" s="63"/>
      <c r="LG78" s="63"/>
      <c r="LH78" s="63"/>
      <c r="LI78" s="63"/>
      <c r="LJ78" s="63"/>
      <c r="LK78" s="63"/>
      <c r="LL78" s="63"/>
      <c r="LM78" s="63"/>
      <c r="LN78" s="63"/>
      <c r="LO78" s="63"/>
      <c r="LP78" s="63"/>
      <c r="LQ78" s="63"/>
      <c r="LR78" s="63"/>
      <c r="LS78" s="63"/>
      <c r="LT78" s="63"/>
      <c r="LU78" s="63"/>
      <c r="LV78" s="63"/>
      <c r="LW78" s="63"/>
      <c r="LX78" s="63"/>
      <c r="LY78" s="63"/>
      <c r="LZ78" s="63"/>
      <c r="MA78" s="63"/>
      <c r="MB78" s="63"/>
      <c r="MC78" s="63"/>
      <c r="MD78" s="63"/>
      <c r="ME78" s="63"/>
      <c r="MF78" s="63"/>
      <c r="MG78" s="63"/>
      <c r="MH78" s="63"/>
      <c r="MI78" s="63"/>
      <c r="MJ78" s="63"/>
      <c r="MK78" s="63"/>
      <c r="ML78" s="63"/>
      <c r="MM78" s="63"/>
      <c r="MN78" s="63"/>
      <c r="MO78" s="63"/>
      <c r="MP78" s="63"/>
      <c r="MQ78" s="63"/>
      <c r="MR78" s="63"/>
      <c r="MS78" s="63"/>
      <c r="MT78" s="63"/>
      <c r="MU78" s="63"/>
      <c r="MV78" s="63"/>
      <c r="MW78" s="63"/>
      <c r="MX78" s="63"/>
      <c r="MY78" s="63"/>
      <c r="MZ78" s="63"/>
      <c r="NA78" s="63"/>
      <c r="NB78" s="63"/>
      <c r="NC78" s="63"/>
      <c r="ND78" s="63"/>
      <c r="NE78" s="63"/>
      <c r="NF78" s="63"/>
      <c r="NG78" s="63"/>
      <c r="NH78" s="63"/>
      <c r="NI78" s="63"/>
      <c r="NJ78" s="63"/>
      <c r="NK78" s="63"/>
      <c r="NL78" s="63"/>
      <c r="NM78" s="63"/>
      <c r="NN78" s="63"/>
      <c r="NO78" s="63"/>
      <c r="NP78" s="63"/>
      <c r="NQ78" s="63"/>
      <c r="NR78" s="63"/>
      <c r="NS78" s="63"/>
      <c r="NT78" s="63"/>
      <c r="NU78" s="63"/>
      <c r="NV78" s="63"/>
      <c r="NW78" s="63"/>
      <c r="NX78" s="63"/>
      <c r="NY78" s="63"/>
      <c r="NZ78" s="63"/>
      <c r="OA78" s="63"/>
      <c r="OB78" s="63"/>
      <c r="OC78" s="63"/>
      <c r="OD78" s="63"/>
      <c r="OE78" s="63"/>
      <c r="OF78" s="63"/>
      <c r="OG78" s="63"/>
      <c r="OH78" s="63"/>
      <c r="OI78" s="63"/>
      <c r="OJ78" s="63"/>
      <c r="OK78" s="63"/>
      <c r="OL78" s="63"/>
      <c r="OM78" s="63"/>
      <c r="ON78" s="63"/>
      <c r="OO78" s="63"/>
      <c r="OP78" s="63"/>
      <c r="OQ78" s="63"/>
      <c r="OR78" s="63"/>
      <c r="OS78" s="63"/>
      <c r="OT78" s="63"/>
      <c r="OU78" s="63"/>
      <c r="OV78" s="63"/>
      <c r="OW78" s="63"/>
      <c r="OX78" s="63"/>
      <c r="OY78" s="63"/>
      <c r="OZ78" s="63"/>
      <c r="PA78" s="63"/>
      <c r="PB78" s="63"/>
      <c r="PC78" s="63"/>
      <c r="PD78" s="63"/>
      <c r="PE78" s="63"/>
      <c r="PF78" s="63"/>
      <c r="PG78" s="63"/>
      <c r="PH78" s="63"/>
      <c r="PI78" s="63"/>
      <c r="PJ78" s="63"/>
      <c r="PK78" s="63"/>
      <c r="PL78" s="63"/>
      <c r="PM78" s="63"/>
      <c r="PN78" s="63"/>
      <c r="PO78" s="63"/>
      <c r="PP78" s="63"/>
      <c r="PQ78" s="63"/>
      <c r="PR78" s="63"/>
      <c r="PS78" s="63"/>
      <c r="PT78" s="63"/>
      <c r="PU78" s="63"/>
      <c r="PV78" s="63"/>
      <c r="PW78" s="63"/>
      <c r="PX78" s="63"/>
      <c r="PY78" s="63"/>
      <c r="PZ78" s="63"/>
      <c r="QA78" s="63"/>
      <c r="QB78" s="63"/>
      <c r="QC78" s="63"/>
      <c r="QD78" s="63"/>
      <c r="QE78" s="63"/>
      <c r="QF78" s="63"/>
      <c r="QG78" s="63"/>
      <c r="QH78" s="63"/>
      <c r="QI78" s="63"/>
      <c r="QJ78" s="63"/>
      <c r="QK78" s="63"/>
      <c r="QL78" s="63"/>
      <c r="QM78" s="63"/>
      <c r="QN78" s="63"/>
      <c r="QO78" s="63"/>
      <c r="QP78" s="63"/>
      <c r="QQ78" s="63"/>
      <c r="QR78" s="63"/>
      <c r="QS78" s="63"/>
      <c r="QT78" s="63"/>
      <c r="QU78" s="63"/>
      <c r="QV78" s="63"/>
      <c r="QW78" s="63"/>
      <c r="QX78" s="63"/>
      <c r="QY78" s="63"/>
      <c r="QZ78" s="63"/>
      <c r="RA78" s="63"/>
      <c r="RB78" s="63"/>
      <c r="RC78" s="63"/>
      <c r="RD78" s="63"/>
      <c r="RE78" s="63"/>
      <c r="RF78" s="63"/>
      <c r="RG78" s="63"/>
      <c r="RH78" s="63"/>
      <c r="RI78" s="63"/>
      <c r="RJ78" s="63"/>
      <c r="RK78" s="63"/>
      <c r="RL78" s="63"/>
      <c r="RM78" s="63"/>
      <c r="RN78" s="63"/>
      <c r="RO78" s="63"/>
      <c r="RP78" s="63"/>
      <c r="RQ78" s="63"/>
      <c r="RR78" s="63"/>
      <c r="RS78" s="63"/>
      <c r="RT78" s="63"/>
      <c r="RU78" s="63"/>
      <c r="RV78" s="63"/>
      <c r="RW78" s="63"/>
      <c r="RX78" s="63"/>
      <c r="RY78" s="63"/>
      <c r="RZ78" s="63"/>
      <c r="SA78" s="63"/>
      <c r="SB78" s="63"/>
      <c r="SC78" s="63"/>
      <c r="SD78" s="63"/>
      <c r="SE78" s="63"/>
      <c r="SF78" s="63"/>
      <c r="SG78" s="63"/>
      <c r="SH78" s="63"/>
      <c r="SI78" s="63"/>
      <c r="SJ78" s="63"/>
      <c r="SK78" s="63"/>
      <c r="SL78" s="63"/>
      <c r="SM78" s="63"/>
      <c r="SN78" s="63"/>
      <c r="SO78" s="63"/>
      <c r="SP78" s="63"/>
      <c r="SQ78" s="63"/>
      <c r="SR78" s="63"/>
      <c r="SS78" s="63"/>
      <c r="ST78" s="63"/>
      <c r="SU78" s="63"/>
      <c r="SV78" s="63"/>
      <c r="SW78" s="63"/>
      <c r="SX78" s="63"/>
      <c r="SY78" s="63"/>
      <c r="SZ78" s="63"/>
      <c r="TA78" s="63"/>
      <c r="TB78" s="63"/>
      <c r="TC78" s="63"/>
      <c r="TD78" s="63"/>
      <c r="TE78" s="63"/>
      <c r="TF78" s="63"/>
      <c r="TG78" s="63"/>
      <c r="TH78" s="63"/>
      <c r="TI78" s="63"/>
      <c r="TJ78" s="63"/>
      <c r="TK78" s="63"/>
      <c r="TL78" s="63"/>
      <c r="TM78" s="63"/>
      <c r="TN78" s="63"/>
      <c r="TO78" s="63"/>
      <c r="TP78" s="63"/>
      <c r="TQ78" s="63"/>
      <c r="TR78" s="63"/>
      <c r="TS78" s="63"/>
      <c r="TT78" s="63"/>
      <c r="TU78" s="63"/>
      <c r="TV78" s="63"/>
      <c r="TW78" s="63"/>
      <c r="TX78" s="63"/>
      <c r="TY78" s="63"/>
      <c r="TZ78" s="63"/>
      <c r="UA78" s="63"/>
      <c r="UB78" s="63"/>
      <c r="UC78" s="63"/>
      <c r="UD78" s="63"/>
      <c r="UE78" s="63"/>
      <c r="UF78" s="63"/>
      <c r="UG78" s="63"/>
      <c r="UH78" s="63"/>
      <c r="UI78" s="63"/>
      <c r="UJ78" s="63"/>
      <c r="UK78" s="63"/>
      <c r="UL78" s="63"/>
      <c r="UM78" s="63"/>
      <c r="UN78" s="63"/>
      <c r="UO78" s="63"/>
      <c r="UP78" s="63"/>
      <c r="UQ78" s="63"/>
      <c r="UR78" s="63"/>
      <c r="US78" s="63"/>
      <c r="UT78" s="63"/>
      <c r="UU78" s="63"/>
      <c r="UV78" s="63"/>
      <c r="UW78" s="63"/>
      <c r="UX78" s="63"/>
      <c r="UY78" s="63"/>
      <c r="UZ78" s="63"/>
      <c r="VA78" s="63"/>
      <c r="VB78" s="63"/>
      <c r="VC78" s="63"/>
      <c r="VD78" s="63"/>
      <c r="VE78" s="63"/>
      <c r="VF78" s="63"/>
      <c r="VG78" s="63"/>
      <c r="VH78" s="63"/>
      <c r="VI78" s="63"/>
      <c r="VJ78" s="63"/>
      <c r="VK78" s="63"/>
      <c r="VL78" s="63"/>
      <c r="VM78" s="63"/>
      <c r="VN78" s="63"/>
      <c r="VO78" s="63"/>
      <c r="VP78" s="63"/>
      <c r="VQ78" s="63"/>
      <c r="VR78" s="63"/>
      <c r="VS78" s="63"/>
      <c r="VT78" s="63"/>
      <c r="VU78" s="63"/>
      <c r="VV78" s="63"/>
      <c r="VW78" s="63"/>
      <c r="VX78" s="63"/>
      <c r="VY78" s="63"/>
      <c r="VZ78" s="63"/>
      <c r="WA78" s="63"/>
      <c r="WB78" s="63"/>
      <c r="WC78" s="63"/>
      <c r="WD78" s="63"/>
      <c r="WE78" s="63"/>
      <c r="WF78" s="63"/>
      <c r="WG78" s="63"/>
      <c r="WH78" s="63"/>
      <c r="WI78" s="63"/>
      <c r="WJ78" s="63"/>
      <c r="WK78" s="63"/>
      <c r="WL78" s="63"/>
      <c r="WM78" s="63"/>
      <c r="WN78" s="63"/>
      <c r="WO78" s="63"/>
      <c r="WP78" s="63"/>
      <c r="WQ78" s="63"/>
      <c r="WR78" s="63"/>
      <c r="WS78" s="63"/>
      <c r="WT78" s="63"/>
      <c r="WU78" s="63"/>
      <c r="WV78" s="63"/>
      <c r="WW78" s="63"/>
      <c r="WX78" s="63"/>
      <c r="WY78" s="63"/>
      <c r="WZ78" s="63"/>
      <c r="XA78" s="63"/>
      <c r="XB78" s="63"/>
      <c r="XC78" s="63"/>
      <c r="XD78" s="63"/>
      <c r="XE78" s="63"/>
      <c r="XF78" s="63"/>
      <c r="XG78" s="63"/>
      <c r="XH78" s="63"/>
      <c r="XI78" s="63"/>
      <c r="XJ78" s="63"/>
      <c r="XK78" s="63"/>
      <c r="XL78" s="63"/>
      <c r="XM78" s="63"/>
      <c r="XN78" s="63"/>
      <c r="XO78" s="63"/>
      <c r="XP78" s="63"/>
      <c r="XQ78" s="63"/>
      <c r="XR78" s="63"/>
      <c r="XS78" s="63"/>
      <c r="XT78" s="63"/>
      <c r="XU78" s="63"/>
      <c r="XV78" s="63"/>
      <c r="XW78" s="63"/>
      <c r="XX78" s="63"/>
      <c r="XY78" s="63"/>
      <c r="XZ78" s="63"/>
      <c r="YA78" s="63"/>
      <c r="YB78" s="63"/>
      <c r="YC78" s="63"/>
      <c r="YD78" s="63"/>
      <c r="YE78" s="63"/>
      <c r="YF78" s="63"/>
      <c r="YG78" s="63"/>
      <c r="YH78" s="63"/>
      <c r="YI78" s="63"/>
      <c r="YJ78" s="63"/>
      <c r="YK78" s="63"/>
      <c r="YL78" s="63"/>
      <c r="YM78" s="63"/>
      <c r="YN78" s="63"/>
      <c r="YO78" s="63"/>
      <c r="YP78" s="63"/>
      <c r="YQ78" s="63"/>
      <c r="YR78" s="63"/>
      <c r="YS78" s="63"/>
      <c r="YT78" s="63"/>
      <c r="YU78" s="63"/>
      <c r="YV78" s="63"/>
      <c r="YW78" s="63"/>
      <c r="YX78" s="63"/>
      <c r="YY78" s="63"/>
      <c r="YZ78" s="63"/>
      <c r="ZA78" s="63"/>
      <c r="ZB78" s="63"/>
      <c r="ZC78" s="63"/>
      <c r="ZD78" s="63"/>
      <c r="ZE78" s="63"/>
      <c r="ZF78" s="63"/>
      <c r="ZG78" s="63"/>
      <c r="ZH78" s="63"/>
      <c r="ZI78" s="63"/>
      <c r="ZJ78" s="63"/>
      <c r="ZK78" s="63"/>
      <c r="ZL78" s="63"/>
      <c r="ZM78" s="63"/>
      <c r="ZN78" s="63"/>
      <c r="ZO78" s="63"/>
      <c r="ZP78" s="63"/>
      <c r="ZQ78" s="63"/>
      <c r="ZR78" s="63"/>
      <c r="ZS78" s="63"/>
      <c r="ZT78" s="63"/>
      <c r="ZU78" s="63"/>
      <c r="ZV78" s="63"/>
      <c r="ZW78" s="63"/>
      <c r="ZX78" s="63"/>
      <c r="ZY78" s="63"/>
      <c r="ZZ78" s="63"/>
      <c r="AAA78" s="63"/>
      <c r="AAB78" s="63"/>
      <c r="AAC78" s="63"/>
      <c r="AAD78" s="63"/>
      <c r="AAE78" s="63"/>
      <c r="AAF78" s="63"/>
      <c r="AAG78" s="63"/>
      <c r="AAH78" s="63"/>
      <c r="AAI78" s="63"/>
      <c r="AAJ78" s="63"/>
      <c r="AAK78" s="63"/>
      <c r="AAL78" s="63"/>
      <c r="AAM78" s="63"/>
      <c r="AAN78" s="63"/>
      <c r="AAO78" s="63"/>
      <c r="AAP78" s="63"/>
      <c r="AAQ78" s="63"/>
      <c r="AAR78" s="63"/>
      <c r="AAS78" s="63"/>
      <c r="AAT78" s="63"/>
      <c r="AAU78" s="63"/>
      <c r="AAV78" s="63"/>
      <c r="AAW78" s="63"/>
      <c r="AAX78" s="63"/>
      <c r="AAY78" s="63"/>
      <c r="AAZ78" s="63"/>
      <c r="ABA78" s="63"/>
      <c r="ABB78" s="63"/>
      <c r="ABC78" s="63"/>
      <c r="ABD78" s="63"/>
      <c r="ABE78" s="63"/>
      <c r="ABF78" s="63"/>
      <c r="ABG78" s="63"/>
      <c r="ABH78" s="63"/>
      <c r="ABI78" s="63"/>
      <c r="ABJ78" s="63"/>
      <c r="ABK78" s="63"/>
      <c r="ABL78" s="63"/>
      <c r="ABM78" s="63"/>
      <c r="ABN78" s="63"/>
      <c r="ABO78" s="63"/>
      <c r="ABP78" s="63"/>
      <c r="ABQ78" s="63"/>
      <c r="ABR78" s="63"/>
      <c r="ABS78" s="63"/>
      <c r="ABT78" s="63"/>
      <c r="ABU78" s="63"/>
      <c r="ABV78" s="63"/>
      <c r="ABW78" s="63"/>
      <c r="ABX78" s="63"/>
      <c r="ABY78" s="63"/>
      <c r="ABZ78" s="63"/>
      <c r="ACA78" s="63"/>
      <c r="ACB78" s="63"/>
      <c r="ACC78" s="63"/>
      <c r="ACD78" s="63"/>
      <c r="ACE78" s="63"/>
      <c r="ACF78" s="63"/>
      <c r="ACG78" s="63"/>
      <c r="ACH78" s="63"/>
      <c r="ACI78" s="63"/>
      <c r="ACJ78" s="63"/>
      <c r="ACK78" s="63"/>
      <c r="ACL78" s="63"/>
      <c r="ACM78" s="63"/>
      <c r="ACN78" s="63"/>
      <c r="ACO78" s="63"/>
      <c r="ACP78" s="63"/>
      <c r="ACQ78" s="63"/>
      <c r="ACR78" s="63"/>
      <c r="ACS78" s="63"/>
      <c r="ACT78" s="63"/>
      <c r="ACU78" s="63"/>
      <c r="ACV78" s="63"/>
      <c r="ACW78" s="63"/>
      <c r="ACX78" s="63"/>
      <c r="ACY78" s="63"/>
      <c r="ACZ78" s="63"/>
      <c r="ADA78" s="63"/>
      <c r="ADB78" s="63"/>
      <c r="ADC78" s="63"/>
      <c r="ADD78" s="63"/>
      <c r="ADE78" s="63"/>
      <c r="ADF78" s="63"/>
      <c r="ADG78" s="63"/>
      <c r="ADH78" s="63"/>
      <c r="ADI78" s="63"/>
      <c r="ADJ78" s="63"/>
      <c r="ADK78" s="63"/>
      <c r="ADL78" s="63"/>
      <c r="ADM78" s="63"/>
      <c r="ADN78" s="63"/>
      <c r="ADO78" s="63"/>
      <c r="ADP78" s="63"/>
      <c r="ADQ78" s="63"/>
      <c r="ADR78" s="63"/>
      <c r="ADS78" s="63"/>
      <c r="ADT78" s="63"/>
      <c r="ADU78" s="63"/>
      <c r="ADV78" s="63"/>
      <c r="ADW78" s="63"/>
      <c r="ADX78" s="63"/>
      <c r="ADY78" s="63"/>
      <c r="ADZ78" s="63"/>
      <c r="AEA78" s="63"/>
      <c r="AEB78" s="63"/>
      <c r="AEC78" s="63"/>
      <c r="AED78" s="63"/>
      <c r="AEE78" s="63"/>
      <c r="AEF78" s="63"/>
      <c r="AEG78" s="63"/>
      <c r="AEH78" s="63"/>
      <c r="AEI78" s="63"/>
      <c r="AEJ78" s="63"/>
      <c r="AEK78" s="63"/>
      <c r="AEL78" s="63"/>
      <c r="AEM78" s="63"/>
      <c r="AEN78" s="63"/>
      <c r="AEO78" s="63"/>
      <c r="AEP78" s="63"/>
      <c r="AEQ78" s="63"/>
      <c r="AER78" s="63"/>
      <c r="AES78" s="63"/>
      <c r="AET78" s="63"/>
      <c r="AEU78" s="63"/>
      <c r="AEV78" s="63"/>
      <c r="AEW78" s="63"/>
      <c r="AEX78" s="63"/>
      <c r="AEY78" s="63"/>
      <c r="AEZ78" s="63"/>
      <c r="AFA78" s="63"/>
      <c r="AFB78" s="63"/>
      <c r="AFC78" s="63"/>
      <c r="AFD78" s="63"/>
      <c r="AFE78" s="63"/>
      <c r="AFF78" s="63"/>
      <c r="AFG78" s="63"/>
      <c r="AFH78" s="63"/>
      <c r="AFI78" s="63"/>
      <c r="AFJ78" s="63"/>
      <c r="AFK78" s="63"/>
      <c r="AFL78" s="63"/>
      <c r="AFM78" s="63"/>
      <c r="AFN78" s="63"/>
      <c r="AFO78" s="63"/>
      <c r="AFP78" s="63"/>
      <c r="AFQ78" s="63"/>
      <c r="AFR78" s="63"/>
      <c r="AFS78" s="63"/>
      <c r="AFT78" s="63"/>
      <c r="AFU78" s="63"/>
      <c r="AFV78" s="63"/>
      <c r="AFW78" s="63"/>
      <c r="AFX78" s="63"/>
      <c r="AFY78" s="63"/>
      <c r="AFZ78" s="63"/>
      <c r="AGA78" s="63"/>
      <c r="AGB78" s="63"/>
      <c r="AGC78" s="63"/>
      <c r="AGD78" s="63"/>
      <c r="AGE78" s="63"/>
      <c r="AGF78" s="63"/>
      <c r="AGG78" s="63"/>
      <c r="AGH78" s="63"/>
      <c r="AGI78" s="63"/>
      <c r="AGJ78" s="63"/>
      <c r="AGK78" s="63"/>
      <c r="AGL78" s="63"/>
      <c r="AGM78" s="63"/>
      <c r="AGN78" s="63"/>
      <c r="AGO78" s="63"/>
      <c r="AGP78" s="63"/>
      <c r="AGQ78" s="63"/>
      <c r="AGR78" s="63"/>
      <c r="AGS78" s="63"/>
      <c r="AGT78" s="63"/>
      <c r="AGU78" s="63"/>
      <c r="AGV78" s="63"/>
      <c r="AGW78" s="63"/>
      <c r="AGX78" s="63"/>
      <c r="AGY78" s="63"/>
      <c r="AGZ78" s="63"/>
      <c r="AHA78" s="63"/>
      <c r="AHB78" s="63"/>
      <c r="AHC78" s="63"/>
      <c r="AHD78" s="63"/>
      <c r="AHE78" s="63"/>
      <c r="AHF78" s="63"/>
      <c r="AHG78" s="63"/>
      <c r="AHH78" s="63"/>
      <c r="AHI78" s="63"/>
      <c r="AHJ78" s="63"/>
      <c r="AHK78" s="63"/>
      <c r="AHL78" s="63"/>
      <c r="AHM78" s="63"/>
      <c r="AHN78" s="63"/>
      <c r="AHO78" s="63"/>
      <c r="AHP78" s="63"/>
      <c r="AHQ78" s="63"/>
      <c r="AHR78" s="63"/>
      <c r="AHS78" s="63"/>
      <c r="AHT78" s="63"/>
      <c r="AHU78" s="63"/>
      <c r="AHV78" s="63"/>
      <c r="AHW78" s="63"/>
      <c r="AHX78" s="63"/>
      <c r="AHY78" s="63"/>
      <c r="AHZ78" s="63"/>
      <c r="AIA78" s="63"/>
      <c r="AIB78" s="63"/>
      <c r="AIC78" s="63"/>
      <c r="AID78" s="63"/>
      <c r="AIE78" s="63"/>
      <c r="AIF78" s="63"/>
      <c r="AIG78" s="63"/>
      <c r="AIH78" s="63"/>
      <c r="AII78" s="63"/>
      <c r="AIJ78" s="63"/>
      <c r="AIK78" s="63"/>
      <c r="AIL78" s="63"/>
      <c r="AIM78" s="63"/>
      <c r="AIN78" s="63"/>
      <c r="AIO78" s="63"/>
      <c r="AIP78" s="63"/>
      <c r="AIQ78" s="63"/>
      <c r="AIR78" s="63"/>
      <c r="AIS78" s="63"/>
      <c r="AIT78" s="63"/>
      <c r="AIU78" s="63"/>
      <c r="AIV78" s="63"/>
      <c r="AIW78" s="63"/>
      <c r="AIX78" s="63"/>
      <c r="AIY78" s="63"/>
      <c r="AIZ78" s="63"/>
      <c r="AJA78" s="63"/>
      <c r="AJB78" s="63"/>
      <c r="AJC78" s="63"/>
      <c r="AJD78" s="63"/>
      <c r="AJE78" s="63"/>
      <c r="AJF78" s="63"/>
      <c r="AJG78" s="63"/>
      <c r="AJH78" s="63"/>
      <c r="AJI78" s="63"/>
      <c r="AJJ78" s="63"/>
      <c r="AJK78" s="63"/>
      <c r="AJL78" s="63"/>
      <c r="AJM78" s="63"/>
      <c r="AJN78" s="63"/>
      <c r="AJO78" s="63"/>
      <c r="AJP78" s="63"/>
      <c r="AJQ78" s="63"/>
      <c r="AJR78" s="63"/>
      <c r="AJS78" s="63"/>
      <c r="AJT78" s="63"/>
      <c r="AJU78" s="63"/>
      <c r="AJV78" s="63"/>
      <c r="AJW78" s="63"/>
      <c r="AJX78" s="63"/>
      <c r="AJY78" s="63"/>
      <c r="AJZ78" s="63"/>
      <c r="AKA78" s="63"/>
      <c r="AKB78" s="63"/>
      <c r="AKC78" s="63"/>
      <c r="AKD78" s="63"/>
      <c r="AKE78" s="63"/>
      <c r="AKF78" s="63"/>
      <c r="AKG78" s="63"/>
      <c r="AKH78" s="63"/>
      <c r="AKI78" s="63"/>
      <c r="AKJ78" s="63"/>
      <c r="AKK78" s="63"/>
      <c r="AKL78" s="63"/>
      <c r="AKM78" s="63"/>
      <c r="AKN78" s="63"/>
      <c r="AKO78" s="63"/>
      <c r="AKP78" s="63"/>
      <c r="AKQ78" s="63"/>
      <c r="AKR78" s="63"/>
      <c r="AKS78" s="63"/>
      <c r="AKT78" s="63"/>
      <c r="AKU78" s="63"/>
      <c r="AKV78" s="63"/>
      <c r="AKW78" s="63"/>
      <c r="AKX78" s="63"/>
      <c r="AKY78" s="63"/>
      <c r="AKZ78" s="63"/>
      <c r="ALA78" s="63"/>
      <c r="ALB78" s="63"/>
      <c r="ALC78" s="63"/>
      <c r="ALD78" s="63"/>
      <c r="ALE78" s="63"/>
      <c r="ALF78" s="63"/>
      <c r="ALG78" s="63"/>
      <c r="ALH78" s="63"/>
      <c r="ALI78" s="63"/>
      <c r="ALJ78" s="63"/>
      <c r="ALK78" s="63"/>
      <c r="ALL78" s="63"/>
      <c r="ALM78" s="63"/>
      <c r="ALN78" s="63"/>
      <c r="ALO78" s="63"/>
      <c r="ALP78" s="63"/>
      <c r="ALQ78" s="63"/>
      <c r="ALR78" s="63"/>
      <c r="ALS78" s="63"/>
      <c r="ALT78" s="63"/>
      <c r="ALU78" s="63"/>
      <c r="ALV78" s="63"/>
      <c r="ALW78" s="63"/>
      <c r="ALX78" s="63"/>
      <c r="ALY78" s="63"/>
      <c r="ALZ78" s="63"/>
      <c r="AMA78" s="63"/>
      <c r="AMB78" s="63"/>
      <c r="AMC78" s="63"/>
      <c r="AMD78" s="63"/>
      <c r="AME78" s="63"/>
      <c r="AMF78" s="63"/>
      <c r="AMG78" s="63"/>
      <c r="AMH78" s="63"/>
      <c r="AMI78" s="63"/>
      <c r="AMJ78" s="63"/>
      <c r="AMK78" s="63"/>
      <c r="AML78" s="63"/>
      <c r="AMM78" s="63"/>
      <c r="AMN78" s="63"/>
      <c r="AMO78" s="63"/>
      <c r="AMP78" s="63"/>
      <c r="AMQ78" s="63"/>
      <c r="AMR78" s="63"/>
      <c r="AMS78" s="63"/>
      <c r="AMT78" s="63"/>
      <c r="AMU78" s="63"/>
      <c r="AMV78" s="63"/>
      <c r="AMW78" s="63"/>
      <c r="AMX78" s="63"/>
      <c r="AMY78" s="63"/>
      <c r="AMZ78" s="63"/>
      <c r="ANA78" s="63"/>
      <c r="ANB78" s="63"/>
      <c r="ANC78" s="63"/>
      <c r="AND78" s="63"/>
      <c r="ANE78" s="63"/>
      <c r="ANF78" s="63"/>
      <c r="ANG78" s="63"/>
      <c r="ANH78" s="63"/>
      <c r="ANI78" s="63"/>
      <c r="ANJ78" s="63"/>
      <c r="ANK78" s="63"/>
      <c r="ANL78" s="63"/>
      <c r="ANM78" s="63"/>
      <c r="ANN78" s="63"/>
      <c r="ANO78" s="63"/>
      <c r="ANP78" s="63"/>
      <c r="ANQ78" s="63"/>
      <c r="ANR78" s="63"/>
      <c r="ANS78" s="63"/>
      <c r="ANT78" s="63"/>
      <c r="ANU78" s="63"/>
      <c r="ANV78" s="63"/>
      <c r="ANW78" s="63"/>
      <c r="ANX78" s="63"/>
      <c r="ANY78" s="63"/>
      <c r="ANZ78" s="63"/>
      <c r="AOA78" s="63"/>
      <c r="AOB78" s="63"/>
      <c r="AOC78" s="63"/>
      <c r="AOD78" s="63"/>
      <c r="AOE78" s="63"/>
      <c r="AOF78" s="63"/>
      <c r="AOG78" s="63"/>
      <c r="AOH78" s="63"/>
      <c r="AOI78" s="63"/>
      <c r="AOJ78" s="63"/>
      <c r="AOK78" s="63"/>
      <c r="AOL78" s="63"/>
      <c r="AOM78" s="63"/>
      <c r="AON78" s="63"/>
      <c r="AOO78" s="63"/>
      <c r="AOP78" s="63"/>
      <c r="AOQ78" s="63"/>
      <c r="AOR78" s="63"/>
      <c r="AOS78" s="63"/>
      <c r="AOT78" s="63"/>
      <c r="AOU78" s="63"/>
      <c r="AOV78" s="63"/>
      <c r="AOW78" s="63"/>
      <c r="AOX78" s="63"/>
      <c r="AOY78" s="63"/>
      <c r="AOZ78" s="63"/>
      <c r="APA78" s="63"/>
      <c r="APB78" s="63"/>
      <c r="APC78" s="63"/>
      <c r="APD78" s="63"/>
      <c r="APE78" s="63"/>
      <c r="APF78" s="63"/>
      <c r="APG78" s="63"/>
      <c r="APH78" s="63"/>
      <c r="API78" s="63"/>
      <c r="APJ78" s="63"/>
      <c r="APK78" s="63"/>
      <c r="APL78" s="63"/>
      <c r="APM78" s="63"/>
      <c r="APN78" s="63"/>
      <c r="APO78" s="63"/>
      <c r="APP78" s="63"/>
      <c r="APQ78" s="63"/>
      <c r="APR78" s="63"/>
      <c r="APS78" s="63"/>
      <c r="APT78" s="63"/>
      <c r="APU78" s="63"/>
      <c r="APV78" s="63"/>
      <c r="APW78" s="63"/>
      <c r="APX78" s="63"/>
      <c r="APY78" s="63"/>
      <c r="APZ78" s="63"/>
      <c r="AQA78" s="63"/>
      <c r="AQB78" s="63"/>
      <c r="AQC78" s="63"/>
      <c r="AQD78" s="63"/>
      <c r="AQE78" s="63"/>
      <c r="AQF78" s="63"/>
      <c r="AQG78" s="63"/>
      <c r="AQH78" s="63"/>
      <c r="AQI78" s="63"/>
      <c r="AQJ78" s="63"/>
      <c r="AQK78" s="63"/>
      <c r="AQL78" s="63"/>
      <c r="AQM78" s="63"/>
      <c r="AQN78" s="63"/>
      <c r="AQO78" s="63"/>
      <c r="AQP78" s="63"/>
      <c r="AQQ78" s="63"/>
      <c r="AQR78" s="63"/>
      <c r="AQS78" s="63"/>
      <c r="AQT78" s="63"/>
      <c r="AQU78" s="63"/>
      <c r="AQV78" s="63"/>
      <c r="AQW78" s="63"/>
      <c r="AQX78" s="63"/>
      <c r="AQY78" s="63"/>
      <c r="AQZ78" s="63"/>
      <c r="ARA78" s="63"/>
      <c r="ARB78" s="63"/>
      <c r="ARC78" s="63"/>
      <c r="ARD78" s="63"/>
      <c r="ARE78" s="63"/>
      <c r="ARF78" s="63"/>
      <c r="ARG78" s="63"/>
      <c r="ARH78" s="63"/>
      <c r="ARI78" s="63"/>
      <c r="ARJ78" s="63"/>
      <c r="ARK78" s="63"/>
      <c r="ARL78" s="63"/>
      <c r="ARM78" s="63"/>
      <c r="ARN78" s="63"/>
      <c r="ARO78" s="63"/>
      <c r="ARP78" s="63"/>
      <c r="ARQ78" s="63"/>
      <c r="ARR78" s="63"/>
      <c r="ARS78" s="63"/>
      <c r="ART78" s="63"/>
      <c r="ARU78" s="63"/>
      <c r="ARV78" s="63"/>
      <c r="ARW78" s="63"/>
      <c r="ARX78" s="63"/>
      <c r="ARY78" s="63"/>
      <c r="ARZ78" s="63"/>
      <c r="ASA78" s="63"/>
      <c r="ASB78" s="63"/>
      <c r="ASC78" s="63"/>
      <c r="ASD78" s="63"/>
      <c r="ASE78" s="63"/>
      <c r="ASF78" s="63"/>
      <c r="ASG78" s="63"/>
      <c r="ASH78" s="63"/>
      <c r="ASI78" s="63"/>
      <c r="ASJ78" s="63"/>
      <c r="ASK78" s="63"/>
      <c r="ASL78" s="63"/>
      <c r="ASM78" s="63"/>
      <c r="ASN78" s="63"/>
      <c r="ASO78" s="63"/>
      <c r="ASP78" s="63"/>
      <c r="ASQ78" s="63"/>
      <c r="ASR78" s="63"/>
      <c r="ASS78" s="63"/>
      <c r="AST78" s="63"/>
      <c r="ASU78" s="63"/>
      <c r="ASV78" s="63"/>
      <c r="ASW78" s="63"/>
      <c r="ASX78" s="63"/>
      <c r="ASY78" s="63"/>
      <c r="ASZ78" s="63"/>
      <c r="ATA78" s="63"/>
      <c r="ATB78" s="63"/>
      <c r="ATC78" s="63"/>
      <c r="ATD78" s="63"/>
      <c r="ATE78" s="63"/>
      <c r="ATF78" s="63"/>
      <c r="ATG78" s="63"/>
      <c r="ATH78" s="63"/>
      <c r="ATI78" s="63"/>
      <c r="ATJ78" s="63"/>
      <c r="ATK78" s="63"/>
      <c r="ATL78" s="63"/>
      <c r="ATM78" s="63"/>
      <c r="ATN78" s="63"/>
      <c r="ATO78" s="63"/>
      <c r="ATP78" s="63"/>
      <c r="ATQ78" s="63"/>
      <c r="ATR78" s="63"/>
      <c r="ATS78" s="63"/>
      <c r="ATT78" s="63"/>
      <c r="ATU78" s="63"/>
      <c r="ATV78" s="63"/>
      <c r="ATW78" s="63"/>
      <c r="ATX78" s="63"/>
      <c r="ATY78" s="63"/>
      <c r="ATZ78" s="63"/>
      <c r="AUA78" s="63"/>
      <c r="AUB78" s="63"/>
      <c r="AUC78" s="63"/>
      <c r="AUD78" s="63"/>
      <c r="AUE78" s="63"/>
      <c r="AUF78" s="63"/>
      <c r="AUG78" s="63"/>
      <c r="AUH78" s="63"/>
      <c r="AUI78" s="63"/>
      <c r="AUJ78" s="63"/>
      <c r="AUK78" s="63"/>
      <c r="AUL78" s="63"/>
      <c r="AUM78" s="63"/>
      <c r="AUN78" s="63"/>
      <c r="AUO78" s="63"/>
      <c r="AUP78" s="63"/>
      <c r="AUQ78" s="63"/>
      <c r="AUR78" s="63"/>
      <c r="AUS78" s="63"/>
      <c r="AUT78" s="63"/>
      <c r="AUU78" s="63"/>
      <c r="AUV78" s="63"/>
      <c r="AUW78" s="63"/>
      <c r="AUX78" s="63"/>
      <c r="AUY78" s="63"/>
      <c r="AUZ78" s="63"/>
      <c r="AVA78" s="63"/>
      <c r="AVB78" s="63"/>
      <c r="AVC78" s="63"/>
      <c r="AVD78" s="63"/>
      <c r="AVE78" s="63"/>
      <c r="AVF78" s="63"/>
      <c r="AVG78" s="63"/>
      <c r="AVH78" s="63"/>
      <c r="AVI78" s="63"/>
      <c r="AVJ78" s="63"/>
      <c r="AVK78" s="63"/>
      <c r="AVL78" s="63"/>
      <c r="AVM78" s="63"/>
      <c r="AVN78" s="63"/>
      <c r="AVO78" s="63"/>
      <c r="AVP78" s="63"/>
      <c r="AVQ78" s="63"/>
      <c r="AVR78" s="63"/>
      <c r="AVS78" s="63"/>
      <c r="AVT78" s="63"/>
      <c r="AVU78" s="63"/>
      <c r="AVV78" s="63"/>
      <c r="AVW78" s="63"/>
      <c r="AVX78" s="63"/>
      <c r="AVY78" s="63"/>
      <c r="AVZ78" s="63"/>
      <c r="AWA78" s="63"/>
      <c r="AWB78" s="63"/>
      <c r="AWC78" s="63"/>
      <c r="AWD78" s="63"/>
      <c r="AWE78" s="63"/>
      <c r="AWF78" s="63"/>
      <c r="AWG78" s="63"/>
      <c r="AWH78" s="63"/>
      <c r="AWI78" s="63"/>
      <c r="AWJ78" s="63"/>
      <c r="AWK78" s="63"/>
      <c r="AWL78" s="63"/>
      <c r="AWM78" s="63"/>
      <c r="AWN78" s="63"/>
      <c r="AWO78" s="63"/>
      <c r="AWP78" s="63"/>
      <c r="AWQ78" s="63"/>
      <c r="AWR78" s="63"/>
      <c r="AWS78" s="63"/>
      <c r="AWT78" s="63"/>
      <c r="AWU78" s="63"/>
      <c r="AWV78" s="63"/>
      <c r="AWW78" s="63"/>
      <c r="AWX78" s="63"/>
      <c r="AWY78" s="63"/>
      <c r="AWZ78" s="63"/>
      <c r="AXA78" s="63"/>
      <c r="AXB78" s="63"/>
      <c r="AXC78" s="63"/>
      <c r="AXD78" s="63"/>
      <c r="AXE78" s="63"/>
      <c r="AXF78" s="63"/>
      <c r="AXG78" s="63"/>
      <c r="AXH78" s="63"/>
      <c r="AXI78" s="63"/>
      <c r="AXJ78" s="63"/>
      <c r="AXK78" s="63"/>
      <c r="AXL78" s="63"/>
      <c r="AXM78" s="63"/>
      <c r="AXN78" s="63"/>
      <c r="AXO78" s="63"/>
      <c r="AXP78" s="63"/>
      <c r="AXQ78" s="63"/>
      <c r="AXR78" s="63"/>
      <c r="AXS78" s="63"/>
      <c r="AXT78" s="63"/>
      <c r="AXU78" s="63"/>
      <c r="AXV78" s="63"/>
      <c r="AXW78" s="63"/>
      <c r="AXX78" s="63"/>
      <c r="AXY78" s="63"/>
      <c r="AXZ78" s="63"/>
      <c r="AYA78" s="63"/>
      <c r="AYB78" s="63"/>
      <c r="AYC78" s="63"/>
      <c r="AYD78" s="63"/>
      <c r="AYE78" s="63"/>
      <c r="AYF78" s="63"/>
      <c r="AYG78" s="63"/>
      <c r="AYH78" s="63"/>
      <c r="AYI78" s="63"/>
      <c r="AYJ78" s="63"/>
      <c r="AYK78" s="63"/>
      <c r="AYL78" s="63"/>
      <c r="AYM78" s="63"/>
      <c r="AYN78" s="63"/>
      <c r="AYO78" s="63"/>
      <c r="AYP78" s="63"/>
      <c r="AYQ78" s="63"/>
      <c r="AYR78" s="63"/>
      <c r="AYS78" s="63"/>
      <c r="AYT78" s="63"/>
      <c r="AYU78" s="63"/>
      <c r="AYV78" s="63"/>
      <c r="AYW78" s="63"/>
      <c r="AYX78" s="63"/>
      <c r="AYY78" s="63"/>
      <c r="AYZ78" s="63"/>
      <c r="AZA78" s="63"/>
      <c r="AZB78" s="63"/>
      <c r="AZC78" s="63"/>
      <c r="AZD78" s="63"/>
      <c r="AZE78" s="63"/>
      <c r="AZF78" s="63"/>
      <c r="AZG78" s="63"/>
      <c r="AZH78" s="63"/>
      <c r="AZI78" s="63"/>
      <c r="AZJ78" s="63"/>
      <c r="AZK78" s="63"/>
      <c r="AZL78" s="63"/>
      <c r="AZM78" s="63"/>
      <c r="AZN78" s="63"/>
      <c r="AZO78" s="63"/>
      <c r="AZP78" s="63"/>
      <c r="AZQ78" s="63"/>
      <c r="AZR78" s="63"/>
      <c r="AZS78" s="63"/>
      <c r="AZT78" s="63"/>
      <c r="AZU78" s="63"/>
      <c r="AZV78" s="63"/>
      <c r="AZW78" s="63"/>
      <c r="AZX78" s="63"/>
      <c r="AZY78" s="63"/>
      <c r="AZZ78" s="63"/>
      <c r="BAA78" s="63"/>
      <c r="BAB78" s="63"/>
      <c r="BAC78" s="63"/>
      <c r="BAD78" s="63"/>
      <c r="BAE78" s="63"/>
      <c r="BAF78" s="63"/>
      <c r="BAG78" s="63"/>
      <c r="BAH78" s="63"/>
      <c r="BAI78" s="63"/>
      <c r="BAJ78" s="63"/>
      <c r="BAK78" s="63"/>
      <c r="BAL78" s="63"/>
      <c r="BAM78" s="63"/>
      <c r="BAN78" s="63"/>
      <c r="BAO78" s="63"/>
      <c r="BAP78" s="63"/>
      <c r="BAQ78" s="63"/>
      <c r="BAR78" s="63"/>
      <c r="BAS78" s="63"/>
      <c r="BAT78" s="63"/>
      <c r="BAU78" s="63"/>
      <c r="BAV78" s="63"/>
      <c r="BAW78" s="63"/>
      <c r="BAX78" s="63"/>
      <c r="BAY78" s="63"/>
      <c r="BAZ78" s="63"/>
      <c r="BBA78" s="63"/>
      <c r="BBB78" s="63"/>
      <c r="BBC78" s="63"/>
      <c r="BBD78" s="63"/>
      <c r="BBE78" s="63"/>
      <c r="BBF78" s="63"/>
      <c r="BBG78" s="63"/>
      <c r="BBH78" s="63"/>
      <c r="BBI78" s="63"/>
      <c r="BBJ78" s="63"/>
      <c r="BBK78" s="63"/>
      <c r="BBL78" s="63"/>
      <c r="BBM78" s="63"/>
      <c r="BBN78" s="63"/>
      <c r="BBO78" s="63"/>
      <c r="BBP78" s="63"/>
      <c r="BBQ78" s="63"/>
      <c r="BBR78" s="63"/>
      <c r="BBS78" s="63"/>
      <c r="BBT78" s="63"/>
      <c r="BBU78" s="63"/>
      <c r="BBV78" s="63"/>
      <c r="BBW78" s="63"/>
      <c r="BBX78" s="63"/>
      <c r="BBY78" s="63"/>
      <c r="BBZ78" s="63"/>
      <c r="BCA78" s="63"/>
      <c r="BCB78" s="63"/>
      <c r="BCC78" s="63"/>
      <c r="BCD78" s="63"/>
      <c r="BCE78" s="63"/>
      <c r="BCF78" s="63"/>
      <c r="BCG78" s="63"/>
      <c r="BCH78" s="63"/>
      <c r="BCI78" s="63"/>
      <c r="BCJ78" s="63"/>
      <c r="BCK78" s="63"/>
      <c r="BCL78" s="63"/>
      <c r="BCM78" s="63"/>
      <c r="BCN78" s="63"/>
      <c r="BCO78" s="63"/>
      <c r="BCP78" s="63"/>
      <c r="BCQ78" s="63"/>
      <c r="BCR78" s="63"/>
      <c r="BCS78" s="63"/>
      <c r="BCT78" s="63"/>
      <c r="BCU78" s="63"/>
      <c r="BCV78" s="63"/>
      <c r="BCW78" s="63"/>
      <c r="BCX78" s="63"/>
      <c r="BCY78" s="63"/>
      <c r="BCZ78" s="63"/>
      <c r="BDA78" s="63"/>
      <c r="BDB78" s="63"/>
      <c r="BDC78" s="63"/>
      <c r="BDD78" s="63"/>
      <c r="BDE78" s="63"/>
      <c r="BDF78" s="63"/>
      <c r="BDG78" s="63"/>
      <c r="BDH78" s="63"/>
      <c r="BDI78" s="63"/>
      <c r="BDJ78" s="63"/>
      <c r="BDK78" s="63"/>
      <c r="BDL78" s="63"/>
      <c r="BDM78" s="63"/>
      <c r="BDN78" s="63"/>
      <c r="BDO78" s="63"/>
      <c r="BDP78" s="63"/>
      <c r="BDQ78" s="63"/>
      <c r="BDR78" s="63"/>
      <c r="BDS78" s="63"/>
      <c r="BDT78" s="63"/>
      <c r="BDU78" s="63"/>
      <c r="BDV78" s="63"/>
      <c r="BDW78" s="63"/>
      <c r="BDX78" s="63"/>
      <c r="BDY78" s="63"/>
      <c r="BDZ78" s="63"/>
      <c r="BEA78" s="63"/>
      <c r="BEB78" s="63"/>
      <c r="BEC78" s="63"/>
      <c r="BED78" s="63"/>
      <c r="BEE78" s="63"/>
      <c r="BEF78" s="63"/>
      <c r="BEG78" s="63"/>
      <c r="BEH78" s="63"/>
      <c r="BEI78" s="63"/>
      <c r="BEJ78" s="63"/>
      <c r="BEK78" s="63"/>
      <c r="BEL78" s="63"/>
      <c r="BEM78" s="63"/>
      <c r="BEN78" s="63"/>
      <c r="BEO78" s="63"/>
      <c r="BEP78" s="63"/>
      <c r="BEQ78" s="63"/>
      <c r="BER78" s="63"/>
      <c r="BES78" s="63"/>
      <c r="BET78" s="63"/>
      <c r="BEU78" s="63"/>
      <c r="BEV78" s="63"/>
      <c r="BEW78" s="63"/>
      <c r="BEX78" s="63"/>
      <c r="BEY78" s="63"/>
      <c r="BEZ78" s="63"/>
      <c r="BFA78" s="63"/>
      <c r="BFB78" s="63"/>
      <c r="BFC78" s="63"/>
      <c r="BFD78" s="63"/>
      <c r="BFE78" s="63"/>
      <c r="BFF78" s="63"/>
      <c r="BFG78" s="63"/>
      <c r="BFH78" s="63"/>
      <c r="BFI78" s="63"/>
      <c r="BFJ78" s="63"/>
      <c r="BFK78" s="63"/>
      <c r="BFL78" s="63"/>
      <c r="BFM78" s="63"/>
      <c r="BFN78" s="63"/>
      <c r="BFO78" s="63"/>
      <c r="BFP78" s="63"/>
      <c r="BFQ78" s="63"/>
      <c r="BFR78" s="63"/>
      <c r="BFS78" s="63"/>
      <c r="BFT78" s="63"/>
      <c r="BFU78" s="63"/>
      <c r="BFV78" s="63"/>
      <c r="BFW78" s="63"/>
      <c r="BFX78" s="63"/>
      <c r="BFY78" s="63"/>
      <c r="BFZ78" s="63"/>
      <c r="BGA78" s="63"/>
      <c r="BGB78" s="63"/>
      <c r="BGC78" s="63"/>
      <c r="BGD78" s="63"/>
      <c r="BGE78" s="63"/>
      <c r="BGF78" s="63"/>
      <c r="BGG78" s="63"/>
      <c r="BGH78" s="63"/>
      <c r="BGI78" s="63"/>
      <c r="BGJ78" s="63"/>
      <c r="BGK78" s="63"/>
      <c r="BGL78" s="63"/>
      <c r="BGM78" s="63"/>
      <c r="BGN78" s="63"/>
      <c r="BGO78" s="63"/>
      <c r="BGP78" s="63"/>
      <c r="BGQ78" s="63"/>
      <c r="BGR78" s="63"/>
      <c r="BGS78" s="63"/>
      <c r="BGT78" s="63"/>
      <c r="BGU78" s="63"/>
      <c r="BGV78" s="63"/>
      <c r="BGW78" s="63"/>
      <c r="BGX78" s="63"/>
      <c r="BGY78" s="63"/>
      <c r="BGZ78" s="63"/>
      <c r="BHA78" s="63"/>
      <c r="BHB78" s="63"/>
      <c r="BHC78" s="63"/>
      <c r="BHD78" s="63"/>
      <c r="BHE78" s="63"/>
      <c r="BHF78" s="63"/>
      <c r="BHG78" s="63"/>
      <c r="BHH78" s="63"/>
      <c r="BHI78" s="63"/>
      <c r="BHJ78" s="63"/>
      <c r="BHK78" s="63"/>
      <c r="BHL78" s="63"/>
      <c r="BHM78" s="63"/>
      <c r="BHN78" s="63"/>
      <c r="BHO78" s="63"/>
      <c r="BHP78" s="63"/>
      <c r="BHQ78" s="63"/>
      <c r="BHR78" s="63"/>
      <c r="BHS78" s="63"/>
      <c r="BHT78" s="63"/>
      <c r="BHU78" s="63"/>
      <c r="BHV78" s="63"/>
      <c r="BHW78" s="63"/>
      <c r="BHX78" s="63"/>
      <c r="BHY78" s="63"/>
      <c r="BHZ78" s="63"/>
      <c r="BIA78" s="63"/>
      <c r="BIB78" s="63"/>
      <c r="BIC78" s="63"/>
      <c r="BID78" s="63"/>
      <c r="BIE78" s="63"/>
      <c r="BIF78" s="63"/>
      <c r="BIG78" s="63"/>
      <c r="BIH78" s="63"/>
      <c r="BII78" s="63"/>
      <c r="BIJ78" s="63"/>
      <c r="BIK78" s="63"/>
      <c r="BIL78" s="63"/>
      <c r="BIM78" s="63"/>
      <c r="BIN78" s="63"/>
      <c r="BIO78" s="63"/>
      <c r="BIP78" s="63"/>
      <c r="BIQ78" s="63"/>
      <c r="BIR78" s="63"/>
      <c r="BIS78" s="63"/>
      <c r="BIT78" s="63"/>
      <c r="BIU78" s="63"/>
      <c r="BIV78" s="63"/>
      <c r="BIW78" s="63"/>
      <c r="BIX78" s="63"/>
      <c r="BIY78" s="63"/>
      <c r="BIZ78" s="63"/>
      <c r="BJA78" s="63"/>
      <c r="BJB78" s="63"/>
      <c r="BJC78" s="63"/>
      <c r="BJD78" s="63"/>
      <c r="BJE78" s="63"/>
      <c r="BJF78" s="63"/>
      <c r="BJG78" s="63"/>
      <c r="BJH78" s="63"/>
      <c r="BJI78" s="63"/>
      <c r="BJJ78" s="63"/>
      <c r="BJK78" s="63"/>
      <c r="BJL78" s="63"/>
      <c r="BJM78" s="63"/>
      <c r="BJN78" s="63"/>
      <c r="BJO78" s="63"/>
      <c r="BJP78" s="63"/>
      <c r="BJQ78" s="63"/>
      <c r="BJR78" s="63"/>
      <c r="BJS78" s="63"/>
      <c r="BJT78" s="63"/>
      <c r="BJU78" s="63"/>
      <c r="BJV78" s="63"/>
      <c r="BJW78" s="63"/>
      <c r="BJX78" s="63"/>
      <c r="BJY78" s="63"/>
      <c r="BJZ78" s="63"/>
      <c r="BKA78" s="63"/>
      <c r="BKB78" s="63"/>
      <c r="BKC78" s="63"/>
      <c r="BKD78" s="63"/>
      <c r="BKE78" s="63"/>
      <c r="BKF78" s="63"/>
      <c r="BKG78" s="63"/>
      <c r="BKH78" s="63"/>
      <c r="BKI78" s="63"/>
      <c r="BKJ78" s="63"/>
      <c r="BKK78" s="63"/>
      <c r="BKL78" s="63"/>
      <c r="BKM78" s="63"/>
      <c r="BKN78" s="63"/>
      <c r="BKO78" s="63"/>
      <c r="BKP78" s="63"/>
      <c r="BKQ78" s="63"/>
      <c r="BKR78" s="63"/>
      <c r="BKS78" s="63"/>
      <c r="BKT78" s="63"/>
      <c r="BKU78" s="63"/>
      <c r="BKV78" s="63"/>
      <c r="BKW78" s="63"/>
      <c r="BKX78" s="63"/>
      <c r="BKY78" s="63"/>
      <c r="BKZ78" s="63"/>
      <c r="BLA78" s="63"/>
      <c r="BLB78" s="63"/>
      <c r="BLC78" s="63"/>
      <c r="BLD78" s="63"/>
      <c r="BLE78" s="63"/>
      <c r="BLF78" s="63"/>
      <c r="BLG78" s="63"/>
      <c r="BLH78" s="63"/>
      <c r="BLI78" s="63"/>
      <c r="BLJ78" s="63"/>
      <c r="BLK78" s="63"/>
      <c r="BLL78" s="63"/>
      <c r="BLM78" s="63"/>
      <c r="BLN78" s="63"/>
      <c r="BLO78" s="63"/>
      <c r="BLP78" s="63"/>
      <c r="BLQ78" s="63"/>
      <c r="BLR78" s="63"/>
      <c r="BLS78" s="63"/>
      <c r="BLT78" s="63"/>
      <c r="BLU78" s="63"/>
      <c r="BLV78" s="63"/>
      <c r="BLW78" s="63"/>
      <c r="BLX78" s="63"/>
      <c r="BLY78" s="63"/>
      <c r="BLZ78" s="63"/>
      <c r="BMA78" s="63"/>
      <c r="BMB78" s="63"/>
      <c r="BMC78" s="63"/>
      <c r="BMD78" s="63"/>
      <c r="BME78" s="63"/>
    </row>
    <row r="79" spans="1:1695" s="1" customFormat="1" ht="15" hidden="1" customHeight="1" x14ac:dyDescent="0.25">
      <c r="A79" s="107" t="s">
        <v>272</v>
      </c>
      <c r="B79" s="119" t="e">
        <f>VLOOKUP(A79,'Tirantes - Executados'!$A$8:$M$404,10,FALSE)</f>
        <v>#N/A</v>
      </c>
      <c r="C79" s="133" t="e">
        <f>VLOOKUP(A79,'Tirantes - Executados'!$A$1:$M$405,17,FALSE)</f>
        <v>#N/A</v>
      </c>
      <c r="D79" s="122" t="e">
        <f>VLOOKUP(A79,'Tirantes - Executados'!$A$8:$M$404,18,FALSE)</f>
        <v>#N/A</v>
      </c>
      <c r="E79" s="133" t="e">
        <f>VLOOKUP(A79,'Tirantes - Executados'!$A$1:$M$405,19,FALSE)</f>
        <v>#N/A</v>
      </c>
      <c r="F79" s="122" t="e">
        <f>VLOOKUP(A79,'Tirantes - Executados'!$A$8:$M$404,20,FALSE)</f>
        <v>#N/A</v>
      </c>
      <c r="G79" s="133" t="e">
        <f>VLOOKUP(A79,'Tirantes - Executados'!$A$1:$M$405,21,FALSE)</f>
        <v>#N/A</v>
      </c>
      <c r="H79" s="122" t="e">
        <f>VLOOKUP(A79,'Tirantes - Executados'!$A$8:$M$404,22,FALSE)</f>
        <v>#N/A</v>
      </c>
      <c r="I79" s="133" t="e">
        <f>VLOOKUP(A79,'Tirantes - Executados'!$A$1:$M$405,23,FALSE)</f>
        <v>#N/A</v>
      </c>
      <c r="J79" s="122" t="e">
        <f>VLOOKUP(A79,'Tirantes - Executados'!$A$8:$M$404,24,FALSE)</f>
        <v>#N/A</v>
      </c>
      <c r="K79" s="108" t="e">
        <f>VLOOKUP(A79,'Tirantes - Executados'!$A$8:$M$404,11,FALSE)</f>
        <v>#N/A</v>
      </c>
      <c r="L79" s="133" t="e">
        <f>VLOOKUP(A79,'Tirantes - Executados'!$A$1:$M$405,28,FALSE)</f>
        <v>#N/A</v>
      </c>
      <c r="M79" s="122" t="e">
        <f>VLOOKUP(A79,'Tirantes - Executados'!$A$8:$M$404,29,FALSE)</f>
        <v>#N/A</v>
      </c>
      <c r="N79" s="133" t="e">
        <f>VLOOKUP(A79,'Tirantes - Executados'!$A$1:$M$405,30,FALSE)</f>
        <v>#N/A</v>
      </c>
      <c r="O79" s="122" t="e">
        <f>VLOOKUP(A79,'Tirantes - Executados'!$A$8:$M$404,31,FALSE)</f>
        <v>#N/A</v>
      </c>
      <c r="P79" s="133" t="e">
        <f>VLOOKUP(A79,'Tirantes - Executados'!$A$1:$M$405,32,FALSE)</f>
        <v>#N/A</v>
      </c>
      <c r="Q79" s="122" t="e">
        <f>VLOOKUP(A79,'Tirantes - Executados'!$A$8:$M$404,33,FALSE)</f>
        <v>#N/A</v>
      </c>
      <c r="R79" s="133" t="e">
        <f>VLOOKUP(A79,'Tirantes - Executados'!$A$1:$M$405,34,FALSE)</f>
        <v>#N/A</v>
      </c>
      <c r="S79" s="122" t="e">
        <f>VLOOKUP(A79,'Tirantes - Executados'!$A$8:$M$404,35,FALSE)</f>
        <v>#N/A</v>
      </c>
      <c r="T79" s="108" t="e">
        <f>VLOOKUP(A79,'Tirantes - Executados'!$A$8:$M$404,12,FALSE)</f>
        <v>#N/A</v>
      </c>
      <c r="U79" s="133" t="e">
        <f>VLOOKUP(A79,'Tirantes - Executados'!$A$1:$M$405,39,FALSE)</f>
        <v>#N/A</v>
      </c>
      <c r="V79" s="122" t="e">
        <f>VLOOKUP(A79,'Tirantes - Executados'!$A$8:$M$404,40,FALSE)</f>
        <v>#N/A</v>
      </c>
      <c r="W79" s="133" t="e">
        <f>VLOOKUP(A79,'Tirantes - Executados'!$A$1:$M$405,41,FALSE)</f>
        <v>#N/A</v>
      </c>
      <c r="X79" s="122" t="e">
        <f>VLOOKUP(A79,'Tirantes - Executados'!$A$8:$M$404,42,FALSE)</f>
        <v>#N/A</v>
      </c>
      <c r="Y79" s="133" t="e">
        <f>VLOOKUP(A79,'Tirantes - Executados'!$A$1:$M$405,43,FALSE)</f>
        <v>#N/A</v>
      </c>
      <c r="Z79" s="122" t="e">
        <f>VLOOKUP(A79,'Tirantes - Executados'!$A$8:$M$404,44,FALSE)</f>
        <v>#N/A</v>
      </c>
      <c r="AA79" s="133" t="e">
        <f>VLOOKUP(A79,'Tirantes - Executados'!$A$1:$M$405,45,FALSE)</f>
        <v>#N/A</v>
      </c>
      <c r="AB79" s="132" t="e">
        <f>VLOOKUP(A79,'Tirantes - Executados'!$A$8:$M$404,46,FALSE)</f>
        <v>#N/A</v>
      </c>
      <c r="AC79" s="99" t="s">
        <v>300</v>
      </c>
      <c r="AD79" s="109" t="e">
        <f>VLOOKUP(A79,'Tirantes - Executados'!$A$8:$M$404,14,FALSE)</f>
        <v>#N/A</v>
      </c>
      <c r="AE79" s="63"/>
      <c r="AF79" s="118" t="e">
        <f>VLOOKUP(A79,'Tirantes - Executados'!$A$1:$M$569,13,FALSE)</f>
        <v>#N/A</v>
      </c>
      <c r="AG79" s="63"/>
      <c r="AH79" s="63"/>
      <c r="AI79" s="230" t="e">
        <f>VLOOKUP(A79,'Tirantes - Executados'!$A$7:$M$404,50)</f>
        <v>#REF!</v>
      </c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  <c r="HN79" s="63"/>
      <c r="HO79" s="63"/>
      <c r="HP79" s="63"/>
      <c r="HQ79" s="63"/>
      <c r="HR79" s="63"/>
      <c r="HS79" s="63"/>
      <c r="HT79" s="63"/>
      <c r="HU79" s="63"/>
      <c r="HV79" s="63"/>
      <c r="HW79" s="63"/>
      <c r="HX79" s="63"/>
      <c r="HY79" s="63"/>
      <c r="HZ79" s="63"/>
      <c r="IA79" s="63"/>
      <c r="IB79" s="63"/>
      <c r="IC79" s="63"/>
      <c r="ID79" s="63"/>
      <c r="IE79" s="63"/>
      <c r="IF79" s="63"/>
      <c r="IG79" s="63"/>
      <c r="IH79" s="63"/>
      <c r="II79" s="63"/>
      <c r="IJ79" s="63"/>
      <c r="IK79" s="63"/>
      <c r="IL79" s="63"/>
      <c r="IM79" s="63"/>
      <c r="IN79" s="63"/>
      <c r="IO79" s="63"/>
      <c r="IP79" s="63"/>
      <c r="IQ79" s="63"/>
      <c r="IR79" s="63"/>
      <c r="IS79" s="63"/>
      <c r="IT79" s="63"/>
      <c r="IU79" s="63"/>
      <c r="IV79" s="63"/>
      <c r="IW79" s="63"/>
      <c r="IX79" s="63"/>
      <c r="IY79" s="63"/>
      <c r="IZ79" s="63"/>
      <c r="JA79" s="63"/>
      <c r="JB79" s="63"/>
      <c r="JC79" s="63"/>
      <c r="JD79" s="63"/>
      <c r="JE79" s="63"/>
      <c r="JF79" s="63"/>
      <c r="JG79" s="63"/>
      <c r="JH79" s="63"/>
      <c r="JI79" s="63"/>
      <c r="JJ79" s="63"/>
      <c r="JK79" s="63"/>
      <c r="JL79" s="63"/>
      <c r="JM79" s="63"/>
      <c r="JN79" s="63"/>
      <c r="JO79" s="63"/>
      <c r="JP79" s="63"/>
      <c r="JQ79" s="63"/>
      <c r="JR79" s="63"/>
      <c r="JS79" s="63"/>
      <c r="JT79" s="63"/>
      <c r="JU79" s="63"/>
      <c r="JV79" s="63"/>
      <c r="JW79" s="63"/>
      <c r="JX79" s="63"/>
      <c r="JY79" s="63"/>
      <c r="JZ79" s="63"/>
      <c r="KA79" s="63"/>
      <c r="KB79" s="63"/>
      <c r="KC79" s="63"/>
      <c r="KD79" s="63"/>
      <c r="KE79" s="63"/>
      <c r="KF79" s="63"/>
      <c r="KG79" s="63"/>
      <c r="KH79" s="63"/>
      <c r="KI79" s="63"/>
      <c r="KJ79" s="63"/>
      <c r="KK79" s="63"/>
      <c r="KL79" s="63"/>
      <c r="KM79" s="63"/>
      <c r="KN79" s="63"/>
      <c r="KO79" s="63"/>
      <c r="KP79" s="63"/>
      <c r="KQ79" s="63"/>
      <c r="KR79" s="63"/>
      <c r="KS79" s="63"/>
      <c r="KT79" s="63"/>
      <c r="KU79" s="63"/>
      <c r="KV79" s="63"/>
      <c r="KW79" s="63"/>
      <c r="KX79" s="63"/>
      <c r="KY79" s="63"/>
      <c r="KZ79" s="63"/>
      <c r="LA79" s="63"/>
      <c r="LB79" s="63"/>
      <c r="LC79" s="63"/>
      <c r="LD79" s="63"/>
      <c r="LE79" s="63"/>
      <c r="LF79" s="63"/>
      <c r="LG79" s="63"/>
      <c r="LH79" s="63"/>
      <c r="LI79" s="63"/>
      <c r="LJ79" s="63"/>
      <c r="LK79" s="63"/>
      <c r="LL79" s="63"/>
      <c r="LM79" s="63"/>
      <c r="LN79" s="63"/>
      <c r="LO79" s="63"/>
      <c r="LP79" s="63"/>
      <c r="LQ79" s="63"/>
      <c r="LR79" s="63"/>
      <c r="LS79" s="63"/>
      <c r="LT79" s="63"/>
      <c r="LU79" s="63"/>
      <c r="LV79" s="63"/>
      <c r="LW79" s="63"/>
      <c r="LX79" s="63"/>
      <c r="LY79" s="63"/>
      <c r="LZ79" s="63"/>
      <c r="MA79" s="63"/>
      <c r="MB79" s="63"/>
      <c r="MC79" s="63"/>
      <c r="MD79" s="63"/>
      <c r="ME79" s="63"/>
      <c r="MF79" s="63"/>
      <c r="MG79" s="63"/>
      <c r="MH79" s="63"/>
      <c r="MI79" s="63"/>
      <c r="MJ79" s="63"/>
      <c r="MK79" s="63"/>
      <c r="ML79" s="63"/>
      <c r="MM79" s="63"/>
      <c r="MN79" s="63"/>
      <c r="MO79" s="63"/>
      <c r="MP79" s="63"/>
      <c r="MQ79" s="63"/>
      <c r="MR79" s="63"/>
      <c r="MS79" s="63"/>
      <c r="MT79" s="63"/>
      <c r="MU79" s="63"/>
      <c r="MV79" s="63"/>
      <c r="MW79" s="63"/>
      <c r="MX79" s="63"/>
      <c r="MY79" s="63"/>
      <c r="MZ79" s="63"/>
      <c r="NA79" s="63"/>
      <c r="NB79" s="63"/>
      <c r="NC79" s="63"/>
      <c r="ND79" s="63"/>
      <c r="NE79" s="63"/>
      <c r="NF79" s="63"/>
      <c r="NG79" s="63"/>
      <c r="NH79" s="63"/>
      <c r="NI79" s="63"/>
      <c r="NJ79" s="63"/>
      <c r="NK79" s="63"/>
      <c r="NL79" s="63"/>
      <c r="NM79" s="63"/>
      <c r="NN79" s="63"/>
      <c r="NO79" s="63"/>
      <c r="NP79" s="63"/>
      <c r="NQ79" s="63"/>
      <c r="NR79" s="63"/>
      <c r="NS79" s="63"/>
      <c r="NT79" s="63"/>
      <c r="NU79" s="63"/>
      <c r="NV79" s="63"/>
      <c r="NW79" s="63"/>
      <c r="NX79" s="63"/>
      <c r="NY79" s="63"/>
      <c r="NZ79" s="63"/>
      <c r="OA79" s="63"/>
      <c r="OB79" s="63"/>
      <c r="OC79" s="63"/>
      <c r="OD79" s="63"/>
      <c r="OE79" s="63"/>
      <c r="OF79" s="63"/>
      <c r="OG79" s="63"/>
      <c r="OH79" s="63"/>
      <c r="OI79" s="63"/>
      <c r="OJ79" s="63"/>
      <c r="OK79" s="63"/>
      <c r="OL79" s="63"/>
      <c r="OM79" s="63"/>
      <c r="ON79" s="63"/>
      <c r="OO79" s="63"/>
      <c r="OP79" s="63"/>
      <c r="OQ79" s="63"/>
      <c r="OR79" s="63"/>
      <c r="OS79" s="63"/>
      <c r="OT79" s="63"/>
      <c r="OU79" s="63"/>
      <c r="OV79" s="63"/>
      <c r="OW79" s="63"/>
      <c r="OX79" s="63"/>
      <c r="OY79" s="63"/>
      <c r="OZ79" s="63"/>
      <c r="PA79" s="63"/>
      <c r="PB79" s="63"/>
      <c r="PC79" s="63"/>
      <c r="PD79" s="63"/>
      <c r="PE79" s="63"/>
      <c r="PF79" s="63"/>
      <c r="PG79" s="63"/>
      <c r="PH79" s="63"/>
      <c r="PI79" s="63"/>
      <c r="PJ79" s="63"/>
      <c r="PK79" s="63"/>
      <c r="PL79" s="63"/>
      <c r="PM79" s="63"/>
      <c r="PN79" s="63"/>
      <c r="PO79" s="63"/>
      <c r="PP79" s="63"/>
      <c r="PQ79" s="63"/>
      <c r="PR79" s="63"/>
      <c r="PS79" s="63"/>
      <c r="PT79" s="63"/>
      <c r="PU79" s="63"/>
      <c r="PV79" s="63"/>
      <c r="PW79" s="63"/>
      <c r="PX79" s="63"/>
      <c r="PY79" s="63"/>
      <c r="PZ79" s="63"/>
      <c r="QA79" s="63"/>
      <c r="QB79" s="63"/>
      <c r="QC79" s="63"/>
      <c r="QD79" s="63"/>
      <c r="QE79" s="63"/>
      <c r="QF79" s="63"/>
      <c r="QG79" s="63"/>
      <c r="QH79" s="63"/>
      <c r="QI79" s="63"/>
      <c r="QJ79" s="63"/>
      <c r="QK79" s="63"/>
      <c r="QL79" s="63"/>
      <c r="QM79" s="63"/>
      <c r="QN79" s="63"/>
      <c r="QO79" s="63"/>
      <c r="QP79" s="63"/>
      <c r="QQ79" s="63"/>
      <c r="QR79" s="63"/>
      <c r="QS79" s="63"/>
      <c r="QT79" s="63"/>
      <c r="QU79" s="63"/>
      <c r="QV79" s="63"/>
      <c r="QW79" s="63"/>
      <c r="QX79" s="63"/>
      <c r="QY79" s="63"/>
      <c r="QZ79" s="63"/>
      <c r="RA79" s="63"/>
      <c r="RB79" s="63"/>
      <c r="RC79" s="63"/>
      <c r="RD79" s="63"/>
      <c r="RE79" s="63"/>
      <c r="RF79" s="63"/>
      <c r="RG79" s="63"/>
      <c r="RH79" s="63"/>
      <c r="RI79" s="63"/>
      <c r="RJ79" s="63"/>
      <c r="RK79" s="63"/>
      <c r="RL79" s="63"/>
      <c r="RM79" s="63"/>
      <c r="RN79" s="63"/>
      <c r="RO79" s="63"/>
      <c r="RP79" s="63"/>
      <c r="RQ79" s="63"/>
      <c r="RR79" s="63"/>
      <c r="RS79" s="63"/>
      <c r="RT79" s="63"/>
      <c r="RU79" s="63"/>
      <c r="RV79" s="63"/>
      <c r="RW79" s="63"/>
      <c r="RX79" s="63"/>
      <c r="RY79" s="63"/>
      <c r="RZ79" s="63"/>
      <c r="SA79" s="63"/>
      <c r="SB79" s="63"/>
      <c r="SC79" s="63"/>
      <c r="SD79" s="63"/>
      <c r="SE79" s="63"/>
      <c r="SF79" s="63"/>
      <c r="SG79" s="63"/>
      <c r="SH79" s="63"/>
      <c r="SI79" s="63"/>
      <c r="SJ79" s="63"/>
      <c r="SK79" s="63"/>
      <c r="SL79" s="63"/>
      <c r="SM79" s="63"/>
      <c r="SN79" s="63"/>
      <c r="SO79" s="63"/>
      <c r="SP79" s="63"/>
      <c r="SQ79" s="63"/>
      <c r="SR79" s="63"/>
      <c r="SS79" s="63"/>
      <c r="ST79" s="63"/>
      <c r="SU79" s="63"/>
      <c r="SV79" s="63"/>
      <c r="SW79" s="63"/>
      <c r="SX79" s="63"/>
      <c r="SY79" s="63"/>
      <c r="SZ79" s="63"/>
      <c r="TA79" s="63"/>
      <c r="TB79" s="63"/>
      <c r="TC79" s="63"/>
      <c r="TD79" s="63"/>
      <c r="TE79" s="63"/>
      <c r="TF79" s="63"/>
      <c r="TG79" s="63"/>
      <c r="TH79" s="63"/>
      <c r="TI79" s="63"/>
      <c r="TJ79" s="63"/>
      <c r="TK79" s="63"/>
      <c r="TL79" s="63"/>
      <c r="TM79" s="63"/>
      <c r="TN79" s="63"/>
      <c r="TO79" s="63"/>
      <c r="TP79" s="63"/>
      <c r="TQ79" s="63"/>
      <c r="TR79" s="63"/>
      <c r="TS79" s="63"/>
      <c r="TT79" s="63"/>
      <c r="TU79" s="63"/>
      <c r="TV79" s="63"/>
      <c r="TW79" s="63"/>
      <c r="TX79" s="63"/>
      <c r="TY79" s="63"/>
      <c r="TZ79" s="63"/>
      <c r="UA79" s="63"/>
      <c r="UB79" s="63"/>
      <c r="UC79" s="63"/>
      <c r="UD79" s="63"/>
      <c r="UE79" s="63"/>
      <c r="UF79" s="63"/>
      <c r="UG79" s="63"/>
      <c r="UH79" s="63"/>
      <c r="UI79" s="63"/>
      <c r="UJ79" s="63"/>
      <c r="UK79" s="63"/>
      <c r="UL79" s="63"/>
      <c r="UM79" s="63"/>
      <c r="UN79" s="63"/>
      <c r="UO79" s="63"/>
      <c r="UP79" s="63"/>
      <c r="UQ79" s="63"/>
      <c r="UR79" s="63"/>
      <c r="US79" s="63"/>
      <c r="UT79" s="63"/>
      <c r="UU79" s="63"/>
      <c r="UV79" s="63"/>
      <c r="UW79" s="63"/>
      <c r="UX79" s="63"/>
      <c r="UY79" s="63"/>
      <c r="UZ79" s="63"/>
      <c r="VA79" s="63"/>
      <c r="VB79" s="63"/>
      <c r="VC79" s="63"/>
      <c r="VD79" s="63"/>
      <c r="VE79" s="63"/>
      <c r="VF79" s="63"/>
      <c r="VG79" s="63"/>
      <c r="VH79" s="63"/>
      <c r="VI79" s="63"/>
      <c r="VJ79" s="63"/>
      <c r="VK79" s="63"/>
      <c r="VL79" s="63"/>
      <c r="VM79" s="63"/>
      <c r="VN79" s="63"/>
      <c r="VO79" s="63"/>
      <c r="VP79" s="63"/>
      <c r="VQ79" s="63"/>
      <c r="VR79" s="63"/>
      <c r="VS79" s="63"/>
      <c r="VT79" s="63"/>
      <c r="VU79" s="63"/>
      <c r="VV79" s="63"/>
      <c r="VW79" s="63"/>
      <c r="VX79" s="63"/>
      <c r="VY79" s="63"/>
      <c r="VZ79" s="63"/>
      <c r="WA79" s="63"/>
      <c r="WB79" s="63"/>
      <c r="WC79" s="63"/>
      <c r="WD79" s="63"/>
      <c r="WE79" s="63"/>
      <c r="WF79" s="63"/>
      <c r="WG79" s="63"/>
      <c r="WH79" s="63"/>
      <c r="WI79" s="63"/>
      <c r="WJ79" s="63"/>
      <c r="WK79" s="63"/>
      <c r="WL79" s="63"/>
      <c r="WM79" s="63"/>
      <c r="WN79" s="63"/>
      <c r="WO79" s="63"/>
      <c r="WP79" s="63"/>
      <c r="WQ79" s="63"/>
      <c r="WR79" s="63"/>
      <c r="WS79" s="63"/>
      <c r="WT79" s="63"/>
      <c r="WU79" s="63"/>
      <c r="WV79" s="63"/>
      <c r="WW79" s="63"/>
      <c r="WX79" s="63"/>
      <c r="WY79" s="63"/>
      <c r="WZ79" s="63"/>
      <c r="XA79" s="63"/>
      <c r="XB79" s="63"/>
      <c r="XC79" s="63"/>
      <c r="XD79" s="63"/>
      <c r="XE79" s="63"/>
      <c r="XF79" s="63"/>
      <c r="XG79" s="63"/>
      <c r="XH79" s="63"/>
      <c r="XI79" s="63"/>
      <c r="XJ79" s="63"/>
      <c r="XK79" s="63"/>
      <c r="XL79" s="63"/>
      <c r="XM79" s="63"/>
      <c r="XN79" s="63"/>
      <c r="XO79" s="63"/>
      <c r="XP79" s="63"/>
      <c r="XQ79" s="63"/>
      <c r="XR79" s="63"/>
      <c r="XS79" s="63"/>
      <c r="XT79" s="63"/>
      <c r="XU79" s="63"/>
      <c r="XV79" s="63"/>
      <c r="XW79" s="63"/>
      <c r="XX79" s="63"/>
      <c r="XY79" s="63"/>
      <c r="XZ79" s="63"/>
      <c r="YA79" s="63"/>
      <c r="YB79" s="63"/>
      <c r="YC79" s="63"/>
      <c r="YD79" s="63"/>
      <c r="YE79" s="63"/>
      <c r="YF79" s="63"/>
      <c r="YG79" s="63"/>
      <c r="YH79" s="63"/>
      <c r="YI79" s="63"/>
      <c r="YJ79" s="63"/>
      <c r="YK79" s="63"/>
      <c r="YL79" s="63"/>
      <c r="YM79" s="63"/>
      <c r="YN79" s="63"/>
      <c r="YO79" s="63"/>
      <c r="YP79" s="63"/>
      <c r="YQ79" s="63"/>
      <c r="YR79" s="63"/>
      <c r="YS79" s="63"/>
      <c r="YT79" s="63"/>
      <c r="YU79" s="63"/>
      <c r="YV79" s="63"/>
      <c r="YW79" s="63"/>
      <c r="YX79" s="63"/>
      <c r="YY79" s="63"/>
      <c r="YZ79" s="63"/>
      <c r="ZA79" s="63"/>
      <c r="ZB79" s="63"/>
      <c r="ZC79" s="63"/>
      <c r="ZD79" s="63"/>
      <c r="ZE79" s="63"/>
      <c r="ZF79" s="63"/>
      <c r="ZG79" s="63"/>
      <c r="ZH79" s="63"/>
      <c r="ZI79" s="63"/>
      <c r="ZJ79" s="63"/>
      <c r="ZK79" s="63"/>
      <c r="ZL79" s="63"/>
      <c r="ZM79" s="63"/>
      <c r="ZN79" s="63"/>
      <c r="ZO79" s="63"/>
      <c r="ZP79" s="63"/>
      <c r="ZQ79" s="63"/>
      <c r="ZR79" s="63"/>
      <c r="ZS79" s="63"/>
      <c r="ZT79" s="63"/>
      <c r="ZU79" s="63"/>
      <c r="ZV79" s="63"/>
      <c r="ZW79" s="63"/>
      <c r="ZX79" s="63"/>
      <c r="ZY79" s="63"/>
      <c r="ZZ79" s="63"/>
      <c r="AAA79" s="63"/>
      <c r="AAB79" s="63"/>
      <c r="AAC79" s="63"/>
      <c r="AAD79" s="63"/>
      <c r="AAE79" s="63"/>
      <c r="AAF79" s="63"/>
      <c r="AAG79" s="63"/>
      <c r="AAH79" s="63"/>
      <c r="AAI79" s="63"/>
      <c r="AAJ79" s="63"/>
      <c r="AAK79" s="63"/>
      <c r="AAL79" s="63"/>
      <c r="AAM79" s="63"/>
      <c r="AAN79" s="63"/>
      <c r="AAO79" s="63"/>
      <c r="AAP79" s="63"/>
      <c r="AAQ79" s="63"/>
      <c r="AAR79" s="63"/>
      <c r="AAS79" s="63"/>
      <c r="AAT79" s="63"/>
      <c r="AAU79" s="63"/>
      <c r="AAV79" s="63"/>
      <c r="AAW79" s="63"/>
      <c r="AAX79" s="63"/>
      <c r="AAY79" s="63"/>
      <c r="AAZ79" s="63"/>
      <c r="ABA79" s="63"/>
      <c r="ABB79" s="63"/>
      <c r="ABC79" s="63"/>
      <c r="ABD79" s="63"/>
      <c r="ABE79" s="63"/>
      <c r="ABF79" s="63"/>
      <c r="ABG79" s="63"/>
      <c r="ABH79" s="63"/>
      <c r="ABI79" s="63"/>
      <c r="ABJ79" s="63"/>
      <c r="ABK79" s="63"/>
      <c r="ABL79" s="63"/>
      <c r="ABM79" s="63"/>
      <c r="ABN79" s="63"/>
      <c r="ABO79" s="63"/>
      <c r="ABP79" s="63"/>
      <c r="ABQ79" s="63"/>
      <c r="ABR79" s="63"/>
      <c r="ABS79" s="63"/>
      <c r="ABT79" s="63"/>
      <c r="ABU79" s="63"/>
      <c r="ABV79" s="63"/>
      <c r="ABW79" s="63"/>
      <c r="ABX79" s="63"/>
      <c r="ABY79" s="63"/>
      <c r="ABZ79" s="63"/>
      <c r="ACA79" s="63"/>
      <c r="ACB79" s="63"/>
      <c r="ACC79" s="63"/>
      <c r="ACD79" s="63"/>
      <c r="ACE79" s="63"/>
      <c r="ACF79" s="63"/>
      <c r="ACG79" s="63"/>
      <c r="ACH79" s="63"/>
      <c r="ACI79" s="63"/>
      <c r="ACJ79" s="63"/>
      <c r="ACK79" s="63"/>
      <c r="ACL79" s="63"/>
      <c r="ACM79" s="63"/>
      <c r="ACN79" s="63"/>
      <c r="ACO79" s="63"/>
      <c r="ACP79" s="63"/>
      <c r="ACQ79" s="63"/>
      <c r="ACR79" s="63"/>
      <c r="ACS79" s="63"/>
      <c r="ACT79" s="63"/>
      <c r="ACU79" s="63"/>
      <c r="ACV79" s="63"/>
      <c r="ACW79" s="63"/>
      <c r="ACX79" s="63"/>
      <c r="ACY79" s="63"/>
      <c r="ACZ79" s="63"/>
      <c r="ADA79" s="63"/>
      <c r="ADB79" s="63"/>
      <c r="ADC79" s="63"/>
      <c r="ADD79" s="63"/>
      <c r="ADE79" s="63"/>
      <c r="ADF79" s="63"/>
      <c r="ADG79" s="63"/>
      <c r="ADH79" s="63"/>
      <c r="ADI79" s="63"/>
      <c r="ADJ79" s="63"/>
      <c r="ADK79" s="63"/>
      <c r="ADL79" s="63"/>
      <c r="ADM79" s="63"/>
      <c r="ADN79" s="63"/>
      <c r="ADO79" s="63"/>
      <c r="ADP79" s="63"/>
      <c r="ADQ79" s="63"/>
      <c r="ADR79" s="63"/>
      <c r="ADS79" s="63"/>
      <c r="ADT79" s="63"/>
      <c r="ADU79" s="63"/>
      <c r="ADV79" s="63"/>
      <c r="ADW79" s="63"/>
      <c r="ADX79" s="63"/>
      <c r="ADY79" s="63"/>
      <c r="ADZ79" s="63"/>
      <c r="AEA79" s="63"/>
      <c r="AEB79" s="63"/>
      <c r="AEC79" s="63"/>
      <c r="AED79" s="63"/>
      <c r="AEE79" s="63"/>
      <c r="AEF79" s="63"/>
      <c r="AEG79" s="63"/>
      <c r="AEH79" s="63"/>
      <c r="AEI79" s="63"/>
      <c r="AEJ79" s="63"/>
      <c r="AEK79" s="63"/>
      <c r="AEL79" s="63"/>
      <c r="AEM79" s="63"/>
      <c r="AEN79" s="63"/>
      <c r="AEO79" s="63"/>
      <c r="AEP79" s="63"/>
      <c r="AEQ79" s="63"/>
      <c r="AER79" s="63"/>
      <c r="AES79" s="63"/>
      <c r="AET79" s="63"/>
      <c r="AEU79" s="63"/>
      <c r="AEV79" s="63"/>
      <c r="AEW79" s="63"/>
      <c r="AEX79" s="63"/>
      <c r="AEY79" s="63"/>
      <c r="AEZ79" s="63"/>
      <c r="AFA79" s="63"/>
      <c r="AFB79" s="63"/>
      <c r="AFC79" s="63"/>
      <c r="AFD79" s="63"/>
      <c r="AFE79" s="63"/>
      <c r="AFF79" s="63"/>
      <c r="AFG79" s="63"/>
      <c r="AFH79" s="63"/>
      <c r="AFI79" s="63"/>
      <c r="AFJ79" s="63"/>
      <c r="AFK79" s="63"/>
      <c r="AFL79" s="63"/>
      <c r="AFM79" s="63"/>
      <c r="AFN79" s="63"/>
      <c r="AFO79" s="63"/>
      <c r="AFP79" s="63"/>
      <c r="AFQ79" s="63"/>
      <c r="AFR79" s="63"/>
      <c r="AFS79" s="63"/>
      <c r="AFT79" s="63"/>
      <c r="AFU79" s="63"/>
      <c r="AFV79" s="63"/>
      <c r="AFW79" s="63"/>
      <c r="AFX79" s="63"/>
      <c r="AFY79" s="63"/>
      <c r="AFZ79" s="63"/>
      <c r="AGA79" s="63"/>
      <c r="AGB79" s="63"/>
      <c r="AGC79" s="63"/>
      <c r="AGD79" s="63"/>
      <c r="AGE79" s="63"/>
      <c r="AGF79" s="63"/>
      <c r="AGG79" s="63"/>
      <c r="AGH79" s="63"/>
      <c r="AGI79" s="63"/>
      <c r="AGJ79" s="63"/>
      <c r="AGK79" s="63"/>
      <c r="AGL79" s="63"/>
      <c r="AGM79" s="63"/>
      <c r="AGN79" s="63"/>
      <c r="AGO79" s="63"/>
      <c r="AGP79" s="63"/>
      <c r="AGQ79" s="63"/>
      <c r="AGR79" s="63"/>
      <c r="AGS79" s="63"/>
      <c r="AGT79" s="63"/>
      <c r="AGU79" s="63"/>
      <c r="AGV79" s="63"/>
      <c r="AGW79" s="63"/>
      <c r="AGX79" s="63"/>
      <c r="AGY79" s="63"/>
      <c r="AGZ79" s="63"/>
      <c r="AHA79" s="63"/>
      <c r="AHB79" s="63"/>
      <c r="AHC79" s="63"/>
      <c r="AHD79" s="63"/>
      <c r="AHE79" s="63"/>
      <c r="AHF79" s="63"/>
      <c r="AHG79" s="63"/>
      <c r="AHH79" s="63"/>
      <c r="AHI79" s="63"/>
      <c r="AHJ79" s="63"/>
      <c r="AHK79" s="63"/>
      <c r="AHL79" s="63"/>
      <c r="AHM79" s="63"/>
      <c r="AHN79" s="63"/>
      <c r="AHO79" s="63"/>
      <c r="AHP79" s="63"/>
      <c r="AHQ79" s="63"/>
      <c r="AHR79" s="63"/>
      <c r="AHS79" s="63"/>
      <c r="AHT79" s="63"/>
      <c r="AHU79" s="63"/>
      <c r="AHV79" s="63"/>
      <c r="AHW79" s="63"/>
      <c r="AHX79" s="63"/>
      <c r="AHY79" s="63"/>
      <c r="AHZ79" s="63"/>
      <c r="AIA79" s="63"/>
      <c r="AIB79" s="63"/>
      <c r="AIC79" s="63"/>
      <c r="AID79" s="63"/>
      <c r="AIE79" s="63"/>
      <c r="AIF79" s="63"/>
      <c r="AIG79" s="63"/>
      <c r="AIH79" s="63"/>
      <c r="AII79" s="63"/>
      <c r="AIJ79" s="63"/>
      <c r="AIK79" s="63"/>
      <c r="AIL79" s="63"/>
      <c r="AIM79" s="63"/>
      <c r="AIN79" s="63"/>
      <c r="AIO79" s="63"/>
      <c r="AIP79" s="63"/>
      <c r="AIQ79" s="63"/>
      <c r="AIR79" s="63"/>
      <c r="AIS79" s="63"/>
      <c r="AIT79" s="63"/>
      <c r="AIU79" s="63"/>
      <c r="AIV79" s="63"/>
      <c r="AIW79" s="63"/>
      <c r="AIX79" s="63"/>
      <c r="AIY79" s="63"/>
      <c r="AIZ79" s="63"/>
      <c r="AJA79" s="63"/>
      <c r="AJB79" s="63"/>
      <c r="AJC79" s="63"/>
      <c r="AJD79" s="63"/>
      <c r="AJE79" s="63"/>
      <c r="AJF79" s="63"/>
      <c r="AJG79" s="63"/>
      <c r="AJH79" s="63"/>
      <c r="AJI79" s="63"/>
      <c r="AJJ79" s="63"/>
      <c r="AJK79" s="63"/>
      <c r="AJL79" s="63"/>
      <c r="AJM79" s="63"/>
      <c r="AJN79" s="63"/>
      <c r="AJO79" s="63"/>
      <c r="AJP79" s="63"/>
      <c r="AJQ79" s="63"/>
      <c r="AJR79" s="63"/>
      <c r="AJS79" s="63"/>
      <c r="AJT79" s="63"/>
      <c r="AJU79" s="63"/>
      <c r="AJV79" s="63"/>
      <c r="AJW79" s="63"/>
      <c r="AJX79" s="63"/>
      <c r="AJY79" s="63"/>
      <c r="AJZ79" s="63"/>
      <c r="AKA79" s="63"/>
      <c r="AKB79" s="63"/>
      <c r="AKC79" s="63"/>
      <c r="AKD79" s="63"/>
      <c r="AKE79" s="63"/>
      <c r="AKF79" s="63"/>
      <c r="AKG79" s="63"/>
      <c r="AKH79" s="63"/>
      <c r="AKI79" s="63"/>
      <c r="AKJ79" s="63"/>
      <c r="AKK79" s="63"/>
      <c r="AKL79" s="63"/>
      <c r="AKM79" s="63"/>
      <c r="AKN79" s="63"/>
      <c r="AKO79" s="63"/>
      <c r="AKP79" s="63"/>
      <c r="AKQ79" s="63"/>
      <c r="AKR79" s="63"/>
      <c r="AKS79" s="63"/>
      <c r="AKT79" s="63"/>
      <c r="AKU79" s="63"/>
      <c r="AKV79" s="63"/>
      <c r="AKW79" s="63"/>
      <c r="AKX79" s="63"/>
      <c r="AKY79" s="63"/>
      <c r="AKZ79" s="63"/>
      <c r="ALA79" s="63"/>
      <c r="ALB79" s="63"/>
      <c r="ALC79" s="63"/>
      <c r="ALD79" s="63"/>
      <c r="ALE79" s="63"/>
      <c r="ALF79" s="63"/>
      <c r="ALG79" s="63"/>
      <c r="ALH79" s="63"/>
      <c r="ALI79" s="63"/>
      <c r="ALJ79" s="63"/>
      <c r="ALK79" s="63"/>
      <c r="ALL79" s="63"/>
      <c r="ALM79" s="63"/>
      <c r="ALN79" s="63"/>
      <c r="ALO79" s="63"/>
      <c r="ALP79" s="63"/>
      <c r="ALQ79" s="63"/>
      <c r="ALR79" s="63"/>
      <c r="ALS79" s="63"/>
      <c r="ALT79" s="63"/>
      <c r="ALU79" s="63"/>
      <c r="ALV79" s="63"/>
      <c r="ALW79" s="63"/>
      <c r="ALX79" s="63"/>
      <c r="ALY79" s="63"/>
      <c r="ALZ79" s="63"/>
      <c r="AMA79" s="63"/>
      <c r="AMB79" s="63"/>
      <c r="AMC79" s="63"/>
      <c r="AMD79" s="63"/>
      <c r="AME79" s="63"/>
      <c r="AMF79" s="63"/>
      <c r="AMG79" s="63"/>
      <c r="AMH79" s="63"/>
      <c r="AMI79" s="63"/>
      <c r="AMJ79" s="63"/>
      <c r="AMK79" s="63"/>
      <c r="AML79" s="63"/>
      <c r="AMM79" s="63"/>
      <c r="AMN79" s="63"/>
      <c r="AMO79" s="63"/>
      <c r="AMP79" s="63"/>
      <c r="AMQ79" s="63"/>
      <c r="AMR79" s="63"/>
      <c r="AMS79" s="63"/>
      <c r="AMT79" s="63"/>
      <c r="AMU79" s="63"/>
      <c r="AMV79" s="63"/>
      <c r="AMW79" s="63"/>
      <c r="AMX79" s="63"/>
      <c r="AMY79" s="63"/>
      <c r="AMZ79" s="63"/>
      <c r="ANA79" s="63"/>
      <c r="ANB79" s="63"/>
      <c r="ANC79" s="63"/>
      <c r="AND79" s="63"/>
      <c r="ANE79" s="63"/>
      <c r="ANF79" s="63"/>
      <c r="ANG79" s="63"/>
      <c r="ANH79" s="63"/>
      <c r="ANI79" s="63"/>
      <c r="ANJ79" s="63"/>
      <c r="ANK79" s="63"/>
      <c r="ANL79" s="63"/>
      <c r="ANM79" s="63"/>
      <c r="ANN79" s="63"/>
      <c r="ANO79" s="63"/>
      <c r="ANP79" s="63"/>
      <c r="ANQ79" s="63"/>
      <c r="ANR79" s="63"/>
      <c r="ANS79" s="63"/>
      <c r="ANT79" s="63"/>
      <c r="ANU79" s="63"/>
      <c r="ANV79" s="63"/>
      <c r="ANW79" s="63"/>
      <c r="ANX79" s="63"/>
      <c r="ANY79" s="63"/>
      <c r="ANZ79" s="63"/>
      <c r="AOA79" s="63"/>
      <c r="AOB79" s="63"/>
      <c r="AOC79" s="63"/>
      <c r="AOD79" s="63"/>
      <c r="AOE79" s="63"/>
      <c r="AOF79" s="63"/>
      <c r="AOG79" s="63"/>
      <c r="AOH79" s="63"/>
      <c r="AOI79" s="63"/>
      <c r="AOJ79" s="63"/>
      <c r="AOK79" s="63"/>
      <c r="AOL79" s="63"/>
      <c r="AOM79" s="63"/>
      <c r="AON79" s="63"/>
      <c r="AOO79" s="63"/>
      <c r="AOP79" s="63"/>
      <c r="AOQ79" s="63"/>
      <c r="AOR79" s="63"/>
      <c r="AOS79" s="63"/>
      <c r="AOT79" s="63"/>
      <c r="AOU79" s="63"/>
      <c r="AOV79" s="63"/>
      <c r="AOW79" s="63"/>
      <c r="AOX79" s="63"/>
      <c r="AOY79" s="63"/>
      <c r="AOZ79" s="63"/>
      <c r="APA79" s="63"/>
      <c r="APB79" s="63"/>
      <c r="APC79" s="63"/>
      <c r="APD79" s="63"/>
      <c r="APE79" s="63"/>
      <c r="APF79" s="63"/>
      <c r="APG79" s="63"/>
      <c r="APH79" s="63"/>
      <c r="API79" s="63"/>
      <c r="APJ79" s="63"/>
      <c r="APK79" s="63"/>
      <c r="APL79" s="63"/>
      <c r="APM79" s="63"/>
      <c r="APN79" s="63"/>
      <c r="APO79" s="63"/>
      <c r="APP79" s="63"/>
      <c r="APQ79" s="63"/>
      <c r="APR79" s="63"/>
      <c r="APS79" s="63"/>
      <c r="APT79" s="63"/>
      <c r="APU79" s="63"/>
      <c r="APV79" s="63"/>
      <c r="APW79" s="63"/>
      <c r="APX79" s="63"/>
      <c r="APY79" s="63"/>
      <c r="APZ79" s="63"/>
      <c r="AQA79" s="63"/>
      <c r="AQB79" s="63"/>
      <c r="AQC79" s="63"/>
      <c r="AQD79" s="63"/>
      <c r="AQE79" s="63"/>
      <c r="AQF79" s="63"/>
      <c r="AQG79" s="63"/>
      <c r="AQH79" s="63"/>
      <c r="AQI79" s="63"/>
      <c r="AQJ79" s="63"/>
      <c r="AQK79" s="63"/>
      <c r="AQL79" s="63"/>
      <c r="AQM79" s="63"/>
      <c r="AQN79" s="63"/>
      <c r="AQO79" s="63"/>
      <c r="AQP79" s="63"/>
      <c r="AQQ79" s="63"/>
      <c r="AQR79" s="63"/>
      <c r="AQS79" s="63"/>
      <c r="AQT79" s="63"/>
      <c r="AQU79" s="63"/>
      <c r="AQV79" s="63"/>
      <c r="AQW79" s="63"/>
      <c r="AQX79" s="63"/>
      <c r="AQY79" s="63"/>
      <c r="AQZ79" s="63"/>
      <c r="ARA79" s="63"/>
      <c r="ARB79" s="63"/>
      <c r="ARC79" s="63"/>
      <c r="ARD79" s="63"/>
      <c r="ARE79" s="63"/>
      <c r="ARF79" s="63"/>
      <c r="ARG79" s="63"/>
      <c r="ARH79" s="63"/>
      <c r="ARI79" s="63"/>
      <c r="ARJ79" s="63"/>
      <c r="ARK79" s="63"/>
      <c r="ARL79" s="63"/>
      <c r="ARM79" s="63"/>
      <c r="ARN79" s="63"/>
      <c r="ARO79" s="63"/>
      <c r="ARP79" s="63"/>
      <c r="ARQ79" s="63"/>
      <c r="ARR79" s="63"/>
      <c r="ARS79" s="63"/>
      <c r="ART79" s="63"/>
      <c r="ARU79" s="63"/>
      <c r="ARV79" s="63"/>
      <c r="ARW79" s="63"/>
      <c r="ARX79" s="63"/>
      <c r="ARY79" s="63"/>
      <c r="ARZ79" s="63"/>
      <c r="ASA79" s="63"/>
      <c r="ASB79" s="63"/>
      <c r="ASC79" s="63"/>
      <c r="ASD79" s="63"/>
      <c r="ASE79" s="63"/>
      <c r="ASF79" s="63"/>
      <c r="ASG79" s="63"/>
      <c r="ASH79" s="63"/>
      <c r="ASI79" s="63"/>
      <c r="ASJ79" s="63"/>
      <c r="ASK79" s="63"/>
      <c r="ASL79" s="63"/>
      <c r="ASM79" s="63"/>
      <c r="ASN79" s="63"/>
      <c r="ASO79" s="63"/>
      <c r="ASP79" s="63"/>
      <c r="ASQ79" s="63"/>
      <c r="ASR79" s="63"/>
      <c r="ASS79" s="63"/>
      <c r="AST79" s="63"/>
      <c r="ASU79" s="63"/>
      <c r="ASV79" s="63"/>
      <c r="ASW79" s="63"/>
      <c r="ASX79" s="63"/>
      <c r="ASY79" s="63"/>
      <c r="ASZ79" s="63"/>
      <c r="ATA79" s="63"/>
      <c r="ATB79" s="63"/>
      <c r="ATC79" s="63"/>
      <c r="ATD79" s="63"/>
      <c r="ATE79" s="63"/>
      <c r="ATF79" s="63"/>
      <c r="ATG79" s="63"/>
      <c r="ATH79" s="63"/>
      <c r="ATI79" s="63"/>
      <c r="ATJ79" s="63"/>
      <c r="ATK79" s="63"/>
      <c r="ATL79" s="63"/>
      <c r="ATM79" s="63"/>
      <c r="ATN79" s="63"/>
      <c r="ATO79" s="63"/>
      <c r="ATP79" s="63"/>
      <c r="ATQ79" s="63"/>
      <c r="ATR79" s="63"/>
      <c r="ATS79" s="63"/>
      <c r="ATT79" s="63"/>
      <c r="ATU79" s="63"/>
      <c r="ATV79" s="63"/>
      <c r="ATW79" s="63"/>
      <c r="ATX79" s="63"/>
      <c r="ATY79" s="63"/>
      <c r="ATZ79" s="63"/>
      <c r="AUA79" s="63"/>
      <c r="AUB79" s="63"/>
      <c r="AUC79" s="63"/>
      <c r="AUD79" s="63"/>
      <c r="AUE79" s="63"/>
      <c r="AUF79" s="63"/>
      <c r="AUG79" s="63"/>
      <c r="AUH79" s="63"/>
      <c r="AUI79" s="63"/>
      <c r="AUJ79" s="63"/>
      <c r="AUK79" s="63"/>
      <c r="AUL79" s="63"/>
      <c r="AUM79" s="63"/>
      <c r="AUN79" s="63"/>
      <c r="AUO79" s="63"/>
      <c r="AUP79" s="63"/>
      <c r="AUQ79" s="63"/>
      <c r="AUR79" s="63"/>
      <c r="AUS79" s="63"/>
      <c r="AUT79" s="63"/>
      <c r="AUU79" s="63"/>
      <c r="AUV79" s="63"/>
      <c r="AUW79" s="63"/>
      <c r="AUX79" s="63"/>
      <c r="AUY79" s="63"/>
      <c r="AUZ79" s="63"/>
      <c r="AVA79" s="63"/>
      <c r="AVB79" s="63"/>
      <c r="AVC79" s="63"/>
      <c r="AVD79" s="63"/>
      <c r="AVE79" s="63"/>
      <c r="AVF79" s="63"/>
      <c r="AVG79" s="63"/>
      <c r="AVH79" s="63"/>
      <c r="AVI79" s="63"/>
      <c r="AVJ79" s="63"/>
      <c r="AVK79" s="63"/>
      <c r="AVL79" s="63"/>
      <c r="AVM79" s="63"/>
      <c r="AVN79" s="63"/>
      <c r="AVO79" s="63"/>
      <c r="AVP79" s="63"/>
      <c r="AVQ79" s="63"/>
      <c r="AVR79" s="63"/>
      <c r="AVS79" s="63"/>
      <c r="AVT79" s="63"/>
      <c r="AVU79" s="63"/>
      <c r="AVV79" s="63"/>
      <c r="AVW79" s="63"/>
      <c r="AVX79" s="63"/>
      <c r="AVY79" s="63"/>
      <c r="AVZ79" s="63"/>
      <c r="AWA79" s="63"/>
      <c r="AWB79" s="63"/>
      <c r="AWC79" s="63"/>
      <c r="AWD79" s="63"/>
      <c r="AWE79" s="63"/>
      <c r="AWF79" s="63"/>
      <c r="AWG79" s="63"/>
      <c r="AWH79" s="63"/>
      <c r="AWI79" s="63"/>
      <c r="AWJ79" s="63"/>
      <c r="AWK79" s="63"/>
      <c r="AWL79" s="63"/>
      <c r="AWM79" s="63"/>
      <c r="AWN79" s="63"/>
      <c r="AWO79" s="63"/>
      <c r="AWP79" s="63"/>
      <c r="AWQ79" s="63"/>
      <c r="AWR79" s="63"/>
      <c r="AWS79" s="63"/>
      <c r="AWT79" s="63"/>
      <c r="AWU79" s="63"/>
      <c r="AWV79" s="63"/>
      <c r="AWW79" s="63"/>
      <c r="AWX79" s="63"/>
      <c r="AWY79" s="63"/>
      <c r="AWZ79" s="63"/>
      <c r="AXA79" s="63"/>
      <c r="AXB79" s="63"/>
      <c r="AXC79" s="63"/>
      <c r="AXD79" s="63"/>
      <c r="AXE79" s="63"/>
      <c r="AXF79" s="63"/>
      <c r="AXG79" s="63"/>
      <c r="AXH79" s="63"/>
      <c r="AXI79" s="63"/>
      <c r="AXJ79" s="63"/>
      <c r="AXK79" s="63"/>
      <c r="AXL79" s="63"/>
      <c r="AXM79" s="63"/>
      <c r="AXN79" s="63"/>
      <c r="AXO79" s="63"/>
      <c r="AXP79" s="63"/>
      <c r="AXQ79" s="63"/>
      <c r="AXR79" s="63"/>
      <c r="AXS79" s="63"/>
      <c r="AXT79" s="63"/>
      <c r="AXU79" s="63"/>
      <c r="AXV79" s="63"/>
      <c r="AXW79" s="63"/>
      <c r="AXX79" s="63"/>
      <c r="AXY79" s="63"/>
      <c r="AXZ79" s="63"/>
      <c r="AYA79" s="63"/>
      <c r="AYB79" s="63"/>
      <c r="AYC79" s="63"/>
      <c r="AYD79" s="63"/>
      <c r="AYE79" s="63"/>
      <c r="AYF79" s="63"/>
      <c r="AYG79" s="63"/>
      <c r="AYH79" s="63"/>
      <c r="AYI79" s="63"/>
      <c r="AYJ79" s="63"/>
      <c r="AYK79" s="63"/>
      <c r="AYL79" s="63"/>
      <c r="AYM79" s="63"/>
      <c r="AYN79" s="63"/>
      <c r="AYO79" s="63"/>
      <c r="AYP79" s="63"/>
      <c r="AYQ79" s="63"/>
      <c r="AYR79" s="63"/>
      <c r="AYS79" s="63"/>
      <c r="AYT79" s="63"/>
      <c r="AYU79" s="63"/>
      <c r="AYV79" s="63"/>
      <c r="AYW79" s="63"/>
      <c r="AYX79" s="63"/>
      <c r="AYY79" s="63"/>
      <c r="AYZ79" s="63"/>
      <c r="AZA79" s="63"/>
      <c r="AZB79" s="63"/>
      <c r="AZC79" s="63"/>
      <c r="AZD79" s="63"/>
      <c r="AZE79" s="63"/>
      <c r="AZF79" s="63"/>
      <c r="AZG79" s="63"/>
      <c r="AZH79" s="63"/>
      <c r="AZI79" s="63"/>
      <c r="AZJ79" s="63"/>
      <c r="AZK79" s="63"/>
      <c r="AZL79" s="63"/>
      <c r="AZM79" s="63"/>
      <c r="AZN79" s="63"/>
      <c r="AZO79" s="63"/>
      <c r="AZP79" s="63"/>
      <c r="AZQ79" s="63"/>
      <c r="AZR79" s="63"/>
      <c r="AZS79" s="63"/>
      <c r="AZT79" s="63"/>
      <c r="AZU79" s="63"/>
      <c r="AZV79" s="63"/>
      <c r="AZW79" s="63"/>
      <c r="AZX79" s="63"/>
      <c r="AZY79" s="63"/>
      <c r="AZZ79" s="63"/>
      <c r="BAA79" s="63"/>
      <c r="BAB79" s="63"/>
      <c r="BAC79" s="63"/>
      <c r="BAD79" s="63"/>
      <c r="BAE79" s="63"/>
      <c r="BAF79" s="63"/>
      <c r="BAG79" s="63"/>
      <c r="BAH79" s="63"/>
      <c r="BAI79" s="63"/>
      <c r="BAJ79" s="63"/>
      <c r="BAK79" s="63"/>
      <c r="BAL79" s="63"/>
      <c r="BAM79" s="63"/>
      <c r="BAN79" s="63"/>
      <c r="BAO79" s="63"/>
      <c r="BAP79" s="63"/>
      <c r="BAQ79" s="63"/>
      <c r="BAR79" s="63"/>
      <c r="BAS79" s="63"/>
      <c r="BAT79" s="63"/>
      <c r="BAU79" s="63"/>
      <c r="BAV79" s="63"/>
      <c r="BAW79" s="63"/>
      <c r="BAX79" s="63"/>
      <c r="BAY79" s="63"/>
      <c r="BAZ79" s="63"/>
      <c r="BBA79" s="63"/>
      <c r="BBB79" s="63"/>
      <c r="BBC79" s="63"/>
      <c r="BBD79" s="63"/>
      <c r="BBE79" s="63"/>
      <c r="BBF79" s="63"/>
      <c r="BBG79" s="63"/>
      <c r="BBH79" s="63"/>
      <c r="BBI79" s="63"/>
      <c r="BBJ79" s="63"/>
      <c r="BBK79" s="63"/>
      <c r="BBL79" s="63"/>
      <c r="BBM79" s="63"/>
      <c r="BBN79" s="63"/>
      <c r="BBO79" s="63"/>
      <c r="BBP79" s="63"/>
      <c r="BBQ79" s="63"/>
      <c r="BBR79" s="63"/>
      <c r="BBS79" s="63"/>
      <c r="BBT79" s="63"/>
      <c r="BBU79" s="63"/>
      <c r="BBV79" s="63"/>
      <c r="BBW79" s="63"/>
      <c r="BBX79" s="63"/>
      <c r="BBY79" s="63"/>
      <c r="BBZ79" s="63"/>
      <c r="BCA79" s="63"/>
      <c r="BCB79" s="63"/>
      <c r="BCC79" s="63"/>
      <c r="BCD79" s="63"/>
      <c r="BCE79" s="63"/>
      <c r="BCF79" s="63"/>
      <c r="BCG79" s="63"/>
      <c r="BCH79" s="63"/>
      <c r="BCI79" s="63"/>
      <c r="BCJ79" s="63"/>
      <c r="BCK79" s="63"/>
      <c r="BCL79" s="63"/>
      <c r="BCM79" s="63"/>
      <c r="BCN79" s="63"/>
      <c r="BCO79" s="63"/>
      <c r="BCP79" s="63"/>
      <c r="BCQ79" s="63"/>
      <c r="BCR79" s="63"/>
      <c r="BCS79" s="63"/>
      <c r="BCT79" s="63"/>
      <c r="BCU79" s="63"/>
      <c r="BCV79" s="63"/>
      <c r="BCW79" s="63"/>
      <c r="BCX79" s="63"/>
      <c r="BCY79" s="63"/>
      <c r="BCZ79" s="63"/>
      <c r="BDA79" s="63"/>
      <c r="BDB79" s="63"/>
      <c r="BDC79" s="63"/>
      <c r="BDD79" s="63"/>
      <c r="BDE79" s="63"/>
      <c r="BDF79" s="63"/>
      <c r="BDG79" s="63"/>
      <c r="BDH79" s="63"/>
      <c r="BDI79" s="63"/>
      <c r="BDJ79" s="63"/>
      <c r="BDK79" s="63"/>
      <c r="BDL79" s="63"/>
      <c r="BDM79" s="63"/>
      <c r="BDN79" s="63"/>
      <c r="BDO79" s="63"/>
      <c r="BDP79" s="63"/>
      <c r="BDQ79" s="63"/>
      <c r="BDR79" s="63"/>
      <c r="BDS79" s="63"/>
      <c r="BDT79" s="63"/>
      <c r="BDU79" s="63"/>
      <c r="BDV79" s="63"/>
      <c r="BDW79" s="63"/>
      <c r="BDX79" s="63"/>
      <c r="BDY79" s="63"/>
      <c r="BDZ79" s="63"/>
      <c r="BEA79" s="63"/>
      <c r="BEB79" s="63"/>
      <c r="BEC79" s="63"/>
      <c r="BED79" s="63"/>
      <c r="BEE79" s="63"/>
      <c r="BEF79" s="63"/>
      <c r="BEG79" s="63"/>
      <c r="BEH79" s="63"/>
      <c r="BEI79" s="63"/>
      <c r="BEJ79" s="63"/>
      <c r="BEK79" s="63"/>
      <c r="BEL79" s="63"/>
      <c r="BEM79" s="63"/>
      <c r="BEN79" s="63"/>
      <c r="BEO79" s="63"/>
      <c r="BEP79" s="63"/>
      <c r="BEQ79" s="63"/>
      <c r="BER79" s="63"/>
      <c r="BES79" s="63"/>
      <c r="BET79" s="63"/>
      <c r="BEU79" s="63"/>
      <c r="BEV79" s="63"/>
      <c r="BEW79" s="63"/>
      <c r="BEX79" s="63"/>
      <c r="BEY79" s="63"/>
      <c r="BEZ79" s="63"/>
      <c r="BFA79" s="63"/>
      <c r="BFB79" s="63"/>
      <c r="BFC79" s="63"/>
      <c r="BFD79" s="63"/>
      <c r="BFE79" s="63"/>
      <c r="BFF79" s="63"/>
      <c r="BFG79" s="63"/>
      <c r="BFH79" s="63"/>
      <c r="BFI79" s="63"/>
      <c r="BFJ79" s="63"/>
      <c r="BFK79" s="63"/>
      <c r="BFL79" s="63"/>
      <c r="BFM79" s="63"/>
      <c r="BFN79" s="63"/>
      <c r="BFO79" s="63"/>
      <c r="BFP79" s="63"/>
      <c r="BFQ79" s="63"/>
      <c r="BFR79" s="63"/>
      <c r="BFS79" s="63"/>
      <c r="BFT79" s="63"/>
      <c r="BFU79" s="63"/>
      <c r="BFV79" s="63"/>
      <c r="BFW79" s="63"/>
      <c r="BFX79" s="63"/>
      <c r="BFY79" s="63"/>
      <c r="BFZ79" s="63"/>
      <c r="BGA79" s="63"/>
      <c r="BGB79" s="63"/>
      <c r="BGC79" s="63"/>
      <c r="BGD79" s="63"/>
      <c r="BGE79" s="63"/>
      <c r="BGF79" s="63"/>
      <c r="BGG79" s="63"/>
      <c r="BGH79" s="63"/>
      <c r="BGI79" s="63"/>
      <c r="BGJ79" s="63"/>
      <c r="BGK79" s="63"/>
      <c r="BGL79" s="63"/>
      <c r="BGM79" s="63"/>
      <c r="BGN79" s="63"/>
      <c r="BGO79" s="63"/>
      <c r="BGP79" s="63"/>
      <c r="BGQ79" s="63"/>
      <c r="BGR79" s="63"/>
      <c r="BGS79" s="63"/>
      <c r="BGT79" s="63"/>
      <c r="BGU79" s="63"/>
      <c r="BGV79" s="63"/>
      <c r="BGW79" s="63"/>
      <c r="BGX79" s="63"/>
      <c r="BGY79" s="63"/>
      <c r="BGZ79" s="63"/>
      <c r="BHA79" s="63"/>
      <c r="BHB79" s="63"/>
      <c r="BHC79" s="63"/>
      <c r="BHD79" s="63"/>
      <c r="BHE79" s="63"/>
      <c r="BHF79" s="63"/>
      <c r="BHG79" s="63"/>
      <c r="BHH79" s="63"/>
      <c r="BHI79" s="63"/>
      <c r="BHJ79" s="63"/>
      <c r="BHK79" s="63"/>
      <c r="BHL79" s="63"/>
      <c r="BHM79" s="63"/>
      <c r="BHN79" s="63"/>
      <c r="BHO79" s="63"/>
      <c r="BHP79" s="63"/>
      <c r="BHQ79" s="63"/>
      <c r="BHR79" s="63"/>
      <c r="BHS79" s="63"/>
      <c r="BHT79" s="63"/>
      <c r="BHU79" s="63"/>
      <c r="BHV79" s="63"/>
      <c r="BHW79" s="63"/>
      <c r="BHX79" s="63"/>
      <c r="BHY79" s="63"/>
      <c r="BHZ79" s="63"/>
      <c r="BIA79" s="63"/>
      <c r="BIB79" s="63"/>
      <c r="BIC79" s="63"/>
      <c r="BID79" s="63"/>
      <c r="BIE79" s="63"/>
      <c r="BIF79" s="63"/>
      <c r="BIG79" s="63"/>
      <c r="BIH79" s="63"/>
      <c r="BII79" s="63"/>
      <c r="BIJ79" s="63"/>
      <c r="BIK79" s="63"/>
      <c r="BIL79" s="63"/>
      <c r="BIM79" s="63"/>
      <c r="BIN79" s="63"/>
      <c r="BIO79" s="63"/>
      <c r="BIP79" s="63"/>
      <c r="BIQ79" s="63"/>
      <c r="BIR79" s="63"/>
      <c r="BIS79" s="63"/>
      <c r="BIT79" s="63"/>
      <c r="BIU79" s="63"/>
      <c r="BIV79" s="63"/>
      <c r="BIW79" s="63"/>
      <c r="BIX79" s="63"/>
      <c r="BIY79" s="63"/>
      <c r="BIZ79" s="63"/>
      <c r="BJA79" s="63"/>
      <c r="BJB79" s="63"/>
      <c r="BJC79" s="63"/>
      <c r="BJD79" s="63"/>
      <c r="BJE79" s="63"/>
      <c r="BJF79" s="63"/>
      <c r="BJG79" s="63"/>
      <c r="BJH79" s="63"/>
      <c r="BJI79" s="63"/>
      <c r="BJJ79" s="63"/>
      <c r="BJK79" s="63"/>
      <c r="BJL79" s="63"/>
      <c r="BJM79" s="63"/>
      <c r="BJN79" s="63"/>
      <c r="BJO79" s="63"/>
      <c r="BJP79" s="63"/>
      <c r="BJQ79" s="63"/>
      <c r="BJR79" s="63"/>
      <c r="BJS79" s="63"/>
      <c r="BJT79" s="63"/>
      <c r="BJU79" s="63"/>
      <c r="BJV79" s="63"/>
      <c r="BJW79" s="63"/>
      <c r="BJX79" s="63"/>
      <c r="BJY79" s="63"/>
      <c r="BJZ79" s="63"/>
      <c r="BKA79" s="63"/>
      <c r="BKB79" s="63"/>
      <c r="BKC79" s="63"/>
      <c r="BKD79" s="63"/>
      <c r="BKE79" s="63"/>
      <c r="BKF79" s="63"/>
      <c r="BKG79" s="63"/>
      <c r="BKH79" s="63"/>
      <c r="BKI79" s="63"/>
      <c r="BKJ79" s="63"/>
      <c r="BKK79" s="63"/>
      <c r="BKL79" s="63"/>
      <c r="BKM79" s="63"/>
      <c r="BKN79" s="63"/>
      <c r="BKO79" s="63"/>
      <c r="BKP79" s="63"/>
      <c r="BKQ79" s="63"/>
      <c r="BKR79" s="63"/>
      <c r="BKS79" s="63"/>
      <c r="BKT79" s="63"/>
      <c r="BKU79" s="63"/>
      <c r="BKV79" s="63"/>
      <c r="BKW79" s="63"/>
      <c r="BKX79" s="63"/>
      <c r="BKY79" s="63"/>
      <c r="BKZ79" s="63"/>
      <c r="BLA79" s="63"/>
      <c r="BLB79" s="63"/>
      <c r="BLC79" s="63"/>
      <c r="BLD79" s="63"/>
      <c r="BLE79" s="63"/>
      <c r="BLF79" s="63"/>
      <c r="BLG79" s="63"/>
      <c r="BLH79" s="63"/>
      <c r="BLI79" s="63"/>
      <c r="BLJ79" s="63"/>
      <c r="BLK79" s="63"/>
      <c r="BLL79" s="63"/>
      <c r="BLM79" s="63"/>
      <c r="BLN79" s="63"/>
      <c r="BLO79" s="63"/>
      <c r="BLP79" s="63"/>
      <c r="BLQ79" s="63"/>
      <c r="BLR79" s="63"/>
      <c r="BLS79" s="63"/>
      <c r="BLT79" s="63"/>
      <c r="BLU79" s="63"/>
      <c r="BLV79" s="63"/>
      <c r="BLW79" s="63"/>
      <c r="BLX79" s="63"/>
      <c r="BLY79" s="63"/>
      <c r="BLZ79" s="63"/>
      <c r="BMA79" s="63"/>
      <c r="BMB79" s="63"/>
      <c r="BMC79" s="63"/>
      <c r="BMD79" s="63"/>
      <c r="BME79" s="63"/>
    </row>
    <row r="80" spans="1:1695" s="1" customFormat="1" ht="15" hidden="1" customHeight="1" x14ac:dyDescent="0.25">
      <c r="A80" s="107" t="s">
        <v>273</v>
      </c>
      <c r="B80" s="119" t="e">
        <f>VLOOKUP(A80,'Tirantes - Executados'!$A$8:$M$404,10,FALSE)</f>
        <v>#N/A</v>
      </c>
      <c r="C80" s="133" t="e">
        <f>VLOOKUP(A80,'Tirantes - Executados'!$A$1:$M$405,17,FALSE)</f>
        <v>#N/A</v>
      </c>
      <c r="D80" s="122" t="e">
        <f>VLOOKUP(A80,'Tirantes - Executados'!$A$8:$M$404,18,FALSE)</f>
        <v>#N/A</v>
      </c>
      <c r="E80" s="133" t="e">
        <f>VLOOKUP(A80,'Tirantes - Executados'!$A$1:$M$405,19,FALSE)</f>
        <v>#N/A</v>
      </c>
      <c r="F80" s="122" t="e">
        <f>VLOOKUP(A80,'Tirantes - Executados'!$A$8:$M$404,20,FALSE)</f>
        <v>#N/A</v>
      </c>
      <c r="G80" s="133" t="e">
        <f>VLOOKUP(A80,'Tirantes - Executados'!$A$1:$M$405,21,FALSE)</f>
        <v>#N/A</v>
      </c>
      <c r="H80" s="122" t="e">
        <f>VLOOKUP(A80,'Tirantes - Executados'!$A$8:$M$404,22,FALSE)</f>
        <v>#N/A</v>
      </c>
      <c r="I80" s="133" t="e">
        <f>VLOOKUP(A80,'Tirantes - Executados'!$A$1:$M$405,23,FALSE)</f>
        <v>#N/A</v>
      </c>
      <c r="J80" s="122" t="e">
        <f>VLOOKUP(A80,'Tirantes - Executados'!$A$8:$M$404,24,FALSE)</f>
        <v>#N/A</v>
      </c>
      <c r="K80" s="108" t="e">
        <f>VLOOKUP(A80,'Tirantes - Executados'!$A$8:$M$404,11,FALSE)</f>
        <v>#N/A</v>
      </c>
      <c r="L80" s="133" t="e">
        <f>VLOOKUP(A80,'Tirantes - Executados'!$A$1:$M$405,28,FALSE)</f>
        <v>#N/A</v>
      </c>
      <c r="M80" s="122" t="e">
        <f>VLOOKUP(A80,'Tirantes - Executados'!$A$8:$M$404,29,FALSE)</f>
        <v>#N/A</v>
      </c>
      <c r="N80" s="133" t="e">
        <f>VLOOKUP(A80,'Tirantes - Executados'!$A$1:$M$405,30,FALSE)</f>
        <v>#N/A</v>
      </c>
      <c r="O80" s="122" t="e">
        <f>VLOOKUP(A80,'Tirantes - Executados'!$A$8:$M$404,31,FALSE)</f>
        <v>#N/A</v>
      </c>
      <c r="P80" s="133" t="e">
        <f>VLOOKUP(A80,'Tirantes - Executados'!$A$1:$M$405,32,FALSE)</f>
        <v>#N/A</v>
      </c>
      <c r="Q80" s="122" t="e">
        <f>VLOOKUP(A80,'Tirantes - Executados'!$A$8:$M$404,33,FALSE)</f>
        <v>#N/A</v>
      </c>
      <c r="R80" s="133" t="e">
        <f>VLOOKUP(A80,'Tirantes - Executados'!$A$1:$M$405,34,FALSE)</f>
        <v>#N/A</v>
      </c>
      <c r="S80" s="122" t="e">
        <f>VLOOKUP(A80,'Tirantes - Executados'!$A$8:$M$404,35,FALSE)</f>
        <v>#N/A</v>
      </c>
      <c r="T80" s="108" t="e">
        <f>VLOOKUP(A80,'Tirantes - Executados'!$A$8:$M$404,12,FALSE)</f>
        <v>#N/A</v>
      </c>
      <c r="U80" s="133" t="e">
        <f>VLOOKUP(A80,'Tirantes - Executados'!$A$1:$M$405,39,FALSE)</f>
        <v>#N/A</v>
      </c>
      <c r="V80" s="122" t="e">
        <f>VLOOKUP(A80,'Tirantes - Executados'!$A$8:$M$404,40,FALSE)</f>
        <v>#N/A</v>
      </c>
      <c r="W80" s="133" t="e">
        <f>VLOOKUP(A80,'Tirantes - Executados'!$A$1:$M$405,41,FALSE)</f>
        <v>#N/A</v>
      </c>
      <c r="X80" s="122" t="e">
        <f>VLOOKUP(A80,'Tirantes - Executados'!$A$8:$M$404,42,FALSE)</f>
        <v>#N/A</v>
      </c>
      <c r="Y80" s="133" t="e">
        <f>VLOOKUP(A80,'Tirantes - Executados'!$A$1:$M$405,43,FALSE)</f>
        <v>#N/A</v>
      </c>
      <c r="Z80" s="122" t="e">
        <f>VLOOKUP(A80,'Tirantes - Executados'!$A$8:$M$404,44,FALSE)</f>
        <v>#N/A</v>
      </c>
      <c r="AA80" s="133" t="e">
        <f>VLOOKUP(A80,'Tirantes - Executados'!$A$1:$M$405,45,FALSE)</f>
        <v>#N/A</v>
      </c>
      <c r="AB80" s="132" t="e">
        <f>VLOOKUP(A80,'Tirantes - Executados'!$A$8:$M$404,46,FALSE)</f>
        <v>#N/A</v>
      </c>
      <c r="AC80" s="99" t="s">
        <v>300</v>
      </c>
      <c r="AD80" s="109" t="e">
        <f>VLOOKUP(A80,'Tirantes - Executados'!$A$8:$M$404,14,FALSE)</f>
        <v>#N/A</v>
      </c>
      <c r="AE80" s="63"/>
      <c r="AF80" s="118" t="e">
        <f>VLOOKUP(A80,'Tirantes - Executados'!$A$1:$M$569,13,FALSE)</f>
        <v>#N/A</v>
      </c>
      <c r="AG80" s="63"/>
      <c r="AH80" s="63"/>
      <c r="AI80" s="230" t="e">
        <f>VLOOKUP(A80,'Tirantes - Executados'!$A$7:$M$404,50)</f>
        <v>#REF!</v>
      </c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  <c r="IW80" s="63"/>
      <c r="IX80" s="63"/>
      <c r="IY80" s="63"/>
      <c r="IZ80" s="63"/>
      <c r="JA80" s="63"/>
      <c r="JB80" s="63"/>
      <c r="JC80" s="63"/>
      <c r="JD80" s="63"/>
      <c r="JE80" s="63"/>
      <c r="JF80" s="63"/>
      <c r="JG80" s="63"/>
      <c r="JH80" s="63"/>
      <c r="JI80" s="63"/>
      <c r="JJ80" s="63"/>
      <c r="JK80" s="63"/>
      <c r="JL80" s="63"/>
      <c r="JM80" s="63"/>
      <c r="JN80" s="63"/>
      <c r="JO80" s="63"/>
      <c r="JP80" s="63"/>
      <c r="JQ80" s="63"/>
      <c r="JR80" s="63"/>
      <c r="JS80" s="63"/>
      <c r="JT80" s="63"/>
      <c r="JU80" s="63"/>
      <c r="JV80" s="63"/>
      <c r="JW80" s="63"/>
      <c r="JX80" s="63"/>
      <c r="JY80" s="63"/>
      <c r="JZ80" s="63"/>
      <c r="KA80" s="63"/>
      <c r="KB80" s="63"/>
      <c r="KC80" s="63"/>
      <c r="KD80" s="63"/>
      <c r="KE80" s="63"/>
      <c r="KF80" s="63"/>
      <c r="KG80" s="63"/>
      <c r="KH80" s="63"/>
      <c r="KI80" s="63"/>
      <c r="KJ80" s="63"/>
      <c r="KK80" s="63"/>
      <c r="KL80" s="63"/>
      <c r="KM80" s="63"/>
      <c r="KN80" s="63"/>
      <c r="KO80" s="63"/>
      <c r="KP80" s="63"/>
      <c r="KQ80" s="63"/>
      <c r="KR80" s="63"/>
      <c r="KS80" s="63"/>
      <c r="KT80" s="63"/>
      <c r="KU80" s="63"/>
      <c r="KV80" s="63"/>
      <c r="KW80" s="63"/>
      <c r="KX80" s="63"/>
      <c r="KY80" s="63"/>
      <c r="KZ80" s="63"/>
      <c r="LA80" s="63"/>
      <c r="LB80" s="63"/>
      <c r="LC80" s="63"/>
      <c r="LD80" s="63"/>
      <c r="LE80" s="63"/>
      <c r="LF80" s="63"/>
      <c r="LG80" s="63"/>
      <c r="LH80" s="63"/>
      <c r="LI80" s="63"/>
      <c r="LJ80" s="63"/>
      <c r="LK80" s="63"/>
      <c r="LL80" s="63"/>
      <c r="LM80" s="63"/>
      <c r="LN80" s="63"/>
      <c r="LO80" s="63"/>
      <c r="LP80" s="63"/>
      <c r="LQ80" s="63"/>
      <c r="LR80" s="63"/>
      <c r="LS80" s="63"/>
      <c r="LT80" s="63"/>
      <c r="LU80" s="63"/>
      <c r="LV80" s="63"/>
      <c r="LW80" s="63"/>
      <c r="LX80" s="63"/>
      <c r="LY80" s="63"/>
      <c r="LZ80" s="63"/>
      <c r="MA80" s="63"/>
      <c r="MB80" s="63"/>
      <c r="MC80" s="63"/>
      <c r="MD80" s="63"/>
      <c r="ME80" s="63"/>
      <c r="MF80" s="63"/>
      <c r="MG80" s="63"/>
      <c r="MH80" s="63"/>
      <c r="MI80" s="63"/>
      <c r="MJ80" s="63"/>
      <c r="MK80" s="63"/>
      <c r="ML80" s="63"/>
      <c r="MM80" s="63"/>
      <c r="MN80" s="63"/>
      <c r="MO80" s="63"/>
      <c r="MP80" s="63"/>
      <c r="MQ80" s="63"/>
      <c r="MR80" s="63"/>
      <c r="MS80" s="63"/>
      <c r="MT80" s="63"/>
      <c r="MU80" s="63"/>
      <c r="MV80" s="63"/>
      <c r="MW80" s="63"/>
      <c r="MX80" s="63"/>
      <c r="MY80" s="63"/>
      <c r="MZ80" s="63"/>
      <c r="NA80" s="63"/>
      <c r="NB80" s="63"/>
      <c r="NC80" s="63"/>
      <c r="ND80" s="63"/>
      <c r="NE80" s="63"/>
      <c r="NF80" s="63"/>
      <c r="NG80" s="63"/>
      <c r="NH80" s="63"/>
      <c r="NI80" s="63"/>
      <c r="NJ80" s="63"/>
      <c r="NK80" s="63"/>
      <c r="NL80" s="63"/>
      <c r="NM80" s="63"/>
      <c r="NN80" s="63"/>
      <c r="NO80" s="63"/>
      <c r="NP80" s="63"/>
      <c r="NQ80" s="63"/>
      <c r="NR80" s="63"/>
      <c r="NS80" s="63"/>
      <c r="NT80" s="63"/>
      <c r="NU80" s="63"/>
      <c r="NV80" s="63"/>
      <c r="NW80" s="63"/>
      <c r="NX80" s="63"/>
      <c r="NY80" s="63"/>
      <c r="NZ80" s="63"/>
      <c r="OA80" s="63"/>
      <c r="OB80" s="63"/>
      <c r="OC80" s="63"/>
      <c r="OD80" s="63"/>
      <c r="OE80" s="63"/>
      <c r="OF80" s="63"/>
      <c r="OG80" s="63"/>
      <c r="OH80" s="63"/>
      <c r="OI80" s="63"/>
      <c r="OJ80" s="63"/>
      <c r="OK80" s="63"/>
      <c r="OL80" s="63"/>
      <c r="OM80" s="63"/>
      <c r="ON80" s="63"/>
      <c r="OO80" s="63"/>
      <c r="OP80" s="63"/>
      <c r="OQ80" s="63"/>
      <c r="OR80" s="63"/>
      <c r="OS80" s="63"/>
      <c r="OT80" s="63"/>
      <c r="OU80" s="63"/>
      <c r="OV80" s="63"/>
      <c r="OW80" s="63"/>
      <c r="OX80" s="63"/>
      <c r="OY80" s="63"/>
      <c r="OZ80" s="63"/>
      <c r="PA80" s="63"/>
      <c r="PB80" s="63"/>
      <c r="PC80" s="63"/>
      <c r="PD80" s="63"/>
      <c r="PE80" s="63"/>
      <c r="PF80" s="63"/>
      <c r="PG80" s="63"/>
      <c r="PH80" s="63"/>
      <c r="PI80" s="63"/>
      <c r="PJ80" s="63"/>
      <c r="PK80" s="63"/>
      <c r="PL80" s="63"/>
      <c r="PM80" s="63"/>
      <c r="PN80" s="63"/>
      <c r="PO80" s="63"/>
      <c r="PP80" s="63"/>
      <c r="PQ80" s="63"/>
      <c r="PR80" s="63"/>
      <c r="PS80" s="63"/>
      <c r="PT80" s="63"/>
      <c r="PU80" s="63"/>
      <c r="PV80" s="63"/>
      <c r="PW80" s="63"/>
      <c r="PX80" s="63"/>
      <c r="PY80" s="63"/>
      <c r="PZ80" s="63"/>
      <c r="QA80" s="63"/>
      <c r="QB80" s="63"/>
      <c r="QC80" s="63"/>
      <c r="QD80" s="63"/>
      <c r="QE80" s="63"/>
      <c r="QF80" s="63"/>
      <c r="QG80" s="63"/>
      <c r="QH80" s="63"/>
      <c r="QI80" s="63"/>
      <c r="QJ80" s="63"/>
      <c r="QK80" s="63"/>
      <c r="QL80" s="63"/>
      <c r="QM80" s="63"/>
      <c r="QN80" s="63"/>
      <c r="QO80" s="63"/>
      <c r="QP80" s="63"/>
      <c r="QQ80" s="63"/>
      <c r="QR80" s="63"/>
      <c r="QS80" s="63"/>
      <c r="QT80" s="63"/>
      <c r="QU80" s="63"/>
      <c r="QV80" s="63"/>
      <c r="QW80" s="63"/>
      <c r="QX80" s="63"/>
      <c r="QY80" s="63"/>
      <c r="QZ80" s="63"/>
      <c r="RA80" s="63"/>
      <c r="RB80" s="63"/>
      <c r="RC80" s="63"/>
      <c r="RD80" s="63"/>
      <c r="RE80" s="63"/>
      <c r="RF80" s="63"/>
      <c r="RG80" s="63"/>
      <c r="RH80" s="63"/>
      <c r="RI80" s="63"/>
      <c r="RJ80" s="63"/>
      <c r="RK80" s="63"/>
      <c r="RL80" s="63"/>
      <c r="RM80" s="63"/>
      <c r="RN80" s="63"/>
      <c r="RO80" s="63"/>
      <c r="RP80" s="63"/>
      <c r="RQ80" s="63"/>
      <c r="RR80" s="63"/>
      <c r="RS80" s="63"/>
      <c r="RT80" s="63"/>
      <c r="RU80" s="63"/>
      <c r="RV80" s="63"/>
      <c r="RW80" s="63"/>
      <c r="RX80" s="63"/>
      <c r="RY80" s="63"/>
      <c r="RZ80" s="63"/>
      <c r="SA80" s="63"/>
      <c r="SB80" s="63"/>
      <c r="SC80" s="63"/>
      <c r="SD80" s="63"/>
      <c r="SE80" s="63"/>
      <c r="SF80" s="63"/>
      <c r="SG80" s="63"/>
      <c r="SH80" s="63"/>
      <c r="SI80" s="63"/>
      <c r="SJ80" s="63"/>
      <c r="SK80" s="63"/>
      <c r="SL80" s="63"/>
      <c r="SM80" s="63"/>
      <c r="SN80" s="63"/>
      <c r="SO80" s="63"/>
      <c r="SP80" s="63"/>
      <c r="SQ80" s="63"/>
      <c r="SR80" s="63"/>
      <c r="SS80" s="63"/>
      <c r="ST80" s="63"/>
      <c r="SU80" s="63"/>
      <c r="SV80" s="63"/>
      <c r="SW80" s="63"/>
      <c r="SX80" s="63"/>
      <c r="SY80" s="63"/>
      <c r="SZ80" s="63"/>
      <c r="TA80" s="63"/>
      <c r="TB80" s="63"/>
      <c r="TC80" s="63"/>
      <c r="TD80" s="63"/>
      <c r="TE80" s="63"/>
      <c r="TF80" s="63"/>
      <c r="TG80" s="63"/>
      <c r="TH80" s="63"/>
      <c r="TI80" s="63"/>
      <c r="TJ80" s="63"/>
      <c r="TK80" s="63"/>
      <c r="TL80" s="63"/>
      <c r="TM80" s="63"/>
      <c r="TN80" s="63"/>
      <c r="TO80" s="63"/>
      <c r="TP80" s="63"/>
      <c r="TQ80" s="63"/>
      <c r="TR80" s="63"/>
      <c r="TS80" s="63"/>
      <c r="TT80" s="63"/>
      <c r="TU80" s="63"/>
      <c r="TV80" s="63"/>
      <c r="TW80" s="63"/>
      <c r="TX80" s="63"/>
      <c r="TY80" s="63"/>
      <c r="TZ80" s="63"/>
      <c r="UA80" s="63"/>
      <c r="UB80" s="63"/>
      <c r="UC80" s="63"/>
      <c r="UD80" s="63"/>
      <c r="UE80" s="63"/>
      <c r="UF80" s="63"/>
      <c r="UG80" s="63"/>
      <c r="UH80" s="63"/>
      <c r="UI80" s="63"/>
      <c r="UJ80" s="63"/>
      <c r="UK80" s="63"/>
      <c r="UL80" s="63"/>
      <c r="UM80" s="63"/>
      <c r="UN80" s="63"/>
      <c r="UO80" s="63"/>
      <c r="UP80" s="63"/>
      <c r="UQ80" s="63"/>
      <c r="UR80" s="63"/>
      <c r="US80" s="63"/>
      <c r="UT80" s="63"/>
      <c r="UU80" s="63"/>
      <c r="UV80" s="63"/>
      <c r="UW80" s="63"/>
      <c r="UX80" s="63"/>
      <c r="UY80" s="63"/>
      <c r="UZ80" s="63"/>
      <c r="VA80" s="63"/>
      <c r="VB80" s="63"/>
      <c r="VC80" s="63"/>
      <c r="VD80" s="63"/>
      <c r="VE80" s="63"/>
      <c r="VF80" s="63"/>
      <c r="VG80" s="63"/>
      <c r="VH80" s="63"/>
      <c r="VI80" s="63"/>
      <c r="VJ80" s="63"/>
      <c r="VK80" s="63"/>
      <c r="VL80" s="63"/>
      <c r="VM80" s="63"/>
      <c r="VN80" s="63"/>
      <c r="VO80" s="63"/>
      <c r="VP80" s="63"/>
      <c r="VQ80" s="63"/>
      <c r="VR80" s="63"/>
      <c r="VS80" s="63"/>
      <c r="VT80" s="63"/>
      <c r="VU80" s="63"/>
      <c r="VV80" s="63"/>
      <c r="VW80" s="63"/>
      <c r="VX80" s="63"/>
      <c r="VY80" s="63"/>
      <c r="VZ80" s="63"/>
      <c r="WA80" s="63"/>
      <c r="WB80" s="63"/>
      <c r="WC80" s="63"/>
      <c r="WD80" s="63"/>
      <c r="WE80" s="63"/>
      <c r="WF80" s="63"/>
      <c r="WG80" s="63"/>
      <c r="WH80" s="63"/>
      <c r="WI80" s="63"/>
      <c r="WJ80" s="63"/>
      <c r="WK80" s="63"/>
      <c r="WL80" s="63"/>
      <c r="WM80" s="63"/>
      <c r="WN80" s="63"/>
      <c r="WO80" s="63"/>
      <c r="WP80" s="63"/>
      <c r="WQ80" s="63"/>
      <c r="WR80" s="63"/>
      <c r="WS80" s="63"/>
      <c r="WT80" s="63"/>
      <c r="WU80" s="63"/>
      <c r="WV80" s="63"/>
      <c r="WW80" s="63"/>
      <c r="WX80" s="63"/>
      <c r="WY80" s="63"/>
      <c r="WZ80" s="63"/>
      <c r="XA80" s="63"/>
      <c r="XB80" s="63"/>
      <c r="XC80" s="63"/>
      <c r="XD80" s="63"/>
      <c r="XE80" s="63"/>
      <c r="XF80" s="63"/>
      <c r="XG80" s="63"/>
      <c r="XH80" s="63"/>
      <c r="XI80" s="63"/>
      <c r="XJ80" s="63"/>
      <c r="XK80" s="63"/>
      <c r="XL80" s="63"/>
      <c r="XM80" s="63"/>
      <c r="XN80" s="63"/>
      <c r="XO80" s="63"/>
      <c r="XP80" s="63"/>
      <c r="XQ80" s="63"/>
      <c r="XR80" s="63"/>
      <c r="XS80" s="63"/>
      <c r="XT80" s="63"/>
      <c r="XU80" s="63"/>
      <c r="XV80" s="63"/>
      <c r="XW80" s="63"/>
      <c r="XX80" s="63"/>
      <c r="XY80" s="63"/>
      <c r="XZ80" s="63"/>
      <c r="YA80" s="63"/>
      <c r="YB80" s="63"/>
      <c r="YC80" s="63"/>
      <c r="YD80" s="63"/>
      <c r="YE80" s="63"/>
      <c r="YF80" s="63"/>
      <c r="YG80" s="63"/>
      <c r="YH80" s="63"/>
      <c r="YI80" s="63"/>
      <c r="YJ80" s="63"/>
      <c r="YK80" s="63"/>
      <c r="YL80" s="63"/>
      <c r="YM80" s="63"/>
      <c r="YN80" s="63"/>
      <c r="YO80" s="63"/>
      <c r="YP80" s="63"/>
      <c r="YQ80" s="63"/>
      <c r="YR80" s="63"/>
      <c r="YS80" s="63"/>
      <c r="YT80" s="63"/>
      <c r="YU80" s="63"/>
      <c r="YV80" s="63"/>
      <c r="YW80" s="63"/>
      <c r="YX80" s="63"/>
      <c r="YY80" s="63"/>
      <c r="YZ80" s="63"/>
      <c r="ZA80" s="63"/>
      <c r="ZB80" s="63"/>
      <c r="ZC80" s="63"/>
      <c r="ZD80" s="63"/>
      <c r="ZE80" s="63"/>
      <c r="ZF80" s="63"/>
      <c r="ZG80" s="63"/>
      <c r="ZH80" s="63"/>
      <c r="ZI80" s="63"/>
      <c r="ZJ80" s="63"/>
      <c r="ZK80" s="63"/>
      <c r="ZL80" s="63"/>
      <c r="ZM80" s="63"/>
      <c r="ZN80" s="63"/>
      <c r="ZO80" s="63"/>
      <c r="ZP80" s="63"/>
      <c r="ZQ80" s="63"/>
      <c r="ZR80" s="63"/>
      <c r="ZS80" s="63"/>
      <c r="ZT80" s="63"/>
      <c r="ZU80" s="63"/>
      <c r="ZV80" s="63"/>
      <c r="ZW80" s="63"/>
      <c r="ZX80" s="63"/>
      <c r="ZY80" s="63"/>
      <c r="ZZ80" s="63"/>
      <c r="AAA80" s="63"/>
      <c r="AAB80" s="63"/>
      <c r="AAC80" s="63"/>
      <c r="AAD80" s="63"/>
      <c r="AAE80" s="63"/>
      <c r="AAF80" s="63"/>
      <c r="AAG80" s="63"/>
      <c r="AAH80" s="63"/>
      <c r="AAI80" s="63"/>
      <c r="AAJ80" s="63"/>
      <c r="AAK80" s="63"/>
      <c r="AAL80" s="63"/>
      <c r="AAM80" s="63"/>
      <c r="AAN80" s="63"/>
      <c r="AAO80" s="63"/>
      <c r="AAP80" s="63"/>
      <c r="AAQ80" s="63"/>
      <c r="AAR80" s="63"/>
      <c r="AAS80" s="63"/>
      <c r="AAT80" s="63"/>
      <c r="AAU80" s="63"/>
      <c r="AAV80" s="63"/>
      <c r="AAW80" s="63"/>
      <c r="AAX80" s="63"/>
      <c r="AAY80" s="63"/>
      <c r="AAZ80" s="63"/>
      <c r="ABA80" s="63"/>
      <c r="ABB80" s="63"/>
      <c r="ABC80" s="63"/>
      <c r="ABD80" s="63"/>
      <c r="ABE80" s="63"/>
      <c r="ABF80" s="63"/>
      <c r="ABG80" s="63"/>
      <c r="ABH80" s="63"/>
      <c r="ABI80" s="63"/>
      <c r="ABJ80" s="63"/>
      <c r="ABK80" s="63"/>
      <c r="ABL80" s="63"/>
      <c r="ABM80" s="63"/>
      <c r="ABN80" s="63"/>
      <c r="ABO80" s="63"/>
      <c r="ABP80" s="63"/>
      <c r="ABQ80" s="63"/>
      <c r="ABR80" s="63"/>
      <c r="ABS80" s="63"/>
      <c r="ABT80" s="63"/>
      <c r="ABU80" s="63"/>
      <c r="ABV80" s="63"/>
      <c r="ABW80" s="63"/>
      <c r="ABX80" s="63"/>
      <c r="ABY80" s="63"/>
      <c r="ABZ80" s="63"/>
      <c r="ACA80" s="63"/>
      <c r="ACB80" s="63"/>
      <c r="ACC80" s="63"/>
      <c r="ACD80" s="63"/>
      <c r="ACE80" s="63"/>
      <c r="ACF80" s="63"/>
      <c r="ACG80" s="63"/>
      <c r="ACH80" s="63"/>
      <c r="ACI80" s="63"/>
      <c r="ACJ80" s="63"/>
      <c r="ACK80" s="63"/>
      <c r="ACL80" s="63"/>
      <c r="ACM80" s="63"/>
      <c r="ACN80" s="63"/>
      <c r="ACO80" s="63"/>
      <c r="ACP80" s="63"/>
      <c r="ACQ80" s="63"/>
      <c r="ACR80" s="63"/>
      <c r="ACS80" s="63"/>
      <c r="ACT80" s="63"/>
      <c r="ACU80" s="63"/>
      <c r="ACV80" s="63"/>
      <c r="ACW80" s="63"/>
      <c r="ACX80" s="63"/>
      <c r="ACY80" s="63"/>
      <c r="ACZ80" s="63"/>
      <c r="ADA80" s="63"/>
      <c r="ADB80" s="63"/>
      <c r="ADC80" s="63"/>
      <c r="ADD80" s="63"/>
      <c r="ADE80" s="63"/>
      <c r="ADF80" s="63"/>
      <c r="ADG80" s="63"/>
      <c r="ADH80" s="63"/>
      <c r="ADI80" s="63"/>
      <c r="ADJ80" s="63"/>
      <c r="ADK80" s="63"/>
      <c r="ADL80" s="63"/>
      <c r="ADM80" s="63"/>
      <c r="ADN80" s="63"/>
      <c r="ADO80" s="63"/>
      <c r="ADP80" s="63"/>
      <c r="ADQ80" s="63"/>
      <c r="ADR80" s="63"/>
      <c r="ADS80" s="63"/>
      <c r="ADT80" s="63"/>
      <c r="ADU80" s="63"/>
      <c r="ADV80" s="63"/>
      <c r="ADW80" s="63"/>
      <c r="ADX80" s="63"/>
      <c r="ADY80" s="63"/>
      <c r="ADZ80" s="63"/>
      <c r="AEA80" s="63"/>
      <c r="AEB80" s="63"/>
      <c r="AEC80" s="63"/>
      <c r="AED80" s="63"/>
      <c r="AEE80" s="63"/>
      <c r="AEF80" s="63"/>
      <c r="AEG80" s="63"/>
      <c r="AEH80" s="63"/>
      <c r="AEI80" s="63"/>
      <c r="AEJ80" s="63"/>
      <c r="AEK80" s="63"/>
      <c r="AEL80" s="63"/>
      <c r="AEM80" s="63"/>
      <c r="AEN80" s="63"/>
      <c r="AEO80" s="63"/>
      <c r="AEP80" s="63"/>
      <c r="AEQ80" s="63"/>
      <c r="AER80" s="63"/>
      <c r="AES80" s="63"/>
      <c r="AET80" s="63"/>
      <c r="AEU80" s="63"/>
      <c r="AEV80" s="63"/>
      <c r="AEW80" s="63"/>
      <c r="AEX80" s="63"/>
      <c r="AEY80" s="63"/>
      <c r="AEZ80" s="63"/>
      <c r="AFA80" s="63"/>
      <c r="AFB80" s="63"/>
      <c r="AFC80" s="63"/>
      <c r="AFD80" s="63"/>
      <c r="AFE80" s="63"/>
      <c r="AFF80" s="63"/>
      <c r="AFG80" s="63"/>
      <c r="AFH80" s="63"/>
      <c r="AFI80" s="63"/>
      <c r="AFJ80" s="63"/>
      <c r="AFK80" s="63"/>
      <c r="AFL80" s="63"/>
      <c r="AFM80" s="63"/>
      <c r="AFN80" s="63"/>
      <c r="AFO80" s="63"/>
      <c r="AFP80" s="63"/>
      <c r="AFQ80" s="63"/>
      <c r="AFR80" s="63"/>
      <c r="AFS80" s="63"/>
      <c r="AFT80" s="63"/>
      <c r="AFU80" s="63"/>
      <c r="AFV80" s="63"/>
      <c r="AFW80" s="63"/>
      <c r="AFX80" s="63"/>
      <c r="AFY80" s="63"/>
      <c r="AFZ80" s="63"/>
      <c r="AGA80" s="63"/>
      <c r="AGB80" s="63"/>
      <c r="AGC80" s="63"/>
      <c r="AGD80" s="63"/>
      <c r="AGE80" s="63"/>
      <c r="AGF80" s="63"/>
      <c r="AGG80" s="63"/>
      <c r="AGH80" s="63"/>
      <c r="AGI80" s="63"/>
      <c r="AGJ80" s="63"/>
      <c r="AGK80" s="63"/>
      <c r="AGL80" s="63"/>
      <c r="AGM80" s="63"/>
      <c r="AGN80" s="63"/>
      <c r="AGO80" s="63"/>
      <c r="AGP80" s="63"/>
      <c r="AGQ80" s="63"/>
      <c r="AGR80" s="63"/>
      <c r="AGS80" s="63"/>
      <c r="AGT80" s="63"/>
      <c r="AGU80" s="63"/>
      <c r="AGV80" s="63"/>
      <c r="AGW80" s="63"/>
      <c r="AGX80" s="63"/>
      <c r="AGY80" s="63"/>
      <c r="AGZ80" s="63"/>
      <c r="AHA80" s="63"/>
      <c r="AHB80" s="63"/>
      <c r="AHC80" s="63"/>
      <c r="AHD80" s="63"/>
      <c r="AHE80" s="63"/>
      <c r="AHF80" s="63"/>
      <c r="AHG80" s="63"/>
      <c r="AHH80" s="63"/>
      <c r="AHI80" s="63"/>
      <c r="AHJ80" s="63"/>
      <c r="AHK80" s="63"/>
      <c r="AHL80" s="63"/>
      <c r="AHM80" s="63"/>
      <c r="AHN80" s="63"/>
      <c r="AHO80" s="63"/>
      <c r="AHP80" s="63"/>
      <c r="AHQ80" s="63"/>
      <c r="AHR80" s="63"/>
      <c r="AHS80" s="63"/>
      <c r="AHT80" s="63"/>
      <c r="AHU80" s="63"/>
      <c r="AHV80" s="63"/>
      <c r="AHW80" s="63"/>
      <c r="AHX80" s="63"/>
      <c r="AHY80" s="63"/>
      <c r="AHZ80" s="63"/>
      <c r="AIA80" s="63"/>
      <c r="AIB80" s="63"/>
      <c r="AIC80" s="63"/>
      <c r="AID80" s="63"/>
      <c r="AIE80" s="63"/>
      <c r="AIF80" s="63"/>
      <c r="AIG80" s="63"/>
      <c r="AIH80" s="63"/>
      <c r="AII80" s="63"/>
      <c r="AIJ80" s="63"/>
      <c r="AIK80" s="63"/>
      <c r="AIL80" s="63"/>
      <c r="AIM80" s="63"/>
      <c r="AIN80" s="63"/>
      <c r="AIO80" s="63"/>
      <c r="AIP80" s="63"/>
      <c r="AIQ80" s="63"/>
      <c r="AIR80" s="63"/>
      <c r="AIS80" s="63"/>
      <c r="AIT80" s="63"/>
      <c r="AIU80" s="63"/>
      <c r="AIV80" s="63"/>
      <c r="AIW80" s="63"/>
      <c r="AIX80" s="63"/>
      <c r="AIY80" s="63"/>
      <c r="AIZ80" s="63"/>
      <c r="AJA80" s="63"/>
      <c r="AJB80" s="63"/>
      <c r="AJC80" s="63"/>
      <c r="AJD80" s="63"/>
      <c r="AJE80" s="63"/>
      <c r="AJF80" s="63"/>
      <c r="AJG80" s="63"/>
      <c r="AJH80" s="63"/>
      <c r="AJI80" s="63"/>
      <c r="AJJ80" s="63"/>
      <c r="AJK80" s="63"/>
      <c r="AJL80" s="63"/>
      <c r="AJM80" s="63"/>
      <c r="AJN80" s="63"/>
      <c r="AJO80" s="63"/>
      <c r="AJP80" s="63"/>
      <c r="AJQ80" s="63"/>
      <c r="AJR80" s="63"/>
      <c r="AJS80" s="63"/>
      <c r="AJT80" s="63"/>
      <c r="AJU80" s="63"/>
      <c r="AJV80" s="63"/>
      <c r="AJW80" s="63"/>
      <c r="AJX80" s="63"/>
      <c r="AJY80" s="63"/>
      <c r="AJZ80" s="63"/>
      <c r="AKA80" s="63"/>
      <c r="AKB80" s="63"/>
      <c r="AKC80" s="63"/>
      <c r="AKD80" s="63"/>
      <c r="AKE80" s="63"/>
      <c r="AKF80" s="63"/>
      <c r="AKG80" s="63"/>
      <c r="AKH80" s="63"/>
      <c r="AKI80" s="63"/>
      <c r="AKJ80" s="63"/>
      <c r="AKK80" s="63"/>
      <c r="AKL80" s="63"/>
      <c r="AKM80" s="63"/>
      <c r="AKN80" s="63"/>
      <c r="AKO80" s="63"/>
      <c r="AKP80" s="63"/>
      <c r="AKQ80" s="63"/>
      <c r="AKR80" s="63"/>
      <c r="AKS80" s="63"/>
      <c r="AKT80" s="63"/>
      <c r="AKU80" s="63"/>
      <c r="AKV80" s="63"/>
      <c r="AKW80" s="63"/>
      <c r="AKX80" s="63"/>
      <c r="AKY80" s="63"/>
      <c r="AKZ80" s="63"/>
      <c r="ALA80" s="63"/>
      <c r="ALB80" s="63"/>
      <c r="ALC80" s="63"/>
      <c r="ALD80" s="63"/>
      <c r="ALE80" s="63"/>
      <c r="ALF80" s="63"/>
      <c r="ALG80" s="63"/>
      <c r="ALH80" s="63"/>
      <c r="ALI80" s="63"/>
      <c r="ALJ80" s="63"/>
      <c r="ALK80" s="63"/>
      <c r="ALL80" s="63"/>
      <c r="ALM80" s="63"/>
      <c r="ALN80" s="63"/>
      <c r="ALO80" s="63"/>
      <c r="ALP80" s="63"/>
      <c r="ALQ80" s="63"/>
      <c r="ALR80" s="63"/>
      <c r="ALS80" s="63"/>
      <c r="ALT80" s="63"/>
      <c r="ALU80" s="63"/>
      <c r="ALV80" s="63"/>
      <c r="ALW80" s="63"/>
      <c r="ALX80" s="63"/>
      <c r="ALY80" s="63"/>
      <c r="ALZ80" s="63"/>
      <c r="AMA80" s="63"/>
      <c r="AMB80" s="63"/>
      <c r="AMC80" s="63"/>
      <c r="AMD80" s="63"/>
      <c r="AME80" s="63"/>
      <c r="AMF80" s="63"/>
      <c r="AMG80" s="63"/>
      <c r="AMH80" s="63"/>
      <c r="AMI80" s="63"/>
      <c r="AMJ80" s="63"/>
      <c r="AMK80" s="63"/>
      <c r="AML80" s="63"/>
      <c r="AMM80" s="63"/>
      <c r="AMN80" s="63"/>
      <c r="AMO80" s="63"/>
      <c r="AMP80" s="63"/>
      <c r="AMQ80" s="63"/>
      <c r="AMR80" s="63"/>
      <c r="AMS80" s="63"/>
      <c r="AMT80" s="63"/>
      <c r="AMU80" s="63"/>
      <c r="AMV80" s="63"/>
      <c r="AMW80" s="63"/>
      <c r="AMX80" s="63"/>
      <c r="AMY80" s="63"/>
      <c r="AMZ80" s="63"/>
      <c r="ANA80" s="63"/>
      <c r="ANB80" s="63"/>
      <c r="ANC80" s="63"/>
      <c r="AND80" s="63"/>
      <c r="ANE80" s="63"/>
      <c r="ANF80" s="63"/>
      <c r="ANG80" s="63"/>
      <c r="ANH80" s="63"/>
      <c r="ANI80" s="63"/>
      <c r="ANJ80" s="63"/>
      <c r="ANK80" s="63"/>
      <c r="ANL80" s="63"/>
      <c r="ANM80" s="63"/>
      <c r="ANN80" s="63"/>
      <c r="ANO80" s="63"/>
      <c r="ANP80" s="63"/>
      <c r="ANQ80" s="63"/>
      <c r="ANR80" s="63"/>
      <c r="ANS80" s="63"/>
      <c r="ANT80" s="63"/>
      <c r="ANU80" s="63"/>
      <c r="ANV80" s="63"/>
      <c r="ANW80" s="63"/>
      <c r="ANX80" s="63"/>
      <c r="ANY80" s="63"/>
      <c r="ANZ80" s="63"/>
      <c r="AOA80" s="63"/>
      <c r="AOB80" s="63"/>
      <c r="AOC80" s="63"/>
      <c r="AOD80" s="63"/>
      <c r="AOE80" s="63"/>
      <c r="AOF80" s="63"/>
      <c r="AOG80" s="63"/>
      <c r="AOH80" s="63"/>
      <c r="AOI80" s="63"/>
      <c r="AOJ80" s="63"/>
      <c r="AOK80" s="63"/>
      <c r="AOL80" s="63"/>
      <c r="AOM80" s="63"/>
      <c r="AON80" s="63"/>
      <c r="AOO80" s="63"/>
      <c r="AOP80" s="63"/>
      <c r="AOQ80" s="63"/>
      <c r="AOR80" s="63"/>
      <c r="AOS80" s="63"/>
      <c r="AOT80" s="63"/>
      <c r="AOU80" s="63"/>
      <c r="AOV80" s="63"/>
      <c r="AOW80" s="63"/>
      <c r="AOX80" s="63"/>
      <c r="AOY80" s="63"/>
      <c r="AOZ80" s="63"/>
      <c r="APA80" s="63"/>
      <c r="APB80" s="63"/>
      <c r="APC80" s="63"/>
      <c r="APD80" s="63"/>
      <c r="APE80" s="63"/>
      <c r="APF80" s="63"/>
      <c r="APG80" s="63"/>
      <c r="APH80" s="63"/>
      <c r="API80" s="63"/>
      <c r="APJ80" s="63"/>
      <c r="APK80" s="63"/>
      <c r="APL80" s="63"/>
      <c r="APM80" s="63"/>
      <c r="APN80" s="63"/>
      <c r="APO80" s="63"/>
      <c r="APP80" s="63"/>
      <c r="APQ80" s="63"/>
      <c r="APR80" s="63"/>
      <c r="APS80" s="63"/>
      <c r="APT80" s="63"/>
      <c r="APU80" s="63"/>
      <c r="APV80" s="63"/>
      <c r="APW80" s="63"/>
      <c r="APX80" s="63"/>
      <c r="APY80" s="63"/>
      <c r="APZ80" s="63"/>
      <c r="AQA80" s="63"/>
      <c r="AQB80" s="63"/>
      <c r="AQC80" s="63"/>
      <c r="AQD80" s="63"/>
      <c r="AQE80" s="63"/>
      <c r="AQF80" s="63"/>
      <c r="AQG80" s="63"/>
      <c r="AQH80" s="63"/>
      <c r="AQI80" s="63"/>
      <c r="AQJ80" s="63"/>
      <c r="AQK80" s="63"/>
      <c r="AQL80" s="63"/>
      <c r="AQM80" s="63"/>
      <c r="AQN80" s="63"/>
      <c r="AQO80" s="63"/>
      <c r="AQP80" s="63"/>
      <c r="AQQ80" s="63"/>
      <c r="AQR80" s="63"/>
      <c r="AQS80" s="63"/>
      <c r="AQT80" s="63"/>
      <c r="AQU80" s="63"/>
      <c r="AQV80" s="63"/>
      <c r="AQW80" s="63"/>
      <c r="AQX80" s="63"/>
      <c r="AQY80" s="63"/>
      <c r="AQZ80" s="63"/>
      <c r="ARA80" s="63"/>
      <c r="ARB80" s="63"/>
      <c r="ARC80" s="63"/>
      <c r="ARD80" s="63"/>
      <c r="ARE80" s="63"/>
      <c r="ARF80" s="63"/>
      <c r="ARG80" s="63"/>
      <c r="ARH80" s="63"/>
      <c r="ARI80" s="63"/>
      <c r="ARJ80" s="63"/>
      <c r="ARK80" s="63"/>
      <c r="ARL80" s="63"/>
      <c r="ARM80" s="63"/>
      <c r="ARN80" s="63"/>
      <c r="ARO80" s="63"/>
      <c r="ARP80" s="63"/>
      <c r="ARQ80" s="63"/>
      <c r="ARR80" s="63"/>
      <c r="ARS80" s="63"/>
      <c r="ART80" s="63"/>
      <c r="ARU80" s="63"/>
      <c r="ARV80" s="63"/>
      <c r="ARW80" s="63"/>
      <c r="ARX80" s="63"/>
      <c r="ARY80" s="63"/>
      <c r="ARZ80" s="63"/>
      <c r="ASA80" s="63"/>
      <c r="ASB80" s="63"/>
      <c r="ASC80" s="63"/>
      <c r="ASD80" s="63"/>
      <c r="ASE80" s="63"/>
      <c r="ASF80" s="63"/>
      <c r="ASG80" s="63"/>
      <c r="ASH80" s="63"/>
      <c r="ASI80" s="63"/>
      <c r="ASJ80" s="63"/>
      <c r="ASK80" s="63"/>
      <c r="ASL80" s="63"/>
      <c r="ASM80" s="63"/>
      <c r="ASN80" s="63"/>
      <c r="ASO80" s="63"/>
      <c r="ASP80" s="63"/>
      <c r="ASQ80" s="63"/>
      <c r="ASR80" s="63"/>
      <c r="ASS80" s="63"/>
      <c r="AST80" s="63"/>
      <c r="ASU80" s="63"/>
      <c r="ASV80" s="63"/>
      <c r="ASW80" s="63"/>
      <c r="ASX80" s="63"/>
      <c r="ASY80" s="63"/>
      <c r="ASZ80" s="63"/>
      <c r="ATA80" s="63"/>
      <c r="ATB80" s="63"/>
      <c r="ATC80" s="63"/>
      <c r="ATD80" s="63"/>
      <c r="ATE80" s="63"/>
      <c r="ATF80" s="63"/>
      <c r="ATG80" s="63"/>
      <c r="ATH80" s="63"/>
      <c r="ATI80" s="63"/>
      <c r="ATJ80" s="63"/>
      <c r="ATK80" s="63"/>
      <c r="ATL80" s="63"/>
      <c r="ATM80" s="63"/>
      <c r="ATN80" s="63"/>
      <c r="ATO80" s="63"/>
      <c r="ATP80" s="63"/>
      <c r="ATQ80" s="63"/>
      <c r="ATR80" s="63"/>
      <c r="ATS80" s="63"/>
      <c r="ATT80" s="63"/>
      <c r="ATU80" s="63"/>
      <c r="ATV80" s="63"/>
      <c r="ATW80" s="63"/>
      <c r="ATX80" s="63"/>
      <c r="ATY80" s="63"/>
      <c r="ATZ80" s="63"/>
      <c r="AUA80" s="63"/>
      <c r="AUB80" s="63"/>
      <c r="AUC80" s="63"/>
      <c r="AUD80" s="63"/>
      <c r="AUE80" s="63"/>
      <c r="AUF80" s="63"/>
      <c r="AUG80" s="63"/>
      <c r="AUH80" s="63"/>
      <c r="AUI80" s="63"/>
      <c r="AUJ80" s="63"/>
      <c r="AUK80" s="63"/>
      <c r="AUL80" s="63"/>
      <c r="AUM80" s="63"/>
      <c r="AUN80" s="63"/>
      <c r="AUO80" s="63"/>
      <c r="AUP80" s="63"/>
      <c r="AUQ80" s="63"/>
      <c r="AUR80" s="63"/>
      <c r="AUS80" s="63"/>
      <c r="AUT80" s="63"/>
      <c r="AUU80" s="63"/>
      <c r="AUV80" s="63"/>
      <c r="AUW80" s="63"/>
      <c r="AUX80" s="63"/>
      <c r="AUY80" s="63"/>
      <c r="AUZ80" s="63"/>
      <c r="AVA80" s="63"/>
      <c r="AVB80" s="63"/>
      <c r="AVC80" s="63"/>
      <c r="AVD80" s="63"/>
      <c r="AVE80" s="63"/>
      <c r="AVF80" s="63"/>
      <c r="AVG80" s="63"/>
      <c r="AVH80" s="63"/>
      <c r="AVI80" s="63"/>
      <c r="AVJ80" s="63"/>
      <c r="AVK80" s="63"/>
      <c r="AVL80" s="63"/>
      <c r="AVM80" s="63"/>
      <c r="AVN80" s="63"/>
      <c r="AVO80" s="63"/>
      <c r="AVP80" s="63"/>
      <c r="AVQ80" s="63"/>
      <c r="AVR80" s="63"/>
      <c r="AVS80" s="63"/>
      <c r="AVT80" s="63"/>
      <c r="AVU80" s="63"/>
      <c r="AVV80" s="63"/>
      <c r="AVW80" s="63"/>
      <c r="AVX80" s="63"/>
      <c r="AVY80" s="63"/>
      <c r="AVZ80" s="63"/>
      <c r="AWA80" s="63"/>
      <c r="AWB80" s="63"/>
      <c r="AWC80" s="63"/>
      <c r="AWD80" s="63"/>
      <c r="AWE80" s="63"/>
      <c r="AWF80" s="63"/>
      <c r="AWG80" s="63"/>
      <c r="AWH80" s="63"/>
      <c r="AWI80" s="63"/>
      <c r="AWJ80" s="63"/>
      <c r="AWK80" s="63"/>
      <c r="AWL80" s="63"/>
      <c r="AWM80" s="63"/>
      <c r="AWN80" s="63"/>
      <c r="AWO80" s="63"/>
      <c r="AWP80" s="63"/>
      <c r="AWQ80" s="63"/>
      <c r="AWR80" s="63"/>
      <c r="AWS80" s="63"/>
      <c r="AWT80" s="63"/>
      <c r="AWU80" s="63"/>
      <c r="AWV80" s="63"/>
      <c r="AWW80" s="63"/>
      <c r="AWX80" s="63"/>
      <c r="AWY80" s="63"/>
      <c r="AWZ80" s="63"/>
      <c r="AXA80" s="63"/>
      <c r="AXB80" s="63"/>
      <c r="AXC80" s="63"/>
      <c r="AXD80" s="63"/>
      <c r="AXE80" s="63"/>
      <c r="AXF80" s="63"/>
      <c r="AXG80" s="63"/>
      <c r="AXH80" s="63"/>
      <c r="AXI80" s="63"/>
      <c r="AXJ80" s="63"/>
      <c r="AXK80" s="63"/>
      <c r="AXL80" s="63"/>
      <c r="AXM80" s="63"/>
      <c r="AXN80" s="63"/>
      <c r="AXO80" s="63"/>
      <c r="AXP80" s="63"/>
      <c r="AXQ80" s="63"/>
      <c r="AXR80" s="63"/>
      <c r="AXS80" s="63"/>
      <c r="AXT80" s="63"/>
      <c r="AXU80" s="63"/>
      <c r="AXV80" s="63"/>
      <c r="AXW80" s="63"/>
      <c r="AXX80" s="63"/>
      <c r="AXY80" s="63"/>
      <c r="AXZ80" s="63"/>
      <c r="AYA80" s="63"/>
      <c r="AYB80" s="63"/>
      <c r="AYC80" s="63"/>
      <c r="AYD80" s="63"/>
      <c r="AYE80" s="63"/>
      <c r="AYF80" s="63"/>
      <c r="AYG80" s="63"/>
      <c r="AYH80" s="63"/>
      <c r="AYI80" s="63"/>
      <c r="AYJ80" s="63"/>
      <c r="AYK80" s="63"/>
      <c r="AYL80" s="63"/>
      <c r="AYM80" s="63"/>
      <c r="AYN80" s="63"/>
      <c r="AYO80" s="63"/>
      <c r="AYP80" s="63"/>
      <c r="AYQ80" s="63"/>
      <c r="AYR80" s="63"/>
      <c r="AYS80" s="63"/>
      <c r="AYT80" s="63"/>
      <c r="AYU80" s="63"/>
      <c r="AYV80" s="63"/>
      <c r="AYW80" s="63"/>
      <c r="AYX80" s="63"/>
      <c r="AYY80" s="63"/>
      <c r="AYZ80" s="63"/>
      <c r="AZA80" s="63"/>
      <c r="AZB80" s="63"/>
      <c r="AZC80" s="63"/>
      <c r="AZD80" s="63"/>
      <c r="AZE80" s="63"/>
      <c r="AZF80" s="63"/>
      <c r="AZG80" s="63"/>
      <c r="AZH80" s="63"/>
      <c r="AZI80" s="63"/>
      <c r="AZJ80" s="63"/>
      <c r="AZK80" s="63"/>
      <c r="AZL80" s="63"/>
      <c r="AZM80" s="63"/>
      <c r="AZN80" s="63"/>
      <c r="AZO80" s="63"/>
      <c r="AZP80" s="63"/>
      <c r="AZQ80" s="63"/>
      <c r="AZR80" s="63"/>
      <c r="AZS80" s="63"/>
      <c r="AZT80" s="63"/>
      <c r="AZU80" s="63"/>
      <c r="AZV80" s="63"/>
      <c r="AZW80" s="63"/>
      <c r="AZX80" s="63"/>
      <c r="AZY80" s="63"/>
      <c r="AZZ80" s="63"/>
      <c r="BAA80" s="63"/>
      <c r="BAB80" s="63"/>
      <c r="BAC80" s="63"/>
      <c r="BAD80" s="63"/>
      <c r="BAE80" s="63"/>
      <c r="BAF80" s="63"/>
      <c r="BAG80" s="63"/>
      <c r="BAH80" s="63"/>
      <c r="BAI80" s="63"/>
      <c r="BAJ80" s="63"/>
      <c r="BAK80" s="63"/>
      <c r="BAL80" s="63"/>
      <c r="BAM80" s="63"/>
      <c r="BAN80" s="63"/>
      <c r="BAO80" s="63"/>
      <c r="BAP80" s="63"/>
      <c r="BAQ80" s="63"/>
      <c r="BAR80" s="63"/>
      <c r="BAS80" s="63"/>
      <c r="BAT80" s="63"/>
      <c r="BAU80" s="63"/>
      <c r="BAV80" s="63"/>
      <c r="BAW80" s="63"/>
      <c r="BAX80" s="63"/>
      <c r="BAY80" s="63"/>
      <c r="BAZ80" s="63"/>
      <c r="BBA80" s="63"/>
      <c r="BBB80" s="63"/>
      <c r="BBC80" s="63"/>
      <c r="BBD80" s="63"/>
      <c r="BBE80" s="63"/>
      <c r="BBF80" s="63"/>
      <c r="BBG80" s="63"/>
      <c r="BBH80" s="63"/>
      <c r="BBI80" s="63"/>
      <c r="BBJ80" s="63"/>
      <c r="BBK80" s="63"/>
      <c r="BBL80" s="63"/>
      <c r="BBM80" s="63"/>
      <c r="BBN80" s="63"/>
      <c r="BBO80" s="63"/>
      <c r="BBP80" s="63"/>
      <c r="BBQ80" s="63"/>
      <c r="BBR80" s="63"/>
      <c r="BBS80" s="63"/>
      <c r="BBT80" s="63"/>
      <c r="BBU80" s="63"/>
      <c r="BBV80" s="63"/>
      <c r="BBW80" s="63"/>
      <c r="BBX80" s="63"/>
      <c r="BBY80" s="63"/>
      <c r="BBZ80" s="63"/>
      <c r="BCA80" s="63"/>
      <c r="BCB80" s="63"/>
      <c r="BCC80" s="63"/>
      <c r="BCD80" s="63"/>
      <c r="BCE80" s="63"/>
      <c r="BCF80" s="63"/>
      <c r="BCG80" s="63"/>
      <c r="BCH80" s="63"/>
      <c r="BCI80" s="63"/>
      <c r="BCJ80" s="63"/>
      <c r="BCK80" s="63"/>
      <c r="BCL80" s="63"/>
      <c r="BCM80" s="63"/>
      <c r="BCN80" s="63"/>
      <c r="BCO80" s="63"/>
      <c r="BCP80" s="63"/>
      <c r="BCQ80" s="63"/>
      <c r="BCR80" s="63"/>
      <c r="BCS80" s="63"/>
      <c r="BCT80" s="63"/>
      <c r="BCU80" s="63"/>
      <c r="BCV80" s="63"/>
      <c r="BCW80" s="63"/>
      <c r="BCX80" s="63"/>
      <c r="BCY80" s="63"/>
      <c r="BCZ80" s="63"/>
      <c r="BDA80" s="63"/>
      <c r="BDB80" s="63"/>
      <c r="BDC80" s="63"/>
      <c r="BDD80" s="63"/>
      <c r="BDE80" s="63"/>
      <c r="BDF80" s="63"/>
      <c r="BDG80" s="63"/>
      <c r="BDH80" s="63"/>
      <c r="BDI80" s="63"/>
      <c r="BDJ80" s="63"/>
      <c r="BDK80" s="63"/>
      <c r="BDL80" s="63"/>
      <c r="BDM80" s="63"/>
      <c r="BDN80" s="63"/>
      <c r="BDO80" s="63"/>
      <c r="BDP80" s="63"/>
      <c r="BDQ80" s="63"/>
      <c r="BDR80" s="63"/>
      <c r="BDS80" s="63"/>
      <c r="BDT80" s="63"/>
      <c r="BDU80" s="63"/>
      <c r="BDV80" s="63"/>
      <c r="BDW80" s="63"/>
      <c r="BDX80" s="63"/>
      <c r="BDY80" s="63"/>
      <c r="BDZ80" s="63"/>
      <c r="BEA80" s="63"/>
      <c r="BEB80" s="63"/>
      <c r="BEC80" s="63"/>
      <c r="BED80" s="63"/>
      <c r="BEE80" s="63"/>
      <c r="BEF80" s="63"/>
      <c r="BEG80" s="63"/>
      <c r="BEH80" s="63"/>
      <c r="BEI80" s="63"/>
      <c r="BEJ80" s="63"/>
      <c r="BEK80" s="63"/>
      <c r="BEL80" s="63"/>
      <c r="BEM80" s="63"/>
      <c r="BEN80" s="63"/>
      <c r="BEO80" s="63"/>
      <c r="BEP80" s="63"/>
      <c r="BEQ80" s="63"/>
      <c r="BER80" s="63"/>
      <c r="BES80" s="63"/>
      <c r="BET80" s="63"/>
      <c r="BEU80" s="63"/>
      <c r="BEV80" s="63"/>
      <c r="BEW80" s="63"/>
      <c r="BEX80" s="63"/>
      <c r="BEY80" s="63"/>
      <c r="BEZ80" s="63"/>
      <c r="BFA80" s="63"/>
      <c r="BFB80" s="63"/>
      <c r="BFC80" s="63"/>
      <c r="BFD80" s="63"/>
      <c r="BFE80" s="63"/>
      <c r="BFF80" s="63"/>
      <c r="BFG80" s="63"/>
      <c r="BFH80" s="63"/>
      <c r="BFI80" s="63"/>
      <c r="BFJ80" s="63"/>
      <c r="BFK80" s="63"/>
      <c r="BFL80" s="63"/>
      <c r="BFM80" s="63"/>
      <c r="BFN80" s="63"/>
      <c r="BFO80" s="63"/>
      <c r="BFP80" s="63"/>
      <c r="BFQ80" s="63"/>
      <c r="BFR80" s="63"/>
      <c r="BFS80" s="63"/>
      <c r="BFT80" s="63"/>
      <c r="BFU80" s="63"/>
      <c r="BFV80" s="63"/>
      <c r="BFW80" s="63"/>
      <c r="BFX80" s="63"/>
      <c r="BFY80" s="63"/>
      <c r="BFZ80" s="63"/>
      <c r="BGA80" s="63"/>
      <c r="BGB80" s="63"/>
      <c r="BGC80" s="63"/>
      <c r="BGD80" s="63"/>
      <c r="BGE80" s="63"/>
      <c r="BGF80" s="63"/>
      <c r="BGG80" s="63"/>
      <c r="BGH80" s="63"/>
      <c r="BGI80" s="63"/>
      <c r="BGJ80" s="63"/>
      <c r="BGK80" s="63"/>
      <c r="BGL80" s="63"/>
      <c r="BGM80" s="63"/>
      <c r="BGN80" s="63"/>
      <c r="BGO80" s="63"/>
      <c r="BGP80" s="63"/>
      <c r="BGQ80" s="63"/>
      <c r="BGR80" s="63"/>
      <c r="BGS80" s="63"/>
      <c r="BGT80" s="63"/>
      <c r="BGU80" s="63"/>
      <c r="BGV80" s="63"/>
      <c r="BGW80" s="63"/>
      <c r="BGX80" s="63"/>
      <c r="BGY80" s="63"/>
      <c r="BGZ80" s="63"/>
      <c r="BHA80" s="63"/>
      <c r="BHB80" s="63"/>
      <c r="BHC80" s="63"/>
      <c r="BHD80" s="63"/>
      <c r="BHE80" s="63"/>
      <c r="BHF80" s="63"/>
      <c r="BHG80" s="63"/>
      <c r="BHH80" s="63"/>
      <c r="BHI80" s="63"/>
      <c r="BHJ80" s="63"/>
      <c r="BHK80" s="63"/>
      <c r="BHL80" s="63"/>
      <c r="BHM80" s="63"/>
      <c r="BHN80" s="63"/>
      <c r="BHO80" s="63"/>
      <c r="BHP80" s="63"/>
      <c r="BHQ80" s="63"/>
      <c r="BHR80" s="63"/>
      <c r="BHS80" s="63"/>
      <c r="BHT80" s="63"/>
      <c r="BHU80" s="63"/>
      <c r="BHV80" s="63"/>
      <c r="BHW80" s="63"/>
      <c r="BHX80" s="63"/>
      <c r="BHY80" s="63"/>
      <c r="BHZ80" s="63"/>
      <c r="BIA80" s="63"/>
      <c r="BIB80" s="63"/>
      <c r="BIC80" s="63"/>
      <c r="BID80" s="63"/>
      <c r="BIE80" s="63"/>
      <c r="BIF80" s="63"/>
      <c r="BIG80" s="63"/>
      <c r="BIH80" s="63"/>
      <c r="BII80" s="63"/>
      <c r="BIJ80" s="63"/>
      <c r="BIK80" s="63"/>
      <c r="BIL80" s="63"/>
      <c r="BIM80" s="63"/>
      <c r="BIN80" s="63"/>
      <c r="BIO80" s="63"/>
      <c r="BIP80" s="63"/>
      <c r="BIQ80" s="63"/>
      <c r="BIR80" s="63"/>
      <c r="BIS80" s="63"/>
      <c r="BIT80" s="63"/>
      <c r="BIU80" s="63"/>
      <c r="BIV80" s="63"/>
      <c r="BIW80" s="63"/>
      <c r="BIX80" s="63"/>
      <c r="BIY80" s="63"/>
      <c r="BIZ80" s="63"/>
      <c r="BJA80" s="63"/>
      <c r="BJB80" s="63"/>
      <c r="BJC80" s="63"/>
      <c r="BJD80" s="63"/>
      <c r="BJE80" s="63"/>
      <c r="BJF80" s="63"/>
      <c r="BJG80" s="63"/>
      <c r="BJH80" s="63"/>
      <c r="BJI80" s="63"/>
      <c r="BJJ80" s="63"/>
      <c r="BJK80" s="63"/>
      <c r="BJL80" s="63"/>
      <c r="BJM80" s="63"/>
      <c r="BJN80" s="63"/>
      <c r="BJO80" s="63"/>
      <c r="BJP80" s="63"/>
      <c r="BJQ80" s="63"/>
      <c r="BJR80" s="63"/>
      <c r="BJS80" s="63"/>
      <c r="BJT80" s="63"/>
      <c r="BJU80" s="63"/>
      <c r="BJV80" s="63"/>
      <c r="BJW80" s="63"/>
      <c r="BJX80" s="63"/>
      <c r="BJY80" s="63"/>
      <c r="BJZ80" s="63"/>
      <c r="BKA80" s="63"/>
      <c r="BKB80" s="63"/>
      <c r="BKC80" s="63"/>
      <c r="BKD80" s="63"/>
      <c r="BKE80" s="63"/>
      <c r="BKF80" s="63"/>
      <c r="BKG80" s="63"/>
      <c r="BKH80" s="63"/>
      <c r="BKI80" s="63"/>
      <c r="BKJ80" s="63"/>
      <c r="BKK80" s="63"/>
      <c r="BKL80" s="63"/>
      <c r="BKM80" s="63"/>
      <c r="BKN80" s="63"/>
      <c r="BKO80" s="63"/>
      <c r="BKP80" s="63"/>
      <c r="BKQ80" s="63"/>
      <c r="BKR80" s="63"/>
      <c r="BKS80" s="63"/>
      <c r="BKT80" s="63"/>
      <c r="BKU80" s="63"/>
      <c r="BKV80" s="63"/>
      <c r="BKW80" s="63"/>
      <c r="BKX80" s="63"/>
      <c r="BKY80" s="63"/>
      <c r="BKZ80" s="63"/>
      <c r="BLA80" s="63"/>
      <c r="BLB80" s="63"/>
      <c r="BLC80" s="63"/>
      <c r="BLD80" s="63"/>
      <c r="BLE80" s="63"/>
      <c r="BLF80" s="63"/>
      <c r="BLG80" s="63"/>
      <c r="BLH80" s="63"/>
      <c r="BLI80" s="63"/>
      <c r="BLJ80" s="63"/>
      <c r="BLK80" s="63"/>
      <c r="BLL80" s="63"/>
      <c r="BLM80" s="63"/>
      <c r="BLN80" s="63"/>
      <c r="BLO80" s="63"/>
      <c r="BLP80" s="63"/>
      <c r="BLQ80" s="63"/>
      <c r="BLR80" s="63"/>
      <c r="BLS80" s="63"/>
      <c r="BLT80" s="63"/>
      <c r="BLU80" s="63"/>
      <c r="BLV80" s="63"/>
      <c r="BLW80" s="63"/>
      <c r="BLX80" s="63"/>
      <c r="BLY80" s="63"/>
      <c r="BLZ80" s="63"/>
      <c r="BMA80" s="63"/>
      <c r="BMB80" s="63"/>
      <c r="BMC80" s="63"/>
      <c r="BMD80" s="63"/>
      <c r="BME80" s="63"/>
    </row>
    <row r="81" spans="1:1695" s="1" customFormat="1" ht="15" hidden="1" customHeight="1" x14ac:dyDescent="0.25">
      <c r="A81" s="107" t="s">
        <v>274</v>
      </c>
      <c r="B81" s="119" t="e">
        <f>VLOOKUP(A81,'Tirantes - Executados'!$A$8:$M$404,10,FALSE)</f>
        <v>#N/A</v>
      </c>
      <c r="C81" s="133" t="e">
        <f>VLOOKUP(A81,'Tirantes - Executados'!$A$1:$M$405,17,FALSE)</f>
        <v>#N/A</v>
      </c>
      <c r="D81" s="122" t="e">
        <f>VLOOKUP(A81,'Tirantes - Executados'!$A$8:$M$404,18,FALSE)</f>
        <v>#N/A</v>
      </c>
      <c r="E81" s="133" t="e">
        <f>VLOOKUP(A81,'Tirantes - Executados'!$A$1:$M$405,19,FALSE)</f>
        <v>#N/A</v>
      </c>
      <c r="F81" s="122" t="e">
        <f>VLOOKUP(A81,'Tirantes - Executados'!$A$8:$M$404,20,FALSE)</f>
        <v>#N/A</v>
      </c>
      <c r="G81" s="133" t="e">
        <f>VLOOKUP(A81,'Tirantes - Executados'!$A$1:$M$405,21,FALSE)</f>
        <v>#N/A</v>
      </c>
      <c r="H81" s="122" t="e">
        <f>VLOOKUP(A81,'Tirantes - Executados'!$A$8:$M$404,22,FALSE)</f>
        <v>#N/A</v>
      </c>
      <c r="I81" s="133" t="e">
        <f>VLOOKUP(A81,'Tirantes - Executados'!$A$1:$M$405,23,FALSE)</f>
        <v>#N/A</v>
      </c>
      <c r="J81" s="122" t="e">
        <f>VLOOKUP(A81,'Tirantes - Executados'!$A$8:$M$404,24,FALSE)</f>
        <v>#N/A</v>
      </c>
      <c r="K81" s="108" t="e">
        <f>VLOOKUP(A81,'Tirantes - Executados'!$A$8:$M$404,11,FALSE)</f>
        <v>#N/A</v>
      </c>
      <c r="L81" s="133" t="e">
        <f>VLOOKUP(A81,'Tirantes - Executados'!$A$1:$M$405,28,FALSE)</f>
        <v>#N/A</v>
      </c>
      <c r="M81" s="122" t="e">
        <f>VLOOKUP(A81,'Tirantes - Executados'!$A$8:$M$404,29,FALSE)</f>
        <v>#N/A</v>
      </c>
      <c r="N81" s="133" t="e">
        <f>VLOOKUP(A81,'Tirantes - Executados'!$A$1:$M$405,30,FALSE)</f>
        <v>#N/A</v>
      </c>
      <c r="O81" s="122" t="e">
        <f>VLOOKUP(A81,'Tirantes - Executados'!$A$8:$M$404,31,FALSE)</f>
        <v>#N/A</v>
      </c>
      <c r="P81" s="133" t="e">
        <f>VLOOKUP(A81,'Tirantes - Executados'!$A$1:$M$405,32,FALSE)</f>
        <v>#N/A</v>
      </c>
      <c r="Q81" s="122" t="e">
        <f>VLOOKUP(A81,'Tirantes - Executados'!$A$8:$M$404,33,FALSE)</f>
        <v>#N/A</v>
      </c>
      <c r="R81" s="133" t="e">
        <f>VLOOKUP(A81,'Tirantes - Executados'!$A$1:$M$405,34,FALSE)</f>
        <v>#N/A</v>
      </c>
      <c r="S81" s="122" t="e">
        <f>VLOOKUP(A81,'Tirantes - Executados'!$A$8:$M$404,35,FALSE)</f>
        <v>#N/A</v>
      </c>
      <c r="T81" s="108" t="e">
        <f>VLOOKUP(A81,'Tirantes - Executados'!$A$8:$M$404,12,FALSE)</f>
        <v>#N/A</v>
      </c>
      <c r="U81" s="133" t="e">
        <f>VLOOKUP(A81,'Tirantes - Executados'!$A$1:$M$405,39,FALSE)</f>
        <v>#N/A</v>
      </c>
      <c r="V81" s="122" t="e">
        <f>VLOOKUP(A81,'Tirantes - Executados'!$A$8:$M$404,40,FALSE)</f>
        <v>#N/A</v>
      </c>
      <c r="W81" s="133" t="e">
        <f>VLOOKUP(A81,'Tirantes - Executados'!$A$1:$M$405,41,FALSE)</f>
        <v>#N/A</v>
      </c>
      <c r="X81" s="122" t="e">
        <f>VLOOKUP(A81,'Tirantes - Executados'!$A$8:$M$404,42,FALSE)</f>
        <v>#N/A</v>
      </c>
      <c r="Y81" s="133" t="e">
        <f>VLOOKUP(A81,'Tirantes - Executados'!$A$1:$M$405,43,FALSE)</f>
        <v>#N/A</v>
      </c>
      <c r="Z81" s="122" t="e">
        <f>VLOOKUP(A81,'Tirantes - Executados'!$A$8:$M$404,44,FALSE)</f>
        <v>#N/A</v>
      </c>
      <c r="AA81" s="133" t="e">
        <f>VLOOKUP(A81,'Tirantes - Executados'!$A$1:$M$405,45,FALSE)</f>
        <v>#N/A</v>
      </c>
      <c r="AB81" s="132" t="e">
        <f>VLOOKUP(A81,'Tirantes - Executados'!$A$8:$M$404,46,FALSE)</f>
        <v>#N/A</v>
      </c>
      <c r="AC81" s="99" t="s">
        <v>300</v>
      </c>
      <c r="AD81" s="109" t="e">
        <f>VLOOKUP(A81,'Tirantes - Executados'!$A$8:$M$404,14,FALSE)</f>
        <v>#N/A</v>
      </c>
      <c r="AE81" s="63"/>
      <c r="AF81" s="118" t="e">
        <f>VLOOKUP(A81,'Tirantes - Executados'!$A$1:$M$569,13,FALSE)</f>
        <v>#N/A</v>
      </c>
      <c r="AG81" s="63"/>
      <c r="AH81" s="63"/>
      <c r="AI81" s="230" t="e">
        <f>VLOOKUP(A81,'Tirantes - Executados'!$A$7:$M$404,50)</f>
        <v>#REF!</v>
      </c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  <c r="IU81" s="63"/>
      <c r="IV81" s="63"/>
      <c r="IW81" s="63"/>
      <c r="IX81" s="63"/>
      <c r="IY81" s="63"/>
      <c r="IZ81" s="63"/>
      <c r="JA81" s="63"/>
      <c r="JB81" s="63"/>
      <c r="JC81" s="63"/>
      <c r="JD81" s="63"/>
      <c r="JE81" s="63"/>
      <c r="JF81" s="63"/>
      <c r="JG81" s="63"/>
      <c r="JH81" s="63"/>
      <c r="JI81" s="63"/>
      <c r="JJ81" s="63"/>
      <c r="JK81" s="63"/>
      <c r="JL81" s="63"/>
      <c r="JM81" s="63"/>
      <c r="JN81" s="63"/>
      <c r="JO81" s="63"/>
      <c r="JP81" s="63"/>
      <c r="JQ81" s="63"/>
      <c r="JR81" s="63"/>
      <c r="JS81" s="63"/>
      <c r="JT81" s="63"/>
      <c r="JU81" s="63"/>
      <c r="JV81" s="63"/>
      <c r="JW81" s="63"/>
      <c r="JX81" s="63"/>
      <c r="JY81" s="63"/>
      <c r="JZ81" s="63"/>
      <c r="KA81" s="63"/>
      <c r="KB81" s="63"/>
      <c r="KC81" s="63"/>
      <c r="KD81" s="63"/>
      <c r="KE81" s="63"/>
      <c r="KF81" s="63"/>
      <c r="KG81" s="63"/>
      <c r="KH81" s="63"/>
      <c r="KI81" s="63"/>
      <c r="KJ81" s="63"/>
      <c r="KK81" s="63"/>
      <c r="KL81" s="63"/>
      <c r="KM81" s="63"/>
      <c r="KN81" s="63"/>
      <c r="KO81" s="63"/>
      <c r="KP81" s="63"/>
      <c r="KQ81" s="63"/>
      <c r="KR81" s="63"/>
      <c r="KS81" s="63"/>
      <c r="KT81" s="63"/>
      <c r="KU81" s="63"/>
      <c r="KV81" s="63"/>
      <c r="KW81" s="63"/>
      <c r="KX81" s="63"/>
      <c r="KY81" s="63"/>
      <c r="KZ81" s="63"/>
      <c r="LA81" s="63"/>
      <c r="LB81" s="63"/>
      <c r="LC81" s="63"/>
      <c r="LD81" s="63"/>
      <c r="LE81" s="63"/>
      <c r="LF81" s="63"/>
      <c r="LG81" s="63"/>
      <c r="LH81" s="63"/>
      <c r="LI81" s="63"/>
      <c r="LJ81" s="63"/>
      <c r="LK81" s="63"/>
      <c r="LL81" s="63"/>
      <c r="LM81" s="63"/>
      <c r="LN81" s="63"/>
      <c r="LO81" s="63"/>
      <c r="LP81" s="63"/>
      <c r="LQ81" s="63"/>
      <c r="LR81" s="63"/>
      <c r="LS81" s="63"/>
      <c r="LT81" s="63"/>
      <c r="LU81" s="63"/>
      <c r="LV81" s="63"/>
      <c r="LW81" s="63"/>
      <c r="LX81" s="63"/>
      <c r="LY81" s="63"/>
      <c r="LZ81" s="63"/>
      <c r="MA81" s="63"/>
      <c r="MB81" s="63"/>
      <c r="MC81" s="63"/>
      <c r="MD81" s="63"/>
      <c r="ME81" s="63"/>
      <c r="MF81" s="63"/>
      <c r="MG81" s="63"/>
      <c r="MH81" s="63"/>
      <c r="MI81" s="63"/>
      <c r="MJ81" s="63"/>
      <c r="MK81" s="63"/>
      <c r="ML81" s="63"/>
      <c r="MM81" s="63"/>
      <c r="MN81" s="63"/>
      <c r="MO81" s="63"/>
      <c r="MP81" s="63"/>
      <c r="MQ81" s="63"/>
      <c r="MR81" s="63"/>
      <c r="MS81" s="63"/>
      <c r="MT81" s="63"/>
      <c r="MU81" s="63"/>
      <c r="MV81" s="63"/>
      <c r="MW81" s="63"/>
      <c r="MX81" s="63"/>
      <c r="MY81" s="63"/>
      <c r="MZ81" s="63"/>
      <c r="NA81" s="63"/>
      <c r="NB81" s="63"/>
      <c r="NC81" s="63"/>
      <c r="ND81" s="63"/>
      <c r="NE81" s="63"/>
      <c r="NF81" s="63"/>
      <c r="NG81" s="63"/>
      <c r="NH81" s="63"/>
      <c r="NI81" s="63"/>
      <c r="NJ81" s="63"/>
      <c r="NK81" s="63"/>
      <c r="NL81" s="63"/>
      <c r="NM81" s="63"/>
      <c r="NN81" s="63"/>
      <c r="NO81" s="63"/>
      <c r="NP81" s="63"/>
      <c r="NQ81" s="63"/>
      <c r="NR81" s="63"/>
      <c r="NS81" s="63"/>
      <c r="NT81" s="63"/>
      <c r="NU81" s="63"/>
      <c r="NV81" s="63"/>
      <c r="NW81" s="63"/>
      <c r="NX81" s="63"/>
      <c r="NY81" s="63"/>
      <c r="NZ81" s="63"/>
      <c r="OA81" s="63"/>
      <c r="OB81" s="63"/>
      <c r="OC81" s="63"/>
      <c r="OD81" s="63"/>
      <c r="OE81" s="63"/>
      <c r="OF81" s="63"/>
      <c r="OG81" s="63"/>
      <c r="OH81" s="63"/>
      <c r="OI81" s="63"/>
      <c r="OJ81" s="63"/>
      <c r="OK81" s="63"/>
      <c r="OL81" s="63"/>
      <c r="OM81" s="63"/>
      <c r="ON81" s="63"/>
      <c r="OO81" s="63"/>
      <c r="OP81" s="63"/>
      <c r="OQ81" s="63"/>
      <c r="OR81" s="63"/>
      <c r="OS81" s="63"/>
      <c r="OT81" s="63"/>
      <c r="OU81" s="63"/>
      <c r="OV81" s="63"/>
      <c r="OW81" s="63"/>
      <c r="OX81" s="63"/>
      <c r="OY81" s="63"/>
      <c r="OZ81" s="63"/>
      <c r="PA81" s="63"/>
      <c r="PB81" s="63"/>
      <c r="PC81" s="63"/>
      <c r="PD81" s="63"/>
      <c r="PE81" s="63"/>
      <c r="PF81" s="63"/>
      <c r="PG81" s="63"/>
      <c r="PH81" s="63"/>
      <c r="PI81" s="63"/>
      <c r="PJ81" s="63"/>
      <c r="PK81" s="63"/>
      <c r="PL81" s="63"/>
      <c r="PM81" s="63"/>
      <c r="PN81" s="63"/>
      <c r="PO81" s="63"/>
      <c r="PP81" s="63"/>
      <c r="PQ81" s="63"/>
      <c r="PR81" s="63"/>
      <c r="PS81" s="63"/>
      <c r="PT81" s="63"/>
      <c r="PU81" s="63"/>
      <c r="PV81" s="63"/>
      <c r="PW81" s="63"/>
      <c r="PX81" s="63"/>
      <c r="PY81" s="63"/>
      <c r="PZ81" s="63"/>
      <c r="QA81" s="63"/>
      <c r="QB81" s="63"/>
      <c r="QC81" s="63"/>
      <c r="QD81" s="63"/>
      <c r="QE81" s="63"/>
      <c r="QF81" s="63"/>
      <c r="QG81" s="63"/>
      <c r="QH81" s="63"/>
      <c r="QI81" s="63"/>
      <c r="QJ81" s="63"/>
      <c r="QK81" s="63"/>
      <c r="QL81" s="63"/>
      <c r="QM81" s="63"/>
      <c r="QN81" s="63"/>
      <c r="QO81" s="63"/>
      <c r="QP81" s="63"/>
      <c r="QQ81" s="63"/>
      <c r="QR81" s="63"/>
      <c r="QS81" s="63"/>
      <c r="QT81" s="63"/>
      <c r="QU81" s="63"/>
      <c r="QV81" s="63"/>
      <c r="QW81" s="63"/>
      <c r="QX81" s="63"/>
      <c r="QY81" s="63"/>
      <c r="QZ81" s="63"/>
      <c r="RA81" s="63"/>
      <c r="RB81" s="63"/>
      <c r="RC81" s="63"/>
      <c r="RD81" s="63"/>
      <c r="RE81" s="63"/>
      <c r="RF81" s="63"/>
      <c r="RG81" s="63"/>
      <c r="RH81" s="63"/>
      <c r="RI81" s="63"/>
      <c r="RJ81" s="63"/>
      <c r="RK81" s="63"/>
      <c r="RL81" s="63"/>
      <c r="RM81" s="63"/>
      <c r="RN81" s="63"/>
      <c r="RO81" s="63"/>
      <c r="RP81" s="63"/>
      <c r="RQ81" s="63"/>
      <c r="RR81" s="63"/>
      <c r="RS81" s="63"/>
      <c r="RT81" s="63"/>
      <c r="RU81" s="63"/>
      <c r="RV81" s="63"/>
      <c r="RW81" s="63"/>
      <c r="RX81" s="63"/>
      <c r="RY81" s="63"/>
      <c r="RZ81" s="63"/>
      <c r="SA81" s="63"/>
      <c r="SB81" s="63"/>
      <c r="SC81" s="63"/>
      <c r="SD81" s="63"/>
      <c r="SE81" s="63"/>
      <c r="SF81" s="63"/>
      <c r="SG81" s="63"/>
      <c r="SH81" s="63"/>
      <c r="SI81" s="63"/>
      <c r="SJ81" s="63"/>
      <c r="SK81" s="63"/>
      <c r="SL81" s="63"/>
      <c r="SM81" s="63"/>
      <c r="SN81" s="63"/>
      <c r="SO81" s="63"/>
      <c r="SP81" s="63"/>
      <c r="SQ81" s="63"/>
      <c r="SR81" s="63"/>
      <c r="SS81" s="63"/>
      <c r="ST81" s="63"/>
      <c r="SU81" s="63"/>
      <c r="SV81" s="63"/>
      <c r="SW81" s="63"/>
      <c r="SX81" s="63"/>
      <c r="SY81" s="63"/>
      <c r="SZ81" s="63"/>
      <c r="TA81" s="63"/>
      <c r="TB81" s="63"/>
      <c r="TC81" s="63"/>
      <c r="TD81" s="63"/>
      <c r="TE81" s="63"/>
      <c r="TF81" s="63"/>
      <c r="TG81" s="63"/>
      <c r="TH81" s="63"/>
      <c r="TI81" s="63"/>
      <c r="TJ81" s="63"/>
      <c r="TK81" s="63"/>
      <c r="TL81" s="63"/>
      <c r="TM81" s="63"/>
      <c r="TN81" s="63"/>
      <c r="TO81" s="63"/>
      <c r="TP81" s="63"/>
      <c r="TQ81" s="63"/>
      <c r="TR81" s="63"/>
      <c r="TS81" s="63"/>
      <c r="TT81" s="63"/>
      <c r="TU81" s="63"/>
      <c r="TV81" s="63"/>
      <c r="TW81" s="63"/>
      <c r="TX81" s="63"/>
      <c r="TY81" s="63"/>
      <c r="TZ81" s="63"/>
      <c r="UA81" s="63"/>
      <c r="UB81" s="63"/>
      <c r="UC81" s="63"/>
      <c r="UD81" s="63"/>
      <c r="UE81" s="63"/>
      <c r="UF81" s="63"/>
      <c r="UG81" s="63"/>
      <c r="UH81" s="63"/>
      <c r="UI81" s="63"/>
      <c r="UJ81" s="63"/>
      <c r="UK81" s="63"/>
      <c r="UL81" s="63"/>
      <c r="UM81" s="63"/>
      <c r="UN81" s="63"/>
      <c r="UO81" s="63"/>
      <c r="UP81" s="63"/>
      <c r="UQ81" s="63"/>
      <c r="UR81" s="63"/>
      <c r="US81" s="63"/>
      <c r="UT81" s="63"/>
      <c r="UU81" s="63"/>
      <c r="UV81" s="63"/>
      <c r="UW81" s="63"/>
      <c r="UX81" s="63"/>
      <c r="UY81" s="63"/>
      <c r="UZ81" s="63"/>
      <c r="VA81" s="63"/>
      <c r="VB81" s="63"/>
      <c r="VC81" s="63"/>
      <c r="VD81" s="63"/>
      <c r="VE81" s="63"/>
      <c r="VF81" s="63"/>
      <c r="VG81" s="63"/>
      <c r="VH81" s="63"/>
      <c r="VI81" s="63"/>
      <c r="VJ81" s="63"/>
      <c r="VK81" s="63"/>
      <c r="VL81" s="63"/>
      <c r="VM81" s="63"/>
      <c r="VN81" s="63"/>
      <c r="VO81" s="63"/>
      <c r="VP81" s="63"/>
      <c r="VQ81" s="63"/>
      <c r="VR81" s="63"/>
      <c r="VS81" s="63"/>
      <c r="VT81" s="63"/>
      <c r="VU81" s="63"/>
      <c r="VV81" s="63"/>
      <c r="VW81" s="63"/>
      <c r="VX81" s="63"/>
      <c r="VY81" s="63"/>
      <c r="VZ81" s="63"/>
      <c r="WA81" s="63"/>
      <c r="WB81" s="63"/>
      <c r="WC81" s="63"/>
      <c r="WD81" s="63"/>
      <c r="WE81" s="63"/>
      <c r="WF81" s="63"/>
      <c r="WG81" s="63"/>
      <c r="WH81" s="63"/>
      <c r="WI81" s="63"/>
      <c r="WJ81" s="63"/>
      <c r="WK81" s="63"/>
      <c r="WL81" s="63"/>
      <c r="WM81" s="63"/>
      <c r="WN81" s="63"/>
      <c r="WO81" s="63"/>
      <c r="WP81" s="63"/>
      <c r="WQ81" s="63"/>
      <c r="WR81" s="63"/>
      <c r="WS81" s="63"/>
      <c r="WT81" s="63"/>
      <c r="WU81" s="63"/>
      <c r="WV81" s="63"/>
      <c r="WW81" s="63"/>
      <c r="WX81" s="63"/>
      <c r="WY81" s="63"/>
      <c r="WZ81" s="63"/>
      <c r="XA81" s="63"/>
      <c r="XB81" s="63"/>
      <c r="XC81" s="63"/>
      <c r="XD81" s="63"/>
      <c r="XE81" s="63"/>
      <c r="XF81" s="63"/>
      <c r="XG81" s="63"/>
      <c r="XH81" s="63"/>
      <c r="XI81" s="63"/>
      <c r="XJ81" s="63"/>
      <c r="XK81" s="63"/>
      <c r="XL81" s="63"/>
      <c r="XM81" s="63"/>
      <c r="XN81" s="63"/>
      <c r="XO81" s="63"/>
      <c r="XP81" s="63"/>
      <c r="XQ81" s="63"/>
      <c r="XR81" s="63"/>
      <c r="XS81" s="63"/>
      <c r="XT81" s="63"/>
      <c r="XU81" s="63"/>
      <c r="XV81" s="63"/>
      <c r="XW81" s="63"/>
      <c r="XX81" s="63"/>
      <c r="XY81" s="63"/>
      <c r="XZ81" s="63"/>
      <c r="YA81" s="63"/>
      <c r="YB81" s="63"/>
      <c r="YC81" s="63"/>
      <c r="YD81" s="63"/>
      <c r="YE81" s="63"/>
      <c r="YF81" s="63"/>
      <c r="YG81" s="63"/>
      <c r="YH81" s="63"/>
      <c r="YI81" s="63"/>
      <c r="YJ81" s="63"/>
      <c r="YK81" s="63"/>
      <c r="YL81" s="63"/>
      <c r="YM81" s="63"/>
      <c r="YN81" s="63"/>
      <c r="YO81" s="63"/>
      <c r="YP81" s="63"/>
      <c r="YQ81" s="63"/>
      <c r="YR81" s="63"/>
      <c r="YS81" s="63"/>
      <c r="YT81" s="63"/>
      <c r="YU81" s="63"/>
      <c r="YV81" s="63"/>
      <c r="YW81" s="63"/>
      <c r="YX81" s="63"/>
      <c r="YY81" s="63"/>
      <c r="YZ81" s="63"/>
      <c r="ZA81" s="63"/>
      <c r="ZB81" s="63"/>
      <c r="ZC81" s="63"/>
      <c r="ZD81" s="63"/>
      <c r="ZE81" s="63"/>
      <c r="ZF81" s="63"/>
      <c r="ZG81" s="63"/>
      <c r="ZH81" s="63"/>
      <c r="ZI81" s="63"/>
      <c r="ZJ81" s="63"/>
      <c r="ZK81" s="63"/>
      <c r="ZL81" s="63"/>
      <c r="ZM81" s="63"/>
      <c r="ZN81" s="63"/>
      <c r="ZO81" s="63"/>
      <c r="ZP81" s="63"/>
      <c r="ZQ81" s="63"/>
      <c r="ZR81" s="63"/>
      <c r="ZS81" s="63"/>
      <c r="ZT81" s="63"/>
      <c r="ZU81" s="63"/>
      <c r="ZV81" s="63"/>
      <c r="ZW81" s="63"/>
      <c r="ZX81" s="63"/>
      <c r="ZY81" s="63"/>
      <c r="ZZ81" s="63"/>
      <c r="AAA81" s="63"/>
      <c r="AAB81" s="63"/>
      <c r="AAC81" s="63"/>
      <c r="AAD81" s="63"/>
      <c r="AAE81" s="63"/>
      <c r="AAF81" s="63"/>
      <c r="AAG81" s="63"/>
      <c r="AAH81" s="63"/>
      <c r="AAI81" s="63"/>
      <c r="AAJ81" s="63"/>
      <c r="AAK81" s="63"/>
      <c r="AAL81" s="63"/>
      <c r="AAM81" s="63"/>
      <c r="AAN81" s="63"/>
      <c r="AAO81" s="63"/>
      <c r="AAP81" s="63"/>
      <c r="AAQ81" s="63"/>
      <c r="AAR81" s="63"/>
      <c r="AAS81" s="63"/>
      <c r="AAT81" s="63"/>
      <c r="AAU81" s="63"/>
      <c r="AAV81" s="63"/>
      <c r="AAW81" s="63"/>
      <c r="AAX81" s="63"/>
      <c r="AAY81" s="63"/>
      <c r="AAZ81" s="63"/>
      <c r="ABA81" s="63"/>
      <c r="ABB81" s="63"/>
      <c r="ABC81" s="63"/>
      <c r="ABD81" s="63"/>
      <c r="ABE81" s="63"/>
      <c r="ABF81" s="63"/>
      <c r="ABG81" s="63"/>
      <c r="ABH81" s="63"/>
      <c r="ABI81" s="63"/>
      <c r="ABJ81" s="63"/>
      <c r="ABK81" s="63"/>
      <c r="ABL81" s="63"/>
      <c r="ABM81" s="63"/>
      <c r="ABN81" s="63"/>
      <c r="ABO81" s="63"/>
      <c r="ABP81" s="63"/>
      <c r="ABQ81" s="63"/>
      <c r="ABR81" s="63"/>
      <c r="ABS81" s="63"/>
      <c r="ABT81" s="63"/>
      <c r="ABU81" s="63"/>
      <c r="ABV81" s="63"/>
      <c r="ABW81" s="63"/>
      <c r="ABX81" s="63"/>
      <c r="ABY81" s="63"/>
      <c r="ABZ81" s="63"/>
      <c r="ACA81" s="63"/>
      <c r="ACB81" s="63"/>
      <c r="ACC81" s="63"/>
      <c r="ACD81" s="63"/>
      <c r="ACE81" s="63"/>
      <c r="ACF81" s="63"/>
      <c r="ACG81" s="63"/>
      <c r="ACH81" s="63"/>
      <c r="ACI81" s="63"/>
      <c r="ACJ81" s="63"/>
      <c r="ACK81" s="63"/>
      <c r="ACL81" s="63"/>
      <c r="ACM81" s="63"/>
      <c r="ACN81" s="63"/>
      <c r="ACO81" s="63"/>
      <c r="ACP81" s="63"/>
      <c r="ACQ81" s="63"/>
      <c r="ACR81" s="63"/>
      <c r="ACS81" s="63"/>
      <c r="ACT81" s="63"/>
      <c r="ACU81" s="63"/>
      <c r="ACV81" s="63"/>
      <c r="ACW81" s="63"/>
      <c r="ACX81" s="63"/>
      <c r="ACY81" s="63"/>
      <c r="ACZ81" s="63"/>
      <c r="ADA81" s="63"/>
      <c r="ADB81" s="63"/>
      <c r="ADC81" s="63"/>
      <c r="ADD81" s="63"/>
      <c r="ADE81" s="63"/>
      <c r="ADF81" s="63"/>
      <c r="ADG81" s="63"/>
      <c r="ADH81" s="63"/>
      <c r="ADI81" s="63"/>
      <c r="ADJ81" s="63"/>
      <c r="ADK81" s="63"/>
      <c r="ADL81" s="63"/>
      <c r="ADM81" s="63"/>
      <c r="ADN81" s="63"/>
      <c r="ADO81" s="63"/>
      <c r="ADP81" s="63"/>
      <c r="ADQ81" s="63"/>
      <c r="ADR81" s="63"/>
      <c r="ADS81" s="63"/>
      <c r="ADT81" s="63"/>
      <c r="ADU81" s="63"/>
      <c r="ADV81" s="63"/>
      <c r="ADW81" s="63"/>
      <c r="ADX81" s="63"/>
      <c r="ADY81" s="63"/>
      <c r="ADZ81" s="63"/>
      <c r="AEA81" s="63"/>
      <c r="AEB81" s="63"/>
      <c r="AEC81" s="63"/>
      <c r="AED81" s="63"/>
      <c r="AEE81" s="63"/>
      <c r="AEF81" s="63"/>
      <c r="AEG81" s="63"/>
      <c r="AEH81" s="63"/>
      <c r="AEI81" s="63"/>
      <c r="AEJ81" s="63"/>
      <c r="AEK81" s="63"/>
      <c r="AEL81" s="63"/>
      <c r="AEM81" s="63"/>
      <c r="AEN81" s="63"/>
      <c r="AEO81" s="63"/>
      <c r="AEP81" s="63"/>
      <c r="AEQ81" s="63"/>
      <c r="AER81" s="63"/>
      <c r="AES81" s="63"/>
      <c r="AET81" s="63"/>
      <c r="AEU81" s="63"/>
      <c r="AEV81" s="63"/>
      <c r="AEW81" s="63"/>
      <c r="AEX81" s="63"/>
      <c r="AEY81" s="63"/>
      <c r="AEZ81" s="63"/>
      <c r="AFA81" s="63"/>
      <c r="AFB81" s="63"/>
      <c r="AFC81" s="63"/>
      <c r="AFD81" s="63"/>
      <c r="AFE81" s="63"/>
      <c r="AFF81" s="63"/>
      <c r="AFG81" s="63"/>
      <c r="AFH81" s="63"/>
      <c r="AFI81" s="63"/>
      <c r="AFJ81" s="63"/>
      <c r="AFK81" s="63"/>
      <c r="AFL81" s="63"/>
      <c r="AFM81" s="63"/>
      <c r="AFN81" s="63"/>
      <c r="AFO81" s="63"/>
      <c r="AFP81" s="63"/>
      <c r="AFQ81" s="63"/>
      <c r="AFR81" s="63"/>
      <c r="AFS81" s="63"/>
      <c r="AFT81" s="63"/>
      <c r="AFU81" s="63"/>
      <c r="AFV81" s="63"/>
      <c r="AFW81" s="63"/>
      <c r="AFX81" s="63"/>
      <c r="AFY81" s="63"/>
      <c r="AFZ81" s="63"/>
      <c r="AGA81" s="63"/>
      <c r="AGB81" s="63"/>
      <c r="AGC81" s="63"/>
      <c r="AGD81" s="63"/>
      <c r="AGE81" s="63"/>
      <c r="AGF81" s="63"/>
      <c r="AGG81" s="63"/>
      <c r="AGH81" s="63"/>
      <c r="AGI81" s="63"/>
      <c r="AGJ81" s="63"/>
      <c r="AGK81" s="63"/>
      <c r="AGL81" s="63"/>
      <c r="AGM81" s="63"/>
      <c r="AGN81" s="63"/>
      <c r="AGO81" s="63"/>
      <c r="AGP81" s="63"/>
      <c r="AGQ81" s="63"/>
      <c r="AGR81" s="63"/>
      <c r="AGS81" s="63"/>
      <c r="AGT81" s="63"/>
      <c r="AGU81" s="63"/>
      <c r="AGV81" s="63"/>
      <c r="AGW81" s="63"/>
      <c r="AGX81" s="63"/>
      <c r="AGY81" s="63"/>
      <c r="AGZ81" s="63"/>
      <c r="AHA81" s="63"/>
      <c r="AHB81" s="63"/>
      <c r="AHC81" s="63"/>
      <c r="AHD81" s="63"/>
      <c r="AHE81" s="63"/>
      <c r="AHF81" s="63"/>
      <c r="AHG81" s="63"/>
      <c r="AHH81" s="63"/>
      <c r="AHI81" s="63"/>
      <c r="AHJ81" s="63"/>
      <c r="AHK81" s="63"/>
      <c r="AHL81" s="63"/>
      <c r="AHM81" s="63"/>
      <c r="AHN81" s="63"/>
      <c r="AHO81" s="63"/>
      <c r="AHP81" s="63"/>
      <c r="AHQ81" s="63"/>
      <c r="AHR81" s="63"/>
      <c r="AHS81" s="63"/>
      <c r="AHT81" s="63"/>
      <c r="AHU81" s="63"/>
      <c r="AHV81" s="63"/>
      <c r="AHW81" s="63"/>
      <c r="AHX81" s="63"/>
      <c r="AHY81" s="63"/>
      <c r="AHZ81" s="63"/>
      <c r="AIA81" s="63"/>
      <c r="AIB81" s="63"/>
      <c r="AIC81" s="63"/>
      <c r="AID81" s="63"/>
      <c r="AIE81" s="63"/>
      <c r="AIF81" s="63"/>
      <c r="AIG81" s="63"/>
      <c r="AIH81" s="63"/>
      <c r="AII81" s="63"/>
      <c r="AIJ81" s="63"/>
      <c r="AIK81" s="63"/>
      <c r="AIL81" s="63"/>
      <c r="AIM81" s="63"/>
      <c r="AIN81" s="63"/>
      <c r="AIO81" s="63"/>
      <c r="AIP81" s="63"/>
      <c r="AIQ81" s="63"/>
      <c r="AIR81" s="63"/>
      <c r="AIS81" s="63"/>
      <c r="AIT81" s="63"/>
      <c r="AIU81" s="63"/>
      <c r="AIV81" s="63"/>
      <c r="AIW81" s="63"/>
      <c r="AIX81" s="63"/>
      <c r="AIY81" s="63"/>
      <c r="AIZ81" s="63"/>
      <c r="AJA81" s="63"/>
      <c r="AJB81" s="63"/>
      <c r="AJC81" s="63"/>
      <c r="AJD81" s="63"/>
      <c r="AJE81" s="63"/>
      <c r="AJF81" s="63"/>
      <c r="AJG81" s="63"/>
      <c r="AJH81" s="63"/>
      <c r="AJI81" s="63"/>
      <c r="AJJ81" s="63"/>
      <c r="AJK81" s="63"/>
      <c r="AJL81" s="63"/>
      <c r="AJM81" s="63"/>
      <c r="AJN81" s="63"/>
      <c r="AJO81" s="63"/>
      <c r="AJP81" s="63"/>
      <c r="AJQ81" s="63"/>
      <c r="AJR81" s="63"/>
      <c r="AJS81" s="63"/>
      <c r="AJT81" s="63"/>
      <c r="AJU81" s="63"/>
      <c r="AJV81" s="63"/>
      <c r="AJW81" s="63"/>
      <c r="AJX81" s="63"/>
      <c r="AJY81" s="63"/>
      <c r="AJZ81" s="63"/>
      <c r="AKA81" s="63"/>
      <c r="AKB81" s="63"/>
      <c r="AKC81" s="63"/>
      <c r="AKD81" s="63"/>
      <c r="AKE81" s="63"/>
      <c r="AKF81" s="63"/>
      <c r="AKG81" s="63"/>
      <c r="AKH81" s="63"/>
      <c r="AKI81" s="63"/>
      <c r="AKJ81" s="63"/>
      <c r="AKK81" s="63"/>
      <c r="AKL81" s="63"/>
      <c r="AKM81" s="63"/>
      <c r="AKN81" s="63"/>
      <c r="AKO81" s="63"/>
      <c r="AKP81" s="63"/>
      <c r="AKQ81" s="63"/>
      <c r="AKR81" s="63"/>
      <c r="AKS81" s="63"/>
      <c r="AKT81" s="63"/>
      <c r="AKU81" s="63"/>
      <c r="AKV81" s="63"/>
      <c r="AKW81" s="63"/>
      <c r="AKX81" s="63"/>
      <c r="AKY81" s="63"/>
      <c r="AKZ81" s="63"/>
      <c r="ALA81" s="63"/>
      <c r="ALB81" s="63"/>
      <c r="ALC81" s="63"/>
      <c r="ALD81" s="63"/>
      <c r="ALE81" s="63"/>
      <c r="ALF81" s="63"/>
      <c r="ALG81" s="63"/>
      <c r="ALH81" s="63"/>
      <c r="ALI81" s="63"/>
      <c r="ALJ81" s="63"/>
      <c r="ALK81" s="63"/>
      <c r="ALL81" s="63"/>
      <c r="ALM81" s="63"/>
      <c r="ALN81" s="63"/>
      <c r="ALO81" s="63"/>
      <c r="ALP81" s="63"/>
      <c r="ALQ81" s="63"/>
      <c r="ALR81" s="63"/>
      <c r="ALS81" s="63"/>
      <c r="ALT81" s="63"/>
      <c r="ALU81" s="63"/>
      <c r="ALV81" s="63"/>
      <c r="ALW81" s="63"/>
      <c r="ALX81" s="63"/>
      <c r="ALY81" s="63"/>
      <c r="ALZ81" s="63"/>
      <c r="AMA81" s="63"/>
      <c r="AMB81" s="63"/>
      <c r="AMC81" s="63"/>
      <c r="AMD81" s="63"/>
      <c r="AME81" s="63"/>
      <c r="AMF81" s="63"/>
      <c r="AMG81" s="63"/>
      <c r="AMH81" s="63"/>
      <c r="AMI81" s="63"/>
      <c r="AMJ81" s="63"/>
      <c r="AMK81" s="63"/>
      <c r="AML81" s="63"/>
      <c r="AMM81" s="63"/>
      <c r="AMN81" s="63"/>
      <c r="AMO81" s="63"/>
      <c r="AMP81" s="63"/>
      <c r="AMQ81" s="63"/>
      <c r="AMR81" s="63"/>
      <c r="AMS81" s="63"/>
      <c r="AMT81" s="63"/>
      <c r="AMU81" s="63"/>
      <c r="AMV81" s="63"/>
      <c r="AMW81" s="63"/>
      <c r="AMX81" s="63"/>
      <c r="AMY81" s="63"/>
      <c r="AMZ81" s="63"/>
      <c r="ANA81" s="63"/>
      <c r="ANB81" s="63"/>
      <c r="ANC81" s="63"/>
      <c r="AND81" s="63"/>
      <c r="ANE81" s="63"/>
      <c r="ANF81" s="63"/>
      <c r="ANG81" s="63"/>
      <c r="ANH81" s="63"/>
      <c r="ANI81" s="63"/>
      <c r="ANJ81" s="63"/>
      <c r="ANK81" s="63"/>
      <c r="ANL81" s="63"/>
      <c r="ANM81" s="63"/>
      <c r="ANN81" s="63"/>
      <c r="ANO81" s="63"/>
      <c r="ANP81" s="63"/>
      <c r="ANQ81" s="63"/>
      <c r="ANR81" s="63"/>
      <c r="ANS81" s="63"/>
      <c r="ANT81" s="63"/>
      <c r="ANU81" s="63"/>
      <c r="ANV81" s="63"/>
      <c r="ANW81" s="63"/>
      <c r="ANX81" s="63"/>
      <c r="ANY81" s="63"/>
      <c r="ANZ81" s="63"/>
      <c r="AOA81" s="63"/>
      <c r="AOB81" s="63"/>
      <c r="AOC81" s="63"/>
      <c r="AOD81" s="63"/>
      <c r="AOE81" s="63"/>
      <c r="AOF81" s="63"/>
      <c r="AOG81" s="63"/>
      <c r="AOH81" s="63"/>
      <c r="AOI81" s="63"/>
      <c r="AOJ81" s="63"/>
      <c r="AOK81" s="63"/>
      <c r="AOL81" s="63"/>
      <c r="AOM81" s="63"/>
      <c r="AON81" s="63"/>
      <c r="AOO81" s="63"/>
      <c r="AOP81" s="63"/>
      <c r="AOQ81" s="63"/>
      <c r="AOR81" s="63"/>
      <c r="AOS81" s="63"/>
      <c r="AOT81" s="63"/>
      <c r="AOU81" s="63"/>
      <c r="AOV81" s="63"/>
      <c r="AOW81" s="63"/>
      <c r="AOX81" s="63"/>
      <c r="AOY81" s="63"/>
      <c r="AOZ81" s="63"/>
      <c r="APA81" s="63"/>
      <c r="APB81" s="63"/>
      <c r="APC81" s="63"/>
      <c r="APD81" s="63"/>
      <c r="APE81" s="63"/>
      <c r="APF81" s="63"/>
      <c r="APG81" s="63"/>
      <c r="APH81" s="63"/>
      <c r="API81" s="63"/>
      <c r="APJ81" s="63"/>
      <c r="APK81" s="63"/>
      <c r="APL81" s="63"/>
      <c r="APM81" s="63"/>
      <c r="APN81" s="63"/>
      <c r="APO81" s="63"/>
      <c r="APP81" s="63"/>
      <c r="APQ81" s="63"/>
      <c r="APR81" s="63"/>
      <c r="APS81" s="63"/>
      <c r="APT81" s="63"/>
      <c r="APU81" s="63"/>
      <c r="APV81" s="63"/>
      <c r="APW81" s="63"/>
      <c r="APX81" s="63"/>
      <c r="APY81" s="63"/>
      <c r="APZ81" s="63"/>
      <c r="AQA81" s="63"/>
      <c r="AQB81" s="63"/>
      <c r="AQC81" s="63"/>
      <c r="AQD81" s="63"/>
      <c r="AQE81" s="63"/>
      <c r="AQF81" s="63"/>
      <c r="AQG81" s="63"/>
      <c r="AQH81" s="63"/>
      <c r="AQI81" s="63"/>
      <c r="AQJ81" s="63"/>
      <c r="AQK81" s="63"/>
      <c r="AQL81" s="63"/>
      <c r="AQM81" s="63"/>
      <c r="AQN81" s="63"/>
      <c r="AQO81" s="63"/>
      <c r="AQP81" s="63"/>
      <c r="AQQ81" s="63"/>
      <c r="AQR81" s="63"/>
      <c r="AQS81" s="63"/>
      <c r="AQT81" s="63"/>
      <c r="AQU81" s="63"/>
      <c r="AQV81" s="63"/>
      <c r="AQW81" s="63"/>
      <c r="AQX81" s="63"/>
      <c r="AQY81" s="63"/>
      <c r="AQZ81" s="63"/>
      <c r="ARA81" s="63"/>
      <c r="ARB81" s="63"/>
      <c r="ARC81" s="63"/>
      <c r="ARD81" s="63"/>
      <c r="ARE81" s="63"/>
      <c r="ARF81" s="63"/>
      <c r="ARG81" s="63"/>
      <c r="ARH81" s="63"/>
      <c r="ARI81" s="63"/>
      <c r="ARJ81" s="63"/>
      <c r="ARK81" s="63"/>
      <c r="ARL81" s="63"/>
      <c r="ARM81" s="63"/>
      <c r="ARN81" s="63"/>
      <c r="ARO81" s="63"/>
      <c r="ARP81" s="63"/>
      <c r="ARQ81" s="63"/>
      <c r="ARR81" s="63"/>
      <c r="ARS81" s="63"/>
      <c r="ART81" s="63"/>
      <c r="ARU81" s="63"/>
      <c r="ARV81" s="63"/>
      <c r="ARW81" s="63"/>
      <c r="ARX81" s="63"/>
      <c r="ARY81" s="63"/>
      <c r="ARZ81" s="63"/>
      <c r="ASA81" s="63"/>
      <c r="ASB81" s="63"/>
      <c r="ASC81" s="63"/>
      <c r="ASD81" s="63"/>
      <c r="ASE81" s="63"/>
      <c r="ASF81" s="63"/>
      <c r="ASG81" s="63"/>
      <c r="ASH81" s="63"/>
      <c r="ASI81" s="63"/>
      <c r="ASJ81" s="63"/>
      <c r="ASK81" s="63"/>
      <c r="ASL81" s="63"/>
      <c r="ASM81" s="63"/>
      <c r="ASN81" s="63"/>
      <c r="ASO81" s="63"/>
      <c r="ASP81" s="63"/>
      <c r="ASQ81" s="63"/>
      <c r="ASR81" s="63"/>
      <c r="ASS81" s="63"/>
      <c r="AST81" s="63"/>
      <c r="ASU81" s="63"/>
      <c r="ASV81" s="63"/>
      <c r="ASW81" s="63"/>
      <c r="ASX81" s="63"/>
      <c r="ASY81" s="63"/>
      <c r="ASZ81" s="63"/>
      <c r="ATA81" s="63"/>
      <c r="ATB81" s="63"/>
      <c r="ATC81" s="63"/>
      <c r="ATD81" s="63"/>
      <c r="ATE81" s="63"/>
      <c r="ATF81" s="63"/>
      <c r="ATG81" s="63"/>
      <c r="ATH81" s="63"/>
      <c r="ATI81" s="63"/>
      <c r="ATJ81" s="63"/>
      <c r="ATK81" s="63"/>
      <c r="ATL81" s="63"/>
      <c r="ATM81" s="63"/>
      <c r="ATN81" s="63"/>
      <c r="ATO81" s="63"/>
      <c r="ATP81" s="63"/>
      <c r="ATQ81" s="63"/>
      <c r="ATR81" s="63"/>
      <c r="ATS81" s="63"/>
      <c r="ATT81" s="63"/>
      <c r="ATU81" s="63"/>
      <c r="ATV81" s="63"/>
      <c r="ATW81" s="63"/>
      <c r="ATX81" s="63"/>
      <c r="ATY81" s="63"/>
      <c r="ATZ81" s="63"/>
      <c r="AUA81" s="63"/>
      <c r="AUB81" s="63"/>
      <c r="AUC81" s="63"/>
      <c r="AUD81" s="63"/>
      <c r="AUE81" s="63"/>
      <c r="AUF81" s="63"/>
      <c r="AUG81" s="63"/>
      <c r="AUH81" s="63"/>
      <c r="AUI81" s="63"/>
      <c r="AUJ81" s="63"/>
      <c r="AUK81" s="63"/>
      <c r="AUL81" s="63"/>
      <c r="AUM81" s="63"/>
      <c r="AUN81" s="63"/>
      <c r="AUO81" s="63"/>
      <c r="AUP81" s="63"/>
      <c r="AUQ81" s="63"/>
      <c r="AUR81" s="63"/>
      <c r="AUS81" s="63"/>
      <c r="AUT81" s="63"/>
      <c r="AUU81" s="63"/>
      <c r="AUV81" s="63"/>
      <c r="AUW81" s="63"/>
      <c r="AUX81" s="63"/>
      <c r="AUY81" s="63"/>
      <c r="AUZ81" s="63"/>
      <c r="AVA81" s="63"/>
      <c r="AVB81" s="63"/>
      <c r="AVC81" s="63"/>
      <c r="AVD81" s="63"/>
      <c r="AVE81" s="63"/>
      <c r="AVF81" s="63"/>
      <c r="AVG81" s="63"/>
      <c r="AVH81" s="63"/>
      <c r="AVI81" s="63"/>
      <c r="AVJ81" s="63"/>
      <c r="AVK81" s="63"/>
      <c r="AVL81" s="63"/>
      <c r="AVM81" s="63"/>
      <c r="AVN81" s="63"/>
      <c r="AVO81" s="63"/>
      <c r="AVP81" s="63"/>
      <c r="AVQ81" s="63"/>
      <c r="AVR81" s="63"/>
      <c r="AVS81" s="63"/>
      <c r="AVT81" s="63"/>
      <c r="AVU81" s="63"/>
      <c r="AVV81" s="63"/>
      <c r="AVW81" s="63"/>
      <c r="AVX81" s="63"/>
      <c r="AVY81" s="63"/>
      <c r="AVZ81" s="63"/>
      <c r="AWA81" s="63"/>
      <c r="AWB81" s="63"/>
      <c r="AWC81" s="63"/>
      <c r="AWD81" s="63"/>
      <c r="AWE81" s="63"/>
      <c r="AWF81" s="63"/>
      <c r="AWG81" s="63"/>
      <c r="AWH81" s="63"/>
      <c r="AWI81" s="63"/>
      <c r="AWJ81" s="63"/>
      <c r="AWK81" s="63"/>
      <c r="AWL81" s="63"/>
      <c r="AWM81" s="63"/>
      <c r="AWN81" s="63"/>
      <c r="AWO81" s="63"/>
      <c r="AWP81" s="63"/>
      <c r="AWQ81" s="63"/>
      <c r="AWR81" s="63"/>
      <c r="AWS81" s="63"/>
      <c r="AWT81" s="63"/>
      <c r="AWU81" s="63"/>
      <c r="AWV81" s="63"/>
      <c r="AWW81" s="63"/>
      <c r="AWX81" s="63"/>
      <c r="AWY81" s="63"/>
      <c r="AWZ81" s="63"/>
      <c r="AXA81" s="63"/>
      <c r="AXB81" s="63"/>
      <c r="AXC81" s="63"/>
      <c r="AXD81" s="63"/>
      <c r="AXE81" s="63"/>
      <c r="AXF81" s="63"/>
      <c r="AXG81" s="63"/>
      <c r="AXH81" s="63"/>
      <c r="AXI81" s="63"/>
      <c r="AXJ81" s="63"/>
      <c r="AXK81" s="63"/>
      <c r="AXL81" s="63"/>
      <c r="AXM81" s="63"/>
      <c r="AXN81" s="63"/>
      <c r="AXO81" s="63"/>
      <c r="AXP81" s="63"/>
      <c r="AXQ81" s="63"/>
      <c r="AXR81" s="63"/>
      <c r="AXS81" s="63"/>
      <c r="AXT81" s="63"/>
      <c r="AXU81" s="63"/>
      <c r="AXV81" s="63"/>
      <c r="AXW81" s="63"/>
      <c r="AXX81" s="63"/>
      <c r="AXY81" s="63"/>
      <c r="AXZ81" s="63"/>
      <c r="AYA81" s="63"/>
      <c r="AYB81" s="63"/>
      <c r="AYC81" s="63"/>
      <c r="AYD81" s="63"/>
      <c r="AYE81" s="63"/>
      <c r="AYF81" s="63"/>
      <c r="AYG81" s="63"/>
      <c r="AYH81" s="63"/>
      <c r="AYI81" s="63"/>
      <c r="AYJ81" s="63"/>
      <c r="AYK81" s="63"/>
      <c r="AYL81" s="63"/>
      <c r="AYM81" s="63"/>
      <c r="AYN81" s="63"/>
      <c r="AYO81" s="63"/>
      <c r="AYP81" s="63"/>
      <c r="AYQ81" s="63"/>
      <c r="AYR81" s="63"/>
      <c r="AYS81" s="63"/>
      <c r="AYT81" s="63"/>
      <c r="AYU81" s="63"/>
      <c r="AYV81" s="63"/>
      <c r="AYW81" s="63"/>
      <c r="AYX81" s="63"/>
      <c r="AYY81" s="63"/>
      <c r="AYZ81" s="63"/>
      <c r="AZA81" s="63"/>
      <c r="AZB81" s="63"/>
      <c r="AZC81" s="63"/>
      <c r="AZD81" s="63"/>
      <c r="AZE81" s="63"/>
      <c r="AZF81" s="63"/>
      <c r="AZG81" s="63"/>
      <c r="AZH81" s="63"/>
      <c r="AZI81" s="63"/>
      <c r="AZJ81" s="63"/>
      <c r="AZK81" s="63"/>
      <c r="AZL81" s="63"/>
      <c r="AZM81" s="63"/>
      <c r="AZN81" s="63"/>
      <c r="AZO81" s="63"/>
      <c r="AZP81" s="63"/>
      <c r="AZQ81" s="63"/>
      <c r="AZR81" s="63"/>
      <c r="AZS81" s="63"/>
      <c r="AZT81" s="63"/>
      <c r="AZU81" s="63"/>
      <c r="AZV81" s="63"/>
      <c r="AZW81" s="63"/>
      <c r="AZX81" s="63"/>
      <c r="AZY81" s="63"/>
      <c r="AZZ81" s="63"/>
      <c r="BAA81" s="63"/>
      <c r="BAB81" s="63"/>
      <c r="BAC81" s="63"/>
      <c r="BAD81" s="63"/>
      <c r="BAE81" s="63"/>
      <c r="BAF81" s="63"/>
      <c r="BAG81" s="63"/>
      <c r="BAH81" s="63"/>
      <c r="BAI81" s="63"/>
      <c r="BAJ81" s="63"/>
      <c r="BAK81" s="63"/>
      <c r="BAL81" s="63"/>
      <c r="BAM81" s="63"/>
      <c r="BAN81" s="63"/>
      <c r="BAO81" s="63"/>
      <c r="BAP81" s="63"/>
      <c r="BAQ81" s="63"/>
      <c r="BAR81" s="63"/>
      <c r="BAS81" s="63"/>
      <c r="BAT81" s="63"/>
      <c r="BAU81" s="63"/>
      <c r="BAV81" s="63"/>
      <c r="BAW81" s="63"/>
      <c r="BAX81" s="63"/>
      <c r="BAY81" s="63"/>
      <c r="BAZ81" s="63"/>
      <c r="BBA81" s="63"/>
      <c r="BBB81" s="63"/>
      <c r="BBC81" s="63"/>
      <c r="BBD81" s="63"/>
      <c r="BBE81" s="63"/>
      <c r="BBF81" s="63"/>
      <c r="BBG81" s="63"/>
      <c r="BBH81" s="63"/>
      <c r="BBI81" s="63"/>
      <c r="BBJ81" s="63"/>
      <c r="BBK81" s="63"/>
      <c r="BBL81" s="63"/>
      <c r="BBM81" s="63"/>
      <c r="BBN81" s="63"/>
      <c r="BBO81" s="63"/>
      <c r="BBP81" s="63"/>
      <c r="BBQ81" s="63"/>
      <c r="BBR81" s="63"/>
      <c r="BBS81" s="63"/>
      <c r="BBT81" s="63"/>
      <c r="BBU81" s="63"/>
      <c r="BBV81" s="63"/>
      <c r="BBW81" s="63"/>
      <c r="BBX81" s="63"/>
      <c r="BBY81" s="63"/>
      <c r="BBZ81" s="63"/>
      <c r="BCA81" s="63"/>
      <c r="BCB81" s="63"/>
      <c r="BCC81" s="63"/>
      <c r="BCD81" s="63"/>
      <c r="BCE81" s="63"/>
      <c r="BCF81" s="63"/>
      <c r="BCG81" s="63"/>
      <c r="BCH81" s="63"/>
      <c r="BCI81" s="63"/>
      <c r="BCJ81" s="63"/>
      <c r="BCK81" s="63"/>
      <c r="BCL81" s="63"/>
      <c r="BCM81" s="63"/>
      <c r="BCN81" s="63"/>
      <c r="BCO81" s="63"/>
      <c r="BCP81" s="63"/>
      <c r="BCQ81" s="63"/>
      <c r="BCR81" s="63"/>
      <c r="BCS81" s="63"/>
      <c r="BCT81" s="63"/>
      <c r="BCU81" s="63"/>
      <c r="BCV81" s="63"/>
      <c r="BCW81" s="63"/>
      <c r="BCX81" s="63"/>
      <c r="BCY81" s="63"/>
      <c r="BCZ81" s="63"/>
      <c r="BDA81" s="63"/>
      <c r="BDB81" s="63"/>
      <c r="BDC81" s="63"/>
      <c r="BDD81" s="63"/>
      <c r="BDE81" s="63"/>
      <c r="BDF81" s="63"/>
      <c r="BDG81" s="63"/>
      <c r="BDH81" s="63"/>
      <c r="BDI81" s="63"/>
      <c r="BDJ81" s="63"/>
      <c r="BDK81" s="63"/>
      <c r="BDL81" s="63"/>
      <c r="BDM81" s="63"/>
      <c r="BDN81" s="63"/>
      <c r="BDO81" s="63"/>
      <c r="BDP81" s="63"/>
      <c r="BDQ81" s="63"/>
      <c r="BDR81" s="63"/>
      <c r="BDS81" s="63"/>
      <c r="BDT81" s="63"/>
      <c r="BDU81" s="63"/>
      <c r="BDV81" s="63"/>
      <c r="BDW81" s="63"/>
      <c r="BDX81" s="63"/>
      <c r="BDY81" s="63"/>
      <c r="BDZ81" s="63"/>
      <c r="BEA81" s="63"/>
      <c r="BEB81" s="63"/>
      <c r="BEC81" s="63"/>
      <c r="BED81" s="63"/>
      <c r="BEE81" s="63"/>
      <c r="BEF81" s="63"/>
      <c r="BEG81" s="63"/>
      <c r="BEH81" s="63"/>
      <c r="BEI81" s="63"/>
      <c r="BEJ81" s="63"/>
      <c r="BEK81" s="63"/>
      <c r="BEL81" s="63"/>
      <c r="BEM81" s="63"/>
      <c r="BEN81" s="63"/>
      <c r="BEO81" s="63"/>
      <c r="BEP81" s="63"/>
      <c r="BEQ81" s="63"/>
      <c r="BER81" s="63"/>
      <c r="BES81" s="63"/>
      <c r="BET81" s="63"/>
      <c r="BEU81" s="63"/>
      <c r="BEV81" s="63"/>
      <c r="BEW81" s="63"/>
      <c r="BEX81" s="63"/>
      <c r="BEY81" s="63"/>
      <c r="BEZ81" s="63"/>
      <c r="BFA81" s="63"/>
      <c r="BFB81" s="63"/>
      <c r="BFC81" s="63"/>
      <c r="BFD81" s="63"/>
      <c r="BFE81" s="63"/>
      <c r="BFF81" s="63"/>
      <c r="BFG81" s="63"/>
      <c r="BFH81" s="63"/>
      <c r="BFI81" s="63"/>
      <c r="BFJ81" s="63"/>
      <c r="BFK81" s="63"/>
      <c r="BFL81" s="63"/>
      <c r="BFM81" s="63"/>
      <c r="BFN81" s="63"/>
      <c r="BFO81" s="63"/>
      <c r="BFP81" s="63"/>
      <c r="BFQ81" s="63"/>
      <c r="BFR81" s="63"/>
      <c r="BFS81" s="63"/>
      <c r="BFT81" s="63"/>
      <c r="BFU81" s="63"/>
      <c r="BFV81" s="63"/>
      <c r="BFW81" s="63"/>
      <c r="BFX81" s="63"/>
      <c r="BFY81" s="63"/>
      <c r="BFZ81" s="63"/>
      <c r="BGA81" s="63"/>
      <c r="BGB81" s="63"/>
      <c r="BGC81" s="63"/>
      <c r="BGD81" s="63"/>
      <c r="BGE81" s="63"/>
      <c r="BGF81" s="63"/>
      <c r="BGG81" s="63"/>
      <c r="BGH81" s="63"/>
      <c r="BGI81" s="63"/>
      <c r="BGJ81" s="63"/>
      <c r="BGK81" s="63"/>
      <c r="BGL81" s="63"/>
      <c r="BGM81" s="63"/>
      <c r="BGN81" s="63"/>
      <c r="BGO81" s="63"/>
      <c r="BGP81" s="63"/>
      <c r="BGQ81" s="63"/>
      <c r="BGR81" s="63"/>
      <c r="BGS81" s="63"/>
      <c r="BGT81" s="63"/>
      <c r="BGU81" s="63"/>
      <c r="BGV81" s="63"/>
      <c r="BGW81" s="63"/>
      <c r="BGX81" s="63"/>
      <c r="BGY81" s="63"/>
      <c r="BGZ81" s="63"/>
      <c r="BHA81" s="63"/>
      <c r="BHB81" s="63"/>
      <c r="BHC81" s="63"/>
      <c r="BHD81" s="63"/>
      <c r="BHE81" s="63"/>
      <c r="BHF81" s="63"/>
      <c r="BHG81" s="63"/>
      <c r="BHH81" s="63"/>
      <c r="BHI81" s="63"/>
      <c r="BHJ81" s="63"/>
      <c r="BHK81" s="63"/>
      <c r="BHL81" s="63"/>
      <c r="BHM81" s="63"/>
      <c r="BHN81" s="63"/>
      <c r="BHO81" s="63"/>
      <c r="BHP81" s="63"/>
      <c r="BHQ81" s="63"/>
      <c r="BHR81" s="63"/>
      <c r="BHS81" s="63"/>
      <c r="BHT81" s="63"/>
      <c r="BHU81" s="63"/>
      <c r="BHV81" s="63"/>
      <c r="BHW81" s="63"/>
      <c r="BHX81" s="63"/>
      <c r="BHY81" s="63"/>
      <c r="BHZ81" s="63"/>
      <c r="BIA81" s="63"/>
      <c r="BIB81" s="63"/>
      <c r="BIC81" s="63"/>
      <c r="BID81" s="63"/>
      <c r="BIE81" s="63"/>
      <c r="BIF81" s="63"/>
      <c r="BIG81" s="63"/>
      <c r="BIH81" s="63"/>
      <c r="BII81" s="63"/>
      <c r="BIJ81" s="63"/>
      <c r="BIK81" s="63"/>
      <c r="BIL81" s="63"/>
      <c r="BIM81" s="63"/>
      <c r="BIN81" s="63"/>
      <c r="BIO81" s="63"/>
      <c r="BIP81" s="63"/>
      <c r="BIQ81" s="63"/>
      <c r="BIR81" s="63"/>
      <c r="BIS81" s="63"/>
      <c r="BIT81" s="63"/>
      <c r="BIU81" s="63"/>
      <c r="BIV81" s="63"/>
      <c r="BIW81" s="63"/>
      <c r="BIX81" s="63"/>
      <c r="BIY81" s="63"/>
      <c r="BIZ81" s="63"/>
      <c r="BJA81" s="63"/>
      <c r="BJB81" s="63"/>
      <c r="BJC81" s="63"/>
      <c r="BJD81" s="63"/>
      <c r="BJE81" s="63"/>
      <c r="BJF81" s="63"/>
      <c r="BJG81" s="63"/>
      <c r="BJH81" s="63"/>
      <c r="BJI81" s="63"/>
      <c r="BJJ81" s="63"/>
      <c r="BJK81" s="63"/>
      <c r="BJL81" s="63"/>
      <c r="BJM81" s="63"/>
      <c r="BJN81" s="63"/>
      <c r="BJO81" s="63"/>
      <c r="BJP81" s="63"/>
      <c r="BJQ81" s="63"/>
      <c r="BJR81" s="63"/>
      <c r="BJS81" s="63"/>
      <c r="BJT81" s="63"/>
      <c r="BJU81" s="63"/>
      <c r="BJV81" s="63"/>
      <c r="BJW81" s="63"/>
      <c r="BJX81" s="63"/>
      <c r="BJY81" s="63"/>
      <c r="BJZ81" s="63"/>
      <c r="BKA81" s="63"/>
      <c r="BKB81" s="63"/>
      <c r="BKC81" s="63"/>
      <c r="BKD81" s="63"/>
      <c r="BKE81" s="63"/>
      <c r="BKF81" s="63"/>
      <c r="BKG81" s="63"/>
      <c r="BKH81" s="63"/>
      <c r="BKI81" s="63"/>
      <c r="BKJ81" s="63"/>
      <c r="BKK81" s="63"/>
      <c r="BKL81" s="63"/>
      <c r="BKM81" s="63"/>
      <c r="BKN81" s="63"/>
      <c r="BKO81" s="63"/>
      <c r="BKP81" s="63"/>
      <c r="BKQ81" s="63"/>
      <c r="BKR81" s="63"/>
      <c r="BKS81" s="63"/>
      <c r="BKT81" s="63"/>
      <c r="BKU81" s="63"/>
      <c r="BKV81" s="63"/>
      <c r="BKW81" s="63"/>
      <c r="BKX81" s="63"/>
      <c r="BKY81" s="63"/>
      <c r="BKZ81" s="63"/>
      <c r="BLA81" s="63"/>
      <c r="BLB81" s="63"/>
      <c r="BLC81" s="63"/>
      <c r="BLD81" s="63"/>
      <c r="BLE81" s="63"/>
      <c r="BLF81" s="63"/>
      <c r="BLG81" s="63"/>
      <c r="BLH81" s="63"/>
      <c r="BLI81" s="63"/>
      <c r="BLJ81" s="63"/>
      <c r="BLK81" s="63"/>
      <c r="BLL81" s="63"/>
      <c r="BLM81" s="63"/>
      <c r="BLN81" s="63"/>
      <c r="BLO81" s="63"/>
      <c r="BLP81" s="63"/>
      <c r="BLQ81" s="63"/>
      <c r="BLR81" s="63"/>
      <c r="BLS81" s="63"/>
      <c r="BLT81" s="63"/>
      <c r="BLU81" s="63"/>
      <c r="BLV81" s="63"/>
      <c r="BLW81" s="63"/>
      <c r="BLX81" s="63"/>
      <c r="BLY81" s="63"/>
      <c r="BLZ81" s="63"/>
      <c r="BMA81" s="63"/>
      <c r="BMB81" s="63"/>
      <c r="BMC81" s="63"/>
      <c r="BMD81" s="63"/>
      <c r="BME81" s="63"/>
    </row>
    <row r="82" spans="1:1695" s="1" customFormat="1" ht="15" hidden="1" customHeight="1" x14ac:dyDescent="0.25">
      <c r="A82" s="107" t="s">
        <v>275</v>
      </c>
      <c r="B82" s="119" t="e">
        <f>VLOOKUP(A82,'Tirantes - Executados'!$A$8:$M$404,10,FALSE)</f>
        <v>#N/A</v>
      </c>
      <c r="C82" s="133" t="e">
        <f>VLOOKUP(A82,'Tirantes - Executados'!$A$1:$M$405,17,FALSE)</f>
        <v>#N/A</v>
      </c>
      <c r="D82" s="122" t="e">
        <f>VLOOKUP(A82,'Tirantes - Executados'!$A$8:$M$404,18,FALSE)</f>
        <v>#N/A</v>
      </c>
      <c r="E82" s="133" t="e">
        <f>VLOOKUP(A82,'Tirantes - Executados'!$A$1:$M$405,19,FALSE)</f>
        <v>#N/A</v>
      </c>
      <c r="F82" s="122" t="e">
        <f>VLOOKUP(A82,'Tirantes - Executados'!$A$8:$M$404,20,FALSE)</f>
        <v>#N/A</v>
      </c>
      <c r="G82" s="133" t="e">
        <f>VLOOKUP(A82,'Tirantes - Executados'!$A$1:$M$405,21,FALSE)</f>
        <v>#N/A</v>
      </c>
      <c r="H82" s="122" t="e">
        <f>VLOOKUP(A82,'Tirantes - Executados'!$A$8:$M$404,22,FALSE)</f>
        <v>#N/A</v>
      </c>
      <c r="I82" s="133" t="e">
        <f>VLOOKUP(A82,'Tirantes - Executados'!$A$1:$M$405,23,FALSE)</f>
        <v>#N/A</v>
      </c>
      <c r="J82" s="122" t="e">
        <f>VLOOKUP(A82,'Tirantes - Executados'!$A$8:$M$404,24,FALSE)</f>
        <v>#N/A</v>
      </c>
      <c r="K82" s="108" t="e">
        <f>VLOOKUP(A82,'Tirantes - Executados'!$A$8:$M$404,11,FALSE)</f>
        <v>#N/A</v>
      </c>
      <c r="L82" s="133" t="e">
        <f>VLOOKUP(A82,'Tirantes - Executados'!$A$1:$M$405,28,FALSE)</f>
        <v>#N/A</v>
      </c>
      <c r="M82" s="122" t="e">
        <f>VLOOKUP(A82,'Tirantes - Executados'!$A$8:$M$404,29,FALSE)</f>
        <v>#N/A</v>
      </c>
      <c r="N82" s="133" t="e">
        <f>VLOOKUP(A82,'Tirantes - Executados'!$A$1:$M$405,30,FALSE)</f>
        <v>#N/A</v>
      </c>
      <c r="O82" s="122" t="e">
        <f>VLOOKUP(A82,'Tirantes - Executados'!$A$8:$M$404,31,FALSE)</f>
        <v>#N/A</v>
      </c>
      <c r="P82" s="133" t="e">
        <f>VLOOKUP(A82,'Tirantes - Executados'!$A$1:$M$405,32,FALSE)</f>
        <v>#N/A</v>
      </c>
      <c r="Q82" s="122" t="e">
        <f>VLOOKUP(A82,'Tirantes - Executados'!$A$8:$M$404,33,FALSE)</f>
        <v>#N/A</v>
      </c>
      <c r="R82" s="133" t="e">
        <f>VLOOKUP(A82,'Tirantes - Executados'!$A$1:$M$405,34,FALSE)</f>
        <v>#N/A</v>
      </c>
      <c r="S82" s="122" t="e">
        <f>VLOOKUP(A82,'Tirantes - Executados'!$A$8:$M$404,35,FALSE)</f>
        <v>#N/A</v>
      </c>
      <c r="T82" s="108" t="e">
        <f>VLOOKUP(A82,'Tirantes - Executados'!$A$8:$M$404,12,FALSE)</f>
        <v>#N/A</v>
      </c>
      <c r="U82" s="133" t="e">
        <f>VLOOKUP(A82,'Tirantes - Executados'!$A$1:$M$405,39,FALSE)</f>
        <v>#N/A</v>
      </c>
      <c r="V82" s="122" t="e">
        <f>VLOOKUP(A82,'Tirantes - Executados'!$A$8:$M$404,40,FALSE)</f>
        <v>#N/A</v>
      </c>
      <c r="W82" s="133" t="e">
        <f>VLOOKUP(A82,'Tirantes - Executados'!$A$1:$M$405,41,FALSE)</f>
        <v>#N/A</v>
      </c>
      <c r="X82" s="122" t="e">
        <f>VLOOKUP(A82,'Tirantes - Executados'!$A$8:$M$404,42,FALSE)</f>
        <v>#N/A</v>
      </c>
      <c r="Y82" s="133" t="e">
        <f>VLOOKUP(A82,'Tirantes - Executados'!$A$1:$M$405,43,FALSE)</f>
        <v>#N/A</v>
      </c>
      <c r="Z82" s="122" t="e">
        <f>VLOOKUP(A82,'Tirantes - Executados'!$A$8:$M$404,44,FALSE)</f>
        <v>#N/A</v>
      </c>
      <c r="AA82" s="133" t="e">
        <f>VLOOKUP(A82,'Tirantes - Executados'!$A$1:$M$405,45,FALSE)</f>
        <v>#N/A</v>
      </c>
      <c r="AB82" s="132" t="e">
        <f>VLOOKUP(A82,'Tirantes - Executados'!$A$8:$M$404,46,FALSE)</f>
        <v>#N/A</v>
      </c>
      <c r="AC82" s="99" t="s">
        <v>300</v>
      </c>
      <c r="AD82" s="109" t="e">
        <f>VLOOKUP(A82,'Tirantes - Executados'!$A$8:$M$404,14,FALSE)</f>
        <v>#N/A</v>
      </c>
      <c r="AE82" s="63"/>
      <c r="AF82" s="118" t="e">
        <f>VLOOKUP(A82,'Tirantes - Executados'!$A$1:$M$569,13,FALSE)</f>
        <v>#N/A</v>
      </c>
      <c r="AG82" s="63"/>
      <c r="AH82" s="63"/>
      <c r="AI82" s="230" t="e">
        <f>VLOOKUP(A82,'Tirantes - Executados'!$A$7:$M$404,50)</f>
        <v>#REF!</v>
      </c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  <c r="JI82" s="63"/>
      <c r="JJ82" s="63"/>
      <c r="JK82" s="63"/>
      <c r="JL82" s="63"/>
      <c r="JM82" s="63"/>
      <c r="JN82" s="63"/>
      <c r="JO82" s="63"/>
      <c r="JP82" s="63"/>
      <c r="JQ82" s="63"/>
      <c r="JR82" s="63"/>
      <c r="JS82" s="63"/>
      <c r="JT82" s="63"/>
      <c r="JU82" s="63"/>
      <c r="JV82" s="63"/>
      <c r="JW82" s="63"/>
      <c r="JX82" s="63"/>
      <c r="JY82" s="63"/>
      <c r="JZ82" s="63"/>
      <c r="KA82" s="63"/>
      <c r="KB82" s="63"/>
      <c r="KC82" s="63"/>
      <c r="KD82" s="63"/>
      <c r="KE82" s="63"/>
      <c r="KF82" s="63"/>
      <c r="KG82" s="63"/>
      <c r="KH82" s="63"/>
      <c r="KI82" s="63"/>
      <c r="KJ82" s="63"/>
      <c r="KK82" s="63"/>
      <c r="KL82" s="63"/>
      <c r="KM82" s="63"/>
      <c r="KN82" s="63"/>
      <c r="KO82" s="63"/>
      <c r="KP82" s="63"/>
      <c r="KQ82" s="63"/>
      <c r="KR82" s="63"/>
      <c r="KS82" s="63"/>
      <c r="KT82" s="63"/>
      <c r="KU82" s="63"/>
      <c r="KV82" s="63"/>
      <c r="KW82" s="63"/>
      <c r="KX82" s="63"/>
      <c r="KY82" s="63"/>
      <c r="KZ82" s="63"/>
      <c r="LA82" s="63"/>
      <c r="LB82" s="63"/>
      <c r="LC82" s="63"/>
      <c r="LD82" s="63"/>
      <c r="LE82" s="63"/>
      <c r="LF82" s="63"/>
      <c r="LG82" s="63"/>
      <c r="LH82" s="63"/>
      <c r="LI82" s="63"/>
      <c r="LJ82" s="63"/>
      <c r="LK82" s="63"/>
      <c r="LL82" s="63"/>
      <c r="LM82" s="63"/>
      <c r="LN82" s="63"/>
      <c r="LO82" s="63"/>
      <c r="LP82" s="63"/>
      <c r="LQ82" s="63"/>
      <c r="LR82" s="63"/>
      <c r="LS82" s="63"/>
      <c r="LT82" s="63"/>
      <c r="LU82" s="63"/>
      <c r="LV82" s="63"/>
      <c r="LW82" s="63"/>
      <c r="LX82" s="63"/>
      <c r="LY82" s="63"/>
      <c r="LZ82" s="63"/>
      <c r="MA82" s="63"/>
      <c r="MB82" s="63"/>
      <c r="MC82" s="63"/>
      <c r="MD82" s="63"/>
      <c r="ME82" s="63"/>
      <c r="MF82" s="63"/>
      <c r="MG82" s="63"/>
      <c r="MH82" s="63"/>
      <c r="MI82" s="63"/>
      <c r="MJ82" s="63"/>
      <c r="MK82" s="63"/>
      <c r="ML82" s="63"/>
      <c r="MM82" s="63"/>
      <c r="MN82" s="63"/>
      <c r="MO82" s="63"/>
      <c r="MP82" s="63"/>
      <c r="MQ82" s="63"/>
      <c r="MR82" s="63"/>
      <c r="MS82" s="63"/>
      <c r="MT82" s="63"/>
      <c r="MU82" s="63"/>
      <c r="MV82" s="63"/>
      <c r="MW82" s="63"/>
      <c r="MX82" s="63"/>
      <c r="MY82" s="63"/>
      <c r="MZ82" s="63"/>
      <c r="NA82" s="63"/>
      <c r="NB82" s="63"/>
      <c r="NC82" s="63"/>
      <c r="ND82" s="63"/>
      <c r="NE82" s="63"/>
      <c r="NF82" s="63"/>
      <c r="NG82" s="63"/>
      <c r="NH82" s="63"/>
      <c r="NI82" s="63"/>
      <c r="NJ82" s="63"/>
      <c r="NK82" s="63"/>
      <c r="NL82" s="63"/>
      <c r="NM82" s="63"/>
      <c r="NN82" s="63"/>
      <c r="NO82" s="63"/>
      <c r="NP82" s="63"/>
      <c r="NQ82" s="63"/>
      <c r="NR82" s="63"/>
      <c r="NS82" s="63"/>
      <c r="NT82" s="63"/>
      <c r="NU82" s="63"/>
      <c r="NV82" s="63"/>
      <c r="NW82" s="63"/>
      <c r="NX82" s="63"/>
      <c r="NY82" s="63"/>
      <c r="NZ82" s="63"/>
      <c r="OA82" s="63"/>
      <c r="OB82" s="63"/>
      <c r="OC82" s="63"/>
      <c r="OD82" s="63"/>
      <c r="OE82" s="63"/>
      <c r="OF82" s="63"/>
      <c r="OG82" s="63"/>
      <c r="OH82" s="63"/>
      <c r="OI82" s="63"/>
      <c r="OJ82" s="63"/>
      <c r="OK82" s="63"/>
      <c r="OL82" s="63"/>
      <c r="OM82" s="63"/>
      <c r="ON82" s="63"/>
      <c r="OO82" s="63"/>
      <c r="OP82" s="63"/>
      <c r="OQ82" s="63"/>
      <c r="OR82" s="63"/>
      <c r="OS82" s="63"/>
      <c r="OT82" s="63"/>
      <c r="OU82" s="63"/>
      <c r="OV82" s="63"/>
      <c r="OW82" s="63"/>
      <c r="OX82" s="63"/>
      <c r="OY82" s="63"/>
      <c r="OZ82" s="63"/>
      <c r="PA82" s="63"/>
      <c r="PB82" s="63"/>
      <c r="PC82" s="63"/>
      <c r="PD82" s="63"/>
      <c r="PE82" s="63"/>
      <c r="PF82" s="63"/>
      <c r="PG82" s="63"/>
      <c r="PH82" s="63"/>
      <c r="PI82" s="63"/>
      <c r="PJ82" s="63"/>
      <c r="PK82" s="63"/>
      <c r="PL82" s="63"/>
      <c r="PM82" s="63"/>
      <c r="PN82" s="63"/>
      <c r="PO82" s="63"/>
      <c r="PP82" s="63"/>
      <c r="PQ82" s="63"/>
      <c r="PR82" s="63"/>
      <c r="PS82" s="63"/>
      <c r="PT82" s="63"/>
      <c r="PU82" s="63"/>
      <c r="PV82" s="63"/>
      <c r="PW82" s="63"/>
      <c r="PX82" s="63"/>
      <c r="PY82" s="63"/>
      <c r="PZ82" s="63"/>
      <c r="QA82" s="63"/>
      <c r="QB82" s="63"/>
      <c r="QC82" s="63"/>
      <c r="QD82" s="63"/>
      <c r="QE82" s="63"/>
      <c r="QF82" s="63"/>
      <c r="QG82" s="63"/>
      <c r="QH82" s="63"/>
      <c r="QI82" s="63"/>
      <c r="QJ82" s="63"/>
      <c r="QK82" s="63"/>
      <c r="QL82" s="63"/>
      <c r="QM82" s="63"/>
      <c r="QN82" s="63"/>
      <c r="QO82" s="63"/>
      <c r="QP82" s="63"/>
      <c r="QQ82" s="63"/>
      <c r="QR82" s="63"/>
      <c r="QS82" s="63"/>
      <c r="QT82" s="63"/>
      <c r="QU82" s="63"/>
      <c r="QV82" s="63"/>
      <c r="QW82" s="63"/>
      <c r="QX82" s="63"/>
      <c r="QY82" s="63"/>
      <c r="QZ82" s="63"/>
      <c r="RA82" s="63"/>
      <c r="RB82" s="63"/>
      <c r="RC82" s="63"/>
      <c r="RD82" s="63"/>
      <c r="RE82" s="63"/>
      <c r="RF82" s="63"/>
      <c r="RG82" s="63"/>
      <c r="RH82" s="63"/>
      <c r="RI82" s="63"/>
      <c r="RJ82" s="63"/>
      <c r="RK82" s="63"/>
      <c r="RL82" s="63"/>
      <c r="RM82" s="63"/>
      <c r="RN82" s="63"/>
      <c r="RO82" s="63"/>
      <c r="RP82" s="63"/>
      <c r="RQ82" s="63"/>
      <c r="RR82" s="63"/>
      <c r="RS82" s="63"/>
      <c r="RT82" s="63"/>
      <c r="RU82" s="63"/>
      <c r="RV82" s="63"/>
      <c r="RW82" s="63"/>
      <c r="RX82" s="63"/>
      <c r="RY82" s="63"/>
      <c r="RZ82" s="63"/>
      <c r="SA82" s="63"/>
      <c r="SB82" s="63"/>
      <c r="SC82" s="63"/>
      <c r="SD82" s="63"/>
      <c r="SE82" s="63"/>
      <c r="SF82" s="63"/>
      <c r="SG82" s="63"/>
      <c r="SH82" s="63"/>
      <c r="SI82" s="63"/>
      <c r="SJ82" s="63"/>
      <c r="SK82" s="63"/>
      <c r="SL82" s="63"/>
      <c r="SM82" s="63"/>
      <c r="SN82" s="63"/>
      <c r="SO82" s="63"/>
      <c r="SP82" s="63"/>
      <c r="SQ82" s="63"/>
      <c r="SR82" s="63"/>
      <c r="SS82" s="63"/>
      <c r="ST82" s="63"/>
      <c r="SU82" s="63"/>
      <c r="SV82" s="63"/>
      <c r="SW82" s="63"/>
      <c r="SX82" s="63"/>
      <c r="SY82" s="63"/>
      <c r="SZ82" s="63"/>
      <c r="TA82" s="63"/>
      <c r="TB82" s="63"/>
      <c r="TC82" s="63"/>
      <c r="TD82" s="63"/>
      <c r="TE82" s="63"/>
      <c r="TF82" s="63"/>
      <c r="TG82" s="63"/>
      <c r="TH82" s="63"/>
      <c r="TI82" s="63"/>
      <c r="TJ82" s="63"/>
      <c r="TK82" s="63"/>
      <c r="TL82" s="63"/>
      <c r="TM82" s="63"/>
      <c r="TN82" s="63"/>
      <c r="TO82" s="63"/>
      <c r="TP82" s="63"/>
      <c r="TQ82" s="63"/>
      <c r="TR82" s="63"/>
      <c r="TS82" s="63"/>
      <c r="TT82" s="63"/>
      <c r="TU82" s="63"/>
      <c r="TV82" s="63"/>
      <c r="TW82" s="63"/>
      <c r="TX82" s="63"/>
      <c r="TY82" s="63"/>
      <c r="TZ82" s="63"/>
      <c r="UA82" s="63"/>
      <c r="UB82" s="63"/>
      <c r="UC82" s="63"/>
      <c r="UD82" s="63"/>
      <c r="UE82" s="63"/>
      <c r="UF82" s="63"/>
      <c r="UG82" s="63"/>
      <c r="UH82" s="63"/>
      <c r="UI82" s="63"/>
      <c r="UJ82" s="63"/>
      <c r="UK82" s="63"/>
      <c r="UL82" s="63"/>
      <c r="UM82" s="63"/>
      <c r="UN82" s="63"/>
      <c r="UO82" s="63"/>
      <c r="UP82" s="63"/>
      <c r="UQ82" s="63"/>
      <c r="UR82" s="63"/>
      <c r="US82" s="63"/>
      <c r="UT82" s="63"/>
      <c r="UU82" s="63"/>
      <c r="UV82" s="63"/>
      <c r="UW82" s="63"/>
      <c r="UX82" s="63"/>
      <c r="UY82" s="63"/>
      <c r="UZ82" s="63"/>
      <c r="VA82" s="63"/>
      <c r="VB82" s="63"/>
      <c r="VC82" s="63"/>
      <c r="VD82" s="63"/>
      <c r="VE82" s="63"/>
      <c r="VF82" s="63"/>
      <c r="VG82" s="63"/>
      <c r="VH82" s="63"/>
      <c r="VI82" s="63"/>
      <c r="VJ82" s="63"/>
      <c r="VK82" s="63"/>
      <c r="VL82" s="63"/>
      <c r="VM82" s="63"/>
      <c r="VN82" s="63"/>
      <c r="VO82" s="63"/>
      <c r="VP82" s="63"/>
      <c r="VQ82" s="63"/>
      <c r="VR82" s="63"/>
      <c r="VS82" s="63"/>
      <c r="VT82" s="63"/>
      <c r="VU82" s="63"/>
      <c r="VV82" s="63"/>
      <c r="VW82" s="63"/>
      <c r="VX82" s="63"/>
      <c r="VY82" s="63"/>
      <c r="VZ82" s="63"/>
      <c r="WA82" s="63"/>
      <c r="WB82" s="63"/>
      <c r="WC82" s="63"/>
      <c r="WD82" s="63"/>
      <c r="WE82" s="63"/>
      <c r="WF82" s="63"/>
      <c r="WG82" s="63"/>
      <c r="WH82" s="63"/>
      <c r="WI82" s="63"/>
      <c r="WJ82" s="63"/>
      <c r="WK82" s="63"/>
      <c r="WL82" s="63"/>
      <c r="WM82" s="63"/>
      <c r="WN82" s="63"/>
      <c r="WO82" s="63"/>
      <c r="WP82" s="63"/>
      <c r="WQ82" s="63"/>
      <c r="WR82" s="63"/>
      <c r="WS82" s="63"/>
      <c r="WT82" s="63"/>
      <c r="WU82" s="63"/>
      <c r="WV82" s="63"/>
      <c r="WW82" s="63"/>
      <c r="WX82" s="63"/>
      <c r="WY82" s="63"/>
      <c r="WZ82" s="63"/>
      <c r="XA82" s="63"/>
      <c r="XB82" s="63"/>
      <c r="XC82" s="63"/>
      <c r="XD82" s="63"/>
      <c r="XE82" s="63"/>
      <c r="XF82" s="63"/>
      <c r="XG82" s="63"/>
      <c r="XH82" s="63"/>
      <c r="XI82" s="63"/>
      <c r="XJ82" s="63"/>
      <c r="XK82" s="63"/>
      <c r="XL82" s="63"/>
      <c r="XM82" s="63"/>
      <c r="XN82" s="63"/>
      <c r="XO82" s="63"/>
      <c r="XP82" s="63"/>
      <c r="XQ82" s="63"/>
      <c r="XR82" s="63"/>
      <c r="XS82" s="63"/>
      <c r="XT82" s="63"/>
      <c r="XU82" s="63"/>
      <c r="XV82" s="63"/>
      <c r="XW82" s="63"/>
      <c r="XX82" s="63"/>
      <c r="XY82" s="63"/>
      <c r="XZ82" s="63"/>
      <c r="YA82" s="63"/>
      <c r="YB82" s="63"/>
      <c r="YC82" s="63"/>
      <c r="YD82" s="63"/>
      <c r="YE82" s="63"/>
      <c r="YF82" s="63"/>
      <c r="YG82" s="63"/>
      <c r="YH82" s="63"/>
      <c r="YI82" s="63"/>
      <c r="YJ82" s="63"/>
      <c r="YK82" s="63"/>
      <c r="YL82" s="63"/>
      <c r="YM82" s="63"/>
      <c r="YN82" s="63"/>
      <c r="YO82" s="63"/>
      <c r="YP82" s="63"/>
      <c r="YQ82" s="63"/>
      <c r="YR82" s="63"/>
      <c r="YS82" s="63"/>
      <c r="YT82" s="63"/>
      <c r="YU82" s="63"/>
      <c r="YV82" s="63"/>
      <c r="YW82" s="63"/>
      <c r="YX82" s="63"/>
      <c r="YY82" s="63"/>
      <c r="YZ82" s="63"/>
      <c r="ZA82" s="63"/>
      <c r="ZB82" s="63"/>
      <c r="ZC82" s="63"/>
      <c r="ZD82" s="63"/>
      <c r="ZE82" s="63"/>
      <c r="ZF82" s="63"/>
      <c r="ZG82" s="63"/>
      <c r="ZH82" s="63"/>
      <c r="ZI82" s="63"/>
      <c r="ZJ82" s="63"/>
      <c r="ZK82" s="63"/>
      <c r="ZL82" s="63"/>
      <c r="ZM82" s="63"/>
      <c r="ZN82" s="63"/>
      <c r="ZO82" s="63"/>
      <c r="ZP82" s="63"/>
      <c r="ZQ82" s="63"/>
      <c r="ZR82" s="63"/>
      <c r="ZS82" s="63"/>
      <c r="ZT82" s="63"/>
      <c r="ZU82" s="63"/>
      <c r="ZV82" s="63"/>
      <c r="ZW82" s="63"/>
      <c r="ZX82" s="63"/>
      <c r="ZY82" s="63"/>
      <c r="ZZ82" s="63"/>
      <c r="AAA82" s="63"/>
      <c r="AAB82" s="63"/>
      <c r="AAC82" s="63"/>
      <c r="AAD82" s="63"/>
      <c r="AAE82" s="63"/>
      <c r="AAF82" s="63"/>
      <c r="AAG82" s="63"/>
      <c r="AAH82" s="63"/>
      <c r="AAI82" s="63"/>
      <c r="AAJ82" s="63"/>
      <c r="AAK82" s="63"/>
      <c r="AAL82" s="63"/>
      <c r="AAM82" s="63"/>
      <c r="AAN82" s="63"/>
      <c r="AAO82" s="63"/>
      <c r="AAP82" s="63"/>
      <c r="AAQ82" s="63"/>
      <c r="AAR82" s="63"/>
      <c r="AAS82" s="63"/>
      <c r="AAT82" s="63"/>
      <c r="AAU82" s="63"/>
      <c r="AAV82" s="63"/>
      <c r="AAW82" s="63"/>
      <c r="AAX82" s="63"/>
      <c r="AAY82" s="63"/>
      <c r="AAZ82" s="63"/>
      <c r="ABA82" s="63"/>
      <c r="ABB82" s="63"/>
      <c r="ABC82" s="63"/>
      <c r="ABD82" s="63"/>
      <c r="ABE82" s="63"/>
      <c r="ABF82" s="63"/>
      <c r="ABG82" s="63"/>
      <c r="ABH82" s="63"/>
      <c r="ABI82" s="63"/>
      <c r="ABJ82" s="63"/>
      <c r="ABK82" s="63"/>
      <c r="ABL82" s="63"/>
      <c r="ABM82" s="63"/>
      <c r="ABN82" s="63"/>
      <c r="ABO82" s="63"/>
      <c r="ABP82" s="63"/>
      <c r="ABQ82" s="63"/>
      <c r="ABR82" s="63"/>
      <c r="ABS82" s="63"/>
      <c r="ABT82" s="63"/>
      <c r="ABU82" s="63"/>
      <c r="ABV82" s="63"/>
      <c r="ABW82" s="63"/>
      <c r="ABX82" s="63"/>
      <c r="ABY82" s="63"/>
      <c r="ABZ82" s="63"/>
      <c r="ACA82" s="63"/>
      <c r="ACB82" s="63"/>
      <c r="ACC82" s="63"/>
      <c r="ACD82" s="63"/>
      <c r="ACE82" s="63"/>
      <c r="ACF82" s="63"/>
      <c r="ACG82" s="63"/>
      <c r="ACH82" s="63"/>
      <c r="ACI82" s="63"/>
      <c r="ACJ82" s="63"/>
      <c r="ACK82" s="63"/>
      <c r="ACL82" s="63"/>
      <c r="ACM82" s="63"/>
      <c r="ACN82" s="63"/>
      <c r="ACO82" s="63"/>
      <c r="ACP82" s="63"/>
      <c r="ACQ82" s="63"/>
      <c r="ACR82" s="63"/>
      <c r="ACS82" s="63"/>
      <c r="ACT82" s="63"/>
      <c r="ACU82" s="63"/>
      <c r="ACV82" s="63"/>
      <c r="ACW82" s="63"/>
      <c r="ACX82" s="63"/>
      <c r="ACY82" s="63"/>
      <c r="ACZ82" s="63"/>
      <c r="ADA82" s="63"/>
      <c r="ADB82" s="63"/>
      <c r="ADC82" s="63"/>
      <c r="ADD82" s="63"/>
      <c r="ADE82" s="63"/>
      <c r="ADF82" s="63"/>
      <c r="ADG82" s="63"/>
      <c r="ADH82" s="63"/>
      <c r="ADI82" s="63"/>
      <c r="ADJ82" s="63"/>
      <c r="ADK82" s="63"/>
      <c r="ADL82" s="63"/>
      <c r="ADM82" s="63"/>
      <c r="ADN82" s="63"/>
      <c r="ADO82" s="63"/>
      <c r="ADP82" s="63"/>
      <c r="ADQ82" s="63"/>
      <c r="ADR82" s="63"/>
      <c r="ADS82" s="63"/>
      <c r="ADT82" s="63"/>
      <c r="ADU82" s="63"/>
      <c r="ADV82" s="63"/>
      <c r="ADW82" s="63"/>
      <c r="ADX82" s="63"/>
      <c r="ADY82" s="63"/>
      <c r="ADZ82" s="63"/>
      <c r="AEA82" s="63"/>
      <c r="AEB82" s="63"/>
      <c r="AEC82" s="63"/>
      <c r="AED82" s="63"/>
      <c r="AEE82" s="63"/>
      <c r="AEF82" s="63"/>
      <c r="AEG82" s="63"/>
      <c r="AEH82" s="63"/>
      <c r="AEI82" s="63"/>
      <c r="AEJ82" s="63"/>
      <c r="AEK82" s="63"/>
      <c r="AEL82" s="63"/>
      <c r="AEM82" s="63"/>
      <c r="AEN82" s="63"/>
      <c r="AEO82" s="63"/>
      <c r="AEP82" s="63"/>
      <c r="AEQ82" s="63"/>
      <c r="AER82" s="63"/>
      <c r="AES82" s="63"/>
      <c r="AET82" s="63"/>
      <c r="AEU82" s="63"/>
      <c r="AEV82" s="63"/>
      <c r="AEW82" s="63"/>
      <c r="AEX82" s="63"/>
      <c r="AEY82" s="63"/>
      <c r="AEZ82" s="63"/>
      <c r="AFA82" s="63"/>
      <c r="AFB82" s="63"/>
      <c r="AFC82" s="63"/>
      <c r="AFD82" s="63"/>
      <c r="AFE82" s="63"/>
      <c r="AFF82" s="63"/>
      <c r="AFG82" s="63"/>
      <c r="AFH82" s="63"/>
      <c r="AFI82" s="63"/>
      <c r="AFJ82" s="63"/>
      <c r="AFK82" s="63"/>
      <c r="AFL82" s="63"/>
      <c r="AFM82" s="63"/>
      <c r="AFN82" s="63"/>
      <c r="AFO82" s="63"/>
      <c r="AFP82" s="63"/>
      <c r="AFQ82" s="63"/>
      <c r="AFR82" s="63"/>
      <c r="AFS82" s="63"/>
      <c r="AFT82" s="63"/>
      <c r="AFU82" s="63"/>
      <c r="AFV82" s="63"/>
      <c r="AFW82" s="63"/>
      <c r="AFX82" s="63"/>
      <c r="AFY82" s="63"/>
      <c r="AFZ82" s="63"/>
      <c r="AGA82" s="63"/>
      <c r="AGB82" s="63"/>
      <c r="AGC82" s="63"/>
      <c r="AGD82" s="63"/>
      <c r="AGE82" s="63"/>
      <c r="AGF82" s="63"/>
      <c r="AGG82" s="63"/>
      <c r="AGH82" s="63"/>
      <c r="AGI82" s="63"/>
      <c r="AGJ82" s="63"/>
      <c r="AGK82" s="63"/>
      <c r="AGL82" s="63"/>
      <c r="AGM82" s="63"/>
      <c r="AGN82" s="63"/>
      <c r="AGO82" s="63"/>
      <c r="AGP82" s="63"/>
      <c r="AGQ82" s="63"/>
      <c r="AGR82" s="63"/>
      <c r="AGS82" s="63"/>
      <c r="AGT82" s="63"/>
      <c r="AGU82" s="63"/>
      <c r="AGV82" s="63"/>
      <c r="AGW82" s="63"/>
      <c r="AGX82" s="63"/>
      <c r="AGY82" s="63"/>
      <c r="AGZ82" s="63"/>
      <c r="AHA82" s="63"/>
      <c r="AHB82" s="63"/>
      <c r="AHC82" s="63"/>
      <c r="AHD82" s="63"/>
      <c r="AHE82" s="63"/>
      <c r="AHF82" s="63"/>
      <c r="AHG82" s="63"/>
      <c r="AHH82" s="63"/>
      <c r="AHI82" s="63"/>
      <c r="AHJ82" s="63"/>
      <c r="AHK82" s="63"/>
      <c r="AHL82" s="63"/>
      <c r="AHM82" s="63"/>
      <c r="AHN82" s="63"/>
      <c r="AHO82" s="63"/>
      <c r="AHP82" s="63"/>
      <c r="AHQ82" s="63"/>
      <c r="AHR82" s="63"/>
      <c r="AHS82" s="63"/>
      <c r="AHT82" s="63"/>
      <c r="AHU82" s="63"/>
      <c r="AHV82" s="63"/>
      <c r="AHW82" s="63"/>
      <c r="AHX82" s="63"/>
      <c r="AHY82" s="63"/>
      <c r="AHZ82" s="63"/>
      <c r="AIA82" s="63"/>
      <c r="AIB82" s="63"/>
      <c r="AIC82" s="63"/>
      <c r="AID82" s="63"/>
      <c r="AIE82" s="63"/>
      <c r="AIF82" s="63"/>
      <c r="AIG82" s="63"/>
      <c r="AIH82" s="63"/>
      <c r="AII82" s="63"/>
      <c r="AIJ82" s="63"/>
      <c r="AIK82" s="63"/>
      <c r="AIL82" s="63"/>
      <c r="AIM82" s="63"/>
      <c r="AIN82" s="63"/>
      <c r="AIO82" s="63"/>
      <c r="AIP82" s="63"/>
      <c r="AIQ82" s="63"/>
      <c r="AIR82" s="63"/>
      <c r="AIS82" s="63"/>
      <c r="AIT82" s="63"/>
      <c r="AIU82" s="63"/>
      <c r="AIV82" s="63"/>
      <c r="AIW82" s="63"/>
      <c r="AIX82" s="63"/>
      <c r="AIY82" s="63"/>
      <c r="AIZ82" s="63"/>
      <c r="AJA82" s="63"/>
      <c r="AJB82" s="63"/>
      <c r="AJC82" s="63"/>
      <c r="AJD82" s="63"/>
      <c r="AJE82" s="63"/>
      <c r="AJF82" s="63"/>
      <c r="AJG82" s="63"/>
      <c r="AJH82" s="63"/>
      <c r="AJI82" s="63"/>
      <c r="AJJ82" s="63"/>
      <c r="AJK82" s="63"/>
      <c r="AJL82" s="63"/>
      <c r="AJM82" s="63"/>
      <c r="AJN82" s="63"/>
      <c r="AJO82" s="63"/>
      <c r="AJP82" s="63"/>
      <c r="AJQ82" s="63"/>
      <c r="AJR82" s="63"/>
      <c r="AJS82" s="63"/>
      <c r="AJT82" s="63"/>
      <c r="AJU82" s="63"/>
      <c r="AJV82" s="63"/>
      <c r="AJW82" s="63"/>
      <c r="AJX82" s="63"/>
      <c r="AJY82" s="63"/>
      <c r="AJZ82" s="63"/>
      <c r="AKA82" s="63"/>
      <c r="AKB82" s="63"/>
      <c r="AKC82" s="63"/>
      <c r="AKD82" s="63"/>
      <c r="AKE82" s="63"/>
      <c r="AKF82" s="63"/>
      <c r="AKG82" s="63"/>
      <c r="AKH82" s="63"/>
      <c r="AKI82" s="63"/>
      <c r="AKJ82" s="63"/>
      <c r="AKK82" s="63"/>
      <c r="AKL82" s="63"/>
      <c r="AKM82" s="63"/>
      <c r="AKN82" s="63"/>
      <c r="AKO82" s="63"/>
      <c r="AKP82" s="63"/>
      <c r="AKQ82" s="63"/>
      <c r="AKR82" s="63"/>
      <c r="AKS82" s="63"/>
      <c r="AKT82" s="63"/>
      <c r="AKU82" s="63"/>
      <c r="AKV82" s="63"/>
      <c r="AKW82" s="63"/>
      <c r="AKX82" s="63"/>
      <c r="AKY82" s="63"/>
      <c r="AKZ82" s="63"/>
      <c r="ALA82" s="63"/>
      <c r="ALB82" s="63"/>
      <c r="ALC82" s="63"/>
      <c r="ALD82" s="63"/>
      <c r="ALE82" s="63"/>
      <c r="ALF82" s="63"/>
      <c r="ALG82" s="63"/>
      <c r="ALH82" s="63"/>
      <c r="ALI82" s="63"/>
      <c r="ALJ82" s="63"/>
      <c r="ALK82" s="63"/>
      <c r="ALL82" s="63"/>
      <c r="ALM82" s="63"/>
      <c r="ALN82" s="63"/>
      <c r="ALO82" s="63"/>
      <c r="ALP82" s="63"/>
      <c r="ALQ82" s="63"/>
      <c r="ALR82" s="63"/>
      <c r="ALS82" s="63"/>
      <c r="ALT82" s="63"/>
      <c r="ALU82" s="63"/>
      <c r="ALV82" s="63"/>
      <c r="ALW82" s="63"/>
      <c r="ALX82" s="63"/>
      <c r="ALY82" s="63"/>
      <c r="ALZ82" s="63"/>
      <c r="AMA82" s="63"/>
      <c r="AMB82" s="63"/>
      <c r="AMC82" s="63"/>
      <c r="AMD82" s="63"/>
      <c r="AME82" s="63"/>
      <c r="AMF82" s="63"/>
      <c r="AMG82" s="63"/>
      <c r="AMH82" s="63"/>
      <c r="AMI82" s="63"/>
      <c r="AMJ82" s="63"/>
      <c r="AMK82" s="63"/>
      <c r="AML82" s="63"/>
      <c r="AMM82" s="63"/>
      <c r="AMN82" s="63"/>
      <c r="AMO82" s="63"/>
      <c r="AMP82" s="63"/>
      <c r="AMQ82" s="63"/>
      <c r="AMR82" s="63"/>
      <c r="AMS82" s="63"/>
      <c r="AMT82" s="63"/>
      <c r="AMU82" s="63"/>
      <c r="AMV82" s="63"/>
      <c r="AMW82" s="63"/>
      <c r="AMX82" s="63"/>
      <c r="AMY82" s="63"/>
      <c r="AMZ82" s="63"/>
      <c r="ANA82" s="63"/>
      <c r="ANB82" s="63"/>
      <c r="ANC82" s="63"/>
      <c r="AND82" s="63"/>
      <c r="ANE82" s="63"/>
      <c r="ANF82" s="63"/>
      <c r="ANG82" s="63"/>
      <c r="ANH82" s="63"/>
      <c r="ANI82" s="63"/>
      <c r="ANJ82" s="63"/>
      <c r="ANK82" s="63"/>
      <c r="ANL82" s="63"/>
      <c r="ANM82" s="63"/>
      <c r="ANN82" s="63"/>
      <c r="ANO82" s="63"/>
      <c r="ANP82" s="63"/>
      <c r="ANQ82" s="63"/>
      <c r="ANR82" s="63"/>
      <c r="ANS82" s="63"/>
      <c r="ANT82" s="63"/>
      <c r="ANU82" s="63"/>
      <c r="ANV82" s="63"/>
      <c r="ANW82" s="63"/>
      <c r="ANX82" s="63"/>
      <c r="ANY82" s="63"/>
      <c r="ANZ82" s="63"/>
      <c r="AOA82" s="63"/>
      <c r="AOB82" s="63"/>
      <c r="AOC82" s="63"/>
      <c r="AOD82" s="63"/>
      <c r="AOE82" s="63"/>
      <c r="AOF82" s="63"/>
      <c r="AOG82" s="63"/>
      <c r="AOH82" s="63"/>
      <c r="AOI82" s="63"/>
      <c r="AOJ82" s="63"/>
      <c r="AOK82" s="63"/>
      <c r="AOL82" s="63"/>
      <c r="AOM82" s="63"/>
      <c r="AON82" s="63"/>
      <c r="AOO82" s="63"/>
      <c r="AOP82" s="63"/>
      <c r="AOQ82" s="63"/>
      <c r="AOR82" s="63"/>
      <c r="AOS82" s="63"/>
      <c r="AOT82" s="63"/>
      <c r="AOU82" s="63"/>
      <c r="AOV82" s="63"/>
      <c r="AOW82" s="63"/>
      <c r="AOX82" s="63"/>
      <c r="AOY82" s="63"/>
      <c r="AOZ82" s="63"/>
      <c r="APA82" s="63"/>
      <c r="APB82" s="63"/>
      <c r="APC82" s="63"/>
      <c r="APD82" s="63"/>
      <c r="APE82" s="63"/>
      <c r="APF82" s="63"/>
      <c r="APG82" s="63"/>
      <c r="APH82" s="63"/>
      <c r="API82" s="63"/>
      <c r="APJ82" s="63"/>
      <c r="APK82" s="63"/>
      <c r="APL82" s="63"/>
      <c r="APM82" s="63"/>
      <c r="APN82" s="63"/>
      <c r="APO82" s="63"/>
      <c r="APP82" s="63"/>
      <c r="APQ82" s="63"/>
      <c r="APR82" s="63"/>
      <c r="APS82" s="63"/>
      <c r="APT82" s="63"/>
      <c r="APU82" s="63"/>
      <c r="APV82" s="63"/>
      <c r="APW82" s="63"/>
      <c r="APX82" s="63"/>
      <c r="APY82" s="63"/>
      <c r="APZ82" s="63"/>
      <c r="AQA82" s="63"/>
      <c r="AQB82" s="63"/>
      <c r="AQC82" s="63"/>
      <c r="AQD82" s="63"/>
      <c r="AQE82" s="63"/>
      <c r="AQF82" s="63"/>
      <c r="AQG82" s="63"/>
      <c r="AQH82" s="63"/>
      <c r="AQI82" s="63"/>
      <c r="AQJ82" s="63"/>
      <c r="AQK82" s="63"/>
      <c r="AQL82" s="63"/>
      <c r="AQM82" s="63"/>
      <c r="AQN82" s="63"/>
      <c r="AQO82" s="63"/>
      <c r="AQP82" s="63"/>
      <c r="AQQ82" s="63"/>
      <c r="AQR82" s="63"/>
      <c r="AQS82" s="63"/>
      <c r="AQT82" s="63"/>
      <c r="AQU82" s="63"/>
      <c r="AQV82" s="63"/>
      <c r="AQW82" s="63"/>
      <c r="AQX82" s="63"/>
      <c r="AQY82" s="63"/>
      <c r="AQZ82" s="63"/>
      <c r="ARA82" s="63"/>
      <c r="ARB82" s="63"/>
      <c r="ARC82" s="63"/>
      <c r="ARD82" s="63"/>
      <c r="ARE82" s="63"/>
      <c r="ARF82" s="63"/>
      <c r="ARG82" s="63"/>
      <c r="ARH82" s="63"/>
      <c r="ARI82" s="63"/>
      <c r="ARJ82" s="63"/>
      <c r="ARK82" s="63"/>
      <c r="ARL82" s="63"/>
      <c r="ARM82" s="63"/>
      <c r="ARN82" s="63"/>
      <c r="ARO82" s="63"/>
      <c r="ARP82" s="63"/>
      <c r="ARQ82" s="63"/>
      <c r="ARR82" s="63"/>
      <c r="ARS82" s="63"/>
      <c r="ART82" s="63"/>
      <c r="ARU82" s="63"/>
      <c r="ARV82" s="63"/>
      <c r="ARW82" s="63"/>
      <c r="ARX82" s="63"/>
      <c r="ARY82" s="63"/>
      <c r="ARZ82" s="63"/>
      <c r="ASA82" s="63"/>
      <c r="ASB82" s="63"/>
      <c r="ASC82" s="63"/>
      <c r="ASD82" s="63"/>
      <c r="ASE82" s="63"/>
      <c r="ASF82" s="63"/>
      <c r="ASG82" s="63"/>
      <c r="ASH82" s="63"/>
      <c r="ASI82" s="63"/>
      <c r="ASJ82" s="63"/>
      <c r="ASK82" s="63"/>
      <c r="ASL82" s="63"/>
      <c r="ASM82" s="63"/>
      <c r="ASN82" s="63"/>
      <c r="ASO82" s="63"/>
      <c r="ASP82" s="63"/>
      <c r="ASQ82" s="63"/>
      <c r="ASR82" s="63"/>
      <c r="ASS82" s="63"/>
      <c r="AST82" s="63"/>
      <c r="ASU82" s="63"/>
      <c r="ASV82" s="63"/>
      <c r="ASW82" s="63"/>
      <c r="ASX82" s="63"/>
      <c r="ASY82" s="63"/>
      <c r="ASZ82" s="63"/>
      <c r="ATA82" s="63"/>
      <c r="ATB82" s="63"/>
      <c r="ATC82" s="63"/>
      <c r="ATD82" s="63"/>
      <c r="ATE82" s="63"/>
      <c r="ATF82" s="63"/>
      <c r="ATG82" s="63"/>
      <c r="ATH82" s="63"/>
      <c r="ATI82" s="63"/>
      <c r="ATJ82" s="63"/>
      <c r="ATK82" s="63"/>
      <c r="ATL82" s="63"/>
      <c r="ATM82" s="63"/>
      <c r="ATN82" s="63"/>
      <c r="ATO82" s="63"/>
      <c r="ATP82" s="63"/>
      <c r="ATQ82" s="63"/>
      <c r="ATR82" s="63"/>
      <c r="ATS82" s="63"/>
      <c r="ATT82" s="63"/>
      <c r="ATU82" s="63"/>
      <c r="ATV82" s="63"/>
      <c r="ATW82" s="63"/>
      <c r="ATX82" s="63"/>
      <c r="ATY82" s="63"/>
      <c r="ATZ82" s="63"/>
      <c r="AUA82" s="63"/>
      <c r="AUB82" s="63"/>
      <c r="AUC82" s="63"/>
      <c r="AUD82" s="63"/>
      <c r="AUE82" s="63"/>
      <c r="AUF82" s="63"/>
      <c r="AUG82" s="63"/>
      <c r="AUH82" s="63"/>
      <c r="AUI82" s="63"/>
      <c r="AUJ82" s="63"/>
      <c r="AUK82" s="63"/>
      <c r="AUL82" s="63"/>
      <c r="AUM82" s="63"/>
      <c r="AUN82" s="63"/>
      <c r="AUO82" s="63"/>
      <c r="AUP82" s="63"/>
      <c r="AUQ82" s="63"/>
      <c r="AUR82" s="63"/>
      <c r="AUS82" s="63"/>
      <c r="AUT82" s="63"/>
      <c r="AUU82" s="63"/>
      <c r="AUV82" s="63"/>
      <c r="AUW82" s="63"/>
      <c r="AUX82" s="63"/>
      <c r="AUY82" s="63"/>
      <c r="AUZ82" s="63"/>
      <c r="AVA82" s="63"/>
      <c r="AVB82" s="63"/>
      <c r="AVC82" s="63"/>
      <c r="AVD82" s="63"/>
      <c r="AVE82" s="63"/>
      <c r="AVF82" s="63"/>
      <c r="AVG82" s="63"/>
      <c r="AVH82" s="63"/>
      <c r="AVI82" s="63"/>
      <c r="AVJ82" s="63"/>
      <c r="AVK82" s="63"/>
      <c r="AVL82" s="63"/>
      <c r="AVM82" s="63"/>
      <c r="AVN82" s="63"/>
      <c r="AVO82" s="63"/>
      <c r="AVP82" s="63"/>
      <c r="AVQ82" s="63"/>
      <c r="AVR82" s="63"/>
      <c r="AVS82" s="63"/>
      <c r="AVT82" s="63"/>
      <c r="AVU82" s="63"/>
      <c r="AVV82" s="63"/>
      <c r="AVW82" s="63"/>
      <c r="AVX82" s="63"/>
      <c r="AVY82" s="63"/>
      <c r="AVZ82" s="63"/>
      <c r="AWA82" s="63"/>
      <c r="AWB82" s="63"/>
      <c r="AWC82" s="63"/>
      <c r="AWD82" s="63"/>
      <c r="AWE82" s="63"/>
      <c r="AWF82" s="63"/>
      <c r="AWG82" s="63"/>
      <c r="AWH82" s="63"/>
      <c r="AWI82" s="63"/>
      <c r="AWJ82" s="63"/>
      <c r="AWK82" s="63"/>
      <c r="AWL82" s="63"/>
      <c r="AWM82" s="63"/>
      <c r="AWN82" s="63"/>
      <c r="AWO82" s="63"/>
      <c r="AWP82" s="63"/>
      <c r="AWQ82" s="63"/>
      <c r="AWR82" s="63"/>
      <c r="AWS82" s="63"/>
      <c r="AWT82" s="63"/>
      <c r="AWU82" s="63"/>
      <c r="AWV82" s="63"/>
      <c r="AWW82" s="63"/>
      <c r="AWX82" s="63"/>
      <c r="AWY82" s="63"/>
      <c r="AWZ82" s="63"/>
      <c r="AXA82" s="63"/>
      <c r="AXB82" s="63"/>
      <c r="AXC82" s="63"/>
      <c r="AXD82" s="63"/>
      <c r="AXE82" s="63"/>
      <c r="AXF82" s="63"/>
      <c r="AXG82" s="63"/>
      <c r="AXH82" s="63"/>
      <c r="AXI82" s="63"/>
      <c r="AXJ82" s="63"/>
      <c r="AXK82" s="63"/>
      <c r="AXL82" s="63"/>
      <c r="AXM82" s="63"/>
      <c r="AXN82" s="63"/>
      <c r="AXO82" s="63"/>
      <c r="AXP82" s="63"/>
      <c r="AXQ82" s="63"/>
      <c r="AXR82" s="63"/>
      <c r="AXS82" s="63"/>
      <c r="AXT82" s="63"/>
      <c r="AXU82" s="63"/>
      <c r="AXV82" s="63"/>
      <c r="AXW82" s="63"/>
      <c r="AXX82" s="63"/>
      <c r="AXY82" s="63"/>
      <c r="AXZ82" s="63"/>
      <c r="AYA82" s="63"/>
      <c r="AYB82" s="63"/>
      <c r="AYC82" s="63"/>
      <c r="AYD82" s="63"/>
      <c r="AYE82" s="63"/>
      <c r="AYF82" s="63"/>
      <c r="AYG82" s="63"/>
      <c r="AYH82" s="63"/>
      <c r="AYI82" s="63"/>
      <c r="AYJ82" s="63"/>
      <c r="AYK82" s="63"/>
      <c r="AYL82" s="63"/>
      <c r="AYM82" s="63"/>
      <c r="AYN82" s="63"/>
      <c r="AYO82" s="63"/>
      <c r="AYP82" s="63"/>
      <c r="AYQ82" s="63"/>
      <c r="AYR82" s="63"/>
      <c r="AYS82" s="63"/>
      <c r="AYT82" s="63"/>
      <c r="AYU82" s="63"/>
      <c r="AYV82" s="63"/>
      <c r="AYW82" s="63"/>
      <c r="AYX82" s="63"/>
      <c r="AYY82" s="63"/>
      <c r="AYZ82" s="63"/>
      <c r="AZA82" s="63"/>
      <c r="AZB82" s="63"/>
      <c r="AZC82" s="63"/>
      <c r="AZD82" s="63"/>
      <c r="AZE82" s="63"/>
      <c r="AZF82" s="63"/>
      <c r="AZG82" s="63"/>
      <c r="AZH82" s="63"/>
      <c r="AZI82" s="63"/>
      <c r="AZJ82" s="63"/>
      <c r="AZK82" s="63"/>
      <c r="AZL82" s="63"/>
      <c r="AZM82" s="63"/>
      <c r="AZN82" s="63"/>
      <c r="AZO82" s="63"/>
      <c r="AZP82" s="63"/>
      <c r="AZQ82" s="63"/>
      <c r="AZR82" s="63"/>
      <c r="AZS82" s="63"/>
      <c r="AZT82" s="63"/>
      <c r="AZU82" s="63"/>
      <c r="AZV82" s="63"/>
      <c r="AZW82" s="63"/>
      <c r="AZX82" s="63"/>
      <c r="AZY82" s="63"/>
      <c r="AZZ82" s="63"/>
      <c r="BAA82" s="63"/>
      <c r="BAB82" s="63"/>
      <c r="BAC82" s="63"/>
      <c r="BAD82" s="63"/>
      <c r="BAE82" s="63"/>
      <c r="BAF82" s="63"/>
      <c r="BAG82" s="63"/>
      <c r="BAH82" s="63"/>
      <c r="BAI82" s="63"/>
      <c r="BAJ82" s="63"/>
      <c r="BAK82" s="63"/>
      <c r="BAL82" s="63"/>
      <c r="BAM82" s="63"/>
      <c r="BAN82" s="63"/>
      <c r="BAO82" s="63"/>
      <c r="BAP82" s="63"/>
      <c r="BAQ82" s="63"/>
      <c r="BAR82" s="63"/>
      <c r="BAS82" s="63"/>
      <c r="BAT82" s="63"/>
      <c r="BAU82" s="63"/>
      <c r="BAV82" s="63"/>
      <c r="BAW82" s="63"/>
      <c r="BAX82" s="63"/>
      <c r="BAY82" s="63"/>
      <c r="BAZ82" s="63"/>
      <c r="BBA82" s="63"/>
      <c r="BBB82" s="63"/>
      <c r="BBC82" s="63"/>
      <c r="BBD82" s="63"/>
      <c r="BBE82" s="63"/>
      <c r="BBF82" s="63"/>
      <c r="BBG82" s="63"/>
      <c r="BBH82" s="63"/>
      <c r="BBI82" s="63"/>
      <c r="BBJ82" s="63"/>
      <c r="BBK82" s="63"/>
      <c r="BBL82" s="63"/>
      <c r="BBM82" s="63"/>
      <c r="BBN82" s="63"/>
      <c r="BBO82" s="63"/>
      <c r="BBP82" s="63"/>
      <c r="BBQ82" s="63"/>
      <c r="BBR82" s="63"/>
      <c r="BBS82" s="63"/>
      <c r="BBT82" s="63"/>
      <c r="BBU82" s="63"/>
      <c r="BBV82" s="63"/>
      <c r="BBW82" s="63"/>
      <c r="BBX82" s="63"/>
      <c r="BBY82" s="63"/>
      <c r="BBZ82" s="63"/>
      <c r="BCA82" s="63"/>
      <c r="BCB82" s="63"/>
      <c r="BCC82" s="63"/>
      <c r="BCD82" s="63"/>
      <c r="BCE82" s="63"/>
      <c r="BCF82" s="63"/>
      <c r="BCG82" s="63"/>
      <c r="BCH82" s="63"/>
      <c r="BCI82" s="63"/>
      <c r="BCJ82" s="63"/>
      <c r="BCK82" s="63"/>
      <c r="BCL82" s="63"/>
      <c r="BCM82" s="63"/>
      <c r="BCN82" s="63"/>
      <c r="BCO82" s="63"/>
      <c r="BCP82" s="63"/>
      <c r="BCQ82" s="63"/>
      <c r="BCR82" s="63"/>
      <c r="BCS82" s="63"/>
      <c r="BCT82" s="63"/>
      <c r="BCU82" s="63"/>
      <c r="BCV82" s="63"/>
      <c r="BCW82" s="63"/>
      <c r="BCX82" s="63"/>
      <c r="BCY82" s="63"/>
      <c r="BCZ82" s="63"/>
      <c r="BDA82" s="63"/>
      <c r="BDB82" s="63"/>
      <c r="BDC82" s="63"/>
      <c r="BDD82" s="63"/>
      <c r="BDE82" s="63"/>
      <c r="BDF82" s="63"/>
      <c r="BDG82" s="63"/>
      <c r="BDH82" s="63"/>
      <c r="BDI82" s="63"/>
      <c r="BDJ82" s="63"/>
      <c r="BDK82" s="63"/>
      <c r="BDL82" s="63"/>
      <c r="BDM82" s="63"/>
      <c r="BDN82" s="63"/>
      <c r="BDO82" s="63"/>
      <c r="BDP82" s="63"/>
      <c r="BDQ82" s="63"/>
      <c r="BDR82" s="63"/>
      <c r="BDS82" s="63"/>
      <c r="BDT82" s="63"/>
      <c r="BDU82" s="63"/>
      <c r="BDV82" s="63"/>
      <c r="BDW82" s="63"/>
      <c r="BDX82" s="63"/>
      <c r="BDY82" s="63"/>
      <c r="BDZ82" s="63"/>
      <c r="BEA82" s="63"/>
      <c r="BEB82" s="63"/>
      <c r="BEC82" s="63"/>
      <c r="BED82" s="63"/>
      <c r="BEE82" s="63"/>
      <c r="BEF82" s="63"/>
      <c r="BEG82" s="63"/>
      <c r="BEH82" s="63"/>
      <c r="BEI82" s="63"/>
      <c r="BEJ82" s="63"/>
      <c r="BEK82" s="63"/>
      <c r="BEL82" s="63"/>
      <c r="BEM82" s="63"/>
      <c r="BEN82" s="63"/>
      <c r="BEO82" s="63"/>
      <c r="BEP82" s="63"/>
      <c r="BEQ82" s="63"/>
      <c r="BER82" s="63"/>
      <c r="BES82" s="63"/>
      <c r="BET82" s="63"/>
      <c r="BEU82" s="63"/>
      <c r="BEV82" s="63"/>
      <c r="BEW82" s="63"/>
      <c r="BEX82" s="63"/>
      <c r="BEY82" s="63"/>
      <c r="BEZ82" s="63"/>
      <c r="BFA82" s="63"/>
      <c r="BFB82" s="63"/>
      <c r="BFC82" s="63"/>
      <c r="BFD82" s="63"/>
      <c r="BFE82" s="63"/>
      <c r="BFF82" s="63"/>
      <c r="BFG82" s="63"/>
      <c r="BFH82" s="63"/>
      <c r="BFI82" s="63"/>
      <c r="BFJ82" s="63"/>
      <c r="BFK82" s="63"/>
      <c r="BFL82" s="63"/>
      <c r="BFM82" s="63"/>
      <c r="BFN82" s="63"/>
      <c r="BFO82" s="63"/>
      <c r="BFP82" s="63"/>
      <c r="BFQ82" s="63"/>
      <c r="BFR82" s="63"/>
      <c r="BFS82" s="63"/>
      <c r="BFT82" s="63"/>
      <c r="BFU82" s="63"/>
      <c r="BFV82" s="63"/>
      <c r="BFW82" s="63"/>
      <c r="BFX82" s="63"/>
      <c r="BFY82" s="63"/>
      <c r="BFZ82" s="63"/>
      <c r="BGA82" s="63"/>
      <c r="BGB82" s="63"/>
      <c r="BGC82" s="63"/>
      <c r="BGD82" s="63"/>
      <c r="BGE82" s="63"/>
      <c r="BGF82" s="63"/>
      <c r="BGG82" s="63"/>
      <c r="BGH82" s="63"/>
      <c r="BGI82" s="63"/>
      <c r="BGJ82" s="63"/>
      <c r="BGK82" s="63"/>
      <c r="BGL82" s="63"/>
      <c r="BGM82" s="63"/>
      <c r="BGN82" s="63"/>
      <c r="BGO82" s="63"/>
      <c r="BGP82" s="63"/>
      <c r="BGQ82" s="63"/>
      <c r="BGR82" s="63"/>
      <c r="BGS82" s="63"/>
      <c r="BGT82" s="63"/>
      <c r="BGU82" s="63"/>
      <c r="BGV82" s="63"/>
      <c r="BGW82" s="63"/>
      <c r="BGX82" s="63"/>
      <c r="BGY82" s="63"/>
      <c r="BGZ82" s="63"/>
      <c r="BHA82" s="63"/>
      <c r="BHB82" s="63"/>
      <c r="BHC82" s="63"/>
      <c r="BHD82" s="63"/>
      <c r="BHE82" s="63"/>
      <c r="BHF82" s="63"/>
      <c r="BHG82" s="63"/>
      <c r="BHH82" s="63"/>
      <c r="BHI82" s="63"/>
      <c r="BHJ82" s="63"/>
      <c r="BHK82" s="63"/>
      <c r="BHL82" s="63"/>
      <c r="BHM82" s="63"/>
      <c r="BHN82" s="63"/>
      <c r="BHO82" s="63"/>
      <c r="BHP82" s="63"/>
      <c r="BHQ82" s="63"/>
      <c r="BHR82" s="63"/>
      <c r="BHS82" s="63"/>
      <c r="BHT82" s="63"/>
      <c r="BHU82" s="63"/>
      <c r="BHV82" s="63"/>
      <c r="BHW82" s="63"/>
      <c r="BHX82" s="63"/>
      <c r="BHY82" s="63"/>
      <c r="BHZ82" s="63"/>
      <c r="BIA82" s="63"/>
      <c r="BIB82" s="63"/>
      <c r="BIC82" s="63"/>
      <c r="BID82" s="63"/>
      <c r="BIE82" s="63"/>
      <c r="BIF82" s="63"/>
      <c r="BIG82" s="63"/>
      <c r="BIH82" s="63"/>
      <c r="BII82" s="63"/>
      <c r="BIJ82" s="63"/>
      <c r="BIK82" s="63"/>
      <c r="BIL82" s="63"/>
      <c r="BIM82" s="63"/>
      <c r="BIN82" s="63"/>
      <c r="BIO82" s="63"/>
      <c r="BIP82" s="63"/>
      <c r="BIQ82" s="63"/>
      <c r="BIR82" s="63"/>
      <c r="BIS82" s="63"/>
      <c r="BIT82" s="63"/>
      <c r="BIU82" s="63"/>
      <c r="BIV82" s="63"/>
      <c r="BIW82" s="63"/>
      <c r="BIX82" s="63"/>
      <c r="BIY82" s="63"/>
      <c r="BIZ82" s="63"/>
      <c r="BJA82" s="63"/>
      <c r="BJB82" s="63"/>
      <c r="BJC82" s="63"/>
      <c r="BJD82" s="63"/>
      <c r="BJE82" s="63"/>
      <c r="BJF82" s="63"/>
      <c r="BJG82" s="63"/>
      <c r="BJH82" s="63"/>
      <c r="BJI82" s="63"/>
      <c r="BJJ82" s="63"/>
      <c r="BJK82" s="63"/>
      <c r="BJL82" s="63"/>
      <c r="BJM82" s="63"/>
      <c r="BJN82" s="63"/>
      <c r="BJO82" s="63"/>
      <c r="BJP82" s="63"/>
      <c r="BJQ82" s="63"/>
      <c r="BJR82" s="63"/>
      <c r="BJS82" s="63"/>
      <c r="BJT82" s="63"/>
      <c r="BJU82" s="63"/>
      <c r="BJV82" s="63"/>
      <c r="BJW82" s="63"/>
      <c r="BJX82" s="63"/>
      <c r="BJY82" s="63"/>
      <c r="BJZ82" s="63"/>
      <c r="BKA82" s="63"/>
      <c r="BKB82" s="63"/>
      <c r="BKC82" s="63"/>
      <c r="BKD82" s="63"/>
      <c r="BKE82" s="63"/>
      <c r="BKF82" s="63"/>
      <c r="BKG82" s="63"/>
      <c r="BKH82" s="63"/>
      <c r="BKI82" s="63"/>
      <c r="BKJ82" s="63"/>
      <c r="BKK82" s="63"/>
      <c r="BKL82" s="63"/>
      <c r="BKM82" s="63"/>
      <c r="BKN82" s="63"/>
      <c r="BKO82" s="63"/>
      <c r="BKP82" s="63"/>
      <c r="BKQ82" s="63"/>
      <c r="BKR82" s="63"/>
      <c r="BKS82" s="63"/>
      <c r="BKT82" s="63"/>
      <c r="BKU82" s="63"/>
      <c r="BKV82" s="63"/>
      <c r="BKW82" s="63"/>
      <c r="BKX82" s="63"/>
      <c r="BKY82" s="63"/>
      <c r="BKZ82" s="63"/>
      <c r="BLA82" s="63"/>
      <c r="BLB82" s="63"/>
      <c r="BLC82" s="63"/>
      <c r="BLD82" s="63"/>
      <c r="BLE82" s="63"/>
      <c r="BLF82" s="63"/>
      <c r="BLG82" s="63"/>
      <c r="BLH82" s="63"/>
      <c r="BLI82" s="63"/>
      <c r="BLJ82" s="63"/>
      <c r="BLK82" s="63"/>
      <c r="BLL82" s="63"/>
      <c r="BLM82" s="63"/>
      <c r="BLN82" s="63"/>
      <c r="BLO82" s="63"/>
      <c r="BLP82" s="63"/>
      <c r="BLQ82" s="63"/>
      <c r="BLR82" s="63"/>
      <c r="BLS82" s="63"/>
      <c r="BLT82" s="63"/>
      <c r="BLU82" s="63"/>
      <c r="BLV82" s="63"/>
      <c r="BLW82" s="63"/>
      <c r="BLX82" s="63"/>
      <c r="BLY82" s="63"/>
      <c r="BLZ82" s="63"/>
      <c r="BMA82" s="63"/>
      <c r="BMB82" s="63"/>
      <c r="BMC82" s="63"/>
      <c r="BMD82" s="63"/>
      <c r="BME82" s="63"/>
    </row>
    <row r="83" spans="1:1695" s="1" customFormat="1" ht="15" hidden="1" customHeight="1" x14ac:dyDescent="0.25">
      <c r="A83" s="107" t="s">
        <v>276</v>
      </c>
      <c r="B83" s="119" t="e">
        <f>VLOOKUP(A83,'Tirantes - Executados'!$A$8:$M$404,10,FALSE)</f>
        <v>#N/A</v>
      </c>
      <c r="C83" s="133" t="e">
        <f>VLOOKUP(A83,'Tirantes - Executados'!$A$1:$M$405,17,FALSE)</f>
        <v>#N/A</v>
      </c>
      <c r="D83" s="122" t="e">
        <f>VLOOKUP(A83,'Tirantes - Executados'!$A$8:$M$404,18,FALSE)</f>
        <v>#N/A</v>
      </c>
      <c r="E83" s="133" t="e">
        <f>VLOOKUP(A83,'Tirantes - Executados'!$A$1:$M$405,19,FALSE)</f>
        <v>#N/A</v>
      </c>
      <c r="F83" s="122" t="e">
        <f>VLOOKUP(A83,'Tirantes - Executados'!$A$8:$M$404,20,FALSE)</f>
        <v>#N/A</v>
      </c>
      <c r="G83" s="133" t="e">
        <f>VLOOKUP(A83,'Tirantes - Executados'!$A$1:$M$405,21,FALSE)</f>
        <v>#N/A</v>
      </c>
      <c r="H83" s="122" t="e">
        <f>VLOOKUP(A83,'Tirantes - Executados'!$A$8:$M$404,22,FALSE)</f>
        <v>#N/A</v>
      </c>
      <c r="I83" s="133" t="e">
        <f>VLOOKUP(A83,'Tirantes - Executados'!$A$1:$M$405,23,FALSE)</f>
        <v>#N/A</v>
      </c>
      <c r="J83" s="122" t="e">
        <f>VLOOKUP(A83,'Tirantes - Executados'!$A$8:$M$404,24,FALSE)</f>
        <v>#N/A</v>
      </c>
      <c r="K83" s="108" t="e">
        <f>VLOOKUP(A83,'Tirantes - Executados'!$A$8:$M$404,11,FALSE)</f>
        <v>#N/A</v>
      </c>
      <c r="L83" s="133" t="e">
        <f>VLOOKUP(A83,'Tirantes - Executados'!$A$1:$M$405,28,FALSE)</f>
        <v>#N/A</v>
      </c>
      <c r="M83" s="122" t="e">
        <f>VLOOKUP(A83,'Tirantes - Executados'!$A$8:$M$404,29,FALSE)</f>
        <v>#N/A</v>
      </c>
      <c r="N83" s="133" t="e">
        <f>VLOOKUP(A83,'Tirantes - Executados'!$A$1:$M$405,30,FALSE)</f>
        <v>#N/A</v>
      </c>
      <c r="O83" s="122" t="e">
        <f>VLOOKUP(A83,'Tirantes - Executados'!$A$8:$M$404,31,FALSE)</f>
        <v>#N/A</v>
      </c>
      <c r="P83" s="133" t="e">
        <f>VLOOKUP(A83,'Tirantes - Executados'!$A$1:$M$405,32,FALSE)</f>
        <v>#N/A</v>
      </c>
      <c r="Q83" s="122" t="e">
        <f>VLOOKUP(A83,'Tirantes - Executados'!$A$8:$M$404,33,FALSE)</f>
        <v>#N/A</v>
      </c>
      <c r="R83" s="133" t="e">
        <f>VLOOKUP(A83,'Tirantes - Executados'!$A$1:$M$405,34,FALSE)</f>
        <v>#N/A</v>
      </c>
      <c r="S83" s="122" t="e">
        <f>VLOOKUP(A83,'Tirantes - Executados'!$A$8:$M$404,35,FALSE)</f>
        <v>#N/A</v>
      </c>
      <c r="T83" s="108" t="e">
        <f>VLOOKUP(A83,'Tirantes - Executados'!$A$8:$M$404,12,FALSE)</f>
        <v>#N/A</v>
      </c>
      <c r="U83" s="133" t="e">
        <f>VLOOKUP(A83,'Tirantes - Executados'!$A$1:$M$405,39,FALSE)</f>
        <v>#N/A</v>
      </c>
      <c r="V83" s="122" t="e">
        <f>VLOOKUP(A83,'Tirantes - Executados'!$A$8:$M$404,40,FALSE)</f>
        <v>#N/A</v>
      </c>
      <c r="W83" s="133" t="e">
        <f>VLOOKUP(A83,'Tirantes - Executados'!$A$1:$M$405,41,FALSE)</f>
        <v>#N/A</v>
      </c>
      <c r="X83" s="122" t="e">
        <f>VLOOKUP(A83,'Tirantes - Executados'!$A$8:$M$404,42,FALSE)</f>
        <v>#N/A</v>
      </c>
      <c r="Y83" s="133" t="e">
        <f>VLOOKUP(A83,'Tirantes - Executados'!$A$1:$M$405,43,FALSE)</f>
        <v>#N/A</v>
      </c>
      <c r="Z83" s="122" t="e">
        <f>VLOOKUP(A83,'Tirantes - Executados'!$A$8:$M$404,44,FALSE)</f>
        <v>#N/A</v>
      </c>
      <c r="AA83" s="133" t="e">
        <f>VLOOKUP(A83,'Tirantes - Executados'!$A$1:$M$405,45,FALSE)</f>
        <v>#N/A</v>
      </c>
      <c r="AB83" s="132" t="e">
        <f>VLOOKUP(A83,'Tirantes - Executados'!$A$8:$M$404,46,FALSE)</f>
        <v>#N/A</v>
      </c>
      <c r="AC83" s="99" t="s">
        <v>300</v>
      </c>
      <c r="AD83" s="109" t="e">
        <f>VLOOKUP(A83,'Tirantes - Executados'!$A$8:$M$404,14,FALSE)</f>
        <v>#N/A</v>
      </c>
      <c r="AE83" s="63"/>
      <c r="AF83" s="118" t="e">
        <f>VLOOKUP(A83,'Tirantes - Executados'!$A$1:$M$569,13,FALSE)</f>
        <v>#N/A</v>
      </c>
      <c r="AG83" s="63"/>
      <c r="AH83" s="63"/>
      <c r="AI83" s="230" t="e">
        <f>VLOOKUP(A83,'Tirantes - Executados'!$A$7:$M$404,50)</f>
        <v>#REF!</v>
      </c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  <c r="JI83" s="63"/>
      <c r="JJ83" s="63"/>
      <c r="JK83" s="63"/>
      <c r="JL83" s="63"/>
      <c r="JM83" s="63"/>
      <c r="JN83" s="63"/>
      <c r="JO83" s="63"/>
      <c r="JP83" s="63"/>
      <c r="JQ83" s="63"/>
      <c r="JR83" s="63"/>
      <c r="JS83" s="63"/>
      <c r="JT83" s="63"/>
      <c r="JU83" s="63"/>
      <c r="JV83" s="63"/>
      <c r="JW83" s="63"/>
      <c r="JX83" s="63"/>
      <c r="JY83" s="63"/>
      <c r="JZ83" s="63"/>
      <c r="KA83" s="63"/>
      <c r="KB83" s="63"/>
      <c r="KC83" s="63"/>
      <c r="KD83" s="63"/>
      <c r="KE83" s="63"/>
      <c r="KF83" s="63"/>
      <c r="KG83" s="63"/>
      <c r="KH83" s="63"/>
      <c r="KI83" s="63"/>
      <c r="KJ83" s="63"/>
      <c r="KK83" s="63"/>
      <c r="KL83" s="63"/>
      <c r="KM83" s="63"/>
      <c r="KN83" s="63"/>
      <c r="KO83" s="63"/>
      <c r="KP83" s="63"/>
      <c r="KQ83" s="63"/>
      <c r="KR83" s="63"/>
      <c r="KS83" s="63"/>
      <c r="KT83" s="63"/>
      <c r="KU83" s="63"/>
      <c r="KV83" s="63"/>
      <c r="KW83" s="63"/>
      <c r="KX83" s="63"/>
      <c r="KY83" s="63"/>
      <c r="KZ83" s="63"/>
      <c r="LA83" s="63"/>
      <c r="LB83" s="63"/>
      <c r="LC83" s="63"/>
      <c r="LD83" s="63"/>
      <c r="LE83" s="63"/>
      <c r="LF83" s="63"/>
      <c r="LG83" s="63"/>
      <c r="LH83" s="63"/>
      <c r="LI83" s="63"/>
      <c r="LJ83" s="63"/>
      <c r="LK83" s="63"/>
      <c r="LL83" s="63"/>
      <c r="LM83" s="63"/>
      <c r="LN83" s="63"/>
      <c r="LO83" s="63"/>
      <c r="LP83" s="63"/>
      <c r="LQ83" s="63"/>
      <c r="LR83" s="63"/>
      <c r="LS83" s="63"/>
      <c r="LT83" s="63"/>
      <c r="LU83" s="63"/>
      <c r="LV83" s="63"/>
      <c r="LW83" s="63"/>
      <c r="LX83" s="63"/>
      <c r="LY83" s="63"/>
      <c r="LZ83" s="63"/>
      <c r="MA83" s="63"/>
      <c r="MB83" s="63"/>
      <c r="MC83" s="63"/>
      <c r="MD83" s="63"/>
      <c r="ME83" s="63"/>
      <c r="MF83" s="63"/>
      <c r="MG83" s="63"/>
      <c r="MH83" s="63"/>
      <c r="MI83" s="63"/>
      <c r="MJ83" s="63"/>
      <c r="MK83" s="63"/>
      <c r="ML83" s="63"/>
      <c r="MM83" s="63"/>
      <c r="MN83" s="63"/>
      <c r="MO83" s="63"/>
      <c r="MP83" s="63"/>
      <c r="MQ83" s="63"/>
      <c r="MR83" s="63"/>
      <c r="MS83" s="63"/>
      <c r="MT83" s="63"/>
      <c r="MU83" s="63"/>
      <c r="MV83" s="63"/>
      <c r="MW83" s="63"/>
      <c r="MX83" s="63"/>
      <c r="MY83" s="63"/>
      <c r="MZ83" s="63"/>
      <c r="NA83" s="63"/>
      <c r="NB83" s="63"/>
      <c r="NC83" s="63"/>
      <c r="ND83" s="63"/>
      <c r="NE83" s="63"/>
      <c r="NF83" s="63"/>
      <c r="NG83" s="63"/>
      <c r="NH83" s="63"/>
      <c r="NI83" s="63"/>
      <c r="NJ83" s="63"/>
      <c r="NK83" s="63"/>
      <c r="NL83" s="63"/>
      <c r="NM83" s="63"/>
      <c r="NN83" s="63"/>
      <c r="NO83" s="63"/>
      <c r="NP83" s="63"/>
      <c r="NQ83" s="63"/>
      <c r="NR83" s="63"/>
      <c r="NS83" s="63"/>
      <c r="NT83" s="63"/>
      <c r="NU83" s="63"/>
      <c r="NV83" s="63"/>
      <c r="NW83" s="63"/>
      <c r="NX83" s="63"/>
      <c r="NY83" s="63"/>
      <c r="NZ83" s="63"/>
      <c r="OA83" s="63"/>
      <c r="OB83" s="63"/>
      <c r="OC83" s="63"/>
      <c r="OD83" s="63"/>
      <c r="OE83" s="63"/>
      <c r="OF83" s="63"/>
      <c r="OG83" s="63"/>
      <c r="OH83" s="63"/>
      <c r="OI83" s="63"/>
      <c r="OJ83" s="63"/>
      <c r="OK83" s="63"/>
      <c r="OL83" s="63"/>
      <c r="OM83" s="63"/>
      <c r="ON83" s="63"/>
      <c r="OO83" s="63"/>
      <c r="OP83" s="63"/>
      <c r="OQ83" s="63"/>
      <c r="OR83" s="63"/>
      <c r="OS83" s="63"/>
      <c r="OT83" s="63"/>
      <c r="OU83" s="63"/>
      <c r="OV83" s="63"/>
      <c r="OW83" s="63"/>
      <c r="OX83" s="63"/>
      <c r="OY83" s="63"/>
      <c r="OZ83" s="63"/>
      <c r="PA83" s="63"/>
      <c r="PB83" s="63"/>
      <c r="PC83" s="63"/>
      <c r="PD83" s="63"/>
      <c r="PE83" s="63"/>
      <c r="PF83" s="63"/>
      <c r="PG83" s="63"/>
      <c r="PH83" s="63"/>
      <c r="PI83" s="63"/>
      <c r="PJ83" s="63"/>
      <c r="PK83" s="63"/>
      <c r="PL83" s="63"/>
      <c r="PM83" s="63"/>
      <c r="PN83" s="63"/>
      <c r="PO83" s="63"/>
      <c r="PP83" s="63"/>
      <c r="PQ83" s="63"/>
      <c r="PR83" s="63"/>
      <c r="PS83" s="63"/>
      <c r="PT83" s="63"/>
      <c r="PU83" s="63"/>
      <c r="PV83" s="63"/>
      <c r="PW83" s="63"/>
      <c r="PX83" s="63"/>
      <c r="PY83" s="63"/>
      <c r="PZ83" s="63"/>
      <c r="QA83" s="63"/>
      <c r="QB83" s="63"/>
      <c r="QC83" s="63"/>
      <c r="QD83" s="63"/>
      <c r="QE83" s="63"/>
      <c r="QF83" s="63"/>
      <c r="QG83" s="63"/>
      <c r="QH83" s="63"/>
      <c r="QI83" s="63"/>
      <c r="QJ83" s="63"/>
      <c r="QK83" s="63"/>
      <c r="QL83" s="63"/>
      <c r="QM83" s="63"/>
      <c r="QN83" s="63"/>
      <c r="QO83" s="63"/>
      <c r="QP83" s="63"/>
      <c r="QQ83" s="63"/>
      <c r="QR83" s="63"/>
      <c r="QS83" s="63"/>
      <c r="QT83" s="63"/>
      <c r="QU83" s="63"/>
      <c r="QV83" s="63"/>
      <c r="QW83" s="63"/>
      <c r="QX83" s="63"/>
      <c r="QY83" s="63"/>
      <c r="QZ83" s="63"/>
      <c r="RA83" s="63"/>
      <c r="RB83" s="63"/>
      <c r="RC83" s="63"/>
      <c r="RD83" s="63"/>
      <c r="RE83" s="63"/>
      <c r="RF83" s="63"/>
      <c r="RG83" s="63"/>
      <c r="RH83" s="63"/>
      <c r="RI83" s="63"/>
      <c r="RJ83" s="63"/>
      <c r="RK83" s="63"/>
      <c r="RL83" s="63"/>
      <c r="RM83" s="63"/>
      <c r="RN83" s="63"/>
      <c r="RO83" s="63"/>
      <c r="RP83" s="63"/>
      <c r="RQ83" s="63"/>
      <c r="RR83" s="63"/>
      <c r="RS83" s="63"/>
      <c r="RT83" s="63"/>
      <c r="RU83" s="63"/>
      <c r="RV83" s="63"/>
      <c r="RW83" s="63"/>
      <c r="RX83" s="63"/>
      <c r="RY83" s="63"/>
      <c r="RZ83" s="63"/>
      <c r="SA83" s="63"/>
      <c r="SB83" s="63"/>
      <c r="SC83" s="63"/>
      <c r="SD83" s="63"/>
      <c r="SE83" s="63"/>
      <c r="SF83" s="63"/>
      <c r="SG83" s="63"/>
      <c r="SH83" s="63"/>
      <c r="SI83" s="63"/>
      <c r="SJ83" s="63"/>
      <c r="SK83" s="63"/>
      <c r="SL83" s="63"/>
      <c r="SM83" s="63"/>
      <c r="SN83" s="63"/>
      <c r="SO83" s="63"/>
      <c r="SP83" s="63"/>
      <c r="SQ83" s="63"/>
      <c r="SR83" s="63"/>
      <c r="SS83" s="63"/>
      <c r="ST83" s="63"/>
      <c r="SU83" s="63"/>
      <c r="SV83" s="63"/>
      <c r="SW83" s="63"/>
      <c r="SX83" s="63"/>
      <c r="SY83" s="63"/>
      <c r="SZ83" s="63"/>
      <c r="TA83" s="63"/>
      <c r="TB83" s="63"/>
      <c r="TC83" s="63"/>
      <c r="TD83" s="63"/>
      <c r="TE83" s="63"/>
      <c r="TF83" s="63"/>
      <c r="TG83" s="63"/>
      <c r="TH83" s="63"/>
      <c r="TI83" s="63"/>
      <c r="TJ83" s="63"/>
      <c r="TK83" s="63"/>
      <c r="TL83" s="63"/>
      <c r="TM83" s="63"/>
      <c r="TN83" s="63"/>
      <c r="TO83" s="63"/>
      <c r="TP83" s="63"/>
      <c r="TQ83" s="63"/>
      <c r="TR83" s="63"/>
      <c r="TS83" s="63"/>
      <c r="TT83" s="63"/>
      <c r="TU83" s="63"/>
      <c r="TV83" s="63"/>
      <c r="TW83" s="63"/>
      <c r="TX83" s="63"/>
      <c r="TY83" s="63"/>
      <c r="TZ83" s="63"/>
      <c r="UA83" s="63"/>
      <c r="UB83" s="63"/>
      <c r="UC83" s="63"/>
      <c r="UD83" s="63"/>
      <c r="UE83" s="63"/>
      <c r="UF83" s="63"/>
      <c r="UG83" s="63"/>
      <c r="UH83" s="63"/>
      <c r="UI83" s="63"/>
      <c r="UJ83" s="63"/>
      <c r="UK83" s="63"/>
      <c r="UL83" s="63"/>
      <c r="UM83" s="63"/>
      <c r="UN83" s="63"/>
      <c r="UO83" s="63"/>
      <c r="UP83" s="63"/>
      <c r="UQ83" s="63"/>
      <c r="UR83" s="63"/>
      <c r="US83" s="63"/>
      <c r="UT83" s="63"/>
      <c r="UU83" s="63"/>
      <c r="UV83" s="63"/>
      <c r="UW83" s="63"/>
      <c r="UX83" s="63"/>
      <c r="UY83" s="63"/>
      <c r="UZ83" s="63"/>
      <c r="VA83" s="63"/>
      <c r="VB83" s="63"/>
      <c r="VC83" s="63"/>
      <c r="VD83" s="63"/>
      <c r="VE83" s="63"/>
      <c r="VF83" s="63"/>
      <c r="VG83" s="63"/>
      <c r="VH83" s="63"/>
      <c r="VI83" s="63"/>
      <c r="VJ83" s="63"/>
      <c r="VK83" s="63"/>
      <c r="VL83" s="63"/>
      <c r="VM83" s="63"/>
      <c r="VN83" s="63"/>
      <c r="VO83" s="63"/>
      <c r="VP83" s="63"/>
      <c r="VQ83" s="63"/>
      <c r="VR83" s="63"/>
      <c r="VS83" s="63"/>
      <c r="VT83" s="63"/>
      <c r="VU83" s="63"/>
      <c r="VV83" s="63"/>
      <c r="VW83" s="63"/>
      <c r="VX83" s="63"/>
      <c r="VY83" s="63"/>
      <c r="VZ83" s="63"/>
      <c r="WA83" s="63"/>
      <c r="WB83" s="63"/>
      <c r="WC83" s="63"/>
      <c r="WD83" s="63"/>
      <c r="WE83" s="63"/>
      <c r="WF83" s="63"/>
      <c r="WG83" s="63"/>
      <c r="WH83" s="63"/>
      <c r="WI83" s="63"/>
      <c r="WJ83" s="63"/>
      <c r="WK83" s="63"/>
      <c r="WL83" s="63"/>
      <c r="WM83" s="63"/>
      <c r="WN83" s="63"/>
      <c r="WO83" s="63"/>
      <c r="WP83" s="63"/>
      <c r="WQ83" s="63"/>
      <c r="WR83" s="63"/>
      <c r="WS83" s="63"/>
      <c r="WT83" s="63"/>
      <c r="WU83" s="63"/>
      <c r="WV83" s="63"/>
      <c r="WW83" s="63"/>
      <c r="WX83" s="63"/>
      <c r="WY83" s="63"/>
      <c r="WZ83" s="63"/>
      <c r="XA83" s="63"/>
      <c r="XB83" s="63"/>
      <c r="XC83" s="63"/>
      <c r="XD83" s="63"/>
      <c r="XE83" s="63"/>
      <c r="XF83" s="63"/>
      <c r="XG83" s="63"/>
      <c r="XH83" s="63"/>
      <c r="XI83" s="63"/>
      <c r="XJ83" s="63"/>
      <c r="XK83" s="63"/>
      <c r="XL83" s="63"/>
      <c r="XM83" s="63"/>
      <c r="XN83" s="63"/>
      <c r="XO83" s="63"/>
      <c r="XP83" s="63"/>
      <c r="XQ83" s="63"/>
      <c r="XR83" s="63"/>
      <c r="XS83" s="63"/>
      <c r="XT83" s="63"/>
      <c r="XU83" s="63"/>
      <c r="XV83" s="63"/>
      <c r="XW83" s="63"/>
      <c r="XX83" s="63"/>
      <c r="XY83" s="63"/>
      <c r="XZ83" s="63"/>
      <c r="YA83" s="63"/>
      <c r="YB83" s="63"/>
      <c r="YC83" s="63"/>
      <c r="YD83" s="63"/>
      <c r="YE83" s="63"/>
      <c r="YF83" s="63"/>
      <c r="YG83" s="63"/>
      <c r="YH83" s="63"/>
      <c r="YI83" s="63"/>
      <c r="YJ83" s="63"/>
      <c r="YK83" s="63"/>
      <c r="YL83" s="63"/>
      <c r="YM83" s="63"/>
      <c r="YN83" s="63"/>
      <c r="YO83" s="63"/>
      <c r="YP83" s="63"/>
      <c r="YQ83" s="63"/>
      <c r="YR83" s="63"/>
      <c r="YS83" s="63"/>
      <c r="YT83" s="63"/>
      <c r="YU83" s="63"/>
      <c r="YV83" s="63"/>
      <c r="YW83" s="63"/>
      <c r="YX83" s="63"/>
      <c r="YY83" s="63"/>
      <c r="YZ83" s="63"/>
      <c r="ZA83" s="63"/>
      <c r="ZB83" s="63"/>
      <c r="ZC83" s="63"/>
      <c r="ZD83" s="63"/>
      <c r="ZE83" s="63"/>
      <c r="ZF83" s="63"/>
      <c r="ZG83" s="63"/>
      <c r="ZH83" s="63"/>
      <c r="ZI83" s="63"/>
      <c r="ZJ83" s="63"/>
      <c r="ZK83" s="63"/>
      <c r="ZL83" s="63"/>
      <c r="ZM83" s="63"/>
      <c r="ZN83" s="63"/>
      <c r="ZO83" s="63"/>
      <c r="ZP83" s="63"/>
      <c r="ZQ83" s="63"/>
      <c r="ZR83" s="63"/>
      <c r="ZS83" s="63"/>
      <c r="ZT83" s="63"/>
      <c r="ZU83" s="63"/>
      <c r="ZV83" s="63"/>
      <c r="ZW83" s="63"/>
      <c r="ZX83" s="63"/>
      <c r="ZY83" s="63"/>
      <c r="ZZ83" s="63"/>
      <c r="AAA83" s="63"/>
      <c r="AAB83" s="63"/>
      <c r="AAC83" s="63"/>
      <c r="AAD83" s="63"/>
      <c r="AAE83" s="63"/>
      <c r="AAF83" s="63"/>
      <c r="AAG83" s="63"/>
      <c r="AAH83" s="63"/>
      <c r="AAI83" s="63"/>
      <c r="AAJ83" s="63"/>
      <c r="AAK83" s="63"/>
      <c r="AAL83" s="63"/>
      <c r="AAM83" s="63"/>
      <c r="AAN83" s="63"/>
      <c r="AAO83" s="63"/>
      <c r="AAP83" s="63"/>
      <c r="AAQ83" s="63"/>
      <c r="AAR83" s="63"/>
      <c r="AAS83" s="63"/>
      <c r="AAT83" s="63"/>
      <c r="AAU83" s="63"/>
      <c r="AAV83" s="63"/>
      <c r="AAW83" s="63"/>
      <c r="AAX83" s="63"/>
      <c r="AAY83" s="63"/>
      <c r="AAZ83" s="63"/>
      <c r="ABA83" s="63"/>
      <c r="ABB83" s="63"/>
      <c r="ABC83" s="63"/>
      <c r="ABD83" s="63"/>
      <c r="ABE83" s="63"/>
      <c r="ABF83" s="63"/>
      <c r="ABG83" s="63"/>
      <c r="ABH83" s="63"/>
      <c r="ABI83" s="63"/>
      <c r="ABJ83" s="63"/>
      <c r="ABK83" s="63"/>
      <c r="ABL83" s="63"/>
      <c r="ABM83" s="63"/>
      <c r="ABN83" s="63"/>
      <c r="ABO83" s="63"/>
      <c r="ABP83" s="63"/>
      <c r="ABQ83" s="63"/>
      <c r="ABR83" s="63"/>
      <c r="ABS83" s="63"/>
      <c r="ABT83" s="63"/>
      <c r="ABU83" s="63"/>
      <c r="ABV83" s="63"/>
      <c r="ABW83" s="63"/>
      <c r="ABX83" s="63"/>
      <c r="ABY83" s="63"/>
      <c r="ABZ83" s="63"/>
      <c r="ACA83" s="63"/>
      <c r="ACB83" s="63"/>
      <c r="ACC83" s="63"/>
      <c r="ACD83" s="63"/>
      <c r="ACE83" s="63"/>
      <c r="ACF83" s="63"/>
      <c r="ACG83" s="63"/>
      <c r="ACH83" s="63"/>
      <c r="ACI83" s="63"/>
      <c r="ACJ83" s="63"/>
      <c r="ACK83" s="63"/>
      <c r="ACL83" s="63"/>
      <c r="ACM83" s="63"/>
      <c r="ACN83" s="63"/>
      <c r="ACO83" s="63"/>
      <c r="ACP83" s="63"/>
      <c r="ACQ83" s="63"/>
      <c r="ACR83" s="63"/>
      <c r="ACS83" s="63"/>
      <c r="ACT83" s="63"/>
      <c r="ACU83" s="63"/>
      <c r="ACV83" s="63"/>
      <c r="ACW83" s="63"/>
      <c r="ACX83" s="63"/>
      <c r="ACY83" s="63"/>
      <c r="ACZ83" s="63"/>
      <c r="ADA83" s="63"/>
      <c r="ADB83" s="63"/>
      <c r="ADC83" s="63"/>
      <c r="ADD83" s="63"/>
      <c r="ADE83" s="63"/>
      <c r="ADF83" s="63"/>
      <c r="ADG83" s="63"/>
      <c r="ADH83" s="63"/>
      <c r="ADI83" s="63"/>
      <c r="ADJ83" s="63"/>
      <c r="ADK83" s="63"/>
      <c r="ADL83" s="63"/>
      <c r="ADM83" s="63"/>
      <c r="ADN83" s="63"/>
      <c r="ADO83" s="63"/>
      <c r="ADP83" s="63"/>
      <c r="ADQ83" s="63"/>
      <c r="ADR83" s="63"/>
      <c r="ADS83" s="63"/>
      <c r="ADT83" s="63"/>
      <c r="ADU83" s="63"/>
      <c r="ADV83" s="63"/>
      <c r="ADW83" s="63"/>
      <c r="ADX83" s="63"/>
      <c r="ADY83" s="63"/>
      <c r="ADZ83" s="63"/>
      <c r="AEA83" s="63"/>
      <c r="AEB83" s="63"/>
      <c r="AEC83" s="63"/>
      <c r="AED83" s="63"/>
      <c r="AEE83" s="63"/>
      <c r="AEF83" s="63"/>
      <c r="AEG83" s="63"/>
      <c r="AEH83" s="63"/>
      <c r="AEI83" s="63"/>
      <c r="AEJ83" s="63"/>
      <c r="AEK83" s="63"/>
      <c r="AEL83" s="63"/>
      <c r="AEM83" s="63"/>
      <c r="AEN83" s="63"/>
      <c r="AEO83" s="63"/>
      <c r="AEP83" s="63"/>
      <c r="AEQ83" s="63"/>
      <c r="AER83" s="63"/>
      <c r="AES83" s="63"/>
      <c r="AET83" s="63"/>
      <c r="AEU83" s="63"/>
      <c r="AEV83" s="63"/>
      <c r="AEW83" s="63"/>
      <c r="AEX83" s="63"/>
      <c r="AEY83" s="63"/>
      <c r="AEZ83" s="63"/>
      <c r="AFA83" s="63"/>
      <c r="AFB83" s="63"/>
      <c r="AFC83" s="63"/>
      <c r="AFD83" s="63"/>
      <c r="AFE83" s="63"/>
      <c r="AFF83" s="63"/>
      <c r="AFG83" s="63"/>
      <c r="AFH83" s="63"/>
      <c r="AFI83" s="63"/>
      <c r="AFJ83" s="63"/>
      <c r="AFK83" s="63"/>
      <c r="AFL83" s="63"/>
      <c r="AFM83" s="63"/>
      <c r="AFN83" s="63"/>
      <c r="AFO83" s="63"/>
      <c r="AFP83" s="63"/>
      <c r="AFQ83" s="63"/>
      <c r="AFR83" s="63"/>
      <c r="AFS83" s="63"/>
      <c r="AFT83" s="63"/>
      <c r="AFU83" s="63"/>
      <c r="AFV83" s="63"/>
      <c r="AFW83" s="63"/>
      <c r="AFX83" s="63"/>
      <c r="AFY83" s="63"/>
      <c r="AFZ83" s="63"/>
      <c r="AGA83" s="63"/>
      <c r="AGB83" s="63"/>
      <c r="AGC83" s="63"/>
      <c r="AGD83" s="63"/>
      <c r="AGE83" s="63"/>
      <c r="AGF83" s="63"/>
      <c r="AGG83" s="63"/>
      <c r="AGH83" s="63"/>
      <c r="AGI83" s="63"/>
      <c r="AGJ83" s="63"/>
      <c r="AGK83" s="63"/>
      <c r="AGL83" s="63"/>
      <c r="AGM83" s="63"/>
      <c r="AGN83" s="63"/>
      <c r="AGO83" s="63"/>
      <c r="AGP83" s="63"/>
      <c r="AGQ83" s="63"/>
      <c r="AGR83" s="63"/>
      <c r="AGS83" s="63"/>
      <c r="AGT83" s="63"/>
      <c r="AGU83" s="63"/>
      <c r="AGV83" s="63"/>
      <c r="AGW83" s="63"/>
      <c r="AGX83" s="63"/>
      <c r="AGY83" s="63"/>
      <c r="AGZ83" s="63"/>
      <c r="AHA83" s="63"/>
      <c r="AHB83" s="63"/>
      <c r="AHC83" s="63"/>
      <c r="AHD83" s="63"/>
      <c r="AHE83" s="63"/>
      <c r="AHF83" s="63"/>
      <c r="AHG83" s="63"/>
      <c r="AHH83" s="63"/>
      <c r="AHI83" s="63"/>
      <c r="AHJ83" s="63"/>
      <c r="AHK83" s="63"/>
      <c r="AHL83" s="63"/>
      <c r="AHM83" s="63"/>
      <c r="AHN83" s="63"/>
      <c r="AHO83" s="63"/>
      <c r="AHP83" s="63"/>
      <c r="AHQ83" s="63"/>
      <c r="AHR83" s="63"/>
      <c r="AHS83" s="63"/>
      <c r="AHT83" s="63"/>
      <c r="AHU83" s="63"/>
      <c r="AHV83" s="63"/>
      <c r="AHW83" s="63"/>
      <c r="AHX83" s="63"/>
      <c r="AHY83" s="63"/>
      <c r="AHZ83" s="63"/>
      <c r="AIA83" s="63"/>
      <c r="AIB83" s="63"/>
      <c r="AIC83" s="63"/>
      <c r="AID83" s="63"/>
      <c r="AIE83" s="63"/>
      <c r="AIF83" s="63"/>
      <c r="AIG83" s="63"/>
      <c r="AIH83" s="63"/>
      <c r="AII83" s="63"/>
      <c r="AIJ83" s="63"/>
      <c r="AIK83" s="63"/>
      <c r="AIL83" s="63"/>
      <c r="AIM83" s="63"/>
      <c r="AIN83" s="63"/>
      <c r="AIO83" s="63"/>
      <c r="AIP83" s="63"/>
      <c r="AIQ83" s="63"/>
      <c r="AIR83" s="63"/>
      <c r="AIS83" s="63"/>
      <c r="AIT83" s="63"/>
      <c r="AIU83" s="63"/>
      <c r="AIV83" s="63"/>
      <c r="AIW83" s="63"/>
      <c r="AIX83" s="63"/>
      <c r="AIY83" s="63"/>
      <c r="AIZ83" s="63"/>
      <c r="AJA83" s="63"/>
      <c r="AJB83" s="63"/>
      <c r="AJC83" s="63"/>
      <c r="AJD83" s="63"/>
      <c r="AJE83" s="63"/>
      <c r="AJF83" s="63"/>
      <c r="AJG83" s="63"/>
      <c r="AJH83" s="63"/>
      <c r="AJI83" s="63"/>
      <c r="AJJ83" s="63"/>
      <c r="AJK83" s="63"/>
      <c r="AJL83" s="63"/>
      <c r="AJM83" s="63"/>
      <c r="AJN83" s="63"/>
      <c r="AJO83" s="63"/>
      <c r="AJP83" s="63"/>
      <c r="AJQ83" s="63"/>
      <c r="AJR83" s="63"/>
      <c r="AJS83" s="63"/>
      <c r="AJT83" s="63"/>
      <c r="AJU83" s="63"/>
      <c r="AJV83" s="63"/>
      <c r="AJW83" s="63"/>
      <c r="AJX83" s="63"/>
      <c r="AJY83" s="63"/>
      <c r="AJZ83" s="63"/>
      <c r="AKA83" s="63"/>
      <c r="AKB83" s="63"/>
      <c r="AKC83" s="63"/>
      <c r="AKD83" s="63"/>
      <c r="AKE83" s="63"/>
      <c r="AKF83" s="63"/>
      <c r="AKG83" s="63"/>
      <c r="AKH83" s="63"/>
      <c r="AKI83" s="63"/>
      <c r="AKJ83" s="63"/>
      <c r="AKK83" s="63"/>
      <c r="AKL83" s="63"/>
      <c r="AKM83" s="63"/>
      <c r="AKN83" s="63"/>
      <c r="AKO83" s="63"/>
      <c r="AKP83" s="63"/>
      <c r="AKQ83" s="63"/>
      <c r="AKR83" s="63"/>
      <c r="AKS83" s="63"/>
      <c r="AKT83" s="63"/>
      <c r="AKU83" s="63"/>
      <c r="AKV83" s="63"/>
      <c r="AKW83" s="63"/>
      <c r="AKX83" s="63"/>
      <c r="AKY83" s="63"/>
      <c r="AKZ83" s="63"/>
      <c r="ALA83" s="63"/>
      <c r="ALB83" s="63"/>
      <c r="ALC83" s="63"/>
      <c r="ALD83" s="63"/>
      <c r="ALE83" s="63"/>
      <c r="ALF83" s="63"/>
      <c r="ALG83" s="63"/>
      <c r="ALH83" s="63"/>
      <c r="ALI83" s="63"/>
      <c r="ALJ83" s="63"/>
      <c r="ALK83" s="63"/>
      <c r="ALL83" s="63"/>
      <c r="ALM83" s="63"/>
      <c r="ALN83" s="63"/>
      <c r="ALO83" s="63"/>
      <c r="ALP83" s="63"/>
      <c r="ALQ83" s="63"/>
      <c r="ALR83" s="63"/>
      <c r="ALS83" s="63"/>
      <c r="ALT83" s="63"/>
      <c r="ALU83" s="63"/>
      <c r="ALV83" s="63"/>
      <c r="ALW83" s="63"/>
      <c r="ALX83" s="63"/>
      <c r="ALY83" s="63"/>
      <c r="ALZ83" s="63"/>
      <c r="AMA83" s="63"/>
      <c r="AMB83" s="63"/>
      <c r="AMC83" s="63"/>
      <c r="AMD83" s="63"/>
      <c r="AME83" s="63"/>
      <c r="AMF83" s="63"/>
      <c r="AMG83" s="63"/>
      <c r="AMH83" s="63"/>
      <c r="AMI83" s="63"/>
      <c r="AMJ83" s="63"/>
      <c r="AMK83" s="63"/>
      <c r="AML83" s="63"/>
      <c r="AMM83" s="63"/>
      <c r="AMN83" s="63"/>
      <c r="AMO83" s="63"/>
      <c r="AMP83" s="63"/>
      <c r="AMQ83" s="63"/>
      <c r="AMR83" s="63"/>
      <c r="AMS83" s="63"/>
      <c r="AMT83" s="63"/>
      <c r="AMU83" s="63"/>
      <c r="AMV83" s="63"/>
      <c r="AMW83" s="63"/>
      <c r="AMX83" s="63"/>
      <c r="AMY83" s="63"/>
      <c r="AMZ83" s="63"/>
      <c r="ANA83" s="63"/>
      <c r="ANB83" s="63"/>
      <c r="ANC83" s="63"/>
      <c r="AND83" s="63"/>
      <c r="ANE83" s="63"/>
      <c r="ANF83" s="63"/>
      <c r="ANG83" s="63"/>
      <c r="ANH83" s="63"/>
      <c r="ANI83" s="63"/>
      <c r="ANJ83" s="63"/>
      <c r="ANK83" s="63"/>
      <c r="ANL83" s="63"/>
      <c r="ANM83" s="63"/>
      <c r="ANN83" s="63"/>
      <c r="ANO83" s="63"/>
      <c r="ANP83" s="63"/>
      <c r="ANQ83" s="63"/>
      <c r="ANR83" s="63"/>
      <c r="ANS83" s="63"/>
      <c r="ANT83" s="63"/>
      <c r="ANU83" s="63"/>
      <c r="ANV83" s="63"/>
      <c r="ANW83" s="63"/>
      <c r="ANX83" s="63"/>
      <c r="ANY83" s="63"/>
      <c r="ANZ83" s="63"/>
      <c r="AOA83" s="63"/>
      <c r="AOB83" s="63"/>
      <c r="AOC83" s="63"/>
      <c r="AOD83" s="63"/>
      <c r="AOE83" s="63"/>
      <c r="AOF83" s="63"/>
      <c r="AOG83" s="63"/>
      <c r="AOH83" s="63"/>
      <c r="AOI83" s="63"/>
      <c r="AOJ83" s="63"/>
      <c r="AOK83" s="63"/>
      <c r="AOL83" s="63"/>
      <c r="AOM83" s="63"/>
      <c r="AON83" s="63"/>
      <c r="AOO83" s="63"/>
      <c r="AOP83" s="63"/>
      <c r="AOQ83" s="63"/>
      <c r="AOR83" s="63"/>
      <c r="AOS83" s="63"/>
      <c r="AOT83" s="63"/>
      <c r="AOU83" s="63"/>
      <c r="AOV83" s="63"/>
      <c r="AOW83" s="63"/>
      <c r="AOX83" s="63"/>
      <c r="AOY83" s="63"/>
      <c r="AOZ83" s="63"/>
      <c r="APA83" s="63"/>
      <c r="APB83" s="63"/>
      <c r="APC83" s="63"/>
      <c r="APD83" s="63"/>
      <c r="APE83" s="63"/>
      <c r="APF83" s="63"/>
      <c r="APG83" s="63"/>
      <c r="APH83" s="63"/>
      <c r="API83" s="63"/>
      <c r="APJ83" s="63"/>
      <c r="APK83" s="63"/>
      <c r="APL83" s="63"/>
      <c r="APM83" s="63"/>
      <c r="APN83" s="63"/>
      <c r="APO83" s="63"/>
      <c r="APP83" s="63"/>
      <c r="APQ83" s="63"/>
      <c r="APR83" s="63"/>
      <c r="APS83" s="63"/>
      <c r="APT83" s="63"/>
      <c r="APU83" s="63"/>
      <c r="APV83" s="63"/>
      <c r="APW83" s="63"/>
      <c r="APX83" s="63"/>
      <c r="APY83" s="63"/>
      <c r="APZ83" s="63"/>
      <c r="AQA83" s="63"/>
      <c r="AQB83" s="63"/>
      <c r="AQC83" s="63"/>
      <c r="AQD83" s="63"/>
      <c r="AQE83" s="63"/>
      <c r="AQF83" s="63"/>
      <c r="AQG83" s="63"/>
      <c r="AQH83" s="63"/>
      <c r="AQI83" s="63"/>
      <c r="AQJ83" s="63"/>
      <c r="AQK83" s="63"/>
      <c r="AQL83" s="63"/>
      <c r="AQM83" s="63"/>
      <c r="AQN83" s="63"/>
      <c r="AQO83" s="63"/>
      <c r="AQP83" s="63"/>
      <c r="AQQ83" s="63"/>
      <c r="AQR83" s="63"/>
      <c r="AQS83" s="63"/>
      <c r="AQT83" s="63"/>
      <c r="AQU83" s="63"/>
      <c r="AQV83" s="63"/>
      <c r="AQW83" s="63"/>
      <c r="AQX83" s="63"/>
      <c r="AQY83" s="63"/>
      <c r="AQZ83" s="63"/>
      <c r="ARA83" s="63"/>
      <c r="ARB83" s="63"/>
      <c r="ARC83" s="63"/>
      <c r="ARD83" s="63"/>
      <c r="ARE83" s="63"/>
      <c r="ARF83" s="63"/>
      <c r="ARG83" s="63"/>
      <c r="ARH83" s="63"/>
      <c r="ARI83" s="63"/>
      <c r="ARJ83" s="63"/>
      <c r="ARK83" s="63"/>
      <c r="ARL83" s="63"/>
      <c r="ARM83" s="63"/>
      <c r="ARN83" s="63"/>
      <c r="ARO83" s="63"/>
      <c r="ARP83" s="63"/>
      <c r="ARQ83" s="63"/>
      <c r="ARR83" s="63"/>
      <c r="ARS83" s="63"/>
      <c r="ART83" s="63"/>
      <c r="ARU83" s="63"/>
      <c r="ARV83" s="63"/>
      <c r="ARW83" s="63"/>
      <c r="ARX83" s="63"/>
      <c r="ARY83" s="63"/>
      <c r="ARZ83" s="63"/>
      <c r="ASA83" s="63"/>
      <c r="ASB83" s="63"/>
      <c r="ASC83" s="63"/>
      <c r="ASD83" s="63"/>
      <c r="ASE83" s="63"/>
      <c r="ASF83" s="63"/>
      <c r="ASG83" s="63"/>
      <c r="ASH83" s="63"/>
      <c r="ASI83" s="63"/>
      <c r="ASJ83" s="63"/>
      <c r="ASK83" s="63"/>
      <c r="ASL83" s="63"/>
      <c r="ASM83" s="63"/>
      <c r="ASN83" s="63"/>
      <c r="ASO83" s="63"/>
      <c r="ASP83" s="63"/>
      <c r="ASQ83" s="63"/>
      <c r="ASR83" s="63"/>
      <c r="ASS83" s="63"/>
      <c r="AST83" s="63"/>
      <c r="ASU83" s="63"/>
      <c r="ASV83" s="63"/>
      <c r="ASW83" s="63"/>
      <c r="ASX83" s="63"/>
      <c r="ASY83" s="63"/>
      <c r="ASZ83" s="63"/>
      <c r="ATA83" s="63"/>
      <c r="ATB83" s="63"/>
      <c r="ATC83" s="63"/>
      <c r="ATD83" s="63"/>
      <c r="ATE83" s="63"/>
      <c r="ATF83" s="63"/>
      <c r="ATG83" s="63"/>
      <c r="ATH83" s="63"/>
      <c r="ATI83" s="63"/>
      <c r="ATJ83" s="63"/>
      <c r="ATK83" s="63"/>
      <c r="ATL83" s="63"/>
      <c r="ATM83" s="63"/>
      <c r="ATN83" s="63"/>
      <c r="ATO83" s="63"/>
      <c r="ATP83" s="63"/>
      <c r="ATQ83" s="63"/>
      <c r="ATR83" s="63"/>
      <c r="ATS83" s="63"/>
      <c r="ATT83" s="63"/>
      <c r="ATU83" s="63"/>
      <c r="ATV83" s="63"/>
      <c r="ATW83" s="63"/>
      <c r="ATX83" s="63"/>
      <c r="ATY83" s="63"/>
      <c r="ATZ83" s="63"/>
      <c r="AUA83" s="63"/>
      <c r="AUB83" s="63"/>
      <c r="AUC83" s="63"/>
      <c r="AUD83" s="63"/>
      <c r="AUE83" s="63"/>
      <c r="AUF83" s="63"/>
      <c r="AUG83" s="63"/>
      <c r="AUH83" s="63"/>
      <c r="AUI83" s="63"/>
      <c r="AUJ83" s="63"/>
      <c r="AUK83" s="63"/>
      <c r="AUL83" s="63"/>
      <c r="AUM83" s="63"/>
      <c r="AUN83" s="63"/>
      <c r="AUO83" s="63"/>
      <c r="AUP83" s="63"/>
      <c r="AUQ83" s="63"/>
      <c r="AUR83" s="63"/>
      <c r="AUS83" s="63"/>
      <c r="AUT83" s="63"/>
      <c r="AUU83" s="63"/>
      <c r="AUV83" s="63"/>
      <c r="AUW83" s="63"/>
      <c r="AUX83" s="63"/>
      <c r="AUY83" s="63"/>
      <c r="AUZ83" s="63"/>
      <c r="AVA83" s="63"/>
      <c r="AVB83" s="63"/>
      <c r="AVC83" s="63"/>
      <c r="AVD83" s="63"/>
      <c r="AVE83" s="63"/>
      <c r="AVF83" s="63"/>
      <c r="AVG83" s="63"/>
      <c r="AVH83" s="63"/>
      <c r="AVI83" s="63"/>
      <c r="AVJ83" s="63"/>
      <c r="AVK83" s="63"/>
      <c r="AVL83" s="63"/>
      <c r="AVM83" s="63"/>
      <c r="AVN83" s="63"/>
      <c r="AVO83" s="63"/>
      <c r="AVP83" s="63"/>
      <c r="AVQ83" s="63"/>
      <c r="AVR83" s="63"/>
      <c r="AVS83" s="63"/>
      <c r="AVT83" s="63"/>
      <c r="AVU83" s="63"/>
      <c r="AVV83" s="63"/>
      <c r="AVW83" s="63"/>
      <c r="AVX83" s="63"/>
      <c r="AVY83" s="63"/>
      <c r="AVZ83" s="63"/>
      <c r="AWA83" s="63"/>
      <c r="AWB83" s="63"/>
      <c r="AWC83" s="63"/>
      <c r="AWD83" s="63"/>
      <c r="AWE83" s="63"/>
      <c r="AWF83" s="63"/>
      <c r="AWG83" s="63"/>
      <c r="AWH83" s="63"/>
      <c r="AWI83" s="63"/>
      <c r="AWJ83" s="63"/>
      <c r="AWK83" s="63"/>
      <c r="AWL83" s="63"/>
      <c r="AWM83" s="63"/>
      <c r="AWN83" s="63"/>
      <c r="AWO83" s="63"/>
      <c r="AWP83" s="63"/>
      <c r="AWQ83" s="63"/>
      <c r="AWR83" s="63"/>
      <c r="AWS83" s="63"/>
      <c r="AWT83" s="63"/>
      <c r="AWU83" s="63"/>
      <c r="AWV83" s="63"/>
      <c r="AWW83" s="63"/>
      <c r="AWX83" s="63"/>
      <c r="AWY83" s="63"/>
      <c r="AWZ83" s="63"/>
      <c r="AXA83" s="63"/>
      <c r="AXB83" s="63"/>
      <c r="AXC83" s="63"/>
      <c r="AXD83" s="63"/>
      <c r="AXE83" s="63"/>
      <c r="AXF83" s="63"/>
      <c r="AXG83" s="63"/>
      <c r="AXH83" s="63"/>
      <c r="AXI83" s="63"/>
      <c r="AXJ83" s="63"/>
      <c r="AXK83" s="63"/>
      <c r="AXL83" s="63"/>
      <c r="AXM83" s="63"/>
      <c r="AXN83" s="63"/>
      <c r="AXO83" s="63"/>
      <c r="AXP83" s="63"/>
      <c r="AXQ83" s="63"/>
      <c r="AXR83" s="63"/>
      <c r="AXS83" s="63"/>
      <c r="AXT83" s="63"/>
      <c r="AXU83" s="63"/>
      <c r="AXV83" s="63"/>
      <c r="AXW83" s="63"/>
      <c r="AXX83" s="63"/>
      <c r="AXY83" s="63"/>
      <c r="AXZ83" s="63"/>
      <c r="AYA83" s="63"/>
      <c r="AYB83" s="63"/>
      <c r="AYC83" s="63"/>
      <c r="AYD83" s="63"/>
      <c r="AYE83" s="63"/>
      <c r="AYF83" s="63"/>
      <c r="AYG83" s="63"/>
      <c r="AYH83" s="63"/>
      <c r="AYI83" s="63"/>
      <c r="AYJ83" s="63"/>
      <c r="AYK83" s="63"/>
      <c r="AYL83" s="63"/>
      <c r="AYM83" s="63"/>
      <c r="AYN83" s="63"/>
      <c r="AYO83" s="63"/>
      <c r="AYP83" s="63"/>
      <c r="AYQ83" s="63"/>
      <c r="AYR83" s="63"/>
      <c r="AYS83" s="63"/>
      <c r="AYT83" s="63"/>
      <c r="AYU83" s="63"/>
      <c r="AYV83" s="63"/>
      <c r="AYW83" s="63"/>
      <c r="AYX83" s="63"/>
      <c r="AYY83" s="63"/>
      <c r="AYZ83" s="63"/>
      <c r="AZA83" s="63"/>
      <c r="AZB83" s="63"/>
      <c r="AZC83" s="63"/>
      <c r="AZD83" s="63"/>
      <c r="AZE83" s="63"/>
      <c r="AZF83" s="63"/>
      <c r="AZG83" s="63"/>
      <c r="AZH83" s="63"/>
      <c r="AZI83" s="63"/>
      <c r="AZJ83" s="63"/>
      <c r="AZK83" s="63"/>
      <c r="AZL83" s="63"/>
      <c r="AZM83" s="63"/>
      <c r="AZN83" s="63"/>
      <c r="AZO83" s="63"/>
      <c r="AZP83" s="63"/>
      <c r="AZQ83" s="63"/>
      <c r="AZR83" s="63"/>
      <c r="AZS83" s="63"/>
      <c r="AZT83" s="63"/>
      <c r="AZU83" s="63"/>
      <c r="AZV83" s="63"/>
      <c r="AZW83" s="63"/>
      <c r="AZX83" s="63"/>
      <c r="AZY83" s="63"/>
      <c r="AZZ83" s="63"/>
      <c r="BAA83" s="63"/>
      <c r="BAB83" s="63"/>
      <c r="BAC83" s="63"/>
      <c r="BAD83" s="63"/>
      <c r="BAE83" s="63"/>
      <c r="BAF83" s="63"/>
      <c r="BAG83" s="63"/>
      <c r="BAH83" s="63"/>
      <c r="BAI83" s="63"/>
      <c r="BAJ83" s="63"/>
      <c r="BAK83" s="63"/>
      <c r="BAL83" s="63"/>
      <c r="BAM83" s="63"/>
      <c r="BAN83" s="63"/>
      <c r="BAO83" s="63"/>
      <c r="BAP83" s="63"/>
      <c r="BAQ83" s="63"/>
      <c r="BAR83" s="63"/>
      <c r="BAS83" s="63"/>
      <c r="BAT83" s="63"/>
      <c r="BAU83" s="63"/>
      <c r="BAV83" s="63"/>
      <c r="BAW83" s="63"/>
      <c r="BAX83" s="63"/>
      <c r="BAY83" s="63"/>
      <c r="BAZ83" s="63"/>
      <c r="BBA83" s="63"/>
      <c r="BBB83" s="63"/>
      <c r="BBC83" s="63"/>
      <c r="BBD83" s="63"/>
      <c r="BBE83" s="63"/>
      <c r="BBF83" s="63"/>
      <c r="BBG83" s="63"/>
      <c r="BBH83" s="63"/>
      <c r="BBI83" s="63"/>
      <c r="BBJ83" s="63"/>
      <c r="BBK83" s="63"/>
      <c r="BBL83" s="63"/>
      <c r="BBM83" s="63"/>
      <c r="BBN83" s="63"/>
      <c r="BBO83" s="63"/>
      <c r="BBP83" s="63"/>
      <c r="BBQ83" s="63"/>
      <c r="BBR83" s="63"/>
      <c r="BBS83" s="63"/>
      <c r="BBT83" s="63"/>
      <c r="BBU83" s="63"/>
      <c r="BBV83" s="63"/>
      <c r="BBW83" s="63"/>
      <c r="BBX83" s="63"/>
      <c r="BBY83" s="63"/>
      <c r="BBZ83" s="63"/>
      <c r="BCA83" s="63"/>
      <c r="BCB83" s="63"/>
      <c r="BCC83" s="63"/>
      <c r="BCD83" s="63"/>
      <c r="BCE83" s="63"/>
      <c r="BCF83" s="63"/>
      <c r="BCG83" s="63"/>
      <c r="BCH83" s="63"/>
      <c r="BCI83" s="63"/>
      <c r="BCJ83" s="63"/>
      <c r="BCK83" s="63"/>
      <c r="BCL83" s="63"/>
      <c r="BCM83" s="63"/>
      <c r="BCN83" s="63"/>
      <c r="BCO83" s="63"/>
      <c r="BCP83" s="63"/>
      <c r="BCQ83" s="63"/>
      <c r="BCR83" s="63"/>
      <c r="BCS83" s="63"/>
      <c r="BCT83" s="63"/>
      <c r="BCU83" s="63"/>
      <c r="BCV83" s="63"/>
      <c r="BCW83" s="63"/>
      <c r="BCX83" s="63"/>
      <c r="BCY83" s="63"/>
      <c r="BCZ83" s="63"/>
      <c r="BDA83" s="63"/>
      <c r="BDB83" s="63"/>
      <c r="BDC83" s="63"/>
      <c r="BDD83" s="63"/>
      <c r="BDE83" s="63"/>
      <c r="BDF83" s="63"/>
      <c r="BDG83" s="63"/>
      <c r="BDH83" s="63"/>
      <c r="BDI83" s="63"/>
      <c r="BDJ83" s="63"/>
      <c r="BDK83" s="63"/>
      <c r="BDL83" s="63"/>
      <c r="BDM83" s="63"/>
      <c r="BDN83" s="63"/>
      <c r="BDO83" s="63"/>
      <c r="BDP83" s="63"/>
      <c r="BDQ83" s="63"/>
      <c r="BDR83" s="63"/>
      <c r="BDS83" s="63"/>
      <c r="BDT83" s="63"/>
      <c r="BDU83" s="63"/>
      <c r="BDV83" s="63"/>
      <c r="BDW83" s="63"/>
      <c r="BDX83" s="63"/>
      <c r="BDY83" s="63"/>
      <c r="BDZ83" s="63"/>
      <c r="BEA83" s="63"/>
      <c r="BEB83" s="63"/>
      <c r="BEC83" s="63"/>
      <c r="BED83" s="63"/>
      <c r="BEE83" s="63"/>
      <c r="BEF83" s="63"/>
      <c r="BEG83" s="63"/>
      <c r="BEH83" s="63"/>
      <c r="BEI83" s="63"/>
      <c r="BEJ83" s="63"/>
      <c r="BEK83" s="63"/>
      <c r="BEL83" s="63"/>
      <c r="BEM83" s="63"/>
      <c r="BEN83" s="63"/>
      <c r="BEO83" s="63"/>
      <c r="BEP83" s="63"/>
      <c r="BEQ83" s="63"/>
      <c r="BER83" s="63"/>
      <c r="BES83" s="63"/>
      <c r="BET83" s="63"/>
      <c r="BEU83" s="63"/>
      <c r="BEV83" s="63"/>
      <c r="BEW83" s="63"/>
      <c r="BEX83" s="63"/>
      <c r="BEY83" s="63"/>
      <c r="BEZ83" s="63"/>
      <c r="BFA83" s="63"/>
      <c r="BFB83" s="63"/>
      <c r="BFC83" s="63"/>
      <c r="BFD83" s="63"/>
      <c r="BFE83" s="63"/>
      <c r="BFF83" s="63"/>
      <c r="BFG83" s="63"/>
      <c r="BFH83" s="63"/>
      <c r="BFI83" s="63"/>
      <c r="BFJ83" s="63"/>
      <c r="BFK83" s="63"/>
      <c r="BFL83" s="63"/>
      <c r="BFM83" s="63"/>
      <c r="BFN83" s="63"/>
      <c r="BFO83" s="63"/>
      <c r="BFP83" s="63"/>
      <c r="BFQ83" s="63"/>
      <c r="BFR83" s="63"/>
      <c r="BFS83" s="63"/>
      <c r="BFT83" s="63"/>
      <c r="BFU83" s="63"/>
      <c r="BFV83" s="63"/>
      <c r="BFW83" s="63"/>
      <c r="BFX83" s="63"/>
      <c r="BFY83" s="63"/>
      <c r="BFZ83" s="63"/>
      <c r="BGA83" s="63"/>
      <c r="BGB83" s="63"/>
      <c r="BGC83" s="63"/>
      <c r="BGD83" s="63"/>
      <c r="BGE83" s="63"/>
      <c r="BGF83" s="63"/>
      <c r="BGG83" s="63"/>
      <c r="BGH83" s="63"/>
      <c r="BGI83" s="63"/>
      <c r="BGJ83" s="63"/>
      <c r="BGK83" s="63"/>
      <c r="BGL83" s="63"/>
      <c r="BGM83" s="63"/>
      <c r="BGN83" s="63"/>
      <c r="BGO83" s="63"/>
      <c r="BGP83" s="63"/>
      <c r="BGQ83" s="63"/>
      <c r="BGR83" s="63"/>
      <c r="BGS83" s="63"/>
      <c r="BGT83" s="63"/>
      <c r="BGU83" s="63"/>
      <c r="BGV83" s="63"/>
      <c r="BGW83" s="63"/>
      <c r="BGX83" s="63"/>
      <c r="BGY83" s="63"/>
      <c r="BGZ83" s="63"/>
      <c r="BHA83" s="63"/>
      <c r="BHB83" s="63"/>
      <c r="BHC83" s="63"/>
      <c r="BHD83" s="63"/>
      <c r="BHE83" s="63"/>
      <c r="BHF83" s="63"/>
      <c r="BHG83" s="63"/>
      <c r="BHH83" s="63"/>
      <c r="BHI83" s="63"/>
      <c r="BHJ83" s="63"/>
      <c r="BHK83" s="63"/>
      <c r="BHL83" s="63"/>
      <c r="BHM83" s="63"/>
      <c r="BHN83" s="63"/>
      <c r="BHO83" s="63"/>
      <c r="BHP83" s="63"/>
      <c r="BHQ83" s="63"/>
      <c r="BHR83" s="63"/>
      <c r="BHS83" s="63"/>
      <c r="BHT83" s="63"/>
      <c r="BHU83" s="63"/>
      <c r="BHV83" s="63"/>
      <c r="BHW83" s="63"/>
      <c r="BHX83" s="63"/>
      <c r="BHY83" s="63"/>
      <c r="BHZ83" s="63"/>
      <c r="BIA83" s="63"/>
      <c r="BIB83" s="63"/>
      <c r="BIC83" s="63"/>
      <c r="BID83" s="63"/>
      <c r="BIE83" s="63"/>
      <c r="BIF83" s="63"/>
      <c r="BIG83" s="63"/>
      <c r="BIH83" s="63"/>
      <c r="BII83" s="63"/>
      <c r="BIJ83" s="63"/>
      <c r="BIK83" s="63"/>
      <c r="BIL83" s="63"/>
      <c r="BIM83" s="63"/>
      <c r="BIN83" s="63"/>
      <c r="BIO83" s="63"/>
      <c r="BIP83" s="63"/>
      <c r="BIQ83" s="63"/>
      <c r="BIR83" s="63"/>
      <c r="BIS83" s="63"/>
      <c r="BIT83" s="63"/>
      <c r="BIU83" s="63"/>
      <c r="BIV83" s="63"/>
      <c r="BIW83" s="63"/>
      <c r="BIX83" s="63"/>
      <c r="BIY83" s="63"/>
      <c r="BIZ83" s="63"/>
      <c r="BJA83" s="63"/>
      <c r="BJB83" s="63"/>
      <c r="BJC83" s="63"/>
      <c r="BJD83" s="63"/>
      <c r="BJE83" s="63"/>
      <c r="BJF83" s="63"/>
      <c r="BJG83" s="63"/>
      <c r="BJH83" s="63"/>
      <c r="BJI83" s="63"/>
      <c r="BJJ83" s="63"/>
      <c r="BJK83" s="63"/>
      <c r="BJL83" s="63"/>
      <c r="BJM83" s="63"/>
      <c r="BJN83" s="63"/>
      <c r="BJO83" s="63"/>
      <c r="BJP83" s="63"/>
      <c r="BJQ83" s="63"/>
      <c r="BJR83" s="63"/>
      <c r="BJS83" s="63"/>
      <c r="BJT83" s="63"/>
      <c r="BJU83" s="63"/>
      <c r="BJV83" s="63"/>
      <c r="BJW83" s="63"/>
      <c r="BJX83" s="63"/>
      <c r="BJY83" s="63"/>
      <c r="BJZ83" s="63"/>
      <c r="BKA83" s="63"/>
      <c r="BKB83" s="63"/>
      <c r="BKC83" s="63"/>
      <c r="BKD83" s="63"/>
      <c r="BKE83" s="63"/>
      <c r="BKF83" s="63"/>
      <c r="BKG83" s="63"/>
      <c r="BKH83" s="63"/>
      <c r="BKI83" s="63"/>
      <c r="BKJ83" s="63"/>
      <c r="BKK83" s="63"/>
      <c r="BKL83" s="63"/>
      <c r="BKM83" s="63"/>
      <c r="BKN83" s="63"/>
      <c r="BKO83" s="63"/>
      <c r="BKP83" s="63"/>
      <c r="BKQ83" s="63"/>
      <c r="BKR83" s="63"/>
      <c r="BKS83" s="63"/>
      <c r="BKT83" s="63"/>
      <c r="BKU83" s="63"/>
      <c r="BKV83" s="63"/>
      <c r="BKW83" s="63"/>
      <c r="BKX83" s="63"/>
      <c r="BKY83" s="63"/>
      <c r="BKZ83" s="63"/>
      <c r="BLA83" s="63"/>
      <c r="BLB83" s="63"/>
      <c r="BLC83" s="63"/>
      <c r="BLD83" s="63"/>
      <c r="BLE83" s="63"/>
      <c r="BLF83" s="63"/>
      <c r="BLG83" s="63"/>
      <c r="BLH83" s="63"/>
      <c r="BLI83" s="63"/>
      <c r="BLJ83" s="63"/>
      <c r="BLK83" s="63"/>
      <c r="BLL83" s="63"/>
      <c r="BLM83" s="63"/>
      <c r="BLN83" s="63"/>
      <c r="BLO83" s="63"/>
      <c r="BLP83" s="63"/>
      <c r="BLQ83" s="63"/>
      <c r="BLR83" s="63"/>
      <c r="BLS83" s="63"/>
      <c r="BLT83" s="63"/>
      <c r="BLU83" s="63"/>
      <c r="BLV83" s="63"/>
      <c r="BLW83" s="63"/>
      <c r="BLX83" s="63"/>
      <c r="BLY83" s="63"/>
      <c r="BLZ83" s="63"/>
      <c r="BMA83" s="63"/>
      <c r="BMB83" s="63"/>
      <c r="BMC83" s="63"/>
      <c r="BMD83" s="63"/>
      <c r="BME83" s="63"/>
    </row>
    <row r="84" spans="1:1695" s="1" customFormat="1" ht="15" hidden="1" customHeight="1" x14ac:dyDescent="0.25">
      <c r="A84" s="107" t="s">
        <v>277</v>
      </c>
      <c r="B84" s="119" t="e">
        <f>VLOOKUP(A84,'Tirantes - Executados'!$A$8:$M$404,10,FALSE)</f>
        <v>#N/A</v>
      </c>
      <c r="C84" s="133" t="e">
        <f>VLOOKUP(A84,'Tirantes - Executados'!$A$1:$M$405,17,FALSE)</f>
        <v>#N/A</v>
      </c>
      <c r="D84" s="180" t="e">
        <f>VLOOKUP(A84,'Tirantes - Executados'!$A$8:$M$404,18,FALSE)</f>
        <v>#N/A</v>
      </c>
      <c r="E84" s="133" t="e">
        <f>VLOOKUP(A84,'Tirantes - Executados'!$A$1:$M$405,19,FALSE)</f>
        <v>#N/A</v>
      </c>
      <c r="F84" s="122" t="e">
        <f>VLOOKUP(A84,'Tirantes - Executados'!$A$8:$M$404,20,FALSE)</f>
        <v>#N/A</v>
      </c>
      <c r="G84" s="133" t="e">
        <f>VLOOKUP(A84,'Tirantes - Executados'!$A$1:$M$405,21,FALSE)</f>
        <v>#N/A</v>
      </c>
      <c r="H84" s="122" t="e">
        <f>VLOOKUP(A84,'Tirantes - Executados'!$A$8:$M$404,22,FALSE)</f>
        <v>#N/A</v>
      </c>
      <c r="I84" s="133" t="e">
        <f>VLOOKUP(A84,'Tirantes - Executados'!$A$1:$M$405,23,FALSE)</f>
        <v>#N/A</v>
      </c>
      <c r="J84" s="122" t="e">
        <f>VLOOKUP(A84,'Tirantes - Executados'!$A$8:$M$404,24,FALSE)</f>
        <v>#N/A</v>
      </c>
      <c r="K84" s="108" t="e">
        <f>VLOOKUP(A84,'Tirantes - Executados'!$A$8:$M$404,11,FALSE)</f>
        <v>#N/A</v>
      </c>
      <c r="L84" s="133" t="e">
        <f>VLOOKUP(A84,'Tirantes - Executados'!$A$1:$M$405,28,FALSE)</f>
        <v>#N/A</v>
      </c>
      <c r="M84" s="122" t="e">
        <f>VLOOKUP(A84,'Tirantes - Executados'!$A$8:$M$404,29,FALSE)</f>
        <v>#N/A</v>
      </c>
      <c r="N84" s="133" t="e">
        <f>VLOOKUP(A84,'Tirantes - Executados'!$A$1:$M$405,30,FALSE)</f>
        <v>#N/A</v>
      </c>
      <c r="O84" s="122" t="e">
        <f>VLOOKUP(A84,'Tirantes - Executados'!$A$8:$M$404,31,FALSE)</f>
        <v>#N/A</v>
      </c>
      <c r="P84" s="133" t="e">
        <f>VLOOKUP(A84,'Tirantes - Executados'!$A$1:$M$405,32,FALSE)</f>
        <v>#N/A</v>
      </c>
      <c r="Q84" s="122" t="e">
        <f>VLOOKUP(A84,'Tirantes - Executados'!$A$8:$M$404,33,FALSE)</f>
        <v>#N/A</v>
      </c>
      <c r="R84" s="133" t="e">
        <f>VLOOKUP(A84,'Tirantes - Executados'!$A$1:$M$405,34,FALSE)</f>
        <v>#N/A</v>
      </c>
      <c r="S84" s="122" t="e">
        <f>VLOOKUP(A84,'Tirantes - Executados'!$A$8:$M$404,35,FALSE)</f>
        <v>#N/A</v>
      </c>
      <c r="T84" s="108" t="e">
        <f>VLOOKUP(A84,'Tirantes - Executados'!$A$8:$M$404,12,FALSE)</f>
        <v>#N/A</v>
      </c>
      <c r="U84" s="133" t="e">
        <f>VLOOKUP(A84,'Tirantes - Executados'!$A$1:$M$405,39,FALSE)</f>
        <v>#N/A</v>
      </c>
      <c r="V84" s="122" t="e">
        <f>VLOOKUP(A84,'Tirantes - Executados'!$A$8:$M$404,40,FALSE)</f>
        <v>#N/A</v>
      </c>
      <c r="W84" s="133" t="e">
        <f>VLOOKUP(A84,'Tirantes - Executados'!$A$1:$M$405,41,FALSE)</f>
        <v>#N/A</v>
      </c>
      <c r="X84" s="122" t="e">
        <f>VLOOKUP(A84,'Tirantes - Executados'!$A$8:$M$404,42,FALSE)</f>
        <v>#N/A</v>
      </c>
      <c r="Y84" s="133" t="e">
        <f>VLOOKUP(A84,'Tirantes - Executados'!$A$1:$M$405,43,FALSE)</f>
        <v>#N/A</v>
      </c>
      <c r="Z84" s="122" t="e">
        <f>VLOOKUP(A84,'Tirantes - Executados'!$A$8:$M$404,44,FALSE)</f>
        <v>#N/A</v>
      </c>
      <c r="AA84" s="133" t="e">
        <f>VLOOKUP(A84,'Tirantes - Executados'!$A$1:$M$405,45,FALSE)</f>
        <v>#N/A</v>
      </c>
      <c r="AB84" s="132" t="e">
        <f>VLOOKUP(A84,'Tirantes - Executados'!$A$8:$M$404,46,FALSE)</f>
        <v>#N/A</v>
      </c>
      <c r="AC84" s="99" t="s">
        <v>300</v>
      </c>
      <c r="AD84" s="109" t="e">
        <f>VLOOKUP(A84,'Tirantes - Executados'!$A$8:$M$404,14,FALSE)</f>
        <v>#N/A</v>
      </c>
      <c r="AE84" s="63"/>
      <c r="AF84" s="118" t="e">
        <f>VLOOKUP(A84,'Tirantes - Executados'!$A$1:$M$569,13,FALSE)</f>
        <v>#N/A</v>
      </c>
      <c r="AG84" s="63"/>
      <c r="AH84" s="63"/>
      <c r="AI84" s="230" t="e">
        <f>VLOOKUP(A84,'Tirantes - Executados'!$A$7:$M$404,50)</f>
        <v>#REF!</v>
      </c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3"/>
      <c r="GF84" s="63"/>
      <c r="GG84" s="63"/>
      <c r="GH84" s="63"/>
      <c r="GI84" s="63"/>
      <c r="GJ84" s="63"/>
      <c r="GK84" s="63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  <c r="GZ84" s="63"/>
      <c r="HA84" s="63"/>
      <c r="HB84" s="63"/>
      <c r="HC84" s="63"/>
      <c r="HD84" s="63"/>
      <c r="HE84" s="63"/>
      <c r="HF84" s="63"/>
      <c r="HG84" s="63"/>
      <c r="HH84" s="63"/>
      <c r="HI84" s="63"/>
      <c r="HJ84" s="63"/>
      <c r="HK84" s="63"/>
      <c r="HL84" s="63"/>
      <c r="HM84" s="63"/>
      <c r="HN84" s="63"/>
      <c r="HO84" s="63"/>
      <c r="HP84" s="63"/>
      <c r="HQ84" s="63"/>
      <c r="HR84" s="63"/>
      <c r="HS84" s="63"/>
      <c r="HT84" s="63"/>
      <c r="HU84" s="63"/>
      <c r="HV84" s="63"/>
      <c r="HW84" s="63"/>
      <c r="HX84" s="63"/>
      <c r="HY84" s="63"/>
      <c r="HZ84" s="63"/>
      <c r="IA84" s="63"/>
      <c r="IB84" s="63"/>
      <c r="IC84" s="63"/>
      <c r="ID84" s="63"/>
      <c r="IE84" s="63"/>
      <c r="IF84" s="63"/>
      <c r="IG84" s="63"/>
      <c r="IH84" s="63"/>
      <c r="II84" s="63"/>
      <c r="IJ84" s="63"/>
      <c r="IK84" s="63"/>
      <c r="IL84" s="63"/>
      <c r="IM84" s="63"/>
      <c r="IN84" s="63"/>
      <c r="IO84" s="63"/>
      <c r="IP84" s="63"/>
      <c r="IQ84" s="63"/>
      <c r="IR84" s="63"/>
      <c r="IS84" s="63"/>
      <c r="IT84" s="63"/>
      <c r="IU84" s="63"/>
      <c r="IV84" s="63"/>
      <c r="IW84" s="63"/>
      <c r="IX84" s="63"/>
      <c r="IY84" s="63"/>
      <c r="IZ84" s="63"/>
      <c r="JA84" s="63"/>
      <c r="JB84" s="63"/>
      <c r="JC84" s="63"/>
      <c r="JD84" s="63"/>
      <c r="JE84" s="63"/>
      <c r="JF84" s="63"/>
      <c r="JG84" s="63"/>
      <c r="JH84" s="63"/>
      <c r="JI84" s="63"/>
      <c r="JJ84" s="63"/>
      <c r="JK84" s="63"/>
      <c r="JL84" s="63"/>
      <c r="JM84" s="63"/>
      <c r="JN84" s="63"/>
      <c r="JO84" s="63"/>
      <c r="JP84" s="63"/>
      <c r="JQ84" s="63"/>
      <c r="JR84" s="63"/>
      <c r="JS84" s="63"/>
      <c r="JT84" s="63"/>
      <c r="JU84" s="63"/>
      <c r="JV84" s="63"/>
      <c r="JW84" s="63"/>
      <c r="JX84" s="63"/>
      <c r="JY84" s="63"/>
      <c r="JZ84" s="63"/>
      <c r="KA84" s="63"/>
      <c r="KB84" s="63"/>
      <c r="KC84" s="63"/>
      <c r="KD84" s="63"/>
      <c r="KE84" s="63"/>
      <c r="KF84" s="63"/>
      <c r="KG84" s="63"/>
      <c r="KH84" s="63"/>
      <c r="KI84" s="63"/>
      <c r="KJ84" s="63"/>
      <c r="KK84" s="63"/>
      <c r="KL84" s="63"/>
      <c r="KM84" s="63"/>
      <c r="KN84" s="63"/>
      <c r="KO84" s="63"/>
      <c r="KP84" s="63"/>
      <c r="KQ84" s="63"/>
      <c r="KR84" s="63"/>
      <c r="KS84" s="63"/>
      <c r="KT84" s="63"/>
      <c r="KU84" s="63"/>
      <c r="KV84" s="63"/>
      <c r="KW84" s="63"/>
      <c r="KX84" s="63"/>
      <c r="KY84" s="63"/>
      <c r="KZ84" s="63"/>
      <c r="LA84" s="63"/>
      <c r="LB84" s="63"/>
      <c r="LC84" s="63"/>
      <c r="LD84" s="63"/>
      <c r="LE84" s="63"/>
      <c r="LF84" s="63"/>
      <c r="LG84" s="63"/>
      <c r="LH84" s="63"/>
      <c r="LI84" s="63"/>
      <c r="LJ84" s="63"/>
      <c r="LK84" s="63"/>
      <c r="LL84" s="63"/>
      <c r="LM84" s="63"/>
      <c r="LN84" s="63"/>
      <c r="LO84" s="63"/>
      <c r="LP84" s="63"/>
      <c r="LQ84" s="63"/>
      <c r="LR84" s="63"/>
      <c r="LS84" s="63"/>
      <c r="LT84" s="63"/>
      <c r="LU84" s="63"/>
      <c r="LV84" s="63"/>
      <c r="LW84" s="63"/>
      <c r="LX84" s="63"/>
      <c r="LY84" s="63"/>
      <c r="LZ84" s="63"/>
      <c r="MA84" s="63"/>
      <c r="MB84" s="63"/>
      <c r="MC84" s="63"/>
      <c r="MD84" s="63"/>
      <c r="ME84" s="63"/>
      <c r="MF84" s="63"/>
      <c r="MG84" s="63"/>
      <c r="MH84" s="63"/>
      <c r="MI84" s="63"/>
      <c r="MJ84" s="63"/>
      <c r="MK84" s="63"/>
      <c r="ML84" s="63"/>
      <c r="MM84" s="63"/>
      <c r="MN84" s="63"/>
      <c r="MO84" s="63"/>
      <c r="MP84" s="63"/>
      <c r="MQ84" s="63"/>
      <c r="MR84" s="63"/>
      <c r="MS84" s="63"/>
      <c r="MT84" s="63"/>
      <c r="MU84" s="63"/>
      <c r="MV84" s="63"/>
      <c r="MW84" s="63"/>
      <c r="MX84" s="63"/>
      <c r="MY84" s="63"/>
      <c r="MZ84" s="63"/>
      <c r="NA84" s="63"/>
      <c r="NB84" s="63"/>
      <c r="NC84" s="63"/>
      <c r="ND84" s="63"/>
      <c r="NE84" s="63"/>
      <c r="NF84" s="63"/>
      <c r="NG84" s="63"/>
      <c r="NH84" s="63"/>
      <c r="NI84" s="63"/>
      <c r="NJ84" s="63"/>
      <c r="NK84" s="63"/>
      <c r="NL84" s="63"/>
      <c r="NM84" s="63"/>
      <c r="NN84" s="63"/>
      <c r="NO84" s="63"/>
      <c r="NP84" s="63"/>
      <c r="NQ84" s="63"/>
      <c r="NR84" s="63"/>
      <c r="NS84" s="63"/>
      <c r="NT84" s="63"/>
      <c r="NU84" s="63"/>
      <c r="NV84" s="63"/>
      <c r="NW84" s="63"/>
      <c r="NX84" s="63"/>
      <c r="NY84" s="63"/>
      <c r="NZ84" s="63"/>
      <c r="OA84" s="63"/>
      <c r="OB84" s="63"/>
      <c r="OC84" s="63"/>
      <c r="OD84" s="63"/>
      <c r="OE84" s="63"/>
      <c r="OF84" s="63"/>
      <c r="OG84" s="63"/>
      <c r="OH84" s="63"/>
      <c r="OI84" s="63"/>
      <c r="OJ84" s="63"/>
      <c r="OK84" s="63"/>
      <c r="OL84" s="63"/>
      <c r="OM84" s="63"/>
      <c r="ON84" s="63"/>
      <c r="OO84" s="63"/>
      <c r="OP84" s="63"/>
      <c r="OQ84" s="63"/>
      <c r="OR84" s="63"/>
      <c r="OS84" s="63"/>
      <c r="OT84" s="63"/>
      <c r="OU84" s="63"/>
      <c r="OV84" s="63"/>
      <c r="OW84" s="63"/>
      <c r="OX84" s="63"/>
      <c r="OY84" s="63"/>
      <c r="OZ84" s="63"/>
      <c r="PA84" s="63"/>
      <c r="PB84" s="63"/>
      <c r="PC84" s="63"/>
      <c r="PD84" s="63"/>
      <c r="PE84" s="63"/>
      <c r="PF84" s="63"/>
      <c r="PG84" s="63"/>
      <c r="PH84" s="63"/>
      <c r="PI84" s="63"/>
      <c r="PJ84" s="63"/>
      <c r="PK84" s="63"/>
      <c r="PL84" s="63"/>
      <c r="PM84" s="63"/>
      <c r="PN84" s="63"/>
      <c r="PO84" s="63"/>
      <c r="PP84" s="63"/>
      <c r="PQ84" s="63"/>
      <c r="PR84" s="63"/>
      <c r="PS84" s="63"/>
      <c r="PT84" s="63"/>
      <c r="PU84" s="63"/>
      <c r="PV84" s="63"/>
      <c r="PW84" s="63"/>
      <c r="PX84" s="63"/>
      <c r="PY84" s="63"/>
      <c r="PZ84" s="63"/>
      <c r="QA84" s="63"/>
      <c r="QB84" s="63"/>
      <c r="QC84" s="63"/>
      <c r="QD84" s="63"/>
      <c r="QE84" s="63"/>
      <c r="QF84" s="63"/>
      <c r="QG84" s="63"/>
      <c r="QH84" s="63"/>
      <c r="QI84" s="63"/>
      <c r="QJ84" s="63"/>
      <c r="QK84" s="63"/>
      <c r="QL84" s="63"/>
      <c r="QM84" s="63"/>
      <c r="QN84" s="63"/>
      <c r="QO84" s="63"/>
      <c r="QP84" s="63"/>
      <c r="QQ84" s="63"/>
      <c r="QR84" s="63"/>
      <c r="QS84" s="63"/>
      <c r="QT84" s="63"/>
      <c r="QU84" s="63"/>
      <c r="QV84" s="63"/>
      <c r="QW84" s="63"/>
      <c r="QX84" s="63"/>
      <c r="QY84" s="63"/>
      <c r="QZ84" s="63"/>
      <c r="RA84" s="63"/>
      <c r="RB84" s="63"/>
      <c r="RC84" s="63"/>
      <c r="RD84" s="63"/>
      <c r="RE84" s="63"/>
      <c r="RF84" s="63"/>
      <c r="RG84" s="63"/>
      <c r="RH84" s="63"/>
      <c r="RI84" s="63"/>
      <c r="RJ84" s="63"/>
      <c r="RK84" s="63"/>
      <c r="RL84" s="63"/>
      <c r="RM84" s="63"/>
      <c r="RN84" s="63"/>
      <c r="RO84" s="63"/>
      <c r="RP84" s="63"/>
      <c r="RQ84" s="63"/>
      <c r="RR84" s="63"/>
      <c r="RS84" s="63"/>
      <c r="RT84" s="63"/>
      <c r="RU84" s="63"/>
      <c r="RV84" s="63"/>
      <c r="RW84" s="63"/>
      <c r="RX84" s="63"/>
      <c r="RY84" s="63"/>
      <c r="RZ84" s="63"/>
      <c r="SA84" s="63"/>
      <c r="SB84" s="63"/>
      <c r="SC84" s="63"/>
      <c r="SD84" s="63"/>
      <c r="SE84" s="63"/>
      <c r="SF84" s="63"/>
      <c r="SG84" s="63"/>
      <c r="SH84" s="63"/>
      <c r="SI84" s="63"/>
      <c r="SJ84" s="63"/>
      <c r="SK84" s="63"/>
      <c r="SL84" s="63"/>
      <c r="SM84" s="63"/>
      <c r="SN84" s="63"/>
      <c r="SO84" s="63"/>
      <c r="SP84" s="63"/>
      <c r="SQ84" s="63"/>
      <c r="SR84" s="63"/>
      <c r="SS84" s="63"/>
      <c r="ST84" s="63"/>
      <c r="SU84" s="63"/>
      <c r="SV84" s="63"/>
      <c r="SW84" s="63"/>
      <c r="SX84" s="63"/>
      <c r="SY84" s="63"/>
      <c r="SZ84" s="63"/>
      <c r="TA84" s="63"/>
      <c r="TB84" s="63"/>
      <c r="TC84" s="63"/>
      <c r="TD84" s="63"/>
      <c r="TE84" s="63"/>
      <c r="TF84" s="63"/>
      <c r="TG84" s="63"/>
      <c r="TH84" s="63"/>
      <c r="TI84" s="63"/>
      <c r="TJ84" s="63"/>
      <c r="TK84" s="63"/>
      <c r="TL84" s="63"/>
      <c r="TM84" s="63"/>
      <c r="TN84" s="63"/>
      <c r="TO84" s="63"/>
      <c r="TP84" s="63"/>
      <c r="TQ84" s="63"/>
      <c r="TR84" s="63"/>
      <c r="TS84" s="63"/>
      <c r="TT84" s="63"/>
      <c r="TU84" s="63"/>
      <c r="TV84" s="63"/>
      <c r="TW84" s="63"/>
      <c r="TX84" s="63"/>
      <c r="TY84" s="63"/>
      <c r="TZ84" s="63"/>
      <c r="UA84" s="63"/>
      <c r="UB84" s="63"/>
      <c r="UC84" s="63"/>
      <c r="UD84" s="63"/>
      <c r="UE84" s="63"/>
      <c r="UF84" s="63"/>
      <c r="UG84" s="63"/>
      <c r="UH84" s="63"/>
      <c r="UI84" s="63"/>
      <c r="UJ84" s="63"/>
      <c r="UK84" s="63"/>
      <c r="UL84" s="63"/>
      <c r="UM84" s="63"/>
      <c r="UN84" s="63"/>
      <c r="UO84" s="63"/>
      <c r="UP84" s="63"/>
      <c r="UQ84" s="63"/>
      <c r="UR84" s="63"/>
      <c r="US84" s="63"/>
      <c r="UT84" s="63"/>
      <c r="UU84" s="63"/>
      <c r="UV84" s="63"/>
      <c r="UW84" s="63"/>
      <c r="UX84" s="63"/>
      <c r="UY84" s="63"/>
      <c r="UZ84" s="63"/>
      <c r="VA84" s="63"/>
      <c r="VB84" s="63"/>
      <c r="VC84" s="63"/>
      <c r="VD84" s="63"/>
      <c r="VE84" s="63"/>
      <c r="VF84" s="63"/>
      <c r="VG84" s="63"/>
      <c r="VH84" s="63"/>
      <c r="VI84" s="63"/>
      <c r="VJ84" s="63"/>
      <c r="VK84" s="63"/>
      <c r="VL84" s="63"/>
      <c r="VM84" s="63"/>
      <c r="VN84" s="63"/>
      <c r="VO84" s="63"/>
      <c r="VP84" s="63"/>
      <c r="VQ84" s="63"/>
      <c r="VR84" s="63"/>
      <c r="VS84" s="63"/>
      <c r="VT84" s="63"/>
      <c r="VU84" s="63"/>
      <c r="VV84" s="63"/>
      <c r="VW84" s="63"/>
      <c r="VX84" s="63"/>
      <c r="VY84" s="63"/>
      <c r="VZ84" s="63"/>
      <c r="WA84" s="63"/>
      <c r="WB84" s="63"/>
      <c r="WC84" s="63"/>
      <c r="WD84" s="63"/>
      <c r="WE84" s="63"/>
      <c r="WF84" s="63"/>
      <c r="WG84" s="63"/>
      <c r="WH84" s="63"/>
      <c r="WI84" s="63"/>
      <c r="WJ84" s="63"/>
      <c r="WK84" s="63"/>
      <c r="WL84" s="63"/>
      <c r="WM84" s="63"/>
      <c r="WN84" s="63"/>
      <c r="WO84" s="63"/>
      <c r="WP84" s="63"/>
      <c r="WQ84" s="63"/>
      <c r="WR84" s="63"/>
      <c r="WS84" s="63"/>
      <c r="WT84" s="63"/>
      <c r="WU84" s="63"/>
      <c r="WV84" s="63"/>
      <c r="WW84" s="63"/>
      <c r="WX84" s="63"/>
      <c r="WY84" s="63"/>
      <c r="WZ84" s="63"/>
      <c r="XA84" s="63"/>
      <c r="XB84" s="63"/>
      <c r="XC84" s="63"/>
      <c r="XD84" s="63"/>
      <c r="XE84" s="63"/>
      <c r="XF84" s="63"/>
      <c r="XG84" s="63"/>
      <c r="XH84" s="63"/>
      <c r="XI84" s="63"/>
      <c r="XJ84" s="63"/>
      <c r="XK84" s="63"/>
      <c r="XL84" s="63"/>
      <c r="XM84" s="63"/>
      <c r="XN84" s="63"/>
      <c r="XO84" s="63"/>
      <c r="XP84" s="63"/>
      <c r="XQ84" s="63"/>
      <c r="XR84" s="63"/>
      <c r="XS84" s="63"/>
      <c r="XT84" s="63"/>
      <c r="XU84" s="63"/>
      <c r="XV84" s="63"/>
      <c r="XW84" s="63"/>
      <c r="XX84" s="63"/>
      <c r="XY84" s="63"/>
      <c r="XZ84" s="63"/>
      <c r="YA84" s="63"/>
      <c r="YB84" s="63"/>
      <c r="YC84" s="63"/>
      <c r="YD84" s="63"/>
      <c r="YE84" s="63"/>
      <c r="YF84" s="63"/>
      <c r="YG84" s="63"/>
      <c r="YH84" s="63"/>
      <c r="YI84" s="63"/>
      <c r="YJ84" s="63"/>
      <c r="YK84" s="63"/>
      <c r="YL84" s="63"/>
      <c r="YM84" s="63"/>
      <c r="YN84" s="63"/>
      <c r="YO84" s="63"/>
      <c r="YP84" s="63"/>
      <c r="YQ84" s="63"/>
      <c r="YR84" s="63"/>
      <c r="YS84" s="63"/>
      <c r="YT84" s="63"/>
      <c r="YU84" s="63"/>
      <c r="YV84" s="63"/>
      <c r="YW84" s="63"/>
      <c r="YX84" s="63"/>
      <c r="YY84" s="63"/>
      <c r="YZ84" s="63"/>
      <c r="ZA84" s="63"/>
      <c r="ZB84" s="63"/>
      <c r="ZC84" s="63"/>
      <c r="ZD84" s="63"/>
      <c r="ZE84" s="63"/>
      <c r="ZF84" s="63"/>
      <c r="ZG84" s="63"/>
      <c r="ZH84" s="63"/>
      <c r="ZI84" s="63"/>
      <c r="ZJ84" s="63"/>
      <c r="ZK84" s="63"/>
      <c r="ZL84" s="63"/>
      <c r="ZM84" s="63"/>
      <c r="ZN84" s="63"/>
      <c r="ZO84" s="63"/>
      <c r="ZP84" s="63"/>
      <c r="ZQ84" s="63"/>
      <c r="ZR84" s="63"/>
      <c r="ZS84" s="63"/>
      <c r="ZT84" s="63"/>
      <c r="ZU84" s="63"/>
      <c r="ZV84" s="63"/>
      <c r="ZW84" s="63"/>
      <c r="ZX84" s="63"/>
      <c r="ZY84" s="63"/>
      <c r="ZZ84" s="63"/>
      <c r="AAA84" s="63"/>
      <c r="AAB84" s="63"/>
      <c r="AAC84" s="63"/>
      <c r="AAD84" s="63"/>
      <c r="AAE84" s="63"/>
      <c r="AAF84" s="63"/>
      <c r="AAG84" s="63"/>
      <c r="AAH84" s="63"/>
      <c r="AAI84" s="63"/>
      <c r="AAJ84" s="63"/>
      <c r="AAK84" s="63"/>
      <c r="AAL84" s="63"/>
      <c r="AAM84" s="63"/>
      <c r="AAN84" s="63"/>
      <c r="AAO84" s="63"/>
      <c r="AAP84" s="63"/>
      <c r="AAQ84" s="63"/>
      <c r="AAR84" s="63"/>
      <c r="AAS84" s="63"/>
      <c r="AAT84" s="63"/>
      <c r="AAU84" s="63"/>
      <c r="AAV84" s="63"/>
      <c r="AAW84" s="63"/>
      <c r="AAX84" s="63"/>
      <c r="AAY84" s="63"/>
      <c r="AAZ84" s="63"/>
      <c r="ABA84" s="63"/>
      <c r="ABB84" s="63"/>
      <c r="ABC84" s="63"/>
      <c r="ABD84" s="63"/>
      <c r="ABE84" s="63"/>
      <c r="ABF84" s="63"/>
      <c r="ABG84" s="63"/>
      <c r="ABH84" s="63"/>
      <c r="ABI84" s="63"/>
      <c r="ABJ84" s="63"/>
      <c r="ABK84" s="63"/>
      <c r="ABL84" s="63"/>
      <c r="ABM84" s="63"/>
      <c r="ABN84" s="63"/>
      <c r="ABO84" s="63"/>
      <c r="ABP84" s="63"/>
      <c r="ABQ84" s="63"/>
      <c r="ABR84" s="63"/>
      <c r="ABS84" s="63"/>
      <c r="ABT84" s="63"/>
      <c r="ABU84" s="63"/>
      <c r="ABV84" s="63"/>
      <c r="ABW84" s="63"/>
      <c r="ABX84" s="63"/>
      <c r="ABY84" s="63"/>
      <c r="ABZ84" s="63"/>
      <c r="ACA84" s="63"/>
      <c r="ACB84" s="63"/>
      <c r="ACC84" s="63"/>
      <c r="ACD84" s="63"/>
      <c r="ACE84" s="63"/>
      <c r="ACF84" s="63"/>
      <c r="ACG84" s="63"/>
      <c r="ACH84" s="63"/>
      <c r="ACI84" s="63"/>
      <c r="ACJ84" s="63"/>
      <c r="ACK84" s="63"/>
      <c r="ACL84" s="63"/>
      <c r="ACM84" s="63"/>
      <c r="ACN84" s="63"/>
      <c r="ACO84" s="63"/>
      <c r="ACP84" s="63"/>
      <c r="ACQ84" s="63"/>
      <c r="ACR84" s="63"/>
      <c r="ACS84" s="63"/>
      <c r="ACT84" s="63"/>
      <c r="ACU84" s="63"/>
      <c r="ACV84" s="63"/>
      <c r="ACW84" s="63"/>
      <c r="ACX84" s="63"/>
      <c r="ACY84" s="63"/>
      <c r="ACZ84" s="63"/>
      <c r="ADA84" s="63"/>
      <c r="ADB84" s="63"/>
      <c r="ADC84" s="63"/>
      <c r="ADD84" s="63"/>
      <c r="ADE84" s="63"/>
      <c r="ADF84" s="63"/>
      <c r="ADG84" s="63"/>
      <c r="ADH84" s="63"/>
      <c r="ADI84" s="63"/>
      <c r="ADJ84" s="63"/>
      <c r="ADK84" s="63"/>
      <c r="ADL84" s="63"/>
      <c r="ADM84" s="63"/>
      <c r="ADN84" s="63"/>
      <c r="ADO84" s="63"/>
      <c r="ADP84" s="63"/>
      <c r="ADQ84" s="63"/>
      <c r="ADR84" s="63"/>
      <c r="ADS84" s="63"/>
      <c r="ADT84" s="63"/>
      <c r="ADU84" s="63"/>
      <c r="ADV84" s="63"/>
      <c r="ADW84" s="63"/>
      <c r="ADX84" s="63"/>
      <c r="ADY84" s="63"/>
      <c r="ADZ84" s="63"/>
      <c r="AEA84" s="63"/>
      <c r="AEB84" s="63"/>
      <c r="AEC84" s="63"/>
      <c r="AED84" s="63"/>
      <c r="AEE84" s="63"/>
      <c r="AEF84" s="63"/>
      <c r="AEG84" s="63"/>
      <c r="AEH84" s="63"/>
      <c r="AEI84" s="63"/>
      <c r="AEJ84" s="63"/>
      <c r="AEK84" s="63"/>
      <c r="AEL84" s="63"/>
      <c r="AEM84" s="63"/>
      <c r="AEN84" s="63"/>
      <c r="AEO84" s="63"/>
      <c r="AEP84" s="63"/>
      <c r="AEQ84" s="63"/>
      <c r="AER84" s="63"/>
      <c r="AES84" s="63"/>
      <c r="AET84" s="63"/>
      <c r="AEU84" s="63"/>
      <c r="AEV84" s="63"/>
      <c r="AEW84" s="63"/>
      <c r="AEX84" s="63"/>
      <c r="AEY84" s="63"/>
      <c r="AEZ84" s="63"/>
      <c r="AFA84" s="63"/>
      <c r="AFB84" s="63"/>
      <c r="AFC84" s="63"/>
      <c r="AFD84" s="63"/>
      <c r="AFE84" s="63"/>
      <c r="AFF84" s="63"/>
      <c r="AFG84" s="63"/>
      <c r="AFH84" s="63"/>
      <c r="AFI84" s="63"/>
      <c r="AFJ84" s="63"/>
      <c r="AFK84" s="63"/>
      <c r="AFL84" s="63"/>
      <c r="AFM84" s="63"/>
      <c r="AFN84" s="63"/>
      <c r="AFO84" s="63"/>
      <c r="AFP84" s="63"/>
      <c r="AFQ84" s="63"/>
      <c r="AFR84" s="63"/>
      <c r="AFS84" s="63"/>
      <c r="AFT84" s="63"/>
      <c r="AFU84" s="63"/>
      <c r="AFV84" s="63"/>
      <c r="AFW84" s="63"/>
      <c r="AFX84" s="63"/>
      <c r="AFY84" s="63"/>
      <c r="AFZ84" s="63"/>
      <c r="AGA84" s="63"/>
      <c r="AGB84" s="63"/>
      <c r="AGC84" s="63"/>
      <c r="AGD84" s="63"/>
      <c r="AGE84" s="63"/>
      <c r="AGF84" s="63"/>
      <c r="AGG84" s="63"/>
      <c r="AGH84" s="63"/>
      <c r="AGI84" s="63"/>
      <c r="AGJ84" s="63"/>
      <c r="AGK84" s="63"/>
      <c r="AGL84" s="63"/>
      <c r="AGM84" s="63"/>
      <c r="AGN84" s="63"/>
      <c r="AGO84" s="63"/>
      <c r="AGP84" s="63"/>
      <c r="AGQ84" s="63"/>
      <c r="AGR84" s="63"/>
      <c r="AGS84" s="63"/>
      <c r="AGT84" s="63"/>
      <c r="AGU84" s="63"/>
      <c r="AGV84" s="63"/>
      <c r="AGW84" s="63"/>
      <c r="AGX84" s="63"/>
      <c r="AGY84" s="63"/>
      <c r="AGZ84" s="63"/>
      <c r="AHA84" s="63"/>
      <c r="AHB84" s="63"/>
      <c r="AHC84" s="63"/>
      <c r="AHD84" s="63"/>
      <c r="AHE84" s="63"/>
      <c r="AHF84" s="63"/>
      <c r="AHG84" s="63"/>
      <c r="AHH84" s="63"/>
      <c r="AHI84" s="63"/>
      <c r="AHJ84" s="63"/>
      <c r="AHK84" s="63"/>
      <c r="AHL84" s="63"/>
      <c r="AHM84" s="63"/>
      <c r="AHN84" s="63"/>
      <c r="AHO84" s="63"/>
      <c r="AHP84" s="63"/>
      <c r="AHQ84" s="63"/>
      <c r="AHR84" s="63"/>
      <c r="AHS84" s="63"/>
      <c r="AHT84" s="63"/>
      <c r="AHU84" s="63"/>
      <c r="AHV84" s="63"/>
      <c r="AHW84" s="63"/>
      <c r="AHX84" s="63"/>
      <c r="AHY84" s="63"/>
      <c r="AHZ84" s="63"/>
      <c r="AIA84" s="63"/>
      <c r="AIB84" s="63"/>
      <c r="AIC84" s="63"/>
      <c r="AID84" s="63"/>
      <c r="AIE84" s="63"/>
      <c r="AIF84" s="63"/>
      <c r="AIG84" s="63"/>
      <c r="AIH84" s="63"/>
      <c r="AII84" s="63"/>
      <c r="AIJ84" s="63"/>
      <c r="AIK84" s="63"/>
      <c r="AIL84" s="63"/>
      <c r="AIM84" s="63"/>
      <c r="AIN84" s="63"/>
      <c r="AIO84" s="63"/>
      <c r="AIP84" s="63"/>
      <c r="AIQ84" s="63"/>
      <c r="AIR84" s="63"/>
      <c r="AIS84" s="63"/>
      <c r="AIT84" s="63"/>
      <c r="AIU84" s="63"/>
      <c r="AIV84" s="63"/>
      <c r="AIW84" s="63"/>
      <c r="AIX84" s="63"/>
      <c r="AIY84" s="63"/>
      <c r="AIZ84" s="63"/>
      <c r="AJA84" s="63"/>
      <c r="AJB84" s="63"/>
      <c r="AJC84" s="63"/>
      <c r="AJD84" s="63"/>
      <c r="AJE84" s="63"/>
      <c r="AJF84" s="63"/>
      <c r="AJG84" s="63"/>
      <c r="AJH84" s="63"/>
      <c r="AJI84" s="63"/>
      <c r="AJJ84" s="63"/>
      <c r="AJK84" s="63"/>
      <c r="AJL84" s="63"/>
      <c r="AJM84" s="63"/>
      <c r="AJN84" s="63"/>
      <c r="AJO84" s="63"/>
      <c r="AJP84" s="63"/>
      <c r="AJQ84" s="63"/>
      <c r="AJR84" s="63"/>
      <c r="AJS84" s="63"/>
      <c r="AJT84" s="63"/>
      <c r="AJU84" s="63"/>
      <c r="AJV84" s="63"/>
      <c r="AJW84" s="63"/>
      <c r="AJX84" s="63"/>
      <c r="AJY84" s="63"/>
      <c r="AJZ84" s="63"/>
      <c r="AKA84" s="63"/>
      <c r="AKB84" s="63"/>
      <c r="AKC84" s="63"/>
      <c r="AKD84" s="63"/>
      <c r="AKE84" s="63"/>
      <c r="AKF84" s="63"/>
      <c r="AKG84" s="63"/>
      <c r="AKH84" s="63"/>
      <c r="AKI84" s="63"/>
      <c r="AKJ84" s="63"/>
      <c r="AKK84" s="63"/>
      <c r="AKL84" s="63"/>
      <c r="AKM84" s="63"/>
      <c r="AKN84" s="63"/>
      <c r="AKO84" s="63"/>
      <c r="AKP84" s="63"/>
      <c r="AKQ84" s="63"/>
      <c r="AKR84" s="63"/>
      <c r="AKS84" s="63"/>
      <c r="AKT84" s="63"/>
      <c r="AKU84" s="63"/>
      <c r="AKV84" s="63"/>
      <c r="AKW84" s="63"/>
      <c r="AKX84" s="63"/>
      <c r="AKY84" s="63"/>
      <c r="AKZ84" s="63"/>
      <c r="ALA84" s="63"/>
      <c r="ALB84" s="63"/>
      <c r="ALC84" s="63"/>
      <c r="ALD84" s="63"/>
      <c r="ALE84" s="63"/>
      <c r="ALF84" s="63"/>
      <c r="ALG84" s="63"/>
      <c r="ALH84" s="63"/>
      <c r="ALI84" s="63"/>
      <c r="ALJ84" s="63"/>
      <c r="ALK84" s="63"/>
      <c r="ALL84" s="63"/>
      <c r="ALM84" s="63"/>
      <c r="ALN84" s="63"/>
      <c r="ALO84" s="63"/>
      <c r="ALP84" s="63"/>
      <c r="ALQ84" s="63"/>
      <c r="ALR84" s="63"/>
      <c r="ALS84" s="63"/>
      <c r="ALT84" s="63"/>
      <c r="ALU84" s="63"/>
      <c r="ALV84" s="63"/>
      <c r="ALW84" s="63"/>
      <c r="ALX84" s="63"/>
      <c r="ALY84" s="63"/>
      <c r="ALZ84" s="63"/>
      <c r="AMA84" s="63"/>
      <c r="AMB84" s="63"/>
      <c r="AMC84" s="63"/>
      <c r="AMD84" s="63"/>
      <c r="AME84" s="63"/>
      <c r="AMF84" s="63"/>
      <c r="AMG84" s="63"/>
      <c r="AMH84" s="63"/>
      <c r="AMI84" s="63"/>
      <c r="AMJ84" s="63"/>
      <c r="AMK84" s="63"/>
      <c r="AML84" s="63"/>
      <c r="AMM84" s="63"/>
      <c r="AMN84" s="63"/>
      <c r="AMO84" s="63"/>
      <c r="AMP84" s="63"/>
      <c r="AMQ84" s="63"/>
      <c r="AMR84" s="63"/>
      <c r="AMS84" s="63"/>
      <c r="AMT84" s="63"/>
      <c r="AMU84" s="63"/>
      <c r="AMV84" s="63"/>
      <c r="AMW84" s="63"/>
      <c r="AMX84" s="63"/>
      <c r="AMY84" s="63"/>
      <c r="AMZ84" s="63"/>
      <c r="ANA84" s="63"/>
      <c r="ANB84" s="63"/>
      <c r="ANC84" s="63"/>
      <c r="AND84" s="63"/>
      <c r="ANE84" s="63"/>
      <c r="ANF84" s="63"/>
      <c r="ANG84" s="63"/>
      <c r="ANH84" s="63"/>
      <c r="ANI84" s="63"/>
      <c r="ANJ84" s="63"/>
      <c r="ANK84" s="63"/>
      <c r="ANL84" s="63"/>
      <c r="ANM84" s="63"/>
      <c r="ANN84" s="63"/>
      <c r="ANO84" s="63"/>
      <c r="ANP84" s="63"/>
      <c r="ANQ84" s="63"/>
      <c r="ANR84" s="63"/>
      <c r="ANS84" s="63"/>
      <c r="ANT84" s="63"/>
      <c r="ANU84" s="63"/>
      <c r="ANV84" s="63"/>
      <c r="ANW84" s="63"/>
      <c r="ANX84" s="63"/>
      <c r="ANY84" s="63"/>
      <c r="ANZ84" s="63"/>
      <c r="AOA84" s="63"/>
      <c r="AOB84" s="63"/>
      <c r="AOC84" s="63"/>
      <c r="AOD84" s="63"/>
      <c r="AOE84" s="63"/>
      <c r="AOF84" s="63"/>
      <c r="AOG84" s="63"/>
      <c r="AOH84" s="63"/>
      <c r="AOI84" s="63"/>
      <c r="AOJ84" s="63"/>
      <c r="AOK84" s="63"/>
      <c r="AOL84" s="63"/>
      <c r="AOM84" s="63"/>
      <c r="AON84" s="63"/>
      <c r="AOO84" s="63"/>
      <c r="AOP84" s="63"/>
      <c r="AOQ84" s="63"/>
      <c r="AOR84" s="63"/>
      <c r="AOS84" s="63"/>
      <c r="AOT84" s="63"/>
      <c r="AOU84" s="63"/>
      <c r="AOV84" s="63"/>
      <c r="AOW84" s="63"/>
      <c r="AOX84" s="63"/>
      <c r="AOY84" s="63"/>
      <c r="AOZ84" s="63"/>
      <c r="APA84" s="63"/>
      <c r="APB84" s="63"/>
      <c r="APC84" s="63"/>
      <c r="APD84" s="63"/>
      <c r="APE84" s="63"/>
      <c r="APF84" s="63"/>
      <c r="APG84" s="63"/>
      <c r="APH84" s="63"/>
      <c r="API84" s="63"/>
      <c r="APJ84" s="63"/>
      <c r="APK84" s="63"/>
      <c r="APL84" s="63"/>
      <c r="APM84" s="63"/>
      <c r="APN84" s="63"/>
      <c r="APO84" s="63"/>
      <c r="APP84" s="63"/>
      <c r="APQ84" s="63"/>
      <c r="APR84" s="63"/>
      <c r="APS84" s="63"/>
      <c r="APT84" s="63"/>
      <c r="APU84" s="63"/>
      <c r="APV84" s="63"/>
      <c r="APW84" s="63"/>
      <c r="APX84" s="63"/>
      <c r="APY84" s="63"/>
      <c r="APZ84" s="63"/>
      <c r="AQA84" s="63"/>
      <c r="AQB84" s="63"/>
      <c r="AQC84" s="63"/>
      <c r="AQD84" s="63"/>
      <c r="AQE84" s="63"/>
      <c r="AQF84" s="63"/>
      <c r="AQG84" s="63"/>
      <c r="AQH84" s="63"/>
      <c r="AQI84" s="63"/>
      <c r="AQJ84" s="63"/>
      <c r="AQK84" s="63"/>
      <c r="AQL84" s="63"/>
      <c r="AQM84" s="63"/>
      <c r="AQN84" s="63"/>
      <c r="AQO84" s="63"/>
      <c r="AQP84" s="63"/>
      <c r="AQQ84" s="63"/>
      <c r="AQR84" s="63"/>
      <c r="AQS84" s="63"/>
      <c r="AQT84" s="63"/>
      <c r="AQU84" s="63"/>
      <c r="AQV84" s="63"/>
      <c r="AQW84" s="63"/>
      <c r="AQX84" s="63"/>
      <c r="AQY84" s="63"/>
      <c r="AQZ84" s="63"/>
      <c r="ARA84" s="63"/>
      <c r="ARB84" s="63"/>
      <c r="ARC84" s="63"/>
      <c r="ARD84" s="63"/>
      <c r="ARE84" s="63"/>
      <c r="ARF84" s="63"/>
      <c r="ARG84" s="63"/>
      <c r="ARH84" s="63"/>
      <c r="ARI84" s="63"/>
      <c r="ARJ84" s="63"/>
      <c r="ARK84" s="63"/>
      <c r="ARL84" s="63"/>
      <c r="ARM84" s="63"/>
      <c r="ARN84" s="63"/>
      <c r="ARO84" s="63"/>
      <c r="ARP84" s="63"/>
      <c r="ARQ84" s="63"/>
      <c r="ARR84" s="63"/>
      <c r="ARS84" s="63"/>
      <c r="ART84" s="63"/>
      <c r="ARU84" s="63"/>
      <c r="ARV84" s="63"/>
      <c r="ARW84" s="63"/>
      <c r="ARX84" s="63"/>
      <c r="ARY84" s="63"/>
      <c r="ARZ84" s="63"/>
      <c r="ASA84" s="63"/>
      <c r="ASB84" s="63"/>
      <c r="ASC84" s="63"/>
      <c r="ASD84" s="63"/>
      <c r="ASE84" s="63"/>
      <c r="ASF84" s="63"/>
      <c r="ASG84" s="63"/>
      <c r="ASH84" s="63"/>
      <c r="ASI84" s="63"/>
      <c r="ASJ84" s="63"/>
      <c r="ASK84" s="63"/>
      <c r="ASL84" s="63"/>
      <c r="ASM84" s="63"/>
      <c r="ASN84" s="63"/>
      <c r="ASO84" s="63"/>
      <c r="ASP84" s="63"/>
      <c r="ASQ84" s="63"/>
      <c r="ASR84" s="63"/>
      <c r="ASS84" s="63"/>
      <c r="AST84" s="63"/>
      <c r="ASU84" s="63"/>
      <c r="ASV84" s="63"/>
      <c r="ASW84" s="63"/>
      <c r="ASX84" s="63"/>
      <c r="ASY84" s="63"/>
      <c r="ASZ84" s="63"/>
      <c r="ATA84" s="63"/>
      <c r="ATB84" s="63"/>
      <c r="ATC84" s="63"/>
      <c r="ATD84" s="63"/>
      <c r="ATE84" s="63"/>
      <c r="ATF84" s="63"/>
      <c r="ATG84" s="63"/>
      <c r="ATH84" s="63"/>
      <c r="ATI84" s="63"/>
      <c r="ATJ84" s="63"/>
      <c r="ATK84" s="63"/>
      <c r="ATL84" s="63"/>
      <c r="ATM84" s="63"/>
      <c r="ATN84" s="63"/>
      <c r="ATO84" s="63"/>
      <c r="ATP84" s="63"/>
      <c r="ATQ84" s="63"/>
      <c r="ATR84" s="63"/>
      <c r="ATS84" s="63"/>
      <c r="ATT84" s="63"/>
      <c r="ATU84" s="63"/>
      <c r="ATV84" s="63"/>
      <c r="ATW84" s="63"/>
      <c r="ATX84" s="63"/>
      <c r="ATY84" s="63"/>
      <c r="ATZ84" s="63"/>
      <c r="AUA84" s="63"/>
      <c r="AUB84" s="63"/>
      <c r="AUC84" s="63"/>
      <c r="AUD84" s="63"/>
      <c r="AUE84" s="63"/>
      <c r="AUF84" s="63"/>
      <c r="AUG84" s="63"/>
      <c r="AUH84" s="63"/>
      <c r="AUI84" s="63"/>
      <c r="AUJ84" s="63"/>
      <c r="AUK84" s="63"/>
      <c r="AUL84" s="63"/>
      <c r="AUM84" s="63"/>
      <c r="AUN84" s="63"/>
      <c r="AUO84" s="63"/>
      <c r="AUP84" s="63"/>
      <c r="AUQ84" s="63"/>
      <c r="AUR84" s="63"/>
      <c r="AUS84" s="63"/>
      <c r="AUT84" s="63"/>
      <c r="AUU84" s="63"/>
      <c r="AUV84" s="63"/>
      <c r="AUW84" s="63"/>
      <c r="AUX84" s="63"/>
      <c r="AUY84" s="63"/>
      <c r="AUZ84" s="63"/>
      <c r="AVA84" s="63"/>
      <c r="AVB84" s="63"/>
      <c r="AVC84" s="63"/>
      <c r="AVD84" s="63"/>
      <c r="AVE84" s="63"/>
      <c r="AVF84" s="63"/>
      <c r="AVG84" s="63"/>
      <c r="AVH84" s="63"/>
      <c r="AVI84" s="63"/>
      <c r="AVJ84" s="63"/>
      <c r="AVK84" s="63"/>
      <c r="AVL84" s="63"/>
      <c r="AVM84" s="63"/>
      <c r="AVN84" s="63"/>
      <c r="AVO84" s="63"/>
      <c r="AVP84" s="63"/>
      <c r="AVQ84" s="63"/>
      <c r="AVR84" s="63"/>
      <c r="AVS84" s="63"/>
      <c r="AVT84" s="63"/>
      <c r="AVU84" s="63"/>
      <c r="AVV84" s="63"/>
      <c r="AVW84" s="63"/>
      <c r="AVX84" s="63"/>
      <c r="AVY84" s="63"/>
      <c r="AVZ84" s="63"/>
      <c r="AWA84" s="63"/>
      <c r="AWB84" s="63"/>
      <c r="AWC84" s="63"/>
      <c r="AWD84" s="63"/>
      <c r="AWE84" s="63"/>
      <c r="AWF84" s="63"/>
      <c r="AWG84" s="63"/>
      <c r="AWH84" s="63"/>
      <c r="AWI84" s="63"/>
      <c r="AWJ84" s="63"/>
      <c r="AWK84" s="63"/>
      <c r="AWL84" s="63"/>
      <c r="AWM84" s="63"/>
      <c r="AWN84" s="63"/>
      <c r="AWO84" s="63"/>
      <c r="AWP84" s="63"/>
      <c r="AWQ84" s="63"/>
      <c r="AWR84" s="63"/>
      <c r="AWS84" s="63"/>
      <c r="AWT84" s="63"/>
      <c r="AWU84" s="63"/>
      <c r="AWV84" s="63"/>
      <c r="AWW84" s="63"/>
      <c r="AWX84" s="63"/>
      <c r="AWY84" s="63"/>
      <c r="AWZ84" s="63"/>
      <c r="AXA84" s="63"/>
      <c r="AXB84" s="63"/>
      <c r="AXC84" s="63"/>
      <c r="AXD84" s="63"/>
      <c r="AXE84" s="63"/>
      <c r="AXF84" s="63"/>
      <c r="AXG84" s="63"/>
      <c r="AXH84" s="63"/>
      <c r="AXI84" s="63"/>
      <c r="AXJ84" s="63"/>
      <c r="AXK84" s="63"/>
      <c r="AXL84" s="63"/>
      <c r="AXM84" s="63"/>
      <c r="AXN84" s="63"/>
      <c r="AXO84" s="63"/>
      <c r="AXP84" s="63"/>
      <c r="AXQ84" s="63"/>
      <c r="AXR84" s="63"/>
      <c r="AXS84" s="63"/>
      <c r="AXT84" s="63"/>
      <c r="AXU84" s="63"/>
      <c r="AXV84" s="63"/>
      <c r="AXW84" s="63"/>
      <c r="AXX84" s="63"/>
      <c r="AXY84" s="63"/>
      <c r="AXZ84" s="63"/>
      <c r="AYA84" s="63"/>
      <c r="AYB84" s="63"/>
      <c r="AYC84" s="63"/>
      <c r="AYD84" s="63"/>
      <c r="AYE84" s="63"/>
      <c r="AYF84" s="63"/>
      <c r="AYG84" s="63"/>
      <c r="AYH84" s="63"/>
      <c r="AYI84" s="63"/>
      <c r="AYJ84" s="63"/>
      <c r="AYK84" s="63"/>
      <c r="AYL84" s="63"/>
      <c r="AYM84" s="63"/>
      <c r="AYN84" s="63"/>
      <c r="AYO84" s="63"/>
      <c r="AYP84" s="63"/>
      <c r="AYQ84" s="63"/>
      <c r="AYR84" s="63"/>
      <c r="AYS84" s="63"/>
      <c r="AYT84" s="63"/>
      <c r="AYU84" s="63"/>
      <c r="AYV84" s="63"/>
      <c r="AYW84" s="63"/>
      <c r="AYX84" s="63"/>
      <c r="AYY84" s="63"/>
      <c r="AYZ84" s="63"/>
      <c r="AZA84" s="63"/>
      <c r="AZB84" s="63"/>
      <c r="AZC84" s="63"/>
      <c r="AZD84" s="63"/>
      <c r="AZE84" s="63"/>
      <c r="AZF84" s="63"/>
      <c r="AZG84" s="63"/>
      <c r="AZH84" s="63"/>
      <c r="AZI84" s="63"/>
      <c r="AZJ84" s="63"/>
      <c r="AZK84" s="63"/>
      <c r="AZL84" s="63"/>
      <c r="AZM84" s="63"/>
      <c r="AZN84" s="63"/>
      <c r="AZO84" s="63"/>
      <c r="AZP84" s="63"/>
      <c r="AZQ84" s="63"/>
      <c r="AZR84" s="63"/>
      <c r="AZS84" s="63"/>
      <c r="AZT84" s="63"/>
      <c r="AZU84" s="63"/>
      <c r="AZV84" s="63"/>
      <c r="AZW84" s="63"/>
      <c r="AZX84" s="63"/>
      <c r="AZY84" s="63"/>
      <c r="AZZ84" s="63"/>
      <c r="BAA84" s="63"/>
      <c r="BAB84" s="63"/>
      <c r="BAC84" s="63"/>
      <c r="BAD84" s="63"/>
      <c r="BAE84" s="63"/>
      <c r="BAF84" s="63"/>
      <c r="BAG84" s="63"/>
      <c r="BAH84" s="63"/>
      <c r="BAI84" s="63"/>
      <c r="BAJ84" s="63"/>
      <c r="BAK84" s="63"/>
      <c r="BAL84" s="63"/>
      <c r="BAM84" s="63"/>
      <c r="BAN84" s="63"/>
      <c r="BAO84" s="63"/>
      <c r="BAP84" s="63"/>
      <c r="BAQ84" s="63"/>
      <c r="BAR84" s="63"/>
      <c r="BAS84" s="63"/>
      <c r="BAT84" s="63"/>
      <c r="BAU84" s="63"/>
      <c r="BAV84" s="63"/>
      <c r="BAW84" s="63"/>
      <c r="BAX84" s="63"/>
      <c r="BAY84" s="63"/>
      <c r="BAZ84" s="63"/>
      <c r="BBA84" s="63"/>
      <c r="BBB84" s="63"/>
      <c r="BBC84" s="63"/>
      <c r="BBD84" s="63"/>
      <c r="BBE84" s="63"/>
      <c r="BBF84" s="63"/>
      <c r="BBG84" s="63"/>
      <c r="BBH84" s="63"/>
      <c r="BBI84" s="63"/>
      <c r="BBJ84" s="63"/>
      <c r="BBK84" s="63"/>
      <c r="BBL84" s="63"/>
      <c r="BBM84" s="63"/>
      <c r="BBN84" s="63"/>
      <c r="BBO84" s="63"/>
      <c r="BBP84" s="63"/>
      <c r="BBQ84" s="63"/>
      <c r="BBR84" s="63"/>
      <c r="BBS84" s="63"/>
      <c r="BBT84" s="63"/>
      <c r="BBU84" s="63"/>
      <c r="BBV84" s="63"/>
      <c r="BBW84" s="63"/>
      <c r="BBX84" s="63"/>
      <c r="BBY84" s="63"/>
      <c r="BBZ84" s="63"/>
      <c r="BCA84" s="63"/>
      <c r="BCB84" s="63"/>
      <c r="BCC84" s="63"/>
      <c r="BCD84" s="63"/>
      <c r="BCE84" s="63"/>
      <c r="BCF84" s="63"/>
      <c r="BCG84" s="63"/>
      <c r="BCH84" s="63"/>
      <c r="BCI84" s="63"/>
      <c r="BCJ84" s="63"/>
      <c r="BCK84" s="63"/>
      <c r="BCL84" s="63"/>
      <c r="BCM84" s="63"/>
      <c r="BCN84" s="63"/>
      <c r="BCO84" s="63"/>
      <c r="BCP84" s="63"/>
      <c r="BCQ84" s="63"/>
      <c r="BCR84" s="63"/>
      <c r="BCS84" s="63"/>
      <c r="BCT84" s="63"/>
      <c r="BCU84" s="63"/>
      <c r="BCV84" s="63"/>
      <c r="BCW84" s="63"/>
      <c r="BCX84" s="63"/>
      <c r="BCY84" s="63"/>
      <c r="BCZ84" s="63"/>
      <c r="BDA84" s="63"/>
      <c r="BDB84" s="63"/>
      <c r="BDC84" s="63"/>
      <c r="BDD84" s="63"/>
      <c r="BDE84" s="63"/>
      <c r="BDF84" s="63"/>
      <c r="BDG84" s="63"/>
      <c r="BDH84" s="63"/>
      <c r="BDI84" s="63"/>
      <c r="BDJ84" s="63"/>
      <c r="BDK84" s="63"/>
      <c r="BDL84" s="63"/>
      <c r="BDM84" s="63"/>
      <c r="BDN84" s="63"/>
      <c r="BDO84" s="63"/>
      <c r="BDP84" s="63"/>
      <c r="BDQ84" s="63"/>
      <c r="BDR84" s="63"/>
      <c r="BDS84" s="63"/>
      <c r="BDT84" s="63"/>
      <c r="BDU84" s="63"/>
      <c r="BDV84" s="63"/>
      <c r="BDW84" s="63"/>
      <c r="BDX84" s="63"/>
      <c r="BDY84" s="63"/>
      <c r="BDZ84" s="63"/>
      <c r="BEA84" s="63"/>
      <c r="BEB84" s="63"/>
      <c r="BEC84" s="63"/>
      <c r="BED84" s="63"/>
      <c r="BEE84" s="63"/>
      <c r="BEF84" s="63"/>
      <c r="BEG84" s="63"/>
      <c r="BEH84" s="63"/>
      <c r="BEI84" s="63"/>
      <c r="BEJ84" s="63"/>
      <c r="BEK84" s="63"/>
      <c r="BEL84" s="63"/>
      <c r="BEM84" s="63"/>
      <c r="BEN84" s="63"/>
      <c r="BEO84" s="63"/>
      <c r="BEP84" s="63"/>
      <c r="BEQ84" s="63"/>
      <c r="BER84" s="63"/>
      <c r="BES84" s="63"/>
      <c r="BET84" s="63"/>
      <c r="BEU84" s="63"/>
      <c r="BEV84" s="63"/>
      <c r="BEW84" s="63"/>
      <c r="BEX84" s="63"/>
      <c r="BEY84" s="63"/>
      <c r="BEZ84" s="63"/>
      <c r="BFA84" s="63"/>
      <c r="BFB84" s="63"/>
      <c r="BFC84" s="63"/>
      <c r="BFD84" s="63"/>
      <c r="BFE84" s="63"/>
      <c r="BFF84" s="63"/>
      <c r="BFG84" s="63"/>
      <c r="BFH84" s="63"/>
      <c r="BFI84" s="63"/>
      <c r="BFJ84" s="63"/>
      <c r="BFK84" s="63"/>
      <c r="BFL84" s="63"/>
      <c r="BFM84" s="63"/>
      <c r="BFN84" s="63"/>
      <c r="BFO84" s="63"/>
      <c r="BFP84" s="63"/>
      <c r="BFQ84" s="63"/>
      <c r="BFR84" s="63"/>
      <c r="BFS84" s="63"/>
      <c r="BFT84" s="63"/>
      <c r="BFU84" s="63"/>
      <c r="BFV84" s="63"/>
      <c r="BFW84" s="63"/>
      <c r="BFX84" s="63"/>
      <c r="BFY84" s="63"/>
      <c r="BFZ84" s="63"/>
      <c r="BGA84" s="63"/>
      <c r="BGB84" s="63"/>
      <c r="BGC84" s="63"/>
      <c r="BGD84" s="63"/>
      <c r="BGE84" s="63"/>
      <c r="BGF84" s="63"/>
      <c r="BGG84" s="63"/>
      <c r="BGH84" s="63"/>
      <c r="BGI84" s="63"/>
      <c r="BGJ84" s="63"/>
      <c r="BGK84" s="63"/>
      <c r="BGL84" s="63"/>
      <c r="BGM84" s="63"/>
      <c r="BGN84" s="63"/>
      <c r="BGO84" s="63"/>
      <c r="BGP84" s="63"/>
      <c r="BGQ84" s="63"/>
      <c r="BGR84" s="63"/>
      <c r="BGS84" s="63"/>
      <c r="BGT84" s="63"/>
      <c r="BGU84" s="63"/>
      <c r="BGV84" s="63"/>
      <c r="BGW84" s="63"/>
      <c r="BGX84" s="63"/>
      <c r="BGY84" s="63"/>
      <c r="BGZ84" s="63"/>
      <c r="BHA84" s="63"/>
      <c r="BHB84" s="63"/>
      <c r="BHC84" s="63"/>
      <c r="BHD84" s="63"/>
      <c r="BHE84" s="63"/>
      <c r="BHF84" s="63"/>
      <c r="BHG84" s="63"/>
      <c r="BHH84" s="63"/>
      <c r="BHI84" s="63"/>
      <c r="BHJ84" s="63"/>
      <c r="BHK84" s="63"/>
      <c r="BHL84" s="63"/>
      <c r="BHM84" s="63"/>
      <c r="BHN84" s="63"/>
      <c r="BHO84" s="63"/>
      <c r="BHP84" s="63"/>
      <c r="BHQ84" s="63"/>
      <c r="BHR84" s="63"/>
      <c r="BHS84" s="63"/>
      <c r="BHT84" s="63"/>
      <c r="BHU84" s="63"/>
      <c r="BHV84" s="63"/>
      <c r="BHW84" s="63"/>
      <c r="BHX84" s="63"/>
      <c r="BHY84" s="63"/>
      <c r="BHZ84" s="63"/>
      <c r="BIA84" s="63"/>
      <c r="BIB84" s="63"/>
      <c r="BIC84" s="63"/>
      <c r="BID84" s="63"/>
      <c r="BIE84" s="63"/>
      <c r="BIF84" s="63"/>
      <c r="BIG84" s="63"/>
      <c r="BIH84" s="63"/>
      <c r="BII84" s="63"/>
      <c r="BIJ84" s="63"/>
      <c r="BIK84" s="63"/>
      <c r="BIL84" s="63"/>
      <c r="BIM84" s="63"/>
      <c r="BIN84" s="63"/>
      <c r="BIO84" s="63"/>
      <c r="BIP84" s="63"/>
      <c r="BIQ84" s="63"/>
      <c r="BIR84" s="63"/>
      <c r="BIS84" s="63"/>
      <c r="BIT84" s="63"/>
      <c r="BIU84" s="63"/>
      <c r="BIV84" s="63"/>
      <c r="BIW84" s="63"/>
      <c r="BIX84" s="63"/>
      <c r="BIY84" s="63"/>
      <c r="BIZ84" s="63"/>
      <c r="BJA84" s="63"/>
      <c r="BJB84" s="63"/>
      <c r="BJC84" s="63"/>
      <c r="BJD84" s="63"/>
      <c r="BJE84" s="63"/>
      <c r="BJF84" s="63"/>
      <c r="BJG84" s="63"/>
      <c r="BJH84" s="63"/>
      <c r="BJI84" s="63"/>
      <c r="BJJ84" s="63"/>
      <c r="BJK84" s="63"/>
      <c r="BJL84" s="63"/>
      <c r="BJM84" s="63"/>
      <c r="BJN84" s="63"/>
      <c r="BJO84" s="63"/>
      <c r="BJP84" s="63"/>
      <c r="BJQ84" s="63"/>
      <c r="BJR84" s="63"/>
      <c r="BJS84" s="63"/>
      <c r="BJT84" s="63"/>
      <c r="BJU84" s="63"/>
      <c r="BJV84" s="63"/>
      <c r="BJW84" s="63"/>
      <c r="BJX84" s="63"/>
      <c r="BJY84" s="63"/>
      <c r="BJZ84" s="63"/>
      <c r="BKA84" s="63"/>
      <c r="BKB84" s="63"/>
      <c r="BKC84" s="63"/>
      <c r="BKD84" s="63"/>
      <c r="BKE84" s="63"/>
      <c r="BKF84" s="63"/>
      <c r="BKG84" s="63"/>
      <c r="BKH84" s="63"/>
      <c r="BKI84" s="63"/>
      <c r="BKJ84" s="63"/>
      <c r="BKK84" s="63"/>
      <c r="BKL84" s="63"/>
      <c r="BKM84" s="63"/>
      <c r="BKN84" s="63"/>
      <c r="BKO84" s="63"/>
      <c r="BKP84" s="63"/>
      <c r="BKQ84" s="63"/>
      <c r="BKR84" s="63"/>
      <c r="BKS84" s="63"/>
      <c r="BKT84" s="63"/>
      <c r="BKU84" s="63"/>
      <c r="BKV84" s="63"/>
      <c r="BKW84" s="63"/>
      <c r="BKX84" s="63"/>
      <c r="BKY84" s="63"/>
      <c r="BKZ84" s="63"/>
      <c r="BLA84" s="63"/>
      <c r="BLB84" s="63"/>
      <c r="BLC84" s="63"/>
      <c r="BLD84" s="63"/>
      <c r="BLE84" s="63"/>
      <c r="BLF84" s="63"/>
      <c r="BLG84" s="63"/>
      <c r="BLH84" s="63"/>
      <c r="BLI84" s="63"/>
      <c r="BLJ84" s="63"/>
      <c r="BLK84" s="63"/>
      <c r="BLL84" s="63"/>
      <c r="BLM84" s="63"/>
      <c r="BLN84" s="63"/>
      <c r="BLO84" s="63"/>
      <c r="BLP84" s="63"/>
      <c r="BLQ84" s="63"/>
      <c r="BLR84" s="63"/>
      <c r="BLS84" s="63"/>
      <c r="BLT84" s="63"/>
      <c r="BLU84" s="63"/>
      <c r="BLV84" s="63"/>
      <c r="BLW84" s="63"/>
      <c r="BLX84" s="63"/>
      <c r="BLY84" s="63"/>
      <c r="BLZ84" s="63"/>
      <c r="BMA84" s="63"/>
      <c r="BMB84" s="63"/>
      <c r="BMC84" s="63"/>
      <c r="BMD84" s="63"/>
      <c r="BME84" s="63"/>
    </row>
    <row r="85" spans="1:1695" s="1" customFormat="1" ht="15" hidden="1" customHeight="1" x14ac:dyDescent="0.25">
      <c r="A85" s="107" t="s">
        <v>278</v>
      </c>
      <c r="B85" s="119" t="e">
        <f>VLOOKUP(A85,'Tirantes - Executados'!$A$8:$M$404,10,FALSE)</f>
        <v>#N/A</v>
      </c>
      <c r="C85" s="133" t="e">
        <f>VLOOKUP(A85,'Tirantes - Executados'!$A$1:$M$405,17,FALSE)</f>
        <v>#N/A</v>
      </c>
      <c r="D85" s="180" t="e">
        <f>VLOOKUP(A85,'Tirantes - Executados'!$A$8:$M$404,18,FALSE)</f>
        <v>#N/A</v>
      </c>
      <c r="E85" s="133" t="e">
        <f>VLOOKUP(A85,'Tirantes - Executados'!$A$1:$M$405,19,FALSE)</f>
        <v>#N/A</v>
      </c>
      <c r="F85" s="122" t="e">
        <f>VLOOKUP(A85,'Tirantes - Executados'!$A$8:$M$404,20,FALSE)</f>
        <v>#N/A</v>
      </c>
      <c r="G85" s="133" t="e">
        <f>VLOOKUP(A85,'Tirantes - Executados'!$A$1:$M$405,21,FALSE)</f>
        <v>#N/A</v>
      </c>
      <c r="H85" s="122" t="e">
        <f>VLOOKUP(A85,'Tirantes - Executados'!$A$8:$M$404,22,FALSE)</f>
        <v>#N/A</v>
      </c>
      <c r="I85" s="133" t="e">
        <f>VLOOKUP(A85,'Tirantes - Executados'!$A$1:$M$405,23,FALSE)</f>
        <v>#N/A</v>
      </c>
      <c r="J85" s="122" t="e">
        <f>VLOOKUP(A85,'Tirantes - Executados'!$A$8:$M$404,24,FALSE)</f>
        <v>#N/A</v>
      </c>
      <c r="K85" s="108" t="e">
        <f>VLOOKUP(A85,'Tirantes - Executados'!$A$8:$M$404,11,FALSE)</f>
        <v>#N/A</v>
      </c>
      <c r="L85" s="133" t="e">
        <f>VLOOKUP(A85,'Tirantes - Executados'!$A$1:$M$405,28,FALSE)</f>
        <v>#N/A</v>
      </c>
      <c r="M85" s="122" t="e">
        <f>VLOOKUP(A85,'Tirantes - Executados'!$A$8:$M$404,29,FALSE)</f>
        <v>#N/A</v>
      </c>
      <c r="N85" s="133" t="e">
        <f>VLOOKUP(A85,'Tirantes - Executados'!$A$1:$M$405,30,FALSE)</f>
        <v>#N/A</v>
      </c>
      <c r="O85" s="122" t="e">
        <f>VLOOKUP(A85,'Tirantes - Executados'!$A$8:$M$404,31,FALSE)</f>
        <v>#N/A</v>
      </c>
      <c r="P85" s="133" t="e">
        <f>VLOOKUP(A85,'Tirantes - Executados'!$A$1:$M$405,32,FALSE)</f>
        <v>#N/A</v>
      </c>
      <c r="Q85" s="122" t="e">
        <f>VLOOKUP(A85,'Tirantes - Executados'!$A$8:$M$404,33,FALSE)</f>
        <v>#N/A</v>
      </c>
      <c r="R85" s="133" t="e">
        <f>VLOOKUP(A85,'Tirantes - Executados'!$A$1:$M$405,34,FALSE)</f>
        <v>#N/A</v>
      </c>
      <c r="S85" s="122" t="e">
        <f>VLOOKUP(A85,'Tirantes - Executados'!$A$8:$M$404,35,FALSE)</f>
        <v>#N/A</v>
      </c>
      <c r="T85" s="108" t="e">
        <f>VLOOKUP(A85,'Tirantes - Executados'!$A$8:$M$404,12,FALSE)</f>
        <v>#N/A</v>
      </c>
      <c r="U85" s="133" t="e">
        <f>VLOOKUP(A85,'Tirantes - Executados'!$A$1:$M$405,39,FALSE)</f>
        <v>#N/A</v>
      </c>
      <c r="V85" s="122" t="e">
        <f>VLOOKUP(A85,'Tirantes - Executados'!$A$8:$M$404,40,FALSE)</f>
        <v>#N/A</v>
      </c>
      <c r="W85" s="133" t="e">
        <f>VLOOKUP(A85,'Tirantes - Executados'!$A$1:$M$405,41,FALSE)</f>
        <v>#N/A</v>
      </c>
      <c r="X85" s="122" t="e">
        <f>VLOOKUP(A85,'Tirantes - Executados'!$A$8:$M$404,42,FALSE)</f>
        <v>#N/A</v>
      </c>
      <c r="Y85" s="133" t="e">
        <f>VLOOKUP(A85,'Tirantes - Executados'!$A$1:$M$405,43,FALSE)</f>
        <v>#N/A</v>
      </c>
      <c r="Z85" s="122" t="e">
        <f>VLOOKUP(A85,'Tirantes - Executados'!$A$8:$M$404,44,FALSE)</f>
        <v>#N/A</v>
      </c>
      <c r="AA85" s="133" t="e">
        <f>VLOOKUP(A85,'Tirantes - Executados'!$A$1:$M$405,45,FALSE)</f>
        <v>#N/A</v>
      </c>
      <c r="AB85" s="132" t="e">
        <f>VLOOKUP(A85,'Tirantes - Executados'!$A$8:$M$404,46,FALSE)</f>
        <v>#N/A</v>
      </c>
      <c r="AC85" s="99" t="s">
        <v>300</v>
      </c>
      <c r="AD85" s="109" t="e">
        <f>VLOOKUP(A85,'Tirantes - Executados'!$A$8:$M$404,14,FALSE)</f>
        <v>#N/A</v>
      </c>
      <c r="AE85" s="63"/>
      <c r="AF85" s="118" t="e">
        <f>VLOOKUP(A85,'Tirantes - Executados'!$A$1:$M$569,13,FALSE)</f>
        <v>#N/A</v>
      </c>
      <c r="AG85" s="63"/>
      <c r="AH85" s="63"/>
      <c r="AI85" s="230" t="e">
        <f>VLOOKUP(A85,'Tirantes - Executados'!$A$7:$M$404,50)</f>
        <v>#REF!</v>
      </c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3"/>
      <c r="FA85" s="63"/>
      <c r="FB85" s="63"/>
      <c r="FC85" s="63"/>
      <c r="FD85" s="63"/>
      <c r="FE85" s="63"/>
      <c r="FF85" s="63"/>
      <c r="FG85" s="63"/>
      <c r="FH85" s="63"/>
      <c r="FI85" s="63"/>
      <c r="FJ85" s="63"/>
      <c r="FK85" s="63"/>
      <c r="FL85" s="63"/>
      <c r="FM85" s="63"/>
      <c r="FN85" s="63"/>
      <c r="FO85" s="63"/>
      <c r="FP85" s="63"/>
      <c r="FQ85" s="63"/>
      <c r="FR85" s="63"/>
      <c r="FS85" s="63"/>
      <c r="FT85" s="63"/>
      <c r="FU85" s="63"/>
      <c r="FV85" s="63"/>
      <c r="FW85" s="63"/>
      <c r="FX85" s="63"/>
      <c r="FY85" s="63"/>
      <c r="FZ85" s="63"/>
      <c r="GA85" s="63"/>
      <c r="GB85" s="63"/>
      <c r="GC85" s="63"/>
      <c r="GD85" s="63"/>
      <c r="GE85" s="63"/>
      <c r="GF85" s="63"/>
      <c r="GG85" s="63"/>
      <c r="GH85" s="63"/>
      <c r="GI85" s="63"/>
      <c r="GJ85" s="63"/>
      <c r="GK85" s="63"/>
      <c r="GL85" s="63"/>
      <c r="GM85" s="63"/>
      <c r="GN85" s="63"/>
      <c r="GO85" s="63"/>
      <c r="GP85" s="63"/>
      <c r="GQ85" s="63"/>
      <c r="GR85" s="63"/>
      <c r="GS85" s="63"/>
      <c r="GT85" s="63"/>
      <c r="GU85" s="63"/>
      <c r="GV85" s="63"/>
      <c r="GW85" s="63"/>
      <c r="GX85" s="63"/>
      <c r="GY85" s="63"/>
      <c r="GZ85" s="63"/>
      <c r="HA85" s="63"/>
      <c r="HB85" s="63"/>
      <c r="HC85" s="63"/>
      <c r="HD85" s="63"/>
      <c r="HE85" s="63"/>
      <c r="HF85" s="63"/>
      <c r="HG85" s="63"/>
      <c r="HH85" s="63"/>
      <c r="HI85" s="63"/>
      <c r="HJ85" s="63"/>
      <c r="HK85" s="63"/>
      <c r="HL85" s="63"/>
      <c r="HM85" s="63"/>
      <c r="HN85" s="63"/>
      <c r="HO85" s="63"/>
      <c r="HP85" s="63"/>
      <c r="HQ85" s="63"/>
      <c r="HR85" s="63"/>
      <c r="HS85" s="63"/>
      <c r="HT85" s="63"/>
      <c r="HU85" s="63"/>
      <c r="HV85" s="63"/>
      <c r="HW85" s="63"/>
      <c r="HX85" s="63"/>
      <c r="HY85" s="63"/>
      <c r="HZ85" s="63"/>
      <c r="IA85" s="63"/>
      <c r="IB85" s="63"/>
      <c r="IC85" s="63"/>
      <c r="ID85" s="63"/>
      <c r="IE85" s="63"/>
      <c r="IF85" s="63"/>
      <c r="IG85" s="63"/>
      <c r="IH85" s="63"/>
      <c r="II85" s="63"/>
      <c r="IJ85" s="63"/>
      <c r="IK85" s="63"/>
      <c r="IL85" s="63"/>
      <c r="IM85" s="63"/>
      <c r="IN85" s="63"/>
      <c r="IO85" s="63"/>
      <c r="IP85" s="63"/>
      <c r="IQ85" s="63"/>
      <c r="IR85" s="63"/>
      <c r="IS85" s="63"/>
      <c r="IT85" s="63"/>
      <c r="IU85" s="63"/>
      <c r="IV85" s="63"/>
      <c r="IW85" s="63"/>
      <c r="IX85" s="63"/>
      <c r="IY85" s="63"/>
      <c r="IZ85" s="63"/>
      <c r="JA85" s="63"/>
      <c r="JB85" s="63"/>
      <c r="JC85" s="63"/>
      <c r="JD85" s="63"/>
      <c r="JE85" s="63"/>
      <c r="JF85" s="63"/>
      <c r="JG85" s="63"/>
      <c r="JH85" s="63"/>
      <c r="JI85" s="63"/>
      <c r="JJ85" s="63"/>
      <c r="JK85" s="63"/>
      <c r="JL85" s="63"/>
      <c r="JM85" s="63"/>
      <c r="JN85" s="63"/>
      <c r="JO85" s="63"/>
      <c r="JP85" s="63"/>
      <c r="JQ85" s="63"/>
      <c r="JR85" s="63"/>
      <c r="JS85" s="63"/>
      <c r="JT85" s="63"/>
      <c r="JU85" s="63"/>
      <c r="JV85" s="63"/>
      <c r="JW85" s="63"/>
      <c r="JX85" s="63"/>
      <c r="JY85" s="63"/>
      <c r="JZ85" s="63"/>
      <c r="KA85" s="63"/>
      <c r="KB85" s="63"/>
      <c r="KC85" s="63"/>
      <c r="KD85" s="63"/>
      <c r="KE85" s="63"/>
      <c r="KF85" s="63"/>
      <c r="KG85" s="63"/>
      <c r="KH85" s="63"/>
      <c r="KI85" s="63"/>
      <c r="KJ85" s="63"/>
      <c r="KK85" s="63"/>
      <c r="KL85" s="63"/>
      <c r="KM85" s="63"/>
      <c r="KN85" s="63"/>
      <c r="KO85" s="63"/>
      <c r="KP85" s="63"/>
      <c r="KQ85" s="63"/>
      <c r="KR85" s="63"/>
      <c r="KS85" s="63"/>
      <c r="KT85" s="63"/>
      <c r="KU85" s="63"/>
      <c r="KV85" s="63"/>
      <c r="KW85" s="63"/>
      <c r="KX85" s="63"/>
      <c r="KY85" s="63"/>
      <c r="KZ85" s="63"/>
      <c r="LA85" s="63"/>
      <c r="LB85" s="63"/>
      <c r="LC85" s="63"/>
      <c r="LD85" s="63"/>
      <c r="LE85" s="63"/>
      <c r="LF85" s="63"/>
      <c r="LG85" s="63"/>
      <c r="LH85" s="63"/>
      <c r="LI85" s="63"/>
      <c r="LJ85" s="63"/>
      <c r="LK85" s="63"/>
      <c r="LL85" s="63"/>
      <c r="LM85" s="63"/>
      <c r="LN85" s="63"/>
      <c r="LO85" s="63"/>
      <c r="LP85" s="63"/>
      <c r="LQ85" s="63"/>
      <c r="LR85" s="63"/>
      <c r="LS85" s="63"/>
      <c r="LT85" s="63"/>
      <c r="LU85" s="63"/>
      <c r="LV85" s="63"/>
      <c r="LW85" s="63"/>
      <c r="LX85" s="63"/>
      <c r="LY85" s="63"/>
      <c r="LZ85" s="63"/>
      <c r="MA85" s="63"/>
      <c r="MB85" s="63"/>
      <c r="MC85" s="63"/>
      <c r="MD85" s="63"/>
      <c r="ME85" s="63"/>
      <c r="MF85" s="63"/>
      <c r="MG85" s="63"/>
      <c r="MH85" s="63"/>
      <c r="MI85" s="63"/>
      <c r="MJ85" s="63"/>
      <c r="MK85" s="63"/>
      <c r="ML85" s="63"/>
      <c r="MM85" s="63"/>
      <c r="MN85" s="63"/>
      <c r="MO85" s="63"/>
      <c r="MP85" s="63"/>
      <c r="MQ85" s="63"/>
      <c r="MR85" s="63"/>
      <c r="MS85" s="63"/>
      <c r="MT85" s="63"/>
      <c r="MU85" s="63"/>
      <c r="MV85" s="63"/>
      <c r="MW85" s="63"/>
      <c r="MX85" s="63"/>
      <c r="MY85" s="63"/>
      <c r="MZ85" s="63"/>
      <c r="NA85" s="63"/>
      <c r="NB85" s="63"/>
      <c r="NC85" s="63"/>
      <c r="ND85" s="63"/>
      <c r="NE85" s="63"/>
      <c r="NF85" s="63"/>
      <c r="NG85" s="63"/>
      <c r="NH85" s="63"/>
      <c r="NI85" s="63"/>
      <c r="NJ85" s="63"/>
      <c r="NK85" s="63"/>
      <c r="NL85" s="63"/>
      <c r="NM85" s="63"/>
      <c r="NN85" s="63"/>
      <c r="NO85" s="63"/>
      <c r="NP85" s="63"/>
      <c r="NQ85" s="63"/>
      <c r="NR85" s="63"/>
      <c r="NS85" s="63"/>
      <c r="NT85" s="63"/>
      <c r="NU85" s="63"/>
      <c r="NV85" s="63"/>
      <c r="NW85" s="63"/>
      <c r="NX85" s="63"/>
      <c r="NY85" s="63"/>
      <c r="NZ85" s="63"/>
      <c r="OA85" s="63"/>
      <c r="OB85" s="63"/>
      <c r="OC85" s="63"/>
      <c r="OD85" s="63"/>
      <c r="OE85" s="63"/>
      <c r="OF85" s="63"/>
      <c r="OG85" s="63"/>
      <c r="OH85" s="63"/>
      <c r="OI85" s="63"/>
      <c r="OJ85" s="63"/>
      <c r="OK85" s="63"/>
      <c r="OL85" s="63"/>
      <c r="OM85" s="63"/>
      <c r="ON85" s="63"/>
      <c r="OO85" s="63"/>
      <c r="OP85" s="63"/>
      <c r="OQ85" s="63"/>
      <c r="OR85" s="63"/>
      <c r="OS85" s="63"/>
      <c r="OT85" s="63"/>
      <c r="OU85" s="63"/>
      <c r="OV85" s="63"/>
      <c r="OW85" s="63"/>
      <c r="OX85" s="63"/>
      <c r="OY85" s="63"/>
      <c r="OZ85" s="63"/>
      <c r="PA85" s="63"/>
      <c r="PB85" s="63"/>
      <c r="PC85" s="63"/>
      <c r="PD85" s="63"/>
      <c r="PE85" s="63"/>
      <c r="PF85" s="63"/>
      <c r="PG85" s="63"/>
      <c r="PH85" s="63"/>
      <c r="PI85" s="63"/>
      <c r="PJ85" s="63"/>
      <c r="PK85" s="63"/>
      <c r="PL85" s="63"/>
      <c r="PM85" s="63"/>
      <c r="PN85" s="63"/>
      <c r="PO85" s="63"/>
      <c r="PP85" s="63"/>
      <c r="PQ85" s="63"/>
      <c r="PR85" s="63"/>
      <c r="PS85" s="63"/>
      <c r="PT85" s="63"/>
      <c r="PU85" s="63"/>
      <c r="PV85" s="63"/>
      <c r="PW85" s="63"/>
      <c r="PX85" s="63"/>
      <c r="PY85" s="63"/>
      <c r="PZ85" s="63"/>
      <c r="QA85" s="63"/>
      <c r="QB85" s="63"/>
      <c r="QC85" s="63"/>
      <c r="QD85" s="63"/>
      <c r="QE85" s="63"/>
      <c r="QF85" s="63"/>
      <c r="QG85" s="63"/>
      <c r="QH85" s="63"/>
      <c r="QI85" s="63"/>
      <c r="QJ85" s="63"/>
      <c r="QK85" s="63"/>
      <c r="QL85" s="63"/>
      <c r="QM85" s="63"/>
      <c r="QN85" s="63"/>
      <c r="QO85" s="63"/>
      <c r="QP85" s="63"/>
      <c r="QQ85" s="63"/>
      <c r="QR85" s="63"/>
      <c r="QS85" s="63"/>
      <c r="QT85" s="63"/>
      <c r="QU85" s="63"/>
      <c r="QV85" s="63"/>
      <c r="QW85" s="63"/>
      <c r="QX85" s="63"/>
      <c r="QY85" s="63"/>
      <c r="QZ85" s="63"/>
      <c r="RA85" s="63"/>
      <c r="RB85" s="63"/>
      <c r="RC85" s="63"/>
      <c r="RD85" s="63"/>
      <c r="RE85" s="63"/>
      <c r="RF85" s="63"/>
      <c r="RG85" s="63"/>
      <c r="RH85" s="63"/>
      <c r="RI85" s="63"/>
      <c r="RJ85" s="63"/>
      <c r="RK85" s="63"/>
      <c r="RL85" s="63"/>
      <c r="RM85" s="63"/>
      <c r="RN85" s="63"/>
      <c r="RO85" s="63"/>
      <c r="RP85" s="63"/>
      <c r="RQ85" s="63"/>
      <c r="RR85" s="63"/>
      <c r="RS85" s="63"/>
      <c r="RT85" s="63"/>
      <c r="RU85" s="63"/>
      <c r="RV85" s="63"/>
      <c r="RW85" s="63"/>
      <c r="RX85" s="63"/>
      <c r="RY85" s="63"/>
      <c r="RZ85" s="63"/>
      <c r="SA85" s="63"/>
      <c r="SB85" s="63"/>
      <c r="SC85" s="63"/>
      <c r="SD85" s="63"/>
      <c r="SE85" s="63"/>
      <c r="SF85" s="63"/>
      <c r="SG85" s="63"/>
      <c r="SH85" s="63"/>
      <c r="SI85" s="63"/>
      <c r="SJ85" s="63"/>
      <c r="SK85" s="63"/>
      <c r="SL85" s="63"/>
      <c r="SM85" s="63"/>
      <c r="SN85" s="63"/>
      <c r="SO85" s="63"/>
      <c r="SP85" s="63"/>
      <c r="SQ85" s="63"/>
      <c r="SR85" s="63"/>
      <c r="SS85" s="63"/>
      <c r="ST85" s="63"/>
      <c r="SU85" s="63"/>
      <c r="SV85" s="63"/>
      <c r="SW85" s="63"/>
      <c r="SX85" s="63"/>
      <c r="SY85" s="63"/>
      <c r="SZ85" s="63"/>
      <c r="TA85" s="63"/>
      <c r="TB85" s="63"/>
      <c r="TC85" s="63"/>
      <c r="TD85" s="63"/>
      <c r="TE85" s="63"/>
      <c r="TF85" s="63"/>
      <c r="TG85" s="63"/>
      <c r="TH85" s="63"/>
      <c r="TI85" s="63"/>
      <c r="TJ85" s="63"/>
      <c r="TK85" s="63"/>
      <c r="TL85" s="63"/>
      <c r="TM85" s="63"/>
      <c r="TN85" s="63"/>
      <c r="TO85" s="63"/>
      <c r="TP85" s="63"/>
      <c r="TQ85" s="63"/>
      <c r="TR85" s="63"/>
      <c r="TS85" s="63"/>
      <c r="TT85" s="63"/>
      <c r="TU85" s="63"/>
      <c r="TV85" s="63"/>
      <c r="TW85" s="63"/>
      <c r="TX85" s="63"/>
      <c r="TY85" s="63"/>
      <c r="TZ85" s="63"/>
      <c r="UA85" s="63"/>
      <c r="UB85" s="63"/>
      <c r="UC85" s="63"/>
      <c r="UD85" s="63"/>
      <c r="UE85" s="63"/>
      <c r="UF85" s="63"/>
      <c r="UG85" s="63"/>
      <c r="UH85" s="63"/>
      <c r="UI85" s="63"/>
      <c r="UJ85" s="63"/>
      <c r="UK85" s="63"/>
      <c r="UL85" s="63"/>
      <c r="UM85" s="63"/>
      <c r="UN85" s="63"/>
      <c r="UO85" s="63"/>
      <c r="UP85" s="63"/>
      <c r="UQ85" s="63"/>
      <c r="UR85" s="63"/>
      <c r="US85" s="63"/>
      <c r="UT85" s="63"/>
      <c r="UU85" s="63"/>
      <c r="UV85" s="63"/>
      <c r="UW85" s="63"/>
      <c r="UX85" s="63"/>
      <c r="UY85" s="63"/>
      <c r="UZ85" s="63"/>
      <c r="VA85" s="63"/>
      <c r="VB85" s="63"/>
      <c r="VC85" s="63"/>
      <c r="VD85" s="63"/>
      <c r="VE85" s="63"/>
      <c r="VF85" s="63"/>
      <c r="VG85" s="63"/>
      <c r="VH85" s="63"/>
      <c r="VI85" s="63"/>
      <c r="VJ85" s="63"/>
      <c r="VK85" s="63"/>
      <c r="VL85" s="63"/>
      <c r="VM85" s="63"/>
      <c r="VN85" s="63"/>
      <c r="VO85" s="63"/>
      <c r="VP85" s="63"/>
      <c r="VQ85" s="63"/>
      <c r="VR85" s="63"/>
      <c r="VS85" s="63"/>
      <c r="VT85" s="63"/>
      <c r="VU85" s="63"/>
      <c r="VV85" s="63"/>
      <c r="VW85" s="63"/>
      <c r="VX85" s="63"/>
      <c r="VY85" s="63"/>
      <c r="VZ85" s="63"/>
      <c r="WA85" s="63"/>
      <c r="WB85" s="63"/>
      <c r="WC85" s="63"/>
      <c r="WD85" s="63"/>
      <c r="WE85" s="63"/>
      <c r="WF85" s="63"/>
      <c r="WG85" s="63"/>
      <c r="WH85" s="63"/>
      <c r="WI85" s="63"/>
      <c r="WJ85" s="63"/>
      <c r="WK85" s="63"/>
      <c r="WL85" s="63"/>
      <c r="WM85" s="63"/>
      <c r="WN85" s="63"/>
      <c r="WO85" s="63"/>
      <c r="WP85" s="63"/>
      <c r="WQ85" s="63"/>
      <c r="WR85" s="63"/>
      <c r="WS85" s="63"/>
      <c r="WT85" s="63"/>
      <c r="WU85" s="63"/>
      <c r="WV85" s="63"/>
      <c r="WW85" s="63"/>
      <c r="WX85" s="63"/>
      <c r="WY85" s="63"/>
      <c r="WZ85" s="63"/>
      <c r="XA85" s="63"/>
      <c r="XB85" s="63"/>
      <c r="XC85" s="63"/>
      <c r="XD85" s="63"/>
      <c r="XE85" s="63"/>
      <c r="XF85" s="63"/>
      <c r="XG85" s="63"/>
      <c r="XH85" s="63"/>
      <c r="XI85" s="63"/>
      <c r="XJ85" s="63"/>
      <c r="XK85" s="63"/>
      <c r="XL85" s="63"/>
      <c r="XM85" s="63"/>
      <c r="XN85" s="63"/>
      <c r="XO85" s="63"/>
      <c r="XP85" s="63"/>
      <c r="XQ85" s="63"/>
      <c r="XR85" s="63"/>
      <c r="XS85" s="63"/>
      <c r="XT85" s="63"/>
      <c r="XU85" s="63"/>
      <c r="XV85" s="63"/>
      <c r="XW85" s="63"/>
      <c r="XX85" s="63"/>
      <c r="XY85" s="63"/>
      <c r="XZ85" s="63"/>
      <c r="YA85" s="63"/>
      <c r="YB85" s="63"/>
      <c r="YC85" s="63"/>
      <c r="YD85" s="63"/>
      <c r="YE85" s="63"/>
      <c r="YF85" s="63"/>
      <c r="YG85" s="63"/>
      <c r="YH85" s="63"/>
      <c r="YI85" s="63"/>
      <c r="YJ85" s="63"/>
      <c r="YK85" s="63"/>
      <c r="YL85" s="63"/>
      <c r="YM85" s="63"/>
      <c r="YN85" s="63"/>
      <c r="YO85" s="63"/>
      <c r="YP85" s="63"/>
      <c r="YQ85" s="63"/>
      <c r="YR85" s="63"/>
      <c r="YS85" s="63"/>
      <c r="YT85" s="63"/>
      <c r="YU85" s="63"/>
      <c r="YV85" s="63"/>
      <c r="YW85" s="63"/>
      <c r="YX85" s="63"/>
      <c r="YY85" s="63"/>
      <c r="YZ85" s="63"/>
      <c r="ZA85" s="63"/>
      <c r="ZB85" s="63"/>
      <c r="ZC85" s="63"/>
      <c r="ZD85" s="63"/>
      <c r="ZE85" s="63"/>
      <c r="ZF85" s="63"/>
      <c r="ZG85" s="63"/>
      <c r="ZH85" s="63"/>
      <c r="ZI85" s="63"/>
      <c r="ZJ85" s="63"/>
      <c r="ZK85" s="63"/>
      <c r="ZL85" s="63"/>
      <c r="ZM85" s="63"/>
      <c r="ZN85" s="63"/>
      <c r="ZO85" s="63"/>
      <c r="ZP85" s="63"/>
      <c r="ZQ85" s="63"/>
      <c r="ZR85" s="63"/>
      <c r="ZS85" s="63"/>
      <c r="ZT85" s="63"/>
      <c r="ZU85" s="63"/>
      <c r="ZV85" s="63"/>
      <c r="ZW85" s="63"/>
      <c r="ZX85" s="63"/>
      <c r="ZY85" s="63"/>
      <c r="ZZ85" s="63"/>
      <c r="AAA85" s="63"/>
      <c r="AAB85" s="63"/>
      <c r="AAC85" s="63"/>
      <c r="AAD85" s="63"/>
      <c r="AAE85" s="63"/>
      <c r="AAF85" s="63"/>
      <c r="AAG85" s="63"/>
      <c r="AAH85" s="63"/>
      <c r="AAI85" s="63"/>
      <c r="AAJ85" s="63"/>
      <c r="AAK85" s="63"/>
      <c r="AAL85" s="63"/>
      <c r="AAM85" s="63"/>
      <c r="AAN85" s="63"/>
      <c r="AAO85" s="63"/>
      <c r="AAP85" s="63"/>
      <c r="AAQ85" s="63"/>
      <c r="AAR85" s="63"/>
      <c r="AAS85" s="63"/>
      <c r="AAT85" s="63"/>
      <c r="AAU85" s="63"/>
      <c r="AAV85" s="63"/>
      <c r="AAW85" s="63"/>
      <c r="AAX85" s="63"/>
      <c r="AAY85" s="63"/>
      <c r="AAZ85" s="63"/>
      <c r="ABA85" s="63"/>
      <c r="ABB85" s="63"/>
      <c r="ABC85" s="63"/>
      <c r="ABD85" s="63"/>
      <c r="ABE85" s="63"/>
      <c r="ABF85" s="63"/>
      <c r="ABG85" s="63"/>
      <c r="ABH85" s="63"/>
      <c r="ABI85" s="63"/>
      <c r="ABJ85" s="63"/>
      <c r="ABK85" s="63"/>
      <c r="ABL85" s="63"/>
      <c r="ABM85" s="63"/>
      <c r="ABN85" s="63"/>
      <c r="ABO85" s="63"/>
      <c r="ABP85" s="63"/>
      <c r="ABQ85" s="63"/>
      <c r="ABR85" s="63"/>
      <c r="ABS85" s="63"/>
      <c r="ABT85" s="63"/>
      <c r="ABU85" s="63"/>
      <c r="ABV85" s="63"/>
      <c r="ABW85" s="63"/>
      <c r="ABX85" s="63"/>
      <c r="ABY85" s="63"/>
      <c r="ABZ85" s="63"/>
      <c r="ACA85" s="63"/>
      <c r="ACB85" s="63"/>
      <c r="ACC85" s="63"/>
      <c r="ACD85" s="63"/>
      <c r="ACE85" s="63"/>
      <c r="ACF85" s="63"/>
      <c r="ACG85" s="63"/>
      <c r="ACH85" s="63"/>
      <c r="ACI85" s="63"/>
      <c r="ACJ85" s="63"/>
      <c r="ACK85" s="63"/>
      <c r="ACL85" s="63"/>
      <c r="ACM85" s="63"/>
      <c r="ACN85" s="63"/>
      <c r="ACO85" s="63"/>
      <c r="ACP85" s="63"/>
      <c r="ACQ85" s="63"/>
      <c r="ACR85" s="63"/>
      <c r="ACS85" s="63"/>
      <c r="ACT85" s="63"/>
      <c r="ACU85" s="63"/>
      <c r="ACV85" s="63"/>
      <c r="ACW85" s="63"/>
      <c r="ACX85" s="63"/>
      <c r="ACY85" s="63"/>
      <c r="ACZ85" s="63"/>
      <c r="ADA85" s="63"/>
      <c r="ADB85" s="63"/>
      <c r="ADC85" s="63"/>
      <c r="ADD85" s="63"/>
      <c r="ADE85" s="63"/>
      <c r="ADF85" s="63"/>
      <c r="ADG85" s="63"/>
      <c r="ADH85" s="63"/>
      <c r="ADI85" s="63"/>
      <c r="ADJ85" s="63"/>
      <c r="ADK85" s="63"/>
      <c r="ADL85" s="63"/>
      <c r="ADM85" s="63"/>
      <c r="ADN85" s="63"/>
      <c r="ADO85" s="63"/>
      <c r="ADP85" s="63"/>
      <c r="ADQ85" s="63"/>
      <c r="ADR85" s="63"/>
      <c r="ADS85" s="63"/>
      <c r="ADT85" s="63"/>
      <c r="ADU85" s="63"/>
      <c r="ADV85" s="63"/>
      <c r="ADW85" s="63"/>
      <c r="ADX85" s="63"/>
      <c r="ADY85" s="63"/>
      <c r="ADZ85" s="63"/>
      <c r="AEA85" s="63"/>
      <c r="AEB85" s="63"/>
      <c r="AEC85" s="63"/>
      <c r="AED85" s="63"/>
      <c r="AEE85" s="63"/>
      <c r="AEF85" s="63"/>
      <c r="AEG85" s="63"/>
      <c r="AEH85" s="63"/>
      <c r="AEI85" s="63"/>
      <c r="AEJ85" s="63"/>
      <c r="AEK85" s="63"/>
      <c r="AEL85" s="63"/>
      <c r="AEM85" s="63"/>
      <c r="AEN85" s="63"/>
      <c r="AEO85" s="63"/>
      <c r="AEP85" s="63"/>
      <c r="AEQ85" s="63"/>
      <c r="AER85" s="63"/>
      <c r="AES85" s="63"/>
      <c r="AET85" s="63"/>
      <c r="AEU85" s="63"/>
      <c r="AEV85" s="63"/>
      <c r="AEW85" s="63"/>
      <c r="AEX85" s="63"/>
      <c r="AEY85" s="63"/>
      <c r="AEZ85" s="63"/>
      <c r="AFA85" s="63"/>
      <c r="AFB85" s="63"/>
      <c r="AFC85" s="63"/>
      <c r="AFD85" s="63"/>
      <c r="AFE85" s="63"/>
      <c r="AFF85" s="63"/>
      <c r="AFG85" s="63"/>
      <c r="AFH85" s="63"/>
      <c r="AFI85" s="63"/>
      <c r="AFJ85" s="63"/>
      <c r="AFK85" s="63"/>
      <c r="AFL85" s="63"/>
      <c r="AFM85" s="63"/>
      <c r="AFN85" s="63"/>
      <c r="AFO85" s="63"/>
      <c r="AFP85" s="63"/>
      <c r="AFQ85" s="63"/>
      <c r="AFR85" s="63"/>
      <c r="AFS85" s="63"/>
      <c r="AFT85" s="63"/>
      <c r="AFU85" s="63"/>
      <c r="AFV85" s="63"/>
      <c r="AFW85" s="63"/>
      <c r="AFX85" s="63"/>
      <c r="AFY85" s="63"/>
      <c r="AFZ85" s="63"/>
      <c r="AGA85" s="63"/>
      <c r="AGB85" s="63"/>
      <c r="AGC85" s="63"/>
      <c r="AGD85" s="63"/>
      <c r="AGE85" s="63"/>
      <c r="AGF85" s="63"/>
      <c r="AGG85" s="63"/>
      <c r="AGH85" s="63"/>
      <c r="AGI85" s="63"/>
      <c r="AGJ85" s="63"/>
      <c r="AGK85" s="63"/>
      <c r="AGL85" s="63"/>
      <c r="AGM85" s="63"/>
      <c r="AGN85" s="63"/>
      <c r="AGO85" s="63"/>
      <c r="AGP85" s="63"/>
      <c r="AGQ85" s="63"/>
      <c r="AGR85" s="63"/>
      <c r="AGS85" s="63"/>
      <c r="AGT85" s="63"/>
      <c r="AGU85" s="63"/>
      <c r="AGV85" s="63"/>
      <c r="AGW85" s="63"/>
      <c r="AGX85" s="63"/>
      <c r="AGY85" s="63"/>
      <c r="AGZ85" s="63"/>
      <c r="AHA85" s="63"/>
      <c r="AHB85" s="63"/>
      <c r="AHC85" s="63"/>
      <c r="AHD85" s="63"/>
      <c r="AHE85" s="63"/>
      <c r="AHF85" s="63"/>
      <c r="AHG85" s="63"/>
      <c r="AHH85" s="63"/>
      <c r="AHI85" s="63"/>
      <c r="AHJ85" s="63"/>
      <c r="AHK85" s="63"/>
      <c r="AHL85" s="63"/>
      <c r="AHM85" s="63"/>
      <c r="AHN85" s="63"/>
      <c r="AHO85" s="63"/>
      <c r="AHP85" s="63"/>
      <c r="AHQ85" s="63"/>
      <c r="AHR85" s="63"/>
      <c r="AHS85" s="63"/>
      <c r="AHT85" s="63"/>
      <c r="AHU85" s="63"/>
      <c r="AHV85" s="63"/>
      <c r="AHW85" s="63"/>
      <c r="AHX85" s="63"/>
      <c r="AHY85" s="63"/>
      <c r="AHZ85" s="63"/>
      <c r="AIA85" s="63"/>
      <c r="AIB85" s="63"/>
      <c r="AIC85" s="63"/>
      <c r="AID85" s="63"/>
      <c r="AIE85" s="63"/>
      <c r="AIF85" s="63"/>
      <c r="AIG85" s="63"/>
      <c r="AIH85" s="63"/>
      <c r="AII85" s="63"/>
      <c r="AIJ85" s="63"/>
      <c r="AIK85" s="63"/>
      <c r="AIL85" s="63"/>
      <c r="AIM85" s="63"/>
      <c r="AIN85" s="63"/>
      <c r="AIO85" s="63"/>
      <c r="AIP85" s="63"/>
      <c r="AIQ85" s="63"/>
      <c r="AIR85" s="63"/>
      <c r="AIS85" s="63"/>
      <c r="AIT85" s="63"/>
      <c r="AIU85" s="63"/>
      <c r="AIV85" s="63"/>
      <c r="AIW85" s="63"/>
      <c r="AIX85" s="63"/>
      <c r="AIY85" s="63"/>
      <c r="AIZ85" s="63"/>
      <c r="AJA85" s="63"/>
      <c r="AJB85" s="63"/>
      <c r="AJC85" s="63"/>
      <c r="AJD85" s="63"/>
      <c r="AJE85" s="63"/>
      <c r="AJF85" s="63"/>
      <c r="AJG85" s="63"/>
      <c r="AJH85" s="63"/>
      <c r="AJI85" s="63"/>
      <c r="AJJ85" s="63"/>
      <c r="AJK85" s="63"/>
      <c r="AJL85" s="63"/>
      <c r="AJM85" s="63"/>
      <c r="AJN85" s="63"/>
      <c r="AJO85" s="63"/>
      <c r="AJP85" s="63"/>
      <c r="AJQ85" s="63"/>
      <c r="AJR85" s="63"/>
      <c r="AJS85" s="63"/>
      <c r="AJT85" s="63"/>
      <c r="AJU85" s="63"/>
      <c r="AJV85" s="63"/>
      <c r="AJW85" s="63"/>
      <c r="AJX85" s="63"/>
      <c r="AJY85" s="63"/>
      <c r="AJZ85" s="63"/>
      <c r="AKA85" s="63"/>
      <c r="AKB85" s="63"/>
      <c r="AKC85" s="63"/>
      <c r="AKD85" s="63"/>
      <c r="AKE85" s="63"/>
      <c r="AKF85" s="63"/>
      <c r="AKG85" s="63"/>
      <c r="AKH85" s="63"/>
      <c r="AKI85" s="63"/>
      <c r="AKJ85" s="63"/>
      <c r="AKK85" s="63"/>
      <c r="AKL85" s="63"/>
      <c r="AKM85" s="63"/>
      <c r="AKN85" s="63"/>
      <c r="AKO85" s="63"/>
      <c r="AKP85" s="63"/>
      <c r="AKQ85" s="63"/>
      <c r="AKR85" s="63"/>
      <c r="AKS85" s="63"/>
      <c r="AKT85" s="63"/>
      <c r="AKU85" s="63"/>
      <c r="AKV85" s="63"/>
      <c r="AKW85" s="63"/>
      <c r="AKX85" s="63"/>
      <c r="AKY85" s="63"/>
      <c r="AKZ85" s="63"/>
      <c r="ALA85" s="63"/>
      <c r="ALB85" s="63"/>
      <c r="ALC85" s="63"/>
      <c r="ALD85" s="63"/>
      <c r="ALE85" s="63"/>
      <c r="ALF85" s="63"/>
      <c r="ALG85" s="63"/>
      <c r="ALH85" s="63"/>
      <c r="ALI85" s="63"/>
      <c r="ALJ85" s="63"/>
      <c r="ALK85" s="63"/>
      <c r="ALL85" s="63"/>
      <c r="ALM85" s="63"/>
      <c r="ALN85" s="63"/>
      <c r="ALO85" s="63"/>
      <c r="ALP85" s="63"/>
      <c r="ALQ85" s="63"/>
      <c r="ALR85" s="63"/>
      <c r="ALS85" s="63"/>
      <c r="ALT85" s="63"/>
      <c r="ALU85" s="63"/>
      <c r="ALV85" s="63"/>
      <c r="ALW85" s="63"/>
      <c r="ALX85" s="63"/>
      <c r="ALY85" s="63"/>
      <c r="ALZ85" s="63"/>
      <c r="AMA85" s="63"/>
      <c r="AMB85" s="63"/>
      <c r="AMC85" s="63"/>
      <c r="AMD85" s="63"/>
      <c r="AME85" s="63"/>
      <c r="AMF85" s="63"/>
      <c r="AMG85" s="63"/>
      <c r="AMH85" s="63"/>
      <c r="AMI85" s="63"/>
      <c r="AMJ85" s="63"/>
      <c r="AMK85" s="63"/>
      <c r="AML85" s="63"/>
      <c r="AMM85" s="63"/>
      <c r="AMN85" s="63"/>
      <c r="AMO85" s="63"/>
      <c r="AMP85" s="63"/>
      <c r="AMQ85" s="63"/>
      <c r="AMR85" s="63"/>
      <c r="AMS85" s="63"/>
      <c r="AMT85" s="63"/>
      <c r="AMU85" s="63"/>
      <c r="AMV85" s="63"/>
      <c r="AMW85" s="63"/>
      <c r="AMX85" s="63"/>
      <c r="AMY85" s="63"/>
      <c r="AMZ85" s="63"/>
      <c r="ANA85" s="63"/>
      <c r="ANB85" s="63"/>
      <c r="ANC85" s="63"/>
      <c r="AND85" s="63"/>
      <c r="ANE85" s="63"/>
      <c r="ANF85" s="63"/>
      <c r="ANG85" s="63"/>
      <c r="ANH85" s="63"/>
      <c r="ANI85" s="63"/>
      <c r="ANJ85" s="63"/>
      <c r="ANK85" s="63"/>
      <c r="ANL85" s="63"/>
      <c r="ANM85" s="63"/>
      <c r="ANN85" s="63"/>
      <c r="ANO85" s="63"/>
      <c r="ANP85" s="63"/>
      <c r="ANQ85" s="63"/>
      <c r="ANR85" s="63"/>
      <c r="ANS85" s="63"/>
      <c r="ANT85" s="63"/>
      <c r="ANU85" s="63"/>
      <c r="ANV85" s="63"/>
      <c r="ANW85" s="63"/>
      <c r="ANX85" s="63"/>
      <c r="ANY85" s="63"/>
      <c r="ANZ85" s="63"/>
      <c r="AOA85" s="63"/>
      <c r="AOB85" s="63"/>
      <c r="AOC85" s="63"/>
      <c r="AOD85" s="63"/>
      <c r="AOE85" s="63"/>
      <c r="AOF85" s="63"/>
      <c r="AOG85" s="63"/>
      <c r="AOH85" s="63"/>
      <c r="AOI85" s="63"/>
      <c r="AOJ85" s="63"/>
      <c r="AOK85" s="63"/>
      <c r="AOL85" s="63"/>
      <c r="AOM85" s="63"/>
      <c r="AON85" s="63"/>
      <c r="AOO85" s="63"/>
      <c r="AOP85" s="63"/>
      <c r="AOQ85" s="63"/>
      <c r="AOR85" s="63"/>
      <c r="AOS85" s="63"/>
      <c r="AOT85" s="63"/>
      <c r="AOU85" s="63"/>
      <c r="AOV85" s="63"/>
      <c r="AOW85" s="63"/>
      <c r="AOX85" s="63"/>
      <c r="AOY85" s="63"/>
      <c r="AOZ85" s="63"/>
      <c r="APA85" s="63"/>
      <c r="APB85" s="63"/>
      <c r="APC85" s="63"/>
      <c r="APD85" s="63"/>
      <c r="APE85" s="63"/>
      <c r="APF85" s="63"/>
      <c r="APG85" s="63"/>
      <c r="APH85" s="63"/>
      <c r="API85" s="63"/>
      <c r="APJ85" s="63"/>
      <c r="APK85" s="63"/>
      <c r="APL85" s="63"/>
      <c r="APM85" s="63"/>
      <c r="APN85" s="63"/>
      <c r="APO85" s="63"/>
      <c r="APP85" s="63"/>
      <c r="APQ85" s="63"/>
      <c r="APR85" s="63"/>
      <c r="APS85" s="63"/>
      <c r="APT85" s="63"/>
      <c r="APU85" s="63"/>
      <c r="APV85" s="63"/>
      <c r="APW85" s="63"/>
      <c r="APX85" s="63"/>
      <c r="APY85" s="63"/>
      <c r="APZ85" s="63"/>
      <c r="AQA85" s="63"/>
      <c r="AQB85" s="63"/>
      <c r="AQC85" s="63"/>
      <c r="AQD85" s="63"/>
      <c r="AQE85" s="63"/>
      <c r="AQF85" s="63"/>
      <c r="AQG85" s="63"/>
      <c r="AQH85" s="63"/>
      <c r="AQI85" s="63"/>
      <c r="AQJ85" s="63"/>
      <c r="AQK85" s="63"/>
      <c r="AQL85" s="63"/>
      <c r="AQM85" s="63"/>
      <c r="AQN85" s="63"/>
      <c r="AQO85" s="63"/>
      <c r="AQP85" s="63"/>
      <c r="AQQ85" s="63"/>
      <c r="AQR85" s="63"/>
      <c r="AQS85" s="63"/>
      <c r="AQT85" s="63"/>
      <c r="AQU85" s="63"/>
      <c r="AQV85" s="63"/>
      <c r="AQW85" s="63"/>
      <c r="AQX85" s="63"/>
      <c r="AQY85" s="63"/>
      <c r="AQZ85" s="63"/>
      <c r="ARA85" s="63"/>
      <c r="ARB85" s="63"/>
      <c r="ARC85" s="63"/>
      <c r="ARD85" s="63"/>
      <c r="ARE85" s="63"/>
      <c r="ARF85" s="63"/>
      <c r="ARG85" s="63"/>
      <c r="ARH85" s="63"/>
      <c r="ARI85" s="63"/>
      <c r="ARJ85" s="63"/>
      <c r="ARK85" s="63"/>
      <c r="ARL85" s="63"/>
      <c r="ARM85" s="63"/>
      <c r="ARN85" s="63"/>
      <c r="ARO85" s="63"/>
      <c r="ARP85" s="63"/>
      <c r="ARQ85" s="63"/>
      <c r="ARR85" s="63"/>
      <c r="ARS85" s="63"/>
      <c r="ART85" s="63"/>
      <c r="ARU85" s="63"/>
      <c r="ARV85" s="63"/>
      <c r="ARW85" s="63"/>
      <c r="ARX85" s="63"/>
      <c r="ARY85" s="63"/>
      <c r="ARZ85" s="63"/>
      <c r="ASA85" s="63"/>
      <c r="ASB85" s="63"/>
      <c r="ASC85" s="63"/>
      <c r="ASD85" s="63"/>
      <c r="ASE85" s="63"/>
      <c r="ASF85" s="63"/>
      <c r="ASG85" s="63"/>
      <c r="ASH85" s="63"/>
      <c r="ASI85" s="63"/>
      <c r="ASJ85" s="63"/>
      <c r="ASK85" s="63"/>
      <c r="ASL85" s="63"/>
      <c r="ASM85" s="63"/>
      <c r="ASN85" s="63"/>
      <c r="ASO85" s="63"/>
      <c r="ASP85" s="63"/>
      <c r="ASQ85" s="63"/>
      <c r="ASR85" s="63"/>
      <c r="ASS85" s="63"/>
      <c r="AST85" s="63"/>
      <c r="ASU85" s="63"/>
      <c r="ASV85" s="63"/>
      <c r="ASW85" s="63"/>
      <c r="ASX85" s="63"/>
      <c r="ASY85" s="63"/>
      <c r="ASZ85" s="63"/>
      <c r="ATA85" s="63"/>
      <c r="ATB85" s="63"/>
      <c r="ATC85" s="63"/>
      <c r="ATD85" s="63"/>
      <c r="ATE85" s="63"/>
      <c r="ATF85" s="63"/>
      <c r="ATG85" s="63"/>
      <c r="ATH85" s="63"/>
      <c r="ATI85" s="63"/>
      <c r="ATJ85" s="63"/>
      <c r="ATK85" s="63"/>
      <c r="ATL85" s="63"/>
      <c r="ATM85" s="63"/>
      <c r="ATN85" s="63"/>
      <c r="ATO85" s="63"/>
      <c r="ATP85" s="63"/>
      <c r="ATQ85" s="63"/>
      <c r="ATR85" s="63"/>
      <c r="ATS85" s="63"/>
      <c r="ATT85" s="63"/>
      <c r="ATU85" s="63"/>
      <c r="ATV85" s="63"/>
      <c r="ATW85" s="63"/>
      <c r="ATX85" s="63"/>
      <c r="ATY85" s="63"/>
      <c r="ATZ85" s="63"/>
      <c r="AUA85" s="63"/>
      <c r="AUB85" s="63"/>
      <c r="AUC85" s="63"/>
      <c r="AUD85" s="63"/>
      <c r="AUE85" s="63"/>
      <c r="AUF85" s="63"/>
      <c r="AUG85" s="63"/>
      <c r="AUH85" s="63"/>
      <c r="AUI85" s="63"/>
      <c r="AUJ85" s="63"/>
      <c r="AUK85" s="63"/>
      <c r="AUL85" s="63"/>
      <c r="AUM85" s="63"/>
      <c r="AUN85" s="63"/>
      <c r="AUO85" s="63"/>
      <c r="AUP85" s="63"/>
      <c r="AUQ85" s="63"/>
      <c r="AUR85" s="63"/>
      <c r="AUS85" s="63"/>
      <c r="AUT85" s="63"/>
      <c r="AUU85" s="63"/>
      <c r="AUV85" s="63"/>
      <c r="AUW85" s="63"/>
      <c r="AUX85" s="63"/>
      <c r="AUY85" s="63"/>
      <c r="AUZ85" s="63"/>
      <c r="AVA85" s="63"/>
      <c r="AVB85" s="63"/>
      <c r="AVC85" s="63"/>
      <c r="AVD85" s="63"/>
      <c r="AVE85" s="63"/>
      <c r="AVF85" s="63"/>
      <c r="AVG85" s="63"/>
      <c r="AVH85" s="63"/>
      <c r="AVI85" s="63"/>
      <c r="AVJ85" s="63"/>
      <c r="AVK85" s="63"/>
      <c r="AVL85" s="63"/>
      <c r="AVM85" s="63"/>
      <c r="AVN85" s="63"/>
      <c r="AVO85" s="63"/>
      <c r="AVP85" s="63"/>
      <c r="AVQ85" s="63"/>
      <c r="AVR85" s="63"/>
      <c r="AVS85" s="63"/>
      <c r="AVT85" s="63"/>
      <c r="AVU85" s="63"/>
      <c r="AVV85" s="63"/>
      <c r="AVW85" s="63"/>
      <c r="AVX85" s="63"/>
      <c r="AVY85" s="63"/>
      <c r="AVZ85" s="63"/>
      <c r="AWA85" s="63"/>
      <c r="AWB85" s="63"/>
      <c r="AWC85" s="63"/>
      <c r="AWD85" s="63"/>
      <c r="AWE85" s="63"/>
      <c r="AWF85" s="63"/>
      <c r="AWG85" s="63"/>
      <c r="AWH85" s="63"/>
      <c r="AWI85" s="63"/>
      <c r="AWJ85" s="63"/>
      <c r="AWK85" s="63"/>
      <c r="AWL85" s="63"/>
      <c r="AWM85" s="63"/>
      <c r="AWN85" s="63"/>
      <c r="AWO85" s="63"/>
      <c r="AWP85" s="63"/>
      <c r="AWQ85" s="63"/>
      <c r="AWR85" s="63"/>
      <c r="AWS85" s="63"/>
      <c r="AWT85" s="63"/>
      <c r="AWU85" s="63"/>
      <c r="AWV85" s="63"/>
      <c r="AWW85" s="63"/>
      <c r="AWX85" s="63"/>
      <c r="AWY85" s="63"/>
      <c r="AWZ85" s="63"/>
      <c r="AXA85" s="63"/>
      <c r="AXB85" s="63"/>
      <c r="AXC85" s="63"/>
      <c r="AXD85" s="63"/>
      <c r="AXE85" s="63"/>
      <c r="AXF85" s="63"/>
      <c r="AXG85" s="63"/>
      <c r="AXH85" s="63"/>
      <c r="AXI85" s="63"/>
      <c r="AXJ85" s="63"/>
      <c r="AXK85" s="63"/>
      <c r="AXL85" s="63"/>
      <c r="AXM85" s="63"/>
      <c r="AXN85" s="63"/>
      <c r="AXO85" s="63"/>
      <c r="AXP85" s="63"/>
      <c r="AXQ85" s="63"/>
      <c r="AXR85" s="63"/>
      <c r="AXS85" s="63"/>
      <c r="AXT85" s="63"/>
      <c r="AXU85" s="63"/>
      <c r="AXV85" s="63"/>
      <c r="AXW85" s="63"/>
      <c r="AXX85" s="63"/>
      <c r="AXY85" s="63"/>
      <c r="AXZ85" s="63"/>
      <c r="AYA85" s="63"/>
      <c r="AYB85" s="63"/>
      <c r="AYC85" s="63"/>
      <c r="AYD85" s="63"/>
      <c r="AYE85" s="63"/>
      <c r="AYF85" s="63"/>
      <c r="AYG85" s="63"/>
      <c r="AYH85" s="63"/>
      <c r="AYI85" s="63"/>
      <c r="AYJ85" s="63"/>
      <c r="AYK85" s="63"/>
      <c r="AYL85" s="63"/>
      <c r="AYM85" s="63"/>
      <c r="AYN85" s="63"/>
      <c r="AYO85" s="63"/>
      <c r="AYP85" s="63"/>
      <c r="AYQ85" s="63"/>
      <c r="AYR85" s="63"/>
      <c r="AYS85" s="63"/>
      <c r="AYT85" s="63"/>
      <c r="AYU85" s="63"/>
      <c r="AYV85" s="63"/>
      <c r="AYW85" s="63"/>
      <c r="AYX85" s="63"/>
      <c r="AYY85" s="63"/>
      <c r="AYZ85" s="63"/>
      <c r="AZA85" s="63"/>
      <c r="AZB85" s="63"/>
      <c r="AZC85" s="63"/>
      <c r="AZD85" s="63"/>
      <c r="AZE85" s="63"/>
      <c r="AZF85" s="63"/>
      <c r="AZG85" s="63"/>
      <c r="AZH85" s="63"/>
      <c r="AZI85" s="63"/>
      <c r="AZJ85" s="63"/>
      <c r="AZK85" s="63"/>
      <c r="AZL85" s="63"/>
      <c r="AZM85" s="63"/>
      <c r="AZN85" s="63"/>
      <c r="AZO85" s="63"/>
      <c r="AZP85" s="63"/>
      <c r="AZQ85" s="63"/>
      <c r="AZR85" s="63"/>
      <c r="AZS85" s="63"/>
      <c r="AZT85" s="63"/>
      <c r="AZU85" s="63"/>
      <c r="AZV85" s="63"/>
      <c r="AZW85" s="63"/>
      <c r="AZX85" s="63"/>
      <c r="AZY85" s="63"/>
      <c r="AZZ85" s="63"/>
      <c r="BAA85" s="63"/>
      <c r="BAB85" s="63"/>
      <c r="BAC85" s="63"/>
      <c r="BAD85" s="63"/>
      <c r="BAE85" s="63"/>
      <c r="BAF85" s="63"/>
      <c r="BAG85" s="63"/>
      <c r="BAH85" s="63"/>
      <c r="BAI85" s="63"/>
      <c r="BAJ85" s="63"/>
      <c r="BAK85" s="63"/>
      <c r="BAL85" s="63"/>
      <c r="BAM85" s="63"/>
      <c r="BAN85" s="63"/>
      <c r="BAO85" s="63"/>
      <c r="BAP85" s="63"/>
      <c r="BAQ85" s="63"/>
      <c r="BAR85" s="63"/>
      <c r="BAS85" s="63"/>
      <c r="BAT85" s="63"/>
      <c r="BAU85" s="63"/>
      <c r="BAV85" s="63"/>
      <c r="BAW85" s="63"/>
      <c r="BAX85" s="63"/>
      <c r="BAY85" s="63"/>
      <c r="BAZ85" s="63"/>
      <c r="BBA85" s="63"/>
      <c r="BBB85" s="63"/>
      <c r="BBC85" s="63"/>
      <c r="BBD85" s="63"/>
      <c r="BBE85" s="63"/>
      <c r="BBF85" s="63"/>
      <c r="BBG85" s="63"/>
      <c r="BBH85" s="63"/>
      <c r="BBI85" s="63"/>
      <c r="BBJ85" s="63"/>
      <c r="BBK85" s="63"/>
      <c r="BBL85" s="63"/>
      <c r="BBM85" s="63"/>
      <c r="BBN85" s="63"/>
      <c r="BBO85" s="63"/>
      <c r="BBP85" s="63"/>
      <c r="BBQ85" s="63"/>
      <c r="BBR85" s="63"/>
      <c r="BBS85" s="63"/>
      <c r="BBT85" s="63"/>
      <c r="BBU85" s="63"/>
      <c r="BBV85" s="63"/>
      <c r="BBW85" s="63"/>
      <c r="BBX85" s="63"/>
      <c r="BBY85" s="63"/>
      <c r="BBZ85" s="63"/>
      <c r="BCA85" s="63"/>
      <c r="BCB85" s="63"/>
      <c r="BCC85" s="63"/>
      <c r="BCD85" s="63"/>
      <c r="BCE85" s="63"/>
      <c r="BCF85" s="63"/>
      <c r="BCG85" s="63"/>
      <c r="BCH85" s="63"/>
      <c r="BCI85" s="63"/>
      <c r="BCJ85" s="63"/>
      <c r="BCK85" s="63"/>
      <c r="BCL85" s="63"/>
      <c r="BCM85" s="63"/>
      <c r="BCN85" s="63"/>
      <c r="BCO85" s="63"/>
      <c r="BCP85" s="63"/>
      <c r="BCQ85" s="63"/>
      <c r="BCR85" s="63"/>
      <c r="BCS85" s="63"/>
      <c r="BCT85" s="63"/>
      <c r="BCU85" s="63"/>
      <c r="BCV85" s="63"/>
      <c r="BCW85" s="63"/>
      <c r="BCX85" s="63"/>
      <c r="BCY85" s="63"/>
      <c r="BCZ85" s="63"/>
      <c r="BDA85" s="63"/>
      <c r="BDB85" s="63"/>
      <c r="BDC85" s="63"/>
      <c r="BDD85" s="63"/>
      <c r="BDE85" s="63"/>
      <c r="BDF85" s="63"/>
      <c r="BDG85" s="63"/>
      <c r="BDH85" s="63"/>
      <c r="BDI85" s="63"/>
      <c r="BDJ85" s="63"/>
      <c r="BDK85" s="63"/>
      <c r="BDL85" s="63"/>
      <c r="BDM85" s="63"/>
      <c r="BDN85" s="63"/>
      <c r="BDO85" s="63"/>
      <c r="BDP85" s="63"/>
      <c r="BDQ85" s="63"/>
      <c r="BDR85" s="63"/>
      <c r="BDS85" s="63"/>
      <c r="BDT85" s="63"/>
      <c r="BDU85" s="63"/>
      <c r="BDV85" s="63"/>
      <c r="BDW85" s="63"/>
      <c r="BDX85" s="63"/>
      <c r="BDY85" s="63"/>
      <c r="BDZ85" s="63"/>
      <c r="BEA85" s="63"/>
      <c r="BEB85" s="63"/>
      <c r="BEC85" s="63"/>
      <c r="BED85" s="63"/>
      <c r="BEE85" s="63"/>
      <c r="BEF85" s="63"/>
      <c r="BEG85" s="63"/>
      <c r="BEH85" s="63"/>
      <c r="BEI85" s="63"/>
      <c r="BEJ85" s="63"/>
      <c r="BEK85" s="63"/>
      <c r="BEL85" s="63"/>
      <c r="BEM85" s="63"/>
      <c r="BEN85" s="63"/>
      <c r="BEO85" s="63"/>
      <c r="BEP85" s="63"/>
      <c r="BEQ85" s="63"/>
      <c r="BER85" s="63"/>
      <c r="BES85" s="63"/>
      <c r="BET85" s="63"/>
      <c r="BEU85" s="63"/>
      <c r="BEV85" s="63"/>
      <c r="BEW85" s="63"/>
      <c r="BEX85" s="63"/>
      <c r="BEY85" s="63"/>
      <c r="BEZ85" s="63"/>
      <c r="BFA85" s="63"/>
      <c r="BFB85" s="63"/>
      <c r="BFC85" s="63"/>
      <c r="BFD85" s="63"/>
      <c r="BFE85" s="63"/>
      <c r="BFF85" s="63"/>
      <c r="BFG85" s="63"/>
      <c r="BFH85" s="63"/>
      <c r="BFI85" s="63"/>
      <c r="BFJ85" s="63"/>
      <c r="BFK85" s="63"/>
      <c r="BFL85" s="63"/>
      <c r="BFM85" s="63"/>
      <c r="BFN85" s="63"/>
      <c r="BFO85" s="63"/>
      <c r="BFP85" s="63"/>
      <c r="BFQ85" s="63"/>
      <c r="BFR85" s="63"/>
      <c r="BFS85" s="63"/>
      <c r="BFT85" s="63"/>
      <c r="BFU85" s="63"/>
      <c r="BFV85" s="63"/>
      <c r="BFW85" s="63"/>
      <c r="BFX85" s="63"/>
      <c r="BFY85" s="63"/>
      <c r="BFZ85" s="63"/>
      <c r="BGA85" s="63"/>
      <c r="BGB85" s="63"/>
      <c r="BGC85" s="63"/>
      <c r="BGD85" s="63"/>
      <c r="BGE85" s="63"/>
      <c r="BGF85" s="63"/>
      <c r="BGG85" s="63"/>
      <c r="BGH85" s="63"/>
      <c r="BGI85" s="63"/>
      <c r="BGJ85" s="63"/>
      <c r="BGK85" s="63"/>
      <c r="BGL85" s="63"/>
      <c r="BGM85" s="63"/>
      <c r="BGN85" s="63"/>
      <c r="BGO85" s="63"/>
      <c r="BGP85" s="63"/>
      <c r="BGQ85" s="63"/>
      <c r="BGR85" s="63"/>
      <c r="BGS85" s="63"/>
      <c r="BGT85" s="63"/>
      <c r="BGU85" s="63"/>
      <c r="BGV85" s="63"/>
      <c r="BGW85" s="63"/>
      <c r="BGX85" s="63"/>
      <c r="BGY85" s="63"/>
      <c r="BGZ85" s="63"/>
      <c r="BHA85" s="63"/>
      <c r="BHB85" s="63"/>
      <c r="BHC85" s="63"/>
      <c r="BHD85" s="63"/>
      <c r="BHE85" s="63"/>
      <c r="BHF85" s="63"/>
      <c r="BHG85" s="63"/>
      <c r="BHH85" s="63"/>
      <c r="BHI85" s="63"/>
      <c r="BHJ85" s="63"/>
      <c r="BHK85" s="63"/>
      <c r="BHL85" s="63"/>
      <c r="BHM85" s="63"/>
      <c r="BHN85" s="63"/>
      <c r="BHO85" s="63"/>
      <c r="BHP85" s="63"/>
      <c r="BHQ85" s="63"/>
      <c r="BHR85" s="63"/>
      <c r="BHS85" s="63"/>
      <c r="BHT85" s="63"/>
      <c r="BHU85" s="63"/>
      <c r="BHV85" s="63"/>
      <c r="BHW85" s="63"/>
      <c r="BHX85" s="63"/>
      <c r="BHY85" s="63"/>
      <c r="BHZ85" s="63"/>
      <c r="BIA85" s="63"/>
      <c r="BIB85" s="63"/>
      <c r="BIC85" s="63"/>
      <c r="BID85" s="63"/>
      <c r="BIE85" s="63"/>
      <c r="BIF85" s="63"/>
      <c r="BIG85" s="63"/>
      <c r="BIH85" s="63"/>
      <c r="BII85" s="63"/>
      <c r="BIJ85" s="63"/>
      <c r="BIK85" s="63"/>
      <c r="BIL85" s="63"/>
      <c r="BIM85" s="63"/>
      <c r="BIN85" s="63"/>
      <c r="BIO85" s="63"/>
      <c r="BIP85" s="63"/>
      <c r="BIQ85" s="63"/>
      <c r="BIR85" s="63"/>
      <c r="BIS85" s="63"/>
      <c r="BIT85" s="63"/>
      <c r="BIU85" s="63"/>
      <c r="BIV85" s="63"/>
      <c r="BIW85" s="63"/>
      <c r="BIX85" s="63"/>
      <c r="BIY85" s="63"/>
      <c r="BIZ85" s="63"/>
      <c r="BJA85" s="63"/>
      <c r="BJB85" s="63"/>
      <c r="BJC85" s="63"/>
      <c r="BJD85" s="63"/>
      <c r="BJE85" s="63"/>
      <c r="BJF85" s="63"/>
      <c r="BJG85" s="63"/>
      <c r="BJH85" s="63"/>
      <c r="BJI85" s="63"/>
      <c r="BJJ85" s="63"/>
      <c r="BJK85" s="63"/>
      <c r="BJL85" s="63"/>
      <c r="BJM85" s="63"/>
      <c r="BJN85" s="63"/>
      <c r="BJO85" s="63"/>
      <c r="BJP85" s="63"/>
      <c r="BJQ85" s="63"/>
      <c r="BJR85" s="63"/>
      <c r="BJS85" s="63"/>
      <c r="BJT85" s="63"/>
      <c r="BJU85" s="63"/>
      <c r="BJV85" s="63"/>
      <c r="BJW85" s="63"/>
      <c r="BJX85" s="63"/>
      <c r="BJY85" s="63"/>
      <c r="BJZ85" s="63"/>
      <c r="BKA85" s="63"/>
      <c r="BKB85" s="63"/>
      <c r="BKC85" s="63"/>
      <c r="BKD85" s="63"/>
      <c r="BKE85" s="63"/>
      <c r="BKF85" s="63"/>
      <c r="BKG85" s="63"/>
      <c r="BKH85" s="63"/>
      <c r="BKI85" s="63"/>
      <c r="BKJ85" s="63"/>
      <c r="BKK85" s="63"/>
      <c r="BKL85" s="63"/>
      <c r="BKM85" s="63"/>
      <c r="BKN85" s="63"/>
      <c r="BKO85" s="63"/>
      <c r="BKP85" s="63"/>
      <c r="BKQ85" s="63"/>
      <c r="BKR85" s="63"/>
      <c r="BKS85" s="63"/>
      <c r="BKT85" s="63"/>
      <c r="BKU85" s="63"/>
      <c r="BKV85" s="63"/>
      <c r="BKW85" s="63"/>
      <c r="BKX85" s="63"/>
      <c r="BKY85" s="63"/>
      <c r="BKZ85" s="63"/>
      <c r="BLA85" s="63"/>
      <c r="BLB85" s="63"/>
      <c r="BLC85" s="63"/>
      <c r="BLD85" s="63"/>
      <c r="BLE85" s="63"/>
      <c r="BLF85" s="63"/>
      <c r="BLG85" s="63"/>
      <c r="BLH85" s="63"/>
      <c r="BLI85" s="63"/>
      <c r="BLJ85" s="63"/>
      <c r="BLK85" s="63"/>
      <c r="BLL85" s="63"/>
      <c r="BLM85" s="63"/>
      <c r="BLN85" s="63"/>
      <c r="BLO85" s="63"/>
      <c r="BLP85" s="63"/>
      <c r="BLQ85" s="63"/>
      <c r="BLR85" s="63"/>
      <c r="BLS85" s="63"/>
      <c r="BLT85" s="63"/>
      <c r="BLU85" s="63"/>
      <c r="BLV85" s="63"/>
      <c r="BLW85" s="63"/>
      <c r="BLX85" s="63"/>
      <c r="BLY85" s="63"/>
      <c r="BLZ85" s="63"/>
      <c r="BMA85" s="63"/>
      <c r="BMB85" s="63"/>
      <c r="BMC85" s="63"/>
      <c r="BMD85" s="63"/>
      <c r="BME85" s="63"/>
    </row>
    <row r="86" spans="1:1695" s="1" customFormat="1" ht="15" hidden="1" customHeight="1" x14ac:dyDescent="0.25">
      <c r="A86" s="107" t="s">
        <v>279</v>
      </c>
      <c r="B86" s="119" t="e">
        <f>VLOOKUP(A86,'Tirantes - Executados'!$A$8:$M$404,10,FALSE)</f>
        <v>#N/A</v>
      </c>
      <c r="C86" s="133" t="e">
        <f>VLOOKUP(A86,'Tirantes - Executados'!$A$1:$M$405,17,FALSE)</f>
        <v>#N/A</v>
      </c>
      <c r="D86" s="180" t="e">
        <f>VLOOKUP(A86,'Tirantes - Executados'!$A$8:$M$404,18,FALSE)</f>
        <v>#N/A</v>
      </c>
      <c r="E86" s="133" t="e">
        <f>VLOOKUP(A86,'Tirantes - Executados'!$A$1:$M$405,19,FALSE)</f>
        <v>#N/A</v>
      </c>
      <c r="F86" s="122" t="e">
        <f>VLOOKUP(A86,'Tirantes - Executados'!$A$8:$M$404,20,FALSE)</f>
        <v>#N/A</v>
      </c>
      <c r="G86" s="133" t="e">
        <f>VLOOKUP(A86,'Tirantes - Executados'!$A$1:$M$405,21,FALSE)</f>
        <v>#N/A</v>
      </c>
      <c r="H86" s="122" t="e">
        <f>VLOOKUP(A86,'Tirantes - Executados'!$A$8:$M$404,22,FALSE)</f>
        <v>#N/A</v>
      </c>
      <c r="I86" s="133" t="e">
        <f>VLOOKUP(A86,'Tirantes - Executados'!$A$1:$M$405,23,FALSE)</f>
        <v>#N/A</v>
      </c>
      <c r="J86" s="122" t="e">
        <f>VLOOKUP(A86,'Tirantes - Executados'!$A$8:$M$404,24,FALSE)</f>
        <v>#N/A</v>
      </c>
      <c r="K86" s="108" t="e">
        <f>VLOOKUP(A86,'Tirantes - Executados'!$A$8:$M$404,11,FALSE)</f>
        <v>#N/A</v>
      </c>
      <c r="L86" s="133" t="e">
        <f>VLOOKUP(A86,'Tirantes - Executados'!$A$1:$M$405,28,FALSE)</f>
        <v>#N/A</v>
      </c>
      <c r="M86" s="122" t="e">
        <f>VLOOKUP(A86,'Tirantes - Executados'!$A$8:$M$404,29,FALSE)</f>
        <v>#N/A</v>
      </c>
      <c r="N86" s="133" t="e">
        <f>VLOOKUP(A86,'Tirantes - Executados'!$A$1:$M$405,30,FALSE)</f>
        <v>#N/A</v>
      </c>
      <c r="O86" s="122" t="e">
        <f>VLOOKUP(A86,'Tirantes - Executados'!$A$8:$M$404,31,FALSE)</f>
        <v>#N/A</v>
      </c>
      <c r="P86" s="133" t="e">
        <f>VLOOKUP(A86,'Tirantes - Executados'!$A$1:$M$405,32,FALSE)</f>
        <v>#N/A</v>
      </c>
      <c r="Q86" s="122" t="e">
        <f>VLOOKUP(A86,'Tirantes - Executados'!$A$8:$M$404,33,FALSE)</f>
        <v>#N/A</v>
      </c>
      <c r="R86" s="133" t="e">
        <f>VLOOKUP(A86,'Tirantes - Executados'!$A$1:$M$405,34,FALSE)</f>
        <v>#N/A</v>
      </c>
      <c r="S86" s="122" t="e">
        <f>VLOOKUP(A86,'Tirantes - Executados'!$A$8:$M$404,35,FALSE)</f>
        <v>#N/A</v>
      </c>
      <c r="T86" s="108" t="e">
        <f>VLOOKUP(A86,'Tirantes - Executados'!$A$8:$M$404,12,FALSE)</f>
        <v>#N/A</v>
      </c>
      <c r="U86" s="133" t="e">
        <f>VLOOKUP(A86,'Tirantes - Executados'!$A$1:$M$405,39,FALSE)</f>
        <v>#N/A</v>
      </c>
      <c r="V86" s="122" t="e">
        <f>VLOOKUP(A86,'Tirantes - Executados'!$A$8:$M$404,40,FALSE)</f>
        <v>#N/A</v>
      </c>
      <c r="W86" s="133" t="e">
        <f>VLOOKUP(A86,'Tirantes - Executados'!$A$1:$M$405,41,FALSE)</f>
        <v>#N/A</v>
      </c>
      <c r="X86" s="122" t="e">
        <f>VLOOKUP(A86,'Tirantes - Executados'!$A$8:$M$404,42,FALSE)</f>
        <v>#N/A</v>
      </c>
      <c r="Y86" s="133" t="e">
        <f>VLOOKUP(A86,'Tirantes - Executados'!$A$1:$M$405,43,FALSE)</f>
        <v>#N/A</v>
      </c>
      <c r="Z86" s="122" t="e">
        <f>VLOOKUP(A86,'Tirantes - Executados'!$A$8:$M$404,44,FALSE)</f>
        <v>#N/A</v>
      </c>
      <c r="AA86" s="133" t="e">
        <f>VLOOKUP(A86,'Tirantes - Executados'!$A$1:$M$405,45,FALSE)</f>
        <v>#N/A</v>
      </c>
      <c r="AB86" s="132" t="e">
        <f>VLOOKUP(A86,'Tirantes - Executados'!$A$8:$M$404,46,FALSE)</f>
        <v>#N/A</v>
      </c>
      <c r="AC86" s="99" t="s">
        <v>300</v>
      </c>
      <c r="AD86" s="109" t="e">
        <f>VLOOKUP(A86,'Tirantes - Executados'!$A$8:$M$404,14,FALSE)</f>
        <v>#N/A</v>
      </c>
      <c r="AE86" s="63"/>
      <c r="AF86" s="118" t="e">
        <f>VLOOKUP(A86,'Tirantes - Executados'!$A$1:$M$569,13,FALSE)</f>
        <v>#N/A</v>
      </c>
      <c r="AG86" s="63"/>
      <c r="AH86" s="63"/>
      <c r="AI86" s="230" t="e">
        <f>VLOOKUP(A86,'Tirantes - Executados'!$A$7:$M$404,50)</f>
        <v>#REF!</v>
      </c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  <c r="IR86" s="63"/>
      <c r="IS86" s="63"/>
      <c r="IT86" s="63"/>
      <c r="IU86" s="63"/>
      <c r="IV86" s="63"/>
      <c r="IW86" s="63"/>
      <c r="IX86" s="63"/>
      <c r="IY86" s="63"/>
      <c r="IZ86" s="63"/>
      <c r="JA86" s="63"/>
      <c r="JB86" s="63"/>
      <c r="JC86" s="63"/>
      <c r="JD86" s="63"/>
      <c r="JE86" s="63"/>
      <c r="JF86" s="63"/>
      <c r="JG86" s="63"/>
      <c r="JH86" s="63"/>
      <c r="JI86" s="63"/>
      <c r="JJ86" s="63"/>
      <c r="JK86" s="63"/>
      <c r="JL86" s="63"/>
      <c r="JM86" s="63"/>
      <c r="JN86" s="63"/>
      <c r="JO86" s="63"/>
      <c r="JP86" s="63"/>
      <c r="JQ86" s="63"/>
      <c r="JR86" s="63"/>
      <c r="JS86" s="63"/>
      <c r="JT86" s="63"/>
      <c r="JU86" s="63"/>
      <c r="JV86" s="63"/>
      <c r="JW86" s="63"/>
      <c r="JX86" s="63"/>
      <c r="JY86" s="63"/>
      <c r="JZ86" s="63"/>
      <c r="KA86" s="63"/>
      <c r="KB86" s="63"/>
      <c r="KC86" s="63"/>
      <c r="KD86" s="63"/>
      <c r="KE86" s="63"/>
      <c r="KF86" s="63"/>
      <c r="KG86" s="63"/>
      <c r="KH86" s="63"/>
      <c r="KI86" s="63"/>
      <c r="KJ86" s="63"/>
      <c r="KK86" s="63"/>
      <c r="KL86" s="63"/>
      <c r="KM86" s="63"/>
      <c r="KN86" s="63"/>
      <c r="KO86" s="63"/>
      <c r="KP86" s="63"/>
      <c r="KQ86" s="63"/>
      <c r="KR86" s="63"/>
      <c r="KS86" s="63"/>
      <c r="KT86" s="63"/>
      <c r="KU86" s="63"/>
      <c r="KV86" s="63"/>
      <c r="KW86" s="63"/>
      <c r="KX86" s="63"/>
      <c r="KY86" s="63"/>
      <c r="KZ86" s="63"/>
      <c r="LA86" s="63"/>
      <c r="LB86" s="63"/>
      <c r="LC86" s="63"/>
      <c r="LD86" s="63"/>
      <c r="LE86" s="63"/>
      <c r="LF86" s="63"/>
      <c r="LG86" s="63"/>
      <c r="LH86" s="63"/>
      <c r="LI86" s="63"/>
      <c r="LJ86" s="63"/>
      <c r="LK86" s="63"/>
      <c r="LL86" s="63"/>
      <c r="LM86" s="63"/>
      <c r="LN86" s="63"/>
      <c r="LO86" s="63"/>
      <c r="LP86" s="63"/>
      <c r="LQ86" s="63"/>
      <c r="LR86" s="63"/>
      <c r="LS86" s="63"/>
      <c r="LT86" s="63"/>
      <c r="LU86" s="63"/>
      <c r="LV86" s="63"/>
      <c r="LW86" s="63"/>
      <c r="LX86" s="63"/>
      <c r="LY86" s="63"/>
      <c r="LZ86" s="63"/>
      <c r="MA86" s="63"/>
      <c r="MB86" s="63"/>
      <c r="MC86" s="63"/>
      <c r="MD86" s="63"/>
      <c r="ME86" s="63"/>
      <c r="MF86" s="63"/>
      <c r="MG86" s="63"/>
      <c r="MH86" s="63"/>
      <c r="MI86" s="63"/>
      <c r="MJ86" s="63"/>
      <c r="MK86" s="63"/>
      <c r="ML86" s="63"/>
      <c r="MM86" s="63"/>
      <c r="MN86" s="63"/>
      <c r="MO86" s="63"/>
      <c r="MP86" s="63"/>
      <c r="MQ86" s="63"/>
      <c r="MR86" s="63"/>
      <c r="MS86" s="63"/>
      <c r="MT86" s="63"/>
      <c r="MU86" s="63"/>
      <c r="MV86" s="63"/>
      <c r="MW86" s="63"/>
      <c r="MX86" s="63"/>
      <c r="MY86" s="63"/>
      <c r="MZ86" s="63"/>
      <c r="NA86" s="63"/>
      <c r="NB86" s="63"/>
      <c r="NC86" s="63"/>
      <c r="ND86" s="63"/>
      <c r="NE86" s="63"/>
      <c r="NF86" s="63"/>
      <c r="NG86" s="63"/>
      <c r="NH86" s="63"/>
      <c r="NI86" s="63"/>
      <c r="NJ86" s="63"/>
      <c r="NK86" s="63"/>
      <c r="NL86" s="63"/>
      <c r="NM86" s="63"/>
      <c r="NN86" s="63"/>
      <c r="NO86" s="63"/>
      <c r="NP86" s="63"/>
      <c r="NQ86" s="63"/>
      <c r="NR86" s="63"/>
      <c r="NS86" s="63"/>
      <c r="NT86" s="63"/>
      <c r="NU86" s="63"/>
      <c r="NV86" s="63"/>
      <c r="NW86" s="63"/>
      <c r="NX86" s="63"/>
      <c r="NY86" s="63"/>
      <c r="NZ86" s="63"/>
      <c r="OA86" s="63"/>
      <c r="OB86" s="63"/>
      <c r="OC86" s="63"/>
      <c r="OD86" s="63"/>
      <c r="OE86" s="63"/>
      <c r="OF86" s="63"/>
      <c r="OG86" s="63"/>
      <c r="OH86" s="63"/>
      <c r="OI86" s="63"/>
      <c r="OJ86" s="63"/>
      <c r="OK86" s="63"/>
      <c r="OL86" s="63"/>
      <c r="OM86" s="63"/>
      <c r="ON86" s="63"/>
      <c r="OO86" s="63"/>
      <c r="OP86" s="63"/>
      <c r="OQ86" s="63"/>
      <c r="OR86" s="63"/>
      <c r="OS86" s="63"/>
      <c r="OT86" s="63"/>
      <c r="OU86" s="63"/>
      <c r="OV86" s="63"/>
      <c r="OW86" s="63"/>
      <c r="OX86" s="63"/>
      <c r="OY86" s="63"/>
      <c r="OZ86" s="63"/>
      <c r="PA86" s="63"/>
      <c r="PB86" s="63"/>
      <c r="PC86" s="63"/>
      <c r="PD86" s="63"/>
      <c r="PE86" s="63"/>
      <c r="PF86" s="63"/>
      <c r="PG86" s="63"/>
      <c r="PH86" s="63"/>
      <c r="PI86" s="63"/>
      <c r="PJ86" s="63"/>
      <c r="PK86" s="63"/>
      <c r="PL86" s="63"/>
      <c r="PM86" s="63"/>
      <c r="PN86" s="63"/>
      <c r="PO86" s="63"/>
      <c r="PP86" s="63"/>
      <c r="PQ86" s="63"/>
      <c r="PR86" s="63"/>
      <c r="PS86" s="63"/>
      <c r="PT86" s="63"/>
      <c r="PU86" s="63"/>
      <c r="PV86" s="63"/>
      <c r="PW86" s="63"/>
      <c r="PX86" s="63"/>
      <c r="PY86" s="63"/>
      <c r="PZ86" s="63"/>
      <c r="QA86" s="63"/>
      <c r="QB86" s="63"/>
      <c r="QC86" s="63"/>
      <c r="QD86" s="63"/>
      <c r="QE86" s="63"/>
      <c r="QF86" s="63"/>
      <c r="QG86" s="63"/>
      <c r="QH86" s="63"/>
      <c r="QI86" s="63"/>
      <c r="QJ86" s="63"/>
      <c r="QK86" s="63"/>
      <c r="QL86" s="63"/>
      <c r="QM86" s="63"/>
      <c r="QN86" s="63"/>
      <c r="QO86" s="63"/>
      <c r="QP86" s="63"/>
      <c r="QQ86" s="63"/>
      <c r="QR86" s="63"/>
      <c r="QS86" s="63"/>
      <c r="QT86" s="63"/>
      <c r="QU86" s="63"/>
      <c r="QV86" s="63"/>
      <c r="QW86" s="63"/>
      <c r="QX86" s="63"/>
      <c r="QY86" s="63"/>
      <c r="QZ86" s="63"/>
      <c r="RA86" s="63"/>
      <c r="RB86" s="63"/>
      <c r="RC86" s="63"/>
      <c r="RD86" s="63"/>
      <c r="RE86" s="63"/>
      <c r="RF86" s="63"/>
      <c r="RG86" s="63"/>
      <c r="RH86" s="63"/>
      <c r="RI86" s="63"/>
      <c r="RJ86" s="63"/>
      <c r="RK86" s="63"/>
      <c r="RL86" s="63"/>
      <c r="RM86" s="63"/>
      <c r="RN86" s="63"/>
      <c r="RO86" s="63"/>
      <c r="RP86" s="63"/>
      <c r="RQ86" s="63"/>
      <c r="RR86" s="63"/>
      <c r="RS86" s="63"/>
      <c r="RT86" s="63"/>
      <c r="RU86" s="63"/>
      <c r="RV86" s="63"/>
      <c r="RW86" s="63"/>
      <c r="RX86" s="63"/>
      <c r="RY86" s="63"/>
      <c r="RZ86" s="63"/>
      <c r="SA86" s="63"/>
      <c r="SB86" s="63"/>
      <c r="SC86" s="63"/>
      <c r="SD86" s="63"/>
      <c r="SE86" s="63"/>
      <c r="SF86" s="63"/>
      <c r="SG86" s="63"/>
      <c r="SH86" s="63"/>
      <c r="SI86" s="63"/>
      <c r="SJ86" s="63"/>
      <c r="SK86" s="63"/>
      <c r="SL86" s="63"/>
      <c r="SM86" s="63"/>
      <c r="SN86" s="63"/>
      <c r="SO86" s="63"/>
      <c r="SP86" s="63"/>
      <c r="SQ86" s="63"/>
      <c r="SR86" s="63"/>
      <c r="SS86" s="63"/>
      <c r="ST86" s="63"/>
      <c r="SU86" s="63"/>
      <c r="SV86" s="63"/>
      <c r="SW86" s="63"/>
      <c r="SX86" s="63"/>
      <c r="SY86" s="63"/>
      <c r="SZ86" s="63"/>
      <c r="TA86" s="63"/>
      <c r="TB86" s="63"/>
      <c r="TC86" s="63"/>
      <c r="TD86" s="63"/>
      <c r="TE86" s="63"/>
      <c r="TF86" s="63"/>
      <c r="TG86" s="63"/>
      <c r="TH86" s="63"/>
      <c r="TI86" s="63"/>
      <c r="TJ86" s="63"/>
      <c r="TK86" s="63"/>
      <c r="TL86" s="63"/>
      <c r="TM86" s="63"/>
      <c r="TN86" s="63"/>
      <c r="TO86" s="63"/>
      <c r="TP86" s="63"/>
      <c r="TQ86" s="63"/>
      <c r="TR86" s="63"/>
      <c r="TS86" s="63"/>
      <c r="TT86" s="63"/>
      <c r="TU86" s="63"/>
      <c r="TV86" s="63"/>
      <c r="TW86" s="63"/>
      <c r="TX86" s="63"/>
      <c r="TY86" s="63"/>
      <c r="TZ86" s="63"/>
      <c r="UA86" s="63"/>
      <c r="UB86" s="63"/>
      <c r="UC86" s="63"/>
      <c r="UD86" s="63"/>
      <c r="UE86" s="63"/>
      <c r="UF86" s="63"/>
      <c r="UG86" s="63"/>
      <c r="UH86" s="63"/>
      <c r="UI86" s="63"/>
      <c r="UJ86" s="63"/>
      <c r="UK86" s="63"/>
      <c r="UL86" s="63"/>
      <c r="UM86" s="63"/>
      <c r="UN86" s="63"/>
      <c r="UO86" s="63"/>
      <c r="UP86" s="63"/>
      <c r="UQ86" s="63"/>
      <c r="UR86" s="63"/>
      <c r="US86" s="63"/>
      <c r="UT86" s="63"/>
      <c r="UU86" s="63"/>
      <c r="UV86" s="63"/>
      <c r="UW86" s="63"/>
      <c r="UX86" s="63"/>
      <c r="UY86" s="63"/>
      <c r="UZ86" s="63"/>
      <c r="VA86" s="63"/>
      <c r="VB86" s="63"/>
      <c r="VC86" s="63"/>
      <c r="VD86" s="63"/>
      <c r="VE86" s="63"/>
      <c r="VF86" s="63"/>
      <c r="VG86" s="63"/>
      <c r="VH86" s="63"/>
      <c r="VI86" s="63"/>
      <c r="VJ86" s="63"/>
      <c r="VK86" s="63"/>
      <c r="VL86" s="63"/>
      <c r="VM86" s="63"/>
      <c r="VN86" s="63"/>
      <c r="VO86" s="63"/>
      <c r="VP86" s="63"/>
      <c r="VQ86" s="63"/>
      <c r="VR86" s="63"/>
      <c r="VS86" s="63"/>
      <c r="VT86" s="63"/>
      <c r="VU86" s="63"/>
      <c r="VV86" s="63"/>
      <c r="VW86" s="63"/>
      <c r="VX86" s="63"/>
      <c r="VY86" s="63"/>
      <c r="VZ86" s="63"/>
      <c r="WA86" s="63"/>
      <c r="WB86" s="63"/>
      <c r="WC86" s="63"/>
      <c r="WD86" s="63"/>
      <c r="WE86" s="63"/>
      <c r="WF86" s="63"/>
      <c r="WG86" s="63"/>
      <c r="WH86" s="63"/>
      <c r="WI86" s="63"/>
      <c r="WJ86" s="63"/>
      <c r="WK86" s="63"/>
      <c r="WL86" s="63"/>
      <c r="WM86" s="63"/>
      <c r="WN86" s="63"/>
      <c r="WO86" s="63"/>
      <c r="WP86" s="63"/>
      <c r="WQ86" s="63"/>
      <c r="WR86" s="63"/>
      <c r="WS86" s="63"/>
      <c r="WT86" s="63"/>
      <c r="WU86" s="63"/>
      <c r="WV86" s="63"/>
      <c r="WW86" s="63"/>
      <c r="WX86" s="63"/>
      <c r="WY86" s="63"/>
      <c r="WZ86" s="63"/>
      <c r="XA86" s="63"/>
      <c r="XB86" s="63"/>
      <c r="XC86" s="63"/>
      <c r="XD86" s="63"/>
      <c r="XE86" s="63"/>
      <c r="XF86" s="63"/>
      <c r="XG86" s="63"/>
      <c r="XH86" s="63"/>
      <c r="XI86" s="63"/>
      <c r="XJ86" s="63"/>
      <c r="XK86" s="63"/>
      <c r="XL86" s="63"/>
      <c r="XM86" s="63"/>
      <c r="XN86" s="63"/>
      <c r="XO86" s="63"/>
      <c r="XP86" s="63"/>
      <c r="XQ86" s="63"/>
      <c r="XR86" s="63"/>
      <c r="XS86" s="63"/>
      <c r="XT86" s="63"/>
      <c r="XU86" s="63"/>
      <c r="XV86" s="63"/>
      <c r="XW86" s="63"/>
      <c r="XX86" s="63"/>
      <c r="XY86" s="63"/>
      <c r="XZ86" s="63"/>
      <c r="YA86" s="63"/>
      <c r="YB86" s="63"/>
      <c r="YC86" s="63"/>
      <c r="YD86" s="63"/>
      <c r="YE86" s="63"/>
      <c r="YF86" s="63"/>
      <c r="YG86" s="63"/>
      <c r="YH86" s="63"/>
      <c r="YI86" s="63"/>
      <c r="YJ86" s="63"/>
      <c r="YK86" s="63"/>
      <c r="YL86" s="63"/>
      <c r="YM86" s="63"/>
      <c r="YN86" s="63"/>
      <c r="YO86" s="63"/>
      <c r="YP86" s="63"/>
      <c r="YQ86" s="63"/>
      <c r="YR86" s="63"/>
      <c r="YS86" s="63"/>
      <c r="YT86" s="63"/>
      <c r="YU86" s="63"/>
      <c r="YV86" s="63"/>
      <c r="YW86" s="63"/>
      <c r="YX86" s="63"/>
      <c r="YY86" s="63"/>
      <c r="YZ86" s="63"/>
      <c r="ZA86" s="63"/>
      <c r="ZB86" s="63"/>
      <c r="ZC86" s="63"/>
      <c r="ZD86" s="63"/>
      <c r="ZE86" s="63"/>
      <c r="ZF86" s="63"/>
      <c r="ZG86" s="63"/>
      <c r="ZH86" s="63"/>
      <c r="ZI86" s="63"/>
      <c r="ZJ86" s="63"/>
      <c r="ZK86" s="63"/>
      <c r="ZL86" s="63"/>
      <c r="ZM86" s="63"/>
      <c r="ZN86" s="63"/>
      <c r="ZO86" s="63"/>
      <c r="ZP86" s="63"/>
      <c r="ZQ86" s="63"/>
      <c r="ZR86" s="63"/>
      <c r="ZS86" s="63"/>
      <c r="ZT86" s="63"/>
      <c r="ZU86" s="63"/>
      <c r="ZV86" s="63"/>
      <c r="ZW86" s="63"/>
      <c r="ZX86" s="63"/>
      <c r="ZY86" s="63"/>
      <c r="ZZ86" s="63"/>
      <c r="AAA86" s="63"/>
      <c r="AAB86" s="63"/>
      <c r="AAC86" s="63"/>
      <c r="AAD86" s="63"/>
      <c r="AAE86" s="63"/>
      <c r="AAF86" s="63"/>
      <c r="AAG86" s="63"/>
      <c r="AAH86" s="63"/>
      <c r="AAI86" s="63"/>
      <c r="AAJ86" s="63"/>
      <c r="AAK86" s="63"/>
      <c r="AAL86" s="63"/>
      <c r="AAM86" s="63"/>
      <c r="AAN86" s="63"/>
      <c r="AAO86" s="63"/>
      <c r="AAP86" s="63"/>
      <c r="AAQ86" s="63"/>
      <c r="AAR86" s="63"/>
      <c r="AAS86" s="63"/>
      <c r="AAT86" s="63"/>
      <c r="AAU86" s="63"/>
      <c r="AAV86" s="63"/>
      <c r="AAW86" s="63"/>
      <c r="AAX86" s="63"/>
      <c r="AAY86" s="63"/>
      <c r="AAZ86" s="63"/>
      <c r="ABA86" s="63"/>
      <c r="ABB86" s="63"/>
      <c r="ABC86" s="63"/>
      <c r="ABD86" s="63"/>
      <c r="ABE86" s="63"/>
      <c r="ABF86" s="63"/>
      <c r="ABG86" s="63"/>
      <c r="ABH86" s="63"/>
      <c r="ABI86" s="63"/>
      <c r="ABJ86" s="63"/>
      <c r="ABK86" s="63"/>
      <c r="ABL86" s="63"/>
      <c r="ABM86" s="63"/>
      <c r="ABN86" s="63"/>
      <c r="ABO86" s="63"/>
      <c r="ABP86" s="63"/>
      <c r="ABQ86" s="63"/>
      <c r="ABR86" s="63"/>
      <c r="ABS86" s="63"/>
      <c r="ABT86" s="63"/>
      <c r="ABU86" s="63"/>
      <c r="ABV86" s="63"/>
      <c r="ABW86" s="63"/>
      <c r="ABX86" s="63"/>
      <c r="ABY86" s="63"/>
      <c r="ABZ86" s="63"/>
      <c r="ACA86" s="63"/>
      <c r="ACB86" s="63"/>
      <c r="ACC86" s="63"/>
      <c r="ACD86" s="63"/>
      <c r="ACE86" s="63"/>
      <c r="ACF86" s="63"/>
      <c r="ACG86" s="63"/>
      <c r="ACH86" s="63"/>
      <c r="ACI86" s="63"/>
      <c r="ACJ86" s="63"/>
      <c r="ACK86" s="63"/>
      <c r="ACL86" s="63"/>
      <c r="ACM86" s="63"/>
      <c r="ACN86" s="63"/>
      <c r="ACO86" s="63"/>
      <c r="ACP86" s="63"/>
      <c r="ACQ86" s="63"/>
      <c r="ACR86" s="63"/>
      <c r="ACS86" s="63"/>
      <c r="ACT86" s="63"/>
      <c r="ACU86" s="63"/>
      <c r="ACV86" s="63"/>
      <c r="ACW86" s="63"/>
      <c r="ACX86" s="63"/>
      <c r="ACY86" s="63"/>
      <c r="ACZ86" s="63"/>
      <c r="ADA86" s="63"/>
      <c r="ADB86" s="63"/>
      <c r="ADC86" s="63"/>
      <c r="ADD86" s="63"/>
      <c r="ADE86" s="63"/>
      <c r="ADF86" s="63"/>
      <c r="ADG86" s="63"/>
      <c r="ADH86" s="63"/>
      <c r="ADI86" s="63"/>
      <c r="ADJ86" s="63"/>
      <c r="ADK86" s="63"/>
      <c r="ADL86" s="63"/>
      <c r="ADM86" s="63"/>
      <c r="ADN86" s="63"/>
      <c r="ADO86" s="63"/>
      <c r="ADP86" s="63"/>
      <c r="ADQ86" s="63"/>
      <c r="ADR86" s="63"/>
      <c r="ADS86" s="63"/>
      <c r="ADT86" s="63"/>
      <c r="ADU86" s="63"/>
      <c r="ADV86" s="63"/>
      <c r="ADW86" s="63"/>
      <c r="ADX86" s="63"/>
      <c r="ADY86" s="63"/>
      <c r="ADZ86" s="63"/>
      <c r="AEA86" s="63"/>
      <c r="AEB86" s="63"/>
      <c r="AEC86" s="63"/>
      <c r="AED86" s="63"/>
      <c r="AEE86" s="63"/>
      <c r="AEF86" s="63"/>
      <c r="AEG86" s="63"/>
      <c r="AEH86" s="63"/>
      <c r="AEI86" s="63"/>
      <c r="AEJ86" s="63"/>
      <c r="AEK86" s="63"/>
      <c r="AEL86" s="63"/>
      <c r="AEM86" s="63"/>
      <c r="AEN86" s="63"/>
      <c r="AEO86" s="63"/>
      <c r="AEP86" s="63"/>
      <c r="AEQ86" s="63"/>
      <c r="AER86" s="63"/>
      <c r="AES86" s="63"/>
      <c r="AET86" s="63"/>
      <c r="AEU86" s="63"/>
      <c r="AEV86" s="63"/>
      <c r="AEW86" s="63"/>
      <c r="AEX86" s="63"/>
      <c r="AEY86" s="63"/>
      <c r="AEZ86" s="63"/>
      <c r="AFA86" s="63"/>
      <c r="AFB86" s="63"/>
      <c r="AFC86" s="63"/>
      <c r="AFD86" s="63"/>
      <c r="AFE86" s="63"/>
      <c r="AFF86" s="63"/>
      <c r="AFG86" s="63"/>
      <c r="AFH86" s="63"/>
      <c r="AFI86" s="63"/>
      <c r="AFJ86" s="63"/>
      <c r="AFK86" s="63"/>
      <c r="AFL86" s="63"/>
      <c r="AFM86" s="63"/>
      <c r="AFN86" s="63"/>
      <c r="AFO86" s="63"/>
      <c r="AFP86" s="63"/>
      <c r="AFQ86" s="63"/>
      <c r="AFR86" s="63"/>
      <c r="AFS86" s="63"/>
      <c r="AFT86" s="63"/>
      <c r="AFU86" s="63"/>
      <c r="AFV86" s="63"/>
      <c r="AFW86" s="63"/>
      <c r="AFX86" s="63"/>
      <c r="AFY86" s="63"/>
      <c r="AFZ86" s="63"/>
      <c r="AGA86" s="63"/>
      <c r="AGB86" s="63"/>
      <c r="AGC86" s="63"/>
      <c r="AGD86" s="63"/>
      <c r="AGE86" s="63"/>
      <c r="AGF86" s="63"/>
      <c r="AGG86" s="63"/>
      <c r="AGH86" s="63"/>
      <c r="AGI86" s="63"/>
      <c r="AGJ86" s="63"/>
      <c r="AGK86" s="63"/>
      <c r="AGL86" s="63"/>
      <c r="AGM86" s="63"/>
      <c r="AGN86" s="63"/>
      <c r="AGO86" s="63"/>
      <c r="AGP86" s="63"/>
      <c r="AGQ86" s="63"/>
      <c r="AGR86" s="63"/>
      <c r="AGS86" s="63"/>
      <c r="AGT86" s="63"/>
      <c r="AGU86" s="63"/>
      <c r="AGV86" s="63"/>
      <c r="AGW86" s="63"/>
      <c r="AGX86" s="63"/>
      <c r="AGY86" s="63"/>
      <c r="AGZ86" s="63"/>
      <c r="AHA86" s="63"/>
      <c r="AHB86" s="63"/>
      <c r="AHC86" s="63"/>
      <c r="AHD86" s="63"/>
      <c r="AHE86" s="63"/>
      <c r="AHF86" s="63"/>
      <c r="AHG86" s="63"/>
      <c r="AHH86" s="63"/>
      <c r="AHI86" s="63"/>
      <c r="AHJ86" s="63"/>
      <c r="AHK86" s="63"/>
      <c r="AHL86" s="63"/>
      <c r="AHM86" s="63"/>
      <c r="AHN86" s="63"/>
      <c r="AHO86" s="63"/>
      <c r="AHP86" s="63"/>
      <c r="AHQ86" s="63"/>
      <c r="AHR86" s="63"/>
      <c r="AHS86" s="63"/>
      <c r="AHT86" s="63"/>
      <c r="AHU86" s="63"/>
      <c r="AHV86" s="63"/>
      <c r="AHW86" s="63"/>
      <c r="AHX86" s="63"/>
      <c r="AHY86" s="63"/>
      <c r="AHZ86" s="63"/>
      <c r="AIA86" s="63"/>
      <c r="AIB86" s="63"/>
      <c r="AIC86" s="63"/>
      <c r="AID86" s="63"/>
      <c r="AIE86" s="63"/>
      <c r="AIF86" s="63"/>
      <c r="AIG86" s="63"/>
      <c r="AIH86" s="63"/>
      <c r="AII86" s="63"/>
      <c r="AIJ86" s="63"/>
      <c r="AIK86" s="63"/>
      <c r="AIL86" s="63"/>
      <c r="AIM86" s="63"/>
      <c r="AIN86" s="63"/>
      <c r="AIO86" s="63"/>
      <c r="AIP86" s="63"/>
      <c r="AIQ86" s="63"/>
      <c r="AIR86" s="63"/>
      <c r="AIS86" s="63"/>
      <c r="AIT86" s="63"/>
      <c r="AIU86" s="63"/>
      <c r="AIV86" s="63"/>
      <c r="AIW86" s="63"/>
      <c r="AIX86" s="63"/>
      <c r="AIY86" s="63"/>
      <c r="AIZ86" s="63"/>
      <c r="AJA86" s="63"/>
      <c r="AJB86" s="63"/>
      <c r="AJC86" s="63"/>
      <c r="AJD86" s="63"/>
      <c r="AJE86" s="63"/>
      <c r="AJF86" s="63"/>
      <c r="AJG86" s="63"/>
      <c r="AJH86" s="63"/>
      <c r="AJI86" s="63"/>
      <c r="AJJ86" s="63"/>
      <c r="AJK86" s="63"/>
      <c r="AJL86" s="63"/>
      <c r="AJM86" s="63"/>
      <c r="AJN86" s="63"/>
      <c r="AJO86" s="63"/>
      <c r="AJP86" s="63"/>
      <c r="AJQ86" s="63"/>
      <c r="AJR86" s="63"/>
      <c r="AJS86" s="63"/>
      <c r="AJT86" s="63"/>
      <c r="AJU86" s="63"/>
      <c r="AJV86" s="63"/>
      <c r="AJW86" s="63"/>
      <c r="AJX86" s="63"/>
      <c r="AJY86" s="63"/>
      <c r="AJZ86" s="63"/>
      <c r="AKA86" s="63"/>
      <c r="AKB86" s="63"/>
      <c r="AKC86" s="63"/>
      <c r="AKD86" s="63"/>
      <c r="AKE86" s="63"/>
      <c r="AKF86" s="63"/>
      <c r="AKG86" s="63"/>
      <c r="AKH86" s="63"/>
      <c r="AKI86" s="63"/>
      <c r="AKJ86" s="63"/>
      <c r="AKK86" s="63"/>
      <c r="AKL86" s="63"/>
      <c r="AKM86" s="63"/>
      <c r="AKN86" s="63"/>
      <c r="AKO86" s="63"/>
      <c r="AKP86" s="63"/>
      <c r="AKQ86" s="63"/>
      <c r="AKR86" s="63"/>
      <c r="AKS86" s="63"/>
      <c r="AKT86" s="63"/>
      <c r="AKU86" s="63"/>
      <c r="AKV86" s="63"/>
      <c r="AKW86" s="63"/>
      <c r="AKX86" s="63"/>
      <c r="AKY86" s="63"/>
      <c r="AKZ86" s="63"/>
      <c r="ALA86" s="63"/>
      <c r="ALB86" s="63"/>
      <c r="ALC86" s="63"/>
      <c r="ALD86" s="63"/>
      <c r="ALE86" s="63"/>
      <c r="ALF86" s="63"/>
      <c r="ALG86" s="63"/>
      <c r="ALH86" s="63"/>
      <c r="ALI86" s="63"/>
      <c r="ALJ86" s="63"/>
      <c r="ALK86" s="63"/>
      <c r="ALL86" s="63"/>
      <c r="ALM86" s="63"/>
      <c r="ALN86" s="63"/>
      <c r="ALO86" s="63"/>
      <c r="ALP86" s="63"/>
      <c r="ALQ86" s="63"/>
      <c r="ALR86" s="63"/>
      <c r="ALS86" s="63"/>
      <c r="ALT86" s="63"/>
      <c r="ALU86" s="63"/>
      <c r="ALV86" s="63"/>
      <c r="ALW86" s="63"/>
      <c r="ALX86" s="63"/>
      <c r="ALY86" s="63"/>
      <c r="ALZ86" s="63"/>
      <c r="AMA86" s="63"/>
      <c r="AMB86" s="63"/>
      <c r="AMC86" s="63"/>
      <c r="AMD86" s="63"/>
      <c r="AME86" s="63"/>
      <c r="AMF86" s="63"/>
      <c r="AMG86" s="63"/>
      <c r="AMH86" s="63"/>
      <c r="AMI86" s="63"/>
      <c r="AMJ86" s="63"/>
      <c r="AMK86" s="63"/>
      <c r="AML86" s="63"/>
      <c r="AMM86" s="63"/>
      <c r="AMN86" s="63"/>
      <c r="AMO86" s="63"/>
      <c r="AMP86" s="63"/>
      <c r="AMQ86" s="63"/>
      <c r="AMR86" s="63"/>
      <c r="AMS86" s="63"/>
      <c r="AMT86" s="63"/>
      <c r="AMU86" s="63"/>
      <c r="AMV86" s="63"/>
      <c r="AMW86" s="63"/>
      <c r="AMX86" s="63"/>
      <c r="AMY86" s="63"/>
      <c r="AMZ86" s="63"/>
      <c r="ANA86" s="63"/>
      <c r="ANB86" s="63"/>
      <c r="ANC86" s="63"/>
      <c r="AND86" s="63"/>
      <c r="ANE86" s="63"/>
      <c r="ANF86" s="63"/>
      <c r="ANG86" s="63"/>
      <c r="ANH86" s="63"/>
      <c r="ANI86" s="63"/>
      <c r="ANJ86" s="63"/>
      <c r="ANK86" s="63"/>
      <c r="ANL86" s="63"/>
      <c r="ANM86" s="63"/>
      <c r="ANN86" s="63"/>
      <c r="ANO86" s="63"/>
      <c r="ANP86" s="63"/>
      <c r="ANQ86" s="63"/>
      <c r="ANR86" s="63"/>
      <c r="ANS86" s="63"/>
      <c r="ANT86" s="63"/>
      <c r="ANU86" s="63"/>
      <c r="ANV86" s="63"/>
      <c r="ANW86" s="63"/>
      <c r="ANX86" s="63"/>
      <c r="ANY86" s="63"/>
      <c r="ANZ86" s="63"/>
      <c r="AOA86" s="63"/>
      <c r="AOB86" s="63"/>
      <c r="AOC86" s="63"/>
      <c r="AOD86" s="63"/>
      <c r="AOE86" s="63"/>
      <c r="AOF86" s="63"/>
      <c r="AOG86" s="63"/>
      <c r="AOH86" s="63"/>
      <c r="AOI86" s="63"/>
      <c r="AOJ86" s="63"/>
      <c r="AOK86" s="63"/>
      <c r="AOL86" s="63"/>
      <c r="AOM86" s="63"/>
      <c r="AON86" s="63"/>
      <c r="AOO86" s="63"/>
      <c r="AOP86" s="63"/>
      <c r="AOQ86" s="63"/>
      <c r="AOR86" s="63"/>
      <c r="AOS86" s="63"/>
      <c r="AOT86" s="63"/>
      <c r="AOU86" s="63"/>
      <c r="AOV86" s="63"/>
      <c r="AOW86" s="63"/>
      <c r="AOX86" s="63"/>
      <c r="AOY86" s="63"/>
      <c r="AOZ86" s="63"/>
      <c r="APA86" s="63"/>
      <c r="APB86" s="63"/>
      <c r="APC86" s="63"/>
      <c r="APD86" s="63"/>
      <c r="APE86" s="63"/>
      <c r="APF86" s="63"/>
      <c r="APG86" s="63"/>
      <c r="APH86" s="63"/>
      <c r="API86" s="63"/>
      <c r="APJ86" s="63"/>
      <c r="APK86" s="63"/>
      <c r="APL86" s="63"/>
      <c r="APM86" s="63"/>
      <c r="APN86" s="63"/>
      <c r="APO86" s="63"/>
      <c r="APP86" s="63"/>
      <c r="APQ86" s="63"/>
      <c r="APR86" s="63"/>
      <c r="APS86" s="63"/>
      <c r="APT86" s="63"/>
      <c r="APU86" s="63"/>
      <c r="APV86" s="63"/>
      <c r="APW86" s="63"/>
      <c r="APX86" s="63"/>
      <c r="APY86" s="63"/>
      <c r="APZ86" s="63"/>
      <c r="AQA86" s="63"/>
      <c r="AQB86" s="63"/>
      <c r="AQC86" s="63"/>
      <c r="AQD86" s="63"/>
      <c r="AQE86" s="63"/>
      <c r="AQF86" s="63"/>
      <c r="AQG86" s="63"/>
      <c r="AQH86" s="63"/>
      <c r="AQI86" s="63"/>
      <c r="AQJ86" s="63"/>
      <c r="AQK86" s="63"/>
      <c r="AQL86" s="63"/>
      <c r="AQM86" s="63"/>
      <c r="AQN86" s="63"/>
      <c r="AQO86" s="63"/>
      <c r="AQP86" s="63"/>
      <c r="AQQ86" s="63"/>
      <c r="AQR86" s="63"/>
      <c r="AQS86" s="63"/>
      <c r="AQT86" s="63"/>
      <c r="AQU86" s="63"/>
      <c r="AQV86" s="63"/>
      <c r="AQW86" s="63"/>
      <c r="AQX86" s="63"/>
      <c r="AQY86" s="63"/>
      <c r="AQZ86" s="63"/>
      <c r="ARA86" s="63"/>
      <c r="ARB86" s="63"/>
      <c r="ARC86" s="63"/>
      <c r="ARD86" s="63"/>
      <c r="ARE86" s="63"/>
      <c r="ARF86" s="63"/>
      <c r="ARG86" s="63"/>
      <c r="ARH86" s="63"/>
      <c r="ARI86" s="63"/>
      <c r="ARJ86" s="63"/>
      <c r="ARK86" s="63"/>
      <c r="ARL86" s="63"/>
      <c r="ARM86" s="63"/>
      <c r="ARN86" s="63"/>
      <c r="ARO86" s="63"/>
      <c r="ARP86" s="63"/>
      <c r="ARQ86" s="63"/>
      <c r="ARR86" s="63"/>
      <c r="ARS86" s="63"/>
      <c r="ART86" s="63"/>
      <c r="ARU86" s="63"/>
      <c r="ARV86" s="63"/>
      <c r="ARW86" s="63"/>
      <c r="ARX86" s="63"/>
      <c r="ARY86" s="63"/>
      <c r="ARZ86" s="63"/>
      <c r="ASA86" s="63"/>
      <c r="ASB86" s="63"/>
      <c r="ASC86" s="63"/>
      <c r="ASD86" s="63"/>
      <c r="ASE86" s="63"/>
      <c r="ASF86" s="63"/>
      <c r="ASG86" s="63"/>
      <c r="ASH86" s="63"/>
      <c r="ASI86" s="63"/>
      <c r="ASJ86" s="63"/>
      <c r="ASK86" s="63"/>
      <c r="ASL86" s="63"/>
      <c r="ASM86" s="63"/>
      <c r="ASN86" s="63"/>
      <c r="ASO86" s="63"/>
      <c r="ASP86" s="63"/>
      <c r="ASQ86" s="63"/>
      <c r="ASR86" s="63"/>
      <c r="ASS86" s="63"/>
      <c r="AST86" s="63"/>
      <c r="ASU86" s="63"/>
      <c r="ASV86" s="63"/>
      <c r="ASW86" s="63"/>
      <c r="ASX86" s="63"/>
      <c r="ASY86" s="63"/>
      <c r="ASZ86" s="63"/>
      <c r="ATA86" s="63"/>
      <c r="ATB86" s="63"/>
      <c r="ATC86" s="63"/>
      <c r="ATD86" s="63"/>
      <c r="ATE86" s="63"/>
      <c r="ATF86" s="63"/>
      <c r="ATG86" s="63"/>
      <c r="ATH86" s="63"/>
      <c r="ATI86" s="63"/>
      <c r="ATJ86" s="63"/>
      <c r="ATK86" s="63"/>
      <c r="ATL86" s="63"/>
      <c r="ATM86" s="63"/>
      <c r="ATN86" s="63"/>
      <c r="ATO86" s="63"/>
      <c r="ATP86" s="63"/>
      <c r="ATQ86" s="63"/>
      <c r="ATR86" s="63"/>
      <c r="ATS86" s="63"/>
      <c r="ATT86" s="63"/>
      <c r="ATU86" s="63"/>
      <c r="ATV86" s="63"/>
      <c r="ATW86" s="63"/>
      <c r="ATX86" s="63"/>
      <c r="ATY86" s="63"/>
      <c r="ATZ86" s="63"/>
      <c r="AUA86" s="63"/>
      <c r="AUB86" s="63"/>
      <c r="AUC86" s="63"/>
      <c r="AUD86" s="63"/>
      <c r="AUE86" s="63"/>
      <c r="AUF86" s="63"/>
      <c r="AUG86" s="63"/>
      <c r="AUH86" s="63"/>
      <c r="AUI86" s="63"/>
      <c r="AUJ86" s="63"/>
      <c r="AUK86" s="63"/>
      <c r="AUL86" s="63"/>
      <c r="AUM86" s="63"/>
      <c r="AUN86" s="63"/>
      <c r="AUO86" s="63"/>
      <c r="AUP86" s="63"/>
      <c r="AUQ86" s="63"/>
      <c r="AUR86" s="63"/>
      <c r="AUS86" s="63"/>
      <c r="AUT86" s="63"/>
      <c r="AUU86" s="63"/>
      <c r="AUV86" s="63"/>
      <c r="AUW86" s="63"/>
      <c r="AUX86" s="63"/>
      <c r="AUY86" s="63"/>
      <c r="AUZ86" s="63"/>
      <c r="AVA86" s="63"/>
      <c r="AVB86" s="63"/>
      <c r="AVC86" s="63"/>
      <c r="AVD86" s="63"/>
      <c r="AVE86" s="63"/>
      <c r="AVF86" s="63"/>
      <c r="AVG86" s="63"/>
      <c r="AVH86" s="63"/>
      <c r="AVI86" s="63"/>
      <c r="AVJ86" s="63"/>
      <c r="AVK86" s="63"/>
      <c r="AVL86" s="63"/>
      <c r="AVM86" s="63"/>
      <c r="AVN86" s="63"/>
      <c r="AVO86" s="63"/>
      <c r="AVP86" s="63"/>
      <c r="AVQ86" s="63"/>
      <c r="AVR86" s="63"/>
      <c r="AVS86" s="63"/>
      <c r="AVT86" s="63"/>
      <c r="AVU86" s="63"/>
      <c r="AVV86" s="63"/>
      <c r="AVW86" s="63"/>
      <c r="AVX86" s="63"/>
      <c r="AVY86" s="63"/>
      <c r="AVZ86" s="63"/>
      <c r="AWA86" s="63"/>
      <c r="AWB86" s="63"/>
      <c r="AWC86" s="63"/>
      <c r="AWD86" s="63"/>
      <c r="AWE86" s="63"/>
      <c r="AWF86" s="63"/>
      <c r="AWG86" s="63"/>
      <c r="AWH86" s="63"/>
      <c r="AWI86" s="63"/>
      <c r="AWJ86" s="63"/>
      <c r="AWK86" s="63"/>
      <c r="AWL86" s="63"/>
      <c r="AWM86" s="63"/>
      <c r="AWN86" s="63"/>
      <c r="AWO86" s="63"/>
      <c r="AWP86" s="63"/>
      <c r="AWQ86" s="63"/>
      <c r="AWR86" s="63"/>
      <c r="AWS86" s="63"/>
      <c r="AWT86" s="63"/>
      <c r="AWU86" s="63"/>
      <c r="AWV86" s="63"/>
      <c r="AWW86" s="63"/>
      <c r="AWX86" s="63"/>
      <c r="AWY86" s="63"/>
      <c r="AWZ86" s="63"/>
      <c r="AXA86" s="63"/>
      <c r="AXB86" s="63"/>
      <c r="AXC86" s="63"/>
      <c r="AXD86" s="63"/>
      <c r="AXE86" s="63"/>
      <c r="AXF86" s="63"/>
      <c r="AXG86" s="63"/>
      <c r="AXH86" s="63"/>
      <c r="AXI86" s="63"/>
      <c r="AXJ86" s="63"/>
      <c r="AXK86" s="63"/>
      <c r="AXL86" s="63"/>
      <c r="AXM86" s="63"/>
      <c r="AXN86" s="63"/>
      <c r="AXO86" s="63"/>
      <c r="AXP86" s="63"/>
      <c r="AXQ86" s="63"/>
      <c r="AXR86" s="63"/>
      <c r="AXS86" s="63"/>
      <c r="AXT86" s="63"/>
      <c r="AXU86" s="63"/>
      <c r="AXV86" s="63"/>
      <c r="AXW86" s="63"/>
      <c r="AXX86" s="63"/>
      <c r="AXY86" s="63"/>
      <c r="AXZ86" s="63"/>
      <c r="AYA86" s="63"/>
      <c r="AYB86" s="63"/>
      <c r="AYC86" s="63"/>
      <c r="AYD86" s="63"/>
      <c r="AYE86" s="63"/>
      <c r="AYF86" s="63"/>
      <c r="AYG86" s="63"/>
      <c r="AYH86" s="63"/>
      <c r="AYI86" s="63"/>
      <c r="AYJ86" s="63"/>
      <c r="AYK86" s="63"/>
      <c r="AYL86" s="63"/>
      <c r="AYM86" s="63"/>
      <c r="AYN86" s="63"/>
      <c r="AYO86" s="63"/>
      <c r="AYP86" s="63"/>
      <c r="AYQ86" s="63"/>
      <c r="AYR86" s="63"/>
      <c r="AYS86" s="63"/>
      <c r="AYT86" s="63"/>
      <c r="AYU86" s="63"/>
      <c r="AYV86" s="63"/>
      <c r="AYW86" s="63"/>
      <c r="AYX86" s="63"/>
      <c r="AYY86" s="63"/>
      <c r="AYZ86" s="63"/>
      <c r="AZA86" s="63"/>
      <c r="AZB86" s="63"/>
      <c r="AZC86" s="63"/>
      <c r="AZD86" s="63"/>
      <c r="AZE86" s="63"/>
      <c r="AZF86" s="63"/>
      <c r="AZG86" s="63"/>
      <c r="AZH86" s="63"/>
      <c r="AZI86" s="63"/>
      <c r="AZJ86" s="63"/>
      <c r="AZK86" s="63"/>
      <c r="AZL86" s="63"/>
      <c r="AZM86" s="63"/>
      <c r="AZN86" s="63"/>
      <c r="AZO86" s="63"/>
      <c r="AZP86" s="63"/>
      <c r="AZQ86" s="63"/>
      <c r="AZR86" s="63"/>
      <c r="AZS86" s="63"/>
      <c r="AZT86" s="63"/>
      <c r="AZU86" s="63"/>
      <c r="AZV86" s="63"/>
      <c r="AZW86" s="63"/>
      <c r="AZX86" s="63"/>
      <c r="AZY86" s="63"/>
      <c r="AZZ86" s="63"/>
      <c r="BAA86" s="63"/>
      <c r="BAB86" s="63"/>
      <c r="BAC86" s="63"/>
      <c r="BAD86" s="63"/>
      <c r="BAE86" s="63"/>
      <c r="BAF86" s="63"/>
      <c r="BAG86" s="63"/>
      <c r="BAH86" s="63"/>
      <c r="BAI86" s="63"/>
      <c r="BAJ86" s="63"/>
      <c r="BAK86" s="63"/>
      <c r="BAL86" s="63"/>
      <c r="BAM86" s="63"/>
      <c r="BAN86" s="63"/>
      <c r="BAO86" s="63"/>
      <c r="BAP86" s="63"/>
      <c r="BAQ86" s="63"/>
      <c r="BAR86" s="63"/>
      <c r="BAS86" s="63"/>
      <c r="BAT86" s="63"/>
      <c r="BAU86" s="63"/>
      <c r="BAV86" s="63"/>
      <c r="BAW86" s="63"/>
      <c r="BAX86" s="63"/>
      <c r="BAY86" s="63"/>
      <c r="BAZ86" s="63"/>
      <c r="BBA86" s="63"/>
      <c r="BBB86" s="63"/>
      <c r="BBC86" s="63"/>
      <c r="BBD86" s="63"/>
      <c r="BBE86" s="63"/>
      <c r="BBF86" s="63"/>
      <c r="BBG86" s="63"/>
      <c r="BBH86" s="63"/>
      <c r="BBI86" s="63"/>
      <c r="BBJ86" s="63"/>
      <c r="BBK86" s="63"/>
      <c r="BBL86" s="63"/>
      <c r="BBM86" s="63"/>
      <c r="BBN86" s="63"/>
      <c r="BBO86" s="63"/>
      <c r="BBP86" s="63"/>
      <c r="BBQ86" s="63"/>
      <c r="BBR86" s="63"/>
      <c r="BBS86" s="63"/>
      <c r="BBT86" s="63"/>
      <c r="BBU86" s="63"/>
      <c r="BBV86" s="63"/>
      <c r="BBW86" s="63"/>
      <c r="BBX86" s="63"/>
      <c r="BBY86" s="63"/>
      <c r="BBZ86" s="63"/>
      <c r="BCA86" s="63"/>
      <c r="BCB86" s="63"/>
      <c r="BCC86" s="63"/>
      <c r="BCD86" s="63"/>
      <c r="BCE86" s="63"/>
      <c r="BCF86" s="63"/>
      <c r="BCG86" s="63"/>
      <c r="BCH86" s="63"/>
      <c r="BCI86" s="63"/>
      <c r="BCJ86" s="63"/>
      <c r="BCK86" s="63"/>
      <c r="BCL86" s="63"/>
      <c r="BCM86" s="63"/>
      <c r="BCN86" s="63"/>
      <c r="BCO86" s="63"/>
      <c r="BCP86" s="63"/>
      <c r="BCQ86" s="63"/>
      <c r="BCR86" s="63"/>
      <c r="BCS86" s="63"/>
      <c r="BCT86" s="63"/>
      <c r="BCU86" s="63"/>
      <c r="BCV86" s="63"/>
      <c r="BCW86" s="63"/>
      <c r="BCX86" s="63"/>
      <c r="BCY86" s="63"/>
      <c r="BCZ86" s="63"/>
      <c r="BDA86" s="63"/>
      <c r="BDB86" s="63"/>
      <c r="BDC86" s="63"/>
      <c r="BDD86" s="63"/>
      <c r="BDE86" s="63"/>
      <c r="BDF86" s="63"/>
      <c r="BDG86" s="63"/>
      <c r="BDH86" s="63"/>
      <c r="BDI86" s="63"/>
      <c r="BDJ86" s="63"/>
      <c r="BDK86" s="63"/>
      <c r="BDL86" s="63"/>
      <c r="BDM86" s="63"/>
      <c r="BDN86" s="63"/>
      <c r="BDO86" s="63"/>
      <c r="BDP86" s="63"/>
      <c r="BDQ86" s="63"/>
      <c r="BDR86" s="63"/>
      <c r="BDS86" s="63"/>
      <c r="BDT86" s="63"/>
      <c r="BDU86" s="63"/>
      <c r="BDV86" s="63"/>
      <c r="BDW86" s="63"/>
      <c r="BDX86" s="63"/>
      <c r="BDY86" s="63"/>
      <c r="BDZ86" s="63"/>
      <c r="BEA86" s="63"/>
      <c r="BEB86" s="63"/>
      <c r="BEC86" s="63"/>
      <c r="BED86" s="63"/>
      <c r="BEE86" s="63"/>
      <c r="BEF86" s="63"/>
      <c r="BEG86" s="63"/>
      <c r="BEH86" s="63"/>
      <c r="BEI86" s="63"/>
      <c r="BEJ86" s="63"/>
      <c r="BEK86" s="63"/>
      <c r="BEL86" s="63"/>
      <c r="BEM86" s="63"/>
      <c r="BEN86" s="63"/>
      <c r="BEO86" s="63"/>
      <c r="BEP86" s="63"/>
      <c r="BEQ86" s="63"/>
      <c r="BER86" s="63"/>
      <c r="BES86" s="63"/>
      <c r="BET86" s="63"/>
      <c r="BEU86" s="63"/>
      <c r="BEV86" s="63"/>
      <c r="BEW86" s="63"/>
      <c r="BEX86" s="63"/>
      <c r="BEY86" s="63"/>
      <c r="BEZ86" s="63"/>
      <c r="BFA86" s="63"/>
      <c r="BFB86" s="63"/>
      <c r="BFC86" s="63"/>
      <c r="BFD86" s="63"/>
      <c r="BFE86" s="63"/>
      <c r="BFF86" s="63"/>
      <c r="BFG86" s="63"/>
      <c r="BFH86" s="63"/>
      <c r="BFI86" s="63"/>
      <c r="BFJ86" s="63"/>
      <c r="BFK86" s="63"/>
      <c r="BFL86" s="63"/>
      <c r="BFM86" s="63"/>
      <c r="BFN86" s="63"/>
      <c r="BFO86" s="63"/>
      <c r="BFP86" s="63"/>
      <c r="BFQ86" s="63"/>
      <c r="BFR86" s="63"/>
      <c r="BFS86" s="63"/>
      <c r="BFT86" s="63"/>
      <c r="BFU86" s="63"/>
      <c r="BFV86" s="63"/>
      <c r="BFW86" s="63"/>
      <c r="BFX86" s="63"/>
      <c r="BFY86" s="63"/>
      <c r="BFZ86" s="63"/>
      <c r="BGA86" s="63"/>
      <c r="BGB86" s="63"/>
      <c r="BGC86" s="63"/>
      <c r="BGD86" s="63"/>
      <c r="BGE86" s="63"/>
      <c r="BGF86" s="63"/>
      <c r="BGG86" s="63"/>
      <c r="BGH86" s="63"/>
      <c r="BGI86" s="63"/>
      <c r="BGJ86" s="63"/>
      <c r="BGK86" s="63"/>
      <c r="BGL86" s="63"/>
      <c r="BGM86" s="63"/>
      <c r="BGN86" s="63"/>
      <c r="BGO86" s="63"/>
      <c r="BGP86" s="63"/>
      <c r="BGQ86" s="63"/>
      <c r="BGR86" s="63"/>
      <c r="BGS86" s="63"/>
      <c r="BGT86" s="63"/>
      <c r="BGU86" s="63"/>
      <c r="BGV86" s="63"/>
      <c r="BGW86" s="63"/>
      <c r="BGX86" s="63"/>
      <c r="BGY86" s="63"/>
      <c r="BGZ86" s="63"/>
      <c r="BHA86" s="63"/>
      <c r="BHB86" s="63"/>
      <c r="BHC86" s="63"/>
      <c r="BHD86" s="63"/>
      <c r="BHE86" s="63"/>
      <c r="BHF86" s="63"/>
      <c r="BHG86" s="63"/>
      <c r="BHH86" s="63"/>
      <c r="BHI86" s="63"/>
      <c r="BHJ86" s="63"/>
      <c r="BHK86" s="63"/>
      <c r="BHL86" s="63"/>
      <c r="BHM86" s="63"/>
      <c r="BHN86" s="63"/>
      <c r="BHO86" s="63"/>
      <c r="BHP86" s="63"/>
      <c r="BHQ86" s="63"/>
      <c r="BHR86" s="63"/>
      <c r="BHS86" s="63"/>
      <c r="BHT86" s="63"/>
      <c r="BHU86" s="63"/>
      <c r="BHV86" s="63"/>
      <c r="BHW86" s="63"/>
      <c r="BHX86" s="63"/>
      <c r="BHY86" s="63"/>
      <c r="BHZ86" s="63"/>
      <c r="BIA86" s="63"/>
      <c r="BIB86" s="63"/>
      <c r="BIC86" s="63"/>
      <c r="BID86" s="63"/>
      <c r="BIE86" s="63"/>
      <c r="BIF86" s="63"/>
      <c r="BIG86" s="63"/>
      <c r="BIH86" s="63"/>
      <c r="BII86" s="63"/>
      <c r="BIJ86" s="63"/>
      <c r="BIK86" s="63"/>
      <c r="BIL86" s="63"/>
      <c r="BIM86" s="63"/>
      <c r="BIN86" s="63"/>
      <c r="BIO86" s="63"/>
      <c r="BIP86" s="63"/>
      <c r="BIQ86" s="63"/>
      <c r="BIR86" s="63"/>
      <c r="BIS86" s="63"/>
      <c r="BIT86" s="63"/>
      <c r="BIU86" s="63"/>
      <c r="BIV86" s="63"/>
      <c r="BIW86" s="63"/>
      <c r="BIX86" s="63"/>
      <c r="BIY86" s="63"/>
      <c r="BIZ86" s="63"/>
      <c r="BJA86" s="63"/>
      <c r="BJB86" s="63"/>
      <c r="BJC86" s="63"/>
      <c r="BJD86" s="63"/>
      <c r="BJE86" s="63"/>
      <c r="BJF86" s="63"/>
      <c r="BJG86" s="63"/>
      <c r="BJH86" s="63"/>
      <c r="BJI86" s="63"/>
      <c r="BJJ86" s="63"/>
      <c r="BJK86" s="63"/>
      <c r="BJL86" s="63"/>
      <c r="BJM86" s="63"/>
      <c r="BJN86" s="63"/>
      <c r="BJO86" s="63"/>
      <c r="BJP86" s="63"/>
      <c r="BJQ86" s="63"/>
      <c r="BJR86" s="63"/>
      <c r="BJS86" s="63"/>
      <c r="BJT86" s="63"/>
      <c r="BJU86" s="63"/>
      <c r="BJV86" s="63"/>
      <c r="BJW86" s="63"/>
      <c r="BJX86" s="63"/>
      <c r="BJY86" s="63"/>
      <c r="BJZ86" s="63"/>
      <c r="BKA86" s="63"/>
      <c r="BKB86" s="63"/>
      <c r="BKC86" s="63"/>
      <c r="BKD86" s="63"/>
      <c r="BKE86" s="63"/>
      <c r="BKF86" s="63"/>
      <c r="BKG86" s="63"/>
      <c r="BKH86" s="63"/>
      <c r="BKI86" s="63"/>
      <c r="BKJ86" s="63"/>
      <c r="BKK86" s="63"/>
      <c r="BKL86" s="63"/>
      <c r="BKM86" s="63"/>
      <c r="BKN86" s="63"/>
      <c r="BKO86" s="63"/>
      <c r="BKP86" s="63"/>
      <c r="BKQ86" s="63"/>
      <c r="BKR86" s="63"/>
      <c r="BKS86" s="63"/>
      <c r="BKT86" s="63"/>
      <c r="BKU86" s="63"/>
      <c r="BKV86" s="63"/>
      <c r="BKW86" s="63"/>
      <c r="BKX86" s="63"/>
      <c r="BKY86" s="63"/>
      <c r="BKZ86" s="63"/>
      <c r="BLA86" s="63"/>
      <c r="BLB86" s="63"/>
      <c r="BLC86" s="63"/>
      <c r="BLD86" s="63"/>
      <c r="BLE86" s="63"/>
      <c r="BLF86" s="63"/>
      <c r="BLG86" s="63"/>
      <c r="BLH86" s="63"/>
      <c r="BLI86" s="63"/>
      <c r="BLJ86" s="63"/>
      <c r="BLK86" s="63"/>
      <c r="BLL86" s="63"/>
      <c r="BLM86" s="63"/>
      <c r="BLN86" s="63"/>
      <c r="BLO86" s="63"/>
      <c r="BLP86" s="63"/>
      <c r="BLQ86" s="63"/>
      <c r="BLR86" s="63"/>
      <c r="BLS86" s="63"/>
      <c r="BLT86" s="63"/>
      <c r="BLU86" s="63"/>
      <c r="BLV86" s="63"/>
      <c r="BLW86" s="63"/>
      <c r="BLX86" s="63"/>
      <c r="BLY86" s="63"/>
      <c r="BLZ86" s="63"/>
      <c r="BMA86" s="63"/>
      <c r="BMB86" s="63"/>
      <c r="BMC86" s="63"/>
      <c r="BMD86" s="63"/>
      <c r="BME86" s="63"/>
    </row>
    <row r="87" spans="1:1695" s="1" customFormat="1" ht="15" hidden="1" customHeight="1" x14ac:dyDescent="0.25">
      <c r="A87" s="107" t="s">
        <v>280</v>
      </c>
      <c r="B87" s="119" t="e">
        <f>VLOOKUP(A87,'Tirantes - Executados'!$A$8:$M$404,10,FALSE)</f>
        <v>#N/A</v>
      </c>
      <c r="C87" s="133" t="e">
        <f>VLOOKUP(A87,'Tirantes - Executados'!$A$1:$M$405,17,FALSE)</f>
        <v>#N/A</v>
      </c>
      <c r="D87" s="122" t="e">
        <f>VLOOKUP(A87,'Tirantes - Executados'!$A$8:$M$404,18,FALSE)</f>
        <v>#N/A</v>
      </c>
      <c r="E87" s="133" t="e">
        <f>VLOOKUP(A87,'Tirantes - Executados'!$A$1:$M$405,19,FALSE)</f>
        <v>#N/A</v>
      </c>
      <c r="F87" s="122" t="e">
        <f>VLOOKUP(A87,'Tirantes - Executados'!$A$8:$M$404,20,FALSE)</f>
        <v>#N/A</v>
      </c>
      <c r="G87" s="133" t="e">
        <f>VLOOKUP(A87,'Tirantes - Executados'!$A$1:$M$405,21,FALSE)</f>
        <v>#N/A</v>
      </c>
      <c r="H87" s="122" t="e">
        <f>VLOOKUP(A87,'Tirantes - Executados'!$A$8:$M$404,22,FALSE)</f>
        <v>#N/A</v>
      </c>
      <c r="I87" s="133" t="e">
        <f>VLOOKUP(A87,'Tirantes - Executados'!$A$1:$M$405,23,FALSE)</f>
        <v>#N/A</v>
      </c>
      <c r="J87" s="122" t="e">
        <f>VLOOKUP(A87,'Tirantes - Executados'!$A$8:$M$404,24,FALSE)</f>
        <v>#N/A</v>
      </c>
      <c r="K87" s="108" t="e">
        <f>VLOOKUP(A87,'Tirantes - Executados'!$A$8:$M$404,11,FALSE)</f>
        <v>#N/A</v>
      </c>
      <c r="L87" s="133" t="e">
        <f>VLOOKUP(A87,'Tirantes - Executados'!$A$1:$M$405,28,FALSE)</f>
        <v>#N/A</v>
      </c>
      <c r="M87" s="122" t="e">
        <f>VLOOKUP(A87,'Tirantes - Executados'!$A$8:$M$404,29,FALSE)</f>
        <v>#N/A</v>
      </c>
      <c r="N87" s="133" t="e">
        <f>VLOOKUP(A87,'Tirantes - Executados'!$A$1:$M$405,30,FALSE)</f>
        <v>#N/A</v>
      </c>
      <c r="O87" s="122" t="e">
        <f>VLOOKUP(A87,'Tirantes - Executados'!$A$8:$M$404,31,FALSE)</f>
        <v>#N/A</v>
      </c>
      <c r="P87" s="133" t="e">
        <f>VLOOKUP(A87,'Tirantes - Executados'!$A$1:$M$405,32,FALSE)</f>
        <v>#N/A</v>
      </c>
      <c r="Q87" s="122" t="e">
        <f>VLOOKUP(A87,'Tirantes - Executados'!$A$8:$M$404,33,FALSE)</f>
        <v>#N/A</v>
      </c>
      <c r="R87" s="133" t="e">
        <f>VLOOKUP(A87,'Tirantes - Executados'!$A$1:$M$405,34,FALSE)</f>
        <v>#N/A</v>
      </c>
      <c r="S87" s="122" t="e">
        <f>VLOOKUP(A87,'Tirantes - Executados'!$A$8:$M$404,35,FALSE)</f>
        <v>#N/A</v>
      </c>
      <c r="T87" s="108" t="e">
        <f>VLOOKUP(A87,'Tirantes - Executados'!$A$8:$M$404,12,FALSE)</f>
        <v>#N/A</v>
      </c>
      <c r="U87" s="133" t="e">
        <f>VLOOKUP(A87,'Tirantes - Executados'!$A$1:$M$405,39,FALSE)</f>
        <v>#N/A</v>
      </c>
      <c r="V87" s="122" t="e">
        <f>VLOOKUP(A87,'Tirantes - Executados'!$A$8:$M$404,40,FALSE)</f>
        <v>#N/A</v>
      </c>
      <c r="W87" s="133" t="e">
        <f>VLOOKUP(A87,'Tirantes - Executados'!$A$1:$M$405,41,FALSE)</f>
        <v>#N/A</v>
      </c>
      <c r="X87" s="122" t="e">
        <f>VLOOKUP(A87,'Tirantes - Executados'!$A$8:$M$404,42,FALSE)</f>
        <v>#N/A</v>
      </c>
      <c r="Y87" s="133" t="e">
        <f>VLOOKUP(A87,'Tirantes - Executados'!$A$1:$M$405,43,FALSE)</f>
        <v>#N/A</v>
      </c>
      <c r="Z87" s="122" t="e">
        <f>VLOOKUP(A87,'Tirantes - Executados'!$A$8:$M$404,44,FALSE)</f>
        <v>#N/A</v>
      </c>
      <c r="AA87" s="133" t="e">
        <f>VLOOKUP(A87,'Tirantes - Executados'!$A$1:$M$405,45,FALSE)</f>
        <v>#N/A</v>
      </c>
      <c r="AB87" s="132" t="e">
        <f>VLOOKUP(A87,'Tirantes - Executados'!$A$8:$M$404,46,FALSE)</f>
        <v>#N/A</v>
      </c>
      <c r="AC87" s="99" t="s">
        <v>300</v>
      </c>
      <c r="AD87" s="109" t="e">
        <f>VLOOKUP(A87,'Tirantes - Executados'!$A$8:$M$404,14,FALSE)</f>
        <v>#N/A</v>
      </c>
      <c r="AE87" s="63"/>
      <c r="AF87" s="118" t="e">
        <f>VLOOKUP(A87,'Tirantes - Executados'!$A$1:$M$569,13,FALSE)</f>
        <v>#N/A</v>
      </c>
      <c r="AG87" s="63"/>
      <c r="AH87" s="63"/>
      <c r="AI87" s="230" t="e">
        <f>VLOOKUP(A87,'Tirantes - Executados'!$A$7:$M$404,50)</f>
        <v>#REF!</v>
      </c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3"/>
      <c r="GF87" s="63"/>
      <c r="GG87" s="63"/>
      <c r="GH87" s="63"/>
      <c r="GI87" s="63"/>
      <c r="GJ87" s="63"/>
      <c r="GK87" s="63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63"/>
      <c r="HM87" s="63"/>
      <c r="HN87" s="63"/>
      <c r="HO87" s="63"/>
      <c r="HP87" s="63"/>
      <c r="HQ87" s="63"/>
      <c r="HR87" s="63"/>
      <c r="HS87" s="63"/>
      <c r="HT87" s="63"/>
      <c r="HU87" s="63"/>
      <c r="HV87" s="63"/>
      <c r="HW87" s="63"/>
      <c r="HX87" s="63"/>
      <c r="HY87" s="63"/>
      <c r="HZ87" s="63"/>
      <c r="IA87" s="63"/>
      <c r="IB87" s="63"/>
      <c r="IC87" s="63"/>
      <c r="ID87" s="63"/>
      <c r="IE87" s="63"/>
      <c r="IF87" s="63"/>
      <c r="IG87" s="63"/>
      <c r="IH87" s="63"/>
      <c r="II87" s="63"/>
      <c r="IJ87" s="63"/>
      <c r="IK87" s="63"/>
      <c r="IL87" s="63"/>
      <c r="IM87" s="63"/>
      <c r="IN87" s="63"/>
      <c r="IO87" s="63"/>
      <c r="IP87" s="63"/>
      <c r="IQ87" s="63"/>
      <c r="IR87" s="63"/>
      <c r="IS87" s="63"/>
      <c r="IT87" s="63"/>
      <c r="IU87" s="63"/>
      <c r="IV87" s="63"/>
      <c r="IW87" s="63"/>
      <c r="IX87" s="63"/>
      <c r="IY87" s="63"/>
      <c r="IZ87" s="63"/>
      <c r="JA87" s="63"/>
      <c r="JB87" s="63"/>
      <c r="JC87" s="63"/>
      <c r="JD87" s="63"/>
      <c r="JE87" s="63"/>
      <c r="JF87" s="63"/>
      <c r="JG87" s="63"/>
      <c r="JH87" s="63"/>
      <c r="JI87" s="63"/>
      <c r="JJ87" s="63"/>
      <c r="JK87" s="63"/>
      <c r="JL87" s="63"/>
      <c r="JM87" s="63"/>
      <c r="JN87" s="63"/>
      <c r="JO87" s="63"/>
      <c r="JP87" s="63"/>
      <c r="JQ87" s="63"/>
      <c r="JR87" s="63"/>
      <c r="JS87" s="63"/>
      <c r="JT87" s="63"/>
      <c r="JU87" s="63"/>
      <c r="JV87" s="63"/>
      <c r="JW87" s="63"/>
      <c r="JX87" s="63"/>
      <c r="JY87" s="63"/>
      <c r="JZ87" s="63"/>
      <c r="KA87" s="63"/>
      <c r="KB87" s="63"/>
      <c r="KC87" s="63"/>
      <c r="KD87" s="63"/>
      <c r="KE87" s="63"/>
      <c r="KF87" s="63"/>
      <c r="KG87" s="63"/>
      <c r="KH87" s="63"/>
      <c r="KI87" s="63"/>
      <c r="KJ87" s="63"/>
      <c r="KK87" s="63"/>
      <c r="KL87" s="63"/>
      <c r="KM87" s="63"/>
      <c r="KN87" s="63"/>
      <c r="KO87" s="63"/>
      <c r="KP87" s="63"/>
      <c r="KQ87" s="63"/>
      <c r="KR87" s="63"/>
      <c r="KS87" s="63"/>
      <c r="KT87" s="63"/>
      <c r="KU87" s="63"/>
      <c r="KV87" s="63"/>
      <c r="KW87" s="63"/>
      <c r="KX87" s="63"/>
      <c r="KY87" s="63"/>
      <c r="KZ87" s="63"/>
      <c r="LA87" s="63"/>
      <c r="LB87" s="63"/>
      <c r="LC87" s="63"/>
      <c r="LD87" s="63"/>
      <c r="LE87" s="63"/>
      <c r="LF87" s="63"/>
      <c r="LG87" s="63"/>
      <c r="LH87" s="63"/>
      <c r="LI87" s="63"/>
      <c r="LJ87" s="63"/>
      <c r="LK87" s="63"/>
      <c r="LL87" s="63"/>
      <c r="LM87" s="63"/>
      <c r="LN87" s="63"/>
      <c r="LO87" s="63"/>
      <c r="LP87" s="63"/>
      <c r="LQ87" s="63"/>
      <c r="LR87" s="63"/>
      <c r="LS87" s="63"/>
      <c r="LT87" s="63"/>
      <c r="LU87" s="63"/>
      <c r="LV87" s="63"/>
      <c r="LW87" s="63"/>
      <c r="LX87" s="63"/>
      <c r="LY87" s="63"/>
      <c r="LZ87" s="63"/>
      <c r="MA87" s="63"/>
      <c r="MB87" s="63"/>
      <c r="MC87" s="63"/>
      <c r="MD87" s="63"/>
      <c r="ME87" s="63"/>
      <c r="MF87" s="63"/>
      <c r="MG87" s="63"/>
      <c r="MH87" s="63"/>
      <c r="MI87" s="63"/>
      <c r="MJ87" s="63"/>
      <c r="MK87" s="63"/>
      <c r="ML87" s="63"/>
      <c r="MM87" s="63"/>
      <c r="MN87" s="63"/>
      <c r="MO87" s="63"/>
      <c r="MP87" s="63"/>
      <c r="MQ87" s="63"/>
      <c r="MR87" s="63"/>
      <c r="MS87" s="63"/>
      <c r="MT87" s="63"/>
      <c r="MU87" s="63"/>
      <c r="MV87" s="63"/>
      <c r="MW87" s="63"/>
      <c r="MX87" s="63"/>
      <c r="MY87" s="63"/>
      <c r="MZ87" s="63"/>
      <c r="NA87" s="63"/>
      <c r="NB87" s="63"/>
      <c r="NC87" s="63"/>
      <c r="ND87" s="63"/>
      <c r="NE87" s="63"/>
      <c r="NF87" s="63"/>
      <c r="NG87" s="63"/>
      <c r="NH87" s="63"/>
      <c r="NI87" s="63"/>
      <c r="NJ87" s="63"/>
      <c r="NK87" s="63"/>
      <c r="NL87" s="63"/>
      <c r="NM87" s="63"/>
      <c r="NN87" s="63"/>
      <c r="NO87" s="63"/>
      <c r="NP87" s="63"/>
      <c r="NQ87" s="63"/>
      <c r="NR87" s="63"/>
      <c r="NS87" s="63"/>
      <c r="NT87" s="63"/>
      <c r="NU87" s="63"/>
      <c r="NV87" s="63"/>
      <c r="NW87" s="63"/>
      <c r="NX87" s="63"/>
      <c r="NY87" s="63"/>
      <c r="NZ87" s="63"/>
      <c r="OA87" s="63"/>
      <c r="OB87" s="63"/>
      <c r="OC87" s="63"/>
      <c r="OD87" s="63"/>
      <c r="OE87" s="63"/>
      <c r="OF87" s="63"/>
      <c r="OG87" s="63"/>
      <c r="OH87" s="63"/>
      <c r="OI87" s="63"/>
      <c r="OJ87" s="63"/>
      <c r="OK87" s="63"/>
      <c r="OL87" s="63"/>
      <c r="OM87" s="63"/>
      <c r="ON87" s="63"/>
      <c r="OO87" s="63"/>
      <c r="OP87" s="63"/>
      <c r="OQ87" s="63"/>
      <c r="OR87" s="63"/>
      <c r="OS87" s="63"/>
      <c r="OT87" s="63"/>
      <c r="OU87" s="63"/>
      <c r="OV87" s="63"/>
      <c r="OW87" s="63"/>
      <c r="OX87" s="63"/>
      <c r="OY87" s="63"/>
      <c r="OZ87" s="63"/>
      <c r="PA87" s="63"/>
      <c r="PB87" s="63"/>
      <c r="PC87" s="63"/>
      <c r="PD87" s="63"/>
      <c r="PE87" s="63"/>
      <c r="PF87" s="63"/>
      <c r="PG87" s="63"/>
      <c r="PH87" s="63"/>
      <c r="PI87" s="63"/>
      <c r="PJ87" s="63"/>
      <c r="PK87" s="63"/>
      <c r="PL87" s="63"/>
      <c r="PM87" s="63"/>
      <c r="PN87" s="63"/>
      <c r="PO87" s="63"/>
      <c r="PP87" s="63"/>
      <c r="PQ87" s="63"/>
      <c r="PR87" s="63"/>
      <c r="PS87" s="63"/>
      <c r="PT87" s="63"/>
      <c r="PU87" s="63"/>
      <c r="PV87" s="63"/>
      <c r="PW87" s="63"/>
      <c r="PX87" s="63"/>
      <c r="PY87" s="63"/>
      <c r="PZ87" s="63"/>
      <c r="QA87" s="63"/>
      <c r="QB87" s="63"/>
      <c r="QC87" s="63"/>
      <c r="QD87" s="63"/>
      <c r="QE87" s="63"/>
      <c r="QF87" s="63"/>
      <c r="QG87" s="63"/>
      <c r="QH87" s="63"/>
      <c r="QI87" s="63"/>
      <c r="QJ87" s="63"/>
      <c r="QK87" s="63"/>
      <c r="QL87" s="63"/>
      <c r="QM87" s="63"/>
      <c r="QN87" s="63"/>
      <c r="QO87" s="63"/>
      <c r="QP87" s="63"/>
      <c r="QQ87" s="63"/>
      <c r="QR87" s="63"/>
      <c r="QS87" s="63"/>
      <c r="QT87" s="63"/>
      <c r="QU87" s="63"/>
      <c r="QV87" s="63"/>
      <c r="QW87" s="63"/>
      <c r="QX87" s="63"/>
      <c r="QY87" s="63"/>
      <c r="QZ87" s="63"/>
      <c r="RA87" s="63"/>
      <c r="RB87" s="63"/>
      <c r="RC87" s="63"/>
      <c r="RD87" s="63"/>
      <c r="RE87" s="63"/>
      <c r="RF87" s="63"/>
      <c r="RG87" s="63"/>
      <c r="RH87" s="63"/>
      <c r="RI87" s="63"/>
      <c r="RJ87" s="63"/>
      <c r="RK87" s="63"/>
      <c r="RL87" s="63"/>
      <c r="RM87" s="63"/>
      <c r="RN87" s="63"/>
      <c r="RO87" s="63"/>
      <c r="RP87" s="63"/>
      <c r="RQ87" s="63"/>
      <c r="RR87" s="63"/>
      <c r="RS87" s="63"/>
      <c r="RT87" s="63"/>
      <c r="RU87" s="63"/>
      <c r="RV87" s="63"/>
      <c r="RW87" s="63"/>
      <c r="RX87" s="63"/>
      <c r="RY87" s="63"/>
      <c r="RZ87" s="63"/>
      <c r="SA87" s="63"/>
      <c r="SB87" s="63"/>
      <c r="SC87" s="63"/>
      <c r="SD87" s="63"/>
      <c r="SE87" s="63"/>
      <c r="SF87" s="63"/>
      <c r="SG87" s="63"/>
      <c r="SH87" s="63"/>
      <c r="SI87" s="63"/>
      <c r="SJ87" s="63"/>
      <c r="SK87" s="63"/>
      <c r="SL87" s="63"/>
      <c r="SM87" s="63"/>
      <c r="SN87" s="63"/>
      <c r="SO87" s="63"/>
      <c r="SP87" s="63"/>
      <c r="SQ87" s="63"/>
      <c r="SR87" s="63"/>
      <c r="SS87" s="63"/>
      <c r="ST87" s="63"/>
      <c r="SU87" s="63"/>
      <c r="SV87" s="63"/>
      <c r="SW87" s="63"/>
      <c r="SX87" s="63"/>
      <c r="SY87" s="63"/>
      <c r="SZ87" s="63"/>
      <c r="TA87" s="63"/>
      <c r="TB87" s="63"/>
      <c r="TC87" s="63"/>
      <c r="TD87" s="63"/>
      <c r="TE87" s="63"/>
      <c r="TF87" s="63"/>
      <c r="TG87" s="63"/>
      <c r="TH87" s="63"/>
      <c r="TI87" s="63"/>
      <c r="TJ87" s="63"/>
      <c r="TK87" s="63"/>
      <c r="TL87" s="63"/>
      <c r="TM87" s="63"/>
      <c r="TN87" s="63"/>
      <c r="TO87" s="63"/>
      <c r="TP87" s="63"/>
      <c r="TQ87" s="63"/>
      <c r="TR87" s="63"/>
      <c r="TS87" s="63"/>
      <c r="TT87" s="63"/>
      <c r="TU87" s="63"/>
      <c r="TV87" s="63"/>
      <c r="TW87" s="63"/>
      <c r="TX87" s="63"/>
      <c r="TY87" s="63"/>
      <c r="TZ87" s="63"/>
      <c r="UA87" s="63"/>
      <c r="UB87" s="63"/>
      <c r="UC87" s="63"/>
      <c r="UD87" s="63"/>
      <c r="UE87" s="63"/>
      <c r="UF87" s="63"/>
      <c r="UG87" s="63"/>
      <c r="UH87" s="63"/>
      <c r="UI87" s="63"/>
      <c r="UJ87" s="63"/>
      <c r="UK87" s="63"/>
      <c r="UL87" s="63"/>
      <c r="UM87" s="63"/>
      <c r="UN87" s="63"/>
      <c r="UO87" s="63"/>
      <c r="UP87" s="63"/>
      <c r="UQ87" s="63"/>
      <c r="UR87" s="63"/>
      <c r="US87" s="63"/>
      <c r="UT87" s="63"/>
      <c r="UU87" s="63"/>
      <c r="UV87" s="63"/>
      <c r="UW87" s="63"/>
      <c r="UX87" s="63"/>
      <c r="UY87" s="63"/>
      <c r="UZ87" s="63"/>
      <c r="VA87" s="63"/>
      <c r="VB87" s="63"/>
      <c r="VC87" s="63"/>
      <c r="VD87" s="63"/>
      <c r="VE87" s="63"/>
      <c r="VF87" s="63"/>
      <c r="VG87" s="63"/>
      <c r="VH87" s="63"/>
      <c r="VI87" s="63"/>
      <c r="VJ87" s="63"/>
      <c r="VK87" s="63"/>
      <c r="VL87" s="63"/>
      <c r="VM87" s="63"/>
      <c r="VN87" s="63"/>
      <c r="VO87" s="63"/>
      <c r="VP87" s="63"/>
      <c r="VQ87" s="63"/>
      <c r="VR87" s="63"/>
      <c r="VS87" s="63"/>
      <c r="VT87" s="63"/>
      <c r="VU87" s="63"/>
      <c r="VV87" s="63"/>
      <c r="VW87" s="63"/>
      <c r="VX87" s="63"/>
      <c r="VY87" s="63"/>
      <c r="VZ87" s="63"/>
      <c r="WA87" s="63"/>
      <c r="WB87" s="63"/>
      <c r="WC87" s="63"/>
      <c r="WD87" s="63"/>
      <c r="WE87" s="63"/>
      <c r="WF87" s="63"/>
      <c r="WG87" s="63"/>
      <c r="WH87" s="63"/>
      <c r="WI87" s="63"/>
      <c r="WJ87" s="63"/>
      <c r="WK87" s="63"/>
      <c r="WL87" s="63"/>
      <c r="WM87" s="63"/>
      <c r="WN87" s="63"/>
      <c r="WO87" s="63"/>
      <c r="WP87" s="63"/>
      <c r="WQ87" s="63"/>
      <c r="WR87" s="63"/>
      <c r="WS87" s="63"/>
      <c r="WT87" s="63"/>
      <c r="WU87" s="63"/>
      <c r="WV87" s="63"/>
      <c r="WW87" s="63"/>
      <c r="WX87" s="63"/>
      <c r="WY87" s="63"/>
      <c r="WZ87" s="63"/>
      <c r="XA87" s="63"/>
      <c r="XB87" s="63"/>
      <c r="XC87" s="63"/>
      <c r="XD87" s="63"/>
      <c r="XE87" s="63"/>
      <c r="XF87" s="63"/>
      <c r="XG87" s="63"/>
      <c r="XH87" s="63"/>
      <c r="XI87" s="63"/>
      <c r="XJ87" s="63"/>
      <c r="XK87" s="63"/>
      <c r="XL87" s="63"/>
      <c r="XM87" s="63"/>
      <c r="XN87" s="63"/>
      <c r="XO87" s="63"/>
      <c r="XP87" s="63"/>
      <c r="XQ87" s="63"/>
      <c r="XR87" s="63"/>
      <c r="XS87" s="63"/>
      <c r="XT87" s="63"/>
      <c r="XU87" s="63"/>
      <c r="XV87" s="63"/>
      <c r="XW87" s="63"/>
      <c r="XX87" s="63"/>
      <c r="XY87" s="63"/>
      <c r="XZ87" s="63"/>
      <c r="YA87" s="63"/>
      <c r="YB87" s="63"/>
      <c r="YC87" s="63"/>
      <c r="YD87" s="63"/>
      <c r="YE87" s="63"/>
      <c r="YF87" s="63"/>
      <c r="YG87" s="63"/>
      <c r="YH87" s="63"/>
      <c r="YI87" s="63"/>
      <c r="YJ87" s="63"/>
      <c r="YK87" s="63"/>
      <c r="YL87" s="63"/>
      <c r="YM87" s="63"/>
      <c r="YN87" s="63"/>
      <c r="YO87" s="63"/>
      <c r="YP87" s="63"/>
      <c r="YQ87" s="63"/>
      <c r="YR87" s="63"/>
      <c r="YS87" s="63"/>
      <c r="YT87" s="63"/>
      <c r="YU87" s="63"/>
      <c r="YV87" s="63"/>
      <c r="YW87" s="63"/>
      <c r="YX87" s="63"/>
      <c r="YY87" s="63"/>
      <c r="YZ87" s="63"/>
      <c r="ZA87" s="63"/>
      <c r="ZB87" s="63"/>
      <c r="ZC87" s="63"/>
      <c r="ZD87" s="63"/>
      <c r="ZE87" s="63"/>
      <c r="ZF87" s="63"/>
      <c r="ZG87" s="63"/>
      <c r="ZH87" s="63"/>
      <c r="ZI87" s="63"/>
      <c r="ZJ87" s="63"/>
      <c r="ZK87" s="63"/>
      <c r="ZL87" s="63"/>
      <c r="ZM87" s="63"/>
      <c r="ZN87" s="63"/>
      <c r="ZO87" s="63"/>
      <c r="ZP87" s="63"/>
      <c r="ZQ87" s="63"/>
      <c r="ZR87" s="63"/>
      <c r="ZS87" s="63"/>
      <c r="ZT87" s="63"/>
      <c r="ZU87" s="63"/>
      <c r="ZV87" s="63"/>
      <c r="ZW87" s="63"/>
      <c r="ZX87" s="63"/>
      <c r="ZY87" s="63"/>
      <c r="ZZ87" s="63"/>
      <c r="AAA87" s="63"/>
      <c r="AAB87" s="63"/>
      <c r="AAC87" s="63"/>
      <c r="AAD87" s="63"/>
      <c r="AAE87" s="63"/>
      <c r="AAF87" s="63"/>
      <c r="AAG87" s="63"/>
      <c r="AAH87" s="63"/>
      <c r="AAI87" s="63"/>
      <c r="AAJ87" s="63"/>
      <c r="AAK87" s="63"/>
      <c r="AAL87" s="63"/>
      <c r="AAM87" s="63"/>
      <c r="AAN87" s="63"/>
      <c r="AAO87" s="63"/>
      <c r="AAP87" s="63"/>
      <c r="AAQ87" s="63"/>
      <c r="AAR87" s="63"/>
      <c r="AAS87" s="63"/>
      <c r="AAT87" s="63"/>
      <c r="AAU87" s="63"/>
      <c r="AAV87" s="63"/>
      <c r="AAW87" s="63"/>
      <c r="AAX87" s="63"/>
      <c r="AAY87" s="63"/>
      <c r="AAZ87" s="63"/>
      <c r="ABA87" s="63"/>
      <c r="ABB87" s="63"/>
      <c r="ABC87" s="63"/>
      <c r="ABD87" s="63"/>
      <c r="ABE87" s="63"/>
      <c r="ABF87" s="63"/>
      <c r="ABG87" s="63"/>
      <c r="ABH87" s="63"/>
      <c r="ABI87" s="63"/>
      <c r="ABJ87" s="63"/>
      <c r="ABK87" s="63"/>
      <c r="ABL87" s="63"/>
      <c r="ABM87" s="63"/>
      <c r="ABN87" s="63"/>
      <c r="ABO87" s="63"/>
      <c r="ABP87" s="63"/>
      <c r="ABQ87" s="63"/>
      <c r="ABR87" s="63"/>
      <c r="ABS87" s="63"/>
      <c r="ABT87" s="63"/>
      <c r="ABU87" s="63"/>
      <c r="ABV87" s="63"/>
      <c r="ABW87" s="63"/>
      <c r="ABX87" s="63"/>
      <c r="ABY87" s="63"/>
      <c r="ABZ87" s="63"/>
      <c r="ACA87" s="63"/>
      <c r="ACB87" s="63"/>
      <c r="ACC87" s="63"/>
      <c r="ACD87" s="63"/>
      <c r="ACE87" s="63"/>
      <c r="ACF87" s="63"/>
      <c r="ACG87" s="63"/>
      <c r="ACH87" s="63"/>
      <c r="ACI87" s="63"/>
      <c r="ACJ87" s="63"/>
      <c r="ACK87" s="63"/>
      <c r="ACL87" s="63"/>
      <c r="ACM87" s="63"/>
      <c r="ACN87" s="63"/>
      <c r="ACO87" s="63"/>
      <c r="ACP87" s="63"/>
      <c r="ACQ87" s="63"/>
      <c r="ACR87" s="63"/>
      <c r="ACS87" s="63"/>
      <c r="ACT87" s="63"/>
      <c r="ACU87" s="63"/>
      <c r="ACV87" s="63"/>
      <c r="ACW87" s="63"/>
      <c r="ACX87" s="63"/>
      <c r="ACY87" s="63"/>
      <c r="ACZ87" s="63"/>
      <c r="ADA87" s="63"/>
      <c r="ADB87" s="63"/>
      <c r="ADC87" s="63"/>
      <c r="ADD87" s="63"/>
      <c r="ADE87" s="63"/>
      <c r="ADF87" s="63"/>
      <c r="ADG87" s="63"/>
      <c r="ADH87" s="63"/>
      <c r="ADI87" s="63"/>
      <c r="ADJ87" s="63"/>
      <c r="ADK87" s="63"/>
      <c r="ADL87" s="63"/>
      <c r="ADM87" s="63"/>
      <c r="ADN87" s="63"/>
      <c r="ADO87" s="63"/>
      <c r="ADP87" s="63"/>
      <c r="ADQ87" s="63"/>
      <c r="ADR87" s="63"/>
      <c r="ADS87" s="63"/>
      <c r="ADT87" s="63"/>
      <c r="ADU87" s="63"/>
      <c r="ADV87" s="63"/>
      <c r="ADW87" s="63"/>
      <c r="ADX87" s="63"/>
      <c r="ADY87" s="63"/>
      <c r="ADZ87" s="63"/>
      <c r="AEA87" s="63"/>
      <c r="AEB87" s="63"/>
      <c r="AEC87" s="63"/>
      <c r="AED87" s="63"/>
      <c r="AEE87" s="63"/>
      <c r="AEF87" s="63"/>
      <c r="AEG87" s="63"/>
      <c r="AEH87" s="63"/>
      <c r="AEI87" s="63"/>
      <c r="AEJ87" s="63"/>
      <c r="AEK87" s="63"/>
      <c r="AEL87" s="63"/>
      <c r="AEM87" s="63"/>
      <c r="AEN87" s="63"/>
      <c r="AEO87" s="63"/>
      <c r="AEP87" s="63"/>
      <c r="AEQ87" s="63"/>
      <c r="AER87" s="63"/>
      <c r="AES87" s="63"/>
      <c r="AET87" s="63"/>
      <c r="AEU87" s="63"/>
      <c r="AEV87" s="63"/>
      <c r="AEW87" s="63"/>
      <c r="AEX87" s="63"/>
      <c r="AEY87" s="63"/>
      <c r="AEZ87" s="63"/>
      <c r="AFA87" s="63"/>
      <c r="AFB87" s="63"/>
      <c r="AFC87" s="63"/>
      <c r="AFD87" s="63"/>
      <c r="AFE87" s="63"/>
      <c r="AFF87" s="63"/>
      <c r="AFG87" s="63"/>
      <c r="AFH87" s="63"/>
      <c r="AFI87" s="63"/>
      <c r="AFJ87" s="63"/>
      <c r="AFK87" s="63"/>
      <c r="AFL87" s="63"/>
      <c r="AFM87" s="63"/>
      <c r="AFN87" s="63"/>
      <c r="AFO87" s="63"/>
      <c r="AFP87" s="63"/>
      <c r="AFQ87" s="63"/>
      <c r="AFR87" s="63"/>
      <c r="AFS87" s="63"/>
      <c r="AFT87" s="63"/>
      <c r="AFU87" s="63"/>
      <c r="AFV87" s="63"/>
      <c r="AFW87" s="63"/>
      <c r="AFX87" s="63"/>
      <c r="AFY87" s="63"/>
      <c r="AFZ87" s="63"/>
      <c r="AGA87" s="63"/>
      <c r="AGB87" s="63"/>
      <c r="AGC87" s="63"/>
      <c r="AGD87" s="63"/>
      <c r="AGE87" s="63"/>
      <c r="AGF87" s="63"/>
      <c r="AGG87" s="63"/>
      <c r="AGH87" s="63"/>
      <c r="AGI87" s="63"/>
      <c r="AGJ87" s="63"/>
      <c r="AGK87" s="63"/>
      <c r="AGL87" s="63"/>
      <c r="AGM87" s="63"/>
      <c r="AGN87" s="63"/>
      <c r="AGO87" s="63"/>
      <c r="AGP87" s="63"/>
      <c r="AGQ87" s="63"/>
      <c r="AGR87" s="63"/>
      <c r="AGS87" s="63"/>
      <c r="AGT87" s="63"/>
      <c r="AGU87" s="63"/>
      <c r="AGV87" s="63"/>
      <c r="AGW87" s="63"/>
      <c r="AGX87" s="63"/>
      <c r="AGY87" s="63"/>
      <c r="AGZ87" s="63"/>
      <c r="AHA87" s="63"/>
      <c r="AHB87" s="63"/>
      <c r="AHC87" s="63"/>
      <c r="AHD87" s="63"/>
      <c r="AHE87" s="63"/>
      <c r="AHF87" s="63"/>
      <c r="AHG87" s="63"/>
      <c r="AHH87" s="63"/>
      <c r="AHI87" s="63"/>
      <c r="AHJ87" s="63"/>
      <c r="AHK87" s="63"/>
      <c r="AHL87" s="63"/>
      <c r="AHM87" s="63"/>
      <c r="AHN87" s="63"/>
      <c r="AHO87" s="63"/>
      <c r="AHP87" s="63"/>
      <c r="AHQ87" s="63"/>
      <c r="AHR87" s="63"/>
      <c r="AHS87" s="63"/>
      <c r="AHT87" s="63"/>
      <c r="AHU87" s="63"/>
      <c r="AHV87" s="63"/>
      <c r="AHW87" s="63"/>
      <c r="AHX87" s="63"/>
      <c r="AHY87" s="63"/>
      <c r="AHZ87" s="63"/>
      <c r="AIA87" s="63"/>
      <c r="AIB87" s="63"/>
      <c r="AIC87" s="63"/>
      <c r="AID87" s="63"/>
      <c r="AIE87" s="63"/>
      <c r="AIF87" s="63"/>
      <c r="AIG87" s="63"/>
      <c r="AIH87" s="63"/>
      <c r="AII87" s="63"/>
      <c r="AIJ87" s="63"/>
      <c r="AIK87" s="63"/>
      <c r="AIL87" s="63"/>
      <c r="AIM87" s="63"/>
      <c r="AIN87" s="63"/>
      <c r="AIO87" s="63"/>
      <c r="AIP87" s="63"/>
      <c r="AIQ87" s="63"/>
      <c r="AIR87" s="63"/>
      <c r="AIS87" s="63"/>
      <c r="AIT87" s="63"/>
      <c r="AIU87" s="63"/>
      <c r="AIV87" s="63"/>
      <c r="AIW87" s="63"/>
      <c r="AIX87" s="63"/>
      <c r="AIY87" s="63"/>
      <c r="AIZ87" s="63"/>
      <c r="AJA87" s="63"/>
      <c r="AJB87" s="63"/>
      <c r="AJC87" s="63"/>
      <c r="AJD87" s="63"/>
      <c r="AJE87" s="63"/>
      <c r="AJF87" s="63"/>
      <c r="AJG87" s="63"/>
      <c r="AJH87" s="63"/>
      <c r="AJI87" s="63"/>
      <c r="AJJ87" s="63"/>
      <c r="AJK87" s="63"/>
      <c r="AJL87" s="63"/>
      <c r="AJM87" s="63"/>
      <c r="AJN87" s="63"/>
      <c r="AJO87" s="63"/>
      <c r="AJP87" s="63"/>
      <c r="AJQ87" s="63"/>
      <c r="AJR87" s="63"/>
      <c r="AJS87" s="63"/>
      <c r="AJT87" s="63"/>
      <c r="AJU87" s="63"/>
      <c r="AJV87" s="63"/>
      <c r="AJW87" s="63"/>
      <c r="AJX87" s="63"/>
      <c r="AJY87" s="63"/>
      <c r="AJZ87" s="63"/>
      <c r="AKA87" s="63"/>
      <c r="AKB87" s="63"/>
      <c r="AKC87" s="63"/>
      <c r="AKD87" s="63"/>
      <c r="AKE87" s="63"/>
      <c r="AKF87" s="63"/>
      <c r="AKG87" s="63"/>
      <c r="AKH87" s="63"/>
      <c r="AKI87" s="63"/>
      <c r="AKJ87" s="63"/>
      <c r="AKK87" s="63"/>
      <c r="AKL87" s="63"/>
      <c r="AKM87" s="63"/>
      <c r="AKN87" s="63"/>
      <c r="AKO87" s="63"/>
      <c r="AKP87" s="63"/>
      <c r="AKQ87" s="63"/>
      <c r="AKR87" s="63"/>
      <c r="AKS87" s="63"/>
      <c r="AKT87" s="63"/>
      <c r="AKU87" s="63"/>
      <c r="AKV87" s="63"/>
      <c r="AKW87" s="63"/>
      <c r="AKX87" s="63"/>
      <c r="AKY87" s="63"/>
      <c r="AKZ87" s="63"/>
      <c r="ALA87" s="63"/>
      <c r="ALB87" s="63"/>
      <c r="ALC87" s="63"/>
      <c r="ALD87" s="63"/>
      <c r="ALE87" s="63"/>
      <c r="ALF87" s="63"/>
      <c r="ALG87" s="63"/>
      <c r="ALH87" s="63"/>
      <c r="ALI87" s="63"/>
      <c r="ALJ87" s="63"/>
      <c r="ALK87" s="63"/>
      <c r="ALL87" s="63"/>
      <c r="ALM87" s="63"/>
      <c r="ALN87" s="63"/>
      <c r="ALO87" s="63"/>
      <c r="ALP87" s="63"/>
      <c r="ALQ87" s="63"/>
      <c r="ALR87" s="63"/>
      <c r="ALS87" s="63"/>
      <c r="ALT87" s="63"/>
      <c r="ALU87" s="63"/>
      <c r="ALV87" s="63"/>
      <c r="ALW87" s="63"/>
      <c r="ALX87" s="63"/>
      <c r="ALY87" s="63"/>
      <c r="ALZ87" s="63"/>
      <c r="AMA87" s="63"/>
      <c r="AMB87" s="63"/>
      <c r="AMC87" s="63"/>
      <c r="AMD87" s="63"/>
      <c r="AME87" s="63"/>
      <c r="AMF87" s="63"/>
      <c r="AMG87" s="63"/>
      <c r="AMH87" s="63"/>
      <c r="AMI87" s="63"/>
      <c r="AMJ87" s="63"/>
      <c r="AMK87" s="63"/>
      <c r="AML87" s="63"/>
      <c r="AMM87" s="63"/>
      <c r="AMN87" s="63"/>
      <c r="AMO87" s="63"/>
      <c r="AMP87" s="63"/>
      <c r="AMQ87" s="63"/>
      <c r="AMR87" s="63"/>
      <c r="AMS87" s="63"/>
      <c r="AMT87" s="63"/>
      <c r="AMU87" s="63"/>
      <c r="AMV87" s="63"/>
      <c r="AMW87" s="63"/>
      <c r="AMX87" s="63"/>
      <c r="AMY87" s="63"/>
      <c r="AMZ87" s="63"/>
      <c r="ANA87" s="63"/>
      <c r="ANB87" s="63"/>
      <c r="ANC87" s="63"/>
      <c r="AND87" s="63"/>
      <c r="ANE87" s="63"/>
      <c r="ANF87" s="63"/>
      <c r="ANG87" s="63"/>
      <c r="ANH87" s="63"/>
      <c r="ANI87" s="63"/>
      <c r="ANJ87" s="63"/>
      <c r="ANK87" s="63"/>
      <c r="ANL87" s="63"/>
      <c r="ANM87" s="63"/>
      <c r="ANN87" s="63"/>
      <c r="ANO87" s="63"/>
      <c r="ANP87" s="63"/>
      <c r="ANQ87" s="63"/>
      <c r="ANR87" s="63"/>
      <c r="ANS87" s="63"/>
      <c r="ANT87" s="63"/>
      <c r="ANU87" s="63"/>
      <c r="ANV87" s="63"/>
      <c r="ANW87" s="63"/>
      <c r="ANX87" s="63"/>
      <c r="ANY87" s="63"/>
      <c r="ANZ87" s="63"/>
      <c r="AOA87" s="63"/>
      <c r="AOB87" s="63"/>
      <c r="AOC87" s="63"/>
      <c r="AOD87" s="63"/>
      <c r="AOE87" s="63"/>
      <c r="AOF87" s="63"/>
      <c r="AOG87" s="63"/>
      <c r="AOH87" s="63"/>
      <c r="AOI87" s="63"/>
      <c r="AOJ87" s="63"/>
      <c r="AOK87" s="63"/>
      <c r="AOL87" s="63"/>
      <c r="AOM87" s="63"/>
      <c r="AON87" s="63"/>
      <c r="AOO87" s="63"/>
      <c r="AOP87" s="63"/>
      <c r="AOQ87" s="63"/>
      <c r="AOR87" s="63"/>
      <c r="AOS87" s="63"/>
      <c r="AOT87" s="63"/>
      <c r="AOU87" s="63"/>
      <c r="AOV87" s="63"/>
      <c r="AOW87" s="63"/>
      <c r="AOX87" s="63"/>
      <c r="AOY87" s="63"/>
      <c r="AOZ87" s="63"/>
      <c r="APA87" s="63"/>
      <c r="APB87" s="63"/>
      <c r="APC87" s="63"/>
      <c r="APD87" s="63"/>
      <c r="APE87" s="63"/>
      <c r="APF87" s="63"/>
      <c r="APG87" s="63"/>
      <c r="APH87" s="63"/>
      <c r="API87" s="63"/>
      <c r="APJ87" s="63"/>
      <c r="APK87" s="63"/>
      <c r="APL87" s="63"/>
      <c r="APM87" s="63"/>
      <c r="APN87" s="63"/>
      <c r="APO87" s="63"/>
      <c r="APP87" s="63"/>
      <c r="APQ87" s="63"/>
      <c r="APR87" s="63"/>
      <c r="APS87" s="63"/>
      <c r="APT87" s="63"/>
      <c r="APU87" s="63"/>
      <c r="APV87" s="63"/>
      <c r="APW87" s="63"/>
      <c r="APX87" s="63"/>
      <c r="APY87" s="63"/>
      <c r="APZ87" s="63"/>
      <c r="AQA87" s="63"/>
      <c r="AQB87" s="63"/>
      <c r="AQC87" s="63"/>
      <c r="AQD87" s="63"/>
      <c r="AQE87" s="63"/>
      <c r="AQF87" s="63"/>
      <c r="AQG87" s="63"/>
      <c r="AQH87" s="63"/>
      <c r="AQI87" s="63"/>
      <c r="AQJ87" s="63"/>
      <c r="AQK87" s="63"/>
      <c r="AQL87" s="63"/>
      <c r="AQM87" s="63"/>
      <c r="AQN87" s="63"/>
      <c r="AQO87" s="63"/>
      <c r="AQP87" s="63"/>
      <c r="AQQ87" s="63"/>
      <c r="AQR87" s="63"/>
      <c r="AQS87" s="63"/>
      <c r="AQT87" s="63"/>
      <c r="AQU87" s="63"/>
      <c r="AQV87" s="63"/>
      <c r="AQW87" s="63"/>
      <c r="AQX87" s="63"/>
      <c r="AQY87" s="63"/>
      <c r="AQZ87" s="63"/>
      <c r="ARA87" s="63"/>
      <c r="ARB87" s="63"/>
      <c r="ARC87" s="63"/>
      <c r="ARD87" s="63"/>
      <c r="ARE87" s="63"/>
      <c r="ARF87" s="63"/>
      <c r="ARG87" s="63"/>
      <c r="ARH87" s="63"/>
      <c r="ARI87" s="63"/>
      <c r="ARJ87" s="63"/>
      <c r="ARK87" s="63"/>
      <c r="ARL87" s="63"/>
      <c r="ARM87" s="63"/>
      <c r="ARN87" s="63"/>
      <c r="ARO87" s="63"/>
      <c r="ARP87" s="63"/>
      <c r="ARQ87" s="63"/>
      <c r="ARR87" s="63"/>
      <c r="ARS87" s="63"/>
      <c r="ART87" s="63"/>
      <c r="ARU87" s="63"/>
      <c r="ARV87" s="63"/>
      <c r="ARW87" s="63"/>
      <c r="ARX87" s="63"/>
      <c r="ARY87" s="63"/>
      <c r="ARZ87" s="63"/>
      <c r="ASA87" s="63"/>
      <c r="ASB87" s="63"/>
      <c r="ASC87" s="63"/>
      <c r="ASD87" s="63"/>
      <c r="ASE87" s="63"/>
      <c r="ASF87" s="63"/>
      <c r="ASG87" s="63"/>
      <c r="ASH87" s="63"/>
      <c r="ASI87" s="63"/>
      <c r="ASJ87" s="63"/>
      <c r="ASK87" s="63"/>
      <c r="ASL87" s="63"/>
      <c r="ASM87" s="63"/>
      <c r="ASN87" s="63"/>
      <c r="ASO87" s="63"/>
      <c r="ASP87" s="63"/>
      <c r="ASQ87" s="63"/>
      <c r="ASR87" s="63"/>
      <c r="ASS87" s="63"/>
      <c r="AST87" s="63"/>
      <c r="ASU87" s="63"/>
      <c r="ASV87" s="63"/>
      <c r="ASW87" s="63"/>
      <c r="ASX87" s="63"/>
      <c r="ASY87" s="63"/>
      <c r="ASZ87" s="63"/>
      <c r="ATA87" s="63"/>
      <c r="ATB87" s="63"/>
      <c r="ATC87" s="63"/>
      <c r="ATD87" s="63"/>
      <c r="ATE87" s="63"/>
      <c r="ATF87" s="63"/>
      <c r="ATG87" s="63"/>
      <c r="ATH87" s="63"/>
      <c r="ATI87" s="63"/>
      <c r="ATJ87" s="63"/>
      <c r="ATK87" s="63"/>
      <c r="ATL87" s="63"/>
      <c r="ATM87" s="63"/>
      <c r="ATN87" s="63"/>
      <c r="ATO87" s="63"/>
      <c r="ATP87" s="63"/>
      <c r="ATQ87" s="63"/>
      <c r="ATR87" s="63"/>
      <c r="ATS87" s="63"/>
      <c r="ATT87" s="63"/>
      <c r="ATU87" s="63"/>
      <c r="ATV87" s="63"/>
      <c r="ATW87" s="63"/>
      <c r="ATX87" s="63"/>
      <c r="ATY87" s="63"/>
      <c r="ATZ87" s="63"/>
      <c r="AUA87" s="63"/>
      <c r="AUB87" s="63"/>
      <c r="AUC87" s="63"/>
      <c r="AUD87" s="63"/>
      <c r="AUE87" s="63"/>
      <c r="AUF87" s="63"/>
      <c r="AUG87" s="63"/>
      <c r="AUH87" s="63"/>
      <c r="AUI87" s="63"/>
      <c r="AUJ87" s="63"/>
      <c r="AUK87" s="63"/>
      <c r="AUL87" s="63"/>
      <c r="AUM87" s="63"/>
      <c r="AUN87" s="63"/>
      <c r="AUO87" s="63"/>
      <c r="AUP87" s="63"/>
      <c r="AUQ87" s="63"/>
      <c r="AUR87" s="63"/>
      <c r="AUS87" s="63"/>
      <c r="AUT87" s="63"/>
      <c r="AUU87" s="63"/>
      <c r="AUV87" s="63"/>
      <c r="AUW87" s="63"/>
      <c r="AUX87" s="63"/>
      <c r="AUY87" s="63"/>
      <c r="AUZ87" s="63"/>
      <c r="AVA87" s="63"/>
      <c r="AVB87" s="63"/>
      <c r="AVC87" s="63"/>
      <c r="AVD87" s="63"/>
      <c r="AVE87" s="63"/>
      <c r="AVF87" s="63"/>
      <c r="AVG87" s="63"/>
      <c r="AVH87" s="63"/>
      <c r="AVI87" s="63"/>
      <c r="AVJ87" s="63"/>
      <c r="AVK87" s="63"/>
      <c r="AVL87" s="63"/>
      <c r="AVM87" s="63"/>
      <c r="AVN87" s="63"/>
      <c r="AVO87" s="63"/>
      <c r="AVP87" s="63"/>
      <c r="AVQ87" s="63"/>
      <c r="AVR87" s="63"/>
      <c r="AVS87" s="63"/>
      <c r="AVT87" s="63"/>
      <c r="AVU87" s="63"/>
      <c r="AVV87" s="63"/>
      <c r="AVW87" s="63"/>
      <c r="AVX87" s="63"/>
      <c r="AVY87" s="63"/>
      <c r="AVZ87" s="63"/>
      <c r="AWA87" s="63"/>
      <c r="AWB87" s="63"/>
      <c r="AWC87" s="63"/>
      <c r="AWD87" s="63"/>
      <c r="AWE87" s="63"/>
      <c r="AWF87" s="63"/>
      <c r="AWG87" s="63"/>
      <c r="AWH87" s="63"/>
      <c r="AWI87" s="63"/>
      <c r="AWJ87" s="63"/>
      <c r="AWK87" s="63"/>
      <c r="AWL87" s="63"/>
      <c r="AWM87" s="63"/>
      <c r="AWN87" s="63"/>
      <c r="AWO87" s="63"/>
      <c r="AWP87" s="63"/>
      <c r="AWQ87" s="63"/>
      <c r="AWR87" s="63"/>
      <c r="AWS87" s="63"/>
      <c r="AWT87" s="63"/>
      <c r="AWU87" s="63"/>
      <c r="AWV87" s="63"/>
      <c r="AWW87" s="63"/>
      <c r="AWX87" s="63"/>
      <c r="AWY87" s="63"/>
      <c r="AWZ87" s="63"/>
      <c r="AXA87" s="63"/>
      <c r="AXB87" s="63"/>
      <c r="AXC87" s="63"/>
      <c r="AXD87" s="63"/>
      <c r="AXE87" s="63"/>
      <c r="AXF87" s="63"/>
      <c r="AXG87" s="63"/>
      <c r="AXH87" s="63"/>
      <c r="AXI87" s="63"/>
      <c r="AXJ87" s="63"/>
      <c r="AXK87" s="63"/>
      <c r="AXL87" s="63"/>
      <c r="AXM87" s="63"/>
      <c r="AXN87" s="63"/>
      <c r="AXO87" s="63"/>
      <c r="AXP87" s="63"/>
      <c r="AXQ87" s="63"/>
      <c r="AXR87" s="63"/>
      <c r="AXS87" s="63"/>
      <c r="AXT87" s="63"/>
      <c r="AXU87" s="63"/>
      <c r="AXV87" s="63"/>
      <c r="AXW87" s="63"/>
      <c r="AXX87" s="63"/>
      <c r="AXY87" s="63"/>
      <c r="AXZ87" s="63"/>
      <c r="AYA87" s="63"/>
      <c r="AYB87" s="63"/>
      <c r="AYC87" s="63"/>
      <c r="AYD87" s="63"/>
      <c r="AYE87" s="63"/>
      <c r="AYF87" s="63"/>
      <c r="AYG87" s="63"/>
      <c r="AYH87" s="63"/>
      <c r="AYI87" s="63"/>
      <c r="AYJ87" s="63"/>
      <c r="AYK87" s="63"/>
      <c r="AYL87" s="63"/>
      <c r="AYM87" s="63"/>
      <c r="AYN87" s="63"/>
      <c r="AYO87" s="63"/>
      <c r="AYP87" s="63"/>
      <c r="AYQ87" s="63"/>
      <c r="AYR87" s="63"/>
      <c r="AYS87" s="63"/>
      <c r="AYT87" s="63"/>
      <c r="AYU87" s="63"/>
      <c r="AYV87" s="63"/>
      <c r="AYW87" s="63"/>
      <c r="AYX87" s="63"/>
      <c r="AYY87" s="63"/>
      <c r="AYZ87" s="63"/>
      <c r="AZA87" s="63"/>
      <c r="AZB87" s="63"/>
      <c r="AZC87" s="63"/>
      <c r="AZD87" s="63"/>
      <c r="AZE87" s="63"/>
      <c r="AZF87" s="63"/>
      <c r="AZG87" s="63"/>
      <c r="AZH87" s="63"/>
      <c r="AZI87" s="63"/>
      <c r="AZJ87" s="63"/>
      <c r="AZK87" s="63"/>
      <c r="AZL87" s="63"/>
      <c r="AZM87" s="63"/>
      <c r="AZN87" s="63"/>
      <c r="AZO87" s="63"/>
      <c r="AZP87" s="63"/>
      <c r="AZQ87" s="63"/>
      <c r="AZR87" s="63"/>
      <c r="AZS87" s="63"/>
      <c r="AZT87" s="63"/>
      <c r="AZU87" s="63"/>
      <c r="AZV87" s="63"/>
      <c r="AZW87" s="63"/>
      <c r="AZX87" s="63"/>
      <c r="AZY87" s="63"/>
      <c r="AZZ87" s="63"/>
      <c r="BAA87" s="63"/>
      <c r="BAB87" s="63"/>
      <c r="BAC87" s="63"/>
      <c r="BAD87" s="63"/>
      <c r="BAE87" s="63"/>
      <c r="BAF87" s="63"/>
      <c r="BAG87" s="63"/>
      <c r="BAH87" s="63"/>
      <c r="BAI87" s="63"/>
      <c r="BAJ87" s="63"/>
      <c r="BAK87" s="63"/>
      <c r="BAL87" s="63"/>
      <c r="BAM87" s="63"/>
      <c r="BAN87" s="63"/>
      <c r="BAO87" s="63"/>
      <c r="BAP87" s="63"/>
      <c r="BAQ87" s="63"/>
      <c r="BAR87" s="63"/>
      <c r="BAS87" s="63"/>
      <c r="BAT87" s="63"/>
      <c r="BAU87" s="63"/>
      <c r="BAV87" s="63"/>
      <c r="BAW87" s="63"/>
      <c r="BAX87" s="63"/>
      <c r="BAY87" s="63"/>
      <c r="BAZ87" s="63"/>
      <c r="BBA87" s="63"/>
      <c r="BBB87" s="63"/>
      <c r="BBC87" s="63"/>
      <c r="BBD87" s="63"/>
      <c r="BBE87" s="63"/>
      <c r="BBF87" s="63"/>
      <c r="BBG87" s="63"/>
      <c r="BBH87" s="63"/>
      <c r="BBI87" s="63"/>
      <c r="BBJ87" s="63"/>
      <c r="BBK87" s="63"/>
      <c r="BBL87" s="63"/>
      <c r="BBM87" s="63"/>
      <c r="BBN87" s="63"/>
      <c r="BBO87" s="63"/>
      <c r="BBP87" s="63"/>
      <c r="BBQ87" s="63"/>
      <c r="BBR87" s="63"/>
      <c r="BBS87" s="63"/>
      <c r="BBT87" s="63"/>
      <c r="BBU87" s="63"/>
      <c r="BBV87" s="63"/>
      <c r="BBW87" s="63"/>
      <c r="BBX87" s="63"/>
      <c r="BBY87" s="63"/>
      <c r="BBZ87" s="63"/>
      <c r="BCA87" s="63"/>
      <c r="BCB87" s="63"/>
      <c r="BCC87" s="63"/>
      <c r="BCD87" s="63"/>
      <c r="BCE87" s="63"/>
      <c r="BCF87" s="63"/>
      <c r="BCG87" s="63"/>
      <c r="BCH87" s="63"/>
      <c r="BCI87" s="63"/>
      <c r="BCJ87" s="63"/>
      <c r="BCK87" s="63"/>
      <c r="BCL87" s="63"/>
      <c r="BCM87" s="63"/>
      <c r="BCN87" s="63"/>
      <c r="BCO87" s="63"/>
      <c r="BCP87" s="63"/>
      <c r="BCQ87" s="63"/>
      <c r="BCR87" s="63"/>
      <c r="BCS87" s="63"/>
      <c r="BCT87" s="63"/>
      <c r="BCU87" s="63"/>
      <c r="BCV87" s="63"/>
      <c r="BCW87" s="63"/>
      <c r="BCX87" s="63"/>
      <c r="BCY87" s="63"/>
      <c r="BCZ87" s="63"/>
      <c r="BDA87" s="63"/>
      <c r="BDB87" s="63"/>
      <c r="BDC87" s="63"/>
      <c r="BDD87" s="63"/>
      <c r="BDE87" s="63"/>
      <c r="BDF87" s="63"/>
      <c r="BDG87" s="63"/>
      <c r="BDH87" s="63"/>
      <c r="BDI87" s="63"/>
      <c r="BDJ87" s="63"/>
      <c r="BDK87" s="63"/>
      <c r="BDL87" s="63"/>
      <c r="BDM87" s="63"/>
      <c r="BDN87" s="63"/>
      <c r="BDO87" s="63"/>
      <c r="BDP87" s="63"/>
      <c r="BDQ87" s="63"/>
      <c r="BDR87" s="63"/>
      <c r="BDS87" s="63"/>
      <c r="BDT87" s="63"/>
      <c r="BDU87" s="63"/>
      <c r="BDV87" s="63"/>
      <c r="BDW87" s="63"/>
      <c r="BDX87" s="63"/>
      <c r="BDY87" s="63"/>
      <c r="BDZ87" s="63"/>
      <c r="BEA87" s="63"/>
      <c r="BEB87" s="63"/>
      <c r="BEC87" s="63"/>
      <c r="BED87" s="63"/>
      <c r="BEE87" s="63"/>
      <c r="BEF87" s="63"/>
      <c r="BEG87" s="63"/>
      <c r="BEH87" s="63"/>
      <c r="BEI87" s="63"/>
      <c r="BEJ87" s="63"/>
      <c r="BEK87" s="63"/>
      <c r="BEL87" s="63"/>
      <c r="BEM87" s="63"/>
      <c r="BEN87" s="63"/>
      <c r="BEO87" s="63"/>
      <c r="BEP87" s="63"/>
      <c r="BEQ87" s="63"/>
      <c r="BER87" s="63"/>
      <c r="BES87" s="63"/>
      <c r="BET87" s="63"/>
      <c r="BEU87" s="63"/>
      <c r="BEV87" s="63"/>
      <c r="BEW87" s="63"/>
      <c r="BEX87" s="63"/>
      <c r="BEY87" s="63"/>
      <c r="BEZ87" s="63"/>
      <c r="BFA87" s="63"/>
      <c r="BFB87" s="63"/>
      <c r="BFC87" s="63"/>
      <c r="BFD87" s="63"/>
      <c r="BFE87" s="63"/>
      <c r="BFF87" s="63"/>
      <c r="BFG87" s="63"/>
      <c r="BFH87" s="63"/>
      <c r="BFI87" s="63"/>
      <c r="BFJ87" s="63"/>
      <c r="BFK87" s="63"/>
      <c r="BFL87" s="63"/>
      <c r="BFM87" s="63"/>
      <c r="BFN87" s="63"/>
      <c r="BFO87" s="63"/>
      <c r="BFP87" s="63"/>
      <c r="BFQ87" s="63"/>
      <c r="BFR87" s="63"/>
      <c r="BFS87" s="63"/>
      <c r="BFT87" s="63"/>
      <c r="BFU87" s="63"/>
      <c r="BFV87" s="63"/>
      <c r="BFW87" s="63"/>
      <c r="BFX87" s="63"/>
      <c r="BFY87" s="63"/>
      <c r="BFZ87" s="63"/>
      <c r="BGA87" s="63"/>
      <c r="BGB87" s="63"/>
      <c r="BGC87" s="63"/>
      <c r="BGD87" s="63"/>
      <c r="BGE87" s="63"/>
      <c r="BGF87" s="63"/>
      <c r="BGG87" s="63"/>
      <c r="BGH87" s="63"/>
      <c r="BGI87" s="63"/>
      <c r="BGJ87" s="63"/>
      <c r="BGK87" s="63"/>
      <c r="BGL87" s="63"/>
      <c r="BGM87" s="63"/>
      <c r="BGN87" s="63"/>
      <c r="BGO87" s="63"/>
      <c r="BGP87" s="63"/>
      <c r="BGQ87" s="63"/>
      <c r="BGR87" s="63"/>
      <c r="BGS87" s="63"/>
      <c r="BGT87" s="63"/>
      <c r="BGU87" s="63"/>
      <c r="BGV87" s="63"/>
      <c r="BGW87" s="63"/>
      <c r="BGX87" s="63"/>
      <c r="BGY87" s="63"/>
      <c r="BGZ87" s="63"/>
      <c r="BHA87" s="63"/>
      <c r="BHB87" s="63"/>
      <c r="BHC87" s="63"/>
      <c r="BHD87" s="63"/>
      <c r="BHE87" s="63"/>
      <c r="BHF87" s="63"/>
      <c r="BHG87" s="63"/>
      <c r="BHH87" s="63"/>
      <c r="BHI87" s="63"/>
      <c r="BHJ87" s="63"/>
      <c r="BHK87" s="63"/>
      <c r="BHL87" s="63"/>
      <c r="BHM87" s="63"/>
      <c r="BHN87" s="63"/>
      <c r="BHO87" s="63"/>
      <c r="BHP87" s="63"/>
      <c r="BHQ87" s="63"/>
      <c r="BHR87" s="63"/>
      <c r="BHS87" s="63"/>
      <c r="BHT87" s="63"/>
      <c r="BHU87" s="63"/>
      <c r="BHV87" s="63"/>
      <c r="BHW87" s="63"/>
      <c r="BHX87" s="63"/>
      <c r="BHY87" s="63"/>
      <c r="BHZ87" s="63"/>
      <c r="BIA87" s="63"/>
      <c r="BIB87" s="63"/>
      <c r="BIC87" s="63"/>
      <c r="BID87" s="63"/>
      <c r="BIE87" s="63"/>
      <c r="BIF87" s="63"/>
      <c r="BIG87" s="63"/>
      <c r="BIH87" s="63"/>
      <c r="BII87" s="63"/>
      <c r="BIJ87" s="63"/>
      <c r="BIK87" s="63"/>
      <c r="BIL87" s="63"/>
      <c r="BIM87" s="63"/>
      <c r="BIN87" s="63"/>
      <c r="BIO87" s="63"/>
      <c r="BIP87" s="63"/>
      <c r="BIQ87" s="63"/>
      <c r="BIR87" s="63"/>
      <c r="BIS87" s="63"/>
      <c r="BIT87" s="63"/>
      <c r="BIU87" s="63"/>
      <c r="BIV87" s="63"/>
      <c r="BIW87" s="63"/>
      <c r="BIX87" s="63"/>
      <c r="BIY87" s="63"/>
      <c r="BIZ87" s="63"/>
      <c r="BJA87" s="63"/>
      <c r="BJB87" s="63"/>
      <c r="BJC87" s="63"/>
      <c r="BJD87" s="63"/>
      <c r="BJE87" s="63"/>
      <c r="BJF87" s="63"/>
      <c r="BJG87" s="63"/>
      <c r="BJH87" s="63"/>
      <c r="BJI87" s="63"/>
      <c r="BJJ87" s="63"/>
      <c r="BJK87" s="63"/>
      <c r="BJL87" s="63"/>
      <c r="BJM87" s="63"/>
      <c r="BJN87" s="63"/>
      <c r="BJO87" s="63"/>
      <c r="BJP87" s="63"/>
      <c r="BJQ87" s="63"/>
      <c r="BJR87" s="63"/>
      <c r="BJS87" s="63"/>
      <c r="BJT87" s="63"/>
      <c r="BJU87" s="63"/>
      <c r="BJV87" s="63"/>
      <c r="BJW87" s="63"/>
      <c r="BJX87" s="63"/>
      <c r="BJY87" s="63"/>
      <c r="BJZ87" s="63"/>
      <c r="BKA87" s="63"/>
      <c r="BKB87" s="63"/>
      <c r="BKC87" s="63"/>
      <c r="BKD87" s="63"/>
      <c r="BKE87" s="63"/>
      <c r="BKF87" s="63"/>
      <c r="BKG87" s="63"/>
      <c r="BKH87" s="63"/>
      <c r="BKI87" s="63"/>
      <c r="BKJ87" s="63"/>
      <c r="BKK87" s="63"/>
      <c r="BKL87" s="63"/>
      <c r="BKM87" s="63"/>
      <c r="BKN87" s="63"/>
      <c r="BKO87" s="63"/>
      <c r="BKP87" s="63"/>
      <c r="BKQ87" s="63"/>
      <c r="BKR87" s="63"/>
      <c r="BKS87" s="63"/>
      <c r="BKT87" s="63"/>
      <c r="BKU87" s="63"/>
      <c r="BKV87" s="63"/>
      <c r="BKW87" s="63"/>
      <c r="BKX87" s="63"/>
      <c r="BKY87" s="63"/>
      <c r="BKZ87" s="63"/>
      <c r="BLA87" s="63"/>
      <c r="BLB87" s="63"/>
      <c r="BLC87" s="63"/>
      <c r="BLD87" s="63"/>
      <c r="BLE87" s="63"/>
      <c r="BLF87" s="63"/>
      <c r="BLG87" s="63"/>
      <c r="BLH87" s="63"/>
      <c r="BLI87" s="63"/>
      <c r="BLJ87" s="63"/>
      <c r="BLK87" s="63"/>
      <c r="BLL87" s="63"/>
      <c r="BLM87" s="63"/>
      <c r="BLN87" s="63"/>
      <c r="BLO87" s="63"/>
      <c r="BLP87" s="63"/>
      <c r="BLQ87" s="63"/>
      <c r="BLR87" s="63"/>
      <c r="BLS87" s="63"/>
      <c r="BLT87" s="63"/>
      <c r="BLU87" s="63"/>
      <c r="BLV87" s="63"/>
      <c r="BLW87" s="63"/>
      <c r="BLX87" s="63"/>
      <c r="BLY87" s="63"/>
      <c r="BLZ87" s="63"/>
      <c r="BMA87" s="63"/>
      <c r="BMB87" s="63"/>
      <c r="BMC87" s="63"/>
      <c r="BMD87" s="63"/>
      <c r="BME87" s="63"/>
    </row>
    <row r="88" spans="1:1695" s="1" customFormat="1" ht="15" hidden="1" customHeight="1" x14ac:dyDescent="0.25">
      <c r="A88" s="107" t="s">
        <v>281</v>
      </c>
      <c r="B88" s="119" t="e">
        <f>VLOOKUP(A88,'Tirantes - Executados'!$A$8:$M$404,10,FALSE)</f>
        <v>#N/A</v>
      </c>
      <c r="C88" s="133" t="e">
        <f>VLOOKUP(A88,'Tirantes - Executados'!$A$1:$M$405,17,FALSE)</f>
        <v>#N/A</v>
      </c>
      <c r="D88" s="122" t="e">
        <f>VLOOKUP(A88,'Tirantes - Executados'!$A$8:$M$404,18,FALSE)</f>
        <v>#N/A</v>
      </c>
      <c r="E88" s="133" t="e">
        <f>VLOOKUP(A88,'Tirantes - Executados'!$A$1:$M$405,19,FALSE)</f>
        <v>#N/A</v>
      </c>
      <c r="F88" s="122" t="e">
        <f>VLOOKUP(A88,'Tirantes - Executados'!$A$8:$M$404,20,FALSE)</f>
        <v>#N/A</v>
      </c>
      <c r="G88" s="133" t="e">
        <f>VLOOKUP(A88,'Tirantes - Executados'!$A$1:$M$405,21,FALSE)</f>
        <v>#N/A</v>
      </c>
      <c r="H88" s="122" t="e">
        <f>VLOOKUP(A88,'Tirantes - Executados'!$A$8:$M$404,22,FALSE)</f>
        <v>#N/A</v>
      </c>
      <c r="I88" s="133" t="e">
        <f>VLOOKUP(A88,'Tirantes - Executados'!$A$1:$M$405,23,FALSE)</f>
        <v>#N/A</v>
      </c>
      <c r="J88" s="122" t="e">
        <f>VLOOKUP(A88,'Tirantes - Executados'!$A$8:$M$404,24,FALSE)</f>
        <v>#N/A</v>
      </c>
      <c r="K88" s="108" t="e">
        <f>VLOOKUP(A88,'Tirantes - Executados'!$A$8:$M$404,11,FALSE)</f>
        <v>#N/A</v>
      </c>
      <c r="L88" s="133" t="e">
        <f>VLOOKUP(A88,'Tirantes - Executados'!$A$1:$M$405,28,FALSE)</f>
        <v>#N/A</v>
      </c>
      <c r="M88" s="122" t="e">
        <f>VLOOKUP(A88,'Tirantes - Executados'!$A$8:$M$404,29,FALSE)</f>
        <v>#N/A</v>
      </c>
      <c r="N88" s="133" t="e">
        <f>VLOOKUP(A88,'Tirantes - Executados'!$A$1:$M$405,30,FALSE)</f>
        <v>#N/A</v>
      </c>
      <c r="O88" s="122" t="e">
        <f>VLOOKUP(A88,'Tirantes - Executados'!$A$8:$M$404,31,FALSE)</f>
        <v>#N/A</v>
      </c>
      <c r="P88" s="133" t="e">
        <f>VLOOKUP(A88,'Tirantes - Executados'!$A$1:$M$405,32,FALSE)</f>
        <v>#N/A</v>
      </c>
      <c r="Q88" s="122" t="e">
        <f>VLOOKUP(A88,'Tirantes - Executados'!$A$8:$M$404,33,FALSE)</f>
        <v>#N/A</v>
      </c>
      <c r="R88" s="133" t="e">
        <f>VLOOKUP(A88,'Tirantes - Executados'!$A$1:$M$405,34,FALSE)</f>
        <v>#N/A</v>
      </c>
      <c r="S88" s="122" t="e">
        <f>VLOOKUP(A88,'Tirantes - Executados'!$A$8:$M$404,35,FALSE)</f>
        <v>#N/A</v>
      </c>
      <c r="T88" s="108" t="e">
        <f>VLOOKUP(A88,'Tirantes - Executados'!$A$8:$M$404,12,FALSE)</f>
        <v>#N/A</v>
      </c>
      <c r="U88" s="133" t="e">
        <f>VLOOKUP(A88,'Tirantes - Executados'!$A$1:$M$405,39,FALSE)</f>
        <v>#N/A</v>
      </c>
      <c r="V88" s="122" t="e">
        <f>VLOOKUP(A88,'Tirantes - Executados'!$A$8:$M$404,40,FALSE)</f>
        <v>#N/A</v>
      </c>
      <c r="W88" s="133" t="e">
        <f>VLOOKUP(A88,'Tirantes - Executados'!$A$1:$M$405,41,FALSE)</f>
        <v>#N/A</v>
      </c>
      <c r="X88" s="122" t="e">
        <f>VLOOKUP(A88,'Tirantes - Executados'!$A$8:$M$404,42,FALSE)</f>
        <v>#N/A</v>
      </c>
      <c r="Y88" s="133" t="e">
        <f>VLOOKUP(A88,'Tirantes - Executados'!$A$1:$M$405,43,FALSE)</f>
        <v>#N/A</v>
      </c>
      <c r="Z88" s="122" t="e">
        <f>VLOOKUP(A88,'Tirantes - Executados'!$A$8:$M$404,44,FALSE)</f>
        <v>#N/A</v>
      </c>
      <c r="AA88" s="133" t="e">
        <f>VLOOKUP(A88,'Tirantes - Executados'!$A$1:$M$405,45,FALSE)</f>
        <v>#N/A</v>
      </c>
      <c r="AB88" s="132" t="e">
        <f>VLOOKUP(A88,'Tirantes - Executados'!$A$8:$M$404,46,FALSE)</f>
        <v>#N/A</v>
      </c>
      <c r="AC88" s="99" t="s">
        <v>300</v>
      </c>
      <c r="AD88" s="109" t="e">
        <f>VLOOKUP(A88,'Tirantes - Executados'!$A$8:$M$404,14,FALSE)</f>
        <v>#N/A</v>
      </c>
      <c r="AE88" s="63"/>
      <c r="AF88" s="118" t="e">
        <f>VLOOKUP(A88,'Tirantes - Executados'!$A$1:$M$569,13,FALSE)</f>
        <v>#N/A</v>
      </c>
      <c r="AG88" s="63"/>
      <c r="AH88" s="63"/>
      <c r="AI88" s="230" t="e">
        <f>VLOOKUP(A88,'Tirantes - Executados'!$A$7:$M$404,50)</f>
        <v>#REF!</v>
      </c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  <c r="FM88" s="63"/>
      <c r="FN88" s="63"/>
      <c r="FO88" s="63"/>
      <c r="FP88" s="63"/>
      <c r="FQ88" s="63"/>
      <c r="FR88" s="63"/>
      <c r="FS88" s="63"/>
      <c r="FT88" s="63"/>
      <c r="FU88" s="63"/>
      <c r="FV88" s="63"/>
      <c r="FW88" s="63"/>
      <c r="FX88" s="63"/>
      <c r="FY88" s="63"/>
      <c r="FZ88" s="63"/>
      <c r="GA88" s="63"/>
      <c r="GB88" s="63"/>
      <c r="GC88" s="63"/>
      <c r="GD88" s="63"/>
      <c r="GE88" s="63"/>
      <c r="GF88" s="63"/>
      <c r="GG88" s="63"/>
      <c r="GH88" s="63"/>
      <c r="GI88" s="63"/>
      <c r="GJ88" s="63"/>
      <c r="GK88" s="63"/>
      <c r="GL88" s="63"/>
      <c r="GM88" s="63"/>
      <c r="GN88" s="63"/>
      <c r="GO88" s="63"/>
      <c r="GP88" s="63"/>
      <c r="GQ88" s="63"/>
      <c r="GR88" s="63"/>
      <c r="GS88" s="63"/>
      <c r="GT88" s="63"/>
      <c r="GU88" s="63"/>
      <c r="GV88" s="63"/>
      <c r="GW88" s="63"/>
      <c r="GX88" s="63"/>
      <c r="GY88" s="63"/>
      <c r="GZ88" s="63"/>
      <c r="HA88" s="63"/>
      <c r="HB88" s="63"/>
      <c r="HC88" s="63"/>
      <c r="HD88" s="63"/>
      <c r="HE88" s="63"/>
      <c r="HF88" s="63"/>
      <c r="HG88" s="63"/>
      <c r="HH88" s="63"/>
      <c r="HI88" s="63"/>
      <c r="HJ88" s="63"/>
      <c r="HK88" s="63"/>
      <c r="HL88" s="63"/>
      <c r="HM88" s="63"/>
      <c r="HN88" s="63"/>
      <c r="HO88" s="63"/>
      <c r="HP88" s="63"/>
      <c r="HQ88" s="63"/>
      <c r="HR88" s="63"/>
      <c r="HS88" s="63"/>
      <c r="HT88" s="63"/>
      <c r="HU88" s="63"/>
      <c r="HV88" s="63"/>
      <c r="HW88" s="63"/>
      <c r="HX88" s="63"/>
      <c r="HY88" s="63"/>
      <c r="HZ88" s="63"/>
      <c r="IA88" s="63"/>
      <c r="IB88" s="63"/>
      <c r="IC88" s="63"/>
      <c r="ID88" s="63"/>
      <c r="IE88" s="63"/>
      <c r="IF88" s="63"/>
      <c r="IG88" s="63"/>
      <c r="IH88" s="63"/>
      <c r="II88" s="63"/>
      <c r="IJ88" s="63"/>
      <c r="IK88" s="63"/>
      <c r="IL88" s="63"/>
      <c r="IM88" s="63"/>
      <c r="IN88" s="63"/>
      <c r="IO88" s="63"/>
      <c r="IP88" s="63"/>
      <c r="IQ88" s="63"/>
      <c r="IR88" s="63"/>
      <c r="IS88" s="63"/>
      <c r="IT88" s="63"/>
      <c r="IU88" s="63"/>
      <c r="IV88" s="63"/>
      <c r="IW88" s="63"/>
      <c r="IX88" s="63"/>
      <c r="IY88" s="63"/>
      <c r="IZ88" s="63"/>
      <c r="JA88" s="63"/>
      <c r="JB88" s="63"/>
      <c r="JC88" s="63"/>
      <c r="JD88" s="63"/>
      <c r="JE88" s="63"/>
      <c r="JF88" s="63"/>
      <c r="JG88" s="63"/>
      <c r="JH88" s="63"/>
      <c r="JI88" s="63"/>
      <c r="JJ88" s="63"/>
      <c r="JK88" s="63"/>
      <c r="JL88" s="63"/>
      <c r="JM88" s="63"/>
      <c r="JN88" s="63"/>
      <c r="JO88" s="63"/>
      <c r="JP88" s="63"/>
      <c r="JQ88" s="63"/>
      <c r="JR88" s="63"/>
      <c r="JS88" s="63"/>
      <c r="JT88" s="63"/>
      <c r="JU88" s="63"/>
      <c r="JV88" s="63"/>
      <c r="JW88" s="63"/>
      <c r="JX88" s="63"/>
      <c r="JY88" s="63"/>
      <c r="JZ88" s="63"/>
      <c r="KA88" s="63"/>
      <c r="KB88" s="63"/>
      <c r="KC88" s="63"/>
      <c r="KD88" s="63"/>
      <c r="KE88" s="63"/>
      <c r="KF88" s="63"/>
      <c r="KG88" s="63"/>
      <c r="KH88" s="63"/>
      <c r="KI88" s="63"/>
      <c r="KJ88" s="63"/>
      <c r="KK88" s="63"/>
      <c r="KL88" s="63"/>
      <c r="KM88" s="63"/>
      <c r="KN88" s="63"/>
      <c r="KO88" s="63"/>
      <c r="KP88" s="63"/>
      <c r="KQ88" s="63"/>
      <c r="KR88" s="63"/>
      <c r="KS88" s="63"/>
      <c r="KT88" s="63"/>
      <c r="KU88" s="63"/>
      <c r="KV88" s="63"/>
      <c r="KW88" s="63"/>
      <c r="KX88" s="63"/>
      <c r="KY88" s="63"/>
      <c r="KZ88" s="63"/>
      <c r="LA88" s="63"/>
      <c r="LB88" s="63"/>
      <c r="LC88" s="63"/>
      <c r="LD88" s="63"/>
      <c r="LE88" s="63"/>
      <c r="LF88" s="63"/>
      <c r="LG88" s="63"/>
      <c r="LH88" s="63"/>
      <c r="LI88" s="63"/>
      <c r="LJ88" s="63"/>
      <c r="LK88" s="63"/>
      <c r="LL88" s="63"/>
      <c r="LM88" s="63"/>
      <c r="LN88" s="63"/>
      <c r="LO88" s="63"/>
      <c r="LP88" s="63"/>
      <c r="LQ88" s="63"/>
      <c r="LR88" s="63"/>
      <c r="LS88" s="63"/>
      <c r="LT88" s="63"/>
      <c r="LU88" s="63"/>
      <c r="LV88" s="63"/>
      <c r="LW88" s="63"/>
      <c r="LX88" s="63"/>
      <c r="LY88" s="63"/>
      <c r="LZ88" s="63"/>
      <c r="MA88" s="63"/>
      <c r="MB88" s="63"/>
      <c r="MC88" s="63"/>
      <c r="MD88" s="63"/>
      <c r="ME88" s="63"/>
      <c r="MF88" s="63"/>
      <c r="MG88" s="63"/>
      <c r="MH88" s="63"/>
      <c r="MI88" s="63"/>
      <c r="MJ88" s="63"/>
      <c r="MK88" s="63"/>
      <c r="ML88" s="63"/>
      <c r="MM88" s="63"/>
      <c r="MN88" s="63"/>
      <c r="MO88" s="63"/>
      <c r="MP88" s="63"/>
      <c r="MQ88" s="63"/>
      <c r="MR88" s="63"/>
      <c r="MS88" s="63"/>
      <c r="MT88" s="63"/>
      <c r="MU88" s="63"/>
      <c r="MV88" s="63"/>
      <c r="MW88" s="63"/>
      <c r="MX88" s="63"/>
      <c r="MY88" s="63"/>
      <c r="MZ88" s="63"/>
      <c r="NA88" s="63"/>
      <c r="NB88" s="63"/>
      <c r="NC88" s="63"/>
      <c r="ND88" s="63"/>
      <c r="NE88" s="63"/>
      <c r="NF88" s="63"/>
      <c r="NG88" s="63"/>
      <c r="NH88" s="63"/>
      <c r="NI88" s="63"/>
      <c r="NJ88" s="63"/>
      <c r="NK88" s="63"/>
      <c r="NL88" s="63"/>
      <c r="NM88" s="63"/>
      <c r="NN88" s="63"/>
      <c r="NO88" s="63"/>
      <c r="NP88" s="63"/>
      <c r="NQ88" s="63"/>
      <c r="NR88" s="63"/>
      <c r="NS88" s="63"/>
      <c r="NT88" s="63"/>
      <c r="NU88" s="63"/>
      <c r="NV88" s="63"/>
      <c r="NW88" s="63"/>
      <c r="NX88" s="63"/>
      <c r="NY88" s="63"/>
      <c r="NZ88" s="63"/>
      <c r="OA88" s="63"/>
      <c r="OB88" s="63"/>
      <c r="OC88" s="63"/>
      <c r="OD88" s="63"/>
      <c r="OE88" s="63"/>
      <c r="OF88" s="63"/>
      <c r="OG88" s="63"/>
      <c r="OH88" s="63"/>
      <c r="OI88" s="63"/>
      <c r="OJ88" s="63"/>
      <c r="OK88" s="63"/>
      <c r="OL88" s="63"/>
      <c r="OM88" s="63"/>
      <c r="ON88" s="63"/>
      <c r="OO88" s="63"/>
      <c r="OP88" s="63"/>
      <c r="OQ88" s="63"/>
      <c r="OR88" s="63"/>
      <c r="OS88" s="63"/>
      <c r="OT88" s="63"/>
      <c r="OU88" s="63"/>
      <c r="OV88" s="63"/>
      <c r="OW88" s="63"/>
      <c r="OX88" s="63"/>
      <c r="OY88" s="63"/>
      <c r="OZ88" s="63"/>
      <c r="PA88" s="63"/>
      <c r="PB88" s="63"/>
      <c r="PC88" s="63"/>
      <c r="PD88" s="63"/>
      <c r="PE88" s="63"/>
      <c r="PF88" s="63"/>
      <c r="PG88" s="63"/>
      <c r="PH88" s="63"/>
      <c r="PI88" s="63"/>
      <c r="PJ88" s="63"/>
      <c r="PK88" s="63"/>
      <c r="PL88" s="63"/>
      <c r="PM88" s="63"/>
      <c r="PN88" s="63"/>
      <c r="PO88" s="63"/>
      <c r="PP88" s="63"/>
      <c r="PQ88" s="63"/>
      <c r="PR88" s="63"/>
      <c r="PS88" s="63"/>
      <c r="PT88" s="63"/>
      <c r="PU88" s="63"/>
      <c r="PV88" s="63"/>
      <c r="PW88" s="63"/>
      <c r="PX88" s="63"/>
      <c r="PY88" s="63"/>
      <c r="PZ88" s="63"/>
      <c r="QA88" s="63"/>
      <c r="QB88" s="63"/>
      <c r="QC88" s="63"/>
      <c r="QD88" s="63"/>
      <c r="QE88" s="63"/>
      <c r="QF88" s="63"/>
      <c r="QG88" s="63"/>
      <c r="QH88" s="63"/>
      <c r="QI88" s="63"/>
      <c r="QJ88" s="63"/>
      <c r="QK88" s="63"/>
      <c r="QL88" s="63"/>
      <c r="QM88" s="63"/>
      <c r="QN88" s="63"/>
      <c r="QO88" s="63"/>
      <c r="QP88" s="63"/>
      <c r="QQ88" s="63"/>
      <c r="QR88" s="63"/>
      <c r="QS88" s="63"/>
      <c r="QT88" s="63"/>
      <c r="QU88" s="63"/>
      <c r="QV88" s="63"/>
      <c r="QW88" s="63"/>
      <c r="QX88" s="63"/>
      <c r="QY88" s="63"/>
      <c r="QZ88" s="63"/>
      <c r="RA88" s="63"/>
      <c r="RB88" s="63"/>
      <c r="RC88" s="63"/>
      <c r="RD88" s="63"/>
      <c r="RE88" s="63"/>
      <c r="RF88" s="63"/>
      <c r="RG88" s="63"/>
      <c r="RH88" s="63"/>
      <c r="RI88" s="63"/>
      <c r="RJ88" s="63"/>
      <c r="RK88" s="63"/>
      <c r="RL88" s="63"/>
      <c r="RM88" s="63"/>
      <c r="RN88" s="63"/>
      <c r="RO88" s="63"/>
      <c r="RP88" s="63"/>
      <c r="RQ88" s="63"/>
      <c r="RR88" s="63"/>
      <c r="RS88" s="63"/>
      <c r="RT88" s="63"/>
      <c r="RU88" s="63"/>
      <c r="RV88" s="63"/>
      <c r="RW88" s="63"/>
      <c r="RX88" s="63"/>
      <c r="RY88" s="63"/>
      <c r="RZ88" s="63"/>
      <c r="SA88" s="63"/>
      <c r="SB88" s="63"/>
      <c r="SC88" s="63"/>
      <c r="SD88" s="63"/>
      <c r="SE88" s="63"/>
      <c r="SF88" s="63"/>
      <c r="SG88" s="63"/>
      <c r="SH88" s="63"/>
      <c r="SI88" s="63"/>
      <c r="SJ88" s="63"/>
      <c r="SK88" s="63"/>
      <c r="SL88" s="63"/>
      <c r="SM88" s="63"/>
      <c r="SN88" s="63"/>
      <c r="SO88" s="63"/>
      <c r="SP88" s="63"/>
      <c r="SQ88" s="63"/>
      <c r="SR88" s="63"/>
      <c r="SS88" s="63"/>
      <c r="ST88" s="63"/>
      <c r="SU88" s="63"/>
      <c r="SV88" s="63"/>
      <c r="SW88" s="63"/>
      <c r="SX88" s="63"/>
      <c r="SY88" s="63"/>
      <c r="SZ88" s="63"/>
      <c r="TA88" s="63"/>
      <c r="TB88" s="63"/>
      <c r="TC88" s="63"/>
      <c r="TD88" s="63"/>
      <c r="TE88" s="63"/>
      <c r="TF88" s="63"/>
      <c r="TG88" s="63"/>
      <c r="TH88" s="63"/>
      <c r="TI88" s="63"/>
      <c r="TJ88" s="63"/>
      <c r="TK88" s="63"/>
      <c r="TL88" s="63"/>
      <c r="TM88" s="63"/>
      <c r="TN88" s="63"/>
      <c r="TO88" s="63"/>
      <c r="TP88" s="63"/>
      <c r="TQ88" s="63"/>
      <c r="TR88" s="63"/>
      <c r="TS88" s="63"/>
      <c r="TT88" s="63"/>
      <c r="TU88" s="63"/>
      <c r="TV88" s="63"/>
      <c r="TW88" s="63"/>
      <c r="TX88" s="63"/>
      <c r="TY88" s="63"/>
      <c r="TZ88" s="63"/>
      <c r="UA88" s="63"/>
      <c r="UB88" s="63"/>
      <c r="UC88" s="63"/>
      <c r="UD88" s="63"/>
      <c r="UE88" s="63"/>
      <c r="UF88" s="63"/>
      <c r="UG88" s="63"/>
      <c r="UH88" s="63"/>
      <c r="UI88" s="63"/>
      <c r="UJ88" s="63"/>
      <c r="UK88" s="63"/>
      <c r="UL88" s="63"/>
      <c r="UM88" s="63"/>
      <c r="UN88" s="63"/>
      <c r="UO88" s="63"/>
      <c r="UP88" s="63"/>
      <c r="UQ88" s="63"/>
      <c r="UR88" s="63"/>
      <c r="US88" s="63"/>
      <c r="UT88" s="63"/>
      <c r="UU88" s="63"/>
      <c r="UV88" s="63"/>
      <c r="UW88" s="63"/>
      <c r="UX88" s="63"/>
      <c r="UY88" s="63"/>
      <c r="UZ88" s="63"/>
      <c r="VA88" s="63"/>
      <c r="VB88" s="63"/>
      <c r="VC88" s="63"/>
      <c r="VD88" s="63"/>
      <c r="VE88" s="63"/>
      <c r="VF88" s="63"/>
      <c r="VG88" s="63"/>
      <c r="VH88" s="63"/>
      <c r="VI88" s="63"/>
      <c r="VJ88" s="63"/>
      <c r="VK88" s="63"/>
      <c r="VL88" s="63"/>
      <c r="VM88" s="63"/>
      <c r="VN88" s="63"/>
      <c r="VO88" s="63"/>
      <c r="VP88" s="63"/>
      <c r="VQ88" s="63"/>
      <c r="VR88" s="63"/>
      <c r="VS88" s="63"/>
      <c r="VT88" s="63"/>
      <c r="VU88" s="63"/>
      <c r="VV88" s="63"/>
      <c r="VW88" s="63"/>
      <c r="VX88" s="63"/>
      <c r="VY88" s="63"/>
      <c r="VZ88" s="63"/>
      <c r="WA88" s="63"/>
      <c r="WB88" s="63"/>
      <c r="WC88" s="63"/>
      <c r="WD88" s="63"/>
      <c r="WE88" s="63"/>
      <c r="WF88" s="63"/>
      <c r="WG88" s="63"/>
      <c r="WH88" s="63"/>
      <c r="WI88" s="63"/>
      <c r="WJ88" s="63"/>
      <c r="WK88" s="63"/>
      <c r="WL88" s="63"/>
      <c r="WM88" s="63"/>
      <c r="WN88" s="63"/>
      <c r="WO88" s="63"/>
      <c r="WP88" s="63"/>
      <c r="WQ88" s="63"/>
      <c r="WR88" s="63"/>
      <c r="WS88" s="63"/>
      <c r="WT88" s="63"/>
      <c r="WU88" s="63"/>
      <c r="WV88" s="63"/>
      <c r="WW88" s="63"/>
      <c r="WX88" s="63"/>
      <c r="WY88" s="63"/>
      <c r="WZ88" s="63"/>
      <c r="XA88" s="63"/>
      <c r="XB88" s="63"/>
      <c r="XC88" s="63"/>
      <c r="XD88" s="63"/>
      <c r="XE88" s="63"/>
      <c r="XF88" s="63"/>
      <c r="XG88" s="63"/>
      <c r="XH88" s="63"/>
      <c r="XI88" s="63"/>
      <c r="XJ88" s="63"/>
      <c r="XK88" s="63"/>
      <c r="XL88" s="63"/>
      <c r="XM88" s="63"/>
      <c r="XN88" s="63"/>
      <c r="XO88" s="63"/>
      <c r="XP88" s="63"/>
      <c r="XQ88" s="63"/>
      <c r="XR88" s="63"/>
      <c r="XS88" s="63"/>
      <c r="XT88" s="63"/>
      <c r="XU88" s="63"/>
      <c r="XV88" s="63"/>
      <c r="XW88" s="63"/>
      <c r="XX88" s="63"/>
      <c r="XY88" s="63"/>
      <c r="XZ88" s="63"/>
      <c r="YA88" s="63"/>
      <c r="YB88" s="63"/>
      <c r="YC88" s="63"/>
      <c r="YD88" s="63"/>
      <c r="YE88" s="63"/>
      <c r="YF88" s="63"/>
      <c r="YG88" s="63"/>
      <c r="YH88" s="63"/>
      <c r="YI88" s="63"/>
      <c r="YJ88" s="63"/>
      <c r="YK88" s="63"/>
      <c r="YL88" s="63"/>
      <c r="YM88" s="63"/>
      <c r="YN88" s="63"/>
      <c r="YO88" s="63"/>
      <c r="YP88" s="63"/>
      <c r="YQ88" s="63"/>
      <c r="YR88" s="63"/>
      <c r="YS88" s="63"/>
      <c r="YT88" s="63"/>
      <c r="YU88" s="63"/>
      <c r="YV88" s="63"/>
      <c r="YW88" s="63"/>
      <c r="YX88" s="63"/>
      <c r="YY88" s="63"/>
      <c r="YZ88" s="63"/>
      <c r="ZA88" s="63"/>
      <c r="ZB88" s="63"/>
      <c r="ZC88" s="63"/>
      <c r="ZD88" s="63"/>
      <c r="ZE88" s="63"/>
      <c r="ZF88" s="63"/>
      <c r="ZG88" s="63"/>
      <c r="ZH88" s="63"/>
      <c r="ZI88" s="63"/>
      <c r="ZJ88" s="63"/>
      <c r="ZK88" s="63"/>
      <c r="ZL88" s="63"/>
      <c r="ZM88" s="63"/>
      <c r="ZN88" s="63"/>
      <c r="ZO88" s="63"/>
      <c r="ZP88" s="63"/>
      <c r="ZQ88" s="63"/>
      <c r="ZR88" s="63"/>
      <c r="ZS88" s="63"/>
      <c r="ZT88" s="63"/>
      <c r="ZU88" s="63"/>
      <c r="ZV88" s="63"/>
      <c r="ZW88" s="63"/>
      <c r="ZX88" s="63"/>
      <c r="ZY88" s="63"/>
      <c r="ZZ88" s="63"/>
      <c r="AAA88" s="63"/>
      <c r="AAB88" s="63"/>
      <c r="AAC88" s="63"/>
      <c r="AAD88" s="63"/>
      <c r="AAE88" s="63"/>
      <c r="AAF88" s="63"/>
      <c r="AAG88" s="63"/>
      <c r="AAH88" s="63"/>
      <c r="AAI88" s="63"/>
      <c r="AAJ88" s="63"/>
      <c r="AAK88" s="63"/>
      <c r="AAL88" s="63"/>
      <c r="AAM88" s="63"/>
      <c r="AAN88" s="63"/>
      <c r="AAO88" s="63"/>
      <c r="AAP88" s="63"/>
      <c r="AAQ88" s="63"/>
      <c r="AAR88" s="63"/>
      <c r="AAS88" s="63"/>
      <c r="AAT88" s="63"/>
      <c r="AAU88" s="63"/>
      <c r="AAV88" s="63"/>
      <c r="AAW88" s="63"/>
      <c r="AAX88" s="63"/>
      <c r="AAY88" s="63"/>
      <c r="AAZ88" s="63"/>
      <c r="ABA88" s="63"/>
      <c r="ABB88" s="63"/>
      <c r="ABC88" s="63"/>
      <c r="ABD88" s="63"/>
      <c r="ABE88" s="63"/>
      <c r="ABF88" s="63"/>
      <c r="ABG88" s="63"/>
      <c r="ABH88" s="63"/>
      <c r="ABI88" s="63"/>
      <c r="ABJ88" s="63"/>
      <c r="ABK88" s="63"/>
      <c r="ABL88" s="63"/>
      <c r="ABM88" s="63"/>
      <c r="ABN88" s="63"/>
      <c r="ABO88" s="63"/>
      <c r="ABP88" s="63"/>
      <c r="ABQ88" s="63"/>
      <c r="ABR88" s="63"/>
      <c r="ABS88" s="63"/>
      <c r="ABT88" s="63"/>
      <c r="ABU88" s="63"/>
      <c r="ABV88" s="63"/>
      <c r="ABW88" s="63"/>
      <c r="ABX88" s="63"/>
      <c r="ABY88" s="63"/>
      <c r="ABZ88" s="63"/>
      <c r="ACA88" s="63"/>
      <c r="ACB88" s="63"/>
      <c r="ACC88" s="63"/>
      <c r="ACD88" s="63"/>
      <c r="ACE88" s="63"/>
      <c r="ACF88" s="63"/>
      <c r="ACG88" s="63"/>
      <c r="ACH88" s="63"/>
      <c r="ACI88" s="63"/>
      <c r="ACJ88" s="63"/>
      <c r="ACK88" s="63"/>
      <c r="ACL88" s="63"/>
      <c r="ACM88" s="63"/>
      <c r="ACN88" s="63"/>
      <c r="ACO88" s="63"/>
      <c r="ACP88" s="63"/>
      <c r="ACQ88" s="63"/>
      <c r="ACR88" s="63"/>
      <c r="ACS88" s="63"/>
      <c r="ACT88" s="63"/>
      <c r="ACU88" s="63"/>
      <c r="ACV88" s="63"/>
      <c r="ACW88" s="63"/>
      <c r="ACX88" s="63"/>
      <c r="ACY88" s="63"/>
      <c r="ACZ88" s="63"/>
      <c r="ADA88" s="63"/>
      <c r="ADB88" s="63"/>
      <c r="ADC88" s="63"/>
      <c r="ADD88" s="63"/>
      <c r="ADE88" s="63"/>
      <c r="ADF88" s="63"/>
      <c r="ADG88" s="63"/>
      <c r="ADH88" s="63"/>
      <c r="ADI88" s="63"/>
      <c r="ADJ88" s="63"/>
      <c r="ADK88" s="63"/>
      <c r="ADL88" s="63"/>
      <c r="ADM88" s="63"/>
      <c r="ADN88" s="63"/>
      <c r="ADO88" s="63"/>
      <c r="ADP88" s="63"/>
      <c r="ADQ88" s="63"/>
      <c r="ADR88" s="63"/>
      <c r="ADS88" s="63"/>
      <c r="ADT88" s="63"/>
      <c r="ADU88" s="63"/>
      <c r="ADV88" s="63"/>
      <c r="ADW88" s="63"/>
      <c r="ADX88" s="63"/>
      <c r="ADY88" s="63"/>
      <c r="ADZ88" s="63"/>
      <c r="AEA88" s="63"/>
      <c r="AEB88" s="63"/>
      <c r="AEC88" s="63"/>
      <c r="AED88" s="63"/>
      <c r="AEE88" s="63"/>
      <c r="AEF88" s="63"/>
      <c r="AEG88" s="63"/>
      <c r="AEH88" s="63"/>
      <c r="AEI88" s="63"/>
      <c r="AEJ88" s="63"/>
      <c r="AEK88" s="63"/>
      <c r="AEL88" s="63"/>
      <c r="AEM88" s="63"/>
      <c r="AEN88" s="63"/>
      <c r="AEO88" s="63"/>
      <c r="AEP88" s="63"/>
      <c r="AEQ88" s="63"/>
      <c r="AER88" s="63"/>
      <c r="AES88" s="63"/>
      <c r="AET88" s="63"/>
      <c r="AEU88" s="63"/>
      <c r="AEV88" s="63"/>
      <c r="AEW88" s="63"/>
      <c r="AEX88" s="63"/>
      <c r="AEY88" s="63"/>
      <c r="AEZ88" s="63"/>
      <c r="AFA88" s="63"/>
      <c r="AFB88" s="63"/>
      <c r="AFC88" s="63"/>
      <c r="AFD88" s="63"/>
      <c r="AFE88" s="63"/>
      <c r="AFF88" s="63"/>
      <c r="AFG88" s="63"/>
      <c r="AFH88" s="63"/>
      <c r="AFI88" s="63"/>
      <c r="AFJ88" s="63"/>
      <c r="AFK88" s="63"/>
      <c r="AFL88" s="63"/>
      <c r="AFM88" s="63"/>
      <c r="AFN88" s="63"/>
      <c r="AFO88" s="63"/>
      <c r="AFP88" s="63"/>
      <c r="AFQ88" s="63"/>
      <c r="AFR88" s="63"/>
      <c r="AFS88" s="63"/>
      <c r="AFT88" s="63"/>
      <c r="AFU88" s="63"/>
      <c r="AFV88" s="63"/>
      <c r="AFW88" s="63"/>
      <c r="AFX88" s="63"/>
      <c r="AFY88" s="63"/>
      <c r="AFZ88" s="63"/>
      <c r="AGA88" s="63"/>
      <c r="AGB88" s="63"/>
      <c r="AGC88" s="63"/>
      <c r="AGD88" s="63"/>
      <c r="AGE88" s="63"/>
      <c r="AGF88" s="63"/>
      <c r="AGG88" s="63"/>
      <c r="AGH88" s="63"/>
      <c r="AGI88" s="63"/>
      <c r="AGJ88" s="63"/>
      <c r="AGK88" s="63"/>
      <c r="AGL88" s="63"/>
      <c r="AGM88" s="63"/>
      <c r="AGN88" s="63"/>
      <c r="AGO88" s="63"/>
      <c r="AGP88" s="63"/>
      <c r="AGQ88" s="63"/>
      <c r="AGR88" s="63"/>
      <c r="AGS88" s="63"/>
      <c r="AGT88" s="63"/>
      <c r="AGU88" s="63"/>
      <c r="AGV88" s="63"/>
      <c r="AGW88" s="63"/>
      <c r="AGX88" s="63"/>
      <c r="AGY88" s="63"/>
      <c r="AGZ88" s="63"/>
      <c r="AHA88" s="63"/>
      <c r="AHB88" s="63"/>
      <c r="AHC88" s="63"/>
      <c r="AHD88" s="63"/>
      <c r="AHE88" s="63"/>
      <c r="AHF88" s="63"/>
      <c r="AHG88" s="63"/>
      <c r="AHH88" s="63"/>
      <c r="AHI88" s="63"/>
      <c r="AHJ88" s="63"/>
      <c r="AHK88" s="63"/>
      <c r="AHL88" s="63"/>
      <c r="AHM88" s="63"/>
      <c r="AHN88" s="63"/>
      <c r="AHO88" s="63"/>
      <c r="AHP88" s="63"/>
      <c r="AHQ88" s="63"/>
      <c r="AHR88" s="63"/>
      <c r="AHS88" s="63"/>
      <c r="AHT88" s="63"/>
      <c r="AHU88" s="63"/>
      <c r="AHV88" s="63"/>
      <c r="AHW88" s="63"/>
      <c r="AHX88" s="63"/>
      <c r="AHY88" s="63"/>
      <c r="AHZ88" s="63"/>
      <c r="AIA88" s="63"/>
      <c r="AIB88" s="63"/>
      <c r="AIC88" s="63"/>
      <c r="AID88" s="63"/>
      <c r="AIE88" s="63"/>
      <c r="AIF88" s="63"/>
      <c r="AIG88" s="63"/>
      <c r="AIH88" s="63"/>
      <c r="AII88" s="63"/>
      <c r="AIJ88" s="63"/>
      <c r="AIK88" s="63"/>
      <c r="AIL88" s="63"/>
      <c r="AIM88" s="63"/>
      <c r="AIN88" s="63"/>
      <c r="AIO88" s="63"/>
      <c r="AIP88" s="63"/>
      <c r="AIQ88" s="63"/>
      <c r="AIR88" s="63"/>
      <c r="AIS88" s="63"/>
      <c r="AIT88" s="63"/>
      <c r="AIU88" s="63"/>
      <c r="AIV88" s="63"/>
      <c r="AIW88" s="63"/>
      <c r="AIX88" s="63"/>
      <c r="AIY88" s="63"/>
      <c r="AIZ88" s="63"/>
      <c r="AJA88" s="63"/>
      <c r="AJB88" s="63"/>
      <c r="AJC88" s="63"/>
      <c r="AJD88" s="63"/>
      <c r="AJE88" s="63"/>
      <c r="AJF88" s="63"/>
      <c r="AJG88" s="63"/>
      <c r="AJH88" s="63"/>
      <c r="AJI88" s="63"/>
      <c r="AJJ88" s="63"/>
      <c r="AJK88" s="63"/>
      <c r="AJL88" s="63"/>
      <c r="AJM88" s="63"/>
      <c r="AJN88" s="63"/>
      <c r="AJO88" s="63"/>
      <c r="AJP88" s="63"/>
      <c r="AJQ88" s="63"/>
      <c r="AJR88" s="63"/>
      <c r="AJS88" s="63"/>
      <c r="AJT88" s="63"/>
      <c r="AJU88" s="63"/>
      <c r="AJV88" s="63"/>
      <c r="AJW88" s="63"/>
      <c r="AJX88" s="63"/>
      <c r="AJY88" s="63"/>
      <c r="AJZ88" s="63"/>
      <c r="AKA88" s="63"/>
      <c r="AKB88" s="63"/>
      <c r="AKC88" s="63"/>
      <c r="AKD88" s="63"/>
      <c r="AKE88" s="63"/>
      <c r="AKF88" s="63"/>
      <c r="AKG88" s="63"/>
      <c r="AKH88" s="63"/>
      <c r="AKI88" s="63"/>
      <c r="AKJ88" s="63"/>
      <c r="AKK88" s="63"/>
      <c r="AKL88" s="63"/>
      <c r="AKM88" s="63"/>
      <c r="AKN88" s="63"/>
      <c r="AKO88" s="63"/>
      <c r="AKP88" s="63"/>
      <c r="AKQ88" s="63"/>
      <c r="AKR88" s="63"/>
      <c r="AKS88" s="63"/>
      <c r="AKT88" s="63"/>
      <c r="AKU88" s="63"/>
      <c r="AKV88" s="63"/>
      <c r="AKW88" s="63"/>
      <c r="AKX88" s="63"/>
      <c r="AKY88" s="63"/>
      <c r="AKZ88" s="63"/>
      <c r="ALA88" s="63"/>
      <c r="ALB88" s="63"/>
      <c r="ALC88" s="63"/>
      <c r="ALD88" s="63"/>
      <c r="ALE88" s="63"/>
      <c r="ALF88" s="63"/>
      <c r="ALG88" s="63"/>
      <c r="ALH88" s="63"/>
      <c r="ALI88" s="63"/>
      <c r="ALJ88" s="63"/>
      <c r="ALK88" s="63"/>
      <c r="ALL88" s="63"/>
      <c r="ALM88" s="63"/>
      <c r="ALN88" s="63"/>
      <c r="ALO88" s="63"/>
      <c r="ALP88" s="63"/>
      <c r="ALQ88" s="63"/>
      <c r="ALR88" s="63"/>
      <c r="ALS88" s="63"/>
      <c r="ALT88" s="63"/>
      <c r="ALU88" s="63"/>
      <c r="ALV88" s="63"/>
      <c r="ALW88" s="63"/>
      <c r="ALX88" s="63"/>
      <c r="ALY88" s="63"/>
      <c r="ALZ88" s="63"/>
      <c r="AMA88" s="63"/>
      <c r="AMB88" s="63"/>
      <c r="AMC88" s="63"/>
      <c r="AMD88" s="63"/>
      <c r="AME88" s="63"/>
      <c r="AMF88" s="63"/>
      <c r="AMG88" s="63"/>
      <c r="AMH88" s="63"/>
      <c r="AMI88" s="63"/>
      <c r="AMJ88" s="63"/>
      <c r="AMK88" s="63"/>
      <c r="AML88" s="63"/>
      <c r="AMM88" s="63"/>
      <c r="AMN88" s="63"/>
      <c r="AMO88" s="63"/>
      <c r="AMP88" s="63"/>
      <c r="AMQ88" s="63"/>
      <c r="AMR88" s="63"/>
      <c r="AMS88" s="63"/>
      <c r="AMT88" s="63"/>
      <c r="AMU88" s="63"/>
      <c r="AMV88" s="63"/>
      <c r="AMW88" s="63"/>
      <c r="AMX88" s="63"/>
      <c r="AMY88" s="63"/>
      <c r="AMZ88" s="63"/>
      <c r="ANA88" s="63"/>
      <c r="ANB88" s="63"/>
      <c r="ANC88" s="63"/>
      <c r="AND88" s="63"/>
      <c r="ANE88" s="63"/>
      <c r="ANF88" s="63"/>
      <c r="ANG88" s="63"/>
      <c r="ANH88" s="63"/>
      <c r="ANI88" s="63"/>
      <c r="ANJ88" s="63"/>
      <c r="ANK88" s="63"/>
      <c r="ANL88" s="63"/>
      <c r="ANM88" s="63"/>
      <c r="ANN88" s="63"/>
      <c r="ANO88" s="63"/>
      <c r="ANP88" s="63"/>
      <c r="ANQ88" s="63"/>
      <c r="ANR88" s="63"/>
      <c r="ANS88" s="63"/>
      <c r="ANT88" s="63"/>
      <c r="ANU88" s="63"/>
      <c r="ANV88" s="63"/>
      <c r="ANW88" s="63"/>
      <c r="ANX88" s="63"/>
      <c r="ANY88" s="63"/>
      <c r="ANZ88" s="63"/>
      <c r="AOA88" s="63"/>
      <c r="AOB88" s="63"/>
      <c r="AOC88" s="63"/>
      <c r="AOD88" s="63"/>
      <c r="AOE88" s="63"/>
      <c r="AOF88" s="63"/>
      <c r="AOG88" s="63"/>
      <c r="AOH88" s="63"/>
      <c r="AOI88" s="63"/>
      <c r="AOJ88" s="63"/>
      <c r="AOK88" s="63"/>
      <c r="AOL88" s="63"/>
      <c r="AOM88" s="63"/>
      <c r="AON88" s="63"/>
      <c r="AOO88" s="63"/>
      <c r="AOP88" s="63"/>
      <c r="AOQ88" s="63"/>
      <c r="AOR88" s="63"/>
      <c r="AOS88" s="63"/>
      <c r="AOT88" s="63"/>
      <c r="AOU88" s="63"/>
      <c r="AOV88" s="63"/>
      <c r="AOW88" s="63"/>
      <c r="AOX88" s="63"/>
      <c r="AOY88" s="63"/>
      <c r="AOZ88" s="63"/>
      <c r="APA88" s="63"/>
      <c r="APB88" s="63"/>
      <c r="APC88" s="63"/>
      <c r="APD88" s="63"/>
      <c r="APE88" s="63"/>
      <c r="APF88" s="63"/>
      <c r="APG88" s="63"/>
      <c r="APH88" s="63"/>
      <c r="API88" s="63"/>
      <c r="APJ88" s="63"/>
      <c r="APK88" s="63"/>
      <c r="APL88" s="63"/>
      <c r="APM88" s="63"/>
      <c r="APN88" s="63"/>
      <c r="APO88" s="63"/>
      <c r="APP88" s="63"/>
      <c r="APQ88" s="63"/>
      <c r="APR88" s="63"/>
      <c r="APS88" s="63"/>
      <c r="APT88" s="63"/>
      <c r="APU88" s="63"/>
      <c r="APV88" s="63"/>
      <c r="APW88" s="63"/>
      <c r="APX88" s="63"/>
      <c r="APY88" s="63"/>
      <c r="APZ88" s="63"/>
      <c r="AQA88" s="63"/>
      <c r="AQB88" s="63"/>
      <c r="AQC88" s="63"/>
      <c r="AQD88" s="63"/>
      <c r="AQE88" s="63"/>
      <c r="AQF88" s="63"/>
      <c r="AQG88" s="63"/>
      <c r="AQH88" s="63"/>
      <c r="AQI88" s="63"/>
      <c r="AQJ88" s="63"/>
      <c r="AQK88" s="63"/>
      <c r="AQL88" s="63"/>
      <c r="AQM88" s="63"/>
      <c r="AQN88" s="63"/>
      <c r="AQO88" s="63"/>
      <c r="AQP88" s="63"/>
      <c r="AQQ88" s="63"/>
      <c r="AQR88" s="63"/>
      <c r="AQS88" s="63"/>
      <c r="AQT88" s="63"/>
      <c r="AQU88" s="63"/>
      <c r="AQV88" s="63"/>
      <c r="AQW88" s="63"/>
      <c r="AQX88" s="63"/>
      <c r="AQY88" s="63"/>
      <c r="AQZ88" s="63"/>
      <c r="ARA88" s="63"/>
      <c r="ARB88" s="63"/>
      <c r="ARC88" s="63"/>
      <c r="ARD88" s="63"/>
      <c r="ARE88" s="63"/>
      <c r="ARF88" s="63"/>
      <c r="ARG88" s="63"/>
      <c r="ARH88" s="63"/>
      <c r="ARI88" s="63"/>
      <c r="ARJ88" s="63"/>
      <c r="ARK88" s="63"/>
      <c r="ARL88" s="63"/>
      <c r="ARM88" s="63"/>
      <c r="ARN88" s="63"/>
      <c r="ARO88" s="63"/>
      <c r="ARP88" s="63"/>
      <c r="ARQ88" s="63"/>
      <c r="ARR88" s="63"/>
      <c r="ARS88" s="63"/>
      <c r="ART88" s="63"/>
      <c r="ARU88" s="63"/>
      <c r="ARV88" s="63"/>
      <c r="ARW88" s="63"/>
      <c r="ARX88" s="63"/>
      <c r="ARY88" s="63"/>
      <c r="ARZ88" s="63"/>
      <c r="ASA88" s="63"/>
      <c r="ASB88" s="63"/>
      <c r="ASC88" s="63"/>
      <c r="ASD88" s="63"/>
      <c r="ASE88" s="63"/>
      <c r="ASF88" s="63"/>
      <c r="ASG88" s="63"/>
      <c r="ASH88" s="63"/>
      <c r="ASI88" s="63"/>
      <c r="ASJ88" s="63"/>
      <c r="ASK88" s="63"/>
      <c r="ASL88" s="63"/>
      <c r="ASM88" s="63"/>
      <c r="ASN88" s="63"/>
      <c r="ASO88" s="63"/>
      <c r="ASP88" s="63"/>
      <c r="ASQ88" s="63"/>
      <c r="ASR88" s="63"/>
      <c r="ASS88" s="63"/>
      <c r="AST88" s="63"/>
      <c r="ASU88" s="63"/>
      <c r="ASV88" s="63"/>
      <c r="ASW88" s="63"/>
      <c r="ASX88" s="63"/>
      <c r="ASY88" s="63"/>
      <c r="ASZ88" s="63"/>
      <c r="ATA88" s="63"/>
      <c r="ATB88" s="63"/>
      <c r="ATC88" s="63"/>
      <c r="ATD88" s="63"/>
      <c r="ATE88" s="63"/>
      <c r="ATF88" s="63"/>
      <c r="ATG88" s="63"/>
      <c r="ATH88" s="63"/>
      <c r="ATI88" s="63"/>
      <c r="ATJ88" s="63"/>
      <c r="ATK88" s="63"/>
      <c r="ATL88" s="63"/>
      <c r="ATM88" s="63"/>
      <c r="ATN88" s="63"/>
      <c r="ATO88" s="63"/>
      <c r="ATP88" s="63"/>
      <c r="ATQ88" s="63"/>
      <c r="ATR88" s="63"/>
      <c r="ATS88" s="63"/>
      <c r="ATT88" s="63"/>
      <c r="ATU88" s="63"/>
      <c r="ATV88" s="63"/>
      <c r="ATW88" s="63"/>
      <c r="ATX88" s="63"/>
      <c r="ATY88" s="63"/>
      <c r="ATZ88" s="63"/>
      <c r="AUA88" s="63"/>
      <c r="AUB88" s="63"/>
      <c r="AUC88" s="63"/>
      <c r="AUD88" s="63"/>
      <c r="AUE88" s="63"/>
      <c r="AUF88" s="63"/>
      <c r="AUG88" s="63"/>
      <c r="AUH88" s="63"/>
      <c r="AUI88" s="63"/>
      <c r="AUJ88" s="63"/>
      <c r="AUK88" s="63"/>
      <c r="AUL88" s="63"/>
      <c r="AUM88" s="63"/>
      <c r="AUN88" s="63"/>
      <c r="AUO88" s="63"/>
      <c r="AUP88" s="63"/>
      <c r="AUQ88" s="63"/>
      <c r="AUR88" s="63"/>
      <c r="AUS88" s="63"/>
      <c r="AUT88" s="63"/>
      <c r="AUU88" s="63"/>
      <c r="AUV88" s="63"/>
      <c r="AUW88" s="63"/>
      <c r="AUX88" s="63"/>
      <c r="AUY88" s="63"/>
      <c r="AUZ88" s="63"/>
      <c r="AVA88" s="63"/>
      <c r="AVB88" s="63"/>
      <c r="AVC88" s="63"/>
      <c r="AVD88" s="63"/>
      <c r="AVE88" s="63"/>
      <c r="AVF88" s="63"/>
      <c r="AVG88" s="63"/>
      <c r="AVH88" s="63"/>
      <c r="AVI88" s="63"/>
      <c r="AVJ88" s="63"/>
      <c r="AVK88" s="63"/>
      <c r="AVL88" s="63"/>
      <c r="AVM88" s="63"/>
      <c r="AVN88" s="63"/>
      <c r="AVO88" s="63"/>
      <c r="AVP88" s="63"/>
      <c r="AVQ88" s="63"/>
      <c r="AVR88" s="63"/>
      <c r="AVS88" s="63"/>
      <c r="AVT88" s="63"/>
      <c r="AVU88" s="63"/>
      <c r="AVV88" s="63"/>
      <c r="AVW88" s="63"/>
      <c r="AVX88" s="63"/>
      <c r="AVY88" s="63"/>
      <c r="AVZ88" s="63"/>
      <c r="AWA88" s="63"/>
      <c r="AWB88" s="63"/>
      <c r="AWC88" s="63"/>
      <c r="AWD88" s="63"/>
      <c r="AWE88" s="63"/>
      <c r="AWF88" s="63"/>
      <c r="AWG88" s="63"/>
      <c r="AWH88" s="63"/>
      <c r="AWI88" s="63"/>
      <c r="AWJ88" s="63"/>
      <c r="AWK88" s="63"/>
      <c r="AWL88" s="63"/>
      <c r="AWM88" s="63"/>
      <c r="AWN88" s="63"/>
      <c r="AWO88" s="63"/>
      <c r="AWP88" s="63"/>
      <c r="AWQ88" s="63"/>
      <c r="AWR88" s="63"/>
      <c r="AWS88" s="63"/>
      <c r="AWT88" s="63"/>
      <c r="AWU88" s="63"/>
      <c r="AWV88" s="63"/>
      <c r="AWW88" s="63"/>
      <c r="AWX88" s="63"/>
      <c r="AWY88" s="63"/>
      <c r="AWZ88" s="63"/>
      <c r="AXA88" s="63"/>
      <c r="AXB88" s="63"/>
      <c r="AXC88" s="63"/>
      <c r="AXD88" s="63"/>
      <c r="AXE88" s="63"/>
      <c r="AXF88" s="63"/>
      <c r="AXG88" s="63"/>
      <c r="AXH88" s="63"/>
      <c r="AXI88" s="63"/>
      <c r="AXJ88" s="63"/>
      <c r="AXK88" s="63"/>
      <c r="AXL88" s="63"/>
      <c r="AXM88" s="63"/>
      <c r="AXN88" s="63"/>
      <c r="AXO88" s="63"/>
      <c r="AXP88" s="63"/>
      <c r="AXQ88" s="63"/>
      <c r="AXR88" s="63"/>
      <c r="AXS88" s="63"/>
      <c r="AXT88" s="63"/>
      <c r="AXU88" s="63"/>
      <c r="AXV88" s="63"/>
      <c r="AXW88" s="63"/>
      <c r="AXX88" s="63"/>
      <c r="AXY88" s="63"/>
      <c r="AXZ88" s="63"/>
      <c r="AYA88" s="63"/>
      <c r="AYB88" s="63"/>
      <c r="AYC88" s="63"/>
      <c r="AYD88" s="63"/>
      <c r="AYE88" s="63"/>
      <c r="AYF88" s="63"/>
      <c r="AYG88" s="63"/>
      <c r="AYH88" s="63"/>
      <c r="AYI88" s="63"/>
      <c r="AYJ88" s="63"/>
      <c r="AYK88" s="63"/>
      <c r="AYL88" s="63"/>
      <c r="AYM88" s="63"/>
      <c r="AYN88" s="63"/>
      <c r="AYO88" s="63"/>
      <c r="AYP88" s="63"/>
      <c r="AYQ88" s="63"/>
      <c r="AYR88" s="63"/>
      <c r="AYS88" s="63"/>
      <c r="AYT88" s="63"/>
      <c r="AYU88" s="63"/>
      <c r="AYV88" s="63"/>
      <c r="AYW88" s="63"/>
      <c r="AYX88" s="63"/>
      <c r="AYY88" s="63"/>
      <c r="AYZ88" s="63"/>
      <c r="AZA88" s="63"/>
      <c r="AZB88" s="63"/>
      <c r="AZC88" s="63"/>
      <c r="AZD88" s="63"/>
      <c r="AZE88" s="63"/>
      <c r="AZF88" s="63"/>
      <c r="AZG88" s="63"/>
      <c r="AZH88" s="63"/>
      <c r="AZI88" s="63"/>
      <c r="AZJ88" s="63"/>
      <c r="AZK88" s="63"/>
      <c r="AZL88" s="63"/>
      <c r="AZM88" s="63"/>
      <c r="AZN88" s="63"/>
      <c r="AZO88" s="63"/>
      <c r="AZP88" s="63"/>
      <c r="AZQ88" s="63"/>
      <c r="AZR88" s="63"/>
      <c r="AZS88" s="63"/>
      <c r="AZT88" s="63"/>
      <c r="AZU88" s="63"/>
      <c r="AZV88" s="63"/>
      <c r="AZW88" s="63"/>
      <c r="AZX88" s="63"/>
      <c r="AZY88" s="63"/>
      <c r="AZZ88" s="63"/>
      <c r="BAA88" s="63"/>
      <c r="BAB88" s="63"/>
      <c r="BAC88" s="63"/>
      <c r="BAD88" s="63"/>
      <c r="BAE88" s="63"/>
      <c r="BAF88" s="63"/>
      <c r="BAG88" s="63"/>
      <c r="BAH88" s="63"/>
      <c r="BAI88" s="63"/>
      <c r="BAJ88" s="63"/>
      <c r="BAK88" s="63"/>
      <c r="BAL88" s="63"/>
      <c r="BAM88" s="63"/>
      <c r="BAN88" s="63"/>
      <c r="BAO88" s="63"/>
      <c r="BAP88" s="63"/>
      <c r="BAQ88" s="63"/>
      <c r="BAR88" s="63"/>
      <c r="BAS88" s="63"/>
      <c r="BAT88" s="63"/>
      <c r="BAU88" s="63"/>
      <c r="BAV88" s="63"/>
      <c r="BAW88" s="63"/>
      <c r="BAX88" s="63"/>
      <c r="BAY88" s="63"/>
      <c r="BAZ88" s="63"/>
      <c r="BBA88" s="63"/>
      <c r="BBB88" s="63"/>
      <c r="BBC88" s="63"/>
      <c r="BBD88" s="63"/>
      <c r="BBE88" s="63"/>
      <c r="BBF88" s="63"/>
      <c r="BBG88" s="63"/>
      <c r="BBH88" s="63"/>
      <c r="BBI88" s="63"/>
      <c r="BBJ88" s="63"/>
      <c r="BBK88" s="63"/>
      <c r="BBL88" s="63"/>
      <c r="BBM88" s="63"/>
      <c r="BBN88" s="63"/>
      <c r="BBO88" s="63"/>
      <c r="BBP88" s="63"/>
      <c r="BBQ88" s="63"/>
      <c r="BBR88" s="63"/>
      <c r="BBS88" s="63"/>
      <c r="BBT88" s="63"/>
      <c r="BBU88" s="63"/>
      <c r="BBV88" s="63"/>
      <c r="BBW88" s="63"/>
      <c r="BBX88" s="63"/>
      <c r="BBY88" s="63"/>
      <c r="BBZ88" s="63"/>
      <c r="BCA88" s="63"/>
      <c r="BCB88" s="63"/>
      <c r="BCC88" s="63"/>
      <c r="BCD88" s="63"/>
      <c r="BCE88" s="63"/>
      <c r="BCF88" s="63"/>
      <c r="BCG88" s="63"/>
      <c r="BCH88" s="63"/>
      <c r="BCI88" s="63"/>
      <c r="BCJ88" s="63"/>
      <c r="BCK88" s="63"/>
      <c r="BCL88" s="63"/>
      <c r="BCM88" s="63"/>
      <c r="BCN88" s="63"/>
      <c r="BCO88" s="63"/>
      <c r="BCP88" s="63"/>
      <c r="BCQ88" s="63"/>
      <c r="BCR88" s="63"/>
      <c r="BCS88" s="63"/>
      <c r="BCT88" s="63"/>
      <c r="BCU88" s="63"/>
      <c r="BCV88" s="63"/>
      <c r="BCW88" s="63"/>
      <c r="BCX88" s="63"/>
      <c r="BCY88" s="63"/>
      <c r="BCZ88" s="63"/>
      <c r="BDA88" s="63"/>
      <c r="BDB88" s="63"/>
      <c r="BDC88" s="63"/>
      <c r="BDD88" s="63"/>
      <c r="BDE88" s="63"/>
      <c r="BDF88" s="63"/>
      <c r="BDG88" s="63"/>
      <c r="BDH88" s="63"/>
      <c r="BDI88" s="63"/>
      <c r="BDJ88" s="63"/>
      <c r="BDK88" s="63"/>
      <c r="BDL88" s="63"/>
      <c r="BDM88" s="63"/>
      <c r="BDN88" s="63"/>
      <c r="BDO88" s="63"/>
      <c r="BDP88" s="63"/>
      <c r="BDQ88" s="63"/>
      <c r="BDR88" s="63"/>
      <c r="BDS88" s="63"/>
      <c r="BDT88" s="63"/>
      <c r="BDU88" s="63"/>
      <c r="BDV88" s="63"/>
      <c r="BDW88" s="63"/>
      <c r="BDX88" s="63"/>
      <c r="BDY88" s="63"/>
      <c r="BDZ88" s="63"/>
      <c r="BEA88" s="63"/>
      <c r="BEB88" s="63"/>
      <c r="BEC88" s="63"/>
      <c r="BED88" s="63"/>
      <c r="BEE88" s="63"/>
      <c r="BEF88" s="63"/>
      <c r="BEG88" s="63"/>
      <c r="BEH88" s="63"/>
      <c r="BEI88" s="63"/>
      <c r="BEJ88" s="63"/>
      <c r="BEK88" s="63"/>
      <c r="BEL88" s="63"/>
      <c r="BEM88" s="63"/>
      <c r="BEN88" s="63"/>
      <c r="BEO88" s="63"/>
      <c r="BEP88" s="63"/>
      <c r="BEQ88" s="63"/>
      <c r="BER88" s="63"/>
      <c r="BES88" s="63"/>
      <c r="BET88" s="63"/>
      <c r="BEU88" s="63"/>
      <c r="BEV88" s="63"/>
      <c r="BEW88" s="63"/>
      <c r="BEX88" s="63"/>
      <c r="BEY88" s="63"/>
      <c r="BEZ88" s="63"/>
      <c r="BFA88" s="63"/>
      <c r="BFB88" s="63"/>
      <c r="BFC88" s="63"/>
      <c r="BFD88" s="63"/>
      <c r="BFE88" s="63"/>
      <c r="BFF88" s="63"/>
      <c r="BFG88" s="63"/>
      <c r="BFH88" s="63"/>
      <c r="BFI88" s="63"/>
      <c r="BFJ88" s="63"/>
      <c r="BFK88" s="63"/>
      <c r="BFL88" s="63"/>
      <c r="BFM88" s="63"/>
      <c r="BFN88" s="63"/>
      <c r="BFO88" s="63"/>
      <c r="BFP88" s="63"/>
      <c r="BFQ88" s="63"/>
      <c r="BFR88" s="63"/>
      <c r="BFS88" s="63"/>
      <c r="BFT88" s="63"/>
      <c r="BFU88" s="63"/>
      <c r="BFV88" s="63"/>
      <c r="BFW88" s="63"/>
      <c r="BFX88" s="63"/>
      <c r="BFY88" s="63"/>
      <c r="BFZ88" s="63"/>
      <c r="BGA88" s="63"/>
      <c r="BGB88" s="63"/>
      <c r="BGC88" s="63"/>
      <c r="BGD88" s="63"/>
      <c r="BGE88" s="63"/>
      <c r="BGF88" s="63"/>
      <c r="BGG88" s="63"/>
      <c r="BGH88" s="63"/>
      <c r="BGI88" s="63"/>
      <c r="BGJ88" s="63"/>
      <c r="BGK88" s="63"/>
      <c r="BGL88" s="63"/>
      <c r="BGM88" s="63"/>
      <c r="BGN88" s="63"/>
      <c r="BGO88" s="63"/>
      <c r="BGP88" s="63"/>
      <c r="BGQ88" s="63"/>
      <c r="BGR88" s="63"/>
      <c r="BGS88" s="63"/>
      <c r="BGT88" s="63"/>
      <c r="BGU88" s="63"/>
      <c r="BGV88" s="63"/>
      <c r="BGW88" s="63"/>
      <c r="BGX88" s="63"/>
      <c r="BGY88" s="63"/>
      <c r="BGZ88" s="63"/>
      <c r="BHA88" s="63"/>
      <c r="BHB88" s="63"/>
      <c r="BHC88" s="63"/>
      <c r="BHD88" s="63"/>
      <c r="BHE88" s="63"/>
      <c r="BHF88" s="63"/>
      <c r="BHG88" s="63"/>
      <c r="BHH88" s="63"/>
      <c r="BHI88" s="63"/>
      <c r="BHJ88" s="63"/>
      <c r="BHK88" s="63"/>
      <c r="BHL88" s="63"/>
      <c r="BHM88" s="63"/>
      <c r="BHN88" s="63"/>
      <c r="BHO88" s="63"/>
      <c r="BHP88" s="63"/>
      <c r="BHQ88" s="63"/>
      <c r="BHR88" s="63"/>
      <c r="BHS88" s="63"/>
      <c r="BHT88" s="63"/>
      <c r="BHU88" s="63"/>
      <c r="BHV88" s="63"/>
      <c r="BHW88" s="63"/>
      <c r="BHX88" s="63"/>
      <c r="BHY88" s="63"/>
      <c r="BHZ88" s="63"/>
      <c r="BIA88" s="63"/>
      <c r="BIB88" s="63"/>
      <c r="BIC88" s="63"/>
      <c r="BID88" s="63"/>
      <c r="BIE88" s="63"/>
      <c r="BIF88" s="63"/>
      <c r="BIG88" s="63"/>
      <c r="BIH88" s="63"/>
      <c r="BII88" s="63"/>
      <c r="BIJ88" s="63"/>
      <c r="BIK88" s="63"/>
      <c r="BIL88" s="63"/>
      <c r="BIM88" s="63"/>
      <c r="BIN88" s="63"/>
      <c r="BIO88" s="63"/>
      <c r="BIP88" s="63"/>
      <c r="BIQ88" s="63"/>
      <c r="BIR88" s="63"/>
      <c r="BIS88" s="63"/>
      <c r="BIT88" s="63"/>
      <c r="BIU88" s="63"/>
      <c r="BIV88" s="63"/>
      <c r="BIW88" s="63"/>
      <c r="BIX88" s="63"/>
      <c r="BIY88" s="63"/>
      <c r="BIZ88" s="63"/>
      <c r="BJA88" s="63"/>
      <c r="BJB88" s="63"/>
      <c r="BJC88" s="63"/>
      <c r="BJD88" s="63"/>
      <c r="BJE88" s="63"/>
      <c r="BJF88" s="63"/>
      <c r="BJG88" s="63"/>
      <c r="BJH88" s="63"/>
      <c r="BJI88" s="63"/>
      <c r="BJJ88" s="63"/>
      <c r="BJK88" s="63"/>
      <c r="BJL88" s="63"/>
      <c r="BJM88" s="63"/>
      <c r="BJN88" s="63"/>
      <c r="BJO88" s="63"/>
      <c r="BJP88" s="63"/>
      <c r="BJQ88" s="63"/>
      <c r="BJR88" s="63"/>
      <c r="BJS88" s="63"/>
      <c r="BJT88" s="63"/>
      <c r="BJU88" s="63"/>
      <c r="BJV88" s="63"/>
      <c r="BJW88" s="63"/>
      <c r="BJX88" s="63"/>
      <c r="BJY88" s="63"/>
      <c r="BJZ88" s="63"/>
      <c r="BKA88" s="63"/>
      <c r="BKB88" s="63"/>
      <c r="BKC88" s="63"/>
      <c r="BKD88" s="63"/>
      <c r="BKE88" s="63"/>
      <c r="BKF88" s="63"/>
      <c r="BKG88" s="63"/>
      <c r="BKH88" s="63"/>
      <c r="BKI88" s="63"/>
      <c r="BKJ88" s="63"/>
      <c r="BKK88" s="63"/>
      <c r="BKL88" s="63"/>
      <c r="BKM88" s="63"/>
      <c r="BKN88" s="63"/>
      <c r="BKO88" s="63"/>
      <c r="BKP88" s="63"/>
      <c r="BKQ88" s="63"/>
      <c r="BKR88" s="63"/>
      <c r="BKS88" s="63"/>
      <c r="BKT88" s="63"/>
      <c r="BKU88" s="63"/>
      <c r="BKV88" s="63"/>
      <c r="BKW88" s="63"/>
      <c r="BKX88" s="63"/>
      <c r="BKY88" s="63"/>
      <c r="BKZ88" s="63"/>
      <c r="BLA88" s="63"/>
      <c r="BLB88" s="63"/>
      <c r="BLC88" s="63"/>
      <c r="BLD88" s="63"/>
      <c r="BLE88" s="63"/>
      <c r="BLF88" s="63"/>
      <c r="BLG88" s="63"/>
      <c r="BLH88" s="63"/>
      <c r="BLI88" s="63"/>
      <c r="BLJ88" s="63"/>
      <c r="BLK88" s="63"/>
      <c r="BLL88" s="63"/>
      <c r="BLM88" s="63"/>
      <c r="BLN88" s="63"/>
      <c r="BLO88" s="63"/>
      <c r="BLP88" s="63"/>
      <c r="BLQ88" s="63"/>
      <c r="BLR88" s="63"/>
      <c r="BLS88" s="63"/>
      <c r="BLT88" s="63"/>
      <c r="BLU88" s="63"/>
      <c r="BLV88" s="63"/>
      <c r="BLW88" s="63"/>
      <c r="BLX88" s="63"/>
      <c r="BLY88" s="63"/>
      <c r="BLZ88" s="63"/>
      <c r="BMA88" s="63"/>
      <c r="BMB88" s="63"/>
      <c r="BMC88" s="63"/>
      <c r="BMD88" s="63"/>
      <c r="BME88" s="63"/>
    </row>
    <row r="89" spans="1:1695" s="1" customFormat="1" ht="15" hidden="1" customHeight="1" x14ac:dyDescent="0.25">
      <c r="A89" s="107" t="s">
        <v>282</v>
      </c>
      <c r="B89" s="119" t="e">
        <f>VLOOKUP(A89,'Tirantes - Executados'!$A$8:$M$404,10,FALSE)</f>
        <v>#N/A</v>
      </c>
      <c r="C89" s="133" t="e">
        <f>VLOOKUP(A89,'Tirantes - Executados'!$A$1:$M$405,17,FALSE)</f>
        <v>#N/A</v>
      </c>
      <c r="D89" s="122" t="e">
        <f>VLOOKUP(A89,'Tirantes - Executados'!$A$8:$M$404,18,FALSE)</f>
        <v>#N/A</v>
      </c>
      <c r="E89" s="133" t="e">
        <f>VLOOKUP(A89,'Tirantes - Executados'!$A$1:$M$405,19,FALSE)</f>
        <v>#N/A</v>
      </c>
      <c r="F89" s="122" t="e">
        <f>VLOOKUP(A89,'Tirantes - Executados'!$A$8:$M$404,20,FALSE)</f>
        <v>#N/A</v>
      </c>
      <c r="G89" s="133" t="e">
        <f>VLOOKUP(A89,'Tirantes - Executados'!$A$1:$M$405,21,FALSE)</f>
        <v>#N/A</v>
      </c>
      <c r="H89" s="122" t="e">
        <f>VLOOKUP(A89,'Tirantes - Executados'!$A$8:$M$404,22,FALSE)</f>
        <v>#N/A</v>
      </c>
      <c r="I89" s="133" t="e">
        <f>VLOOKUP(A89,'Tirantes - Executados'!$A$1:$M$405,23,FALSE)</f>
        <v>#N/A</v>
      </c>
      <c r="J89" s="122" t="e">
        <f>VLOOKUP(A89,'Tirantes - Executados'!$A$8:$M$404,24,FALSE)</f>
        <v>#N/A</v>
      </c>
      <c r="K89" s="108" t="e">
        <f>VLOOKUP(A89,'Tirantes - Executados'!$A$8:$M$404,11,FALSE)</f>
        <v>#N/A</v>
      </c>
      <c r="L89" s="133" t="e">
        <f>VLOOKUP(A89,'Tirantes - Executados'!$A$1:$M$405,28,FALSE)</f>
        <v>#N/A</v>
      </c>
      <c r="M89" s="122" t="e">
        <f>VLOOKUP(A89,'Tirantes - Executados'!$A$8:$M$404,29,FALSE)</f>
        <v>#N/A</v>
      </c>
      <c r="N89" s="133" t="e">
        <f>VLOOKUP(A89,'Tirantes - Executados'!$A$1:$M$405,30,FALSE)</f>
        <v>#N/A</v>
      </c>
      <c r="O89" s="122" t="e">
        <f>VLOOKUP(A89,'Tirantes - Executados'!$A$8:$M$404,31,FALSE)</f>
        <v>#N/A</v>
      </c>
      <c r="P89" s="133" t="e">
        <f>VLOOKUP(A89,'Tirantes - Executados'!$A$1:$M$405,32,FALSE)</f>
        <v>#N/A</v>
      </c>
      <c r="Q89" s="122" t="e">
        <f>VLOOKUP(A89,'Tirantes - Executados'!$A$8:$M$404,33,FALSE)</f>
        <v>#N/A</v>
      </c>
      <c r="R89" s="133" t="e">
        <f>VLOOKUP(A89,'Tirantes - Executados'!$A$1:$M$405,34,FALSE)</f>
        <v>#N/A</v>
      </c>
      <c r="S89" s="122" t="e">
        <f>VLOOKUP(A89,'Tirantes - Executados'!$A$8:$M$404,35,FALSE)</f>
        <v>#N/A</v>
      </c>
      <c r="T89" s="108" t="e">
        <f>VLOOKUP(A89,'Tirantes - Executados'!$A$8:$M$404,12,FALSE)</f>
        <v>#N/A</v>
      </c>
      <c r="U89" s="133" t="e">
        <f>VLOOKUP(A89,'Tirantes - Executados'!$A$1:$M$405,39,FALSE)</f>
        <v>#N/A</v>
      </c>
      <c r="V89" s="122" t="e">
        <f>VLOOKUP(A89,'Tirantes - Executados'!$A$8:$M$404,40,FALSE)</f>
        <v>#N/A</v>
      </c>
      <c r="W89" s="133" t="e">
        <f>VLOOKUP(A89,'Tirantes - Executados'!$A$1:$M$405,41,FALSE)</f>
        <v>#N/A</v>
      </c>
      <c r="X89" s="122" t="e">
        <f>VLOOKUP(A89,'Tirantes - Executados'!$A$8:$M$404,42,FALSE)</f>
        <v>#N/A</v>
      </c>
      <c r="Y89" s="133" t="e">
        <f>VLOOKUP(A89,'Tirantes - Executados'!$A$1:$M$405,43,FALSE)</f>
        <v>#N/A</v>
      </c>
      <c r="Z89" s="122" t="e">
        <f>VLOOKUP(A89,'Tirantes - Executados'!$A$8:$M$404,44,FALSE)</f>
        <v>#N/A</v>
      </c>
      <c r="AA89" s="133" t="e">
        <f>VLOOKUP(A89,'Tirantes - Executados'!$A$1:$M$405,45,FALSE)</f>
        <v>#N/A</v>
      </c>
      <c r="AB89" s="132" t="e">
        <f>VLOOKUP(A89,'Tirantes - Executados'!$A$8:$M$404,46,FALSE)</f>
        <v>#N/A</v>
      </c>
      <c r="AC89" s="99" t="s">
        <v>300</v>
      </c>
      <c r="AD89" s="109" t="e">
        <f>VLOOKUP(A89,'Tirantes - Executados'!$A$8:$M$404,14,FALSE)</f>
        <v>#N/A</v>
      </c>
      <c r="AE89" s="63"/>
      <c r="AF89" s="118" t="e">
        <f>VLOOKUP(A89,'Tirantes - Executados'!$A$1:$M$569,13,FALSE)</f>
        <v>#N/A</v>
      </c>
      <c r="AG89" s="63"/>
      <c r="AH89" s="63"/>
      <c r="AI89" s="230" t="e">
        <f>VLOOKUP(A89,'Tirantes - Executados'!$A$7:$M$404,50)</f>
        <v>#REF!</v>
      </c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  <c r="FM89" s="63"/>
      <c r="FN89" s="63"/>
      <c r="FO89" s="63"/>
      <c r="FP89" s="63"/>
      <c r="FQ89" s="63"/>
      <c r="FR89" s="63"/>
      <c r="FS89" s="63"/>
      <c r="FT89" s="63"/>
      <c r="FU89" s="63"/>
      <c r="FV89" s="63"/>
      <c r="FW89" s="63"/>
      <c r="FX89" s="63"/>
      <c r="FY89" s="63"/>
      <c r="FZ89" s="63"/>
      <c r="GA89" s="63"/>
      <c r="GB89" s="63"/>
      <c r="GC89" s="63"/>
      <c r="GD89" s="63"/>
      <c r="GE89" s="63"/>
      <c r="GF89" s="63"/>
      <c r="GG89" s="63"/>
      <c r="GH89" s="63"/>
      <c r="GI89" s="63"/>
      <c r="GJ89" s="63"/>
      <c r="GK89" s="63"/>
      <c r="GL89" s="63"/>
      <c r="GM89" s="63"/>
      <c r="GN89" s="63"/>
      <c r="GO89" s="63"/>
      <c r="GP89" s="63"/>
      <c r="GQ89" s="63"/>
      <c r="GR89" s="63"/>
      <c r="GS89" s="63"/>
      <c r="GT89" s="63"/>
      <c r="GU89" s="63"/>
      <c r="GV89" s="63"/>
      <c r="GW89" s="63"/>
      <c r="GX89" s="63"/>
      <c r="GY89" s="63"/>
      <c r="GZ89" s="63"/>
      <c r="HA89" s="63"/>
      <c r="HB89" s="63"/>
      <c r="HC89" s="63"/>
      <c r="HD89" s="63"/>
      <c r="HE89" s="63"/>
      <c r="HF89" s="63"/>
      <c r="HG89" s="63"/>
      <c r="HH89" s="63"/>
      <c r="HI89" s="63"/>
      <c r="HJ89" s="63"/>
      <c r="HK89" s="63"/>
      <c r="HL89" s="63"/>
      <c r="HM89" s="63"/>
      <c r="HN89" s="63"/>
      <c r="HO89" s="63"/>
      <c r="HP89" s="63"/>
      <c r="HQ89" s="63"/>
      <c r="HR89" s="63"/>
      <c r="HS89" s="63"/>
      <c r="HT89" s="63"/>
      <c r="HU89" s="63"/>
      <c r="HV89" s="63"/>
      <c r="HW89" s="63"/>
      <c r="HX89" s="63"/>
      <c r="HY89" s="63"/>
      <c r="HZ89" s="63"/>
      <c r="IA89" s="63"/>
      <c r="IB89" s="63"/>
      <c r="IC89" s="63"/>
      <c r="ID89" s="63"/>
      <c r="IE89" s="63"/>
      <c r="IF89" s="63"/>
      <c r="IG89" s="63"/>
      <c r="IH89" s="63"/>
      <c r="II89" s="63"/>
      <c r="IJ89" s="63"/>
      <c r="IK89" s="63"/>
      <c r="IL89" s="63"/>
      <c r="IM89" s="63"/>
      <c r="IN89" s="63"/>
      <c r="IO89" s="63"/>
      <c r="IP89" s="63"/>
      <c r="IQ89" s="63"/>
      <c r="IR89" s="63"/>
      <c r="IS89" s="63"/>
      <c r="IT89" s="63"/>
      <c r="IU89" s="63"/>
      <c r="IV89" s="63"/>
      <c r="IW89" s="63"/>
      <c r="IX89" s="63"/>
      <c r="IY89" s="63"/>
      <c r="IZ89" s="63"/>
      <c r="JA89" s="63"/>
      <c r="JB89" s="63"/>
      <c r="JC89" s="63"/>
      <c r="JD89" s="63"/>
      <c r="JE89" s="63"/>
      <c r="JF89" s="63"/>
      <c r="JG89" s="63"/>
      <c r="JH89" s="63"/>
      <c r="JI89" s="63"/>
      <c r="JJ89" s="63"/>
      <c r="JK89" s="63"/>
      <c r="JL89" s="63"/>
      <c r="JM89" s="63"/>
      <c r="JN89" s="63"/>
      <c r="JO89" s="63"/>
      <c r="JP89" s="63"/>
      <c r="JQ89" s="63"/>
      <c r="JR89" s="63"/>
      <c r="JS89" s="63"/>
      <c r="JT89" s="63"/>
      <c r="JU89" s="63"/>
      <c r="JV89" s="63"/>
      <c r="JW89" s="63"/>
      <c r="JX89" s="63"/>
      <c r="JY89" s="63"/>
      <c r="JZ89" s="63"/>
      <c r="KA89" s="63"/>
      <c r="KB89" s="63"/>
      <c r="KC89" s="63"/>
      <c r="KD89" s="63"/>
      <c r="KE89" s="63"/>
      <c r="KF89" s="63"/>
      <c r="KG89" s="63"/>
      <c r="KH89" s="63"/>
      <c r="KI89" s="63"/>
      <c r="KJ89" s="63"/>
      <c r="KK89" s="63"/>
      <c r="KL89" s="63"/>
      <c r="KM89" s="63"/>
      <c r="KN89" s="63"/>
      <c r="KO89" s="63"/>
      <c r="KP89" s="63"/>
      <c r="KQ89" s="63"/>
      <c r="KR89" s="63"/>
      <c r="KS89" s="63"/>
      <c r="KT89" s="63"/>
      <c r="KU89" s="63"/>
      <c r="KV89" s="63"/>
      <c r="KW89" s="63"/>
      <c r="KX89" s="63"/>
      <c r="KY89" s="63"/>
      <c r="KZ89" s="63"/>
      <c r="LA89" s="63"/>
      <c r="LB89" s="63"/>
      <c r="LC89" s="63"/>
      <c r="LD89" s="63"/>
      <c r="LE89" s="63"/>
      <c r="LF89" s="63"/>
      <c r="LG89" s="63"/>
      <c r="LH89" s="63"/>
      <c r="LI89" s="63"/>
      <c r="LJ89" s="63"/>
      <c r="LK89" s="63"/>
      <c r="LL89" s="63"/>
      <c r="LM89" s="63"/>
      <c r="LN89" s="63"/>
      <c r="LO89" s="63"/>
      <c r="LP89" s="63"/>
      <c r="LQ89" s="63"/>
      <c r="LR89" s="63"/>
      <c r="LS89" s="63"/>
      <c r="LT89" s="63"/>
      <c r="LU89" s="63"/>
      <c r="LV89" s="63"/>
      <c r="LW89" s="63"/>
      <c r="LX89" s="63"/>
      <c r="LY89" s="63"/>
      <c r="LZ89" s="63"/>
      <c r="MA89" s="63"/>
      <c r="MB89" s="63"/>
      <c r="MC89" s="63"/>
      <c r="MD89" s="63"/>
      <c r="ME89" s="63"/>
      <c r="MF89" s="63"/>
      <c r="MG89" s="63"/>
      <c r="MH89" s="63"/>
      <c r="MI89" s="63"/>
      <c r="MJ89" s="63"/>
      <c r="MK89" s="63"/>
      <c r="ML89" s="63"/>
      <c r="MM89" s="63"/>
      <c r="MN89" s="63"/>
      <c r="MO89" s="63"/>
      <c r="MP89" s="63"/>
      <c r="MQ89" s="63"/>
      <c r="MR89" s="63"/>
      <c r="MS89" s="63"/>
      <c r="MT89" s="63"/>
      <c r="MU89" s="63"/>
      <c r="MV89" s="63"/>
      <c r="MW89" s="63"/>
      <c r="MX89" s="63"/>
      <c r="MY89" s="63"/>
      <c r="MZ89" s="63"/>
      <c r="NA89" s="63"/>
      <c r="NB89" s="63"/>
      <c r="NC89" s="63"/>
      <c r="ND89" s="63"/>
      <c r="NE89" s="63"/>
      <c r="NF89" s="63"/>
      <c r="NG89" s="63"/>
      <c r="NH89" s="63"/>
      <c r="NI89" s="63"/>
      <c r="NJ89" s="63"/>
      <c r="NK89" s="63"/>
      <c r="NL89" s="63"/>
      <c r="NM89" s="63"/>
      <c r="NN89" s="63"/>
      <c r="NO89" s="63"/>
      <c r="NP89" s="63"/>
      <c r="NQ89" s="63"/>
      <c r="NR89" s="63"/>
      <c r="NS89" s="63"/>
      <c r="NT89" s="63"/>
      <c r="NU89" s="63"/>
      <c r="NV89" s="63"/>
      <c r="NW89" s="63"/>
      <c r="NX89" s="63"/>
      <c r="NY89" s="63"/>
      <c r="NZ89" s="63"/>
      <c r="OA89" s="63"/>
      <c r="OB89" s="63"/>
      <c r="OC89" s="63"/>
      <c r="OD89" s="63"/>
      <c r="OE89" s="63"/>
      <c r="OF89" s="63"/>
      <c r="OG89" s="63"/>
      <c r="OH89" s="63"/>
      <c r="OI89" s="63"/>
      <c r="OJ89" s="63"/>
      <c r="OK89" s="63"/>
      <c r="OL89" s="63"/>
      <c r="OM89" s="63"/>
      <c r="ON89" s="63"/>
      <c r="OO89" s="63"/>
      <c r="OP89" s="63"/>
      <c r="OQ89" s="63"/>
      <c r="OR89" s="63"/>
      <c r="OS89" s="63"/>
      <c r="OT89" s="63"/>
      <c r="OU89" s="63"/>
      <c r="OV89" s="63"/>
      <c r="OW89" s="63"/>
      <c r="OX89" s="63"/>
      <c r="OY89" s="63"/>
      <c r="OZ89" s="63"/>
      <c r="PA89" s="63"/>
      <c r="PB89" s="63"/>
      <c r="PC89" s="63"/>
      <c r="PD89" s="63"/>
      <c r="PE89" s="63"/>
      <c r="PF89" s="63"/>
      <c r="PG89" s="63"/>
      <c r="PH89" s="63"/>
      <c r="PI89" s="63"/>
      <c r="PJ89" s="63"/>
      <c r="PK89" s="63"/>
      <c r="PL89" s="63"/>
      <c r="PM89" s="63"/>
      <c r="PN89" s="63"/>
      <c r="PO89" s="63"/>
      <c r="PP89" s="63"/>
      <c r="PQ89" s="63"/>
      <c r="PR89" s="63"/>
      <c r="PS89" s="63"/>
      <c r="PT89" s="63"/>
      <c r="PU89" s="63"/>
      <c r="PV89" s="63"/>
      <c r="PW89" s="63"/>
      <c r="PX89" s="63"/>
      <c r="PY89" s="63"/>
      <c r="PZ89" s="63"/>
      <c r="QA89" s="63"/>
      <c r="QB89" s="63"/>
      <c r="QC89" s="63"/>
      <c r="QD89" s="63"/>
      <c r="QE89" s="63"/>
      <c r="QF89" s="63"/>
      <c r="QG89" s="63"/>
      <c r="QH89" s="63"/>
      <c r="QI89" s="63"/>
      <c r="QJ89" s="63"/>
      <c r="QK89" s="63"/>
      <c r="QL89" s="63"/>
      <c r="QM89" s="63"/>
      <c r="QN89" s="63"/>
      <c r="QO89" s="63"/>
      <c r="QP89" s="63"/>
      <c r="QQ89" s="63"/>
      <c r="QR89" s="63"/>
      <c r="QS89" s="63"/>
      <c r="QT89" s="63"/>
      <c r="QU89" s="63"/>
      <c r="QV89" s="63"/>
      <c r="QW89" s="63"/>
      <c r="QX89" s="63"/>
      <c r="QY89" s="63"/>
      <c r="QZ89" s="63"/>
      <c r="RA89" s="63"/>
      <c r="RB89" s="63"/>
      <c r="RC89" s="63"/>
      <c r="RD89" s="63"/>
      <c r="RE89" s="63"/>
      <c r="RF89" s="63"/>
      <c r="RG89" s="63"/>
      <c r="RH89" s="63"/>
      <c r="RI89" s="63"/>
      <c r="RJ89" s="63"/>
      <c r="RK89" s="63"/>
      <c r="RL89" s="63"/>
      <c r="RM89" s="63"/>
      <c r="RN89" s="63"/>
      <c r="RO89" s="63"/>
      <c r="RP89" s="63"/>
      <c r="RQ89" s="63"/>
      <c r="RR89" s="63"/>
      <c r="RS89" s="63"/>
      <c r="RT89" s="63"/>
      <c r="RU89" s="63"/>
      <c r="RV89" s="63"/>
      <c r="RW89" s="63"/>
      <c r="RX89" s="63"/>
      <c r="RY89" s="63"/>
      <c r="RZ89" s="63"/>
      <c r="SA89" s="63"/>
      <c r="SB89" s="63"/>
      <c r="SC89" s="63"/>
      <c r="SD89" s="63"/>
      <c r="SE89" s="63"/>
      <c r="SF89" s="63"/>
      <c r="SG89" s="63"/>
      <c r="SH89" s="63"/>
      <c r="SI89" s="63"/>
      <c r="SJ89" s="63"/>
      <c r="SK89" s="63"/>
      <c r="SL89" s="63"/>
      <c r="SM89" s="63"/>
      <c r="SN89" s="63"/>
      <c r="SO89" s="63"/>
      <c r="SP89" s="63"/>
      <c r="SQ89" s="63"/>
      <c r="SR89" s="63"/>
      <c r="SS89" s="63"/>
      <c r="ST89" s="63"/>
      <c r="SU89" s="63"/>
      <c r="SV89" s="63"/>
      <c r="SW89" s="63"/>
      <c r="SX89" s="63"/>
      <c r="SY89" s="63"/>
      <c r="SZ89" s="63"/>
      <c r="TA89" s="63"/>
      <c r="TB89" s="63"/>
      <c r="TC89" s="63"/>
      <c r="TD89" s="63"/>
      <c r="TE89" s="63"/>
      <c r="TF89" s="63"/>
      <c r="TG89" s="63"/>
      <c r="TH89" s="63"/>
      <c r="TI89" s="63"/>
      <c r="TJ89" s="63"/>
      <c r="TK89" s="63"/>
      <c r="TL89" s="63"/>
      <c r="TM89" s="63"/>
      <c r="TN89" s="63"/>
      <c r="TO89" s="63"/>
      <c r="TP89" s="63"/>
      <c r="TQ89" s="63"/>
      <c r="TR89" s="63"/>
      <c r="TS89" s="63"/>
      <c r="TT89" s="63"/>
      <c r="TU89" s="63"/>
      <c r="TV89" s="63"/>
      <c r="TW89" s="63"/>
      <c r="TX89" s="63"/>
      <c r="TY89" s="63"/>
      <c r="TZ89" s="63"/>
      <c r="UA89" s="63"/>
      <c r="UB89" s="63"/>
      <c r="UC89" s="63"/>
      <c r="UD89" s="63"/>
      <c r="UE89" s="63"/>
      <c r="UF89" s="63"/>
      <c r="UG89" s="63"/>
      <c r="UH89" s="63"/>
      <c r="UI89" s="63"/>
      <c r="UJ89" s="63"/>
      <c r="UK89" s="63"/>
      <c r="UL89" s="63"/>
      <c r="UM89" s="63"/>
      <c r="UN89" s="63"/>
      <c r="UO89" s="63"/>
      <c r="UP89" s="63"/>
      <c r="UQ89" s="63"/>
      <c r="UR89" s="63"/>
      <c r="US89" s="63"/>
      <c r="UT89" s="63"/>
      <c r="UU89" s="63"/>
      <c r="UV89" s="63"/>
      <c r="UW89" s="63"/>
      <c r="UX89" s="63"/>
      <c r="UY89" s="63"/>
      <c r="UZ89" s="63"/>
      <c r="VA89" s="63"/>
      <c r="VB89" s="63"/>
      <c r="VC89" s="63"/>
      <c r="VD89" s="63"/>
      <c r="VE89" s="63"/>
      <c r="VF89" s="63"/>
      <c r="VG89" s="63"/>
      <c r="VH89" s="63"/>
      <c r="VI89" s="63"/>
      <c r="VJ89" s="63"/>
      <c r="VK89" s="63"/>
      <c r="VL89" s="63"/>
      <c r="VM89" s="63"/>
      <c r="VN89" s="63"/>
      <c r="VO89" s="63"/>
      <c r="VP89" s="63"/>
      <c r="VQ89" s="63"/>
      <c r="VR89" s="63"/>
      <c r="VS89" s="63"/>
      <c r="VT89" s="63"/>
      <c r="VU89" s="63"/>
      <c r="VV89" s="63"/>
      <c r="VW89" s="63"/>
      <c r="VX89" s="63"/>
      <c r="VY89" s="63"/>
      <c r="VZ89" s="63"/>
      <c r="WA89" s="63"/>
      <c r="WB89" s="63"/>
      <c r="WC89" s="63"/>
      <c r="WD89" s="63"/>
      <c r="WE89" s="63"/>
      <c r="WF89" s="63"/>
      <c r="WG89" s="63"/>
      <c r="WH89" s="63"/>
      <c r="WI89" s="63"/>
      <c r="WJ89" s="63"/>
      <c r="WK89" s="63"/>
      <c r="WL89" s="63"/>
      <c r="WM89" s="63"/>
      <c r="WN89" s="63"/>
      <c r="WO89" s="63"/>
      <c r="WP89" s="63"/>
      <c r="WQ89" s="63"/>
      <c r="WR89" s="63"/>
      <c r="WS89" s="63"/>
      <c r="WT89" s="63"/>
      <c r="WU89" s="63"/>
      <c r="WV89" s="63"/>
      <c r="WW89" s="63"/>
      <c r="WX89" s="63"/>
      <c r="WY89" s="63"/>
      <c r="WZ89" s="63"/>
      <c r="XA89" s="63"/>
      <c r="XB89" s="63"/>
      <c r="XC89" s="63"/>
      <c r="XD89" s="63"/>
      <c r="XE89" s="63"/>
      <c r="XF89" s="63"/>
      <c r="XG89" s="63"/>
      <c r="XH89" s="63"/>
      <c r="XI89" s="63"/>
      <c r="XJ89" s="63"/>
      <c r="XK89" s="63"/>
      <c r="XL89" s="63"/>
      <c r="XM89" s="63"/>
      <c r="XN89" s="63"/>
      <c r="XO89" s="63"/>
      <c r="XP89" s="63"/>
      <c r="XQ89" s="63"/>
      <c r="XR89" s="63"/>
      <c r="XS89" s="63"/>
      <c r="XT89" s="63"/>
      <c r="XU89" s="63"/>
      <c r="XV89" s="63"/>
      <c r="XW89" s="63"/>
      <c r="XX89" s="63"/>
      <c r="XY89" s="63"/>
      <c r="XZ89" s="63"/>
      <c r="YA89" s="63"/>
      <c r="YB89" s="63"/>
      <c r="YC89" s="63"/>
      <c r="YD89" s="63"/>
      <c r="YE89" s="63"/>
      <c r="YF89" s="63"/>
      <c r="YG89" s="63"/>
      <c r="YH89" s="63"/>
      <c r="YI89" s="63"/>
      <c r="YJ89" s="63"/>
      <c r="YK89" s="63"/>
      <c r="YL89" s="63"/>
      <c r="YM89" s="63"/>
      <c r="YN89" s="63"/>
      <c r="YO89" s="63"/>
      <c r="YP89" s="63"/>
      <c r="YQ89" s="63"/>
      <c r="YR89" s="63"/>
      <c r="YS89" s="63"/>
      <c r="YT89" s="63"/>
      <c r="YU89" s="63"/>
      <c r="YV89" s="63"/>
      <c r="YW89" s="63"/>
      <c r="YX89" s="63"/>
      <c r="YY89" s="63"/>
      <c r="YZ89" s="63"/>
      <c r="ZA89" s="63"/>
      <c r="ZB89" s="63"/>
      <c r="ZC89" s="63"/>
      <c r="ZD89" s="63"/>
      <c r="ZE89" s="63"/>
      <c r="ZF89" s="63"/>
      <c r="ZG89" s="63"/>
      <c r="ZH89" s="63"/>
      <c r="ZI89" s="63"/>
      <c r="ZJ89" s="63"/>
      <c r="ZK89" s="63"/>
      <c r="ZL89" s="63"/>
      <c r="ZM89" s="63"/>
      <c r="ZN89" s="63"/>
      <c r="ZO89" s="63"/>
      <c r="ZP89" s="63"/>
      <c r="ZQ89" s="63"/>
      <c r="ZR89" s="63"/>
      <c r="ZS89" s="63"/>
      <c r="ZT89" s="63"/>
      <c r="ZU89" s="63"/>
      <c r="ZV89" s="63"/>
      <c r="ZW89" s="63"/>
      <c r="ZX89" s="63"/>
      <c r="ZY89" s="63"/>
      <c r="ZZ89" s="63"/>
      <c r="AAA89" s="63"/>
      <c r="AAB89" s="63"/>
      <c r="AAC89" s="63"/>
      <c r="AAD89" s="63"/>
      <c r="AAE89" s="63"/>
      <c r="AAF89" s="63"/>
      <c r="AAG89" s="63"/>
      <c r="AAH89" s="63"/>
      <c r="AAI89" s="63"/>
      <c r="AAJ89" s="63"/>
      <c r="AAK89" s="63"/>
      <c r="AAL89" s="63"/>
      <c r="AAM89" s="63"/>
      <c r="AAN89" s="63"/>
      <c r="AAO89" s="63"/>
      <c r="AAP89" s="63"/>
      <c r="AAQ89" s="63"/>
      <c r="AAR89" s="63"/>
      <c r="AAS89" s="63"/>
      <c r="AAT89" s="63"/>
      <c r="AAU89" s="63"/>
      <c r="AAV89" s="63"/>
      <c r="AAW89" s="63"/>
      <c r="AAX89" s="63"/>
      <c r="AAY89" s="63"/>
      <c r="AAZ89" s="63"/>
      <c r="ABA89" s="63"/>
      <c r="ABB89" s="63"/>
      <c r="ABC89" s="63"/>
      <c r="ABD89" s="63"/>
      <c r="ABE89" s="63"/>
      <c r="ABF89" s="63"/>
      <c r="ABG89" s="63"/>
      <c r="ABH89" s="63"/>
      <c r="ABI89" s="63"/>
      <c r="ABJ89" s="63"/>
      <c r="ABK89" s="63"/>
      <c r="ABL89" s="63"/>
      <c r="ABM89" s="63"/>
      <c r="ABN89" s="63"/>
      <c r="ABO89" s="63"/>
      <c r="ABP89" s="63"/>
      <c r="ABQ89" s="63"/>
      <c r="ABR89" s="63"/>
      <c r="ABS89" s="63"/>
      <c r="ABT89" s="63"/>
      <c r="ABU89" s="63"/>
      <c r="ABV89" s="63"/>
      <c r="ABW89" s="63"/>
      <c r="ABX89" s="63"/>
      <c r="ABY89" s="63"/>
      <c r="ABZ89" s="63"/>
      <c r="ACA89" s="63"/>
      <c r="ACB89" s="63"/>
      <c r="ACC89" s="63"/>
      <c r="ACD89" s="63"/>
      <c r="ACE89" s="63"/>
      <c r="ACF89" s="63"/>
      <c r="ACG89" s="63"/>
      <c r="ACH89" s="63"/>
      <c r="ACI89" s="63"/>
      <c r="ACJ89" s="63"/>
      <c r="ACK89" s="63"/>
      <c r="ACL89" s="63"/>
      <c r="ACM89" s="63"/>
      <c r="ACN89" s="63"/>
      <c r="ACO89" s="63"/>
      <c r="ACP89" s="63"/>
      <c r="ACQ89" s="63"/>
      <c r="ACR89" s="63"/>
      <c r="ACS89" s="63"/>
      <c r="ACT89" s="63"/>
      <c r="ACU89" s="63"/>
      <c r="ACV89" s="63"/>
      <c r="ACW89" s="63"/>
      <c r="ACX89" s="63"/>
      <c r="ACY89" s="63"/>
      <c r="ACZ89" s="63"/>
      <c r="ADA89" s="63"/>
      <c r="ADB89" s="63"/>
      <c r="ADC89" s="63"/>
      <c r="ADD89" s="63"/>
      <c r="ADE89" s="63"/>
      <c r="ADF89" s="63"/>
      <c r="ADG89" s="63"/>
      <c r="ADH89" s="63"/>
      <c r="ADI89" s="63"/>
      <c r="ADJ89" s="63"/>
      <c r="ADK89" s="63"/>
      <c r="ADL89" s="63"/>
      <c r="ADM89" s="63"/>
      <c r="ADN89" s="63"/>
      <c r="ADO89" s="63"/>
      <c r="ADP89" s="63"/>
      <c r="ADQ89" s="63"/>
      <c r="ADR89" s="63"/>
      <c r="ADS89" s="63"/>
      <c r="ADT89" s="63"/>
      <c r="ADU89" s="63"/>
      <c r="ADV89" s="63"/>
      <c r="ADW89" s="63"/>
      <c r="ADX89" s="63"/>
      <c r="ADY89" s="63"/>
      <c r="ADZ89" s="63"/>
      <c r="AEA89" s="63"/>
      <c r="AEB89" s="63"/>
      <c r="AEC89" s="63"/>
      <c r="AED89" s="63"/>
      <c r="AEE89" s="63"/>
      <c r="AEF89" s="63"/>
      <c r="AEG89" s="63"/>
      <c r="AEH89" s="63"/>
      <c r="AEI89" s="63"/>
      <c r="AEJ89" s="63"/>
      <c r="AEK89" s="63"/>
      <c r="AEL89" s="63"/>
      <c r="AEM89" s="63"/>
      <c r="AEN89" s="63"/>
      <c r="AEO89" s="63"/>
      <c r="AEP89" s="63"/>
      <c r="AEQ89" s="63"/>
      <c r="AER89" s="63"/>
      <c r="AES89" s="63"/>
      <c r="AET89" s="63"/>
      <c r="AEU89" s="63"/>
      <c r="AEV89" s="63"/>
      <c r="AEW89" s="63"/>
      <c r="AEX89" s="63"/>
      <c r="AEY89" s="63"/>
      <c r="AEZ89" s="63"/>
      <c r="AFA89" s="63"/>
      <c r="AFB89" s="63"/>
      <c r="AFC89" s="63"/>
      <c r="AFD89" s="63"/>
      <c r="AFE89" s="63"/>
      <c r="AFF89" s="63"/>
      <c r="AFG89" s="63"/>
      <c r="AFH89" s="63"/>
      <c r="AFI89" s="63"/>
      <c r="AFJ89" s="63"/>
      <c r="AFK89" s="63"/>
      <c r="AFL89" s="63"/>
      <c r="AFM89" s="63"/>
      <c r="AFN89" s="63"/>
      <c r="AFO89" s="63"/>
      <c r="AFP89" s="63"/>
      <c r="AFQ89" s="63"/>
      <c r="AFR89" s="63"/>
      <c r="AFS89" s="63"/>
      <c r="AFT89" s="63"/>
      <c r="AFU89" s="63"/>
      <c r="AFV89" s="63"/>
      <c r="AFW89" s="63"/>
      <c r="AFX89" s="63"/>
      <c r="AFY89" s="63"/>
      <c r="AFZ89" s="63"/>
      <c r="AGA89" s="63"/>
      <c r="AGB89" s="63"/>
      <c r="AGC89" s="63"/>
      <c r="AGD89" s="63"/>
      <c r="AGE89" s="63"/>
      <c r="AGF89" s="63"/>
      <c r="AGG89" s="63"/>
      <c r="AGH89" s="63"/>
      <c r="AGI89" s="63"/>
      <c r="AGJ89" s="63"/>
      <c r="AGK89" s="63"/>
      <c r="AGL89" s="63"/>
      <c r="AGM89" s="63"/>
      <c r="AGN89" s="63"/>
      <c r="AGO89" s="63"/>
      <c r="AGP89" s="63"/>
      <c r="AGQ89" s="63"/>
      <c r="AGR89" s="63"/>
      <c r="AGS89" s="63"/>
      <c r="AGT89" s="63"/>
      <c r="AGU89" s="63"/>
      <c r="AGV89" s="63"/>
      <c r="AGW89" s="63"/>
      <c r="AGX89" s="63"/>
      <c r="AGY89" s="63"/>
      <c r="AGZ89" s="63"/>
      <c r="AHA89" s="63"/>
      <c r="AHB89" s="63"/>
      <c r="AHC89" s="63"/>
      <c r="AHD89" s="63"/>
      <c r="AHE89" s="63"/>
      <c r="AHF89" s="63"/>
      <c r="AHG89" s="63"/>
      <c r="AHH89" s="63"/>
      <c r="AHI89" s="63"/>
      <c r="AHJ89" s="63"/>
      <c r="AHK89" s="63"/>
      <c r="AHL89" s="63"/>
      <c r="AHM89" s="63"/>
      <c r="AHN89" s="63"/>
      <c r="AHO89" s="63"/>
      <c r="AHP89" s="63"/>
      <c r="AHQ89" s="63"/>
      <c r="AHR89" s="63"/>
      <c r="AHS89" s="63"/>
      <c r="AHT89" s="63"/>
      <c r="AHU89" s="63"/>
      <c r="AHV89" s="63"/>
      <c r="AHW89" s="63"/>
      <c r="AHX89" s="63"/>
      <c r="AHY89" s="63"/>
      <c r="AHZ89" s="63"/>
      <c r="AIA89" s="63"/>
      <c r="AIB89" s="63"/>
      <c r="AIC89" s="63"/>
      <c r="AID89" s="63"/>
      <c r="AIE89" s="63"/>
      <c r="AIF89" s="63"/>
      <c r="AIG89" s="63"/>
      <c r="AIH89" s="63"/>
      <c r="AII89" s="63"/>
      <c r="AIJ89" s="63"/>
      <c r="AIK89" s="63"/>
      <c r="AIL89" s="63"/>
      <c r="AIM89" s="63"/>
      <c r="AIN89" s="63"/>
      <c r="AIO89" s="63"/>
      <c r="AIP89" s="63"/>
      <c r="AIQ89" s="63"/>
      <c r="AIR89" s="63"/>
      <c r="AIS89" s="63"/>
      <c r="AIT89" s="63"/>
      <c r="AIU89" s="63"/>
      <c r="AIV89" s="63"/>
      <c r="AIW89" s="63"/>
      <c r="AIX89" s="63"/>
      <c r="AIY89" s="63"/>
      <c r="AIZ89" s="63"/>
      <c r="AJA89" s="63"/>
      <c r="AJB89" s="63"/>
      <c r="AJC89" s="63"/>
      <c r="AJD89" s="63"/>
      <c r="AJE89" s="63"/>
      <c r="AJF89" s="63"/>
      <c r="AJG89" s="63"/>
      <c r="AJH89" s="63"/>
      <c r="AJI89" s="63"/>
      <c r="AJJ89" s="63"/>
      <c r="AJK89" s="63"/>
      <c r="AJL89" s="63"/>
      <c r="AJM89" s="63"/>
      <c r="AJN89" s="63"/>
      <c r="AJO89" s="63"/>
      <c r="AJP89" s="63"/>
      <c r="AJQ89" s="63"/>
      <c r="AJR89" s="63"/>
      <c r="AJS89" s="63"/>
      <c r="AJT89" s="63"/>
      <c r="AJU89" s="63"/>
      <c r="AJV89" s="63"/>
      <c r="AJW89" s="63"/>
      <c r="AJX89" s="63"/>
      <c r="AJY89" s="63"/>
      <c r="AJZ89" s="63"/>
      <c r="AKA89" s="63"/>
      <c r="AKB89" s="63"/>
      <c r="AKC89" s="63"/>
      <c r="AKD89" s="63"/>
      <c r="AKE89" s="63"/>
      <c r="AKF89" s="63"/>
      <c r="AKG89" s="63"/>
      <c r="AKH89" s="63"/>
      <c r="AKI89" s="63"/>
      <c r="AKJ89" s="63"/>
      <c r="AKK89" s="63"/>
      <c r="AKL89" s="63"/>
      <c r="AKM89" s="63"/>
      <c r="AKN89" s="63"/>
      <c r="AKO89" s="63"/>
      <c r="AKP89" s="63"/>
      <c r="AKQ89" s="63"/>
      <c r="AKR89" s="63"/>
      <c r="AKS89" s="63"/>
      <c r="AKT89" s="63"/>
      <c r="AKU89" s="63"/>
      <c r="AKV89" s="63"/>
      <c r="AKW89" s="63"/>
      <c r="AKX89" s="63"/>
      <c r="AKY89" s="63"/>
      <c r="AKZ89" s="63"/>
      <c r="ALA89" s="63"/>
      <c r="ALB89" s="63"/>
      <c r="ALC89" s="63"/>
      <c r="ALD89" s="63"/>
      <c r="ALE89" s="63"/>
      <c r="ALF89" s="63"/>
      <c r="ALG89" s="63"/>
      <c r="ALH89" s="63"/>
      <c r="ALI89" s="63"/>
      <c r="ALJ89" s="63"/>
      <c r="ALK89" s="63"/>
      <c r="ALL89" s="63"/>
      <c r="ALM89" s="63"/>
      <c r="ALN89" s="63"/>
      <c r="ALO89" s="63"/>
      <c r="ALP89" s="63"/>
      <c r="ALQ89" s="63"/>
      <c r="ALR89" s="63"/>
      <c r="ALS89" s="63"/>
      <c r="ALT89" s="63"/>
      <c r="ALU89" s="63"/>
      <c r="ALV89" s="63"/>
      <c r="ALW89" s="63"/>
      <c r="ALX89" s="63"/>
      <c r="ALY89" s="63"/>
      <c r="ALZ89" s="63"/>
      <c r="AMA89" s="63"/>
      <c r="AMB89" s="63"/>
      <c r="AMC89" s="63"/>
      <c r="AMD89" s="63"/>
      <c r="AME89" s="63"/>
      <c r="AMF89" s="63"/>
      <c r="AMG89" s="63"/>
      <c r="AMH89" s="63"/>
      <c r="AMI89" s="63"/>
      <c r="AMJ89" s="63"/>
      <c r="AMK89" s="63"/>
      <c r="AML89" s="63"/>
      <c r="AMM89" s="63"/>
      <c r="AMN89" s="63"/>
      <c r="AMO89" s="63"/>
      <c r="AMP89" s="63"/>
      <c r="AMQ89" s="63"/>
      <c r="AMR89" s="63"/>
      <c r="AMS89" s="63"/>
      <c r="AMT89" s="63"/>
      <c r="AMU89" s="63"/>
      <c r="AMV89" s="63"/>
      <c r="AMW89" s="63"/>
      <c r="AMX89" s="63"/>
      <c r="AMY89" s="63"/>
      <c r="AMZ89" s="63"/>
      <c r="ANA89" s="63"/>
      <c r="ANB89" s="63"/>
      <c r="ANC89" s="63"/>
      <c r="AND89" s="63"/>
      <c r="ANE89" s="63"/>
      <c r="ANF89" s="63"/>
      <c r="ANG89" s="63"/>
      <c r="ANH89" s="63"/>
      <c r="ANI89" s="63"/>
      <c r="ANJ89" s="63"/>
      <c r="ANK89" s="63"/>
      <c r="ANL89" s="63"/>
      <c r="ANM89" s="63"/>
      <c r="ANN89" s="63"/>
      <c r="ANO89" s="63"/>
      <c r="ANP89" s="63"/>
      <c r="ANQ89" s="63"/>
      <c r="ANR89" s="63"/>
      <c r="ANS89" s="63"/>
      <c r="ANT89" s="63"/>
      <c r="ANU89" s="63"/>
      <c r="ANV89" s="63"/>
      <c r="ANW89" s="63"/>
      <c r="ANX89" s="63"/>
      <c r="ANY89" s="63"/>
      <c r="ANZ89" s="63"/>
      <c r="AOA89" s="63"/>
      <c r="AOB89" s="63"/>
      <c r="AOC89" s="63"/>
      <c r="AOD89" s="63"/>
      <c r="AOE89" s="63"/>
      <c r="AOF89" s="63"/>
      <c r="AOG89" s="63"/>
      <c r="AOH89" s="63"/>
      <c r="AOI89" s="63"/>
      <c r="AOJ89" s="63"/>
      <c r="AOK89" s="63"/>
      <c r="AOL89" s="63"/>
      <c r="AOM89" s="63"/>
      <c r="AON89" s="63"/>
      <c r="AOO89" s="63"/>
      <c r="AOP89" s="63"/>
      <c r="AOQ89" s="63"/>
      <c r="AOR89" s="63"/>
      <c r="AOS89" s="63"/>
      <c r="AOT89" s="63"/>
      <c r="AOU89" s="63"/>
      <c r="AOV89" s="63"/>
      <c r="AOW89" s="63"/>
      <c r="AOX89" s="63"/>
      <c r="AOY89" s="63"/>
      <c r="AOZ89" s="63"/>
      <c r="APA89" s="63"/>
      <c r="APB89" s="63"/>
      <c r="APC89" s="63"/>
      <c r="APD89" s="63"/>
      <c r="APE89" s="63"/>
      <c r="APF89" s="63"/>
      <c r="APG89" s="63"/>
      <c r="APH89" s="63"/>
      <c r="API89" s="63"/>
      <c r="APJ89" s="63"/>
      <c r="APK89" s="63"/>
      <c r="APL89" s="63"/>
      <c r="APM89" s="63"/>
      <c r="APN89" s="63"/>
      <c r="APO89" s="63"/>
      <c r="APP89" s="63"/>
      <c r="APQ89" s="63"/>
      <c r="APR89" s="63"/>
      <c r="APS89" s="63"/>
      <c r="APT89" s="63"/>
      <c r="APU89" s="63"/>
      <c r="APV89" s="63"/>
      <c r="APW89" s="63"/>
      <c r="APX89" s="63"/>
      <c r="APY89" s="63"/>
      <c r="APZ89" s="63"/>
      <c r="AQA89" s="63"/>
      <c r="AQB89" s="63"/>
      <c r="AQC89" s="63"/>
      <c r="AQD89" s="63"/>
      <c r="AQE89" s="63"/>
      <c r="AQF89" s="63"/>
      <c r="AQG89" s="63"/>
      <c r="AQH89" s="63"/>
      <c r="AQI89" s="63"/>
      <c r="AQJ89" s="63"/>
      <c r="AQK89" s="63"/>
      <c r="AQL89" s="63"/>
      <c r="AQM89" s="63"/>
      <c r="AQN89" s="63"/>
      <c r="AQO89" s="63"/>
      <c r="AQP89" s="63"/>
      <c r="AQQ89" s="63"/>
      <c r="AQR89" s="63"/>
      <c r="AQS89" s="63"/>
      <c r="AQT89" s="63"/>
      <c r="AQU89" s="63"/>
      <c r="AQV89" s="63"/>
      <c r="AQW89" s="63"/>
      <c r="AQX89" s="63"/>
      <c r="AQY89" s="63"/>
      <c r="AQZ89" s="63"/>
      <c r="ARA89" s="63"/>
      <c r="ARB89" s="63"/>
      <c r="ARC89" s="63"/>
      <c r="ARD89" s="63"/>
      <c r="ARE89" s="63"/>
      <c r="ARF89" s="63"/>
      <c r="ARG89" s="63"/>
      <c r="ARH89" s="63"/>
      <c r="ARI89" s="63"/>
      <c r="ARJ89" s="63"/>
      <c r="ARK89" s="63"/>
      <c r="ARL89" s="63"/>
      <c r="ARM89" s="63"/>
      <c r="ARN89" s="63"/>
      <c r="ARO89" s="63"/>
      <c r="ARP89" s="63"/>
      <c r="ARQ89" s="63"/>
      <c r="ARR89" s="63"/>
      <c r="ARS89" s="63"/>
      <c r="ART89" s="63"/>
      <c r="ARU89" s="63"/>
      <c r="ARV89" s="63"/>
      <c r="ARW89" s="63"/>
      <c r="ARX89" s="63"/>
      <c r="ARY89" s="63"/>
      <c r="ARZ89" s="63"/>
      <c r="ASA89" s="63"/>
      <c r="ASB89" s="63"/>
      <c r="ASC89" s="63"/>
      <c r="ASD89" s="63"/>
      <c r="ASE89" s="63"/>
      <c r="ASF89" s="63"/>
      <c r="ASG89" s="63"/>
      <c r="ASH89" s="63"/>
      <c r="ASI89" s="63"/>
      <c r="ASJ89" s="63"/>
      <c r="ASK89" s="63"/>
      <c r="ASL89" s="63"/>
      <c r="ASM89" s="63"/>
      <c r="ASN89" s="63"/>
      <c r="ASO89" s="63"/>
      <c r="ASP89" s="63"/>
      <c r="ASQ89" s="63"/>
      <c r="ASR89" s="63"/>
      <c r="ASS89" s="63"/>
      <c r="AST89" s="63"/>
      <c r="ASU89" s="63"/>
      <c r="ASV89" s="63"/>
      <c r="ASW89" s="63"/>
      <c r="ASX89" s="63"/>
      <c r="ASY89" s="63"/>
      <c r="ASZ89" s="63"/>
      <c r="ATA89" s="63"/>
      <c r="ATB89" s="63"/>
      <c r="ATC89" s="63"/>
      <c r="ATD89" s="63"/>
      <c r="ATE89" s="63"/>
      <c r="ATF89" s="63"/>
      <c r="ATG89" s="63"/>
      <c r="ATH89" s="63"/>
      <c r="ATI89" s="63"/>
      <c r="ATJ89" s="63"/>
      <c r="ATK89" s="63"/>
      <c r="ATL89" s="63"/>
      <c r="ATM89" s="63"/>
      <c r="ATN89" s="63"/>
      <c r="ATO89" s="63"/>
      <c r="ATP89" s="63"/>
      <c r="ATQ89" s="63"/>
      <c r="ATR89" s="63"/>
      <c r="ATS89" s="63"/>
      <c r="ATT89" s="63"/>
      <c r="ATU89" s="63"/>
      <c r="ATV89" s="63"/>
      <c r="ATW89" s="63"/>
      <c r="ATX89" s="63"/>
      <c r="ATY89" s="63"/>
      <c r="ATZ89" s="63"/>
      <c r="AUA89" s="63"/>
      <c r="AUB89" s="63"/>
      <c r="AUC89" s="63"/>
      <c r="AUD89" s="63"/>
      <c r="AUE89" s="63"/>
      <c r="AUF89" s="63"/>
      <c r="AUG89" s="63"/>
      <c r="AUH89" s="63"/>
      <c r="AUI89" s="63"/>
      <c r="AUJ89" s="63"/>
      <c r="AUK89" s="63"/>
      <c r="AUL89" s="63"/>
      <c r="AUM89" s="63"/>
      <c r="AUN89" s="63"/>
      <c r="AUO89" s="63"/>
      <c r="AUP89" s="63"/>
      <c r="AUQ89" s="63"/>
      <c r="AUR89" s="63"/>
      <c r="AUS89" s="63"/>
      <c r="AUT89" s="63"/>
      <c r="AUU89" s="63"/>
      <c r="AUV89" s="63"/>
      <c r="AUW89" s="63"/>
      <c r="AUX89" s="63"/>
      <c r="AUY89" s="63"/>
      <c r="AUZ89" s="63"/>
      <c r="AVA89" s="63"/>
      <c r="AVB89" s="63"/>
      <c r="AVC89" s="63"/>
      <c r="AVD89" s="63"/>
      <c r="AVE89" s="63"/>
      <c r="AVF89" s="63"/>
      <c r="AVG89" s="63"/>
      <c r="AVH89" s="63"/>
      <c r="AVI89" s="63"/>
      <c r="AVJ89" s="63"/>
      <c r="AVK89" s="63"/>
      <c r="AVL89" s="63"/>
      <c r="AVM89" s="63"/>
      <c r="AVN89" s="63"/>
      <c r="AVO89" s="63"/>
      <c r="AVP89" s="63"/>
      <c r="AVQ89" s="63"/>
      <c r="AVR89" s="63"/>
      <c r="AVS89" s="63"/>
      <c r="AVT89" s="63"/>
      <c r="AVU89" s="63"/>
      <c r="AVV89" s="63"/>
      <c r="AVW89" s="63"/>
      <c r="AVX89" s="63"/>
      <c r="AVY89" s="63"/>
      <c r="AVZ89" s="63"/>
      <c r="AWA89" s="63"/>
      <c r="AWB89" s="63"/>
      <c r="AWC89" s="63"/>
      <c r="AWD89" s="63"/>
      <c r="AWE89" s="63"/>
      <c r="AWF89" s="63"/>
      <c r="AWG89" s="63"/>
      <c r="AWH89" s="63"/>
      <c r="AWI89" s="63"/>
      <c r="AWJ89" s="63"/>
      <c r="AWK89" s="63"/>
      <c r="AWL89" s="63"/>
      <c r="AWM89" s="63"/>
      <c r="AWN89" s="63"/>
      <c r="AWO89" s="63"/>
      <c r="AWP89" s="63"/>
      <c r="AWQ89" s="63"/>
      <c r="AWR89" s="63"/>
      <c r="AWS89" s="63"/>
      <c r="AWT89" s="63"/>
      <c r="AWU89" s="63"/>
      <c r="AWV89" s="63"/>
      <c r="AWW89" s="63"/>
      <c r="AWX89" s="63"/>
      <c r="AWY89" s="63"/>
      <c r="AWZ89" s="63"/>
      <c r="AXA89" s="63"/>
      <c r="AXB89" s="63"/>
      <c r="AXC89" s="63"/>
      <c r="AXD89" s="63"/>
      <c r="AXE89" s="63"/>
      <c r="AXF89" s="63"/>
      <c r="AXG89" s="63"/>
      <c r="AXH89" s="63"/>
      <c r="AXI89" s="63"/>
      <c r="AXJ89" s="63"/>
      <c r="AXK89" s="63"/>
      <c r="AXL89" s="63"/>
      <c r="AXM89" s="63"/>
      <c r="AXN89" s="63"/>
      <c r="AXO89" s="63"/>
      <c r="AXP89" s="63"/>
      <c r="AXQ89" s="63"/>
      <c r="AXR89" s="63"/>
      <c r="AXS89" s="63"/>
      <c r="AXT89" s="63"/>
      <c r="AXU89" s="63"/>
      <c r="AXV89" s="63"/>
      <c r="AXW89" s="63"/>
      <c r="AXX89" s="63"/>
      <c r="AXY89" s="63"/>
      <c r="AXZ89" s="63"/>
      <c r="AYA89" s="63"/>
      <c r="AYB89" s="63"/>
      <c r="AYC89" s="63"/>
      <c r="AYD89" s="63"/>
      <c r="AYE89" s="63"/>
      <c r="AYF89" s="63"/>
      <c r="AYG89" s="63"/>
      <c r="AYH89" s="63"/>
      <c r="AYI89" s="63"/>
      <c r="AYJ89" s="63"/>
      <c r="AYK89" s="63"/>
      <c r="AYL89" s="63"/>
      <c r="AYM89" s="63"/>
      <c r="AYN89" s="63"/>
      <c r="AYO89" s="63"/>
      <c r="AYP89" s="63"/>
      <c r="AYQ89" s="63"/>
      <c r="AYR89" s="63"/>
      <c r="AYS89" s="63"/>
      <c r="AYT89" s="63"/>
      <c r="AYU89" s="63"/>
      <c r="AYV89" s="63"/>
      <c r="AYW89" s="63"/>
      <c r="AYX89" s="63"/>
      <c r="AYY89" s="63"/>
      <c r="AYZ89" s="63"/>
      <c r="AZA89" s="63"/>
      <c r="AZB89" s="63"/>
      <c r="AZC89" s="63"/>
      <c r="AZD89" s="63"/>
      <c r="AZE89" s="63"/>
      <c r="AZF89" s="63"/>
      <c r="AZG89" s="63"/>
      <c r="AZH89" s="63"/>
      <c r="AZI89" s="63"/>
      <c r="AZJ89" s="63"/>
      <c r="AZK89" s="63"/>
      <c r="AZL89" s="63"/>
      <c r="AZM89" s="63"/>
      <c r="AZN89" s="63"/>
      <c r="AZO89" s="63"/>
      <c r="AZP89" s="63"/>
      <c r="AZQ89" s="63"/>
      <c r="AZR89" s="63"/>
      <c r="AZS89" s="63"/>
      <c r="AZT89" s="63"/>
      <c r="AZU89" s="63"/>
      <c r="AZV89" s="63"/>
      <c r="AZW89" s="63"/>
      <c r="AZX89" s="63"/>
      <c r="AZY89" s="63"/>
      <c r="AZZ89" s="63"/>
      <c r="BAA89" s="63"/>
      <c r="BAB89" s="63"/>
      <c r="BAC89" s="63"/>
      <c r="BAD89" s="63"/>
      <c r="BAE89" s="63"/>
      <c r="BAF89" s="63"/>
      <c r="BAG89" s="63"/>
      <c r="BAH89" s="63"/>
      <c r="BAI89" s="63"/>
      <c r="BAJ89" s="63"/>
      <c r="BAK89" s="63"/>
      <c r="BAL89" s="63"/>
      <c r="BAM89" s="63"/>
      <c r="BAN89" s="63"/>
      <c r="BAO89" s="63"/>
      <c r="BAP89" s="63"/>
      <c r="BAQ89" s="63"/>
      <c r="BAR89" s="63"/>
      <c r="BAS89" s="63"/>
      <c r="BAT89" s="63"/>
      <c r="BAU89" s="63"/>
      <c r="BAV89" s="63"/>
      <c r="BAW89" s="63"/>
      <c r="BAX89" s="63"/>
      <c r="BAY89" s="63"/>
      <c r="BAZ89" s="63"/>
      <c r="BBA89" s="63"/>
      <c r="BBB89" s="63"/>
      <c r="BBC89" s="63"/>
      <c r="BBD89" s="63"/>
      <c r="BBE89" s="63"/>
      <c r="BBF89" s="63"/>
      <c r="BBG89" s="63"/>
      <c r="BBH89" s="63"/>
      <c r="BBI89" s="63"/>
      <c r="BBJ89" s="63"/>
      <c r="BBK89" s="63"/>
      <c r="BBL89" s="63"/>
      <c r="BBM89" s="63"/>
      <c r="BBN89" s="63"/>
      <c r="BBO89" s="63"/>
      <c r="BBP89" s="63"/>
      <c r="BBQ89" s="63"/>
      <c r="BBR89" s="63"/>
      <c r="BBS89" s="63"/>
      <c r="BBT89" s="63"/>
      <c r="BBU89" s="63"/>
      <c r="BBV89" s="63"/>
      <c r="BBW89" s="63"/>
      <c r="BBX89" s="63"/>
      <c r="BBY89" s="63"/>
      <c r="BBZ89" s="63"/>
      <c r="BCA89" s="63"/>
      <c r="BCB89" s="63"/>
      <c r="BCC89" s="63"/>
      <c r="BCD89" s="63"/>
      <c r="BCE89" s="63"/>
      <c r="BCF89" s="63"/>
      <c r="BCG89" s="63"/>
      <c r="BCH89" s="63"/>
      <c r="BCI89" s="63"/>
      <c r="BCJ89" s="63"/>
      <c r="BCK89" s="63"/>
      <c r="BCL89" s="63"/>
      <c r="BCM89" s="63"/>
      <c r="BCN89" s="63"/>
      <c r="BCO89" s="63"/>
      <c r="BCP89" s="63"/>
      <c r="BCQ89" s="63"/>
      <c r="BCR89" s="63"/>
      <c r="BCS89" s="63"/>
      <c r="BCT89" s="63"/>
      <c r="BCU89" s="63"/>
      <c r="BCV89" s="63"/>
      <c r="BCW89" s="63"/>
      <c r="BCX89" s="63"/>
      <c r="BCY89" s="63"/>
      <c r="BCZ89" s="63"/>
      <c r="BDA89" s="63"/>
      <c r="BDB89" s="63"/>
      <c r="BDC89" s="63"/>
      <c r="BDD89" s="63"/>
      <c r="BDE89" s="63"/>
      <c r="BDF89" s="63"/>
      <c r="BDG89" s="63"/>
      <c r="BDH89" s="63"/>
      <c r="BDI89" s="63"/>
      <c r="BDJ89" s="63"/>
      <c r="BDK89" s="63"/>
      <c r="BDL89" s="63"/>
      <c r="BDM89" s="63"/>
      <c r="BDN89" s="63"/>
      <c r="BDO89" s="63"/>
      <c r="BDP89" s="63"/>
      <c r="BDQ89" s="63"/>
      <c r="BDR89" s="63"/>
      <c r="BDS89" s="63"/>
      <c r="BDT89" s="63"/>
      <c r="BDU89" s="63"/>
      <c r="BDV89" s="63"/>
      <c r="BDW89" s="63"/>
      <c r="BDX89" s="63"/>
      <c r="BDY89" s="63"/>
      <c r="BDZ89" s="63"/>
      <c r="BEA89" s="63"/>
      <c r="BEB89" s="63"/>
      <c r="BEC89" s="63"/>
      <c r="BED89" s="63"/>
      <c r="BEE89" s="63"/>
      <c r="BEF89" s="63"/>
      <c r="BEG89" s="63"/>
      <c r="BEH89" s="63"/>
      <c r="BEI89" s="63"/>
      <c r="BEJ89" s="63"/>
      <c r="BEK89" s="63"/>
      <c r="BEL89" s="63"/>
      <c r="BEM89" s="63"/>
      <c r="BEN89" s="63"/>
      <c r="BEO89" s="63"/>
      <c r="BEP89" s="63"/>
      <c r="BEQ89" s="63"/>
      <c r="BER89" s="63"/>
      <c r="BES89" s="63"/>
      <c r="BET89" s="63"/>
      <c r="BEU89" s="63"/>
      <c r="BEV89" s="63"/>
      <c r="BEW89" s="63"/>
      <c r="BEX89" s="63"/>
      <c r="BEY89" s="63"/>
      <c r="BEZ89" s="63"/>
      <c r="BFA89" s="63"/>
      <c r="BFB89" s="63"/>
      <c r="BFC89" s="63"/>
      <c r="BFD89" s="63"/>
      <c r="BFE89" s="63"/>
      <c r="BFF89" s="63"/>
      <c r="BFG89" s="63"/>
      <c r="BFH89" s="63"/>
      <c r="BFI89" s="63"/>
      <c r="BFJ89" s="63"/>
      <c r="BFK89" s="63"/>
      <c r="BFL89" s="63"/>
      <c r="BFM89" s="63"/>
      <c r="BFN89" s="63"/>
      <c r="BFO89" s="63"/>
      <c r="BFP89" s="63"/>
      <c r="BFQ89" s="63"/>
      <c r="BFR89" s="63"/>
      <c r="BFS89" s="63"/>
      <c r="BFT89" s="63"/>
      <c r="BFU89" s="63"/>
      <c r="BFV89" s="63"/>
      <c r="BFW89" s="63"/>
      <c r="BFX89" s="63"/>
      <c r="BFY89" s="63"/>
      <c r="BFZ89" s="63"/>
      <c r="BGA89" s="63"/>
      <c r="BGB89" s="63"/>
      <c r="BGC89" s="63"/>
      <c r="BGD89" s="63"/>
      <c r="BGE89" s="63"/>
      <c r="BGF89" s="63"/>
      <c r="BGG89" s="63"/>
      <c r="BGH89" s="63"/>
      <c r="BGI89" s="63"/>
      <c r="BGJ89" s="63"/>
      <c r="BGK89" s="63"/>
      <c r="BGL89" s="63"/>
      <c r="BGM89" s="63"/>
      <c r="BGN89" s="63"/>
      <c r="BGO89" s="63"/>
      <c r="BGP89" s="63"/>
      <c r="BGQ89" s="63"/>
      <c r="BGR89" s="63"/>
      <c r="BGS89" s="63"/>
      <c r="BGT89" s="63"/>
      <c r="BGU89" s="63"/>
      <c r="BGV89" s="63"/>
      <c r="BGW89" s="63"/>
      <c r="BGX89" s="63"/>
      <c r="BGY89" s="63"/>
      <c r="BGZ89" s="63"/>
      <c r="BHA89" s="63"/>
      <c r="BHB89" s="63"/>
      <c r="BHC89" s="63"/>
      <c r="BHD89" s="63"/>
      <c r="BHE89" s="63"/>
      <c r="BHF89" s="63"/>
      <c r="BHG89" s="63"/>
      <c r="BHH89" s="63"/>
      <c r="BHI89" s="63"/>
      <c r="BHJ89" s="63"/>
      <c r="BHK89" s="63"/>
      <c r="BHL89" s="63"/>
      <c r="BHM89" s="63"/>
      <c r="BHN89" s="63"/>
      <c r="BHO89" s="63"/>
      <c r="BHP89" s="63"/>
      <c r="BHQ89" s="63"/>
      <c r="BHR89" s="63"/>
      <c r="BHS89" s="63"/>
      <c r="BHT89" s="63"/>
      <c r="BHU89" s="63"/>
      <c r="BHV89" s="63"/>
      <c r="BHW89" s="63"/>
      <c r="BHX89" s="63"/>
      <c r="BHY89" s="63"/>
      <c r="BHZ89" s="63"/>
      <c r="BIA89" s="63"/>
      <c r="BIB89" s="63"/>
      <c r="BIC89" s="63"/>
      <c r="BID89" s="63"/>
      <c r="BIE89" s="63"/>
      <c r="BIF89" s="63"/>
      <c r="BIG89" s="63"/>
      <c r="BIH89" s="63"/>
      <c r="BII89" s="63"/>
      <c r="BIJ89" s="63"/>
      <c r="BIK89" s="63"/>
      <c r="BIL89" s="63"/>
      <c r="BIM89" s="63"/>
      <c r="BIN89" s="63"/>
      <c r="BIO89" s="63"/>
      <c r="BIP89" s="63"/>
      <c r="BIQ89" s="63"/>
      <c r="BIR89" s="63"/>
      <c r="BIS89" s="63"/>
      <c r="BIT89" s="63"/>
      <c r="BIU89" s="63"/>
      <c r="BIV89" s="63"/>
      <c r="BIW89" s="63"/>
      <c r="BIX89" s="63"/>
      <c r="BIY89" s="63"/>
      <c r="BIZ89" s="63"/>
      <c r="BJA89" s="63"/>
      <c r="BJB89" s="63"/>
      <c r="BJC89" s="63"/>
      <c r="BJD89" s="63"/>
      <c r="BJE89" s="63"/>
      <c r="BJF89" s="63"/>
      <c r="BJG89" s="63"/>
      <c r="BJH89" s="63"/>
      <c r="BJI89" s="63"/>
      <c r="BJJ89" s="63"/>
      <c r="BJK89" s="63"/>
      <c r="BJL89" s="63"/>
      <c r="BJM89" s="63"/>
      <c r="BJN89" s="63"/>
      <c r="BJO89" s="63"/>
      <c r="BJP89" s="63"/>
      <c r="BJQ89" s="63"/>
      <c r="BJR89" s="63"/>
      <c r="BJS89" s="63"/>
      <c r="BJT89" s="63"/>
      <c r="BJU89" s="63"/>
      <c r="BJV89" s="63"/>
      <c r="BJW89" s="63"/>
      <c r="BJX89" s="63"/>
      <c r="BJY89" s="63"/>
      <c r="BJZ89" s="63"/>
      <c r="BKA89" s="63"/>
      <c r="BKB89" s="63"/>
      <c r="BKC89" s="63"/>
      <c r="BKD89" s="63"/>
      <c r="BKE89" s="63"/>
      <c r="BKF89" s="63"/>
      <c r="BKG89" s="63"/>
      <c r="BKH89" s="63"/>
      <c r="BKI89" s="63"/>
      <c r="BKJ89" s="63"/>
      <c r="BKK89" s="63"/>
      <c r="BKL89" s="63"/>
      <c r="BKM89" s="63"/>
      <c r="BKN89" s="63"/>
      <c r="BKO89" s="63"/>
      <c r="BKP89" s="63"/>
      <c r="BKQ89" s="63"/>
      <c r="BKR89" s="63"/>
      <c r="BKS89" s="63"/>
      <c r="BKT89" s="63"/>
      <c r="BKU89" s="63"/>
      <c r="BKV89" s="63"/>
      <c r="BKW89" s="63"/>
      <c r="BKX89" s="63"/>
      <c r="BKY89" s="63"/>
      <c r="BKZ89" s="63"/>
      <c r="BLA89" s="63"/>
      <c r="BLB89" s="63"/>
      <c r="BLC89" s="63"/>
      <c r="BLD89" s="63"/>
      <c r="BLE89" s="63"/>
      <c r="BLF89" s="63"/>
      <c r="BLG89" s="63"/>
      <c r="BLH89" s="63"/>
      <c r="BLI89" s="63"/>
      <c r="BLJ89" s="63"/>
      <c r="BLK89" s="63"/>
      <c r="BLL89" s="63"/>
      <c r="BLM89" s="63"/>
      <c r="BLN89" s="63"/>
      <c r="BLO89" s="63"/>
      <c r="BLP89" s="63"/>
      <c r="BLQ89" s="63"/>
      <c r="BLR89" s="63"/>
      <c r="BLS89" s="63"/>
      <c r="BLT89" s="63"/>
      <c r="BLU89" s="63"/>
      <c r="BLV89" s="63"/>
      <c r="BLW89" s="63"/>
      <c r="BLX89" s="63"/>
      <c r="BLY89" s="63"/>
      <c r="BLZ89" s="63"/>
      <c r="BMA89" s="63"/>
      <c r="BMB89" s="63"/>
      <c r="BMC89" s="63"/>
      <c r="BMD89" s="63"/>
      <c r="BME89" s="63"/>
    </row>
    <row r="90" spans="1:1695" s="1" customFormat="1" ht="15" hidden="1" customHeight="1" x14ac:dyDescent="0.25">
      <c r="A90" s="107" t="s">
        <v>283</v>
      </c>
      <c r="B90" s="119" t="e">
        <f>VLOOKUP(A90,'Tirantes - Executados'!$A$8:$M$404,10,FALSE)</f>
        <v>#N/A</v>
      </c>
      <c r="C90" s="133" t="e">
        <f>VLOOKUP(A90,'Tirantes - Executados'!$A$1:$M$405,17,FALSE)</f>
        <v>#N/A</v>
      </c>
      <c r="D90" s="122" t="e">
        <f>VLOOKUP(A90,'Tirantes - Executados'!$A$8:$M$404,18,FALSE)</f>
        <v>#N/A</v>
      </c>
      <c r="E90" s="133" t="e">
        <f>VLOOKUP(A90,'Tirantes - Executados'!$A$1:$M$405,19,FALSE)</f>
        <v>#N/A</v>
      </c>
      <c r="F90" s="122" t="e">
        <f>VLOOKUP(A90,'Tirantes - Executados'!$A$8:$M$404,20,FALSE)</f>
        <v>#N/A</v>
      </c>
      <c r="G90" s="133" t="e">
        <f>VLOOKUP(A90,'Tirantes - Executados'!$A$1:$M$405,21,FALSE)</f>
        <v>#N/A</v>
      </c>
      <c r="H90" s="122" t="e">
        <f>VLOOKUP(A90,'Tirantes - Executados'!$A$8:$M$404,22,FALSE)</f>
        <v>#N/A</v>
      </c>
      <c r="I90" s="133" t="e">
        <f>VLOOKUP(A90,'Tirantes - Executados'!$A$1:$M$405,23,FALSE)</f>
        <v>#N/A</v>
      </c>
      <c r="J90" s="122" t="e">
        <f>VLOOKUP(A90,'Tirantes - Executados'!$A$8:$M$404,24,FALSE)</f>
        <v>#N/A</v>
      </c>
      <c r="K90" s="108" t="e">
        <f>VLOOKUP(A90,'Tirantes - Executados'!$A$8:$M$404,11,FALSE)</f>
        <v>#N/A</v>
      </c>
      <c r="L90" s="133" t="e">
        <f>VLOOKUP(A90,'Tirantes - Executados'!$A$1:$M$405,28,FALSE)</f>
        <v>#N/A</v>
      </c>
      <c r="M90" s="122" t="e">
        <f>VLOOKUP(A90,'Tirantes - Executados'!$A$8:$M$404,29,FALSE)</f>
        <v>#N/A</v>
      </c>
      <c r="N90" s="133" t="e">
        <f>VLOOKUP(A90,'Tirantes - Executados'!$A$1:$M$405,30,FALSE)</f>
        <v>#N/A</v>
      </c>
      <c r="O90" s="122" t="e">
        <f>VLOOKUP(A90,'Tirantes - Executados'!$A$8:$M$404,31,FALSE)</f>
        <v>#N/A</v>
      </c>
      <c r="P90" s="133" t="e">
        <f>VLOOKUP(A90,'Tirantes - Executados'!$A$1:$M$405,32,FALSE)</f>
        <v>#N/A</v>
      </c>
      <c r="Q90" s="122" t="e">
        <f>VLOOKUP(A90,'Tirantes - Executados'!$A$8:$M$404,33,FALSE)</f>
        <v>#N/A</v>
      </c>
      <c r="R90" s="133" t="e">
        <f>VLOOKUP(A90,'Tirantes - Executados'!$A$1:$M$405,34,FALSE)</f>
        <v>#N/A</v>
      </c>
      <c r="S90" s="122" t="e">
        <f>VLOOKUP(A90,'Tirantes - Executados'!$A$8:$M$404,35,FALSE)</f>
        <v>#N/A</v>
      </c>
      <c r="T90" s="108" t="e">
        <f>VLOOKUP(A90,'Tirantes - Executados'!$A$8:$M$404,12,FALSE)</f>
        <v>#N/A</v>
      </c>
      <c r="U90" s="133" t="e">
        <f>VLOOKUP(A90,'Tirantes - Executados'!$A$1:$M$405,39,FALSE)</f>
        <v>#N/A</v>
      </c>
      <c r="V90" s="122" t="e">
        <f>VLOOKUP(A90,'Tirantes - Executados'!$A$8:$M$404,40,FALSE)</f>
        <v>#N/A</v>
      </c>
      <c r="W90" s="133" t="e">
        <f>VLOOKUP(A90,'Tirantes - Executados'!$A$1:$M$405,41,FALSE)</f>
        <v>#N/A</v>
      </c>
      <c r="X90" s="122" t="e">
        <f>VLOOKUP(A90,'Tirantes - Executados'!$A$8:$M$404,42,FALSE)</f>
        <v>#N/A</v>
      </c>
      <c r="Y90" s="133" t="e">
        <f>VLOOKUP(A90,'Tirantes - Executados'!$A$1:$M$405,43,FALSE)</f>
        <v>#N/A</v>
      </c>
      <c r="Z90" s="122" t="e">
        <f>VLOOKUP(A90,'Tirantes - Executados'!$A$8:$M$404,44,FALSE)</f>
        <v>#N/A</v>
      </c>
      <c r="AA90" s="133" t="e">
        <f>VLOOKUP(A90,'Tirantes - Executados'!$A$1:$M$405,45,FALSE)</f>
        <v>#N/A</v>
      </c>
      <c r="AB90" s="132" t="e">
        <f>VLOOKUP(A90,'Tirantes - Executados'!$A$8:$M$404,46,FALSE)</f>
        <v>#N/A</v>
      </c>
      <c r="AC90" s="99" t="s">
        <v>300</v>
      </c>
      <c r="AD90" s="109" t="e">
        <f>VLOOKUP(A90,'Tirantes - Executados'!$A$8:$M$404,14,FALSE)</f>
        <v>#N/A</v>
      </c>
      <c r="AE90" s="63"/>
      <c r="AF90" s="118" t="e">
        <f>VLOOKUP(A90,'Tirantes - Executados'!$A$1:$M$569,13,FALSE)</f>
        <v>#N/A</v>
      </c>
      <c r="AG90" s="63"/>
      <c r="AH90" s="63"/>
      <c r="AI90" s="230" t="e">
        <f>VLOOKUP(A90,'Tirantes - Executados'!$A$7:$M$404,50)</f>
        <v>#REF!</v>
      </c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3"/>
      <c r="EK90" s="63"/>
      <c r="EL90" s="63"/>
      <c r="EM90" s="63"/>
      <c r="EN90" s="63"/>
      <c r="EO90" s="63"/>
      <c r="EP90" s="63"/>
      <c r="EQ90" s="63"/>
      <c r="ER90" s="63"/>
      <c r="ES90" s="63"/>
      <c r="ET90" s="63"/>
      <c r="EU90" s="63"/>
      <c r="EV90" s="63"/>
      <c r="EW90" s="63"/>
      <c r="EX90" s="63"/>
      <c r="EY90" s="63"/>
      <c r="EZ90" s="63"/>
      <c r="FA90" s="63"/>
      <c r="FB90" s="63"/>
      <c r="FC90" s="63"/>
      <c r="FD90" s="63"/>
      <c r="FE90" s="63"/>
      <c r="FF90" s="63"/>
      <c r="FG90" s="63"/>
      <c r="FH90" s="63"/>
      <c r="FI90" s="63"/>
      <c r="FJ90" s="63"/>
      <c r="FK90" s="63"/>
      <c r="FL90" s="63"/>
      <c r="FM90" s="63"/>
      <c r="FN90" s="63"/>
      <c r="FO90" s="63"/>
      <c r="FP90" s="63"/>
      <c r="FQ90" s="63"/>
      <c r="FR90" s="63"/>
      <c r="FS90" s="63"/>
      <c r="FT90" s="63"/>
      <c r="FU90" s="63"/>
      <c r="FV90" s="63"/>
      <c r="FW90" s="63"/>
      <c r="FX90" s="63"/>
      <c r="FY90" s="63"/>
      <c r="FZ90" s="63"/>
      <c r="GA90" s="63"/>
      <c r="GB90" s="63"/>
      <c r="GC90" s="63"/>
      <c r="GD90" s="63"/>
      <c r="GE90" s="63"/>
      <c r="GF90" s="63"/>
      <c r="GG90" s="63"/>
      <c r="GH90" s="63"/>
      <c r="GI90" s="63"/>
      <c r="GJ90" s="63"/>
      <c r="GK90" s="63"/>
      <c r="GL90" s="63"/>
      <c r="GM90" s="63"/>
      <c r="GN90" s="63"/>
      <c r="GO90" s="63"/>
      <c r="GP90" s="63"/>
      <c r="GQ90" s="63"/>
      <c r="GR90" s="63"/>
      <c r="GS90" s="63"/>
      <c r="GT90" s="63"/>
      <c r="GU90" s="63"/>
      <c r="GV90" s="63"/>
      <c r="GW90" s="63"/>
      <c r="GX90" s="63"/>
      <c r="GY90" s="63"/>
      <c r="GZ90" s="63"/>
      <c r="HA90" s="63"/>
      <c r="HB90" s="63"/>
      <c r="HC90" s="63"/>
      <c r="HD90" s="63"/>
      <c r="HE90" s="63"/>
      <c r="HF90" s="63"/>
      <c r="HG90" s="63"/>
      <c r="HH90" s="63"/>
      <c r="HI90" s="63"/>
      <c r="HJ90" s="63"/>
      <c r="HK90" s="63"/>
      <c r="HL90" s="63"/>
      <c r="HM90" s="63"/>
      <c r="HN90" s="63"/>
      <c r="HO90" s="63"/>
      <c r="HP90" s="63"/>
      <c r="HQ90" s="63"/>
      <c r="HR90" s="63"/>
      <c r="HS90" s="63"/>
      <c r="HT90" s="63"/>
      <c r="HU90" s="63"/>
      <c r="HV90" s="63"/>
      <c r="HW90" s="63"/>
      <c r="HX90" s="63"/>
      <c r="HY90" s="63"/>
      <c r="HZ90" s="63"/>
      <c r="IA90" s="63"/>
      <c r="IB90" s="63"/>
      <c r="IC90" s="63"/>
      <c r="ID90" s="63"/>
      <c r="IE90" s="63"/>
      <c r="IF90" s="63"/>
      <c r="IG90" s="63"/>
      <c r="IH90" s="63"/>
      <c r="II90" s="63"/>
      <c r="IJ90" s="63"/>
      <c r="IK90" s="63"/>
      <c r="IL90" s="63"/>
      <c r="IM90" s="63"/>
      <c r="IN90" s="63"/>
      <c r="IO90" s="63"/>
      <c r="IP90" s="63"/>
      <c r="IQ90" s="63"/>
      <c r="IR90" s="63"/>
      <c r="IS90" s="63"/>
      <c r="IT90" s="63"/>
      <c r="IU90" s="63"/>
      <c r="IV90" s="63"/>
      <c r="IW90" s="63"/>
      <c r="IX90" s="63"/>
      <c r="IY90" s="63"/>
      <c r="IZ90" s="63"/>
      <c r="JA90" s="63"/>
      <c r="JB90" s="63"/>
      <c r="JC90" s="63"/>
      <c r="JD90" s="63"/>
      <c r="JE90" s="63"/>
      <c r="JF90" s="63"/>
      <c r="JG90" s="63"/>
      <c r="JH90" s="63"/>
      <c r="JI90" s="63"/>
      <c r="JJ90" s="63"/>
      <c r="JK90" s="63"/>
      <c r="JL90" s="63"/>
      <c r="JM90" s="63"/>
      <c r="JN90" s="63"/>
      <c r="JO90" s="63"/>
      <c r="JP90" s="63"/>
      <c r="JQ90" s="63"/>
      <c r="JR90" s="63"/>
      <c r="JS90" s="63"/>
      <c r="JT90" s="63"/>
      <c r="JU90" s="63"/>
      <c r="JV90" s="63"/>
      <c r="JW90" s="63"/>
      <c r="JX90" s="63"/>
      <c r="JY90" s="63"/>
      <c r="JZ90" s="63"/>
      <c r="KA90" s="63"/>
      <c r="KB90" s="63"/>
      <c r="KC90" s="63"/>
      <c r="KD90" s="63"/>
      <c r="KE90" s="63"/>
      <c r="KF90" s="63"/>
      <c r="KG90" s="63"/>
      <c r="KH90" s="63"/>
      <c r="KI90" s="63"/>
      <c r="KJ90" s="63"/>
      <c r="KK90" s="63"/>
      <c r="KL90" s="63"/>
      <c r="KM90" s="63"/>
      <c r="KN90" s="63"/>
      <c r="KO90" s="63"/>
      <c r="KP90" s="63"/>
      <c r="KQ90" s="63"/>
      <c r="KR90" s="63"/>
      <c r="KS90" s="63"/>
      <c r="KT90" s="63"/>
      <c r="KU90" s="63"/>
      <c r="KV90" s="63"/>
      <c r="KW90" s="63"/>
      <c r="KX90" s="63"/>
      <c r="KY90" s="63"/>
      <c r="KZ90" s="63"/>
      <c r="LA90" s="63"/>
      <c r="LB90" s="63"/>
      <c r="LC90" s="63"/>
      <c r="LD90" s="63"/>
      <c r="LE90" s="63"/>
      <c r="LF90" s="63"/>
      <c r="LG90" s="63"/>
      <c r="LH90" s="63"/>
      <c r="LI90" s="63"/>
      <c r="LJ90" s="63"/>
      <c r="LK90" s="63"/>
      <c r="LL90" s="63"/>
      <c r="LM90" s="63"/>
      <c r="LN90" s="63"/>
      <c r="LO90" s="63"/>
      <c r="LP90" s="63"/>
      <c r="LQ90" s="63"/>
      <c r="LR90" s="63"/>
      <c r="LS90" s="63"/>
      <c r="LT90" s="63"/>
      <c r="LU90" s="63"/>
      <c r="LV90" s="63"/>
      <c r="LW90" s="63"/>
      <c r="LX90" s="63"/>
      <c r="LY90" s="63"/>
      <c r="LZ90" s="63"/>
      <c r="MA90" s="63"/>
      <c r="MB90" s="63"/>
      <c r="MC90" s="63"/>
      <c r="MD90" s="63"/>
      <c r="ME90" s="63"/>
      <c r="MF90" s="63"/>
      <c r="MG90" s="63"/>
      <c r="MH90" s="63"/>
      <c r="MI90" s="63"/>
      <c r="MJ90" s="63"/>
      <c r="MK90" s="63"/>
      <c r="ML90" s="63"/>
      <c r="MM90" s="63"/>
      <c r="MN90" s="63"/>
      <c r="MO90" s="63"/>
      <c r="MP90" s="63"/>
      <c r="MQ90" s="63"/>
      <c r="MR90" s="63"/>
      <c r="MS90" s="63"/>
      <c r="MT90" s="63"/>
      <c r="MU90" s="63"/>
      <c r="MV90" s="63"/>
      <c r="MW90" s="63"/>
      <c r="MX90" s="63"/>
      <c r="MY90" s="63"/>
      <c r="MZ90" s="63"/>
      <c r="NA90" s="63"/>
      <c r="NB90" s="63"/>
      <c r="NC90" s="63"/>
      <c r="ND90" s="63"/>
      <c r="NE90" s="63"/>
      <c r="NF90" s="63"/>
      <c r="NG90" s="63"/>
      <c r="NH90" s="63"/>
      <c r="NI90" s="63"/>
      <c r="NJ90" s="63"/>
      <c r="NK90" s="63"/>
      <c r="NL90" s="63"/>
      <c r="NM90" s="63"/>
      <c r="NN90" s="63"/>
      <c r="NO90" s="63"/>
      <c r="NP90" s="63"/>
      <c r="NQ90" s="63"/>
      <c r="NR90" s="63"/>
      <c r="NS90" s="63"/>
      <c r="NT90" s="63"/>
      <c r="NU90" s="63"/>
      <c r="NV90" s="63"/>
      <c r="NW90" s="63"/>
      <c r="NX90" s="63"/>
      <c r="NY90" s="63"/>
      <c r="NZ90" s="63"/>
      <c r="OA90" s="63"/>
      <c r="OB90" s="63"/>
      <c r="OC90" s="63"/>
      <c r="OD90" s="63"/>
      <c r="OE90" s="63"/>
      <c r="OF90" s="63"/>
      <c r="OG90" s="63"/>
      <c r="OH90" s="63"/>
      <c r="OI90" s="63"/>
      <c r="OJ90" s="63"/>
      <c r="OK90" s="63"/>
      <c r="OL90" s="63"/>
      <c r="OM90" s="63"/>
      <c r="ON90" s="63"/>
      <c r="OO90" s="63"/>
      <c r="OP90" s="63"/>
      <c r="OQ90" s="63"/>
      <c r="OR90" s="63"/>
      <c r="OS90" s="63"/>
      <c r="OT90" s="63"/>
      <c r="OU90" s="63"/>
      <c r="OV90" s="63"/>
      <c r="OW90" s="63"/>
      <c r="OX90" s="63"/>
      <c r="OY90" s="63"/>
      <c r="OZ90" s="63"/>
      <c r="PA90" s="63"/>
      <c r="PB90" s="63"/>
      <c r="PC90" s="63"/>
      <c r="PD90" s="63"/>
      <c r="PE90" s="63"/>
      <c r="PF90" s="63"/>
      <c r="PG90" s="63"/>
      <c r="PH90" s="63"/>
      <c r="PI90" s="63"/>
      <c r="PJ90" s="63"/>
      <c r="PK90" s="63"/>
      <c r="PL90" s="63"/>
      <c r="PM90" s="63"/>
      <c r="PN90" s="63"/>
      <c r="PO90" s="63"/>
      <c r="PP90" s="63"/>
      <c r="PQ90" s="63"/>
      <c r="PR90" s="63"/>
      <c r="PS90" s="63"/>
      <c r="PT90" s="63"/>
      <c r="PU90" s="63"/>
      <c r="PV90" s="63"/>
      <c r="PW90" s="63"/>
      <c r="PX90" s="63"/>
      <c r="PY90" s="63"/>
      <c r="PZ90" s="63"/>
      <c r="QA90" s="63"/>
      <c r="QB90" s="63"/>
      <c r="QC90" s="63"/>
      <c r="QD90" s="63"/>
      <c r="QE90" s="63"/>
      <c r="QF90" s="63"/>
      <c r="QG90" s="63"/>
      <c r="QH90" s="63"/>
      <c r="QI90" s="63"/>
      <c r="QJ90" s="63"/>
      <c r="QK90" s="63"/>
      <c r="QL90" s="63"/>
      <c r="QM90" s="63"/>
      <c r="QN90" s="63"/>
      <c r="QO90" s="63"/>
      <c r="QP90" s="63"/>
      <c r="QQ90" s="63"/>
      <c r="QR90" s="63"/>
      <c r="QS90" s="63"/>
      <c r="QT90" s="63"/>
      <c r="QU90" s="63"/>
      <c r="QV90" s="63"/>
      <c r="QW90" s="63"/>
      <c r="QX90" s="63"/>
      <c r="QY90" s="63"/>
      <c r="QZ90" s="63"/>
      <c r="RA90" s="63"/>
      <c r="RB90" s="63"/>
      <c r="RC90" s="63"/>
      <c r="RD90" s="63"/>
      <c r="RE90" s="63"/>
      <c r="RF90" s="63"/>
      <c r="RG90" s="63"/>
      <c r="RH90" s="63"/>
      <c r="RI90" s="63"/>
      <c r="RJ90" s="63"/>
      <c r="RK90" s="63"/>
      <c r="RL90" s="63"/>
      <c r="RM90" s="63"/>
      <c r="RN90" s="63"/>
      <c r="RO90" s="63"/>
      <c r="RP90" s="63"/>
      <c r="RQ90" s="63"/>
      <c r="RR90" s="63"/>
      <c r="RS90" s="63"/>
      <c r="RT90" s="63"/>
      <c r="RU90" s="63"/>
      <c r="RV90" s="63"/>
      <c r="RW90" s="63"/>
      <c r="RX90" s="63"/>
      <c r="RY90" s="63"/>
      <c r="RZ90" s="63"/>
      <c r="SA90" s="63"/>
      <c r="SB90" s="63"/>
      <c r="SC90" s="63"/>
      <c r="SD90" s="63"/>
      <c r="SE90" s="63"/>
      <c r="SF90" s="63"/>
      <c r="SG90" s="63"/>
      <c r="SH90" s="63"/>
      <c r="SI90" s="63"/>
      <c r="SJ90" s="63"/>
      <c r="SK90" s="63"/>
      <c r="SL90" s="63"/>
      <c r="SM90" s="63"/>
      <c r="SN90" s="63"/>
      <c r="SO90" s="63"/>
      <c r="SP90" s="63"/>
      <c r="SQ90" s="63"/>
      <c r="SR90" s="63"/>
      <c r="SS90" s="63"/>
      <c r="ST90" s="63"/>
      <c r="SU90" s="63"/>
      <c r="SV90" s="63"/>
      <c r="SW90" s="63"/>
      <c r="SX90" s="63"/>
      <c r="SY90" s="63"/>
      <c r="SZ90" s="63"/>
      <c r="TA90" s="63"/>
      <c r="TB90" s="63"/>
      <c r="TC90" s="63"/>
      <c r="TD90" s="63"/>
      <c r="TE90" s="63"/>
      <c r="TF90" s="63"/>
      <c r="TG90" s="63"/>
      <c r="TH90" s="63"/>
      <c r="TI90" s="63"/>
      <c r="TJ90" s="63"/>
      <c r="TK90" s="63"/>
      <c r="TL90" s="63"/>
      <c r="TM90" s="63"/>
      <c r="TN90" s="63"/>
      <c r="TO90" s="63"/>
      <c r="TP90" s="63"/>
      <c r="TQ90" s="63"/>
      <c r="TR90" s="63"/>
      <c r="TS90" s="63"/>
      <c r="TT90" s="63"/>
      <c r="TU90" s="63"/>
      <c r="TV90" s="63"/>
      <c r="TW90" s="63"/>
      <c r="TX90" s="63"/>
      <c r="TY90" s="63"/>
      <c r="TZ90" s="63"/>
      <c r="UA90" s="63"/>
      <c r="UB90" s="63"/>
      <c r="UC90" s="63"/>
      <c r="UD90" s="63"/>
      <c r="UE90" s="63"/>
      <c r="UF90" s="63"/>
      <c r="UG90" s="63"/>
      <c r="UH90" s="63"/>
      <c r="UI90" s="63"/>
      <c r="UJ90" s="63"/>
      <c r="UK90" s="63"/>
      <c r="UL90" s="63"/>
      <c r="UM90" s="63"/>
      <c r="UN90" s="63"/>
      <c r="UO90" s="63"/>
      <c r="UP90" s="63"/>
      <c r="UQ90" s="63"/>
      <c r="UR90" s="63"/>
      <c r="US90" s="63"/>
      <c r="UT90" s="63"/>
      <c r="UU90" s="63"/>
      <c r="UV90" s="63"/>
      <c r="UW90" s="63"/>
      <c r="UX90" s="63"/>
      <c r="UY90" s="63"/>
      <c r="UZ90" s="63"/>
      <c r="VA90" s="63"/>
      <c r="VB90" s="63"/>
      <c r="VC90" s="63"/>
      <c r="VD90" s="63"/>
      <c r="VE90" s="63"/>
      <c r="VF90" s="63"/>
      <c r="VG90" s="63"/>
      <c r="VH90" s="63"/>
      <c r="VI90" s="63"/>
      <c r="VJ90" s="63"/>
      <c r="VK90" s="63"/>
      <c r="VL90" s="63"/>
      <c r="VM90" s="63"/>
      <c r="VN90" s="63"/>
      <c r="VO90" s="63"/>
      <c r="VP90" s="63"/>
      <c r="VQ90" s="63"/>
      <c r="VR90" s="63"/>
      <c r="VS90" s="63"/>
      <c r="VT90" s="63"/>
      <c r="VU90" s="63"/>
      <c r="VV90" s="63"/>
      <c r="VW90" s="63"/>
      <c r="VX90" s="63"/>
      <c r="VY90" s="63"/>
      <c r="VZ90" s="63"/>
      <c r="WA90" s="63"/>
      <c r="WB90" s="63"/>
      <c r="WC90" s="63"/>
      <c r="WD90" s="63"/>
      <c r="WE90" s="63"/>
      <c r="WF90" s="63"/>
      <c r="WG90" s="63"/>
      <c r="WH90" s="63"/>
      <c r="WI90" s="63"/>
      <c r="WJ90" s="63"/>
      <c r="WK90" s="63"/>
      <c r="WL90" s="63"/>
      <c r="WM90" s="63"/>
      <c r="WN90" s="63"/>
      <c r="WO90" s="63"/>
      <c r="WP90" s="63"/>
      <c r="WQ90" s="63"/>
      <c r="WR90" s="63"/>
      <c r="WS90" s="63"/>
      <c r="WT90" s="63"/>
      <c r="WU90" s="63"/>
      <c r="WV90" s="63"/>
      <c r="WW90" s="63"/>
      <c r="WX90" s="63"/>
      <c r="WY90" s="63"/>
      <c r="WZ90" s="63"/>
      <c r="XA90" s="63"/>
      <c r="XB90" s="63"/>
      <c r="XC90" s="63"/>
      <c r="XD90" s="63"/>
      <c r="XE90" s="63"/>
      <c r="XF90" s="63"/>
      <c r="XG90" s="63"/>
      <c r="XH90" s="63"/>
      <c r="XI90" s="63"/>
      <c r="XJ90" s="63"/>
      <c r="XK90" s="63"/>
      <c r="XL90" s="63"/>
      <c r="XM90" s="63"/>
      <c r="XN90" s="63"/>
      <c r="XO90" s="63"/>
      <c r="XP90" s="63"/>
      <c r="XQ90" s="63"/>
      <c r="XR90" s="63"/>
      <c r="XS90" s="63"/>
      <c r="XT90" s="63"/>
      <c r="XU90" s="63"/>
      <c r="XV90" s="63"/>
      <c r="XW90" s="63"/>
      <c r="XX90" s="63"/>
      <c r="XY90" s="63"/>
      <c r="XZ90" s="63"/>
      <c r="YA90" s="63"/>
      <c r="YB90" s="63"/>
      <c r="YC90" s="63"/>
      <c r="YD90" s="63"/>
      <c r="YE90" s="63"/>
      <c r="YF90" s="63"/>
      <c r="YG90" s="63"/>
      <c r="YH90" s="63"/>
      <c r="YI90" s="63"/>
      <c r="YJ90" s="63"/>
      <c r="YK90" s="63"/>
      <c r="YL90" s="63"/>
      <c r="YM90" s="63"/>
      <c r="YN90" s="63"/>
      <c r="YO90" s="63"/>
      <c r="YP90" s="63"/>
      <c r="YQ90" s="63"/>
      <c r="YR90" s="63"/>
      <c r="YS90" s="63"/>
      <c r="YT90" s="63"/>
      <c r="YU90" s="63"/>
      <c r="YV90" s="63"/>
      <c r="YW90" s="63"/>
      <c r="YX90" s="63"/>
      <c r="YY90" s="63"/>
      <c r="YZ90" s="63"/>
      <c r="ZA90" s="63"/>
      <c r="ZB90" s="63"/>
      <c r="ZC90" s="63"/>
      <c r="ZD90" s="63"/>
      <c r="ZE90" s="63"/>
      <c r="ZF90" s="63"/>
      <c r="ZG90" s="63"/>
      <c r="ZH90" s="63"/>
      <c r="ZI90" s="63"/>
      <c r="ZJ90" s="63"/>
      <c r="ZK90" s="63"/>
      <c r="ZL90" s="63"/>
      <c r="ZM90" s="63"/>
      <c r="ZN90" s="63"/>
      <c r="ZO90" s="63"/>
      <c r="ZP90" s="63"/>
      <c r="ZQ90" s="63"/>
      <c r="ZR90" s="63"/>
      <c r="ZS90" s="63"/>
      <c r="ZT90" s="63"/>
      <c r="ZU90" s="63"/>
      <c r="ZV90" s="63"/>
      <c r="ZW90" s="63"/>
      <c r="ZX90" s="63"/>
      <c r="ZY90" s="63"/>
      <c r="ZZ90" s="63"/>
      <c r="AAA90" s="63"/>
      <c r="AAB90" s="63"/>
      <c r="AAC90" s="63"/>
      <c r="AAD90" s="63"/>
      <c r="AAE90" s="63"/>
      <c r="AAF90" s="63"/>
      <c r="AAG90" s="63"/>
      <c r="AAH90" s="63"/>
      <c r="AAI90" s="63"/>
      <c r="AAJ90" s="63"/>
      <c r="AAK90" s="63"/>
      <c r="AAL90" s="63"/>
      <c r="AAM90" s="63"/>
      <c r="AAN90" s="63"/>
      <c r="AAO90" s="63"/>
      <c r="AAP90" s="63"/>
      <c r="AAQ90" s="63"/>
      <c r="AAR90" s="63"/>
      <c r="AAS90" s="63"/>
      <c r="AAT90" s="63"/>
      <c r="AAU90" s="63"/>
      <c r="AAV90" s="63"/>
      <c r="AAW90" s="63"/>
      <c r="AAX90" s="63"/>
      <c r="AAY90" s="63"/>
      <c r="AAZ90" s="63"/>
      <c r="ABA90" s="63"/>
      <c r="ABB90" s="63"/>
      <c r="ABC90" s="63"/>
      <c r="ABD90" s="63"/>
      <c r="ABE90" s="63"/>
      <c r="ABF90" s="63"/>
      <c r="ABG90" s="63"/>
      <c r="ABH90" s="63"/>
      <c r="ABI90" s="63"/>
      <c r="ABJ90" s="63"/>
      <c r="ABK90" s="63"/>
      <c r="ABL90" s="63"/>
      <c r="ABM90" s="63"/>
      <c r="ABN90" s="63"/>
      <c r="ABO90" s="63"/>
      <c r="ABP90" s="63"/>
      <c r="ABQ90" s="63"/>
      <c r="ABR90" s="63"/>
      <c r="ABS90" s="63"/>
      <c r="ABT90" s="63"/>
      <c r="ABU90" s="63"/>
      <c r="ABV90" s="63"/>
      <c r="ABW90" s="63"/>
      <c r="ABX90" s="63"/>
      <c r="ABY90" s="63"/>
      <c r="ABZ90" s="63"/>
      <c r="ACA90" s="63"/>
      <c r="ACB90" s="63"/>
      <c r="ACC90" s="63"/>
      <c r="ACD90" s="63"/>
      <c r="ACE90" s="63"/>
      <c r="ACF90" s="63"/>
      <c r="ACG90" s="63"/>
      <c r="ACH90" s="63"/>
      <c r="ACI90" s="63"/>
      <c r="ACJ90" s="63"/>
      <c r="ACK90" s="63"/>
      <c r="ACL90" s="63"/>
      <c r="ACM90" s="63"/>
      <c r="ACN90" s="63"/>
      <c r="ACO90" s="63"/>
      <c r="ACP90" s="63"/>
      <c r="ACQ90" s="63"/>
      <c r="ACR90" s="63"/>
      <c r="ACS90" s="63"/>
      <c r="ACT90" s="63"/>
      <c r="ACU90" s="63"/>
      <c r="ACV90" s="63"/>
      <c r="ACW90" s="63"/>
      <c r="ACX90" s="63"/>
      <c r="ACY90" s="63"/>
      <c r="ACZ90" s="63"/>
      <c r="ADA90" s="63"/>
      <c r="ADB90" s="63"/>
      <c r="ADC90" s="63"/>
      <c r="ADD90" s="63"/>
      <c r="ADE90" s="63"/>
      <c r="ADF90" s="63"/>
      <c r="ADG90" s="63"/>
      <c r="ADH90" s="63"/>
      <c r="ADI90" s="63"/>
      <c r="ADJ90" s="63"/>
      <c r="ADK90" s="63"/>
      <c r="ADL90" s="63"/>
      <c r="ADM90" s="63"/>
      <c r="ADN90" s="63"/>
      <c r="ADO90" s="63"/>
      <c r="ADP90" s="63"/>
      <c r="ADQ90" s="63"/>
      <c r="ADR90" s="63"/>
      <c r="ADS90" s="63"/>
      <c r="ADT90" s="63"/>
      <c r="ADU90" s="63"/>
      <c r="ADV90" s="63"/>
      <c r="ADW90" s="63"/>
      <c r="ADX90" s="63"/>
      <c r="ADY90" s="63"/>
      <c r="ADZ90" s="63"/>
      <c r="AEA90" s="63"/>
      <c r="AEB90" s="63"/>
      <c r="AEC90" s="63"/>
      <c r="AED90" s="63"/>
      <c r="AEE90" s="63"/>
      <c r="AEF90" s="63"/>
      <c r="AEG90" s="63"/>
      <c r="AEH90" s="63"/>
      <c r="AEI90" s="63"/>
      <c r="AEJ90" s="63"/>
      <c r="AEK90" s="63"/>
      <c r="AEL90" s="63"/>
      <c r="AEM90" s="63"/>
      <c r="AEN90" s="63"/>
      <c r="AEO90" s="63"/>
      <c r="AEP90" s="63"/>
      <c r="AEQ90" s="63"/>
      <c r="AER90" s="63"/>
      <c r="AES90" s="63"/>
      <c r="AET90" s="63"/>
      <c r="AEU90" s="63"/>
      <c r="AEV90" s="63"/>
      <c r="AEW90" s="63"/>
      <c r="AEX90" s="63"/>
      <c r="AEY90" s="63"/>
      <c r="AEZ90" s="63"/>
      <c r="AFA90" s="63"/>
      <c r="AFB90" s="63"/>
      <c r="AFC90" s="63"/>
      <c r="AFD90" s="63"/>
      <c r="AFE90" s="63"/>
      <c r="AFF90" s="63"/>
      <c r="AFG90" s="63"/>
      <c r="AFH90" s="63"/>
      <c r="AFI90" s="63"/>
      <c r="AFJ90" s="63"/>
      <c r="AFK90" s="63"/>
      <c r="AFL90" s="63"/>
      <c r="AFM90" s="63"/>
      <c r="AFN90" s="63"/>
      <c r="AFO90" s="63"/>
      <c r="AFP90" s="63"/>
      <c r="AFQ90" s="63"/>
      <c r="AFR90" s="63"/>
      <c r="AFS90" s="63"/>
      <c r="AFT90" s="63"/>
      <c r="AFU90" s="63"/>
      <c r="AFV90" s="63"/>
      <c r="AFW90" s="63"/>
      <c r="AFX90" s="63"/>
      <c r="AFY90" s="63"/>
      <c r="AFZ90" s="63"/>
      <c r="AGA90" s="63"/>
      <c r="AGB90" s="63"/>
      <c r="AGC90" s="63"/>
      <c r="AGD90" s="63"/>
      <c r="AGE90" s="63"/>
      <c r="AGF90" s="63"/>
      <c r="AGG90" s="63"/>
      <c r="AGH90" s="63"/>
      <c r="AGI90" s="63"/>
      <c r="AGJ90" s="63"/>
      <c r="AGK90" s="63"/>
      <c r="AGL90" s="63"/>
      <c r="AGM90" s="63"/>
      <c r="AGN90" s="63"/>
      <c r="AGO90" s="63"/>
      <c r="AGP90" s="63"/>
      <c r="AGQ90" s="63"/>
      <c r="AGR90" s="63"/>
      <c r="AGS90" s="63"/>
      <c r="AGT90" s="63"/>
      <c r="AGU90" s="63"/>
      <c r="AGV90" s="63"/>
      <c r="AGW90" s="63"/>
      <c r="AGX90" s="63"/>
      <c r="AGY90" s="63"/>
      <c r="AGZ90" s="63"/>
      <c r="AHA90" s="63"/>
      <c r="AHB90" s="63"/>
      <c r="AHC90" s="63"/>
      <c r="AHD90" s="63"/>
      <c r="AHE90" s="63"/>
      <c r="AHF90" s="63"/>
      <c r="AHG90" s="63"/>
      <c r="AHH90" s="63"/>
      <c r="AHI90" s="63"/>
      <c r="AHJ90" s="63"/>
      <c r="AHK90" s="63"/>
      <c r="AHL90" s="63"/>
      <c r="AHM90" s="63"/>
      <c r="AHN90" s="63"/>
      <c r="AHO90" s="63"/>
      <c r="AHP90" s="63"/>
      <c r="AHQ90" s="63"/>
      <c r="AHR90" s="63"/>
      <c r="AHS90" s="63"/>
      <c r="AHT90" s="63"/>
      <c r="AHU90" s="63"/>
      <c r="AHV90" s="63"/>
      <c r="AHW90" s="63"/>
      <c r="AHX90" s="63"/>
      <c r="AHY90" s="63"/>
      <c r="AHZ90" s="63"/>
      <c r="AIA90" s="63"/>
      <c r="AIB90" s="63"/>
      <c r="AIC90" s="63"/>
      <c r="AID90" s="63"/>
      <c r="AIE90" s="63"/>
      <c r="AIF90" s="63"/>
      <c r="AIG90" s="63"/>
      <c r="AIH90" s="63"/>
      <c r="AII90" s="63"/>
      <c r="AIJ90" s="63"/>
      <c r="AIK90" s="63"/>
      <c r="AIL90" s="63"/>
      <c r="AIM90" s="63"/>
      <c r="AIN90" s="63"/>
      <c r="AIO90" s="63"/>
      <c r="AIP90" s="63"/>
      <c r="AIQ90" s="63"/>
      <c r="AIR90" s="63"/>
      <c r="AIS90" s="63"/>
      <c r="AIT90" s="63"/>
      <c r="AIU90" s="63"/>
      <c r="AIV90" s="63"/>
      <c r="AIW90" s="63"/>
      <c r="AIX90" s="63"/>
      <c r="AIY90" s="63"/>
      <c r="AIZ90" s="63"/>
      <c r="AJA90" s="63"/>
      <c r="AJB90" s="63"/>
      <c r="AJC90" s="63"/>
      <c r="AJD90" s="63"/>
      <c r="AJE90" s="63"/>
      <c r="AJF90" s="63"/>
      <c r="AJG90" s="63"/>
      <c r="AJH90" s="63"/>
      <c r="AJI90" s="63"/>
      <c r="AJJ90" s="63"/>
      <c r="AJK90" s="63"/>
      <c r="AJL90" s="63"/>
      <c r="AJM90" s="63"/>
      <c r="AJN90" s="63"/>
      <c r="AJO90" s="63"/>
      <c r="AJP90" s="63"/>
      <c r="AJQ90" s="63"/>
      <c r="AJR90" s="63"/>
      <c r="AJS90" s="63"/>
      <c r="AJT90" s="63"/>
      <c r="AJU90" s="63"/>
      <c r="AJV90" s="63"/>
      <c r="AJW90" s="63"/>
      <c r="AJX90" s="63"/>
      <c r="AJY90" s="63"/>
      <c r="AJZ90" s="63"/>
      <c r="AKA90" s="63"/>
      <c r="AKB90" s="63"/>
      <c r="AKC90" s="63"/>
      <c r="AKD90" s="63"/>
      <c r="AKE90" s="63"/>
      <c r="AKF90" s="63"/>
      <c r="AKG90" s="63"/>
      <c r="AKH90" s="63"/>
      <c r="AKI90" s="63"/>
      <c r="AKJ90" s="63"/>
      <c r="AKK90" s="63"/>
      <c r="AKL90" s="63"/>
      <c r="AKM90" s="63"/>
      <c r="AKN90" s="63"/>
      <c r="AKO90" s="63"/>
      <c r="AKP90" s="63"/>
      <c r="AKQ90" s="63"/>
      <c r="AKR90" s="63"/>
      <c r="AKS90" s="63"/>
      <c r="AKT90" s="63"/>
      <c r="AKU90" s="63"/>
      <c r="AKV90" s="63"/>
      <c r="AKW90" s="63"/>
      <c r="AKX90" s="63"/>
      <c r="AKY90" s="63"/>
      <c r="AKZ90" s="63"/>
      <c r="ALA90" s="63"/>
      <c r="ALB90" s="63"/>
      <c r="ALC90" s="63"/>
      <c r="ALD90" s="63"/>
      <c r="ALE90" s="63"/>
      <c r="ALF90" s="63"/>
      <c r="ALG90" s="63"/>
      <c r="ALH90" s="63"/>
      <c r="ALI90" s="63"/>
      <c r="ALJ90" s="63"/>
      <c r="ALK90" s="63"/>
      <c r="ALL90" s="63"/>
      <c r="ALM90" s="63"/>
      <c r="ALN90" s="63"/>
      <c r="ALO90" s="63"/>
      <c r="ALP90" s="63"/>
      <c r="ALQ90" s="63"/>
      <c r="ALR90" s="63"/>
      <c r="ALS90" s="63"/>
      <c r="ALT90" s="63"/>
      <c r="ALU90" s="63"/>
      <c r="ALV90" s="63"/>
      <c r="ALW90" s="63"/>
      <c r="ALX90" s="63"/>
      <c r="ALY90" s="63"/>
      <c r="ALZ90" s="63"/>
      <c r="AMA90" s="63"/>
      <c r="AMB90" s="63"/>
      <c r="AMC90" s="63"/>
      <c r="AMD90" s="63"/>
      <c r="AME90" s="63"/>
      <c r="AMF90" s="63"/>
      <c r="AMG90" s="63"/>
      <c r="AMH90" s="63"/>
      <c r="AMI90" s="63"/>
      <c r="AMJ90" s="63"/>
      <c r="AMK90" s="63"/>
      <c r="AML90" s="63"/>
      <c r="AMM90" s="63"/>
      <c r="AMN90" s="63"/>
      <c r="AMO90" s="63"/>
      <c r="AMP90" s="63"/>
      <c r="AMQ90" s="63"/>
      <c r="AMR90" s="63"/>
      <c r="AMS90" s="63"/>
      <c r="AMT90" s="63"/>
      <c r="AMU90" s="63"/>
      <c r="AMV90" s="63"/>
      <c r="AMW90" s="63"/>
      <c r="AMX90" s="63"/>
      <c r="AMY90" s="63"/>
      <c r="AMZ90" s="63"/>
      <c r="ANA90" s="63"/>
      <c r="ANB90" s="63"/>
      <c r="ANC90" s="63"/>
      <c r="AND90" s="63"/>
      <c r="ANE90" s="63"/>
      <c r="ANF90" s="63"/>
      <c r="ANG90" s="63"/>
      <c r="ANH90" s="63"/>
      <c r="ANI90" s="63"/>
      <c r="ANJ90" s="63"/>
      <c r="ANK90" s="63"/>
      <c r="ANL90" s="63"/>
      <c r="ANM90" s="63"/>
      <c r="ANN90" s="63"/>
      <c r="ANO90" s="63"/>
      <c r="ANP90" s="63"/>
      <c r="ANQ90" s="63"/>
      <c r="ANR90" s="63"/>
      <c r="ANS90" s="63"/>
      <c r="ANT90" s="63"/>
      <c r="ANU90" s="63"/>
      <c r="ANV90" s="63"/>
      <c r="ANW90" s="63"/>
      <c r="ANX90" s="63"/>
      <c r="ANY90" s="63"/>
      <c r="ANZ90" s="63"/>
      <c r="AOA90" s="63"/>
      <c r="AOB90" s="63"/>
      <c r="AOC90" s="63"/>
      <c r="AOD90" s="63"/>
      <c r="AOE90" s="63"/>
      <c r="AOF90" s="63"/>
      <c r="AOG90" s="63"/>
      <c r="AOH90" s="63"/>
      <c r="AOI90" s="63"/>
      <c r="AOJ90" s="63"/>
      <c r="AOK90" s="63"/>
      <c r="AOL90" s="63"/>
      <c r="AOM90" s="63"/>
      <c r="AON90" s="63"/>
      <c r="AOO90" s="63"/>
      <c r="AOP90" s="63"/>
      <c r="AOQ90" s="63"/>
      <c r="AOR90" s="63"/>
      <c r="AOS90" s="63"/>
      <c r="AOT90" s="63"/>
      <c r="AOU90" s="63"/>
      <c r="AOV90" s="63"/>
      <c r="AOW90" s="63"/>
      <c r="AOX90" s="63"/>
      <c r="AOY90" s="63"/>
      <c r="AOZ90" s="63"/>
      <c r="APA90" s="63"/>
      <c r="APB90" s="63"/>
      <c r="APC90" s="63"/>
      <c r="APD90" s="63"/>
      <c r="APE90" s="63"/>
      <c r="APF90" s="63"/>
      <c r="APG90" s="63"/>
      <c r="APH90" s="63"/>
      <c r="API90" s="63"/>
      <c r="APJ90" s="63"/>
      <c r="APK90" s="63"/>
      <c r="APL90" s="63"/>
      <c r="APM90" s="63"/>
      <c r="APN90" s="63"/>
      <c r="APO90" s="63"/>
      <c r="APP90" s="63"/>
      <c r="APQ90" s="63"/>
      <c r="APR90" s="63"/>
      <c r="APS90" s="63"/>
      <c r="APT90" s="63"/>
      <c r="APU90" s="63"/>
      <c r="APV90" s="63"/>
      <c r="APW90" s="63"/>
      <c r="APX90" s="63"/>
      <c r="APY90" s="63"/>
      <c r="APZ90" s="63"/>
      <c r="AQA90" s="63"/>
      <c r="AQB90" s="63"/>
      <c r="AQC90" s="63"/>
      <c r="AQD90" s="63"/>
      <c r="AQE90" s="63"/>
      <c r="AQF90" s="63"/>
      <c r="AQG90" s="63"/>
      <c r="AQH90" s="63"/>
      <c r="AQI90" s="63"/>
      <c r="AQJ90" s="63"/>
      <c r="AQK90" s="63"/>
      <c r="AQL90" s="63"/>
      <c r="AQM90" s="63"/>
      <c r="AQN90" s="63"/>
      <c r="AQO90" s="63"/>
      <c r="AQP90" s="63"/>
      <c r="AQQ90" s="63"/>
      <c r="AQR90" s="63"/>
      <c r="AQS90" s="63"/>
      <c r="AQT90" s="63"/>
      <c r="AQU90" s="63"/>
      <c r="AQV90" s="63"/>
      <c r="AQW90" s="63"/>
      <c r="AQX90" s="63"/>
      <c r="AQY90" s="63"/>
      <c r="AQZ90" s="63"/>
      <c r="ARA90" s="63"/>
      <c r="ARB90" s="63"/>
      <c r="ARC90" s="63"/>
      <c r="ARD90" s="63"/>
      <c r="ARE90" s="63"/>
      <c r="ARF90" s="63"/>
      <c r="ARG90" s="63"/>
      <c r="ARH90" s="63"/>
      <c r="ARI90" s="63"/>
      <c r="ARJ90" s="63"/>
      <c r="ARK90" s="63"/>
      <c r="ARL90" s="63"/>
      <c r="ARM90" s="63"/>
      <c r="ARN90" s="63"/>
      <c r="ARO90" s="63"/>
      <c r="ARP90" s="63"/>
      <c r="ARQ90" s="63"/>
      <c r="ARR90" s="63"/>
      <c r="ARS90" s="63"/>
      <c r="ART90" s="63"/>
      <c r="ARU90" s="63"/>
      <c r="ARV90" s="63"/>
      <c r="ARW90" s="63"/>
      <c r="ARX90" s="63"/>
      <c r="ARY90" s="63"/>
      <c r="ARZ90" s="63"/>
      <c r="ASA90" s="63"/>
      <c r="ASB90" s="63"/>
      <c r="ASC90" s="63"/>
      <c r="ASD90" s="63"/>
      <c r="ASE90" s="63"/>
      <c r="ASF90" s="63"/>
      <c r="ASG90" s="63"/>
      <c r="ASH90" s="63"/>
      <c r="ASI90" s="63"/>
      <c r="ASJ90" s="63"/>
      <c r="ASK90" s="63"/>
      <c r="ASL90" s="63"/>
      <c r="ASM90" s="63"/>
      <c r="ASN90" s="63"/>
      <c r="ASO90" s="63"/>
      <c r="ASP90" s="63"/>
      <c r="ASQ90" s="63"/>
      <c r="ASR90" s="63"/>
      <c r="ASS90" s="63"/>
      <c r="AST90" s="63"/>
      <c r="ASU90" s="63"/>
      <c r="ASV90" s="63"/>
      <c r="ASW90" s="63"/>
      <c r="ASX90" s="63"/>
      <c r="ASY90" s="63"/>
      <c r="ASZ90" s="63"/>
      <c r="ATA90" s="63"/>
      <c r="ATB90" s="63"/>
      <c r="ATC90" s="63"/>
      <c r="ATD90" s="63"/>
      <c r="ATE90" s="63"/>
      <c r="ATF90" s="63"/>
      <c r="ATG90" s="63"/>
      <c r="ATH90" s="63"/>
      <c r="ATI90" s="63"/>
      <c r="ATJ90" s="63"/>
      <c r="ATK90" s="63"/>
      <c r="ATL90" s="63"/>
      <c r="ATM90" s="63"/>
      <c r="ATN90" s="63"/>
      <c r="ATO90" s="63"/>
      <c r="ATP90" s="63"/>
      <c r="ATQ90" s="63"/>
      <c r="ATR90" s="63"/>
      <c r="ATS90" s="63"/>
      <c r="ATT90" s="63"/>
      <c r="ATU90" s="63"/>
      <c r="ATV90" s="63"/>
      <c r="ATW90" s="63"/>
      <c r="ATX90" s="63"/>
      <c r="ATY90" s="63"/>
      <c r="ATZ90" s="63"/>
      <c r="AUA90" s="63"/>
      <c r="AUB90" s="63"/>
      <c r="AUC90" s="63"/>
      <c r="AUD90" s="63"/>
      <c r="AUE90" s="63"/>
      <c r="AUF90" s="63"/>
      <c r="AUG90" s="63"/>
      <c r="AUH90" s="63"/>
      <c r="AUI90" s="63"/>
      <c r="AUJ90" s="63"/>
      <c r="AUK90" s="63"/>
      <c r="AUL90" s="63"/>
      <c r="AUM90" s="63"/>
      <c r="AUN90" s="63"/>
      <c r="AUO90" s="63"/>
      <c r="AUP90" s="63"/>
      <c r="AUQ90" s="63"/>
      <c r="AUR90" s="63"/>
      <c r="AUS90" s="63"/>
      <c r="AUT90" s="63"/>
      <c r="AUU90" s="63"/>
      <c r="AUV90" s="63"/>
      <c r="AUW90" s="63"/>
      <c r="AUX90" s="63"/>
      <c r="AUY90" s="63"/>
      <c r="AUZ90" s="63"/>
      <c r="AVA90" s="63"/>
      <c r="AVB90" s="63"/>
      <c r="AVC90" s="63"/>
      <c r="AVD90" s="63"/>
      <c r="AVE90" s="63"/>
      <c r="AVF90" s="63"/>
      <c r="AVG90" s="63"/>
      <c r="AVH90" s="63"/>
      <c r="AVI90" s="63"/>
      <c r="AVJ90" s="63"/>
      <c r="AVK90" s="63"/>
      <c r="AVL90" s="63"/>
      <c r="AVM90" s="63"/>
      <c r="AVN90" s="63"/>
      <c r="AVO90" s="63"/>
      <c r="AVP90" s="63"/>
      <c r="AVQ90" s="63"/>
      <c r="AVR90" s="63"/>
      <c r="AVS90" s="63"/>
      <c r="AVT90" s="63"/>
      <c r="AVU90" s="63"/>
      <c r="AVV90" s="63"/>
      <c r="AVW90" s="63"/>
      <c r="AVX90" s="63"/>
      <c r="AVY90" s="63"/>
      <c r="AVZ90" s="63"/>
      <c r="AWA90" s="63"/>
      <c r="AWB90" s="63"/>
      <c r="AWC90" s="63"/>
      <c r="AWD90" s="63"/>
      <c r="AWE90" s="63"/>
      <c r="AWF90" s="63"/>
      <c r="AWG90" s="63"/>
      <c r="AWH90" s="63"/>
      <c r="AWI90" s="63"/>
      <c r="AWJ90" s="63"/>
      <c r="AWK90" s="63"/>
      <c r="AWL90" s="63"/>
      <c r="AWM90" s="63"/>
      <c r="AWN90" s="63"/>
      <c r="AWO90" s="63"/>
      <c r="AWP90" s="63"/>
      <c r="AWQ90" s="63"/>
      <c r="AWR90" s="63"/>
      <c r="AWS90" s="63"/>
      <c r="AWT90" s="63"/>
      <c r="AWU90" s="63"/>
      <c r="AWV90" s="63"/>
      <c r="AWW90" s="63"/>
      <c r="AWX90" s="63"/>
      <c r="AWY90" s="63"/>
      <c r="AWZ90" s="63"/>
      <c r="AXA90" s="63"/>
      <c r="AXB90" s="63"/>
      <c r="AXC90" s="63"/>
      <c r="AXD90" s="63"/>
      <c r="AXE90" s="63"/>
      <c r="AXF90" s="63"/>
      <c r="AXG90" s="63"/>
      <c r="AXH90" s="63"/>
      <c r="AXI90" s="63"/>
      <c r="AXJ90" s="63"/>
      <c r="AXK90" s="63"/>
      <c r="AXL90" s="63"/>
      <c r="AXM90" s="63"/>
      <c r="AXN90" s="63"/>
      <c r="AXO90" s="63"/>
      <c r="AXP90" s="63"/>
      <c r="AXQ90" s="63"/>
      <c r="AXR90" s="63"/>
      <c r="AXS90" s="63"/>
      <c r="AXT90" s="63"/>
      <c r="AXU90" s="63"/>
      <c r="AXV90" s="63"/>
      <c r="AXW90" s="63"/>
      <c r="AXX90" s="63"/>
      <c r="AXY90" s="63"/>
      <c r="AXZ90" s="63"/>
      <c r="AYA90" s="63"/>
      <c r="AYB90" s="63"/>
      <c r="AYC90" s="63"/>
      <c r="AYD90" s="63"/>
      <c r="AYE90" s="63"/>
      <c r="AYF90" s="63"/>
      <c r="AYG90" s="63"/>
      <c r="AYH90" s="63"/>
      <c r="AYI90" s="63"/>
      <c r="AYJ90" s="63"/>
      <c r="AYK90" s="63"/>
      <c r="AYL90" s="63"/>
      <c r="AYM90" s="63"/>
      <c r="AYN90" s="63"/>
      <c r="AYO90" s="63"/>
      <c r="AYP90" s="63"/>
      <c r="AYQ90" s="63"/>
      <c r="AYR90" s="63"/>
      <c r="AYS90" s="63"/>
      <c r="AYT90" s="63"/>
      <c r="AYU90" s="63"/>
      <c r="AYV90" s="63"/>
      <c r="AYW90" s="63"/>
      <c r="AYX90" s="63"/>
      <c r="AYY90" s="63"/>
      <c r="AYZ90" s="63"/>
      <c r="AZA90" s="63"/>
      <c r="AZB90" s="63"/>
      <c r="AZC90" s="63"/>
      <c r="AZD90" s="63"/>
      <c r="AZE90" s="63"/>
      <c r="AZF90" s="63"/>
      <c r="AZG90" s="63"/>
      <c r="AZH90" s="63"/>
      <c r="AZI90" s="63"/>
      <c r="AZJ90" s="63"/>
      <c r="AZK90" s="63"/>
      <c r="AZL90" s="63"/>
      <c r="AZM90" s="63"/>
      <c r="AZN90" s="63"/>
      <c r="AZO90" s="63"/>
      <c r="AZP90" s="63"/>
      <c r="AZQ90" s="63"/>
      <c r="AZR90" s="63"/>
      <c r="AZS90" s="63"/>
      <c r="AZT90" s="63"/>
      <c r="AZU90" s="63"/>
      <c r="AZV90" s="63"/>
      <c r="AZW90" s="63"/>
      <c r="AZX90" s="63"/>
      <c r="AZY90" s="63"/>
      <c r="AZZ90" s="63"/>
      <c r="BAA90" s="63"/>
      <c r="BAB90" s="63"/>
      <c r="BAC90" s="63"/>
      <c r="BAD90" s="63"/>
      <c r="BAE90" s="63"/>
      <c r="BAF90" s="63"/>
      <c r="BAG90" s="63"/>
      <c r="BAH90" s="63"/>
      <c r="BAI90" s="63"/>
      <c r="BAJ90" s="63"/>
      <c r="BAK90" s="63"/>
      <c r="BAL90" s="63"/>
      <c r="BAM90" s="63"/>
      <c r="BAN90" s="63"/>
      <c r="BAO90" s="63"/>
      <c r="BAP90" s="63"/>
      <c r="BAQ90" s="63"/>
      <c r="BAR90" s="63"/>
      <c r="BAS90" s="63"/>
      <c r="BAT90" s="63"/>
      <c r="BAU90" s="63"/>
      <c r="BAV90" s="63"/>
      <c r="BAW90" s="63"/>
      <c r="BAX90" s="63"/>
      <c r="BAY90" s="63"/>
      <c r="BAZ90" s="63"/>
      <c r="BBA90" s="63"/>
      <c r="BBB90" s="63"/>
      <c r="BBC90" s="63"/>
      <c r="BBD90" s="63"/>
      <c r="BBE90" s="63"/>
      <c r="BBF90" s="63"/>
      <c r="BBG90" s="63"/>
      <c r="BBH90" s="63"/>
      <c r="BBI90" s="63"/>
      <c r="BBJ90" s="63"/>
      <c r="BBK90" s="63"/>
      <c r="BBL90" s="63"/>
      <c r="BBM90" s="63"/>
      <c r="BBN90" s="63"/>
      <c r="BBO90" s="63"/>
      <c r="BBP90" s="63"/>
      <c r="BBQ90" s="63"/>
      <c r="BBR90" s="63"/>
      <c r="BBS90" s="63"/>
      <c r="BBT90" s="63"/>
      <c r="BBU90" s="63"/>
      <c r="BBV90" s="63"/>
      <c r="BBW90" s="63"/>
      <c r="BBX90" s="63"/>
      <c r="BBY90" s="63"/>
      <c r="BBZ90" s="63"/>
      <c r="BCA90" s="63"/>
      <c r="BCB90" s="63"/>
      <c r="BCC90" s="63"/>
      <c r="BCD90" s="63"/>
      <c r="BCE90" s="63"/>
      <c r="BCF90" s="63"/>
      <c r="BCG90" s="63"/>
      <c r="BCH90" s="63"/>
      <c r="BCI90" s="63"/>
      <c r="BCJ90" s="63"/>
      <c r="BCK90" s="63"/>
      <c r="BCL90" s="63"/>
      <c r="BCM90" s="63"/>
      <c r="BCN90" s="63"/>
      <c r="BCO90" s="63"/>
      <c r="BCP90" s="63"/>
      <c r="BCQ90" s="63"/>
      <c r="BCR90" s="63"/>
      <c r="BCS90" s="63"/>
      <c r="BCT90" s="63"/>
      <c r="BCU90" s="63"/>
      <c r="BCV90" s="63"/>
      <c r="BCW90" s="63"/>
      <c r="BCX90" s="63"/>
      <c r="BCY90" s="63"/>
      <c r="BCZ90" s="63"/>
      <c r="BDA90" s="63"/>
      <c r="BDB90" s="63"/>
      <c r="BDC90" s="63"/>
      <c r="BDD90" s="63"/>
      <c r="BDE90" s="63"/>
      <c r="BDF90" s="63"/>
      <c r="BDG90" s="63"/>
      <c r="BDH90" s="63"/>
      <c r="BDI90" s="63"/>
      <c r="BDJ90" s="63"/>
      <c r="BDK90" s="63"/>
      <c r="BDL90" s="63"/>
      <c r="BDM90" s="63"/>
      <c r="BDN90" s="63"/>
      <c r="BDO90" s="63"/>
      <c r="BDP90" s="63"/>
      <c r="BDQ90" s="63"/>
      <c r="BDR90" s="63"/>
      <c r="BDS90" s="63"/>
      <c r="BDT90" s="63"/>
      <c r="BDU90" s="63"/>
      <c r="BDV90" s="63"/>
      <c r="BDW90" s="63"/>
      <c r="BDX90" s="63"/>
      <c r="BDY90" s="63"/>
      <c r="BDZ90" s="63"/>
      <c r="BEA90" s="63"/>
      <c r="BEB90" s="63"/>
      <c r="BEC90" s="63"/>
      <c r="BED90" s="63"/>
      <c r="BEE90" s="63"/>
      <c r="BEF90" s="63"/>
      <c r="BEG90" s="63"/>
      <c r="BEH90" s="63"/>
      <c r="BEI90" s="63"/>
      <c r="BEJ90" s="63"/>
      <c r="BEK90" s="63"/>
      <c r="BEL90" s="63"/>
      <c r="BEM90" s="63"/>
      <c r="BEN90" s="63"/>
      <c r="BEO90" s="63"/>
      <c r="BEP90" s="63"/>
      <c r="BEQ90" s="63"/>
      <c r="BER90" s="63"/>
      <c r="BES90" s="63"/>
      <c r="BET90" s="63"/>
      <c r="BEU90" s="63"/>
      <c r="BEV90" s="63"/>
      <c r="BEW90" s="63"/>
      <c r="BEX90" s="63"/>
      <c r="BEY90" s="63"/>
      <c r="BEZ90" s="63"/>
      <c r="BFA90" s="63"/>
      <c r="BFB90" s="63"/>
      <c r="BFC90" s="63"/>
      <c r="BFD90" s="63"/>
      <c r="BFE90" s="63"/>
      <c r="BFF90" s="63"/>
      <c r="BFG90" s="63"/>
      <c r="BFH90" s="63"/>
      <c r="BFI90" s="63"/>
      <c r="BFJ90" s="63"/>
      <c r="BFK90" s="63"/>
      <c r="BFL90" s="63"/>
      <c r="BFM90" s="63"/>
      <c r="BFN90" s="63"/>
      <c r="BFO90" s="63"/>
      <c r="BFP90" s="63"/>
      <c r="BFQ90" s="63"/>
      <c r="BFR90" s="63"/>
      <c r="BFS90" s="63"/>
      <c r="BFT90" s="63"/>
      <c r="BFU90" s="63"/>
      <c r="BFV90" s="63"/>
      <c r="BFW90" s="63"/>
      <c r="BFX90" s="63"/>
      <c r="BFY90" s="63"/>
      <c r="BFZ90" s="63"/>
      <c r="BGA90" s="63"/>
      <c r="BGB90" s="63"/>
      <c r="BGC90" s="63"/>
      <c r="BGD90" s="63"/>
      <c r="BGE90" s="63"/>
      <c r="BGF90" s="63"/>
      <c r="BGG90" s="63"/>
      <c r="BGH90" s="63"/>
      <c r="BGI90" s="63"/>
      <c r="BGJ90" s="63"/>
      <c r="BGK90" s="63"/>
      <c r="BGL90" s="63"/>
      <c r="BGM90" s="63"/>
      <c r="BGN90" s="63"/>
      <c r="BGO90" s="63"/>
      <c r="BGP90" s="63"/>
      <c r="BGQ90" s="63"/>
      <c r="BGR90" s="63"/>
      <c r="BGS90" s="63"/>
      <c r="BGT90" s="63"/>
      <c r="BGU90" s="63"/>
      <c r="BGV90" s="63"/>
      <c r="BGW90" s="63"/>
      <c r="BGX90" s="63"/>
      <c r="BGY90" s="63"/>
      <c r="BGZ90" s="63"/>
      <c r="BHA90" s="63"/>
      <c r="BHB90" s="63"/>
      <c r="BHC90" s="63"/>
      <c r="BHD90" s="63"/>
      <c r="BHE90" s="63"/>
      <c r="BHF90" s="63"/>
      <c r="BHG90" s="63"/>
      <c r="BHH90" s="63"/>
      <c r="BHI90" s="63"/>
      <c r="BHJ90" s="63"/>
      <c r="BHK90" s="63"/>
      <c r="BHL90" s="63"/>
      <c r="BHM90" s="63"/>
      <c r="BHN90" s="63"/>
      <c r="BHO90" s="63"/>
      <c r="BHP90" s="63"/>
      <c r="BHQ90" s="63"/>
      <c r="BHR90" s="63"/>
      <c r="BHS90" s="63"/>
      <c r="BHT90" s="63"/>
      <c r="BHU90" s="63"/>
      <c r="BHV90" s="63"/>
      <c r="BHW90" s="63"/>
      <c r="BHX90" s="63"/>
      <c r="BHY90" s="63"/>
      <c r="BHZ90" s="63"/>
      <c r="BIA90" s="63"/>
      <c r="BIB90" s="63"/>
      <c r="BIC90" s="63"/>
      <c r="BID90" s="63"/>
      <c r="BIE90" s="63"/>
      <c r="BIF90" s="63"/>
      <c r="BIG90" s="63"/>
      <c r="BIH90" s="63"/>
      <c r="BII90" s="63"/>
      <c r="BIJ90" s="63"/>
      <c r="BIK90" s="63"/>
      <c r="BIL90" s="63"/>
      <c r="BIM90" s="63"/>
      <c r="BIN90" s="63"/>
      <c r="BIO90" s="63"/>
      <c r="BIP90" s="63"/>
      <c r="BIQ90" s="63"/>
      <c r="BIR90" s="63"/>
      <c r="BIS90" s="63"/>
      <c r="BIT90" s="63"/>
      <c r="BIU90" s="63"/>
      <c r="BIV90" s="63"/>
      <c r="BIW90" s="63"/>
      <c r="BIX90" s="63"/>
      <c r="BIY90" s="63"/>
      <c r="BIZ90" s="63"/>
      <c r="BJA90" s="63"/>
      <c r="BJB90" s="63"/>
      <c r="BJC90" s="63"/>
      <c r="BJD90" s="63"/>
      <c r="BJE90" s="63"/>
      <c r="BJF90" s="63"/>
      <c r="BJG90" s="63"/>
      <c r="BJH90" s="63"/>
      <c r="BJI90" s="63"/>
      <c r="BJJ90" s="63"/>
      <c r="BJK90" s="63"/>
      <c r="BJL90" s="63"/>
      <c r="BJM90" s="63"/>
      <c r="BJN90" s="63"/>
      <c r="BJO90" s="63"/>
      <c r="BJP90" s="63"/>
      <c r="BJQ90" s="63"/>
      <c r="BJR90" s="63"/>
      <c r="BJS90" s="63"/>
      <c r="BJT90" s="63"/>
      <c r="BJU90" s="63"/>
      <c r="BJV90" s="63"/>
      <c r="BJW90" s="63"/>
      <c r="BJX90" s="63"/>
      <c r="BJY90" s="63"/>
      <c r="BJZ90" s="63"/>
      <c r="BKA90" s="63"/>
      <c r="BKB90" s="63"/>
      <c r="BKC90" s="63"/>
      <c r="BKD90" s="63"/>
      <c r="BKE90" s="63"/>
      <c r="BKF90" s="63"/>
      <c r="BKG90" s="63"/>
      <c r="BKH90" s="63"/>
      <c r="BKI90" s="63"/>
      <c r="BKJ90" s="63"/>
      <c r="BKK90" s="63"/>
      <c r="BKL90" s="63"/>
      <c r="BKM90" s="63"/>
      <c r="BKN90" s="63"/>
      <c r="BKO90" s="63"/>
      <c r="BKP90" s="63"/>
      <c r="BKQ90" s="63"/>
      <c r="BKR90" s="63"/>
      <c r="BKS90" s="63"/>
      <c r="BKT90" s="63"/>
      <c r="BKU90" s="63"/>
      <c r="BKV90" s="63"/>
      <c r="BKW90" s="63"/>
      <c r="BKX90" s="63"/>
      <c r="BKY90" s="63"/>
      <c r="BKZ90" s="63"/>
      <c r="BLA90" s="63"/>
      <c r="BLB90" s="63"/>
      <c r="BLC90" s="63"/>
      <c r="BLD90" s="63"/>
      <c r="BLE90" s="63"/>
      <c r="BLF90" s="63"/>
      <c r="BLG90" s="63"/>
      <c r="BLH90" s="63"/>
      <c r="BLI90" s="63"/>
      <c r="BLJ90" s="63"/>
      <c r="BLK90" s="63"/>
      <c r="BLL90" s="63"/>
      <c r="BLM90" s="63"/>
      <c r="BLN90" s="63"/>
      <c r="BLO90" s="63"/>
      <c r="BLP90" s="63"/>
      <c r="BLQ90" s="63"/>
      <c r="BLR90" s="63"/>
      <c r="BLS90" s="63"/>
      <c r="BLT90" s="63"/>
      <c r="BLU90" s="63"/>
      <c r="BLV90" s="63"/>
      <c r="BLW90" s="63"/>
      <c r="BLX90" s="63"/>
      <c r="BLY90" s="63"/>
      <c r="BLZ90" s="63"/>
      <c r="BMA90" s="63"/>
      <c r="BMB90" s="63"/>
      <c r="BMC90" s="63"/>
      <c r="BMD90" s="63"/>
      <c r="BME90" s="63"/>
    </row>
    <row r="91" spans="1:1695" s="1" customFormat="1" ht="15" hidden="1" customHeight="1" x14ac:dyDescent="0.25">
      <c r="A91" s="107" t="s">
        <v>284</v>
      </c>
      <c r="B91" s="119" t="e">
        <f>VLOOKUP(A91,'Tirantes - Executados'!$A$8:$M$404,10,FALSE)</f>
        <v>#N/A</v>
      </c>
      <c r="C91" s="133" t="e">
        <f>VLOOKUP(A91,'Tirantes - Executados'!$A$1:$M$405,17,FALSE)</f>
        <v>#N/A</v>
      </c>
      <c r="D91" s="122" t="e">
        <f>VLOOKUP(A91,'Tirantes - Executados'!$A$8:$M$404,18,FALSE)</f>
        <v>#N/A</v>
      </c>
      <c r="E91" s="133" t="e">
        <f>VLOOKUP(A91,'Tirantes - Executados'!$A$1:$M$405,19,FALSE)</f>
        <v>#N/A</v>
      </c>
      <c r="F91" s="122" t="e">
        <f>VLOOKUP(A91,'Tirantes - Executados'!$A$8:$M$404,20,FALSE)</f>
        <v>#N/A</v>
      </c>
      <c r="G91" s="133" t="e">
        <f>VLOOKUP(A91,'Tirantes - Executados'!$A$1:$M$405,21,FALSE)</f>
        <v>#N/A</v>
      </c>
      <c r="H91" s="122" t="e">
        <f>VLOOKUP(A91,'Tirantes - Executados'!$A$8:$M$404,22,FALSE)</f>
        <v>#N/A</v>
      </c>
      <c r="I91" s="133" t="e">
        <f>VLOOKUP(A91,'Tirantes - Executados'!$A$1:$M$405,23,FALSE)</f>
        <v>#N/A</v>
      </c>
      <c r="J91" s="122" t="e">
        <f>VLOOKUP(A91,'Tirantes - Executados'!$A$8:$M$404,24,FALSE)</f>
        <v>#N/A</v>
      </c>
      <c r="K91" s="108" t="e">
        <f>VLOOKUP(A91,'Tirantes - Executados'!$A$8:$M$404,11,FALSE)</f>
        <v>#N/A</v>
      </c>
      <c r="L91" s="133" t="e">
        <f>VLOOKUP(A91,'Tirantes - Executados'!$A$1:$M$405,28,FALSE)</f>
        <v>#N/A</v>
      </c>
      <c r="M91" s="122" t="e">
        <f>VLOOKUP(A91,'Tirantes - Executados'!$A$8:$M$404,29,FALSE)</f>
        <v>#N/A</v>
      </c>
      <c r="N91" s="133" t="e">
        <f>VLOOKUP(A91,'Tirantes - Executados'!$A$1:$M$405,30,FALSE)</f>
        <v>#N/A</v>
      </c>
      <c r="O91" s="122" t="e">
        <f>VLOOKUP(A91,'Tirantes - Executados'!$A$8:$M$404,31,FALSE)</f>
        <v>#N/A</v>
      </c>
      <c r="P91" s="133" t="e">
        <f>VLOOKUP(A91,'Tirantes - Executados'!$A$1:$M$405,32,FALSE)</f>
        <v>#N/A</v>
      </c>
      <c r="Q91" s="122" t="e">
        <f>VLOOKUP(A91,'Tirantes - Executados'!$A$8:$M$404,33,FALSE)</f>
        <v>#N/A</v>
      </c>
      <c r="R91" s="133" t="e">
        <f>VLOOKUP(A91,'Tirantes - Executados'!$A$1:$M$405,34,FALSE)</f>
        <v>#N/A</v>
      </c>
      <c r="S91" s="122" t="e">
        <f>VLOOKUP(A91,'Tirantes - Executados'!$A$8:$M$404,35,FALSE)</f>
        <v>#N/A</v>
      </c>
      <c r="T91" s="108" t="e">
        <f>VLOOKUP(A91,'Tirantes - Executados'!$A$8:$M$404,12,FALSE)</f>
        <v>#N/A</v>
      </c>
      <c r="U91" s="133" t="e">
        <f>VLOOKUP(A91,'Tirantes - Executados'!$A$1:$M$405,39,FALSE)</f>
        <v>#N/A</v>
      </c>
      <c r="V91" s="122" t="e">
        <f>VLOOKUP(A91,'Tirantes - Executados'!$A$8:$M$404,40,FALSE)</f>
        <v>#N/A</v>
      </c>
      <c r="W91" s="133" t="e">
        <f>VLOOKUP(A91,'Tirantes - Executados'!$A$1:$M$405,41,FALSE)</f>
        <v>#N/A</v>
      </c>
      <c r="X91" s="122" t="e">
        <f>VLOOKUP(A91,'Tirantes - Executados'!$A$8:$M$404,42,FALSE)</f>
        <v>#N/A</v>
      </c>
      <c r="Y91" s="133" t="e">
        <f>VLOOKUP(A91,'Tirantes - Executados'!$A$1:$M$405,43,FALSE)</f>
        <v>#N/A</v>
      </c>
      <c r="Z91" s="122" t="e">
        <f>VLOOKUP(A91,'Tirantes - Executados'!$A$8:$M$404,44,FALSE)</f>
        <v>#N/A</v>
      </c>
      <c r="AA91" s="133" t="e">
        <f>VLOOKUP(A91,'Tirantes - Executados'!$A$1:$M$405,45,FALSE)</f>
        <v>#N/A</v>
      </c>
      <c r="AB91" s="132" t="e">
        <f>VLOOKUP(A91,'Tirantes - Executados'!$A$8:$M$404,46,FALSE)</f>
        <v>#N/A</v>
      </c>
      <c r="AC91" s="99" t="s">
        <v>300</v>
      </c>
      <c r="AD91" s="109" t="e">
        <f>VLOOKUP(A91,'Tirantes - Executados'!$A$8:$M$404,14,FALSE)</f>
        <v>#N/A</v>
      </c>
      <c r="AE91" s="63"/>
      <c r="AF91" s="118" t="e">
        <f>VLOOKUP(A91,'Tirantes - Executados'!$A$1:$M$569,13,FALSE)</f>
        <v>#N/A</v>
      </c>
      <c r="AG91" s="63"/>
      <c r="AH91" s="63"/>
      <c r="AI91" s="230" t="e">
        <f>VLOOKUP(A91,'Tirantes - Executados'!$A$7:$M$404,50)</f>
        <v>#REF!</v>
      </c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  <c r="GH91" s="63"/>
      <c r="GI91" s="63"/>
      <c r="GJ91" s="63"/>
      <c r="GK91" s="63"/>
      <c r="GL91" s="63"/>
      <c r="GM91" s="63"/>
      <c r="GN91" s="63"/>
      <c r="GO91" s="63"/>
      <c r="GP91" s="63"/>
      <c r="GQ91" s="63"/>
      <c r="GR91" s="63"/>
      <c r="GS91" s="63"/>
      <c r="GT91" s="63"/>
      <c r="GU91" s="63"/>
      <c r="GV91" s="63"/>
      <c r="GW91" s="63"/>
      <c r="GX91" s="63"/>
      <c r="GY91" s="63"/>
      <c r="GZ91" s="63"/>
      <c r="HA91" s="63"/>
      <c r="HB91" s="63"/>
      <c r="HC91" s="63"/>
      <c r="HD91" s="63"/>
      <c r="HE91" s="63"/>
      <c r="HF91" s="63"/>
      <c r="HG91" s="63"/>
      <c r="HH91" s="63"/>
      <c r="HI91" s="63"/>
      <c r="HJ91" s="63"/>
      <c r="HK91" s="63"/>
      <c r="HL91" s="63"/>
      <c r="HM91" s="63"/>
      <c r="HN91" s="63"/>
      <c r="HO91" s="63"/>
      <c r="HP91" s="63"/>
      <c r="HQ91" s="63"/>
      <c r="HR91" s="63"/>
      <c r="HS91" s="63"/>
      <c r="HT91" s="63"/>
      <c r="HU91" s="63"/>
      <c r="HV91" s="63"/>
      <c r="HW91" s="63"/>
      <c r="HX91" s="63"/>
      <c r="HY91" s="63"/>
      <c r="HZ91" s="63"/>
      <c r="IA91" s="63"/>
      <c r="IB91" s="63"/>
      <c r="IC91" s="63"/>
      <c r="ID91" s="63"/>
      <c r="IE91" s="63"/>
      <c r="IF91" s="63"/>
      <c r="IG91" s="63"/>
      <c r="IH91" s="63"/>
      <c r="II91" s="63"/>
      <c r="IJ91" s="63"/>
      <c r="IK91" s="63"/>
      <c r="IL91" s="63"/>
      <c r="IM91" s="63"/>
      <c r="IN91" s="63"/>
      <c r="IO91" s="63"/>
      <c r="IP91" s="63"/>
      <c r="IQ91" s="63"/>
      <c r="IR91" s="63"/>
      <c r="IS91" s="63"/>
      <c r="IT91" s="63"/>
      <c r="IU91" s="63"/>
      <c r="IV91" s="63"/>
      <c r="IW91" s="63"/>
      <c r="IX91" s="63"/>
      <c r="IY91" s="63"/>
      <c r="IZ91" s="63"/>
      <c r="JA91" s="63"/>
      <c r="JB91" s="63"/>
      <c r="JC91" s="63"/>
      <c r="JD91" s="63"/>
      <c r="JE91" s="63"/>
      <c r="JF91" s="63"/>
      <c r="JG91" s="63"/>
      <c r="JH91" s="63"/>
      <c r="JI91" s="63"/>
      <c r="JJ91" s="63"/>
      <c r="JK91" s="63"/>
      <c r="JL91" s="63"/>
      <c r="JM91" s="63"/>
      <c r="JN91" s="63"/>
      <c r="JO91" s="63"/>
      <c r="JP91" s="63"/>
      <c r="JQ91" s="63"/>
      <c r="JR91" s="63"/>
      <c r="JS91" s="63"/>
      <c r="JT91" s="63"/>
      <c r="JU91" s="63"/>
      <c r="JV91" s="63"/>
      <c r="JW91" s="63"/>
      <c r="JX91" s="63"/>
      <c r="JY91" s="63"/>
      <c r="JZ91" s="63"/>
      <c r="KA91" s="63"/>
      <c r="KB91" s="63"/>
      <c r="KC91" s="63"/>
      <c r="KD91" s="63"/>
      <c r="KE91" s="63"/>
      <c r="KF91" s="63"/>
      <c r="KG91" s="63"/>
      <c r="KH91" s="63"/>
      <c r="KI91" s="63"/>
      <c r="KJ91" s="63"/>
      <c r="KK91" s="63"/>
      <c r="KL91" s="63"/>
      <c r="KM91" s="63"/>
      <c r="KN91" s="63"/>
      <c r="KO91" s="63"/>
      <c r="KP91" s="63"/>
      <c r="KQ91" s="63"/>
      <c r="KR91" s="63"/>
      <c r="KS91" s="63"/>
      <c r="KT91" s="63"/>
      <c r="KU91" s="63"/>
      <c r="KV91" s="63"/>
      <c r="KW91" s="63"/>
      <c r="KX91" s="63"/>
      <c r="KY91" s="63"/>
      <c r="KZ91" s="63"/>
      <c r="LA91" s="63"/>
      <c r="LB91" s="63"/>
      <c r="LC91" s="63"/>
      <c r="LD91" s="63"/>
      <c r="LE91" s="63"/>
      <c r="LF91" s="63"/>
      <c r="LG91" s="63"/>
      <c r="LH91" s="63"/>
      <c r="LI91" s="63"/>
      <c r="LJ91" s="63"/>
      <c r="LK91" s="63"/>
      <c r="LL91" s="63"/>
      <c r="LM91" s="63"/>
      <c r="LN91" s="63"/>
      <c r="LO91" s="63"/>
      <c r="LP91" s="63"/>
      <c r="LQ91" s="63"/>
      <c r="LR91" s="63"/>
      <c r="LS91" s="63"/>
      <c r="LT91" s="63"/>
      <c r="LU91" s="63"/>
      <c r="LV91" s="63"/>
      <c r="LW91" s="63"/>
      <c r="LX91" s="63"/>
      <c r="LY91" s="63"/>
      <c r="LZ91" s="63"/>
      <c r="MA91" s="63"/>
      <c r="MB91" s="63"/>
      <c r="MC91" s="63"/>
      <c r="MD91" s="63"/>
      <c r="ME91" s="63"/>
      <c r="MF91" s="63"/>
      <c r="MG91" s="63"/>
      <c r="MH91" s="63"/>
      <c r="MI91" s="63"/>
      <c r="MJ91" s="63"/>
      <c r="MK91" s="63"/>
      <c r="ML91" s="63"/>
      <c r="MM91" s="63"/>
      <c r="MN91" s="63"/>
      <c r="MO91" s="63"/>
      <c r="MP91" s="63"/>
      <c r="MQ91" s="63"/>
      <c r="MR91" s="63"/>
      <c r="MS91" s="63"/>
      <c r="MT91" s="63"/>
      <c r="MU91" s="63"/>
      <c r="MV91" s="63"/>
      <c r="MW91" s="63"/>
      <c r="MX91" s="63"/>
      <c r="MY91" s="63"/>
      <c r="MZ91" s="63"/>
      <c r="NA91" s="63"/>
      <c r="NB91" s="63"/>
      <c r="NC91" s="63"/>
      <c r="ND91" s="63"/>
      <c r="NE91" s="63"/>
      <c r="NF91" s="63"/>
      <c r="NG91" s="63"/>
      <c r="NH91" s="63"/>
      <c r="NI91" s="63"/>
      <c r="NJ91" s="63"/>
      <c r="NK91" s="63"/>
      <c r="NL91" s="63"/>
      <c r="NM91" s="63"/>
      <c r="NN91" s="63"/>
      <c r="NO91" s="63"/>
      <c r="NP91" s="63"/>
      <c r="NQ91" s="63"/>
      <c r="NR91" s="63"/>
      <c r="NS91" s="63"/>
      <c r="NT91" s="63"/>
      <c r="NU91" s="63"/>
      <c r="NV91" s="63"/>
      <c r="NW91" s="63"/>
      <c r="NX91" s="63"/>
      <c r="NY91" s="63"/>
      <c r="NZ91" s="63"/>
      <c r="OA91" s="63"/>
      <c r="OB91" s="63"/>
      <c r="OC91" s="63"/>
      <c r="OD91" s="63"/>
      <c r="OE91" s="63"/>
      <c r="OF91" s="63"/>
      <c r="OG91" s="63"/>
      <c r="OH91" s="63"/>
      <c r="OI91" s="63"/>
      <c r="OJ91" s="63"/>
      <c r="OK91" s="63"/>
      <c r="OL91" s="63"/>
      <c r="OM91" s="63"/>
      <c r="ON91" s="63"/>
      <c r="OO91" s="63"/>
      <c r="OP91" s="63"/>
      <c r="OQ91" s="63"/>
      <c r="OR91" s="63"/>
      <c r="OS91" s="63"/>
      <c r="OT91" s="63"/>
      <c r="OU91" s="63"/>
      <c r="OV91" s="63"/>
      <c r="OW91" s="63"/>
      <c r="OX91" s="63"/>
      <c r="OY91" s="63"/>
      <c r="OZ91" s="63"/>
      <c r="PA91" s="63"/>
      <c r="PB91" s="63"/>
      <c r="PC91" s="63"/>
      <c r="PD91" s="63"/>
      <c r="PE91" s="63"/>
      <c r="PF91" s="63"/>
      <c r="PG91" s="63"/>
      <c r="PH91" s="63"/>
      <c r="PI91" s="63"/>
      <c r="PJ91" s="63"/>
      <c r="PK91" s="63"/>
      <c r="PL91" s="63"/>
      <c r="PM91" s="63"/>
      <c r="PN91" s="63"/>
      <c r="PO91" s="63"/>
      <c r="PP91" s="63"/>
      <c r="PQ91" s="63"/>
      <c r="PR91" s="63"/>
      <c r="PS91" s="63"/>
      <c r="PT91" s="63"/>
      <c r="PU91" s="63"/>
      <c r="PV91" s="63"/>
      <c r="PW91" s="63"/>
      <c r="PX91" s="63"/>
      <c r="PY91" s="63"/>
      <c r="PZ91" s="63"/>
      <c r="QA91" s="63"/>
      <c r="QB91" s="63"/>
      <c r="QC91" s="63"/>
      <c r="QD91" s="63"/>
      <c r="QE91" s="63"/>
      <c r="QF91" s="63"/>
      <c r="QG91" s="63"/>
      <c r="QH91" s="63"/>
      <c r="QI91" s="63"/>
      <c r="QJ91" s="63"/>
      <c r="QK91" s="63"/>
      <c r="QL91" s="63"/>
      <c r="QM91" s="63"/>
      <c r="QN91" s="63"/>
      <c r="QO91" s="63"/>
      <c r="QP91" s="63"/>
      <c r="QQ91" s="63"/>
      <c r="QR91" s="63"/>
      <c r="QS91" s="63"/>
      <c r="QT91" s="63"/>
      <c r="QU91" s="63"/>
      <c r="QV91" s="63"/>
      <c r="QW91" s="63"/>
      <c r="QX91" s="63"/>
      <c r="QY91" s="63"/>
      <c r="QZ91" s="63"/>
      <c r="RA91" s="63"/>
      <c r="RB91" s="63"/>
      <c r="RC91" s="63"/>
      <c r="RD91" s="63"/>
      <c r="RE91" s="63"/>
      <c r="RF91" s="63"/>
      <c r="RG91" s="63"/>
      <c r="RH91" s="63"/>
      <c r="RI91" s="63"/>
      <c r="RJ91" s="63"/>
      <c r="RK91" s="63"/>
      <c r="RL91" s="63"/>
      <c r="RM91" s="63"/>
      <c r="RN91" s="63"/>
      <c r="RO91" s="63"/>
      <c r="RP91" s="63"/>
      <c r="RQ91" s="63"/>
      <c r="RR91" s="63"/>
      <c r="RS91" s="63"/>
      <c r="RT91" s="63"/>
      <c r="RU91" s="63"/>
      <c r="RV91" s="63"/>
      <c r="RW91" s="63"/>
      <c r="RX91" s="63"/>
      <c r="RY91" s="63"/>
      <c r="RZ91" s="63"/>
      <c r="SA91" s="63"/>
      <c r="SB91" s="63"/>
      <c r="SC91" s="63"/>
      <c r="SD91" s="63"/>
      <c r="SE91" s="63"/>
      <c r="SF91" s="63"/>
      <c r="SG91" s="63"/>
      <c r="SH91" s="63"/>
      <c r="SI91" s="63"/>
      <c r="SJ91" s="63"/>
      <c r="SK91" s="63"/>
      <c r="SL91" s="63"/>
      <c r="SM91" s="63"/>
      <c r="SN91" s="63"/>
      <c r="SO91" s="63"/>
      <c r="SP91" s="63"/>
      <c r="SQ91" s="63"/>
      <c r="SR91" s="63"/>
      <c r="SS91" s="63"/>
      <c r="ST91" s="63"/>
      <c r="SU91" s="63"/>
      <c r="SV91" s="63"/>
      <c r="SW91" s="63"/>
      <c r="SX91" s="63"/>
      <c r="SY91" s="63"/>
      <c r="SZ91" s="63"/>
      <c r="TA91" s="63"/>
      <c r="TB91" s="63"/>
      <c r="TC91" s="63"/>
      <c r="TD91" s="63"/>
      <c r="TE91" s="63"/>
      <c r="TF91" s="63"/>
      <c r="TG91" s="63"/>
      <c r="TH91" s="63"/>
      <c r="TI91" s="63"/>
      <c r="TJ91" s="63"/>
      <c r="TK91" s="63"/>
      <c r="TL91" s="63"/>
      <c r="TM91" s="63"/>
      <c r="TN91" s="63"/>
      <c r="TO91" s="63"/>
      <c r="TP91" s="63"/>
      <c r="TQ91" s="63"/>
      <c r="TR91" s="63"/>
      <c r="TS91" s="63"/>
      <c r="TT91" s="63"/>
      <c r="TU91" s="63"/>
      <c r="TV91" s="63"/>
      <c r="TW91" s="63"/>
      <c r="TX91" s="63"/>
      <c r="TY91" s="63"/>
      <c r="TZ91" s="63"/>
      <c r="UA91" s="63"/>
      <c r="UB91" s="63"/>
      <c r="UC91" s="63"/>
      <c r="UD91" s="63"/>
      <c r="UE91" s="63"/>
      <c r="UF91" s="63"/>
      <c r="UG91" s="63"/>
      <c r="UH91" s="63"/>
      <c r="UI91" s="63"/>
      <c r="UJ91" s="63"/>
      <c r="UK91" s="63"/>
      <c r="UL91" s="63"/>
      <c r="UM91" s="63"/>
      <c r="UN91" s="63"/>
      <c r="UO91" s="63"/>
      <c r="UP91" s="63"/>
      <c r="UQ91" s="63"/>
      <c r="UR91" s="63"/>
      <c r="US91" s="63"/>
      <c r="UT91" s="63"/>
      <c r="UU91" s="63"/>
      <c r="UV91" s="63"/>
      <c r="UW91" s="63"/>
      <c r="UX91" s="63"/>
      <c r="UY91" s="63"/>
      <c r="UZ91" s="63"/>
      <c r="VA91" s="63"/>
      <c r="VB91" s="63"/>
      <c r="VC91" s="63"/>
      <c r="VD91" s="63"/>
      <c r="VE91" s="63"/>
      <c r="VF91" s="63"/>
      <c r="VG91" s="63"/>
      <c r="VH91" s="63"/>
      <c r="VI91" s="63"/>
      <c r="VJ91" s="63"/>
      <c r="VK91" s="63"/>
      <c r="VL91" s="63"/>
      <c r="VM91" s="63"/>
      <c r="VN91" s="63"/>
      <c r="VO91" s="63"/>
      <c r="VP91" s="63"/>
      <c r="VQ91" s="63"/>
      <c r="VR91" s="63"/>
      <c r="VS91" s="63"/>
      <c r="VT91" s="63"/>
      <c r="VU91" s="63"/>
      <c r="VV91" s="63"/>
      <c r="VW91" s="63"/>
      <c r="VX91" s="63"/>
      <c r="VY91" s="63"/>
      <c r="VZ91" s="63"/>
      <c r="WA91" s="63"/>
      <c r="WB91" s="63"/>
      <c r="WC91" s="63"/>
      <c r="WD91" s="63"/>
      <c r="WE91" s="63"/>
      <c r="WF91" s="63"/>
      <c r="WG91" s="63"/>
      <c r="WH91" s="63"/>
      <c r="WI91" s="63"/>
      <c r="WJ91" s="63"/>
      <c r="WK91" s="63"/>
      <c r="WL91" s="63"/>
      <c r="WM91" s="63"/>
      <c r="WN91" s="63"/>
      <c r="WO91" s="63"/>
      <c r="WP91" s="63"/>
      <c r="WQ91" s="63"/>
      <c r="WR91" s="63"/>
      <c r="WS91" s="63"/>
      <c r="WT91" s="63"/>
      <c r="WU91" s="63"/>
      <c r="WV91" s="63"/>
      <c r="WW91" s="63"/>
      <c r="WX91" s="63"/>
      <c r="WY91" s="63"/>
      <c r="WZ91" s="63"/>
      <c r="XA91" s="63"/>
      <c r="XB91" s="63"/>
      <c r="XC91" s="63"/>
      <c r="XD91" s="63"/>
      <c r="XE91" s="63"/>
      <c r="XF91" s="63"/>
      <c r="XG91" s="63"/>
      <c r="XH91" s="63"/>
      <c r="XI91" s="63"/>
      <c r="XJ91" s="63"/>
      <c r="XK91" s="63"/>
      <c r="XL91" s="63"/>
      <c r="XM91" s="63"/>
      <c r="XN91" s="63"/>
      <c r="XO91" s="63"/>
      <c r="XP91" s="63"/>
      <c r="XQ91" s="63"/>
      <c r="XR91" s="63"/>
      <c r="XS91" s="63"/>
      <c r="XT91" s="63"/>
      <c r="XU91" s="63"/>
      <c r="XV91" s="63"/>
      <c r="XW91" s="63"/>
      <c r="XX91" s="63"/>
      <c r="XY91" s="63"/>
      <c r="XZ91" s="63"/>
      <c r="YA91" s="63"/>
      <c r="YB91" s="63"/>
      <c r="YC91" s="63"/>
      <c r="YD91" s="63"/>
      <c r="YE91" s="63"/>
      <c r="YF91" s="63"/>
      <c r="YG91" s="63"/>
      <c r="YH91" s="63"/>
      <c r="YI91" s="63"/>
      <c r="YJ91" s="63"/>
      <c r="YK91" s="63"/>
      <c r="YL91" s="63"/>
      <c r="YM91" s="63"/>
      <c r="YN91" s="63"/>
      <c r="YO91" s="63"/>
      <c r="YP91" s="63"/>
      <c r="YQ91" s="63"/>
      <c r="YR91" s="63"/>
      <c r="YS91" s="63"/>
      <c r="YT91" s="63"/>
      <c r="YU91" s="63"/>
      <c r="YV91" s="63"/>
      <c r="YW91" s="63"/>
      <c r="YX91" s="63"/>
      <c r="YY91" s="63"/>
      <c r="YZ91" s="63"/>
      <c r="ZA91" s="63"/>
      <c r="ZB91" s="63"/>
      <c r="ZC91" s="63"/>
      <c r="ZD91" s="63"/>
      <c r="ZE91" s="63"/>
      <c r="ZF91" s="63"/>
      <c r="ZG91" s="63"/>
      <c r="ZH91" s="63"/>
      <c r="ZI91" s="63"/>
      <c r="ZJ91" s="63"/>
      <c r="ZK91" s="63"/>
      <c r="ZL91" s="63"/>
      <c r="ZM91" s="63"/>
      <c r="ZN91" s="63"/>
      <c r="ZO91" s="63"/>
      <c r="ZP91" s="63"/>
      <c r="ZQ91" s="63"/>
      <c r="ZR91" s="63"/>
      <c r="ZS91" s="63"/>
      <c r="ZT91" s="63"/>
      <c r="ZU91" s="63"/>
      <c r="ZV91" s="63"/>
      <c r="ZW91" s="63"/>
      <c r="ZX91" s="63"/>
      <c r="ZY91" s="63"/>
      <c r="ZZ91" s="63"/>
      <c r="AAA91" s="63"/>
      <c r="AAB91" s="63"/>
      <c r="AAC91" s="63"/>
      <c r="AAD91" s="63"/>
      <c r="AAE91" s="63"/>
      <c r="AAF91" s="63"/>
      <c r="AAG91" s="63"/>
      <c r="AAH91" s="63"/>
      <c r="AAI91" s="63"/>
      <c r="AAJ91" s="63"/>
      <c r="AAK91" s="63"/>
      <c r="AAL91" s="63"/>
      <c r="AAM91" s="63"/>
      <c r="AAN91" s="63"/>
      <c r="AAO91" s="63"/>
      <c r="AAP91" s="63"/>
      <c r="AAQ91" s="63"/>
      <c r="AAR91" s="63"/>
      <c r="AAS91" s="63"/>
      <c r="AAT91" s="63"/>
      <c r="AAU91" s="63"/>
      <c r="AAV91" s="63"/>
      <c r="AAW91" s="63"/>
      <c r="AAX91" s="63"/>
      <c r="AAY91" s="63"/>
      <c r="AAZ91" s="63"/>
      <c r="ABA91" s="63"/>
      <c r="ABB91" s="63"/>
      <c r="ABC91" s="63"/>
      <c r="ABD91" s="63"/>
      <c r="ABE91" s="63"/>
      <c r="ABF91" s="63"/>
      <c r="ABG91" s="63"/>
      <c r="ABH91" s="63"/>
      <c r="ABI91" s="63"/>
      <c r="ABJ91" s="63"/>
      <c r="ABK91" s="63"/>
      <c r="ABL91" s="63"/>
      <c r="ABM91" s="63"/>
      <c r="ABN91" s="63"/>
      <c r="ABO91" s="63"/>
      <c r="ABP91" s="63"/>
      <c r="ABQ91" s="63"/>
      <c r="ABR91" s="63"/>
      <c r="ABS91" s="63"/>
      <c r="ABT91" s="63"/>
      <c r="ABU91" s="63"/>
      <c r="ABV91" s="63"/>
      <c r="ABW91" s="63"/>
      <c r="ABX91" s="63"/>
      <c r="ABY91" s="63"/>
      <c r="ABZ91" s="63"/>
      <c r="ACA91" s="63"/>
      <c r="ACB91" s="63"/>
      <c r="ACC91" s="63"/>
      <c r="ACD91" s="63"/>
      <c r="ACE91" s="63"/>
      <c r="ACF91" s="63"/>
      <c r="ACG91" s="63"/>
      <c r="ACH91" s="63"/>
      <c r="ACI91" s="63"/>
      <c r="ACJ91" s="63"/>
      <c r="ACK91" s="63"/>
      <c r="ACL91" s="63"/>
      <c r="ACM91" s="63"/>
      <c r="ACN91" s="63"/>
      <c r="ACO91" s="63"/>
      <c r="ACP91" s="63"/>
      <c r="ACQ91" s="63"/>
      <c r="ACR91" s="63"/>
      <c r="ACS91" s="63"/>
      <c r="ACT91" s="63"/>
      <c r="ACU91" s="63"/>
      <c r="ACV91" s="63"/>
      <c r="ACW91" s="63"/>
      <c r="ACX91" s="63"/>
      <c r="ACY91" s="63"/>
      <c r="ACZ91" s="63"/>
      <c r="ADA91" s="63"/>
      <c r="ADB91" s="63"/>
      <c r="ADC91" s="63"/>
      <c r="ADD91" s="63"/>
      <c r="ADE91" s="63"/>
      <c r="ADF91" s="63"/>
      <c r="ADG91" s="63"/>
      <c r="ADH91" s="63"/>
      <c r="ADI91" s="63"/>
      <c r="ADJ91" s="63"/>
      <c r="ADK91" s="63"/>
      <c r="ADL91" s="63"/>
      <c r="ADM91" s="63"/>
      <c r="ADN91" s="63"/>
      <c r="ADO91" s="63"/>
      <c r="ADP91" s="63"/>
      <c r="ADQ91" s="63"/>
      <c r="ADR91" s="63"/>
      <c r="ADS91" s="63"/>
      <c r="ADT91" s="63"/>
      <c r="ADU91" s="63"/>
      <c r="ADV91" s="63"/>
      <c r="ADW91" s="63"/>
      <c r="ADX91" s="63"/>
      <c r="ADY91" s="63"/>
      <c r="ADZ91" s="63"/>
      <c r="AEA91" s="63"/>
      <c r="AEB91" s="63"/>
      <c r="AEC91" s="63"/>
      <c r="AED91" s="63"/>
      <c r="AEE91" s="63"/>
      <c r="AEF91" s="63"/>
      <c r="AEG91" s="63"/>
      <c r="AEH91" s="63"/>
      <c r="AEI91" s="63"/>
      <c r="AEJ91" s="63"/>
      <c r="AEK91" s="63"/>
      <c r="AEL91" s="63"/>
      <c r="AEM91" s="63"/>
      <c r="AEN91" s="63"/>
      <c r="AEO91" s="63"/>
      <c r="AEP91" s="63"/>
      <c r="AEQ91" s="63"/>
      <c r="AER91" s="63"/>
      <c r="AES91" s="63"/>
      <c r="AET91" s="63"/>
      <c r="AEU91" s="63"/>
      <c r="AEV91" s="63"/>
      <c r="AEW91" s="63"/>
      <c r="AEX91" s="63"/>
      <c r="AEY91" s="63"/>
      <c r="AEZ91" s="63"/>
      <c r="AFA91" s="63"/>
      <c r="AFB91" s="63"/>
      <c r="AFC91" s="63"/>
      <c r="AFD91" s="63"/>
      <c r="AFE91" s="63"/>
      <c r="AFF91" s="63"/>
      <c r="AFG91" s="63"/>
      <c r="AFH91" s="63"/>
      <c r="AFI91" s="63"/>
      <c r="AFJ91" s="63"/>
      <c r="AFK91" s="63"/>
      <c r="AFL91" s="63"/>
      <c r="AFM91" s="63"/>
      <c r="AFN91" s="63"/>
      <c r="AFO91" s="63"/>
      <c r="AFP91" s="63"/>
      <c r="AFQ91" s="63"/>
      <c r="AFR91" s="63"/>
      <c r="AFS91" s="63"/>
      <c r="AFT91" s="63"/>
      <c r="AFU91" s="63"/>
      <c r="AFV91" s="63"/>
      <c r="AFW91" s="63"/>
      <c r="AFX91" s="63"/>
      <c r="AFY91" s="63"/>
      <c r="AFZ91" s="63"/>
      <c r="AGA91" s="63"/>
      <c r="AGB91" s="63"/>
      <c r="AGC91" s="63"/>
      <c r="AGD91" s="63"/>
      <c r="AGE91" s="63"/>
      <c r="AGF91" s="63"/>
      <c r="AGG91" s="63"/>
      <c r="AGH91" s="63"/>
      <c r="AGI91" s="63"/>
      <c r="AGJ91" s="63"/>
      <c r="AGK91" s="63"/>
      <c r="AGL91" s="63"/>
      <c r="AGM91" s="63"/>
      <c r="AGN91" s="63"/>
      <c r="AGO91" s="63"/>
      <c r="AGP91" s="63"/>
      <c r="AGQ91" s="63"/>
      <c r="AGR91" s="63"/>
      <c r="AGS91" s="63"/>
      <c r="AGT91" s="63"/>
      <c r="AGU91" s="63"/>
      <c r="AGV91" s="63"/>
      <c r="AGW91" s="63"/>
      <c r="AGX91" s="63"/>
      <c r="AGY91" s="63"/>
      <c r="AGZ91" s="63"/>
      <c r="AHA91" s="63"/>
      <c r="AHB91" s="63"/>
      <c r="AHC91" s="63"/>
      <c r="AHD91" s="63"/>
      <c r="AHE91" s="63"/>
      <c r="AHF91" s="63"/>
      <c r="AHG91" s="63"/>
      <c r="AHH91" s="63"/>
      <c r="AHI91" s="63"/>
      <c r="AHJ91" s="63"/>
      <c r="AHK91" s="63"/>
      <c r="AHL91" s="63"/>
      <c r="AHM91" s="63"/>
      <c r="AHN91" s="63"/>
      <c r="AHO91" s="63"/>
      <c r="AHP91" s="63"/>
      <c r="AHQ91" s="63"/>
      <c r="AHR91" s="63"/>
      <c r="AHS91" s="63"/>
      <c r="AHT91" s="63"/>
      <c r="AHU91" s="63"/>
      <c r="AHV91" s="63"/>
      <c r="AHW91" s="63"/>
      <c r="AHX91" s="63"/>
      <c r="AHY91" s="63"/>
      <c r="AHZ91" s="63"/>
      <c r="AIA91" s="63"/>
      <c r="AIB91" s="63"/>
      <c r="AIC91" s="63"/>
      <c r="AID91" s="63"/>
      <c r="AIE91" s="63"/>
      <c r="AIF91" s="63"/>
      <c r="AIG91" s="63"/>
      <c r="AIH91" s="63"/>
      <c r="AII91" s="63"/>
      <c r="AIJ91" s="63"/>
      <c r="AIK91" s="63"/>
      <c r="AIL91" s="63"/>
      <c r="AIM91" s="63"/>
      <c r="AIN91" s="63"/>
      <c r="AIO91" s="63"/>
      <c r="AIP91" s="63"/>
      <c r="AIQ91" s="63"/>
      <c r="AIR91" s="63"/>
      <c r="AIS91" s="63"/>
      <c r="AIT91" s="63"/>
      <c r="AIU91" s="63"/>
      <c r="AIV91" s="63"/>
      <c r="AIW91" s="63"/>
      <c r="AIX91" s="63"/>
      <c r="AIY91" s="63"/>
      <c r="AIZ91" s="63"/>
      <c r="AJA91" s="63"/>
      <c r="AJB91" s="63"/>
      <c r="AJC91" s="63"/>
      <c r="AJD91" s="63"/>
      <c r="AJE91" s="63"/>
      <c r="AJF91" s="63"/>
      <c r="AJG91" s="63"/>
      <c r="AJH91" s="63"/>
      <c r="AJI91" s="63"/>
      <c r="AJJ91" s="63"/>
      <c r="AJK91" s="63"/>
      <c r="AJL91" s="63"/>
      <c r="AJM91" s="63"/>
      <c r="AJN91" s="63"/>
      <c r="AJO91" s="63"/>
      <c r="AJP91" s="63"/>
      <c r="AJQ91" s="63"/>
      <c r="AJR91" s="63"/>
      <c r="AJS91" s="63"/>
      <c r="AJT91" s="63"/>
      <c r="AJU91" s="63"/>
      <c r="AJV91" s="63"/>
      <c r="AJW91" s="63"/>
      <c r="AJX91" s="63"/>
      <c r="AJY91" s="63"/>
      <c r="AJZ91" s="63"/>
      <c r="AKA91" s="63"/>
      <c r="AKB91" s="63"/>
      <c r="AKC91" s="63"/>
      <c r="AKD91" s="63"/>
      <c r="AKE91" s="63"/>
      <c r="AKF91" s="63"/>
      <c r="AKG91" s="63"/>
      <c r="AKH91" s="63"/>
      <c r="AKI91" s="63"/>
      <c r="AKJ91" s="63"/>
      <c r="AKK91" s="63"/>
      <c r="AKL91" s="63"/>
      <c r="AKM91" s="63"/>
      <c r="AKN91" s="63"/>
      <c r="AKO91" s="63"/>
      <c r="AKP91" s="63"/>
      <c r="AKQ91" s="63"/>
      <c r="AKR91" s="63"/>
      <c r="AKS91" s="63"/>
      <c r="AKT91" s="63"/>
      <c r="AKU91" s="63"/>
      <c r="AKV91" s="63"/>
      <c r="AKW91" s="63"/>
      <c r="AKX91" s="63"/>
      <c r="AKY91" s="63"/>
      <c r="AKZ91" s="63"/>
      <c r="ALA91" s="63"/>
      <c r="ALB91" s="63"/>
      <c r="ALC91" s="63"/>
      <c r="ALD91" s="63"/>
      <c r="ALE91" s="63"/>
      <c r="ALF91" s="63"/>
      <c r="ALG91" s="63"/>
      <c r="ALH91" s="63"/>
      <c r="ALI91" s="63"/>
      <c r="ALJ91" s="63"/>
      <c r="ALK91" s="63"/>
      <c r="ALL91" s="63"/>
      <c r="ALM91" s="63"/>
      <c r="ALN91" s="63"/>
      <c r="ALO91" s="63"/>
      <c r="ALP91" s="63"/>
      <c r="ALQ91" s="63"/>
      <c r="ALR91" s="63"/>
      <c r="ALS91" s="63"/>
      <c r="ALT91" s="63"/>
      <c r="ALU91" s="63"/>
      <c r="ALV91" s="63"/>
      <c r="ALW91" s="63"/>
      <c r="ALX91" s="63"/>
      <c r="ALY91" s="63"/>
      <c r="ALZ91" s="63"/>
      <c r="AMA91" s="63"/>
      <c r="AMB91" s="63"/>
      <c r="AMC91" s="63"/>
      <c r="AMD91" s="63"/>
      <c r="AME91" s="63"/>
      <c r="AMF91" s="63"/>
      <c r="AMG91" s="63"/>
      <c r="AMH91" s="63"/>
      <c r="AMI91" s="63"/>
      <c r="AMJ91" s="63"/>
      <c r="AMK91" s="63"/>
      <c r="AML91" s="63"/>
      <c r="AMM91" s="63"/>
      <c r="AMN91" s="63"/>
      <c r="AMO91" s="63"/>
      <c r="AMP91" s="63"/>
      <c r="AMQ91" s="63"/>
      <c r="AMR91" s="63"/>
      <c r="AMS91" s="63"/>
      <c r="AMT91" s="63"/>
      <c r="AMU91" s="63"/>
      <c r="AMV91" s="63"/>
      <c r="AMW91" s="63"/>
      <c r="AMX91" s="63"/>
      <c r="AMY91" s="63"/>
      <c r="AMZ91" s="63"/>
      <c r="ANA91" s="63"/>
      <c r="ANB91" s="63"/>
      <c r="ANC91" s="63"/>
      <c r="AND91" s="63"/>
      <c r="ANE91" s="63"/>
      <c r="ANF91" s="63"/>
      <c r="ANG91" s="63"/>
      <c r="ANH91" s="63"/>
      <c r="ANI91" s="63"/>
      <c r="ANJ91" s="63"/>
      <c r="ANK91" s="63"/>
      <c r="ANL91" s="63"/>
      <c r="ANM91" s="63"/>
      <c r="ANN91" s="63"/>
      <c r="ANO91" s="63"/>
      <c r="ANP91" s="63"/>
      <c r="ANQ91" s="63"/>
      <c r="ANR91" s="63"/>
      <c r="ANS91" s="63"/>
      <c r="ANT91" s="63"/>
      <c r="ANU91" s="63"/>
      <c r="ANV91" s="63"/>
      <c r="ANW91" s="63"/>
      <c r="ANX91" s="63"/>
      <c r="ANY91" s="63"/>
      <c r="ANZ91" s="63"/>
      <c r="AOA91" s="63"/>
      <c r="AOB91" s="63"/>
      <c r="AOC91" s="63"/>
      <c r="AOD91" s="63"/>
      <c r="AOE91" s="63"/>
      <c r="AOF91" s="63"/>
      <c r="AOG91" s="63"/>
      <c r="AOH91" s="63"/>
      <c r="AOI91" s="63"/>
      <c r="AOJ91" s="63"/>
      <c r="AOK91" s="63"/>
      <c r="AOL91" s="63"/>
      <c r="AOM91" s="63"/>
      <c r="AON91" s="63"/>
      <c r="AOO91" s="63"/>
      <c r="AOP91" s="63"/>
      <c r="AOQ91" s="63"/>
      <c r="AOR91" s="63"/>
      <c r="AOS91" s="63"/>
      <c r="AOT91" s="63"/>
      <c r="AOU91" s="63"/>
      <c r="AOV91" s="63"/>
      <c r="AOW91" s="63"/>
      <c r="AOX91" s="63"/>
      <c r="AOY91" s="63"/>
      <c r="AOZ91" s="63"/>
      <c r="APA91" s="63"/>
      <c r="APB91" s="63"/>
      <c r="APC91" s="63"/>
      <c r="APD91" s="63"/>
      <c r="APE91" s="63"/>
      <c r="APF91" s="63"/>
      <c r="APG91" s="63"/>
      <c r="APH91" s="63"/>
      <c r="API91" s="63"/>
      <c r="APJ91" s="63"/>
      <c r="APK91" s="63"/>
      <c r="APL91" s="63"/>
      <c r="APM91" s="63"/>
      <c r="APN91" s="63"/>
      <c r="APO91" s="63"/>
      <c r="APP91" s="63"/>
      <c r="APQ91" s="63"/>
      <c r="APR91" s="63"/>
      <c r="APS91" s="63"/>
      <c r="APT91" s="63"/>
      <c r="APU91" s="63"/>
      <c r="APV91" s="63"/>
      <c r="APW91" s="63"/>
      <c r="APX91" s="63"/>
      <c r="APY91" s="63"/>
      <c r="APZ91" s="63"/>
      <c r="AQA91" s="63"/>
      <c r="AQB91" s="63"/>
      <c r="AQC91" s="63"/>
      <c r="AQD91" s="63"/>
      <c r="AQE91" s="63"/>
      <c r="AQF91" s="63"/>
      <c r="AQG91" s="63"/>
      <c r="AQH91" s="63"/>
      <c r="AQI91" s="63"/>
      <c r="AQJ91" s="63"/>
      <c r="AQK91" s="63"/>
      <c r="AQL91" s="63"/>
      <c r="AQM91" s="63"/>
      <c r="AQN91" s="63"/>
      <c r="AQO91" s="63"/>
      <c r="AQP91" s="63"/>
      <c r="AQQ91" s="63"/>
      <c r="AQR91" s="63"/>
      <c r="AQS91" s="63"/>
      <c r="AQT91" s="63"/>
      <c r="AQU91" s="63"/>
      <c r="AQV91" s="63"/>
      <c r="AQW91" s="63"/>
      <c r="AQX91" s="63"/>
      <c r="AQY91" s="63"/>
      <c r="AQZ91" s="63"/>
      <c r="ARA91" s="63"/>
      <c r="ARB91" s="63"/>
      <c r="ARC91" s="63"/>
      <c r="ARD91" s="63"/>
      <c r="ARE91" s="63"/>
      <c r="ARF91" s="63"/>
      <c r="ARG91" s="63"/>
      <c r="ARH91" s="63"/>
      <c r="ARI91" s="63"/>
      <c r="ARJ91" s="63"/>
      <c r="ARK91" s="63"/>
      <c r="ARL91" s="63"/>
      <c r="ARM91" s="63"/>
      <c r="ARN91" s="63"/>
      <c r="ARO91" s="63"/>
      <c r="ARP91" s="63"/>
      <c r="ARQ91" s="63"/>
      <c r="ARR91" s="63"/>
      <c r="ARS91" s="63"/>
      <c r="ART91" s="63"/>
      <c r="ARU91" s="63"/>
      <c r="ARV91" s="63"/>
      <c r="ARW91" s="63"/>
      <c r="ARX91" s="63"/>
      <c r="ARY91" s="63"/>
      <c r="ARZ91" s="63"/>
      <c r="ASA91" s="63"/>
      <c r="ASB91" s="63"/>
      <c r="ASC91" s="63"/>
      <c r="ASD91" s="63"/>
      <c r="ASE91" s="63"/>
      <c r="ASF91" s="63"/>
      <c r="ASG91" s="63"/>
      <c r="ASH91" s="63"/>
      <c r="ASI91" s="63"/>
      <c r="ASJ91" s="63"/>
      <c r="ASK91" s="63"/>
      <c r="ASL91" s="63"/>
      <c r="ASM91" s="63"/>
      <c r="ASN91" s="63"/>
      <c r="ASO91" s="63"/>
      <c r="ASP91" s="63"/>
      <c r="ASQ91" s="63"/>
      <c r="ASR91" s="63"/>
      <c r="ASS91" s="63"/>
      <c r="AST91" s="63"/>
      <c r="ASU91" s="63"/>
      <c r="ASV91" s="63"/>
      <c r="ASW91" s="63"/>
      <c r="ASX91" s="63"/>
      <c r="ASY91" s="63"/>
      <c r="ASZ91" s="63"/>
      <c r="ATA91" s="63"/>
      <c r="ATB91" s="63"/>
      <c r="ATC91" s="63"/>
      <c r="ATD91" s="63"/>
      <c r="ATE91" s="63"/>
      <c r="ATF91" s="63"/>
      <c r="ATG91" s="63"/>
      <c r="ATH91" s="63"/>
      <c r="ATI91" s="63"/>
      <c r="ATJ91" s="63"/>
      <c r="ATK91" s="63"/>
      <c r="ATL91" s="63"/>
      <c r="ATM91" s="63"/>
      <c r="ATN91" s="63"/>
      <c r="ATO91" s="63"/>
      <c r="ATP91" s="63"/>
      <c r="ATQ91" s="63"/>
      <c r="ATR91" s="63"/>
      <c r="ATS91" s="63"/>
      <c r="ATT91" s="63"/>
      <c r="ATU91" s="63"/>
      <c r="ATV91" s="63"/>
      <c r="ATW91" s="63"/>
      <c r="ATX91" s="63"/>
      <c r="ATY91" s="63"/>
      <c r="ATZ91" s="63"/>
      <c r="AUA91" s="63"/>
      <c r="AUB91" s="63"/>
      <c r="AUC91" s="63"/>
      <c r="AUD91" s="63"/>
      <c r="AUE91" s="63"/>
      <c r="AUF91" s="63"/>
      <c r="AUG91" s="63"/>
      <c r="AUH91" s="63"/>
      <c r="AUI91" s="63"/>
      <c r="AUJ91" s="63"/>
      <c r="AUK91" s="63"/>
      <c r="AUL91" s="63"/>
      <c r="AUM91" s="63"/>
      <c r="AUN91" s="63"/>
      <c r="AUO91" s="63"/>
      <c r="AUP91" s="63"/>
      <c r="AUQ91" s="63"/>
      <c r="AUR91" s="63"/>
      <c r="AUS91" s="63"/>
      <c r="AUT91" s="63"/>
      <c r="AUU91" s="63"/>
      <c r="AUV91" s="63"/>
      <c r="AUW91" s="63"/>
      <c r="AUX91" s="63"/>
      <c r="AUY91" s="63"/>
      <c r="AUZ91" s="63"/>
      <c r="AVA91" s="63"/>
      <c r="AVB91" s="63"/>
      <c r="AVC91" s="63"/>
      <c r="AVD91" s="63"/>
      <c r="AVE91" s="63"/>
      <c r="AVF91" s="63"/>
      <c r="AVG91" s="63"/>
      <c r="AVH91" s="63"/>
      <c r="AVI91" s="63"/>
      <c r="AVJ91" s="63"/>
      <c r="AVK91" s="63"/>
      <c r="AVL91" s="63"/>
      <c r="AVM91" s="63"/>
      <c r="AVN91" s="63"/>
      <c r="AVO91" s="63"/>
      <c r="AVP91" s="63"/>
      <c r="AVQ91" s="63"/>
      <c r="AVR91" s="63"/>
      <c r="AVS91" s="63"/>
      <c r="AVT91" s="63"/>
      <c r="AVU91" s="63"/>
      <c r="AVV91" s="63"/>
      <c r="AVW91" s="63"/>
      <c r="AVX91" s="63"/>
      <c r="AVY91" s="63"/>
      <c r="AVZ91" s="63"/>
      <c r="AWA91" s="63"/>
      <c r="AWB91" s="63"/>
      <c r="AWC91" s="63"/>
      <c r="AWD91" s="63"/>
      <c r="AWE91" s="63"/>
      <c r="AWF91" s="63"/>
      <c r="AWG91" s="63"/>
      <c r="AWH91" s="63"/>
      <c r="AWI91" s="63"/>
      <c r="AWJ91" s="63"/>
      <c r="AWK91" s="63"/>
      <c r="AWL91" s="63"/>
      <c r="AWM91" s="63"/>
      <c r="AWN91" s="63"/>
      <c r="AWO91" s="63"/>
      <c r="AWP91" s="63"/>
      <c r="AWQ91" s="63"/>
      <c r="AWR91" s="63"/>
      <c r="AWS91" s="63"/>
      <c r="AWT91" s="63"/>
      <c r="AWU91" s="63"/>
      <c r="AWV91" s="63"/>
      <c r="AWW91" s="63"/>
      <c r="AWX91" s="63"/>
      <c r="AWY91" s="63"/>
      <c r="AWZ91" s="63"/>
      <c r="AXA91" s="63"/>
      <c r="AXB91" s="63"/>
      <c r="AXC91" s="63"/>
      <c r="AXD91" s="63"/>
      <c r="AXE91" s="63"/>
      <c r="AXF91" s="63"/>
      <c r="AXG91" s="63"/>
      <c r="AXH91" s="63"/>
      <c r="AXI91" s="63"/>
      <c r="AXJ91" s="63"/>
      <c r="AXK91" s="63"/>
      <c r="AXL91" s="63"/>
      <c r="AXM91" s="63"/>
      <c r="AXN91" s="63"/>
      <c r="AXO91" s="63"/>
      <c r="AXP91" s="63"/>
      <c r="AXQ91" s="63"/>
      <c r="AXR91" s="63"/>
      <c r="AXS91" s="63"/>
      <c r="AXT91" s="63"/>
      <c r="AXU91" s="63"/>
      <c r="AXV91" s="63"/>
      <c r="AXW91" s="63"/>
      <c r="AXX91" s="63"/>
      <c r="AXY91" s="63"/>
      <c r="AXZ91" s="63"/>
      <c r="AYA91" s="63"/>
      <c r="AYB91" s="63"/>
      <c r="AYC91" s="63"/>
      <c r="AYD91" s="63"/>
      <c r="AYE91" s="63"/>
      <c r="AYF91" s="63"/>
      <c r="AYG91" s="63"/>
      <c r="AYH91" s="63"/>
      <c r="AYI91" s="63"/>
      <c r="AYJ91" s="63"/>
      <c r="AYK91" s="63"/>
      <c r="AYL91" s="63"/>
      <c r="AYM91" s="63"/>
      <c r="AYN91" s="63"/>
      <c r="AYO91" s="63"/>
      <c r="AYP91" s="63"/>
      <c r="AYQ91" s="63"/>
      <c r="AYR91" s="63"/>
      <c r="AYS91" s="63"/>
      <c r="AYT91" s="63"/>
      <c r="AYU91" s="63"/>
      <c r="AYV91" s="63"/>
      <c r="AYW91" s="63"/>
      <c r="AYX91" s="63"/>
      <c r="AYY91" s="63"/>
      <c r="AYZ91" s="63"/>
      <c r="AZA91" s="63"/>
      <c r="AZB91" s="63"/>
      <c r="AZC91" s="63"/>
      <c r="AZD91" s="63"/>
      <c r="AZE91" s="63"/>
      <c r="AZF91" s="63"/>
      <c r="AZG91" s="63"/>
      <c r="AZH91" s="63"/>
      <c r="AZI91" s="63"/>
      <c r="AZJ91" s="63"/>
      <c r="AZK91" s="63"/>
      <c r="AZL91" s="63"/>
      <c r="AZM91" s="63"/>
      <c r="AZN91" s="63"/>
      <c r="AZO91" s="63"/>
      <c r="AZP91" s="63"/>
      <c r="AZQ91" s="63"/>
      <c r="AZR91" s="63"/>
      <c r="AZS91" s="63"/>
      <c r="AZT91" s="63"/>
      <c r="AZU91" s="63"/>
      <c r="AZV91" s="63"/>
      <c r="AZW91" s="63"/>
      <c r="AZX91" s="63"/>
      <c r="AZY91" s="63"/>
      <c r="AZZ91" s="63"/>
      <c r="BAA91" s="63"/>
      <c r="BAB91" s="63"/>
      <c r="BAC91" s="63"/>
      <c r="BAD91" s="63"/>
      <c r="BAE91" s="63"/>
      <c r="BAF91" s="63"/>
      <c r="BAG91" s="63"/>
      <c r="BAH91" s="63"/>
      <c r="BAI91" s="63"/>
      <c r="BAJ91" s="63"/>
      <c r="BAK91" s="63"/>
      <c r="BAL91" s="63"/>
      <c r="BAM91" s="63"/>
      <c r="BAN91" s="63"/>
      <c r="BAO91" s="63"/>
      <c r="BAP91" s="63"/>
      <c r="BAQ91" s="63"/>
      <c r="BAR91" s="63"/>
      <c r="BAS91" s="63"/>
      <c r="BAT91" s="63"/>
      <c r="BAU91" s="63"/>
      <c r="BAV91" s="63"/>
      <c r="BAW91" s="63"/>
      <c r="BAX91" s="63"/>
      <c r="BAY91" s="63"/>
      <c r="BAZ91" s="63"/>
      <c r="BBA91" s="63"/>
      <c r="BBB91" s="63"/>
      <c r="BBC91" s="63"/>
      <c r="BBD91" s="63"/>
      <c r="BBE91" s="63"/>
      <c r="BBF91" s="63"/>
      <c r="BBG91" s="63"/>
      <c r="BBH91" s="63"/>
      <c r="BBI91" s="63"/>
      <c r="BBJ91" s="63"/>
      <c r="BBK91" s="63"/>
      <c r="BBL91" s="63"/>
      <c r="BBM91" s="63"/>
      <c r="BBN91" s="63"/>
      <c r="BBO91" s="63"/>
      <c r="BBP91" s="63"/>
      <c r="BBQ91" s="63"/>
      <c r="BBR91" s="63"/>
      <c r="BBS91" s="63"/>
      <c r="BBT91" s="63"/>
      <c r="BBU91" s="63"/>
      <c r="BBV91" s="63"/>
      <c r="BBW91" s="63"/>
      <c r="BBX91" s="63"/>
      <c r="BBY91" s="63"/>
      <c r="BBZ91" s="63"/>
      <c r="BCA91" s="63"/>
      <c r="BCB91" s="63"/>
      <c r="BCC91" s="63"/>
      <c r="BCD91" s="63"/>
      <c r="BCE91" s="63"/>
      <c r="BCF91" s="63"/>
      <c r="BCG91" s="63"/>
      <c r="BCH91" s="63"/>
      <c r="BCI91" s="63"/>
      <c r="BCJ91" s="63"/>
      <c r="BCK91" s="63"/>
      <c r="BCL91" s="63"/>
      <c r="BCM91" s="63"/>
      <c r="BCN91" s="63"/>
      <c r="BCO91" s="63"/>
      <c r="BCP91" s="63"/>
      <c r="BCQ91" s="63"/>
      <c r="BCR91" s="63"/>
      <c r="BCS91" s="63"/>
      <c r="BCT91" s="63"/>
      <c r="BCU91" s="63"/>
      <c r="BCV91" s="63"/>
      <c r="BCW91" s="63"/>
      <c r="BCX91" s="63"/>
      <c r="BCY91" s="63"/>
      <c r="BCZ91" s="63"/>
      <c r="BDA91" s="63"/>
      <c r="BDB91" s="63"/>
      <c r="BDC91" s="63"/>
      <c r="BDD91" s="63"/>
      <c r="BDE91" s="63"/>
      <c r="BDF91" s="63"/>
      <c r="BDG91" s="63"/>
      <c r="BDH91" s="63"/>
      <c r="BDI91" s="63"/>
      <c r="BDJ91" s="63"/>
      <c r="BDK91" s="63"/>
      <c r="BDL91" s="63"/>
      <c r="BDM91" s="63"/>
      <c r="BDN91" s="63"/>
      <c r="BDO91" s="63"/>
      <c r="BDP91" s="63"/>
      <c r="BDQ91" s="63"/>
      <c r="BDR91" s="63"/>
      <c r="BDS91" s="63"/>
      <c r="BDT91" s="63"/>
      <c r="BDU91" s="63"/>
      <c r="BDV91" s="63"/>
      <c r="BDW91" s="63"/>
      <c r="BDX91" s="63"/>
      <c r="BDY91" s="63"/>
      <c r="BDZ91" s="63"/>
      <c r="BEA91" s="63"/>
      <c r="BEB91" s="63"/>
      <c r="BEC91" s="63"/>
      <c r="BED91" s="63"/>
      <c r="BEE91" s="63"/>
      <c r="BEF91" s="63"/>
      <c r="BEG91" s="63"/>
      <c r="BEH91" s="63"/>
      <c r="BEI91" s="63"/>
      <c r="BEJ91" s="63"/>
      <c r="BEK91" s="63"/>
      <c r="BEL91" s="63"/>
      <c r="BEM91" s="63"/>
      <c r="BEN91" s="63"/>
      <c r="BEO91" s="63"/>
      <c r="BEP91" s="63"/>
      <c r="BEQ91" s="63"/>
      <c r="BER91" s="63"/>
      <c r="BES91" s="63"/>
      <c r="BET91" s="63"/>
      <c r="BEU91" s="63"/>
      <c r="BEV91" s="63"/>
      <c r="BEW91" s="63"/>
      <c r="BEX91" s="63"/>
      <c r="BEY91" s="63"/>
      <c r="BEZ91" s="63"/>
      <c r="BFA91" s="63"/>
      <c r="BFB91" s="63"/>
      <c r="BFC91" s="63"/>
      <c r="BFD91" s="63"/>
      <c r="BFE91" s="63"/>
      <c r="BFF91" s="63"/>
      <c r="BFG91" s="63"/>
      <c r="BFH91" s="63"/>
      <c r="BFI91" s="63"/>
      <c r="BFJ91" s="63"/>
      <c r="BFK91" s="63"/>
      <c r="BFL91" s="63"/>
      <c r="BFM91" s="63"/>
      <c r="BFN91" s="63"/>
      <c r="BFO91" s="63"/>
      <c r="BFP91" s="63"/>
      <c r="BFQ91" s="63"/>
      <c r="BFR91" s="63"/>
      <c r="BFS91" s="63"/>
      <c r="BFT91" s="63"/>
      <c r="BFU91" s="63"/>
      <c r="BFV91" s="63"/>
      <c r="BFW91" s="63"/>
      <c r="BFX91" s="63"/>
      <c r="BFY91" s="63"/>
      <c r="BFZ91" s="63"/>
      <c r="BGA91" s="63"/>
      <c r="BGB91" s="63"/>
      <c r="BGC91" s="63"/>
      <c r="BGD91" s="63"/>
      <c r="BGE91" s="63"/>
      <c r="BGF91" s="63"/>
      <c r="BGG91" s="63"/>
      <c r="BGH91" s="63"/>
      <c r="BGI91" s="63"/>
      <c r="BGJ91" s="63"/>
      <c r="BGK91" s="63"/>
      <c r="BGL91" s="63"/>
      <c r="BGM91" s="63"/>
      <c r="BGN91" s="63"/>
      <c r="BGO91" s="63"/>
      <c r="BGP91" s="63"/>
      <c r="BGQ91" s="63"/>
      <c r="BGR91" s="63"/>
      <c r="BGS91" s="63"/>
      <c r="BGT91" s="63"/>
      <c r="BGU91" s="63"/>
      <c r="BGV91" s="63"/>
      <c r="BGW91" s="63"/>
      <c r="BGX91" s="63"/>
      <c r="BGY91" s="63"/>
      <c r="BGZ91" s="63"/>
      <c r="BHA91" s="63"/>
      <c r="BHB91" s="63"/>
      <c r="BHC91" s="63"/>
      <c r="BHD91" s="63"/>
      <c r="BHE91" s="63"/>
      <c r="BHF91" s="63"/>
      <c r="BHG91" s="63"/>
      <c r="BHH91" s="63"/>
      <c r="BHI91" s="63"/>
      <c r="BHJ91" s="63"/>
      <c r="BHK91" s="63"/>
      <c r="BHL91" s="63"/>
      <c r="BHM91" s="63"/>
      <c r="BHN91" s="63"/>
      <c r="BHO91" s="63"/>
      <c r="BHP91" s="63"/>
      <c r="BHQ91" s="63"/>
      <c r="BHR91" s="63"/>
      <c r="BHS91" s="63"/>
      <c r="BHT91" s="63"/>
      <c r="BHU91" s="63"/>
      <c r="BHV91" s="63"/>
      <c r="BHW91" s="63"/>
      <c r="BHX91" s="63"/>
      <c r="BHY91" s="63"/>
      <c r="BHZ91" s="63"/>
      <c r="BIA91" s="63"/>
      <c r="BIB91" s="63"/>
      <c r="BIC91" s="63"/>
      <c r="BID91" s="63"/>
      <c r="BIE91" s="63"/>
      <c r="BIF91" s="63"/>
      <c r="BIG91" s="63"/>
      <c r="BIH91" s="63"/>
      <c r="BII91" s="63"/>
      <c r="BIJ91" s="63"/>
      <c r="BIK91" s="63"/>
      <c r="BIL91" s="63"/>
      <c r="BIM91" s="63"/>
      <c r="BIN91" s="63"/>
      <c r="BIO91" s="63"/>
      <c r="BIP91" s="63"/>
      <c r="BIQ91" s="63"/>
      <c r="BIR91" s="63"/>
      <c r="BIS91" s="63"/>
      <c r="BIT91" s="63"/>
      <c r="BIU91" s="63"/>
      <c r="BIV91" s="63"/>
      <c r="BIW91" s="63"/>
      <c r="BIX91" s="63"/>
      <c r="BIY91" s="63"/>
      <c r="BIZ91" s="63"/>
      <c r="BJA91" s="63"/>
      <c r="BJB91" s="63"/>
      <c r="BJC91" s="63"/>
      <c r="BJD91" s="63"/>
      <c r="BJE91" s="63"/>
      <c r="BJF91" s="63"/>
      <c r="BJG91" s="63"/>
      <c r="BJH91" s="63"/>
      <c r="BJI91" s="63"/>
      <c r="BJJ91" s="63"/>
      <c r="BJK91" s="63"/>
      <c r="BJL91" s="63"/>
      <c r="BJM91" s="63"/>
      <c r="BJN91" s="63"/>
      <c r="BJO91" s="63"/>
      <c r="BJP91" s="63"/>
      <c r="BJQ91" s="63"/>
      <c r="BJR91" s="63"/>
      <c r="BJS91" s="63"/>
      <c r="BJT91" s="63"/>
      <c r="BJU91" s="63"/>
      <c r="BJV91" s="63"/>
      <c r="BJW91" s="63"/>
      <c r="BJX91" s="63"/>
      <c r="BJY91" s="63"/>
      <c r="BJZ91" s="63"/>
      <c r="BKA91" s="63"/>
      <c r="BKB91" s="63"/>
      <c r="BKC91" s="63"/>
      <c r="BKD91" s="63"/>
      <c r="BKE91" s="63"/>
      <c r="BKF91" s="63"/>
      <c r="BKG91" s="63"/>
      <c r="BKH91" s="63"/>
      <c r="BKI91" s="63"/>
      <c r="BKJ91" s="63"/>
      <c r="BKK91" s="63"/>
      <c r="BKL91" s="63"/>
      <c r="BKM91" s="63"/>
      <c r="BKN91" s="63"/>
      <c r="BKO91" s="63"/>
      <c r="BKP91" s="63"/>
      <c r="BKQ91" s="63"/>
      <c r="BKR91" s="63"/>
      <c r="BKS91" s="63"/>
      <c r="BKT91" s="63"/>
      <c r="BKU91" s="63"/>
      <c r="BKV91" s="63"/>
      <c r="BKW91" s="63"/>
      <c r="BKX91" s="63"/>
      <c r="BKY91" s="63"/>
      <c r="BKZ91" s="63"/>
      <c r="BLA91" s="63"/>
      <c r="BLB91" s="63"/>
      <c r="BLC91" s="63"/>
      <c r="BLD91" s="63"/>
      <c r="BLE91" s="63"/>
      <c r="BLF91" s="63"/>
      <c r="BLG91" s="63"/>
      <c r="BLH91" s="63"/>
      <c r="BLI91" s="63"/>
      <c r="BLJ91" s="63"/>
      <c r="BLK91" s="63"/>
      <c r="BLL91" s="63"/>
      <c r="BLM91" s="63"/>
      <c r="BLN91" s="63"/>
      <c r="BLO91" s="63"/>
      <c r="BLP91" s="63"/>
      <c r="BLQ91" s="63"/>
      <c r="BLR91" s="63"/>
      <c r="BLS91" s="63"/>
      <c r="BLT91" s="63"/>
      <c r="BLU91" s="63"/>
      <c r="BLV91" s="63"/>
      <c r="BLW91" s="63"/>
      <c r="BLX91" s="63"/>
      <c r="BLY91" s="63"/>
      <c r="BLZ91" s="63"/>
      <c r="BMA91" s="63"/>
      <c r="BMB91" s="63"/>
      <c r="BMC91" s="63"/>
      <c r="BMD91" s="63"/>
      <c r="BME91" s="63"/>
    </row>
    <row r="92" spans="1:1695" s="1" customFormat="1" ht="15" hidden="1" customHeight="1" x14ac:dyDescent="0.25">
      <c r="A92" s="107" t="s">
        <v>285</v>
      </c>
      <c r="B92" s="119" t="e">
        <f>VLOOKUP(A92,'Tirantes - Executados'!$A$8:$M$404,10,FALSE)</f>
        <v>#N/A</v>
      </c>
      <c r="C92" s="133" t="e">
        <f>VLOOKUP(A92,'Tirantes - Executados'!$A$1:$M$405,17,FALSE)</f>
        <v>#N/A</v>
      </c>
      <c r="D92" s="122" t="e">
        <f>VLOOKUP(A92,'Tirantes - Executados'!$A$8:$M$404,18,FALSE)</f>
        <v>#N/A</v>
      </c>
      <c r="E92" s="133" t="e">
        <f>VLOOKUP(A92,'Tirantes - Executados'!$A$1:$M$405,19,FALSE)</f>
        <v>#N/A</v>
      </c>
      <c r="F92" s="122" t="e">
        <f>VLOOKUP(A92,'Tirantes - Executados'!$A$8:$M$404,20,FALSE)</f>
        <v>#N/A</v>
      </c>
      <c r="G92" s="133" t="e">
        <f>VLOOKUP(A92,'Tirantes - Executados'!$A$1:$M$405,21,FALSE)</f>
        <v>#N/A</v>
      </c>
      <c r="H92" s="122" t="e">
        <f>VLOOKUP(A92,'Tirantes - Executados'!$A$8:$M$404,22,FALSE)</f>
        <v>#N/A</v>
      </c>
      <c r="I92" s="133" t="e">
        <f>VLOOKUP(A92,'Tirantes - Executados'!$A$1:$M$405,23,FALSE)</f>
        <v>#N/A</v>
      </c>
      <c r="J92" s="122" t="e">
        <f>VLOOKUP(A92,'Tirantes - Executados'!$A$8:$M$404,24,FALSE)</f>
        <v>#N/A</v>
      </c>
      <c r="K92" s="108" t="e">
        <f>VLOOKUP(A92,'Tirantes - Executados'!$A$8:$M$404,11,FALSE)</f>
        <v>#N/A</v>
      </c>
      <c r="L92" s="133" t="e">
        <f>VLOOKUP(A92,'Tirantes - Executados'!$A$1:$M$405,28,FALSE)</f>
        <v>#N/A</v>
      </c>
      <c r="M92" s="122" t="e">
        <f>VLOOKUP(A92,'Tirantes - Executados'!$A$8:$M$404,29,FALSE)</f>
        <v>#N/A</v>
      </c>
      <c r="N92" s="133" t="e">
        <f>VLOOKUP(A92,'Tirantes - Executados'!$A$1:$M$405,30,FALSE)</f>
        <v>#N/A</v>
      </c>
      <c r="O92" s="122" t="e">
        <f>VLOOKUP(A92,'Tirantes - Executados'!$A$8:$M$404,31,FALSE)</f>
        <v>#N/A</v>
      </c>
      <c r="P92" s="133" t="e">
        <f>VLOOKUP(A92,'Tirantes - Executados'!$A$1:$M$405,32,FALSE)</f>
        <v>#N/A</v>
      </c>
      <c r="Q92" s="122" t="e">
        <f>VLOOKUP(A92,'Tirantes - Executados'!$A$8:$M$404,33,FALSE)</f>
        <v>#N/A</v>
      </c>
      <c r="R92" s="133" t="e">
        <f>VLOOKUP(A92,'Tirantes - Executados'!$A$1:$M$405,34,FALSE)</f>
        <v>#N/A</v>
      </c>
      <c r="S92" s="122" t="e">
        <f>VLOOKUP(A92,'Tirantes - Executados'!$A$8:$M$404,35,FALSE)</f>
        <v>#N/A</v>
      </c>
      <c r="T92" s="108" t="e">
        <f>VLOOKUP(A92,'Tirantes - Executados'!$A$8:$M$404,12,FALSE)</f>
        <v>#N/A</v>
      </c>
      <c r="U92" s="133" t="e">
        <f>VLOOKUP(A92,'Tirantes - Executados'!$A$1:$M$405,39,FALSE)</f>
        <v>#N/A</v>
      </c>
      <c r="V92" s="122" t="e">
        <f>VLOOKUP(A92,'Tirantes - Executados'!$A$8:$M$404,40,FALSE)</f>
        <v>#N/A</v>
      </c>
      <c r="W92" s="133" t="e">
        <f>VLOOKUP(A92,'Tirantes - Executados'!$A$1:$M$405,41,FALSE)</f>
        <v>#N/A</v>
      </c>
      <c r="X92" s="122" t="e">
        <f>VLOOKUP(A92,'Tirantes - Executados'!$A$8:$M$404,42,FALSE)</f>
        <v>#N/A</v>
      </c>
      <c r="Y92" s="133" t="e">
        <f>VLOOKUP(A92,'Tirantes - Executados'!$A$1:$M$405,43,FALSE)</f>
        <v>#N/A</v>
      </c>
      <c r="Z92" s="122" t="e">
        <f>VLOOKUP(A92,'Tirantes - Executados'!$A$8:$M$404,44,FALSE)</f>
        <v>#N/A</v>
      </c>
      <c r="AA92" s="133" t="e">
        <f>VLOOKUP(A92,'Tirantes - Executados'!$A$1:$M$405,45,FALSE)</f>
        <v>#N/A</v>
      </c>
      <c r="AB92" s="132" t="e">
        <f>VLOOKUP(A92,'Tirantes - Executados'!$A$8:$M$404,46,FALSE)</f>
        <v>#N/A</v>
      </c>
      <c r="AC92" s="99" t="s">
        <v>300</v>
      </c>
      <c r="AD92" s="109" t="e">
        <f>VLOOKUP(A92,'Tirantes - Executados'!$A$8:$M$404,14,FALSE)</f>
        <v>#N/A</v>
      </c>
      <c r="AE92" s="63"/>
      <c r="AF92" s="118" t="e">
        <f>VLOOKUP(A92,'Tirantes - Executados'!$A$1:$M$569,13,FALSE)</f>
        <v>#N/A</v>
      </c>
      <c r="AG92" s="63"/>
      <c r="AH92" s="63"/>
      <c r="AI92" s="230" t="e">
        <f>VLOOKUP(A92,'Tirantes - Executados'!$A$7:$M$404,50)</f>
        <v>#REF!</v>
      </c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3"/>
      <c r="FA92" s="63"/>
      <c r="FB92" s="63"/>
      <c r="FC92" s="63"/>
      <c r="FD92" s="63"/>
      <c r="FE92" s="63"/>
      <c r="FF92" s="63"/>
      <c r="FG92" s="63"/>
      <c r="FH92" s="63"/>
      <c r="FI92" s="63"/>
      <c r="FJ92" s="63"/>
      <c r="FK92" s="63"/>
      <c r="FL92" s="63"/>
      <c r="FM92" s="63"/>
      <c r="FN92" s="63"/>
      <c r="FO92" s="63"/>
      <c r="FP92" s="63"/>
      <c r="FQ92" s="63"/>
      <c r="FR92" s="63"/>
      <c r="FS92" s="63"/>
      <c r="FT92" s="63"/>
      <c r="FU92" s="63"/>
      <c r="FV92" s="63"/>
      <c r="FW92" s="63"/>
      <c r="FX92" s="63"/>
      <c r="FY92" s="63"/>
      <c r="FZ92" s="63"/>
      <c r="GA92" s="63"/>
      <c r="GB92" s="63"/>
      <c r="GC92" s="63"/>
      <c r="GD92" s="63"/>
      <c r="GE92" s="63"/>
      <c r="GF92" s="63"/>
      <c r="GG92" s="63"/>
      <c r="GH92" s="63"/>
      <c r="GI92" s="63"/>
      <c r="GJ92" s="63"/>
      <c r="GK92" s="63"/>
      <c r="GL92" s="63"/>
      <c r="GM92" s="63"/>
      <c r="GN92" s="63"/>
      <c r="GO92" s="63"/>
      <c r="GP92" s="63"/>
      <c r="GQ92" s="63"/>
      <c r="GR92" s="63"/>
      <c r="GS92" s="63"/>
      <c r="GT92" s="63"/>
      <c r="GU92" s="63"/>
      <c r="GV92" s="63"/>
      <c r="GW92" s="63"/>
      <c r="GX92" s="63"/>
      <c r="GY92" s="63"/>
      <c r="GZ92" s="63"/>
      <c r="HA92" s="63"/>
      <c r="HB92" s="63"/>
      <c r="HC92" s="63"/>
      <c r="HD92" s="63"/>
      <c r="HE92" s="63"/>
      <c r="HF92" s="63"/>
      <c r="HG92" s="63"/>
      <c r="HH92" s="63"/>
      <c r="HI92" s="63"/>
      <c r="HJ92" s="63"/>
      <c r="HK92" s="63"/>
      <c r="HL92" s="63"/>
      <c r="HM92" s="63"/>
      <c r="HN92" s="63"/>
      <c r="HO92" s="63"/>
      <c r="HP92" s="63"/>
      <c r="HQ92" s="63"/>
      <c r="HR92" s="63"/>
      <c r="HS92" s="63"/>
      <c r="HT92" s="63"/>
      <c r="HU92" s="63"/>
      <c r="HV92" s="63"/>
      <c r="HW92" s="63"/>
      <c r="HX92" s="63"/>
      <c r="HY92" s="63"/>
      <c r="HZ92" s="63"/>
      <c r="IA92" s="63"/>
      <c r="IB92" s="63"/>
      <c r="IC92" s="63"/>
      <c r="ID92" s="63"/>
      <c r="IE92" s="63"/>
      <c r="IF92" s="63"/>
      <c r="IG92" s="63"/>
      <c r="IH92" s="63"/>
      <c r="II92" s="63"/>
      <c r="IJ92" s="63"/>
      <c r="IK92" s="63"/>
      <c r="IL92" s="63"/>
      <c r="IM92" s="63"/>
      <c r="IN92" s="63"/>
      <c r="IO92" s="63"/>
      <c r="IP92" s="63"/>
      <c r="IQ92" s="63"/>
      <c r="IR92" s="63"/>
      <c r="IS92" s="63"/>
      <c r="IT92" s="63"/>
      <c r="IU92" s="63"/>
      <c r="IV92" s="63"/>
      <c r="IW92" s="63"/>
      <c r="IX92" s="63"/>
      <c r="IY92" s="63"/>
      <c r="IZ92" s="63"/>
      <c r="JA92" s="63"/>
      <c r="JB92" s="63"/>
      <c r="JC92" s="63"/>
      <c r="JD92" s="63"/>
      <c r="JE92" s="63"/>
      <c r="JF92" s="63"/>
      <c r="JG92" s="63"/>
      <c r="JH92" s="63"/>
      <c r="JI92" s="63"/>
      <c r="JJ92" s="63"/>
      <c r="JK92" s="63"/>
      <c r="JL92" s="63"/>
      <c r="JM92" s="63"/>
      <c r="JN92" s="63"/>
      <c r="JO92" s="63"/>
      <c r="JP92" s="63"/>
      <c r="JQ92" s="63"/>
      <c r="JR92" s="63"/>
      <c r="JS92" s="63"/>
      <c r="JT92" s="63"/>
      <c r="JU92" s="63"/>
      <c r="JV92" s="63"/>
      <c r="JW92" s="63"/>
      <c r="JX92" s="63"/>
      <c r="JY92" s="63"/>
      <c r="JZ92" s="63"/>
      <c r="KA92" s="63"/>
      <c r="KB92" s="63"/>
      <c r="KC92" s="63"/>
      <c r="KD92" s="63"/>
      <c r="KE92" s="63"/>
      <c r="KF92" s="63"/>
      <c r="KG92" s="63"/>
      <c r="KH92" s="63"/>
      <c r="KI92" s="63"/>
      <c r="KJ92" s="63"/>
      <c r="KK92" s="63"/>
      <c r="KL92" s="63"/>
      <c r="KM92" s="63"/>
      <c r="KN92" s="63"/>
      <c r="KO92" s="63"/>
      <c r="KP92" s="63"/>
      <c r="KQ92" s="63"/>
      <c r="KR92" s="63"/>
      <c r="KS92" s="63"/>
      <c r="KT92" s="63"/>
      <c r="KU92" s="63"/>
      <c r="KV92" s="63"/>
      <c r="KW92" s="63"/>
      <c r="KX92" s="63"/>
      <c r="KY92" s="63"/>
      <c r="KZ92" s="63"/>
      <c r="LA92" s="63"/>
      <c r="LB92" s="63"/>
      <c r="LC92" s="63"/>
      <c r="LD92" s="63"/>
      <c r="LE92" s="63"/>
      <c r="LF92" s="63"/>
      <c r="LG92" s="63"/>
      <c r="LH92" s="63"/>
      <c r="LI92" s="63"/>
      <c r="LJ92" s="63"/>
      <c r="LK92" s="63"/>
      <c r="LL92" s="63"/>
      <c r="LM92" s="63"/>
      <c r="LN92" s="63"/>
      <c r="LO92" s="63"/>
      <c r="LP92" s="63"/>
      <c r="LQ92" s="63"/>
      <c r="LR92" s="63"/>
      <c r="LS92" s="63"/>
      <c r="LT92" s="63"/>
      <c r="LU92" s="63"/>
      <c r="LV92" s="63"/>
      <c r="LW92" s="63"/>
      <c r="LX92" s="63"/>
      <c r="LY92" s="63"/>
      <c r="LZ92" s="63"/>
      <c r="MA92" s="63"/>
      <c r="MB92" s="63"/>
      <c r="MC92" s="63"/>
      <c r="MD92" s="63"/>
      <c r="ME92" s="63"/>
      <c r="MF92" s="63"/>
      <c r="MG92" s="63"/>
      <c r="MH92" s="63"/>
      <c r="MI92" s="63"/>
      <c r="MJ92" s="63"/>
      <c r="MK92" s="63"/>
      <c r="ML92" s="63"/>
      <c r="MM92" s="63"/>
      <c r="MN92" s="63"/>
      <c r="MO92" s="63"/>
      <c r="MP92" s="63"/>
      <c r="MQ92" s="63"/>
      <c r="MR92" s="63"/>
      <c r="MS92" s="63"/>
      <c r="MT92" s="63"/>
      <c r="MU92" s="63"/>
      <c r="MV92" s="63"/>
      <c r="MW92" s="63"/>
      <c r="MX92" s="63"/>
      <c r="MY92" s="63"/>
      <c r="MZ92" s="63"/>
      <c r="NA92" s="63"/>
      <c r="NB92" s="63"/>
      <c r="NC92" s="63"/>
      <c r="ND92" s="63"/>
      <c r="NE92" s="63"/>
      <c r="NF92" s="63"/>
      <c r="NG92" s="63"/>
      <c r="NH92" s="63"/>
      <c r="NI92" s="63"/>
      <c r="NJ92" s="63"/>
      <c r="NK92" s="63"/>
      <c r="NL92" s="63"/>
      <c r="NM92" s="63"/>
      <c r="NN92" s="63"/>
      <c r="NO92" s="63"/>
      <c r="NP92" s="63"/>
      <c r="NQ92" s="63"/>
      <c r="NR92" s="63"/>
      <c r="NS92" s="63"/>
      <c r="NT92" s="63"/>
      <c r="NU92" s="63"/>
      <c r="NV92" s="63"/>
      <c r="NW92" s="63"/>
      <c r="NX92" s="63"/>
      <c r="NY92" s="63"/>
      <c r="NZ92" s="63"/>
      <c r="OA92" s="63"/>
      <c r="OB92" s="63"/>
      <c r="OC92" s="63"/>
      <c r="OD92" s="63"/>
      <c r="OE92" s="63"/>
      <c r="OF92" s="63"/>
      <c r="OG92" s="63"/>
      <c r="OH92" s="63"/>
      <c r="OI92" s="63"/>
      <c r="OJ92" s="63"/>
      <c r="OK92" s="63"/>
      <c r="OL92" s="63"/>
      <c r="OM92" s="63"/>
      <c r="ON92" s="63"/>
      <c r="OO92" s="63"/>
      <c r="OP92" s="63"/>
      <c r="OQ92" s="63"/>
      <c r="OR92" s="63"/>
      <c r="OS92" s="63"/>
      <c r="OT92" s="63"/>
      <c r="OU92" s="63"/>
      <c r="OV92" s="63"/>
      <c r="OW92" s="63"/>
      <c r="OX92" s="63"/>
      <c r="OY92" s="63"/>
      <c r="OZ92" s="63"/>
      <c r="PA92" s="63"/>
      <c r="PB92" s="63"/>
      <c r="PC92" s="63"/>
      <c r="PD92" s="63"/>
      <c r="PE92" s="63"/>
      <c r="PF92" s="63"/>
      <c r="PG92" s="63"/>
      <c r="PH92" s="63"/>
      <c r="PI92" s="63"/>
      <c r="PJ92" s="63"/>
      <c r="PK92" s="63"/>
      <c r="PL92" s="63"/>
      <c r="PM92" s="63"/>
      <c r="PN92" s="63"/>
      <c r="PO92" s="63"/>
      <c r="PP92" s="63"/>
      <c r="PQ92" s="63"/>
      <c r="PR92" s="63"/>
      <c r="PS92" s="63"/>
      <c r="PT92" s="63"/>
      <c r="PU92" s="63"/>
      <c r="PV92" s="63"/>
      <c r="PW92" s="63"/>
      <c r="PX92" s="63"/>
      <c r="PY92" s="63"/>
      <c r="PZ92" s="63"/>
      <c r="QA92" s="63"/>
      <c r="QB92" s="63"/>
      <c r="QC92" s="63"/>
      <c r="QD92" s="63"/>
      <c r="QE92" s="63"/>
      <c r="QF92" s="63"/>
      <c r="QG92" s="63"/>
      <c r="QH92" s="63"/>
      <c r="QI92" s="63"/>
      <c r="QJ92" s="63"/>
      <c r="QK92" s="63"/>
      <c r="QL92" s="63"/>
      <c r="QM92" s="63"/>
      <c r="QN92" s="63"/>
      <c r="QO92" s="63"/>
      <c r="QP92" s="63"/>
      <c r="QQ92" s="63"/>
      <c r="QR92" s="63"/>
      <c r="QS92" s="63"/>
      <c r="QT92" s="63"/>
      <c r="QU92" s="63"/>
      <c r="QV92" s="63"/>
      <c r="QW92" s="63"/>
      <c r="QX92" s="63"/>
      <c r="QY92" s="63"/>
      <c r="QZ92" s="63"/>
      <c r="RA92" s="63"/>
      <c r="RB92" s="63"/>
      <c r="RC92" s="63"/>
      <c r="RD92" s="63"/>
      <c r="RE92" s="63"/>
      <c r="RF92" s="63"/>
      <c r="RG92" s="63"/>
      <c r="RH92" s="63"/>
      <c r="RI92" s="63"/>
      <c r="RJ92" s="63"/>
      <c r="RK92" s="63"/>
      <c r="RL92" s="63"/>
      <c r="RM92" s="63"/>
      <c r="RN92" s="63"/>
      <c r="RO92" s="63"/>
      <c r="RP92" s="63"/>
      <c r="RQ92" s="63"/>
      <c r="RR92" s="63"/>
      <c r="RS92" s="63"/>
      <c r="RT92" s="63"/>
      <c r="RU92" s="63"/>
      <c r="RV92" s="63"/>
      <c r="RW92" s="63"/>
      <c r="RX92" s="63"/>
      <c r="RY92" s="63"/>
      <c r="RZ92" s="63"/>
      <c r="SA92" s="63"/>
      <c r="SB92" s="63"/>
      <c r="SC92" s="63"/>
      <c r="SD92" s="63"/>
      <c r="SE92" s="63"/>
      <c r="SF92" s="63"/>
      <c r="SG92" s="63"/>
      <c r="SH92" s="63"/>
      <c r="SI92" s="63"/>
      <c r="SJ92" s="63"/>
      <c r="SK92" s="63"/>
      <c r="SL92" s="63"/>
      <c r="SM92" s="63"/>
      <c r="SN92" s="63"/>
      <c r="SO92" s="63"/>
      <c r="SP92" s="63"/>
      <c r="SQ92" s="63"/>
      <c r="SR92" s="63"/>
      <c r="SS92" s="63"/>
      <c r="ST92" s="63"/>
      <c r="SU92" s="63"/>
      <c r="SV92" s="63"/>
      <c r="SW92" s="63"/>
      <c r="SX92" s="63"/>
      <c r="SY92" s="63"/>
      <c r="SZ92" s="63"/>
      <c r="TA92" s="63"/>
      <c r="TB92" s="63"/>
      <c r="TC92" s="63"/>
      <c r="TD92" s="63"/>
      <c r="TE92" s="63"/>
      <c r="TF92" s="63"/>
      <c r="TG92" s="63"/>
      <c r="TH92" s="63"/>
      <c r="TI92" s="63"/>
      <c r="TJ92" s="63"/>
      <c r="TK92" s="63"/>
      <c r="TL92" s="63"/>
      <c r="TM92" s="63"/>
      <c r="TN92" s="63"/>
      <c r="TO92" s="63"/>
      <c r="TP92" s="63"/>
      <c r="TQ92" s="63"/>
      <c r="TR92" s="63"/>
      <c r="TS92" s="63"/>
      <c r="TT92" s="63"/>
      <c r="TU92" s="63"/>
      <c r="TV92" s="63"/>
      <c r="TW92" s="63"/>
      <c r="TX92" s="63"/>
      <c r="TY92" s="63"/>
      <c r="TZ92" s="63"/>
      <c r="UA92" s="63"/>
      <c r="UB92" s="63"/>
      <c r="UC92" s="63"/>
      <c r="UD92" s="63"/>
      <c r="UE92" s="63"/>
      <c r="UF92" s="63"/>
      <c r="UG92" s="63"/>
      <c r="UH92" s="63"/>
      <c r="UI92" s="63"/>
      <c r="UJ92" s="63"/>
      <c r="UK92" s="63"/>
      <c r="UL92" s="63"/>
      <c r="UM92" s="63"/>
      <c r="UN92" s="63"/>
      <c r="UO92" s="63"/>
      <c r="UP92" s="63"/>
      <c r="UQ92" s="63"/>
      <c r="UR92" s="63"/>
      <c r="US92" s="63"/>
      <c r="UT92" s="63"/>
      <c r="UU92" s="63"/>
      <c r="UV92" s="63"/>
      <c r="UW92" s="63"/>
      <c r="UX92" s="63"/>
      <c r="UY92" s="63"/>
      <c r="UZ92" s="63"/>
      <c r="VA92" s="63"/>
      <c r="VB92" s="63"/>
      <c r="VC92" s="63"/>
      <c r="VD92" s="63"/>
      <c r="VE92" s="63"/>
      <c r="VF92" s="63"/>
      <c r="VG92" s="63"/>
      <c r="VH92" s="63"/>
      <c r="VI92" s="63"/>
      <c r="VJ92" s="63"/>
      <c r="VK92" s="63"/>
      <c r="VL92" s="63"/>
      <c r="VM92" s="63"/>
      <c r="VN92" s="63"/>
      <c r="VO92" s="63"/>
      <c r="VP92" s="63"/>
      <c r="VQ92" s="63"/>
      <c r="VR92" s="63"/>
      <c r="VS92" s="63"/>
      <c r="VT92" s="63"/>
      <c r="VU92" s="63"/>
      <c r="VV92" s="63"/>
      <c r="VW92" s="63"/>
      <c r="VX92" s="63"/>
      <c r="VY92" s="63"/>
      <c r="VZ92" s="63"/>
      <c r="WA92" s="63"/>
      <c r="WB92" s="63"/>
      <c r="WC92" s="63"/>
      <c r="WD92" s="63"/>
      <c r="WE92" s="63"/>
      <c r="WF92" s="63"/>
      <c r="WG92" s="63"/>
      <c r="WH92" s="63"/>
      <c r="WI92" s="63"/>
      <c r="WJ92" s="63"/>
      <c r="WK92" s="63"/>
      <c r="WL92" s="63"/>
      <c r="WM92" s="63"/>
      <c r="WN92" s="63"/>
      <c r="WO92" s="63"/>
      <c r="WP92" s="63"/>
      <c r="WQ92" s="63"/>
      <c r="WR92" s="63"/>
      <c r="WS92" s="63"/>
      <c r="WT92" s="63"/>
      <c r="WU92" s="63"/>
      <c r="WV92" s="63"/>
      <c r="WW92" s="63"/>
      <c r="WX92" s="63"/>
      <c r="WY92" s="63"/>
      <c r="WZ92" s="63"/>
      <c r="XA92" s="63"/>
      <c r="XB92" s="63"/>
      <c r="XC92" s="63"/>
      <c r="XD92" s="63"/>
      <c r="XE92" s="63"/>
      <c r="XF92" s="63"/>
      <c r="XG92" s="63"/>
      <c r="XH92" s="63"/>
      <c r="XI92" s="63"/>
      <c r="XJ92" s="63"/>
      <c r="XK92" s="63"/>
      <c r="XL92" s="63"/>
      <c r="XM92" s="63"/>
      <c r="XN92" s="63"/>
      <c r="XO92" s="63"/>
      <c r="XP92" s="63"/>
      <c r="XQ92" s="63"/>
      <c r="XR92" s="63"/>
      <c r="XS92" s="63"/>
      <c r="XT92" s="63"/>
      <c r="XU92" s="63"/>
      <c r="XV92" s="63"/>
      <c r="XW92" s="63"/>
      <c r="XX92" s="63"/>
      <c r="XY92" s="63"/>
      <c r="XZ92" s="63"/>
      <c r="YA92" s="63"/>
      <c r="YB92" s="63"/>
      <c r="YC92" s="63"/>
      <c r="YD92" s="63"/>
      <c r="YE92" s="63"/>
      <c r="YF92" s="63"/>
      <c r="YG92" s="63"/>
      <c r="YH92" s="63"/>
      <c r="YI92" s="63"/>
      <c r="YJ92" s="63"/>
      <c r="YK92" s="63"/>
      <c r="YL92" s="63"/>
      <c r="YM92" s="63"/>
      <c r="YN92" s="63"/>
      <c r="YO92" s="63"/>
      <c r="YP92" s="63"/>
      <c r="YQ92" s="63"/>
      <c r="YR92" s="63"/>
      <c r="YS92" s="63"/>
      <c r="YT92" s="63"/>
      <c r="YU92" s="63"/>
      <c r="YV92" s="63"/>
      <c r="YW92" s="63"/>
      <c r="YX92" s="63"/>
      <c r="YY92" s="63"/>
      <c r="YZ92" s="63"/>
      <c r="ZA92" s="63"/>
      <c r="ZB92" s="63"/>
      <c r="ZC92" s="63"/>
      <c r="ZD92" s="63"/>
      <c r="ZE92" s="63"/>
      <c r="ZF92" s="63"/>
      <c r="ZG92" s="63"/>
      <c r="ZH92" s="63"/>
      <c r="ZI92" s="63"/>
      <c r="ZJ92" s="63"/>
      <c r="ZK92" s="63"/>
      <c r="ZL92" s="63"/>
      <c r="ZM92" s="63"/>
      <c r="ZN92" s="63"/>
      <c r="ZO92" s="63"/>
      <c r="ZP92" s="63"/>
      <c r="ZQ92" s="63"/>
      <c r="ZR92" s="63"/>
      <c r="ZS92" s="63"/>
      <c r="ZT92" s="63"/>
      <c r="ZU92" s="63"/>
      <c r="ZV92" s="63"/>
      <c r="ZW92" s="63"/>
      <c r="ZX92" s="63"/>
      <c r="ZY92" s="63"/>
      <c r="ZZ92" s="63"/>
      <c r="AAA92" s="63"/>
      <c r="AAB92" s="63"/>
      <c r="AAC92" s="63"/>
      <c r="AAD92" s="63"/>
      <c r="AAE92" s="63"/>
      <c r="AAF92" s="63"/>
      <c r="AAG92" s="63"/>
      <c r="AAH92" s="63"/>
      <c r="AAI92" s="63"/>
      <c r="AAJ92" s="63"/>
      <c r="AAK92" s="63"/>
      <c r="AAL92" s="63"/>
      <c r="AAM92" s="63"/>
      <c r="AAN92" s="63"/>
      <c r="AAO92" s="63"/>
      <c r="AAP92" s="63"/>
      <c r="AAQ92" s="63"/>
      <c r="AAR92" s="63"/>
      <c r="AAS92" s="63"/>
      <c r="AAT92" s="63"/>
      <c r="AAU92" s="63"/>
      <c r="AAV92" s="63"/>
      <c r="AAW92" s="63"/>
      <c r="AAX92" s="63"/>
      <c r="AAY92" s="63"/>
      <c r="AAZ92" s="63"/>
      <c r="ABA92" s="63"/>
      <c r="ABB92" s="63"/>
      <c r="ABC92" s="63"/>
      <c r="ABD92" s="63"/>
      <c r="ABE92" s="63"/>
      <c r="ABF92" s="63"/>
      <c r="ABG92" s="63"/>
      <c r="ABH92" s="63"/>
      <c r="ABI92" s="63"/>
      <c r="ABJ92" s="63"/>
      <c r="ABK92" s="63"/>
      <c r="ABL92" s="63"/>
      <c r="ABM92" s="63"/>
      <c r="ABN92" s="63"/>
      <c r="ABO92" s="63"/>
      <c r="ABP92" s="63"/>
      <c r="ABQ92" s="63"/>
      <c r="ABR92" s="63"/>
      <c r="ABS92" s="63"/>
      <c r="ABT92" s="63"/>
      <c r="ABU92" s="63"/>
      <c r="ABV92" s="63"/>
      <c r="ABW92" s="63"/>
      <c r="ABX92" s="63"/>
      <c r="ABY92" s="63"/>
      <c r="ABZ92" s="63"/>
      <c r="ACA92" s="63"/>
      <c r="ACB92" s="63"/>
      <c r="ACC92" s="63"/>
      <c r="ACD92" s="63"/>
      <c r="ACE92" s="63"/>
      <c r="ACF92" s="63"/>
      <c r="ACG92" s="63"/>
      <c r="ACH92" s="63"/>
      <c r="ACI92" s="63"/>
      <c r="ACJ92" s="63"/>
      <c r="ACK92" s="63"/>
      <c r="ACL92" s="63"/>
      <c r="ACM92" s="63"/>
      <c r="ACN92" s="63"/>
      <c r="ACO92" s="63"/>
      <c r="ACP92" s="63"/>
      <c r="ACQ92" s="63"/>
      <c r="ACR92" s="63"/>
      <c r="ACS92" s="63"/>
      <c r="ACT92" s="63"/>
      <c r="ACU92" s="63"/>
      <c r="ACV92" s="63"/>
      <c r="ACW92" s="63"/>
      <c r="ACX92" s="63"/>
      <c r="ACY92" s="63"/>
      <c r="ACZ92" s="63"/>
      <c r="ADA92" s="63"/>
      <c r="ADB92" s="63"/>
      <c r="ADC92" s="63"/>
      <c r="ADD92" s="63"/>
      <c r="ADE92" s="63"/>
      <c r="ADF92" s="63"/>
      <c r="ADG92" s="63"/>
      <c r="ADH92" s="63"/>
      <c r="ADI92" s="63"/>
      <c r="ADJ92" s="63"/>
      <c r="ADK92" s="63"/>
      <c r="ADL92" s="63"/>
      <c r="ADM92" s="63"/>
      <c r="ADN92" s="63"/>
      <c r="ADO92" s="63"/>
      <c r="ADP92" s="63"/>
      <c r="ADQ92" s="63"/>
      <c r="ADR92" s="63"/>
      <c r="ADS92" s="63"/>
      <c r="ADT92" s="63"/>
      <c r="ADU92" s="63"/>
      <c r="ADV92" s="63"/>
      <c r="ADW92" s="63"/>
      <c r="ADX92" s="63"/>
      <c r="ADY92" s="63"/>
      <c r="ADZ92" s="63"/>
      <c r="AEA92" s="63"/>
      <c r="AEB92" s="63"/>
      <c r="AEC92" s="63"/>
      <c r="AED92" s="63"/>
      <c r="AEE92" s="63"/>
      <c r="AEF92" s="63"/>
      <c r="AEG92" s="63"/>
      <c r="AEH92" s="63"/>
      <c r="AEI92" s="63"/>
      <c r="AEJ92" s="63"/>
      <c r="AEK92" s="63"/>
      <c r="AEL92" s="63"/>
      <c r="AEM92" s="63"/>
      <c r="AEN92" s="63"/>
      <c r="AEO92" s="63"/>
      <c r="AEP92" s="63"/>
      <c r="AEQ92" s="63"/>
      <c r="AER92" s="63"/>
      <c r="AES92" s="63"/>
      <c r="AET92" s="63"/>
      <c r="AEU92" s="63"/>
      <c r="AEV92" s="63"/>
      <c r="AEW92" s="63"/>
      <c r="AEX92" s="63"/>
      <c r="AEY92" s="63"/>
      <c r="AEZ92" s="63"/>
      <c r="AFA92" s="63"/>
      <c r="AFB92" s="63"/>
      <c r="AFC92" s="63"/>
      <c r="AFD92" s="63"/>
      <c r="AFE92" s="63"/>
      <c r="AFF92" s="63"/>
      <c r="AFG92" s="63"/>
      <c r="AFH92" s="63"/>
      <c r="AFI92" s="63"/>
      <c r="AFJ92" s="63"/>
      <c r="AFK92" s="63"/>
      <c r="AFL92" s="63"/>
      <c r="AFM92" s="63"/>
      <c r="AFN92" s="63"/>
      <c r="AFO92" s="63"/>
      <c r="AFP92" s="63"/>
      <c r="AFQ92" s="63"/>
      <c r="AFR92" s="63"/>
      <c r="AFS92" s="63"/>
      <c r="AFT92" s="63"/>
      <c r="AFU92" s="63"/>
      <c r="AFV92" s="63"/>
      <c r="AFW92" s="63"/>
      <c r="AFX92" s="63"/>
      <c r="AFY92" s="63"/>
      <c r="AFZ92" s="63"/>
      <c r="AGA92" s="63"/>
      <c r="AGB92" s="63"/>
      <c r="AGC92" s="63"/>
      <c r="AGD92" s="63"/>
      <c r="AGE92" s="63"/>
      <c r="AGF92" s="63"/>
      <c r="AGG92" s="63"/>
      <c r="AGH92" s="63"/>
      <c r="AGI92" s="63"/>
      <c r="AGJ92" s="63"/>
      <c r="AGK92" s="63"/>
      <c r="AGL92" s="63"/>
      <c r="AGM92" s="63"/>
      <c r="AGN92" s="63"/>
      <c r="AGO92" s="63"/>
      <c r="AGP92" s="63"/>
      <c r="AGQ92" s="63"/>
      <c r="AGR92" s="63"/>
      <c r="AGS92" s="63"/>
      <c r="AGT92" s="63"/>
      <c r="AGU92" s="63"/>
      <c r="AGV92" s="63"/>
      <c r="AGW92" s="63"/>
      <c r="AGX92" s="63"/>
      <c r="AGY92" s="63"/>
      <c r="AGZ92" s="63"/>
      <c r="AHA92" s="63"/>
      <c r="AHB92" s="63"/>
      <c r="AHC92" s="63"/>
      <c r="AHD92" s="63"/>
      <c r="AHE92" s="63"/>
      <c r="AHF92" s="63"/>
      <c r="AHG92" s="63"/>
      <c r="AHH92" s="63"/>
      <c r="AHI92" s="63"/>
      <c r="AHJ92" s="63"/>
      <c r="AHK92" s="63"/>
      <c r="AHL92" s="63"/>
      <c r="AHM92" s="63"/>
      <c r="AHN92" s="63"/>
      <c r="AHO92" s="63"/>
      <c r="AHP92" s="63"/>
      <c r="AHQ92" s="63"/>
      <c r="AHR92" s="63"/>
      <c r="AHS92" s="63"/>
      <c r="AHT92" s="63"/>
      <c r="AHU92" s="63"/>
      <c r="AHV92" s="63"/>
      <c r="AHW92" s="63"/>
      <c r="AHX92" s="63"/>
      <c r="AHY92" s="63"/>
      <c r="AHZ92" s="63"/>
      <c r="AIA92" s="63"/>
      <c r="AIB92" s="63"/>
      <c r="AIC92" s="63"/>
      <c r="AID92" s="63"/>
      <c r="AIE92" s="63"/>
      <c r="AIF92" s="63"/>
      <c r="AIG92" s="63"/>
      <c r="AIH92" s="63"/>
      <c r="AII92" s="63"/>
      <c r="AIJ92" s="63"/>
      <c r="AIK92" s="63"/>
      <c r="AIL92" s="63"/>
      <c r="AIM92" s="63"/>
      <c r="AIN92" s="63"/>
      <c r="AIO92" s="63"/>
      <c r="AIP92" s="63"/>
      <c r="AIQ92" s="63"/>
      <c r="AIR92" s="63"/>
      <c r="AIS92" s="63"/>
      <c r="AIT92" s="63"/>
      <c r="AIU92" s="63"/>
      <c r="AIV92" s="63"/>
      <c r="AIW92" s="63"/>
      <c r="AIX92" s="63"/>
      <c r="AIY92" s="63"/>
      <c r="AIZ92" s="63"/>
      <c r="AJA92" s="63"/>
      <c r="AJB92" s="63"/>
      <c r="AJC92" s="63"/>
      <c r="AJD92" s="63"/>
      <c r="AJE92" s="63"/>
      <c r="AJF92" s="63"/>
      <c r="AJG92" s="63"/>
      <c r="AJH92" s="63"/>
      <c r="AJI92" s="63"/>
      <c r="AJJ92" s="63"/>
      <c r="AJK92" s="63"/>
      <c r="AJL92" s="63"/>
      <c r="AJM92" s="63"/>
      <c r="AJN92" s="63"/>
      <c r="AJO92" s="63"/>
      <c r="AJP92" s="63"/>
      <c r="AJQ92" s="63"/>
      <c r="AJR92" s="63"/>
      <c r="AJS92" s="63"/>
      <c r="AJT92" s="63"/>
      <c r="AJU92" s="63"/>
      <c r="AJV92" s="63"/>
      <c r="AJW92" s="63"/>
      <c r="AJX92" s="63"/>
      <c r="AJY92" s="63"/>
      <c r="AJZ92" s="63"/>
      <c r="AKA92" s="63"/>
      <c r="AKB92" s="63"/>
      <c r="AKC92" s="63"/>
      <c r="AKD92" s="63"/>
      <c r="AKE92" s="63"/>
      <c r="AKF92" s="63"/>
      <c r="AKG92" s="63"/>
      <c r="AKH92" s="63"/>
      <c r="AKI92" s="63"/>
      <c r="AKJ92" s="63"/>
      <c r="AKK92" s="63"/>
      <c r="AKL92" s="63"/>
      <c r="AKM92" s="63"/>
      <c r="AKN92" s="63"/>
      <c r="AKO92" s="63"/>
      <c r="AKP92" s="63"/>
      <c r="AKQ92" s="63"/>
      <c r="AKR92" s="63"/>
      <c r="AKS92" s="63"/>
      <c r="AKT92" s="63"/>
      <c r="AKU92" s="63"/>
      <c r="AKV92" s="63"/>
      <c r="AKW92" s="63"/>
      <c r="AKX92" s="63"/>
      <c r="AKY92" s="63"/>
      <c r="AKZ92" s="63"/>
      <c r="ALA92" s="63"/>
      <c r="ALB92" s="63"/>
      <c r="ALC92" s="63"/>
      <c r="ALD92" s="63"/>
      <c r="ALE92" s="63"/>
      <c r="ALF92" s="63"/>
      <c r="ALG92" s="63"/>
      <c r="ALH92" s="63"/>
      <c r="ALI92" s="63"/>
      <c r="ALJ92" s="63"/>
      <c r="ALK92" s="63"/>
      <c r="ALL92" s="63"/>
      <c r="ALM92" s="63"/>
      <c r="ALN92" s="63"/>
      <c r="ALO92" s="63"/>
      <c r="ALP92" s="63"/>
      <c r="ALQ92" s="63"/>
      <c r="ALR92" s="63"/>
      <c r="ALS92" s="63"/>
      <c r="ALT92" s="63"/>
      <c r="ALU92" s="63"/>
      <c r="ALV92" s="63"/>
      <c r="ALW92" s="63"/>
      <c r="ALX92" s="63"/>
      <c r="ALY92" s="63"/>
      <c r="ALZ92" s="63"/>
      <c r="AMA92" s="63"/>
      <c r="AMB92" s="63"/>
      <c r="AMC92" s="63"/>
      <c r="AMD92" s="63"/>
      <c r="AME92" s="63"/>
      <c r="AMF92" s="63"/>
      <c r="AMG92" s="63"/>
      <c r="AMH92" s="63"/>
      <c r="AMI92" s="63"/>
      <c r="AMJ92" s="63"/>
      <c r="AMK92" s="63"/>
      <c r="AML92" s="63"/>
      <c r="AMM92" s="63"/>
      <c r="AMN92" s="63"/>
      <c r="AMO92" s="63"/>
      <c r="AMP92" s="63"/>
      <c r="AMQ92" s="63"/>
      <c r="AMR92" s="63"/>
      <c r="AMS92" s="63"/>
      <c r="AMT92" s="63"/>
      <c r="AMU92" s="63"/>
      <c r="AMV92" s="63"/>
      <c r="AMW92" s="63"/>
      <c r="AMX92" s="63"/>
      <c r="AMY92" s="63"/>
      <c r="AMZ92" s="63"/>
      <c r="ANA92" s="63"/>
      <c r="ANB92" s="63"/>
      <c r="ANC92" s="63"/>
      <c r="AND92" s="63"/>
      <c r="ANE92" s="63"/>
      <c r="ANF92" s="63"/>
      <c r="ANG92" s="63"/>
      <c r="ANH92" s="63"/>
      <c r="ANI92" s="63"/>
      <c r="ANJ92" s="63"/>
      <c r="ANK92" s="63"/>
      <c r="ANL92" s="63"/>
      <c r="ANM92" s="63"/>
      <c r="ANN92" s="63"/>
      <c r="ANO92" s="63"/>
      <c r="ANP92" s="63"/>
      <c r="ANQ92" s="63"/>
      <c r="ANR92" s="63"/>
      <c r="ANS92" s="63"/>
      <c r="ANT92" s="63"/>
      <c r="ANU92" s="63"/>
      <c r="ANV92" s="63"/>
      <c r="ANW92" s="63"/>
      <c r="ANX92" s="63"/>
      <c r="ANY92" s="63"/>
      <c r="ANZ92" s="63"/>
      <c r="AOA92" s="63"/>
      <c r="AOB92" s="63"/>
      <c r="AOC92" s="63"/>
      <c r="AOD92" s="63"/>
      <c r="AOE92" s="63"/>
      <c r="AOF92" s="63"/>
      <c r="AOG92" s="63"/>
      <c r="AOH92" s="63"/>
      <c r="AOI92" s="63"/>
      <c r="AOJ92" s="63"/>
      <c r="AOK92" s="63"/>
      <c r="AOL92" s="63"/>
      <c r="AOM92" s="63"/>
      <c r="AON92" s="63"/>
      <c r="AOO92" s="63"/>
      <c r="AOP92" s="63"/>
      <c r="AOQ92" s="63"/>
      <c r="AOR92" s="63"/>
      <c r="AOS92" s="63"/>
      <c r="AOT92" s="63"/>
      <c r="AOU92" s="63"/>
      <c r="AOV92" s="63"/>
      <c r="AOW92" s="63"/>
      <c r="AOX92" s="63"/>
      <c r="AOY92" s="63"/>
      <c r="AOZ92" s="63"/>
      <c r="APA92" s="63"/>
      <c r="APB92" s="63"/>
      <c r="APC92" s="63"/>
      <c r="APD92" s="63"/>
      <c r="APE92" s="63"/>
      <c r="APF92" s="63"/>
      <c r="APG92" s="63"/>
      <c r="APH92" s="63"/>
      <c r="API92" s="63"/>
      <c r="APJ92" s="63"/>
      <c r="APK92" s="63"/>
      <c r="APL92" s="63"/>
      <c r="APM92" s="63"/>
      <c r="APN92" s="63"/>
      <c r="APO92" s="63"/>
      <c r="APP92" s="63"/>
      <c r="APQ92" s="63"/>
      <c r="APR92" s="63"/>
      <c r="APS92" s="63"/>
      <c r="APT92" s="63"/>
      <c r="APU92" s="63"/>
      <c r="APV92" s="63"/>
      <c r="APW92" s="63"/>
      <c r="APX92" s="63"/>
      <c r="APY92" s="63"/>
      <c r="APZ92" s="63"/>
      <c r="AQA92" s="63"/>
      <c r="AQB92" s="63"/>
      <c r="AQC92" s="63"/>
      <c r="AQD92" s="63"/>
      <c r="AQE92" s="63"/>
      <c r="AQF92" s="63"/>
      <c r="AQG92" s="63"/>
      <c r="AQH92" s="63"/>
      <c r="AQI92" s="63"/>
      <c r="AQJ92" s="63"/>
      <c r="AQK92" s="63"/>
      <c r="AQL92" s="63"/>
      <c r="AQM92" s="63"/>
      <c r="AQN92" s="63"/>
      <c r="AQO92" s="63"/>
      <c r="AQP92" s="63"/>
      <c r="AQQ92" s="63"/>
      <c r="AQR92" s="63"/>
      <c r="AQS92" s="63"/>
      <c r="AQT92" s="63"/>
      <c r="AQU92" s="63"/>
      <c r="AQV92" s="63"/>
      <c r="AQW92" s="63"/>
      <c r="AQX92" s="63"/>
      <c r="AQY92" s="63"/>
      <c r="AQZ92" s="63"/>
      <c r="ARA92" s="63"/>
      <c r="ARB92" s="63"/>
      <c r="ARC92" s="63"/>
      <c r="ARD92" s="63"/>
      <c r="ARE92" s="63"/>
      <c r="ARF92" s="63"/>
      <c r="ARG92" s="63"/>
      <c r="ARH92" s="63"/>
      <c r="ARI92" s="63"/>
      <c r="ARJ92" s="63"/>
      <c r="ARK92" s="63"/>
      <c r="ARL92" s="63"/>
      <c r="ARM92" s="63"/>
      <c r="ARN92" s="63"/>
      <c r="ARO92" s="63"/>
      <c r="ARP92" s="63"/>
      <c r="ARQ92" s="63"/>
      <c r="ARR92" s="63"/>
      <c r="ARS92" s="63"/>
      <c r="ART92" s="63"/>
      <c r="ARU92" s="63"/>
      <c r="ARV92" s="63"/>
      <c r="ARW92" s="63"/>
      <c r="ARX92" s="63"/>
      <c r="ARY92" s="63"/>
      <c r="ARZ92" s="63"/>
      <c r="ASA92" s="63"/>
      <c r="ASB92" s="63"/>
      <c r="ASC92" s="63"/>
      <c r="ASD92" s="63"/>
      <c r="ASE92" s="63"/>
      <c r="ASF92" s="63"/>
      <c r="ASG92" s="63"/>
      <c r="ASH92" s="63"/>
      <c r="ASI92" s="63"/>
      <c r="ASJ92" s="63"/>
      <c r="ASK92" s="63"/>
      <c r="ASL92" s="63"/>
      <c r="ASM92" s="63"/>
      <c r="ASN92" s="63"/>
      <c r="ASO92" s="63"/>
      <c r="ASP92" s="63"/>
      <c r="ASQ92" s="63"/>
      <c r="ASR92" s="63"/>
      <c r="ASS92" s="63"/>
      <c r="AST92" s="63"/>
      <c r="ASU92" s="63"/>
      <c r="ASV92" s="63"/>
      <c r="ASW92" s="63"/>
      <c r="ASX92" s="63"/>
      <c r="ASY92" s="63"/>
      <c r="ASZ92" s="63"/>
      <c r="ATA92" s="63"/>
      <c r="ATB92" s="63"/>
      <c r="ATC92" s="63"/>
      <c r="ATD92" s="63"/>
      <c r="ATE92" s="63"/>
      <c r="ATF92" s="63"/>
      <c r="ATG92" s="63"/>
      <c r="ATH92" s="63"/>
      <c r="ATI92" s="63"/>
      <c r="ATJ92" s="63"/>
      <c r="ATK92" s="63"/>
      <c r="ATL92" s="63"/>
      <c r="ATM92" s="63"/>
      <c r="ATN92" s="63"/>
      <c r="ATO92" s="63"/>
      <c r="ATP92" s="63"/>
      <c r="ATQ92" s="63"/>
      <c r="ATR92" s="63"/>
      <c r="ATS92" s="63"/>
      <c r="ATT92" s="63"/>
      <c r="ATU92" s="63"/>
      <c r="ATV92" s="63"/>
      <c r="ATW92" s="63"/>
      <c r="ATX92" s="63"/>
      <c r="ATY92" s="63"/>
      <c r="ATZ92" s="63"/>
      <c r="AUA92" s="63"/>
      <c r="AUB92" s="63"/>
      <c r="AUC92" s="63"/>
      <c r="AUD92" s="63"/>
      <c r="AUE92" s="63"/>
      <c r="AUF92" s="63"/>
      <c r="AUG92" s="63"/>
      <c r="AUH92" s="63"/>
      <c r="AUI92" s="63"/>
      <c r="AUJ92" s="63"/>
      <c r="AUK92" s="63"/>
      <c r="AUL92" s="63"/>
      <c r="AUM92" s="63"/>
      <c r="AUN92" s="63"/>
      <c r="AUO92" s="63"/>
      <c r="AUP92" s="63"/>
      <c r="AUQ92" s="63"/>
      <c r="AUR92" s="63"/>
      <c r="AUS92" s="63"/>
      <c r="AUT92" s="63"/>
      <c r="AUU92" s="63"/>
      <c r="AUV92" s="63"/>
      <c r="AUW92" s="63"/>
      <c r="AUX92" s="63"/>
      <c r="AUY92" s="63"/>
      <c r="AUZ92" s="63"/>
      <c r="AVA92" s="63"/>
      <c r="AVB92" s="63"/>
      <c r="AVC92" s="63"/>
      <c r="AVD92" s="63"/>
      <c r="AVE92" s="63"/>
      <c r="AVF92" s="63"/>
      <c r="AVG92" s="63"/>
      <c r="AVH92" s="63"/>
      <c r="AVI92" s="63"/>
      <c r="AVJ92" s="63"/>
      <c r="AVK92" s="63"/>
      <c r="AVL92" s="63"/>
      <c r="AVM92" s="63"/>
      <c r="AVN92" s="63"/>
      <c r="AVO92" s="63"/>
      <c r="AVP92" s="63"/>
      <c r="AVQ92" s="63"/>
      <c r="AVR92" s="63"/>
      <c r="AVS92" s="63"/>
      <c r="AVT92" s="63"/>
      <c r="AVU92" s="63"/>
      <c r="AVV92" s="63"/>
      <c r="AVW92" s="63"/>
      <c r="AVX92" s="63"/>
      <c r="AVY92" s="63"/>
      <c r="AVZ92" s="63"/>
      <c r="AWA92" s="63"/>
      <c r="AWB92" s="63"/>
      <c r="AWC92" s="63"/>
      <c r="AWD92" s="63"/>
      <c r="AWE92" s="63"/>
      <c r="AWF92" s="63"/>
      <c r="AWG92" s="63"/>
      <c r="AWH92" s="63"/>
      <c r="AWI92" s="63"/>
      <c r="AWJ92" s="63"/>
      <c r="AWK92" s="63"/>
      <c r="AWL92" s="63"/>
      <c r="AWM92" s="63"/>
      <c r="AWN92" s="63"/>
      <c r="AWO92" s="63"/>
      <c r="AWP92" s="63"/>
      <c r="AWQ92" s="63"/>
      <c r="AWR92" s="63"/>
      <c r="AWS92" s="63"/>
      <c r="AWT92" s="63"/>
      <c r="AWU92" s="63"/>
      <c r="AWV92" s="63"/>
      <c r="AWW92" s="63"/>
      <c r="AWX92" s="63"/>
      <c r="AWY92" s="63"/>
      <c r="AWZ92" s="63"/>
      <c r="AXA92" s="63"/>
      <c r="AXB92" s="63"/>
      <c r="AXC92" s="63"/>
      <c r="AXD92" s="63"/>
      <c r="AXE92" s="63"/>
      <c r="AXF92" s="63"/>
      <c r="AXG92" s="63"/>
      <c r="AXH92" s="63"/>
      <c r="AXI92" s="63"/>
      <c r="AXJ92" s="63"/>
      <c r="AXK92" s="63"/>
      <c r="AXL92" s="63"/>
      <c r="AXM92" s="63"/>
      <c r="AXN92" s="63"/>
      <c r="AXO92" s="63"/>
      <c r="AXP92" s="63"/>
      <c r="AXQ92" s="63"/>
      <c r="AXR92" s="63"/>
      <c r="AXS92" s="63"/>
      <c r="AXT92" s="63"/>
      <c r="AXU92" s="63"/>
      <c r="AXV92" s="63"/>
      <c r="AXW92" s="63"/>
      <c r="AXX92" s="63"/>
      <c r="AXY92" s="63"/>
      <c r="AXZ92" s="63"/>
      <c r="AYA92" s="63"/>
      <c r="AYB92" s="63"/>
      <c r="AYC92" s="63"/>
      <c r="AYD92" s="63"/>
      <c r="AYE92" s="63"/>
      <c r="AYF92" s="63"/>
      <c r="AYG92" s="63"/>
      <c r="AYH92" s="63"/>
      <c r="AYI92" s="63"/>
      <c r="AYJ92" s="63"/>
      <c r="AYK92" s="63"/>
      <c r="AYL92" s="63"/>
      <c r="AYM92" s="63"/>
      <c r="AYN92" s="63"/>
      <c r="AYO92" s="63"/>
      <c r="AYP92" s="63"/>
      <c r="AYQ92" s="63"/>
      <c r="AYR92" s="63"/>
      <c r="AYS92" s="63"/>
      <c r="AYT92" s="63"/>
      <c r="AYU92" s="63"/>
      <c r="AYV92" s="63"/>
      <c r="AYW92" s="63"/>
      <c r="AYX92" s="63"/>
      <c r="AYY92" s="63"/>
      <c r="AYZ92" s="63"/>
      <c r="AZA92" s="63"/>
      <c r="AZB92" s="63"/>
      <c r="AZC92" s="63"/>
      <c r="AZD92" s="63"/>
      <c r="AZE92" s="63"/>
      <c r="AZF92" s="63"/>
      <c r="AZG92" s="63"/>
      <c r="AZH92" s="63"/>
      <c r="AZI92" s="63"/>
      <c r="AZJ92" s="63"/>
      <c r="AZK92" s="63"/>
      <c r="AZL92" s="63"/>
      <c r="AZM92" s="63"/>
      <c r="AZN92" s="63"/>
      <c r="AZO92" s="63"/>
      <c r="AZP92" s="63"/>
      <c r="AZQ92" s="63"/>
      <c r="AZR92" s="63"/>
      <c r="AZS92" s="63"/>
      <c r="AZT92" s="63"/>
      <c r="AZU92" s="63"/>
      <c r="AZV92" s="63"/>
      <c r="AZW92" s="63"/>
      <c r="AZX92" s="63"/>
      <c r="AZY92" s="63"/>
      <c r="AZZ92" s="63"/>
      <c r="BAA92" s="63"/>
      <c r="BAB92" s="63"/>
      <c r="BAC92" s="63"/>
      <c r="BAD92" s="63"/>
      <c r="BAE92" s="63"/>
      <c r="BAF92" s="63"/>
      <c r="BAG92" s="63"/>
      <c r="BAH92" s="63"/>
      <c r="BAI92" s="63"/>
      <c r="BAJ92" s="63"/>
      <c r="BAK92" s="63"/>
      <c r="BAL92" s="63"/>
      <c r="BAM92" s="63"/>
      <c r="BAN92" s="63"/>
      <c r="BAO92" s="63"/>
      <c r="BAP92" s="63"/>
      <c r="BAQ92" s="63"/>
      <c r="BAR92" s="63"/>
      <c r="BAS92" s="63"/>
      <c r="BAT92" s="63"/>
      <c r="BAU92" s="63"/>
      <c r="BAV92" s="63"/>
      <c r="BAW92" s="63"/>
      <c r="BAX92" s="63"/>
      <c r="BAY92" s="63"/>
      <c r="BAZ92" s="63"/>
      <c r="BBA92" s="63"/>
      <c r="BBB92" s="63"/>
      <c r="BBC92" s="63"/>
      <c r="BBD92" s="63"/>
      <c r="BBE92" s="63"/>
      <c r="BBF92" s="63"/>
      <c r="BBG92" s="63"/>
      <c r="BBH92" s="63"/>
      <c r="BBI92" s="63"/>
      <c r="BBJ92" s="63"/>
      <c r="BBK92" s="63"/>
      <c r="BBL92" s="63"/>
      <c r="BBM92" s="63"/>
      <c r="BBN92" s="63"/>
      <c r="BBO92" s="63"/>
      <c r="BBP92" s="63"/>
      <c r="BBQ92" s="63"/>
      <c r="BBR92" s="63"/>
      <c r="BBS92" s="63"/>
      <c r="BBT92" s="63"/>
      <c r="BBU92" s="63"/>
      <c r="BBV92" s="63"/>
      <c r="BBW92" s="63"/>
      <c r="BBX92" s="63"/>
      <c r="BBY92" s="63"/>
      <c r="BBZ92" s="63"/>
      <c r="BCA92" s="63"/>
      <c r="BCB92" s="63"/>
      <c r="BCC92" s="63"/>
      <c r="BCD92" s="63"/>
      <c r="BCE92" s="63"/>
      <c r="BCF92" s="63"/>
      <c r="BCG92" s="63"/>
      <c r="BCH92" s="63"/>
      <c r="BCI92" s="63"/>
      <c r="BCJ92" s="63"/>
      <c r="BCK92" s="63"/>
      <c r="BCL92" s="63"/>
      <c r="BCM92" s="63"/>
      <c r="BCN92" s="63"/>
      <c r="BCO92" s="63"/>
      <c r="BCP92" s="63"/>
      <c r="BCQ92" s="63"/>
      <c r="BCR92" s="63"/>
      <c r="BCS92" s="63"/>
      <c r="BCT92" s="63"/>
      <c r="BCU92" s="63"/>
      <c r="BCV92" s="63"/>
      <c r="BCW92" s="63"/>
      <c r="BCX92" s="63"/>
      <c r="BCY92" s="63"/>
      <c r="BCZ92" s="63"/>
      <c r="BDA92" s="63"/>
      <c r="BDB92" s="63"/>
      <c r="BDC92" s="63"/>
      <c r="BDD92" s="63"/>
      <c r="BDE92" s="63"/>
      <c r="BDF92" s="63"/>
      <c r="BDG92" s="63"/>
      <c r="BDH92" s="63"/>
      <c r="BDI92" s="63"/>
      <c r="BDJ92" s="63"/>
      <c r="BDK92" s="63"/>
      <c r="BDL92" s="63"/>
      <c r="BDM92" s="63"/>
      <c r="BDN92" s="63"/>
      <c r="BDO92" s="63"/>
      <c r="BDP92" s="63"/>
      <c r="BDQ92" s="63"/>
      <c r="BDR92" s="63"/>
      <c r="BDS92" s="63"/>
      <c r="BDT92" s="63"/>
      <c r="BDU92" s="63"/>
      <c r="BDV92" s="63"/>
      <c r="BDW92" s="63"/>
      <c r="BDX92" s="63"/>
      <c r="BDY92" s="63"/>
      <c r="BDZ92" s="63"/>
      <c r="BEA92" s="63"/>
      <c r="BEB92" s="63"/>
      <c r="BEC92" s="63"/>
      <c r="BED92" s="63"/>
      <c r="BEE92" s="63"/>
      <c r="BEF92" s="63"/>
      <c r="BEG92" s="63"/>
      <c r="BEH92" s="63"/>
      <c r="BEI92" s="63"/>
      <c r="BEJ92" s="63"/>
      <c r="BEK92" s="63"/>
      <c r="BEL92" s="63"/>
      <c r="BEM92" s="63"/>
      <c r="BEN92" s="63"/>
      <c r="BEO92" s="63"/>
      <c r="BEP92" s="63"/>
      <c r="BEQ92" s="63"/>
      <c r="BER92" s="63"/>
      <c r="BES92" s="63"/>
      <c r="BET92" s="63"/>
      <c r="BEU92" s="63"/>
      <c r="BEV92" s="63"/>
      <c r="BEW92" s="63"/>
      <c r="BEX92" s="63"/>
      <c r="BEY92" s="63"/>
      <c r="BEZ92" s="63"/>
      <c r="BFA92" s="63"/>
      <c r="BFB92" s="63"/>
      <c r="BFC92" s="63"/>
      <c r="BFD92" s="63"/>
      <c r="BFE92" s="63"/>
      <c r="BFF92" s="63"/>
      <c r="BFG92" s="63"/>
      <c r="BFH92" s="63"/>
      <c r="BFI92" s="63"/>
      <c r="BFJ92" s="63"/>
      <c r="BFK92" s="63"/>
      <c r="BFL92" s="63"/>
      <c r="BFM92" s="63"/>
      <c r="BFN92" s="63"/>
      <c r="BFO92" s="63"/>
      <c r="BFP92" s="63"/>
      <c r="BFQ92" s="63"/>
      <c r="BFR92" s="63"/>
      <c r="BFS92" s="63"/>
      <c r="BFT92" s="63"/>
      <c r="BFU92" s="63"/>
      <c r="BFV92" s="63"/>
      <c r="BFW92" s="63"/>
      <c r="BFX92" s="63"/>
      <c r="BFY92" s="63"/>
      <c r="BFZ92" s="63"/>
      <c r="BGA92" s="63"/>
      <c r="BGB92" s="63"/>
      <c r="BGC92" s="63"/>
      <c r="BGD92" s="63"/>
      <c r="BGE92" s="63"/>
      <c r="BGF92" s="63"/>
      <c r="BGG92" s="63"/>
      <c r="BGH92" s="63"/>
      <c r="BGI92" s="63"/>
      <c r="BGJ92" s="63"/>
      <c r="BGK92" s="63"/>
      <c r="BGL92" s="63"/>
      <c r="BGM92" s="63"/>
      <c r="BGN92" s="63"/>
      <c r="BGO92" s="63"/>
      <c r="BGP92" s="63"/>
      <c r="BGQ92" s="63"/>
      <c r="BGR92" s="63"/>
      <c r="BGS92" s="63"/>
      <c r="BGT92" s="63"/>
      <c r="BGU92" s="63"/>
      <c r="BGV92" s="63"/>
      <c r="BGW92" s="63"/>
      <c r="BGX92" s="63"/>
      <c r="BGY92" s="63"/>
      <c r="BGZ92" s="63"/>
      <c r="BHA92" s="63"/>
      <c r="BHB92" s="63"/>
      <c r="BHC92" s="63"/>
      <c r="BHD92" s="63"/>
      <c r="BHE92" s="63"/>
      <c r="BHF92" s="63"/>
      <c r="BHG92" s="63"/>
      <c r="BHH92" s="63"/>
      <c r="BHI92" s="63"/>
      <c r="BHJ92" s="63"/>
      <c r="BHK92" s="63"/>
      <c r="BHL92" s="63"/>
      <c r="BHM92" s="63"/>
      <c r="BHN92" s="63"/>
      <c r="BHO92" s="63"/>
      <c r="BHP92" s="63"/>
      <c r="BHQ92" s="63"/>
      <c r="BHR92" s="63"/>
      <c r="BHS92" s="63"/>
      <c r="BHT92" s="63"/>
      <c r="BHU92" s="63"/>
      <c r="BHV92" s="63"/>
      <c r="BHW92" s="63"/>
      <c r="BHX92" s="63"/>
      <c r="BHY92" s="63"/>
      <c r="BHZ92" s="63"/>
      <c r="BIA92" s="63"/>
      <c r="BIB92" s="63"/>
      <c r="BIC92" s="63"/>
      <c r="BID92" s="63"/>
      <c r="BIE92" s="63"/>
      <c r="BIF92" s="63"/>
      <c r="BIG92" s="63"/>
      <c r="BIH92" s="63"/>
      <c r="BII92" s="63"/>
      <c r="BIJ92" s="63"/>
      <c r="BIK92" s="63"/>
      <c r="BIL92" s="63"/>
      <c r="BIM92" s="63"/>
      <c r="BIN92" s="63"/>
      <c r="BIO92" s="63"/>
      <c r="BIP92" s="63"/>
      <c r="BIQ92" s="63"/>
      <c r="BIR92" s="63"/>
      <c r="BIS92" s="63"/>
      <c r="BIT92" s="63"/>
      <c r="BIU92" s="63"/>
      <c r="BIV92" s="63"/>
      <c r="BIW92" s="63"/>
      <c r="BIX92" s="63"/>
      <c r="BIY92" s="63"/>
      <c r="BIZ92" s="63"/>
      <c r="BJA92" s="63"/>
      <c r="BJB92" s="63"/>
      <c r="BJC92" s="63"/>
      <c r="BJD92" s="63"/>
      <c r="BJE92" s="63"/>
      <c r="BJF92" s="63"/>
      <c r="BJG92" s="63"/>
      <c r="BJH92" s="63"/>
      <c r="BJI92" s="63"/>
      <c r="BJJ92" s="63"/>
      <c r="BJK92" s="63"/>
      <c r="BJL92" s="63"/>
      <c r="BJM92" s="63"/>
      <c r="BJN92" s="63"/>
      <c r="BJO92" s="63"/>
      <c r="BJP92" s="63"/>
      <c r="BJQ92" s="63"/>
      <c r="BJR92" s="63"/>
      <c r="BJS92" s="63"/>
      <c r="BJT92" s="63"/>
      <c r="BJU92" s="63"/>
      <c r="BJV92" s="63"/>
      <c r="BJW92" s="63"/>
      <c r="BJX92" s="63"/>
      <c r="BJY92" s="63"/>
      <c r="BJZ92" s="63"/>
      <c r="BKA92" s="63"/>
      <c r="BKB92" s="63"/>
      <c r="BKC92" s="63"/>
      <c r="BKD92" s="63"/>
      <c r="BKE92" s="63"/>
      <c r="BKF92" s="63"/>
      <c r="BKG92" s="63"/>
      <c r="BKH92" s="63"/>
      <c r="BKI92" s="63"/>
      <c r="BKJ92" s="63"/>
      <c r="BKK92" s="63"/>
      <c r="BKL92" s="63"/>
      <c r="BKM92" s="63"/>
      <c r="BKN92" s="63"/>
      <c r="BKO92" s="63"/>
      <c r="BKP92" s="63"/>
      <c r="BKQ92" s="63"/>
      <c r="BKR92" s="63"/>
      <c r="BKS92" s="63"/>
      <c r="BKT92" s="63"/>
      <c r="BKU92" s="63"/>
      <c r="BKV92" s="63"/>
      <c r="BKW92" s="63"/>
      <c r="BKX92" s="63"/>
      <c r="BKY92" s="63"/>
      <c r="BKZ92" s="63"/>
      <c r="BLA92" s="63"/>
      <c r="BLB92" s="63"/>
      <c r="BLC92" s="63"/>
      <c r="BLD92" s="63"/>
      <c r="BLE92" s="63"/>
      <c r="BLF92" s="63"/>
      <c r="BLG92" s="63"/>
      <c r="BLH92" s="63"/>
      <c r="BLI92" s="63"/>
      <c r="BLJ92" s="63"/>
      <c r="BLK92" s="63"/>
      <c r="BLL92" s="63"/>
      <c r="BLM92" s="63"/>
      <c r="BLN92" s="63"/>
      <c r="BLO92" s="63"/>
      <c r="BLP92" s="63"/>
      <c r="BLQ92" s="63"/>
      <c r="BLR92" s="63"/>
      <c r="BLS92" s="63"/>
      <c r="BLT92" s="63"/>
      <c r="BLU92" s="63"/>
      <c r="BLV92" s="63"/>
      <c r="BLW92" s="63"/>
      <c r="BLX92" s="63"/>
      <c r="BLY92" s="63"/>
      <c r="BLZ92" s="63"/>
      <c r="BMA92" s="63"/>
      <c r="BMB92" s="63"/>
      <c r="BMC92" s="63"/>
      <c r="BMD92" s="63"/>
      <c r="BME92" s="63"/>
    </row>
    <row r="93" spans="1:1695" s="1" customFormat="1" ht="15" hidden="1" customHeight="1" x14ac:dyDescent="0.25">
      <c r="A93" s="107" t="s">
        <v>286</v>
      </c>
      <c r="B93" s="119" t="e">
        <f>VLOOKUP(A93,'Tirantes - Executados'!$A$8:$M$404,10,FALSE)</f>
        <v>#N/A</v>
      </c>
      <c r="C93" s="133" t="e">
        <f>VLOOKUP(A93,'Tirantes - Executados'!$A$1:$M$405,17,FALSE)</f>
        <v>#N/A</v>
      </c>
      <c r="D93" s="122" t="e">
        <f>VLOOKUP(A93,'Tirantes - Executados'!$A$8:$M$404,18,FALSE)</f>
        <v>#N/A</v>
      </c>
      <c r="E93" s="133" t="e">
        <f>VLOOKUP(A93,'Tirantes - Executados'!$A$1:$M$405,19,FALSE)</f>
        <v>#N/A</v>
      </c>
      <c r="F93" s="122" t="e">
        <f>VLOOKUP(A93,'Tirantes - Executados'!$A$8:$M$404,20,FALSE)</f>
        <v>#N/A</v>
      </c>
      <c r="G93" s="133" t="e">
        <f>VLOOKUP(A93,'Tirantes - Executados'!$A$1:$M$405,21,FALSE)</f>
        <v>#N/A</v>
      </c>
      <c r="H93" s="122" t="e">
        <f>VLOOKUP(A93,'Tirantes - Executados'!$A$8:$M$404,22,FALSE)</f>
        <v>#N/A</v>
      </c>
      <c r="I93" s="133" t="e">
        <f>VLOOKUP(A93,'Tirantes - Executados'!$A$1:$M$405,23,FALSE)</f>
        <v>#N/A</v>
      </c>
      <c r="J93" s="122" t="e">
        <f>VLOOKUP(A93,'Tirantes - Executados'!$A$8:$M$404,24,FALSE)</f>
        <v>#N/A</v>
      </c>
      <c r="K93" s="108" t="e">
        <f>VLOOKUP(A93,'Tirantes - Executados'!$A$8:$M$404,11,FALSE)</f>
        <v>#N/A</v>
      </c>
      <c r="L93" s="133" t="e">
        <f>VLOOKUP(A93,'Tirantes - Executados'!$A$1:$M$405,28,FALSE)</f>
        <v>#N/A</v>
      </c>
      <c r="M93" s="122" t="e">
        <f>VLOOKUP(A93,'Tirantes - Executados'!$A$8:$M$404,29,FALSE)</f>
        <v>#N/A</v>
      </c>
      <c r="N93" s="133" t="e">
        <f>VLOOKUP(A93,'Tirantes - Executados'!$A$1:$M$405,30,FALSE)</f>
        <v>#N/A</v>
      </c>
      <c r="O93" s="122" t="e">
        <f>VLOOKUP(A93,'Tirantes - Executados'!$A$8:$M$404,31,FALSE)</f>
        <v>#N/A</v>
      </c>
      <c r="P93" s="133" t="e">
        <f>VLOOKUP(A93,'Tirantes - Executados'!$A$1:$M$405,32,FALSE)</f>
        <v>#N/A</v>
      </c>
      <c r="Q93" s="122" t="e">
        <f>VLOOKUP(A93,'Tirantes - Executados'!$A$8:$M$404,33,FALSE)</f>
        <v>#N/A</v>
      </c>
      <c r="R93" s="133" t="e">
        <f>VLOOKUP(A93,'Tirantes - Executados'!$A$1:$M$405,34,FALSE)</f>
        <v>#N/A</v>
      </c>
      <c r="S93" s="122" t="e">
        <f>VLOOKUP(A93,'Tirantes - Executados'!$A$8:$M$404,35,FALSE)</f>
        <v>#N/A</v>
      </c>
      <c r="T93" s="108" t="e">
        <f>VLOOKUP(A93,'Tirantes - Executados'!$A$8:$M$404,12,FALSE)</f>
        <v>#N/A</v>
      </c>
      <c r="U93" s="133" t="e">
        <f>VLOOKUP(A93,'Tirantes - Executados'!$A$1:$M$405,39,FALSE)</f>
        <v>#N/A</v>
      </c>
      <c r="V93" s="122" t="e">
        <f>VLOOKUP(A93,'Tirantes - Executados'!$A$8:$M$404,40,FALSE)</f>
        <v>#N/A</v>
      </c>
      <c r="W93" s="133" t="e">
        <f>VLOOKUP(A93,'Tirantes - Executados'!$A$1:$M$405,41,FALSE)</f>
        <v>#N/A</v>
      </c>
      <c r="X93" s="122" t="e">
        <f>VLOOKUP(A93,'Tirantes - Executados'!$A$8:$M$404,42,FALSE)</f>
        <v>#N/A</v>
      </c>
      <c r="Y93" s="133" t="e">
        <f>VLOOKUP(A93,'Tirantes - Executados'!$A$1:$M$405,43,FALSE)</f>
        <v>#N/A</v>
      </c>
      <c r="Z93" s="122" t="e">
        <f>VLOOKUP(A93,'Tirantes - Executados'!$A$8:$M$404,44,FALSE)</f>
        <v>#N/A</v>
      </c>
      <c r="AA93" s="133" t="e">
        <f>VLOOKUP(A93,'Tirantes - Executados'!$A$1:$M$405,45,FALSE)</f>
        <v>#N/A</v>
      </c>
      <c r="AB93" s="132" t="e">
        <f>VLOOKUP(A93,'Tirantes - Executados'!$A$8:$M$404,46,FALSE)</f>
        <v>#N/A</v>
      </c>
      <c r="AC93" s="99" t="s">
        <v>300</v>
      </c>
      <c r="AD93" s="109" t="e">
        <f>VLOOKUP(A93,'Tirantes - Executados'!$A$8:$M$404,14,FALSE)</f>
        <v>#N/A</v>
      </c>
      <c r="AE93" s="63"/>
      <c r="AF93" s="118" t="e">
        <f>VLOOKUP(A93,'Tirantes - Executados'!$A$1:$M$569,13,FALSE)</f>
        <v>#N/A</v>
      </c>
      <c r="AG93" s="63"/>
      <c r="AH93" s="63"/>
      <c r="AI93" s="230" t="e">
        <f>VLOOKUP(A93,'Tirantes - Executados'!$A$7:$M$404,50)</f>
        <v>#REF!</v>
      </c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3"/>
      <c r="FA93" s="63"/>
      <c r="FB93" s="63"/>
      <c r="FC93" s="63"/>
      <c r="FD93" s="63"/>
      <c r="FE93" s="63"/>
      <c r="FF93" s="63"/>
      <c r="FG93" s="63"/>
      <c r="FH93" s="63"/>
      <c r="FI93" s="63"/>
      <c r="FJ93" s="63"/>
      <c r="FK93" s="63"/>
      <c r="FL93" s="63"/>
      <c r="FM93" s="63"/>
      <c r="FN93" s="63"/>
      <c r="FO93" s="63"/>
      <c r="FP93" s="63"/>
      <c r="FQ93" s="63"/>
      <c r="FR93" s="63"/>
      <c r="FS93" s="63"/>
      <c r="FT93" s="63"/>
      <c r="FU93" s="63"/>
      <c r="FV93" s="63"/>
      <c r="FW93" s="63"/>
      <c r="FX93" s="63"/>
      <c r="FY93" s="63"/>
      <c r="FZ93" s="63"/>
      <c r="GA93" s="63"/>
      <c r="GB93" s="63"/>
      <c r="GC93" s="63"/>
      <c r="GD93" s="63"/>
      <c r="GE93" s="63"/>
      <c r="GF93" s="63"/>
      <c r="GG93" s="63"/>
      <c r="GH93" s="63"/>
      <c r="GI93" s="63"/>
      <c r="GJ93" s="63"/>
      <c r="GK93" s="63"/>
      <c r="GL93" s="63"/>
      <c r="GM93" s="63"/>
      <c r="GN93" s="63"/>
      <c r="GO93" s="63"/>
      <c r="GP93" s="63"/>
      <c r="GQ93" s="63"/>
      <c r="GR93" s="63"/>
      <c r="GS93" s="63"/>
      <c r="GT93" s="63"/>
      <c r="GU93" s="63"/>
      <c r="GV93" s="63"/>
      <c r="GW93" s="63"/>
      <c r="GX93" s="63"/>
      <c r="GY93" s="63"/>
      <c r="GZ93" s="63"/>
      <c r="HA93" s="63"/>
      <c r="HB93" s="63"/>
      <c r="HC93" s="63"/>
      <c r="HD93" s="63"/>
      <c r="HE93" s="63"/>
      <c r="HF93" s="63"/>
      <c r="HG93" s="63"/>
      <c r="HH93" s="63"/>
      <c r="HI93" s="63"/>
      <c r="HJ93" s="63"/>
      <c r="HK93" s="63"/>
      <c r="HL93" s="63"/>
      <c r="HM93" s="63"/>
      <c r="HN93" s="63"/>
      <c r="HO93" s="63"/>
      <c r="HP93" s="63"/>
      <c r="HQ93" s="63"/>
      <c r="HR93" s="63"/>
      <c r="HS93" s="63"/>
      <c r="HT93" s="63"/>
      <c r="HU93" s="63"/>
      <c r="HV93" s="63"/>
      <c r="HW93" s="63"/>
      <c r="HX93" s="63"/>
      <c r="HY93" s="63"/>
      <c r="HZ93" s="63"/>
      <c r="IA93" s="63"/>
      <c r="IB93" s="63"/>
      <c r="IC93" s="63"/>
      <c r="ID93" s="63"/>
      <c r="IE93" s="63"/>
      <c r="IF93" s="63"/>
      <c r="IG93" s="63"/>
      <c r="IH93" s="63"/>
      <c r="II93" s="63"/>
      <c r="IJ93" s="63"/>
      <c r="IK93" s="63"/>
      <c r="IL93" s="63"/>
      <c r="IM93" s="63"/>
      <c r="IN93" s="63"/>
      <c r="IO93" s="63"/>
      <c r="IP93" s="63"/>
      <c r="IQ93" s="63"/>
      <c r="IR93" s="63"/>
      <c r="IS93" s="63"/>
      <c r="IT93" s="63"/>
      <c r="IU93" s="63"/>
      <c r="IV93" s="63"/>
      <c r="IW93" s="63"/>
      <c r="IX93" s="63"/>
      <c r="IY93" s="63"/>
      <c r="IZ93" s="63"/>
      <c r="JA93" s="63"/>
      <c r="JB93" s="63"/>
      <c r="JC93" s="63"/>
      <c r="JD93" s="63"/>
      <c r="JE93" s="63"/>
      <c r="JF93" s="63"/>
      <c r="JG93" s="63"/>
      <c r="JH93" s="63"/>
      <c r="JI93" s="63"/>
      <c r="JJ93" s="63"/>
      <c r="JK93" s="63"/>
      <c r="JL93" s="63"/>
      <c r="JM93" s="63"/>
      <c r="JN93" s="63"/>
      <c r="JO93" s="63"/>
      <c r="JP93" s="63"/>
      <c r="JQ93" s="63"/>
      <c r="JR93" s="63"/>
      <c r="JS93" s="63"/>
      <c r="JT93" s="63"/>
      <c r="JU93" s="63"/>
      <c r="JV93" s="63"/>
      <c r="JW93" s="63"/>
      <c r="JX93" s="63"/>
      <c r="JY93" s="63"/>
      <c r="JZ93" s="63"/>
      <c r="KA93" s="63"/>
      <c r="KB93" s="63"/>
      <c r="KC93" s="63"/>
      <c r="KD93" s="63"/>
      <c r="KE93" s="63"/>
      <c r="KF93" s="63"/>
      <c r="KG93" s="63"/>
      <c r="KH93" s="63"/>
      <c r="KI93" s="63"/>
      <c r="KJ93" s="63"/>
      <c r="KK93" s="63"/>
      <c r="KL93" s="63"/>
      <c r="KM93" s="63"/>
      <c r="KN93" s="63"/>
      <c r="KO93" s="63"/>
      <c r="KP93" s="63"/>
      <c r="KQ93" s="63"/>
      <c r="KR93" s="63"/>
      <c r="KS93" s="63"/>
      <c r="KT93" s="63"/>
      <c r="KU93" s="63"/>
      <c r="KV93" s="63"/>
      <c r="KW93" s="63"/>
      <c r="KX93" s="63"/>
      <c r="KY93" s="63"/>
      <c r="KZ93" s="63"/>
      <c r="LA93" s="63"/>
      <c r="LB93" s="63"/>
      <c r="LC93" s="63"/>
      <c r="LD93" s="63"/>
      <c r="LE93" s="63"/>
      <c r="LF93" s="63"/>
      <c r="LG93" s="63"/>
      <c r="LH93" s="63"/>
      <c r="LI93" s="63"/>
      <c r="LJ93" s="63"/>
      <c r="LK93" s="63"/>
      <c r="LL93" s="63"/>
      <c r="LM93" s="63"/>
      <c r="LN93" s="63"/>
      <c r="LO93" s="63"/>
      <c r="LP93" s="63"/>
      <c r="LQ93" s="63"/>
      <c r="LR93" s="63"/>
      <c r="LS93" s="63"/>
      <c r="LT93" s="63"/>
      <c r="LU93" s="63"/>
      <c r="LV93" s="63"/>
      <c r="LW93" s="63"/>
      <c r="LX93" s="63"/>
      <c r="LY93" s="63"/>
      <c r="LZ93" s="63"/>
      <c r="MA93" s="63"/>
      <c r="MB93" s="63"/>
      <c r="MC93" s="63"/>
      <c r="MD93" s="63"/>
      <c r="ME93" s="63"/>
      <c r="MF93" s="63"/>
      <c r="MG93" s="63"/>
      <c r="MH93" s="63"/>
      <c r="MI93" s="63"/>
      <c r="MJ93" s="63"/>
      <c r="MK93" s="63"/>
      <c r="ML93" s="63"/>
      <c r="MM93" s="63"/>
      <c r="MN93" s="63"/>
      <c r="MO93" s="63"/>
      <c r="MP93" s="63"/>
      <c r="MQ93" s="63"/>
      <c r="MR93" s="63"/>
      <c r="MS93" s="63"/>
      <c r="MT93" s="63"/>
      <c r="MU93" s="63"/>
      <c r="MV93" s="63"/>
      <c r="MW93" s="63"/>
      <c r="MX93" s="63"/>
      <c r="MY93" s="63"/>
      <c r="MZ93" s="63"/>
      <c r="NA93" s="63"/>
      <c r="NB93" s="63"/>
      <c r="NC93" s="63"/>
      <c r="ND93" s="63"/>
      <c r="NE93" s="63"/>
      <c r="NF93" s="63"/>
      <c r="NG93" s="63"/>
      <c r="NH93" s="63"/>
      <c r="NI93" s="63"/>
      <c r="NJ93" s="63"/>
      <c r="NK93" s="63"/>
      <c r="NL93" s="63"/>
      <c r="NM93" s="63"/>
      <c r="NN93" s="63"/>
      <c r="NO93" s="63"/>
      <c r="NP93" s="63"/>
      <c r="NQ93" s="63"/>
      <c r="NR93" s="63"/>
      <c r="NS93" s="63"/>
      <c r="NT93" s="63"/>
      <c r="NU93" s="63"/>
      <c r="NV93" s="63"/>
      <c r="NW93" s="63"/>
      <c r="NX93" s="63"/>
      <c r="NY93" s="63"/>
      <c r="NZ93" s="63"/>
      <c r="OA93" s="63"/>
      <c r="OB93" s="63"/>
      <c r="OC93" s="63"/>
      <c r="OD93" s="63"/>
      <c r="OE93" s="63"/>
      <c r="OF93" s="63"/>
      <c r="OG93" s="63"/>
      <c r="OH93" s="63"/>
      <c r="OI93" s="63"/>
      <c r="OJ93" s="63"/>
      <c r="OK93" s="63"/>
      <c r="OL93" s="63"/>
      <c r="OM93" s="63"/>
      <c r="ON93" s="63"/>
      <c r="OO93" s="63"/>
      <c r="OP93" s="63"/>
      <c r="OQ93" s="63"/>
      <c r="OR93" s="63"/>
      <c r="OS93" s="63"/>
      <c r="OT93" s="63"/>
      <c r="OU93" s="63"/>
      <c r="OV93" s="63"/>
      <c r="OW93" s="63"/>
      <c r="OX93" s="63"/>
      <c r="OY93" s="63"/>
      <c r="OZ93" s="63"/>
      <c r="PA93" s="63"/>
      <c r="PB93" s="63"/>
      <c r="PC93" s="63"/>
      <c r="PD93" s="63"/>
      <c r="PE93" s="63"/>
      <c r="PF93" s="63"/>
      <c r="PG93" s="63"/>
      <c r="PH93" s="63"/>
      <c r="PI93" s="63"/>
      <c r="PJ93" s="63"/>
      <c r="PK93" s="63"/>
      <c r="PL93" s="63"/>
      <c r="PM93" s="63"/>
      <c r="PN93" s="63"/>
      <c r="PO93" s="63"/>
      <c r="PP93" s="63"/>
      <c r="PQ93" s="63"/>
      <c r="PR93" s="63"/>
      <c r="PS93" s="63"/>
      <c r="PT93" s="63"/>
      <c r="PU93" s="63"/>
      <c r="PV93" s="63"/>
      <c r="PW93" s="63"/>
      <c r="PX93" s="63"/>
      <c r="PY93" s="63"/>
      <c r="PZ93" s="63"/>
      <c r="QA93" s="63"/>
      <c r="QB93" s="63"/>
      <c r="QC93" s="63"/>
      <c r="QD93" s="63"/>
      <c r="QE93" s="63"/>
      <c r="QF93" s="63"/>
      <c r="QG93" s="63"/>
      <c r="QH93" s="63"/>
      <c r="QI93" s="63"/>
      <c r="QJ93" s="63"/>
      <c r="QK93" s="63"/>
      <c r="QL93" s="63"/>
      <c r="QM93" s="63"/>
      <c r="QN93" s="63"/>
      <c r="QO93" s="63"/>
      <c r="QP93" s="63"/>
      <c r="QQ93" s="63"/>
      <c r="QR93" s="63"/>
      <c r="QS93" s="63"/>
      <c r="QT93" s="63"/>
      <c r="QU93" s="63"/>
      <c r="QV93" s="63"/>
      <c r="QW93" s="63"/>
      <c r="QX93" s="63"/>
      <c r="QY93" s="63"/>
      <c r="QZ93" s="63"/>
      <c r="RA93" s="63"/>
      <c r="RB93" s="63"/>
      <c r="RC93" s="63"/>
      <c r="RD93" s="63"/>
      <c r="RE93" s="63"/>
      <c r="RF93" s="63"/>
      <c r="RG93" s="63"/>
      <c r="RH93" s="63"/>
      <c r="RI93" s="63"/>
      <c r="RJ93" s="63"/>
      <c r="RK93" s="63"/>
      <c r="RL93" s="63"/>
      <c r="RM93" s="63"/>
      <c r="RN93" s="63"/>
      <c r="RO93" s="63"/>
      <c r="RP93" s="63"/>
      <c r="RQ93" s="63"/>
      <c r="RR93" s="63"/>
      <c r="RS93" s="63"/>
      <c r="RT93" s="63"/>
      <c r="RU93" s="63"/>
      <c r="RV93" s="63"/>
      <c r="RW93" s="63"/>
      <c r="RX93" s="63"/>
      <c r="RY93" s="63"/>
      <c r="RZ93" s="63"/>
      <c r="SA93" s="63"/>
      <c r="SB93" s="63"/>
      <c r="SC93" s="63"/>
      <c r="SD93" s="63"/>
      <c r="SE93" s="63"/>
      <c r="SF93" s="63"/>
      <c r="SG93" s="63"/>
      <c r="SH93" s="63"/>
      <c r="SI93" s="63"/>
      <c r="SJ93" s="63"/>
      <c r="SK93" s="63"/>
      <c r="SL93" s="63"/>
      <c r="SM93" s="63"/>
      <c r="SN93" s="63"/>
      <c r="SO93" s="63"/>
      <c r="SP93" s="63"/>
      <c r="SQ93" s="63"/>
      <c r="SR93" s="63"/>
      <c r="SS93" s="63"/>
      <c r="ST93" s="63"/>
      <c r="SU93" s="63"/>
      <c r="SV93" s="63"/>
      <c r="SW93" s="63"/>
      <c r="SX93" s="63"/>
      <c r="SY93" s="63"/>
      <c r="SZ93" s="63"/>
      <c r="TA93" s="63"/>
      <c r="TB93" s="63"/>
      <c r="TC93" s="63"/>
      <c r="TD93" s="63"/>
      <c r="TE93" s="63"/>
      <c r="TF93" s="63"/>
      <c r="TG93" s="63"/>
      <c r="TH93" s="63"/>
      <c r="TI93" s="63"/>
      <c r="TJ93" s="63"/>
      <c r="TK93" s="63"/>
      <c r="TL93" s="63"/>
      <c r="TM93" s="63"/>
      <c r="TN93" s="63"/>
      <c r="TO93" s="63"/>
      <c r="TP93" s="63"/>
      <c r="TQ93" s="63"/>
      <c r="TR93" s="63"/>
      <c r="TS93" s="63"/>
      <c r="TT93" s="63"/>
      <c r="TU93" s="63"/>
      <c r="TV93" s="63"/>
      <c r="TW93" s="63"/>
      <c r="TX93" s="63"/>
      <c r="TY93" s="63"/>
      <c r="TZ93" s="63"/>
      <c r="UA93" s="63"/>
      <c r="UB93" s="63"/>
      <c r="UC93" s="63"/>
      <c r="UD93" s="63"/>
      <c r="UE93" s="63"/>
      <c r="UF93" s="63"/>
      <c r="UG93" s="63"/>
      <c r="UH93" s="63"/>
      <c r="UI93" s="63"/>
      <c r="UJ93" s="63"/>
      <c r="UK93" s="63"/>
      <c r="UL93" s="63"/>
      <c r="UM93" s="63"/>
      <c r="UN93" s="63"/>
      <c r="UO93" s="63"/>
      <c r="UP93" s="63"/>
      <c r="UQ93" s="63"/>
      <c r="UR93" s="63"/>
      <c r="US93" s="63"/>
      <c r="UT93" s="63"/>
      <c r="UU93" s="63"/>
      <c r="UV93" s="63"/>
      <c r="UW93" s="63"/>
      <c r="UX93" s="63"/>
      <c r="UY93" s="63"/>
      <c r="UZ93" s="63"/>
      <c r="VA93" s="63"/>
      <c r="VB93" s="63"/>
      <c r="VC93" s="63"/>
      <c r="VD93" s="63"/>
      <c r="VE93" s="63"/>
      <c r="VF93" s="63"/>
      <c r="VG93" s="63"/>
      <c r="VH93" s="63"/>
      <c r="VI93" s="63"/>
      <c r="VJ93" s="63"/>
      <c r="VK93" s="63"/>
      <c r="VL93" s="63"/>
      <c r="VM93" s="63"/>
      <c r="VN93" s="63"/>
      <c r="VO93" s="63"/>
      <c r="VP93" s="63"/>
      <c r="VQ93" s="63"/>
      <c r="VR93" s="63"/>
      <c r="VS93" s="63"/>
      <c r="VT93" s="63"/>
      <c r="VU93" s="63"/>
      <c r="VV93" s="63"/>
      <c r="VW93" s="63"/>
      <c r="VX93" s="63"/>
      <c r="VY93" s="63"/>
      <c r="VZ93" s="63"/>
      <c r="WA93" s="63"/>
      <c r="WB93" s="63"/>
      <c r="WC93" s="63"/>
      <c r="WD93" s="63"/>
      <c r="WE93" s="63"/>
      <c r="WF93" s="63"/>
      <c r="WG93" s="63"/>
      <c r="WH93" s="63"/>
      <c r="WI93" s="63"/>
      <c r="WJ93" s="63"/>
      <c r="WK93" s="63"/>
      <c r="WL93" s="63"/>
      <c r="WM93" s="63"/>
      <c r="WN93" s="63"/>
      <c r="WO93" s="63"/>
      <c r="WP93" s="63"/>
      <c r="WQ93" s="63"/>
      <c r="WR93" s="63"/>
      <c r="WS93" s="63"/>
      <c r="WT93" s="63"/>
      <c r="WU93" s="63"/>
      <c r="WV93" s="63"/>
      <c r="WW93" s="63"/>
      <c r="WX93" s="63"/>
      <c r="WY93" s="63"/>
      <c r="WZ93" s="63"/>
      <c r="XA93" s="63"/>
      <c r="XB93" s="63"/>
      <c r="XC93" s="63"/>
      <c r="XD93" s="63"/>
      <c r="XE93" s="63"/>
      <c r="XF93" s="63"/>
      <c r="XG93" s="63"/>
      <c r="XH93" s="63"/>
      <c r="XI93" s="63"/>
      <c r="XJ93" s="63"/>
      <c r="XK93" s="63"/>
      <c r="XL93" s="63"/>
      <c r="XM93" s="63"/>
      <c r="XN93" s="63"/>
      <c r="XO93" s="63"/>
      <c r="XP93" s="63"/>
      <c r="XQ93" s="63"/>
      <c r="XR93" s="63"/>
      <c r="XS93" s="63"/>
      <c r="XT93" s="63"/>
      <c r="XU93" s="63"/>
      <c r="XV93" s="63"/>
      <c r="XW93" s="63"/>
      <c r="XX93" s="63"/>
      <c r="XY93" s="63"/>
      <c r="XZ93" s="63"/>
      <c r="YA93" s="63"/>
      <c r="YB93" s="63"/>
      <c r="YC93" s="63"/>
      <c r="YD93" s="63"/>
      <c r="YE93" s="63"/>
      <c r="YF93" s="63"/>
      <c r="YG93" s="63"/>
      <c r="YH93" s="63"/>
      <c r="YI93" s="63"/>
      <c r="YJ93" s="63"/>
      <c r="YK93" s="63"/>
      <c r="YL93" s="63"/>
      <c r="YM93" s="63"/>
      <c r="YN93" s="63"/>
      <c r="YO93" s="63"/>
      <c r="YP93" s="63"/>
      <c r="YQ93" s="63"/>
      <c r="YR93" s="63"/>
      <c r="YS93" s="63"/>
      <c r="YT93" s="63"/>
      <c r="YU93" s="63"/>
      <c r="YV93" s="63"/>
      <c r="YW93" s="63"/>
      <c r="YX93" s="63"/>
      <c r="YY93" s="63"/>
      <c r="YZ93" s="63"/>
      <c r="ZA93" s="63"/>
      <c r="ZB93" s="63"/>
      <c r="ZC93" s="63"/>
      <c r="ZD93" s="63"/>
      <c r="ZE93" s="63"/>
      <c r="ZF93" s="63"/>
      <c r="ZG93" s="63"/>
      <c r="ZH93" s="63"/>
      <c r="ZI93" s="63"/>
      <c r="ZJ93" s="63"/>
      <c r="ZK93" s="63"/>
      <c r="ZL93" s="63"/>
      <c r="ZM93" s="63"/>
      <c r="ZN93" s="63"/>
      <c r="ZO93" s="63"/>
      <c r="ZP93" s="63"/>
      <c r="ZQ93" s="63"/>
      <c r="ZR93" s="63"/>
      <c r="ZS93" s="63"/>
      <c r="ZT93" s="63"/>
      <c r="ZU93" s="63"/>
      <c r="ZV93" s="63"/>
      <c r="ZW93" s="63"/>
      <c r="ZX93" s="63"/>
      <c r="ZY93" s="63"/>
      <c r="ZZ93" s="63"/>
      <c r="AAA93" s="63"/>
      <c r="AAB93" s="63"/>
      <c r="AAC93" s="63"/>
      <c r="AAD93" s="63"/>
      <c r="AAE93" s="63"/>
      <c r="AAF93" s="63"/>
      <c r="AAG93" s="63"/>
      <c r="AAH93" s="63"/>
      <c r="AAI93" s="63"/>
      <c r="AAJ93" s="63"/>
      <c r="AAK93" s="63"/>
      <c r="AAL93" s="63"/>
      <c r="AAM93" s="63"/>
      <c r="AAN93" s="63"/>
      <c r="AAO93" s="63"/>
      <c r="AAP93" s="63"/>
      <c r="AAQ93" s="63"/>
      <c r="AAR93" s="63"/>
      <c r="AAS93" s="63"/>
      <c r="AAT93" s="63"/>
      <c r="AAU93" s="63"/>
      <c r="AAV93" s="63"/>
      <c r="AAW93" s="63"/>
      <c r="AAX93" s="63"/>
      <c r="AAY93" s="63"/>
      <c r="AAZ93" s="63"/>
      <c r="ABA93" s="63"/>
      <c r="ABB93" s="63"/>
      <c r="ABC93" s="63"/>
      <c r="ABD93" s="63"/>
      <c r="ABE93" s="63"/>
      <c r="ABF93" s="63"/>
      <c r="ABG93" s="63"/>
      <c r="ABH93" s="63"/>
      <c r="ABI93" s="63"/>
      <c r="ABJ93" s="63"/>
      <c r="ABK93" s="63"/>
      <c r="ABL93" s="63"/>
      <c r="ABM93" s="63"/>
      <c r="ABN93" s="63"/>
      <c r="ABO93" s="63"/>
      <c r="ABP93" s="63"/>
      <c r="ABQ93" s="63"/>
      <c r="ABR93" s="63"/>
      <c r="ABS93" s="63"/>
      <c r="ABT93" s="63"/>
      <c r="ABU93" s="63"/>
      <c r="ABV93" s="63"/>
      <c r="ABW93" s="63"/>
      <c r="ABX93" s="63"/>
      <c r="ABY93" s="63"/>
      <c r="ABZ93" s="63"/>
      <c r="ACA93" s="63"/>
      <c r="ACB93" s="63"/>
      <c r="ACC93" s="63"/>
      <c r="ACD93" s="63"/>
      <c r="ACE93" s="63"/>
      <c r="ACF93" s="63"/>
      <c r="ACG93" s="63"/>
      <c r="ACH93" s="63"/>
      <c r="ACI93" s="63"/>
      <c r="ACJ93" s="63"/>
      <c r="ACK93" s="63"/>
      <c r="ACL93" s="63"/>
      <c r="ACM93" s="63"/>
      <c r="ACN93" s="63"/>
      <c r="ACO93" s="63"/>
      <c r="ACP93" s="63"/>
      <c r="ACQ93" s="63"/>
      <c r="ACR93" s="63"/>
      <c r="ACS93" s="63"/>
      <c r="ACT93" s="63"/>
      <c r="ACU93" s="63"/>
      <c r="ACV93" s="63"/>
      <c r="ACW93" s="63"/>
      <c r="ACX93" s="63"/>
      <c r="ACY93" s="63"/>
      <c r="ACZ93" s="63"/>
      <c r="ADA93" s="63"/>
      <c r="ADB93" s="63"/>
      <c r="ADC93" s="63"/>
      <c r="ADD93" s="63"/>
      <c r="ADE93" s="63"/>
      <c r="ADF93" s="63"/>
      <c r="ADG93" s="63"/>
      <c r="ADH93" s="63"/>
      <c r="ADI93" s="63"/>
      <c r="ADJ93" s="63"/>
      <c r="ADK93" s="63"/>
      <c r="ADL93" s="63"/>
      <c r="ADM93" s="63"/>
      <c r="ADN93" s="63"/>
      <c r="ADO93" s="63"/>
      <c r="ADP93" s="63"/>
      <c r="ADQ93" s="63"/>
      <c r="ADR93" s="63"/>
      <c r="ADS93" s="63"/>
      <c r="ADT93" s="63"/>
      <c r="ADU93" s="63"/>
      <c r="ADV93" s="63"/>
      <c r="ADW93" s="63"/>
      <c r="ADX93" s="63"/>
      <c r="ADY93" s="63"/>
      <c r="ADZ93" s="63"/>
      <c r="AEA93" s="63"/>
      <c r="AEB93" s="63"/>
      <c r="AEC93" s="63"/>
      <c r="AED93" s="63"/>
      <c r="AEE93" s="63"/>
      <c r="AEF93" s="63"/>
      <c r="AEG93" s="63"/>
      <c r="AEH93" s="63"/>
      <c r="AEI93" s="63"/>
      <c r="AEJ93" s="63"/>
      <c r="AEK93" s="63"/>
      <c r="AEL93" s="63"/>
      <c r="AEM93" s="63"/>
      <c r="AEN93" s="63"/>
      <c r="AEO93" s="63"/>
      <c r="AEP93" s="63"/>
      <c r="AEQ93" s="63"/>
      <c r="AER93" s="63"/>
      <c r="AES93" s="63"/>
      <c r="AET93" s="63"/>
      <c r="AEU93" s="63"/>
      <c r="AEV93" s="63"/>
      <c r="AEW93" s="63"/>
      <c r="AEX93" s="63"/>
      <c r="AEY93" s="63"/>
      <c r="AEZ93" s="63"/>
      <c r="AFA93" s="63"/>
      <c r="AFB93" s="63"/>
      <c r="AFC93" s="63"/>
      <c r="AFD93" s="63"/>
      <c r="AFE93" s="63"/>
      <c r="AFF93" s="63"/>
      <c r="AFG93" s="63"/>
      <c r="AFH93" s="63"/>
      <c r="AFI93" s="63"/>
      <c r="AFJ93" s="63"/>
      <c r="AFK93" s="63"/>
      <c r="AFL93" s="63"/>
      <c r="AFM93" s="63"/>
      <c r="AFN93" s="63"/>
      <c r="AFO93" s="63"/>
      <c r="AFP93" s="63"/>
      <c r="AFQ93" s="63"/>
      <c r="AFR93" s="63"/>
      <c r="AFS93" s="63"/>
      <c r="AFT93" s="63"/>
      <c r="AFU93" s="63"/>
      <c r="AFV93" s="63"/>
      <c r="AFW93" s="63"/>
      <c r="AFX93" s="63"/>
      <c r="AFY93" s="63"/>
      <c r="AFZ93" s="63"/>
      <c r="AGA93" s="63"/>
      <c r="AGB93" s="63"/>
      <c r="AGC93" s="63"/>
      <c r="AGD93" s="63"/>
      <c r="AGE93" s="63"/>
      <c r="AGF93" s="63"/>
      <c r="AGG93" s="63"/>
      <c r="AGH93" s="63"/>
      <c r="AGI93" s="63"/>
      <c r="AGJ93" s="63"/>
      <c r="AGK93" s="63"/>
      <c r="AGL93" s="63"/>
      <c r="AGM93" s="63"/>
      <c r="AGN93" s="63"/>
      <c r="AGO93" s="63"/>
      <c r="AGP93" s="63"/>
      <c r="AGQ93" s="63"/>
      <c r="AGR93" s="63"/>
      <c r="AGS93" s="63"/>
      <c r="AGT93" s="63"/>
      <c r="AGU93" s="63"/>
      <c r="AGV93" s="63"/>
      <c r="AGW93" s="63"/>
      <c r="AGX93" s="63"/>
      <c r="AGY93" s="63"/>
      <c r="AGZ93" s="63"/>
      <c r="AHA93" s="63"/>
      <c r="AHB93" s="63"/>
      <c r="AHC93" s="63"/>
      <c r="AHD93" s="63"/>
      <c r="AHE93" s="63"/>
      <c r="AHF93" s="63"/>
      <c r="AHG93" s="63"/>
      <c r="AHH93" s="63"/>
      <c r="AHI93" s="63"/>
      <c r="AHJ93" s="63"/>
      <c r="AHK93" s="63"/>
      <c r="AHL93" s="63"/>
      <c r="AHM93" s="63"/>
      <c r="AHN93" s="63"/>
      <c r="AHO93" s="63"/>
      <c r="AHP93" s="63"/>
      <c r="AHQ93" s="63"/>
      <c r="AHR93" s="63"/>
      <c r="AHS93" s="63"/>
      <c r="AHT93" s="63"/>
      <c r="AHU93" s="63"/>
      <c r="AHV93" s="63"/>
      <c r="AHW93" s="63"/>
      <c r="AHX93" s="63"/>
      <c r="AHY93" s="63"/>
      <c r="AHZ93" s="63"/>
      <c r="AIA93" s="63"/>
      <c r="AIB93" s="63"/>
      <c r="AIC93" s="63"/>
      <c r="AID93" s="63"/>
      <c r="AIE93" s="63"/>
      <c r="AIF93" s="63"/>
      <c r="AIG93" s="63"/>
      <c r="AIH93" s="63"/>
      <c r="AII93" s="63"/>
      <c r="AIJ93" s="63"/>
      <c r="AIK93" s="63"/>
      <c r="AIL93" s="63"/>
      <c r="AIM93" s="63"/>
      <c r="AIN93" s="63"/>
      <c r="AIO93" s="63"/>
      <c r="AIP93" s="63"/>
      <c r="AIQ93" s="63"/>
      <c r="AIR93" s="63"/>
      <c r="AIS93" s="63"/>
      <c r="AIT93" s="63"/>
      <c r="AIU93" s="63"/>
      <c r="AIV93" s="63"/>
      <c r="AIW93" s="63"/>
      <c r="AIX93" s="63"/>
      <c r="AIY93" s="63"/>
      <c r="AIZ93" s="63"/>
      <c r="AJA93" s="63"/>
      <c r="AJB93" s="63"/>
      <c r="AJC93" s="63"/>
      <c r="AJD93" s="63"/>
      <c r="AJE93" s="63"/>
      <c r="AJF93" s="63"/>
      <c r="AJG93" s="63"/>
      <c r="AJH93" s="63"/>
      <c r="AJI93" s="63"/>
      <c r="AJJ93" s="63"/>
      <c r="AJK93" s="63"/>
      <c r="AJL93" s="63"/>
      <c r="AJM93" s="63"/>
      <c r="AJN93" s="63"/>
      <c r="AJO93" s="63"/>
      <c r="AJP93" s="63"/>
      <c r="AJQ93" s="63"/>
      <c r="AJR93" s="63"/>
      <c r="AJS93" s="63"/>
      <c r="AJT93" s="63"/>
      <c r="AJU93" s="63"/>
      <c r="AJV93" s="63"/>
      <c r="AJW93" s="63"/>
      <c r="AJX93" s="63"/>
      <c r="AJY93" s="63"/>
      <c r="AJZ93" s="63"/>
      <c r="AKA93" s="63"/>
      <c r="AKB93" s="63"/>
      <c r="AKC93" s="63"/>
      <c r="AKD93" s="63"/>
      <c r="AKE93" s="63"/>
      <c r="AKF93" s="63"/>
      <c r="AKG93" s="63"/>
      <c r="AKH93" s="63"/>
      <c r="AKI93" s="63"/>
      <c r="AKJ93" s="63"/>
      <c r="AKK93" s="63"/>
      <c r="AKL93" s="63"/>
      <c r="AKM93" s="63"/>
      <c r="AKN93" s="63"/>
      <c r="AKO93" s="63"/>
      <c r="AKP93" s="63"/>
      <c r="AKQ93" s="63"/>
      <c r="AKR93" s="63"/>
      <c r="AKS93" s="63"/>
      <c r="AKT93" s="63"/>
      <c r="AKU93" s="63"/>
      <c r="AKV93" s="63"/>
      <c r="AKW93" s="63"/>
      <c r="AKX93" s="63"/>
      <c r="AKY93" s="63"/>
      <c r="AKZ93" s="63"/>
      <c r="ALA93" s="63"/>
      <c r="ALB93" s="63"/>
      <c r="ALC93" s="63"/>
      <c r="ALD93" s="63"/>
      <c r="ALE93" s="63"/>
      <c r="ALF93" s="63"/>
      <c r="ALG93" s="63"/>
      <c r="ALH93" s="63"/>
      <c r="ALI93" s="63"/>
      <c r="ALJ93" s="63"/>
      <c r="ALK93" s="63"/>
      <c r="ALL93" s="63"/>
      <c r="ALM93" s="63"/>
      <c r="ALN93" s="63"/>
      <c r="ALO93" s="63"/>
      <c r="ALP93" s="63"/>
      <c r="ALQ93" s="63"/>
      <c r="ALR93" s="63"/>
      <c r="ALS93" s="63"/>
      <c r="ALT93" s="63"/>
      <c r="ALU93" s="63"/>
      <c r="ALV93" s="63"/>
      <c r="ALW93" s="63"/>
      <c r="ALX93" s="63"/>
      <c r="ALY93" s="63"/>
      <c r="ALZ93" s="63"/>
      <c r="AMA93" s="63"/>
      <c r="AMB93" s="63"/>
      <c r="AMC93" s="63"/>
      <c r="AMD93" s="63"/>
      <c r="AME93" s="63"/>
      <c r="AMF93" s="63"/>
      <c r="AMG93" s="63"/>
      <c r="AMH93" s="63"/>
      <c r="AMI93" s="63"/>
      <c r="AMJ93" s="63"/>
      <c r="AMK93" s="63"/>
      <c r="AML93" s="63"/>
      <c r="AMM93" s="63"/>
      <c r="AMN93" s="63"/>
      <c r="AMO93" s="63"/>
      <c r="AMP93" s="63"/>
      <c r="AMQ93" s="63"/>
      <c r="AMR93" s="63"/>
      <c r="AMS93" s="63"/>
      <c r="AMT93" s="63"/>
      <c r="AMU93" s="63"/>
      <c r="AMV93" s="63"/>
      <c r="AMW93" s="63"/>
      <c r="AMX93" s="63"/>
      <c r="AMY93" s="63"/>
      <c r="AMZ93" s="63"/>
      <c r="ANA93" s="63"/>
      <c r="ANB93" s="63"/>
      <c r="ANC93" s="63"/>
      <c r="AND93" s="63"/>
      <c r="ANE93" s="63"/>
      <c r="ANF93" s="63"/>
      <c r="ANG93" s="63"/>
      <c r="ANH93" s="63"/>
      <c r="ANI93" s="63"/>
      <c r="ANJ93" s="63"/>
      <c r="ANK93" s="63"/>
      <c r="ANL93" s="63"/>
      <c r="ANM93" s="63"/>
      <c r="ANN93" s="63"/>
      <c r="ANO93" s="63"/>
      <c r="ANP93" s="63"/>
      <c r="ANQ93" s="63"/>
      <c r="ANR93" s="63"/>
      <c r="ANS93" s="63"/>
      <c r="ANT93" s="63"/>
      <c r="ANU93" s="63"/>
      <c r="ANV93" s="63"/>
      <c r="ANW93" s="63"/>
      <c r="ANX93" s="63"/>
      <c r="ANY93" s="63"/>
      <c r="ANZ93" s="63"/>
      <c r="AOA93" s="63"/>
      <c r="AOB93" s="63"/>
      <c r="AOC93" s="63"/>
      <c r="AOD93" s="63"/>
      <c r="AOE93" s="63"/>
      <c r="AOF93" s="63"/>
      <c r="AOG93" s="63"/>
      <c r="AOH93" s="63"/>
      <c r="AOI93" s="63"/>
      <c r="AOJ93" s="63"/>
      <c r="AOK93" s="63"/>
      <c r="AOL93" s="63"/>
      <c r="AOM93" s="63"/>
      <c r="AON93" s="63"/>
      <c r="AOO93" s="63"/>
      <c r="AOP93" s="63"/>
      <c r="AOQ93" s="63"/>
      <c r="AOR93" s="63"/>
      <c r="AOS93" s="63"/>
      <c r="AOT93" s="63"/>
      <c r="AOU93" s="63"/>
      <c r="AOV93" s="63"/>
      <c r="AOW93" s="63"/>
      <c r="AOX93" s="63"/>
      <c r="AOY93" s="63"/>
      <c r="AOZ93" s="63"/>
      <c r="APA93" s="63"/>
      <c r="APB93" s="63"/>
      <c r="APC93" s="63"/>
      <c r="APD93" s="63"/>
      <c r="APE93" s="63"/>
      <c r="APF93" s="63"/>
      <c r="APG93" s="63"/>
      <c r="APH93" s="63"/>
      <c r="API93" s="63"/>
      <c r="APJ93" s="63"/>
      <c r="APK93" s="63"/>
      <c r="APL93" s="63"/>
      <c r="APM93" s="63"/>
      <c r="APN93" s="63"/>
      <c r="APO93" s="63"/>
      <c r="APP93" s="63"/>
      <c r="APQ93" s="63"/>
      <c r="APR93" s="63"/>
      <c r="APS93" s="63"/>
      <c r="APT93" s="63"/>
      <c r="APU93" s="63"/>
      <c r="APV93" s="63"/>
      <c r="APW93" s="63"/>
      <c r="APX93" s="63"/>
      <c r="APY93" s="63"/>
      <c r="APZ93" s="63"/>
      <c r="AQA93" s="63"/>
      <c r="AQB93" s="63"/>
      <c r="AQC93" s="63"/>
      <c r="AQD93" s="63"/>
      <c r="AQE93" s="63"/>
      <c r="AQF93" s="63"/>
      <c r="AQG93" s="63"/>
      <c r="AQH93" s="63"/>
      <c r="AQI93" s="63"/>
      <c r="AQJ93" s="63"/>
      <c r="AQK93" s="63"/>
      <c r="AQL93" s="63"/>
      <c r="AQM93" s="63"/>
      <c r="AQN93" s="63"/>
      <c r="AQO93" s="63"/>
      <c r="AQP93" s="63"/>
      <c r="AQQ93" s="63"/>
      <c r="AQR93" s="63"/>
      <c r="AQS93" s="63"/>
      <c r="AQT93" s="63"/>
      <c r="AQU93" s="63"/>
      <c r="AQV93" s="63"/>
      <c r="AQW93" s="63"/>
      <c r="AQX93" s="63"/>
      <c r="AQY93" s="63"/>
      <c r="AQZ93" s="63"/>
      <c r="ARA93" s="63"/>
      <c r="ARB93" s="63"/>
      <c r="ARC93" s="63"/>
      <c r="ARD93" s="63"/>
      <c r="ARE93" s="63"/>
      <c r="ARF93" s="63"/>
      <c r="ARG93" s="63"/>
      <c r="ARH93" s="63"/>
      <c r="ARI93" s="63"/>
      <c r="ARJ93" s="63"/>
      <c r="ARK93" s="63"/>
      <c r="ARL93" s="63"/>
      <c r="ARM93" s="63"/>
      <c r="ARN93" s="63"/>
      <c r="ARO93" s="63"/>
      <c r="ARP93" s="63"/>
      <c r="ARQ93" s="63"/>
      <c r="ARR93" s="63"/>
      <c r="ARS93" s="63"/>
      <c r="ART93" s="63"/>
      <c r="ARU93" s="63"/>
      <c r="ARV93" s="63"/>
      <c r="ARW93" s="63"/>
      <c r="ARX93" s="63"/>
      <c r="ARY93" s="63"/>
      <c r="ARZ93" s="63"/>
      <c r="ASA93" s="63"/>
      <c r="ASB93" s="63"/>
      <c r="ASC93" s="63"/>
      <c r="ASD93" s="63"/>
      <c r="ASE93" s="63"/>
      <c r="ASF93" s="63"/>
      <c r="ASG93" s="63"/>
      <c r="ASH93" s="63"/>
      <c r="ASI93" s="63"/>
      <c r="ASJ93" s="63"/>
      <c r="ASK93" s="63"/>
      <c r="ASL93" s="63"/>
      <c r="ASM93" s="63"/>
      <c r="ASN93" s="63"/>
      <c r="ASO93" s="63"/>
      <c r="ASP93" s="63"/>
      <c r="ASQ93" s="63"/>
      <c r="ASR93" s="63"/>
      <c r="ASS93" s="63"/>
      <c r="AST93" s="63"/>
      <c r="ASU93" s="63"/>
      <c r="ASV93" s="63"/>
      <c r="ASW93" s="63"/>
      <c r="ASX93" s="63"/>
      <c r="ASY93" s="63"/>
      <c r="ASZ93" s="63"/>
      <c r="ATA93" s="63"/>
      <c r="ATB93" s="63"/>
      <c r="ATC93" s="63"/>
      <c r="ATD93" s="63"/>
      <c r="ATE93" s="63"/>
      <c r="ATF93" s="63"/>
      <c r="ATG93" s="63"/>
      <c r="ATH93" s="63"/>
      <c r="ATI93" s="63"/>
      <c r="ATJ93" s="63"/>
      <c r="ATK93" s="63"/>
      <c r="ATL93" s="63"/>
      <c r="ATM93" s="63"/>
      <c r="ATN93" s="63"/>
      <c r="ATO93" s="63"/>
      <c r="ATP93" s="63"/>
      <c r="ATQ93" s="63"/>
      <c r="ATR93" s="63"/>
      <c r="ATS93" s="63"/>
      <c r="ATT93" s="63"/>
      <c r="ATU93" s="63"/>
      <c r="ATV93" s="63"/>
      <c r="ATW93" s="63"/>
      <c r="ATX93" s="63"/>
      <c r="ATY93" s="63"/>
      <c r="ATZ93" s="63"/>
      <c r="AUA93" s="63"/>
      <c r="AUB93" s="63"/>
      <c r="AUC93" s="63"/>
      <c r="AUD93" s="63"/>
      <c r="AUE93" s="63"/>
      <c r="AUF93" s="63"/>
      <c r="AUG93" s="63"/>
      <c r="AUH93" s="63"/>
      <c r="AUI93" s="63"/>
      <c r="AUJ93" s="63"/>
      <c r="AUK93" s="63"/>
      <c r="AUL93" s="63"/>
      <c r="AUM93" s="63"/>
      <c r="AUN93" s="63"/>
      <c r="AUO93" s="63"/>
      <c r="AUP93" s="63"/>
      <c r="AUQ93" s="63"/>
      <c r="AUR93" s="63"/>
      <c r="AUS93" s="63"/>
      <c r="AUT93" s="63"/>
      <c r="AUU93" s="63"/>
      <c r="AUV93" s="63"/>
      <c r="AUW93" s="63"/>
      <c r="AUX93" s="63"/>
      <c r="AUY93" s="63"/>
      <c r="AUZ93" s="63"/>
      <c r="AVA93" s="63"/>
      <c r="AVB93" s="63"/>
      <c r="AVC93" s="63"/>
      <c r="AVD93" s="63"/>
      <c r="AVE93" s="63"/>
      <c r="AVF93" s="63"/>
      <c r="AVG93" s="63"/>
      <c r="AVH93" s="63"/>
      <c r="AVI93" s="63"/>
      <c r="AVJ93" s="63"/>
      <c r="AVK93" s="63"/>
      <c r="AVL93" s="63"/>
      <c r="AVM93" s="63"/>
      <c r="AVN93" s="63"/>
      <c r="AVO93" s="63"/>
      <c r="AVP93" s="63"/>
      <c r="AVQ93" s="63"/>
      <c r="AVR93" s="63"/>
      <c r="AVS93" s="63"/>
      <c r="AVT93" s="63"/>
      <c r="AVU93" s="63"/>
      <c r="AVV93" s="63"/>
      <c r="AVW93" s="63"/>
      <c r="AVX93" s="63"/>
      <c r="AVY93" s="63"/>
      <c r="AVZ93" s="63"/>
      <c r="AWA93" s="63"/>
      <c r="AWB93" s="63"/>
      <c r="AWC93" s="63"/>
      <c r="AWD93" s="63"/>
      <c r="AWE93" s="63"/>
      <c r="AWF93" s="63"/>
      <c r="AWG93" s="63"/>
      <c r="AWH93" s="63"/>
      <c r="AWI93" s="63"/>
      <c r="AWJ93" s="63"/>
      <c r="AWK93" s="63"/>
      <c r="AWL93" s="63"/>
      <c r="AWM93" s="63"/>
      <c r="AWN93" s="63"/>
      <c r="AWO93" s="63"/>
      <c r="AWP93" s="63"/>
      <c r="AWQ93" s="63"/>
      <c r="AWR93" s="63"/>
      <c r="AWS93" s="63"/>
      <c r="AWT93" s="63"/>
      <c r="AWU93" s="63"/>
      <c r="AWV93" s="63"/>
      <c r="AWW93" s="63"/>
      <c r="AWX93" s="63"/>
      <c r="AWY93" s="63"/>
      <c r="AWZ93" s="63"/>
      <c r="AXA93" s="63"/>
      <c r="AXB93" s="63"/>
      <c r="AXC93" s="63"/>
      <c r="AXD93" s="63"/>
      <c r="AXE93" s="63"/>
      <c r="AXF93" s="63"/>
      <c r="AXG93" s="63"/>
      <c r="AXH93" s="63"/>
      <c r="AXI93" s="63"/>
      <c r="AXJ93" s="63"/>
      <c r="AXK93" s="63"/>
      <c r="AXL93" s="63"/>
      <c r="AXM93" s="63"/>
      <c r="AXN93" s="63"/>
      <c r="AXO93" s="63"/>
      <c r="AXP93" s="63"/>
      <c r="AXQ93" s="63"/>
      <c r="AXR93" s="63"/>
      <c r="AXS93" s="63"/>
      <c r="AXT93" s="63"/>
      <c r="AXU93" s="63"/>
      <c r="AXV93" s="63"/>
      <c r="AXW93" s="63"/>
      <c r="AXX93" s="63"/>
      <c r="AXY93" s="63"/>
      <c r="AXZ93" s="63"/>
      <c r="AYA93" s="63"/>
      <c r="AYB93" s="63"/>
      <c r="AYC93" s="63"/>
      <c r="AYD93" s="63"/>
      <c r="AYE93" s="63"/>
      <c r="AYF93" s="63"/>
      <c r="AYG93" s="63"/>
      <c r="AYH93" s="63"/>
      <c r="AYI93" s="63"/>
      <c r="AYJ93" s="63"/>
      <c r="AYK93" s="63"/>
      <c r="AYL93" s="63"/>
      <c r="AYM93" s="63"/>
      <c r="AYN93" s="63"/>
      <c r="AYO93" s="63"/>
      <c r="AYP93" s="63"/>
      <c r="AYQ93" s="63"/>
      <c r="AYR93" s="63"/>
      <c r="AYS93" s="63"/>
      <c r="AYT93" s="63"/>
      <c r="AYU93" s="63"/>
      <c r="AYV93" s="63"/>
      <c r="AYW93" s="63"/>
      <c r="AYX93" s="63"/>
      <c r="AYY93" s="63"/>
      <c r="AYZ93" s="63"/>
      <c r="AZA93" s="63"/>
      <c r="AZB93" s="63"/>
      <c r="AZC93" s="63"/>
      <c r="AZD93" s="63"/>
      <c r="AZE93" s="63"/>
      <c r="AZF93" s="63"/>
      <c r="AZG93" s="63"/>
      <c r="AZH93" s="63"/>
      <c r="AZI93" s="63"/>
      <c r="AZJ93" s="63"/>
      <c r="AZK93" s="63"/>
      <c r="AZL93" s="63"/>
      <c r="AZM93" s="63"/>
      <c r="AZN93" s="63"/>
      <c r="AZO93" s="63"/>
      <c r="AZP93" s="63"/>
      <c r="AZQ93" s="63"/>
      <c r="AZR93" s="63"/>
      <c r="AZS93" s="63"/>
      <c r="AZT93" s="63"/>
      <c r="AZU93" s="63"/>
      <c r="AZV93" s="63"/>
      <c r="AZW93" s="63"/>
      <c r="AZX93" s="63"/>
      <c r="AZY93" s="63"/>
      <c r="AZZ93" s="63"/>
      <c r="BAA93" s="63"/>
      <c r="BAB93" s="63"/>
      <c r="BAC93" s="63"/>
      <c r="BAD93" s="63"/>
      <c r="BAE93" s="63"/>
      <c r="BAF93" s="63"/>
      <c r="BAG93" s="63"/>
      <c r="BAH93" s="63"/>
      <c r="BAI93" s="63"/>
      <c r="BAJ93" s="63"/>
      <c r="BAK93" s="63"/>
      <c r="BAL93" s="63"/>
      <c r="BAM93" s="63"/>
      <c r="BAN93" s="63"/>
      <c r="BAO93" s="63"/>
      <c r="BAP93" s="63"/>
      <c r="BAQ93" s="63"/>
      <c r="BAR93" s="63"/>
      <c r="BAS93" s="63"/>
      <c r="BAT93" s="63"/>
      <c r="BAU93" s="63"/>
      <c r="BAV93" s="63"/>
      <c r="BAW93" s="63"/>
      <c r="BAX93" s="63"/>
      <c r="BAY93" s="63"/>
      <c r="BAZ93" s="63"/>
      <c r="BBA93" s="63"/>
      <c r="BBB93" s="63"/>
      <c r="BBC93" s="63"/>
      <c r="BBD93" s="63"/>
      <c r="BBE93" s="63"/>
      <c r="BBF93" s="63"/>
      <c r="BBG93" s="63"/>
      <c r="BBH93" s="63"/>
      <c r="BBI93" s="63"/>
      <c r="BBJ93" s="63"/>
      <c r="BBK93" s="63"/>
      <c r="BBL93" s="63"/>
      <c r="BBM93" s="63"/>
      <c r="BBN93" s="63"/>
      <c r="BBO93" s="63"/>
      <c r="BBP93" s="63"/>
      <c r="BBQ93" s="63"/>
      <c r="BBR93" s="63"/>
      <c r="BBS93" s="63"/>
      <c r="BBT93" s="63"/>
      <c r="BBU93" s="63"/>
      <c r="BBV93" s="63"/>
      <c r="BBW93" s="63"/>
      <c r="BBX93" s="63"/>
      <c r="BBY93" s="63"/>
      <c r="BBZ93" s="63"/>
      <c r="BCA93" s="63"/>
      <c r="BCB93" s="63"/>
      <c r="BCC93" s="63"/>
      <c r="BCD93" s="63"/>
      <c r="BCE93" s="63"/>
      <c r="BCF93" s="63"/>
      <c r="BCG93" s="63"/>
      <c r="BCH93" s="63"/>
      <c r="BCI93" s="63"/>
      <c r="BCJ93" s="63"/>
      <c r="BCK93" s="63"/>
      <c r="BCL93" s="63"/>
      <c r="BCM93" s="63"/>
      <c r="BCN93" s="63"/>
      <c r="BCO93" s="63"/>
      <c r="BCP93" s="63"/>
      <c r="BCQ93" s="63"/>
      <c r="BCR93" s="63"/>
      <c r="BCS93" s="63"/>
      <c r="BCT93" s="63"/>
      <c r="BCU93" s="63"/>
      <c r="BCV93" s="63"/>
      <c r="BCW93" s="63"/>
      <c r="BCX93" s="63"/>
      <c r="BCY93" s="63"/>
      <c r="BCZ93" s="63"/>
      <c r="BDA93" s="63"/>
      <c r="BDB93" s="63"/>
      <c r="BDC93" s="63"/>
      <c r="BDD93" s="63"/>
      <c r="BDE93" s="63"/>
      <c r="BDF93" s="63"/>
      <c r="BDG93" s="63"/>
      <c r="BDH93" s="63"/>
      <c r="BDI93" s="63"/>
      <c r="BDJ93" s="63"/>
      <c r="BDK93" s="63"/>
      <c r="BDL93" s="63"/>
      <c r="BDM93" s="63"/>
      <c r="BDN93" s="63"/>
      <c r="BDO93" s="63"/>
      <c r="BDP93" s="63"/>
      <c r="BDQ93" s="63"/>
      <c r="BDR93" s="63"/>
      <c r="BDS93" s="63"/>
      <c r="BDT93" s="63"/>
      <c r="BDU93" s="63"/>
      <c r="BDV93" s="63"/>
      <c r="BDW93" s="63"/>
      <c r="BDX93" s="63"/>
      <c r="BDY93" s="63"/>
      <c r="BDZ93" s="63"/>
      <c r="BEA93" s="63"/>
      <c r="BEB93" s="63"/>
      <c r="BEC93" s="63"/>
      <c r="BED93" s="63"/>
      <c r="BEE93" s="63"/>
      <c r="BEF93" s="63"/>
      <c r="BEG93" s="63"/>
      <c r="BEH93" s="63"/>
      <c r="BEI93" s="63"/>
      <c r="BEJ93" s="63"/>
      <c r="BEK93" s="63"/>
      <c r="BEL93" s="63"/>
      <c r="BEM93" s="63"/>
      <c r="BEN93" s="63"/>
      <c r="BEO93" s="63"/>
      <c r="BEP93" s="63"/>
      <c r="BEQ93" s="63"/>
      <c r="BER93" s="63"/>
      <c r="BES93" s="63"/>
      <c r="BET93" s="63"/>
      <c r="BEU93" s="63"/>
      <c r="BEV93" s="63"/>
      <c r="BEW93" s="63"/>
      <c r="BEX93" s="63"/>
      <c r="BEY93" s="63"/>
      <c r="BEZ93" s="63"/>
      <c r="BFA93" s="63"/>
      <c r="BFB93" s="63"/>
      <c r="BFC93" s="63"/>
      <c r="BFD93" s="63"/>
      <c r="BFE93" s="63"/>
      <c r="BFF93" s="63"/>
      <c r="BFG93" s="63"/>
      <c r="BFH93" s="63"/>
      <c r="BFI93" s="63"/>
      <c r="BFJ93" s="63"/>
      <c r="BFK93" s="63"/>
      <c r="BFL93" s="63"/>
      <c r="BFM93" s="63"/>
      <c r="BFN93" s="63"/>
      <c r="BFO93" s="63"/>
      <c r="BFP93" s="63"/>
      <c r="BFQ93" s="63"/>
      <c r="BFR93" s="63"/>
      <c r="BFS93" s="63"/>
      <c r="BFT93" s="63"/>
      <c r="BFU93" s="63"/>
      <c r="BFV93" s="63"/>
      <c r="BFW93" s="63"/>
      <c r="BFX93" s="63"/>
      <c r="BFY93" s="63"/>
      <c r="BFZ93" s="63"/>
      <c r="BGA93" s="63"/>
      <c r="BGB93" s="63"/>
      <c r="BGC93" s="63"/>
      <c r="BGD93" s="63"/>
      <c r="BGE93" s="63"/>
      <c r="BGF93" s="63"/>
      <c r="BGG93" s="63"/>
      <c r="BGH93" s="63"/>
      <c r="BGI93" s="63"/>
      <c r="BGJ93" s="63"/>
      <c r="BGK93" s="63"/>
      <c r="BGL93" s="63"/>
      <c r="BGM93" s="63"/>
      <c r="BGN93" s="63"/>
      <c r="BGO93" s="63"/>
      <c r="BGP93" s="63"/>
      <c r="BGQ93" s="63"/>
      <c r="BGR93" s="63"/>
      <c r="BGS93" s="63"/>
      <c r="BGT93" s="63"/>
      <c r="BGU93" s="63"/>
      <c r="BGV93" s="63"/>
      <c r="BGW93" s="63"/>
      <c r="BGX93" s="63"/>
      <c r="BGY93" s="63"/>
      <c r="BGZ93" s="63"/>
      <c r="BHA93" s="63"/>
      <c r="BHB93" s="63"/>
      <c r="BHC93" s="63"/>
      <c r="BHD93" s="63"/>
      <c r="BHE93" s="63"/>
      <c r="BHF93" s="63"/>
      <c r="BHG93" s="63"/>
      <c r="BHH93" s="63"/>
      <c r="BHI93" s="63"/>
      <c r="BHJ93" s="63"/>
      <c r="BHK93" s="63"/>
      <c r="BHL93" s="63"/>
      <c r="BHM93" s="63"/>
      <c r="BHN93" s="63"/>
      <c r="BHO93" s="63"/>
      <c r="BHP93" s="63"/>
      <c r="BHQ93" s="63"/>
      <c r="BHR93" s="63"/>
      <c r="BHS93" s="63"/>
      <c r="BHT93" s="63"/>
      <c r="BHU93" s="63"/>
      <c r="BHV93" s="63"/>
      <c r="BHW93" s="63"/>
      <c r="BHX93" s="63"/>
      <c r="BHY93" s="63"/>
      <c r="BHZ93" s="63"/>
      <c r="BIA93" s="63"/>
      <c r="BIB93" s="63"/>
      <c r="BIC93" s="63"/>
      <c r="BID93" s="63"/>
      <c r="BIE93" s="63"/>
      <c r="BIF93" s="63"/>
      <c r="BIG93" s="63"/>
      <c r="BIH93" s="63"/>
      <c r="BII93" s="63"/>
      <c r="BIJ93" s="63"/>
      <c r="BIK93" s="63"/>
      <c r="BIL93" s="63"/>
      <c r="BIM93" s="63"/>
      <c r="BIN93" s="63"/>
      <c r="BIO93" s="63"/>
      <c r="BIP93" s="63"/>
      <c r="BIQ93" s="63"/>
      <c r="BIR93" s="63"/>
      <c r="BIS93" s="63"/>
      <c r="BIT93" s="63"/>
      <c r="BIU93" s="63"/>
      <c r="BIV93" s="63"/>
      <c r="BIW93" s="63"/>
      <c r="BIX93" s="63"/>
      <c r="BIY93" s="63"/>
      <c r="BIZ93" s="63"/>
      <c r="BJA93" s="63"/>
      <c r="BJB93" s="63"/>
      <c r="BJC93" s="63"/>
      <c r="BJD93" s="63"/>
      <c r="BJE93" s="63"/>
      <c r="BJF93" s="63"/>
      <c r="BJG93" s="63"/>
      <c r="BJH93" s="63"/>
      <c r="BJI93" s="63"/>
      <c r="BJJ93" s="63"/>
      <c r="BJK93" s="63"/>
      <c r="BJL93" s="63"/>
      <c r="BJM93" s="63"/>
      <c r="BJN93" s="63"/>
      <c r="BJO93" s="63"/>
      <c r="BJP93" s="63"/>
      <c r="BJQ93" s="63"/>
      <c r="BJR93" s="63"/>
      <c r="BJS93" s="63"/>
      <c r="BJT93" s="63"/>
      <c r="BJU93" s="63"/>
      <c r="BJV93" s="63"/>
      <c r="BJW93" s="63"/>
      <c r="BJX93" s="63"/>
      <c r="BJY93" s="63"/>
      <c r="BJZ93" s="63"/>
      <c r="BKA93" s="63"/>
      <c r="BKB93" s="63"/>
      <c r="BKC93" s="63"/>
      <c r="BKD93" s="63"/>
      <c r="BKE93" s="63"/>
      <c r="BKF93" s="63"/>
      <c r="BKG93" s="63"/>
      <c r="BKH93" s="63"/>
      <c r="BKI93" s="63"/>
      <c r="BKJ93" s="63"/>
      <c r="BKK93" s="63"/>
      <c r="BKL93" s="63"/>
      <c r="BKM93" s="63"/>
      <c r="BKN93" s="63"/>
      <c r="BKO93" s="63"/>
      <c r="BKP93" s="63"/>
      <c r="BKQ93" s="63"/>
      <c r="BKR93" s="63"/>
      <c r="BKS93" s="63"/>
      <c r="BKT93" s="63"/>
      <c r="BKU93" s="63"/>
      <c r="BKV93" s="63"/>
      <c r="BKW93" s="63"/>
      <c r="BKX93" s="63"/>
      <c r="BKY93" s="63"/>
      <c r="BKZ93" s="63"/>
      <c r="BLA93" s="63"/>
      <c r="BLB93" s="63"/>
      <c r="BLC93" s="63"/>
      <c r="BLD93" s="63"/>
      <c r="BLE93" s="63"/>
      <c r="BLF93" s="63"/>
      <c r="BLG93" s="63"/>
      <c r="BLH93" s="63"/>
      <c r="BLI93" s="63"/>
      <c r="BLJ93" s="63"/>
      <c r="BLK93" s="63"/>
      <c r="BLL93" s="63"/>
      <c r="BLM93" s="63"/>
      <c r="BLN93" s="63"/>
      <c r="BLO93" s="63"/>
      <c r="BLP93" s="63"/>
      <c r="BLQ93" s="63"/>
      <c r="BLR93" s="63"/>
      <c r="BLS93" s="63"/>
      <c r="BLT93" s="63"/>
      <c r="BLU93" s="63"/>
      <c r="BLV93" s="63"/>
      <c r="BLW93" s="63"/>
      <c r="BLX93" s="63"/>
      <c r="BLY93" s="63"/>
      <c r="BLZ93" s="63"/>
      <c r="BMA93" s="63"/>
      <c r="BMB93" s="63"/>
      <c r="BMC93" s="63"/>
      <c r="BMD93" s="63"/>
      <c r="BME93" s="63"/>
    </row>
    <row r="94" spans="1:1695" s="1" customFormat="1" ht="15" hidden="1" customHeight="1" x14ac:dyDescent="0.25">
      <c r="A94" s="107" t="s">
        <v>287</v>
      </c>
      <c r="B94" s="108" t="e">
        <f>VLOOKUP(A94,'Tirantes - Executados'!$A$8:$M$404,10,FALSE)</f>
        <v>#N/A</v>
      </c>
      <c r="C94" s="133" t="e">
        <f>VLOOKUP(A94,'Tirantes - Executados'!$A$1:$M$405,17,FALSE)</f>
        <v>#N/A</v>
      </c>
      <c r="D94" s="122" t="e">
        <f>VLOOKUP(A94,'Tirantes - Executados'!$A$8:$M$404,18,FALSE)</f>
        <v>#N/A</v>
      </c>
      <c r="E94" s="133" t="e">
        <f>VLOOKUP(A94,'Tirantes - Executados'!$A$1:$M$405,19,FALSE)</f>
        <v>#N/A</v>
      </c>
      <c r="F94" s="122" t="e">
        <f>VLOOKUP(A94,'Tirantes - Executados'!$A$8:$M$404,20,FALSE)</f>
        <v>#N/A</v>
      </c>
      <c r="G94" s="133" t="e">
        <f>VLOOKUP(A94,'Tirantes - Executados'!$A$1:$M$405,21,FALSE)</f>
        <v>#N/A</v>
      </c>
      <c r="H94" s="122" t="e">
        <f>VLOOKUP(A94,'Tirantes - Executados'!$A$8:$M$404,22,FALSE)</f>
        <v>#N/A</v>
      </c>
      <c r="I94" s="133" t="e">
        <f>VLOOKUP(A94,'Tirantes - Executados'!$A$1:$M$405,23,FALSE)</f>
        <v>#N/A</v>
      </c>
      <c r="J94" s="122" t="e">
        <f>VLOOKUP(A94,'Tirantes - Executados'!$A$8:$M$404,24,FALSE)</f>
        <v>#N/A</v>
      </c>
      <c r="K94" s="108" t="e">
        <f>VLOOKUP(A94,'Tirantes - Executados'!$A$8:$M$404,11,FALSE)</f>
        <v>#N/A</v>
      </c>
      <c r="L94" s="133" t="e">
        <f>VLOOKUP(A94,'Tirantes - Executados'!$A$1:$M$405,28,FALSE)</f>
        <v>#N/A</v>
      </c>
      <c r="M94" s="122" t="e">
        <f>VLOOKUP(A94,'Tirantes - Executados'!$A$8:$M$404,29,FALSE)</f>
        <v>#N/A</v>
      </c>
      <c r="N94" s="133" t="e">
        <f>VLOOKUP(A94,'Tirantes - Executados'!$A$1:$M$405,30,FALSE)</f>
        <v>#N/A</v>
      </c>
      <c r="O94" s="122" t="e">
        <f>VLOOKUP(A94,'Tirantes - Executados'!$A$8:$M$404,31,FALSE)</f>
        <v>#N/A</v>
      </c>
      <c r="P94" s="133" t="e">
        <f>VLOOKUP(A94,'Tirantes - Executados'!$A$1:$M$405,32,FALSE)</f>
        <v>#N/A</v>
      </c>
      <c r="Q94" s="122" t="e">
        <f>VLOOKUP(A94,'Tirantes - Executados'!$A$8:$M$404,33,FALSE)</f>
        <v>#N/A</v>
      </c>
      <c r="R94" s="133" t="e">
        <f>VLOOKUP(A94,'Tirantes - Executados'!$A$1:$M$405,34,FALSE)</f>
        <v>#N/A</v>
      </c>
      <c r="S94" s="122" t="e">
        <f>VLOOKUP(A94,'Tirantes - Executados'!$A$8:$M$404,35,FALSE)</f>
        <v>#N/A</v>
      </c>
      <c r="T94" s="108" t="e">
        <f>VLOOKUP(A94,'Tirantes - Executados'!$A$8:$M$404,12,FALSE)</f>
        <v>#N/A</v>
      </c>
      <c r="U94" s="133" t="e">
        <f>VLOOKUP(A94,'Tirantes - Executados'!$A$1:$M$405,39,FALSE)</f>
        <v>#N/A</v>
      </c>
      <c r="V94" s="122" t="e">
        <f>VLOOKUP(A94,'Tirantes - Executados'!$A$8:$M$404,40,FALSE)</f>
        <v>#N/A</v>
      </c>
      <c r="W94" s="133" t="e">
        <f>VLOOKUP(A94,'Tirantes - Executados'!$A$1:$M$405,41,FALSE)</f>
        <v>#N/A</v>
      </c>
      <c r="X94" s="122" t="e">
        <f>VLOOKUP(A94,'Tirantes - Executados'!$A$8:$M$404,42,FALSE)</f>
        <v>#N/A</v>
      </c>
      <c r="Y94" s="133" t="e">
        <f>VLOOKUP(A94,'Tirantes - Executados'!$A$1:$M$405,43,FALSE)</f>
        <v>#N/A</v>
      </c>
      <c r="Z94" s="122" t="e">
        <f>VLOOKUP(A94,'Tirantes - Executados'!$A$8:$M$404,44,FALSE)</f>
        <v>#N/A</v>
      </c>
      <c r="AA94" s="133" t="e">
        <f>VLOOKUP(A94,'Tirantes - Executados'!$A$1:$M$405,45,FALSE)</f>
        <v>#N/A</v>
      </c>
      <c r="AB94" s="132" t="e">
        <f>VLOOKUP(A94,'Tirantes - Executados'!$A$8:$M$404,46,FALSE)</f>
        <v>#N/A</v>
      </c>
      <c r="AC94" s="99" t="s">
        <v>300</v>
      </c>
      <c r="AD94" s="109" t="e">
        <f>VLOOKUP(A94,'Tirantes - Executados'!$A$8:$M$404,14,FALSE)</f>
        <v>#N/A</v>
      </c>
      <c r="AE94" s="63"/>
      <c r="AF94" s="118" t="e">
        <f>VLOOKUP(A94,'Tirantes - Executados'!$A$1:$M$569,13,FALSE)</f>
        <v>#N/A</v>
      </c>
      <c r="AG94" s="63"/>
      <c r="AH94" s="63"/>
      <c r="AI94" s="230" t="e">
        <f>VLOOKUP(A94,'Tirantes - Executados'!$A$7:$M$404,50)</f>
        <v>#REF!</v>
      </c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3"/>
      <c r="EM94" s="63"/>
      <c r="EN94" s="63"/>
      <c r="EO94" s="63"/>
      <c r="EP94" s="63"/>
      <c r="EQ94" s="63"/>
      <c r="ER94" s="63"/>
      <c r="ES94" s="63"/>
      <c r="ET94" s="63"/>
      <c r="EU94" s="63"/>
      <c r="EV94" s="63"/>
      <c r="EW94" s="63"/>
      <c r="EX94" s="63"/>
      <c r="EY94" s="63"/>
      <c r="EZ94" s="63"/>
      <c r="FA94" s="63"/>
      <c r="FB94" s="63"/>
      <c r="FC94" s="63"/>
      <c r="FD94" s="63"/>
      <c r="FE94" s="63"/>
      <c r="FF94" s="63"/>
      <c r="FG94" s="63"/>
      <c r="FH94" s="63"/>
      <c r="FI94" s="63"/>
      <c r="FJ94" s="63"/>
      <c r="FK94" s="63"/>
      <c r="FL94" s="63"/>
      <c r="FM94" s="63"/>
      <c r="FN94" s="63"/>
      <c r="FO94" s="63"/>
      <c r="FP94" s="63"/>
      <c r="FQ94" s="63"/>
      <c r="FR94" s="63"/>
      <c r="FS94" s="63"/>
      <c r="FT94" s="63"/>
      <c r="FU94" s="63"/>
      <c r="FV94" s="63"/>
      <c r="FW94" s="63"/>
      <c r="FX94" s="63"/>
      <c r="FY94" s="63"/>
      <c r="FZ94" s="63"/>
      <c r="GA94" s="63"/>
      <c r="GB94" s="63"/>
      <c r="GC94" s="63"/>
      <c r="GD94" s="63"/>
      <c r="GE94" s="63"/>
      <c r="GF94" s="63"/>
      <c r="GG94" s="63"/>
      <c r="GH94" s="63"/>
      <c r="GI94" s="63"/>
      <c r="GJ94" s="63"/>
      <c r="GK94" s="63"/>
      <c r="GL94" s="63"/>
      <c r="GM94" s="63"/>
      <c r="GN94" s="63"/>
      <c r="GO94" s="63"/>
      <c r="GP94" s="63"/>
      <c r="GQ94" s="63"/>
      <c r="GR94" s="63"/>
      <c r="GS94" s="63"/>
      <c r="GT94" s="63"/>
      <c r="GU94" s="63"/>
      <c r="GV94" s="63"/>
      <c r="GW94" s="63"/>
      <c r="GX94" s="63"/>
      <c r="GY94" s="63"/>
      <c r="GZ94" s="63"/>
      <c r="HA94" s="63"/>
      <c r="HB94" s="63"/>
      <c r="HC94" s="63"/>
      <c r="HD94" s="63"/>
      <c r="HE94" s="63"/>
      <c r="HF94" s="63"/>
      <c r="HG94" s="63"/>
      <c r="HH94" s="63"/>
      <c r="HI94" s="63"/>
      <c r="HJ94" s="63"/>
      <c r="HK94" s="63"/>
      <c r="HL94" s="63"/>
      <c r="HM94" s="63"/>
      <c r="HN94" s="63"/>
      <c r="HO94" s="63"/>
      <c r="HP94" s="63"/>
      <c r="HQ94" s="63"/>
      <c r="HR94" s="63"/>
      <c r="HS94" s="63"/>
      <c r="HT94" s="63"/>
      <c r="HU94" s="63"/>
      <c r="HV94" s="63"/>
      <c r="HW94" s="63"/>
      <c r="HX94" s="63"/>
      <c r="HY94" s="63"/>
      <c r="HZ94" s="63"/>
      <c r="IA94" s="63"/>
      <c r="IB94" s="63"/>
      <c r="IC94" s="63"/>
      <c r="ID94" s="63"/>
      <c r="IE94" s="63"/>
      <c r="IF94" s="63"/>
      <c r="IG94" s="63"/>
      <c r="IH94" s="63"/>
      <c r="II94" s="63"/>
      <c r="IJ94" s="63"/>
      <c r="IK94" s="63"/>
      <c r="IL94" s="63"/>
      <c r="IM94" s="63"/>
      <c r="IN94" s="63"/>
      <c r="IO94" s="63"/>
      <c r="IP94" s="63"/>
      <c r="IQ94" s="63"/>
      <c r="IR94" s="63"/>
      <c r="IS94" s="63"/>
      <c r="IT94" s="63"/>
      <c r="IU94" s="63"/>
      <c r="IV94" s="63"/>
      <c r="IW94" s="63"/>
      <c r="IX94" s="63"/>
      <c r="IY94" s="63"/>
      <c r="IZ94" s="63"/>
      <c r="JA94" s="63"/>
      <c r="JB94" s="63"/>
      <c r="JC94" s="63"/>
      <c r="JD94" s="63"/>
      <c r="JE94" s="63"/>
      <c r="JF94" s="63"/>
      <c r="JG94" s="63"/>
      <c r="JH94" s="63"/>
      <c r="JI94" s="63"/>
      <c r="JJ94" s="63"/>
      <c r="JK94" s="63"/>
      <c r="JL94" s="63"/>
      <c r="JM94" s="63"/>
      <c r="JN94" s="63"/>
      <c r="JO94" s="63"/>
      <c r="JP94" s="63"/>
      <c r="JQ94" s="63"/>
      <c r="JR94" s="63"/>
      <c r="JS94" s="63"/>
      <c r="JT94" s="63"/>
      <c r="JU94" s="63"/>
      <c r="JV94" s="63"/>
      <c r="JW94" s="63"/>
      <c r="JX94" s="63"/>
      <c r="JY94" s="63"/>
      <c r="JZ94" s="63"/>
      <c r="KA94" s="63"/>
      <c r="KB94" s="63"/>
      <c r="KC94" s="63"/>
      <c r="KD94" s="63"/>
      <c r="KE94" s="63"/>
      <c r="KF94" s="63"/>
      <c r="KG94" s="63"/>
      <c r="KH94" s="63"/>
      <c r="KI94" s="63"/>
      <c r="KJ94" s="63"/>
      <c r="KK94" s="63"/>
      <c r="KL94" s="63"/>
      <c r="KM94" s="63"/>
      <c r="KN94" s="63"/>
      <c r="KO94" s="63"/>
      <c r="KP94" s="63"/>
      <c r="KQ94" s="63"/>
      <c r="KR94" s="63"/>
      <c r="KS94" s="63"/>
      <c r="KT94" s="63"/>
      <c r="KU94" s="63"/>
      <c r="KV94" s="63"/>
      <c r="KW94" s="63"/>
      <c r="KX94" s="63"/>
      <c r="KY94" s="63"/>
      <c r="KZ94" s="63"/>
      <c r="LA94" s="63"/>
      <c r="LB94" s="63"/>
      <c r="LC94" s="63"/>
      <c r="LD94" s="63"/>
      <c r="LE94" s="63"/>
      <c r="LF94" s="63"/>
      <c r="LG94" s="63"/>
      <c r="LH94" s="63"/>
      <c r="LI94" s="63"/>
      <c r="LJ94" s="63"/>
      <c r="LK94" s="63"/>
      <c r="LL94" s="63"/>
      <c r="LM94" s="63"/>
      <c r="LN94" s="63"/>
      <c r="LO94" s="63"/>
      <c r="LP94" s="63"/>
      <c r="LQ94" s="63"/>
      <c r="LR94" s="63"/>
      <c r="LS94" s="63"/>
      <c r="LT94" s="63"/>
      <c r="LU94" s="63"/>
      <c r="LV94" s="63"/>
      <c r="LW94" s="63"/>
      <c r="LX94" s="63"/>
      <c r="LY94" s="63"/>
      <c r="LZ94" s="63"/>
      <c r="MA94" s="63"/>
      <c r="MB94" s="63"/>
      <c r="MC94" s="63"/>
      <c r="MD94" s="63"/>
      <c r="ME94" s="63"/>
      <c r="MF94" s="63"/>
      <c r="MG94" s="63"/>
      <c r="MH94" s="63"/>
      <c r="MI94" s="63"/>
      <c r="MJ94" s="63"/>
      <c r="MK94" s="63"/>
      <c r="ML94" s="63"/>
      <c r="MM94" s="63"/>
      <c r="MN94" s="63"/>
      <c r="MO94" s="63"/>
      <c r="MP94" s="63"/>
      <c r="MQ94" s="63"/>
      <c r="MR94" s="63"/>
      <c r="MS94" s="63"/>
      <c r="MT94" s="63"/>
      <c r="MU94" s="63"/>
      <c r="MV94" s="63"/>
      <c r="MW94" s="63"/>
      <c r="MX94" s="63"/>
      <c r="MY94" s="63"/>
      <c r="MZ94" s="63"/>
      <c r="NA94" s="63"/>
      <c r="NB94" s="63"/>
      <c r="NC94" s="63"/>
      <c r="ND94" s="63"/>
      <c r="NE94" s="63"/>
      <c r="NF94" s="63"/>
      <c r="NG94" s="63"/>
      <c r="NH94" s="63"/>
      <c r="NI94" s="63"/>
      <c r="NJ94" s="63"/>
      <c r="NK94" s="63"/>
      <c r="NL94" s="63"/>
      <c r="NM94" s="63"/>
      <c r="NN94" s="63"/>
      <c r="NO94" s="63"/>
      <c r="NP94" s="63"/>
      <c r="NQ94" s="63"/>
      <c r="NR94" s="63"/>
      <c r="NS94" s="63"/>
      <c r="NT94" s="63"/>
      <c r="NU94" s="63"/>
      <c r="NV94" s="63"/>
      <c r="NW94" s="63"/>
      <c r="NX94" s="63"/>
      <c r="NY94" s="63"/>
      <c r="NZ94" s="63"/>
      <c r="OA94" s="63"/>
      <c r="OB94" s="63"/>
      <c r="OC94" s="63"/>
      <c r="OD94" s="63"/>
      <c r="OE94" s="63"/>
      <c r="OF94" s="63"/>
      <c r="OG94" s="63"/>
      <c r="OH94" s="63"/>
      <c r="OI94" s="63"/>
      <c r="OJ94" s="63"/>
      <c r="OK94" s="63"/>
      <c r="OL94" s="63"/>
      <c r="OM94" s="63"/>
      <c r="ON94" s="63"/>
      <c r="OO94" s="63"/>
      <c r="OP94" s="63"/>
      <c r="OQ94" s="63"/>
      <c r="OR94" s="63"/>
      <c r="OS94" s="63"/>
      <c r="OT94" s="63"/>
      <c r="OU94" s="63"/>
      <c r="OV94" s="63"/>
      <c r="OW94" s="63"/>
      <c r="OX94" s="63"/>
      <c r="OY94" s="63"/>
      <c r="OZ94" s="63"/>
      <c r="PA94" s="63"/>
      <c r="PB94" s="63"/>
      <c r="PC94" s="63"/>
      <c r="PD94" s="63"/>
      <c r="PE94" s="63"/>
      <c r="PF94" s="63"/>
      <c r="PG94" s="63"/>
      <c r="PH94" s="63"/>
      <c r="PI94" s="63"/>
      <c r="PJ94" s="63"/>
      <c r="PK94" s="63"/>
      <c r="PL94" s="63"/>
      <c r="PM94" s="63"/>
      <c r="PN94" s="63"/>
      <c r="PO94" s="63"/>
      <c r="PP94" s="63"/>
      <c r="PQ94" s="63"/>
      <c r="PR94" s="63"/>
      <c r="PS94" s="63"/>
      <c r="PT94" s="63"/>
      <c r="PU94" s="63"/>
      <c r="PV94" s="63"/>
      <c r="PW94" s="63"/>
      <c r="PX94" s="63"/>
      <c r="PY94" s="63"/>
      <c r="PZ94" s="63"/>
      <c r="QA94" s="63"/>
      <c r="QB94" s="63"/>
      <c r="QC94" s="63"/>
      <c r="QD94" s="63"/>
      <c r="QE94" s="63"/>
      <c r="QF94" s="63"/>
      <c r="QG94" s="63"/>
      <c r="QH94" s="63"/>
      <c r="QI94" s="63"/>
      <c r="QJ94" s="63"/>
      <c r="QK94" s="63"/>
      <c r="QL94" s="63"/>
      <c r="QM94" s="63"/>
      <c r="QN94" s="63"/>
      <c r="QO94" s="63"/>
      <c r="QP94" s="63"/>
      <c r="QQ94" s="63"/>
      <c r="QR94" s="63"/>
      <c r="QS94" s="63"/>
      <c r="QT94" s="63"/>
      <c r="QU94" s="63"/>
      <c r="QV94" s="63"/>
      <c r="QW94" s="63"/>
      <c r="QX94" s="63"/>
      <c r="QY94" s="63"/>
      <c r="QZ94" s="63"/>
      <c r="RA94" s="63"/>
      <c r="RB94" s="63"/>
      <c r="RC94" s="63"/>
      <c r="RD94" s="63"/>
      <c r="RE94" s="63"/>
      <c r="RF94" s="63"/>
      <c r="RG94" s="63"/>
      <c r="RH94" s="63"/>
      <c r="RI94" s="63"/>
      <c r="RJ94" s="63"/>
      <c r="RK94" s="63"/>
      <c r="RL94" s="63"/>
      <c r="RM94" s="63"/>
      <c r="RN94" s="63"/>
      <c r="RO94" s="63"/>
      <c r="RP94" s="63"/>
      <c r="RQ94" s="63"/>
      <c r="RR94" s="63"/>
      <c r="RS94" s="63"/>
      <c r="RT94" s="63"/>
      <c r="RU94" s="63"/>
      <c r="RV94" s="63"/>
      <c r="RW94" s="63"/>
      <c r="RX94" s="63"/>
      <c r="RY94" s="63"/>
      <c r="RZ94" s="63"/>
      <c r="SA94" s="63"/>
      <c r="SB94" s="63"/>
      <c r="SC94" s="63"/>
      <c r="SD94" s="63"/>
      <c r="SE94" s="63"/>
      <c r="SF94" s="63"/>
      <c r="SG94" s="63"/>
      <c r="SH94" s="63"/>
      <c r="SI94" s="63"/>
      <c r="SJ94" s="63"/>
      <c r="SK94" s="63"/>
      <c r="SL94" s="63"/>
      <c r="SM94" s="63"/>
      <c r="SN94" s="63"/>
      <c r="SO94" s="63"/>
      <c r="SP94" s="63"/>
      <c r="SQ94" s="63"/>
      <c r="SR94" s="63"/>
      <c r="SS94" s="63"/>
      <c r="ST94" s="63"/>
      <c r="SU94" s="63"/>
      <c r="SV94" s="63"/>
      <c r="SW94" s="63"/>
      <c r="SX94" s="63"/>
      <c r="SY94" s="63"/>
      <c r="SZ94" s="63"/>
      <c r="TA94" s="63"/>
      <c r="TB94" s="63"/>
      <c r="TC94" s="63"/>
      <c r="TD94" s="63"/>
      <c r="TE94" s="63"/>
      <c r="TF94" s="63"/>
      <c r="TG94" s="63"/>
      <c r="TH94" s="63"/>
      <c r="TI94" s="63"/>
      <c r="TJ94" s="63"/>
      <c r="TK94" s="63"/>
      <c r="TL94" s="63"/>
      <c r="TM94" s="63"/>
      <c r="TN94" s="63"/>
      <c r="TO94" s="63"/>
      <c r="TP94" s="63"/>
      <c r="TQ94" s="63"/>
      <c r="TR94" s="63"/>
      <c r="TS94" s="63"/>
      <c r="TT94" s="63"/>
      <c r="TU94" s="63"/>
      <c r="TV94" s="63"/>
      <c r="TW94" s="63"/>
      <c r="TX94" s="63"/>
      <c r="TY94" s="63"/>
      <c r="TZ94" s="63"/>
      <c r="UA94" s="63"/>
      <c r="UB94" s="63"/>
      <c r="UC94" s="63"/>
      <c r="UD94" s="63"/>
      <c r="UE94" s="63"/>
      <c r="UF94" s="63"/>
      <c r="UG94" s="63"/>
      <c r="UH94" s="63"/>
      <c r="UI94" s="63"/>
      <c r="UJ94" s="63"/>
      <c r="UK94" s="63"/>
      <c r="UL94" s="63"/>
      <c r="UM94" s="63"/>
      <c r="UN94" s="63"/>
      <c r="UO94" s="63"/>
      <c r="UP94" s="63"/>
      <c r="UQ94" s="63"/>
      <c r="UR94" s="63"/>
      <c r="US94" s="63"/>
      <c r="UT94" s="63"/>
      <c r="UU94" s="63"/>
      <c r="UV94" s="63"/>
      <c r="UW94" s="63"/>
      <c r="UX94" s="63"/>
      <c r="UY94" s="63"/>
      <c r="UZ94" s="63"/>
      <c r="VA94" s="63"/>
      <c r="VB94" s="63"/>
      <c r="VC94" s="63"/>
      <c r="VD94" s="63"/>
      <c r="VE94" s="63"/>
      <c r="VF94" s="63"/>
      <c r="VG94" s="63"/>
      <c r="VH94" s="63"/>
      <c r="VI94" s="63"/>
      <c r="VJ94" s="63"/>
      <c r="VK94" s="63"/>
      <c r="VL94" s="63"/>
      <c r="VM94" s="63"/>
      <c r="VN94" s="63"/>
      <c r="VO94" s="63"/>
      <c r="VP94" s="63"/>
      <c r="VQ94" s="63"/>
      <c r="VR94" s="63"/>
      <c r="VS94" s="63"/>
      <c r="VT94" s="63"/>
      <c r="VU94" s="63"/>
      <c r="VV94" s="63"/>
      <c r="VW94" s="63"/>
      <c r="VX94" s="63"/>
      <c r="VY94" s="63"/>
      <c r="VZ94" s="63"/>
      <c r="WA94" s="63"/>
      <c r="WB94" s="63"/>
      <c r="WC94" s="63"/>
      <c r="WD94" s="63"/>
      <c r="WE94" s="63"/>
      <c r="WF94" s="63"/>
      <c r="WG94" s="63"/>
      <c r="WH94" s="63"/>
      <c r="WI94" s="63"/>
      <c r="WJ94" s="63"/>
      <c r="WK94" s="63"/>
      <c r="WL94" s="63"/>
      <c r="WM94" s="63"/>
      <c r="WN94" s="63"/>
      <c r="WO94" s="63"/>
      <c r="WP94" s="63"/>
      <c r="WQ94" s="63"/>
      <c r="WR94" s="63"/>
      <c r="WS94" s="63"/>
      <c r="WT94" s="63"/>
      <c r="WU94" s="63"/>
      <c r="WV94" s="63"/>
      <c r="WW94" s="63"/>
      <c r="WX94" s="63"/>
      <c r="WY94" s="63"/>
      <c r="WZ94" s="63"/>
      <c r="XA94" s="63"/>
      <c r="XB94" s="63"/>
      <c r="XC94" s="63"/>
      <c r="XD94" s="63"/>
      <c r="XE94" s="63"/>
      <c r="XF94" s="63"/>
      <c r="XG94" s="63"/>
      <c r="XH94" s="63"/>
      <c r="XI94" s="63"/>
      <c r="XJ94" s="63"/>
      <c r="XK94" s="63"/>
      <c r="XL94" s="63"/>
      <c r="XM94" s="63"/>
      <c r="XN94" s="63"/>
      <c r="XO94" s="63"/>
      <c r="XP94" s="63"/>
      <c r="XQ94" s="63"/>
      <c r="XR94" s="63"/>
      <c r="XS94" s="63"/>
      <c r="XT94" s="63"/>
      <c r="XU94" s="63"/>
      <c r="XV94" s="63"/>
      <c r="XW94" s="63"/>
      <c r="XX94" s="63"/>
      <c r="XY94" s="63"/>
      <c r="XZ94" s="63"/>
      <c r="YA94" s="63"/>
      <c r="YB94" s="63"/>
      <c r="YC94" s="63"/>
      <c r="YD94" s="63"/>
      <c r="YE94" s="63"/>
      <c r="YF94" s="63"/>
      <c r="YG94" s="63"/>
      <c r="YH94" s="63"/>
      <c r="YI94" s="63"/>
      <c r="YJ94" s="63"/>
      <c r="YK94" s="63"/>
      <c r="YL94" s="63"/>
      <c r="YM94" s="63"/>
      <c r="YN94" s="63"/>
      <c r="YO94" s="63"/>
      <c r="YP94" s="63"/>
      <c r="YQ94" s="63"/>
      <c r="YR94" s="63"/>
      <c r="YS94" s="63"/>
      <c r="YT94" s="63"/>
      <c r="YU94" s="63"/>
      <c r="YV94" s="63"/>
      <c r="YW94" s="63"/>
      <c r="YX94" s="63"/>
      <c r="YY94" s="63"/>
      <c r="YZ94" s="63"/>
      <c r="ZA94" s="63"/>
      <c r="ZB94" s="63"/>
      <c r="ZC94" s="63"/>
      <c r="ZD94" s="63"/>
      <c r="ZE94" s="63"/>
      <c r="ZF94" s="63"/>
      <c r="ZG94" s="63"/>
      <c r="ZH94" s="63"/>
      <c r="ZI94" s="63"/>
      <c r="ZJ94" s="63"/>
      <c r="ZK94" s="63"/>
      <c r="ZL94" s="63"/>
      <c r="ZM94" s="63"/>
      <c r="ZN94" s="63"/>
      <c r="ZO94" s="63"/>
      <c r="ZP94" s="63"/>
      <c r="ZQ94" s="63"/>
      <c r="ZR94" s="63"/>
      <c r="ZS94" s="63"/>
      <c r="ZT94" s="63"/>
      <c r="ZU94" s="63"/>
      <c r="ZV94" s="63"/>
      <c r="ZW94" s="63"/>
      <c r="ZX94" s="63"/>
      <c r="ZY94" s="63"/>
      <c r="ZZ94" s="63"/>
      <c r="AAA94" s="63"/>
      <c r="AAB94" s="63"/>
      <c r="AAC94" s="63"/>
      <c r="AAD94" s="63"/>
      <c r="AAE94" s="63"/>
      <c r="AAF94" s="63"/>
      <c r="AAG94" s="63"/>
      <c r="AAH94" s="63"/>
      <c r="AAI94" s="63"/>
      <c r="AAJ94" s="63"/>
      <c r="AAK94" s="63"/>
      <c r="AAL94" s="63"/>
      <c r="AAM94" s="63"/>
      <c r="AAN94" s="63"/>
      <c r="AAO94" s="63"/>
      <c r="AAP94" s="63"/>
      <c r="AAQ94" s="63"/>
      <c r="AAR94" s="63"/>
      <c r="AAS94" s="63"/>
      <c r="AAT94" s="63"/>
      <c r="AAU94" s="63"/>
      <c r="AAV94" s="63"/>
      <c r="AAW94" s="63"/>
      <c r="AAX94" s="63"/>
      <c r="AAY94" s="63"/>
      <c r="AAZ94" s="63"/>
      <c r="ABA94" s="63"/>
      <c r="ABB94" s="63"/>
      <c r="ABC94" s="63"/>
      <c r="ABD94" s="63"/>
      <c r="ABE94" s="63"/>
      <c r="ABF94" s="63"/>
      <c r="ABG94" s="63"/>
      <c r="ABH94" s="63"/>
      <c r="ABI94" s="63"/>
      <c r="ABJ94" s="63"/>
      <c r="ABK94" s="63"/>
      <c r="ABL94" s="63"/>
      <c r="ABM94" s="63"/>
      <c r="ABN94" s="63"/>
      <c r="ABO94" s="63"/>
      <c r="ABP94" s="63"/>
      <c r="ABQ94" s="63"/>
      <c r="ABR94" s="63"/>
      <c r="ABS94" s="63"/>
      <c r="ABT94" s="63"/>
      <c r="ABU94" s="63"/>
      <c r="ABV94" s="63"/>
      <c r="ABW94" s="63"/>
      <c r="ABX94" s="63"/>
      <c r="ABY94" s="63"/>
      <c r="ABZ94" s="63"/>
      <c r="ACA94" s="63"/>
      <c r="ACB94" s="63"/>
      <c r="ACC94" s="63"/>
      <c r="ACD94" s="63"/>
      <c r="ACE94" s="63"/>
      <c r="ACF94" s="63"/>
      <c r="ACG94" s="63"/>
      <c r="ACH94" s="63"/>
      <c r="ACI94" s="63"/>
      <c r="ACJ94" s="63"/>
      <c r="ACK94" s="63"/>
      <c r="ACL94" s="63"/>
      <c r="ACM94" s="63"/>
      <c r="ACN94" s="63"/>
      <c r="ACO94" s="63"/>
      <c r="ACP94" s="63"/>
      <c r="ACQ94" s="63"/>
      <c r="ACR94" s="63"/>
      <c r="ACS94" s="63"/>
      <c r="ACT94" s="63"/>
      <c r="ACU94" s="63"/>
      <c r="ACV94" s="63"/>
      <c r="ACW94" s="63"/>
      <c r="ACX94" s="63"/>
      <c r="ACY94" s="63"/>
      <c r="ACZ94" s="63"/>
      <c r="ADA94" s="63"/>
      <c r="ADB94" s="63"/>
      <c r="ADC94" s="63"/>
      <c r="ADD94" s="63"/>
      <c r="ADE94" s="63"/>
      <c r="ADF94" s="63"/>
      <c r="ADG94" s="63"/>
      <c r="ADH94" s="63"/>
      <c r="ADI94" s="63"/>
      <c r="ADJ94" s="63"/>
      <c r="ADK94" s="63"/>
      <c r="ADL94" s="63"/>
      <c r="ADM94" s="63"/>
      <c r="ADN94" s="63"/>
      <c r="ADO94" s="63"/>
      <c r="ADP94" s="63"/>
      <c r="ADQ94" s="63"/>
      <c r="ADR94" s="63"/>
      <c r="ADS94" s="63"/>
      <c r="ADT94" s="63"/>
      <c r="ADU94" s="63"/>
      <c r="ADV94" s="63"/>
      <c r="ADW94" s="63"/>
      <c r="ADX94" s="63"/>
      <c r="ADY94" s="63"/>
      <c r="ADZ94" s="63"/>
      <c r="AEA94" s="63"/>
      <c r="AEB94" s="63"/>
      <c r="AEC94" s="63"/>
      <c r="AED94" s="63"/>
      <c r="AEE94" s="63"/>
      <c r="AEF94" s="63"/>
      <c r="AEG94" s="63"/>
      <c r="AEH94" s="63"/>
      <c r="AEI94" s="63"/>
      <c r="AEJ94" s="63"/>
      <c r="AEK94" s="63"/>
      <c r="AEL94" s="63"/>
      <c r="AEM94" s="63"/>
      <c r="AEN94" s="63"/>
      <c r="AEO94" s="63"/>
      <c r="AEP94" s="63"/>
      <c r="AEQ94" s="63"/>
      <c r="AER94" s="63"/>
      <c r="AES94" s="63"/>
      <c r="AET94" s="63"/>
      <c r="AEU94" s="63"/>
      <c r="AEV94" s="63"/>
      <c r="AEW94" s="63"/>
      <c r="AEX94" s="63"/>
      <c r="AEY94" s="63"/>
      <c r="AEZ94" s="63"/>
      <c r="AFA94" s="63"/>
      <c r="AFB94" s="63"/>
      <c r="AFC94" s="63"/>
      <c r="AFD94" s="63"/>
      <c r="AFE94" s="63"/>
      <c r="AFF94" s="63"/>
      <c r="AFG94" s="63"/>
      <c r="AFH94" s="63"/>
      <c r="AFI94" s="63"/>
      <c r="AFJ94" s="63"/>
      <c r="AFK94" s="63"/>
      <c r="AFL94" s="63"/>
      <c r="AFM94" s="63"/>
      <c r="AFN94" s="63"/>
      <c r="AFO94" s="63"/>
      <c r="AFP94" s="63"/>
      <c r="AFQ94" s="63"/>
      <c r="AFR94" s="63"/>
      <c r="AFS94" s="63"/>
      <c r="AFT94" s="63"/>
      <c r="AFU94" s="63"/>
      <c r="AFV94" s="63"/>
      <c r="AFW94" s="63"/>
      <c r="AFX94" s="63"/>
      <c r="AFY94" s="63"/>
      <c r="AFZ94" s="63"/>
      <c r="AGA94" s="63"/>
      <c r="AGB94" s="63"/>
      <c r="AGC94" s="63"/>
      <c r="AGD94" s="63"/>
      <c r="AGE94" s="63"/>
      <c r="AGF94" s="63"/>
      <c r="AGG94" s="63"/>
      <c r="AGH94" s="63"/>
      <c r="AGI94" s="63"/>
      <c r="AGJ94" s="63"/>
      <c r="AGK94" s="63"/>
      <c r="AGL94" s="63"/>
      <c r="AGM94" s="63"/>
      <c r="AGN94" s="63"/>
      <c r="AGO94" s="63"/>
      <c r="AGP94" s="63"/>
      <c r="AGQ94" s="63"/>
      <c r="AGR94" s="63"/>
      <c r="AGS94" s="63"/>
      <c r="AGT94" s="63"/>
      <c r="AGU94" s="63"/>
      <c r="AGV94" s="63"/>
      <c r="AGW94" s="63"/>
      <c r="AGX94" s="63"/>
      <c r="AGY94" s="63"/>
      <c r="AGZ94" s="63"/>
      <c r="AHA94" s="63"/>
      <c r="AHB94" s="63"/>
      <c r="AHC94" s="63"/>
      <c r="AHD94" s="63"/>
      <c r="AHE94" s="63"/>
      <c r="AHF94" s="63"/>
      <c r="AHG94" s="63"/>
      <c r="AHH94" s="63"/>
      <c r="AHI94" s="63"/>
      <c r="AHJ94" s="63"/>
      <c r="AHK94" s="63"/>
      <c r="AHL94" s="63"/>
      <c r="AHM94" s="63"/>
      <c r="AHN94" s="63"/>
      <c r="AHO94" s="63"/>
      <c r="AHP94" s="63"/>
      <c r="AHQ94" s="63"/>
      <c r="AHR94" s="63"/>
      <c r="AHS94" s="63"/>
      <c r="AHT94" s="63"/>
      <c r="AHU94" s="63"/>
      <c r="AHV94" s="63"/>
      <c r="AHW94" s="63"/>
      <c r="AHX94" s="63"/>
      <c r="AHY94" s="63"/>
      <c r="AHZ94" s="63"/>
      <c r="AIA94" s="63"/>
      <c r="AIB94" s="63"/>
      <c r="AIC94" s="63"/>
      <c r="AID94" s="63"/>
      <c r="AIE94" s="63"/>
      <c r="AIF94" s="63"/>
      <c r="AIG94" s="63"/>
      <c r="AIH94" s="63"/>
      <c r="AII94" s="63"/>
      <c r="AIJ94" s="63"/>
      <c r="AIK94" s="63"/>
      <c r="AIL94" s="63"/>
      <c r="AIM94" s="63"/>
      <c r="AIN94" s="63"/>
      <c r="AIO94" s="63"/>
      <c r="AIP94" s="63"/>
      <c r="AIQ94" s="63"/>
      <c r="AIR94" s="63"/>
      <c r="AIS94" s="63"/>
      <c r="AIT94" s="63"/>
      <c r="AIU94" s="63"/>
      <c r="AIV94" s="63"/>
      <c r="AIW94" s="63"/>
      <c r="AIX94" s="63"/>
      <c r="AIY94" s="63"/>
      <c r="AIZ94" s="63"/>
      <c r="AJA94" s="63"/>
      <c r="AJB94" s="63"/>
      <c r="AJC94" s="63"/>
      <c r="AJD94" s="63"/>
      <c r="AJE94" s="63"/>
      <c r="AJF94" s="63"/>
      <c r="AJG94" s="63"/>
      <c r="AJH94" s="63"/>
      <c r="AJI94" s="63"/>
      <c r="AJJ94" s="63"/>
      <c r="AJK94" s="63"/>
      <c r="AJL94" s="63"/>
      <c r="AJM94" s="63"/>
      <c r="AJN94" s="63"/>
      <c r="AJO94" s="63"/>
      <c r="AJP94" s="63"/>
      <c r="AJQ94" s="63"/>
      <c r="AJR94" s="63"/>
      <c r="AJS94" s="63"/>
      <c r="AJT94" s="63"/>
      <c r="AJU94" s="63"/>
      <c r="AJV94" s="63"/>
      <c r="AJW94" s="63"/>
      <c r="AJX94" s="63"/>
      <c r="AJY94" s="63"/>
      <c r="AJZ94" s="63"/>
      <c r="AKA94" s="63"/>
      <c r="AKB94" s="63"/>
      <c r="AKC94" s="63"/>
      <c r="AKD94" s="63"/>
      <c r="AKE94" s="63"/>
      <c r="AKF94" s="63"/>
      <c r="AKG94" s="63"/>
      <c r="AKH94" s="63"/>
      <c r="AKI94" s="63"/>
      <c r="AKJ94" s="63"/>
      <c r="AKK94" s="63"/>
      <c r="AKL94" s="63"/>
      <c r="AKM94" s="63"/>
      <c r="AKN94" s="63"/>
      <c r="AKO94" s="63"/>
      <c r="AKP94" s="63"/>
      <c r="AKQ94" s="63"/>
      <c r="AKR94" s="63"/>
      <c r="AKS94" s="63"/>
      <c r="AKT94" s="63"/>
      <c r="AKU94" s="63"/>
      <c r="AKV94" s="63"/>
      <c r="AKW94" s="63"/>
      <c r="AKX94" s="63"/>
      <c r="AKY94" s="63"/>
      <c r="AKZ94" s="63"/>
      <c r="ALA94" s="63"/>
      <c r="ALB94" s="63"/>
      <c r="ALC94" s="63"/>
      <c r="ALD94" s="63"/>
      <c r="ALE94" s="63"/>
      <c r="ALF94" s="63"/>
      <c r="ALG94" s="63"/>
      <c r="ALH94" s="63"/>
      <c r="ALI94" s="63"/>
      <c r="ALJ94" s="63"/>
      <c r="ALK94" s="63"/>
      <c r="ALL94" s="63"/>
      <c r="ALM94" s="63"/>
      <c r="ALN94" s="63"/>
      <c r="ALO94" s="63"/>
      <c r="ALP94" s="63"/>
      <c r="ALQ94" s="63"/>
      <c r="ALR94" s="63"/>
      <c r="ALS94" s="63"/>
      <c r="ALT94" s="63"/>
      <c r="ALU94" s="63"/>
      <c r="ALV94" s="63"/>
      <c r="ALW94" s="63"/>
      <c r="ALX94" s="63"/>
      <c r="ALY94" s="63"/>
      <c r="ALZ94" s="63"/>
      <c r="AMA94" s="63"/>
      <c r="AMB94" s="63"/>
      <c r="AMC94" s="63"/>
      <c r="AMD94" s="63"/>
      <c r="AME94" s="63"/>
      <c r="AMF94" s="63"/>
      <c r="AMG94" s="63"/>
      <c r="AMH94" s="63"/>
      <c r="AMI94" s="63"/>
      <c r="AMJ94" s="63"/>
      <c r="AMK94" s="63"/>
      <c r="AML94" s="63"/>
      <c r="AMM94" s="63"/>
      <c r="AMN94" s="63"/>
      <c r="AMO94" s="63"/>
      <c r="AMP94" s="63"/>
      <c r="AMQ94" s="63"/>
      <c r="AMR94" s="63"/>
      <c r="AMS94" s="63"/>
      <c r="AMT94" s="63"/>
      <c r="AMU94" s="63"/>
      <c r="AMV94" s="63"/>
      <c r="AMW94" s="63"/>
      <c r="AMX94" s="63"/>
      <c r="AMY94" s="63"/>
      <c r="AMZ94" s="63"/>
      <c r="ANA94" s="63"/>
      <c r="ANB94" s="63"/>
      <c r="ANC94" s="63"/>
      <c r="AND94" s="63"/>
      <c r="ANE94" s="63"/>
      <c r="ANF94" s="63"/>
      <c r="ANG94" s="63"/>
      <c r="ANH94" s="63"/>
      <c r="ANI94" s="63"/>
      <c r="ANJ94" s="63"/>
      <c r="ANK94" s="63"/>
      <c r="ANL94" s="63"/>
      <c r="ANM94" s="63"/>
      <c r="ANN94" s="63"/>
      <c r="ANO94" s="63"/>
      <c r="ANP94" s="63"/>
      <c r="ANQ94" s="63"/>
      <c r="ANR94" s="63"/>
      <c r="ANS94" s="63"/>
      <c r="ANT94" s="63"/>
      <c r="ANU94" s="63"/>
      <c r="ANV94" s="63"/>
      <c r="ANW94" s="63"/>
      <c r="ANX94" s="63"/>
      <c r="ANY94" s="63"/>
      <c r="ANZ94" s="63"/>
      <c r="AOA94" s="63"/>
      <c r="AOB94" s="63"/>
      <c r="AOC94" s="63"/>
      <c r="AOD94" s="63"/>
      <c r="AOE94" s="63"/>
      <c r="AOF94" s="63"/>
      <c r="AOG94" s="63"/>
      <c r="AOH94" s="63"/>
      <c r="AOI94" s="63"/>
      <c r="AOJ94" s="63"/>
      <c r="AOK94" s="63"/>
      <c r="AOL94" s="63"/>
      <c r="AOM94" s="63"/>
      <c r="AON94" s="63"/>
      <c r="AOO94" s="63"/>
      <c r="AOP94" s="63"/>
      <c r="AOQ94" s="63"/>
      <c r="AOR94" s="63"/>
      <c r="AOS94" s="63"/>
      <c r="AOT94" s="63"/>
      <c r="AOU94" s="63"/>
      <c r="AOV94" s="63"/>
      <c r="AOW94" s="63"/>
      <c r="AOX94" s="63"/>
      <c r="AOY94" s="63"/>
      <c r="AOZ94" s="63"/>
      <c r="APA94" s="63"/>
      <c r="APB94" s="63"/>
      <c r="APC94" s="63"/>
      <c r="APD94" s="63"/>
      <c r="APE94" s="63"/>
      <c r="APF94" s="63"/>
      <c r="APG94" s="63"/>
      <c r="APH94" s="63"/>
      <c r="API94" s="63"/>
      <c r="APJ94" s="63"/>
      <c r="APK94" s="63"/>
      <c r="APL94" s="63"/>
      <c r="APM94" s="63"/>
      <c r="APN94" s="63"/>
      <c r="APO94" s="63"/>
      <c r="APP94" s="63"/>
      <c r="APQ94" s="63"/>
      <c r="APR94" s="63"/>
      <c r="APS94" s="63"/>
      <c r="APT94" s="63"/>
      <c r="APU94" s="63"/>
      <c r="APV94" s="63"/>
      <c r="APW94" s="63"/>
      <c r="APX94" s="63"/>
      <c r="APY94" s="63"/>
      <c r="APZ94" s="63"/>
      <c r="AQA94" s="63"/>
      <c r="AQB94" s="63"/>
      <c r="AQC94" s="63"/>
      <c r="AQD94" s="63"/>
      <c r="AQE94" s="63"/>
      <c r="AQF94" s="63"/>
      <c r="AQG94" s="63"/>
      <c r="AQH94" s="63"/>
      <c r="AQI94" s="63"/>
      <c r="AQJ94" s="63"/>
      <c r="AQK94" s="63"/>
      <c r="AQL94" s="63"/>
      <c r="AQM94" s="63"/>
      <c r="AQN94" s="63"/>
      <c r="AQO94" s="63"/>
      <c r="AQP94" s="63"/>
      <c r="AQQ94" s="63"/>
      <c r="AQR94" s="63"/>
      <c r="AQS94" s="63"/>
      <c r="AQT94" s="63"/>
      <c r="AQU94" s="63"/>
      <c r="AQV94" s="63"/>
      <c r="AQW94" s="63"/>
      <c r="AQX94" s="63"/>
      <c r="AQY94" s="63"/>
      <c r="AQZ94" s="63"/>
      <c r="ARA94" s="63"/>
      <c r="ARB94" s="63"/>
      <c r="ARC94" s="63"/>
      <c r="ARD94" s="63"/>
      <c r="ARE94" s="63"/>
      <c r="ARF94" s="63"/>
      <c r="ARG94" s="63"/>
      <c r="ARH94" s="63"/>
      <c r="ARI94" s="63"/>
      <c r="ARJ94" s="63"/>
      <c r="ARK94" s="63"/>
      <c r="ARL94" s="63"/>
      <c r="ARM94" s="63"/>
      <c r="ARN94" s="63"/>
      <c r="ARO94" s="63"/>
      <c r="ARP94" s="63"/>
      <c r="ARQ94" s="63"/>
      <c r="ARR94" s="63"/>
      <c r="ARS94" s="63"/>
      <c r="ART94" s="63"/>
      <c r="ARU94" s="63"/>
      <c r="ARV94" s="63"/>
      <c r="ARW94" s="63"/>
      <c r="ARX94" s="63"/>
      <c r="ARY94" s="63"/>
      <c r="ARZ94" s="63"/>
      <c r="ASA94" s="63"/>
      <c r="ASB94" s="63"/>
      <c r="ASC94" s="63"/>
      <c r="ASD94" s="63"/>
      <c r="ASE94" s="63"/>
      <c r="ASF94" s="63"/>
      <c r="ASG94" s="63"/>
      <c r="ASH94" s="63"/>
      <c r="ASI94" s="63"/>
      <c r="ASJ94" s="63"/>
      <c r="ASK94" s="63"/>
      <c r="ASL94" s="63"/>
      <c r="ASM94" s="63"/>
      <c r="ASN94" s="63"/>
      <c r="ASO94" s="63"/>
      <c r="ASP94" s="63"/>
      <c r="ASQ94" s="63"/>
      <c r="ASR94" s="63"/>
      <c r="ASS94" s="63"/>
      <c r="AST94" s="63"/>
      <c r="ASU94" s="63"/>
      <c r="ASV94" s="63"/>
      <c r="ASW94" s="63"/>
      <c r="ASX94" s="63"/>
      <c r="ASY94" s="63"/>
      <c r="ASZ94" s="63"/>
      <c r="ATA94" s="63"/>
      <c r="ATB94" s="63"/>
      <c r="ATC94" s="63"/>
      <c r="ATD94" s="63"/>
      <c r="ATE94" s="63"/>
      <c r="ATF94" s="63"/>
      <c r="ATG94" s="63"/>
      <c r="ATH94" s="63"/>
      <c r="ATI94" s="63"/>
      <c r="ATJ94" s="63"/>
      <c r="ATK94" s="63"/>
      <c r="ATL94" s="63"/>
      <c r="ATM94" s="63"/>
      <c r="ATN94" s="63"/>
      <c r="ATO94" s="63"/>
      <c r="ATP94" s="63"/>
      <c r="ATQ94" s="63"/>
      <c r="ATR94" s="63"/>
      <c r="ATS94" s="63"/>
      <c r="ATT94" s="63"/>
      <c r="ATU94" s="63"/>
      <c r="ATV94" s="63"/>
      <c r="ATW94" s="63"/>
      <c r="ATX94" s="63"/>
      <c r="ATY94" s="63"/>
      <c r="ATZ94" s="63"/>
      <c r="AUA94" s="63"/>
      <c r="AUB94" s="63"/>
      <c r="AUC94" s="63"/>
      <c r="AUD94" s="63"/>
      <c r="AUE94" s="63"/>
      <c r="AUF94" s="63"/>
      <c r="AUG94" s="63"/>
      <c r="AUH94" s="63"/>
      <c r="AUI94" s="63"/>
      <c r="AUJ94" s="63"/>
      <c r="AUK94" s="63"/>
      <c r="AUL94" s="63"/>
      <c r="AUM94" s="63"/>
      <c r="AUN94" s="63"/>
      <c r="AUO94" s="63"/>
      <c r="AUP94" s="63"/>
      <c r="AUQ94" s="63"/>
      <c r="AUR94" s="63"/>
      <c r="AUS94" s="63"/>
      <c r="AUT94" s="63"/>
      <c r="AUU94" s="63"/>
      <c r="AUV94" s="63"/>
      <c r="AUW94" s="63"/>
      <c r="AUX94" s="63"/>
      <c r="AUY94" s="63"/>
      <c r="AUZ94" s="63"/>
      <c r="AVA94" s="63"/>
      <c r="AVB94" s="63"/>
      <c r="AVC94" s="63"/>
      <c r="AVD94" s="63"/>
      <c r="AVE94" s="63"/>
      <c r="AVF94" s="63"/>
      <c r="AVG94" s="63"/>
      <c r="AVH94" s="63"/>
      <c r="AVI94" s="63"/>
      <c r="AVJ94" s="63"/>
      <c r="AVK94" s="63"/>
      <c r="AVL94" s="63"/>
      <c r="AVM94" s="63"/>
      <c r="AVN94" s="63"/>
      <c r="AVO94" s="63"/>
      <c r="AVP94" s="63"/>
      <c r="AVQ94" s="63"/>
      <c r="AVR94" s="63"/>
      <c r="AVS94" s="63"/>
      <c r="AVT94" s="63"/>
      <c r="AVU94" s="63"/>
      <c r="AVV94" s="63"/>
      <c r="AVW94" s="63"/>
      <c r="AVX94" s="63"/>
      <c r="AVY94" s="63"/>
      <c r="AVZ94" s="63"/>
      <c r="AWA94" s="63"/>
      <c r="AWB94" s="63"/>
      <c r="AWC94" s="63"/>
      <c r="AWD94" s="63"/>
      <c r="AWE94" s="63"/>
      <c r="AWF94" s="63"/>
      <c r="AWG94" s="63"/>
      <c r="AWH94" s="63"/>
      <c r="AWI94" s="63"/>
      <c r="AWJ94" s="63"/>
      <c r="AWK94" s="63"/>
      <c r="AWL94" s="63"/>
      <c r="AWM94" s="63"/>
      <c r="AWN94" s="63"/>
      <c r="AWO94" s="63"/>
      <c r="AWP94" s="63"/>
      <c r="AWQ94" s="63"/>
      <c r="AWR94" s="63"/>
      <c r="AWS94" s="63"/>
      <c r="AWT94" s="63"/>
      <c r="AWU94" s="63"/>
      <c r="AWV94" s="63"/>
      <c r="AWW94" s="63"/>
      <c r="AWX94" s="63"/>
      <c r="AWY94" s="63"/>
      <c r="AWZ94" s="63"/>
      <c r="AXA94" s="63"/>
      <c r="AXB94" s="63"/>
      <c r="AXC94" s="63"/>
      <c r="AXD94" s="63"/>
      <c r="AXE94" s="63"/>
      <c r="AXF94" s="63"/>
      <c r="AXG94" s="63"/>
      <c r="AXH94" s="63"/>
      <c r="AXI94" s="63"/>
      <c r="AXJ94" s="63"/>
      <c r="AXK94" s="63"/>
      <c r="AXL94" s="63"/>
      <c r="AXM94" s="63"/>
      <c r="AXN94" s="63"/>
      <c r="AXO94" s="63"/>
      <c r="AXP94" s="63"/>
      <c r="AXQ94" s="63"/>
      <c r="AXR94" s="63"/>
      <c r="AXS94" s="63"/>
      <c r="AXT94" s="63"/>
      <c r="AXU94" s="63"/>
      <c r="AXV94" s="63"/>
      <c r="AXW94" s="63"/>
      <c r="AXX94" s="63"/>
      <c r="AXY94" s="63"/>
      <c r="AXZ94" s="63"/>
      <c r="AYA94" s="63"/>
      <c r="AYB94" s="63"/>
      <c r="AYC94" s="63"/>
      <c r="AYD94" s="63"/>
      <c r="AYE94" s="63"/>
      <c r="AYF94" s="63"/>
      <c r="AYG94" s="63"/>
      <c r="AYH94" s="63"/>
      <c r="AYI94" s="63"/>
      <c r="AYJ94" s="63"/>
      <c r="AYK94" s="63"/>
      <c r="AYL94" s="63"/>
      <c r="AYM94" s="63"/>
      <c r="AYN94" s="63"/>
      <c r="AYO94" s="63"/>
      <c r="AYP94" s="63"/>
      <c r="AYQ94" s="63"/>
      <c r="AYR94" s="63"/>
      <c r="AYS94" s="63"/>
      <c r="AYT94" s="63"/>
      <c r="AYU94" s="63"/>
      <c r="AYV94" s="63"/>
      <c r="AYW94" s="63"/>
      <c r="AYX94" s="63"/>
      <c r="AYY94" s="63"/>
      <c r="AYZ94" s="63"/>
      <c r="AZA94" s="63"/>
      <c r="AZB94" s="63"/>
      <c r="AZC94" s="63"/>
      <c r="AZD94" s="63"/>
      <c r="AZE94" s="63"/>
      <c r="AZF94" s="63"/>
      <c r="AZG94" s="63"/>
      <c r="AZH94" s="63"/>
      <c r="AZI94" s="63"/>
      <c r="AZJ94" s="63"/>
      <c r="AZK94" s="63"/>
      <c r="AZL94" s="63"/>
      <c r="AZM94" s="63"/>
      <c r="AZN94" s="63"/>
      <c r="AZO94" s="63"/>
      <c r="AZP94" s="63"/>
      <c r="AZQ94" s="63"/>
      <c r="AZR94" s="63"/>
      <c r="AZS94" s="63"/>
      <c r="AZT94" s="63"/>
      <c r="AZU94" s="63"/>
      <c r="AZV94" s="63"/>
      <c r="AZW94" s="63"/>
      <c r="AZX94" s="63"/>
      <c r="AZY94" s="63"/>
      <c r="AZZ94" s="63"/>
      <c r="BAA94" s="63"/>
      <c r="BAB94" s="63"/>
      <c r="BAC94" s="63"/>
      <c r="BAD94" s="63"/>
      <c r="BAE94" s="63"/>
      <c r="BAF94" s="63"/>
      <c r="BAG94" s="63"/>
      <c r="BAH94" s="63"/>
      <c r="BAI94" s="63"/>
      <c r="BAJ94" s="63"/>
      <c r="BAK94" s="63"/>
      <c r="BAL94" s="63"/>
      <c r="BAM94" s="63"/>
      <c r="BAN94" s="63"/>
      <c r="BAO94" s="63"/>
      <c r="BAP94" s="63"/>
      <c r="BAQ94" s="63"/>
      <c r="BAR94" s="63"/>
      <c r="BAS94" s="63"/>
      <c r="BAT94" s="63"/>
      <c r="BAU94" s="63"/>
      <c r="BAV94" s="63"/>
      <c r="BAW94" s="63"/>
      <c r="BAX94" s="63"/>
      <c r="BAY94" s="63"/>
      <c r="BAZ94" s="63"/>
      <c r="BBA94" s="63"/>
      <c r="BBB94" s="63"/>
      <c r="BBC94" s="63"/>
      <c r="BBD94" s="63"/>
      <c r="BBE94" s="63"/>
      <c r="BBF94" s="63"/>
      <c r="BBG94" s="63"/>
      <c r="BBH94" s="63"/>
      <c r="BBI94" s="63"/>
      <c r="BBJ94" s="63"/>
      <c r="BBK94" s="63"/>
      <c r="BBL94" s="63"/>
      <c r="BBM94" s="63"/>
      <c r="BBN94" s="63"/>
      <c r="BBO94" s="63"/>
      <c r="BBP94" s="63"/>
      <c r="BBQ94" s="63"/>
      <c r="BBR94" s="63"/>
      <c r="BBS94" s="63"/>
      <c r="BBT94" s="63"/>
      <c r="BBU94" s="63"/>
      <c r="BBV94" s="63"/>
      <c r="BBW94" s="63"/>
      <c r="BBX94" s="63"/>
      <c r="BBY94" s="63"/>
      <c r="BBZ94" s="63"/>
      <c r="BCA94" s="63"/>
      <c r="BCB94" s="63"/>
      <c r="BCC94" s="63"/>
      <c r="BCD94" s="63"/>
      <c r="BCE94" s="63"/>
      <c r="BCF94" s="63"/>
      <c r="BCG94" s="63"/>
      <c r="BCH94" s="63"/>
      <c r="BCI94" s="63"/>
      <c r="BCJ94" s="63"/>
      <c r="BCK94" s="63"/>
      <c r="BCL94" s="63"/>
      <c r="BCM94" s="63"/>
      <c r="BCN94" s="63"/>
      <c r="BCO94" s="63"/>
      <c r="BCP94" s="63"/>
      <c r="BCQ94" s="63"/>
      <c r="BCR94" s="63"/>
      <c r="BCS94" s="63"/>
      <c r="BCT94" s="63"/>
      <c r="BCU94" s="63"/>
      <c r="BCV94" s="63"/>
      <c r="BCW94" s="63"/>
      <c r="BCX94" s="63"/>
      <c r="BCY94" s="63"/>
      <c r="BCZ94" s="63"/>
      <c r="BDA94" s="63"/>
      <c r="BDB94" s="63"/>
      <c r="BDC94" s="63"/>
      <c r="BDD94" s="63"/>
      <c r="BDE94" s="63"/>
      <c r="BDF94" s="63"/>
      <c r="BDG94" s="63"/>
      <c r="BDH94" s="63"/>
      <c r="BDI94" s="63"/>
      <c r="BDJ94" s="63"/>
      <c r="BDK94" s="63"/>
      <c r="BDL94" s="63"/>
      <c r="BDM94" s="63"/>
      <c r="BDN94" s="63"/>
      <c r="BDO94" s="63"/>
      <c r="BDP94" s="63"/>
      <c r="BDQ94" s="63"/>
      <c r="BDR94" s="63"/>
      <c r="BDS94" s="63"/>
      <c r="BDT94" s="63"/>
      <c r="BDU94" s="63"/>
      <c r="BDV94" s="63"/>
      <c r="BDW94" s="63"/>
      <c r="BDX94" s="63"/>
      <c r="BDY94" s="63"/>
      <c r="BDZ94" s="63"/>
      <c r="BEA94" s="63"/>
      <c r="BEB94" s="63"/>
      <c r="BEC94" s="63"/>
      <c r="BED94" s="63"/>
      <c r="BEE94" s="63"/>
      <c r="BEF94" s="63"/>
      <c r="BEG94" s="63"/>
      <c r="BEH94" s="63"/>
      <c r="BEI94" s="63"/>
      <c r="BEJ94" s="63"/>
      <c r="BEK94" s="63"/>
      <c r="BEL94" s="63"/>
      <c r="BEM94" s="63"/>
      <c r="BEN94" s="63"/>
      <c r="BEO94" s="63"/>
      <c r="BEP94" s="63"/>
      <c r="BEQ94" s="63"/>
      <c r="BER94" s="63"/>
      <c r="BES94" s="63"/>
      <c r="BET94" s="63"/>
      <c r="BEU94" s="63"/>
      <c r="BEV94" s="63"/>
      <c r="BEW94" s="63"/>
      <c r="BEX94" s="63"/>
      <c r="BEY94" s="63"/>
      <c r="BEZ94" s="63"/>
      <c r="BFA94" s="63"/>
      <c r="BFB94" s="63"/>
      <c r="BFC94" s="63"/>
      <c r="BFD94" s="63"/>
      <c r="BFE94" s="63"/>
      <c r="BFF94" s="63"/>
      <c r="BFG94" s="63"/>
      <c r="BFH94" s="63"/>
      <c r="BFI94" s="63"/>
      <c r="BFJ94" s="63"/>
      <c r="BFK94" s="63"/>
      <c r="BFL94" s="63"/>
      <c r="BFM94" s="63"/>
      <c r="BFN94" s="63"/>
      <c r="BFO94" s="63"/>
      <c r="BFP94" s="63"/>
      <c r="BFQ94" s="63"/>
      <c r="BFR94" s="63"/>
      <c r="BFS94" s="63"/>
      <c r="BFT94" s="63"/>
      <c r="BFU94" s="63"/>
      <c r="BFV94" s="63"/>
      <c r="BFW94" s="63"/>
      <c r="BFX94" s="63"/>
      <c r="BFY94" s="63"/>
      <c r="BFZ94" s="63"/>
      <c r="BGA94" s="63"/>
      <c r="BGB94" s="63"/>
      <c r="BGC94" s="63"/>
      <c r="BGD94" s="63"/>
      <c r="BGE94" s="63"/>
      <c r="BGF94" s="63"/>
      <c r="BGG94" s="63"/>
      <c r="BGH94" s="63"/>
      <c r="BGI94" s="63"/>
      <c r="BGJ94" s="63"/>
      <c r="BGK94" s="63"/>
      <c r="BGL94" s="63"/>
      <c r="BGM94" s="63"/>
      <c r="BGN94" s="63"/>
      <c r="BGO94" s="63"/>
      <c r="BGP94" s="63"/>
      <c r="BGQ94" s="63"/>
      <c r="BGR94" s="63"/>
      <c r="BGS94" s="63"/>
      <c r="BGT94" s="63"/>
      <c r="BGU94" s="63"/>
      <c r="BGV94" s="63"/>
      <c r="BGW94" s="63"/>
      <c r="BGX94" s="63"/>
      <c r="BGY94" s="63"/>
      <c r="BGZ94" s="63"/>
      <c r="BHA94" s="63"/>
      <c r="BHB94" s="63"/>
      <c r="BHC94" s="63"/>
      <c r="BHD94" s="63"/>
      <c r="BHE94" s="63"/>
      <c r="BHF94" s="63"/>
      <c r="BHG94" s="63"/>
      <c r="BHH94" s="63"/>
      <c r="BHI94" s="63"/>
      <c r="BHJ94" s="63"/>
      <c r="BHK94" s="63"/>
      <c r="BHL94" s="63"/>
      <c r="BHM94" s="63"/>
      <c r="BHN94" s="63"/>
      <c r="BHO94" s="63"/>
      <c r="BHP94" s="63"/>
      <c r="BHQ94" s="63"/>
      <c r="BHR94" s="63"/>
      <c r="BHS94" s="63"/>
      <c r="BHT94" s="63"/>
      <c r="BHU94" s="63"/>
      <c r="BHV94" s="63"/>
      <c r="BHW94" s="63"/>
      <c r="BHX94" s="63"/>
      <c r="BHY94" s="63"/>
      <c r="BHZ94" s="63"/>
      <c r="BIA94" s="63"/>
      <c r="BIB94" s="63"/>
      <c r="BIC94" s="63"/>
      <c r="BID94" s="63"/>
      <c r="BIE94" s="63"/>
      <c r="BIF94" s="63"/>
      <c r="BIG94" s="63"/>
      <c r="BIH94" s="63"/>
      <c r="BII94" s="63"/>
      <c r="BIJ94" s="63"/>
      <c r="BIK94" s="63"/>
      <c r="BIL94" s="63"/>
      <c r="BIM94" s="63"/>
      <c r="BIN94" s="63"/>
      <c r="BIO94" s="63"/>
      <c r="BIP94" s="63"/>
      <c r="BIQ94" s="63"/>
      <c r="BIR94" s="63"/>
      <c r="BIS94" s="63"/>
      <c r="BIT94" s="63"/>
      <c r="BIU94" s="63"/>
      <c r="BIV94" s="63"/>
      <c r="BIW94" s="63"/>
      <c r="BIX94" s="63"/>
      <c r="BIY94" s="63"/>
      <c r="BIZ94" s="63"/>
      <c r="BJA94" s="63"/>
      <c r="BJB94" s="63"/>
      <c r="BJC94" s="63"/>
      <c r="BJD94" s="63"/>
      <c r="BJE94" s="63"/>
      <c r="BJF94" s="63"/>
      <c r="BJG94" s="63"/>
      <c r="BJH94" s="63"/>
      <c r="BJI94" s="63"/>
      <c r="BJJ94" s="63"/>
      <c r="BJK94" s="63"/>
      <c r="BJL94" s="63"/>
      <c r="BJM94" s="63"/>
      <c r="BJN94" s="63"/>
      <c r="BJO94" s="63"/>
      <c r="BJP94" s="63"/>
      <c r="BJQ94" s="63"/>
      <c r="BJR94" s="63"/>
      <c r="BJS94" s="63"/>
      <c r="BJT94" s="63"/>
      <c r="BJU94" s="63"/>
      <c r="BJV94" s="63"/>
      <c r="BJW94" s="63"/>
      <c r="BJX94" s="63"/>
      <c r="BJY94" s="63"/>
      <c r="BJZ94" s="63"/>
      <c r="BKA94" s="63"/>
      <c r="BKB94" s="63"/>
      <c r="BKC94" s="63"/>
      <c r="BKD94" s="63"/>
      <c r="BKE94" s="63"/>
      <c r="BKF94" s="63"/>
      <c r="BKG94" s="63"/>
      <c r="BKH94" s="63"/>
      <c r="BKI94" s="63"/>
      <c r="BKJ94" s="63"/>
      <c r="BKK94" s="63"/>
      <c r="BKL94" s="63"/>
      <c r="BKM94" s="63"/>
      <c r="BKN94" s="63"/>
      <c r="BKO94" s="63"/>
      <c r="BKP94" s="63"/>
      <c r="BKQ94" s="63"/>
      <c r="BKR94" s="63"/>
      <c r="BKS94" s="63"/>
      <c r="BKT94" s="63"/>
      <c r="BKU94" s="63"/>
      <c r="BKV94" s="63"/>
      <c r="BKW94" s="63"/>
      <c r="BKX94" s="63"/>
      <c r="BKY94" s="63"/>
      <c r="BKZ94" s="63"/>
      <c r="BLA94" s="63"/>
      <c r="BLB94" s="63"/>
      <c r="BLC94" s="63"/>
      <c r="BLD94" s="63"/>
      <c r="BLE94" s="63"/>
      <c r="BLF94" s="63"/>
      <c r="BLG94" s="63"/>
      <c r="BLH94" s="63"/>
      <c r="BLI94" s="63"/>
      <c r="BLJ94" s="63"/>
      <c r="BLK94" s="63"/>
      <c r="BLL94" s="63"/>
      <c r="BLM94" s="63"/>
      <c r="BLN94" s="63"/>
      <c r="BLO94" s="63"/>
      <c r="BLP94" s="63"/>
      <c r="BLQ94" s="63"/>
      <c r="BLR94" s="63"/>
      <c r="BLS94" s="63"/>
      <c r="BLT94" s="63"/>
      <c r="BLU94" s="63"/>
      <c r="BLV94" s="63"/>
      <c r="BLW94" s="63"/>
      <c r="BLX94" s="63"/>
      <c r="BLY94" s="63"/>
      <c r="BLZ94" s="63"/>
      <c r="BMA94" s="63"/>
      <c r="BMB94" s="63"/>
      <c r="BMC94" s="63"/>
      <c r="BMD94" s="63"/>
      <c r="BME94" s="63"/>
    </row>
    <row r="95" spans="1:1695" s="1" customFormat="1" ht="15" hidden="1" customHeight="1" x14ac:dyDescent="0.25">
      <c r="A95" s="107" t="s">
        <v>288</v>
      </c>
      <c r="B95" s="108" t="e">
        <f>VLOOKUP(A95,'Tirantes - Executados'!$A$8:$M$404,10,FALSE)</f>
        <v>#N/A</v>
      </c>
      <c r="C95" s="133" t="e">
        <f>VLOOKUP(A95,'Tirantes - Executados'!$A$1:$M$405,17,FALSE)</f>
        <v>#N/A</v>
      </c>
      <c r="D95" s="122" t="e">
        <f>VLOOKUP(A95,'Tirantes - Executados'!$A$8:$M$404,18,FALSE)</f>
        <v>#N/A</v>
      </c>
      <c r="E95" s="133" t="e">
        <f>VLOOKUP(A95,'Tirantes - Executados'!$A$1:$M$405,19,FALSE)</f>
        <v>#N/A</v>
      </c>
      <c r="F95" s="122" t="e">
        <f>VLOOKUP(A95,'Tirantes - Executados'!$A$8:$M$404,20,FALSE)</f>
        <v>#N/A</v>
      </c>
      <c r="G95" s="133" t="e">
        <f>VLOOKUP(A95,'Tirantes - Executados'!$A$1:$M$405,21,FALSE)</f>
        <v>#N/A</v>
      </c>
      <c r="H95" s="122" t="e">
        <f>VLOOKUP(A95,'Tirantes - Executados'!$A$8:$M$404,22,FALSE)</f>
        <v>#N/A</v>
      </c>
      <c r="I95" s="133" t="e">
        <f>VLOOKUP(A95,'Tirantes - Executados'!$A$1:$M$405,23,FALSE)</f>
        <v>#N/A</v>
      </c>
      <c r="J95" s="122" t="e">
        <f>VLOOKUP(A95,'Tirantes - Executados'!$A$8:$M$404,24,FALSE)</f>
        <v>#N/A</v>
      </c>
      <c r="K95" s="108" t="e">
        <f>VLOOKUP(A95,'Tirantes - Executados'!$A$8:$M$404,11,FALSE)</f>
        <v>#N/A</v>
      </c>
      <c r="L95" s="133" t="e">
        <f>VLOOKUP(A95,'Tirantes - Executados'!$A$1:$M$405,28,FALSE)</f>
        <v>#N/A</v>
      </c>
      <c r="M95" s="122" t="e">
        <f>VLOOKUP(A95,'Tirantes - Executados'!$A$8:$M$404,29,FALSE)</f>
        <v>#N/A</v>
      </c>
      <c r="N95" s="133" t="e">
        <f>VLOOKUP(A95,'Tirantes - Executados'!$A$1:$M$405,30,FALSE)</f>
        <v>#N/A</v>
      </c>
      <c r="O95" s="122" t="e">
        <f>VLOOKUP(A95,'Tirantes - Executados'!$A$8:$M$404,31,FALSE)</f>
        <v>#N/A</v>
      </c>
      <c r="P95" s="133" t="e">
        <f>VLOOKUP(A95,'Tirantes - Executados'!$A$1:$M$405,32,FALSE)</f>
        <v>#N/A</v>
      </c>
      <c r="Q95" s="122" t="e">
        <f>VLOOKUP(A95,'Tirantes - Executados'!$A$8:$M$404,33,FALSE)</f>
        <v>#N/A</v>
      </c>
      <c r="R95" s="133" t="e">
        <f>VLOOKUP(A95,'Tirantes - Executados'!$A$1:$M$405,34,FALSE)</f>
        <v>#N/A</v>
      </c>
      <c r="S95" s="122" t="e">
        <f>VLOOKUP(A95,'Tirantes - Executados'!$A$8:$M$404,35,FALSE)</f>
        <v>#N/A</v>
      </c>
      <c r="T95" s="108" t="e">
        <f>VLOOKUP(A95,'Tirantes - Executados'!$A$8:$M$404,12,FALSE)</f>
        <v>#N/A</v>
      </c>
      <c r="U95" s="133" t="e">
        <f>VLOOKUP(A95,'Tirantes - Executados'!$A$1:$M$405,39,FALSE)</f>
        <v>#N/A</v>
      </c>
      <c r="V95" s="122" t="e">
        <f>VLOOKUP(A95,'Tirantes - Executados'!$A$8:$M$404,40,FALSE)</f>
        <v>#N/A</v>
      </c>
      <c r="W95" s="133" t="e">
        <f>VLOOKUP(A95,'Tirantes - Executados'!$A$1:$M$405,41,FALSE)</f>
        <v>#N/A</v>
      </c>
      <c r="X95" s="122" t="e">
        <f>VLOOKUP(A95,'Tirantes - Executados'!$A$8:$M$404,42,FALSE)</f>
        <v>#N/A</v>
      </c>
      <c r="Y95" s="133" t="e">
        <f>VLOOKUP(A95,'Tirantes - Executados'!$A$1:$M$405,43,FALSE)</f>
        <v>#N/A</v>
      </c>
      <c r="Z95" s="122" t="e">
        <f>VLOOKUP(A95,'Tirantes - Executados'!$A$8:$M$404,44,FALSE)</f>
        <v>#N/A</v>
      </c>
      <c r="AA95" s="133" t="e">
        <f>VLOOKUP(A95,'Tirantes - Executados'!$A$1:$M$405,45,FALSE)</f>
        <v>#N/A</v>
      </c>
      <c r="AB95" s="132" t="e">
        <f>VLOOKUP(A95,'Tirantes - Executados'!$A$8:$M$404,46,FALSE)</f>
        <v>#N/A</v>
      </c>
      <c r="AC95" s="99" t="s">
        <v>300</v>
      </c>
      <c r="AD95" s="109" t="e">
        <f>VLOOKUP(A95,'Tirantes - Executados'!$A$8:$M$404,14,FALSE)</f>
        <v>#N/A</v>
      </c>
      <c r="AF95" s="118" t="e">
        <f>VLOOKUP(A95,'Tirantes - Executados'!$A$1:$M$569,13,FALSE)</f>
        <v>#N/A</v>
      </c>
      <c r="AI95" s="230" t="e">
        <f>VLOOKUP(A95,'Tirantes - Executados'!$A$7:$M$404,50)</f>
        <v>#REF!</v>
      </c>
    </row>
    <row r="96" spans="1:1695" s="1" customFormat="1" ht="15" hidden="1" customHeight="1" x14ac:dyDescent="0.25">
      <c r="A96" s="107" t="s">
        <v>289</v>
      </c>
      <c r="B96" s="108" t="e">
        <f>VLOOKUP(A96,'Tirantes - Executados'!$A$8:$M$404,10,FALSE)</f>
        <v>#N/A</v>
      </c>
      <c r="C96" s="133" t="e">
        <f>VLOOKUP(A96,'Tirantes - Executados'!$A$1:$M$405,17,FALSE)</f>
        <v>#N/A</v>
      </c>
      <c r="D96" s="122" t="e">
        <f>VLOOKUP(A96,'Tirantes - Executados'!$A$8:$M$404,18,FALSE)</f>
        <v>#N/A</v>
      </c>
      <c r="E96" s="133" t="e">
        <f>VLOOKUP(A96,'Tirantes - Executados'!$A$1:$M$405,19,FALSE)</f>
        <v>#N/A</v>
      </c>
      <c r="F96" s="122" t="e">
        <f>VLOOKUP(A96,'Tirantes - Executados'!$A$8:$M$404,20,FALSE)</f>
        <v>#N/A</v>
      </c>
      <c r="G96" s="133" t="e">
        <f>VLOOKUP(A96,'Tirantes - Executados'!$A$1:$M$405,21,FALSE)</f>
        <v>#N/A</v>
      </c>
      <c r="H96" s="122" t="e">
        <f>VLOOKUP(A96,'Tirantes - Executados'!$A$8:$M$404,22,FALSE)</f>
        <v>#N/A</v>
      </c>
      <c r="I96" s="133" t="e">
        <f>VLOOKUP(A96,'Tirantes - Executados'!$A$1:$M$405,23,FALSE)</f>
        <v>#N/A</v>
      </c>
      <c r="J96" s="122" t="e">
        <f>VLOOKUP(A96,'Tirantes - Executados'!$A$8:$M$404,24,FALSE)</f>
        <v>#N/A</v>
      </c>
      <c r="K96" s="108" t="e">
        <f>VLOOKUP(A96,'Tirantes - Executados'!$A$8:$M$404,11,FALSE)</f>
        <v>#N/A</v>
      </c>
      <c r="L96" s="133" t="e">
        <f>VLOOKUP(A96,'Tirantes - Executados'!$A$1:$M$405,28,FALSE)</f>
        <v>#N/A</v>
      </c>
      <c r="M96" s="122" t="e">
        <f>VLOOKUP(A96,'Tirantes - Executados'!$A$8:$M$404,29,FALSE)</f>
        <v>#N/A</v>
      </c>
      <c r="N96" s="133" t="e">
        <f>VLOOKUP(A96,'Tirantes - Executados'!$A$1:$M$405,30,FALSE)</f>
        <v>#N/A</v>
      </c>
      <c r="O96" s="122" t="e">
        <f>VLOOKUP(A96,'Tirantes - Executados'!$A$8:$M$404,31,FALSE)</f>
        <v>#N/A</v>
      </c>
      <c r="P96" s="133" t="e">
        <f>VLOOKUP(A96,'Tirantes - Executados'!$A$1:$M$405,32,FALSE)</f>
        <v>#N/A</v>
      </c>
      <c r="Q96" s="122" t="e">
        <f>VLOOKUP(A96,'Tirantes - Executados'!$A$8:$M$404,33,FALSE)</f>
        <v>#N/A</v>
      </c>
      <c r="R96" s="133" t="e">
        <f>VLOOKUP(A96,'Tirantes - Executados'!$A$1:$M$405,34,FALSE)</f>
        <v>#N/A</v>
      </c>
      <c r="S96" s="122" t="e">
        <f>VLOOKUP(A96,'Tirantes - Executados'!$A$8:$M$404,35,FALSE)</f>
        <v>#N/A</v>
      </c>
      <c r="T96" s="108" t="e">
        <f>VLOOKUP(A96,'Tirantes - Executados'!$A$8:$M$404,12,FALSE)</f>
        <v>#N/A</v>
      </c>
      <c r="U96" s="133" t="e">
        <f>VLOOKUP(A96,'Tirantes - Executados'!$A$1:$M$405,39,FALSE)</f>
        <v>#N/A</v>
      </c>
      <c r="V96" s="122" t="e">
        <f>VLOOKUP(A96,'Tirantes - Executados'!$A$8:$M$404,40,FALSE)</f>
        <v>#N/A</v>
      </c>
      <c r="W96" s="133" t="e">
        <f>VLOOKUP(A96,'Tirantes - Executados'!$A$1:$M$405,41,FALSE)</f>
        <v>#N/A</v>
      </c>
      <c r="X96" s="122" t="e">
        <f>VLOOKUP(A96,'Tirantes - Executados'!$A$8:$M$404,42,FALSE)</f>
        <v>#N/A</v>
      </c>
      <c r="Y96" s="133" t="e">
        <f>VLOOKUP(A96,'Tirantes - Executados'!$A$1:$M$405,43,FALSE)</f>
        <v>#N/A</v>
      </c>
      <c r="Z96" s="122" t="e">
        <f>VLOOKUP(A96,'Tirantes - Executados'!$A$8:$M$404,44,FALSE)</f>
        <v>#N/A</v>
      </c>
      <c r="AA96" s="133" t="e">
        <f>VLOOKUP(A96,'Tirantes - Executados'!$A$1:$M$405,45,FALSE)</f>
        <v>#N/A</v>
      </c>
      <c r="AB96" s="132" t="e">
        <f>VLOOKUP(A96,'Tirantes - Executados'!$A$8:$M$404,46,FALSE)</f>
        <v>#N/A</v>
      </c>
      <c r="AC96" s="99" t="s">
        <v>300</v>
      </c>
      <c r="AD96" s="109" t="e">
        <f>VLOOKUP(A96,'Tirantes - Executados'!$A$8:$M$404,14,FALSE)</f>
        <v>#N/A</v>
      </c>
      <c r="AF96" s="118" t="e">
        <f>VLOOKUP(A96,'Tirantes - Executados'!$A$1:$M$569,13,FALSE)</f>
        <v>#N/A</v>
      </c>
      <c r="AI96" s="230" t="e">
        <f>VLOOKUP(A96,'Tirantes - Executados'!$A$7:$M$404,50)</f>
        <v>#REF!</v>
      </c>
    </row>
    <row r="97" spans="1:35" s="1" customFormat="1" ht="15" hidden="1" customHeight="1" x14ac:dyDescent="0.25">
      <c r="A97" s="107" t="s">
        <v>290</v>
      </c>
      <c r="B97" s="108" t="e">
        <f>VLOOKUP(A97,'Tirantes - Executados'!$A$8:$M$404,10,FALSE)</f>
        <v>#N/A</v>
      </c>
      <c r="C97" s="133" t="e">
        <f>VLOOKUP(A97,'Tirantes - Executados'!$A$1:$M$405,17,FALSE)</f>
        <v>#N/A</v>
      </c>
      <c r="D97" s="122" t="e">
        <f>VLOOKUP(A97,'Tirantes - Executados'!$A$8:$M$404,18,FALSE)</f>
        <v>#N/A</v>
      </c>
      <c r="E97" s="133" t="e">
        <f>VLOOKUP(A97,'Tirantes - Executados'!$A$1:$M$405,19,FALSE)</f>
        <v>#N/A</v>
      </c>
      <c r="F97" s="122" t="e">
        <f>VLOOKUP(A97,'Tirantes - Executados'!$A$8:$M$404,20,FALSE)</f>
        <v>#N/A</v>
      </c>
      <c r="G97" s="133" t="e">
        <f>VLOOKUP(A97,'Tirantes - Executados'!$A$1:$M$405,21,FALSE)</f>
        <v>#N/A</v>
      </c>
      <c r="H97" s="122" t="e">
        <f>VLOOKUP(A97,'Tirantes - Executados'!$A$8:$M$404,22,FALSE)</f>
        <v>#N/A</v>
      </c>
      <c r="I97" s="133" t="e">
        <f>VLOOKUP(A97,'Tirantes - Executados'!$A$1:$M$405,23,FALSE)</f>
        <v>#N/A</v>
      </c>
      <c r="J97" s="122" t="e">
        <f>VLOOKUP(A97,'Tirantes - Executados'!$A$8:$M$404,24,FALSE)</f>
        <v>#N/A</v>
      </c>
      <c r="K97" s="108" t="e">
        <f>VLOOKUP(A97,'Tirantes - Executados'!$A$8:$M$404,11,FALSE)</f>
        <v>#N/A</v>
      </c>
      <c r="L97" s="133" t="e">
        <f>VLOOKUP(A97,'Tirantes - Executados'!$A$1:$M$405,28,FALSE)</f>
        <v>#N/A</v>
      </c>
      <c r="M97" s="122" t="e">
        <f>VLOOKUP(A97,'Tirantes - Executados'!$A$8:$M$404,29,FALSE)</f>
        <v>#N/A</v>
      </c>
      <c r="N97" s="133" t="e">
        <f>VLOOKUP(A97,'Tirantes - Executados'!$A$1:$M$405,30,FALSE)</f>
        <v>#N/A</v>
      </c>
      <c r="O97" s="122" t="e">
        <f>VLOOKUP(A97,'Tirantes - Executados'!$A$8:$M$404,31,FALSE)</f>
        <v>#N/A</v>
      </c>
      <c r="P97" s="133" t="e">
        <f>VLOOKUP(A97,'Tirantes - Executados'!$A$1:$M$405,32,FALSE)</f>
        <v>#N/A</v>
      </c>
      <c r="Q97" s="122" t="e">
        <f>VLOOKUP(A97,'Tirantes - Executados'!$A$8:$M$404,33,FALSE)</f>
        <v>#N/A</v>
      </c>
      <c r="R97" s="133" t="e">
        <f>VLOOKUP(A97,'Tirantes - Executados'!$A$1:$M$405,34,FALSE)</f>
        <v>#N/A</v>
      </c>
      <c r="S97" s="122" t="e">
        <f>VLOOKUP(A97,'Tirantes - Executados'!$A$8:$M$404,35,FALSE)</f>
        <v>#N/A</v>
      </c>
      <c r="T97" s="108" t="e">
        <f>VLOOKUP(A97,'Tirantes - Executados'!$A$8:$M$404,12,FALSE)</f>
        <v>#N/A</v>
      </c>
      <c r="U97" s="133" t="e">
        <f>VLOOKUP(A97,'Tirantes - Executados'!$A$1:$M$405,39,FALSE)</f>
        <v>#N/A</v>
      </c>
      <c r="V97" s="122" t="e">
        <f>VLOOKUP(A97,'Tirantes - Executados'!$A$8:$M$404,40,FALSE)</f>
        <v>#N/A</v>
      </c>
      <c r="W97" s="133" t="e">
        <f>VLOOKUP(A97,'Tirantes - Executados'!$A$1:$M$405,41,FALSE)</f>
        <v>#N/A</v>
      </c>
      <c r="X97" s="122" t="e">
        <f>VLOOKUP(A97,'Tirantes - Executados'!$A$8:$M$404,42,FALSE)</f>
        <v>#N/A</v>
      </c>
      <c r="Y97" s="133" t="e">
        <f>VLOOKUP(A97,'Tirantes - Executados'!$A$1:$M$405,43,FALSE)</f>
        <v>#N/A</v>
      </c>
      <c r="Z97" s="122" t="e">
        <f>VLOOKUP(A97,'Tirantes - Executados'!$A$8:$M$404,44,FALSE)</f>
        <v>#N/A</v>
      </c>
      <c r="AA97" s="133" t="e">
        <f>VLOOKUP(A97,'Tirantes - Executados'!$A$1:$M$405,45,FALSE)</f>
        <v>#N/A</v>
      </c>
      <c r="AB97" s="132" t="e">
        <f>VLOOKUP(A97,'Tirantes - Executados'!$A$8:$M$404,46,FALSE)</f>
        <v>#N/A</v>
      </c>
      <c r="AC97" s="100" t="s">
        <v>304</v>
      </c>
      <c r="AD97" s="109" t="e">
        <f>VLOOKUP(A97,'Tirantes - Executados'!$A$8:$M$404,14,FALSE)</f>
        <v>#N/A</v>
      </c>
      <c r="AF97" s="118" t="e">
        <f>VLOOKUP(A97,'Tirantes - Executados'!$A$1:$M$569,13,FALSE)</f>
        <v>#N/A</v>
      </c>
      <c r="AI97" s="230" t="e">
        <f>VLOOKUP(A97,'Tirantes - Executados'!$A$7:$M$404,50)</f>
        <v>#REF!</v>
      </c>
    </row>
    <row r="98" spans="1:35" s="1" customFormat="1" ht="15" hidden="1" customHeight="1" x14ac:dyDescent="0.25">
      <c r="A98" s="107" t="s">
        <v>291</v>
      </c>
      <c r="B98" s="108" t="e">
        <f>VLOOKUP(A98,'Tirantes - Executados'!$A$8:$M$404,10,FALSE)</f>
        <v>#N/A</v>
      </c>
      <c r="C98" s="133" t="e">
        <f>VLOOKUP(A98,'Tirantes - Executados'!$A$1:$M$405,17,FALSE)</f>
        <v>#N/A</v>
      </c>
      <c r="D98" s="122" t="e">
        <f>VLOOKUP(A98,'Tirantes - Executados'!$A$8:$M$404,18,FALSE)</f>
        <v>#N/A</v>
      </c>
      <c r="E98" s="133" t="e">
        <f>VLOOKUP(A98,'Tirantes - Executados'!$A$1:$M$405,19,FALSE)</f>
        <v>#N/A</v>
      </c>
      <c r="F98" s="122" t="e">
        <f>VLOOKUP(A98,'Tirantes - Executados'!$A$8:$M$404,20,FALSE)</f>
        <v>#N/A</v>
      </c>
      <c r="G98" s="133" t="e">
        <f>VLOOKUP(A98,'Tirantes - Executados'!$A$1:$M$405,21,FALSE)</f>
        <v>#N/A</v>
      </c>
      <c r="H98" s="122" t="e">
        <f>VLOOKUP(A98,'Tirantes - Executados'!$A$8:$M$404,22,FALSE)</f>
        <v>#N/A</v>
      </c>
      <c r="I98" s="133" t="e">
        <f>VLOOKUP(A98,'Tirantes - Executados'!$A$1:$M$405,23,FALSE)</f>
        <v>#N/A</v>
      </c>
      <c r="J98" s="122" t="e">
        <f>VLOOKUP(A98,'Tirantes - Executados'!$A$8:$M$404,24,FALSE)</f>
        <v>#N/A</v>
      </c>
      <c r="K98" s="108" t="e">
        <f>VLOOKUP(A98,'Tirantes - Executados'!$A$8:$M$404,11,FALSE)</f>
        <v>#N/A</v>
      </c>
      <c r="L98" s="133" t="e">
        <f>VLOOKUP(A98,'Tirantes - Executados'!$A$1:$M$405,28,FALSE)</f>
        <v>#N/A</v>
      </c>
      <c r="M98" s="122" t="e">
        <f>VLOOKUP(A98,'Tirantes - Executados'!$A$8:$M$404,29,FALSE)</f>
        <v>#N/A</v>
      </c>
      <c r="N98" s="133" t="e">
        <f>VLOOKUP(A98,'Tirantes - Executados'!$A$1:$M$405,30,FALSE)</f>
        <v>#N/A</v>
      </c>
      <c r="O98" s="122" t="e">
        <f>VLOOKUP(A98,'Tirantes - Executados'!$A$8:$M$404,31,FALSE)</f>
        <v>#N/A</v>
      </c>
      <c r="P98" s="133" t="e">
        <f>VLOOKUP(A98,'Tirantes - Executados'!$A$1:$M$405,32,FALSE)</f>
        <v>#N/A</v>
      </c>
      <c r="Q98" s="122" t="e">
        <f>VLOOKUP(A98,'Tirantes - Executados'!$A$8:$M$404,33,FALSE)</f>
        <v>#N/A</v>
      </c>
      <c r="R98" s="133" t="e">
        <f>VLOOKUP(A98,'Tirantes - Executados'!$A$1:$M$405,34,FALSE)</f>
        <v>#N/A</v>
      </c>
      <c r="S98" s="122" t="e">
        <f>VLOOKUP(A98,'Tirantes - Executados'!$A$8:$M$404,35,FALSE)</f>
        <v>#N/A</v>
      </c>
      <c r="T98" s="108" t="e">
        <f>VLOOKUP(A98,'Tirantes - Executados'!$A$8:$M$404,12,FALSE)</f>
        <v>#N/A</v>
      </c>
      <c r="U98" s="133" t="e">
        <f>VLOOKUP(A98,'Tirantes - Executados'!$A$1:$M$405,39,FALSE)</f>
        <v>#N/A</v>
      </c>
      <c r="V98" s="122" t="e">
        <f>VLOOKUP(A98,'Tirantes - Executados'!$A$8:$M$404,40,FALSE)</f>
        <v>#N/A</v>
      </c>
      <c r="W98" s="133" t="e">
        <f>VLOOKUP(A98,'Tirantes - Executados'!$A$1:$M$405,41,FALSE)</f>
        <v>#N/A</v>
      </c>
      <c r="X98" s="122" t="e">
        <f>VLOOKUP(A98,'Tirantes - Executados'!$A$8:$M$404,42,FALSE)</f>
        <v>#N/A</v>
      </c>
      <c r="Y98" s="133" t="e">
        <f>VLOOKUP(A98,'Tirantes - Executados'!$A$1:$M$405,43,FALSE)</f>
        <v>#N/A</v>
      </c>
      <c r="Z98" s="122" t="e">
        <f>VLOOKUP(A98,'Tirantes - Executados'!$A$8:$M$404,44,FALSE)</f>
        <v>#N/A</v>
      </c>
      <c r="AA98" s="133" t="e">
        <f>VLOOKUP(A98,'Tirantes - Executados'!$A$1:$M$405,45,FALSE)</f>
        <v>#N/A</v>
      </c>
      <c r="AB98" s="132" t="e">
        <f>VLOOKUP(A98,'Tirantes - Executados'!$A$8:$M$404,46,FALSE)</f>
        <v>#N/A</v>
      </c>
      <c r="AC98" s="100" t="s">
        <v>304</v>
      </c>
      <c r="AD98" s="109" t="e">
        <f>VLOOKUP(A98,'Tirantes - Executados'!$A$8:$M$404,14,FALSE)</f>
        <v>#N/A</v>
      </c>
      <c r="AF98" s="118" t="e">
        <f>VLOOKUP(A98,'Tirantes - Executados'!$A$1:$M$569,13,FALSE)</f>
        <v>#N/A</v>
      </c>
      <c r="AI98" s="230" t="e">
        <f>VLOOKUP(A98,'Tirantes - Executados'!$A$7:$M$404,50)</f>
        <v>#REF!</v>
      </c>
    </row>
    <row r="99" spans="1:35" s="1" customFormat="1" ht="15" hidden="1" customHeight="1" x14ac:dyDescent="0.25">
      <c r="A99" s="107" t="s">
        <v>292</v>
      </c>
      <c r="B99" s="108" t="e">
        <f>VLOOKUP(A99,'Tirantes - Executados'!$A$8:$M$404,10,FALSE)</f>
        <v>#N/A</v>
      </c>
      <c r="C99" s="133" t="e">
        <f>VLOOKUP(A99,'Tirantes - Executados'!$A$1:$M$405,17,FALSE)</f>
        <v>#N/A</v>
      </c>
      <c r="D99" s="122" t="e">
        <f>VLOOKUP(A99,'Tirantes - Executados'!$A$8:$M$404,18,FALSE)</f>
        <v>#N/A</v>
      </c>
      <c r="E99" s="133" t="e">
        <f>VLOOKUP(A99,'Tirantes - Executados'!$A$1:$M$405,19,FALSE)</f>
        <v>#N/A</v>
      </c>
      <c r="F99" s="122" t="e">
        <f>VLOOKUP(A99,'Tirantes - Executados'!$A$8:$M$404,20,FALSE)</f>
        <v>#N/A</v>
      </c>
      <c r="G99" s="133" t="e">
        <f>VLOOKUP(A99,'Tirantes - Executados'!$A$1:$M$405,21,FALSE)</f>
        <v>#N/A</v>
      </c>
      <c r="H99" s="122" t="e">
        <f>VLOOKUP(A99,'Tirantes - Executados'!$A$8:$M$404,22,FALSE)</f>
        <v>#N/A</v>
      </c>
      <c r="I99" s="133" t="e">
        <f>VLOOKUP(A99,'Tirantes - Executados'!$A$1:$M$405,23,FALSE)</f>
        <v>#N/A</v>
      </c>
      <c r="J99" s="122" t="e">
        <f>VLOOKUP(A99,'Tirantes - Executados'!$A$8:$M$404,24,FALSE)</f>
        <v>#N/A</v>
      </c>
      <c r="K99" s="108" t="e">
        <f>VLOOKUP(A99,'Tirantes - Executados'!$A$8:$M$404,11,FALSE)</f>
        <v>#N/A</v>
      </c>
      <c r="L99" s="133" t="e">
        <f>VLOOKUP(A99,'Tirantes - Executados'!$A$1:$M$405,28,FALSE)</f>
        <v>#N/A</v>
      </c>
      <c r="M99" s="122" t="e">
        <f>VLOOKUP(A99,'Tirantes - Executados'!$A$8:$M$404,29,FALSE)</f>
        <v>#N/A</v>
      </c>
      <c r="N99" s="133" t="e">
        <f>VLOOKUP(A99,'Tirantes - Executados'!$A$1:$M$405,30,FALSE)</f>
        <v>#N/A</v>
      </c>
      <c r="O99" s="122" t="e">
        <f>VLOOKUP(A99,'Tirantes - Executados'!$A$8:$M$404,31,FALSE)</f>
        <v>#N/A</v>
      </c>
      <c r="P99" s="133" t="e">
        <f>VLOOKUP(A99,'Tirantes - Executados'!$A$1:$M$405,32,FALSE)</f>
        <v>#N/A</v>
      </c>
      <c r="Q99" s="122" t="e">
        <f>VLOOKUP(A99,'Tirantes - Executados'!$A$8:$M$404,33,FALSE)</f>
        <v>#N/A</v>
      </c>
      <c r="R99" s="133" t="e">
        <f>VLOOKUP(A99,'Tirantes - Executados'!$A$1:$M$405,34,FALSE)</f>
        <v>#N/A</v>
      </c>
      <c r="S99" s="122" t="e">
        <f>VLOOKUP(A99,'Tirantes - Executados'!$A$8:$M$404,35,FALSE)</f>
        <v>#N/A</v>
      </c>
      <c r="T99" s="108" t="e">
        <f>VLOOKUP(A99,'Tirantes - Executados'!$A$8:$M$404,12,FALSE)</f>
        <v>#N/A</v>
      </c>
      <c r="U99" s="133" t="e">
        <f>VLOOKUP(A99,'Tirantes - Executados'!$A$1:$M$405,39,FALSE)</f>
        <v>#N/A</v>
      </c>
      <c r="V99" s="122" t="e">
        <f>VLOOKUP(A99,'Tirantes - Executados'!$A$8:$M$404,40,FALSE)</f>
        <v>#N/A</v>
      </c>
      <c r="W99" s="133" t="e">
        <f>VLOOKUP(A99,'Tirantes - Executados'!$A$1:$M$405,41,FALSE)</f>
        <v>#N/A</v>
      </c>
      <c r="X99" s="122" t="e">
        <f>VLOOKUP(A99,'Tirantes - Executados'!$A$8:$M$404,42,FALSE)</f>
        <v>#N/A</v>
      </c>
      <c r="Y99" s="133" t="e">
        <f>VLOOKUP(A99,'Tirantes - Executados'!$A$1:$M$405,43,FALSE)</f>
        <v>#N/A</v>
      </c>
      <c r="Z99" s="122" t="e">
        <f>VLOOKUP(A99,'Tirantes - Executados'!$A$8:$M$404,44,FALSE)</f>
        <v>#N/A</v>
      </c>
      <c r="AA99" s="133" t="e">
        <f>VLOOKUP(A99,'Tirantes - Executados'!$A$1:$M$405,45,FALSE)</f>
        <v>#N/A</v>
      </c>
      <c r="AB99" s="132" t="e">
        <f>VLOOKUP(A99,'Tirantes - Executados'!$A$8:$M$404,46,FALSE)</f>
        <v>#N/A</v>
      </c>
      <c r="AC99" s="99" t="s">
        <v>300</v>
      </c>
      <c r="AD99" s="109" t="e">
        <f>VLOOKUP(A99,'Tirantes - Executados'!$A$8:$M$404,14,FALSE)</f>
        <v>#N/A</v>
      </c>
      <c r="AF99" s="118" t="e">
        <f>VLOOKUP(A99,'Tirantes - Executados'!$A$1:$M$569,13,FALSE)</f>
        <v>#N/A</v>
      </c>
      <c r="AI99" s="230" t="e">
        <f>VLOOKUP(A99,'Tirantes - Executados'!$A$7:$M$404,50)</f>
        <v>#REF!</v>
      </c>
    </row>
    <row r="100" spans="1:35" s="1" customFormat="1" ht="15" hidden="1" customHeight="1" x14ac:dyDescent="0.25">
      <c r="A100" s="107" t="s">
        <v>293</v>
      </c>
      <c r="B100" s="108" t="e">
        <f>VLOOKUP(A100,'Tirantes - Executados'!$A$8:$M$404,10,FALSE)</f>
        <v>#N/A</v>
      </c>
      <c r="C100" s="133" t="e">
        <f>VLOOKUP(A100,'Tirantes - Executados'!$A$1:$M$405,17,FALSE)</f>
        <v>#N/A</v>
      </c>
      <c r="D100" s="122" t="e">
        <f>VLOOKUP(A100,'Tirantes - Executados'!$A$8:$M$404,18,FALSE)</f>
        <v>#N/A</v>
      </c>
      <c r="E100" s="133" t="e">
        <f>VLOOKUP(A100,'Tirantes - Executados'!$A$1:$M$405,19,FALSE)</f>
        <v>#N/A</v>
      </c>
      <c r="F100" s="122" t="e">
        <f>VLOOKUP(A100,'Tirantes - Executados'!$A$8:$M$404,20,FALSE)</f>
        <v>#N/A</v>
      </c>
      <c r="G100" s="133" t="e">
        <f>VLOOKUP(A100,'Tirantes - Executados'!$A$1:$M$405,21,FALSE)</f>
        <v>#N/A</v>
      </c>
      <c r="H100" s="122" t="e">
        <f>VLOOKUP(A100,'Tirantes - Executados'!$A$8:$M$404,22,FALSE)</f>
        <v>#N/A</v>
      </c>
      <c r="I100" s="133" t="e">
        <f>VLOOKUP(A100,'Tirantes - Executados'!$A$1:$M$405,23,FALSE)</f>
        <v>#N/A</v>
      </c>
      <c r="J100" s="122" t="e">
        <f>VLOOKUP(A100,'Tirantes - Executados'!$A$8:$M$404,24,FALSE)</f>
        <v>#N/A</v>
      </c>
      <c r="K100" s="108" t="e">
        <f>VLOOKUP(A100,'Tirantes - Executados'!$A$8:$M$404,11,FALSE)</f>
        <v>#N/A</v>
      </c>
      <c r="L100" s="133" t="e">
        <f>VLOOKUP(A100,'Tirantes - Executados'!$A$1:$M$405,28,FALSE)</f>
        <v>#N/A</v>
      </c>
      <c r="M100" s="122" t="e">
        <f>VLOOKUP(A100,'Tirantes - Executados'!$A$8:$M$404,29,FALSE)</f>
        <v>#N/A</v>
      </c>
      <c r="N100" s="133" t="e">
        <f>VLOOKUP(A100,'Tirantes - Executados'!$A$1:$M$405,30,FALSE)</f>
        <v>#N/A</v>
      </c>
      <c r="O100" s="122" t="e">
        <f>VLOOKUP(A100,'Tirantes - Executados'!$A$8:$M$404,31,FALSE)</f>
        <v>#N/A</v>
      </c>
      <c r="P100" s="133" t="e">
        <f>VLOOKUP(A100,'Tirantes - Executados'!$A$1:$M$405,32,FALSE)</f>
        <v>#N/A</v>
      </c>
      <c r="Q100" s="122" t="e">
        <f>VLOOKUP(A100,'Tirantes - Executados'!$A$8:$M$404,33,FALSE)</f>
        <v>#N/A</v>
      </c>
      <c r="R100" s="133" t="e">
        <f>VLOOKUP(A100,'Tirantes - Executados'!$A$1:$M$405,34,FALSE)</f>
        <v>#N/A</v>
      </c>
      <c r="S100" s="122" t="e">
        <f>VLOOKUP(A100,'Tirantes - Executados'!$A$8:$M$404,35,FALSE)</f>
        <v>#N/A</v>
      </c>
      <c r="T100" s="108" t="e">
        <f>VLOOKUP(A100,'Tirantes - Executados'!$A$8:$M$404,12,FALSE)</f>
        <v>#N/A</v>
      </c>
      <c r="U100" s="133" t="e">
        <f>VLOOKUP(A100,'Tirantes - Executados'!$A$1:$M$405,39,FALSE)</f>
        <v>#N/A</v>
      </c>
      <c r="V100" s="122" t="e">
        <f>VLOOKUP(A100,'Tirantes - Executados'!$A$8:$M$404,40,FALSE)</f>
        <v>#N/A</v>
      </c>
      <c r="W100" s="133" t="e">
        <f>VLOOKUP(A100,'Tirantes - Executados'!$A$1:$M$405,41,FALSE)</f>
        <v>#N/A</v>
      </c>
      <c r="X100" s="122" t="e">
        <f>VLOOKUP(A100,'Tirantes - Executados'!$A$8:$M$404,42,FALSE)</f>
        <v>#N/A</v>
      </c>
      <c r="Y100" s="133" t="e">
        <f>VLOOKUP(A100,'Tirantes - Executados'!$A$1:$M$405,43,FALSE)</f>
        <v>#N/A</v>
      </c>
      <c r="Z100" s="122" t="e">
        <f>VLOOKUP(A100,'Tirantes - Executados'!$A$8:$M$404,44,FALSE)</f>
        <v>#N/A</v>
      </c>
      <c r="AA100" s="133" t="e">
        <f>VLOOKUP(A100,'Tirantes - Executados'!$A$1:$M$405,45,FALSE)</f>
        <v>#N/A</v>
      </c>
      <c r="AB100" s="132" t="e">
        <f>VLOOKUP(A100,'Tirantes - Executados'!$A$8:$M$404,46,FALSE)</f>
        <v>#N/A</v>
      </c>
      <c r="AC100" s="99" t="s">
        <v>300</v>
      </c>
      <c r="AD100" s="109" t="e">
        <f>VLOOKUP(A100,'Tirantes - Executados'!$A$8:$M$404,14,FALSE)</f>
        <v>#N/A</v>
      </c>
      <c r="AF100" s="118" t="e">
        <f>VLOOKUP(A100,'Tirantes - Executados'!$A$1:$M$569,13,FALSE)</f>
        <v>#N/A</v>
      </c>
      <c r="AI100" s="230" t="e">
        <f>VLOOKUP(A100,'Tirantes - Executados'!$A$7:$M$404,50)</f>
        <v>#REF!</v>
      </c>
    </row>
    <row r="101" spans="1:35" s="1" customFormat="1" ht="15" hidden="1" customHeight="1" x14ac:dyDescent="0.25">
      <c r="A101" s="107" t="s">
        <v>294</v>
      </c>
      <c r="B101" s="108" t="e">
        <f>VLOOKUP(A101,'Tirantes - Executados'!$A$8:$M$404,10,FALSE)</f>
        <v>#N/A</v>
      </c>
      <c r="C101" s="133" t="e">
        <f>VLOOKUP(A101,'Tirantes - Executados'!$A$1:$M$405,17,FALSE)</f>
        <v>#N/A</v>
      </c>
      <c r="D101" s="122" t="e">
        <f>VLOOKUP(A101,'Tirantes - Executados'!$A$8:$M$404,18,FALSE)</f>
        <v>#N/A</v>
      </c>
      <c r="E101" s="133" t="e">
        <f>VLOOKUP(A101,'Tirantes - Executados'!$A$1:$M$405,19,FALSE)</f>
        <v>#N/A</v>
      </c>
      <c r="F101" s="122" t="e">
        <f>VLOOKUP(A101,'Tirantes - Executados'!$A$8:$M$404,20,FALSE)</f>
        <v>#N/A</v>
      </c>
      <c r="G101" s="133" t="e">
        <f>VLOOKUP(A101,'Tirantes - Executados'!$A$1:$M$405,21,FALSE)</f>
        <v>#N/A</v>
      </c>
      <c r="H101" s="122" t="e">
        <f>VLOOKUP(A101,'Tirantes - Executados'!$A$8:$M$404,22,FALSE)</f>
        <v>#N/A</v>
      </c>
      <c r="I101" s="133" t="e">
        <f>VLOOKUP(A101,'Tirantes - Executados'!$A$1:$M$405,23,FALSE)</f>
        <v>#N/A</v>
      </c>
      <c r="J101" s="122" t="e">
        <f>VLOOKUP(A101,'Tirantes - Executados'!$A$8:$M$404,24,FALSE)</f>
        <v>#N/A</v>
      </c>
      <c r="K101" s="108" t="e">
        <f>VLOOKUP(A101,'Tirantes - Executados'!$A$8:$M$404,11,FALSE)</f>
        <v>#N/A</v>
      </c>
      <c r="L101" s="133" t="e">
        <f>VLOOKUP(A101,'Tirantes - Executados'!$A$1:$M$405,28,FALSE)</f>
        <v>#N/A</v>
      </c>
      <c r="M101" s="122" t="e">
        <f>VLOOKUP(A101,'Tirantes - Executados'!$A$8:$M$404,29,FALSE)</f>
        <v>#N/A</v>
      </c>
      <c r="N101" s="133" t="e">
        <f>VLOOKUP(A101,'Tirantes - Executados'!$A$1:$M$405,30,FALSE)</f>
        <v>#N/A</v>
      </c>
      <c r="O101" s="122" t="e">
        <f>VLOOKUP(A101,'Tirantes - Executados'!$A$8:$M$404,31,FALSE)</f>
        <v>#N/A</v>
      </c>
      <c r="P101" s="133" t="e">
        <f>VLOOKUP(A101,'Tirantes - Executados'!$A$1:$M$405,32,FALSE)</f>
        <v>#N/A</v>
      </c>
      <c r="Q101" s="122" t="e">
        <f>VLOOKUP(A101,'Tirantes - Executados'!$A$8:$M$404,33,FALSE)</f>
        <v>#N/A</v>
      </c>
      <c r="R101" s="133" t="e">
        <f>VLOOKUP(A101,'Tirantes - Executados'!$A$1:$M$405,34,FALSE)</f>
        <v>#N/A</v>
      </c>
      <c r="S101" s="122" t="e">
        <f>VLOOKUP(A101,'Tirantes - Executados'!$A$8:$M$404,35,FALSE)</f>
        <v>#N/A</v>
      </c>
      <c r="T101" s="108" t="e">
        <f>VLOOKUP(A101,'Tirantes - Executados'!$A$8:$M$404,12,FALSE)</f>
        <v>#N/A</v>
      </c>
      <c r="U101" s="133" t="e">
        <f>VLOOKUP(A101,'Tirantes - Executados'!$A$1:$M$405,39,FALSE)</f>
        <v>#N/A</v>
      </c>
      <c r="V101" s="122" t="e">
        <f>VLOOKUP(A101,'Tirantes - Executados'!$A$8:$M$404,40,FALSE)</f>
        <v>#N/A</v>
      </c>
      <c r="W101" s="133" t="e">
        <f>VLOOKUP(A101,'Tirantes - Executados'!$A$1:$M$405,41,FALSE)</f>
        <v>#N/A</v>
      </c>
      <c r="X101" s="122" t="e">
        <f>VLOOKUP(A101,'Tirantes - Executados'!$A$8:$M$404,42,FALSE)</f>
        <v>#N/A</v>
      </c>
      <c r="Y101" s="133" t="e">
        <f>VLOOKUP(A101,'Tirantes - Executados'!$A$1:$M$405,43,FALSE)</f>
        <v>#N/A</v>
      </c>
      <c r="Z101" s="122" t="e">
        <f>VLOOKUP(A101,'Tirantes - Executados'!$A$8:$M$404,44,FALSE)</f>
        <v>#N/A</v>
      </c>
      <c r="AA101" s="133" t="e">
        <f>VLOOKUP(A101,'Tirantes - Executados'!$A$1:$M$405,45,FALSE)</f>
        <v>#N/A</v>
      </c>
      <c r="AB101" s="132" t="e">
        <f>VLOOKUP(A101,'Tirantes - Executados'!$A$8:$M$404,46,FALSE)</f>
        <v>#N/A</v>
      </c>
      <c r="AC101" s="99" t="s">
        <v>300</v>
      </c>
      <c r="AD101" s="109" t="e">
        <f>VLOOKUP(A101,'Tirantes - Executados'!$A$8:$M$404,14,FALSE)</f>
        <v>#N/A</v>
      </c>
      <c r="AF101" s="118" t="e">
        <f>VLOOKUP(A101,'Tirantes - Executados'!$A$1:$M$569,13,FALSE)</f>
        <v>#N/A</v>
      </c>
      <c r="AI101" s="230" t="e">
        <f>VLOOKUP(A101,'Tirantes - Executados'!$A$7:$M$404,50)</f>
        <v>#REF!</v>
      </c>
    </row>
    <row r="102" spans="1:35" s="1" customFormat="1" ht="15" hidden="1" customHeight="1" x14ac:dyDescent="0.25">
      <c r="A102" s="107" t="s">
        <v>295</v>
      </c>
      <c r="B102" s="108" t="e">
        <f>VLOOKUP(A102,'Tirantes - Executados'!$A$8:$M$404,10,FALSE)</f>
        <v>#N/A</v>
      </c>
      <c r="C102" s="133" t="e">
        <f>VLOOKUP(A102,'Tirantes - Executados'!$A$1:$M$405,17,FALSE)</f>
        <v>#N/A</v>
      </c>
      <c r="D102" s="122" t="e">
        <f>VLOOKUP(A102,'Tirantes - Executados'!$A$8:$M$404,18,FALSE)</f>
        <v>#N/A</v>
      </c>
      <c r="E102" s="133" t="e">
        <f>VLOOKUP(A102,'Tirantes - Executados'!$A$1:$M$405,19,FALSE)</f>
        <v>#N/A</v>
      </c>
      <c r="F102" s="122" t="e">
        <f>VLOOKUP(A102,'Tirantes - Executados'!$A$8:$M$404,20,FALSE)</f>
        <v>#N/A</v>
      </c>
      <c r="G102" s="133" t="e">
        <f>VLOOKUP(A102,'Tirantes - Executados'!$A$1:$M$405,21,FALSE)</f>
        <v>#N/A</v>
      </c>
      <c r="H102" s="122" t="e">
        <f>VLOOKUP(A102,'Tirantes - Executados'!$A$8:$M$404,22,FALSE)</f>
        <v>#N/A</v>
      </c>
      <c r="I102" s="133" t="e">
        <f>VLOOKUP(A102,'Tirantes - Executados'!$A$1:$M$405,23,FALSE)</f>
        <v>#N/A</v>
      </c>
      <c r="J102" s="122" t="e">
        <f>VLOOKUP(A102,'Tirantes - Executados'!$A$8:$M$404,24,FALSE)</f>
        <v>#N/A</v>
      </c>
      <c r="K102" s="108" t="e">
        <f>VLOOKUP(A102,'Tirantes - Executados'!$A$8:$M$404,11,FALSE)</f>
        <v>#N/A</v>
      </c>
      <c r="L102" s="133" t="e">
        <f>VLOOKUP(A102,'Tirantes - Executados'!$A$1:$M$405,28,FALSE)</f>
        <v>#N/A</v>
      </c>
      <c r="M102" s="122" t="e">
        <f>VLOOKUP(A102,'Tirantes - Executados'!$A$8:$M$404,29,FALSE)</f>
        <v>#N/A</v>
      </c>
      <c r="N102" s="133" t="e">
        <f>VLOOKUP(A102,'Tirantes - Executados'!$A$1:$M$405,30,FALSE)</f>
        <v>#N/A</v>
      </c>
      <c r="O102" s="122" t="e">
        <f>VLOOKUP(A102,'Tirantes - Executados'!$A$8:$M$404,31,FALSE)</f>
        <v>#N/A</v>
      </c>
      <c r="P102" s="133" t="e">
        <f>VLOOKUP(A102,'Tirantes - Executados'!$A$1:$M$405,32,FALSE)</f>
        <v>#N/A</v>
      </c>
      <c r="Q102" s="122" t="e">
        <f>VLOOKUP(A102,'Tirantes - Executados'!$A$8:$M$404,33,FALSE)</f>
        <v>#N/A</v>
      </c>
      <c r="R102" s="133" t="e">
        <f>VLOOKUP(A102,'Tirantes - Executados'!$A$1:$M$405,34,FALSE)</f>
        <v>#N/A</v>
      </c>
      <c r="S102" s="122" t="e">
        <f>VLOOKUP(A102,'Tirantes - Executados'!$A$8:$M$404,35,FALSE)</f>
        <v>#N/A</v>
      </c>
      <c r="T102" s="108" t="e">
        <f>VLOOKUP(A102,'Tirantes - Executados'!$A$8:$M$404,12,FALSE)</f>
        <v>#N/A</v>
      </c>
      <c r="U102" s="133" t="e">
        <f>VLOOKUP(A102,'Tirantes - Executados'!$A$1:$M$405,39,FALSE)</f>
        <v>#N/A</v>
      </c>
      <c r="V102" s="122" t="e">
        <f>VLOOKUP(A102,'Tirantes - Executados'!$A$8:$M$404,40,FALSE)</f>
        <v>#N/A</v>
      </c>
      <c r="W102" s="133" t="e">
        <f>VLOOKUP(A102,'Tirantes - Executados'!$A$1:$M$405,41,FALSE)</f>
        <v>#N/A</v>
      </c>
      <c r="X102" s="122" t="e">
        <f>VLOOKUP(A102,'Tirantes - Executados'!$A$8:$M$404,42,FALSE)</f>
        <v>#N/A</v>
      </c>
      <c r="Y102" s="133" t="e">
        <f>VLOOKUP(A102,'Tirantes - Executados'!$A$1:$M$405,43,FALSE)</f>
        <v>#N/A</v>
      </c>
      <c r="Z102" s="122" t="e">
        <f>VLOOKUP(A102,'Tirantes - Executados'!$A$8:$M$404,44,FALSE)</f>
        <v>#N/A</v>
      </c>
      <c r="AA102" s="133" t="e">
        <f>VLOOKUP(A102,'Tirantes - Executados'!$A$1:$M$405,45,FALSE)</f>
        <v>#N/A</v>
      </c>
      <c r="AB102" s="132" t="e">
        <f>VLOOKUP(A102,'Tirantes - Executados'!$A$8:$M$404,46,FALSE)</f>
        <v>#N/A</v>
      </c>
      <c r="AC102" s="99" t="s">
        <v>300</v>
      </c>
      <c r="AD102" s="109" t="e">
        <f>VLOOKUP(A102,'Tirantes - Executados'!$A$8:$M$404,14,FALSE)</f>
        <v>#N/A</v>
      </c>
      <c r="AF102" s="118" t="e">
        <f>VLOOKUP(A102,'Tirantes - Executados'!$A$1:$M$569,13,FALSE)</f>
        <v>#N/A</v>
      </c>
      <c r="AI102" s="230" t="e">
        <f>VLOOKUP(A102,'Tirantes - Executados'!$A$7:$M$404,50)</f>
        <v>#REF!</v>
      </c>
    </row>
    <row r="103" spans="1:35" s="1" customFormat="1" ht="15" hidden="1" customHeight="1" x14ac:dyDescent="0.25">
      <c r="A103" s="107" t="s">
        <v>296</v>
      </c>
      <c r="B103" s="108" t="e">
        <f>VLOOKUP(A103,'Tirantes - Executados'!$A$8:$M$404,10,FALSE)</f>
        <v>#N/A</v>
      </c>
      <c r="C103" s="133" t="e">
        <f>VLOOKUP(A103,'Tirantes - Executados'!$A$1:$M$405,17,FALSE)</f>
        <v>#N/A</v>
      </c>
      <c r="D103" s="122" t="e">
        <f>VLOOKUP(A103,'Tirantes - Executados'!$A$8:$M$404,18,FALSE)</f>
        <v>#N/A</v>
      </c>
      <c r="E103" s="133" t="e">
        <f>VLOOKUP(A103,'Tirantes - Executados'!$A$1:$M$405,19,FALSE)</f>
        <v>#N/A</v>
      </c>
      <c r="F103" s="122" t="e">
        <f>VLOOKUP(A103,'Tirantes - Executados'!$A$8:$M$404,20,FALSE)</f>
        <v>#N/A</v>
      </c>
      <c r="G103" s="133" t="e">
        <f>VLOOKUP(A103,'Tirantes - Executados'!$A$1:$M$405,21,FALSE)</f>
        <v>#N/A</v>
      </c>
      <c r="H103" s="122" t="e">
        <f>VLOOKUP(A103,'Tirantes - Executados'!$A$8:$M$404,22,FALSE)</f>
        <v>#N/A</v>
      </c>
      <c r="I103" s="133" t="e">
        <f>VLOOKUP(A103,'Tirantes - Executados'!$A$1:$M$405,23,FALSE)</f>
        <v>#N/A</v>
      </c>
      <c r="J103" s="122" t="e">
        <f>VLOOKUP(A103,'Tirantes - Executados'!$A$8:$M$404,24,FALSE)</f>
        <v>#N/A</v>
      </c>
      <c r="K103" s="108" t="e">
        <f>VLOOKUP(A103,'Tirantes - Executados'!$A$8:$M$404,11,FALSE)</f>
        <v>#N/A</v>
      </c>
      <c r="L103" s="133" t="e">
        <f>VLOOKUP(A103,'Tirantes - Executados'!$A$1:$M$405,28,FALSE)</f>
        <v>#N/A</v>
      </c>
      <c r="M103" s="122" t="e">
        <f>VLOOKUP(A103,'Tirantes - Executados'!$A$8:$M$404,29,FALSE)</f>
        <v>#N/A</v>
      </c>
      <c r="N103" s="133" t="e">
        <f>VLOOKUP(A103,'Tirantes - Executados'!$A$1:$M$405,30,FALSE)</f>
        <v>#N/A</v>
      </c>
      <c r="O103" s="122" t="e">
        <f>VLOOKUP(A103,'Tirantes - Executados'!$A$8:$M$404,31,FALSE)</f>
        <v>#N/A</v>
      </c>
      <c r="P103" s="133" t="e">
        <f>VLOOKUP(A103,'Tirantes - Executados'!$A$1:$M$405,32,FALSE)</f>
        <v>#N/A</v>
      </c>
      <c r="Q103" s="122" t="e">
        <f>VLOOKUP(A103,'Tirantes - Executados'!$A$8:$M$404,33,FALSE)</f>
        <v>#N/A</v>
      </c>
      <c r="R103" s="133" t="e">
        <f>VLOOKUP(A103,'Tirantes - Executados'!$A$1:$M$405,34,FALSE)</f>
        <v>#N/A</v>
      </c>
      <c r="S103" s="122" t="e">
        <f>VLOOKUP(A103,'Tirantes - Executados'!$A$8:$M$404,35,FALSE)</f>
        <v>#N/A</v>
      </c>
      <c r="T103" s="108" t="e">
        <f>VLOOKUP(A103,'Tirantes - Executados'!$A$8:$M$404,12,FALSE)</f>
        <v>#N/A</v>
      </c>
      <c r="U103" s="133" t="e">
        <f>VLOOKUP(A103,'Tirantes - Executados'!$A$1:$M$405,39,FALSE)</f>
        <v>#N/A</v>
      </c>
      <c r="V103" s="122" t="e">
        <f>VLOOKUP(A103,'Tirantes - Executados'!$A$8:$M$404,40,FALSE)</f>
        <v>#N/A</v>
      </c>
      <c r="W103" s="133" t="e">
        <f>VLOOKUP(A103,'Tirantes - Executados'!$A$1:$M$405,41,FALSE)</f>
        <v>#N/A</v>
      </c>
      <c r="X103" s="122" t="e">
        <f>VLOOKUP(A103,'Tirantes - Executados'!$A$8:$M$404,42,FALSE)</f>
        <v>#N/A</v>
      </c>
      <c r="Y103" s="133" t="e">
        <f>VLOOKUP(A103,'Tirantes - Executados'!$A$1:$M$405,43,FALSE)</f>
        <v>#N/A</v>
      </c>
      <c r="Z103" s="122" t="e">
        <f>VLOOKUP(A103,'Tirantes - Executados'!$A$8:$M$404,44,FALSE)</f>
        <v>#N/A</v>
      </c>
      <c r="AA103" s="133" t="e">
        <f>VLOOKUP(A103,'Tirantes - Executados'!$A$1:$M$405,45,FALSE)</f>
        <v>#N/A</v>
      </c>
      <c r="AB103" s="132" t="e">
        <f>VLOOKUP(A103,'Tirantes - Executados'!$A$8:$M$404,46,FALSE)</f>
        <v>#N/A</v>
      </c>
      <c r="AC103" s="100" t="s">
        <v>304</v>
      </c>
      <c r="AD103" s="109" t="e">
        <f>VLOOKUP(A103,'Tirantes - Executados'!$A$8:$M$404,14,FALSE)</f>
        <v>#N/A</v>
      </c>
      <c r="AF103" s="118" t="e">
        <f>VLOOKUP(A103,'Tirantes - Executados'!$A$1:$M$569,13,FALSE)</f>
        <v>#N/A</v>
      </c>
      <c r="AI103" s="230" t="e">
        <f>VLOOKUP(A103,'Tirantes - Executados'!$A$7:$M$404,50)</f>
        <v>#REF!</v>
      </c>
    </row>
    <row r="104" spans="1:35" s="1" customFormat="1" ht="15" hidden="1" customHeight="1" x14ac:dyDescent="0.25">
      <c r="A104" s="107" t="s">
        <v>297</v>
      </c>
      <c r="B104" s="108" t="e">
        <f>VLOOKUP(A104,'Tirantes - Executados'!$A$8:$M$404,10,FALSE)</f>
        <v>#N/A</v>
      </c>
      <c r="C104" s="133" t="e">
        <f>VLOOKUP(A104,'Tirantes - Executados'!$A$1:$M$405,17,FALSE)</f>
        <v>#N/A</v>
      </c>
      <c r="D104" s="122" t="e">
        <f>VLOOKUP(A104,'Tirantes - Executados'!$A$8:$M$404,18,FALSE)</f>
        <v>#N/A</v>
      </c>
      <c r="E104" s="133" t="e">
        <f>VLOOKUP(A104,'Tirantes - Executados'!$A$1:$M$405,19,FALSE)</f>
        <v>#N/A</v>
      </c>
      <c r="F104" s="122" t="e">
        <f>VLOOKUP(A104,'Tirantes - Executados'!$A$8:$M$404,20,FALSE)</f>
        <v>#N/A</v>
      </c>
      <c r="G104" s="133" t="e">
        <f>VLOOKUP(A104,'Tirantes - Executados'!$A$1:$M$405,21,FALSE)</f>
        <v>#N/A</v>
      </c>
      <c r="H104" s="122" t="e">
        <f>VLOOKUP(A104,'Tirantes - Executados'!$A$8:$M$404,22,FALSE)</f>
        <v>#N/A</v>
      </c>
      <c r="I104" s="133" t="e">
        <f>VLOOKUP(A104,'Tirantes - Executados'!$A$1:$M$405,23,FALSE)</f>
        <v>#N/A</v>
      </c>
      <c r="J104" s="122" t="e">
        <f>VLOOKUP(A104,'Tirantes - Executados'!$A$8:$M$404,24,FALSE)</f>
        <v>#N/A</v>
      </c>
      <c r="K104" s="108" t="e">
        <f>VLOOKUP(A104,'Tirantes - Executados'!$A$8:$M$404,11,FALSE)</f>
        <v>#N/A</v>
      </c>
      <c r="L104" s="133" t="e">
        <f>VLOOKUP(A104,'Tirantes - Executados'!$A$1:$M$405,28,FALSE)</f>
        <v>#N/A</v>
      </c>
      <c r="M104" s="122" t="e">
        <f>VLOOKUP(A104,'Tirantes - Executados'!$A$8:$M$404,29,FALSE)</f>
        <v>#N/A</v>
      </c>
      <c r="N104" s="133" t="e">
        <f>VLOOKUP(A104,'Tirantes - Executados'!$A$1:$M$405,30,FALSE)</f>
        <v>#N/A</v>
      </c>
      <c r="O104" s="122" t="e">
        <f>VLOOKUP(A104,'Tirantes - Executados'!$A$8:$M$404,31,FALSE)</f>
        <v>#N/A</v>
      </c>
      <c r="P104" s="133" t="e">
        <f>VLOOKUP(A104,'Tirantes - Executados'!$A$1:$M$405,32,FALSE)</f>
        <v>#N/A</v>
      </c>
      <c r="Q104" s="122" t="e">
        <f>VLOOKUP(A104,'Tirantes - Executados'!$A$8:$M$404,33,FALSE)</f>
        <v>#N/A</v>
      </c>
      <c r="R104" s="133" t="e">
        <f>VLOOKUP(A104,'Tirantes - Executados'!$A$1:$M$405,34,FALSE)</f>
        <v>#N/A</v>
      </c>
      <c r="S104" s="122" t="e">
        <f>VLOOKUP(A104,'Tirantes - Executados'!$A$8:$M$404,35,FALSE)</f>
        <v>#N/A</v>
      </c>
      <c r="T104" s="108" t="e">
        <f>VLOOKUP(A104,'Tirantes - Executados'!$A$8:$M$404,12,FALSE)</f>
        <v>#N/A</v>
      </c>
      <c r="U104" s="133" t="e">
        <f>VLOOKUP(A104,'Tirantes - Executados'!$A$1:$M$405,39,FALSE)</f>
        <v>#N/A</v>
      </c>
      <c r="V104" s="122" t="e">
        <f>VLOOKUP(A104,'Tirantes - Executados'!$A$8:$M$404,40,FALSE)</f>
        <v>#N/A</v>
      </c>
      <c r="W104" s="133" t="e">
        <f>VLOOKUP(A104,'Tirantes - Executados'!$A$1:$M$405,41,FALSE)</f>
        <v>#N/A</v>
      </c>
      <c r="X104" s="122" t="e">
        <f>VLOOKUP(A104,'Tirantes - Executados'!$A$8:$M$404,42,FALSE)</f>
        <v>#N/A</v>
      </c>
      <c r="Y104" s="133" t="e">
        <f>VLOOKUP(A104,'Tirantes - Executados'!$A$1:$M$405,43,FALSE)</f>
        <v>#N/A</v>
      </c>
      <c r="Z104" s="122" t="e">
        <f>VLOOKUP(A104,'Tirantes - Executados'!$A$8:$M$404,44,FALSE)</f>
        <v>#N/A</v>
      </c>
      <c r="AA104" s="133" t="e">
        <f>VLOOKUP(A104,'Tirantes - Executados'!$A$1:$M$405,45,FALSE)</f>
        <v>#N/A</v>
      </c>
      <c r="AB104" s="132" t="e">
        <f>VLOOKUP(A104,'Tirantes - Executados'!$A$8:$M$404,46,FALSE)</f>
        <v>#N/A</v>
      </c>
      <c r="AC104" s="100" t="s">
        <v>304</v>
      </c>
      <c r="AD104" s="109" t="e">
        <f>VLOOKUP(A104,'Tirantes - Executados'!$A$8:$M$404,14,FALSE)</f>
        <v>#N/A</v>
      </c>
      <c r="AF104" s="118" t="e">
        <f>VLOOKUP(A104,'Tirantes - Executados'!$A$1:$M$569,13,FALSE)</f>
        <v>#N/A</v>
      </c>
      <c r="AI104" s="230" t="e">
        <f>VLOOKUP(A104,'Tirantes - Executados'!$A$7:$M$404,50)</f>
        <v>#REF!</v>
      </c>
    </row>
    <row r="105" spans="1:35" s="1" customFormat="1" ht="15" hidden="1" customHeight="1" x14ac:dyDescent="0.25">
      <c r="A105" s="107" t="s">
        <v>298</v>
      </c>
      <c r="B105" s="108" t="e">
        <f>VLOOKUP(A105,'Tirantes - Executados'!$A$8:$M$404,10,FALSE)</f>
        <v>#N/A</v>
      </c>
      <c r="C105" s="133" t="e">
        <f>VLOOKUP(A105,'Tirantes - Executados'!$A$1:$M$405,17,FALSE)</f>
        <v>#N/A</v>
      </c>
      <c r="D105" s="122" t="e">
        <f>VLOOKUP(A105,'Tirantes - Executados'!$A$8:$M$404,18,FALSE)</f>
        <v>#N/A</v>
      </c>
      <c r="E105" s="133" t="e">
        <f>VLOOKUP(A105,'Tirantes - Executados'!$A$1:$M$405,19,FALSE)</f>
        <v>#N/A</v>
      </c>
      <c r="F105" s="122" t="e">
        <f>VLOOKUP(A105,'Tirantes - Executados'!$A$8:$M$404,20,FALSE)</f>
        <v>#N/A</v>
      </c>
      <c r="G105" s="133" t="e">
        <f>VLOOKUP(A105,'Tirantes - Executados'!$A$1:$M$405,21,FALSE)</f>
        <v>#N/A</v>
      </c>
      <c r="H105" s="122" t="e">
        <f>VLOOKUP(A105,'Tirantes - Executados'!$A$8:$M$404,22,FALSE)</f>
        <v>#N/A</v>
      </c>
      <c r="I105" s="133" t="e">
        <f>VLOOKUP(A105,'Tirantes - Executados'!$A$1:$M$405,23,FALSE)</f>
        <v>#N/A</v>
      </c>
      <c r="J105" s="122" t="e">
        <f>VLOOKUP(A105,'Tirantes - Executados'!$A$8:$M$404,24,FALSE)</f>
        <v>#N/A</v>
      </c>
      <c r="K105" s="108" t="e">
        <f>VLOOKUP(A105,'Tirantes - Executados'!$A$8:$M$404,11,FALSE)</f>
        <v>#N/A</v>
      </c>
      <c r="L105" s="133" t="e">
        <f>VLOOKUP(A105,'Tirantes - Executados'!$A$1:$M$405,28,FALSE)</f>
        <v>#N/A</v>
      </c>
      <c r="M105" s="122" t="e">
        <f>VLOOKUP(A105,'Tirantes - Executados'!$A$8:$M$404,29,FALSE)</f>
        <v>#N/A</v>
      </c>
      <c r="N105" s="133" t="e">
        <f>VLOOKUP(A105,'Tirantes - Executados'!$A$1:$M$405,30,FALSE)</f>
        <v>#N/A</v>
      </c>
      <c r="O105" s="122" t="e">
        <f>VLOOKUP(A105,'Tirantes - Executados'!$A$8:$M$404,31,FALSE)</f>
        <v>#N/A</v>
      </c>
      <c r="P105" s="133" t="e">
        <f>VLOOKUP(A105,'Tirantes - Executados'!$A$1:$M$405,32,FALSE)</f>
        <v>#N/A</v>
      </c>
      <c r="Q105" s="122" t="e">
        <f>VLOOKUP(A105,'Tirantes - Executados'!$A$8:$M$404,33,FALSE)</f>
        <v>#N/A</v>
      </c>
      <c r="R105" s="133" t="e">
        <f>VLOOKUP(A105,'Tirantes - Executados'!$A$1:$M$405,34,FALSE)</f>
        <v>#N/A</v>
      </c>
      <c r="S105" s="122" t="e">
        <f>VLOOKUP(A105,'Tirantes - Executados'!$A$8:$M$404,35,FALSE)</f>
        <v>#N/A</v>
      </c>
      <c r="T105" s="108" t="e">
        <f>VLOOKUP(A105,'Tirantes - Executados'!$A$8:$M$404,12,FALSE)</f>
        <v>#N/A</v>
      </c>
      <c r="U105" s="133" t="e">
        <f>VLOOKUP(A105,'Tirantes - Executados'!$A$1:$M$405,39,FALSE)</f>
        <v>#N/A</v>
      </c>
      <c r="V105" s="122" t="e">
        <f>VLOOKUP(A105,'Tirantes - Executados'!$A$8:$M$404,40,FALSE)</f>
        <v>#N/A</v>
      </c>
      <c r="W105" s="133" t="e">
        <f>VLOOKUP(A105,'Tirantes - Executados'!$A$1:$M$405,41,FALSE)</f>
        <v>#N/A</v>
      </c>
      <c r="X105" s="122" t="e">
        <f>VLOOKUP(A105,'Tirantes - Executados'!$A$8:$M$404,42,FALSE)</f>
        <v>#N/A</v>
      </c>
      <c r="Y105" s="133" t="e">
        <f>VLOOKUP(A105,'Tirantes - Executados'!$A$1:$M$405,43,FALSE)</f>
        <v>#N/A</v>
      </c>
      <c r="Z105" s="122" t="e">
        <f>VLOOKUP(A105,'Tirantes - Executados'!$A$8:$M$404,44,FALSE)</f>
        <v>#N/A</v>
      </c>
      <c r="AA105" s="133" t="e">
        <f>VLOOKUP(A105,'Tirantes - Executados'!$A$1:$M$405,45,FALSE)</f>
        <v>#N/A</v>
      </c>
      <c r="AB105" s="132" t="e">
        <f>VLOOKUP(A105,'Tirantes - Executados'!$A$8:$M$404,46,FALSE)</f>
        <v>#N/A</v>
      </c>
      <c r="AC105" s="100" t="s">
        <v>304</v>
      </c>
      <c r="AD105" s="109" t="e">
        <f>VLOOKUP(A105,'Tirantes - Executados'!$A$8:$M$404,14,FALSE)</f>
        <v>#N/A</v>
      </c>
      <c r="AF105" s="118" t="e">
        <f>VLOOKUP(A105,'Tirantes - Executados'!$A$1:$M$569,13,FALSE)</f>
        <v>#N/A</v>
      </c>
      <c r="AI105" s="230" t="e">
        <f>VLOOKUP(A105,'Tirantes - Executados'!$A$7:$M$404,50)</f>
        <v>#REF!</v>
      </c>
    </row>
    <row r="106" spans="1:35" s="1" customFormat="1" ht="15" hidden="1" customHeight="1" x14ac:dyDescent="0.25">
      <c r="A106" s="107" t="s">
        <v>299</v>
      </c>
      <c r="B106" s="108" t="e">
        <f>VLOOKUP(A106,'Tirantes - Executados'!$A$8:$M$404,10,FALSE)</f>
        <v>#N/A</v>
      </c>
      <c r="C106" s="133" t="e">
        <f>VLOOKUP(A106,'Tirantes - Executados'!$A$1:$M$405,17,FALSE)</f>
        <v>#N/A</v>
      </c>
      <c r="D106" s="122" t="e">
        <f>VLOOKUP(A106,'Tirantes - Executados'!$A$8:$M$404,18,FALSE)</f>
        <v>#N/A</v>
      </c>
      <c r="E106" s="133" t="e">
        <f>VLOOKUP(A106,'Tirantes - Executados'!$A$1:$M$405,19,FALSE)</f>
        <v>#N/A</v>
      </c>
      <c r="F106" s="122" t="e">
        <f>VLOOKUP(A106,'Tirantes - Executados'!$A$8:$M$404,20,FALSE)</f>
        <v>#N/A</v>
      </c>
      <c r="G106" s="133" t="e">
        <f>VLOOKUP(A106,'Tirantes - Executados'!$A$1:$M$405,21,FALSE)</f>
        <v>#N/A</v>
      </c>
      <c r="H106" s="122" t="e">
        <f>VLOOKUP(A106,'Tirantes - Executados'!$A$8:$M$404,22,FALSE)</f>
        <v>#N/A</v>
      </c>
      <c r="I106" s="133" t="e">
        <f>VLOOKUP(A106,'Tirantes - Executados'!$A$1:$M$405,23,FALSE)</f>
        <v>#N/A</v>
      </c>
      <c r="J106" s="122" t="e">
        <f>VLOOKUP(A106,'Tirantes - Executados'!$A$8:$M$404,24,FALSE)</f>
        <v>#N/A</v>
      </c>
      <c r="K106" s="108" t="e">
        <f>VLOOKUP(A106,'Tirantes - Executados'!$A$8:$M$404,11,FALSE)</f>
        <v>#N/A</v>
      </c>
      <c r="L106" s="133" t="e">
        <f>VLOOKUP(A106,'Tirantes - Executados'!$A$1:$M$405,28,FALSE)</f>
        <v>#N/A</v>
      </c>
      <c r="M106" s="122" t="e">
        <f>VLOOKUP(A106,'Tirantes - Executados'!$A$8:$M$404,29,FALSE)</f>
        <v>#N/A</v>
      </c>
      <c r="N106" s="133" t="e">
        <f>VLOOKUP(A106,'Tirantes - Executados'!$A$1:$M$405,30,FALSE)</f>
        <v>#N/A</v>
      </c>
      <c r="O106" s="122" t="e">
        <f>VLOOKUP(A106,'Tirantes - Executados'!$A$8:$M$404,31,FALSE)</f>
        <v>#N/A</v>
      </c>
      <c r="P106" s="133" t="e">
        <f>VLOOKUP(A106,'Tirantes - Executados'!$A$1:$M$405,32,FALSE)</f>
        <v>#N/A</v>
      </c>
      <c r="Q106" s="122" t="e">
        <f>VLOOKUP(A106,'Tirantes - Executados'!$A$8:$M$404,33,FALSE)</f>
        <v>#N/A</v>
      </c>
      <c r="R106" s="133" t="e">
        <f>VLOOKUP(A106,'Tirantes - Executados'!$A$1:$M$405,34,FALSE)</f>
        <v>#N/A</v>
      </c>
      <c r="S106" s="122" t="e">
        <f>VLOOKUP(A106,'Tirantes - Executados'!$A$8:$M$404,35,FALSE)</f>
        <v>#N/A</v>
      </c>
      <c r="T106" s="108" t="e">
        <f>VLOOKUP(A106,'Tirantes - Executados'!$A$8:$M$404,12,FALSE)</f>
        <v>#N/A</v>
      </c>
      <c r="U106" s="133" t="e">
        <f>VLOOKUP(A106,'Tirantes - Executados'!$A$1:$M$405,39,FALSE)</f>
        <v>#N/A</v>
      </c>
      <c r="V106" s="122" t="e">
        <f>VLOOKUP(A106,'Tirantes - Executados'!$A$8:$M$404,40,FALSE)</f>
        <v>#N/A</v>
      </c>
      <c r="W106" s="133" t="e">
        <f>VLOOKUP(A106,'Tirantes - Executados'!$A$1:$M$405,41,FALSE)</f>
        <v>#N/A</v>
      </c>
      <c r="X106" s="122" t="e">
        <f>VLOOKUP(A106,'Tirantes - Executados'!$A$8:$M$404,42,FALSE)</f>
        <v>#N/A</v>
      </c>
      <c r="Y106" s="133" t="e">
        <f>VLOOKUP(A106,'Tirantes - Executados'!$A$1:$M$405,43,FALSE)</f>
        <v>#N/A</v>
      </c>
      <c r="Z106" s="122" t="e">
        <f>VLOOKUP(A106,'Tirantes - Executados'!$A$8:$M$404,44,FALSE)</f>
        <v>#N/A</v>
      </c>
      <c r="AA106" s="133" t="e">
        <f>VLOOKUP(A106,'Tirantes - Executados'!$A$1:$M$405,45,FALSE)</f>
        <v>#N/A</v>
      </c>
      <c r="AB106" s="132" t="e">
        <f>VLOOKUP(A106,'Tirantes - Executados'!$A$8:$M$404,46,FALSE)</f>
        <v>#N/A</v>
      </c>
      <c r="AC106" s="100" t="s">
        <v>304</v>
      </c>
      <c r="AD106" s="109" t="e">
        <f>VLOOKUP(A106,'Tirantes - Executados'!$A$8:$M$404,14,FALSE)</f>
        <v>#N/A</v>
      </c>
      <c r="AF106" s="118" t="e">
        <f>VLOOKUP(A106,'Tirantes - Executados'!$A$1:$M$569,13,FALSE)</f>
        <v>#N/A</v>
      </c>
      <c r="AI106" s="230" t="e">
        <f>VLOOKUP(A106,'Tirantes - Executados'!$A$7:$M$404,50)</f>
        <v>#REF!</v>
      </c>
    </row>
    <row r="107" spans="1:35" s="1" customFormat="1" ht="15" hidden="1" customHeight="1" x14ac:dyDescent="0.25">
      <c r="A107" s="107" t="s">
        <v>551</v>
      </c>
      <c r="B107" s="108" t="e">
        <f>VLOOKUP(A107,'Tirantes - Executados'!$A$8:$M$404,10,FALSE)</f>
        <v>#N/A</v>
      </c>
      <c r="C107" s="133" t="e">
        <f>VLOOKUP(A107,'Tirantes - Executados'!$A$1:$M$405,17,FALSE)</f>
        <v>#N/A</v>
      </c>
      <c r="D107" s="122" t="e">
        <f>VLOOKUP(A107,'Tirantes - Executados'!$A$8:$M$404,18,FALSE)</f>
        <v>#N/A</v>
      </c>
      <c r="E107" s="133" t="e">
        <f>VLOOKUP(A107,'Tirantes - Executados'!$A$1:$M$405,19,FALSE)</f>
        <v>#N/A</v>
      </c>
      <c r="F107" s="122" t="e">
        <f>VLOOKUP(A107,'Tirantes - Executados'!$A$8:$M$404,20,FALSE)</f>
        <v>#N/A</v>
      </c>
      <c r="G107" s="133" t="e">
        <f>VLOOKUP(A107,'Tirantes - Executados'!$A$1:$M$405,21,FALSE)</f>
        <v>#N/A</v>
      </c>
      <c r="H107" s="122" t="e">
        <f>VLOOKUP(A107,'Tirantes - Executados'!$A$8:$M$404,22,FALSE)</f>
        <v>#N/A</v>
      </c>
      <c r="I107" s="133" t="e">
        <f>VLOOKUP(A107,'Tirantes - Executados'!$A$1:$M$405,23,FALSE)</f>
        <v>#N/A</v>
      </c>
      <c r="J107" s="122" t="e">
        <f>VLOOKUP(A107,'Tirantes - Executados'!$A$8:$M$404,24,FALSE)</f>
        <v>#N/A</v>
      </c>
      <c r="K107" s="108" t="e">
        <f>VLOOKUP(A107,'Tirantes - Executados'!$A$8:$M$404,11,FALSE)</f>
        <v>#N/A</v>
      </c>
      <c r="L107" s="133" t="e">
        <f>VLOOKUP(A107,'Tirantes - Executados'!$A$1:$M$405,28,FALSE)</f>
        <v>#N/A</v>
      </c>
      <c r="M107" s="122" t="e">
        <f>VLOOKUP(A107,'Tirantes - Executados'!$A$8:$M$404,29,FALSE)</f>
        <v>#N/A</v>
      </c>
      <c r="N107" s="133" t="e">
        <f>VLOOKUP(A107,'Tirantes - Executados'!$A$1:$M$405,30,FALSE)</f>
        <v>#N/A</v>
      </c>
      <c r="O107" s="122" t="e">
        <f>VLOOKUP(A107,'Tirantes - Executados'!$A$8:$M$404,31,FALSE)</f>
        <v>#N/A</v>
      </c>
      <c r="P107" s="133" t="e">
        <f>VLOOKUP(A107,'Tirantes - Executados'!$A$1:$M$405,32,FALSE)</f>
        <v>#N/A</v>
      </c>
      <c r="Q107" s="122" t="e">
        <f>VLOOKUP(A107,'Tirantes - Executados'!$A$8:$M$404,33,FALSE)</f>
        <v>#N/A</v>
      </c>
      <c r="R107" s="133" t="e">
        <f>VLOOKUP(A107,'Tirantes - Executados'!$A$1:$M$405,34,FALSE)</f>
        <v>#N/A</v>
      </c>
      <c r="S107" s="122" t="e">
        <f>VLOOKUP(A107,'Tirantes - Executados'!$A$8:$M$404,35,FALSE)</f>
        <v>#N/A</v>
      </c>
      <c r="T107" s="108" t="e">
        <f>VLOOKUP(A107,'Tirantes - Executados'!$A$8:$M$404,12,FALSE)</f>
        <v>#N/A</v>
      </c>
      <c r="U107" s="133" t="e">
        <f>VLOOKUP(A107,'Tirantes - Executados'!$A$1:$M$405,39,FALSE)</f>
        <v>#N/A</v>
      </c>
      <c r="V107" s="122" t="e">
        <f>VLOOKUP(A107,'Tirantes - Executados'!$A$8:$M$404,40,FALSE)</f>
        <v>#N/A</v>
      </c>
      <c r="W107" s="133" t="e">
        <f>VLOOKUP(A107,'Tirantes - Executados'!$A$1:$M$405,41,FALSE)</f>
        <v>#N/A</v>
      </c>
      <c r="X107" s="122" t="e">
        <f>VLOOKUP(A107,'Tirantes - Executados'!$A$8:$M$404,42,FALSE)</f>
        <v>#N/A</v>
      </c>
      <c r="Y107" s="133" t="e">
        <f>VLOOKUP(A107,'Tirantes - Executados'!$A$1:$M$405,43,FALSE)</f>
        <v>#N/A</v>
      </c>
      <c r="Z107" s="122" t="e">
        <f>VLOOKUP(A107,'Tirantes - Executados'!$A$8:$M$404,44,FALSE)</f>
        <v>#N/A</v>
      </c>
      <c r="AA107" s="133" t="e">
        <f>VLOOKUP(A107,'Tirantes - Executados'!$A$1:$M$405,45,FALSE)</f>
        <v>#N/A</v>
      </c>
      <c r="AB107" s="132" t="e">
        <f>VLOOKUP(A107,'Tirantes - Executados'!$A$8:$M$404,46,FALSE)</f>
        <v>#N/A</v>
      </c>
      <c r="AC107" s="99" t="s">
        <v>300</v>
      </c>
      <c r="AD107" s="109" t="e">
        <f>VLOOKUP(A107,'Tirantes - Executados'!$A$8:$M$404,14,FALSE)</f>
        <v>#N/A</v>
      </c>
      <c r="AF107" s="118" t="e">
        <f>VLOOKUP(A107,'Tirantes - Executados'!$A$1:$M$569,13,FALSE)</f>
        <v>#N/A</v>
      </c>
      <c r="AI107" s="230" t="e">
        <f>VLOOKUP(A107,'Tirantes - Executados'!$A$7:$M$404,50)</f>
        <v>#REF!</v>
      </c>
    </row>
    <row r="108" spans="1:35" s="1" customFormat="1" ht="15" hidden="1" customHeight="1" x14ac:dyDescent="0.25">
      <c r="A108" s="107" t="s">
        <v>500</v>
      </c>
      <c r="B108" s="108" t="e">
        <f>VLOOKUP(A108,'Tirantes - Executados'!$A$8:$M$404,10,FALSE)</f>
        <v>#N/A</v>
      </c>
      <c r="C108" s="133" t="e">
        <f>VLOOKUP(A108,'Tirantes - Executados'!$A$1:$M$405,17,FALSE)</f>
        <v>#N/A</v>
      </c>
      <c r="D108" s="122" t="e">
        <f>VLOOKUP(A108,'Tirantes - Executados'!$A$8:$M$404,18,FALSE)</f>
        <v>#N/A</v>
      </c>
      <c r="E108" s="133" t="e">
        <f>VLOOKUP(A108,'Tirantes - Executados'!$A$1:$M$405,19,FALSE)</f>
        <v>#N/A</v>
      </c>
      <c r="F108" s="122" t="e">
        <f>VLOOKUP(A108,'Tirantes - Executados'!$A$8:$M$404,20,FALSE)</f>
        <v>#N/A</v>
      </c>
      <c r="G108" s="133" t="e">
        <f>VLOOKUP(A108,'Tirantes - Executados'!$A$1:$M$405,21,FALSE)</f>
        <v>#N/A</v>
      </c>
      <c r="H108" s="122" t="e">
        <f>VLOOKUP(A108,'Tirantes - Executados'!$A$8:$M$404,22,FALSE)</f>
        <v>#N/A</v>
      </c>
      <c r="I108" s="133" t="e">
        <f>VLOOKUP(A108,'Tirantes - Executados'!$A$1:$M$405,23,FALSE)</f>
        <v>#N/A</v>
      </c>
      <c r="J108" s="122" t="e">
        <f>VLOOKUP(A108,'Tirantes - Executados'!$A$8:$M$404,24,FALSE)</f>
        <v>#N/A</v>
      </c>
      <c r="K108" s="108" t="e">
        <f>VLOOKUP(A108,'Tirantes - Executados'!$A$8:$M$404,11,FALSE)</f>
        <v>#N/A</v>
      </c>
      <c r="L108" s="133" t="e">
        <f>VLOOKUP(A108,'Tirantes - Executados'!$A$1:$M$405,28,FALSE)</f>
        <v>#N/A</v>
      </c>
      <c r="M108" s="122" t="e">
        <f>VLOOKUP(A108,'Tirantes - Executados'!$A$8:$M$404,29,FALSE)</f>
        <v>#N/A</v>
      </c>
      <c r="N108" s="133" t="e">
        <f>VLOOKUP(A108,'Tirantes - Executados'!$A$1:$M$405,30,FALSE)</f>
        <v>#N/A</v>
      </c>
      <c r="O108" s="122" t="e">
        <f>VLOOKUP(A108,'Tirantes - Executados'!$A$8:$M$404,31,FALSE)</f>
        <v>#N/A</v>
      </c>
      <c r="P108" s="133" t="e">
        <f>VLOOKUP(A108,'Tirantes - Executados'!$A$1:$M$405,32,FALSE)</f>
        <v>#N/A</v>
      </c>
      <c r="Q108" s="122" t="e">
        <f>VLOOKUP(A108,'Tirantes - Executados'!$A$8:$M$404,33,FALSE)</f>
        <v>#N/A</v>
      </c>
      <c r="R108" s="133" t="e">
        <f>VLOOKUP(A108,'Tirantes - Executados'!$A$1:$M$405,34,FALSE)</f>
        <v>#N/A</v>
      </c>
      <c r="S108" s="122" t="e">
        <f>VLOOKUP(A108,'Tirantes - Executados'!$A$8:$M$404,35,FALSE)</f>
        <v>#N/A</v>
      </c>
      <c r="T108" s="108" t="e">
        <f>VLOOKUP(A108,'Tirantes - Executados'!$A$8:$M$404,12,FALSE)</f>
        <v>#N/A</v>
      </c>
      <c r="U108" s="133" t="e">
        <f>VLOOKUP(A108,'Tirantes - Executados'!$A$1:$M$405,39,FALSE)</f>
        <v>#N/A</v>
      </c>
      <c r="V108" s="122" t="e">
        <f>VLOOKUP(A108,'Tirantes - Executados'!$A$8:$M$404,40,FALSE)</f>
        <v>#N/A</v>
      </c>
      <c r="W108" s="133" t="e">
        <f>VLOOKUP(A108,'Tirantes - Executados'!$A$1:$M$405,41,FALSE)</f>
        <v>#N/A</v>
      </c>
      <c r="X108" s="122" t="e">
        <f>VLOOKUP(A108,'Tirantes - Executados'!$A$8:$M$404,42,FALSE)</f>
        <v>#N/A</v>
      </c>
      <c r="Y108" s="133" t="e">
        <f>VLOOKUP(A108,'Tirantes - Executados'!$A$1:$M$405,43,FALSE)</f>
        <v>#N/A</v>
      </c>
      <c r="Z108" s="122" t="e">
        <f>VLOOKUP(A108,'Tirantes - Executados'!$A$8:$M$404,44,FALSE)</f>
        <v>#N/A</v>
      </c>
      <c r="AA108" s="133" t="e">
        <f>VLOOKUP(A108,'Tirantes - Executados'!$A$1:$M$405,45,FALSE)</f>
        <v>#N/A</v>
      </c>
      <c r="AB108" s="132" t="e">
        <f>VLOOKUP(A108,'Tirantes - Executados'!$A$8:$M$404,46,FALSE)</f>
        <v>#N/A</v>
      </c>
      <c r="AC108" s="99" t="s">
        <v>300</v>
      </c>
      <c r="AD108" s="109" t="e">
        <f>VLOOKUP(A108,'Tirantes - Executados'!$A$8:$M$404,14,FALSE)</f>
        <v>#N/A</v>
      </c>
      <c r="AF108" s="118" t="e">
        <f>VLOOKUP(A108,'Tirantes - Executados'!$A$1:$M$569,13,FALSE)</f>
        <v>#N/A</v>
      </c>
      <c r="AI108" s="230" t="e">
        <f>VLOOKUP(A108,'Tirantes - Executados'!$A$7:$M$404,50)</f>
        <v>#REF!</v>
      </c>
    </row>
    <row r="109" spans="1:35" s="1" customFormat="1" ht="15" hidden="1" customHeight="1" x14ac:dyDescent="0.25">
      <c r="A109" s="107" t="s">
        <v>501</v>
      </c>
      <c r="B109" s="108" t="e">
        <f>VLOOKUP(A109,'Tirantes - Executados'!$A$8:$M$404,10,FALSE)</f>
        <v>#N/A</v>
      </c>
      <c r="C109" s="133" t="e">
        <f>VLOOKUP(A109,'Tirantes - Executados'!$A$1:$M$405,17,FALSE)</f>
        <v>#N/A</v>
      </c>
      <c r="D109" s="122" t="e">
        <f>VLOOKUP(A109,'Tirantes - Executados'!$A$8:$M$404,18,FALSE)</f>
        <v>#N/A</v>
      </c>
      <c r="E109" s="133" t="e">
        <f>VLOOKUP(A109,'Tirantes - Executados'!$A$1:$M$405,19,FALSE)</f>
        <v>#N/A</v>
      </c>
      <c r="F109" s="122" t="e">
        <f>VLOOKUP(A109,'Tirantes - Executados'!$A$8:$M$404,20,FALSE)</f>
        <v>#N/A</v>
      </c>
      <c r="G109" s="133" t="e">
        <f>VLOOKUP(A109,'Tirantes - Executados'!$A$1:$M$405,21,FALSE)</f>
        <v>#N/A</v>
      </c>
      <c r="H109" s="122" t="e">
        <f>VLOOKUP(A109,'Tirantes - Executados'!$A$8:$M$404,22,FALSE)</f>
        <v>#N/A</v>
      </c>
      <c r="I109" s="133" t="e">
        <f>VLOOKUP(A109,'Tirantes - Executados'!$A$1:$M$405,23,FALSE)</f>
        <v>#N/A</v>
      </c>
      <c r="J109" s="122" t="e">
        <f>VLOOKUP(A109,'Tirantes - Executados'!$A$8:$M$404,24,FALSE)</f>
        <v>#N/A</v>
      </c>
      <c r="K109" s="108" t="e">
        <f>VLOOKUP(A109,'Tirantes - Executados'!$A$8:$M$404,11,FALSE)</f>
        <v>#N/A</v>
      </c>
      <c r="L109" s="133" t="e">
        <f>VLOOKUP(A109,'Tirantes - Executados'!$A$1:$M$405,28,FALSE)</f>
        <v>#N/A</v>
      </c>
      <c r="M109" s="122" t="e">
        <f>VLOOKUP(A109,'Tirantes - Executados'!$A$8:$M$404,29,FALSE)</f>
        <v>#N/A</v>
      </c>
      <c r="N109" s="133" t="e">
        <f>VLOOKUP(A109,'Tirantes - Executados'!$A$1:$M$405,30,FALSE)</f>
        <v>#N/A</v>
      </c>
      <c r="O109" s="122" t="e">
        <f>VLOOKUP(A109,'Tirantes - Executados'!$A$8:$M$404,31,FALSE)</f>
        <v>#N/A</v>
      </c>
      <c r="P109" s="133" t="e">
        <f>VLOOKUP(A109,'Tirantes - Executados'!$A$1:$M$405,32,FALSE)</f>
        <v>#N/A</v>
      </c>
      <c r="Q109" s="122" t="e">
        <f>VLOOKUP(A109,'Tirantes - Executados'!$A$8:$M$404,33,FALSE)</f>
        <v>#N/A</v>
      </c>
      <c r="R109" s="133" t="e">
        <f>VLOOKUP(A109,'Tirantes - Executados'!$A$1:$M$405,34,FALSE)</f>
        <v>#N/A</v>
      </c>
      <c r="S109" s="122" t="e">
        <f>VLOOKUP(A109,'Tirantes - Executados'!$A$8:$M$404,35,FALSE)</f>
        <v>#N/A</v>
      </c>
      <c r="T109" s="108" t="e">
        <f>VLOOKUP(A109,'Tirantes - Executados'!$A$8:$M$404,12,FALSE)</f>
        <v>#N/A</v>
      </c>
      <c r="U109" s="133" t="e">
        <f>VLOOKUP(A109,'Tirantes - Executados'!$A$1:$M$405,39,FALSE)</f>
        <v>#N/A</v>
      </c>
      <c r="V109" s="122" t="e">
        <f>VLOOKUP(A109,'Tirantes - Executados'!$A$8:$M$404,40,FALSE)</f>
        <v>#N/A</v>
      </c>
      <c r="W109" s="133" t="e">
        <f>VLOOKUP(A109,'Tirantes - Executados'!$A$1:$M$405,41,FALSE)</f>
        <v>#N/A</v>
      </c>
      <c r="X109" s="122" t="e">
        <f>VLOOKUP(A109,'Tirantes - Executados'!$A$8:$M$404,42,FALSE)</f>
        <v>#N/A</v>
      </c>
      <c r="Y109" s="133" t="e">
        <f>VLOOKUP(A109,'Tirantes - Executados'!$A$1:$M$405,43,FALSE)</f>
        <v>#N/A</v>
      </c>
      <c r="Z109" s="122" t="e">
        <f>VLOOKUP(A109,'Tirantes - Executados'!$A$8:$M$404,44,FALSE)</f>
        <v>#N/A</v>
      </c>
      <c r="AA109" s="133" t="e">
        <f>VLOOKUP(A109,'Tirantes - Executados'!$A$1:$M$405,45,FALSE)</f>
        <v>#N/A</v>
      </c>
      <c r="AB109" s="132" t="e">
        <f>VLOOKUP(A109,'Tirantes - Executados'!$A$8:$M$404,46,FALSE)</f>
        <v>#N/A</v>
      </c>
      <c r="AC109" s="99" t="s">
        <v>300</v>
      </c>
      <c r="AD109" s="109" t="e">
        <f>VLOOKUP(A109,'Tirantes - Executados'!$A$8:$M$404,14,FALSE)</f>
        <v>#N/A</v>
      </c>
      <c r="AF109" s="118" t="e">
        <f>VLOOKUP(A109,'Tirantes - Executados'!$A$1:$M$569,13,FALSE)</f>
        <v>#N/A</v>
      </c>
      <c r="AI109" s="230" t="e">
        <f>VLOOKUP(A109,'Tirantes - Executados'!$A$7:$M$404,50)</f>
        <v>#REF!</v>
      </c>
    </row>
    <row r="110" spans="1:35" s="1" customFormat="1" ht="15" hidden="1" customHeight="1" x14ac:dyDescent="0.25">
      <c r="A110" s="107" t="s">
        <v>505</v>
      </c>
      <c r="B110" s="108" t="e">
        <f>VLOOKUP(A110,'Tirantes - Executados'!$A$8:$M$404,10,FALSE)</f>
        <v>#N/A</v>
      </c>
      <c r="C110" s="133" t="e">
        <f>VLOOKUP(A110,'Tirantes - Executados'!$A$1:$M$405,17,FALSE)</f>
        <v>#N/A</v>
      </c>
      <c r="D110" s="122" t="e">
        <f>VLOOKUP(A110,'Tirantes - Executados'!$A$8:$M$404,18,FALSE)</f>
        <v>#N/A</v>
      </c>
      <c r="E110" s="133" t="e">
        <f>VLOOKUP(A110,'Tirantes - Executados'!$A$1:$M$405,19,FALSE)</f>
        <v>#N/A</v>
      </c>
      <c r="F110" s="122" t="e">
        <f>VLOOKUP(A110,'Tirantes - Executados'!$A$8:$M$404,20,FALSE)</f>
        <v>#N/A</v>
      </c>
      <c r="G110" s="133" t="e">
        <f>VLOOKUP(A110,'Tirantes - Executados'!$A$1:$M$405,21,FALSE)</f>
        <v>#N/A</v>
      </c>
      <c r="H110" s="122" t="e">
        <f>VLOOKUP(A110,'Tirantes - Executados'!$A$8:$M$404,22,FALSE)</f>
        <v>#N/A</v>
      </c>
      <c r="I110" s="133" t="e">
        <f>VLOOKUP(A110,'Tirantes - Executados'!$A$1:$M$405,23,FALSE)</f>
        <v>#N/A</v>
      </c>
      <c r="J110" s="122" t="e">
        <f>VLOOKUP(A110,'Tirantes - Executados'!$A$8:$M$404,24,FALSE)</f>
        <v>#N/A</v>
      </c>
      <c r="K110" s="108" t="e">
        <f>VLOOKUP(A110,'Tirantes - Executados'!$A$8:$M$404,11,FALSE)</f>
        <v>#N/A</v>
      </c>
      <c r="L110" s="133" t="e">
        <f>VLOOKUP(A110,'Tirantes - Executados'!$A$1:$M$405,28,FALSE)</f>
        <v>#N/A</v>
      </c>
      <c r="M110" s="122" t="e">
        <f>VLOOKUP(A110,'Tirantes - Executados'!$A$8:$M$404,29,FALSE)</f>
        <v>#N/A</v>
      </c>
      <c r="N110" s="133" t="e">
        <f>VLOOKUP(A110,'Tirantes - Executados'!$A$1:$M$405,30,FALSE)</f>
        <v>#N/A</v>
      </c>
      <c r="O110" s="122" t="e">
        <f>VLOOKUP(A110,'Tirantes - Executados'!$A$8:$M$404,31,FALSE)</f>
        <v>#N/A</v>
      </c>
      <c r="P110" s="133" t="e">
        <f>VLOOKUP(A110,'Tirantes - Executados'!$A$1:$M$405,32,FALSE)</f>
        <v>#N/A</v>
      </c>
      <c r="Q110" s="122" t="e">
        <f>VLOOKUP(A110,'Tirantes - Executados'!$A$8:$M$404,33,FALSE)</f>
        <v>#N/A</v>
      </c>
      <c r="R110" s="133" t="e">
        <f>VLOOKUP(A110,'Tirantes - Executados'!$A$1:$M$405,34,FALSE)</f>
        <v>#N/A</v>
      </c>
      <c r="S110" s="122" t="e">
        <f>VLOOKUP(A110,'Tirantes - Executados'!$A$8:$M$404,35,FALSE)</f>
        <v>#N/A</v>
      </c>
      <c r="T110" s="108" t="e">
        <f>VLOOKUP(A110,'Tirantes - Executados'!$A$8:$M$404,12,FALSE)</f>
        <v>#N/A</v>
      </c>
      <c r="U110" s="133" t="e">
        <f>VLOOKUP(A110,'Tirantes - Executados'!$A$1:$M$405,39,FALSE)</f>
        <v>#N/A</v>
      </c>
      <c r="V110" s="122" t="e">
        <f>VLOOKUP(A110,'Tirantes - Executados'!$A$8:$M$404,40,FALSE)</f>
        <v>#N/A</v>
      </c>
      <c r="W110" s="133" t="e">
        <f>VLOOKUP(A110,'Tirantes - Executados'!$A$1:$M$405,41,FALSE)</f>
        <v>#N/A</v>
      </c>
      <c r="X110" s="122" t="e">
        <f>VLOOKUP(A110,'Tirantes - Executados'!$A$8:$M$404,42,FALSE)</f>
        <v>#N/A</v>
      </c>
      <c r="Y110" s="133" t="e">
        <f>VLOOKUP(A110,'Tirantes - Executados'!$A$1:$M$405,43,FALSE)</f>
        <v>#N/A</v>
      </c>
      <c r="Z110" s="122" t="e">
        <f>VLOOKUP(A110,'Tirantes - Executados'!$A$8:$M$404,44,FALSE)</f>
        <v>#N/A</v>
      </c>
      <c r="AA110" s="133" t="e">
        <f>VLOOKUP(A110,'Tirantes - Executados'!$A$1:$M$405,45,FALSE)</f>
        <v>#N/A</v>
      </c>
      <c r="AB110" s="132" t="e">
        <f>VLOOKUP(A110,'Tirantes - Executados'!$A$8:$M$404,46,FALSE)</f>
        <v>#N/A</v>
      </c>
      <c r="AC110" s="99" t="s">
        <v>300</v>
      </c>
      <c r="AD110" s="109" t="e">
        <f>VLOOKUP(A110,'Tirantes - Executados'!$A$8:$M$404,14,FALSE)</f>
        <v>#N/A</v>
      </c>
      <c r="AF110" s="118" t="e">
        <f>VLOOKUP(A110,'Tirantes - Executados'!$A$1:$M$569,13,FALSE)</f>
        <v>#N/A</v>
      </c>
      <c r="AI110" s="230" t="e">
        <f>VLOOKUP(A110,'Tirantes - Executados'!$A$7:$M$404,50)</f>
        <v>#REF!</v>
      </c>
    </row>
    <row r="111" spans="1:35" s="1" customFormat="1" ht="15" hidden="1" customHeight="1" x14ac:dyDescent="0.25">
      <c r="A111" s="107" t="s">
        <v>495</v>
      </c>
      <c r="B111" s="108" t="e">
        <f>VLOOKUP(A111,'Tirantes - Executados'!$A$8:$M$404,10,FALSE)</f>
        <v>#N/A</v>
      </c>
      <c r="C111" s="133" t="e">
        <f>VLOOKUP(A111,'Tirantes - Executados'!$A$1:$M$405,17,FALSE)</f>
        <v>#N/A</v>
      </c>
      <c r="D111" s="122" t="e">
        <f>VLOOKUP(A111,'Tirantes - Executados'!$A$8:$M$404,18,FALSE)</f>
        <v>#N/A</v>
      </c>
      <c r="E111" s="133" t="e">
        <f>VLOOKUP(A111,'Tirantes - Executados'!$A$1:$M$405,19,FALSE)</f>
        <v>#N/A</v>
      </c>
      <c r="F111" s="122" t="e">
        <f>VLOOKUP(A111,'Tirantes - Executados'!$A$8:$M$404,20,FALSE)</f>
        <v>#N/A</v>
      </c>
      <c r="G111" s="133" t="e">
        <f>VLOOKUP(A111,'Tirantes - Executados'!$A$1:$M$405,21,FALSE)</f>
        <v>#N/A</v>
      </c>
      <c r="H111" s="122" t="e">
        <f>VLOOKUP(A111,'Tirantes - Executados'!$A$8:$M$404,22,FALSE)</f>
        <v>#N/A</v>
      </c>
      <c r="I111" s="133" t="e">
        <f>VLOOKUP(A111,'Tirantes - Executados'!$A$1:$M$405,23,FALSE)</f>
        <v>#N/A</v>
      </c>
      <c r="J111" s="122" t="e">
        <f>VLOOKUP(A111,'Tirantes - Executados'!$A$8:$M$404,24,FALSE)</f>
        <v>#N/A</v>
      </c>
      <c r="K111" s="108" t="e">
        <f>VLOOKUP(A111,'Tirantes - Executados'!$A$8:$M$404,11,FALSE)</f>
        <v>#N/A</v>
      </c>
      <c r="L111" s="133" t="e">
        <f>VLOOKUP(A111,'Tirantes - Executados'!$A$1:$M$405,28,FALSE)</f>
        <v>#N/A</v>
      </c>
      <c r="M111" s="122" t="e">
        <f>VLOOKUP(A111,'Tirantes - Executados'!$A$8:$M$404,29,FALSE)</f>
        <v>#N/A</v>
      </c>
      <c r="N111" s="133" t="e">
        <f>VLOOKUP(A111,'Tirantes - Executados'!$A$1:$M$405,30,FALSE)</f>
        <v>#N/A</v>
      </c>
      <c r="O111" s="122" t="e">
        <f>VLOOKUP(A111,'Tirantes - Executados'!$A$8:$M$404,31,FALSE)</f>
        <v>#N/A</v>
      </c>
      <c r="P111" s="133" t="e">
        <f>VLOOKUP(A111,'Tirantes - Executados'!$A$1:$M$405,32,FALSE)</f>
        <v>#N/A</v>
      </c>
      <c r="Q111" s="122" t="e">
        <f>VLOOKUP(A111,'Tirantes - Executados'!$A$8:$M$404,33,FALSE)</f>
        <v>#N/A</v>
      </c>
      <c r="R111" s="133" t="e">
        <f>VLOOKUP(A111,'Tirantes - Executados'!$A$1:$M$405,34,FALSE)</f>
        <v>#N/A</v>
      </c>
      <c r="S111" s="122" t="e">
        <f>VLOOKUP(A111,'Tirantes - Executados'!$A$8:$M$404,35,FALSE)</f>
        <v>#N/A</v>
      </c>
      <c r="T111" s="108" t="e">
        <f>VLOOKUP(A111,'Tirantes - Executados'!$A$8:$M$404,12,FALSE)</f>
        <v>#N/A</v>
      </c>
      <c r="U111" s="133" t="e">
        <f>VLOOKUP(A111,'Tirantes - Executados'!$A$1:$M$405,39,FALSE)</f>
        <v>#N/A</v>
      </c>
      <c r="V111" s="122" t="e">
        <f>VLOOKUP(A111,'Tirantes - Executados'!$A$8:$M$404,40,FALSE)</f>
        <v>#N/A</v>
      </c>
      <c r="W111" s="133" t="e">
        <f>VLOOKUP(A111,'Tirantes - Executados'!$A$1:$M$405,41,FALSE)</f>
        <v>#N/A</v>
      </c>
      <c r="X111" s="122" t="e">
        <f>VLOOKUP(A111,'Tirantes - Executados'!$A$8:$M$404,42,FALSE)</f>
        <v>#N/A</v>
      </c>
      <c r="Y111" s="133" t="e">
        <f>VLOOKUP(A111,'Tirantes - Executados'!$A$1:$M$405,43,FALSE)</f>
        <v>#N/A</v>
      </c>
      <c r="Z111" s="122" t="e">
        <f>VLOOKUP(A111,'Tirantes - Executados'!$A$8:$M$404,44,FALSE)</f>
        <v>#N/A</v>
      </c>
      <c r="AA111" s="133" t="e">
        <f>VLOOKUP(A111,'Tirantes - Executados'!$A$1:$M$405,45,FALSE)</f>
        <v>#N/A</v>
      </c>
      <c r="AB111" s="132" t="e">
        <f>VLOOKUP(A111,'Tirantes - Executados'!$A$8:$M$404,46,FALSE)</f>
        <v>#N/A</v>
      </c>
      <c r="AC111" s="99" t="s">
        <v>300</v>
      </c>
      <c r="AD111" s="109" t="e">
        <f>VLOOKUP(A111,'Tirantes - Executados'!$A$8:$M$404,14,FALSE)</f>
        <v>#N/A</v>
      </c>
      <c r="AF111" s="118" t="e">
        <f>VLOOKUP(A111,'Tirantes - Executados'!$A$1:$M$569,13,FALSE)</f>
        <v>#N/A</v>
      </c>
      <c r="AI111" s="230" t="e">
        <f>VLOOKUP(A111,'Tirantes - Executados'!$A$7:$M$404,50)</f>
        <v>#REF!</v>
      </c>
    </row>
    <row r="112" spans="1:35" s="1" customFormat="1" ht="15" hidden="1" customHeight="1" x14ac:dyDescent="0.25">
      <c r="A112" s="107" t="s">
        <v>496</v>
      </c>
      <c r="B112" s="108" t="e">
        <f>VLOOKUP(A112,'Tirantes - Executados'!$A$8:$M$404,10,FALSE)</f>
        <v>#N/A</v>
      </c>
      <c r="C112" s="133" t="e">
        <f>VLOOKUP(A112,'Tirantes - Executados'!$A$1:$M$405,17,FALSE)</f>
        <v>#N/A</v>
      </c>
      <c r="D112" s="122" t="e">
        <f>VLOOKUP(A112,'Tirantes - Executados'!$A$8:$M$404,18,FALSE)</f>
        <v>#N/A</v>
      </c>
      <c r="E112" s="133" t="e">
        <f>VLOOKUP(A112,'Tirantes - Executados'!$A$1:$M$405,19,FALSE)</f>
        <v>#N/A</v>
      </c>
      <c r="F112" s="122" t="e">
        <f>VLOOKUP(A112,'Tirantes - Executados'!$A$8:$M$404,20,FALSE)</f>
        <v>#N/A</v>
      </c>
      <c r="G112" s="133" t="e">
        <f>VLOOKUP(A112,'Tirantes - Executados'!$A$1:$M$405,21,FALSE)</f>
        <v>#N/A</v>
      </c>
      <c r="H112" s="122" t="e">
        <f>VLOOKUP(A112,'Tirantes - Executados'!$A$8:$M$404,22,FALSE)</f>
        <v>#N/A</v>
      </c>
      <c r="I112" s="133" t="e">
        <f>VLOOKUP(A112,'Tirantes - Executados'!$A$1:$M$405,23,FALSE)</f>
        <v>#N/A</v>
      </c>
      <c r="J112" s="122" t="e">
        <f>VLOOKUP(A112,'Tirantes - Executados'!$A$8:$M$404,24,FALSE)</f>
        <v>#N/A</v>
      </c>
      <c r="K112" s="108" t="e">
        <f>VLOOKUP(A112,'Tirantes - Executados'!$A$8:$M$404,11,FALSE)</f>
        <v>#N/A</v>
      </c>
      <c r="L112" s="133" t="e">
        <f>VLOOKUP(A112,'Tirantes - Executados'!$A$1:$M$405,28,FALSE)</f>
        <v>#N/A</v>
      </c>
      <c r="M112" s="122" t="e">
        <f>VLOOKUP(A112,'Tirantes - Executados'!$A$8:$M$404,29,FALSE)</f>
        <v>#N/A</v>
      </c>
      <c r="N112" s="133" t="e">
        <f>VLOOKUP(A112,'Tirantes - Executados'!$A$1:$M$405,30,FALSE)</f>
        <v>#N/A</v>
      </c>
      <c r="O112" s="122" t="e">
        <f>VLOOKUP(A112,'Tirantes - Executados'!$A$8:$M$404,31,FALSE)</f>
        <v>#N/A</v>
      </c>
      <c r="P112" s="133" t="e">
        <f>VLOOKUP(A112,'Tirantes - Executados'!$A$1:$M$405,32,FALSE)</f>
        <v>#N/A</v>
      </c>
      <c r="Q112" s="122" t="e">
        <f>VLOOKUP(A112,'Tirantes - Executados'!$A$8:$M$404,33,FALSE)</f>
        <v>#N/A</v>
      </c>
      <c r="R112" s="133" t="e">
        <f>VLOOKUP(A112,'Tirantes - Executados'!$A$1:$M$405,34,FALSE)</f>
        <v>#N/A</v>
      </c>
      <c r="S112" s="122" t="e">
        <f>VLOOKUP(A112,'Tirantes - Executados'!$A$8:$M$404,35,FALSE)</f>
        <v>#N/A</v>
      </c>
      <c r="T112" s="108" t="e">
        <f>VLOOKUP(A112,'Tirantes - Executados'!$A$8:$M$404,12,FALSE)</f>
        <v>#N/A</v>
      </c>
      <c r="U112" s="133" t="e">
        <f>VLOOKUP(A112,'Tirantes - Executados'!$A$1:$M$405,39,FALSE)</f>
        <v>#N/A</v>
      </c>
      <c r="V112" s="122" t="e">
        <f>VLOOKUP(A112,'Tirantes - Executados'!$A$8:$M$404,40,FALSE)</f>
        <v>#N/A</v>
      </c>
      <c r="W112" s="133" t="e">
        <f>VLOOKUP(A112,'Tirantes - Executados'!$A$1:$M$405,41,FALSE)</f>
        <v>#N/A</v>
      </c>
      <c r="X112" s="122" t="e">
        <f>VLOOKUP(A112,'Tirantes - Executados'!$A$8:$M$404,42,FALSE)</f>
        <v>#N/A</v>
      </c>
      <c r="Y112" s="133" t="e">
        <f>VLOOKUP(A112,'Tirantes - Executados'!$A$1:$M$405,43,FALSE)</f>
        <v>#N/A</v>
      </c>
      <c r="Z112" s="122" t="e">
        <f>VLOOKUP(A112,'Tirantes - Executados'!$A$8:$M$404,44,FALSE)</f>
        <v>#N/A</v>
      </c>
      <c r="AA112" s="133" t="e">
        <f>VLOOKUP(A112,'Tirantes - Executados'!$A$1:$M$405,45,FALSE)</f>
        <v>#N/A</v>
      </c>
      <c r="AB112" s="132" t="e">
        <f>VLOOKUP(A112,'Tirantes - Executados'!$A$8:$M$404,46,FALSE)</f>
        <v>#N/A</v>
      </c>
      <c r="AC112" s="99" t="s">
        <v>300</v>
      </c>
      <c r="AD112" s="109" t="e">
        <f>VLOOKUP(A112,'Tirantes - Executados'!$A$8:$M$404,14,FALSE)</f>
        <v>#N/A</v>
      </c>
      <c r="AF112" s="118" t="e">
        <f>VLOOKUP(A112,'Tirantes - Executados'!$A$1:$M$569,13,FALSE)</f>
        <v>#N/A</v>
      </c>
      <c r="AI112" s="230" t="e">
        <f>VLOOKUP(A112,'Tirantes - Executados'!$A$7:$M$404,50)</f>
        <v>#REF!</v>
      </c>
    </row>
    <row r="113" spans="1:35" s="1" customFormat="1" ht="15" hidden="1" customHeight="1" x14ac:dyDescent="0.25">
      <c r="A113" s="107" t="s">
        <v>497</v>
      </c>
      <c r="B113" s="108" t="e">
        <f>VLOOKUP(A113,'Tirantes - Executados'!$A$8:$M$404,10,FALSE)</f>
        <v>#N/A</v>
      </c>
      <c r="C113" s="133" t="e">
        <f>VLOOKUP(A113,'Tirantes - Executados'!$A$1:$M$405,17,FALSE)</f>
        <v>#N/A</v>
      </c>
      <c r="D113" s="122" t="e">
        <f>VLOOKUP(A113,'Tirantes - Executados'!$A$8:$M$404,18,FALSE)</f>
        <v>#N/A</v>
      </c>
      <c r="E113" s="133" t="e">
        <f>VLOOKUP(A113,'Tirantes - Executados'!$A$1:$M$405,19,FALSE)</f>
        <v>#N/A</v>
      </c>
      <c r="F113" s="122" t="e">
        <f>VLOOKUP(A113,'Tirantes - Executados'!$A$8:$M$404,20,FALSE)</f>
        <v>#N/A</v>
      </c>
      <c r="G113" s="133" t="e">
        <f>VLOOKUP(A113,'Tirantes - Executados'!$A$1:$M$405,21,FALSE)</f>
        <v>#N/A</v>
      </c>
      <c r="H113" s="122" t="e">
        <f>VLOOKUP(A113,'Tirantes - Executados'!$A$8:$M$404,22,FALSE)</f>
        <v>#N/A</v>
      </c>
      <c r="I113" s="133" t="e">
        <f>VLOOKUP(A113,'Tirantes - Executados'!$A$1:$M$405,23,FALSE)</f>
        <v>#N/A</v>
      </c>
      <c r="J113" s="122" t="e">
        <f>VLOOKUP(A113,'Tirantes - Executados'!$A$8:$M$404,24,FALSE)</f>
        <v>#N/A</v>
      </c>
      <c r="K113" s="108" t="e">
        <f>VLOOKUP(A113,'Tirantes - Executados'!$A$8:$M$404,11,FALSE)</f>
        <v>#N/A</v>
      </c>
      <c r="L113" s="133" t="e">
        <f>VLOOKUP(A113,'Tirantes - Executados'!$A$1:$M$405,28,FALSE)</f>
        <v>#N/A</v>
      </c>
      <c r="M113" s="122" t="e">
        <f>VLOOKUP(A113,'Tirantes - Executados'!$A$8:$M$404,29,FALSE)</f>
        <v>#N/A</v>
      </c>
      <c r="N113" s="133" t="e">
        <f>VLOOKUP(A113,'Tirantes - Executados'!$A$1:$M$405,30,FALSE)</f>
        <v>#N/A</v>
      </c>
      <c r="O113" s="122" t="e">
        <f>VLOOKUP(A113,'Tirantes - Executados'!$A$8:$M$404,31,FALSE)</f>
        <v>#N/A</v>
      </c>
      <c r="P113" s="133" t="e">
        <f>VLOOKUP(A113,'Tirantes - Executados'!$A$1:$M$405,32,FALSE)</f>
        <v>#N/A</v>
      </c>
      <c r="Q113" s="122" t="e">
        <f>VLOOKUP(A113,'Tirantes - Executados'!$A$8:$M$404,33,FALSE)</f>
        <v>#N/A</v>
      </c>
      <c r="R113" s="133" t="e">
        <f>VLOOKUP(A113,'Tirantes - Executados'!$A$1:$M$405,34,FALSE)</f>
        <v>#N/A</v>
      </c>
      <c r="S113" s="122" t="e">
        <f>VLOOKUP(A113,'Tirantes - Executados'!$A$8:$M$404,35,FALSE)</f>
        <v>#N/A</v>
      </c>
      <c r="T113" s="108" t="e">
        <f>VLOOKUP(A113,'Tirantes - Executados'!$A$8:$M$404,12,FALSE)</f>
        <v>#N/A</v>
      </c>
      <c r="U113" s="133" t="e">
        <f>VLOOKUP(A113,'Tirantes - Executados'!$A$1:$M$405,39,FALSE)</f>
        <v>#N/A</v>
      </c>
      <c r="V113" s="122" t="e">
        <f>VLOOKUP(A113,'Tirantes - Executados'!$A$8:$M$404,40,FALSE)</f>
        <v>#N/A</v>
      </c>
      <c r="W113" s="133" t="e">
        <f>VLOOKUP(A113,'Tirantes - Executados'!$A$1:$M$405,41,FALSE)</f>
        <v>#N/A</v>
      </c>
      <c r="X113" s="122" t="e">
        <f>VLOOKUP(A113,'Tirantes - Executados'!$A$8:$M$404,42,FALSE)</f>
        <v>#N/A</v>
      </c>
      <c r="Y113" s="133" t="e">
        <f>VLOOKUP(A113,'Tirantes - Executados'!$A$1:$M$405,43,FALSE)</f>
        <v>#N/A</v>
      </c>
      <c r="Z113" s="122" t="e">
        <f>VLOOKUP(A113,'Tirantes - Executados'!$A$8:$M$404,44,FALSE)</f>
        <v>#N/A</v>
      </c>
      <c r="AA113" s="133" t="e">
        <f>VLOOKUP(A113,'Tirantes - Executados'!$A$1:$M$405,45,FALSE)</f>
        <v>#N/A</v>
      </c>
      <c r="AB113" s="132" t="e">
        <f>VLOOKUP(A113,'Tirantes - Executados'!$A$8:$M$404,46,FALSE)</f>
        <v>#N/A</v>
      </c>
      <c r="AC113" s="99" t="s">
        <v>300</v>
      </c>
      <c r="AD113" s="109" t="e">
        <f>VLOOKUP(A113,'Tirantes - Executados'!$A$8:$M$404,14,FALSE)</f>
        <v>#N/A</v>
      </c>
      <c r="AF113" s="118" t="e">
        <f>VLOOKUP(A113,'Tirantes - Executados'!$A$1:$M$569,13,FALSE)</f>
        <v>#N/A</v>
      </c>
      <c r="AI113" s="230" t="e">
        <f>VLOOKUP(A113,'Tirantes - Executados'!$A$7:$M$404,50)</f>
        <v>#REF!</v>
      </c>
    </row>
    <row r="114" spans="1:35" s="1" customFormat="1" ht="15" hidden="1" customHeight="1" x14ac:dyDescent="0.25">
      <c r="A114" s="107" t="s">
        <v>498</v>
      </c>
      <c r="B114" s="108" t="e">
        <f>VLOOKUP(A114,'Tirantes - Executados'!$A$8:$M$404,10,FALSE)</f>
        <v>#N/A</v>
      </c>
      <c r="C114" s="133" t="e">
        <f>VLOOKUP(A114,'Tirantes - Executados'!$A$1:$M$405,17,FALSE)</f>
        <v>#N/A</v>
      </c>
      <c r="D114" s="122" t="e">
        <f>VLOOKUP(A114,'Tirantes - Executados'!$A$8:$M$404,18,FALSE)</f>
        <v>#N/A</v>
      </c>
      <c r="E114" s="133" t="e">
        <f>VLOOKUP(A114,'Tirantes - Executados'!$A$1:$M$405,19,FALSE)</f>
        <v>#N/A</v>
      </c>
      <c r="F114" s="122" t="e">
        <f>VLOOKUP(A114,'Tirantes - Executados'!$A$8:$M$404,20,FALSE)</f>
        <v>#N/A</v>
      </c>
      <c r="G114" s="133" t="e">
        <f>VLOOKUP(A114,'Tirantes - Executados'!$A$1:$M$405,21,FALSE)</f>
        <v>#N/A</v>
      </c>
      <c r="H114" s="122" t="e">
        <f>VLOOKUP(A114,'Tirantes - Executados'!$A$8:$M$404,22,FALSE)</f>
        <v>#N/A</v>
      </c>
      <c r="I114" s="133" t="e">
        <f>VLOOKUP(A114,'Tirantes - Executados'!$A$1:$M$405,23,FALSE)</f>
        <v>#N/A</v>
      </c>
      <c r="J114" s="122" t="e">
        <f>VLOOKUP(A114,'Tirantes - Executados'!$A$8:$M$404,24,FALSE)</f>
        <v>#N/A</v>
      </c>
      <c r="K114" s="108" t="e">
        <f>VLOOKUP(A114,'Tirantes - Executados'!$A$8:$M$404,11,FALSE)</f>
        <v>#N/A</v>
      </c>
      <c r="L114" s="133" t="e">
        <f>VLOOKUP(A114,'Tirantes - Executados'!$A$1:$M$405,28,FALSE)</f>
        <v>#N/A</v>
      </c>
      <c r="M114" s="122" t="e">
        <f>VLOOKUP(A114,'Tirantes - Executados'!$A$8:$M$404,29,FALSE)</f>
        <v>#N/A</v>
      </c>
      <c r="N114" s="133" t="e">
        <f>VLOOKUP(A114,'Tirantes - Executados'!$A$1:$M$405,30,FALSE)</f>
        <v>#N/A</v>
      </c>
      <c r="O114" s="122" t="e">
        <f>VLOOKUP(A114,'Tirantes - Executados'!$A$8:$M$404,31,FALSE)</f>
        <v>#N/A</v>
      </c>
      <c r="P114" s="133" t="e">
        <f>VLOOKUP(A114,'Tirantes - Executados'!$A$1:$M$405,32,FALSE)</f>
        <v>#N/A</v>
      </c>
      <c r="Q114" s="122" t="e">
        <f>VLOOKUP(A114,'Tirantes - Executados'!$A$8:$M$404,33,FALSE)</f>
        <v>#N/A</v>
      </c>
      <c r="R114" s="133" t="e">
        <f>VLOOKUP(A114,'Tirantes - Executados'!$A$1:$M$405,34,FALSE)</f>
        <v>#N/A</v>
      </c>
      <c r="S114" s="122" t="e">
        <f>VLOOKUP(A114,'Tirantes - Executados'!$A$8:$M$404,35,FALSE)</f>
        <v>#N/A</v>
      </c>
      <c r="T114" s="108" t="e">
        <f>VLOOKUP(A114,'Tirantes - Executados'!$A$8:$M$404,12,FALSE)</f>
        <v>#N/A</v>
      </c>
      <c r="U114" s="133" t="e">
        <f>VLOOKUP(A114,'Tirantes - Executados'!$A$1:$M$405,39,FALSE)</f>
        <v>#N/A</v>
      </c>
      <c r="V114" s="122" t="e">
        <f>VLOOKUP(A114,'Tirantes - Executados'!$A$8:$M$404,40,FALSE)</f>
        <v>#N/A</v>
      </c>
      <c r="W114" s="133" t="e">
        <f>VLOOKUP(A114,'Tirantes - Executados'!$A$1:$M$405,41,FALSE)</f>
        <v>#N/A</v>
      </c>
      <c r="X114" s="122" t="e">
        <f>VLOOKUP(A114,'Tirantes - Executados'!$A$8:$M$404,42,FALSE)</f>
        <v>#N/A</v>
      </c>
      <c r="Y114" s="133" t="e">
        <f>VLOOKUP(A114,'Tirantes - Executados'!$A$1:$M$405,43,FALSE)</f>
        <v>#N/A</v>
      </c>
      <c r="Z114" s="122" t="e">
        <f>VLOOKUP(A114,'Tirantes - Executados'!$A$8:$M$404,44,FALSE)</f>
        <v>#N/A</v>
      </c>
      <c r="AA114" s="133" t="e">
        <f>VLOOKUP(A114,'Tirantes - Executados'!$A$1:$M$405,45,FALSE)</f>
        <v>#N/A</v>
      </c>
      <c r="AB114" s="132" t="e">
        <f>VLOOKUP(A114,'Tirantes - Executados'!$A$8:$M$404,46,FALSE)</f>
        <v>#N/A</v>
      </c>
      <c r="AC114" s="99" t="s">
        <v>300</v>
      </c>
      <c r="AD114" s="109" t="e">
        <f>VLOOKUP(A114,'Tirantes - Executados'!$A$8:$M$404,14,FALSE)</f>
        <v>#N/A</v>
      </c>
      <c r="AF114" s="118" t="e">
        <f>VLOOKUP(A114,'Tirantes - Executados'!$A$1:$M$569,13,FALSE)</f>
        <v>#N/A</v>
      </c>
      <c r="AI114" s="230" t="e">
        <f>VLOOKUP(A114,'Tirantes - Executados'!$A$7:$M$404,50)</f>
        <v>#REF!</v>
      </c>
    </row>
    <row r="115" spans="1:35" s="1" customFormat="1" ht="15" hidden="1" customHeight="1" x14ac:dyDescent="0.25">
      <c r="A115" s="107" t="s">
        <v>499</v>
      </c>
      <c r="B115" s="108" t="e">
        <f>VLOOKUP(A115,'Tirantes - Executados'!$A$8:$M$404,10,FALSE)</f>
        <v>#N/A</v>
      </c>
      <c r="C115" s="133" t="e">
        <f>VLOOKUP(A115,'Tirantes - Executados'!$A$1:$M$405,17,FALSE)</f>
        <v>#N/A</v>
      </c>
      <c r="D115" s="122" t="e">
        <f>VLOOKUP(A115,'Tirantes - Executados'!$A$8:$M$404,18,FALSE)</f>
        <v>#N/A</v>
      </c>
      <c r="E115" s="133" t="e">
        <f>VLOOKUP(A115,'Tirantes - Executados'!$A$1:$M$405,19,FALSE)</f>
        <v>#N/A</v>
      </c>
      <c r="F115" s="122" t="e">
        <f>VLOOKUP(A115,'Tirantes - Executados'!$A$8:$M$404,20,FALSE)</f>
        <v>#N/A</v>
      </c>
      <c r="G115" s="133" t="e">
        <f>VLOOKUP(A115,'Tirantes - Executados'!$A$1:$M$405,21,FALSE)</f>
        <v>#N/A</v>
      </c>
      <c r="H115" s="122" t="e">
        <f>VLOOKUP(A115,'Tirantes - Executados'!$A$8:$M$404,22,FALSE)</f>
        <v>#N/A</v>
      </c>
      <c r="I115" s="133" t="e">
        <f>VLOOKUP(A115,'Tirantes - Executados'!$A$1:$M$405,23,FALSE)</f>
        <v>#N/A</v>
      </c>
      <c r="J115" s="122" t="e">
        <f>VLOOKUP(A115,'Tirantes - Executados'!$A$8:$M$404,24,FALSE)</f>
        <v>#N/A</v>
      </c>
      <c r="K115" s="108" t="e">
        <f>VLOOKUP(A115,'Tirantes - Executados'!$A$8:$M$404,11,FALSE)</f>
        <v>#N/A</v>
      </c>
      <c r="L115" s="133" t="e">
        <f>VLOOKUP(A115,'Tirantes - Executados'!$A$1:$M$405,28,FALSE)</f>
        <v>#N/A</v>
      </c>
      <c r="M115" s="122" t="e">
        <f>VLOOKUP(A115,'Tirantes - Executados'!$A$8:$M$404,29,FALSE)</f>
        <v>#N/A</v>
      </c>
      <c r="N115" s="133" t="e">
        <f>VLOOKUP(A115,'Tirantes - Executados'!$A$1:$M$405,30,FALSE)</f>
        <v>#N/A</v>
      </c>
      <c r="O115" s="122" t="e">
        <f>VLOOKUP(A115,'Tirantes - Executados'!$A$8:$M$404,31,FALSE)</f>
        <v>#N/A</v>
      </c>
      <c r="P115" s="133" t="e">
        <f>VLOOKUP(A115,'Tirantes - Executados'!$A$1:$M$405,32,FALSE)</f>
        <v>#N/A</v>
      </c>
      <c r="Q115" s="122" t="e">
        <f>VLOOKUP(A115,'Tirantes - Executados'!$A$8:$M$404,33,FALSE)</f>
        <v>#N/A</v>
      </c>
      <c r="R115" s="133" t="e">
        <f>VLOOKUP(A115,'Tirantes - Executados'!$A$1:$M$405,34,FALSE)</f>
        <v>#N/A</v>
      </c>
      <c r="S115" s="122" t="e">
        <f>VLOOKUP(A115,'Tirantes - Executados'!$A$8:$M$404,35,FALSE)</f>
        <v>#N/A</v>
      </c>
      <c r="T115" s="108" t="e">
        <f>VLOOKUP(A115,'Tirantes - Executados'!$A$8:$M$404,12,FALSE)</f>
        <v>#N/A</v>
      </c>
      <c r="U115" s="133" t="e">
        <f>VLOOKUP(A115,'Tirantes - Executados'!$A$1:$M$405,39,FALSE)</f>
        <v>#N/A</v>
      </c>
      <c r="V115" s="122" t="e">
        <f>VLOOKUP(A115,'Tirantes - Executados'!$A$8:$M$404,40,FALSE)</f>
        <v>#N/A</v>
      </c>
      <c r="W115" s="133" t="e">
        <f>VLOOKUP(A115,'Tirantes - Executados'!$A$1:$M$405,41,FALSE)</f>
        <v>#N/A</v>
      </c>
      <c r="X115" s="122" t="e">
        <f>VLOOKUP(A115,'Tirantes - Executados'!$A$8:$M$404,42,FALSE)</f>
        <v>#N/A</v>
      </c>
      <c r="Y115" s="133" t="e">
        <f>VLOOKUP(A115,'Tirantes - Executados'!$A$1:$M$405,43,FALSE)</f>
        <v>#N/A</v>
      </c>
      <c r="Z115" s="122" t="e">
        <f>VLOOKUP(A115,'Tirantes - Executados'!$A$8:$M$404,44,FALSE)</f>
        <v>#N/A</v>
      </c>
      <c r="AA115" s="133" t="e">
        <f>VLOOKUP(A115,'Tirantes - Executados'!$A$1:$M$405,45,FALSE)</f>
        <v>#N/A</v>
      </c>
      <c r="AB115" s="132" t="e">
        <f>VLOOKUP(A115,'Tirantes - Executados'!$A$8:$M$404,46,FALSE)</f>
        <v>#N/A</v>
      </c>
      <c r="AC115" s="99" t="s">
        <v>300</v>
      </c>
      <c r="AD115" s="109" t="e">
        <f>VLOOKUP(A115,'Tirantes - Executados'!$A$8:$M$404,14,FALSE)</f>
        <v>#N/A</v>
      </c>
      <c r="AF115" s="118" t="e">
        <f>VLOOKUP(A115,'Tirantes - Executados'!$A$1:$M$569,13,FALSE)</f>
        <v>#N/A</v>
      </c>
      <c r="AI115" s="230" t="e">
        <f>VLOOKUP(A115,'Tirantes - Executados'!$A$7:$M$404,50)</f>
        <v>#REF!</v>
      </c>
    </row>
    <row r="116" spans="1:35" s="1" customFormat="1" ht="15" hidden="1" customHeight="1" x14ac:dyDescent="0.25">
      <c r="A116" s="107" t="s">
        <v>489</v>
      </c>
      <c r="B116" s="108" t="e">
        <f>VLOOKUP(A116,'Tirantes - Executados'!$A$8:$M$404,10,FALSE)</f>
        <v>#N/A</v>
      </c>
      <c r="C116" s="133" t="e">
        <f>VLOOKUP(A116,'Tirantes - Executados'!$A$1:$M$405,17,FALSE)</f>
        <v>#N/A</v>
      </c>
      <c r="D116" s="122" t="e">
        <f>VLOOKUP(A116,'Tirantes - Executados'!$A$8:$M$404,18,FALSE)</f>
        <v>#N/A</v>
      </c>
      <c r="E116" s="133" t="e">
        <f>VLOOKUP(A116,'Tirantes - Executados'!$A$1:$M$405,19,FALSE)</f>
        <v>#N/A</v>
      </c>
      <c r="F116" s="122" t="e">
        <f>VLOOKUP(A116,'Tirantes - Executados'!$A$8:$M$404,20,FALSE)</f>
        <v>#N/A</v>
      </c>
      <c r="G116" s="133" t="e">
        <f>VLOOKUP(A116,'Tirantes - Executados'!$A$1:$M$405,21,FALSE)</f>
        <v>#N/A</v>
      </c>
      <c r="H116" s="122" t="e">
        <f>VLOOKUP(A116,'Tirantes - Executados'!$A$8:$M$404,22,FALSE)</f>
        <v>#N/A</v>
      </c>
      <c r="I116" s="133" t="e">
        <f>VLOOKUP(A116,'Tirantes - Executados'!$A$1:$M$405,23,FALSE)</f>
        <v>#N/A</v>
      </c>
      <c r="J116" s="122" t="e">
        <f>VLOOKUP(A116,'Tirantes - Executados'!$A$8:$M$404,24,FALSE)</f>
        <v>#N/A</v>
      </c>
      <c r="K116" s="108" t="e">
        <f>VLOOKUP(A116,'Tirantes - Executados'!$A$8:$M$404,11,FALSE)</f>
        <v>#N/A</v>
      </c>
      <c r="L116" s="133" t="e">
        <f>VLOOKUP(A116,'Tirantes - Executados'!$A$1:$M$405,28,FALSE)</f>
        <v>#N/A</v>
      </c>
      <c r="M116" s="122" t="e">
        <f>VLOOKUP(A116,'Tirantes - Executados'!$A$8:$M$404,29,FALSE)</f>
        <v>#N/A</v>
      </c>
      <c r="N116" s="133" t="e">
        <f>VLOOKUP(A116,'Tirantes - Executados'!$A$1:$M$405,30,FALSE)</f>
        <v>#N/A</v>
      </c>
      <c r="O116" s="122" t="e">
        <f>VLOOKUP(A116,'Tirantes - Executados'!$A$8:$M$404,31,FALSE)</f>
        <v>#N/A</v>
      </c>
      <c r="P116" s="133" t="e">
        <f>VLOOKUP(A116,'Tirantes - Executados'!$A$1:$M$405,32,FALSE)</f>
        <v>#N/A</v>
      </c>
      <c r="Q116" s="122" t="e">
        <f>VLOOKUP(A116,'Tirantes - Executados'!$A$8:$M$404,33,FALSE)</f>
        <v>#N/A</v>
      </c>
      <c r="R116" s="133" t="e">
        <f>VLOOKUP(A116,'Tirantes - Executados'!$A$1:$M$405,34,FALSE)</f>
        <v>#N/A</v>
      </c>
      <c r="S116" s="122" t="e">
        <f>VLOOKUP(A116,'Tirantes - Executados'!$A$8:$M$404,35,FALSE)</f>
        <v>#N/A</v>
      </c>
      <c r="T116" s="108" t="e">
        <f>VLOOKUP(A116,'Tirantes - Executados'!$A$8:$M$404,12,FALSE)</f>
        <v>#N/A</v>
      </c>
      <c r="U116" s="133" t="e">
        <f>VLOOKUP(A116,'Tirantes - Executados'!$A$1:$M$405,39,FALSE)</f>
        <v>#N/A</v>
      </c>
      <c r="V116" s="122" t="e">
        <f>VLOOKUP(A116,'Tirantes - Executados'!$A$8:$M$404,40,FALSE)</f>
        <v>#N/A</v>
      </c>
      <c r="W116" s="133" t="e">
        <f>VLOOKUP(A116,'Tirantes - Executados'!$A$1:$M$405,41,FALSE)</f>
        <v>#N/A</v>
      </c>
      <c r="X116" s="122" t="e">
        <f>VLOOKUP(A116,'Tirantes - Executados'!$A$8:$M$404,42,FALSE)</f>
        <v>#N/A</v>
      </c>
      <c r="Y116" s="133" t="e">
        <f>VLOOKUP(A116,'Tirantes - Executados'!$A$1:$M$405,43,FALSE)</f>
        <v>#N/A</v>
      </c>
      <c r="Z116" s="122" t="e">
        <f>VLOOKUP(A116,'Tirantes - Executados'!$A$8:$M$404,44,FALSE)</f>
        <v>#N/A</v>
      </c>
      <c r="AA116" s="133" t="e">
        <f>VLOOKUP(A116,'Tirantes - Executados'!$A$1:$M$405,45,FALSE)</f>
        <v>#N/A</v>
      </c>
      <c r="AB116" s="132" t="e">
        <f>VLOOKUP(A116,'Tirantes - Executados'!$A$8:$M$404,46,FALSE)</f>
        <v>#N/A</v>
      </c>
      <c r="AC116" s="99" t="s">
        <v>300</v>
      </c>
      <c r="AD116" s="109" t="e">
        <f>VLOOKUP(A116,'Tirantes - Executados'!$A$8:$M$404,14,FALSE)</f>
        <v>#N/A</v>
      </c>
      <c r="AF116" s="118" t="e">
        <f>VLOOKUP(A116,'Tirantes - Executados'!$A$1:$M$569,13,FALSE)</f>
        <v>#N/A</v>
      </c>
      <c r="AI116" s="230" t="e">
        <f>VLOOKUP(A116,'Tirantes - Executados'!$A$7:$M$404,50)</f>
        <v>#REF!</v>
      </c>
    </row>
    <row r="117" spans="1:35" s="1" customFormat="1" ht="15" hidden="1" customHeight="1" x14ac:dyDescent="0.25">
      <c r="A117" s="107" t="s">
        <v>488</v>
      </c>
      <c r="B117" s="108" t="e">
        <f>VLOOKUP(A117,'Tirantes - Executados'!$A$8:$M$404,10,FALSE)</f>
        <v>#N/A</v>
      </c>
      <c r="C117" s="133" t="e">
        <f>VLOOKUP(A117,'Tirantes - Executados'!$A$1:$M$405,17,FALSE)</f>
        <v>#N/A</v>
      </c>
      <c r="D117" s="122" t="e">
        <f>VLOOKUP(A117,'Tirantes - Executados'!$A$8:$M$404,18,FALSE)</f>
        <v>#N/A</v>
      </c>
      <c r="E117" s="133" t="e">
        <f>VLOOKUP(A117,'Tirantes - Executados'!$A$1:$M$405,19,FALSE)</f>
        <v>#N/A</v>
      </c>
      <c r="F117" s="122" t="e">
        <f>VLOOKUP(A117,'Tirantes - Executados'!$A$8:$M$404,20,FALSE)</f>
        <v>#N/A</v>
      </c>
      <c r="G117" s="133" t="e">
        <f>VLOOKUP(A117,'Tirantes - Executados'!$A$1:$M$405,21,FALSE)</f>
        <v>#N/A</v>
      </c>
      <c r="H117" s="122" t="e">
        <f>VLOOKUP(A117,'Tirantes - Executados'!$A$8:$M$404,22,FALSE)</f>
        <v>#N/A</v>
      </c>
      <c r="I117" s="133" t="e">
        <f>VLOOKUP(A117,'Tirantes - Executados'!$A$1:$M$405,23,FALSE)</f>
        <v>#N/A</v>
      </c>
      <c r="J117" s="122" t="e">
        <f>VLOOKUP(A117,'Tirantes - Executados'!$A$8:$M$404,24,FALSE)</f>
        <v>#N/A</v>
      </c>
      <c r="K117" s="108" t="e">
        <f>VLOOKUP(A117,'Tirantes - Executados'!$A$8:$M$404,11,FALSE)</f>
        <v>#N/A</v>
      </c>
      <c r="L117" s="133" t="e">
        <f>VLOOKUP(A117,'Tirantes - Executados'!$A$1:$M$405,28,FALSE)</f>
        <v>#N/A</v>
      </c>
      <c r="M117" s="122" t="e">
        <f>VLOOKUP(A117,'Tirantes - Executados'!$A$8:$M$404,29,FALSE)</f>
        <v>#N/A</v>
      </c>
      <c r="N117" s="133" t="e">
        <f>VLOOKUP(A117,'Tirantes - Executados'!$A$1:$M$405,30,FALSE)</f>
        <v>#N/A</v>
      </c>
      <c r="O117" s="122" t="e">
        <f>VLOOKUP(A117,'Tirantes - Executados'!$A$8:$M$404,31,FALSE)</f>
        <v>#N/A</v>
      </c>
      <c r="P117" s="133" t="e">
        <f>VLOOKUP(A117,'Tirantes - Executados'!$A$1:$M$405,32,FALSE)</f>
        <v>#N/A</v>
      </c>
      <c r="Q117" s="122" t="e">
        <f>VLOOKUP(A117,'Tirantes - Executados'!$A$8:$M$404,33,FALSE)</f>
        <v>#N/A</v>
      </c>
      <c r="R117" s="133" t="e">
        <f>VLOOKUP(A117,'Tirantes - Executados'!$A$1:$M$405,34,FALSE)</f>
        <v>#N/A</v>
      </c>
      <c r="S117" s="122" t="e">
        <f>VLOOKUP(A117,'Tirantes - Executados'!$A$8:$M$404,35,FALSE)</f>
        <v>#N/A</v>
      </c>
      <c r="T117" s="108" t="e">
        <f>VLOOKUP(A117,'Tirantes - Executados'!$A$8:$M$404,12,FALSE)</f>
        <v>#N/A</v>
      </c>
      <c r="U117" s="133" t="e">
        <f>VLOOKUP(A117,'Tirantes - Executados'!$A$1:$M$405,39,FALSE)</f>
        <v>#N/A</v>
      </c>
      <c r="V117" s="122" t="e">
        <f>VLOOKUP(A117,'Tirantes - Executados'!$A$8:$M$404,40,FALSE)</f>
        <v>#N/A</v>
      </c>
      <c r="W117" s="133" t="e">
        <f>VLOOKUP(A117,'Tirantes - Executados'!$A$1:$M$405,41,FALSE)</f>
        <v>#N/A</v>
      </c>
      <c r="X117" s="122" t="e">
        <f>VLOOKUP(A117,'Tirantes - Executados'!$A$8:$M$404,42,FALSE)</f>
        <v>#N/A</v>
      </c>
      <c r="Y117" s="133" t="e">
        <f>VLOOKUP(A117,'Tirantes - Executados'!$A$1:$M$405,43,FALSE)</f>
        <v>#N/A</v>
      </c>
      <c r="Z117" s="122" t="e">
        <f>VLOOKUP(A117,'Tirantes - Executados'!$A$8:$M$404,44,FALSE)</f>
        <v>#N/A</v>
      </c>
      <c r="AA117" s="133" t="e">
        <f>VLOOKUP(A117,'Tirantes - Executados'!$A$1:$M$405,45,FALSE)</f>
        <v>#N/A</v>
      </c>
      <c r="AB117" s="132" t="e">
        <f>VLOOKUP(A117,'Tirantes - Executados'!$A$8:$M$404,46,FALSE)</f>
        <v>#N/A</v>
      </c>
      <c r="AC117" s="99" t="s">
        <v>300</v>
      </c>
      <c r="AD117" s="109" t="e">
        <f>VLOOKUP(A117,'Tirantes - Executados'!$A$8:$M$404,14,FALSE)</f>
        <v>#N/A</v>
      </c>
      <c r="AF117" s="118" t="e">
        <f>VLOOKUP(A117,'Tirantes - Executados'!$A$1:$M$569,13,FALSE)</f>
        <v>#N/A</v>
      </c>
      <c r="AI117" s="230" t="e">
        <f>VLOOKUP(A117,'Tirantes - Executados'!$A$7:$M$404,50)</f>
        <v>#REF!</v>
      </c>
    </row>
    <row r="118" spans="1:35" s="1" customFormat="1" ht="15" hidden="1" customHeight="1" x14ac:dyDescent="0.25">
      <c r="A118" s="107" t="s">
        <v>487</v>
      </c>
      <c r="B118" s="108" t="e">
        <f>VLOOKUP(A118,'Tirantes - Executados'!$A$8:$M$404,10,FALSE)</f>
        <v>#N/A</v>
      </c>
      <c r="C118" s="133" t="e">
        <f>VLOOKUP(A118,'Tirantes - Executados'!$A$1:$M$405,17,FALSE)</f>
        <v>#N/A</v>
      </c>
      <c r="D118" s="122" t="e">
        <f>VLOOKUP(A118,'Tirantes - Executados'!$A$8:$M$404,18,FALSE)</f>
        <v>#N/A</v>
      </c>
      <c r="E118" s="133" t="e">
        <f>VLOOKUP(A118,'Tirantes - Executados'!$A$1:$M$405,19,FALSE)</f>
        <v>#N/A</v>
      </c>
      <c r="F118" s="122" t="e">
        <f>VLOOKUP(A118,'Tirantes - Executados'!$A$8:$M$404,20,FALSE)</f>
        <v>#N/A</v>
      </c>
      <c r="G118" s="133" t="e">
        <f>VLOOKUP(A118,'Tirantes - Executados'!$A$1:$M$405,21,FALSE)</f>
        <v>#N/A</v>
      </c>
      <c r="H118" s="122" t="e">
        <f>VLOOKUP(A118,'Tirantes - Executados'!$A$8:$M$404,22,FALSE)</f>
        <v>#N/A</v>
      </c>
      <c r="I118" s="133" t="e">
        <f>VLOOKUP(A118,'Tirantes - Executados'!$A$1:$M$405,23,FALSE)</f>
        <v>#N/A</v>
      </c>
      <c r="J118" s="122" t="e">
        <f>VLOOKUP(A118,'Tirantes - Executados'!$A$8:$M$404,24,FALSE)</f>
        <v>#N/A</v>
      </c>
      <c r="K118" s="108" t="e">
        <f>VLOOKUP(A118,'Tirantes - Executados'!$A$8:$M$404,11,FALSE)</f>
        <v>#N/A</v>
      </c>
      <c r="L118" s="133" t="e">
        <f>VLOOKUP(A118,'Tirantes - Executados'!$A$1:$M$405,28,FALSE)</f>
        <v>#N/A</v>
      </c>
      <c r="M118" s="122" t="e">
        <f>VLOOKUP(A118,'Tirantes - Executados'!$A$8:$M$404,29,FALSE)</f>
        <v>#N/A</v>
      </c>
      <c r="N118" s="133" t="e">
        <f>VLOOKUP(A118,'Tirantes - Executados'!$A$1:$M$405,30,FALSE)</f>
        <v>#N/A</v>
      </c>
      <c r="O118" s="122" t="e">
        <f>VLOOKUP(A118,'Tirantes - Executados'!$A$8:$M$404,31,FALSE)</f>
        <v>#N/A</v>
      </c>
      <c r="P118" s="133" t="e">
        <f>VLOOKUP(A118,'Tirantes - Executados'!$A$1:$M$405,32,FALSE)</f>
        <v>#N/A</v>
      </c>
      <c r="Q118" s="122" t="e">
        <f>VLOOKUP(A118,'Tirantes - Executados'!$A$8:$M$404,33,FALSE)</f>
        <v>#N/A</v>
      </c>
      <c r="R118" s="133" t="e">
        <f>VLOOKUP(A118,'Tirantes - Executados'!$A$1:$M$405,34,FALSE)</f>
        <v>#N/A</v>
      </c>
      <c r="S118" s="122" t="e">
        <f>VLOOKUP(A118,'Tirantes - Executados'!$A$8:$M$404,35,FALSE)</f>
        <v>#N/A</v>
      </c>
      <c r="T118" s="108" t="e">
        <f>VLOOKUP(A118,'Tirantes - Executados'!$A$8:$M$404,12,FALSE)</f>
        <v>#N/A</v>
      </c>
      <c r="U118" s="133" t="e">
        <f>VLOOKUP(A118,'Tirantes - Executados'!$A$1:$M$405,39,FALSE)</f>
        <v>#N/A</v>
      </c>
      <c r="V118" s="122" t="e">
        <f>VLOOKUP(A118,'Tirantes - Executados'!$A$8:$M$404,40,FALSE)</f>
        <v>#N/A</v>
      </c>
      <c r="W118" s="133" t="e">
        <f>VLOOKUP(A118,'Tirantes - Executados'!$A$1:$M$405,41,FALSE)</f>
        <v>#N/A</v>
      </c>
      <c r="X118" s="122" t="e">
        <f>VLOOKUP(A118,'Tirantes - Executados'!$A$8:$M$404,42,FALSE)</f>
        <v>#N/A</v>
      </c>
      <c r="Y118" s="133" t="e">
        <f>VLOOKUP(A118,'Tirantes - Executados'!$A$1:$M$405,43,FALSE)</f>
        <v>#N/A</v>
      </c>
      <c r="Z118" s="122" t="e">
        <f>VLOOKUP(A118,'Tirantes - Executados'!$A$8:$M$404,44,FALSE)</f>
        <v>#N/A</v>
      </c>
      <c r="AA118" s="133" t="e">
        <f>VLOOKUP(A118,'Tirantes - Executados'!$A$1:$M$405,45,FALSE)</f>
        <v>#N/A</v>
      </c>
      <c r="AB118" s="132" t="e">
        <f>VLOOKUP(A118,'Tirantes - Executados'!$A$8:$M$404,46,FALSE)</f>
        <v>#N/A</v>
      </c>
      <c r="AC118" s="99" t="s">
        <v>300</v>
      </c>
      <c r="AD118" s="109" t="e">
        <f>VLOOKUP(A118,'Tirantes - Executados'!$A$8:$M$404,14,FALSE)</f>
        <v>#N/A</v>
      </c>
      <c r="AF118" s="118" t="e">
        <f>VLOOKUP(A118,'Tirantes - Executados'!$A$1:$M$569,13,FALSE)</f>
        <v>#N/A</v>
      </c>
      <c r="AI118" s="230" t="e">
        <f>VLOOKUP(A118,'Tirantes - Executados'!$A$7:$M$404,50)</f>
        <v>#REF!</v>
      </c>
    </row>
    <row r="119" spans="1:35" s="1" customFormat="1" ht="15" hidden="1" customHeight="1" x14ac:dyDescent="0.25">
      <c r="A119" s="107" t="s">
        <v>568</v>
      </c>
      <c r="B119" s="108" t="e">
        <f>VLOOKUP(A119,'Tirantes - Executados'!$A$8:$M$404,10,FALSE)</f>
        <v>#N/A</v>
      </c>
      <c r="C119" s="133" t="e">
        <f>VLOOKUP(A119,'Tirantes - Executados'!$A$1:$M$405,17,FALSE)</f>
        <v>#N/A</v>
      </c>
      <c r="D119" s="122" t="e">
        <f>VLOOKUP(A119,'Tirantes - Executados'!$A$8:$M$404,18,FALSE)</f>
        <v>#N/A</v>
      </c>
      <c r="E119" s="133" t="e">
        <f>VLOOKUP(A119,'Tirantes - Executados'!$A$1:$M$405,19,FALSE)</f>
        <v>#N/A</v>
      </c>
      <c r="F119" s="122" t="e">
        <f>VLOOKUP(A119,'Tirantes - Executados'!$A$8:$M$404,20,FALSE)</f>
        <v>#N/A</v>
      </c>
      <c r="G119" s="133" t="e">
        <f>VLOOKUP(A119,'Tirantes - Executados'!$A$1:$M$405,21,FALSE)</f>
        <v>#N/A</v>
      </c>
      <c r="H119" s="122" t="e">
        <f>VLOOKUP(A119,'Tirantes - Executados'!$A$8:$M$404,22,FALSE)</f>
        <v>#N/A</v>
      </c>
      <c r="I119" s="133" t="e">
        <f>VLOOKUP(A119,'Tirantes - Executados'!$A$1:$M$405,23,FALSE)</f>
        <v>#N/A</v>
      </c>
      <c r="J119" s="122" t="e">
        <f>VLOOKUP(A119,'Tirantes - Executados'!$A$8:$M$404,24,FALSE)</f>
        <v>#N/A</v>
      </c>
      <c r="K119" s="108" t="e">
        <f>VLOOKUP(A119,'Tirantes - Executados'!$A$8:$M$404,11,FALSE)</f>
        <v>#N/A</v>
      </c>
      <c r="L119" s="133" t="e">
        <f>VLOOKUP(A119,'Tirantes - Executados'!$A$1:$M$405,28,FALSE)</f>
        <v>#N/A</v>
      </c>
      <c r="M119" s="122" t="e">
        <f>VLOOKUP(A119,'Tirantes - Executados'!$A$8:$M$404,29,FALSE)</f>
        <v>#N/A</v>
      </c>
      <c r="N119" s="133" t="e">
        <f>VLOOKUP(A119,'Tirantes - Executados'!$A$1:$M$405,30,FALSE)</f>
        <v>#N/A</v>
      </c>
      <c r="O119" s="122" t="e">
        <f>VLOOKUP(A119,'Tirantes - Executados'!$A$8:$M$404,31,FALSE)</f>
        <v>#N/A</v>
      </c>
      <c r="P119" s="133" t="e">
        <f>VLOOKUP(A119,'Tirantes - Executados'!$A$1:$M$405,32,FALSE)</f>
        <v>#N/A</v>
      </c>
      <c r="Q119" s="122" t="e">
        <f>VLOOKUP(A119,'Tirantes - Executados'!$A$8:$M$404,33,FALSE)</f>
        <v>#N/A</v>
      </c>
      <c r="R119" s="133" t="e">
        <f>VLOOKUP(A119,'Tirantes - Executados'!$A$1:$M$405,34,FALSE)</f>
        <v>#N/A</v>
      </c>
      <c r="S119" s="122" t="e">
        <f>VLOOKUP(A119,'Tirantes - Executados'!$A$8:$M$404,35,FALSE)</f>
        <v>#N/A</v>
      </c>
      <c r="T119" s="108" t="e">
        <f>VLOOKUP(A119,'Tirantes - Executados'!$A$8:$M$404,12,FALSE)</f>
        <v>#N/A</v>
      </c>
      <c r="U119" s="133" t="e">
        <f>VLOOKUP(A119,'Tirantes - Executados'!$A$1:$M$405,39,FALSE)</f>
        <v>#N/A</v>
      </c>
      <c r="V119" s="122" t="e">
        <f>VLOOKUP(A119,'Tirantes - Executados'!$A$8:$M$404,40,FALSE)</f>
        <v>#N/A</v>
      </c>
      <c r="W119" s="133" t="e">
        <f>VLOOKUP(A119,'Tirantes - Executados'!$A$1:$M$405,41,FALSE)</f>
        <v>#N/A</v>
      </c>
      <c r="X119" s="122" t="e">
        <f>VLOOKUP(A119,'Tirantes - Executados'!$A$8:$M$404,42,FALSE)</f>
        <v>#N/A</v>
      </c>
      <c r="Y119" s="133" t="e">
        <f>VLOOKUP(A119,'Tirantes - Executados'!$A$1:$M$405,43,FALSE)</f>
        <v>#N/A</v>
      </c>
      <c r="Z119" s="122" t="e">
        <f>VLOOKUP(A119,'Tirantes - Executados'!$A$8:$M$404,44,FALSE)</f>
        <v>#N/A</v>
      </c>
      <c r="AA119" s="133" t="e">
        <f>VLOOKUP(A119,'Tirantes - Executados'!$A$1:$M$405,45,FALSE)</f>
        <v>#N/A</v>
      </c>
      <c r="AB119" s="132" t="e">
        <f>VLOOKUP(A119,'Tirantes - Executados'!$A$8:$M$404,46,FALSE)</f>
        <v>#N/A</v>
      </c>
      <c r="AC119" s="99" t="s">
        <v>300</v>
      </c>
      <c r="AD119" s="109" t="e">
        <f>VLOOKUP(A119,'Tirantes - Executados'!$A$8:$M$404,14,FALSE)</f>
        <v>#N/A</v>
      </c>
      <c r="AF119" s="118" t="e">
        <f>VLOOKUP(A119,'Tirantes - Executados'!$A$1:$M$569,13,FALSE)</f>
        <v>#N/A</v>
      </c>
      <c r="AI119" s="230" t="e">
        <f>VLOOKUP(A119,'Tirantes - Executados'!$A$7:$M$404,50)</f>
        <v>#REF!</v>
      </c>
    </row>
    <row r="120" spans="1:35" s="1" customFormat="1" ht="15" hidden="1" customHeight="1" x14ac:dyDescent="0.25">
      <c r="A120" s="107" t="s">
        <v>506</v>
      </c>
      <c r="B120" s="108" t="e">
        <f>VLOOKUP(A120,'Tirantes - Executados'!$A$8:$M$404,10,FALSE)</f>
        <v>#N/A</v>
      </c>
      <c r="C120" s="133" t="e">
        <f>VLOOKUP(A120,'Tirantes - Executados'!$A$1:$M$405,17,FALSE)</f>
        <v>#N/A</v>
      </c>
      <c r="D120" s="122" t="e">
        <f>VLOOKUP(A120,'Tirantes - Executados'!$A$8:$M$404,18,FALSE)</f>
        <v>#N/A</v>
      </c>
      <c r="E120" s="133" t="e">
        <f>VLOOKUP(A120,'Tirantes - Executados'!$A$1:$M$405,19,FALSE)</f>
        <v>#N/A</v>
      </c>
      <c r="F120" s="122" t="e">
        <f>VLOOKUP(A120,'Tirantes - Executados'!$A$8:$M$404,20,FALSE)</f>
        <v>#N/A</v>
      </c>
      <c r="G120" s="133" t="e">
        <f>VLOOKUP(A120,'Tirantes - Executados'!$A$1:$M$405,21,FALSE)</f>
        <v>#N/A</v>
      </c>
      <c r="H120" s="122" t="e">
        <f>VLOOKUP(A120,'Tirantes - Executados'!$A$8:$M$404,22,FALSE)</f>
        <v>#N/A</v>
      </c>
      <c r="I120" s="133" t="e">
        <f>VLOOKUP(A120,'Tirantes - Executados'!$A$1:$M$405,23,FALSE)</f>
        <v>#N/A</v>
      </c>
      <c r="J120" s="122" t="e">
        <f>VLOOKUP(A120,'Tirantes - Executados'!$A$8:$M$404,24,FALSE)</f>
        <v>#N/A</v>
      </c>
      <c r="K120" s="108" t="e">
        <f>VLOOKUP(A120,'Tirantes - Executados'!$A$8:$M$404,11,FALSE)</f>
        <v>#N/A</v>
      </c>
      <c r="L120" s="133" t="e">
        <f>VLOOKUP(A120,'Tirantes - Executados'!$A$1:$M$405,28,FALSE)</f>
        <v>#N/A</v>
      </c>
      <c r="M120" s="122" t="e">
        <f>VLOOKUP(A120,'Tirantes - Executados'!$A$8:$M$404,29,FALSE)</f>
        <v>#N/A</v>
      </c>
      <c r="N120" s="133" t="e">
        <f>VLOOKUP(A120,'Tirantes - Executados'!$A$1:$M$405,30,FALSE)</f>
        <v>#N/A</v>
      </c>
      <c r="O120" s="122" t="e">
        <f>VLOOKUP(A120,'Tirantes - Executados'!$A$8:$M$404,31,FALSE)</f>
        <v>#N/A</v>
      </c>
      <c r="P120" s="133" t="e">
        <f>VLOOKUP(A120,'Tirantes - Executados'!$A$1:$M$405,32,FALSE)</f>
        <v>#N/A</v>
      </c>
      <c r="Q120" s="122" t="e">
        <f>VLOOKUP(A120,'Tirantes - Executados'!$A$8:$M$404,33,FALSE)</f>
        <v>#N/A</v>
      </c>
      <c r="R120" s="133" t="e">
        <f>VLOOKUP(A120,'Tirantes - Executados'!$A$1:$M$405,34,FALSE)</f>
        <v>#N/A</v>
      </c>
      <c r="S120" s="122" t="e">
        <f>VLOOKUP(A120,'Tirantes - Executados'!$A$8:$M$404,35,FALSE)</f>
        <v>#N/A</v>
      </c>
      <c r="T120" s="108" t="e">
        <f>VLOOKUP(A120,'Tirantes - Executados'!$A$8:$M$404,12,FALSE)</f>
        <v>#N/A</v>
      </c>
      <c r="U120" s="133" t="e">
        <f>VLOOKUP(A120,'Tirantes - Executados'!$A$1:$M$405,39,FALSE)</f>
        <v>#N/A</v>
      </c>
      <c r="V120" s="122" t="e">
        <f>VLOOKUP(A120,'Tirantes - Executados'!$A$8:$M$404,40,FALSE)</f>
        <v>#N/A</v>
      </c>
      <c r="W120" s="133" t="e">
        <f>VLOOKUP(A120,'Tirantes - Executados'!$A$1:$M$405,41,FALSE)</f>
        <v>#N/A</v>
      </c>
      <c r="X120" s="122" t="e">
        <f>VLOOKUP(A120,'Tirantes - Executados'!$A$8:$M$404,42,FALSE)</f>
        <v>#N/A</v>
      </c>
      <c r="Y120" s="133" t="e">
        <f>VLOOKUP(A120,'Tirantes - Executados'!$A$1:$M$405,43,FALSE)</f>
        <v>#N/A</v>
      </c>
      <c r="Z120" s="122" t="e">
        <f>VLOOKUP(A120,'Tirantes - Executados'!$A$8:$M$404,44,FALSE)</f>
        <v>#N/A</v>
      </c>
      <c r="AA120" s="133" t="e">
        <f>VLOOKUP(A120,'Tirantes - Executados'!$A$1:$M$405,45,FALSE)</f>
        <v>#N/A</v>
      </c>
      <c r="AB120" s="132" t="e">
        <f>VLOOKUP(A120,'Tirantes - Executados'!$A$8:$M$404,46,FALSE)</f>
        <v>#N/A</v>
      </c>
      <c r="AC120" s="99" t="s">
        <v>300</v>
      </c>
      <c r="AD120" s="109" t="e">
        <f>VLOOKUP(A120,'Tirantes - Executados'!$A$8:$M$404,14,FALSE)</f>
        <v>#N/A</v>
      </c>
      <c r="AF120" s="118" t="e">
        <f>VLOOKUP(A120,'Tirantes - Executados'!$A$1:$M$569,13,FALSE)</f>
        <v>#N/A</v>
      </c>
      <c r="AI120" s="230" t="e">
        <f>VLOOKUP(A120,'Tirantes - Executados'!$A$7:$M$404,50)</f>
        <v>#REF!</v>
      </c>
    </row>
    <row r="121" spans="1:35" s="1" customFormat="1" ht="15" hidden="1" customHeight="1" x14ac:dyDescent="0.25">
      <c r="A121" s="107" t="s">
        <v>507</v>
      </c>
      <c r="B121" s="108" t="e">
        <f>VLOOKUP(A121,'Tirantes - Executados'!$A$8:$M$404,10,FALSE)</f>
        <v>#N/A</v>
      </c>
      <c r="C121" s="133" t="e">
        <f>VLOOKUP(A121,'Tirantes - Executados'!$A$1:$M$405,17,FALSE)</f>
        <v>#N/A</v>
      </c>
      <c r="D121" s="122" t="e">
        <f>VLOOKUP(A121,'Tirantes - Executados'!$A$8:$M$404,18,FALSE)</f>
        <v>#N/A</v>
      </c>
      <c r="E121" s="133" t="e">
        <f>VLOOKUP(A121,'Tirantes - Executados'!$A$1:$M$405,19,FALSE)</f>
        <v>#N/A</v>
      </c>
      <c r="F121" s="122" t="e">
        <f>VLOOKUP(A121,'Tirantes - Executados'!$A$8:$M$404,20,FALSE)</f>
        <v>#N/A</v>
      </c>
      <c r="G121" s="133" t="e">
        <f>VLOOKUP(A121,'Tirantes - Executados'!$A$1:$M$405,21,FALSE)</f>
        <v>#N/A</v>
      </c>
      <c r="H121" s="122" t="e">
        <f>VLOOKUP(A121,'Tirantes - Executados'!$A$8:$M$404,22,FALSE)</f>
        <v>#N/A</v>
      </c>
      <c r="I121" s="133" t="e">
        <f>VLOOKUP(A121,'Tirantes - Executados'!$A$1:$M$405,23,FALSE)</f>
        <v>#N/A</v>
      </c>
      <c r="J121" s="122" t="e">
        <f>VLOOKUP(A121,'Tirantes - Executados'!$A$8:$M$404,24,FALSE)</f>
        <v>#N/A</v>
      </c>
      <c r="K121" s="108" t="e">
        <f>VLOOKUP(A121,'Tirantes - Executados'!$A$8:$M$404,11,FALSE)</f>
        <v>#N/A</v>
      </c>
      <c r="L121" s="133" t="e">
        <f>VLOOKUP(A121,'Tirantes - Executados'!$A$1:$M$405,28,FALSE)</f>
        <v>#N/A</v>
      </c>
      <c r="M121" s="122" t="e">
        <f>VLOOKUP(A121,'Tirantes - Executados'!$A$8:$M$404,29,FALSE)</f>
        <v>#N/A</v>
      </c>
      <c r="N121" s="133" t="e">
        <f>VLOOKUP(A121,'Tirantes - Executados'!$A$1:$M$405,30,FALSE)</f>
        <v>#N/A</v>
      </c>
      <c r="O121" s="122" t="e">
        <f>VLOOKUP(A121,'Tirantes - Executados'!$A$8:$M$404,31,FALSE)</f>
        <v>#N/A</v>
      </c>
      <c r="P121" s="133" t="e">
        <f>VLOOKUP(A121,'Tirantes - Executados'!$A$1:$M$405,32,FALSE)</f>
        <v>#N/A</v>
      </c>
      <c r="Q121" s="122" t="e">
        <f>VLOOKUP(A121,'Tirantes - Executados'!$A$8:$M$404,33,FALSE)</f>
        <v>#N/A</v>
      </c>
      <c r="R121" s="133" t="e">
        <f>VLOOKUP(A121,'Tirantes - Executados'!$A$1:$M$405,34,FALSE)</f>
        <v>#N/A</v>
      </c>
      <c r="S121" s="122" t="e">
        <f>VLOOKUP(A121,'Tirantes - Executados'!$A$8:$M$404,35,FALSE)</f>
        <v>#N/A</v>
      </c>
      <c r="T121" s="108" t="e">
        <f>VLOOKUP(A121,'Tirantes - Executados'!$A$8:$M$404,12,FALSE)</f>
        <v>#N/A</v>
      </c>
      <c r="U121" s="133" t="e">
        <f>VLOOKUP(A121,'Tirantes - Executados'!$A$1:$M$405,39,FALSE)</f>
        <v>#N/A</v>
      </c>
      <c r="V121" s="122" t="e">
        <f>VLOOKUP(A121,'Tirantes - Executados'!$A$8:$M$404,40,FALSE)</f>
        <v>#N/A</v>
      </c>
      <c r="W121" s="133" t="e">
        <f>VLOOKUP(A121,'Tirantes - Executados'!$A$1:$M$405,41,FALSE)</f>
        <v>#N/A</v>
      </c>
      <c r="X121" s="122" t="e">
        <f>VLOOKUP(A121,'Tirantes - Executados'!$A$8:$M$404,42,FALSE)</f>
        <v>#N/A</v>
      </c>
      <c r="Y121" s="133" t="e">
        <f>VLOOKUP(A121,'Tirantes - Executados'!$A$1:$M$405,43,FALSE)</f>
        <v>#N/A</v>
      </c>
      <c r="Z121" s="122" t="e">
        <f>VLOOKUP(A121,'Tirantes - Executados'!$A$8:$M$404,44,FALSE)</f>
        <v>#N/A</v>
      </c>
      <c r="AA121" s="133" t="e">
        <f>VLOOKUP(A121,'Tirantes - Executados'!$A$1:$M$405,45,FALSE)</f>
        <v>#N/A</v>
      </c>
      <c r="AB121" s="132" t="e">
        <f>VLOOKUP(A121,'Tirantes - Executados'!$A$8:$M$404,46,FALSE)</f>
        <v>#N/A</v>
      </c>
      <c r="AC121" s="99" t="s">
        <v>300</v>
      </c>
      <c r="AD121" s="109" t="e">
        <f>VLOOKUP(A121,'Tirantes - Executados'!$A$8:$M$404,14,FALSE)</f>
        <v>#N/A</v>
      </c>
      <c r="AF121" s="118" t="e">
        <f>VLOOKUP(A121,'Tirantes - Executados'!$A$1:$M$569,13,FALSE)</f>
        <v>#N/A</v>
      </c>
      <c r="AI121" s="230" t="e">
        <f>VLOOKUP(A121,'Tirantes - Executados'!$A$7:$M$404,50)</f>
        <v>#REF!</v>
      </c>
    </row>
    <row r="122" spans="1:35" s="1" customFormat="1" ht="14.25" hidden="1" customHeight="1" x14ac:dyDescent="0.25">
      <c r="A122" s="107" t="s">
        <v>549</v>
      </c>
      <c r="B122" s="108" t="e">
        <f>VLOOKUP(A122,'Tirantes - Executados'!$A$8:$M$404,10,FALSE)</f>
        <v>#N/A</v>
      </c>
      <c r="C122" s="133" t="e">
        <f>VLOOKUP(A122,'Tirantes - Executados'!$A$1:$M$405,17,FALSE)</f>
        <v>#N/A</v>
      </c>
      <c r="D122" s="122" t="e">
        <f>VLOOKUP(A122,'Tirantes - Executados'!$A$8:$M$404,18,FALSE)</f>
        <v>#N/A</v>
      </c>
      <c r="E122" s="133" t="e">
        <f>VLOOKUP(A122,'Tirantes - Executados'!$A$1:$M$405,19,FALSE)</f>
        <v>#N/A</v>
      </c>
      <c r="F122" s="122" t="e">
        <f>VLOOKUP(A122,'Tirantes - Executados'!$A$8:$M$404,20,FALSE)</f>
        <v>#N/A</v>
      </c>
      <c r="G122" s="133" t="e">
        <f>VLOOKUP(A122,'Tirantes - Executados'!$A$1:$M$405,21,FALSE)</f>
        <v>#N/A</v>
      </c>
      <c r="H122" s="122" t="e">
        <f>VLOOKUP(A122,'Tirantes - Executados'!$A$8:$M$404,22,FALSE)</f>
        <v>#N/A</v>
      </c>
      <c r="I122" s="133" t="e">
        <f>VLOOKUP(A122,'Tirantes - Executados'!$A$1:$M$405,23,FALSE)</f>
        <v>#N/A</v>
      </c>
      <c r="J122" s="122" t="e">
        <f>VLOOKUP(A122,'Tirantes - Executados'!$A$8:$M$404,24,FALSE)</f>
        <v>#N/A</v>
      </c>
      <c r="K122" s="108" t="e">
        <f>VLOOKUP(A122,'Tirantes - Executados'!$A$8:$M$404,11,FALSE)</f>
        <v>#N/A</v>
      </c>
      <c r="L122" s="133" t="e">
        <f>VLOOKUP(A122,'Tirantes - Executados'!$A$1:$M$405,28,FALSE)</f>
        <v>#N/A</v>
      </c>
      <c r="M122" s="122" t="e">
        <f>VLOOKUP(A122,'Tirantes - Executados'!$A$8:$M$404,29,FALSE)</f>
        <v>#N/A</v>
      </c>
      <c r="N122" s="133" t="e">
        <f>VLOOKUP(A122,'Tirantes - Executados'!$A$1:$M$405,30,FALSE)</f>
        <v>#N/A</v>
      </c>
      <c r="O122" s="122" t="e">
        <f>VLOOKUP(A122,'Tirantes - Executados'!$A$8:$M$404,31,FALSE)</f>
        <v>#N/A</v>
      </c>
      <c r="P122" s="133" t="e">
        <f>VLOOKUP(A122,'Tirantes - Executados'!$A$1:$M$405,32,FALSE)</f>
        <v>#N/A</v>
      </c>
      <c r="Q122" s="122" t="e">
        <f>VLOOKUP(A122,'Tirantes - Executados'!$A$8:$M$404,33,FALSE)</f>
        <v>#N/A</v>
      </c>
      <c r="R122" s="133" t="e">
        <f>VLOOKUP(A122,'Tirantes - Executados'!$A$1:$M$405,34,FALSE)</f>
        <v>#N/A</v>
      </c>
      <c r="S122" s="122" t="e">
        <f>VLOOKUP(A122,'Tirantes - Executados'!$A$8:$M$404,35,FALSE)</f>
        <v>#N/A</v>
      </c>
      <c r="T122" s="108" t="e">
        <f>VLOOKUP(A122,'Tirantes - Executados'!$A$8:$M$404,12,FALSE)</f>
        <v>#N/A</v>
      </c>
      <c r="U122" s="133" t="e">
        <f>VLOOKUP(A122,'Tirantes - Executados'!$A$1:$M$405,39,FALSE)</f>
        <v>#N/A</v>
      </c>
      <c r="V122" s="122" t="e">
        <f>VLOOKUP(A122,'Tirantes - Executados'!$A$8:$M$404,40,FALSE)</f>
        <v>#N/A</v>
      </c>
      <c r="W122" s="133" t="e">
        <f>VLOOKUP(A122,'Tirantes - Executados'!$A$1:$M$405,41,FALSE)</f>
        <v>#N/A</v>
      </c>
      <c r="X122" s="122" t="e">
        <f>VLOOKUP(A122,'Tirantes - Executados'!$A$8:$M$404,42,FALSE)</f>
        <v>#N/A</v>
      </c>
      <c r="Y122" s="133" t="e">
        <f>VLOOKUP(A122,'Tirantes - Executados'!$A$1:$M$405,43,FALSE)</f>
        <v>#N/A</v>
      </c>
      <c r="Z122" s="122" t="e">
        <f>VLOOKUP(A122,'Tirantes - Executados'!$A$8:$M$404,44,FALSE)</f>
        <v>#N/A</v>
      </c>
      <c r="AA122" s="133" t="e">
        <f>VLOOKUP(A122,'Tirantes - Executados'!$A$1:$M$405,45,FALSE)</f>
        <v>#N/A</v>
      </c>
      <c r="AB122" s="132" t="e">
        <f>VLOOKUP(A122,'Tirantes - Executados'!$A$8:$M$404,46,FALSE)</f>
        <v>#N/A</v>
      </c>
      <c r="AC122" s="99" t="s">
        <v>300</v>
      </c>
      <c r="AD122" s="109" t="e">
        <f>VLOOKUP(A122,'Tirantes - Executados'!$A$8:$M$404,14,FALSE)</f>
        <v>#N/A</v>
      </c>
      <c r="AF122" s="118" t="e">
        <f>VLOOKUP(A122,'Tirantes - Executados'!$A$1:$M$569,13,FALSE)</f>
        <v>#N/A</v>
      </c>
      <c r="AI122" s="230" t="e">
        <f>VLOOKUP(A122,'Tirantes - Executados'!$A$7:$M$404,50)</f>
        <v>#REF!</v>
      </c>
    </row>
    <row r="123" spans="1:35" s="1" customFormat="1" ht="15" hidden="1" customHeight="1" x14ac:dyDescent="0.25">
      <c r="A123" s="107" t="s">
        <v>550</v>
      </c>
      <c r="B123" s="108" t="e">
        <f>VLOOKUP(A123,'Tirantes - Executados'!$A$8:$M$404,10,FALSE)</f>
        <v>#N/A</v>
      </c>
      <c r="C123" s="133" t="e">
        <f>VLOOKUP(A123,'Tirantes - Executados'!$A$1:$M$405,17,FALSE)</f>
        <v>#N/A</v>
      </c>
      <c r="D123" s="122" t="e">
        <f>VLOOKUP(A123,'Tirantes - Executados'!$A$8:$M$404,18,FALSE)</f>
        <v>#N/A</v>
      </c>
      <c r="E123" s="133" t="e">
        <f>VLOOKUP(A123,'Tirantes - Executados'!$A$1:$M$405,19,FALSE)</f>
        <v>#N/A</v>
      </c>
      <c r="F123" s="122" t="e">
        <f>VLOOKUP(A123,'Tirantes - Executados'!$A$8:$M$404,20,FALSE)</f>
        <v>#N/A</v>
      </c>
      <c r="G123" s="133" t="e">
        <f>VLOOKUP(A123,'Tirantes - Executados'!$A$1:$M$405,21,FALSE)</f>
        <v>#N/A</v>
      </c>
      <c r="H123" s="122" t="e">
        <f>VLOOKUP(A123,'Tirantes - Executados'!$A$8:$M$404,22,FALSE)</f>
        <v>#N/A</v>
      </c>
      <c r="I123" s="133" t="e">
        <f>VLOOKUP(A123,'Tirantes - Executados'!$A$1:$M$405,23,FALSE)</f>
        <v>#N/A</v>
      </c>
      <c r="J123" s="122" t="e">
        <f>VLOOKUP(A123,'Tirantes - Executados'!$A$8:$M$404,24,FALSE)</f>
        <v>#N/A</v>
      </c>
      <c r="K123" s="108" t="e">
        <f>VLOOKUP(A123,'Tirantes - Executados'!$A$8:$M$404,11,FALSE)</f>
        <v>#N/A</v>
      </c>
      <c r="L123" s="133" t="e">
        <f>VLOOKUP(A123,'Tirantes - Executados'!$A$1:$M$405,28,FALSE)</f>
        <v>#N/A</v>
      </c>
      <c r="M123" s="122" t="e">
        <f>VLOOKUP(A123,'Tirantes - Executados'!$A$8:$M$404,29,FALSE)</f>
        <v>#N/A</v>
      </c>
      <c r="N123" s="133" t="e">
        <f>VLOOKUP(A123,'Tirantes - Executados'!$A$1:$M$405,30,FALSE)</f>
        <v>#N/A</v>
      </c>
      <c r="O123" s="122" t="e">
        <f>VLOOKUP(A123,'Tirantes - Executados'!$A$8:$M$404,31,FALSE)</f>
        <v>#N/A</v>
      </c>
      <c r="P123" s="133" t="e">
        <f>VLOOKUP(A123,'Tirantes - Executados'!$A$1:$M$405,32,FALSE)</f>
        <v>#N/A</v>
      </c>
      <c r="Q123" s="122" t="e">
        <f>VLOOKUP(A123,'Tirantes - Executados'!$A$8:$M$404,33,FALSE)</f>
        <v>#N/A</v>
      </c>
      <c r="R123" s="133" t="e">
        <f>VLOOKUP(A123,'Tirantes - Executados'!$A$1:$M$405,34,FALSE)</f>
        <v>#N/A</v>
      </c>
      <c r="S123" s="122" t="e">
        <f>VLOOKUP(A123,'Tirantes - Executados'!$A$8:$M$404,35,FALSE)</f>
        <v>#N/A</v>
      </c>
      <c r="T123" s="108" t="e">
        <f>VLOOKUP(A123,'Tirantes - Executados'!$A$8:$M$404,12,FALSE)</f>
        <v>#N/A</v>
      </c>
      <c r="U123" s="133" t="e">
        <f>VLOOKUP(A123,'Tirantes - Executados'!$A$1:$M$405,39,FALSE)</f>
        <v>#N/A</v>
      </c>
      <c r="V123" s="122" t="e">
        <f>VLOOKUP(A123,'Tirantes - Executados'!$A$8:$M$404,40,FALSE)</f>
        <v>#N/A</v>
      </c>
      <c r="W123" s="133" t="e">
        <f>VLOOKUP(A123,'Tirantes - Executados'!$A$1:$M$405,41,FALSE)</f>
        <v>#N/A</v>
      </c>
      <c r="X123" s="122" t="e">
        <f>VLOOKUP(A123,'Tirantes - Executados'!$A$8:$M$404,42,FALSE)</f>
        <v>#N/A</v>
      </c>
      <c r="Y123" s="133" t="e">
        <f>VLOOKUP(A123,'Tirantes - Executados'!$A$1:$M$405,43,FALSE)</f>
        <v>#N/A</v>
      </c>
      <c r="Z123" s="122" t="e">
        <f>VLOOKUP(A123,'Tirantes - Executados'!$A$8:$M$404,44,FALSE)</f>
        <v>#N/A</v>
      </c>
      <c r="AA123" s="133" t="e">
        <f>VLOOKUP(A123,'Tirantes - Executados'!$A$1:$M$405,45,FALSE)</f>
        <v>#N/A</v>
      </c>
      <c r="AB123" s="132" t="e">
        <f>VLOOKUP(A123,'Tirantes - Executados'!$A$8:$M$404,46,FALSE)</f>
        <v>#N/A</v>
      </c>
      <c r="AC123" s="99" t="s">
        <v>300</v>
      </c>
      <c r="AD123" s="109" t="e">
        <f>VLOOKUP(A123,'Tirantes - Executados'!$A$8:$M$404,14,FALSE)</f>
        <v>#N/A</v>
      </c>
      <c r="AF123" s="118" t="e">
        <f>VLOOKUP(A123,'Tirantes - Executados'!$A$1:$M$569,13,FALSE)</f>
        <v>#N/A</v>
      </c>
      <c r="AI123" s="230" t="e">
        <f>VLOOKUP(A123,'Tirantes - Executados'!$A$7:$M$404,50)</f>
        <v>#REF!</v>
      </c>
    </row>
    <row r="124" spans="1:35" s="1" customFormat="1" ht="15" hidden="1" customHeight="1" x14ac:dyDescent="0.25">
      <c r="A124" s="107" t="s">
        <v>542</v>
      </c>
      <c r="B124" s="108" t="e">
        <f>VLOOKUP(A124,'Tirantes - Executados'!$A$8:$M$404,10,FALSE)</f>
        <v>#N/A</v>
      </c>
      <c r="C124" s="133" t="e">
        <f>VLOOKUP(A124,'Tirantes - Executados'!$A$1:$M$405,17,FALSE)</f>
        <v>#N/A</v>
      </c>
      <c r="D124" s="122" t="e">
        <f>VLOOKUP(A124,'Tirantes - Executados'!$A$8:$M$404,18,FALSE)</f>
        <v>#N/A</v>
      </c>
      <c r="E124" s="133" t="e">
        <f>VLOOKUP(A124,'Tirantes - Executados'!$A$1:$M$405,19,FALSE)</f>
        <v>#N/A</v>
      </c>
      <c r="F124" s="122" t="e">
        <f>VLOOKUP(A124,'Tirantes - Executados'!$A$8:$M$404,20,FALSE)</f>
        <v>#N/A</v>
      </c>
      <c r="G124" s="133" t="e">
        <f>VLOOKUP(A124,'Tirantes - Executados'!$A$1:$M$405,21,FALSE)</f>
        <v>#N/A</v>
      </c>
      <c r="H124" s="122" t="e">
        <f>VLOOKUP(A124,'Tirantes - Executados'!$A$8:$M$404,22,FALSE)</f>
        <v>#N/A</v>
      </c>
      <c r="I124" s="133" t="e">
        <f>VLOOKUP(A124,'Tirantes - Executados'!$A$1:$M$405,23,FALSE)</f>
        <v>#N/A</v>
      </c>
      <c r="J124" s="122" t="e">
        <f>VLOOKUP(A124,'Tirantes - Executados'!$A$8:$M$404,24,FALSE)</f>
        <v>#N/A</v>
      </c>
      <c r="K124" s="108" t="e">
        <f>VLOOKUP(A124,'Tirantes - Executados'!$A$8:$M$404,11,FALSE)</f>
        <v>#N/A</v>
      </c>
      <c r="L124" s="133" t="e">
        <f>VLOOKUP(A124,'Tirantes - Executados'!$A$1:$M$405,28,FALSE)</f>
        <v>#N/A</v>
      </c>
      <c r="M124" s="122" t="e">
        <f>VLOOKUP(A124,'Tirantes - Executados'!$A$8:$M$404,29,FALSE)</f>
        <v>#N/A</v>
      </c>
      <c r="N124" s="133" t="e">
        <f>VLOOKUP(A124,'Tirantes - Executados'!$A$1:$M$405,30,FALSE)</f>
        <v>#N/A</v>
      </c>
      <c r="O124" s="122" t="e">
        <f>VLOOKUP(A124,'Tirantes - Executados'!$A$8:$M$404,31,FALSE)</f>
        <v>#N/A</v>
      </c>
      <c r="P124" s="133" t="e">
        <f>VLOOKUP(A124,'Tirantes - Executados'!$A$1:$M$405,32,FALSE)</f>
        <v>#N/A</v>
      </c>
      <c r="Q124" s="122" t="e">
        <f>VLOOKUP(A124,'Tirantes - Executados'!$A$8:$M$404,33,FALSE)</f>
        <v>#N/A</v>
      </c>
      <c r="R124" s="133" t="e">
        <f>VLOOKUP(A124,'Tirantes - Executados'!$A$1:$M$405,34,FALSE)</f>
        <v>#N/A</v>
      </c>
      <c r="S124" s="122" t="e">
        <f>VLOOKUP(A124,'Tirantes - Executados'!$A$8:$M$404,35,FALSE)</f>
        <v>#N/A</v>
      </c>
      <c r="T124" s="108" t="e">
        <f>VLOOKUP(A124,'Tirantes - Executados'!$A$8:$M$404,12,FALSE)</f>
        <v>#N/A</v>
      </c>
      <c r="U124" s="133" t="e">
        <f>VLOOKUP(A124,'Tirantes - Executados'!$A$1:$M$405,39,FALSE)</f>
        <v>#N/A</v>
      </c>
      <c r="V124" s="122" t="e">
        <f>VLOOKUP(A124,'Tirantes - Executados'!$A$8:$M$404,40,FALSE)</f>
        <v>#N/A</v>
      </c>
      <c r="W124" s="133" t="e">
        <f>VLOOKUP(A124,'Tirantes - Executados'!$A$1:$M$405,41,FALSE)</f>
        <v>#N/A</v>
      </c>
      <c r="X124" s="122" t="e">
        <f>VLOOKUP(A124,'Tirantes - Executados'!$A$8:$M$404,42,FALSE)</f>
        <v>#N/A</v>
      </c>
      <c r="Y124" s="133" t="e">
        <f>VLOOKUP(A124,'Tirantes - Executados'!$A$1:$M$405,43,FALSE)</f>
        <v>#N/A</v>
      </c>
      <c r="Z124" s="122" t="e">
        <f>VLOOKUP(A124,'Tirantes - Executados'!$A$8:$M$404,44,FALSE)</f>
        <v>#N/A</v>
      </c>
      <c r="AA124" s="133" t="e">
        <f>VLOOKUP(A124,'Tirantes - Executados'!$A$1:$M$405,45,FALSE)</f>
        <v>#N/A</v>
      </c>
      <c r="AB124" s="132" t="e">
        <f>VLOOKUP(A124,'Tirantes - Executados'!$A$8:$M$404,46,FALSE)</f>
        <v>#N/A</v>
      </c>
      <c r="AC124" s="99" t="s">
        <v>300</v>
      </c>
      <c r="AD124" s="109" t="e">
        <f>VLOOKUP(A124,'Tirantes - Executados'!$A$8:$M$404,14,FALSE)</f>
        <v>#N/A</v>
      </c>
      <c r="AF124" s="118" t="e">
        <f>VLOOKUP(A124,'Tirantes - Executados'!$A$1:$M$569,13,FALSE)</f>
        <v>#N/A</v>
      </c>
      <c r="AI124" s="230" t="e">
        <f>VLOOKUP(A124,'Tirantes - Executados'!$A$7:$M$404,50)</f>
        <v>#REF!</v>
      </c>
    </row>
    <row r="125" spans="1:35" s="1" customFormat="1" ht="15" hidden="1" customHeight="1" x14ac:dyDescent="0.25">
      <c r="A125" s="107" t="s">
        <v>552</v>
      </c>
      <c r="B125" s="108" t="e">
        <f>VLOOKUP(A125,'Tirantes - Executados'!$A$8:$M$404,10,FALSE)</f>
        <v>#N/A</v>
      </c>
      <c r="C125" s="133" t="e">
        <f>VLOOKUP(A125,'Tirantes - Executados'!$A$1:$M$405,17,FALSE)</f>
        <v>#N/A</v>
      </c>
      <c r="D125" s="122" t="e">
        <f>VLOOKUP(A125,'Tirantes - Executados'!$A$8:$M$404,18,FALSE)</f>
        <v>#N/A</v>
      </c>
      <c r="E125" s="133" t="e">
        <f>VLOOKUP(A125,'Tirantes - Executados'!$A$1:$M$405,19,FALSE)</f>
        <v>#N/A</v>
      </c>
      <c r="F125" s="122" t="e">
        <f>VLOOKUP(A125,'Tirantes - Executados'!$A$8:$M$404,20,FALSE)</f>
        <v>#N/A</v>
      </c>
      <c r="G125" s="133" t="e">
        <f>VLOOKUP(A125,'Tirantes - Executados'!$A$1:$M$405,21,FALSE)</f>
        <v>#N/A</v>
      </c>
      <c r="H125" s="122" t="e">
        <f>VLOOKUP(A125,'Tirantes - Executados'!$A$8:$M$404,22,FALSE)</f>
        <v>#N/A</v>
      </c>
      <c r="I125" s="133" t="e">
        <f>VLOOKUP(A125,'Tirantes - Executados'!$A$1:$M$405,23,FALSE)</f>
        <v>#N/A</v>
      </c>
      <c r="J125" s="122" t="e">
        <f>VLOOKUP(A125,'Tirantes - Executados'!$A$8:$M$404,24,FALSE)</f>
        <v>#N/A</v>
      </c>
      <c r="K125" s="108" t="e">
        <f>VLOOKUP(A125,'Tirantes - Executados'!$A$8:$M$404,11,FALSE)</f>
        <v>#N/A</v>
      </c>
      <c r="L125" s="133" t="e">
        <f>VLOOKUP(A125,'Tirantes - Executados'!$A$1:$M$405,28,FALSE)</f>
        <v>#N/A</v>
      </c>
      <c r="M125" s="122" t="e">
        <f>VLOOKUP(A125,'Tirantes - Executados'!$A$8:$M$404,29,FALSE)</f>
        <v>#N/A</v>
      </c>
      <c r="N125" s="133" t="e">
        <f>VLOOKUP(A125,'Tirantes - Executados'!$A$1:$M$405,30,FALSE)</f>
        <v>#N/A</v>
      </c>
      <c r="O125" s="122" t="e">
        <f>VLOOKUP(A125,'Tirantes - Executados'!$A$8:$M$404,31,FALSE)</f>
        <v>#N/A</v>
      </c>
      <c r="P125" s="133" t="e">
        <f>VLOOKUP(A125,'Tirantes - Executados'!$A$1:$M$405,32,FALSE)</f>
        <v>#N/A</v>
      </c>
      <c r="Q125" s="122" t="e">
        <f>VLOOKUP(A125,'Tirantes - Executados'!$A$8:$M$404,33,FALSE)</f>
        <v>#N/A</v>
      </c>
      <c r="R125" s="133" t="e">
        <f>VLOOKUP(A125,'Tirantes - Executados'!$A$1:$M$405,34,FALSE)</f>
        <v>#N/A</v>
      </c>
      <c r="S125" s="122" t="e">
        <f>VLOOKUP(A125,'Tirantes - Executados'!$A$8:$M$404,35,FALSE)</f>
        <v>#N/A</v>
      </c>
      <c r="T125" s="108" t="e">
        <f>VLOOKUP(A125,'Tirantes - Executados'!$A$8:$M$404,12,FALSE)</f>
        <v>#N/A</v>
      </c>
      <c r="U125" s="133" t="e">
        <f>VLOOKUP(A125,'Tirantes - Executados'!$A$1:$M$405,39,FALSE)</f>
        <v>#N/A</v>
      </c>
      <c r="V125" s="122" t="e">
        <f>VLOOKUP(A125,'Tirantes - Executados'!$A$8:$M$404,40,FALSE)</f>
        <v>#N/A</v>
      </c>
      <c r="W125" s="133" t="e">
        <f>VLOOKUP(A125,'Tirantes - Executados'!$A$1:$M$405,41,FALSE)</f>
        <v>#N/A</v>
      </c>
      <c r="X125" s="122" t="e">
        <f>VLOOKUP(A125,'Tirantes - Executados'!$A$8:$M$404,42,FALSE)</f>
        <v>#N/A</v>
      </c>
      <c r="Y125" s="133" t="e">
        <f>VLOOKUP(A125,'Tirantes - Executados'!$A$1:$M$405,43,FALSE)</f>
        <v>#N/A</v>
      </c>
      <c r="Z125" s="122" t="e">
        <f>VLOOKUP(A125,'Tirantes - Executados'!$A$8:$M$404,44,FALSE)</f>
        <v>#N/A</v>
      </c>
      <c r="AA125" s="133" t="e">
        <f>VLOOKUP(A125,'Tirantes - Executados'!$A$1:$M$405,45,FALSE)</f>
        <v>#N/A</v>
      </c>
      <c r="AB125" s="132" t="e">
        <f>VLOOKUP(A125,'Tirantes - Executados'!$A$8:$M$404,46,FALSE)</f>
        <v>#N/A</v>
      </c>
      <c r="AC125" s="99" t="s">
        <v>300</v>
      </c>
      <c r="AD125" s="109" t="e">
        <f>VLOOKUP(A125,'Tirantes - Executados'!$A$8:$M$404,14,FALSE)</f>
        <v>#N/A</v>
      </c>
      <c r="AF125" s="118" t="e">
        <f>VLOOKUP(A125,'Tirantes - Executados'!$A$1:$M$569,13,FALSE)</f>
        <v>#N/A</v>
      </c>
      <c r="AI125" s="230" t="e">
        <f>VLOOKUP(A125,'Tirantes - Executados'!$A$7:$M$404,50)</f>
        <v>#REF!</v>
      </c>
    </row>
    <row r="126" spans="1:35" s="1" customFormat="1" ht="15" hidden="1" customHeight="1" x14ac:dyDescent="0.25">
      <c r="A126" s="107" t="s">
        <v>553</v>
      </c>
      <c r="B126" s="108" t="e">
        <f>VLOOKUP(A126,'Tirantes - Executados'!$A$8:$M$404,10,FALSE)</f>
        <v>#N/A</v>
      </c>
      <c r="C126" s="133" t="e">
        <f>VLOOKUP(A126,'Tirantes - Executados'!$A$1:$M$405,17,FALSE)</f>
        <v>#N/A</v>
      </c>
      <c r="D126" s="122" t="e">
        <f>VLOOKUP(A126,'Tirantes - Executados'!$A$8:$M$404,18,FALSE)</f>
        <v>#N/A</v>
      </c>
      <c r="E126" s="133" t="e">
        <f>VLOOKUP(A126,'Tirantes - Executados'!$A$1:$M$405,19,FALSE)</f>
        <v>#N/A</v>
      </c>
      <c r="F126" s="122" t="e">
        <f>VLOOKUP(A126,'Tirantes - Executados'!$A$8:$M$404,20,FALSE)</f>
        <v>#N/A</v>
      </c>
      <c r="G126" s="133" t="e">
        <f>VLOOKUP(A126,'Tirantes - Executados'!$A$1:$M$405,21,FALSE)</f>
        <v>#N/A</v>
      </c>
      <c r="H126" s="122" t="e">
        <f>VLOOKUP(A126,'Tirantes - Executados'!$A$8:$M$404,22,FALSE)</f>
        <v>#N/A</v>
      </c>
      <c r="I126" s="133" t="e">
        <f>VLOOKUP(A126,'Tirantes - Executados'!$A$1:$M$405,23,FALSE)</f>
        <v>#N/A</v>
      </c>
      <c r="J126" s="122" t="e">
        <f>VLOOKUP(A126,'Tirantes - Executados'!$A$8:$M$404,24,FALSE)</f>
        <v>#N/A</v>
      </c>
      <c r="K126" s="108" t="e">
        <f>VLOOKUP(A126,'Tirantes - Executados'!$A$8:$M$404,11,FALSE)</f>
        <v>#N/A</v>
      </c>
      <c r="L126" s="133" t="e">
        <f>VLOOKUP(A126,'Tirantes - Executados'!$A$1:$M$405,28,FALSE)</f>
        <v>#N/A</v>
      </c>
      <c r="M126" s="122" t="e">
        <f>VLOOKUP(A126,'Tirantes - Executados'!$A$8:$M$404,29,FALSE)</f>
        <v>#N/A</v>
      </c>
      <c r="N126" s="133" t="e">
        <f>VLOOKUP(A126,'Tirantes - Executados'!$A$1:$M$405,30,FALSE)</f>
        <v>#N/A</v>
      </c>
      <c r="O126" s="122" t="e">
        <f>VLOOKUP(A126,'Tirantes - Executados'!$A$8:$M$404,31,FALSE)</f>
        <v>#N/A</v>
      </c>
      <c r="P126" s="133" t="e">
        <f>VLOOKUP(A126,'Tirantes - Executados'!$A$1:$M$405,32,FALSE)</f>
        <v>#N/A</v>
      </c>
      <c r="Q126" s="122" t="e">
        <f>VLOOKUP(A126,'Tirantes - Executados'!$A$8:$M$404,33,FALSE)</f>
        <v>#N/A</v>
      </c>
      <c r="R126" s="133" t="e">
        <f>VLOOKUP(A126,'Tirantes - Executados'!$A$1:$M$405,34,FALSE)</f>
        <v>#N/A</v>
      </c>
      <c r="S126" s="122" t="e">
        <f>VLOOKUP(A126,'Tirantes - Executados'!$A$8:$M$404,35,FALSE)</f>
        <v>#N/A</v>
      </c>
      <c r="T126" s="108" t="e">
        <f>VLOOKUP(A126,'Tirantes - Executados'!$A$8:$M$404,12,FALSE)</f>
        <v>#N/A</v>
      </c>
      <c r="U126" s="133" t="e">
        <f>VLOOKUP(A126,'Tirantes - Executados'!$A$1:$M$405,39,FALSE)</f>
        <v>#N/A</v>
      </c>
      <c r="V126" s="122" t="e">
        <f>VLOOKUP(A126,'Tirantes - Executados'!$A$8:$M$404,40,FALSE)</f>
        <v>#N/A</v>
      </c>
      <c r="W126" s="133" t="e">
        <f>VLOOKUP(A126,'Tirantes - Executados'!$A$1:$M$405,41,FALSE)</f>
        <v>#N/A</v>
      </c>
      <c r="X126" s="122" t="e">
        <f>VLOOKUP(A126,'Tirantes - Executados'!$A$8:$M$404,42,FALSE)</f>
        <v>#N/A</v>
      </c>
      <c r="Y126" s="133" t="e">
        <f>VLOOKUP(A126,'Tirantes - Executados'!$A$1:$M$405,43,FALSE)</f>
        <v>#N/A</v>
      </c>
      <c r="Z126" s="122" t="e">
        <f>VLOOKUP(A126,'Tirantes - Executados'!$A$8:$M$404,44,FALSE)</f>
        <v>#N/A</v>
      </c>
      <c r="AA126" s="133" t="e">
        <f>VLOOKUP(A126,'Tirantes - Executados'!$A$1:$M$405,45,FALSE)</f>
        <v>#N/A</v>
      </c>
      <c r="AB126" s="132" t="e">
        <f>VLOOKUP(A126,'Tirantes - Executados'!$A$8:$M$404,46,FALSE)</f>
        <v>#N/A</v>
      </c>
      <c r="AC126" s="99" t="s">
        <v>300</v>
      </c>
      <c r="AD126" s="109" t="e">
        <f>VLOOKUP(A126,'Tirantes - Executados'!$A$8:$M$404,14,FALSE)</f>
        <v>#N/A</v>
      </c>
      <c r="AF126" s="118" t="e">
        <f>VLOOKUP(A126,'Tirantes - Executados'!$A$1:$M$569,13,FALSE)</f>
        <v>#N/A</v>
      </c>
      <c r="AI126" s="230" t="e">
        <f>VLOOKUP(A126,'Tirantes - Executados'!$A$7:$M$404,50)</f>
        <v>#REF!</v>
      </c>
    </row>
    <row r="127" spans="1:35" s="1" customFormat="1" ht="15" hidden="1" customHeight="1" x14ac:dyDescent="0.25">
      <c r="A127" s="107" t="s">
        <v>591</v>
      </c>
      <c r="B127" s="119"/>
      <c r="C127" s="133"/>
      <c r="D127" s="122"/>
      <c r="E127" s="133"/>
      <c r="F127" s="122"/>
      <c r="G127" s="133"/>
      <c r="H127" s="122"/>
      <c r="I127" s="133"/>
      <c r="J127" s="122"/>
      <c r="K127" s="108"/>
      <c r="L127" s="133"/>
      <c r="M127" s="122"/>
      <c r="N127" s="133"/>
      <c r="O127" s="122"/>
      <c r="P127" s="133"/>
      <c r="Q127" s="122"/>
      <c r="R127" s="133"/>
      <c r="S127" s="122"/>
      <c r="T127" s="108"/>
      <c r="U127" s="133"/>
      <c r="V127" s="122"/>
      <c r="W127" s="133"/>
      <c r="X127" s="122"/>
      <c r="Y127" s="133"/>
      <c r="Z127" s="122"/>
      <c r="AA127" s="133"/>
      <c r="AB127" s="132"/>
      <c r="AC127" s="142"/>
      <c r="AD127" s="92"/>
      <c r="AF127" s="118" t="e">
        <f>VLOOKUP(A127,'Tirantes - Executados'!$A$1:$M$569,13,FALSE)</f>
        <v>#N/A</v>
      </c>
      <c r="AI127" s="230" t="e">
        <f>VLOOKUP(A127,'Tirantes - Executados'!$A$7:$M$404,49)</f>
        <v>#REF!</v>
      </c>
    </row>
    <row r="128" spans="1:35" s="1" customFormat="1" ht="15" hidden="1" customHeight="1" x14ac:dyDescent="0.25">
      <c r="A128" s="107" t="s">
        <v>588</v>
      </c>
      <c r="B128" s="119"/>
      <c r="C128" s="133"/>
      <c r="D128" s="122"/>
      <c r="E128" s="133"/>
      <c r="F128" s="122"/>
      <c r="G128" s="133"/>
      <c r="H128" s="122"/>
      <c r="I128" s="133"/>
      <c r="J128" s="122"/>
      <c r="K128" s="108"/>
      <c r="L128" s="133"/>
      <c r="M128" s="122"/>
      <c r="N128" s="133"/>
      <c r="O128" s="122"/>
      <c r="P128" s="133"/>
      <c r="Q128" s="122"/>
      <c r="R128" s="133"/>
      <c r="S128" s="122"/>
      <c r="T128" s="108"/>
      <c r="U128" s="133"/>
      <c r="V128" s="122"/>
      <c r="W128" s="133"/>
      <c r="X128" s="122"/>
      <c r="Y128" s="133"/>
      <c r="Z128" s="122"/>
      <c r="AA128" s="133"/>
      <c r="AB128" s="132"/>
      <c r="AC128" s="142"/>
      <c r="AD128" s="92"/>
      <c r="AF128" s="118" t="e">
        <f>VLOOKUP(A128,'Tirantes - Executados'!$A$1:$M$569,13,FALSE)</f>
        <v>#N/A</v>
      </c>
      <c r="AI128" s="230" t="e">
        <f>VLOOKUP(A128,'Tirantes - Executados'!$A$7:$M$404,49)</f>
        <v>#REF!</v>
      </c>
    </row>
    <row r="129" spans="1:35" s="1" customFormat="1" ht="15" hidden="1" customHeight="1" x14ac:dyDescent="0.25">
      <c r="A129" s="107" t="s">
        <v>589</v>
      </c>
      <c r="B129" s="119"/>
      <c r="C129" s="133"/>
      <c r="D129" s="122"/>
      <c r="E129" s="133"/>
      <c r="F129" s="122"/>
      <c r="G129" s="133"/>
      <c r="H129" s="122"/>
      <c r="I129" s="133"/>
      <c r="J129" s="122"/>
      <c r="K129" s="108"/>
      <c r="L129" s="133"/>
      <c r="M129" s="122"/>
      <c r="N129" s="133"/>
      <c r="O129" s="122"/>
      <c r="P129" s="133"/>
      <c r="Q129" s="122"/>
      <c r="R129" s="133"/>
      <c r="S129" s="122"/>
      <c r="T129" s="108"/>
      <c r="U129" s="133"/>
      <c r="V129" s="122"/>
      <c r="W129" s="133"/>
      <c r="X129" s="122"/>
      <c r="Y129" s="133"/>
      <c r="Z129" s="122"/>
      <c r="AA129" s="133"/>
      <c r="AB129" s="132"/>
      <c r="AC129" s="142"/>
      <c r="AD129" s="92"/>
      <c r="AF129" s="118" t="e">
        <f>VLOOKUP(A129,'Tirantes - Executados'!$A$1:$M$569,13,FALSE)</f>
        <v>#N/A</v>
      </c>
      <c r="AI129" s="230" t="e">
        <f>VLOOKUP(A129,'Tirantes - Executados'!$A$7:$M$404,49)</f>
        <v>#REF!</v>
      </c>
    </row>
    <row r="130" spans="1:35" s="1" customFormat="1" ht="15" hidden="1" customHeight="1" x14ac:dyDescent="0.25">
      <c r="A130" s="107" t="s">
        <v>590</v>
      </c>
      <c r="B130" s="119"/>
      <c r="C130" s="133"/>
      <c r="D130" s="122"/>
      <c r="E130" s="133"/>
      <c r="F130" s="122"/>
      <c r="G130" s="133"/>
      <c r="H130" s="122"/>
      <c r="I130" s="133"/>
      <c r="J130" s="122"/>
      <c r="K130" s="108"/>
      <c r="L130" s="133"/>
      <c r="M130" s="122"/>
      <c r="N130" s="133"/>
      <c r="O130" s="122"/>
      <c r="P130" s="133"/>
      <c r="Q130" s="122"/>
      <c r="R130" s="133"/>
      <c r="S130" s="122"/>
      <c r="T130" s="108"/>
      <c r="U130" s="133"/>
      <c r="V130" s="122"/>
      <c r="W130" s="133"/>
      <c r="X130" s="122"/>
      <c r="Y130" s="133"/>
      <c r="Z130" s="122"/>
      <c r="AA130" s="133"/>
      <c r="AB130" s="132"/>
      <c r="AC130" s="142"/>
      <c r="AD130" s="92"/>
      <c r="AF130" s="118" t="e">
        <f>VLOOKUP(A130,'Tirantes - Executados'!$A$1:$M$569,13,FALSE)</f>
        <v>#N/A</v>
      </c>
      <c r="AI130" s="230" t="e">
        <f>VLOOKUP(A130,'Tirantes - Executados'!$A$7:$M$404,49)</f>
        <v>#REF!</v>
      </c>
    </row>
    <row r="131" spans="1:35" s="1" customFormat="1" ht="15" hidden="1" customHeight="1" x14ac:dyDescent="0.25">
      <c r="A131" s="107" t="s">
        <v>587</v>
      </c>
      <c r="B131" s="119"/>
      <c r="C131" s="133"/>
      <c r="D131" s="122"/>
      <c r="E131" s="133"/>
      <c r="F131" s="122"/>
      <c r="G131" s="133"/>
      <c r="H131" s="122"/>
      <c r="I131" s="133"/>
      <c r="J131" s="122"/>
      <c r="K131" s="108"/>
      <c r="L131" s="133"/>
      <c r="M131" s="122"/>
      <c r="N131" s="133"/>
      <c r="O131" s="122"/>
      <c r="P131" s="133"/>
      <c r="Q131" s="122"/>
      <c r="R131" s="133"/>
      <c r="S131" s="122"/>
      <c r="T131" s="108"/>
      <c r="U131" s="133"/>
      <c r="V131" s="122"/>
      <c r="W131" s="133"/>
      <c r="X131" s="122"/>
      <c r="Y131" s="133"/>
      <c r="Z131" s="122"/>
      <c r="AA131" s="133"/>
      <c r="AB131" s="132"/>
      <c r="AC131" s="142"/>
      <c r="AD131" s="92"/>
      <c r="AF131" s="118" t="e">
        <f>VLOOKUP(A131,'Tirantes - Executados'!$A$1:$M$569,13,FALSE)</f>
        <v>#N/A</v>
      </c>
      <c r="AI131" s="230" t="e">
        <f>VLOOKUP(A131,'Tirantes - Executados'!$A$7:$M$404,49)</f>
        <v>#REF!</v>
      </c>
    </row>
    <row r="132" spans="1:35" s="1" customFormat="1" ht="15" hidden="1" customHeight="1" x14ac:dyDescent="0.25">
      <c r="A132" s="107" t="s">
        <v>1043</v>
      </c>
      <c r="B132" s="119"/>
      <c r="C132" s="133"/>
      <c r="D132" s="122"/>
      <c r="E132" s="133"/>
      <c r="F132" s="122"/>
      <c r="G132" s="133"/>
      <c r="H132" s="122"/>
      <c r="I132" s="133"/>
      <c r="J132" s="122"/>
      <c r="K132" s="108"/>
      <c r="L132" s="133"/>
      <c r="M132" s="122"/>
      <c r="N132" s="133"/>
      <c r="O132" s="122"/>
      <c r="P132" s="133"/>
      <c r="Q132" s="122"/>
      <c r="R132" s="133"/>
      <c r="S132" s="122"/>
      <c r="T132" s="108"/>
      <c r="U132" s="133"/>
      <c r="V132" s="122"/>
      <c r="W132" s="133"/>
      <c r="X132" s="122"/>
      <c r="Y132" s="133"/>
      <c r="Z132" s="122"/>
      <c r="AA132" s="133"/>
      <c r="AB132" s="132"/>
      <c r="AC132" s="142"/>
      <c r="AD132" s="92"/>
      <c r="AF132" s="118" t="e">
        <f>VLOOKUP(A132,'Tirantes - Executados'!$A$1:$M$569,13,FALSE)</f>
        <v>#N/A</v>
      </c>
      <c r="AI132" s="230" t="e">
        <f>VLOOKUP(A132,'Tirantes - Executados'!$A$7:$M$404,49)</f>
        <v>#REF!</v>
      </c>
    </row>
    <row r="133" spans="1:35" s="1" customFormat="1" ht="15" hidden="1" customHeight="1" x14ac:dyDescent="0.25">
      <c r="A133" s="107" t="s">
        <v>1044</v>
      </c>
      <c r="B133" s="119"/>
      <c r="C133" s="133"/>
      <c r="D133" s="122"/>
      <c r="E133" s="133"/>
      <c r="F133" s="122"/>
      <c r="G133" s="133"/>
      <c r="H133" s="122"/>
      <c r="I133" s="133"/>
      <c r="J133" s="122"/>
      <c r="K133" s="108"/>
      <c r="L133" s="133"/>
      <c r="M133" s="122"/>
      <c r="N133" s="133"/>
      <c r="O133" s="122"/>
      <c r="P133" s="133"/>
      <c r="Q133" s="122"/>
      <c r="R133" s="133"/>
      <c r="S133" s="122"/>
      <c r="T133" s="108"/>
      <c r="U133" s="133"/>
      <c r="V133" s="122"/>
      <c r="W133" s="133"/>
      <c r="X133" s="122"/>
      <c r="Y133" s="133"/>
      <c r="Z133" s="122"/>
      <c r="AA133" s="133"/>
      <c r="AB133" s="132"/>
      <c r="AC133" s="142"/>
      <c r="AD133" s="92"/>
      <c r="AF133" s="118" t="e">
        <f>VLOOKUP(A133,'Tirantes - Executados'!$A$1:$M$569,13,FALSE)</f>
        <v>#N/A</v>
      </c>
      <c r="AI133" s="230" t="e">
        <f>VLOOKUP(A133,'Tirantes - Executados'!$A$7:$M$404,49)</f>
        <v>#REF!</v>
      </c>
    </row>
    <row r="134" spans="1:35" s="1" customFormat="1" ht="15" hidden="1" customHeight="1" x14ac:dyDescent="0.25">
      <c r="A134" s="107" t="s">
        <v>1045</v>
      </c>
      <c r="B134" s="119"/>
      <c r="C134" s="133"/>
      <c r="D134" s="122"/>
      <c r="E134" s="133"/>
      <c r="F134" s="122"/>
      <c r="G134" s="133"/>
      <c r="H134" s="122"/>
      <c r="I134" s="133"/>
      <c r="J134" s="122"/>
      <c r="K134" s="108"/>
      <c r="L134" s="133"/>
      <c r="M134" s="122"/>
      <c r="N134" s="133"/>
      <c r="O134" s="122"/>
      <c r="P134" s="133"/>
      <c r="Q134" s="122"/>
      <c r="R134" s="133"/>
      <c r="S134" s="122"/>
      <c r="T134" s="108"/>
      <c r="U134" s="133"/>
      <c r="V134" s="122"/>
      <c r="W134" s="133"/>
      <c r="X134" s="122"/>
      <c r="Y134" s="133"/>
      <c r="Z134" s="122"/>
      <c r="AA134" s="133"/>
      <c r="AB134" s="132"/>
      <c r="AC134" s="142"/>
      <c r="AD134" s="92"/>
      <c r="AF134" s="118" t="e">
        <f>VLOOKUP(A134,'Tirantes - Executados'!$A$1:$M$569,13,FALSE)</f>
        <v>#N/A</v>
      </c>
      <c r="AI134" s="230" t="e">
        <f>VLOOKUP(A134,'Tirantes - Executados'!$A$7:$M$404,49)</f>
        <v>#REF!</v>
      </c>
    </row>
    <row r="135" spans="1:35" s="1" customFormat="1" ht="15" hidden="1" customHeight="1" x14ac:dyDescent="0.25">
      <c r="A135" s="107" t="s">
        <v>1046</v>
      </c>
      <c r="B135" s="119"/>
      <c r="C135" s="133"/>
      <c r="D135" s="122"/>
      <c r="E135" s="133"/>
      <c r="F135" s="122"/>
      <c r="G135" s="133"/>
      <c r="H135" s="122"/>
      <c r="I135" s="133"/>
      <c r="J135" s="122"/>
      <c r="K135" s="108"/>
      <c r="L135" s="133"/>
      <c r="M135" s="122"/>
      <c r="N135" s="133"/>
      <c r="O135" s="122"/>
      <c r="P135" s="133"/>
      <c r="Q135" s="122"/>
      <c r="R135" s="133"/>
      <c r="S135" s="122"/>
      <c r="T135" s="108"/>
      <c r="U135" s="133"/>
      <c r="V135" s="122"/>
      <c r="W135" s="133"/>
      <c r="X135" s="122"/>
      <c r="Y135" s="133"/>
      <c r="Z135" s="122"/>
      <c r="AA135" s="133"/>
      <c r="AB135" s="132"/>
      <c r="AC135" s="142"/>
      <c r="AD135" s="92"/>
      <c r="AF135" s="118" t="e">
        <f>VLOOKUP(A135,'Tirantes - Executados'!$A$1:$M$569,13,FALSE)</f>
        <v>#N/A</v>
      </c>
      <c r="AI135" s="230" t="e">
        <f>VLOOKUP(A135,'Tirantes - Executados'!$A$7:$M$404,49)</f>
        <v>#REF!</v>
      </c>
    </row>
    <row r="136" spans="1:35" s="1" customFormat="1" ht="15" hidden="1" customHeight="1" x14ac:dyDescent="0.25">
      <c r="A136" s="107" t="s">
        <v>1047</v>
      </c>
      <c r="B136" s="119"/>
      <c r="C136" s="133"/>
      <c r="D136" s="122"/>
      <c r="E136" s="133"/>
      <c r="F136" s="122"/>
      <c r="G136" s="133"/>
      <c r="H136" s="122"/>
      <c r="I136" s="133"/>
      <c r="J136" s="122"/>
      <c r="K136" s="108"/>
      <c r="L136" s="133"/>
      <c r="M136" s="122"/>
      <c r="N136" s="133"/>
      <c r="O136" s="122"/>
      <c r="P136" s="133"/>
      <c r="Q136" s="122"/>
      <c r="R136" s="133"/>
      <c r="S136" s="122"/>
      <c r="T136" s="108"/>
      <c r="U136" s="133"/>
      <c r="V136" s="122"/>
      <c r="W136" s="133"/>
      <c r="X136" s="122"/>
      <c r="Y136" s="133"/>
      <c r="Z136" s="122"/>
      <c r="AA136" s="133"/>
      <c r="AB136" s="132"/>
      <c r="AC136" s="142"/>
      <c r="AD136" s="92"/>
      <c r="AF136" s="118" t="e">
        <f>VLOOKUP(A136,'Tirantes - Executados'!$A$1:$M$569,13,FALSE)</f>
        <v>#N/A</v>
      </c>
      <c r="AI136" s="230" t="e">
        <f>VLOOKUP(A136,'Tirantes - Executados'!$A$7:$M$404,49)</f>
        <v>#REF!</v>
      </c>
    </row>
    <row r="137" spans="1:35" s="1" customFormat="1" ht="15" hidden="1" customHeight="1" x14ac:dyDescent="0.25">
      <c r="A137" s="107" t="s">
        <v>1048</v>
      </c>
      <c r="B137" s="119"/>
      <c r="C137" s="133"/>
      <c r="D137" s="122"/>
      <c r="E137" s="133"/>
      <c r="F137" s="122"/>
      <c r="G137" s="133"/>
      <c r="H137" s="122"/>
      <c r="I137" s="133"/>
      <c r="J137" s="122"/>
      <c r="K137" s="108"/>
      <c r="L137" s="133"/>
      <c r="M137" s="122"/>
      <c r="N137" s="133"/>
      <c r="O137" s="122"/>
      <c r="P137" s="133"/>
      <c r="Q137" s="122"/>
      <c r="R137" s="133"/>
      <c r="S137" s="122"/>
      <c r="T137" s="108"/>
      <c r="U137" s="133"/>
      <c r="V137" s="122"/>
      <c r="W137" s="133"/>
      <c r="X137" s="122"/>
      <c r="Y137" s="133"/>
      <c r="Z137" s="122"/>
      <c r="AA137" s="133"/>
      <c r="AB137" s="132"/>
      <c r="AC137" s="142"/>
      <c r="AD137" s="92"/>
      <c r="AF137" s="118" t="e">
        <f>VLOOKUP(A137,'Tirantes - Executados'!$A$1:$M$569,13,FALSE)</f>
        <v>#N/A</v>
      </c>
      <c r="AI137" s="230" t="e">
        <f>VLOOKUP(A137,'Tirantes - Executados'!$A$7:$M$404,49)</f>
        <v>#REF!</v>
      </c>
    </row>
    <row r="138" spans="1:35" s="1" customFormat="1" ht="15" hidden="1" customHeight="1" x14ac:dyDescent="0.25">
      <c r="A138" s="107" t="s">
        <v>1049</v>
      </c>
      <c r="B138" s="119"/>
      <c r="C138" s="133"/>
      <c r="D138" s="122"/>
      <c r="E138" s="133"/>
      <c r="F138" s="122"/>
      <c r="G138" s="133"/>
      <c r="H138" s="122"/>
      <c r="I138" s="133"/>
      <c r="J138" s="122"/>
      <c r="K138" s="108"/>
      <c r="L138" s="133"/>
      <c r="M138" s="122"/>
      <c r="N138" s="133"/>
      <c r="O138" s="122"/>
      <c r="P138" s="133"/>
      <c r="Q138" s="122"/>
      <c r="R138" s="133"/>
      <c r="S138" s="122"/>
      <c r="T138" s="108"/>
      <c r="U138" s="133"/>
      <c r="V138" s="122"/>
      <c r="W138" s="133"/>
      <c r="X138" s="122"/>
      <c r="Y138" s="133"/>
      <c r="Z138" s="122"/>
      <c r="AA138" s="133"/>
      <c r="AB138" s="132"/>
      <c r="AC138" s="142"/>
      <c r="AD138" s="92"/>
      <c r="AF138" s="118" t="e">
        <f>VLOOKUP(A138,'Tirantes - Executados'!$A$1:$M$569,13,FALSE)</f>
        <v>#N/A</v>
      </c>
      <c r="AI138" s="230" t="e">
        <f>VLOOKUP(A138,'Tirantes - Executados'!$A$7:$M$404,49)</f>
        <v>#REF!</v>
      </c>
    </row>
    <row r="139" spans="1:35" s="1" customFormat="1" ht="15" hidden="1" customHeight="1" x14ac:dyDescent="0.25">
      <c r="A139" s="107" t="s">
        <v>1050</v>
      </c>
      <c r="B139" s="119"/>
      <c r="C139" s="133"/>
      <c r="D139" s="122"/>
      <c r="E139" s="133"/>
      <c r="F139" s="122"/>
      <c r="G139" s="133"/>
      <c r="H139" s="122"/>
      <c r="I139" s="133"/>
      <c r="J139" s="122"/>
      <c r="K139" s="108"/>
      <c r="L139" s="133"/>
      <c r="M139" s="122"/>
      <c r="N139" s="133"/>
      <c r="O139" s="122"/>
      <c r="P139" s="133"/>
      <c r="Q139" s="122"/>
      <c r="R139" s="133"/>
      <c r="S139" s="122"/>
      <c r="T139" s="108"/>
      <c r="U139" s="133"/>
      <c r="V139" s="122"/>
      <c r="W139" s="133"/>
      <c r="X139" s="122"/>
      <c r="Y139" s="133"/>
      <c r="Z139" s="122"/>
      <c r="AA139" s="133"/>
      <c r="AB139" s="132"/>
      <c r="AC139" s="142"/>
      <c r="AD139" s="92"/>
      <c r="AF139" s="118" t="e">
        <f>VLOOKUP(A139,'Tirantes - Executados'!$A$1:$M$569,13,FALSE)</f>
        <v>#N/A</v>
      </c>
      <c r="AI139" s="230" t="e">
        <f>VLOOKUP(A139,'Tirantes - Executados'!$A$7:$M$404,49)</f>
        <v>#REF!</v>
      </c>
    </row>
    <row r="140" spans="1:35" s="1" customFormat="1" ht="15" hidden="1" customHeight="1" x14ac:dyDescent="0.25">
      <c r="A140" s="107" t="s">
        <v>1051</v>
      </c>
      <c r="B140" s="119"/>
      <c r="C140" s="133"/>
      <c r="D140" s="122"/>
      <c r="E140" s="133"/>
      <c r="F140" s="122"/>
      <c r="G140" s="133"/>
      <c r="H140" s="122"/>
      <c r="I140" s="133"/>
      <c r="J140" s="122"/>
      <c r="K140" s="108"/>
      <c r="L140" s="133"/>
      <c r="M140" s="122"/>
      <c r="N140" s="133"/>
      <c r="O140" s="122"/>
      <c r="P140" s="133"/>
      <c r="Q140" s="122"/>
      <c r="R140" s="133"/>
      <c r="S140" s="122"/>
      <c r="T140" s="108"/>
      <c r="U140" s="133"/>
      <c r="V140" s="122"/>
      <c r="W140" s="133"/>
      <c r="X140" s="122"/>
      <c r="Y140" s="133"/>
      <c r="Z140" s="122"/>
      <c r="AA140" s="133"/>
      <c r="AB140" s="132"/>
      <c r="AC140" s="142"/>
      <c r="AD140" s="92"/>
      <c r="AF140" s="118" t="e">
        <f>VLOOKUP(A140,'Tirantes - Executados'!$A$1:$M$569,13,FALSE)</f>
        <v>#N/A</v>
      </c>
      <c r="AI140" s="230" t="e">
        <f>VLOOKUP(A140,'Tirantes - Executados'!$A$7:$M$404,49)</f>
        <v>#REF!</v>
      </c>
    </row>
    <row r="141" spans="1:35" s="1" customFormat="1" ht="15" hidden="1" customHeight="1" x14ac:dyDescent="0.25">
      <c r="A141" s="107" t="s">
        <v>1052</v>
      </c>
      <c r="B141" s="119"/>
      <c r="C141" s="133"/>
      <c r="D141" s="122"/>
      <c r="E141" s="133"/>
      <c r="F141" s="122"/>
      <c r="G141" s="133"/>
      <c r="H141" s="122"/>
      <c r="I141" s="133"/>
      <c r="J141" s="122"/>
      <c r="K141" s="108"/>
      <c r="L141" s="133"/>
      <c r="M141" s="122"/>
      <c r="N141" s="133"/>
      <c r="O141" s="122"/>
      <c r="P141" s="133"/>
      <c r="Q141" s="122"/>
      <c r="R141" s="133"/>
      <c r="S141" s="122"/>
      <c r="T141" s="108"/>
      <c r="U141" s="133"/>
      <c r="V141" s="122"/>
      <c r="W141" s="133"/>
      <c r="X141" s="122"/>
      <c r="Y141" s="133"/>
      <c r="Z141" s="122"/>
      <c r="AA141" s="133"/>
      <c r="AB141" s="132"/>
      <c r="AC141" s="142"/>
      <c r="AD141" s="92"/>
      <c r="AF141" s="118" t="e">
        <f>VLOOKUP(A141,'Tirantes - Executados'!$A$1:$M$569,13,FALSE)</f>
        <v>#N/A</v>
      </c>
      <c r="AI141" s="230" t="e">
        <f>VLOOKUP(A141,'Tirantes - Executados'!$A$7:$M$404,49)</f>
        <v>#REF!</v>
      </c>
    </row>
    <row r="142" spans="1:35" s="1" customFormat="1" ht="15" hidden="1" customHeight="1" x14ac:dyDescent="0.25">
      <c r="A142" s="107" t="s">
        <v>1053</v>
      </c>
      <c r="B142" s="119"/>
      <c r="C142" s="133"/>
      <c r="D142" s="122"/>
      <c r="E142" s="133"/>
      <c r="F142" s="122"/>
      <c r="G142" s="133"/>
      <c r="H142" s="122"/>
      <c r="I142" s="133"/>
      <c r="J142" s="122"/>
      <c r="K142" s="108"/>
      <c r="L142" s="133"/>
      <c r="M142" s="122"/>
      <c r="N142" s="133"/>
      <c r="O142" s="122"/>
      <c r="P142" s="133"/>
      <c r="Q142" s="122"/>
      <c r="R142" s="133"/>
      <c r="S142" s="122"/>
      <c r="T142" s="108"/>
      <c r="U142" s="133"/>
      <c r="V142" s="122"/>
      <c r="W142" s="133"/>
      <c r="X142" s="122"/>
      <c r="Y142" s="133"/>
      <c r="Z142" s="122"/>
      <c r="AA142" s="133"/>
      <c r="AB142" s="132"/>
      <c r="AC142" s="142"/>
      <c r="AD142" s="92"/>
      <c r="AF142" s="118" t="e">
        <f>VLOOKUP(A142,'Tirantes - Executados'!$A$1:$M$569,13,FALSE)</f>
        <v>#N/A</v>
      </c>
      <c r="AI142" s="230" t="e">
        <f>VLOOKUP(A142,'Tirantes - Executados'!$A$7:$M$404,49)</f>
        <v>#REF!</v>
      </c>
    </row>
    <row r="143" spans="1:35" s="1" customFormat="1" ht="15" hidden="1" customHeight="1" x14ac:dyDescent="0.25">
      <c r="A143" s="107" t="s">
        <v>1054</v>
      </c>
      <c r="B143" s="119"/>
      <c r="C143" s="133"/>
      <c r="D143" s="122"/>
      <c r="E143" s="133"/>
      <c r="F143" s="122"/>
      <c r="G143" s="133"/>
      <c r="H143" s="122"/>
      <c r="I143" s="133"/>
      <c r="J143" s="122"/>
      <c r="K143" s="108"/>
      <c r="L143" s="133"/>
      <c r="M143" s="122"/>
      <c r="N143" s="133"/>
      <c r="O143" s="122"/>
      <c r="P143" s="133"/>
      <c r="Q143" s="122"/>
      <c r="R143" s="133"/>
      <c r="S143" s="122"/>
      <c r="T143" s="108"/>
      <c r="U143" s="133"/>
      <c r="V143" s="122"/>
      <c r="W143" s="133"/>
      <c r="X143" s="122"/>
      <c r="Y143" s="133"/>
      <c r="Z143" s="122"/>
      <c r="AA143" s="133"/>
      <c r="AB143" s="132"/>
      <c r="AC143" s="142"/>
      <c r="AD143" s="92"/>
      <c r="AF143" s="118" t="e">
        <f>VLOOKUP(A143,'Tirantes - Executados'!$A$1:$M$569,13,FALSE)</f>
        <v>#N/A</v>
      </c>
      <c r="AI143" s="230" t="e">
        <f>VLOOKUP(A143,'Tirantes - Executados'!$A$7:$M$404,49)</f>
        <v>#REF!</v>
      </c>
    </row>
    <row r="144" spans="1:35" s="1" customFormat="1" ht="15" hidden="1" customHeight="1" x14ac:dyDescent="0.25">
      <c r="A144" s="107" t="s">
        <v>1055</v>
      </c>
      <c r="B144" s="119"/>
      <c r="C144" s="133"/>
      <c r="D144" s="122"/>
      <c r="E144" s="133"/>
      <c r="F144" s="122"/>
      <c r="G144" s="133"/>
      <c r="H144" s="122"/>
      <c r="I144" s="133"/>
      <c r="J144" s="122"/>
      <c r="K144" s="108"/>
      <c r="L144" s="133"/>
      <c r="M144" s="122"/>
      <c r="N144" s="133"/>
      <c r="O144" s="122"/>
      <c r="P144" s="133"/>
      <c r="Q144" s="122"/>
      <c r="R144" s="133"/>
      <c r="S144" s="122"/>
      <c r="T144" s="108"/>
      <c r="U144" s="133"/>
      <c r="V144" s="122"/>
      <c r="W144" s="133"/>
      <c r="X144" s="122"/>
      <c r="Y144" s="133"/>
      <c r="Z144" s="122"/>
      <c r="AA144" s="133"/>
      <c r="AB144" s="132"/>
      <c r="AC144" s="142"/>
      <c r="AD144" s="92"/>
      <c r="AF144" s="118" t="e">
        <f>VLOOKUP(A144,'Tirantes - Executados'!$A$1:$M$569,13,FALSE)</f>
        <v>#N/A</v>
      </c>
      <c r="AI144" s="230" t="e">
        <f>VLOOKUP(A144,'Tirantes - Executados'!$A$7:$M$404,49)</f>
        <v>#REF!</v>
      </c>
    </row>
    <row r="145" spans="1:35" s="1" customFormat="1" ht="15" hidden="1" customHeight="1" x14ac:dyDescent="0.25">
      <c r="A145" s="107" t="s">
        <v>1056</v>
      </c>
      <c r="B145" s="119"/>
      <c r="C145" s="133"/>
      <c r="D145" s="122"/>
      <c r="E145" s="133"/>
      <c r="F145" s="122"/>
      <c r="G145" s="133"/>
      <c r="H145" s="122"/>
      <c r="I145" s="133"/>
      <c r="J145" s="122"/>
      <c r="K145" s="108"/>
      <c r="L145" s="133"/>
      <c r="M145" s="122"/>
      <c r="N145" s="133"/>
      <c r="O145" s="122"/>
      <c r="P145" s="133"/>
      <c r="Q145" s="122"/>
      <c r="R145" s="133"/>
      <c r="S145" s="122"/>
      <c r="T145" s="108"/>
      <c r="U145" s="133"/>
      <c r="V145" s="122"/>
      <c r="W145" s="133"/>
      <c r="X145" s="122"/>
      <c r="Y145" s="133"/>
      <c r="Z145" s="122"/>
      <c r="AA145" s="133"/>
      <c r="AB145" s="132"/>
      <c r="AC145" s="142"/>
      <c r="AD145" s="92"/>
      <c r="AF145" s="118" t="e">
        <f>VLOOKUP(A145,'Tirantes - Executados'!$A$1:$M$569,13,FALSE)</f>
        <v>#N/A</v>
      </c>
      <c r="AI145" s="230" t="e">
        <f>VLOOKUP(A145,'Tirantes - Executados'!$A$7:$M$404,49)</f>
        <v>#REF!</v>
      </c>
    </row>
    <row r="146" spans="1:35" s="1" customFormat="1" ht="15" hidden="1" customHeight="1" x14ac:dyDescent="0.25">
      <c r="A146" s="107" t="s">
        <v>1057</v>
      </c>
      <c r="B146" s="119"/>
      <c r="C146" s="133"/>
      <c r="D146" s="122"/>
      <c r="E146" s="133"/>
      <c r="F146" s="122"/>
      <c r="G146" s="133"/>
      <c r="H146" s="122"/>
      <c r="I146" s="133"/>
      <c r="J146" s="122"/>
      <c r="K146" s="108"/>
      <c r="L146" s="133"/>
      <c r="M146" s="122"/>
      <c r="N146" s="133"/>
      <c r="O146" s="122"/>
      <c r="P146" s="133"/>
      <c r="Q146" s="122"/>
      <c r="R146" s="133"/>
      <c r="S146" s="122"/>
      <c r="T146" s="108"/>
      <c r="U146" s="133"/>
      <c r="V146" s="122"/>
      <c r="W146" s="133"/>
      <c r="X146" s="122"/>
      <c r="Y146" s="133"/>
      <c r="Z146" s="122"/>
      <c r="AA146" s="133"/>
      <c r="AB146" s="132"/>
      <c r="AC146" s="142"/>
      <c r="AD146" s="92"/>
      <c r="AF146" s="118" t="e">
        <f>VLOOKUP(A146,'Tirantes - Executados'!$A$1:$M$569,13,FALSE)</f>
        <v>#N/A</v>
      </c>
      <c r="AI146" s="230" t="e">
        <f>VLOOKUP(A146,'Tirantes - Executados'!$A$7:$M$404,49)</f>
        <v>#REF!</v>
      </c>
    </row>
    <row r="147" spans="1:35" s="1" customFormat="1" ht="15" hidden="1" customHeight="1" x14ac:dyDescent="0.25">
      <c r="A147" s="107" t="s">
        <v>1058</v>
      </c>
      <c r="B147" s="119"/>
      <c r="C147" s="133"/>
      <c r="D147" s="122"/>
      <c r="E147" s="133"/>
      <c r="F147" s="122"/>
      <c r="G147" s="133"/>
      <c r="H147" s="122"/>
      <c r="I147" s="133"/>
      <c r="J147" s="122"/>
      <c r="K147" s="108"/>
      <c r="L147" s="133"/>
      <c r="M147" s="122"/>
      <c r="N147" s="133"/>
      <c r="O147" s="122"/>
      <c r="P147" s="133"/>
      <c r="Q147" s="122"/>
      <c r="R147" s="133"/>
      <c r="S147" s="122"/>
      <c r="T147" s="108"/>
      <c r="U147" s="133"/>
      <c r="V147" s="122"/>
      <c r="W147" s="133"/>
      <c r="X147" s="122"/>
      <c r="Y147" s="133"/>
      <c r="Z147" s="122"/>
      <c r="AA147" s="133"/>
      <c r="AB147" s="132"/>
      <c r="AC147" s="142"/>
      <c r="AD147" s="92"/>
      <c r="AF147" s="118" t="e">
        <f>VLOOKUP(A147,'Tirantes - Executados'!$A$1:$M$569,13,FALSE)</f>
        <v>#N/A</v>
      </c>
      <c r="AI147" s="230" t="e">
        <f>VLOOKUP(A147,'Tirantes - Executados'!$A$7:$M$404,49)</f>
        <v>#REF!</v>
      </c>
    </row>
    <row r="148" spans="1:35" s="1" customFormat="1" ht="15" hidden="1" customHeight="1" x14ac:dyDescent="0.25">
      <c r="A148" s="107" t="s">
        <v>1059</v>
      </c>
      <c r="B148" s="119"/>
      <c r="C148" s="133"/>
      <c r="D148" s="122"/>
      <c r="E148" s="133"/>
      <c r="F148" s="122"/>
      <c r="G148" s="133"/>
      <c r="H148" s="122"/>
      <c r="I148" s="133"/>
      <c r="J148" s="122"/>
      <c r="K148" s="108"/>
      <c r="L148" s="133"/>
      <c r="M148" s="122"/>
      <c r="N148" s="133"/>
      <c r="O148" s="122"/>
      <c r="P148" s="133"/>
      <c r="Q148" s="122"/>
      <c r="R148" s="133"/>
      <c r="S148" s="122"/>
      <c r="T148" s="108"/>
      <c r="U148" s="133"/>
      <c r="V148" s="122"/>
      <c r="W148" s="133"/>
      <c r="X148" s="122"/>
      <c r="Y148" s="133"/>
      <c r="Z148" s="122"/>
      <c r="AA148" s="133"/>
      <c r="AB148" s="132"/>
      <c r="AC148" s="142"/>
      <c r="AD148" s="92"/>
      <c r="AF148" s="118" t="e">
        <f>VLOOKUP(A148,'Tirantes - Executados'!$A$1:$M$569,13,FALSE)</f>
        <v>#N/A</v>
      </c>
      <c r="AI148" s="230" t="e">
        <f>VLOOKUP(A148,'Tirantes - Executados'!$A$7:$M$404,49)</f>
        <v>#REF!</v>
      </c>
    </row>
    <row r="149" spans="1:35" s="1" customFormat="1" ht="15" hidden="1" customHeight="1" x14ac:dyDescent="0.25">
      <c r="A149" s="107" t="s">
        <v>1060</v>
      </c>
      <c r="B149" s="119"/>
      <c r="C149" s="133"/>
      <c r="D149" s="122"/>
      <c r="E149" s="133"/>
      <c r="F149" s="122"/>
      <c r="G149" s="133"/>
      <c r="H149" s="122"/>
      <c r="I149" s="133"/>
      <c r="J149" s="122"/>
      <c r="K149" s="108"/>
      <c r="L149" s="133"/>
      <c r="M149" s="122"/>
      <c r="N149" s="133"/>
      <c r="O149" s="122"/>
      <c r="P149" s="133"/>
      <c r="Q149" s="122"/>
      <c r="R149" s="133"/>
      <c r="S149" s="122"/>
      <c r="T149" s="108"/>
      <c r="U149" s="133"/>
      <c r="V149" s="122"/>
      <c r="W149" s="133"/>
      <c r="X149" s="122"/>
      <c r="Y149" s="133"/>
      <c r="Z149" s="122"/>
      <c r="AA149" s="133"/>
      <c r="AB149" s="132"/>
      <c r="AC149" s="142"/>
      <c r="AD149" s="92"/>
      <c r="AF149" s="118" t="e">
        <f>VLOOKUP(A149,'Tirantes - Executados'!$A$1:$M$569,13,FALSE)</f>
        <v>#N/A</v>
      </c>
      <c r="AI149" s="230" t="e">
        <f>VLOOKUP(A149,'Tirantes - Executados'!$A$7:$M$404,49)</f>
        <v>#REF!</v>
      </c>
    </row>
    <row r="150" spans="1:35" s="1" customFormat="1" ht="15" hidden="1" customHeight="1" x14ac:dyDescent="0.25">
      <c r="A150" s="107" t="s">
        <v>1061</v>
      </c>
      <c r="B150" s="119"/>
      <c r="C150" s="133"/>
      <c r="D150" s="122"/>
      <c r="E150" s="133"/>
      <c r="F150" s="122"/>
      <c r="G150" s="133"/>
      <c r="H150" s="122"/>
      <c r="I150" s="133"/>
      <c r="J150" s="122"/>
      <c r="K150" s="108"/>
      <c r="L150" s="133"/>
      <c r="M150" s="122"/>
      <c r="N150" s="133"/>
      <c r="O150" s="122"/>
      <c r="P150" s="133"/>
      <c r="Q150" s="122"/>
      <c r="R150" s="133"/>
      <c r="S150" s="122"/>
      <c r="T150" s="108"/>
      <c r="U150" s="133"/>
      <c r="V150" s="122"/>
      <c r="W150" s="133"/>
      <c r="X150" s="122"/>
      <c r="Y150" s="133"/>
      <c r="Z150" s="122"/>
      <c r="AA150" s="133"/>
      <c r="AB150" s="132"/>
      <c r="AC150" s="142"/>
      <c r="AD150" s="92"/>
      <c r="AF150" s="118" t="e">
        <f>VLOOKUP(A150,'Tirantes - Executados'!$A$1:$M$569,13,FALSE)</f>
        <v>#N/A</v>
      </c>
      <c r="AI150" s="230" t="e">
        <f>VLOOKUP(A150,'Tirantes - Executados'!$A$7:$M$404,49)</f>
        <v>#REF!</v>
      </c>
    </row>
    <row r="151" spans="1:35" s="1" customFormat="1" ht="15" hidden="1" customHeight="1" x14ac:dyDescent="0.25">
      <c r="A151" s="107" t="s">
        <v>1062</v>
      </c>
      <c r="B151" s="119"/>
      <c r="C151" s="133"/>
      <c r="D151" s="122"/>
      <c r="E151" s="133"/>
      <c r="F151" s="122"/>
      <c r="G151" s="133"/>
      <c r="H151" s="122"/>
      <c r="I151" s="133"/>
      <c r="J151" s="122"/>
      <c r="K151" s="108"/>
      <c r="L151" s="133"/>
      <c r="M151" s="122"/>
      <c r="N151" s="133"/>
      <c r="O151" s="122"/>
      <c r="P151" s="133"/>
      <c r="Q151" s="122"/>
      <c r="R151" s="133"/>
      <c r="S151" s="122"/>
      <c r="T151" s="108"/>
      <c r="U151" s="133"/>
      <c r="V151" s="122"/>
      <c r="W151" s="133"/>
      <c r="X151" s="122"/>
      <c r="Y151" s="133"/>
      <c r="Z151" s="122"/>
      <c r="AA151" s="133"/>
      <c r="AB151" s="132"/>
      <c r="AC151" s="142"/>
      <c r="AD151" s="92"/>
      <c r="AF151" s="118" t="e">
        <f>VLOOKUP(A151,'Tirantes - Executados'!$A$1:$M$569,13,FALSE)</f>
        <v>#N/A</v>
      </c>
      <c r="AI151" s="230" t="e">
        <f>VLOOKUP(A151,'Tirantes - Executados'!$A$7:$M$404,49)</f>
        <v>#REF!</v>
      </c>
    </row>
    <row r="152" spans="1:35" s="1" customFormat="1" ht="15" hidden="1" customHeight="1" x14ac:dyDescent="0.25">
      <c r="A152" s="107" t="s">
        <v>1063</v>
      </c>
      <c r="B152" s="119"/>
      <c r="C152" s="133"/>
      <c r="D152" s="122"/>
      <c r="E152" s="133"/>
      <c r="F152" s="122"/>
      <c r="G152" s="133"/>
      <c r="H152" s="122"/>
      <c r="I152" s="133"/>
      <c r="J152" s="122"/>
      <c r="K152" s="108"/>
      <c r="L152" s="133"/>
      <c r="M152" s="122"/>
      <c r="N152" s="133"/>
      <c r="O152" s="122"/>
      <c r="P152" s="133"/>
      <c r="Q152" s="122"/>
      <c r="R152" s="133"/>
      <c r="S152" s="122"/>
      <c r="T152" s="108"/>
      <c r="U152" s="133"/>
      <c r="V152" s="122"/>
      <c r="W152" s="133"/>
      <c r="X152" s="122"/>
      <c r="Y152" s="133"/>
      <c r="Z152" s="122"/>
      <c r="AA152" s="133"/>
      <c r="AB152" s="132"/>
      <c r="AC152" s="142"/>
      <c r="AD152" s="92"/>
      <c r="AF152" s="118" t="e">
        <f>VLOOKUP(A152,'Tirantes - Executados'!$A$1:$M$569,13,FALSE)</f>
        <v>#N/A</v>
      </c>
      <c r="AI152" s="230" t="e">
        <f>VLOOKUP(A152,'Tirantes - Executados'!$A$7:$M$404,49)</f>
        <v>#REF!</v>
      </c>
    </row>
    <row r="153" spans="1:35" s="1" customFormat="1" ht="15" hidden="1" customHeight="1" x14ac:dyDescent="0.25">
      <c r="A153" s="107" t="s">
        <v>1064</v>
      </c>
      <c r="B153" s="119"/>
      <c r="C153" s="133"/>
      <c r="D153" s="122"/>
      <c r="E153" s="133"/>
      <c r="F153" s="122"/>
      <c r="G153" s="133"/>
      <c r="H153" s="122"/>
      <c r="I153" s="133"/>
      <c r="J153" s="122"/>
      <c r="K153" s="108"/>
      <c r="L153" s="133"/>
      <c r="M153" s="122"/>
      <c r="N153" s="133"/>
      <c r="O153" s="122"/>
      <c r="P153" s="133"/>
      <c r="Q153" s="122"/>
      <c r="R153" s="133"/>
      <c r="S153" s="122"/>
      <c r="T153" s="108"/>
      <c r="U153" s="133"/>
      <c r="V153" s="122"/>
      <c r="W153" s="133"/>
      <c r="X153" s="122"/>
      <c r="Y153" s="133"/>
      <c r="Z153" s="122"/>
      <c r="AA153" s="133"/>
      <c r="AB153" s="132"/>
      <c r="AC153" s="142"/>
      <c r="AD153" s="92"/>
      <c r="AF153" s="118" t="e">
        <f>VLOOKUP(A153,'Tirantes - Executados'!$A$1:$M$569,13,FALSE)</f>
        <v>#N/A</v>
      </c>
      <c r="AI153" s="230" t="e">
        <f>VLOOKUP(A153,'Tirantes - Executados'!$A$7:$M$404,49)</f>
        <v>#REF!</v>
      </c>
    </row>
    <row r="154" spans="1:35" s="1" customFormat="1" ht="15" hidden="1" customHeight="1" x14ac:dyDescent="0.25">
      <c r="A154" s="107" t="s">
        <v>541</v>
      </c>
      <c r="B154" s="108" t="e">
        <f>VLOOKUP(A154,'Tirantes - Executados'!$A$8:$M$404,10,FALSE)</f>
        <v>#N/A</v>
      </c>
      <c r="C154" s="133" t="e">
        <f>VLOOKUP(A154,'Tirantes - Executados'!$A$1:$M$405,17,FALSE)</f>
        <v>#N/A</v>
      </c>
      <c r="D154" s="122" t="e">
        <f>VLOOKUP(A154,'Tirantes - Executados'!$A$8:$M$404,18,FALSE)</f>
        <v>#N/A</v>
      </c>
      <c r="E154" s="133" t="e">
        <f>VLOOKUP(A154,'Tirantes - Executados'!$A$1:$M$405,19,FALSE)</f>
        <v>#N/A</v>
      </c>
      <c r="F154" s="122" t="e">
        <f>VLOOKUP(A154,'Tirantes - Executados'!$A$8:$M$404,20,FALSE)</f>
        <v>#N/A</v>
      </c>
      <c r="G154" s="133" t="e">
        <f>VLOOKUP(A154,'Tirantes - Executados'!$A$1:$M$405,21,FALSE)</f>
        <v>#N/A</v>
      </c>
      <c r="H154" s="122" t="e">
        <f>VLOOKUP(A154,'Tirantes - Executados'!$A$8:$M$404,22,FALSE)</f>
        <v>#N/A</v>
      </c>
      <c r="I154" s="133" t="e">
        <f>VLOOKUP(A154,'Tirantes - Executados'!$A$1:$M$405,23,FALSE)</f>
        <v>#N/A</v>
      </c>
      <c r="J154" s="122" t="e">
        <f>VLOOKUP(A154,'Tirantes - Executados'!$A$8:$M$404,24,FALSE)</f>
        <v>#N/A</v>
      </c>
      <c r="K154" s="108" t="e">
        <f>VLOOKUP(A154,'Tirantes - Executados'!$A$8:$M$404,11,FALSE)</f>
        <v>#N/A</v>
      </c>
      <c r="L154" s="133" t="e">
        <f>VLOOKUP(A154,'Tirantes - Executados'!$A$1:$M$405,28,FALSE)</f>
        <v>#N/A</v>
      </c>
      <c r="M154" s="122" t="e">
        <f>VLOOKUP(A154,'Tirantes - Executados'!$A$8:$M$404,29,FALSE)</f>
        <v>#N/A</v>
      </c>
      <c r="N154" s="133" t="e">
        <f>VLOOKUP(A154,'Tirantes - Executados'!$A$1:$M$405,30,FALSE)</f>
        <v>#N/A</v>
      </c>
      <c r="O154" s="122" t="e">
        <f>VLOOKUP(A154,'Tirantes - Executados'!$A$8:$M$404,31,FALSE)</f>
        <v>#N/A</v>
      </c>
      <c r="P154" s="133" t="e">
        <f>VLOOKUP(A154,'Tirantes - Executados'!$A$1:$M$405,32,FALSE)</f>
        <v>#N/A</v>
      </c>
      <c r="Q154" s="122" t="e">
        <f>VLOOKUP(A154,'Tirantes - Executados'!$A$8:$M$404,33,FALSE)</f>
        <v>#N/A</v>
      </c>
      <c r="R154" s="133" t="e">
        <f>VLOOKUP(A154,'Tirantes - Executados'!$A$1:$M$405,34,FALSE)</f>
        <v>#N/A</v>
      </c>
      <c r="S154" s="122" t="e">
        <f>VLOOKUP(A154,'Tirantes - Executados'!$A$8:$M$404,35,FALSE)</f>
        <v>#N/A</v>
      </c>
      <c r="T154" s="108" t="e">
        <f>VLOOKUP(A154,'Tirantes - Executados'!$A$8:$M$404,12,FALSE)</f>
        <v>#N/A</v>
      </c>
      <c r="U154" s="133" t="e">
        <f>VLOOKUP(A154,'Tirantes - Executados'!$A$1:$M$405,39,FALSE)</f>
        <v>#N/A</v>
      </c>
      <c r="V154" s="122" t="e">
        <f>VLOOKUP(A154,'Tirantes - Executados'!$A$8:$M$404,40,FALSE)</f>
        <v>#N/A</v>
      </c>
      <c r="W154" s="133" t="e">
        <f>VLOOKUP(A154,'Tirantes - Executados'!$A$1:$M$405,41,FALSE)</f>
        <v>#N/A</v>
      </c>
      <c r="X154" s="122" t="e">
        <f>VLOOKUP(A154,'Tirantes - Executados'!$A$8:$M$404,42,FALSE)</f>
        <v>#N/A</v>
      </c>
      <c r="Y154" s="133" t="e">
        <f>VLOOKUP(A154,'Tirantes - Executados'!$A$1:$M$405,43,FALSE)</f>
        <v>#N/A</v>
      </c>
      <c r="Z154" s="122" t="e">
        <f>VLOOKUP(A154,'Tirantes - Executados'!$A$8:$M$404,44,FALSE)</f>
        <v>#N/A</v>
      </c>
      <c r="AA154" s="133" t="e">
        <f>VLOOKUP(A154,'Tirantes - Executados'!$A$1:$M$405,45,FALSE)</f>
        <v>#N/A</v>
      </c>
      <c r="AB154" s="132" t="e">
        <f>VLOOKUP(A154,'Tirantes - Executados'!$A$8:$M$404,46,FALSE)</f>
        <v>#N/A</v>
      </c>
      <c r="AC154" s="99" t="s">
        <v>300</v>
      </c>
      <c r="AD154" s="109" t="e">
        <f>VLOOKUP(A154,'Tirantes - Executados'!$A$8:$M$404,14,FALSE)</f>
        <v>#N/A</v>
      </c>
      <c r="AF154" s="118" t="e">
        <f>VLOOKUP(A154,'Tirantes - Executados'!$A$1:$M$569,13,FALSE)</f>
        <v>#N/A</v>
      </c>
      <c r="AI154" s="230" t="e">
        <f>VLOOKUP(A154,'Tirantes - Executados'!$A$7:$M$404,50)</f>
        <v>#REF!</v>
      </c>
    </row>
    <row r="155" spans="1:35" s="1" customFormat="1" ht="15" hidden="1" customHeight="1" x14ac:dyDescent="0.25">
      <c r="A155" s="107" t="s">
        <v>514</v>
      </c>
      <c r="B155" s="108" t="e">
        <f>VLOOKUP(A155,'Tirantes - Executados'!$A$8:$M$404,10,FALSE)</f>
        <v>#N/A</v>
      </c>
      <c r="C155" s="133" t="e">
        <f>VLOOKUP(A155,'Tirantes - Executados'!$A$1:$M$405,17,FALSE)</f>
        <v>#N/A</v>
      </c>
      <c r="D155" s="122" t="e">
        <f>VLOOKUP(A155,'Tirantes - Executados'!$A$8:$M$404,18,FALSE)</f>
        <v>#N/A</v>
      </c>
      <c r="E155" s="133" t="e">
        <f>VLOOKUP(A155,'Tirantes - Executados'!$A$1:$M$405,19,FALSE)</f>
        <v>#N/A</v>
      </c>
      <c r="F155" s="122" t="e">
        <f>VLOOKUP(A155,'Tirantes - Executados'!$A$8:$M$404,20,FALSE)</f>
        <v>#N/A</v>
      </c>
      <c r="G155" s="133" t="e">
        <f>VLOOKUP(A155,'Tirantes - Executados'!$A$1:$M$405,21,FALSE)</f>
        <v>#N/A</v>
      </c>
      <c r="H155" s="122" t="e">
        <f>VLOOKUP(A155,'Tirantes - Executados'!$A$8:$M$404,22,FALSE)</f>
        <v>#N/A</v>
      </c>
      <c r="I155" s="133" t="e">
        <f>VLOOKUP(A155,'Tirantes - Executados'!$A$1:$M$405,23,FALSE)</f>
        <v>#N/A</v>
      </c>
      <c r="J155" s="122" t="e">
        <f>VLOOKUP(A155,'Tirantes - Executados'!$A$8:$M$404,24,FALSE)</f>
        <v>#N/A</v>
      </c>
      <c r="K155" s="108" t="e">
        <f>VLOOKUP(A155,'Tirantes - Executados'!$A$8:$M$404,11,FALSE)</f>
        <v>#N/A</v>
      </c>
      <c r="L155" s="133" t="e">
        <f>VLOOKUP(A155,'Tirantes - Executados'!$A$1:$M$405,28,FALSE)</f>
        <v>#N/A</v>
      </c>
      <c r="M155" s="122" t="e">
        <f>VLOOKUP(A155,'Tirantes - Executados'!$A$8:$M$404,29,FALSE)</f>
        <v>#N/A</v>
      </c>
      <c r="N155" s="133" t="e">
        <f>VLOOKUP(A155,'Tirantes - Executados'!$A$1:$M$405,30,FALSE)</f>
        <v>#N/A</v>
      </c>
      <c r="O155" s="122" t="e">
        <f>VLOOKUP(A155,'Tirantes - Executados'!$A$8:$M$404,31,FALSE)</f>
        <v>#N/A</v>
      </c>
      <c r="P155" s="133" t="e">
        <f>VLOOKUP(A155,'Tirantes - Executados'!$A$1:$M$405,32,FALSE)</f>
        <v>#N/A</v>
      </c>
      <c r="Q155" s="122" t="e">
        <f>VLOOKUP(A155,'Tirantes - Executados'!$A$8:$M$404,33,FALSE)</f>
        <v>#N/A</v>
      </c>
      <c r="R155" s="133" t="e">
        <f>VLOOKUP(A155,'Tirantes - Executados'!$A$1:$M$405,34,FALSE)</f>
        <v>#N/A</v>
      </c>
      <c r="S155" s="122" t="e">
        <f>VLOOKUP(A155,'Tirantes - Executados'!$A$8:$M$404,35,FALSE)</f>
        <v>#N/A</v>
      </c>
      <c r="T155" s="108" t="e">
        <f>VLOOKUP(A155,'Tirantes - Executados'!$A$8:$M$404,12,FALSE)</f>
        <v>#N/A</v>
      </c>
      <c r="U155" s="133" t="e">
        <f>VLOOKUP(A155,'Tirantes - Executados'!$A$1:$M$405,39,FALSE)</f>
        <v>#N/A</v>
      </c>
      <c r="V155" s="122" t="e">
        <f>VLOOKUP(A155,'Tirantes - Executados'!$A$8:$M$404,40,FALSE)</f>
        <v>#N/A</v>
      </c>
      <c r="W155" s="133" t="e">
        <f>VLOOKUP(A155,'Tirantes - Executados'!$A$1:$M$405,41,FALSE)</f>
        <v>#N/A</v>
      </c>
      <c r="X155" s="122" t="e">
        <f>VLOOKUP(A155,'Tirantes - Executados'!$A$8:$M$404,42,FALSE)</f>
        <v>#N/A</v>
      </c>
      <c r="Y155" s="133" t="e">
        <f>VLOOKUP(A155,'Tirantes - Executados'!$A$1:$M$405,43,FALSE)</f>
        <v>#N/A</v>
      </c>
      <c r="Z155" s="122" t="e">
        <f>VLOOKUP(A155,'Tirantes - Executados'!$A$8:$M$404,44,FALSE)</f>
        <v>#N/A</v>
      </c>
      <c r="AA155" s="133" t="e">
        <f>VLOOKUP(A155,'Tirantes - Executados'!$A$1:$M$405,45,FALSE)</f>
        <v>#N/A</v>
      </c>
      <c r="AB155" s="132" t="e">
        <f>VLOOKUP(A155,'Tirantes - Executados'!$A$8:$M$404,46,FALSE)</f>
        <v>#N/A</v>
      </c>
      <c r="AC155" s="99" t="s">
        <v>300</v>
      </c>
      <c r="AD155" s="109" t="e">
        <f>VLOOKUP(A155,'Tirantes - Executados'!$A$8:$M$404,14,FALSE)</f>
        <v>#N/A</v>
      </c>
      <c r="AF155" s="118" t="e">
        <f>VLOOKUP(A155,'Tirantes - Executados'!$A$1:$M$569,13,FALSE)</f>
        <v>#N/A</v>
      </c>
      <c r="AI155" s="230" t="e">
        <f>VLOOKUP(A155,'Tirantes - Executados'!$A$7:$M$404,50)</f>
        <v>#REF!</v>
      </c>
    </row>
    <row r="156" spans="1:35" s="1" customFormat="1" ht="15" hidden="1" customHeight="1" x14ac:dyDescent="0.25">
      <c r="A156" s="107" t="s">
        <v>522</v>
      </c>
      <c r="B156" s="108" t="e">
        <f>VLOOKUP(A156,'Tirantes - Executados'!$A$8:$M$404,10,FALSE)</f>
        <v>#N/A</v>
      </c>
      <c r="C156" s="133" t="e">
        <f>VLOOKUP(A156,'Tirantes - Executados'!$A$1:$M$405,17,FALSE)</f>
        <v>#N/A</v>
      </c>
      <c r="D156" s="122" t="e">
        <f>VLOOKUP(A156,'Tirantes - Executados'!$A$8:$M$404,18,FALSE)</f>
        <v>#N/A</v>
      </c>
      <c r="E156" s="133" t="e">
        <f>VLOOKUP(A156,'Tirantes - Executados'!$A$1:$M$405,19,FALSE)</f>
        <v>#N/A</v>
      </c>
      <c r="F156" s="122" t="e">
        <f>VLOOKUP(A156,'Tirantes - Executados'!$A$8:$M$404,20,FALSE)</f>
        <v>#N/A</v>
      </c>
      <c r="G156" s="133" t="e">
        <f>VLOOKUP(A156,'Tirantes - Executados'!$A$1:$M$405,21,FALSE)</f>
        <v>#N/A</v>
      </c>
      <c r="H156" s="122" t="e">
        <f>VLOOKUP(A156,'Tirantes - Executados'!$A$8:$M$404,22,FALSE)</f>
        <v>#N/A</v>
      </c>
      <c r="I156" s="133" t="e">
        <f>VLOOKUP(A156,'Tirantes - Executados'!$A$1:$M$405,23,FALSE)</f>
        <v>#N/A</v>
      </c>
      <c r="J156" s="122" t="e">
        <f>VLOOKUP(A156,'Tirantes - Executados'!$A$8:$M$404,24,FALSE)</f>
        <v>#N/A</v>
      </c>
      <c r="K156" s="108" t="e">
        <f>VLOOKUP(A156,'Tirantes - Executados'!$A$8:$M$404,11,FALSE)</f>
        <v>#N/A</v>
      </c>
      <c r="L156" s="133" t="e">
        <f>VLOOKUP(A156,'Tirantes - Executados'!$A$1:$M$405,28,FALSE)</f>
        <v>#N/A</v>
      </c>
      <c r="M156" s="122" t="e">
        <f>VLOOKUP(A156,'Tirantes - Executados'!$A$8:$M$404,29,FALSE)</f>
        <v>#N/A</v>
      </c>
      <c r="N156" s="133" t="e">
        <f>VLOOKUP(A156,'Tirantes - Executados'!$A$1:$M$405,30,FALSE)</f>
        <v>#N/A</v>
      </c>
      <c r="O156" s="122" t="e">
        <f>VLOOKUP(A156,'Tirantes - Executados'!$A$8:$M$404,31,FALSE)</f>
        <v>#N/A</v>
      </c>
      <c r="P156" s="133" t="e">
        <f>VLOOKUP(A156,'Tirantes - Executados'!$A$1:$M$405,32,FALSE)</f>
        <v>#N/A</v>
      </c>
      <c r="Q156" s="122" t="e">
        <f>VLOOKUP(A156,'Tirantes - Executados'!$A$8:$M$404,33,FALSE)</f>
        <v>#N/A</v>
      </c>
      <c r="R156" s="133" t="e">
        <f>VLOOKUP(A156,'Tirantes - Executados'!$A$1:$M$405,34,FALSE)</f>
        <v>#N/A</v>
      </c>
      <c r="S156" s="122" t="e">
        <f>VLOOKUP(A156,'Tirantes - Executados'!$A$8:$M$404,35,FALSE)</f>
        <v>#N/A</v>
      </c>
      <c r="T156" s="108" t="e">
        <f>VLOOKUP(A156,'Tirantes - Executados'!$A$8:$M$404,12,FALSE)</f>
        <v>#N/A</v>
      </c>
      <c r="U156" s="133" t="e">
        <f>VLOOKUP(A156,'Tirantes - Executados'!$A$1:$M$405,39,FALSE)</f>
        <v>#N/A</v>
      </c>
      <c r="V156" s="122" t="e">
        <f>VLOOKUP(A156,'Tirantes - Executados'!$A$8:$M$404,40,FALSE)</f>
        <v>#N/A</v>
      </c>
      <c r="W156" s="133" t="e">
        <f>VLOOKUP(A156,'Tirantes - Executados'!$A$1:$M$405,41,FALSE)</f>
        <v>#N/A</v>
      </c>
      <c r="X156" s="122" t="e">
        <f>VLOOKUP(A156,'Tirantes - Executados'!$A$8:$M$404,42,FALSE)</f>
        <v>#N/A</v>
      </c>
      <c r="Y156" s="133" t="e">
        <f>VLOOKUP(A156,'Tirantes - Executados'!$A$1:$M$405,43,FALSE)</f>
        <v>#N/A</v>
      </c>
      <c r="Z156" s="122" t="e">
        <f>VLOOKUP(A156,'Tirantes - Executados'!$A$8:$M$404,44,FALSE)</f>
        <v>#N/A</v>
      </c>
      <c r="AA156" s="133" t="e">
        <f>VLOOKUP(A156,'Tirantes - Executados'!$A$1:$M$405,45,FALSE)</f>
        <v>#N/A</v>
      </c>
      <c r="AB156" s="132" t="e">
        <f>VLOOKUP(A156,'Tirantes - Executados'!$A$8:$M$404,46,FALSE)</f>
        <v>#N/A</v>
      </c>
      <c r="AC156" s="99" t="s">
        <v>300</v>
      </c>
      <c r="AD156" s="109" t="e">
        <f>VLOOKUP(A156,'Tirantes - Executados'!$A$8:$M$404,14,FALSE)</f>
        <v>#N/A</v>
      </c>
      <c r="AF156" s="118" t="e">
        <f>VLOOKUP(A156,'Tirantes - Executados'!$A$1:$M$569,13,FALSE)</f>
        <v>#N/A</v>
      </c>
      <c r="AI156" s="230" t="e">
        <f>VLOOKUP(A156,'Tirantes - Executados'!$A$7:$M$404,50)</f>
        <v>#REF!</v>
      </c>
    </row>
    <row r="157" spans="1:35" s="1" customFormat="1" ht="15" hidden="1" customHeight="1" x14ac:dyDescent="0.25">
      <c r="A157" s="107" t="s">
        <v>515</v>
      </c>
      <c r="B157" s="108" t="e">
        <f>VLOOKUP(A157,'Tirantes - Executados'!$A$8:$M$404,10,FALSE)</f>
        <v>#N/A</v>
      </c>
      <c r="C157" s="133" t="e">
        <f>VLOOKUP(A157,'Tirantes - Executados'!$A$1:$M$405,17,FALSE)</f>
        <v>#N/A</v>
      </c>
      <c r="D157" s="122" t="e">
        <f>VLOOKUP(A157,'Tirantes - Executados'!$A$8:$M$404,18,FALSE)</f>
        <v>#N/A</v>
      </c>
      <c r="E157" s="133" t="e">
        <f>VLOOKUP(A157,'Tirantes - Executados'!$A$1:$M$405,19,FALSE)</f>
        <v>#N/A</v>
      </c>
      <c r="F157" s="122" t="e">
        <f>VLOOKUP(A157,'Tirantes - Executados'!$A$8:$M$404,20,FALSE)</f>
        <v>#N/A</v>
      </c>
      <c r="G157" s="133" t="e">
        <f>VLOOKUP(A157,'Tirantes - Executados'!$A$1:$M$405,21,FALSE)</f>
        <v>#N/A</v>
      </c>
      <c r="H157" s="122" t="e">
        <f>VLOOKUP(A157,'Tirantes - Executados'!$A$8:$M$404,22,FALSE)</f>
        <v>#N/A</v>
      </c>
      <c r="I157" s="133" t="e">
        <f>VLOOKUP(A157,'Tirantes - Executados'!$A$1:$M$405,23,FALSE)</f>
        <v>#N/A</v>
      </c>
      <c r="J157" s="122" t="e">
        <f>VLOOKUP(A157,'Tirantes - Executados'!$A$8:$M$404,24,FALSE)</f>
        <v>#N/A</v>
      </c>
      <c r="K157" s="108" t="e">
        <f>VLOOKUP(A157,'Tirantes - Executados'!$A$8:$M$404,11,FALSE)</f>
        <v>#N/A</v>
      </c>
      <c r="L157" s="133" t="e">
        <f>VLOOKUP(A157,'Tirantes - Executados'!$A$1:$M$405,28,FALSE)</f>
        <v>#N/A</v>
      </c>
      <c r="M157" s="122" t="e">
        <f>VLOOKUP(A157,'Tirantes - Executados'!$A$8:$M$404,29,FALSE)</f>
        <v>#N/A</v>
      </c>
      <c r="N157" s="133" t="e">
        <f>VLOOKUP(A157,'Tirantes - Executados'!$A$1:$M$405,30,FALSE)</f>
        <v>#N/A</v>
      </c>
      <c r="O157" s="122" t="e">
        <f>VLOOKUP(A157,'Tirantes - Executados'!$A$8:$M$404,31,FALSE)</f>
        <v>#N/A</v>
      </c>
      <c r="P157" s="133" t="e">
        <f>VLOOKUP(A157,'Tirantes - Executados'!$A$1:$M$405,32,FALSE)</f>
        <v>#N/A</v>
      </c>
      <c r="Q157" s="122" t="e">
        <f>VLOOKUP(A157,'Tirantes - Executados'!$A$8:$M$404,33,FALSE)</f>
        <v>#N/A</v>
      </c>
      <c r="R157" s="133" t="e">
        <f>VLOOKUP(A157,'Tirantes - Executados'!$A$1:$M$405,34,FALSE)</f>
        <v>#N/A</v>
      </c>
      <c r="S157" s="122" t="e">
        <f>VLOOKUP(A157,'Tirantes - Executados'!$A$8:$M$404,35,FALSE)</f>
        <v>#N/A</v>
      </c>
      <c r="T157" s="108" t="e">
        <f>VLOOKUP(A157,'Tirantes - Executados'!$A$8:$M$404,12,FALSE)</f>
        <v>#N/A</v>
      </c>
      <c r="U157" s="133" t="e">
        <f>VLOOKUP(A157,'Tirantes - Executados'!$A$1:$M$405,39,FALSE)</f>
        <v>#N/A</v>
      </c>
      <c r="V157" s="122" t="e">
        <f>VLOOKUP(A157,'Tirantes - Executados'!$A$8:$M$404,40,FALSE)</f>
        <v>#N/A</v>
      </c>
      <c r="W157" s="133" t="e">
        <f>VLOOKUP(A157,'Tirantes - Executados'!$A$1:$M$405,41,FALSE)</f>
        <v>#N/A</v>
      </c>
      <c r="X157" s="122" t="e">
        <f>VLOOKUP(A157,'Tirantes - Executados'!$A$8:$M$404,42,FALSE)</f>
        <v>#N/A</v>
      </c>
      <c r="Y157" s="133" t="e">
        <f>VLOOKUP(A157,'Tirantes - Executados'!$A$1:$M$405,43,FALSE)</f>
        <v>#N/A</v>
      </c>
      <c r="Z157" s="122" t="e">
        <f>VLOOKUP(A157,'Tirantes - Executados'!$A$8:$M$404,44,FALSE)</f>
        <v>#N/A</v>
      </c>
      <c r="AA157" s="133" t="e">
        <f>VLOOKUP(A157,'Tirantes - Executados'!$A$1:$M$405,45,FALSE)</f>
        <v>#N/A</v>
      </c>
      <c r="AB157" s="132" t="e">
        <f>VLOOKUP(A157,'Tirantes - Executados'!$A$8:$M$404,46,FALSE)</f>
        <v>#N/A</v>
      </c>
      <c r="AC157" s="99" t="s">
        <v>300</v>
      </c>
      <c r="AD157" s="109" t="e">
        <f>VLOOKUP(A157,'Tirantes - Executados'!$A$8:$M$404,14,FALSE)</f>
        <v>#N/A</v>
      </c>
      <c r="AF157" s="118" t="e">
        <f>VLOOKUP(A157,'Tirantes - Executados'!$A$1:$M$569,13,FALSE)</f>
        <v>#N/A</v>
      </c>
      <c r="AI157" s="230" t="e">
        <f>VLOOKUP(A157,'Tirantes - Executados'!$A$7:$M$404,50)</f>
        <v>#REF!</v>
      </c>
    </row>
    <row r="158" spans="1:35" s="1" customFormat="1" ht="15" hidden="1" customHeight="1" x14ac:dyDescent="0.25">
      <c r="A158" s="107" t="s">
        <v>523</v>
      </c>
      <c r="B158" s="108" t="e">
        <f>VLOOKUP(A158,'Tirantes - Executados'!$A$8:$M$404,10,FALSE)</f>
        <v>#N/A</v>
      </c>
      <c r="C158" s="133" t="e">
        <f>VLOOKUP(A158,'Tirantes - Executados'!$A$1:$M$405,17,FALSE)</f>
        <v>#N/A</v>
      </c>
      <c r="D158" s="122" t="e">
        <f>VLOOKUP(A158,'Tirantes - Executados'!$A$8:$M$404,18,FALSE)</f>
        <v>#N/A</v>
      </c>
      <c r="E158" s="133" t="e">
        <f>VLOOKUP(A158,'Tirantes - Executados'!$A$1:$M$405,19,FALSE)</f>
        <v>#N/A</v>
      </c>
      <c r="F158" s="122" t="e">
        <f>VLOOKUP(A158,'Tirantes - Executados'!$A$8:$M$404,20,FALSE)</f>
        <v>#N/A</v>
      </c>
      <c r="G158" s="133" t="e">
        <f>VLOOKUP(A158,'Tirantes - Executados'!$A$1:$M$405,21,FALSE)</f>
        <v>#N/A</v>
      </c>
      <c r="H158" s="122" t="e">
        <f>VLOOKUP(A158,'Tirantes - Executados'!$A$8:$M$404,22,FALSE)</f>
        <v>#N/A</v>
      </c>
      <c r="I158" s="133" t="e">
        <f>VLOOKUP(A158,'Tirantes - Executados'!$A$1:$M$405,23,FALSE)</f>
        <v>#N/A</v>
      </c>
      <c r="J158" s="122" t="e">
        <f>VLOOKUP(A158,'Tirantes - Executados'!$A$8:$M$404,24,FALSE)</f>
        <v>#N/A</v>
      </c>
      <c r="K158" s="108" t="e">
        <f>VLOOKUP(A158,'Tirantes - Executados'!$A$8:$M$404,11,FALSE)</f>
        <v>#N/A</v>
      </c>
      <c r="L158" s="133" t="e">
        <f>VLOOKUP(A158,'Tirantes - Executados'!$A$1:$M$405,28,FALSE)</f>
        <v>#N/A</v>
      </c>
      <c r="M158" s="122" t="e">
        <f>VLOOKUP(A158,'Tirantes - Executados'!$A$8:$M$404,29,FALSE)</f>
        <v>#N/A</v>
      </c>
      <c r="N158" s="133" t="e">
        <f>VLOOKUP(A158,'Tirantes - Executados'!$A$1:$M$405,30,FALSE)</f>
        <v>#N/A</v>
      </c>
      <c r="O158" s="122" t="e">
        <f>VLOOKUP(A158,'Tirantes - Executados'!$A$8:$M$404,31,FALSE)</f>
        <v>#N/A</v>
      </c>
      <c r="P158" s="133" t="e">
        <f>VLOOKUP(A158,'Tirantes - Executados'!$A$1:$M$405,32,FALSE)</f>
        <v>#N/A</v>
      </c>
      <c r="Q158" s="122" t="e">
        <f>VLOOKUP(A158,'Tirantes - Executados'!$A$8:$M$404,33,FALSE)</f>
        <v>#N/A</v>
      </c>
      <c r="R158" s="133" t="e">
        <f>VLOOKUP(A158,'Tirantes - Executados'!$A$1:$M$405,34,FALSE)</f>
        <v>#N/A</v>
      </c>
      <c r="S158" s="122" t="e">
        <f>VLOOKUP(A158,'Tirantes - Executados'!$A$8:$M$404,35,FALSE)</f>
        <v>#N/A</v>
      </c>
      <c r="T158" s="108" t="e">
        <f>VLOOKUP(A158,'Tirantes - Executados'!$A$8:$M$404,12,FALSE)</f>
        <v>#N/A</v>
      </c>
      <c r="U158" s="133" t="e">
        <f>VLOOKUP(A158,'Tirantes - Executados'!$A$1:$M$405,39,FALSE)</f>
        <v>#N/A</v>
      </c>
      <c r="V158" s="122" t="e">
        <f>VLOOKUP(A158,'Tirantes - Executados'!$A$8:$M$404,40,FALSE)</f>
        <v>#N/A</v>
      </c>
      <c r="W158" s="133" t="e">
        <f>VLOOKUP(A158,'Tirantes - Executados'!$A$1:$M$405,41,FALSE)</f>
        <v>#N/A</v>
      </c>
      <c r="X158" s="122" t="e">
        <f>VLOOKUP(A158,'Tirantes - Executados'!$A$8:$M$404,42,FALSE)</f>
        <v>#N/A</v>
      </c>
      <c r="Y158" s="133" t="e">
        <f>VLOOKUP(A158,'Tirantes - Executados'!$A$1:$M$405,43,FALSE)</f>
        <v>#N/A</v>
      </c>
      <c r="Z158" s="122" t="e">
        <f>VLOOKUP(A158,'Tirantes - Executados'!$A$8:$M$404,44,FALSE)</f>
        <v>#N/A</v>
      </c>
      <c r="AA158" s="133" t="e">
        <f>VLOOKUP(A158,'Tirantes - Executados'!$A$1:$M$405,45,FALSE)</f>
        <v>#N/A</v>
      </c>
      <c r="AB158" s="132" t="e">
        <f>VLOOKUP(A158,'Tirantes - Executados'!$A$8:$M$404,46,FALSE)</f>
        <v>#N/A</v>
      </c>
      <c r="AC158" s="99" t="s">
        <v>300</v>
      </c>
      <c r="AD158" s="109" t="e">
        <f>VLOOKUP(A158,'Tirantes - Executados'!$A$8:$M$404,14,FALSE)</f>
        <v>#N/A</v>
      </c>
      <c r="AF158" s="118" t="e">
        <f>VLOOKUP(A158,'Tirantes - Executados'!$A$1:$M$569,13,FALSE)</f>
        <v>#N/A</v>
      </c>
      <c r="AI158" s="230" t="e">
        <f>VLOOKUP(A158,'Tirantes - Executados'!$A$7:$M$404,50)</f>
        <v>#REF!</v>
      </c>
    </row>
    <row r="159" spans="1:35" s="1" customFormat="1" ht="15" hidden="1" customHeight="1" x14ac:dyDescent="0.25">
      <c r="A159" s="107" t="s">
        <v>516</v>
      </c>
      <c r="B159" s="108" t="e">
        <f>VLOOKUP(A159,'Tirantes - Executados'!$A$8:$M$404,10,FALSE)</f>
        <v>#N/A</v>
      </c>
      <c r="C159" s="133" t="e">
        <f>VLOOKUP(A159,'Tirantes - Executados'!$A$1:$M$405,17,FALSE)</f>
        <v>#N/A</v>
      </c>
      <c r="D159" s="122" t="e">
        <f>VLOOKUP(A159,'Tirantes - Executados'!$A$8:$M$404,18,FALSE)</f>
        <v>#N/A</v>
      </c>
      <c r="E159" s="133" t="e">
        <f>VLOOKUP(A159,'Tirantes - Executados'!$A$1:$M$405,19,FALSE)</f>
        <v>#N/A</v>
      </c>
      <c r="F159" s="122" t="e">
        <f>VLOOKUP(A159,'Tirantes - Executados'!$A$8:$M$404,20,FALSE)</f>
        <v>#N/A</v>
      </c>
      <c r="G159" s="133" t="e">
        <f>VLOOKUP(A159,'Tirantes - Executados'!$A$1:$M$405,21,FALSE)</f>
        <v>#N/A</v>
      </c>
      <c r="H159" s="122" t="e">
        <f>VLOOKUP(A159,'Tirantes - Executados'!$A$8:$M$404,22,FALSE)</f>
        <v>#N/A</v>
      </c>
      <c r="I159" s="133" t="e">
        <f>VLOOKUP(A159,'Tirantes - Executados'!$A$1:$M$405,23,FALSE)</f>
        <v>#N/A</v>
      </c>
      <c r="J159" s="122" t="e">
        <f>VLOOKUP(A159,'Tirantes - Executados'!$A$8:$M$404,24,FALSE)</f>
        <v>#N/A</v>
      </c>
      <c r="K159" s="108" t="e">
        <f>VLOOKUP(A159,'Tirantes - Executados'!$A$8:$M$404,11,FALSE)</f>
        <v>#N/A</v>
      </c>
      <c r="L159" s="133" t="e">
        <f>VLOOKUP(A159,'Tirantes - Executados'!$A$1:$M$405,28,FALSE)</f>
        <v>#N/A</v>
      </c>
      <c r="M159" s="122" t="e">
        <f>VLOOKUP(A159,'Tirantes - Executados'!$A$8:$M$404,29,FALSE)</f>
        <v>#N/A</v>
      </c>
      <c r="N159" s="133" t="e">
        <f>VLOOKUP(A159,'Tirantes - Executados'!$A$1:$M$405,30,FALSE)</f>
        <v>#N/A</v>
      </c>
      <c r="O159" s="122" t="e">
        <f>VLOOKUP(A159,'Tirantes - Executados'!$A$8:$M$404,31,FALSE)</f>
        <v>#N/A</v>
      </c>
      <c r="P159" s="133" t="e">
        <f>VLOOKUP(A159,'Tirantes - Executados'!$A$1:$M$405,32,FALSE)</f>
        <v>#N/A</v>
      </c>
      <c r="Q159" s="122" t="e">
        <f>VLOOKUP(A159,'Tirantes - Executados'!$A$8:$M$404,33,FALSE)</f>
        <v>#N/A</v>
      </c>
      <c r="R159" s="133" t="e">
        <f>VLOOKUP(A159,'Tirantes - Executados'!$A$1:$M$405,34,FALSE)</f>
        <v>#N/A</v>
      </c>
      <c r="S159" s="122" t="e">
        <f>VLOOKUP(A159,'Tirantes - Executados'!$A$8:$M$404,35,FALSE)</f>
        <v>#N/A</v>
      </c>
      <c r="T159" s="108" t="e">
        <f>VLOOKUP(A159,'Tirantes - Executados'!$A$8:$M$404,12,FALSE)</f>
        <v>#N/A</v>
      </c>
      <c r="U159" s="133" t="e">
        <f>VLOOKUP(A159,'Tirantes - Executados'!$A$1:$M$405,39,FALSE)</f>
        <v>#N/A</v>
      </c>
      <c r="V159" s="122" t="e">
        <f>VLOOKUP(A159,'Tirantes - Executados'!$A$8:$M$404,40,FALSE)</f>
        <v>#N/A</v>
      </c>
      <c r="W159" s="133" t="e">
        <f>VLOOKUP(A159,'Tirantes - Executados'!$A$1:$M$405,41,FALSE)</f>
        <v>#N/A</v>
      </c>
      <c r="X159" s="122" t="e">
        <f>VLOOKUP(A159,'Tirantes - Executados'!$A$8:$M$404,42,FALSE)</f>
        <v>#N/A</v>
      </c>
      <c r="Y159" s="133" t="e">
        <f>VLOOKUP(A159,'Tirantes - Executados'!$A$1:$M$405,43,FALSE)</f>
        <v>#N/A</v>
      </c>
      <c r="Z159" s="122" t="e">
        <f>VLOOKUP(A159,'Tirantes - Executados'!$A$8:$M$404,44,FALSE)</f>
        <v>#N/A</v>
      </c>
      <c r="AA159" s="133" t="e">
        <f>VLOOKUP(A159,'Tirantes - Executados'!$A$1:$M$405,45,FALSE)</f>
        <v>#N/A</v>
      </c>
      <c r="AB159" s="132" t="e">
        <f>VLOOKUP(A159,'Tirantes - Executados'!$A$8:$M$404,46,FALSE)</f>
        <v>#N/A</v>
      </c>
      <c r="AC159" s="99" t="s">
        <v>300</v>
      </c>
      <c r="AD159" s="109" t="e">
        <f>VLOOKUP(A159,'Tirantes - Executados'!$A$8:$M$404,14,FALSE)</f>
        <v>#N/A</v>
      </c>
      <c r="AF159" s="118" t="e">
        <f>VLOOKUP(A159,'Tirantes - Executados'!$A$1:$M$569,13,FALSE)</f>
        <v>#N/A</v>
      </c>
      <c r="AI159" s="230" t="e">
        <f>VLOOKUP(A159,'Tirantes - Executados'!$A$7:$M$404,50)</f>
        <v>#REF!</v>
      </c>
    </row>
    <row r="160" spans="1:35" s="1" customFormat="1" ht="15" hidden="1" customHeight="1" x14ac:dyDescent="0.25">
      <c r="A160" s="107" t="s">
        <v>524</v>
      </c>
      <c r="B160" s="108" t="e">
        <f>VLOOKUP(A160,'Tirantes - Executados'!$A$8:$M$404,10,FALSE)</f>
        <v>#N/A</v>
      </c>
      <c r="C160" s="133" t="e">
        <f>VLOOKUP(A160,'Tirantes - Executados'!$A$1:$M$405,17,FALSE)</f>
        <v>#N/A</v>
      </c>
      <c r="D160" s="122" t="e">
        <f>VLOOKUP(A160,'Tirantes - Executados'!$A$8:$M$404,18,FALSE)</f>
        <v>#N/A</v>
      </c>
      <c r="E160" s="133" t="e">
        <f>VLOOKUP(A160,'Tirantes - Executados'!$A$1:$M$405,19,FALSE)</f>
        <v>#N/A</v>
      </c>
      <c r="F160" s="122" t="e">
        <f>VLOOKUP(A160,'Tirantes - Executados'!$A$8:$M$404,20,FALSE)</f>
        <v>#N/A</v>
      </c>
      <c r="G160" s="133" t="e">
        <f>VLOOKUP(A160,'Tirantes - Executados'!$A$1:$M$405,21,FALSE)</f>
        <v>#N/A</v>
      </c>
      <c r="H160" s="122" t="e">
        <f>VLOOKUP(A160,'Tirantes - Executados'!$A$8:$M$404,22,FALSE)</f>
        <v>#N/A</v>
      </c>
      <c r="I160" s="133" t="e">
        <f>VLOOKUP(A160,'Tirantes - Executados'!$A$1:$M$405,23,FALSE)</f>
        <v>#N/A</v>
      </c>
      <c r="J160" s="122" t="e">
        <f>VLOOKUP(A160,'Tirantes - Executados'!$A$8:$M$404,24,FALSE)</f>
        <v>#N/A</v>
      </c>
      <c r="K160" s="108" t="e">
        <f>VLOOKUP(A160,'Tirantes - Executados'!$A$8:$M$404,11,FALSE)</f>
        <v>#N/A</v>
      </c>
      <c r="L160" s="133" t="e">
        <f>VLOOKUP(A160,'Tirantes - Executados'!$A$1:$M$405,28,FALSE)</f>
        <v>#N/A</v>
      </c>
      <c r="M160" s="122" t="e">
        <f>VLOOKUP(A160,'Tirantes - Executados'!$A$8:$M$404,29,FALSE)</f>
        <v>#N/A</v>
      </c>
      <c r="N160" s="133" t="e">
        <f>VLOOKUP(A160,'Tirantes - Executados'!$A$1:$M$405,30,FALSE)</f>
        <v>#N/A</v>
      </c>
      <c r="O160" s="122" t="e">
        <f>VLOOKUP(A160,'Tirantes - Executados'!$A$8:$M$404,31,FALSE)</f>
        <v>#N/A</v>
      </c>
      <c r="P160" s="133" t="e">
        <f>VLOOKUP(A160,'Tirantes - Executados'!$A$1:$M$405,32,FALSE)</f>
        <v>#N/A</v>
      </c>
      <c r="Q160" s="122" t="e">
        <f>VLOOKUP(A160,'Tirantes - Executados'!$A$8:$M$404,33,FALSE)</f>
        <v>#N/A</v>
      </c>
      <c r="R160" s="133" t="e">
        <f>VLOOKUP(A160,'Tirantes - Executados'!$A$1:$M$405,34,FALSE)</f>
        <v>#N/A</v>
      </c>
      <c r="S160" s="122" t="e">
        <f>VLOOKUP(A160,'Tirantes - Executados'!$A$8:$M$404,35,FALSE)</f>
        <v>#N/A</v>
      </c>
      <c r="T160" s="108" t="e">
        <f>VLOOKUP(A160,'Tirantes - Executados'!$A$8:$M$404,12,FALSE)</f>
        <v>#N/A</v>
      </c>
      <c r="U160" s="133" t="e">
        <f>VLOOKUP(A160,'Tirantes - Executados'!$A$1:$M$405,39,FALSE)</f>
        <v>#N/A</v>
      </c>
      <c r="V160" s="122" t="e">
        <f>VLOOKUP(A160,'Tirantes - Executados'!$A$8:$M$404,40,FALSE)</f>
        <v>#N/A</v>
      </c>
      <c r="W160" s="133" t="e">
        <f>VLOOKUP(A160,'Tirantes - Executados'!$A$1:$M$405,41,FALSE)</f>
        <v>#N/A</v>
      </c>
      <c r="X160" s="122" t="e">
        <f>VLOOKUP(A160,'Tirantes - Executados'!$A$8:$M$404,42,FALSE)</f>
        <v>#N/A</v>
      </c>
      <c r="Y160" s="133" t="e">
        <f>VLOOKUP(A160,'Tirantes - Executados'!$A$1:$M$405,43,FALSE)</f>
        <v>#N/A</v>
      </c>
      <c r="Z160" s="122" t="e">
        <f>VLOOKUP(A160,'Tirantes - Executados'!$A$8:$M$404,44,FALSE)</f>
        <v>#N/A</v>
      </c>
      <c r="AA160" s="133" t="e">
        <f>VLOOKUP(A160,'Tirantes - Executados'!$A$1:$M$405,45,FALSE)</f>
        <v>#N/A</v>
      </c>
      <c r="AB160" s="132" t="e">
        <f>VLOOKUP(A160,'Tirantes - Executados'!$A$8:$M$404,46,FALSE)</f>
        <v>#N/A</v>
      </c>
      <c r="AC160" s="99" t="s">
        <v>300</v>
      </c>
      <c r="AD160" s="109" t="e">
        <f>VLOOKUP(A160,'Tirantes - Executados'!$A$8:$M$404,14,FALSE)</f>
        <v>#N/A</v>
      </c>
      <c r="AF160" s="118" t="e">
        <f>VLOOKUP(A160,'Tirantes - Executados'!$A$1:$M$569,13,FALSE)</f>
        <v>#N/A</v>
      </c>
      <c r="AI160" s="230" t="e">
        <f>VLOOKUP(A160,'Tirantes - Executados'!$A$7:$M$404,50)</f>
        <v>#REF!</v>
      </c>
    </row>
    <row r="161" spans="1:35" s="1" customFormat="1" ht="15" hidden="1" customHeight="1" x14ac:dyDescent="0.25">
      <c r="A161" s="107" t="s">
        <v>517</v>
      </c>
      <c r="B161" s="108" t="e">
        <f>VLOOKUP(A161,'Tirantes - Executados'!$A$8:$M$404,10,FALSE)</f>
        <v>#N/A</v>
      </c>
      <c r="C161" s="133" t="e">
        <f>VLOOKUP(A161,'Tirantes - Executados'!$A$1:$M$405,17,FALSE)</f>
        <v>#N/A</v>
      </c>
      <c r="D161" s="122" t="e">
        <f>VLOOKUP(A161,'Tirantes - Executados'!$A$8:$M$404,18,FALSE)</f>
        <v>#N/A</v>
      </c>
      <c r="E161" s="133" t="e">
        <f>VLOOKUP(A161,'Tirantes - Executados'!$A$1:$M$405,19,FALSE)</f>
        <v>#N/A</v>
      </c>
      <c r="F161" s="122" t="e">
        <f>VLOOKUP(A161,'Tirantes - Executados'!$A$8:$M$404,20,FALSE)</f>
        <v>#N/A</v>
      </c>
      <c r="G161" s="133" t="e">
        <f>VLOOKUP(A161,'Tirantes - Executados'!$A$1:$M$405,21,FALSE)</f>
        <v>#N/A</v>
      </c>
      <c r="H161" s="122" t="e">
        <f>VLOOKUP(A161,'Tirantes - Executados'!$A$8:$M$404,22,FALSE)</f>
        <v>#N/A</v>
      </c>
      <c r="I161" s="133" t="e">
        <f>VLOOKUP(A161,'Tirantes - Executados'!$A$1:$M$405,23,FALSE)</f>
        <v>#N/A</v>
      </c>
      <c r="J161" s="122" t="e">
        <f>VLOOKUP(A161,'Tirantes - Executados'!$A$8:$M$404,24,FALSE)</f>
        <v>#N/A</v>
      </c>
      <c r="K161" s="108" t="e">
        <f>VLOOKUP(A161,'Tirantes - Executados'!$A$8:$M$404,11,FALSE)</f>
        <v>#N/A</v>
      </c>
      <c r="L161" s="133" t="e">
        <f>VLOOKUP(A161,'Tirantes - Executados'!$A$1:$M$405,28,FALSE)</f>
        <v>#N/A</v>
      </c>
      <c r="M161" s="122" t="e">
        <f>VLOOKUP(A161,'Tirantes - Executados'!$A$8:$M$404,29,FALSE)</f>
        <v>#N/A</v>
      </c>
      <c r="N161" s="133" t="e">
        <f>VLOOKUP(A161,'Tirantes - Executados'!$A$1:$M$405,30,FALSE)</f>
        <v>#N/A</v>
      </c>
      <c r="O161" s="122" t="e">
        <f>VLOOKUP(A161,'Tirantes - Executados'!$A$8:$M$404,31,FALSE)</f>
        <v>#N/A</v>
      </c>
      <c r="P161" s="133" t="e">
        <f>VLOOKUP(A161,'Tirantes - Executados'!$A$1:$M$405,32,FALSE)</f>
        <v>#N/A</v>
      </c>
      <c r="Q161" s="122" t="e">
        <f>VLOOKUP(A161,'Tirantes - Executados'!$A$8:$M$404,33,FALSE)</f>
        <v>#N/A</v>
      </c>
      <c r="R161" s="133" t="e">
        <f>VLOOKUP(A161,'Tirantes - Executados'!$A$1:$M$405,34,FALSE)</f>
        <v>#N/A</v>
      </c>
      <c r="S161" s="122" t="e">
        <f>VLOOKUP(A161,'Tirantes - Executados'!$A$8:$M$404,35,FALSE)</f>
        <v>#N/A</v>
      </c>
      <c r="T161" s="108" t="e">
        <f>VLOOKUP(A161,'Tirantes - Executados'!$A$8:$M$404,12,FALSE)</f>
        <v>#N/A</v>
      </c>
      <c r="U161" s="133" t="e">
        <f>VLOOKUP(A161,'Tirantes - Executados'!$A$1:$M$405,39,FALSE)</f>
        <v>#N/A</v>
      </c>
      <c r="V161" s="122" t="e">
        <f>VLOOKUP(A161,'Tirantes - Executados'!$A$8:$M$404,40,FALSE)</f>
        <v>#N/A</v>
      </c>
      <c r="W161" s="133" t="e">
        <f>VLOOKUP(A161,'Tirantes - Executados'!$A$1:$M$405,41,FALSE)</f>
        <v>#N/A</v>
      </c>
      <c r="X161" s="122" t="e">
        <f>VLOOKUP(A161,'Tirantes - Executados'!$A$8:$M$404,42,FALSE)</f>
        <v>#N/A</v>
      </c>
      <c r="Y161" s="133" t="e">
        <f>VLOOKUP(A161,'Tirantes - Executados'!$A$1:$M$405,43,FALSE)</f>
        <v>#N/A</v>
      </c>
      <c r="Z161" s="122" t="e">
        <f>VLOOKUP(A161,'Tirantes - Executados'!$A$8:$M$404,44,FALSE)</f>
        <v>#N/A</v>
      </c>
      <c r="AA161" s="133" t="e">
        <f>VLOOKUP(A161,'Tirantes - Executados'!$A$1:$M$405,45,FALSE)</f>
        <v>#N/A</v>
      </c>
      <c r="AB161" s="132" t="e">
        <f>VLOOKUP(A161,'Tirantes - Executados'!$A$8:$M$404,46,FALSE)</f>
        <v>#N/A</v>
      </c>
      <c r="AC161" s="99" t="s">
        <v>300</v>
      </c>
      <c r="AD161" s="109" t="e">
        <f>VLOOKUP(A161,'Tirantes - Executados'!$A$8:$M$404,14,FALSE)</f>
        <v>#N/A</v>
      </c>
      <c r="AF161" s="118" t="e">
        <f>VLOOKUP(A161,'Tirantes - Executados'!$A$1:$M$569,13,FALSE)</f>
        <v>#N/A</v>
      </c>
      <c r="AI161" s="230" t="e">
        <f>VLOOKUP(A161,'Tirantes - Executados'!$A$7:$M$404,50)</f>
        <v>#REF!</v>
      </c>
    </row>
    <row r="162" spans="1:35" s="1" customFormat="1" ht="15" hidden="1" customHeight="1" x14ac:dyDescent="0.25">
      <c r="A162" s="107" t="s">
        <v>525</v>
      </c>
      <c r="B162" s="108" t="e">
        <f>VLOOKUP(A162,'Tirantes - Executados'!$A$8:$M$404,10,FALSE)</f>
        <v>#N/A</v>
      </c>
      <c r="C162" s="133" t="e">
        <f>VLOOKUP(A162,'Tirantes - Executados'!$A$1:$M$405,17,FALSE)</f>
        <v>#N/A</v>
      </c>
      <c r="D162" s="122" t="e">
        <f>VLOOKUP(A162,'Tirantes - Executados'!$A$8:$M$404,18,FALSE)</f>
        <v>#N/A</v>
      </c>
      <c r="E162" s="133" t="e">
        <f>VLOOKUP(A162,'Tirantes - Executados'!$A$1:$M$405,19,FALSE)</f>
        <v>#N/A</v>
      </c>
      <c r="F162" s="122" t="e">
        <f>VLOOKUP(A162,'Tirantes - Executados'!$A$8:$M$404,20,FALSE)</f>
        <v>#N/A</v>
      </c>
      <c r="G162" s="133" t="e">
        <f>VLOOKUP(A162,'Tirantes - Executados'!$A$1:$M$405,21,FALSE)</f>
        <v>#N/A</v>
      </c>
      <c r="H162" s="122" t="e">
        <f>VLOOKUP(A162,'Tirantes - Executados'!$A$8:$M$404,22,FALSE)</f>
        <v>#N/A</v>
      </c>
      <c r="I162" s="133" t="e">
        <f>VLOOKUP(A162,'Tirantes - Executados'!$A$1:$M$405,23,FALSE)</f>
        <v>#N/A</v>
      </c>
      <c r="J162" s="122" t="e">
        <f>VLOOKUP(A162,'Tirantes - Executados'!$A$8:$M$404,24,FALSE)</f>
        <v>#N/A</v>
      </c>
      <c r="K162" s="108" t="e">
        <f>VLOOKUP(A162,'Tirantes - Executados'!$A$8:$M$404,11,FALSE)</f>
        <v>#N/A</v>
      </c>
      <c r="L162" s="133" t="e">
        <f>VLOOKUP(A162,'Tirantes - Executados'!$A$1:$M$405,28,FALSE)</f>
        <v>#N/A</v>
      </c>
      <c r="M162" s="122" t="e">
        <f>VLOOKUP(A162,'Tirantes - Executados'!$A$8:$M$404,29,FALSE)</f>
        <v>#N/A</v>
      </c>
      <c r="N162" s="133" t="e">
        <f>VLOOKUP(A162,'Tirantes - Executados'!$A$1:$M$405,30,FALSE)</f>
        <v>#N/A</v>
      </c>
      <c r="O162" s="122" t="e">
        <f>VLOOKUP(A162,'Tirantes - Executados'!$A$8:$M$404,31,FALSE)</f>
        <v>#N/A</v>
      </c>
      <c r="P162" s="133" t="e">
        <f>VLOOKUP(A162,'Tirantes - Executados'!$A$1:$M$405,32,FALSE)</f>
        <v>#N/A</v>
      </c>
      <c r="Q162" s="122" t="e">
        <f>VLOOKUP(A162,'Tirantes - Executados'!$A$8:$M$404,33,FALSE)</f>
        <v>#N/A</v>
      </c>
      <c r="R162" s="133" t="e">
        <f>VLOOKUP(A162,'Tirantes - Executados'!$A$1:$M$405,34,FALSE)</f>
        <v>#N/A</v>
      </c>
      <c r="S162" s="122" t="e">
        <f>VLOOKUP(A162,'Tirantes - Executados'!$A$8:$M$404,35,FALSE)</f>
        <v>#N/A</v>
      </c>
      <c r="T162" s="108" t="e">
        <f>VLOOKUP(A162,'Tirantes - Executados'!$A$8:$M$404,12,FALSE)</f>
        <v>#N/A</v>
      </c>
      <c r="U162" s="133" t="e">
        <f>VLOOKUP(A162,'Tirantes - Executados'!$A$1:$M$405,39,FALSE)</f>
        <v>#N/A</v>
      </c>
      <c r="V162" s="122" t="e">
        <f>VLOOKUP(A162,'Tirantes - Executados'!$A$8:$M$404,40,FALSE)</f>
        <v>#N/A</v>
      </c>
      <c r="W162" s="133" t="e">
        <f>VLOOKUP(A162,'Tirantes - Executados'!$A$1:$M$405,41,FALSE)</f>
        <v>#N/A</v>
      </c>
      <c r="X162" s="122" t="e">
        <f>VLOOKUP(A162,'Tirantes - Executados'!$A$8:$M$404,42,FALSE)</f>
        <v>#N/A</v>
      </c>
      <c r="Y162" s="133" t="e">
        <f>VLOOKUP(A162,'Tirantes - Executados'!$A$1:$M$405,43,FALSE)</f>
        <v>#N/A</v>
      </c>
      <c r="Z162" s="122" t="e">
        <f>VLOOKUP(A162,'Tirantes - Executados'!$A$8:$M$404,44,FALSE)</f>
        <v>#N/A</v>
      </c>
      <c r="AA162" s="133" t="e">
        <f>VLOOKUP(A162,'Tirantes - Executados'!$A$1:$M$405,45,FALSE)</f>
        <v>#N/A</v>
      </c>
      <c r="AB162" s="132" t="e">
        <f>VLOOKUP(A162,'Tirantes - Executados'!$A$8:$M$404,46,FALSE)</f>
        <v>#N/A</v>
      </c>
      <c r="AC162" s="99" t="s">
        <v>300</v>
      </c>
      <c r="AD162" s="109" t="e">
        <f>VLOOKUP(A162,'Tirantes - Executados'!$A$8:$M$404,14,FALSE)</f>
        <v>#N/A</v>
      </c>
      <c r="AF162" s="118" t="e">
        <f>VLOOKUP(A162,'Tirantes - Executados'!$A$1:$M$569,13,FALSE)</f>
        <v>#N/A</v>
      </c>
      <c r="AI162" s="230" t="e">
        <f>VLOOKUP(A162,'Tirantes - Executados'!$A$7:$M$404,50)</f>
        <v>#REF!</v>
      </c>
    </row>
    <row r="163" spans="1:35" s="1" customFormat="1" ht="15" hidden="1" customHeight="1" x14ac:dyDescent="0.25">
      <c r="A163" s="107" t="s">
        <v>518</v>
      </c>
      <c r="B163" s="108" t="e">
        <f>VLOOKUP(A163,'Tirantes - Executados'!$A$8:$M$404,10,FALSE)</f>
        <v>#N/A</v>
      </c>
      <c r="C163" s="133" t="e">
        <f>VLOOKUP(A163,'Tirantes - Executados'!$A$1:$M$405,17,FALSE)</f>
        <v>#N/A</v>
      </c>
      <c r="D163" s="122" t="e">
        <f>VLOOKUP(A163,'Tirantes - Executados'!$A$8:$M$404,18,FALSE)</f>
        <v>#N/A</v>
      </c>
      <c r="E163" s="133" t="e">
        <f>VLOOKUP(A163,'Tirantes - Executados'!$A$1:$M$405,19,FALSE)</f>
        <v>#N/A</v>
      </c>
      <c r="F163" s="122" t="e">
        <f>VLOOKUP(A163,'Tirantes - Executados'!$A$8:$M$404,20,FALSE)</f>
        <v>#N/A</v>
      </c>
      <c r="G163" s="133" t="e">
        <f>VLOOKUP(A163,'Tirantes - Executados'!$A$1:$M$405,21,FALSE)</f>
        <v>#N/A</v>
      </c>
      <c r="H163" s="122" t="e">
        <f>VLOOKUP(A163,'Tirantes - Executados'!$A$8:$M$404,22,FALSE)</f>
        <v>#N/A</v>
      </c>
      <c r="I163" s="133" t="e">
        <f>VLOOKUP(A163,'Tirantes - Executados'!$A$1:$M$405,23,FALSE)</f>
        <v>#N/A</v>
      </c>
      <c r="J163" s="122" t="e">
        <f>VLOOKUP(A163,'Tirantes - Executados'!$A$8:$M$404,24,FALSE)</f>
        <v>#N/A</v>
      </c>
      <c r="K163" s="108" t="e">
        <f>VLOOKUP(A163,'Tirantes - Executados'!$A$8:$M$404,11,FALSE)</f>
        <v>#N/A</v>
      </c>
      <c r="L163" s="133" t="e">
        <f>VLOOKUP(A163,'Tirantes - Executados'!$A$1:$M$405,28,FALSE)</f>
        <v>#N/A</v>
      </c>
      <c r="M163" s="122" t="e">
        <f>VLOOKUP(A163,'Tirantes - Executados'!$A$8:$M$404,29,FALSE)</f>
        <v>#N/A</v>
      </c>
      <c r="N163" s="133" t="e">
        <f>VLOOKUP(A163,'Tirantes - Executados'!$A$1:$M$405,30,FALSE)</f>
        <v>#N/A</v>
      </c>
      <c r="O163" s="122" t="e">
        <f>VLOOKUP(A163,'Tirantes - Executados'!$A$8:$M$404,31,FALSE)</f>
        <v>#N/A</v>
      </c>
      <c r="P163" s="133" t="e">
        <f>VLOOKUP(A163,'Tirantes - Executados'!$A$1:$M$405,32,FALSE)</f>
        <v>#N/A</v>
      </c>
      <c r="Q163" s="122" t="e">
        <f>VLOOKUP(A163,'Tirantes - Executados'!$A$8:$M$404,33,FALSE)</f>
        <v>#N/A</v>
      </c>
      <c r="R163" s="133" t="e">
        <f>VLOOKUP(A163,'Tirantes - Executados'!$A$1:$M$405,34,FALSE)</f>
        <v>#N/A</v>
      </c>
      <c r="S163" s="122" t="e">
        <f>VLOOKUP(A163,'Tirantes - Executados'!$A$8:$M$404,35,FALSE)</f>
        <v>#N/A</v>
      </c>
      <c r="T163" s="108" t="e">
        <f>VLOOKUP(A163,'Tirantes - Executados'!$A$8:$M$404,12,FALSE)</f>
        <v>#N/A</v>
      </c>
      <c r="U163" s="133" t="e">
        <f>VLOOKUP(A163,'Tirantes - Executados'!$A$1:$M$405,39,FALSE)</f>
        <v>#N/A</v>
      </c>
      <c r="V163" s="122" t="e">
        <f>VLOOKUP(A163,'Tirantes - Executados'!$A$8:$M$404,40,FALSE)</f>
        <v>#N/A</v>
      </c>
      <c r="W163" s="133" t="e">
        <f>VLOOKUP(A163,'Tirantes - Executados'!$A$1:$M$405,41,FALSE)</f>
        <v>#N/A</v>
      </c>
      <c r="X163" s="122" t="e">
        <f>VLOOKUP(A163,'Tirantes - Executados'!$A$8:$M$404,42,FALSE)</f>
        <v>#N/A</v>
      </c>
      <c r="Y163" s="133" t="e">
        <f>VLOOKUP(A163,'Tirantes - Executados'!$A$1:$M$405,43,FALSE)</f>
        <v>#N/A</v>
      </c>
      <c r="Z163" s="122" t="e">
        <f>VLOOKUP(A163,'Tirantes - Executados'!$A$8:$M$404,44,FALSE)</f>
        <v>#N/A</v>
      </c>
      <c r="AA163" s="133" t="e">
        <f>VLOOKUP(A163,'Tirantes - Executados'!$A$1:$M$405,45,FALSE)</f>
        <v>#N/A</v>
      </c>
      <c r="AB163" s="132" t="e">
        <f>VLOOKUP(A163,'Tirantes - Executados'!$A$8:$M$404,46,FALSE)</f>
        <v>#N/A</v>
      </c>
      <c r="AC163" s="99" t="s">
        <v>300</v>
      </c>
      <c r="AD163" s="109" t="e">
        <f>VLOOKUP(A163,'Tirantes - Executados'!$A$8:$M$404,14,FALSE)</f>
        <v>#N/A</v>
      </c>
      <c r="AF163" s="118" t="e">
        <f>VLOOKUP(A163,'Tirantes - Executados'!$A$1:$M$569,13,FALSE)</f>
        <v>#N/A</v>
      </c>
      <c r="AI163" s="230" t="e">
        <f>VLOOKUP(A163,'Tirantes - Executados'!$A$7:$M$404,50)</f>
        <v>#REF!</v>
      </c>
    </row>
    <row r="164" spans="1:35" s="1" customFormat="1" ht="15" hidden="1" customHeight="1" x14ac:dyDescent="0.25">
      <c r="A164" s="107" t="s">
        <v>526</v>
      </c>
      <c r="B164" s="108" t="e">
        <f>VLOOKUP(A164,'Tirantes - Executados'!$A$8:$M$404,10,FALSE)</f>
        <v>#N/A</v>
      </c>
      <c r="C164" s="133" t="e">
        <f>VLOOKUP(A164,'Tirantes - Executados'!$A$1:$M$405,17,FALSE)</f>
        <v>#N/A</v>
      </c>
      <c r="D164" s="122" t="e">
        <f>VLOOKUP(A164,'Tirantes - Executados'!$A$8:$M$404,18,FALSE)</f>
        <v>#N/A</v>
      </c>
      <c r="E164" s="133" t="e">
        <f>VLOOKUP(A164,'Tirantes - Executados'!$A$1:$M$405,19,FALSE)</f>
        <v>#N/A</v>
      </c>
      <c r="F164" s="122" t="e">
        <f>VLOOKUP(A164,'Tirantes - Executados'!$A$8:$M$404,20,FALSE)</f>
        <v>#N/A</v>
      </c>
      <c r="G164" s="133" t="e">
        <f>VLOOKUP(A164,'Tirantes - Executados'!$A$1:$M$405,21,FALSE)</f>
        <v>#N/A</v>
      </c>
      <c r="H164" s="122" t="e">
        <f>VLOOKUP(A164,'Tirantes - Executados'!$A$8:$M$404,22,FALSE)</f>
        <v>#N/A</v>
      </c>
      <c r="I164" s="133" t="e">
        <f>VLOOKUP(A164,'Tirantes - Executados'!$A$1:$M$405,23,FALSE)</f>
        <v>#N/A</v>
      </c>
      <c r="J164" s="122" t="e">
        <f>VLOOKUP(A164,'Tirantes - Executados'!$A$8:$M$404,24,FALSE)</f>
        <v>#N/A</v>
      </c>
      <c r="K164" s="108" t="e">
        <f>VLOOKUP(A164,'Tirantes - Executados'!$A$8:$M$404,11,FALSE)</f>
        <v>#N/A</v>
      </c>
      <c r="L164" s="133" t="e">
        <f>VLOOKUP(A164,'Tirantes - Executados'!$A$1:$M$405,28,FALSE)</f>
        <v>#N/A</v>
      </c>
      <c r="M164" s="122" t="e">
        <f>VLOOKUP(A164,'Tirantes - Executados'!$A$8:$M$404,29,FALSE)</f>
        <v>#N/A</v>
      </c>
      <c r="N164" s="133" t="e">
        <f>VLOOKUP(A164,'Tirantes - Executados'!$A$1:$M$405,30,FALSE)</f>
        <v>#N/A</v>
      </c>
      <c r="O164" s="122" t="e">
        <f>VLOOKUP(A164,'Tirantes - Executados'!$A$8:$M$404,31,FALSE)</f>
        <v>#N/A</v>
      </c>
      <c r="P164" s="133" t="e">
        <f>VLOOKUP(A164,'Tirantes - Executados'!$A$1:$M$405,32,FALSE)</f>
        <v>#N/A</v>
      </c>
      <c r="Q164" s="122" t="e">
        <f>VLOOKUP(A164,'Tirantes - Executados'!$A$8:$M$404,33,FALSE)</f>
        <v>#N/A</v>
      </c>
      <c r="R164" s="133" t="e">
        <f>VLOOKUP(A164,'Tirantes - Executados'!$A$1:$M$405,34,FALSE)</f>
        <v>#N/A</v>
      </c>
      <c r="S164" s="122" t="e">
        <f>VLOOKUP(A164,'Tirantes - Executados'!$A$8:$M$404,35,FALSE)</f>
        <v>#N/A</v>
      </c>
      <c r="T164" s="108" t="e">
        <f>VLOOKUP(A164,'Tirantes - Executados'!$A$8:$M$404,12,FALSE)</f>
        <v>#N/A</v>
      </c>
      <c r="U164" s="133" t="e">
        <f>VLOOKUP(A164,'Tirantes - Executados'!$A$1:$M$405,39,FALSE)</f>
        <v>#N/A</v>
      </c>
      <c r="V164" s="122" t="e">
        <f>VLOOKUP(A164,'Tirantes - Executados'!$A$8:$M$404,40,FALSE)</f>
        <v>#N/A</v>
      </c>
      <c r="W164" s="133" t="e">
        <f>VLOOKUP(A164,'Tirantes - Executados'!$A$1:$M$405,41,FALSE)</f>
        <v>#N/A</v>
      </c>
      <c r="X164" s="122" t="e">
        <f>VLOOKUP(A164,'Tirantes - Executados'!$A$8:$M$404,42,FALSE)</f>
        <v>#N/A</v>
      </c>
      <c r="Y164" s="133" t="e">
        <f>VLOOKUP(A164,'Tirantes - Executados'!$A$1:$M$405,43,FALSE)</f>
        <v>#N/A</v>
      </c>
      <c r="Z164" s="122" t="e">
        <f>VLOOKUP(A164,'Tirantes - Executados'!$A$8:$M$404,44,FALSE)</f>
        <v>#N/A</v>
      </c>
      <c r="AA164" s="133" t="e">
        <f>VLOOKUP(A164,'Tirantes - Executados'!$A$1:$M$405,45,FALSE)</f>
        <v>#N/A</v>
      </c>
      <c r="AB164" s="132" t="e">
        <f>VLOOKUP(A164,'Tirantes - Executados'!$A$8:$M$404,46,FALSE)</f>
        <v>#N/A</v>
      </c>
      <c r="AC164" s="99" t="s">
        <v>300</v>
      </c>
      <c r="AD164" s="109" t="e">
        <f>VLOOKUP(A164,'Tirantes - Executados'!$A$8:$M$404,14,FALSE)</f>
        <v>#N/A</v>
      </c>
      <c r="AF164" s="118" t="e">
        <f>VLOOKUP(A164,'Tirantes - Executados'!$A$1:$M$569,13,FALSE)</f>
        <v>#N/A</v>
      </c>
      <c r="AI164" s="230" t="e">
        <f>VLOOKUP(A164,'Tirantes - Executados'!$A$7:$M$404,50)</f>
        <v>#REF!</v>
      </c>
    </row>
    <row r="165" spans="1:35" s="1" customFormat="1" ht="15" hidden="1" customHeight="1" x14ac:dyDescent="0.25">
      <c r="A165" s="107" t="s">
        <v>534</v>
      </c>
      <c r="B165" s="108" t="e">
        <f>VLOOKUP(A165,'Tirantes - Executados'!$A$8:$M$404,10,FALSE)</f>
        <v>#N/A</v>
      </c>
      <c r="C165" s="133" t="e">
        <f>VLOOKUP(A165,'Tirantes - Executados'!$A$1:$M$405,17,FALSE)</f>
        <v>#N/A</v>
      </c>
      <c r="D165" s="122" t="e">
        <f>VLOOKUP(A165,'Tirantes - Executados'!$A$8:$M$404,18,FALSE)</f>
        <v>#N/A</v>
      </c>
      <c r="E165" s="133" t="e">
        <f>VLOOKUP(A165,'Tirantes - Executados'!$A$1:$M$405,19,FALSE)</f>
        <v>#N/A</v>
      </c>
      <c r="F165" s="122" t="e">
        <f>VLOOKUP(A165,'Tirantes - Executados'!$A$8:$M$404,20,FALSE)</f>
        <v>#N/A</v>
      </c>
      <c r="G165" s="133" t="e">
        <f>VLOOKUP(A165,'Tirantes - Executados'!$A$1:$M$405,21,FALSE)</f>
        <v>#N/A</v>
      </c>
      <c r="H165" s="122" t="e">
        <f>VLOOKUP(A165,'Tirantes - Executados'!$A$8:$M$404,22,FALSE)</f>
        <v>#N/A</v>
      </c>
      <c r="I165" s="133" t="e">
        <f>VLOOKUP(A165,'Tirantes - Executados'!$A$1:$M$405,23,FALSE)</f>
        <v>#N/A</v>
      </c>
      <c r="J165" s="122" t="e">
        <f>VLOOKUP(A165,'Tirantes - Executados'!$A$8:$M$404,24,FALSE)</f>
        <v>#N/A</v>
      </c>
      <c r="K165" s="108" t="e">
        <f>VLOOKUP(A165,'Tirantes - Executados'!$A$8:$M$404,11,FALSE)</f>
        <v>#N/A</v>
      </c>
      <c r="L165" s="133" t="e">
        <f>VLOOKUP(A165,'Tirantes - Executados'!$A$1:$M$405,28,FALSE)</f>
        <v>#N/A</v>
      </c>
      <c r="M165" s="122" t="e">
        <f>VLOOKUP(A165,'Tirantes - Executados'!$A$8:$M$404,29,FALSE)</f>
        <v>#N/A</v>
      </c>
      <c r="N165" s="133" t="e">
        <f>VLOOKUP(A165,'Tirantes - Executados'!$A$1:$M$405,30,FALSE)</f>
        <v>#N/A</v>
      </c>
      <c r="O165" s="122" t="e">
        <f>VLOOKUP(A165,'Tirantes - Executados'!$A$8:$M$404,31,FALSE)</f>
        <v>#N/A</v>
      </c>
      <c r="P165" s="133" t="e">
        <f>VLOOKUP(A165,'Tirantes - Executados'!$A$1:$M$405,32,FALSE)</f>
        <v>#N/A</v>
      </c>
      <c r="Q165" s="122" t="e">
        <f>VLOOKUP(A165,'Tirantes - Executados'!$A$8:$M$404,33,FALSE)</f>
        <v>#N/A</v>
      </c>
      <c r="R165" s="133" t="e">
        <f>VLOOKUP(A165,'Tirantes - Executados'!$A$1:$M$405,34,FALSE)</f>
        <v>#N/A</v>
      </c>
      <c r="S165" s="122" t="e">
        <f>VLOOKUP(A165,'Tirantes - Executados'!$A$8:$M$404,35,FALSE)</f>
        <v>#N/A</v>
      </c>
      <c r="T165" s="108" t="e">
        <f>VLOOKUP(A165,'Tirantes - Executados'!$A$8:$M$404,12,FALSE)</f>
        <v>#N/A</v>
      </c>
      <c r="U165" s="133" t="e">
        <f>VLOOKUP(A165,'Tirantes - Executados'!$A$1:$M$405,39,FALSE)</f>
        <v>#N/A</v>
      </c>
      <c r="V165" s="122" t="e">
        <f>VLOOKUP(A165,'Tirantes - Executados'!$A$8:$M$404,40,FALSE)</f>
        <v>#N/A</v>
      </c>
      <c r="W165" s="133" t="e">
        <f>VLOOKUP(A165,'Tirantes - Executados'!$A$1:$M$405,41,FALSE)</f>
        <v>#N/A</v>
      </c>
      <c r="X165" s="122" t="e">
        <f>VLOOKUP(A165,'Tirantes - Executados'!$A$8:$M$404,42,FALSE)</f>
        <v>#N/A</v>
      </c>
      <c r="Y165" s="133" t="e">
        <f>VLOOKUP(A165,'Tirantes - Executados'!$A$1:$M$405,43,FALSE)</f>
        <v>#N/A</v>
      </c>
      <c r="Z165" s="122" t="e">
        <f>VLOOKUP(A165,'Tirantes - Executados'!$A$8:$M$404,44,FALSE)</f>
        <v>#N/A</v>
      </c>
      <c r="AA165" s="133" t="e">
        <f>VLOOKUP(A165,'Tirantes - Executados'!$A$1:$M$405,45,FALSE)</f>
        <v>#N/A</v>
      </c>
      <c r="AB165" s="132" t="e">
        <f>VLOOKUP(A165,'Tirantes - Executados'!$A$8:$M$404,46,FALSE)</f>
        <v>#N/A</v>
      </c>
      <c r="AC165" s="99" t="s">
        <v>300</v>
      </c>
      <c r="AD165" s="109" t="e">
        <f>VLOOKUP(A165,'Tirantes - Executados'!$A$8:$M$404,14,FALSE)</f>
        <v>#N/A</v>
      </c>
      <c r="AF165" s="118" t="e">
        <f>VLOOKUP(A165,'Tirantes - Executados'!$A$1:$M$569,13,FALSE)</f>
        <v>#N/A</v>
      </c>
      <c r="AI165" s="230" t="e">
        <f>VLOOKUP(A165,'Tirantes - Executados'!$A$7:$M$404,50)</f>
        <v>#REF!</v>
      </c>
    </row>
    <row r="166" spans="1:35" s="1" customFormat="1" ht="15" hidden="1" customHeight="1" x14ac:dyDescent="0.25">
      <c r="A166" s="107" t="s">
        <v>519</v>
      </c>
      <c r="B166" s="108" t="e">
        <f>VLOOKUP(A166,'Tirantes - Executados'!$A$8:$M$404,10,FALSE)</f>
        <v>#N/A</v>
      </c>
      <c r="C166" s="133" t="e">
        <f>VLOOKUP(A166,'Tirantes - Executados'!$A$1:$M$405,17,FALSE)</f>
        <v>#N/A</v>
      </c>
      <c r="D166" s="122" t="e">
        <f>VLOOKUP(A166,'Tirantes - Executados'!$A$8:$M$404,18,FALSE)</f>
        <v>#N/A</v>
      </c>
      <c r="E166" s="133" t="e">
        <f>VLOOKUP(A166,'Tirantes - Executados'!$A$1:$M$405,19,FALSE)</f>
        <v>#N/A</v>
      </c>
      <c r="F166" s="122" t="e">
        <f>VLOOKUP(A166,'Tirantes - Executados'!$A$8:$M$404,20,FALSE)</f>
        <v>#N/A</v>
      </c>
      <c r="G166" s="133" t="e">
        <f>VLOOKUP(A166,'Tirantes - Executados'!$A$1:$M$405,21,FALSE)</f>
        <v>#N/A</v>
      </c>
      <c r="H166" s="122" t="e">
        <f>VLOOKUP(A166,'Tirantes - Executados'!$A$8:$M$404,22,FALSE)</f>
        <v>#N/A</v>
      </c>
      <c r="I166" s="133" t="e">
        <f>VLOOKUP(A166,'Tirantes - Executados'!$A$1:$M$405,23,FALSE)</f>
        <v>#N/A</v>
      </c>
      <c r="J166" s="122" t="e">
        <f>VLOOKUP(A166,'Tirantes - Executados'!$A$8:$M$404,24,FALSE)</f>
        <v>#N/A</v>
      </c>
      <c r="K166" s="108" t="e">
        <f>VLOOKUP(A166,'Tirantes - Executados'!$A$8:$M$404,11,FALSE)</f>
        <v>#N/A</v>
      </c>
      <c r="L166" s="133" t="e">
        <f>VLOOKUP(A166,'Tirantes - Executados'!$A$1:$M$405,28,FALSE)</f>
        <v>#N/A</v>
      </c>
      <c r="M166" s="122" t="e">
        <f>VLOOKUP(A166,'Tirantes - Executados'!$A$8:$M$404,29,FALSE)</f>
        <v>#N/A</v>
      </c>
      <c r="N166" s="133" t="e">
        <f>VLOOKUP(A166,'Tirantes - Executados'!$A$1:$M$405,30,FALSE)</f>
        <v>#N/A</v>
      </c>
      <c r="O166" s="122" t="e">
        <f>VLOOKUP(A166,'Tirantes - Executados'!$A$8:$M$404,31,FALSE)</f>
        <v>#N/A</v>
      </c>
      <c r="P166" s="133" t="e">
        <f>VLOOKUP(A166,'Tirantes - Executados'!$A$1:$M$405,32,FALSE)</f>
        <v>#N/A</v>
      </c>
      <c r="Q166" s="122" t="e">
        <f>VLOOKUP(A166,'Tirantes - Executados'!$A$8:$M$404,33,FALSE)</f>
        <v>#N/A</v>
      </c>
      <c r="R166" s="133" t="e">
        <f>VLOOKUP(A166,'Tirantes - Executados'!$A$1:$M$405,34,FALSE)</f>
        <v>#N/A</v>
      </c>
      <c r="S166" s="122" t="e">
        <f>VLOOKUP(A166,'Tirantes - Executados'!$A$8:$M$404,35,FALSE)</f>
        <v>#N/A</v>
      </c>
      <c r="T166" s="108" t="e">
        <f>VLOOKUP(A166,'Tirantes - Executados'!$A$8:$M$404,12,FALSE)</f>
        <v>#N/A</v>
      </c>
      <c r="U166" s="133" t="e">
        <f>VLOOKUP(A166,'Tirantes - Executados'!$A$1:$M$405,39,FALSE)</f>
        <v>#N/A</v>
      </c>
      <c r="V166" s="122" t="e">
        <f>VLOOKUP(A166,'Tirantes - Executados'!$A$8:$M$404,40,FALSE)</f>
        <v>#N/A</v>
      </c>
      <c r="W166" s="133" t="e">
        <f>VLOOKUP(A166,'Tirantes - Executados'!$A$1:$M$405,41,FALSE)</f>
        <v>#N/A</v>
      </c>
      <c r="X166" s="122" t="e">
        <f>VLOOKUP(A166,'Tirantes - Executados'!$A$8:$M$404,42,FALSE)</f>
        <v>#N/A</v>
      </c>
      <c r="Y166" s="133" t="e">
        <f>VLOOKUP(A166,'Tirantes - Executados'!$A$1:$M$405,43,FALSE)</f>
        <v>#N/A</v>
      </c>
      <c r="Z166" s="122" t="e">
        <f>VLOOKUP(A166,'Tirantes - Executados'!$A$8:$M$404,44,FALSE)</f>
        <v>#N/A</v>
      </c>
      <c r="AA166" s="133" t="e">
        <f>VLOOKUP(A166,'Tirantes - Executados'!$A$1:$M$405,45,FALSE)</f>
        <v>#N/A</v>
      </c>
      <c r="AB166" s="132" t="e">
        <f>VLOOKUP(A166,'Tirantes - Executados'!$A$8:$M$404,46,FALSE)</f>
        <v>#N/A</v>
      </c>
      <c r="AC166" s="99" t="s">
        <v>300</v>
      </c>
      <c r="AD166" s="109" t="e">
        <f>VLOOKUP(A166,'Tirantes - Executados'!$A$8:$M$404,14,FALSE)</f>
        <v>#N/A</v>
      </c>
      <c r="AF166" s="118" t="e">
        <f>VLOOKUP(A166,'Tirantes - Executados'!$A$1:$M$569,13,FALSE)</f>
        <v>#N/A</v>
      </c>
      <c r="AI166" s="230" t="e">
        <f>VLOOKUP(A166,'Tirantes - Executados'!$A$7:$M$404,50)</f>
        <v>#REF!</v>
      </c>
    </row>
    <row r="167" spans="1:35" s="1" customFormat="1" ht="15" hidden="1" customHeight="1" x14ac:dyDescent="0.25">
      <c r="A167" s="107" t="s">
        <v>527</v>
      </c>
      <c r="B167" s="108" t="e">
        <f>VLOOKUP(A167,'Tirantes - Executados'!$A$8:$M$404,10,FALSE)</f>
        <v>#N/A</v>
      </c>
      <c r="C167" s="133" t="e">
        <f>VLOOKUP(A167,'Tirantes - Executados'!$A$1:$M$405,17,FALSE)</f>
        <v>#N/A</v>
      </c>
      <c r="D167" s="122" t="e">
        <f>VLOOKUP(A167,'Tirantes - Executados'!$A$8:$M$404,18,FALSE)</f>
        <v>#N/A</v>
      </c>
      <c r="E167" s="133" t="e">
        <f>VLOOKUP(A167,'Tirantes - Executados'!$A$1:$M$405,19,FALSE)</f>
        <v>#N/A</v>
      </c>
      <c r="F167" s="122" t="e">
        <f>VLOOKUP(A167,'Tirantes - Executados'!$A$8:$M$404,20,FALSE)</f>
        <v>#N/A</v>
      </c>
      <c r="G167" s="133" t="e">
        <f>VLOOKUP(A167,'Tirantes - Executados'!$A$1:$M$405,21,FALSE)</f>
        <v>#N/A</v>
      </c>
      <c r="H167" s="122" t="e">
        <f>VLOOKUP(A167,'Tirantes - Executados'!$A$8:$M$404,22,FALSE)</f>
        <v>#N/A</v>
      </c>
      <c r="I167" s="133" t="e">
        <f>VLOOKUP(A167,'Tirantes - Executados'!$A$1:$M$405,23,FALSE)</f>
        <v>#N/A</v>
      </c>
      <c r="J167" s="122" t="e">
        <f>VLOOKUP(A167,'Tirantes - Executados'!$A$8:$M$404,24,FALSE)</f>
        <v>#N/A</v>
      </c>
      <c r="K167" s="108" t="e">
        <f>VLOOKUP(A167,'Tirantes - Executados'!$A$8:$M$404,11,FALSE)</f>
        <v>#N/A</v>
      </c>
      <c r="L167" s="133" t="e">
        <f>VLOOKUP(A167,'Tirantes - Executados'!$A$1:$M$405,28,FALSE)</f>
        <v>#N/A</v>
      </c>
      <c r="M167" s="122" t="e">
        <f>VLOOKUP(A167,'Tirantes - Executados'!$A$8:$M$404,29,FALSE)</f>
        <v>#N/A</v>
      </c>
      <c r="N167" s="133" t="e">
        <f>VLOOKUP(A167,'Tirantes - Executados'!$A$1:$M$405,30,FALSE)</f>
        <v>#N/A</v>
      </c>
      <c r="O167" s="122" t="e">
        <f>VLOOKUP(A167,'Tirantes - Executados'!$A$8:$M$404,31,FALSE)</f>
        <v>#N/A</v>
      </c>
      <c r="P167" s="133" t="e">
        <f>VLOOKUP(A167,'Tirantes - Executados'!$A$1:$M$405,32,FALSE)</f>
        <v>#N/A</v>
      </c>
      <c r="Q167" s="122" t="e">
        <f>VLOOKUP(A167,'Tirantes - Executados'!$A$8:$M$404,33,FALSE)</f>
        <v>#N/A</v>
      </c>
      <c r="R167" s="133" t="e">
        <f>VLOOKUP(A167,'Tirantes - Executados'!$A$1:$M$405,34,FALSE)</f>
        <v>#N/A</v>
      </c>
      <c r="S167" s="122" t="e">
        <f>VLOOKUP(A167,'Tirantes - Executados'!$A$8:$M$404,35,FALSE)</f>
        <v>#N/A</v>
      </c>
      <c r="T167" s="108" t="e">
        <f>VLOOKUP(A167,'Tirantes - Executados'!$A$8:$M$404,12,FALSE)</f>
        <v>#N/A</v>
      </c>
      <c r="U167" s="133" t="e">
        <f>VLOOKUP(A167,'Tirantes - Executados'!$A$1:$M$405,39,FALSE)</f>
        <v>#N/A</v>
      </c>
      <c r="V167" s="122" t="e">
        <f>VLOOKUP(A167,'Tirantes - Executados'!$A$8:$M$404,40,FALSE)</f>
        <v>#N/A</v>
      </c>
      <c r="W167" s="133" t="e">
        <f>VLOOKUP(A167,'Tirantes - Executados'!$A$1:$M$405,41,FALSE)</f>
        <v>#N/A</v>
      </c>
      <c r="X167" s="122" t="e">
        <f>VLOOKUP(A167,'Tirantes - Executados'!$A$8:$M$404,42,FALSE)</f>
        <v>#N/A</v>
      </c>
      <c r="Y167" s="133" t="e">
        <f>VLOOKUP(A167,'Tirantes - Executados'!$A$1:$M$405,43,FALSE)</f>
        <v>#N/A</v>
      </c>
      <c r="Z167" s="122" t="e">
        <f>VLOOKUP(A167,'Tirantes - Executados'!$A$8:$M$404,44,FALSE)</f>
        <v>#N/A</v>
      </c>
      <c r="AA167" s="133" t="e">
        <f>VLOOKUP(A167,'Tirantes - Executados'!$A$1:$M$405,45,FALSE)</f>
        <v>#N/A</v>
      </c>
      <c r="AB167" s="132" t="e">
        <f>VLOOKUP(A167,'Tirantes - Executados'!$A$8:$M$404,46,FALSE)</f>
        <v>#N/A</v>
      </c>
      <c r="AC167" s="99" t="s">
        <v>300</v>
      </c>
      <c r="AD167" s="109" t="e">
        <f>VLOOKUP(A167,'Tirantes - Executados'!$A$8:$M$404,14,FALSE)</f>
        <v>#N/A</v>
      </c>
      <c r="AF167" s="118" t="e">
        <f>VLOOKUP(A167,'Tirantes - Executados'!$A$1:$M$569,13,FALSE)</f>
        <v>#N/A</v>
      </c>
      <c r="AI167" s="230" t="e">
        <f>VLOOKUP(A167,'Tirantes - Executados'!$A$7:$M$404,50)</f>
        <v>#REF!</v>
      </c>
    </row>
    <row r="168" spans="1:35" s="1" customFormat="1" ht="15" hidden="1" customHeight="1" x14ac:dyDescent="0.25">
      <c r="A168" s="107" t="s">
        <v>520</v>
      </c>
      <c r="B168" s="108" t="e">
        <f>VLOOKUP(A168,'Tirantes - Executados'!$A$8:$M$404,10,FALSE)</f>
        <v>#N/A</v>
      </c>
      <c r="C168" s="133" t="e">
        <f>VLOOKUP(A168,'Tirantes - Executados'!$A$1:$M$405,17,FALSE)</f>
        <v>#N/A</v>
      </c>
      <c r="D168" s="122" t="e">
        <f>VLOOKUP(A168,'Tirantes - Executados'!$A$8:$M$404,18,FALSE)</f>
        <v>#N/A</v>
      </c>
      <c r="E168" s="133" t="e">
        <f>VLOOKUP(A168,'Tirantes - Executados'!$A$1:$M$405,19,FALSE)</f>
        <v>#N/A</v>
      </c>
      <c r="F168" s="122" t="e">
        <f>VLOOKUP(A168,'Tirantes - Executados'!$A$8:$M$404,20,FALSE)</f>
        <v>#N/A</v>
      </c>
      <c r="G168" s="133" t="e">
        <f>VLOOKUP(A168,'Tirantes - Executados'!$A$1:$M$405,21,FALSE)</f>
        <v>#N/A</v>
      </c>
      <c r="H168" s="122" t="e">
        <f>VLOOKUP(A168,'Tirantes - Executados'!$A$8:$M$404,22,FALSE)</f>
        <v>#N/A</v>
      </c>
      <c r="I168" s="133" t="e">
        <f>VLOOKUP(A168,'Tirantes - Executados'!$A$1:$M$405,23,FALSE)</f>
        <v>#N/A</v>
      </c>
      <c r="J168" s="122" t="e">
        <f>VLOOKUP(A168,'Tirantes - Executados'!$A$8:$M$404,24,FALSE)</f>
        <v>#N/A</v>
      </c>
      <c r="K168" s="108" t="e">
        <f>VLOOKUP(A168,'Tirantes - Executados'!$A$8:$M$404,11,FALSE)</f>
        <v>#N/A</v>
      </c>
      <c r="L168" s="133" t="e">
        <f>VLOOKUP(A168,'Tirantes - Executados'!$A$1:$M$405,28,FALSE)</f>
        <v>#N/A</v>
      </c>
      <c r="M168" s="122" t="e">
        <f>VLOOKUP(A168,'Tirantes - Executados'!$A$8:$M$404,29,FALSE)</f>
        <v>#N/A</v>
      </c>
      <c r="N168" s="133" t="e">
        <f>VLOOKUP(A168,'Tirantes - Executados'!$A$1:$M$405,30,FALSE)</f>
        <v>#N/A</v>
      </c>
      <c r="O168" s="122" t="e">
        <f>VLOOKUP(A168,'Tirantes - Executados'!$A$8:$M$404,31,FALSE)</f>
        <v>#N/A</v>
      </c>
      <c r="P168" s="133" t="e">
        <f>VLOOKUP(A168,'Tirantes - Executados'!$A$1:$M$405,32,FALSE)</f>
        <v>#N/A</v>
      </c>
      <c r="Q168" s="122" t="e">
        <f>VLOOKUP(A168,'Tirantes - Executados'!$A$8:$M$404,33,FALSE)</f>
        <v>#N/A</v>
      </c>
      <c r="R168" s="133" t="e">
        <f>VLOOKUP(A168,'Tirantes - Executados'!$A$1:$M$405,34,FALSE)</f>
        <v>#N/A</v>
      </c>
      <c r="S168" s="122" t="e">
        <f>VLOOKUP(A168,'Tirantes - Executados'!$A$8:$M$404,35,FALSE)</f>
        <v>#N/A</v>
      </c>
      <c r="T168" s="108" t="e">
        <f>VLOOKUP(A168,'Tirantes - Executados'!$A$8:$M$404,12,FALSE)</f>
        <v>#N/A</v>
      </c>
      <c r="U168" s="133" t="e">
        <f>VLOOKUP(A168,'Tirantes - Executados'!$A$1:$M$405,39,FALSE)</f>
        <v>#N/A</v>
      </c>
      <c r="V168" s="122" t="e">
        <f>VLOOKUP(A168,'Tirantes - Executados'!$A$8:$M$404,40,FALSE)</f>
        <v>#N/A</v>
      </c>
      <c r="W168" s="133" t="e">
        <f>VLOOKUP(A168,'Tirantes - Executados'!$A$1:$M$405,41,FALSE)</f>
        <v>#N/A</v>
      </c>
      <c r="X168" s="122" t="e">
        <f>VLOOKUP(A168,'Tirantes - Executados'!$A$8:$M$404,42,FALSE)</f>
        <v>#N/A</v>
      </c>
      <c r="Y168" s="133" t="e">
        <f>VLOOKUP(A168,'Tirantes - Executados'!$A$1:$M$405,43,FALSE)</f>
        <v>#N/A</v>
      </c>
      <c r="Z168" s="122" t="e">
        <f>VLOOKUP(A168,'Tirantes - Executados'!$A$8:$M$404,44,FALSE)</f>
        <v>#N/A</v>
      </c>
      <c r="AA168" s="133" t="e">
        <f>VLOOKUP(A168,'Tirantes - Executados'!$A$1:$M$405,45,FALSE)</f>
        <v>#N/A</v>
      </c>
      <c r="AB168" s="132" t="e">
        <f>VLOOKUP(A168,'Tirantes - Executados'!$A$8:$M$404,46,FALSE)</f>
        <v>#N/A</v>
      </c>
      <c r="AC168" s="99" t="s">
        <v>300</v>
      </c>
      <c r="AD168" s="109" t="e">
        <f>VLOOKUP(A168,'Tirantes - Executados'!$A$8:$M$404,14,FALSE)</f>
        <v>#N/A</v>
      </c>
      <c r="AF168" s="118" t="e">
        <f>VLOOKUP(A168,'Tirantes - Executados'!$A$1:$M$569,13,FALSE)</f>
        <v>#N/A</v>
      </c>
      <c r="AI168" s="230" t="e">
        <f>VLOOKUP(A168,'Tirantes - Executados'!$A$7:$M$404,50)</f>
        <v>#REF!</v>
      </c>
    </row>
    <row r="169" spans="1:35" s="1" customFormat="1" ht="15" hidden="1" customHeight="1" x14ac:dyDescent="0.25">
      <c r="A169" s="107" t="s">
        <v>521</v>
      </c>
      <c r="B169" s="108" t="e">
        <f>VLOOKUP(A169,'Tirantes - Executados'!$A$8:$M$404,10,FALSE)</f>
        <v>#N/A</v>
      </c>
      <c r="C169" s="133" t="e">
        <f>VLOOKUP(A169,'Tirantes - Executados'!$A$1:$M$405,17,FALSE)</f>
        <v>#N/A</v>
      </c>
      <c r="D169" s="122" t="e">
        <f>VLOOKUP(A169,'Tirantes - Executados'!$A$8:$M$404,18,FALSE)</f>
        <v>#N/A</v>
      </c>
      <c r="E169" s="133" t="e">
        <f>VLOOKUP(A169,'Tirantes - Executados'!$A$1:$M$405,19,FALSE)</f>
        <v>#N/A</v>
      </c>
      <c r="F169" s="122" t="e">
        <f>VLOOKUP(A169,'Tirantes - Executados'!$A$8:$M$404,20,FALSE)</f>
        <v>#N/A</v>
      </c>
      <c r="G169" s="133" t="e">
        <f>VLOOKUP(A169,'Tirantes - Executados'!$A$1:$M$405,21,FALSE)</f>
        <v>#N/A</v>
      </c>
      <c r="H169" s="122" t="e">
        <f>VLOOKUP(A169,'Tirantes - Executados'!$A$8:$M$404,22,FALSE)</f>
        <v>#N/A</v>
      </c>
      <c r="I169" s="133" t="e">
        <f>VLOOKUP(A169,'Tirantes - Executados'!$A$1:$M$405,23,FALSE)</f>
        <v>#N/A</v>
      </c>
      <c r="J169" s="122" t="e">
        <f>VLOOKUP(A169,'Tirantes - Executados'!$A$8:$M$404,24,FALSE)</f>
        <v>#N/A</v>
      </c>
      <c r="K169" s="108" t="e">
        <f>VLOOKUP(A169,'Tirantes - Executados'!$A$8:$M$404,11,FALSE)</f>
        <v>#N/A</v>
      </c>
      <c r="L169" s="133" t="e">
        <f>VLOOKUP(A169,'Tirantes - Executados'!$A$1:$M$405,28,FALSE)</f>
        <v>#N/A</v>
      </c>
      <c r="M169" s="122" t="e">
        <f>VLOOKUP(A169,'Tirantes - Executados'!$A$8:$M$404,29,FALSE)</f>
        <v>#N/A</v>
      </c>
      <c r="N169" s="133" t="e">
        <f>VLOOKUP(A169,'Tirantes - Executados'!$A$1:$M$405,30,FALSE)</f>
        <v>#N/A</v>
      </c>
      <c r="O169" s="122" t="e">
        <f>VLOOKUP(A169,'Tirantes - Executados'!$A$8:$M$404,31,FALSE)</f>
        <v>#N/A</v>
      </c>
      <c r="P169" s="133" t="e">
        <f>VLOOKUP(A169,'Tirantes - Executados'!$A$1:$M$405,32,FALSE)</f>
        <v>#N/A</v>
      </c>
      <c r="Q169" s="122" t="e">
        <f>VLOOKUP(A169,'Tirantes - Executados'!$A$8:$M$404,33,FALSE)</f>
        <v>#N/A</v>
      </c>
      <c r="R169" s="133" t="e">
        <f>VLOOKUP(A169,'Tirantes - Executados'!$A$1:$M$405,34,FALSE)</f>
        <v>#N/A</v>
      </c>
      <c r="S169" s="122" t="e">
        <f>VLOOKUP(A169,'Tirantes - Executados'!$A$8:$M$404,35,FALSE)</f>
        <v>#N/A</v>
      </c>
      <c r="T169" s="108" t="e">
        <f>VLOOKUP(A169,'Tirantes - Executados'!$A$8:$M$404,12,FALSE)</f>
        <v>#N/A</v>
      </c>
      <c r="U169" s="133" t="e">
        <f>VLOOKUP(A169,'Tirantes - Executados'!$A$1:$M$405,39,FALSE)</f>
        <v>#N/A</v>
      </c>
      <c r="V169" s="122" t="e">
        <f>VLOOKUP(A169,'Tirantes - Executados'!$A$8:$M$404,40,FALSE)</f>
        <v>#N/A</v>
      </c>
      <c r="W169" s="133" t="e">
        <f>VLOOKUP(A169,'Tirantes - Executados'!$A$1:$M$405,41,FALSE)</f>
        <v>#N/A</v>
      </c>
      <c r="X169" s="122" t="e">
        <f>VLOOKUP(A169,'Tirantes - Executados'!$A$8:$M$404,42,FALSE)</f>
        <v>#N/A</v>
      </c>
      <c r="Y169" s="133" t="e">
        <f>VLOOKUP(A169,'Tirantes - Executados'!$A$1:$M$405,43,FALSE)</f>
        <v>#N/A</v>
      </c>
      <c r="Z169" s="122" t="e">
        <f>VLOOKUP(A169,'Tirantes - Executados'!$A$8:$M$404,44,FALSE)</f>
        <v>#N/A</v>
      </c>
      <c r="AA169" s="133" t="e">
        <f>VLOOKUP(A169,'Tirantes - Executados'!$A$1:$M$405,45,FALSE)</f>
        <v>#N/A</v>
      </c>
      <c r="AB169" s="132" t="e">
        <f>VLOOKUP(A169,'Tirantes - Executados'!$A$8:$M$404,46,FALSE)</f>
        <v>#N/A</v>
      </c>
      <c r="AC169" s="99" t="s">
        <v>300</v>
      </c>
      <c r="AD169" s="109" t="e">
        <f>VLOOKUP(A169,'Tirantes - Executados'!$A$8:$M$404,14,FALSE)</f>
        <v>#N/A</v>
      </c>
      <c r="AF169" s="118" t="e">
        <f>VLOOKUP(A169,'Tirantes - Executados'!$A$1:$M$569,13,FALSE)</f>
        <v>#N/A</v>
      </c>
      <c r="AI169" s="230" t="e">
        <f>VLOOKUP(A169,'Tirantes - Executados'!$A$7:$M$404,50)</f>
        <v>#REF!</v>
      </c>
    </row>
    <row r="170" spans="1:35" s="1" customFormat="1" ht="15" hidden="1" customHeight="1" x14ac:dyDescent="0.25">
      <c r="A170" s="107" t="s">
        <v>535</v>
      </c>
      <c r="B170" s="108" t="e">
        <f>VLOOKUP(A170,'Tirantes - Executados'!$A$8:$M$404,10,FALSE)</f>
        <v>#N/A</v>
      </c>
      <c r="C170" s="133" t="e">
        <f>VLOOKUP(A170,'Tirantes - Executados'!$A$1:$M$405,17,FALSE)</f>
        <v>#N/A</v>
      </c>
      <c r="D170" s="122" t="e">
        <f>VLOOKUP(A170,'Tirantes - Executados'!$A$8:$M$404,18,FALSE)</f>
        <v>#N/A</v>
      </c>
      <c r="E170" s="133" t="e">
        <f>VLOOKUP(A170,'Tirantes - Executados'!$A$1:$M$405,19,FALSE)</f>
        <v>#N/A</v>
      </c>
      <c r="F170" s="122" t="e">
        <f>VLOOKUP(A170,'Tirantes - Executados'!$A$8:$M$404,20,FALSE)</f>
        <v>#N/A</v>
      </c>
      <c r="G170" s="133" t="e">
        <f>VLOOKUP(A170,'Tirantes - Executados'!$A$1:$M$405,21,FALSE)</f>
        <v>#N/A</v>
      </c>
      <c r="H170" s="122" t="e">
        <f>VLOOKUP(A170,'Tirantes - Executados'!$A$8:$M$404,22,FALSE)</f>
        <v>#N/A</v>
      </c>
      <c r="I170" s="133" t="e">
        <f>VLOOKUP(A170,'Tirantes - Executados'!$A$1:$M$405,23,FALSE)</f>
        <v>#N/A</v>
      </c>
      <c r="J170" s="122" t="e">
        <f>VLOOKUP(A170,'Tirantes - Executados'!$A$8:$M$404,24,FALSE)</f>
        <v>#N/A</v>
      </c>
      <c r="K170" s="108" t="e">
        <f>VLOOKUP(A170,'Tirantes - Executados'!$A$8:$M$404,11,FALSE)</f>
        <v>#N/A</v>
      </c>
      <c r="L170" s="133" t="e">
        <f>VLOOKUP(A170,'Tirantes - Executados'!$A$1:$M$405,28,FALSE)</f>
        <v>#N/A</v>
      </c>
      <c r="M170" s="122" t="e">
        <f>VLOOKUP(A170,'Tirantes - Executados'!$A$8:$M$404,29,FALSE)</f>
        <v>#N/A</v>
      </c>
      <c r="N170" s="133" t="e">
        <f>VLOOKUP(A170,'Tirantes - Executados'!$A$1:$M$405,30,FALSE)</f>
        <v>#N/A</v>
      </c>
      <c r="O170" s="122" t="e">
        <f>VLOOKUP(A170,'Tirantes - Executados'!$A$8:$M$404,31,FALSE)</f>
        <v>#N/A</v>
      </c>
      <c r="P170" s="133" t="e">
        <f>VLOOKUP(A170,'Tirantes - Executados'!$A$1:$M$405,32,FALSE)</f>
        <v>#N/A</v>
      </c>
      <c r="Q170" s="122" t="e">
        <f>VLOOKUP(A170,'Tirantes - Executados'!$A$8:$M$404,33,FALSE)</f>
        <v>#N/A</v>
      </c>
      <c r="R170" s="133" t="e">
        <f>VLOOKUP(A170,'Tirantes - Executados'!$A$1:$M$405,34,FALSE)</f>
        <v>#N/A</v>
      </c>
      <c r="S170" s="122" t="e">
        <f>VLOOKUP(A170,'Tirantes - Executados'!$A$8:$M$404,35,FALSE)</f>
        <v>#N/A</v>
      </c>
      <c r="T170" s="108" t="e">
        <f>VLOOKUP(A170,'Tirantes - Executados'!$A$8:$M$404,12,FALSE)</f>
        <v>#N/A</v>
      </c>
      <c r="U170" s="133" t="e">
        <f>VLOOKUP(A170,'Tirantes - Executados'!$A$1:$M$405,39,FALSE)</f>
        <v>#N/A</v>
      </c>
      <c r="V170" s="122" t="e">
        <f>VLOOKUP(A170,'Tirantes - Executados'!$A$8:$M$404,40,FALSE)</f>
        <v>#N/A</v>
      </c>
      <c r="W170" s="133" t="e">
        <f>VLOOKUP(A170,'Tirantes - Executados'!$A$1:$M$405,41,FALSE)</f>
        <v>#N/A</v>
      </c>
      <c r="X170" s="122" t="e">
        <f>VLOOKUP(A170,'Tirantes - Executados'!$A$8:$M$404,42,FALSE)</f>
        <v>#N/A</v>
      </c>
      <c r="Y170" s="133" t="e">
        <f>VLOOKUP(A170,'Tirantes - Executados'!$A$1:$M$405,43,FALSE)</f>
        <v>#N/A</v>
      </c>
      <c r="Z170" s="122" t="e">
        <f>VLOOKUP(A170,'Tirantes - Executados'!$A$8:$M$404,44,FALSE)</f>
        <v>#N/A</v>
      </c>
      <c r="AA170" s="133" t="e">
        <f>VLOOKUP(A170,'Tirantes - Executados'!$A$1:$M$405,45,FALSE)</f>
        <v>#N/A</v>
      </c>
      <c r="AB170" s="132" t="e">
        <f>VLOOKUP(A170,'Tirantes - Executados'!$A$8:$M$404,46,FALSE)</f>
        <v>#N/A</v>
      </c>
      <c r="AC170" s="99" t="s">
        <v>300</v>
      </c>
      <c r="AD170" s="109" t="e">
        <f>VLOOKUP(A170,'Tirantes - Executados'!$A$8:$M$404,14,FALSE)</f>
        <v>#N/A</v>
      </c>
      <c r="AF170" s="118" t="e">
        <f>VLOOKUP(A170,'Tirantes - Executados'!$A$1:$M$569,13,FALSE)</f>
        <v>#N/A</v>
      </c>
      <c r="AI170" s="230" t="e">
        <f>VLOOKUP(A170,'Tirantes - Executados'!$A$7:$M$404,50)</f>
        <v>#REF!</v>
      </c>
    </row>
    <row r="171" spans="1:35" s="1" customFormat="1" ht="15" hidden="1" customHeight="1" x14ac:dyDescent="0.25">
      <c r="A171" s="107" t="s">
        <v>528</v>
      </c>
      <c r="B171" s="108" t="e">
        <f>VLOOKUP(A171,'Tirantes - Executados'!$A$8:$M$404,10,FALSE)</f>
        <v>#N/A</v>
      </c>
      <c r="C171" s="133" t="e">
        <f>VLOOKUP(A171,'Tirantes - Executados'!$A$1:$M$405,17,FALSE)</f>
        <v>#N/A</v>
      </c>
      <c r="D171" s="122" t="e">
        <f>VLOOKUP(A171,'Tirantes - Executados'!$A$8:$M$404,18,FALSE)</f>
        <v>#N/A</v>
      </c>
      <c r="E171" s="133" t="e">
        <f>VLOOKUP(A171,'Tirantes - Executados'!$A$1:$M$405,19,FALSE)</f>
        <v>#N/A</v>
      </c>
      <c r="F171" s="122" t="e">
        <f>VLOOKUP(A171,'Tirantes - Executados'!$A$8:$M$404,20,FALSE)</f>
        <v>#N/A</v>
      </c>
      <c r="G171" s="133" t="e">
        <f>VLOOKUP(A171,'Tirantes - Executados'!$A$1:$M$405,21,FALSE)</f>
        <v>#N/A</v>
      </c>
      <c r="H171" s="122" t="e">
        <f>VLOOKUP(A171,'Tirantes - Executados'!$A$8:$M$404,22,FALSE)</f>
        <v>#N/A</v>
      </c>
      <c r="I171" s="133" t="e">
        <f>VLOOKUP(A171,'Tirantes - Executados'!$A$1:$M$405,23,FALSE)</f>
        <v>#N/A</v>
      </c>
      <c r="J171" s="122" t="e">
        <f>VLOOKUP(A171,'Tirantes - Executados'!$A$8:$M$404,24,FALSE)</f>
        <v>#N/A</v>
      </c>
      <c r="K171" s="108" t="e">
        <f>VLOOKUP(A171,'Tirantes - Executados'!$A$8:$M$404,11,FALSE)</f>
        <v>#N/A</v>
      </c>
      <c r="L171" s="133" t="e">
        <f>VLOOKUP(A171,'Tirantes - Executados'!$A$1:$M$405,28,FALSE)</f>
        <v>#N/A</v>
      </c>
      <c r="M171" s="122" t="e">
        <f>VLOOKUP(A171,'Tirantes - Executados'!$A$8:$M$404,29,FALSE)</f>
        <v>#N/A</v>
      </c>
      <c r="N171" s="133" t="e">
        <f>VLOOKUP(A171,'Tirantes - Executados'!$A$1:$M$405,30,FALSE)</f>
        <v>#N/A</v>
      </c>
      <c r="O171" s="122" t="e">
        <f>VLOOKUP(A171,'Tirantes - Executados'!$A$8:$M$404,31,FALSE)</f>
        <v>#N/A</v>
      </c>
      <c r="P171" s="133" t="e">
        <f>VLOOKUP(A171,'Tirantes - Executados'!$A$1:$M$405,32,FALSE)</f>
        <v>#N/A</v>
      </c>
      <c r="Q171" s="122" t="e">
        <f>VLOOKUP(A171,'Tirantes - Executados'!$A$8:$M$404,33,FALSE)</f>
        <v>#N/A</v>
      </c>
      <c r="R171" s="133" t="e">
        <f>VLOOKUP(A171,'Tirantes - Executados'!$A$1:$M$405,34,FALSE)</f>
        <v>#N/A</v>
      </c>
      <c r="S171" s="122" t="e">
        <f>VLOOKUP(A171,'Tirantes - Executados'!$A$8:$M$404,35,FALSE)</f>
        <v>#N/A</v>
      </c>
      <c r="T171" s="108" t="e">
        <f>VLOOKUP(A171,'Tirantes - Executados'!$A$8:$M$404,12,FALSE)</f>
        <v>#N/A</v>
      </c>
      <c r="U171" s="133" t="e">
        <f>VLOOKUP(A171,'Tirantes - Executados'!$A$1:$M$405,39,FALSE)</f>
        <v>#N/A</v>
      </c>
      <c r="V171" s="122" t="e">
        <f>VLOOKUP(A171,'Tirantes - Executados'!$A$8:$M$404,40,FALSE)</f>
        <v>#N/A</v>
      </c>
      <c r="W171" s="133" t="e">
        <f>VLOOKUP(A171,'Tirantes - Executados'!$A$1:$M$405,41,FALSE)</f>
        <v>#N/A</v>
      </c>
      <c r="X171" s="122" t="e">
        <f>VLOOKUP(A171,'Tirantes - Executados'!$A$8:$M$404,42,FALSE)</f>
        <v>#N/A</v>
      </c>
      <c r="Y171" s="133" t="e">
        <f>VLOOKUP(A171,'Tirantes - Executados'!$A$1:$M$405,43,FALSE)</f>
        <v>#N/A</v>
      </c>
      <c r="Z171" s="122" t="e">
        <f>VLOOKUP(A171,'Tirantes - Executados'!$A$8:$M$404,44,FALSE)</f>
        <v>#N/A</v>
      </c>
      <c r="AA171" s="133" t="e">
        <f>VLOOKUP(A171,'Tirantes - Executados'!$A$1:$M$405,45,FALSE)</f>
        <v>#N/A</v>
      </c>
      <c r="AB171" s="132" t="e">
        <f>VLOOKUP(A171,'Tirantes - Executados'!$A$8:$M$404,46,FALSE)</f>
        <v>#N/A</v>
      </c>
      <c r="AC171" s="99" t="s">
        <v>300</v>
      </c>
      <c r="AD171" s="109" t="e">
        <f>VLOOKUP(A171,'Tirantes - Executados'!$A$8:$M$404,14,FALSE)</f>
        <v>#N/A</v>
      </c>
      <c r="AF171" s="118" t="e">
        <f>VLOOKUP(A171,'Tirantes - Executados'!$A$1:$M$569,13,FALSE)</f>
        <v>#N/A</v>
      </c>
      <c r="AI171" s="230" t="e">
        <f>VLOOKUP(A171,'Tirantes - Executados'!$A$7:$M$404,50)</f>
        <v>#REF!</v>
      </c>
    </row>
    <row r="172" spans="1:35" s="1" customFormat="1" ht="15" hidden="1" customHeight="1" x14ac:dyDescent="0.25">
      <c r="A172" s="107" t="s">
        <v>529</v>
      </c>
      <c r="B172" s="108" t="e">
        <f>VLOOKUP(A172,'Tirantes - Executados'!$A$8:$M$404,10,FALSE)</f>
        <v>#N/A</v>
      </c>
      <c r="C172" s="133" t="e">
        <f>VLOOKUP(A172,'Tirantes - Executados'!$A$1:$M$405,17,FALSE)</f>
        <v>#N/A</v>
      </c>
      <c r="D172" s="122" t="e">
        <f>VLOOKUP(A172,'Tirantes - Executados'!$A$8:$M$404,18,FALSE)</f>
        <v>#N/A</v>
      </c>
      <c r="E172" s="133" t="e">
        <f>VLOOKUP(A172,'Tirantes - Executados'!$A$1:$M$405,19,FALSE)</f>
        <v>#N/A</v>
      </c>
      <c r="F172" s="122" t="e">
        <f>VLOOKUP(A172,'Tirantes - Executados'!$A$8:$M$404,20,FALSE)</f>
        <v>#N/A</v>
      </c>
      <c r="G172" s="133" t="e">
        <f>VLOOKUP(A172,'Tirantes - Executados'!$A$1:$M$405,21,FALSE)</f>
        <v>#N/A</v>
      </c>
      <c r="H172" s="122" t="e">
        <f>VLOOKUP(A172,'Tirantes - Executados'!$A$8:$M$404,22,FALSE)</f>
        <v>#N/A</v>
      </c>
      <c r="I172" s="133" t="e">
        <f>VLOOKUP(A172,'Tirantes - Executados'!$A$1:$M$405,23,FALSE)</f>
        <v>#N/A</v>
      </c>
      <c r="J172" s="122" t="e">
        <f>VLOOKUP(A172,'Tirantes - Executados'!$A$8:$M$404,24,FALSE)</f>
        <v>#N/A</v>
      </c>
      <c r="K172" s="108" t="e">
        <f>VLOOKUP(A172,'Tirantes - Executados'!$A$8:$M$404,11,FALSE)</f>
        <v>#N/A</v>
      </c>
      <c r="L172" s="133" t="e">
        <f>VLOOKUP(A172,'Tirantes - Executados'!$A$1:$M$405,28,FALSE)</f>
        <v>#N/A</v>
      </c>
      <c r="M172" s="122" t="e">
        <f>VLOOKUP(A172,'Tirantes - Executados'!$A$8:$M$404,29,FALSE)</f>
        <v>#N/A</v>
      </c>
      <c r="N172" s="133" t="e">
        <f>VLOOKUP(A172,'Tirantes - Executados'!$A$1:$M$405,30,FALSE)</f>
        <v>#N/A</v>
      </c>
      <c r="O172" s="122" t="e">
        <f>VLOOKUP(A172,'Tirantes - Executados'!$A$8:$M$404,31,FALSE)</f>
        <v>#N/A</v>
      </c>
      <c r="P172" s="133" t="e">
        <f>VLOOKUP(A172,'Tirantes - Executados'!$A$1:$M$405,32,FALSE)</f>
        <v>#N/A</v>
      </c>
      <c r="Q172" s="122" t="e">
        <f>VLOOKUP(A172,'Tirantes - Executados'!$A$8:$M$404,33,FALSE)</f>
        <v>#N/A</v>
      </c>
      <c r="R172" s="133" t="e">
        <f>VLOOKUP(A172,'Tirantes - Executados'!$A$1:$M$405,34,FALSE)</f>
        <v>#N/A</v>
      </c>
      <c r="S172" s="122" t="e">
        <f>VLOOKUP(A172,'Tirantes - Executados'!$A$8:$M$404,35,FALSE)</f>
        <v>#N/A</v>
      </c>
      <c r="T172" s="108" t="e">
        <f>VLOOKUP(A172,'Tirantes - Executados'!$A$8:$M$404,12,FALSE)</f>
        <v>#N/A</v>
      </c>
      <c r="U172" s="133" t="e">
        <f>VLOOKUP(A172,'Tirantes - Executados'!$A$1:$M$405,39,FALSE)</f>
        <v>#N/A</v>
      </c>
      <c r="V172" s="122" t="e">
        <f>VLOOKUP(A172,'Tirantes - Executados'!$A$8:$M$404,40,FALSE)</f>
        <v>#N/A</v>
      </c>
      <c r="W172" s="133" t="e">
        <f>VLOOKUP(A172,'Tirantes - Executados'!$A$1:$M$405,41,FALSE)</f>
        <v>#N/A</v>
      </c>
      <c r="X172" s="122" t="e">
        <f>VLOOKUP(A172,'Tirantes - Executados'!$A$8:$M$404,42,FALSE)</f>
        <v>#N/A</v>
      </c>
      <c r="Y172" s="133" t="e">
        <f>VLOOKUP(A172,'Tirantes - Executados'!$A$1:$M$405,43,FALSE)</f>
        <v>#N/A</v>
      </c>
      <c r="Z172" s="122" t="e">
        <f>VLOOKUP(A172,'Tirantes - Executados'!$A$8:$M$404,44,FALSE)</f>
        <v>#N/A</v>
      </c>
      <c r="AA172" s="133" t="e">
        <f>VLOOKUP(A172,'Tirantes - Executados'!$A$1:$M$405,45,FALSE)</f>
        <v>#N/A</v>
      </c>
      <c r="AB172" s="132" t="e">
        <f>VLOOKUP(A172,'Tirantes - Executados'!$A$8:$M$404,46,FALSE)</f>
        <v>#N/A</v>
      </c>
      <c r="AC172" s="99" t="s">
        <v>300</v>
      </c>
      <c r="AD172" s="109" t="e">
        <f>VLOOKUP(A172,'Tirantes - Executados'!$A$8:$M$404,14,FALSE)</f>
        <v>#N/A</v>
      </c>
      <c r="AF172" s="118" t="e">
        <f>VLOOKUP(A172,'Tirantes - Executados'!$A$1:$M$569,13,FALSE)</f>
        <v>#N/A</v>
      </c>
      <c r="AI172" s="230" t="e">
        <f>VLOOKUP(A172,'Tirantes - Executados'!$A$7:$M$404,50)</f>
        <v>#REF!</v>
      </c>
    </row>
    <row r="173" spans="1:35" s="1" customFormat="1" ht="15" hidden="1" customHeight="1" x14ac:dyDescent="0.25">
      <c r="A173" s="107" t="s">
        <v>530</v>
      </c>
      <c r="B173" s="108" t="e">
        <f>VLOOKUP(A173,'Tirantes - Executados'!$A$8:$M$404,10,FALSE)</f>
        <v>#N/A</v>
      </c>
      <c r="C173" s="133" t="e">
        <f>VLOOKUP(A173,'Tirantes - Executados'!$A$1:$M$405,17,FALSE)</f>
        <v>#N/A</v>
      </c>
      <c r="D173" s="122" t="e">
        <f>VLOOKUP(A173,'Tirantes - Executados'!$A$8:$M$404,18,FALSE)</f>
        <v>#N/A</v>
      </c>
      <c r="E173" s="133" t="e">
        <f>VLOOKUP(A173,'Tirantes - Executados'!$A$1:$M$405,19,FALSE)</f>
        <v>#N/A</v>
      </c>
      <c r="F173" s="122" t="e">
        <f>VLOOKUP(A173,'Tirantes - Executados'!$A$8:$M$404,20,FALSE)</f>
        <v>#N/A</v>
      </c>
      <c r="G173" s="133" t="e">
        <f>VLOOKUP(A173,'Tirantes - Executados'!$A$1:$M$405,21,FALSE)</f>
        <v>#N/A</v>
      </c>
      <c r="H173" s="122" t="e">
        <f>VLOOKUP(A173,'Tirantes - Executados'!$A$8:$M$404,22,FALSE)</f>
        <v>#N/A</v>
      </c>
      <c r="I173" s="133" t="e">
        <f>VLOOKUP(A173,'Tirantes - Executados'!$A$1:$M$405,23,FALSE)</f>
        <v>#N/A</v>
      </c>
      <c r="J173" s="122" t="e">
        <f>VLOOKUP(A173,'Tirantes - Executados'!$A$8:$M$404,24,FALSE)</f>
        <v>#N/A</v>
      </c>
      <c r="K173" s="108" t="e">
        <f>VLOOKUP(A173,'Tirantes - Executados'!$A$8:$M$404,11,FALSE)</f>
        <v>#N/A</v>
      </c>
      <c r="L173" s="133" t="e">
        <f>VLOOKUP(A173,'Tirantes - Executados'!$A$1:$M$405,28,FALSE)</f>
        <v>#N/A</v>
      </c>
      <c r="M173" s="122" t="e">
        <f>VLOOKUP(A173,'Tirantes - Executados'!$A$8:$M$404,29,FALSE)</f>
        <v>#N/A</v>
      </c>
      <c r="N173" s="133" t="e">
        <f>VLOOKUP(A173,'Tirantes - Executados'!$A$1:$M$405,30,FALSE)</f>
        <v>#N/A</v>
      </c>
      <c r="O173" s="122" t="e">
        <f>VLOOKUP(A173,'Tirantes - Executados'!$A$8:$M$404,31,FALSE)</f>
        <v>#N/A</v>
      </c>
      <c r="P173" s="133" t="e">
        <f>VLOOKUP(A173,'Tirantes - Executados'!$A$1:$M$405,32,FALSE)</f>
        <v>#N/A</v>
      </c>
      <c r="Q173" s="122" t="e">
        <f>VLOOKUP(A173,'Tirantes - Executados'!$A$8:$M$404,33,FALSE)</f>
        <v>#N/A</v>
      </c>
      <c r="R173" s="133" t="e">
        <f>VLOOKUP(A173,'Tirantes - Executados'!$A$1:$M$405,34,FALSE)</f>
        <v>#N/A</v>
      </c>
      <c r="S173" s="122" t="e">
        <f>VLOOKUP(A173,'Tirantes - Executados'!$A$8:$M$404,35,FALSE)</f>
        <v>#N/A</v>
      </c>
      <c r="T173" s="108" t="e">
        <f>VLOOKUP(A173,'Tirantes - Executados'!$A$8:$M$404,12,FALSE)</f>
        <v>#N/A</v>
      </c>
      <c r="U173" s="133" t="e">
        <f>VLOOKUP(A173,'Tirantes - Executados'!$A$1:$M$405,39,FALSE)</f>
        <v>#N/A</v>
      </c>
      <c r="V173" s="122" t="e">
        <f>VLOOKUP(A173,'Tirantes - Executados'!$A$8:$M$404,40,FALSE)</f>
        <v>#N/A</v>
      </c>
      <c r="W173" s="133" t="e">
        <f>VLOOKUP(A173,'Tirantes - Executados'!$A$1:$M$405,41,FALSE)</f>
        <v>#N/A</v>
      </c>
      <c r="X173" s="122" t="e">
        <f>VLOOKUP(A173,'Tirantes - Executados'!$A$8:$M$404,42,FALSE)</f>
        <v>#N/A</v>
      </c>
      <c r="Y173" s="133" t="e">
        <f>VLOOKUP(A173,'Tirantes - Executados'!$A$1:$M$405,43,FALSE)</f>
        <v>#N/A</v>
      </c>
      <c r="Z173" s="122" t="e">
        <f>VLOOKUP(A173,'Tirantes - Executados'!$A$8:$M$404,44,FALSE)</f>
        <v>#N/A</v>
      </c>
      <c r="AA173" s="133" t="e">
        <f>VLOOKUP(A173,'Tirantes - Executados'!$A$1:$M$405,45,FALSE)</f>
        <v>#N/A</v>
      </c>
      <c r="AB173" s="132" t="e">
        <f>VLOOKUP(A173,'Tirantes - Executados'!$A$8:$M$404,46,FALSE)</f>
        <v>#N/A</v>
      </c>
      <c r="AC173" s="99" t="s">
        <v>300</v>
      </c>
      <c r="AD173" s="109" t="e">
        <f>VLOOKUP(A173,'Tirantes - Executados'!$A$8:$M$404,14,FALSE)</f>
        <v>#N/A</v>
      </c>
      <c r="AF173" s="118" t="e">
        <f>VLOOKUP(A173,'Tirantes - Executados'!$A$1:$M$569,13,FALSE)</f>
        <v>#N/A</v>
      </c>
      <c r="AI173" s="230" t="e">
        <f>VLOOKUP(A173,'Tirantes - Executados'!$A$7:$M$404,50)</f>
        <v>#REF!</v>
      </c>
    </row>
    <row r="174" spans="1:35" s="1" customFormat="1" ht="15" hidden="1" customHeight="1" x14ac:dyDescent="0.25">
      <c r="A174" s="107" t="s">
        <v>531</v>
      </c>
      <c r="B174" s="108" t="e">
        <f>VLOOKUP(A174,'Tirantes - Executados'!$A$8:$M$404,10,FALSE)</f>
        <v>#N/A</v>
      </c>
      <c r="C174" s="133" t="e">
        <f>VLOOKUP(A174,'Tirantes - Executados'!$A$1:$M$405,17,FALSE)</f>
        <v>#N/A</v>
      </c>
      <c r="D174" s="122" t="e">
        <f>VLOOKUP(A174,'Tirantes - Executados'!$A$8:$M$404,18,FALSE)</f>
        <v>#N/A</v>
      </c>
      <c r="E174" s="133" t="e">
        <f>VLOOKUP(A174,'Tirantes - Executados'!$A$1:$M$405,19,FALSE)</f>
        <v>#N/A</v>
      </c>
      <c r="F174" s="122" t="e">
        <f>VLOOKUP(A174,'Tirantes - Executados'!$A$8:$M$404,20,FALSE)</f>
        <v>#N/A</v>
      </c>
      <c r="G174" s="133" t="e">
        <f>VLOOKUP(A174,'Tirantes - Executados'!$A$1:$M$405,21,FALSE)</f>
        <v>#N/A</v>
      </c>
      <c r="H174" s="122" t="e">
        <f>VLOOKUP(A174,'Tirantes - Executados'!$A$8:$M$404,22,FALSE)</f>
        <v>#N/A</v>
      </c>
      <c r="I174" s="133" t="e">
        <f>VLOOKUP(A174,'Tirantes - Executados'!$A$1:$M$405,23,FALSE)</f>
        <v>#N/A</v>
      </c>
      <c r="J174" s="122" t="e">
        <f>VLOOKUP(A174,'Tirantes - Executados'!$A$8:$M$404,24,FALSE)</f>
        <v>#N/A</v>
      </c>
      <c r="K174" s="108" t="e">
        <f>VLOOKUP(A174,'Tirantes - Executados'!$A$8:$M$404,11,FALSE)</f>
        <v>#N/A</v>
      </c>
      <c r="L174" s="133" t="e">
        <f>VLOOKUP(A174,'Tirantes - Executados'!$A$1:$M$405,28,FALSE)</f>
        <v>#N/A</v>
      </c>
      <c r="M174" s="122" t="e">
        <f>VLOOKUP(A174,'Tirantes - Executados'!$A$8:$M$404,29,FALSE)</f>
        <v>#N/A</v>
      </c>
      <c r="N174" s="133" t="e">
        <f>VLOOKUP(A174,'Tirantes - Executados'!$A$1:$M$405,30,FALSE)</f>
        <v>#N/A</v>
      </c>
      <c r="O174" s="122" t="e">
        <f>VLOOKUP(A174,'Tirantes - Executados'!$A$8:$M$404,31,FALSE)</f>
        <v>#N/A</v>
      </c>
      <c r="P174" s="133" t="e">
        <f>VLOOKUP(A174,'Tirantes - Executados'!$A$1:$M$405,32,FALSE)</f>
        <v>#N/A</v>
      </c>
      <c r="Q174" s="122" t="e">
        <f>VLOOKUP(A174,'Tirantes - Executados'!$A$8:$M$404,33,FALSE)</f>
        <v>#N/A</v>
      </c>
      <c r="R174" s="133" t="e">
        <f>VLOOKUP(A174,'Tirantes - Executados'!$A$1:$M$405,34,FALSE)</f>
        <v>#N/A</v>
      </c>
      <c r="S174" s="122" t="e">
        <f>VLOOKUP(A174,'Tirantes - Executados'!$A$8:$M$404,35,FALSE)</f>
        <v>#N/A</v>
      </c>
      <c r="T174" s="108" t="e">
        <f>VLOOKUP(A174,'Tirantes - Executados'!$A$8:$M$404,12,FALSE)</f>
        <v>#N/A</v>
      </c>
      <c r="U174" s="133" t="e">
        <f>VLOOKUP(A174,'Tirantes - Executados'!$A$1:$M$405,39,FALSE)</f>
        <v>#N/A</v>
      </c>
      <c r="V174" s="122" t="e">
        <f>VLOOKUP(A174,'Tirantes - Executados'!$A$8:$M$404,40,FALSE)</f>
        <v>#N/A</v>
      </c>
      <c r="W174" s="133" t="e">
        <f>VLOOKUP(A174,'Tirantes - Executados'!$A$1:$M$405,41,FALSE)</f>
        <v>#N/A</v>
      </c>
      <c r="X174" s="122" t="e">
        <f>VLOOKUP(A174,'Tirantes - Executados'!$A$8:$M$404,42,FALSE)</f>
        <v>#N/A</v>
      </c>
      <c r="Y174" s="133" t="e">
        <f>VLOOKUP(A174,'Tirantes - Executados'!$A$1:$M$405,43,FALSE)</f>
        <v>#N/A</v>
      </c>
      <c r="Z174" s="122" t="e">
        <f>VLOOKUP(A174,'Tirantes - Executados'!$A$8:$M$404,44,FALSE)</f>
        <v>#N/A</v>
      </c>
      <c r="AA174" s="133" t="e">
        <f>VLOOKUP(A174,'Tirantes - Executados'!$A$1:$M$405,45,FALSE)</f>
        <v>#N/A</v>
      </c>
      <c r="AB174" s="132" t="e">
        <f>VLOOKUP(A174,'Tirantes - Executados'!$A$8:$M$404,46,FALSE)</f>
        <v>#N/A</v>
      </c>
      <c r="AC174" s="99" t="s">
        <v>300</v>
      </c>
      <c r="AD174" s="109" t="e">
        <f>VLOOKUP(A174,'Tirantes - Executados'!$A$8:$M$404,14,FALSE)</f>
        <v>#N/A</v>
      </c>
      <c r="AF174" s="118" t="e">
        <f>VLOOKUP(A174,'Tirantes - Executados'!$A$1:$M$569,13,FALSE)</f>
        <v>#N/A</v>
      </c>
      <c r="AI174" s="230" t="e">
        <f>VLOOKUP(A174,'Tirantes - Executados'!$A$7:$M$404,50)</f>
        <v>#REF!</v>
      </c>
    </row>
    <row r="175" spans="1:35" s="1" customFormat="1" ht="15" hidden="1" customHeight="1" x14ac:dyDescent="0.25">
      <c r="A175" s="107" t="s">
        <v>532</v>
      </c>
      <c r="B175" s="108" t="e">
        <f>VLOOKUP(A175,'Tirantes - Executados'!$A$8:$M$404,10,FALSE)</f>
        <v>#N/A</v>
      </c>
      <c r="C175" s="133" t="e">
        <f>VLOOKUP(A175,'Tirantes - Executados'!$A$1:$M$405,17,FALSE)</f>
        <v>#N/A</v>
      </c>
      <c r="D175" s="122" t="e">
        <f>VLOOKUP(A175,'Tirantes - Executados'!$A$8:$M$404,18,FALSE)</f>
        <v>#N/A</v>
      </c>
      <c r="E175" s="133" t="e">
        <f>VLOOKUP(A175,'Tirantes - Executados'!$A$1:$M$405,19,FALSE)</f>
        <v>#N/A</v>
      </c>
      <c r="F175" s="122" t="e">
        <f>VLOOKUP(A175,'Tirantes - Executados'!$A$8:$M$404,20,FALSE)</f>
        <v>#N/A</v>
      </c>
      <c r="G175" s="133" t="e">
        <f>VLOOKUP(A175,'Tirantes - Executados'!$A$1:$M$405,21,FALSE)</f>
        <v>#N/A</v>
      </c>
      <c r="H175" s="122" t="e">
        <f>VLOOKUP(A175,'Tirantes - Executados'!$A$8:$M$404,22,FALSE)</f>
        <v>#N/A</v>
      </c>
      <c r="I175" s="133" t="e">
        <f>VLOOKUP(A175,'Tirantes - Executados'!$A$1:$M$405,23,FALSE)</f>
        <v>#N/A</v>
      </c>
      <c r="J175" s="122" t="e">
        <f>VLOOKUP(A175,'Tirantes - Executados'!$A$8:$M$404,24,FALSE)</f>
        <v>#N/A</v>
      </c>
      <c r="K175" s="108" t="e">
        <f>VLOOKUP(A175,'Tirantes - Executados'!$A$8:$M$404,11,FALSE)</f>
        <v>#N/A</v>
      </c>
      <c r="L175" s="133" t="e">
        <f>VLOOKUP(A175,'Tirantes - Executados'!$A$1:$M$405,28,FALSE)</f>
        <v>#N/A</v>
      </c>
      <c r="M175" s="122" t="e">
        <f>VLOOKUP(A175,'Tirantes - Executados'!$A$8:$M$404,29,FALSE)</f>
        <v>#N/A</v>
      </c>
      <c r="N175" s="133" t="e">
        <f>VLOOKUP(A175,'Tirantes - Executados'!$A$1:$M$405,30,FALSE)</f>
        <v>#N/A</v>
      </c>
      <c r="O175" s="122" t="e">
        <f>VLOOKUP(A175,'Tirantes - Executados'!$A$8:$M$404,31,FALSE)</f>
        <v>#N/A</v>
      </c>
      <c r="P175" s="133" t="e">
        <f>VLOOKUP(A175,'Tirantes - Executados'!$A$1:$M$405,32,FALSE)</f>
        <v>#N/A</v>
      </c>
      <c r="Q175" s="122" t="e">
        <f>VLOOKUP(A175,'Tirantes - Executados'!$A$8:$M$404,33,FALSE)</f>
        <v>#N/A</v>
      </c>
      <c r="R175" s="133" t="e">
        <f>VLOOKUP(A175,'Tirantes - Executados'!$A$1:$M$405,34,FALSE)</f>
        <v>#N/A</v>
      </c>
      <c r="S175" s="122" t="e">
        <f>VLOOKUP(A175,'Tirantes - Executados'!$A$8:$M$404,35,FALSE)</f>
        <v>#N/A</v>
      </c>
      <c r="T175" s="108" t="e">
        <f>VLOOKUP(A175,'Tirantes - Executados'!$A$8:$M$404,12,FALSE)</f>
        <v>#N/A</v>
      </c>
      <c r="U175" s="133" t="e">
        <f>VLOOKUP(A175,'Tirantes - Executados'!$A$1:$M$405,39,FALSE)</f>
        <v>#N/A</v>
      </c>
      <c r="V175" s="122" t="e">
        <f>VLOOKUP(A175,'Tirantes - Executados'!$A$8:$M$404,40,FALSE)</f>
        <v>#N/A</v>
      </c>
      <c r="W175" s="133" t="e">
        <f>VLOOKUP(A175,'Tirantes - Executados'!$A$1:$M$405,41,FALSE)</f>
        <v>#N/A</v>
      </c>
      <c r="X175" s="122" t="e">
        <f>VLOOKUP(A175,'Tirantes - Executados'!$A$8:$M$404,42,FALSE)</f>
        <v>#N/A</v>
      </c>
      <c r="Y175" s="133" t="e">
        <f>VLOOKUP(A175,'Tirantes - Executados'!$A$1:$M$405,43,FALSE)</f>
        <v>#N/A</v>
      </c>
      <c r="Z175" s="122" t="e">
        <f>VLOOKUP(A175,'Tirantes - Executados'!$A$8:$M$404,44,FALSE)</f>
        <v>#N/A</v>
      </c>
      <c r="AA175" s="133" t="e">
        <f>VLOOKUP(A175,'Tirantes - Executados'!$A$1:$M$405,45,FALSE)</f>
        <v>#N/A</v>
      </c>
      <c r="AB175" s="132" t="e">
        <f>VLOOKUP(A175,'Tirantes - Executados'!$A$8:$M$404,46,FALSE)</f>
        <v>#N/A</v>
      </c>
      <c r="AC175" s="99" t="s">
        <v>300</v>
      </c>
      <c r="AD175" s="109" t="e">
        <f>VLOOKUP(A175,'Tirantes - Executados'!$A$8:$M$404,14,FALSE)</f>
        <v>#N/A</v>
      </c>
      <c r="AF175" s="118" t="e">
        <f>VLOOKUP(A175,'Tirantes - Executados'!$A$1:$M$569,13,FALSE)</f>
        <v>#N/A</v>
      </c>
      <c r="AI175" s="230" t="e">
        <f>VLOOKUP(A175,'Tirantes - Executados'!$A$7:$M$404,50)</f>
        <v>#REF!</v>
      </c>
    </row>
    <row r="176" spans="1:35" s="1" customFormat="1" ht="15" hidden="1" customHeight="1" x14ac:dyDescent="0.25">
      <c r="A176" s="107" t="s">
        <v>533</v>
      </c>
      <c r="B176" s="108" t="e">
        <f>VLOOKUP(A176,'Tirantes - Executados'!$A$8:$M$404,10,FALSE)</f>
        <v>#N/A</v>
      </c>
      <c r="C176" s="133" t="e">
        <f>VLOOKUP(A176,'Tirantes - Executados'!$A$1:$M$405,17,FALSE)</f>
        <v>#N/A</v>
      </c>
      <c r="D176" s="122" t="e">
        <f>VLOOKUP(A176,'Tirantes - Executados'!$A$8:$M$404,18,FALSE)</f>
        <v>#N/A</v>
      </c>
      <c r="E176" s="133" t="e">
        <f>VLOOKUP(A176,'Tirantes - Executados'!$A$1:$M$405,19,FALSE)</f>
        <v>#N/A</v>
      </c>
      <c r="F176" s="122" t="e">
        <f>VLOOKUP(A176,'Tirantes - Executados'!$A$8:$M$404,20,FALSE)</f>
        <v>#N/A</v>
      </c>
      <c r="G176" s="133" t="e">
        <f>VLOOKUP(A176,'Tirantes - Executados'!$A$1:$M$405,21,FALSE)</f>
        <v>#N/A</v>
      </c>
      <c r="H176" s="122" t="e">
        <f>VLOOKUP(A176,'Tirantes - Executados'!$A$8:$M$404,22,FALSE)</f>
        <v>#N/A</v>
      </c>
      <c r="I176" s="133" t="e">
        <f>VLOOKUP(A176,'Tirantes - Executados'!$A$1:$M$405,23,FALSE)</f>
        <v>#N/A</v>
      </c>
      <c r="J176" s="122" t="e">
        <f>VLOOKUP(A176,'Tirantes - Executados'!$A$8:$M$404,24,FALSE)</f>
        <v>#N/A</v>
      </c>
      <c r="K176" s="108" t="e">
        <f>VLOOKUP(A176,'Tirantes - Executados'!$A$8:$M$404,11,FALSE)</f>
        <v>#N/A</v>
      </c>
      <c r="L176" s="133" t="e">
        <f>VLOOKUP(A176,'Tirantes - Executados'!$A$1:$M$405,28,FALSE)</f>
        <v>#N/A</v>
      </c>
      <c r="M176" s="122" t="e">
        <f>VLOOKUP(A176,'Tirantes - Executados'!$A$8:$M$404,29,FALSE)</f>
        <v>#N/A</v>
      </c>
      <c r="N176" s="133" t="e">
        <f>VLOOKUP(A176,'Tirantes - Executados'!$A$1:$M$405,30,FALSE)</f>
        <v>#N/A</v>
      </c>
      <c r="O176" s="122" t="e">
        <f>VLOOKUP(A176,'Tirantes - Executados'!$A$8:$M$404,31,FALSE)</f>
        <v>#N/A</v>
      </c>
      <c r="P176" s="133" t="e">
        <f>VLOOKUP(A176,'Tirantes - Executados'!$A$1:$M$405,32,FALSE)</f>
        <v>#N/A</v>
      </c>
      <c r="Q176" s="122" t="e">
        <f>VLOOKUP(A176,'Tirantes - Executados'!$A$8:$M$404,33,FALSE)</f>
        <v>#N/A</v>
      </c>
      <c r="R176" s="133" t="e">
        <f>VLOOKUP(A176,'Tirantes - Executados'!$A$1:$M$405,34,FALSE)</f>
        <v>#N/A</v>
      </c>
      <c r="S176" s="122" t="e">
        <f>VLOOKUP(A176,'Tirantes - Executados'!$A$8:$M$404,35,FALSE)</f>
        <v>#N/A</v>
      </c>
      <c r="T176" s="108" t="e">
        <f>VLOOKUP(A176,'Tirantes - Executados'!$A$8:$M$404,12,FALSE)</f>
        <v>#N/A</v>
      </c>
      <c r="U176" s="133" t="e">
        <f>VLOOKUP(A176,'Tirantes - Executados'!$A$1:$M$405,39,FALSE)</f>
        <v>#N/A</v>
      </c>
      <c r="V176" s="122" t="e">
        <f>VLOOKUP(A176,'Tirantes - Executados'!$A$8:$M$404,40,FALSE)</f>
        <v>#N/A</v>
      </c>
      <c r="W176" s="133" t="e">
        <f>VLOOKUP(A176,'Tirantes - Executados'!$A$1:$M$405,41,FALSE)</f>
        <v>#N/A</v>
      </c>
      <c r="X176" s="122" t="e">
        <f>VLOOKUP(A176,'Tirantes - Executados'!$A$8:$M$404,42,FALSE)</f>
        <v>#N/A</v>
      </c>
      <c r="Y176" s="133" t="e">
        <f>VLOOKUP(A176,'Tirantes - Executados'!$A$1:$M$405,43,FALSE)</f>
        <v>#N/A</v>
      </c>
      <c r="Z176" s="122" t="e">
        <f>VLOOKUP(A176,'Tirantes - Executados'!$A$8:$M$404,44,FALSE)</f>
        <v>#N/A</v>
      </c>
      <c r="AA176" s="133" t="e">
        <f>VLOOKUP(A176,'Tirantes - Executados'!$A$1:$M$405,45,FALSE)</f>
        <v>#N/A</v>
      </c>
      <c r="AB176" s="132" t="e">
        <f>VLOOKUP(A176,'Tirantes - Executados'!$A$8:$M$404,46,FALSE)</f>
        <v>#N/A</v>
      </c>
      <c r="AC176" s="99" t="s">
        <v>300</v>
      </c>
      <c r="AD176" s="109" t="e">
        <f>VLOOKUP(A176,'Tirantes - Executados'!$A$8:$M$404,14,FALSE)</f>
        <v>#N/A</v>
      </c>
      <c r="AF176" s="118" t="e">
        <f>VLOOKUP(A176,'Tirantes - Executados'!$A$1:$M$569,13,FALSE)</f>
        <v>#N/A</v>
      </c>
      <c r="AI176" s="230" t="e">
        <f>VLOOKUP(A176,'Tirantes - Executados'!$A$7:$M$404,50)</f>
        <v>#REF!</v>
      </c>
    </row>
    <row r="177" spans="1:35" s="1" customFormat="1" ht="15" hidden="1" customHeight="1" x14ac:dyDescent="0.25">
      <c r="A177" s="107" t="s">
        <v>536</v>
      </c>
      <c r="B177" s="108" t="e">
        <f>VLOOKUP(A177,'Tirantes - Executados'!$A$8:$M$404,10,FALSE)</f>
        <v>#N/A</v>
      </c>
      <c r="C177" s="133" t="e">
        <f>VLOOKUP(A177,'Tirantes - Executados'!$A$1:$M$405,17,FALSE)</f>
        <v>#N/A</v>
      </c>
      <c r="D177" s="122" t="e">
        <f>VLOOKUP(A177,'Tirantes - Executados'!$A$8:$M$404,18,FALSE)</f>
        <v>#N/A</v>
      </c>
      <c r="E177" s="133" t="e">
        <f>VLOOKUP(A177,'Tirantes - Executados'!$A$1:$M$405,19,FALSE)</f>
        <v>#N/A</v>
      </c>
      <c r="F177" s="122" t="e">
        <f>VLOOKUP(A177,'Tirantes - Executados'!$A$8:$M$404,20,FALSE)</f>
        <v>#N/A</v>
      </c>
      <c r="G177" s="133" t="e">
        <f>VLOOKUP(A177,'Tirantes - Executados'!$A$1:$M$405,21,FALSE)</f>
        <v>#N/A</v>
      </c>
      <c r="H177" s="122" t="e">
        <f>VLOOKUP(A177,'Tirantes - Executados'!$A$8:$M$404,22,FALSE)</f>
        <v>#N/A</v>
      </c>
      <c r="I177" s="133" t="e">
        <f>VLOOKUP(A177,'Tirantes - Executados'!$A$1:$M$405,23,FALSE)</f>
        <v>#N/A</v>
      </c>
      <c r="J177" s="122" t="e">
        <f>VLOOKUP(A177,'Tirantes - Executados'!$A$8:$M$404,24,FALSE)</f>
        <v>#N/A</v>
      </c>
      <c r="K177" s="108" t="e">
        <f>VLOOKUP(A177,'Tirantes - Executados'!$A$8:$M$404,11,FALSE)</f>
        <v>#N/A</v>
      </c>
      <c r="L177" s="133" t="e">
        <f>VLOOKUP(A177,'Tirantes - Executados'!$A$1:$M$405,28,FALSE)</f>
        <v>#N/A</v>
      </c>
      <c r="M177" s="122" t="e">
        <f>VLOOKUP(A177,'Tirantes - Executados'!$A$8:$M$404,29,FALSE)</f>
        <v>#N/A</v>
      </c>
      <c r="N177" s="133" t="e">
        <f>VLOOKUP(A177,'Tirantes - Executados'!$A$1:$M$405,30,FALSE)</f>
        <v>#N/A</v>
      </c>
      <c r="O177" s="122" t="e">
        <f>VLOOKUP(A177,'Tirantes - Executados'!$A$8:$M$404,31,FALSE)</f>
        <v>#N/A</v>
      </c>
      <c r="P177" s="133" t="e">
        <f>VLOOKUP(A177,'Tirantes - Executados'!$A$1:$M$405,32,FALSE)</f>
        <v>#N/A</v>
      </c>
      <c r="Q177" s="122" t="e">
        <f>VLOOKUP(A177,'Tirantes - Executados'!$A$8:$M$404,33,FALSE)</f>
        <v>#N/A</v>
      </c>
      <c r="R177" s="133" t="e">
        <f>VLOOKUP(A177,'Tirantes - Executados'!$A$1:$M$405,34,FALSE)</f>
        <v>#N/A</v>
      </c>
      <c r="S177" s="122" t="e">
        <f>VLOOKUP(A177,'Tirantes - Executados'!$A$8:$M$404,35,FALSE)</f>
        <v>#N/A</v>
      </c>
      <c r="T177" s="108" t="e">
        <f>VLOOKUP(A177,'Tirantes - Executados'!$A$8:$M$404,12,FALSE)</f>
        <v>#N/A</v>
      </c>
      <c r="U177" s="133" t="e">
        <f>VLOOKUP(A177,'Tirantes - Executados'!$A$1:$M$405,39,FALSE)</f>
        <v>#N/A</v>
      </c>
      <c r="V177" s="122" t="e">
        <f>VLOOKUP(A177,'Tirantes - Executados'!$A$8:$M$404,40,FALSE)</f>
        <v>#N/A</v>
      </c>
      <c r="W177" s="133" t="e">
        <f>VLOOKUP(A177,'Tirantes - Executados'!$A$1:$M$405,41,FALSE)</f>
        <v>#N/A</v>
      </c>
      <c r="X177" s="122" t="e">
        <f>VLOOKUP(A177,'Tirantes - Executados'!$A$8:$M$404,42,FALSE)</f>
        <v>#N/A</v>
      </c>
      <c r="Y177" s="133" t="e">
        <f>VLOOKUP(A177,'Tirantes - Executados'!$A$1:$M$405,43,FALSE)</f>
        <v>#N/A</v>
      </c>
      <c r="Z177" s="122" t="e">
        <f>VLOOKUP(A177,'Tirantes - Executados'!$A$8:$M$404,44,FALSE)</f>
        <v>#N/A</v>
      </c>
      <c r="AA177" s="133" t="e">
        <f>VLOOKUP(A177,'Tirantes - Executados'!$A$1:$M$405,45,FALSE)</f>
        <v>#N/A</v>
      </c>
      <c r="AB177" s="132" t="e">
        <f>VLOOKUP(A177,'Tirantes - Executados'!$A$8:$M$404,46,FALSE)</f>
        <v>#N/A</v>
      </c>
      <c r="AC177" s="99" t="s">
        <v>300</v>
      </c>
      <c r="AD177" s="109" t="e">
        <f>VLOOKUP(A177,'Tirantes - Executados'!$A$8:$M$404,14,FALSE)</f>
        <v>#N/A</v>
      </c>
      <c r="AF177" s="118" t="e">
        <f>VLOOKUP(A177,'Tirantes - Executados'!$A$1:$M$569,13,FALSE)</f>
        <v>#N/A</v>
      </c>
      <c r="AI177" s="230" t="e">
        <f>VLOOKUP(A177,'Tirantes - Executados'!$A$7:$M$404,50)</f>
        <v>#REF!</v>
      </c>
    </row>
    <row r="178" spans="1:35" s="1" customFormat="1" ht="15" hidden="1" customHeight="1" x14ac:dyDescent="0.25">
      <c r="A178" s="107" t="s">
        <v>537</v>
      </c>
      <c r="B178" s="108" t="e">
        <f>VLOOKUP(A178,'Tirantes - Executados'!$A$8:$M$404,10,FALSE)</f>
        <v>#N/A</v>
      </c>
      <c r="C178" s="133" t="e">
        <f>VLOOKUP(A178,'Tirantes - Executados'!$A$1:$M$405,17,FALSE)</f>
        <v>#N/A</v>
      </c>
      <c r="D178" s="122" t="e">
        <f>VLOOKUP(A178,'Tirantes - Executados'!$A$8:$M$404,18,FALSE)</f>
        <v>#N/A</v>
      </c>
      <c r="E178" s="133" t="e">
        <f>VLOOKUP(A178,'Tirantes - Executados'!$A$1:$M$405,19,FALSE)</f>
        <v>#N/A</v>
      </c>
      <c r="F178" s="122" t="e">
        <f>VLOOKUP(A178,'Tirantes - Executados'!$A$8:$M$404,20,FALSE)</f>
        <v>#N/A</v>
      </c>
      <c r="G178" s="133" t="e">
        <f>VLOOKUP(A178,'Tirantes - Executados'!$A$1:$M$405,21,FALSE)</f>
        <v>#N/A</v>
      </c>
      <c r="H178" s="122" t="e">
        <f>VLOOKUP(A178,'Tirantes - Executados'!$A$8:$M$404,22,FALSE)</f>
        <v>#N/A</v>
      </c>
      <c r="I178" s="133" t="e">
        <f>VLOOKUP(A178,'Tirantes - Executados'!$A$1:$M$405,23,FALSE)</f>
        <v>#N/A</v>
      </c>
      <c r="J178" s="122" t="e">
        <f>VLOOKUP(A178,'Tirantes - Executados'!$A$8:$M$404,24,FALSE)</f>
        <v>#N/A</v>
      </c>
      <c r="K178" s="108" t="e">
        <f>VLOOKUP(A178,'Tirantes - Executados'!$A$8:$M$404,11,FALSE)</f>
        <v>#N/A</v>
      </c>
      <c r="L178" s="133" t="e">
        <f>VLOOKUP(A178,'Tirantes - Executados'!$A$1:$M$405,28,FALSE)</f>
        <v>#N/A</v>
      </c>
      <c r="M178" s="122" t="e">
        <f>VLOOKUP(A178,'Tirantes - Executados'!$A$8:$M$404,29,FALSE)</f>
        <v>#N/A</v>
      </c>
      <c r="N178" s="133" t="e">
        <f>VLOOKUP(A178,'Tirantes - Executados'!$A$1:$M$405,30,FALSE)</f>
        <v>#N/A</v>
      </c>
      <c r="O178" s="122" t="e">
        <f>VLOOKUP(A178,'Tirantes - Executados'!$A$8:$M$404,31,FALSE)</f>
        <v>#N/A</v>
      </c>
      <c r="P178" s="133" t="e">
        <f>VLOOKUP(A178,'Tirantes - Executados'!$A$1:$M$405,32,FALSE)</f>
        <v>#N/A</v>
      </c>
      <c r="Q178" s="122" t="e">
        <f>VLOOKUP(A178,'Tirantes - Executados'!$A$8:$M$404,33,FALSE)</f>
        <v>#N/A</v>
      </c>
      <c r="R178" s="133" t="e">
        <f>VLOOKUP(A178,'Tirantes - Executados'!$A$1:$M$405,34,FALSE)</f>
        <v>#N/A</v>
      </c>
      <c r="S178" s="122" t="e">
        <f>VLOOKUP(A178,'Tirantes - Executados'!$A$8:$M$404,35,FALSE)</f>
        <v>#N/A</v>
      </c>
      <c r="T178" s="108" t="e">
        <f>VLOOKUP(A178,'Tirantes - Executados'!$A$8:$M$404,12,FALSE)</f>
        <v>#N/A</v>
      </c>
      <c r="U178" s="133" t="e">
        <f>VLOOKUP(A178,'Tirantes - Executados'!$A$1:$M$405,39,FALSE)</f>
        <v>#N/A</v>
      </c>
      <c r="V178" s="122" t="e">
        <f>VLOOKUP(A178,'Tirantes - Executados'!$A$8:$M$404,40,FALSE)</f>
        <v>#N/A</v>
      </c>
      <c r="W178" s="133" t="e">
        <f>VLOOKUP(A178,'Tirantes - Executados'!$A$1:$M$405,41,FALSE)</f>
        <v>#N/A</v>
      </c>
      <c r="X178" s="122" t="e">
        <f>VLOOKUP(A178,'Tirantes - Executados'!$A$8:$M$404,42,FALSE)</f>
        <v>#N/A</v>
      </c>
      <c r="Y178" s="133" t="e">
        <f>VLOOKUP(A178,'Tirantes - Executados'!$A$1:$M$405,43,FALSE)</f>
        <v>#N/A</v>
      </c>
      <c r="Z178" s="122" t="e">
        <f>VLOOKUP(A178,'Tirantes - Executados'!$A$8:$M$404,44,FALSE)</f>
        <v>#N/A</v>
      </c>
      <c r="AA178" s="133" t="e">
        <f>VLOOKUP(A178,'Tirantes - Executados'!$A$1:$M$405,45,FALSE)</f>
        <v>#N/A</v>
      </c>
      <c r="AB178" s="132" t="e">
        <f>VLOOKUP(A178,'Tirantes - Executados'!$A$8:$M$404,46,FALSE)</f>
        <v>#N/A</v>
      </c>
      <c r="AC178" s="99" t="s">
        <v>300</v>
      </c>
      <c r="AD178" s="109" t="e">
        <f>VLOOKUP(A178,'Tirantes - Executados'!$A$8:$M$404,14,FALSE)</f>
        <v>#N/A</v>
      </c>
      <c r="AF178" s="118" t="e">
        <f>VLOOKUP(A178,'Tirantes - Executados'!$A$1:$M$569,13,FALSE)</f>
        <v>#N/A</v>
      </c>
      <c r="AI178" s="230" t="e">
        <f>VLOOKUP(A178,'Tirantes - Executados'!$A$7:$M$404,50)</f>
        <v>#REF!</v>
      </c>
    </row>
    <row r="179" spans="1:35" s="1" customFormat="1" ht="15" hidden="1" customHeight="1" x14ac:dyDescent="0.25">
      <c r="A179" s="107" t="s">
        <v>538</v>
      </c>
      <c r="B179" s="108" t="e">
        <f>VLOOKUP(A179,'Tirantes - Executados'!$A$8:$M$404,10,FALSE)</f>
        <v>#N/A</v>
      </c>
      <c r="C179" s="133" t="e">
        <f>VLOOKUP(A179,'Tirantes - Executados'!$A$1:$M$405,17,FALSE)</f>
        <v>#N/A</v>
      </c>
      <c r="D179" s="122" t="e">
        <f>VLOOKUP(A179,'Tirantes - Executados'!$A$8:$M$404,18,FALSE)</f>
        <v>#N/A</v>
      </c>
      <c r="E179" s="133" t="e">
        <f>VLOOKUP(A179,'Tirantes - Executados'!$A$1:$M$405,19,FALSE)</f>
        <v>#N/A</v>
      </c>
      <c r="F179" s="122" t="e">
        <f>VLOOKUP(A179,'Tirantes - Executados'!$A$8:$M$404,20,FALSE)</f>
        <v>#N/A</v>
      </c>
      <c r="G179" s="133" t="e">
        <f>VLOOKUP(A179,'Tirantes - Executados'!$A$1:$M$405,21,FALSE)</f>
        <v>#N/A</v>
      </c>
      <c r="H179" s="122" t="e">
        <f>VLOOKUP(A179,'Tirantes - Executados'!$A$8:$M$404,22,FALSE)</f>
        <v>#N/A</v>
      </c>
      <c r="I179" s="133" t="e">
        <f>VLOOKUP(A179,'Tirantes - Executados'!$A$1:$M$405,23,FALSE)</f>
        <v>#N/A</v>
      </c>
      <c r="J179" s="122" t="e">
        <f>VLOOKUP(A179,'Tirantes - Executados'!$A$8:$M$404,24,FALSE)</f>
        <v>#N/A</v>
      </c>
      <c r="K179" s="108" t="e">
        <f>VLOOKUP(A179,'Tirantes - Executados'!$A$8:$M$404,11,FALSE)</f>
        <v>#N/A</v>
      </c>
      <c r="L179" s="133" t="e">
        <f>VLOOKUP(A179,'Tirantes - Executados'!$A$1:$M$405,28,FALSE)</f>
        <v>#N/A</v>
      </c>
      <c r="M179" s="122" t="e">
        <f>VLOOKUP(A179,'Tirantes - Executados'!$A$8:$M$404,29,FALSE)</f>
        <v>#N/A</v>
      </c>
      <c r="N179" s="133" t="e">
        <f>VLOOKUP(A179,'Tirantes - Executados'!$A$1:$M$405,30,FALSE)</f>
        <v>#N/A</v>
      </c>
      <c r="O179" s="122" t="e">
        <f>VLOOKUP(A179,'Tirantes - Executados'!$A$8:$M$404,31,FALSE)</f>
        <v>#N/A</v>
      </c>
      <c r="P179" s="133" t="e">
        <f>VLOOKUP(A179,'Tirantes - Executados'!$A$1:$M$405,32,FALSE)</f>
        <v>#N/A</v>
      </c>
      <c r="Q179" s="122" t="e">
        <f>VLOOKUP(A179,'Tirantes - Executados'!$A$8:$M$404,33,FALSE)</f>
        <v>#N/A</v>
      </c>
      <c r="R179" s="133" t="e">
        <f>VLOOKUP(A179,'Tirantes - Executados'!$A$1:$M$405,34,FALSE)</f>
        <v>#N/A</v>
      </c>
      <c r="S179" s="122" t="e">
        <f>VLOOKUP(A179,'Tirantes - Executados'!$A$8:$M$404,35,FALSE)</f>
        <v>#N/A</v>
      </c>
      <c r="T179" s="108" t="e">
        <f>VLOOKUP(A179,'Tirantes - Executados'!$A$8:$M$404,12,FALSE)</f>
        <v>#N/A</v>
      </c>
      <c r="U179" s="133" t="e">
        <f>VLOOKUP(A179,'Tirantes - Executados'!$A$1:$M$405,39,FALSE)</f>
        <v>#N/A</v>
      </c>
      <c r="V179" s="122" t="e">
        <f>VLOOKUP(A179,'Tirantes - Executados'!$A$8:$M$404,40,FALSE)</f>
        <v>#N/A</v>
      </c>
      <c r="W179" s="133" t="e">
        <f>VLOOKUP(A179,'Tirantes - Executados'!$A$1:$M$405,41,FALSE)</f>
        <v>#N/A</v>
      </c>
      <c r="X179" s="122" t="e">
        <f>VLOOKUP(A179,'Tirantes - Executados'!$A$8:$M$404,42,FALSE)</f>
        <v>#N/A</v>
      </c>
      <c r="Y179" s="133" t="e">
        <f>VLOOKUP(A179,'Tirantes - Executados'!$A$1:$M$405,43,FALSE)</f>
        <v>#N/A</v>
      </c>
      <c r="Z179" s="122" t="e">
        <f>VLOOKUP(A179,'Tirantes - Executados'!$A$8:$M$404,44,FALSE)</f>
        <v>#N/A</v>
      </c>
      <c r="AA179" s="133" t="e">
        <f>VLOOKUP(A179,'Tirantes - Executados'!$A$1:$M$405,45,FALSE)</f>
        <v>#N/A</v>
      </c>
      <c r="AB179" s="132" t="e">
        <f>VLOOKUP(A179,'Tirantes - Executados'!$A$8:$M$404,46,FALSE)</f>
        <v>#N/A</v>
      </c>
      <c r="AC179" s="209" t="s">
        <v>300</v>
      </c>
      <c r="AD179" s="109" t="e">
        <f>VLOOKUP(A179,'Tirantes - Executados'!$A$8:$M$404,14,FALSE)</f>
        <v>#N/A</v>
      </c>
      <c r="AF179" s="118" t="e">
        <f>VLOOKUP(A179,'Tirantes - Executados'!$A$1:$M$569,13,FALSE)</f>
        <v>#N/A</v>
      </c>
      <c r="AI179" s="230" t="e">
        <f>VLOOKUP(A179,'Tirantes - Executados'!$A$7:$M$404,50)</f>
        <v>#REF!</v>
      </c>
    </row>
    <row r="180" spans="1:35" s="1" customFormat="1" ht="15" hidden="1" customHeight="1" x14ac:dyDescent="0.25">
      <c r="A180" s="107" t="s">
        <v>1065</v>
      </c>
      <c r="B180" s="108" t="e">
        <f>VLOOKUP(A180,'Tirantes - Executados'!$A$8:$M$404,10,FALSE)</f>
        <v>#N/A</v>
      </c>
      <c r="C180" s="133" t="e">
        <f>VLOOKUP(A180,'Tirantes - Executados'!$A$1:$M$405,17,FALSE)</f>
        <v>#N/A</v>
      </c>
      <c r="D180" s="122" t="e">
        <f>VLOOKUP(A180,'Tirantes - Executados'!$A$8:$M$404,18,FALSE)</f>
        <v>#N/A</v>
      </c>
      <c r="E180" s="133" t="e">
        <f>VLOOKUP(A180,'Tirantes - Executados'!$A$1:$M$405,19,FALSE)</f>
        <v>#N/A</v>
      </c>
      <c r="F180" s="122" t="e">
        <f>VLOOKUP(A180,'Tirantes - Executados'!$A$8:$M$404,20,FALSE)</f>
        <v>#N/A</v>
      </c>
      <c r="G180" s="133" t="e">
        <f>VLOOKUP(A180,'Tirantes - Executados'!$A$1:$M$405,21,FALSE)</f>
        <v>#N/A</v>
      </c>
      <c r="H180" s="122" t="e">
        <f>VLOOKUP(A180,'Tirantes - Executados'!$A$8:$M$404,22,FALSE)</f>
        <v>#N/A</v>
      </c>
      <c r="I180" s="133" t="e">
        <f>VLOOKUP(A180,'Tirantes - Executados'!$A$1:$M$405,23,FALSE)</f>
        <v>#N/A</v>
      </c>
      <c r="J180" s="122" t="e">
        <f>VLOOKUP(A180,'Tirantes - Executados'!$A$8:$M$404,24,FALSE)</f>
        <v>#N/A</v>
      </c>
      <c r="K180" s="108" t="e">
        <f>VLOOKUP(A180,'Tirantes - Executados'!$A$8:$M$404,11,FALSE)</f>
        <v>#N/A</v>
      </c>
      <c r="L180" s="133" t="e">
        <f>VLOOKUP(A180,'Tirantes - Executados'!$A$1:$M$405,28,FALSE)</f>
        <v>#N/A</v>
      </c>
      <c r="M180" s="122" t="e">
        <f>VLOOKUP(A180,'Tirantes - Executados'!$A$8:$M$404,29,FALSE)</f>
        <v>#N/A</v>
      </c>
      <c r="N180" s="133" t="e">
        <f>VLOOKUP(A180,'Tirantes - Executados'!$A$1:$M$405,30,FALSE)</f>
        <v>#N/A</v>
      </c>
      <c r="O180" s="122" t="e">
        <f>VLOOKUP(A180,'Tirantes - Executados'!$A$8:$M$404,31,FALSE)</f>
        <v>#N/A</v>
      </c>
      <c r="P180" s="133" t="e">
        <f>VLOOKUP(A180,'Tirantes - Executados'!$A$1:$M$405,32,FALSE)</f>
        <v>#N/A</v>
      </c>
      <c r="Q180" s="122" t="e">
        <f>VLOOKUP(A180,'Tirantes - Executados'!$A$8:$M$404,33,FALSE)</f>
        <v>#N/A</v>
      </c>
      <c r="R180" s="133" t="e">
        <f>VLOOKUP(A180,'Tirantes - Executados'!$A$1:$M$405,34,FALSE)</f>
        <v>#N/A</v>
      </c>
      <c r="S180" s="122" t="e">
        <f>VLOOKUP(A180,'Tirantes - Executados'!$A$8:$M$404,35,FALSE)</f>
        <v>#N/A</v>
      </c>
      <c r="T180" s="108" t="e">
        <f>VLOOKUP(A180,'Tirantes - Executados'!$A$8:$M$404,12,FALSE)</f>
        <v>#N/A</v>
      </c>
      <c r="U180" s="133" t="e">
        <f>VLOOKUP(A180,'Tirantes - Executados'!$A$1:$M$405,39,FALSE)</f>
        <v>#N/A</v>
      </c>
      <c r="V180" s="122" t="e">
        <f>VLOOKUP(A180,'Tirantes - Executados'!$A$8:$M$404,40,FALSE)</f>
        <v>#N/A</v>
      </c>
      <c r="W180" s="133" t="e">
        <f>VLOOKUP(A180,'Tirantes - Executados'!$A$1:$M$405,41,FALSE)</f>
        <v>#N/A</v>
      </c>
      <c r="X180" s="122" t="e">
        <f>VLOOKUP(A180,'Tirantes - Executados'!$A$8:$M$404,42,FALSE)</f>
        <v>#N/A</v>
      </c>
      <c r="Y180" s="133" t="e">
        <f>VLOOKUP(A180,'Tirantes - Executados'!$A$1:$M$405,43,FALSE)</f>
        <v>#N/A</v>
      </c>
      <c r="Z180" s="122" t="e">
        <f>VLOOKUP(A180,'Tirantes - Executados'!$A$8:$M$404,44,FALSE)</f>
        <v>#N/A</v>
      </c>
      <c r="AA180" s="133" t="e">
        <f>VLOOKUP(A180,'Tirantes - Executados'!$A$1:$M$405,45,FALSE)</f>
        <v>#N/A</v>
      </c>
      <c r="AB180" s="132" t="e">
        <f>VLOOKUP(A180,'Tirantes - Executados'!$A$8:$M$404,46,FALSE)</f>
        <v>#N/A</v>
      </c>
      <c r="AC180" s="210" t="s">
        <v>300</v>
      </c>
      <c r="AD180" s="109" t="e">
        <f>VLOOKUP(A180,'Tirantes - Executados'!$A$8:$M$404,14,FALSE)</f>
        <v>#N/A</v>
      </c>
      <c r="AF180" s="118" t="e">
        <f>VLOOKUP(A180,'Tirantes - Executados'!$A$1:$M$569,13,FALSE)</f>
        <v>#N/A</v>
      </c>
      <c r="AI180" s="230" t="e">
        <f>VLOOKUP(A180,'Tirantes - Executados'!$A$7:$M$404,50)</f>
        <v>#REF!</v>
      </c>
    </row>
    <row r="181" spans="1:35" s="1" customFormat="1" ht="15" hidden="1" customHeight="1" x14ac:dyDescent="0.25">
      <c r="A181" s="107" t="s">
        <v>1066</v>
      </c>
      <c r="B181" s="108" t="e">
        <f>VLOOKUP(A181,'Tirantes - Executados'!$A$8:$M$404,10,FALSE)</f>
        <v>#N/A</v>
      </c>
      <c r="C181" s="133" t="e">
        <f>VLOOKUP(A181,'Tirantes - Executados'!$A$1:$M$405,17,FALSE)</f>
        <v>#N/A</v>
      </c>
      <c r="D181" s="122" t="e">
        <f>VLOOKUP(A181,'Tirantes - Executados'!$A$8:$M$404,18,FALSE)</f>
        <v>#N/A</v>
      </c>
      <c r="E181" s="133" t="e">
        <f>VLOOKUP(A181,'Tirantes - Executados'!$A$1:$M$405,19,FALSE)</f>
        <v>#N/A</v>
      </c>
      <c r="F181" s="122" t="e">
        <f>VLOOKUP(A181,'Tirantes - Executados'!$A$8:$M$404,20,FALSE)</f>
        <v>#N/A</v>
      </c>
      <c r="G181" s="133" t="e">
        <f>VLOOKUP(A181,'Tirantes - Executados'!$A$1:$M$405,21,FALSE)</f>
        <v>#N/A</v>
      </c>
      <c r="H181" s="122" t="e">
        <f>VLOOKUP(A181,'Tirantes - Executados'!$A$8:$M$404,22,FALSE)</f>
        <v>#N/A</v>
      </c>
      <c r="I181" s="133" t="e">
        <f>VLOOKUP(A181,'Tirantes - Executados'!$A$1:$M$405,23,FALSE)</f>
        <v>#N/A</v>
      </c>
      <c r="J181" s="122" t="e">
        <f>VLOOKUP(A181,'Tirantes - Executados'!$A$8:$M$404,24,FALSE)</f>
        <v>#N/A</v>
      </c>
      <c r="K181" s="108" t="e">
        <f>VLOOKUP(A181,'Tirantes - Executados'!$A$8:$M$404,11,FALSE)</f>
        <v>#N/A</v>
      </c>
      <c r="L181" s="133" t="e">
        <f>VLOOKUP(A181,'Tirantes - Executados'!$A$1:$M$405,28,FALSE)</f>
        <v>#N/A</v>
      </c>
      <c r="M181" s="122" t="e">
        <f>VLOOKUP(A181,'Tirantes - Executados'!$A$8:$M$404,29,FALSE)</f>
        <v>#N/A</v>
      </c>
      <c r="N181" s="133" t="e">
        <f>VLOOKUP(A181,'Tirantes - Executados'!$A$1:$M$405,30,FALSE)</f>
        <v>#N/A</v>
      </c>
      <c r="O181" s="122" t="e">
        <f>VLOOKUP(A181,'Tirantes - Executados'!$A$8:$M$404,31,FALSE)</f>
        <v>#N/A</v>
      </c>
      <c r="P181" s="133" t="e">
        <f>VLOOKUP(A181,'Tirantes - Executados'!$A$1:$M$405,32,FALSE)</f>
        <v>#N/A</v>
      </c>
      <c r="Q181" s="122" t="e">
        <f>VLOOKUP(A181,'Tirantes - Executados'!$A$8:$M$404,33,FALSE)</f>
        <v>#N/A</v>
      </c>
      <c r="R181" s="133" t="e">
        <f>VLOOKUP(A181,'Tirantes - Executados'!$A$1:$M$405,34,FALSE)</f>
        <v>#N/A</v>
      </c>
      <c r="S181" s="122" t="e">
        <f>VLOOKUP(A181,'Tirantes - Executados'!$A$8:$M$404,35,FALSE)</f>
        <v>#N/A</v>
      </c>
      <c r="T181" s="108" t="e">
        <f>VLOOKUP(A181,'Tirantes - Executados'!$A$8:$M$404,12,FALSE)</f>
        <v>#N/A</v>
      </c>
      <c r="U181" s="133" t="e">
        <f>VLOOKUP(A181,'Tirantes - Executados'!$A$1:$M$405,39,FALSE)</f>
        <v>#N/A</v>
      </c>
      <c r="V181" s="122" t="e">
        <f>VLOOKUP(A181,'Tirantes - Executados'!$A$8:$M$404,40,FALSE)</f>
        <v>#N/A</v>
      </c>
      <c r="W181" s="133" t="e">
        <f>VLOOKUP(A181,'Tirantes - Executados'!$A$1:$M$405,41,FALSE)</f>
        <v>#N/A</v>
      </c>
      <c r="X181" s="122" t="e">
        <f>VLOOKUP(A181,'Tirantes - Executados'!$A$8:$M$404,42,FALSE)</f>
        <v>#N/A</v>
      </c>
      <c r="Y181" s="133" t="e">
        <f>VLOOKUP(A181,'Tirantes - Executados'!$A$1:$M$405,43,FALSE)</f>
        <v>#N/A</v>
      </c>
      <c r="Z181" s="122" t="e">
        <f>VLOOKUP(A181,'Tirantes - Executados'!$A$8:$M$404,44,FALSE)</f>
        <v>#N/A</v>
      </c>
      <c r="AA181" s="133" t="e">
        <f>VLOOKUP(A181,'Tirantes - Executados'!$A$1:$M$405,45,FALSE)</f>
        <v>#N/A</v>
      </c>
      <c r="AB181" s="132" t="e">
        <f>VLOOKUP(A181,'Tirantes - Executados'!$A$8:$M$404,46,FALSE)</f>
        <v>#N/A</v>
      </c>
      <c r="AC181" s="210" t="s">
        <v>300</v>
      </c>
      <c r="AD181" s="109" t="e">
        <f>VLOOKUP(A181,'Tirantes - Executados'!$A$8:$M$404,14,FALSE)</f>
        <v>#N/A</v>
      </c>
      <c r="AF181" s="118" t="e">
        <f>VLOOKUP(A181,'Tirantes - Executados'!$A$1:$M$569,13,FALSE)</f>
        <v>#N/A</v>
      </c>
      <c r="AI181" s="230" t="e">
        <f>VLOOKUP(A181,'Tirantes - Executados'!$A$7:$M$404,50)</f>
        <v>#REF!</v>
      </c>
    </row>
    <row r="182" spans="1:35" s="1" customFormat="1" ht="15" hidden="1" customHeight="1" x14ac:dyDescent="0.25">
      <c r="A182" s="107" t="s">
        <v>1117</v>
      </c>
      <c r="B182" s="119"/>
      <c r="C182" s="133"/>
      <c r="D182" s="122"/>
      <c r="E182" s="133"/>
      <c r="F182" s="122"/>
      <c r="G182" s="133"/>
      <c r="H182" s="122"/>
      <c r="I182" s="133"/>
      <c r="J182" s="122"/>
      <c r="K182" s="108"/>
      <c r="L182" s="133"/>
      <c r="M182" s="122"/>
      <c r="N182" s="133"/>
      <c r="O182" s="122"/>
      <c r="P182" s="133"/>
      <c r="Q182" s="122"/>
      <c r="R182" s="133"/>
      <c r="S182" s="122"/>
      <c r="T182" s="108"/>
      <c r="U182" s="133"/>
      <c r="V182" s="122"/>
      <c r="W182" s="133"/>
      <c r="X182" s="122"/>
      <c r="Y182" s="133"/>
      <c r="Z182" s="122"/>
      <c r="AA182" s="133"/>
      <c r="AB182" s="132"/>
      <c r="AC182" s="142"/>
      <c r="AD182" s="92"/>
      <c r="AF182" s="118" t="e">
        <f>VLOOKUP(A182,'Tirantes - Executados'!$A$1:$M$569,13,FALSE)</f>
        <v>#N/A</v>
      </c>
      <c r="AI182" s="230" t="e">
        <f>VLOOKUP(A182,'Tirantes - Executados'!$A$7:$M$404,49)</f>
        <v>#REF!</v>
      </c>
    </row>
    <row r="183" spans="1:35" s="1" customFormat="1" ht="15" hidden="1" customHeight="1" x14ac:dyDescent="0.25">
      <c r="A183" s="107" t="s">
        <v>1118</v>
      </c>
      <c r="B183" s="119"/>
      <c r="C183" s="133"/>
      <c r="D183" s="122"/>
      <c r="E183" s="133"/>
      <c r="F183" s="122"/>
      <c r="G183" s="133"/>
      <c r="H183" s="122"/>
      <c r="I183" s="133"/>
      <c r="J183" s="122"/>
      <c r="K183" s="108"/>
      <c r="L183" s="133"/>
      <c r="M183" s="122"/>
      <c r="N183" s="133"/>
      <c r="O183" s="122"/>
      <c r="P183" s="133"/>
      <c r="Q183" s="122"/>
      <c r="R183" s="133"/>
      <c r="S183" s="122"/>
      <c r="T183" s="108"/>
      <c r="U183" s="133"/>
      <c r="V183" s="122"/>
      <c r="W183" s="133"/>
      <c r="X183" s="122"/>
      <c r="Y183" s="133"/>
      <c r="Z183" s="122"/>
      <c r="AA183" s="133"/>
      <c r="AB183" s="132"/>
      <c r="AC183" s="142"/>
      <c r="AD183" s="92"/>
      <c r="AF183" s="118" t="e">
        <f>VLOOKUP(A183,'Tirantes - Executados'!$A$1:$M$569,13,FALSE)</f>
        <v>#N/A</v>
      </c>
      <c r="AI183" s="230" t="e">
        <f>VLOOKUP(A183,'Tirantes - Executados'!$A$7:$M$404,49)</f>
        <v>#REF!</v>
      </c>
    </row>
    <row r="184" spans="1:35" s="1" customFormat="1" ht="15" hidden="1" customHeight="1" x14ac:dyDescent="0.25">
      <c r="A184" s="107" t="s">
        <v>1119</v>
      </c>
      <c r="B184" s="119"/>
      <c r="C184" s="133"/>
      <c r="D184" s="122"/>
      <c r="E184" s="133"/>
      <c r="F184" s="122"/>
      <c r="G184" s="133"/>
      <c r="H184" s="122"/>
      <c r="I184" s="133"/>
      <c r="J184" s="122"/>
      <c r="K184" s="108"/>
      <c r="L184" s="133"/>
      <c r="M184" s="122"/>
      <c r="N184" s="133"/>
      <c r="O184" s="122"/>
      <c r="P184" s="133"/>
      <c r="Q184" s="122"/>
      <c r="R184" s="133"/>
      <c r="S184" s="122"/>
      <c r="T184" s="108"/>
      <c r="U184" s="133"/>
      <c r="V184" s="122"/>
      <c r="W184" s="133"/>
      <c r="X184" s="122"/>
      <c r="Y184" s="133"/>
      <c r="Z184" s="122"/>
      <c r="AA184" s="133"/>
      <c r="AB184" s="132"/>
      <c r="AC184" s="142"/>
      <c r="AD184" s="92"/>
      <c r="AF184" s="118" t="e">
        <f>VLOOKUP(A184,'Tirantes - Executados'!$A$1:$M$569,13,FALSE)</f>
        <v>#N/A</v>
      </c>
      <c r="AI184" s="230" t="e">
        <f>VLOOKUP(A184,'Tirantes - Executados'!$A$7:$M$404,49)</f>
        <v>#REF!</v>
      </c>
    </row>
    <row r="185" spans="1:35" s="1" customFormat="1" ht="15" hidden="1" customHeight="1" x14ac:dyDescent="0.25">
      <c r="A185" s="107" t="s">
        <v>1120</v>
      </c>
      <c r="B185" s="119"/>
      <c r="C185" s="133"/>
      <c r="D185" s="122"/>
      <c r="E185" s="133"/>
      <c r="F185" s="122"/>
      <c r="G185" s="133"/>
      <c r="H185" s="122"/>
      <c r="I185" s="133"/>
      <c r="J185" s="122"/>
      <c r="K185" s="108"/>
      <c r="L185" s="133"/>
      <c r="M185" s="122"/>
      <c r="N185" s="133"/>
      <c r="O185" s="122"/>
      <c r="P185" s="133"/>
      <c r="Q185" s="122"/>
      <c r="R185" s="133"/>
      <c r="S185" s="122"/>
      <c r="T185" s="108"/>
      <c r="U185" s="133"/>
      <c r="V185" s="122"/>
      <c r="W185" s="133"/>
      <c r="X185" s="122"/>
      <c r="Y185" s="133"/>
      <c r="Z185" s="122"/>
      <c r="AA185" s="133"/>
      <c r="AB185" s="132"/>
      <c r="AC185" s="142"/>
      <c r="AD185" s="92"/>
      <c r="AF185" s="118" t="e">
        <f>VLOOKUP(A185,'Tirantes - Executados'!$A$1:$M$569,13,FALSE)</f>
        <v>#N/A</v>
      </c>
      <c r="AI185" s="230" t="e">
        <f>VLOOKUP(A185,'Tirantes - Executados'!$A$7:$M$404,49)</f>
        <v>#REF!</v>
      </c>
    </row>
    <row r="186" spans="1:35" s="1" customFormat="1" ht="15" hidden="1" customHeight="1" x14ac:dyDescent="0.25">
      <c r="A186" s="107" t="s">
        <v>1121</v>
      </c>
      <c r="B186" s="119"/>
      <c r="C186" s="133"/>
      <c r="D186" s="122"/>
      <c r="E186" s="133"/>
      <c r="F186" s="122"/>
      <c r="G186" s="133"/>
      <c r="H186" s="122"/>
      <c r="I186" s="133"/>
      <c r="J186" s="122"/>
      <c r="K186" s="108"/>
      <c r="L186" s="133"/>
      <c r="M186" s="122"/>
      <c r="N186" s="133"/>
      <c r="O186" s="122"/>
      <c r="P186" s="133"/>
      <c r="Q186" s="122"/>
      <c r="R186" s="133"/>
      <c r="S186" s="122"/>
      <c r="T186" s="108"/>
      <c r="U186" s="133"/>
      <c r="V186" s="122"/>
      <c r="W186" s="133"/>
      <c r="X186" s="122"/>
      <c r="Y186" s="133"/>
      <c r="Z186" s="122"/>
      <c r="AA186" s="133"/>
      <c r="AB186" s="132"/>
      <c r="AC186" s="142"/>
      <c r="AD186" s="92"/>
      <c r="AF186" s="118" t="e">
        <f>VLOOKUP(A186,'Tirantes - Executados'!$A$1:$M$569,13,FALSE)</f>
        <v>#N/A</v>
      </c>
      <c r="AI186" s="230" t="e">
        <f>VLOOKUP(A186,'Tirantes - Executados'!$A$7:$M$404,49)</f>
        <v>#REF!</v>
      </c>
    </row>
    <row r="187" spans="1:35" s="1" customFormat="1" ht="15" hidden="1" customHeight="1" x14ac:dyDescent="0.25">
      <c r="A187" s="107" t="s">
        <v>1122</v>
      </c>
      <c r="B187" s="119"/>
      <c r="C187" s="133"/>
      <c r="D187" s="122"/>
      <c r="E187" s="133"/>
      <c r="F187" s="122"/>
      <c r="G187" s="133"/>
      <c r="H187" s="122"/>
      <c r="I187" s="133"/>
      <c r="J187" s="122"/>
      <c r="K187" s="108"/>
      <c r="L187" s="133"/>
      <c r="M187" s="122"/>
      <c r="N187" s="133"/>
      <c r="O187" s="122"/>
      <c r="P187" s="133"/>
      <c r="Q187" s="122"/>
      <c r="R187" s="133"/>
      <c r="S187" s="122"/>
      <c r="T187" s="108"/>
      <c r="U187" s="133"/>
      <c r="V187" s="122"/>
      <c r="W187" s="133"/>
      <c r="X187" s="122"/>
      <c r="Y187" s="133"/>
      <c r="Z187" s="122"/>
      <c r="AA187" s="133"/>
      <c r="AB187" s="132"/>
      <c r="AC187" s="142"/>
      <c r="AD187" s="92"/>
      <c r="AF187" s="118" t="e">
        <f>VLOOKUP(A187,'Tirantes - Executados'!$A$1:$M$569,13,FALSE)</f>
        <v>#N/A</v>
      </c>
      <c r="AI187" s="230" t="e">
        <f>VLOOKUP(A187,'Tirantes - Executados'!$A$7:$M$404,49)</f>
        <v>#REF!</v>
      </c>
    </row>
    <row r="188" spans="1:35" s="1" customFormat="1" ht="15" hidden="1" customHeight="1" x14ac:dyDescent="0.25">
      <c r="A188" s="107" t="s">
        <v>1123</v>
      </c>
      <c r="B188" s="119"/>
      <c r="C188" s="133"/>
      <c r="D188" s="122"/>
      <c r="E188" s="133"/>
      <c r="F188" s="122"/>
      <c r="G188" s="133"/>
      <c r="H188" s="122"/>
      <c r="I188" s="133"/>
      <c r="J188" s="122"/>
      <c r="K188" s="108"/>
      <c r="L188" s="133"/>
      <c r="M188" s="122"/>
      <c r="N188" s="133"/>
      <c r="O188" s="122"/>
      <c r="P188" s="133"/>
      <c r="Q188" s="122"/>
      <c r="R188" s="133"/>
      <c r="S188" s="122"/>
      <c r="T188" s="108"/>
      <c r="U188" s="133"/>
      <c r="V188" s="122"/>
      <c r="W188" s="133"/>
      <c r="X188" s="122"/>
      <c r="Y188" s="133"/>
      <c r="Z188" s="122"/>
      <c r="AA188" s="133"/>
      <c r="AB188" s="132"/>
      <c r="AC188" s="142"/>
      <c r="AD188" s="92"/>
      <c r="AF188" s="118" t="e">
        <f>VLOOKUP(A188,'Tirantes - Executados'!$A$1:$M$569,13,FALSE)</f>
        <v>#N/A</v>
      </c>
      <c r="AI188" s="230" t="e">
        <f>VLOOKUP(A188,'Tirantes - Executados'!$A$7:$M$404,49)</f>
        <v>#REF!</v>
      </c>
    </row>
    <row r="189" spans="1:35" s="1" customFormat="1" ht="15" hidden="1" customHeight="1" x14ac:dyDescent="0.25">
      <c r="A189" s="107" t="s">
        <v>1124</v>
      </c>
      <c r="B189" s="119"/>
      <c r="C189" s="133"/>
      <c r="D189" s="122"/>
      <c r="E189" s="133"/>
      <c r="F189" s="122"/>
      <c r="G189" s="133"/>
      <c r="H189" s="122"/>
      <c r="I189" s="133"/>
      <c r="J189" s="122"/>
      <c r="K189" s="108"/>
      <c r="L189" s="133"/>
      <c r="M189" s="122"/>
      <c r="N189" s="133"/>
      <c r="O189" s="122"/>
      <c r="P189" s="133"/>
      <c r="Q189" s="122"/>
      <c r="R189" s="133"/>
      <c r="S189" s="122"/>
      <c r="T189" s="108"/>
      <c r="U189" s="133"/>
      <c r="V189" s="122"/>
      <c r="W189" s="133"/>
      <c r="X189" s="122"/>
      <c r="Y189" s="133"/>
      <c r="Z189" s="122"/>
      <c r="AA189" s="133"/>
      <c r="AB189" s="132"/>
      <c r="AC189" s="142"/>
      <c r="AD189" s="92"/>
      <c r="AF189" s="118" t="e">
        <f>VLOOKUP(A189,'Tirantes - Executados'!$A$1:$M$569,13,FALSE)</f>
        <v>#N/A</v>
      </c>
      <c r="AI189" s="230" t="e">
        <f>VLOOKUP(A189,'Tirantes - Executados'!$A$7:$M$404,49)</f>
        <v>#REF!</v>
      </c>
    </row>
    <row r="190" spans="1:35" s="1" customFormat="1" ht="15" hidden="1" customHeight="1" x14ac:dyDescent="0.25">
      <c r="A190" s="107" t="s">
        <v>1125</v>
      </c>
      <c r="B190" s="119"/>
      <c r="C190" s="133"/>
      <c r="D190" s="122"/>
      <c r="E190" s="133"/>
      <c r="F190" s="122"/>
      <c r="G190" s="133"/>
      <c r="H190" s="122"/>
      <c r="I190" s="133"/>
      <c r="J190" s="122"/>
      <c r="K190" s="108"/>
      <c r="L190" s="133"/>
      <c r="M190" s="122"/>
      <c r="N190" s="133"/>
      <c r="O190" s="122"/>
      <c r="P190" s="133"/>
      <c r="Q190" s="122"/>
      <c r="R190" s="133"/>
      <c r="S190" s="122"/>
      <c r="T190" s="108"/>
      <c r="U190" s="133"/>
      <c r="V190" s="122"/>
      <c r="W190" s="133"/>
      <c r="X190" s="122"/>
      <c r="Y190" s="133"/>
      <c r="Z190" s="122"/>
      <c r="AA190" s="133"/>
      <c r="AB190" s="132"/>
      <c r="AC190" s="142"/>
      <c r="AD190" s="92"/>
      <c r="AF190" s="118" t="e">
        <f>VLOOKUP(A190,'Tirantes - Executados'!$A$1:$M$569,13,FALSE)</f>
        <v>#N/A</v>
      </c>
      <c r="AI190" s="230" t="e">
        <f>VLOOKUP(A190,'Tirantes - Executados'!$A$7:$M$404,49)</f>
        <v>#REF!</v>
      </c>
    </row>
    <row r="191" spans="1:35" s="1" customFormat="1" ht="15" hidden="1" customHeight="1" x14ac:dyDescent="0.25">
      <c r="A191" s="107" t="s">
        <v>1126</v>
      </c>
      <c r="B191" s="119"/>
      <c r="C191" s="133"/>
      <c r="D191" s="122"/>
      <c r="E191" s="133"/>
      <c r="F191" s="122"/>
      <c r="G191" s="133"/>
      <c r="H191" s="122"/>
      <c r="I191" s="133"/>
      <c r="J191" s="122"/>
      <c r="K191" s="108"/>
      <c r="L191" s="133"/>
      <c r="M191" s="122"/>
      <c r="N191" s="133"/>
      <c r="O191" s="122"/>
      <c r="P191" s="133"/>
      <c r="Q191" s="122"/>
      <c r="R191" s="133"/>
      <c r="S191" s="122"/>
      <c r="T191" s="108"/>
      <c r="U191" s="133"/>
      <c r="V191" s="122"/>
      <c r="W191" s="133"/>
      <c r="X191" s="122"/>
      <c r="Y191" s="133"/>
      <c r="Z191" s="122"/>
      <c r="AA191" s="133"/>
      <c r="AB191" s="132"/>
      <c r="AC191" s="142"/>
      <c r="AD191" s="92"/>
      <c r="AF191" s="118" t="e">
        <f>VLOOKUP(A191,'Tirantes - Executados'!$A$1:$M$569,13,FALSE)</f>
        <v>#N/A</v>
      </c>
      <c r="AI191" s="230" t="e">
        <f>VLOOKUP(A191,'Tirantes - Executados'!$A$7:$M$404,49)</f>
        <v>#REF!</v>
      </c>
    </row>
    <row r="192" spans="1:35" s="1" customFormat="1" ht="15" hidden="1" customHeight="1" x14ac:dyDescent="0.25">
      <c r="A192" s="107" t="s">
        <v>1127</v>
      </c>
      <c r="B192" s="119"/>
      <c r="C192" s="133"/>
      <c r="D192" s="122"/>
      <c r="E192" s="133"/>
      <c r="F192" s="122"/>
      <c r="G192" s="133"/>
      <c r="H192" s="122"/>
      <c r="I192" s="133"/>
      <c r="J192" s="122"/>
      <c r="K192" s="108"/>
      <c r="L192" s="133"/>
      <c r="M192" s="122"/>
      <c r="N192" s="133"/>
      <c r="O192" s="122"/>
      <c r="P192" s="133"/>
      <c r="Q192" s="122"/>
      <c r="R192" s="133"/>
      <c r="S192" s="122"/>
      <c r="T192" s="108"/>
      <c r="U192" s="133"/>
      <c r="V192" s="122"/>
      <c r="W192" s="133"/>
      <c r="X192" s="122"/>
      <c r="Y192" s="133"/>
      <c r="Z192" s="122"/>
      <c r="AA192" s="133"/>
      <c r="AB192" s="132"/>
      <c r="AC192" s="142"/>
      <c r="AD192" s="92"/>
      <c r="AF192" s="118" t="e">
        <f>VLOOKUP(A192,'Tirantes - Executados'!$A$1:$M$569,13,FALSE)</f>
        <v>#N/A</v>
      </c>
      <c r="AI192" s="230" t="e">
        <f>VLOOKUP(A192,'Tirantes - Executados'!$A$7:$M$404,49)</f>
        <v>#REF!</v>
      </c>
    </row>
    <row r="193" spans="1:35" s="1" customFormat="1" ht="15" hidden="1" customHeight="1" x14ac:dyDescent="0.25">
      <c r="A193" s="107" t="s">
        <v>1128</v>
      </c>
      <c r="B193" s="119"/>
      <c r="C193" s="133"/>
      <c r="D193" s="122"/>
      <c r="E193" s="133"/>
      <c r="F193" s="122"/>
      <c r="G193" s="133"/>
      <c r="H193" s="122"/>
      <c r="I193" s="133"/>
      <c r="J193" s="122"/>
      <c r="K193" s="108"/>
      <c r="L193" s="133"/>
      <c r="M193" s="122"/>
      <c r="N193" s="133"/>
      <c r="O193" s="122"/>
      <c r="P193" s="133"/>
      <c r="Q193" s="122"/>
      <c r="R193" s="133"/>
      <c r="S193" s="122"/>
      <c r="T193" s="108"/>
      <c r="U193" s="133"/>
      <c r="V193" s="122"/>
      <c r="W193" s="133"/>
      <c r="X193" s="122"/>
      <c r="Y193" s="133"/>
      <c r="Z193" s="122"/>
      <c r="AA193" s="133"/>
      <c r="AB193" s="132"/>
      <c r="AC193" s="142"/>
      <c r="AD193" s="92"/>
      <c r="AF193" s="118" t="e">
        <f>VLOOKUP(A193,'Tirantes - Executados'!$A$1:$M$569,13,FALSE)</f>
        <v>#N/A</v>
      </c>
      <c r="AI193" s="230" t="e">
        <f>VLOOKUP(A193,'Tirantes - Executados'!$A$7:$M$404,49)</f>
        <v>#REF!</v>
      </c>
    </row>
    <row r="194" spans="1:35" s="1" customFormat="1" ht="15" hidden="1" customHeight="1" x14ac:dyDescent="0.25">
      <c r="A194" s="107" t="s">
        <v>1129</v>
      </c>
      <c r="B194" s="119"/>
      <c r="C194" s="133"/>
      <c r="D194" s="122"/>
      <c r="E194" s="133"/>
      <c r="F194" s="122"/>
      <c r="G194" s="133"/>
      <c r="H194" s="122"/>
      <c r="I194" s="133"/>
      <c r="J194" s="122"/>
      <c r="K194" s="108"/>
      <c r="L194" s="133"/>
      <c r="M194" s="122"/>
      <c r="N194" s="133"/>
      <c r="O194" s="122"/>
      <c r="P194" s="133"/>
      <c r="Q194" s="122"/>
      <c r="R194" s="133"/>
      <c r="S194" s="122"/>
      <c r="T194" s="108"/>
      <c r="U194" s="133"/>
      <c r="V194" s="122"/>
      <c r="W194" s="133"/>
      <c r="X194" s="122"/>
      <c r="Y194" s="133"/>
      <c r="Z194" s="122"/>
      <c r="AA194" s="133"/>
      <c r="AB194" s="132"/>
      <c r="AC194" s="142"/>
      <c r="AD194" s="92"/>
      <c r="AF194" s="118" t="e">
        <f>VLOOKUP(A194,'Tirantes - Executados'!$A$1:$M$569,13,FALSE)</f>
        <v>#N/A</v>
      </c>
      <c r="AI194" s="230" t="e">
        <f>VLOOKUP(A194,'Tirantes - Executados'!$A$7:$M$404,49)</f>
        <v>#REF!</v>
      </c>
    </row>
    <row r="195" spans="1:35" s="1" customFormat="1" ht="15" hidden="1" customHeight="1" x14ac:dyDescent="0.25">
      <c r="A195" s="107" t="s">
        <v>1130</v>
      </c>
      <c r="B195" s="119"/>
      <c r="C195" s="133"/>
      <c r="D195" s="122"/>
      <c r="E195" s="133"/>
      <c r="F195" s="122"/>
      <c r="G195" s="133"/>
      <c r="H195" s="122"/>
      <c r="I195" s="133"/>
      <c r="J195" s="122"/>
      <c r="K195" s="108"/>
      <c r="L195" s="133"/>
      <c r="M195" s="122"/>
      <c r="N195" s="133"/>
      <c r="O195" s="122"/>
      <c r="P195" s="133"/>
      <c r="Q195" s="122"/>
      <c r="R195" s="133"/>
      <c r="S195" s="122"/>
      <c r="T195" s="108"/>
      <c r="U195" s="133"/>
      <c r="V195" s="122"/>
      <c r="W195" s="133"/>
      <c r="X195" s="122"/>
      <c r="Y195" s="133"/>
      <c r="Z195" s="122"/>
      <c r="AA195" s="133"/>
      <c r="AB195" s="132"/>
      <c r="AC195" s="142"/>
      <c r="AD195" s="92"/>
      <c r="AF195" s="118" t="e">
        <f>VLOOKUP(A195,'Tirantes - Executados'!$A$1:$M$569,13,FALSE)</f>
        <v>#N/A</v>
      </c>
      <c r="AI195" s="230" t="e">
        <f>VLOOKUP(A195,'Tirantes - Executados'!$A$7:$M$404,49)</f>
        <v>#REF!</v>
      </c>
    </row>
    <row r="196" spans="1:35" s="1" customFormat="1" ht="15" hidden="1" customHeight="1" x14ac:dyDescent="0.25">
      <c r="A196" s="107" t="s">
        <v>1131</v>
      </c>
      <c r="B196" s="119"/>
      <c r="C196" s="133"/>
      <c r="D196" s="122"/>
      <c r="E196" s="133"/>
      <c r="F196" s="122"/>
      <c r="G196" s="133"/>
      <c r="H196" s="122"/>
      <c r="I196" s="133"/>
      <c r="J196" s="122"/>
      <c r="K196" s="108"/>
      <c r="L196" s="133"/>
      <c r="M196" s="122"/>
      <c r="N196" s="133"/>
      <c r="O196" s="122"/>
      <c r="P196" s="133"/>
      <c r="Q196" s="122"/>
      <c r="R196" s="133"/>
      <c r="S196" s="122"/>
      <c r="T196" s="108"/>
      <c r="U196" s="133"/>
      <c r="V196" s="122"/>
      <c r="W196" s="133"/>
      <c r="X196" s="122"/>
      <c r="Y196" s="133"/>
      <c r="Z196" s="122"/>
      <c r="AA196" s="133"/>
      <c r="AB196" s="132"/>
      <c r="AC196" s="142"/>
      <c r="AD196" s="92"/>
      <c r="AF196" s="118" t="e">
        <f>VLOOKUP(A196,'Tirantes - Executados'!$A$1:$M$569,13,FALSE)</f>
        <v>#N/A</v>
      </c>
      <c r="AI196" s="230" t="e">
        <f>VLOOKUP(A196,'Tirantes - Executados'!$A$7:$M$404,49)</f>
        <v>#REF!</v>
      </c>
    </row>
    <row r="197" spans="1:35" s="1" customFormat="1" ht="15" hidden="1" customHeight="1" x14ac:dyDescent="0.25">
      <c r="A197" s="107" t="s">
        <v>1132</v>
      </c>
      <c r="B197" s="119"/>
      <c r="C197" s="133"/>
      <c r="D197" s="122"/>
      <c r="E197" s="133"/>
      <c r="F197" s="122"/>
      <c r="G197" s="133"/>
      <c r="H197" s="122"/>
      <c r="I197" s="133"/>
      <c r="J197" s="122"/>
      <c r="K197" s="108"/>
      <c r="L197" s="133"/>
      <c r="M197" s="122"/>
      <c r="N197" s="133"/>
      <c r="O197" s="122"/>
      <c r="P197" s="133"/>
      <c r="Q197" s="122"/>
      <c r="R197" s="133"/>
      <c r="S197" s="122"/>
      <c r="T197" s="108"/>
      <c r="U197" s="133"/>
      <c r="V197" s="122"/>
      <c r="W197" s="133"/>
      <c r="X197" s="122"/>
      <c r="Y197" s="133"/>
      <c r="Z197" s="122"/>
      <c r="AA197" s="133"/>
      <c r="AB197" s="132"/>
      <c r="AC197" s="142"/>
      <c r="AD197" s="92"/>
      <c r="AF197" s="118" t="e">
        <f>VLOOKUP(A197,'Tirantes - Executados'!$A$1:$M$569,13,FALSE)</f>
        <v>#N/A</v>
      </c>
      <c r="AI197" s="230" t="e">
        <f>VLOOKUP(A197,'Tirantes - Executados'!$A$7:$M$404,49)</f>
        <v>#REF!</v>
      </c>
    </row>
    <row r="198" spans="1:35" s="1" customFormat="1" ht="15" hidden="1" customHeight="1" x14ac:dyDescent="0.25">
      <c r="A198" s="107" t="s">
        <v>1133</v>
      </c>
      <c r="B198" s="119"/>
      <c r="C198" s="133"/>
      <c r="D198" s="122"/>
      <c r="E198" s="133"/>
      <c r="F198" s="122"/>
      <c r="G198" s="133"/>
      <c r="H198" s="122"/>
      <c r="I198" s="133"/>
      <c r="J198" s="122"/>
      <c r="K198" s="108"/>
      <c r="L198" s="133"/>
      <c r="M198" s="122"/>
      <c r="N198" s="133"/>
      <c r="O198" s="122"/>
      <c r="P198" s="133"/>
      <c r="Q198" s="122"/>
      <c r="R198" s="133"/>
      <c r="S198" s="122"/>
      <c r="T198" s="108"/>
      <c r="U198" s="133"/>
      <c r="V198" s="122"/>
      <c r="W198" s="133"/>
      <c r="X198" s="122"/>
      <c r="Y198" s="133"/>
      <c r="Z198" s="122"/>
      <c r="AA198" s="133"/>
      <c r="AB198" s="132"/>
      <c r="AC198" s="142"/>
      <c r="AD198" s="92"/>
      <c r="AF198" s="118" t="e">
        <f>VLOOKUP(A198,'Tirantes - Executados'!$A$1:$M$569,13,FALSE)</f>
        <v>#N/A</v>
      </c>
      <c r="AI198" s="230" t="e">
        <f>VLOOKUP(A198,'Tirantes - Executados'!$A$7:$M$404,49)</f>
        <v>#REF!</v>
      </c>
    </row>
    <row r="199" spans="1:35" s="1" customFormat="1" ht="15" hidden="1" customHeight="1" x14ac:dyDescent="0.25">
      <c r="A199" s="107" t="s">
        <v>1134</v>
      </c>
      <c r="B199" s="119"/>
      <c r="C199" s="133"/>
      <c r="D199" s="122"/>
      <c r="E199" s="133"/>
      <c r="F199" s="122"/>
      <c r="G199" s="133"/>
      <c r="H199" s="122"/>
      <c r="I199" s="133"/>
      <c r="J199" s="122"/>
      <c r="K199" s="108"/>
      <c r="L199" s="133"/>
      <c r="M199" s="122"/>
      <c r="N199" s="133"/>
      <c r="O199" s="122"/>
      <c r="P199" s="133"/>
      <c r="Q199" s="122"/>
      <c r="R199" s="133"/>
      <c r="S199" s="122"/>
      <c r="T199" s="108"/>
      <c r="U199" s="133"/>
      <c r="V199" s="122"/>
      <c r="W199" s="133"/>
      <c r="X199" s="122"/>
      <c r="Y199" s="133"/>
      <c r="Z199" s="122"/>
      <c r="AA199" s="133"/>
      <c r="AB199" s="132"/>
      <c r="AC199" s="142"/>
      <c r="AD199" s="92"/>
      <c r="AF199" s="118" t="e">
        <f>VLOOKUP(A199,'Tirantes - Executados'!$A$1:$M$569,13,FALSE)</f>
        <v>#N/A</v>
      </c>
      <c r="AI199" s="230" t="e">
        <f>VLOOKUP(A199,'Tirantes - Executados'!$A$7:$M$404,49)</f>
        <v>#REF!</v>
      </c>
    </row>
    <row r="200" spans="1:35" s="1" customFormat="1" ht="15" hidden="1" customHeight="1" x14ac:dyDescent="0.25">
      <c r="A200" s="107" t="s">
        <v>1135</v>
      </c>
      <c r="B200" s="119"/>
      <c r="C200" s="133"/>
      <c r="D200" s="122"/>
      <c r="E200" s="133"/>
      <c r="F200" s="122"/>
      <c r="G200" s="133"/>
      <c r="H200" s="122"/>
      <c r="I200" s="133"/>
      <c r="J200" s="122"/>
      <c r="K200" s="108"/>
      <c r="L200" s="133"/>
      <c r="M200" s="122"/>
      <c r="N200" s="133"/>
      <c r="O200" s="122"/>
      <c r="P200" s="133"/>
      <c r="Q200" s="122"/>
      <c r="R200" s="133"/>
      <c r="S200" s="122"/>
      <c r="T200" s="108"/>
      <c r="U200" s="133"/>
      <c r="V200" s="122"/>
      <c r="W200" s="133"/>
      <c r="X200" s="122"/>
      <c r="Y200" s="133"/>
      <c r="Z200" s="122"/>
      <c r="AA200" s="133"/>
      <c r="AB200" s="132"/>
      <c r="AC200" s="142"/>
      <c r="AD200" s="92"/>
      <c r="AF200" s="118" t="e">
        <f>VLOOKUP(A200,'Tirantes - Executados'!$A$1:$M$569,13,FALSE)</f>
        <v>#N/A</v>
      </c>
      <c r="AI200" s="230" t="e">
        <f>VLOOKUP(A200,'Tirantes - Executados'!$A$7:$M$404,49)</f>
        <v>#REF!</v>
      </c>
    </row>
    <row r="201" spans="1:35" s="1" customFormat="1" ht="15" hidden="1" customHeight="1" x14ac:dyDescent="0.25">
      <c r="A201" s="107" t="s">
        <v>1136</v>
      </c>
      <c r="B201" s="119"/>
      <c r="C201" s="133"/>
      <c r="D201" s="122"/>
      <c r="E201" s="133"/>
      <c r="F201" s="122"/>
      <c r="G201" s="133"/>
      <c r="H201" s="122"/>
      <c r="I201" s="133"/>
      <c r="J201" s="122"/>
      <c r="K201" s="108"/>
      <c r="L201" s="133"/>
      <c r="M201" s="122"/>
      <c r="N201" s="133"/>
      <c r="O201" s="122"/>
      <c r="P201" s="133"/>
      <c r="Q201" s="122"/>
      <c r="R201" s="133"/>
      <c r="S201" s="122"/>
      <c r="T201" s="108"/>
      <c r="U201" s="133"/>
      <c r="V201" s="122"/>
      <c r="W201" s="133"/>
      <c r="X201" s="122"/>
      <c r="Y201" s="133"/>
      <c r="Z201" s="122"/>
      <c r="AA201" s="133"/>
      <c r="AB201" s="132"/>
      <c r="AC201" s="142"/>
      <c r="AD201" s="92"/>
      <c r="AF201" s="118" t="e">
        <f>VLOOKUP(A201,'Tirantes - Executados'!$A$1:$M$569,13,FALSE)</f>
        <v>#N/A</v>
      </c>
      <c r="AI201" s="230" t="e">
        <f>VLOOKUP(A201,'Tirantes - Executados'!$A$7:$M$404,49)</f>
        <v>#REF!</v>
      </c>
    </row>
    <row r="202" spans="1:35" s="1" customFormat="1" ht="15" hidden="1" customHeight="1" x14ac:dyDescent="0.25">
      <c r="A202" s="107" t="s">
        <v>1137</v>
      </c>
      <c r="B202" s="119"/>
      <c r="C202" s="133"/>
      <c r="D202" s="122"/>
      <c r="E202" s="133"/>
      <c r="F202" s="122"/>
      <c r="G202" s="133"/>
      <c r="H202" s="122"/>
      <c r="I202" s="133"/>
      <c r="J202" s="122"/>
      <c r="K202" s="108"/>
      <c r="L202" s="133"/>
      <c r="M202" s="122"/>
      <c r="N202" s="133"/>
      <c r="O202" s="122"/>
      <c r="P202" s="133"/>
      <c r="Q202" s="122"/>
      <c r="R202" s="133"/>
      <c r="S202" s="122"/>
      <c r="T202" s="108"/>
      <c r="U202" s="133"/>
      <c r="V202" s="122"/>
      <c r="W202" s="133"/>
      <c r="X202" s="122"/>
      <c r="Y202" s="133"/>
      <c r="Z202" s="122"/>
      <c r="AA202" s="133"/>
      <c r="AB202" s="132"/>
      <c r="AC202" s="142"/>
      <c r="AD202" s="92"/>
      <c r="AF202" s="118" t="e">
        <f>VLOOKUP(A202,'Tirantes - Executados'!$A$1:$M$569,13,FALSE)</f>
        <v>#N/A</v>
      </c>
      <c r="AI202" s="230" t="e">
        <f>VLOOKUP(A202,'Tirantes - Executados'!$A$7:$M$404,49)</f>
        <v>#REF!</v>
      </c>
    </row>
    <row r="203" spans="1:35" s="1" customFormat="1" ht="15" hidden="1" customHeight="1" x14ac:dyDescent="0.25">
      <c r="A203" s="107" t="s">
        <v>1138</v>
      </c>
      <c r="B203" s="119"/>
      <c r="C203" s="133"/>
      <c r="D203" s="122"/>
      <c r="E203" s="133"/>
      <c r="F203" s="122"/>
      <c r="G203" s="133"/>
      <c r="H203" s="122"/>
      <c r="I203" s="133"/>
      <c r="J203" s="122"/>
      <c r="K203" s="108"/>
      <c r="L203" s="133"/>
      <c r="M203" s="122"/>
      <c r="N203" s="133"/>
      <c r="O203" s="122"/>
      <c r="P203" s="133"/>
      <c r="Q203" s="122"/>
      <c r="R203" s="133"/>
      <c r="S203" s="122"/>
      <c r="T203" s="108"/>
      <c r="U203" s="133"/>
      <c r="V203" s="122"/>
      <c r="W203" s="133"/>
      <c r="X203" s="122"/>
      <c r="Y203" s="133"/>
      <c r="Z203" s="122"/>
      <c r="AA203" s="133"/>
      <c r="AB203" s="132"/>
      <c r="AC203" s="142"/>
      <c r="AD203" s="92"/>
      <c r="AF203" s="118" t="e">
        <f>VLOOKUP(A203,'Tirantes - Executados'!$A$1:$M$569,13,FALSE)</f>
        <v>#N/A</v>
      </c>
      <c r="AI203" s="230" t="e">
        <f>VLOOKUP(A203,'Tirantes - Executados'!$A$7:$M$404,49)</f>
        <v>#REF!</v>
      </c>
    </row>
    <row r="204" spans="1:35" s="1" customFormat="1" ht="15" hidden="1" customHeight="1" x14ac:dyDescent="0.25">
      <c r="A204" s="107" t="s">
        <v>1139</v>
      </c>
      <c r="B204" s="119"/>
      <c r="C204" s="133"/>
      <c r="D204" s="122"/>
      <c r="E204" s="133"/>
      <c r="F204" s="122"/>
      <c r="G204" s="133"/>
      <c r="H204" s="122"/>
      <c r="I204" s="133"/>
      <c r="J204" s="122"/>
      <c r="K204" s="108"/>
      <c r="L204" s="133"/>
      <c r="M204" s="122"/>
      <c r="N204" s="133"/>
      <c r="O204" s="122"/>
      <c r="P204" s="133"/>
      <c r="Q204" s="122"/>
      <c r="R204" s="133"/>
      <c r="S204" s="122"/>
      <c r="T204" s="108"/>
      <c r="U204" s="133"/>
      <c r="V204" s="122"/>
      <c r="W204" s="133"/>
      <c r="X204" s="122"/>
      <c r="Y204" s="133"/>
      <c r="Z204" s="122"/>
      <c r="AA204" s="133"/>
      <c r="AB204" s="132"/>
      <c r="AC204" s="142"/>
      <c r="AD204" s="92"/>
      <c r="AF204" s="118" t="e">
        <f>VLOOKUP(A204,'Tirantes - Executados'!$A$1:$M$569,13,FALSE)</f>
        <v>#N/A</v>
      </c>
      <c r="AI204" s="230" t="e">
        <f>VLOOKUP(A204,'Tirantes - Executados'!$A$7:$M$404,49)</f>
        <v>#REF!</v>
      </c>
    </row>
    <row r="205" spans="1:35" s="1" customFormat="1" ht="15" hidden="1" customHeight="1" x14ac:dyDescent="0.25">
      <c r="A205" s="107" t="s">
        <v>1140</v>
      </c>
      <c r="B205" s="119"/>
      <c r="C205" s="133"/>
      <c r="D205" s="122"/>
      <c r="E205" s="133"/>
      <c r="F205" s="122"/>
      <c r="G205" s="133"/>
      <c r="H205" s="122"/>
      <c r="I205" s="133"/>
      <c r="J205" s="122"/>
      <c r="K205" s="108"/>
      <c r="L205" s="133"/>
      <c r="M205" s="122"/>
      <c r="N205" s="133"/>
      <c r="O205" s="122"/>
      <c r="P205" s="133"/>
      <c r="Q205" s="122"/>
      <c r="R205" s="133"/>
      <c r="S205" s="122"/>
      <c r="T205" s="108"/>
      <c r="U205" s="133"/>
      <c r="V205" s="122"/>
      <c r="W205" s="133"/>
      <c r="X205" s="122"/>
      <c r="Y205" s="133"/>
      <c r="Z205" s="122"/>
      <c r="AA205" s="133"/>
      <c r="AB205" s="132"/>
      <c r="AC205" s="142"/>
      <c r="AD205" s="92"/>
      <c r="AF205" s="118" t="e">
        <f>VLOOKUP(A205,'Tirantes - Executados'!$A$1:$M$569,13,FALSE)</f>
        <v>#N/A</v>
      </c>
      <c r="AI205" s="230" t="e">
        <f>VLOOKUP(A205,'Tirantes - Executados'!$A$7:$M$404,49)</f>
        <v>#REF!</v>
      </c>
    </row>
    <row r="206" spans="1:35" s="1" customFormat="1" ht="15" hidden="1" customHeight="1" x14ac:dyDescent="0.25">
      <c r="A206" s="107" t="s">
        <v>1141</v>
      </c>
      <c r="B206" s="119"/>
      <c r="C206" s="133"/>
      <c r="D206" s="122"/>
      <c r="E206" s="133"/>
      <c r="F206" s="122"/>
      <c r="G206" s="133"/>
      <c r="H206" s="122"/>
      <c r="I206" s="133"/>
      <c r="J206" s="122"/>
      <c r="K206" s="108"/>
      <c r="L206" s="133"/>
      <c r="M206" s="122"/>
      <c r="N206" s="133"/>
      <c r="O206" s="122"/>
      <c r="P206" s="133"/>
      <c r="Q206" s="122"/>
      <c r="R206" s="133"/>
      <c r="S206" s="122"/>
      <c r="T206" s="108"/>
      <c r="U206" s="133"/>
      <c r="V206" s="122"/>
      <c r="W206" s="133"/>
      <c r="X206" s="122"/>
      <c r="Y206" s="133"/>
      <c r="Z206" s="122"/>
      <c r="AA206" s="133"/>
      <c r="AB206" s="132"/>
      <c r="AC206" s="142"/>
      <c r="AD206" s="92"/>
      <c r="AF206" s="118" t="e">
        <f>VLOOKUP(A206,'Tirantes - Executados'!$A$1:$M$569,13,FALSE)</f>
        <v>#N/A</v>
      </c>
      <c r="AI206" s="230" t="e">
        <f>VLOOKUP(A206,'Tirantes - Executados'!$A$7:$M$404,49)</f>
        <v>#REF!</v>
      </c>
    </row>
    <row r="207" spans="1:35" s="1" customFormat="1" ht="15" hidden="1" customHeight="1" x14ac:dyDescent="0.25">
      <c r="A207" s="107" t="s">
        <v>1142</v>
      </c>
      <c r="B207" s="119"/>
      <c r="C207" s="133"/>
      <c r="D207" s="122"/>
      <c r="E207" s="133"/>
      <c r="F207" s="122"/>
      <c r="G207" s="133"/>
      <c r="H207" s="122"/>
      <c r="I207" s="133"/>
      <c r="J207" s="122"/>
      <c r="K207" s="108"/>
      <c r="L207" s="133"/>
      <c r="M207" s="122"/>
      <c r="N207" s="133"/>
      <c r="O207" s="122"/>
      <c r="P207" s="133"/>
      <c r="Q207" s="122"/>
      <c r="R207" s="133"/>
      <c r="S207" s="122"/>
      <c r="T207" s="108"/>
      <c r="U207" s="133"/>
      <c r="V207" s="122"/>
      <c r="W207" s="133"/>
      <c r="X207" s="122"/>
      <c r="Y207" s="133"/>
      <c r="Z207" s="122"/>
      <c r="AA207" s="133"/>
      <c r="AB207" s="132"/>
      <c r="AC207" s="142"/>
      <c r="AD207" s="92"/>
      <c r="AF207" s="118" t="e">
        <f>VLOOKUP(A207,'Tirantes - Executados'!$A$1:$M$569,13,FALSE)</f>
        <v>#N/A</v>
      </c>
      <c r="AI207" s="230" t="e">
        <f>VLOOKUP(A207,'Tirantes - Executados'!$A$7:$M$404,49)</f>
        <v>#REF!</v>
      </c>
    </row>
    <row r="208" spans="1:35" s="1" customFormat="1" ht="15" hidden="1" customHeight="1" x14ac:dyDescent="0.25">
      <c r="A208" s="107" t="s">
        <v>1143</v>
      </c>
      <c r="B208" s="119"/>
      <c r="C208" s="133"/>
      <c r="D208" s="122"/>
      <c r="E208" s="133"/>
      <c r="F208" s="122"/>
      <c r="G208" s="133"/>
      <c r="H208" s="122"/>
      <c r="I208" s="133"/>
      <c r="J208" s="122"/>
      <c r="K208" s="108"/>
      <c r="L208" s="133"/>
      <c r="M208" s="122"/>
      <c r="N208" s="133"/>
      <c r="O208" s="122"/>
      <c r="P208" s="133"/>
      <c r="Q208" s="122"/>
      <c r="R208" s="133"/>
      <c r="S208" s="122"/>
      <c r="T208" s="108"/>
      <c r="U208" s="133"/>
      <c r="V208" s="122"/>
      <c r="W208" s="133"/>
      <c r="X208" s="122"/>
      <c r="Y208" s="133"/>
      <c r="Z208" s="122"/>
      <c r="AA208" s="133"/>
      <c r="AB208" s="132"/>
      <c r="AC208" s="142"/>
      <c r="AD208" s="92"/>
      <c r="AF208" s="118" t="e">
        <f>VLOOKUP(A208,'Tirantes - Executados'!$A$1:$M$569,13,FALSE)</f>
        <v>#N/A</v>
      </c>
      <c r="AI208" s="230" t="e">
        <f>VLOOKUP(A208,'Tirantes - Executados'!$A$7:$M$404,49)</f>
        <v>#REF!</v>
      </c>
    </row>
    <row r="209" spans="1:35" s="1" customFormat="1" ht="15" hidden="1" customHeight="1" x14ac:dyDescent="0.25">
      <c r="A209" s="107" t="s">
        <v>1144</v>
      </c>
      <c r="B209" s="119"/>
      <c r="C209" s="133"/>
      <c r="D209" s="122"/>
      <c r="E209" s="133"/>
      <c r="F209" s="122"/>
      <c r="G209" s="133"/>
      <c r="H209" s="122"/>
      <c r="I209" s="133"/>
      <c r="J209" s="122"/>
      <c r="K209" s="108"/>
      <c r="L209" s="133"/>
      <c r="M209" s="122"/>
      <c r="N209" s="133"/>
      <c r="O209" s="122"/>
      <c r="P209" s="133"/>
      <c r="Q209" s="122"/>
      <c r="R209" s="133"/>
      <c r="S209" s="122"/>
      <c r="T209" s="108"/>
      <c r="U209" s="133"/>
      <c r="V209" s="122"/>
      <c r="W209" s="133"/>
      <c r="X209" s="122"/>
      <c r="Y209" s="133"/>
      <c r="Z209" s="122"/>
      <c r="AA209" s="133"/>
      <c r="AB209" s="132"/>
      <c r="AC209" s="142"/>
      <c r="AD209" s="92"/>
      <c r="AF209" s="118" t="e">
        <f>VLOOKUP(A209,'Tirantes - Executados'!$A$1:$M$569,13,FALSE)</f>
        <v>#N/A</v>
      </c>
      <c r="AI209" s="230" t="e">
        <f>VLOOKUP(A209,'Tirantes - Executados'!$A$7:$M$404,49)</f>
        <v>#REF!</v>
      </c>
    </row>
    <row r="210" spans="1:35" s="1" customFormat="1" ht="15" hidden="1" customHeight="1" x14ac:dyDescent="0.25">
      <c r="A210" s="107" t="s">
        <v>1145</v>
      </c>
      <c r="B210" s="119"/>
      <c r="C210" s="133"/>
      <c r="D210" s="122"/>
      <c r="E210" s="133"/>
      <c r="F210" s="122"/>
      <c r="G210" s="133"/>
      <c r="H210" s="122"/>
      <c r="I210" s="133"/>
      <c r="J210" s="122"/>
      <c r="K210" s="108"/>
      <c r="L210" s="133"/>
      <c r="M210" s="122"/>
      <c r="N210" s="133"/>
      <c r="O210" s="122"/>
      <c r="P210" s="133"/>
      <c r="Q210" s="122"/>
      <c r="R210" s="133"/>
      <c r="S210" s="122"/>
      <c r="T210" s="108"/>
      <c r="U210" s="133"/>
      <c r="V210" s="122"/>
      <c r="W210" s="133"/>
      <c r="X210" s="122"/>
      <c r="Y210" s="133"/>
      <c r="Z210" s="122"/>
      <c r="AA210" s="133"/>
      <c r="AB210" s="132"/>
      <c r="AC210" s="142"/>
      <c r="AD210" s="92"/>
      <c r="AF210" s="118" t="e">
        <f>VLOOKUP(A210,'Tirantes - Executados'!$A$1:$M$569,13,FALSE)</f>
        <v>#N/A</v>
      </c>
      <c r="AI210" s="230" t="e">
        <f>VLOOKUP(A210,'Tirantes - Executados'!$A$7:$M$404,49)</f>
        <v>#REF!</v>
      </c>
    </row>
    <row r="211" spans="1:35" s="1" customFormat="1" ht="15" hidden="1" customHeight="1" x14ac:dyDescent="0.25">
      <c r="A211" s="107" t="s">
        <v>1146</v>
      </c>
      <c r="B211" s="119"/>
      <c r="C211" s="133"/>
      <c r="D211" s="122"/>
      <c r="E211" s="133"/>
      <c r="F211" s="122"/>
      <c r="G211" s="133"/>
      <c r="H211" s="122"/>
      <c r="I211" s="133"/>
      <c r="J211" s="122"/>
      <c r="K211" s="108"/>
      <c r="L211" s="133"/>
      <c r="M211" s="122"/>
      <c r="N211" s="133"/>
      <c r="O211" s="122"/>
      <c r="P211" s="133"/>
      <c r="Q211" s="122"/>
      <c r="R211" s="133"/>
      <c r="S211" s="122"/>
      <c r="T211" s="108"/>
      <c r="U211" s="133"/>
      <c r="V211" s="122"/>
      <c r="W211" s="133"/>
      <c r="X211" s="122"/>
      <c r="Y211" s="133"/>
      <c r="Z211" s="122"/>
      <c r="AA211" s="133"/>
      <c r="AB211" s="132"/>
      <c r="AC211" s="142"/>
      <c r="AD211" s="92"/>
      <c r="AF211" s="118" t="e">
        <f>VLOOKUP(A211,'Tirantes - Executados'!$A$1:$M$569,13,FALSE)</f>
        <v>#N/A</v>
      </c>
      <c r="AI211" s="230" t="e">
        <f>VLOOKUP(A211,'Tirantes - Executados'!$A$7:$M$404,49)</f>
        <v>#REF!</v>
      </c>
    </row>
    <row r="212" spans="1:35" s="1" customFormat="1" ht="15" hidden="1" customHeight="1" x14ac:dyDescent="0.25">
      <c r="A212" s="107" t="s">
        <v>1147</v>
      </c>
      <c r="B212" s="119"/>
      <c r="C212" s="133"/>
      <c r="D212" s="122"/>
      <c r="E212" s="133"/>
      <c r="F212" s="122"/>
      <c r="G212" s="133"/>
      <c r="H212" s="122"/>
      <c r="I212" s="133"/>
      <c r="J212" s="122"/>
      <c r="K212" s="108"/>
      <c r="L212" s="133"/>
      <c r="M212" s="122"/>
      <c r="N212" s="133"/>
      <c r="O212" s="122"/>
      <c r="P212" s="133"/>
      <c r="Q212" s="122"/>
      <c r="R212" s="133"/>
      <c r="S212" s="122"/>
      <c r="T212" s="108"/>
      <c r="U212" s="133"/>
      <c r="V212" s="122"/>
      <c r="W212" s="133"/>
      <c r="X212" s="122"/>
      <c r="Y212" s="133"/>
      <c r="Z212" s="122"/>
      <c r="AA212" s="133"/>
      <c r="AB212" s="132"/>
      <c r="AC212" s="142"/>
      <c r="AD212" s="92"/>
      <c r="AF212" s="118" t="e">
        <f>VLOOKUP(A212,'Tirantes - Executados'!$A$1:$M$569,13,FALSE)</f>
        <v>#N/A</v>
      </c>
      <c r="AI212" s="230" t="e">
        <f>VLOOKUP(A212,'Tirantes - Executados'!$A$7:$M$404,49)</f>
        <v>#REF!</v>
      </c>
    </row>
    <row r="213" spans="1:35" s="1" customFormat="1" ht="15" hidden="1" customHeight="1" x14ac:dyDescent="0.25">
      <c r="A213" s="107" t="s">
        <v>1148</v>
      </c>
      <c r="B213" s="119"/>
      <c r="C213" s="133"/>
      <c r="D213" s="122"/>
      <c r="E213" s="133"/>
      <c r="F213" s="122"/>
      <c r="G213" s="133"/>
      <c r="H213" s="122"/>
      <c r="I213" s="133"/>
      <c r="J213" s="122"/>
      <c r="K213" s="108"/>
      <c r="L213" s="133"/>
      <c r="M213" s="122"/>
      <c r="N213" s="133"/>
      <c r="O213" s="122"/>
      <c r="P213" s="133"/>
      <c r="Q213" s="122"/>
      <c r="R213" s="133"/>
      <c r="S213" s="122"/>
      <c r="T213" s="108"/>
      <c r="U213" s="133"/>
      <c r="V213" s="122"/>
      <c r="W213" s="133"/>
      <c r="X213" s="122"/>
      <c r="Y213" s="133"/>
      <c r="Z213" s="122"/>
      <c r="AA213" s="133"/>
      <c r="AB213" s="132"/>
      <c r="AC213" s="142"/>
      <c r="AD213" s="92"/>
      <c r="AF213" s="118" t="e">
        <f>VLOOKUP(A213,'Tirantes - Executados'!$A$1:$M$569,13,FALSE)</f>
        <v>#N/A</v>
      </c>
      <c r="AI213" s="230" t="e">
        <f>VLOOKUP(A213,'Tirantes - Executados'!$A$7:$M$404,49)</f>
        <v>#REF!</v>
      </c>
    </row>
    <row r="214" spans="1:35" s="1" customFormat="1" ht="15" hidden="1" customHeight="1" x14ac:dyDescent="0.25">
      <c r="A214" s="107" t="s">
        <v>1149</v>
      </c>
      <c r="B214" s="119"/>
      <c r="C214" s="133"/>
      <c r="D214" s="122"/>
      <c r="E214" s="133"/>
      <c r="F214" s="122"/>
      <c r="G214" s="133"/>
      <c r="H214" s="122"/>
      <c r="I214" s="133"/>
      <c r="J214" s="122"/>
      <c r="K214" s="108"/>
      <c r="L214" s="133"/>
      <c r="M214" s="122"/>
      <c r="N214" s="133"/>
      <c r="O214" s="122"/>
      <c r="P214" s="133"/>
      <c r="Q214" s="122"/>
      <c r="R214" s="133"/>
      <c r="S214" s="122"/>
      <c r="T214" s="108"/>
      <c r="U214" s="133"/>
      <c r="V214" s="122"/>
      <c r="W214" s="133"/>
      <c r="X214" s="122"/>
      <c r="Y214" s="133"/>
      <c r="Z214" s="122"/>
      <c r="AA214" s="133"/>
      <c r="AB214" s="132"/>
      <c r="AC214" s="142"/>
      <c r="AD214" s="92"/>
      <c r="AF214" s="118" t="e">
        <f>VLOOKUP(A214,'Tirantes - Executados'!$A$1:$M$569,13,FALSE)</f>
        <v>#N/A</v>
      </c>
      <c r="AI214" s="230" t="e">
        <f>VLOOKUP(A214,'Tirantes - Executados'!$A$7:$M$404,49)</f>
        <v>#REF!</v>
      </c>
    </row>
    <row r="215" spans="1:35" s="1" customFormat="1" ht="15" hidden="1" customHeight="1" x14ac:dyDescent="0.25">
      <c r="A215" s="107" t="s">
        <v>384</v>
      </c>
      <c r="B215" s="108" t="e">
        <f>VLOOKUP(A215,'Tirantes - Executados'!$A$8:$M$404,10,FALSE)</f>
        <v>#N/A</v>
      </c>
      <c r="C215" s="133" t="e">
        <f>VLOOKUP(A215,'Tirantes - Executados'!$A$1:$M$405,17,FALSE)</f>
        <v>#N/A</v>
      </c>
      <c r="D215" s="122" t="e">
        <f>VLOOKUP(A215,'Tirantes - Executados'!$A$8:$M$404,18,FALSE)</f>
        <v>#N/A</v>
      </c>
      <c r="E215" s="133" t="e">
        <f>VLOOKUP(A215,'Tirantes - Executados'!$A$1:$M$405,19,FALSE)</f>
        <v>#N/A</v>
      </c>
      <c r="F215" s="122" t="e">
        <f>VLOOKUP(A215,'Tirantes - Executados'!$A$8:$M$404,20,FALSE)</f>
        <v>#N/A</v>
      </c>
      <c r="G215" s="133" t="e">
        <f>VLOOKUP(A215,'Tirantes - Executados'!$A$1:$M$405,21,FALSE)</f>
        <v>#N/A</v>
      </c>
      <c r="H215" s="122" t="e">
        <f>VLOOKUP(A215,'Tirantes - Executados'!$A$8:$M$404,22,FALSE)</f>
        <v>#N/A</v>
      </c>
      <c r="I215" s="133" t="e">
        <f>VLOOKUP(A215,'Tirantes - Executados'!$A$1:$M$405,23,FALSE)</f>
        <v>#N/A</v>
      </c>
      <c r="J215" s="122" t="e">
        <f>VLOOKUP(A215,'Tirantes - Executados'!$A$8:$M$404,24,FALSE)</f>
        <v>#N/A</v>
      </c>
      <c r="K215" s="108" t="e">
        <f>VLOOKUP(A215,'Tirantes - Executados'!$A$8:$M$404,11,FALSE)</f>
        <v>#N/A</v>
      </c>
      <c r="L215" s="133" t="e">
        <f>VLOOKUP(A215,'Tirantes - Executados'!$A$1:$M$405,28,FALSE)</f>
        <v>#N/A</v>
      </c>
      <c r="M215" s="122" t="e">
        <f>VLOOKUP(A215,'Tirantes - Executados'!$A$8:$M$404,29,FALSE)</f>
        <v>#N/A</v>
      </c>
      <c r="N215" s="133" t="e">
        <f>VLOOKUP(A215,'Tirantes - Executados'!$A$1:$M$405,30,FALSE)</f>
        <v>#N/A</v>
      </c>
      <c r="O215" s="122" t="e">
        <f>VLOOKUP(A215,'Tirantes - Executados'!$A$8:$M$404,31,FALSE)</f>
        <v>#N/A</v>
      </c>
      <c r="P215" s="133" t="e">
        <f>VLOOKUP(A215,'Tirantes - Executados'!$A$1:$M$405,32,FALSE)</f>
        <v>#N/A</v>
      </c>
      <c r="Q215" s="122" t="e">
        <f>VLOOKUP(A215,'Tirantes - Executados'!$A$8:$M$404,33,FALSE)</f>
        <v>#N/A</v>
      </c>
      <c r="R215" s="133" t="e">
        <f>VLOOKUP(A215,'Tirantes - Executados'!$A$1:$M$405,34,FALSE)</f>
        <v>#N/A</v>
      </c>
      <c r="S215" s="122" t="e">
        <f>VLOOKUP(A215,'Tirantes - Executados'!$A$8:$M$404,35,FALSE)</f>
        <v>#N/A</v>
      </c>
      <c r="T215" s="108" t="e">
        <f>VLOOKUP(A215,'Tirantes - Executados'!$A$8:$M$404,12,FALSE)</f>
        <v>#N/A</v>
      </c>
      <c r="U215" s="133" t="e">
        <f>VLOOKUP(A215,'Tirantes - Executados'!$A$1:$M$405,39,FALSE)</f>
        <v>#N/A</v>
      </c>
      <c r="V215" s="122" t="e">
        <f>VLOOKUP(A215,'Tirantes - Executados'!$A$8:$M$404,40,FALSE)</f>
        <v>#N/A</v>
      </c>
      <c r="W215" s="133" t="e">
        <f>VLOOKUP(A215,'Tirantes - Executados'!$A$1:$M$405,41,FALSE)</f>
        <v>#N/A</v>
      </c>
      <c r="X215" s="122" t="e">
        <f>VLOOKUP(A215,'Tirantes - Executados'!$A$8:$M$404,42,FALSE)</f>
        <v>#N/A</v>
      </c>
      <c r="Y215" s="133" t="e">
        <f>VLOOKUP(A215,'Tirantes - Executados'!$A$1:$M$405,43,FALSE)</f>
        <v>#N/A</v>
      </c>
      <c r="Z215" s="122" t="e">
        <f>VLOOKUP(A215,'Tirantes - Executados'!$A$8:$M$404,44,FALSE)</f>
        <v>#N/A</v>
      </c>
      <c r="AA215" s="133" t="e">
        <f>VLOOKUP(A215,'Tirantes - Executados'!$A$1:$M$405,45,FALSE)</f>
        <v>#N/A</v>
      </c>
      <c r="AB215" s="132" t="e">
        <f>VLOOKUP(A215,'Tirantes - Executados'!$A$8:$M$404,46,FALSE)</f>
        <v>#N/A</v>
      </c>
      <c r="AC215" s="99" t="s">
        <v>300</v>
      </c>
      <c r="AD215" s="109" t="e">
        <f>VLOOKUP(A215,'Tirantes - Executados'!$A$8:$M$404,14,FALSE)</f>
        <v>#N/A</v>
      </c>
      <c r="AF215" s="118" t="e">
        <f>VLOOKUP(A215,'Tirantes - Executados'!$A$1:$M$569,13,FALSE)</f>
        <v>#N/A</v>
      </c>
      <c r="AI215" s="230" t="e">
        <f>VLOOKUP(A215,'Tirantes - Executados'!$A$7:$M$404,50)</f>
        <v>#REF!</v>
      </c>
    </row>
    <row r="216" spans="1:35" s="1" customFormat="1" ht="15" hidden="1" customHeight="1" x14ac:dyDescent="0.25">
      <c r="A216" s="107" t="s">
        <v>373</v>
      </c>
      <c r="B216" s="108" t="e">
        <f>VLOOKUP(A216,'Tirantes - Executados'!$A$8:$M$404,10,FALSE)</f>
        <v>#N/A</v>
      </c>
      <c r="C216" s="133" t="e">
        <f>VLOOKUP(A216,'Tirantes - Executados'!$A$1:$M$405,17,FALSE)</f>
        <v>#N/A</v>
      </c>
      <c r="D216" s="122" t="e">
        <f>VLOOKUP(A216,'Tirantes - Executados'!$A$8:$M$404,18,FALSE)</f>
        <v>#N/A</v>
      </c>
      <c r="E216" s="133" t="e">
        <f>VLOOKUP(A216,'Tirantes - Executados'!$A$1:$M$405,19,FALSE)</f>
        <v>#N/A</v>
      </c>
      <c r="F216" s="122" t="e">
        <f>VLOOKUP(A216,'Tirantes - Executados'!$A$8:$M$404,20,FALSE)</f>
        <v>#N/A</v>
      </c>
      <c r="G216" s="133" t="e">
        <f>VLOOKUP(A216,'Tirantes - Executados'!$A$1:$M$405,21,FALSE)</f>
        <v>#N/A</v>
      </c>
      <c r="H216" s="122" t="e">
        <f>VLOOKUP(A216,'Tirantes - Executados'!$A$8:$M$404,22,FALSE)</f>
        <v>#N/A</v>
      </c>
      <c r="I216" s="133" t="e">
        <f>VLOOKUP(A216,'Tirantes - Executados'!$A$1:$M$405,23,FALSE)</f>
        <v>#N/A</v>
      </c>
      <c r="J216" s="122" t="e">
        <f>VLOOKUP(A216,'Tirantes - Executados'!$A$8:$M$404,24,FALSE)</f>
        <v>#N/A</v>
      </c>
      <c r="K216" s="108" t="e">
        <f>VLOOKUP(A216,'Tirantes - Executados'!$A$8:$M$404,11,FALSE)</f>
        <v>#N/A</v>
      </c>
      <c r="L216" s="133" t="e">
        <f>VLOOKUP(A216,'Tirantes - Executados'!$A$1:$M$405,28,FALSE)</f>
        <v>#N/A</v>
      </c>
      <c r="M216" s="122" t="e">
        <f>VLOOKUP(A216,'Tirantes - Executados'!$A$8:$M$404,29,FALSE)</f>
        <v>#N/A</v>
      </c>
      <c r="N216" s="133" t="e">
        <f>VLOOKUP(A216,'Tirantes - Executados'!$A$1:$M$405,30,FALSE)</f>
        <v>#N/A</v>
      </c>
      <c r="O216" s="122" t="e">
        <f>VLOOKUP(A216,'Tirantes - Executados'!$A$8:$M$404,31,FALSE)</f>
        <v>#N/A</v>
      </c>
      <c r="P216" s="133" t="e">
        <f>VLOOKUP(A216,'Tirantes - Executados'!$A$1:$M$405,32,FALSE)</f>
        <v>#N/A</v>
      </c>
      <c r="Q216" s="122" t="e">
        <f>VLOOKUP(A216,'Tirantes - Executados'!$A$8:$M$404,33,FALSE)</f>
        <v>#N/A</v>
      </c>
      <c r="R216" s="133" t="e">
        <f>VLOOKUP(A216,'Tirantes - Executados'!$A$1:$M$405,34,FALSE)</f>
        <v>#N/A</v>
      </c>
      <c r="S216" s="122" t="e">
        <f>VLOOKUP(A216,'Tirantes - Executados'!$A$8:$M$404,35,FALSE)</f>
        <v>#N/A</v>
      </c>
      <c r="T216" s="108" t="e">
        <f>VLOOKUP(A216,'Tirantes - Executados'!$A$8:$M$404,12,FALSE)</f>
        <v>#N/A</v>
      </c>
      <c r="U216" s="133" t="e">
        <f>VLOOKUP(A216,'Tirantes - Executados'!$A$1:$M$405,39,FALSE)</f>
        <v>#N/A</v>
      </c>
      <c r="V216" s="122" t="e">
        <f>VLOOKUP(A216,'Tirantes - Executados'!$A$8:$M$404,40,FALSE)</f>
        <v>#N/A</v>
      </c>
      <c r="W216" s="133" t="e">
        <f>VLOOKUP(A216,'Tirantes - Executados'!$A$1:$M$405,41,FALSE)</f>
        <v>#N/A</v>
      </c>
      <c r="X216" s="122" t="e">
        <f>VLOOKUP(A216,'Tirantes - Executados'!$A$8:$M$404,42,FALSE)</f>
        <v>#N/A</v>
      </c>
      <c r="Y216" s="133" t="e">
        <f>VLOOKUP(A216,'Tirantes - Executados'!$A$1:$M$405,43,FALSE)</f>
        <v>#N/A</v>
      </c>
      <c r="Z216" s="122" t="e">
        <f>VLOOKUP(A216,'Tirantes - Executados'!$A$8:$M$404,44,FALSE)</f>
        <v>#N/A</v>
      </c>
      <c r="AA216" s="133" t="e">
        <f>VLOOKUP(A216,'Tirantes - Executados'!$A$1:$M$405,45,FALSE)</f>
        <v>#N/A</v>
      </c>
      <c r="AB216" s="132" t="e">
        <f>VLOOKUP(A216,'Tirantes - Executados'!$A$8:$M$404,46,FALSE)</f>
        <v>#N/A</v>
      </c>
      <c r="AC216" s="99" t="s">
        <v>300</v>
      </c>
      <c r="AD216" s="109" t="e">
        <f>VLOOKUP(A216,'Tirantes - Executados'!$A$8:$M$404,14,FALSE)</f>
        <v>#N/A</v>
      </c>
      <c r="AF216" s="118" t="e">
        <f>VLOOKUP(A216,'Tirantes - Executados'!$A$1:$M$569,13,FALSE)</f>
        <v>#N/A</v>
      </c>
      <c r="AI216" s="230" t="e">
        <f>VLOOKUP(A216,'Tirantes - Executados'!$A$7:$M$404,50)</f>
        <v>#REF!</v>
      </c>
    </row>
    <row r="217" spans="1:35" s="1" customFormat="1" ht="15" hidden="1" customHeight="1" x14ac:dyDescent="0.25">
      <c r="A217" s="107" t="s">
        <v>383</v>
      </c>
      <c r="B217" s="108" t="e">
        <f>VLOOKUP(A217,'Tirantes - Executados'!$A$8:$M$404,10,FALSE)</f>
        <v>#N/A</v>
      </c>
      <c r="C217" s="133" t="e">
        <f>VLOOKUP(A217,'Tirantes - Executados'!$A$1:$M$405,17,FALSE)</f>
        <v>#N/A</v>
      </c>
      <c r="D217" s="122" t="e">
        <f>VLOOKUP(A217,'Tirantes - Executados'!$A$8:$M$404,18,FALSE)</f>
        <v>#N/A</v>
      </c>
      <c r="E217" s="133" t="e">
        <f>VLOOKUP(A217,'Tirantes - Executados'!$A$1:$M$405,19,FALSE)</f>
        <v>#N/A</v>
      </c>
      <c r="F217" s="122" t="e">
        <f>VLOOKUP(A217,'Tirantes - Executados'!$A$8:$M$404,20,FALSE)</f>
        <v>#N/A</v>
      </c>
      <c r="G217" s="133" t="e">
        <f>VLOOKUP(A217,'Tirantes - Executados'!$A$1:$M$405,21,FALSE)</f>
        <v>#N/A</v>
      </c>
      <c r="H217" s="122" t="e">
        <f>VLOOKUP(A217,'Tirantes - Executados'!$A$8:$M$404,22,FALSE)</f>
        <v>#N/A</v>
      </c>
      <c r="I217" s="133" t="e">
        <f>VLOOKUP(A217,'Tirantes - Executados'!$A$1:$M$405,23,FALSE)</f>
        <v>#N/A</v>
      </c>
      <c r="J217" s="122" t="e">
        <f>VLOOKUP(A217,'Tirantes - Executados'!$A$8:$M$404,24,FALSE)</f>
        <v>#N/A</v>
      </c>
      <c r="K217" s="108" t="e">
        <f>VLOOKUP(A217,'Tirantes - Executados'!$A$8:$M$404,11,FALSE)</f>
        <v>#N/A</v>
      </c>
      <c r="L217" s="133" t="e">
        <f>VLOOKUP(A217,'Tirantes - Executados'!$A$1:$M$405,28,FALSE)</f>
        <v>#N/A</v>
      </c>
      <c r="M217" s="122" t="e">
        <f>VLOOKUP(A217,'Tirantes - Executados'!$A$8:$M$404,29,FALSE)</f>
        <v>#N/A</v>
      </c>
      <c r="N217" s="133" t="e">
        <f>VLOOKUP(A217,'Tirantes - Executados'!$A$1:$M$405,30,FALSE)</f>
        <v>#N/A</v>
      </c>
      <c r="O217" s="122" t="e">
        <f>VLOOKUP(A217,'Tirantes - Executados'!$A$8:$M$404,31,FALSE)</f>
        <v>#N/A</v>
      </c>
      <c r="P217" s="133" t="e">
        <f>VLOOKUP(A217,'Tirantes - Executados'!$A$1:$M$405,32,FALSE)</f>
        <v>#N/A</v>
      </c>
      <c r="Q217" s="122" t="e">
        <f>VLOOKUP(A217,'Tirantes - Executados'!$A$8:$M$404,33,FALSE)</f>
        <v>#N/A</v>
      </c>
      <c r="R217" s="133" t="e">
        <f>VLOOKUP(A217,'Tirantes - Executados'!$A$1:$M$405,34,FALSE)</f>
        <v>#N/A</v>
      </c>
      <c r="S217" s="122" t="e">
        <f>VLOOKUP(A217,'Tirantes - Executados'!$A$8:$M$404,35,FALSE)</f>
        <v>#N/A</v>
      </c>
      <c r="T217" s="108" t="e">
        <f>VLOOKUP(A217,'Tirantes - Executados'!$A$8:$M$404,12,FALSE)</f>
        <v>#N/A</v>
      </c>
      <c r="U217" s="133" t="e">
        <f>VLOOKUP(A217,'Tirantes - Executados'!$A$1:$M$405,39,FALSE)</f>
        <v>#N/A</v>
      </c>
      <c r="V217" s="122" t="e">
        <f>VLOOKUP(A217,'Tirantes - Executados'!$A$8:$M$404,40,FALSE)</f>
        <v>#N/A</v>
      </c>
      <c r="W217" s="133" t="e">
        <f>VLOOKUP(A217,'Tirantes - Executados'!$A$1:$M$405,41,FALSE)</f>
        <v>#N/A</v>
      </c>
      <c r="X217" s="122" t="e">
        <f>VLOOKUP(A217,'Tirantes - Executados'!$A$8:$M$404,42,FALSE)</f>
        <v>#N/A</v>
      </c>
      <c r="Y217" s="133" t="e">
        <f>VLOOKUP(A217,'Tirantes - Executados'!$A$1:$M$405,43,FALSE)</f>
        <v>#N/A</v>
      </c>
      <c r="Z217" s="122" t="e">
        <f>VLOOKUP(A217,'Tirantes - Executados'!$A$8:$M$404,44,FALSE)</f>
        <v>#N/A</v>
      </c>
      <c r="AA217" s="133" t="e">
        <f>VLOOKUP(A217,'Tirantes - Executados'!$A$1:$M$405,45,FALSE)</f>
        <v>#N/A</v>
      </c>
      <c r="AB217" s="132" t="e">
        <f>VLOOKUP(A217,'Tirantes - Executados'!$A$8:$M$404,46,FALSE)</f>
        <v>#N/A</v>
      </c>
      <c r="AC217" s="99" t="s">
        <v>300</v>
      </c>
      <c r="AD217" s="109" t="e">
        <f>VLOOKUP(A217,'Tirantes - Executados'!$A$8:$M$404,14,FALSE)</f>
        <v>#N/A</v>
      </c>
      <c r="AF217" s="118" t="e">
        <f>VLOOKUP(A217,'Tirantes - Executados'!$A$1:$M$569,13,FALSE)</f>
        <v>#N/A</v>
      </c>
      <c r="AI217" s="230" t="e">
        <f>VLOOKUP(A217,'Tirantes - Executados'!$A$7:$M$404,50)</f>
        <v>#REF!</v>
      </c>
    </row>
    <row r="218" spans="1:35" s="1" customFormat="1" ht="15" hidden="1" customHeight="1" x14ac:dyDescent="0.25">
      <c r="A218" s="107" t="s">
        <v>404</v>
      </c>
      <c r="B218" s="119" t="e">
        <f>VLOOKUP(A218,'Tirantes - Executados'!$A$8:$M$404,10,FALSE)</f>
        <v>#N/A</v>
      </c>
      <c r="C218" s="133" t="e">
        <f>VLOOKUP(A218,'Tirantes - Executados'!$A$1:$M$405,17,FALSE)</f>
        <v>#N/A</v>
      </c>
      <c r="D218" s="122" t="e">
        <f>VLOOKUP(A218,'Tirantes - Executados'!$A$8:$M$404,18,FALSE)</f>
        <v>#N/A</v>
      </c>
      <c r="E218" s="133" t="e">
        <f>VLOOKUP(A218,'Tirantes - Executados'!$A$1:$M$405,19,FALSE)</f>
        <v>#N/A</v>
      </c>
      <c r="F218" s="122" t="e">
        <f>VLOOKUP(A218,'Tirantes - Executados'!$A$8:$M$404,20,FALSE)</f>
        <v>#N/A</v>
      </c>
      <c r="G218" s="133" t="e">
        <f>VLOOKUP(A218,'Tirantes - Executados'!$A$1:$M$405,21,FALSE)</f>
        <v>#N/A</v>
      </c>
      <c r="H218" s="122" t="e">
        <f>VLOOKUP(A218,'Tirantes - Executados'!$A$8:$M$404,22,FALSE)</f>
        <v>#N/A</v>
      </c>
      <c r="I218" s="133" t="e">
        <f>VLOOKUP(A218,'Tirantes - Executados'!$A$1:$M$405,23,FALSE)</f>
        <v>#N/A</v>
      </c>
      <c r="J218" s="122" t="e">
        <f>VLOOKUP(A218,'Tirantes - Executados'!$A$8:$M$404,24,FALSE)</f>
        <v>#N/A</v>
      </c>
      <c r="K218" s="108" t="e">
        <f>VLOOKUP(A218,'Tirantes - Executados'!$A$8:$M$404,11,FALSE)</f>
        <v>#N/A</v>
      </c>
      <c r="L218" s="133" t="e">
        <f>VLOOKUP(A218,'Tirantes - Executados'!$A$1:$M$405,28,FALSE)</f>
        <v>#N/A</v>
      </c>
      <c r="M218" s="122" t="e">
        <f>VLOOKUP(A218,'Tirantes - Executados'!$A$8:$M$404,29,FALSE)</f>
        <v>#N/A</v>
      </c>
      <c r="N218" s="133" t="e">
        <f>VLOOKUP(A218,'Tirantes - Executados'!$A$1:$M$405,30,FALSE)</f>
        <v>#N/A</v>
      </c>
      <c r="O218" s="122" t="e">
        <f>VLOOKUP(A218,'Tirantes - Executados'!$A$8:$M$404,31,FALSE)</f>
        <v>#N/A</v>
      </c>
      <c r="P218" s="133" t="e">
        <f>VLOOKUP(A218,'Tirantes - Executados'!$A$1:$M$405,32,FALSE)</f>
        <v>#N/A</v>
      </c>
      <c r="Q218" s="122" t="e">
        <f>VLOOKUP(A218,'Tirantes - Executados'!$A$8:$M$404,33,FALSE)</f>
        <v>#N/A</v>
      </c>
      <c r="R218" s="133" t="e">
        <f>VLOOKUP(A218,'Tirantes - Executados'!$A$1:$M$405,34,FALSE)</f>
        <v>#N/A</v>
      </c>
      <c r="S218" s="122" t="e">
        <f>VLOOKUP(A218,'Tirantes - Executados'!$A$8:$M$404,35,FALSE)</f>
        <v>#N/A</v>
      </c>
      <c r="T218" s="108" t="e">
        <f>VLOOKUP(A218,'Tirantes - Executados'!$A$8:$M$404,12,FALSE)</f>
        <v>#N/A</v>
      </c>
      <c r="U218" s="133" t="e">
        <f>VLOOKUP(A218,'Tirantes - Executados'!$A$1:$M$405,39,FALSE)</f>
        <v>#N/A</v>
      </c>
      <c r="V218" s="122" t="e">
        <f>VLOOKUP(A218,'Tirantes - Executados'!$A$8:$M$404,40,FALSE)</f>
        <v>#N/A</v>
      </c>
      <c r="W218" s="133" t="e">
        <f>VLOOKUP(A218,'Tirantes - Executados'!$A$1:$M$405,41,FALSE)</f>
        <v>#N/A</v>
      </c>
      <c r="X218" s="122" t="e">
        <f>VLOOKUP(A218,'Tirantes - Executados'!$A$8:$M$404,42,FALSE)</f>
        <v>#N/A</v>
      </c>
      <c r="Y218" s="133" t="e">
        <f>VLOOKUP(A218,'Tirantes - Executados'!$A$1:$M$405,43,FALSE)</f>
        <v>#N/A</v>
      </c>
      <c r="Z218" s="122" t="e">
        <f>VLOOKUP(A218,'Tirantes - Executados'!$A$8:$M$404,44,FALSE)</f>
        <v>#N/A</v>
      </c>
      <c r="AA218" s="133" t="e">
        <f>VLOOKUP(A218,'Tirantes - Executados'!$A$1:$M$405,45,FALSE)</f>
        <v>#N/A</v>
      </c>
      <c r="AB218" s="132" t="e">
        <f>VLOOKUP(A218,'Tirantes - Executados'!$A$8:$M$404,46,FALSE)</f>
        <v>#N/A</v>
      </c>
      <c r="AC218" s="139" t="s">
        <v>304</v>
      </c>
      <c r="AD218" s="109" t="e">
        <f>VLOOKUP(A218,'Tirantes - Executados'!$A$8:$M$404,14,FALSE)</f>
        <v>#N/A</v>
      </c>
      <c r="AF218" s="118" t="e">
        <f>VLOOKUP(A218,'Tirantes - Executados'!$A$1:$M$569,13,FALSE)</f>
        <v>#N/A</v>
      </c>
      <c r="AI218" s="230" t="e">
        <f>VLOOKUP(A218,'Tirantes - Executados'!$A$7:$M$404,50)</f>
        <v>#REF!</v>
      </c>
    </row>
    <row r="219" spans="1:35" s="1" customFormat="1" ht="15" hidden="1" customHeight="1" x14ac:dyDescent="0.25">
      <c r="A219" s="107" t="s">
        <v>402</v>
      </c>
      <c r="B219" s="119" t="e">
        <f>VLOOKUP(A219,'Tirantes - Executados'!$A$8:$M$404,10,FALSE)</f>
        <v>#N/A</v>
      </c>
      <c r="C219" s="133" t="e">
        <f>VLOOKUP(A219,'Tirantes - Executados'!$A$1:$M$405,17,FALSE)</f>
        <v>#N/A</v>
      </c>
      <c r="D219" s="122" t="e">
        <f>VLOOKUP(A219,'Tirantes - Executados'!$A$8:$M$404,18,FALSE)</f>
        <v>#N/A</v>
      </c>
      <c r="E219" s="133" t="e">
        <f>VLOOKUP(A219,'Tirantes - Executados'!$A$1:$M$405,19,FALSE)</f>
        <v>#N/A</v>
      </c>
      <c r="F219" s="122" t="e">
        <f>VLOOKUP(A219,'Tirantes - Executados'!$A$8:$M$404,20,FALSE)</f>
        <v>#N/A</v>
      </c>
      <c r="G219" s="133" t="e">
        <f>VLOOKUP(A219,'Tirantes - Executados'!$A$1:$M$405,21,FALSE)</f>
        <v>#N/A</v>
      </c>
      <c r="H219" s="122" t="e">
        <f>VLOOKUP(A219,'Tirantes - Executados'!$A$8:$M$404,22,FALSE)</f>
        <v>#N/A</v>
      </c>
      <c r="I219" s="133" t="e">
        <f>VLOOKUP(A219,'Tirantes - Executados'!$A$1:$M$405,23,FALSE)</f>
        <v>#N/A</v>
      </c>
      <c r="J219" s="122" t="e">
        <f>VLOOKUP(A219,'Tirantes - Executados'!$A$8:$M$404,24,FALSE)</f>
        <v>#N/A</v>
      </c>
      <c r="K219" s="108" t="e">
        <f>VLOOKUP(A219,'Tirantes - Executados'!$A$8:$M$404,11,FALSE)</f>
        <v>#N/A</v>
      </c>
      <c r="L219" s="133" t="e">
        <f>VLOOKUP(A219,'Tirantes - Executados'!$A$1:$M$405,28,FALSE)</f>
        <v>#N/A</v>
      </c>
      <c r="M219" s="122" t="e">
        <f>VLOOKUP(A219,'Tirantes - Executados'!$A$8:$M$404,29,FALSE)</f>
        <v>#N/A</v>
      </c>
      <c r="N219" s="133" t="e">
        <f>VLOOKUP(A219,'Tirantes - Executados'!$A$1:$M$405,30,FALSE)</f>
        <v>#N/A</v>
      </c>
      <c r="O219" s="122" t="e">
        <f>VLOOKUP(A219,'Tirantes - Executados'!$A$8:$M$404,31,FALSE)</f>
        <v>#N/A</v>
      </c>
      <c r="P219" s="133" t="e">
        <f>VLOOKUP(A219,'Tirantes - Executados'!$A$1:$M$405,32,FALSE)</f>
        <v>#N/A</v>
      </c>
      <c r="Q219" s="122" t="e">
        <f>VLOOKUP(A219,'Tirantes - Executados'!$A$8:$M$404,33,FALSE)</f>
        <v>#N/A</v>
      </c>
      <c r="R219" s="133" t="e">
        <f>VLOOKUP(A219,'Tirantes - Executados'!$A$1:$M$405,34,FALSE)</f>
        <v>#N/A</v>
      </c>
      <c r="S219" s="122" t="e">
        <f>VLOOKUP(A219,'Tirantes - Executados'!$A$8:$M$404,35,FALSE)</f>
        <v>#N/A</v>
      </c>
      <c r="T219" s="108" t="e">
        <f>VLOOKUP(A219,'Tirantes - Executados'!$A$8:$M$404,12,FALSE)</f>
        <v>#N/A</v>
      </c>
      <c r="U219" s="133" t="e">
        <f>VLOOKUP(A219,'Tirantes - Executados'!$A$1:$M$405,39,FALSE)</f>
        <v>#N/A</v>
      </c>
      <c r="V219" s="122" t="e">
        <f>VLOOKUP(A219,'Tirantes - Executados'!$A$8:$M$404,40,FALSE)</f>
        <v>#N/A</v>
      </c>
      <c r="W219" s="133" t="e">
        <f>VLOOKUP(A219,'Tirantes - Executados'!$A$1:$M$405,41,FALSE)</f>
        <v>#N/A</v>
      </c>
      <c r="X219" s="122" t="e">
        <f>VLOOKUP(A219,'Tirantes - Executados'!$A$8:$M$404,42,FALSE)</f>
        <v>#N/A</v>
      </c>
      <c r="Y219" s="133" t="e">
        <f>VLOOKUP(A219,'Tirantes - Executados'!$A$1:$M$405,43,FALSE)</f>
        <v>#N/A</v>
      </c>
      <c r="Z219" s="122" t="e">
        <f>VLOOKUP(A219,'Tirantes - Executados'!$A$8:$M$404,44,FALSE)</f>
        <v>#N/A</v>
      </c>
      <c r="AA219" s="133" t="e">
        <f>VLOOKUP(A219,'Tirantes - Executados'!$A$1:$M$405,45,FALSE)</f>
        <v>#N/A</v>
      </c>
      <c r="AB219" s="132" t="e">
        <f>VLOOKUP(A219,'Tirantes - Executados'!$A$8:$M$404,46,FALSE)</f>
        <v>#N/A</v>
      </c>
      <c r="AC219" s="139" t="s">
        <v>304</v>
      </c>
      <c r="AD219" s="109" t="e">
        <f>VLOOKUP(A219,'Tirantes - Executados'!$A$8:$M$404,14,FALSE)</f>
        <v>#N/A</v>
      </c>
      <c r="AF219" s="118" t="e">
        <f>VLOOKUP(A219,'Tirantes - Executados'!$A$1:$M$569,13,FALSE)</f>
        <v>#N/A</v>
      </c>
      <c r="AI219" s="230" t="e">
        <f>VLOOKUP(A219,'Tirantes - Executados'!$A$7:$M$404,50)</f>
        <v>#REF!</v>
      </c>
    </row>
    <row r="220" spans="1:35" s="1" customFormat="1" ht="15" hidden="1" customHeight="1" x14ac:dyDescent="0.25">
      <c r="A220" s="107" t="s">
        <v>405</v>
      </c>
      <c r="B220" s="119" t="e">
        <f>VLOOKUP(A220,'Tirantes - Executados'!$A$8:$M$404,10,FALSE)</f>
        <v>#N/A</v>
      </c>
      <c r="C220" s="133" t="e">
        <f>VLOOKUP(A220,'Tirantes - Executados'!$A$1:$M$405,17,FALSE)</f>
        <v>#N/A</v>
      </c>
      <c r="D220" s="122" t="e">
        <f>VLOOKUP(A220,'Tirantes - Executados'!$A$8:$M$404,18,FALSE)</f>
        <v>#N/A</v>
      </c>
      <c r="E220" s="133" t="e">
        <f>VLOOKUP(A220,'Tirantes - Executados'!$A$1:$M$405,19,FALSE)</f>
        <v>#N/A</v>
      </c>
      <c r="F220" s="122" t="e">
        <f>VLOOKUP(A220,'Tirantes - Executados'!$A$8:$M$404,20,FALSE)</f>
        <v>#N/A</v>
      </c>
      <c r="G220" s="133" t="e">
        <f>VLOOKUP(A220,'Tirantes - Executados'!$A$1:$M$405,21,FALSE)</f>
        <v>#N/A</v>
      </c>
      <c r="H220" s="122" t="e">
        <f>VLOOKUP(A220,'Tirantes - Executados'!$A$8:$M$404,22,FALSE)</f>
        <v>#N/A</v>
      </c>
      <c r="I220" s="133" t="e">
        <f>VLOOKUP(A220,'Tirantes - Executados'!$A$1:$M$405,23,FALSE)</f>
        <v>#N/A</v>
      </c>
      <c r="J220" s="122" t="e">
        <f>VLOOKUP(A220,'Tirantes - Executados'!$A$8:$M$404,24,FALSE)</f>
        <v>#N/A</v>
      </c>
      <c r="K220" s="108" t="e">
        <f>VLOOKUP(A220,'Tirantes - Executados'!$A$8:$M$404,11,FALSE)</f>
        <v>#N/A</v>
      </c>
      <c r="L220" s="133" t="e">
        <f>VLOOKUP(A220,'Tirantes - Executados'!$A$1:$M$405,28,FALSE)</f>
        <v>#N/A</v>
      </c>
      <c r="M220" s="122" t="e">
        <f>VLOOKUP(A220,'Tirantes - Executados'!$A$8:$M$404,29,FALSE)</f>
        <v>#N/A</v>
      </c>
      <c r="N220" s="133" t="e">
        <f>VLOOKUP(A220,'Tirantes - Executados'!$A$1:$M$405,30,FALSE)</f>
        <v>#N/A</v>
      </c>
      <c r="O220" s="122" t="e">
        <f>VLOOKUP(A220,'Tirantes - Executados'!$A$8:$M$404,31,FALSE)</f>
        <v>#N/A</v>
      </c>
      <c r="P220" s="133" t="e">
        <f>VLOOKUP(A220,'Tirantes - Executados'!$A$1:$M$405,32,FALSE)</f>
        <v>#N/A</v>
      </c>
      <c r="Q220" s="122" t="e">
        <f>VLOOKUP(A220,'Tirantes - Executados'!$A$8:$M$404,33,FALSE)</f>
        <v>#N/A</v>
      </c>
      <c r="R220" s="133" t="e">
        <f>VLOOKUP(A220,'Tirantes - Executados'!$A$1:$M$405,34,FALSE)</f>
        <v>#N/A</v>
      </c>
      <c r="S220" s="122" t="e">
        <f>VLOOKUP(A220,'Tirantes - Executados'!$A$8:$M$404,35,FALSE)</f>
        <v>#N/A</v>
      </c>
      <c r="T220" s="108" t="e">
        <f>VLOOKUP(A220,'Tirantes - Executados'!$A$8:$M$404,12,FALSE)</f>
        <v>#N/A</v>
      </c>
      <c r="U220" s="133" t="e">
        <f>VLOOKUP(A220,'Tirantes - Executados'!$A$1:$M$405,39,FALSE)</f>
        <v>#N/A</v>
      </c>
      <c r="V220" s="122" t="e">
        <f>VLOOKUP(A220,'Tirantes - Executados'!$A$8:$M$404,40,FALSE)</f>
        <v>#N/A</v>
      </c>
      <c r="W220" s="133" t="e">
        <f>VLOOKUP(A220,'Tirantes - Executados'!$A$1:$M$405,41,FALSE)</f>
        <v>#N/A</v>
      </c>
      <c r="X220" s="122" t="e">
        <f>VLOOKUP(A220,'Tirantes - Executados'!$A$8:$M$404,42,FALSE)</f>
        <v>#N/A</v>
      </c>
      <c r="Y220" s="133" t="e">
        <f>VLOOKUP(A220,'Tirantes - Executados'!$A$1:$M$405,43,FALSE)</f>
        <v>#N/A</v>
      </c>
      <c r="Z220" s="122" t="e">
        <f>VLOOKUP(A220,'Tirantes - Executados'!$A$8:$M$404,44,FALSE)</f>
        <v>#N/A</v>
      </c>
      <c r="AA220" s="133" t="e">
        <f>VLOOKUP(A220,'Tirantes - Executados'!$A$1:$M$405,45,FALSE)</f>
        <v>#N/A</v>
      </c>
      <c r="AB220" s="132" t="e">
        <f>VLOOKUP(A220,'Tirantes - Executados'!$A$8:$M$404,46,FALSE)</f>
        <v>#N/A</v>
      </c>
      <c r="AC220" s="139" t="s">
        <v>304</v>
      </c>
      <c r="AD220" s="109" t="e">
        <f>VLOOKUP(A220,'Tirantes - Executados'!$A$8:$M$404,14,FALSE)</f>
        <v>#N/A</v>
      </c>
      <c r="AF220" s="118" t="e">
        <f>VLOOKUP(A220,'Tirantes - Executados'!$A$1:$M$569,13,FALSE)</f>
        <v>#N/A</v>
      </c>
      <c r="AI220" s="230" t="e">
        <f>VLOOKUP(A220,'Tirantes - Executados'!$A$7:$M$404,50)</f>
        <v>#REF!</v>
      </c>
    </row>
    <row r="221" spans="1:35" s="1" customFormat="1" ht="15" hidden="1" customHeight="1" x14ac:dyDescent="0.25">
      <c r="A221" s="107" t="s">
        <v>391</v>
      </c>
      <c r="B221" s="119" t="e">
        <f>VLOOKUP(A221,'Tirantes - Executados'!$A$8:$M$404,10,FALSE)</f>
        <v>#N/A</v>
      </c>
      <c r="C221" s="133" t="e">
        <f>VLOOKUP(A221,'Tirantes - Executados'!$A$1:$M$405,17,FALSE)</f>
        <v>#N/A</v>
      </c>
      <c r="D221" s="122" t="e">
        <f>VLOOKUP(A221,'Tirantes - Executados'!$A$8:$M$404,18,FALSE)</f>
        <v>#N/A</v>
      </c>
      <c r="E221" s="133" t="e">
        <f>VLOOKUP(A221,'Tirantes - Executados'!$A$1:$M$405,19,FALSE)</f>
        <v>#N/A</v>
      </c>
      <c r="F221" s="122" t="e">
        <f>VLOOKUP(A221,'Tirantes - Executados'!$A$8:$M$404,20,FALSE)</f>
        <v>#N/A</v>
      </c>
      <c r="G221" s="133" t="e">
        <f>VLOOKUP(A221,'Tirantes - Executados'!$A$1:$M$405,21,FALSE)</f>
        <v>#N/A</v>
      </c>
      <c r="H221" s="122" t="e">
        <f>VLOOKUP(A221,'Tirantes - Executados'!$A$8:$M$404,22,FALSE)</f>
        <v>#N/A</v>
      </c>
      <c r="I221" s="133" t="e">
        <f>VLOOKUP(A221,'Tirantes - Executados'!$A$1:$M$405,23,FALSE)</f>
        <v>#N/A</v>
      </c>
      <c r="J221" s="122" t="e">
        <f>VLOOKUP(A221,'Tirantes - Executados'!$A$8:$M$404,24,FALSE)</f>
        <v>#N/A</v>
      </c>
      <c r="K221" s="108" t="e">
        <f>VLOOKUP(A221,'Tirantes - Executados'!$A$8:$M$404,11,FALSE)</f>
        <v>#N/A</v>
      </c>
      <c r="L221" s="133" t="e">
        <f>VLOOKUP(A221,'Tirantes - Executados'!$A$1:$M$405,28,FALSE)</f>
        <v>#N/A</v>
      </c>
      <c r="M221" s="122" t="e">
        <f>VLOOKUP(A221,'Tirantes - Executados'!$A$8:$M$404,29,FALSE)</f>
        <v>#N/A</v>
      </c>
      <c r="N221" s="133" t="e">
        <f>VLOOKUP(A221,'Tirantes - Executados'!$A$1:$M$405,30,FALSE)</f>
        <v>#N/A</v>
      </c>
      <c r="O221" s="122" t="e">
        <f>VLOOKUP(A221,'Tirantes - Executados'!$A$8:$M$404,31,FALSE)</f>
        <v>#N/A</v>
      </c>
      <c r="P221" s="133" t="e">
        <f>VLOOKUP(A221,'Tirantes - Executados'!$A$1:$M$405,32,FALSE)</f>
        <v>#N/A</v>
      </c>
      <c r="Q221" s="122" t="e">
        <f>VLOOKUP(A221,'Tirantes - Executados'!$A$8:$M$404,33,FALSE)</f>
        <v>#N/A</v>
      </c>
      <c r="R221" s="133" t="e">
        <f>VLOOKUP(A221,'Tirantes - Executados'!$A$1:$M$405,34,FALSE)</f>
        <v>#N/A</v>
      </c>
      <c r="S221" s="122" t="e">
        <f>VLOOKUP(A221,'Tirantes - Executados'!$A$8:$M$404,35,FALSE)</f>
        <v>#N/A</v>
      </c>
      <c r="T221" s="108" t="e">
        <f>VLOOKUP(A221,'Tirantes - Executados'!$A$8:$M$404,12,FALSE)</f>
        <v>#N/A</v>
      </c>
      <c r="U221" s="133" t="e">
        <f>VLOOKUP(A221,'Tirantes - Executados'!$A$1:$M$405,39,FALSE)</f>
        <v>#N/A</v>
      </c>
      <c r="V221" s="122" t="e">
        <f>VLOOKUP(A221,'Tirantes - Executados'!$A$8:$M$404,40,FALSE)</f>
        <v>#N/A</v>
      </c>
      <c r="W221" s="133" t="e">
        <f>VLOOKUP(A221,'Tirantes - Executados'!$A$1:$M$405,41,FALSE)</f>
        <v>#N/A</v>
      </c>
      <c r="X221" s="122" t="e">
        <f>VLOOKUP(A221,'Tirantes - Executados'!$A$8:$M$404,42,FALSE)</f>
        <v>#N/A</v>
      </c>
      <c r="Y221" s="133" t="e">
        <f>VLOOKUP(A221,'Tirantes - Executados'!$A$1:$M$405,43,FALSE)</f>
        <v>#N/A</v>
      </c>
      <c r="Z221" s="122" t="e">
        <f>VLOOKUP(A221,'Tirantes - Executados'!$A$8:$M$404,44,FALSE)</f>
        <v>#N/A</v>
      </c>
      <c r="AA221" s="133" t="e">
        <f>VLOOKUP(A221,'Tirantes - Executados'!$A$1:$M$405,45,FALSE)</f>
        <v>#N/A</v>
      </c>
      <c r="AB221" s="132" t="e">
        <f>VLOOKUP(A221,'Tirantes - Executados'!$A$8:$M$404,46,FALSE)</f>
        <v>#N/A</v>
      </c>
      <c r="AC221" s="139" t="s">
        <v>304</v>
      </c>
      <c r="AD221" s="109" t="e">
        <f>VLOOKUP(A221,'Tirantes - Executados'!$A$8:$M$404,14,FALSE)</f>
        <v>#N/A</v>
      </c>
      <c r="AF221" s="118" t="e">
        <f>VLOOKUP(A221,'Tirantes - Executados'!$A$1:$M$569,13,FALSE)</f>
        <v>#N/A</v>
      </c>
      <c r="AI221" s="230" t="e">
        <f>VLOOKUP(A221,'Tirantes - Executados'!$A$7:$M$404,50)</f>
        <v>#REF!</v>
      </c>
    </row>
    <row r="222" spans="1:35" s="1" customFormat="1" ht="15" hidden="1" customHeight="1" x14ac:dyDescent="0.25">
      <c r="A222" s="107" t="s">
        <v>389</v>
      </c>
      <c r="B222" s="108" t="e">
        <f>VLOOKUP(A222,'Tirantes - Executados'!$A$8:$M$404,10,FALSE)</f>
        <v>#N/A</v>
      </c>
      <c r="C222" s="133" t="e">
        <f>VLOOKUP(A222,'Tirantes - Executados'!$A$1:$M$405,17,FALSE)</f>
        <v>#N/A</v>
      </c>
      <c r="D222" s="122" t="e">
        <f>VLOOKUP(A222,'Tirantes - Executados'!$A$8:$M$404,18,FALSE)</f>
        <v>#N/A</v>
      </c>
      <c r="E222" s="133" t="e">
        <f>VLOOKUP(A222,'Tirantes - Executados'!$A$1:$M$405,19,FALSE)</f>
        <v>#N/A</v>
      </c>
      <c r="F222" s="122" t="e">
        <f>VLOOKUP(A222,'Tirantes - Executados'!$A$8:$M$404,20,FALSE)</f>
        <v>#N/A</v>
      </c>
      <c r="G222" s="133" t="e">
        <f>VLOOKUP(A222,'Tirantes - Executados'!$A$1:$M$405,21,FALSE)</f>
        <v>#N/A</v>
      </c>
      <c r="H222" s="122" t="e">
        <f>VLOOKUP(A222,'Tirantes - Executados'!$A$8:$M$404,22,FALSE)</f>
        <v>#N/A</v>
      </c>
      <c r="I222" s="133" t="e">
        <f>VLOOKUP(A222,'Tirantes - Executados'!$A$1:$M$405,23,FALSE)</f>
        <v>#N/A</v>
      </c>
      <c r="J222" s="122" t="e">
        <f>VLOOKUP(A222,'Tirantes - Executados'!$A$8:$M$404,24,FALSE)</f>
        <v>#N/A</v>
      </c>
      <c r="K222" s="108" t="e">
        <f>VLOOKUP(A222,'Tirantes - Executados'!$A$8:$M$404,11,FALSE)</f>
        <v>#N/A</v>
      </c>
      <c r="L222" s="133" t="e">
        <f>VLOOKUP(A222,'Tirantes - Executados'!$A$1:$M$405,28,FALSE)</f>
        <v>#N/A</v>
      </c>
      <c r="M222" s="122" t="e">
        <f>VLOOKUP(A222,'Tirantes - Executados'!$A$8:$M$404,29,FALSE)</f>
        <v>#N/A</v>
      </c>
      <c r="N222" s="133" t="e">
        <f>VLOOKUP(A222,'Tirantes - Executados'!$A$1:$M$405,30,FALSE)</f>
        <v>#N/A</v>
      </c>
      <c r="O222" s="122" t="e">
        <f>VLOOKUP(A222,'Tirantes - Executados'!$A$8:$M$404,31,FALSE)</f>
        <v>#N/A</v>
      </c>
      <c r="P222" s="133" t="e">
        <f>VLOOKUP(A222,'Tirantes - Executados'!$A$1:$M$405,32,FALSE)</f>
        <v>#N/A</v>
      </c>
      <c r="Q222" s="122" t="e">
        <f>VLOOKUP(A222,'Tirantes - Executados'!$A$8:$M$404,33,FALSE)</f>
        <v>#N/A</v>
      </c>
      <c r="R222" s="133" t="e">
        <f>VLOOKUP(A222,'Tirantes - Executados'!$A$1:$M$405,34,FALSE)</f>
        <v>#N/A</v>
      </c>
      <c r="S222" s="122" t="e">
        <f>VLOOKUP(A222,'Tirantes - Executados'!$A$8:$M$404,35,FALSE)</f>
        <v>#N/A</v>
      </c>
      <c r="T222" s="108" t="e">
        <f>VLOOKUP(A222,'Tirantes - Executados'!$A$8:$M$404,12,FALSE)</f>
        <v>#N/A</v>
      </c>
      <c r="U222" s="133" t="e">
        <f>VLOOKUP(A222,'Tirantes - Executados'!$A$1:$M$405,39,FALSE)</f>
        <v>#N/A</v>
      </c>
      <c r="V222" s="122" t="e">
        <f>VLOOKUP(A222,'Tirantes - Executados'!$A$8:$M$404,40,FALSE)</f>
        <v>#N/A</v>
      </c>
      <c r="W222" s="133" t="e">
        <f>VLOOKUP(A222,'Tirantes - Executados'!$A$1:$M$405,41,FALSE)</f>
        <v>#N/A</v>
      </c>
      <c r="X222" s="122" t="e">
        <f>VLOOKUP(A222,'Tirantes - Executados'!$A$8:$M$404,42,FALSE)</f>
        <v>#N/A</v>
      </c>
      <c r="Y222" s="133" t="e">
        <f>VLOOKUP(A222,'Tirantes - Executados'!$A$1:$M$405,43,FALSE)</f>
        <v>#N/A</v>
      </c>
      <c r="Z222" s="122" t="e">
        <f>VLOOKUP(A222,'Tirantes - Executados'!$A$8:$M$404,44,FALSE)</f>
        <v>#N/A</v>
      </c>
      <c r="AA222" s="133" t="e">
        <f>VLOOKUP(A222,'Tirantes - Executados'!$A$1:$M$405,45,FALSE)</f>
        <v>#N/A</v>
      </c>
      <c r="AB222" s="132" t="e">
        <f>VLOOKUP(A222,'Tirantes - Executados'!$A$8:$M$404,46,FALSE)</f>
        <v>#N/A</v>
      </c>
      <c r="AC222" s="140" t="s">
        <v>304</v>
      </c>
      <c r="AD222" s="109" t="e">
        <f>VLOOKUP(A222,'Tirantes - Executados'!$A$8:$M$404,14,FALSE)</f>
        <v>#N/A</v>
      </c>
      <c r="AF222" s="118" t="e">
        <f>VLOOKUP(A222,'Tirantes - Executados'!$A$1:$M$569,13,FALSE)</f>
        <v>#N/A</v>
      </c>
      <c r="AI222" s="230" t="e">
        <f>VLOOKUP(A222,'Tirantes - Executados'!$A$7:$M$404,50)</f>
        <v>#REF!</v>
      </c>
    </row>
    <row r="223" spans="1:35" s="1" customFormat="1" ht="15" hidden="1" customHeight="1" x14ac:dyDescent="0.25">
      <c r="A223" s="107" t="s">
        <v>403</v>
      </c>
      <c r="B223" s="119" t="e">
        <f>VLOOKUP(A223,'Tirantes - Executados'!$A$8:$M$404,10,FALSE)</f>
        <v>#N/A</v>
      </c>
      <c r="C223" s="133" t="e">
        <f>VLOOKUP(A223,'Tirantes - Executados'!$A$1:$M$405,17,FALSE)</f>
        <v>#N/A</v>
      </c>
      <c r="D223" s="122" t="e">
        <f>VLOOKUP(A223,'Tirantes - Executados'!$A$8:$M$404,18,FALSE)</f>
        <v>#N/A</v>
      </c>
      <c r="E223" s="133" t="e">
        <f>VLOOKUP(A223,'Tirantes - Executados'!$A$1:$M$405,19,FALSE)</f>
        <v>#N/A</v>
      </c>
      <c r="F223" s="122" t="e">
        <f>VLOOKUP(A223,'Tirantes - Executados'!$A$8:$M$404,20,FALSE)</f>
        <v>#N/A</v>
      </c>
      <c r="G223" s="133" t="e">
        <f>VLOOKUP(A223,'Tirantes - Executados'!$A$1:$M$405,21,FALSE)</f>
        <v>#N/A</v>
      </c>
      <c r="H223" s="122" t="e">
        <f>VLOOKUP(A223,'Tirantes - Executados'!$A$8:$M$404,22,FALSE)</f>
        <v>#N/A</v>
      </c>
      <c r="I223" s="133" t="e">
        <f>VLOOKUP(A223,'Tirantes - Executados'!$A$1:$M$405,23,FALSE)</f>
        <v>#N/A</v>
      </c>
      <c r="J223" s="122" t="e">
        <f>VLOOKUP(A223,'Tirantes - Executados'!$A$8:$M$404,24,FALSE)</f>
        <v>#N/A</v>
      </c>
      <c r="K223" s="108" t="e">
        <f>VLOOKUP(A223,'Tirantes - Executados'!$A$8:$M$404,11,FALSE)</f>
        <v>#N/A</v>
      </c>
      <c r="L223" s="133" t="e">
        <f>VLOOKUP(A223,'Tirantes - Executados'!$A$1:$M$405,28,FALSE)</f>
        <v>#N/A</v>
      </c>
      <c r="M223" s="122" t="e">
        <f>VLOOKUP(A223,'Tirantes - Executados'!$A$8:$M$404,29,FALSE)</f>
        <v>#N/A</v>
      </c>
      <c r="N223" s="133" t="e">
        <f>VLOOKUP(A223,'Tirantes - Executados'!$A$1:$M$405,30,FALSE)</f>
        <v>#N/A</v>
      </c>
      <c r="O223" s="122" t="e">
        <f>VLOOKUP(A223,'Tirantes - Executados'!$A$8:$M$404,31,FALSE)</f>
        <v>#N/A</v>
      </c>
      <c r="P223" s="133" t="e">
        <f>VLOOKUP(A223,'Tirantes - Executados'!$A$1:$M$405,32,FALSE)</f>
        <v>#N/A</v>
      </c>
      <c r="Q223" s="122" t="e">
        <f>VLOOKUP(A223,'Tirantes - Executados'!$A$8:$M$404,33,FALSE)</f>
        <v>#N/A</v>
      </c>
      <c r="R223" s="133" t="e">
        <f>VLOOKUP(A223,'Tirantes - Executados'!$A$1:$M$405,34,FALSE)</f>
        <v>#N/A</v>
      </c>
      <c r="S223" s="122" t="e">
        <f>VLOOKUP(A223,'Tirantes - Executados'!$A$8:$M$404,35,FALSE)</f>
        <v>#N/A</v>
      </c>
      <c r="T223" s="108" t="e">
        <f>VLOOKUP(A223,'Tirantes - Executados'!$A$8:$M$404,12,FALSE)</f>
        <v>#N/A</v>
      </c>
      <c r="U223" s="133" t="e">
        <f>VLOOKUP(A223,'Tirantes - Executados'!$A$1:$M$405,39,FALSE)</f>
        <v>#N/A</v>
      </c>
      <c r="V223" s="122" t="e">
        <f>VLOOKUP(A223,'Tirantes - Executados'!$A$8:$M$404,40,FALSE)</f>
        <v>#N/A</v>
      </c>
      <c r="W223" s="133" t="e">
        <f>VLOOKUP(A223,'Tirantes - Executados'!$A$1:$M$405,41,FALSE)</f>
        <v>#N/A</v>
      </c>
      <c r="X223" s="122" t="e">
        <f>VLOOKUP(A223,'Tirantes - Executados'!$A$8:$M$404,42,FALSE)</f>
        <v>#N/A</v>
      </c>
      <c r="Y223" s="133" t="e">
        <f>VLOOKUP(A223,'Tirantes - Executados'!$A$1:$M$405,43,FALSE)</f>
        <v>#N/A</v>
      </c>
      <c r="Z223" s="122" t="e">
        <f>VLOOKUP(A223,'Tirantes - Executados'!$A$8:$M$404,44,FALSE)</f>
        <v>#N/A</v>
      </c>
      <c r="AA223" s="133" t="e">
        <f>VLOOKUP(A223,'Tirantes - Executados'!$A$1:$M$405,45,FALSE)</f>
        <v>#N/A</v>
      </c>
      <c r="AB223" s="132" t="e">
        <f>VLOOKUP(A223,'Tirantes - Executados'!$A$8:$M$404,46,FALSE)</f>
        <v>#N/A</v>
      </c>
      <c r="AC223" s="99" t="s">
        <v>300</v>
      </c>
      <c r="AD223" s="109" t="e">
        <f>VLOOKUP(A223,'Tirantes - Executados'!$A$8:$M$404,14,FALSE)</f>
        <v>#N/A</v>
      </c>
      <c r="AF223" s="118" t="e">
        <f>VLOOKUP(A223,'Tirantes - Executados'!$A$1:$M$569,13,FALSE)</f>
        <v>#N/A</v>
      </c>
      <c r="AI223" s="230" t="e">
        <f>VLOOKUP(A223,'Tirantes - Executados'!$A$7:$M$404,50)</f>
        <v>#REF!</v>
      </c>
    </row>
    <row r="224" spans="1:35" s="1" customFormat="1" ht="15" hidden="1" customHeight="1" x14ac:dyDescent="0.25">
      <c r="A224" s="107" t="s">
        <v>392</v>
      </c>
      <c r="B224" s="119" t="e">
        <f>VLOOKUP(A224,'Tirantes - Executados'!$A$8:$M$404,10,FALSE)</f>
        <v>#N/A</v>
      </c>
      <c r="C224" s="133" t="e">
        <f>VLOOKUP(A224,'Tirantes - Executados'!$A$1:$M$405,17,FALSE)</f>
        <v>#N/A</v>
      </c>
      <c r="D224" s="122" t="e">
        <f>VLOOKUP(A224,'Tirantes - Executados'!$A$8:$M$404,18,FALSE)</f>
        <v>#N/A</v>
      </c>
      <c r="E224" s="133" t="e">
        <f>VLOOKUP(A224,'Tirantes - Executados'!$A$1:$M$405,19,FALSE)</f>
        <v>#N/A</v>
      </c>
      <c r="F224" s="122" t="e">
        <f>VLOOKUP(A224,'Tirantes - Executados'!$A$8:$M$404,20,FALSE)</f>
        <v>#N/A</v>
      </c>
      <c r="G224" s="133" t="e">
        <f>VLOOKUP(A224,'Tirantes - Executados'!$A$1:$M$405,21,FALSE)</f>
        <v>#N/A</v>
      </c>
      <c r="H224" s="122" t="e">
        <f>VLOOKUP(A224,'Tirantes - Executados'!$A$8:$M$404,22,FALSE)</f>
        <v>#N/A</v>
      </c>
      <c r="I224" s="133" t="e">
        <f>VLOOKUP(A224,'Tirantes - Executados'!$A$1:$M$405,23,FALSE)</f>
        <v>#N/A</v>
      </c>
      <c r="J224" s="122" t="e">
        <f>VLOOKUP(A224,'Tirantes - Executados'!$A$8:$M$404,24,FALSE)</f>
        <v>#N/A</v>
      </c>
      <c r="K224" s="108" t="e">
        <f>VLOOKUP(A224,'Tirantes - Executados'!$A$8:$M$404,11,FALSE)</f>
        <v>#N/A</v>
      </c>
      <c r="L224" s="133" t="e">
        <f>VLOOKUP(A224,'Tirantes - Executados'!$A$1:$M$405,28,FALSE)</f>
        <v>#N/A</v>
      </c>
      <c r="M224" s="122" t="e">
        <f>VLOOKUP(A224,'Tirantes - Executados'!$A$8:$M$404,29,FALSE)</f>
        <v>#N/A</v>
      </c>
      <c r="N224" s="133" t="e">
        <f>VLOOKUP(A224,'Tirantes - Executados'!$A$1:$M$405,30,FALSE)</f>
        <v>#N/A</v>
      </c>
      <c r="O224" s="122" t="e">
        <f>VLOOKUP(A224,'Tirantes - Executados'!$A$8:$M$404,31,FALSE)</f>
        <v>#N/A</v>
      </c>
      <c r="P224" s="133" t="e">
        <f>VLOOKUP(A224,'Tirantes - Executados'!$A$1:$M$405,32,FALSE)</f>
        <v>#N/A</v>
      </c>
      <c r="Q224" s="122" t="e">
        <f>VLOOKUP(A224,'Tirantes - Executados'!$A$8:$M$404,33,FALSE)</f>
        <v>#N/A</v>
      </c>
      <c r="R224" s="133" t="e">
        <f>VLOOKUP(A224,'Tirantes - Executados'!$A$1:$M$405,34,FALSE)</f>
        <v>#N/A</v>
      </c>
      <c r="S224" s="122" t="e">
        <f>VLOOKUP(A224,'Tirantes - Executados'!$A$8:$M$404,35,FALSE)</f>
        <v>#N/A</v>
      </c>
      <c r="T224" s="108" t="e">
        <f>VLOOKUP(A224,'Tirantes - Executados'!$A$8:$M$404,12,FALSE)</f>
        <v>#N/A</v>
      </c>
      <c r="U224" s="133" t="e">
        <f>VLOOKUP(A224,'Tirantes - Executados'!$A$1:$M$405,39,FALSE)</f>
        <v>#N/A</v>
      </c>
      <c r="V224" s="122" t="e">
        <f>VLOOKUP(A224,'Tirantes - Executados'!$A$8:$M$404,40,FALSE)</f>
        <v>#N/A</v>
      </c>
      <c r="W224" s="133" t="e">
        <f>VLOOKUP(A224,'Tirantes - Executados'!$A$1:$M$405,41,FALSE)</f>
        <v>#N/A</v>
      </c>
      <c r="X224" s="122" t="e">
        <f>VLOOKUP(A224,'Tirantes - Executados'!$A$8:$M$404,42,FALSE)</f>
        <v>#N/A</v>
      </c>
      <c r="Y224" s="133" t="e">
        <f>VLOOKUP(A224,'Tirantes - Executados'!$A$1:$M$405,43,FALSE)</f>
        <v>#N/A</v>
      </c>
      <c r="Z224" s="122" t="e">
        <f>VLOOKUP(A224,'Tirantes - Executados'!$A$8:$M$404,44,FALSE)</f>
        <v>#N/A</v>
      </c>
      <c r="AA224" s="133" t="e">
        <f>VLOOKUP(A224,'Tirantes - Executados'!$A$1:$M$405,45,FALSE)</f>
        <v>#N/A</v>
      </c>
      <c r="AB224" s="132" t="e">
        <f>VLOOKUP(A224,'Tirantes - Executados'!$A$8:$M$404,46,FALSE)</f>
        <v>#N/A</v>
      </c>
      <c r="AC224" s="99" t="s">
        <v>300</v>
      </c>
      <c r="AD224" s="109" t="e">
        <f>VLOOKUP(A224,'Tirantes - Executados'!$A$8:$M$404,14,FALSE)</f>
        <v>#N/A</v>
      </c>
      <c r="AF224" s="118" t="e">
        <f>VLOOKUP(A224,'Tirantes - Executados'!$A$1:$M$569,13,FALSE)</f>
        <v>#N/A</v>
      </c>
      <c r="AI224" s="230" t="e">
        <f>VLOOKUP(A224,'Tirantes - Executados'!$A$7:$M$404,50)</f>
        <v>#REF!</v>
      </c>
    </row>
    <row r="225" spans="1:35" s="1" customFormat="1" ht="15" hidden="1" customHeight="1" x14ac:dyDescent="0.25">
      <c r="A225" s="107" t="s">
        <v>403</v>
      </c>
      <c r="B225" s="108" t="e">
        <f>VLOOKUP(A225,'Tirantes - Executados'!$A$8:$M$404,10,FALSE)</f>
        <v>#N/A</v>
      </c>
      <c r="C225" s="133" t="e">
        <f>VLOOKUP(A225,'Tirantes - Executados'!$A$1:$M$405,17,FALSE)</f>
        <v>#N/A</v>
      </c>
      <c r="D225" s="122" t="e">
        <f>VLOOKUP(A225,'Tirantes - Executados'!$A$8:$M$404,18,FALSE)</f>
        <v>#N/A</v>
      </c>
      <c r="E225" s="133" t="e">
        <f>VLOOKUP(A225,'Tirantes - Executados'!$A$1:$M$405,19,FALSE)</f>
        <v>#N/A</v>
      </c>
      <c r="F225" s="122" t="e">
        <f>VLOOKUP(A225,'Tirantes - Executados'!$A$8:$M$404,20,FALSE)</f>
        <v>#N/A</v>
      </c>
      <c r="G225" s="133" t="e">
        <f>VLOOKUP(A225,'Tirantes - Executados'!$A$1:$M$405,21,FALSE)</f>
        <v>#N/A</v>
      </c>
      <c r="H225" s="122" t="e">
        <f>VLOOKUP(A225,'Tirantes - Executados'!$A$8:$M$404,22,FALSE)</f>
        <v>#N/A</v>
      </c>
      <c r="I225" s="133" t="e">
        <f>VLOOKUP(A225,'Tirantes - Executados'!$A$1:$M$405,23,FALSE)</f>
        <v>#N/A</v>
      </c>
      <c r="J225" s="122" t="e">
        <f>VLOOKUP(A225,'Tirantes - Executados'!$A$8:$M$404,24,FALSE)</f>
        <v>#N/A</v>
      </c>
      <c r="K225" s="108" t="e">
        <f>VLOOKUP(A225,'Tirantes - Executados'!$A$8:$M$404,11,FALSE)</f>
        <v>#N/A</v>
      </c>
      <c r="L225" s="133" t="e">
        <f>VLOOKUP(A225,'Tirantes - Executados'!$A$1:$M$405,28,FALSE)</f>
        <v>#N/A</v>
      </c>
      <c r="M225" s="122" t="e">
        <f>VLOOKUP(A225,'Tirantes - Executados'!$A$8:$M$404,29,FALSE)</f>
        <v>#N/A</v>
      </c>
      <c r="N225" s="133" t="e">
        <f>VLOOKUP(A225,'Tirantes - Executados'!$A$1:$M$405,30,FALSE)</f>
        <v>#N/A</v>
      </c>
      <c r="O225" s="122" t="e">
        <f>VLOOKUP(A225,'Tirantes - Executados'!$A$8:$M$404,31,FALSE)</f>
        <v>#N/A</v>
      </c>
      <c r="P225" s="133" t="e">
        <f>VLOOKUP(A225,'Tirantes - Executados'!$A$1:$M$405,32,FALSE)</f>
        <v>#N/A</v>
      </c>
      <c r="Q225" s="122" t="e">
        <f>VLOOKUP(A225,'Tirantes - Executados'!$A$8:$M$404,33,FALSE)</f>
        <v>#N/A</v>
      </c>
      <c r="R225" s="133" t="e">
        <f>VLOOKUP(A225,'Tirantes - Executados'!$A$1:$M$405,34,FALSE)</f>
        <v>#N/A</v>
      </c>
      <c r="S225" s="122" t="e">
        <f>VLOOKUP(A225,'Tirantes - Executados'!$A$8:$M$404,35,FALSE)</f>
        <v>#N/A</v>
      </c>
      <c r="T225" s="108" t="e">
        <f>VLOOKUP(A225,'Tirantes - Executados'!$A$8:$M$404,12,FALSE)</f>
        <v>#N/A</v>
      </c>
      <c r="U225" s="133" t="e">
        <f>VLOOKUP(A225,'Tirantes - Executados'!$A$1:$M$405,39,FALSE)</f>
        <v>#N/A</v>
      </c>
      <c r="V225" s="122" t="e">
        <f>VLOOKUP(A225,'Tirantes - Executados'!$A$8:$M$404,40,FALSE)</f>
        <v>#N/A</v>
      </c>
      <c r="W225" s="133" t="e">
        <f>VLOOKUP(A225,'Tirantes - Executados'!$A$1:$M$405,41,FALSE)</f>
        <v>#N/A</v>
      </c>
      <c r="X225" s="122" t="e">
        <f>VLOOKUP(A225,'Tirantes - Executados'!$A$8:$M$404,42,FALSE)</f>
        <v>#N/A</v>
      </c>
      <c r="Y225" s="133" t="e">
        <f>VLOOKUP(A225,'Tirantes - Executados'!$A$1:$M$405,43,FALSE)</f>
        <v>#N/A</v>
      </c>
      <c r="Z225" s="122" t="e">
        <f>VLOOKUP(A225,'Tirantes - Executados'!$A$8:$M$404,44,FALSE)</f>
        <v>#N/A</v>
      </c>
      <c r="AA225" s="133" t="e">
        <f>VLOOKUP(A225,'Tirantes - Executados'!$A$1:$M$405,45,FALSE)</f>
        <v>#N/A</v>
      </c>
      <c r="AB225" s="132" t="e">
        <f>VLOOKUP(A225,'Tirantes - Executados'!$A$8:$M$404,46,FALSE)</f>
        <v>#N/A</v>
      </c>
      <c r="AC225" s="99" t="s">
        <v>300</v>
      </c>
      <c r="AD225" s="109" t="e">
        <f>VLOOKUP(A225,'Tirantes - Executados'!$A$8:$M$404,14,FALSE)</f>
        <v>#N/A</v>
      </c>
      <c r="AF225" s="118" t="e">
        <f>VLOOKUP(A225,'Tirantes - Executados'!$A$1:$M$569,13,FALSE)</f>
        <v>#N/A</v>
      </c>
      <c r="AI225" s="230" t="e">
        <f>VLOOKUP(A225,'Tirantes - Executados'!$A$7:$M$404,50)</f>
        <v>#REF!</v>
      </c>
    </row>
    <row r="226" spans="1:35" s="1" customFormat="1" ht="15" hidden="1" customHeight="1" x14ac:dyDescent="0.25">
      <c r="A226" s="107" t="s">
        <v>392</v>
      </c>
      <c r="B226" s="108" t="e">
        <f>VLOOKUP(A226,'Tirantes - Executados'!$A$8:$M$404,10,FALSE)</f>
        <v>#N/A</v>
      </c>
      <c r="C226" s="133" t="e">
        <f>VLOOKUP(A226,'Tirantes - Executados'!$A$1:$M$405,17,FALSE)</f>
        <v>#N/A</v>
      </c>
      <c r="D226" s="122" t="e">
        <f>VLOOKUP(A226,'Tirantes - Executados'!$A$8:$M$404,18,FALSE)</f>
        <v>#N/A</v>
      </c>
      <c r="E226" s="133" t="e">
        <f>VLOOKUP(A226,'Tirantes - Executados'!$A$1:$M$405,19,FALSE)</f>
        <v>#N/A</v>
      </c>
      <c r="F226" s="122" t="e">
        <f>VLOOKUP(A226,'Tirantes - Executados'!$A$8:$M$404,20,FALSE)</f>
        <v>#N/A</v>
      </c>
      <c r="G226" s="133" t="e">
        <f>VLOOKUP(A226,'Tirantes - Executados'!$A$1:$M$405,21,FALSE)</f>
        <v>#N/A</v>
      </c>
      <c r="H226" s="122" t="e">
        <f>VLOOKUP(A226,'Tirantes - Executados'!$A$8:$M$404,22,FALSE)</f>
        <v>#N/A</v>
      </c>
      <c r="I226" s="133" t="e">
        <f>VLOOKUP(A226,'Tirantes - Executados'!$A$1:$M$405,23,FALSE)</f>
        <v>#N/A</v>
      </c>
      <c r="J226" s="122" t="e">
        <f>VLOOKUP(A226,'Tirantes - Executados'!$A$8:$M$404,24,FALSE)</f>
        <v>#N/A</v>
      </c>
      <c r="K226" s="108" t="e">
        <f>VLOOKUP(A226,'Tirantes - Executados'!$A$8:$M$404,11,FALSE)</f>
        <v>#N/A</v>
      </c>
      <c r="L226" s="133" t="e">
        <f>VLOOKUP(A226,'Tirantes - Executados'!$A$1:$M$405,28,FALSE)</f>
        <v>#N/A</v>
      </c>
      <c r="M226" s="122" t="e">
        <f>VLOOKUP(A226,'Tirantes - Executados'!$A$8:$M$404,29,FALSE)</f>
        <v>#N/A</v>
      </c>
      <c r="N226" s="133" t="e">
        <f>VLOOKUP(A226,'Tirantes - Executados'!$A$1:$M$405,30,FALSE)</f>
        <v>#N/A</v>
      </c>
      <c r="O226" s="122" t="e">
        <f>VLOOKUP(A226,'Tirantes - Executados'!$A$8:$M$404,31,FALSE)</f>
        <v>#N/A</v>
      </c>
      <c r="P226" s="133" t="e">
        <f>VLOOKUP(A226,'Tirantes - Executados'!$A$1:$M$405,32,FALSE)</f>
        <v>#N/A</v>
      </c>
      <c r="Q226" s="122" t="e">
        <f>VLOOKUP(A226,'Tirantes - Executados'!$A$8:$M$404,33,FALSE)</f>
        <v>#N/A</v>
      </c>
      <c r="R226" s="133" t="e">
        <f>VLOOKUP(A226,'Tirantes - Executados'!$A$1:$M$405,34,FALSE)</f>
        <v>#N/A</v>
      </c>
      <c r="S226" s="122" t="e">
        <f>VLOOKUP(A226,'Tirantes - Executados'!$A$8:$M$404,35,FALSE)</f>
        <v>#N/A</v>
      </c>
      <c r="T226" s="108" t="e">
        <f>VLOOKUP(A226,'Tirantes - Executados'!$A$8:$M$404,12,FALSE)</f>
        <v>#N/A</v>
      </c>
      <c r="U226" s="133" t="e">
        <f>VLOOKUP(A226,'Tirantes - Executados'!$A$1:$M$405,39,FALSE)</f>
        <v>#N/A</v>
      </c>
      <c r="V226" s="122" t="e">
        <f>VLOOKUP(A226,'Tirantes - Executados'!$A$8:$M$404,40,FALSE)</f>
        <v>#N/A</v>
      </c>
      <c r="W226" s="133" t="e">
        <f>VLOOKUP(A226,'Tirantes - Executados'!$A$1:$M$405,41,FALSE)</f>
        <v>#N/A</v>
      </c>
      <c r="X226" s="122" t="e">
        <f>VLOOKUP(A226,'Tirantes - Executados'!$A$8:$M$404,42,FALSE)</f>
        <v>#N/A</v>
      </c>
      <c r="Y226" s="133" t="e">
        <f>VLOOKUP(A226,'Tirantes - Executados'!$A$1:$M$405,43,FALSE)</f>
        <v>#N/A</v>
      </c>
      <c r="Z226" s="122" t="e">
        <f>VLOOKUP(A226,'Tirantes - Executados'!$A$8:$M$404,44,FALSE)</f>
        <v>#N/A</v>
      </c>
      <c r="AA226" s="133" t="e">
        <f>VLOOKUP(A226,'Tirantes - Executados'!$A$1:$M$405,45,FALSE)</f>
        <v>#N/A</v>
      </c>
      <c r="AB226" s="132" t="e">
        <f>VLOOKUP(A226,'Tirantes - Executados'!$A$8:$M$404,46,FALSE)</f>
        <v>#N/A</v>
      </c>
      <c r="AC226" s="99" t="s">
        <v>300</v>
      </c>
      <c r="AD226" s="109" t="e">
        <f>VLOOKUP(A226,'Tirantes - Executados'!$A$8:$M$404,14,FALSE)</f>
        <v>#N/A</v>
      </c>
      <c r="AF226" s="118" t="e">
        <f>VLOOKUP(A226,'Tirantes - Executados'!$A$1:$M$569,13,FALSE)</f>
        <v>#N/A</v>
      </c>
      <c r="AI226" s="230" t="e">
        <f>VLOOKUP(A226,'Tirantes - Executados'!$A$7:$M$404,50)</f>
        <v>#REF!</v>
      </c>
    </row>
    <row r="227" spans="1:35" s="1" customFormat="1" ht="15" hidden="1" customHeight="1" x14ac:dyDescent="0.25">
      <c r="A227" s="107" t="s">
        <v>323</v>
      </c>
      <c r="B227" s="108" t="e">
        <f>VLOOKUP(A227,'Tirantes - Executados'!$A$8:$M$404,10,FALSE)</f>
        <v>#N/A</v>
      </c>
      <c r="C227" s="133" t="e">
        <f>VLOOKUP(A227,'Tirantes - Executados'!$A$1:$M$405,17,FALSE)</f>
        <v>#N/A</v>
      </c>
      <c r="D227" s="122" t="e">
        <f>VLOOKUP(A227,'Tirantes - Executados'!$A$8:$M$404,18,FALSE)</f>
        <v>#N/A</v>
      </c>
      <c r="E227" s="133" t="e">
        <f>VLOOKUP(A227,'Tirantes - Executados'!$A$1:$M$405,19,FALSE)</f>
        <v>#N/A</v>
      </c>
      <c r="F227" s="122" t="e">
        <f>VLOOKUP(A227,'Tirantes - Executados'!$A$8:$M$404,20,FALSE)</f>
        <v>#N/A</v>
      </c>
      <c r="G227" s="133" t="e">
        <f>VLOOKUP(A227,'Tirantes - Executados'!$A$1:$M$405,21,FALSE)</f>
        <v>#N/A</v>
      </c>
      <c r="H227" s="122" t="e">
        <f>VLOOKUP(A227,'Tirantes - Executados'!$A$8:$M$404,22,FALSE)</f>
        <v>#N/A</v>
      </c>
      <c r="I227" s="133" t="e">
        <f>VLOOKUP(A227,'Tirantes - Executados'!$A$1:$M$405,23,FALSE)</f>
        <v>#N/A</v>
      </c>
      <c r="J227" s="122" t="e">
        <f>VLOOKUP(A227,'Tirantes - Executados'!$A$8:$M$404,24,FALSE)</f>
        <v>#N/A</v>
      </c>
      <c r="K227" s="108" t="e">
        <f>VLOOKUP(A227,'Tirantes - Executados'!$A$8:$M$404,11,FALSE)</f>
        <v>#N/A</v>
      </c>
      <c r="L227" s="133" t="e">
        <f>VLOOKUP(A227,'Tirantes - Executados'!$A$1:$M$405,28,FALSE)</f>
        <v>#N/A</v>
      </c>
      <c r="M227" s="122" t="e">
        <f>VLOOKUP(A227,'Tirantes - Executados'!$A$8:$M$404,29,FALSE)</f>
        <v>#N/A</v>
      </c>
      <c r="N227" s="133" t="e">
        <f>VLOOKUP(A227,'Tirantes - Executados'!$A$1:$M$405,30,FALSE)</f>
        <v>#N/A</v>
      </c>
      <c r="O227" s="122" t="e">
        <f>VLOOKUP(A227,'Tirantes - Executados'!$A$8:$M$404,31,FALSE)</f>
        <v>#N/A</v>
      </c>
      <c r="P227" s="133" t="e">
        <f>VLOOKUP(A227,'Tirantes - Executados'!$A$1:$M$405,32,FALSE)</f>
        <v>#N/A</v>
      </c>
      <c r="Q227" s="122" t="e">
        <f>VLOOKUP(A227,'Tirantes - Executados'!$A$8:$M$404,33,FALSE)</f>
        <v>#N/A</v>
      </c>
      <c r="R227" s="133" t="e">
        <f>VLOOKUP(A227,'Tirantes - Executados'!$A$1:$M$405,34,FALSE)</f>
        <v>#N/A</v>
      </c>
      <c r="S227" s="122" t="e">
        <f>VLOOKUP(A227,'Tirantes - Executados'!$A$8:$M$404,35,FALSE)</f>
        <v>#N/A</v>
      </c>
      <c r="T227" s="108" t="e">
        <f>VLOOKUP(A227,'Tirantes - Executados'!$A$8:$M$404,12,FALSE)</f>
        <v>#N/A</v>
      </c>
      <c r="U227" s="133" t="e">
        <f>VLOOKUP(A227,'Tirantes - Executados'!$A$1:$M$405,39,FALSE)</f>
        <v>#N/A</v>
      </c>
      <c r="V227" s="122" t="e">
        <f>VLOOKUP(A227,'Tirantes - Executados'!$A$8:$M$404,40,FALSE)</f>
        <v>#N/A</v>
      </c>
      <c r="W227" s="133" t="e">
        <f>VLOOKUP(A227,'Tirantes - Executados'!$A$1:$M$405,41,FALSE)</f>
        <v>#N/A</v>
      </c>
      <c r="X227" s="122" t="e">
        <f>VLOOKUP(A227,'Tirantes - Executados'!$A$8:$M$404,42,FALSE)</f>
        <v>#N/A</v>
      </c>
      <c r="Y227" s="133" t="e">
        <f>VLOOKUP(A227,'Tirantes - Executados'!$A$1:$M$405,43,FALSE)</f>
        <v>#N/A</v>
      </c>
      <c r="Z227" s="122" t="e">
        <f>VLOOKUP(A227,'Tirantes - Executados'!$A$8:$M$404,44,FALSE)</f>
        <v>#N/A</v>
      </c>
      <c r="AA227" s="133" t="e">
        <f>VLOOKUP(A227,'Tirantes - Executados'!$A$1:$M$405,45,FALSE)</f>
        <v>#N/A</v>
      </c>
      <c r="AB227" s="132" t="e">
        <f>VLOOKUP(A227,'Tirantes - Executados'!$A$8:$M$404,46,FALSE)</f>
        <v>#N/A</v>
      </c>
      <c r="AC227" s="99" t="s">
        <v>300</v>
      </c>
      <c r="AD227" s="109" t="e">
        <f>VLOOKUP(A227,'Tirantes - Executados'!$A$8:$M$404,14,FALSE)</f>
        <v>#N/A</v>
      </c>
      <c r="AF227" s="118" t="e">
        <f>VLOOKUP(A227,'Tirantes - Executados'!$A$1:$M$569,13,FALSE)</f>
        <v>#N/A</v>
      </c>
      <c r="AI227" s="230" t="e">
        <f>VLOOKUP(A227,'Tirantes - Executados'!$A$7:$M$404,50)</f>
        <v>#REF!</v>
      </c>
    </row>
    <row r="228" spans="1:35" s="1" customFormat="1" ht="15" hidden="1" customHeight="1" x14ac:dyDescent="0.25">
      <c r="A228" s="107" t="s">
        <v>320</v>
      </c>
      <c r="B228" s="108" t="e">
        <f>VLOOKUP(A228,'Tirantes - Executados'!$A$8:$M$404,10,FALSE)</f>
        <v>#N/A</v>
      </c>
      <c r="C228" s="133" t="e">
        <f>VLOOKUP(A228,'Tirantes - Executados'!$A$1:$M$405,17,FALSE)</f>
        <v>#N/A</v>
      </c>
      <c r="D228" s="122" t="e">
        <f>VLOOKUP(A228,'Tirantes - Executados'!$A$8:$M$404,18,FALSE)</f>
        <v>#N/A</v>
      </c>
      <c r="E228" s="133" t="e">
        <f>VLOOKUP(A228,'Tirantes - Executados'!$A$1:$M$405,19,FALSE)</f>
        <v>#N/A</v>
      </c>
      <c r="F228" s="122" t="e">
        <f>VLOOKUP(A228,'Tirantes - Executados'!$A$8:$M$404,20,FALSE)</f>
        <v>#N/A</v>
      </c>
      <c r="G228" s="133" t="e">
        <f>VLOOKUP(A228,'Tirantes - Executados'!$A$1:$M$405,21,FALSE)</f>
        <v>#N/A</v>
      </c>
      <c r="H228" s="122" t="e">
        <f>VLOOKUP(A228,'Tirantes - Executados'!$A$8:$M$404,22,FALSE)</f>
        <v>#N/A</v>
      </c>
      <c r="I228" s="133" t="e">
        <f>VLOOKUP(A228,'Tirantes - Executados'!$A$1:$M$405,23,FALSE)</f>
        <v>#N/A</v>
      </c>
      <c r="J228" s="122" t="e">
        <f>VLOOKUP(A228,'Tirantes - Executados'!$A$8:$M$404,24,FALSE)</f>
        <v>#N/A</v>
      </c>
      <c r="K228" s="108" t="e">
        <f>VLOOKUP(A228,'Tirantes - Executados'!$A$8:$M$404,11,FALSE)</f>
        <v>#N/A</v>
      </c>
      <c r="L228" s="133" t="e">
        <f>VLOOKUP(A228,'Tirantes - Executados'!$A$1:$M$405,28,FALSE)</f>
        <v>#N/A</v>
      </c>
      <c r="M228" s="122" t="e">
        <f>VLOOKUP(A228,'Tirantes - Executados'!$A$8:$M$404,29,FALSE)</f>
        <v>#N/A</v>
      </c>
      <c r="N228" s="133" t="e">
        <f>VLOOKUP(A228,'Tirantes - Executados'!$A$1:$M$405,30,FALSE)</f>
        <v>#N/A</v>
      </c>
      <c r="O228" s="122" t="e">
        <f>VLOOKUP(A228,'Tirantes - Executados'!$A$8:$M$404,31,FALSE)</f>
        <v>#N/A</v>
      </c>
      <c r="P228" s="133" t="e">
        <f>VLOOKUP(A228,'Tirantes - Executados'!$A$1:$M$405,32,FALSE)</f>
        <v>#N/A</v>
      </c>
      <c r="Q228" s="122" t="e">
        <f>VLOOKUP(A228,'Tirantes - Executados'!$A$8:$M$404,33,FALSE)</f>
        <v>#N/A</v>
      </c>
      <c r="R228" s="133" t="e">
        <f>VLOOKUP(A228,'Tirantes - Executados'!$A$1:$M$405,34,FALSE)</f>
        <v>#N/A</v>
      </c>
      <c r="S228" s="122" t="e">
        <f>VLOOKUP(A228,'Tirantes - Executados'!$A$8:$M$404,35,FALSE)</f>
        <v>#N/A</v>
      </c>
      <c r="T228" s="108" t="e">
        <f>VLOOKUP(A228,'Tirantes - Executados'!$A$8:$M$404,12,FALSE)</f>
        <v>#N/A</v>
      </c>
      <c r="U228" s="133" t="e">
        <f>VLOOKUP(A228,'Tirantes - Executados'!$A$1:$M$405,39,FALSE)</f>
        <v>#N/A</v>
      </c>
      <c r="V228" s="122" t="e">
        <f>VLOOKUP(A228,'Tirantes - Executados'!$A$8:$M$404,40,FALSE)</f>
        <v>#N/A</v>
      </c>
      <c r="W228" s="133" t="e">
        <f>VLOOKUP(A228,'Tirantes - Executados'!$A$1:$M$405,41,FALSE)</f>
        <v>#N/A</v>
      </c>
      <c r="X228" s="122" t="e">
        <f>VLOOKUP(A228,'Tirantes - Executados'!$A$8:$M$404,42,FALSE)</f>
        <v>#N/A</v>
      </c>
      <c r="Y228" s="133" t="e">
        <f>VLOOKUP(A228,'Tirantes - Executados'!$A$1:$M$405,43,FALSE)</f>
        <v>#N/A</v>
      </c>
      <c r="Z228" s="122" t="e">
        <f>VLOOKUP(A228,'Tirantes - Executados'!$A$8:$M$404,44,FALSE)</f>
        <v>#N/A</v>
      </c>
      <c r="AA228" s="133" t="e">
        <f>VLOOKUP(A228,'Tirantes - Executados'!$A$1:$M$405,45,FALSE)</f>
        <v>#N/A</v>
      </c>
      <c r="AB228" s="132" t="e">
        <f>VLOOKUP(A228,'Tirantes - Executados'!$A$8:$M$404,46,FALSE)</f>
        <v>#N/A</v>
      </c>
      <c r="AC228" s="99" t="s">
        <v>300</v>
      </c>
      <c r="AD228" s="109" t="e">
        <f>VLOOKUP(A228,'Tirantes - Executados'!$A$8:$M$404,14,FALSE)</f>
        <v>#N/A</v>
      </c>
      <c r="AF228" s="118" t="e">
        <f>VLOOKUP(A228,'Tirantes - Executados'!$A$1:$M$569,13,FALSE)</f>
        <v>#N/A</v>
      </c>
      <c r="AI228" s="230" t="e">
        <f>VLOOKUP(A228,'Tirantes - Executados'!$A$7:$M$404,50)</f>
        <v>#REF!</v>
      </c>
    </row>
    <row r="229" spans="1:35" s="1" customFormat="1" ht="15" hidden="1" customHeight="1" x14ac:dyDescent="0.25">
      <c r="A229" s="107" t="s">
        <v>319</v>
      </c>
      <c r="B229" s="108" t="e">
        <f>VLOOKUP(A229,'Tirantes - Executados'!$A$8:$M$404,10,FALSE)</f>
        <v>#N/A</v>
      </c>
      <c r="C229" s="133" t="e">
        <f>VLOOKUP(A229,'Tirantes - Executados'!$A$1:$M$405,17,FALSE)</f>
        <v>#N/A</v>
      </c>
      <c r="D229" s="122" t="e">
        <f>VLOOKUP(A229,'Tirantes - Executados'!$A$8:$M$404,18,FALSE)</f>
        <v>#N/A</v>
      </c>
      <c r="E229" s="133" t="e">
        <f>VLOOKUP(A229,'Tirantes - Executados'!$A$1:$M$405,19,FALSE)</f>
        <v>#N/A</v>
      </c>
      <c r="F229" s="122" t="e">
        <f>VLOOKUP(A229,'Tirantes - Executados'!$A$8:$M$404,20,FALSE)</f>
        <v>#N/A</v>
      </c>
      <c r="G229" s="133" t="e">
        <f>VLOOKUP(A229,'Tirantes - Executados'!$A$1:$M$405,21,FALSE)</f>
        <v>#N/A</v>
      </c>
      <c r="H229" s="122" t="e">
        <f>VLOOKUP(A229,'Tirantes - Executados'!$A$8:$M$404,22,FALSE)</f>
        <v>#N/A</v>
      </c>
      <c r="I229" s="133" t="e">
        <f>VLOOKUP(A229,'Tirantes - Executados'!$A$1:$M$405,23,FALSE)</f>
        <v>#N/A</v>
      </c>
      <c r="J229" s="122" t="e">
        <f>VLOOKUP(A229,'Tirantes - Executados'!$A$8:$M$404,24,FALSE)</f>
        <v>#N/A</v>
      </c>
      <c r="K229" s="108" t="e">
        <f>VLOOKUP(A229,'Tirantes - Executados'!$A$8:$M$404,11,FALSE)</f>
        <v>#N/A</v>
      </c>
      <c r="L229" s="133" t="e">
        <f>VLOOKUP(A229,'Tirantes - Executados'!$A$1:$M$405,28,FALSE)</f>
        <v>#N/A</v>
      </c>
      <c r="M229" s="122" t="e">
        <f>VLOOKUP(A229,'Tirantes - Executados'!$A$8:$M$404,29,FALSE)</f>
        <v>#N/A</v>
      </c>
      <c r="N229" s="133" t="e">
        <f>VLOOKUP(A229,'Tirantes - Executados'!$A$1:$M$405,30,FALSE)</f>
        <v>#N/A</v>
      </c>
      <c r="O229" s="122" t="e">
        <f>VLOOKUP(A229,'Tirantes - Executados'!$A$8:$M$404,31,FALSE)</f>
        <v>#N/A</v>
      </c>
      <c r="P229" s="133" t="e">
        <f>VLOOKUP(A229,'Tirantes - Executados'!$A$1:$M$405,32,FALSE)</f>
        <v>#N/A</v>
      </c>
      <c r="Q229" s="122" t="e">
        <f>VLOOKUP(A229,'Tirantes - Executados'!$A$8:$M$404,33,FALSE)</f>
        <v>#N/A</v>
      </c>
      <c r="R229" s="133" t="e">
        <f>VLOOKUP(A229,'Tirantes - Executados'!$A$1:$M$405,34,FALSE)</f>
        <v>#N/A</v>
      </c>
      <c r="S229" s="122" t="e">
        <f>VLOOKUP(A229,'Tirantes - Executados'!$A$8:$M$404,35,FALSE)</f>
        <v>#N/A</v>
      </c>
      <c r="T229" s="108" t="e">
        <f>VLOOKUP(A229,'Tirantes - Executados'!$A$8:$M$404,12,FALSE)</f>
        <v>#N/A</v>
      </c>
      <c r="U229" s="133" t="e">
        <f>VLOOKUP(A229,'Tirantes - Executados'!$A$1:$M$405,39,FALSE)</f>
        <v>#N/A</v>
      </c>
      <c r="V229" s="122" t="e">
        <f>VLOOKUP(A229,'Tirantes - Executados'!$A$8:$M$404,40,FALSE)</f>
        <v>#N/A</v>
      </c>
      <c r="W229" s="133" t="e">
        <f>VLOOKUP(A229,'Tirantes - Executados'!$A$1:$M$405,41,FALSE)</f>
        <v>#N/A</v>
      </c>
      <c r="X229" s="122" t="e">
        <f>VLOOKUP(A229,'Tirantes - Executados'!$A$8:$M$404,42,FALSE)</f>
        <v>#N/A</v>
      </c>
      <c r="Y229" s="133" t="e">
        <f>VLOOKUP(A229,'Tirantes - Executados'!$A$1:$M$405,43,FALSE)</f>
        <v>#N/A</v>
      </c>
      <c r="Z229" s="122" t="e">
        <f>VLOOKUP(A229,'Tirantes - Executados'!$A$8:$M$404,44,FALSE)</f>
        <v>#N/A</v>
      </c>
      <c r="AA229" s="133" t="e">
        <f>VLOOKUP(A229,'Tirantes - Executados'!$A$1:$M$405,45,FALSE)</f>
        <v>#N/A</v>
      </c>
      <c r="AB229" s="132" t="e">
        <f>VLOOKUP(A229,'Tirantes - Executados'!$A$8:$M$404,46,FALSE)</f>
        <v>#N/A</v>
      </c>
      <c r="AC229" s="99" t="s">
        <v>300</v>
      </c>
      <c r="AD229" s="109" t="e">
        <f>VLOOKUP(A229,'Tirantes - Executados'!$A$8:$M$404,14,FALSE)</f>
        <v>#N/A</v>
      </c>
      <c r="AF229" s="118" t="e">
        <f>VLOOKUP(A229,'Tirantes - Executados'!$A$1:$M$569,13,FALSE)</f>
        <v>#N/A</v>
      </c>
      <c r="AI229" s="230" t="e">
        <f>VLOOKUP(A229,'Tirantes - Executados'!$A$7:$M$404,50)</f>
        <v>#REF!</v>
      </c>
    </row>
    <row r="230" spans="1:35" s="1" customFormat="1" ht="15" hidden="1" customHeight="1" x14ac:dyDescent="0.25">
      <c r="A230" s="107" t="s">
        <v>321</v>
      </c>
      <c r="B230" s="108" t="e">
        <f>VLOOKUP(A230,'Tirantes - Executados'!$A$8:$M$404,10,FALSE)</f>
        <v>#N/A</v>
      </c>
      <c r="C230" s="133" t="e">
        <f>VLOOKUP(A230,'Tirantes - Executados'!$A$1:$M$405,17,FALSE)</f>
        <v>#N/A</v>
      </c>
      <c r="D230" s="122" t="e">
        <f>VLOOKUP(A230,'Tirantes - Executados'!$A$8:$M$404,18,FALSE)</f>
        <v>#N/A</v>
      </c>
      <c r="E230" s="133" t="e">
        <f>VLOOKUP(A230,'Tirantes - Executados'!$A$1:$M$405,19,FALSE)</f>
        <v>#N/A</v>
      </c>
      <c r="F230" s="122" t="e">
        <f>VLOOKUP(A230,'Tirantes - Executados'!$A$8:$M$404,20,FALSE)</f>
        <v>#N/A</v>
      </c>
      <c r="G230" s="133" t="e">
        <f>VLOOKUP(A230,'Tirantes - Executados'!$A$1:$M$405,21,FALSE)</f>
        <v>#N/A</v>
      </c>
      <c r="H230" s="122" t="e">
        <f>VLOOKUP(A230,'Tirantes - Executados'!$A$8:$M$404,22,FALSE)</f>
        <v>#N/A</v>
      </c>
      <c r="I230" s="133" t="e">
        <f>VLOOKUP(A230,'Tirantes - Executados'!$A$1:$M$405,23,FALSE)</f>
        <v>#N/A</v>
      </c>
      <c r="J230" s="122" t="e">
        <f>VLOOKUP(A230,'Tirantes - Executados'!$A$8:$M$404,24,FALSE)</f>
        <v>#N/A</v>
      </c>
      <c r="K230" s="108" t="e">
        <f>VLOOKUP(A230,'Tirantes - Executados'!$A$8:$M$404,11,FALSE)</f>
        <v>#N/A</v>
      </c>
      <c r="L230" s="133" t="e">
        <f>VLOOKUP(A230,'Tirantes - Executados'!$A$1:$M$405,28,FALSE)</f>
        <v>#N/A</v>
      </c>
      <c r="M230" s="122" t="e">
        <f>VLOOKUP(A230,'Tirantes - Executados'!$A$8:$M$404,29,FALSE)</f>
        <v>#N/A</v>
      </c>
      <c r="N230" s="133" t="e">
        <f>VLOOKUP(A230,'Tirantes - Executados'!$A$1:$M$405,30,FALSE)</f>
        <v>#N/A</v>
      </c>
      <c r="O230" s="122" t="e">
        <f>VLOOKUP(A230,'Tirantes - Executados'!$A$8:$M$404,31,FALSE)</f>
        <v>#N/A</v>
      </c>
      <c r="P230" s="133" t="e">
        <f>VLOOKUP(A230,'Tirantes - Executados'!$A$1:$M$405,32,FALSE)</f>
        <v>#N/A</v>
      </c>
      <c r="Q230" s="122" t="e">
        <f>VLOOKUP(A230,'Tirantes - Executados'!$A$8:$M$404,33,FALSE)</f>
        <v>#N/A</v>
      </c>
      <c r="R230" s="133" t="e">
        <f>VLOOKUP(A230,'Tirantes - Executados'!$A$1:$M$405,34,FALSE)</f>
        <v>#N/A</v>
      </c>
      <c r="S230" s="122" t="e">
        <f>VLOOKUP(A230,'Tirantes - Executados'!$A$8:$M$404,35,FALSE)</f>
        <v>#N/A</v>
      </c>
      <c r="T230" s="108" t="e">
        <f>VLOOKUP(A230,'Tirantes - Executados'!$A$8:$M$404,12,FALSE)</f>
        <v>#N/A</v>
      </c>
      <c r="U230" s="133" t="e">
        <f>VLOOKUP(A230,'Tirantes - Executados'!$A$1:$M$405,39,FALSE)</f>
        <v>#N/A</v>
      </c>
      <c r="V230" s="122" t="e">
        <f>VLOOKUP(A230,'Tirantes - Executados'!$A$8:$M$404,40,FALSE)</f>
        <v>#N/A</v>
      </c>
      <c r="W230" s="133" t="e">
        <f>VLOOKUP(A230,'Tirantes - Executados'!$A$1:$M$405,41,FALSE)</f>
        <v>#N/A</v>
      </c>
      <c r="X230" s="122" t="e">
        <f>VLOOKUP(A230,'Tirantes - Executados'!$A$8:$M$404,42,FALSE)</f>
        <v>#N/A</v>
      </c>
      <c r="Y230" s="133" t="e">
        <f>VLOOKUP(A230,'Tirantes - Executados'!$A$1:$M$405,43,FALSE)</f>
        <v>#N/A</v>
      </c>
      <c r="Z230" s="122" t="e">
        <f>VLOOKUP(A230,'Tirantes - Executados'!$A$8:$M$404,44,FALSE)</f>
        <v>#N/A</v>
      </c>
      <c r="AA230" s="133" t="e">
        <f>VLOOKUP(A230,'Tirantes - Executados'!$A$1:$M$405,45,FALSE)</f>
        <v>#N/A</v>
      </c>
      <c r="AB230" s="132" t="e">
        <f>VLOOKUP(A230,'Tirantes - Executados'!$A$8:$M$404,46,FALSE)</f>
        <v>#N/A</v>
      </c>
      <c r="AC230" s="99" t="s">
        <v>300</v>
      </c>
      <c r="AD230" s="109" t="e">
        <f>VLOOKUP(A230,'Tirantes - Executados'!$A$8:$M$404,14,FALSE)</f>
        <v>#N/A</v>
      </c>
      <c r="AF230" s="118" t="e">
        <f>VLOOKUP(A230,'Tirantes - Executados'!$A$1:$M$569,13,FALSE)</f>
        <v>#N/A</v>
      </c>
      <c r="AI230" s="230" t="e">
        <f>VLOOKUP(A230,'Tirantes - Executados'!$A$7:$M$404,50)</f>
        <v>#REF!</v>
      </c>
    </row>
    <row r="231" spans="1:35" s="1" customFormat="1" ht="15" hidden="1" customHeight="1" x14ac:dyDescent="0.25">
      <c r="A231" s="107" t="s">
        <v>317</v>
      </c>
      <c r="B231" s="108" t="e">
        <f>VLOOKUP(A231,'Tirantes - Executados'!$A$8:$M$404,10,FALSE)</f>
        <v>#N/A</v>
      </c>
      <c r="C231" s="133" t="e">
        <f>VLOOKUP(A231,'Tirantes - Executados'!$A$1:$M$405,17,FALSE)</f>
        <v>#N/A</v>
      </c>
      <c r="D231" s="122" t="e">
        <f>VLOOKUP(A231,'Tirantes - Executados'!$A$8:$M$404,18,FALSE)</f>
        <v>#N/A</v>
      </c>
      <c r="E231" s="133" t="e">
        <f>VLOOKUP(A231,'Tirantes - Executados'!$A$1:$M$405,19,FALSE)</f>
        <v>#N/A</v>
      </c>
      <c r="F231" s="122" t="e">
        <f>VLOOKUP(A231,'Tirantes - Executados'!$A$8:$M$404,20,FALSE)</f>
        <v>#N/A</v>
      </c>
      <c r="G231" s="133" t="e">
        <f>VLOOKUP(A231,'Tirantes - Executados'!$A$1:$M$405,21,FALSE)</f>
        <v>#N/A</v>
      </c>
      <c r="H231" s="122" t="e">
        <f>VLOOKUP(A231,'Tirantes - Executados'!$A$8:$M$404,22,FALSE)</f>
        <v>#N/A</v>
      </c>
      <c r="I231" s="133" t="e">
        <f>VLOOKUP(A231,'Tirantes - Executados'!$A$1:$M$405,23,FALSE)</f>
        <v>#N/A</v>
      </c>
      <c r="J231" s="122" t="e">
        <f>VLOOKUP(A231,'Tirantes - Executados'!$A$8:$M$404,24,FALSE)</f>
        <v>#N/A</v>
      </c>
      <c r="K231" s="108" t="e">
        <f>VLOOKUP(A231,'Tirantes - Executados'!$A$8:$M$404,11,FALSE)</f>
        <v>#N/A</v>
      </c>
      <c r="L231" s="133" t="e">
        <f>VLOOKUP(A231,'Tirantes - Executados'!$A$1:$M$405,28,FALSE)</f>
        <v>#N/A</v>
      </c>
      <c r="M231" s="122" t="e">
        <f>VLOOKUP(A231,'Tirantes - Executados'!$A$8:$M$404,29,FALSE)</f>
        <v>#N/A</v>
      </c>
      <c r="N231" s="133" t="e">
        <f>VLOOKUP(A231,'Tirantes - Executados'!$A$1:$M$405,30,FALSE)</f>
        <v>#N/A</v>
      </c>
      <c r="O231" s="122" t="e">
        <f>VLOOKUP(A231,'Tirantes - Executados'!$A$8:$M$404,31,FALSE)</f>
        <v>#N/A</v>
      </c>
      <c r="P231" s="133" t="e">
        <f>VLOOKUP(A231,'Tirantes - Executados'!$A$1:$M$405,32,FALSE)</f>
        <v>#N/A</v>
      </c>
      <c r="Q231" s="122" t="e">
        <f>VLOOKUP(A231,'Tirantes - Executados'!$A$8:$M$404,33,FALSE)</f>
        <v>#N/A</v>
      </c>
      <c r="R231" s="133" t="e">
        <f>VLOOKUP(A231,'Tirantes - Executados'!$A$1:$M$405,34,FALSE)</f>
        <v>#N/A</v>
      </c>
      <c r="S231" s="122" t="e">
        <f>VLOOKUP(A231,'Tirantes - Executados'!$A$8:$M$404,35,FALSE)</f>
        <v>#N/A</v>
      </c>
      <c r="T231" s="108" t="e">
        <f>VLOOKUP(A231,'Tirantes - Executados'!$A$8:$M$404,12,FALSE)</f>
        <v>#N/A</v>
      </c>
      <c r="U231" s="133" t="e">
        <f>VLOOKUP(A231,'Tirantes - Executados'!$A$1:$M$405,39,FALSE)</f>
        <v>#N/A</v>
      </c>
      <c r="V231" s="122" t="e">
        <f>VLOOKUP(A231,'Tirantes - Executados'!$A$8:$M$404,40,FALSE)</f>
        <v>#N/A</v>
      </c>
      <c r="W231" s="133" t="e">
        <f>VLOOKUP(A231,'Tirantes - Executados'!$A$1:$M$405,41,FALSE)</f>
        <v>#N/A</v>
      </c>
      <c r="X231" s="122" t="e">
        <f>VLOOKUP(A231,'Tirantes - Executados'!$A$8:$M$404,42,FALSE)</f>
        <v>#N/A</v>
      </c>
      <c r="Y231" s="133" t="e">
        <f>VLOOKUP(A231,'Tirantes - Executados'!$A$1:$M$405,43,FALSE)</f>
        <v>#N/A</v>
      </c>
      <c r="Z231" s="122" t="e">
        <f>VLOOKUP(A231,'Tirantes - Executados'!$A$8:$M$404,44,FALSE)</f>
        <v>#N/A</v>
      </c>
      <c r="AA231" s="133" t="e">
        <f>VLOOKUP(A231,'Tirantes - Executados'!$A$1:$M$405,45,FALSE)</f>
        <v>#N/A</v>
      </c>
      <c r="AB231" s="132" t="e">
        <f>VLOOKUP(A231,'Tirantes - Executados'!$A$8:$M$404,46,FALSE)</f>
        <v>#N/A</v>
      </c>
      <c r="AC231" s="99" t="s">
        <v>300</v>
      </c>
      <c r="AD231" s="109" t="e">
        <f>VLOOKUP(A231,'Tirantes - Executados'!$A$8:$M$404,14,FALSE)</f>
        <v>#N/A</v>
      </c>
      <c r="AF231" s="118" t="e">
        <f>VLOOKUP(A231,'Tirantes - Executados'!$A$1:$M$569,13,FALSE)</f>
        <v>#N/A</v>
      </c>
      <c r="AI231" s="230" t="e">
        <f>VLOOKUP(A231,'Tirantes - Executados'!$A$7:$M$404,50)</f>
        <v>#REF!</v>
      </c>
    </row>
    <row r="232" spans="1:35" s="1" customFormat="1" ht="15" hidden="1" customHeight="1" x14ac:dyDescent="0.25">
      <c r="A232" s="107" t="s">
        <v>322</v>
      </c>
      <c r="B232" s="108" t="e">
        <f>VLOOKUP(A232,'Tirantes - Executados'!$A$8:$M$404,10,FALSE)</f>
        <v>#N/A</v>
      </c>
      <c r="C232" s="133" t="e">
        <f>VLOOKUP(A232,'Tirantes - Executados'!$A$1:$M$405,17,FALSE)</f>
        <v>#N/A</v>
      </c>
      <c r="D232" s="122" t="e">
        <f>VLOOKUP(A232,'Tirantes - Executados'!$A$8:$M$404,18,FALSE)</f>
        <v>#N/A</v>
      </c>
      <c r="E232" s="133" t="e">
        <f>VLOOKUP(A232,'Tirantes - Executados'!$A$1:$M$405,19,FALSE)</f>
        <v>#N/A</v>
      </c>
      <c r="F232" s="122" t="e">
        <f>VLOOKUP(A232,'Tirantes - Executados'!$A$8:$M$404,20,FALSE)</f>
        <v>#N/A</v>
      </c>
      <c r="G232" s="133" t="e">
        <f>VLOOKUP(A232,'Tirantes - Executados'!$A$1:$M$405,21,FALSE)</f>
        <v>#N/A</v>
      </c>
      <c r="H232" s="122" t="e">
        <f>VLOOKUP(A232,'Tirantes - Executados'!$A$8:$M$404,22,FALSE)</f>
        <v>#N/A</v>
      </c>
      <c r="I232" s="133" t="e">
        <f>VLOOKUP(A232,'Tirantes - Executados'!$A$1:$M$405,23,FALSE)</f>
        <v>#N/A</v>
      </c>
      <c r="J232" s="122" t="e">
        <f>VLOOKUP(A232,'Tirantes - Executados'!$A$8:$M$404,24,FALSE)</f>
        <v>#N/A</v>
      </c>
      <c r="K232" s="108" t="e">
        <f>VLOOKUP(A232,'Tirantes - Executados'!$A$8:$M$404,11,FALSE)</f>
        <v>#N/A</v>
      </c>
      <c r="L232" s="133" t="e">
        <f>VLOOKUP(A232,'Tirantes - Executados'!$A$1:$M$405,28,FALSE)</f>
        <v>#N/A</v>
      </c>
      <c r="M232" s="122" t="e">
        <f>VLOOKUP(A232,'Tirantes - Executados'!$A$8:$M$404,29,FALSE)</f>
        <v>#N/A</v>
      </c>
      <c r="N232" s="133" t="e">
        <f>VLOOKUP(A232,'Tirantes - Executados'!$A$1:$M$405,30,FALSE)</f>
        <v>#N/A</v>
      </c>
      <c r="O232" s="122" t="e">
        <f>VLOOKUP(A232,'Tirantes - Executados'!$A$8:$M$404,31,FALSE)</f>
        <v>#N/A</v>
      </c>
      <c r="P232" s="133" t="e">
        <f>VLOOKUP(A232,'Tirantes - Executados'!$A$1:$M$405,32,FALSE)</f>
        <v>#N/A</v>
      </c>
      <c r="Q232" s="122" t="e">
        <f>VLOOKUP(A232,'Tirantes - Executados'!$A$8:$M$404,33,FALSE)</f>
        <v>#N/A</v>
      </c>
      <c r="R232" s="133" t="e">
        <f>VLOOKUP(A232,'Tirantes - Executados'!$A$1:$M$405,34,FALSE)</f>
        <v>#N/A</v>
      </c>
      <c r="S232" s="122" t="e">
        <f>VLOOKUP(A232,'Tirantes - Executados'!$A$8:$M$404,35,FALSE)</f>
        <v>#N/A</v>
      </c>
      <c r="T232" s="108" t="e">
        <f>VLOOKUP(A232,'Tirantes - Executados'!$A$8:$M$404,12,FALSE)</f>
        <v>#N/A</v>
      </c>
      <c r="U232" s="133" t="e">
        <f>VLOOKUP(A232,'Tirantes - Executados'!$A$1:$M$405,39,FALSE)</f>
        <v>#N/A</v>
      </c>
      <c r="V232" s="122" t="e">
        <f>VLOOKUP(A232,'Tirantes - Executados'!$A$8:$M$404,40,FALSE)</f>
        <v>#N/A</v>
      </c>
      <c r="W232" s="133" t="e">
        <f>VLOOKUP(A232,'Tirantes - Executados'!$A$1:$M$405,41,FALSE)</f>
        <v>#N/A</v>
      </c>
      <c r="X232" s="122" t="e">
        <f>VLOOKUP(A232,'Tirantes - Executados'!$A$8:$M$404,42,FALSE)</f>
        <v>#N/A</v>
      </c>
      <c r="Y232" s="133" t="e">
        <f>VLOOKUP(A232,'Tirantes - Executados'!$A$1:$M$405,43,FALSE)</f>
        <v>#N/A</v>
      </c>
      <c r="Z232" s="122" t="e">
        <f>VLOOKUP(A232,'Tirantes - Executados'!$A$8:$M$404,44,FALSE)</f>
        <v>#N/A</v>
      </c>
      <c r="AA232" s="133" t="e">
        <f>VLOOKUP(A232,'Tirantes - Executados'!$A$1:$M$405,45,FALSE)</f>
        <v>#N/A</v>
      </c>
      <c r="AB232" s="132" t="e">
        <f>VLOOKUP(A232,'Tirantes - Executados'!$A$8:$M$404,46,FALSE)</f>
        <v>#N/A</v>
      </c>
      <c r="AC232" s="99" t="s">
        <v>300</v>
      </c>
      <c r="AD232" s="109" t="e">
        <f>VLOOKUP(A232,'Tirantes - Executados'!$A$8:$M$404,14,FALSE)</f>
        <v>#N/A</v>
      </c>
      <c r="AF232" s="118" t="e">
        <f>VLOOKUP(A232,'Tirantes - Executados'!$A$1:$M$569,13,FALSE)</f>
        <v>#N/A</v>
      </c>
      <c r="AI232" s="230" t="e">
        <f>VLOOKUP(A232,'Tirantes - Executados'!$A$7:$M$404,50)</f>
        <v>#REF!</v>
      </c>
    </row>
    <row r="233" spans="1:35" s="1" customFormat="1" ht="15" hidden="1" customHeight="1" x14ac:dyDescent="0.25">
      <c r="A233" s="107" t="s">
        <v>318</v>
      </c>
      <c r="B233" s="108" t="e">
        <f>VLOOKUP(A233,'Tirantes - Executados'!$A$8:$M$404,10,FALSE)</f>
        <v>#N/A</v>
      </c>
      <c r="C233" s="133" t="e">
        <f>VLOOKUP(A233,'Tirantes - Executados'!$A$1:$M$405,17,FALSE)</f>
        <v>#N/A</v>
      </c>
      <c r="D233" s="122" t="e">
        <f>VLOOKUP(A233,'Tirantes - Executados'!$A$8:$M$404,18,FALSE)</f>
        <v>#N/A</v>
      </c>
      <c r="E233" s="133" t="e">
        <f>VLOOKUP(A233,'Tirantes - Executados'!$A$1:$M$405,19,FALSE)</f>
        <v>#N/A</v>
      </c>
      <c r="F233" s="122" t="e">
        <f>VLOOKUP(A233,'Tirantes - Executados'!$A$8:$M$404,20,FALSE)</f>
        <v>#N/A</v>
      </c>
      <c r="G233" s="133" t="e">
        <f>VLOOKUP(A233,'Tirantes - Executados'!$A$1:$M$405,21,FALSE)</f>
        <v>#N/A</v>
      </c>
      <c r="H233" s="122" t="e">
        <f>VLOOKUP(A233,'Tirantes - Executados'!$A$8:$M$404,22,FALSE)</f>
        <v>#N/A</v>
      </c>
      <c r="I233" s="133" t="e">
        <f>VLOOKUP(A233,'Tirantes - Executados'!$A$1:$M$405,23,FALSE)</f>
        <v>#N/A</v>
      </c>
      <c r="J233" s="122" t="e">
        <f>VLOOKUP(A233,'Tirantes - Executados'!$A$8:$M$404,24,FALSE)</f>
        <v>#N/A</v>
      </c>
      <c r="K233" s="108" t="e">
        <f>VLOOKUP(A233,'Tirantes - Executados'!$A$8:$M$404,11,FALSE)</f>
        <v>#N/A</v>
      </c>
      <c r="L233" s="133" t="e">
        <f>VLOOKUP(A233,'Tirantes - Executados'!$A$1:$M$405,28,FALSE)</f>
        <v>#N/A</v>
      </c>
      <c r="M233" s="122" t="e">
        <f>VLOOKUP(A233,'Tirantes - Executados'!$A$8:$M$404,29,FALSE)</f>
        <v>#N/A</v>
      </c>
      <c r="N233" s="133" t="e">
        <f>VLOOKUP(A233,'Tirantes - Executados'!$A$1:$M$405,30,FALSE)</f>
        <v>#N/A</v>
      </c>
      <c r="O233" s="122" t="e">
        <f>VLOOKUP(A233,'Tirantes - Executados'!$A$8:$M$404,31,FALSE)</f>
        <v>#N/A</v>
      </c>
      <c r="P233" s="133" t="e">
        <f>VLOOKUP(A233,'Tirantes - Executados'!$A$1:$M$405,32,FALSE)</f>
        <v>#N/A</v>
      </c>
      <c r="Q233" s="122" t="e">
        <f>VLOOKUP(A233,'Tirantes - Executados'!$A$8:$M$404,33,FALSE)</f>
        <v>#N/A</v>
      </c>
      <c r="R233" s="133" t="e">
        <f>VLOOKUP(A233,'Tirantes - Executados'!$A$1:$M$405,34,FALSE)</f>
        <v>#N/A</v>
      </c>
      <c r="S233" s="122" t="e">
        <f>VLOOKUP(A233,'Tirantes - Executados'!$A$8:$M$404,35,FALSE)</f>
        <v>#N/A</v>
      </c>
      <c r="T233" s="108" t="e">
        <f>VLOOKUP(A233,'Tirantes - Executados'!$A$8:$M$404,12,FALSE)</f>
        <v>#N/A</v>
      </c>
      <c r="U233" s="133" t="e">
        <f>VLOOKUP(A233,'Tirantes - Executados'!$A$1:$M$405,39,FALSE)</f>
        <v>#N/A</v>
      </c>
      <c r="V233" s="122" t="e">
        <f>VLOOKUP(A233,'Tirantes - Executados'!$A$8:$M$404,40,FALSE)</f>
        <v>#N/A</v>
      </c>
      <c r="W233" s="133" t="e">
        <f>VLOOKUP(A233,'Tirantes - Executados'!$A$1:$M$405,41,FALSE)</f>
        <v>#N/A</v>
      </c>
      <c r="X233" s="122" t="e">
        <f>VLOOKUP(A233,'Tirantes - Executados'!$A$8:$M$404,42,FALSE)</f>
        <v>#N/A</v>
      </c>
      <c r="Y233" s="133" t="e">
        <f>VLOOKUP(A233,'Tirantes - Executados'!$A$1:$M$405,43,FALSE)</f>
        <v>#N/A</v>
      </c>
      <c r="Z233" s="122" t="e">
        <f>VLOOKUP(A233,'Tirantes - Executados'!$A$8:$M$404,44,FALSE)</f>
        <v>#N/A</v>
      </c>
      <c r="AA233" s="133" t="e">
        <f>VLOOKUP(A233,'Tirantes - Executados'!$A$1:$M$405,45,FALSE)</f>
        <v>#N/A</v>
      </c>
      <c r="AB233" s="132" t="e">
        <f>VLOOKUP(A233,'Tirantes - Executados'!$A$8:$M$404,46,FALSE)</f>
        <v>#N/A</v>
      </c>
      <c r="AC233" s="99" t="s">
        <v>300</v>
      </c>
      <c r="AD233" s="109" t="e">
        <f>VLOOKUP(A233,'Tirantes - Executados'!$A$8:$M$404,14,FALSE)</f>
        <v>#N/A</v>
      </c>
      <c r="AF233" s="118" t="e">
        <f>VLOOKUP(A233,'Tirantes - Executados'!$A$1:$M$569,13,FALSE)</f>
        <v>#N/A</v>
      </c>
      <c r="AI233" s="230" t="e">
        <f>VLOOKUP(A233,'Tirantes - Executados'!$A$7:$M$404,50)</f>
        <v>#REF!</v>
      </c>
    </row>
    <row r="234" spans="1:35" s="1" customFormat="1" ht="15" hidden="1" customHeight="1" x14ac:dyDescent="0.25">
      <c r="A234" s="107" t="s">
        <v>314</v>
      </c>
      <c r="B234" s="108" t="e">
        <f>VLOOKUP(A234,'Tirantes - Executados'!$A$8:$M$404,10,FALSE)</f>
        <v>#N/A</v>
      </c>
      <c r="C234" s="133" t="e">
        <f>VLOOKUP(A234,'Tirantes - Executados'!$A$1:$M$405,17,FALSE)</f>
        <v>#N/A</v>
      </c>
      <c r="D234" s="122" t="e">
        <f>VLOOKUP(A234,'Tirantes - Executados'!$A$8:$M$404,18,FALSE)</f>
        <v>#N/A</v>
      </c>
      <c r="E234" s="133" t="e">
        <f>VLOOKUP(A234,'Tirantes - Executados'!$A$1:$M$405,19,FALSE)</f>
        <v>#N/A</v>
      </c>
      <c r="F234" s="122" t="e">
        <f>VLOOKUP(A234,'Tirantes - Executados'!$A$8:$M$404,20,FALSE)</f>
        <v>#N/A</v>
      </c>
      <c r="G234" s="133" t="e">
        <f>VLOOKUP(A234,'Tirantes - Executados'!$A$1:$M$405,21,FALSE)</f>
        <v>#N/A</v>
      </c>
      <c r="H234" s="122" t="e">
        <f>VLOOKUP(A234,'Tirantes - Executados'!$A$8:$M$404,22,FALSE)</f>
        <v>#N/A</v>
      </c>
      <c r="I234" s="133" t="e">
        <f>VLOOKUP(A234,'Tirantes - Executados'!$A$1:$M$405,23,FALSE)</f>
        <v>#N/A</v>
      </c>
      <c r="J234" s="122" t="e">
        <f>VLOOKUP(A234,'Tirantes - Executados'!$A$8:$M$404,24,FALSE)</f>
        <v>#N/A</v>
      </c>
      <c r="K234" s="108" t="e">
        <f>VLOOKUP(A234,'Tirantes - Executados'!$A$8:$M$404,11,FALSE)</f>
        <v>#N/A</v>
      </c>
      <c r="L234" s="133" t="e">
        <f>VLOOKUP(A234,'Tirantes - Executados'!$A$1:$M$405,28,FALSE)</f>
        <v>#N/A</v>
      </c>
      <c r="M234" s="122" t="e">
        <f>VLOOKUP(A234,'Tirantes - Executados'!$A$8:$M$404,29,FALSE)</f>
        <v>#N/A</v>
      </c>
      <c r="N234" s="133" t="e">
        <f>VLOOKUP(A234,'Tirantes - Executados'!$A$1:$M$405,30,FALSE)</f>
        <v>#N/A</v>
      </c>
      <c r="O234" s="122" t="e">
        <f>VLOOKUP(A234,'Tirantes - Executados'!$A$8:$M$404,31,FALSE)</f>
        <v>#N/A</v>
      </c>
      <c r="P234" s="133" t="e">
        <f>VLOOKUP(A234,'Tirantes - Executados'!$A$1:$M$405,32,FALSE)</f>
        <v>#N/A</v>
      </c>
      <c r="Q234" s="122" t="e">
        <f>VLOOKUP(A234,'Tirantes - Executados'!$A$8:$M$404,33,FALSE)</f>
        <v>#N/A</v>
      </c>
      <c r="R234" s="133" t="e">
        <f>VLOOKUP(A234,'Tirantes - Executados'!$A$1:$M$405,34,FALSE)</f>
        <v>#N/A</v>
      </c>
      <c r="S234" s="122" t="e">
        <f>VLOOKUP(A234,'Tirantes - Executados'!$A$8:$M$404,35,FALSE)</f>
        <v>#N/A</v>
      </c>
      <c r="T234" s="108" t="e">
        <f>VLOOKUP(A234,'Tirantes - Executados'!$A$8:$M$404,12,FALSE)</f>
        <v>#N/A</v>
      </c>
      <c r="U234" s="133" t="e">
        <f>VLOOKUP(A234,'Tirantes - Executados'!$A$1:$M$405,39,FALSE)</f>
        <v>#N/A</v>
      </c>
      <c r="V234" s="122" t="e">
        <f>VLOOKUP(A234,'Tirantes - Executados'!$A$8:$M$404,40,FALSE)</f>
        <v>#N/A</v>
      </c>
      <c r="W234" s="133" t="e">
        <f>VLOOKUP(A234,'Tirantes - Executados'!$A$1:$M$405,41,FALSE)</f>
        <v>#N/A</v>
      </c>
      <c r="X234" s="122" t="e">
        <f>VLOOKUP(A234,'Tirantes - Executados'!$A$8:$M$404,42,FALSE)</f>
        <v>#N/A</v>
      </c>
      <c r="Y234" s="133" t="e">
        <f>VLOOKUP(A234,'Tirantes - Executados'!$A$1:$M$405,43,FALSE)</f>
        <v>#N/A</v>
      </c>
      <c r="Z234" s="122" t="e">
        <f>VLOOKUP(A234,'Tirantes - Executados'!$A$8:$M$404,44,FALSE)</f>
        <v>#N/A</v>
      </c>
      <c r="AA234" s="133" t="e">
        <f>VLOOKUP(A234,'Tirantes - Executados'!$A$1:$M$405,45,FALSE)</f>
        <v>#N/A</v>
      </c>
      <c r="AB234" s="132" t="e">
        <f>VLOOKUP(A234,'Tirantes - Executados'!$A$8:$M$404,46,FALSE)</f>
        <v>#N/A</v>
      </c>
      <c r="AC234" s="99" t="s">
        <v>300</v>
      </c>
      <c r="AD234" s="109" t="e">
        <f>VLOOKUP(A234,'Tirantes - Executados'!$A$8:$M$404,14,FALSE)</f>
        <v>#N/A</v>
      </c>
      <c r="AE234" s="106"/>
      <c r="AF234" s="118" t="e">
        <f>VLOOKUP(A234,'Tirantes - Executados'!$A$1:$M$569,13,FALSE)</f>
        <v>#N/A</v>
      </c>
      <c r="AI234" s="230" t="e">
        <f>VLOOKUP(A234,'Tirantes - Executados'!$A$7:$M$404,50)</f>
        <v>#REF!</v>
      </c>
    </row>
    <row r="235" spans="1:35" s="1" customFormat="1" ht="15" hidden="1" customHeight="1" x14ac:dyDescent="0.25">
      <c r="A235" s="107" t="s">
        <v>315</v>
      </c>
      <c r="B235" s="108" t="e">
        <f>VLOOKUP(A235,'Tirantes - Executados'!$A$8:$M$404,10,FALSE)</f>
        <v>#N/A</v>
      </c>
      <c r="C235" s="133" t="e">
        <f>VLOOKUP(A235,'Tirantes - Executados'!$A$1:$M$405,17,FALSE)</f>
        <v>#N/A</v>
      </c>
      <c r="D235" s="122" t="e">
        <f>VLOOKUP(A235,'Tirantes - Executados'!$A$8:$M$404,18,FALSE)</f>
        <v>#N/A</v>
      </c>
      <c r="E235" s="133" t="e">
        <f>VLOOKUP(A235,'Tirantes - Executados'!$A$1:$M$405,19,FALSE)</f>
        <v>#N/A</v>
      </c>
      <c r="F235" s="122" t="e">
        <f>VLOOKUP(A235,'Tirantes - Executados'!$A$8:$M$404,20,FALSE)</f>
        <v>#N/A</v>
      </c>
      <c r="G235" s="133" t="e">
        <f>VLOOKUP(A235,'Tirantes - Executados'!$A$1:$M$405,21,FALSE)</f>
        <v>#N/A</v>
      </c>
      <c r="H235" s="122" t="e">
        <f>VLOOKUP(A235,'Tirantes - Executados'!$A$8:$M$404,22,FALSE)</f>
        <v>#N/A</v>
      </c>
      <c r="I235" s="133" t="e">
        <f>VLOOKUP(A235,'Tirantes - Executados'!$A$1:$M$405,23,FALSE)</f>
        <v>#N/A</v>
      </c>
      <c r="J235" s="122" t="e">
        <f>VLOOKUP(A235,'Tirantes - Executados'!$A$8:$M$404,24,FALSE)</f>
        <v>#N/A</v>
      </c>
      <c r="K235" s="108" t="e">
        <f>VLOOKUP(A235,'Tirantes - Executados'!$A$8:$M$404,11,FALSE)</f>
        <v>#N/A</v>
      </c>
      <c r="L235" s="133" t="e">
        <f>VLOOKUP(A235,'Tirantes - Executados'!$A$1:$M$405,28,FALSE)</f>
        <v>#N/A</v>
      </c>
      <c r="M235" s="122" t="e">
        <f>VLOOKUP(A235,'Tirantes - Executados'!$A$8:$M$404,29,FALSE)</f>
        <v>#N/A</v>
      </c>
      <c r="N235" s="133" t="e">
        <f>VLOOKUP(A235,'Tirantes - Executados'!$A$1:$M$405,30,FALSE)</f>
        <v>#N/A</v>
      </c>
      <c r="O235" s="122" t="e">
        <f>VLOOKUP(A235,'Tirantes - Executados'!$A$8:$M$404,31,FALSE)</f>
        <v>#N/A</v>
      </c>
      <c r="P235" s="133" t="e">
        <f>VLOOKUP(A235,'Tirantes - Executados'!$A$1:$M$405,32,FALSE)</f>
        <v>#N/A</v>
      </c>
      <c r="Q235" s="122" t="e">
        <f>VLOOKUP(A235,'Tirantes - Executados'!$A$8:$M$404,33,FALSE)</f>
        <v>#N/A</v>
      </c>
      <c r="R235" s="133" t="e">
        <f>VLOOKUP(A235,'Tirantes - Executados'!$A$1:$M$405,34,FALSE)</f>
        <v>#N/A</v>
      </c>
      <c r="S235" s="122" t="e">
        <f>VLOOKUP(A235,'Tirantes - Executados'!$A$8:$M$404,35,FALSE)</f>
        <v>#N/A</v>
      </c>
      <c r="T235" s="108" t="e">
        <f>VLOOKUP(A235,'Tirantes - Executados'!$A$8:$M$404,12,FALSE)</f>
        <v>#N/A</v>
      </c>
      <c r="U235" s="133" t="e">
        <f>VLOOKUP(A235,'Tirantes - Executados'!$A$1:$M$405,39,FALSE)</f>
        <v>#N/A</v>
      </c>
      <c r="V235" s="122" t="e">
        <f>VLOOKUP(A235,'Tirantes - Executados'!$A$8:$M$404,40,FALSE)</f>
        <v>#N/A</v>
      </c>
      <c r="W235" s="133" t="e">
        <f>VLOOKUP(A235,'Tirantes - Executados'!$A$1:$M$405,41,FALSE)</f>
        <v>#N/A</v>
      </c>
      <c r="X235" s="122" t="e">
        <f>VLOOKUP(A235,'Tirantes - Executados'!$A$8:$M$404,42,FALSE)</f>
        <v>#N/A</v>
      </c>
      <c r="Y235" s="133" t="e">
        <f>VLOOKUP(A235,'Tirantes - Executados'!$A$1:$M$405,43,FALSE)</f>
        <v>#N/A</v>
      </c>
      <c r="Z235" s="122" t="e">
        <f>VLOOKUP(A235,'Tirantes - Executados'!$A$8:$M$404,44,FALSE)</f>
        <v>#N/A</v>
      </c>
      <c r="AA235" s="133" t="e">
        <f>VLOOKUP(A235,'Tirantes - Executados'!$A$1:$M$405,45,FALSE)</f>
        <v>#N/A</v>
      </c>
      <c r="AB235" s="132" t="e">
        <f>VLOOKUP(A235,'Tirantes - Executados'!$A$8:$M$404,46,FALSE)</f>
        <v>#N/A</v>
      </c>
      <c r="AC235" s="99" t="s">
        <v>300</v>
      </c>
      <c r="AD235" s="109" t="e">
        <f>VLOOKUP(A235,'Tirantes - Executados'!$A$8:$M$404,14,FALSE)</f>
        <v>#N/A</v>
      </c>
      <c r="AF235" s="118" t="e">
        <f>VLOOKUP(A235,'Tirantes - Executados'!$A$1:$M$569,13,FALSE)</f>
        <v>#N/A</v>
      </c>
      <c r="AI235" s="230" t="e">
        <f>VLOOKUP(A235,'Tirantes - Executados'!$A$7:$M$404,50)</f>
        <v>#REF!</v>
      </c>
    </row>
    <row r="236" spans="1:35" s="1" customFormat="1" ht="15" hidden="1" customHeight="1" x14ac:dyDescent="0.25">
      <c r="A236" s="107" t="s">
        <v>309</v>
      </c>
      <c r="B236" s="108" t="e">
        <f>VLOOKUP(A236,'Tirantes - Executados'!$A$8:$M$404,10,FALSE)</f>
        <v>#N/A</v>
      </c>
      <c r="C236" s="133" t="e">
        <f>VLOOKUP(A236,'Tirantes - Executados'!$A$1:$M$405,17,FALSE)</f>
        <v>#N/A</v>
      </c>
      <c r="D236" s="122" t="e">
        <f>VLOOKUP(A236,'Tirantes - Executados'!$A$8:$M$404,18,FALSE)</f>
        <v>#N/A</v>
      </c>
      <c r="E236" s="133" t="e">
        <f>VLOOKUP(A236,'Tirantes - Executados'!$A$1:$M$405,19,FALSE)</f>
        <v>#N/A</v>
      </c>
      <c r="F236" s="122" t="e">
        <f>VLOOKUP(A236,'Tirantes - Executados'!$A$8:$M$404,20,FALSE)</f>
        <v>#N/A</v>
      </c>
      <c r="G236" s="133" t="e">
        <f>VLOOKUP(A236,'Tirantes - Executados'!$A$1:$M$405,21,FALSE)</f>
        <v>#N/A</v>
      </c>
      <c r="H236" s="122" t="e">
        <f>VLOOKUP(A236,'Tirantes - Executados'!$A$8:$M$404,22,FALSE)</f>
        <v>#N/A</v>
      </c>
      <c r="I236" s="133" t="e">
        <f>VLOOKUP(A236,'Tirantes - Executados'!$A$1:$M$405,23,FALSE)</f>
        <v>#N/A</v>
      </c>
      <c r="J236" s="122" t="e">
        <f>VLOOKUP(A236,'Tirantes - Executados'!$A$8:$M$404,24,FALSE)</f>
        <v>#N/A</v>
      </c>
      <c r="K236" s="108" t="e">
        <f>VLOOKUP(A236,'Tirantes - Executados'!$A$8:$M$404,11,FALSE)</f>
        <v>#N/A</v>
      </c>
      <c r="L236" s="133" t="e">
        <f>VLOOKUP(A236,'Tirantes - Executados'!$A$1:$M$405,28,FALSE)</f>
        <v>#N/A</v>
      </c>
      <c r="M236" s="122" t="e">
        <f>VLOOKUP(A236,'Tirantes - Executados'!$A$8:$M$404,29,FALSE)</f>
        <v>#N/A</v>
      </c>
      <c r="N236" s="133" t="e">
        <f>VLOOKUP(A236,'Tirantes - Executados'!$A$1:$M$405,30,FALSE)</f>
        <v>#N/A</v>
      </c>
      <c r="O236" s="122" t="e">
        <f>VLOOKUP(A236,'Tirantes - Executados'!$A$8:$M$404,31,FALSE)</f>
        <v>#N/A</v>
      </c>
      <c r="P236" s="133" t="e">
        <f>VLOOKUP(A236,'Tirantes - Executados'!$A$1:$M$405,32,FALSE)</f>
        <v>#N/A</v>
      </c>
      <c r="Q236" s="122" t="e">
        <f>VLOOKUP(A236,'Tirantes - Executados'!$A$8:$M$404,33,FALSE)</f>
        <v>#N/A</v>
      </c>
      <c r="R236" s="133" t="e">
        <f>VLOOKUP(A236,'Tirantes - Executados'!$A$1:$M$405,34,FALSE)</f>
        <v>#N/A</v>
      </c>
      <c r="S236" s="122" t="e">
        <f>VLOOKUP(A236,'Tirantes - Executados'!$A$8:$M$404,35,FALSE)</f>
        <v>#N/A</v>
      </c>
      <c r="T236" s="108" t="e">
        <f>VLOOKUP(A236,'Tirantes - Executados'!$A$8:$M$404,12,FALSE)</f>
        <v>#N/A</v>
      </c>
      <c r="U236" s="133" t="e">
        <f>VLOOKUP(A236,'Tirantes - Executados'!$A$1:$M$405,39,FALSE)</f>
        <v>#N/A</v>
      </c>
      <c r="V236" s="122" t="e">
        <f>VLOOKUP(A236,'Tirantes - Executados'!$A$8:$M$404,40,FALSE)</f>
        <v>#N/A</v>
      </c>
      <c r="W236" s="133" t="e">
        <f>VLOOKUP(A236,'Tirantes - Executados'!$A$1:$M$405,41,FALSE)</f>
        <v>#N/A</v>
      </c>
      <c r="X236" s="122" t="e">
        <f>VLOOKUP(A236,'Tirantes - Executados'!$A$8:$M$404,42,FALSE)</f>
        <v>#N/A</v>
      </c>
      <c r="Y236" s="133" t="e">
        <f>VLOOKUP(A236,'Tirantes - Executados'!$A$1:$M$405,43,FALSE)</f>
        <v>#N/A</v>
      </c>
      <c r="Z236" s="122" t="e">
        <f>VLOOKUP(A236,'Tirantes - Executados'!$A$8:$M$404,44,FALSE)</f>
        <v>#N/A</v>
      </c>
      <c r="AA236" s="133" t="e">
        <f>VLOOKUP(A236,'Tirantes - Executados'!$A$1:$M$405,45,FALSE)</f>
        <v>#N/A</v>
      </c>
      <c r="AB236" s="132" t="e">
        <f>VLOOKUP(A236,'Tirantes - Executados'!$A$8:$M$404,46,FALSE)</f>
        <v>#N/A</v>
      </c>
      <c r="AC236" s="99" t="s">
        <v>300</v>
      </c>
      <c r="AD236" s="109" t="e">
        <f>VLOOKUP(A236,'Tirantes - Executados'!$A$8:$M$404,14,FALSE)</f>
        <v>#N/A</v>
      </c>
      <c r="AF236" s="118" t="e">
        <f>VLOOKUP(A236,'Tirantes - Executados'!$A$1:$M$569,13,FALSE)</f>
        <v>#N/A</v>
      </c>
      <c r="AI236" s="230" t="e">
        <f>VLOOKUP(A236,'Tirantes - Executados'!$A$7:$M$404,50)</f>
        <v>#REF!</v>
      </c>
    </row>
    <row r="237" spans="1:35" s="1" customFormat="1" ht="15" customHeight="1" x14ac:dyDescent="0.25">
      <c r="A237" s="107" t="s">
        <v>761</v>
      </c>
      <c r="B237" s="108" t="e">
        <f>VLOOKUP(A237,'Tirantes - Executados'!$A$8:$M$404,10,FALSE)</f>
        <v>#N/A</v>
      </c>
      <c r="C237" s="133" t="e">
        <f>VLOOKUP(A237,'Tirantes - Executados'!$A$1:$M$405,17,FALSE)</f>
        <v>#N/A</v>
      </c>
      <c r="D237" s="122" t="e">
        <f>VLOOKUP(A237,'Tirantes - Executados'!$A$8:$M$404,18,FALSE)</f>
        <v>#N/A</v>
      </c>
      <c r="E237" s="133" t="e">
        <f>VLOOKUP(A237,'Tirantes - Executados'!$A$1:$M$405,19,FALSE)</f>
        <v>#N/A</v>
      </c>
      <c r="F237" s="122" t="e">
        <f>VLOOKUP(A237,'Tirantes - Executados'!$A$8:$M$404,20,FALSE)</f>
        <v>#N/A</v>
      </c>
      <c r="G237" s="133" t="e">
        <f>VLOOKUP(A237,'Tirantes - Executados'!$A$1:$M$405,21,FALSE)</f>
        <v>#N/A</v>
      </c>
      <c r="H237" s="122" t="e">
        <f>VLOOKUP(A237,'Tirantes - Executados'!$A$8:$M$404,22,FALSE)</f>
        <v>#N/A</v>
      </c>
      <c r="I237" s="133" t="e">
        <f>VLOOKUP(A237,'Tirantes - Executados'!$A$1:$M$405,23,FALSE)</f>
        <v>#N/A</v>
      </c>
      <c r="J237" s="122" t="e">
        <f>VLOOKUP(A237,'Tirantes - Executados'!$A$8:$M$404,24,FALSE)</f>
        <v>#N/A</v>
      </c>
      <c r="K237" s="108" t="e">
        <f>VLOOKUP(A237,'Tirantes - Executados'!$A$8:$M$404,11,FALSE)</f>
        <v>#N/A</v>
      </c>
      <c r="L237" s="133" t="e">
        <f>VLOOKUP(A237,'Tirantes - Executados'!$A$1:$M$405,28,FALSE)</f>
        <v>#N/A</v>
      </c>
      <c r="M237" s="122" t="e">
        <f>VLOOKUP(A237,'Tirantes - Executados'!$A$8:$M$404,29,FALSE)</f>
        <v>#N/A</v>
      </c>
      <c r="N237" s="133" t="e">
        <f>VLOOKUP(A237,'Tirantes - Executados'!$A$1:$M$405,30,FALSE)</f>
        <v>#N/A</v>
      </c>
      <c r="O237" s="122" t="e">
        <f>VLOOKUP(A237,'Tirantes - Executados'!$A$8:$M$404,31,FALSE)</f>
        <v>#N/A</v>
      </c>
      <c r="P237" s="133" t="e">
        <f>VLOOKUP(A237,'Tirantes - Executados'!$A$1:$M$405,32,FALSE)</f>
        <v>#N/A</v>
      </c>
      <c r="Q237" s="122" t="e">
        <f>VLOOKUP(A237,'Tirantes - Executados'!$A$8:$M$404,33,FALSE)</f>
        <v>#N/A</v>
      </c>
      <c r="R237" s="133" t="e">
        <f>VLOOKUP(A237,'Tirantes - Executados'!$A$1:$M$405,34,FALSE)</f>
        <v>#N/A</v>
      </c>
      <c r="S237" s="122" t="e">
        <f>VLOOKUP(A237,'Tirantes - Executados'!$A$8:$M$404,35,FALSE)</f>
        <v>#N/A</v>
      </c>
      <c r="T237" s="108"/>
      <c r="U237" s="133"/>
      <c r="V237" s="122"/>
      <c r="W237" s="133"/>
      <c r="X237" s="122"/>
      <c r="Y237" s="133"/>
      <c r="Z237" s="122"/>
      <c r="AA237" s="133"/>
      <c r="AB237" s="132"/>
      <c r="AC237" s="142"/>
      <c r="AD237" s="109"/>
      <c r="AF237" s="118" t="e">
        <f>VLOOKUP(A237,'Tirantes - Executados'!$A$1:$M$569,13,FALSE)</f>
        <v>#N/A</v>
      </c>
      <c r="AI237" s="230" t="e">
        <f>VLOOKUP(A237,'Tirantes - Executados'!$A$7:$M$404,49)</f>
        <v>#REF!</v>
      </c>
    </row>
    <row r="238" spans="1:35" s="1" customFormat="1" ht="15" customHeight="1" x14ac:dyDescent="0.25">
      <c r="A238" s="107" t="s">
        <v>763</v>
      </c>
      <c r="B238" s="108" t="e">
        <f>VLOOKUP(A238,'Tirantes - Executados'!$A$8:$M$404,10,FALSE)</f>
        <v>#N/A</v>
      </c>
      <c r="C238" s="133" t="e">
        <f>VLOOKUP(A238,'Tirantes - Executados'!$A$1:$M$405,17,FALSE)</f>
        <v>#N/A</v>
      </c>
      <c r="D238" s="122" t="e">
        <f>VLOOKUP(A238,'Tirantes - Executados'!$A$8:$M$404,18,FALSE)</f>
        <v>#N/A</v>
      </c>
      <c r="E238" s="133" t="e">
        <f>VLOOKUP(A238,'Tirantes - Executados'!$A$1:$M$405,19,FALSE)</f>
        <v>#N/A</v>
      </c>
      <c r="F238" s="122" t="e">
        <f>VLOOKUP(A238,'Tirantes - Executados'!$A$8:$M$404,20,FALSE)</f>
        <v>#N/A</v>
      </c>
      <c r="G238" s="133" t="e">
        <f>VLOOKUP(A238,'Tirantes - Executados'!$A$1:$M$405,21,FALSE)</f>
        <v>#N/A</v>
      </c>
      <c r="H238" s="122" t="e">
        <f>VLOOKUP(A238,'Tirantes - Executados'!$A$8:$M$404,22,FALSE)</f>
        <v>#N/A</v>
      </c>
      <c r="I238" s="133" t="e">
        <f>VLOOKUP(A238,'Tirantes - Executados'!$A$1:$M$405,23,FALSE)</f>
        <v>#N/A</v>
      </c>
      <c r="J238" s="122" t="e">
        <f>VLOOKUP(A238,'Tirantes - Executados'!$A$8:$M$404,24,FALSE)</f>
        <v>#N/A</v>
      </c>
      <c r="K238" s="108" t="e">
        <f>VLOOKUP(A238,'Tirantes - Executados'!$A$8:$M$404,11,FALSE)</f>
        <v>#N/A</v>
      </c>
      <c r="L238" s="133" t="e">
        <f>VLOOKUP(A238,'Tirantes - Executados'!$A$1:$M$405,28,FALSE)</f>
        <v>#N/A</v>
      </c>
      <c r="M238" s="122" t="e">
        <f>VLOOKUP(A238,'Tirantes - Executados'!$A$8:$M$404,29,FALSE)</f>
        <v>#N/A</v>
      </c>
      <c r="N238" s="133" t="e">
        <f>VLOOKUP(A238,'Tirantes - Executados'!$A$1:$M$405,30,FALSE)</f>
        <v>#N/A</v>
      </c>
      <c r="O238" s="122" t="e">
        <f>VLOOKUP(A238,'Tirantes - Executados'!$A$8:$M$404,31,FALSE)</f>
        <v>#N/A</v>
      </c>
      <c r="P238" s="133" t="e">
        <f>VLOOKUP(A238,'Tirantes - Executados'!$A$1:$M$405,32,FALSE)</f>
        <v>#N/A</v>
      </c>
      <c r="Q238" s="122" t="e">
        <f>VLOOKUP(A238,'Tirantes - Executados'!$A$8:$M$404,33,FALSE)</f>
        <v>#N/A</v>
      </c>
      <c r="R238" s="133" t="e">
        <f>VLOOKUP(A238,'Tirantes - Executados'!$A$1:$M$405,34,FALSE)</f>
        <v>#N/A</v>
      </c>
      <c r="S238" s="122" t="e">
        <f>VLOOKUP(A238,'Tirantes - Executados'!$A$8:$M$404,35,FALSE)</f>
        <v>#N/A</v>
      </c>
      <c r="T238" s="108"/>
      <c r="U238" s="133"/>
      <c r="V238" s="122"/>
      <c r="W238" s="133"/>
      <c r="X238" s="122"/>
      <c r="Y238" s="133"/>
      <c r="Z238" s="122"/>
      <c r="AA238" s="133"/>
      <c r="AB238" s="132"/>
      <c r="AC238" s="142"/>
      <c r="AD238" s="109"/>
      <c r="AF238" s="118" t="e">
        <f>VLOOKUP(A238,'Tirantes - Executados'!$A$1:$M$569,13,FALSE)</f>
        <v>#N/A</v>
      </c>
      <c r="AI238" s="230" t="e">
        <f>VLOOKUP(A238,'Tirantes - Executados'!$A$7:$M$404,49)</f>
        <v>#REF!</v>
      </c>
    </row>
    <row r="239" spans="1:35" s="1" customFormat="1" ht="15" customHeight="1" x14ac:dyDescent="0.25">
      <c r="A239" s="107" t="s">
        <v>765</v>
      </c>
      <c r="B239" s="108" t="e">
        <f>VLOOKUP(A239,'Tirantes - Executados'!$A$8:$M$404,10,FALSE)</f>
        <v>#N/A</v>
      </c>
      <c r="C239" s="133" t="e">
        <f>VLOOKUP(A239,'Tirantes - Executados'!$A$1:$M$405,17,FALSE)</f>
        <v>#N/A</v>
      </c>
      <c r="D239" s="122" t="e">
        <f>VLOOKUP(A239,'Tirantes - Executados'!$A$8:$M$404,18,FALSE)</f>
        <v>#N/A</v>
      </c>
      <c r="E239" s="133" t="e">
        <f>VLOOKUP(A239,'Tirantes - Executados'!$A$1:$M$405,19,FALSE)</f>
        <v>#N/A</v>
      </c>
      <c r="F239" s="122" t="e">
        <f>VLOOKUP(A239,'Tirantes - Executados'!$A$8:$M$404,20,FALSE)</f>
        <v>#N/A</v>
      </c>
      <c r="G239" s="133" t="e">
        <f>VLOOKUP(A239,'Tirantes - Executados'!$A$1:$M$405,21,FALSE)</f>
        <v>#N/A</v>
      </c>
      <c r="H239" s="122" t="e">
        <f>VLOOKUP(A239,'Tirantes - Executados'!$A$8:$M$404,22,FALSE)</f>
        <v>#N/A</v>
      </c>
      <c r="I239" s="133" t="e">
        <f>VLOOKUP(A239,'Tirantes - Executados'!$A$1:$M$405,23,FALSE)</f>
        <v>#N/A</v>
      </c>
      <c r="J239" s="122" t="e">
        <f>VLOOKUP(A239,'Tirantes - Executados'!$A$8:$M$404,24,FALSE)</f>
        <v>#N/A</v>
      </c>
      <c r="K239" s="108" t="e">
        <f>VLOOKUP(A239,'Tirantes - Executados'!$A$8:$M$404,11,FALSE)</f>
        <v>#N/A</v>
      </c>
      <c r="L239" s="133" t="e">
        <f>VLOOKUP(A239,'Tirantes - Executados'!$A$1:$M$405,28,FALSE)</f>
        <v>#N/A</v>
      </c>
      <c r="M239" s="122" t="e">
        <f>VLOOKUP(A239,'Tirantes - Executados'!$A$8:$M$404,29,FALSE)</f>
        <v>#N/A</v>
      </c>
      <c r="N239" s="133" t="e">
        <f>VLOOKUP(A239,'Tirantes - Executados'!$A$1:$M$405,30,FALSE)</f>
        <v>#N/A</v>
      </c>
      <c r="O239" s="122" t="e">
        <f>VLOOKUP(A239,'Tirantes - Executados'!$A$8:$M$404,31,FALSE)</f>
        <v>#N/A</v>
      </c>
      <c r="P239" s="133" t="e">
        <f>VLOOKUP(A239,'Tirantes - Executados'!$A$1:$M$405,32,FALSE)</f>
        <v>#N/A</v>
      </c>
      <c r="Q239" s="122" t="e">
        <f>VLOOKUP(A239,'Tirantes - Executados'!$A$8:$M$404,33,FALSE)</f>
        <v>#N/A</v>
      </c>
      <c r="R239" s="133" t="e">
        <f>VLOOKUP(A239,'Tirantes - Executados'!$A$1:$M$405,34,FALSE)</f>
        <v>#N/A</v>
      </c>
      <c r="S239" s="122" t="e">
        <f>VLOOKUP(A239,'Tirantes - Executados'!$A$8:$M$404,35,FALSE)</f>
        <v>#N/A</v>
      </c>
      <c r="T239" s="108"/>
      <c r="U239" s="133"/>
      <c r="V239" s="122"/>
      <c r="W239" s="133"/>
      <c r="X239" s="122"/>
      <c r="Y239" s="133"/>
      <c r="Z239" s="122"/>
      <c r="AA239" s="133"/>
      <c r="AB239" s="132"/>
      <c r="AC239" s="142"/>
      <c r="AD239" s="109"/>
      <c r="AF239" s="118" t="e">
        <f>VLOOKUP(A239,'Tirantes - Executados'!$A$1:$M$569,13,FALSE)</f>
        <v>#N/A</v>
      </c>
      <c r="AI239" s="230" t="e">
        <f>VLOOKUP(A239,'Tirantes - Executados'!$A$7:$M$404,49)</f>
        <v>#REF!</v>
      </c>
    </row>
    <row r="240" spans="1:35" s="1" customFormat="1" ht="15" customHeight="1" x14ac:dyDescent="0.25">
      <c r="A240" s="107" t="s">
        <v>767</v>
      </c>
      <c r="B240" s="108" t="e">
        <f>VLOOKUP(A240,'Tirantes - Executados'!$A$8:$M$404,10,FALSE)</f>
        <v>#N/A</v>
      </c>
      <c r="C240" s="133" t="e">
        <f>VLOOKUP(A240,'Tirantes - Executados'!$A$1:$M$405,17,FALSE)</f>
        <v>#N/A</v>
      </c>
      <c r="D240" s="122" t="e">
        <f>VLOOKUP(A240,'Tirantes - Executados'!$A$8:$M$404,18,FALSE)</f>
        <v>#N/A</v>
      </c>
      <c r="E240" s="133" t="e">
        <f>VLOOKUP(A240,'Tirantes - Executados'!$A$1:$M$405,19,FALSE)</f>
        <v>#N/A</v>
      </c>
      <c r="F240" s="122" t="e">
        <f>VLOOKUP(A240,'Tirantes - Executados'!$A$8:$M$404,20,FALSE)</f>
        <v>#N/A</v>
      </c>
      <c r="G240" s="133" t="e">
        <f>VLOOKUP(A240,'Tirantes - Executados'!$A$1:$M$405,21,FALSE)</f>
        <v>#N/A</v>
      </c>
      <c r="H240" s="122" t="e">
        <f>VLOOKUP(A240,'Tirantes - Executados'!$A$8:$M$404,22,FALSE)</f>
        <v>#N/A</v>
      </c>
      <c r="I240" s="133" t="e">
        <f>VLOOKUP(A240,'Tirantes - Executados'!$A$1:$M$405,23,FALSE)</f>
        <v>#N/A</v>
      </c>
      <c r="J240" s="122" t="e">
        <f>VLOOKUP(A240,'Tirantes - Executados'!$A$8:$M$404,24,FALSE)</f>
        <v>#N/A</v>
      </c>
      <c r="K240" s="108" t="e">
        <f>VLOOKUP(A240,'Tirantes - Executados'!$A$8:$M$404,11,FALSE)</f>
        <v>#N/A</v>
      </c>
      <c r="L240" s="133" t="e">
        <f>VLOOKUP(A240,'Tirantes - Executados'!$A$1:$M$405,28,FALSE)</f>
        <v>#N/A</v>
      </c>
      <c r="M240" s="122" t="e">
        <f>VLOOKUP(A240,'Tirantes - Executados'!$A$8:$M$404,29,FALSE)</f>
        <v>#N/A</v>
      </c>
      <c r="N240" s="133" t="e">
        <f>VLOOKUP(A240,'Tirantes - Executados'!$A$1:$M$405,30,FALSE)</f>
        <v>#N/A</v>
      </c>
      <c r="O240" s="122" t="e">
        <f>VLOOKUP(A240,'Tirantes - Executados'!$A$8:$M$404,31,FALSE)</f>
        <v>#N/A</v>
      </c>
      <c r="P240" s="133" t="e">
        <f>VLOOKUP(A240,'Tirantes - Executados'!$A$1:$M$405,32,FALSE)</f>
        <v>#N/A</v>
      </c>
      <c r="Q240" s="122" t="e">
        <f>VLOOKUP(A240,'Tirantes - Executados'!$A$8:$M$404,33,FALSE)</f>
        <v>#N/A</v>
      </c>
      <c r="R240" s="133" t="e">
        <f>VLOOKUP(A240,'Tirantes - Executados'!$A$1:$M$405,34,FALSE)</f>
        <v>#N/A</v>
      </c>
      <c r="S240" s="122" t="e">
        <f>VLOOKUP(A240,'Tirantes - Executados'!$A$8:$M$404,35,FALSE)</f>
        <v>#N/A</v>
      </c>
      <c r="T240" s="108"/>
      <c r="U240" s="133"/>
      <c r="V240" s="122"/>
      <c r="W240" s="133"/>
      <c r="X240" s="122"/>
      <c r="Y240" s="133"/>
      <c r="Z240" s="122"/>
      <c r="AA240" s="133"/>
      <c r="AB240" s="132"/>
      <c r="AC240" s="142"/>
      <c r="AD240" s="109"/>
      <c r="AF240" s="118" t="e">
        <f>VLOOKUP(A240,'Tirantes - Executados'!$A$1:$M$569,13,FALSE)</f>
        <v>#N/A</v>
      </c>
      <c r="AI240" s="230" t="e">
        <f>VLOOKUP(A240,'Tirantes - Executados'!$A$7:$M$404,49)</f>
        <v>#REF!</v>
      </c>
    </row>
    <row r="241" spans="1:35" s="1" customFormat="1" ht="15" customHeight="1" x14ac:dyDescent="0.25">
      <c r="A241" s="107" t="s">
        <v>769</v>
      </c>
      <c r="B241" s="108" t="e">
        <f>VLOOKUP(A241,'Tirantes - Executados'!$A$8:$M$404,10,FALSE)</f>
        <v>#N/A</v>
      </c>
      <c r="C241" s="133" t="e">
        <f>VLOOKUP(A241,'Tirantes - Executados'!$A$1:$M$405,17,FALSE)</f>
        <v>#N/A</v>
      </c>
      <c r="D241" s="122" t="e">
        <f>VLOOKUP(A241,'Tirantes - Executados'!$A$8:$M$404,18,FALSE)</f>
        <v>#N/A</v>
      </c>
      <c r="E241" s="133" t="e">
        <f>VLOOKUP(A241,'Tirantes - Executados'!$A$1:$M$405,19,FALSE)</f>
        <v>#N/A</v>
      </c>
      <c r="F241" s="122" t="e">
        <f>VLOOKUP(A241,'Tirantes - Executados'!$A$8:$M$404,20,FALSE)</f>
        <v>#N/A</v>
      </c>
      <c r="G241" s="133" t="e">
        <f>VLOOKUP(A241,'Tirantes - Executados'!$A$1:$M$405,21,FALSE)</f>
        <v>#N/A</v>
      </c>
      <c r="H241" s="122" t="e">
        <f>VLOOKUP(A241,'Tirantes - Executados'!$A$8:$M$404,22,FALSE)</f>
        <v>#N/A</v>
      </c>
      <c r="I241" s="133" t="e">
        <f>VLOOKUP(A241,'Tirantes - Executados'!$A$1:$M$405,23,FALSE)</f>
        <v>#N/A</v>
      </c>
      <c r="J241" s="122" t="e">
        <f>VLOOKUP(A241,'Tirantes - Executados'!$A$8:$M$404,24,FALSE)</f>
        <v>#N/A</v>
      </c>
      <c r="K241" s="108" t="e">
        <f>VLOOKUP(A241,'Tirantes - Executados'!$A$8:$M$404,11,FALSE)</f>
        <v>#N/A</v>
      </c>
      <c r="L241" s="133" t="e">
        <f>VLOOKUP(A241,'Tirantes - Executados'!$A$1:$M$405,28,FALSE)</f>
        <v>#N/A</v>
      </c>
      <c r="M241" s="122" t="e">
        <f>VLOOKUP(A241,'Tirantes - Executados'!$A$8:$M$404,29,FALSE)</f>
        <v>#N/A</v>
      </c>
      <c r="N241" s="133" t="e">
        <f>VLOOKUP(A241,'Tirantes - Executados'!$A$1:$M$405,30,FALSE)</f>
        <v>#N/A</v>
      </c>
      <c r="O241" s="122" t="e">
        <f>VLOOKUP(A241,'Tirantes - Executados'!$A$8:$M$404,31,FALSE)</f>
        <v>#N/A</v>
      </c>
      <c r="P241" s="133" t="e">
        <f>VLOOKUP(A241,'Tirantes - Executados'!$A$1:$M$405,32,FALSE)</f>
        <v>#N/A</v>
      </c>
      <c r="Q241" s="122" t="e">
        <f>VLOOKUP(A241,'Tirantes - Executados'!$A$8:$M$404,33,FALSE)</f>
        <v>#N/A</v>
      </c>
      <c r="R241" s="133" t="e">
        <f>VLOOKUP(A241,'Tirantes - Executados'!$A$1:$M$405,34,FALSE)</f>
        <v>#N/A</v>
      </c>
      <c r="S241" s="122" t="e">
        <f>VLOOKUP(A241,'Tirantes - Executados'!$A$8:$M$404,35,FALSE)</f>
        <v>#N/A</v>
      </c>
      <c r="T241" s="108"/>
      <c r="U241" s="133"/>
      <c r="V241" s="122"/>
      <c r="W241" s="133"/>
      <c r="X241" s="122"/>
      <c r="Y241" s="133"/>
      <c r="Z241" s="122"/>
      <c r="AA241" s="133"/>
      <c r="AB241" s="132"/>
      <c r="AC241" s="142"/>
      <c r="AD241" s="109"/>
      <c r="AF241" s="118" t="e">
        <f>VLOOKUP(A241,'Tirantes - Executados'!$A$1:$M$569,13,FALSE)</f>
        <v>#N/A</v>
      </c>
      <c r="AI241" s="230" t="e">
        <f>VLOOKUP(A241,'Tirantes - Executados'!$A$7:$M$404,49)</f>
        <v>#REF!</v>
      </c>
    </row>
    <row r="242" spans="1:35" s="1" customFormat="1" ht="15" customHeight="1" x14ac:dyDescent="0.25">
      <c r="A242" s="107" t="s">
        <v>771</v>
      </c>
      <c r="B242" s="108" t="e">
        <f>VLOOKUP(A242,'Tirantes - Executados'!$A$8:$M$404,10,FALSE)</f>
        <v>#N/A</v>
      </c>
      <c r="C242" s="133" t="e">
        <f>VLOOKUP(A242,'Tirantes - Executados'!$A$1:$M$405,17,FALSE)</f>
        <v>#N/A</v>
      </c>
      <c r="D242" s="122" t="e">
        <f>VLOOKUP(A242,'Tirantes - Executados'!$A$8:$M$404,18,FALSE)</f>
        <v>#N/A</v>
      </c>
      <c r="E242" s="133" t="e">
        <f>VLOOKUP(A242,'Tirantes - Executados'!$A$1:$M$405,19,FALSE)</f>
        <v>#N/A</v>
      </c>
      <c r="F242" s="122" t="e">
        <f>VLOOKUP(A242,'Tirantes - Executados'!$A$8:$M$404,20,FALSE)</f>
        <v>#N/A</v>
      </c>
      <c r="G242" s="133" t="e">
        <f>VLOOKUP(A242,'Tirantes - Executados'!$A$1:$M$405,21,FALSE)</f>
        <v>#N/A</v>
      </c>
      <c r="H242" s="122" t="e">
        <f>VLOOKUP(A242,'Tirantes - Executados'!$A$8:$M$404,22,FALSE)</f>
        <v>#N/A</v>
      </c>
      <c r="I242" s="133" t="e">
        <f>VLOOKUP(A242,'Tirantes - Executados'!$A$1:$M$405,23,FALSE)</f>
        <v>#N/A</v>
      </c>
      <c r="J242" s="122" t="e">
        <f>VLOOKUP(A242,'Tirantes - Executados'!$A$8:$M$404,24,FALSE)</f>
        <v>#N/A</v>
      </c>
      <c r="K242" s="108" t="e">
        <f>VLOOKUP(A242,'Tirantes - Executados'!$A$8:$M$404,11,FALSE)</f>
        <v>#N/A</v>
      </c>
      <c r="L242" s="133" t="e">
        <f>VLOOKUP(A242,'Tirantes - Executados'!$A$1:$M$405,28,FALSE)</f>
        <v>#N/A</v>
      </c>
      <c r="M242" s="122" t="e">
        <f>VLOOKUP(A242,'Tirantes - Executados'!$A$8:$M$404,29,FALSE)</f>
        <v>#N/A</v>
      </c>
      <c r="N242" s="133" t="e">
        <f>VLOOKUP(A242,'Tirantes - Executados'!$A$1:$M$405,30,FALSE)</f>
        <v>#N/A</v>
      </c>
      <c r="O242" s="122" t="e">
        <f>VLOOKUP(A242,'Tirantes - Executados'!$A$8:$M$404,31,FALSE)</f>
        <v>#N/A</v>
      </c>
      <c r="P242" s="133" t="e">
        <f>VLOOKUP(A242,'Tirantes - Executados'!$A$1:$M$405,32,FALSE)</f>
        <v>#N/A</v>
      </c>
      <c r="Q242" s="122" t="e">
        <f>VLOOKUP(A242,'Tirantes - Executados'!$A$8:$M$404,33,FALSE)</f>
        <v>#N/A</v>
      </c>
      <c r="R242" s="133" t="e">
        <f>VLOOKUP(A242,'Tirantes - Executados'!$A$1:$M$405,34,FALSE)</f>
        <v>#N/A</v>
      </c>
      <c r="S242" s="122" t="e">
        <f>VLOOKUP(A242,'Tirantes - Executados'!$A$8:$M$404,35,FALSE)</f>
        <v>#N/A</v>
      </c>
      <c r="T242" s="108" t="e">
        <f>VLOOKUP(A242,'Tirantes - Executados'!$A$8:$M$404,12,FALSE)</f>
        <v>#N/A</v>
      </c>
      <c r="U242" s="133" t="e">
        <f>VLOOKUP(A242,'Tirantes - Executados'!$A$1:$M$405,39,FALSE)</f>
        <v>#N/A</v>
      </c>
      <c r="V242" s="122" t="e">
        <f>VLOOKUP(A242,'Tirantes - Executados'!$A$8:$M$404,40,FALSE)</f>
        <v>#N/A</v>
      </c>
      <c r="W242" s="133" t="e">
        <f>VLOOKUP(A242,'Tirantes - Executados'!$A$1:$M$405,41,FALSE)</f>
        <v>#N/A</v>
      </c>
      <c r="X242" s="122" t="e">
        <f>VLOOKUP(A242,'Tirantes - Executados'!$A$8:$M$404,42,FALSE)</f>
        <v>#N/A</v>
      </c>
      <c r="Y242" s="133" t="e">
        <f>VLOOKUP(A242,'Tirantes - Executados'!$A$1:$M$405,43,FALSE)</f>
        <v>#N/A</v>
      </c>
      <c r="Z242" s="122" t="e">
        <f>VLOOKUP(A242,'Tirantes - Executados'!$A$8:$M$404,44,FALSE)</f>
        <v>#N/A</v>
      </c>
      <c r="AA242" s="133" t="e">
        <f>VLOOKUP(A242,'Tirantes - Executados'!$A$1:$M$405,45,FALSE)</f>
        <v>#N/A</v>
      </c>
      <c r="AB242" s="132" t="e">
        <f>VLOOKUP(A242,'Tirantes - Executados'!$A$8:$M$404,46,FALSE)</f>
        <v>#N/A</v>
      </c>
      <c r="AC242" s="142"/>
      <c r="AD242" s="109"/>
      <c r="AF242" s="118" t="e">
        <f>VLOOKUP(A242,'Tirantes - Executados'!$A$1:$M$569,13,FALSE)</f>
        <v>#N/A</v>
      </c>
      <c r="AI242" s="230" t="e">
        <f>VLOOKUP(A242,'Tirantes - Executados'!$A$7:$M$404,49)</f>
        <v>#REF!</v>
      </c>
    </row>
    <row r="243" spans="1:35" s="1" customFormat="1" ht="15" customHeight="1" x14ac:dyDescent="0.25">
      <c r="A243" s="107" t="s">
        <v>773</v>
      </c>
      <c r="B243" s="108" t="e">
        <f>VLOOKUP(A243,'Tirantes - Executados'!$A$8:$M$404,10,FALSE)</f>
        <v>#N/A</v>
      </c>
      <c r="C243" s="133" t="e">
        <f>VLOOKUP(A243,'Tirantes - Executados'!$A$1:$M$405,17,FALSE)</f>
        <v>#N/A</v>
      </c>
      <c r="D243" s="122" t="e">
        <f>VLOOKUP(A243,'Tirantes - Executados'!$A$8:$M$404,18,FALSE)</f>
        <v>#N/A</v>
      </c>
      <c r="E243" s="133" t="e">
        <f>VLOOKUP(A243,'Tirantes - Executados'!$A$1:$M$405,19,FALSE)</f>
        <v>#N/A</v>
      </c>
      <c r="F243" s="122" t="e">
        <f>VLOOKUP(A243,'Tirantes - Executados'!$A$8:$M$404,20,FALSE)</f>
        <v>#N/A</v>
      </c>
      <c r="G243" s="133" t="e">
        <f>VLOOKUP(A243,'Tirantes - Executados'!$A$1:$M$405,21,FALSE)</f>
        <v>#N/A</v>
      </c>
      <c r="H243" s="122" t="e">
        <f>VLOOKUP(A243,'Tirantes - Executados'!$A$8:$M$404,22,FALSE)</f>
        <v>#N/A</v>
      </c>
      <c r="I243" s="133" t="e">
        <f>VLOOKUP(A243,'Tirantes - Executados'!$A$1:$M$405,23,FALSE)</f>
        <v>#N/A</v>
      </c>
      <c r="J243" s="122" t="e">
        <f>VLOOKUP(A243,'Tirantes - Executados'!$A$8:$M$404,24,FALSE)</f>
        <v>#N/A</v>
      </c>
      <c r="K243" s="108" t="e">
        <f>VLOOKUP(A243,'Tirantes - Executados'!$A$8:$M$404,11,FALSE)</f>
        <v>#N/A</v>
      </c>
      <c r="L243" s="133" t="e">
        <f>VLOOKUP(A243,'Tirantes - Executados'!$A$1:$M$405,28,FALSE)</f>
        <v>#N/A</v>
      </c>
      <c r="M243" s="122" t="e">
        <f>VLOOKUP(A243,'Tirantes - Executados'!$A$8:$M$404,29,FALSE)</f>
        <v>#N/A</v>
      </c>
      <c r="N243" s="133" t="e">
        <f>VLOOKUP(A243,'Tirantes - Executados'!$A$1:$M$405,30,FALSE)</f>
        <v>#N/A</v>
      </c>
      <c r="O243" s="122" t="e">
        <f>VLOOKUP(A243,'Tirantes - Executados'!$A$8:$M$404,31,FALSE)</f>
        <v>#N/A</v>
      </c>
      <c r="P243" s="133" t="e">
        <f>VLOOKUP(A243,'Tirantes - Executados'!$A$1:$M$405,32,FALSE)</f>
        <v>#N/A</v>
      </c>
      <c r="Q243" s="122" t="e">
        <f>VLOOKUP(A243,'Tirantes - Executados'!$A$8:$M$404,33,FALSE)</f>
        <v>#N/A</v>
      </c>
      <c r="R243" s="133" t="e">
        <f>VLOOKUP(A243,'Tirantes - Executados'!$A$1:$M$405,34,FALSE)</f>
        <v>#N/A</v>
      </c>
      <c r="S243" s="122" t="e">
        <f>VLOOKUP(A243,'Tirantes - Executados'!$A$8:$M$404,35,FALSE)</f>
        <v>#N/A</v>
      </c>
      <c r="T243" s="108" t="e">
        <f>VLOOKUP(A243,'Tirantes - Executados'!$A$8:$M$404,12,FALSE)</f>
        <v>#N/A</v>
      </c>
      <c r="U243" s="133" t="e">
        <f>VLOOKUP(A243,'Tirantes - Executados'!$A$1:$M$405,39,FALSE)</f>
        <v>#N/A</v>
      </c>
      <c r="V243" s="122" t="e">
        <f>VLOOKUP(A243,'Tirantes - Executados'!$A$8:$M$404,40,FALSE)</f>
        <v>#N/A</v>
      </c>
      <c r="W243" s="133" t="e">
        <f>VLOOKUP(A243,'Tirantes - Executados'!$A$1:$M$405,41,FALSE)</f>
        <v>#N/A</v>
      </c>
      <c r="X243" s="122" t="e">
        <f>VLOOKUP(A243,'Tirantes - Executados'!$A$8:$M$404,42,FALSE)</f>
        <v>#N/A</v>
      </c>
      <c r="Y243" s="133" t="e">
        <f>VLOOKUP(A243,'Tirantes - Executados'!$A$1:$M$405,43,FALSE)</f>
        <v>#N/A</v>
      </c>
      <c r="Z243" s="122" t="e">
        <f>VLOOKUP(A243,'Tirantes - Executados'!$A$8:$M$404,44,FALSE)</f>
        <v>#N/A</v>
      </c>
      <c r="AA243" s="133" t="e">
        <f>VLOOKUP(A243,'Tirantes - Executados'!$A$1:$M$405,45,FALSE)</f>
        <v>#N/A</v>
      </c>
      <c r="AB243" s="132" t="e">
        <f>VLOOKUP(A243,'Tirantes - Executados'!$A$8:$M$404,46,FALSE)</f>
        <v>#N/A</v>
      </c>
      <c r="AC243" s="142"/>
      <c r="AD243" s="109"/>
      <c r="AF243" s="118" t="e">
        <f>VLOOKUP(A243,'Tirantes - Executados'!$A$1:$M$569,13,FALSE)</f>
        <v>#N/A</v>
      </c>
      <c r="AI243" s="230" t="e">
        <f>VLOOKUP(A243,'Tirantes - Executados'!$A$7:$M$404,49)</f>
        <v>#REF!</v>
      </c>
    </row>
    <row r="244" spans="1:35" s="1" customFormat="1" ht="15" customHeight="1" x14ac:dyDescent="0.25">
      <c r="A244" s="107" t="s">
        <v>775</v>
      </c>
      <c r="B244" s="108" t="e">
        <f>VLOOKUP(A244,'Tirantes - Executados'!$A$8:$M$404,10,FALSE)</f>
        <v>#N/A</v>
      </c>
      <c r="C244" s="133" t="e">
        <f>VLOOKUP(A244,'Tirantes - Executados'!$A$1:$M$405,17,FALSE)</f>
        <v>#N/A</v>
      </c>
      <c r="D244" s="122" t="e">
        <f>VLOOKUP(A244,'Tirantes - Executados'!$A$8:$M$404,18,FALSE)</f>
        <v>#N/A</v>
      </c>
      <c r="E244" s="133" t="e">
        <f>VLOOKUP(A244,'Tirantes - Executados'!$A$1:$M$405,19,FALSE)</f>
        <v>#N/A</v>
      </c>
      <c r="F244" s="122" t="e">
        <f>VLOOKUP(A244,'Tirantes - Executados'!$A$8:$M$404,20,FALSE)</f>
        <v>#N/A</v>
      </c>
      <c r="G244" s="133" t="e">
        <f>VLOOKUP(A244,'Tirantes - Executados'!$A$1:$M$405,21,FALSE)</f>
        <v>#N/A</v>
      </c>
      <c r="H244" s="122" t="e">
        <f>VLOOKUP(A244,'Tirantes - Executados'!$A$8:$M$404,22,FALSE)</f>
        <v>#N/A</v>
      </c>
      <c r="I244" s="133" t="e">
        <f>VLOOKUP(A244,'Tirantes - Executados'!$A$1:$M$405,23,FALSE)</f>
        <v>#N/A</v>
      </c>
      <c r="J244" s="122" t="e">
        <f>VLOOKUP(A244,'Tirantes - Executados'!$A$8:$M$404,24,FALSE)</f>
        <v>#N/A</v>
      </c>
      <c r="K244" s="108" t="e">
        <f>VLOOKUP(A244,'Tirantes - Executados'!$A$8:$M$404,11,FALSE)</f>
        <v>#N/A</v>
      </c>
      <c r="L244" s="133" t="e">
        <f>VLOOKUP(A244,'Tirantes - Executados'!$A$1:$M$405,28,FALSE)</f>
        <v>#N/A</v>
      </c>
      <c r="M244" s="122" t="e">
        <f>VLOOKUP(A244,'Tirantes - Executados'!$A$8:$M$404,29,FALSE)</f>
        <v>#N/A</v>
      </c>
      <c r="N244" s="133" t="e">
        <f>VLOOKUP(A244,'Tirantes - Executados'!$A$1:$M$405,30,FALSE)</f>
        <v>#N/A</v>
      </c>
      <c r="O244" s="122" t="e">
        <f>VLOOKUP(A244,'Tirantes - Executados'!$A$8:$M$404,31,FALSE)</f>
        <v>#N/A</v>
      </c>
      <c r="P244" s="133" t="e">
        <f>VLOOKUP(A244,'Tirantes - Executados'!$A$1:$M$405,32,FALSE)</f>
        <v>#N/A</v>
      </c>
      <c r="Q244" s="122" t="e">
        <f>VLOOKUP(A244,'Tirantes - Executados'!$A$8:$M$404,33,FALSE)</f>
        <v>#N/A</v>
      </c>
      <c r="R244" s="133" t="e">
        <f>VLOOKUP(A244,'Tirantes - Executados'!$A$1:$M$405,34,FALSE)</f>
        <v>#N/A</v>
      </c>
      <c r="S244" s="122" t="e">
        <f>VLOOKUP(A244,'Tirantes - Executados'!$A$8:$M$404,35,FALSE)</f>
        <v>#N/A</v>
      </c>
      <c r="T244" s="108" t="e">
        <f>VLOOKUP(A244,'Tirantes - Executados'!$A$8:$M$404,12,FALSE)</f>
        <v>#N/A</v>
      </c>
      <c r="U244" s="133" t="e">
        <f>VLOOKUP(A244,'Tirantes - Executados'!$A$1:$M$405,39,FALSE)</f>
        <v>#N/A</v>
      </c>
      <c r="V244" s="122" t="e">
        <f>VLOOKUP(A244,'Tirantes - Executados'!$A$8:$M$404,40,FALSE)</f>
        <v>#N/A</v>
      </c>
      <c r="W244" s="133" t="e">
        <f>VLOOKUP(A244,'Tirantes - Executados'!$A$1:$M$405,41,FALSE)</f>
        <v>#N/A</v>
      </c>
      <c r="X244" s="122" t="e">
        <f>VLOOKUP(A244,'Tirantes - Executados'!$A$8:$M$404,42,FALSE)</f>
        <v>#N/A</v>
      </c>
      <c r="Y244" s="133" t="e">
        <f>VLOOKUP(A244,'Tirantes - Executados'!$A$1:$M$405,43,FALSE)</f>
        <v>#N/A</v>
      </c>
      <c r="Z244" s="122" t="e">
        <f>VLOOKUP(A244,'Tirantes - Executados'!$A$8:$M$404,44,FALSE)</f>
        <v>#N/A</v>
      </c>
      <c r="AA244" s="133" t="e">
        <f>VLOOKUP(A244,'Tirantes - Executados'!$A$1:$M$405,45,FALSE)</f>
        <v>#N/A</v>
      </c>
      <c r="AB244" s="132" t="e">
        <f>VLOOKUP(A244,'Tirantes - Executados'!$A$8:$M$404,46,FALSE)</f>
        <v>#N/A</v>
      </c>
      <c r="AC244" s="142"/>
      <c r="AD244" s="109"/>
      <c r="AF244" s="118" t="e">
        <f>VLOOKUP(A244,'Tirantes - Executados'!$A$1:$M$569,13,FALSE)</f>
        <v>#N/A</v>
      </c>
      <c r="AI244" s="230" t="e">
        <f>VLOOKUP(A244,'Tirantes - Executados'!$A$7:$M$404,49)</f>
        <v>#REF!</v>
      </c>
    </row>
    <row r="245" spans="1:35" s="1" customFormat="1" ht="15" customHeight="1" x14ac:dyDescent="0.25">
      <c r="A245" s="107" t="s">
        <v>777</v>
      </c>
      <c r="B245" s="108" t="e">
        <f>VLOOKUP(A245,'Tirantes - Executados'!$A$8:$M$404,10,FALSE)</f>
        <v>#N/A</v>
      </c>
      <c r="C245" s="133" t="e">
        <f>VLOOKUP(A245,'Tirantes - Executados'!$A$1:$M$405,17,FALSE)</f>
        <v>#N/A</v>
      </c>
      <c r="D245" s="122" t="e">
        <f>VLOOKUP(A245,'Tirantes - Executados'!$A$8:$M$404,18,FALSE)</f>
        <v>#N/A</v>
      </c>
      <c r="E245" s="133" t="e">
        <f>VLOOKUP(A245,'Tirantes - Executados'!$A$1:$M$405,19,FALSE)</f>
        <v>#N/A</v>
      </c>
      <c r="F245" s="122" t="e">
        <f>VLOOKUP(A245,'Tirantes - Executados'!$A$8:$M$404,20,FALSE)</f>
        <v>#N/A</v>
      </c>
      <c r="G245" s="133" t="e">
        <f>VLOOKUP(A245,'Tirantes - Executados'!$A$1:$M$405,21,FALSE)</f>
        <v>#N/A</v>
      </c>
      <c r="H245" s="122" t="e">
        <f>VLOOKUP(A245,'Tirantes - Executados'!$A$8:$M$404,22,FALSE)</f>
        <v>#N/A</v>
      </c>
      <c r="I245" s="133" t="e">
        <f>VLOOKUP(A245,'Tirantes - Executados'!$A$1:$M$405,23,FALSE)</f>
        <v>#N/A</v>
      </c>
      <c r="J245" s="122" t="e">
        <f>VLOOKUP(A245,'Tirantes - Executados'!$A$8:$M$404,24,FALSE)</f>
        <v>#N/A</v>
      </c>
      <c r="K245" s="108" t="e">
        <f>VLOOKUP(A245,'Tirantes - Executados'!$A$8:$M$404,11,FALSE)</f>
        <v>#N/A</v>
      </c>
      <c r="L245" s="133" t="e">
        <f>VLOOKUP(A245,'Tirantes - Executados'!$A$1:$M$405,28,FALSE)</f>
        <v>#N/A</v>
      </c>
      <c r="M245" s="122" t="e">
        <f>VLOOKUP(A245,'Tirantes - Executados'!$A$8:$M$404,29,FALSE)</f>
        <v>#N/A</v>
      </c>
      <c r="N245" s="133" t="e">
        <f>VLOOKUP(A245,'Tirantes - Executados'!$A$1:$M$405,30,FALSE)</f>
        <v>#N/A</v>
      </c>
      <c r="O245" s="122" t="e">
        <f>VLOOKUP(A245,'Tirantes - Executados'!$A$8:$M$404,31,FALSE)</f>
        <v>#N/A</v>
      </c>
      <c r="P245" s="133" t="e">
        <f>VLOOKUP(A245,'Tirantes - Executados'!$A$1:$M$405,32,FALSE)</f>
        <v>#N/A</v>
      </c>
      <c r="Q245" s="122" t="e">
        <f>VLOOKUP(A245,'Tirantes - Executados'!$A$8:$M$404,33,FALSE)</f>
        <v>#N/A</v>
      </c>
      <c r="R245" s="133" t="e">
        <f>VLOOKUP(A245,'Tirantes - Executados'!$A$1:$M$405,34,FALSE)</f>
        <v>#N/A</v>
      </c>
      <c r="S245" s="122" t="e">
        <f>VLOOKUP(A245,'Tirantes - Executados'!$A$8:$M$404,35,FALSE)</f>
        <v>#N/A</v>
      </c>
      <c r="T245" s="108" t="e">
        <f>VLOOKUP(A245,'Tirantes - Executados'!$A$8:$M$404,12,FALSE)</f>
        <v>#N/A</v>
      </c>
      <c r="U245" s="133" t="e">
        <f>VLOOKUP(A245,'Tirantes - Executados'!$A$1:$M$405,39,FALSE)</f>
        <v>#N/A</v>
      </c>
      <c r="V245" s="122" t="e">
        <f>VLOOKUP(A245,'Tirantes - Executados'!$A$8:$M$404,40,FALSE)</f>
        <v>#N/A</v>
      </c>
      <c r="W245" s="133" t="e">
        <f>VLOOKUP(A245,'Tirantes - Executados'!$A$1:$M$405,41,FALSE)</f>
        <v>#N/A</v>
      </c>
      <c r="X245" s="122" t="e">
        <f>VLOOKUP(A245,'Tirantes - Executados'!$A$8:$M$404,42,FALSE)</f>
        <v>#N/A</v>
      </c>
      <c r="Y245" s="133" t="e">
        <f>VLOOKUP(A245,'Tirantes - Executados'!$A$1:$M$405,43,FALSE)</f>
        <v>#N/A</v>
      </c>
      <c r="Z245" s="122" t="e">
        <f>VLOOKUP(A245,'Tirantes - Executados'!$A$8:$M$404,44,FALSE)</f>
        <v>#N/A</v>
      </c>
      <c r="AA245" s="133" t="e">
        <f>VLOOKUP(A245,'Tirantes - Executados'!$A$1:$M$405,45,FALSE)</f>
        <v>#N/A</v>
      </c>
      <c r="AB245" s="132" t="e">
        <f>VLOOKUP(A245,'Tirantes - Executados'!$A$8:$M$404,46,FALSE)</f>
        <v>#N/A</v>
      </c>
      <c r="AC245" s="142"/>
      <c r="AD245" s="109"/>
      <c r="AF245" s="118" t="e">
        <f>VLOOKUP(A245,'Tirantes - Executados'!$A$1:$M$569,13,FALSE)</f>
        <v>#N/A</v>
      </c>
      <c r="AI245" s="230" t="e">
        <f>VLOOKUP(A245,'Tirantes - Executados'!$A$7:$M$404,49)</f>
        <v>#REF!</v>
      </c>
    </row>
    <row r="246" spans="1:35" s="1" customFormat="1" ht="15" customHeight="1" x14ac:dyDescent="0.25">
      <c r="A246" s="107" t="s">
        <v>779</v>
      </c>
      <c r="B246" s="108" t="e">
        <f>VLOOKUP(A246,'Tirantes - Executados'!$A$8:$M$404,10,FALSE)</f>
        <v>#N/A</v>
      </c>
      <c r="C246" s="133" t="e">
        <f>VLOOKUP(A246,'Tirantes - Executados'!$A$1:$M$405,17,FALSE)</f>
        <v>#N/A</v>
      </c>
      <c r="D246" s="122" t="e">
        <f>VLOOKUP(A246,'Tirantes - Executados'!$A$8:$M$404,18,FALSE)</f>
        <v>#N/A</v>
      </c>
      <c r="E246" s="133" t="e">
        <f>VLOOKUP(A246,'Tirantes - Executados'!$A$1:$M$405,19,FALSE)</f>
        <v>#N/A</v>
      </c>
      <c r="F246" s="122" t="e">
        <f>VLOOKUP(A246,'Tirantes - Executados'!$A$8:$M$404,20,FALSE)</f>
        <v>#N/A</v>
      </c>
      <c r="G246" s="133" t="e">
        <f>VLOOKUP(A246,'Tirantes - Executados'!$A$1:$M$405,21,FALSE)</f>
        <v>#N/A</v>
      </c>
      <c r="H246" s="122" t="e">
        <f>VLOOKUP(A246,'Tirantes - Executados'!$A$8:$M$404,22,FALSE)</f>
        <v>#N/A</v>
      </c>
      <c r="I246" s="133" t="e">
        <f>VLOOKUP(A246,'Tirantes - Executados'!$A$1:$M$405,23,FALSE)</f>
        <v>#N/A</v>
      </c>
      <c r="J246" s="122" t="e">
        <f>VLOOKUP(A246,'Tirantes - Executados'!$A$8:$M$404,24,FALSE)</f>
        <v>#N/A</v>
      </c>
      <c r="K246" s="108" t="e">
        <f>VLOOKUP(A246,'Tirantes - Executados'!$A$8:$M$404,11,FALSE)</f>
        <v>#N/A</v>
      </c>
      <c r="L246" s="133" t="e">
        <f>VLOOKUP(A246,'Tirantes - Executados'!$A$1:$M$405,28,FALSE)</f>
        <v>#N/A</v>
      </c>
      <c r="M246" s="122" t="e">
        <f>VLOOKUP(A246,'Tirantes - Executados'!$A$8:$M$404,29,FALSE)</f>
        <v>#N/A</v>
      </c>
      <c r="N246" s="133" t="e">
        <f>VLOOKUP(A246,'Tirantes - Executados'!$A$1:$M$405,30,FALSE)</f>
        <v>#N/A</v>
      </c>
      <c r="O246" s="122" t="e">
        <f>VLOOKUP(A246,'Tirantes - Executados'!$A$8:$M$404,31,FALSE)</f>
        <v>#N/A</v>
      </c>
      <c r="P246" s="133" t="e">
        <f>VLOOKUP(A246,'Tirantes - Executados'!$A$1:$M$405,32,FALSE)</f>
        <v>#N/A</v>
      </c>
      <c r="Q246" s="122" t="e">
        <f>VLOOKUP(A246,'Tirantes - Executados'!$A$8:$M$404,33,FALSE)</f>
        <v>#N/A</v>
      </c>
      <c r="R246" s="133" t="e">
        <f>VLOOKUP(A246,'Tirantes - Executados'!$A$1:$M$405,34,FALSE)</f>
        <v>#N/A</v>
      </c>
      <c r="S246" s="122" t="e">
        <f>VLOOKUP(A246,'Tirantes - Executados'!$A$8:$M$404,35,FALSE)</f>
        <v>#N/A</v>
      </c>
      <c r="T246" s="108" t="e">
        <f>VLOOKUP(A246,'Tirantes - Executados'!$A$8:$M$404,12,FALSE)</f>
        <v>#N/A</v>
      </c>
      <c r="U246" s="133" t="e">
        <f>VLOOKUP(A246,'Tirantes - Executados'!$A$1:$M$405,39,FALSE)</f>
        <v>#N/A</v>
      </c>
      <c r="V246" s="122" t="e">
        <f>VLOOKUP(A246,'Tirantes - Executados'!$A$8:$M$404,40,FALSE)</f>
        <v>#N/A</v>
      </c>
      <c r="W246" s="133" t="e">
        <f>VLOOKUP(A246,'Tirantes - Executados'!$A$1:$M$405,41,FALSE)</f>
        <v>#N/A</v>
      </c>
      <c r="X246" s="122" t="e">
        <f>VLOOKUP(A246,'Tirantes - Executados'!$A$8:$M$404,42,FALSE)</f>
        <v>#N/A</v>
      </c>
      <c r="Y246" s="133" t="e">
        <f>VLOOKUP(A246,'Tirantes - Executados'!$A$1:$M$405,43,FALSE)</f>
        <v>#N/A</v>
      </c>
      <c r="Z246" s="122" t="e">
        <f>VLOOKUP(A246,'Tirantes - Executados'!$A$8:$M$404,44,FALSE)</f>
        <v>#N/A</v>
      </c>
      <c r="AA246" s="133" t="e">
        <f>VLOOKUP(A246,'Tirantes - Executados'!$A$1:$M$405,45,FALSE)</f>
        <v>#N/A</v>
      </c>
      <c r="AB246" s="132" t="e">
        <f>VLOOKUP(A246,'Tirantes - Executados'!$A$8:$M$404,46,FALSE)</f>
        <v>#N/A</v>
      </c>
      <c r="AC246" s="142"/>
      <c r="AD246" s="109"/>
      <c r="AF246" s="118" t="e">
        <f>VLOOKUP(A246,'Tirantes - Executados'!$A$1:$M$569,13,FALSE)</f>
        <v>#N/A</v>
      </c>
      <c r="AI246" s="230" t="e">
        <f>VLOOKUP(A246,'Tirantes - Executados'!$A$7:$M$404,49)</f>
        <v>#REF!</v>
      </c>
    </row>
    <row r="247" spans="1:35" s="1" customFormat="1" ht="15" customHeight="1" x14ac:dyDescent="0.25">
      <c r="A247" s="107" t="s">
        <v>781</v>
      </c>
      <c r="B247" s="108" t="e">
        <f>VLOOKUP(A247,'Tirantes - Executados'!$A$8:$M$404,10,FALSE)</f>
        <v>#N/A</v>
      </c>
      <c r="C247" s="133" t="e">
        <f>VLOOKUP(A247,'Tirantes - Executados'!$A$1:$M$405,17,FALSE)</f>
        <v>#N/A</v>
      </c>
      <c r="D247" s="122" t="e">
        <f>VLOOKUP(A247,'Tirantes - Executados'!$A$8:$M$404,18,FALSE)</f>
        <v>#N/A</v>
      </c>
      <c r="E247" s="133" t="e">
        <f>VLOOKUP(A247,'Tirantes - Executados'!$A$1:$M$405,19,FALSE)</f>
        <v>#N/A</v>
      </c>
      <c r="F247" s="122" t="e">
        <f>VLOOKUP(A247,'Tirantes - Executados'!$A$8:$M$404,20,FALSE)</f>
        <v>#N/A</v>
      </c>
      <c r="G247" s="133" t="e">
        <f>VLOOKUP(A247,'Tirantes - Executados'!$A$1:$M$405,21,FALSE)</f>
        <v>#N/A</v>
      </c>
      <c r="H247" s="122" t="e">
        <f>VLOOKUP(A247,'Tirantes - Executados'!$A$8:$M$404,22,FALSE)</f>
        <v>#N/A</v>
      </c>
      <c r="I247" s="133" t="e">
        <f>VLOOKUP(A247,'Tirantes - Executados'!$A$1:$M$405,23,FALSE)</f>
        <v>#N/A</v>
      </c>
      <c r="J247" s="122" t="e">
        <f>VLOOKUP(A247,'Tirantes - Executados'!$A$8:$M$404,24,FALSE)</f>
        <v>#N/A</v>
      </c>
      <c r="K247" s="108" t="e">
        <f>VLOOKUP(A247,'Tirantes - Executados'!$A$8:$M$404,11,FALSE)</f>
        <v>#N/A</v>
      </c>
      <c r="L247" s="133" t="e">
        <f>VLOOKUP(A247,'Tirantes - Executados'!$A$1:$M$405,28,FALSE)</f>
        <v>#N/A</v>
      </c>
      <c r="M247" s="122" t="e">
        <f>VLOOKUP(A247,'Tirantes - Executados'!$A$8:$M$404,29,FALSE)</f>
        <v>#N/A</v>
      </c>
      <c r="N247" s="133" t="e">
        <f>VLOOKUP(A247,'Tirantes - Executados'!$A$1:$M$405,30,FALSE)</f>
        <v>#N/A</v>
      </c>
      <c r="O247" s="122" t="e">
        <f>VLOOKUP(A247,'Tirantes - Executados'!$A$8:$M$404,31,FALSE)</f>
        <v>#N/A</v>
      </c>
      <c r="P247" s="133" t="e">
        <f>VLOOKUP(A247,'Tirantes - Executados'!$A$1:$M$405,32,FALSE)</f>
        <v>#N/A</v>
      </c>
      <c r="Q247" s="122" t="e">
        <f>VLOOKUP(A247,'Tirantes - Executados'!$A$8:$M$404,33,FALSE)</f>
        <v>#N/A</v>
      </c>
      <c r="R247" s="133" t="e">
        <f>VLOOKUP(A247,'Tirantes - Executados'!$A$1:$M$405,34,FALSE)</f>
        <v>#N/A</v>
      </c>
      <c r="S247" s="122" t="e">
        <f>VLOOKUP(A247,'Tirantes - Executados'!$A$8:$M$404,35,FALSE)</f>
        <v>#N/A</v>
      </c>
      <c r="T247" s="108" t="e">
        <f>VLOOKUP(A247,'Tirantes - Executados'!$A$8:$M$404,12,FALSE)</f>
        <v>#N/A</v>
      </c>
      <c r="U247" s="133" t="e">
        <f>VLOOKUP(A247,'Tirantes - Executados'!$A$1:$M$405,39,FALSE)</f>
        <v>#N/A</v>
      </c>
      <c r="V247" s="122" t="e">
        <f>VLOOKUP(A247,'Tirantes - Executados'!$A$8:$M$404,40,FALSE)</f>
        <v>#N/A</v>
      </c>
      <c r="W247" s="133" t="e">
        <f>VLOOKUP(A247,'Tirantes - Executados'!$A$1:$M$405,41,FALSE)</f>
        <v>#N/A</v>
      </c>
      <c r="X247" s="122" t="e">
        <f>VLOOKUP(A247,'Tirantes - Executados'!$A$8:$M$404,42,FALSE)</f>
        <v>#N/A</v>
      </c>
      <c r="Y247" s="133" t="e">
        <f>VLOOKUP(A247,'Tirantes - Executados'!$A$1:$M$405,43,FALSE)</f>
        <v>#N/A</v>
      </c>
      <c r="Z247" s="122" t="e">
        <f>VLOOKUP(A247,'Tirantes - Executados'!$A$8:$M$404,44,FALSE)</f>
        <v>#N/A</v>
      </c>
      <c r="AA247" s="133" t="e">
        <f>VLOOKUP(A247,'Tirantes - Executados'!$A$1:$M$405,45,FALSE)</f>
        <v>#N/A</v>
      </c>
      <c r="AB247" s="132" t="e">
        <f>VLOOKUP(A247,'Tirantes - Executados'!$A$8:$M$404,46,FALSE)</f>
        <v>#N/A</v>
      </c>
      <c r="AC247" s="142"/>
      <c r="AD247" s="109"/>
      <c r="AF247" s="118" t="e">
        <f>VLOOKUP(A247,'Tirantes - Executados'!$A$1:$M$569,13,FALSE)</f>
        <v>#N/A</v>
      </c>
      <c r="AI247" s="230" t="e">
        <f>VLOOKUP(A247,'Tirantes - Executados'!$A$7:$M$404,49)</f>
        <v>#REF!</v>
      </c>
    </row>
    <row r="248" spans="1:35" s="1" customFormat="1" ht="15" customHeight="1" x14ac:dyDescent="0.25">
      <c r="A248" s="107" t="s">
        <v>783</v>
      </c>
      <c r="B248" s="108" t="e">
        <f>VLOOKUP(A248,'Tirantes - Executados'!$A$8:$M$404,10,FALSE)</f>
        <v>#N/A</v>
      </c>
      <c r="C248" s="133" t="e">
        <f>VLOOKUP(A248,'Tirantes - Executados'!$A$1:$M$405,17,FALSE)</f>
        <v>#N/A</v>
      </c>
      <c r="D248" s="122" t="e">
        <f>VLOOKUP(A248,'Tirantes - Executados'!$A$8:$M$404,18,FALSE)</f>
        <v>#N/A</v>
      </c>
      <c r="E248" s="133" t="e">
        <f>VLOOKUP(A248,'Tirantes - Executados'!$A$1:$M$405,19,FALSE)</f>
        <v>#N/A</v>
      </c>
      <c r="F248" s="122" t="e">
        <f>VLOOKUP(A248,'Tirantes - Executados'!$A$8:$M$404,20,FALSE)</f>
        <v>#N/A</v>
      </c>
      <c r="G248" s="133" t="e">
        <f>VLOOKUP(A248,'Tirantes - Executados'!$A$1:$M$405,21,FALSE)</f>
        <v>#N/A</v>
      </c>
      <c r="H248" s="122" t="e">
        <f>VLOOKUP(A248,'Tirantes - Executados'!$A$8:$M$404,22,FALSE)</f>
        <v>#N/A</v>
      </c>
      <c r="I248" s="133" t="e">
        <f>VLOOKUP(A248,'Tirantes - Executados'!$A$1:$M$405,23,FALSE)</f>
        <v>#N/A</v>
      </c>
      <c r="J248" s="122" t="e">
        <f>VLOOKUP(A248,'Tirantes - Executados'!$A$8:$M$404,24,FALSE)</f>
        <v>#N/A</v>
      </c>
      <c r="K248" s="108" t="e">
        <f>VLOOKUP(A248,'Tirantes - Executados'!$A$8:$M$404,11,FALSE)</f>
        <v>#N/A</v>
      </c>
      <c r="L248" s="133" t="e">
        <f>VLOOKUP(A248,'Tirantes - Executados'!$A$1:$M$405,28,FALSE)</f>
        <v>#N/A</v>
      </c>
      <c r="M248" s="122" t="e">
        <f>VLOOKUP(A248,'Tirantes - Executados'!$A$8:$M$404,29,FALSE)</f>
        <v>#N/A</v>
      </c>
      <c r="N248" s="133" t="e">
        <f>VLOOKUP(A248,'Tirantes - Executados'!$A$1:$M$405,30,FALSE)</f>
        <v>#N/A</v>
      </c>
      <c r="O248" s="122" t="e">
        <f>VLOOKUP(A248,'Tirantes - Executados'!$A$8:$M$404,31,FALSE)</f>
        <v>#N/A</v>
      </c>
      <c r="P248" s="133" t="e">
        <f>VLOOKUP(A248,'Tirantes - Executados'!$A$1:$M$405,32,FALSE)</f>
        <v>#N/A</v>
      </c>
      <c r="Q248" s="122" t="e">
        <f>VLOOKUP(A248,'Tirantes - Executados'!$A$8:$M$404,33,FALSE)</f>
        <v>#N/A</v>
      </c>
      <c r="R248" s="133" t="e">
        <f>VLOOKUP(A248,'Tirantes - Executados'!$A$1:$M$405,34,FALSE)</f>
        <v>#N/A</v>
      </c>
      <c r="S248" s="122" t="e">
        <f>VLOOKUP(A248,'Tirantes - Executados'!$A$8:$M$404,35,FALSE)</f>
        <v>#N/A</v>
      </c>
      <c r="T248" s="108" t="e">
        <f>VLOOKUP(A248,'Tirantes - Executados'!$A$8:$M$404,12,FALSE)</f>
        <v>#N/A</v>
      </c>
      <c r="U248" s="133" t="e">
        <f>VLOOKUP(A248,'Tirantes - Executados'!$A$1:$M$405,39,FALSE)</f>
        <v>#N/A</v>
      </c>
      <c r="V248" s="122" t="e">
        <f>VLOOKUP(A248,'Tirantes - Executados'!$A$8:$M$404,40,FALSE)</f>
        <v>#N/A</v>
      </c>
      <c r="W248" s="133" t="e">
        <f>VLOOKUP(A248,'Tirantes - Executados'!$A$1:$M$405,41,FALSE)</f>
        <v>#N/A</v>
      </c>
      <c r="X248" s="122" t="e">
        <f>VLOOKUP(A248,'Tirantes - Executados'!$A$8:$M$404,42,FALSE)</f>
        <v>#N/A</v>
      </c>
      <c r="Y248" s="133" t="e">
        <f>VLOOKUP(A248,'Tirantes - Executados'!$A$1:$M$405,43,FALSE)</f>
        <v>#N/A</v>
      </c>
      <c r="Z248" s="122" t="e">
        <f>VLOOKUP(A248,'Tirantes - Executados'!$A$8:$M$404,44,FALSE)</f>
        <v>#N/A</v>
      </c>
      <c r="AA248" s="133" t="e">
        <f>VLOOKUP(A248,'Tirantes - Executados'!$A$1:$M$405,45,FALSE)</f>
        <v>#N/A</v>
      </c>
      <c r="AB248" s="132" t="e">
        <f>VLOOKUP(A248,'Tirantes - Executados'!$A$8:$M$404,46,FALSE)</f>
        <v>#N/A</v>
      </c>
      <c r="AC248" s="142"/>
      <c r="AD248" s="109"/>
      <c r="AF248" s="118" t="e">
        <f>VLOOKUP(A248,'Tirantes - Executados'!$A$1:$M$569,13,FALSE)</f>
        <v>#N/A</v>
      </c>
      <c r="AI248" s="230" t="e">
        <f>VLOOKUP(A248,'Tirantes - Executados'!$A$7:$M$404,49)</f>
        <v>#REF!</v>
      </c>
    </row>
    <row r="249" spans="1:35" s="1" customFormat="1" ht="15" customHeight="1" x14ac:dyDescent="0.25">
      <c r="A249" s="107" t="s">
        <v>785</v>
      </c>
      <c r="B249" s="108" t="e">
        <f>VLOOKUP(A249,'Tirantes - Executados'!$A$8:$M$404,10,FALSE)</f>
        <v>#N/A</v>
      </c>
      <c r="C249" s="133" t="e">
        <f>VLOOKUP(A249,'Tirantes - Executados'!$A$1:$M$405,17,FALSE)</f>
        <v>#N/A</v>
      </c>
      <c r="D249" s="122" t="e">
        <f>VLOOKUP(A249,'Tirantes - Executados'!$A$8:$M$404,18,FALSE)</f>
        <v>#N/A</v>
      </c>
      <c r="E249" s="133" t="e">
        <f>VLOOKUP(A249,'Tirantes - Executados'!$A$1:$M$405,19,FALSE)</f>
        <v>#N/A</v>
      </c>
      <c r="F249" s="122" t="e">
        <f>VLOOKUP(A249,'Tirantes - Executados'!$A$8:$M$404,20,FALSE)</f>
        <v>#N/A</v>
      </c>
      <c r="G249" s="133" t="e">
        <f>VLOOKUP(A249,'Tirantes - Executados'!$A$1:$M$405,21,FALSE)</f>
        <v>#N/A</v>
      </c>
      <c r="H249" s="122" t="e">
        <f>VLOOKUP(A249,'Tirantes - Executados'!$A$8:$M$404,22,FALSE)</f>
        <v>#N/A</v>
      </c>
      <c r="I249" s="133" t="e">
        <f>VLOOKUP(A249,'Tirantes - Executados'!$A$1:$M$405,23,FALSE)</f>
        <v>#N/A</v>
      </c>
      <c r="J249" s="122" t="e">
        <f>VLOOKUP(A249,'Tirantes - Executados'!$A$8:$M$404,24,FALSE)</f>
        <v>#N/A</v>
      </c>
      <c r="K249" s="108" t="e">
        <f>VLOOKUP(A249,'Tirantes - Executados'!$A$8:$M$404,11,FALSE)</f>
        <v>#N/A</v>
      </c>
      <c r="L249" s="133" t="e">
        <f>VLOOKUP(A249,'Tirantes - Executados'!$A$1:$M$405,28,FALSE)</f>
        <v>#N/A</v>
      </c>
      <c r="M249" s="122" t="e">
        <f>VLOOKUP(A249,'Tirantes - Executados'!$A$8:$M$404,29,FALSE)</f>
        <v>#N/A</v>
      </c>
      <c r="N249" s="133" t="e">
        <f>VLOOKUP(A249,'Tirantes - Executados'!$A$1:$M$405,30,FALSE)</f>
        <v>#N/A</v>
      </c>
      <c r="O249" s="122" t="e">
        <f>VLOOKUP(A249,'Tirantes - Executados'!$A$8:$M$404,31,FALSE)</f>
        <v>#N/A</v>
      </c>
      <c r="P249" s="133" t="e">
        <f>VLOOKUP(A249,'Tirantes - Executados'!$A$1:$M$405,32,FALSE)</f>
        <v>#N/A</v>
      </c>
      <c r="Q249" s="122" t="e">
        <f>VLOOKUP(A249,'Tirantes - Executados'!$A$8:$M$404,33,FALSE)</f>
        <v>#N/A</v>
      </c>
      <c r="R249" s="133" t="e">
        <f>VLOOKUP(A249,'Tirantes - Executados'!$A$1:$M$405,34,FALSE)</f>
        <v>#N/A</v>
      </c>
      <c r="S249" s="122" t="e">
        <f>VLOOKUP(A249,'Tirantes - Executados'!$A$8:$M$404,35,FALSE)</f>
        <v>#N/A</v>
      </c>
      <c r="T249" s="108" t="e">
        <f>VLOOKUP(A249,'Tirantes - Executados'!$A$8:$M$404,12,FALSE)</f>
        <v>#N/A</v>
      </c>
      <c r="U249" s="133" t="e">
        <f>VLOOKUP(A249,'Tirantes - Executados'!$A$1:$M$405,39,FALSE)</f>
        <v>#N/A</v>
      </c>
      <c r="V249" s="122" t="e">
        <f>VLOOKUP(A249,'Tirantes - Executados'!$A$8:$M$404,40,FALSE)</f>
        <v>#N/A</v>
      </c>
      <c r="W249" s="133" t="e">
        <f>VLOOKUP(A249,'Tirantes - Executados'!$A$1:$M$405,41,FALSE)</f>
        <v>#N/A</v>
      </c>
      <c r="X249" s="122" t="e">
        <f>VLOOKUP(A249,'Tirantes - Executados'!$A$8:$M$404,42,FALSE)</f>
        <v>#N/A</v>
      </c>
      <c r="Y249" s="133" t="e">
        <f>VLOOKUP(A249,'Tirantes - Executados'!$A$1:$M$405,43,FALSE)</f>
        <v>#N/A</v>
      </c>
      <c r="Z249" s="122" t="e">
        <f>VLOOKUP(A249,'Tirantes - Executados'!$A$8:$M$404,44,FALSE)</f>
        <v>#N/A</v>
      </c>
      <c r="AA249" s="133" t="e">
        <f>VLOOKUP(A249,'Tirantes - Executados'!$A$1:$M$405,45,FALSE)</f>
        <v>#N/A</v>
      </c>
      <c r="AB249" s="132" t="e">
        <f>VLOOKUP(A249,'Tirantes - Executados'!$A$8:$M$404,46,FALSE)</f>
        <v>#N/A</v>
      </c>
      <c r="AC249" s="142"/>
      <c r="AD249" s="109"/>
      <c r="AF249" s="118" t="e">
        <f>VLOOKUP(A249,'Tirantes - Executados'!$A$1:$M$569,13,FALSE)</f>
        <v>#N/A</v>
      </c>
      <c r="AI249" s="230" t="e">
        <f>VLOOKUP(A249,'Tirantes - Executados'!$A$7:$M$404,49)</f>
        <v>#REF!</v>
      </c>
    </row>
    <row r="250" spans="1:35" s="1" customFormat="1" ht="15" customHeight="1" x14ac:dyDescent="0.25">
      <c r="A250" s="107" t="s">
        <v>787</v>
      </c>
      <c r="B250" s="108" t="e">
        <f>VLOOKUP(A250,'Tirantes - Executados'!$A$8:$M$404,10,FALSE)</f>
        <v>#N/A</v>
      </c>
      <c r="C250" s="133" t="e">
        <f>VLOOKUP(A250,'Tirantes - Executados'!$A$1:$M$405,17,FALSE)</f>
        <v>#N/A</v>
      </c>
      <c r="D250" s="122" t="e">
        <f>VLOOKUP(A250,'Tirantes - Executados'!$A$8:$M$404,18,FALSE)</f>
        <v>#N/A</v>
      </c>
      <c r="E250" s="133" t="e">
        <f>VLOOKUP(A250,'Tirantes - Executados'!$A$1:$M$405,19,FALSE)</f>
        <v>#N/A</v>
      </c>
      <c r="F250" s="122" t="e">
        <f>VLOOKUP(A250,'Tirantes - Executados'!$A$8:$M$404,20,FALSE)</f>
        <v>#N/A</v>
      </c>
      <c r="G250" s="133" t="e">
        <f>VLOOKUP(A250,'Tirantes - Executados'!$A$1:$M$405,21,FALSE)</f>
        <v>#N/A</v>
      </c>
      <c r="H250" s="122" t="e">
        <f>VLOOKUP(A250,'Tirantes - Executados'!$A$8:$M$404,22,FALSE)</f>
        <v>#N/A</v>
      </c>
      <c r="I250" s="133" t="e">
        <f>VLOOKUP(A250,'Tirantes - Executados'!$A$1:$M$405,23,FALSE)</f>
        <v>#N/A</v>
      </c>
      <c r="J250" s="122" t="e">
        <f>VLOOKUP(A250,'Tirantes - Executados'!$A$8:$M$404,24,FALSE)</f>
        <v>#N/A</v>
      </c>
      <c r="K250" s="108" t="e">
        <f>VLOOKUP(A250,'Tirantes - Executados'!$A$8:$M$404,11,FALSE)</f>
        <v>#N/A</v>
      </c>
      <c r="L250" s="133" t="e">
        <f>VLOOKUP(A250,'Tirantes - Executados'!$A$1:$M$405,28,FALSE)</f>
        <v>#N/A</v>
      </c>
      <c r="M250" s="122" t="e">
        <f>VLOOKUP(A250,'Tirantes - Executados'!$A$8:$M$404,29,FALSE)</f>
        <v>#N/A</v>
      </c>
      <c r="N250" s="133" t="e">
        <f>VLOOKUP(A250,'Tirantes - Executados'!$A$1:$M$405,30,FALSE)</f>
        <v>#N/A</v>
      </c>
      <c r="O250" s="122" t="e">
        <f>VLOOKUP(A250,'Tirantes - Executados'!$A$8:$M$404,31,FALSE)</f>
        <v>#N/A</v>
      </c>
      <c r="P250" s="133" t="e">
        <f>VLOOKUP(A250,'Tirantes - Executados'!$A$1:$M$405,32,FALSE)</f>
        <v>#N/A</v>
      </c>
      <c r="Q250" s="122" t="e">
        <f>VLOOKUP(A250,'Tirantes - Executados'!$A$8:$M$404,33,FALSE)</f>
        <v>#N/A</v>
      </c>
      <c r="R250" s="133" t="e">
        <f>VLOOKUP(A250,'Tirantes - Executados'!$A$1:$M$405,34,FALSE)</f>
        <v>#N/A</v>
      </c>
      <c r="S250" s="122" t="e">
        <f>VLOOKUP(A250,'Tirantes - Executados'!$A$8:$M$404,35,FALSE)</f>
        <v>#N/A</v>
      </c>
      <c r="T250" s="108" t="e">
        <f>VLOOKUP(A250,'Tirantes - Executados'!$A$8:$M$404,12,FALSE)</f>
        <v>#N/A</v>
      </c>
      <c r="U250" s="133" t="e">
        <f>VLOOKUP(A250,'Tirantes - Executados'!$A$1:$M$405,39,FALSE)</f>
        <v>#N/A</v>
      </c>
      <c r="V250" s="122" t="e">
        <f>VLOOKUP(A250,'Tirantes - Executados'!$A$8:$M$404,40,FALSE)</f>
        <v>#N/A</v>
      </c>
      <c r="W250" s="133" t="e">
        <f>VLOOKUP(A250,'Tirantes - Executados'!$A$1:$M$405,41,FALSE)</f>
        <v>#N/A</v>
      </c>
      <c r="X250" s="122" t="e">
        <f>VLOOKUP(A250,'Tirantes - Executados'!$A$8:$M$404,42,FALSE)</f>
        <v>#N/A</v>
      </c>
      <c r="Y250" s="133" t="e">
        <f>VLOOKUP(A250,'Tirantes - Executados'!$A$1:$M$405,43,FALSE)</f>
        <v>#N/A</v>
      </c>
      <c r="Z250" s="122" t="e">
        <f>VLOOKUP(A250,'Tirantes - Executados'!$A$8:$M$404,44,FALSE)</f>
        <v>#N/A</v>
      </c>
      <c r="AA250" s="133" t="e">
        <f>VLOOKUP(A250,'Tirantes - Executados'!$A$1:$M$405,45,FALSE)</f>
        <v>#N/A</v>
      </c>
      <c r="AB250" s="132" t="e">
        <f>VLOOKUP(A250,'Tirantes - Executados'!$A$8:$M$404,46,FALSE)</f>
        <v>#N/A</v>
      </c>
      <c r="AC250" s="142"/>
      <c r="AD250" s="109"/>
      <c r="AF250" s="118" t="e">
        <f>VLOOKUP(A250,'Tirantes - Executados'!$A$1:$M$569,13,FALSE)</f>
        <v>#N/A</v>
      </c>
      <c r="AI250" s="230" t="e">
        <f>VLOOKUP(A250,'Tirantes - Executados'!$A$7:$M$404,49)</f>
        <v>#REF!</v>
      </c>
    </row>
    <row r="251" spans="1:35" s="1" customFormat="1" ht="15" customHeight="1" x14ac:dyDescent="0.25">
      <c r="A251" s="107" t="s">
        <v>789</v>
      </c>
      <c r="B251" s="108" t="e">
        <f>VLOOKUP(A251,'Tirantes - Executados'!$A$8:$M$404,10,FALSE)</f>
        <v>#N/A</v>
      </c>
      <c r="C251" s="133" t="e">
        <f>VLOOKUP(A251,'Tirantes - Executados'!$A$1:$M$405,17,FALSE)</f>
        <v>#N/A</v>
      </c>
      <c r="D251" s="122" t="e">
        <f>VLOOKUP(A251,'Tirantes - Executados'!$A$8:$M$404,18,FALSE)</f>
        <v>#N/A</v>
      </c>
      <c r="E251" s="133" t="e">
        <f>VLOOKUP(A251,'Tirantes - Executados'!$A$1:$M$405,19,FALSE)</f>
        <v>#N/A</v>
      </c>
      <c r="F251" s="122" t="e">
        <f>VLOOKUP(A251,'Tirantes - Executados'!$A$8:$M$404,20,FALSE)</f>
        <v>#N/A</v>
      </c>
      <c r="G251" s="133" t="e">
        <f>VLOOKUP(A251,'Tirantes - Executados'!$A$1:$M$405,21,FALSE)</f>
        <v>#N/A</v>
      </c>
      <c r="H251" s="122" t="e">
        <f>VLOOKUP(A251,'Tirantes - Executados'!$A$8:$M$404,22,FALSE)</f>
        <v>#N/A</v>
      </c>
      <c r="I251" s="133" t="e">
        <f>VLOOKUP(A251,'Tirantes - Executados'!$A$1:$M$405,23,FALSE)</f>
        <v>#N/A</v>
      </c>
      <c r="J251" s="122" t="e">
        <f>VLOOKUP(A251,'Tirantes - Executados'!$A$8:$M$404,24,FALSE)</f>
        <v>#N/A</v>
      </c>
      <c r="K251" s="108" t="e">
        <f>VLOOKUP(A251,'Tirantes - Executados'!$A$8:$M$404,11,FALSE)</f>
        <v>#N/A</v>
      </c>
      <c r="L251" s="133" t="e">
        <f>VLOOKUP(A251,'Tirantes - Executados'!$A$1:$M$405,28,FALSE)</f>
        <v>#N/A</v>
      </c>
      <c r="M251" s="122" t="e">
        <f>VLOOKUP(A251,'Tirantes - Executados'!$A$8:$M$404,29,FALSE)</f>
        <v>#N/A</v>
      </c>
      <c r="N251" s="133" t="e">
        <f>VLOOKUP(A251,'Tirantes - Executados'!$A$1:$M$405,30,FALSE)</f>
        <v>#N/A</v>
      </c>
      <c r="O251" s="122" t="e">
        <f>VLOOKUP(A251,'Tirantes - Executados'!$A$8:$M$404,31,FALSE)</f>
        <v>#N/A</v>
      </c>
      <c r="P251" s="133" t="e">
        <f>VLOOKUP(A251,'Tirantes - Executados'!$A$1:$M$405,32,FALSE)</f>
        <v>#N/A</v>
      </c>
      <c r="Q251" s="122" t="e">
        <f>VLOOKUP(A251,'Tirantes - Executados'!$A$8:$M$404,33,FALSE)</f>
        <v>#N/A</v>
      </c>
      <c r="R251" s="133" t="e">
        <f>VLOOKUP(A251,'Tirantes - Executados'!$A$1:$M$405,34,FALSE)</f>
        <v>#N/A</v>
      </c>
      <c r="S251" s="122" t="e">
        <f>VLOOKUP(A251,'Tirantes - Executados'!$A$8:$M$404,35,FALSE)</f>
        <v>#N/A</v>
      </c>
      <c r="T251" s="108" t="e">
        <f>VLOOKUP(A251,'Tirantes - Executados'!$A$8:$M$404,12,FALSE)</f>
        <v>#N/A</v>
      </c>
      <c r="U251" s="133" t="e">
        <f>VLOOKUP(A251,'Tirantes - Executados'!$A$1:$M$405,39,FALSE)</f>
        <v>#N/A</v>
      </c>
      <c r="V251" s="122" t="e">
        <f>VLOOKUP(A251,'Tirantes - Executados'!$A$8:$M$404,40,FALSE)</f>
        <v>#N/A</v>
      </c>
      <c r="W251" s="133" t="e">
        <f>VLOOKUP(A251,'Tirantes - Executados'!$A$1:$M$405,41,FALSE)</f>
        <v>#N/A</v>
      </c>
      <c r="X251" s="122" t="e">
        <f>VLOOKUP(A251,'Tirantes - Executados'!$A$8:$M$404,42,FALSE)</f>
        <v>#N/A</v>
      </c>
      <c r="Y251" s="133" t="e">
        <f>VLOOKUP(A251,'Tirantes - Executados'!$A$1:$M$405,43,FALSE)</f>
        <v>#N/A</v>
      </c>
      <c r="Z251" s="122" t="e">
        <f>VLOOKUP(A251,'Tirantes - Executados'!$A$8:$M$404,44,FALSE)</f>
        <v>#N/A</v>
      </c>
      <c r="AA251" s="133" t="e">
        <f>VLOOKUP(A251,'Tirantes - Executados'!$A$1:$M$405,45,FALSE)</f>
        <v>#N/A</v>
      </c>
      <c r="AB251" s="132" t="e">
        <f>VLOOKUP(A251,'Tirantes - Executados'!$A$8:$M$404,46,FALSE)</f>
        <v>#N/A</v>
      </c>
      <c r="AC251" s="99" t="s">
        <v>300</v>
      </c>
      <c r="AD251" s="109"/>
      <c r="AF251" s="118" t="e">
        <f>VLOOKUP(A251,'Tirantes - Executados'!$A$1:$M$569,13,FALSE)</f>
        <v>#N/A</v>
      </c>
      <c r="AI251" s="230" t="e">
        <f>VLOOKUP(A251,'Tirantes - Executados'!$A$7:$M$404,49)</f>
        <v>#REF!</v>
      </c>
    </row>
    <row r="252" spans="1:35" s="1" customFormat="1" ht="15" customHeight="1" x14ac:dyDescent="0.25">
      <c r="A252" s="107" t="s">
        <v>791</v>
      </c>
      <c r="B252" s="108" t="e">
        <f>VLOOKUP(A252,'Tirantes - Executados'!$A$8:$M$404,10,FALSE)</f>
        <v>#N/A</v>
      </c>
      <c r="C252" s="133" t="e">
        <f>VLOOKUP(A252,'Tirantes - Executados'!$A$1:$M$405,17,FALSE)</f>
        <v>#N/A</v>
      </c>
      <c r="D252" s="122" t="e">
        <f>VLOOKUP(A252,'Tirantes - Executados'!$A$8:$M$404,18,FALSE)</f>
        <v>#N/A</v>
      </c>
      <c r="E252" s="133" t="e">
        <f>VLOOKUP(A252,'Tirantes - Executados'!$A$1:$M$405,19,FALSE)</f>
        <v>#N/A</v>
      </c>
      <c r="F252" s="122" t="e">
        <f>VLOOKUP(A252,'Tirantes - Executados'!$A$8:$M$404,20,FALSE)</f>
        <v>#N/A</v>
      </c>
      <c r="G252" s="133" t="e">
        <f>VLOOKUP(A252,'Tirantes - Executados'!$A$1:$M$405,21,FALSE)</f>
        <v>#N/A</v>
      </c>
      <c r="H252" s="122" t="e">
        <f>VLOOKUP(A252,'Tirantes - Executados'!$A$8:$M$404,22,FALSE)</f>
        <v>#N/A</v>
      </c>
      <c r="I252" s="133" t="e">
        <f>VLOOKUP(A252,'Tirantes - Executados'!$A$1:$M$405,23,FALSE)</f>
        <v>#N/A</v>
      </c>
      <c r="J252" s="122" t="e">
        <f>VLOOKUP(A252,'Tirantes - Executados'!$A$8:$M$404,24,FALSE)</f>
        <v>#N/A</v>
      </c>
      <c r="K252" s="108" t="e">
        <f>VLOOKUP(A252,'Tirantes - Executados'!$A$8:$M$404,11,FALSE)</f>
        <v>#N/A</v>
      </c>
      <c r="L252" s="133" t="e">
        <f>VLOOKUP(A252,'Tirantes - Executados'!$A$1:$M$405,28,FALSE)</f>
        <v>#N/A</v>
      </c>
      <c r="M252" s="122" t="e">
        <f>VLOOKUP(A252,'Tirantes - Executados'!$A$8:$M$404,29,FALSE)</f>
        <v>#N/A</v>
      </c>
      <c r="N252" s="133" t="e">
        <f>VLOOKUP(A252,'Tirantes - Executados'!$A$1:$M$405,30,FALSE)</f>
        <v>#N/A</v>
      </c>
      <c r="O252" s="122" t="e">
        <f>VLOOKUP(A252,'Tirantes - Executados'!$A$8:$M$404,31,FALSE)</f>
        <v>#N/A</v>
      </c>
      <c r="P252" s="133" t="e">
        <f>VLOOKUP(A252,'Tirantes - Executados'!$A$1:$M$405,32,FALSE)</f>
        <v>#N/A</v>
      </c>
      <c r="Q252" s="122" t="e">
        <f>VLOOKUP(A252,'Tirantes - Executados'!$A$8:$M$404,33,FALSE)</f>
        <v>#N/A</v>
      </c>
      <c r="R252" s="133" t="e">
        <f>VLOOKUP(A252,'Tirantes - Executados'!$A$1:$M$405,34,FALSE)</f>
        <v>#N/A</v>
      </c>
      <c r="S252" s="122" t="e">
        <f>VLOOKUP(A252,'Tirantes - Executados'!$A$8:$M$404,35,FALSE)</f>
        <v>#N/A</v>
      </c>
      <c r="T252" s="108" t="e">
        <f>VLOOKUP(A252,'Tirantes - Executados'!$A$8:$M$404,12,FALSE)</f>
        <v>#N/A</v>
      </c>
      <c r="U252" s="133" t="e">
        <f>VLOOKUP(A252,'Tirantes - Executados'!$A$1:$M$405,39,FALSE)</f>
        <v>#N/A</v>
      </c>
      <c r="V252" s="122" t="e">
        <f>VLOOKUP(A252,'Tirantes - Executados'!$A$8:$M$404,40,FALSE)</f>
        <v>#N/A</v>
      </c>
      <c r="W252" s="133" t="e">
        <f>VLOOKUP(A252,'Tirantes - Executados'!$A$1:$M$405,41,FALSE)</f>
        <v>#N/A</v>
      </c>
      <c r="X252" s="122" t="e">
        <f>VLOOKUP(A252,'Tirantes - Executados'!$A$8:$M$404,42,FALSE)</f>
        <v>#N/A</v>
      </c>
      <c r="Y252" s="133" t="e">
        <f>VLOOKUP(A252,'Tirantes - Executados'!$A$1:$M$405,43,FALSE)</f>
        <v>#N/A</v>
      </c>
      <c r="Z252" s="122" t="e">
        <f>VLOOKUP(A252,'Tirantes - Executados'!$A$8:$M$404,44,FALSE)</f>
        <v>#N/A</v>
      </c>
      <c r="AA252" s="133" t="e">
        <f>VLOOKUP(A252,'Tirantes - Executados'!$A$1:$M$405,45,FALSE)</f>
        <v>#N/A</v>
      </c>
      <c r="AB252" s="132" t="e">
        <f>VLOOKUP(A252,'Tirantes - Executados'!$A$8:$M$404,46,FALSE)</f>
        <v>#N/A</v>
      </c>
      <c r="AC252" s="142"/>
      <c r="AD252" s="109"/>
      <c r="AF252" s="118" t="e">
        <f>VLOOKUP(A252,'Tirantes - Executados'!$A$1:$M$569,13,FALSE)</f>
        <v>#N/A</v>
      </c>
      <c r="AI252" s="230" t="e">
        <f>VLOOKUP(A252,'Tirantes - Executados'!$A$7:$M$404,49)</f>
        <v>#REF!</v>
      </c>
    </row>
    <row r="253" spans="1:35" s="1" customFormat="1" ht="15" customHeight="1" x14ac:dyDescent="0.25">
      <c r="A253" s="107" t="s">
        <v>793</v>
      </c>
      <c r="B253" s="108" t="e">
        <f>VLOOKUP(A253,'Tirantes - Executados'!$A$8:$M$404,10,FALSE)</f>
        <v>#N/A</v>
      </c>
      <c r="C253" s="133" t="e">
        <f>VLOOKUP(A253,'Tirantes - Executados'!$A$1:$M$405,17,FALSE)</f>
        <v>#N/A</v>
      </c>
      <c r="D253" s="122" t="e">
        <f>VLOOKUP(A253,'Tirantes - Executados'!$A$8:$M$404,18,FALSE)</f>
        <v>#N/A</v>
      </c>
      <c r="E253" s="133" t="e">
        <f>VLOOKUP(A253,'Tirantes - Executados'!$A$1:$M$405,19,FALSE)</f>
        <v>#N/A</v>
      </c>
      <c r="F253" s="122" t="e">
        <f>VLOOKUP(A253,'Tirantes - Executados'!$A$8:$M$404,20,FALSE)</f>
        <v>#N/A</v>
      </c>
      <c r="G253" s="133" t="e">
        <f>VLOOKUP(A253,'Tirantes - Executados'!$A$1:$M$405,21,FALSE)</f>
        <v>#N/A</v>
      </c>
      <c r="H253" s="122" t="e">
        <f>VLOOKUP(A253,'Tirantes - Executados'!$A$8:$M$404,22,FALSE)</f>
        <v>#N/A</v>
      </c>
      <c r="I253" s="133" t="e">
        <f>VLOOKUP(A253,'Tirantes - Executados'!$A$1:$M$405,23,FALSE)</f>
        <v>#N/A</v>
      </c>
      <c r="J253" s="122" t="e">
        <f>VLOOKUP(A253,'Tirantes - Executados'!$A$8:$M$404,24,FALSE)</f>
        <v>#N/A</v>
      </c>
      <c r="K253" s="108" t="e">
        <f>VLOOKUP(A253,'Tirantes - Executados'!$A$8:$M$404,11,FALSE)</f>
        <v>#N/A</v>
      </c>
      <c r="L253" s="133" t="e">
        <f>VLOOKUP(A253,'Tirantes - Executados'!$A$1:$M$405,28,FALSE)</f>
        <v>#N/A</v>
      </c>
      <c r="M253" s="122" t="e">
        <f>VLOOKUP(A253,'Tirantes - Executados'!$A$8:$M$404,29,FALSE)</f>
        <v>#N/A</v>
      </c>
      <c r="N253" s="133" t="e">
        <f>VLOOKUP(A253,'Tirantes - Executados'!$A$1:$M$405,30,FALSE)</f>
        <v>#N/A</v>
      </c>
      <c r="O253" s="122" t="e">
        <f>VLOOKUP(A253,'Tirantes - Executados'!$A$8:$M$404,31,FALSE)</f>
        <v>#N/A</v>
      </c>
      <c r="P253" s="133" t="e">
        <f>VLOOKUP(A253,'Tirantes - Executados'!$A$1:$M$405,32,FALSE)</f>
        <v>#N/A</v>
      </c>
      <c r="Q253" s="122" t="e">
        <f>VLOOKUP(A253,'Tirantes - Executados'!$A$8:$M$404,33,FALSE)</f>
        <v>#N/A</v>
      </c>
      <c r="R253" s="133" t="e">
        <f>VLOOKUP(A253,'Tirantes - Executados'!$A$1:$M$405,34,FALSE)</f>
        <v>#N/A</v>
      </c>
      <c r="S253" s="122" t="e">
        <f>VLOOKUP(A253,'Tirantes - Executados'!$A$8:$M$404,35,FALSE)</f>
        <v>#N/A</v>
      </c>
      <c r="T253" s="108"/>
      <c r="U253" s="133"/>
      <c r="V253" s="122"/>
      <c r="W253" s="133"/>
      <c r="X253" s="122"/>
      <c r="Y253" s="133"/>
      <c r="Z253" s="122"/>
      <c r="AA253" s="133"/>
      <c r="AB253" s="132"/>
      <c r="AC253" s="142"/>
      <c r="AD253" s="109"/>
      <c r="AF253" s="118" t="e">
        <f>VLOOKUP(A253,'Tirantes - Executados'!$A$1:$M$569,13,FALSE)</f>
        <v>#N/A</v>
      </c>
      <c r="AI253" s="230" t="e">
        <f>VLOOKUP(A253,'Tirantes - Executados'!$A$7:$M$404,49)</f>
        <v>#REF!</v>
      </c>
    </row>
    <row r="254" spans="1:35" s="1" customFormat="1" ht="15" customHeight="1" x14ac:dyDescent="0.25">
      <c r="A254" s="107" t="s">
        <v>795</v>
      </c>
      <c r="B254" s="108" t="e">
        <f>VLOOKUP(A254,'Tirantes - Executados'!$A$8:$M$404,10,FALSE)</f>
        <v>#N/A</v>
      </c>
      <c r="C254" s="133" t="e">
        <f>VLOOKUP(A254,'Tirantes - Executados'!$A$1:$M$405,17,FALSE)</f>
        <v>#N/A</v>
      </c>
      <c r="D254" s="122" t="e">
        <f>VLOOKUP(A254,'Tirantes - Executados'!$A$8:$M$404,18,FALSE)</f>
        <v>#N/A</v>
      </c>
      <c r="E254" s="133" t="e">
        <f>VLOOKUP(A254,'Tirantes - Executados'!$A$1:$M$405,19,FALSE)</f>
        <v>#N/A</v>
      </c>
      <c r="F254" s="122" t="e">
        <f>VLOOKUP(A254,'Tirantes - Executados'!$A$8:$M$404,20,FALSE)</f>
        <v>#N/A</v>
      </c>
      <c r="G254" s="133" t="e">
        <f>VLOOKUP(A254,'Tirantes - Executados'!$A$1:$M$405,21,FALSE)</f>
        <v>#N/A</v>
      </c>
      <c r="H254" s="122" t="e">
        <f>VLOOKUP(A254,'Tirantes - Executados'!$A$8:$M$404,22,FALSE)</f>
        <v>#N/A</v>
      </c>
      <c r="I254" s="133" t="e">
        <f>VLOOKUP(A254,'Tirantes - Executados'!$A$1:$M$405,23,FALSE)</f>
        <v>#N/A</v>
      </c>
      <c r="J254" s="122" t="e">
        <f>VLOOKUP(A254,'Tirantes - Executados'!$A$8:$M$404,24,FALSE)</f>
        <v>#N/A</v>
      </c>
      <c r="K254" s="108" t="e">
        <f>VLOOKUP(A254,'Tirantes - Executados'!$A$8:$M$404,11,FALSE)</f>
        <v>#N/A</v>
      </c>
      <c r="L254" s="133" t="e">
        <f>VLOOKUP(A254,'Tirantes - Executados'!$A$1:$M$405,28,FALSE)</f>
        <v>#N/A</v>
      </c>
      <c r="M254" s="122" t="e">
        <f>VLOOKUP(A254,'Tirantes - Executados'!$A$8:$M$404,29,FALSE)</f>
        <v>#N/A</v>
      </c>
      <c r="N254" s="133" t="e">
        <f>VLOOKUP(A254,'Tirantes - Executados'!$A$1:$M$405,30,FALSE)</f>
        <v>#N/A</v>
      </c>
      <c r="O254" s="122" t="e">
        <f>VLOOKUP(A254,'Tirantes - Executados'!$A$8:$M$404,31,FALSE)</f>
        <v>#N/A</v>
      </c>
      <c r="P254" s="133" t="e">
        <f>VLOOKUP(A254,'Tirantes - Executados'!$A$1:$M$405,32,FALSE)</f>
        <v>#N/A</v>
      </c>
      <c r="Q254" s="122" t="e">
        <f>VLOOKUP(A254,'Tirantes - Executados'!$A$8:$M$404,33,FALSE)</f>
        <v>#N/A</v>
      </c>
      <c r="R254" s="133" t="e">
        <f>VLOOKUP(A254,'Tirantes - Executados'!$A$1:$M$405,34,FALSE)</f>
        <v>#N/A</v>
      </c>
      <c r="S254" s="122" t="e">
        <f>VLOOKUP(A254,'Tirantes - Executados'!$A$8:$M$404,35,FALSE)</f>
        <v>#N/A</v>
      </c>
      <c r="T254" s="108" t="e">
        <f>VLOOKUP(A254,'Tirantes - Executados'!$A$8:$M$404,12,FALSE)</f>
        <v>#N/A</v>
      </c>
      <c r="U254" s="133" t="e">
        <f>VLOOKUP(A254,'Tirantes - Executados'!$A$1:$M$405,39,FALSE)</f>
        <v>#N/A</v>
      </c>
      <c r="V254" s="122" t="e">
        <f>VLOOKUP(A254,'Tirantes - Executados'!$A$8:$M$404,40,FALSE)</f>
        <v>#N/A</v>
      </c>
      <c r="W254" s="133" t="e">
        <f>VLOOKUP(A254,'Tirantes - Executados'!$A$1:$M$405,41,FALSE)</f>
        <v>#N/A</v>
      </c>
      <c r="X254" s="122" t="e">
        <f>VLOOKUP(A254,'Tirantes - Executados'!$A$8:$M$404,42,FALSE)</f>
        <v>#N/A</v>
      </c>
      <c r="Y254" s="133" t="e">
        <f>VLOOKUP(A254,'Tirantes - Executados'!$A$1:$M$405,43,FALSE)</f>
        <v>#N/A</v>
      </c>
      <c r="Z254" s="122" t="e">
        <f>VLOOKUP(A254,'Tirantes - Executados'!$A$8:$M$404,44,FALSE)</f>
        <v>#N/A</v>
      </c>
      <c r="AA254" s="133" t="e">
        <f>VLOOKUP(A254,'Tirantes - Executados'!$A$1:$M$405,45,FALSE)</f>
        <v>#N/A</v>
      </c>
      <c r="AB254" s="132" t="e">
        <f>VLOOKUP(A254,'Tirantes - Executados'!$A$8:$M$404,46,FALSE)</f>
        <v>#N/A</v>
      </c>
      <c r="AC254" s="142"/>
      <c r="AD254" s="109"/>
      <c r="AF254" s="118" t="e">
        <f>VLOOKUP(A254,'Tirantes - Executados'!$A$1:$M$569,13,FALSE)</f>
        <v>#N/A</v>
      </c>
      <c r="AI254" s="230" t="e">
        <f>VLOOKUP(A254,'Tirantes - Executados'!$A$7:$M$404,49)</f>
        <v>#REF!</v>
      </c>
    </row>
    <row r="255" spans="1:35" s="1" customFormat="1" ht="15" customHeight="1" x14ac:dyDescent="0.25">
      <c r="A255" s="107" t="s">
        <v>797</v>
      </c>
      <c r="B255" s="108" t="e">
        <f>VLOOKUP(A255,'Tirantes - Executados'!$A$8:$M$404,10,FALSE)</f>
        <v>#N/A</v>
      </c>
      <c r="C255" s="133" t="e">
        <f>VLOOKUP(A255,'Tirantes - Executados'!$A$1:$M$405,17,FALSE)</f>
        <v>#N/A</v>
      </c>
      <c r="D255" s="122" t="e">
        <f>VLOOKUP(A255,'Tirantes - Executados'!$A$8:$M$404,18,FALSE)</f>
        <v>#N/A</v>
      </c>
      <c r="E255" s="133" t="e">
        <f>VLOOKUP(A255,'Tirantes - Executados'!$A$1:$M$405,19,FALSE)</f>
        <v>#N/A</v>
      </c>
      <c r="F255" s="122" t="e">
        <f>VLOOKUP(A255,'Tirantes - Executados'!$A$8:$M$404,20,FALSE)</f>
        <v>#N/A</v>
      </c>
      <c r="G255" s="133" t="e">
        <f>VLOOKUP(A255,'Tirantes - Executados'!$A$1:$M$405,21,FALSE)</f>
        <v>#N/A</v>
      </c>
      <c r="H255" s="122" t="e">
        <f>VLOOKUP(A255,'Tirantes - Executados'!$A$8:$M$404,22,FALSE)</f>
        <v>#N/A</v>
      </c>
      <c r="I255" s="133" t="e">
        <f>VLOOKUP(A255,'Tirantes - Executados'!$A$1:$M$405,23,FALSE)</f>
        <v>#N/A</v>
      </c>
      <c r="J255" s="122" t="e">
        <f>VLOOKUP(A255,'Tirantes - Executados'!$A$8:$M$404,24,FALSE)</f>
        <v>#N/A</v>
      </c>
      <c r="K255" s="108" t="e">
        <f>VLOOKUP(A255,'Tirantes - Executados'!$A$8:$M$404,11,FALSE)</f>
        <v>#N/A</v>
      </c>
      <c r="L255" s="133" t="e">
        <f>VLOOKUP(A255,'Tirantes - Executados'!$A$1:$M$405,28,FALSE)</f>
        <v>#N/A</v>
      </c>
      <c r="M255" s="122" t="e">
        <f>VLOOKUP(A255,'Tirantes - Executados'!$A$8:$M$404,29,FALSE)</f>
        <v>#N/A</v>
      </c>
      <c r="N255" s="133" t="e">
        <f>VLOOKUP(A255,'Tirantes - Executados'!$A$1:$M$405,30,FALSE)</f>
        <v>#N/A</v>
      </c>
      <c r="O255" s="122" t="e">
        <f>VLOOKUP(A255,'Tirantes - Executados'!$A$8:$M$404,31,FALSE)</f>
        <v>#N/A</v>
      </c>
      <c r="P255" s="133" t="e">
        <f>VLOOKUP(A255,'Tirantes - Executados'!$A$1:$M$405,32,FALSE)</f>
        <v>#N/A</v>
      </c>
      <c r="Q255" s="122" t="e">
        <f>VLOOKUP(A255,'Tirantes - Executados'!$A$8:$M$404,33,FALSE)</f>
        <v>#N/A</v>
      </c>
      <c r="R255" s="133" t="e">
        <f>VLOOKUP(A255,'Tirantes - Executados'!$A$1:$M$405,34,FALSE)</f>
        <v>#N/A</v>
      </c>
      <c r="S255" s="122" t="e">
        <f>VLOOKUP(A255,'Tirantes - Executados'!$A$8:$M$404,35,FALSE)</f>
        <v>#N/A</v>
      </c>
      <c r="T255" s="108"/>
      <c r="U255" s="133"/>
      <c r="V255" s="122"/>
      <c r="W255" s="133"/>
      <c r="X255" s="122"/>
      <c r="Y255" s="133"/>
      <c r="Z255" s="122"/>
      <c r="AA255" s="133"/>
      <c r="AB255" s="132"/>
      <c r="AC255" s="142"/>
      <c r="AD255" s="109"/>
      <c r="AF255" s="118" t="e">
        <f>VLOOKUP(A255,'Tirantes - Executados'!$A$1:$M$569,13,FALSE)</f>
        <v>#N/A</v>
      </c>
      <c r="AI255" s="230" t="e">
        <f>VLOOKUP(A255,'Tirantes - Executados'!$A$7:$M$404,49)</f>
        <v>#REF!</v>
      </c>
    </row>
    <row r="256" spans="1:35" s="1" customFormat="1" ht="15" customHeight="1" x14ac:dyDescent="0.25">
      <c r="A256" s="107" t="s">
        <v>799</v>
      </c>
      <c r="B256" s="108" t="e">
        <f>VLOOKUP(A256,'Tirantes - Executados'!$A$8:$M$404,10,FALSE)</f>
        <v>#N/A</v>
      </c>
      <c r="C256" s="133" t="e">
        <f>VLOOKUP(A256,'Tirantes - Executados'!$A$1:$M$405,17,FALSE)</f>
        <v>#N/A</v>
      </c>
      <c r="D256" s="122" t="e">
        <f>VLOOKUP(A256,'Tirantes - Executados'!$A$8:$M$404,18,FALSE)</f>
        <v>#N/A</v>
      </c>
      <c r="E256" s="133" t="e">
        <f>VLOOKUP(A256,'Tirantes - Executados'!$A$1:$M$405,19,FALSE)</f>
        <v>#N/A</v>
      </c>
      <c r="F256" s="122" t="e">
        <f>VLOOKUP(A256,'Tirantes - Executados'!$A$8:$M$404,20,FALSE)</f>
        <v>#N/A</v>
      </c>
      <c r="G256" s="133" t="e">
        <f>VLOOKUP(A256,'Tirantes - Executados'!$A$1:$M$405,21,FALSE)</f>
        <v>#N/A</v>
      </c>
      <c r="H256" s="122" t="e">
        <f>VLOOKUP(A256,'Tirantes - Executados'!$A$8:$M$404,22,FALSE)</f>
        <v>#N/A</v>
      </c>
      <c r="I256" s="133" t="e">
        <f>VLOOKUP(A256,'Tirantes - Executados'!$A$1:$M$405,23,FALSE)</f>
        <v>#N/A</v>
      </c>
      <c r="J256" s="122" t="e">
        <f>VLOOKUP(A256,'Tirantes - Executados'!$A$8:$M$404,24,FALSE)</f>
        <v>#N/A</v>
      </c>
      <c r="K256" s="108" t="e">
        <f>VLOOKUP(A256,'Tirantes - Executados'!$A$8:$M$404,11,FALSE)</f>
        <v>#N/A</v>
      </c>
      <c r="L256" s="133" t="e">
        <f>VLOOKUP(A256,'Tirantes - Executados'!$A$1:$M$405,28,FALSE)</f>
        <v>#N/A</v>
      </c>
      <c r="M256" s="122" t="e">
        <f>VLOOKUP(A256,'Tirantes - Executados'!$A$8:$M$404,29,FALSE)</f>
        <v>#N/A</v>
      </c>
      <c r="N256" s="133" t="e">
        <f>VLOOKUP(A256,'Tirantes - Executados'!$A$1:$M$405,30,FALSE)</f>
        <v>#N/A</v>
      </c>
      <c r="O256" s="122" t="e">
        <f>VLOOKUP(A256,'Tirantes - Executados'!$A$8:$M$404,31,FALSE)</f>
        <v>#N/A</v>
      </c>
      <c r="P256" s="133" t="e">
        <f>VLOOKUP(A256,'Tirantes - Executados'!$A$1:$M$405,32,FALSE)</f>
        <v>#N/A</v>
      </c>
      <c r="Q256" s="122" t="e">
        <f>VLOOKUP(A256,'Tirantes - Executados'!$A$8:$M$404,33,FALSE)</f>
        <v>#N/A</v>
      </c>
      <c r="R256" s="133" t="e">
        <f>VLOOKUP(A256,'Tirantes - Executados'!$A$1:$M$405,34,FALSE)</f>
        <v>#N/A</v>
      </c>
      <c r="S256" s="122" t="e">
        <f>VLOOKUP(A256,'Tirantes - Executados'!$A$8:$M$404,35,FALSE)</f>
        <v>#N/A</v>
      </c>
      <c r="T256" s="108" t="e">
        <f>VLOOKUP(A256,'Tirantes - Executados'!$A$8:$M$404,12,FALSE)</f>
        <v>#N/A</v>
      </c>
      <c r="U256" s="133" t="e">
        <f>VLOOKUP(A256,'Tirantes - Executados'!$A$1:$M$405,39,FALSE)</f>
        <v>#N/A</v>
      </c>
      <c r="V256" s="122" t="e">
        <f>VLOOKUP(A256,'Tirantes - Executados'!$A$8:$M$404,40,FALSE)</f>
        <v>#N/A</v>
      </c>
      <c r="W256" s="133" t="e">
        <f>VLOOKUP(A256,'Tirantes - Executados'!$A$1:$M$405,41,FALSE)</f>
        <v>#N/A</v>
      </c>
      <c r="X256" s="122" t="e">
        <f>VLOOKUP(A256,'Tirantes - Executados'!$A$8:$M$404,42,FALSE)</f>
        <v>#N/A</v>
      </c>
      <c r="Y256" s="133" t="e">
        <f>VLOOKUP(A256,'Tirantes - Executados'!$A$1:$M$405,43,FALSE)</f>
        <v>#N/A</v>
      </c>
      <c r="Z256" s="122" t="e">
        <f>VLOOKUP(A256,'Tirantes - Executados'!$A$8:$M$404,44,FALSE)</f>
        <v>#N/A</v>
      </c>
      <c r="AA256" s="133" t="e">
        <f>VLOOKUP(A256,'Tirantes - Executados'!$A$1:$M$405,45,FALSE)</f>
        <v>#N/A</v>
      </c>
      <c r="AB256" s="132" t="e">
        <f>VLOOKUP(A256,'Tirantes - Executados'!$A$8:$M$404,46,FALSE)</f>
        <v>#N/A</v>
      </c>
      <c r="AC256" s="142"/>
      <c r="AD256" s="109"/>
      <c r="AF256" s="118" t="e">
        <f>VLOOKUP(A256,'Tirantes - Executados'!$A$1:$M$569,13,FALSE)</f>
        <v>#N/A</v>
      </c>
      <c r="AI256" s="230" t="e">
        <f>VLOOKUP(A256,'Tirantes - Executados'!$A$7:$M$404,49)</f>
        <v>#REF!</v>
      </c>
    </row>
    <row r="257" spans="1:35" s="1" customFormat="1" ht="15" customHeight="1" x14ac:dyDescent="0.25">
      <c r="A257" s="107" t="s">
        <v>801</v>
      </c>
      <c r="B257" s="108" t="e">
        <f>VLOOKUP(A257,'Tirantes - Executados'!$A$8:$M$404,10,FALSE)</f>
        <v>#N/A</v>
      </c>
      <c r="C257" s="133" t="e">
        <f>VLOOKUP(A257,'Tirantes - Executados'!$A$1:$M$405,17,FALSE)</f>
        <v>#N/A</v>
      </c>
      <c r="D257" s="122" t="e">
        <f>VLOOKUP(A257,'Tirantes - Executados'!$A$8:$M$404,18,FALSE)</f>
        <v>#N/A</v>
      </c>
      <c r="E257" s="133" t="e">
        <f>VLOOKUP(A257,'Tirantes - Executados'!$A$1:$M$405,19,FALSE)</f>
        <v>#N/A</v>
      </c>
      <c r="F257" s="122" t="e">
        <f>VLOOKUP(A257,'Tirantes - Executados'!$A$8:$M$404,20,FALSE)</f>
        <v>#N/A</v>
      </c>
      <c r="G257" s="133" t="e">
        <f>VLOOKUP(A257,'Tirantes - Executados'!$A$1:$M$405,21,FALSE)</f>
        <v>#N/A</v>
      </c>
      <c r="H257" s="122" t="e">
        <f>VLOOKUP(A257,'Tirantes - Executados'!$A$8:$M$404,22,FALSE)</f>
        <v>#N/A</v>
      </c>
      <c r="I257" s="133" t="e">
        <f>VLOOKUP(A257,'Tirantes - Executados'!$A$1:$M$405,23,FALSE)</f>
        <v>#N/A</v>
      </c>
      <c r="J257" s="122" t="e">
        <f>VLOOKUP(A257,'Tirantes - Executados'!$A$8:$M$404,24,FALSE)</f>
        <v>#N/A</v>
      </c>
      <c r="K257" s="108" t="e">
        <f>VLOOKUP(A257,'Tirantes - Executados'!$A$8:$M$404,11,FALSE)</f>
        <v>#N/A</v>
      </c>
      <c r="L257" s="133" t="e">
        <f>VLOOKUP(A257,'Tirantes - Executados'!$A$1:$M$405,28,FALSE)</f>
        <v>#N/A</v>
      </c>
      <c r="M257" s="122" t="e">
        <f>VLOOKUP(A257,'Tirantes - Executados'!$A$8:$M$404,29,FALSE)</f>
        <v>#N/A</v>
      </c>
      <c r="N257" s="133" t="e">
        <f>VLOOKUP(A257,'Tirantes - Executados'!$A$1:$M$405,30,FALSE)</f>
        <v>#N/A</v>
      </c>
      <c r="O257" s="122" t="e">
        <f>VLOOKUP(A257,'Tirantes - Executados'!$A$8:$M$404,31,FALSE)</f>
        <v>#N/A</v>
      </c>
      <c r="P257" s="133" t="e">
        <f>VLOOKUP(A257,'Tirantes - Executados'!$A$1:$M$405,32,FALSE)</f>
        <v>#N/A</v>
      </c>
      <c r="Q257" s="122" t="e">
        <f>VLOOKUP(A257,'Tirantes - Executados'!$A$8:$M$404,33,FALSE)</f>
        <v>#N/A</v>
      </c>
      <c r="R257" s="133" t="e">
        <f>VLOOKUP(A257,'Tirantes - Executados'!$A$1:$M$405,34,FALSE)</f>
        <v>#N/A</v>
      </c>
      <c r="S257" s="122" t="e">
        <f>VLOOKUP(A257,'Tirantes - Executados'!$A$8:$M$404,35,FALSE)</f>
        <v>#N/A</v>
      </c>
      <c r="T257" s="108" t="e">
        <f>VLOOKUP(A257,'Tirantes - Executados'!$A$8:$M$404,12,FALSE)</f>
        <v>#N/A</v>
      </c>
      <c r="U257" s="133" t="e">
        <f>VLOOKUP(A257,'Tirantes - Executados'!$A$1:$M$405,39,FALSE)</f>
        <v>#N/A</v>
      </c>
      <c r="V257" s="122" t="e">
        <f>VLOOKUP(A257,'Tirantes - Executados'!$A$8:$M$404,40,FALSE)</f>
        <v>#N/A</v>
      </c>
      <c r="W257" s="133" t="e">
        <f>VLOOKUP(A257,'Tirantes - Executados'!$A$1:$M$405,41,FALSE)</f>
        <v>#N/A</v>
      </c>
      <c r="X257" s="122" t="e">
        <f>VLOOKUP(A257,'Tirantes - Executados'!$A$8:$M$404,42,FALSE)</f>
        <v>#N/A</v>
      </c>
      <c r="Y257" s="133" t="e">
        <f>VLOOKUP(A257,'Tirantes - Executados'!$A$1:$M$405,43,FALSE)</f>
        <v>#N/A</v>
      </c>
      <c r="Z257" s="122" t="e">
        <f>VLOOKUP(A257,'Tirantes - Executados'!$A$8:$M$404,44,FALSE)</f>
        <v>#N/A</v>
      </c>
      <c r="AA257" s="133" t="e">
        <f>VLOOKUP(A257,'Tirantes - Executados'!$A$1:$M$405,45,FALSE)</f>
        <v>#N/A</v>
      </c>
      <c r="AB257" s="132" t="e">
        <f>VLOOKUP(A257,'Tirantes - Executados'!$A$8:$M$404,46,FALSE)</f>
        <v>#N/A</v>
      </c>
      <c r="AC257" s="99" t="s">
        <v>300</v>
      </c>
      <c r="AD257" s="109"/>
      <c r="AF257" s="118" t="e">
        <f>VLOOKUP(A257,'Tirantes - Executados'!$A$1:$M$569,13,FALSE)</f>
        <v>#N/A</v>
      </c>
      <c r="AI257" s="230" t="e">
        <f>VLOOKUP(A257,'Tirantes - Executados'!$A$7:$M$404,49)</f>
        <v>#REF!</v>
      </c>
    </row>
    <row r="258" spans="1:35" s="1" customFormat="1" ht="15" customHeight="1" x14ac:dyDescent="0.25">
      <c r="A258" s="107" t="s">
        <v>803</v>
      </c>
      <c r="B258" s="108" t="e">
        <f>VLOOKUP(A258,'Tirantes - Executados'!$A$8:$M$404,10,FALSE)</f>
        <v>#N/A</v>
      </c>
      <c r="C258" s="133" t="e">
        <f>VLOOKUP(A258,'Tirantes - Executados'!$A$1:$M$405,17,FALSE)</f>
        <v>#N/A</v>
      </c>
      <c r="D258" s="122" t="e">
        <f>VLOOKUP(A258,'Tirantes - Executados'!$A$8:$M$404,18,FALSE)</f>
        <v>#N/A</v>
      </c>
      <c r="E258" s="133" t="e">
        <f>VLOOKUP(A258,'Tirantes - Executados'!$A$1:$M$405,19,FALSE)</f>
        <v>#N/A</v>
      </c>
      <c r="F258" s="122" t="e">
        <f>VLOOKUP(A258,'Tirantes - Executados'!$A$8:$M$404,20,FALSE)</f>
        <v>#N/A</v>
      </c>
      <c r="G258" s="133" t="e">
        <f>VLOOKUP(A258,'Tirantes - Executados'!$A$1:$M$405,21,FALSE)</f>
        <v>#N/A</v>
      </c>
      <c r="H258" s="122" t="e">
        <f>VLOOKUP(A258,'Tirantes - Executados'!$A$8:$M$404,22,FALSE)</f>
        <v>#N/A</v>
      </c>
      <c r="I258" s="133" t="e">
        <f>VLOOKUP(A258,'Tirantes - Executados'!$A$1:$M$405,23,FALSE)</f>
        <v>#N/A</v>
      </c>
      <c r="J258" s="122" t="e">
        <f>VLOOKUP(A258,'Tirantes - Executados'!$A$8:$M$404,24,FALSE)</f>
        <v>#N/A</v>
      </c>
      <c r="K258" s="108" t="e">
        <f>VLOOKUP(A258,'Tirantes - Executados'!$A$8:$M$404,11,FALSE)</f>
        <v>#N/A</v>
      </c>
      <c r="L258" s="133" t="e">
        <f>VLOOKUP(A258,'Tirantes - Executados'!$A$1:$M$405,28,FALSE)</f>
        <v>#N/A</v>
      </c>
      <c r="M258" s="122" t="e">
        <f>VLOOKUP(A258,'Tirantes - Executados'!$A$8:$M$404,29,FALSE)</f>
        <v>#N/A</v>
      </c>
      <c r="N258" s="133" t="e">
        <f>VLOOKUP(A258,'Tirantes - Executados'!$A$1:$M$405,30,FALSE)</f>
        <v>#N/A</v>
      </c>
      <c r="O258" s="122" t="e">
        <f>VLOOKUP(A258,'Tirantes - Executados'!$A$8:$M$404,31,FALSE)</f>
        <v>#N/A</v>
      </c>
      <c r="P258" s="133" t="e">
        <f>VLOOKUP(A258,'Tirantes - Executados'!$A$1:$M$405,32,FALSE)</f>
        <v>#N/A</v>
      </c>
      <c r="Q258" s="122" t="e">
        <f>VLOOKUP(A258,'Tirantes - Executados'!$A$8:$M$404,33,FALSE)</f>
        <v>#N/A</v>
      </c>
      <c r="R258" s="133" t="e">
        <f>VLOOKUP(A258,'Tirantes - Executados'!$A$1:$M$405,34,FALSE)</f>
        <v>#N/A</v>
      </c>
      <c r="S258" s="122" t="e">
        <f>VLOOKUP(A258,'Tirantes - Executados'!$A$8:$M$404,35,FALSE)</f>
        <v>#N/A</v>
      </c>
      <c r="T258" s="108" t="e">
        <f>VLOOKUP(A258,'Tirantes - Executados'!$A$8:$M$404,12,FALSE)</f>
        <v>#N/A</v>
      </c>
      <c r="U258" s="133" t="e">
        <f>VLOOKUP(A258,'Tirantes - Executados'!$A$1:$M$405,39,FALSE)</f>
        <v>#N/A</v>
      </c>
      <c r="V258" s="122" t="e">
        <f>VLOOKUP(A258,'Tirantes - Executados'!$A$8:$M$404,40,FALSE)</f>
        <v>#N/A</v>
      </c>
      <c r="W258" s="133" t="e">
        <f>VLOOKUP(A258,'Tirantes - Executados'!$A$1:$M$405,41,FALSE)</f>
        <v>#N/A</v>
      </c>
      <c r="X258" s="122" t="e">
        <f>VLOOKUP(A258,'Tirantes - Executados'!$A$8:$M$404,42,FALSE)</f>
        <v>#N/A</v>
      </c>
      <c r="Y258" s="133" t="e">
        <f>VLOOKUP(A258,'Tirantes - Executados'!$A$1:$M$405,43,FALSE)</f>
        <v>#N/A</v>
      </c>
      <c r="Z258" s="122" t="e">
        <f>VLOOKUP(A258,'Tirantes - Executados'!$A$8:$M$404,44,FALSE)</f>
        <v>#N/A</v>
      </c>
      <c r="AA258" s="133" t="e">
        <f>VLOOKUP(A258,'Tirantes - Executados'!$A$1:$M$405,45,FALSE)</f>
        <v>#N/A</v>
      </c>
      <c r="AB258" s="132" t="e">
        <f>VLOOKUP(A258,'Tirantes - Executados'!$A$8:$M$404,46,FALSE)</f>
        <v>#N/A</v>
      </c>
      <c r="AC258" s="99" t="s">
        <v>300</v>
      </c>
      <c r="AD258" s="109"/>
      <c r="AF258" s="118" t="e">
        <f>VLOOKUP(A258,'Tirantes - Executados'!$A$1:$M$569,13,FALSE)</f>
        <v>#N/A</v>
      </c>
      <c r="AI258" s="230" t="e">
        <f>VLOOKUP(A258,'Tirantes - Executados'!$A$7:$M$404,49)</f>
        <v>#REF!</v>
      </c>
    </row>
    <row r="259" spans="1:35" s="1" customFormat="1" ht="15" customHeight="1" x14ac:dyDescent="0.25">
      <c r="A259" s="107" t="s">
        <v>805</v>
      </c>
      <c r="B259" s="108" t="e">
        <f>VLOOKUP(A259,'Tirantes - Executados'!$A$8:$M$404,10,FALSE)</f>
        <v>#N/A</v>
      </c>
      <c r="C259" s="133" t="e">
        <f>VLOOKUP(A259,'Tirantes - Executados'!$A$1:$M$405,17,FALSE)</f>
        <v>#N/A</v>
      </c>
      <c r="D259" s="122" t="e">
        <f>VLOOKUP(A259,'Tirantes - Executados'!$A$8:$M$404,18,FALSE)</f>
        <v>#N/A</v>
      </c>
      <c r="E259" s="133" t="e">
        <f>VLOOKUP(A259,'Tirantes - Executados'!$A$1:$M$405,19,FALSE)</f>
        <v>#N/A</v>
      </c>
      <c r="F259" s="122" t="e">
        <f>VLOOKUP(A259,'Tirantes - Executados'!$A$8:$M$404,20,FALSE)</f>
        <v>#N/A</v>
      </c>
      <c r="G259" s="133" t="e">
        <f>VLOOKUP(A259,'Tirantes - Executados'!$A$1:$M$405,21,FALSE)</f>
        <v>#N/A</v>
      </c>
      <c r="H259" s="122" t="e">
        <f>VLOOKUP(A259,'Tirantes - Executados'!$A$8:$M$404,22,FALSE)</f>
        <v>#N/A</v>
      </c>
      <c r="I259" s="133" t="e">
        <f>VLOOKUP(A259,'Tirantes - Executados'!$A$1:$M$405,23,FALSE)</f>
        <v>#N/A</v>
      </c>
      <c r="J259" s="122" t="e">
        <f>VLOOKUP(A259,'Tirantes - Executados'!$A$8:$M$404,24,FALSE)</f>
        <v>#N/A</v>
      </c>
      <c r="K259" s="108" t="e">
        <f>VLOOKUP(A259,'Tirantes - Executados'!$A$8:$M$404,11,FALSE)</f>
        <v>#N/A</v>
      </c>
      <c r="L259" s="133" t="e">
        <f>VLOOKUP(A259,'Tirantes - Executados'!$A$1:$M$405,28,FALSE)</f>
        <v>#N/A</v>
      </c>
      <c r="M259" s="122" t="e">
        <f>VLOOKUP(A259,'Tirantes - Executados'!$A$8:$M$404,29,FALSE)</f>
        <v>#N/A</v>
      </c>
      <c r="N259" s="133" t="e">
        <f>VLOOKUP(A259,'Tirantes - Executados'!$A$1:$M$405,30,FALSE)</f>
        <v>#N/A</v>
      </c>
      <c r="O259" s="122" t="e">
        <f>VLOOKUP(A259,'Tirantes - Executados'!$A$8:$M$404,31,FALSE)</f>
        <v>#N/A</v>
      </c>
      <c r="P259" s="133" t="e">
        <f>VLOOKUP(A259,'Tirantes - Executados'!$A$1:$M$405,32,FALSE)</f>
        <v>#N/A</v>
      </c>
      <c r="Q259" s="122" t="e">
        <f>VLOOKUP(A259,'Tirantes - Executados'!$A$8:$M$404,33,FALSE)</f>
        <v>#N/A</v>
      </c>
      <c r="R259" s="133" t="e">
        <f>VLOOKUP(A259,'Tirantes - Executados'!$A$1:$M$405,34,FALSE)</f>
        <v>#N/A</v>
      </c>
      <c r="S259" s="122" t="e">
        <f>VLOOKUP(A259,'Tirantes - Executados'!$A$8:$M$404,35,FALSE)</f>
        <v>#N/A</v>
      </c>
      <c r="T259" s="108" t="e">
        <f>VLOOKUP(A259,'Tirantes - Executados'!$A$8:$M$404,12,FALSE)</f>
        <v>#N/A</v>
      </c>
      <c r="U259" s="133" t="e">
        <f>VLOOKUP(A259,'Tirantes - Executados'!$A$1:$M$405,39,FALSE)</f>
        <v>#N/A</v>
      </c>
      <c r="V259" s="122" t="e">
        <f>VLOOKUP(A259,'Tirantes - Executados'!$A$8:$M$404,40,FALSE)</f>
        <v>#N/A</v>
      </c>
      <c r="W259" s="133" t="e">
        <f>VLOOKUP(A259,'Tirantes - Executados'!$A$1:$M$405,41,FALSE)</f>
        <v>#N/A</v>
      </c>
      <c r="X259" s="122" t="e">
        <f>VLOOKUP(A259,'Tirantes - Executados'!$A$8:$M$404,42,FALSE)</f>
        <v>#N/A</v>
      </c>
      <c r="Y259" s="133" t="e">
        <f>VLOOKUP(A259,'Tirantes - Executados'!$A$1:$M$405,43,FALSE)</f>
        <v>#N/A</v>
      </c>
      <c r="Z259" s="122" t="e">
        <f>VLOOKUP(A259,'Tirantes - Executados'!$A$8:$M$404,44,FALSE)</f>
        <v>#N/A</v>
      </c>
      <c r="AA259" s="133" t="e">
        <f>VLOOKUP(A259,'Tirantes - Executados'!$A$1:$M$405,45,FALSE)</f>
        <v>#N/A</v>
      </c>
      <c r="AB259" s="132" t="e">
        <f>VLOOKUP(A259,'Tirantes - Executados'!$A$8:$M$404,46,FALSE)</f>
        <v>#N/A</v>
      </c>
      <c r="AC259" s="99" t="s">
        <v>300</v>
      </c>
      <c r="AD259" s="109"/>
      <c r="AF259" s="118" t="e">
        <f>VLOOKUP(A259,'Tirantes - Executados'!$A$1:$M$569,13,FALSE)</f>
        <v>#N/A</v>
      </c>
      <c r="AI259" s="230" t="e">
        <f>VLOOKUP(A259,'Tirantes - Executados'!$A$7:$M$404,49)</f>
        <v>#REF!</v>
      </c>
    </row>
    <row r="260" spans="1:35" s="1" customFormat="1" ht="15" customHeight="1" x14ac:dyDescent="0.25">
      <c r="A260" s="107" t="s">
        <v>807</v>
      </c>
      <c r="B260" s="108" t="e">
        <f>VLOOKUP(A260,'Tirantes - Executados'!$A$8:$M$404,10,FALSE)</f>
        <v>#N/A</v>
      </c>
      <c r="C260" s="133" t="e">
        <f>VLOOKUP(A260,'Tirantes - Executados'!$A$1:$M$405,17,FALSE)</f>
        <v>#N/A</v>
      </c>
      <c r="D260" s="122" t="e">
        <f>VLOOKUP(A260,'Tirantes - Executados'!$A$8:$M$404,18,FALSE)</f>
        <v>#N/A</v>
      </c>
      <c r="E260" s="133" t="e">
        <f>VLOOKUP(A260,'Tirantes - Executados'!$A$1:$M$405,19,FALSE)</f>
        <v>#N/A</v>
      </c>
      <c r="F260" s="122" t="e">
        <f>VLOOKUP(A260,'Tirantes - Executados'!$A$8:$M$404,20,FALSE)</f>
        <v>#N/A</v>
      </c>
      <c r="G260" s="133" t="e">
        <f>VLOOKUP(A260,'Tirantes - Executados'!$A$1:$M$405,21,FALSE)</f>
        <v>#N/A</v>
      </c>
      <c r="H260" s="122" t="e">
        <f>VLOOKUP(A260,'Tirantes - Executados'!$A$8:$M$404,22,FALSE)</f>
        <v>#N/A</v>
      </c>
      <c r="I260" s="133" t="e">
        <f>VLOOKUP(A260,'Tirantes - Executados'!$A$1:$M$405,23,FALSE)</f>
        <v>#N/A</v>
      </c>
      <c r="J260" s="122" t="e">
        <f>VLOOKUP(A260,'Tirantes - Executados'!$A$8:$M$404,24,FALSE)</f>
        <v>#N/A</v>
      </c>
      <c r="K260" s="108" t="e">
        <f>VLOOKUP(A260,'Tirantes - Executados'!$A$8:$M$404,11,FALSE)</f>
        <v>#N/A</v>
      </c>
      <c r="L260" s="133" t="e">
        <f>VLOOKUP(A260,'Tirantes - Executados'!$A$1:$M$405,28,FALSE)</f>
        <v>#N/A</v>
      </c>
      <c r="M260" s="122" t="e">
        <f>VLOOKUP(A260,'Tirantes - Executados'!$A$8:$M$404,29,FALSE)</f>
        <v>#N/A</v>
      </c>
      <c r="N260" s="133" t="e">
        <f>VLOOKUP(A260,'Tirantes - Executados'!$A$1:$M$405,30,FALSE)</f>
        <v>#N/A</v>
      </c>
      <c r="O260" s="122" t="e">
        <f>VLOOKUP(A260,'Tirantes - Executados'!$A$8:$M$404,31,FALSE)</f>
        <v>#N/A</v>
      </c>
      <c r="P260" s="133" t="e">
        <f>VLOOKUP(A260,'Tirantes - Executados'!$A$1:$M$405,32,FALSE)</f>
        <v>#N/A</v>
      </c>
      <c r="Q260" s="122" t="e">
        <f>VLOOKUP(A260,'Tirantes - Executados'!$A$8:$M$404,33,FALSE)</f>
        <v>#N/A</v>
      </c>
      <c r="R260" s="133" t="e">
        <f>VLOOKUP(A260,'Tirantes - Executados'!$A$1:$M$405,34,FALSE)</f>
        <v>#N/A</v>
      </c>
      <c r="S260" s="122" t="e">
        <f>VLOOKUP(A260,'Tirantes - Executados'!$A$8:$M$404,35,FALSE)</f>
        <v>#N/A</v>
      </c>
      <c r="T260" s="108" t="e">
        <f>VLOOKUP(A260,'Tirantes - Executados'!$A$8:$M$404,12,FALSE)</f>
        <v>#N/A</v>
      </c>
      <c r="U260" s="133" t="e">
        <f>VLOOKUP(A260,'Tirantes - Executados'!$A$1:$M$405,39,FALSE)</f>
        <v>#N/A</v>
      </c>
      <c r="V260" s="122" t="e">
        <f>VLOOKUP(A260,'Tirantes - Executados'!$A$8:$M$404,40,FALSE)</f>
        <v>#N/A</v>
      </c>
      <c r="W260" s="133" t="e">
        <f>VLOOKUP(A260,'Tirantes - Executados'!$A$1:$M$405,41,FALSE)</f>
        <v>#N/A</v>
      </c>
      <c r="X260" s="122" t="e">
        <f>VLOOKUP(A260,'Tirantes - Executados'!$A$8:$M$404,42,FALSE)</f>
        <v>#N/A</v>
      </c>
      <c r="Y260" s="133" t="e">
        <f>VLOOKUP(A260,'Tirantes - Executados'!$A$1:$M$405,43,FALSE)</f>
        <v>#N/A</v>
      </c>
      <c r="Z260" s="122" t="e">
        <f>VLOOKUP(A260,'Tirantes - Executados'!$A$8:$M$404,44,FALSE)</f>
        <v>#N/A</v>
      </c>
      <c r="AA260" s="133" t="e">
        <f>VLOOKUP(A260,'Tirantes - Executados'!$A$1:$M$405,45,FALSE)</f>
        <v>#N/A</v>
      </c>
      <c r="AB260" s="132" t="e">
        <f>VLOOKUP(A260,'Tirantes - Executados'!$A$8:$M$404,46,FALSE)</f>
        <v>#N/A</v>
      </c>
      <c r="AC260" s="99" t="s">
        <v>300</v>
      </c>
      <c r="AD260" s="109"/>
      <c r="AF260" s="118" t="e">
        <f>VLOOKUP(A260,'Tirantes - Executados'!$A$1:$M$569,13,FALSE)</f>
        <v>#N/A</v>
      </c>
      <c r="AI260" s="230" t="e">
        <f>VLOOKUP(A260,'Tirantes - Executados'!$A$7:$M$404,49)</f>
        <v>#REF!</v>
      </c>
    </row>
    <row r="261" spans="1:35" s="1" customFormat="1" ht="15" customHeight="1" x14ac:dyDescent="0.25">
      <c r="A261" s="107" t="s">
        <v>809</v>
      </c>
      <c r="B261" s="108" t="e">
        <f>VLOOKUP(A261,'Tirantes - Executados'!$A$8:$M$404,10,FALSE)</f>
        <v>#N/A</v>
      </c>
      <c r="C261" s="133" t="e">
        <f>VLOOKUP(A261,'Tirantes - Executados'!$A$1:$M$405,17,FALSE)</f>
        <v>#N/A</v>
      </c>
      <c r="D261" s="122" t="e">
        <f>VLOOKUP(A261,'Tirantes - Executados'!$A$8:$M$404,18,FALSE)</f>
        <v>#N/A</v>
      </c>
      <c r="E261" s="133" t="e">
        <f>VLOOKUP(A261,'Tirantes - Executados'!$A$1:$M$405,19,FALSE)</f>
        <v>#N/A</v>
      </c>
      <c r="F261" s="122" t="e">
        <f>VLOOKUP(A261,'Tirantes - Executados'!$A$8:$M$404,20,FALSE)</f>
        <v>#N/A</v>
      </c>
      <c r="G261" s="133" t="e">
        <f>VLOOKUP(A261,'Tirantes - Executados'!$A$1:$M$405,21,FALSE)</f>
        <v>#N/A</v>
      </c>
      <c r="H261" s="122" t="e">
        <f>VLOOKUP(A261,'Tirantes - Executados'!$A$8:$M$404,22,FALSE)</f>
        <v>#N/A</v>
      </c>
      <c r="I261" s="133" t="e">
        <f>VLOOKUP(A261,'Tirantes - Executados'!$A$1:$M$405,23,FALSE)</f>
        <v>#N/A</v>
      </c>
      <c r="J261" s="122" t="e">
        <f>VLOOKUP(A261,'Tirantes - Executados'!$A$8:$M$404,24,FALSE)</f>
        <v>#N/A</v>
      </c>
      <c r="K261" s="108" t="e">
        <f>VLOOKUP(A261,'Tirantes - Executados'!$A$8:$M$404,11,FALSE)</f>
        <v>#N/A</v>
      </c>
      <c r="L261" s="133" t="e">
        <f>VLOOKUP(A261,'Tirantes - Executados'!$A$1:$M$405,28,FALSE)</f>
        <v>#N/A</v>
      </c>
      <c r="M261" s="122" t="e">
        <f>VLOOKUP(A261,'Tirantes - Executados'!$A$8:$M$404,29,FALSE)</f>
        <v>#N/A</v>
      </c>
      <c r="N261" s="133" t="e">
        <f>VLOOKUP(A261,'Tirantes - Executados'!$A$1:$M$405,30,FALSE)</f>
        <v>#N/A</v>
      </c>
      <c r="O261" s="122" t="e">
        <f>VLOOKUP(A261,'Tirantes - Executados'!$A$8:$M$404,31,FALSE)</f>
        <v>#N/A</v>
      </c>
      <c r="P261" s="133" t="e">
        <f>VLOOKUP(A261,'Tirantes - Executados'!$A$1:$M$405,32,FALSE)</f>
        <v>#N/A</v>
      </c>
      <c r="Q261" s="122" t="e">
        <f>VLOOKUP(A261,'Tirantes - Executados'!$A$8:$M$404,33,FALSE)</f>
        <v>#N/A</v>
      </c>
      <c r="R261" s="133" t="e">
        <f>VLOOKUP(A261,'Tirantes - Executados'!$A$1:$M$405,34,FALSE)</f>
        <v>#N/A</v>
      </c>
      <c r="S261" s="122" t="e">
        <f>VLOOKUP(A261,'Tirantes - Executados'!$A$8:$M$404,35,FALSE)</f>
        <v>#N/A</v>
      </c>
      <c r="T261" s="108" t="e">
        <f>VLOOKUP(A261,'Tirantes - Executados'!$A$8:$M$404,12,FALSE)</f>
        <v>#N/A</v>
      </c>
      <c r="U261" s="133" t="e">
        <f>VLOOKUP(A261,'Tirantes - Executados'!$A$1:$M$405,39,FALSE)</f>
        <v>#N/A</v>
      </c>
      <c r="V261" s="122" t="e">
        <f>VLOOKUP(A261,'Tirantes - Executados'!$A$8:$M$404,40,FALSE)</f>
        <v>#N/A</v>
      </c>
      <c r="W261" s="133" t="e">
        <f>VLOOKUP(A261,'Tirantes - Executados'!$A$1:$M$405,41,FALSE)</f>
        <v>#N/A</v>
      </c>
      <c r="X261" s="122" t="e">
        <f>VLOOKUP(A261,'Tirantes - Executados'!$A$8:$M$404,42,FALSE)</f>
        <v>#N/A</v>
      </c>
      <c r="Y261" s="133" t="e">
        <f>VLOOKUP(A261,'Tirantes - Executados'!$A$1:$M$405,43,FALSE)</f>
        <v>#N/A</v>
      </c>
      <c r="Z261" s="122" t="e">
        <f>VLOOKUP(A261,'Tirantes - Executados'!$A$8:$M$404,44,FALSE)</f>
        <v>#N/A</v>
      </c>
      <c r="AA261" s="133" t="e">
        <f>VLOOKUP(A261,'Tirantes - Executados'!$A$1:$M$405,45,FALSE)</f>
        <v>#N/A</v>
      </c>
      <c r="AB261" s="132" t="e">
        <f>VLOOKUP(A261,'Tirantes - Executados'!$A$8:$M$404,46,FALSE)</f>
        <v>#N/A</v>
      </c>
      <c r="AC261" s="99" t="s">
        <v>300</v>
      </c>
      <c r="AD261" s="109"/>
      <c r="AF261" s="118" t="e">
        <f>VLOOKUP(A261,'Tirantes - Executados'!$A$1:$M$569,13,FALSE)</f>
        <v>#N/A</v>
      </c>
      <c r="AI261" s="230" t="e">
        <f>VLOOKUP(A261,'Tirantes - Executados'!$A$7:$M$404,49)</f>
        <v>#REF!</v>
      </c>
    </row>
    <row r="262" spans="1:35" s="1" customFormat="1" ht="15" customHeight="1" x14ac:dyDescent="0.25">
      <c r="A262" s="107" t="s">
        <v>811</v>
      </c>
      <c r="B262" s="108" t="e">
        <f>VLOOKUP(A262,'Tirantes - Executados'!$A$8:$M$404,10,FALSE)</f>
        <v>#N/A</v>
      </c>
      <c r="C262" s="133" t="e">
        <f>VLOOKUP(A262,'Tirantes - Executados'!$A$1:$M$405,17,FALSE)</f>
        <v>#N/A</v>
      </c>
      <c r="D262" s="122" t="e">
        <f>VLOOKUP(A262,'Tirantes - Executados'!$A$8:$M$404,18,FALSE)</f>
        <v>#N/A</v>
      </c>
      <c r="E262" s="133" t="e">
        <f>VLOOKUP(A262,'Tirantes - Executados'!$A$1:$M$405,19,FALSE)</f>
        <v>#N/A</v>
      </c>
      <c r="F262" s="122" t="e">
        <f>VLOOKUP(A262,'Tirantes - Executados'!$A$8:$M$404,20,FALSE)</f>
        <v>#N/A</v>
      </c>
      <c r="G262" s="133" t="e">
        <f>VLOOKUP(A262,'Tirantes - Executados'!$A$1:$M$405,21,FALSE)</f>
        <v>#N/A</v>
      </c>
      <c r="H262" s="122" t="e">
        <f>VLOOKUP(A262,'Tirantes - Executados'!$A$8:$M$404,22,FALSE)</f>
        <v>#N/A</v>
      </c>
      <c r="I262" s="133" t="e">
        <f>VLOOKUP(A262,'Tirantes - Executados'!$A$1:$M$405,23,FALSE)</f>
        <v>#N/A</v>
      </c>
      <c r="J262" s="122" t="e">
        <f>VLOOKUP(A262,'Tirantes - Executados'!$A$8:$M$404,24,FALSE)</f>
        <v>#N/A</v>
      </c>
      <c r="K262" s="108" t="e">
        <f>VLOOKUP(A262,'Tirantes - Executados'!$A$8:$M$404,11,FALSE)</f>
        <v>#N/A</v>
      </c>
      <c r="L262" s="133" t="e">
        <f>VLOOKUP(A262,'Tirantes - Executados'!$A$1:$M$405,28,FALSE)</f>
        <v>#N/A</v>
      </c>
      <c r="M262" s="122" t="e">
        <f>VLOOKUP(A262,'Tirantes - Executados'!$A$8:$M$404,29,FALSE)</f>
        <v>#N/A</v>
      </c>
      <c r="N262" s="133" t="e">
        <f>VLOOKUP(A262,'Tirantes - Executados'!$A$1:$M$405,30,FALSE)</f>
        <v>#N/A</v>
      </c>
      <c r="O262" s="122" t="e">
        <f>VLOOKUP(A262,'Tirantes - Executados'!$A$8:$M$404,31,FALSE)</f>
        <v>#N/A</v>
      </c>
      <c r="P262" s="133" t="e">
        <f>VLOOKUP(A262,'Tirantes - Executados'!$A$1:$M$405,32,FALSE)</f>
        <v>#N/A</v>
      </c>
      <c r="Q262" s="122" t="e">
        <f>VLOOKUP(A262,'Tirantes - Executados'!$A$8:$M$404,33,FALSE)</f>
        <v>#N/A</v>
      </c>
      <c r="R262" s="133" t="e">
        <f>VLOOKUP(A262,'Tirantes - Executados'!$A$1:$M$405,34,FALSE)</f>
        <v>#N/A</v>
      </c>
      <c r="S262" s="122" t="e">
        <f>VLOOKUP(A262,'Tirantes - Executados'!$A$8:$M$404,35,FALSE)</f>
        <v>#N/A</v>
      </c>
      <c r="T262" s="108" t="e">
        <f>VLOOKUP(A262,'Tirantes - Executados'!$A$8:$M$404,12,FALSE)</f>
        <v>#N/A</v>
      </c>
      <c r="U262" s="133" t="e">
        <f>VLOOKUP(A262,'Tirantes - Executados'!$A$1:$M$405,39,FALSE)</f>
        <v>#N/A</v>
      </c>
      <c r="V262" s="122" t="e">
        <f>VLOOKUP(A262,'Tirantes - Executados'!$A$8:$M$404,40,FALSE)</f>
        <v>#N/A</v>
      </c>
      <c r="W262" s="133" t="e">
        <f>VLOOKUP(A262,'Tirantes - Executados'!$A$1:$M$405,41,FALSE)</f>
        <v>#N/A</v>
      </c>
      <c r="X262" s="122" t="e">
        <f>VLOOKUP(A262,'Tirantes - Executados'!$A$8:$M$404,42,FALSE)</f>
        <v>#N/A</v>
      </c>
      <c r="Y262" s="133" t="e">
        <f>VLOOKUP(A262,'Tirantes - Executados'!$A$1:$M$405,43,FALSE)</f>
        <v>#N/A</v>
      </c>
      <c r="Z262" s="122" t="e">
        <f>VLOOKUP(A262,'Tirantes - Executados'!$A$8:$M$404,44,FALSE)</f>
        <v>#N/A</v>
      </c>
      <c r="AA262" s="133" t="e">
        <f>VLOOKUP(A262,'Tirantes - Executados'!$A$1:$M$405,45,FALSE)</f>
        <v>#N/A</v>
      </c>
      <c r="AB262" s="132" t="e">
        <f>VLOOKUP(A262,'Tirantes - Executados'!$A$8:$M$404,46,FALSE)</f>
        <v>#N/A</v>
      </c>
      <c r="AC262" s="210" t="s">
        <v>300</v>
      </c>
      <c r="AD262" s="109" t="e">
        <f>VLOOKUP(A262,'Tirantes - Executados'!$A$8:$M$404,14,FALSE)</f>
        <v>#N/A</v>
      </c>
      <c r="AF262" s="118" t="e">
        <f>VLOOKUP(A262,'Tirantes - Executados'!$A$1:$M$569,13,FALSE)</f>
        <v>#N/A</v>
      </c>
      <c r="AI262" s="230" t="e">
        <f>VLOOKUP(A262,'Tirantes - Executados'!$A$7:$M$404,49)</f>
        <v>#REF!</v>
      </c>
    </row>
    <row r="263" spans="1:35" s="1" customFormat="1" ht="15" customHeight="1" x14ac:dyDescent="0.25">
      <c r="A263" s="107" t="s">
        <v>813</v>
      </c>
      <c r="B263" s="108" t="e">
        <f>VLOOKUP(A263,'Tirantes - Executados'!$A$8:$M$404,10,FALSE)</f>
        <v>#N/A</v>
      </c>
      <c r="C263" s="133" t="e">
        <f>VLOOKUP(A263,'Tirantes - Executados'!$A$1:$M$405,17,FALSE)</f>
        <v>#N/A</v>
      </c>
      <c r="D263" s="122" t="e">
        <f>VLOOKUP(A263,'Tirantes - Executados'!$A$8:$M$404,18,FALSE)</f>
        <v>#N/A</v>
      </c>
      <c r="E263" s="133" t="e">
        <f>VLOOKUP(A263,'Tirantes - Executados'!$A$1:$M$405,19,FALSE)</f>
        <v>#N/A</v>
      </c>
      <c r="F263" s="122" t="e">
        <f>VLOOKUP(A263,'Tirantes - Executados'!$A$8:$M$404,20,FALSE)</f>
        <v>#N/A</v>
      </c>
      <c r="G263" s="133" t="e">
        <f>VLOOKUP(A263,'Tirantes - Executados'!$A$1:$M$405,21,FALSE)</f>
        <v>#N/A</v>
      </c>
      <c r="H263" s="122" t="e">
        <f>VLOOKUP(A263,'Tirantes - Executados'!$A$8:$M$404,22,FALSE)</f>
        <v>#N/A</v>
      </c>
      <c r="I263" s="133" t="e">
        <f>VLOOKUP(A263,'Tirantes - Executados'!$A$1:$M$405,23,FALSE)</f>
        <v>#N/A</v>
      </c>
      <c r="J263" s="122" t="e">
        <f>VLOOKUP(A263,'Tirantes - Executados'!$A$8:$M$404,24,FALSE)</f>
        <v>#N/A</v>
      </c>
      <c r="K263" s="108" t="e">
        <f>VLOOKUP(A263,'Tirantes - Executados'!$A$8:$M$404,11,FALSE)</f>
        <v>#N/A</v>
      </c>
      <c r="L263" s="133" t="e">
        <f>VLOOKUP(A263,'Tirantes - Executados'!$A$1:$M$405,28,FALSE)</f>
        <v>#N/A</v>
      </c>
      <c r="M263" s="122" t="e">
        <f>VLOOKUP(A263,'Tirantes - Executados'!$A$8:$M$404,29,FALSE)</f>
        <v>#N/A</v>
      </c>
      <c r="N263" s="133" t="e">
        <f>VLOOKUP(A263,'Tirantes - Executados'!$A$1:$M$405,30,FALSE)</f>
        <v>#N/A</v>
      </c>
      <c r="O263" s="122" t="e">
        <f>VLOOKUP(A263,'Tirantes - Executados'!$A$8:$M$404,31,FALSE)</f>
        <v>#N/A</v>
      </c>
      <c r="P263" s="133" t="e">
        <f>VLOOKUP(A263,'Tirantes - Executados'!$A$1:$M$405,32,FALSE)</f>
        <v>#N/A</v>
      </c>
      <c r="Q263" s="122" t="e">
        <f>VLOOKUP(A263,'Tirantes - Executados'!$A$8:$M$404,33,FALSE)</f>
        <v>#N/A</v>
      </c>
      <c r="R263" s="133" t="e">
        <f>VLOOKUP(A263,'Tirantes - Executados'!$A$1:$M$405,34,FALSE)</f>
        <v>#N/A</v>
      </c>
      <c r="S263" s="122" t="e">
        <f>VLOOKUP(A263,'Tirantes - Executados'!$A$8:$M$404,35,FALSE)</f>
        <v>#N/A</v>
      </c>
      <c r="T263" s="108" t="e">
        <f>VLOOKUP(A263,'Tirantes - Executados'!$A$8:$M$404,12,FALSE)</f>
        <v>#N/A</v>
      </c>
      <c r="U263" s="133" t="e">
        <f>VLOOKUP(A263,'Tirantes - Executados'!$A$1:$M$405,39,FALSE)</f>
        <v>#N/A</v>
      </c>
      <c r="V263" s="122" t="e">
        <f>VLOOKUP(A263,'Tirantes - Executados'!$A$8:$M$404,40,FALSE)</f>
        <v>#N/A</v>
      </c>
      <c r="W263" s="133" t="e">
        <f>VLOOKUP(A263,'Tirantes - Executados'!$A$1:$M$405,41,FALSE)</f>
        <v>#N/A</v>
      </c>
      <c r="X263" s="122" t="e">
        <f>VLOOKUP(A263,'Tirantes - Executados'!$A$8:$M$404,42,FALSE)</f>
        <v>#N/A</v>
      </c>
      <c r="Y263" s="133" t="e">
        <f>VLOOKUP(A263,'Tirantes - Executados'!$A$1:$M$405,43,FALSE)</f>
        <v>#N/A</v>
      </c>
      <c r="Z263" s="122" t="e">
        <f>VLOOKUP(A263,'Tirantes - Executados'!$A$8:$M$404,44,FALSE)</f>
        <v>#N/A</v>
      </c>
      <c r="AA263" s="133" t="e">
        <f>VLOOKUP(A263,'Tirantes - Executados'!$A$1:$M$405,45,FALSE)</f>
        <v>#N/A</v>
      </c>
      <c r="AB263" s="132" t="e">
        <f>VLOOKUP(A263,'Tirantes - Executados'!$A$8:$M$404,46,FALSE)</f>
        <v>#N/A</v>
      </c>
      <c r="AC263" s="210" t="s">
        <v>300</v>
      </c>
      <c r="AD263" s="109" t="e">
        <f>VLOOKUP(A263,'Tirantes - Executados'!$A$8:$M$404,14,FALSE)</f>
        <v>#N/A</v>
      </c>
      <c r="AF263" s="118" t="e">
        <f>VLOOKUP(A263,'Tirantes - Executados'!$A$1:$M$569,13,FALSE)</f>
        <v>#N/A</v>
      </c>
      <c r="AI263" s="230" t="e">
        <f>VLOOKUP(A263,'Tirantes - Executados'!$A$7:$M$404,49)</f>
        <v>#REF!</v>
      </c>
    </row>
    <row r="264" spans="1:35" s="1" customFormat="1" ht="15" customHeight="1" x14ac:dyDescent="0.25">
      <c r="A264" s="107" t="s">
        <v>815</v>
      </c>
      <c r="B264" s="108" t="e">
        <f>VLOOKUP(A264,'Tirantes - Executados'!$A$8:$M$404,10,FALSE)</f>
        <v>#N/A</v>
      </c>
      <c r="C264" s="133" t="e">
        <f>VLOOKUP(A264,'Tirantes - Executados'!$A$1:$M$405,17,FALSE)</f>
        <v>#N/A</v>
      </c>
      <c r="D264" s="122" t="e">
        <f>VLOOKUP(A264,'Tirantes - Executados'!$A$8:$M$404,18,FALSE)</f>
        <v>#N/A</v>
      </c>
      <c r="E264" s="133" t="e">
        <f>VLOOKUP(A264,'Tirantes - Executados'!$A$1:$M$405,19,FALSE)</f>
        <v>#N/A</v>
      </c>
      <c r="F264" s="122" t="e">
        <f>VLOOKUP(A264,'Tirantes - Executados'!$A$8:$M$404,20,FALSE)</f>
        <v>#N/A</v>
      </c>
      <c r="G264" s="133" t="e">
        <f>VLOOKUP(A264,'Tirantes - Executados'!$A$1:$M$405,21,FALSE)</f>
        <v>#N/A</v>
      </c>
      <c r="H264" s="122" t="e">
        <f>VLOOKUP(A264,'Tirantes - Executados'!$A$8:$M$404,22,FALSE)</f>
        <v>#N/A</v>
      </c>
      <c r="I264" s="133" t="e">
        <f>VLOOKUP(A264,'Tirantes - Executados'!$A$1:$M$405,23,FALSE)</f>
        <v>#N/A</v>
      </c>
      <c r="J264" s="122" t="e">
        <f>VLOOKUP(A264,'Tirantes - Executados'!$A$8:$M$404,24,FALSE)</f>
        <v>#N/A</v>
      </c>
      <c r="K264" s="108" t="e">
        <f>VLOOKUP(A264,'Tirantes - Executados'!$A$8:$M$404,11,FALSE)</f>
        <v>#N/A</v>
      </c>
      <c r="L264" s="133" t="e">
        <f>VLOOKUP(A264,'Tirantes - Executados'!$A$1:$M$405,28,FALSE)</f>
        <v>#N/A</v>
      </c>
      <c r="M264" s="122" t="e">
        <f>VLOOKUP(A264,'Tirantes - Executados'!$A$8:$M$404,29,FALSE)</f>
        <v>#N/A</v>
      </c>
      <c r="N264" s="133" t="e">
        <f>VLOOKUP(A264,'Tirantes - Executados'!$A$1:$M$405,30,FALSE)</f>
        <v>#N/A</v>
      </c>
      <c r="O264" s="122" t="e">
        <f>VLOOKUP(A264,'Tirantes - Executados'!$A$8:$M$404,31,FALSE)</f>
        <v>#N/A</v>
      </c>
      <c r="P264" s="133" t="e">
        <f>VLOOKUP(A264,'Tirantes - Executados'!$A$1:$M$405,32,FALSE)</f>
        <v>#N/A</v>
      </c>
      <c r="Q264" s="122" t="e">
        <f>VLOOKUP(A264,'Tirantes - Executados'!$A$8:$M$404,33,FALSE)</f>
        <v>#N/A</v>
      </c>
      <c r="R264" s="133" t="e">
        <f>VLOOKUP(A264,'Tirantes - Executados'!$A$1:$M$405,34,FALSE)</f>
        <v>#N/A</v>
      </c>
      <c r="S264" s="122" t="e">
        <f>VLOOKUP(A264,'Tirantes - Executados'!$A$8:$M$404,35,FALSE)</f>
        <v>#N/A</v>
      </c>
      <c r="T264" s="108" t="e">
        <f>VLOOKUP(A264,'Tirantes - Executados'!$A$8:$M$404,12,FALSE)</f>
        <v>#N/A</v>
      </c>
      <c r="U264" s="133" t="e">
        <f>VLOOKUP(A264,'Tirantes - Executados'!$A$1:$M$405,39,FALSE)</f>
        <v>#N/A</v>
      </c>
      <c r="V264" s="122" t="e">
        <f>VLOOKUP(A264,'Tirantes - Executados'!$A$8:$M$404,40,FALSE)</f>
        <v>#N/A</v>
      </c>
      <c r="W264" s="133" t="e">
        <f>VLOOKUP(A264,'Tirantes - Executados'!$A$1:$M$405,41,FALSE)</f>
        <v>#N/A</v>
      </c>
      <c r="X264" s="122" t="e">
        <f>VLOOKUP(A264,'Tirantes - Executados'!$A$8:$M$404,42,FALSE)</f>
        <v>#N/A</v>
      </c>
      <c r="Y264" s="133" t="e">
        <f>VLOOKUP(A264,'Tirantes - Executados'!$A$1:$M$405,43,FALSE)</f>
        <v>#N/A</v>
      </c>
      <c r="Z264" s="122" t="e">
        <f>VLOOKUP(A264,'Tirantes - Executados'!$A$8:$M$404,44,FALSE)</f>
        <v>#N/A</v>
      </c>
      <c r="AA264" s="133" t="e">
        <f>VLOOKUP(A264,'Tirantes - Executados'!$A$1:$M$405,45,FALSE)</f>
        <v>#N/A</v>
      </c>
      <c r="AB264" s="132" t="e">
        <f>VLOOKUP(A264,'Tirantes - Executados'!$A$8:$M$404,46,FALSE)</f>
        <v>#N/A</v>
      </c>
      <c r="AC264" s="210" t="s">
        <v>300</v>
      </c>
      <c r="AD264" s="109" t="e">
        <f>VLOOKUP(A264,'Tirantes - Executados'!$A$8:$M$404,14,FALSE)</f>
        <v>#N/A</v>
      </c>
      <c r="AF264" s="118" t="e">
        <f>VLOOKUP(A264,'Tirantes - Executados'!$A$1:$M$569,13,FALSE)</f>
        <v>#N/A</v>
      </c>
      <c r="AI264" s="230" t="e">
        <f>VLOOKUP(A264,'Tirantes - Executados'!$A$7:$M$404,49)</f>
        <v>#REF!</v>
      </c>
    </row>
    <row r="265" spans="1:35" s="1" customFormat="1" ht="15" customHeight="1" x14ac:dyDescent="0.25">
      <c r="A265" s="107" t="s">
        <v>817</v>
      </c>
      <c r="B265" s="108" t="e">
        <f>VLOOKUP(A265,'Tirantes - Executados'!$A$8:$M$404,10,FALSE)</f>
        <v>#N/A</v>
      </c>
      <c r="C265" s="133" t="e">
        <f>VLOOKUP(A265,'Tirantes - Executados'!$A$1:$M$405,17,FALSE)</f>
        <v>#N/A</v>
      </c>
      <c r="D265" s="122" t="e">
        <f>VLOOKUP(A265,'Tirantes - Executados'!$A$8:$M$404,18,FALSE)</f>
        <v>#N/A</v>
      </c>
      <c r="E265" s="133" t="e">
        <f>VLOOKUP(A265,'Tirantes - Executados'!$A$1:$M$405,19,FALSE)</f>
        <v>#N/A</v>
      </c>
      <c r="F265" s="122" t="e">
        <f>VLOOKUP(A265,'Tirantes - Executados'!$A$8:$M$404,20,FALSE)</f>
        <v>#N/A</v>
      </c>
      <c r="G265" s="133" t="e">
        <f>VLOOKUP(A265,'Tirantes - Executados'!$A$1:$M$405,21,FALSE)</f>
        <v>#N/A</v>
      </c>
      <c r="H265" s="122" t="e">
        <f>VLOOKUP(A265,'Tirantes - Executados'!$A$8:$M$404,22,FALSE)</f>
        <v>#N/A</v>
      </c>
      <c r="I265" s="133" t="e">
        <f>VLOOKUP(A265,'Tirantes - Executados'!$A$1:$M$405,23,FALSE)</f>
        <v>#N/A</v>
      </c>
      <c r="J265" s="122" t="e">
        <f>VLOOKUP(A265,'Tirantes - Executados'!$A$8:$M$404,24,FALSE)</f>
        <v>#N/A</v>
      </c>
      <c r="K265" s="108" t="e">
        <f>VLOOKUP(A265,'Tirantes - Executados'!$A$8:$M$404,11,FALSE)</f>
        <v>#N/A</v>
      </c>
      <c r="L265" s="133" t="e">
        <f>VLOOKUP(A265,'Tirantes - Executados'!$A$1:$M$405,28,FALSE)</f>
        <v>#N/A</v>
      </c>
      <c r="M265" s="122" t="e">
        <f>VLOOKUP(A265,'Tirantes - Executados'!$A$8:$M$404,29,FALSE)</f>
        <v>#N/A</v>
      </c>
      <c r="N265" s="133" t="e">
        <f>VLOOKUP(A265,'Tirantes - Executados'!$A$1:$M$405,30,FALSE)</f>
        <v>#N/A</v>
      </c>
      <c r="O265" s="122" t="e">
        <f>VLOOKUP(A265,'Tirantes - Executados'!$A$8:$M$404,31,FALSE)</f>
        <v>#N/A</v>
      </c>
      <c r="P265" s="133" t="e">
        <f>VLOOKUP(A265,'Tirantes - Executados'!$A$1:$M$405,32,FALSE)</f>
        <v>#N/A</v>
      </c>
      <c r="Q265" s="122" t="e">
        <f>VLOOKUP(A265,'Tirantes - Executados'!$A$8:$M$404,33,FALSE)</f>
        <v>#N/A</v>
      </c>
      <c r="R265" s="133" t="e">
        <f>VLOOKUP(A265,'Tirantes - Executados'!$A$1:$M$405,34,FALSE)</f>
        <v>#N/A</v>
      </c>
      <c r="S265" s="122" t="e">
        <f>VLOOKUP(A265,'Tirantes - Executados'!$A$8:$M$404,35,FALSE)</f>
        <v>#N/A</v>
      </c>
      <c r="T265" s="108" t="e">
        <f>VLOOKUP(A265,'Tirantes - Executados'!$A$8:$M$404,12,FALSE)</f>
        <v>#N/A</v>
      </c>
      <c r="U265" s="133" t="e">
        <f>VLOOKUP(A265,'Tirantes - Executados'!$A$1:$M$405,39,FALSE)</f>
        <v>#N/A</v>
      </c>
      <c r="V265" s="122" t="e">
        <f>VLOOKUP(A265,'Tirantes - Executados'!$A$8:$M$404,40,FALSE)</f>
        <v>#N/A</v>
      </c>
      <c r="W265" s="133" t="e">
        <f>VLOOKUP(A265,'Tirantes - Executados'!$A$1:$M$405,41,FALSE)</f>
        <v>#N/A</v>
      </c>
      <c r="X265" s="122" t="e">
        <f>VLOOKUP(A265,'Tirantes - Executados'!$A$8:$M$404,42,FALSE)</f>
        <v>#N/A</v>
      </c>
      <c r="Y265" s="133" t="e">
        <f>VLOOKUP(A265,'Tirantes - Executados'!$A$1:$M$405,43,FALSE)</f>
        <v>#N/A</v>
      </c>
      <c r="Z265" s="122" t="e">
        <f>VLOOKUP(A265,'Tirantes - Executados'!$A$8:$M$404,44,FALSE)</f>
        <v>#N/A</v>
      </c>
      <c r="AA265" s="133" t="e">
        <f>VLOOKUP(A265,'Tirantes - Executados'!$A$1:$M$405,45,FALSE)</f>
        <v>#N/A</v>
      </c>
      <c r="AB265" s="132" t="e">
        <f>VLOOKUP(A265,'Tirantes - Executados'!$A$8:$M$404,46,FALSE)</f>
        <v>#N/A</v>
      </c>
      <c r="AC265" s="210" t="s">
        <v>300</v>
      </c>
      <c r="AD265" s="109" t="e">
        <f>VLOOKUP(A265,'Tirantes - Executados'!$A$8:$M$404,14,FALSE)</f>
        <v>#N/A</v>
      </c>
      <c r="AF265" s="118" t="e">
        <f>VLOOKUP(A265,'Tirantes - Executados'!$A$1:$M$569,13,FALSE)</f>
        <v>#N/A</v>
      </c>
      <c r="AI265" s="230" t="e">
        <f>VLOOKUP(A265,'Tirantes - Executados'!$A$7:$M$404,49)</f>
        <v>#REF!</v>
      </c>
    </row>
    <row r="266" spans="1:35" s="1" customFormat="1" ht="15" customHeight="1" x14ac:dyDescent="0.25">
      <c r="A266" s="107" t="s">
        <v>819</v>
      </c>
      <c r="B266" s="108" t="e">
        <f>VLOOKUP(A266,'Tirantes - Executados'!$A$8:$M$404,10,FALSE)</f>
        <v>#N/A</v>
      </c>
      <c r="C266" s="133" t="e">
        <f>VLOOKUP(A266,'Tirantes - Executados'!$A$1:$M$405,17,FALSE)</f>
        <v>#N/A</v>
      </c>
      <c r="D266" s="122" t="e">
        <f>VLOOKUP(A266,'Tirantes - Executados'!$A$8:$M$404,18,FALSE)</f>
        <v>#N/A</v>
      </c>
      <c r="E266" s="133" t="e">
        <f>VLOOKUP(A266,'Tirantes - Executados'!$A$1:$M$405,19,FALSE)</f>
        <v>#N/A</v>
      </c>
      <c r="F266" s="122" t="e">
        <f>VLOOKUP(A266,'Tirantes - Executados'!$A$8:$M$404,20,FALSE)</f>
        <v>#N/A</v>
      </c>
      <c r="G266" s="133" t="e">
        <f>VLOOKUP(A266,'Tirantes - Executados'!$A$1:$M$405,21,FALSE)</f>
        <v>#N/A</v>
      </c>
      <c r="H266" s="122" t="e">
        <f>VLOOKUP(A266,'Tirantes - Executados'!$A$8:$M$404,22,FALSE)</f>
        <v>#N/A</v>
      </c>
      <c r="I266" s="133" t="e">
        <f>VLOOKUP(A266,'Tirantes - Executados'!$A$1:$M$405,23,FALSE)</f>
        <v>#N/A</v>
      </c>
      <c r="J266" s="122" t="e">
        <f>VLOOKUP(A266,'Tirantes - Executados'!$A$8:$M$404,24,FALSE)</f>
        <v>#N/A</v>
      </c>
      <c r="K266" s="108" t="e">
        <f>VLOOKUP(A266,'Tirantes - Executados'!$A$8:$M$404,11,FALSE)</f>
        <v>#N/A</v>
      </c>
      <c r="L266" s="133" t="e">
        <f>VLOOKUP(A266,'Tirantes - Executados'!$A$1:$M$405,28,FALSE)</f>
        <v>#N/A</v>
      </c>
      <c r="M266" s="122" t="e">
        <f>VLOOKUP(A266,'Tirantes - Executados'!$A$8:$M$404,29,FALSE)</f>
        <v>#N/A</v>
      </c>
      <c r="N266" s="133" t="e">
        <f>VLOOKUP(A266,'Tirantes - Executados'!$A$1:$M$405,30,FALSE)</f>
        <v>#N/A</v>
      </c>
      <c r="O266" s="122" t="e">
        <f>VLOOKUP(A266,'Tirantes - Executados'!$A$8:$M$404,31,FALSE)</f>
        <v>#N/A</v>
      </c>
      <c r="P266" s="133" t="e">
        <f>VLOOKUP(A266,'Tirantes - Executados'!$A$1:$M$405,32,FALSE)</f>
        <v>#N/A</v>
      </c>
      <c r="Q266" s="122" t="e">
        <f>VLOOKUP(A266,'Tirantes - Executados'!$A$8:$M$404,33,FALSE)</f>
        <v>#N/A</v>
      </c>
      <c r="R266" s="133" t="e">
        <f>VLOOKUP(A266,'Tirantes - Executados'!$A$1:$M$405,34,FALSE)</f>
        <v>#N/A</v>
      </c>
      <c r="S266" s="122" t="e">
        <f>VLOOKUP(A266,'Tirantes - Executados'!$A$8:$M$404,35,FALSE)</f>
        <v>#N/A</v>
      </c>
      <c r="T266" s="108" t="e">
        <f>VLOOKUP(A266,'Tirantes - Executados'!$A$8:$M$404,12,FALSE)</f>
        <v>#N/A</v>
      </c>
      <c r="U266" s="133" t="e">
        <f>VLOOKUP(A266,'Tirantes - Executados'!$A$1:$M$405,39,FALSE)</f>
        <v>#N/A</v>
      </c>
      <c r="V266" s="122" t="e">
        <f>VLOOKUP(A266,'Tirantes - Executados'!$A$8:$M$404,40,FALSE)</f>
        <v>#N/A</v>
      </c>
      <c r="W266" s="133" t="e">
        <f>VLOOKUP(A266,'Tirantes - Executados'!$A$1:$M$405,41,FALSE)</f>
        <v>#N/A</v>
      </c>
      <c r="X266" s="122" t="e">
        <f>VLOOKUP(A266,'Tirantes - Executados'!$A$8:$M$404,42,FALSE)</f>
        <v>#N/A</v>
      </c>
      <c r="Y266" s="133" t="e">
        <f>VLOOKUP(A266,'Tirantes - Executados'!$A$1:$M$405,43,FALSE)</f>
        <v>#N/A</v>
      </c>
      <c r="Z266" s="122" t="e">
        <f>VLOOKUP(A266,'Tirantes - Executados'!$A$8:$M$404,44,FALSE)</f>
        <v>#N/A</v>
      </c>
      <c r="AA266" s="133" t="e">
        <f>VLOOKUP(A266,'Tirantes - Executados'!$A$1:$M$405,45,FALSE)</f>
        <v>#N/A</v>
      </c>
      <c r="AB266" s="132" t="e">
        <f>VLOOKUP(A266,'Tirantes - Executados'!$A$8:$M$404,46,FALSE)</f>
        <v>#N/A</v>
      </c>
      <c r="AC266" s="210" t="s">
        <v>300</v>
      </c>
      <c r="AD266" s="109" t="e">
        <f>VLOOKUP(A266,'Tirantes - Executados'!$A$8:$M$404,14,FALSE)</f>
        <v>#N/A</v>
      </c>
      <c r="AF266" s="118" t="e">
        <f>VLOOKUP(A266,'Tirantes - Executados'!$A$1:$M$569,13,FALSE)</f>
        <v>#N/A</v>
      </c>
      <c r="AI266" s="230" t="e">
        <f>VLOOKUP(A266,'Tirantes - Executados'!$A$7:$M$404,49)</f>
        <v>#REF!</v>
      </c>
    </row>
    <row r="267" spans="1:35" s="1" customFormat="1" ht="15" customHeight="1" x14ac:dyDescent="0.25">
      <c r="A267" s="107" t="s">
        <v>821</v>
      </c>
      <c r="B267" s="108" t="e">
        <f>VLOOKUP(A267,'Tirantes - Executados'!$A$8:$M$404,10,FALSE)</f>
        <v>#N/A</v>
      </c>
      <c r="C267" s="133" t="e">
        <f>VLOOKUP(A267,'Tirantes - Executados'!$A$1:$M$405,17,FALSE)</f>
        <v>#N/A</v>
      </c>
      <c r="D267" s="122" t="e">
        <f>VLOOKUP(A267,'Tirantes - Executados'!$A$8:$M$404,18,FALSE)</f>
        <v>#N/A</v>
      </c>
      <c r="E267" s="133" t="e">
        <f>VLOOKUP(A267,'Tirantes - Executados'!$A$1:$M$405,19,FALSE)</f>
        <v>#N/A</v>
      </c>
      <c r="F267" s="122" t="e">
        <f>VLOOKUP(A267,'Tirantes - Executados'!$A$8:$M$404,20,FALSE)</f>
        <v>#N/A</v>
      </c>
      <c r="G267" s="133" t="e">
        <f>VLOOKUP(A267,'Tirantes - Executados'!$A$1:$M$405,21,FALSE)</f>
        <v>#N/A</v>
      </c>
      <c r="H267" s="122" t="e">
        <f>VLOOKUP(A267,'Tirantes - Executados'!$A$8:$M$404,22,FALSE)</f>
        <v>#N/A</v>
      </c>
      <c r="I267" s="133" t="e">
        <f>VLOOKUP(A267,'Tirantes - Executados'!$A$1:$M$405,23,FALSE)</f>
        <v>#N/A</v>
      </c>
      <c r="J267" s="122" t="e">
        <f>VLOOKUP(A267,'Tirantes - Executados'!$A$8:$M$404,24,FALSE)</f>
        <v>#N/A</v>
      </c>
      <c r="K267" s="108" t="e">
        <f>VLOOKUP(A267,'Tirantes - Executados'!$A$8:$M$404,11,FALSE)</f>
        <v>#N/A</v>
      </c>
      <c r="L267" s="133" t="e">
        <f>VLOOKUP(A267,'Tirantes - Executados'!$A$1:$M$405,28,FALSE)</f>
        <v>#N/A</v>
      </c>
      <c r="M267" s="122" t="e">
        <f>VLOOKUP(A267,'Tirantes - Executados'!$A$8:$M$404,29,FALSE)</f>
        <v>#N/A</v>
      </c>
      <c r="N267" s="133" t="e">
        <f>VLOOKUP(A267,'Tirantes - Executados'!$A$1:$M$405,30,FALSE)</f>
        <v>#N/A</v>
      </c>
      <c r="O267" s="122" t="e">
        <f>VLOOKUP(A267,'Tirantes - Executados'!$A$8:$M$404,31,FALSE)</f>
        <v>#N/A</v>
      </c>
      <c r="P267" s="133" t="e">
        <f>VLOOKUP(A267,'Tirantes - Executados'!$A$1:$M$405,32,FALSE)</f>
        <v>#N/A</v>
      </c>
      <c r="Q267" s="122" t="e">
        <f>VLOOKUP(A267,'Tirantes - Executados'!$A$8:$M$404,33,FALSE)</f>
        <v>#N/A</v>
      </c>
      <c r="R267" s="133" t="e">
        <f>VLOOKUP(A267,'Tirantes - Executados'!$A$1:$M$405,34,FALSE)</f>
        <v>#N/A</v>
      </c>
      <c r="S267" s="122" t="e">
        <f>VLOOKUP(A267,'Tirantes - Executados'!$A$8:$M$404,35,FALSE)</f>
        <v>#N/A</v>
      </c>
      <c r="T267" s="108" t="e">
        <f>VLOOKUP(A267,'Tirantes - Executados'!$A$8:$M$404,12,FALSE)</f>
        <v>#N/A</v>
      </c>
      <c r="U267" s="133" t="e">
        <f>VLOOKUP(A267,'Tirantes - Executados'!$A$1:$M$405,39,FALSE)</f>
        <v>#N/A</v>
      </c>
      <c r="V267" s="122" t="e">
        <f>VLOOKUP(A267,'Tirantes - Executados'!$A$8:$M$404,40,FALSE)</f>
        <v>#N/A</v>
      </c>
      <c r="W267" s="133" t="e">
        <f>VLOOKUP(A267,'Tirantes - Executados'!$A$1:$M$405,41,FALSE)</f>
        <v>#N/A</v>
      </c>
      <c r="X267" s="122" t="e">
        <f>VLOOKUP(A267,'Tirantes - Executados'!$A$8:$M$404,42,FALSE)</f>
        <v>#N/A</v>
      </c>
      <c r="Y267" s="133" t="e">
        <f>VLOOKUP(A267,'Tirantes - Executados'!$A$1:$M$405,43,FALSE)</f>
        <v>#N/A</v>
      </c>
      <c r="Z267" s="122" t="e">
        <f>VLOOKUP(A267,'Tirantes - Executados'!$A$8:$M$404,44,FALSE)</f>
        <v>#N/A</v>
      </c>
      <c r="AA267" s="133" t="e">
        <f>VLOOKUP(A267,'Tirantes - Executados'!$A$1:$M$405,45,FALSE)</f>
        <v>#N/A</v>
      </c>
      <c r="AB267" s="132" t="e">
        <f>VLOOKUP(A267,'Tirantes - Executados'!$A$8:$M$404,46,FALSE)</f>
        <v>#N/A</v>
      </c>
      <c r="AC267" s="210" t="s">
        <v>300</v>
      </c>
      <c r="AD267" s="109" t="e">
        <f>VLOOKUP(A267,'Tirantes - Executados'!$A$8:$M$404,14,FALSE)</f>
        <v>#N/A</v>
      </c>
      <c r="AF267" s="118" t="e">
        <f>VLOOKUP(A267,'Tirantes - Executados'!$A$1:$M$569,13,FALSE)</f>
        <v>#N/A</v>
      </c>
      <c r="AI267" s="230" t="e">
        <f>VLOOKUP(A267,'Tirantes - Executados'!$A$7:$M$404,49)</f>
        <v>#REF!</v>
      </c>
    </row>
    <row r="268" spans="1:35" s="1" customFormat="1" ht="15" customHeight="1" x14ac:dyDescent="0.25">
      <c r="A268" s="107" t="s">
        <v>823</v>
      </c>
      <c r="B268" s="108" t="e">
        <f>VLOOKUP(A268,'Tirantes - Executados'!$A$8:$M$404,10,FALSE)</f>
        <v>#N/A</v>
      </c>
      <c r="C268" s="133" t="e">
        <f>VLOOKUP(A268,'Tirantes - Executados'!$A$1:$M$405,17,FALSE)</f>
        <v>#N/A</v>
      </c>
      <c r="D268" s="122" t="e">
        <f>VLOOKUP(A268,'Tirantes - Executados'!$A$8:$M$404,18,FALSE)</f>
        <v>#N/A</v>
      </c>
      <c r="E268" s="133" t="e">
        <f>VLOOKUP(A268,'Tirantes - Executados'!$A$1:$M$405,19,FALSE)</f>
        <v>#N/A</v>
      </c>
      <c r="F268" s="122" t="e">
        <f>VLOOKUP(A268,'Tirantes - Executados'!$A$8:$M$404,20,FALSE)</f>
        <v>#N/A</v>
      </c>
      <c r="G268" s="133" t="e">
        <f>VLOOKUP(A268,'Tirantes - Executados'!$A$1:$M$405,21,FALSE)</f>
        <v>#N/A</v>
      </c>
      <c r="H268" s="122" t="e">
        <f>VLOOKUP(A268,'Tirantes - Executados'!$A$8:$M$404,22,FALSE)</f>
        <v>#N/A</v>
      </c>
      <c r="I268" s="133" t="e">
        <f>VLOOKUP(A268,'Tirantes - Executados'!$A$1:$M$405,23,FALSE)</f>
        <v>#N/A</v>
      </c>
      <c r="J268" s="122" t="e">
        <f>VLOOKUP(A268,'Tirantes - Executados'!$A$8:$M$404,24,FALSE)</f>
        <v>#N/A</v>
      </c>
      <c r="K268" s="108" t="e">
        <f>VLOOKUP(A268,'Tirantes - Executados'!$A$8:$M$404,11,FALSE)</f>
        <v>#N/A</v>
      </c>
      <c r="L268" s="133" t="e">
        <f>VLOOKUP(A268,'Tirantes - Executados'!$A$1:$M$405,28,FALSE)</f>
        <v>#N/A</v>
      </c>
      <c r="M268" s="122" t="e">
        <f>VLOOKUP(A268,'Tirantes - Executados'!$A$8:$M$404,29,FALSE)</f>
        <v>#N/A</v>
      </c>
      <c r="N268" s="133" t="e">
        <f>VLOOKUP(A268,'Tirantes - Executados'!$A$1:$M$405,30,FALSE)</f>
        <v>#N/A</v>
      </c>
      <c r="O268" s="122" t="e">
        <f>VLOOKUP(A268,'Tirantes - Executados'!$A$8:$M$404,31,FALSE)</f>
        <v>#N/A</v>
      </c>
      <c r="P268" s="133" t="e">
        <f>VLOOKUP(A268,'Tirantes - Executados'!$A$1:$M$405,32,FALSE)</f>
        <v>#N/A</v>
      </c>
      <c r="Q268" s="122" t="e">
        <f>VLOOKUP(A268,'Tirantes - Executados'!$A$8:$M$404,33,FALSE)</f>
        <v>#N/A</v>
      </c>
      <c r="R268" s="133" t="e">
        <f>VLOOKUP(A268,'Tirantes - Executados'!$A$1:$M$405,34,FALSE)</f>
        <v>#N/A</v>
      </c>
      <c r="S268" s="122" t="e">
        <f>VLOOKUP(A268,'Tirantes - Executados'!$A$8:$M$404,35,FALSE)</f>
        <v>#N/A</v>
      </c>
      <c r="T268" s="108" t="e">
        <f>VLOOKUP(A268,'Tirantes - Executados'!$A$8:$M$404,12,FALSE)</f>
        <v>#N/A</v>
      </c>
      <c r="U268" s="133" t="e">
        <f>VLOOKUP(A268,'Tirantes - Executados'!$A$1:$M$405,39,FALSE)</f>
        <v>#N/A</v>
      </c>
      <c r="V268" s="122" t="e">
        <f>VLOOKUP(A268,'Tirantes - Executados'!$A$8:$M$404,40,FALSE)</f>
        <v>#N/A</v>
      </c>
      <c r="W268" s="133" t="e">
        <f>VLOOKUP(A268,'Tirantes - Executados'!$A$1:$M$405,41,FALSE)</f>
        <v>#N/A</v>
      </c>
      <c r="X268" s="122" t="e">
        <f>VLOOKUP(A268,'Tirantes - Executados'!$A$8:$M$404,42,FALSE)</f>
        <v>#N/A</v>
      </c>
      <c r="Y268" s="133" t="e">
        <f>VLOOKUP(A268,'Tirantes - Executados'!$A$1:$M$405,43,FALSE)</f>
        <v>#N/A</v>
      </c>
      <c r="Z268" s="122" t="e">
        <f>VLOOKUP(A268,'Tirantes - Executados'!$A$8:$M$404,44,FALSE)</f>
        <v>#N/A</v>
      </c>
      <c r="AA268" s="133" t="e">
        <f>VLOOKUP(A268,'Tirantes - Executados'!$A$1:$M$405,45,FALSE)</f>
        <v>#N/A</v>
      </c>
      <c r="AB268" s="132" t="e">
        <f>VLOOKUP(A268,'Tirantes - Executados'!$A$8:$M$404,46,FALSE)</f>
        <v>#N/A</v>
      </c>
      <c r="AC268" s="210" t="s">
        <v>300</v>
      </c>
      <c r="AD268" s="109" t="e">
        <f>VLOOKUP(A268,'Tirantes - Executados'!$A$8:$M$404,14,FALSE)</f>
        <v>#N/A</v>
      </c>
      <c r="AF268" s="118" t="e">
        <f>VLOOKUP(A268,'Tirantes - Executados'!$A$1:$M$569,13,FALSE)</f>
        <v>#N/A</v>
      </c>
      <c r="AI268" s="230" t="e">
        <f>VLOOKUP(A268,'Tirantes - Executados'!$A$7:$M$404,49)</f>
        <v>#REF!</v>
      </c>
    </row>
    <row r="269" spans="1:35" s="1" customFormat="1" ht="15" customHeight="1" x14ac:dyDescent="0.25">
      <c r="A269" s="107" t="s">
        <v>825</v>
      </c>
      <c r="B269" s="108" t="e">
        <f>VLOOKUP(A269,'Tirantes - Executados'!$A$8:$M$404,10,FALSE)</f>
        <v>#N/A</v>
      </c>
      <c r="C269" s="133" t="e">
        <f>VLOOKUP(A269,'Tirantes - Executados'!$A$1:$M$405,17,FALSE)</f>
        <v>#N/A</v>
      </c>
      <c r="D269" s="122" t="e">
        <f>VLOOKUP(A269,'Tirantes - Executados'!$A$8:$M$404,18,FALSE)</f>
        <v>#N/A</v>
      </c>
      <c r="E269" s="133" t="e">
        <f>VLOOKUP(A269,'Tirantes - Executados'!$A$1:$M$405,19,FALSE)</f>
        <v>#N/A</v>
      </c>
      <c r="F269" s="122" t="e">
        <f>VLOOKUP(A269,'Tirantes - Executados'!$A$8:$M$404,20,FALSE)</f>
        <v>#N/A</v>
      </c>
      <c r="G269" s="133" t="e">
        <f>VLOOKUP(A269,'Tirantes - Executados'!$A$1:$M$405,21,FALSE)</f>
        <v>#N/A</v>
      </c>
      <c r="H269" s="122" t="e">
        <f>VLOOKUP(A269,'Tirantes - Executados'!$A$8:$M$404,22,FALSE)</f>
        <v>#N/A</v>
      </c>
      <c r="I269" s="133" t="e">
        <f>VLOOKUP(A269,'Tirantes - Executados'!$A$1:$M$405,23,FALSE)</f>
        <v>#N/A</v>
      </c>
      <c r="J269" s="122" t="e">
        <f>VLOOKUP(A269,'Tirantes - Executados'!$A$8:$M$404,24,FALSE)</f>
        <v>#N/A</v>
      </c>
      <c r="K269" s="108" t="e">
        <f>VLOOKUP(A269,'Tirantes - Executados'!$A$8:$M$404,11,FALSE)</f>
        <v>#N/A</v>
      </c>
      <c r="L269" s="133" t="e">
        <f>VLOOKUP(A269,'Tirantes - Executados'!$A$1:$M$405,28,FALSE)</f>
        <v>#N/A</v>
      </c>
      <c r="M269" s="122" t="e">
        <f>VLOOKUP(A269,'Tirantes - Executados'!$A$8:$M$404,29,FALSE)</f>
        <v>#N/A</v>
      </c>
      <c r="N269" s="133" t="e">
        <f>VLOOKUP(A269,'Tirantes - Executados'!$A$1:$M$405,30,FALSE)</f>
        <v>#N/A</v>
      </c>
      <c r="O269" s="122" t="e">
        <f>VLOOKUP(A269,'Tirantes - Executados'!$A$8:$M$404,31,FALSE)</f>
        <v>#N/A</v>
      </c>
      <c r="P269" s="133" t="e">
        <f>VLOOKUP(A269,'Tirantes - Executados'!$A$1:$M$405,32,FALSE)</f>
        <v>#N/A</v>
      </c>
      <c r="Q269" s="122" t="e">
        <f>VLOOKUP(A269,'Tirantes - Executados'!$A$8:$M$404,33,FALSE)</f>
        <v>#N/A</v>
      </c>
      <c r="R269" s="133" t="e">
        <f>VLOOKUP(A269,'Tirantes - Executados'!$A$1:$M$405,34,FALSE)</f>
        <v>#N/A</v>
      </c>
      <c r="S269" s="122" t="e">
        <f>VLOOKUP(A269,'Tirantes - Executados'!$A$8:$M$404,35,FALSE)</f>
        <v>#N/A</v>
      </c>
      <c r="T269" s="108" t="e">
        <f>VLOOKUP(A269,'Tirantes - Executados'!$A$8:$M$404,12,FALSE)</f>
        <v>#N/A</v>
      </c>
      <c r="U269" s="133" t="e">
        <f>VLOOKUP(A269,'Tirantes - Executados'!$A$1:$M$405,39,FALSE)</f>
        <v>#N/A</v>
      </c>
      <c r="V269" s="122" t="e">
        <f>VLOOKUP(A269,'Tirantes - Executados'!$A$8:$M$404,40,FALSE)</f>
        <v>#N/A</v>
      </c>
      <c r="W269" s="133" t="e">
        <f>VLOOKUP(A269,'Tirantes - Executados'!$A$1:$M$405,41,FALSE)</f>
        <v>#N/A</v>
      </c>
      <c r="X269" s="122" t="e">
        <f>VLOOKUP(A269,'Tirantes - Executados'!$A$8:$M$404,42,FALSE)</f>
        <v>#N/A</v>
      </c>
      <c r="Y269" s="133" t="e">
        <f>VLOOKUP(A269,'Tirantes - Executados'!$A$1:$M$405,43,FALSE)</f>
        <v>#N/A</v>
      </c>
      <c r="Z269" s="122" t="e">
        <f>VLOOKUP(A269,'Tirantes - Executados'!$A$8:$M$404,44,FALSE)</f>
        <v>#N/A</v>
      </c>
      <c r="AA269" s="133" t="e">
        <f>VLOOKUP(A269,'Tirantes - Executados'!$A$1:$M$405,45,FALSE)</f>
        <v>#N/A</v>
      </c>
      <c r="AB269" s="132" t="e">
        <f>VLOOKUP(A269,'Tirantes - Executados'!$A$8:$M$404,46,FALSE)</f>
        <v>#N/A</v>
      </c>
      <c r="AC269" s="210" t="s">
        <v>300</v>
      </c>
      <c r="AD269" s="109" t="e">
        <f>VLOOKUP(A269,'Tirantes - Executados'!$A$8:$M$404,14,FALSE)</f>
        <v>#N/A</v>
      </c>
      <c r="AF269" s="118" t="e">
        <f>VLOOKUP(A269,'Tirantes - Executados'!$A$1:$M$569,13,FALSE)</f>
        <v>#N/A</v>
      </c>
      <c r="AI269" s="230" t="e">
        <f>VLOOKUP(A269,'Tirantes - Executados'!$A$7:$M$404,49)</f>
        <v>#REF!</v>
      </c>
    </row>
    <row r="270" spans="1:35" s="1" customFormat="1" ht="15" hidden="1" customHeight="1" x14ac:dyDescent="0.25">
      <c r="A270" s="107" t="s">
        <v>827</v>
      </c>
      <c r="B270" s="108" t="e">
        <f>VLOOKUP(A270,'Tirantes - Executados'!$A$8:$M$404,10,FALSE)</f>
        <v>#N/A</v>
      </c>
      <c r="C270" s="133" t="e">
        <f>VLOOKUP(A270,'Tirantes - Executados'!$A$1:$M$405,17,FALSE)</f>
        <v>#N/A</v>
      </c>
      <c r="D270" s="122" t="e">
        <f>VLOOKUP(A270,'Tirantes - Executados'!$A$8:$M$404,18,FALSE)</f>
        <v>#N/A</v>
      </c>
      <c r="E270" s="133" t="e">
        <f>VLOOKUP(A270,'Tirantes - Executados'!$A$1:$M$405,19,FALSE)</f>
        <v>#N/A</v>
      </c>
      <c r="F270" s="122" t="e">
        <f>VLOOKUP(A270,'Tirantes - Executados'!$A$8:$M$404,20,FALSE)</f>
        <v>#N/A</v>
      </c>
      <c r="G270" s="133" t="e">
        <f>VLOOKUP(A270,'Tirantes - Executados'!$A$1:$M$405,21,FALSE)</f>
        <v>#N/A</v>
      </c>
      <c r="H270" s="122" t="e">
        <f>VLOOKUP(A270,'Tirantes - Executados'!$A$8:$M$404,22,FALSE)</f>
        <v>#N/A</v>
      </c>
      <c r="I270" s="133" t="e">
        <f>VLOOKUP(A270,'Tirantes - Executados'!$A$1:$M$405,23,FALSE)</f>
        <v>#N/A</v>
      </c>
      <c r="J270" s="122" t="e">
        <f>VLOOKUP(A270,'Tirantes - Executados'!$A$8:$M$404,24,FALSE)</f>
        <v>#N/A</v>
      </c>
      <c r="K270" s="108" t="e">
        <f>VLOOKUP(A270,'Tirantes - Executados'!$A$8:$M$404,11,FALSE)</f>
        <v>#N/A</v>
      </c>
      <c r="L270" s="133" t="e">
        <f>VLOOKUP(A270,'Tirantes - Executados'!$A$1:$M$405,28,FALSE)</f>
        <v>#N/A</v>
      </c>
      <c r="M270" s="122" t="e">
        <f>VLOOKUP(A270,'Tirantes - Executados'!$A$8:$M$404,29,FALSE)</f>
        <v>#N/A</v>
      </c>
      <c r="N270" s="133" t="e">
        <f>VLOOKUP(A270,'Tirantes - Executados'!$A$1:$M$405,30,FALSE)</f>
        <v>#N/A</v>
      </c>
      <c r="O270" s="122" t="e">
        <f>VLOOKUP(A270,'Tirantes - Executados'!$A$8:$M$404,31,FALSE)</f>
        <v>#N/A</v>
      </c>
      <c r="P270" s="133" t="e">
        <f>VLOOKUP(A270,'Tirantes - Executados'!$A$1:$M$405,32,FALSE)</f>
        <v>#N/A</v>
      </c>
      <c r="Q270" s="122" t="e">
        <f>VLOOKUP(A270,'Tirantes - Executados'!$A$8:$M$404,33,FALSE)</f>
        <v>#N/A</v>
      </c>
      <c r="R270" s="133" t="e">
        <f>VLOOKUP(A270,'Tirantes - Executados'!$A$1:$M$405,34,FALSE)</f>
        <v>#N/A</v>
      </c>
      <c r="S270" s="122" t="e">
        <f>VLOOKUP(A270,'Tirantes - Executados'!$A$8:$M$404,35,FALSE)</f>
        <v>#N/A</v>
      </c>
      <c r="T270" s="108" t="e">
        <f>VLOOKUP(A270,'Tirantes - Executados'!$A$8:$M$404,12,FALSE)</f>
        <v>#N/A</v>
      </c>
      <c r="U270" s="133" t="e">
        <f>VLOOKUP(A270,'Tirantes - Executados'!$A$1:$M$405,39,FALSE)</f>
        <v>#N/A</v>
      </c>
      <c r="V270" s="122" t="e">
        <f>VLOOKUP(A270,'Tirantes - Executados'!$A$8:$M$404,40,FALSE)</f>
        <v>#N/A</v>
      </c>
      <c r="W270" s="133" t="e">
        <f>VLOOKUP(A270,'Tirantes - Executados'!$A$1:$M$405,41,FALSE)</f>
        <v>#N/A</v>
      </c>
      <c r="X270" s="122" t="e">
        <f>VLOOKUP(A270,'Tirantes - Executados'!$A$8:$M$404,42,FALSE)</f>
        <v>#N/A</v>
      </c>
      <c r="Y270" s="133" t="e">
        <f>VLOOKUP(A270,'Tirantes - Executados'!$A$1:$M$405,43,FALSE)</f>
        <v>#N/A</v>
      </c>
      <c r="Z270" s="122" t="e">
        <f>VLOOKUP(A270,'Tirantes - Executados'!$A$8:$M$404,44,FALSE)</f>
        <v>#N/A</v>
      </c>
      <c r="AA270" s="133" t="e">
        <f>VLOOKUP(A270,'Tirantes - Executados'!$A$1:$M$405,45,FALSE)</f>
        <v>#N/A</v>
      </c>
      <c r="AB270" s="132" t="e">
        <f>VLOOKUP(A270,'Tirantes - Executados'!$A$8:$M$404,46,FALSE)</f>
        <v>#N/A</v>
      </c>
      <c r="AC270" s="210" t="s">
        <v>300</v>
      </c>
      <c r="AD270" s="109" t="e">
        <f>VLOOKUP(A270,'Tirantes - Executados'!$A$8:$M$404,14,FALSE)</f>
        <v>#N/A</v>
      </c>
      <c r="AF270" s="118" t="e">
        <f>VLOOKUP(A270,'Tirantes - Executados'!$A$1:$M$569,13,FALSE)</f>
        <v>#N/A</v>
      </c>
      <c r="AI270" s="230" t="e">
        <f>VLOOKUP(A270,'Tirantes - Executados'!$A$7:$M$404,50)</f>
        <v>#REF!</v>
      </c>
    </row>
    <row r="271" spans="1:35" s="1" customFormat="1" ht="15" hidden="1" customHeight="1" x14ac:dyDescent="0.25">
      <c r="A271" s="107" t="s">
        <v>554</v>
      </c>
      <c r="B271" s="108" t="e">
        <f>VLOOKUP(A271,'Tirantes - Executados'!$A$8:$M$404,10,FALSE)</f>
        <v>#N/A</v>
      </c>
      <c r="C271" s="133" t="e">
        <f>VLOOKUP(A271,'Tirantes - Executados'!$A$1:$M$405,17,FALSE)</f>
        <v>#N/A</v>
      </c>
      <c r="D271" s="122" t="e">
        <f>VLOOKUP(A271,'Tirantes - Executados'!$A$8:$M$404,18,FALSE)</f>
        <v>#N/A</v>
      </c>
      <c r="E271" s="133" t="e">
        <f>VLOOKUP(A271,'Tirantes - Executados'!$A$1:$M$405,19,FALSE)</f>
        <v>#N/A</v>
      </c>
      <c r="F271" s="122" t="e">
        <f>VLOOKUP(A271,'Tirantes - Executados'!$A$8:$M$404,20,FALSE)</f>
        <v>#N/A</v>
      </c>
      <c r="G271" s="133" t="e">
        <f>VLOOKUP(A271,'Tirantes - Executados'!$A$1:$M$405,21,FALSE)</f>
        <v>#N/A</v>
      </c>
      <c r="H271" s="122" t="e">
        <f>VLOOKUP(A271,'Tirantes - Executados'!$A$8:$M$404,22,FALSE)</f>
        <v>#N/A</v>
      </c>
      <c r="I271" s="133" t="e">
        <f>VLOOKUP(A271,'Tirantes - Executados'!$A$1:$M$405,23,FALSE)</f>
        <v>#N/A</v>
      </c>
      <c r="J271" s="122" t="e">
        <f>VLOOKUP(A271,'Tirantes - Executados'!$A$8:$M$404,24,FALSE)</f>
        <v>#N/A</v>
      </c>
      <c r="K271" s="108" t="e">
        <f>VLOOKUP(A271,'Tirantes - Executados'!$A$8:$M$404,11,FALSE)</f>
        <v>#N/A</v>
      </c>
      <c r="L271" s="133" t="e">
        <f>VLOOKUP(A271,'Tirantes - Executados'!$A$1:$M$405,28,FALSE)</f>
        <v>#N/A</v>
      </c>
      <c r="M271" s="122" t="e">
        <f>VLOOKUP(A271,'Tirantes - Executados'!$A$8:$M$404,29,FALSE)</f>
        <v>#N/A</v>
      </c>
      <c r="N271" s="133" t="e">
        <f>VLOOKUP(A271,'Tirantes - Executados'!$A$1:$M$405,30,FALSE)</f>
        <v>#N/A</v>
      </c>
      <c r="O271" s="122" t="e">
        <f>VLOOKUP(A271,'Tirantes - Executados'!$A$8:$M$404,31,FALSE)</f>
        <v>#N/A</v>
      </c>
      <c r="P271" s="133" t="e">
        <f>VLOOKUP(A271,'Tirantes - Executados'!$A$1:$M$405,32,FALSE)</f>
        <v>#N/A</v>
      </c>
      <c r="Q271" s="122" t="e">
        <f>VLOOKUP(A271,'Tirantes - Executados'!$A$8:$M$404,33,FALSE)</f>
        <v>#N/A</v>
      </c>
      <c r="R271" s="133" t="e">
        <f>VLOOKUP(A271,'Tirantes - Executados'!$A$1:$M$405,34,FALSE)</f>
        <v>#N/A</v>
      </c>
      <c r="S271" s="122" t="e">
        <f>VLOOKUP(A271,'Tirantes - Executados'!$A$8:$M$404,35,FALSE)</f>
        <v>#N/A</v>
      </c>
      <c r="T271" s="108" t="e">
        <f>VLOOKUP(A271,'Tirantes - Executados'!$A$8:$M$404,12,FALSE)</f>
        <v>#N/A</v>
      </c>
      <c r="U271" s="133" t="e">
        <f>VLOOKUP(A271,'Tirantes - Executados'!$A$1:$M$405,39,FALSE)</f>
        <v>#N/A</v>
      </c>
      <c r="V271" s="122" t="e">
        <f>VLOOKUP(A271,'Tirantes - Executados'!$A$8:$M$404,40,FALSE)</f>
        <v>#N/A</v>
      </c>
      <c r="W271" s="133" t="e">
        <f>VLOOKUP(A271,'Tirantes - Executados'!$A$1:$M$405,41,FALSE)</f>
        <v>#N/A</v>
      </c>
      <c r="X271" s="122" t="e">
        <f>VLOOKUP(A271,'Tirantes - Executados'!$A$8:$M$404,42,FALSE)</f>
        <v>#N/A</v>
      </c>
      <c r="Y271" s="133" t="e">
        <f>VLOOKUP(A271,'Tirantes - Executados'!$A$1:$M$405,43,FALSE)</f>
        <v>#N/A</v>
      </c>
      <c r="Z271" s="122" t="e">
        <f>VLOOKUP(A271,'Tirantes - Executados'!$A$8:$M$404,44,FALSE)</f>
        <v>#N/A</v>
      </c>
      <c r="AA271" s="133" t="e">
        <f>VLOOKUP(A271,'Tirantes - Executados'!$A$1:$M$405,45,FALSE)</f>
        <v>#N/A</v>
      </c>
      <c r="AB271" s="132" t="e">
        <f>VLOOKUP(A271,'Tirantes - Executados'!$A$8:$M$404,46,FALSE)</f>
        <v>#N/A</v>
      </c>
      <c r="AC271" s="99" t="s">
        <v>300</v>
      </c>
      <c r="AD271" s="109" t="e">
        <f>VLOOKUP(A271,'Tirantes - Executados'!$A$8:$M$404,14,FALSE)</f>
        <v>#N/A</v>
      </c>
      <c r="AF271" s="118" t="e">
        <f>VLOOKUP(A271,'Tirantes - Executados'!$A$1:$M$569,13,FALSE)</f>
        <v>#N/A</v>
      </c>
      <c r="AI271" s="230" t="e">
        <f>VLOOKUP(A271,'Tirantes - Executados'!$A$7:$M$404,50)</f>
        <v>#REF!</v>
      </c>
    </row>
    <row r="272" spans="1:35" s="1" customFormat="1" ht="15" hidden="1" customHeight="1" x14ac:dyDescent="0.25">
      <c r="A272" s="107" t="s">
        <v>557</v>
      </c>
      <c r="B272" s="108" t="e">
        <f>VLOOKUP(A272,'Tirantes - Executados'!$A$8:$M$404,10,FALSE)</f>
        <v>#N/A</v>
      </c>
      <c r="C272" s="133" t="e">
        <f>VLOOKUP(A272,'Tirantes - Executados'!$A$1:$M$405,17,FALSE)</f>
        <v>#N/A</v>
      </c>
      <c r="D272" s="122" t="e">
        <f>VLOOKUP(A272,'Tirantes - Executados'!$A$8:$M$404,18,FALSE)</f>
        <v>#N/A</v>
      </c>
      <c r="E272" s="133" t="e">
        <f>VLOOKUP(A272,'Tirantes - Executados'!$A$1:$M$405,19,FALSE)</f>
        <v>#N/A</v>
      </c>
      <c r="F272" s="122" t="e">
        <f>VLOOKUP(A272,'Tirantes - Executados'!$A$8:$M$404,20,FALSE)</f>
        <v>#N/A</v>
      </c>
      <c r="G272" s="133" t="e">
        <f>VLOOKUP(A272,'Tirantes - Executados'!$A$1:$M$405,21,FALSE)</f>
        <v>#N/A</v>
      </c>
      <c r="H272" s="122" t="e">
        <f>VLOOKUP(A272,'Tirantes - Executados'!$A$8:$M$404,22,FALSE)</f>
        <v>#N/A</v>
      </c>
      <c r="I272" s="133" t="e">
        <f>VLOOKUP(A272,'Tirantes - Executados'!$A$1:$M$405,23,FALSE)</f>
        <v>#N/A</v>
      </c>
      <c r="J272" s="122" t="e">
        <f>VLOOKUP(A272,'Tirantes - Executados'!$A$8:$M$404,24,FALSE)</f>
        <v>#N/A</v>
      </c>
      <c r="K272" s="108" t="e">
        <f>VLOOKUP(A272,'Tirantes - Executados'!$A$8:$M$404,11,FALSE)</f>
        <v>#N/A</v>
      </c>
      <c r="L272" s="133" t="e">
        <f>VLOOKUP(A272,'Tirantes - Executados'!$A$1:$M$405,28,FALSE)</f>
        <v>#N/A</v>
      </c>
      <c r="M272" s="122" t="e">
        <f>VLOOKUP(A272,'Tirantes - Executados'!$A$8:$M$404,29,FALSE)</f>
        <v>#N/A</v>
      </c>
      <c r="N272" s="133" t="e">
        <f>VLOOKUP(A272,'Tirantes - Executados'!$A$1:$M$405,30,FALSE)</f>
        <v>#N/A</v>
      </c>
      <c r="O272" s="122" t="e">
        <f>VLOOKUP(A272,'Tirantes - Executados'!$A$8:$M$404,31,FALSE)</f>
        <v>#N/A</v>
      </c>
      <c r="P272" s="133" t="e">
        <f>VLOOKUP(A272,'Tirantes - Executados'!$A$1:$M$405,32,FALSE)</f>
        <v>#N/A</v>
      </c>
      <c r="Q272" s="122" t="e">
        <f>VLOOKUP(A272,'Tirantes - Executados'!$A$8:$M$404,33,FALSE)</f>
        <v>#N/A</v>
      </c>
      <c r="R272" s="133" t="e">
        <f>VLOOKUP(A272,'Tirantes - Executados'!$A$1:$M$405,34,FALSE)</f>
        <v>#N/A</v>
      </c>
      <c r="S272" s="122" t="e">
        <f>VLOOKUP(A272,'Tirantes - Executados'!$A$8:$M$404,35,FALSE)</f>
        <v>#N/A</v>
      </c>
      <c r="T272" s="108" t="e">
        <f>VLOOKUP(A272,'Tirantes - Executados'!$A$8:$M$404,12,FALSE)</f>
        <v>#N/A</v>
      </c>
      <c r="U272" s="133" t="e">
        <f>VLOOKUP(A272,'Tirantes - Executados'!$A$1:$M$405,39,FALSE)</f>
        <v>#N/A</v>
      </c>
      <c r="V272" s="122" t="e">
        <f>VLOOKUP(A272,'Tirantes - Executados'!$A$8:$M$404,40,FALSE)</f>
        <v>#N/A</v>
      </c>
      <c r="W272" s="133" t="e">
        <f>VLOOKUP(A272,'Tirantes - Executados'!$A$1:$M$405,41,FALSE)</f>
        <v>#N/A</v>
      </c>
      <c r="X272" s="122" t="e">
        <f>VLOOKUP(A272,'Tirantes - Executados'!$A$8:$M$404,42,FALSE)</f>
        <v>#N/A</v>
      </c>
      <c r="Y272" s="133" t="e">
        <f>VLOOKUP(A272,'Tirantes - Executados'!$A$1:$M$405,43,FALSE)</f>
        <v>#N/A</v>
      </c>
      <c r="Z272" s="122" t="e">
        <f>VLOOKUP(A272,'Tirantes - Executados'!$A$8:$M$404,44,FALSE)</f>
        <v>#N/A</v>
      </c>
      <c r="AA272" s="133" t="e">
        <f>VLOOKUP(A272,'Tirantes - Executados'!$A$1:$M$405,45,FALSE)</f>
        <v>#N/A</v>
      </c>
      <c r="AB272" s="132" t="e">
        <f>VLOOKUP(A272,'Tirantes - Executados'!$A$8:$M$404,46,FALSE)</f>
        <v>#N/A</v>
      </c>
      <c r="AC272" s="99" t="s">
        <v>300</v>
      </c>
      <c r="AD272" s="109" t="e">
        <f>VLOOKUP(A272,'Tirantes - Executados'!$A$8:$M$404,14,FALSE)</f>
        <v>#N/A</v>
      </c>
      <c r="AF272" s="118" t="e">
        <f>VLOOKUP(A272,'Tirantes - Executados'!$A$1:$M$569,13,FALSE)</f>
        <v>#N/A</v>
      </c>
      <c r="AI272" s="230" t="e">
        <f>VLOOKUP(A272,'Tirantes - Executados'!$A$7:$M$404,50)</f>
        <v>#REF!</v>
      </c>
    </row>
    <row r="273" spans="1:35" s="1" customFormat="1" ht="15" hidden="1" customHeight="1" x14ac:dyDescent="0.25">
      <c r="A273" s="107" t="s">
        <v>558</v>
      </c>
      <c r="B273" s="108" t="e">
        <f>VLOOKUP(A273,'Tirantes - Executados'!$A$8:$M$404,10,FALSE)</f>
        <v>#N/A</v>
      </c>
      <c r="C273" s="133" t="e">
        <f>VLOOKUP(A273,'Tirantes - Executados'!$A$1:$M$405,17,FALSE)</f>
        <v>#N/A</v>
      </c>
      <c r="D273" s="122" t="e">
        <f>VLOOKUP(A273,'Tirantes - Executados'!$A$8:$M$404,18,FALSE)</f>
        <v>#N/A</v>
      </c>
      <c r="E273" s="133" t="e">
        <f>VLOOKUP(A273,'Tirantes - Executados'!$A$1:$M$405,19,FALSE)</f>
        <v>#N/A</v>
      </c>
      <c r="F273" s="122" t="e">
        <f>VLOOKUP(A273,'Tirantes - Executados'!$A$8:$M$404,20,FALSE)</f>
        <v>#N/A</v>
      </c>
      <c r="G273" s="133" t="e">
        <f>VLOOKUP(A273,'Tirantes - Executados'!$A$1:$M$405,21,FALSE)</f>
        <v>#N/A</v>
      </c>
      <c r="H273" s="122" t="e">
        <f>VLOOKUP(A273,'Tirantes - Executados'!$A$8:$M$404,22,FALSE)</f>
        <v>#N/A</v>
      </c>
      <c r="I273" s="133" t="e">
        <f>VLOOKUP(A273,'Tirantes - Executados'!$A$1:$M$405,23,FALSE)</f>
        <v>#N/A</v>
      </c>
      <c r="J273" s="122" t="e">
        <f>VLOOKUP(A273,'Tirantes - Executados'!$A$8:$M$404,24,FALSE)</f>
        <v>#N/A</v>
      </c>
      <c r="K273" s="108" t="e">
        <f>VLOOKUP(A273,'Tirantes - Executados'!$A$8:$M$404,11,FALSE)</f>
        <v>#N/A</v>
      </c>
      <c r="L273" s="133" t="e">
        <f>VLOOKUP(A273,'Tirantes - Executados'!$A$1:$M$405,28,FALSE)</f>
        <v>#N/A</v>
      </c>
      <c r="M273" s="122" t="e">
        <f>VLOOKUP(A273,'Tirantes - Executados'!$A$8:$M$404,29,FALSE)</f>
        <v>#N/A</v>
      </c>
      <c r="N273" s="133" t="e">
        <f>VLOOKUP(A273,'Tirantes - Executados'!$A$1:$M$405,30,FALSE)</f>
        <v>#N/A</v>
      </c>
      <c r="O273" s="122" t="e">
        <f>VLOOKUP(A273,'Tirantes - Executados'!$A$8:$M$404,31,FALSE)</f>
        <v>#N/A</v>
      </c>
      <c r="P273" s="133" t="e">
        <f>VLOOKUP(A273,'Tirantes - Executados'!$A$1:$M$405,32,FALSE)</f>
        <v>#N/A</v>
      </c>
      <c r="Q273" s="122" t="e">
        <f>VLOOKUP(A273,'Tirantes - Executados'!$A$8:$M$404,33,FALSE)</f>
        <v>#N/A</v>
      </c>
      <c r="R273" s="133" t="e">
        <f>VLOOKUP(A273,'Tirantes - Executados'!$A$1:$M$405,34,FALSE)</f>
        <v>#N/A</v>
      </c>
      <c r="S273" s="122" t="e">
        <f>VLOOKUP(A273,'Tirantes - Executados'!$A$8:$M$404,35,FALSE)</f>
        <v>#N/A</v>
      </c>
      <c r="T273" s="108" t="e">
        <f>VLOOKUP(A273,'Tirantes - Executados'!$A$8:$M$404,12,FALSE)</f>
        <v>#N/A</v>
      </c>
      <c r="U273" s="133" t="e">
        <f>VLOOKUP(A273,'Tirantes - Executados'!$A$1:$M$405,39,FALSE)</f>
        <v>#N/A</v>
      </c>
      <c r="V273" s="122" t="e">
        <f>VLOOKUP(A273,'Tirantes - Executados'!$A$8:$M$404,40,FALSE)</f>
        <v>#N/A</v>
      </c>
      <c r="W273" s="133" t="e">
        <f>VLOOKUP(A273,'Tirantes - Executados'!$A$1:$M$405,41,FALSE)</f>
        <v>#N/A</v>
      </c>
      <c r="X273" s="122" t="e">
        <f>VLOOKUP(A273,'Tirantes - Executados'!$A$8:$M$404,42,FALSE)</f>
        <v>#N/A</v>
      </c>
      <c r="Y273" s="133" t="e">
        <f>VLOOKUP(A273,'Tirantes - Executados'!$A$1:$M$405,43,FALSE)</f>
        <v>#N/A</v>
      </c>
      <c r="Z273" s="122" t="e">
        <f>VLOOKUP(A273,'Tirantes - Executados'!$A$8:$M$404,44,FALSE)</f>
        <v>#N/A</v>
      </c>
      <c r="AA273" s="133" t="e">
        <f>VLOOKUP(A273,'Tirantes - Executados'!$A$1:$M$405,45,FALSE)</f>
        <v>#N/A</v>
      </c>
      <c r="AB273" s="132" t="e">
        <f>VLOOKUP(A273,'Tirantes - Executados'!$A$8:$M$404,46,FALSE)</f>
        <v>#N/A</v>
      </c>
      <c r="AC273" s="99" t="s">
        <v>300</v>
      </c>
      <c r="AD273" s="109" t="e">
        <f>VLOOKUP(A273,'Tirantes - Executados'!$A$8:$M$404,14,FALSE)</f>
        <v>#N/A</v>
      </c>
      <c r="AF273" s="118" t="e">
        <f>VLOOKUP(A273,'Tirantes - Executados'!$A$1:$M$569,13,FALSE)</f>
        <v>#N/A</v>
      </c>
      <c r="AI273" s="230" t="e">
        <f>VLOOKUP(A273,'Tirantes - Executados'!$A$7:$M$404,50)</f>
        <v>#REF!</v>
      </c>
    </row>
    <row r="274" spans="1:35" s="1" customFormat="1" ht="15" hidden="1" customHeight="1" x14ac:dyDescent="0.25">
      <c r="A274" s="107" t="s">
        <v>560</v>
      </c>
      <c r="B274" s="108" t="e">
        <f>VLOOKUP(A274,'Tirantes - Executados'!$A$8:$M$404,10,FALSE)</f>
        <v>#N/A</v>
      </c>
      <c r="C274" s="133" t="e">
        <f>VLOOKUP(A274,'Tirantes - Executados'!$A$1:$M$405,17,FALSE)</f>
        <v>#N/A</v>
      </c>
      <c r="D274" s="122" t="e">
        <f>VLOOKUP(A274,'Tirantes - Executados'!$A$8:$M$404,18,FALSE)</f>
        <v>#N/A</v>
      </c>
      <c r="E274" s="133" t="e">
        <f>VLOOKUP(A274,'Tirantes - Executados'!$A$1:$M$405,19,FALSE)</f>
        <v>#N/A</v>
      </c>
      <c r="F274" s="122" t="e">
        <f>VLOOKUP(A274,'Tirantes - Executados'!$A$8:$M$404,20,FALSE)</f>
        <v>#N/A</v>
      </c>
      <c r="G274" s="133" t="e">
        <f>VLOOKUP(A274,'Tirantes - Executados'!$A$1:$M$405,21,FALSE)</f>
        <v>#N/A</v>
      </c>
      <c r="H274" s="122" t="e">
        <f>VLOOKUP(A274,'Tirantes - Executados'!$A$8:$M$404,22,FALSE)</f>
        <v>#N/A</v>
      </c>
      <c r="I274" s="133" t="e">
        <f>VLOOKUP(A274,'Tirantes - Executados'!$A$1:$M$405,23,FALSE)</f>
        <v>#N/A</v>
      </c>
      <c r="J274" s="122" t="e">
        <f>VLOOKUP(A274,'Tirantes - Executados'!$A$8:$M$404,24,FALSE)</f>
        <v>#N/A</v>
      </c>
      <c r="K274" s="108" t="e">
        <f>VLOOKUP(A274,'Tirantes - Executados'!$A$8:$M$404,11,FALSE)</f>
        <v>#N/A</v>
      </c>
      <c r="L274" s="133" t="e">
        <f>VLOOKUP(A274,'Tirantes - Executados'!$A$1:$M$405,28,FALSE)</f>
        <v>#N/A</v>
      </c>
      <c r="M274" s="122" t="e">
        <f>VLOOKUP(A274,'Tirantes - Executados'!$A$8:$M$404,29,FALSE)</f>
        <v>#N/A</v>
      </c>
      <c r="N274" s="133" t="e">
        <f>VLOOKUP(A274,'Tirantes - Executados'!$A$1:$M$405,30,FALSE)</f>
        <v>#N/A</v>
      </c>
      <c r="O274" s="122" t="e">
        <f>VLOOKUP(A274,'Tirantes - Executados'!$A$8:$M$404,31,FALSE)</f>
        <v>#N/A</v>
      </c>
      <c r="P274" s="133" t="e">
        <f>VLOOKUP(A274,'Tirantes - Executados'!$A$1:$M$405,32,FALSE)</f>
        <v>#N/A</v>
      </c>
      <c r="Q274" s="122" t="e">
        <f>VLOOKUP(A274,'Tirantes - Executados'!$A$8:$M$404,33,FALSE)</f>
        <v>#N/A</v>
      </c>
      <c r="R274" s="133" t="e">
        <f>VLOOKUP(A274,'Tirantes - Executados'!$A$1:$M$405,34,FALSE)</f>
        <v>#N/A</v>
      </c>
      <c r="S274" s="122" t="e">
        <f>VLOOKUP(A274,'Tirantes - Executados'!$A$8:$M$404,35,FALSE)</f>
        <v>#N/A</v>
      </c>
      <c r="T274" s="108" t="e">
        <f>VLOOKUP(A274,'Tirantes - Executados'!$A$8:$M$404,12,FALSE)</f>
        <v>#N/A</v>
      </c>
      <c r="U274" s="133" t="e">
        <f>VLOOKUP(A274,'Tirantes - Executados'!$A$1:$M$405,39,FALSE)</f>
        <v>#N/A</v>
      </c>
      <c r="V274" s="122" t="e">
        <f>VLOOKUP(A274,'Tirantes - Executados'!$A$8:$M$404,40,FALSE)</f>
        <v>#N/A</v>
      </c>
      <c r="W274" s="133" t="e">
        <f>VLOOKUP(A274,'Tirantes - Executados'!$A$1:$M$405,41,FALSE)</f>
        <v>#N/A</v>
      </c>
      <c r="X274" s="122" t="e">
        <f>VLOOKUP(A274,'Tirantes - Executados'!$A$8:$M$404,42,FALSE)</f>
        <v>#N/A</v>
      </c>
      <c r="Y274" s="133" t="e">
        <f>VLOOKUP(A274,'Tirantes - Executados'!$A$1:$M$405,43,FALSE)</f>
        <v>#N/A</v>
      </c>
      <c r="Z274" s="122" t="e">
        <f>VLOOKUP(A274,'Tirantes - Executados'!$A$8:$M$404,44,FALSE)</f>
        <v>#N/A</v>
      </c>
      <c r="AA274" s="133" t="e">
        <f>VLOOKUP(A274,'Tirantes - Executados'!$A$1:$M$405,45,FALSE)</f>
        <v>#N/A</v>
      </c>
      <c r="AB274" s="132" t="e">
        <f>VLOOKUP(A274,'Tirantes - Executados'!$A$8:$M$404,46,FALSE)</f>
        <v>#N/A</v>
      </c>
      <c r="AC274" s="99" t="s">
        <v>300</v>
      </c>
      <c r="AD274" s="109" t="e">
        <f>VLOOKUP(A274,'Tirantes - Executados'!$A$8:$M$404,14,FALSE)</f>
        <v>#N/A</v>
      </c>
      <c r="AF274" s="118" t="e">
        <f>VLOOKUP(A274,'Tirantes - Executados'!$A$1:$M$569,13,FALSE)</f>
        <v>#N/A</v>
      </c>
      <c r="AI274" s="230" t="e">
        <f>VLOOKUP(A274,'Tirantes - Executados'!$A$7:$M$404,50)</f>
        <v>#REF!</v>
      </c>
    </row>
    <row r="275" spans="1:35" s="1" customFormat="1" ht="15" hidden="1" customHeight="1" x14ac:dyDescent="0.25">
      <c r="A275" s="107" t="s">
        <v>561</v>
      </c>
      <c r="B275" s="108" t="e">
        <f>VLOOKUP(A275,'Tirantes - Executados'!$A$8:$M$404,10,FALSE)</f>
        <v>#N/A</v>
      </c>
      <c r="C275" s="133" t="e">
        <f>VLOOKUP(A275,'Tirantes - Executados'!$A$1:$M$405,17,FALSE)</f>
        <v>#N/A</v>
      </c>
      <c r="D275" s="122" t="e">
        <f>VLOOKUP(A275,'Tirantes - Executados'!$A$8:$M$404,18,FALSE)</f>
        <v>#N/A</v>
      </c>
      <c r="E275" s="133" t="e">
        <f>VLOOKUP(A275,'Tirantes - Executados'!$A$1:$M$405,19,FALSE)</f>
        <v>#N/A</v>
      </c>
      <c r="F275" s="122" t="e">
        <f>VLOOKUP(A275,'Tirantes - Executados'!$A$8:$M$404,20,FALSE)</f>
        <v>#N/A</v>
      </c>
      <c r="G275" s="133" t="e">
        <f>VLOOKUP(A275,'Tirantes - Executados'!$A$1:$M$405,21,FALSE)</f>
        <v>#N/A</v>
      </c>
      <c r="H275" s="122" t="e">
        <f>VLOOKUP(A275,'Tirantes - Executados'!$A$8:$M$404,22,FALSE)</f>
        <v>#N/A</v>
      </c>
      <c r="I275" s="133" t="e">
        <f>VLOOKUP(A275,'Tirantes - Executados'!$A$1:$M$405,23,FALSE)</f>
        <v>#N/A</v>
      </c>
      <c r="J275" s="122" t="e">
        <f>VLOOKUP(A275,'Tirantes - Executados'!$A$8:$M$404,24,FALSE)</f>
        <v>#N/A</v>
      </c>
      <c r="K275" s="108" t="e">
        <f>VLOOKUP(A275,'Tirantes - Executados'!$A$8:$M$404,11,FALSE)</f>
        <v>#N/A</v>
      </c>
      <c r="L275" s="133" t="e">
        <f>VLOOKUP(A275,'Tirantes - Executados'!$A$1:$M$405,28,FALSE)</f>
        <v>#N/A</v>
      </c>
      <c r="M275" s="122" t="e">
        <f>VLOOKUP(A275,'Tirantes - Executados'!$A$8:$M$404,29,FALSE)</f>
        <v>#N/A</v>
      </c>
      <c r="N275" s="133" t="e">
        <f>VLOOKUP(A275,'Tirantes - Executados'!$A$1:$M$405,30,FALSE)</f>
        <v>#N/A</v>
      </c>
      <c r="O275" s="122" t="e">
        <f>VLOOKUP(A275,'Tirantes - Executados'!$A$8:$M$404,31,FALSE)</f>
        <v>#N/A</v>
      </c>
      <c r="P275" s="133" t="e">
        <f>VLOOKUP(A275,'Tirantes - Executados'!$A$1:$M$405,32,FALSE)</f>
        <v>#N/A</v>
      </c>
      <c r="Q275" s="122" t="e">
        <f>VLOOKUP(A275,'Tirantes - Executados'!$A$8:$M$404,33,FALSE)</f>
        <v>#N/A</v>
      </c>
      <c r="R275" s="133" t="e">
        <f>VLOOKUP(A275,'Tirantes - Executados'!$A$1:$M$405,34,FALSE)</f>
        <v>#N/A</v>
      </c>
      <c r="S275" s="122" t="e">
        <f>VLOOKUP(A275,'Tirantes - Executados'!$A$8:$M$404,35,FALSE)</f>
        <v>#N/A</v>
      </c>
      <c r="T275" s="108" t="e">
        <f>VLOOKUP(A275,'Tirantes - Executados'!$A$8:$M$404,12,FALSE)</f>
        <v>#N/A</v>
      </c>
      <c r="U275" s="133" t="e">
        <f>VLOOKUP(A275,'Tirantes - Executados'!$A$1:$M$405,39,FALSE)</f>
        <v>#N/A</v>
      </c>
      <c r="V275" s="122" t="e">
        <f>VLOOKUP(A275,'Tirantes - Executados'!$A$8:$M$404,40,FALSE)</f>
        <v>#N/A</v>
      </c>
      <c r="W275" s="133" t="e">
        <f>VLOOKUP(A275,'Tirantes - Executados'!$A$1:$M$405,41,FALSE)</f>
        <v>#N/A</v>
      </c>
      <c r="X275" s="122" t="e">
        <f>VLOOKUP(A275,'Tirantes - Executados'!$A$8:$M$404,42,FALSE)</f>
        <v>#N/A</v>
      </c>
      <c r="Y275" s="133" t="e">
        <f>VLOOKUP(A275,'Tirantes - Executados'!$A$1:$M$405,43,FALSE)</f>
        <v>#N/A</v>
      </c>
      <c r="Z275" s="122" t="e">
        <f>VLOOKUP(A275,'Tirantes - Executados'!$A$8:$M$404,44,FALSE)</f>
        <v>#N/A</v>
      </c>
      <c r="AA275" s="133" t="e">
        <f>VLOOKUP(A275,'Tirantes - Executados'!$A$1:$M$405,45,FALSE)</f>
        <v>#N/A</v>
      </c>
      <c r="AB275" s="132" t="e">
        <f>VLOOKUP(A275,'Tirantes - Executados'!$A$8:$M$404,46,FALSE)</f>
        <v>#N/A</v>
      </c>
      <c r="AC275" s="99" t="s">
        <v>300</v>
      </c>
      <c r="AD275" s="109" t="e">
        <f>VLOOKUP(A275,'Tirantes - Executados'!$A$8:$M$404,14,FALSE)</f>
        <v>#N/A</v>
      </c>
      <c r="AF275" s="118" t="e">
        <f>VLOOKUP(A275,'Tirantes - Executados'!$A$1:$M$569,13,FALSE)</f>
        <v>#N/A</v>
      </c>
      <c r="AI275" s="230" t="e">
        <f>VLOOKUP(A275,'Tirantes - Executados'!$A$7:$M$404,50)</f>
        <v>#REF!</v>
      </c>
    </row>
    <row r="276" spans="1:35" s="1" customFormat="1" ht="15" hidden="1" customHeight="1" x14ac:dyDescent="0.25">
      <c r="A276" s="107" t="s">
        <v>562</v>
      </c>
      <c r="B276" s="108" t="e">
        <f>VLOOKUP(A276,'Tirantes - Executados'!$A$8:$M$404,10,FALSE)</f>
        <v>#N/A</v>
      </c>
      <c r="C276" s="133" t="e">
        <f>VLOOKUP(A276,'Tirantes - Executados'!$A$1:$M$405,17,FALSE)</f>
        <v>#N/A</v>
      </c>
      <c r="D276" s="122" t="e">
        <f>VLOOKUP(A276,'Tirantes - Executados'!$A$8:$M$404,18,FALSE)</f>
        <v>#N/A</v>
      </c>
      <c r="E276" s="133" t="e">
        <f>VLOOKUP(A276,'Tirantes - Executados'!$A$1:$M$405,19,FALSE)</f>
        <v>#N/A</v>
      </c>
      <c r="F276" s="122" t="e">
        <f>VLOOKUP(A276,'Tirantes - Executados'!$A$8:$M$404,20,FALSE)</f>
        <v>#N/A</v>
      </c>
      <c r="G276" s="133" t="e">
        <f>VLOOKUP(A276,'Tirantes - Executados'!$A$1:$M$405,21,FALSE)</f>
        <v>#N/A</v>
      </c>
      <c r="H276" s="122" t="e">
        <f>VLOOKUP(A276,'Tirantes - Executados'!$A$8:$M$404,22,FALSE)</f>
        <v>#N/A</v>
      </c>
      <c r="I276" s="133" t="e">
        <f>VLOOKUP(A276,'Tirantes - Executados'!$A$1:$M$405,23,FALSE)</f>
        <v>#N/A</v>
      </c>
      <c r="J276" s="122" t="e">
        <f>VLOOKUP(A276,'Tirantes - Executados'!$A$8:$M$404,24,FALSE)</f>
        <v>#N/A</v>
      </c>
      <c r="K276" s="108" t="e">
        <f>VLOOKUP(A276,'Tirantes - Executados'!$A$8:$M$404,11,FALSE)</f>
        <v>#N/A</v>
      </c>
      <c r="L276" s="133" t="e">
        <f>VLOOKUP(A276,'Tirantes - Executados'!$A$1:$M$405,28,FALSE)</f>
        <v>#N/A</v>
      </c>
      <c r="M276" s="122" t="e">
        <f>VLOOKUP(A276,'Tirantes - Executados'!$A$8:$M$404,29,FALSE)</f>
        <v>#N/A</v>
      </c>
      <c r="N276" s="133" t="e">
        <f>VLOOKUP(A276,'Tirantes - Executados'!$A$1:$M$405,30,FALSE)</f>
        <v>#N/A</v>
      </c>
      <c r="O276" s="122" t="e">
        <f>VLOOKUP(A276,'Tirantes - Executados'!$A$8:$M$404,31,FALSE)</f>
        <v>#N/A</v>
      </c>
      <c r="P276" s="133" t="e">
        <f>VLOOKUP(A276,'Tirantes - Executados'!$A$1:$M$405,32,FALSE)</f>
        <v>#N/A</v>
      </c>
      <c r="Q276" s="122" t="e">
        <f>VLOOKUP(A276,'Tirantes - Executados'!$A$8:$M$404,33,FALSE)</f>
        <v>#N/A</v>
      </c>
      <c r="R276" s="133" t="e">
        <f>VLOOKUP(A276,'Tirantes - Executados'!$A$1:$M$405,34,FALSE)</f>
        <v>#N/A</v>
      </c>
      <c r="S276" s="122" t="e">
        <f>VLOOKUP(A276,'Tirantes - Executados'!$A$8:$M$404,35,FALSE)</f>
        <v>#N/A</v>
      </c>
      <c r="T276" s="108" t="e">
        <f>VLOOKUP(A276,'Tirantes - Executados'!$A$8:$M$404,12,FALSE)</f>
        <v>#N/A</v>
      </c>
      <c r="U276" s="133" t="e">
        <f>VLOOKUP(A276,'Tirantes - Executados'!$A$1:$M$405,39,FALSE)</f>
        <v>#N/A</v>
      </c>
      <c r="V276" s="122" t="e">
        <f>VLOOKUP(A276,'Tirantes - Executados'!$A$8:$M$404,40,FALSE)</f>
        <v>#N/A</v>
      </c>
      <c r="W276" s="133" t="e">
        <f>VLOOKUP(A276,'Tirantes - Executados'!$A$1:$M$405,41,FALSE)</f>
        <v>#N/A</v>
      </c>
      <c r="X276" s="122" t="e">
        <f>VLOOKUP(A276,'Tirantes - Executados'!$A$8:$M$404,42,FALSE)</f>
        <v>#N/A</v>
      </c>
      <c r="Y276" s="133" t="e">
        <f>VLOOKUP(A276,'Tirantes - Executados'!$A$1:$M$405,43,FALSE)</f>
        <v>#N/A</v>
      </c>
      <c r="Z276" s="122" t="e">
        <f>VLOOKUP(A276,'Tirantes - Executados'!$A$8:$M$404,44,FALSE)</f>
        <v>#N/A</v>
      </c>
      <c r="AA276" s="133" t="e">
        <f>VLOOKUP(A276,'Tirantes - Executados'!$A$1:$M$405,45,FALSE)</f>
        <v>#N/A</v>
      </c>
      <c r="AB276" s="132" t="e">
        <f>VLOOKUP(A276,'Tirantes - Executados'!$A$8:$M$404,46,FALSE)</f>
        <v>#N/A</v>
      </c>
      <c r="AC276" s="99" t="s">
        <v>300</v>
      </c>
      <c r="AD276" s="109" t="e">
        <f>VLOOKUP(A276,'Tirantes - Executados'!$A$8:$M$404,14,FALSE)</f>
        <v>#N/A</v>
      </c>
      <c r="AF276" s="118" t="e">
        <f>VLOOKUP(A276,'Tirantes - Executados'!$A$1:$M$569,13,FALSE)</f>
        <v>#N/A</v>
      </c>
      <c r="AI276" s="230" t="e">
        <f>VLOOKUP(A276,'Tirantes - Executados'!$A$7:$M$404,50)</f>
        <v>#REF!</v>
      </c>
    </row>
    <row r="277" spans="1:35" s="1" customFormat="1" ht="15" hidden="1" customHeight="1" x14ac:dyDescent="0.25">
      <c r="A277" s="107" t="s">
        <v>563</v>
      </c>
      <c r="B277" s="108" t="e">
        <f>VLOOKUP(A277,'Tirantes - Executados'!$A$8:$M$404,10,FALSE)</f>
        <v>#N/A</v>
      </c>
      <c r="C277" s="133" t="e">
        <f>VLOOKUP(A277,'Tirantes - Executados'!$A$1:$M$405,17,FALSE)</f>
        <v>#N/A</v>
      </c>
      <c r="D277" s="122" t="e">
        <f>VLOOKUP(A277,'Tirantes - Executados'!$A$8:$M$404,18,FALSE)</f>
        <v>#N/A</v>
      </c>
      <c r="E277" s="133" t="e">
        <f>VLOOKUP(A277,'Tirantes - Executados'!$A$1:$M$405,19,FALSE)</f>
        <v>#N/A</v>
      </c>
      <c r="F277" s="122" t="e">
        <f>VLOOKUP(A277,'Tirantes - Executados'!$A$8:$M$404,20,FALSE)</f>
        <v>#N/A</v>
      </c>
      <c r="G277" s="133" t="e">
        <f>VLOOKUP(A277,'Tirantes - Executados'!$A$1:$M$405,21,FALSE)</f>
        <v>#N/A</v>
      </c>
      <c r="H277" s="122" t="e">
        <f>VLOOKUP(A277,'Tirantes - Executados'!$A$8:$M$404,22,FALSE)</f>
        <v>#N/A</v>
      </c>
      <c r="I277" s="133" t="e">
        <f>VLOOKUP(A277,'Tirantes - Executados'!$A$1:$M$405,23,FALSE)</f>
        <v>#N/A</v>
      </c>
      <c r="J277" s="122" t="e">
        <f>VLOOKUP(A277,'Tirantes - Executados'!$A$8:$M$404,24,FALSE)</f>
        <v>#N/A</v>
      </c>
      <c r="K277" s="108" t="e">
        <f>VLOOKUP(A277,'Tirantes - Executados'!$A$8:$M$404,11,FALSE)</f>
        <v>#N/A</v>
      </c>
      <c r="L277" s="133" t="e">
        <f>VLOOKUP(A277,'Tirantes - Executados'!$A$1:$M$405,28,FALSE)</f>
        <v>#N/A</v>
      </c>
      <c r="M277" s="122" t="e">
        <f>VLOOKUP(A277,'Tirantes - Executados'!$A$8:$M$404,29,FALSE)</f>
        <v>#N/A</v>
      </c>
      <c r="N277" s="133" t="e">
        <f>VLOOKUP(A277,'Tirantes - Executados'!$A$1:$M$405,30,FALSE)</f>
        <v>#N/A</v>
      </c>
      <c r="O277" s="122" t="e">
        <f>VLOOKUP(A277,'Tirantes - Executados'!$A$8:$M$404,31,FALSE)</f>
        <v>#N/A</v>
      </c>
      <c r="P277" s="133" t="e">
        <f>VLOOKUP(A277,'Tirantes - Executados'!$A$1:$M$405,32,FALSE)</f>
        <v>#N/A</v>
      </c>
      <c r="Q277" s="122" t="e">
        <f>VLOOKUP(A277,'Tirantes - Executados'!$A$8:$M$404,33,FALSE)</f>
        <v>#N/A</v>
      </c>
      <c r="R277" s="133" t="e">
        <f>VLOOKUP(A277,'Tirantes - Executados'!$A$1:$M$405,34,FALSE)</f>
        <v>#N/A</v>
      </c>
      <c r="S277" s="122" t="e">
        <f>VLOOKUP(A277,'Tirantes - Executados'!$A$8:$M$404,35,FALSE)</f>
        <v>#N/A</v>
      </c>
      <c r="T277" s="108" t="e">
        <f>VLOOKUP(A277,'Tirantes - Executados'!$A$8:$M$404,12,FALSE)</f>
        <v>#N/A</v>
      </c>
      <c r="U277" s="133" t="e">
        <f>VLOOKUP(A277,'Tirantes - Executados'!$A$1:$M$405,39,FALSE)</f>
        <v>#N/A</v>
      </c>
      <c r="V277" s="122" t="e">
        <f>VLOOKUP(A277,'Tirantes - Executados'!$A$8:$M$404,40,FALSE)</f>
        <v>#N/A</v>
      </c>
      <c r="W277" s="133" t="e">
        <f>VLOOKUP(A277,'Tirantes - Executados'!$A$1:$M$405,41,FALSE)</f>
        <v>#N/A</v>
      </c>
      <c r="X277" s="122" t="e">
        <f>VLOOKUP(A277,'Tirantes - Executados'!$A$8:$M$404,42,FALSE)</f>
        <v>#N/A</v>
      </c>
      <c r="Y277" s="133" t="e">
        <f>VLOOKUP(A277,'Tirantes - Executados'!$A$1:$M$405,43,FALSE)</f>
        <v>#N/A</v>
      </c>
      <c r="Z277" s="122" t="e">
        <f>VLOOKUP(A277,'Tirantes - Executados'!$A$8:$M$404,44,FALSE)</f>
        <v>#N/A</v>
      </c>
      <c r="AA277" s="133" t="e">
        <f>VLOOKUP(A277,'Tirantes - Executados'!$A$1:$M$405,45,FALSE)</f>
        <v>#N/A</v>
      </c>
      <c r="AB277" s="132" t="e">
        <f>VLOOKUP(A277,'Tirantes - Executados'!$A$8:$M$404,46,FALSE)</f>
        <v>#N/A</v>
      </c>
      <c r="AC277" s="99" t="s">
        <v>300</v>
      </c>
      <c r="AD277" s="109" t="e">
        <f>VLOOKUP(A277,'Tirantes - Executados'!$A$8:$M$404,14,FALSE)</f>
        <v>#N/A</v>
      </c>
      <c r="AF277" s="118" t="e">
        <f>VLOOKUP(A277,'Tirantes - Executados'!$A$1:$M$569,13,FALSE)</f>
        <v>#N/A</v>
      </c>
      <c r="AI277" s="230" t="e">
        <f>VLOOKUP(A277,'Tirantes - Executados'!$A$7:$M$404,50)</f>
        <v>#REF!</v>
      </c>
    </row>
    <row r="278" spans="1:35" s="1" customFormat="1" ht="15" hidden="1" customHeight="1" x14ac:dyDescent="0.25">
      <c r="A278" s="107" t="s">
        <v>569</v>
      </c>
      <c r="B278" s="108" t="e">
        <f>VLOOKUP(A278,'Tirantes - Executados'!$A$8:$M$404,10,FALSE)</f>
        <v>#N/A</v>
      </c>
      <c r="C278" s="133" t="e">
        <f>VLOOKUP(A278,'Tirantes - Executados'!$A$1:$M$405,17,FALSE)</f>
        <v>#N/A</v>
      </c>
      <c r="D278" s="122" t="e">
        <f>VLOOKUP(A278,'Tirantes - Executados'!$A$8:$M$404,18,FALSE)</f>
        <v>#N/A</v>
      </c>
      <c r="E278" s="133" t="e">
        <f>VLOOKUP(A278,'Tirantes - Executados'!$A$1:$M$405,19,FALSE)</f>
        <v>#N/A</v>
      </c>
      <c r="F278" s="122" t="e">
        <f>VLOOKUP(A278,'Tirantes - Executados'!$A$8:$M$404,20,FALSE)</f>
        <v>#N/A</v>
      </c>
      <c r="G278" s="133" t="e">
        <f>VLOOKUP(A278,'Tirantes - Executados'!$A$1:$M$405,21,FALSE)</f>
        <v>#N/A</v>
      </c>
      <c r="H278" s="122" t="e">
        <f>VLOOKUP(A278,'Tirantes - Executados'!$A$8:$M$404,22,FALSE)</f>
        <v>#N/A</v>
      </c>
      <c r="I278" s="133" t="e">
        <f>VLOOKUP(A278,'Tirantes - Executados'!$A$1:$M$405,23,FALSE)</f>
        <v>#N/A</v>
      </c>
      <c r="J278" s="122" t="e">
        <f>VLOOKUP(A278,'Tirantes - Executados'!$A$8:$M$404,24,FALSE)</f>
        <v>#N/A</v>
      </c>
      <c r="K278" s="108" t="e">
        <f>VLOOKUP(A278,'Tirantes - Executados'!$A$8:$M$404,11,FALSE)</f>
        <v>#N/A</v>
      </c>
      <c r="L278" s="133" t="e">
        <f>VLOOKUP(A278,'Tirantes - Executados'!$A$1:$M$405,28,FALSE)</f>
        <v>#N/A</v>
      </c>
      <c r="M278" s="122" t="e">
        <f>VLOOKUP(A278,'Tirantes - Executados'!$A$8:$M$404,29,FALSE)</f>
        <v>#N/A</v>
      </c>
      <c r="N278" s="133" t="e">
        <f>VLOOKUP(A278,'Tirantes - Executados'!$A$1:$M$405,30,FALSE)</f>
        <v>#N/A</v>
      </c>
      <c r="O278" s="122" t="e">
        <f>VLOOKUP(A278,'Tirantes - Executados'!$A$8:$M$404,31,FALSE)</f>
        <v>#N/A</v>
      </c>
      <c r="P278" s="133" t="e">
        <f>VLOOKUP(A278,'Tirantes - Executados'!$A$1:$M$405,32,FALSE)</f>
        <v>#N/A</v>
      </c>
      <c r="Q278" s="122" t="e">
        <f>VLOOKUP(A278,'Tirantes - Executados'!$A$8:$M$404,33,FALSE)</f>
        <v>#N/A</v>
      </c>
      <c r="R278" s="133" t="e">
        <f>VLOOKUP(A278,'Tirantes - Executados'!$A$1:$M$405,34,FALSE)</f>
        <v>#N/A</v>
      </c>
      <c r="S278" s="122" t="e">
        <f>VLOOKUP(A278,'Tirantes - Executados'!$A$8:$M$404,35,FALSE)</f>
        <v>#N/A</v>
      </c>
      <c r="T278" s="108" t="e">
        <f>VLOOKUP(A278,'Tirantes - Executados'!$A$8:$M$404,12,FALSE)</f>
        <v>#N/A</v>
      </c>
      <c r="U278" s="133" t="e">
        <f>VLOOKUP(A278,'Tirantes - Executados'!$A$1:$M$405,39,FALSE)</f>
        <v>#N/A</v>
      </c>
      <c r="V278" s="122" t="e">
        <f>VLOOKUP(A278,'Tirantes - Executados'!$A$8:$M$404,40,FALSE)</f>
        <v>#N/A</v>
      </c>
      <c r="W278" s="133" t="e">
        <f>VLOOKUP(A278,'Tirantes - Executados'!$A$1:$M$405,41,FALSE)</f>
        <v>#N/A</v>
      </c>
      <c r="X278" s="122" t="e">
        <f>VLOOKUP(A278,'Tirantes - Executados'!$A$8:$M$404,42,FALSE)</f>
        <v>#N/A</v>
      </c>
      <c r="Y278" s="133" t="e">
        <f>VLOOKUP(A278,'Tirantes - Executados'!$A$1:$M$405,43,FALSE)</f>
        <v>#N/A</v>
      </c>
      <c r="Z278" s="122" t="e">
        <f>VLOOKUP(A278,'Tirantes - Executados'!$A$8:$M$404,44,FALSE)</f>
        <v>#N/A</v>
      </c>
      <c r="AA278" s="133" t="e">
        <f>VLOOKUP(A278,'Tirantes - Executados'!$A$1:$M$405,45,FALSE)</f>
        <v>#N/A</v>
      </c>
      <c r="AB278" s="132" t="e">
        <f>VLOOKUP(A278,'Tirantes - Executados'!$A$8:$M$404,46,FALSE)</f>
        <v>#N/A</v>
      </c>
      <c r="AC278" s="99" t="s">
        <v>300</v>
      </c>
      <c r="AD278" s="109" t="e">
        <f>VLOOKUP(A278,'Tirantes - Executados'!$A$8:$M$404,14,FALSE)</f>
        <v>#N/A</v>
      </c>
      <c r="AF278" s="118" t="e">
        <f>VLOOKUP(A278,'Tirantes - Executados'!$A$1:$M$569,13,FALSE)</f>
        <v>#N/A</v>
      </c>
      <c r="AI278" s="230" t="e">
        <f>VLOOKUP(A278,'Tirantes - Executados'!$A$7:$M$404,50)</f>
        <v>#REF!</v>
      </c>
    </row>
    <row r="279" spans="1:35" s="1" customFormat="1" ht="15" hidden="1" customHeight="1" x14ac:dyDescent="0.25">
      <c r="A279" s="107" t="s">
        <v>570</v>
      </c>
      <c r="B279" s="108" t="e">
        <f>VLOOKUP(A279,'Tirantes - Executados'!$A$8:$M$404,10,FALSE)</f>
        <v>#N/A</v>
      </c>
      <c r="C279" s="133" t="e">
        <f>VLOOKUP(A279,'Tirantes - Executados'!$A$1:$M$405,17,FALSE)</f>
        <v>#N/A</v>
      </c>
      <c r="D279" s="122" t="e">
        <f>VLOOKUP(A279,'Tirantes - Executados'!$A$8:$M$404,18,FALSE)</f>
        <v>#N/A</v>
      </c>
      <c r="E279" s="133" t="e">
        <f>VLOOKUP(A279,'Tirantes - Executados'!$A$1:$M$405,19,FALSE)</f>
        <v>#N/A</v>
      </c>
      <c r="F279" s="122" t="e">
        <f>VLOOKUP(A279,'Tirantes - Executados'!$A$8:$M$404,20,FALSE)</f>
        <v>#N/A</v>
      </c>
      <c r="G279" s="133" t="e">
        <f>VLOOKUP(A279,'Tirantes - Executados'!$A$1:$M$405,21,FALSE)</f>
        <v>#N/A</v>
      </c>
      <c r="H279" s="122" t="e">
        <f>VLOOKUP(A279,'Tirantes - Executados'!$A$8:$M$404,22,FALSE)</f>
        <v>#N/A</v>
      </c>
      <c r="I279" s="133" t="e">
        <f>VLOOKUP(A279,'Tirantes - Executados'!$A$1:$M$405,23,FALSE)</f>
        <v>#N/A</v>
      </c>
      <c r="J279" s="122" t="e">
        <f>VLOOKUP(A279,'Tirantes - Executados'!$A$8:$M$404,24,FALSE)</f>
        <v>#N/A</v>
      </c>
      <c r="K279" s="108" t="e">
        <f>VLOOKUP(A279,'Tirantes - Executados'!$A$8:$M$404,11,FALSE)</f>
        <v>#N/A</v>
      </c>
      <c r="L279" s="133" t="e">
        <f>VLOOKUP(A279,'Tirantes - Executados'!$A$1:$M$405,28,FALSE)</f>
        <v>#N/A</v>
      </c>
      <c r="M279" s="122" t="e">
        <f>VLOOKUP(A279,'Tirantes - Executados'!$A$8:$M$404,29,FALSE)</f>
        <v>#N/A</v>
      </c>
      <c r="N279" s="133" t="e">
        <f>VLOOKUP(A279,'Tirantes - Executados'!$A$1:$M$405,30,FALSE)</f>
        <v>#N/A</v>
      </c>
      <c r="O279" s="122" t="e">
        <f>VLOOKUP(A279,'Tirantes - Executados'!$A$8:$M$404,31,FALSE)</f>
        <v>#N/A</v>
      </c>
      <c r="P279" s="133" t="e">
        <f>VLOOKUP(A279,'Tirantes - Executados'!$A$1:$M$405,32,FALSE)</f>
        <v>#N/A</v>
      </c>
      <c r="Q279" s="122" t="e">
        <f>VLOOKUP(A279,'Tirantes - Executados'!$A$8:$M$404,33,FALSE)</f>
        <v>#N/A</v>
      </c>
      <c r="R279" s="133" t="e">
        <f>VLOOKUP(A279,'Tirantes - Executados'!$A$1:$M$405,34,FALSE)</f>
        <v>#N/A</v>
      </c>
      <c r="S279" s="122" t="e">
        <f>VLOOKUP(A279,'Tirantes - Executados'!$A$8:$M$404,35,FALSE)</f>
        <v>#N/A</v>
      </c>
      <c r="T279" s="108" t="e">
        <f>VLOOKUP(A279,'Tirantes - Executados'!$A$8:$M$404,12,FALSE)</f>
        <v>#N/A</v>
      </c>
      <c r="U279" s="133" t="e">
        <f>VLOOKUP(A279,'Tirantes - Executados'!$A$1:$M$405,39,FALSE)</f>
        <v>#N/A</v>
      </c>
      <c r="V279" s="122" t="e">
        <f>VLOOKUP(A279,'Tirantes - Executados'!$A$8:$M$404,40,FALSE)</f>
        <v>#N/A</v>
      </c>
      <c r="W279" s="133" t="e">
        <f>VLOOKUP(A279,'Tirantes - Executados'!$A$1:$M$405,41,FALSE)</f>
        <v>#N/A</v>
      </c>
      <c r="X279" s="122" t="e">
        <f>VLOOKUP(A279,'Tirantes - Executados'!$A$8:$M$404,42,FALSE)</f>
        <v>#N/A</v>
      </c>
      <c r="Y279" s="133" t="e">
        <f>VLOOKUP(A279,'Tirantes - Executados'!$A$1:$M$405,43,FALSE)</f>
        <v>#N/A</v>
      </c>
      <c r="Z279" s="122" t="e">
        <f>VLOOKUP(A279,'Tirantes - Executados'!$A$8:$M$404,44,FALSE)</f>
        <v>#N/A</v>
      </c>
      <c r="AA279" s="133" t="e">
        <f>VLOOKUP(A279,'Tirantes - Executados'!$A$1:$M$405,45,FALSE)</f>
        <v>#N/A</v>
      </c>
      <c r="AB279" s="132" t="e">
        <f>VLOOKUP(A279,'Tirantes - Executados'!$A$8:$M$404,46,FALSE)</f>
        <v>#N/A</v>
      </c>
      <c r="AC279" s="99" t="s">
        <v>300</v>
      </c>
      <c r="AD279" s="109" t="e">
        <f>VLOOKUP(A279,'Tirantes - Executados'!$A$8:$M$404,14,FALSE)</f>
        <v>#N/A</v>
      </c>
      <c r="AF279" s="118" t="e">
        <f>VLOOKUP(A279,'Tirantes - Executados'!$A$1:$M$569,13,FALSE)</f>
        <v>#N/A</v>
      </c>
      <c r="AI279" s="230" t="e">
        <f>VLOOKUP(A279,'Tirantes - Executados'!$A$7:$M$404,50)</f>
        <v>#REF!</v>
      </c>
    </row>
    <row r="280" spans="1:35" s="1" customFormat="1" ht="15" hidden="1" customHeight="1" x14ac:dyDescent="0.25">
      <c r="A280" s="107" t="s">
        <v>455</v>
      </c>
      <c r="B280" s="108" t="e">
        <f>VLOOKUP(A280,'Tirantes - Executados'!$A$8:$M$404,10,FALSE)</f>
        <v>#N/A</v>
      </c>
      <c r="C280" s="133" t="e">
        <f>VLOOKUP(A280,'Tirantes - Executados'!$A$1:$M$405,17,FALSE)</f>
        <v>#N/A</v>
      </c>
      <c r="D280" s="122" t="e">
        <f>VLOOKUP(A280,'Tirantes - Executados'!$A$8:$M$404,18,FALSE)</f>
        <v>#N/A</v>
      </c>
      <c r="E280" s="133" t="e">
        <f>VLOOKUP(A280,'Tirantes - Executados'!$A$1:$M$405,19,FALSE)</f>
        <v>#N/A</v>
      </c>
      <c r="F280" s="122" t="e">
        <f>VLOOKUP(A280,'Tirantes - Executados'!$A$8:$M$404,20,FALSE)</f>
        <v>#N/A</v>
      </c>
      <c r="G280" s="133" t="e">
        <f>VLOOKUP(A280,'Tirantes - Executados'!$A$1:$M$405,21,FALSE)</f>
        <v>#N/A</v>
      </c>
      <c r="H280" s="122" t="e">
        <f>VLOOKUP(A280,'Tirantes - Executados'!$A$8:$M$404,22,FALSE)</f>
        <v>#N/A</v>
      </c>
      <c r="I280" s="133" t="e">
        <f>VLOOKUP(A280,'Tirantes - Executados'!$A$1:$M$405,23,FALSE)</f>
        <v>#N/A</v>
      </c>
      <c r="J280" s="122" t="e">
        <f>VLOOKUP(A280,'Tirantes - Executados'!$A$8:$M$404,24,FALSE)</f>
        <v>#N/A</v>
      </c>
      <c r="K280" s="108" t="e">
        <f>VLOOKUP(A280,'Tirantes - Executados'!$A$8:$M$404,11,FALSE)</f>
        <v>#N/A</v>
      </c>
      <c r="L280" s="133" t="e">
        <f>VLOOKUP(A280,'Tirantes - Executados'!$A$1:$M$405,28,FALSE)</f>
        <v>#N/A</v>
      </c>
      <c r="M280" s="122" t="e">
        <f>VLOOKUP(A280,'Tirantes - Executados'!$A$8:$M$404,29,FALSE)</f>
        <v>#N/A</v>
      </c>
      <c r="N280" s="133" t="e">
        <f>VLOOKUP(A280,'Tirantes - Executados'!$A$1:$M$405,30,FALSE)</f>
        <v>#N/A</v>
      </c>
      <c r="O280" s="122" t="e">
        <f>VLOOKUP(A280,'Tirantes - Executados'!$A$8:$M$404,31,FALSE)</f>
        <v>#N/A</v>
      </c>
      <c r="P280" s="133" t="e">
        <f>VLOOKUP(A280,'Tirantes - Executados'!$A$1:$M$405,32,FALSE)</f>
        <v>#N/A</v>
      </c>
      <c r="Q280" s="122" t="e">
        <f>VLOOKUP(A280,'Tirantes - Executados'!$A$8:$M$404,33,FALSE)</f>
        <v>#N/A</v>
      </c>
      <c r="R280" s="133" t="e">
        <f>VLOOKUP(A280,'Tirantes - Executados'!$A$1:$M$405,34,FALSE)</f>
        <v>#N/A</v>
      </c>
      <c r="S280" s="122" t="e">
        <f>VLOOKUP(A280,'Tirantes - Executados'!$A$8:$M$404,35,FALSE)</f>
        <v>#N/A</v>
      </c>
      <c r="T280" s="108" t="e">
        <f>VLOOKUP(A280,'Tirantes - Executados'!$A$8:$M$404,12,FALSE)</f>
        <v>#N/A</v>
      </c>
      <c r="U280" s="133" t="e">
        <f>VLOOKUP(A280,'Tirantes - Executados'!$A$1:$M$405,39,FALSE)</f>
        <v>#N/A</v>
      </c>
      <c r="V280" s="122" t="e">
        <f>VLOOKUP(A280,'Tirantes - Executados'!$A$8:$M$404,40,FALSE)</f>
        <v>#N/A</v>
      </c>
      <c r="W280" s="133" t="e">
        <f>VLOOKUP(A280,'Tirantes - Executados'!$A$1:$M$405,41,FALSE)</f>
        <v>#N/A</v>
      </c>
      <c r="X280" s="122" t="e">
        <f>VLOOKUP(A280,'Tirantes - Executados'!$A$8:$M$404,42,FALSE)</f>
        <v>#N/A</v>
      </c>
      <c r="Y280" s="133" t="e">
        <f>VLOOKUP(A280,'Tirantes - Executados'!$A$1:$M$405,43,FALSE)</f>
        <v>#N/A</v>
      </c>
      <c r="Z280" s="122" t="e">
        <f>VLOOKUP(A280,'Tirantes - Executados'!$A$8:$M$404,44,FALSE)</f>
        <v>#N/A</v>
      </c>
      <c r="AA280" s="133" t="e">
        <f>VLOOKUP(A280,'Tirantes - Executados'!$A$1:$M$405,45,FALSE)</f>
        <v>#N/A</v>
      </c>
      <c r="AB280" s="132" t="e">
        <f>VLOOKUP(A280,'Tirantes - Executados'!$A$8:$M$404,46,FALSE)</f>
        <v>#N/A</v>
      </c>
      <c r="AC280" s="99" t="s">
        <v>300</v>
      </c>
      <c r="AD280" s="109" t="e">
        <f>VLOOKUP(A280,'Tirantes - Executados'!$A$8:$M$404,14,FALSE)</f>
        <v>#N/A</v>
      </c>
      <c r="AF280" s="118" t="e">
        <f>VLOOKUP(A280,'Tirantes - Executados'!$A$1:$M$569,13,FALSE)</f>
        <v>#N/A</v>
      </c>
      <c r="AI280" s="230" t="e">
        <f>VLOOKUP(A280,'Tirantes - Executados'!$A$7:$M$404,50)</f>
        <v>#REF!</v>
      </c>
    </row>
    <row r="281" spans="1:35" s="1" customFormat="1" ht="15" hidden="1" customHeight="1" x14ac:dyDescent="0.25">
      <c r="A281" s="107" t="s">
        <v>456</v>
      </c>
      <c r="B281" s="108" t="e">
        <f>VLOOKUP(A281,'Tirantes - Executados'!$A$8:$M$404,10,FALSE)</f>
        <v>#N/A</v>
      </c>
      <c r="C281" s="133" t="e">
        <f>VLOOKUP(A281,'Tirantes - Executados'!$A$1:$M$405,17,FALSE)</f>
        <v>#N/A</v>
      </c>
      <c r="D281" s="122" t="e">
        <f>VLOOKUP(A281,'Tirantes - Executados'!$A$8:$M$404,18,FALSE)</f>
        <v>#N/A</v>
      </c>
      <c r="E281" s="133" t="e">
        <f>VLOOKUP(A281,'Tirantes - Executados'!$A$1:$M$405,19,FALSE)</f>
        <v>#N/A</v>
      </c>
      <c r="F281" s="122" t="e">
        <f>VLOOKUP(A281,'Tirantes - Executados'!$A$8:$M$404,20,FALSE)</f>
        <v>#N/A</v>
      </c>
      <c r="G281" s="133" t="e">
        <f>VLOOKUP(A281,'Tirantes - Executados'!$A$1:$M$405,21,FALSE)</f>
        <v>#N/A</v>
      </c>
      <c r="H281" s="122" t="e">
        <f>VLOOKUP(A281,'Tirantes - Executados'!$A$8:$M$404,22,FALSE)</f>
        <v>#N/A</v>
      </c>
      <c r="I281" s="133" t="e">
        <f>VLOOKUP(A281,'Tirantes - Executados'!$A$1:$M$405,23,FALSE)</f>
        <v>#N/A</v>
      </c>
      <c r="J281" s="122" t="e">
        <f>VLOOKUP(A281,'Tirantes - Executados'!$A$8:$M$404,24,FALSE)</f>
        <v>#N/A</v>
      </c>
      <c r="K281" s="108" t="e">
        <f>VLOOKUP(A281,'Tirantes - Executados'!$A$8:$M$404,11,FALSE)</f>
        <v>#N/A</v>
      </c>
      <c r="L281" s="133" t="e">
        <f>VLOOKUP(A281,'Tirantes - Executados'!$A$1:$M$405,28,FALSE)</f>
        <v>#N/A</v>
      </c>
      <c r="M281" s="122" t="e">
        <f>VLOOKUP(A281,'Tirantes - Executados'!$A$8:$M$404,29,FALSE)</f>
        <v>#N/A</v>
      </c>
      <c r="N281" s="133" t="e">
        <f>VLOOKUP(A281,'Tirantes - Executados'!$A$1:$M$405,30,FALSE)</f>
        <v>#N/A</v>
      </c>
      <c r="O281" s="122" t="e">
        <f>VLOOKUP(A281,'Tirantes - Executados'!$A$8:$M$404,31,FALSE)</f>
        <v>#N/A</v>
      </c>
      <c r="P281" s="133" t="e">
        <f>VLOOKUP(A281,'Tirantes - Executados'!$A$1:$M$405,32,FALSE)</f>
        <v>#N/A</v>
      </c>
      <c r="Q281" s="122" t="e">
        <f>VLOOKUP(A281,'Tirantes - Executados'!$A$8:$M$404,33,FALSE)</f>
        <v>#N/A</v>
      </c>
      <c r="R281" s="133" t="e">
        <f>VLOOKUP(A281,'Tirantes - Executados'!$A$1:$M$405,34,FALSE)</f>
        <v>#N/A</v>
      </c>
      <c r="S281" s="122" t="e">
        <f>VLOOKUP(A281,'Tirantes - Executados'!$A$8:$M$404,35,FALSE)</f>
        <v>#N/A</v>
      </c>
      <c r="T281" s="108" t="e">
        <f>VLOOKUP(A281,'Tirantes - Executados'!$A$8:$M$404,12,FALSE)</f>
        <v>#N/A</v>
      </c>
      <c r="U281" s="133" t="e">
        <f>VLOOKUP(A281,'Tirantes - Executados'!$A$1:$M$405,39,FALSE)</f>
        <v>#N/A</v>
      </c>
      <c r="V281" s="122" t="e">
        <f>VLOOKUP(A281,'Tirantes - Executados'!$A$8:$M$404,40,FALSE)</f>
        <v>#N/A</v>
      </c>
      <c r="W281" s="133" t="e">
        <f>VLOOKUP(A281,'Tirantes - Executados'!$A$1:$M$405,41,FALSE)</f>
        <v>#N/A</v>
      </c>
      <c r="X281" s="122" t="e">
        <f>VLOOKUP(A281,'Tirantes - Executados'!$A$8:$M$404,42,FALSE)</f>
        <v>#N/A</v>
      </c>
      <c r="Y281" s="133" t="e">
        <f>VLOOKUP(A281,'Tirantes - Executados'!$A$1:$M$405,43,FALSE)</f>
        <v>#N/A</v>
      </c>
      <c r="Z281" s="122" t="e">
        <f>VLOOKUP(A281,'Tirantes - Executados'!$A$8:$M$404,44,FALSE)</f>
        <v>#N/A</v>
      </c>
      <c r="AA281" s="133" t="e">
        <f>VLOOKUP(A281,'Tirantes - Executados'!$A$1:$M$405,45,FALSE)</f>
        <v>#N/A</v>
      </c>
      <c r="AB281" s="132" t="e">
        <f>VLOOKUP(A281,'Tirantes - Executados'!$A$8:$M$404,46,FALSE)</f>
        <v>#N/A</v>
      </c>
      <c r="AC281" s="99" t="s">
        <v>300</v>
      </c>
      <c r="AD281" s="109" t="e">
        <f>VLOOKUP(A281,'Tirantes - Executados'!$A$8:$M$404,14,FALSE)</f>
        <v>#N/A</v>
      </c>
      <c r="AF281" s="118" t="e">
        <f>VLOOKUP(A281,'Tirantes - Executados'!$A$1:$M$569,13,FALSE)</f>
        <v>#N/A</v>
      </c>
      <c r="AI281" s="230" t="e">
        <f>VLOOKUP(A281,'Tirantes - Executados'!$A$7:$M$404,50)</f>
        <v>#REF!</v>
      </c>
    </row>
    <row r="282" spans="1:35" s="1" customFormat="1" ht="15" hidden="1" customHeight="1" x14ac:dyDescent="0.25">
      <c r="A282" s="107" t="s">
        <v>457</v>
      </c>
      <c r="B282" s="108" t="e">
        <f>VLOOKUP(A282,'Tirantes - Executados'!$A$8:$M$404,10,FALSE)</f>
        <v>#N/A</v>
      </c>
      <c r="C282" s="133" t="e">
        <f>VLOOKUP(A282,'Tirantes - Executados'!$A$1:$M$405,17,FALSE)</f>
        <v>#N/A</v>
      </c>
      <c r="D282" s="122" t="e">
        <f>VLOOKUP(A282,'Tirantes - Executados'!$A$8:$M$404,18,FALSE)</f>
        <v>#N/A</v>
      </c>
      <c r="E282" s="133" t="e">
        <f>VLOOKUP(A282,'Tirantes - Executados'!$A$1:$M$405,19,FALSE)</f>
        <v>#N/A</v>
      </c>
      <c r="F282" s="122" t="e">
        <f>VLOOKUP(A282,'Tirantes - Executados'!$A$8:$M$404,20,FALSE)</f>
        <v>#N/A</v>
      </c>
      <c r="G282" s="133" t="e">
        <f>VLOOKUP(A282,'Tirantes - Executados'!$A$1:$M$405,21,FALSE)</f>
        <v>#N/A</v>
      </c>
      <c r="H282" s="122" t="e">
        <f>VLOOKUP(A282,'Tirantes - Executados'!$A$8:$M$404,22,FALSE)</f>
        <v>#N/A</v>
      </c>
      <c r="I282" s="133" t="e">
        <f>VLOOKUP(A282,'Tirantes - Executados'!$A$1:$M$405,23,FALSE)</f>
        <v>#N/A</v>
      </c>
      <c r="J282" s="122" t="e">
        <f>VLOOKUP(A282,'Tirantes - Executados'!$A$8:$M$404,24,FALSE)</f>
        <v>#N/A</v>
      </c>
      <c r="K282" s="108" t="e">
        <f>VLOOKUP(A282,'Tirantes - Executados'!$A$8:$M$404,11,FALSE)</f>
        <v>#N/A</v>
      </c>
      <c r="L282" s="133" t="e">
        <f>VLOOKUP(A282,'Tirantes - Executados'!$A$1:$M$405,28,FALSE)</f>
        <v>#N/A</v>
      </c>
      <c r="M282" s="122" t="e">
        <f>VLOOKUP(A282,'Tirantes - Executados'!$A$8:$M$404,29,FALSE)</f>
        <v>#N/A</v>
      </c>
      <c r="N282" s="133" t="e">
        <f>VLOOKUP(A282,'Tirantes - Executados'!$A$1:$M$405,30,FALSE)</f>
        <v>#N/A</v>
      </c>
      <c r="O282" s="122" t="e">
        <f>VLOOKUP(A282,'Tirantes - Executados'!$A$8:$M$404,31,FALSE)</f>
        <v>#N/A</v>
      </c>
      <c r="P282" s="133" t="e">
        <f>VLOOKUP(A282,'Tirantes - Executados'!$A$1:$M$405,32,FALSE)</f>
        <v>#N/A</v>
      </c>
      <c r="Q282" s="122" t="e">
        <f>VLOOKUP(A282,'Tirantes - Executados'!$A$8:$M$404,33,FALSE)</f>
        <v>#N/A</v>
      </c>
      <c r="R282" s="133" t="e">
        <f>VLOOKUP(A282,'Tirantes - Executados'!$A$1:$M$405,34,FALSE)</f>
        <v>#N/A</v>
      </c>
      <c r="S282" s="122" t="e">
        <f>VLOOKUP(A282,'Tirantes - Executados'!$A$8:$M$404,35,FALSE)</f>
        <v>#N/A</v>
      </c>
      <c r="T282" s="108" t="e">
        <f>VLOOKUP(A282,'Tirantes - Executados'!$A$8:$M$404,12,FALSE)</f>
        <v>#N/A</v>
      </c>
      <c r="U282" s="133" t="e">
        <f>VLOOKUP(A282,'Tirantes - Executados'!$A$1:$M$405,39,FALSE)</f>
        <v>#N/A</v>
      </c>
      <c r="V282" s="122" t="e">
        <f>VLOOKUP(A282,'Tirantes - Executados'!$A$8:$M$404,40,FALSE)</f>
        <v>#N/A</v>
      </c>
      <c r="W282" s="133" t="e">
        <f>VLOOKUP(A282,'Tirantes - Executados'!$A$1:$M$405,41,FALSE)</f>
        <v>#N/A</v>
      </c>
      <c r="X282" s="122" t="e">
        <f>VLOOKUP(A282,'Tirantes - Executados'!$A$8:$M$404,42,FALSE)</f>
        <v>#N/A</v>
      </c>
      <c r="Y282" s="133" t="e">
        <f>VLOOKUP(A282,'Tirantes - Executados'!$A$1:$M$405,43,FALSE)</f>
        <v>#N/A</v>
      </c>
      <c r="Z282" s="122" t="e">
        <f>VLOOKUP(A282,'Tirantes - Executados'!$A$8:$M$404,44,FALSE)</f>
        <v>#N/A</v>
      </c>
      <c r="AA282" s="133" t="e">
        <f>VLOOKUP(A282,'Tirantes - Executados'!$A$1:$M$405,45,FALSE)</f>
        <v>#N/A</v>
      </c>
      <c r="AB282" s="132" t="e">
        <f>VLOOKUP(A282,'Tirantes - Executados'!$A$8:$M$404,46,FALSE)</f>
        <v>#N/A</v>
      </c>
      <c r="AC282" s="99" t="s">
        <v>300</v>
      </c>
      <c r="AD282" s="109" t="e">
        <f>VLOOKUP(A282,'Tirantes - Executados'!$A$8:$M$404,14,FALSE)</f>
        <v>#N/A</v>
      </c>
      <c r="AF282" s="118" t="e">
        <f>VLOOKUP(A282,'Tirantes - Executados'!$A$1:$M$569,13,FALSE)</f>
        <v>#N/A</v>
      </c>
      <c r="AI282" s="230" t="e">
        <f>VLOOKUP(A282,'Tirantes - Executados'!$A$7:$M$404,50)</f>
        <v>#REF!</v>
      </c>
    </row>
    <row r="283" spans="1:35" s="1" customFormat="1" ht="15" hidden="1" customHeight="1" x14ac:dyDescent="0.25">
      <c r="A283" s="107" t="s">
        <v>458</v>
      </c>
      <c r="B283" s="108" t="e">
        <f>VLOOKUP(A283,'Tirantes - Executados'!$A$8:$M$404,10,FALSE)</f>
        <v>#N/A</v>
      </c>
      <c r="C283" s="133" t="e">
        <f>VLOOKUP(A283,'Tirantes - Executados'!$A$1:$M$405,17,FALSE)</f>
        <v>#N/A</v>
      </c>
      <c r="D283" s="122" t="e">
        <f>VLOOKUP(A283,'Tirantes - Executados'!$A$8:$M$404,18,FALSE)</f>
        <v>#N/A</v>
      </c>
      <c r="E283" s="133" t="e">
        <f>VLOOKUP(A283,'Tirantes - Executados'!$A$1:$M$405,19,FALSE)</f>
        <v>#N/A</v>
      </c>
      <c r="F283" s="122" t="e">
        <f>VLOOKUP(A283,'Tirantes - Executados'!$A$8:$M$404,20,FALSE)</f>
        <v>#N/A</v>
      </c>
      <c r="G283" s="133" t="e">
        <f>VLOOKUP(A283,'Tirantes - Executados'!$A$1:$M$405,21,FALSE)</f>
        <v>#N/A</v>
      </c>
      <c r="H283" s="122" t="e">
        <f>VLOOKUP(A283,'Tirantes - Executados'!$A$8:$M$404,22,FALSE)</f>
        <v>#N/A</v>
      </c>
      <c r="I283" s="133" t="e">
        <f>VLOOKUP(A283,'Tirantes - Executados'!$A$1:$M$405,23,FALSE)</f>
        <v>#N/A</v>
      </c>
      <c r="J283" s="122" t="e">
        <f>VLOOKUP(A283,'Tirantes - Executados'!$A$8:$M$404,24,FALSE)</f>
        <v>#N/A</v>
      </c>
      <c r="K283" s="108" t="e">
        <f>VLOOKUP(A283,'Tirantes - Executados'!$A$8:$M$404,11,FALSE)</f>
        <v>#N/A</v>
      </c>
      <c r="L283" s="133" t="e">
        <f>VLOOKUP(A283,'Tirantes - Executados'!$A$1:$M$405,28,FALSE)</f>
        <v>#N/A</v>
      </c>
      <c r="M283" s="122" t="e">
        <f>VLOOKUP(A283,'Tirantes - Executados'!$A$8:$M$404,29,FALSE)</f>
        <v>#N/A</v>
      </c>
      <c r="N283" s="133" t="e">
        <f>VLOOKUP(A283,'Tirantes - Executados'!$A$1:$M$405,30,FALSE)</f>
        <v>#N/A</v>
      </c>
      <c r="O283" s="122" t="e">
        <f>VLOOKUP(A283,'Tirantes - Executados'!$A$8:$M$404,31,FALSE)</f>
        <v>#N/A</v>
      </c>
      <c r="P283" s="133" t="e">
        <f>VLOOKUP(A283,'Tirantes - Executados'!$A$1:$M$405,32,FALSE)</f>
        <v>#N/A</v>
      </c>
      <c r="Q283" s="122" t="e">
        <f>VLOOKUP(A283,'Tirantes - Executados'!$A$8:$M$404,33,FALSE)</f>
        <v>#N/A</v>
      </c>
      <c r="R283" s="133" t="e">
        <f>VLOOKUP(A283,'Tirantes - Executados'!$A$1:$M$405,34,FALSE)</f>
        <v>#N/A</v>
      </c>
      <c r="S283" s="122" t="e">
        <f>VLOOKUP(A283,'Tirantes - Executados'!$A$8:$M$404,35,FALSE)</f>
        <v>#N/A</v>
      </c>
      <c r="T283" s="108" t="e">
        <f>VLOOKUP(A283,'Tirantes - Executados'!$A$8:$M$404,12,FALSE)</f>
        <v>#N/A</v>
      </c>
      <c r="U283" s="133" t="e">
        <f>VLOOKUP(A283,'Tirantes - Executados'!$A$1:$M$405,39,FALSE)</f>
        <v>#N/A</v>
      </c>
      <c r="V283" s="122" t="e">
        <f>VLOOKUP(A283,'Tirantes - Executados'!$A$8:$M$404,40,FALSE)</f>
        <v>#N/A</v>
      </c>
      <c r="W283" s="133" t="e">
        <f>VLOOKUP(A283,'Tirantes - Executados'!$A$1:$M$405,41,FALSE)</f>
        <v>#N/A</v>
      </c>
      <c r="X283" s="122" t="e">
        <f>VLOOKUP(A283,'Tirantes - Executados'!$A$8:$M$404,42,FALSE)</f>
        <v>#N/A</v>
      </c>
      <c r="Y283" s="133" t="e">
        <f>VLOOKUP(A283,'Tirantes - Executados'!$A$1:$M$405,43,FALSE)</f>
        <v>#N/A</v>
      </c>
      <c r="Z283" s="122" t="e">
        <f>VLOOKUP(A283,'Tirantes - Executados'!$A$8:$M$404,44,FALSE)</f>
        <v>#N/A</v>
      </c>
      <c r="AA283" s="133" t="e">
        <f>VLOOKUP(A283,'Tirantes - Executados'!$A$1:$M$405,45,FALSE)</f>
        <v>#N/A</v>
      </c>
      <c r="AB283" s="132" t="e">
        <f>VLOOKUP(A283,'Tirantes - Executados'!$A$8:$M$404,46,FALSE)</f>
        <v>#N/A</v>
      </c>
      <c r="AC283" s="99" t="s">
        <v>300</v>
      </c>
      <c r="AD283" s="109" t="e">
        <f>VLOOKUP(A283,'Tirantes - Executados'!$A$8:$M$404,14,FALSE)</f>
        <v>#N/A</v>
      </c>
      <c r="AF283" s="118" t="e">
        <f>VLOOKUP(A283,'Tirantes - Executados'!$A$1:$M$569,13,FALSE)</f>
        <v>#N/A</v>
      </c>
      <c r="AI283" s="230" t="e">
        <f>VLOOKUP(A283,'Tirantes - Executados'!$A$7:$M$404,50)</f>
        <v>#REF!</v>
      </c>
    </row>
    <row r="284" spans="1:35" s="1" customFormat="1" ht="15" hidden="1" customHeight="1" x14ac:dyDescent="0.25">
      <c r="A284" s="107" t="s">
        <v>459</v>
      </c>
      <c r="B284" s="108" t="e">
        <f>VLOOKUP(A284,'Tirantes - Executados'!$A$8:$M$404,10,FALSE)</f>
        <v>#N/A</v>
      </c>
      <c r="C284" s="133" t="e">
        <f>VLOOKUP(A284,'Tirantes - Executados'!$A$1:$M$405,17,FALSE)</f>
        <v>#N/A</v>
      </c>
      <c r="D284" s="122" t="e">
        <f>VLOOKUP(A284,'Tirantes - Executados'!$A$8:$M$404,18,FALSE)</f>
        <v>#N/A</v>
      </c>
      <c r="E284" s="133" t="e">
        <f>VLOOKUP(A284,'Tirantes - Executados'!$A$1:$M$405,19,FALSE)</f>
        <v>#N/A</v>
      </c>
      <c r="F284" s="122" t="e">
        <f>VLOOKUP(A284,'Tirantes - Executados'!$A$8:$M$404,20,FALSE)</f>
        <v>#N/A</v>
      </c>
      <c r="G284" s="133" t="e">
        <f>VLOOKUP(A284,'Tirantes - Executados'!$A$1:$M$405,21,FALSE)</f>
        <v>#N/A</v>
      </c>
      <c r="H284" s="122" t="e">
        <f>VLOOKUP(A284,'Tirantes - Executados'!$A$8:$M$404,22,FALSE)</f>
        <v>#N/A</v>
      </c>
      <c r="I284" s="133" t="e">
        <f>VLOOKUP(A284,'Tirantes - Executados'!$A$1:$M$405,23,FALSE)</f>
        <v>#N/A</v>
      </c>
      <c r="J284" s="122" t="e">
        <f>VLOOKUP(A284,'Tirantes - Executados'!$A$8:$M$404,24,FALSE)</f>
        <v>#N/A</v>
      </c>
      <c r="K284" s="108" t="e">
        <f>VLOOKUP(A284,'Tirantes - Executados'!$A$8:$M$404,11,FALSE)</f>
        <v>#N/A</v>
      </c>
      <c r="L284" s="133" t="e">
        <f>VLOOKUP(A284,'Tirantes - Executados'!$A$1:$M$405,28,FALSE)</f>
        <v>#N/A</v>
      </c>
      <c r="M284" s="122" t="e">
        <f>VLOOKUP(A284,'Tirantes - Executados'!$A$8:$M$404,29,FALSE)</f>
        <v>#N/A</v>
      </c>
      <c r="N284" s="133" t="e">
        <f>VLOOKUP(A284,'Tirantes - Executados'!$A$1:$M$405,30,FALSE)</f>
        <v>#N/A</v>
      </c>
      <c r="O284" s="122" t="e">
        <f>VLOOKUP(A284,'Tirantes - Executados'!$A$8:$M$404,31,FALSE)</f>
        <v>#N/A</v>
      </c>
      <c r="P284" s="133" t="e">
        <f>VLOOKUP(A284,'Tirantes - Executados'!$A$1:$M$405,32,FALSE)</f>
        <v>#N/A</v>
      </c>
      <c r="Q284" s="122" t="e">
        <f>VLOOKUP(A284,'Tirantes - Executados'!$A$8:$M$404,33,FALSE)</f>
        <v>#N/A</v>
      </c>
      <c r="R284" s="133" t="e">
        <f>VLOOKUP(A284,'Tirantes - Executados'!$A$1:$M$405,34,FALSE)</f>
        <v>#N/A</v>
      </c>
      <c r="S284" s="122" t="e">
        <f>VLOOKUP(A284,'Tirantes - Executados'!$A$8:$M$404,35,FALSE)</f>
        <v>#N/A</v>
      </c>
      <c r="T284" s="108" t="e">
        <f>VLOOKUP(A284,'Tirantes - Executados'!$A$8:$M$404,12,FALSE)</f>
        <v>#N/A</v>
      </c>
      <c r="U284" s="133" t="e">
        <f>VLOOKUP(A284,'Tirantes - Executados'!$A$1:$M$405,39,FALSE)</f>
        <v>#N/A</v>
      </c>
      <c r="V284" s="122" t="e">
        <f>VLOOKUP(A284,'Tirantes - Executados'!$A$8:$M$404,40,FALSE)</f>
        <v>#N/A</v>
      </c>
      <c r="W284" s="133" t="e">
        <f>VLOOKUP(A284,'Tirantes - Executados'!$A$1:$M$405,41,FALSE)</f>
        <v>#N/A</v>
      </c>
      <c r="X284" s="122" t="e">
        <f>VLOOKUP(A284,'Tirantes - Executados'!$A$8:$M$404,42,FALSE)</f>
        <v>#N/A</v>
      </c>
      <c r="Y284" s="133" t="e">
        <f>VLOOKUP(A284,'Tirantes - Executados'!$A$1:$M$405,43,FALSE)</f>
        <v>#N/A</v>
      </c>
      <c r="Z284" s="122" t="e">
        <f>VLOOKUP(A284,'Tirantes - Executados'!$A$8:$M$404,44,FALSE)</f>
        <v>#N/A</v>
      </c>
      <c r="AA284" s="133" t="e">
        <f>VLOOKUP(A284,'Tirantes - Executados'!$A$1:$M$405,45,FALSE)</f>
        <v>#N/A</v>
      </c>
      <c r="AB284" s="132" t="e">
        <f>VLOOKUP(A284,'Tirantes - Executados'!$A$8:$M$404,46,FALSE)</f>
        <v>#N/A</v>
      </c>
      <c r="AC284" s="99" t="s">
        <v>300</v>
      </c>
      <c r="AD284" s="109" t="e">
        <f>VLOOKUP(A284,'Tirantes - Executados'!$A$8:$M$404,14,FALSE)</f>
        <v>#N/A</v>
      </c>
      <c r="AF284" s="118" t="e">
        <f>VLOOKUP(A284,'Tirantes - Executados'!$A$1:$M$569,13,FALSE)</f>
        <v>#N/A</v>
      </c>
      <c r="AI284" s="230" t="e">
        <f>VLOOKUP(A284,'Tirantes - Executados'!$A$7:$M$404,50)</f>
        <v>#REF!</v>
      </c>
    </row>
    <row r="285" spans="1:35" s="1" customFormat="1" ht="15" hidden="1" customHeight="1" x14ac:dyDescent="0.25">
      <c r="A285" s="107" t="s">
        <v>460</v>
      </c>
      <c r="B285" s="108" t="e">
        <f>VLOOKUP(A285,'Tirantes - Executados'!$A$8:$M$404,10,FALSE)</f>
        <v>#N/A</v>
      </c>
      <c r="C285" s="133" t="e">
        <f>VLOOKUP(A285,'Tirantes - Executados'!$A$1:$M$405,17,FALSE)</f>
        <v>#N/A</v>
      </c>
      <c r="D285" s="122" t="e">
        <f>VLOOKUP(A285,'Tirantes - Executados'!$A$8:$M$404,18,FALSE)</f>
        <v>#N/A</v>
      </c>
      <c r="E285" s="133" t="e">
        <f>VLOOKUP(A285,'Tirantes - Executados'!$A$1:$M$405,19,FALSE)</f>
        <v>#N/A</v>
      </c>
      <c r="F285" s="122" t="e">
        <f>VLOOKUP(A285,'Tirantes - Executados'!$A$8:$M$404,20,FALSE)</f>
        <v>#N/A</v>
      </c>
      <c r="G285" s="133" t="e">
        <f>VLOOKUP(A285,'Tirantes - Executados'!$A$1:$M$405,21,FALSE)</f>
        <v>#N/A</v>
      </c>
      <c r="H285" s="122" t="e">
        <f>VLOOKUP(A285,'Tirantes - Executados'!$A$8:$M$404,22,FALSE)</f>
        <v>#N/A</v>
      </c>
      <c r="I285" s="133" t="e">
        <f>VLOOKUP(A285,'Tirantes - Executados'!$A$1:$M$405,23,FALSE)</f>
        <v>#N/A</v>
      </c>
      <c r="J285" s="122" t="e">
        <f>VLOOKUP(A285,'Tirantes - Executados'!$A$8:$M$404,24,FALSE)</f>
        <v>#N/A</v>
      </c>
      <c r="K285" s="108" t="e">
        <f>VLOOKUP(A285,'Tirantes - Executados'!$A$8:$M$404,11,FALSE)</f>
        <v>#N/A</v>
      </c>
      <c r="L285" s="133" t="e">
        <f>VLOOKUP(A285,'Tirantes - Executados'!$A$1:$M$405,28,FALSE)</f>
        <v>#N/A</v>
      </c>
      <c r="M285" s="122" t="e">
        <f>VLOOKUP(A285,'Tirantes - Executados'!$A$8:$M$404,29,FALSE)</f>
        <v>#N/A</v>
      </c>
      <c r="N285" s="133" t="e">
        <f>VLOOKUP(A285,'Tirantes - Executados'!$A$1:$M$405,30,FALSE)</f>
        <v>#N/A</v>
      </c>
      <c r="O285" s="122" t="e">
        <f>VLOOKUP(A285,'Tirantes - Executados'!$A$8:$M$404,31,FALSE)</f>
        <v>#N/A</v>
      </c>
      <c r="P285" s="133" t="e">
        <f>VLOOKUP(A285,'Tirantes - Executados'!$A$1:$M$405,32,FALSE)</f>
        <v>#N/A</v>
      </c>
      <c r="Q285" s="122" t="e">
        <f>VLOOKUP(A285,'Tirantes - Executados'!$A$8:$M$404,33,FALSE)</f>
        <v>#N/A</v>
      </c>
      <c r="R285" s="133" t="e">
        <f>VLOOKUP(A285,'Tirantes - Executados'!$A$1:$M$405,34,FALSE)</f>
        <v>#N/A</v>
      </c>
      <c r="S285" s="122" t="e">
        <f>VLOOKUP(A285,'Tirantes - Executados'!$A$8:$M$404,35,FALSE)</f>
        <v>#N/A</v>
      </c>
      <c r="T285" s="108" t="e">
        <f>VLOOKUP(A285,'Tirantes - Executados'!$A$8:$M$404,12,FALSE)</f>
        <v>#N/A</v>
      </c>
      <c r="U285" s="133" t="e">
        <f>VLOOKUP(A285,'Tirantes - Executados'!$A$1:$M$405,39,FALSE)</f>
        <v>#N/A</v>
      </c>
      <c r="V285" s="122" t="e">
        <f>VLOOKUP(A285,'Tirantes - Executados'!$A$8:$M$404,40,FALSE)</f>
        <v>#N/A</v>
      </c>
      <c r="W285" s="133" t="e">
        <f>VLOOKUP(A285,'Tirantes - Executados'!$A$1:$M$405,41,FALSE)</f>
        <v>#N/A</v>
      </c>
      <c r="X285" s="122" t="e">
        <f>VLOOKUP(A285,'Tirantes - Executados'!$A$8:$M$404,42,FALSE)</f>
        <v>#N/A</v>
      </c>
      <c r="Y285" s="133" t="e">
        <f>VLOOKUP(A285,'Tirantes - Executados'!$A$1:$M$405,43,FALSE)</f>
        <v>#N/A</v>
      </c>
      <c r="Z285" s="122" t="e">
        <f>VLOOKUP(A285,'Tirantes - Executados'!$A$8:$M$404,44,FALSE)</f>
        <v>#N/A</v>
      </c>
      <c r="AA285" s="133" t="e">
        <f>VLOOKUP(A285,'Tirantes - Executados'!$A$1:$M$405,45,FALSE)</f>
        <v>#N/A</v>
      </c>
      <c r="AB285" s="132" t="e">
        <f>VLOOKUP(A285,'Tirantes - Executados'!$A$8:$M$404,46,FALSE)</f>
        <v>#N/A</v>
      </c>
      <c r="AC285" s="99" t="s">
        <v>300</v>
      </c>
      <c r="AD285" s="109" t="e">
        <f>VLOOKUP(A285,'Tirantes - Executados'!$A$8:$M$404,14,FALSE)</f>
        <v>#N/A</v>
      </c>
      <c r="AF285" s="118" t="e">
        <f>VLOOKUP(A285,'Tirantes - Executados'!$A$1:$M$569,13,FALSE)</f>
        <v>#N/A</v>
      </c>
      <c r="AI285" s="230" t="e">
        <f>VLOOKUP(A285,'Tirantes - Executados'!$A$7:$M$404,50)</f>
        <v>#REF!</v>
      </c>
    </row>
    <row r="286" spans="1:35" s="1" customFormat="1" ht="15" hidden="1" customHeight="1" x14ac:dyDescent="0.25">
      <c r="A286" s="107" t="s">
        <v>483</v>
      </c>
      <c r="B286" s="108" t="e">
        <f>VLOOKUP(A286,'Tirantes - Executados'!$A$8:$M$404,10,FALSE)</f>
        <v>#N/A</v>
      </c>
      <c r="C286" s="133" t="e">
        <f>VLOOKUP(A286,'Tirantes - Executados'!$A$1:$M$405,17,FALSE)</f>
        <v>#N/A</v>
      </c>
      <c r="D286" s="122" t="e">
        <f>VLOOKUP(A286,'Tirantes - Executados'!$A$8:$M$404,18,FALSE)</f>
        <v>#N/A</v>
      </c>
      <c r="E286" s="133" t="e">
        <f>VLOOKUP(A286,'Tirantes - Executados'!$A$1:$M$405,19,FALSE)</f>
        <v>#N/A</v>
      </c>
      <c r="F286" s="122" t="e">
        <f>VLOOKUP(A286,'Tirantes - Executados'!$A$8:$M$404,20,FALSE)</f>
        <v>#N/A</v>
      </c>
      <c r="G286" s="133" t="e">
        <f>VLOOKUP(A286,'Tirantes - Executados'!$A$1:$M$405,21,FALSE)</f>
        <v>#N/A</v>
      </c>
      <c r="H286" s="122" t="e">
        <f>VLOOKUP(A286,'Tirantes - Executados'!$A$8:$M$404,22,FALSE)</f>
        <v>#N/A</v>
      </c>
      <c r="I286" s="133" t="e">
        <f>VLOOKUP(A286,'Tirantes - Executados'!$A$1:$M$405,23,FALSE)</f>
        <v>#N/A</v>
      </c>
      <c r="J286" s="122" t="e">
        <f>VLOOKUP(A286,'Tirantes - Executados'!$A$8:$M$404,24,FALSE)</f>
        <v>#N/A</v>
      </c>
      <c r="K286" s="108" t="e">
        <f>VLOOKUP(A286,'Tirantes - Executados'!$A$8:$M$404,11,FALSE)</f>
        <v>#N/A</v>
      </c>
      <c r="L286" s="133" t="e">
        <f>VLOOKUP(A286,'Tirantes - Executados'!$A$1:$M$405,28,FALSE)</f>
        <v>#N/A</v>
      </c>
      <c r="M286" s="122" t="e">
        <f>VLOOKUP(A286,'Tirantes - Executados'!$A$8:$M$404,29,FALSE)</f>
        <v>#N/A</v>
      </c>
      <c r="N286" s="133" t="e">
        <f>VLOOKUP(A286,'Tirantes - Executados'!$A$1:$M$405,30,FALSE)</f>
        <v>#N/A</v>
      </c>
      <c r="O286" s="122" t="e">
        <f>VLOOKUP(A286,'Tirantes - Executados'!$A$8:$M$404,31,FALSE)</f>
        <v>#N/A</v>
      </c>
      <c r="P286" s="133" t="e">
        <f>VLOOKUP(A286,'Tirantes - Executados'!$A$1:$M$405,32,FALSE)</f>
        <v>#N/A</v>
      </c>
      <c r="Q286" s="122" t="e">
        <f>VLOOKUP(A286,'Tirantes - Executados'!$A$8:$M$404,33,FALSE)</f>
        <v>#N/A</v>
      </c>
      <c r="R286" s="133" t="e">
        <f>VLOOKUP(A286,'Tirantes - Executados'!$A$1:$M$405,34,FALSE)</f>
        <v>#N/A</v>
      </c>
      <c r="S286" s="122" t="e">
        <f>VLOOKUP(A286,'Tirantes - Executados'!$A$8:$M$404,35,FALSE)</f>
        <v>#N/A</v>
      </c>
      <c r="T286" s="108" t="e">
        <f>VLOOKUP(A286,'Tirantes - Executados'!$A$8:$M$404,12,FALSE)</f>
        <v>#N/A</v>
      </c>
      <c r="U286" s="133" t="e">
        <f>VLOOKUP(A286,'Tirantes - Executados'!$A$1:$M$405,39,FALSE)</f>
        <v>#N/A</v>
      </c>
      <c r="V286" s="122" t="e">
        <f>VLOOKUP(A286,'Tirantes - Executados'!$A$8:$M$404,40,FALSE)</f>
        <v>#N/A</v>
      </c>
      <c r="W286" s="133" t="e">
        <f>VLOOKUP(A286,'Tirantes - Executados'!$A$1:$M$405,41,FALSE)</f>
        <v>#N/A</v>
      </c>
      <c r="X286" s="122" t="e">
        <f>VLOOKUP(A286,'Tirantes - Executados'!$A$8:$M$404,42,FALSE)</f>
        <v>#N/A</v>
      </c>
      <c r="Y286" s="133" t="e">
        <f>VLOOKUP(A286,'Tirantes - Executados'!$A$1:$M$405,43,FALSE)</f>
        <v>#N/A</v>
      </c>
      <c r="Z286" s="122" t="e">
        <f>VLOOKUP(A286,'Tirantes - Executados'!$A$8:$M$404,44,FALSE)</f>
        <v>#N/A</v>
      </c>
      <c r="AA286" s="133" t="e">
        <f>VLOOKUP(A286,'Tirantes - Executados'!$A$1:$M$405,45,FALSE)</f>
        <v>#N/A</v>
      </c>
      <c r="AB286" s="132" t="e">
        <f>VLOOKUP(A286,'Tirantes - Executados'!$A$8:$M$404,46,FALSE)</f>
        <v>#N/A</v>
      </c>
      <c r="AC286" s="99" t="s">
        <v>300</v>
      </c>
      <c r="AD286" s="109" t="e">
        <f>VLOOKUP(A286,'Tirantes - Executados'!$A$8:$M$404,14,FALSE)</f>
        <v>#N/A</v>
      </c>
      <c r="AF286" s="118" t="e">
        <f>VLOOKUP(A286,'Tirantes - Executados'!$A$1:$M$569,13,FALSE)</f>
        <v>#N/A</v>
      </c>
      <c r="AI286" s="230" t="e">
        <f>VLOOKUP(A286,'Tirantes - Executados'!$A$7:$M$404,50)</f>
        <v>#REF!</v>
      </c>
    </row>
    <row r="287" spans="1:35" s="1" customFormat="1" ht="15" hidden="1" customHeight="1" x14ac:dyDescent="0.25">
      <c r="A287" s="107" t="s">
        <v>467</v>
      </c>
      <c r="B287" s="108" t="e">
        <f>VLOOKUP(A287,'Tirantes - Executados'!$A$8:$M$404,10,FALSE)</f>
        <v>#N/A</v>
      </c>
      <c r="C287" s="133" t="e">
        <f>VLOOKUP(A287,'Tirantes - Executados'!$A$1:$M$405,17,FALSE)</f>
        <v>#N/A</v>
      </c>
      <c r="D287" s="122" t="e">
        <f>VLOOKUP(A287,'Tirantes - Executados'!$A$8:$M$404,18,FALSE)</f>
        <v>#N/A</v>
      </c>
      <c r="E287" s="133" t="e">
        <f>VLOOKUP(A287,'Tirantes - Executados'!$A$1:$M$405,19,FALSE)</f>
        <v>#N/A</v>
      </c>
      <c r="F287" s="122" t="e">
        <f>VLOOKUP(A287,'Tirantes - Executados'!$A$8:$M$404,20,FALSE)</f>
        <v>#N/A</v>
      </c>
      <c r="G287" s="133" t="e">
        <f>VLOOKUP(A287,'Tirantes - Executados'!$A$1:$M$405,21,FALSE)</f>
        <v>#N/A</v>
      </c>
      <c r="H287" s="122" t="e">
        <f>VLOOKUP(A287,'Tirantes - Executados'!$A$8:$M$404,22,FALSE)</f>
        <v>#N/A</v>
      </c>
      <c r="I287" s="133" t="e">
        <f>VLOOKUP(A287,'Tirantes - Executados'!$A$1:$M$405,23,FALSE)</f>
        <v>#N/A</v>
      </c>
      <c r="J287" s="122" t="e">
        <f>VLOOKUP(A287,'Tirantes - Executados'!$A$8:$M$404,24,FALSE)</f>
        <v>#N/A</v>
      </c>
      <c r="K287" s="108" t="e">
        <f>VLOOKUP(A287,'Tirantes - Executados'!$A$8:$M$404,11,FALSE)</f>
        <v>#N/A</v>
      </c>
      <c r="L287" s="133" t="e">
        <f>VLOOKUP(A287,'Tirantes - Executados'!$A$1:$M$405,28,FALSE)</f>
        <v>#N/A</v>
      </c>
      <c r="M287" s="122" t="e">
        <f>VLOOKUP(A287,'Tirantes - Executados'!$A$8:$M$404,29,FALSE)</f>
        <v>#N/A</v>
      </c>
      <c r="N287" s="133" t="e">
        <f>VLOOKUP(A287,'Tirantes - Executados'!$A$1:$M$405,30,FALSE)</f>
        <v>#N/A</v>
      </c>
      <c r="O287" s="122" t="e">
        <f>VLOOKUP(A287,'Tirantes - Executados'!$A$8:$M$404,31,FALSE)</f>
        <v>#N/A</v>
      </c>
      <c r="P287" s="133" t="e">
        <f>VLOOKUP(A287,'Tirantes - Executados'!$A$1:$M$405,32,FALSE)</f>
        <v>#N/A</v>
      </c>
      <c r="Q287" s="122" t="e">
        <f>VLOOKUP(A287,'Tirantes - Executados'!$A$8:$M$404,33,FALSE)</f>
        <v>#N/A</v>
      </c>
      <c r="R287" s="133" t="e">
        <f>VLOOKUP(A287,'Tirantes - Executados'!$A$1:$M$405,34,FALSE)</f>
        <v>#N/A</v>
      </c>
      <c r="S287" s="122" t="e">
        <f>VLOOKUP(A287,'Tirantes - Executados'!$A$8:$M$404,35,FALSE)</f>
        <v>#N/A</v>
      </c>
      <c r="T287" s="108" t="e">
        <f>VLOOKUP(A287,'Tirantes - Executados'!$A$8:$M$404,12,FALSE)</f>
        <v>#N/A</v>
      </c>
      <c r="U287" s="133" t="e">
        <f>VLOOKUP(A287,'Tirantes - Executados'!$A$1:$M$405,39,FALSE)</f>
        <v>#N/A</v>
      </c>
      <c r="V287" s="122" t="e">
        <f>VLOOKUP(A287,'Tirantes - Executados'!$A$8:$M$404,40,FALSE)</f>
        <v>#N/A</v>
      </c>
      <c r="W287" s="133" t="e">
        <f>VLOOKUP(A287,'Tirantes - Executados'!$A$1:$M$405,41,FALSE)</f>
        <v>#N/A</v>
      </c>
      <c r="X287" s="122" t="e">
        <f>VLOOKUP(A287,'Tirantes - Executados'!$A$8:$M$404,42,FALSE)</f>
        <v>#N/A</v>
      </c>
      <c r="Y287" s="133" t="e">
        <f>VLOOKUP(A287,'Tirantes - Executados'!$A$1:$M$405,43,FALSE)</f>
        <v>#N/A</v>
      </c>
      <c r="Z287" s="122" t="e">
        <f>VLOOKUP(A287,'Tirantes - Executados'!$A$8:$M$404,44,FALSE)</f>
        <v>#N/A</v>
      </c>
      <c r="AA287" s="133" t="e">
        <f>VLOOKUP(A287,'Tirantes - Executados'!$A$1:$M$405,45,FALSE)</f>
        <v>#N/A</v>
      </c>
      <c r="AB287" s="132" t="e">
        <f>VLOOKUP(A287,'Tirantes - Executados'!$A$8:$M$404,46,FALSE)</f>
        <v>#N/A</v>
      </c>
      <c r="AC287" s="99" t="s">
        <v>300</v>
      </c>
      <c r="AD287" s="109" t="e">
        <f>VLOOKUP(A287,'Tirantes - Executados'!$A$8:$M$404,14,FALSE)</f>
        <v>#N/A</v>
      </c>
      <c r="AF287" s="118" t="e">
        <f>VLOOKUP(A287,'Tirantes - Executados'!$A$1:$M$569,13,FALSE)</f>
        <v>#N/A</v>
      </c>
      <c r="AI287" s="230" t="e">
        <f>VLOOKUP(A287,'Tirantes - Executados'!$A$7:$M$404,50)</f>
        <v>#REF!</v>
      </c>
    </row>
    <row r="288" spans="1:35" s="1" customFormat="1" ht="15" hidden="1" customHeight="1" x14ac:dyDescent="0.25">
      <c r="A288" s="107" t="s">
        <v>468</v>
      </c>
      <c r="B288" s="108" t="e">
        <f>VLOOKUP(A288,'Tirantes - Executados'!$A$8:$M$404,10,FALSE)</f>
        <v>#N/A</v>
      </c>
      <c r="C288" s="133" t="e">
        <f>VLOOKUP(A288,'Tirantes - Executados'!$A$1:$M$405,17,FALSE)</f>
        <v>#N/A</v>
      </c>
      <c r="D288" s="122" t="e">
        <f>VLOOKUP(A288,'Tirantes - Executados'!$A$8:$M$404,18,FALSE)</f>
        <v>#N/A</v>
      </c>
      <c r="E288" s="133" t="e">
        <f>VLOOKUP(A288,'Tirantes - Executados'!$A$1:$M$405,19,FALSE)</f>
        <v>#N/A</v>
      </c>
      <c r="F288" s="122" t="e">
        <f>VLOOKUP(A288,'Tirantes - Executados'!$A$8:$M$404,20,FALSE)</f>
        <v>#N/A</v>
      </c>
      <c r="G288" s="133" t="e">
        <f>VLOOKUP(A288,'Tirantes - Executados'!$A$1:$M$405,21,FALSE)</f>
        <v>#N/A</v>
      </c>
      <c r="H288" s="122" t="e">
        <f>VLOOKUP(A288,'Tirantes - Executados'!$A$8:$M$404,22,FALSE)</f>
        <v>#N/A</v>
      </c>
      <c r="I288" s="133" t="e">
        <f>VLOOKUP(A288,'Tirantes - Executados'!$A$1:$M$405,23,FALSE)</f>
        <v>#N/A</v>
      </c>
      <c r="J288" s="122" t="e">
        <f>VLOOKUP(A288,'Tirantes - Executados'!$A$8:$M$404,24,FALSE)</f>
        <v>#N/A</v>
      </c>
      <c r="K288" s="108" t="e">
        <f>VLOOKUP(A288,'Tirantes - Executados'!$A$8:$M$404,11,FALSE)</f>
        <v>#N/A</v>
      </c>
      <c r="L288" s="133" t="e">
        <f>VLOOKUP(A288,'Tirantes - Executados'!$A$1:$M$405,28,FALSE)</f>
        <v>#N/A</v>
      </c>
      <c r="M288" s="122" t="e">
        <f>VLOOKUP(A288,'Tirantes - Executados'!$A$8:$M$404,29,FALSE)</f>
        <v>#N/A</v>
      </c>
      <c r="N288" s="133" t="e">
        <f>VLOOKUP(A288,'Tirantes - Executados'!$A$1:$M$405,30,FALSE)</f>
        <v>#N/A</v>
      </c>
      <c r="O288" s="122" t="e">
        <f>VLOOKUP(A288,'Tirantes - Executados'!$A$8:$M$404,31,FALSE)</f>
        <v>#N/A</v>
      </c>
      <c r="P288" s="133" t="e">
        <f>VLOOKUP(A288,'Tirantes - Executados'!$A$1:$M$405,32,FALSE)</f>
        <v>#N/A</v>
      </c>
      <c r="Q288" s="122" t="e">
        <f>VLOOKUP(A288,'Tirantes - Executados'!$A$8:$M$404,33,FALSE)</f>
        <v>#N/A</v>
      </c>
      <c r="R288" s="133" t="e">
        <f>VLOOKUP(A288,'Tirantes - Executados'!$A$1:$M$405,34,FALSE)</f>
        <v>#N/A</v>
      </c>
      <c r="S288" s="122" t="e">
        <f>VLOOKUP(A288,'Tirantes - Executados'!$A$8:$M$404,35,FALSE)</f>
        <v>#N/A</v>
      </c>
      <c r="T288" s="108" t="e">
        <f>VLOOKUP(A288,'Tirantes - Executados'!$A$8:$M$404,12,FALSE)</f>
        <v>#N/A</v>
      </c>
      <c r="U288" s="133" t="e">
        <f>VLOOKUP(A288,'Tirantes - Executados'!$A$1:$M$405,39,FALSE)</f>
        <v>#N/A</v>
      </c>
      <c r="V288" s="122" t="e">
        <f>VLOOKUP(A288,'Tirantes - Executados'!$A$8:$M$404,40,FALSE)</f>
        <v>#N/A</v>
      </c>
      <c r="W288" s="133" t="e">
        <f>VLOOKUP(A288,'Tirantes - Executados'!$A$1:$M$405,41,FALSE)</f>
        <v>#N/A</v>
      </c>
      <c r="X288" s="122" t="e">
        <f>VLOOKUP(A288,'Tirantes - Executados'!$A$8:$M$404,42,FALSE)</f>
        <v>#N/A</v>
      </c>
      <c r="Y288" s="133" t="e">
        <f>VLOOKUP(A288,'Tirantes - Executados'!$A$1:$M$405,43,FALSE)</f>
        <v>#N/A</v>
      </c>
      <c r="Z288" s="122" t="e">
        <f>VLOOKUP(A288,'Tirantes - Executados'!$A$8:$M$404,44,FALSE)</f>
        <v>#N/A</v>
      </c>
      <c r="AA288" s="133" t="e">
        <f>VLOOKUP(A288,'Tirantes - Executados'!$A$1:$M$405,45,FALSE)</f>
        <v>#N/A</v>
      </c>
      <c r="AB288" s="132" t="e">
        <f>VLOOKUP(A288,'Tirantes - Executados'!$A$8:$M$404,46,FALSE)</f>
        <v>#N/A</v>
      </c>
      <c r="AC288" s="99" t="s">
        <v>300</v>
      </c>
      <c r="AD288" s="109" t="e">
        <f>VLOOKUP(A288,'Tirantes - Executados'!$A$8:$M$404,14,FALSE)</f>
        <v>#N/A</v>
      </c>
      <c r="AF288" s="118" t="e">
        <f>VLOOKUP(A288,'Tirantes - Executados'!$A$1:$M$569,13,FALSE)</f>
        <v>#N/A</v>
      </c>
      <c r="AI288" s="230" t="e">
        <f>VLOOKUP(A288,'Tirantes - Executados'!$A$7:$M$404,50)</f>
        <v>#REF!</v>
      </c>
    </row>
    <row r="289" spans="1:35" s="1" customFormat="1" ht="15" hidden="1" customHeight="1" x14ac:dyDescent="0.25">
      <c r="A289" s="107" t="s">
        <v>469</v>
      </c>
      <c r="B289" s="108" t="e">
        <f>VLOOKUP(A289,'Tirantes - Executados'!$A$8:$M$404,10,FALSE)</f>
        <v>#N/A</v>
      </c>
      <c r="C289" s="133" t="e">
        <f>VLOOKUP(A289,'Tirantes - Executados'!$A$1:$M$405,17,FALSE)</f>
        <v>#N/A</v>
      </c>
      <c r="D289" s="122" t="e">
        <f>VLOOKUP(A289,'Tirantes - Executados'!$A$8:$M$404,18,FALSE)</f>
        <v>#N/A</v>
      </c>
      <c r="E289" s="133" t="e">
        <f>VLOOKUP(A289,'Tirantes - Executados'!$A$1:$M$405,19,FALSE)</f>
        <v>#N/A</v>
      </c>
      <c r="F289" s="122" t="e">
        <f>VLOOKUP(A289,'Tirantes - Executados'!$A$8:$M$404,20,FALSE)</f>
        <v>#N/A</v>
      </c>
      <c r="G289" s="133" t="e">
        <f>VLOOKUP(A289,'Tirantes - Executados'!$A$1:$M$405,21,FALSE)</f>
        <v>#N/A</v>
      </c>
      <c r="H289" s="122" t="e">
        <f>VLOOKUP(A289,'Tirantes - Executados'!$A$8:$M$404,22,FALSE)</f>
        <v>#N/A</v>
      </c>
      <c r="I289" s="133" t="e">
        <f>VLOOKUP(A289,'Tirantes - Executados'!$A$1:$M$405,23,FALSE)</f>
        <v>#N/A</v>
      </c>
      <c r="J289" s="122" t="e">
        <f>VLOOKUP(A289,'Tirantes - Executados'!$A$8:$M$404,24,FALSE)</f>
        <v>#N/A</v>
      </c>
      <c r="K289" s="108" t="e">
        <f>VLOOKUP(A289,'Tirantes - Executados'!$A$8:$M$404,11,FALSE)</f>
        <v>#N/A</v>
      </c>
      <c r="L289" s="133" t="e">
        <f>VLOOKUP(A289,'Tirantes - Executados'!$A$1:$M$405,28,FALSE)</f>
        <v>#N/A</v>
      </c>
      <c r="M289" s="122" t="e">
        <f>VLOOKUP(A289,'Tirantes - Executados'!$A$8:$M$404,29,FALSE)</f>
        <v>#N/A</v>
      </c>
      <c r="N289" s="133" t="e">
        <f>VLOOKUP(A289,'Tirantes - Executados'!$A$1:$M$405,30,FALSE)</f>
        <v>#N/A</v>
      </c>
      <c r="O289" s="122" t="e">
        <f>VLOOKUP(A289,'Tirantes - Executados'!$A$8:$M$404,31,FALSE)</f>
        <v>#N/A</v>
      </c>
      <c r="P289" s="133" t="e">
        <f>VLOOKUP(A289,'Tirantes - Executados'!$A$1:$M$405,32,FALSE)</f>
        <v>#N/A</v>
      </c>
      <c r="Q289" s="122" t="e">
        <f>VLOOKUP(A289,'Tirantes - Executados'!$A$8:$M$404,33,FALSE)</f>
        <v>#N/A</v>
      </c>
      <c r="R289" s="133" t="e">
        <f>VLOOKUP(A289,'Tirantes - Executados'!$A$1:$M$405,34,FALSE)</f>
        <v>#N/A</v>
      </c>
      <c r="S289" s="122" t="e">
        <f>VLOOKUP(A289,'Tirantes - Executados'!$A$8:$M$404,35,FALSE)</f>
        <v>#N/A</v>
      </c>
      <c r="T289" s="108" t="e">
        <f>VLOOKUP(A289,'Tirantes - Executados'!$A$8:$M$404,12,FALSE)</f>
        <v>#N/A</v>
      </c>
      <c r="U289" s="133" t="e">
        <f>VLOOKUP(A289,'Tirantes - Executados'!$A$1:$M$405,39,FALSE)</f>
        <v>#N/A</v>
      </c>
      <c r="V289" s="122" t="e">
        <f>VLOOKUP(A289,'Tirantes - Executados'!$A$8:$M$404,40,FALSE)</f>
        <v>#N/A</v>
      </c>
      <c r="W289" s="133" t="e">
        <f>VLOOKUP(A289,'Tirantes - Executados'!$A$1:$M$405,41,FALSE)</f>
        <v>#N/A</v>
      </c>
      <c r="X289" s="122" t="e">
        <f>VLOOKUP(A289,'Tirantes - Executados'!$A$8:$M$404,42,FALSE)</f>
        <v>#N/A</v>
      </c>
      <c r="Y289" s="133" t="e">
        <f>VLOOKUP(A289,'Tirantes - Executados'!$A$1:$M$405,43,FALSE)</f>
        <v>#N/A</v>
      </c>
      <c r="Z289" s="122" t="e">
        <f>VLOOKUP(A289,'Tirantes - Executados'!$A$8:$M$404,44,FALSE)</f>
        <v>#N/A</v>
      </c>
      <c r="AA289" s="133" t="e">
        <f>VLOOKUP(A289,'Tirantes - Executados'!$A$1:$M$405,45,FALSE)</f>
        <v>#N/A</v>
      </c>
      <c r="AB289" s="132" t="e">
        <f>VLOOKUP(A289,'Tirantes - Executados'!$A$8:$M$404,46,FALSE)</f>
        <v>#N/A</v>
      </c>
      <c r="AC289" s="99" t="s">
        <v>300</v>
      </c>
      <c r="AD289" s="109" t="e">
        <f>VLOOKUP(A289,'Tirantes - Executados'!$A$8:$M$404,14,FALSE)</f>
        <v>#N/A</v>
      </c>
      <c r="AF289" s="118" t="e">
        <f>VLOOKUP(A289,'Tirantes - Executados'!$A$1:$M$569,13,FALSE)</f>
        <v>#N/A</v>
      </c>
      <c r="AI289" s="230" t="e">
        <f>VLOOKUP(A289,'Tirantes - Executados'!$A$7:$M$404,50)</f>
        <v>#REF!</v>
      </c>
    </row>
    <row r="290" spans="1:35" s="1" customFormat="1" ht="15" hidden="1" customHeight="1" x14ac:dyDescent="0.25">
      <c r="A290" s="107" t="s">
        <v>470</v>
      </c>
      <c r="B290" s="108" t="e">
        <f>VLOOKUP(A290,'Tirantes - Executados'!$A$8:$M$404,10,FALSE)</f>
        <v>#N/A</v>
      </c>
      <c r="C290" s="133" t="e">
        <f>VLOOKUP(A290,'Tirantes - Executados'!$A$1:$M$405,17,FALSE)</f>
        <v>#N/A</v>
      </c>
      <c r="D290" s="122" t="e">
        <f>VLOOKUP(A290,'Tirantes - Executados'!$A$8:$M$404,18,FALSE)</f>
        <v>#N/A</v>
      </c>
      <c r="E290" s="133" t="e">
        <f>VLOOKUP(A290,'Tirantes - Executados'!$A$1:$M$405,19,FALSE)</f>
        <v>#N/A</v>
      </c>
      <c r="F290" s="122" t="e">
        <f>VLOOKUP(A290,'Tirantes - Executados'!$A$8:$M$404,20,FALSE)</f>
        <v>#N/A</v>
      </c>
      <c r="G290" s="133" t="e">
        <f>VLOOKUP(A290,'Tirantes - Executados'!$A$1:$M$405,21,FALSE)</f>
        <v>#N/A</v>
      </c>
      <c r="H290" s="122" t="e">
        <f>VLOOKUP(A290,'Tirantes - Executados'!$A$8:$M$404,22,FALSE)</f>
        <v>#N/A</v>
      </c>
      <c r="I290" s="133" t="e">
        <f>VLOOKUP(A290,'Tirantes - Executados'!$A$1:$M$405,23,FALSE)</f>
        <v>#N/A</v>
      </c>
      <c r="J290" s="122" t="e">
        <f>VLOOKUP(A290,'Tirantes - Executados'!$A$8:$M$404,24,FALSE)</f>
        <v>#N/A</v>
      </c>
      <c r="K290" s="108" t="e">
        <f>VLOOKUP(A290,'Tirantes - Executados'!$A$8:$M$404,11,FALSE)</f>
        <v>#N/A</v>
      </c>
      <c r="L290" s="133" t="e">
        <f>VLOOKUP(A290,'Tirantes - Executados'!$A$1:$M$405,28,FALSE)</f>
        <v>#N/A</v>
      </c>
      <c r="M290" s="122" t="e">
        <f>VLOOKUP(A290,'Tirantes - Executados'!$A$8:$M$404,29,FALSE)</f>
        <v>#N/A</v>
      </c>
      <c r="N290" s="133" t="e">
        <f>VLOOKUP(A290,'Tirantes - Executados'!$A$1:$M$405,30,FALSE)</f>
        <v>#N/A</v>
      </c>
      <c r="O290" s="122" t="e">
        <f>VLOOKUP(A290,'Tirantes - Executados'!$A$8:$M$404,31,FALSE)</f>
        <v>#N/A</v>
      </c>
      <c r="P290" s="133" t="e">
        <f>VLOOKUP(A290,'Tirantes - Executados'!$A$1:$M$405,32,FALSE)</f>
        <v>#N/A</v>
      </c>
      <c r="Q290" s="122" t="e">
        <f>VLOOKUP(A290,'Tirantes - Executados'!$A$8:$M$404,33,FALSE)</f>
        <v>#N/A</v>
      </c>
      <c r="R290" s="133" t="e">
        <f>VLOOKUP(A290,'Tirantes - Executados'!$A$1:$M$405,34,FALSE)</f>
        <v>#N/A</v>
      </c>
      <c r="S290" s="122" t="e">
        <f>VLOOKUP(A290,'Tirantes - Executados'!$A$8:$M$404,35,FALSE)</f>
        <v>#N/A</v>
      </c>
      <c r="T290" s="108" t="e">
        <f>VLOOKUP(A290,'Tirantes - Executados'!$A$8:$M$404,12,FALSE)</f>
        <v>#N/A</v>
      </c>
      <c r="U290" s="133" t="e">
        <f>VLOOKUP(A290,'Tirantes - Executados'!$A$1:$M$405,39,FALSE)</f>
        <v>#N/A</v>
      </c>
      <c r="V290" s="122" t="e">
        <f>VLOOKUP(A290,'Tirantes - Executados'!$A$8:$M$404,40,FALSE)</f>
        <v>#N/A</v>
      </c>
      <c r="W290" s="133" t="e">
        <f>VLOOKUP(A290,'Tirantes - Executados'!$A$1:$M$405,41,FALSE)</f>
        <v>#N/A</v>
      </c>
      <c r="X290" s="122" t="e">
        <f>VLOOKUP(A290,'Tirantes - Executados'!$A$8:$M$404,42,FALSE)</f>
        <v>#N/A</v>
      </c>
      <c r="Y290" s="133" t="e">
        <f>VLOOKUP(A290,'Tirantes - Executados'!$A$1:$M$405,43,FALSE)</f>
        <v>#N/A</v>
      </c>
      <c r="Z290" s="122" t="e">
        <f>VLOOKUP(A290,'Tirantes - Executados'!$A$8:$M$404,44,FALSE)</f>
        <v>#N/A</v>
      </c>
      <c r="AA290" s="133" t="e">
        <f>VLOOKUP(A290,'Tirantes - Executados'!$A$1:$M$405,45,FALSE)</f>
        <v>#N/A</v>
      </c>
      <c r="AB290" s="132" t="e">
        <f>VLOOKUP(A290,'Tirantes - Executados'!$A$8:$M$404,46,FALSE)</f>
        <v>#N/A</v>
      </c>
      <c r="AC290" s="99" t="s">
        <v>300</v>
      </c>
      <c r="AD290" s="109" t="e">
        <f>VLOOKUP(A290,'Tirantes - Executados'!$A$8:$M$404,14,FALSE)</f>
        <v>#N/A</v>
      </c>
      <c r="AF290" s="118" t="e">
        <f>VLOOKUP(A290,'Tirantes - Executados'!$A$1:$M$569,13,FALSE)</f>
        <v>#N/A</v>
      </c>
      <c r="AI290" s="230" t="e">
        <f>VLOOKUP(A290,'Tirantes - Executados'!$A$7:$M$404,50)</f>
        <v>#REF!</v>
      </c>
    </row>
    <row r="291" spans="1:35" s="1" customFormat="1" ht="15" hidden="1" customHeight="1" x14ac:dyDescent="0.25">
      <c r="A291" s="107" t="s">
        <v>474</v>
      </c>
      <c r="B291" s="108" t="e">
        <f>VLOOKUP(A291,'Tirantes - Executados'!$A$8:$M$404,10,FALSE)</f>
        <v>#N/A</v>
      </c>
      <c r="C291" s="133" t="e">
        <f>VLOOKUP(A291,'Tirantes - Executados'!$A$1:$M$405,17,FALSE)</f>
        <v>#N/A</v>
      </c>
      <c r="D291" s="122" t="e">
        <f>VLOOKUP(A291,'Tirantes - Executados'!$A$8:$M$404,18,FALSE)</f>
        <v>#N/A</v>
      </c>
      <c r="E291" s="133" t="e">
        <f>VLOOKUP(A291,'Tirantes - Executados'!$A$1:$M$405,19,FALSE)</f>
        <v>#N/A</v>
      </c>
      <c r="F291" s="122" t="e">
        <f>VLOOKUP(A291,'Tirantes - Executados'!$A$8:$M$404,20,FALSE)</f>
        <v>#N/A</v>
      </c>
      <c r="G291" s="133" t="e">
        <f>VLOOKUP(A291,'Tirantes - Executados'!$A$1:$M$405,21,FALSE)</f>
        <v>#N/A</v>
      </c>
      <c r="H291" s="122" t="e">
        <f>VLOOKUP(A291,'Tirantes - Executados'!$A$8:$M$404,22,FALSE)</f>
        <v>#N/A</v>
      </c>
      <c r="I291" s="133" t="e">
        <f>VLOOKUP(A291,'Tirantes - Executados'!$A$1:$M$405,23,FALSE)</f>
        <v>#N/A</v>
      </c>
      <c r="J291" s="122" t="e">
        <f>VLOOKUP(A291,'Tirantes - Executados'!$A$8:$M$404,24,FALSE)</f>
        <v>#N/A</v>
      </c>
      <c r="K291" s="108" t="e">
        <f>VLOOKUP(A291,'Tirantes - Executados'!$A$8:$M$404,11,FALSE)</f>
        <v>#N/A</v>
      </c>
      <c r="L291" s="133" t="e">
        <f>VLOOKUP(A291,'Tirantes - Executados'!$A$1:$M$405,28,FALSE)</f>
        <v>#N/A</v>
      </c>
      <c r="M291" s="122" t="e">
        <f>VLOOKUP(A291,'Tirantes - Executados'!$A$8:$M$404,29,FALSE)</f>
        <v>#N/A</v>
      </c>
      <c r="N291" s="133" t="e">
        <f>VLOOKUP(A291,'Tirantes - Executados'!$A$1:$M$405,30,FALSE)</f>
        <v>#N/A</v>
      </c>
      <c r="O291" s="122" t="e">
        <f>VLOOKUP(A291,'Tirantes - Executados'!$A$8:$M$404,31,FALSE)</f>
        <v>#N/A</v>
      </c>
      <c r="P291" s="133" t="e">
        <f>VLOOKUP(A291,'Tirantes - Executados'!$A$1:$M$405,32,FALSE)</f>
        <v>#N/A</v>
      </c>
      <c r="Q291" s="122" t="e">
        <f>VLOOKUP(A291,'Tirantes - Executados'!$A$8:$M$404,33,FALSE)</f>
        <v>#N/A</v>
      </c>
      <c r="R291" s="133" t="e">
        <f>VLOOKUP(A291,'Tirantes - Executados'!$A$1:$M$405,34,FALSE)</f>
        <v>#N/A</v>
      </c>
      <c r="S291" s="122" t="e">
        <f>VLOOKUP(A291,'Tirantes - Executados'!$A$8:$M$404,35,FALSE)</f>
        <v>#N/A</v>
      </c>
      <c r="T291" s="108" t="e">
        <f>VLOOKUP(A291,'Tirantes - Executados'!$A$8:$M$404,12,FALSE)</f>
        <v>#N/A</v>
      </c>
      <c r="U291" s="133" t="e">
        <f>VLOOKUP(A291,'Tirantes - Executados'!$A$1:$M$405,39,FALSE)</f>
        <v>#N/A</v>
      </c>
      <c r="V291" s="122" t="e">
        <f>VLOOKUP(A291,'Tirantes - Executados'!$A$8:$M$404,40,FALSE)</f>
        <v>#N/A</v>
      </c>
      <c r="W291" s="133" t="e">
        <f>VLOOKUP(A291,'Tirantes - Executados'!$A$1:$M$405,41,FALSE)</f>
        <v>#N/A</v>
      </c>
      <c r="X291" s="122" t="e">
        <f>VLOOKUP(A291,'Tirantes - Executados'!$A$8:$M$404,42,FALSE)</f>
        <v>#N/A</v>
      </c>
      <c r="Y291" s="133" t="e">
        <f>VLOOKUP(A291,'Tirantes - Executados'!$A$1:$M$405,43,FALSE)</f>
        <v>#N/A</v>
      </c>
      <c r="Z291" s="122" t="e">
        <f>VLOOKUP(A291,'Tirantes - Executados'!$A$8:$M$404,44,FALSE)</f>
        <v>#N/A</v>
      </c>
      <c r="AA291" s="133" t="e">
        <f>VLOOKUP(A291,'Tirantes - Executados'!$A$1:$M$405,45,FALSE)</f>
        <v>#N/A</v>
      </c>
      <c r="AB291" s="132" t="e">
        <f>VLOOKUP(A291,'Tirantes - Executados'!$A$8:$M$404,46,FALSE)</f>
        <v>#N/A</v>
      </c>
      <c r="AC291" s="99" t="s">
        <v>300</v>
      </c>
      <c r="AD291" s="109" t="e">
        <f>VLOOKUP(A291,'Tirantes - Executados'!$A$8:$M$404,14,FALSE)</f>
        <v>#N/A</v>
      </c>
      <c r="AF291" s="118" t="e">
        <f>VLOOKUP(A291,'Tirantes - Executados'!$A$1:$M$569,13,FALSE)</f>
        <v>#N/A</v>
      </c>
      <c r="AI291" s="230" t="e">
        <f>VLOOKUP(A291,'Tirantes - Executados'!$A$7:$M$404,50)</f>
        <v>#REF!</v>
      </c>
    </row>
    <row r="292" spans="1:35" s="1" customFormat="1" ht="15" hidden="1" customHeight="1" x14ac:dyDescent="0.25">
      <c r="A292" s="107" t="s">
        <v>475</v>
      </c>
      <c r="B292" s="108" t="e">
        <f>VLOOKUP(A292,'Tirantes - Executados'!$A$8:$M$404,10,FALSE)</f>
        <v>#N/A</v>
      </c>
      <c r="C292" s="133" t="e">
        <f>VLOOKUP(A292,'Tirantes - Executados'!$A$1:$M$405,17,FALSE)</f>
        <v>#N/A</v>
      </c>
      <c r="D292" s="122" t="e">
        <f>VLOOKUP(A292,'Tirantes - Executados'!$A$8:$M$404,18,FALSE)</f>
        <v>#N/A</v>
      </c>
      <c r="E292" s="133" t="e">
        <f>VLOOKUP(A292,'Tirantes - Executados'!$A$1:$M$405,19,FALSE)</f>
        <v>#N/A</v>
      </c>
      <c r="F292" s="122" t="e">
        <f>VLOOKUP(A292,'Tirantes - Executados'!$A$8:$M$404,20,FALSE)</f>
        <v>#N/A</v>
      </c>
      <c r="G292" s="133" t="e">
        <f>VLOOKUP(A292,'Tirantes - Executados'!$A$1:$M$405,21,FALSE)</f>
        <v>#N/A</v>
      </c>
      <c r="H292" s="122" t="e">
        <f>VLOOKUP(A292,'Tirantes - Executados'!$A$8:$M$404,22,FALSE)</f>
        <v>#N/A</v>
      </c>
      <c r="I292" s="133" t="e">
        <f>VLOOKUP(A292,'Tirantes - Executados'!$A$1:$M$405,23,FALSE)</f>
        <v>#N/A</v>
      </c>
      <c r="J292" s="122" t="e">
        <f>VLOOKUP(A292,'Tirantes - Executados'!$A$8:$M$404,24,FALSE)</f>
        <v>#N/A</v>
      </c>
      <c r="K292" s="108" t="e">
        <f>VLOOKUP(A292,'Tirantes - Executados'!$A$8:$M$404,11,FALSE)</f>
        <v>#N/A</v>
      </c>
      <c r="L292" s="133" t="e">
        <f>VLOOKUP(A292,'Tirantes - Executados'!$A$1:$M$405,28,FALSE)</f>
        <v>#N/A</v>
      </c>
      <c r="M292" s="122" t="e">
        <f>VLOOKUP(A292,'Tirantes - Executados'!$A$8:$M$404,29,FALSE)</f>
        <v>#N/A</v>
      </c>
      <c r="N292" s="133" t="e">
        <f>VLOOKUP(A292,'Tirantes - Executados'!$A$1:$M$405,30,FALSE)</f>
        <v>#N/A</v>
      </c>
      <c r="O292" s="122" t="e">
        <f>VLOOKUP(A292,'Tirantes - Executados'!$A$8:$M$404,31,FALSE)</f>
        <v>#N/A</v>
      </c>
      <c r="P292" s="133" t="e">
        <f>VLOOKUP(A292,'Tirantes - Executados'!$A$1:$M$405,32,FALSE)</f>
        <v>#N/A</v>
      </c>
      <c r="Q292" s="122" t="e">
        <f>VLOOKUP(A292,'Tirantes - Executados'!$A$8:$M$404,33,FALSE)</f>
        <v>#N/A</v>
      </c>
      <c r="R292" s="133" t="e">
        <f>VLOOKUP(A292,'Tirantes - Executados'!$A$1:$M$405,34,FALSE)</f>
        <v>#N/A</v>
      </c>
      <c r="S292" s="122" t="e">
        <f>VLOOKUP(A292,'Tirantes - Executados'!$A$8:$M$404,35,FALSE)</f>
        <v>#N/A</v>
      </c>
      <c r="T292" s="108" t="e">
        <f>VLOOKUP(A292,'Tirantes - Executados'!$A$8:$M$404,12,FALSE)</f>
        <v>#N/A</v>
      </c>
      <c r="U292" s="133" t="e">
        <f>VLOOKUP(A292,'Tirantes - Executados'!$A$1:$M$405,39,FALSE)</f>
        <v>#N/A</v>
      </c>
      <c r="V292" s="122" t="e">
        <f>VLOOKUP(A292,'Tirantes - Executados'!$A$8:$M$404,40,FALSE)</f>
        <v>#N/A</v>
      </c>
      <c r="W292" s="133" t="e">
        <f>VLOOKUP(A292,'Tirantes - Executados'!$A$1:$M$405,41,FALSE)</f>
        <v>#N/A</v>
      </c>
      <c r="X292" s="122" t="e">
        <f>VLOOKUP(A292,'Tirantes - Executados'!$A$8:$M$404,42,FALSE)</f>
        <v>#N/A</v>
      </c>
      <c r="Y292" s="133" t="e">
        <f>VLOOKUP(A292,'Tirantes - Executados'!$A$1:$M$405,43,FALSE)</f>
        <v>#N/A</v>
      </c>
      <c r="Z292" s="122" t="e">
        <f>VLOOKUP(A292,'Tirantes - Executados'!$A$8:$M$404,44,FALSE)</f>
        <v>#N/A</v>
      </c>
      <c r="AA292" s="133" t="e">
        <f>VLOOKUP(A292,'Tirantes - Executados'!$A$1:$M$405,45,FALSE)</f>
        <v>#N/A</v>
      </c>
      <c r="AB292" s="132" t="e">
        <f>VLOOKUP(A292,'Tirantes - Executados'!$A$8:$M$404,46,FALSE)</f>
        <v>#N/A</v>
      </c>
      <c r="AC292" s="99" t="s">
        <v>300</v>
      </c>
      <c r="AD292" s="109" t="e">
        <f>VLOOKUP(A292,'Tirantes - Executados'!$A$8:$M$404,14,FALSE)</f>
        <v>#N/A</v>
      </c>
      <c r="AF292" s="118" t="e">
        <f>VLOOKUP(A292,'Tirantes - Executados'!$A$1:$M$569,13,FALSE)</f>
        <v>#N/A</v>
      </c>
      <c r="AI292" s="230" t="e">
        <f>VLOOKUP(A292,'Tirantes - Executados'!$A$7:$M$404,50)</f>
        <v>#REF!</v>
      </c>
    </row>
    <row r="293" spans="1:35" s="1" customFormat="1" ht="15" hidden="1" customHeight="1" x14ac:dyDescent="0.25">
      <c r="A293" s="107" t="s">
        <v>476</v>
      </c>
      <c r="B293" s="108" t="e">
        <f>VLOOKUP(A293,'Tirantes - Executados'!$A$8:$M$404,10,FALSE)</f>
        <v>#N/A</v>
      </c>
      <c r="C293" s="133" t="e">
        <f>VLOOKUP(A293,'Tirantes - Executados'!$A$1:$M$405,17,FALSE)</f>
        <v>#N/A</v>
      </c>
      <c r="D293" s="122" t="e">
        <f>VLOOKUP(A293,'Tirantes - Executados'!$A$8:$M$404,18,FALSE)</f>
        <v>#N/A</v>
      </c>
      <c r="E293" s="133" t="e">
        <f>VLOOKUP(A293,'Tirantes - Executados'!$A$1:$M$405,19,FALSE)</f>
        <v>#N/A</v>
      </c>
      <c r="F293" s="122" t="e">
        <f>VLOOKUP(A293,'Tirantes - Executados'!$A$8:$M$404,20,FALSE)</f>
        <v>#N/A</v>
      </c>
      <c r="G293" s="133" t="e">
        <f>VLOOKUP(A293,'Tirantes - Executados'!$A$1:$M$405,21,FALSE)</f>
        <v>#N/A</v>
      </c>
      <c r="H293" s="122" t="e">
        <f>VLOOKUP(A293,'Tirantes - Executados'!$A$8:$M$404,22,FALSE)</f>
        <v>#N/A</v>
      </c>
      <c r="I293" s="133" t="e">
        <f>VLOOKUP(A293,'Tirantes - Executados'!$A$1:$M$405,23,FALSE)</f>
        <v>#N/A</v>
      </c>
      <c r="J293" s="122" t="e">
        <f>VLOOKUP(A293,'Tirantes - Executados'!$A$8:$M$404,24,FALSE)</f>
        <v>#N/A</v>
      </c>
      <c r="K293" s="108" t="e">
        <f>VLOOKUP(A293,'Tirantes - Executados'!$A$8:$M$404,11,FALSE)</f>
        <v>#N/A</v>
      </c>
      <c r="L293" s="133" t="e">
        <f>VLOOKUP(A293,'Tirantes - Executados'!$A$1:$M$405,28,FALSE)</f>
        <v>#N/A</v>
      </c>
      <c r="M293" s="122" t="e">
        <f>VLOOKUP(A293,'Tirantes - Executados'!$A$8:$M$404,29,FALSE)</f>
        <v>#N/A</v>
      </c>
      <c r="N293" s="133" t="e">
        <f>VLOOKUP(A293,'Tirantes - Executados'!$A$1:$M$405,30,FALSE)</f>
        <v>#N/A</v>
      </c>
      <c r="O293" s="122" t="e">
        <f>VLOOKUP(A293,'Tirantes - Executados'!$A$8:$M$404,31,FALSE)</f>
        <v>#N/A</v>
      </c>
      <c r="P293" s="133" t="e">
        <f>VLOOKUP(A293,'Tirantes - Executados'!$A$1:$M$405,32,FALSE)</f>
        <v>#N/A</v>
      </c>
      <c r="Q293" s="122" t="e">
        <f>VLOOKUP(A293,'Tirantes - Executados'!$A$8:$M$404,33,FALSE)</f>
        <v>#N/A</v>
      </c>
      <c r="R293" s="133" t="e">
        <f>VLOOKUP(A293,'Tirantes - Executados'!$A$1:$M$405,34,FALSE)</f>
        <v>#N/A</v>
      </c>
      <c r="S293" s="122" t="e">
        <f>VLOOKUP(A293,'Tirantes - Executados'!$A$8:$M$404,35,FALSE)</f>
        <v>#N/A</v>
      </c>
      <c r="T293" s="108" t="e">
        <f>VLOOKUP(A293,'Tirantes - Executados'!$A$8:$M$404,12,FALSE)</f>
        <v>#N/A</v>
      </c>
      <c r="U293" s="133" t="e">
        <f>VLOOKUP(A293,'Tirantes - Executados'!$A$1:$M$405,39,FALSE)</f>
        <v>#N/A</v>
      </c>
      <c r="V293" s="122" t="e">
        <f>VLOOKUP(A293,'Tirantes - Executados'!$A$8:$M$404,40,FALSE)</f>
        <v>#N/A</v>
      </c>
      <c r="W293" s="133" t="e">
        <f>VLOOKUP(A293,'Tirantes - Executados'!$A$1:$M$405,41,FALSE)</f>
        <v>#N/A</v>
      </c>
      <c r="X293" s="122" t="e">
        <f>VLOOKUP(A293,'Tirantes - Executados'!$A$8:$M$404,42,FALSE)</f>
        <v>#N/A</v>
      </c>
      <c r="Y293" s="133" t="e">
        <f>VLOOKUP(A293,'Tirantes - Executados'!$A$1:$M$405,43,FALSE)</f>
        <v>#N/A</v>
      </c>
      <c r="Z293" s="122" t="e">
        <f>VLOOKUP(A293,'Tirantes - Executados'!$A$8:$M$404,44,FALSE)</f>
        <v>#N/A</v>
      </c>
      <c r="AA293" s="133" t="e">
        <f>VLOOKUP(A293,'Tirantes - Executados'!$A$1:$M$405,45,FALSE)</f>
        <v>#N/A</v>
      </c>
      <c r="AB293" s="132" t="e">
        <f>VLOOKUP(A293,'Tirantes - Executados'!$A$8:$M$404,46,FALSE)</f>
        <v>#N/A</v>
      </c>
      <c r="AC293" s="99" t="s">
        <v>300</v>
      </c>
      <c r="AD293" s="109" t="e">
        <f>VLOOKUP(A293,'Tirantes - Executados'!$A$8:$M$404,14,FALSE)</f>
        <v>#N/A</v>
      </c>
      <c r="AF293" s="118" t="e">
        <f>VLOOKUP(A293,'Tirantes - Executados'!$A$1:$M$569,13,FALSE)</f>
        <v>#N/A</v>
      </c>
      <c r="AI293" s="230" t="e">
        <f>VLOOKUP(A293,'Tirantes - Executados'!$A$7:$M$404,50)</f>
        <v>#REF!</v>
      </c>
    </row>
    <row r="294" spans="1:35" s="1" customFormat="1" ht="15" hidden="1" customHeight="1" x14ac:dyDescent="0.25">
      <c r="A294" s="107" t="s">
        <v>477</v>
      </c>
      <c r="B294" s="108" t="e">
        <f>VLOOKUP(A294,'Tirantes - Executados'!$A$8:$M$404,10,FALSE)</f>
        <v>#N/A</v>
      </c>
      <c r="C294" s="133" t="e">
        <f>VLOOKUP(A294,'Tirantes - Executados'!$A$1:$M$405,17,FALSE)</f>
        <v>#N/A</v>
      </c>
      <c r="D294" s="122" t="e">
        <f>VLOOKUP(A294,'Tirantes - Executados'!$A$8:$M$404,18,FALSE)</f>
        <v>#N/A</v>
      </c>
      <c r="E294" s="133" t="e">
        <f>VLOOKUP(A294,'Tirantes - Executados'!$A$1:$M$405,19,FALSE)</f>
        <v>#N/A</v>
      </c>
      <c r="F294" s="122" t="e">
        <f>VLOOKUP(A294,'Tirantes - Executados'!$A$8:$M$404,20,FALSE)</f>
        <v>#N/A</v>
      </c>
      <c r="G294" s="133" t="e">
        <f>VLOOKUP(A294,'Tirantes - Executados'!$A$1:$M$405,21,FALSE)</f>
        <v>#N/A</v>
      </c>
      <c r="H294" s="122" t="e">
        <f>VLOOKUP(A294,'Tirantes - Executados'!$A$8:$M$404,22,FALSE)</f>
        <v>#N/A</v>
      </c>
      <c r="I294" s="133" t="e">
        <f>VLOOKUP(A294,'Tirantes - Executados'!$A$1:$M$405,23,FALSE)</f>
        <v>#N/A</v>
      </c>
      <c r="J294" s="122" t="e">
        <f>VLOOKUP(A294,'Tirantes - Executados'!$A$8:$M$404,24,FALSE)</f>
        <v>#N/A</v>
      </c>
      <c r="K294" s="108" t="e">
        <f>VLOOKUP(A294,'Tirantes - Executados'!$A$8:$M$404,11,FALSE)</f>
        <v>#N/A</v>
      </c>
      <c r="L294" s="133" t="e">
        <f>VLOOKUP(A294,'Tirantes - Executados'!$A$1:$M$405,28,FALSE)</f>
        <v>#N/A</v>
      </c>
      <c r="M294" s="122" t="e">
        <f>VLOOKUP(A294,'Tirantes - Executados'!$A$8:$M$404,29,FALSE)</f>
        <v>#N/A</v>
      </c>
      <c r="N294" s="133" t="e">
        <f>VLOOKUP(A294,'Tirantes - Executados'!$A$1:$M$405,30,FALSE)</f>
        <v>#N/A</v>
      </c>
      <c r="O294" s="122" t="e">
        <f>VLOOKUP(A294,'Tirantes - Executados'!$A$8:$M$404,31,FALSE)</f>
        <v>#N/A</v>
      </c>
      <c r="P294" s="133" t="e">
        <f>VLOOKUP(A294,'Tirantes - Executados'!$A$1:$M$405,32,FALSE)</f>
        <v>#N/A</v>
      </c>
      <c r="Q294" s="122" t="e">
        <f>VLOOKUP(A294,'Tirantes - Executados'!$A$8:$M$404,33,FALSE)</f>
        <v>#N/A</v>
      </c>
      <c r="R294" s="133" t="e">
        <f>VLOOKUP(A294,'Tirantes - Executados'!$A$1:$M$405,34,FALSE)</f>
        <v>#N/A</v>
      </c>
      <c r="S294" s="122" t="e">
        <f>VLOOKUP(A294,'Tirantes - Executados'!$A$8:$M$404,35,FALSE)</f>
        <v>#N/A</v>
      </c>
      <c r="T294" s="108" t="e">
        <f>VLOOKUP(A294,'Tirantes - Executados'!$A$8:$M$404,12,FALSE)</f>
        <v>#N/A</v>
      </c>
      <c r="U294" s="133" t="e">
        <f>VLOOKUP(A294,'Tirantes - Executados'!$A$1:$M$405,39,FALSE)</f>
        <v>#N/A</v>
      </c>
      <c r="V294" s="122" t="e">
        <f>VLOOKUP(A294,'Tirantes - Executados'!$A$8:$M$404,40,FALSE)</f>
        <v>#N/A</v>
      </c>
      <c r="W294" s="133" t="e">
        <f>VLOOKUP(A294,'Tirantes - Executados'!$A$1:$M$405,41,FALSE)</f>
        <v>#N/A</v>
      </c>
      <c r="X294" s="122" t="e">
        <f>VLOOKUP(A294,'Tirantes - Executados'!$A$8:$M$404,42,FALSE)</f>
        <v>#N/A</v>
      </c>
      <c r="Y294" s="133" t="e">
        <f>VLOOKUP(A294,'Tirantes - Executados'!$A$1:$M$405,43,FALSE)</f>
        <v>#N/A</v>
      </c>
      <c r="Z294" s="122" t="e">
        <f>VLOOKUP(A294,'Tirantes - Executados'!$A$8:$M$404,44,FALSE)</f>
        <v>#N/A</v>
      </c>
      <c r="AA294" s="133" t="e">
        <f>VLOOKUP(A294,'Tirantes - Executados'!$A$1:$M$405,45,FALSE)</f>
        <v>#N/A</v>
      </c>
      <c r="AB294" s="132" t="e">
        <f>VLOOKUP(A294,'Tirantes - Executados'!$A$8:$M$404,46,FALSE)</f>
        <v>#N/A</v>
      </c>
      <c r="AC294" s="99" t="s">
        <v>300</v>
      </c>
      <c r="AD294" s="109" t="e">
        <f>VLOOKUP(A294,'Tirantes - Executados'!$A$8:$M$404,14,FALSE)</f>
        <v>#N/A</v>
      </c>
      <c r="AF294" s="118" t="e">
        <f>VLOOKUP(A294,'Tirantes - Executados'!$A$1:$M$569,13,FALSE)</f>
        <v>#N/A</v>
      </c>
      <c r="AI294" s="230" t="e">
        <f>VLOOKUP(A294,'Tirantes - Executados'!$A$7:$M$404,50)</f>
        <v>#REF!</v>
      </c>
    </row>
    <row r="295" spans="1:35" s="1" customFormat="1" ht="15" hidden="1" customHeight="1" x14ac:dyDescent="0.25">
      <c r="A295" s="107" t="s">
        <v>484</v>
      </c>
      <c r="B295" s="108" t="e">
        <f>VLOOKUP(A295,'Tirantes - Executados'!$A$8:$M$404,10,FALSE)</f>
        <v>#N/A</v>
      </c>
      <c r="C295" s="133" t="e">
        <f>VLOOKUP(A295,'Tirantes - Executados'!$A$1:$M$405,17,FALSE)</f>
        <v>#N/A</v>
      </c>
      <c r="D295" s="122" t="e">
        <f>VLOOKUP(A295,'Tirantes - Executados'!$A$8:$M$404,18,FALSE)</f>
        <v>#N/A</v>
      </c>
      <c r="E295" s="133" t="e">
        <f>VLOOKUP(A295,'Tirantes - Executados'!$A$1:$M$405,19,FALSE)</f>
        <v>#N/A</v>
      </c>
      <c r="F295" s="122" t="e">
        <f>VLOOKUP(A295,'Tirantes - Executados'!$A$8:$M$404,20,FALSE)</f>
        <v>#N/A</v>
      </c>
      <c r="G295" s="133" t="e">
        <f>VLOOKUP(A295,'Tirantes - Executados'!$A$1:$M$405,21,FALSE)</f>
        <v>#N/A</v>
      </c>
      <c r="H295" s="122" t="e">
        <f>VLOOKUP(A295,'Tirantes - Executados'!$A$8:$M$404,22,FALSE)</f>
        <v>#N/A</v>
      </c>
      <c r="I295" s="133" t="e">
        <f>VLOOKUP(A295,'Tirantes - Executados'!$A$1:$M$405,23,FALSE)</f>
        <v>#N/A</v>
      </c>
      <c r="J295" s="122" t="e">
        <f>VLOOKUP(A295,'Tirantes - Executados'!$A$8:$M$404,24,FALSE)</f>
        <v>#N/A</v>
      </c>
      <c r="K295" s="108" t="e">
        <f>VLOOKUP(A295,'Tirantes - Executados'!$A$8:$M$404,11,FALSE)</f>
        <v>#N/A</v>
      </c>
      <c r="L295" s="133" t="e">
        <f>VLOOKUP(A295,'Tirantes - Executados'!$A$1:$M$405,28,FALSE)</f>
        <v>#N/A</v>
      </c>
      <c r="M295" s="122" t="e">
        <f>VLOOKUP(A295,'Tirantes - Executados'!$A$8:$M$404,29,FALSE)</f>
        <v>#N/A</v>
      </c>
      <c r="N295" s="133" t="e">
        <f>VLOOKUP(A295,'Tirantes - Executados'!$A$1:$M$405,30,FALSE)</f>
        <v>#N/A</v>
      </c>
      <c r="O295" s="122" t="e">
        <f>VLOOKUP(A295,'Tirantes - Executados'!$A$8:$M$404,31,FALSE)</f>
        <v>#N/A</v>
      </c>
      <c r="P295" s="133" t="e">
        <f>VLOOKUP(A295,'Tirantes - Executados'!$A$1:$M$405,32,FALSE)</f>
        <v>#N/A</v>
      </c>
      <c r="Q295" s="122" t="e">
        <f>VLOOKUP(A295,'Tirantes - Executados'!$A$8:$M$404,33,FALSE)</f>
        <v>#N/A</v>
      </c>
      <c r="R295" s="133" t="e">
        <f>VLOOKUP(A295,'Tirantes - Executados'!$A$1:$M$405,34,FALSE)</f>
        <v>#N/A</v>
      </c>
      <c r="S295" s="122" t="e">
        <f>VLOOKUP(A295,'Tirantes - Executados'!$A$8:$M$404,35,FALSE)</f>
        <v>#N/A</v>
      </c>
      <c r="T295" s="108" t="e">
        <f>VLOOKUP(A295,'Tirantes - Executados'!$A$8:$M$404,12,FALSE)</f>
        <v>#N/A</v>
      </c>
      <c r="U295" s="133" t="e">
        <f>VLOOKUP(A295,'Tirantes - Executados'!$A$1:$M$405,39,FALSE)</f>
        <v>#N/A</v>
      </c>
      <c r="V295" s="122" t="e">
        <f>VLOOKUP(A295,'Tirantes - Executados'!$A$8:$M$404,40,FALSE)</f>
        <v>#N/A</v>
      </c>
      <c r="W295" s="133" t="e">
        <f>VLOOKUP(A295,'Tirantes - Executados'!$A$1:$M$405,41,FALSE)</f>
        <v>#N/A</v>
      </c>
      <c r="X295" s="122" t="e">
        <f>VLOOKUP(A295,'Tirantes - Executados'!$A$8:$M$404,42,FALSE)</f>
        <v>#N/A</v>
      </c>
      <c r="Y295" s="133" t="e">
        <f>VLOOKUP(A295,'Tirantes - Executados'!$A$1:$M$405,43,FALSE)</f>
        <v>#N/A</v>
      </c>
      <c r="Z295" s="122" t="e">
        <f>VLOOKUP(A295,'Tirantes - Executados'!$A$8:$M$404,44,FALSE)</f>
        <v>#N/A</v>
      </c>
      <c r="AA295" s="133" t="e">
        <f>VLOOKUP(A295,'Tirantes - Executados'!$A$1:$M$405,45,FALSE)</f>
        <v>#N/A</v>
      </c>
      <c r="AB295" s="132" t="e">
        <f>VLOOKUP(A295,'Tirantes - Executados'!$A$8:$M$404,46,FALSE)</f>
        <v>#N/A</v>
      </c>
      <c r="AC295" s="99" t="s">
        <v>300</v>
      </c>
      <c r="AD295" s="109" t="e">
        <f>VLOOKUP(A295,'Tirantes - Executados'!$A$8:$M$404,14,FALSE)</f>
        <v>#N/A</v>
      </c>
      <c r="AF295" s="118" t="e">
        <f>VLOOKUP(A295,'Tirantes - Executados'!$A$1:$M$569,13,FALSE)</f>
        <v>#N/A</v>
      </c>
      <c r="AI295" s="230" t="e">
        <f>VLOOKUP(A295,'Tirantes - Executados'!$A$7:$M$404,50)</f>
        <v>#REF!</v>
      </c>
    </row>
    <row r="296" spans="1:35" s="1" customFormat="1" ht="15" hidden="1" customHeight="1" x14ac:dyDescent="0.25">
      <c r="A296" s="107" t="s">
        <v>493</v>
      </c>
      <c r="B296" s="108" t="e">
        <f>VLOOKUP(A296,'Tirantes - Executados'!$A$8:$M$404,10,FALSE)</f>
        <v>#N/A</v>
      </c>
      <c r="C296" s="133" t="e">
        <f>VLOOKUP(A296,'Tirantes - Executados'!$A$1:$M$405,17,FALSE)</f>
        <v>#N/A</v>
      </c>
      <c r="D296" s="122" t="e">
        <f>VLOOKUP(A296,'Tirantes - Executados'!$A$8:$M$404,18,FALSE)</f>
        <v>#N/A</v>
      </c>
      <c r="E296" s="133" t="e">
        <f>VLOOKUP(A296,'Tirantes - Executados'!$A$1:$M$405,19,FALSE)</f>
        <v>#N/A</v>
      </c>
      <c r="F296" s="122" t="e">
        <f>VLOOKUP(A296,'Tirantes - Executados'!$A$8:$M$404,20,FALSE)</f>
        <v>#N/A</v>
      </c>
      <c r="G296" s="133" t="e">
        <f>VLOOKUP(A296,'Tirantes - Executados'!$A$1:$M$405,21,FALSE)</f>
        <v>#N/A</v>
      </c>
      <c r="H296" s="122" t="e">
        <f>VLOOKUP(A296,'Tirantes - Executados'!$A$8:$M$404,22,FALSE)</f>
        <v>#N/A</v>
      </c>
      <c r="I296" s="133" t="e">
        <f>VLOOKUP(A296,'Tirantes - Executados'!$A$1:$M$405,23,FALSE)</f>
        <v>#N/A</v>
      </c>
      <c r="J296" s="122" t="e">
        <f>VLOOKUP(A296,'Tirantes - Executados'!$A$8:$M$404,24,FALSE)</f>
        <v>#N/A</v>
      </c>
      <c r="K296" s="108" t="e">
        <f>VLOOKUP(A296,'Tirantes - Executados'!$A$8:$M$404,11,FALSE)</f>
        <v>#N/A</v>
      </c>
      <c r="L296" s="133" t="e">
        <f>VLOOKUP(A296,'Tirantes - Executados'!$A$1:$M$405,28,FALSE)</f>
        <v>#N/A</v>
      </c>
      <c r="M296" s="122" t="e">
        <f>VLOOKUP(A296,'Tirantes - Executados'!$A$8:$M$404,29,FALSE)</f>
        <v>#N/A</v>
      </c>
      <c r="N296" s="133" t="e">
        <f>VLOOKUP(A296,'Tirantes - Executados'!$A$1:$M$405,30,FALSE)</f>
        <v>#N/A</v>
      </c>
      <c r="O296" s="122" t="e">
        <f>VLOOKUP(A296,'Tirantes - Executados'!$A$8:$M$404,31,FALSE)</f>
        <v>#N/A</v>
      </c>
      <c r="P296" s="133" t="e">
        <f>VLOOKUP(A296,'Tirantes - Executados'!$A$1:$M$405,32,FALSE)</f>
        <v>#N/A</v>
      </c>
      <c r="Q296" s="122" t="e">
        <f>VLOOKUP(A296,'Tirantes - Executados'!$A$8:$M$404,33,FALSE)</f>
        <v>#N/A</v>
      </c>
      <c r="R296" s="133" t="e">
        <f>VLOOKUP(A296,'Tirantes - Executados'!$A$1:$M$405,34,FALSE)</f>
        <v>#N/A</v>
      </c>
      <c r="S296" s="122" t="e">
        <f>VLOOKUP(A296,'Tirantes - Executados'!$A$8:$M$404,35,FALSE)</f>
        <v>#N/A</v>
      </c>
      <c r="T296" s="108" t="e">
        <f>VLOOKUP(A296,'Tirantes - Executados'!$A$8:$M$404,12,FALSE)</f>
        <v>#N/A</v>
      </c>
      <c r="U296" s="133" t="e">
        <f>VLOOKUP(A296,'Tirantes - Executados'!$A$1:$M$405,39,FALSE)</f>
        <v>#N/A</v>
      </c>
      <c r="V296" s="122" t="e">
        <f>VLOOKUP(A296,'Tirantes - Executados'!$A$8:$M$404,40,FALSE)</f>
        <v>#N/A</v>
      </c>
      <c r="W296" s="133" t="e">
        <f>VLOOKUP(A296,'Tirantes - Executados'!$A$1:$M$405,41,FALSE)</f>
        <v>#N/A</v>
      </c>
      <c r="X296" s="122" t="e">
        <f>VLOOKUP(A296,'Tirantes - Executados'!$A$8:$M$404,42,FALSE)</f>
        <v>#N/A</v>
      </c>
      <c r="Y296" s="133" t="e">
        <f>VLOOKUP(A296,'Tirantes - Executados'!$A$1:$M$405,43,FALSE)</f>
        <v>#N/A</v>
      </c>
      <c r="Z296" s="122" t="e">
        <f>VLOOKUP(A296,'Tirantes - Executados'!$A$8:$M$404,44,FALSE)</f>
        <v>#N/A</v>
      </c>
      <c r="AA296" s="133" t="e">
        <f>VLOOKUP(A296,'Tirantes - Executados'!$A$1:$M$405,45,FALSE)</f>
        <v>#N/A</v>
      </c>
      <c r="AB296" s="132" t="e">
        <f>VLOOKUP(A296,'Tirantes - Executados'!$A$8:$M$404,46,FALSE)</f>
        <v>#N/A</v>
      </c>
      <c r="AC296" s="99" t="s">
        <v>300</v>
      </c>
      <c r="AD296" s="109" t="e">
        <f>VLOOKUP(A296,'Tirantes - Executados'!$A$8:$M$404,14,FALSE)</f>
        <v>#N/A</v>
      </c>
      <c r="AF296" s="118" t="e">
        <f>VLOOKUP(A296,'Tirantes - Executados'!$A$1:$M$569,13,FALSE)</f>
        <v>#N/A</v>
      </c>
      <c r="AI296" s="230" t="e">
        <f>VLOOKUP(A296,'Tirantes - Executados'!$A$7:$M$404,50)</f>
        <v>#REF!</v>
      </c>
    </row>
    <row r="297" spans="1:35" s="1" customFormat="1" ht="15" hidden="1" customHeight="1" x14ac:dyDescent="0.25">
      <c r="A297" s="107" t="s">
        <v>954</v>
      </c>
      <c r="B297" s="119"/>
      <c r="C297" s="133"/>
      <c r="D297" s="122"/>
      <c r="E297" s="133"/>
      <c r="F297" s="122"/>
      <c r="G297" s="133"/>
      <c r="H297" s="122"/>
      <c r="I297" s="133"/>
      <c r="J297" s="122"/>
      <c r="K297" s="108"/>
      <c r="L297" s="133"/>
      <c r="M297" s="122"/>
      <c r="N297" s="133"/>
      <c r="O297" s="122"/>
      <c r="P297" s="133"/>
      <c r="Q297" s="122"/>
      <c r="R297" s="133"/>
      <c r="S297" s="122"/>
      <c r="T297" s="108"/>
      <c r="U297" s="133"/>
      <c r="V297" s="122"/>
      <c r="W297" s="133"/>
      <c r="X297" s="122"/>
      <c r="Y297" s="133"/>
      <c r="Z297" s="122"/>
      <c r="AA297" s="133"/>
      <c r="AB297" s="132"/>
      <c r="AC297" s="142"/>
      <c r="AD297" s="92"/>
      <c r="AF297" s="118" t="e">
        <f>VLOOKUP(A297,'Tirantes - Executados'!$A$1:$M$569,13,FALSE)</f>
        <v>#N/A</v>
      </c>
      <c r="AI297" s="230" t="e">
        <f>VLOOKUP(A297,'Tirantes - Executados'!$A$7:$M$404,49)</f>
        <v>#REF!</v>
      </c>
    </row>
    <row r="298" spans="1:35" s="1" customFormat="1" ht="15" hidden="1" customHeight="1" x14ac:dyDescent="0.25">
      <c r="A298" s="107" t="s">
        <v>955</v>
      </c>
      <c r="B298" s="119"/>
      <c r="C298" s="133"/>
      <c r="D298" s="122"/>
      <c r="E298" s="133"/>
      <c r="F298" s="122"/>
      <c r="G298" s="133"/>
      <c r="H298" s="122"/>
      <c r="I298" s="133"/>
      <c r="J298" s="122"/>
      <c r="K298" s="108"/>
      <c r="L298" s="133"/>
      <c r="M298" s="122"/>
      <c r="N298" s="133"/>
      <c r="O298" s="122"/>
      <c r="P298" s="133"/>
      <c r="Q298" s="122"/>
      <c r="R298" s="133"/>
      <c r="S298" s="122"/>
      <c r="T298" s="108"/>
      <c r="U298" s="133"/>
      <c r="V298" s="122"/>
      <c r="W298" s="133"/>
      <c r="X298" s="122"/>
      <c r="Y298" s="133"/>
      <c r="Z298" s="122"/>
      <c r="AA298" s="133"/>
      <c r="AB298" s="132"/>
      <c r="AC298" s="142"/>
      <c r="AD298" s="92"/>
      <c r="AF298" s="118" t="e">
        <f>VLOOKUP(A298,'Tirantes - Executados'!$A$1:$M$569,13,FALSE)</f>
        <v>#N/A</v>
      </c>
      <c r="AI298" s="230" t="e">
        <f>VLOOKUP(A298,'Tirantes - Executados'!$A$7:$M$404,49)</f>
        <v>#REF!</v>
      </c>
    </row>
    <row r="299" spans="1:35" s="1" customFormat="1" ht="15" hidden="1" customHeight="1" x14ac:dyDescent="0.25">
      <c r="A299" s="107" t="s">
        <v>956</v>
      </c>
      <c r="B299" s="119"/>
      <c r="C299" s="133"/>
      <c r="D299" s="122"/>
      <c r="E299" s="133"/>
      <c r="F299" s="122"/>
      <c r="G299" s="133"/>
      <c r="H299" s="122"/>
      <c r="I299" s="133"/>
      <c r="J299" s="122"/>
      <c r="K299" s="108"/>
      <c r="L299" s="133"/>
      <c r="M299" s="122"/>
      <c r="N299" s="133"/>
      <c r="O299" s="122"/>
      <c r="P299" s="133"/>
      <c r="Q299" s="122"/>
      <c r="R299" s="133"/>
      <c r="S299" s="122"/>
      <c r="T299" s="108"/>
      <c r="U299" s="133"/>
      <c r="V299" s="122"/>
      <c r="W299" s="133"/>
      <c r="X299" s="122"/>
      <c r="Y299" s="133"/>
      <c r="Z299" s="122"/>
      <c r="AA299" s="133"/>
      <c r="AB299" s="132"/>
      <c r="AC299" s="142"/>
      <c r="AD299" s="92"/>
      <c r="AF299" s="118" t="e">
        <f>VLOOKUP(A299,'Tirantes - Executados'!$A$1:$M$569,13,FALSE)</f>
        <v>#N/A</v>
      </c>
      <c r="AI299" s="230" t="e">
        <f>VLOOKUP(A299,'Tirantes - Executados'!$A$7:$M$404,49)</f>
        <v>#REF!</v>
      </c>
    </row>
    <row r="300" spans="1:35" s="1" customFormat="1" ht="15" hidden="1" customHeight="1" x14ac:dyDescent="0.25">
      <c r="A300" s="107" t="s">
        <v>636</v>
      </c>
      <c r="B300" s="119"/>
      <c r="C300" s="133"/>
      <c r="D300" s="122"/>
      <c r="E300" s="133"/>
      <c r="F300" s="122"/>
      <c r="G300" s="133"/>
      <c r="H300" s="122"/>
      <c r="I300" s="133"/>
      <c r="J300" s="122"/>
      <c r="K300" s="108"/>
      <c r="L300" s="133"/>
      <c r="M300" s="122"/>
      <c r="N300" s="133"/>
      <c r="O300" s="122"/>
      <c r="P300" s="133"/>
      <c r="Q300" s="122"/>
      <c r="R300" s="133"/>
      <c r="S300" s="122"/>
      <c r="T300" s="108"/>
      <c r="U300" s="133"/>
      <c r="V300" s="122"/>
      <c r="W300" s="133"/>
      <c r="X300" s="122"/>
      <c r="Y300" s="133"/>
      <c r="Z300" s="122"/>
      <c r="AA300" s="133"/>
      <c r="AB300" s="132"/>
      <c r="AC300" s="142"/>
      <c r="AD300" s="92"/>
      <c r="AF300" s="118" t="e">
        <f>VLOOKUP(A300,'Tirantes - Executados'!$A$1:$M$569,13,FALSE)</f>
        <v>#N/A</v>
      </c>
      <c r="AI300" s="230" t="e">
        <f>VLOOKUP(A300,'Tirantes - Executados'!$A$7:$M$404,49)</f>
        <v>#REF!</v>
      </c>
    </row>
    <row r="301" spans="1:35" s="1" customFormat="1" ht="15" hidden="1" customHeight="1" x14ac:dyDescent="0.25">
      <c r="A301" s="107" t="s">
        <v>632</v>
      </c>
      <c r="B301" s="119"/>
      <c r="C301" s="133"/>
      <c r="D301" s="122"/>
      <c r="E301" s="133"/>
      <c r="F301" s="122"/>
      <c r="G301" s="133"/>
      <c r="H301" s="122"/>
      <c r="I301" s="133"/>
      <c r="J301" s="122"/>
      <c r="K301" s="108"/>
      <c r="L301" s="133"/>
      <c r="M301" s="122"/>
      <c r="N301" s="133"/>
      <c r="O301" s="122"/>
      <c r="P301" s="133"/>
      <c r="Q301" s="122"/>
      <c r="R301" s="133"/>
      <c r="S301" s="122"/>
      <c r="T301" s="108"/>
      <c r="U301" s="133"/>
      <c r="V301" s="122"/>
      <c r="W301" s="133"/>
      <c r="X301" s="122"/>
      <c r="Y301" s="133"/>
      <c r="Z301" s="122"/>
      <c r="AA301" s="133"/>
      <c r="AB301" s="132"/>
      <c r="AC301" s="142"/>
      <c r="AD301" s="92"/>
      <c r="AF301" s="118" t="e">
        <f>VLOOKUP(A301,'Tirantes - Executados'!$A$1:$M$569,13,FALSE)</f>
        <v>#N/A</v>
      </c>
      <c r="AI301" s="230" t="e">
        <f>VLOOKUP(A301,'Tirantes - Executados'!$A$7:$M$404,49)</f>
        <v>#REF!</v>
      </c>
    </row>
    <row r="302" spans="1:35" s="1" customFormat="1" ht="15" hidden="1" customHeight="1" x14ac:dyDescent="0.25">
      <c r="A302" s="107" t="s">
        <v>633</v>
      </c>
      <c r="B302" s="119"/>
      <c r="C302" s="133"/>
      <c r="D302" s="122"/>
      <c r="E302" s="133"/>
      <c r="F302" s="122"/>
      <c r="G302" s="133"/>
      <c r="H302" s="122"/>
      <c r="I302" s="133"/>
      <c r="J302" s="122"/>
      <c r="K302" s="108"/>
      <c r="L302" s="133"/>
      <c r="M302" s="122"/>
      <c r="N302" s="133"/>
      <c r="O302" s="122"/>
      <c r="P302" s="133"/>
      <c r="Q302" s="122"/>
      <c r="R302" s="133"/>
      <c r="S302" s="122"/>
      <c r="T302" s="108"/>
      <c r="U302" s="133"/>
      <c r="V302" s="122"/>
      <c r="W302" s="133"/>
      <c r="X302" s="122"/>
      <c r="Y302" s="133"/>
      <c r="Z302" s="122"/>
      <c r="AA302" s="133"/>
      <c r="AB302" s="132"/>
      <c r="AC302" s="142"/>
      <c r="AD302" s="92"/>
      <c r="AF302" s="118" t="e">
        <f>VLOOKUP(A302,'Tirantes - Executados'!$A$1:$M$569,13,FALSE)</f>
        <v>#N/A</v>
      </c>
      <c r="AI302" s="230" t="e">
        <f>VLOOKUP(A302,'Tirantes - Executados'!$A$7:$M$404,49)</f>
        <v>#REF!</v>
      </c>
    </row>
    <row r="303" spans="1:35" s="1" customFormat="1" ht="15" hidden="1" customHeight="1" x14ac:dyDescent="0.25">
      <c r="A303" s="107" t="s">
        <v>634</v>
      </c>
      <c r="B303" s="119"/>
      <c r="C303" s="133"/>
      <c r="D303" s="122"/>
      <c r="E303" s="133"/>
      <c r="F303" s="122"/>
      <c r="G303" s="133"/>
      <c r="H303" s="122"/>
      <c r="I303" s="133"/>
      <c r="J303" s="122"/>
      <c r="K303" s="108"/>
      <c r="L303" s="133"/>
      <c r="M303" s="122"/>
      <c r="N303" s="133"/>
      <c r="O303" s="122"/>
      <c r="P303" s="133"/>
      <c r="Q303" s="122"/>
      <c r="R303" s="133"/>
      <c r="S303" s="122"/>
      <c r="T303" s="108"/>
      <c r="U303" s="133"/>
      <c r="V303" s="122"/>
      <c r="W303" s="133"/>
      <c r="X303" s="122"/>
      <c r="Y303" s="133"/>
      <c r="Z303" s="122"/>
      <c r="AA303" s="133"/>
      <c r="AB303" s="132"/>
      <c r="AC303" s="142"/>
      <c r="AD303" s="92"/>
      <c r="AF303" s="118" t="e">
        <f>VLOOKUP(A303,'Tirantes - Executados'!$A$1:$M$569,13,FALSE)</f>
        <v>#N/A</v>
      </c>
      <c r="AI303" s="230" t="e">
        <f>VLOOKUP(A303,'Tirantes - Executados'!$A$7:$M$404,49)</f>
        <v>#REF!</v>
      </c>
    </row>
    <row r="304" spans="1:35" s="1" customFormat="1" ht="15" hidden="1" customHeight="1" x14ac:dyDescent="0.25">
      <c r="A304" s="107" t="s">
        <v>635</v>
      </c>
      <c r="B304" s="119"/>
      <c r="C304" s="133"/>
      <c r="D304" s="122"/>
      <c r="E304" s="133"/>
      <c r="F304" s="122"/>
      <c r="G304" s="133"/>
      <c r="H304" s="122"/>
      <c r="I304" s="133"/>
      <c r="J304" s="122"/>
      <c r="K304" s="108"/>
      <c r="L304" s="133"/>
      <c r="M304" s="122"/>
      <c r="N304" s="133"/>
      <c r="O304" s="122"/>
      <c r="P304" s="133"/>
      <c r="Q304" s="122"/>
      <c r="R304" s="133"/>
      <c r="S304" s="122"/>
      <c r="T304" s="108"/>
      <c r="U304" s="133"/>
      <c r="V304" s="122"/>
      <c r="W304" s="133"/>
      <c r="X304" s="122"/>
      <c r="Y304" s="133"/>
      <c r="Z304" s="122"/>
      <c r="AA304" s="133"/>
      <c r="AB304" s="132"/>
      <c r="AC304" s="142"/>
      <c r="AD304" s="92"/>
      <c r="AF304" s="118" t="e">
        <f>VLOOKUP(A304,'Tirantes - Executados'!$A$1:$M$569,13,FALSE)</f>
        <v>#N/A</v>
      </c>
      <c r="AI304" s="230" t="e">
        <f>VLOOKUP(A304,'Tirantes - Executados'!$A$7:$M$404,49)</f>
        <v>#REF!</v>
      </c>
    </row>
    <row r="305" spans="1:35" s="1" customFormat="1" ht="15" hidden="1" customHeight="1" x14ac:dyDescent="0.25">
      <c r="A305" s="107" t="s">
        <v>622</v>
      </c>
      <c r="B305" s="119"/>
      <c r="C305" s="133"/>
      <c r="D305" s="122"/>
      <c r="E305" s="133"/>
      <c r="F305" s="122"/>
      <c r="G305" s="133"/>
      <c r="H305" s="122"/>
      <c r="I305" s="133"/>
      <c r="J305" s="122"/>
      <c r="K305" s="108"/>
      <c r="L305" s="133"/>
      <c r="M305" s="122"/>
      <c r="N305" s="133"/>
      <c r="O305" s="122"/>
      <c r="P305" s="133"/>
      <c r="Q305" s="122"/>
      <c r="R305" s="133"/>
      <c r="S305" s="122"/>
      <c r="T305" s="108"/>
      <c r="U305" s="133"/>
      <c r="V305" s="122"/>
      <c r="W305" s="133"/>
      <c r="X305" s="122"/>
      <c r="Y305" s="133"/>
      <c r="Z305" s="122"/>
      <c r="AA305" s="133"/>
      <c r="AB305" s="132"/>
      <c r="AC305" s="142"/>
      <c r="AD305" s="92"/>
      <c r="AF305" s="118" t="e">
        <f>VLOOKUP(A305,'Tirantes - Executados'!$A$1:$M$569,13,FALSE)</f>
        <v>#N/A</v>
      </c>
      <c r="AI305" s="230" t="e">
        <f>VLOOKUP(A305,'Tirantes - Executados'!$A$7:$M$404,49)</f>
        <v>#REF!</v>
      </c>
    </row>
    <row r="306" spans="1:35" s="1" customFormat="1" ht="15" hidden="1" customHeight="1" x14ac:dyDescent="0.25">
      <c r="A306" s="107" t="s">
        <v>623</v>
      </c>
      <c r="B306" s="119"/>
      <c r="C306" s="133"/>
      <c r="D306" s="122"/>
      <c r="E306" s="133"/>
      <c r="F306" s="122"/>
      <c r="G306" s="133"/>
      <c r="H306" s="122"/>
      <c r="I306" s="133"/>
      <c r="J306" s="122"/>
      <c r="K306" s="108"/>
      <c r="L306" s="133"/>
      <c r="M306" s="122"/>
      <c r="N306" s="133"/>
      <c r="O306" s="122"/>
      <c r="P306" s="133"/>
      <c r="Q306" s="122"/>
      <c r="R306" s="133"/>
      <c r="S306" s="122"/>
      <c r="T306" s="108"/>
      <c r="U306" s="133"/>
      <c r="V306" s="122"/>
      <c r="W306" s="133"/>
      <c r="X306" s="122"/>
      <c r="Y306" s="133"/>
      <c r="Z306" s="122"/>
      <c r="AA306" s="133"/>
      <c r="AB306" s="132"/>
      <c r="AC306" s="142"/>
      <c r="AD306" s="92"/>
      <c r="AF306" s="118" t="e">
        <f>VLOOKUP(A306,'Tirantes - Executados'!$A$1:$M$569,13,FALSE)</f>
        <v>#N/A</v>
      </c>
      <c r="AI306" s="230" t="e">
        <f>VLOOKUP(A306,'Tirantes - Executados'!$A$7:$M$404,49)</f>
        <v>#REF!</v>
      </c>
    </row>
    <row r="307" spans="1:35" s="1" customFormat="1" ht="15" hidden="1" customHeight="1" x14ac:dyDescent="0.25">
      <c r="A307" s="107" t="s">
        <v>624</v>
      </c>
      <c r="B307" s="119"/>
      <c r="C307" s="133"/>
      <c r="D307" s="122"/>
      <c r="E307" s="133"/>
      <c r="F307" s="122"/>
      <c r="G307" s="133"/>
      <c r="H307" s="122"/>
      <c r="I307" s="133"/>
      <c r="J307" s="122"/>
      <c r="K307" s="108"/>
      <c r="L307" s="133"/>
      <c r="M307" s="122"/>
      <c r="N307" s="133"/>
      <c r="O307" s="122"/>
      <c r="P307" s="133"/>
      <c r="Q307" s="122"/>
      <c r="R307" s="133"/>
      <c r="S307" s="122"/>
      <c r="T307" s="108"/>
      <c r="U307" s="133"/>
      <c r="V307" s="122"/>
      <c r="W307" s="133"/>
      <c r="X307" s="122"/>
      <c r="Y307" s="133"/>
      <c r="Z307" s="122"/>
      <c r="AA307" s="133"/>
      <c r="AB307" s="132"/>
      <c r="AC307" s="142"/>
      <c r="AD307" s="92"/>
      <c r="AF307" s="118" t="e">
        <f>VLOOKUP(A307,'Tirantes - Executados'!$A$1:$M$569,13,FALSE)</f>
        <v>#N/A</v>
      </c>
      <c r="AI307" s="230" t="e">
        <f>VLOOKUP(A307,'Tirantes - Executados'!$A$7:$M$404,49)</f>
        <v>#REF!</v>
      </c>
    </row>
    <row r="308" spans="1:35" s="1" customFormat="1" ht="15" hidden="1" customHeight="1" x14ac:dyDescent="0.25">
      <c r="A308" s="107" t="s">
        <v>625</v>
      </c>
      <c r="B308" s="119"/>
      <c r="C308" s="133"/>
      <c r="D308" s="122"/>
      <c r="E308" s="133"/>
      <c r="F308" s="122"/>
      <c r="G308" s="133"/>
      <c r="H308" s="122"/>
      <c r="I308" s="133"/>
      <c r="J308" s="122"/>
      <c r="K308" s="108"/>
      <c r="L308" s="133"/>
      <c r="M308" s="122"/>
      <c r="N308" s="133"/>
      <c r="O308" s="122"/>
      <c r="P308" s="133"/>
      <c r="Q308" s="122"/>
      <c r="R308" s="133"/>
      <c r="S308" s="122"/>
      <c r="T308" s="108"/>
      <c r="U308" s="133"/>
      <c r="V308" s="122"/>
      <c r="W308" s="133"/>
      <c r="X308" s="122"/>
      <c r="Y308" s="133"/>
      <c r="Z308" s="122"/>
      <c r="AA308" s="133"/>
      <c r="AB308" s="132"/>
      <c r="AC308" s="142"/>
      <c r="AD308" s="92"/>
      <c r="AF308" s="118" t="e">
        <f>VLOOKUP(A308,'Tirantes - Executados'!$A$1:$M$569,13,FALSE)</f>
        <v>#N/A</v>
      </c>
      <c r="AI308" s="230" t="e">
        <f>VLOOKUP(A308,'Tirantes - Executados'!$A$7:$M$404,49)</f>
        <v>#REF!</v>
      </c>
    </row>
    <row r="309" spans="1:35" s="1" customFormat="1" ht="15" hidden="1" customHeight="1" x14ac:dyDescent="0.25">
      <c r="A309" s="107" t="s">
        <v>626</v>
      </c>
      <c r="B309" s="119"/>
      <c r="C309" s="133"/>
      <c r="D309" s="122"/>
      <c r="E309" s="133"/>
      <c r="F309" s="122"/>
      <c r="G309" s="133"/>
      <c r="H309" s="122"/>
      <c r="I309" s="133"/>
      <c r="J309" s="122"/>
      <c r="K309" s="108"/>
      <c r="L309" s="133"/>
      <c r="M309" s="122"/>
      <c r="N309" s="133"/>
      <c r="O309" s="122"/>
      <c r="P309" s="133"/>
      <c r="Q309" s="122"/>
      <c r="R309" s="133"/>
      <c r="S309" s="122"/>
      <c r="T309" s="108"/>
      <c r="U309" s="133"/>
      <c r="V309" s="122"/>
      <c r="W309" s="133"/>
      <c r="X309" s="122"/>
      <c r="Y309" s="133"/>
      <c r="Z309" s="122"/>
      <c r="AA309" s="133"/>
      <c r="AB309" s="132"/>
      <c r="AC309" s="142"/>
      <c r="AD309" s="92"/>
      <c r="AF309" s="118" t="e">
        <f>VLOOKUP(A309,'Tirantes - Executados'!$A$1:$M$569,13,FALSE)</f>
        <v>#N/A</v>
      </c>
      <c r="AI309" s="230" t="e">
        <f>VLOOKUP(A309,'Tirantes - Executados'!$A$7:$M$404,49)</f>
        <v>#REF!</v>
      </c>
    </row>
    <row r="310" spans="1:35" s="1" customFormat="1" ht="15" hidden="1" customHeight="1" x14ac:dyDescent="0.25">
      <c r="A310" s="107" t="s">
        <v>627</v>
      </c>
      <c r="B310" s="119"/>
      <c r="C310" s="133"/>
      <c r="D310" s="122"/>
      <c r="E310" s="133"/>
      <c r="F310" s="122"/>
      <c r="G310" s="133"/>
      <c r="H310" s="122"/>
      <c r="I310" s="133"/>
      <c r="J310" s="122"/>
      <c r="K310" s="108"/>
      <c r="L310" s="133"/>
      <c r="M310" s="122"/>
      <c r="N310" s="133"/>
      <c r="O310" s="122"/>
      <c r="P310" s="133"/>
      <c r="Q310" s="122"/>
      <c r="R310" s="133"/>
      <c r="S310" s="122"/>
      <c r="T310" s="108"/>
      <c r="U310" s="133"/>
      <c r="V310" s="122"/>
      <c r="W310" s="133"/>
      <c r="X310" s="122"/>
      <c r="Y310" s="133"/>
      <c r="Z310" s="122"/>
      <c r="AA310" s="133"/>
      <c r="AB310" s="132"/>
      <c r="AC310" s="142"/>
      <c r="AD310" s="92"/>
      <c r="AF310" s="118" t="e">
        <f>VLOOKUP(A310,'Tirantes - Executados'!$A$1:$M$569,13,FALSE)</f>
        <v>#N/A</v>
      </c>
      <c r="AI310" s="230" t="e">
        <f>VLOOKUP(A310,'Tirantes - Executados'!$A$7:$M$404,49)</f>
        <v>#REF!</v>
      </c>
    </row>
    <row r="311" spans="1:35" s="1" customFormat="1" ht="15" hidden="1" customHeight="1" x14ac:dyDescent="0.25">
      <c r="A311" s="107" t="s">
        <v>612</v>
      </c>
      <c r="B311" s="119"/>
      <c r="C311" s="133"/>
      <c r="D311" s="122"/>
      <c r="E311" s="133"/>
      <c r="F311" s="122"/>
      <c r="G311" s="133"/>
      <c r="H311" s="122"/>
      <c r="I311" s="133"/>
      <c r="J311" s="122"/>
      <c r="K311" s="108"/>
      <c r="L311" s="133"/>
      <c r="M311" s="122"/>
      <c r="N311" s="133"/>
      <c r="O311" s="122"/>
      <c r="P311" s="133"/>
      <c r="Q311" s="122"/>
      <c r="R311" s="133"/>
      <c r="S311" s="122"/>
      <c r="T311" s="108"/>
      <c r="U311" s="133"/>
      <c r="V311" s="122"/>
      <c r="W311" s="133"/>
      <c r="X311" s="122"/>
      <c r="Y311" s="133"/>
      <c r="Z311" s="122"/>
      <c r="AA311" s="133"/>
      <c r="AB311" s="132"/>
      <c r="AC311" s="142"/>
      <c r="AD311" s="92"/>
      <c r="AF311" s="118" t="e">
        <f>VLOOKUP(A311,'Tirantes - Executados'!$A$1:$M$569,13,FALSE)</f>
        <v>#N/A</v>
      </c>
      <c r="AI311" s="230" t="e">
        <f>VLOOKUP(A311,'Tirantes - Executados'!$A$7:$M$404,49)</f>
        <v>#REF!</v>
      </c>
    </row>
    <row r="312" spans="1:35" s="1" customFormat="1" ht="15" hidden="1" customHeight="1" x14ac:dyDescent="0.25">
      <c r="A312" s="107" t="s">
        <v>613</v>
      </c>
      <c r="B312" s="119"/>
      <c r="C312" s="133"/>
      <c r="D312" s="122"/>
      <c r="E312" s="133"/>
      <c r="F312" s="122"/>
      <c r="G312" s="133"/>
      <c r="H312" s="122"/>
      <c r="I312" s="133"/>
      <c r="J312" s="122"/>
      <c r="K312" s="108"/>
      <c r="L312" s="133"/>
      <c r="M312" s="122"/>
      <c r="N312" s="133"/>
      <c r="O312" s="122"/>
      <c r="P312" s="133"/>
      <c r="Q312" s="122"/>
      <c r="R312" s="133"/>
      <c r="S312" s="122"/>
      <c r="T312" s="108"/>
      <c r="U312" s="133"/>
      <c r="V312" s="122"/>
      <c r="W312" s="133"/>
      <c r="X312" s="122"/>
      <c r="Y312" s="133"/>
      <c r="Z312" s="122"/>
      <c r="AA312" s="133"/>
      <c r="AB312" s="132"/>
      <c r="AC312" s="142"/>
      <c r="AD312" s="92"/>
      <c r="AF312" s="118" t="e">
        <f>VLOOKUP(A312,'Tirantes - Executados'!$A$1:$M$569,13,FALSE)</f>
        <v>#N/A</v>
      </c>
      <c r="AI312" s="230" t="e">
        <f>VLOOKUP(A312,'Tirantes - Executados'!$A$7:$M$404,49)</f>
        <v>#REF!</v>
      </c>
    </row>
    <row r="313" spans="1:35" s="1" customFormat="1" ht="15" hidden="1" customHeight="1" x14ac:dyDescent="0.25">
      <c r="A313" s="107" t="s">
        <v>614</v>
      </c>
      <c r="B313" s="119"/>
      <c r="C313" s="133"/>
      <c r="D313" s="122"/>
      <c r="E313" s="133"/>
      <c r="F313" s="122"/>
      <c r="G313" s="133"/>
      <c r="H313" s="122"/>
      <c r="I313" s="133"/>
      <c r="J313" s="122"/>
      <c r="K313" s="108"/>
      <c r="L313" s="133"/>
      <c r="M313" s="122"/>
      <c r="N313" s="133"/>
      <c r="O313" s="122"/>
      <c r="P313" s="133"/>
      <c r="Q313" s="122"/>
      <c r="R313" s="133"/>
      <c r="S313" s="122"/>
      <c r="T313" s="108"/>
      <c r="U313" s="133"/>
      <c r="V313" s="122"/>
      <c r="W313" s="133"/>
      <c r="X313" s="122"/>
      <c r="Y313" s="133"/>
      <c r="Z313" s="122"/>
      <c r="AA313" s="133"/>
      <c r="AB313" s="132"/>
      <c r="AC313" s="142"/>
      <c r="AD313" s="92"/>
      <c r="AF313" s="118" t="e">
        <f>VLOOKUP(A313,'Tirantes - Executados'!$A$1:$M$569,13,FALSE)</f>
        <v>#N/A</v>
      </c>
      <c r="AI313" s="230" t="e">
        <f>VLOOKUP(A313,'Tirantes - Executados'!$A$7:$M$404,49)</f>
        <v>#REF!</v>
      </c>
    </row>
    <row r="314" spans="1:35" s="1" customFormat="1" ht="15" hidden="1" customHeight="1" x14ac:dyDescent="0.25">
      <c r="A314" s="107" t="s">
        <v>615</v>
      </c>
      <c r="B314" s="119"/>
      <c r="C314" s="133"/>
      <c r="D314" s="122"/>
      <c r="E314" s="133"/>
      <c r="F314" s="122"/>
      <c r="G314" s="133"/>
      <c r="H314" s="122"/>
      <c r="I314" s="133"/>
      <c r="J314" s="122"/>
      <c r="K314" s="108"/>
      <c r="L314" s="133"/>
      <c r="M314" s="122"/>
      <c r="N314" s="133"/>
      <c r="O314" s="122"/>
      <c r="P314" s="133"/>
      <c r="Q314" s="122"/>
      <c r="R314" s="133"/>
      <c r="S314" s="122"/>
      <c r="T314" s="108"/>
      <c r="U314" s="133"/>
      <c r="V314" s="122"/>
      <c r="W314" s="133"/>
      <c r="X314" s="122"/>
      <c r="Y314" s="133"/>
      <c r="Z314" s="122"/>
      <c r="AA314" s="133"/>
      <c r="AB314" s="132"/>
      <c r="AC314" s="142"/>
      <c r="AD314" s="92"/>
      <c r="AF314" s="118" t="e">
        <f>VLOOKUP(A314,'Tirantes - Executados'!$A$1:$M$569,13,FALSE)</f>
        <v>#N/A</v>
      </c>
      <c r="AI314" s="230" t="e">
        <f>VLOOKUP(A314,'Tirantes - Executados'!$A$7:$M$404,49)</f>
        <v>#REF!</v>
      </c>
    </row>
    <row r="315" spans="1:35" s="1" customFormat="1" ht="15" hidden="1" customHeight="1" x14ac:dyDescent="0.25">
      <c r="A315" s="107" t="s">
        <v>604</v>
      </c>
      <c r="B315" s="119"/>
      <c r="C315" s="133"/>
      <c r="D315" s="122"/>
      <c r="E315" s="133"/>
      <c r="F315" s="122"/>
      <c r="G315" s="133"/>
      <c r="H315" s="122"/>
      <c r="I315" s="133"/>
      <c r="J315" s="122"/>
      <c r="K315" s="108"/>
      <c r="L315" s="133"/>
      <c r="M315" s="122"/>
      <c r="N315" s="133"/>
      <c r="O315" s="122"/>
      <c r="P315" s="133"/>
      <c r="Q315" s="122"/>
      <c r="R315" s="133"/>
      <c r="S315" s="122"/>
      <c r="T315" s="108"/>
      <c r="U315" s="133"/>
      <c r="V315" s="122"/>
      <c r="W315" s="133"/>
      <c r="X315" s="122"/>
      <c r="Y315" s="133"/>
      <c r="Z315" s="122"/>
      <c r="AA315" s="133"/>
      <c r="AB315" s="132"/>
      <c r="AC315" s="142"/>
      <c r="AD315" s="92"/>
      <c r="AF315" s="118" t="e">
        <f>VLOOKUP(A315,'Tirantes - Executados'!$A$1:$M$569,13,FALSE)</f>
        <v>#N/A</v>
      </c>
      <c r="AI315" s="230" t="e">
        <f>VLOOKUP(A315,'Tirantes - Executados'!$A$7:$M$404,49)</f>
        <v>#REF!</v>
      </c>
    </row>
    <row r="316" spans="1:35" s="1" customFormat="1" ht="15" hidden="1" customHeight="1" x14ac:dyDescent="0.25">
      <c r="A316" s="107" t="s">
        <v>605</v>
      </c>
      <c r="B316" s="119"/>
      <c r="C316" s="133"/>
      <c r="D316" s="122"/>
      <c r="E316" s="133"/>
      <c r="F316" s="122"/>
      <c r="G316" s="133"/>
      <c r="H316" s="122"/>
      <c r="I316" s="133"/>
      <c r="J316" s="122"/>
      <c r="K316" s="108"/>
      <c r="L316" s="133"/>
      <c r="M316" s="122"/>
      <c r="N316" s="133"/>
      <c r="O316" s="122"/>
      <c r="P316" s="133"/>
      <c r="Q316" s="122"/>
      <c r="R316" s="133"/>
      <c r="S316" s="122"/>
      <c r="T316" s="108"/>
      <c r="U316" s="133"/>
      <c r="V316" s="122"/>
      <c r="W316" s="133"/>
      <c r="X316" s="122"/>
      <c r="Y316" s="133"/>
      <c r="Z316" s="122"/>
      <c r="AA316" s="133"/>
      <c r="AB316" s="132"/>
      <c r="AC316" s="142"/>
      <c r="AD316" s="92"/>
      <c r="AF316" s="118" t="e">
        <f>VLOOKUP(A316,'Tirantes - Executados'!$A$1:$M$569,13,FALSE)</f>
        <v>#N/A</v>
      </c>
      <c r="AI316" s="230" t="e">
        <f>VLOOKUP(A316,'Tirantes - Executados'!$A$7:$M$404,49)</f>
        <v>#REF!</v>
      </c>
    </row>
    <row r="317" spans="1:35" s="1" customFormat="1" ht="15" hidden="1" customHeight="1" x14ac:dyDescent="0.25">
      <c r="A317" s="107" t="s">
        <v>606</v>
      </c>
      <c r="B317" s="119"/>
      <c r="C317" s="133"/>
      <c r="D317" s="122"/>
      <c r="E317" s="133"/>
      <c r="F317" s="122"/>
      <c r="G317" s="133"/>
      <c r="H317" s="122"/>
      <c r="I317" s="133"/>
      <c r="J317" s="122"/>
      <c r="K317" s="108"/>
      <c r="L317" s="133"/>
      <c r="M317" s="122"/>
      <c r="N317" s="133"/>
      <c r="O317" s="122"/>
      <c r="P317" s="133"/>
      <c r="Q317" s="122"/>
      <c r="R317" s="133"/>
      <c r="S317" s="122"/>
      <c r="T317" s="108"/>
      <c r="U317" s="133"/>
      <c r="V317" s="122"/>
      <c r="W317" s="133"/>
      <c r="X317" s="122"/>
      <c r="Y317" s="133"/>
      <c r="Z317" s="122"/>
      <c r="AA317" s="133"/>
      <c r="AB317" s="132"/>
      <c r="AC317" s="142"/>
      <c r="AD317" s="92"/>
      <c r="AF317" s="118" t="e">
        <f>VLOOKUP(A317,'Tirantes - Executados'!$A$1:$M$569,13,FALSE)</f>
        <v>#N/A</v>
      </c>
      <c r="AI317" s="230" t="e">
        <f>VLOOKUP(A317,'Tirantes - Executados'!$A$7:$M$404,49)</f>
        <v>#REF!</v>
      </c>
    </row>
    <row r="318" spans="1:35" s="1" customFormat="1" ht="15" hidden="1" customHeight="1" x14ac:dyDescent="0.25">
      <c r="A318" s="107" t="s">
        <v>607</v>
      </c>
      <c r="B318" s="119"/>
      <c r="C318" s="133"/>
      <c r="D318" s="122"/>
      <c r="E318" s="133"/>
      <c r="F318" s="122"/>
      <c r="G318" s="133"/>
      <c r="H318" s="122"/>
      <c r="I318" s="133"/>
      <c r="J318" s="122"/>
      <c r="K318" s="108"/>
      <c r="L318" s="133"/>
      <c r="M318" s="122"/>
      <c r="N318" s="133"/>
      <c r="O318" s="122"/>
      <c r="P318" s="133"/>
      <c r="Q318" s="122"/>
      <c r="R318" s="133"/>
      <c r="S318" s="122"/>
      <c r="T318" s="108"/>
      <c r="U318" s="133"/>
      <c r="V318" s="122"/>
      <c r="W318" s="133"/>
      <c r="X318" s="122"/>
      <c r="Y318" s="133"/>
      <c r="Z318" s="122"/>
      <c r="AA318" s="133"/>
      <c r="AB318" s="132"/>
      <c r="AC318" s="142"/>
      <c r="AD318" s="92"/>
      <c r="AF318" s="118" t="e">
        <f>VLOOKUP(A318,'Tirantes - Executados'!$A$1:$M$569,13,FALSE)</f>
        <v>#N/A</v>
      </c>
      <c r="AI318" s="230" t="e">
        <f>VLOOKUP(A318,'Tirantes - Executados'!$A$7:$M$404,49)</f>
        <v>#REF!</v>
      </c>
    </row>
    <row r="319" spans="1:35" s="1" customFormat="1" ht="15" hidden="1" customHeight="1" x14ac:dyDescent="0.25">
      <c r="A319" s="107" t="s">
        <v>599</v>
      </c>
      <c r="B319" s="119"/>
      <c r="C319" s="133"/>
      <c r="D319" s="122"/>
      <c r="E319" s="133"/>
      <c r="F319" s="122"/>
      <c r="G319" s="133"/>
      <c r="H319" s="122"/>
      <c r="I319" s="133"/>
      <c r="J319" s="122"/>
      <c r="K319" s="108"/>
      <c r="L319" s="133"/>
      <c r="M319" s="122"/>
      <c r="N319" s="133"/>
      <c r="O319" s="122"/>
      <c r="P319" s="133"/>
      <c r="Q319" s="122"/>
      <c r="R319" s="133"/>
      <c r="S319" s="122"/>
      <c r="T319" s="108"/>
      <c r="U319" s="133"/>
      <c r="V319" s="122"/>
      <c r="W319" s="133"/>
      <c r="X319" s="122"/>
      <c r="Y319" s="133"/>
      <c r="Z319" s="122"/>
      <c r="AA319" s="133"/>
      <c r="AB319" s="132"/>
      <c r="AC319" s="142"/>
      <c r="AD319" s="92"/>
      <c r="AF319" s="118" t="e">
        <f>VLOOKUP(A319,'Tirantes - Executados'!$A$1:$M$569,13,FALSE)</f>
        <v>#N/A</v>
      </c>
      <c r="AI319" s="230" t="e">
        <f>VLOOKUP(A319,'Tirantes - Executados'!$A$7:$M$404,49)</f>
        <v>#REF!</v>
      </c>
    </row>
    <row r="320" spans="1:35" s="1" customFormat="1" ht="15" hidden="1" customHeight="1" x14ac:dyDescent="0.25">
      <c r="A320" s="107" t="s">
        <v>596</v>
      </c>
      <c r="B320" s="119"/>
      <c r="C320" s="133"/>
      <c r="D320" s="122"/>
      <c r="E320" s="133"/>
      <c r="F320" s="122"/>
      <c r="G320" s="133"/>
      <c r="H320" s="122"/>
      <c r="I320" s="133"/>
      <c r="J320" s="122"/>
      <c r="K320" s="108"/>
      <c r="L320" s="133"/>
      <c r="M320" s="122"/>
      <c r="N320" s="133"/>
      <c r="O320" s="122"/>
      <c r="P320" s="133"/>
      <c r="Q320" s="122"/>
      <c r="R320" s="133"/>
      <c r="S320" s="122"/>
      <c r="T320" s="108"/>
      <c r="U320" s="133"/>
      <c r="V320" s="122"/>
      <c r="W320" s="133"/>
      <c r="X320" s="122"/>
      <c r="Y320" s="133"/>
      <c r="Z320" s="122"/>
      <c r="AA320" s="133"/>
      <c r="AB320" s="132"/>
      <c r="AC320" s="142"/>
      <c r="AD320" s="92"/>
      <c r="AF320" s="118" t="e">
        <f>VLOOKUP(A320,'Tirantes - Executados'!$A$1:$M$569,13,FALSE)</f>
        <v>#N/A</v>
      </c>
      <c r="AI320" s="230" t="e">
        <f>VLOOKUP(A320,'Tirantes - Executados'!$A$7:$M$404,49)</f>
        <v>#REF!</v>
      </c>
    </row>
    <row r="321" spans="1:35" s="1" customFormat="1" ht="15" hidden="1" customHeight="1" x14ac:dyDescent="0.25">
      <c r="A321" s="107" t="s">
        <v>597</v>
      </c>
      <c r="B321" s="119"/>
      <c r="C321" s="133"/>
      <c r="D321" s="122"/>
      <c r="E321" s="133"/>
      <c r="F321" s="122"/>
      <c r="G321" s="133"/>
      <c r="H321" s="122"/>
      <c r="I321" s="133"/>
      <c r="J321" s="122"/>
      <c r="K321" s="108"/>
      <c r="L321" s="133"/>
      <c r="M321" s="122"/>
      <c r="N321" s="133"/>
      <c r="O321" s="122"/>
      <c r="P321" s="133"/>
      <c r="Q321" s="122"/>
      <c r="R321" s="133"/>
      <c r="S321" s="122"/>
      <c r="T321" s="108"/>
      <c r="U321" s="133"/>
      <c r="V321" s="122"/>
      <c r="W321" s="133"/>
      <c r="X321" s="122"/>
      <c r="Y321" s="133"/>
      <c r="Z321" s="122"/>
      <c r="AA321" s="133"/>
      <c r="AB321" s="132"/>
      <c r="AC321" s="142"/>
      <c r="AD321" s="92"/>
      <c r="AF321" s="118" t="e">
        <f>VLOOKUP(A321,'Tirantes - Executados'!$A$1:$M$569,13,FALSE)</f>
        <v>#N/A</v>
      </c>
      <c r="AI321" s="230" t="e">
        <f>VLOOKUP(A321,'Tirantes - Executados'!$A$7:$M$404,49)</f>
        <v>#REF!</v>
      </c>
    </row>
    <row r="322" spans="1:35" s="1" customFormat="1" ht="15" hidden="1" customHeight="1" x14ac:dyDescent="0.25">
      <c r="A322" s="107" t="s">
        <v>598</v>
      </c>
      <c r="B322" s="119"/>
      <c r="C322" s="133"/>
      <c r="D322" s="122"/>
      <c r="E322" s="133"/>
      <c r="F322" s="122"/>
      <c r="G322" s="133"/>
      <c r="H322" s="122"/>
      <c r="I322" s="133"/>
      <c r="J322" s="122"/>
      <c r="K322" s="108"/>
      <c r="L322" s="133"/>
      <c r="M322" s="122"/>
      <c r="N322" s="133"/>
      <c r="O322" s="122"/>
      <c r="P322" s="133"/>
      <c r="Q322" s="122"/>
      <c r="R322" s="133"/>
      <c r="S322" s="122"/>
      <c r="T322" s="108"/>
      <c r="U322" s="133"/>
      <c r="V322" s="122"/>
      <c r="W322" s="133"/>
      <c r="X322" s="122"/>
      <c r="Y322" s="133"/>
      <c r="Z322" s="122"/>
      <c r="AA322" s="133"/>
      <c r="AB322" s="132"/>
      <c r="AC322" s="142"/>
      <c r="AD322" s="92"/>
      <c r="AF322" s="118" t="e">
        <f>VLOOKUP(A322,'Tirantes - Executados'!$A$1:$M$569,13,FALSE)</f>
        <v>#N/A</v>
      </c>
      <c r="AI322" s="230" t="e">
        <f>VLOOKUP(A322,'Tirantes - Executados'!$A$7:$M$404,49)</f>
        <v>#REF!</v>
      </c>
    </row>
    <row r="323" spans="1:35" s="1" customFormat="1" ht="15" hidden="1" customHeight="1" x14ac:dyDescent="0.25">
      <c r="A323" s="107" t="s">
        <v>364</v>
      </c>
      <c r="B323" s="108" t="e">
        <f>VLOOKUP(A323,'Tirantes - Executados'!$A$8:$M$404,10,FALSE)</f>
        <v>#N/A</v>
      </c>
      <c r="C323" s="133" t="e">
        <f>VLOOKUP(A323,'Tirantes - Executados'!$A$1:$M$405,17,FALSE)</f>
        <v>#N/A</v>
      </c>
      <c r="D323" s="122" t="e">
        <f>VLOOKUP(A323,'Tirantes - Executados'!$A$8:$M$404,18,FALSE)</f>
        <v>#N/A</v>
      </c>
      <c r="E323" s="133" t="e">
        <f>VLOOKUP(A323,'Tirantes - Executados'!$A$1:$M$405,19,FALSE)</f>
        <v>#N/A</v>
      </c>
      <c r="F323" s="122" t="e">
        <f>VLOOKUP(A323,'Tirantes - Executados'!$A$8:$M$404,20,FALSE)</f>
        <v>#N/A</v>
      </c>
      <c r="G323" s="133" t="e">
        <f>VLOOKUP(A323,'Tirantes - Executados'!$A$1:$M$405,21,FALSE)</f>
        <v>#N/A</v>
      </c>
      <c r="H323" s="122" t="e">
        <f>VLOOKUP(A323,'Tirantes - Executados'!$A$8:$M$404,22,FALSE)</f>
        <v>#N/A</v>
      </c>
      <c r="I323" s="133" t="e">
        <f>VLOOKUP(A323,'Tirantes - Executados'!$A$1:$M$405,23,FALSE)</f>
        <v>#N/A</v>
      </c>
      <c r="J323" s="122" t="e">
        <f>VLOOKUP(A323,'Tirantes - Executados'!$A$8:$M$404,24,FALSE)</f>
        <v>#N/A</v>
      </c>
      <c r="K323" s="108" t="e">
        <f>VLOOKUP(A323,'Tirantes - Executados'!$A$8:$M$404,11,FALSE)</f>
        <v>#N/A</v>
      </c>
      <c r="L323" s="133" t="e">
        <f>VLOOKUP(A323,'Tirantes - Executados'!$A$1:$M$405,28,FALSE)</f>
        <v>#N/A</v>
      </c>
      <c r="M323" s="122" t="e">
        <f>VLOOKUP(A323,'Tirantes - Executados'!$A$8:$M$404,29,FALSE)</f>
        <v>#N/A</v>
      </c>
      <c r="N323" s="133" t="e">
        <f>VLOOKUP(A323,'Tirantes - Executados'!$A$1:$M$405,30,FALSE)</f>
        <v>#N/A</v>
      </c>
      <c r="O323" s="122" t="e">
        <f>VLOOKUP(A323,'Tirantes - Executados'!$A$8:$M$404,31,FALSE)</f>
        <v>#N/A</v>
      </c>
      <c r="P323" s="133" t="e">
        <f>VLOOKUP(A323,'Tirantes - Executados'!$A$1:$M$405,32,FALSE)</f>
        <v>#N/A</v>
      </c>
      <c r="Q323" s="122" t="e">
        <f>VLOOKUP(A323,'Tirantes - Executados'!$A$8:$M$404,33,FALSE)</f>
        <v>#N/A</v>
      </c>
      <c r="R323" s="133" t="e">
        <f>VLOOKUP(A323,'Tirantes - Executados'!$A$1:$M$405,34,FALSE)</f>
        <v>#N/A</v>
      </c>
      <c r="S323" s="122" t="e">
        <f>VLOOKUP(A323,'Tirantes - Executados'!$A$8:$M$404,35,FALSE)</f>
        <v>#N/A</v>
      </c>
      <c r="T323" s="108" t="e">
        <f>VLOOKUP(A323,'Tirantes - Executados'!$A$8:$M$404,12,FALSE)</f>
        <v>#N/A</v>
      </c>
      <c r="U323" s="133" t="e">
        <f>VLOOKUP(A323,'Tirantes - Executados'!$A$1:$M$405,39,FALSE)</f>
        <v>#N/A</v>
      </c>
      <c r="V323" s="122" t="e">
        <f>VLOOKUP(A323,'Tirantes - Executados'!$A$8:$M$404,40,FALSE)</f>
        <v>#N/A</v>
      </c>
      <c r="W323" s="133" t="e">
        <f>VLOOKUP(A323,'Tirantes - Executados'!$A$1:$M$405,41,FALSE)</f>
        <v>#N/A</v>
      </c>
      <c r="X323" s="122" t="e">
        <f>VLOOKUP(A323,'Tirantes - Executados'!$A$8:$M$404,42,FALSE)</f>
        <v>#N/A</v>
      </c>
      <c r="Y323" s="133" t="e">
        <f>VLOOKUP(A323,'Tirantes - Executados'!$A$1:$M$405,43,FALSE)</f>
        <v>#N/A</v>
      </c>
      <c r="Z323" s="122" t="e">
        <f>VLOOKUP(A323,'Tirantes - Executados'!$A$8:$M$404,44,FALSE)</f>
        <v>#N/A</v>
      </c>
      <c r="AA323" s="133" t="e">
        <f>VLOOKUP(A323,'Tirantes - Executados'!$A$1:$M$405,45,FALSE)</f>
        <v>#N/A</v>
      </c>
      <c r="AB323" s="132" t="e">
        <f>VLOOKUP(A323,'Tirantes - Executados'!$A$8:$M$404,46,FALSE)</f>
        <v>#N/A</v>
      </c>
      <c r="AC323" s="99" t="s">
        <v>300</v>
      </c>
      <c r="AD323" s="109" t="e">
        <f>VLOOKUP(A323,'Tirantes - Executados'!$A$8:$M$404,14,FALSE)</f>
        <v>#N/A</v>
      </c>
      <c r="AF323" s="118" t="e">
        <f>VLOOKUP(A323,'Tirantes - Executados'!$A$1:$M$569,13,FALSE)</f>
        <v>#N/A</v>
      </c>
      <c r="AI323" s="230" t="e">
        <f>VLOOKUP(A323,'Tirantes - Executados'!$A$7:$M$404,50)</f>
        <v>#REF!</v>
      </c>
    </row>
    <row r="324" spans="1:35" s="1" customFormat="1" ht="15" hidden="1" customHeight="1" x14ac:dyDescent="0.25">
      <c r="A324" s="107" t="s">
        <v>363</v>
      </c>
      <c r="B324" s="108" t="e">
        <f>VLOOKUP(A324,'Tirantes - Executados'!$A$8:$M$404,10,FALSE)</f>
        <v>#N/A</v>
      </c>
      <c r="C324" s="133" t="e">
        <f>VLOOKUP(A324,'Tirantes - Executados'!$A$1:$M$405,17,FALSE)</f>
        <v>#N/A</v>
      </c>
      <c r="D324" s="122" t="e">
        <f>VLOOKUP(A324,'Tirantes - Executados'!$A$8:$M$404,18,FALSE)</f>
        <v>#N/A</v>
      </c>
      <c r="E324" s="133" t="e">
        <f>VLOOKUP(A324,'Tirantes - Executados'!$A$1:$M$405,19,FALSE)</f>
        <v>#N/A</v>
      </c>
      <c r="F324" s="122" t="e">
        <f>VLOOKUP(A324,'Tirantes - Executados'!$A$8:$M$404,20,FALSE)</f>
        <v>#N/A</v>
      </c>
      <c r="G324" s="133" t="e">
        <f>VLOOKUP(A324,'Tirantes - Executados'!$A$1:$M$405,21,FALSE)</f>
        <v>#N/A</v>
      </c>
      <c r="H324" s="122" t="e">
        <f>VLOOKUP(A324,'Tirantes - Executados'!$A$8:$M$404,22,FALSE)</f>
        <v>#N/A</v>
      </c>
      <c r="I324" s="133" t="e">
        <f>VLOOKUP(A324,'Tirantes - Executados'!$A$1:$M$405,23,FALSE)</f>
        <v>#N/A</v>
      </c>
      <c r="J324" s="122" t="e">
        <f>VLOOKUP(A324,'Tirantes - Executados'!$A$8:$M$404,24,FALSE)</f>
        <v>#N/A</v>
      </c>
      <c r="K324" s="108" t="e">
        <f>VLOOKUP(A324,'Tirantes - Executados'!$A$8:$M$404,11,FALSE)</f>
        <v>#N/A</v>
      </c>
      <c r="L324" s="133" t="e">
        <f>VLOOKUP(A324,'Tirantes - Executados'!$A$1:$M$405,28,FALSE)</f>
        <v>#N/A</v>
      </c>
      <c r="M324" s="122" t="e">
        <f>VLOOKUP(A324,'Tirantes - Executados'!$A$8:$M$404,29,FALSE)</f>
        <v>#N/A</v>
      </c>
      <c r="N324" s="133" t="e">
        <f>VLOOKUP(A324,'Tirantes - Executados'!$A$1:$M$405,30,FALSE)</f>
        <v>#N/A</v>
      </c>
      <c r="O324" s="122" t="e">
        <f>VLOOKUP(A324,'Tirantes - Executados'!$A$8:$M$404,31,FALSE)</f>
        <v>#N/A</v>
      </c>
      <c r="P324" s="133" t="e">
        <f>VLOOKUP(A324,'Tirantes - Executados'!$A$1:$M$405,32,FALSE)</f>
        <v>#N/A</v>
      </c>
      <c r="Q324" s="122" t="e">
        <f>VLOOKUP(A324,'Tirantes - Executados'!$A$8:$M$404,33,FALSE)</f>
        <v>#N/A</v>
      </c>
      <c r="R324" s="133" t="e">
        <f>VLOOKUP(A324,'Tirantes - Executados'!$A$1:$M$405,34,FALSE)</f>
        <v>#N/A</v>
      </c>
      <c r="S324" s="122" t="e">
        <f>VLOOKUP(A324,'Tirantes - Executados'!$A$8:$M$404,35,FALSE)</f>
        <v>#N/A</v>
      </c>
      <c r="T324" s="108" t="e">
        <f>VLOOKUP(A324,'Tirantes - Executados'!$A$8:$M$404,12,FALSE)</f>
        <v>#N/A</v>
      </c>
      <c r="U324" s="133" t="e">
        <f>VLOOKUP(A324,'Tirantes - Executados'!$A$1:$M$405,39,FALSE)</f>
        <v>#N/A</v>
      </c>
      <c r="V324" s="122" t="e">
        <f>VLOOKUP(A324,'Tirantes - Executados'!$A$8:$M$404,40,FALSE)</f>
        <v>#N/A</v>
      </c>
      <c r="W324" s="133" t="e">
        <f>VLOOKUP(A324,'Tirantes - Executados'!$A$1:$M$405,41,FALSE)</f>
        <v>#N/A</v>
      </c>
      <c r="X324" s="122" t="e">
        <f>VLOOKUP(A324,'Tirantes - Executados'!$A$8:$M$404,42,FALSE)</f>
        <v>#N/A</v>
      </c>
      <c r="Y324" s="133" t="e">
        <f>VLOOKUP(A324,'Tirantes - Executados'!$A$1:$M$405,43,FALSE)</f>
        <v>#N/A</v>
      </c>
      <c r="Z324" s="122" t="e">
        <f>VLOOKUP(A324,'Tirantes - Executados'!$A$8:$M$404,44,FALSE)</f>
        <v>#N/A</v>
      </c>
      <c r="AA324" s="133" t="e">
        <f>VLOOKUP(A324,'Tirantes - Executados'!$A$1:$M$405,45,FALSE)</f>
        <v>#N/A</v>
      </c>
      <c r="AB324" s="132" t="e">
        <f>VLOOKUP(A324,'Tirantes - Executados'!$A$8:$M$404,46,FALSE)</f>
        <v>#N/A</v>
      </c>
      <c r="AC324" s="99" t="s">
        <v>300</v>
      </c>
      <c r="AD324" s="109" t="e">
        <f>VLOOKUP(A324,'Tirantes - Executados'!$A$8:$M$404,14,FALSE)</f>
        <v>#N/A</v>
      </c>
      <c r="AF324" s="118" t="e">
        <f>VLOOKUP(A324,'Tirantes - Executados'!$A$1:$M$569,13,FALSE)</f>
        <v>#N/A</v>
      </c>
      <c r="AI324" s="230" t="e">
        <f>VLOOKUP(A324,'Tirantes - Executados'!$A$7:$M$404,50)</f>
        <v>#REF!</v>
      </c>
    </row>
    <row r="325" spans="1:35" s="1" customFormat="1" ht="15" hidden="1" customHeight="1" x14ac:dyDescent="0.25">
      <c r="A325" s="107" t="s">
        <v>382</v>
      </c>
      <c r="B325" s="108" t="e">
        <f>VLOOKUP(A325,'Tirantes - Executados'!$A$8:$M$404,10,FALSE)</f>
        <v>#N/A</v>
      </c>
      <c r="C325" s="133" t="e">
        <f>VLOOKUP(A325,'Tirantes - Executados'!$A$1:$M$405,17,FALSE)</f>
        <v>#N/A</v>
      </c>
      <c r="D325" s="122" t="e">
        <f>VLOOKUP(A325,'Tirantes - Executados'!$A$8:$M$404,18,FALSE)</f>
        <v>#N/A</v>
      </c>
      <c r="E325" s="133" t="e">
        <f>VLOOKUP(A325,'Tirantes - Executados'!$A$1:$M$405,19,FALSE)</f>
        <v>#N/A</v>
      </c>
      <c r="F325" s="122" t="e">
        <f>VLOOKUP(A325,'Tirantes - Executados'!$A$8:$M$404,20,FALSE)</f>
        <v>#N/A</v>
      </c>
      <c r="G325" s="133" t="e">
        <f>VLOOKUP(A325,'Tirantes - Executados'!$A$1:$M$405,21,FALSE)</f>
        <v>#N/A</v>
      </c>
      <c r="H325" s="122" t="e">
        <f>VLOOKUP(A325,'Tirantes - Executados'!$A$8:$M$404,22,FALSE)</f>
        <v>#N/A</v>
      </c>
      <c r="I325" s="133" t="e">
        <f>VLOOKUP(A325,'Tirantes - Executados'!$A$1:$M$405,23,FALSE)</f>
        <v>#N/A</v>
      </c>
      <c r="J325" s="122" t="e">
        <f>VLOOKUP(A325,'Tirantes - Executados'!$A$8:$M$404,24,FALSE)</f>
        <v>#N/A</v>
      </c>
      <c r="K325" s="108" t="e">
        <f>VLOOKUP(A325,'Tirantes - Executados'!$A$8:$M$404,11,FALSE)</f>
        <v>#N/A</v>
      </c>
      <c r="L325" s="133" t="e">
        <f>VLOOKUP(A325,'Tirantes - Executados'!$A$1:$M$405,28,FALSE)</f>
        <v>#N/A</v>
      </c>
      <c r="M325" s="122" t="e">
        <f>VLOOKUP(A325,'Tirantes - Executados'!$A$8:$M$404,29,FALSE)</f>
        <v>#N/A</v>
      </c>
      <c r="N325" s="133" t="e">
        <f>VLOOKUP(A325,'Tirantes - Executados'!$A$1:$M$405,30,FALSE)</f>
        <v>#N/A</v>
      </c>
      <c r="O325" s="122" t="e">
        <f>VLOOKUP(A325,'Tirantes - Executados'!$A$8:$M$404,31,FALSE)</f>
        <v>#N/A</v>
      </c>
      <c r="P325" s="133" t="e">
        <f>VLOOKUP(A325,'Tirantes - Executados'!$A$1:$M$405,32,FALSE)</f>
        <v>#N/A</v>
      </c>
      <c r="Q325" s="122" t="e">
        <f>VLOOKUP(A325,'Tirantes - Executados'!$A$8:$M$404,33,FALSE)</f>
        <v>#N/A</v>
      </c>
      <c r="R325" s="133" t="e">
        <f>VLOOKUP(A325,'Tirantes - Executados'!$A$1:$M$405,34,FALSE)</f>
        <v>#N/A</v>
      </c>
      <c r="S325" s="122" t="e">
        <f>VLOOKUP(A325,'Tirantes - Executados'!$A$8:$M$404,35,FALSE)</f>
        <v>#N/A</v>
      </c>
      <c r="T325" s="108" t="e">
        <f>VLOOKUP(A325,'Tirantes - Executados'!$A$8:$M$404,12,FALSE)</f>
        <v>#N/A</v>
      </c>
      <c r="U325" s="133" t="e">
        <f>VLOOKUP(A325,'Tirantes - Executados'!$A$1:$M$405,39,FALSE)</f>
        <v>#N/A</v>
      </c>
      <c r="V325" s="122" t="e">
        <f>VLOOKUP(A325,'Tirantes - Executados'!$A$8:$M$404,40,FALSE)</f>
        <v>#N/A</v>
      </c>
      <c r="W325" s="133" t="e">
        <f>VLOOKUP(A325,'Tirantes - Executados'!$A$1:$M$405,41,FALSE)</f>
        <v>#N/A</v>
      </c>
      <c r="X325" s="122" t="e">
        <f>VLOOKUP(A325,'Tirantes - Executados'!$A$8:$M$404,42,FALSE)</f>
        <v>#N/A</v>
      </c>
      <c r="Y325" s="133" t="e">
        <f>VLOOKUP(A325,'Tirantes - Executados'!$A$1:$M$405,43,FALSE)</f>
        <v>#N/A</v>
      </c>
      <c r="Z325" s="122" t="e">
        <f>VLOOKUP(A325,'Tirantes - Executados'!$A$8:$M$404,44,FALSE)</f>
        <v>#N/A</v>
      </c>
      <c r="AA325" s="133" t="e">
        <f>VLOOKUP(A325,'Tirantes - Executados'!$A$1:$M$405,45,FALSE)</f>
        <v>#N/A</v>
      </c>
      <c r="AB325" s="132" t="e">
        <f>VLOOKUP(A325,'Tirantes - Executados'!$A$8:$M$404,46,FALSE)</f>
        <v>#N/A</v>
      </c>
      <c r="AC325" s="99" t="s">
        <v>300</v>
      </c>
      <c r="AD325" s="109" t="e">
        <f>VLOOKUP(A325,'Tirantes - Executados'!$A$8:$M$404,14,FALSE)</f>
        <v>#N/A</v>
      </c>
      <c r="AF325" s="118" t="e">
        <f>VLOOKUP(A325,'Tirantes - Executados'!$A$1:$M$569,13,FALSE)</f>
        <v>#N/A</v>
      </c>
      <c r="AI325" s="230" t="e">
        <f>VLOOKUP(A325,'Tirantes - Executados'!$A$7:$M$404,50)</f>
        <v>#REF!</v>
      </c>
    </row>
    <row r="326" spans="1:35" s="1" customFormat="1" ht="15" hidden="1" customHeight="1" x14ac:dyDescent="0.25">
      <c r="A326" s="107" t="s">
        <v>386</v>
      </c>
      <c r="B326" s="108" t="e">
        <f>VLOOKUP(A326,'Tirantes - Executados'!$A$8:$M$404,10,FALSE)</f>
        <v>#N/A</v>
      </c>
      <c r="C326" s="133" t="e">
        <f>VLOOKUP(A326,'Tirantes - Executados'!$A$1:$M$405,17,FALSE)</f>
        <v>#N/A</v>
      </c>
      <c r="D326" s="122" t="e">
        <f>VLOOKUP(A326,'Tirantes - Executados'!$A$8:$M$404,18,FALSE)</f>
        <v>#N/A</v>
      </c>
      <c r="E326" s="133" t="e">
        <f>VLOOKUP(A326,'Tirantes - Executados'!$A$1:$M$405,19,FALSE)</f>
        <v>#N/A</v>
      </c>
      <c r="F326" s="122" t="e">
        <f>VLOOKUP(A326,'Tirantes - Executados'!$A$8:$M$404,20,FALSE)</f>
        <v>#N/A</v>
      </c>
      <c r="G326" s="133" t="e">
        <f>VLOOKUP(A326,'Tirantes - Executados'!$A$1:$M$405,21,FALSE)</f>
        <v>#N/A</v>
      </c>
      <c r="H326" s="122" t="e">
        <f>VLOOKUP(A326,'Tirantes - Executados'!$A$8:$M$404,22,FALSE)</f>
        <v>#N/A</v>
      </c>
      <c r="I326" s="133" t="e">
        <f>VLOOKUP(A326,'Tirantes - Executados'!$A$1:$M$405,23,FALSE)</f>
        <v>#N/A</v>
      </c>
      <c r="J326" s="122" t="e">
        <f>VLOOKUP(A326,'Tirantes - Executados'!$A$8:$M$404,24,FALSE)</f>
        <v>#N/A</v>
      </c>
      <c r="K326" s="108" t="e">
        <f>VLOOKUP(A326,'Tirantes - Executados'!$A$8:$M$404,11,FALSE)</f>
        <v>#N/A</v>
      </c>
      <c r="L326" s="133" t="e">
        <f>VLOOKUP(A326,'Tirantes - Executados'!$A$1:$M$405,28,FALSE)</f>
        <v>#N/A</v>
      </c>
      <c r="M326" s="122" t="e">
        <f>VLOOKUP(A326,'Tirantes - Executados'!$A$8:$M$404,29,FALSE)</f>
        <v>#N/A</v>
      </c>
      <c r="N326" s="133" t="e">
        <f>VLOOKUP(A326,'Tirantes - Executados'!$A$1:$M$405,30,FALSE)</f>
        <v>#N/A</v>
      </c>
      <c r="O326" s="122" t="e">
        <f>VLOOKUP(A326,'Tirantes - Executados'!$A$8:$M$404,31,FALSE)</f>
        <v>#N/A</v>
      </c>
      <c r="P326" s="133" t="e">
        <f>VLOOKUP(A326,'Tirantes - Executados'!$A$1:$M$405,32,FALSE)</f>
        <v>#N/A</v>
      </c>
      <c r="Q326" s="122" t="e">
        <f>VLOOKUP(A326,'Tirantes - Executados'!$A$8:$M$404,33,FALSE)</f>
        <v>#N/A</v>
      </c>
      <c r="R326" s="133" t="e">
        <f>VLOOKUP(A326,'Tirantes - Executados'!$A$1:$M$405,34,FALSE)</f>
        <v>#N/A</v>
      </c>
      <c r="S326" s="122" t="e">
        <f>VLOOKUP(A326,'Tirantes - Executados'!$A$8:$M$404,35,FALSE)</f>
        <v>#N/A</v>
      </c>
      <c r="T326" s="108" t="e">
        <f>VLOOKUP(A326,'Tirantes - Executados'!$A$8:$M$404,12,FALSE)</f>
        <v>#N/A</v>
      </c>
      <c r="U326" s="133" t="e">
        <f>VLOOKUP(A326,'Tirantes - Executados'!$A$1:$M$405,39,FALSE)</f>
        <v>#N/A</v>
      </c>
      <c r="V326" s="122" t="e">
        <f>VLOOKUP(A326,'Tirantes - Executados'!$A$8:$M$404,40,FALSE)</f>
        <v>#N/A</v>
      </c>
      <c r="W326" s="133" t="e">
        <f>VLOOKUP(A326,'Tirantes - Executados'!$A$1:$M$405,41,FALSE)</f>
        <v>#N/A</v>
      </c>
      <c r="X326" s="122" t="e">
        <f>VLOOKUP(A326,'Tirantes - Executados'!$A$8:$M$404,42,FALSE)</f>
        <v>#N/A</v>
      </c>
      <c r="Y326" s="133" t="e">
        <f>VLOOKUP(A326,'Tirantes - Executados'!$A$1:$M$405,43,FALSE)</f>
        <v>#N/A</v>
      </c>
      <c r="Z326" s="122" t="e">
        <f>VLOOKUP(A326,'Tirantes - Executados'!$A$8:$M$404,44,FALSE)</f>
        <v>#N/A</v>
      </c>
      <c r="AA326" s="133" t="e">
        <f>VLOOKUP(A326,'Tirantes - Executados'!$A$1:$M$405,45,FALSE)</f>
        <v>#N/A</v>
      </c>
      <c r="AB326" s="132" t="e">
        <f>VLOOKUP(A326,'Tirantes - Executados'!$A$8:$M$404,46,FALSE)</f>
        <v>#N/A</v>
      </c>
      <c r="AC326" s="99" t="s">
        <v>300</v>
      </c>
      <c r="AD326" s="109" t="e">
        <f>VLOOKUP(A326,'Tirantes - Executados'!$A$8:$M$404,14,FALSE)</f>
        <v>#N/A</v>
      </c>
      <c r="AF326" s="118" t="e">
        <f>VLOOKUP(A326,'Tirantes - Executados'!$A$1:$M$569,13,FALSE)</f>
        <v>#N/A</v>
      </c>
      <c r="AI326" s="230" t="e">
        <f>VLOOKUP(A326,'Tirantes - Executados'!$A$7:$M$404,50)</f>
        <v>#REF!</v>
      </c>
    </row>
    <row r="327" spans="1:35" s="1" customFormat="1" ht="15" hidden="1" customHeight="1" x14ac:dyDescent="0.25">
      <c r="A327" s="107" t="s">
        <v>360</v>
      </c>
      <c r="B327" s="108" t="e">
        <f>VLOOKUP(A327,'Tirantes - Executados'!$A$8:$M$404,10,FALSE)</f>
        <v>#N/A</v>
      </c>
      <c r="C327" s="133" t="e">
        <f>VLOOKUP(A327,'Tirantes - Executados'!$A$1:$M$405,17,FALSE)</f>
        <v>#N/A</v>
      </c>
      <c r="D327" s="122" t="e">
        <f>VLOOKUP(A327,'Tirantes - Executados'!$A$8:$M$404,18,FALSE)</f>
        <v>#N/A</v>
      </c>
      <c r="E327" s="133" t="e">
        <f>VLOOKUP(A327,'Tirantes - Executados'!$A$1:$M$405,19,FALSE)</f>
        <v>#N/A</v>
      </c>
      <c r="F327" s="122" t="e">
        <f>VLOOKUP(A327,'Tirantes - Executados'!$A$8:$M$404,20,FALSE)</f>
        <v>#N/A</v>
      </c>
      <c r="G327" s="133" t="e">
        <f>VLOOKUP(A327,'Tirantes - Executados'!$A$1:$M$405,21,FALSE)</f>
        <v>#N/A</v>
      </c>
      <c r="H327" s="122" t="e">
        <f>VLOOKUP(A327,'Tirantes - Executados'!$A$8:$M$404,22,FALSE)</f>
        <v>#N/A</v>
      </c>
      <c r="I327" s="133" t="e">
        <f>VLOOKUP(A327,'Tirantes - Executados'!$A$1:$M$405,23,FALSE)</f>
        <v>#N/A</v>
      </c>
      <c r="J327" s="122" t="e">
        <f>VLOOKUP(A327,'Tirantes - Executados'!$A$8:$M$404,24,FALSE)</f>
        <v>#N/A</v>
      </c>
      <c r="K327" s="108" t="e">
        <f>VLOOKUP(A327,'Tirantes - Executados'!$A$8:$M$404,11,FALSE)</f>
        <v>#N/A</v>
      </c>
      <c r="L327" s="133" t="e">
        <f>VLOOKUP(A327,'Tirantes - Executados'!$A$1:$M$405,28,FALSE)</f>
        <v>#N/A</v>
      </c>
      <c r="M327" s="122" t="e">
        <f>VLOOKUP(A327,'Tirantes - Executados'!$A$8:$M$404,29,FALSE)</f>
        <v>#N/A</v>
      </c>
      <c r="N327" s="133" t="e">
        <f>VLOOKUP(A327,'Tirantes - Executados'!$A$1:$M$405,30,FALSE)</f>
        <v>#N/A</v>
      </c>
      <c r="O327" s="122" t="e">
        <f>VLOOKUP(A327,'Tirantes - Executados'!$A$8:$M$404,31,FALSE)</f>
        <v>#N/A</v>
      </c>
      <c r="P327" s="133" t="e">
        <f>VLOOKUP(A327,'Tirantes - Executados'!$A$1:$M$405,32,FALSE)</f>
        <v>#N/A</v>
      </c>
      <c r="Q327" s="122" t="e">
        <f>VLOOKUP(A327,'Tirantes - Executados'!$A$8:$M$404,33,FALSE)</f>
        <v>#N/A</v>
      </c>
      <c r="R327" s="133" t="e">
        <f>VLOOKUP(A327,'Tirantes - Executados'!$A$1:$M$405,34,FALSE)</f>
        <v>#N/A</v>
      </c>
      <c r="S327" s="122" t="e">
        <f>VLOOKUP(A327,'Tirantes - Executados'!$A$8:$M$404,35,FALSE)</f>
        <v>#N/A</v>
      </c>
      <c r="T327" s="108" t="e">
        <f>VLOOKUP(A327,'Tirantes - Executados'!$A$8:$M$404,12,FALSE)</f>
        <v>#N/A</v>
      </c>
      <c r="U327" s="133" t="e">
        <f>VLOOKUP(A327,'Tirantes - Executados'!$A$1:$M$405,39,FALSE)</f>
        <v>#N/A</v>
      </c>
      <c r="V327" s="122" t="e">
        <f>VLOOKUP(A327,'Tirantes - Executados'!$A$8:$M$404,40,FALSE)</f>
        <v>#N/A</v>
      </c>
      <c r="W327" s="133" t="e">
        <f>VLOOKUP(A327,'Tirantes - Executados'!$A$1:$M$405,41,FALSE)</f>
        <v>#N/A</v>
      </c>
      <c r="X327" s="122" t="e">
        <f>VLOOKUP(A327,'Tirantes - Executados'!$A$8:$M$404,42,FALSE)</f>
        <v>#N/A</v>
      </c>
      <c r="Y327" s="133" t="e">
        <f>VLOOKUP(A327,'Tirantes - Executados'!$A$1:$M$405,43,FALSE)</f>
        <v>#N/A</v>
      </c>
      <c r="Z327" s="122" t="e">
        <f>VLOOKUP(A327,'Tirantes - Executados'!$A$8:$M$404,44,FALSE)</f>
        <v>#N/A</v>
      </c>
      <c r="AA327" s="133" t="e">
        <f>VLOOKUP(A327,'Tirantes - Executados'!$A$1:$M$405,45,FALSE)</f>
        <v>#N/A</v>
      </c>
      <c r="AB327" s="132" t="e">
        <f>VLOOKUP(A327,'Tirantes - Executados'!$A$8:$M$404,46,FALSE)</f>
        <v>#N/A</v>
      </c>
      <c r="AC327" s="121" t="s">
        <v>300</v>
      </c>
      <c r="AD327" s="109" t="e">
        <f>VLOOKUP(A327,'Tirantes - Executados'!$A$8:$M$404,14,FALSE)</f>
        <v>#N/A</v>
      </c>
      <c r="AF327" s="118" t="e">
        <f>VLOOKUP(A327,'Tirantes - Executados'!$A$1:$M$569,13,FALSE)</f>
        <v>#N/A</v>
      </c>
      <c r="AI327" s="230" t="e">
        <f>VLOOKUP(A327,'Tirantes - Executados'!$A$7:$M$404,50)</f>
        <v>#REF!</v>
      </c>
    </row>
    <row r="328" spans="1:35" s="1" customFormat="1" ht="15" hidden="1" customHeight="1" x14ac:dyDescent="0.25">
      <c r="A328" s="107" t="s">
        <v>358</v>
      </c>
      <c r="B328" s="108" t="e">
        <f>VLOOKUP(A328,'Tirantes - Executados'!$A$8:$M$404,10,FALSE)</f>
        <v>#N/A</v>
      </c>
      <c r="C328" s="133" t="e">
        <f>VLOOKUP(A328,'Tirantes - Executados'!$A$1:$M$405,17,FALSE)</f>
        <v>#N/A</v>
      </c>
      <c r="D328" s="122" t="e">
        <f>VLOOKUP(A328,'Tirantes - Executados'!$A$8:$M$404,18,FALSE)</f>
        <v>#N/A</v>
      </c>
      <c r="E328" s="133" t="e">
        <f>VLOOKUP(A328,'Tirantes - Executados'!$A$1:$M$405,19,FALSE)</f>
        <v>#N/A</v>
      </c>
      <c r="F328" s="122" t="e">
        <f>VLOOKUP(A328,'Tirantes - Executados'!$A$8:$M$404,20,FALSE)</f>
        <v>#N/A</v>
      </c>
      <c r="G328" s="133" t="e">
        <f>VLOOKUP(A328,'Tirantes - Executados'!$A$1:$M$405,21,FALSE)</f>
        <v>#N/A</v>
      </c>
      <c r="H328" s="122" t="e">
        <f>VLOOKUP(A328,'Tirantes - Executados'!$A$8:$M$404,22,FALSE)</f>
        <v>#N/A</v>
      </c>
      <c r="I328" s="133" t="e">
        <f>VLOOKUP(A328,'Tirantes - Executados'!$A$1:$M$405,23,FALSE)</f>
        <v>#N/A</v>
      </c>
      <c r="J328" s="122" t="e">
        <f>VLOOKUP(A328,'Tirantes - Executados'!$A$8:$M$404,24,FALSE)</f>
        <v>#N/A</v>
      </c>
      <c r="K328" s="108" t="e">
        <f>VLOOKUP(A328,'Tirantes - Executados'!$A$8:$M$404,11,FALSE)</f>
        <v>#N/A</v>
      </c>
      <c r="L328" s="133" t="e">
        <f>VLOOKUP(A328,'Tirantes - Executados'!$A$1:$M$405,28,FALSE)</f>
        <v>#N/A</v>
      </c>
      <c r="M328" s="122" t="e">
        <f>VLOOKUP(A328,'Tirantes - Executados'!$A$8:$M$404,29,FALSE)</f>
        <v>#N/A</v>
      </c>
      <c r="N328" s="133" t="e">
        <f>VLOOKUP(A328,'Tirantes - Executados'!$A$1:$M$405,30,FALSE)</f>
        <v>#N/A</v>
      </c>
      <c r="O328" s="122" t="e">
        <f>VLOOKUP(A328,'Tirantes - Executados'!$A$8:$M$404,31,FALSE)</f>
        <v>#N/A</v>
      </c>
      <c r="P328" s="133" t="e">
        <f>VLOOKUP(A328,'Tirantes - Executados'!$A$1:$M$405,32,FALSE)</f>
        <v>#N/A</v>
      </c>
      <c r="Q328" s="122" t="e">
        <f>VLOOKUP(A328,'Tirantes - Executados'!$A$8:$M$404,33,FALSE)</f>
        <v>#N/A</v>
      </c>
      <c r="R328" s="133" t="e">
        <f>VLOOKUP(A328,'Tirantes - Executados'!$A$1:$M$405,34,FALSE)</f>
        <v>#N/A</v>
      </c>
      <c r="S328" s="122" t="e">
        <f>VLOOKUP(A328,'Tirantes - Executados'!$A$8:$M$404,35,FALSE)</f>
        <v>#N/A</v>
      </c>
      <c r="T328" s="108" t="e">
        <f>VLOOKUP(A328,'Tirantes - Executados'!$A$8:$M$404,12,FALSE)</f>
        <v>#N/A</v>
      </c>
      <c r="U328" s="133" t="e">
        <f>VLOOKUP(A328,'Tirantes - Executados'!$A$1:$M$405,39,FALSE)</f>
        <v>#N/A</v>
      </c>
      <c r="V328" s="122" t="e">
        <f>VLOOKUP(A328,'Tirantes - Executados'!$A$8:$M$404,40,FALSE)</f>
        <v>#N/A</v>
      </c>
      <c r="W328" s="133" t="e">
        <f>VLOOKUP(A328,'Tirantes - Executados'!$A$1:$M$405,41,FALSE)</f>
        <v>#N/A</v>
      </c>
      <c r="X328" s="122" t="e">
        <f>VLOOKUP(A328,'Tirantes - Executados'!$A$8:$M$404,42,FALSE)</f>
        <v>#N/A</v>
      </c>
      <c r="Y328" s="133" t="e">
        <f>VLOOKUP(A328,'Tirantes - Executados'!$A$1:$M$405,43,FALSE)</f>
        <v>#N/A</v>
      </c>
      <c r="Z328" s="122" t="e">
        <f>VLOOKUP(A328,'Tirantes - Executados'!$A$8:$M$404,44,FALSE)</f>
        <v>#N/A</v>
      </c>
      <c r="AA328" s="133" t="e">
        <f>VLOOKUP(A328,'Tirantes - Executados'!$A$1:$M$405,45,FALSE)</f>
        <v>#N/A</v>
      </c>
      <c r="AB328" s="132" t="e">
        <f>VLOOKUP(A328,'Tirantes - Executados'!$A$8:$M$404,46,FALSE)</f>
        <v>#N/A</v>
      </c>
      <c r="AC328" s="100" t="s">
        <v>304</v>
      </c>
      <c r="AD328" s="109" t="e">
        <f>VLOOKUP(A328,'Tirantes - Executados'!$A$8:$M$404,14,FALSE)</f>
        <v>#N/A</v>
      </c>
      <c r="AF328" s="118" t="e">
        <f>VLOOKUP(A328,'Tirantes - Executados'!$A$1:$M$569,13,FALSE)</f>
        <v>#N/A</v>
      </c>
      <c r="AI328" s="230" t="e">
        <f>VLOOKUP(A328,'Tirantes - Executados'!$A$7:$M$404,50)</f>
        <v>#REF!</v>
      </c>
    </row>
    <row r="329" spans="1:35" s="1" customFormat="1" ht="15" hidden="1" customHeight="1" x14ac:dyDescent="0.25">
      <c r="A329" s="107" t="s">
        <v>359</v>
      </c>
      <c r="B329" s="108" t="e">
        <f>VLOOKUP(A329,'Tirantes - Executados'!$A$8:$M$404,10,FALSE)</f>
        <v>#N/A</v>
      </c>
      <c r="C329" s="133" t="e">
        <f>VLOOKUP(A329,'Tirantes - Executados'!$A$1:$M$405,17,FALSE)</f>
        <v>#N/A</v>
      </c>
      <c r="D329" s="122" t="e">
        <f>VLOOKUP(A329,'Tirantes - Executados'!$A$8:$M$404,18,FALSE)</f>
        <v>#N/A</v>
      </c>
      <c r="E329" s="133" t="e">
        <f>VLOOKUP(A329,'Tirantes - Executados'!$A$1:$M$405,19,FALSE)</f>
        <v>#N/A</v>
      </c>
      <c r="F329" s="122" t="e">
        <f>VLOOKUP(A329,'Tirantes - Executados'!$A$8:$M$404,20,FALSE)</f>
        <v>#N/A</v>
      </c>
      <c r="G329" s="133" t="e">
        <f>VLOOKUP(A329,'Tirantes - Executados'!$A$1:$M$405,21,FALSE)</f>
        <v>#N/A</v>
      </c>
      <c r="H329" s="122" t="e">
        <f>VLOOKUP(A329,'Tirantes - Executados'!$A$8:$M$404,22,FALSE)</f>
        <v>#N/A</v>
      </c>
      <c r="I329" s="133" t="e">
        <f>VLOOKUP(A329,'Tirantes - Executados'!$A$1:$M$405,23,FALSE)</f>
        <v>#N/A</v>
      </c>
      <c r="J329" s="122" t="e">
        <f>VLOOKUP(A329,'Tirantes - Executados'!$A$8:$M$404,24,FALSE)</f>
        <v>#N/A</v>
      </c>
      <c r="K329" s="108" t="e">
        <f>VLOOKUP(A329,'Tirantes - Executados'!$A$8:$M$404,11,FALSE)</f>
        <v>#N/A</v>
      </c>
      <c r="L329" s="133" t="e">
        <f>VLOOKUP(A329,'Tirantes - Executados'!$A$1:$M$405,28,FALSE)</f>
        <v>#N/A</v>
      </c>
      <c r="M329" s="122" t="e">
        <f>VLOOKUP(A329,'Tirantes - Executados'!$A$8:$M$404,29,FALSE)</f>
        <v>#N/A</v>
      </c>
      <c r="N329" s="133" t="e">
        <f>VLOOKUP(A329,'Tirantes - Executados'!$A$1:$M$405,30,FALSE)</f>
        <v>#N/A</v>
      </c>
      <c r="O329" s="122" t="e">
        <f>VLOOKUP(A329,'Tirantes - Executados'!$A$8:$M$404,31,FALSE)</f>
        <v>#N/A</v>
      </c>
      <c r="P329" s="133" t="e">
        <f>VLOOKUP(A329,'Tirantes - Executados'!$A$1:$M$405,32,FALSE)</f>
        <v>#N/A</v>
      </c>
      <c r="Q329" s="122" t="e">
        <f>VLOOKUP(A329,'Tirantes - Executados'!$A$8:$M$404,33,FALSE)</f>
        <v>#N/A</v>
      </c>
      <c r="R329" s="133" t="e">
        <f>VLOOKUP(A329,'Tirantes - Executados'!$A$1:$M$405,34,FALSE)</f>
        <v>#N/A</v>
      </c>
      <c r="S329" s="122" t="e">
        <f>VLOOKUP(A329,'Tirantes - Executados'!$A$8:$M$404,35,FALSE)</f>
        <v>#N/A</v>
      </c>
      <c r="T329" s="108" t="e">
        <f>VLOOKUP(A329,'Tirantes - Executados'!$A$8:$M$404,12,FALSE)</f>
        <v>#N/A</v>
      </c>
      <c r="U329" s="133" t="e">
        <f>VLOOKUP(A329,'Tirantes - Executados'!$A$1:$M$405,39,FALSE)</f>
        <v>#N/A</v>
      </c>
      <c r="V329" s="122" t="e">
        <f>VLOOKUP(A329,'Tirantes - Executados'!$A$8:$M$404,40,FALSE)</f>
        <v>#N/A</v>
      </c>
      <c r="W329" s="133" t="e">
        <f>VLOOKUP(A329,'Tirantes - Executados'!$A$1:$M$405,41,FALSE)</f>
        <v>#N/A</v>
      </c>
      <c r="X329" s="122" t="e">
        <f>VLOOKUP(A329,'Tirantes - Executados'!$A$8:$M$404,42,FALSE)</f>
        <v>#N/A</v>
      </c>
      <c r="Y329" s="133" t="e">
        <f>VLOOKUP(A329,'Tirantes - Executados'!$A$1:$M$405,43,FALSE)</f>
        <v>#N/A</v>
      </c>
      <c r="Z329" s="122" t="e">
        <f>VLOOKUP(A329,'Tirantes - Executados'!$A$8:$M$404,44,FALSE)</f>
        <v>#N/A</v>
      </c>
      <c r="AA329" s="133" t="e">
        <f>VLOOKUP(A329,'Tirantes - Executados'!$A$1:$M$405,45,FALSE)</f>
        <v>#N/A</v>
      </c>
      <c r="AB329" s="132" t="e">
        <f>VLOOKUP(A329,'Tirantes - Executados'!$A$8:$M$404,46,FALSE)</f>
        <v>#N/A</v>
      </c>
      <c r="AC329" s="100" t="s">
        <v>304</v>
      </c>
      <c r="AD329" s="109" t="e">
        <f>VLOOKUP(A329,'Tirantes - Executados'!$A$8:$M$404,14,FALSE)</f>
        <v>#N/A</v>
      </c>
      <c r="AF329" s="118" t="e">
        <f>VLOOKUP(A329,'Tirantes - Executados'!$A$1:$M$569,13,FALSE)</f>
        <v>#N/A</v>
      </c>
      <c r="AI329" s="230" t="e">
        <f>VLOOKUP(A329,'Tirantes - Executados'!$A$7:$M$404,50)</f>
        <v>#REF!</v>
      </c>
    </row>
    <row r="330" spans="1:35" s="1" customFormat="1" ht="15" hidden="1" customHeight="1" x14ac:dyDescent="0.25">
      <c r="A330" s="107" t="s">
        <v>352</v>
      </c>
      <c r="B330" s="108" t="e">
        <f>VLOOKUP(A330,'Tirantes - Executados'!$A$8:$M$404,10,FALSE)</f>
        <v>#N/A</v>
      </c>
      <c r="C330" s="133" t="e">
        <f>VLOOKUP(A330,'Tirantes - Executados'!$A$1:$M$405,17,FALSE)</f>
        <v>#N/A</v>
      </c>
      <c r="D330" s="122" t="e">
        <f>VLOOKUP(A330,'Tirantes - Executados'!$A$8:$M$404,18,FALSE)</f>
        <v>#N/A</v>
      </c>
      <c r="E330" s="133" t="e">
        <f>VLOOKUP(A330,'Tirantes - Executados'!$A$1:$M$405,19,FALSE)</f>
        <v>#N/A</v>
      </c>
      <c r="F330" s="122" t="e">
        <f>VLOOKUP(A330,'Tirantes - Executados'!$A$8:$M$404,20,FALSE)</f>
        <v>#N/A</v>
      </c>
      <c r="G330" s="133" t="e">
        <f>VLOOKUP(A330,'Tirantes - Executados'!$A$1:$M$405,21,FALSE)</f>
        <v>#N/A</v>
      </c>
      <c r="H330" s="122" t="e">
        <f>VLOOKUP(A330,'Tirantes - Executados'!$A$8:$M$404,22,FALSE)</f>
        <v>#N/A</v>
      </c>
      <c r="I330" s="133" t="e">
        <f>VLOOKUP(A330,'Tirantes - Executados'!$A$1:$M$405,23,FALSE)</f>
        <v>#N/A</v>
      </c>
      <c r="J330" s="122" t="e">
        <f>VLOOKUP(A330,'Tirantes - Executados'!$A$8:$M$404,24,FALSE)</f>
        <v>#N/A</v>
      </c>
      <c r="K330" s="108" t="e">
        <f>VLOOKUP(A330,'Tirantes - Executados'!$A$8:$M$404,11,FALSE)</f>
        <v>#N/A</v>
      </c>
      <c r="L330" s="133" t="e">
        <f>VLOOKUP(A330,'Tirantes - Executados'!$A$1:$M$405,28,FALSE)</f>
        <v>#N/A</v>
      </c>
      <c r="M330" s="122" t="e">
        <f>VLOOKUP(A330,'Tirantes - Executados'!$A$8:$M$404,29,FALSE)</f>
        <v>#N/A</v>
      </c>
      <c r="N330" s="133" t="e">
        <f>VLOOKUP(A330,'Tirantes - Executados'!$A$1:$M$405,30,FALSE)</f>
        <v>#N/A</v>
      </c>
      <c r="O330" s="122" t="e">
        <f>VLOOKUP(A330,'Tirantes - Executados'!$A$8:$M$404,31,FALSE)</f>
        <v>#N/A</v>
      </c>
      <c r="P330" s="133" t="e">
        <f>VLOOKUP(A330,'Tirantes - Executados'!$A$1:$M$405,32,FALSE)</f>
        <v>#N/A</v>
      </c>
      <c r="Q330" s="122" t="e">
        <f>VLOOKUP(A330,'Tirantes - Executados'!$A$8:$M$404,33,FALSE)</f>
        <v>#N/A</v>
      </c>
      <c r="R330" s="133" t="e">
        <f>VLOOKUP(A330,'Tirantes - Executados'!$A$1:$M$405,34,FALSE)</f>
        <v>#N/A</v>
      </c>
      <c r="S330" s="122" t="e">
        <f>VLOOKUP(A330,'Tirantes - Executados'!$A$8:$M$404,35,FALSE)</f>
        <v>#N/A</v>
      </c>
      <c r="T330" s="108" t="e">
        <f>VLOOKUP(A330,'Tirantes - Executados'!$A$8:$M$404,12,FALSE)</f>
        <v>#N/A</v>
      </c>
      <c r="U330" s="133" t="e">
        <f>VLOOKUP(A330,'Tirantes - Executados'!$A$1:$M$405,39,FALSE)</f>
        <v>#N/A</v>
      </c>
      <c r="V330" s="122" t="e">
        <f>VLOOKUP(A330,'Tirantes - Executados'!$A$8:$M$404,40,FALSE)</f>
        <v>#N/A</v>
      </c>
      <c r="W330" s="133" t="e">
        <f>VLOOKUP(A330,'Tirantes - Executados'!$A$1:$M$405,41,FALSE)</f>
        <v>#N/A</v>
      </c>
      <c r="X330" s="122" t="e">
        <f>VLOOKUP(A330,'Tirantes - Executados'!$A$8:$M$404,42,FALSE)</f>
        <v>#N/A</v>
      </c>
      <c r="Y330" s="133" t="e">
        <f>VLOOKUP(A330,'Tirantes - Executados'!$A$1:$M$405,43,FALSE)</f>
        <v>#N/A</v>
      </c>
      <c r="Z330" s="122" t="e">
        <f>VLOOKUP(A330,'Tirantes - Executados'!$A$8:$M$404,44,FALSE)</f>
        <v>#N/A</v>
      </c>
      <c r="AA330" s="133" t="e">
        <f>VLOOKUP(A330,'Tirantes - Executados'!$A$1:$M$405,45,FALSE)</f>
        <v>#N/A</v>
      </c>
      <c r="AB330" s="132" t="e">
        <f>VLOOKUP(A330,'Tirantes - Executados'!$A$8:$M$404,46,FALSE)</f>
        <v>#N/A</v>
      </c>
      <c r="AC330" s="100" t="s">
        <v>304</v>
      </c>
      <c r="AD330" s="109" t="e">
        <f>VLOOKUP(A330,'Tirantes - Executados'!$A$8:$M$404,14,FALSE)</f>
        <v>#N/A</v>
      </c>
      <c r="AF330" s="118" t="e">
        <f>VLOOKUP(A330,'Tirantes - Executados'!$A$1:$M$569,13,FALSE)</f>
        <v>#N/A</v>
      </c>
      <c r="AI330" s="230" t="e">
        <f>VLOOKUP(A330,'Tirantes - Executados'!$A$7:$M$404,50)</f>
        <v>#REF!</v>
      </c>
    </row>
    <row r="331" spans="1:35" s="1" customFormat="1" ht="15" hidden="1" customHeight="1" x14ac:dyDescent="0.25">
      <c r="A331" s="107" t="s">
        <v>349</v>
      </c>
      <c r="B331" s="108" t="e">
        <f>VLOOKUP(A331,'Tirantes - Executados'!$A$8:$M$404,10,FALSE)</f>
        <v>#N/A</v>
      </c>
      <c r="C331" s="133" t="e">
        <f>VLOOKUP(A331,'Tirantes - Executados'!$A$1:$M$405,17,FALSE)</f>
        <v>#N/A</v>
      </c>
      <c r="D331" s="122" t="e">
        <f>VLOOKUP(A331,'Tirantes - Executados'!$A$8:$M$404,18,FALSE)</f>
        <v>#N/A</v>
      </c>
      <c r="E331" s="133" t="e">
        <f>VLOOKUP(A331,'Tirantes - Executados'!$A$1:$M$405,19,FALSE)</f>
        <v>#N/A</v>
      </c>
      <c r="F331" s="122" t="e">
        <f>VLOOKUP(A331,'Tirantes - Executados'!$A$8:$M$404,20,FALSE)</f>
        <v>#N/A</v>
      </c>
      <c r="G331" s="133" t="e">
        <f>VLOOKUP(A331,'Tirantes - Executados'!$A$1:$M$405,21,FALSE)</f>
        <v>#N/A</v>
      </c>
      <c r="H331" s="122" t="e">
        <f>VLOOKUP(A331,'Tirantes - Executados'!$A$8:$M$404,22,FALSE)</f>
        <v>#N/A</v>
      </c>
      <c r="I331" s="133" t="e">
        <f>VLOOKUP(A331,'Tirantes - Executados'!$A$1:$M$405,23,FALSE)</f>
        <v>#N/A</v>
      </c>
      <c r="J331" s="122" t="e">
        <f>VLOOKUP(A331,'Tirantes - Executados'!$A$8:$M$404,24,FALSE)</f>
        <v>#N/A</v>
      </c>
      <c r="K331" s="108" t="e">
        <f>VLOOKUP(A331,'Tirantes - Executados'!$A$8:$M$404,11,FALSE)</f>
        <v>#N/A</v>
      </c>
      <c r="L331" s="133" t="e">
        <f>VLOOKUP(A331,'Tirantes - Executados'!$A$1:$M$405,28,FALSE)</f>
        <v>#N/A</v>
      </c>
      <c r="M331" s="122" t="e">
        <f>VLOOKUP(A331,'Tirantes - Executados'!$A$8:$M$404,29,FALSE)</f>
        <v>#N/A</v>
      </c>
      <c r="N331" s="133" t="e">
        <f>VLOOKUP(A331,'Tirantes - Executados'!$A$1:$M$405,30,FALSE)</f>
        <v>#N/A</v>
      </c>
      <c r="O331" s="122" t="e">
        <f>VLOOKUP(A331,'Tirantes - Executados'!$A$8:$M$404,31,FALSE)</f>
        <v>#N/A</v>
      </c>
      <c r="P331" s="133" t="e">
        <f>VLOOKUP(A331,'Tirantes - Executados'!$A$1:$M$405,32,FALSE)</f>
        <v>#N/A</v>
      </c>
      <c r="Q331" s="122" t="e">
        <f>VLOOKUP(A331,'Tirantes - Executados'!$A$8:$M$404,33,FALSE)</f>
        <v>#N/A</v>
      </c>
      <c r="R331" s="133" t="e">
        <f>VLOOKUP(A331,'Tirantes - Executados'!$A$1:$M$405,34,FALSE)</f>
        <v>#N/A</v>
      </c>
      <c r="S331" s="122" t="e">
        <f>VLOOKUP(A331,'Tirantes - Executados'!$A$8:$M$404,35,FALSE)</f>
        <v>#N/A</v>
      </c>
      <c r="T331" s="108" t="e">
        <f>VLOOKUP(A331,'Tirantes - Executados'!$A$8:$M$404,12,FALSE)</f>
        <v>#N/A</v>
      </c>
      <c r="U331" s="133" t="e">
        <f>VLOOKUP(A331,'Tirantes - Executados'!$A$1:$M$405,39,FALSE)</f>
        <v>#N/A</v>
      </c>
      <c r="V331" s="122" t="e">
        <f>VLOOKUP(A331,'Tirantes - Executados'!$A$8:$M$404,40,FALSE)</f>
        <v>#N/A</v>
      </c>
      <c r="W331" s="133" t="e">
        <f>VLOOKUP(A331,'Tirantes - Executados'!$A$1:$M$405,41,FALSE)</f>
        <v>#N/A</v>
      </c>
      <c r="X331" s="122" t="e">
        <f>VLOOKUP(A331,'Tirantes - Executados'!$A$8:$M$404,42,FALSE)</f>
        <v>#N/A</v>
      </c>
      <c r="Y331" s="133" t="e">
        <f>VLOOKUP(A331,'Tirantes - Executados'!$A$1:$M$405,43,FALSE)</f>
        <v>#N/A</v>
      </c>
      <c r="Z331" s="122" t="e">
        <f>VLOOKUP(A331,'Tirantes - Executados'!$A$8:$M$404,44,FALSE)</f>
        <v>#N/A</v>
      </c>
      <c r="AA331" s="133" t="e">
        <f>VLOOKUP(A331,'Tirantes - Executados'!$A$1:$M$405,45,FALSE)</f>
        <v>#N/A</v>
      </c>
      <c r="AB331" s="132" t="e">
        <f>VLOOKUP(A331,'Tirantes - Executados'!$A$8:$M$404,46,FALSE)</f>
        <v>#N/A</v>
      </c>
      <c r="AC331" s="100" t="s">
        <v>304</v>
      </c>
      <c r="AD331" s="109" t="e">
        <f>VLOOKUP(A331,'Tirantes - Executados'!$A$8:$M$404,14,FALSE)</f>
        <v>#N/A</v>
      </c>
      <c r="AF331" s="118" t="e">
        <f>VLOOKUP(A331,'Tirantes - Executados'!$A$1:$M$569,13,FALSE)</f>
        <v>#N/A</v>
      </c>
      <c r="AI331" s="230" t="e">
        <f>VLOOKUP(A331,'Tirantes - Executados'!$A$7:$M$404,50)</f>
        <v>#REF!</v>
      </c>
    </row>
    <row r="332" spans="1:35" s="1" customFormat="1" ht="15" hidden="1" customHeight="1" x14ac:dyDescent="0.25">
      <c r="A332" s="107" t="s">
        <v>366</v>
      </c>
      <c r="B332" s="108" t="e">
        <f>VLOOKUP(A332,'Tirantes - Executados'!$A$8:$M$404,10,FALSE)</f>
        <v>#N/A</v>
      </c>
      <c r="C332" s="133" t="e">
        <f>VLOOKUP(A332,'Tirantes - Executados'!$A$1:$M$405,17,FALSE)</f>
        <v>#N/A</v>
      </c>
      <c r="D332" s="122" t="e">
        <f>VLOOKUP(A332,'Tirantes - Executados'!$A$8:$M$404,18,FALSE)</f>
        <v>#N/A</v>
      </c>
      <c r="E332" s="133" t="e">
        <f>VLOOKUP(A332,'Tirantes - Executados'!$A$1:$M$405,19,FALSE)</f>
        <v>#N/A</v>
      </c>
      <c r="F332" s="122" t="e">
        <f>VLOOKUP(A332,'Tirantes - Executados'!$A$8:$M$404,20,FALSE)</f>
        <v>#N/A</v>
      </c>
      <c r="G332" s="133" t="e">
        <f>VLOOKUP(A332,'Tirantes - Executados'!$A$1:$M$405,21,FALSE)</f>
        <v>#N/A</v>
      </c>
      <c r="H332" s="122" t="e">
        <f>VLOOKUP(A332,'Tirantes - Executados'!$A$8:$M$404,22,FALSE)</f>
        <v>#N/A</v>
      </c>
      <c r="I332" s="133" t="e">
        <f>VLOOKUP(A332,'Tirantes - Executados'!$A$1:$M$405,23,FALSE)</f>
        <v>#N/A</v>
      </c>
      <c r="J332" s="122" t="e">
        <f>VLOOKUP(A332,'Tirantes - Executados'!$A$8:$M$404,24,FALSE)</f>
        <v>#N/A</v>
      </c>
      <c r="K332" s="108" t="e">
        <f>VLOOKUP(A332,'Tirantes - Executados'!$A$8:$M$404,11,FALSE)</f>
        <v>#N/A</v>
      </c>
      <c r="L332" s="133" t="e">
        <f>VLOOKUP(A332,'Tirantes - Executados'!$A$1:$M$405,28,FALSE)</f>
        <v>#N/A</v>
      </c>
      <c r="M332" s="122" t="e">
        <f>VLOOKUP(A332,'Tirantes - Executados'!$A$8:$M$404,29,FALSE)</f>
        <v>#N/A</v>
      </c>
      <c r="N332" s="133" t="e">
        <f>VLOOKUP(A332,'Tirantes - Executados'!$A$1:$M$405,30,FALSE)</f>
        <v>#N/A</v>
      </c>
      <c r="O332" s="122" t="e">
        <f>VLOOKUP(A332,'Tirantes - Executados'!$A$8:$M$404,31,FALSE)</f>
        <v>#N/A</v>
      </c>
      <c r="P332" s="133" t="e">
        <f>VLOOKUP(A332,'Tirantes - Executados'!$A$1:$M$405,32,FALSE)</f>
        <v>#N/A</v>
      </c>
      <c r="Q332" s="122" t="e">
        <f>VLOOKUP(A332,'Tirantes - Executados'!$A$8:$M$404,33,FALSE)</f>
        <v>#N/A</v>
      </c>
      <c r="R332" s="133" t="e">
        <f>VLOOKUP(A332,'Tirantes - Executados'!$A$1:$M$405,34,FALSE)</f>
        <v>#N/A</v>
      </c>
      <c r="S332" s="122" t="e">
        <f>VLOOKUP(A332,'Tirantes - Executados'!$A$8:$M$404,35,FALSE)</f>
        <v>#N/A</v>
      </c>
      <c r="T332" s="108" t="e">
        <f>VLOOKUP(A332,'Tirantes - Executados'!$A$8:$M$404,12,FALSE)</f>
        <v>#N/A</v>
      </c>
      <c r="U332" s="133" t="e">
        <f>VLOOKUP(A332,'Tirantes - Executados'!$A$1:$M$405,39,FALSE)</f>
        <v>#N/A</v>
      </c>
      <c r="V332" s="122" t="e">
        <f>VLOOKUP(A332,'Tirantes - Executados'!$A$8:$M$404,40,FALSE)</f>
        <v>#N/A</v>
      </c>
      <c r="W332" s="133" t="e">
        <f>VLOOKUP(A332,'Tirantes - Executados'!$A$1:$M$405,41,FALSE)</f>
        <v>#N/A</v>
      </c>
      <c r="X332" s="122" t="e">
        <f>VLOOKUP(A332,'Tirantes - Executados'!$A$8:$M$404,42,FALSE)</f>
        <v>#N/A</v>
      </c>
      <c r="Y332" s="133" t="e">
        <f>VLOOKUP(A332,'Tirantes - Executados'!$A$1:$M$405,43,FALSE)</f>
        <v>#N/A</v>
      </c>
      <c r="Z332" s="122" t="e">
        <f>VLOOKUP(A332,'Tirantes - Executados'!$A$8:$M$404,44,FALSE)</f>
        <v>#N/A</v>
      </c>
      <c r="AA332" s="133" t="e">
        <f>VLOOKUP(A332,'Tirantes - Executados'!$A$1:$M$405,45,FALSE)</f>
        <v>#N/A</v>
      </c>
      <c r="AB332" s="132" t="e">
        <f>VLOOKUP(A332,'Tirantes - Executados'!$A$8:$M$404,46,FALSE)</f>
        <v>#N/A</v>
      </c>
      <c r="AC332" s="99" t="s">
        <v>300</v>
      </c>
      <c r="AD332" s="109" t="e">
        <f>VLOOKUP(A332,'Tirantes - Executados'!$A$8:$M$404,14,FALSE)</f>
        <v>#N/A</v>
      </c>
      <c r="AF332" s="118" t="e">
        <f>VLOOKUP(A332,'Tirantes - Executados'!$A$1:$M$569,13,FALSE)</f>
        <v>#N/A</v>
      </c>
      <c r="AI332" s="230" t="e">
        <f>VLOOKUP(A332,'Tirantes - Executados'!$A$7:$M$404,50)</f>
        <v>#REF!</v>
      </c>
    </row>
    <row r="333" spans="1:35" s="1" customFormat="1" ht="15" hidden="1" customHeight="1" x14ac:dyDescent="0.25">
      <c r="A333" s="107" t="s">
        <v>346</v>
      </c>
      <c r="B333" s="108" t="e">
        <f>VLOOKUP(A333,'Tirantes - Executados'!$A$8:$M$404,10,FALSE)</f>
        <v>#N/A</v>
      </c>
      <c r="C333" s="133" t="e">
        <f>VLOOKUP(A333,'Tirantes - Executados'!$A$1:$M$405,17,FALSE)</f>
        <v>#N/A</v>
      </c>
      <c r="D333" s="122" t="e">
        <f>VLOOKUP(A333,'Tirantes - Executados'!$A$8:$M$404,18,FALSE)</f>
        <v>#N/A</v>
      </c>
      <c r="E333" s="133" t="e">
        <f>VLOOKUP(A333,'Tirantes - Executados'!$A$1:$M$405,19,FALSE)</f>
        <v>#N/A</v>
      </c>
      <c r="F333" s="122" t="e">
        <f>VLOOKUP(A333,'Tirantes - Executados'!$A$8:$M$404,20,FALSE)</f>
        <v>#N/A</v>
      </c>
      <c r="G333" s="133" t="e">
        <f>VLOOKUP(A333,'Tirantes - Executados'!$A$1:$M$405,21,FALSE)</f>
        <v>#N/A</v>
      </c>
      <c r="H333" s="122" t="e">
        <f>VLOOKUP(A333,'Tirantes - Executados'!$A$8:$M$404,22,FALSE)</f>
        <v>#N/A</v>
      </c>
      <c r="I333" s="133" t="e">
        <f>VLOOKUP(A333,'Tirantes - Executados'!$A$1:$M$405,23,FALSE)</f>
        <v>#N/A</v>
      </c>
      <c r="J333" s="122" t="e">
        <f>VLOOKUP(A333,'Tirantes - Executados'!$A$8:$M$404,24,FALSE)</f>
        <v>#N/A</v>
      </c>
      <c r="K333" s="108" t="e">
        <f>VLOOKUP(A333,'Tirantes - Executados'!$A$8:$M$404,11,FALSE)</f>
        <v>#N/A</v>
      </c>
      <c r="L333" s="133" t="e">
        <f>VLOOKUP(A333,'Tirantes - Executados'!$A$1:$M$405,28,FALSE)</f>
        <v>#N/A</v>
      </c>
      <c r="M333" s="122" t="e">
        <f>VLOOKUP(A333,'Tirantes - Executados'!$A$8:$M$404,29,FALSE)</f>
        <v>#N/A</v>
      </c>
      <c r="N333" s="133" t="e">
        <f>VLOOKUP(A333,'Tirantes - Executados'!$A$1:$M$405,30,FALSE)</f>
        <v>#N/A</v>
      </c>
      <c r="O333" s="122" t="e">
        <f>VLOOKUP(A333,'Tirantes - Executados'!$A$8:$M$404,31,FALSE)</f>
        <v>#N/A</v>
      </c>
      <c r="P333" s="133" t="e">
        <f>VLOOKUP(A333,'Tirantes - Executados'!$A$1:$M$405,32,FALSE)</f>
        <v>#N/A</v>
      </c>
      <c r="Q333" s="122" t="e">
        <f>VLOOKUP(A333,'Tirantes - Executados'!$A$8:$M$404,33,FALSE)</f>
        <v>#N/A</v>
      </c>
      <c r="R333" s="133" t="e">
        <f>VLOOKUP(A333,'Tirantes - Executados'!$A$1:$M$405,34,FALSE)</f>
        <v>#N/A</v>
      </c>
      <c r="S333" s="122" t="e">
        <f>VLOOKUP(A333,'Tirantes - Executados'!$A$8:$M$404,35,FALSE)</f>
        <v>#N/A</v>
      </c>
      <c r="T333" s="108" t="e">
        <f>VLOOKUP(A333,'Tirantes - Executados'!$A$8:$M$404,12,FALSE)</f>
        <v>#N/A</v>
      </c>
      <c r="U333" s="133" t="e">
        <f>VLOOKUP(A333,'Tirantes - Executados'!$A$1:$M$405,39,FALSE)</f>
        <v>#N/A</v>
      </c>
      <c r="V333" s="122" t="e">
        <f>VLOOKUP(A333,'Tirantes - Executados'!$A$8:$M$404,40,FALSE)</f>
        <v>#N/A</v>
      </c>
      <c r="W333" s="133" t="e">
        <f>VLOOKUP(A333,'Tirantes - Executados'!$A$1:$M$405,41,FALSE)</f>
        <v>#N/A</v>
      </c>
      <c r="X333" s="122" t="e">
        <f>VLOOKUP(A333,'Tirantes - Executados'!$A$8:$M$404,42,FALSE)</f>
        <v>#N/A</v>
      </c>
      <c r="Y333" s="133" t="e">
        <f>VLOOKUP(A333,'Tirantes - Executados'!$A$1:$M$405,43,FALSE)</f>
        <v>#N/A</v>
      </c>
      <c r="Z333" s="122" t="e">
        <f>VLOOKUP(A333,'Tirantes - Executados'!$A$8:$M$404,44,FALSE)</f>
        <v>#N/A</v>
      </c>
      <c r="AA333" s="133" t="e">
        <f>VLOOKUP(A333,'Tirantes - Executados'!$A$1:$M$405,45,FALSE)</f>
        <v>#N/A</v>
      </c>
      <c r="AB333" s="132" t="e">
        <f>VLOOKUP(A333,'Tirantes - Executados'!$A$8:$M$404,46,FALSE)</f>
        <v>#N/A</v>
      </c>
      <c r="AC333" s="99" t="s">
        <v>300</v>
      </c>
      <c r="AD333" s="109" t="e">
        <f>VLOOKUP(A333,'Tirantes - Executados'!$A$8:$M$404,14,FALSE)</f>
        <v>#N/A</v>
      </c>
      <c r="AF333" s="118" t="e">
        <f>VLOOKUP(A333,'Tirantes - Executados'!$A$1:$M$569,13,FALSE)</f>
        <v>#N/A</v>
      </c>
      <c r="AI333" s="230" t="e">
        <f>VLOOKUP(A333,'Tirantes - Executados'!$A$7:$M$404,50)</f>
        <v>#REF!</v>
      </c>
    </row>
    <row r="334" spans="1:35" s="1" customFormat="1" ht="15" hidden="1" customHeight="1" x14ac:dyDescent="0.25">
      <c r="A334" s="107" t="s">
        <v>406</v>
      </c>
      <c r="B334" s="108" t="e">
        <f>VLOOKUP(A334,'Tirantes - Executados'!$A$8:$M$404,10,FALSE)</f>
        <v>#N/A</v>
      </c>
      <c r="C334" s="133" t="e">
        <f>VLOOKUP(A334,'Tirantes - Executados'!$A$1:$M$405,17,FALSE)</f>
        <v>#N/A</v>
      </c>
      <c r="D334" s="122" t="e">
        <f>VLOOKUP(A334,'Tirantes - Executados'!$A$8:$M$404,18,FALSE)</f>
        <v>#N/A</v>
      </c>
      <c r="E334" s="133" t="e">
        <f>VLOOKUP(A334,'Tirantes - Executados'!$A$1:$M$405,19,FALSE)</f>
        <v>#N/A</v>
      </c>
      <c r="F334" s="122" t="e">
        <f>VLOOKUP(A334,'Tirantes - Executados'!$A$8:$M$404,20,FALSE)</f>
        <v>#N/A</v>
      </c>
      <c r="G334" s="133" t="e">
        <f>VLOOKUP(A334,'Tirantes - Executados'!$A$1:$M$405,21,FALSE)</f>
        <v>#N/A</v>
      </c>
      <c r="H334" s="122" t="e">
        <f>VLOOKUP(A334,'Tirantes - Executados'!$A$8:$M$404,22,FALSE)</f>
        <v>#N/A</v>
      </c>
      <c r="I334" s="133" t="e">
        <f>VLOOKUP(A334,'Tirantes - Executados'!$A$1:$M$405,23,FALSE)</f>
        <v>#N/A</v>
      </c>
      <c r="J334" s="122" t="e">
        <f>VLOOKUP(A334,'Tirantes - Executados'!$A$8:$M$404,24,FALSE)</f>
        <v>#N/A</v>
      </c>
      <c r="K334" s="108" t="e">
        <f>VLOOKUP(A334,'Tirantes - Executados'!$A$8:$M$404,11,FALSE)</f>
        <v>#N/A</v>
      </c>
      <c r="L334" s="133" t="e">
        <f>VLOOKUP(A334,'Tirantes - Executados'!$A$1:$M$405,28,FALSE)</f>
        <v>#N/A</v>
      </c>
      <c r="M334" s="122" t="e">
        <f>VLOOKUP(A334,'Tirantes - Executados'!$A$8:$M$404,29,FALSE)</f>
        <v>#N/A</v>
      </c>
      <c r="N334" s="133" t="e">
        <f>VLOOKUP(A334,'Tirantes - Executados'!$A$1:$M$405,30,FALSE)</f>
        <v>#N/A</v>
      </c>
      <c r="O334" s="122" t="e">
        <f>VLOOKUP(A334,'Tirantes - Executados'!$A$8:$M$404,31,FALSE)</f>
        <v>#N/A</v>
      </c>
      <c r="P334" s="133" t="e">
        <f>VLOOKUP(A334,'Tirantes - Executados'!$A$1:$M$405,32,FALSE)</f>
        <v>#N/A</v>
      </c>
      <c r="Q334" s="122" t="e">
        <f>VLOOKUP(A334,'Tirantes - Executados'!$A$8:$M$404,33,FALSE)</f>
        <v>#N/A</v>
      </c>
      <c r="R334" s="133" t="e">
        <f>VLOOKUP(A334,'Tirantes - Executados'!$A$1:$M$405,34,FALSE)</f>
        <v>#N/A</v>
      </c>
      <c r="S334" s="122" t="e">
        <f>VLOOKUP(A334,'Tirantes - Executados'!$A$8:$M$404,35,FALSE)</f>
        <v>#N/A</v>
      </c>
      <c r="T334" s="108" t="e">
        <f>VLOOKUP(A334,'Tirantes - Executados'!$A$8:$M$404,12,FALSE)</f>
        <v>#N/A</v>
      </c>
      <c r="U334" s="133" t="e">
        <f>VLOOKUP(A334,'Tirantes - Executados'!$A$1:$M$405,39,FALSE)</f>
        <v>#N/A</v>
      </c>
      <c r="V334" s="122" t="e">
        <f>VLOOKUP(A334,'Tirantes - Executados'!$A$8:$M$404,40,FALSE)</f>
        <v>#N/A</v>
      </c>
      <c r="W334" s="133" t="e">
        <f>VLOOKUP(A334,'Tirantes - Executados'!$A$1:$M$405,41,FALSE)</f>
        <v>#N/A</v>
      </c>
      <c r="X334" s="122" t="e">
        <f>VLOOKUP(A334,'Tirantes - Executados'!$A$8:$M$404,42,FALSE)</f>
        <v>#N/A</v>
      </c>
      <c r="Y334" s="133" t="e">
        <f>VLOOKUP(A334,'Tirantes - Executados'!$A$1:$M$405,43,FALSE)</f>
        <v>#N/A</v>
      </c>
      <c r="Z334" s="122" t="e">
        <f>VLOOKUP(A334,'Tirantes - Executados'!$A$8:$M$404,44,FALSE)</f>
        <v>#N/A</v>
      </c>
      <c r="AA334" s="133" t="e">
        <f>VLOOKUP(A334,'Tirantes - Executados'!$A$1:$M$405,45,FALSE)</f>
        <v>#N/A</v>
      </c>
      <c r="AB334" s="132" t="e">
        <f>VLOOKUP(A334,'Tirantes - Executados'!$A$8:$M$404,46,FALSE)</f>
        <v>#N/A</v>
      </c>
      <c r="AC334" s="139" t="s">
        <v>304</v>
      </c>
      <c r="AD334" s="109" t="e">
        <f>VLOOKUP(A334,'Tirantes - Executados'!$A$8:$M$404,14,FALSE)</f>
        <v>#N/A</v>
      </c>
      <c r="AF334" s="118" t="e">
        <f>VLOOKUP(A334,'Tirantes - Executados'!$A$1:$M$569,13,FALSE)</f>
        <v>#N/A</v>
      </c>
      <c r="AI334" s="230" t="e">
        <f>VLOOKUP(A334,'Tirantes - Executados'!$A$7:$M$404,50)</f>
        <v>#REF!</v>
      </c>
    </row>
    <row r="335" spans="1:35" s="1" customFormat="1" ht="15" hidden="1" customHeight="1" x14ac:dyDescent="0.25">
      <c r="A335" s="107" t="s">
        <v>347</v>
      </c>
      <c r="B335" s="108" t="e">
        <f>VLOOKUP(A335,'Tirantes - Executados'!$A$8:$M$404,10,FALSE)</f>
        <v>#N/A</v>
      </c>
      <c r="C335" s="133" t="e">
        <f>VLOOKUP(A335,'Tirantes - Executados'!$A$1:$M$405,17,FALSE)</f>
        <v>#N/A</v>
      </c>
      <c r="D335" s="122" t="e">
        <f>VLOOKUP(A335,'Tirantes - Executados'!$A$8:$M$404,18,FALSE)</f>
        <v>#N/A</v>
      </c>
      <c r="E335" s="133" t="e">
        <f>VLOOKUP(A335,'Tirantes - Executados'!$A$1:$M$405,19,FALSE)</f>
        <v>#N/A</v>
      </c>
      <c r="F335" s="122" t="e">
        <f>VLOOKUP(A335,'Tirantes - Executados'!$A$8:$M$404,20,FALSE)</f>
        <v>#N/A</v>
      </c>
      <c r="G335" s="133" t="e">
        <f>VLOOKUP(A335,'Tirantes - Executados'!$A$1:$M$405,21,FALSE)</f>
        <v>#N/A</v>
      </c>
      <c r="H335" s="122" t="e">
        <f>VLOOKUP(A335,'Tirantes - Executados'!$A$8:$M$404,22,FALSE)</f>
        <v>#N/A</v>
      </c>
      <c r="I335" s="133" t="e">
        <f>VLOOKUP(A335,'Tirantes - Executados'!$A$1:$M$405,23,FALSE)</f>
        <v>#N/A</v>
      </c>
      <c r="J335" s="122" t="e">
        <f>VLOOKUP(A335,'Tirantes - Executados'!$A$8:$M$404,24,FALSE)</f>
        <v>#N/A</v>
      </c>
      <c r="K335" s="108" t="e">
        <f>VLOOKUP(A335,'Tirantes - Executados'!$A$8:$M$404,11,FALSE)</f>
        <v>#N/A</v>
      </c>
      <c r="L335" s="133" t="e">
        <f>VLOOKUP(A335,'Tirantes - Executados'!$A$1:$M$405,28,FALSE)</f>
        <v>#N/A</v>
      </c>
      <c r="M335" s="122" t="e">
        <f>VLOOKUP(A335,'Tirantes - Executados'!$A$8:$M$404,29,FALSE)</f>
        <v>#N/A</v>
      </c>
      <c r="N335" s="133" t="e">
        <f>VLOOKUP(A335,'Tirantes - Executados'!$A$1:$M$405,30,FALSE)</f>
        <v>#N/A</v>
      </c>
      <c r="O335" s="122" t="e">
        <f>VLOOKUP(A335,'Tirantes - Executados'!$A$8:$M$404,31,FALSE)</f>
        <v>#N/A</v>
      </c>
      <c r="P335" s="133" t="e">
        <f>VLOOKUP(A335,'Tirantes - Executados'!$A$1:$M$405,32,FALSE)</f>
        <v>#N/A</v>
      </c>
      <c r="Q335" s="122" t="e">
        <f>VLOOKUP(A335,'Tirantes - Executados'!$A$8:$M$404,33,FALSE)</f>
        <v>#N/A</v>
      </c>
      <c r="R335" s="133" t="e">
        <f>VLOOKUP(A335,'Tirantes - Executados'!$A$1:$M$405,34,FALSE)</f>
        <v>#N/A</v>
      </c>
      <c r="S335" s="122" t="e">
        <f>VLOOKUP(A335,'Tirantes - Executados'!$A$8:$M$404,35,FALSE)</f>
        <v>#N/A</v>
      </c>
      <c r="T335" s="108" t="e">
        <f>VLOOKUP(A335,'Tirantes - Executados'!$A$8:$M$404,12,FALSE)</f>
        <v>#N/A</v>
      </c>
      <c r="U335" s="133" t="e">
        <f>VLOOKUP(A335,'Tirantes - Executados'!$A$1:$M$405,39,FALSE)</f>
        <v>#N/A</v>
      </c>
      <c r="V335" s="122" t="e">
        <f>VLOOKUP(A335,'Tirantes - Executados'!$A$8:$M$404,40,FALSE)</f>
        <v>#N/A</v>
      </c>
      <c r="W335" s="133" t="e">
        <f>VLOOKUP(A335,'Tirantes - Executados'!$A$1:$M$405,41,FALSE)</f>
        <v>#N/A</v>
      </c>
      <c r="X335" s="122" t="e">
        <f>VLOOKUP(A335,'Tirantes - Executados'!$A$8:$M$404,42,FALSE)</f>
        <v>#N/A</v>
      </c>
      <c r="Y335" s="133" t="e">
        <f>VLOOKUP(A335,'Tirantes - Executados'!$A$1:$M$405,43,FALSE)</f>
        <v>#N/A</v>
      </c>
      <c r="Z335" s="122" t="e">
        <f>VLOOKUP(A335,'Tirantes - Executados'!$A$8:$M$404,44,FALSE)</f>
        <v>#N/A</v>
      </c>
      <c r="AA335" s="133" t="e">
        <f>VLOOKUP(A335,'Tirantes - Executados'!$A$1:$M$405,45,FALSE)</f>
        <v>#N/A</v>
      </c>
      <c r="AB335" s="132" t="e">
        <f>VLOOKUP(A335,'Tirantes - Executados'!$A$8:$M$404,46,FALSE)</f>
        <v>#N/A</v>
      </c>
      <c r="AC335" s="139" t="s">
        <v>304</v>
      </c>
      <c r="AD335" s="109" t="e">
        <f>VLOOKUP(A335,'Tirantes - Executados'!$A$8:$M$404,14,FALSE)</f>
        <v>#N/A</v>
      </c>
      <c r="AF335" s="118" t="e">
        <f>VLOOKUP(A335,'Tirantes - Executados'!$A$1:$M$569,13,FALSE)</f>
        <v>#N/A</v>
      </c>
      <c r="AI335" s="230" t="e">
        <f>VLOOKUP(A335,'Tirantes - Executados'!$A$7:$M$404,50)</f>
        <v>#REF!</v>
      </c>
    </row>
    <row r="336" spans="1:35" s="1" customFormat="1" ht="15" hidden="1" customHeight="1" x14ac:dyDescent="0.25">
      <c r="A336" s="107" t="s">
        <v>340</v>
      </c>
      <c r="B336" s="108" t="e">
        <f>VLOOKUP(A336,'Tirantes - Executados'!$A$8:$M$404,10,FALSE)</f>
        <v>#N/A</v>
      </c>
      <c r="C336" s="133" t="e">
        <f>VLOOKUP(A336,'Tirantes - Executados'!$A$1:$M$405,17,FALSE)</f>
        <v>#N/A</v>
      </c>
      <c r="D336" s="122" t="e">
        <f>VLOOKUP(A336,'Tirantes - Executados'!$A$8:$M$404,18,FALSE)</f>
        <v>#N/A</v>
      </c>
      <c r="E336" s="133" t="e">
        <f>VLOOKUP(A336,'Tirantes - Executados'!$A$1:$M$405,19,FALSE)</f>
        <v>#N/A</v>
      </c>
      <c r="F336" s="122" t="e">
        <f>VLOOKUP(A336,'Tirantes - Executados'!$A$8:$M$404,20,FALSE)</f>
        <v>#N/A</v>
      </c>
      <c r="G336" s="133" t="e">
        <f>VLOOKUP(A336,'Tirantes - Executados'!$A$1:$M$405,21,FALSE)</f>
        <v>#N/A</v>
      </c>
      <c r="H336" s="122" t="e">
        <f>VLOOKUP(A336,'Tirantes - Executados'!$A$8:$M$404,22,FALSE)</f>
        <v>#N/A</v>
      </c>
      <c r="I336" s="133" t="e">
        <f>VLOOKUP(A336,'Tirantes - Executados'!$A$1:$M$405,23,FALSE)</f>
        <v>#N/A</v>
      </c>
      <c r="J336" s="122" t="e">
        <f>VLOOKUP(A336,'Tirantes - Executados'!$A$8:$M$404,24,FALSE)</f>
        <v>#N/A</v>
      </c>
      <c r="K336" s="108" t="e">
        <f>VLOOKUP(A336,'Tirantes - Executados'!$A$8:$M$404,11,FALSE)</f>
        <v>#N/A</v>
      </c>
      <c r="L336" s="133" t="e">
        <f>VLOOKUP(A336,'Tirantes - Executados'!$A$1:$M$405,28,FALSE)</f>
        <v>#N/A</v>
      </c>
      <c r="M336" s="122" t="e">
        <f>VLOOKUP(A336,'Tirantes - Executados'!$A$8:$M$404,29,FALSE)</f>
        <v>#N/A</v>
      </c>
      <c r="N336" s="133" t="e">
        <f>VLOOKUP(A336,'Tirantes - Executados'!$A$1:$M$405,30,FALSE)</f>
        <v>#N/A</v>
      </c>
      <c r="O336" s="122" t="e">
        <f>VLOOKUP(A336,'Tirantes - Executados'!$A$8:$M$404,31,FALSE)</f>
        <v>#N/A</v>
      </c>
      <c r="P336" s="133" t="e">
        <f>VLOOKUP(A336,'Tirantes - Executados'!$A$1:$M$405,32,FALSE)</f>
        <v>#N/A</v>
      </c>
      <c r="Q336" s="122" t="e">
        <f>VLOOKUP(A336,'Tirantes - Executados'!$A$8:$M$404,33,FALSE)</f>
        <v>#N/A</v>
      </c>
      <c r="R336" s="133" t="e">
        <f>VLOOKUP(A336,'Tirantes - Executados'!$A$1:$M$405,34,FALSE)</f>
        <v>#N/A</v>
      </c>
      <c r="S336" s="122" t="e">
        <f>VLOOKUP(A336,'Tirantes - Executados'!$A$8:$M$404,35,FALSE)</f>
        <v>#N/A</v>
      </c>
      <c r="T336" s="108" t="e">
        <f>VLOOKUP(A336,'Tirantes - Executados'!$A$8:$M$404,12,FALSE)</f>
        <v>#N/A</v>
      </c>
      <c r="U336" s="133" t="e">
        <f>VLOOKUP(A336,'Tirantes - Executados'!$A$1:$M$405,39,FALSE)</f>
        <v>#N/A</v>
      </c>
      <c r="V336" s="122" t="e">
        <f>VLOOKUP(A336,'Tirantes - Executados'!$A$8:$M$404,40,FALSE)</f>
        <v>#N/A</v>
      </c>
      <c r="W336" s="133" t="e">
        <f>VLOOKUP(A336,'Tirantes - Executados'!$A$1:$M$405,41,FALSE)</f>
        <v>#N/A</v>
      </c>
      <c r="X336" s="122" t="e">
        <f>VLOOKUP(A336,'Tirantes - Executados'!$A$8:$M$404,42,FALSE)</f>
        <v>#N/A</v>
      </c>
      <c r="Y336" s="133" t="e">
        <f>VLOOKUP(A336,'Tirantes - Executados'!$A$1:$M$405,43,FALSE)</f>
        <v>#N/A</v>
      </c>
      <c r="Z336" s="122" t="e">
        <f>VLOOKUP(A336,'Tirantes - Executados'!$A$8:$M$404,44,FALSE)</f>
        <v>#N/A</v>
      </c>
      <c r="AA336" s="133" t="e">
        <f>VLOOKUP(A336,'Tirantes - Executados'!$A$1:$M$405,45,FALSE)</f>
        <v>#N/A</v>
      </c>
      <c r="AB336" s="132" t="e">
        <f>VLOOKUP(A336,'Tirantes - Executados'!$A$8:$M$404,46,FALSE)</f>
        <v>#N/A</v>
      </c>
      <c r="AC336" s="99" t="s">
        <v>300</v>
      </c>
      <c r="AD336" s="109" t="e">
        <f>VLOOKUP(A336,'Tirantes - Executados'!$A$8:$M$404,14,FALSE)</f>
        <v>#N/A</v>
      </c>
      <c r="AF336" s="118" t="e">
        <f>VLOOKUP(A336,'Tirantes - Executados'!$A$1:$M$569,13,FALSE)</f>
        <v>#N/A</v>
      </c>
      <c r="AI336" s="230" t="e">
        <f>VLOOKUP(A336,'Tirantes - Executados'!$A$7:$M$404,50)</f>
        <v>#REF!</v>
      </c>
    </row>
    <row r="337" spans="1:35" s="1" customFormat="1" ht="15" hidden="1" customHeight="1" x14ac:dyDescent="0.25">
      <c r="A337" s="107" t="s">
        <v>354</v>
      </c>
      <c r="B337" s="108" t="e">
        <f>VLOOKUP(A337,'Tirantes - Executados'!$A$8:$M$404,10,FALSE)</f>
        <v>#N/A</v>
      </c>
      <c r="C337" s="133" t="e">
        <f>VLOOKUP(A337,'Tirantes - Executados'!$A$1:$M$405,17,FALSE)</f>
        <v>#N/A</v>
      </c>
      <c r="D337" s="122" t="e">
        <f>VLOOKUP(A337,'Tirantes - Executados'!$A$8:$M$404,18,FALSE)</f>
        <v>#N/A</v>
      </c>
      <c r="E337" s="133" t="e">
        <f>VLOOKUP(A337,'Tirantes - Executados'!$A$1:$M$405,19,FALSE)</f>
        <v>#N/A</v>
      </c>
      <c r="F337" s="122" t="e">
        <f>VLOOKUP(A337,'Tirantes - Executados'!$A$8:$M$404,20,FALSE)</f>
        <v>#N/A</v>
      </c>
      <c r="G337" s="133" t="e">
        <f>VLOOKUP(A337,'Tirantes - Executados'!$A$1:$M$405,21,FALSE)</f>
        <v>#N/A</v>
      </c>
      <c r="H337" s="122" t="e">
        <f>VLOOKUP(A337,'Tirantes - Executados'!$A$8:$M$404,22,FALSE)</f>
        <v>#N/A</v>
      </c>
      <c r="I337" s="133" t="e">
        <f>VLOOKUP(A337,'Tirantes - Executados'!$A$1:$M$405,23,FALSE)</f>
        <v>#N/A</v>
      </c>
      <c r="J337" s="122" t="e">
        <f>VLOOKUP(A337,'Tirantes - Executados'!$A$8:$M$404,24,FALSE)</f>
        <v>#N/A</v>
      </c>
      <c r="K337" s="108" t="e">
        <f>VLOOKUP(A337,'Tirantes - Executados'!$A$8:$M$404,11,FALSE)</f>
        <v>#N/A</v>
      </c>
      <c r="L337" s="133" t="e">
        <f>VLOOKUP(A337,'Tirantes - Executados'!$A$1:$M$405,28,FALSE)</f>
        <v>#N/A</v>
      </c>
      <c r="M337" s="122" t="e">
        <f>VLOOKUP(A337,'Tirantes - Executados'!$A$8:$M$404,29,FALSE)</f>
        <v>#N/A</v>
      </c>
      <c r="N337" s="133" t="e">
        <f>VLOOKUP(A337,'Tirantes - Executados'!$A$1:$M$405,30,FALSE)</f>
        <v>#N/A</v>
      </c>
      <c r="O337" s="122" t="e">
        <f>VLOOKUP(A337,'Tirantes - Executados'!$A$8:$M$404,31,FALSE)</f>
        <v>#N/A</v>
      </c>
      <c r="P337" s="133" t="e">
        <f>VLOOKUP(A337,'Tirantes - Executados'!$A$1:$M$405,32,FALSE)</f>
        <v>#N/A</v>
      </c>
      <c r="Q337" s="122" t="e">
        <f>VLOOKUP(A337,'Tirantes - Executados'!$A$8:$M$404,33,FALSE)</f>
        <v>#N/A</v>
      </c>
      <c r="R337" s="133" t="e">
        <f>VLOOKUP(A337,'Tirantes - Executados'!$A$1:$M$405,34,FALSE)</f>
        <v>#N/A</v>
      </c>
      <c r="S337" s="122" t="e">
        <f>VLOOKUP(A337,'Tirantes - Executados'!$A$8:$M$404,35,FALSE)</f>
        <v>#N/A</v>
      </c>
      <c r="T337" s="108" t="e">
        <f>VLOOKUP(A337,'Tirantes - Executados'!$A$8:$M$404,12,FALSE)</f>
        <v>#N/A</v>
      </c>
      <c r="U337" s="133" t="e">
        <f>VLOOKUP(A337,'Tirantes - Executados'!$A$1:$M$405,39,FALSE)</f>
        <v>#N/A</v>
      </c>
      <c r="V337" s="122" t="e">
        <f>VLOOKUP(A337,'Tirantes - Executados'!$A$8:$M$404,40,FALSE)</f>
        <v>#N/A</v>
      </c>
      <c r="W337" s="133" t="e">
        <f>VLOOKUP(A337,'Tirantes - Executados'!$A$1:$M$405,41,FALSE)</f>
        <v>#N/A</v>
      </c>
      <c r="X337" s="122" t="e">
        <f>VLOOKUP(A337,'Tirantes - Executados'!$A$8:$M$404,42,FALSE)</f>
        <v>#N/A</v>
      </c>
      <c r="Y337" s="133" t="e">
        <f>VLOOKUP(A337,'Tirantes - Executados'!$A$1:$M$405,43,FALSE)</f>
        <v>#N/A</v>
      </c>
      <c r="Z337" s="122" t="e">
        <f>VLOOKUP(A337,'Tirantes - Executados'!$A$8:$M$404,44,FALSE)</f>
        <v>#N/A</v>
      </c>
      <c r="AA337" s="133" t="e">
        <f>VLOOKUP(A337,'Tirantes - Executados'!$A$1:$M$405,45,FALSE)</f>
        <v>#N/A</v>
      </c>
      <c r="AB337" s="132" t="e">
        <f>VLOOKUP(A337,'Tirantes - Executados'!$A$8:$M$404,46,FALSE)</f>
        <v>#N/A</v>
      </c>
      <c r="AC337" s="99" t="s">
        <v>300</v>
      </c>
      <c r="AD337" s="109" t="e">
        <f>VLOOKUP(A337,'Tirantes - Executados'!$A$8:$M$404,14,FALSE)</f>
        <v>#N/A</v>
      </c>
      <c r="AF337" s="118" t="e">
        <f>VLOOKUP(A337,'Tirantes - Executados'!$A$1:$M$569,13,FALSE)</f>
        <v>#N/A</v>
      </c>
      <c r="AI337" s="230" t="e">
        <f>VLOOKUP(A337,'Tirantes - Executados'!$A$7:$M$404,50)</f>
        <v>#REF!</v>
      </c>
    </row>
    <row r="338" spans="1:35" s="1" customFormat="1" ht="15" hidden="1" customHeight="1" x14ac:dyDescent="0.25">
      <c r="A338" s="107" t="s">
        <v>338</v>
      </c>
      <c r="B338" s="108" t="e">
        <f>VLOOKUP(A338,'Tirantes - Executados'!$A$8:$M$404,10,FALSE)</f>
        <v>#N/A</v>
      </c>
      <c r="C338" s="133" t="e">
        <f>VLOOKUP(A338,'Tirantes - Executados'!$A$1:$M$405,17,FALSE)</f>
        <v>#N/A</v>
      </c>
      <c r="D338" s="122" t="e">
        <f>VLOOKUP(A338,'Tirantes - Executados'!$A$8:$M$404,18,FALSE)</f>
        <v>#N/A</v>
      </c>
      <c r="E338" s="133" t="e">
        <f>VLOOKUP(A338,'Tirantes - Executados'!$A$1:$M$405,19,FALSE)</f>
        <v>#N/A</v>
      </c>
      <c r="F338" s="122" t="e">
        <f>VLOOKUP(A338,'Tirantes - Executados'!$A$8:$M$404,20,FALSE)</f>
        <v>#N/A</v>
      </c>
      <c r="G338" s="133" t="e">
        <f>VLOOKUP(A338,'Tirantes - Executados'!$A$1:$M$405,21,FALSE)</f>
        <v>#N/A</v>
      </c>
      <c r="H338" s="122" t="e">
        <f>VLOOKUP(A338,'Tirantes - Executados'!$A$8:$M$404,22,FALSE)</f>
        <v>#N/A</v>
      </c>
      <c r="I338" s="133" t="e">
        <f>VLOOKUP(A338,'Tirantes - Executados'!$A$1:$M$405,23,FALSE)</f>
        <v>#N/A</v>
      </c>
      <c r="J338" s="122" t="e">
        <f>VLOOKUP(A338,'Tirantes - Executados'!$A$8:$M$404,24,FALSE)</f>
        <v>#N/A</v>
      </c>
      <c r="K338" s="108" t="e">
        <f>VLOOKUP(A338,'Tirantes - Executados'!$A$8:$M$404,11,FALSE)</f>
        <v>#N/A</v>
      </c>
      <c r="L338" s="133" t="e">
        <f>VLOOKUP(A338,'Tirantes - Executados'!$A$1:$M$405,28,FALSE)</f>
        <v>#N/A</v>
      </c>
      <c r="M338" s="122" t="e">
        <f>VLOOKUP(A338,'Tirantes - Executados'!$A$8:$M$404,29,FALSE)</f>
        <v>#N/A</v>
      </c>
      <c r="N338" s="133" t="e">
        <f>VLOOKUP(A338,'Tirantes - Executados'!$A$1:$M$405,30,FALSE)</f>
        <v>#N/A</v>
      </c>
      <c r="O338" s="122" t="e">
        <f>VLOOKUP(A338,'Tirantes - Executados'!$A$8:$M$404,31,FALSE)</f>
        <v>#N/A</v>
      </c>
      <c r="P338" s="133" t="e">
        <f>VLOOKUP(A338,'Tirantes - Executados'!$A$1:$M$405,32,FALSE)</f>
        <v>#N/A</v>
      </c>
      <c r="Q338" s="122" t="e">
        <f>VLOOKUP(A338,'Tirantes - Executados'!$A$8:$M$404,33,FALSE)</f>
        <v>#N/A</v>
      </c>
      <c r="R338" s="133" t="e">
        <f>VLOOKUP(A338,'Tirantes - Executados'!$A$1:$M$405,34,FALSE)</f>
        <v>#N/A</v>
      </c>
      <c r="S338" s="122" t="e">
        <f>VLOOKUP(A338,'Tirantes - Executados'!$A$8:$M$404,35,FALSE)</f>
        <v>#N/A</v>
      </c>
      <c r="T338" s="108" t="e">
        <f>VLOOKUP(A338,'Tirantes - Executados'!$A$8:$M$404,12,FALSE)</f>
        <v>#N/A</v>
      </c>
      <c r="U338" s="133" t="e">
        <f>VLOOKUP(A338,'Tirantes - Executados'!$A$1:$M$405,39,FALSE)</f>
        <v>#N/A</v>
      </c>
      <c r="V338" s="122" t="e">
        <f>VLOOKUP(A338,'Tirantes - Executados'!$A$8:$M$404,40,FALSE)</f>
        <v>#N/A</v>
      </c>
      <c r="W338" s="133" t="e">
        <f>VLOOKUP(A338,'Tirantes - Executados'!$A$1:$M$405,41,FALSE)</f>
        <v>#N/A</v>
      </c>
      <c r="X338" s="122" t="e">
        <f>VLOOKUP(A338,'Tirantes - Executados'!$A$8:$M$404,42,FALSE)</f>
        <v>#N/A</v>
      </c>
      <c r="Y338" s="133" t="e">
        <f>VLOOKUP(A338,'Tirantes - Executados'!$A$1:$M$405,43,FALSE)</f>
        <v>#N/A</v>
      </c>
      <c r="Z338" s="122" t="e">
        <f>VLOOKUP(A338,'Tirantes - Executados'!$A$8:$M$404,44,FALSE)</f>
        <v>#N/A</v>
      </c>
      <c r="AA338" s="133" t="e">
        <f>VLOOKUP(A338,'Tirantes - Executados'!$A$1:$M$405,45,FALSE)</f>
        <v>#N/A</v>
      </c>
      <c r="AB338" s="132" t="e">
        <f>VLOOKUP(A338,'Tirantes - Executados'!$A$8:$M$404,46,FALSE)</f>
        <v>#N/A</v>
      </c>
      <c r="AC338" s="121" t="s">
        <v>300</v>
      </c>
      <c r="AD338" s="109" t="e">
        <f>VLOOKUP(A338,'Tirantes - Executados'!$A$8:$M$404,14,FALSE)</f>
        <v>#N/A</v>
      </c>
      <c r="AF338" s="118" t="e">
        <f>VLOOKUP(A338,'Tirantes - Executados'!$A$1:$M$569,13,FALSE)</f>
        <v>#N/A</v>
      </c>
      <c r="AI338" s="230" t="e">
        <f>VLOOKUP(A338,'Tirantes - Executados'!$A$7:$M$404,50)</f>
        <v>#REF!</v>
      </c>
    </row>
    <row r="339" spans="1:35" s="1" customFormat="1" ht="15" hidden="1" customHeight="1" x14ac:dyDescent="0.25">
      <c r="A339" s="107" t="s">
        <v>350</v>
      </c>
      <c r="B339" s="108" t="e">
        <f>VLOOKUP(A339,'Tirantes - Executados'!$A$8:$M$404,10,FALSE)</f>
        <v>#N/A</v>
      </c>
      <c r="C339" s="133" t="e">
        <f>VLOOKUP(A339,'Tirantes - Executados'!$A$1:$M$405,17,FALSE)</f>
        <v>#N/A</v>
      </c>
      <c r="D339" s="122" t="e">
        <f>VLOOKUP(A339,'Tirantes - Executados'!$A$8:$M$404,18,FALSE)</f>
        <v>#N/A</v>
      </c>
      <c r="E339" s="133" t="e">
        <f>VLOOKUP(A339,'Tirantes - Executados'!$A$1:$M$405,19,FALSE)</f>
        <v>#N/A</v>
      </c>
      <c r="F339" s="122" t="e">
        <f>VLOOKUP(A339,'Tirantes - Executados'!$A$8:$M$404,20,FALSE)</f>
        <v>#N/A</v>
      </c>
      <c r="G339" s="133" t="e">
        <f>VLOOKUP(A339,'Tirantes - Executados'!$A$1:$M$405,21,FALSE)</f>
        <v>#N/A</v>
      </c>
      <c r="H339" s="122" t="e">
        <f>VLOOKUP(A339,'Tirantes - Executados'!$A$8:$M$404,22,FALSE)</f>
        <v>#N/A</v>
      </c>
      <c r="I339" s="133" t="e">
        <f>VLOOKUP(A339,'Tirantes - Executados'!$A$1:$M$405,23,FALSE)</f>
        <v>#N/A</v>
      </c>
      <c r="J339" s="122" t="e">
        <f>VLOOKUP(A339,'Tirantes - Executados'!$A$8:$M$404,24,FALSE)</f>
        <v>#N/A</v>
      </c>
      <c r="K339" s="108" t="e">
        <f>VLOOKUP(A339,'Tirantes - Executados'!$A$8:$M$404,11,FALSE)</f>
        <v>#N/A</v>
      </c>
      <c r="L339" s="133" t="e">
        <f>VLOOKUP(A339,'Tirantes - Executados'!$A$1:$M$405,28,FALSE)</f>
        <v>#N/A</v>
      </c>
      <c r="M339" s="122" t="e">
        <f>VLOOKUP(A339,'Tirantes - Executados'!$A$8:$M$404,29,FALSE)</f>
        <v>#N/A</v>
      </c>
      <c r="N339" s="133" t="e">
        <f>VLOOKUP(A339,'Tirantes - Executados'!$A$1:$M$405,30,FALSE)</f>
        <v>#N/A</v>
      </c>
      <c r="O339" s="122" t="e">
        <f>VLOOKUP(A339,'Tirantes - Executados'!$A$8:$M$404,31,FALSE)</f>
        <v>#N/A</v>
      </c>
      <c r="P339" s="133" t="e">
        <f>VLOOKUP(A339,'Tirantes - Executados'!$A$1:$M$405,32,FALSE)</f>
        <v>#N/A</v>
      </c>
      <c r="Q339" s="122" t="e">
        <f>VLOOKUP(A339,'Tirantes - Executados'!$A$8:$M$404,33,FALSE)</f>
        <v>#N/A</v>
      </c>
      <c r="R339" s="133" t="e">
        <f>VLOOKUP(A339,'Tirantes - Executados'!$A$1:$M$405,34,FALSE)</f>
        <v>#N/A</v>
      </c>
      <c r="S339" s="122" t="e">
        <f>VLOOKUP(A339,'Tirantes - Executados'!$A$8:$M$404,35,FALSE)</f>
        <v>#N/A</v>
      </c>
      <c r="T339" s="108" t="e">
        <f>VLOOKUP(A339,'Tirantes - Executados'!$A$8:$M$404,12,FALSE)</f>
        <v>#N/A</v>
      </c>
      <c r="U339" s="133" t="e">
        <f>VLOOKUP(A339,'Tirantes - Executados'!$A$1:$M$405,39,FALSE)</f>
        <v>#N/A</v>
      </c>
      <c r="V339" s="122" t="e">
        <f>VLOOKUP(A339,'Tirantes - Executados'!$A$8:$M$404,40,FALSE)</f>
        <v>#N/A</v>
      </c>
      <c r="W339" s="133" t="e">
        <f>VLOOKUP(A339,'Tirantes - Executados'!$A$1:$M$405,41,FALSE)</f>
        <v>#N/A</v>
      </c>
      <c r="X339" s="122" t="e">
        <f>VLOOKUP(A339,'Tirantes - Executados'!$A$8:$M$404,42,FALSE)</f>
        <v>#N/A</v>
      </c>
      <c r="Y339" s="133" t="e">
        <f>VLOOKUP(A339,'Tirantes - Executados'!$A$1:$M$405,43,FALSE)</f>
        <v>#N/A</v>
      </c>
      <c r="Z339" s="122" t="e">
        <f>VLOOKUP(A339,'Tirantes - Executados'!$A$8:$M$404,44,FALSE)</f>
        <v>#N/A</v>
      </c>
      <c r="AA339" s="133" t="e">
        <f>VLOOKUP(A339,'Tirantes - Executados'!$A$1:$M$405,45,FALSE)</f>
        <v>#N/A</v>
      </c>
      <c r="AB339" s="132" t="e">
        <f>VLOOKUP(A339,'Tirantes - Executados'!$A$8:$M$404,46,FALSE)</f>
        <v>#N/A</v>
      </c>
      <c r="AC339" s="120" t="s">
        <v>304</v>
      </c>
      <c r="AD339" s="109" t="e">
        <f>VLOOKUP(A339,'Tirantes - Executados'!$A$8:$M$404,14,FALSE)</f>
        <v>#N/A</v>
      </c>
      <c r="AF339" s="118" t="e">
        <f>VLOOKUP(A339,'Tirantes - Executados'!$A$1:$M$569,13,FALSE)</f>
        <v>#N/A</v>
      </c>
      <c r="AI339" s="230" t="e">
        <f>VLOOKUP(A339,'Tirantes - Executados'!$A$7:$M$404,50)</f>
        <v>#REF!</v>
      </c>
    </row>
    <row r="340" spans="1:35" s="1" customFormat="1" ht="15" hidden="1" customHeight="1" x14ac:dyDescent="0.25">
      <c r="A340" s="107" t="s">
        <v>334</v>
      </c>
      <c r="B340" s="108" t="e">
        <f>VLOOKUP(A340,'Tirantes - Executados'!$A$8:$M$404,10,FALSE)</f>
        <v>#N/A</v>
      </c>
      <c r="C340" s="133" t="e">
        <f>VLOOKUP(A340,'Tirantes - Executados'!$A$1:$M$405,17,FALSE)</f>
        <v>#N/A</v>
      </c>
      <c r="D340" s="122" t="e">
        <f>VLOOKUP(A340,'Tirantes - Executados'!$A$8:$M$404,18,FALSE)</f>
        <v>#N/A</v>
      </c>
      <c r="E340" s="133" t="e">
        <f>VLOOKUP(A340,'Tirantes - Executados'!$A$1:$M$405,19,FALSE)</f>
        <v>#N/A</v>
      </c>
      <c r="F340" s="122" t="e">
        <f>VLOOKUP(A340,'Tirantes - Executados'!$A$8:$M$404,20,FALSE)</f>
        <v>#N/A</v>
      </c>
      <c r="G340" s="133" t="e">
        <f>VLOOKUP(A340,'Tirantes - Executados'!$A$1:$M$405,21,FALSE)</f>
        <v>#N/A</v>
      </c>
      <c r="H340" s="122" t="e">
        <f>VLOOKUP(A340,'Tirantes - Executados'!$A$8:$M$404,22,FALSE)</f>
        <v>#N/A</v>
      </c>
      <c r="I340" s="133" t="e">
        <f>VLOOKUP(A340,'Tirantes - Executados'!$A$1:$M$405,23,FALSE)</f>
        <v>#N/A</v>
      </c>
      <c r="J340" s="122" t="e">
        <f>VLOOKUP(A340,'Tirantes - Executados'!$A$8:$M$404,24,FALSE)</f>
        <v>#N/A</v>
      </c>
      <c r="K340" s="108" t="e">
        <f>VLOOKUP(A340,'Tirantes - Executados'!$A$8:$M$404,11,FALSE)</f>
        <v>#N/A</v>
      </c>
      <c r="L340" s="133" t="e">
        <f>VLOOKUP(A340,'Tirantes - Executados'!$A$1:$M$405,28,FALSE)</f>
        <v>#N/A</v>
      </c>
      <c r="M340" s="122" t="e">
        <f>VLOOKUP(A340,'Tirantes - Executados'!$A$8:$M$404,29,FALSE)</f>
        <v>#N/A</v>
      </c>
      <c r="N340" s="133" t="e">
        <f>VLOOKUP(A340,'Tirantes - Executados'!$A$1:$M$405,30,FALSE)</f>
        <v>#N/A</v>
      </c>
      <c r="O340" s="122" t="e">
        <f>VLOOKUP(A340,'Tirantes - Executados'!$A$8:$M$404,31,FALSE)</f>
        <v>#N/A</v>
      </c>
      <c r="P340" s="133" t="e">
        <f>VLOOKUP(A340,'Tirantes - Executados'!$A$1:$M$405,32,FALSE)</f>
        <v>#N/A</v>
      </c>
      <c r="Q340" s="122" t="e">
        <f>VLOOKUP(A340,'Tirantes - Executados'!$A$8:$M$404,33,FALSE)</f>
        <v>#N/A</v>
      </c>
      <c r="R340" s="133" t="e">
        <f>VLOOKUP(A340,'Tirantes - Executados'!$A$1:$M$405,34,FALSE)</f>
        <v>#N/A</v>
      </c>
      <c r="S340" s="122" t="e">
        <f>VLOOKUP(A340,'Tirantes - Executados'!$A$8:$M$404,35,FALSE)</f>
        <v>#N/A</v>
      </c>
      <c r="T340" s="108" t="e">
        <f>VLOOKUP(A340,'Tirantes - Executados'!$A$8:$M$404,12,FALSE)</f>
        <v>#N/A</v>
      </c>
      <c r="U340" s="133" t="e">
        <f>VLOOKUP(A340,'Tirantes - Executados'!$A$1:$M$405,39,FALSE)</f>
        <v>#N/A</v>
      </c>
      <c r="V340" s="122" t="e">
        <f>VLOOKUP(A340,'Tirantes - Executados'!$A$8:$M$404,40,FALSE)</f>
        <v>#N/A</v>
      </c>
      <c r="W340" s="133" t="e">
        <f>VLOOKUP(A340,'Tirantes - Executados'!$A$1:$M$405,41,FALSE)</f>
        <v>#N/A</v>
      </c>
      <c r="X340" s="122" t="e">
        <f>VLOOKUP(A340,'Tirantes - Executados'!$A$8:$M$404,42,FALSE)</f>
        <v>#N/A</v>
      </c>
      <c r="Y340" s="133" t="e">
        <f>VLOOKUP(A340,'Tirantes - Executados'!$A$1:$M$405,43,FALSE)</f>
        <v>#N/A</v>
      </c>
      <c r="Z340" s="122" t="e">
        <f>VLOOKUP(A340,'Tirantes - Executados'!$A$8:$M$404,44,FALSE)</f>
        <v>#N/A</v>
      </c>
      <c r="AA340" s="133" t="e">
        <f>VLOOKUP(A340,'Tirantes - Executados'!$A$1:$M$405,45,FALSE)</f>
        <v>#N/A</v>
      </c>
      <c r="AB340" s="132" t="e">
        <f>VLOOKUP(A340,'Tirantes - Executados'!$A$8:$M$404,46,FALSE)</f>
        <v>#N/A</v>
      </c>
      <c r="AC340" s="100" t="s">
        <v>304</v>
      </c>
      <c r="AD340" s="109" t="e">
        <f>VLOOKUP(A340,'Tirantes - Executados'!$A$8:$M$404,14,FALSE)</f>
        <v>#N/A</v>
      </c>
      <c r="AF340" s="118" t="e">
        <f>VLOOKUP(A340,'Tirantes - Executados'!$A$1:$M$569,13,FALSE)</f>
        <v>#N/A</v>
      </c>
      <c r="AI340" s="230" t="e">
        <f>VLOOKUP(A340,'Tirantes - Executados'!$A$7:$M$404,50)</f>
        <v>#REF!</v>
      </c>
    </row>
    <row r="341" spans="1:35" s="1" customFormat="1" ht="15" hidden="1" customHeight="1" x14ac:dyDescent="0.25">
      <c r="A341" s="107" t="s">
        <v>324</v>
      </c>
      <c r="B341" s="108" t="e">
        <f>VLOOKUP(A341,'Tirantes - Executados'!$A$8:$M$404,10,FALSE)</f>
        <v>#N/A</v>
      </c>
      <c r="C341" s="133" t="e">
        <f>VLOOKUP(A341,'Tirantes - Executados'!$A$1:$M$405,17,FALSE)</f>
        <v>#N/A</v>
      </c>
      <c r="D341" s="122" t="e">
        <f>VLOOKUP(A341,'Tirantes - Executados'!$A$8:$M$404,18,FALSE)</f>
        <v>#N/A</v>
      </c>
      <c r="E341" s="133" t="e">
        <f>VLOOKUP(A341,'Tirantes - Executados'!$A$1:$M$405,19,FALSE)</f>
        <v>#N/A</v>
      </c>
      <c r="F341" s="122" t="e">
        <f>VLOOKUP(A341,'Tirantes - Executados'!$A$8:$M$404,20,FALSE)</f>
        <v>#N/A</v>
      </c>
      <c r="G341" s="133" t="e">
        <f>VLOOKUP(A341,'Tirantes - Executados'!$A$1:$M$405,21,FALSE)</f>
        <v>#N/A</v>
      </c>
      <c r="H341" s="122" t="e">
        <f>VLOOKUP(A341,'Tirantes - Executados'!$A$8:$M$404,22,FALSE)</f>
        <v>#N/A</v>
      </c>
      <c r="I341" s="133" t="e">
        <f>VLOOKUP(A341,'Tirantes - Executados'!$A$1:$M$405,23,FALSE)</f>
        <v>#N/A</v>
      </c>
      <c r="J341" s="122" t="e">
        <f>VLOOKUP(A341,'Tirantes - Executados'!$A$8:$M$404,24,FALSE)</f>
        <v>#N/A</v>
      </c>
      <c r="K341" s="108" t="e">
        <f>VLOOKUP(A341,'Tirantes - Executados'!$A$8:$M$404,11,FALSE)</f>
        <v>#N/A</v>
      </c>
      <c r="L341" s="133" t="e">
        <f>VLOOKUP(A341,'Tirantes - Executados'!$A$1:$M$405,28,FALSE)</f>
        <v>#N/A</v>
      </c>
      <c r="M341" s="122" t="e">
        <f>VLOOKUP(A341,'Tirantes - Executados'!$A$8:$M$404,29,FALSE)</f>
        <v>#N/A</v>
      </c>
      <c r="N341" s="133" t="e">
        <f>VLOOKUP(A341,'Tirantes - Executados'!$A$1:$M$405,30,FALSE)</f>
        <v>#N/A</v>
      </c>
      <c r="O341" s="122" t="e">
        <f>VLOOKUP(A341,'Tirantes - Executados'!$A$8:$M$404,31,FALSE)</f>
        <v>#N/A</v>
      </c>
      <c r="P341" s="133" t="e">
        <f>VLOOKUP(A341,'Tirantes - Executados'!$A$1:$M$405,32,FALSE)</f>
        <v>#N/A</v>
      </c>
      <c r="Q341" s="122" t="e">
        <f>VLOOKUP(A341,'Tirantes - Executados'!$A$8:$M$404,33,FALSE)</f>
        <v>#N/A</v>
      </c>
      <c r="R341" s="133" t="e">
        <f>VLOOKUP(A341,'Tirantes - Executados'!$A$1:$M$405,34,FALSE)</f>
        <v>#N/A</v>
      </c>
      <c r="S341" s="122" t="e">
        <f>VLOOKUP(A341,'Tirantes - Executados'!$A$8:$M$404,35,FALSE)</f>
        <v>#N/A</v>
      </c>
      <c r="T341" s="108" t="e">
        <f>VLOOKUP(A341,'Tirantes - Executados'!$A$8:$M$404,12,FALSE)</f>
        <v>#N/A</v>
      </c>
      <c r="U341" s="133" t="e">
        <f>VLOOKUP(A341,'Tirantes - Executados'!$A$1:$M$405,39,FALSE)</f>
        <v>#N/A</v>
      </c>
      <c r="V341" s="122" t="e">
        <f>VLOOKUP(A341,'Tirantes - Executados'!$A$8:$M$404,40,FALSE)</f>
        <v>#N/A</v>
      </c>
      <c r="W341" s="133" t="e">
        <f>VLOOKUP(A341,'Tirantes - Executados'!$A$1:$M$405,41,FALSE)</f>
        <v>#N/A</v>
      </c>
      <c r="X341" s="122" t="e">
        <f>VLOOKUP(A341,'Tirantes - Executados'!$A$8:$M$404,42,FALSE)</f>
        <v>#N/A</v>
      </c>
      <c r="Y341" s="133" t="e">
        <f>VLOOKUP(A341,'Tirantes - Executados'!$A$1:$M$405,43,FALSE)</f>
        <v>#N/A</v>
      </c>
      <c r="Z341" s="122" t="e">
        <f>VLOOKUP(A341,'Tirantes - Executados'!$A$8:$M$404,44,FALSE)</f>
        <v>#N/A</v>
      </c>
      <c r="AA341" s="133" t="e">
        <f>VLOOKUP(A341,'Tirantes - Executados'!$A$1:$M$405,45,FALSE)</f>
        <v>#N/A</v>
      </c>
      <c r="AB341" s="132" t="e">
        <f>VLOOKUP(A341,'Tirantes - Executados'!$A$8:$M$404,46,FALSE)</f>
        <v>#N/A</v>
      </c>
      <c r="AC341" s="99" t="s">
        <v>300</v>
      </c>
      <c r="AD341" s="109" t="e">
        <f>VLOOKUP(A341,'Tirantes - Executados'!$A$8:$M$404,14,FALSE)</f>
        <v>#N/A</v>
      </c>
      <c r="AF341" s="118" t="e">
        <f>VLOOKUP(A341,'Tirantes - Executados'!$A$1:$M$569,13,FALSE)</f>
        <v>#N/A</v>
      </c>
      <c r="AI341" s="230" t="e">
        <f>VLOOKUP(A341,'Tirantes - Executados'!$A$7:$M$404,50)</f>
        <v>#REF!</v>
      </c>
    </row>
    <row r="342" spans="1:35" s="1" customFormat="1" ht="15" hidden="1" customHeight="1" x14ac:dyDescent="0.25">
      <c r="A342" s="107" t="s">
        <v>335</v>
      </c>
      <c r="B342" s="108" t="e">
        <f>VLOOKUP(A342,'Tirantes - Executados'!$A$8:$M$404,10,FALSE)</f>
        <v>#N/A</v>
      </c>
      <c r="C342" s="133" t="e">
        <f>VLOOKUP(A342,'Tirantes - Executados'!$A$1:$M$405,17,FALSE)</f>
        <v>#N/A</v>
      </c>
      <c r="D342" s="122" t="e">
        <f>VLOOKUP(A342,'Tirantes - Executados'!$A$8:$M$404,18,FALSE)</f>
        <v>#N/A</v>
      </c>
      <c r="E342" s="133" t="e">
        <f>VLOOKUP(A342,'Tirantes - Executados'!$A$1:$M$405,19,FALSE)</f>
        <v>#N/A</v>
      </c>
      <c r="F342" s="122" t="e">
        <f>VLOOKUP(A342,'Tirantes - Executados'!$A$8:$M$404,20,FALSE)</f>
        <v>#N/A</v>
      </c>
      <c r="G342" s="133" t="e">
        <f>VLOOKUP(A342,'Tirantes - Executados'!$A$1:$M$405,21,FALSE)</f>
        <v>#N/A</v>
      </c>
      <c r="H342" s="122" t="e">
        <f>VLOOKUP(A342,'Tirantes - Executados'!$A$8:$M$404,22,FALSE)</f>
        <v>#N/A</v>
      </c>
      <c r="I342" s="133" t="e">
        <f>VLOOKUP(A342,'Tirantes - Executados'!$A$1:$M$405,23,FALSE)</f>
        <v>#N/A</v>
      </c>
      <c r="J342" s="122" t="e">
        <f>VLOOKUP(A342,'Tirantes - Executados'!$A$8:$M$404,24,FALSE)</f>
        <v>#N/A</v>
      </c>
      <c r="K342" s="108" t="e">
        <f>VLOOKUP(A342,'Tirantes - Executados'!$A$8:$M$404,11,FALSE)</f>
        <v>#N/A</v>
      </c>
      <c r="L342" s="133" t="e">
        <f>VLOOKUP(A342,'Tirantes - Executados'!$A$1:$M$405,28,FALSE)</f>
        <v>#N/A</v>
      </c>
      <c r="M342" s="122" t="e">
        <f>VLOOKUP(A342,'Tirantes - Executados'!$A$8:$M$404,29,FALSE)</f>
        <v>#N/A</v>
      </c>
      <c r="N342" s="133" t="e">
        <f>VLOOKUP(A342,'Tirantes - Executados'!$A$1:$M$405,30,FALSE)</f>
        <v>#N/A</v>
      </c>
      <c r="O342" s="122" t="e">
        <f>VLOOKUP(A342,'Tirantes - Executados'!$A$8:$M$404,31,FALSE)</f>
        <v>#N/A</v>
      </c>
      <c r="P342" s="133" t="e">
        <f>VLOOKUP(A342,'Tirantes - Executados'!$A$1:$M$405,32,FALSE)</f>
        <v>#N/A</v>
      </c>
      <c r="Q342" s="122" t="e">
        <f>VLOOKUP(A342,'Tirantes - Executados'!$A$8:$M$404,33,FALSE)</f>
        <v>#N/A</v>
      </c>
      <c r="R342" s="133" t="e">
        <f>VLOOKUP(A342,'Tirantes - Executados'!$A$1:$M$405,34,FALSE)</f>
        <v>#N/A</v>
      </c>
      <c r="S342" s="122" t="e">
        <f>VLOOKUP(A342,'Tirantes - Executados'!$A$8:$M$404,35,FALSE)</f>
        <v>#N/A</v>
      </c>
      <c r="T342" s="108" t="e">
        <f>VLOOKUP(A342,'Tirantes - Executados'!$A$8:$M$404,12,FALSE)</f>
        <v>#N/A</v>
      </c>
      <c r="U342" s="133" t="e">
        <f>VLOOKUP(A342,'Tirantes - Executados'!$A$1:$M$405,39,FALSE)</f>
        <v>#N/A</v>
      </c>
      <c r="V342" s="122" t="e">
        <f>VLOOKUP(A342,'Tirantes - Executados'!$A$8:$M$404,40,FALSE)</f>
        <v>#N/A</v>
      </c>
      <c r="W342" s="133" t="e">
        <f>VLOOKUP(A342,'Tirantes - Executados'!$A$1:$M$405,41,FALSE)</f>
        <v>#N/A</v>
      </c>
      <c r="X342" s="122" t="e">
        <f>VLOOKUP(A342,'Tirantes - Executados'!$A$8:$M$404,42,FALSE)</f>
        <v>#N/A</v>
      </c>
      <c r="Y342" s="133" t="e">
        <f>VLOOKUP(A342,'Tirantes - Executados'!$A$1:$M$405,43,FALSE)</f>
        <v>#N/A</v>
      </c>
      <c r="Z342" s="122" t="e">
        <f>VLOOKUP(A342,'Tirantes - Executados'!$A$8:$M$404,44,FALSE)</f>
        <v>#N/A</v>
      </c>
      <c r="AA342" s="133" t="e">
        <f>VLOOKUP(A342,'Tirantes - Executados'!$A$1:$M$405,45,FALSE)</f>
        <v>#N/A</v>
      </c>
      <c r="AB342" s="132" t="e">
        <f>VLOOKUP(A342,'Tirantes - Executados'!$A$8:$M$404,46,FALSE)</f>
        <v>#N/A</v>
      </c>
      <c r="AC342" s="99" t="s">
        <v>300</v>
      </c>
      <c r="AD342" s="109" t="e">
        <f>VLOOKUP(A342,'Tirantes - Executados'!$A$8:$M$404,14,FALSE)</f>
        <v>#N/A</v>
      </c>
      <c r="AF342" s="118" t="e">
        <f>VLOOKUP(A342,'Tirantes - Executados'!$A$1:$M$569,13,FALSE)</f>
        <v>#N/A</v>
      </c>
      <c r="AI342" s="230" t="e">
        <f>VLOOKUP(A342,'Tirantes - Executados'!$A$7:$M$404,50)</f>
        <v>#REF!</v>
      </c>
    </row>
    <row r="343" spans="1:35" s="1" customFormat="1" ht="15" hidden="1" customHeight="1" x14ac:dyDescent="0.25">
      <c r="A343" s="107" t="s">
        <v>336</v>
      </c>
      <c r="B343" s="108" t="e">
        <f>VLOOKUP(A343,'Tirantes - Executados'!$A$8:$M$404,10,FALSE)</f>
        <v>#N/A</v>
      </c>
      <c r="C343" s="133" t="e">
        <f>VLOOKUP(A343,'Tirantes - Executados'!$A$1:$M$405,17,FALSE)</f>
        <v>#N/A</v>
      </c>
      <c r="D343" s="122" t="e">
        <f>VLOOKUP(A343,'Tirantes - Executados'!$A$8:$M$404,18,FALSE)</f>
        <v>#N/A</v>
      </c>
      <c r="E343" s="133" t="e">
        <f>VLOOKUP(A343,'Tirantes - Executados'!$A$1:$M$405,19,FALSE)</f>
        <v>#N/A</v>
      </c>
      <c r="F343" s="122" t="e">
        <f>VLOOKUP(A343,'Tirantes - Executados'!$A$8:$M$404,20,FALSE)</f>
        <v>#N/A</v>
      </c>
      <c r="G343" s="133" t="e">
        <f>VLOOKUP(A343,'Tirantes - Executados'!$A$1:$M$405,21,FALSE)</f>
        <v>#N/A</v>
      </c>
      <c r="H343" s="122" t="e">
        <f>VLOOKUP(A343,'Tirantes - Executados'!$A$8:$M$404,22,FALSE)</f>
        <v>#N/A</v>
      </c>
      <c r="I343" s="133" t="e">
        <f>VLOOKUP(A343,'Tirantes - Executados'!$A$1:$M$405,23,FALSE)</f>
        <v>#N/A</v>
      </c>
      <c r="J343" s="122" t="e">
        <f>VLOOKUP(A343,'Tirantes - Executados'!$A$8:$M$404,24,FALSE)</f>
        <v>#N/A</v>
      </c>
      <c r="K343" s="108" t="e">
        <f>VLOOKUP(A343,'Tirantes - Executados'!$A$8:$M$404,11,FALSE)</f>
        <v>#N/A</v>
      </c>
      <c r="L343" s="133" t="e">
        <f>VLOOKUP(A343,'Tirantes - Executados'!$A$1:$M$405,28,FALSE)</f>
        <v>#N/A</v>
      </c>
      <c r="M343" s="122" t="e">
        <f>VLOOKUP(A343,'Tirantes - Executados'!$A$8:$M$404,29,FALSE)</f>
        <v>#N/A</v>
      </c>
      <c r="N343" s="133" t="e">
        <f>VLOOKUP(A343,'Tirantes - Executados'!$A$1:$M$405,30,FALSE)</f>
        <v>#N/A</v>
      </c>
      <c r="O343" s="122" t="e">
        <f>VLOOKUP(A343,'Tirantes - Executados'!$A$8:$M$404,31,FALSE)</f>
        <v>#N/A</v>
      </c>
      <c r="P343" s="133" t="e">
        <f>VLOOKUP(A343,'Tirantes - Executados'!$A$1:$M$405,32,FALSE)</f>
        <v>#N/A</v>
      </c>
      <c r="Q343" s="122" t="e">
        <f>VLOOKUP(A343,'Tirantes - Executados'!$A$8:$M$404,33,FALSE)</f>
        <v>#N/A</v>
      </c>
      <c r="R343" s="133" t="e">
        <f>VLOOKUP(A343,'Tirantes - Executados'!$A$1:$M$405,34,FALSE)</f>
        <v>#N/A</v>
      </c>
      <c r="S343" s="122" t="e">
        <f>VLOOKUP(A343,'Tirantes - Executados'!$A$8:$M$404,35,FALSE)</f>
        <v>#N/A</v>
      </c>
      <c r="T343" s="108" t="e">
        <f>VLOOKUP(A343,'Tirantes - Executados'!$A$8:$M$404,12,FALSE)</f>
        <v>#N/A</v>
      </c>
      <c r="U343" s="133" t="e">
        <f>VLOOKUP(A343,'Tirantes - Executados'!$A$1:$M$405,39,FALSE)</f>
        <v>#N/A</v>
      </c>
      <c r="V343" s="122" t="e">
        <f>VLOOKUP(A343,'Tirantes - Executados'!$A$8:$M$404,40,FALSE)</f>
        <v>#N/A</v>
      </c>
      <c r="W343" s="133" t="e">
        <f>VLOOKUP(A343,'Tirantes - Executados'!$A$1:$M$405,41,FALSE)</f>
        <v>#N/A</v>
      </c>
      <c r="X343" s="122" t="e">
        <f>VLOOKUP(A343,'Tirantes - Executados'!$A$8:$M$404,42,FALSE)</f>
        <v>#N/A</v>
      </c>
      <c r="Y343" s="133" t="e">
        <f>VLOOKUP(A343,'Tirantes - Executados'!$A$1:$M$405,43,FALSE)</f>
        <v>#N/A</v>
      </c>
      <c r="Z343" s="122" t="e">
        <f>VLOOKUP(A343,'Tirantes - Executados'!$A$8:$M$404,44,FALSE)</f>
        <v>#N/A</v>
      </c>
      <c r="AA343" s="133" t="e">
        <f>VLOOKUP(A343,'Tirantes - Executados'!$A$1:$M$405,45,FALSE)</f>
        <v>#N/A</v>
      </c>
      <c r="AB343" s="132" t="e">
        <f>VLOOKUP(A343,'Tirantes - Executados'!$A$8:$M$404,46,FALSE)</f>
        <v>#N/A</v>
      </c>
      <c r="AC343" s="99" t="s">
        <v>300</v>
      </c>
      <c r="AD343" s="109" t="e">
        <f>VLOOKUP(A343,'Tirantes - Executados'!$A$8:$M$404,14,FALSE)</f>
        <v>#N/A</v>
      </c>
      <c r="AF343" s="118" t="e">
        <f>VLOOKUP(A343,'Tirantes - Executados'!$A$1:$M$569,13,FALSE)</f>
        <v>#N/A</v>
      </c>
      <c r="AI343" s="230" t="e">
        <f>VLOOKUP(A343,'Tirantes - Executados'!$A$7:$M$404,50)</f>
        <v>#REF!</v>
      </c>
    </row>
    <row r="344" spans="1:35" s="1" customFormat="1" ht="15" hidden="1" customHeight="1" x14ac:dyDescent="0.25">
      <c r="A344" s="107" t="s">
        <v>337</v>
      </c>
      <c r="B344" s="108" t="e">
        <f>VLOOKUP(A344,'Tirantes - Executados'!$A$8:$M$404,10,FALSE)</f>
        <v>#N/A</v>
      </c>
      <c r="C344" s="186" t="e">
        <f>VLOOKUP(A344,'Tirantes - Executados'!$A$1:$M$405,17,FALSE)</f>
        <v>#N/A</v>
      </c>
      <c r="D344" s="122" t="e">
        <f>VLOOKUP(A344,'Tirantes - Executados'!$A$8:$M$404,18,FALSE)</f>
        <v>#N/A</v>
      </c>
      <c r="E344" s="186" t="e">
        <f>VLOOKUP(A344,'Tirantes - Executados'!$A$1:$M$405,19,FALSE)</f>
        <v>#N/A</v>
      </c>
      <c r="F344" s="122" t="e">
        <f>VLOOKUP(A344,'Tirantes - Executados'!$A$8:$M$404,20,FALSE)</f>
        <v>#N/A</v>
      </c>
      <c r="G344" s="186" t="e">
        <f>VLOOKUP(A344,'Tirantes - Executados'!$A$1:$M$405,21,FALSE)</f>
        <v>#N/A</v>
      </c>
      <c r="H344" s="122" t="e">
        <f>VLOOKUP(A344,'Tirantes - Executados'!$A$8:$M$404,22,FALSE)</f>
        <v>#N/A</v>
      </c>
      <c r="I344" s="133" t="e">
        <f>VLOOKUP(A344,'Tirantes - Executados'!$A$1:$M$405,23,FALSE)</f>
        <v>#N/A</v>
      </c>
      <c r="J344" s="122" t="e">
        <f>VLOOKUP(A344,'Tirantes - Executados'!$A$8:$M$404,24,FALSE)</f>
        <v>#N/A</v>
      </c>
      <c r="K344" s="108" t="e">
        <f>VLOOKUP(A344,'Tirantes - Executados'!$A$8:$M$404,11,FALSE)</f>
        <v>#N/A</v>
      </c>
      <c r="L344" s="133" t="e">
        <f>VLOOKUP(A344,'Tirantes - Executados'!$A$1:$M$405,28,FALSE)</f>
        <v>#N/A</v>
      </c>
      <c r="M344" s="122" t="e">
        <f>VLOOKUP(A344,'Tirantes - Executados'!$A$8:$M$404,29,FALSE)</f>
        <v>#N/A</v>
      </c>
      <c r="N344" s="133" t="e">
        <f>VLOOKUP(A344,'Tirantes - Executados'!$A$1:$M$405,30,FALSE)</f>
        <v>#N/A</v>
      </c>
      <c r="O344" s="122" t="e">
        <f>VLOOKUP(A344,'Tirantes - Executados'!$A$8:$M$404,31,FALSE)</f>
        <v>#N/A</v>
      </c>
      <c r="P344" s="133" t="e">
        <f>VLOOKUP(A344,'Tirantes - Executados'!$A$1:$M$405,32,FALSE)</f>
        <v>#N/A</v>
      </c>
      <c r="Q344" s="122" t="e">
        <f>VLOOKUP(A344,'Tirantes - Executados'!$A$8:$M$404,33,FALSE)</f>
        <v>#N/A</v>
      </c>
      <c r="R344" s="133" t="e">
        <f>VLOOKUP(A344,'Tirantes - Executados'!$A$1:$M$405,34,FALSE)</f>
        <v>#N/A</v>
      </c>
      <c r="S344" s="122" t="e">
        <f>VLOOKUP(A344,'Tirantes - Executados'!$A$8:$M$404,35,FALSE)</f>
        <v>#N/A</v>
      </c>
      <c r="T344" s="108" t="e">
        <f>VLOOKUP(A344,'Tirantes - Executados'!$A$8:$M$404,12,FALSE)</f>
        <v>#N/A</v>
      </c>
      <c r="U344" s="133" t="e">
        <f>VLOOKUP(A344,'Tirantes - Executados'!$A$1:$M$405,39,FALSE)</f>
        <v>#N/A</v>
      </c>
      <c r="V344" s="122" t="e">
        <f>VLOOKUP(A344,'Tirantes - Executados'!$A$8:$M$404,40,FALSE)</f>
        <v>#N/A</v>
      </c>
      <c r="W344" s="133" t="e">
        <f>VLOOKUP(A344,'Tirantes - Executados'!$A$1:$M$405,41,FALSE)</f>
        <v>#N/A</v>
      </c>
      <c r="X344" s="122" t="e">
        <f>VLOOKUP(A344,'Tirantes - Executados'!$A$8:$M$404,42,FALSE)</f>
        <v>#N/A</v>
      </c>
      <c r="Y344" s="133" t="e">
        <f>VLOOKUP(A344,'Tirantes - Executados'!$A$1:$M$405,43,FALSE)</f>
        <v>#N/A</v>
      </c>
      <c r="Z344" s="122" t="e">
        <f>VLOOKUP(A344,'Tirantes - Executados'!$A$8:$M$404,44,FALSE)</f>
        <v>#N/A</v>
      </c>
      <c r="AA344" s="133" t="e">
        <f>VLOOKUP(A344,'Tirantes - Executados'!$A$1:$M$405,45,FALSE)</f>
        <v>#N/A</v>
      </c>
      <c r="AB344" s="132" t="e">
        <f>VLOOKUP(A344,'Tirantes - Executados'!$A$8:$M$404,46,FALSE)</f>
        <v>#N/A</v>
      </c>
      <c r="AC344" s="187" t="s">
        <v>300</v>
      </c>
      <c r="AD344" s="188" t="e">
        <f>VLOOKUP(A344,'Tirantes - Executados'!$A$8:$M$404,14,FALSE)</f>
        <v>#N/A</v>
      </c>
      <c r="AF344" s="118" t="e">
        <f>VLOOKUP(A344,'Tirantes - Executados'!$A$1:$M$569,13,FALSE)</f>
        <v>#N/A</v>
      </c>
      <c r="AI344" s="230" t="e">
        <f>VLOOKUP(A344,'Tirantes - Executados'!$A$7:$M$404,50)</f>
        <v>#REF!</v>
      </c>
    </row>
    <row r="345" spans="1:35" s="1" customFormat="1" ht="15" hidden="1" customHeight="1" x14ac:dyDescent="0.25">
      <c r="A345" s="107" t="s">
        <v>1067</v>
      </c>
      <c r="B345" s="119"/>
      <c r="C345" s="133"/>
      <c r="D345" s="122"/>
      <c r="E345" s="133"/>
      <c r="F345" s="122"/>
      <c r="G345" s="133"/>
      <c r="H345" s="122"/>
      <c r="I345" s="133"/>
      <c r="J345" s="122"/>
      <c r="K345" s="108"/>
      <c r="L345" s="133"/>
      <c r="M345" s="122"/>
      <c r="N345" s="133"/>
      <c r="O345" s="122"/>
      <c r="P345" s="133"/>
      <c r="Q345" s="122"/>
      <c r="R345" s="133"/>
      <c r="S345" s="122"/>
      <c r="T345" s="108"/>
      <c r="U345" s="133"/>
      <c r="V345" s="122"/>
      <c r="W345" s="133"/>
      <c r="X345" s="122"/>
      <c r="Y345" s="133"/>
      <c r="Z345" s="122"/>
      <c r="AA345" s="133"/>
      <c r="AB345" s="132"/>
      <c r="AC345" s="189"/>
      <c r="AD345" s="92"/>
      <c r="AF345" s="118" t="e">
        <f>VLOOKUP(A345,'Tirantes - Executados'!$A$1:$M$569,13,FALSE)</f>
        <v>#N/A</v>
      </c>
      <c r="AI345" s="230" t="e">
        <f>VLOOKUP(A345,'Tirantes - Executados'!$A$7:$M$404,49)</f>
        <v>#REF!</v>
      </c>
    </row>
    <row r="346" spans="1:35" s="1" customFormat="1" ht="15" hidden="1" customHeight="1" x14ac:dyDescent="0.25">
      <c r="A346" s="107" t="s">
        <v>1068</v>
      </c>
      <c r="B346" s="119"/>
      <c r="C346" s="133"/>
      <c r="D346" s="122"/>
      <c r="E346" s="133"/>
      <c r="F346" s="122"/>
      <c r="G346" s="133"/>
      <c r="H346" s="122"/>
      <c r="I346" s="133"/>
      <c r="J346" s="122"/>
      <c r="K346" s="108"/>
      <c r="L346" s="133"/>
      <c r="M346" s="122"/>
      <c r="N346" s="133"/>
      <c r="O346" s="122"/>
      <c r="P346" s="133"/>
      <c r="Q346" s="122"/>
      <c r="R346" s="133"/>
      <c r="S346" s="122"/>
      <c r="T346" s="108"/>
      <c r="U346" s="133"/>
      <c r="V346" s="122"/>
      <c r="W346" s="133"/>
      <c r="X346" s="122"/>
      <c r="Y346" s="133"/>
      <c r="Z346" s="122"/>
      <c r="AA346" s="133"/>
      <c r="AB346" s="132"/>
      <c r="AC346" s="189"/>
      <c r="AD346" s="92"/>
      <c r="AF346" s="118" t="e">
        <f>VLOOKUP(A346,'Tirantes - Executados'!$A$1:$M$569,13,FALSE)</f>
        <v>#N/A</v>
      </c>
      <c r="AI346" s="230" t="e">
        <f>VLOOKUP(A346,'Tirantes - Executados'!$A$7:$M$404,49)</f>
        <v>#REF!</v>
      </c>
    </row>
    <row r="347" spans="1:35" s="1" customFormat="1" ht="15" hidden="1" customHeight="1" x14ac:dyDescent="0.25">
      <c r="A347" s="107" t="s">
        <v>1069</v>
      </c>
      <c r="B347" s="119"/>
      <c r="C347" s="133"/>
      <c r="D347" s="122"/>
      <c r="E347" s="133"/>
      <c r="F347" s="122"/>
      <c r="G347" s="133"/>
      <c r="H347" s="122"/>
      <c r="I347" s="133"/>
      <c r="J347" s="122"/>
      <c r="K347" s="108"/>
      <c r="L347" s="133"/>
      <c r="M347" s="122"/>
      <c r="N347" s="133"/>
      <c r="O347" s="122"/>
      <c r="P347" s="133"/>
      <c r="Q347" s="122"/>
      <c r="R347" s="133"/>
      <c r="S347" s="122"/>
      <c r="T347" s="108"/>
      <c r="U347" s="133"/>
      <c r="V347" s="122"/>
      <c r="W347" s="133"/>
      <c r="X347" s="122"/>
      <c r="Y347" s="133"/>
      <c r="Z347" s="122"/>
      <c r="AA347" s="133"/>
      <c r="AB347" s="132"/>
      <c r="AC347" s="189"/>
      <c r="AD347" s="92"/>
      <c r="AF347" s="118" t="e">
        <f>VLOOKUP(A347,'Tirantes - Executados'!$A$1:$M$569,13,FALSE)</f>
        <v>#N/A</v>
      </c>
      <c r="AI347" s="230" t="e">
        <f>VLOOKUP(A347,'Tirantes - Executados'!$A$7:$M$404,49)</f>
        <v>#REF!</v>
      </c>
    </row>
    <row r="348" spans="1:35" s="1" customFormat="1" ht="15" hidden="1" customHeight="1" x14ac:dyDescent="0.25">
      <c r="A348" s="107" t="s">
        <v>1070</v>
      </c>
      <c r="B348" s="119"/>
      <c r="C348" s="133"/>
      <c r="D348" s="122"/>
      <c r="E348" s="133"/>
      <c r="F348" s="122"/>
      <c r="G348" s="133"/>
      <c r="H348" s="122"/>
      <c r="I348" s="133"/>
      <c r="J348" s="122"/>
      <c r="K348" s="108"/>
      <c r="L348" s="133"/>
      <c r="M348" s="122"/>
      <c r="N348" s="133"/>
      <c r="O348" s="122"/>
      <c r="P348" s="133"/>
      <c r="Q348" s="122"/>
      <c r="R348" s="133"/>
      <c r="S348" s="122"/>
      <c r="T348" s="108"/>
      <c r="U348" s="133"/>
      <c r="V348" s="122"/>
      <c r="W348" s="133"/>
      <c r="X348" s="122"/>
      <c r="Y348" s="133"/>
      <c r="Z348" s="122"/>
      <c r="AA348" s="133"/>
      <c r="AB348" s="132"/>
      <c r="AC348" s="189"/>
      <c r="AD348" s="92"/>
      <c r="AF348" s="118" t="e">
        <f>VLOOKUP(A348,'Tirantes - Executados'!$A$1:$M$569,13,FALSE)</f>
        <v>#N/A</v>
      </c>
      <c r="AI348" s="230" t="e">
        <f>VLOOKUP(A348,'Tirantes - Executados'!$A$7:$M$404,49)</f>
        <v>#REF!</v>
      </c>
    </row>
    <row r="349" spans="1:35" s="1" customFormat="1" ht="15" hidden="1" customHeight="1" x14ac:dyDescent="0.25">
      <c r="A349" s="107" t="s">
        <v>1071</v>
      </c>
      <c r="B349" s="119"/>
      <c r="C349" s="133"/>
      <c r="D349" s="122"/>
      <c r="E349" s="133"/>
      <c r="F349" s="122"/>
      <c r="G349" s="133"/>
      <c r="H349" s="122"/>
      <c r="I349" s="133"/>
      <c r="J349" s="122"/>
      <c r="K349" s="108"/>
      <c r="L349" s="133"/>
      <c r="M349" s="122"/>
      <c r="N349" s="133"/>
      <c r="O349" s="122"/>
      <c r="P349" s="133"/>
      <c r="Q349" s="122"/>
      <c r="R349" s="133"/>
      <c r="S349" s="122"/>
      <c r="T349" s="108"/>
      <c r="U349" s="133"/>
      <c r="V349" s="122"/>
      <c r="W349" s="133"/>
      <c r="X349" s="122"/>
      <c r="Y349" s="133"/>
      <c r="Z349" s="122"/>
      <c r="AA349" s="133"/>
      <c r="AB349" s="132"/>
      <c r="AC349" s="189"/>
      <c r="AD349" s="92"/>
      <c r="AF349" s="118" t="e">
        <f>VLOOKUP(A349,'Tirantes - Executados'!$A$1:$M$569,13,FALSE)</f>
        <v>#N/A</v>
      </c>
      <c r="AI349" s="230" t="e">
        <f>VLOOKUP(A349,'Tirantes - Executados'!$A$7:$M$404,49)</f>
        <v>#REF!</v>
      </c>
    </row>
    <row r="350" spans="1:35" s="1" customFormat="1" ht="15" hidden="1" customHeight="1" x14ac:dyDescent="0.25">
      <c r="A350" s="107" t="s">
        <v>1072</v>
      </c>
      <c r="B350" s="119"/>
      <c r="C350" s="133"/>
      <c r="D350" s="122"/>
      <c r="E350" s="133"/>
      <c r="F350" s="122"/>
      <c r="G350" s="133"/>
      <c r="H350" s="122"/>
      <c r="I350" s="133"/>
      <c r="J350" s="122"/>
      <c r="K350" s="108"/>
      <c r="L350" s="133"/>
      <c r="M350" s="122"/>
      <c r="N350" s="133"/>
      <c r="O350" s="122"/>
      <c r="P350" s="133"/>
      <c r="Q350" s="122"/>
      <c r="R350" s="133"/>
      <c r="S350" s="122"/>
      <c r="T350" s="108"/>
      <c r="U350" s="133"/>
      <c r="V350" s="122"/>
      <c r="W350" s="133"/>
      <c r="X350" s="122"/>
      <c r="Y350" s="133"/>
      <c r="Z350" s="122"/>
      <c r="AA350" s="133"/>
      <c r="AB350" s="132"/>
      <c r="AC350" s="189"/>
      <c r="AD350" s="92"/>
      <c r="AF350" s="118" t="e">
        <f>VLOOKUP(A350,'Tirantes - Executados'!$A$1:$M$569,13,FALSE)</f>
        <v>#N/A</v>
      </c>
      <c r="AI350" s="230" t="e">
        <f>VLOOKUP(A350,'Tirantes - Executados'!$A$7:$M$404,49)</f>
        <v>#REF!</v>
      </c>
    </row>
    <row r="351" spans="1:35" s="1" customFormat="1" ht="15" hidden="1" customHeight="1" x14ac:dyDescent="0.25">
      <c r="A351" s="107" t="s">
        <v>1073</v>
      </c>
      <c r="B351" s="119"/>
      <c r="C351" s="133"/>
      <c r="D351" s="122"/>
      <c r="E351" s="133"/>
      <c r="F351" s="122"/>
      <c r="G351" s="133"/>
      <c r="H351" s="122"/>
      <c r="I351" s="133"/>
      <c r="J351" s="122"/>
      <c r="K351" s="108"/>
      <c r="L351" s="133"/>
      <c r="M351" s="122"/>
      <c r="N351" s="133"/>
      <c r="O351" s="122"/>
      <c r="P351" s="133"/>
      <c r="Q351" s="122"/>
      <c r="R351" s="133"/>
      <c r="S351" s="122"/>
      <c r="T351" s="108"/>
      <c r="U351" s="133"/>
      <c r="V351" s="122"/>
      <c r="W351" s="133"/>
      <c r="X351" s="122"/>
      <c r="Y351" s="133"/>
      <c r="Z351" s="122"/>
      <c r="AA351" s="133"/>
      <c r="AB351" s="132"/>
      <c r="AC351" s="189"/>
      <c r="AD351" s="92"/>
      <c r="AF351" s="118" t="e">
        <f>VLOOKUP(A351,'Tirantes - Executados'!$A$1:$M$569,13,FALSE)</f>
        <v>#N/A</v>
      </c>
      <c r="AI351" s="230" t="e">
        <f>VLOOKUP(A351,'Tirantes - Executados'!$A$7:$M$404,49)</f>
        <v>#REF!</v>
      </c>
    </row>
    <row r="352" spans="1:35" s="1" customFormat="1" ht="15" hidden="1" customHeight="1" x14ac:dyDescent="0.25">
      <c r="A352" s="107" t="s">
        <v>1074</v>
      </c>
      <c r="B352" s="119"/>
      <c r="C352" s="133"/>
      <c r="D352" s="122"/>
      <c r="E352" s="133"/>
      <c r="F352" s="122"/>
      <c r="G352" s="133"/>
      <c r="H352" s="122"/>
      <c r="I352" s="133"/>
      <c r="J352" s="122"/>
      <c r="K352" s="108"/>
      <c r="L352" s="133"/>
      <c r="M352" s="122"/>
      <c r="N352" s="133"/>
      <c r="O352" s="122"/>
      <c r="P352" s="133"/>
      <c r="Q352" s="122"/>
      <c r="R352" s="133"/>
      <c r="S352" s="122"/>
      <c r="T352" s="108"/>
      <c r="U352" s="133"/>
      <c r="V352" s="122"/>
      <c r="W352" s="133"/>
      <c r="X352" s="122"/>
      <c r="Y352" s="133"/>
      <c r="Z352" s="122"/>
      <c r="AA352" s="133"/>
      <c r="AB352" s="132"/>
      <c r="AC352" s="189"/>
      <c r="AD352" s="92"/>
      <c r="AF352" s="118" t="e">
        <f>VLOOKUP(A352,'Tirantes - Executados'!$A$1:$M$569,13,FALSE)</f>
        <v>#N/A</v>
      </c>
      <c r="AI352" s="230" t="e">
        <f>VLOOKUP(A352,'Tirantes - Executados'!$A$7:$M$404,49)</f>
        <v>#REF!</v>
      </c>
    </row>
    <row r="353" spans="1:35" s="1" customFormat="1" ht="15" hidden="1" customHeight="1" x14ac:dyDescent="0.25">
      <c r="A353" s="107" t="s">
        <v>1075</v>
      </c>
      <c r="B353" s="119"/>
      <c r="C353" s="133"/>
      <c r="D353" s="122"/>
      <c r="E353" s="133"/>
      <c r="F353" s="122"/>
      <c r="G353" s="133"/>
      <c r="H353" s="122"/>
      <c r="I353" s="133"/>
      <c r="J353" s="122"/>
      <c r="K353" s="108"/>
      <c r="L353" s="133"/>
      <c r="M353" s="122"/>
      <c r="N353" s="133"/>
      <c r="O353" s="122"/>
      <c r="P353" s="133"/>
      <c r="Q353" s="122"/>
      <c r="R353" s="133"/>
      <c r="S353" s="122"/>
      <c r="T353" s="108"/>
      <c r="U353" s="133"/>
      <c r="V353" s="122"/>
      <c r="W353" s="133"/>
      <c r="X353" s="122"/>
      <c r="Y353" s="133"/>
      <c r="Z353" s="122"/>
      <c r="AA353" s="133"/>
      <c r="AB353" s="132"/>
      <c r="AC353" s="189"/>
      <c r="AD353" s="92"/>
      <c r="AF353" s="118" t="e">
        <f>VLOOKUP(A353,'Tirantes - Executados'!$A$1:$M$569,13,FALSE)</f>
        <v>#N/A</v>
      </c>
      <c r="AI353" s="230" t="e">
        <f>VLOOKUP(A353,'Tirantes - Executados'!$A$7:$M$404,49)</f>
        <v>#REF!</v>
      </c>
    </row>
    <row r="354" spans="1:35" s="1" customFormat="1" ht="15" hidden="1" customHeight="1" x14ac:dyDescent="0.25">
      <c r="A354" s="107" t="s">
        <v>1076</v>
      </c>
      <c r="B354" s="119"/>
      <c r="C354" s="133"/>
      <c r="D354" s="122"/>
      <c r="E354" s="133"/>
      <c r="F354" s="122"/>
      <c r="G354" s="133"/>
      <c r="H354" s="122"/>
      <c r="I354" s="133"/>
      <c r="J354" s="122"/>
      <c r="K354" s="108"/>
      <c r="L354" s="133"/>
      <c r="M354" s="122"/>
      <c r="N354" s="133"/>
      <c r="O354" s="122"/>
      <c r="P354" s="133"/>
      <c r="Q354" s="122"/>
      <c r="R354" s="133"/>
      <c r="S354" s="122"/>
      <c r="T354" s="108"/>
      <c r="U354" s="133"/>
      <c r="V354" s="122"/>
      <c r="W354" s="133"/>
      <c r="X354" s="122"/>
      <c r="Y354" s="133"/>
      <c r="Z354" s="122"/>
      <c r="AA354" s="133"/>
      <c r="AB354" s="132"/>
      <c r="AC354" s="189"/>
      <c r="AD354" s="92"/>
      <c r="AF354" s="118" t="e">
        <f>VLOOKUP(A354,'Tirantes - Executados'!$A$1:$M$569,13,FALSE)</f>
        <v>#N/A</v>
      </c>
      <c r="AI354" s="230" t="e">
        <f>VLOOKUP(A354,'Tirantes - Executados'!$A$7:$M$404,49)</f>
        <v>#REF!</v>
      </c>
    </row>
    <row r="355" spans="1:35" s="1" customFormat="1" ht="15" hidden="1" customHeight="1" x14ac:dyDescent="0.25">
      <c r="A355" s="107" t="s">
        <v>1077</v>
      </c>
      <c r="B355" s="119"/>
      <c r="C355" s="133"/>
      <c r="D355" s="122"/>
      <c r="E355" s="133"/>
      <c r="F355" s="122"/>
      <c r="G355" s="133"/>
      <c r="H355" s="122"/>
      <c r="I355" s="133"/>
      <c r="J355" s="122"/>
      <c r="K355" s="108"/>
      <c r="L355" s="133"/>
      <c r="M355" s="122"/>
      <c r="N355" s="133"/>
      <c r="O355" s="122"/>
      <c r="P355" s="133"/>
      <c r="Q355" s="122"/>
      <c r="R355" s="133"/>
      <c r="S355" s="122"/>
      <c r="T355" s="108"/>
      <c r="U355" s="133"/>
      <c r="V355" s="122"/>
      <c r="W355" s="133"/>
      <c r="X355" s="122"/>
      <c r="Y355" s="133"/>
      <c r="Z355" s="122"/>
      <c r="AA355" s="133"/>
      <c r="AB355" s="132"/>
      <c r="AC355" s="189"/>
      <c r="AD355" s="92"/>
      <c r="AF355" s="118" t="e">
        <f>VLOOKUP(A355,'Tirantes - Executados'!$A$1:$M$569,13,FALSE)</f>
        <v>#N/A</v>
      </c>
      <c r="AI355" s="230" t="e">
        <f>VLOOKUP(A355,'Tirantes - Executados'!$A$7:$M$404,49)</f>
        <v>#REF!</v>
      </c>
    </row>
    <row r="356" spans="1:35" s="1" customFormat="1" ht="15" hidden="1" customHeight="1" x14ac:dyDescent="0.25">
      <c r="A356" s="107" t="s">
        <v>1078</v>
      </c>
      <c r="B356" s="119"/>
      <c r="C356" s="133"/>
      <c r="D356" s="122"/>
      <c r="E356" s="133"/>
      <c r="F356" s="122"/>
      <c r="G356" s="133"/>
      <c r="H356" s="122"/>
      <c r="I356" s="133"/>
      <c r="J356" s="122"/>
      <c r="K356" s="108"/>
      <c r="L356" s="133"/>
      <c r="M356" s="122"/>
      <c r="N356" s="133"/>
      <c r="O356" s="122"/>
      <c r="P356" s="133"/>
      <c r="Q356" s="122"/>
      <c r="R356" s="133"/>
      <c r="S356" s="122"/>
      <c r="T356" s="108"/>
      <c r="U356" s="133"/>
      <c r="V356" s="122"/>
      <c r="W356" s="133"/>
      <c r="X356" s="122"/>
      <c r="Y356" s="133"/>
      <c r="Z356" s="122"/>
      <c r="AA356" s="133"/>
      <c r="AB356" s="132"/>
      <c r="AC356" s="189"/>
      <c r="AD356" s="92"/>
      <c r="AF356" s="118" t="e">
        <f>VLOOKUP(A356,'Tirantes - Executados'!$A$1:$M$569,13,FALSE)</f>
        <v>#N/A</v>
      </c>
      <c r="AI356" s="230" t="e">
        <f>VLOOKUP(A356,'Tirantes - Executados'!$A$7:$M$404,49)</f>
        <v>#REF!</v>
      </c>
    </row>
    <row r="357" spans="1:35" s="1" customFormat="1" ht="15" hidden="1" customHeight="1" x14ac:dyDescent="0.25">
      <c r="A357" s="107" t="s">
        <v>1079</v>
      </c>
      <c r="B357" s="119"/>
      <c r="C357" s="133"/>
      <c r="D357" s="122"/>
      <c r="E357" s="133"/>
      <c r="F357" s="122"/>
      <c r="G357" s="133"/>
      <c r="H357" s="122"/>
      <c r="I357" s="133"/>
      <c r="J357" s="122"/>
      <c r="K357" s="108"/>
      <c r="L357" s="133"/>
      <c r="M357" s="122"/>
      <c r="N357" s="133"/>
      <c r="O357" s="122"/>
      <c r="P357" s="133"/>
      <c r="Q357" s="122"/>
      <c r="R357" s="133"/>
      <c r="S357" s="122"/>
      <c r="T357" s="108"/>
      <c r="U357" s="133"/>
      <c r="V357" s="122"/>
      <c r="W357" s="133"/>
      <c r="X357" s="122"/>
      <c r="Y357" s="133"/>
      <c r="Z357" s="122"/>
      <c r="AA357" s="133"/>
      <c r="AB357" s="132"/>
      <c r="AC357" s="189"/>
      <c r="AD357" s="92"/>
      <c r="AF357" s="118" t="e">
        <f>VLOOKUP(A357,'Tirantes - Executados'!$A$1:$M$569,13,FALSE)</f>
        <v>#N/A</v>
      </c>
      <c r="AI357" s="230" t="e">
        <f>VLOOKUP(A357,'Tirantes - Executados'!$A$7:$M$404,49)</f>
        <v>#REF!</v>
      </c>
    </row>
    <row r="358" spans="1:35" s="1" customFormat="1" ht="15" hidden="1" customHeight="1" x14ac:dyDescent="0.25">
      <c r="A358" s="107" t="s">
        <v>1080</v>
      </c>
      <c r="B358" s="119"/>
      <c r="C358" s="133"/>
      <c r="D358" s="122"/>
      <c r="E358" s="133"/>
      <c r="F358" s="122"/>
      <c r="G358" s="133"/>
      <c r="H358" s="122"/>
      <c r="I358" s="133"/>
      <c r="J358" s="122"/>
      <c r="K358" s="108"/>
      <c r="L358" s="133"/>
      <c r="M358" s="122"/>
      <c r="N358" s="133"/>
      <c r="O358" s="122"/>
      <c r="P358" s="133"/>
      <c r="Q358" s="122"/>
      <c r="R358" s="133"/>
      <c r="S358" s="122"/>
      <c r="T358" s="108"/>
      <c r="U358" s="133"/>
      <c r="V358" s="122"/>
      <c r="W358" s="133"/>
      <c r="X358" s="122"/>
      <c r="Y358" s="133"/>
      <c r="Z358" s="122"/>
      <c r="AA358" s="133"/>
      <c r="AB358" s="132"/>
      <c r="AC358" s="189"/>
      <c r="AD358" s="92"/>
      <c r="AF358" s="118" t="e">
        <f>VLOOKUP(A358,'Tirantes - Executados'!$A$1:$M$569,13,FALSE)</f>
        <v>#N/A</v>
      </c>
      <c r="AI358" s="230" t="e">
        <f>VLOOKUP(A358,'Tirantes - Executados'!$A$7:$M$404,49)</f>
        <v>#REF!</v>
      </c>
    </row>
    <row r="359" spans="1:35" s="1" customFormat="1" ht="15" hidden="1" customHeight="1" x14ac:dyDescent="0.25">
      <c r="A359" s="107" t="s">
        <v>1081</v>
      </c>
      <c r="B359" s="119"/>
      <c r="C359" s="133"/>
      <c r="D359" s="122"/>
      <c r="E359" s="133"/>
      <c r="F359" s="122"/>
      <c r="G359" s="133"/>
      <c r="H359" s="122"/>
      <c r="I359" s="133"/>
      <c r="J359" s="122"/>
      <c r="K359" s="108"/>
      <c r="L359" s="133"/>
      <c r="M359" s="122"/>
      <c r="N359" s="133"/>
      <c r="O359" s="122"/>
      <c r="P359" s="133"/>
      <c r="Q359" s="122"/>
      <c r="R359" s="133"/>
      <c r="S359" s="122"/>
      <c r="T359" s="108"/>
      <c r="U359" s="133"/>
      <c r="V359" s="122"/>
      <c r="W359" s="133"/>
      <c r="X359" s="122"/>
      <c r="Y359" s="133"/>
      <c r="Z359" s="122"/>
      <c r="AA359" s="133"/>
      <c r="AB359" s="132"/>
      <c r="AC359" s="189"/>
      <c r="AD359" s="92"/>
      <c r="AF359" s="118" t="e">
        <f>VLOOKUP(A359,'Tirantes - Executados'!$A$1:$M$569,13,FALSE)</f>
        <v>#N/A</v>
      </c>
      <c r="AI359" s="230" t="e">
        <f>VLOOKUP(A359,'Tirantes - Executados'!$A$7:$M$404,49)</f>
        <v>#REF!</v>
      </c>
    </row>
    <row r="360" spans="1:35" s="1" customFormat="1" ht="15" hidden="1" customHeight="1" x14ac:dyDescent="0.25">
      <c r="A360" s="107" t="s">
        <v>1082</v>
      </c>
      <c r="B360" s="119"/>
      <c r="C360" s="133"/>
      <c r="D360" s="122"/>
      <c r="E360" s="133"/>
      <c r="F360" s="122"/>
      <c r="G360" s="133"/>
      <c r="H360" s="122"/>
      <c r="I360" s="133"/>
      <c r="J360" s="122"/>
      <c r="K360" s="108"/>
      <c r="L360" s="133"/>
      <c r="M360" s="122"/>
      <c r="N360" s="133"/>
      <c r="O360" s="122"/>
      <c r="P360" s="133"/>
      <c r="Q360" s="122"/>
      <c r="R360" s="133"/>
      <c r="S360" s="122"/>
      <c r="T360" s="108"/>
      <c r="U360" s="133"/>
      <c r="V360" s="122"/>
      <c r="W360" s="133"/>
      <c r="X360" s="122"/>
      <c r="Y360" s="133"/>
      <c r="Z360" s="122"/>
      <c r="AA360" s="133"/>
      <c r="AB360" s="132"/>
      <c r="AC360" s="189"/>
      <c r="AD360" s="92"/>
      <c r="AF360" s="118" t="e">
        <f>VLOOKUP(A360,'Tirantes - Executados'!$A$1:$M$569,13,FALSE)</f>
        <v>#N/A</v>
      </c>
      <c r="AI360" s="230" t="e">
        <f>VLOOKUP(A360,'Tirantes - Executados'!$A$7:$M$404,49)</f>
        <v>#REF!</v>
      </c>
    </row>
    <row r="361" spans="1:35" s="1" customFormat="1" ht="15" hidden="1" customHeight="1" x14ac:dyDescent="0.25">
      <c r="A361" s="107" t="s">
        <v>1083</v>
      </c>
      <c r="B361" s="119"/>
      <c r="C361" s="133"/>
      <c r="D361" s="122"/>
      <c r="E361" s="133"/>
      <c r="F361" s="122"/>
      <c r="G361" s="133"/>
      <c r="H361" s="122"/>
      <c r="I361" s="133"/>
      <c r="J361" s="122"/>
      <c r="K361" s="108"/>
      <c r="L361" s="133"/>
      <c r="M361" s="122"/>
      <c r="N361" s="133"/>
      <c r="O361" s="122"/>
      <c r="P361" s="133"/>
      <c r="Q361" s="122"/>
      <c r="R361" s="133"/>
      <c r="S361" s="122"/>
      <c r="T361" s="108"/>
      <c r="U361" s="133"/>
      <c r="V361" s="122"/>
      <c r="W361" s="133"/>
      <c r="X361" s="122"/>
      <c r="Y361" s="133"/>
      <c r="Z361" s="122"/>
      <c r="AA361" s="133"/>
      <c r="AB361" s="132"/>
      <c r="AC361" s="189"/>
      <c r="AD361" s="92"/>
      <c r="AF361" s="118" t="e">
        <f>VLOOKUP(A361,'Tirantes - Executados'!$A$1:$M$569,13,FALSE)</f>
        <v>#N/A</v>
      </c>
      <c r="AI361" s="230" t="e">
        <f>VLOOKUP(A361,'Tirantes - Executados'!$A$7:$M$404,49)</f>
        <v>#REF!</v>
      </c>
    </row>
    <row r="362" spans="1:35" s="1" customFormat="1" ht="15" hidden="1" customHeight="1" x14ac:dyDescent="0.25">
      <c r="A362" s="107" t="s">
        <v>1084</v>
      </c>
      <c r="B362" s="119"/>
      <c r="C362" s="133"/>
      <c r="D362" s="122"/>
      <c r="E362" s="133"/>
      <c r="F362" s="122"/>
      <c r="G362" s="133"/>
      <c r="H362" s="122"/>
      <c r="I362" s="133"/>
      <c r="J362" s="122"/>
      <c r="K362" s="108"/>
      <c r="L362" s="133"/>
      <c r="M362" s="122"/>
      <c r="N362" s="133"/>
      <c r="O362" s="122"/>
      <c r="P362" s="133"/>
      <c r="Q362" s="122"/>
      <c r="R362" s="133"/>
      <c r="S362" s="122"/>
      <c r="T362" s="108"/>
      <c r="U362" s="133"/>
      <c r="V362" s="122"/>
      <c r="W362" s="133"/>
      <c r="X362" s="122"/>
      <c r="Y362" s="133"/>
      <c r="Z362" s="122"/>
      <c r="AA362" s="133"/>
      <c r="AB362" s="132"/>
      <c r="AC362" s="189"/>
      <c r="AD362" s="92"/>
      <c r="AF362" s="118" t="e">
        <f>VLOOKUP(A362,'Tirantes - Executados'!$A$1:$M$569,13,FALSE)</f>
        <v>#N/A</v>
      </c>
      <c r="AI362" s="230" t="e">
        <f>VLOOKUP(A362,'Tirantes - Executados'!$A$7:$M$404,49)</f>
        <v>#REF!</v>
      </c>
    </row>
    <row r="363" spans="1:35" s="1" customFormat="1" ht="15" hidden="1" customHeight="1" x14ac:dyDescent="0.25">
      <c r="A363" s="107" t="s">
        <v>1085</v>
      </c>
      <c r="B363" s="119"/>
      <c r="C363" s="133"/>
      <c r="D363" s="122"/>
      <c r="E363" s="133"/>
      <c r="F363" s="122"/>
      <c r="G363" s="133"/>
      <c r="H363" s="122"/>
      <c r="I363" s="133"/>
      <c r="J363" s="122"/>
      <c r="K363" s="108"/>
      <c r="L363" s="133"/>
      <c r="M363" s="122"/>
      <c r="N363" s="133"/>
      <c r="O363" s="122"/>
      <c r="P363" s="133"/>
      <c r="Q363" s="122"/>
      <c r="R363" s="133"/>
      <c r="S363" s="122"/>
      <c r="T363" s="108"/>
      <c r="U363" s="133"/>
      <c r="V363" s="122"/>
      <c r="W363" s="133"/>
      <c r="X363" s="122"/>
      <c r="Y363" s="133"/>
      <c r="Z363" s="122"/>
      <c r="AA363" s="133"/>
      <c r="AB363" s="132"/>
      <c r="AC363" s="189"/>
      <c r="AD363" s="92"/>
      <c r="AF363" s="118" t="e">
        <f>VLOOKUP(A363,'Tirantes - Executados'!$A$1:$M$569,13,FALSE)</f>
        <v>#N/A</v>
      </c>
      <c r="AI363" s="230" t="e">
        <f>VLOOKUP(A363,'Tirantes - Executados'!$A$7:$M$404,49)</f>
        <v>#REF!</v>
      </c>
    </row>
    <row r="364" spans="1:35" s="1" customFormat="1" ht="15" hidden="1" customHeight="1" x14ac:dyDescent="0.25">
      <c r="A364" s="107" t="s">
        <v>1086</v>
      </c>
      <c r="B364" s="119"/>
      <c r="C364" s="133"/>
      <c r="D364" s="122"/>
      <c r="E364" s="133"/>
      <c r="F364" s="122"/>
      <c r="G364" s="133"/>
      <c r="H364" s="122"/>
      <c r="I364" s="133"/>
      <c r="J364" s="122"/>
      <c r="K364" s="108"/>
      <c r="L364" s="133"/>
      <c r="M364" s="122"/>
      <c r="N364" s="133"/>
      <c r="O364" s="122"/>
      <c r="P364" s="133"/>
      <c r="Q364" s="122"/>
      <c r="R364" s="133"/>
      <c r="S364" s="122"/>
      <c r="T364" s="108"/>
      <c r="U364" s="133"/>
      <c r="V364" s="122"/>
      <c r="W364" s="133"/>
      <c r="X364" s="122"/>
      <c r="Y364" s="133"/>
      <c r="Z364" s="122"/>
      <c r="AA364" s="133"/>
      <c r="AB364" s="132"/>
      <c r="AC364" s="189"/>
      <c r="AD364" s="92"/>
      <c r="AF364" s="118" t="e">
        <f>VLOOKUP(A364,'Tirantes - Executados'!$A$1:$M$569,13,FALSE)</f>
        <v>#N/A</v>
      </c>
      <c r="AI364" s="230" t="e">
        <f>VLOOKUP(A364,'Tirantes - Executados'!$A$7:$M$404,49)</f>
        <v>#REF!</v>
      </c>
    </row>
    <row r="365" spans="1:35" s="1" customFormat="1" ht="15" hidden="1" customHeight="1" x14ac:dyDescent="0.25">
      <c r="A365" s="107" t="s">
        <v>1087</v>
      </c>
      <c r="B365" s="119"/>
      <c r="C365" s="133"/>
      <c r="D365" s="122"/>
      <c r="E365" s="133"/>
      <c r="F365" s="122"/>
      <c r="G365" s="133"/>
      <c r="H365" s="122"/>
      <c r="I365" s="133"/>
      <c r="J365" s="122"/>
      <c r="K365" s="108"/>
      <c r="L365" s="133"/>
      <c r="M365" s="122"/>
      <c r="N365" s="133"/>
      <c r="O365" s="122"/>
      <c r="P365" s="133"/>
      <c r="Q365" s="122"/>
      <c r="R365" s="133"/>
      <c r="S365" s="122"/>
      <c r="T365" s="108"/>
      <c r="U365" s="133"/>
      <c r="V365" s="122"/>
      <c r="W365" s="133"/>
      <c r="X365" s="122"/>
      <c r="Y365" s="133"/>
      <c r="Z365" s="122"/>
      <c r="AA365" s="133"/>
      <c r="AB365" s="132"/>
      <c r="AC365" s="189"/>
      <c r="AD365" s="92"/>
      <c r="AF365" s="118" t="e">
        <f>VLOOKUP(A365,'Tirantes - Executados'!$A$1:$M$569,13,FALSE)</f>
        <v>#N/A</v>
      </c>
      <c r="AI365" s="230" t="e">
        <f>VLOOKUP(A365,'Tirantes - Executados'!$A$7:$M$404,49)</f>
        <v>#REF!</v>
      </c>
    </row>
    <row r="366" spans="1:35" s="1" customFormat="1" ht="15" hidden="1" customHeight="1" x14ac:dyDescent="0.25">
      <c r="A366" s="107" t="s">
        <v>1088</v>
      </c>
      <c r="B366" s="119"/>
      <c r="C366" s="133"/>
      <c r="D366" s="122"/>
      <c r="E366" s="133"/>
      <c r="F366" s="122"/>
      <c r="G366" s="133"/>
      <c r="H366" s="122"/>
      <c r="I366" s="133"/>
      <c r="J366" s="122"/>
      <c r="K366" s="108"/>
      <c r="L366" s="133"/>
      <c r="M366" s="122"/>
      <c r="N366" s="133"/>
      <c r="O366" s="122"/>
      <c r="P366" s="133"/>
      <c r="Q366" s="122"/>
      <c r="R366" s="133"/>
      <c r="S366" s="122"/>
      <c r="T366" s="108"/>
      <c r="U366" s="133"/>
      <c r="V366" s="122"/>
      <c r="W366" s="133"/>
      <c r="X366" s="122"/>
      <c r="Y366" s="133"/>
      <c r="Z366" s="122"/>
      <c r="AA366" s="133"/>
      <c r="AB366" s="132"/>
      <c r="AC366" s="189"/>
      <c r="AD366" s="92"/>
      <c r="AF366" s="118" t="e">
        <f>VLOOKUP(A366,'Tirantes - Executados'!$A$1:$M$569,13,FALSE)</f>
        <v>#N/A</v>
      </c>
      <c r="AI366" s="230" t="e">
        <f>VLOOKUP(A366,'Tirantes - Executados'!$A$7:$M$404,49)</f>
        <v>#REF!</v>
      </c>
    </row>
    <row r="367" spans="1:35" s="1" customFormat="1" ht="15" hidden="1" customHeight="1" x14ac:dyDescent="0.25">
      <c r="A367" s="107" t="s">
        <v>1089</v>
      </c>
      <c r="B367" s="119"/>
      <c r="C367" s="133"/>
      <c r="D367" s="122"/>
      <c r="E367" s="133"/>
      <c r="F367" s="122"/>
      <c r="G367" s="133"/>
      <c r="H367" s="122"/>
      <c r="I367" s="133"/>
      <c r="J367" s="122"/>
      <c r="K367" s="108"/>
      <c r="L367" s="133"/>
      <c r="M367" s="122"/>
      <c r="N367" s="133"/>
      <c r="O367" s="122"/>
      <c r="P367" s="133"/>
      <c r="Q367" s="122"/>
      <c r="R367" s="133"/>
      <c r="S367" s="122"/>
      <c r="T367" s="108"/>
      <c r="U367" s="133"/>
      <c r="V367" s="122"/>
      <c r="W367" s="133"/>
      <c r="X367" s="122"/>
      <c r="Y367" s="133"/>
      <c r="Z367" s="122"/>
      <c r="AA367" s="133"/>
      <c r="AB367" s="132"/>
      <c r="AC367" s="189"/>
      <c r="AD367" s="92"/>
      <c r="AF367" s="118" t="e">
        <f>VLOOKUP(A367,'Tirantes - Executados'!$A$1:$M$569,13,FALSE)</f>
        <v>#N/A</v>
      </c>
      <c r="AI367" s="230" t="e">
        <f>VLOOKUP(A367,'Tirantes - Executados'!$A$7:$M$404,49)</f>
        <v>#REF!</v>
      </c>
    </row>
    <row r="368" spans="1:35" s="1" customFormat="1" ht="15" hidden="1" customHeight="1" x14ac:dyDescent="0.25">
      <c r="A368" s="107" t="s">
        <v>1090</v>
      </c>
      <c r="B368" s="119"/>
      <c r="C368" s="133"/>
      <c r="D368" s="122"/>
      <c r="E368" s="133"/>
      <c r="F368" s="122"/>
      <c r="G368" s="133"/>
      <c r="H368" s="122"/>
      <c r="I368" s="133"/>
      <c r="J368" s="122"/>
      <c r="K368" s="108"/>
      <c r="L368" s="133"/>
      <c r="M368" s="122"/>
      <c r="N368" s="133"/>
      <c r="O368" s="122"/>
      <c r="P368" s="133"/>
      <c r="Q368" s="122"/>
      <c r="R368" s="133"/>
      <c r="S368" s="122"/>
      <c r="T368" s="108"/>
      <c r="U368" s="133"/>
      <c r="V368" s="122"/>
      <c r="W368" s="133"/>
      <c r="X368" s="122"/>
      <c r="Y368" s="133"/>
      <c r="Z368" s="122"/>
      <c r="AA368" s="133"/>
      <c r="AB368" s="132"/>
      <c r="AC368" s="189"/>
      <c r="AD368" s="92"/>
      <c r="AF368" s="118" t="e">
        <f>VLOOKUP(A368,'Tirantes - Executados'!$A$1:$M$569,13,FALSE)</f>
        <v>#N/A</v>
      </c>
      <c r="AI368" s="230" t="e">
        <f>VLOOKUP(A368,'Tirantes - Executados'!$A$7:$M$404,49)</f>
        <v>#REF!</v>
      </c>
    </row>
    <row r="369" spans="1:35" s="1" customFormat="1" ht="15" hidden="1" customHeight="1" x14ac:dyDescent="0.25">
      <c r="A369" s="107" t="s">
        <v>1091</v>
      </c>
      <c r="B369" s="119"/>
      <c r="C369" s="133"/>
      <c r="D369" s="122"/>
      <c r="E369" s="133"/>
      <c r="F369" s="122"/>
      <c r="G369" s="133"/>
      <c r="H369" s="122"/>
      <c r="I369" s="133"/>
      <c r="J369" s="122"/>
      <c r="K369" s="108"/>
      <c r="L369" s="133"/>
      <c r="M369" s="122"/>
      <c r="N369" s="133"/>
      <c r="O369" s="122"/>
      <c r="P369" s="133"/>
      <c r="Q369" s="122"/>
      <c r="R369" s="133"/>
      <c r="S369" s="122"/>
      <c r="T369" s="108"/>
      <c r="U369" s="133"/>
      <c r="V369" s="122"/>
      <c r="W369" s="133"/>
      <c r="X369" s="122"/>
      <c r="Y369" s="133"/>
      <c r="Z369" s="122"/>
      <c r="AA369" s="133"/>
      <c r="AB369" s="132"/>
      <c r="AC369" s="189"/>
      <c r="AD369" s="92"/>
      <c r="AF369" s="118" t="e">
        <f>VLOOKUP(A369,'Tirantes - Executados'!$A$1:$M$569,13,FALSE)</f>
        <v>#N/A</v>
      </c>
      <c r="AI369" s="230" t="e">
        <f>VLOOKUP(A369,'Tirantes - Executados'!$A$7:$M$404,49)</f>
        <v>#REF!</v>
      </c>
    </row>
    <row r="370" spans="1:35" s="1" customFormat="1" ht="15" hidden="1" customHeight="1" x14ac:dyDescent="0.25">
      <c r="A370" s="107" t="s">
        <v>1092</v>
      </c>
      <c r="B370" s="119"/>
      <c r="C370" s="133"/>
      <c r="D370" s="122"/>
      <c r="E370" s="133"/>
      <c r="F370" s="122"/>
      <c r="G370" s="133"/>
      <c r="H370" s="122"/>
      <c r="I370" s="133"/>
      <c r="J370" s="122"/>
      <c r="K370" s="108"/>
      <c r="L370" s="133"/>
      <c r="M370" s="122"/>
      <c r="N370" s="133"/>
      <c r="O370" s="122"/>
      <c r="P370" s="133"/>
      <c r="Q370" s="122"/>
      <c r="R370" s="133"/>
      <c r="S370" s="122"/>
      <c r="T370" s="108"/>
      <c r="U370" s="133"/>
      <c r="V370" s="122"/>
      <c r="W370" s="133"/>
      <c r="X370" s="122"/>
      <c r="Y370" s="133"/>
      <c r="Z370" s="122"/>
      <c r="AA370" s="133"/>
      <c r="AB370" s="132"/>
      <c r="AC370" s="189"/>
      <c r="AD370" s="92"/>
      <c r="AF370" s="118" t="e">
        <f>VLOOKUP(A370,'Tirantes - Executados'!$A$1:$M$569,13,FALSE)</f>
        <v>#N/A</v>
      </c>
      <c r="AI370" s="230" t="e">
        <f>VLOOKUP(A370,'Tirantes - Executados'!$A$7:$M$404,49)</f>
        <v>#REF!</v>
      </c>
    </row>
    <row r="371" spans="1:35" s="1" customFormat="1" ht="15" hidden="1" customHeight="1" x14ac:dyDescent="0.25">
      <c r="A371" s="107" t="s">
        <v>1093</v>
      </c>
      <c r="B371" s="119"/>
      <c r="C371" s="133"/>
      <c r="D371" s="122"/>
      <c r="E371" s="133"/>
      <c r="F371" s="122"/>
      <c r="G371" s="133"/>
      <c r="H371" s="122"/>
      <c r="I371" s="133"/>
      <c r="J371" s="122"/>
      <c r="K371" s="108"/>
      <c r="L371" s="133"/>
      <c r="M371" s="122"/>
      <c r="N371" s="133"/>
      <c r="O371" s="122"/>
      <c r="P371" s="133"/>
      <c r="Q371" s="122"/>
      <c r="R371" s="133"/>
      <c r="S371" s="122"/>
      <c r="T371" s="108"/>
      <c r="U371" s="133"/>
      <c r="V371" s="122"/>
      <c r="W371" s="133"/>
      <c r="X371" s="122"/>
      <c r="Y371" s="133"/>
      <c r="Z371" s="122"/>
      <c r="AA371" s="133"/>
      <c r="AB371" s="132"/>
      <c r="AC371" s="189"/>
      <c r="AD371" s="92"/>
      <c r="AF371" s="118" t="e">
        <f>VLOOKUP(A371,'Tirantes - Executados'!$A$1:$M$569,13,FALSE)</f>
        <v>#N/A</v>
      </c>
      <c r="AI371" s="230" t="e">
        <f>VLOOKUP(A371,'Tirantes - Executados'!$A$7:$M$404,49)</f>
        <v>#REF!</v>
      </c>
    </row>
    <row r="372" spans="1:35" s="1" customFormat="1" ht="15" hidden="1" customHeight="1" x14ac:dyDescent="0.25">
      <c r="A372" s="107" t="s">
        <v>1094</v>
      </c>
      <c r="B372" s="119"/>
      <c r="C372" s="133"/>
      <c r="D372" s="122"/>
      <c r="E372" s="133"/>
      <c r="F372" s="122"/>
      <c r="G372" s="133"/>
      <c r="H372" s="122"/>
      <c r="I372" s="133"/>
      <c r="J372" s="122"/>
      <c r="K372" s="108"/>
      <c r="L372" s="133"/>
      <c r="M372" s="122"/>
      <c r="N372" s="133"/>
      <c r="O372" s="122"/>
      <c r="P372" s="133"/>
      <c r="Q372" s="122"/>
      <c r="R372" s="133"/>
      <c r="S372" s="122"/>
      <c r="T372" s="108"/>
      <c r="U372" s="133"/>
      <c r="V372" s="122"/>
      <c r="W372" s="133"/>
      <c r="X372" s="122"/>
      <c r="Y372" s="133"/>
      <c r="Z372" s="122"/>
      <c r="AA372" s="133"/>
      <c r="AB372" s="132"/>
      <c r="AC372" s="189"/>
      <c r="AD372" s="92"/>
      <c r="AF372" s="118" t="e">
        <f>VLOOKUP(A372,'Tirantes - Executados'!$A$1:$M$569,13,FALSE)</f>
        <v>#N/A</v>
      </c>
      <c r="AI372" s="230" t="e">
        <f>VLOOKUP(A372,'Tirantes - Executados'!$A$7:$M$404,49)</f>
        <v>#REF!</v>
      </c>
    </row>
    <row r="373" spans="1:35" s="1" customFormat="1" ht="15" hidden="1" customHeight="1" x14ac:dyDescent="0.25">
      <c r="A373" s="107" t="s">
        <v>1095</v>
      </c>
      <c r="B373" s="119"/>
      <c r="C373" s="133"/>
      <c r="D373" s="122"/>
      <c r="E373" s="133"/>
      <c r="F373" s="122"/>
      <c r="G373" s="133"/>
      <c r="H373" s="122"/>
      <c r="I373" s="133"/>
      <c r="J373" s="122"/>
      <c r="K373" s="108"/>
      <c r="L373" s="133"/>
      <c r="M373" s="122"/>
      <c r="N373" s="133"/>
      <c r="O373" s="122"/>
      <c r="P373" s="133"/>
      <c r="Q373" s="122"/>
      <c r="R373" s="133"/>
      <c r="S373" s="122"/>
      <c r="T373" s="108"/>
      <c r="U373" s="133"/>
      <c r="V373" s="122"/>
      <c r="W373" s="133"/>
      <c r="X373" s="122"/>
      <c r="Y373" s="133"/>
      <c r="Z373" s="122"/>
      <c r="AA373" s="133"/>
      <c r="AB373" s="132"/>
      <c r="AC373" s="189"/>
      <c r="AD373" s="92"/>
      <c r="AF373" s="118" t="e">
        <f>VLOOKUP(A373,'Tirantes - Executados'!$A$1:$M$569,13,FALSE)</f>
        <v>#N/A</v>
      </c>
      <c r="AI373" s="230" t="e">
        <f>VLOOKUP(A373,'Tirantes - Executados'!$A$7:$M$404,49)</f>
        <v>#REF!</v>
      </c>
    </row>
    <row r="374" spans="1:35" s="1" customFormat="1" ht="15" hidden="1" customHeight="1" x14ac:dyDescent="0.25">
      <c r="A374" s="107" t="s">
        <v>1096</v>
      </c>
      <c r="B374" s="119"/>
      <c r="C374" s="133"/>
      <c r="D374" s="122"/>
      <c r="E374" s="133"/>
      <c r="F374" s="122"/>
      <c r="G374" s="133"/>
      <c r="H374" s="122"/>
      <c r="I374" s="133"/>
      <c r="J374" s="122"/>
      <c r="K374" s="108"/>
      <c r="L374" s="133"/>
      <c r="M374" s="122"/>
      <c r="N374" s="133"/>
      <c r="O374" s="122"/>
      <c r="P374" s="133"/>
      <c r="Q374" s="122"/>
      <c r="R374" s="133"/>
      <c r="S374" s="122"/>
      <c r="T374" s="108"/>
      <c r="U374" s="133"/>
      <c r="V374" s="122"/>
      <c r="W374" s="133"/>
      <c r="X374" s="122"/>
      <c r="Y374" s="133"/>
      <c r="Z374" s="122"/>
      <c r="AA374" s="133"/>
      <c r="AB374" s="132"/>
      <c r="AC374" s="189"/>
      <c r="AD374" s="92"/>
      <c r="AF374" s="118" t="e">
        <f>VLOOKUP(A374,'Tirantes - Executados'!$A$1:$M$569,13,FALSE)</f>
        <v>#N/A</v>
      </c>
      <c r="AI374" s="230" t="e">
        <f>VLOOKUP(A374,'Tirantes - Executados'!$A$7:$M$404,49)</f>
        <v>#REF!</v>
      </c>
    </row>
    <row r="375" spans="1:35" s="1" customFormat="1" ht="15" hidden="1" customHeight="1" x14ac:dyDescent="0.25">
      <c r="A375" s="107" t="s">
        <v>1097</v>
      </c>
      <c r="B375" s="119"/>
      <c r="C375" s="133"/>
      <c r="D375" s="122"/>
      <c r="E375" s="133"/>
      <c r="F375" s="122"/>
      <c r="G375" s="133"/>
      <c r="H375" s="122"/>
      <c r="I375" s="133"/>
      <c r="J375" s="122"/>
      <c r="K375" s="108"/>
      <c r="L375" s="133"/>
      <c r="M375" s="122"/>
      <c r="N375" s="133"/>
      <c r="O375" s="122"/>
      <c r="P375" s="133"/>
      <c r="Q375" s="122"/>
      <c r="R375" s="133"/>
      <c r="S375" s="122"/>
      <c r="T375" s="108"/>
      <c r="U375" s="133"/>
      <c r="V375" s="122"/>
      <c r="W375" s="133"/>
      <c r="X375" s="122"/>
      <c r="Y375" s="133"/>
      <c r="Z375" s="122"/>
      <c r="AA375" s="133"/>
      <c r="AB375" s="132"/>
      <c r="AC375" s="189"/>
      <c r="AD375" s="92"/>
      <c r="AF375" s="118" t="e">
        <f>VLOOKUP(A375,'Tirantes - Executados'!$A$1:$M$569,13,FALSE)</f>
        <v>#N/A</v>
      </c>
      <c r="AI375" s="230" t="e">
        <f>VLOOKUP(A375,'Tirantes - Executados'!$A$7:$M$404,49)</f>
        <v>#REF!</v>
      </c>
    </row>
    <row r="376" spans="1:35" s="1" customFormat="1" ht="15" hidden="1" customHeight="1" x14ac:dyDescent="0.25">
      <c r="A376" s="107" t="s">
        <v>1098</v>
      </c>
      <c r="B376" s="119"/>
      <c r="C376" s="133"/>
      <c r="D376" s="122"/>
      <c r="E376" s="133"/>
      <c r="F376" s="122"/>
      <c r="G376" s="133"/>
      <c r="H376" s="122"/>
      <c r="I376" s="133"/>
      <c r="J376" s="122"/>
      <c r="K376" s="108"/>
      <c r="L376" s="133"/>
      <c r="M376" s="122"/>
      <c r="N376" s="133"/>
      <c r="O376" s="122"/>
      <c r="P376" s="133"/>
      <c r="Q376" s="122"/>
      <c r="R376" s="133"/>
      <c r="S376" s="122"/>
      <c r="T376" s="108"/>
      <c r="U376" s="133"/>
      <c r="V376" s="122"/>
      <c r="W376" s="133"/>
      <c r="X376" s="122"/>
      <c r="Y376" s="133"/>
      <c r="Z376" s="122"/>
      <c r="AA376" s="133"/>
      <c r="AB376" s="132"/>
      <c r="AC376" s="189"/>
      <c r="AD376" s="92"/>
      <c r="AF376" s="118" t="e">
        <f>VLOOKUP(A376,'Tirantes - Executados'!$A$1:$M$569,13,FALSE)</f>
        <v>#N/A</v>
      </c>
      <c r="AI376" s="230" t="e">
        <f>VLOOKUP(A376,'Tirantes - Executados'!$A$7:$M$404,49)</f>
        <v>#REF!</v>
      </c>
    </row>
    <row r="377" spans="1:35" s="1" customFormat="1" ht="15" hidden="1" customHeight="1" x14ac:dyDescent="0.25">
      <c r="A377" s="107" t="s">
        <v>1099</v>
      </c>
      <c r="B377" s="119"/>
      <c r="C377" s="133"/>
      <c r="D377" s="122"/>
      <c r="E377" s="133"/>
      <c r="F377" s="122"/>
      <c r="G377" s="133"/>
      <c r="H377" s="122"/>
      <c r="I377" s="133"/>
      <c r="J377" s="122"/>
      <c r="K377" s="108"/>
      <c r="L377" s="133"/>
      <c r="M377" s="122"/>
      <c r="N377" s="133"/>
      <c r="O377" s="122"/>
      <c r="P377" s="133"/>
      <c r="Q377" s="122"/>
      <c r="R377" s="133"/>
      <c r="S377" s="122"/>
      <c r="T377" s="108"/>
      <c r="U377" s="133"/>
      <c r="V377" s="122"/>
      <c r="W377" s="133"/>
      <c r="X377" s="122"/>
      <c r="Y377" s="133"/>
      <c r="Z377" s="122"/>
      <c r="AA377" s="133"/>
      <c r="AB377" s="132"/>
      <c r="AC377" s="189"/>
      <c r="AD377" s="92"/>
      <c r="AF377" s="118" t="e">
        <f>VLOOKUP(A377,'Tirantes - Executados'!$A$1:$M$569,13,FALSE)</f>
        <v>#N/A</v>
      </c>
      <c r="AI377" s="230" t="e">
        <f>VLOOKUP(A377,'Tirantes - Executados'!$A$7:$M$404,49)</f>
        <v>#REF!</v>
      </c>
    </row>
    <row r="378" spans="1:35" s="1" customFormat="1" ht="15" hidden="1" customHeight="1" x14ac:dyDescent="0.25">
      <c r="A378" s="107" t="s">
        <v>1100</v>
      </c>
      <c r="B378" s="119"/>
      <c r="C378" s="133"/>
      <c r="D378" s="122"/>
      <c r="E378" s="133"/>
      <c r="F378" s="122"/>
      <c r="G378" s="133"/>
      <c r="H378" s="122"/>
      <c r="I378" s="133"/>
      <c r="J378" s="122"/>
      <c r="K378" s="108"/>
      <c r="L378" s="133"/>
      <c r="M378" s="122"/>
      <c r="N378" s="133"/>
      <c r="O378" s="122"/>
      <c r="P378" s="133"/>
      <c r="Q378" s="122"/>
      <c r="R378" s="133"/>
      <c r="S378" s="122"/>
      <c r="T378" s="108"/>
      <c r="U378" s="133"/>
      <c r="V378" s="122"/>
      <c r="W378" s="133"/>
      <c r="X378" s="122"/>
      <c r="Y378" s="133"/>
      <c r="Z378" s="122"/>
      <c r="AA378" s="133"/>
      <c r="AB378" s="132"/>
      <c r="AC378" s="189"/>
      <c r="AD378" s="92"/>
      <c r="AF378" s="118" t="e">
        <f>VLOOKUP(A378,'Tirantes - Executados'!$A$1:$M$569,13,FALSE)</f>
        <v>#N/A</v>
      </c>
      <c r="AI378" s="230" t="e">
        <f>VLOOKUP(A378,'Tirantes - Executados'!$A$7:$M$404,49)</f>
        <v>#REF!</v>
      </c>
    </row>
    <row r="379" spans="1:35" s="1" customFormat="1" ht="15" hidden="1" customHeight="1" x14ac:dyDescent="0.25">
      <c r="A379" s="107" t="s">
        <v>1101</v>
      </c>
      <c r="B379" s="119"/>
      <c r="C379" s="133"/>
      <c r="D379" s="122"/>
      <c r="E379" s="133"/>
      <c r="F379" s="122"/>
      <c r="G379" s="133"/>
      <c r="H379" s="122"/>
      <c r="I379" s="133"/>
      <c r="J379" s="122"/>
      <c r="K379" s="108"/>
      <c r="L379" s="133"/>
      <c r="M379" s="122"/>
      <c r="N379" s="133"/>
      <c r="O379" s="122"/>
      <c r="P379" s="133"/>
      <c r="Q379" s="122"/>
      <c r="R379" s="133"/>
      <c r="S379" s="122"/>
      <c r="T379" s="108"/>
      <c r="U379" s="133"/>
      <c r="V379" s="122"/>
      <c r="W379" s="133"/>
      <c r="X379" s="122"/>
      <c r="Y379" s="133"/>
      <c r="Z379" s="122"/>
      <c r="AA379" s="133"/>
      <c r="AB379" s="132"/>
      <c r="AC379" s="189"/>
      <c r="AD379" s="92"/>
      <c r="AF379" s="118" t="e">
        <f>VLOOKUP(A379,'Tirantes - Executados'!$A$1:$M$569,13,FALSE)</f>
        <v>#N/A</v>
      </c>
      <c r="AI379" s="230" t="e">
        <f>VLOOKUP(A379,'Tirantes - Executados'!$A$7:$M$404,49)</f>
        <v>#REF!</v>
      </c>
    </row>
    <row r="380" spans="1:35" s="1" customFormat="1" ht="15" hidden="1" customHeight="1" x14ac:dyDescent="0.25">
      <c r="A380" s="107" t="s">
        <v>1102</v>
      </c>
      <c r="B380" s="119"/>
      <c r="C380" s="133"/>
      <c r="D380" s="122"/>
      <c r="E380" s="133"/>
      <c r="F380" s="122"/>
      <c r="G380" s="133"/>
      <c r="H380" s="122"/>
      <c r="I380" s="133"/>
      <c r="J380" s="122"/>
      <c r="K380" s="108"/>
      <c r="L380" s="133"/>
      <c r="M380" s="122"/>
      <c r="N380" s="133"/>
      <c r="O380" s="122"/>
      <c r="P380" s="133"/>
      <c r="Q380" s="122"/>
      <c r="R380" s="133"/>
      <c r="S380" s="122"/>
      <c r="T380" s="108"/>
      <c r="U380" s="133"/>
      <c r="V380" s="122"/>
      <c r="W380" s="133"/>
      <c r="X380" s="122"/>
      <c r="Y380" s="133"/>
      <c r="Z380" s="122"/>
      <c r="AA380" s="133"/>
      <c r="AB380" s="132"/>
      <c r="AC380" s="189"/>
      <c r="AD380" s="92"/>
      <c r="AF380" s="118" t="e">
        <f>VLOOKUP(A380,'Tirantes - Executados'!$A$1:$M$569,13,FALSE)</f>
        <v>#N/A</v>
      </c>
      <c r="AI380" s="230" t="e">
        <f>VLOOKUP(A380,'Tirantes - Executados'!$A$7:$M$404,49)</f>
        <v>#REF!</v>
      </c>
    </row>
    <row r="381" spans="1:35" s="1" customFormat="1" ht="15" hidden="1" customHeight="1" x14ac:dyDescent="0.25">
      <c r="A381" s="107" t="s">
        <v>1103</v>
      </c>
      <c r="B381" s="119"/>
      <c r="C381" s="133"/>
      <c r="D381" s="122"/>
      <c r="E381" s="133"/>
      <c r="F381" s="122"/>
      <c r="G381" s="133"/>
      <c r="H381" s="122"/>
      <c r="I381" s="133"/>
      <c r="J381" s="122"/>
      <c r="K381" s="108"/>
      <c r="L381" s="133"/>
      <c r="M381" s="122"/>
      <c r="N381" s="133"/>
      <c r="O381" s="122"/>
      <c r="P381" s="133"/>
      <c r="Q381" s="122"/>
      <c r="R381" s="133"/>
      <c r="S381" s="122"/>
      <c r="T381" s="108"/>
      <c r="U381" s="133"/>
      <c r="V381" s="122"/>
      <c r="W381" s="133"/>
      <c r="X381" s="122"/>
      <c r="Y381" s="133"/>
      <c r="Z381" s="122"/>
      <c r="AA381" s="133"/>
      <c r="AB381" s="132"/>
      <c r="AC381" s="189"/>
      <c r="AD381" s="92"/>
      <c r="AF381" s="118" t="e">
        <f>VLOOKUP(A381,'Tirantes - Executados'!$A$1:$M$569,13,FALSE)</f>
        <v>#N/A</v>
      </c>
      <c r="AI381" s="230" t="e">
        <f>VLOOKUP(A381,'Tirantes - Executados'!$A$7:$M$404,49)</f>
        <v>#REF!</v>
      </c>
    </row>
    <row r="382" spans="1:35" s="1" customFormat="1" ht="15" hidden="1" customHeight="1" x14ac:dyDescent="0.25">
      <c r="A382" s="107" t="s">
        <v>1104</v>
      </c>
      <c r="B382" s="119"/>
      <c r="C382" s="133"/>
      <c r="D382" s="122"/>
      <c r="E382" s="133"/>
      <c r="F382" s="122"/>
      <c r="G382" s="133"/>
      <c r="H382" s="122"/>
      <c r="I382" s="133"/>
      <c r="J382" s="122"/>
      <c r="K382" s="108"/>
      <c r="L382" s="133"/>
      <c r="M382" s="122"/>
      <c r="N382" s="133"/>
      <c r="O382" s="122"/>
      <c r="P382" s="133"/>
      <c r="Q382" s="122"/>
      <c r="R382" s="133"/>
      <c r="S382" s="122"/>
      <c r="T382" s="108"/>
      <c r="U382" s="133"/>
      <c r="V382" s="122"/>
      <c r="W382" s="133"/>
      <c r="X382" s="122"/>
      <c r="Y382" s="133"/>
      <c r="Z382" s="122"/>
      <c r="AA382" s="133"/>
      <c r="AB382" s="132"/>
      <c r="AC382" s="189"/>
      <c r="AD382" s="92"/>
      <c r="AF382" s="118" t="e">
        <f>VLOOKUP(A382,'Tirantes - Executados'!$A$1:$M$569,13,FALSE)</f>
        <v>#N/A</v>
      </c>
      <c r="AI382" s="230" t="e">
        <f>VLOOKUP(A382,'Tirantes - Executados'!$A$7:$M$404,49)</f>
        <v>#REF!</v>
      </c>
    </row>
    <row r="383" spans="1:35" s="1" customFormat="1" ht="15" hidden="1" customHeight="1" x14ac:dyDescent="0.25">
      <c r="A383" s="107" t="s">
        <v>1105</v>
      </c>
      <c r="B383" s="119"/>
      <c r="C383" s="133"/>
      <c r="D383" s="122"/>
      <c r="E383" s="133"/>
      <c r="F383" s="122"/>
      <c r="G383" s="133"/>
      <c r="H383" s="122"/>
      <c r="I383" s="133"/>
      <c r="J383" s="122"/>
      <c r="K383" s="108"/>
      <c r="L383" s="133"/>
      <c r="M383" s="122"/>
      <c r="N383" s="133"/>
      <c r="O383" s="122"/>
      <c r="P383" s="133"/>
      <c r="Q383" s="122"/>
      <c r="R383" s="133"/>
      <c r="S383" s="122"/>
      <c r="T383" s="108"/>
      <c r="U383" s="133"/>
      <c r="V383" s="122"/>
      <c r="W383" s="133"/>
      <c r="X383" s="122"/>
      <c r="Y383" s="133"/>
      <c r="Z383" s="122"/>
      <c r="AA383" s="133"/>
      <c r="AB383" s="132"/>
      <c r="AC383" s="189"/>
      <c r="AD383" s="92"/>
      <c r="AF383" s="118" t="e">
        <f>VLOOKUP(A383,'Tirantes - Executados'!$A$1:$M$569,13,FALSE)</f>
        <v>#N/A</v>
      </c>
      <c r="AI383" s="230" t="e">
        <f>VLOOKUP(A383,'Tirantes - Executados'!$A$7:$M$404,49)</f>
        <v>#REF!</v>
      </c>
    </row>
    <row r="384" spans="1:35" s="1" customFormat="1" ht="15" hidden="1" customHeight="1" x14ac:dyDescent="0.25">
      <c r="A384" s="107" t="s">
        <v>1106</v>
      </c>
      <c r="B384" s="119"/>
      <c r="C384" s="133"/>
      <c r="D384" s="122"/>
      <c r="E384" s="133"/>
      <c r="F384" s="122"/>
      <c r="G384" s="133"/>
      <c r="H384" s="122"/>
      <c r="I384" s="133"/>
      <c r="J384" s="122"/>
      <c r="K384" s="108"/>
      <c r="L384" s="133"/>
      <c r="M384" s="122"/>
      <c r="N384" s="133"/>
      <c r="O384" s="122"/>
      <c r="P384" s="133"/>
      <c r="Q384" s="122"/>
      <c r="R384" s="133"/>
      <c r="S384" s="122"/>
      <c r="T384" s="108"/>
      <c r="U384" s="133"/>
      <c r="V384" s="122"/>
      <c r="W384" s="133"/>
      <c r="X384" s="122"/>
      <c r="Y384" s="133"/>
      <c r="Z384" s="122"/>
      <c r="AA384" s="133"/>
      <c r="AB384" s="132"/>
      <c r="AC384" s="189"/>
      <c r="AD384" s="92"/>
      <c r="AF384" s="118" t="e">
        <f>VLOOKUP(A384,'Tirantes - Executados'!$A$1:$M$569,13,FALSE)</f>
        <v>#N/A</v>
      </c>
      <c r="AI384" s="230" t="e">
        <f>VLOOKUP(A384,'Tirantes - Executados'!$A$7:$M$404,49)</f>
        <v>#REF!</v>
      </c>
    </row>
    <row r="385" spans="1:35" s="1" customFormat="1" ht="15" hidden="1" customHeight="1" x14ac:dyDescent="0.25">
      <c r="A385" s="107" t="s">
        <v>1107</v>
      </c>
      <c r="B385" s="119"/>
      <c r="C385" s="133"/>
      <c r="D385" s="122"/>
      <c r="E385" s="133"/>
      <c r="F385" s="122"/>
      <c r="G385" s="133"/>
      <c r="H385" s="122"/>
      <c r="I385" s="133"/>
      <c r="J385" s="122"/>
      <c r="K385" s="108"/>
      <c r="L385" s="133"/>
      <c r="M385" s="122"/>
      <c r="N385" s="133"/>
      <c r="O385" s="122"/>
      <c r="P385" s="133"/>
      <c r="Q385" s="122"/>
      <c r="R385" s="133"/>
      <c r="S385" s="122"/>
      <c r="T385" s="108"/>
      <c r="U385" s="133"/>
      <c r="V385" s="122"/>
      <c r="W385" s="133"/>
      <c r="X385" s="122"/>
      <c r="Y385" s="133"/>
      <c r="Z385" s="122"/>
      <c r="AA385" s="133"/>
      <c r="AB385" s="132"/>
      <c r="AC385" s="189"/>
      <c r="AD385" s="92"/>
      <c r="AF385" s="118" t="e">
        <f>VLOOKUP(A385,'Tirantes - Executados'!$A$1:$M$569,13,FALSE)</f>
        <v>#N/A</v>
      </c>
      <c r="AI385" s="230" t="e">
        <f>VLOOKUP(A385,'Tirantes - Executados'!$A$7:$M$404,49)</f>
        <v>#REF!</v>
      </c>
    </row>
    <row r="386" spans="1:35" s="1" customFormat="1" ht="15" hidden="1" customHeight="1" x14ac:dyDescent="0.25">
      <c r="A386" s="107" t="s">
        <v>1108</v>
      </c>
      <c r="B386" s="119"/>
      <c r="C386" s="133"/>
      <c r="D386" s="122"/>
      <c r="E386" s="133"/>
      <c r="F386" s="122"/>
      <c r="G386" s="133"/>
      <c r="H386" s="122"/>
      <c r="I386" s="133"/>
      <c r="J386" s="122"/>
      <c r="K386" s="108"/>
      <c r="L386" s="133"/>
      <c r="M386" s="122"/>
      <c r="N386" s="133"/>
      <c r="O386" s="122"/>
      <c r="P386" s="133"/>
      <c r="Q386" s="122"/>
      <c r="R386" s="133"/>
      <c r="S386" s="122"/>
      <c r="T386" s="108"/>
      <c r="U386" s="133"/>
      <c r="V386" s="122"/>
      <c r="W386" s="133"/>
      <c r="X386" s="122"/>
      <c r="Y386" s="133"/>
      <c r="Z386" s="122"/>
      <c r="AA386" s="133"/>
      <c r="AB386" s="132"/>
      <c r="AC386" s="189"/>
      <c r="AD386" s="92"/>
      <c r="AF386" s="118" t="e">
        <f>VLOOKUP(A386,'Tirantes - Executados'!$A$1:$M$569,13,FALSE)</f>
        <v>#N/A</v>
      </c>
      <c r="AI386" s="230" t="e">
        <f>VLOOKUP(A386,'Tirantes - Executados'!$A$7:$M$404,49)</f>
        <v>#REF!</v>
      </c>
    </row>
    <row r="387" spans="1:35" s="1" customFormat="1" ht="15" hidden="1" customHeight="1" x14ac:dyDescent="0.25">
      <c r="A387" s="107" t="s">
        <v>1109</v>
      </c>
      <c r="B387" s="119"/>
      <c r="C387" s="133"/>
      <c r="D387" s="122"/>
      <c r="E387" s="133"/>
      <c r="F387" s="122"/>
      <c r="G387" s="133"/>
      <c r="H387" s="122"/>
      <c r="I387" s="133"/>
      <c r="J387" s="122"/>
      <c r="K387" s="108"/>
      <c r="L387" s="133"/>
      <c r="M387" s="122"/>
      <c r="N387" s="133"/>
      <c r="O387" s="122"/>
      <c r="P387" s="133"/>
      <c r="Q387" s="122"/>
      <c r="R387" s="133"/>
      <c r="S387" s="122"/>
      <c r="T387" s="108"/>
      <c r="U387" s="133"/>
      <c r="V387" s="122"/>
      <c r="W387" s="133"/>
      <c r="X387" s="122"/>
      <c r="Y387" s="133"/>
      <c r="Z387" s="122"/>
      <c r="AA387" s="133"/>
      <c r="AB387" s="132"/>
      <c r="AC387" s="189"/>
      <c r="AD387" s="92"/>
      <c r="AF387" s="118" t="e">
        <f>VLOOKUP(A387,'Tirantes - Executados'!$A$1:$M$569,13,FALSE)</f>
        <v>#N/A</v>
      </c>
      <c r="AI387" s="230" t="e">
        <f>VLOOKUP(A387,'Tirantes - Executados'!$A$7:$M$404,49)</f>
        <v>#REF!</v>
      </c>
    </row>
    <row r="388" spans="1:35" s="1" customFormat="1" ht="15" hidden="1" customHeight="1" x14ac:dyDescent="0.25">
      <c r="A388" s="107" t="s">
        <v>1110</v>
      </c>
      <c r="B388" s="119"/>
      <c r="C388" s="133"/>
      <c r="D388" s="122"/>
      <c r="E388" s="133"/>
      <c r="F388" s="122"/>
      <c r="G388" s="133"/>
      <c r="H388" s="122"/>
      <c r="I388" s="133"/>
      <c r="J388" s="122"/>
      <c r="K388" s="108"/>
      <c r="L388" s="133"/>
      <c r="M388" s="122"/>
      <c r="N388" s="133"/>
      <c r="O388" s="122"/>
      <c r="P388" s="133"/>
      <c r="Q388" s="122"/>
      <c r="R388" s="133"/>
      <c r="S388" s="122"/>
      <c r="T388" s="108"/>
      <c r="U388" s="133"/>
      <c r="V388" s="122"/>
      <c r="W388" s="133"/>
      <c r="X388" s="122"/>
      <c r="Y388" s="133"/>
      <c r="Z388" s="122"/>
      <c r="AA388" s="133"/>
      <c r="AB388" s="132"/>
      <c r="AC388" s="189"/>
      <c r="AD388" s="92"/>
      <c r="AF388" s="118" t="e">
        <f>VLOOKUP(A388,'Tirantes - Executados'!$A$1:$M$569,13,FALSE)</f>
        <v>#N/A</v>
      </c>
      <c r="AI388" s="230" t="e">
        <f>VLOOKUP(A388,'Tirantes - Executados'!$A$7:$M$404,49)</f>
        <v>#REF!</v>
      </c>
    </row>
    <row r="389" spans="1:35" s="1" customFormat="1" ht="15" hidden="1" customHeight="1" x14ac:dyDescent="0.25">
      <c r="A389" s="107" t="s">
        <v>1111</v>
      </c>
      <c r="B389" s="119"/>
      <c r="C389" s="133"/>
      <c r="D389" s="122"/>
      <c r="E389" s="133"/>
      <c r="F389" s="122"/>
      <c r="G389" s="133"/>
      <c r="H389" s="122"/>
      <c r="I389" s="133"/>
      <c r="J389" s="122"/>
      <c r="K389" s="108"/>
      <c r="L389" s="133"/>
      <c r="M389" s="122"/>
      <c r="N389" s="133"/>
      <c r="O389" s="122"/>
      <c r="P389" s="133"/>
      <c r="Q389" s="122"/>
      <c r="R389" s="133"/>
      <c r="S389" s="122"/>
      <c r="T389" s="108"/>
      <c r="U389" s="133"/>
      <c r="V389" s="122"/>
      <c r="W389" s="133"/>
      <c r="X389" s="122"/>
      <c r="Y389" s="133"/>
      <c r="Z389" s="122"/>
      <c r="AA389" s="133"/>
      <c r="AB389" s="132"/>
      <c r="AC389" s="189"/>
      <c r="AD389" s="92"/>
      <c r="AF389" s="118" t="e">
        <f>VLOOKUP(A389,'Tirantes - Executados'!$A$1:$M$569,13,FALSE)</f>
        <v>#N/A</v>
      </c>
      <c r="AI389" s="230" t="e">
        <f>VLOOKUP(A389,'Tirantes - Executados'!$A$7:$M$404,49)</f>
        <v>#REF!</v>
      </c>
    </row>
    <row r="390" spans="1:35" s="1" customFormat="1" ht="15" hidden="1" customHeight="1" x14ac:dyDescent="0.25">
      <c r="A390" s="107" t="s">
        <v>1112</v>
      </c>
      <c r="B390" s="119"/>
      <c r="C390" s="133"/>
      <c r="D390" s="122"/>
      <c r="E390" s="133"/>
      <c r="F390" s="122"/>
      <c r="G390" s="133"/>
      <c r="H390" s="122"/>
      <c r="I390" s="133"/>
      <c r="J390" s="122"/>
      <c r="K390" s="108"/>
      <c r="L390" s="133"/>
      <c r="M390" s="122"/>
      <c r="N390" s="133"/>
      <c r="O390" s="122"/>
      <c r="P390" s="133"/>
      <c r="Q390" s="122"/>
      <c r="R390" s="133"/>
      <c r="S390" s="122"/>
      <c r="T390" s="108"/>
      <c r="U390" s="133"/>
      <c r="V390" s="122"/>
      <c r="W390" s="133"/>
      <c r="X390" s="122"/>
      <c r="Y390" s="133"/>
      <c r="Z390" s="122"/>
      <c r="AA390" s="133"/>
      <c r="AB390" s="132"/>
      <c r="AC390" s="189"/>
      <c r="AD390" s="92"/>
      <c r="AF390" s="118" t="e">
        <f>VLOOKUP(A390,'Tirantes - Executados'!$A$1:$M$569,13,FALSE)</f>
        <v>#N/A</v>
      </c>
      <c r="AI390" s="230" t="e">
        <f>VLOOKUP(A390,'Tirantes - Executados'!$A$7:$M$404,49)</f>
        <v>#REF!</v>
      </c>
    </row>
    <row r="391" spans="1:35" s="1" customFormat="1" ht="15" hidden="1" customHeight="1" x14ac:dyDescent="0.25">
      <c r="A391" s="107" t="s">
        <v>1113</v>
      </c>
      <c r="B391" s="119"/>
      <c r="C391" s="133"/>
      <c r="D391" s="122"/>
      <c r="E391" s="133"/>
      <c r="F391" s="122"/>
      <c r="G391" s="133"/>
      <c r="H391" s="122"/>
      <c r="I391" s="133"/>
      <c r="J391" s="122"/>
      <c r="K391" s="108"/>
      <c r="L391" s="133"/>
      <c r="M391" s="122"/>
      <c r="N391" s="133"/>
      <c r="O391" s="122"/>
      <c r="P391" s="133"/>
      <c r="Q391" s="122"/>
      <c r="R391" s="133"/>
      <c r="S391" s="122"/>
      <c r="T391" s="108"/>
      <c r="U391" s="133"/>
      <c r="V391" s="122"/>
      <c r="W391" s="133"/>
      <c r="X391" s="122"/>
      <c r="Y391" s="133"/>
      <c r="Z391" s="122"/>
      <c r="AA391" s="133"/>
      <c r="AB391" s="132"/>
      <c r="AC391" s="189"/>
      <c r="AD391" s="92"/>
      <c r="AF391" s="118" t="e">
        <f>VLOOKUP(A391,'Tirantes - Executados'!$A$1:$M$569,13,FALSE)</f>
        <v>#N/A</v>
      </c>
      <c r="AI391" s="230" t="e">
        <f>VLOOKUP(A391,'Tirantes - Executados'!$A$7:$M$404,49)</f>
        <v>#REF!</v>
      </c>
    </row>
    <row r="392" spans="1:35" s="1" customFormat="1" ht="15" hidden="1" customHeight="1" x14ac:dyDescent="0.25">
      <c r="A392" s="107" t="s">
        <v>1114</v>
      </c>
      <c r="B392" s="119"/>
      <c r="C392" s="133"/>
      <c r="D392" s="122"/>
      <c r="E392" s="133"/>
      <c r="F392" s="122"/>
      <c r="G392" s="133"/>
      <c r="H392" s="122"/>
      <c r="I392" s="133"/>
      <c r="J392" s="122"/>
      <c r="K392" s="108"/>
      <c r="L392" s="133"/>
      <c r="M392" s="122"/>
      <c r="N392" s="133"/>
      <c r="O392" s="122"/>
      <c r="P392" s="133"/>
      <c r="Q392" s="122"/>
      <c r="R392" s="133"/>
      <c r="S392" s="122"/>
      <c r="T392" s="108"/>
      <c r="U392" s="133"/>
      <c r="V392" s="122"/>
      <c r="W392" s="133"/>
      <c r="X392" s="122"/>
      <c r="Y392" s="133"/>
      <c r="Z392" s="122"/>
      <c r="AA392" s="133"/>
      <c r="AB392" s="132"/>
      <c r="AC392" s="189"/>
      <c r="AD392" s="92"/>
      <c r="AF392" s="118" t="e">
        <f>VLOOKUP(A392,'Tirantes - Executados'!$A$1:$M$569,13,FALSE)</f>
        <v>#N/A</v>
      </c>
      <c r="AI392" s="230" t="e">
        <f>VLOOKUP(A392,'Tirantes - Executados'!$A$7:$M$404,49)</f>
        <v>#REF!</v>
      </c>
    </row>
    <row r="393" spans="1:35" s="1" customFormat="1" ht="15" hidden="1" customHeight="1" x14ac:dyDescent="0.25">
      <c r="A393" s="107" t="s">
        <v>1115</v>
      </c>
      <c r="B393" s="119"/>
      <c r="C393" s="133"/>
      <c r="D393" s="122"/>
      <c r="E393" s="133"/>
      <c r="F393" s="122"/>
      <c r="G393" s="133"/>
      <c r="H393" s="122"/>
      <c r="I393" s="133"/>
      <c r="J393" s="122"/>
      <c r="K393" s="108"/>
      <c r="L393" s="133"/>
      <c r="M393" s="122"/>
      <c r="N393" s="133"/>
      <c r="O393" s="122"/>
      <c r="P393" s="133"/>
      <c r="Q393" s="122"/>
      <c r="R393" s="133"/>
      <c r="S393" s="122"/>
      <c r="T393" s="108"/>
      <c r="U393" s="133"/>
      <c r="V393" s="122"/>
      <c r="W393" s="133"/>
      <c r="X393" s="122"/>
      <c r="Y393" s="133"/>
      <c r="Z393" s="122"/>
      <c r="AA393" s="133"/>
      <c r="AB393" s="132"/>
      <c r="AC393" s="189"/>
      <c r="AD393" s="92"/>
      <c r="AF393" s="118" t="e">
        <f>VLOOKUP(A393,'Tirantes - Executados'!$A$1:$M$569,13,FALSE)</f>
        <v>#N/A</v>
      </c>
      <c r="AI393" s="230" t="e">
        <f>VLOOKUP(A393,'Tirantes - Executados'!$A$7:$M$404,49)</f>
        <v>#REF!</v>
      </c>
    </row>
    <row r="394" spans="1:35" s="1" customFormat="1" ht="15" hidden="1" customHeight="1" x14ac:dyDescent="0.25">
      <c r="A394" s="107" t="s">
        <v>1116</v>
      </c>
      <c r="B394" s="119"/>
      <c r="C394" s="133"/>
      <c r="D394" s="122"/>
      <c r="E394" s="133"/>
      <c r="F394" s="122"/>
      <c r="G394" s="133"/>
      <c r="H394" s="122"/>
      <c r="I394" s="133"/>
      <c r="J394" s="122"/>
      <c r="K394" s="108"/>
      <c r="L394" s="133"/>
      <c r="M394" s="122"/>
      <c r="N394" s="133"/>
      <c r="O394" s="122"/>
      <c r="P394" s="133"/>
      <c r="Q394" s="122"/>
      <c r="R394" s="133"/>
      <c r="S394" s="122"/>
      <c r="T394" s="108"/>
      <c r="U394" s="133"/>
      <c r="V394" s="122"/>
      <c r="W394" s="133"/>
      <c r="X394" s="122"/>
      <c r="Y394" s="133"/>
      <c r="Z394" s="122"/>
      <c r="AA394" s="133"/>
      <c r="AB394" s="132"/>
      <c r="AC394" s="189"/>
      <c r="AD394" s="92"/>
      <c r="AF394" s="118" t="e">
        <f>VLOOKUP(A394,'Tirantes - Executados'!$A$1:$M$569,13,FALSE)</f>
        <v>#N/A</v>
      </c>
      <c r="AI394" s="230" t="e">
        <f>VLOOKUP(A394,'Tirantes - Executados'!$A$7:$M$404,49)</f>
        <v>#REF!</v>
      </c>
    </row>
    <row r="395" spans="1:35" s="1" customFormat="1" ht="15" hidden="1" customHeight="1" x14ac:dyDescent="0.25">
      <c r="A395" s="107" t="s">
        <v>1150</v>
      </c>
      <c r="B395" s="119"/>
      <c r="C395" s="133"/>
      <c r="D395" s="122"/>
      <c r="E395" s="133"/>
      <c r="F395" s="122"/>
      <c r="G395" s="133"/>
      <c r="H395" s="122"/>
      <c r="I395" s="133"/>
      <c r="J395" s="122"/>
      <c r="K395" s="108"/>
      <c r="L395" s="133"/>
      <c r="M395" s="122"/>
      <c r="N395" s="133"/>
      <c r="O395" s="122"/>
      <c r="P395" s="133"/>
      <c r="Q395" s="122"/>
      <c r="R395" s="133"/>
      <c r="S395" s="122"/>
      <c r="T395" s="108"/>
      <c r="U395" s="133"/>
      <c r="V395" s="122"/>
      <c r="W395" s="133"/>
      <c r="X395" s="122"/>
      <c r="Y395" s="133"/>
      <c r="Z395" s="122"/>
      <c r="AA395" s="133"/>
      <c r="AB395" s="132"/>
      <c r="AC395" s="189"/>
      <c r="AD395" s="92"/>
      <c r="AF395" s="118" t="e">
        <f>VLOOKUP(A395,'Tirantes - Executados'!$A$1:$M$569,13,FALSE)</f>
        <v>#N/A</v>
      </c>
      <c r="AI395" s="230" t="e">
        <f>VLOOKUP(A395,'Tirantes - Executados'!$A$7:$M$404,49)</f>
        <v>#REF!</v>
      </c>
    </row>
    <row r="396" spans="1:35" s="1" customFormat="1" ht="15" hidden="1" customHeight="1" x14ac:dyDescent="0.25">
      <c r="A396" s="107" t="s">
        <v>1151</v>
      </c>
      <c r="B396" s="119"/>
      <c r="C396" s="133"/>
      <c r="D396" s="122"/>
      <c r="E396" s="133"/>
      <c r="F396" s="122"/>
      <c r="G396" s="133"/>
      <c r="H396" s="122"/>
      <c r="I396" s="133"/>
      <c r="J396" s="122"/>
      <c r="K396" s="108"/>
      <c r="L396" s="133"/>
      <c r="M396" s="122"/>
      <c r="N396" s="133"/>
      <c r="O396" s="122"/>
      <c r="P396" s="133"/>
      <c r="Q396" s="122"/>
      <c r="R396" s="133"/>
      <c r="S396" s="122"/>
      <c r="T396" s="108"/>
      <c r="U396" s="133"/>
      <c r="V396" s="122"/>
      <c r="W396" s="133"/>
      <c r="X396" s="122"/>
      <c r="Y396" s="133"/>
      <c r="Z396" s="122"/>
      <c r="AA396" s="133"/>
      <c r="AB396" s="132"/>
      <c r="AC396" s="189"/>
      <c r="AD396" s="92"/>
      <c r="AF396" s="118" t="e">
        <f>VLOOKUP(A396,'Tirantes - Executados'!$A$1:$M$569,13,FALSE)</f>
        <v>#N/A</v>
      </c>
      <c r="AI396" s="230" t="e">
        <f>VLOOKUP(A396,'Tirantes - Executados'!$A$7:$M$404,49)</f>
        <v>#REF!</v>
      </c>
    </row>
    <row r="397" spans="1:35" s="1" customFormat="1" ht="15" hidden="1" customHeight="1" x14ac:dyDescent="0.25">
      <c r="A397" s="107" t="s">
        <v>1152</v>
      </c>
      <c r="B397" s="119"/>
      <c r="C397" s="133"/>
      <c r="D397" s="122"/>
      <c r="E397" s="133"/>
      <c r="F397" s="122"/>
      <c r="G397" s="133"/>
      <c r="H397" s="122"/>
      <c r="I397" s="133"/>
      <c r="J397" s="122"/>
      <c r="K397" s="108"/>
      <c r="L397" s="133"/>
      <c r="M397" s="122"/>
      <c r="N397" s="133"/>
      <c r="O397" s="122"/>
      <c r="P397" s="133"/>
      <c r="Q397" s="122"/>
      <c r="R397" s="133"/>
      <c r="S397" s="122"/>
      <c r="T397" s="108"/>
      <c r="U397" s="133"/>
      <c r="V397" s="122"/>
      <c r="W397" s="133"/>
      <c r="X397" s="122"/>
      <c r="Y397" s="133"/>
      <c r="Z397" s="122"/>
      <c r="AA397" s="133"/>
      <c r="AB397" s="132"/>
      <c r="AC397" s="189"/>
      <c r="AD397" s="92"/>
      <c r="AF397" s="118" t="e">
        <f>VLOOKUP(A397,'Tirantes - Executados'!$A$1:$M$569,13,FALSE)</f>
        <v>#N/A</v>
      </c>
      <c r="AI397" s="230" t="e">
        <f>VLOOKUP(A397,'Tirantes - Executados'!$A$7:$M$404,49)</f>
        <v>#REF!</v>
      </c>
    </row>
    <row r="398" spans="1:35" s="1" customFormat="1" ht="15" hidden="1" customHeight="1" x14ac:dyDescent="0.25">
      <c r="A398" s="107" t="s">
        <v>1153</v>
      </c>
      <c r="B398" s="119"/>
      <c r="C398" s="133"/>
      <c r="D398" s="122"/>
      <c r="E398" s="133"/>
      <c r="F398" s="122"/>
      <c r="G398" s="133"/>
      <c r="H398" s="122"/>
      <c r="I398" s="133"/>
      <c r="J398" s="122"/>
      <c r="K398" s="108"/>
      <c r="L398" s="133"/>
      <c r="M398" s="122"/>
      <c r="N398" s="133"/>
      <c r="O398" s="122"/>
      <c r="P398" s="133"/>
      <c r="Q398" s="122"/>
      <c r="R398" s="133"/>
      <c r="S398" s="122"/>
      <c r="T398" s="108"/>
      <c r="U398" s="133"/>
      <c r="V398" s="122"/>
      <c r="W398" s="133"/>
      <c r="X398" s="122"/>
      <c r="Y398" s="133"/>
      <c r="Z398" s="122"/>
      <c r="AA398" s="133"/>
      <c r="AB398" s="132"/>
      <c r="AC398" s="189"/>
      <c r="AD398" s="92"/>
      <c r="AF398" s="118" t="e">
        <f>VLOOKUP(A398,'Tirantes - Executados'!$A$1:$M$569,13,FALSE)</f>
        <v>#N/A</v>
      </c>
      <c r="AI398" s="230" t="e">
        <f>VLOOKUP(A398,'Tirantes - Executados'!$A$7:$M$404,49)</f>
        <v>#REF!</v>
      </c>
    </row>
    <row r="399" spans="1:35" s="1" customFormat="1" ht="15" hidden="1" customHeight="1" x14ac:dyDescent="0.25">
      <c r="A399" s="107" t="s">
        <v>1154</v>
      </c>
      <c r="B399" s="119"/>
      <c r="C399" s="133"/>
      <c r="D399" s="122"/>
      <c r="E399" s="133"/>
      <c r="F399" s="122"/>
      <c r="G399" s="133"/>
      <c r="H399" s="122"/>
      <c r="I399" s="133"/>
      <c r="J399" s="122"/>
      <c r="K399" s="108"/>
      <c r="L399" s="133"/>
      <c r="M399" s="122"/>
      <c r="N399" s="133"/>
      <c r="O399" s="122"/>
      <c r="P399" s="133"/>
      <c r="Q399" s="122"/>
      <c r="R399" s="133"/>
      <c r="S399" s="122"/>
      <c r="T399" s="108"/>
      <c r="U399" s="133"/>
      <c r="V399" s="122"/>
      <c r="W399" s="133"/>
      <c r="X399" s="122"/>
      <c r="Y399" s="133"/>
      <c r="Z399" s="122"/>
      <c r="AA399" s="133"/>
      <c r="AB399" s="132"/>
      <c r="AC399" s="189"/>
      <c r="AD399" s="92"/>
      <c r="AF399" s="118" t="e">
        <f>VLOOKUP(A399,'Tirantes - Executados'!$A$1:$M$569,13,FALSE)</f>
        <v>#N/A</v>
      </c>
      <c r="AI399" s="230" t="e">
        <f>VLOOKUP(A399,'Tirantes - Executados'!$A$7:$M$404,49)</f>
        <v>#REF!</v>
      </c>
    </row>
    <row r="400" spans="1:35" s="1" customFormat="1" ht="15" hidden="1" customHeight="1" x14ac:dyDescent="0.25">
      <c r="A400" s="107" t="s">
        <v>1155</v>
      </c>
      <c r="B400" s="119"/>
      <c r="C400" s="133"/>
      <c r="D400" s="122"/>
      <c r="E400" s="133"/>
      <c r="F400" s="122"/>
      <c r="G400" s="133"/>
      <c r="H400" s="122"/>
      <c r="I400" s="133"/>
      <c r="J400" s="122"/>
      <c r="K400" s="108"/>
      <c r="L400" s="133"/>
      <c r="M400" s="122"/>
      <c r="N400" s="133"/>
      <c r="O400" s="122"/>
      <c r="P400" s="133"/>
      <c r="Q400" s="122"/>
      <c r="R400" s="133"/>
      <c r="S400" s="122"/>
      <c r="T400" s="108"/>
      <c r="U400" s="133"/>
      <c r="V400" s="122"/>
      <c r="W400" s="133"/>
      <c r="X400" s="122"/>
      <c r="Y400" s="133"/>
      <c r="Z400" s="122"/>
      <c r="AA400" s="133"/>
      <c r="AB400" s="132"/>
      <c r="AC400" s="189"/>
      <c r="AD400" s="92"/>
      <c r="AF400" s="118" t="e">
        <f>VLOOKUP(A400,'Tirantes - Executados'!$A$1:$M$569,13,FALSE)</f>
        <v>#N/A</v>
      </c>
      <c r="AI400" s="230" t="e">
        <f>VLOOKUP(A400,'Tirantes - Executados'!$A$7:$M$404,49)</f>
        <v>#REF!</v>
      </c>
    </row>
    <row r="401" spans="1:35" s="1" customFormat="1" ht="15" hidden="1" customHeight="1" x14ac:dyDescent="0.25">
      <c r="A401" s="107" t="s">
        <v>1156</v>
      </c>
      <c r="B401" s="119"/>
      <c r="C401" s="133"/>
      <c r="D401" s="122"/>
      <c r="E401" s="133"/>
      <c r="F401" s="122"/>
      <c r="G401" s="133"/>
      <c r="H401" s="122"/>
      <c r="I401" s="133"/>
      <c r="J401" s="122"/>
      <c r="K401" s="108"/>
      <c r="L401" s="133"/>
      <c r="M401" s="122"/>
      <c r="N401" s="133"/>
      <c r="O401" s="122"/>
      <c r="P401" s="133"/>
      <c r="Q401" s="122"/>
      <c r="R401" s="133"/>
      <c r="S401" s="122"/>
      <c r="T401" s="108"/>
      <c r="U401" s="133"/>
      <c r="V401" s="122"/>
      <c r="W401" s="133"/>
      <c r="X401" s="122"/>
      <c r="Y401" s="133"/>
      <c r="Z401" s="122"/>
      <c r="AA401" s="133"/>
      <c r="AB401" s="132"/>
      <c r="AC401" s="189"/>
      <c r="AD401" s="92"/>
      <c r="AF401" s="118" t="e">
        <f>VLOOKUP(A401,'Tirantes - Executados'!$A$1:$M$569,13,FALSE)</f>
        <v>#N/A</v>
      </c>
      <c r="AI401" s="230" t="e">
        <f>VLOOKUP(A401,'Tirantes - Executados'!$A$7:$M$404,49)</f>
        <v>#REF!</v>
      </c>
    </row>
    <row r="402" spans="1:35" s="1" customFormat="1" ht="15" hidden="1" customHeight="1" x14ac:dyDescent="0.25">
      <c r="A402" s="107" t="s">
        <v>1157</v>
      </c>
      <c r="B402" s="119"/>
      <c r="C402" s="133"/>
      <c r="D402" s="122"/>
      <c r="E402" s="133"/>
      <c r="F402" s="122"/>
      <c r="G402" s="133"/>
      <c r="H402" s="122"/>
      <c r="I402" s="133"/>
      <c r="J402" s="122"/>
      <c r="K402" s="108"/>
      <c r="L402" s="133"/>
      <c r="M402" s="122"/>
      <c r="N402" s="133"/>
      <c r="O402" s="122"/>
      <c r="P402" s="133"/>
      <c r="Q402" s="122"/>
      <c r="R402" s="133"/>
      <c r="S402" s="122"/>
      <c r="T402" s="108"/>
      <c r="U402" s="133"/>
      <c r="V402" s="122"/>
      <c r="W402" s="133"/>
      <c r="X402" s="122"/>
      <c r="Y402" s="133"/>
      <c r="Z402" s="122"/>
      <c r="AA402" s="133"/>
      <c r="AB402" s="132"/>
      <c r="AC402" s="189"/>
      <c r="AD402" s="92"/>
      <c r="AF402" s="118" t="e">
        <f>VLOOKUP(A402,'Tirantes - Executados'!$A$1:$M$569,13,FALSE)</f>
        <v>#N/A</v>
      </c>
      <c r="AI402" s="230" t="e">
        <f>VLOOKUP(A402,'Tirantes - Executados'!$A$7:$M$404,49)</f>
        <v>#REF!</v>
      </c>
    </row>
    <row r="403" spans="1:35" s="1" customFormat="1" ht="15" hidden="1" customHeight="1" x14ac:dyDescent="0.25">
      <c r="A403" s="107" t="s">
        <v>1158</v>
      </c>
      <c r="B403" s="119"/>
      <c r="C403" s="133"/>
      <c r="D403" s="122"/>
      <c r="E403" s="133"/>
      <c r="F403" s="122"/>
      <c r="G403" s="133"/>
      <c r="H403" s="122"/>
      <c r="I403" s="133"/>
      <c r="J403" s="122"/>
      <c r="K403" s="108"/>
      <c r="L403" s="133"/>
      <c r="M403" s="122"/>
      <c r="N403" s="133"/>
      <c r="O403" s="122"/>
      <c r="P403" s="133"/>
      <c r="Q403" s="122"/>
      <c r="R403" s="133"/>
      <c r="S403" s="122"/>
      <c r="T403" s="108"/>
      <c r="U403" s="133"/>
      <c r="V403" s="122"/>
      <c r="W403" s="133"/>
      <c r="X403" s="122"/>
      <c r="Y403" s="133"/>
      <c r="Z403" s="122"/>
      <c r="AA403" s="133"/>
      <c r="AB403" s="132"/>
      <c r="AC403" s="189"/>
      <c r="AD403" s="92"/>
      <c r="AF403" s="118" t="e">
        <f>VLOOKUP(A403,'Tirantes - Executados'!$A$1:$M$569,13,FALSE)</f>
        <v>#N/A</v>
      </c>
      <c r="AI403" s="230" t="e">
        <f>VLOOKUP(A403,'Tirantes - Executados'!$A$7:$M$404,49)</f>
        <v>#REF!</v>
      </c>
    </row>
    <row r="404" spans="1:35" s="1" customFormat="1" ht="15" hidden="1" customHeight="1" x14ac:dyDescent="0.25">
      <c r="A404" s="107" t="s">
        <v>1159</v>
      </c>
      <c r="B404" s="119"/>
      <c r="C404" s="133"/>
      <c r="D404" s="122"/>
      <c r="E404" s="133"/>
      <c r="F404" s="122"/>
      <c r="G404" s="133"/>
      <c r="H404" s="122"/>
      <c r="I404" s="133"/>
      <c r="J404" s="122"/>
      <c r="K404" s="108"/>
      <c r="L404" s="133"/>
      <c r="M404" s="122"/>
      <c r="N404" s="133"/>
      <c r="O404" s="122"/>
      <c r="P404" s="133"/>
      <c r="Q404" s="122"/>
      <c r="R404" s="133"/>
      <c r="S404" s="122"/>
      <c r="T404" s="108"/>
      <c r="U404" s="133"/>
      <c r="V404" s="122"/>
      <c r="W404" s="133"/>
      <c r="X404" s="122"/>
      <c r="Y404" s="133"/>
      <c r="Z404" s="122"/>
      <c r="AA404" s="133"/>
      <c r="AB404" s="132"/>
      <c r="AC404" s="189"/>
      <c r="AD404" s="92"/>
      <c r="AF404" s="118" t="e">
        <f>VLOOKUP(A404,'Tirantes - Executados'!$A$1:$M$569,13,FALSE)</f>
        <v>#N/A</v>
      </c>
      <c r="AI404" s="230" t="e">
        <f>VLOOKUP(A404,'Tirantes - Executados'!$A$7:$M$404,49)</f>
        <v>#REF!</v>
      </c>
    </row>
    <row r="405" spans="1:35" s="1" customFormat="1" ht="15" hidden="1" customHeight="1" x14ac:dyDescent="0.25">
      <c r="A405" s="107" t="s">
        <v>1160</v>
      </c>
      <c r="B405" s="119"/>
      <c r="C405" s="133"/>
      <c r="D405" s="122"/>
      <c r="E405" s="133"/>
      <c r="F405" s="122"/>
      <c r="G405" s="133"/>
      <c r="H405" s="122"/>
      <c r="I405" s="133"/>
      <c r="J405" s="122"/>
      <c r="K405" s="108"/>
      <c r="L405" s="133"/>
      <c r="M405" s="122"/>
      <c r="N405" s="133"/>
      <c r="O405" s="122"/>
      <c r="P405" s="133"/>
      <c r="Q405" s="122"/>
      <c r="R405" s="133"/>
      <c r="S405" s="122"/>
      <c r="T405" s="108"/>
      <c r="U405" s="133"/>
      <c r="V405" s="122"/>
      <c r="W405" s="133"/>
      <c r="X405" s="122"/>
      <c r="Y405" s="133"/>
      <c r="Z405" s="122"/>
      <c r="AA405" s="133"/>
      <c r="AB405" s="132"/>
      <c r="AC405" s="189"/>
      <c r="AD405" s="92"/>
      <c r="AF405" s="118" t="e">
        <f>VLOOKUP(A405,'Tirantes - Executados'!$A$1:$M$569,13,FALSE)</f>
        <v>#N/A</v>
      </c>
      <c r="AI405" s="230" t="e">
        <f>VLOOKUP(A405,'Tirantes - Executados'!$A$7:$M$404,49)</f>
        <v>#REF!</v>
      </c>
    </row>
    <row r="406" spans="1:35" s="1" customFormat="1" ht="15" hidden="1" customHeight="1" x14ac:dyDescent="0.25">
      <c r="A406" s="107" t="s">
        <v>1161</v>
      </c>
      <c r="B406" s="119"/>
      <c r="C406" s="133"/>
      <c r="D406" s="122"/>
      <c r="E406" s="133"/>
      <c r="F406" s="122"/>
      <c r="G406" s="133"/>
      <c r="H406" s="122"/>
      <c r="I406" s="133"/>
      <c r="J406" s="122"/>
      <c r="K406" s="108"/>
      <c r="L406" s="133"/>
      <c r="M406" s="122"/>
      <c r="N406" s="133"/>
      <c r="O406" s="122"/>
      <c r="P406" s="133"/>
      <c r="Q406" s="122"/>
      <c r="R406" s="133"/>
      <c r="S406" s="122"/>
      <c r="T406" s="108"/>
      <c r="U406" s="133"/>
      <c r="V406" s="122"/>
      <c r="W406" s="133"/>
      <c r="X406" s="122"/>
      <c r="Y406" s="133"/>
      <c r="Z406" s="122"/>
      <c r="AA406" s="133"/>
      <c r="AB406" s="132"/>
      <c r="AC406" s="189"/>
      <c r="AD406" s="92"/>
      <c r="AF406" s="118" t="e">
        <f>VLOOKUP(A406,'Tirantes - Executados'!$A$1:$M$569,13,FALSE)</f>
        <v>#N/A</v>
      </c>
      <c r="AI406" s="230" t="e">
        <f>VLOOKUP(A406,'Tirantes - Executados'!$A$7:$M$404,49)</f>
        <v>#REF!</v>
      </c>
    </row>
    <row r="407" spans="1:35" s="1" customFormat="1" ht="15" hidden="1" customHeight="1" x14ac:dyDescent="0.25">
      <c r="A407" s="107" t="s">
        <v>1162</v>
      </c>
      <c r="B407" s="119"/>
      <c r="C407" s="133"/>
      <c r="D407" s="122"/>
      <c r="E407" s="133"/>
      <c r="F407" s="122"/>
      <c r="G407" s="133"/>
      <c r="H407" s="122"/>
      <c r="I407" s="133"/>
      <c r="J407" s="122"/>
      <c r="K407" s="108"/>
      <c r="L407" s="133"/>
      <c r="M407" s="122"/>
      <c r="N407" s="133"/>
      <c r="O407" s="122"/>
      <c r="P407" s="133"/>
      <c r="Q407" s="122"/>
      <c r="R407" s="133"/>
      <c r="S407" s="122"/>
      <c r="T407" s="108"/>
      <c r="U407" s="133"/>
      <c r="V407" s="122"/>
      <c r="W407" s="133"/>
      <c r="X407" s="122"/>
      <c r="Y407" s="133"/>
      <c r="Z407" s="122"/>
      <c r="AA407" s="133"/>
      <c r="AB407" s="132"/>
      <c r="AC407" s="189"/>
      <c r="AD407" s="92"/>
      <c r="AF407" s="118" t="e">
        <f>VLOOKUP(A407,'Tirantes - Executados'!$A$1:$M$569,13,FALSE)</f>
        <v>#N/A</v>
      </c>
      <c r="AI407" s="230" t="e">
        <f>VLOOKUP(A407,'Tirantes - Executados'!$A$7:$M$404,49)</f>
        <v>#REF!</v>
      </c>
    </row>
    <row r="408" spans="1:35" s="1" customFormat="1" ht="15" hidden="1" customHeight="1" x14ac:dyDescent="0.25">
      <c r="A408" s="107" t="s">
        <v>1163</v>
      </c>
      <c r="B408" s="119"/>
      <c r="C408" s="133"/>
      <c r="D408" s="122"/>
      <c r="E408" s="133"/>
      <c r="F408" s="122"/>
      <c r="G408" s="133"/>
      <c r="H408" s="122"/>
      <c r="I408" s="133"/>
      <c r="J408" s="122"/>
      <c r="K408" s="108"/>
      <c r="L408" s="133"/>
      <c r="M408" s="122"/>
      <c r="N408" s="133"/>
      <c r="O408" s="122"/>
      <c r="P408" s="133"/>
      <c r="Q408" s="122"/>
      <c r="R408" s="133"/>
      <c r="S408" s="122"/>
      <c r="T408" s="108"/>
      <c r="U408" s="133"/>
      <c r="V408" s="122"/>
      <c r="W408" s="133"/>
      <c r="X408" s="122"/>
      <c r="Y408" s="133"/>
      <c r="Z408" s="122"/>
      <c r="AA408" s="133"/>
      <c r="AB408" s="132"/>
      <c r="AC408" s="189"/>
      <c r="AD408" s="92"/>
      <c r="AF408" s="118" t="e">
        <f>VLOOKUP(A408,'Tirantes - Executados'!$A$1:$M$569,13,FALSE)</f>
        <v>#N/A</v>
      </c>
      <c r="AI408" s="230" t="e">
        <f>VLOOKUP(A408,'Tirantes - Executados'!$A$7:$M$404,49)</f>
        <v>#REF!</v>
      </c>
    </row>
    <row r="409" spans="1:35" s="1" customFormat="1" ht="15" hidden="1" customHeight="1" x14ac:dyDescent="0.25">
      <c r="A409" s="107" t="s">
        <v>1164</v>
      </c>
      <c r="B409" s="119"/>
      <c r="C409" s="133"/>
      <c r="D409" s="122"/>
      <c r="E409" s="133"/>
      <c r="F409" s="122"/>
      <c r="G409" s="133"/>
      <c r="H409" s="122"/>
      <c r="I409" s="133"/>
      <c r="J409" s="122"/>
      <c r="K409" s="108"/>
      <c r="L409" s="133"/>
      <c r="M409" s="122"/>
      <c r="N409" s="133"/>
      <c r="O409" s="122"/>
      <c r="P409" s="133"/>
      <c r="Q409" s="122"/>
      <c r="R409" s="133"/>
      <c r="S409" s="122"/>
      <c r="T409" s="108"/>
      <c r="U409" s="133"/>
      <c r="V409" s="122"/>
      <c r="W409" s="133"/>
      <c r="X409" s="122"/>
      <c r="Y409" s="133"/>
      <c r="Z409" s="122"/>
      <c r="AA409" s="133"/>
      <c r="AB409" s="132"/>
      <c r="AC409" s="189"/>
      <c r="AD409" s="92"/>
      <c r="AF409" s="118" t="e">
        <f>VLOOKUP(A409,'Tirantes - Executados'!$A$1:$M$569,13,FALSE)</f>
        <v>#N/A</v>
      </c>
      <c r="AI409" s="230" t="e">
        <f>VLOOKUP(A409,'Tirantes - Executados'!$A$7:$M$404,49)</f>
        <v>#REF!</v>
      </c>
    </row>
    <row r="410" spans="1:35" s="1" customFormat="1" ht="15" hidden="1" customHeight="1" x14ac:dyDescent="0.25">
      <c r="A410" s="107" t="s">
        <v>1165</v>
      </c>
      <c r="B410" s="119"/>
      <c r="C410" s="133"/>
      <c r="D410" s="122"/>
      <c r="E410" s="133"/>
      <c r="F410" s="122"/>
      <c r="G410" s="133"/>
      <c r="H410" s="122"/>
      <c r="I410" s="133"/>
      <c r="J410" s="122"/>
      <c r="K410" s="108"/>
      <c r="L410" s="133"/>
      <c r="M410" s="122"/>
      <c r="N410" s="133"/>
      <c r="O410" s="122"/>
      <c r="P410" s="133"/>
      <c r="Q410" s="122"/>
      <c r="R410" s="133"/>
      <c r="S410" s="122"/>
      <c r="T410" s="108"/>
      <c r="U410" s="133"/>
      <c r="V410" s="122"/>
      <c r="W410" s="133"/>
      <c r="X410" s="122"/>
      <c r="Y410" s="133"/>
      <c r="Z410" s="122"/>
      <c r="AA410" s="133"/>
      <c r="AB410" s="132"/>
      <c r="AC410" s="189"/>
      <c r="AD410" s="92"/>
      <c r="AF410" s="118" t="e">
        <f>VLOOKUP(A410,'Tirantes - Executados'!$A$1:$M$569,13,FALSE)</f>
        <v>#N/A</v>
      </c>
      <c r="AI410" s="230" t="e">
        <f>VLOOKUP(A410,'Tirantes - Executados'!$A$7:$M$404,49)</f>
        <v>#REF!</v>
      </c>
    </row>
    <row r="411" spans="1:35" s="1" customFormat="1" ht="15" hidden="1" customHeight="1" x14ac:dyDescent="0.25">
      <c r="A411" s="107" t="s">
        <v>1166</v>
      </c>
      <c r="B411" s="119"/>
      <c r="C411" s="133"/>
      <c r="D411" s="122"/>
      <c r="E411" s="133"/>
      <c r="F411" s="122"/>
      <c r="G411" s="133"/>
      <c r="H411" s="122"/>
      <c r="I411" s="133"/>
      <c r="J411" s="122"/>
      <c r="K411" s="108"/>
      <c r="L411" s="133"/>
      <c r="M411" s="122"/>
      <c r="N411" s="133"/>
      <c r="O411" s="122"/>
      <c r="P411" s="133"/>
      <c r="Q411" s="122"/>
      <c r="R411" s="133"/>
      <c r="S411" s="122"/>
      <c r="T411" s="108"/>
      <c r="U411" s="133"/>
      <c r="V411" s="122"/>
      <c r="W411" s="133"/>
      <c r="X411" s="122"/>
      <c r="Y411" s="133"/>
      <c r="Z411" s="122"/>
      <c r="AA411" s="133"/>
      <c r="AB411" s="132"/>
      <c r="AC411" s="189"/>
      <c r="AD411" s="92"/>
      <c r="AF411" s="118" t="e">
        <f>VLOOKUP(A411,'Tirantes - Executados'!$A$1:$M$569,13,FALSE)</f>
        <v>#N/A</v>
      </c>
      <c r="AI411" s="230" t="e">
        <f>VLOOKUP(A411,'Tirantes - Executados'!$A$7:$M$404,49)</f>
        <v>#REF!</v>
      </c>
    </row>
    <row r="412" spans="1:35" s="1" customFormat="1" ht="15" hidden="1" customHeight="1" x14ac:dyDescent="0.25">
      <c r="A412" s="107" t="s">
        <v>1167</v>
      </c>
      <c r="B412" s="119"/>
      <c r="C412" s="133"/>
      <c r="D412" s="122"/>
      <c r="E412" s="133"/>
      <c r="F412" s="122"/>
      <c r="G412" s="133"/>
      <c r="H412" s="122"/>
      <c r="I412" s="133"/>
      <c r="J412" s="122"/>
      <c r="K412" s="108"/>
      <c r="L412" s="133"/>
      <c r="M412" s="122"/>
      <c r="N412" s="133"/>
      <c r="O412" s="122"/>
      <c r="P412" s="133"/>
      <c r="Q412" s="122"/>
      <c r="R412" s="133"/>
      <c r="S412" s="122"/>
      <c r="T412" s="108"/>
      <c r="U412" s="133"/>
      <c r="V412" s="122"/>
      <c r="W412" s="133"/>
      <c r="X412" s="122"/>
      <c r="Y412" s="133"/>
      <c r="Z412" s="122"/>
      <c r="AA412" s="133"/>
      <c r="AB412" s="132"/>
      <c r="AC412" s="189"/>
      <c r="AD412" s="92"/>
      <c r="AF412" s="118" t="e">
        <f>VLOOKUP(A412,'Tirantes - Executados'!$A$1:$M$569,13,FALSE)</f>
        <v>#N/A</v>
      </c>
      <c r="AI412" s="230" t="e">
        <f>VLOOKUP(A412,'Tirantes - Executados'!$A$7:$M$404,49)</f>
        <v>#REF!</v>
      </c>
    </row>
    <row r="413" spans="1:35" s="1" customFormat="1" ht="15" hidden="1" customHeight="1" x14ac:dyDescent="0.25">
      <c r="A413" s="107" t="s">
        <v>1168</v>
      </c>
      <c r="B413" s="119"/>
      <c r="C413" s="133"/>
      <c r="D413" s="122"/>
      <c r="E413" s="133"/>
      <c r="F413" s="122"/>
      <c r="G413" s="133"/>
      <c r="H413" s="122"/>
      <c r="I413" s="133"/>
      <c r="J413" s="122"/>
      <c r="K413" s="108"/>
      <c r="L413" s="133"/>
      <c r="M413" s="122"/>
      <c r="N413" s="133"/>
      <c r="O413" s="122"/>
      <c r="P413" s="133"/>
      <c r="Q413" s="122"/>
      <c r="R413" s="133"/>
      <c r="S413" s="122"/>
      <c r="T413" s="108"/>
      <c r="U413" s="133"/>
      <c r="V413" s="122"/>
      <c r="W413" s="133"/>
      <c r="X413" s="122"/>
      <c r="Y413" s="133"/>
      <c r="Z413" s="122"/>
      <c r="AA413" s="133"/>
      <c r="AB413" s="132"/>
      <c r="AC413" s="189"/>
      <c r="AD413" s="92"/>
      <c r="AF413" s="118" t="e">
        <f>VLOOKUP(A413,'Tirantes - Executados'!$A$1:$M$569,13,FALSE)</f>
        <v>#N/A</v>
      </c>
      <c r="AI413" s="230" t="e">
        <f>VLOOKUP(A413,'Tirantes - Executados'!$A$7:$M$404,49)</f>
        <v>#REF!</v>
      </c>
    </row>
    <row r="414" spans="1:35" s="1" customFormat="1" ht="15" hidden="1" customHeight="1" x14ac:dyDescent="0.25">
      <c r="A414" s="107" t="s">
        <v>1169</v>
      </c>
      <c r="B414" s="119"/>
      <c r="C414" s="133"/>
      <c r="D414" s="122"/>
      <c r="E414" s="133"/>
      <c r="F414" s="122"/>
      <c r="G414" s="133"/>
      <c r="H414" s="122"/>
      <c r="I414" s="133"/>
      <c r="J414" s="122"/>
      <c r="K414" s="108"/>
      <c r="L414" s="133"/>
      <c r="M414" s="122"/>
      <c r="N414" s="133"/>
      <c r="O414" s="122"/>
      <c r="P414" s="133"/>
      <c r="Q414" s="122"/>
      <c r="R414" s="133"/>
      <c r="S414" s="122"/>
      <c r="T414" s="108"/>
      <c r="U414" s="133"/>
      <c r="V414" s="122"/>
      <c r="W414" s="133"/>
      <c r="X414" s="122"/>
      <c r="Y414" s="133"/>
      <c r="Z414" s="122"/>
      <c r="AA414" s="133"/>
      <c r="AB414" s="132"/>
      <c r="AC414" s="189"/>
      <c r="AD414" s="92"/>
      <c r="AF414" s="118" t="e">
        <f>VLOOKUP(A414,'Tirantes - Executados'!$A$1:$M$569,13,FALSE)</f>
        <v>#N/A</v>
      </c>
      <c r="AI414" s="230" t="e">
        <f>VLOOKUP(A414,'Tirantes - Executados'!$A$7:$M$404,49)</f>
        <v>#REF!</v>
      </c>
    </row>
    <row r="415" spans="1:35" s="1" customFormat="1" ht="15" hidden="1" customHeight="1" x14ac:dyDescent="0.25">
      <c r="A415" s="107" t="s">
        <v>1170</v>
      </c>
      <c r="B415" s="119"/>
      <c r="C415" s="133"/>
      <c r="D415" s="122"/>
      <c r="E415" s="133"/>
      <c r="F415" s="122"/>
      <c r="G415" s="133"/>
      <c r="H415" s="122"/>
      <c r="I415" s="133"/>
      <c r="J415" s="122"/>
      <c r="K415" s="108"/>
      <c r="L415" s="133"/>
      <c r="M415" s="122"/>
      <c r="N415" s="133"/>
      <c r="O415" s="122"/>
      <c r="P415" s="133"/>
      <c r="Q415" s="122"/>
      <c r="R415" s="133"/>
      <c r="S415" s="122"/>
      <c r="T415" s="108"/>
      <c r="U415" s="133"/>
      <c r="V415" s="122"/>
      <c r="W415" s="133"/>
      <c r="X415" s="122"/>
      <c r="Y415" s="133"/>
      <c r="Z415" s="122"/>
      <c r="AA415" s="133"/>
      <c r="AB415" s="132"/>
      <c r="AC415" s="189"/>
      <c r="AD415" s="92"/>
      <c r="AF415" s="118" t="e">
        <f>VLOOKUP(A415,'Tirantes - Executados'!$A$1:$M$569,13,FALSE)</f>
        <v>#N/A</v>
      </c>
      <c r="AI415" s="230" t="e">
        <f>VLOOKUP(A415,'Tirantes - Executados'!$A$7:$M$404,49)</f>
        <v>#REF!</v>
      </c>
    </row>
    <row r="416" spans="1:35" s="1" customFormat="1" ht="15" hidden="1" customHeight="1" x14ac:dyDescent="0.25">
      <c r="A416" s="107" t="s">
        <v>1171</v>
      </c>
      <c r="B416" s="119"/>
      <c r="C416" s="133"/>
      <c r="D416" s="122"/>
      <c r="E416" s="133"/>
      <c r="F416" s="122"/>
      <c r="G416" s="133"/>
      <c r="H416" s="122"/>
      <c r="I416" s="133"/>
      <c r="J416" s="122"/>
      <c r="K416" s="108"/>
      <c r="L416" s="133"/>
      <c r="M416" s="122"/>
      <c r="N416" s="133"/>
      <c r="O416" s="122"/>
      <c r="P416" s="133"/>
      <c r="Q416" s="122"/>
      <c r="R416" s="133"/>
      <c r="S416" s="122"/>
      <c r="T416" s="108"/>
      <c r="U416" s="133"/>
      <c r="V416" s="122"/>
      <c r="W416" s="133"/>
      <c r="X416" s="122"/>
      <c r="Y416" s="133"/>
      <c r="Z416" s="122"/>
      <c r="AA416" s="133"/>
      <c r="AB416" s="132"/>
      <c r="AC416" s="189"/>
      <c r="AD416" s="92"/>
      <c r="AF416" s="118" t="e">
        <f>VLOOKUP(A416,'Tirantes - Executados'!$A$1:$M$569,13,FALSE)</f>
        <v>#N/A</v>
      </c>
      <c r="AI416" s="230" t="e">
        <f>VLOOKUP(A416,'Tirantes - Executados'!$A$7:$M$404,49)</f>
        <v>#REF!</v>
      </c>
    </row>
    <row r="417" spans="1:35" s="1" customFormat="1" ht="15" hidden="1" customHeight="1" x14ac:dyDescent="0.25">
      <c r="A417" s="107" t="s">
        <v>1172</v>
      </c>
      <c r="B417" s="119"/>
      <c r="C417" s="133"/>
      <c r="D417" s="122"/>
      <c r="E417" s="133"/>
      <c r="F417" s="122"/>
      <c r="G417" s="133"/>
      <c r="H417" s="122"/>
      <c r="I417" s="133"/>
      <c r="J417" s="122"/>
      <c r="K417" s="108"/>
      <c r="L417" s="133"/>
      <c r="M417" s="122"/>
      <c r="N417" s="133"/>
      <c r="O417" s="122"/>
      <c r="P417" s="133"/>
      <c r="Q417" s="122"/>
      <c r="R417" s="133"/>
      <c r="S417" s="122"/>
      <c r="T417" s="108"/>
      <c r="U417" s="133"/>
      <c r="V417" s="122"/>
      <c r="W417" s="133"/>
      <c r="X417" s="122"/>
      <c r="Y417" s="133"/>
      <c r="Z417" s="122"/>
      <c r="AA417" s="133"/>
      <c r="AB417" s="132"/>
      <c r="AC417" s="189"/>
      <c r="AD417" s="92"/>
      <c r="AF417" s="118" t="e">
        <f>VLOOKUP(A417,'Tirantes - Executados'!$A$1:$M$569,13,FALSE)</f>
        <v>#N/A</v>
      </c>
      <c r="AI417" s="230" t="e">
        <f>VLOOKUP(A417,'Tirantes - Executados'!$A$7:$M$404,49)</f>
        <v>#REF!</v>
      </c>
    </row>
    <row r="418" spans="1:35" s="1" customFormat="1" ht="15" hidden="1" customHeight="1" x14ac:dyDescent="0.25">
      <c r="A418" s="107" t="s">
        <v>1173</v>
      </c>
      <c r="B418" s="119"/>
      <c r="C418" s="133"/>
      <c r="D418" s="122"/>
      <c r="E418" s="133"/>
      <c r="F418" s="122"/>
      <c r="G418" s="133"/>
      <c r="H418" s="122"/>
      <c r="I418" s="133"/>
      <c r="J418" s="122"/>
      <c r="K418" s="108"/>
      <c r="L418" s="133"/>
      <c r="M418" s="122"/>
      <c r="N418" s="133"/>
      <c r="O418" s="122"/>
      <c r="P418" s="133"/>
      <c r="Q418" s="122"/>
      <c r="R418" s="133"/>
      <c r="S418" s="122"/>
      <c r="T418" s="108"/>
      <c r="U418" s="133"/>
      <c r="V418" s="122"/>
      <c r="W418" s="133"/>
      <c r="X418" s="122"/>
      <c r="Y418" s="133"/>
      <c r="Z418" s="122"/>
      <c r="AA418" s="133"/>
      <c r="AB418" s="132"/>
      <c r="AC418" s="189"/>
      <c r="AD418" s="92"/>
      <c r="AF418" s="118" t="e">
        <f>VLOOKUP(A418,'Tirantes - Executados'!$A$1:$M$569,13,FALSE)</f>
        <v>#N/A</v>
      </c>
      <c r="AI418" s="230" t="e">
        <f>VLOOKUP(A418,'Tirantes - Executados'!$A$7:$M$404,49)</f>
        <v>#REF!</v>
      </c>
    </row>
    <row r="419" spans="1:35" s="1" customFormat="1" ht="15" hidden="1" customHeight="1" x14ac:dyDescent="0.25">
      <c r="A419" s="107" t="s">
        <v>1174</v>
      </c>
      <c r="B419" s="119"/>
      <c r="C419" s="133"/>
      <c r="D419" s="122"/>
      <c r="E419" s="133"/>
      <c r="F419" s="122"/>
      <c r="G419" s="133"/>
      <c r="H419" s="122"/>
      <c r="I419" s="133"/>
      <c r="J419" s="122"/>
      <c r="K419" s="108"/>
      <c r="L419" s="133"/>
      <c r="M419" s="122"/>
      <c r="N419" s="133"/>
      <c r="O419" s="122"/>
      <c r="P419" s="133"/>
      <c r="Q419" s="122"/>
      <c r="R419" s="133"/>
      <c r="S419" s="122"/>
      <c r="T419" s="108"/>
      <c r="U419" s="133"/>
      <c r="V419" s="122"/>
      <c r="W419" s="133"/>
      <c r="X419" s="122"/>
      <c r="Y419" s="133"/>
      <c r="Z419" s="122"/>
      <c r="AA419" s="133"/>
      <c r="AB419" s="132"/>
      <c r="AC419" s="189"/>
      <c r="AD419" s="92"/>
      <c r="AF419" s="118" t="e">
        <f>VLOOKUP(A419,'Tirantes - Executados'!$A$1:$M$569,13,FALSE)</f>
        <v>#N/A</v>
      </c>
      <c r="AI419" s="230" t="e">
        <f>VLOOKUP(A419,'Tirantes - Executados'!$A$7:$M$404,49)</f>
        <v>#REF!</v>
      </c>
    </row>
    <row r="420" spans="1:35" s="1" customFormat="1" ht="15" hidden="1" customHeight="1" x14ac:dyDescent="0.25">
      <c r="A420" s="107" t="s">
        <v>1175</v>
      </c>
      <c r="B420" s="119"/>
      <c r="C420" s="133"/>
      <c r="D420" s="122"/>
      <c r="E420" s="133"/>
      <c r="F420" s="122"/>
      <c r="G420" s="133"/>
      <c r="H420" s="122"/>
      <c r="I420" s="133"/>
      <c r="J420" s="122"/>
      <c r="K420" s="108"/>
      <c r="L420" s="133"/>
      <c r="M420" s="122"/>
      <c r="N420" s="133"/>
      <c r="O420" s="122"/>
      <c r="P420" s="133"/>
      <c r="Q420" s="122"/>
      <c r="R420" s="133"/>
      <c r="S420" s="122"/>
      <c r="T420" s="108"/>
      <c r="U420" s="133"/>
      <c r="V420" s="122"/>
      <c r="W420" s="133"/>
      <c r="X420" s="122"/>
      <c r="Y420" s="133"/>
      <c r="Z420" s="122"/>
      <c r="AA420" s="133"/>
      <c r="AB420" s="132"/>
      <c r="AC420" s="189"/>
      <c r="AD420" s="92"/>
      <c r="AF420" s="118" t="e">
        <f>VLOOKUP(A420,'Tirantes - Executados'!$A$1:$M$569,13,FALSE)</f>
        <v>#N/A</v>
      </c>
      <c r="AI420" s="230" t="e">
        <f>VLOOKUP(A420,'Tirantes - Executados'!$A$7:$M$404,49)</f>
        <v>#REF!</v>
      </c>
    </row>
    <row r="421" spans="1:35" s="1" customFormat="1" ht="15" hidden="1" customHeight="1" x14ac:dyDescent="0.25">
      <c r="A421" s="107" t="s">
        <v>1176</v>
      </c>
      <c r="B421" s="119"/>
      <c r="C421" s="133"/>
      <c r="D421" s="122"/>
      <c r="E421" s="133"/>
      <c r="F421" s="122"/>
      <c r="G421" s="133"/>
      <c r="H421" s="122"/>
      <c r="I421" s="133"/>
      <c r="J421" s="122"/>
      <c r="K421" s="108"/>
      <c r="L421" s="133"/>
      <c r="M421" s="122"/>
      <c r="N421" s="133"/>
      <c r="O421" s="122"/>
      <c r="P421" s="133"/>
      <c r="Q421" s="122"/>
      <c r="R421" s="133"/>
      <c r="S421" s="122"/>
      <c r="T421" s="108"/>
      <c r="U421" s="133"/>
      <c r="V421" s="122"/>
      <c r="W421" s="133"/>
      <c r="X421" s="122"/>
      <c r="Y421" s="133"/>
      <c r="Z421" s="122"/>
      <c r="AA421" s="133"/>
      <c r="AB421" s="132"/>
      <c r="AC421" s="189"/>
      <c r="AD421" s="92"/>
      <c r="AF421" s="118" t="e">
        <f>VLOOKUP(A421,'Tirantes - Executados'!$A$1:$M$569,13,FALSE)</f>
        <v>#N/A</v>
      </c>
      <c r="AI421" s="230" t="e">
        <f>VLOOKUP(A421,'Tirantes - Executados'!$A$7:$M$404,49)</f>
        <v>#REF!</v>
      </c>
    </row>
    <row r="422" spans="1:35" s="1" customFormat="1" ht="15" hidden="1" customHeight="1" x14ac:dyDescent="0.25">
      <c r="A422" s="107" t="s">
        <v>1177</v>
      </c>
      <c r="B422" s="119"/>
      <c r="C422" s="133"/>
      <c r="D422" s="122"/>
      <c r="E422" s="133"/>
      <c r="F422" s="122"/>
      <c r="G422" s="133"/>
      <c r="H422" s="122"/>
      <c r="I422" s="133"/>
      <c r="J422" s="122"/>
      <c r="K422" s="108"/>
      <c r="L422" s="133"/>
      <c r="M422" s="122"/>
      <c r="N422" s="133"/>
      <c r="O422" s="122"/>
      <c r="P422" s="133"/>
      <c r="Q422" s="122"/>
      <c r="R422" s="133"/>
      <c r="S422" s="122"/>
      <c r="T422" s="108"/>
      <c r="U422" s="133"/>
      <c r="V422" s="122"/>
      <c r="W422" s="133"/>
      <c r="X422" s="122"/>
      <c r="Y422" s="133"/>
      <c r="Z422" s="122"/>
      <c r="AA422" s="133"/>
      <c r="AB422" s="132"/>
      <c r="AC422" s="189"/>
      <c r="AD422" s="92"/>
      <c r="AF422" s="118" t="e">
        <f>VLOOKUP(A422,'Tirantes - Executados'!$A$1:$M$569,13,FALSE)</f>
        <v>#N/A</v>
      </c>
      <c r="AI422" s="230" t="e">
        <f>VLOOKUP(A422,'Tirantes - Executados'!$A$7:$M$404,49)</f>
        <v>#REF!</v>
      </c>
    </row>
    <row r="423" spans="1:35" s="1" customFormat="1" ht="15" hidden="1" customHeight="1" x14ac:dyDescent="0.25">
      <c r="A423" s="107" t="s">
        <v>1178</v>
      </c>
      <c r="B423" s="119"/>
      <c r="C423" s="133"/>
      <c r="D423" s="122"/>
      <c r="E423" s="133"/>
      <c r="F423" s="122"/>
      <c r="G423" s="133"/>
      <c r="H423" s="122"/>
      <c r="I423" s="133"/>
      <c r="J423" s="122"/>
      <c r="K423" s="108"/>
      <c r="L423" s="133"/>
      <c r="M423" s="122"/>
      <c r="N423" s="133"/>
      <c r="O423" s="122"/>
      <c r="P423" s="133"/>
      <c r="Q423" s="122"/>
      <c r="R423" s="133"/>
      <c r="S423" s="122"/>
      <c r="T423" s="108"/>
      <c r="U423" s="133"/>
      <c r="V423" s="122"/>
      <c r="W423" s="133"/>
      <c r="X423" s="122"/>
      <c r="Y423" s="133"/>
      <c r="Z423" s="122"/>
      <c r="AA423" s="133"/>
      <c r="AB423" s="132"/>
      <c r="AC423" s="189"/>
      <c r="AD423" s="92"/>
      <c r="AF423" s="118" t="e">
        <f>VLOOKUP(A423,'Tirantes - Executados'!$A$1:$M$569,13,FALSE)</f>
        <v>#N/A</v>
      </c>
      <c r="AI423" s="230" t="e">
        <f>VLOOKUP(A423,'Tirantes - Executados'!$A$7:$M$404,49)</f>
        <v>#REF!</v>
      </c>
    </row>
    <row r="424" spans="1:35" s="1" customFormat="1" ht="15" hidden="1" customHeight="1" x14ac:dyDescent="0.25">
      <c r="A424" s="107" t="s">
        <v>1179</v>
      </c>
      <c r="B424" s="119"/>
      <c r="C424" s="133"/>
      <c r="D424" s="122"/>
      <c r="E424" s="133"/>
      <c r="F424" s="122"/>
      <c r="G424" s="133"/>
      <c r="H424" s="122"/>
      <c r="I424" s="133"/>
      <c r="J424" s="122"/>
      <c r="K424" s="108"/>
      <c r="L424" s="133"/>
      <c r="M424" s="122"/>
      <c r="N424" s="133"/>
      <c r="O424" s="122"/>
      <c r="P424" s="133"/>
      <c r="Q424" s="122"/>
      <c r="R424" s="133"/>
      <c r="S424" s="122"/>
      <c r="T424" s="108"/>
      <c r="U424" s="133"/>
      <c r="V424" s="122"/>
      <c r="W424" s="133"/>
      <c r="X424" s="122"/>
      <c r="Y424" s="133"/>
      <c r="Z424" s="122"/>
      <c r="AA424" s="133"/>
      <c r="AB424" s="132"/>
      <c r="AC424" s="189"/>
      <c r="AD424" s="92"/>
      <c r="AF424" s="118" t="e">
        <f>VLOOKUP(A424,'Tirantes - Executados'!$A$1:$M$569,13,FALSE)</f>
        <v>#N/A</v>
      </c>
      <c r="AI424" s="230" t="e">
        <f>VLOOKUP(A424,'Tirantes - Executados'!$A$7:$M$404,49)</f>
        <v>#REF!</v>
      </c>
    </row>
    <row r="425" spans="1:35" s="1" customFormat="1" ht="15" hidden="1" customHeight="1" x14ac:dyDescent="0.25">
      <c r="A425" s="107" t="s">
        <v>1180</v>
      </c>
      <c r="B425" s="119"/>
      <c r="C425" s="133"/>
      <c r="D425" s="122"/>
      <c r="E425" s="133"/>
      <c r="F425" s="122"/>
      <c r="G425" s="133"/>
      <c r="H425" s="122"/>
      <c r="I425" s="133"/>
      <c r="J425" s="122"/>
      <c r="K425" s="108"/>
      <c r="L425" s="133"/>
      <c r="M425" s="122"/>
      <c r="N425" s="133"/>
      <c r="O425" s="122"/>
      <c r="P425" s="133"/>
      <c r="Q425" s="122"/>
      <c r="R425" s="133"/>
      <c r="S425" s="122"/>
      <c r="T425" s="108"/>
      <c r="U425" s="133"/>
      <c r="V425" s="122"/>
      <c r="W425" s="133"/>
      <c r="X425" s="122"/>
      <c r="Y425" s="133"/>
      <c r="Z425" s="122"/>
      <c r="AA425" s="133"/>
      <c r="AB425" s="132"/>
      <c r="AC425" s="189"/>
      <c r="AD425" s="92"/>
      <c r="AF425" s="118" t="e">
        <f>VLOOKUP(A425,'Tirantes - Executados'!$A$1:$M$569,13,FALSE)</f>
        <v>#N/A</v>
      </c>
      <c r="AI425" s="230" t="e">
        <f>VLOOKUP(A425,'Tirantes - Executados'!$A$7:$M$404,49)</f>
        <v>#REF!</v>
      </c>
    </row>
    <row r="426" spans="1:35" s="1" customFormat="1" ht="15" hidden="1" customHeight="1" x14ac:dyDescent="0.25">
      <c r="A426" s="107" t="s">
        <v>1181</v>
      </c>
      <c r="B426" s="119"/>
      <c r="C426" s="133"/>
      <c r="D426" s="122"/>
      <c r="E426" s="133"/>
      <c r="F426" s="122"/>
      <c r="G426" s="133"/>
      <c r="H426" s="122"/>
      <c r="I426" s="133"/>
      <c r="J426" s="122"/>
      <c r="K426" s="108"/>
      <c r="L426" s="133"/>
      <c r="M426" s="122"/>
      <c r="N426" s="133"/>
      <c r="O426" s="122"/>
      <c r="P426" s="133"/>
      <c r="Q426" s="122"/>
      <c r="R426" s="133"/>
      <c r="S426" s="122"/>
      <c r="T426" s="108"/>
      <c r="U426" s="133"/>
      <c r="V426" s="122"/>
      <c r="W426" s="133"/>
      <c r="X426" s="122"/>
      <c r="Y426" s="133"/>
      <c r="Z426" s="122"/>
      <c r="AA426" s="133"/>
      <c r="AB426" s="132"/>
      <c r="AC426" s="189"/>
      <c r="AD426" s="92"/>
      <c r="AF426" s="118" t="e">
        <f>VLOOKUP(A426,'Tirantes - Executados'!$A$1:$M$569,13,FALSE)</f>
        <v>#N/A</v>
      </c>
      <c r="AI426" s="230" t="e">
        <f>VLOOKUP(A426,'Tirantes - Executados'!$A$7:$M$404,49)</f>
        <v>#REF!</v>
      </c>
    </row>
    <row r="427" spans="1:35" s="1" customFormat="1" ht="15" hidden="1" customHeight="1" x14ac:dyDescent="0.25">
      <c r="A427" s="107" t="s">
        <v>1182</v>
      </c>
      <c r="B427" s="119"/>
      <c r="C427" s="133"/>
      <c r="D427" s="122"/>
      <c r="E427" s="133"/>
      <c r="F427" s="122"/>
      <c r="G427" s="133"/>
      <c r="H427" s="122"/>
      <c r="I427" s="133"/>
      <c r="J427" s="122"/>
      <c r="K427" s="108"/>
      <c r="L427" s="133"/>
      <c r="M427" s="122"/>
      <c r="N427" s="133"/>
      <c r="O427" s="122"/>
      <c r="P427" s="133"/>
      <c r="Q427" s="122"/>
      <c r="R427" s="133"/>
      <c r="S427" s="122"/>
      <c r="T427" s="108"/>
      <c r="U427" s="133"/>
      <c r="V427" s="122"/>
      <c r="W427" s="133"/>
      <c r="X427" s="122"/>
      <c r="Y427" s="133"/>
      <c r="Z427" s="122"/>
      <c r="AA427" s="133"/>
      <c r="AB427" s="132"/>
      <c r="AC427" s="189"/>
      <c r="AD427" s="92"/>
      <c r="AF427" s="118" t="e">
        <f>VLOOKUP(A427,'Tirantes - Executados'!$A$1:$M$569,13,FALSE)</f>
        <v>#N/A</v>
      </c>
      <c r="AI427" s="230" t="e">
        <f>VLOOKUP(A427,'Tirantes - Executados'!$A$7:$M$404,49)</f>
        <v>#REF!</v>
      </c>
    </row>
    <row r="428" spans="1:35" s="1" customFormat="1" ht="15" hidden="1" customHeight="1" x14ac:dyDescent="0.25">
      <c r="A428" s="107" t="s">
        <v>1183</v>
      </c>
      <c r="B428" s="119"/>
      <c r="C428" s="133"/>
      <c r="D428" s="122"/>
      <c r="E428" s="133"/>
      <c r="F428" s="122"/>
      <c r="G428" s="133"/>
      <c r="H428" s="122"/>
      <c r="I428" s="133"/>
      <c r="J428" s="122"/>
      <c r="K428" s="108"/>
      <c r="L428" s="133"/>
      <c r="M428" s="122"/>
      <c r="N428" s="133"/>
      <c r="O428" s="122"/>
      <c r="P428" s="133"/>
      <c r="Q428" s="122"/>
      <c r="R428" s="133"/>
      <c r="S428" s="122"/>
      <c r="T428" s="108"/>
      <c r="U428" s="133"/>
      <c r="V428" s="122"/>
      <c r="W428" s="133"/>
      <c r="X428" s="122"/>
      <c r="Y428" s="133"/>
      <c r="Z428" s="122"/>
      <c r="AA428" s="133"/>
      <c r="AB428" s="132"/>
      <c r="AC428" s="189"/>
      <c r="AD428" s="92"/>
      <c r="AF428" s="118" t="e">
        <f>VLOOKUP(A428,'Tirantes - Executados'!$A$1:$M$569,13,FALSE)</f>
        <v>#N/A</v>
      </c>
      <c r="AI428" s="230" t="e">
        <f>VLOOKUP(A428,'Tirantes - Executados'!$A$7:$M$404,49)</f>
        <v>#REF!</v>
      </c>
    </row>
    <row r="429" spans="1:35" s="1" customFormat="1" ht="15" hidden="1" customHeight="1" x14ac:dyDescent="0.25">
      <c r="A429" s="107" t="s">
        <v>1184</v>
      </c>
      <c r="B429" s="119"/>
      <c r="C429" s="133"/>
      <c r="D429" s="122"/>
      <c r="E429" s="133"/>
      <c r="F429" s="122"/>
      <c r="G429" s="133"/>
      <c r="H429" s="122"/>
      <c r="I429" s="133"/>
      <c r="J429" s="122"/>
      <c r="K429" s="108"/>
      <c r="L429" s="133"/>
      <c r="M429" s="122"/>
      <c r="N429" s="133"/>
      <c r="O429" s="122"/>
      <c r="P429" s="133"/>
      <c r="Q429" s="122"/>
      <c r="R429" s="133"/>
      <c r="S429" s="122"/>
      <c r="T429" s="108"/>
      <c r="U429" s="133"/>
      <c r="V429" s="122"/>
      <c r="W429" s="133"/>
      <c r="X429" s="122"/>
      <c r="Y429" s="133"/>
      <c r="Z429" s="122"/>
      <c r="AA429" s="133"/>
      <c r="AB429" s="132"/>
      <c r="AC429" s="189"/>
      <c r="AD429" s="92"/>
      <c r="AF429" s="118" t="e">
        <f>VLOOKUP(A429,'Tirantes - Executados'!$A$1:$M$569,13,FALSE)</f>
        <v>#N/A</v>
      </c>
      <c r="AI429" s="230" t="e">
        <f>VLOOKUP(A429,'Tirantes - Executados'!$A$7:$M$404,49)</f>
        <v>#REF!</v>
      </c>
    </row>
    <row r="430" spans="1:35" s="1" customFormat="1" ht="15" hidden="1" customHeight="1" x14ac:dyDescent="0.25">
      <c r="A430" s="107" t="s">
        <v>1185</v>
      </c>
      <c r="B430" s="119"/>
      <c r="C430" s="133"/>
      <c r="D430" s="122"/>
      <c r="E430" s="133"/>
      <c r="F430" s="122"/>
      <c r="G430" s="133"/>
      <c r="H430" s="122"/>
      <c r="I430" s="133"/>
      <c r="J430" s="122"/>
      <c r="K430" s="108"/>
      <c r="L430" s="133"/>
      <c r="M430" s="122"/>
      <c r="N430" s="133"/>
      <c r="O430" s="122"/>
      <c r="P430" s="133"/>
      <c r="Q430" s="122"/>
      <c r="R430" s="133"/>
      <c r="S430" s="122"/>
      <c r="T430" s="108"/>
      <c r="U430" s="133"/>
      <c r="V430" s="122"/>
      <c r="W430" s="133"/>
      <c r="X430" s="122"/>
      <c r="Y430" s="133"/>
      <c r="Z430" s="122"/>
      <c r="AA430" s="133"/>
      <c r="AB430" s="132"/>
      <c r="AC430" s="189"/>
      <c r="AD430" s="92"/>
      <c r="AF430" s="118" t="e">
        <f>VLOOKUP(A430,'Tirantes - Executados'!$A$1:$M$569,13,FALSE)</f>
        <v>#N/A</v>
      </c>
      <c r="AI430" s="230" t="e">
        <f>VLOOKUP(A430,'Tirantes - Executados'!$A$7:$M$404,49)</f>
        <v>#REF!</v>
      </c>
    </row>
    <row r="431" spans="1:35" s="1" customFormat="1" ht="15" hidden="1" customHeight="1" x14ac:dyDescent="0.25">
      <c r="A431" s="107" t="s">
        <v>1186</v>
      </c>
      <c r="B431" s="119"/>
      <c r="C431" s="133"/>
      <c r="D431" s="122"/>
      <c r="E431" s="133"/>
      <c r="F431" s="122"/>
      <c r="G431" s="133"/>
      <c r="H431" s="122"/>
      <c r="I431" s="133"/>
      <c r="J431" s="122"/>
      <c r="K431" s="108"/>
      <c r="L431" s="133"/>
      <c r="M431" s="122"/>
      <c r="N431" s="133"/>
      <c r="O431" s="122"/>
      <c r="P431" s="133"/>
      <c r="Q431" s="122"/>
      <c r="R431" s="133"/>
      <c r="S431" s="122"/>
      <c r="T431" s="108"/>
      <c r="U431" s="133"/>
      <c r="V431" s="122"/>
      <c r="W431" s="133"/>
      <c r="X431" s="122"/>
      <c r="Y431" s="133"/>
      <c r="Z431" s="122"/>
      <c r="AA431" s="133"/>
      <c r="AB431" s="132"/>
      <c r="AC431" s="189"/>
      <c r="AD431" s="92"/>
      <c r="AF431" s="118" t="e">
        <f>VLOOKUP(A431,'Tirantes - Executados'!$A$1:$M$569,13,FALSE)</f>
        <v>#N/A</v>
      </c>
      <c r="AI431" s="230" t="e">
        <f>VLOOKUP(A431,'Tirantes - Executados'!$A$7:$M$404,49)</f>
        <v>#REF!</v>
      </c>
    </row>
    <row r="432" spans="1:35" s="1" customFormat="1" ht="15" hidden="1" customHeight="1" x14ac:dyDescent="0.25">
      <c r="A432" s="107" t="s">
        <v>1187</v>
      </c>
      <c r="B432" s="119"/>
      <c r="C432" s="133"/>
      <c r="D432" s="122"/>
      <c r="E432" s="133"/>
      <c r="F432" s="122"/>
      <c r="G432" s="133"/>
      <c r="H432" s="122"/>
      <c r="I432" s="133"/>
      <c r="J432" s="122"/>
      <c r="K432" s="108"/>
      <c r="L432" s="133"/>
      <c r="M432" s="122"/>
      <c r="N432" s="133"/>
      <c r="O432" s="122"/>
      <c r="P432" s="133"/>
      <c r="Q432" s="122"/>
      <c r="R432" s="133"/>
      <c r="S432" s="122"/>
      <c r="T432" s="108"/>
      <c r="U432" s="133"/>
      <c r="V432" s="122"/>
      <c r="W432" s="133"/>
      <c r="X432" s="122"/>
      <c r="Y432" s="133"/>
      <c r="Z432" s="122"/>
      <c r="AA432" s="133"/>
      <c r="AB432" s="132"/>
      <c r="AC432" s="189"/>
      <c r="AD432" s="92"/>
      <c r="AF432" s="118" t="e">
        <f>VLOOKUP(A432,'Tirantes - Executados'!$A$1:$M$569,13,FALSE)</f>
        <v>#N/A</v>
      </c>
      <c r="AI432" s="230" t="e">
        <f>VLOOKUP(A432,'Tirantes - Executados'!$A$7:$M$404,49)</f>
        <v>#REF!</v>
      </c>
    </row>
    <row r="433" spans="1:35" s="1" customFormat="1" ht="15" hidden="1" customHeight="1" x14ac:dyDescent="0.25">
      <c r="A433" s="107" t="s">
        <v>1188</v>
      </c>
      <c r="B433" s="119"/>
      <c r="C433" s="133"/>
      <c r="D433" s="122"/>
      <c r="E433" s="133"/>
      <c r="F433" s="122"/>
      <c r="G433" s="133"/>
      <c r="H433" s="122"/>
      <c r="I433" s="133"/>
      <c r="J433" s="122"/>
      <c r="K433" s="108"/>
      <c r="L433" s="133"/>
      <c r="M433" s="122"/>
      <c r="N433" s="133"/>
      <c r="O433" s="122"/>
      <c r="P433" s="133"/>
      <c r="Q433" s="122"/>
      <c r="R433" s="133"/>
      <c r="S433" s="122"/>
      <c r="T433" s="108"/>
      <c r="U433" s="133"/>
      <c r="V433" s="122"/>
      <c r="W433" s="133"/>
      <c r="X433" s="122"/>
      <c r="Y433" s="133"/>
      <c r="Z433" s="122"/>
      <c r="AA433" s="133"/>
      <c r="AB433" s="132"/>
      <c r="AC433" s="189"/>
      <c r="AD433" s="92"/>
      <c r="AF433" s="118" t="e">
        <f>VLOOKUP(A433,'Tirantes - Executados'!$A$1:$M$569,13,FALSE)</f>
        <v>#N/A</v>
      </c>
      <c r="AI433" s="230" t="e">
        <f>VLOOKUP(A433,'Tirantes - Executados'!$A$7:$M$404,49)</f>
        <v>#REF!</v>
      </c>
    </row>
    <row r="434" spans="1:35" s="1" customFormat="1" ht="15" hidden="1" customHeight="1" x14ac:dyDescent="0.25">
      <c r="A434" s="107" t="s">
        <v>1189</v>
      </c>
      <c r="B434" s="119"/>
      <c r="C434" s="133"/>
      <c r="D434" s="122"/>
      <c r="E434" s="133"/>
      <c r="F434" s="122"/>
      <c r="G434" s="133"/>
      <c r="H434" s="122"/>
      <c r="I434" s="133"/>
      <c r="J434" s="122"/>
      <c r="K434" s="108"/>
      <c r="L434" s="133"/>
      <c r="M434" s="122"/>
      <c r="N434" s="133"/>
      <c r="O434" s="122"/>
      <c r="P434" s="133"/>
      <c r="Q434" s="122"/>
      <c r="R434" s="133"/>
      <c r="S434" s="122"/>
      <c r="T434" s="108"/>
      <c r="U434" s="133"/>
      <c r="V434" s="122"/>
      <c r="W434" s="133"/>
      <c r="X434" s="122"/>
      <c r="Y434" s="133"/>
      <c r="Z434" s="122"/>
      <c r="AA434" s="133"/>
      <c r="AB434" s="132"/>
      <c r="AC434" s="189"/>
      <c r="AD434" s="92"/>
      <c r="AF434" s="118" t="e">
        <f>VLOOKUP(A434,'Tirantes - Executados'!$A$1:$M$569,13,FALSE)</f>
        <v>#N/A</v>
      </c>
      <c r="AI434" s="230" t="e">
        <f>VLOOKUP(A434,'Tirantes - Executados'!$A$7:$M$404,49)</f>
        <v>#REF!</v>
      </c>
    </row>
    <row r="435" spans="1:35" s="1" customFormat="1" ht="15" hidden="1" customHeight="1" x14ac:dyDescent="0.25">
      <c r="A435" s="107" t="s">
        <v>1190</v>
      </c>
      <c r="B435" s="119"/>
      <c r="C435" s="133"/>
      <c r="D435" s="122"/>
      <c r="E435" s="133"/>
      <c r="F435" s="122"/>
      <c r="G435" s="133"/>
      <c r="H435" s="122"/>
      <c r="I435" s="133"/>
      <c r="J435" s="122"/>
      <c r="K435" s="108"/>
      <c r="L435" s="133"/>
      <c r="M435" s="122"/>
      <c r="N435" s="133"/>
      <c r="O435" s="122"/>
      <c r="P435" s="133"/>
      <c r="Q435" s="122"/>
      <c r="R435" s="133"/>
      <c r="S435" s="122"/>
      <c r="T435" s="108"/>
      <c r="U435" s="133"/>
      <c r="V435" s="122"/>
      <c r="W435" s="133"/>
      <c r="X435" s="122"/>
      <c r="Y435" s="133"/>
      <c r="Z435" s="122"/>
      <c r="AA435" s="133"/>
      <c r="AB435" s="132"/>
      <c r="AC435" s="189"/>
      <c r="AD435" s="92"/>
      <c r="AF435" s="118" t="e">
        <f>VLOOKUP(A435,'Tirantes - Executados'!$A$1:$M$569,13,FALSE)</f>
        <v>#N/A</v>
      </c>
      <c r="AI435" s="230" t="e">
        <f>VLOOKUP(A435,'Tirantes - Executados'!$A$7:$M$404,49)</f>
        <v>#REF!</v>
      </c>
    </row>
    <row r="436" spans="1:35" s="1" customFormat="1" ht="15" hidden="1" customHeight="1" x14ac:dyDescent="0.25">
      <c r="A436" s="107" t="s">
        <v>1191</v>
      </c>
      <c r="B436" s="119"/>
      <c r="C436" s="133"/>
      <c r="D436" s="122"/>
      <c r="E436" s="133"/>
      <c r="F436" s="122"/>
      <c r="G436" s="133"/>
      <c r="H436" s="122"/>
      <c r="I436" s="133"/>
      <c r="J436" s="122"/>
      <c r="K436" s="108"/>
      <c r="L436" s="133"/>
      <c r="M436" s="122"/>
      <c r="N436" s="133"/>
      <c r="O436" s="122"/>
      <c r="P436" s="133"/>
      <c r="Q436" s="122"/>
      <c r="R436" s="133"/>
      <c r="S436" s="122"/>
      <c r="T436" s="108"/>
      <c r="U436" s="133"/>
      <c r="V436" s="122"/>
      <c r="W436" s="133"/>
      <c r="X436" s="122"/>
      <c r="Y436" s="133"/>
      <c r="Z436" s="122"/>
      <c r="AA436" s="133"/>
      <c r="AB436" s="132"/>
      <c r="AC436" s="189"/>
      <c r="AD436" s="92"/>
      <c r="AF436" s="118" t="e">
        <f>VLOOKUP(A436,'Tirantes - Executados'!$A$1:$M$569,13,FALSE)</f>
        <v>#N/A</v>
      </c>
      <c r="AI436" s="230" t="e">
        <f>VLOOKUP(A436,'Tirantes - Executados'!$A$7:$M$404,49)</f>
        <v>#REF!</v>
      </c>
    </row>
    <row r="437" spans="1:35" s="1" customFormat="1" ht="15" hidden="1" customHeight="1" x14ac:dyDescent="0.25">
      <c r="A437" s="107" t="s">
        <v>1192</v>
      </c>
      <c r="B437" s="119"/>
      <c r="C437" s="133"/>
      <c r="D437" s="122"/>
      <c r="E437" s="133"/>
      <c r="F437" s="122"/>
      <c r="G437" s="133"/>
      <c r="H437" s="122"/>
      <c r="I437" s="133"/>
      <c r="J437" s="122"/>
      <c r="K437" s="108"/>
      <c r="L437" s="133"/>
      <c r="M437" s="122"/>
      <c r="N437" s="133"/>
      <c r="O437" s="122"/>
      <c r="P437" s="133"/>
      <c r="Q437" s="122"/>
      <c r="R437" s="133"/>
      <c r="S437" s="122"/>
      <c r="T437" s="108"/>
      <c r="U437" s="133"/>
      <c r="V437" s="122"/>
      <c r="W437" s="133"/>
      <c r="X437" s="122"/>
      <c r="Y437" s="133"/>
      <c r="Z437" s="122"/>
      <c r="AA437" s="133"/>
      <c r="AB437" s="132"/>
      <c r="AC437" s="189"/>
      <c r="AD437" s="92"/>
      <c r="AF437" s="118" t="e">
        <f>VLOOKUP(A437,'Tirantes - Executados'!$A$1:$M$569,13,FALSE)</f>
        <v>#N/A</v>
      </c>
      <c r="AI437" s="230" t="e">
        <f>VLOOKUP(A437,'Tirantes - Executados'!$A$7:$M$404,49)</f>
        <v>#REF!</v>
      </c>
    </row>
    <row r="438" spans="1:35" s="1" customFormat="1" ht="15" hidden="1" customHeight="1" x14ac:dyDescent="0.25">
      <c r="A438" s="107" t="s">
        <v>1193</v>
      </c>
      <c r="B438" s="119"/>
      <c r="C438" s="133"/>
      <c r="D438" s="122"/>
      <c r="E438" s="133"/>
      <c r="F438" s="122"/>
      <c r="G438" s="133"/>
      <c r="H438" s="122"/>
      <c r="I438" s="133"/>
      <c r="J438" s="122"/>
      <c r="K438" s="108"/>
      <c r="L438" s="133"/>
      <c r="M438" s="122"/>
      <c r="N438" s="133"/>
      <c r="O438" s="122"/>
      <c r="P438" s="133"/>
      <c r="Q438" s="122"/>
      <c r="R438" s="133"/>
      <c r="S438" s="122"/>
      <c r="T438" s="108"/>
      <c r="U438" s="133"/>
      <c r="V438" s="122"/>
      <c r="W438" s="133"/>
      <c r="X438" s="122"/>
      <c r="Y438" s="133"/>
      <c r="Z438" s="122"/>
      <c r="AA438" s="133"/>
      <c r="AB438" s="132"/>
      <c r="AC438" s="189"/>
      <c r="AD438" s="92"/>
      <c r="AF438" s="118" t="e">
        <f>VLOOKUP(A438,'Tirantes - Executados'!$A$1:$M$569,13,FALSE)</f>
        <v>#N/A</v>
      </c>
      <c r="AI438" s="230" t="e">
        <f>VLOOKUP(A438,'Tirantes - Executados'!$A$7:$M$404,49)</f>
        <v>#REF!</v>
      </c>
    </row>
    <row r="439" spans="1:35" s="1" customFormat="1" ht="15" hidden="1" customHeight="1" x14ac:dyDescent="0.25">
      <c r="A439" s="107" t="s">
        <v>1194</v>
      </c>
      <c r="B439" s="119"/>
      <c r="C439" s="133"/>
      <c r="D439" s="122"/>
      <c r="E439" s="133"/>
      <c r="F439" s="122"/>
      <c r="G439" s="133"/>
      <c r="H439" s="122"/>
      <c r="I439" s="133"/>
      <c r="J439" s="122"/>
      <c r="K439" s="108"/>
      <c r="L439" s="133"/>
      <c r="M439" s="122"/>
      <c r="N439" s="133"/>
      <c r="O439" s="122"/>
      <c r="P439" s="133"/>
      <c r="Q439" s="122"/>
      <c r="R439" s="133"/>
      <c r="S439" s="122"/>
      <c r="T439" s="108"/>
      <c r="U439" s="133"/>
      <c r="V439" s="122"/>
      <c r="W439" s="133"/>
      <c r="X439" s="122"/>
      <c r="Y439" s="133"/>
      <c r="Z439" s="122"/>
      <c r="AA439" s="133"/>
      <c r="AB439" s="132"/>
      <c r="AC439" s="189"/>
      <c r="AD439" s="92"/>
      <c r="AF439" s="118" t="e">
        <f>VLOOKUP(A439,'Tirantes - Executados'!$A$1:$M$569,13,FALSE)</f>
        <v>#N/A</v>
      </c>
      <c r="AI439" s="230" t="e">
        <f>VLOOKUP(A439,'Tirantes - Executados'!$A$7:$M$404,49)</f>
        <v>#REF!</v>
      </c>
    </row>
    <row r="440" spans="1:35" s="1" customFormat="1" ht="15" hidden="1" customHeight="1" x14ac:dyDescent="0.25">
      <c r="A440" s="107" t="s">
        <v>1195</v>
      </c>
      <c r="B440" s="119"/>
      <c r="C440" s="133"/>
      <c r="D440" s="122"/>
      <c r="E440" s="133"/>
      <c r="F440" s="122"/>
      <c r="G440" s="133"/>
      <c r="H440" s="122"/>
      <c r="I440" s="133"/>
      <c r="J440" s="122"/>
      <c r="K440" s="108"/>
      <c r="L440" s="133"/>
      <c r="M440" s="122"/>
      <c r="N440" s="133"/>
      <c r="O440" s="122"/>
      <c r="P440" s="133"/>
      <c r="Q440" s="122"/>
      <c r="R440" s="133"/>
      <c r="S440" s="122"/>
      <c r="T440" s="108"/>
      <c r="U440" s="133"/>
      <c r="V440" s="122"/>
      <c r="W440" s="133"/>
      <c r="X440" s="122"/>
      <c r="Y440" s="133"/>
      <c r="Z440" s="122"/>
      <c r="AA440" s="133"/>
      <c r="AB440" s="132"/>
      <c r="AC440" s="189"/>
      <c r="AD440" s="92"/>
      <c r="AF440" s="118" t="e">
        <f>VLOOKUP(A440,'Tirantes - Executados'!$A$1:$M$569,13,FALSE)</f>
        <v>#N/A</v>
      </c>
      <c r="AI440" s="230" t="e">
        <f>VLOOKUP(A440,'Tirantes - Executados'!$A$7:$M$404,49)</f>
        <v>#REF!</v>
      </c>
    </row>
    <row r="441" spans="1:35" s="1" customFormat="1" ht="15" hidden="1" customHeight="1" x14ac:dyDescent="0.25">
      <c r="A441" s="107" t="s">
        <v>829</v>
      </c>
      <c r="B441" s="119"/>
      <c r="C441" s="133"/>
      <c r="D441" s="122"/>
      <c r="E441" s="133"/>
      <c r="F441" s="122"/>
      <c r="G441" s="133"/>
      <c r="H441" s="122"/>
      <c r="I441" s="133"/>
      <c r="J441" s="122"/>
      <c r="K441" s="108"/>
      <c r="L441" s="133"/>
      <c r="M441" s="122"/>
      <c r="N441" s="133"/>
      <c r="O441" s="122"/>
      <c r="P441" s="133"/>
      <c r="Q441" s="122"/>
      <c r="R441" s="133"/>
      <c r="S441" s="122"/>
      <c r="T441" s="108"/>
      <c r="U441" s="133"/>
      <c r="V441" s="122"/>
      <c r="W441" s="133"/>
      <c r="X441" s="122"/>
      <c r="Y441" s="133"/>
      <c r="Z441" s="122"/>
      <c r="AA441" s="133"/>
      <c r="AB441" s="132"/>
      <c r="AC441" s="189"/>
      <c r="AD441" s="92"/>
      <c r="AF441" s="118" t="e">
        <f>VLOOKUP(A441,'Tirantes - Executados'!$A$1:$M$569,13,FALSE)</f>
        <v>#N/A</v>
      </c>
      <c r="AI441" s="230" t="e">
        <f>VLOOKUP(A441,'Tirantes - Executados'!$A$7:$M$404,49)</f>
        <v>#REF!</v>
      </c>
    </row>
    <row r="442" spans="1:35" s="1" customFormat="1" ht="15" hidden="1" customHeight="1" x14ac:dyDescent="0.25">
      <c r="A442" s="107" t="s">
        <v>830</v>
      </c>
      <c r="B442" s="119"/>
      <c r="C442" s="133"/>
      <c r="D442" s="122"/>
      <c r="E442" s="133"/>
      <c r="F442" s="122"/>
      <c r="G442" s="133"/>
      <c r="H442" s="122"/>
      <c r="I442" s="133"/>
      <c r="J442" s="122"/>
      <c r="K442" s="108"/>
      <c r="L442" s="133"/>
      <c r="M442" s="122"/>
      <c r="N442" s="133"/>
      <c r="O442" s="122"/>
      <c r="P442" s="133"/>
      <c r="Q442" s="122"/>
      <c r="R442" s="133"/>
      <c r="S442" s="122"/>
      <c r="T442" s="108"/>
      <c r="U442" s="133"/>
      <c r="V442" s="122"/>
      <c r="W442" s="133"/>
      <c r="X442" s="122"/>
      <c r="Y442" s="133"/>
      <c r="Z442" s="122"/>
      <c r="AA442" s="133"/>
      <c r="AB442" s="132"/>
      <c r="AC442" s="189"/>
      <c r="AD442" s="92"/>
      <c r="AF442" s="118" t="e">
        <f>VLOOKUP(A442,'Tirantes - Executados'!$A$1:$M$569,13,FALSE)</f>
        <v>#N/A</v>
      </c>
      <c r="AI442" s="230" t="e">
        <f>VLOOKUP(A442,'Tirantes - Executados'!$A$7:$M$404,49)</f>
        <v>#REF!</v>
      </c>
    </row>
    <row r="443" spans="1:35" s="1" customFormat="1" ht="15" hidden="1" customHeight="1" x14ac:dyDescent="0.25">
      <c r="A443" s="107" t="s">
        <v>831</v>
      </c>
      <c r="B443" s="119"/>
      <c r="C443" s="133"/>
      <c r="D443" s="122"/>
      <c r="E443" s="133"/>
      <c r="F443" s="122"/>
      <c r="G443" s="133"/>
      <c r="H443" s="122"/>
      <c r="I443" s="133"/>
      <c r="J443" s="122"/>
      <c r="K443" s="108"/>
      <c r="L443" s="133"/>
      <c r="M443" s="122"/>
      <c r="N443" s="133"/>
      <c r="O443" s="122"/>
      <c r="P443" s="133"/>
      <c r="Q443" s="122"/>
      <c r="R443" s="133"/>
      <c r="S443" s="122"/>
      <c r="T443" s="108"/>
      <c r="U443" s="133"/>
      <c r="V443" s="122"/>
      <c r="W443" s="133"/>
      <c r="X443" s="122"/>
      <c r="Y443" s="133"/>
      <c r="Z443" s="122"/>
      <c r="AA443" s="133"/>
      <c r="AB443" s="132"/>
      <c r="AC443" s="189"/>
      <c r="AD443" s="92"/>
      <c r="AF443" s="118" t="e">
        <f>VLOOKUP(A443,'Tirantes - Executados'!$A$1:$M$569,13,FALSE)</f>
        <v>#N/A</v>
      </c>
      <c r="AI443" s="230" t="e">
        <f>VLOOKUP(A443,'Tirantes - Executados'!$A$7:$M$404,49)</f>
        <v>#REF!</v>
      </c>
    </row>
    <row r="444" spans="1:35" s="1" customFormat="1" ht="15" hidden="1" customHeight="1" x14ac:dyDescent="0.25">
      <c r="A444" s="107" t="s">
        <v>832</v>
      </c>
      <c r="B444" s="119"/>
      <c r="C444" s="133"/>
      <c r="D444" s="122"/>
      <c r="E444" s="133"/>
      <c r="F444" s="122"/>
      <c r="G444" s="133"/>
      <c r="H444" s="122"/>
      <c r="I444" s="133"/>
      <c r="J444" s="122"/>
      <c r="K444" s="108"/>
      <c r="L444" s="133"/>
      <c r="M444" s="122"/>
      <c r="N444" s="133"/>
      <c r="O444" s="122"/>
      <c r="P444" s="133"/>
      <c r="Q444" s="122"/>
      <c r="R444" s="133"/>
      <c r="S444" s="122"/>
      <c r="T444" s="108"/>
      <c r="U444" s="133"/>
      <c r="V444" s="122"/>
      <c r="W444" s="133"/>
      <c r="X444" s="122"/>
      <c r="Y444" s="133"/>
      <c r="Z444" s="122"/>
      <c r="AA444" s="133"/>
      <c r="AB444" s="132"/>
      <c r="AC444" s="189"/>
      <c r="AD444" s="92"/>
      <c r="AF444" s="118" t="e">
        <f>VLOOKUP(A444,'Tirantes - Executados'!$A$1:$M$569,13,FALSE)</f>
        <v>#N/A</v>
      </c>
      <c r="AI444" s="230" t="e">
        <f>VLOOKUP(A444,'Tirantes - Executados'!$A$7:$M$404,49)</f>
        <v>#REF!</v>
      </c>
    </row>
    <row r="445" spans="1:35" s="1" customFormat="1" ht="15" hidden="1" customHeight="1" x14ac:dyDescent="0.25">
      <c r="A445" s="107" t="s">
        <v>833</v>
      </c>
      <c r="B445" s="119"/>
      <c r="C445" s="133"/>
      <c r="D445" s="122"/>
      <c r="E445" s="133"/>
      <c r="F445" s="122"/>
      <c r="G445" s="133"/>
      <c r="H445" s="122"/>
      <c r="I445" s="133"/>
      <c r="J445" s="122"/>
      <c r="K445" s="108"/>
      <c r="L445" s="133"/>
      <c r="M445" s="122"/>
      <c r="N445" s="133"/>
      <c r="O445" s="122"/>
      <c r="P445" s="133"/>
      <c r="Q445" s="122"/>
      <c r="R445" s="133"/>
      <c r="S445" s="122"/>
      <c r="T445" s="108"/>
      <c r="U445" s="133"/>
      <c r="V445" s="122"/>
      <c r="W445" s="133"/>
      <c r="X445" s="122"/>
      <c r="Y445" s="133"/>
      <c r="Z445" s="122"/>
      <c r="AA445" s="133"/>
      <c r="AB445" s="132"/>
      <c r="AC445" s="189"/>
      <c r="AD445" s="92"/>
      <c r="AF445" s="118" t="e">
        <f>VLOOKUP(A445,'Tirantes - Executados'!$A$1:$M$569,13,FALSE)</f>
        <v>#N/A</v>
      </c>
      <c r="AI445" s="230" t="e">
        <f>VLOOKUP(A445,'Tirantes - Executados'!$A$7:$M$404,49)</f>
        <v>#REF!</v>
      </c>
    </row>
    <row r="446" spans="1:35" s="1" customFormat="1" ht="15" hidden="1" customHeight="1" x14ac:dyDescent="0.25">
      <c r="A446" s="107" t="s">
        <v>834</v>
      </c>
      <c r="B446" s="119"/>
      <c r="C446" s="133"/>
      <c r="D446" s="122"/>
      <c r="E446" s="133"/>
      <c r="F446" s="122"/>
      <c r="G446" s="133"/>
      <c r="H446" s="122"/>
      <c r="I446" s="133"/>
      <c r="J446" s="122"/>
      <c r="K446" s="108"/>
      <c r="L446" s="133"/>
      <c r="M446" s="122"/>
      <c r="N446" s="133"/>
      <c r="O446" s="122"/>
      <c r="P446" s="133"/>
      <c r="Q446" s="122"/>
      <c r="R446" s="133"/>
      <c r="S446" s="122"/>
      <c r="T446" s="108"/>
      <c r="U446" s="133"/>
      <c r="V446" s="122"/>
      <c r="W446" s="133"/>
      <c r="X446" s="122"/>
      <c r="Y446" s="133"/>
      <c r="Z446" s="122"/>
      <c r="AA446" s="133"/>
      <c r="AB446" s="132"/>
      <c r="AC446" s="189"/>
      <c r="AD446" s="92"/>
      <c r="AF446" s="118" t="e">
        <f>VLOOKUP(A446,'Tirantes - Executados'!$A$1:$M$569,13,FALSE)</f>
        <v>#N/A</v>
      </c>
      <c r="AI446" s="230" t="e">
        <f>VLOOKUP(A446,'Tirantes - Executados'!$A$7:$M$404,49)</f>
        <v>#REF!</v>
      </c>
    </row>
    <row r="447" spans="1:35" s="1" customFormat="1" ht="15" hidden="1" customHeight="1" x14ac:dyDescent="0.25">
      <c r="A447" s="107" t="s">
        <v>835</v>
      </c>
      <c r="B447" s="119"/>
      <c r="C447" s="133"/>
      <c r="D447" s="122"/>
      <c r="E447" s="133"/>
      <c r="F447" s="122"/>
      <c r="G447" s="133"/>
      <c r="H447" s="122"/>
      <c r="I447" s="133"/>
      <c r="J447" s="122"/>
      <c r="K447" s="108"/>
      <c r="L447" s="133"/>
      <c r="M447" s="122"/>
      <c r="N447" s="133"/>
      <c r="O447" s="122"/>
      <c r="P447" s="133"/>
      <c r="Q447" s="122"/>
      <c r="R447" s="133"/>
      <c r="S447" s="122"/>
      <c r="T447" s="108"/>
      <c r="U447" s="133"/>
      <c r="V447" s="122"/>
      <c r="W447" s="133"/>
      <c r="X447" s="122"/>
      <c r="Y447" s="133"/>
      <c r="Z447" s="122"/>
      <c r="AA447" s="133"/>
      <c r="AB447" s="132"/>
      <c r="AC447" s="189"/>
      <c r="AD447" s="92"/>
      <c r="AF447" s="118" t="e">
        <f>VLOOKUP(A447,'Tirantes - Executados'!$A$1:$M$569,13,FALSE)</f>
        <v>#N/A</v>
      </c>
      <c r="AI447" s="230" t="e">
        <f>VLOOKUP(A447,'Tirantes - Executados'!$A$7:$M$404,49)</f>
        <v>#REF!</v>
      </c>
    </row>
    <row r="448" spans="1:35" s="1" customFormat="1" ht="15" hidden="1" customHeight="1" x14ac:dyDescent="0.25">
      <c r="A448" s="107" t="s">
        <v>836</v>
      </c>
      <c r="B448" s="119"/>
      <c r="C448" s="133"/>
      <c r="D448" s="122"/>
      <c r="E448" s="133"/>
      <c r="F448" s="122"/>
      <c r="G448" s="133"/>
      <c r="H448" s="122"/>
      <c r="I448" s="133"/>
      <c r="J448" s="122"/>
      <c r="K448" s="108"/>
      <c r="L448" s="133"/>
      <c r="M448" s="122"/>
      <c r="N448" s="133"/>
      <c r="O448" s="122"/>
      <c r="P448" s="133"/>
      <c r="Q448" s="122"/>
      <c r="R448" s="133"/>
      <c r="S448" s="122"/>
      <c r="T448" s="108"/>
      <c r="U448" s="133"/>
      <c r="V448" s="122"/>
      <c r="W448" s="133"/>
      <c r="X448" s="122"/>
      <c r="Y448" s="133"/>
      <c r="Z448" s="122"/>
      <c r="AA448" s="133"/>
      <c r="AB448" s="132"/>
      <c r="AC448" s="189"/>
      <c r="AD448" s="92"/>
      <c r="AF448" s="118" t="e">
        <f>VLOOKUP(A448,'Tirantes - Executados'!$A$1:$M$569,13,FALSE)</f>
        <v>#N/A</v>
      </c>
      <c r="AI448" s="230" t="e">
        <f>VLOOKUP(A448,'Tirantes - Executados'!$A$7:$M$404,49)</f>
        <v>#REF!</v>
      </c>
    </row>
    <row r="449" spans="1:35" s="1" customFormat="1" ht="15" hidden="1" customHeight="1" x14ac:dyDescent="0.25">
      <c r="A449" s="107" t="s">
        <v>837</v>
      </c>
      <c r="B449" s="119"/>
      <c r="C449" s="133"/>
      <c r="D449" s="122"/>
      <c r="E449" s="133"/>
      <c r="F449" s="122"/>
      <c r="G449" s="133"/>
      <c r="H449" s="122"/>
      <c r="I449" s="133"/>
      <c r="J449" s="122"/>
      <c r="K449" s="108"/>
      <c r="L449" s="133"/>
      <c r="M449" s="122"/>
      <c r="N449" s="133"/>
      <c r="O449" s="122"/>
      <c r="P449" s="133"/>
      <c r="Q449" s="122"/>
      <c r="R449" s="133"/>
      <c r="S449" s="122"/>
      <c r="T449" s="108"/>
      <c r="U449" s="133"/>
      <c r="V449" s="122"/>
      <c r="W449" s="133"/>
      <c r="X449" s="122"/>
      <c r="Y449" s="133"/>
      <c r="Z449" s="122"/>
      <c r="AA449" s="133"/>
      <c r="AB449" s="132"/>
      <c r="AC449" s="189"/>
      <c r="AD449" s="92"/>
      <c r="AF449" s="118" t="e">
        <f>VLOOKUP(A449,'Tirantes - Executados'!$A$1:$M$569,13,FALSE)</f>
        <v>#N/A</v>
      </c>
      <c r="AI449" s="230" t="e">
        <f>VLOOKUP(A449,'Tirantes - Executados'!$A$7:$M$404,49)</f>
        <v>#REF!</v>
      </c>
    </row>
    <row r="450" spans="1:35" s="1" customFormat="1" ht="15" hidden="1" customHeight="1" x14ac:dyDescent="0.25">
      <c r="A450" s="107" t="s">
        <v>838</v>
      </c>
      <c r="B450" s="119"/>
      <c r="C450" s="133"/>
      <c r="D450" s="122"/>
      <c r="E450" s="133"/>
      <c r="F450" s="122"/>
      <c r="G450" s="133"/>
      <c r="H450" s="122"/>
      <c r="I450" s="133"/>
      <c r="J450" s="122"/>
      <c r="K450" s="108"/>
      <c r="L450" s="133"/>
      <c r="M450" s="122"/>
      <c r="N450" s="133"/>
      <c r="O450" s="122"/>
      <c r="P450" s="133"/>
      <c r="Q450" s="122"/>
      <c r="R450" s="133"/>
      <c r="S450" s="122"/>
      <c r="T450" s="108"/>
      <c r="U450" s="133"/>
      <c r="V450" s="122"/>
      <c r="W450" s="133"/>
      <c r="X450" s="122"/>
      <c r="Y450" s="133"/>
      <c r="Z450" s="122"/>
      <c r="AA450" s="133"/>
      <c r="AB450" s="132"/>
      <c r="AC450" s="189"/>
      <c r="AD450" s="92"/>
      <c r="AF450" s="118" t="e">
        <f>VLOOKUP(A450,'Tirantes - Executados'!$A$1:$M$569,13,FALSE)</f>
        <v>#N/A</v>
      </c>
      <c r="AI450" s="230" t="e">
        <f>VLOOKUP(A450,'Tirantes - Executados'!$A$7:$M$404,49)</f>
        <v>#REF!</v>
      </c>
    </row>
    <row r="451" spans="1:35" s="1" customFormat="1" ht="15" hidden="1" customHeight="1" x14ac:dyDescent="0.25">
      <c r="A451" s="107" t="s">
        <v>839</v>
      </c>
      <c r="B451" s="119"/>
      <c r="C451" s="133"/>
      <c r="D451" s="122"/>
      <c r="E451" s="133"/>
      <c r="F451" s="122"/>
      <c r="G451" s="133"/>
      <c r="H451" s="122"/>
      <c r="I451" s="133"/>
      <c r="J451" s="122"/>
      <c r="K451" s="108"/>
      <c r="L451" s="133"/>
      <c r="M451" s="122"/>
      <c r="N451" s="133"/>
      <c r="O451" s="122"/>
      <c r="P451" s="133"/>
      <c r="Q451" s="122"/>
      <c r="R451" s="133"/>
      <c r="S451" s="122"/>
      <c r="T451" s="108"/>
      <c r="U451" s="133"/>
      <c r="V451" s="122"/>
      <c r="W451" s="133"/>
      <c r="X451" s="122"/>
      <c r="Y451" s="133"/>
      <c r="Z451" s="122"/>
      <c r="AA451" s="133"/>
      <c r="AB451" s="132"/>
      <c r="AC451" s="189"/>
      <c r="AD451" s="92"/>
      <c r="AF451" s="118" t="e">
        <f>VLOOKUP(A451,'Tirantes - Executados'!$A$1:$M$569,13,FALSE)</f>
        <v>#N/A</v>
      </c>
      <c r="AI451" s="230" t="e">
        <f>VLOOKUP(A451,'Tirantes - Executados'!$A$7:$M$404,49)</f>
        <v>#REF!</v>
      </c>
    </row>
    <row r="452" spans="1:35" s="1" customFormat="1" ht="15" hidden="1" customHeight="1" x14ac:dyDescent="0.25">
      <c r="A452" s="107" t="s">
        <v>840</v>
      </c>
      <c r="B452" s="119"/>
      <c r="C452" s="133"/>
      <c r="D452" s="122"/>
      <c r="E452" s="133"/>
      <c r="F452" s="122"/>
      <c r="G452" s="133"/>
      <c r="H452" s="122"/>
      <c r="I452" s="133"/>
      <c r="J452" s="122"/>
      <c r="K452" s="108"/>
      <c r="L452" s="133"/>
      <c r="M452" s="122"/>
      <c r="N452" s="133"/>
      <c r="O452" s="122"/>
      <c r="P452" s="133"/>
      <c r="Q452" s="122"/>
      <c r="R452" s="133"/>
      <c r="S452" s="122"/>
      <c r="T452" s="108"/>
      <c r="U452" s="133"/>
      <c r="V452" s="122"/>
      <c r="W452" s="133"/>
      <c r="X452" s="122"/>
      <c r="Y452" s="133"/>
      <c r="Z452" s="122"/>
      <c r="AA452" s="133"/>
      <c r="AB452" s="132"/>
      <c r="AC452" s="189"/>
      <c r="AD452" s="92"/>
      <c r="AF452" s="118" t="e">
        <f>VLOOKUP(A452,'Tirantes - Executados'!$A$1:$M$569,13,FALSE)</f>
        <v>#N/A</v>
      </c>
      <c r="AI452" s="230" t="e">
        <f>VLOOKUP(A452,'Tirantes - Executados'!$A$7:$M$404,49)</f>
        <v>#REF!</v>
      </c>
    </row>
    <row r="453" spans="1:35" s="1" customFormat="1" ht="15" hidden="1" customHeight="1" x14ac:dyDescent="0.25">
      <c r="A453" s="107" t="s">
        <v>841</v>
      </c>
      <c r="B453" s="119"/>
      <c r="C453" s="133"/>
      <c r="D453" s="122"/>
      <c r="E453" s="133"/>
      <c r="F453" s="122"/>
      <c r="G453" s="133"/>
      <c r="H453" s="122"/>
      <c r="I453" s="133"/>
      <c r="J453" s="122"/>
      <c r="K453" s="108"/>
      <c r="L453" s="133"/>
      <c r="M453" s="122"/>
      <c r="N453" s="133"/>
      <c r="O453" s="122"/>
      <c r="P453" s="133"/>
      <c r="Q453" s="122"/>
      <c r="R453" s="133"/>
      <c r="S453" s="122"/>
      <c r="T453" s="108"/>
      <c r="U453" s="133"/>
      <c r="V453" s="122"/>
      <c r="W453" s="133"/>
      <c r="X453" s="122"/>
      <c r="Y453" s="133"/>
      <c r="Z453" s="122"/>
      <c r="AA453" s="133"/>
      <c r="AB453" s="132"/>
      <c r="AC453" s="189"/>
      <c r="AD453" s="92"/>
      <c r="AF453" s="118" t="e">
        <f>VLOOKUP(A453,'Tirantes - Executados'!$A$1:$M$569,13,FALSE)</f>
        <v>#N/A</v>
      </c>
      <c r="AI453" s="230" t="e">
        <f>VLOOKUP(A453,'Tirantes - Executados'!$A$7:$M$404,49)</f>
        <v>#REF!</v>
      </c>
    </row>
    <row r="454" spans="1:35" s="1" customFormat="1" ht="15" hidden="1" customHeight="1" x14ac:dyDescent="0.25">
      <c r="A454" s="107" t="s">
        <v>842</v>
      </c>
      <c r="B454" s="119"/>
      <c r="C454" s="133"/>
      <c r="D454" s="122"/>
      <c r="E454" s="133"/>
      <c r="F454" s="122"/>
      <c r="G454" s="133"/>
      <c r="H454" s="122"/>
      <c r="I454" s="133"/>
      <c r="J454" s="122"/>
      <c r="K454" s="108"/>
      <c r="L454" s="133"/>
      <c r="M454" s="122"/>
      <c r="N454" s="133"/>
      <c r="O454" s="122"/>
      <c r="P454" s="133"/>
      <c r="Q454" s="122"/>
      <c r="R454" s="133"/>
      <c r="S454" s="122"/>
      <c r="T454" s="108"/>
      <c r="U454" s="133"/>
      <c r="V454" s="122"/>
      <c r="W454" s="133"/>
      <c r="X454" s="122"/>
      <c r="Y454" s="133"/>
      <c r="Z454" s="122"/>
      <c r="AA454" s="133"/>
      <c r="AB454" s="132"/>
      <c r="AC454" s="189"/>
      <c r="AD454" s="92"/>
      <c r="AF454" s="118" t="e">
        <f>VLOOKUP(A454,'Tirantes - Executados'!$A$1:$M$569,13,FALSE)</f>
        <v>#N/A</v>
      </c>
      <c r="AI454" s="230" t="e">
        <f>VLOOKUP(A454,'Tirantes - Executados'!$A$7:$M$404,49)</f>
        <v>#REF!</v>
      </c>
    </row>
    <row r="455" spans="1:35" s="1" customFormat="1" ht="15" hidden="1" customHeight="1" x14ac:dyDescent="0.25">
      <c r="A455" s="107" t="s">
        <v>843</v>
      </c>
      <c r="B455" s="119"/>
      <c r="C455" s="133"/>
      <c r="D455" s="122"/>
      <c r="E455" s="133"/>
      <c r="F455" s="122"/>
      <c r="G455" s="133"/>
      <c r="H455" s="122"/>
      <c r="I455" s="133"/>
      <c r="J455" s="122"/>
      <c r="K455" s="108"/>
      <c r="L455" s="133"/>
      <c r="M455" s="122"/>
      <c r="N455" s="133"/>
      <c r="O455" s="122"/>
      <c r="P455" s="133"/>
      <c r="Q455" s="122"/>
      <c r="R455" s="133"/>
      <c r="S455" s="122"/>
      <c r="T455" s="108"/>
      <c r="U455" s="133"/>
      <c r="V455" s="122"/>
      <c r="W455" s="133"/>
      <c r="X455" s="122"/>
      <c r="Y455" s="133"/>
      <c r="Z455" s="122"/>
      <c r="AA455" s="133"/>
      <c r="AB455" s="132"/>
      <c r="AC455" s="189"/>
      <c r="AD455" s="92"/>
      <c r="AF455" s="118" t="e">
        <f>VLOOKUP(A455,'Tirantes - Executados'!$A$1:$M$569,13,FALSE)</f>
        <v>#N/A</v>
      </c>
      <c r="AI455" s="230" t="e">
        <f>VLOOKUP(A455,'Tirantes - Executados'!$A$7:$M$404,49)</f>
        <v>#REF!</v>
      </c>
    </row>
    <row r="456" spans="1:35" s="1" customFormat="1" ht="15" hidden="1" customHeight="1" x14ac:dyDescent="0.25">
      <c r="A456" s="107" t="s">
        <v>844</v>
      </c>
      <c r="B456" s="119"/>
      <c r="C456" s="133"/>
      <c r="D456" s="122"/>
      <c r="E456" s="133"/>
      <c r="F456" s="122"/>
      <c r="G456" s="133"/>
      <c r="H456" s="122"/>
      <c r="I456" s="133"/>
      <c r="J456" s="122"/>
      <c r="K456" s="108"/>
      <c r="L456" s="133"/>
      <c r="M456" s="122"/>
      <c r="N456" s="133"/>
      <c r="O456" s="122"/>
      <c r="P456" s="133"/>
      <c r="Q456" s="122"/>
      <c r="R456" s="133"/>
      <c r="S456" s="122"/>
      <c r="T456" s="108"/>
      <c r="U456" s="133"/>
      <c r="V456" s="122"/>
      <c r="W456" s="133"/>
      <c r="X456" s="122"/>
      <c r="Y456" s="133"/>
      <c r="Z456" s="122"/>
      <c r="AA456" s="133"/>
      <c r="AB456" s="132"/>
      <c r="AC456" s="189"/>
      <c r="AD456" s="92"/>
      <c r="AF456" s="118" t="e">
        <f>VLOOKUP(A456,'Tirantes - Executados'!$A$1:$M$569,13,FALSE)</f>
        <v>#N/A</v>
      </c>
      <c r="AI456" s="230" t="e">
        <f>VLOOKUP(A456,'Tirantes - Executados'!$A$7:$M$404,49)</f>
        <v>#REF!</v>
      </c>
    </row>
    <row r="457" spans="1:35" s="1" customFormat="1" ht="15" hidden="1" customHeight="1" x14ac:dyDescent="0.25">
      <c r="A457" s="107" t="s">
        <v>845</v>
      </c>
      <c r="B457" s="119"/>
      <c r="C457" s="133"/>
      <c r="D457" s="122"/>
      <c r="E457" s="133"/>
      <c r="F457" s="122"/>
      <c r="G457" s="133"/>
      <c r="H457" s="122"/>
      <c r="I457" s="133"/>
      <c r="J457" s="122"/>
      <c r="K457" s="108"/>
      <c r="L457" s="133"/>
      <c r="M457" s="122"/>
      <c r="N457" s="133"/>
      <c r="O457" s="122"/>
      <c r="P457" s="133"/>
      <c r="Q457" s="122"/>
      <c r="R457" s="133"/>
      <c r="S457" s="122"/>
      <c r="T457" s="108"/>
      <c r="U457" s="133"/>
      <c r="V457" s="122"/>
      <c r="W457" s="133"/>
      <c r="X457" s="122"/>
      <c r="Y457" s="133"/>
      <c r="Z457" s="122"/>
      <c r="AA457" s="133"/>
      <c r="AB457" s="132"/>
      <c r="AC457" s="189"/>
      <c r="AD457" s="92"/>
      <c r="AF457" s="118" t="e">
        <f>VLOOKUP(A457,'Tirantes - Executados'!$A$1:$M$569,13,FALSE)</f>
        <v>#N/A</v>
      </c>
      <c r="AI457" s="230" t="e">
        <f>VLOOKUP(A457,'Tirantes - Executados'!$A$7:$M$404,49)</f>
        <v>#REF!</v>
      </c>
    </row>
    <row r="458" spans="1:35" s="1" customFormat="1" ht="15" hidden="1" customHeight="1" x14ac:dyDescent="0.25">
      <c r="A458" s="107" t="s">
        <v>846</v>
      </c>
      <c r="B458" s="119"/>
      <c r="C458" s="133"/>
      <c r="D458" s="122"/>
      <c r="E458" s="133"/>
      <c r="F458" s="122"/>
      <c r="G458" s="133"/>
      <c r="H458" s="122"/>
      <c r="I458" s="133"/>
      <c r="J458" s="122"/>
      <c r="K458" s="108"/>
      <c r="L458" s="133"/>
      <c r="M458" s="122"/>
      <c r="N458" s="133"/>
      <c r="O458" s="122"/>
      <c r="P458" s="133"/>
      <c r="Q458" s="122"/>
      <c r="R458" s="133"/>
      <c r="S458" s="122"/>
      <c r="T458" s="108"/>
      <c r="U458" s="133"/>
      <c r="V458" s="122"/>
      <c r="W458" s="133"/>
      <c r="X458" s="122"/>
      <c r="Y458" s="133"/>
      <c r="Z458" s="122"/>
      <c r="AA458" s="133"/>
      <c r="AB458" s="132"/>
      <c r="AC458" s="189"/>
      <c r="AD458" s="92"/>
      <c r="AF458" s="118" t="e">
        <f>VLOOKUP(A458,'Tirantes - Executados'!$A$1:$M$569,13,FALSE)</f>
        <v>#N/A</v>
      </c>
      <c r="AI458" s="230" t="e">
        <f>VLOOKUP(A458,'Tirantes - Executados'!$A$7:$M$404,49)</f>
        <v>#REF!</v>
      </c>
    </row>
    <row r="459" spans="1:35" s="1" customFormat="1" ht="15" hidden="1" customHeight="1" x14ac:dyDescent="0.25">
      <c r="A459" s="107" t="s">
        <v>847</v>
      </c>
      <c r="B459" s="119"/>
      <c r="C459" s="133"/>
      <c r="D459" s="122"/>
      <c r="E459" s="133"/>
      <c r="F459" s="122"/>
      <c r="G459" s="133"/>
      <c r="H459" s="122"/>
      <c r="I459" s="133"/>
      <c r="J459" s="122"/>
      <c r="K459" s="108"/>
      <c r="L459" s="133"/>
      <c r="M459" s="122"/>
      <c r="N459" s="133"/>
      <c r="O459" s="122"/>
      <c r="P459" s="133"/>
      <c r="Q459" s="122"/>
      <c r="R459" s="133"/>
      <c r="S459" s="122"/>
      <c r="T459" s="108"/>
      <c r="U459" s="133"/>
      <c r="V459" s="122"/>
      <c r="W459" s="133"/>
      <c r="X459" s="122"/>
      <c r="Y459" s="133"/>
      <c r="Z459" s="122"/>
      <c r="AA459" s="133"/>
      <c r="AB459" s="132"/>
      <c r="AC459" s="189"/>
      <c r="AD459" s="92"/>
      <c r="AF459" s="118" t="e">
        <f>VLOOKUP(A459,'Tirantes - Executados'!$A$1:$M$569,13,FALSE)</f>
        <v>#N/A</v>
      </c>
      <c r="AI459" s="230" t="e">
        <f>VLOOKUP(A459,'Tirantes - Executados'!$A$7:$M$404,49)</f>
        <v>#REF!</v>
      </c>
    </row>
    <row r="460" spans="1:35" s="1" customFormat="1" ht="15" hidden="1" customHeight="1" x14ac:dyDescent="0.25">
      <c r="A460" s="107" t="s">
        <v>848</v>
      </c>
      <c r="B460" s="119"/>
      <c r="C460" s="133"/>
      <c r="D460" s="122"/>
      <c r="E460" s="133"/>
      <c r="F460" s="122"/>
      <c r="G460" s="133"/>
      <c r="H460" s="122"/>
      <c r="I460" s="133"/>
      <c r="J460" s="122"/>
      <c r="K460" s="108"/>
      <c r="L460" s="133"/>
      <c r="M460" s="122"/>
      <c r="N460" s="133"/>
      <c r="O460" s="122"/>
      <c r="P460" s="133"/>
      <c r="Q460" s="122"/>
      <c r="R460" s="133"/>
      <c r="S460" s="122"/>
      <c r="T460" s="108"/>
      <c r="U460" s="133"/>
      <c r="V460" s="122"/>
      <c r="W460" s="133"/>
      <c r="X460" s="122"/>
      <c r="Y460" s="133"/>
      <c r="Z460" s="122"/>
      <c r="AA460" s="133"/>
      <c r="AB460" s="132"/>
      <c r="AC460" s="189"/>
      <c r="AD460" s="92"/>
      <c r="AF460" s="118" t="e">
        <f>VLOOKUP(A460,'Tirantes - Executados'!$A$1:$M$569,13,FALSE)</f>
        <v>#N/A</v>
      </c>
      <c r="AI460" s="230" t="e">
        <f>VLOOKUP(A460,'Tirantes - Executados'!$A$7:$M$404,49)</f>
        <v>#REF!</v>
      </c>
    </row>
    <row r="461" spans="1:35" s="1" customFormat="1" ht="15" hidden="1" customHeight="1" x14ac:dyDescent="0.25">
      <c r="A461" s="107" t="s">
        <v>849</v>
      </c>
      <c r="B461" s="119"/>
      <c r="C461" s="133"/>
      <c r="D461" s="122"/>
      <c r="E461" s="133"/>
      <c r="F461" s="122"/>
      <c r="G461" s="133"/>
      <c r="H461" s="122"/>
      <c r="I461" s="133"/>
      <c r="J461" s="122"/>
      <c r="K461" s="108"/>
      <c r="L461" s="133"/>
      <c r="M461" s="122"/>
      <c r="N461" s="133"/>
      <c r="O461" s="122"/>
      <c r="P461" s="133"/>
      <c r="Q461" s="122"/>
      <c r="R461" s="133"/>
      <c r="S461" s="122"/>
      <c r="T461" s="108"/>
      <c r="U461" s="133"/>
      <c r="V461" s="122"/>
      <c r="W461" s="133"/>
      <c r="X461" s="122"/>
      <c r="Y461" s="133"/>
      <c r="Z461" s="122"/>
      <c r="AA461" s="133"/>
      <c r="AB461" s="132"/>
      <c r="AC461" s="189"/>
      <c r="AD461" s="92"/>
      <c r="AF461" s="118" t="e">
        <f>VLOOKUP(A461,'Tirantes - Executados'!$A$1:$M$569,13,FALSE)</f>
        <v>#N/A</v>
      </c>
      <c r="AI461" s="230" t="e">
        <f>VLOOKUP(A461,'Tirantes - Executados'!$A$7:$M$404,49)</f>
        <v>#REF!</v>
      </c>
    </row>
    <row r="462" spans="1:35" s="1" customFormat="1" ht="15" hidden="1" customHeight="1" x14ac:dyDescent="0.25">
      <c r="A462" s="107" t="s">
        <v>850</v>
      </c>
      <c r="B462" s="119"/>
      <c r="C462" s="133"/>
      <c r="D462" s="122"/>
      <c r="E462" s="133"/>
      <c r="F462" s="122"/>
      <c r="G462" s="133"/>
      <c r="H462" s="122"/>
      <c r="I462" s="133"/>
      <c r="J462" s="122"/>
      <c r="K462" s="108"/>
      <c r="L462" s="133"/>
      <c r="M462" s="122"/>
      <c r="N462" s="133"/>
      <c r="O462" s="122"/>
      <c r="P462" s="133"/>
      <c r="Q462" s="122"/>
      <c r="R462" s="133"/>
      <c r="S462" s="122"/>
      <c r="T462" s="108"/>
      <c r="U462" s="133"/>
      <c r="V462" s="122"/>
      <c r="W462" s="133"/>
      <c r="X462" s="122"/>
      <c r="Y462" s="133"/>
      <c r="Z462" s="122"/>
      <c r="AA462" s="133"/>
      <c r="AB462" s="132"/>
      <c r="AC462" s="189"/>
      <c r="AD462" s="92"/>
      <c r="AF462" s="118" t="e">
        <f>VLOOKUP(A462,'Tirantes - Executados'!$A$1:$M$569,13,FALSE)</f>
        <v>#N/A</v>
      </c>
      <c r="AI462" s="230" t="e">
        <f>VLOOKUP(A462,'Tirantes - Executados'!$A$7:$M$404,49)</f>
        <v>#REF!</v>
      </c>
    </row>
    <row r="463" spans="1:35" s="1" customFormat="1" ht="15" hidden="1" customHeight="1" x14ac:dyDescent="0.25">
      <c r="A463" s="107" t="s">
        <v>851</v>
      </c>
      <c r="B463" s="119"/>
      <c r="C463" s="133"/>
      <c r="D463" s="122"/>
      <c r="E463" s="133"/>
      <c r="F463" s="122"/>
      <c r="G463" s="133"/>
      <c r="H463" s="122"/>
      <c r="I463" s="133"/>
      <c r="J463" s="122"/>
      <c r="K463" s="108"/>
      <c r="L463" s="133"/>
      <c r="M463" s="122"/>
      <c r="N463" s="133"/>
      <c r="O463" s="122"/>
      <c r="P463" s="133"/>
      <c r="Q463" s="122"/>
      <c r="R463" s="133"/>
      <c r="S463" s="122"/>
      <c r="T463" s="108"/>
      <c r="U463" s="133"/>
      <c r="V463" s="122"/>
      <c r="W463" s="133"/>
      <c r="X463" s="122"/>
      <c r="Y463" s="133"/>
      <c r="Z463" s="122"/>
      <c r="AA463" s="133"/>
      <c r="AB463" s="132"/>
      <c r="AC463" s="189"/>
      <c r="AD463" s="92"/>
      <c r="AF463" s="118" t="e">
        <f>VLOOKUP(A463,'Tirantes - Executados'!$A$1:$M$569,13,FALSE)</f>
        <v>#N/A</v>
      </c>
      <c r="AI463" s="230" t="e">
        <f>VLOOKUP(A463,'Tirantes - Executados'!$A$7:$M$404,49)</f>
        <v>#REF!</v>
      </c>
    </row>
    <row r="464" spans="1:35" s="1" customFormat="1" ht="15" hidden="1" customHeight="1" x14ac:dyDescent="0.25">
      <c r="A464" s="107" t="s">
        <v>852</v>
      </c>
      <c r="B464" s="119"/>
      <c r="C464" s="133"/>
      <c r="D464" s="122"/>
      <c r="E464" s="133"/>
      <c r="F464" s="122"/>
      <c r="G464" s="133"/>
      <c r="H464" s="122"/>
      <c r="I464" s="133"/>
      <c r="J464" s="122"/>
      <c r="K464" s="108"/>
      <c r="L464" s="133"/>
      <c r="M464" s="122"/>
      <c r="N464" s="133"/>
      <c r="O464" s="122"/>
      <c r="P464" s="133"/>
      <c r="Q464" s="122"/>
      <c r="R464" s="133"/>
      <c r="S464" s="122"/>
      <c r="T464" s="108"/>
      <c r="U464" s="133"/>
      <c r="V464" s="122"/>
      <c r="W464" s="133"/>
      <c r="X464" s="122"/>
      <c r="Y464" s="133"/>
      <c r="Z464" s="122"/>
      <c r="AA464" s="133"/>
      <c r="AB464" s="132"/>
      <c r="AC464" s="189"/>
      <c r="AD464" s="92"/>
      <c r="AF464" s="118" t="e">
        <f>VLOOKUP(A464,'Tirantes - Executados'!$A$1:$M$569,13,FALSE)</f>
        <v>#N/A</v>
      </c>
      <c r="AI464" s="230" t="e">
        <f>VLOOKUP(A464,'Tirantes - Executados'!$A$7:$M$404,49)</f>
        <v>#REF!</v>
      </c>
    </row>
    <row r="465" spans="1:35" s="1" customFormat="1" ht="15" hidden="1" customHeight="1" x14ac:dyDescent="0.25">
      <c r="A465" s="107" t="s">
        <v>853</v>
      </c>
      <c r="B465" s="119"/>
      <c r="C465" s="133"/>
      <c r="D465" s="122"/>
      <c r="E465" s="133"/>
      <c r="F465" s="122"/>
      <c r="G465" s="133"/>
      <c r="H465" s="122"/>
      <c r="I465" s="133"/>
      <c r="J465" s="122"/>
      <c r="K465" s="108"/>
      <c r="L465" s="133"/>
      <c r="M465" s="122"/>
      <c r="N465" s="133"/>
      <c r="O465" s="122"/>
      <c r="P465" s="133"/>
      <c r="Q465" s="122"/>
      <c r="R465" s="133"/>
      <c r="S465" s="122"/>
      <c r="T465" s="108"/>
      <c r="U465" s="133"/>
      <c r="V465" s="122"/>
      <c r="W465" s="133"/>
      <c r="X465" s="122"/>
      <c r="Y465" s="133"/>
      <c r="Z465" s="122"/>
      <c r="AA465" s="133"/>
      <c r="AB465" s="132"/>
      <c r="AC465" s="189"/>
      <c r="AD465" s="92"/>
      <c r="AF465" s="118" t="e">
        <f>VLOOKUP(A465,'Tirantes - Executados'!$A$1:$M$569,13,FALSE)</f>
        <v>#N/A</v>
      </c>
      <c r="AI465" s="230" t="e">
        <f>VLOOKUP(A465,'Tirantes - Executados'!$A$7:$M$404,49)</f>
        <v>#REF!</v>
      </c>
    </row>
    <row r="466" spans="1:35" s="1" customFormat="1" ht="15" hidden="1" customHeight="1" x14ac:dyDescent="0.25">
      <c r="A466" s="107" t="s">
        <v>854</v>
      </c>
      <c r="B466" s="119"/>
      <c r="C466" s="133"/>
      <c r="D466" s="122"/>
      <c r="E466" s="133"/>
      <c r="F466" s="122"/>
      <c r="G466" s="133"/>
      <c r="H466" s="122"/>
      <c r="I466" s="133"/>
      <c r="J466" s="122"/>
      <c r="K466" s="108"/>
      <c r="L466" s="133"/>
      <c r="M466" s="122"/>
      <c r="N466" s="133"/>
      <c r="O466" s="122"/>
      <c r="P466" s="133"/>
      <c r="Q466" s="122"/>
      <c r="R466" s="133"/>
      <c r="S466" s="122"/>
      <c r="T466" s="108"/>
      <c r="U466" s="133"/>
      <c r="V466" s="122"/>
      <c r="W466" s="133"/>
      <c r="X466" s="122"/>
      <c r="Y466" s="133"/>
      <c r="Z466" s="122"/>
      <c r="AA466" s="133"/>
      <c r="AB466" s="132"/>
      <c r="AC466" s="189"/>
      <c r="AD466" s="92"/>
      <c r="AF466" s="118" t="e">
        <f>VLOOKUP(A466,'Tirantes - Executados'!$A$1:$M$569,13,FALSE)</f>
        <v>#N/A</v>
      </c>
      <c r="AI466" s="230" t="e">
        <f>VLOOKUP(A466,'Tirantes - Executados'!$A$7:$M$404,49)</f>
        <v>#REF!</v>
      </c>
    </row>
    <row r="467" spans="1:35" s="1" customFormat="1" ht="15" hidden="1" customHeight="1" x14ac:dyDescent="0.25">
      <c r="A467" s="107" t="s">
        <v>855</v>
      </c>
      <c r="B467" s="119"/>
      <c r="C467" s="133"/>
      <c r="D467" s="122"/>
      <c r="E467" s="133"/>
      <c r="F467" s="122"/>
      <c r="G467" s="133"/>
      <c r="H467" s="122"/>
      <c r="I467" s="133"/>
      <c r="J467" s="122"/>
      <c r="K467" s="108"/>
      <c r="L467" s="133"/>
      <c r="M467" s="122"/>
      <c r="N467" s="133"/>
      <c r="O467" s="122"/>
      <c r="P467" s="133"/>
      <c r="Q467" s="122"/>
      <c r="R467" s="133"/>
      <c r="S467" s="122"/>
      <c r="T467" s="108"/>
      <c r="U467" s="133"/>
      <c r="V467" s="122"/>
      <c r="W467" s="133"/>
      <c r="X467" s="122"/>
      <c r="Y467" s="133"/>
      <c r="Z467" s="122"/>
      <c r="AA467" s="133"/>
      <c r="AB467" s="132"/>
      <c r="AC467" s="189"/>
      <c r="AD467" s="92"/>
      <c r="AF467" s="118" t="e">
        <f>VLOOKUP(A467,'Tirantes - Executados'!$A$1:$M$569,13,FALSE)</f>
        <v>#N/A</v>
      </c>
      <c r="AI467" s="230" t="e">
        <f>VLOOKUP(A467,'Tirantes - Executados'!$A$7:$M$404,49)</f>
        <v>#REF!</v>
      </c>
    </row>
    <row r="468" spans="1:35" s="1" customFormat="1" ht="15" hidden="1" customHeight="1" x14ac:dyDescent="0.25">
      <c r="A468" s="107" t="s">
        <v>856</v>
      </c>
      <c r="B468" s="119"/>
      <c r="C468" s="133"/>
      <c r="D468" s="122"/>
      <c r="E468" s="133"/>
      <c r="F468" s="122"/>
      <c r="G468" s="133"/>
      <c r="H468" s="122"/>
      <c r="I468" s="133"/>
      <c r="J468" s="122"/>
      <c r="K468" s="108"/>
      <c r="L468" s="133"/>
      <c r="M468" s="122"/>
      <c r="N468" s="133"/>
      <c r="O468" s="122"/>
      <c r="P468" s="133"/>
      <c r="Q468" s="122"/>
      <c r="R468" s="133"/>
      <c r="S468" s="122"/>
      <c r="T468" s="108"/>
      <c r="U468" s="133"/>
      <c r="V468" s="122"/>
      <c r="W468" s="133"/>
      <c r="X468" s="122"/>
      <c r="Y468" s="133"/>
      <c r="Z468" s="122"/>
      <c r="AA468" s="133"/>
      <c r="AB468" s="132"/>
      <c r="AC468" s="189"/>
      <c r="AD468" s="92"/>
      <c r="AF468" s="118" t="e">
        <f>VLOOKUP(A468,'Tirantes - Executados'!$A$1:$M$569,13,FALSE)</f>
        <v>#N/A</v>
      </c>
      <c r="AI468" s="230" t="e">
        <f>VLOOKUP(A468,'Tirantes - Executados'!$A$7:$M$404,49)</f>
        <v>#REF!</v>
      </c>
    </row>
    <row r="469" spans="1:35" s="1" customFormat="1" ht="15" hidden="1" customHeight="1" x14ac:dyDescent="0.25">
      <c r="A469" s="107" t="s">
        <v>857</v>
      </c>
      <c r="B469" s="119"/>
      <c r="C469" s="133"/>
      <c r="D469" s="122"/>
      <c r="E469" s="133"/>
      <c r="F469" s="122"/>
      <c r="G469" s="133"/>
      <c r="H469" s="122"/>
      <c r="I469" s="133"/>
      <c r="J469" s="122"/>
      <c r="K469" s="108"/>
      <c r="L469" s="133"/>
      <c r="M469" s="122"/>
      <c r="N469" s="133"/>
      <c r="O469" s="122"/>
      <c r="P469" s="133"/>
      <c r="Q469" s="122"/>
      <c r="R469" s="133"/>
      <c r="S469" s="122"/>
      <c r="T469" s="108"/>
      <c r="U469" s="133"/>
      <c r="V469" s="122"/>
      <c r="W469" s="133"/>
      <c r="X469" s="122"/>
      <c r="Y469" s="133"/>
      <c r="Z469" s="122"/>
      <c r="AA469" s="133"/>
      <c r="AB469" s="132"/>
      <c r="AC469" s="189"/>
      <c r="AD469" s="92"/>
      <c r="AF469" s="118" t="e">
        <f>VLOOKUP(A469,'Tirantes - Executados'!$A$1:$M$569,13,FALSE)</f>
        <v>#N/A</v>
      </c>
      <c r="AI469" s="230" t="e">
        <f>VLOOKUP(A469,'Tirantes - Executados'!$A$7:$M$404,49)</f>
        <v>#REF!</v>
      </c>
    </row>
    <row r="470" spans="1:35" s="1" customFormat="1" ht="15" hidden="1" customHeight="1" x14ac:dyDescent="0.25">
      <c r="A470" s="107" t="s">
        <v>858</v>
      </c>
      <c r="B470" s="119"/>
      <c r="C470" s="133"/>
      <c r="D470" s="122"/>
      <c r="E470" s="133"/>
      <c r="F470" s="122"/>
      <c r="G470" s="133"/>
      <c r="H470" s="122"/>
      <c r="I470" s="133"/>
      <c r="J470" s="122"/>
      <c r="K470" s="108"/>
      <c r="L470" s="133"/>
      <c r="M470" s="122"/>
      <c r="N470" s="133"/>
      <c r="O470" s="122"/>
      <c r="P470" s="133"/>
      <c r="Q470" s="122"/>
      <c r="R470" s="133"/>
      <c r="S470" s="122"/>
      <c r="T470" s="108"/>
      <c r="U470" s="133"/>
      <c r="V470" s="122"/>
      <c r="W470" s="133"/>
      <c r="X470" s="122"/>
      <c r="Y470" s="133"/>
      <c r="Z470" s="122"/>
      <c r="AA470" s="133"/>
      <c r="AB470" s="132"/>
      <c r="AC470" s="189"/>
      <c r="AD470" s="92"/>
      <c r="AF470" s="118" t="e">
        <f>VLOOKUP(A470,'Tirantes - Executados'!$A$1:$M$569,13,FALSE)</f>
        <v>#N/A</v>
      </c>
      <c r="AI470" s="230" t="e">
        <f>VLOOKUP(A470,'Tirantes - Executados'!$A$7:$M$404,49)</f>
        <v>#REF!</v>
      </c>
    </row>
    <row r="471" spans="1:35" s="1" customFormat="1" ht="15" hidden="1" customHeight="1" x14ac:dyDescent="0.25">
      <c r="A471" s="107" t="s">
        <v>859</v>
      </c>
      <c r="B471" s="119"/>
      <c r="C471" s="133"/>
      <c r="D471" s="122"/>
      <c r="E471" s="133"/>
      <c r="F471" s="122"/>
      <c r="G471" s="133"/>
      <c r="H471" s="122"/>
      <c r="I471" s="133"/>
      <c r="J471" s="122"/>
      <c r="K471" s="108"/>
      <c r="L471" s="133"/>
      <c r="M471" s="122"/>
      <c r="N471" s="133"/>
      <c r="O471" s="122"/>
      <c r="P471" s="133"/>
      <c r="Q471" s="122"/>
      <c r="R471" s="133"/>
      <c r="S471" s="122"/>
      <c r="T471" s="108"/>
      <c r="U471" s="133"/>
      <c r="V471" s="122"/>
      <c r="W471" s="133"/>
      <c r="X471" s="122"/>
      <c r="Y471" s="133"/>
      <c r="Z471" s="122"/>
      <c r="AA471" s="133"/>
      <c r="AB471" s="132"/>
      <c r="AC471" s="189"/>
      <c r="AD471" s="92"/>
      <c r="AF471" s="118" t="e">
        <f>VLOOKUP(A471,'Tirantes - Executados'!$A$1:$M$569,13,FALSE)</f>
        <v>#N/A</v>
      </c>
      <c r="AI471" s="230" t="e">
        <f>VLOOKUP(A471,'Tirantes - Executados'!$A$7:$M$404,49)</f>
        <v>#REF!</v>
      </c>
    </row>
    <row r="472" spans="1:35" s="1" customFormat="1" ht="15" hidden="1" customHeight="1" x14ac:dyDescent="0.25">
      <c r="A472" s="107" t="s">
        <v>860</v>
      </c>
      <c r="B472" s="119"/>
      <c r="C472" s="133"/>
      <c r="D472" s="122"/>
      <c r="E472" s="133"/>
      <c r="F472" s="122"/>
      <c r="G472" s="133"/>
      <c r="H472" s="122"/>
      <c r="I472" s="133"/>
      <c r="J472" s="122"/>
      <c r="K472" s="108"/>
      <c r="L472" s="133"/>
      <c r="M472" s="122"/>
      <c r="N472" s="133"/>
      <c r="O472" s="122"/>
      <c r="P472" s="133"/>
      <c r="Q472" s="122"/>
      <c r="R472" s="133"/>
      <c r="S472" s="122"/>
      <c r="T472" s="108"/>
      <c r="U472" s="133"/>
      <c r="V472" s="122"/>
      <c r="W472" s="133"/>
      <c r="X472" s="122"/>
      <c r="Y472" s="133"/>
      <c r="Z472" s="122"/>
      <c r="AA472" s="133"/>
      <c r="AB472" s="132"/>
      <c r="AC472" s="189"/>
      <c r="AD472" s="92"/>
      <c r="AF472" s="118" t="e">
        <f>VLOOKUP(A472,'Tirantes - Executados'!$A$1:$M$569,13,FALSE)</f>
        <v>#N/A</v>
      </c>
      <c r="AI472" s="230" t="e">
        <f>VLOOKUP(A472,'Tirantes - Executados'!$A$7:$M$404,49)</f>
        <v>#REF!</v>
      </c>
    </row>
    <row r="473" spans="1:35" s="1" customFormat="1" ht="15" hidden="1" customHeight="1" x14ac:dyDescent="0.25">
      <c r="A473" s="107" t="s">
        <v>861</v>
      </c>
      <c r="B473" s="119"/>
      <c r="C473" s="133"/>
      <c r="D473" s="122"/>
      <c r="E473" s="133"/>
      <c r="F473" s="122"/>
      <c r="G473" s="133"/>
      <c r="H473" s="122"/>
      <c r="I473" s="133"/>
      <c r="J473" s="122"/>
      <c r="K473" s="108"/>
      <c r="L473" s="133"/>
      <c r="M473" s="122"/>
      <c r="N473" s="133"/>
      <c r="O473" s="122"/>
      <c r="P473" s="133"/>
      <c r="Q473" s="122"/>
      <c r="R473" s="133"/>
      <c r="S473" s="122"/>
      <c r="T473" s="108"/>
      <c r="U473" s="133"/>
      <c r="V473" s="122"/>
      <c r="W473" s="133"/>
      <c r="X473" s="122"/>
      <c r="Y473" s="133"/>
      <c r="Z473" s="122"/>
      <c r="AA473" s="133"/>
      <c r="AB473" s="132"/>
      <c r="AC473" s="189"/>
      <c r="AD473" s="92"/>
      <c r="AF473" s="118" t="e">
        <f>VLOOKUP(A473,'Tirantes - Executados'!$A$1:$M$569,13,FALSE)</f>
        <v>#N/A</v>
      </c>
      <c r="AI473" s="230" t="e">
        <f>VLOOKUP(A473,'Tirantes - Executados'!$A$7:$M$404,49)</f>
        <v>#REF!</v>
      </c>
    </row>
    <row r="474" spans="1:35" s="1" customFormat="1" ht="15" hidden="1" customHeight="1" x14ac:dyDescent="0.25">
      <c r="A474" s="107" t="s">
        <v>862</v>
      </c>
      <c r="B474" s="119"/>
      <c r="C474" s="133"/>
      <c r="D474" s="122"/>
      <c r="E474" s="133"/>
      <c r="F474" s="122"/>
      <c r="G474" s="133"/>
      <c r="H474" s="122"/>
      <c r="I474" s="133"/>
      <c r="J474" s="122"/>
      <c r="K474" s="108"/>
      <c r="L474" s="133"/>
      <c r="M474" s="122"/>
      <c r="N474" s="133"/>
      <c r="O474" s="122"/>
      <c r="P474" s="133"/>
      <c r="Q474" s="122"/>
      <c r="R474" s="133"/>
      <c r="S474" s="122"/>
      <c r="T474" s="108"/>
      <c r="U474" s="133"/>
      <c r="V474" s="122"/>
      <c r="W474" s="133"/>
      <c r="X474" s="122"/>
      <c r="Y474" s="133"/>
      <c r="Z474" s="122"/>
      <c r="AA474" s="133"/>
      <c r="AB474" s="132"/>
      <c r="AC474" s="189"/>
      <c r="AD474" s="92"/>
      <c r="AF474" s="118" t="e">
        <f>VLOOKUP(A474,'Tirantes - Executados'!$A$1:$M$569,13,FALSE)</f>
        <v>#N/A</v>
      </c>
      <c r="AI474" s="230" t="e">
        <f>VLOOKUP(A474,'Tirantes - Executados'!$A$7:$M$404,49)</f>
        <v>#REF!</v>
      </c>
    </row>
    <row r="475" spans="1:35" s="1" customFormat="1" ht="15" hidden="1" customHeight="1" x14ac:dyDescent="0.25">
      <c r="A475" s="107" t="s">
        <v>863</v>
      </c>
      <c r="B475" s="119"/>
      <c r="C475" s="133"/>
      <c r="D475" s="122"/>
      <c r="E475" s="133"/>
      <c r="F475" s="122"/>
      <c r="G475" s="133"/>
      <c r="H475" s="122"/>
      <c r="I475" s="133"/>
      <c r="J475" s="122"/>
      <c r="K475" s="108"/>
      <c r="L475" s="133"/>
      <c r="M475" s="122"/>
      <c r="N475" s="133"/>
      <c r="O475" s="122"/>
      <c r="P475" s="133"/>
      <c r="Q475" s="122"/>
      <c r="R475" s="133"/>
      <c r="S475" s="122"/>
      <c r="T475" s="108"/>
      <c r="U475" s="133"/>
      <c r="V475" s="122"/>
      <c r="W475" s="133"/>
      <c r="X475" s="122"/>
      <c r="Y475" s="133"/>
      <c r="Z475" s="122"/>
      <c r="AA475" s="133"/>
      <c r="AB475" s="132"/>
      <c r="AC475" s="189"/>
      <c r="AD475" s="92"/>
      <c r="AF475" s="118" t="e">
        <f>VLOOKUP(A475,'Tirantes - Executados'!$A$1:$M$569,13,FALSE)</f>
        <v>#N/A</v>
      </c>
      <c r="AI475" s="230" t="e">
        <f>VLOOKUP(A475,'Tirantes - Executados'!$A$7:$M$404,49)</f>
        <v>#REF!</v>
      </c>
    </row>
    <row r="476" spans="1:35" s="1" customFormat="1" ht="15" hidden="1" customHeight="1" x14ac:dyDescent="0.25">
      <c r="A476" s="107" t="s">
        <v>864</v>
      </c>
      <c r="B476" s="119"/>
      <c r="C476" s="133"/>
      <c r="D476" s="122"/>
      <c r="E476" s="133"/>
      <c r="F476" s="122"/>
      <c r="G476" s="133"/>
      <c r="H476" s="122"/>
      <c r="I476" s="133"/>
      <c r="J476" s="122"/>
      <c r="K476" s="108"/>
      <c r="L476" s="133"/>
      <c r="M476" s="122"/>
      <c r="N476" s="133"/>
      <c r="O476" s="122"/>
      <c r="P476" s="133"/>
      <c r="Q476" s="122"/>
      <c r="R476" s="133"/>
      <c r="S476" s="122"/>
      <c r="T476" s="108"/>
      <c r="U476" s="133"/>
      <c r="V476" s="122"/>
      <c r="W476" s="133"/>
      <c r="X476" s="122"/>
      <c r="Y476" s="133"/>
      <c r="Z476" s="122"/>
      <c r="AA476" s="133"/>
      <c r="AB476" s="132"/>
      <c r="AC476" s="189"/>
      <c r="AD476" s="92"/>
      <c r="AF476" s="118" t="e">
        <f>VLOOKUP(A476,'Tirantes - Executados'!$A$1:$M$569,13,FALSE)</f>
        <v>#N/A</v>
      </c>
      <c r="AI476" s="230" t="e">
        <f>VLOOKUP(A476,'Tirantes - Executados'!$A$7:$M$404,49)</f>
        <v>#REF!</v>
      </c>
    </row>
    <row r="477" spans="1:35" s="1" customFormat="1" ht="15" hidden="1" customHeight="1" x14ac:dyDescent="0.25">
      <c r="A477" s="107" t="s">
        <v>865</v>
      </c>
      <c r="B477" s="119"/>
      <c r="C477" s="133"/>
      <c r="D477" s="122"/>
      <c r="E477" s="133"/>
      <c r="F477" s="122"/>
      <c r="G477" s="133"/>
      <c r="H477" s="122"/>
      <c r="I477" s="133"/>
      <c r="J477" s="122"/>
      <c r="K477" s="108"/>
      <c r="L477" s="133"/>
      <c r="M477" s="122"/>
      <c r="N477" s="133"/>
      <c r="O477" s="122"/>
      <c r="P477" s="133"/>
      <c r="Q477" s="122"/>
      <c r="R477" s="133"/>
      <c r="S477" s="122"/>
      <c r="T477" s="108"/>
      <c r="U477" s="133"/>
      <c r="V477" s="122"/>
      <c r="W477" s="133"/>
      <c r="X477" s="122"/>
      <c r="Y477" s="133"/>
      <c r="Z477" s="122"/>
      <c r="AA477" s="133"/>
      <c r="AB477" s="132"/>
      <c r="AC477" s="189"/>
      <c r="AD477" s="92"/>
      <c r="AF477" s="118" t="e">
        <f>VLOOKUP(A477,'Tirantes - Executados'!$A$1:$M$569,13,FALSE)</f>
        <v>#N/A</v>
      </c>
      <c r="AI477" s="230" t="e">
        <f>VLOOKUP(A477,'Tirantes - Executados'!$A$7:$M$404,49)</f>
        <v>#REF!</v>
      </c>
    </row>
    <row r="478" spans="1:35" s="1" customFormat="1" ht="15" hidden="1" customHeight="1" x14ac:dyDescent="0.25">
      <c r="A478" s="107" t="s">
        <v>866</v>
      </c>
      <c r="B478" s="119"/>
      <c r="C478" s="133"/>
      <c r="D478" s="122"/>
      <c r="E478" s="133"/>
      <c r="F478" s="122"/>
      <c r="G478" s="133"/>
      <c r="H478" s="122"/>
      <c r="I478" s="133"/>
      <c r="J478" s="122"/>
      <c r="K478" s="108"/>
      <c r="L478" s="133"/>
      <c r="M478" s="122"/>
      <c r="N478" s="133"/>
      <c r="O478" s="122"/>
      <c r="P478" s="133"/>
      <c r="Q478" s="122"/>
      <c r="R478" s="133"/>
      <c r="S478" s="122"/>
      <c r="T478" s="108"/>
      <c r="U478" s="133"/>
      <c r="V478" s="122"/>
      <c r="W478" s="133"/>
      <c r="X478" s="122"/>
      <c r="Y478" s="133"/>
      <c r="Z478" s="122"/>
      <c r="AA478" s="133"/>
      <c r="AB478" s="132"/>
      <c r="AC478" s="189"/>
      <c r="AD478" s="92"/>
      <c r="AF478" s="118" t="e">
        <f>VLOOKUP(A478,'Tirantes - Executados'!$A$1:$M$569,13,FALSE)</f>
        <v>#N/A</v>
      </c>
      <c r="AI478" s="230" t="e">
        <f>VLOOKUP(A478,'Tirantes - Executados'!$A$7:$M$404,49)</f>
        <v>#REF!</v>
      </c>
    </row>
    <row r="479" spans="1:35" s="1" customFormat="1" ht="15" hidden="1" customHeight="1" x14ac:dyDescent="0.25">
      <c r="A479" s="107" t="s">
        <v>867</v>
      </c>
      <c r="B479" s="119"/>
      <c r="C479" s="133"/>
      <c r="D479" s="122"/>
      <c r="E479" s="133"/>
      <c r="F479" s="122"/>
      <c r="G479" s="133"/>
      <c r="H479" s="122"/>
      <c r="I479" s="133"/>
      <c r="J479" s="122"/>
      <c r="K479" s="108"/>
      <c r="L479" s="133"/>
      <c r="M479" s="122"/>
      <c r="N479" s="133"/>
      <c r="O479" s="122"/>
      <c r="P479" s="133"/>
      <c r="Q479" s="122"/>
      <c r="R479" s="133"/>
      <c r="S479" s="122"/>
      <c r="T479" s="108"/>
      <c r="U479" s="133"/>
      <c r="V479" s="122"/>
      <c r="W479" s="133"/>
      <c r="X479" s="122"/>
      <c r="Y479" s="133"/>
      <c r="Z479" s="122"/>
      <c r="AA479" s="133"/>
      <c r="AB479" s="132"/>
      <c r="AC479" s="189"/>
      <c r="AD479" s="92"/>
      <c r="AF479" s="118" t="e">
        <f>VLOOKUP(A479,'Tirantes - Executados'!$A$1:$M$569,13,FALSE)</f>
        <v>#N/A</v>
      </c>
      <c r="AI479" s="230" t="e">
        <f>VLOOKUP(A479,'Tirantes - Executados'!$A$7:$M$404,49)</f>
        <v>#REF!</v>
      </c>
    </row>
    <row r="480" spans="1:35" s="1" customFormat="1" ht="15" hidden="1" customHeight="1" x14ac:dyDescent="0.25">
      <c r="A480" s="107" t="s">
        <v>868</v>
      </c>
      <c r="B480" s="119"/>
      <c r="C480" s="133"/>
      <c r="D480" s="122"/>
      <c r="E480" s="133"/>
      <c r="F480" s="122"/>
      <c r="G480" s="133"/>
      <c r="H480" s="122"/>
      <c r="I480" s="133"/>
      <c r="J480" s="122"/>
      <c r="K480" s="108"/>
      <c r="L480" s="133"/>
      <c r="M480" s="122"/>
      <c r="N480" s="133"/>
      <c r="O480" s="122"/>
      <c r="P480" s="133"/>
      <c r="Q480" s="122"/>
      <c r="R480" s="133"/>
      <c r="S480" s="122"/>
      <c r="T480" s="108"/>
      <c r="U480" s="133"/>
      <c r="V480" s="122"/>
      <c r="W480" s="133"/>
      <c r="X480" s="122"/>
      <c r="Y480" s="133"/>
      <c r="Z480" s="122"/>
      <c r="AA480" s="133"/>
      <c r="AB480" s="132"/>
      <c r="AC480" s="189"/>
      <c r="AD480" s="92"/>
      <c r="AF480" s="118" t="e">
        <f>VLOOKUP(A480,'Tirantes - Executados'!$A$1:$M$569,13,FALSE)</f>
        <v>#N/A</v>
      </c>
      <c r="AI480" s="230" t="e">
        <f>VLOOKUP(A480,'Tirantes - Executados'!$A$7:$M$404,49)</f>
        <v>#REF!</v>
      </c>
    </row>
    <row r="481" spans="1:35" s="1" customFormat="1" ht="15" hidden="1" customHeight="1" x14ac:dyDescent="0.25">
      <c r="A481" s="107" t="s">
        <v>869</v>
      </c>
      <c r="B481" s="119"/>
      <c r="C481" s="133"/>
      <c r="D481" s="122"/>
      <c r="E481" s="133"/>
      <c r="F481" s="122"/>
      <c r="G481" s="133"/>
      <c r="H481" s="122"/>
      <c r="I481" s="133"/>
      <c r="J481" s="122"/>
      <c r="K481" s="108"/>
      <c r="L481" s="133"/>
      <c r="M481" s="122"/>
      <c r="N481" s="133"/>
      <c r="O481" s="122"/>
      <c r="P481" s="133"/>
      <c r="Q481" s="122"/>
      <c r="R481" s="133"/>
      <c r="S481" s="122"/>
      <c r="T481" s="108"/>
      <c r="U481" s="133"/>
      <c r="V481" s="122"/>
      <c r="W481" s="133"/>
      <c r="X481" s="122"/>
      <c r="Y481" s="133"/>
      <c r="Z481" s="122"/>
      <c r="AA481" s="133"/>
      <c r="AB481" s="132"/>
      <c r="AC481" s="189"/>
      <c r="AD481" s="92"/>
      <c r="AF481" s="118" t="e">
        <f>VLOOKUP(A481,'Tirantes - Executados'!$A$1:$M$569,13,FALSE)</f>
        <v>#N/A</v>
      </c>
      <c r="AI481" s="230" t="e">
        <f>VLOOKUP(A481,'Tirantes - Executados'!$A$7:$M$404,49)</f>
        <v>#REF!</v>
      </c>
    </row>
    <row r="482" spans="1:35" s="1" customFormat="1" ht="15" hidden="1" customHeight="1" x14ac:dyDescent="0.25">
      <c r="A482" s="107" t="s">
        <v>870</v>
      </c>
      <c r="B482" s="119"/>
      <c r="C482" s="133"/>
      <c r="D482" s="122"/>
      <c r="E482" s="133"/>
      <c r="F482" s="122"/>
      <c r="G482" s="133"/>
      <c r="H482" s="122"/>
      <c r="I482" s="133"/>
      <c r="J482" s="122"/>
      <c r="K482" s="108"/>
      <c r="L482" s="133"/>
      <c r="M482" s="122"/>
      <c r="N482" s="133"/>
      <c r="O482" s="122"/>
      <c r="P482" s="133"/>
      <c r="Q482" s="122"/>
      <c r="R482" s="133"/>
      <c r="S482" s="122"/>
      <c r="T482" s="108"/>
      <c r="U482" s="133"/>
      <c r="V482" s="122"/>
      <c r="W482" s="133"/>
      <c r="X482" s="122"/>
      <c r="Y482" s="133"/>
      <c r="Z482" s="122"/>
      <c r="AA482" s="133"/>
      <c r="AB482" s="132"/>
      <c r="AC482" s="189"/>
      <c r="AD482" s="92"/>
      <c r="AF482" s="118" t="e">
        <f>VLOOKUP(A482,'Tirantes - Executados'!$A$1:$M$569,13,FALSE)</f>
        <v>#N/A</v>
      </c>
      <c r="AI482" s="230" t="e">
        <f>VLOOKUP(A482,'Tirantes - Executados'!$A$7:$M$404,49)</f>
        <v>#REF!</v>
      </c>
    </row>
    <row r="483" spans="1:35" s="1" customFormat="1" ht="15" hidden="1" customHeight="1" x14ac:dyDescent="0.25">
      <c r="A483" s="107" t="s">
        <v>871</v>
      </c>
      <c r="B483" s="119"/>
      <c r="C483" s="133"/>
      <c r="D483" s="122"/>
      <c r="E483" s="133"/>
      <c r="F483" s="122"/>
      <c r="G483" s="133"/>
      <c r="H483" s="122"/>
      <c r="I483" s="133"/>
      <c r="J483" s="122"/>
      <c r="K483" s="108"/>
      <c r="L483" s="133"/>
      <c r="M483" s="122"/>
      <c r="N483" s="133"/>
      <c r="O483" s="122"/>
      <c r="P483" s="133"/>
      <c r="Q483" s="122"/>
      <c r="R483" s="133"/>
      <c r="S483" s="122"/>
      <c r="T483" s="108"/>
      <c r="U483" s="133"/>
      <c r="V483" s="122"/>
      <c r="W483" s="133"/>
      <c r="X483" s="122"/>
      <c r="Y483" s="133"/>
      <c r="Z483" s="122"/>
      <c r="AA483" s="133"/>
      <c r="AB483" s="132"/>
      <c r="AC483" s="189"/>
      <c r="AD483" s="92"/>
      <c r="AF483" s="118" t="e">
        <f>VLOOKUP(A483,'Tirantes - Executados'!$A$1:$M$569,13,FALSE)</f>
        <v>#N/A</v>
      </c>
      <c r="AI483" s="230" t="e">
        <f>VLOOKUP(A483,'Tirantes - Executados'!$A$7:$M$404,49)</f>
        <v>#REF!</v>
      </c>
    </row>
    <row r="484" spans="1:35" s="1" customFormat="1" ht="15" hidden="1" customHeight="1" x14ac:dyDescent="0.25">
      <c r="A484" s="107" t="s">
        <v>872</v>
      </c>
      <c r="B484" s="119"/>
      <c r="C484" s="133"/>
      <c r="D484" s="122"/>
      <c r="E484" s="133"/>
      <c r="F484" s="122"/>
      <c r="G484" s="133"/>
      <c r="H484" s="122"/>
      <c r="I484" s="133"/>
      <c r="J484" s="122"/>
      <c r="K484" s="108"/>
      <c r="L484" s="133"/>
      <c r="M484" s="122"/>
      <c r="N484" s="133"/>
      <c r="O484" s="122"/>
      <c r="P484" s="133"/>
      <c r="Q484" s="122"/>
      <c r="R484" s="133"/>
      <c r="S484" s="122"/>
      <c r="T484" s="108"/>
      <c r="U484" s="133"/>
      <c r="V484" s="122"/>
      <c r="W484" s="133"/>
      <c r="X484" s="122"/>
      <c r="Y484" s="133"/>
      <c r="Z484" s="122"/>
      <c r="AA484" s="133"/>
      <c r="AB484" s="132"/>
      <c r="AC484" s="189"/>
      <c r="AD484" s="92"/>
      <c r="AF484" s="118" t="e">
        <f>VLOOKUP(A484,'Tirantes - Executados'!$A$1:$M$569,13,FALSE)</f>
        <v>#N/A</v>
      </c>
      <c r="AI484" s="230" t="e">
        <f>VLOOKUP(A484,'Tirantes - Executados'!$A$7:$M$404,49)</f>
        <v>#REF!</v>
      </c>
    </row>
    <row r="485" spans="1:35" s="1" customFormat="1" ht="15" hidden="1" customHeight="1" x14ac:dyDescent="0.25">
      <c r="A485" s="107" t="s">
        <v>873</v>
      </c>
      <c r="B485" s="119"/>
      <c r="C485" s="133"/>
      <c r="D485" s="122"/>
      <c r="E485" s="133"/>
      <c r="F485" s="122"/>
      <c r="G485" s="133"/>
      <c r="H485" s="122"/>
      <c r="I485" s="133"/>
      <c r="J485" s="122"/>
      <c r="K485" s="108"/>
      <c r="L485" s="133"/>
      <c r="M485" s="122"/>
      <c r="N485" s="133"/>
      <c r="O485" s="122"/>
      <c r="P485" s="133"/>
      <c r="Q485" s="122"/>
      <c r="R485" s="133"/>
      <c r="S485" s="122"/>
      <c r="T485" s="108"/>
      <c r="U485" s="133"/>
      <c r="V485" s="122"/>
      <c r="W485" s="133"/>
      <c r="X485" s="122"/>
      <c r="Y485" s="133"/>
      <c r="Z485" s="122"/>
      <c r="AA485" s="133"/>
      <c r="AB485" s="132"/>
      <c r="AC485" s="189"/>
      <c r="AD485" s="92"/>
      <c r="AF485" s="118" t="e">
        <f>VLOOKUP(A485,'Tirantes - Executados'!$A$1:$M$569,13,FALSE)</f>
        <v>#N/A</v>
      </c>
      <c r="AI485" s="230" t="e">
        <f>VLOOKUP(A485,'Tirantes - Executados'!$A$7:$M$404,49)</f>
        <v>#REF!</v>
      </c>
    </row>
    <row r="486" spans="1:35" s="1" customFormat="1" ht="15" hidden="1" customHeight="1" x14ac:dyDescent="0.25">
      <c r="A486" s="107" t="s">
        <v>874</v>
      </c>
      <c r="B486" s="119"/>
      <c r="C486" s="133"/>
      <c r="D486" s="122"/>
      <c r="E486" s="133"/>
      <c r="F486" s="122"/>
      <c r="G486" s="133"/>
      <c r="H486" s="122"/>
      <c r="I486" s="133"/>
      <c r="J486" s="122"/>
      <c r="K486" s="108"/>
      <c r="L486" s="133"/>
      <c r="M486" s="122"/>
      <c r="N486" s="133"/>
      <c r="O486" s="122"/>
      <c r="P486" s="133"/>
      <c r="Q486" s="122"/>
      <c r="R486" s="133"/>
      <c r="S486" s="122"/>
      <c r="T486" s="108"/>
      <c r="U486" s="133"/>
      <c r="V486" s="122"/>
      <c r="W486" s="133"/>
      <c r="X486" s="122"/>
      <c r="Y486" s="133"/>
      <c r="Z486" s="122"/>
      <c r="AA486" s="133"/>
      <c r="AB486" s="132"/>
      <c r="AC486" s="189"/>
      <c r="AD486" s="92"/>
      <c r="AF486" s="118" t="e">
        <f>VLOOKUP(A486,'Tirantes - Executados'!$A$1:$M$569,13,FALSE)</f>
        <v>#N/A</v>
      </c>
      <c r="AI486" s="230" t="e">
        <f>VLOOKUP(A486,'Tirantes - Executados'!$A$7:$M$404,49)</f>
        <v>#REF!</v>
      </c>
    </row>
    <row r="487" spans="1:35" s="1" customFormat="1" ht="15" hidden="1" customHeight="1" x14ac:dyDescent="0.25">
      <c r="A487" s="107" t="s">
        <v>921</v>
      </c>
      <c r="B487" s="119"/>
      <c r="C487" s="133"/>
      <c r="D487" s="122"/>
      <c r="E487" s="133"/>
      <c r="F487" s="122"/>
      <c r="G487" s="133"/>
      <c r="H487" s="122"/>
      <c r="I487" s="133"/>
      <c r="J487" s="122"/>
      <c r="K487" s="108"/>
      <c r="L487" s="133"/>
      <c r="M487" s="122"/>
      <c r="N487" s="133"/>
      <c r="O487" s="122"/>
      <c r="P487" s="133"/>
      <c r="Q487" s="122"/>
      <c r="R487" s="133"/>
      <c r="S487" s="122"/>
      <c r="T487" s="108"/>
      <c r="U487" s="133"/>
      <c r="V487" s="122"/>
      <c r="W487" s="133"/>
      <c r="X487" s="122"/>
      <c r="Y487" s="133"/>
      <c r="Z487" s="122"/>
      <c r="AA487" s="133"/>
      <c r="AB487" s="132"/>
      <c r="AC487" s="189"/>
      <c r="AD487" s="92"/>
      <c r="AF487" s="118" t="e">
        <f>VLOOKUP(A487,'Tirantes - Executados'!$A$1:$M$569,13,FALSE)</f>
        <v>#N/A</v>
      </c>
      <c r="AI487" s="230" t="e">
        <f>VLOOKUP(A487,'Tirantes - Executados'!$A$7:$M$404,49)</f>
        <v>#REF!</v>
      </c>
    </row>
    <row r="488" spans="1:35" s="1" customFormat="1" ht="15" hidden="1" customHeight="1" x14ac:dyDescent="0.25">
      <c r="A488" s="107" t="s">
        <v>922</v>
      </c>
      <c r="B488" s="119"/>
      <c r="C488" s="133"/>
      <c r="D488" s="122"/>
      <c r="E488" s="133"/>
      <c r="F488" s="122"/>
      <c r="G488" s="133"/>
      <c r="H488" s="122"/>
      <c r="I488" s="133"/>
      <c r="J488" s="122"/>
      <c r="K488" s="108"/>
      <c r="L488" s="133"/>
      <c r="M488" s="122"/>
      <c r="N488" s="133"/>
      <c r="O488" s="122"/>
      <c r="P488" s="133"/>
      <c r="Q488" s="122"/>
      <c r="R488" s="133"/>
      <c r="S488" s="122"/>
      <c r="T488" s="108"/>
      <c r="U488" s="133"/>
      <c r="V488" s="122"/>
      <c r="W488" s="133"/>
      <c r="X488" s="122"/>
      <c r="Y488" s="133"/>
      <c r="Z488" s="122"/>
      <c r="AA488" s="133"/>
      <c r="AB488" s="132"/>
      <c r="AC488" s="189"/>
      <c r="AD488" s="92"/>
      <c r="AF488" s="118" t="e">
        <f>VLOOKUP(A488,'Tirantes - Executados'!$A$1:$M$569,13,FALSE)</f>
        <v>#N/A</v>
      </c>
      <c r="AI488" s="230" t="e">
        <f>VLOOKUP(A488,'Tirantes - Executados'!$A$7:$M$404,49)</f>
        <v>#REF!</v>
      </c>
    </row>
    <row r="489" spans="1:35" s="1" customFormat="1" ht="15" hidden="1" customHeight="1" x14ac:dyDescent="0.25">
      <c r="A489" s="107" t="s">
        <v>923</v>
      </c>
      <c r="B489" s="119"/>
      <c r="C489" s="133"/>
      <c r="D489" s="122"/>
      <c r="E489" s="133"/>
      <c r="F489" s="122"/>
      <c r="G489" s="133"/>
      <c r="H489" s="122"/>
      <c r="I489" s="133"/>
      <c r="J489" s="122"/>
      <c r="K489" s="108"/>
      <c r="L489" s="133"/>
      <c r="M489" s="122"/>
      <c r="N489" s="133"/>
      <c r="O489" s="122"/>
      <c r="P489" s="133"/>
      <c r="Q489" s="122"/>
      <c r="R489" s="133"/>
      <c r="S489" s="122"/>
      <c r="T489" s="108"/>
      <c r="U489" s="133"/>
      <c r="V489" s="122"/>
      <c r="W489" s="133"/>
      <c r="X489" s="122"/>
      <c r="Y489" s="133"/>
      <c r="Z489" s="122"/>
      <c r="AA489" s="133"/>
      <c r="AB489" s="132"/>
      <c r="AC489" s="189"/>
      <c r="AD489" s="92"/>
      <c r="AF489" s="118" t="e">
        <f>VLOOKUP(A489,'Tirantes - Executados'!$A$1:$M$569,13,FALSE)</f>
        <v>#N/A</v>
      </c>
      <c r="AI489" s="230" t="e">
        <f>VLOOKUP(A489,'Tirantes - Executados'!$A$7:$M$404,49)</f>
        <v>#REF!</v>
      </c>
    </row>
    <row r="490" spans="1:35" s="1" customFormat="1" ht="15" hidden="1" customHeight="1" x14ac:dyDescent="0.25">
      <c r="A490" s="107" t="s">
        <v>924</v>
      </c>
      <c r="B490" s="119"/>
      <c r="C490" s="133"/>
      <c r="D490" s="122"/>
      <c r="E490" s="133"/>
      <c r="F490" s="122"/>
      <c r="G490" s="133"/>
      <c r="H490" s="122"/>
      <c r="I490" s="133"/>
      <c r="J490" s="122"/>
      <c r="K490" s="108"/>
      <c r="L490" s="133"/>
      <c r="M490" s="122"/>
      <c r="N490" s="133"/>
      <c r="O490" s="122"/>
      <c r="P490" s="133"/>
      <c r="Q490" s="122"/>
      <c r="R490" s="133"/>
      <c r="S490" s="122"/>
      <c r="T490" s="108"/>
      <c r="U490" s="133"/>
      <c r="V490" s="122"/>
      <c r="W490" s="133"/>
      <c r="X490" s="122"/>
      <c r="Y490" s="133"/>
      <c r="Z490" s="122"/>
      <c r="AA490" s="133"/>
      <c r="AB490" s="132"/>
      <c r="AC490" s="189"/>
      <c r="AD490" s="92"/>
      <c r="AF490" s="118" t="e">
        <f>VLOOKUP(A490,'Tirantes - Executados'!$A$1:$M$569,13,FALSE)</f>
        <v>#N/A</v>
      </c>
      <c r="AI490" s="230" t="e">
        <f>VLOOKUP(A490,'Tirantes - Executados'!$A$7:$M$404,49)</f>
        <v>#REF!</v>
      </c>
    </row>
    <row r="491" spans="1:35" s="1" customFormat="1" ht="15" hidden="1" customHeight="1" x14ac:dyDescent="0.25">
      <c r="A491" s="107" t="s">
        <v>925</v>
      </c>
      <c r="B491" s="119"/>
      <c r="C491" s="133"/>
      <c r="D491" s="122"/>
      <c r="E491" s="133"/>
      <c r="F491" s="122"/>
      <c r="G491" s="133"/>
      <c r="H491" s="122"/>
      <c r="I491" s="133"/>
      <c r="J491" s="122"/>
      <c r="K491" s="108"/>
      <c r="L491" s="133"/>
      <c r="M491" s="122"/>
      <c r="N491" s="133"/>
      <c r="O491" s="122"/>
      <c r="P491" s="133"/>
      <c r="Q491" s="122"/>
      <c r="R491" s="133"/>
      <c r="S491" s="122"/>
      <c r="T491" s="108"/>
      <c r="U491" s="133"/>
      <c r="V491" s="122"/>
      <c r="W491" s="133"/>
      <c r="X491" s="122"/>
      <c r="Y491" s="133"/>
      <c r="Z491" s="122"/>
      <c r="AA491" s="133"/>
      <c r="AB491" s="132"/>
      <c r="AC491" s="189"/>
      <c r="AD491" s="92"/>
      <c r="AF491" s="118" t="e">
        <f>VLOOKUP(A491,'Tirantes - Executados'!$A$1:$M$569,13,FALSE)</f>
        <v>#N/A</v>
      </c>
      <c r="AI491" s="230" t="e">
        <f>VLOOKUP(A491,'Tirantes - Executados'!$A$7:$M$404,49)</f>
        <v>#REF!</v>
      </c>
    </row>
    <row r="492" spans="1:35" s="1" customFormat="1" ht="15" hidden="1" customHeight="1" x14ac:dyDescent="0.25">
      <c r="A492" s="107" t="s">
        <v>926</v>
      </c>
      <c r="B492" s="119"/>
      <c r="C492" s="133"/>
      <c r="D492" s="122"/>
      <c r="E492" s="133"/>
      <c r="F492" s="122"/>
      <c r="G492" s="133"/>
      <c r="H492" s="122"/>
      <c r="I492" s="133"/>
      <c r="J492" s="122"/>
      <c r="K492" s="108"/>
      <c r="L492" s="133"/>
      <c r="M492" s="122"/>
      <c r="N492" s="133"/>
      <c r="O492" s="122"/>
      <c r="P492" s="133"/>
      <c r="Q492" s="122"/>
      <c r="R492" s="133"/>
      <c r="S492" s="122"/>
      <c r="T492" s="108"/>
      <c r="U492" s="133"/>
      <c r="V492" s="122"/>
      <c r="W492" s="133"/>
      <c r="X492" s="122"/>
      <c r="Y492" s="133"/>
      <c r="Z492" s="122"/>
      <c r="AA492" s="133"/>
      <c r="AB492" s="132"/>
      <c r="AC492" s="189"/>
      <c r="AD492" s="92"/>
      <c r="AF492" s="118" t="e">
        <f>VLOOKUP(A492,'Tirantes - Executados'!$A$1:$M$569,13,FALSE)</f>
        <v>#N/A</v>
      </c>
      <c r="AI492" s="230" t="e">
        <f>VLOOKUP(A492,'Tirantes - Executados'!$A$7:$M$404,49)</f>
        <v>#REF!</v>
      </c>
    </row>
    <row r="493" spans="1:35" s="1" customFormat="1" ht="15" hidden="1" customHeight="1" x14ac:dyDescent="0.25">
      <c r="A493" s="107" t="s">
        <v>927</v>
      </c>
      <c r="B493" s="119"/>
      <c r="C493" s="133"/>
      <c r="D493" s="122"/>
      <c r="E493" s="133"/>
      <c r="F493" s="122"/>
      <c r="G493" s="133"/>
      <c r="H493" s="122"/>
      <c r="I493" s="133"/>
      <c r="J493" s="122"/>
      <c r="K493" s="108"/>
      <c r="L493" s="133"/>
      <c r="M493" s="122"/>
      <c r="N493" s="133"/>
      <c r="O493" s="122"/>
      <c r="P493" s="133"/>
      <c r="Q493" s="122"/>
      <c r="R493" s="133"/>
      <c r="S493" s="122"/>
      <c r="T493" s="108"/>
      <c r="U493" s="133"/>
      <c r="V493" s="122"/>
      <c r="W493" s="133"/>
      <c r="X493" s="122"/>
      <c r="Y493" s="133"/>
      <c r="Z493" s="122"/>
      <c r="AA493" s="133"/>
      <c r="AB493" s="132"/>
      <c r="AC493" s="189"/>
      <c r="AD493" s="92"/>
      <c r="AF493" s="118" t="e">
        <f>VLOOKUP(A493,'Tirantes - Executados'!$A$1:$M$569,13,FALSE)</f>
        <v>#N/A</v>
      </c>
      <c r="AI493" s="230" t="e">
        <f>VLOOKUP(A493,'Tirantes - Executados'!$A$7:$M$404,49)</f>
        <v>#REF!</v>
      </c>
    </row>
    <row r="494" spans="1:35" s="1" customFormat="1" ht="15" hidden="1" customHeight="1" x14ac:dyDescent="0.25">
      <c r="A494" s="107" t="s">
        <v>928</v>
      </c>
      <c r="B494" s="119"/>
      <c r="C494" s="133"/>
      <c r="D494" s="122"/>
      <c r="E494" s="133"/>
      <c r="F494" s="122"/>
      <c r="G494" s="133"/>
      <c r="H494" s="122"/>
      <c r="I494" s="133"/>
      <c r="J494" s="122"/>
      <c r="K494" s="108"/>
      <c r="L494" s="133"/>
      <c r="M494" s="122"/>
      <c r="N494" s="133"/>
      <c r="O494" s="122"/>
      <c r="P494" s="133"/>
      <c r="Q494" s="122"/>
      <c r="R494" s="133"/>
      <c r="S494" s="122"/>
      <c r="T494" s="108"/>
      <c r="U494" s="133"/>
      <c r="V494" s="122"/>
      <c r="W494" s="133"/>
      <c r="X494" s="122"/>
      <c r="Y494" s="133"/>
      <c r="Z494" s="122"/>
      <c r="AA494" s="133"/>
      <c r="AB494" s="132"/>
      <c r="AC494" s="189"/>
      <c r="AD494" s="92"/>
      <c r="AF494" s="118" t="e">
        <f>VLOOKUP(A494,'Tirantes - Executados'!$A$1:$M$569,13,FALSE)</f>
        <v>#N/A</v>
      </c>
      <c r="AI494" s="230" t="e">
        <f>VLOOKUP(A494,'Tirantes - Executados'!$A$7:$M$404,49)</f>
        <v>#REF!</v>
      </c>
    </row>
    <row r="495" spans="1:35" s="1" customFormat="1" ht="15" hidden="1" customHeight="1" x14ac:dyDescent="0.25">
      <c r="A495" s="107" t="s">
        <v>929</v>
      </c>
      <c r="B495" s="119"/>
      <c r="C495" s="133"/>
      <c r="D495" s="122"/>
      <c r="E495" s="133"/>
      <c r="F495" s="122"/>
      <c r="G495" s="133"/>
      <c r="H495" s="122"/>
      <c r="I495" s="133"/>
      <c r="J495" s="122"/>
      <c r="K495" s="108"/>
      <c r="L495" s="133"/>
      <c r="M495" s="122"/>
      <c r="N495" s="133"/>
      <c r="O495" s="122"/>
      <c r="P495" s="133"/>
      <c r="Q495" s="122"/>
      <c r="R495" s="133"/>
      <c r="S495" s="122"/>
      <c r="T495" s="108"/>
      <c r="U495" s="133"/>
      <c r="V495" s="122"/>
      <c r="W495" s="133"/>
      <c r="X495" s="122"/>
      <c r="Y495" s="133"/>
      <c r="Z495" s="122"/>
      <c r="AA495" s="133"/>
      <c r="AB495" s="132"/>
      <c r="AC495" s="189"/>
      <c r="AD495" s="92"/>
      <c r="AF495" s="118" t="e">
        <f>VLOOKUP(A495,'Tirantes - Executados'!$A$1:$M$569,13,FALSE)</f>
        <v>#N/A</v>
      </c>
      <c r="AI495" s="230" t="e">
        <f>VLOOKUP(A495,'Tirantes - Executados'!$A$7:$M$404,49)</f>
        <v>#REF!</v>
      </c>
    </row>
    <row r="496" spans="1:35" s="1" customFormat="1" ht="15" hidden="1" customHeight="1" x14ac:dyDescent="0.25">
      <c r="A496" s="107" t="s">
        <v>930</v>
      </c>
      <c r="B496" s="119"/>
      <c r="C496" s="133"/>
      <c r="D496" s="122"/>
      <c r="E496" s="133"/>
      <c r="F496" s="122"/>
      <c r="G496" s="133"/>
      <c r="H496" s="122"/>
      <c r="I496" s="133"/>
      <c r="J496" s="122"/>
      <c r="K496" s="108"/>
      <c r="L496" s="133"/>
      <c r="M496" s="122"/>
      <c r="N496" s="133"/>
      <c r="O496" s="122"/>
      <c r="P496" s="133"/>
      <c r="Q496" s="122"/>
      <c r="R496" s="133"/>
      <c r="S496" s="122"/>
      <c r="T496" s="108"/>
      <c r="U496" s="133"/>
      <c r="V496" s="122"/>
      <c r="W496" s="133"/>
      <c r="X496" s="122"/>
      <c r="Y496" s="133"/>
      <c r="Z496" s="122"/>
      <c r="AA496" s="133"/>
      <c r="AB496" s="132"/>
      <c r="AC496" s="189"/>
      <c r="AD496" s="92"/>
      <c r="AF496" s="118" t="e">
        <f>VLOOKUP(A496,'Tirantes - Executados'!$A$1:$M$569,13,FALSE)</f>
        <v>#N/A</v>
      </c>
      <c r="AI496" s="230" t="e">
        <f>VLOOKUP(A496,'Tirantes - Executados'!$A$7:$M$404,49)</f>
        <v>#REF!</v>
      </c>
    </row>
    <row r="497" spans="1:35" s="1" customFormat="1" ht="15" hidden="1" customHeight="1" x14ac:dyDescent="0.25">
      <c r="A497" s="107" t="s">
        <v>931</v>
      </c>
      <c r="B497" s="119"/>
      <c r="C497" s="133"/>
      <c r="D497" s="122"/>
      <c r="E497" s="133"/>
      <c r="F497" s="122"/>
      <c r="G497" s="133"/>
      <c r="H497" s="122"/>
      <c r="I497" s="133"/>
      <c r="J497" s="122"/>
      <c r="K497" s="108"/>
      <c r="L497" s="133"/>
      <c r="M497" s="122"/>
      <c r="N497" s="133"/>
      <c r="O497" s="122"/>
      <c r="P497" s="133"/>
      <c r="Q497" s="122"/>
      <c r="R497" s="133"/>
      <c r="S497" s="122"/>
      <c r="T497" s="108"/>
      <c r="U497" s="133"/>
      <c r="V497" s="122"/>
      <c r="W497" s="133"/>
      <c r="X497" s="122"/>
      <c r="Y497" s="133"/>
      <c r="Z497" s="122"/>
      <c r="AA497" s="133"/>
      <c r="AB497" s="132"/>
      <c r="AC497" s="189"/>
      <c r="AD497" s="92"/>
      <c r="AF497" s="118" t="e">
        <f>VLOOKUP(A497,'Tirantes - Executados'!$A$1:$M$569,13,FALSE)</f>
        <v>#N/A</v>
      </c>
      <c r="AI497" s="230" t="e">
        <f>VLOOKUP(A497,'Tirantes - Executados'!$A$7:$M$404,49)</f>
        <v>#REF!</v>
      </c>
    </row>
    <row r="498" spans="1:35" s="1" customFormat="1" ht="15" hidden="1" customHeight="1" x14ac:dyDescent="0.25">
      <c r="A498" s="107" t="s">
        <v>932</v>
      </c>
      <c r="B498" s="119"/>
      <c r="C498" s="133"/>
      <c r="D498" s="122"/>
      <c r="E498" s="133"/>
      <c r="F498" s="122"/>
      <c r="G498" s="133"/>
      <c r="H498" s="122"/>
      <c r="I498" s="133"/>
      <c r="J498" s="122"/>
      <c r="K498" s="108"/>
      <c r="L498" s="133"/>
      <c r="M498" s="122"/>
      <c r="N498" s="133"/>
      <c r="O498" s="122"/>
      <c r="P498" s="133"/>
      <c r="Q498" s="122"/>
      <c r="R498" s="133"/>
      <c r="S498" s="122"/>
      <c r="T498" s="108"/>
      <c r="U498" s="133"/>
      <c r="V498" s="122"/>
      <c r="W498" s="133"/>
      <c r="X498" s="122"/>
      <c r="Y498" s="133"/>
      <c r="Z498" s="122"/>
      <c r="AA498" s="133"/>
      <c r="AB498" s="132"/>
      <c r="AC498" s="189"/>
      <c r="AD498" s="92"/>
      <c r="AF498" s="118" t="e">
        <f>VLOOKUP(A498,'Tirantes - Executados'!$A$1:$M$569,13,FALSE)</f>
        <v>#N/A</v>
      </c>
      <c r="AI498" s="230" t="e">
        <f>VLOOKUP(A498,'Tirantes - Executados'!$A$7:$M$404,49)</f>
        <v>#REF!</v>
      </c>
    </row>
    <row r="499" spans="1:35" s="1" customFormat="1" ht="15" hidden="1" customHeight="1" x14ac:dyDescent="0.25">
      <c r="A499" s="107" t="s">
        <v>933</v>
      </c>
      <c r="B499" s="119"/>
      <c r="C499" s="133"/>
      <c r="D499" s="122"/>
      <c r="E499" s="133"/>
      <c r="F499" s="122"/>
      <c r="G499" s="133"/>
      <c r="H499" s="122"/>
      <c r="I499" s="133"/>
      <c r="J499" s="122"/>
      <c r="K499" s="108"/>
      <c r="L499" s="133"/>
      <c r="M499" s="122"/>
      <c r="N499" s="133"/>
      <c r="O499" s="122"/>
      <c r="P499" s="133"/>
      <c r="Q499" s="122"/>
      <c r="R499" s="133"/>
      <c r="S499" s="122"/>
      <c r="T499" s="108"/>
      <c r="U499" s="133"/>
      <c r="V499" s="122"/>
      <c r="W499" s="133"/>
      <c r="X499" s="122"/>
      <c r="Y499" s="133"/>
      <c r="Z499" s="122"/>
      <c r="AA499" s="133"/>
      <c r="AB499" s="132"/>
      <c r="AC499" s="189"/>
      <c r="AD499" s="92"/>
      <c r="AF499" s="118" t="e">
        <f>VLOOKUP(A499,'Tirantes - Executados'!$A$1:$M$569,13,FALSE)</f>
        <v>#N/A</v>
      </c>
      <c r="AI499" s="230" t="e">
        <f>VLOOKUP(A499,'Tirantes - Executados'!$A$7:$M$404,49)</f>
        <v>#REF!</v>
      </c>
    </row>
    <row r="500" spans="1:35" s="1" customFormat="1" ht="15" hidden="1" customHeight="1" x14ac:dyDescent="0.25">
      <c r="A500" s="107" t="s">
        <v>934</v>
      </c>
      <c r="B500" s="119"/>
      <c r="C500" s="133"/>
      <c r="D500" s="122"/>
      <c r="E500" s="133"/>
      <c r="F500" s="122"/>
      <c r="G500" s="133"/>
      <c r="H500" s="122"/>
      <c r="I500" s="133"/>
      <c r="J500" s="122"/>
      <c r="K500" s="108"/>
      <c r="L500" s="133"/>
      <c r="M500" s="122"/>
      <c r="N500" s="133"/>
      <c r="O500" s="122"/>
      <c r="P500" s="133"/>
      <c r="Q500" s="122"/>
      <c r="R500" s="133"/>
      <c r="S500" s="122"/>
      <c r="T500" s="108"/>
      <c r="U500" s="133"/>
      <c r="V500" s="122"/>
      <c r="W500" s="133"/>
      <c r="X500" s="122"/>
      <c r="Y500" s="133"/>
      <c r="Z500" s="122"/>
      <c r="AA500" s="133"/>
      <c r="AB500" s="132"/>
      <c r="AC500" s="189"/>
      <c r="AD500" s="92"/>
      <c r="AF500" s="118" t="e">
        <f>VLOOKUP(A500,'Tirantes - Executados'!$A$1:$M$569,13,FALSE)</f>
        <v>#N/A</v>
      </c>
      <c r="AI500" s="230" t="e">
        <f>VLOOKUP(A500,'Tirantes - Executados'!$A$7:$M$404,49)</f>
        <v>#REF!</v>
      </c>
    </row>
    <row r="501" spans="1:35" s="1" customFormat="1" ht="15" hidden="1" customHeight="1" x14ac:dyDescent="0.25">
      <c r="A501" s="107" t="s">
        <v>935</v>
      </c>
      <c r="B501" s="119"/>
      <c r="C501" s="133"/>
      <c r="D501" s="122"/>
      <c r="E501" s="133"/>
      <c r="F501" s="122"/>
      <c r="G501" s="133"/>
      <c r="H501" s="122"/>
      <c r="I501" s="133"/>
      <c r="J501" s="122"/>
      <c r="K501" s="108"/>
      <c r="L501" s="133"/>
      <c r="M501" s="122"/>
      <c r="N501" s="133"/>
      <c r="O501" s="122"/>
      <c r="P501" s="133"/>
      <c r="Q501" s="122"/>
      <c r="R501" s="133"/>
      <c r="S501" s="122"/>
      <c r="T501" s="108"/>
      <c r="U501" s="133"/>
      <c r="V501" s="122"/>
      <c r="W501" s="133"/>
      <c r="X501" s="122"/>
      <c r="Y501" s="133"/>
      <c r="Z501" s="122"/>
      <c r="AA501" s="133"/>
      <c r="AB501" s="132"/>
      <c r="AC501" s="189"/>
      <c r="AD501" s="92"/>
      <c r="AF501" s="118" t="e">
        <f>VLOOKUP(A501,'Tirantes - Executados'!$A$1:$M$569,13,FALSE)</f>
        <v>#N/A</v>
      </c>
      <c r="AI501" s="230" t="e">
        <f>VLOOKUP(A501,'Tirantes - Executados'!$A$7:$M$404,49)</f>
        <v>#REF!</v>
      </c>
    </row>
    <row r="502" spans="1:35" s="1" customFormat="1" ht="15" hidden="1" customHeight="1" x14ac:dyDescent="0.25">
      <c r="A502" s="107" t="s">
        <v>957</v>
      </c>
      <c r="B502" s="119"/>
      <c r="C502" s="133"/>
      <c r="D502" s="122"/>
      <c r="E502" s="133"/>
      <c r="F502" s="122"/>
      <c r="G502" s="133"/>
      <c r="H502" s="122"/>
      <c r="I502" s="133"/>
      <c r="J502" s="122"/>
      <c r="K502" s="108"/>
      <c r="L502" s="133"/>
      <c r="M502" s="122"/>
      <c r="N502" s="133"/>
      <c r="O502" s="122"/>
      <c r="P502" s="133"/>
      <c r="Q502" s="122"/>
      <c r="R502" s="133"/>
      <c r="S502" s="122"/>
      <c r="T502" s="108"/>
      <c r="U502" s="133"/>
      <c r="V502" s="122"/>
      <c r="W502" s="133"/>
      <c r="X502" s="122"/>
      <c r="Y502" s="133"/>
      <c r="Z502" s="122"/>
      <c r="AA502" s="133"/>
      <c r="AB502" s="132"/>
      <c r="AC502" s="189"/>
      <c r="AD502" s="92"/>
      <c r="AF502" s="118" t="e">
        <f>VLOOKUP(A502,'Tirantes - Executados'!$A$1:$M$569,13,FALSE)</f>
        <v>#N/A</v>
      </c>
      <c r="AI502" s="230" t="e">
        <f>VLOOKUP(A502,'Tirantes - Executados'!$A$7:$M$404,49)</f>
        <v>#REF!</v>
      </c>
    </row>
    <row r="503" spans="1:35" s="1" customFormat="1" ht="15" hidden="1" customHeight="1" x14ac:dyDescent="0.25">
      <c r="A503" s="107" t="s">
        <v>958</v>
      </c>
      <c r="B503" s="119"/>
      <c r="C503" s="133"/>
      <c r="D503" s="122"/>
      <c r="E503" s="133"/>
      <c r="F503" s="122"/>
      <c r="G503" s="133"/>
      <c r="H503" s="122"/>
      <c r="I503" s="133"/>
      <c r="J503" s="122"/>
      <c r="K503" s="108"/>
      <c r="L503" s="133"/>
      <c r="M503" s="122"/>
      <c r="N503" s="133"/>
      <c r="O503" s="122"/>
      <c r="P503" s="133"/>
      <c r="Q503" s="122"/>
      <c r="R503" s="133"/>
      <c r="S503" s="122"/>
      <c r="T503" s="108"/>
      <c r="U503" s="133"/>
      <c r="V503" s="122"/>
      <c r="W503" s="133"/>
      <c r="X503" s="122"/>
      <c r="Y503" s="133"/>
      <c r="Z503" s="122"/>
      <c r="AA503" s="133"/>
      <c r="AB503" s="132"/>
      <c r="AC503" s="189"/>
      <c r="AD503" s="92"/>
      <c r="AF503" s="118" t="e">
        <f>VLOOKUP(A503,'Tirantes - Executados'!$A$1:$M$569,13,FALSE)</f>
        <v>#N/A</v>
      </c>
      <c r="AI503" s="230" t="e">
        <f>VLOOKUP(A503,'Tirantes - Executados'!$A$7:$M$404,49)</f>
        <v>#REF!</v>
      </c>
    </row>
    <row r="504" spans="1:35" s="1" customFormat="1" ht="15" hidden="1" customHeight="1" x14ac:dyDescent="0.25">
      <c r="A504" s="107" t="s">
        <v>959</v>
      </c>
      <c r="B504" s="119"/>
      <c r="C504" s="133"/>
      <c r="D504" s="122"/>
      <c r="E504" s="133"/>
      <c r="F504" s="122"/>
      <c r="G504" s="133"/>
      <c r="H504" s="122"/>
      <c r="I504" s="133"/>
      <c r="J504" s="122"/>
      <c r="K504" s="108"/>
      <c r="L504" s="133"/>
      <c r="M504" s="122"/>
      <c r="N504" s="133"/>
      <c r="O504" s="122"/>
      <c r="P504" s="133"/>
      <c r="Q504" s="122"/>
      <c r="R504" s="133"/>
      <c r="S504" s="122"/>
      <c r="T504" s="108"/>
      <c r="U504" s="133"/>
      <c r="V504" s="122"/>
      <c r="W504" s="133"/>
      <c r="X504" s="122"/>
      <c r="Y504" s="133"/>
      <c r="Z504" s="122"/>
      <c r="AA504" s="133"/>
      <c r="AB504" s="132"/>
      <c r="AC504" s="189"/>
      <c r="AD504" s="92"/>
      <c r="AF504" s="118" t="e">
        <f>VLOOKUP(A504,'Tirantes - Executados'!$A$1:$M$569,13,FALSE)</f>
        <v>#N/A</v>
      </c>
      <c r="AI504" s="230" t="e">
        <f>VLOOKUP(A504,'Tirantes - Executados'!$A$7:$M$404,49)</f>
        <v>#REF!</v>
      </c>
    </row>
    <row r="505" spans="1:35" s="1" customFormat="1" ht="15" hidden="1" customHeight="1" x14ac:dyDescent="0.25">
      <c r="A505" s="107" t="s">
        <v>960</v>
      </c>
      <c r="B505" s="119"/>
      <c r="C505" s="133"/>
      <c r="D505" s="122"/>
      <c r="E505" s="133"/>
      <c r="F505" s="122"/>
      <c r="G505" s="133"/>
      <c r="H505" s="122"/>
      <c r="I505" s="133"/>
      <c r="J505" s="122"/>
      <c r="K505" s="108"/>
      <c r="L505" s="133"/>
      <c r="M505" s="122"/>
      <c r="N505" s="133"/>
      <c r="O505" s="122"/>
      <c r="P505" s="133"/>
      <c r="Q505" s="122"/>
      <c r="R505" s="133"/>
      <c r="S505" s="122"/>
      <c r="T505" s="108"/>
      <c r="U505" s="133"/>
      <c r="V505" s="122"/>
      <c r="W505" s="133"/>
      <c r="X505" s="122"/>
      <c r="Y505" s="133"/>
      <c r="Z505" s="122"/>
      <c r="AA505" s="133"/>
      <c r="AB505" s="132"/>
      <c r="AC505" s="189"/>
      <c r="AD505" s="92"/>
      <c r="AF505" s="118" t="e">
        <f>VLOOKUP(A505,'Tirantes - Executados'!$A$1:$M$569,13,FALSE)</f>
        <v>#N/A</v>
      </c>
      <c r="AI505" s="230" t="e">
        <f>VLOOKUP(A505,'Tirantes - Executados'!$A$7:$M$404,49)</f>
        <v>#REF!</v>
      </c>
    </row>
    <row r="506" spans="1:35" s="1" customFormat="1" ht="15" hidden="1" customHeight="1" x14ac:dyDescent="0.25">
      <c r="A506" s="107" t="s">
        <v>961</v>
      </c>
      <c r="B506" s="119"/>
      <c r="C506" s="133"/>
      <c r="D506" s="122"/>
      <c r="E506" s="133"/>
      <c r="F506" s="122"/>
      <c r="G506" s="133"/>
      <c r="H506" s="122"/>
      <c r="I506" s="133"/>
      <c r="J506" s="122"/>
      <c r="K506" s="108"/>
      <c r="L506" s="133"/>
      <c r="M506" s="122"/>
      <c r="N506" s="133"/>
      <c r="O506" s="122"/>
      <c r="P506" s="133"/>
      <c r="Q506" s="122"/>
      <c r="R506" s="133"/>
      <c r="S506" s="122"/>
      <c r="T506" s="108"/>
      <c r="U506" s="133"/>
      <c r="V506" s="122"/>
      <c r="W506" s="133"/>
      <c r="X506" s="122"/>
      <c r="Y506" s="133"/>
      <c r="Z506" s="122"/>
      <c r="AA506" s="133"/>
      <c r="AB506" s="132"/>
      <c r="AC506" s="189"/>
      <c r="AD506" s="92"/>
      <c r="AF506" s="118" t="e">
        <f>VLOOKUP(A506,'Tirantes - Executados'!$A$1:$M$569,13,FALSE)</f>
        <v>#N/A</v>
      </c>
      <c r="AI506" s="230" t="e">
        <f>VLOOKUP(A506,'Tirantes - Executados'!$A$7:$M$404,49)</f>
        <v>#REF!</v>
      </c>
    </row>
    <row r="507" spans="1:35" s="1" customFormat="1" ht="15" hidden="1" customHeight="1" x14ac:dyDescent="0.25">
      <c r="A507" s="107" t="s">
        <v>962</v>
      </c>
      <c r="B507" s="119"/>
      <c r="C507" s="133"/>
      <c r="D507" s="122"/>
      <c r="E507" s="133"/>
      <c r="F507" s="122"/>
      <c r="G507" s="133"/>
      <c r="H507" s="122"/>
      <c r="I507" s="133"/>
      <c r="J507" s="122"/>
      <c r="K507" s="108"/>
      <c r="L507" s="133"/>
      <c r="M507" s="122"/>
      <c r="N507" s="133"/>
      <c r="O507" s="122"/>
      <c r="P507" s="133"/>
      <c r="Q507" s="122"/>
      <c r="R507" s="133"/>
      <c r="S507" s="122"/>
      <c r="T507" s="108"/>
      <c r="U507" s="133"/>
      <c r="V507" s="122"/>
      <c r="W507" s="133"/>
      <c r="X507" s="122"/>
      <c r="Y507" s="133"/>
      <c r="Z507" s="122"/>
      <c r="AA507" s="133"/>
      <c r="AB507" s="132"/>
      <c r="AC507" s="189"/>
      <c r="AD507" s="92"/>
      <c r="AF507" s="118" t="e">
        <f>VLOOKUP(A507,'Tirantes - Executados'!$A$1:$M$569,13,FALSE)</f>
        <v>#N/A</v>
      </c>
      <c r="AI507" s="230" t="e">
        <f>VLOOKUP(A507,'Tirantes - Executados'!$A$7:$M$404,49)</f>
        <v>#REF!</v>
      </c>
    </row>
    <row r="508" spans="1:35" s="1" customFormat="1" ht="15" hidden="1" customHeight="1" x14ac:dyDescent="0.25">
      <c r="A508" s="107" t="s">
        <v>963</v>
      </c>
      <c r="B508" s="119"/>
      <c r="C508" s="133"/>
      <c r="D508" s="122"/>
      <c r="E508" s="133"/>
      <c r="F508" s="122"/>
      <c r="G508" s="133"/>
      <c r="H508" s="122"/>
      <c r="I508" s="133"/>
      <c r="J508" s="122"/>
      <c r="K508" s="108"/>
      <c r="L508" s="133"/>
      <c r="M508" s="122"/>
      <c r="N508" s="133"/>
      <c r="O508" s="122"/>
      <c r="P508" s="133"/>
      <c r="Q508" s="122"/>
      <c r="R508" s="133"/>
      <c r="S508" s="122"/>
      <c r="T508" s="108"/>
      <c r="U508" s="133"/>
      <c r="V508" s="122"/>
      <c r="W508" s="133"/>
      <c r="X508" s="122"/>
      <c r="Y508" s="133"/>
      <c r="Z508" s="122"/>
      <c r="AA508" s="133"/>
      <c r="AB508" s="132"/>
      <c r="AC508" s="189"/>
      <c r="AD508" s="92"/>
      <c r="AF508" s="118" t="e">
        <f>VLOOKUP(A508,'Tirantes - Executados'!$A$1:$M$569,13,FALSE)</f>
        <v>#N/A</v>
      </c>
      <c r="AI508" s="230" t="e">
        <f>VLOOKUP(A508,'Tirantes - Executados'!$A$7:$M$404,49)</f>
        <v>#REF!</v>
      </c>
    </row>
    <row r="509" spans="1:35" s="1" customFormat="1" ht="15" hidden="1" customHeight="1" x14ac:dyDescent="0.25">
      <c r="A509" s="107" t="s">
        <v>964</v>
      </c>
      <c r="B509" s="119"/>
      <c r="C509" s="133"/>
      <c r="D509" s="122"/>
      <c r="E509" s="133"/>
      <c r="F509" s="122"/>
      <c r="G509" s="133"/>
      <c r="H509" s="122"/>
      <c r="I509" s="133"/>
      <c r="J509" s="122"/>
      <c r="K509" s="108"/>
      <c r="L509" s="133"/>
      <c r="M509" s="122"/>
      <c r="N509" s="133"/>
      <c r="O509" s="122"/>
      <c r="P509" s="133"/>
      <c r="Q509" s="122"/>
      <c r="R509" s="133"/>
      <c r="S509" s="122"/>
      <c r="T509" s="108"/>
      <c r="U509" s="133"/>
      <c r="V509" s="122"/>
      <c r="W509" s="133"/>
      <c r="X509" s="122"/>
      <c r="Y509" s="133"/>
      <c r="Z509" s="122"/>
      <c r="AA509" s="133"/>
      <c r="AB509" s="132"/>
      <c r="AC509" s="189"/>
      <c r="AD509" s="92"/>
      <c r="AF509" s="118" t="e">
        <f>VLOOKUP(A509,'Tirantes - Executados'!$A$1:$M$569,13,FALSE)</f>
        <v>#N/A</v>
      </c>
      <c r="AI509" s="230" t="e">
        <f>VLOOKUP(A509,'Tirantes - Executados'!$A$7:$M$404,49)</f>
        <v>#REF!</v>
      </c>
    </row>
    <row r="510" spans="1:35" s="1" customFormat="1" ht="15" hidden="1" customHeight="1" x14ac:dyDescent="0.25">
      <c r="A510" s="107" t="s">
        <v>965</v>
      </c>
      <c r="B510" s="119"/>
      <c r="C510" s="133"/>
      <c r="D510" s="122"/>
      <c r="E510" s="133"/>
      <c r="F510" s="122"/>
      <c r="G510" s="133"/>
      <c r="H510" s="122"/>
      <c r="I510" s="133"/>
      <c r="J510" s="122"/>
      <c r="K510" s="108"/>
      <c r="L510" s="133"/>
      <c r="M510" s="122"/>
      <c r="N510" s="133"/>
      <c r="O510" s="122"/>
      <c r="P510" s="133"/>
      <c r="Q510" s="122"/>
      <c r="R510" s="133"/>
      <c r="S510" s="122"/>
      <c r="T510" s="108"/>
      <c r="U510" s="133"/>
      <c r="V510" s="122"/>
      <c r="W510" s="133"/>
      <c r="X510" s="122"/>
      <c r="Y510" s="133"/>
      <c r="Z510" s="122"/>
      <c r="AA510" s="133"/>
      <c r="AB510" s="132"/>
      <c r="AC510" s="189"/>
      <c r="AD510" s="92"/>
      <c r="AF510" s="118" t="e">
        <f>VLOOKUP(A510,'Tirantes - Executados'!$A$1:$M$569,13,FALSE)</f>
        <v>#N/A</v>
      </c>
      <c r="AI510" s="230" t="e">
        <f>VLOOKUP(A510,'Tirantes - Executados'!$A$7:$M$404,49)</f>
        <v>#REF!</v>
      </c>
    </row>
    <row r="511" spans="1:35" s="1" customFormat="1" ht="15" hidden="1" customHeight="1" x14ac:dyDescent="0.25">
      <c r="A511" s="107" t="s">
        <v>966</v>
      </c>
      <c r="B511" s="119"/>
      <c r="C511" s="133"/>
      <c r="D511" s="122"/>
      <c r="E511" s="133"/>
      <c r="F511" s="122"/>
      <c r="G511" s="133"/>
      <c r="H511" s="122"/>
      <c r="I511" s="133"/>
      <c r="J511" s="122"/>
      <c r="K511" s="108"/>
      <c r="L511" s="133"/>
      <c r="M511" s="122"/>
      <c r="N511" s="133"/>
      <c r="O511" s="122"/>
      <c r="P511" s="133"/>
      <c r="Q511" s="122"/>
      <c r="R511" s="133"/>
      <c r="S511" s="122"/>
      <c r="T511" s="108"/>
      <c r="U511" s="133"/>
      <c r="V511" s="122"/>
      <c r="W511" s="133"/>
      <c r="X511" s="122"/>
      <c r="Y511" s="133"/>
      <c r="Z511" s="122"/>
      <c r="AA511" s="133"/>
      <c r="AB511" s="132"/>
      <c r="AC511" s="189"/>
      <c r="AD511" s="92"/>
      <c r="AF511" s="118" t="e">
        <f>VLOOKUP(A511,'Tirantes - Executados'!$A$1:$M$569,13,FALSE)</f>
        <v>#N/A</v>
      </c>
      <c r="AI511" s="230" t="e">
        <f>VLOOKUP(A511,'Tirantes - Executados'!$A$7:$M$404,49)</f>
        <v>#REF!</v>
      </c>
    </row>
    <row r="512" spans="1:35" s="1" customFormat="1" ht="15" hidden="1" customHeight="1" x14ac:dyDescent="0.25">
      <c r="A512" s="107" t="s">
        <v>967</v>
      </c>
      <c r="B512" s="119"/>
      <c r="C512" s="133"/>
      <c r="D512" s="122"/>
      <c r="E512" s="133"/>
      <c r="F512" s="122"/>
      <c r="G512" s="133"/>
      <c r="H512" s="122"/>
      <c r="I512" s="133"/>
      <c r="J512" s="122"/>
      <c r="K512" s="108"/>
      <c r="L512" s="133"/>
      <c r="M512" s="122"/>
      <c r="N512" s="133"/>
      <c r="O512" s="122"/>
      <c r="P512" s="133"/>
      <c r="Q512" s="122"/>
      <c r="R512" s="133"/>
      <c r="S512" s="122"/>
      <c r="T512" s="108"/>
      <c r="U512" s="133"/>
      <c r="V512" s="122"/>
      <c r="W512" s="133"/>
      <c r="X512" s="122"/>
      <c r="Y512" s="133"/>
      <c r="Z512" s="122"/>
      <c r="AA512" s="133"/>
      <c r="AB512" s="132"/>
      <c r="AC512" s="189"/>
      <c r="AD512" s="92"/>
      <c r="AF512" s="118" t="e">
        <f>VLOOKUP(A512,'Tirantes - Executados'!$A$1:$M$569,13,FALSE)</f>
        <v>#N/A</v>
      </c>
      <c r="AI512" s="230" t="e">
        <f>VLOOKUP(A512,'Tirantes - Executados'!$A$7:$M$404,49)</f>
        <v>#REF!</v>
      </c>
    </row>
    <row r="513" spans="1:35" s="1" customFormat="1" ht="15" hidden="1" customHeight="1" x14ac:dyDescent="0.25">
      <c r="A513" s="107" t="s">
        <v>968</v>
      </c>
      <c r="B513" s="119"/>
      <c r="C513" s="133"/>
      <c r="D513" s="122"/>
      <c r="E513" s="133"/>
      <c r="F513" s="122"/>
      <c r="G513" s="133"/>
      <c r="H513" s="122"/>
      <c r="I513" s="133"/>
      <c r="J513" s="122"/>
      <c r="K513" s="108"/>
      <c r="L513" s="133"/>
      <c r="M513" s="122"/>
      <c r="N513" s="133"/>
      <c r="O513" s="122"/>
      <c r="P513" s="133"/>
      <c r="Q513" s="122"/>
      <c r="R513" s="133"/>
      <c r="S513" s="122"/>
      <c r="T513" s="108"/>
      <c r="U513" s="133"/>
      <c r="V513" s="122"/>
      <c r="W513" s="133"/>
      <c r="X513" s="122"/>
      <c r="Y513" s="133"/>
      <c r="Z513" s="122"/>
      <c r="AA513" s="133"/>
      <c r="AB513" s="132"/>
      <c r="AC513" s="189"/>
      <c r="AD513" s="92"/>
      <c r="AF513" s="118" t="e">
        <f>VLOOKUP(A513,'Tirantes - Executados'!$A$1:$M$569,13,FALSE)</f>
        <v>#N/A</v>
      </c>
      <c r="AI513" s="230" t="e">
        <f>VLOOKUP(A513,'Tirantes - Executados'!$A$7:$M$404,49)</f>
        <v>#REF!</v>
      </c>
    </row>
    <row r="514" spans="1:35" s="1" customFormat="1" ht="15" hidden="1" customHeight="1" x14ac:dyDescent="0.25">
      <c r="A514" s="107" t="s">
        <v>969</v>
      </c>
      <c r="B514" s="119"/>
      <c r="C514" s="133"/>
      <c r="D514" s="122"/>
      <c r="E514" s="133"/>
      <c r="F514" s="122"/>
      <c r="G514" s="133"/>
      <c r="H514" s="122"/>
      <c r="I514" s="133"/>
      <c r="J514" s="122"/>
      <c r="K514" s="108"/>
      <c r="L514" s="133"/>
      <c r="M514" s="122"/>
      <c r="N514" s="133"/>
      <c r="O514" s="122"/>
      <c r="P514" s="133"/>
      <c r="Q514" s="122"/>
      <c r="R514" s="133"/>
      <c r="S514" s="122"/>
      <c r="T514" s="108"/>
      <c r="U514" s="133"/>
      <c r="V514" s="122"/>
      <c r="W514" s="133"/>
      <c r="X514" s="122"/>
      <c r="Y514" s="133"/>
      <c r="Z514" s="122"/>
      <c r="AA514" s="133"/>
      <c r="AB514" s="132"/>
      <c r="AC514" s="189"/>
      <c r="AD514" s="92"/>
      <c r="AF514" s="118" t="e">
        <f>VLOOKUP(A514,'Tirantes - Executados'!$A$1:$M$569,13,FALSE)</f>
        <v>#N/A</v>
      </c>
      <c r="AI514" s="230" t="e">
        <f>VLOOKUP(A514,'Tirantes - Executados'!$A$7:$M$404,49)</f>
        <v>#REF!</v>
      </c>
    </row>
    <row r="515" spans="1:35" s="1" customFormat="1" ht="15" hidden="1" customHeight="1" x14ac:dyDescent="0.25">
      <c r="A515" s="107" t="s">
        <v>970</v>
      </c>
      <c r="B515" s="119"/>
      <c r="C515" s="133"/>
      <c r="D515" s="122"/>
      <c r="E515" s="133"/>
      <c r="F515" s="122"/>
      <c r="G515" s="133"/>
      <c r="H515" s="122"/>
      <c r="I515" s="133"/>
      <c r="J515" s="122"/>
      <c r="K515" s="108"/>
      <c r="L515" s="133"/>
      <c r="M515" s="122"/>
      <c r="N515" s="133"/>
      <c r="O515" s="122"/>
      <c r="P515" s="133"/>
      <c r="Q515" s="122"/>
      <c r="R515" s="133"/>
      <c r="S515" s="122"/>
      <c r="T515" s="108"/>
      <c r="U515" s="133"/>
      <c r="V515" s="122"/>
      <c r="W515" s="133"/>
      <c r="X515" s="122"/>
      <c r="Y515" s="133"/>
      <c r="Z515" s="122"/>
      <c r="AA515" s="133"/>
      <c r="AB515" s="132"/>
      <c r="AC515" s="189"/>
      <c r="AD515" s="92"/>
      <c r="AF515" s="118" t="e">
        <f>VLOOKUP(A515,'Tirantes - Executados'!$A$1:$M$569,13,FALSE)</f>
        <v>#N/A</v>
      </c>
      <c r="AI515" s="230" t="e">
        <f>VLOOKUP(A515,'Tirantes - Executados'!$A$7:$M$404,49)</f>
        <v>#REF!</v>
      </c>
    </row>
    <row r="516" spans="1:35" s="1" customFormat="1" ht="15" hidden="1" customHeight="1" x14ac:dyDescent="0.25">
      <c r="A516" s="107" t="s">
        <v>971</v>
      </c>
      <c r="B516" s="119"/>
      <c r="C516" s="133"/>
      <c r="D516" s="122"/>
      <c r="E516" s="133"/>
      <c r="F516" s="122"/>
      <c r="G516" s="133"/>
      <c r="H516" s="122"/>
      <c r="I516" s="133"/>
      <c r="J516" s="122"/>
      <c r="K516" s="108"/>
      <c r="L516" s="133"/>
      <c r="M516" s="122"/>
      <c r="N516" s="133"/>
      <c r="O516" s="122"/>
      <c r="P516" s="133"/>
      <c r="Q516" s="122"/>
      <c r="R516" s="133"/>
      <c r="S516" s="122"/>
      <c r="T516" s="108"/>
      <c r="U516" s="133"/>
      <c r="V516" s="122"/>
      <c r="W516" s="133"/>
      <c r="X516" s="122"/>
      <c r="Y516" s="133"/>
      <c r="Z516" s="122"/>
      <c r="AA516" s="133"/>
      <c r="AB516" s="132"/>
      <c r="AC516" s="189"/>
      <c r="AD516" s="92"/>
      <c r="AF516" s="118" t="e">
        <f>VLOOKUP(A516,'Tirantes - Executados'!$A$1:$M$569,13,FALSE)</f>
        <v>#N/A</v>
      </c>
      <c r="AI516" s="230" t="e">
        <f>VLOOKUP(A516,'Tirantes - Executados'!$A$7:$M$404,49)</f>
        <v>#REF!</v>
      </c>
    </row>
    <row r="517" spans="1:35" s="1" customFormat="1" ht="15" hidden="1" customHeight="1" x14ac:dyDescent="0.25">
      <c r="A517" s="107" t="s">
        <v>972</v>
      </c>
      <c r="B517" s="119"/>
      <c r="C517" s="133"/>
      <c r="D517" s="122"/>
      <c r="E517" s="133"/>
      <c r="F517" s="122"/>
      <c r="G517" s="133"/>
      <c r="H517" s="122"/>
      <c r="I517" s="133"/>
      <c r="J517" s="122"/>
      <c r="K517" s="108"/>
      <c r="L517" s="133"/>
      <c r="M517" s="122"/>
      <c r="N517" s="133"/>
      <c r="O517" s="122"/>
      <c r="P517" s="133"/>
      <c r="Q517" s="122"/>
      <c r="R517" s="133"/>
      <c r="S517" s="122"/>
      <c r="T517" s="108"/>
      <c r="U517" s="133"/>
      <c r="V517" s="122"/>
      <c r="W517" s="133"/>
      <c r="X517" s="122"/>
      <c r="Y517" s="133"/>
      <c r="Z517" s="122"/>
      <c r="AA517" s="133"/>
      <c r="AB517" s="132"/>
      <c r="AC517" s="189"/>
      <c r="AD517" s="92"/>
      <c r="AF517" s="118" t="e">
        <f>VLOOKUP(A517,'Tirantes - Executados'!$A$1:$M$569,13,FALSE)</f>
        <v>#N/A</v>
      </c>
      <c r="AI517" s="230" t="e">
        <f>VLOOKUP(A517,'Tirantes - Executados'!$A$7:$M$404,49)</f>
        <v>#REF!</v>
      </c>
    </row>
    <row r="518" spans="1:35" s="1" customFormat="1" ht="15" hidden="1" customHeight="1" x14ac:dyDescent="0.25">
      <c r="A518" s="107" t="s">
        <v>973</v>
      </c>
      <c r="B518" s="119"/>
      <c r="C518" s="133"/>
      <c r="D518" s="122"/>
      <c r="E518" s="133"/>
      <c r="F518" s="122"/>
      <c r="G518" s="133"/>
      <c r="H518" s="122"/>
      <c r="I518" s="133"/>
      <c r="J518" s="122"/>
      <c r="K518" s="108"/>
      <c r="L518" s="133"/>
      <c r="M518" s="122"/>
      <c r="N518" s="133"/>
      <c r="O518" s="122"/>
      <c r="P518" s="133"/>
      <c r="Q518" s="122"/>
      <c r="R518" s="133"/>
      <c r="S518" s="122"/>
      <c r="T518" s="108"/>
      <c r="U518" s="133"/>
      <c r="V518" s="122"/>
      <c r="W518" s="133"/>
      <c r="X518" s="122"/>
      <c r="Y518" s="133"/>
      <c r="Z518" s="122"/>
      <c r="AA518" s="133"/>
      <c r="AB518" s="132"/>
      <c r="AC518" s="189"/>
      <c r="AD518" s="92"/>
      <c r="AF518" s="118" t="e">
        <f>VLOOKUP(A518,'Tirantes - Executados'!$A$1:$M$569,13,FALSE)</f>
        <v>#N/A</v>
      </c>
      <c r="AI518" s="230" t="e">
        <f>VLOOKUP(A518,'Tirantes - Executados'!$A$7:$M$404,49)</f>
        <v>#REF!</v>
      </c>
    </row>
    <row r="519" spans="1:35" s="1" customFormat="1" ht="15" hidden="1" customHeight="1" x14ac:dyDescent="0.25">
      <c r="A519" s="107" t="s">
        <v>974</v>
      </c>
      <c r="B519" s="119"/>
      <c r="C519" s="133"/>
      <c r="D519" s="122"/>
      <c r="E519" s="133"/>
      <c r="F519" s="122"/>
      <c r="G519" s="133"/>
      <c r="H519" s="122"/>
      <c r="I519" s="133"/>
      <c r="J519" s="122"/>
      <c r="K519" s="108"/>
      <c r="L519" s="133"/>
      <c r="M519" s="122"/>
      <c r="N519" s="133"/>
      <c r="O519" s="122"/>
      <c r="P519" s="133"/>
      <c r="Q519" s="122"/>
      <c r="R519" s="133"/>
      <c r="S519" s="122"/>
      <c r="T519" s="108"/>
      <c r="U519" s="133"/>
      <c r="V519" s="122"/>
      <c r="W519" s="133"/>
      <c r="X519" s="122"/>
      <c r="Y519" s="133"/>
      <c r="Z519" s="122"/>
      <c r="AA519" s="133"/>
      <c r="AB519" s="132"/>
      <c r="AC519" s="189"/>
      <c r="AD519" s="92"/>
      <c r="AF519" s="118" t="e">
        <f>VLOOKUP(A519,'Tirantes - Executados'!$A$1:$M$569,13,FALSE)</f>
        <v>#N/A</v>
      </c>
      <c r="AI519" s="230" t="e">
        <f>VLOOKUP(A519,'Tirantes - Executados'!$A$7:$M$404,49)</f>
        <v>#REF!</v>
      </c>
    </row>
    <row r="520" spans="1:35" s="1" customFormat="1" ht="15" hidden="1" customHeight="1" x14ac:dyDescent="0.25">
      <c r="A520" s="107" t="s">
        <v>975</v>
      </c>
      <c r="B520" s="119"/>
      <c r="C520" s="133"/>
      <c r="D520" s="122"/>
      <c r="E520" s="133"/>
      <c r="F520" s="122"/>
      <c r="G520" s="133"/>
      <c r="H520" s="122"/>
      <c r="I520" s="133"/>
      <c r="J520" s="122"/>
      <c r="K520" s="108"/>
      <c r="L520" s="133"/>
      <c r="M520" s="122"/>
      <c r="N520" s="133"/>
      <c r="O520" s="122"/>
      <c r="P520" s="133"/>
      <c r="Q520" s="122"/>
      <c r="R520" s="133"/>
      <c r="S520" s="122"/>
      <c r="T520" s="108"/>
      <c r="U520" s="133"/>
      <c r="V520" s="122"/>
      <c r="W520" s="133"/>
      <c r="X520" s="122"/>
      <c r="Y520" s="133"/>
      <c r="Z520" s="122"/>
      <c r="AA520" s="133"/>
      <c r="AB520" s="132"/>
      <c r="AC520" s="189"/>
      <c r="AD520" s="92"/>
      <c r="AF520" s="118" t="e">
        <f>VLOOKUP(A520,'Tirantes - Executados'!$A$1:$M$569,13,FALSE)</f>
        <v>#N/A</v>
      </c>
      <c r="AI520" s="230" t="e">
        <f>VLOOKUP(A520,'Tirantes - Executados'!$A$7:$M$404,49)</f>
        <v>#REF!</v>
      </c>
    </row>
    <row r="521" spans="1:35" s="1" customFormat="1" ht="15" hidden="1" customHeight="1" x14ac:dyDescent="0.25">
      <c r="A521" s="107" t="s">
        <v>976</v>
      </c>
      <c r="B521" s="119"/>
      <c r="C521" s="133"/>
      <c r="D521" s="122"/>
      <c r="E521" s="133"/>
      <c r="F521" s="122"/>
      <c r="G521" s="133"/>
      <c r="H521" s="122"/>
      <c r="I521" s="133"/>
      <c r="J521" s="122"/>
      <c r="K521" s="108"/>
      <c r="L521" s="133"/>
      <c r="M521" s="122"/>
      <c r="N521" s="133"/>
      <c r="O521" s="122"/>
      <c r="P521" s="133"/>
      <c r="Q521" s="122"/>
      <c r="R521" s="133"/>
      <c r="S521" s="122"/>
      <c r="T521" s="108"/>
      <c r="U521" s="133"/>
      <c r="V521" s="122"/>
      <c r="W521" s="133"/>
      <c r="X521" s="122"/>
      <c r="Y521" s="133"/>
      <c r="Z521" s="122"/>
      <c r="AA521" s="133"/>
      <c r="AB521" s="132"/>
      <c r="AC521" s="189"/>
      <c r="AD521" s="92"/>
      <c r="AF521" s="118" t="e">
        <f>VLOOKUP(A521,'Tirantes - Executados'!$A$1:$M$569,13,FALSE)</f>
        <v>#N/A</v>
      </c>
      <c r="AI521" s="230" t="e">
        <f>VLOOKUP(A521,'Tirantes - Executados'!$A$7:$M$404,49)</f>
        <v>#REF!</v>
      </c>
    </row>
    <row r="522" spans="1:35" s="1" customFormat="1" ht="15" hidden="1" customHeight="1" x14ac:dyDescent="0.25">
      <c r="A522" s="107" t="s">
        <v>977</v>
      </c>
      <c r="B522" s="119"/>
      <c r="C522" s="133"/>
      <c r="D522" s="122"/>
      <c r="E522" s="133"/>
      <c r="F522" s="122"/>
      <c r="G522" s="133"/>
      <c r="H522" s="122"/>
      <c r="I522" s="133"/>
      <c r="J522" s="122"/>
      <c r="K522" s="108"/>
      <c r="L522" s="133"/>
      <c r="M522" s="122"/>
      <c r="N522" s="133"/>
      <c r="O522" s="122"/>
      <c r="P522" s="133"/>
      <c r="Q522" s="122"/>
      <c r="R522" s="133"/>
      <c r="S522" s="122"/>
      <c r="T522" s="108"/>
      <c r="U522" s="133"/>
      <c r="V522" s="122"/>
      <c r="W522" s="133"/>
      <c r="X522" s="122"/>
      <c r="Y522" s="133"/>
      <c r="Z522" s="122"/>
      <c r="AA522" s="133"/>
      <c r="AB522" s="132"/>
      <c r="AC522" s="189"/>
      <c r="AD522" s="92"/>
      <c r="AF522" s="118" t="e">
        <f>VLOOKUP(A522,'Tirantes - Executados'!$A$1:$M$569,13,FALSE)</f>
        <v>#N/A</v>
      </c>
      <c r="AI522" s="230" t="e">
        <f>VLOOKUP(A522,'Tirantes - Executados'!$A$7:$M$404,49)</f>
        <v>#REF!</v>
      </c>
    </row>
    <row r="523" spans="1:35" s="1" customFormat="1" ht="15" hidden="1" customHeight="1" x14ac:dyDescent="0.25">
      <c r="A523" s="107" t="s">
        <v>978</v>
      </c>
      <c r="B523" s="119"/>
      <c r="C523" s="133"/>
      <c r="D523" s="122"/>
      <c r="E523" s="133"/>
      <c r="F523" s="122"/>
      <c r="G523" s="133"/>
      <c r="H523" s="122"/>
      <c r="I523" s="133"/>
      <c r="J523" s="122"/>
      <c r="K523" s="108"/>
      <c r="L523" s="133"/>
      <c r="M523" s="122"/>
      <c r="N523" s="133"/>
      <c r="O523" s="122"/>
      <c r="P523" s="133"/>
      <c r="Q523" s="122"/>
      <c r="R523" s="133"/>
      <c r="S523" s="122"/>
      <c r="T523" s="108"/>
      <c r="U523" s="133"/>
      <c r="V523" s="122"/>
      <c r="W523" s="133"/>
      <c r="X523" s="122"/>
      <c r="Y523" s="133"/>
      <c r="Z523" s="122"/>
      <c r="AA523" s="133"/>
      <c r="AB523" s="132"/>
      <c r="AC523" s="189"/>
      <c r="AD523" s="92"/>
      <c r="AF523" s="118" t="e">
        <f>VLOOKUP(A523,'Tirantes - Executados'!$A$1:$M$569,13,FALSE)</f>
        <v>#N/A</v>
      </c>
      <c r="AI523" s="230" t="e">
        <f>VLOOKUP(A523,'Tirantes - Executados'!$A$7:$M$404,49)</f>
        <v>#REF!</v>
      </c>
    </row>
    <row r="524" spans="1:35" s="1" customFormat="1" ht="15" hidden="1" customHeight="1" x14ac:dyDescent="0.25">
      <c r="A524" s="107" t="s">
        <v>979</v>
      </c>
      <c r="B524" s="119"/>
      <c r="C524" s="133"/>
      <c r="D524" s="122"/>
      <c r="E524" s="133"/>
      <c r="F524" s="122"/>
      <c r="G524" s="133"/>
      <c r="H524" s="122"/>
      <c r="I524" s="133"/>
      <c r="J524" s="122"/>
      <c r="K524" s="108"/>
      <c r="L524" s="133"/>
      <c r="M524" s="122"/>
      <c r="N524" s="133"/>
      <c r="O524" s="122"/>
      <c r="P524" s="133"/>
      <c r="Q524" s="122"/>
      <c r="R524" s="133"/>
      <c r="S524" s="122"/>
      <c r="T524" s="108"/>
      <c r="U524" s="133"/>
      <c r="V524" s="122"/>
      <c r="W524" s="133"/>
      <c r="X524" s="122"/>
      <c r="Y524" s="133"/>
      <c r="Z524" s="122"/>
      <c r="AA524" s="133"/>
      <c r="AB524" s="132"/>
      <c r="AC524" s="189"/>
      <c r="AD524" s="92"/>
      <c r="AF524" s="118" t="e">
        <f>VLOOKUP(A524,'Tirantes - Executados'!$A$1:$M$569,13,FALSE)</f>
        <v>#N/A</v>
      </c>
      <c r="AI524" s="230" t="e">
        <f>VLOOKUP(A524,'Tirantes - Executados'!$A$7:$M$404,49)</f>
        <v>#REF!</v>
      </c>
    </row>
    <row r="525" spans="1:35" s="1" customFormat="1" ht="15" hidden="1" customHeight="1" x14ac:dyDescent="0.25">
      <c r="A525" s="107" t="s">
        <v>980</v>
      </c>
      <c r="B525" s="119"/>
      <c r="C525" s="133"/>
      <c r="D525" s="122"/>
      <c r="E525" s="133"/>
      <c r="F525" s="122"/>
      <c r="G525" s="133"/>
      <c r="H525" s="122"/>
      <c r="I525" s="133"/>
      <c r="J525" s="122"/>
      <c r="K525" s="108"/>
      <c r="L525" s="133"/>
      <c r="M525" s="122"/>
      <c r="N525" s="133"/>
      <c r="O525" s="122"/>
      <c r="P525" s="133"/>
      <c r="Q525" s="122"/>
      <c r="R525" s="133"/>
      <c r="S525" s="122"/>
      <c r="T525" s="108"/>
      <c r="U525" s="133"/>
      <c r="V525" s="122"/>
      <c r="W525" s="133"/>
      <c r="X525" s="122"/>
      <c r="Y525" s="133"/>
      <c r="Z525" s="122"/>
      <c r="AA525" s="133"/>
      <c r="AB525" s="132"/>
      <c r="AC525" s="189"/>
      <c r="AD525" s="92"/>
      <c r="AF525" s="118" t="e">
        <f>VLOOKUP(A525,'Tirantes - Executados'!$A$1:$M$569,13,FALSE)</f>
        <v>#N/A</v>
      </c>
      <c r="AI525" s="230" t="e">
        <f>VLOOKUP(A525,'Tirantes - Executados'!$A$7:$M$404,49)</f>
        <v>#REF!</v>
      </c>
    </row>
    <row r="526" spans="1:35" s="1" customFormat="1" ht="15" hidden="1" customHeight="1" x14ac:dyDescent="0.25">
      <c r="A526" s="107" t="s">
        <v>981</v>
      </c>
      <c r="B526" s="119"/>
      <c r="C526" s="133"/>
      <c r="D526" s="122"/>
      <c r="E526" s="133"/>
      <c r="F526" s="122"/>
      <c r="G526" s="133"/>
      <c r="H526" s="122"/>
      <c r="I526" s="133"/>
      <c r="J526" s="122"/>
      <c r="K526" s="108"/>
      <c r="L526" s="133"/>
      <c r="M526" s="122"/>
      <c r="N526" s="133"/>
      <c r="O526" s="122"/>
      <c r="P526" s="133"/>
      <c r="Q526" s="122"/>
      <c r="R526" s="133"/>
      <c r="S526" s="122"/>
      <c r="T526" s="108"/>
      <c r="U526" s="133"/>
      <c r="V526" s="122"/>
      <c r="W526" s="133"/>
      <c r="X526" s="122"/>
      <c r="Y526" s="133"/>
      <c r="Z526" s="122"/>
      <c r="AA526" s="133"/>
      <c r="AB526" s="132"/>
      <c r="AC526" s="189"/>
      <c r="AD526" s="92"/>
      <c r="AF526" s="118" t="e">
        <f>VLOOKUP(A526,'Tirantes - Executados'!$A$1:$M$569,13,FALSE)</f>
        <v>#N/A</v>
      </c>
      <c r="AI526" s="230" t="e">
        <f>VLOOKUP(A526,'Tirantes - Executados'!$A$7:$M$404,49)</f>
        <v>#REF!</v>
      </c>
    </row>
    <row r="527" spans="1:35" s="1" customFormat="1" ht="15" hidden="1" customHeight="1" x14ac:dyDescent="0.25">
      <c r="A527" s="107" t="s">
        <v>982</v>
      </c>
      <c r="B527" s="119"/>
      <c r="C527" s="133"/>
      <c r="D527" s="122"/>
      <c r="E527" s="133"/>
      <c r="F527" s="122"/>
      <c r="G527" s="133"/>
      <c r="H527" s="122"/>
      <c r="I527" s="133"/>
      <c r="J527" s="122"/>
      <c r="K527" s="108"/>
      <c r="L527" s="133"/>
      <c r="M527" s="122"/>
      <c r="N527" s="133"/>
      <c r="O527" s="122"/>
      <c r="P527" s="133"/>
      <c r="Q527" s="122"/>
      <c r="R527" s="133"/>
      <c r="S527" s="122"/>
      <c r="T527" s="108"/>
      <c r="U527" s="133"/>
      <c r="V527" s="122"/>
      <c r="W527" s="133"/>
      <c r="X527" s="122"/>
      <c r="Y527" s="133"/>
      <c r="Z527" s="122"/>
      <c r="AA527" s="133"/>
      <c r="AB527" s="132"/>
      <c r="AC527" s="189"/>
      <c r="AD527" s="92"/>
      <c r="AF527" s="118" t="e">
        <f>VLOOKUP(A527,'Tirantes - Executados'!$A$1:$M$569,13,FALSE)</f>
        <v>#N/A</v>
      </c>
      <c r="AI527" s="230" t="e">
        <f>VLOOKUP(A527,'Tirantes - Executados'!$A$7:$M$404,49)</f>
        <v>#REF!</v>
      </c>
    </row>
    <row r="528" spans="1:35" s="1" customFormat="1" ht="15" hidden="1" customHeight="1" x14ac:dyDescent="0.25">
      <c r="A528" s="107" t="s">
        <v>983</v>
      </c>
      <c r="B528" s="119"/>
      <c r="C528" s="133"/>
      <c r="D528" s="122"/>
      <c r="E528" s="133"/>
      <c r="F528" s="122"/>
      <c r="G528" s="133"/>
      <c r="H528" s="122"/>
      <c r="I528" s="133"/>
      <c r="J528" s="122"/>
      <c r="K528" s="108"/>
      <c r="L528" s="133"/>
      <c r="M528" s="122"/>
      <c r="N528" s="133"/>
      <c r="O528" s="122"/>
      <c r="P528" s="133"/>
      <c r="Q528" s="122"/>
      <c r="R528" s="133"/>
      <c r="S528" s="122"/>
      <c r="T528" s="108"/>
      <c r="U528" s="133"/>
      <c r="V528" s="122"/>
      <c r="W528" s="133"/>
      <c r="X528" s="122"/>
      <c r="Y528" s="133"/>
      <c r="Z528" s="122"/>
      <c r="AA528" s="133"/>
      <c r="AB528" s="132"/>
      <c r="AC528" s="189"/>
      <c r="AD528" s="92"/>
      <c r="AF528" s="118" t="e">
        <f>VLOOKUP(A528,'Tirantes - Executados'!$A$1:$M$569,13,FALSE)</f>
        <v>#N/A</v>
      </c>
      <c r="AI528" s="230" t="e">
        <f>VLOOKUP(A528,'Tirantes - Executados'!$A$7:$M$404,49)</f>
        <v>#REF!</v>
      </c>
    </row>
    <row r="529" spans="1:35" s="1" customFormat="1" ht="15" hidden="1" customHeight="1" x14ac:dyDescent="0.25">
      <c r="A529" s="107" t="s">
        <v>984</v>
      </c>
      <c r="B529" s="119"/>
      <c r="C529" s="133"/>
      <c r="D529" s="122"/>
      <c r="E529" s="133"/>
      <c r="F529" s="122"/>
      <c r="G529" s="133"/>
      <c r="H529" s="122"/>
      <c r="I529" s="133"/>
      <c r="J529" s="122"/>
      <c r="K529" s="108"/>
      <c r="L529" s="133"/>
      <c r="M529" s="122"/>
      <c r="N529" s="133"/>
      <c r="O529" s="122"/>
      <c r="P529" s="133"/>
      <c r="Q529" s="122"/>
      <c r="R529" s="133"/>
      <c r="S529" s="122"/>
      <c r="T529" s="108"/>
      <c r="U529" s="133"/>
      <c r="V529" s="122"/>
      <c r="W529" s="133"/>
      <c r="X529" s="122"/>
      <c r="Y529" s="133"/>
      <c r="Z529" s="122"/>
      <c r="AA529" s="133"/>
      <c r="AB529" s="132"/>
      <c r="AC529" s="189"/>
      <c r="AD529" s="92"/>
      <c r="AF529" s="118" t="e">
        <f>VLOOKUP(A529,'Tirantes - Executados'!$A$1:$M$569,13,FALSE)</f>
        <v>#N/A</v>
      </c>
      <c r="AI529" s="230" t="e">
        <f>VLOOKUP(A529,'Tirantes - Executados'!$A$7:$M$404,49)</f>
        <v>#REF!</v>
      </c>
    </row>
    <row r="530" spans="1:35" s="1" customFormat="1" ht="15" hidden="1" customHeight="1" x14ac:dyDescent="0.25">
      <c r="A530" s="107" t="s">
        <v>985</v>
      </c>
      <c r="B530" s="119"/>
      <c r="C530" s="133"/>
      <c r="D530" s="122"/>
      <c r="E530" s="133"/>
      <c r="F530" s="122"/>
      <c r="G530" s="133"/>
      <c r="H530" s="122"/>
      <c r="I530" s="133"/>
      <c r="J530" s="122"/>
      <c r="K530" s="108"/>
      <c r="L530" s="133"/>
      <c r="M530" s="122"/>
      <c r="N530" s="133"/>
      <c r="O530" s="122"/>
      <c r="P530" s="133"/>
      <c r="Q530" s="122"/>
      <c r="R530" s="133"/>
      <c r="S530" s="122"/>
      <c r="T530" s="108"/>
      <c r="U530" s="133"/>
      <c r="V530" s="122"/>
      <c r="W530" s="133"/>
      <c r="X530" s="122"/>
      <c r="Y530" s="133"/>
      <c r="Z530" s="122"/>
      <c r="AA530" s="133"/>
      <c r="AB530" s="132"/>
      <c r="AC530" s="189"/>
      <c r="AD530" s="92"/>
      <c r="AF530" s="118" t="e">
        <f>VLOOKUP(A530,'Tirantes - Executados'!$A$1:$M$569,13,FALSE)</f>
        <v>#N/A</v>
      </c>
      <c r="AI530" s="230" t="e">
        <f>VLOOKUP(A530,'Tirantes - Executados'!$A$7:$M$404,49)</f>
        <v>#REF!</v>
      </c>
    </row>
    <row r="531" spans="1:35" s="1" customFormat="1" ht="15" hidden="1" customHeight="1" x14ac:dyDescent="0.25">
      <c r="A531" s="107" t="s">
        <v>986</v>
      </c>
      <c r="B531" s="119"/>
      <c r="C531" s="133"/>
      <c r="D531" s="122"/>
      <c r="E531" s="133"/>
      <c r="F531" s="122"/>
      <c r="G531" s="133"/>
      <c r="H531" s="122"/>
      <c r="I531" s="133"/>
      <c r="J531" s="122"/>
      <c r="K531" s="108"/>
      <c r="L531" s="133"/>
      <c r="M531" s="122"/>
      <c r="N531" s="133"/>
      <c r="O531" s="122"/>
      <c r="P531" s="133"/>
      <c r="Q531" s="122"/>
      <c r="R531" s="133"/>
      <c r="S531" s="122"/>
      <c r="T531" s="108"/>
      <c r="U531" s="133"/>
      <c r="V531" s="122"/>
      <c r="W531" s="133"/>
      <c r="X531" s="122"/>
      <c r="Y531" s="133"/>
      <c r="Z531" s="122"/>
      <c r="AA531" s="133"/>
      <c r="AB531" s="132"/>
      <c r="AC531" s="189"/>
      <c r="AD531" s="92"/>
      <c r="AF531" s="118" t="e">
        <f>VLOOKUP(A531,'Tirantes - Executados'!$A$1:$M$569,13,FALSE)</f>
        <v>#N/A</v>
      </c>
      <c r="AI531" s="230" t="e">
        <f>VLOOKUP(A531,'Tirantes - Executados'!$A$7:$M$404,49)</f>
        <v>#REF!</v>
      </c>
    </row>
    <row r="532" spans="1:35" s="1" customFormat="1" ht="15" hidden="1" customHeight="1" x14ac:dyDescent="0.25">
      <c r="A532" s="107" t="s">
        <v>987</v>
      </c>
      <c r="B532" s="119"/>
      <c r="C532" s="133"/>
      <c r="D532" s="122"/>
      <c r="E532" s="133"/>
      <c r="F532" s="122"/>
      <c r="G532" s="133"/>
      <c r="H532" s="122"/>
      <c r="I532" s="133"/>
      <c r="J532" s="122"/>
      <c r="K532" s="108"/>
      <c r="L532" s="133"/>
      <c r="M532" s="122"/>
      <c r="N532" s="133"/>
      <c r="O532" s="122"/>
      <c r="P532" s="133"/>
      <c r="Q532" s="122"/>
      <c r="R532" s="133"/>
      <c r="S532" s="122"/>
      <c r="T532" s="108"/>
      <c r="U532" s="133"/>
      <c r="V532" s="122"/>
      <c r="W532" s="133"/>
      <c r="X532" s="122"/>
      <c r="Y532" s="133"/>
      <c r="Z532" s="122"/>
      <c r="AA532" s="133"/>
      <c r="AB532" s="132"/>
      <c r="AC532" s="189"/>
      <c r="AD532" s="92"/>
      <c r="AF532" s="118" t="e">
        <f>VLOOKUP(A532,'Tirantes - Executados'!$A$1:$M$569,13,FALSE)</f>
        <v>#N/A</v>
      </c>
      <c r="AI532" s="230" t="e">
        <f>VLOOKUP(A532,'Tirantes - Executados'!$A$7:$M$404,49)</f>
        <v>#REF!</v>
      </c>
    </row>
    <row r="533" spans="1:35" s="1" customFormat="1" ht="15" hidden="1" customHeight="1" x14ac:dyDescent="0.25">
      <c r="A533" s="107" t="s">
        <v>988</v>
      </c>
      <c r="B533" s="119"/>
      <c r="C533" s="133"/>
      <c r="D533" s="122"/>
      <c r="E533" s="133"/>
      <c r="F533" s="122"/>
      <c r="G533" s="133"/>
      <c r="H533" s="122"/>
      <c r="I533" s="133"/>
      <c r="J533" s="122"/>
      <c r="K533" s="108"/>
      <c r="L533" s="133"/>
      <c r="M533" s="122"/>
      <c r="N533" s="133"/>
      <c r="O533" s="122"/>
      <c r="P533" s="133"/>
      <c r="Q533" s="122"/>
      <c r="R533" s="133"/>
      <c r="S533" s="122"/>
      <c r="T533" s="108"/>
      <c r="U533" s="133"/>
      <c r="V533" s="122"/>
      <c r="W533" s="133"/>
      <c r="X533" s="122"/>
      <c r="Y533" s="133"/>
      <c r="Z533" s="122"/>
      <c r="AA533" s="133"/>
      <c r="AB533" s="132"/>
      <c r="AC533" s="189"/>
      <c r="AD533" s="92"/>
      <c r="AF533" s="118" t="e">
        <f>VLOOKUP(A533,'Tirantes - Executados'!$A$1:$M$569,13,FALSE)</f>
        <v>#N/A</v>
      </c>
      <c r="AI533" s="230" t="e">
        <f>VLOOKUP(A533,'Tirantes - Executados'!$A$7:$M$404,49)</f>
        <v>#REF!</v>
      </c>
    </row>
    <row r="534" spans="1:35" s="1" customFormat="1" ht="15" hidden="1" customHeight="1" x14ac:dyDescent="0.25">
      <c r="A534" s="107" t="s">
        <v>989</v>
      </c>
      <c r="B534" s="119"/>
      <c r="C534" s="133"/>
      <c r="D534" s="122"/>
      <c r="E534" s="133"/>
      <c r="F534" s="122"/>
      <c r="G534" s="133"/>
      <c r="H534" s="122"/>
      <c r="I534" s="133"/>
      <c r="J534" s="122"/>
      <c r="K534" s="108"/>
      <c r="L534" s="133"/>
      <c r="M534" s="122"/>
      <c r="N534" s="133"/>
      <c r="O534" s="122"/>
      <c r="P534" s="133"/>
      <c r="Q534" s="122"/>
      <c r="R534" s="133"/>
      <c r="S534" s="122"/>
      <c r="T534" s="108"/>
      <c r="U534" s="133"/>
      <c r="V534" s="122"/>
      <c r="W534" s="133"/>
      <c r="X534" s="122"/>
      <c r="Y534" s="133"/>
      <c r="Z534" s="122"/>
      <c r="AA534" s="133"/>
      <c r="AB534" s="132"/>
      <c r="AC534" s="189"/>
      <c r="AD534" s="92"/>
      <c r="AF534" s="118" t="e">
        <f>VLOOKUP(A534,'Tirantes - Executados'!$A$1:$M$569,13,FALSE)</f>
        <v>#N/A</v>
      </c>
      <c r="AI534" s="230" t="e">
        <f>VLOOKUP(A534,'Tirantes - Executados'!$A$7:$M$404,49)</f>
        <v>#REF!</v>
      </c>
    </row>
    <row r="535" spans="1:35" s="1" customFormat="1" ht="15" hidden="1" customHeight="1" x14ac:dyDescent="0.25">
      <c r="A535" s="107" t="s">
        <v>990</v>
      </c>
      <c r="B535" s="119"/>
      <c r="C535" s="133"/>
      <c r="D535" s="122"/>
      <c r="E535" s="133"/>
      <c r="F535" s="122"/>
      <c r="G535" s="133"/>
      <c r="H535" s="122"/>
      <c r="I535" s="133"/>
      <c r="J535" s="122"/>
      <c r="K535" s="108"/>
      <c r="L535" s="133"/>
      <c r="M535" s="122"/>
      <c r="N535" s="133"/>
      <c r="O535" s="122"/>
      <c r="P535" s="133"/>
      <c r="Q535" s="122"/>
      <c r="R535" s="133"/>
      <c r="S535" s="122"/>
      <c r="T535" s="108"/>
      <c r="U535" s="133"/>
      <c r="V535" s="122"/>
      <c r="W535" s="133"/>
      <c r="X535" s="122"/>
      <c r="Y535" s="133"/>
      <c r="Z535" s="122"/>
      <c r="AA535" s="133"/>
      <c r="AB535" s="132"/>
      <c r="AC535" s="189"/>
      <c r="AD535" s="92"/>
      <c r="AF535" s="118" t="e">
        <f>VLOOKUP(A535,'Tirantes - Executados'!$A$1:$M$569,13,FALSE)</f>
        <v>#N/A</v>
      </c>
      <c r="AI535" s="230" t="e">
        <f>VLOOKUP(A535,'Tirantes - Executados'!$A$7:$M$404,49)</f>
        <v>#REF!</v>
      </c>
    </row>
    <row r="536" spans="1:35" s="1" customFormat="1" ht="15" hidden="1" customHeight="1" x14ac:dyDescent="0.25">
      <c r="A536" s="107" t="s">
        <v>991</v>
      </c>
      <c r="B536" s="119"/>
      <c r="C536" s="133"/>
      <c r="D536" s="122"/>
      <c r="E536" s="133"/>
      <c r="F536" s="122"/>
      <c r="G536" s="133"/>
      <c r="H536" s="122"/>
      <c r="I536" s="133"/>
      <c r="J536" s="122"/>
      <c r="K536" s="108"/>
      <c r="L536" s="133"/>
      <c r="M536" s="122"/>
      <c r="N536" s="133"/>
      <c r="O536" s="122"/>
      <c r="P536" s="133"/>
      <c r="Q536" s="122"/>
      <c r="R536" s="133"/>
      <c r="S536" s="122"/>
      <c r="T536" s="108"/>
      <c r="U536" s="133"/>
      <c r="V536" s="122"/>
      <c r="W536" s="133"/>
      <c r="X536" s="122"/>
      <c r="Y536" s="133"/>
      <c r="Z536" s="122"/>
      <c r="AA536" s="133"/>
      <c r="AB536" s="132"/>
      <c r="AC536" s="189"/>
      <c r="AD536" s="92"/>
      <c r="AF536" s="118" t="e">
        <f>VLOOKUP(A536,'Tirantes - Executados'!$A$1:$M$569,13,FALSE)</f>
        <v>#N/A</v>
      </c>
      <c r="AI536" s="230" t="e">
        <f>VLOOKUP(A536,'Tirantes - Executados'!$A$7:$M$404,49)</f>
        <v>#REF!</v>
      </c>
    </row>
    <row r="537" spans="1:35" s="1" customFormat="1" ht="15" hidden="1" customHeight="1" x14ac:dyDescent="0.25">
      <c r="A537" s="107" t="s">
        <v>992</v>
      </c>
      <c r="B537" s="119"/>
      <c r="C537" s="133"/>
      <c r="D537" s="122"/>
      <c r="E537" s="133"/>
      <c r="F537" s="122"/>
      <c r="G537" s="133"/>
      <c r="H537" s="122"/>
      <c r="I537" s="133"/>
      <c r="J537" s="122"/>
      <c r="K537" s="108"/>
      <c r="L537" s="133"/>
      <c r="M537" s="122"/>
      <c r="N537" s="133"/>
      <c r="O537" s="122"/>
      <c r="P537" s="133"/>
      <c r="Q537" s="122"/>
      <c r="R537" s="133"/>
      <c r="S537" s="122"/>
      <c r="T537" s="108"/>
      <c r="U537" s="133"/>
      <c r="V537" s="122"/>
      <c r="W537" s="133"/>
      <c r="X537" s="122"/>
      <c r="Y537" s="133"/>
      <c r="Z537" s="122"/>
      <c r="AA537" s="133"/>
      <c r="AB537" s="132"/>
      <c r="AC537" s="189"/>
      <c r="AD537" s="92"/>
      <c r="AF537" s="118" t="e">
        <f>VLOOKUP(A537,'Tirantes - Executados'!$A$1:$M$569,13,FALSE)</f>
        <v>#N/A</v>
      </c>
      <c r="AI537" s="230" t="e">
        <f>VLOOKUP(A537,'Tirantes - Executados'!$A$7:$M$404,49)</f>
        <v>#REF!</v>
      </c>
    </row>
    <row r="538" spans="1:35" s="1" customFormat="1" ht="15" hidden="1" customHeight="1" x14ac:dyDescent="0.25">
      <c r="A538" s="107" t="s">
        <v>993</v>
      </c>
      <c r="B538" s="119"/>
      <c r="C538" s="133"/>
      <c r="D538" s="122"/>
      <c r="E538" s="133"/>
      <c r="F538" s="122"/>
      <c r="G538" s="133"/>
      <c r="H538" s="122"/>
      <c r="I538" s="133"/>
      <c r="J538" s="122"/>
      <c r="K538" s="108"/>
      <c r="L538" s="133"/>
      <c r="M538" s="122"/>
      <c r="N538" s="133"/>
      <c r="O538" s="122"/>
      <c r="P538" s="133"/>
      <c r="Q538" s="122"/>
      <c r="R538" s="133"/>
      <c r="S538" s="122"/>
      <c r="T538" s="108"/>
      <c r="U538" s="133"/>
      <c r="V538" s="122"/>
      <c r="W538" s="133"/>
      <c r="X538" s="122"/>
      <c r="Y538" s="133"/>
      <c r="Z538" s="122"/>
      <c r="AA538" s="133"/>
      <c r="AB538" s="132"/>
      <c r="AC538" s="189"/>
      <c r="AD538" s="92"/>
      <c r="AF538" s="118" t="e">
        <f>VLOOKUP(A538,'Tirantes - Executados'!$A$1:$M$569,13,FALSE)</f>
        <v>#N/A</v>
      </c>
      <c r="AI538" s="230" t="e">
        <f>VLOOKUP(A538,'Tirantes - Executados'!$A$7:$M$404,49)</f>
        <v>#REF!</v>
      </c>
    </row>
    <row r="539" spans="1:35" s="1" customFormat="1" ht="15" hidden="1" customHeight="1" x14ac:dyDescent="0.25">
      <c r="A539" s="107" t="s">
        <v>994</v>
      </c>
      <c r="B539" s="119"/>
      <c r="C539" s="133"/>
      <c r="D539" s="122"/>
      <c r="E539" s="133"/>
      <c r="F539" s="122"/>
      <c r="G539" s="133"/>
      <c r="H539" s="122"/>
      <c r="I539" s="133"/>
      <c r="J539" s="122"/>
      <c r="K539" s="108"/>
      <c r="L539" s="133"/>
      <c r="M539" s="122"/>
      <c r="N539" s="133"/>
      <c r="O539" s="122"/>
      <c r="P539" s="133"/>
      <c r="Q539" s="122"/>
      <c r="R539" s="133"/>
      <c r="S539" s="122"/>
      <c r="T539" s="108"/>
      <c r="U539" s="133"/>
      <c r="V539" s="122"/>
      <c r="W539" s="133"/>
      <c r="X539" s="122"/>
      <c r="Y539" s="133"/>
      <c r="Z539" s="122"/>
      <c r="AA539" s="133"/>
      <c r="AB539" s="132"/>
      <c r="AC539" s="189"/>
      <c r="AD539" s="92"/>
      <c r="AF539" s="118" t="e">
        <f>VLOOKUP(A539,'Tirantes - Executados'!$A$1:$M$569,13,FALSE)</f>
        <v>#N/A</v>
      </c>
      <c r="AI539" s="230" t="e">
        <f>VLOOKUP(A539,'Tirantes - Executados'!$A$7:$M$404,49)</f>
        <v>#REF!</v>
      </c>
    </row>
    <row r="540" spans="1:35" s="1" customFormat="1" ht="15" hidden="1" customHeight="1" x14ac:dyDescent="0.25">
      <c r="A540" s="107" t="s">
        <v>995</v>
      </c>
      <c r="B540" s="119"/>
      <c r="C540" s="133"/>
      <c r="D540" s="122"/>
      <c r="E540" s="133"/>
      <c r="F540" s="122"/>
      <c r="G540" s="133"/>
      <c r="H540" s="122"/>
      <c r="I540" s="133"/>
      <c r="J540" s="122"/>
      <c r="K540" s="108"/>
      <c r="L540" s="133"/>
      <c r="M540" s="122"/>
      <c r="N540" s="133"/>
      <c r="O540" s="122"/>
      <c r="P540" s="133"/>
      <c r="Q540" s="122"/>
      <c r="R540" s="133"/>
      <c r="S540" s="122"/>
      <c r="T540" s="108"/>
      <c r="U540" s="133"/>
      <c r="V540" s="122"/>
      <c r="W540" s="133"/>
      <c r="X540" s="122"/>
      <c r="Y540" s="133"/>
      <c r="Z540" s="122"/>
      <c r="AA540" s="133"/>
      <c r="AB540" s="132"/>
      <c r="AC540" s="189"/>
      <c r="AD540" s="92"/>
      <c r="AF540" s="118" t="e">
        <f>VLOOKUP(A540,'Tirantes - Executados'!$A$1:$M$569,13,FALSE)</f>
        <v>#N/A</v>
      </c>
      <c r="AI540" s="230" t="e">
        <f>VLOOKUP(A540,'Tirantes - Executados'!$A$7:$M$404,49)</f>
        <v>#REF!</v>
      </c>
    </row>
    <row r="541" spans="1:35" s="1" customFormat="1" ht="15" hidden="1" customHeight="1" x14ac:dyDescent="0.25">
      <c r="A541" s="107" t="s">
        <v>996</v>
      </c>
      <c r="B541" s="119"/>
      <c r="C541" s="133"/>
      <c r="D541" s="122"/>
      <c r="E541" s="133"/>
      <c r="F541" s="122"/>
      <c r="G541" s="133"/>
      <c r="H541" s="122"/>
      <c r="I541" s="133"/>
      <c r="J541" s="122"/>
      <c r="K541" s="108"/>
      <c r="L541" s="133"/>
      <c r="M541" s="122"/>
      <c r="N541" s="133"/>
      <c r="O541" s="122"/>
      <c r="P541" s="133"/>
      <c r="Q541" s="122"/>
      <c r="R541" s="133"/>
      <c r="S541" s="122"/>
      <c r="T541" s="108"/>
      <c r="U541" s="133"/>
      <c r="V541" s="122"/>
      <c r="W541" s="133"/>
      <c r="X541" s="122"/>
      <c r="Y541" s="133"/>
      <c r="Z541" s="122"/>
      <c r="AA541" s="133"/>
      <c r="AB541" s="132"/>
      <c r="AC541" s="189"/>
      <c r="AD541" s="92"/>
      <c r="AF541" s="118" t="e">
        <f>VLOOKUP(A541,'Tirantes - Executados'!$A$1:$M$569,13,FALSE)</f>
        <v>#N/A</v>
      </c>
      <c r="AI541" s="230" t="e">
        <f>VLOOKUP(A541,'Tirantes - Executados'!$A$7:$M$404,49)</f>
        <v>#REF!</v>
      </c>
    </row>
    <row r="542" spans="1:35" s="1" customFormat="1" ht="15" hidden="1" customHeight="1" x14ac:dyDescent="0.25">
      <c r="A542" s="107" t="s">
        <v>997</v>
      </c>
      <c r="B542" s="119"/>
      <c r="C542" s="133"/>
      <c r="D542" s="122"/>
      <c r="E542" s="133"/>
      <c r="F542" s="122"/>
      <c r="G542" s="133"/>
      <c r="H542" s="122"/>
      <c r="I542" s="133"/>
      <c r="J542" s="122"/>
      <c r="K542" s="108"/>
      <c r="L542" s="133"/>
      <c r="M542" s="122"/>
      <c r="N542" s="133"/>
      <c r="O542" s="122"/>
      <c r="P542" s="133"/>
      <c r="Q542" s="122"/>
      <c r="R542" s="133"/>
      <c r="S542" s="122"/>
      <c r="T542" s="108"/>
      <c r="U542" s="133"/>
      <c r="V542" s="122"/>
      <c r="W542" s="133"/>
      <c r="X542" s="122"/>
      <c r="Y542" s="133"/>
      <c r="Z542" s="122"/>
      <c r="AA542" s="133"/>
      <c r="AB542" s="132"/>
      <c r="AC542" s="189"/>
      <c r="AD542" s="92"/>
      <c r="AF542" s="118" t="e">
        <f>VLOOKUP(A542,'Tirantes - Executados'!$A$1:$M$569,13,FALSE)</f>
        <v>#N/A</v>
      </c>
      <c r="AI542" s="230" t="e">
        <f>VLOOKUP(A542,'Tirantes - Executados'!$A$7:$M$404,49)</f>
        <v>#REF!</v>
      </c>
    </row>
    <row r="543" spans="1:35" s="1" customFormat="1" ht="15" hidden="1" customHeight="1" x14ac:dyDescent="0.25">
      <c r="A543" s="107" t="s">
        <v>998</v>
      </c>
      <c r="B543" s="119"/>
      <c r="C543" s="133"/>
      <c r="D543" s="122"/>
      <c r="E543" s="133"/>
      <c r="F543" s="122"/>
      <c r="G543" s="133"/>
      <c r="H543" s="122"/>
      <c r="I543" s="133"/>
      <c r="J543" s="122"/>
      <c r="K543" s="108"/>
      <c r="L543" s="133"/>
      <c r="M543" s="122"/>
      <c r="N543" s="133"/>
      <c r="O543" s="122"/>
      <c r="P543" s="133"/>
      <c r="Q543" s="122"/>
      <c r="R543" s="133"/>
      <c r="S543" s="122"/>
      <c r="T543" s="108"/>
      <c r="U543" s="133"/>
      <c r="V543" s="122"/>
      <c r="W543" s="133"/>
      <c r="X543" s="122"/>
      <c r="Y543" s="133"/>
      <c r="Z543" s="122"/>
      <c r="AA543" s="133"/>
      <c r="AB543" s="132"/>
      <c r="AC543" s="189"/>
      <c r="AD543" s="92"/>
      <c r="AF543" s="118" t="e">
        <f>VLOOKUP(A543,'Tirantes - Executados'!$A$1:$M$569,13,FALSE)</f>
        <v>#N/A</v>
      </c>
      <c r="AI543" s="230" t="e">
        <f>VLOOKUP(A543,'Tirantes - Executados'!$A$7:$M$404,49)</f>
        <v>#REF!</v>
      </c>
    </row>
    <row r="544" spans="1:35" s="1" customFormat="1" ht="15" hidden="1" customHeight="1" x14ac:dyDescent="0.25">
      <c r="A544" s="107" t="s">
        <v>999</v>
      </c>
      <c r="B544" s="119"/>
      <c r="C544" s="133"/>
      <c r="D544" s="122"/>
      <c r="E544" s="133"/>
      <c r="F544" s="122"/>
      <c r="G544" s="133"/>
      <c r="H544" s="122"/>
      <c r="I544" s="133"/>
      <c r="J544" s="122"/>
      <c r="K544" s="108"/>
      <c r="L544" s="133"/>
      <c r="M544" s="122"/>
      <c r="N544" s="133"/>
      <c r="O544" s="122"/>
      <c r="P544" s="133"/>
      <c r="Q544" s="122"/>
      <c r="R544" s="133"/>
      <c r="S544" s="122"/>
      <c r="T544" s="108"/>
      <c r="U544" s="133"/>
      <c r="V544" s="122"/>
      <c r="W544" s="133"/>
      <c r="X544" s="122"/>
      <c r="Y544" s="133"/>
      <c r="Z544" s="122"/>
      <c r="AA544" s="133"/>
      <c r="AB544" s="132"/>
      <c r="AC544" s="189"/>
      <c r="AD544" s="92"/>
      <c r="AF544" s="118" t="e">
        <f>VLOOKUP(A544,'Tirantes - Executados'!$A$1:$M$569,13,FALSE)</f>
        <v>#N/A</v>
      </c>
      <c r="AI544" s="230" t="e">
        <f>VLOOKUP(A544,'Tirantes - Executados'!$A$7:$M$404,49)</f>
        <v>#REF!</v>
      </c>
    </row>
    <row r="545" spans="1:35" s="1" customFormat="1" ht="15" hidden="1" customHeight="1" x14ac:dyDescent="0.25">
      <c r="A545" s="107" t="s">
        <v>671</v>
      </c>
      <c r="B545" s="119"/>
      <c r="C545" s="133"/>
      <c r="D545" s="122"/>
      <c r="E545" s="133"/>
      <c r="F545" s="122"/>
      <c r="G545" s="133"/>
      <c r="H545" s="122"/>
      <c r="I545" s="133"/>
      <c r="J545" s="122"/>
      <c r="K545" s="108"/>
      <c r="L545" s="133"/>
      <c r="M545" s="122"/>
      <c r="N545" s="133"/>
      <c r="O545" s="122"/>
      <c r="P545" s="133"/>
      <c r="Q545" s="122"/>
      <c r="R545" s="133"/>
      <c r="S545" s="122"/>
      <c r="T545" s="108"/>
      <c r="U545" s="133"/>
      <c r="V545" s="122"/>
      <c r="W545" s="133"/>
      <c r="X545" s="122"/>
      <c r="Y545" s="133"/>
      <c r="Z545" s="122"/>
      <c r="AA545" s="133"/>
      <c r="AB545" s="132"/>
      <c r="AC545" s="189"/>
      <c r="AD545" s="92"/>
      <c r="AF545" s="118" t="e">
        <f>VLOOKUP(A545,'Tirantes - Executados'!$A$1:$M$569,13,FALSE)</f>
        <v>#N/A</v>
      </c>
      <c r="AI545" s="230" t="e">
        <f>VLOOKUP(A545,'Tirantes - Executados'!$A$7:$M$404,49)</f>
        <v>#REF!</v>
      </c>
    </row>
    <row r="546" spans="1:35" s="1" customFormat="1" ht="15" hidden="1" customHeight="1" x14ac:dyDescent="0.25">
      <c r="A546" s="107" t="s">
        <v>664</v>
      </c>
      <c r="B546" s="119"/>
      <c r="C546" s="133"/>
      <c r="D546" s="122"/>
      <c r="E546" s="133"/>
      <c r="F546" s="122"/>
      <c r="G546" s="133"/>
      <c r="H546" s="122"/>
      <c r="I546" s="133"/>
      <c r="J546" s="122"/>
      <c r="K546" s="108"/>
      <c r="L546" s="133"/>
      <c r="M546" s="122"/>
      <c r="N546" s="133"/>
      <c r="O546" s="122"/>
      <c r="P546" s="133"/>
      <c r="Q546" s="122"/>
      <c r="R546" s="133"/>
      <c r="S546" s="122"/>
      <c r="T546" s="108"/>
      <c r="U546" s="133"/>
      <c r="V546" s="122"/>
      <c r="W546" s="133"/>
      <c r="X546" s="122"/>
      <c r="Y546" s="133"/>
      <c r="Z546" s="122"/>
      <c r="AA546" s="133"/>
      <c r="AB546" s="132"/>
      <c r="AC546" s="189"/>
      <c r="AD546" s="92"/>
      <c r="AF546" s="118" t="e">
        <f>VLOOKUP(A546,'Tirantes - Executados'!$A$1:$M$569,13,FALSE)</f>
        <v>#N/A</v>
      </c>
      <c r="AI546" s="230" t="e">
        <f>VLOOKUP(A546,'Tirantes - Executados'!$A$7:$M$404,49)</f>
        <v>#REF!</v>
      </c>
    </row>
    <row r="547" spans="1:35" s="1" customFormat="1" ht="15" hidden="1" customHeight="1" x14ac:dyDescent="0.25">
      <c r="A547" s="107" t="s">
        <v>665</v>
      </c>
      <c r="B547" s="119"/>
      <c r="C547" s="133"/>
      <c r="D547" s="122"/>
      <c r="E547" s="133"/>
      <c r="F547" s="122"/>
      <c r="G547" s="133"/>
      <c r="H547" s="122"/>
      <c r="I547" s="133"/>
      <c r="J547" s="122"/>
      <c r="K547" s="108"/>
      <c r="L547" s="133"/>
      <c r="M547" s="122"/>
      <c r="N547" s="133"/>
      <c r="O547" s="122"/>
      <c r="P547" s="133"/>
      <c r="Q547" s="122"/>
      <c r="R547" s="133"/>
      <c r="S547" s="122"/>
      <c r="T547" s="108"/>
      <c r="U547" s="133"/>
      <c r="V547" s="122"/>
      <c r="W547" s="133"/>
      <c r="X547" s="122"/>
      <c r="Y547" s="133"/>
      <c r="Z547" s="122"/>
      <c r="AA547" s="133"/>
      <c r="AB547" s="132"/>
      <c r="AC547" s="189"/>
      <c r="AD547" s="92"/>
      <c r="AF547" s="118" t="e">
        <f>VLOOKUP(A547,'Tirantes - Executados'!$A$1:$M$569,13,FALSE)</f>
        <v>#N/A</v>
      </c>
      <c r="AI547" s="230" t="e">
        <f>VLOOKUP(A547,'Tirantes - Executados'!$A$7:$M$404,49)</f>
        <v>#REF!</v>
      </c>
    </row>
    <row r="548" spans="1:35" s="1" customFormat="1" ht="15" hidden="1" customHeight="1" x14ac:dyDescent="0.25">
      <c r="A548" s="107" t="s">
        <v>666</v>
      </c>
      <c r="B548" s="119"/>
      <c r="C548" s="133"/>
      <c r="D548" s="122"/>
      <c r="E548" s="133"/>
      <c r="F548" s="122"/>
      <c r="G548" s="133"/>
      <c r="H548" s="122"/>
      <c r="I548" s="133"/>
      <c r="J548" s="122"/>
      <c r="K548" s="108"/>
      <c r="L548" s="133"/>
      <c r="M548" s="122"/>
      <c r="N548" s="133"/>
      <c r="O548" s="122"/>
      <c r="P548" s="133"/>
      <c r="Q548" s="122"/>
      <c r="R548" s="133"/>
      <c r="S548" s="122"/>
      <c r="T548" s="108"/>
      <c r="U548" s="133"/>
      <c r="V548" s="122"/>
      <c r="W548" s="133"/>
      <c r="X548" s="122"/>
      <c r="Y548" s="133"/>
      <c r="Z548" s="122"/>
      <c r="AA548" s="133"/>
      <c r="AB548" s="132"/>
      <c r="AC548" s="189"/>
      <c r="AD548" s="92"/>
      <c r="AF548" s="118" t="e">
        <f>VLOOKUP(A548,'Tirantes - Executados'!$A$1:$M$569,13,FALSE)</f>
        <v>#N/A</v>
      </c>
      <c r="AI548" s="230" t="e">
        <f>VLOOKUP(A548,'Tirantes - Executados'!$A$7:$M$404,49)</f>
        <v>#REF!</v>
      </c>
    </row>
    <row r="549" spans="1:35" s="1" customFormat="1" ht="15" hidden="1" customHeight="1" x14ac:dyDescent="0.25">
      <c r="A549" s="107" t="s">
        <v>667</v>
      </c>
      <c r="B549" s="119"/>
      <c r="C549" s="133"/>
      <c r="D549" s="122"/>
      <c r="E549" s="133"/>
      <c r="F549" s="122"/>
      <c r="G549" s="133"/>
      <c r="H549" s="122"/>
      <c r="I549" s="133"/>
      <c r="J549" s="122"/>
      <c r="K549" s="108"/>
      <c r="L549" s="133"/>
      <c r="M549" s="122"/>
      <c r="N549" s="133"/>
      <c r="O549" s="122"/>
      <c r="P549" s="133"/>
      <c r="Q549" s="122"/>
      <c r="R549" s="133"/>
      <c r="S549" s="122"/>
      <c r="T549" s="108"/>
      <c r="U549" s="133"/>
      <c r="V549" s="122"/>
      <c r="W549" s="133"/>
      <c r="X549" s="122"/>
      <c r="Y549" s="133"/>
      <c r="Z549" s="122"/>
      <c r="AA549" s="133"/>
      <c r="AB549" s="132"/>
      <c r="AC549" s="189"/>
      <c r="AD549" s="92"/>
      <c r="AF549" s="118" t="e">
        <f>VLOOKUP(A549,'Tirantes - Executados'!$A$1:$M$569,13,FALSE)</f>
        <v>#N/A</v>
      </c>
      <c r="AI549" s="230" t="e">
        <f>VLOOKUP(A549,'Tirantes - Executados'!$A$7:$M$404,49)</f>
        <v>#REF!</v>
      </c>
    </row>
    <row r="550" spans="1:35" s="1" customFormat="1" ht="15" hidden="1" customHeight="1" x14ac:dyDescent="0.25">
      <c r="A550" s="107" t="s">
        <v>668</v>
      </c>
      <c r="B550" s="119"/>
      <c r="C550" s="133"/>
      <c r="D550" s="122"/>
      <c r="E550" s="133"/>
      <c r="F550" s="122"/>
      <c r="G550" s="133"/>
      <c r="H550" s="122"/>
      <c r="I550" s="133"/>
      <c r="J550" s="122"/>
      <c r="K550" s="108"/>
      <c r="L550" s="133"/>
      <c r="M550" s="122"/>
      <c r="N550" s="133"/>
      <c r="O550" s="122"/>
      <c r="P550" s="133"/>
      <c r="Q550" s="122"/>
      <c r="R550" s="133"/>
      <c r="S550" s="122"/>
      <c r="T550" s="108"/>
      <c r="U550" s="133"/>
      <c r="V550" s="122"/>
      <c r="W550" s="133"/>
      <c r="X550" s="122"/>
      <c r="Y550" s="133"/>
      <c r="Z550" s="122"/>
      <c r="AA550" s="133"/>
      <c r="AB550" s="132"/>
      <c r="AC550" s="189"/>
      <c r="AD550" s="92"/>
      <c r="AF550" s="118" t="e">
        <f>VLOOKUP(A550,'Tirantes - Executados'!$A$1:$M$569,13,FALSE)</f>
        <v>#N/A</v>
      </c>
      <c r="AI550" s="230" t="e">
        <f>VLOOKUP(A550,'Tirantes - Executados'!$A$7:$M$404,49)</f>
        <v>#REF!</v>
      </c>
    </row>
    <row r="551" spans="1:35" s="1" customFormat="1" ht="15" hidden="1" customHeight="1" x14ac:dyDescent="0.25">
      <c r="A551" s="107" t="s">
        <v>669</v>
      </c>
      <c r="B551" s="119"/>
      <c r="C551" s="133"/>
      <c r="D551" s="122"/>
      <c r="E551" s="133"/>
      <c r="F551" s="122"/>
      <c r="G551" s="133"/>
      <c r="H551" s="122"/>
      <c r="I551" s="133"/>
      <c r="J551" s="122"/>
      <c r="K551" s="108"/>
      <c r="L551" s="133"/>
      <c r="M551" s="122"/>
      <c r="N551" s="133"/>
      <c r="O551" s="122"/>
      <c r="P551" s="133"/>
      <c r="Q551" s="122"/>
      <c r="R551" s="133"/>
      <c r="S551" s="122"/>
      <c r="T551" s="108"/>
      <c r="U551" s="133"/>
      <c r="V551" s="122"/>
      <c r="W551" s="133"/>
      <c r="X551" s="122"/>
      <c r="Y551" s="133"/>
      <c r="Z551" s="122"/>
      <c r="AA551" s="133"/>
      <c r="AB551" s="132"/>
      <c r="AC551" s="189"/>
      <c r="AD551" s="92"/>
      <c r="AF551" s="118" t="e">
        <f>VLOOKUP(A551,'Tirantes - Executados'!$A$1:$M$569,13,FALSE)</f>
        <v>#N/A</v>
      </c>
      <c r="AI551" s="230" t="e">
        <f>VLOOKUP(A551,'Tirantes - Executados'!$A$7:$M$404,49)</f>
        <v>#REF!</v>
      </c>
    </row>
    <row r="552" spans="1:35" s="1" customFormat="1" ht="15" hidden="1" customHeight="1" x14ac:dyDescent="0.25">
      <c r="A552" s="107" t="s">
        <v>670</v>
      </c>
      <c r="B552" s="119"/>
      <c r="C552" s="133"/>
      <c r="D552" s="122"/>
      <c r="E552" s="133"/>
      <c r="F552" s="122"/>
      <c r="G552" s="133"/>
      <c r="H552" s="122"/>
      <c r="I552" s="133"/>
      <c r="J552" s="122"/>
      <c r="K552" s="108"/>
      <c r="L552" s="133"/>
      <c r="M552" s="122"/>
      <c r="N552" s="133"/>
      <c r="O552" s="122"/>
      <c r="P552" s="133"/>
      <c r="Q552" s="122"/>
      <c r="R552" s="133"/>
      <c r="S552" s="122"/>
      <c r="T552" s="108"/>
      <c r="U552" s="133"/>
      <c r="V552" s="122"/>
      <c r="W552" s="133"/>
      <c r="X552" s="122"/>
      <c r="Y552" s="133"/>
      <c r="Z552" s="122"/>
      <c r="AA552" s="133"/>
      <c r="AB552" s="132"/>
      <c r="AC552" s="189"/>
      <c r="AD552" s="92"/>
      <c r="AF552" s="118" t="e">
        <f>VLOOKUP(A552,'Tirantes - Executados'!$A$1:$M$569,13,FALSE)</f>
        <v>#N/A</v>
      </c>
      <c r="AI552" s="230" t="e">
        <f>VLOOKUP(A552,'Tirantes - Executados'!$A$7:$M$404,49)</f>
        <v>#REF!</v>
      </c>
    </row>
    <row r="553" spans="1:35" s="1" customFormat="1" ht="15" hidden="1" customHeight="1" x14ac:dyDescent="0.25">
      <c r="A553" s="107" t="s">
        <v>657</v>
      </c>
      <c r="B553" s="119"/>
      <c r="C553" s="133"/>
      <c r="D553" s="122"/>
      <c r="E553" s="133"/>
      <c r="F553" s="122"/>
      <c r="G553" s="133"/>
      <c r="H553" s="122"/>
      <c r="I553" s="133"/>
      <c r="J553" s="122"/>
      <c r="K553" s="108"/>
      <c r="L553" s="133"/>
      <c r="M553" s="122"/>
      <c r="N553" s="133"/>
      <c r="O553" s="122"/>
      <c r="P553" s="133"/>
      <c r="Q553" s="122"/>
      <c r="R553" s="133"/>
      <c r="S553" s="122"/>
      <c r="T553" s="108"/>
      <c r="U553" s="133"/>
      <c r="V553" s="122"/>
      <c r="W553" s="133"/>
      <c r="X553" s="122"/>
      <c r="Y553" s="133"/>
      <c r="Z553" s="122"/>
      <c r="AA553" s="133"/>
      <c r="AB553" s="132"/>
      <c r="AC553" s="189"/>
      <c r="AD553" s="92"/>
      <c r="AF553" s="118" t="e">
        <f>VLOOKUP(A553,'Tirantes - Executados'!$A$1:$M$569,13,FALSE)</f>
        <v>#N/A</v>
      </c>
      <c r="AI553" s="230" t="e">
        <f>VLOOKUP(A553,'Tirantes - Executados'!$A$7:$M$404,49)</f>
        <v>#REF!</v>
      </c>
    </row>
    <row r="554" spans="1:35" s="1" customFormat="1" ht="15" hidden="1" customHeight="1" x14ac:dyDescent="0.25">
      <c r="A554" s="107" t="s">
        <v>658</v>
      </c>
      <c r="B554" s="119"/>
      <c r="C554" s="133"/>
      <c r="D554" s="122"/>
      <c r="E554" s="133"/>
      <c r="F554" s="122"/>
      <c r="G554" s="133"/>
      <c r="H554" s="122"/>
      <c r="I554" s="133"/>
      <c r="J554" s="122"/>
      <c r="K554" s="108"/>
      <c r="L554" s="133"/>
      <c r="M554" s="122"/>
      <c r="N554" s="133"/>
      <c r="O554" s="122"/>
      <c r="P554" s="133"/>
      <c r="Q554" s="122"/>
      <c r="R554" s="133"/>
      <c r="S554" s="122"/>
      <c r="T554" s="108"/>
      <c r="U554" s="133"/>
      <c r="V554" s="122"/>
      <c r="W554" s="133"/>
      <c r="X554" s="122"/>
      <c r="Y554" s="133"/>
      <c r="Z554" s="122"/>
      <c r="AA554" s="133"/>
      <c r="AB554" s="132"/>
      <c r="AC554" s="189"/>
      <c r="AD554" s="92"/>
      <c r="AF554" s="118" t="e">
        <f>VLOOKUP(A554,'Tirantes - Executados'!$A$1:$M$569,13,FALSE)</f>
        <v>#N/A</v>
      </c>
      <c r="AI554" s="230" t="e">
        <f>VLOOKUP(A554,'Tirantes - Executados'!$A$7:$M$404,49)</f>
        <v>#REF!</v>
      </c>
    </row>
    <row r="555" spans="1:35" s="1" customFormat="1" ht="15" hidden="1" customHeight="1" x14ac:dyDescent="0.25">
      <c r="A555" s="107" t="s">
        <v>659</v>
      </c>
      <c r="B555" s="119"/>
      <c r="C555" s="133"/>
      <c r="D555" s="122"/>
      <c r="E555" s="133"/>
      <c r="F555" s="122"/>
      <c r="G555" s="133"/>
      <c r="H555" s="122"/>
      <c r="I555" s="133"/>
      <c r="J555" s="122"/>
      <c r="K555" s="108"/>
      <c r="L555" s="133"/>
      <c r="M555" s="122"/>
      <c r="N555" s="133"/>
      <c r="O555" s="122"/>
      <c r="P555" s="133"/>
      <c r="Q555" s="122"/>
      <c r="R555" s="133"/>
      <c r="S555" s="122"/>
      <c r="T555" s="108"/>
      <c r="U555" s="133"/>
      <c r="V555" s="122"/>
      <c r="W555" s="133"/>
      <c r="X555" s="122"/>
      <c r="Y555" s="133"/>
      <c r="Z555" s="122"/>
      <c r="AA555" s="133"/>
      <c r="AB555" s="132"/>
      <c r="AC555" s="189"/>
      <c r="AD555" s="92"/>
      <c r="AF555" s="118" t="e">
        <f>VLOOKUP(A555,'Tirantes - Executados'!$A$1:$M$569,13,FALSE)</f>
        <v>#N/A</v>
      </c>
      <c r="AI555" s="230" t="e">
        <f>VLOOKUP(A555,'Tirantes - Executados'!$A$7:$M$404,49)</f>
        <v>#REF!</v>
      </c>
    </row>
    <row r="556" spans="1:35" s="1" customFormat="1" ht="15" hidden="1" customHeight="1" x14ac:dyDescent="0.25">
      <c r="A556" s="107" t="s">
        <v>660</v>
      </c>
      <c r="B556" s="119"/>
      <c r="C556" s="133"/>
      <c r="D556" s="122"/>
      <c r="E556" s="133"/>
      <c r="F556" s="122"/>
      <c r="G556" s="133"/>
      <c r="H556" s="122"/>
      <c r="I556" s="133"/>
      <c r="J556" s="122"/>
      <c r="K556" s="108"/>
      <c r="L556" s="133"/>
      <c r="M556" s="122"/>
      <c r="N556" s="133"/>
      <c r="O556" s="122"/>
      <c r="P556" s="133"/>
      <c r="Q556" s="122"/>
      <c r="R556" s="133"/>
      <c r="S556" s="122"/>
      <c r="T556" s="108"/>
      <c r="U556" s="133"/>
      <c r="V556" s="122"/>
      <c r="W556" s="133"/>
      <c r="X556" s="122"/>
      <c r="Y556" s="133"/>
      <c r="Z556" s="122"/>
      <c r="AA556" s="133"/>
      <c r="AB556" s="132"/>
      <c r="AC556" s="189"/>
      <c r="AD556" s="92"/>
      <c r="AF556" s="118" t="e">
        <f>VLOOKUP(A556,'Tirantes - Executados'!$A$1:$M$569,13,FALSE)</f>
        <v>#N/A</v>
      </c>
      <c r="AI556" s="230" t="e">
        <f>VLOOKUP(A556,'Tirantes - Executados'!$A$7:$M$404,49)</f>
        <v>#REF!</v>
      </c>
    </row>
    <row r="557" spans="1:35" s="1" customFormat="1" ht="15" hidden="1" customHeight="1" x14ac:dyDescent="0.25">
      <c r="A557" s="107" t="s">
        <v>661</v>
      </c>
      <c r="B557" s="119"/>
      <c r="C557" s="133"/>
      <c r="D557" s="122"/>
      <c r="E557" s="133"/>
      <c r="F557" s="122"/>
      <c r="G557" s="133"/>
      <c r="H557" s="122"/>
      <c r="I557" s="133"/>
      <c r="J557" s="122"/>
      <c r="K557" s="108"/>
      <c r="L557" s="133"/>
      <c r="M557" s="122"/>
      <c r="N557" s="133"/>
      <c r="O557" s="122"/>
      <c r="P557" s="133"/>
      <c r="Q557" s="122"/>
      <c r="R557" s="133"/>
      <c r="S557" s="122"/>
      <c r="T557" s="108"/>
      <c r="U557" s="133"/>
      <c r="V557" s="122"/>
      <c r="W557" s="133"/>
      <c r="X557" s="122"/>
      <c r="Y557" s="133"/>
      <c r="Z557" s="122"/>
      <c r="AA557" s="133"/>
      <c r="AB557" s="132"/>
      <c r="AC557" s="189"/>
      <c r="AD557" s="92"/>
      <c r="AF557" s="118" t="e">
        <f>VLOOKUP(A557,'Tirantes - Executados'!$A$1:$M$569,13,FALSE)</f>
        <v>#N/A</v>
      </c>
      <c r="AI557" s="230" t="e">
        <f>VLOOKUP(A557,'Tirantes - Executados'!$A$7:$M$404,49)</f>
        <v>#REF!</v>
      </c>
    </row>
    <row r="558" spans="1:35" s="1" customFormat="1" ht="15" hidden="1" customHeight="1" x14ac:dyDescent="0.25">
      <c r="A558" s="107" t="s">
        <v>662</v>
      </c>
      <c r="B558" s="119"/>
      <c r="C558" s="133"/>
      <c r="D558" s="122"/>
      <c r="E558" s="133"/>
      <c r="F558" s="122"/>
      <c r="G558" s="133"/>
      <c r="H558" s="122"/>
      <c r="I558" s="133"/>
      <c r="J558" s="122"/>
      <c r="K558" s="108"/>
      <c r="L558" s="133"/>
      <c r="M558" s="122"/>
      <c r="N558" s="133"/>
      <c r="O558" s="122"/>
      <c r="P558" s="133"/>
      <c r="Q558" s="122"/>
      <c r="R558" s="133"/>
      <c r="S558" s="122"/>
      <c r="T558" s="108"/>
      <c r="U558" s="133"/>
      <c r="V558" s="122"/>
      <c r="W558" s="133"/>
      <c r="X558" s="122"/>
      <c r="Y558" s="133"/>
      <c r="Z558" s="122"/>
      <c r="AA558" s="133"/>
      <c r="AB558" s="132"/>
      <c r="AC558" s="189"/>
      <c r="AD558" s="92"/>
      <c r="AF558" s="118" t="e">
        <f>VLOOKUP(A558,'Tirantes - Executados'!$A$1:$M$569,13,FALSE)</f>
        <v>#N/A</v>
      </c>
      <c r="AI558" s="230" t="e">
        <f>VLOOKUP(A558,'Tirantes - Executados'!$A$7:$M$404,49)</f>
        <v>#REF!</v>
      </c>
    </row>
    <row r="559" spans="1:35" s="1" customFormat="1" ht="15" hidden="1" customHeight="1" x14ac:dyDescent="0.25">
      <c r="A559" s="107" t="s">
        <v>663</v>
      </c>
      <c r="B559" s="119"/>
      <c r="C559" s="133"/>
      <c r="D559" s="122"/>
      <c r="E559" s="133"/>
      <c r="F559" s="122"/>
      <c r="G559" s="133"/>
      <c r="H559" s="122"/>
      <c r="I559" s="133"/>
      <c r="J559" s="122"/>
      <c r="K559" s="108"/>
      <c r="L559" s="133"/>
      <c r="M559" s="122"/>
      <c r="N559" s="133"/>
      <c r="O559" s="122"/>
      <c r="P559" s="133"/>
      <c r="Q559" s="122"/>
      <c r="R559" s="133"/>
      <c r="S559" s="122"/>
      <c r="T559" s="108"/>
      <c r="U559" s="133"/>
      <c r="V559" s="122"/>
      <c r="W559" s="133"/>
      <c r="X559" s="122"/>
      <c r="Y559" s="133"/>
      <c r="Z559" s="122"/>
      <c r="AA559" s="133"/>
      <c r="AB559" s="132"/>
      <c r="AC559" s="189"/>
      <c r="AD559" s="92"/>
      <c r="AF559" s="118" t="e">
        <f>VLOOKUP(A559,'Tirantes - Executados'!$A$1:$M$569,13,FALSE)</f>
        <v>#N/A</v>
      </c>
      <c r="AI559" s="230" t="e">
        <f>VLOOKUP(A559,'Tirantes - Executados'!$A$7:$M$404,49)</f>
        <v>#REF!</v>
      </c>
    </row>
    <row r="560" spans="1:35" s="1" customFormat="1" ht="15" hidden="1" customHeight="1" x14ac:dyDescent="0.25">
      <c r="A560" s="107" t="s">
        <v>641</v>
      </c>
      <c r="B560" s="119"/>
      <c r="C560" s="133"/>
      <c r="D560" s="122"/>
      <c r="E560" s="133"/>
      <c r="F560" s="122"/>
      <c r="G560" s="133"/>
      <c r="H560" s="122"/>
      <c r="I560" s="133"/>
      <c r="J560" s="122"/>
      <c r="K560" s="108"/>
      <c r="L560" s="133"/>
      <c r="M560" s="122"/>
      <c r="N560" s="133"/>
      <c r="O560" s="122"/>
      <c r="P560" s="133"/>
      <c r="Q560" s="122"/>
      <c r="R560" s="133"/>
      <c r="S560" s="122"/>
      <c r="T560" s="108"/>
      <c r="U560" s="133"/>
      <c r="V560" s="122"/>
      <c r="W560" s="133"/>
      <c r="X560" s="122"/>
      <c r="Y560" s="133"/>
      <c r="Z560" s="122"/>
      <c r="AA560" s="133"/>
      <c r="AB560" s="132"/>
      <c r="AC560" s="189"/>
      <c r="AD560" s="92"/>
      <c r="AF560" s="118" t="e">
        <f>VLOOKUP(A560,'Tirantes - Executados'!$A$1:$M$569,13,FALSE)</f>
        <v>#N/A</v>
      </c>
      <c r="AI560" s="230" t="e">
        <f>VLOOKUP(A560,'Tirantes - Executados'!$A$7:$M$404,49)</f>
        <v>#REF!</v>
      </c>
    </row>
    <row r="561" spans="1:35" s="1" customFormat="1" ht="15" hidden="1" customHeight="1" x14ac:dyDescent="0.25">
      <c r="A561" s="107" t="s">
        <v>642</v>
      </c>
      <c r="B561" s="119"/>
      <c r="C561" s="133"/>
      <c r="D561" s="122"/>
      <c r="E561" s="133"/>
      <c r="F561" s="122"/>
      <c r="G561" s="133"/>
      <c r="H561" s="122"/>
      <c r="I561" s="133"/>
      <c r="J561" s="122"/>
      <c r="K561" s="108"/>
      <c r="L561" s="133"/>
      <c r="M561" s="122"/>
      <c r="N561" s="133"/>
      <c r="O561" s="122"/>
      <c r="P561" s="133"/>
      <c r="Q561" s="122"/>
      <c r="R561" s="133"/>
      <c r="S561" s="122"/>
      <c r="T561" s="108"/>
      <c r="U561" s="133"/>
      <c r="V561" s="122"/>
      <c r="W561" s="133"/>
      <c r="X561" s="122"/>
      <c r="Y561" s="133"/>
      <c r="Z561" s="122"/>
      <c r="AA561" s="133"/>
      <c r="AB561" s="132"/>
      <c r="AC561" s="189"/>
      <c r="AD561" s="92"/>
      <c r="AF561" s="118" t="e">
        <f>VLOOKUP(A561,'Tirantes - Executados'!$A$1:$M$569,13,FALSE)</f>
        <v>#N/A</v>
      </c>
      <c r="AI561" s="230" t="e">
        <f>VLOOKUP(A561,'Tirantes - Executados'!$A$7:$M$404,49)</f>
        <v>#REF!</v>
      </c>
    </row>
    <row r="562" spans="1:35" s="1" customFormat="1" ht="15" hidden="1" customHeight="1" x14ac:dyDescent="0.25">
      <c r="A562" s="107" t="s">
        <v>643</v>
      </c>
      <c r="B562" s="119"/>
      <c r="C562" s="133"/>
      <c r="D562" s="122"/>
      <c r="E562" s="133"/>
      <c r="F562" s="122"/>
      <c r="G562" s="133"/>
      <c r="H562" s="122"/>
      <c r="I562" s="133"/>
      <c r="J562" s="122"/>
      <c r="K562" s="108"/>
      <c r="L562" s="133"/>
      <c r="M562" s="122"/>
      <c r="N562" s="133"/>
      <c r="O562" s="122"/>
      <c r="P562" s="133"/>
      <c r="Q562" s="122"/>
      <c r="R562" s="133"/>
      <c r="S562" s="122"/>
      <c r="T562" s="108"/>
      <c r="U562" s="133"/>
      <c r="V562" s="122"/>
      <c r="W562" s="133"/>
      <c r="X562" s="122"/>
      <c r="Y562" s="133"/>
      <c r="Z562" s="122"/>
      <c r="AA562" s="133"/>
      <c r="AB562" s="132"/>
      <c r="AC562" s="189"/>
      <c r="AD562" s="92"/>
      <c r="AF562" s="118" t="e">
        <f>VLOOKUP(A562,'Tirantes - Executados'!$A$1:$M$569,13,FALSE)</f>
        <v>#N/A</v>
      </c>
      <c r="AI562" s="230" t="e">
        <f>VLOOKUP(A562,'Tirantes - Executados'!$A$7:$M$404,49)</f>
        <v>#REF!</v>
      </c>
    </row>
    <row r="563" spans="1:35" s="1" customFormat="1" ht="15" hidden="1" customHeight="1" x14ac:dyDescent="0.25">
      <c r="A563" s="107" t="s">
        <v>644</v>
      </c>
      <c r="B563" s="119"/>
      <c r="C563" s="133"/>
      <c r="D563" s="122"/>
      <c r="E563" s="133"/>
      <c r="F563" s="122"/>
      <c r="G563" s="133"/>
      <c r="H563" s="122"/>
      <c r="I563" s="133"/>
      <c r="J563" s="122"/>
      <c r="K563" s="108"/>
      <c r="L563" s="133"/>
      <c r="M563" s="122"/>
      <c r="N563" s="133"/>
      <c r="O563" s="122"/>
      <c r="P563" s="133"/>
      <c r="Q563" s="122"/>
      <c r="R563" s="133"/>
      <c r="S563" s="122"/>
      <c r="T563" s="108"/>
      <c r="U563" s="133"/>
      <c r="V563" s="122"/>
      <c r="W563" s="133"/>
      <c r="X563" s="122"/>
      <c r="Y563" s="133"/>
      <c r="Z563" s="122"/>
      <c r="AA563" s="133"/>
      <c r="AB563" s="132"/>
      <c r="AC563" s="189"/>
      <c r="AD563" s="92"/>
      <c r="AF563" s="118" t="e">
        <f>VLOOKUP(A563,'Tirantes - Executados'!$A$1:$M$569,13,FALSE)</f>
        <v>#N/A</v>
      </c>
      <c r="AI563" s="230" t="e">
        <f>VLOOKUP(A563,'Tirantes - Executados'!$A$7:$M$404,49)</f>
        <v>#REF!</v>
      </c>
    </row>
    <row r="564" spans="1:35" s="1" customFormat="1" ht="15" hidden="1" customHeight="1" x14ac:dyDescent="0.25">
      <c r="A564" s="107" t="s">
        <v>645</v>
      </c>
      <c r="B564" s="119"/>
      <c r="C564" s="133"/>
      <c r="D564" s="122"/>
      <c r="E564" s="133"/>
      <c r="F564" s="122"/>
      <c r="G564" s="133"/>
      <c r="H564" s="122"/>
      <c r="I564" s="133"/>
      <c r="J564" s="122"/>
      <c r="K564" s="108"/>
      <c r="L564" s="133"/>
      <c r="M564" s="122"/>
      <c r="N564" s="133"/>
      <c r="O564" s="122"/>
      <c r="P564" s="133"/>
      <c r="Q564" s="122"/>
      <c r="R564" s="133"/>
      <c r="S564" s="122"/>
      <c r="T564" s="108"/>
      <c r="U564" s="133"/>
      <c r="V564" s="122"/>
      <c r="W564" s="133"/>
      <c r="X564" s="122"/>
      <c r="Y564" s="133"/>
      <c r="Z564" s="122"/>
      <c r="AA564" s="133"/>
      <c r="AB564" s="132"/>
      <c r="AC564" s="189"/>
      <c r="AD564" s="92"/>
      <c r="AF564" s="118" t="e">
        <f>VLOOKUP(A564,'Tirantes - Executados'!$A$1:$M$569,13,FALSE)</f>
        <v>#N/A</v>
      </c>
      <c r="AI564" s="230" t="e">
        <f>VLOOKUP(A564,'Tirantes - Executados'!$A$7:$M$404,49)</f>
        <v>#REF!</v>
      </c>
    </row>
    <row r="565" spans="1:35" s="1" customFormat="1" ht="15" hidden="1" customHeight="1" x14ac:dyDescent="0.25">
      <c r="A565" s="107" t="s">
        <v>646</v>
      </c>
      <c r="B565" s="119"/>
      <c r="C565" s="133"/>
      <c r="D565" s="122"/>
      <c r="E565" s="133"/>
      <c r="F565" s="122"/>
      <c r="G565" s="133"/>
      <c r="H565" s="122"/>
      <c r="I565" s="133"/>
      <c r="J565" s="122"/>
      <c r="K565" s="108"/>
      <c r="L565" s="133"/>
      <c r="M565" s="122"/>
      <c r="N565" s="133"/>
      <c r="O565" s="122"/>
      <c r="P565" s="133"/>
      <c r="Q565" s="122"/>
      <c r="R565" s="133"/>
      <c r="S565" s="122"/>
      <c r="T565" s="108"/>
      <c r="U565" s="133"/>
      <c r="V565" s="122"/>
      <c r="W565" s="133"/>
      <c r="X565" s="122"/>
      <c r="Y565" s="133"/>
      <c r="Z565" s="122"/>
      <c r="AA565" s="133"/>
      <c r="AB565" s="132"/>
      <c r="AC565" s="189"/>
      <c r="AD565" s="92"/>
      <c r="AF565" s="118" t="e">
        <f>VLOOKUP(A565,'Tirantes - Executados'!$A$1:$M$569,13,FALSE)</f>
        <v>#N/A</v>
      </c>
      <c r="AI565" s="230" t="e">
        <f>VLOOKUP(A565,'Tirantes - Executados'!$A$7:$M$404,49)</f>
        <v>#REF!</v>
      </c>
    </row>
    <row r="566" spans="1:35" s="1" customFormat="1" ht="15" hidden="1" customHeight="1" x14ac:dyDescent="0.25">
      <c r="A566" s="107" t="s">
        <v>640</v>
      </c>
      <c r="B566" s="119"/>
      <c r="C566" s="133"/>
      <c r="D566" s="122"/>
      <c r="E566" s="133"/>
      <c r="F566" s="122"/>
      <c r="G566" s="133"/>
      <c r="H566" s="122"/>
      <c r="I566" s="133"/>
      <c r="J566" s="122"/>
      <c r="K566" s="108"/>
      <c r="L566" s="133"/>
      <c r="M566" s="122"/>
      <c r="N566" s="133"/>
      <c r="O566" s="122"/>
      <c r="P566" s="133"/>
      <c r="Q566" s="122"/>
      <c r="R566" s="133"/>
      <c r="S566" s="122"/>
      <c r="T566" s="108"/>
      <c r="U566" s="133"/>
      <c r="V566" s="122"/>
      <c r="W566" s="133"/>
      <c r="X566" s="122"/>
      <c r="Y566" s="133"/>
      <c r="Z566" s="122"/>
      <c r="AA566" s="133"/>
      <c r="AB566" s="132"/>
      <c r="AC566" s="189"/>
      <c r="AD566" s="92"/>
      <c r="AF566" s="118" t="e">
        <f>VLOOKUP(A566,'Tirantes - Executados'!$A$1:$M$569,13,FALSE)</f>
        <v>#N/A</v>
      </c>
      <c r="AI566" s="230" t="e">
        <f>VLOOKUP(A566,'Tirantes - Executados'!$A$7:$M$404,49)</f>
        <v>#REF!</v>
      </c>
    </row>
    <row r="567" spans="1:35" s="1" customFormat="1" ht="15" hidden="1" customHeight="1" x14ac:dyDescent="0.25">
      <c r="A567" s="107" t="s">
        <v>695</v>
      </c>
      <c r="B567" s="119"/>
      <c r="C567" s="133"/>
      <c r="D567" s="122"/>
      <c r="E567" s="133"/>
      <c r="F567" s="122"/>
      <c r="G567" s="133"/>
      <c r="H567" s="122"/>
      <c r="I567" s="133"/>
      <c r="J567" s="122"/>
      <c r="K567" s="108"/>
      <c r="L567" s="133"/>
      <c r="M567" s="122"/>
      <c r="N567" s="133"/>
      <c r="O567" s="122"/>
      <c r="P567" s="133"/>
      <c r="Q567" s="122"/>
      <c r="R567" s="133"/>
      <c r="S567" s="122"/>
      <c r="T567" s="108"/>
      <c r="U567" s="133"/>
      <c r="V567" s="122"/>
      <c r="W567" s="133"/>
      <c r="X567" s="122"/>
      <c r="Y567" s="133"/>
      <c r="Z567" s="122"/>
      <c r="AA567" s="133"/>
      <c r="AB567" s="132"/>
      <c r="AC567" s="189"/>
      <c r="AD567" s="92"/>
      <c r="AF567" s="118" t="e">
        <f>VLOOKUP(A567,'Tirantes - Executados'!$A$1:$M$569,13,FALSE)</f>
        <v>#N/A</v>
      </c>
      <c r="AI567" s="230" t="e">
        <f>VLOOKUP(A567,'Tirantes - Executados'!$A$7:$M$404,49)</f>
        <v>#REF!</v>
      </c>
    </row>
    <row r="568" spans="1:35" s="1" customFormat="1" ht="15" hidden="1" customHeight="1" x14ac:dyDescent="0.25">
      <c r="A568" s="107" t="s">
        <v>697</v>
      </c>
      <c r="B568" s="119"/>
      <c r="C568" s="133"/>
      <c r="D568" s="122"/>
      <c r="E568" s="133"/>
      <c r="F568" s="122"/>
      <c r="G568" s="133"/>
      <c r="H568" s="122"/>
      <c r="I568" s="133"/>
      <c r="J568" s="122"/>
      <c r="K568" s="108"/>
      <c r="L568" s="133"/>
      <c r="M568" s="122"/>
      <c r="N568" s="133"/>
      <c r="O568" s="122"/>
      <c r="P568" s="133"/>
      <c r="Q568" s="122"/>
      <c r="R568" s="133"/>
      <c r="S568" s="122"/>
      <c r="T568" s="108"/>
      <c r="U568" s="133"/>
      <c r="V568" s="122"/>
      <c r="W568" s="133"/>
      <c r="X568" s="122"/>
      <c r="Y568" s="133"/>
      <c r="Z568" s="122"/>
      <c r="AA568" s="133"/>
      <c r="AB568" s="132"/>
      <c r="AC568" s="189"/>
      <c r="AD568" s="92"/>
      <c r="AF568" s="118" t="e">
        <f>VLOOKUP(A568,'Tirantes - Executados'!$A$1:$M$569,13,FALSE)</f>
        <v>#N/A</v>
      </c>
      <c r="AI568" s="230" t="e">
        <f>VLOOKUP(A568,'Tirantes - Executados'!$A$7:$M$404,49)</f>
        <v>#REF!</v>
      </c>
    </row>
    <row r="569" spans="1:35" s="1" customFormat="1" ht="15" hidden="1" customHeight="1" x14ac:dyDescent="0.25">
      <c r="A569" s="107" t="s">
        <v>699</v>
      </c>
      <c r="B569" s="119"/>
      <c r="C569" s="133"/>
      <c r="D569" s="122"/>
      <c r="E569" s="133"/>
      <c r="F569" s="122"/>
      <c r="G569" s="133"/>
      <c r="H569" s="122"/>
      <c r="I569" s="133"/>
      <c r="J569" s="122"/>
      <c r="K569" s="108"/>
      <c r="L569" s="133"/>
      <c r="M569" s="122"/>
      <c r="N569" s="133"/>
      <c r="O569" s="122"/>
      <c r="P569" s="133"/>
      <c r="Q569" s="122"/>
      <c r="R569" s="133"/>
      <c r="S569" s="122"/>
      <c r="T569" s="108"/>
      <c r="U569" s="133"/>
      <c r="V569" s="122"/>
      <c r="W569" s="133"/>
      <c r="X569" s="122"/>
      <c r="Y569" s="133"/>
      <c r="Z569" s="122"/>
      <c r="AA569" s="133"/>
      <c r="AB569" s="132"/>
      <c r="AC569" s="189"/>
      <c r="AD569" s="92"/>
      <c r="AF569" s="118" t="e">
        <f>VLOOKUP(A569,'Tirantes - Executados'!$A$1:$M$569,13,FALSE)</f>
        <v>#N/A</v>
      </c>
      <c r="AI569" s="230" t="e">
        <f>VLOOKUP(A569,'Tirantes - Executados'!$A$7:$M$404,49)</f>
        <v>#REF!</v>
      </c>
    </row>
    <row r="570" spans="1:35" s="1" customFormat="1" ht="15" hidden="1" customHeight="1" x14ac:dyDescent="0.25">
      <c r="A570" s="107" t="s">
        <v>701</v>
      </c>
      <c r="B570" s="119"/>
      <c r="C570" s="133"/>
      <c r="D570" s="122"/>
      <c r="E570" s="133"/>
      <c r="F570" s="122"/>
      <c r="G570" s="133"/>
      <c r="H570" s="122"/>
      <c r="I570" s="133"/>
      <c r="J570" s="122"/>
      <c r="K570" s="108"/>
      <c r="L570" s="133"/>
      <c r="M570" s="122"/>
      <c r="N570" s="133"/>
      <c r="O570" s="122"/>
      <c r="P570" s="133"/>
      <c r="Q570" s="122"/>
      <c r="R570" s="133"/>
      <c r="S570" s="122"/>
      <c r="T570" s="108"/>
      <c r="U570" s="133"/>
      <c r="V570" s="122"/>
      <c r="W570" s="133"/>
      <c r="X570" s="122"/>
      <c r="Y570" s="133"/>
      <c r="Z570" s="122"/>
      <c r="AA570" s="133"/>
      <c r="AB570" s="132"/>
      <c r="AC570" s="189"/>
      <c r="AD570" s="92"/>
      <c r="AF570" s="118" t="e">
        <f>VLOOKUP(A570,'Tirantes - Executados'!$A$1:$M$569,13,FALSE)</f>
        <v>#N/A</v>
      </c>
      <c r="AI570" s="230" t="e">
        <f>VLOOKUP(A570,'Tirantes - Executados'!$A$7:$M$404,49)</f>
        <v>#REF!</v>
      </c>
    </row>
    <row r="571" spans="1:35" s="1" customFormat="1" ht="15" hidden="1" customHeight="1" x14ac:dyDescent="0.25">
      <c r="A571" s="107" t="s">
        <v>703</v>
      </c>
      <c r="B571" s="119"/>
      <c r="C571" s="133"/>
      <c r="D571" s="122"/>
      <c r="E571" s="133"/>
      <c r="F571" s="122"/>
      <c r="G571" s="133"/>
      <c r="H571" s="122"/>
      <c r="I571" s="133"/>
      <c r="J571" s="122"/>
      <c r="K571" s="108"/>
      <c r="L571" s="133"/>
      <c r="M571" s="122"/>
      <c r="N571" s="133"/>
      <c r="O571" s="122"/>
      <c r="P571" s="133"/>
      <c r="Q571" s="122"/>
      <c r="R571" s="133"/>
      <c r="S571" s="122"/>
      <c r="T571" s="108"/>
      <c r="U571" s="133"/>
      <c r="V571" s="122"/>
      <c r="W571" s="133"/>
      <c r="X571" s="122"/>
      <c r="Y571" s="133"/>
      <c r="Z571" s="122"/>
      <c r="AA571" s="133"/>
      <c r="AB571" s="132"/>
      <c r="AC571" s="189"/>
      <c r="AD571" s="92"/>
      <c r="AF571" s="118" t="e">
        <f>VLOOKUP(A571,'Tirantes - Executados'!$A$1:$M$569,13,FALSE)</f>
        <v>#N/A</v>
      </c>
      <c r="AI571" s="230" t="e">
        <f>VLOOKUP(A571,'Tirantes - Executados'!$A$7:$M$404,49)</f>
        <v>#REF!</v>
      </c>
    </row>
    <row r="572" spans="1:35" s="1" customFormat="1" ht="15" hidden="1" customHeight="1" x14ac:dyDescent="0.25">
      <c r="A572" s="107" t="s">
        <v>705</v>
      </c>
      <c r="B572" s="119"/>
      <c r="C572" s="133"/>
      <c r="D572" s="122"/>
      <c r="E572" s="133"/>
      <c r="F572" s="122"/>
      <c r="G572" s="133"/>
      <c r="H572" s="122"/>
      <c r="I572" s="133"/>
      <c r="J572" s="122"/>
      <c r="K572" s="108"/>
      <c r="L572" s="133"/>
      <c r="M572" s="122"/>
      <c r="N572" s="133"/>
      <c r="O572" s="122"/>
      <c r="P572" s="133"/>
      <c r="Q572" s="122"/>
      <c r="R572" s="133"/>
      <c r="S572" s="122"/>
      <c r="T572" s="108"/>
      <c r="U572" s="133"/>
      <c r="V572" s="122"/>
      <c r="W572" s="133"/>
      <c r="X572" s="122"/>
      <c r="Y572" s="133"/>
      <c r="Z572" s="122"/>
      <c r="AA572" s="133"/>
      <c r="AB572" s="132"/>
      <c r="AC572" s="189"/>
      <c r="AD572" s="92"/>
      <c r="AF572" s="118" t="e">
        <f>VLOOKUP(A572,'Tirantes - Executados'!$A$1:$M$569,13,FALSE)</f>
        <v>#N/A</v>
      </c>
      <c r="AI572" s="230" t="e">
        <f>VLOOKUP(A572,'Tirantes - Executados'!$A$7:$M$404,49)</f>
        <v>#REF!</v>
      </c>
    </row>
    <row r="573" spans="1:35" s="1" customFormat="1" ht="15" hidden="1" customHeight="1" x14ac:dyDescent="0.25">
      <c r="A573" s="107" t="s">
        <v>707</v>
      </c>
      <c r="B573" s="119"/>
      <c r="C573" s="133"/>
      <c r="D573" s="122"/>
      <c r="E573" s="133"/>
      <c r="F573" s="122"/>
      <c r="G573" s="133"/>
      <c r="H573" s="122"/>
      <c r="I573" s="133"/>
      <c r="J573" s="122"/>
      <c r="K573" s="108"/>
      <c r="L573" s="133"/>
      <c r="M573" s="122"/>
      <c r="N573" s="133"/>
      <c r="O573" s="122"/>
      <c r="P573" s="133"/>
      <c r="Q573" s="122"/>
      <c r="R573" s="133"/>
      <c r="S573" s="122"/>
      <c r="T573" s="108"/>
      <c r="U573" s="133"/>
      <c r="V573" s="122"/>
      <c r="W573" s="133"/>
      <c r="X573" s="122"/>
      <c r="Y573" s="133"/>
      <c r="Z573" s="122"/>
      <c r="AA573" s="133"/>
      <c r="AB573" s="132"/>
      <c r="AC573" s="189"/>
      <c r="AD573" s="92"/>
      <c r="AF573" s="118" t="e">
        <f>VLOOKUP(A573,'Tirantes - Executados'!$A$1:$M$569,13,FALSE)</f>
        <v>#N/A</v>
      </c>
      <c r="AI573" s="230" t="e">
        <f>VLOOKUP(A573,'Tirantes - Executados'!$A$7:$M$404,49)</f>
        <v>#REF!</v>
      </c>
    </row>
    <row r="574" spans="1:35" s="1" customFormat="1" ht="15" hidden="1" customHeight="1" x14ac:dyDescent="0.25">
      <c r="A574" s="107" t="s">
        <v>709</v>
      </c>
      <c r="B574" s="119"/>
      <c r="C574" s="133"/>
      <c r="D574" s="122"/>
      <c r="E574" s="133"/>
      <c r="F574" s="122"/>
      <c r="G574" s="133"/>
      <c r="H574" s="122"/>
      <c r="I574" s="133"/>
      <c r="J574" s="122"/>
      <c r="K574" s="108"/>
      <c r="L574" s="133"/>
      <c r="M574" s="122"/>
      <c r="N574" s="133"/>
      <c r="O574" s="122"/>
      <c r="P574" s="133"/>
      <c r="Q574" s="122"/>
      <c r="R574" s="133"/>
      <c r="S574" s="122"/>
      <c r="T574" s="108"/>
      <c r="U574" s="133"/>
      <c r="V574" s="122"/>
      <c r="W574" s="133"/>
      <c r="X574" s="122"/>
      <c r="Y574" s="133"/>
      <c r="Z574" s="122"/>
      <c r="AA574" s="133"/>
      <c r="AB574" s="132"/>
      <c r="AC574" s="189"/>
      <c r="AD574" s="92"/>
      <c r="AF574" s="118" t="e">
        <f>VLOOKUP(A574,'Tirantes - Executados'!$A$1:$M$569,13,FALSE)</f>
        <v>#N/A</v>
      </c>
      <c r="AI574" s="230" t="e">
        <f>VLOOKUP(A574,'Tirantes - Executados'!$A$7:$M$404,49)</f>
        <v>#REF!</v>
      </c>
    </row>
    <row r="575" spans="1:35" s="1" customFormat="1" ht="15" hidden="1" customHeight="1" x14ac:dyDescent="0.25">
      <c r="A575" s="107" t="s">
        <v>711</v>
      </c>
      <c r="B575" s="119"/>
      <c r="C575" s="133"/>
      <c r="D575" s="122"/>
      <c r="E575" s="133"/>
      <c r="F575" s="122"/>
      <c r="G575" s="133"/>
      <c r="H575" s="122"/>
      <c r="I575" s="133"/>
      <c r="J575" s="122"/>
      <c r="K575" s="108"/>
      <c r="L575" s="133"/>
      <c r="M575" s="122"/>
      <c r="N575" s="133"/>
      <c r="O575" s="122"/>
      <c r="P575" s="133"/>
      <c r="Q575" s="122"/>
      <c r="R575" s="133"/>
      <c r="S575" s="122"/>
      <c r="T575" s="108"/>
      <c r="U575" s="133"/>
      <c r="V575" s="122"/>
      <c r="W575" s="133"/>
      <c r="X575" s="122"/>
      <c r="Y575" s="133"/>
      <c r="Z575" s="122"/>
      <c r="AA575" s="133"/>
      <c r="AB575" s="132"/>
      <c r="AC575" s="189"/>
      <c r="AD575" s="92"/>
      <c r="AF575" s="118" t="e">
        <f>VLOOKUP(A575,'Tirantes - Executados'!$A$1:$M$569,13,FALSE)</f>
        <v>#N/A</v>
      </c>
      <c r="AI575" s="230" t="e">
        <f>VLOOKUP(A575,'Tirantes - Executados'!$A$7:$M$404,49)</f>
        <v>#REF!</v>
      </c>
    </row>
    <row r="576" spans="1:35" s="1" customFormat="1" ht="15" hidden="1" customHeight="1" x14ac:dyDescent="0.25">
      <c r="A576" s="107" t="s">
        <v>713</v>
      </c>
      <c r="B576" s="119"/>
      <c r="C576" s="133"/>
      <c r="D576" s="122"/>
      <c r="E576" s="133"/>
      <c r="F576" s="122"/>
      <c r="G576" s="133"/>
      <c r="H576" s="122"/>
      <c r="I576" s="133"/>
      <c r="J576" s="122"/>
      <c r="K576" s="108"/>
      <c r="L576" s="133"/>
      <c r="M576" s="122"/>
      <c r="N576" s="133"/>
      <c r="O576" s="122"/>
      <c r="P576" s="133"/>
      <c r="Q576" s="122"/>
      <c r="R576" s="133"/>
      <c r="S576" s="122"/>
      <c r="T576" s="108"/>
      <c r="U576" s="133"/>
      <c r="V576" s="122"/>
      <c r="W576" s="133"/>
      <c r="X576" s="122"/>
      <c r="Y576" s="133"/>
      <c r="Z576" s="122"/>
      <c r="AA576" s="133"/>
      <c r="AB576" s="132"/>
      <c r="AC576" s="189"/>
      <c r="AD576" s="92"/>
      <c r="AF576" s="118" t="e">
        <f>VLOOKUP(A576,'Tirantes - Executados'!$A$1:$M$569,13,FALSE)</f>
        <v>#N/A</v>
      </c>
      <c r="AI576" s="230" t="e">
        <f>VLOOKUP(A576,'Tirantes - Executados'!$A$7:$M$404,49)</f>
        <v>#REF!</v>
      </c>
    </row>
    <row r="577" spans="1:35" s="1" customFormat="1" ht="15" hidden="1" customHeight="1" x14ac:dyDescent="0.25">
      <c r="A577" s="107" t="s">
        <v>715</v>
      </c>
      <c r="B577" s="119"/>
      <c r="C577" s="133"/>
      <c r="D577" s="122"/>
      <c r="E577" s="133"/>
      <c r="F577" s="122"/>
      <c r="G577" s="133"/>
      <c r="H577" s="122"/>
      <c r="I577" s="133"/>
      <c r="J577" s="122"/>
      <c r="K577" s="108"/>
      <c r="L577" s="133"/>
      <c r="M577" s="122"/>
      <c r="N577" s="133"/>
      <c r="O577" s="122"/>
      <c r="P577" s="133"/>
      <c r="Q577" s="122"/>
      <c r="R577" s="133"/>
      <c r="S577" s="122"/>
      <c r="T577" s="108"/>
      <c r="U577" s="133"/>
      <c r="V577" s="122"/>
      <c r="W577" s="133"/>
      <c r="X577" s="122"/>
      <c r="Y577" s="133"/>
      <c r="Z577" s="122"/>
      <c r="AA577" s="133"/>
      <c r="AB577" s="132"/>
      <c r="AC577" s="189"/>
      <c r="AD577" s="92"/>
      <c r="AF577" s="118" t="e">
        <f>VLOOKUP(A577,'Tirantes - Executados'!$A$1:$M$569,13,FALSE)</f>
        <v>#N/A</v>
      </c>
      <c r="AI577" s="230" t="e">
        <f>VLOOKUP(A577,'Tirantes - Executados'!$A$7:$M$404,49)</f>
        <v>#REF!</v>
      </c>
    </row>
    <row r="578" spans="1:35" s="1" customFormat="1" ht="15" hidden="1" customHeight="1" x14ac:dyDescent="0.25">
      <c r="A578" s="107" t="s">
        <v>717</v>
      </c>
      <c r="B578" s="119"/>
      <c r="C578" s="133"/>
      <c r="D578" s="122"/>
      <c r="E578" s="133"/>
      <c r="F578" s="122"/>
      <c r="G578" s="133"/>
      <c r="H578" s="122"/>
      <c r="I578" s="133"/>
      <c r="J578" s="122"/>
      <c r="K578" s="108"/>
      <c r="L578" s="133"/>
      <c r="M578" s="122"/>
      <c r="N578" s="133"/>
      <c r="O578" s="122"/>
      <c r="P578" s="133"/>
      <c r="Q578" s="122"/>
      <c r="R578" s="133"/>
      <c r="S578" s="122"/>
      <c r="T578" s="108"/>
      <c r="U578" s="133"/>
      <c r="V578" s="122"/>
      <c r="W578" s="133"/>
      <c r="X578" s="122"/>
      <c r="Y578" s="133"/>
      <c r="Z578" s="122"/>
      <c r="AA578" s="133"/>
      <c r="AB578" s="132"/>
      <c r="AC578" s="189"/>
      <c r="AD578" s="92"/>
      <c r="AF578" s="118" t="e">
        <f>VLOOKUP(A578,'Tirantes - Executados'!$A$1:$M$569,13,FALSE)</f>
        <v>#N/A</v>
      </c>
      <c r="AI578" s="230" t="e">
        <f>VLOOKUP(A578,'Tirantes - Executados'!$A$7:$M$404,49)</f>
        <v>#REF!</v>
      </c>
    </row>
    <row r="579" spans="1:35" s="1" customFormat="1" ht="15" hidden="1" customHeight="1" x14ac:dyDescent="0.25">
      <c r="A579" s="107" t="s">
        <v>719</v>
      </c>
      <c r="B579" s="119"/>
      <c r="C579" s="133"/>
      <c r="D579" s="122"/>
      <c r="E579" s="133"/>
      <c r="F579" s="122"/>
      <c r="G579" s="133"/>
      <c r="H579" s="122"/>
      <c r="I579" s="133"/>
      <c r="J579" s="122"/>
      <c r="K579" s="108"/>
      <c r="L579" s="133"/>
      <c r="M579" s="122"/>
      <c r="N579" s="133"/>
      <c r="O579" s="122"/>
      <c r="P579" s="133"/>
      <c r="Q579" s="122"/>
      <c r="R579" s="133"/>
      <c r="S579" s="122"/>
      <c r="T579" s="108"/>
      <c r="U579" s="133"/>
      <c r="V579" s="122"/>
      <c r="W579" s="133"/>
      <c r="X579" s="122"/>
      <c r="Y579" s="133"/>
      <c r="Z579" s="122"/>
      <c r="AA579" s="133"/>
      <c r="AB579" s="132"/>
      <c r="AC579" s="189"/>
      <c r="AD579" s="92"/>
      <c r="AF579" s="118" t="e">
        <f>VLOOKUP(A579,'Tirantes - Executados'!$A$1:$M$569,13,FALSE)</f>
        <v>#N/A</v>
      </c>
      <c r="AI579" s="230" t="e">
        <f>VLOOKUP(A579,'Tirantes - Executados'!$A$7:$M$404,49)</f>
        <v>#REF!</v>
      </c>
    </row>
    <row r="580" spans="1:35" s="1" customFormat="1" ht="15" hidden="1" customHeight="1" x14ac:dyDescent="0.25">
      <c r="A580" s="107" t="s">
        <v>721</v>
      </c>
      <c r="B580" s="119"/>
      <c r="C580" s="133"/>
      <c r="D580" s="122"/>
      <c r="E580" s="133"/>
      <c r="F580" s="122"/>
      <c r="G580" s="133"/>
      <c r="H580" s="122"/>
      <c r="I580" s="133"/>
      <c r="J580" s="122"/>
      <c r="K580" s="108"/>
      <c r="L580" s="133"/>
      <c r="M580" s="122"/>
      <c r="N580" s="133"/>
      <c r="O580" s="122"/>
      <c r="P580" s="133"/>
      <c r="Q580" s="122"/>
      <c r="R580" s="133"/>
      <c r="S580" s="122"/>
      <c r="T580" s="108"/>
      <c r="U580" s="133"/>
      <c r="V580" s="122"/>
      <c r="W580" s="133"/>
      <c r="X580" s="122"/>
      <c r="Y580" s="133"/>
      <c r="Z580" s="122"/>
      <c r="AA580" s="133"/>
      <c r="AB580" s="132"/>
      <c r="AC580" s="189"/>
      <c r="AD580" s="92"/>
      <c r="AF580" s="118" t="e">
        <f>VLOOKUP(A580,'Tirantes - Executados'!$A$1:$M$569,13,FALSE)</f>
        <v>#N/A</v>
      </c>
      <c r="AI580" s="230" t="e">
        <f>VLOOKUP(A580,'Tirantes - Executados'!$A$7:$M$404,49)</f>
        <v>#REF!</v>
      </c>
    </row>
    <row r="581" spans="1:35" s="1" customFormat="1" ht="15" hidden="1" customHeight="1" x14ac:dyDescent="0.25">
      <c r="A581" s="107" t="s">
        <v>723</v>
      </c>
      <c r="B581" s="119"/>
      <c r="C581" s="133"/>
      <c r="D581" s="122"/>
      <c r="E581" s="133"/>
      <c r="F581" s="122"/>
      <c r="G581" s="133"/>
      <c r="H581" s="122"/>
      <c r="I581" s="133"/>
      <c r="J581" s="122"/>
      <c r="K581" s="108"/>
      <c r="L581" s="133"/>
      <c r="M581" s="122"/>
      <c r="N581" s="133"/>
      <c r="O581" s="122"/>
      <c r="P581" s="133"/>
      <c r="Q581" s="122"/>
      <c r="R581" s="133"/>
      <c r="S581" s="122"/>
      <c r="T581" s="108"/>
      <c r="U581" s="133"/>
      <c r="V581" s="122"/>
      <c r="W581" s="133"/>
      <c r="X581" s="122"/>
      <c r="Y581" s="133"/>
      <c r="Z581" s="122"/>
      <c r="AA581" s="133"/>
      <c r="AB581" s="132"/>
      <c r="AC581" s="189"/>
      <c r="AD581" s="92"/>
      <c r="AF581" s="118" t="e">
        <f>VLOOKUP(A581,'Tirantes - Executados'!$A$1:$M$569,13,FALSE)</f>
        <v>#N/A</v>
      </c>
      <c r="AI581" s="230" t="e">
        <f>VLOOKUP(A581,'Tirantes - Executados'!$A$7:$M$404,49)</f>
        <v>#REF!</v>
      </c>
    </row>
    <row r="582" spans="1:35" s="1" customFormat="1" ht="15" hidden="1" customHeight="1" x14ac:dyDescent="0.25">
      <c r="A582" s="107" t="s">
        <v>725</v>
      </c>
      <c r="B582" s="119"/>
      <c r="C582" s="133"/>
      <c r="D582" s="122"/>
      <c r="E582" s="133"/>
      <c r="F582" s="122"/>
      <c r="G582" s="133"/>
      <c r="H582" s="122"/>
      <c r="I582" s="133"/>
      <c r="J582" s="122"/>
      <c r="K582" s="108"/>
      <c r="L582" s="133"/>
      <c r="M582" s="122"/>
      <c r="N582" s="133"/>
      <c r="O582" s="122"/>
      <c r="P582" s="133"/>
      <c r="Q582" s="122"/>
      <c r="R582" s="133"/>
      <c r="S582" s="122"/>
      <c r="T582" s="108"/>
      <c r="U582" s="133"/>
      <c r="V582" s="122"/>
      <c r="W582" s="133"/>
      <c r="X582" s="122"/>
      <c r="Y582" s="133"/>
      <c r="Z582" s="122"/>
      <c r="AA582" s="133"/>
      <c r="AB582" s="132"/>
      <c r="AC582" s="189"/>
      <c r="AD582" s="92"/>
      <c r="AF582" s="118" t="e">
        <f>VLOOKUP(A582,'Tirantes - Executados'!$A$1:$M$569,13,FALSE)</f>
        <v>#N/A</v>
      </c>
      <c r="AI582" s="230" t="e">
        <f>VLOOKUP(A582,'Tirantes - Executados'!$A$7:$M$404,49)</f>
        <v>#REF!</v>
      </c>
    </row>
    <row r="583" spans="1:35" s="1" customFormat="1" ht="15" hidden="1" customHeight="1" x14ac:dyDescent="0.25">
      <c r="A583" s="107" t="s">
        <v>727</v>
      </c>
      <c r="B583" s="119"/>
      <c r="C583" s="133"/>
      <c r="D583" s="122"/>
      <c r="E583" s="133"/>
      <c r="F583" s="122"/>
      <c r="G583" s="133"/>
      <c r="H583" s="122"/>
      <c r="I583" s="133"/>
      <c r="J583" s="122"/>
      <c r="K583" s="108"/>
      <c r="L583" s="133"/>
      <c r="M583" s="122"/>
      <c r="N583" s="133"/>
      <c r="O583" s="122"/>
      <c r="P583" s="133"/>
      <c r="Q583" s="122"/>
      <c r="R583" s="133"/>
      <c r="S583" s="122"/>
      <c r="T583" s="108"/>
      <c r="U583" s="133"/>
      <c r="V583" s="122"/>
      <c r="W583" s="133"/>
      <c r="X583" s="122"/>
      <c r="Y583" s="133"/>
      <c r="Z583" s="122"/>
      <c r="AA583" s="133"/>
      <c r="AB583" s="132"/>
      <c r="AC583" s="189"/>
      <c r="AD583" s="92"/>
      <c r="AF583" s="118" t="e">
        <f>VLOOKUP(A583,'Tirantes - Executados'!$A$1:$M$569,13,FALSE)</f>
        <v>#N/A</v>
      </c>
      <c r="AI583" s="230" t="e">
        <f>VLOOKUP(A583,'Tirantes - Executados'!$A$7:$M$404,49)</f>
        <v>#REF!</v>
      </c>
    </row>
    <row r="584" spans="1:35" s="1" customFormat="1" ht="15" hidden="1" customHeight="1" x14ac:dyDescent="0.25">
      <c r="A584" s="107" t="s">
        <v>729</v>
      </c>
      <c r="B584" s="119"/>
      <c r="C584" s="133"/>
      <c r="D584" s="122"/>
      <c r="E584" s="133"/>
      <c r="F584" s="122"/>
      <c r="G584" s="133"/>
      <c r="H584" s="122"/>
      <c r="I584" s="133"/>
      <c r="J584" s="122"/>
      <c r="K584" s="108"/>
      <c r="L584" s="133"/>
      <c r="M584" s="122"/>
      <c r="N584" s="133"/>
      <c r="O584" s="122"/>
      <c r="P584" s="133"/>
      <c r="Q584" s="122"/>
      <c r="R584" s="133"/>
      <c r="S584" s="122"/>
      <c r="T584" s="108"/>
      <c r="U584" s="133"/>
      <c r="V584" s="122"/>
      <c r="W584" s="133"/>
      <c r="X584" s="122"/>
      <c r="Y584" s="133"/>
      <c r="Z584" s="122"/>
      <c r="AA584" s="133"/>
      <c r="AB584" s="132"/>
      <c r="AC584" s="189"/>
      <c r="AD584" s="92"/>
      <c r="AF584" s="118" t="e">
        <f>VLOOKUP(A584,'Tirantes - Executados'!$A$1:$M$569,13,FALSE)</f>
        <v>#N/A</v>
      </c>
      <c r="AI584" s="230" t="e">
        <f>VLOOKUP(A584,'Tirantes - Executados'!$A$7:$M$404,49)</f>
        <v>#REF!</v>
      </c>
    </row>
    <row r="585" spans="1:35" s="1" customFormat="1" ht="15" hidden="1" customHeight="1" x14ac:dyDescent="0.25">
      <c r="A585" s="107" t="s">
        <v>731</v>
      </c>
      <c r="B585" s="119"/>
      <c r="C585" s="133"/>
      <c r="D585" s="122"/>
      <c r="E585" s="133"/>
      <c r="F585" s="122"/>
      <c r="G585" s="133"/>
      <c r="H585" s="122"/>
      <c r="I585" s="133"/>
      <c r="J585" s="122"/>
      <c r="K585" s="108"/>
      <c r="L585" s="133"/>
      <c r="M585" s="122"/>
      <c r="N585" s="133"/>
      <c r="O585" s="122"/>
      <c r="P585" s="133"/>
      <c r="Q585" s="122"/>
      <c r="R585" s="133"/>
      <c r="S585" s="122"/>
      <c r="T585" s="108"/>
      <c r="U585" s="133"/>
      <c r="V585" s="122"/>
      <c r="W585" s="133"/>
      <c r="X585" s="122"/>
      <c r="Y585" s="133"/>
      <c r="Z585" s="122"/>
      <c r="AA585" s="133"/>
      <c r="AB585" s="132"/>
      <c r="AC585" s="189"/>
      <c r="AD585" s="92"/>
      <c r="AF585" s="118" t="e">
        <f>VLOOKUP(A585,'Tirantes - Executados'!$A$1:$M$569,13,FALSE)</f>
        <v>#N/A</v>
      </c>
      <c r="AI585" s="230" t="e">
        <f>VLOOKUP(A585,'Tirantes - Executados'!$A$7:$M$404,49)</f>
        <v>#REF!</v>
      </c>
    </row>
    <row r="586" spans="1:35" s="1" customFormat="1" ht="15" hidden="1" customHeight="1" x14ac:dyDescent="0.25">
      <c r="A586" s="107" t="s">
        <v>733</v>
      </c>
      <c r="B586" s="119"/>
      <c r="C586" s="133"/>
      <c r="D586" s="122"/>
      <c r="E586" s="133"/>
      <c r="F586" s="122"/>
      <c r="G586" s="133"/>
      <c r="H586" s="122"/>
      <c r="I586" s="133"/>
      <c r="J586" s="122"/>
      <c r="K586" s="108"/>
      <c r="L586" s="133"/>
      <c r="M586" s="122"/>
      <c r="N586" s="133"/>
      <c r="O586" s="122"/>
      <c r="P586" s="133"/>
      <c r="Q586" s="122"/>
      <c r="R586" s="133"/>
      <c r="S586" s="122"/>
      <c r="T586" s="108"/>
      <c r="U586" s="133"/>
      <c r="V586" s="122"/>
      <c r="W586" s="133"/>
      <c r="X586" s="122"/>
      <c r="Y586" s="133"/>
      <c r="Z586" s="122"/>
      <c r="AA586" s="133"/>
      <c r="AB586" s="132"/>
      <c r="AC586" s="189"/>
      <c r="AD586" s="92"/>
      <c r="AF586" s="118" t="e">
        <f>VLOOKUP(A586,'Tirantes - Executados'!$A$1:$M$569,13,FALSE)</f>
        <v>#N/A</v>
      </c>
      <c r="AI586" s="230" t="e">
        <f>VLOOKUP(A586,'Tirantes - Executados'!$A$7:$M$404,49)</f>
        <v>#REF!</v>
      </c>
    </row>
    <row r="587" spans="1:35" s="1" customFormat="1" ht="15" hidden="1" customHeight="1" x14ac:dyDescent="0.25">
      <c r="A587" s="107" t="s">
        <v>735</v>
      </c>
      <c r="B587" s="119"/>
      <c r="C587" s="133"/>
      <c r="D587" s="122"/>
      <c r="E587" s="133"/>
      <c r="F587" s="122"/>
      <c r="G587" s="133"/>
      <c r="H587" s="122"/>
      <c r="I587" s="133"/>
      <c r="J587" s="122"/>
      <c r="K587" s="108"/>
      <c r="L587" s="133"/>
      <c r="M587" s="122"/>
      <c r="N587" s="133"/>
      <c r="O587" s="122"/>
      <c r="P587" s="133"/>
      <c r="Q587" s="122"/>
      <c r="R587" s="133"/>
      <c r="S587" s="122"/>
      <c r="T587" s="108"/>
      <c r="U587" s="133"/>
      <c r="V587" s="122"/>
      <c r="W587" s="133"/>
      <c r="X587" s="122"/>
      <c r="Y587" s="133"/>
      <c r="Z587" s="122"/>
      <c r="AA587" s="133"/>
      <c r="AB587" s="132"/>
      <c r="AC587" s="189"/>
      <c r="AD587" s="92"/>
      <c r="AF587" s="118" t="e">
        <f>VLOOKUP(A587,'Tirantes - Executados'!$A$1:$M$569,13,FALSE)</f>
        <v>#N/A</v>
      </c>
      <c r="AI587" s="230" t="e">
        <f>VLOOKUP(A587,'Tirantes - Executados'!$A$7:$M$404,49)</f>
        <v>#REF!</v>
      </c>
    </row>
    <row r="588" spans="1:35" s="1" customFormat="1" ht="15" hidden="1" customHeight="1" x14ac:dyDescent="0.25">
      <c r="A588" s="107" t="s">
        <v>737</v>
      </c>
      <c r="B588" s="119"/>
      <c r="C588" s="133"/>
      <c r="D588" s="122"/>
      <c r="E588" s="133"/>
      <c r="F588" s="122"/>
      <c r="G588" s="133"/>
      <c r="H588" s="122"/>
      <c r="I588" s="133"/>
      <c r="J588" s="122"/>
      <c r="K588" s="108"/>
      <c r="L588" s="133"/>
      <c r="M588" s="122"/>
      <c r="N588" s="133"/>
      <c r="O588" s="122"/>
      <c r="P588" s="133"/>
      <c r="Q588" s="122"/>
      <c r="R588" s="133"/>
      <c r="S588" s="122"/>
      <c r="T588" s="108"/>
      <c r="U588" s="133"/>
      <c r="V588" s="122"/>
      <c r="W588" s="133"/>
      <c r="X588" s="122"/>
      <c r="Y588" s="133"/>
      <c r="Z588" s="122"/>
      <c r="AA588" s="133"/>
      <c r="AB588" s="132"/>
      <c r="AC588" s="189"/>
      <c r="AD588" s="92"/>
      <c r="AF588" s="118" t="e">
        <f>VLOOKUP(A588,'Tirantes - Executados'!$A$1:$M$569,13,FALSE)</f>
        <v>#N/A</v>
      </c>
      <c r="AI588" s="230" t="e">
        <f>VLOOKUP(A588,'Tirantes - Executados'!$A$7:$M$404,49)</f>
        <v>#REF!</v>
      </c>
    </row>
    <row r="589" spans="1:35" s="1" customFormat="1" ht="15" hidden="1" customHeight="1" x14ac:dyDescent="0.25">
      <c r="A589" s="107" t="s">
        <v>1196</v>
      </c>
      <c r="B589" s="119"/>
      <c r="C589" s="133"/>
      <c r="D589" s="122"/>
      <c r="E589" s="133"/>
      <c r="F589" s="122"/>
      <c r="G589" s="133"/>
      <c r="H589" s="122"/>
      <c r="I589" s="133"/>
      <c r="J589" s="122"/>
      <c r="K589" s="108"/>
      <c r="L589" s="133"/>
      <c r="M589" s="122"/>
      <c r="N589" s="133"/>
      <c r="O589" s="122"/>
      <c r="P589" s="133"/>
      <c r="Q589" s="122"/>
      <c r="R589" s="133"/>
      <c r="S589" s="122"/>
      <c r="T589" s="108"/>
      <c r="U589" s="133"/>
      <c r="V589" s="122"/>
      <c r="W589" s="133"/>
      <c r="X589" s="122"/>
      <c r="Y589" s="133"/>
      <c r="Z589" s="122"/>
      <c r="AA589" s="133"/>
      <c r="AB589" s="132"/>
      <c r="AC589" s="189"/>
      <c r="AD589" s="92"/>
      <c r="AF589" s="118" t="e">
        <f>VLOOKUP(A589,'Tirantes - Executados'!$A$1:$M$569,13,FALSE)</f>
        <v>#N/A</v>
      </c>
      <c r="AI589" s="230" t="e">
        <f>VLOOKUP(A589,'Tirantes - Executados'!$A$7:$M$404,49)</f>
        <v>#REF!</v>
      </c>
    </row>
    <row r="590" spans="1:35" s="1" customFormat="1" ht="15" hidden="1" customHeight="1" x14ac:dyDescent="0.25">
      <c r="A590" s="107" t="s">
        <v>1197</v>
      </c>
      <c r="B590" s="119"/>
      <c r="C590" s="133"/>
      <c r="D590" s="122"/>
      <c r="E590" s="133"/>
      <c r="F590" s="122"/>
      <c r="G590" s="133"/>
      <c r="H590" s="122"/>
      <c r="I590" s="133"/>
      <c r="J590" s="122"/>
      <c r="K590" s="108"/>
      <c r="L590" s="133"/>
      <c r="M590" s="122"/>
      <c r="N590" s="133"/>
      <c r="O590" s="122"/>
      <c r="P590" s="133"/>
      <c r="Q590" s="122"/>
      <c r="R590" s="133"/>
      <c r="S590" s="122"/>
      <c r="T590" s="108"/>
      <c r="U590" s="133"/>
      <c r="V590" s="122"/>
      <c r="W590" s="133"/>
      <c r="X590" s="122"/>
      <c r="Y590" s="133"/>
      <c r="Z590" s="122"/>
      <c r="AA590" s="133"/>
      <c r="AB590" s="132"/>
      <c r="AC590" s="189"/>
      <c r="AD590" s="92"/>
      <c r="AF590" s="118" t="e">
        <f>VLOOKUP(A590,'Tirantes - Executados'!$A$1:$M$569,13,FALSE)</f>
        <v>#N/A</v>
      </c>
      <c r="AI590" s="230" t="e">
        <f>VLOOKUP(A590,'Tirantes - Executados'!$A$7:$M$404,49)</f>
        <v>#REF!</v>
      </c>
    </row>
    <row r="591" spans="1:35" s="1" customFormat="1" ht="15" hidden="1" customHeight="1" x14ac:dyDescent="0.25">
      <c r="A591" s="107" t="s">
        <v>1198</v>
      </c>
      <c r="B591" s="119"/>
      <c r="C591" s="133"/>
      <c r="D591" s="122"/>
      <c r="E591" s="133"/>
      <c r="F591" s="122"/>
      <c r="G591" s="133"/>
      <c r="H591" s="122"/>
      <c r="I591" s="133"/>
      <c r="J591" s="122"/>
      <c r="K591" s="108"/>
      <c r="L591" s="133"/>
      <c r="M591" s="122"/>
      <c r="N591" s="133"/>
      <c r="O591" s="122"/>
      <c r="P591" s="133"/>
      <c r="Q591" s="122"/>
      <c r="R591" s="133"/>
      <c r="S591" s="122"/>
      <c r="T591" s="108"/>
      <c r="U591" s="133"/>
      <c r="V591" s="122"/>
      <c r="W591" s="133"/>
      <c r="X591" s="122"/>
      <c r="Y591" s="133"/>
      <c r="Z591" s="122"/>
      <c r="AA591" s="133"/>
      <c r="AB591" s="132"/>
      <c r="AC591" s="189"/>
      <c r="AD591" s="92"/>
      <c r="AF591" s="118" t="e">
        <f>VLOOKUP(A591,'Tirantes - Executados'!$A$1:$M$569,13,FALSE)</f>
        <v>#N/A</v>
      </c>
      <c r="AI591" s="230" t="e">
        <f>VLOOKUP(A591,'Tirantes - Executados'!$A$7:$M$404,49)</f>
        <v>#REF!</v>
      </c>
    </row>
    <row r="592" spans="1:35" s="1" customFormat="1" ht="15" hidden="1" customHeight="1" x14ac:dyDescent="0.25">
      <c r="A592" s="107" t="s">
        <v>1199</v>
      </c>
      <c r="B592" s="119"/>
      <c r="C592" s="133"/>
      <c r="D592" s="122"/>
      <c r="E592" s="133"/>
      <c r="F592" s="122"/>
      <c r="G592" s="133"/>
      <c r="H592" s="122"/>
      <c r="I592" s="133"/>
      <c r="J592" s="122"/>
      <c r="K592" s="108"/>
      <c r="L592" s="133"/>
      <c r="M592" s="122"/>
      <c r="N592" s="133"/>
      <c r="O592" s="122"/>
      <c r="P592" s="133"/>
      <c r="Q592" s="122"/>
      <c r="R592" s="133"/>
      <c r="S592" s="122"/>
      <c r="T592" s="108"/>
      <c r="U592" s="133"/>
      <c r="V592" s="122"/>
      <c r="W592" s="133"/>
      <c r="X592" s="122"/>
      <c r="Y592" s="133"/>
      <c r="Z592" s="122"/>
      <c r="AA592" s="133"/>
      <c r="AB592" s="132"/>
      <c r="AC592" s="189"/>
      <c r="AD592" s="92"/>
      <c r="AF592" s="118" t="e">
        <f>VLOOKUP(A592,'Tirantes - Executados'!$A$1:$M$569,13,FALSE)</f>
        <v>#N/A</v>
      </c>
      <c r="AI592" s="230" t="e">
        <f>VLOOKUP(A592,'Tirantes - Executados'!$A$7:$M$404,49)</f>
        <v>#REF!</v>
      </c>
    </row>
    <row r="593" spans="1:35" s="1" customFormat="1" ht="15" hidden="1" customHeight="1" x14ac:dyDescent="0.25">
      <c r="A593" s="107" t="s">
        <v>1200</v>
      </c>
      <c r="B593" s="119"/>
      <c r="C593" s="133"/>
      <c r="D593" s="122"/>
      <c r="E593" s="133"/>
      <c r="F593" s="122"/>
      <c r="G593" s="133"/>
      <c r="H593" s="122"/>
      <c r="I593" s="133"/>
      <c r="J593" s="122"/>
      <c r="K593" s="108"/>
      <c r="L593" s="133"/>
      <c r="M593" s="122"/>
      <c r="N593" s="133"/>
      <c r="O593" s="122"/>
      <c r="P593" s="133"/>
      <c r="Q593" s="122"/>
      <c r="R593" s="133"/>
      <c r="S593" s="122"/>
      <c r="T593" s="108"/>
      <c r="U593" s="133"/>
      <c r="V593" s="122"/>
      <c r="W593" s="133"/>
      <c r="X593" s="122"/>
      <c r="Y593" s="133"/>
      <c r="Z593" s="122"/>
      <c r="AA593" s="133"/>
      <c r="AB593" s="132"/>
      <c r="AC593" s="189"/>
      <c r="AD593" s="92"/>
      <c r="AF593" s="118" t="e">
        <f>VLOOKUP(A593,'Tirantes - Executados'!$A$1:$M$569,13,FALSE)</f>
        <v>#N/A</v>
      </c>
      <c r="AI593" s="230" t="e">
        <f>VLOOKUP(A593,'Tirantes - Executados'!$A$7:$M$404,49)</f>
        <v>#REF!</v>
      </c>
    </row>
    <row r="594" spans="1:35" s="1" customFormat="1" ht="15" hidden="1" customHeight="1" x14ac:dyDescent="0.25">
      <c r="A594" s="107" t="s">
        <v>1201</v>
      </c>
      <c r="B594" s="119"/>
      <c r="C594" s="133"/>
      <c r="D594" s="122"/>
      <c r="E594" s="133"/>
      <c r="F594" s="122"/>
      <c r="G594" s="133"/>
      <c r="H594" s="122"/>
      <c r="I594" s="133"/>
      <c r="J594" s="122"/>
      <c r="K594" s="108"/>
      <c r="L594" s="133"/>
      <c r="M594" s="122"/>
      <c r="N594" s="133"/>
      <c r="O594" s="122"/>
      <c r="P594" s="133"/>
      <c r="Q594" s="122"/>
      <c r="R594" s="133"/>
      <c r="S594" s="122"/>
      <c r="T594" s="108"/>
      <c r="U594" s="133"/>
      <c r="V594" s="122"/>
      <c r="W594" s="133"/>
      <c r="X594" s="122"/>
      <c r="Y594" s="133"/>
      <c r="Z594" s="122"/>
      <c r="AA594" s="133"/>
      <c r="AB594" s="132"/>
      <c r="AC594" s="189"/>
      <c r="AD594" s="92"/>
      <c r="AF594" s="118" t="e">
        <f>VLOOKUP(A594,'Tirantes - Executados'!$A$1:$M$569,13,FALSE)</f>
        <v>#N/A</v>
      </c>
      <c r="AI594" s="230" t="e">
        <f>VLOOKUP(A594,'Tirantes - Executados'!$A$7:$M$404,49)</f>
        <v>#REF!</v>
      </c>
    </row>
    <row r="595" spans="1:35" s="1" customFormat="1" ht="15" hidden="1" customHeight="1" x14ac:dyDescent="0.25">
      <c r="A595" s="107" t="s">
        <v>1202</v>
      </c>
      <c r="B595" s="119"/>
      <c r="C595" s="133"/>
      <c r="D595" s="122"/>
      <c r="E595" s="133"/>
      <c r="F595" s="122"/>
      <c r="G595" s="133"/>
      <c r="H595" s="122"/>
      <c r="I595" s="133"/>
      <c r="J595" s="122"/>
      <c r="K595" s="108"/>
      <c r="L595" s="133"/>
      <c r="M595" s="122"/>
      <c r="N595" s="133"/>
      <c r="O595" s="122"/>
      <c r="P595" s="133"/>
      <c r="Q595" s="122"/>
      <c r="R595" s="133"/>
      <c r="S595" s="122"/>
      <c r="T595" s="108"/>
      <c r="U595" s="133"/>
      <c r="V595" s="122"/>
      <c r="W595" s="133"/>
      <c r="X595" s="122"/>
      <c r="Y595" s="133"/>
      <c r="Z595" s="122"/>
      <c r="AA595" s="133"/>
      <c r="AB595" s="132"/>
      <c r="AC595" s="189"/>
      <c r="AD595" s="92"/>
      <c r="AF595" s="118" t="e">
        <f>VLOOKUP(A595,'Tirantes - Executados'!$A$1:$M$569,13,FALSE)</f>
        <v>#N/A</v>
      </c>
      <c r="AI595" s="230" t="e">
        <f>VLOOKUP(A595,'Tirantes - Executados'!$A$7:$M$404,49)</f>
        <v>#REF!</v>
      </c>
    </row>
    <row r="596" spans="1:35" s="1" customFormat="1" ht="15" hidden="1" customHeight="1" x14ac:dyDescent="0.25">
      <c r="A596" s="107" t="s">
        <v>1203</v>
      </c>
      <c r="B596" s="119"/>
      <c r="C596" s="133"/>
      <c r="D596" s="122"/>
      <c r="E596" s="133"/>
      <c r="F596" s="122"/>
      <c r="G596" s="133"/>
      <c r="H596" s="122"/>
      <c r="I596" s="133"/>
      <c r="J596" s="122"/>
      <c r="K596" s="108"/>
      <c r="L596" s="133"/>
      <c r="M596" s="122"/>
      <c r="N596" s="133"/>
      <c r="O596" s="122"/>
      <c r="P596" s="133"/>
      <c r="Q596" s="122"/>
      <c r="R596" s="133"/>
      <c r="S596" s="122"/>
      <c r="T596" s="108"/>
      <c r="U596" s="133"/>
      <c r="V596" s="122"/>
      <c r="W596" s="133"/>
      <c r="X596" s="122"/>
      <c r="Y596" s="133"/>
      <c r="Z596" s="122"/>
      <c r="AA596" s="133"/>
      <c r="AB596" s="132"/>
      <c r="AC596" s="189"/>
      <c r="AD596" s="92"/>
      <c r="AF596" s="118" t="e">
        <f>VLOOKUP(A596,'Tirantes - Executados'!$A$1:$M$569,13,FALSE)</f>
        <v>#N/A</v>
      </c>
      <c r="AI596" s="230" t="e">
        <f>VLOOKUP(A596,'Tirantes - Executados'!$A$7:$M$404,49)</f>
        <v>#REF!</v>
      </c>
    </row>
    <row r="597" spans="1:35" s="1" customFormat="1" ht="15" hidden="1" customHeight="1" x14ac:dyDescent="0.25">
      <c r="A597" s="107" t="s">
        <v>1204</v>
      </c>
      <c r="B597" s="119"/>
      <c r="C597" s="133"/>
      <c r="D597" s="122"/>
      <c r="E597" s="133"/>
      <c r="F597" s="122"/>
      <c r="G597" s="133"/>
      <c r="H597" s="122"/>
      <c r="I597" s="133"/>
      <c r="J597" s="122"/>
      <c r="K597" s="108"/>
      <c r="L597" s="133"/>
      <c r="M597" s="122"/>
      <c r="N597" s="133"/>
      <c r="O597" s="122"/>
      <c r="P597" s="133"/>
      <c r="Q597" s="122"/>
      <c r="R597" s="133"/>
      <c r="S597" s="122"/>
      <c r="T597" s="108"/>
      <c r="U597" s="133"/>
      <c r="V597" s="122"/>
      <c r="W597" s="133"/>
      <c r="X597" s="122"/>
      <c r="Y597" s="133"/>
      <c r="Z597" s="122"/>
      <c r="AA597" s="133"/>
      <c r="AB597" s="132"/>
      <c r="AC597" s="189"/>
      <c r="AD597" s="92"/>
      <c r="AF597" s="118" t="e">
        <f>VLOOKUP(A597,'Tirantes - Executados'!$A$1:$M$569,13,FALSE)</f>
        <v>#N/A</v>
      </c>
      <c r="AI597" s="230" t="e">
        <f>VLOOKUP(A597,'Tirantes - Executados'!$A$7:$M$404,49)</f>
        <v>#REF!</v>
      </c>
    </row>
    <row r="598" spans="1:35" s="1" customFormat="1" ht="15" hidden="1" customHeight="1" x14ac:dyDescent="0.25">
      <c r="A598" s="107" t="s">
        <v>1205</v>
      </c>
      <c r="B598" s="119"/>
      <c r="C598" s="133"/>
      <c r="D598" s="122"/>
      <c r="E598" s="133"/>
      <c r="F598" s="122"/>
      <c r="G598" s="133"/>
      <c r="H598" s="122"/>
      <c r="I598" s="133"/>
      <c r="J598" s="122"/>
      <c r="K598" s="108"/>
      <c r="L598" s="133"/>
      <c r="M598" s="122"/>
      <c r="N598" s="133"/>
      <c r="O598" s="122"/>
      <c r="P598" s="133"/>
      <c r="Q598" s="122"/>
      <c r="R598" s="133"/>
      <c r="S598" s="122"/>
      <c r="T598" s="108"/>
      <c r="U598" s="133"/>
      <c r="V598" s="122"/>
      <c r="W598" s="133"/>
      <c r="X598" s="122"/>
      <c r="Y598" s="133"/>
      <c r="Z598" s="122"/>
      <c r="AA598" s="133"/>
      <c r="AB598" s="132"/>
      <c r="AC598" s="189"/>
      <c r="AD598" s="92"/>
      <c r="AF598" s="118" t="e">
        <f>VLOOKUP(A598,'Tirantes - Executados'!$A$1:$M$569,13,FALSE)</f>
        <v>#N/A</v>
      </c>
      <c r="AI598" s="230" t="e">
        <f>VLOOKUP(A598,'Tirantes - Executados'!$A$7:$M$404,49)</f>
        <v>#REF!</v>
      </c>
    </row>
    <row r="599" spans="1:35" s="1" customFormat="1" ht="15" hidden="1" customHeight="1" x14ac:dyDescent="0.25">
      <c r="A599" s="107" t="s">
        <v>1206</v>
      </c>
      <c r="B599" s="119"/>
      <c r="C599" s="133"/>
      <c r="D599" s="122"/>
      <c r="E599" s="133"/>
      <c r="F599" s="122"/>
      <c r="G599" s="133"/>
      <c r="H599" s="122"/>
      <c r="I599" s="133"/>
      <c r="J599" s="122"/>
      <c r="K599" s="108"/>
      <c r="L599" s="133"/>
      <c r="M599" s="122"/>
      <c r="N599" s="133"/>
      <c r="O599" s="122"/>
      <c r="P599" s="133"/>
      <c r="Q599" s="122"/>
      <c r="R599" s="133"/>
      <c r="S599" s="122"/>
      <c r="T599" s="108"/>
      <c r="U599" s="133"/>
      <c r="V599" s="122"/>
      <c r="W599" s="133"/>
      <c r="X599" s="122"/>
      <c r="Y599" s="133"/>
      <c r="Z599" s="122"/>
      <c r="AA599" s="133"/>
      <c r="AB599" s="132"/>
      <c r="AC599" s="189"/>
      <c r="AD599" s="92"/>
      <c r="AF599" s="118" t="e">
        <f>VLOOKUP(A599,'Tirantes - Executados'!$A$1:$M$569,13,FALSE)</f>
        <v>#N/A</v>
      </c>
      <c r="AI599" s="230" t="e">
        <f>VLOOKUP(A599,'Tirantes - Executados'!$A$7:$M$404,49)</f>
        <v>#REF!</v>
      </c>
    </row>
    <row r="600" spans="1:35" s="1" customFormat="1" ht="15" hidden="1" customHeight="1" x14ac:dyDescent="0.25">
      <c r="A600" s="107" t="s">
        <v>1207</v>
      </c>
      <c r="B600" s="119"/>
      <c r="C600" s="133"/>
      <c r="D600" s="122"/>
      <c r="E600" s="133"/>
      <c r="F600" s="122"/>
      <c r="G600" s="133"/>
      <c r="H600" s="122"/>
      <c r="I600" s="133"/>
      <c r="J600" s="122"/>
      <c r="K600" s="108"/>
      <c r="L600" s="133"/>
      <c r="M600" s="122"/>
      <c r="N600" s="133"/>
      <c r="O600" s="122"/>
      <c r="P600" s="133"/>
      <c r="Q600" s="122"/>
      <c r="R600" s="133"/>
      <c r="S600" s="122"/>
      <c r="T600" s="108"/>
      <c r="U600" s="133"/>
      <c r="V600" s="122"/>
      <c r="W600" s="133"/>
      <c r="X600" s="122"/>
      <c r="Y600" s="133"/>
      <c r="Z600" s="122"/>
      <c r="AA600" s="133"/>
      <c r="AB600" s="132"/>
      <c r="AC600" s="189"/>
      <c r="AD600" s="92"/>
      <c r="AF600" s="118" t="e">
        <f>VLOOKUP(A600,'Tirantes - Executados'!$A$1:$M$569,13,FALSE)</f>
        <v>#N/A</v>
      </c>
      <c r="AI600" s="230" t="e">
        <f>VLOOKUP(A600,'Tirantes - Executados'!$A$7:$M$404,49)</f>
        <v>#REF!</v>
      </c>
    </row>
    <row r="601" spans="1:35" s="1" customFormat="1" ht="15" hidden="1" customHeight="1" x14ac:dyDescent="0.25">
      <c r="A601" s="107" t="s">
        <v>1208</v>
      </c>
      <c r="B601" s="119"/>
      <c r="C601" s="133"/>
      <c r="D601" s="122"/>
      <c r="E601" s="133"/>
      <c r="F601" s="122"/>
      <c r="G601" s="133"/>
      <c r="H601" s="122"/>
      <c r="I601" s="133"/>
      <c r="J601" s="122"/>
      <c r="K601" s="108"/>
      <c r="L601" s="133"/>
      <c r="M601" s="122"/>
      <c r="N601" s="133"/>
      <c r="O601" s="122"/>
      <c r="P601" s="133"/>
      <c r="Q601" s="122"/>
      <c r="R601" s="133"/>
      <c r="S601" s="122"/>
      <c r="T601" s="108"/>
      <c r="U601" s="133"/>
      <c r="V601" s="122"/>
      <c r="W601" s="133"/>
      <c r="X601" s="122"/>
      <c r="Y601" s="133"/>
      <c r="Z601" s="122"/>
      <c r="AA601" s="133"/>
      <c r="AB601" s="132"/>
      <c r="AC601" s="189"/>
      <c r="AD601" s="92"/>
      <c r="AF601" s="118" t="e">
        <f>VLOOKUP(A601,'Tirantes - Executados'!$A$1:$M$569,13,FALSE)</f>
        <v>#N/A</v>
      </c>
      <c r="AI601" s="230" t="e">
        <f>VLOOKUP(A601,'Tirantes - Executados'!$A$7:$M$404,49)</f>
        <v>#REF!</v>
      </c>
    </row>
    <row r="602" spans="1:35" s="1" customFormat="1" ht="15" hidden="1" customHeight="1" x14ac:dyDescent="0.25">
      <c r="A602" s="107" t="s">
        <v>1209</v>
      </c>
      <c r="B602" s="119"/>
      <c r="C602" s="133"/>
      <c r="D602" s="122"/>
      <c r="E602" s="133"/>
      <c r="F602" s="122"/>
      <c r="G602" s="133"/>
      <c r="H602" s="122"/>
      <c r="I602" s="133"/>
      <c r="J602" s="122"/>
      <c r="K602" s="108"/>
      <c r="L602" s="133"/>
      <c r="M602" s="122"/>
      <c r="N602" s="133"/>
      <c r="O602" s="122"/>
      <c r="P602" s="133"/>
      <c r="Q602" s="122"/>
      <c r="R602" s="133"/>
      <c r="S602" s="122"/>
      <c r="T602" s="108"/>
      <c r="U602" s="133"/>
      <c r="V602" s="122"/>
      <c r="W602" s="133"/>
      <c r="X602" s="122"/>
      <c r="Y602" s="133"/>
      <c r="Z602" s="122"/>
      <c r="AA602" s="133"/>
      <c r="AB602" s="132"/>
      <c r="AC602" s="189"/>
      <c r="AD602" s="92"/>
      <c r="AF602" s="118" t="e">
        <f>VLOOKUP(A602,'Tirantes - Executados'!$A$1:$M$569,13,FALSE)</f>
        <v>#N/A</v>
      </c>
      <c r="AI602" s="230" t="e">
        <f>VLOOKUP(A602,'Tirantes - Executados'!$A$7:$M$404,49)</f>
        <v>#REF!</v>
      </c>
    </row>
    <row r="603" spans="1:35" s="1" customFormat="1" ht="15" hidden="1" customHeight="1" x14ac:dyDescent="0.25">
      <c r="A603" s="107" t="s">
        <v>1210</v>
      </c>
      <c r="B603" s="119"/>
      <c r="C603" s="133"/>
      <c r="D603" s="122"/>
      <c r="E603" s="133"/>
      <c r="F603" s="122"/>
      <c r="G603" s="133"/>
      <c r="H603" s="122"/>
      <c r="I603" s="133"/>
      <c r="J603" s="122"/>
      <c r="K603" s="108"/>
      <c r="L603" s="133"/>
      <c r="M603" s="122"/>
      <c r="N603" s="133"/>
      <c r="O603" s="122"/>
      <c r="P603" s="133"/>
      <c r="Q603" s="122"/>
      <c r="R603" s="133"/>
      <c r="S603" s="122"/>
      <c r="T603" s="108"/>
      <c r="U603" s="133"/>
      <c r="V603" s="122"/>
      <c r="W603" s="133"/>
      <c r="X603" s="122"/>
      <c r="Y603" s="133"/>
      <c r="Z603" s="122"/>
      <c r="AA603" s="133"/>
      <c r="AB603" s="132"/>
      <c r="AC603" s="189"/>
      <c r="AD603" s="92"/>
      <c r="AF603" s="118" t="e">
        <f>VLOOKUP(A603,'Tirantes - Executados'!$A$1:$M$569,13,FALSE)</f>
        <v>#N/A</v>
      </c>
      <c r="AI603" s="230" t="e">
        <f>VLOOKUP(A603,'Tirantes - Executados'!$A$7:$M$404,49)</f>
        <v>#REF!</v>
      </c>
    </row>
    <row r="604" spans="1:35" s="1" customFormat="1" ht="15" hidden="1" customHeight="1" x14ac:dyDescent="0.25">
      <c r="A604" s="107" t="s">
        <v>1211</v>
      </c>
      <c r="B604" s="119"/>
      <c r="C604" s="133"/>
      <c r="D604" s="122"/>
      <c r="E604" s="133"/>
      <c r="F604" s="122"/>
      <c r="G604" s="133"/>
      <c r="H604" s="122"/>
      <c r="I604" s="133"/>
      <c r="J604" s="122"/>
      <c r="K604" s="108"/>
      <c r="L604" s="133"/>
      <c r="M604" s="122"/>
      <c r="N604" s="133"/>
      <c r="O604" s="122"/>
      <c r="P604" s="133"/>
      <c r="Q604" s="122"/>
      <c r="R604" s="133"/>
      <c r="S604" s="122"/>
      <c r="T604" s="108"/>
      <c r="U604" s="133"/>
      <c r="V604" s="122"/>
      <c r="W604" s="133"/>
      <c r="X604" s="122"/>
      <c r="Y604" s="133"/>
      <c r="Z604" s="122"/>
      <c r="AA604" s="133"/>
      <c r="AB604" s="132"/>
      <c r="AC604" s="189"/>
      <c r="AD604" s="92"/>
      <c r="AF604" s="118" t="e">
        <f>VLOOKUP(A604,'Tirantes - Executados'!$A$1:$M$569,13,FALSE)</f>
        <v>#N/A</v>
      </c>
      <c r="AI604" s="230" t="e">
        <f>VLOOKUP(A604,'Tirantes - Executados'!$A$7:$M$404,49)</f>
        <v>#REF!</v>
      </c>
    </row>
    <row r="605" spans="1:35" s="1" customFormat="1" ht="15" hidden="1" customHeight="1" x14ac:dyDescent="0.25">
      <c r="A605" s="107" t="s">
        <v>1212</v>
      </c>
      <c r="B605" s="119"/>
      <c r="C605" s="133"/>
      <c r="D605" s="122"/>
      <c r="E605" s="133"/>
      <c r="F605" s="122"/>
      <c r="G605" s="133"/>
      <c r="H605" s="122"/>
      <c r="I605" s="133"/>
      <c r="J605" s="122"/>
      <c r="K605" s="108"/>
      <c r="L605" s="133"/>
      <c r="M605" s="122"/>
      <c r="N605" s="133"/>
      <c r="O605" s="122"/>
      <c r="P605" s="133"/>
      <c r="Q605" s="122"/>
      <c r="R605" s="133"/>
      <c r="S605" s="122"/>
      <c r="T605" s="108"/>
      <c r="U605" s="133"/>
      <c r="V605" s="122"/>
      <c r="W605" s="133"/>
      <c r="X605" s="122"/>
      <c r="Y605" s="133"/>
      <c r="Z605" s="122"/>
      <c r="AA605" s="133"/>
      <c r="AB605" s="132"/>
      <c r="AC605" s="189"/>
      <c r="AD605" s="92"/>
      <c r="AF605" s="118" t="e">
        <f>VLOOKUP(A605,'Tirantes - Executados'!$A$1:$M$569,13,FALSE)</f>
        <v>#N/A</v>
      </c>
      <c r="AI605" s="230" t="e">
        <f>VLOOKUP(A605,'Tirantes - Executados'!$A$7:$M$404,49)</f>
        <v>#REF!</v>
      </c>
    </row>
    <row r="606" spans="1:35" s="1" customFormat="1" ht="15" hidden="1" customHeight="1" x14ac:dyDescent="0.25">
      <c r="A606" s="107" t="s">
        <v>1213</v>
      </c>
      <c r="B606" s="119"/>
      <c r="C606" s="133"/>
      <c r="D606" s="122"/>
      <c r="E606" s="133"/>
      <c r="F606" s="122"/>
      <c r="G606" s="133"/>
      <c r="H606" s="122"/>
      <c r="I606" s="133"/>
      <c r="J606" s="122"/>
      <c r="K606" s="108"/>
      <c r="L606" s="133"/>
      <c r="M606" s="122"/>
      <c r="N606" s="133"/>
      <c r="O606" s="122"/>
      <c r="P606" s="133"/>
      <c r="Q606" s="122"/>
      <c r="R606" s="133"/>
      <c r="S606" s="122"/>
      <c r="T606" s="108"/>
      <c r="U606" s="133"/>
      <c r="V606" s="122"/>
      <c r="W606" s="133"/>
      <c r="X606" s="122"/>
      <c r="Y606" s="133"/>
      <c r="Z606" s="122"/>
      <c r="AA606" s="133"/>
      <c r="AB606" s="132"/>
      <c r="AC606" s="189"/>
      <c r="AD606" s="92"/>
      <c r="AF606" s="118" t="e">
        <f>VLOOKUP(A606,'Tirantes - Executados'!$A$1:$M$569,13,FALSE)</f>
        <v>#N/A</v>
      </c>
      <c r="AI606" s="230" t="e">
        <f>VLOOKUP(A606,'Tirantes - Executados'!$A$7:$M$404,49)</f>
        <v>#REF!</v>
      </c>
    </row>
    <row r="607" spans="1:35" s="1" customFormat="1" ht="15" hidden="1" customHeight="1" x14ac:dyDescent="0.25">
      <c r="A607" s="107" t="s">
        <v>1214</v>
      </c>
      <c r="B607" s="119"/>
      <c r="C607" s="133"/>
      <c r="D607" s="122"/>
      <c r="E607" s="133"/>
      <c r="F607" s="122"/>
      <c r="G607" s="133"/>
      <c r="H607" s="122"/>
      <c r="I607" s="133"/>
      <c r="J607" s="122"/>
      <c r="K607" s="108"/>
      <c r="L607" s="133"/>
      <c r="M607" s="122"/>
      <c r="N607" s="133"/>
      <c r="O607" s="122"/>
      <c r="P607" s="133"/>
      <c r="Q607" s="122"/>
      <c r="R607" s="133"/>
      <c r="S607" s="122"/>
      <c r="T607" s="108"/>
      <c r="U607" s="133"/>
      <c r="V607" s="122"/>
      <c r="W607" s="133"/>
      <c r="X607" s="122"/>
      <c r="Y607" s="133"/>
      <c r="Z607" s="122"/>
      <c r="AA607" s="133"/>
      <c r="AB607" s="132"/>
      <c r="AC607" s="189"/>
      <c r="AD607" s="92"/>
      <c r="AF607" s="118" t="e">
        <f>VLOOKUP(A607,'Tirantes - Executados'!$A$1:$M$569,13,FALSE)</f>
        <v>#N/A</v>
      </c>
      <c r="AI607" s="230" t="e">
        <f>VLOOKUP(A607,'Tirantes - Executados'!$A$7:$M$404,49)</f>
        <v>#REF!</v>
      </c>
    </row>
    <row r="608" spans="1:35" s="1" customFormat="1" ht="15" hidden="1" customHeight="1" x14ac:dyDescent="0.25">
      <c r="A608" s="107" t="s">
        <v>1215</v>
      </c>
      <c r="B608" s="119"/>
      <c r="C608" s="133"/>
      <c r="D608" s="122"/>
      <c r="E608" s="133"/>
      <c r="F608" s="122"/>
      <c r="G608" s="133"/>
      <c r="H608" s="122"/>
      <c r="I608" s="133"/>
      <c r="J608" s="122"/>
      <c r="K608" s="108"/>
      <c r="L608" s="133"/>
      <c r="M608" s="122"/>
      <c r="N608" s="133"/>
      <c r="O608" s="122"/>
      <c r="P608" s="133"/>
      <c r="Q608" s="122"/>
      <c r="R608" s="133"/>
      <c r="S608" s="122"/>
      <c r="T608" s="108"/>
      <c r="U608" s="133"/>
      <c r="V608" s="122"/>
      <c r="W608" s="133"/>
      <c r="X608" s="122"/>
      <c r="Y608" s="133"/>
      <c r="Z608" s="122"/>
      <c r="AA608" s="133"/>
      <c r="AB608" s="132"/>
      <c r="AC608" s="189"/>
      <c r="AD608" s="92"/>
      <c r="AF608" s="118" t="e">
        <f>VLOOKUP(A608,'Tirantes - Executados'!$A$1:$M$569,13,FALSE)</f>
        <v>#N/A</v>
      </c>
      <c r="AI608" s="230" t="e">
        <f>VLOOKUP(A608,'Tirantes - Executados'!$A$7:$M$404,49)</f>
        <v>#REF!</v>
      </c>
    </row>
    <row r="609" spans="1:35" s="1" customFormat="1" ht="15" hidden="1" customHeight="1" x14ac:dyDescent="0.25">
      <c r="A609" s="107" t="s">
        <v>1216</v>
      </c>
      <c r="B609" s="119"/>
      <c r="C609" s="133"/>
      <c r="D609" s="122"/>
      <c r="E609" s="133"/>
      <c r="F609" s="122"/>
      <c r="G609" s="133"/>
      <c r="H609" s="122"/>
      <c r="I609" s="133"/>
      <c r="J609" s="122"/>
      <c r="K609" s="108"/>
      <c r="L609" s="133"/>
      <c r="M609" s="122"/>
      <c r="N609" s="133"/>
      <c r="O609" s="122"/>
      <c r="P609" s="133"/>
      <c r="Q609" s="122"/>
      <c r="R609" s="133"/>
      <c r="S609" s="122"/>
      <c r="T609" s="108"/>
      <c r="U609" s="133"/>
      <c r="V609" s="122"/>
      <c r="W609" s="133"/>
      <c r="X609" s="122"/>
      <c r="Y609" s="133"/>
      <c r="Z609" s="122"/>
      <c r="AA609" s="133"/>
      <c r="AB609" s="132"/>
      <c r="AC609" s="189"/>
      <c r="AD609" s="92"/>
      <c r="AF609" s="118" t="e">
        <f>VLOOKUP(A609,'Tirantes - Executados'!$A$1:$M$569,13,FALSE)</f>
        <v>#N/A</v>
      </c>
      <c r="AI609" s="230" t="e">
        <f>VLOOKUP(A609,'Tirantes - Executados'!$A$7:$M$404,49)</f>
        <v>#REF!</v>
      </c>
    </row>
    <row r="610" spans="1:35" s="1" customFormat="1" ht="15" hidden="1" customHeight="1" x14ac:dyDescent="0.25">
      <c r="A610" s="107" t="s">
        <v>1217</v>
      </c>
      <c r="B610" s="119"/>
      <c r="C610" s="133"/>
      <c r="D610" s="122"/>
      <c r="E610" s="133"/>
      <c r="F610" s="122"/>
      <c r="G610" s="133"/>
      <c r="H610" s="122"/>
      <c r="I610" s="133"/>
      <c r="J610" s="122"/>
      <c r="K610" s="108"/>
      <c r="L610" s="133"/>
      <c r="M610" s="122"/>
      <c r="N610" s="133"/>
      <c r="O610" s="122"/>
      <c r="P610" s="133"/>
      <c r="Q610" s="122"/>
      <c r="R610" s="133"/>
      <c r="S610" s="122"/>
      <c r="T610" s="108"/>
      <c r="U610" s="133"/>
      <c r="V610" s="122"/>
      <c r="W610" s="133"/>
      <c r="X610" s="122"/>
      <c r="Y610" s="133"/>
      <c r="Z610" s="122"/>
      <c r="AA610" s="133"/>
      <c r="AB610" s="132"/>
      <c r="AC610" s="189"/>
      <c r="AD610" s="92"/>
      <c r="AF610" s="118" t="e">
        <f>VLOOKUP(A610,'Tirantes - Executados'!$A$1:$M$569,13,FALSE)</f>
        <v>#N/A</v>
      </c>
      <c r="AI610" s="230" t="e">
        <f>VLOOKUP(A610,'Tirantes - Executados'!$A$7:$M$404,49)</f>
        <v>#REF!</v>
      </c>
    </row>
    <row r="611" spans="1:35" s="1" customFormat="1" ht="15" hidden="1" customHeight="1" x14ac:dyDescent="0.25">
      <c r="A611" s="107" t="s">
        <v>1218</v>
      </c>
      <c r="B611" s="119"/>
      <c r="C611" s="133"/>
      <c r="D611" s="122"/>
      <c r="E611" s="133"/>
      <c r="F611" s="122"/>
      <c r="G611" s="133"/>
      <c r="H611" s="122"/>
      <c r="I611" s="133"/>
      <c r="J611" s="122"/>
      <c r="K611" s="108"/>
      <c r="L611" s="133"/>
      <c r="M611" s="122"/>
      <c r="N611" s="133"/>
      <c r="O611" s="122"/>
      <c r="P611" s="133"/>
      <c r="Q611" s="122"/>
      <c r="R611" s="133"/>
      <c r="S611" s="122"/>
      <c r="T611" s="108"/>
      <c r="U611" s="133"/>
      <c r="V611" s="122"/>
      <c r="W611" s="133"/>
      <c r="X611" s="122"/>
      <c r="Y611" s="133"/>
      <c r="Z611" s="122"/>
      <c r="AA611" s="133"/>
      <c r="AB611" s="132"/>
      <c r="AC611" s="189"/>
      <c r="AD611" s="92"/>
      <c r="AF611" s="118" t="e">
        <f>VLOOKUP(A611,'Tirantes - Executados'!$A$1:$M$569,13,FALSE)</f>
        <v>#N/A</v>
      </c>
      <c r="AI611" s="230" t="e">
        <f>VLOOKUP(A611,'Tirantes - Executados'!$A$7:$M$404,49)</f>
        <v>#REF!</v>
      </c>
    </row>
    <row r="612" spans="1:35" s="1" customFormat="1" ht="15" hidden="1" customHeight="1" x14ac:dyDescent="0.25">
      <c r="A612" s="107" t="s">
        <v>1219</v>
      </c>
      <c r="B612" s="119"/>
      <c r="C612" s="133"/>
      <c r="D612" s="122"/>
      <c r="E612" s="133"/>
      <c r="F612" s="122"/>
      <c r="G612" s="133"/>
      <c r="H612" s="122"/>
      <c r="I612" s="133"/>
      <c r="J612" s="122"/>
      <c r="K612" s="108"/>
      <c r="L612" s="133"/>
      <c r="M612" s="122"/>
      <c r="N612" s="133"/>
      <c r="O612" s="122"/>
      <c r="P612" s="133"/>
      <c r="Q612" s="122"/>
      <c r="R612" s="133"/>
      <c r="S612" s="122"/>
      <c r="T612" s="108"/>
      <c r="U612" s="133"/>
      <c r="V612" s="122"/>
      <c r="W612" s="133"/>
      <c r="X612" s="122"/>
      <c r="Y612" s="133"/>
      <c r="Z612" s="122"/>
      <c r="AA612" s="133"/>
      <c r="AB612" s="132"/>
      <c r="AC612" s="189"/>
      <c r="AD612" s="92"/>
      <c r="AF612" s="118" t="e">
        <f>VLOOKUP(A612,'Tirantes - Executados'!$A$1:$M$569,13,FALSE)</f>
        <v>#N/A</v>
      </c>
      <c r="AI612" s="230" t="e">
        <f>VLOOKUP(A612,'Tirantes - Executados'!$A$7:$M$404,49)</f>
        <v>#REF!</v>
      </c>
    </row>
    <row r="613" spans="1:35" s="1" customFormat="1" ht="15" hidden="1" customHeight="1" x14ac:dyDescent="0.25">
      <c r="A613" s="107" t="s">
        <v>1220</v>
      </c>
      <c r="B613" s="119"/>
      <c r="C613" s="133"/>
      <c r="D613" s="122"/>
      <c r="E613" s="133"/>
      <c r="F613" s="122"/>
      <c r="G613" s="133"/>
      <c r="H613" s="122"/>
      <c r="I613" s="133"/>
      <c r="J613" s="122"/>
      <c r="K613" s="108"/>
      <c r="L613" s="133"/>
      <c r="M613" s="122"/>
      <c r="N613" s="133"/>
      <c r="O613" s="122"/>
      <c r="P613" s="133"/>
      <c r="Q613" s="122"/>
      <c r="R613" s="133"/>
      <c r="S613" s="122"/>
      <c r="T613" s="108"/>
      <c r="U613" s="133"/>
      <c r="V613" s="122"/>
      <c r="W613" s="133"/>
      <c r="X613" s="122"/>
      <c r="Y613" s="133"/>
      <c r="Z613" s="122"/>
      <c r="AA613" s="133"/>
      <c r="AB613" s="132"/>
      <c r="AC613" s="189"/>
      <c r="AD613" s="92"/>
      <c r="AF613" s="118" t="e">
        <f>VLOOKUP(A613,'Tirantes - Executados'!$A$1:$M$569,13,FALSE)</f>
        <v>#N/A</v>
      </c>
      <c r="AI613" s="230" t="e">
        <f>VLOOKUP(A613,'Tirantes - Executados'!$A$7:$M$404,49)</f>
        <v>#REF!</v>
      </c>
    </row>
    <row r="614" spans="1:35" s="1" customFormat="1" ht="15" hidden="1" customHeight="1" x14ac:dyDescent="0.25">
      <c r="A614" s="107" t="s">
        <v>1221</v>
      </c>
      <c r="B614" s="119"/>
      <c r="C614" s="133"/>
      <c r="D614" s="122"/>
      <c r="E614" s="133"/>
      <c r="F614" s="122"/>
      <c r="G614" s="133"/>
      <c r="H614" s="122"/>
      <c r="I614" s="133"/>
      <c r="J614" s="122"/>
      <c r="K614" s="108"/>
      <c r="L614" s="133"/>
      <c r="M614" s="122"/>
      <c r="N614" s="133"/>
      <c r="O614" s="122"/>
      <c r="P614" s="133"/>
      <c r="Q614" s="122"/>
      <c r="R614" s="133"/>
      <c r="S614" s="122"/>
      <c r="T614" s="108"/>
      <c r="U614" s="133"/>
      <c r="V614" s="122"/>
      <c r="W614" s="133"/>
      <c r="X614" s="122"/>
      <c r="Y614" s="133"/>
      <c r="Z614" s="122"/>
      <c r="AA614" s="133"/>
      <c r="AB614" s="132"/>
      <c r="AC614" s="189"/>
      <c r="AD614" s="92"/>
      <c r="AF614" s="118" t="e">
        <f>VLOOKUP(A614,'Tirantes - Executados'!$A$1:$M$569,13,FALSE)</f>
        <v>#N/A</v>
      </c>
      <c r="AI614" s="230" t="e">
        <f>VLOOKUP(A614,'Tirantes - Executados'!$A$7:$M$404,49)</f>
        <v>#REF!</v>
      </c>
    </row>
    <row r="615" spans="1:35" s="1" customFormat="1" ht="15" hidden="1" customHeight="1" x14ac:dyDescent="0.25">
      <c r="A615" s="107" t="s">
        <v>1222</v>
      </c>
      <c r="B615" s="119"/>
      <c r="C615" s="133"/>
      <c r="D615" s="122"/>
      <c r="E615" s="133"/>
      <c r="F615" s="122"/>
      <c r="G615" s="133"/>
      <c r="H615" s="122"/>
      <c r="I615" s="133"/>
      <c r="J615" s="122"/>
      <c r="K615" s="108"/>
      <c r="L615" s="133"/>
      <c r="M615" s="122"/>
      <c r="N615" s="133"/>
      <c r="O615" s="122"/>
      <c r="P615" s="133"/>
      <c r="Q615" s="122"/>
      <c r="R615" s="133"/>
      <c r="S615" s="122"/>
      <c r="T615" s="108"/>
      <c r="U615" s="133"/>
      <c r="V615" s="122"/>
      <c r="W615" s="133"/>
      <c r="X615" s="122"/>
      <c r="Y615" s="133"/>
      <c r="Z615" s="122"/>
      <c r="AA615" s="133"/>
      <c r="AB615" s="132"/>
      <c r="AC615" s="189"/>
      <c r="AD615" s="92"/>
      <c r="AF615" s="118" t="e">
        <f>VLOOKUP(A615,'Tirantes - Executados'!$A$1:$M$569,13,FALSE)</f>
        <v>#N/A</v>
      </c>
      <c r="AI615" s="230" t="e">
        <f>VLOOKUP(A615,'Tirantes - Executados'!$A$7:$M$404,49)</f>
        <v>#REF!</v>
      </c>
    </row>
    <row r="616" spans="1:35" s="1" customFormat="1" ht="15" hidden="1" customHeight="1" x14ac:dyDescent="0.25">
      <c r="A616" s="107" t="s">
        <v>1223</v>
      </c>
      <c r="B616" s="119"/>
      <c r="C616" s="133"/>
      <c r="D616" s="122"/>
      <c r="E616" s="133"/>
      <c r="F616" s="122"/>
      <c r="G616" s="133"/>
      <c r="H616" s="122"/>
      <c r="I616" s="133"/>
      <c r="J616" s="122"/>
      <c r="K616" s="108"/>
      <c r="L616" s="133"/>
      <c r="M616" s="122"/>
      <c r="N616" s="133"/>
      <c r="O616" s="122"/>
      <c r="P616" s="133"/>
      <c r="Q616" s="122"/>
      <c r="R616" s="133"/>
      <c r="S616" s="122"/>
      <c r="T616" s="108"/>
      <c r="U616" s="133"/>
      <c r="V616" s="122"/>
      <c r="W616" s="133"/>
      <c r="X616" s="122"/>
      <c r="Y616" s="133"/>
      <c r="Z616" s="122"/>
      <c r="AA616" s="133"/>
      <c r="AB616" s="132"/>
      <c r="AC616" s="189"/>
      <c r="AD616" s="92"/>
      <c r="AF616" s="118" t="e">
        <f>VLOOKUP(A616,'Tirantes - Executados'!$A$1:$M$569,13,FALSE)</f>
        <v>#N/A</v>
      </c>
      <c r="AI616" s="230" t="e">
        <f>VLOOKUP(A616,'Tirantes - Executados'!$A$7:$M$404,49)</f>
        <v>#REF!</v>
      </c>
    </row>
    <row r="617" spans="1:35" s="1" customFormat="1" ht="15" hidden="1" customHeight="1" x14ac:dyDescent="0.25">
      <c r="A617" s="107" t="s">
        <v>1224</v>
      </c>
      <c r="B617" s="119"/>
      <c r="C617" s="133"/>
      <c r="D617" s="122"/>
      <c r="E617" s="133"/>
      <c r="F617" s="122"/>
      <c r="G617" s="133"/>
      <c r="H617" s="122"/>
      <c r="I617" s="133"/>
      <c r="J617" s="122"/>
      <c r="K617" s="108"/>
      <c r="L617" s="133"/>
      <c r="M617" s="122"/>
      <c r="N617" s="133"/>
      <c r="O617" s="122"/>
      <c r="P617" s="133"/>
      <c r="Q617" s="122"/>
      <c r="R617" s="133"/>
      <c r="S617" s="122"/>
      <c r="T617" s="108"/>
      <c r="U617" s="133"/>
      <c r="V617" s="122"/>
      <c r="W617" s="133"/>
      <c r="X617" s="122"/>
      <c r="Y617" s="133"/>
      <c r="Z617" s="122"/>
      <c r="AA617" s="133"/>
      <c r="AB617" s="132"/>
      <c r="AC617" s="189"/>
      <c r="AD617" s="92"/>
      <c r="AF617" s="118" t="e">
        <f>VLOOKUP(A617,'Tirantes - Executados'!$A$1:$M$569,13,FALSE)</f>
        <v>#N/A</v>
      </c>
      <c r="AI617" s="230" t="e">
        <f>VLOOKUP(A617,'Tirantes - Executados'!$A$7:$M$404,49)</f>
        <v>#REF!</v>
      </c>
    </row>
    <row r="618" spans="1:35" s="1" customFormat="1" ht="15" hidden="1" customHeight="1" x14ac:dyDescent="0.25">
      <c r="A618" s="107" t="s">
        <v>1225</v>
      </c>
      <c r="B618" s="119"/>
      <c r="C618" s="133"/>
      <c r="D618" s="122"/>
      <c r="E618" s="133"/>
      <c r="F618" s="122"/>
      <c r="G618" s="133"/>
      <c r="H618" s="122"/>
      <c r="I618" s="133"/>
      <c r="J618" s="122"/>
      <c r="K618" s="108"/>
      <c r="L618" s="133"/>
      <c r="M618" s="122"/>
      <c r="N618" s="133"/>
      <c r="O618" s="122"/>
      <c r="P618" s="133"/>
      <c r="Q618" s="122"/>
      <c r="R618" s="133"/>
      <c r="S618" s="122"/>
      <c r="T618" s="108"/>
      <c r="U618" s="133"/>
      <c r="V618" s="122"/>
      <c r="W618" s="133"/>
      <c r="X618" s="122"/>
      <c r="Y618" s="133"/>
      <c r="Z618" s="122"/>
      <c r="AA618" s="133"/>
      <c r="AB618" s="132"/>
      <c r="AC618" s="189"/>
      <c r="AD618" s="92"/>
      <c r="AF618" s="118" t="e">
        <f>VLOOKUP(A618,'Tirantes - Executados'!$A$1:$M$569,13,FALSE)</f>
        <v>#N/A</v>
      </c>
      <c r="AI618" s="230" t="e">
        <f>VLOOKUP(A618,'Tirantes - Executados'!$A$7:$M$404,49)</f>
        <v>#REF!</v>
      </c>
    </row>
    <row r="619" spans="1:35" s="1" customFormat="1" ht="15" hidden="1" customHeight="1" x14ac:dyDescent="0.25">
      <c r="A619" s="107" t="s">
        <v>1226</v>
      </c>
      <c r="B619" s="119"/>
      <c r="C619" s="133"/>
      <c r="D619" s="122"/>
      <c r="E619" s="133"/>
      <c r="F619" s="122"/>
      <c r="G619" s="133"/>
      <c r="H619" s="122"/>
      <c r="I619" s="133"/>
      <c r="J619" s="122"/>
      <c r="K619" s="108"/>
      <c r="L619" s="133"/>
      <c r="M619" s="122"/>
      <c r="N619" s="133"/>
      <c r="O619" s="122"/>
      <c r="P619" s="133"/>
      <c r="Q619" s="122"/>
      <c r="R619" s="133"/>
      <c r="S619" s="122"/>
      <c r="T619" s="108"/>
      <c r="U619" s="133"/>
      <c r="V619" s="122"/>
      <c r="W619" s="133"/>
      <c r="X619" s="122"/>
      <c r="Y619" s="133"/>
      <c r="Z619" s="122"/>
      <c r="AA619" s="133"/>
      <c r="AB619" s="132"/>
      <c r="AC619" s="189"/>
      <c r="AD619" s="92"/>
      <c r="AF619" s="118" t="e">
        <f>VLOOKUP(A619,'Tirantes - Executados'!$A$1:$M$569,13,FALSE)</f>
        <v>#N/A</v>
      </c>
      <c r="AI619" s="230" t="e">
        <f>VLOOKUP(A619,'Tirantes - Executados'!$A$7:$M$404,49)</f>
        <v>#REF!</v>
      </c>
    </row>
    <row r="620" spans="1:35" s="1" customFormat="1" ht="15" hidden="1" customHeight="1" x14ac:dyDescent="0.25">
      <c r="A620" s="107" t="s">
        <v>1227</v>
      </c>
      <c r="B620" s="119"/>
      <c r="C620" s="133"/>
      <c r="D620" s="122"/>
      <c r="E620" s="133"/>
      <c r="F620" s="122"/>
      <c r="G620" s="133"/>
      <c r="H620" s="122"/>
      <c r="I620" s="133"/>
      <c r="J620" s="122"/>
      <c r="K620" s="108"/>
      <c r="L620" s="133"/>
      <c r="M620" s="122"/>
      <c r="N620" s="133"/>
      <c r="O620" s="122"/>
      <c r="P620" s="133"/>
      <c r="Q620" s="122"/>
      <c r="R620" s="133"/>
      <c r="S620" s="122"/>
      <c r="T620" s="108"/>
      <c r="U620" s="133"/>
      <c r="V620" s="122"/>
      <c r="W620" s="133"/>
      <c r="X620" s="122"/>
      <c r="Y620" s="133"/>
      <c r="Z620" s="122"/>
      <c r="AA620" s="133"/>
      <c r="AB620" s="132"/>
      <c r="AC620" s="189"/>
      <c r="AD620" s="92"/>
      <c r="AF620" s="118" t="e">
        <f>VLOOKUP(A620,'Tirantes - Executados'!$A$1:$M$569,13,FALSE)</f>
        <v>#N/A</v>
      </c>
      <c r="AI620" s="230" t="e">
        <f>VLOOKUP(A620,'Tirantes - Executados'!$A$7:$M$404,49)</f>
        <v>#REF!</v>
      </c>
    </row>
    <row r="621" spans="1:35" s="1" customFormat="1" ht="15" hidden="1" customHeight="1" x14ac:dyDescent="0.25">
      <c r="A621" s="107" t="s">
        <v>1228</v>
      </c>
      <c r="B621" s="119"/>
      <c r="C621" s="133"/>
      <c r="D621" s="122"/>
      <c r="E621" s="133"/>
      <c r="F621" s="122"/>
      <c r="G621" s="133"/>
      <c r="H621" s="122"/>
      <c r="I621" s="133"/>
      <c r="J621" s="122"/>
      <c r="K621" s="108"/>
      <c r="L621" s="133"/>
      <c r="M621" s="122"/>
      <c r="N621" s="133"/>
      <c r="O621" s="122"/>
      <c r="P621" s="133"/>
      <c r="Q621" s="122"/>
      <c r="R621" s="133"/>
      <c r="S621" s="122"/>
      <c r="T621" s="108"/>
      <c r="U621" s="133"/>
      <c r="V621" s="122"/>
      <c r="W621" s="133"/>
      <c r="X621" s="122"/>
      <c r="Y621" s="133"/>
      <c r="Z621" s="122"/>
      <c r="AA621" s="133"/>
      <c r="AB621" s="132"/>
      <c r="AC621" s="189"/>
      <c r="AD621" s="92"/>
      <c r="AF621" s="118" t="e">
        <f>VLOOKUP(A621,'Tirantes - Executados'!$A$1:$M$569,13,FALSE)</f>
        <v>#N/A</v>
      </c>
      <c r="AI621" s="230" t="e">
        <f>VLOOKUP(A621,'Tirantes - Executados'!$A$7:$M$404,49)</f>
        <v>#REF!</v>
      </c>
    </row>
    <row r="622" spans="1:35" s="1" customFormat="1" ht="15" hidden="1" customHeight="1" x14ac:dyDescent="0.25">
      <c r="A622" s="107" t="s">
        <v>1229</v>
      </c>
      <c r="B622" s="119"/>
      <c r="C622" s="133"/>
      <c r="D622" s="122"/>
      <c r="E622" s="133"/>
      <c r="F622" s="122"/>
      <c r="G622" s="133"/>
      <c r="H622" s="122"/>
      <c r="I622" s="133"/>
      <c r="J622" s="122"/>
      <c r="K622" s="108"/>
      <c r="L622" s="133"/>
      <c r="M622" s="122"/>
      <c r="N622" s="133"/>
      <c r="O622" s="122"/>
      <c r="P622" s="133"/>
      <c r="Q622" s="122"/>
      <c r="R622" s="133"/>
      <c r="S622" s="122"/>
      <c r="T622" s="108"/>
      <c r="U622" s="133"/>
      <c r="V622" s="122"/>
      <c r="W622" s="133"/>
      <c r="X622" s="122"/>
      <c r="Y622" s="133"/>
      <c r="Z622" s="122"/>
      <c r="AA622" s="133"/>
      <c r="AB622" s="132"/>
      <c r="AC622" s="189"/>
      <c r="AD622" s="92"/>
      <c r="AF622" s="118" t="e">
        <f>VLOOKUP(A622,'Tirantes - Executados'!$A$1:$M$569,13,FALSE)</f>
        <v>#N/A</v>
      </c>
      <c r="AI622" s="230" t="e">
        <f>VLOOKUP(A622,'Tirantes - Executados'!$A$7:$M$404,49)</f>
        <v>#REF!</v>
      </c>
    </row>
    <row r="623" spans="1:35" s="1" customFormat="1" ht="15" hidden="1" customHeight="1" x14ac:dyDescent="0.25">
      <c r="A623" s="107" t="s">
        <v>1230</v>
      </c>
      <c r="B623" s="119"/>
      <c r="C623" s="133"/>
      <c r="D623" s="122"/>
      <c r="E623" s="133"/>
      <c r="F623" s="122"/>
      <c r="G623" s="133"/>
      <c r="H623" s="122"/>
      <c r="I623" s="133"/>
      <c r="J623" s="122"/>
      <c r="K623" s="108"/>
      <c r="L623" s="133"/>
      <c r="M623" s="122"/>
      <c r="N623" s="133"/>
      <c r="O623" s="122"/>
      <c r="P623" s="133"/>
      <c r="Q623" s="122"/>
      <c r="R623" s="133"/>
      <c r="S623" s="122"/>
      <c r="T623" s="108"/>
      <c r="U623" s="133"/>
      <c r="V623" s="122"/>
      <c r="W623" s="133"/>
      <c r="X623" s="122"/>
      <c r="Y623" s="133"/>
      <c r="Z623" s="122"/>
      <c r="AA623" s="133"/>
      <c r="AB623" s="132"/>
      <c r="AC623" s="189"/>
      <c r="AD623" s="92"/>
      <c r="AF623" s="118" t="e">
        <f>VLOOKUP(A623,'Tirantes - Executados'!$A$1:$M$569,13,FALSE)</f>
        <v>#N/A</v>
      </c>
      <c r="AI623" s="230" t="e">
        <f>VLOOKUP(A623,'Tirantes - Executados'!$A$7:$M$404,49)</f>
        <v>#REF!</v>
      </c>
    </row>
    <row r="624" spans="1:35" s="1" customFormat="1" ht="15" hidden="1" customHeight="1" x14ac:dyDescent="0.25">
      <c r="A624" s="107" t="s">
        <v>1231</v>
      </c>
      <c r="B624" s="119"/>
      <c r="C624" s="133"/>
      <c r="D624" s="122"/>
      <c r="E624" s="133"/>
      <c r="F624" s="122"/>
      <c r="G624" s="133"/>
      <c r="H624" s="122"/>
      <c r="I624" s="133"/>
      <c r="J624" s="122"/>
      <c r="K624" s="108"/>
      <c r="L624" s="133"/>
      <c r="M624" s="122"/>
      <c r="N624" s="133"/>
      <c r="O624" s="122"/>
      <c r="P624" s="133"/>
      <c r="Q624" s="122"/>
      <c r="R624" s="133"/>
      <c r="S624" s="122"/>
      <c r="T624" s="108"/>
      <c r="U624" s="133"/>
      <c r="V624" s="122"/>
      <c r="W624" s="133"/>
      <c r="X624" s="122"/>
      <c r="Y624" s="133"/>
      <c r="Z624" s="122"/>
      <c r="AA624" s="133"/>
      <c r="AB624" s="132"/>
      <c r="AC624" s="189"/>
      <c r="AD624" s="92"/>
      <c r="AF624" s="118" t="e">
        <f>VLOOKUP(A624,'Tirantes - Executados'!$A$1:$M$569,13,FALSE)</f>
        <v>#N/A</v>
      </c>
      <c r="AI624" s="230" t="e">
        <f>VLOOKUP(A624,'Tirantes - Executados'!$A$7:$M$404,49)</f>
        <v>#REF!</v>
      </c>
    </row>
    <row r="625" spans="1:35" s="1" customFormat="1" ht="15" hidden="1" customHeight="1" x14ac:dyDescent="0.25">
      <c r="A625" s="107" t="s">
        <v>1232</v>
      </c>
      <c r="B625" s="119"/>
      <c r="C625" s="133"/>
      <c r="D625" s="122"/>
      <c r="E625" s="133"/>
      <c r="F625" s="122"/>
      <c r="G625" s="133"/>
      <c r="H625" s="122"/>
      <c r="I625" s="133"/>
      <c r="J625" s="122"/>
      <c r="K625" s="108"/>
      <c r="L625" s="133"/>
      <c r="M625" s="122"/>
      <c r="N625" s="133"/>
      <c r="O625" s="122"/>
      <c r="P625" s="133"/>
      <c r="Q625" s="122"/>
      <c r="R625" s="133"/>
      <c r="S625" s="122"/>
      <c r="T625" s="108"/>
      <c r="U625" s="133"/>
      <c r="V625" s="122"/>
      <c r="W625" s="133"/>
      <c r="X625" s="122"/>
      <c r="Y625" s="133"/>
      <c r="Z625" s="122"/>
      <c r="AA625" s="133"/>
      <c r="AB625" s="132"/>
      <c r="AC625" s="189"/>
      <c r="AD625" s="92"/>
      <c r="AF625" s="118" t="e">
        <f>VLOOKUP(A625,'Tirantes - Executados'!$A$1:$M$569,13,FALSE)</f>
        <v>#N/A</v>
      </c>
      <c r="AI625" s="230" t="e">
        <f>VLOOKUP(A625,'Tirantes - Executados'!$A$7:$M$404,49)</f>
        <v>#REF!</v>
      </c>
    </row>
    <row r="626" spans="1:35" s="1" customFormat="1" ht="15" hidden="1" customHeight="1" x14ac:dyDescent="0.25">
      <c r="A626" s="107" t="s">
        <v>1233</v>
      </c>
      <c r="B626" s="119"/>
      <c r="C626" s="133"/>
      <c r="D626" s="122"/>
      <c r="E626" s="133"/>
      <c r="F626" s="122"/>
      <c r="G626" s="133"/>
      <c r="H626" s="122"/>
      <c r="I626" s="133"/>
      <c r="J626" s="122"/>
      <c r="K626" s="108"/>
      <c r="L626" s="133"/>
      <c r="M626" s="122"/>
      <c r="N626" s="133"/>
      <c r="O626" s="122"/>
      <c r="P626" s="133"/>
      <c r="Q626" s="122"/>
      <c r="R626" s="133"/>
      <c r="S626" s="122"/>
      <c r="T626" s="108"/>
      <c r="U626" s="133"/>
      <c r="V626" s="122"/>
      <c r="W626" s="133"/>
      <c r="X626" s="122"/>
      <c r="Y626" s="133"/>
      <c r="Z626" s="122"/>
      <c r="AA626" s="133"/>
      <c r="AB626" s="132"/>
      <c r="AC626" s="189"/>
      <c r="AD626" s="92"/>
      <c r="AF626" s="118" t="e">
        <f>VLOOKUP(A626,'Tirantes - Executados'!$A$1:$M$569,13,FALSE)</f>
        <v>#N/A</v>
      </c>
      <c r="AI626" s="230" t="e">
        <f>VLOOKUP(A626,'Tirantes - Executados'!$A$7:$M$404,49)</f>
        <v>#REF!</v>
      </c>
    </row>
    <row r="627" spans="1:35" s="1" customFormat="1" ht="15" hidden="1" customHeight="1" x14ac:dyDescent="0.25">
      <c r="A627" s="107" t="s">
        <v>1234</v>
      </c>
      <c r="B627" s="119"/>
      <c r="C627" s="133"/>
      <c r="D627" s="122"/>
      <c r="E627" s="133"/>
      <c r="F627" s="122"/>
      <c r="G627" s="133"/>
      <c r="H627" s="122"/>
      <c r="I627" s="133"/>
      <c r="J627" s="122"/>
      <c r="K627" s="108"/>
      <c r="L627" s="133"/>
      <c r="M627" s="122"/>
      <c r="N627" s="133"/>
      <c r="O627" s="122"/>
      <c r="P627" s="133"/>
      <c r="Q627" s="122"/>
      <c r="R627" s="133"/>
      <c r="S627" s="122"/>
      <c r="T627" s="108"/>
      <c r="U627" s="133"/>
      <c r="V627" s="122"/>
      <c r="W627" s="133"/>
      <c r="X627" s="122"/>
      <c r="Y627" s="133"/>
      <c r="Z627" s="122"/>
      <c r="AA627" s="133"/>
      <c r="AB627" s="132"/>
      <c r="AC627" s="189"/>
      <c r="AD627" s="92"/>
      <c r="AF627" s="118" t="e">
        <f>VLOOKUP(A627,'Tirantes - Executados'!$A$1:$M$569,13,FALSE)</f>
        <v>#N/A</v>
      </c>
      <c r="AI627" s="230" t="e">
        <f>VLOOKUP(A627,'Tirantes - Executados'!$A$7:$M$404,49)</f>
        <v>#REF!</v>
      </c>
    </row>
    <row r="628" spans="1:35" s="1" customFormat="1" ht="15" hidden="1" customHeight="1" x14ac:dyDescent="0.25">
      <c r="A628" s="107" t="s">
        <v>1235</v>
      </c>
      <c r="B628" s="119"/>
      <c r="C628" s="133"/>
      <c r="D628" s="122"/>
      <c r="E628" s="133"/>
      <c r="F628" s="122"/>
      <c r="G628" s="133"/>
      <c r="H628" s="122"/>
      <c r="I628" s="133"/>
      <c r="J628" s="122"/>
      <c r="K628" s="108"/>
      <c r="L628" s="133"/>
      <c r="M628" s="122"/>
      <c r="N628" s="133"/>
      <c r="O628" s="122"/>
      <c r="P628" s="133"/>
      <c r="Q628" s="122"/>
      <c r="R628" s="133"/>
      <c r="S628" s="122"/>
      <c r="T628" s="108"/>
      <c r="U628" s="133"/>
      <c r="V628" s="122"/>
      <c r="W628" s="133"/>
      <c r="X628" s="122"/>
      <c r="Y628" s="133"/>
      <c r="Z628" s="122"/>
      <c r="AA628" s="133"/>
      <c r="AB628" s="132"/>
      <c r="AC628" s="189"/>
      <c r="AD628" s="92"/>
      <c r="AF628" s="118" t="e">
        <f>VLOOKUP(A628,'Tirantes - Executados'!$A$1:$M$569,13,FALSE)</f>
        <v>#N/A</v>
      </c>
      <c r="AI628" s="230" t="e">
        <f>VLOOKUP(A628,'Tirantes - Executados'!$A$7:$M$404,49)</f>
        <v>#REF!</v>
      </c>
    </row>
    <row r="629" spans="1:35" s="1" customFormat="1" ht="15" hidden="1" customHeight="1" x14ac:dyDescent="0.25">
      <c r="A629" s="107" t="s">
        <v>1236</v>
      </c>
      <c r="B629" s="119"/>
      <c r="C629" s="133"/>
      <c r="D629" s="122"/>
      <c r="E629" s="133"/>
      <c r="F629" s="122"/>
      <c r="G629" s="133"/>
      <c r="H629" s="122"/>
      <c r="I629" s="133"/>
      <c r="J629" s="122"/>
      <c r="K629" s="108"/>
      <c r="L629" s="133"/>
      <c r="M629" s="122"/>
      <c r="N629" s="133"/>
      <c r="O629" s="122"/>
      <c r="P629" s="133"/>
      <c r="Q629" s="122"/>
      <c r="R629" s="133"/>
      <c r="S629" s="122"/>
      <c r="T629" s="108"/>
      <c r="U629" s="133"/>
      <c r="V629" s="122"/>
      <c r="W629" s="133"/>
      <c r="X629" s="122"/>
      <c r="Y629" s="133"/>
      <c r="Z629" s="122"/>
      <c r="AA629" s="133"/>
      <c r="AB629" s="132"/>
      <c r="AC629" s="189"/>
      <c r="AD629" s="92"/>
      <c r="AF629" s="118" t="e">
        <f>VLOOKUP(A629,'Tirantes - Executados'!$A$1:$M$569,13,FALSE)</f>
        <v>#N/A</v>
      </c>
      <c r="AI629" s="230" t="e">
        <f>VLOOKUP(A629,'Tirantes - Executados'!$A$7:$M$404,49)</f>
        <v>#REF!</v>
      </c>
    </row>
    <row r="630" spans="1:35" s="1" customFormat="1" ht="15" hidden="1" customHeight="1" x14ac:dyDescent="0.25">
      <c r="A630" s="107" t="s">
        <v>1237</v>
      </c>
      <c r="B630" s="119"/>
      <c r="C630" s="133"/>
      <c r="D630" s="122"/>
      <c r="E630" s="133"/>
      <c r="F630" s="122"/>
      <c r="G630" s="133"/>
      <c r="H630" s="122"/>
      <c r="I630" s="133"/>
      <c r="J630" s="122"/>
      <c r="K630" s="108"/>
      <c r="L630" s="133"/>
      <c r="M630" s="122"/>
      <c r="N630" s="133"/>
      <c r="O630" s="122"/>
      <c r="P630" s="133"/>
      <c r="Q630" s="122"/>
      <c r="R630" s="133"/>
      <c r="S630" s="122"/>
      <c r="T630" s="108"/>
      <c r="U630" s="133"/>
      <c r="V630" s="122"/>
      <c r="W630" s="133"/>
      <c r="X630" s="122"/>
      <c r="Y630" s="133"/>
      <c r="Z630" s="122"/>
      <c r="AA630" s="133"/>
      <c r="AB630" s="132"/>
      <c r="AC630" s="189"/>
      <c r="AD630" s="92"/>
      <c r="AF630" s="118" t="e">
        <f>VLOOKUP(A630,'Tirantes - Executados'!$A$1:$M$569,13,FALSE)</f>
        <v>#N/A</v>
      </c>
      <c r="AI630" s="230" t="e">
        <f>VLOOKUP(A630,'Tirantes - Executados'!$A$7:$M$404,49)</f>
        <v>#REF!</v>
      </c>
    </row>
    <row r="631" spans="1:35" s="1" customFormat="1" ht="15" hidden="1" customHeight="1" x14ac:dyDescent="0.25">
      <c r="A631" s="107" t="s">
        <v>1238</v>
      </c>
      <c r="B631" s="119"/>
      <c r="C631" s="133"/>
      <c r="D631" s="122"/>
      <c r="E631" s="133"/>
      <c r="F631" s="122"/>
      <c r="G631" s="133"/>
      <c r="H631" s="122"/>
      <c r="I631" s="133"/>
      <c r="J631" s="122"/>
      <c r="K631" s="108"/>
      <c r="L631" s="133"/>
      <c r="M631" s="122"/>
      <c r="N631" s="133"/>
      <c r="O631" s="122"/>
      <c r="P631" s="133"/>
      <c r="Q631" s="122"/>
      <c r="R631" s="133"/>
      <c r="S631" s="122"/>
      <c r="T631" s="108"/>
      <c r="U631" s="133"/>
      <c r="V631" s="122"/>
      <c r="W631" s="133"/>
      <c r="X631" s="122"/>
      <c r="Y631" s="133"/>
      <c r="Z631" s="122"/>
      <c r="AA631" s="133"/>
      <c r="AB631" s="132"/>
      <c r="AC631" s="189"/>
      <c r="AD631" s="92"/>
      <c r="AF631" s="118" t="e">
        <f>VLOOKUP(A631,'Tirantes - Executados'!$A$1:$M$569,13,FALSE)</f>
        <v>#N/A</v>
      </c>
      <c r="AI631" s="230" t="e">
        <f>VLOOKUP(A631,'Tirantes - Executados'!$A$7:$M$404,49)</f>
        <v>#REF!</v>
      </c>
    </row>
    <row r="632" spans="1:35" s="1" customFormat="1" ht="15" hidden="1" customHeight="1" x14ac:dyDescent="0.25">
      <c r="A632" s="107" t="s">
        <v>1239</v>
      </c>
      <c r="B632" s="119"/>
      <c r="C632" s="133"/>
      <c r="D632" s="122"/>
      <c r="E632" s="133"/>
      <c r="F632" s="122"/>
      <c r="G632" s="133"/>
      <c r="H632" s="122"/>
      <c r="I632" s="133"/>
      <c r="J632" s="122"/>
      <c r="K632" s="108"/>
      <c r="L632" s="133"/>
      <c r="M632" s="122"/>
      <c r="N632" s="133"/>
      <c r="O632" s="122"/>
      <c r="P632" s="133"/>
      <c r="Q632" s="122"/>
      <c r="R632" s="133"/>
      <c r="S632" s="122"/>
      <c r="T632" s="108"/>
      <c r="U632" s="133"/>
      <c r="V632" s="122"/>
      <c r="W632" s="133"/>
      <c r="X632" s="122"/>
      <c r="Y632" s="133"/>
      <c r="Z632" s="122"/>
      <c r="AA632" s="133"/>
      <c r="AB632" s="132"/>
      <c r="AC632" s="189"/>
      <c r="AD632" s="92"/>
      <c r="AF632" s="118" t="e">
        <f>VLOOKUP(A632,'Tirantes - Executados'!$A$1:$M$569,13,FALSE)</f>
        <v>#N/A</v>
      </c>
      <c r="AI632" s="230" t="e">
        <f>VLOOKUP(A632,'Tirantes - Executados'!$A$7:$M$404,49)</f>
        <v>#REF!</v>
      </c>
    </row>
    <row r="633" spans="1:35" s="1" customFormat="1" ht="15" hidden="1" customHeight="1" x14ac:dyDescent="0.25">
      <c r="A633" s="107" t="s">
        <v>1240</v>
      </c>
      <c r="B633" s="119"/>
      <c r="C633" s="133"/>
      <c r="D633" s="122"/>
      <c r="E633" s="133"/>
      <c r="F633" s="122"/>
      <c r="G633" s="133"/>
      <c r="H633" s="122"/>
      <c r="I633" s="133"/>
      <c r="J633" s="122"/>
      <c r="K633" s="108"/>
      <c r="L633" s="133"/>
      <c r="M633" s="122"/>
      <c r="N633" s="133"/>
      <c r="O633" s="122"/>
      <c r="P633" s="133"/>
      <c r="Q633" s="122"/>
      <c r="R633" s="133"/>
      <c r="S633" s="122"/>
      <c r="T633" s="108"/>
      <c r="U633" s="133"/>
      <c r="V633" s="122"/>
      <c r="W633" s="133"/>
      <c r="X633" s="122"/>
      <c r="Y633" s="133"/>
      <c r="Z633" s="122"/>
      <c r="AA633" s="133"/>
      <c r="AB633" s="132"/>
      <c r="AC633" s="189"/>
      <c r="AD633" s="92"/>
      <c r="AF633" s="118" t="e">
        <f>VLOOKUP(A633,'Tirantes - Executados'!$A$1:$M$569,13,FALSE)</f>
        <v>#N/A</v>
      </c>
      <c r="AI633" s="230" t="e">
        <f>VLOOKUP(A633,'Tirantes - Executados'!$A$7:$M$404,49)</f>
        <v>#REF!</v>
      </c>
    </row>
    <row r="634" spans="1:35" s="1" customFormat="1" ht="15" hidden="1" customHeight="1" x14ac:dyDescent="0.25">
      <c r="A634" s="107" t="s">
        <v>1241</v>
      </c>
      <c r="B634" s="119"/>
      <c r="C634" s="133"/>
      <c r="D634" s="122"/>
      <c r="E634" s="133"/>
      <c r="F634" s="122"/>
      <c r="G634" s="133"/>
      <c r="H634" s="122"/>
      <c r="I634" s="133"/>
      <c r="J634" s="122"/>
      <c r="K634" s="108"/>
      <c r="L634" s="133"/>
      <c r="M634" s="122"/>
      <c r="N634" s="133"/>
      <c r="O634" s="122"/>
      <c r="P634" s="133"/>
      <c r="Q634" s="122"/>
      <c r="R634" s="133"/>
      <c r="S634" s="122"/>
      <c r="T634" s="108"/>
      <c r="U634" s="133"/>
      <c r="V634" s="122"/>
      <c r="W634" s="133"/>
      <c r="X634" s="122"/>
      <c r="Y634" s="133"/>
      <c r="Z634" s="122"/>
      <c r="AA634" s="133"/>
      <c r="AB634" s="132"/>
      <c r="AC634" s="189"/>
      <c r="AD634" s="92"/>
      <c r="AF634" s="118" t="e">
        <f>VLOOKUP(A634,'Tirantes - Executados'!$A$1:$M$569,13,FALSE)</f>
        <v>#N/A</v>
      </c>
      <c r="AI634" s="230" t="e">
        <f>VLOOKUP(A634,'Tirantes - Executados'!$A$7:$M$404,49)</f>
        <v>#REF!</v>
      </c>
    </row>
    <row r="635" spans="1:35" s="1" customFormat="1" ht="15" hidden="1" customHeight="1" x14ac:dyDescent="0.25">
      <c r="A635" s="107" t="s">
        <v>1242</v>
      </c>
      <c r="B635" s="119"/>
      <c r="C635" s="133"/>
      <c r="D635" s="122"/>
      <c r="E635" s="133"/>
      <c r="F635" s="122"/>
      <c r="G635" s="133"/>
      <c r="H635" s="122"/>
      <c r="I635" s="133"/>
      <c r="J635" s="122"/>
      <c r="K635" s="108"/>
      <c r="L635" s="133"/>
      <c r="M635" s="122"/>
      <c r="N635" s="133"/>
      <c r="O635" s="122"/>
      <c r="P635" s="133"/>
      <c r="Q635" s="122"/>
      <c r="R635" s="133"/>
      <c r="S635" s="122"/>
      <c r="T635" s="108"/>
      <c r="U635" s="133"/>
      <c r="V635" s="122"/>
      <c r="W635" s="133"/>
      <c r="X635" s="122"/>
      <c r="Y635" s="133"/>
      <c r="Z635" s="122"/>
      <c r="AA635" s="133"/>
      <c r="AB635" s="132"/>
      <c r="AC635" s="189"/>
      <c r="AD635" s="92"/>
      <c r="AF635" s="118" t="e">
        <f>VLOOKUP(A635,'Tirantes - Executados'!$A$1:$M$569,13,FALSE)</f>
        <v>#N/A</v>
      </c>
      <c r="AI635" s="230" t="e">
        <f>VLOOKUP(A635,'Tirantes - Executados'!$A$7:$M$404,49)</f>
        <v>#REF!</v>
      </c>
    </row>
    <row r="636" spans="1:35" s="1" customFormat="1" ht="15" hidden="1" customHeight="1" x14ac:dyDescent="0.25">
      <c r="A636" s="107" t="s">
        <v>1243</v>
      </c>
      <c r="B636" s="119"/>
      <c r="C636" s="133"/>
      <c r="D636" s="122"/>
      <c r="E636" s="133"/>
      <c r="F636" s="122"/>
      <c r="G636" s="133"/>
      <c r="H636" s="122"/>
      <c r="I636" s="133"/>
      <c r="J636" s="122"/>
      <c r="K636" s="108"/>
      <c r="L636" s="133"/>
      <c r="M636" s="122"/>
      <c r="N636" s="133"/>
      <c r="O636" s="122"/>
      <c r="P636" s="133"/>
      <c r="Q636" s="122"/>
      <c r="R636" s="133"/>
      <c r="S636" s="122"/>
      <c r="T636" s="108"/>
      <c r="U636" s="133"/>
      <c r="V636" s="122"/>
      <c r="W636" s="133"/>
      <c r="X636" s="122"/>
      <c r="Y636" s="133"/>
      <c r="Z636" s="122"/>
      <c r="AA636" s="133"/>
      <c r="AB636" s="132"/>
      <c r="AC636" s="189"/>
      <c r="AD636" s="92"/>
      <c r="AF636" s="118" t="e">
        <f>VLOOKUP(A636,'Tirantes - Executados'!$A$1:$M$569,13,FALSE)</f>
        <v>#N/A</v>
      </c>
      <c r="AI636" s="230" t="e">
        <f>VLOOKUP(A636,'Tirantes - Executados'!$A$7:$M$404,49)</f>
        <v>#REF!</v>
      </c>
    </row>
    <row r="637" spans="1:35" s="1" customFormat="1" ht="15" hidden="1" customHeight="1" x14ac:dyDescent="0.25">
      <c r="A637" s="107" t="s">
        <v>1244</v>
      </c>
      <c r="B637" s="119"/>
      <c r="C637" s="133"/>
      <c r="D637" s="122"/>
      <c r="E637" s="133"/>
      <c r="F637" s="122"/>
      <c r="G637" s="133"/>
      <c r="H637" s="122"/>
      <c r="I637" s="133"/>
      <c r="J637" s="122"/>
      <c r="K637" s="108"/>
      <c r="L637" s="133"/>
      <c r="M637" s="122"/>
      <c r="N637" s="133"/>
      <c r="O637" s="122"/>
      <c r="P637" s="133"/>
      <c r="Q637" s="122"/>
      <c r="R637" s="133"/>
      <c r="S637" s="122"/>
      <c r="T637" s="108"/>
      <c r="U637" s="133"/>
      <c r="V637" s="122"/>
      <c r="W637" s="133"/>
      <c r="X637" s="122"/>
      <c r="Y637" s="133"/>
      <c r="Z637" s="122"/>
      <c r="AA637" s="133"/>
      <c r="AB637" s="132"/>
      <c r="AC637" s="189"/>
      <c r="AD637" s="92"/>
      <c r="AF637" s="118" t="e">
        <f>VLOOKUP(A637,'Tirantes - Executados'!$A$1:$M$569,13,FALSE)</f>
        <v>#N/A</v>
      </c>
      <c r="AI637" s="230" t="e">
        <f>VLOOKUP(A637,'Tirantes - Executados'!$A$7:$M$404,49)</f>
        <v>#REF!</v>
      </c>
    </row>
    <row r="638" spans="1:35" s="1" customFormat="1" ht="15" hidden="1" customHeight="1" x14ac:dyDescent="0.25">
      <c r="A638" s="107" t="s">
        <v>1245</v>
      </c>
      <c r="B638" s="119"/>
      <c r="C638" s="133"/>
      <c r="D638" s="122"/>
      <c r="E638" s="133"/>
      <c r="F638" s="122"/>
      <c r="G638" s="133"/>
      <c r="H638" s="122"/>
      <c r="I638" s="133"/>
      <c r="J638" s="122"/>
      <c r="K638" s="108"/>
      <c r="L638" s="133"/>
      <c r="M638" s="122"/>
      <c r="N638" s="133"/>
      <c r="O638" s="122"/>
      <c r="P638" s="133"/>
      <c r="Q638" s="122"/>
      <c r="R638" s="133"/>
      <c r="S638" s="122"/>
      <c r="T638" s="108"/>
      <c r="U638" s="133"/>
      <c r="V638" s="122"/>
      <c r="W638" s="133"/>
      <c r="X638" s="122"/>
      <c r="Y638" s="133"/>
      <c r="Z638" s="122"/>
      <c r="AA638" s="133"/>
      <c r="AB638" s="132"/>
      <c r="AC638" s="189"/>
      <c r="AD638" s="92"/>
      <c r="AF638" s="118" t="e">
        <f>VLOOKUP(A638,'Tirantes - Executados'!$A$1:$M$569,13,FALSE)</f>
        <v>#N/A</v>
      </c>
      <c r="AI638" s="230" t="e">
        <f>VLOOKUP(A638,'Tirantes - Executados'!$A$7:$M$404,49)</f>
        <v>#REF!</v>
      </c>
    </row>
    <row r="639" spans="1:35" s="1" customFormat="1" ht="15" hidden="1" customHeight="1" x14ac:dyDescent="0.25">
      <c r="A639" s="107" t="s">
        <v>1246</v>
      </c>
      <c r="B639" s="119"/>
      <c r="C639" s="133"/>
      <c r="D639" s="122"/>
      <c r="E639" s="133"/>
      <c r="F639" s="122"/>
      <c r="G639" s="133"/>
      <c r="H639" s="122"/>
      <c r="I639" s="133"/>
      <c r="J639" s="122"/>
      <c r="K639" s="108"/>
      <c r="L639" s="133"/>
      <c r="M639" s="122"/>
      <c r="N639" s="133"/>
      <c r="O639" s="122"/>
      <c r="P639" s="133"/>
      <c r="Q639" s="122"/>
      <c r="R639" s="133"/>
      <c r="S639" s="122"/>
      <c r="T639" s="108"/>
      <c r="U639" s="133"/>
      <c r="V639" s="122"/>
      <c r="W639" s="133"/>
      <c r="X639" s="122"/>
      <c r="Y639" s="133"/>
      <c r="Z639" s="122"/>
      <c r="AA639" s="133"/>
      <c r="AB639" s="132"/>
      <c r="AC639" s="189"/>
      <c r="AD639" s="92"/>
      <c r="AF639" s="118" t="e">
        <f>VLOOKUP(A639,'Tirantes - Executados'!$A$1:$M$569,13,FALSE)</f>
        <v>#N/A</v>
      </c>
      <c r="AI639" s="230" t="e">
        <f>VLOOKUP(A639,'Tirantes - Executados'!$A$7:$M$404,49)</f>
        <v>#REF!</v>
      </c>
    </row>
    <row r="640" spans="1:35" s="1" customFormat="1" ht="15" hidden="1" customHeight="1" x14ac:dyDescent="0.25">
      <c r="A640" s="107" t="s">
        <v>1247</v>
      </c>
      <c r="B640" s="119"/>
      <c r="C640" s="133"/>
      <c r="D640" s="122"/>
      <c r="E640" s="133"/>
      <c r="F640" s="122"/>
      <c r="G640" s="133"/>
      <c r="H640" s="122"/>
      <c r="I640" s="133"/>
      <c r="J640" s="122"/>
      <c r="K640" s="108"/>
      <c r="L640" s="133"/>
      <c r="M640" s="122"/>
      <c r="N640" s="133"/>
      <c r="O640" s="122"/>
      <c r="P640" s="133"/>
      <c r="Q640" s="122"/>
      <c r="R640" s="133"/>
      <c r="S640" s="122"/>
      <c r="T640" s="108"/>
      <c r="U640" s="133"/>
      <c r="V640" s="122"/>
      <c r="W640" s="133"/>
      <c r="X640" s="122"/>
      <c r="Y640" s="133"/>
      <c r="Z640" s="122"/>
      <c r="AA640" s="133"/>
      <c r="AB640" s="132"/>
      <c r="AC640" s="189"/>
      <c r="AD640" s="92"/>
      <c r="AF640" s="118" t="e">
        <f>VLOOKUP(A640,'Tirantes - Executados'!$A$1:$M$569,13,FALSE)</f>
        <v>#N/A</v>
      </c>
      <c r="AI640" s="230" t="e">
        <f>VLOOKUP(A640,'Tirantes - Executados'!$A$7:$M$404,49)</f>
        <v>#REF!</v>
      </c>
    </row>
    <row r="641" spans="1:35" s="1" customFormat="1" ht="15" hidden="1" customHeight="1" x14ac:dyDescent="0.25">
      <c r="A641" s="107" t="s">
        <v>1248</v>
      </c>
      <c r="B641" s="119"/>
      <c r="C641" s="133"/>
      <c r="D641" s="122"/>
      <c r="E641" s="133"/>
      <c r="F641" s="122"/>
      <c r="G641" s="133"/>
      <c r="H641" s="122"/>
      <c r="I641" s="133"/>
      <c r="J641" s="122"/>
      <c r="K641" s="108"/>
      <c r="L641" s="133"/>
      <c r="M641" s="122"/>
      <c r="N641" s="133"/>
      <c r="O641" s="122"/>
      <c r="P641" s="133"/>
      <c r="Q641" s="122"/>
      <c r="R641" s="133"/>
      <c r="S641" s="122"/>
      <c r="T641" s="108"/>
      <c r="U641" s="133"/>
      <c r="V641" s="122"/>
      <c r="W641" s="133"/>
      <c r="X641" s="122"/>
      <c r="Y641" s="133"/>
      <c r="Z641" s="122"/>
      <c r="AA641" s="133"/>
      <c r="AB641" s="132"/>
      <c r="AC641" s="189"/>
      <c r="AD641" s="92"/>
      <c r="AF641" s="118" t="e">
        <f>VLOOKUP(A641,'Tirantes - Executados'!$A$1:$M$569,13,FALSE)</f>
        <v>#N/A</v>
      </c>
      <c r="AI641" s="230" t="e">
        <f>VLOOKUP(A641,'Tirantes - Executados'!$A$7:$M$404,49)</f>
        <v>#REF!</v>
      </c>
    </row>
    <row r="642" spans="1:35" s="1" customFormat="1" ht="15" hidden="1" customHeight="1" x14ac:dyDescent="0.25">
      <c r="A642" s="107" t="s">
        <v>1249</v>
      </c>
      <c r="B642" s="119"/>
      <c r="C642" s="133"/>
      <c r="D642" s="122"/>
      <c r="E642" s="133"/>
      <c r="F642" s="122"/>
      <c r="G642" s="133"/>
      <c r="H642" s="122"/>
      <c r="I642" s="133"/>
      <c r="J642" s="122"/>
      <c r="K642" s="108"/>
      <c r="L642" s="133"/>
      <c r="M642" s="122"/>
      <c r="N642" s="133"/>
      <c r="O642" s="122"/>
      <c r="P642" s="133"/>
      <c r="Q642" s="122"/>
      <c r="R642" s="133"/>
      <c r="S642" s="122"/>
      <c r="T642" s="108"/>
      <c r="U642" s="133"/>
      <c r="V642" s="122"/>
      <c r="W642" s="133"/>
      <c r="X642" s="122"/>
      <c r="Y642" s="133"/>
      <c r="Z642" s="122"/>
      <c r="AA642" s="133"/>
      <c r="AB642" s="132"/>
      <c r="AC642" s="189"/>
      <c r="AD642" s="92"/>
      <c r="AF642" s="118" t="e">
        <f>VLOOKUP(A642,'Tirantes - Executados'!$A$1:$M$569,13,FALSE)</f>
        <v>#N/A</v>
      </c>
      <c r="AI642" s="230" t="e">
        <f>VLOOKUP(A642,'Tirantes - Executados'!$A$7:$M$404,49)</f>
        <v>#REF!</v>
      </c>
    </row>
    <row r="643" spans="1:35" s="1" customFormat="1" ht="15" hidden="1" customHeight="1" x14ac:dyDescent="0.25">
      <c r="A643" s="107" t="s">
        <v>1250</v>
      </c>
      <c r="B643" s="119"/>
      <c r="C643" s="133"/>
      <c r="D643" s="122"/>
      <c r="E643" s="133"/>
      <c r="F643" s="122"/>
      <c r="G643" s="133"/>
      <c r="H643" s="122"/>
      <c r="I643" s="133"/>
      <c r="J643" s="122"/>
      <c r="K643" s="108"/>
      <c r="L643" s="133"/>
      <c r="M643" s="122"/>
      <c r="N643" s="133"/>
      <c r="O643" s="122"/>
      <c r="P643" s="133"/>
      <c r="Q643" s="122"/>
      <c r="R643" s="133"/>
      <c r="S643" s="122"/>
      <c r="T643" s="108"/>
      <c r="U643" s="133"/>
      <c r="V643" s="122"/>
      <c r="W643" s="133"/>
      <c r="X643" s="122"/>
      <c r="Y643" s="133"/>
      <c r="Z643" s="122"/>
      <c r="AA643" s="133"/>
      <c r="AB643" s="132"/>
      <c r="AC643" s="189"/>
      <c r="AD643" s="92"/>
      <c r="AF643" s="118" t="e">
        <f>VLOOKUP(A643,'Tirantes - Executados'!$A$1:$M$569,13,FALSE)</f>
        <v>#N/A</v>
      </c>
      <c r="AI643" s="230" t="e">
        <f>VLOOKUP(A643,'Tirantes - Executados'!$A$7:$M$404,49)</f>
        <v>#REF!</v>
      </c>
    </row>
    <row r="644" spans="1:35" s="1" customFormat="1" ht="15" hidden="1" customHeight="1" x14ac:dyDescent="0.25">
      <c r="A644" s="107" t="s">
        <v>1251</v>
      </c>
      <c r="B644" s="119"/>
      <c r="C644" s="133"/>
      <c r="D644" s="122"/>
      <c r="E644" s="133"/>
      <c r="F644" s="122"/>
      <c r="G644" s="133"/>
      <c r="H644" s="122"/>
      <c r="I644" s="133"/>
      <c r="J644" s="122"/>
      <c r="K644" s="108"/>
      <c r="L644" s="133"/>
      <c r="M644" s="122"/>
      <c r="N644" s="133"/>
      <c r="O644" s="122"/>
      <c r="P644" s="133"/>
      <c r="Q644" s="122"/>
      <c r="R644" s="133"/>
      <c r="S644" s="122"/>
      <c r="T644" s="108"/>
      <c r="U644" s="133"/>
      <c r="V644" s="122"/>
      <c r="W644" s="133"/>
      <c r="X644" s="122"/>
      <c r="Y644" s="133"/>
      <c r="Z644" s="122"/>
      <c r="AA644" s="133"/>
      <c r="AB644" s="132"/>
      <c r="AC644" s="189"/>
      <c r="AD644" s="92"/>
      <c r="AF644" s="118" t="e">
        <f>VLOOKUP(A644,'Tirantes - Executados'!$A$1:$M$569,13,FALSE)</f>
        <v>#N/A</v>
      </c>
      <c r="AI644" s="230" t="e">
        <f>VLOOKUP(A644,'Tirantes - Executados'!$A$7:$M$404,49)</f>
        <v>#REF!</v>
      </c>
    </row>
    <row r="645" spans="1:35" s="1" customFormat="1" ht="15" hidden="1" customHeight="1" x14ac:dyDescent="0.25">
      <c r="A645" s="107" t="s">
        <v>1252</v>
      </c>
      <c r="B645" s="119"/>
      <c r="C645" s="133"/>
      <c r="D645" s="122"/>
      <c r="E645" s="133"/>
      <c r="F645" s="122"/>
      <c r="G645" s="133"/>
      <c r="H645" s="122"/>
      <c r="I645" s="133"/>
      <c r="J645" s="122"/>
      <c r="K645" s="108"/>
      <c r="L645" s="133"/>
      <c r="M645" s="122"/>
      <c r="N645" s="133"/>
      <c r="O645" s="122"/>
      <c r="P645" s="133"/>
      <c r="Q645" s="122"/>
      <c r="R645" s="133"/>
      <c r="S645" s="122"/>
      <c r="T645" s="108"/>
      <c r="U645" s="133"/>
      <c r="V645" s="122"/>
      <c r="W645" s="133"/>
      <c r="X645" s="122"/>
      <c r="Y645" s="133"/>
      <c r="Z645" s="122"/>
      <c r="AA645" s="133"/>
      <c r="AB645" s="132"/>
      <c r="AC645" s="189"/>
      <c r="AD645" s="92"/>
      <c r="AF645" s="118" t="e">
        <f>VLOOKUP(A645,'Tirantes - Executados'!$A$1:$M$569,13,FALSE)</f>
        <v>#N/A</v>
      </c>
      <c r="AI645" s="230" t="e">
        <f>VLOOKUP(A645,'Tirantes - Executados'!$A$7:$M$404,49)</f>
        <v>#REF!</v>
      </c>
    </row>
    <row r="646" spans="1:35" s="1" customFormat="1" ht="15" hidden="1" customHeight="1" x14ac:dyDescent="0.25">
      <c r="A646" s="107" t="s">
        <v>1253</v>
      </c>
      <c r="B646" s="119"/>
      <c r="C646" s="133"/>
      <c r="D646" s="122"/>
      <c r="E646" s="133"/>
      <c r="F646" s="122"/>
      <c r="G646" s="133"/>
      <c r="H646" s="122"/>
      <c r="I646" s="133"/>
      <c r="J646" s="122"/>
      <c r="K646" s="108"/>
      <c r="L646" s="133"/>
      <c r="M646" s="122"/>
      <c r="N646" s="133"/>
      <c r="O646" s="122"/>
      <c r="P646" s="133"/>
      <c r="Q646" s="122"/>
      <c r="R646" s="133"/>
      <c r="S646" s="122"/>
      <c r="T646" s="108"/>
      <c r="U646" s="133"/>
      <c r="V646" s="122"/>
      <c r="W646" s="133"/>
      <c r="X646" s="122"/>
      <c r="Y646" s="133"/>
      <c r="Z646" s="122"/>
      <c r="AA646" s="133"/>
      <c r="AB646" s="132"/>
      <c r="AC646" s="189"/>
      <c r="AD646" s="92"/>
      <c r="AF646" s="118" t="e">
        <f>VLOOKUP(A646,'Tirantes - Executados'!$A$1:$M$569,13,FALSE)</f>
        <v>#N/A</v>
      </c>
      <c r="AI646" s="230" t="e">
        <f>VLOOKUP(A646,'Tirantes - Executados'!$A$7:$M$404,49)</f>
        <v>#REF!</v>
      </c>
    </row>
    <row r="647" spans="1:35" s="1" customFormat="1" ht="15" hidden="1" customHeight="1" x14ac:dyDescent="0.25">
      <c r="A647" s="107" t="s">
        <v>1254</v>
      </c>
      <c r="B647" s="119"/>
      <c r="C647" s="133"/>
      <c r="D647" s="122"/>
      <c r="E647" s="133"/>
      <c r="F647" s="122"/>
      <c r="G647" s="133"/>
      <c r="H647" s="122"/>
      <c r="I647" s="133"/>
      <c r="J647" s="122"/>
      <c r="K647" s="108"/>
      <c r="L647" s="133"/>
      <c r="M647" s="122"/>
      <c r="N647" s="133"/>
      <c r="O647" s="122"/>
      <c r="P647" s="133"/>
      <c r="Q647" s="122"/>
      <c r="R647" s="133"/>
      <c r="S647" s="122"/>
      <c r="T647" s="108"/>
      <c r="U647" s="133"/>
      <c r="V647" s="122"/>
      <c r="W647" s="133"/>
      <c r="X647" s="122"/>
      <c r="Y647" s="133"/>
      <c r="Z647" s="122"/>
      <c r="AA647" s="133"/>
      <c r="AB647" s="132"/>
      <c r="AC647" s="189"/>
      <c r="AD647" s="92"/>
      <c r="AF647" s="118" t="e">
        <f>VLOOKUP(A647,'Tirantes - Executados'!$A$1:$M$569,13,FALSE)</f>
        <v>#N/A</v>
      </c>
      <c r="AI647" s="230" t="e">
        <f>VLOOKUP(A647,'Tirantes - Executados'!$A$7:$M$404,49)</f>
        <v>#REF!</v>
      </c>
    </row>
    <row r="648" spans="1:35" s="1" customFormat="1" ht="15" hidden="1" customHeight="1" x14ac:dyDescent="0.25">
      <c r="A648" s="107" t="s">
        <v>1255</v>
      </c>
      <c r="B648" s="119"/>
      <c r="C648" s="133"/>
      <c r="D648" s="122"/>
      <c r="E648" s="133"/>
      <c r="F648" s="122"/>
      <c r="G648" s="133"/>
      <c r="H648" s="122"/>
      <c r="I648" s="133"/>
      <c r="J648" s="122"/>
      <c r="K648" s="108"/>
      <c r="L648" s="133"/>
      <c r="M648" s="122"/>
      <c r="N648" s="133"/>
      <c r="O648" s="122"/>
      <c r="P648" s="133"/>
      <c r="Q648" s="122"/>
      <c r="R648" s="133"/>
      <c r="S648" s="122"/>
      <c r="T648" s="108"/>
      <c r="U648" s="133"/>
      <c r="V648" s="122"/>
      <c r="W648" s="133"/>
      <c r="X648" s="122"/>
      <c r="Y648" s="133"/>
      <c r="Z648" s="122"/>
      <c r="AA648" s="133"/>
      <c r="AB648" s="132"/>
      <c r="AC648" s="189"/>
      <c r="AD648" s="92"/>
      <c r="AF648" s="118" t="e">
        <f>VLOOKUP(A648,'Tirantes - Executados'!$A$1:$M$569,13,FALSE)</f>
        <v>#N/A</v>
      </c>
      <c r="AI648" s="230" t="e">
        <f>VLOOKUP(A648,'Tirantes - Executados'!$A$7:$M$404,49)</f>
        <v>#REF!</v>
      </c>
    </row>
    <row r="649" spans="1:35" s="1" customFormat="1" ht="15" hidden="1" customHeight="1" x14ac:dyDescent="0.25">
      <c r="A649" s="107" t="s">
        <v>1256</v>
      </c>
      <c r="B649" s="119"/>
      <c r="C649" s="133"/>
      <c r="D649" s="122"/>
      <c r="E649" s="133"/>
      <c r="F649" s="122"/>
      <c r="G649" s="133"/>
      <c r="H649" s="122"/>
      <c r="I649" s="133"/>
      <c r="J649" s="122"/>
      <c r="K649" s="108"/>
      <c r="L649" s="133"/>
      <c r="M649" s="122"/>
      <c r="N649" s="133"/>
      <c r="O649" s="122"/>
      <c r="P649" s="133"/>
      <c r="Q649" s="122"/>
      <c r="R649" s="133"/>
      <c r="S649" s="122"/>
      <c r="T649" s="108"/>
      <c r="U649" s="133"/>
      <c r="V649" s="122"/>
      <c r="W649" s="133"/>
      <c r="X649" s="122"/>
      <c r="Y649" s="133"/>
      <c r="Z649" s="122"/>
      <c r="AA649" s="133"/>
      <c r="AB649" s="132"/>
      <c r="AC649" s="189"/>
      <c r="AD649" s="92"/>
      <c r="AF649" s="118" t="e">
        <f>VLOOKUP(A649,'Tirantes - Executados'!$A$1:$M$569,13,FALSE)</f>
        <v>#N/A</v>
      </c>
      <c r="AI649" s="230" t="e">
        <f>VLOOKUP(A649,'Tirantes - Executados'!$A$7:$M$404,49)</f>
        <v>#REF!</v>
      </c>
    </row>
    <row r="650" spans="1:35" s="1" customFormat="1" ht="15" hidden="1" customHeight="1" x14ac:dyDescent="0.25">
      <c r="A650" s="107" t="s">
        <v>1257</v>
      </c>
      <c r="B650" s="119"/>
      <c r="C650" s="133"/>
      <c r="D650" s="122"/>
      <c r="E650" s="133"/>
      <c r="F650" s="122"/>
      <c r="G650" s="133"/>
      <c r="H650" s="122"/>
      <c r="I650" s="133"/>
      <c r="J650" s="122"/>
      <c r="K650" s="108"/>
      <c r="L650" s="133"/>
      <c r="M650" s="122"/>
      <c r="N650" s="133"/>
      <c r="O650" s="122"/>
      <c r="P650" s="133"/>
      <c r="Q650" s="122"/>
      <c r="R650" s="133"/>
      <c r="S650" s="122"/>
      <c r="T650" s="108"/>
      <c r="U650" s="133"/>
      <c r="V650" s="122"/>
      <c r="W650" s="133"/>
      <c r="X650" s="122"/>
      <c r="Y650" s="133"/>
      <c r="Z650" s="122"/>
      <c r="AA650" s="133"/>
      <c r="AB650" s="132"/>
      <c r="AC650" s="189"/>
      <c r="AD650" s="92"/>
      <c r="AF650" s="118" t="e">
        <f>VLOOKUP(A650,'Tirantes - Executados'!$A$1:$M$569,13,FALSE)</f>
        <v>#N/A</v>
      </c>
      <c r="AI650" s="230" t="e">
        <f>VLOOKUP(A650,'Tirantes - Executados'!$A$7:$M$404,49)</f>
        <v>#REF!</v>
      </c>
    </row>
    <row r="651" spans="1:35" s="1" customFormat="1" ht="15" hidden="1" customHeight="1" x14ac:dyDescent="0.25">
      <c r="A651" s="107" t="s">
        <v>1258</v>
      </c>
      <c r="B651" s="119"/>
      <c r="C651" s="133"/>
      <c r="D651" s="122"/>
      <c r="E651" s="133"/>
      <c r="F651" s="122"/>
      <c r="G651" s="133"/>
      <c r="H651" s="122"/>
      <c r="I651" s="133"/>
      <c r="J651" s="122"/>
      <c r="K651" s="108"/>
      <c r="L651" s="133"/>
      <c r="M651" s="122"/>
      <c r="N651" s="133"/>
      <c r="O651" s="122"/>
      <c r="P651" s="133"/>
      <c r="Q651" s="122"/>
      <c r="R651" s="133"/>
      <c r="S651" s="122"/>
      <c r="T651" s="108"/>
      <c r="U651" s="133"/>
      <c r="V651" s="122"/>
      <c r="W651" s="133"/>
      <c r="X651" s="122"/>
      <c r="Y651" s="133"/>
      <c r="Z651" s="122"/>
      <c r="AA651" s="133"/>
      <c r="AB651" s="132"/>
      <c r="AC651" s="189"/>
      <c r="AD651" s="92"/>
      <c r="AF651" s="118" t="e">
        <f>VLOOKUP(A651,'Tirantes - Executados'!$A$1:$M$569,13,FALSE)</f>
        <v>#N/A</v>
      </c>
      <c r="AI651" s="230" t="e">
        <f>VLOOKUP(A651,'Tirantes - Executados'!$A$7:$M$404,49)</f>
        <v>#REF!</v>
      </c>
    </row>
    <row r="652" spans="1:35" s="1" customFormat="1" ht="15" hidden="1" customHeight="1" x14ac:dyDescent="0.25">
      <c r="A652" s="107" t="s">
        <v>1259</v>
      </c>
      <c r="B652" s="119"/>
      <c r="C652" s="133"/>
      <c r="D652" s="122"/>
      <c r="E652" s="133"/>
      <c r="F652" s="122"/>
      <c r="G652" s="133"/>
      <c r="H652" s="122"/>
      <c r="I652" s="133"/>
      <c r="J652" s="122"/>
      <c r="K652" s="108"/>
      <c r="L652" s="133"/>
      <c r="M652" s="122"/>
      <c r="N652" s="133"/>
      <c r="O652" s="122"/>
      <c r="P652" s="133"/>
      <c r="Q652" s="122"/>
      <c r="R652" s="133"/>
      <c r="S652" s="122"/>
      <c r="T652" s="108"/>
      <c r="U652" s="133"/>
      <c r="V652" s="122"/>
      <c r="W652" s="133"/>
      <c r="X652" s="122"/>
      <c r="Y652" s="133"/>
      <c r="Z652" s="122"/>
      <c r="AA652" s="133"/>
      <c r="AB652" s="132"/>
      <c r="AC652" s="189"/>
      <c r="AD652" s="92"/>
      <c r="AF652" s="118" t="e">
        <f>VLOOKUP(A652,'Tirantes - Executados'!$A$1:$M$569,13,FALSE)</f>
        <v>#N/A</v>
      </c>
      <c r="AI652" s="230" t="e">
        <f>VLOOKUP(A652,'Tirantes - Executados'!$A$7:$M$404,49)</f>
        <v>#REF!</v>
      </c>
    </row>
    <row r="653" spans="1:35" s="1" customFormat="1" ht="15" hidden="1" customHeight="1" x14ac:dyDescent="0.25">
      <c r="A653" s="107" t="s">
        <v>1260</v>
      </c>
      <c r="B653" s="119"/>
      <c r="C653" s="133"/>
      <c r="D653" s="122"/>
      <c r="E653" s="133"/>
      <c r="F653" s="122"/>
      <c r="G653" s="133"/>
      <c r="H653" s="122"/>
      <c r="I653" s="133"/>
      <c r="J653" s="122"/>
      <c r="K653" s="108"/>
      <c r="L653" s="133"/>
      <c r="M653" s="122"/>
      <c r="N653" s="133"/>
      <c r="O653" s="122"/>
      <c r="P653" s="133"/>
      <c r="Q653" s="122"/>
      <c r="R653" s="133"/>
      <c r="S653" s="122"/>
      <c r="T653" s="108"/>
      <c r="U653" s="133"/>
      <c r="V653" s="122"/>
      <c r="W653" s="133"/>
      <c r="X653" s="122"/>
      <c r="Y653" s="133"/>
      <c r="Z653" s="122"/>
      <c r="AA653" s="133"/>
      <c r="AB653" s="132"/>
      <c r="AC653" s="189"/>
      <c r="AD653" s="92"/>
      <c r="AF653" s="118" t="e">
        <f>VLOOKUP(A653,'Tirantes - Executados'!$A$1:$M$569,13,FALSE)</f>
        <v>#N/A</v>
      </c>
      <c r="AI653" s="230" t="e">
        <f>VLOOKUP(A653,'Tirantes - Executados'!$A$7:$M$404,49)</f>
        <v>#REF!</v>
      </c>
    </row>
    <row r="654" spans="1:35" s="1" customFormat="1" ht="15" hidden="1" customHeight="1" x14ac:dyDescent="0.25">
      <c r="A654" s="107" t="s">
        <v>1261</v>
      </c>
      <c r="B654" s="119"/>
      <c r="C654" s="133"/>
      <c r="D654" s="122"/>
      <c r="E654" s="133"/>
      <c r="F654" s="122"/>
      <c r="G654" s="133"/>
      <c r="H654" s="122"/>
      <c r="I654" s="133"/>
      <c r="J654" s="122"/>
      <c r="K654" s="108"/>
      <c r="L654" s="133"/>
      <c r="M654" s="122"/>
      <c r="N654" s="133"/>
      <c r="O654" s="122"/>
      <c r="P654" s="133"/>
      <c r="Q654" s="122"/>
      <c r="R654" s="133"/>
      <c r="S654" s="122"/>
      <c r="T654" s="108"/>
      <c r="U654" s="133"/>
      <c r="V654" s="122"/>
      <c r="W654" s="133"/>
      <c r="X654" s="122"/>
      <c r="Y654" s="133"/>
      <c r="Z654" s="122"/>
      <c r="AA654" s="133"/>
      <c r="AB654" s="132"/>
      <c r="AC654" s="189"/>
      <c r="AD654" s="92"/>
      <c r="AF654" s="118" t="e">
        <f>VLOOKUP(A654,'Tirantes - Executados'!$A$1:$M$569,13,FALSE)</f>
        <v>#N/A</v>
      </c>
      <c r="AI654" s="230" t="e">
        <f>VLOOKUP(A654,'Tirantes - Executados'!$A$7:$M$404,49)</f>
        <v>#REF!</v>
      </c>
    </row>
    <row r="655" spans="1:35" s="1" customFormat="1" ht="15" hidden="1" customHeight="1" x14ac:dyDescent="0.25">
      <c r="A655" s="107" t="s">
        <v>1262</v>
      </c>
      <c r="B655" s="119"/>
      <c r="C655" s="133"/>
      <c r="D655" s="122"/>
      <c r="E655" s="133"/>
      <c r="F655" s="122"/>
      <c r="G655" s="133"/>
      <c r="H655" s="122"/>
      <c r="I655" s="133"/>
      <c r="J655" s="122"/>
      <c r="K655" s="108"/>
      <c r="L655" s="133"/>
      <c r="M655" s="122"/>
      <c r="N655" s="133"/>
      <c r="O655" s="122"/>
      <c r="P655" s="133"/>
      <c r="Q655" s="122"/>
      <c r="R655" s="133"/>
      <c r="S655" s="122"/>
      <c r="T655" s="108"/>
      <c r="U655" s="133"/>
      <c r="V655" s="122"/>
      <c r="W655" s="133"/>
      <c r="X655" s="122"/>
      <c r="Y655" s="133"/>
      <c r="Z655" s="122"/>
      <c r="AA655" s="133"/>
      <c r="AB655" s="132"/>
      <c r="AC655" s="189"/>
      <c r="AD655" s="92"/>
      <c r="AF655" s="118" t="e">
        <f>VLOOKUP(A655,'Tirantes - Executados'!$A$1:$M$569,13,FALSE)</f>
        <v>#N/A</v>
      </c>
      <c r="AI655" s="230" t="e">
        <f>VLOOKUP(A655,'Tirantes - Executados'!$A$7:$M$404,49)</f>
        <v>#REF!</v>
      </c>
    </row>
    <row r="656" spans="1:35" s="1" customFormat="1" ht="15" hidden="1" customHeight="1" x14ac:dyDescent="0.25">
      <c r="A656" s="107" t="s">
        <v>1263</v>
      </c>
      <c r="B656" s="119"/>
      <c r="C656" s="133"/>
      <c r="D656" s="122"/>
      <c r="E656" s="133"/>
      <c r="F656" s="122"/>
      <c r="G656" s="133"/>
      <c r="H656" s="122"/>
      <c r="I656" s="133"/>
      <c r="J656" s="122"/>
      <c r="K656" s="108"/>
      <c r="L656" s="133"/>
      <c r="M656" s="122"/>
      <c r="N656" s="133"/>
      <c r="O656" s="122"/>
      <c r="P656" s="133"/>
      <c r="Q656" s="122"/>
      <c r="R656" s="133"/>
      <c r="S656" s="122"/>
      <c r="T656" s="108"/>
      <c r="U656" s="133"/>
      <c r="V656" s="122"/>
      <c r="W656" s="133"/>
      <c r="X656" s="122"/>
      <c r="Y656" s="133"/>
      <c r="Z656" s="122"/>
      <c r="AA656" s="133"/>
      <c r="AB656" s="132"/>
      <c r="AC656" s="189"/>
      <c r="AD656" s="92"/>
      <c r="AF656" s="118" t="e">
        <f>VLOOKUP(A656,'Tirantes - Executados'!$A$1:$M$569,13,FALSE)</f>
        <v>#N/A</v>
      </c>
      <c r="AI656" s="230" t="e">
        <f>VLOOKUP(A656,'Tirantes - Executados'!$A$7:$M$404,49)</f>
        <v>#REF!</v>
      </c>
    </row>
    <row r="657" spans="1:35" s="1" customFormat="1" ht="15" hidden="1" customHeight="1" x14ac:dyDescent="0.25">
      <c r="A657" s="107" t="s">
        <v>1264</v>
      </c>
      <c r="B657" s="119"/>
      <c r="C657" s="133"/>
      <c r="D657" s="122"/>
      <c r="E657" s="133"/>
      <c r="F657" s="122"/>
      <c r="G657" s="133"/>
      <c r="H657" s="122"/>
      <c r="I657" s="133"/>
      <c r="J657" s="122"/>
      <c r="K657" s="108"/>
      <c r="L657" s="133"/>
      <c r="M657" s="122"/>
      <c r="N657" s="133"/>
      <c r="O657" s="122"/>
      <c r="P657" s="133"/>
      <c r="Q657" s="122"/>
      <c r="R657" s="133"/>
      <c r="S657" s="122"/>
      <c r="T657" s="108"/>
      <c r="U657" s="133"/>
      <c r="V657" s="122"/>
      <c r="W657" s="133"/>
      <c r="X657" s="122"/>
      <c r="Y657" s="133"/>
      <c r="Z657" s="122"/>
      <c r="AA657" s="133"/>
      <c r="AB657" s="132"/>
      <c r="AC657" s="189"/>
      <c r="AD657" s="92"/>
      <c r="AF657" s="118" t="e">
        <f>VLOOKUP(A657,'Tirantes - Executados'!$A$1:$M$569,13,FALSE)</f>
        <v>#N/A</v>
      </c>
      <c r="AI657" s="230" t="e">
        <f>VLOOKUP(A657,'Tirantes - Executados'!$A$7:$M$404,49)</f>
        <v>#REF!</v>
      </c>
    </row>
    <row r="658" spans="1:35" s="1" customFormat="1" ht="15" hidden="1" customHeight="1" x14ac:dyDescent="0.25">
      <c r="A658" s="107" t="s">
        <v>1265</v>
      </c>
      <c r="B658" s="119"/>
      <c r="C658" s="133"/>
      <c r="D658" s="122"/>
      <c r="E658" s="133"/>
      <c r="F658" s="122"/>
      <c r="G658" s="133"/>
      <c r="H658" s="122"/>
      <c r="I658" s="133"/>
      <c r="J658" s="122"/>
      <c r="K658" s="108"/>
      <c r="L658" s="133"/>
      <c r="M658" s="122"/>
      <c r="N658" s="133"/>
      <c r="O658" s="122"/>
      <c r="P658" s="133"/>
      <c r="Q658" s="122"/>
      <c r="R658" s="133"/>
      <c r="S658" s="122"/>
      <c r="T658" s="108"/>
      <c r="U658" s="133"/>
      <c r="V658" s="122"/>
      <c r="W658" s="133"/>
      <c r="X658" s="122"/>
      <c r="Y658" s="133"/>
      <c r="Z658" s="122"/>
      <c r="AA658" s="133"/>
      <c r="AB658" s="132"/>
      <c r="AC658" s="189"/>
      <c r="AD658" s="92"/>
      <c r="AF658" s="118" t="e">
        <f>VLOOKUP(A658,'Tirantes - Executados'!$A$1:$M$569,13,FALSE)</f>
        <v>#N/A</v>
      </c>
      <c r="AI658" s="230" t="e">
        <f>VLOOKUP(A658,'Tirantes - Executados'!$A$7:$M$404,49)</f>
        <v>#REF!</v>
      </c>
    </row>
    <row r="659" spans="1:35" s="1" customFormat="1" ht="15" hidden="1" customHeight="1" x14ac:dyDescent="0.25">
      <c r="A659" s="107" t="s">
        <v>1266</v>
      </c>
      <c r="B659" s="119"/>
      <c r="C659" s="133"/>
      <c r="D659" s="122"/>
      <c r="E659" s="133"/>
      <c r="F659" s="122"/>
      <c r="G659" s="133"/>
      <c r="H659" s="122"/>
      <c r="I659" s="133"/>
      <c r="J659" s="122"/>
      <c r="K659" s="108"/>
      <c r="L659" s="133"/>
      <c r="M659" s="122"/>
      <c r="N659" s="133"/>
      <c r="O659" s="122"/>
      <c r="P659" s="133"/>
      <c r="Q659" s="122"/>
      <c r="R659" s="133"/>
      <c r="S659" s="122"/>
      <c r="T659" s="108"/>
      <c r="U659" s="133"/>
      <c r="V659" s="122"/>
      <c r="W659" s="133"/>
      <c r="X659" s="122"/>
      <c r="Y659" s="133"/>
      <c r="Z659" s="122"/>
      <c r="AA659" s="133"/>
      <c r="AB659" s="132"/>
      <c r="AC659" s="189"/>
      <c r="AD659" s="92"/>
      <c r="AF659" s="118" t="e">
        <f>VLOOKUP(A659,'Tirantes - Executados'!$A$1:$M$569,13,FALSE)</f>
        <v>#N/A</v>
      </c>
      <c r="AI659" s="230" t="e">
        <f>VLOOKUP(A659,'Tirantes - Executados'!$A$7:$M$404,49)</f>
        <v>#REF!</v>
      </c>
    </row>
    <row r="660" spans="1:35" s="1" customFormat="1" ht="15" hidden="1" customHeight="1" x14ac:dyDescent="0.25">
      <c r="A660" s="107" t="s">
        <v>1267</v>
      </c>
      <c r="B660" s="119"/>
      <c r="C660" s="133"/>
      <c r="D660" s="122"/>
      <c r="E660" s="133"/>
      <c r="F660" s="122"/>
      <c r="G660" s="133"/>
      <c r="H660" s="122"/>
      <c r="I660" s="133"/>
      <c r="J660" s="122"/>
      <c r="K660" s="108"/>
      <c r="L660" s="133"/>
      <c r="M660" s="122"/>
      <c r="N660" s="133"/>
      <c r="O660" s="122"/>
      <c r="P660" s="133"/>
      <c r="Q660" s="122"/>
      <c r="R660" s="133"/>
      <c r="S660" s="122"/>
      <c r="T660" s="108"/>
      <c r="U660" s="133"/>
      <c r="V660" s="122"/>
      <c r="W660" s="133"/>
      <c r="X660" s="122"/>
      <c r="Y660" s="133"/>
      <c r="Z660" s="122"/>
      <c r="AA660" s="133"/>
      <c r="AB660" s="132"/>
      <c r="AC660" s="189"/>
      <c r="AD660" s="92"/>
      <c r="AF660" s="118" t="e">
        <f>VLOOKUP(A660,'Tirantes - Executados'!$A$1:$M$569,13,FALSE)</f>
        <v>#N/A</v>
      </c>
      <c r="AI660" s="230" t="e">
        <f>VLOOKUP(A660,'Tirantes - Executados'!$A$7:$M$404,49)</f>
        <v>#REF!</v>
      </c>
    </row>
    <row r="661" spans="1:35" s="1" customFormat="1" ht="15" hidden="1" customHeight="1" x14ac:dyDescent="0.25">
      <c r="A661" s="107" t="s">
        <v>1268</v>
      </c>
      <c r="B661" s="119"/>
      <c r="C661" s="133"/>
      <c r="D661" s="122"/>
      <c r="E661" s="133"/>
      <c r="F661" s="122"/>
      <c r="G661" s="133"/>
      <c r="H661" s="122"/>
      <c r="I661" s="133"/>
      <c r="J661" s="122"/>
      <c r="K661" s="108"/>
      <c r="L661" s="133"/>
      <c r="M661" s="122"/>
      <c r="N661" s="133"/>
      <c r="O661" s="122"/>
      <c r="P661" s="133"/>
      <c r="Q661" s="122"/>
      <c r="R661" s="133"/>
      <c r="S661" s="122"/>
      <c r="T661" s="108"/>
      <c r="U661" s="133"/>
      <c r="V661" s="122"/>
      <c r="W661" s="133"/>
      <c r="X661" s="122"/>
      <c r="Y661" s="133"/>
      <c r="Z661" s="122"/>
      <c r="AA661" s="133"/>
      <c r="AB661" s="132"/>
      <c r="AC661" s="189"/>
      <c r="AD661" s="92"/>
      <c r="AF661" s="118" t="e">
        <f>VLOOKUP(A661,'Tirantes - Executados'!$A$1:$M$569,13,FALSE)</f>
        <v>#N/A</v>
      </c>
      <c r="AI661" s="230" t="e">
        <f>VLOOKUP(A661,'Tirantes - Executados'!$A$7:$M$404,49)</f>
        <v>#REF!</v>
      </c>
    </row>
    <row r="662" spans="1:35" s="1" customFormat="1" ht="15" hidden="1" customHeight="1" x14ac:dyDescent="0.25">
      <c r="A662" s="107" t="s">
        <v>1269</v>
      </c>
      <c r="B662" s="119"/>
      <c r="C662" s="133"/>
      <c r="D662" s="122"/>
      <c r="E662" s="133"/>
      <c r="F662" s="122"/>
      <c r="G662" s="133"/>
      <c r="H662" s="122"/>
      <c r="I662" s="133"/>
      <c r="J662" s="122"/>
      <c r="K662" s="108"/>
      <c r="L662" s="133"/>
      <c r="M662" s="122"/>
      <c r="N662" s="133"/>
      <c r="O662" s="122"/>
      <c r="P662" s="133"/>
      <c r="Q662" s="122"/>
      <c r="R662" s="133"/>
      <c r="S662" s="122"/>
      <c r="T662" s="108"/>
      <c r="U662" s="133"/>
      <c r="V662" s="122"/>
      <c r="W662" s="133"/>
      <c r="X662" s="122"/>
      <c r="Y662" s="133"/>
      <c r="Z662" s="122"/>
      <c r="AA662" s="133"/>
      <c r="AB662" s="132"/>
      <c r="AC662" s="189"/>
      <c r="AD662" s="92"/>
      <c r="AF662" s="118" t="e">
        <f>VLOOKUP(A662,'Tirantes - Executados'!$A$1:$M$569,13,FALSE)</f>
        <v>#N/A</v>
      </c>
      <c r="AI662" s="230" t="e">
        <f>VLOOKUP(A662,'Tirantes - Executados'!$A$7:$M$404,49)</f>
        <v>#REF!</v>
      </c>
    </row>
    <row r="663" spans="1:35" s="1" customFormat="1" ht="15" hidden="1" customHeight="1" x14ac:dyDescent="0.25">
      <c r="A663" s="107" t="s">
        <v>1270</v>
      </c>
      <c r="B663" s="119"/>
      <c r="C663" s="133"/>
      <c r="D663" s="122"/>
      <c r="E663" s="133"/>
      <c r="F663" s="122"/>
      <c r="G663" s="133"/>
      <c r="H663" s="122"/>
      <c r="I663" s="133"/>
      <c r="J663" s="122"/>
      <c r="K663" s="108"/>
      <c r="L663" s="133"/>
      <c r="M663" s="122"/>
      <c r="N663" s="133"/>
      <c r="O663" s="122"/>
      <c r="P663" s="133"/>
      <c r="Q663" s="122"/>
      <c r="R663" s="133"/>
      <c r="S663" s="122"/>
      <c r="T663" s="108"/>
      <c r="U663" s="133"/>
      <c r="V663" s="122"/>
      <c r="W663" s="133"/>
      <c r="X663" s="122"/>
      <c r="Y663" s="133"/>
      <c r="Z663" s="122"/>
      <c r="AA663" s="133"/>
      <c r="AB663" s="132"/>
      <c r="AC663" s="189"/>
      <c r="AD663" s="92"/>
      <c r="AF663" s="118" t="e">
        <f>VLOOKUP(A663,'Tirantes - Executados'!$A$1:$M$569,13,FALSE)</f>
        <v>#N/A</v>
      </c>
      <c r="AI663" s="230" t="e">
        <f>VLOOKUP(A663,'Tirantes - Executados'!$A$7:$M$404,49)</f>
        <v>#REF!</v>
      </c>
    </row>
    <row r="664" spans="1:35" s="1" customFormat="1" ht="15" hidden="1" customHeight="1" x14ac:dyDescent="0.25">
      <c r="A664" s="107" t="s">
        <v>1271</v>
      </c>
      <c r="B664" s="119"/>
      <c r="C664" s="133"/>
      <c r="D664" s="122"/>
      <c r="E664" s="133"/>
      <c r="F664" s="122"/>
      <c r="G664" s="133"/>
      <c r="H664" s="122"/>
      <c r="I664" s="133"/>
      <c r="J664" s="122"/>
      <c r="K664" s="108"/>
      <c r="L664" s="133"/>
      <c r="M664" s="122"/>
      <c r="N664" s="133"/>
      <c r="O664" s="122"/>
      <c r="P664" s="133"/>
      <c r="Q664" s="122"/>
      <c r="R664" s="133"/>
      <c r="S664" s="122"/>
      <c r="T664" s="108"/>
      <c r="U664" s="133"/>
      <c r="V664" s="122"/>
      <c r="W664" s="133"/>
      <c r="X664" s="122"/>
      <c r="Y664" s="133"/>
      <c r="Z664" s="122"/>
      <c r="AA664" s="133"/>
      <c r="AB664" s="132"/>
      <c r="AC664" s="189"/>
      <c r="AD664" s="92"/>
      <c r="AF664" s="118" t="e">
        <f>VLOOKUP(A664,'Tirantes - Executados'!$A$1:$M$569,13,FALSE)</f>
        <v>#N/A</v>
      </c>
      <c r="AI664" s="230" t="e">
        <f>VLOOKUP(A664,'Tirantes - Executados'!$A$7:$M$404,49)</f>
        <v>#REF!</v>
      </c>
    </row>
    <row r="665" spans="1:35" s="1" customFormat="1" ht="15" hidden="1" customHeight="1" x14ac:dyDescent="0.25">
      <c r="A665" s="107" t="s">
        <v>1272</v>
      </c>
      <c r="B665" s="119"/>
      <c r="C665" s="133"/>
      <c r="D665" s="122"/>
      <c r="E665" s="133"/>
      <c r="F665" s="122"/>
      <c r="G665" s="133"/>
      <c r="H665" s="122"/>
      <c r="I665" s="133"/>
      <c r="J665" s="122"/>
      <c r="K665" s="108"/>
      <c r="L665" s="133"/>
      <c r="M665" s="122"/>
      <c r="N665" s="133"/>
      <c r="O665" s="122"/>
      <c r="P665" s="133"/>
      <c r="Q665" s="122"/>
      <c r="R665" s="133"/>
      <c r="S665" s="122"/>
      <c r="T665" s="108"/>
      <c r="U665" s="133"/>
      <c r="V665" s="122"/>
      <c r="W665" s="133"/>
      <c r="X665" s="122"/>
      <c r="Y665" s="133"/>
      <c r="Z665" s="122"/>
      <c r="AA665" s="133"/>
      <c r="AB665" s="132"/>
      <c r="AC665" s="189"/>
      <c r="AD665" s="92"/>
      <c r="AF665" s="118" t="e">
        <f>VLOOKUP(A665,'Tirantes - Executados'!$A$1:$M$569,13,FALSE)</f>
        <v>#N/A</v>
      </c>
      <c r="AI665" s="230" t="e">
        <f>VLOOKUP(A665,'Tirantes - Executados'!$A$7:$M$404,49)</f>
        <v>#REF!</v>
      </c>
    </row>
    <row r="666" spans="1:35" s="1" customFormat="1" ht="15" hidden="1" customHeight="1" x14ac:dyDescent="0.25">
      <c r="A666" s="107" t="s">
        <v>1273</v>
      </c>
      <c r="B666" s="119"/>
      <c r="C666" s="133"/>
      <c r="D666" s="122"/>
      <c r="E666" s="133"/>
      <c r="F666" s="122"/>
      <c r="G666" s="133"/>
      <c r="H666" s="122"/>
      <c r="I666" s="133"/>
      <c r="J666" s="122"/>
      <c r="K666" s="108"/>
      <c r="L666" s="133"/>
      <c r="M666" s="122"/>
      <c r="N666" s="133"/>
      <c r="O666" s="122"/>
      <c r="P666" s="133"/>
      <c r="Q666" s="122"/>
      <c r="R666" s="133"/>
      <c r="S666" s="122"/>
      <c r="T666" s="108"/>
      <c r="U666" s="133"/>
      <c r="V666" s="122"/>
      <c r="W666" s="133"/>
      <c r="X666" s="122"/>
      <c r="Y666" s="133"/>
      <c r="Z666" s="122"/>
      <c r="AA666" s="133"/>
      <c r="AB666" s="132"/>
      <c r="AC666" s="189"/>
      <c r="AD666" s="92"/>
      <c r="AF666" s="118" t="e">
        <f>VLOOKUP(A666,'Tirantes - Executados'!$A$1:$M$569,13,FALSE)</f>
        <v>#N/A</v>
      </c>
      <c r="AI666" s="230" t="e">
        <f>VLOOKUP(A666,'Tirantes - Executados'!$A$7:$M$404,49)</f>
        <v>#REF!</v>
      </c>
    </row>
    <row r="667" spans="1:35" s="1" customFormat="1" ht="15" hidden="1" customHeight="1" x14ac:dyDescent="0.25">
      <c r="A667" s="107" t="s">
        <v>1274</v>
      </c>
      <c r="B667" s="119"/>
      <c r="C667" s="133"/>
      <c r="D667" s="122"/>
      <c r="E667" s="133"/>
      <c r="F667" s="122"/>
      <c r="G667" s="133"/>
      <c r="H667" s="122"/>
      <c r="I667" s="133"/>
      <c r="J667" s="122"/>
      <c r="K667" s="108"/>
      <c r="L667" s="133"/>
      <c r="M667" s="122"/>
      <c r="N667" s="133"/>
      <c r="O667" s="122"/>
      <c r="P667" s="133"/>
      <c r="Q667" s="122"/>
      <c r="R667" s="133"/>
      <c r="S667" s="122"/>
      <c r="T667" s="108"/>
      <c r="U667" s="133"/>
      <c r="V667" s="122"/>
      <c r="W667" s="133"/>
      <c r="X667" s="122"/>
      <c r="Y667" s="133"/>
      <c r="Z667" s="122"/>
      <c r="AA667" s="133"/>
      <c r="AB667" s="132"/>
      <c r="AC667" s="189"/>
      <c r="AD667" s="92"/>
      <c r="AF667" s="118" t="e">
        <f>VLOOKUP(A667,'Tirantes - Executados'!$A$1:$M$569,13,FALSE)</f>
        <v>#N/A</v>
      </c>
      <c r="AI667" s="230" t="e">
        <f>VLOOKUP(A667,'Tirantes - Executados'!$A$7:$M$404,49)</f>
        <v>#REF!</v>
      </c>
    </row>
    <row r="668" spans="1:35" s="1" customFormat="1" ht="15" hidden="1" customHeight="1" x14ac:dyDescent="0.25">
      <c r="A668" s="107" t="s">
        <v>1275</v>
      </c>
      <c r="B668" s="119"/>
      <c r="C668" s="133"/>
      <c r="D668" s="122"/>
      <c r="E668" s="133"/>
      <c r="F668" s="122"/>
      <c r="G668" s="133"/>
      <c r="H668" s="122"/>
      <c r="I668" s="133"/>
      <c r="J668" s="122"/>
      <c r="K668" s="108"/>
      <c r="L668" s="133"/>
      <c r="M668" s="122"/>
      <c r="N668" s="133"/>
      <c r="O668" s="122"/>
      <c r="P668" s="133"/>
      <c r="Q668" s="122"/>
      <c r="R668" s="133"/>
      <c r="S668" s="122"/>
      <c r="T668" s="108"/>
      <c r="U668" s="133"/>
      <c r="V668" s="122"/>
      <c r="W668" s="133"/>
      <c r="X668" s="122"/>
      <c r="Y668" s="133"/>
      <c r="Z668" s="122"/>
      <c r="AA668" s="133"/>
      <c r="AB668" s="132"/>
      <c r="AC668" s="189"/>
      <c r="AD668" s="92"/>
      <c r="AF668" s="118" t="e">
        <f>VLOOKUP(A668,'Tirantes - Executados'!$A$1:$M$569,13,FALSE)</f>
        <v>#N/A</v>
      </c>
      <c r="AI668" s="230" t="e">
        <f>VLOOKUP(A668,'Tirantes - Executados'!$A$7:$M$404,49)</f>
        <v>#REF!</v>
      </c>
    </row>
    <row r="669" spans="1:35" s="1" customFormat="1" ht="15" hidden="1" customHeight="1" x14ac:dyDescent="0.25">
      <c r="A669" s="107" t="s">
        <v>1276</v>
      </c>
      <c r="B669" s="119"/>
      <c r="C669" s="133"/>
      <c r="D669" s="122"/>
      <c r="E669" s="133"/>
      <c r="F669" s="122"/>
      <c r="G669" s="133"/>
      <c r="H669" s="122"/>
      <c r="I669" s="133"/>
      <c r="J669" s="122"/>
      <c r="K669" s="108"/>
      <c r="L669" s="133"/>
      <c r="M669" s="122"/>
      <c r="N669" s="133"/>
      <c r="O669" s="122"/>
      <c r="P669" s="133"/>
      <c r="Q669" s="122"/>
      <c r="R669" s="133"/>
      <c r="S669" s="122"/>
      <c r="T669" s="108"/>
      <c r="U669" s="133"/>
      <c r="V669" s="122"/>
      <c r="W669" s="133"/>
      <c r="X669" s="122"/>
      <c r="Y669" s="133"/>
      <c r="Z669" s="122"/>
      <c r="AA669" s="133"/>
      <c r="AB669" s="132"/>
      <c r="AC669" s="189"/>
      <c r="AD669" s="92"/>
      <c r="AF669" s="118" t="e">
        <f>VLOOKUP(A669,'Tirantes - Executados'!$A$1:$M$569,13,FALSE)</f>
        <v>#N/A</v>
      </c>
      <c r="AI669" s="230" t="e">
        <f>VLOOKUP(A669,'Tirantes - Executados'!$A$7:$M$404,49)</f>
        <v>#REF!</v>
      </c>
    </row>
    <row r="670" spans="1:35" s="1" customFormat="1" ht="15" hidden="1" customHeight="1" x14ac:dyDescent="0.25">
      <c r="A670" s="107" t="s">
        <v>1277</v>
      </c>
      <c r="B670" s="119"/>
      <c r="C670" s="133"/>
      <c r="D670" s="122"/>
      <c r="E670" s="133"/>
      <c r="F670" s="122"/>
      <c r="G670" s="133"/>
      <c r="H670" s="122"/>
      <c r="I670" s="133"/>
      <c r="J670" s="122"/>
      <c r="K670" s="108"/>
      <c r="L670" s="133"/>
      <c r="M670" s="122"/>
      <c r="N670" s="133"/>
      <c r="O670" s="122"/>
      <c r="P670" s="133"/>
      <c r="Q670" s="122"/>
      <c r="R670" s="133"/>
      <c r="S670" s="122"/>
      <c r="T670" s="108"/>
      <c r="U670" s="133"/>
      <c r="V670" s="122"/>
      <c r="W670" s="133"/>
      <c r="X670" s="122"/>
      <c r="Y670" s="133"/>
      <c r="Z670" s="122"/>
      <c r="AA670" s="133"/>
      <c r="AB670" s="132"/>
      <c r="AC670" s="189"/>
      <c r="AD670" s="92"/>
      <c r="AF670" s="118" t="e">
        <f>VLOOKUP(A670,'Tirantes - Executados'!$A$1:$M$569,13,FALSE)</f>
        <v>#N/A</v>
      </c>
      <c r="AI670" s="230" t="e">
        <f>VLOOKUP(A670,'Tirantes - Executados'!$A$7:$M$404,49)</f>
        <v>#REF!</v>
      </c>
    </row>
    <row r="671" spans="1:35" s="1" customFormat="1" ht="15" hidden="1" customHeight="1" x14ac:dyDescent="0.25">
      <c r="A671" s="107" t="s">
        <v>1278</v>
      </c>
      <c r="B671" s="119"/>
      <c r="C671" s="133"/>
      <c r="D671" s="122"/>
      <c r="E671" s="133"/>
      <c r="F671" s="122"/>
      <c r="G671" s="133"/>
      <c r="H671" s="122"/>
      <c r="I671" s="133"/>
      <c r="J671" s="122"/>
      <c r="K671" s="108"/>
      <c r="L671" s="133"/>
      <c r="M671" s="122"/>
      <c r="N671" s="133"/>
      <c r="O671" s="122"/>
      <c r="P671" s="133"/>
      <c r="Q671" s="122"/>
      <c r="R671" s="133"/>
      <c r="S671" s="122"/>
      <c r="T671" s="108"/>
      <c r="U671" s="133"/>
      <c r="V671" s="122"/>
      <c r="W671" s="133"/>
      <c r="X671" s="122"/>
      <c r="Y671" s="133"/>
      <c r="Z671" s="122"/>
      <c r="AA671" s="133"/>
      <c r="AB671" s="132"/>
      <c r="AC671" s="189"/>
      <c r="AD671" s="92"/>
      <c r="AF671" s="118" t="e">
        <f>VLOOKUP(A671,'Tirantes - Executados'!$A$1:$M$569,13,FALSE)</f>
        <v>#N/A</v>
      </c>
      <c r="AI671" s="230" t="e">
        <f>VLOOKUP(A671,'Tirantes - Executados'!$A$7:$M$404,49)</f>
        <v>#REF!</v>
      </c>
    </row>
    <row r="672" spans="1:35" s="1" customFormat="1" ht="15" hidden="1" customHeight="1" x14ac:dyDescent="0.25">
      <c r="A672" s="107" t="s">
        <v>1279</v>
      </c>
      <c r="B672" s="119"/>
      <c r="C672" s="133"/>
      <c r="D672" s="122"/>
      <c r="E672" s="133"/>
      <c r="F672" s="122"/>
      <c r="G672" s="133"/>
      <c r="H672" s="122"/>
      <c r="I672" s="133"/>
      <c r="J672" s="122"/>
      <c r="K672" s="108"/>
      <c r="L672" s="133"/>
      <c r="M672" s="122"/>
      <c r="N672" s="133"/>
      <c r="O672" s="122"/>
      <c r="P672" s="133"/>
      <c r="Q672" s="122"/>
      <c r="R672" s="133"/>
      <c r="S672" s="122"/>
      <c r="T672" s="108"/>
      <c r="U672" s="133"/>
      <c r="V672" s="122"/>
      <c r="W672" s="133"/>
      <c r="X672" s="122"/>
      <c r="Y672" s="133"/>
      <c r="Z672" s="122"/>
      <c r="AA672" s="133"/>
      <c r="AB672" s="132"/>
      <c r="AC672" s="189"/>
      <c r="AD672" s="92"/>
      <c r="AF672" s="118" t="e">
        <f>VLOOKUP(A672,'Tirantes - Executados'!$A$1:$M$569,13,FALSE)</f>
        <v>#N/A</v>
      </c>
      <c r="AI672" s="230" t="e">
        <f>VLOOKUP(A672,'Tirantes - Executados'!$A$7:$M$404,49)</f>
        <v>#REF!</v>
      </c>
    </row>
    <row r="673" spans="1:35" s="1" customFormat="1" ht="15" hidden="1" customHeight="1" x14ac:dyDescent="0.25">
      <c r="A673" s="107" t="s">
        <v>1280</v>
      </c>
      <c r="B673" s="119"/>
      <c r="C673" s="133"/>
      <c r="D673" s="122"/>
      <c r="E673" s="133"/>
      <c r="F673" s="122"/>
      <c r="G673" s="133"/>
      <c r="H673" s="122"/>
      <c r="I673" s="133"/>
      <c r="J673" s="122"/>
      <c r="K673" s="108"/>
      <c r="L673" s="133"/>
      <c r="M673" s="122"/>
      <c r="N673" s="133"/>
      <c r="O673" s="122"/>
      <c r="P673" s="133"/>
      <c r="Q673" s="122"/>
      <c r="R673" s="133"/>
      <c r="S673" s="122"/>
      <c r="T673" s="108"/>
      <c r="U673" s="133"/>
      <c r="V673" s="122"/>
      <c r="W673" s="133"/>
      <c r="X673" s="122"/>
      <c r="Y673" s="133"/>
      <c r="Z673" s="122"/>
      <c r="AA673" s="133"/>
      <c r="AB673" s="132"/>
      <c r="AC673" s="189"/>
      <c r="AD673" s="92"/>
      <c r="AF673" s="118" t="e">
        <f>VLOOKUP(A673,'Tirantes - Executados'!$A$1:$M$569,13,FALSE)</f>
        <v>#N/A</v>
      </c>
      <c r="AI673" s="230" t="e">
        <f>VLOOKUP(A673,'Tirantes - Executados'!$A$7:$M$404,49)</f>
        <v>#REF!</v>
      </c>
    </row>
    <row r="674" spans="1:35" s="1" customFormat="1" ht="15" hidden="1" customHeight="1" x14ac:dyDescent="0.25">
      <c r="A674" s="107" t="s">
        <v>1281</v>
      </c>
      <c r="B674" s="119"/>
      <c r="C674" s="133"/>
      <c r="D674" s="122"/>
      <c r="E674" s="133"/>
      <c r="F674" s="122"/>
      <c r="G674" s="133"/>
      <c r="H674" s="122"/>
      <c r="I674" s="133"/>
      <c r="J674" s="122"/>
      <c r="K674" s="108"/>
      <c r="L674" s="133"/>
      <c r="M674" s="122"/>
      <c r="N674" s="133"/>
      <c r="O674" s="122"/>
      <c r="P674" s="133"/>
      <c r="Q674" s="122"/>
      <c r="R674" s="133"/>
      <c r="S674" s="122"/>
      <c r="T674" s="108"/>
      <c r="U674" s="133"/>
      <c r="V674" s="122"/>
      <c r="W674" s="133"/>
      <c r="X674" s="122"/>
      <c r="Y674" s="133"/>
      <c r="Z674" s="122"/>
      <c r="AA674" s="133"/>
      <c r="AB674" s="132"/>
      <c r="AC674" s="189"/>
      <c r="AD674" s="92"/>
      <c r="AF674" s="118" t="e">
        <f>VLOOKUP(A674,'Tirantes - Executados'!$A$1:$M$569,13,FALSE)</f>
        <v>#N/A</v>
      </c>
      <c r="AI674" s="230" t="e">
        <f>VLOOKUP(A674,'Tirantes - Executados'!$A$7:$M$404,49)</f>
        <v>#REF!</v>
      </c>
    </row>
    <row r="675" spans="1:35" s="1" customFormat="1" ht="15" hidden="1" customHeight="1" x14ac:dyDescent="0.25">
      <c r="A675" s="107" t="s">
        <v>1282</v>
      </c>
      <c r="B675" s="119"/>
      <c r="C675" s="133"/>
      <c r="D675" s="122"/>
      <c r="E675" s="133"/>
      <c r="F675" s="122"/>
      <c r="G675" s="133"/>
      <c r="H675" s="122"/>
      <c r="I675" s="133"/>
      <c r="J675" s="122"/>
      <c r="K675" s="108"/>
      <c r="L675" s="133"/>
      <c r="M675" s="122"/>
      <c r="N675" s="133"/>
      <c r="O675" s="122"/>
      <c r="P675" s="133"/>
      <c r="Q675" s="122"/>
      <c r="R675" s="133"/>
      <c r="S675" s="122"/>
      <c r="T675" s="108"/>
      <c r="U675" s="133"/>
      <c r="V675" s="122"/>
      <c r="W675" s="133"/>
      <c r="X675" s="122"/>
      <c r="Y675" s="133"/>
      <c r="Z675" s="122"/>
      <c r="AA675" s="133"/>
      <c r="AB675" s="132"/>
      <c r="AC675" s="189"/>
      <c r="AD675" s="92"/>
      <c r="AF675" s="118" t="e">
        <f>VLOOKUP(A675,'Tirantes - Executados'!$A$1:$M$569,13,FALSE)</f>
        <v>#N/A</v>
      </c>
      <c r="AI675" s="230" t="e">
        <f>VLOOKUP(A675,'Tirantes - Executados'!$A$7:$M$404,49)</f>
        <v>#REF!</v>
      </c>
    </row>
    <row r="676" spans="1:35" s="1" customFormat="1" ht="15" hidden="1" customHeight="1" x14ac:dyDescent="0.25">
      <c r="A676" s="107" t="s">
        <v>1283</v>
      </c>
      <c r="B676" s="119"/>
      <c r="C676" s="133"/>
      <c r="D676" s="122"/>
      <c r="E676" s="133"/>
      <c r="F676" s="122"/>
      <c r="G676" s="133"/>
      <c r="H676" s="122"/>
      <c r="I676" s="133"/>
      <c r="J676" s="122"/>
      <c r="K676" s="108"/>
      <c r="L676" s="133"/>
      <c r="M676" s="122"/>
      <c r="N676" s="133"/>
      <c r="O676" s="122"/>
      <c r="P676" s="133"/>
      <c r="Q676" s="122"/>
      <c r="R676" s="133"/>
      <c r="S676" s="122"/>
      <c r="T676" s="108"/>
      <c r="U676" s="133"/>
      <c r="V676" s="122"/>
      <c r="W676" s="133"/>
      <c r="X676" s="122"/>
      <c r="Y676" s="133"/>
      <c r="Z676" s="122"/>
      <c r="AA676" s="133"/>
      <c r="AB676" s="132"/>
      <c r="AC676" s="189"/>
      <c r="AD676" s="92"/>
      <c r="AF676" s="118" t="e">
        <f>VLOOKUP(A676,'Tirantes - Executados'!$A$1:$M$569,13,FALSE)</f>
        <v>#N/A</v>
      </c>
      <c r="AI676" s="230" t="e">
        <f>VLOOKUP(A676,'Tirantes - Executados'!$A$7:$M$404,49)</f>
        <v>#REF!</v>
      </c>
    </row>
    <row r="677" spans="1:35" s="1" customFormat="1" ht="15" hidden="1" customHeight="1" x14ac:dyDescent="0.25">
      <c r="A677" s="107" t="s">
        <v>1284</v>
      </c>
      <c r="B677" s="119"/>
      <c r="C677" s="133"/>
      <c r="D677" s="122"/>
      <c r="E677" s="133"/>
      <c r="F677" s="122"/>
      <c r="G677" s="133"/>
      <c r="H677" s="122"/>
      <c r="I677" s="133"/>
      <c r="J677" s="122"/>
      <c r="K677" s="108"/>
      <c r="L677" s="133"/>
      <c r="M677" s="122"/>
      <c r="N677" s="133"/>
      <c r="O677" s="122"/>
      <c r="P677" s="133"/>
      <c r="Q677" s="122"/>
      <c r="R677" s="133"/>
      <c r="S677" s="122"/>
      <c r="T677" s="108"/>
      <c r="U677" s="133"/>
      <c r="V677" s="122"/>
      <c r="W677" s="133"/>
      <c r="X677" s="122"/>
      <c r="Y677" s="133"/>
      <c r="Z677" s="122"/>
      <c r="AA677" s="133"/>
      <c r="AB677" s="132"/>
      <c r="AC677" s="189"/>
      <c r="AD677" s="92"/>
      <c r="AF677" s="118" t="e">
        <f>VLOOKUP(A677,'Tirantes - Executados'!$A$1:$M$569,13,FALSE)</f>
        <v>#N/A</v>
      </c>
      <c r="AI677" s="230" t="e">
        <f>VLOOKUP(A677,'Tirantes - Executados'!$A$7:$M$404,49)</f>
        <v>#REF!</v>
      </c>
    </row>
    <row r="678" spans="1:35" s="1" customFormat="1" ht="15" hidden="1" customHeight="1" x14ac:dyDescent="0.25">
      <c r="A678" s="107" t="s">
        <v>1285</v>
      </c>
      <c r="B678" s="119"/>
      <c r="C678" s="133"/>
      <c r="D678" s="122"/>
      <c r="E678" s="133"/>
      <c r="F678" s="122"/>
      <c r="G678" s="133"/>
      <c r="H678" s="122"/>
      <c r="I678" s="133"/>
      <c r="J678" s="122"/>
      <c r="K678" s="108"/>
      <c r="L678" s="133"/>
      <c r="M678" s="122"/>
      <c r="N678" s="133"/>
      <c r="O678" s="122"/>
      <c r="P678" s="133"/>
      <c r="Q678" s="122"/>
      <c r="R678" s="133"/>
      <c r="S678" s="122"/>
      <c r="T678" s="108"/>
      <c r="U678" s="133"/>
      <c r="V678" s="122"/>
      <c r="W678" s="133"/>
      <c r="X678" s="122"/>
      <c r="Y678" s="133"/>
      <c r="Z678" s="122"/>
      <c r="AA678" s="133"/>
      <c r="AB678" s="132"/>
      <c r="AC678" s="189"/>
      <c r="AD678" s="92"/>
      <c r="AF678" s="118" t="e">
        <f>VLOOKUP(A678,'Tirantes - Executados'!$A$1:$M$569,13,FALSE)</f>
        <v>#N/A</v>
      </c>
      <c r="AI678" s="230" t="e">
        <f>VLOOKUP(A678,'Tirantes - Executados'!$A$7:$M$404,49)</f>
        <v>#REF!</v>
      </c>
    </row>
    <row r="679" spans="1:35" s="1" customFormat="1" ht="15" hidden="1" customHeight="1" x14ac:dyDescent="0.25">
      <c r="A679" s="107" t="s">
        <v>1286</v>
      </c>
      <c r="B679" s="119"/>
      <c r="C679" s="133"/>
      <c r="D679" s="122"/>
      <c r="E679" s="133"/>
      <c r="F679" s="122"/>
      <c r="G679" s="133"/>
      <c r="H679" s="122"/>
      <c r="I679" s="133"/>
      <c r="J679" s="122"/>
      <c r="K679" s="108"/>
      <c r="L679" s="133"/>
      <c r="M679" s="122"/>
      <c r="N679" s="133"/>
      <c r="O679" s="122"/>
      <c r="P679" s="133"/>
      <c r="Q679" s="122"/>
      <c r="R679" s="133"/>
      <c r="S679" s="122"/>
      <c r="T679" s="108"/>
      <c r="U679" s="133"/>
      <c r="V679" s="122"/>
      <c r="W679" s="133"/>
      <c r="X679" s="122"/>
      <c r="Y679" s="133"/>
      <c r="Z679" s="122"/>
      <c r="AA679" s="133"/>
      <c r="AB679" s="132"/>
      <c r="AC679" s="189"/>
      <c r="AD679" s="92"/>
      <c r="AF679" s="118" t="e">
        <f>VLOOKUP(A679,'Tirantes - Executados'!$A$1:$M$569,13,FALSE)</f>
        <v>#N/A</v>
      </c>
      <c r="AI679" s="230" t="e">
        <f>VLOOKUP(A679,'Tirantes - Executados'!$A$7:$M$404,49)</f>
        <v>#REF!</v>
      </c>
    </row>
    <row r="680" spans="1:35" s="1" customFormat="1" ht="15" hidden="1" customHeight="1" x14ac:dyDescent="0.25">
      <c r="A680" s="107" t="s">
        <v>1287</v>
      </c>
      <c r="B680" s="119"/>
      <c r="C680" s="133"/>
      <c r="D680" s="122"/>
      <c r="E680" s="133"/>
      <c r="F680" s="122"/>
      <c r="G680" s="133"/>
      <c r="H680" s="122"/>
      <c r="I680" s="133"/>
      <c r="J680" s="122"/>
      <c r="K680" s="108"/>
      <c r="L680" s="133"/>
      <c r="M680" s="122"/>
      <c r="N680" s="133"/>
      <c r="O680" s="122"/>
      <c r="P680" s="133"/>
      <c r="Q680" s="122"/>
      <c r="R680" s="133"/>
      <c r="S680" s="122"/>
      <c r="T680" s="108"/>
      <c r="U680" s="133"/>
      <c r="V680" s="122"/>
      <c r="W680" s="133"/>
      <c r="X680" s="122"/>
      <c r="Y680" s="133"/>
      <c r="Z680" s="122"/>
      <c r="AA680" s="133"/>
      <c r="AB680" s="132"/>
      <c r="AC680" s="189"/>
      <c r="AD680" s="92"/>
      <c r="AF680" s="118" t="e">
        <f>VLOOKUP(A680,'Tirantes - Executados'!$A$1:$M$569,13,FALSE)</f>
        <v>#N/A</v>
      </c>
      <c r="AI680" s="230" t="e">
        <f>VLOOKUP(A680,'Tirantes - Executados'!$A$7:$M$404,49)</f>
        <v>#REF!</v>
      </c>
    </row>
    <row r="681" spans="1:35" s="1" customFormat="1" ht="15" hidden="1" customHeight="1" x14ac:dyDescent="0.25">
      <c r="A681" s="107" t="s">
        <v>1288</v>
      </c>
      <c r="B681" s="119"/>
      <c r="C681" s="133"/>
      <c r="D681" s="122"/>
      <c r="E681" s="133"/>
      <c r="F681" s="122"/>
      <c r="G681" s="133"/>
      <c r="H681" s="122"/>
      <c r="I681" s="133"/>
      <c r="J681" s="122"/>
      <c r="K681" s="108"/>
      <c r="L681" s="133"/>
      <c r="M681" s="122"/>
      <c r="N681" s="133"/>
      <c r="O681" s="122"/>
      <c r="P681" s="133"/>
      <c r="Q681" s="122"/>
      <c r="R681" s="133"/>
      <c r="S681" s="122"/>
      <c r="T681" s="108"/>
      <c r="U681" s="133"/>
      <c r="V681" s="122"/>
      <c r="W681" s="133"/>
      <c r="X681" s="122"/>
      <c r="Y681" s="133"/>
      <c r="Z681" s="122"/>
      <c r="AA681" s="133"/>
      <c r="AB681" s="132"/>
      <c r="AC681" s="189"/>
      <c r="AD681" s="92"/>
      <c r="AF681" s="118" t="e">
        <f>VLOOKUP(A681,'Tirantes - Executados'!$A$1:$M$569,13,FALSE)</f>
        <v>#N/A</v>
      </c>
      <c r="AI681" s="230" t="e">
        <f>VLOOKUP(A681,'Tirantes - Executados'!$A$7:$M$404,49)</f>
        <v>#REF!</v>
      </c>
    </row>
    <row r="682" spans="1:35" s="1" customFormat="1" ht="15" hidden="1" customHeight="1" x14ac:dyDescent="0.25">
      <c r="A682" s="107" t="s">
        <v>1289</v>
      </c>
      <c r="B682" s="119"/>
      <c r="C682" s="133"/>
      <c r="D682" s="122"/>
      <c r="E682" s="133"/>
      <c r="F682" s="122"/>
      <c r="G682" s="133"/>
      <c r="H682" s="122"/>
      <c r="I682" s="133"/>
      <c r="J682" s="122"/>
      <c r="K682" s="108"/>
      <c r="L682" s="133"/>
      <c r="M682" s="122"/>
      <c r="N682" s="133"/>
      <c r="O682" s="122"/>
      <c r="P682" s="133"/>
      <c r="Q682" s="122"/>
      <c r="R682" s="133"/>
      <c r="S682" s="122"/>
      <c r="T682" s="108"/>
      <c r="U682" s="133"/>
      <c r="V682" s="122"/>
      <c r="W682" s="133"/>
      <c r="X682" s="122"/>
      <c r="Y682" s="133"/>
      <c r="Z682" s="122"/>
      <c r="AA682" s="133"/>
      <c r="AB682" s="132"/>
      <c r="AC682" s="189"/>
      <c r="AD682" s="92"/>
      <c r="AF682" s="118" t="e">
        <f>VLOOKUP(A682,'Tirantes - Executados'!$A$1:$M$569,13,FALSE)</f>
        <v>#N/A</v>
      </c>
      <c r="AI682" s="230" t="e">
        <f>VLOOKUP(A682,'Tirantes - Executados'!$A$7:$M$404,49)</f>
        <v>#REF!</v>
      </c>
    </row>
    <row r="683" spans="1:35" s="1" customFormat="1" ht="15" hidden="1" customHeight="1" x14ac:dyDescent="0.25">
      <c r="A683" s="107" t="s">
        <v>1290</v>
      </c>
      <c r="B683" s="119"/>
      <c r="C683" s="133"/>
      <c r="D683" s="122"/>
      <c r="E683" s="133"/>
      <c r="F683" s="122"/>
      <c r="G683" s="133"/>
      <c r="H683" s="122"/>
      <c r="I683" s="133"/>
      <c r="J683" s="122"/>
      <c r="K683" s="108"/>
      <c r="L683" s="133"/>
      <c r="M683" s="122"/>
      <c r="N683" s="133"/>
      <c r="O683" s="122"/>
      <c r="P683" s="133"/>
      <c r="Q683" s="122"/>
      <c r="R683" s="133"/>
      <c r="S683" s="122"/>
      <c r="T683" s="108"/>
      <c r="U683" s="133"/>
      <c r="V683" s="122"/>
      <c r="W683" s="133"/>
      <c r="X683" s="122"/>
      <c r="Y683" s="133"/>
      <c r="Z683" s="122"/>
      <c r="AA683" s="133"/>
      <c r="AB683" s="132"/>
      <c r="AC683" s="189"/>
      <c r="AD683" s="92"/>
      <c r="AF683" s="118" t="e">
        <f>VLOOKUP(A683,'Tirantes - Executados'!$A$1:$M$569,13,FALSE)</f>
        <v>#N/A</v>
      </c>
      <c r="AI683" s="230" t="e">
        <f>VLOOKUP(A683,'Tirantes - Executados'!$A$7:$M$404,49)</f>
        <v>#REF!</v>
      </c>
    </row>
    <row r="684" spans="1:35" s="1" customFormat="1" ht="15" hidden="1" customHeight="1" x14ac:dyDescent="0.25">
      <c r="A684" s="107" t="s">
        <v>1291</v>
      </c>
      <c r="B684" s="119"/>
      <c r="C684" s="133"/>
      <c r="D684" s="122"/>
      <c r="E684" s="133"/>
      <c r="F684" s="122"/>
      <c r="G684" s="133"/>
      <c r="H684" s="122"/>
      <c r="I684" s="133"/>
      <c r="J684" s="122"/>
      <c r="K684" s="108"/>
      <c r="L684" s="133"/>
      <c r="M684" s="122"/>
      <c r="N684" s="133"/>
      <c r="O684" s="122"/>
      <c r="P684" s="133"/>
      <c r="Q684" s="122"/>
      <c r="R684" s="133"/>
      <c r="S684" s="122"/>
      <c r="T684" s="108"/>
      <c r="U684" s="133"/>
      <c r="V684" s="122"/>
      <c r="W684" s="133"/>
      <c r="X684" s="122"/>
      <c r="Y684" s="133"/>
      <c r="Z684" s="122"/>
      <c r="AA684" s="133"/>
      <c r="AB684" s="132"/>
      <c r="AC684" s="189"/>
      <c r="AD684" s="92"/>
      <c r="AF684" s="118" t="e">
        <f>VLOOKUP(A684,'Tirantes - Executados'!$A$1:$M$569,13,FALSE)</f>
        <v>#N/A</v>
      </c>
      <c r="AI684" s="230" t="e">
        <f>VLOOKUP(A684,'Tirantes - Executados'!$A$7:$M$404,49)</f>
        <v>#REF!</v>
      </c>
    </row>
    <row r="685" spans="1:35" s="1" customFormat="1" ht="15" hidden="1" customHeight="1" x14ac:dyDescent="0.25">
      <c r="A685" s="107" t="s">
        <v>875</v>
      </c>
      <c r="B685" s="119"/>
      <c r="C685" s="133"/>
      <c r="D685" s="122"/>
      <c r="E685" s="133"/>
      <c r="F685" s="122"/>
      <c r="G685" s="133"/>
      <c r="H685" s="122"/>
      <c r="I685" s="133"/>
      <c r="J685" s="122"/>
      <c r="K685" s="108"/>
      <c r="L685" s="133"/>
      <c r="M685" s="122"/>
      <c r="N685" s="133"/>
      <c r="O685" s="122"/>
      <c r="P685" s="133"/>
      <c r="Q685" s="122"/>
      <c r="R685" s="133"/>
      <c r="S685" s="122"/>
      <c r="T685" s="108"/>
      <c r="U685" s="133"/>
      <c r="V685" s="122"/>
      <c r="W685" s="133"/>
      <c r="X685" s="122"/>
      <c r="Y685" s="133"/>
      <c r="Z685" s="122"/>
      <c r="AA685" s="133"/>
      <c r="AB685" s="132"/>
      <c r="AC685" s="189"/>
      <c r="AD685" s="92"/>
      <c r="AF685" s="118" t="e">
        <f>VLOOKUP(A685,'Tirantes - Executados'!$A$1:$M$569,13,FALSE)</f>
        <v>#N/A</v>
      </c>
      <c r="AI685" s="230" t="e">
        <f>VLOOKUP(A685,'Tirantes - Executados'!$A$7:$M$404,49)</f>
        <v>#REF!</v>
      </c>
    </row>
    <row r="686" spans="1:35" s="1" customFormat="1" ht="15" hidden="1" customHeight="1" x14ac:dyDescent="0.25">
      <c r="A686" s="107" t="s">
        <v>876</v>
      </c>
      <c r="B686" s="119"/>
      <c r="C686" s="133"/>
      <c r="D686" s="122"/>
      <c r="E686" s="133"/>
      <c r="F686" s="122"/>
      <c r="G686" s="133"/>
      <c r="H686" s="122"/>
      <c r="I686" s="133"/>
      <c r="J686" s="122"/>
      <c r="K686" s="108"/>
      <c r="L686" s="133"/>
      <c r="M686" s="122"/>
      <c r="N686" s="133"/>
      <c r="O686" s="122"/>
      <c r="P686" s="133"/>
      <c r="Q686" s="122"/>
      <c r="R686" s="133"/>
      <c r="S686" s="122"/>
      <c r="T686" s="108"/>
      <c r="U686" s="133"/>
      <c r="V686" s="122"/>
      <c r="W686" s="133"/>
      <c r="X686" s="122"/>
      <c r="Y686" s="133"/>
      <c r="Z686" s="122"/>
      <c r="AA686" s="133"/>
      <c r="AB686" s="132"/>
      <c r="AC686" s="189"/>
      <c r="AD686" s="92"/>
      <c r="AF686" s="118" t="e">
        <f>VLOOKUP(A686,'Tirantes - Executados'!$A$1:$M$569,13,FALSE)</f>
        <v>#N/A</v>
      </c>
      <c r="AI686" s="230" t="e">
        <f>VLOOKUP(A686,'Tirantes - Executados'!$A$7:$M$404,49)</f>
        <v>#REF!</v>
      </c>
    </row>
    <row r="687" spans="1:35" s="1" customFormat="1" ht="15" hidden="1" customHeight="1" x14ac:dyDescent="0.25">
      <c r="A687" s="107" t="s">
        <v>877</v>
      </c>
      <c r="B687" s="119"/>
      <c r="C687" s="133"/>
      <c r="D687" s="122"/>
      <c r="E687" s="133"/>
      <c r="F687" s="122"/>
      <c r="G687" s="133"/>
      <c r="H687" s="122"/>
      <c r="I687" s="133"/>
      <c r="J687" s="122"/>
      <c r="K687" s="108"/>
      <c r="L687" s="133"/>
      <c r="M687" s="122"/>
      <c r="N687" s="133"/>
      <c r="O687" s="122"/>
      <c r="P687" s="133"/>
      <c r="Q687" s="122"/>
      <c r="R687" s="133"/>
      <c r="S687" s="122"/>
      <c r="T687" s="108"/>
      <c r="U687" s="133"/>
      <c r="V687" s="122"/>
      <c r="W687" s="133"/>
      <c r="X687" s="122"/>
      <c r="Y687" s="133"/>
      <c r="Z687" s="122"/>
      <c r="AA687" s="133"/>
      <c r="AB687" s="132"/>
      <c r="AC687" s="189"/>
      <c r="AD687" s="92"/>
      <c r="AF687" s="118" t="e">
        <f>VLOOKUP(A687,'Tirantes - Executados'!$A$1:$M$569,13,FALSE)</f>
        <v>#N/A</v>
      </c>
      <c r="AI687" s="230" t="e">
        <f>VLOOKUP(A687,'Tirantes - Executados'!$A$7:$M$404,49)</f>
        <v>#REF!</v>
      </c>
    </row>
    <row r="688" spans="1:35" s="1" customFormat="1" ht="15" hidden="1" customHeight="1" x14ac:dyDescent="0.25">
      <c r="A688" s="107" t="s">
        <v>878</v>
      </c>
      <c r="B688" s="119"/>
      <c r="C688" s="133"/>
      <c r="D688" s="122"/>
      <c r="E688" s="133"/>
      <c r="F688" s="122"/>
      <c r="G688" s="133"/>
      <c r="H688" s="122"/>
      <c r="I688" s="133"/>
      <c r="J688" s="122"/>
      <c r="K688" s="108"/>
      <c r="L688" s="133"/>
      <c r="M688" s="122"/>
      <c r="N688" s="133"/>
      <c r="O688" s="122"/>
      <c r="P688" s="133"/>
      <c r="Q688" s="122"/>
      <c r="R688" s="133"/>
      <c r="S688" s="122"/>
      <c r="T688" s="108"/>
      <c r="U688" s="133"/>
      <c r="V688" s="122"/>
      <c r="W688" s="133"/>
      <c r="X688" s="122"/>
      <c r="Y688" s="133"/>
      <c r="Z688" s="122"/>
      <c r="AA688" s="133"/>
      <c r="AB688" s="132"/>
      <c r="AC688" s="189"/>
      <c r="AD688" s="92"/>
      <c r="AF688" s="118" t="e">
        <f>VLOOKUP(A688,'Tirantes - Executados'!$A$1:$M$569,13,FALSE)</f>
        <v>#N/A</v>
      </c>
      <c r="AI688" s="230" t="e">
        <f>VLOOKUP(A688,'Tirantes - Executados'!$A$7:$M$404,49)</f>
        <v>#REF!</v>
      </c>
    </row>
    <row r="689" spans="1:35" s="1" customFormat="1" ht="15" hidden="1" customHeight="1" x14ac:dyDescent="0.25">
      <c r="A689" s="107" t="s">
        <v>879</v>
      </c>
      <c r="B689" s="119"/>
      <c r="C689" s="133"/>
      <c r="D689" s="122"/>
      <c r="E689" s="133"/>
      <c r="F689" s="122"/>
      <c r="G689" s="133"/>
      <c r="H689" s="122"/>
      <c r="I689" s="133"/>
      <c r="J689" s="122"/>
      <c r="K689" s="108"/>
      <c r="L689" s="133"/>
      <c r="M689" s="122"/>
      <c r="N689" s="133"/>
      <c r="O689" s="122"/>
      <c r="P689" s="133"/>
      <c r="Q689" s="122"/>
      <c r="R689" s="133"/>
      <c r="S689" s="122"/>
      <c r="T689" s="108"/>
      <c r="U689" s="133"/>
      <c r="V689" s="122"/>
      <c r="W689" s="133"/>
      <c r="X689" s="122"/>
      <c r="Y689" s="133"/>
      <c r="Z689" s="122"/>
      <c r="AA689" s="133"/>
      <c r="AB689" s="132"/>
      <c r="AC689" s="189"/>
      <c r="AD689" s="92"/>
      <c r="AF689" s="118" t="e">
        <f>VLOOKUP(A689,'Tirantes - Executados'!$A$1:$M$569,13,FALSE)</f>
        <v>#N/A</v>
      </c>
      <c r="AI689" s="230" t="e">
        <f>VLOOKUP(A689,'Tirantes - Executados'!$A$7:$M$404,49)</f>
        <v>#REF!</v>
      </c>
    </row>
    <row r="690" spans="1:35" s="1" customFormat="1" ht="15" hidden="1" customHeight="1" x14ac:dyDescent="0.25">
      <c r="A690" s="107" t="s">
        <v>880</v>
      </c>
      <c r="B690" s="119"/>
      <c r="C690" s="133"/>
      <c r="D690" s="122"/>
      <c r="E690" s="133"/>
      <c r="F690" s="122"/>
      <c r="G690" s="133"/>
      <c r="H690" s="122"/>
      <c r="I690" s="133"/>
      <c r="J690" s="122"/>
      <c r="K690" s="108"/>
      <c r="L690" s="133"/>
      <c r="M690" s="122"/>
      <c r="N690" s="133"/>
      <c r="O690" s="122"/>
      <c r="P690" s="133"/>
      <c r="Q690" s="122"/>
      <c r="R690" s="133"/>
      <c r="S690" s="122"/>
      <c r="T690" s="108"/>
      <c r="U690" s="133"/>
      <c r="V690" s="122"/>
      <c r="W690" s="133"/>
      <c r="X690" s="122"/>
      <c r="Y690" s="133"/>
      <c r="Z690" s="122"/>
      <c r="AA690" s="133"/>
      <c r="AB690" s="132"/>
      <c r="AC690" s="189"/>
      <c r="AD690" s="92"/>
      <c r="AF690" s="118" t="e">
        <f>VLOOKUP(A690,'Tirantes - Executados'!$A$1:$M$569,13,FALSE)</f>
        <v>#N/A</v>
      </c>
      <c r="AI690" s="230" t="e">
        <f>VLOOKUP(A690,'Tirantes - Executados'!$A$7:$M$404,49)</f>
        <v>#REF!</v>
      </c>
    </row>
    <row r="691" spans="1:35" s="1" customFormat="1" ht="15" hidden="1" customHeight="1" x14ac:dyDescent="0.25">
      <c r="A691" s="107" t="s">
        <v>881</v>
      </c>
      <c r="B691" s="119"/>
      <c r="C691" s="133"/>
      <c r="D691" s="122"/>
      <c r="E691" s="133"/>
      <c r="F691" s="122"/>
      <c r="G691" s="133"/>
      <c r="H691" s="122"/>
      <c r="I691" s="133"/>
      <c r="J691" s="122"/>
      <c r="K691" s="108"/>
      <c r="L691" s="133"/>
      <c r="M691" s="122"/>
      <c r="N691" s="133"/>
      <c r="O691" s="122"/>
      <c r="P691" s="133"/>
      <c r="Q691" s="122"/>
      <c r="R691" s="133"/>
      <c r="S691" s="122"/>
      <c r="T691" s="108"/>
      <c r="U691" s="133"/>
      <c r="V691" s="122"/>
      <c r="W691" s="133"/>
      <c r="X691" s="122"/>
      <c r="Y691" s="133"/>
      <c r="Z691" s="122"/>
      <c r="AA691" s="133"/>
      <c r="AB691" s="132"/>
      <c r="AC691" s="189"/>
      <c r="AD691" s="92"/>
      <c r="AF691" s="118" t="e">
        <f>VLOOKUP(A691,'Tirantes - Executados'!$A$1:$M$569,13,FALSE)</f>
        <v>#N/A</v>
      </c>
      <c r="AI691" s="230" t="e">
        <f>VLOOKUP(A691,'Tirantes - Executados'!$A$7:$M$404,49)</f>
        <v>#REF!</v>
      </c>
    </row>
    <row r="692" spans="1:35" s="1" customFormat="1" ht="15" hidden="1" customHeight="1" x14ac:dyDescent="0.25">
      <c r="A692" s="107" t="s">
        <v>882</v>
      </c>
      <c r="B692" s="119"/>
      <c r="C692" s="133"/>
      <c r="D692" s="122"/>
      <c r="E692" s="133"/>
      <c r="F692" s="122"/>
      <c r="G692" s="133"/>
      <c r="H692" s="122"/>
      <c r="I692" s="133"/>
      <c r="J692" s="122"/>
      <c r="K692" s="108"/>
      <c r="L692" s="133"/>
      <c r="M692" s="122"/>
      <c r="N692" s="133"/>
      <c r="O692" s="122"/>
      <c r="P692" s="133"/>
      <c r="Q692" s="122"/>
      <c r="R692" s="133"/>
      <c r="S692" s="122"/>
      <c r="T692" s="108"/>
      <c r="U692" s="133"/>
      <c r="V692" s="122"/>
      <c r="W692" s="133"/>
      <c r="X692" s="122"/>
      <c r="Y692" s="133"/>
      <c r="Z692" s="122"/>
      <c r="AA692" s="133"/>
      <c r="AB692" s="132"/>
      <c r="AC692" s="189"/>
      <c r="AD692" s="92"/>
      <c r="AF692" s="118" t="e">
        <f>VLOOKUP(A692,'Tirantes - Executados'!$A$1:$M$569,13,FALSE)</f>
        <v>#N/A</v>
      </c>
      <c r="AI692" s="230" t="e">
        <f>VLOOKUP(A692,'Tirantes - Executados'!$A$7:$M$404,49)</f>
        <v>#REF!</v>
      </c>
    </row>
    <row r="693" spans="1:35" s="1" customFormat="1" ht="15" hidden="1" customHeight="1" x14ac:dyDescent="0.25">
      <c r="A693" s="107" t="s">
        <v>883</v>
      </c>
      <c r="B693" s="119"/>
      <c r="C693" s="133"/>
      <c r="D693" s="122"/>
      <c r="E693" s="133"/>
      <c r="F693" s="122"/>
      <c r="G693" s="133"/>
      <c r="H693" s="122"/>
      <c r="I693" s="133"/>
      <c r="J693" s="122"/>
      <c r="K693" s="108"/>
      <c r="L693" s="133"/>
      <c r="M693" s="122"/>
      <c r="N693" s="133"/>
      <c r="O693" s="122"/>
      <c r="P693" s="133"/>
      <c r="Q693" s="122"/>
      <c r="R693" s="133"/>
      <c r="S693" s="122"/>
      <c r="T693" s="108"/>
      <c r="U693" s="133"/>
      <c r="V693" s="122"/>
      <c r="W693" s="133"/>
      <c r="X693" s="122"/>
      <c r="Y693" s="133"/>
      <c r="Z693" s="122"/>
      <c r="AA693" s="133"/>
      <c r="AB693" s="132"/>
      <c r="AC693" s="189"/>
      <c r="AD693" s="92"/>
      <c r="AF693" s="118" t="e">
        <f>VLOOKUP(A693,'Tirantes - Executados'!$A$1:$M$569,13,FALSE)</f>
        <v>#N/A</v>
      </c>
      <c r="AI693" s="230" t="e">
        <f>VLOOKUP(A693,'Tirantes - Executados'!$A$7:$M$404,49)</f>
        <v>#REF!</v>
      </c>
    </row>
    <row r="694" spans="1:35" s="1" customFormat="1" ht="15" hidden="1" customHeight="1" x14ac:dyDescent="0.25">
      <c r="A694" s="107" t="s">
        <v>884</v>
      </c>
      <c r="B694" s="119"/>
      <c r="C694" s="133"/>
      <c r="D694" s="122"/>
      <c r="E694" s="133"/>
      <c r="F694" s="122"/>
      <c r="G694" s="133"/>
      <c r="H694" s="122"/>
      <c r="I694" s="133"/>
      <c r="J694" s="122"/>
      <c r="K694" s="108"/>
      <c r="L694" s="133"/>
      <c r="M694" s="122"/>
      <c r="N694" s="133"/>
      <c r="O694" s="122"/>
      <c r="P694" s="133"/>
      <c r="Q694" s="122"/>
      <c r="R694" s="133"/>
      <c r="S694" s="122"/>
      <c r="T694" s="108"/>
      <c r="U694" s="133"/>
      <c r="V694" s="122"/>
      <c r="W694" s="133"/>
      <c r="X694" s="122"/>
      <c r="Y694" s="133"/>
      <c r="Z694" s="122"/>
      <c r="AA694" s="133"/>
      <c r="AB694" s="132"/>
      <c r="AC694" s="189"/>
      <c r="AD694" s="92"/>
      <c r="AF694" s="118" t="e">
        <f>VLOOKUP(A694,'Tirantes - Executados'!$A$1:$M$569,13,FALSE)</f>
        <v>#N/A</v>
      </c>
      <c r="AI694" s="230" t="e">
        <f>VLOOKUP(A694,'Tirantes - Executados'!$A$7:$M$404,49)</f>
        <v>#REF!</v>
      </c>
    </row>
    <row r="695" spans="1:35" s="1" customFormat="1" ht="15" hidden="1" customHeight="1" x14ac:dyDescent="0.25">
      <c r="A695" s="107" t="s">
        <v>885</v>
      </c>
      <c r="B695" s="119"/>
      <c r="C695" s="133"/>
      <c r="D695" s="122"/>
      <c r="E695" s="133"/>
      <c r="F695" s="122"/>
      <c r="G695" s="133"/>
      <c r="H695" s="122"/>
      <c r="I695" s="133"/>
      <c r="J695" s="122"/>
      <c r="K695" s="108"/>
      <c r="L695" s="133"/>
      <c r="M695" s="122"/>
      <c r="N695" s="133"/>
      <c r="O695" s="122"/>
      <c r="P695" s="133"/>
      <c r="Q695" s="122"/>
      <c r="R695" s="133"/>
      <c r="S695" s="122"/>
      <c r="T695" s="108"/>
      <c r="U695" s="133"/>
      <c r="V695" s="122"/>
      <c r="W695" s="133"/>
      <c r="X695" s="122"/>
      <c r="Y695" s="133"/>
      <c r="Z695" s="122"/>
      <c r="AA695" s="133"/>
      <c r="AB695" s="132"/>
      <c r="AC695" s="189"/>
      <c r="AD695" s="92"/>
      <c r="AF695" s="118" t="e">
        <f>VLOOKUP(A695,'Tirantes - Executados'!$A$1:$M$569,13,FALSE)</f>
        <v>#N/A</v>
      </c>
      <c r="AI695" s="230" t="e">
        <f>VLOOKUP(A695,'Tirantes - Executados'!$A$7:$M$404,49)</f>
        <v>#REF!</v>
      </c>
    </row>
    <row r="696" spans="1:35" s="1" customFormat="1" ht="15" hidden="1" customHeight="1" x14ac:dyDescent="0.25">
      <c r="A696" s="107" t="s">
        <v>886</v>
      </c>
      <c r="B696" s="119"/>
      <c r="C696" s="133"/>
      <c r="D696" s="122"/>
      <c r="E696" s="133"/>
      <c r="F696" s="122"/>
      <c r="G696" s="133"/>
      <c r="H696" s="122"/>
      <c r="I696" s="133"/>
      <c r="J696" s="122"/>
      <c r="K696" s="108"/>
      <c r="L696" s="133"/>
      <c r="M696" s="122"/>
      <c r="N696" s="133"/>
      <c r="O696" s="122"/>
      <c r="P696" s="133"/>
      <c r="Q696" s="122"/>
      <c r="R696" s="133"/>
      <c r="S696" s="122"/>
      <c r="T696" s="108"/>
      <c r="U696" s="133"/>
      <c r="V696" s="122"/>
      <c r="W696" s="133"/>
      <c r="X696" s="122"/>
      <c r="Y696" s="133"/>
      <c r="Z696" s="122"/>
      <c r="AA696" s="133"/>
      <c r="AB696" s="132"/>
      <c r="AC696" s="189"/>
      <c r="AD696" s="92"/>
      <c r="AF696" s="118" t="e">
        <f>VLOOKUP(A696,'Tirantes - Executados'!$A$1:$M$569,13,FALSE)</f>
        <v>#N/A</v>
      </c>
      <c r="AI696" s="230" t="e">
        <f>VLOOKUP(A696,'Tirantes - Executados'!$A$7:$M$404,49)</f>
        <v>#REF!</v>
      </c>
    </row>
    <row r="697" spans="1:35" s="1" customFormat="1" ht="15" hidden="1" customHeight="1" x14ac:dyDescent="0.25">
      <c r="A697" s="107" t="s">
        <v>887</v>
      </c>
      <c r="B697" s="119"/>
      <c r="C697" s="133"/>
      <c r="D697" s="122"/>
      <c r="E697" s="133"/>
      <c r="F697" s="122"/>
      <c r="G697" s="133"/>
      <c r="H697" s="122"/>
      <c r="I697" s="133"/>
      <c r="J697" s="122"/>
      <c r="K697" s="108"/>
      <c r="L697" s="133"/>
      <c r="M697" s="122"/>
      <c r="N697" s="133"/>
      <c r="O697" s="122"/>
      <c r="P697" s="133"/>
      <c r="Q697" s="122"/>
      <c r="R697" s="133"/>
      <c r="S697" s="122"/>
      <c r="T697" s="108"/>
      <c r="U697" s="133"/>
      <c r="V697" s="122"/>
      <c r="W697" s="133"/>
      <c r="X697" s="122"/>
      <c r="Y697" s="133"/>
      <c r="Z697" s="122"/>
      <c r="AA697" s="133"/>
      <c r="AB697" s="132"/>
      <c r="AC697" s="189"/>
      <c r="AD697" s="92"/>
      <c r="AF697" s="118" t="e">
        <f>VLOOKUP(A697,'Tirantes - Executados'!$A$1:$M$569,13,FALSE)</f>
        <v>#N/A</v>
      </c>
      <c r="AI697" s="230" t="e">
        <f>VLOOKUP(A697,'Tirantes - Executados'!$A$7:$M$404,49)</f>
        <v>#REF!</v>
      </c>
    </row>
    <row r="698" spans="1:35" s="1" customFormat="1" ht="15" hidden="1" customHeight="1" x14ac:dyDescent="0.25">
      <c r="A698" s="107" t="s">
        <v>888</v>
      </c>
      <c r="B698" s="119"/>
      <c r="C698" s="133"/>
      <c r="D698" s="122"/>
      <c r="E698" s="133"/>
      <c r="F698" s="122"/>
      <c r="G698" s="133"/>
      <c r="H698" s="122"/>
      <c r="I698" s="133"/>
      <c r="J698" s="122"/>
      <c r="K698" s="108"/>
      <c r="L698" s="133"/>
      <c r="M698" s="122"/>
      <c r="N698" s="133"/>
      <c r="O698" s="122"/>
      <c r="P698" s="133"/>
      <c r="Q698" s="122"/>
      <c r="R698" s="133"/>
      <c r="S698" s="122"/>
      <c r="T698" s="108"/>
      <c r="U698" s="133"/>
      <c r="V698" s="122"/>
      <c r="W698" s="133"/>
      <c r="X698" s="122"/>
      <c r="Y698" s="133"/>
      <c r="Z698" s="122"/>
      <c r="AA698" s="133"/>
      <c r="AB698" s="132"/>
      <c r="AC698" s="189"/>
      <c r="AD698" s="92"/>
      <c r="AF698" s="118" t="e">
        <f>VLOOKUP(A698,'Tirantes - Executados'!$A$1:$M$569,13,FALSE)</f>
        <v>#N/A</v>
      </c>
      <c r="AI698" s="230" t="e">
        <f>VLOOKUP(A698,'Tirantes - Executados'!$A$7:$M$404,49)</f>
        <v>#REF!</v>
      </c>
    </row>
    <row r="699" spans="1:35" s="1" customFormat="1" ht="15" hidden="1" customHeight="1" x14ac:dyDescent="0.25">
      <c r="A699" s="107" t="s">
        <v>889</v>
      </c>
      <c r="B699" s="119"/>
      <c r="C699" s="133"/>
      <c r="D699" s="122"/>
      <c r="E699" s="133"/>
      <c r="F699" s="122"/>
      <c r="G699" s="133"/>
      <c r="H699" s="122"/>
      <c r="I699" s="133"/>
      <c r="J699" s="122"/>
      <c r="K699" s="108"/>
      <c r="L699" s="133"/>
      <c r="M699" s="122"/>
      <c r="N699" s="133"/>
      <c r="O699" s="122"/>
      <c r="P699" s="133"/>
      <c r="Q699" s="122"/>
      <c r="R699" s="133"/>
      <c r="S699" s="122"/>
      <c r="T699" s="108"/>
      <c r="U699" s="133"/>
      <c r="V699" s="122"/>
      <c r="W699" s="133"/>
      <c r="X699" s="122"/>
      <c r="Y699" s="133"/>
      <c r="Z699" s="122"/>
      <c r="AA699" s="133"/>
      <c r="AB699" s="132"/>
      <c r="AC699" s="189"/>
      <c r="AD699" s="92"/>
      <c r="AF699" s="118" t="e">
        <f>VLOOKUP(A699,'Tirantes - Executados'!$A$1:$M$569,13,FALSE)</f>
        <v>#N/A</v>
      </c>
      <c r="AI699" s="230" t="e">
        <f>VLOOKUP(A699,'Tirantes - Executados'!$A$7:$M$404,49)</f>
        <v>#REF!</v>
      </c>
    </row>
    <row r="700" spans="1:35" s="1" customFormat="1" ht="15" hidden="1" customHeight="1" x14ac:dyDescent="0.25">
      <c r="A700" s="107" t="s">
        <v>890</v>
      </c>
      <c r="B700" s="119"/>
      <c r="C700" s="133"/>
      <c r="D700" s="122"/>
      <c r="E700" s="133"/>
      <c r="F700" s="122"/>
      <c r="G700" s="133"/>
      <c r="H700" s="122"/>
      <c r="I700" s="133"/>
      <c r="J700" s="122"/>
      <c r="K700" s="108"/>
      <c r="L700" s="133"/>
      <c r="M700" s="122"/>
      <c r="N700" s="133"/>
      <c r="O700" s="122"/>
      <c r="P700" s="133"/>
      <c r="Q700" s="122"/>
      <c r="R700" s="133"/>
      <c r="S700" s="122"/>
      <c r="T700" s="108"/>
      <c r="U700" s="133"/>
      <c r="V700" s="122"/>
      <c r="W700" s="133"/>
      <c r="X700" s="122"/>
      <c r="Y700" s="133"/>
      <c r="Z700" s="122"/>
      <c r="AA700" s="133"/>
      <c r="AB700" s="132"/>
      <c r="AC700" s="189"/>
      <c r="AD700" s="92"/>
      <c r="AF700" s="118" t="e">
        <f>VLOOKUP(A700,'Tirantes - Executados'!$A$1:$M$569,13,FALSE)</f>
        <v>#N/A</v>
      </c>
      <c r="AI700" s="230" t="e">
        <f>VLOOKUP(A700,'Tirantes - Executados'!$A$7:$M$404,49)</f>
        <v>#REF!</v>
      </c>
    </row>
    <row r="701" spans="1:35" s="1" customFormat="1" ht="15" hidden="1" customHeight="1" x14ac:dyDescent="0.25">
      <c r="A701" s="107" t="s">
        <v>891</v>
      </c>
      <c r="B701" s="119"/>
      <c r="C701" s="133"/>
      <c r="D701" s="122"/>
      <c r="E701" s="133"/>
      <c r="F701" s="122"/>
      <c r="G701" s="133"/>
      <c r="H701" s="122"/>
      <c r="I701" s="133"/>
      <c r="J701" s="122"/>
      <c r="K701" s="108"/>
      <c r="L701" s="133"/>
      <c r="M701" s="122"/>
      <c r="N701" s="133"/>
      <c r="O701" s="122"/>
      <c r="P701" s="133"/>
      <c r="Q701" s="122"/>
      <c r="R701" s="133"/>
      <c r="S701" s="122"/>
      <c r="T701" s="108"/>
      <c r="U701" s="133"/>
      <c r="V701" s="122"/>
      <c r="W701" s="133"/>
      <c r="X701" s="122"/>
      <c r="Y701" s="133"/>
      <c r="Z701" s="122"/>
      <c r="AA701" s="133"/>
      <c r="AB701" s="132"/>
      <c r="AC701" s="189"/>
      <c r="AD701" s="92"/>
      <c r="AF701" s="118" t="e">
        <f>VLOOKUP(A701,'Tirantes - Executados'!$A$1:$M$569,13,FALSE)</f>
        <v>#N/A</v>
      </c>
      <c r="AI701" s="230" t="e">
        <f>VLOOKUP(A701,'Tirantes - Executados'!$A$7:$M$404,49)</f>
        <v>#REF!</v>
      </c>
    </row>
    <row r="702" spans="1:35" s="1" customFormat="1" ht="15" hidden="1" customHeight="1" x14ac:dyDescent="0.25">
      <c r="A702" s="107" t="s">
        <v>892</v>
      </c>
      <c r="B702" s="119"/>
      <c r="C702" s="133"/>
      <c r="D702" s="122"/>
      <c r="E702" s="133"/>
      <c r="F702" s="122"/>
      <c r="G702" s="133"/>
      <c r="H702" s="122"/>
      <c r="I702" s="133"/>
      <c r="J702" s="122"/>
      <c r="K702" s="108"/>
      <c r="L702" s="133"/>
      <c r="M702" s="122"/>
      <c r="N702" s="133"/>
      <c r="O702" s="122"/>
      <c r="P702" s="133"/>
      <c r="Q702" s="122"/>
      <c r="R702" s="133"/>
      <c r="S702" s="122"/>
      <c r="T702" s="108"/>
      <c r="U702" s="133"/>
      <c r="V702" s="122"/>
      <c r="W702" s="133"/>
      <c r="X702" s="122"/>
      <c r="Y702" s="133"/>
      <c r="Z702" s="122"/>
      <c r="AA702" s="133"/>
      <c r="AB702" s="132"/>
      <c r="AC702" s="189"/>
      <c r="AD702" s="92"/>
      <c r="AF702" s="118" t="e">
        <f>VLOOKUP(A702,'Tirantes - Executados'!$A$1:$M$569,13,FALSE)</f>
        <v>#N/A</v>
      </c>
      <c r="AI702" s="230" t="e">
        <f>VLOOKUP(A702,'Tirantes - Executados'!$A$7:$M$404,49)</f>
        <v>#REF!</v>
      </c>
    </row>
    <row r="703" spans="1:35" s="1" customFormat="1" ht="15" hidden="1" customHeight="1" x14ac:dyDescent="0.25">
      <c r="A703" s="107" t="s">
        <v>893</v>
      </c>
      <c r="B703" s="119"/>
      <c r="C703" s="133"/>
      <c r="D703" s="122"/>
      <c r="E703" s="133"/>
      <c r="F703" s="122"/>
      <c r="G703" s="133"/>
      <c r="H703" s="122"/>
      <c r="I703" s="133"/>
      <c r="J703" s="122"/>
      <c r="K703" s="108"/>
      <c r="L703" s="133"/>
      <c r="M703" s="122"/>
      <c r="N703" s="133"/>
      <c r="O703" s="122"/>
      <c r="P703" s="133"/>
      <c r="Q703" s="122"/>
      <c r="R703" s="133"/>
      <c r="S703" s="122"/>
      <c r="T703" s="108"/>
      <c r="U703" s="133"/>
      <c r="V703" s="122"/>
      <c r="W703" s="133"/>
      <c r="X703" s="122"/>
      <c r="Y703" s="133"/>
      <c r="Z703" s="122"/>
      <c r="AA703" s="133"/>
      <c r="AB703" s="132"/>
      <c r="AC703" s="189"/>
      <c r="AD703" s="92"/>
      <c r="AF703" s="118" t="e">
        <f>VLOOKUP(A703,'Tirantes - Executados'!$A$1:$M$569,13,FALSE)</f>
        <v>#N/A</v>
      </c>
      <c r="AI703" s="230" t="e">
        <f>VLOOKUP(A703,'Tirantes - Executados'!$A$7:$M$404,49)</f>
        <v>#REF!</v>
      </c>
    </row>
    <row r="704" spans="1:35" s="1" customFormat="1" ht="15" hidden="1" customHeight="1" x14ac:dyDescent="0.25">
      <c r="A704" s="107" t="s">
        <v>894</v>
      </c>
      <c r="B704" s="119"/>
      <c r="C704" s="133"/>
      <c r="D704" s="122"/>
      <c r="E704" s="133"/>
      <c r="F704" s="122"/>
      <c r="G704" s="133"/>
      <c r="H704" s="122"/>
      <c r="I704" s="133"/>
      <c r="J704" s="122"/>
      <c r="K704" s="108"/>
      <c r="L704" s="133"/>
      <c r="M704" s="122"/>
      <c r="N704" s="133"/>
      <c r="O704" s="122"/>
      <c r="P704" s="133"/>
      <c r="Q704" s="122"/>
      <c r="R704" s="133"/>
      <c r="S704" s="122"/>
      <c r="T704" s="108"/>
      <c r="U704" s="133"/>
      <c r="V704" s="122"/>
      <c r="W704" s="133"/>
      <c r="X704" s="122"/>
      <c r="Y704" s="133"/>
      <c r="Z704" s="122"/>
      <c r="AA704" s="133"/>
      <c r="AB704" s="132"/>
      <c r="AC704" s="189"/>
      <c r="AD704" s="92"/>
      <c r="AF704" s="118" t="e">
        <f>VLOOKUP(A704,'Tirantes - Executados'!$A$1:$M$569,13,FALSE)</f>
        <v>#N/A</v>
      </c>
      <c r="AI704" s="230" t="e">
        <f>VLOOKUP(A704,'Tirantes - Executados'!$A$7:$M$404,49)</f>
        <v>#REF!</v>
      </c>
    </row>
    <row r="705" spans="1:35" s="1" customFormat="1" ht="15" hidden="1" customHeight="1" x14ac:dyDescent="0.25">
      <c r="A705" s="107" t="s">
        <v>895</v>
      </c>
      <c r="B705" s="119"/>
      <c r="C705" s="133"/>
      <c r="D705" s="122"/>
      <c r="E705" s="133"/>
      <c r="F705" s="122"/>
      <c r="G705" s="133"/>
      <c r="H705" s="122"/>
      <c r="I705" s="133"/>
      <c r="J705" s="122"/>
      <c r="K705" s="108"/>
      <c r="L705" s="133"/>
      <c r="M705" s="122"/>
      <c r="N705" s="133"/>
      <c r="O705" s="122"/>
      <c r="P705" s="133"/>
      <c r="Q705" s="122"/>
      <c r="R705" s="133"/>
      <c r="S705" s="122"/>
      <c r="T705" s="108"/>
      <c r="U705" s="133"/>
      <c r="V705" s="122"/>
      <c r="W705" s="133"/>
      <c r="X705" s="122"/>
      <c r="Y705" s="133"/>
      <c r="Z705" s="122"/>
      <c r="AA705" s="133"/>
      <c r="AB705" s="132"/>
      <c r="AC705" s="189"/>
      <c r="AD705" s="92"/>
      <c r="AF705" s="118" t="e">
        <f>VLOOKUP(A705,'Tirantes - Executados'!$A$1:$M$569,13,FALSE)</f>
        <v>#N/A</v>
      </c>
      <c r="AI705" s="230" t="e">
        <f>VLOOKUP(A705,'Tirantes - Executados'!$A$7:$M$404,49)</f>
        <v>#REF!</v>
      </c>
    </row>
    <row r="706" spans="1:35" s="1" customFormat="1" ht="15" hidden="1" customHeight="1" x14ac:dyDescent="0.25">
      <c r="A706" s="107" t="s">
        <v>896</v>
      </c>
      <c r="B706" s="119"/>
      <c r="C706" s="133"/>
      <c r="D706" s="122"/>
      <c r="E706" s="133"/>
      <c r="F706" s="122"/>
      <c r="G706" s="133"/>
      <c r="H706" s="122"/>
      <c r="I706" s="133"/>
      <c r="J706" s="122"/>
      <c r="K706" s="108"/>
      <c r="L706" s="133"/>
      <c r="M706" s="122"/>
      <c r="N706" s="133"/>
      <c r="O706" s="122"/>
      <c r="P706" s="133"/>
      <c r="Q706" s="122"/>
      <c r="R706" s="133"/>
      <c r="S706" s="122"/>
      <c r="T706" s="108"/>
      <c r="U706" s="133"/>
      <c r="V706" s="122"/>
      <c r="W706" s="133"/>
      <c r="X706" s="122"/>
      <c r="Y706" s="133"/>
      <c r="Z706" s="122"/>
      <c r="AA706" s="133"/>
      <c r="AB706" s="132"/>
      <c r="AC706" s="189"/>
      <c r="AD706" s="92"/>
      <c r="AF706" s="118" t="e">
        <f>VLOOKUP(A706,'Tirantes - Executados'!$A$1:$M$569,13,FALSE)</f>
        <v>#N/A</v>
      </c>
      <c r="AI706" s="230" t="e">
        <f>VLOOKUP(A706,'Tirantes - Executados'!$A$7:$M$404,49)</f>
        <v>#REF!</v>
      </c>
    </row>
    <row r="707" spans="1:35" s="1" customFormat="1" ht="15" hidden="1" customHeight="1" x14ac:dyDescent="0.25">
      <c r="A707" s="107" t="s">
        <v>897</v>
      </c>
      <c r="B707" s="119"/>
      <c r="C707" s="133"/>
      <c r="D707" s="122"/>
      <c r="E707" s="133"/>
      <c r="F707" s="122"/>
      <c r="G707" s="133"/>
      <c r="H707" s="122"/>
      <c r="I707" s="133"/>
      <c r="J707" s="122"/>
      <c r="K707" s="108"/>
      <c r="L707" s="133"/>
      <c r="M707" s="122"/>
      <c r="N707" s="133"/>
      <c r="O707" s="122"/>
      <c r="P707" s="133"/>
      <c r="Q707" s="122"/>
      <c r="R707" s="133"/>
      <c r="S707" s="122"/>
      <c r="T707" s="108"/>
      <c r="U707" s="133"/>
      <c r="V707" s="122"/>
      <c r="W707" s="133"/>
      <c r="X707" s="122"/>
      <c r="Y707" s="133"/>
      <c r="Z707" s="122"/>
      <c r="AA707" s="133"/>
      <c r="AB707" s="132"/>
      <c r="AC707" s="189"/>
      <c r="AD707" s="92"/>
      <c r="AF707" s="118" t="e">
        <f>VLOOKUP(A707,'Tirantes - Executados'!$A$1:$M$569,13,FALSE)</f>
        <v>#N/A</v>
      </c>
      <c r="AI707" s="230" t="e">
        <f>VLOOKUP(A707,'Tirantes - Executados'!$A$7:$M$404,49)</f>
        <v>#REF!</v>
      </c>
    </row>
    <row r="708" spans="1:35" s="1" customFormat="1" ht="15" hidden="1" customHeight="1" x14ac:dyDescent="0.25">
      <c r="A708" s="107" t="s">
        <v>898</v>
      </c>
      <c r="B708" s="119"/>
      <c r="C708" s="133"/>
      <c r="D708" s="122"/>
      <c r="E708" s="133"/>
      <c r="F708" s="122"/>
      <c r="G708" s="133"/>
      <c r="H708" s="122"/>
      <c r="I708" s="133"/>
      <c r="J708" s="122"/>
      <c r="K708" s="108"/>
      <c r="L708" s="133"/>
      <c r="M708" s="122"/>
      <c r="N708" s="133"/>
      <c r="O708" s="122"/>
      <c r="P708" s="133"/>
      <c r="Q708" s="122"/>
      <c r="R708" s="133"/>
      <c r="S708" s="122"/>
      <c r="T708" s="108"/>
      <c r="U708" s="133"/>
      <c r="V708" s="122"/>
      <c r="W708" s="133"/>
      <c r="X708" s="122"/>
      <c r="Y708" s="133"/>
      <c r="Z708" s="122"/>
      <c r="AA708" s="133"/>
      <c r="AB708" s="132"/>
      <c r="AC708" s="189"/>
      <c r="AD708" s="92"/>
      <c r="AF708" s="118" t="e">
        <f>VLOOKUP(A708,'Tirantes - Executados'!$A$1:$M$569,13,FALSE)</f>
        <v>#N/A</v>
      </c>
      <c r="AI708" s="230" t="e">
        <f>VLOOKUP(A708,'Tirantes - Executados'!$A$7:$M$404,49)</f>
        <v>#REF!</v>
      </c>
    </row>
    <row r="709" spans="1:35" s="1" customFormat="1" ht="15" hidden="1" customHeight="1" x14ac:dyDescent="0.25">
      <c r="A709" s="107" t="s">
        <v>899</v>
      </c>
      <c r="B709" s="119"/>
      <c r="C709" s="133"/>
      <c r="D709" s="122"/>
      <c r="E709" s="133"/>
      <c r="F709" s="122"/>
      <c r="G709" s="133"/>
      <c r="H709" s="122"/>
      <c r="I709" s="133"/>
      <c r="J709" s="122"/>
      <c r="K709" s="108"/>
      <c r="L709" s="133"/>
      <c r="M709" s="122"/>
      <c r="N709" s="133"/>
      <c r="O709" s="122"/>
      <c r="P709" s="133"/>
      <c r="Q709" s="122"/>
      <c r="R709" s="133"/>
      <c r="S709" s="122"/>
      <c r="T709" s="108"/>
      <c r="U709" s="133"/>
      <c r="V709" s="122"/>
      <c r="W709" s="133"/>
      <c r="X709" s="122"/>
      <c r="Y709" s="133"/>
      <c r="Z709" s="122"/>
      <c r="AA709" s="133"/>
      <c r="AB709" s="132"/>
      <c r="AC709" s="189"/>
      <c r="AD709" s="92"/>
      <c r="AF709" s="118" t="e">
        <f>VLOOKUP(A709,'Tirantes - Executados'!$A$1:$M$569,13,FALSE)</f>
        <v>#N/A</v>
      </c>
      <c r="AI709" s="230" t="e">
        <f>VLOOKUP(A709,'Tirantes - Executados'!$A$7:$M$404,49)</f>
        <v>#REF!</v>
      </c>
    </row>
    <row r="710" spans="1:35" s="1" customFormat="1" ht="15" hidden="1" customHeight="1" x14ac:dyDescent="0.25">
      <c r="A710" s="107" t="s">
        <v>900</v>
      </c>
      <c r="B710" s="119"/>
      <c r="C710" s="133"/>
      <c r="D710" s="122"/>
      <c r="E710" s="133"/>
      <c r="F710" s="122"/>
      <c r="G710" s="133"/>
      <c r="H710" s="122"/>
      <c r="I710" s="133"/>
      <c r="J710" s="122"/>
      <c r="K710" s="108"/>
      <c r="L710" s="133"/>
      <c r="M710" s="122"/>
      <c r="N710" s="133"/>
      <c r="O710" s="122"/>
      <c r="P710" s="133"/>
      <c r="Q710" s="122"/>
      <c r="R710" s="133"/>
      <c r="S710" s="122"/>
      <c r="T710" s="108"/>
      <c r="U710" s="133"/>
      <c r="V710" s="122"/>
      <c r="W710" s="133"/>
      <c r="X710" s="122"/>
      <c r="Y710" s="133"/>
      <c r="Z710" s="122"/>
      <c r="AA710" s="133"/>
      <c r="AB710" s="132"/>
      <c r="AC710" s="189"/>
      <c r="AD710" s="92"/>
      <c r="AF710" s="118" t="e">
        <f>VLOOKUP(A710,'Tirantes - Executados'!$A$1:$M$569,13,FALSE)</f>
        <v>#N/A</v>
      </c>
      <c r="AI710" s="230" t="e">
        <f>VLOOKUP(A710,'Tirantes - Executados'!$A$7:$M$404,49)</f>
        <v>#REF!</v>
      </c>
    </row>
    <row r="711" spans="1:35" s="1" customFormat="1" ht="15" hidden="1" customHeight="1" x14ac:dyDescent="0.25">
      <c r="A711" s="107" t="s">
        <v>901</v>
      </c>
      <c r="B711" s="119"/>
      <c r="C711" s="133"/>
      <c r="D711" s="122"/>
      <c r="E711" s="133"/>
      <c r="F711" s="122"/>
      <c r="G711" s="133"/>
      <c r="H711" s="122"/>
      <c r="I711" s="133"/>
      <c r="J711" s="122"/>
      <c r="K711" s="108"/>
      <c r="L711" s="133"/>
      <c r="M711" s="122"/>
      <c r="N711" s="133"/>
      <c r="O711" s="122"/>
      <c r="P711" s="133"/>
      <c r="Q711" s="122"/>
      <c r="R711" s="133"/>
      <c r="S711" s="122"/>
      <c r="T711" s="108"/>
      <c r="U711" s="133"/>
      <c r="V711" s="122"/>
      <c r="W711" s="133"/>
      <c r="X711" s="122"/>
      <c r="Y711" s="133"/>
      <c r="Z711" s="122"/>
      <c r="AA711" s="133"/>
      <c r="AB711" s="132"/>
      <c r="AC711" s="189"/>
      <c r="AD711" s="92"/>
      <c r="AF711" s="118" t="e">
        <f>VLOOKUP(A711,'Tirantes - Executados'!$A$1:$M$569,13,FALSE)</f>
        <v>#N/A</v>
      </c>
      <c r="AI711" s="230" t="e">
        <f>VLOOKUP(A711,'Tirantes - Executados'!$A$7:$M$404,49)</f>
        <v>#REF!</v>
      </c>
    </row>
    <row r="712" spans="1:35" s="1" customFormat="1" ht="15" hidden="1" customHeight="1" x14ac:dyDescent="0.25">
      <c r="A712" s="107" t="s">
        <v>902</v>
      </c>
      <c r="B712" s="119"/>
      <c r="C712" s="133"/>
      <c r="D712" s="122"/>
      <c r="E712" s="133"/>
      <c r="F712" s="122"/>
      <c r="G712" s="133"/>
      <c r="H712" s="122"/>
      <c r="I712" s="133"/>
      <c r="J712" s="122"/>
      <c r="K712" s="108"/>
      <c r="L712" s="133"/>
      <c r="M712" s="122"/>
      <c r="N712" s="133"/>
      <c r="O712" s="122"/>
      <c r="P712" s="133"/>
      <c r="Q712" s="122"/>
      <c r="R712" s="133"/>
      <c r="S712" s="122"/>
      <c r="T712" s="108"/>
      <c r="U712" s="133"/>
      <c r="V712" s="122"/>
      <c r="W712" s="133"/>
      <c r="X712" s="122"/>
      <c r="Y712" s="133"/>
      <c r="Z712" s="122"/>
      <c r="AA712" s="133"/>
      <c r="AB712" s="132"/>
      <c r="AC712" s="189"/>
      <c r="AD712" s="92"/>
      <c r="AF712" s="118" t="e">
        <f>VLOOKUP(A712,'Tirantes - Executados'!$A$1:$M$569,13,FALSE)</f>
        <v>#N/A</v>
      </c>
      <c r="AI712" s="230" t="e">
        <f>VLOOKUP(A712,'Tirantes - Executados'!$A$7:$M$404,49)</f>
        <v>#REF!</v>
      </c>
    </row>
    <row r="713" spans="1:35" s="1" customFormat="1" ht="15" hidden="1" customHeight="1" x14ac:dyDescent="0.25">
      <c r="A713" s="107" t="s">
        <v>903</v>
      </c>
      <c r="B713" s="119"/>
      <c r="C713" s="133"/>
      <c r="D713" s="122"/>
      <c r="E713" s="133"/>
      <c r="F713" s="122"/>
      <c r="G713" s="133"/>
      <c r="H713" s="122"/>
      <c r="I713" s="133"/>
      <c r="J713" s="122"/>
      <c r="K713" s="108"/>
      <c r="L713" s="133"/>
      <c r="M713" s="122"/>
      <c r="N713" s="133"/>
      <c r="O713" s="122"/>
      <c r="P713" s="133"/>
      <c r="Q713" s="122"/>
      <c r="R713" s="133"/>
      <c r="S713" s="122"/>
      <c r="T713" s="108"/>
      <c r="U713" s="133"/>
      <c r="V713" s="122"/>
      <c r="W713" s="133"/>
      <c r="X713" s="122"/>
      <c r="Y713" s="133"/>
      <c r="Z713" s="122"/>
      <c r="AA713" s="133"/>
      <c r="AB713" s="132"/>
      <c r="AC713" s="189"/>
      <c r="AD713" s="92"/>
      <c r="AF713" s="118" t="e">
        <f>VLOOKUP(A713,'Tirantes - Executados'!$A$1:$M$569,13,FALSE)</f>
        <v>#N/A</v>
      </c>
      <c r="AI713" s="230" t="e">
        <f>VLOOKUP(A713,'Tirantes - Executados'!$A$7:$M$404,49)</f>
        <v>#REF!</v>
      </c>
    </row>
    <row r="714" spans="1:35" s="1" customFormat="1" ht="15" hidden="1" customHeight="1" x14ac:dyDescent="0.25">
      <c r="A714" s="107" t="s">
        <v>904</v>
      </c>
      <c r="B714" s="119"/>
      <c r="C714" s="133"/>
      <c r="D714" s="122"/>
      <c r="E714" s="133"/>
      <c r="F714" s="122"/>
      <c r="G714" s="133"/>
      <c r="H714" s="122"/>
      <c r="I714" s="133"/>
      <c r="J714" s="122"/>
      <c r="K714" s="108"/>
      <c r="L714" s="133"/>
      <c r="M714" s="122"/>
      <c r="N714" s="133"/>
      <c r="O714" s="122"/>
      <c r="P714" s="133"/>
      <c r="Q714" s="122"/>
      <c r="R714" s="133"/>
      <c r="S714" s="122"/>
      <c r="T714" s="108"/>
      <c r="U714" s="133"/>
      <c r="V714" s="122"/>
      <c r="W714" s="133"/>
      <c r="X714" s="122"/>
      <c r="Y714" s="133"/>
      <c r="Z714" s="122"/>
      <c r="AA714" s="133"/>
      <c r="AB714" s="132"/>
      <c r="AC714" s="189"/>
      <c r="AD714" s="92"/>
      <c r="AF714" s="118" t="e">
        <f>VLOOKUP(A714,'Tirantes - Executados'!$A$1:$M$569,13,FALSE)</f>
        <v>#N/A</v>
      </c>
      <c r="AI714" s="230" t="e">
        <f>VLOOKUP(A714,'Tirantes - Executados'!$A$7:$M$404,49)</f>
        <v>#REF!</v>
      </c>
    </row>
    <row r="715" spans="1:35" s="1" customFormat="1" ht="15" hidden="1" customHeight="1" x14ac:dyDescent="0.25">
      <c r="A715" s="107" t="s">
        <v>905</v>
      </c>
      <c r="B715" s="119"/>
      <c r="C715" s="133"/>
      <c r="D715" s="122"/>
      <c r="E715" s="133"/>
      <c r="F715" s="122"/>
      <c r="G715" s="133"/>
      <c r="H715" s="122"/>
      <c r="I715" s="133"/>
      <c r="J715" s="122"/>
      <c r="K715" s="108"/>
      <c r="L715" s="133"/>
      <c r="M715" s="122"/>
      <c r="N715" s="133"/>
      <c r="O715" s="122"/>
      <c r="P715" s="133"/>
      <c r="Q715" s="122"/>
      <c r="R715" s="133"/>
      <c r="S715" s="122"/>
      <c r="T715" s="108"/>
      <c r="U715" s="133"/>
      <c r="V715" s="122"/>
      <c r="W715" s="133"/>
      <c r="X715" s="122"/>
      <c r="Y715" s="133"/>
      <c r="Z715" s="122"/>
      <c r="AA715" s="133"/>
      <c r="AB715" s="132"/>
      <c r="AC715" s="189"/>
      <c r="AD715" s="92"/>
      <c r="AF715" s="118" t="e">
        <f>VLOOKUP(A715,'Tirantes - Executados'!$A$1:$M$569,13,FALSE)</f>
        <v>#N/A</v>
      </c>
      <c r="AI715" s="230" t="e">
        <f>VLOOKUP(A715,'Tirantes - Executados'!$A$7:$M$404,49)</f>
        <v>#REF!</v>
      </c>
    </row>
    <row r="716" spans="1:35" s="1" customFormat="1" ht="15" hidden="1" customHeight="1" x14ac:dyDescent="0.25">
      <c r="A716" s="107" t="s">
        <v>906</v>
      </c>
      <c r="B716" s="119"/>
      <c r="C716" s="133"/>
      <c r="D716" s="122"/>
      <c r="E716" s="133"/>
      <c r="F716" s="122"/>
      <c r="G716" s="133"/>
      <c r="H716" s="122"/>
      <c r="I716" s="133"/>
      <c r="J716" s="122"/>
      <c r="K716" s="108"/>
      <c r="L716" s="133"/>
      <c r="M716" s="122"/>
      <c r="N716" s="133"/>
      <c r="O716" s="122"/>
      <c r="P716" s="133"/>
      <c r="Q716" s="122"/>
      <c r="R716" s="133"/>
      <c r="S716" s="122"/>
      <c r="T716" s="108"/>
      <c r="U716" s="133"/>
      <c r="V716" s="122"/>
      <c r="W716" s="133"/>
      <c r="X716" s="122"/>
      <c r="Y716" s="133"/>
      <c r="Z716" s="122"/>
      <c r="AA716" s="133"/>
      <c r="AB716" s="132"/>
      <c r="AC716" s="189"/>
      <c r="AD716" s="92"/>
      <c r="AF716" s="118" t="e">
        <f>VLOOKUP(A716,'Tirantes - Executados'!$A$1:$M$569,13,FALSE)</f>
        <v>#N/A</v>
      </c>
      <c r="AI716" s="230" t="e">
        <f>VLOOKUP(A716,'Tirantes - Executados'!$A$7:$M$404,49)</f>
        <v>#REF!</v>
      </c>
    </row>
    <row r="717" spans="1:35" s="1" customFormat="1" ht="15" hidden="1" customHeight="1" x14ac:dyDescent="0.25">
      <c r="A717" s="107" t="s">
        <v>907</v>
      </c>
      <c r="B717" s="119"/>
      <c r="C717" s="133"/>
      <c r="D717" s="122"/>
      <c r="E717" s="133"/>
      <c r="F717" s="122"/>
      <c r="G717" s="133"/>
      <c r="H717" s="122"/>
      <c r="I717" s="133"/>
      <c r="J717" s="122"/>
      <c r="K717" s="108"/>
      <c r="L717" s="133"/>
      <c r="M717" s="122"/>
      <c r="N717" s="133"/>
      <c r="O717" s="122"/>
      <c r="P717" s="133"/>
      <c r="Q717" s="122"/>
      <c r="R717" s="133"/>
      <c r="S717" s="122"/>
      <c r="T717" s="108"/>
      <c r="U717" s="133"/>
      <c r="V717" s="122"/>
      <c r="W717" s="133"/>
      <c r="X717" s="122"/>
      <c r="Y717" s="133"/>
      <c r="Z717" s="122"/>
      <c r="AA717" s="133"/>
      <c r="AB717" s="132"/>
      <c r="AC717" s="189"/>
      <c r="AD717" s="92"/>
      <c r="AF717" s="118" t="e">
        <f>VLOOKUP(A717,'Tirantes - Executados'!$A$1:$M$569,13,FALSE)</f>
        <v>#N/A</v>
      </c>
      <c r="AI717" s="230" t="e">
        <f>VLOOKUP(A717,'Tirantes - Executados'!$A$7:$M$404,49)</f>
        <v>#REF!</v>
      </c>
    </row>
    <row r="718" spans="1:35" s="1" customFormat="1" ht="15" hidden="1" customHeight="1" x14ac:dyDescent="0.25">
      <c r="A718" s="107" t="s">
        <v>908</v>
      </c>
      <c r="B718" s="119"/>
      <c r="C718" s="133"/>
      <c r="D718" s="122"/>
      <c r="E718" s="133"/>
      <c r="F718" s="122"/>
      <c r="G718" s="133"/>
      <c r="H718" s="122"/>
      <c r="I718" s="133"/>
      <c r="J718" s="122"/>
      <c r="K718" s="108"/>
      <c r="L718" s="133"/>
      <c r="M718" s="122"/>
      <c r="N718" s="133"/>
      <c r="O718" s="122"/>
      <c r="P718" s="133"/>
      <c r="Q718" s="122"/>
      <c r="R718" s="133"/>
      <c r="S718" s="122"/>
      <c r="T718" s="108"/>
      <c r="U718" s="133"/>
      <c r="V718" s="122"/>
      <c r="W718" s="133"/>
      <c r="X718" s="122"/>
      <c r="Y718" s="133"/>
      <c r="Z718" s="122"/>
      <c r="AA718" s="133"/>
      <c r="AB718" s="132"/>
      <c r="AC718" s="189"/>
      <c r="AD718" s="92"/>
      <c r="AF718" s="118" t="e">
        <f>VLOOKUP(A718,'Tirantes - Executados'!$A$1:$M$569,13,FALSE)</f>
        <v>#N/A</v>
      </c>
      <c r="AI718" s="230" t="e">
        <f>VLOOKUP(A718,'Tirantes - Executados'!$A$7:$M$404,49)</f>
        <v>#REF!</v>
      </c>
    </row>
    <row r="719" spans="1:35" s="1" customFormat="1" ht="15" hidden="1" customHeight="1" x14ac:dyDescent="0.25">
      <c r="A719" s="107" t="s">
        <v>909</v>
      </c>
      <c r="B719" s="119"/>
      <c r="C719" s="133"/>
      <c r="D719" s="122"/>
      <c r="E719" s="133"/>
      <c r="F719" s="122"/>
      <c r="G719" s="133"/>
      <c r="H719" s="122"/>
      <c r="I719" s="133"/>
      <c r="J719" s="122"/>
      <c r="K719" s="108"/>
      <c r="L719" s="133"/>
      <c r="M719" s="122"/>
      <c r="N719" s="133"/>
      <c r="O719" s="122"/>
      <c r="P719" s="133"/>
      <c r="Q719" s="122"/>
      <c r="R719" s="133"/>
      <c r="S719" s="122"/>
      <c r="T719" s="108"/>
      <c r="U719" s="133"/>
      <c r="V719" s="122"/>
      <c r="W719" s="133"/>
      <c r="X719" s="122"/>
      <c r="Y719" s="133"/>
      <c r="Z719" s="122"/>
      <c r="AA719" s="133"/>
      <c r="AB719" s="132"/>
      <c r="AC719" s="189"/>
      <c r="AD719" s="92"/>
      <c r="AF719" s="118" t="e">
        <f>VLOOKUP(A719,'Tirantes - Executados'!$A$1:$M$569,13,FALSE)</f>
        <v>#N/A</v>
      </c>
      <c r="AI719" s="230" t="e">
        <f>VLOOKUP(A719,'Tirantes - Executados'!$A$7:$M$404,49)</f>
        <v>#REF!</v>
      </c>
    </row>
    <row r="720" spans="1:35" s="1" customFormat="1" ht="15" hidden="1" customHeight="1" x14ac:dyDescent="0.25">
      <c r="A720" s="107" t="s">
        <v>910</v>
      </c>
      <c r="B720" s="119"/>
      <c r="C720" s="133"/>
      <c r="D720" s="122"/>
      <c r="E720" s="133"/>
      <c r="F720" s="122"/>
      <c r="G720" s="133"/>
      <c r="H720" s="122"/>
      <c r="I720" s="133"/>
      <c r="J720" s="122"/>
      <c r="K720" s="108"/>
      <c r="L720" s="133"/>
      <c r="M720" s="122"/>
      <c r="N720" s="133"/>
      <c r="O720" s="122"/>
      <c r="P720" s="133"/>
      <c r="Q720" s="122"/>
      <c r="R720" s="133"/>
      <c r="S720" s="122"/>
      <c r="T720" s="108"/>
      <c r="U720" s="133"/>
      <c r="V720" s="122"/>
      <c r="W720" s="133"/>
      <c r="X720" s="122"/>
      <c r="Y720" s="133"/>
      <c r="Z720" s="122"/>
      <c r="AA720" s="133"/>
      <c r="AB720" s="132"/>
      <c r="AC720" s="189"/>
      <c r="AD720" s="92"/>
      <c r="AF720" s="118" t="e">
        <f>VLOOKUP(A720,'Tirantes - Executados'!$A$1:$M$569,13,FALSE)</f>
        <v>#N/A</v>
      </c>
      <c r="AI720" s="230" t="e">
        <f>VLOOKUP(A720,'Tirantes - Executados'!$A$7:$M$404,49)</f>
        <v>#REF!</v>
      </c>
    </row>
    <row r="721" spans="1:35" s="1" customFormat="1" ht="15" hidden="1" customHeight="1" x14ac:dyDescent="0.25">
      <c r="A721" s="107" t="s">
        <v>911</v>
      </c>
      <c r="B721" s="119"/>
      <c r="C721" s="133"/>
      <c r="D721" s="122"/>
      <c r="E721" s="133"/>
      <c r="F721" s="122"/>
      <c r="G721" s="133"/>
      <c r="H721" s="122"/>
      <c r="I721" s="133"/>
      <c r="J721" s="122"/>
      <c r="K721" s="108"/>
      <c r="L721" s="133"/>
      <c r="M721" s="122"/>
      <c r="N721" s="133"/>
      <c r="O721" s="122"/>
      <c r="P721" s="133"/>
      <c r="Q721" s="122"/>
      <c r="R721" s="133"/>
      <c r="S721" s="122"/>
      <c r="T721" s="108"/>
      <c r="U721" s="133"/>
      <c r="V721" s="122"/>
      <c r="W721" s="133"/>
      <c r="X721" s="122"/>
      <c r="Y721" s="133"/>
      <c r="Z721" s="122"/>
      <c r="AA721" s="133"/>
      <c r="AB721" s="132"/>
      <c r="AC721" s="189"/>
      <c r="AD721" s="92"/>
      <c r="AF721" s="118" t="e">
        <f>VLOOKUP(A721,'Tirantes - Executados'!$A$1:$M$569,13,FALSE)</f>
        <v>#N/A</v>
      </c>
      <c r="AI721" s="230" t="e">
        <f>VLOOKUP(A721,'Tirantes - Executados'!$A$7:$M$404,49)</f>
        <v>#REF!</v>
      </c>
    </row>
    <row r="722" spans="1:35" s="1" customFormat="1" ht="15" hidden="1" customHeight="1" x14ac:dyDescent="0.25">
      <c r="A722" s="107" t="s">
        <v>912</v>
      </c>
      <c r="B722" s="119"/>
      <c r="C722" s="133"/>
      <c r="D722" s="122"/>
      <c r="E722" s="133"/>
      <c r="F722" s="122"/>
      <c r="G722" s="133"/>
      <c r="H722" s="122"/>
      <c r="I722" s="133"/>
      <c r="J722" s="122"/>
      <c r="K722" s="108"/>
      <c r="L722" s="133"/>
      <c r="M722" s="122"/>
      <c r="N722" s="133"/>
      <c r="O722" s="122"/>
      <c r="P722" s="133"/>
      <c r="Q722" s="122"/>
      <c r="R722" s="133"/>
      <c r="S722" s="122"/>
      <c r="T722" s="108"/>
      <c r="U722" s="133"/>
      <c r="V722" s="122"/>
      <c r="W722" s="133"/>
      <c r="X722" s="122"/>
      <c r="Y722" s="133"/>
      <c r="Z722" s="122"/>
      <c r="AA722" s="133"/>
      <c r="AB722" s="132"/>
      <c r="AC722" s="189"/>
      <c r="AD722" s="92"/>
      <c r="AF722" s="118" t="e">
        <f>VLOOKUP(A722,'Tirantes - Executados'!$A$1:$M$569,13,FALSE)</f>
        <v>#N/A</v>
      </c>
      <c r="AI722" s="230" t="e">
        <f>VLOOKUP(A722,'Tirantes - Executados'!$A$7:$M$404,49)</f>
        <v>#REF!</v>
      </c>
    </row>
    <row r="723" spans="1:35" s="1" customFormat="1" ht="15" hidden="1" customHeight="1" x14ac:dyDescent="0.25">
      <c r="A723" s="107" t="s">
        <v>913</v>
      </c>
      <c r="B723" s="119"/>
      <c r="C723" s="133"/>
      <c r="D723" s="122"/>
      <c r="E723" s="133"/>
      <c r="F723" s="122"/>
      <c r="G723" s="133"/>
      <c r="H723" s="122"/>
      <c r="I723" s="133"/>
      <c r="J723" s="122"/>
      <c r="K723" s="108"/>
      <c r="L723" s="133"/>
      <c r="M723" s="122"/>
      <c r="N723" s="133"/>
      <c r="O723" s="122"/>
      <c r="P723" s="133"/>
      <c r="Q723" s="122"/>
      <c r="R723" s="133"/>
      <c r="S723" s="122"/>
      <c r="T723" s="108"/>
      <c r="U723" s="133"/>
      <c r="V723" s="122"/>
      <c r="W723" s="133"/>
      <c r="X723" s="122"/>
      <c r="Y723" s="133"/>
      <c r="Z723" s="122"/>
      <c r="AA723" s="133"/>
      <c r="AB723" s="132"/>
      <c r="AC723" s="189"/>
      <c r="AD723" s="92"/>
      <c r="AF723" s="118" t="e">
        <f>VLOOKUP(A723,'Tirantes - Executados'!$A$1:$M$569,13,FALSE)</f>
        <v>#N/A</v>
      </c>
      <c r="AI723" s="230" t="e">
        <f>VLOOKUP(A723,'Tirantes - Executados'!$A$7:$M$404,49)</f>
        <v>#REF!</v>
      </c>
    </row>
    <row r="724" spans="1:35" s="1" customFormat="1" ht="15" hidden="1" customHeight="1" x14ac:dyDescent="0.25">
      <c r="A724" s="107" t="s">
        <v>914</v>
      </c>
      <c r="B724" s="119"/>
      <c r="C724" s="133"/>
      <c r="D724" s="122"/>
      <c r="E724" s="133"/>
      <c r="F724" s="122"/>
      <c r="G724" s="133"/>
      <c r="H724" s="122"/>
      <c r="I724" s="133"/>
      <c r="J724" s="122"/>
      <c r="K724" s="108"/>
      <c r="L724" s="133"/>
      <c r="M724" s="122"/>
      <c r="N724" s="133"/>
      <c r="O724" s="122"/>
      <c r="P724" s="133"/>
      <c r="Q724" s="122"/>
      <c r="R724" s="133"/>
      <c r="S724" s="122"/>
      <c r="T724" s="108"/>
      <c r="U724" s="133"/>
      <c r="V724" s="122"/>
      <c r="W724" s="133"/>
      <c r="X724" s="122"/>
      <c r="Y724" s="133"/>
      <c r="Z724" s="122"/>
      <c r="AA724" s="133"/>
      <c r="AB724" s="132"/>
      <c r="AC724" s="189"/>
      <c r="AD724" s="92"/>
      <c r="AF724" s="118" t="e">
        <f>VLOOKUP(A724,'Tirantes - Executados'!$A$1:$M$569,13,FALSE)</f>
        <v>#N/A</v>
      </c>
      <c r="AI724" s="230" t="e">
        <f>VLOOKUP(A724,'Tirantes - Executados'!$A$7:$M$404,49)</f>
        <v>#REF!</v>
      </c>
    </row>
    <row r="725" spans="1:35" s="1" customFormat="1" ht="15" hidden="1" customHeight="1" x14ac:dyDescent="0.25">
      <c r="A725" s="107" t="s">
        <v>915</v>
      </c>
      <c r="B725" s="119"/>
      <c r="C725" s="133"/>
      <c r="D725" s="122"/>
      <c r="E725" s="133"/>
      <c r="F725" s="122"/>
      <c r="G725" s="133"/>
      <c r="H725" s="122"/>
      <c r="I725" s="133"/>
      <c r="J725" s="122"/>
      <c r="K725" s="108"/>
      <c r="L725" s="133"/>
      <c r="M725" s="122"/>
      <c r="N725" s="133"/>
      <c r="O725" s="122"/>
      <c r="P725" s="133"/>
      <c r="Q725" s="122"/>
      <c r="R725" s="133"/>
      <c r="S725" s="122"/>
      <c r="T725" s="108"/>
      <c r="U725" s="133"/>
      <c r="V725" s="122"/>
      <c r="W725" s="133"/>
      <c r="X725" s="122"/>
      <c r="Y725" s="133"/>
      <c r="Z725" s="122"/>
      <c r="AA725" s="133"/>
      <c r="AB725" s="132"/>
      <c r="AC725" s="189"/>
      <c r="AD725" s="92"/>
      <c r="AF725" s="118" t="e">
        <f>VLOOKUP(A725,'Tirantes - Executados'!$A$1:$M$569,13,FALSE)</f>
        <v>#N/A</v>
      </c>
      <c r="AI725" s="230" t="e">
        <f>VLOOKUP(A725,'Tirantes - Executados'!$A$7:$M$404,49)</f>
        <v>#REF!</v>
      </c>
    </row>
    <row r="726" spans="1:35" s="1" customFormat="1" ht="15" hidden="1" customHeight="1" x14ac:dyDescent="0.25">
      <c r="A726" s="107" t="s">
        <v>916</v>
      </c>
      <c r="B726" s="119"/>
      <c r="C726" s="133"/>
      <c r="D726" s="122"/>
      <c r="E726" s="133"/>
      <c r="F726" s="122"/>
      <c r="G726" s="133"/>
      <c r="H726" s="122"/>
      <c r="I726" s="133"/>
      <c r="J726" s="122"/>
      <c r="K726" s="108"/>
      <c r="L726" s="133"/>
      <c r="M726" s="122"/>
      <c r="N726" s="133"/>
      <c r="O726" s="122"/>
      <c r="P726" s="133"/>
      <c r="Q726" s="122"/>
      <c r="R726" s="133"/>
      <c r="S726" s="122"/>
      <c r="T726" s="108"/>
      <c r="U726" s="133"/>
      <c r="V726" s="122"/>
      <c r="W726" s="133"/>
      <c r="X726" s="122"/>
      <c r="Y726" s="133"/>
      <c r="Z726" s="122"/>
      <c r="AA726" s="133"/>
      <c r="AB726" s="132"/>
      <c r="AC726" s="189"/>
      <c r="AD726" s="92"/>
      <c r="AF726" s="118" t="e">
        <f>VLOOKUP(A726,'Tirantes - Executados'!$A$1:$M$569,13,FALSE)</f>
        <v>#N/A</v>
      </c>
      <c r="AI726" s="230" t="e">
        <f>VLOOKUP(A726,'Tirantes - Executados'!$A$7:$M$404,49)</f>
        <v>#REF!</v>
      </c>
    </row>
    <row r="727" spans="1:35" s="1" customFormat="1" ht="15" hidden="1" customHeight="1" x14ac:dyDescent="0.25">
      <c r="A727" s="107" t="s">
        <v>917</v>
      </c>
      <c r="B727" s="119"/>
      <c r="C727" s="133"/>
      <c r="D727" s="122"/>
      <c r="E727" s="133"/>
      <c r="F727" s="122"/>
      <c r="G727" s="133"/>
      <c r="H727" s="122"/>
      <c r="I727" s="133"/>
      <c r="J727" s="122"/>
      <c r="K727" s="108"/>
      <c r="L727" s="133"/>
      <c r="M727" s="122"/>
      <c r="N727" s="133"/>
      <c r="O727" s="122"/>
      <c r="P727" s="133"/>
      <c r="Q727" s="122"/>
      <c r="R727" s="133"/>
      <c r="S727" s="122"/>
      <c r="T727" s="108"/>
      <c r="U727" s="133"/>
      <c r="V727" s="122"/>
      <c r="W727" s="133"/>
      <c r="X727" s="122"/>
      <c r="Y727" s="133"/>
      <c r="Z727" s="122"/>
      <c r="AA727" s="133"/>
      <c r="AB727" s="132"/>
      <c r="AC727" s="189"/>
      <c r="AD727" s="92"/>
      <c r="AF727" s="118" t="e">
        <f>VLOOKUP(A727,'Tirantes - Executados'!$A$1:$M$569,13,FALSE)</f>
        <v>#N/A</v>
      </c>
      <c r="AI727" s="230" t="e">
        <f>VLOOKUP(A727,'Tirantes - Executados'!$A$7:$M$404,49)</f>
        <v>#REF!</v>
      </c>
    </row>
    <row r="728" spans="1:35" s="1" customFormat="1" ht="15" hidden="1" customHeight="1" x14ac:dyDescent="0.25">
      <c r="A728" s="107" t="s">
        <v>918</v>
      </c>
      <c r="B728" s="119"/>
      <c r="C728" s="133"/>
      <c r="D728" s="122"/>
      <c r="E728" s="133"/>
      <c r="F728" s="122"/>
      <c r="G728" s="133"/>
      <c r="H728" s="122"/>
      <c r="I728" s="133"/>
      <c r="J728" s="122"/>
      <c r="K728" s="108"/>
      <c r="L728" s="133"/>
      <c r="M728" s="122"/>
      <c r="N728" s="133"/>
      <c r="O728" s="122"/>
      <c r="P728" s="133"/>
      <c r="Q728" s="122"/>
      <c r="R728" s="133"/>
      <c r="S728" s="122"/>
      <c r="T728" s="108"/>
      <c r="U728" s="133"/>
      <c r="V728" s="122"/>
      <c r="W728" s="133"/>
      <c r="X728" s="122"/>
      <c r="Y728" s="133"/>
      <c r="Z728" s="122"/>
      <c r="AA728" s="133"/>
      <c r="AB728" s="132"/>
      <c r="AC728" s="189"/>
      <c r="AD728" s="92"/>
      <c r="AF728" s="118" t="e">
        <f>VLOOKUP(A728,'Tirantes - Executados'!$A$1:$M$569,13,FALSE)</f>
        <v>#N/A</v>
      </c>
      <c r="AI728" s="230" t="e">
        <f>VLOOKUP(A728,'Tirantes - Executados'!$A$7:$M$404,49)</f>
        <v>#REF!</v>
      </c>
    </row>
    <row r="729" spans="1:35" s="1" customFormat="1" ht="15" hidden="1" customHeight="1" x14ac:dyDescent="0.25">
      <c r="A729" s="107" t="s">
        <v>919</v>
      </c>
      <c r="B729" s="119"/>
      <c r="C729" s="133"/>
      <c r="D729" s="122"/>
      <c r="E729" s="133"/>
      <c r="F729" s="122"/>
      <c r="G729" s="133"/>
      <c r="H729" s="122"/>
      <c r="I729" s="133"/>
      <c r="J729" s="122"/>
      <c r="K729" s="108"/>
      <c r="L729" s="133"/>
      <c r="M729" s="122"/>
      <c r="N729" s="133"/>
      <c r="O729" s="122"/>
      <c r="P729" s="133"/>
      <c r="Q729" s="122"/>
      <c r="R729" s="133"/>
      <c r="S729" s="122"/>
      <c r="T729" s="108"/>
      <c r="U729" s="133"/>
      <c r="V729" s="122"/>
      <c r="W729" s="133"/>
      <c r="X729" s="122"/>
      <c r="Y729" s="133"/>
      <c r="Z729" s="122"/>
      <c r="AA729" s="133"/>
      <c r="AB729" s="132"/>
      <c r="AC729" s="189"/>
      <c r="AD729" s="92"/>
      <c r="AF729" s="118" t="e">
        <f>VLOOKUP(A729,'Tirantes - Executados'!$A$1:$M$569,13,FALSE)</f>
        <v>#N/A</v>
      </c>
      <c r="AI729" s="230" t="e">
        <f>VLOOKUP(A729,'Tirantes - Executados'!$A$7:$M$404,49)</f>
        <v>#REF!</v>
      </c>
    </row>
    <row r="730" spans="1:35" s="1" customFormat="1" ht="15" hidden="1" customHeight="1" x14ac:dyDescent="0.25">
      <c r="A730" s="107" t="s">
        <v>920</v>
      </c>
      <c r="B730" s="119"/>
      <c r="C730" s="133"/>
      <c r="D730" s="122"/>
      <c r="E730" s="133"/>
      <c r="F730" s="122"/>
      <c r="G730" s="133"/>
      <c r="H730" s="122"/>
      <c r="I730" s="133"/>
      <c r="J730" s="122"/>
      <c r="K730" s="108"/>
      <c r="L730" s="133"/>
      <c r="M730" s="122"/>
      <c r="N730" s="133"/>
      <c r="O730" s="122"/>
      <c r="P730" s="133"/>
      <c r="Q730" s="122"/>
      <c r="R730" s="133"/>
      <c r="S730" s="122"/>
      <c r="T730" s="108"/>
      <c r="U730" s="133"/>
      <c r="V730" s="122"/>
      <c r="W730" s="133"/>
      <c r="X730" s="122"/>
      <c r="Y730" s="133"/>
      <c r="Z730" s="122"/>
      <c r="AA730" s="133"/>
      <c r="AB730" s="132"/>
      <c r="AC730" s="189"/>
      <c r="AD730" s="92"/>
      <c r="AF730" s="118" t="e">
        <f>VLOOKUP(A730,'Tirantes - Executados'!$A$1:$M$569,13,FALSE)</f>
        <v>#N/A</v>
      </c>
      <c r="AI730" s="230" t="e">
        <f>VLOOKUP(A730,'Tirantes - Executados'!$A$7:$M$404,49)</f>
        <v>#REF!</v>
      </c>
    </row>
    <row r="731" spans="1:35" s="1" customFormat="1" ht="15" hidden="1" customHeight="1" x14ac:dyDescent="0.25">
      <c r="A731" s="107" t="s">
        <v>936</v>
      </c>
      <c r="B731" s="119"/>
      <c r="C731" s="133"/>
      <c r="D731" s="122"/>
      <c r="E731" s="133"/>
      <c r="F731" s="122"/>
      <c r="G731" s="133"/>
      <c r="H731" s="122"/>
      <c r="I731" s="133"/>
      <c r="J731" s="122"/>
      <c r="K731" s="108"/>
      <c r="L731" s="133"/>
      <c r="M731" s="122"/>
      <c r="N731" s="133"/>
      <c r="O731" s="122"/>
      <c r="P731" s="133"/>
      <c r="Q731" s="122"/>
      <c r="R731" s="133"/>
      <c r="S731" s="122"/>
      <c r="T731" s="108"/>
      <c r="U731" s="133"/>
      <c r="V731" s="122"/>
      <c r="W731" s="133"/>
      <c r="X731" s="122"/>
      <c r="Y731" s="133"/>
      <c r="Z731" s="122"/>
      <c r="AA731" s="133"/>
      <c r="AB731" s="132"/>
      <c r="AC731" s="189"/>
      <c r="AD731" s="92"/>
      <c r="AF731" s="118" t="e">
        <f>VLOOKUP(A731,'Tirantes - Executados'!$A$1:$M$569,13,FALSE)</f>
        <v>#N/A</v>
      </c>
      <c r="AI731" s="230" t="e">
        <f>VLOOKUP(A731,'Tirantes - Executados'!$A$7:$M$404,49)</f>
        <v>#REF!</v>
      </c>
    </row>
    <row r="732" spans="1:35" s="1" customFormat="1" ht="15" hidden="1" customHeight="1" x14ac:dyDescent="0.25">
      <c r="A732" s="107" t="s">
        <v>937</v>
      </c>
      <c r="B732" s="119"/>
      <c r="C732" s="133"/>
      <c r="D732" s="122"/>
      <c r="E732" s="133"/>
      <c r="F732" s="122"/>
      <c r="G732" s="133"/>
      <c r="H732" s="122"/>
      <c r="I732" s="133"/>
      <c r="J732" s="122"/>
      <c r="K732" s="108"/>
      <c r="L732" s="133"/>
      <c r="M732" s="122"/>
      <c r="N732" s="133"/>
      <c r="O732" s="122"/>
      <c r="P732" s="133"/>
      <c r="Q732" s="122"/>
      <c r="R732" s="133"/>
      <c r="S732" s="122"/>
      <c r="T732" s="108"/>
      <c r="U732" s="133"/>
      <c r="V732" s="122"/>
      <c r="W732" s="133"/>
      <c r="X732" s="122"/>
      <c r="Y732" s="133"/>
      <c r="Z732" s="122"/>
      <c r="AA732" s="133"/>
      <c r="AB732" s="132"/>
      <c r="AC732" s="189"/>
      <c r="AD732" s="92"/>
      <c r="AF732" s="118" t="e">
        <f>VLOOKUP(A732,'Tirantes - Executados'!$A$1:$M$569,13,FALSE)</f>
        <v>#N/A</v>
      </c>
      <c r="AI732" s="230" t="e">
        <f>VLOOKUP(A732,'Tirantes - Executados'!$A$7:$M$404,49)</f>
        <v>#REF!</v>
      </c>
    </row>
    <row r="733" spans="1:35" s="1" customFormat="1" ht="15" hidden="1" customHeight="1" x14ac:dyDescent="0.25">
      <c r="A733" s="107" t="s">
        <v>938</v>
      </c>
      <c r="B733" s="119"/>
      <c r="C733" s="133"/>
      <c r="D733" s="122"/>
      <c r="E733" s="133"/>
      <c r="F733" s="122"/>
      <c r="G733" s="133"/>
      <c r="H733" s="122"/>
      <c r="I733" s="133"/>
      <c r="J733" s="122"/>
      <c r="K733" s="108"/>
      <c r="L733" s="133"/>
      <c r="M733" s="122"/>
      <c r="N733" s="133"/>
      <c r="O733" s="122"/>
      <c r="P733" s="133"/>
      <c r="Q733" s="122"/>
      <c r="R733" s="133"/>
      <c r="S733" s="122"/>
      <c r="T733" s="108"/>
      <c r="U733" s="133"/>
      <c r="V733" s="122"/>
      <c r="W733" s="133"/>
      <c r="X733" s="122"/>
      <c r="Y733" s="133"/>
      <c r="Z733" s="122"/>
      <c r="AA733" s="133"/>
      <c r="AB733" s="132"/>
      <c r="AC733" s="189"/>
      <c r="AD733" s="92"/>
      <c r="AF733" s="118" t="e">
        <f>VLOOKUP(A733,'Tirantes - Executados'!$A$1:$M$569,13,FALSE)</f>
        <v>#N/A</v>
      </c>
      <c r="AI733" s="230" t="e">
        <f>VLOOKUP(A733,'Tirantes - Executados'!$A$7:$M$404,49)</f>
        <v>#REF!</v>
      </c>
    </row>
    <row r="734" spans="1:35" s="1" customFormat="1" ht="15" hidden="1" customHeight="1" x14ac:dyDescent="0.25">
      <c r="A734" s="107" t="s">
        <v>939</v>
      </c>
      <c r="B734" s="119"/>
      <c r="C734" s="133"/>
      <c r="D734" s="122"/>
      <c r="E734" s="133"/>
      <c r="F734" s="122"/>
      <c r="G734" s="133"/>
      <c r="H734" s="122"/>
      <c r="I734" s="133"/>
      <c r="J734" s="122"/>
      <c r="K734" s="108"/>
      <c r="L734" s="133"/>
      <c r="M734" s="122"/>
      <c r="N734" s="133"/>
      <c r="O734" s="122"/>
      <c r="P734" s="133"/>
      <c r="Q734" s="122"/>
      <c r="R734" s="133"/>
      <c r="S734" s="122"/>
      <c r="T734" s="108"/>
      <c r="U734" s="133"/>
      <c r="V734" s="122"/>
      <c r="W734" s="133"/>
      <c r="X734" s="122"/>
      <c r="Y734" s="133"/>
      <c r="Z734" s="122"/>
      <c r="AA734" s="133"/>
      <c r="AB734" s="132"/>
      <c r="AC734" s="189"/>
      <c r="AD734" s="92"/>
      <c r="AF734" s="118" t="e">
        <f>VLOOKUP(A734,'Tirantes - Executados'!$A$1:$M$569,13,FALSE)</f>
        <v>#N/A</v>
      </c>
      <c r="AI734" s="230" t="e">
        <f>VLOOKUP(A734,'Tirantes - Executados'!$A$7:$M$404,49)</f>
        <v>#REF!</v>
      </c>
    </row>
    <row r="735" spans="1:35" s="1" customFormat="1" ht="15" hidden="1" customHeight="1" x14ac:dyDescent="0.25">
      <c r="A735" s="107" t="s">
        <v>940</v>
      </c>
      <c r="B735" s="119"/>
      <c r="C735" s="133"/>
      <c r="D735" s="122"/>
      <c r="E735" s="133"/>
      <c r="F735" s="122"/>
      <c r="G735" s="133"/>
      <c r="H735" s="122"/>
      <c r="I735" s="133"/>
      <c r="J735" s="122"/>
      <c r="K735" s="108"/>
      <c r="L735" s="133"/>
      <c r="M735" s="122"/>
      <c r="N735" s="133"/>
      <c r="O735" s="122"/>
      <c r="P735" s="133"/>
      <c r="Q735" s="122"/>
      <c r="R735" s="133"/>
      <c r="S735" s="122"/>
      <c r="T735" s="108"/>
      <c r="U735" s="133"/>
      <c r="V735" s="122"/>
      <c r="W735" s="133"/>
      <c r="X735" s="122"/>
      <c r="Y735" s="133"/>
      <c r="Z735" s="122"/>
      <c r="AA735" s="133"/>
      <c r="AB735" s="132"/>
      <c r="AC735" s="189"/>
      <c r="AD735" s="92"/>
      <c r="AF735" s="118" t="e">
        <f>VLOOKUP(A735,'Tirantes - Executados'!$A$1:$M$569,13,FALSE)</f>
        <v>#N/A</v>
      </c>
      <c r="AI735" s="230" t="e">
        <f>VLOOKUP(A735,'Tirantes - Executados'!$A$7:$M$404,49)</f>
        <v>#REF!</v>
      </c>
    </row>
    <row r="736" spans="1:35" s="1" customFormat="1" ht="15" hidden="1" customHeight="1" x14ac:dyDescent="0.25">
      <c r="A736" s="107" t="s">
        <v>941</v>
      </c>
      <c r="B736" s="119"/>
      <c r="C736" s="133"/>
      <c r="D736" s="122"/>
      <c r="E736" s="133"/>
      <c r="F736" s="122"/>
      <c r="G736" s="133"/>
      <c r="H736" s="122"/>
      <c r="I736" s="133"/>
      <c r="J736" s="122"/>
      <c r="K736" s="108"/>
      <c r="L736" s="133"/>
      <c r="M736" s="122"/>
      <c r="N736" s="133"/>
      <c r="O736" s="122"/>
      <c r="P736" s="133"/>
      <c r="Q736" s="122"/>
      <c r="R736" s="133"/>
      <c r="S736" s="122"/>
      <c r="T736" s="108"/>
      <c r="U736" s="133"/>
      <c r="V736" s="122"/>
      <c r="W736" s="133"/>
      <c r="X736" s="122"/>
      <c r="Y736" s="133"/>
      <c r="Z736" s="122"/>
      <c r="AA736" s="133"/>
      <c r="AB736" s="132"/>
      <c r="AC736" s="189"/>
      <c r="AD736" s="92"/>
      <c r="AF736" s="118" t="e">
        <f>VLOOKUP(A736,'Tirantes - Executados'!$A$1:$M$569,13,FALSE)</f>
        <v>#N/A</v>
      </c>
      <c r="AI736" s="230" t="e">
        <f>VLOOKUP(A736,'Tirantes - Executados'!$A$7:$M$404,49)</f>
        <v>#REF!</v>
      </c>
    </row>
    <row r="737" spans="1:35" s="1" customFormat="1" ht="15" hidden="1" customHeight="1" x14ac:dyDescent="0.25">
      <c r="A737" s="107" t="s">
        <v>942</v>
      </c>
      <c r="B737" s="119"/>
      <c r="C737" s="133"/>
      <c r="D737" s="122"/>
      <c r="E737" s="133"/>
      <c r="F737" s="122"/>
      <c r="G737" s="133"/>
      <c r="H737" s="122"/>
      <c r="I737" s="133"/>
      <c r="J737" s="122"/>
      <c r="K737" s="108"/>
      <c r="L737" s="133"/>
      <c r="M737" s="122"/>
      <c r="N737" s="133"/>
      <c r="O737" s="122"/>
      <c r="P737" s="133"/>
      <c r="Q737" s="122"/>
      <c r="R737" s="133"/>
      <c r="S737" s="122"/>
      <c r="T737" s="108"/>
      <c r="U737" s="133"/>
      <c r="V737" s="122"/>
      <c r="W737" s="133"/>
      <c r="X737" s="122"/>
      <c r="Y737" s="133"/>
      <c r="Z737" s="122"/>
      <c r="AA737" s="133"/>
      <c r="AB737" s="132"/>
      <c r="AC737" s="189"/>
      <c r="AD737" s="92"/>
      <c r="AF737" s="118" t="e">
        <f>VLOOKUP(A737,'Tirantes - Executados'!$A$1:$M$569,13,FALSE)</f>
        <v>#N/A</v>
      </c>
      <c r="AI737" s="230" t="e">
        <f>VLOOKUP(A737,'Tirantes - Executados'!$A$7:$M$404,49)</f>
        <v>#REF!</v>
      </c>
    </row>
    <row r="738" spans="1:35" s="1" customFormat="1" ht="15" hidden="1" customHeight="1" x14ac:dyDescent="0.25">
      <c r="A738" s="107" t="s">
        <v>943</v>
      </c>
      <c r="B738" s="119"/>
      <c r="C738" s="133"/>
      <c r="D738" s="122"/>
      <c r="E738" s="133"/>
      <c r="F738" s="122"/>
      <c r="G738" s="133"/>
      <c r="H738" s="122"/>
      <c r="I738" s="133"/>
      <c r="J738" s="122"/>
      <c r="K738" s="108"/>
      <c r="L738" s="133"/>
      <c r="M738" s="122"/>
      <c r="N738" s="133"/>
      <c r="O738" s="122"/>
      <c r="P738" s="133"/>
      <c r="Q738" s="122"/>
      <c r="R738" s="133"/>
      <c r="S738" s="122"/>
      <c r="T738" s="108"/>
      <c r="U738" s="133"/>
      <c r="V738" s="122"/>
      <c r="W738" s="133"/>
      <c r="X738" s="122"/>
      <c r="Y738" s="133"/>
      <c r="Z738" s="122"/>
      <c r="AA738" s="133"/>
      <c r="AB738" s="132"/>
      <c r="AC738" s="189"/>
      <c r="AD738" s="92"/>
      <c r="AF738" s="118" t="e">
        <f>VLOOKUP(A738,'Tirantes - Executados'!$A$1:$M$569,13,FALSE)</f>
        <v>#N/A</v>
      </c>
      <c r="AI738" s="230" t="e">
        <f>VLOOKUP(A738,'Tirantes - Executados'!$A$7:$M$404,49)</f>
        <v>#REF!</v>
      </c>
    </row>
    <row r="739" spans="1:35" s="1" customFormat="1" ht="15" hidden="1" customHeight="1" x14ac:dyDescent="0.25">
      <c r="A739" s="107" t="s">
        <v>944</v>
      </c>
      <c r="B739" s="119"/>
      <c r="C739" s="133"/>
      <c r="D739" s="122"/>
      <c r="E739" s="133"/>
      <c r="F739" s="122"/>
      <c r="G739" s="133"/>
      <c r="H739" s="122"/>
      <c r="I739" s="133"/>
      <c r="J739" s="122"/>
      <c r="K739" s="108"/>
      <c r="L739" s="133"/>
      <c r="M739" s="122"/>
      <c r="N739" s="133"/>
      <c r="O739" s="122"/>
      <c r="P739" s="133"/>
      <c r="Q739" s="122"/>
      <c r="R739" s="133"/>
      <c r="S739" s="122"/>
      <c r="T739" s="108"/>
      <c r="U739" s="133"/>
      <c r="V739" s="122"/>
      <c r="W739" s="133"/>
      <c r="X739" s="122"/>
      <c r="Y739" s="133"/>
      <c r="Z739" s="122"/>
      <c r="AA739" s="133"/>
      <c r="AB739" s="132"/>
      <c r="AC739" s="189"/>
      <c r="AD739" s="92"/>
      <c r="AF739" s="118" t="e">
        <f>VLOOKUP(A739,'Tirantes - Executados'!$A$1:$M$569,13,FALSE)</f>
        <v>#N/A</v>
      </c>
      <c r="AI739" s="230" t="e">
        <f>VLOOKUP(A739,'Tirantes - Executados'!$A$7:$M$404,49)</f>
        <v>#REF!</v>
      </c>
    </row>
    <row r="740" spans="1:35" s="1" customFormat="1" ht="15" hidden="1" customHeight="1" x14ac:dyDescent="0.25">
      <c r="A740" s="107" t="s">
        <v>945</v>
      </c>
      <c r="B740" s="119"/>
      <c r="C740" s="133"/>
      <c r="D740" s="122"/>
      <c r="E740" s="133"/>
      <c r="F740" s="122"/>
      <c r="G740" s="133"/>
      <c r="H740" s="122"/>
      <c r="I740" s="133"/>
      <c r="J740" s="122"/>
      <c r="K740" s="108"/>
      <c r="L740" s="133"/>
      <c r="M740" s="122"/>
      <c r="N740" s="133"/>
      <c r="O740" s="122"/>
      <c r="P740" s="133"/>
      <c r="Q740" s="122"/>
      <c r="R740" s="133"/>
      <c r="S740" s="122"/>
      <c r="T740" s="108"/>
      <c r="U740" s="133"/>
      <c r="V740" s="122"/>
      <c r="W740" s="133"/>
      <c r="X740" s="122"/>
      <c r="Y740" s="133"/>
      <c r="Z740" s="122"/>
      <c r="AA740" s="133"/>
      <c r="AB740" s="132"/>
      <c r="AC740" s="189"/>
      <c r="AD740" s="92"/>
      <c r="AF740" s="118" t="e">
        <f>VLOOKUP(A740,'Tirantes - Executados'!$A$1:$M$569,13,FALSE)</f>
        <v>#N/A</v>
      </c>
      <c r="AI740" s="230" t="e">
        <f>VLOOKUP(A740,'Tirantes - Executados'!$A$7:$M$404,49)</f>
        <v>#REF!</v>
      </c>
    </row>
    <row r="741" spans="1:35" s="1" customFormat="1" ht="15" hidden="1" customHeight="1" x14ac:dyDescent="0.25">
      <c r="A741" s="107" t="s">
        <v>946</v>
      </c>
      <c r="B741" s="119"/>
      <c r="C741" s="133"/>
      <c r="D741" s="122"/>
      <c r="E741" s="133"/>
      <c r="F741" s="122"/>
      <c r="G741" s="133"/>
      <c r="H741" s="122"/>
      <c r="I741" s="133"/>
      <c r="J741" s="122"/>
      <c r="K741" s="108"/>
      <c r="L741" s="133"/>
      <c r="M741" s="122"/>
      <c r="N741" s="133"/>
      <c r="O741" s="122"/>
      <c r="P741" s="133"/>
      <c r="Q741" s="122"/>
      <c r="R741" s="133"/>
      <c r="S741" s="122"/>
      <c r="T741" s="108"/>
      <c r="U741" s="133"/>
      <c r="V741" s="122"/>
      <c r="W741" s="133"/>
      <c r="X741" s="122"/>
      <c r="Y741" s="133"/>
      <c r="Z741" s="122"/>
      <c r="AA741" s="133"/>
      <c r="AB741" s="132"/>
      <c r="AC741" s="189"/>
      <c r="AD741" s="92"/>
      <c r="AF741" s="118" t="e">
        <f>VLOOKUP(A741,'Tirantes - Executados'!$A$1:$M$569,13,FALSE)</f>
        <v>#N/A</v>
      </c>
      <c r="AI741" s="230" t="e">
        <f>VLOOKUP(A741,'Tirantes - Executados'!$A$7:$M$404,49)</f>
        <v>#REF!</v>
      </c>
    </row>
    <row r="742" spans="1:35" s="1" customFormat="1" ht="15" hidden="1" customHeight="1" x14ac:dyDescent="0.25">
      <c r="A742" s="107" t="s">
        <v>947</v>
      </c>
      <c r="B742" s="119"/>
      <c r="C742" s="133"/>
      <c r="D742" s="122"/>
      <c r="E742" s="133"/>
      <c r="F742" s="122"/>
      <c r="G742" s="133"/>
      <c r="H742" s="122"/>
      <c r="I742" s="133"/>
      <c r="J742" s="122"/>
      <c r="K742" s="108"/>
      <c r="L742" s="133"/>
      <c r="M742" s="122"/>
      <c r="N742" s="133"/>
      <c r="O742" s="122"/>
      <c r="P742" s="133"/>
      <c r="Q742" s="122"/>
      <c r="R742" s="133"/>
      <c r="S742" s="122"/>
      <c r="T742" s="108"/>
      <c r="U742" s="133"/>
      <c r="V742" s="122"/>
      <c r="W742" s="133"/>
      <c r="X742" s="122"/>
      <c r="Y742" s="133"/>
      <c r="Z742" s="122"/>
      <c r="AA742" s="133"/>
      <c r="AB742" s="132"/>
      <c r="AC742" s="189"/>
      <c r="AD742" s="92"/>
      <c r="AF742" s="118" t="e">
        <f>VLOOKUP(A742,'Tirantes - Executados'!$A$1:$M$569,13,FALSE)</f>
        <v>#N/A</v>
      </c>
      <c r="AI742" s="230" t="e">
        <f>VLOOKUP(A742,'Tirantes - Executados'!$A$7:$M$404,49)</f>
        <v>#REF!</v>
      </c>
    </row>
    <row r="743" spans="1:35" s="1" customFormat="1" ht="15" hidden="1" customHeight="1" x14ac:dyDescent="0.25">
      <c r="A743" s="107" t="s">
        <v>948</v>
      </c>
      <c r="B743" s="119"/>
      <c r="C743" s="133"/>
      <c r="D743" s="122"/>
      <c r="E743" s="133"/>
      <c r="F743" s="122"/>
      <c r="G743" s="133"/>
      <c r="H743" s="122"/>
      <c r="I743" s="133"/>
      <c r="J743" s="122"/>
      <c r="K743" s="108"/>
      <c r="L743" s="133"/>
      <c r="M743" s="122"/>
      <c r="N743" s="133"/>
      <c r="O743" s="122"/>
      <c r="P743" s="133"/>
      <c r="Q743" s="122"/>
      <c r="R743" s="133"/>
      <c r="S743" s="122"/>
      <c r="T743" s="108"/>
      <c r="U743" s="133"/>
      <c r="V743" s="122"/>
      <c r="W743" s="133"/>
      <c r="X743" s="122"/>
      <c r="Y743" s="133"/>
      <c r="Z743" s="122"/>
      <c r="AA743" s="133"/>
      <c r="AB743" s="132"/>
      <c r="AC743" s="189"/>
      <c r="AD743" s="92"/>
      <c r="AF743" s="118" t="e">
        <f>VLOOKUP(A743,'Tirantes - Executados'!$A$1:$M$569,13,FALSE)</f>
        <v>#N/A</v>
      </c>
      <c r="AI743" s="230" t="e">
        <f>VLOOKUP(A743,'Tirantes - Executados'!$A$7:$M$404,49)</f>
        <v>#REF!</v>
      </c>
    </row>
    <row r="744" spans="1:35" s="1" customFormat="1" ht="15" hidden="1" customHeight="1" x14ac:dyDescent="0.25">
      <c r="A744" s="107" t="s">
        <v>949</v>
      </c>
      <c r="B744" s="119"/>
      <c r="C744" s="133"/>
      <c r="D744" s="122"/>
      <c r="E744" s="133"/>
      <c r="F744" s="122"/>
      <c r="G744" s="133"/>
      <c r="H744" s="122"/>
      <c r="I744" s="133"/>
      <c r="J744" s="122"/>
      <c r="K744" s="108"/>
      <c r="L744" s="133"/>
      <c r="M744" s="122"/>
      <c r="N744" s="133"/>
      <c r="O744" s="122"/>
      <c r="P744" s="133"/>
      <c r="Q744" s="122"/>
      <c r="R744" s="133"/>
      <c r="S744" s="122"/>
      <c r="T744" s="108"/>
      <c r="U744" s="133"/>
      <c r="V744" s="122"/>
      <c r="W744" s="133"/>
      <c r="X744" s="122"/>
      <c r="Y744" s="133"/>
      <c r="Z744" s="122"/>
      <c r="AA744" s="133"/>
      <c r="AB744" s="132"/>
      <c r="AC744" s="189"/>
      <c r="AD744" s="92"/>
      <c r="AF744" s="118" t="e">
        <f>VLOOKUP(A744,'Tirantes - Executados'!$A$1:$M$569,13,FALSE)</f>
        <v>#N/A</v>
      </c>
      <c r="AI744" s="230" t="e">
        <f>VLOOKUP(A744,'Tirantes - Executados'!$A$7:$M$404,49)</f>
        <v>#REF!</v>
      </c>
    </row>
    <row r="745" spans="1:35" s="1" customFormat="1" ht="15" hidden="1" customHeight="1" x14ac:dyDescent="0.25">
      <c r="A745" s="107" t="s">
        <v>950</v>
      </c>
      <c r="B745" s="119"/>
      <c r="C745" s="133"/>
      <c r="D745" s="122"/>
      <c r="E745" s="133"/>
      <c r="F745" s="122"/>
      <c r="G745" s="133"/>
      <c r="H745" s="122"/>
      <c r="I745" s="133"/>
      <c r="J745" s="122"/>
      <c r="K745" s="108"/>
      <c r="L745" s="133"/>
      <c r="M745" s="122"/>
      <c r="N745" s="133"/>
      <c r="O745" s="122"/>
      <c r="P745" s="133"/>
      <c r="Q745" s="122"/>
      <c r="R745" s="133"/>
      <c r="S745" s="122"/>
      <c r="T745" s="108"/>
      <c r="U745" s="133"/>
      <c r="V745" s="122"/>
      <c r="W745" s="133"/>
      <c r="X745" s="122"/>
      <c r="Y745" s="133"/>
      <c r="Z745" s="122"/>
      <c r="AA745" s="133"/>
      <c r="AB745" s="132"/>
      <c r="AC745" s="189"/>
      <c r="AD745" s="92"/>
      <c r="AF745" s="118" t="e">
        <f>VLOOKUP(A745,'Tirantes - Executados'!$A$1:$M$569,13,FALSE)</f>
        <v>#N/A</v>
      </c>
      <c r="AI745" s="230" t="e">
        <f>VLOOKUP(A745,'Tirantes - Executados'!$A$7:$M$404,49)</f>
        <v>#REF!</v>
      </c>
    </row>
    <row r="746" spans="1:35" s="1" customFormat="1" ht="15" hidden="1" customHeight="1" x14ac:dyDescent="0.25">
      <c r="A746" s="107" t="s">
        <v>1000</v>
      </c>
      <c r="B746" s="119"/>
      <c r="C746" s="133"/>
      <c r="D746" s="122"/>
      <c r="E746" s="133"/>
      <c r="F746" s="122"/>
      <c r="G746" s="133"/>
      <c r="H746" s="122"/>
      <c r="I746" s="133"/>
      <c r="J746" s="122"/>
      <c r="K746" s="108"/>
      <c r="L746" s="133"/>
      <c r="M746" s="122"/>
      <c r="N746" s="133"/>
      <c r="O746" s="122"/>
      <c r="P746" s="133"/>
      <c r="Q746" s="122"/>
      <c r="R746" s="133"/>
      <c r="S746" s="122"/>
      <c r="T746" s="108"/>
      <c r="U746" s="133"/>
      <c r="V746" s="122"/>
      <c r="W746" s="133"/>
      <c r="X746" s="122"/>
      <c r="Y746" s="133"/>
      <c r="Z746" s="122"/>
      <c r="AA746" s="133"/>
      <c r="AB746" s="132"/>
      <c r="AC746" s="189"/>
      <c r="AD746" s="92"/>
      <c r="AF746" s="118" t="e">
        <f>VLOOKUP(A746,'Tirantes - Executados'!$A$1:$M$569,13,FALSE)</f>
        <v>#N/A</v>
      </c>
      <c r="AI746" s="230" t="e">
        <f>VLOOKUP(A746,'Tirantes - Executados'!$A$7:$M$404,49)</f>
        <v>#REF!</v>
      </c>
    </row>
    <row r="747" spans="1:35" s="1" customFormat="1" ht="15" hidden="1" customHeight="1" x14ac:dyDescent="0.25">
      <c r="A747" s="107" t="s">
        <v>1001</v>
      </c>
      <c r="B747" s="119"/>
      <c r="C747" s="133"/>
      <c r="D747" s="122"/>
      <c r="E747" s="133"/>
      <c r="F747" s="122"/>
      <c r="G747" s="133"/>
      <c r="H747" s="122"/>
      <c r="I747" s="133"/>
      <c r="J747" s="122"/>
      <c r="K747" s="108"/>
      <c r="L747" s="133"/>
      <c r="M747" s="122"/>
      <c r="N747" s="133"/>
      <c r="O747" s="122"/>
      <c r="P747" s="133"/>
      <c r="Q747" s="122"/>
      <c r="R747" s="133"/>
      <c r="S747" s="122"/>
      <c r="T747" s="108"/>
      <c r="U747" s="133"/>
      <c r="V747" s="122"/>
      <c r="W747" s="133"/>
      <c r="X747" s="122"/>
      <c r="Y747" s="133"/>
      <c r="Z747" s="122"/>
      <c r="AA747" s="133"/>
      <c r="AB747" s="132"/>
      <c r="AC747" s="189"/>
      <c r="AD747" s="92"/>
      <c r="AF747" s="118" t="e">
        <f>VLOOKUP(A747,'Tirantes - Executados'!$A$1:$M$569,13,FALSE)</f>
        <v>#N/A</v>
      </c>
      <c r="AI747" s="230" t="e">
        <f>VLOOKUP(A747,'Tirantes - Executados'!$A$7:$M$404,49)</f>
        <v>#REF!</v>
      </c>
    </row>
    <row r="748" spans="1:35" s="1" customFormat="1" ht="15" hidden="1" customHeight="1" x14ac:dyDescent="0.25">
      <c r="A748" s="107" t="s">
        <v>1002</v>
      </c>
      <c r="B748" s="119"/>
      <c r="C748" s="133"/>
      <c r="D748" s="122"/>
      <c r="E748" s="133"/>
      <c r="F748" s="122"/>
      <c r="G748" s="133"/>
      <c r="H748" s="122"/>
      <c r="I748" s="133"/>
      <c r="J748" s="122"/>
      <c r="K748" s="108"/>
      <c r="L748" s="133"/>
      <c r="M748" s="122"/>
      <c r="N748" s="133"/>
      <c r="O748" s="122"/>
      <c r="P748" s="133"/>
      <c r="Q748" s="122"/>
      <c r="R748" s="133"/>
      <c r="S748" s="122"/>
      <c r="T748" s="108"/>
      <c r="U748" s="133"/>
      <c r="V748" s="122"/>
      <c r="W748" s="133"/>
      <c r="X748" s="122"/>
      <c r="Y748" s="133"/>
      <c r="Z748" s="122"/>
      <c r="AA748" s="133"/>
      <c r="AB748" s="132"/>
      <c r="AC748" s="189"/>
      <c r="AD748" s="92"/>
      <c r="AF748" s="118" t="e">
        <f>VLOOKUP(A748,'Tirantes - Executados'!$A$1:$M$569,13,FALSE)</f>
        <v>#N/A</v>
      </c>
      <c r="AI748" s="230" t="e">
        <f>VLOOKUP(A748,'Tirantes - Executados'!$A$7:$M$404,49)</f>
        <v>#REF!</v>
      </c>
    </row>
    <row r="749" spans="1:35" s="1" customFormat="1" ht="15" hidden="1" customHeight="1" x14ac:dyDescent="0.25">
      <c r="A749" s="107" t="s">
        <v>1003</v>
      </c>
      <c r="B749" s="119"/>
      <c r="C749" s="133"/>
      <c r="D749" s="122"/>
      <c r="E749" s="133"/>
      <c r="F749" s="122"/>
      <c r="G749" s="133"/>
      <c r="H749" s="122"/>
      <c r="I749" s="133"/>
      <c r="J749" s="122"/>
      <c r="K749" s="108"/>
      <c r="L749" s="133"/>
      <c r="M749" s="122"/>
      <c r="N749" s="133"/>
      <c r="O749" s="122"/>
      <c r="P749" s="133"/>
      <c r="Q749" s="122"/>
      <c r="R749" s="133"/>
      <c r="S749" s="122"/>
      <c r="T749" s="108"/>
      <c r="U749" s="133"/>
      <c r="V749" s="122"/>
      <c r="W749" s="133"/>
      <c r="X749" s="122"/>
      <c r="Y749" s="133"/>
      <c r="Z749" s="122"/>
      <c r="AA749" s="133"/>
      <c r="AB749" s="132"/>
      <c r="AC749" s="189"/>
      <c r="AD749" s="92"/>
      <c r="AF749" s="118" t="e">
        <f>VLOOKUP(A749,'Tirantes - Executados'!$A$1:$M$569,13,FALSE)</f>
        <v>#N/A</v>
      </c>
      <c r="AI749" s="230" t="e">
        <f>VLOOKUP(A749,'Tirantes - Executados'!$A$7:$M$404,49)</f>
        <v>#REF!</v>
      </c>
    </row>
    <row r="750" spans="1:35" s="1" customFormat="1" ht="15" hidden="1" customHeight="1" x14ac:dyDescent="0.25">
      <c r="A750" s="107" t="s">
        <v>1004</v>
      </c>
      <c r="B750" s="119"/>
      <c r="C750" s="133"/>
      <c r="D750" s="122"/>
      <c r="E750" s="133"/>
      <c r="F750" s="122"/>
      <c r="G750" s="133"/>
      <c r="H750" s="122"/>
      <c r="I750" s="133"/>
      <c r="J750" s="122"/>
      <c r="K750" s="108"/>
      <c r="L750" s="133"/>
      <c r="M750" s="122"/>
      <c r="N750" s="133"/>
      <c r="O750" s="122"/>
      <c r="P750" s="133"/>
      <c r="Q750" s="122"/>
      <c r="R750" s="133"/>
      <c r="S750" s="122"/>
      <c r="T750" s="108"/>
      <c r="U750" s="133"/>
      <c r="V750" s="122"/>
      <c r="W750" s="133"/>
      <c r="X750" s="122"/>
      <c r="Y750" s="133"/>
      <c r="Z750" s="122"/>
      <c r="AA750" s="133"/>
      <c r="AB750" s="132"/>
      <c r="AC750" s="189"/>
      <c r="AD750" s="92"/>
      <c r="AF750" s="118" t="e">
        <f>VLOOKUP(A750,'Tirantes - Executados'!$A$1:$M$569,13,FALSE)</f>
        <v>#N/A</v>
      </c>
      <c r="AI750" s="230" t="e">
        <f>VLOOKUP(A750,'Tirantes - Executados'!$A$7:$M$404,49)</f>
        <v>#REF!</v>
      </c>
    </row>
    <row r="751" spans="1:35" s="1" customFormat="1" ht="15" hidden="1" customHeight="1" x14ac:dyDescent="0.25">
      <c r="A751" s="107" t="s">
        <v>1005</v>
      </c>
      <c r="B751" s="119"/>
      <c r="C751" s="133"/>
      <c r="D751" s="122"/>
      <c r="E751" s="133"/>
      <c r="F751" s="122"/>
      <c r="G751" s="133"/>
      <c r="H751" s="122"/>
      <c r="I751" s="133"/>
      <c r="J751" s="122"/>
      <c r="K751" s="108"/>
      <c r="L751" s="133"/>
      <c r="M751" s="122"/>
      <c r="N751" s="133"/>
      <c r="O751" s="122"/>
      <c r="P751" s="133"/>
      <c r="Q751" s="122"/>
      <c r="R751" s="133"/>
      <c r="S751" s="122"/>
      <c r="T751" s="108"/>
      <c r="U751" s="133"/>
      <c r="V751" s="122"/>
      <c r="W751" s="133"/>
      <c r="X751" s="122"/>
      <c r="Y751" s="133"/>
      <c r="Z751" s="122"/>
      <c r="AA751" s="133"/>
      <c r="AB751" s="132"/>
      <c r="AC751" s="189"/>
      <c r="AD751" s="92"/>
      <c r="AF751" s="118" t="e">
        <f>VLOOKUP(A751,'Tirantes - Executados'!$A$1:$M$569,13,FALSE)</f>
        <v>#N/A</v>
      </c>
      <c r="AI751" s="230" t="e">
        <f>VLOOKUP(A751,'Tirantes - Executados'!$A$7:$M$404,49)</f>
        <v>#REF!</v>
      </c>
    </row>
    <row r="752" spans="1:35" s="1" customFormat="1" ht="15" hidden="1" customHeight="1" x14ac:dyDescent="0.25">
      <c r="A752" s="107" t="s">
        <v>1006</v>
      </c>
      <c r="B752" s="119"/>
      <c r="C752" s="133"/>
      <c r="D752" s="122"/>
      <c r="E752" s="133"/>
      <c r="F752" s="122"/>
      <c r="G752" s="133"/>
      <c r="H752" s="122"/>
      <c r="I752" s="133"/>
      <c r="J752" s="122"/>
      <c r="K752" s="108"/>
      <c r="L752" s="133"/>
      <c r="M752" s="122"/>
      <c r="N752" s="133"/>
      <c r="O752" s="122"/>
      <c r="P752" s="133"/>
      <c r="Q752" s="122"/>
      <c r="R752" s="133"/>
      <c r="S752" s="122"/>
      <c r="T752" s="108"/>
      <c r="U752" s="133"/>
      <c r="V752" s="122"/>
      <c r="W752" s="133"/>
      <c r="X752" s="122"/>
      <c r="Y752" s="133"/>
      <c r="Z752" s="122"/>
      <c r="AA752" s="133"/>
      <c r="AB752" s="132"/>
      <c r="AC752" s="189"/>
      <c r="AD752" s="92"/>
      <c r="AF752" s="118" t="e">
        <f>VLOOKUP(A752,'Tirantes - Executados'!$A$1:$M$569,13,FALSE)</f>
        <v>#N/A</v>
      </c>
      <c r="AI752" s="230" t="e">
        <f>VLOOKUP(A752,'Tirantes - Executados'!$A$7:$M$404,49)</f>
        <v>#REF!</v>
      </c>
    </row>
    <row r="753" spans="1:35" s="1" customFormat="1" ht="15" hidden="1" customHeight="1" x14ac:dyDescent="0.25">
      <c r="A753" s="107" t="s">
        <v>1007</v>
      </c>
      <c r="B753" s="119"/>
      <c r="C753" s="133"/>
      <c r="D753" s="122"/>
      <c r="E753" s="133"/>
      <c r="F753" s="122"/>
      <c r="G753" s="133"/>
      <c r="H753" s="122"/>
      <c r="I753" s="133"/>
      <c r="J753" s="122"/>
      <c r="K753" s="108"/>
      <c r="L753" s="133"/>
      <c r="M753" s="122"/>
      <c r="N753" s="133"/>
      <c r="O753" s="122"/>
      <c r="P753" s="133"/>
      <c r="Q753" s="122"/>
      <c r="R753" s="133"/>
      <c r="S753" s="122"/>
      <c r="T753" s="108"/>
      <c r="U753" s="133"/>
      <c r="V753" s="122"/>
      <c r="W753" s="133"/>
      <c r="X753" s="122"/>
      <c r="Y753" s="133"/>
      <c r="Z753" s="122"/>
      <c r="AA753" s="133"/>
      <c r="AB753" s="132"/>
      <c r="AC753" s="189"/>
      <c r="AD753" s="92"/>
      <c r="AF753" s="118" t="e">
        <f>VLOOKUP(A753,'Tirantes - Executados'!$A$1:$M$569,13,FALSE)</f>
        <v>#N/A</v>
      </c>
      <c r="AI753" s="230" t="e">
        <f>VLOOKUP(A753,'Tirantes - Executados'!$A$7:$M$404,49)</f>
        <v>#REF!</v>
      </c>
    </row>
    <row r="754" spans="1:35" s="1" customFormat="1" ht="15" hidden="1" customHeight="1" x14ac:dyDescent="0.25">
      <c r="A754" s="107" t="s">
        <v>1008</v>
      </c>
      <c r="B754" s="119"/>
      <c r="C754" s="133"/>
      <c r="D754" s="122"/>
      <c r="E754" s="133"/>
      <c r="F754" s="122"/>
      <c r="G754" s="133"/>
      <c r="H754" s="122"/>
      <c r="I754" s="133"/>
      <c r="J754" s="122"/>
      <c r="K754" s="108"/>
      <c r="L754" s="133"/>
      <c r="M754" s="122"/>
      <c r="N754" s="133"/>
      <c r="O754" s="122"/>
      <c r="P754" s="133"/>
      <c r="Q754" s="122"/>
      <c r="R754" s="133"/>
      <c r="S754" s="122"/>
      <c r="T754" s="108"/>
      <c r="U754" s="133"/>
      <c r="V754" s="122"/>
      <c r="W754" s="133"/>
      <c r="X754" s="122"/>
      <c r="Y754" s="133"/>
      <c r="Z754" s="122"/>
      <c r="AA754" s="133"/>
      <c r="AB754" s="132"/>
      <c r="AC754" s="189"/>
      <c r="AD754" s="92"/>
      <c r="AF754" s="118" t="e">
        <f>VLOOKUP(A754,'Tirantes - Executados'!$A$1:$M$569,13,FALSE)</f>
        <v>#N/A</v>
      </c>
      <c r="AI754" s="230" t="e">
        <f>VLOOKUP(A754,'Tirantes - Executados'!$A$7:$M$404,49)</f>
        <v>#REF!</v>
      </c>
    </row>
    <row r="755" spans="1:35" s="1" customFormat="1" ht="15" hidden="1" customHeight="1" x14ac:dyDescent="0.25">
      <c r="A755" s="107" t="s">
        <v>1009</v>
      </c>
      <c r="B755" s="119"/>
      <c r="C755" s="133"/>
      <c r="D755" s="122"/>
      <c r="E755" s="133"/>
      <c r="F755" s="122"/>
      <c r="G755" s="133"/>
      <c r="H755" s="122"/>
      <c r="I755" s="133"/>
      <c r="J755" s="122"/>
      <c r="K755" s="108"/>
      <c r="L755" s="133"/>
      <c r="M755" s="122"/>
      <c r="N755" s="133"/>
      <c r="O755" s="122"/>
      <c r="P755" s="133"/>
      <c r="Q755" s="122"/>
      <c r="R755" s="133"/>
      <c r="S755" s="122"/>
      <c r="T755" s="108"/>
      <c r="U755" s="133"/>
      <c r="V755" s="122"/>
      <c r="W755" s="133"/>
      <c r="X755" s="122"/>
      <c r="Y755" s="133"/>
      <c r="Z755" s="122"/>
      <c r="AA755" s="133"/>
      <c r="AB755" s="132"/>
      <c r="AC755" s="189"/>
      <c r="AD755" s="92"/>
      <c r="AF755" s="118" t="e">
        <f>VLOOKUP(A755,'Tirantes - Executados'!$A$1:$M$569,13,FALSE)</f>
        <v>#N/A</v>
      </c>
      <c r="AI755" s="230" t="e">
        <f>VLOOKUP(A755,'Tirantes - Executados'!$A$7:$M$404,49)</f>
        <v>#REF!</v>
      </c>
    </row>
    <row r="756" spans="1:35" s="1" customFormat="1" ht="15" hidden="1" customHeight="1" x14ac:dyDescent="0.25">
      <c r="A756" s="107" t="s">
        <v>1010</v>
      </c>
      <c r="B756" s="119"/>
      <c r="C756" s="133"/>
      <c r="D756" s="122"/>
      <c r="E756" s="133"/>
      <c r="F756" s="122"/>
      <c r="G756" s="133"/>
      <c r="H756" s="122"/>
      <c r="I756" s="133"/>
      <c r="J756" s="122"/>
      <c r="K756" s="108"/>
      <c r="L756" s="133"/>
      <c r="M756" s="122"/>
      <c r="N756" s="133"/>
      <c r="O756" s="122"/>
      <c r="P756" s="133"/>
      <c r="Q756" s="122"/>
      <c r="R756" s="133"/>
      <c r="S756" s="122"/>
      <c r="T756" s="108"/>
      <c r="U756" s="133"/>
      <c r="V756" s="122"/>
      <c r="W756" s="133"/>
      <c r="X756" s="122"/>
      <c r="Y756" s="133"/>
      <c r="Z756" s="122"/>
      <c r="AA756" s="133"/>
      <c r="AB756" s="132"/>
      <c r="AC756" s="189"/>
      <c r="AD756" s="92"/>
      <c r="AF756" s="118" t="e">
        <f>VLOOKUP(A756,'Tirantes - Executados'!$A$1:$M$569,13,FALSE)</f>
        <v>#N/A</v>
      </c>
      <c r="AI756" s="230" t="e">
        <f>VLOOKUP(A756,'Tirantes - Executados'!$A$7:$M$404,49)</f>
        <v>#REF!</v>
      </c>
    </row>
    <row r="757" spans="1:35" s="1" customFormat="1" ht="15" hidden="1" customHeight="1" x14ac:dyDescent="0.25">
      <c r="A757" s="107" t="s">
        <v>1011</v>
      </c>
      <c r="B757" s="119"/>
      <c r="C757" s="133"/>
      <c r="D757" s="122"/>
      <c r="E757" s="133"/>
      <c r="F757" s="122"/>
      <c r="G757" s="133"/>
      <c r="H757" s="122"/>
      <c r="I757" s="133"/>
      <c r="J757" s="122"/>
      <c r="K757" s="108"/>
      <c r="L757" s="133"/>
      <c r="M757" s="122"/>
      <c r="N757" s="133"/>
      <c r="O757" s="122"/>
      <c r="P757" s="133"/>
      <c r="Q757" s="122"/>
      <c r="R757" s="133"/>
      <c r="S757" s="122"/>
      <c r="T757" s="108"/>
      <c r="U757" s="133"/>
      <c r="V757" s="122"/>
      <c r="W757" s="133"/>
      <c r="X757" s="122"/>
      <c r="Y757" s="133"/>
      <c r="Z757" s="122"/>
      <c r="AA757" s="133"/>
      <c r="AB757" s="132"/>
      <c r="AC757" s="189"/>
      <c r="AD757" s="92"/>
      <c r="AF757" s="118" t="e">
        <f>VLOOKUP(A757,'Tirantes - Executados'!$A$1:$M$569,13,FALSE)</f>
        <v>#N/A</v>
      </c>
      <c r="AI757" s="230" t="e">
        <f>VLOOKUP(A757,'Tirantes - Executados'!$A$7:$M$404,49)</f>
        <v>#REF!</v>
      </c>
    </row>
    <row r="758" spans="1:35" s="1" customFormat="1" ht="15" hidden="1" customHeight="1" x14ac:dyDescent="0.25">
      <c r="A758" s="107" t="s">
        <v>1012</v>
      </c>
      <c r="B758" s="119"/>
      <c r="C758" s="133"/>
      <c r="D758" s="122"/>
      <c r="E758" s="133"/>
      <c r="F758" s="122"/>
      <c r="G758" s="133"/>
      <c r="H758" s="122"/>
      <c r="I758" s="133"/>
      <c r="J758" s="122"/>
      <c r="K758" s="108"/>
      <c r="L758" s="133"/>
      <c r="M758" s="122"/>
      <c r="N758" s="133"/>
      <c r="O758" s="122"/>
      <c r="P758" s="133"/>
      <c r="Q758" s="122"/>
      <c r="R758" s="133"/>
      <c r="S758" s="122"/>
      <c r="T758" s="108"/>
      <c r="U758" s="133"/>
      <c r="V758" s="122"/>
      <c r="W758" s="133"/>
      <c r="X758" s="122"/>
      <c r="Y758" s="133"/>
      <c r="Z758" s="122"/>
      <c r="AA758" s="133"/>
      <c r="AB758" s="132"/>
      <c r="AC758" s="189"/>
      <c r="AD758" s="92"/>
      <c r="AF758" s="118" t="e">
        <f>VLOOKUP(A758,'Tirantes - Executados'!$A$1:$M$569,13,FALSE)</f>
        <v>#N/A</v>
      </c>
      <c r="AI758" s="230" t="e">
        <f>VLOOKUP(A758,'Tirantes - Executados'!$A$7:$M$404,49)</f>
        <v>#REF!</v>
      </c>
    </row>
    <row r="759" spans="1:35" s="1" customFormat="1" ht="15" hidden="1" customHeight="1" x14ac:dyDescent="0.25">
      <c r="A759" s="107" t="s">
        <v>1013</v>
      </c>
      <c r="B759" s="119"/>
      <c r="C759" s="133"/>
      <c r="D759" s="122"/>
      <c r="E759" s="133"/>
      <c r="F759" s="122"/>
      <c r="G759" s="133"/>
      <c r="H759" s="122"/>
      <c r="I759" s="133"/>
      <c r="J759" s="122"/>
      <c r="K759" s="108"/>
      <c r="L759" s="133"/>
      <c r="M759" s="122"/>
      <c r="N759" s="133"/>
      <c r="O759" s="122"/>
      <c r="P759" s="133"/>
      <c r="Q759" s="122"/>
      <c r="R759" s="133"/>
      <c r="S759" s="122"/>
      <c r="T759" s="108"/>
      <c r="U759" s="133"/>
      <c r="V759" s="122"/>
      <c r="W759" s="133"/>
      <c r="X759" s="122"/>
      <c r="Y759" s="133"/>
      <c r="Z759" s="122"/>
      <c r="AA759" s="133"/>
      <c r="AB759" s="132"/>
      <c r="AC759" s="189"/>
      <c r="AD759" s="92"/>
      <c r="AF759" s="118" t="e">
        <f>VLOOKUP(A759,'Tirantes - Executados'!$A$1:$M$569,13,FALSE)</f>
        <v>#N/A</v>
      </c>
      <c r="AI759" s="230" t="e">
        <f>VLOOKUP(A759,'Tirantes - Executados'!$A$7:$M$404,49)</f>
        <v>#REF!</v>
      </c>
    </row>
    <row r="760" spans="1:35" s="1" customFormat="1" ht="15" hidden="1" customHeight="1" x14ac:dyDescent="0.25">
      <c r="A760" s="107" t="s">
        <v>1014</v>
      </c>
      <c r="B760" s="119"/>
      <c r="C760" s="133"/>
      <c r="D760" s="122"/>
      <c r="E760" s="133"/>
      <c r="F760" s="122"/>
      <c r="G760" s="133"/>
      <c r="H760" s="122"/>
      <c r="I760" s="133"/>
      <c r="J760" s="122"/>
      <c r="K760" s="108"/>
      <c r="L760" s="133"/>
      <c r="M760" s="122"/>
      <c r="N760" s="133"/>
      <c r="O760" s="122"/>
      <c r="P760" s="133"/>
      <c r="Q760" s="122"/>
      <c r="R760" s="133"/>
      <c r="S760" s="122"/>
      <c r="T760" s="108"/>
      <c r="U760" s="133"/>
      <c r="V760" s="122"/>
      <c r="W760" s="133"/>
      <c r="X760" s="122"/>
      <c r="Y760" s="133"/>
      <c r="Z760" s="122"/>
      <c r="AA760" s="133"/>
      <c r="AB760" s="132"/>
      <c r="AC760" s="189"/>
      <c r="AD760" s="92"/>
      <c r="AF760" s="118" t="e">
        <f>VLOOKUP(A760,'Tirantes - Executados'!$A$1:$M$569,13,FALSE)</f>
        <v>#N/A</v>
      </c>
      <c r="AI760" s="230" t="e">
        <f>VLOOKUP(A760,'Tirantes - Executados'!$A$7:$M$404,49)</f>
        <v>#REF!</v>
      </c>
    </row>
    <row r="761" spans="1:35" s="1" customFormat="1" ht="15" hidden="1" customHeight="1" x14ac:dyDescent="0.25">
      <c r="A761" s="107" t="s">
        <v>1015</v>
      </c>
      <c r="B761" s="119"/>
      <c r="C761" s="133"/>
      <c r="D761" s="122"/>
      <c r="E761" s="133"/>
      <c r="F761" s="122"/>
      <c r="G761" s="133"/>
      <c r="H761" s="122"/>
      <c r="I761" s="133"/>
      <c r="J761" s="122"/>
      <c r="K761" s="108"/>
      <c r="L761" s="133"/>
      <c r="M761" s="122"/>
      <c r="N761" s="133"/>
      <c r="O761" s="122"/>
      <c r="P761" s="133"/>
      <c r="Q761" s="122"/>
      <c r="R761" s="133"/>
      <c r="S761" s="122"/>
      <c r="T761" s="108"/>
      <c r="U761" s="133"/>
      <c r="V761" s="122"/>
      <c r="W761" s="133"/>
      <c r="X761" s="122"/>
      <c r="Y761" s="133"/>
      <c r="Z761" s="122"/>
      <c r="AA761" s="133"/>
      <c r="AB761" s="132"/>
      <c r="AC761" s="189"/>
      <c r="AD761" s="92"/>
      <c r="AF761" s="118" t="e">
        <f>VLOOKUP(A761,'Tirantes - Executados'!$A$1:$M$569,13,FALSE)</f>
        <v>#N/A</v>
      </c>
      <c r="AI761" s="230" t="e">
        <f>VLOOKUP(A761,'Tirantes - Executados'!$A$7:$M$404,49)</f>
        <v>#REF!</v>
      </c>
    </row>
    <row r="762" spans="1:35" s="1" customFormat="1" ht="15" hidden="1" customHeight="1" x14ac:dyDescent="0.25">
      <c r="A762" s="107" t="s">
        <v>1016</v>
      </c>
      <c r="B762" s="119"/>
      <c r="C762" s="133"/>
      <c r="D762" s="122"/>
      <c r="E762" s="133"/>
      <c r="F762" s="122"/>
      <c r="G762" s="133"/>
      <c r="H762" s="122"/>
      <c r="I762" s="133"/>
      <c r="J762" s="122"/>
      <c r="K762" s="108"/>
      <c r="L762" s="133"/>
      <c r="M762" s="122"/>
      <c r="N762" s="133"/>
      <c r="O762" s="122"/>
      <c r="P762" s="133"/>
      <c r="Q762" s="122"/>
      <c r="R762" s="133"/>
      <c r="S762" s="122"/>
      <c r="T762" s="108"/>
      <c r="U762" s="133"/>
      <c r="V762" s="122"/>
      <c r="W762" s="133"/>
      <c r="X762" s="122"/>
      <c r="Y762" s="133"/>
      <c r="Z762" s="122"/>
      <c r="AA762" s="133"/>
      <c r="AB762" s="132"/>
      <c r="AC762" s="189"/>
      <c r="AD762" s="92"/>
      <c r="AF762" s="118" t="e">
        <f>VLOOKUP(A762,'Tirantes - Executados'!$A$1:$M$569,13,FALSE)</f>
        <v>#N/A</v>
      </c>
      <c r="AI762" s="230" t="e">
        <f>VLOOKUP(A762,'Tirantes - Executados'!$A$7:$M$404,49)</f>
        <v>#REF!</v>
      </c>
    </row>
    <row r="763" spans="1:35" s="1" customFormat="1" ht="15" hidden="1" customHeight="1" x14ac:dyDescent="0.25">
      <c r="A763" s="107" t="s">
        <v>1017</v>
      </c>
      <c r="B763" s="119"/>
      <c r="C763" s="133"/>
      <c r="D763" s="122"/>
      <c r="E763" s="133"/>
      <c r="F763" s="122"/>
      <c r="G763" s="133"/>
      <c r="H763" s="122"/>
      <c r="I763" s="133"/>
      <c r="J763" s="122"/>
      <c r="K763" s="108"/>
      <c r="L763" s="133"/>
      <c r="M763" s="122"/>
      <c r="N763" s="133"/>
      <c r="O763" s="122"/>
      <c r="P763" s="133"/>
      <c r="Q763" s="122"/>
      <c r="R763" s="133"/>
      <c r="S763" s="122"/>
      <c r="T763" s="108"/>
      <c r="U763" s="133"/>
      <c r="V763" s="122"/>
      <c r="W763" s="133"/>
      <c r="X763" s="122"/>
      <c r="Y763" s="133"/>
      <c r="Z763" s="122"/>
      <c r="AA763" s="133"/>
      <c r="AB763" s="132"/>
      <c r="AC763" s="189"/>
      <c r="AD763" s="92"/>
      <c r="AF763" s="118" t="e">
        <f>VLOOKUP(A763,'Tirantes - Executados'!$A$1:$M$569,13,FALSE)</f>
        <v>#N/A</v>
      </c>
      <c r="AI763" s="230" t="e">
        <f>VLOOKUP(A763,'Tirantes - Executados'!$A$7:$M$404,49)</f>
        <v>#REF!</v>
      </c>
    </row>
    <row r="764" spans="1:35" s="1" customFormat="1" ht="15" hidden="1" customHeight="1" x14ac:dyDescent="0.25">
      <c r="A764" s="107" t="s">
        <v>1018</v>
      </c>
      <c r="B764" s="119"/>
      <c r="C764" s="133"/>
      <c r="D764" s="122"/>
      <c r="E764" s="133"/>
      <c r="F764" s="122"/>
      <c r="G764" s="133"/>
      <c r="H764" s="122"/>
      <c r="I764" s="133"/>
      <c r="J764" s="122"/>
      <c r="K764" s="108"/>
      <c r="L764" s="133"/>
      <c r="M764" s="122"/>
      <c r="N764" s="133"/>
      <c r="O764" s="122"/>
      <c r="P764" s="133"/>
      <c r="Q764" s="122"/>
      <c r="R764" s="133"/>
      <c r="S764" s="122"/>
      <c r="T764" s="108"/>
      <c r="U764" s="133"/>
      <c r="V764" s="122"/>
      <c r="W764" s="133"/>
      <c r="X764" s="122"/>
      <c r="Y764" s="133"/>
      <c r="Z764" s="122"/>
      <c r="AA764" s="133"/>
      <c r="AB764" s="132"/>
      <c r="AC764" s="189"/>
      <c r="AD764" s="92"/>
      <c r="AF764" s="118" t="e">
        <f>VLOOKUP(A764,'Tirantes - Executados'!$A$1:$M$569,13,FALSE)</f>
        <v>#N/A</v>
      </c>
      <c r="AI764" s="230" t="e">
        <f>VLOOKUP(A764,'Tirantes - Executados'!$A$7:$M$404,49)</f>
        <v>#REF!</v>
      </c>
    </row>
    <row r="765" spans="1:35" s="1" customFormat="1" ht="15" hidden="1" customHeight="1" x14ac:dyDescent="0.25">
      <c r="A765" s="107" t="s">
        <v>1019</v>
      </c>
      <c r="B765" s="119"/>
      <c r="C765" s="133"/>
      <c r="D765" s="122"/>
      <c r="E765" s="133"/>
      <c r="F765" s="122"/>
      <c r="G765" s="133"/>
      <c r="H765" s="122"/>
      <c r="I765" s="133"/>
      <c r="J765" s="122"/>
      <c r="K765" s="108"/>
      <c r="L765" s="133"/>
      <c r="M765" s="122"/>
      <c r="N765" s="133"/>
      <c r="O765" s="122"/>
      <c r="P765" s="133"/>
      <c r="Q765" s="122"/>
      <c r="R765" s="133"/>
      <c r="S765" s="122"/>
      <c r="T765" s="108"/>
      <c r="U765" s="133"/>
      <c r="V765" s="122"/>
      <c r="W765" s="133"/>
      <c r="X765" s="122"/>
      <c r="Y765" s="133"/>
      <c r="Z765" s="122"/>
      <c r="AA765" s="133"/>
      <c r="AB765" s="132"/>
      <c r="AC765" s="189"/>
      <c r="AD765" s="92"/>
      <c r="AF765" s="118" t="e">
        <f>VLOOKUP(A765,'Tirantes - Executados'!$A$1:$M$569,13,FALSE)</f>
        <v>#N/A</v>
      </c>
      <c r="AI765" s="230" t="e">
        <f>VLOOKUP(A765,'Tirantes - Executados'!$A$7:$M$404,49)</f>
        <v>#REF!</v>
      </c>
    </row>
    <row r="766" spans="1:35" s="1" customFormat="1" ht="15" hidden="1" customHeight="1" x14ac:dyDescent="0.25">
      <c r="A766" s="107" t="s">
        <v>1020</v>
      </c>
      <c r="B766" s="119"/>
      <c r="C766" s="133"/>
      <c r="D766" s="122"/>
      <c r="E766" s="133"/>
      <c r="F766" s="122"/>
      <c r="G766" s="133"/>
      <c r="H766" s="122"/>
      <c r="I766" s="133"/>
      <c r="J766" s="122"/>
      <c r="K766" s="108"/>
      <c r="L766" s="133"/>
      <c r="M766" s="122"/>
      <c r="N766" s="133"/>
      <c r="O766" s="122"/>
      <c r="P766" s="133"/>
      <c r="Q766" s="122"/>
      <c r="R766" s="133"/>
      <c r="S766" s="122"/>
      <c r="T766" s="108"/>
      <c r="U766" s="133"/>
      <c r="V766" s="122"/>
      <c r="W766" s="133"/>
      <c r="X766" s="122"/>
      <c r="Y766" s="133"/>
      <c r="Z766" s="122"/>
      <c r="AA766" s="133"/>
      <c r="AB766" s="132"/>
      <c r="AC766" s="189"/>
      <c r="AD766" s="92"/>
      <c r="AF766" s="118" t="e">
        <f>VLOOKUP(A766,'Tirantes - Executados'!$A$1:$M$569,13,FALSE)</f>
        <v>#N/A</v>
      </c>
      <c r="AI766" s="230" t="e">
        <f>VLOOKUP(A766,'Tirantes - Executados'!$A$7:$M$404,49)</f>
        <v>#REF!</v>
      </c>
    </row>
    <row r="767" spans="1:35" s="1" customFormat="1" ht="15" hidden="1" customHeight="1" x14ac:dyDescent="0.25">
      <c r="A767" s="107" t="s">
        <v>1021</v>
      </c>
      <c r="B767" s="119"/>
      <c r="C767" s="133"/>
      <c r="D767" s="122"/>
      <c r="E767" s="133"/>
      <c r="F767" s="122"/>
      <c r="G767" s="133"/>
      <c r="H767" s="122"/>
      <c r="I767" s="133"/>
      <c r="J767" s="122"/>
      <c r="K767" s="108"/>
      <c r="L767" s="133"/>
      <c r="M767" s="122"/>
      <c r="N767" s="133"/>
      <c r="O767" s="122"/>
      <c r="P767" s="133"/>
      <c r="Q767" s="122"/>
      <c r="R767" s="133"/>
      <c r="S767" s="122"/>
      <c r="T767" s="108"/>
      <c r="U767" s="133"/>
      <c r="V767" s="122"/>
      <c r="W767" s="133"/>
      <c r="X767" s="122"/>
      <c r="Y767" s="133"/>
      <c r="Z767" s="122"/>
      <c r="AA767" s="133"/>
      <c r="AB767" s="132"/>
      <c r="AC767" s="189"/>
      <c r="AD767" s="92"/>
      <c r="AF767" s="118" t="e">
        <f>VLOOKUP(A767,'Tirantes - Executados'!$A$1:$M$569,13,FALSE)</f>
        <v>#N/A</v>
      </c>
      <c r="AI767" s="230" t="e">
        <f>VLOOKUP(A767,'Tirantes - Executados'!$A$7:$M$404,49)</f>
        <v>#REF!</v>
      </c>
    </row>
    <row r="768" spans="1:35" s="1" customFormat="1" ht="15" hidden="1" customHeight="1" x14ac:dyDescent="0.25">
      <c r="A768" s="107" t="s">
        <v>1022</v>
      </c>
      <c r="B768" s="119"/>
      <c r="C768" s="133"/>
      <c r="D768" s="122"/>
      <c r="E768" s="133"/>
      <c r="F768" s="122"/>
      <c r="G768" s="133"/>
      <c r="H768" s="122"/>
      <c r="I768" s="133"/>
      <c r="J768" s="122"/>
      <c r="K768" s="108"/>
      <c r="L768" s="133"/>
      <c r="M768" s="122"/>
      <c r="N768" s="133"/>
      <c r="O768" s="122"/>
      <c r="P768" s="133"/>
      <c r="Q768" s="122"/>
      <c r="R768" s="133"/>
      <c r="S768" s="122"/>
      <c r="T768" s="108"/>
      <c r="U768" s="133"/>
      <c r="V768" s="122"/>
      <c r="W768" s="133"/>
      <c r="X768" s="122"/>
      <c r="Y768" s="133"/>
      <c r="Z768" s="122"/>
      <c r="AA768" s="133"/>
      <c r="AB768" s="132"/>
      <c r="AC768" s="189"/>
      <c r="AD768" s="92"/>
      <c r="AF768" s="118" t="e">
        <f>VLOOKUP(A768,'Tirantes - Executados'!$A$1:$M$569,13,FALSE)</f>
        <v>#N/A</v>
      </c>
      <c r="AI768" s="230" t="e">
        <f>VLOOKUP(A768,'Tirantes - Executados'!$A$7:$M$404,49)</f>
        <v>#REF!</v>
      </c>
    </row>
    <row r="769" spans="1:35" s="1" customFormat="1" ht="15" hidden="1" customHeight="1" x14ac:dyDescent="0.25">
      <c r="A769" s="107" t="s">
        <v>1023</v>
      </c>
      <c r="B769" s="119"/>
      <c r="C769" s="133"/>
      <c r="D769" s="122"/>
      <c r="E769" s="133"/>
      <c r="F769" s="122"/>
      <c r="G769" s="133"/>
      <c r="H769" s="122"/>
      <c r="I769" s="133"/>
      <c r="J769" s="122"/>
      <c r="K769" s="108"/>
      <c r="L769" s="133"/>
      <c r="M769" s="122"/>
      <c r="N769" s="133"/>
      <c r="O769" s="122"/>
      <c r="P769" s="133"/>
      <c r="Q769" s="122"/>
      <c r="R769" s="133"/>
      <c r="S769" s="122"/>
      <c r="T769" s="108"/>
      <c r="U769" s="133"/>
      <c r="V769" s="122"/>
      <c r="W769" s="133"/>
      <c r="X769" s="122"/>
      <c r="Y769" s="133"/>
      <c r="Z769" s="122"/>
      <c r="AA769" s="133"/>
      <c r="AB769" s="132"/>
      <c r="AC769" s="189"/>
      <c r="AD769" s="92"/>
      <c r="AF769" s="118" t="e">
        <f>VLOOKUP(A769,'Tirantes - Executados'!$A$1:$M$569,13,FALSE)</f>
        <v>#N/A</v>
      </c>
      <c r="AI769" s="230" t="e">
        <f>VLOOKUP(A769,'Tirantes - Executados'!$A$7:$M$404,49)</f>
        <v>#REF!</v>
      </c>
    </row>
    <row r="770" spans="1:35" s="1" customFormat="1" ht="15" hidden="1" customHeight="1" x14ac:dyDescent="0.25">
      <c r="A770" s="107" t="s">
        <v>1024</v>
      </c>
      <c r="B770" s="119"/>
      <c r="C770" s="133"/>
      <c r="D770" s="122"/>
      <c r="E770" s="133"/>
      <c r="F770" s="122"/>
      <c r="G770" s="133"/>
      <c r="H770" s="122"/>
      <c r="I770" s="133"/>
      <c r="J770" s="122"/>
      <c r="K770" s="108"/>
      <c r="L770" s="133"/>
      <c r="M770" s="122"/>
      <c r="N770" s="133"/>
      <c r="O770" s="122"/>
      <c r="P770" s="133"/>
      <c r="Q770" s="122"/>
      <c r="R770" s="133"/>
      <c r="S770" s="122"/>
      <c r="T770" s="108"/>
      <c r="U770" s="133"/>
      <c r="V770" s="122"/>
      <c r="W770" s="133"/>
      <c r="X770" s="122"/>
      <c r="Y770" s="133"/>
      <c r="Z770" s="122"/>
      <c r="AA770" s="133"/>
      <c r="AB770" s="132"/>
      <c r="AC770" s="189"/>
      <c r="AD770" s="92"/>
      <c r="AF770" s="118" t="e">
        <f>VLOOKUP(A770,'Tirantes - Executados'!$A$1:$M$569,13,FALSE)</f>
        <v>#N/A</v>
      </c>
      <c r="AI770" s="230" t="e">
        <f>VLOOKUP(A770,'Tirantes - Executados'!$A$7:$M$404,49)</f>
        <v>#REF!</v>
      </c>
    </row>
    <row r="771" spans="1:35" s="1" customFormat="1" ht="15" hidden="1" customHeight="1" x14ac:dyDescent="0.25">
      <c r="A771" s="107" t="s">
        <v>1025</v>
      </c>
      <c r="B771" s="119"/>
      <c r="C771" s="133"/>
      <c r="D771" s="122"/>
      <c r="E771" s="133"/>
      <c r="F771" s="122"/>
      <c r="G771" s="133"/>
      <c r="H771" s="122"/>
      <c r="I771" s="133"/>
      <c r="J771" s="122"/>
      <c r="K771" s="108"/>
      <c r="L771" s="133"/>
      <c r="M771" s="122"/>
      <c r="N771" s="133"/>
      <c r="O771" s="122"/>
      <c r="P771" s="133"/>
      <c r="Q771" s="122"/>
      <c r="R771" s="133"/>
      <c r="S771" s="122"/>
      <c r="T771" s="108"/>
      <c r="U771" s="133"/>
      <c r="V771" s="122"/>
      <c r="W771" s="133"/>
      <c r="X771" s="122"/>
      <c r="Y771" s="133"/>
      <c r="Z771" s="122"/>
      <c r="AA771" s="133"/>
      <c r="AB771" s="132"/>
      <c r="AC771" s="189"/>
      <c r="AD771" s="92"/>
      <c r="AF771" s="118" t="e">
        <f>VLOOKUP(A771,'Tirantes - Executados'!$A$1:$M$569,13,FALSE)</f>
        <v>#N/A</v>
      </c>
      <c r="AI771" s="230" t="e">
        <f>VLOOKUP(A771,'Tirantes - Executados'!$A$7:$M$404,49)</f>
        <v>#REF!</v>
      </c>
    </row>
    <row r="772" spans="1:35" s="1" customFormat="1" ht="15" hidden="1" customHeight="1" x14ac:dyDescent="0.25">
      <c r="A772" s="107" t="s">
        <v>1026</v>
      </c>
      <c r="B772" s="119"/>
      <c r="C772" s="133"/>
      <c r="D772" s="122"/>
      <c r="E772" s="133"/>
      <c r="F772" s="122"/>
      <c r="G772" s="133"/>
      <c r="H772" s="122"/>
      <c r="I772" s="133"/>
      <c r="J772" s="122"/>
      <c r="K772" s="108"/>
      <c r="L772" s="133"/>
      <c r="M772" s="122"/>
      <c r="N772" s="133"/>
      <c r="O772" s="122"/>
      <c r="P772" s="133"/>
      <c r="Q772" s="122"/>
      <c r="R772" s="133"/>
      <c r="S772" s="122"/>
      <c r="T772" s="108"/>
      <c r="U772" s="133"/>
      <c r="V772" s="122"/>
      <c r="W772" s="133"/>
      <c r="X772" s="122"/>
      <c r="Y772" s="133"/>
      <c r="Z772" s="122"/>
      <c r="AA772" s="133"/>
      <c r="AB772" s="132"/>
      <c r="AC772" s="189"/>
      <c r="AD772" s="92"/>
      <c r="AF772" s="118" t="e">
        <f>VLOOKUP(A772,'Tirantes - Executados'!$A$1:$M$569,13,FALSE)</f>
        <v>#N/A</v>
      </c>
      <c r="AI772" s="230" t="e">
        <f>VLOOKUP(A772,'Tirantes - Executados'!$A$7:$M$404,49)</f>
        <v>#REF!</v>
      </c>
    </row>
    <row r="773" spans="1:35" s="1" customFormat="1" ht="15" hidden="1" customHeight="1" x14ac:dyDescent="0.25">
      <c r="A773" s="107" t="s">
        <v>1027</v>
      </c>
      <c r="B773" s="119"/>
      <c r="C773" s="133"/>
      <c r="D773" s="122"/>
      <c r="E773" s="133"/>
      <c r="F773" s="122"/>
      <c r="G773" s="133"/>
      <c r="H773" s="122"/>
      <c r="I773" s="133"/>
      <c r="J773" s="122"/>
      <c r="K773" s="108"/>
      <c r="L773" s="133"/>
      <c r="M773" s="122"/>
      <c r="N773" s="133"/>
      <c r="O773" s="122"/>
      <c r="P773" s="133"/>
      <c r="Q773" s="122"/>
      <c r="R773" s="133"/>
      <c r="S773" s="122"/>
      <c r="T773" s="108"/>
      <c r="U773" s="133"/>
      <c r="V773" s="122"/>
      <c r="W773" s="133"/>
      <c r="X773" s="122"/>
      <c r="Y773" s="133"/>
      <c r="Z773" s="122"/>
      <c r="AA773" s="133"/>
      <c r="AB773" s="132"/>
      <c r="AC773" s="189"/>
      <c r="AD773" s="92"/>
      <c r="AF773" s="118" t="e">
        <f>VLOOKUP(A773,'Tirantes - Executados'!$A$1:$M$569,13,FALSE)</f>
        <v>#N/A</v>
      </c>
      <c r="AI773" s="230" t="e">
        <f>VLOOKUP(A773,'Tirantes - Executados'!$A$7:$M$404,49)</f>
        <v>#REF!</v>
      </c>
    </row>
    <row r="774" spans="1:35" s="1" customFormat="1" ht="15" hidden="1" customHeight="1" x14ac:dyDescent="0.25">
      <c r="A774" s="107" t="s">
        <v>1028</v>
      </c>
      <c r="B774" s="119"/>
      <c r="C774" s="133"/>
      <c r="D774" s="122"/>
      <c r="E774" s="133"/>
      <c r="F774" s="122"/>
      <c r="G774" s="133"/>
      <c r="H774" s="122"/>
      <c r="I774" s="133"/>
      <c r="J774" s="122"/>
      <c r="K774" s="108"/>
      <c r="L774" s="133"/>
      <c r="M774" s="122"/>
      <c r="N774" s="133"/>
      <c r="O774" s="122"/>
      <c r="P774" s="133"/>
      <c r="Q774" s="122"/>
      <c r="R774" s="133"/>
      <c r="S774" s="122"/>
      <c r="T774" s="108"/>
      <c r="U774" s="133"/>
      <c r="V774" s="122"/>
      <c r="W774" s="133"/>
      <c r="X774" s="122"/>
      <c r="Y774" s="133"/>
      <c r="Z774" s="122"/>
      <c r="AA774" s="133"/>
      <c r="AB774" s="132"/>
      <c r="AC774" s="189"/>
      <c r="AD774" s="92"/>
      <c r="AF774" s="118" t="e">
        <f>VLOOKUP(A774,'Tirantes - Executados'!$A$1:$M$569,13,FALSE)</f>
        <v>#N/A</v>
      </c>
      <c r="AI774" s="230" t="e">
        <f>VLOOKUP(A774,'Tirantes - Executados'!$A$7:$M$404,49)</f>
        <v>#REF!</v>
      </c>
    </row>
    <row r="775" spans="1:35" s="1" customFormat="1" ht="15" hidden="1" customHeight="1" x14ac:dyDescent="0.25">
      <c r="A775" s="107" t="s">
        <v>1029</v>
      </c>
      <c r="B775" s="119"/>
      <c r="C775" s="133"/>
      <c r="D775" s="122"/>
      <c r="E775" s="133"/>
      <c r="F775" s="122"/>
      <c r="G775" s="133"/>
      <c r="H775" s="122"/>
      <c r="I775" s="133"/>
      <c r="J775" s="122"/>
      <c r="K775" s="108"/>
      <c r="L775" s="133"/>
      <c r="M775" s="122"/>
      <c r="N775" s="133"/>
      <c r="O775" s="122"/>
      <c r="P775" s="133"/>
      <c r="Q775" s="122"/>
      <c r="R775" s="133"/>
      <c r="S775" s="122"/>
      <c r="T775" s="108"/>
      <c r="U775" s="133"/>
      <c r="V775" s="122"/>
      <c r="W775" s="133"/>
      <c r="X775" s="122"/>
      <c r="Y775" s="133"/>
      <c r="Z775" s="122"/>
      <c r="AA775" s="133"/>
      <c r="AB775" s="132"/>
      <c r="AC775" s="189"/>
      <c r="AD775" s="92"/>
      <c r="AF775" s="118" t="e">
        <f>VLOOKUP(A775,'Tirantes - Executados'!$A$1:$M$569,13,FALSE)</f>
        <v>#N/A</v>
      </c>
      <c r="AI775" s="230" t="e">
        <f>VLOOKUP(A775,'Tirantes - Executados'!$A$7:$M$404,49)</f>
        <v>#REF!</v>
      </c>
    </row>
    <row r="776" spans="1:35" s="1" customFormat="1" ht="15" hidden="1" customHeight="1" x14ac:dyDescent="0.25">
      <c r="A776" s="107" t="s">
        <v>1030</v>
      </c>
      <c r="B776" s="119"/>
      <c r="C776" s="133"/>
      <c r="D776" s="122"/>
      <c r="E776" s="133"/>
      <c r="F776" s="122"/>
      <c r="G776" s="133"/>
      <c r="H776" s="122"/>
      <c r="I776" s="133"/>
      <c r="J776" s="122"/>
      <c r="K776" s="108"/>
      <c r="L776" s="133"/>
      <c r="M776" s="122"/>
      <c r="N776" s="133"/>
      <c r="O776" s="122"/>
      <c r="P776" s="133"/>
      <c r="Q776" s="122"/>
      <c r="R776" s="133"/>
      <c r="S776" s="122"/>
      <c r="T776" s="108"/>
      <c r="U776" s="133"/>
      <c r="V776" s="122"/>
      <c r="W776" s="133"/>
      <c r="X776" s="122"/>
      <c r="Y776" s="133"/>
      <c r="Z776" s="122"/>
      <c r="AA776" s="133"/>
      <c r="AB776" s="132"/>
      <c r="AC776" s="189"/>
      <c r="AD776" s="92"/>
      <c r="AF776" s="118" t="e">
        <f>VLOOKUP(A776,'Tirantes - Executados'!$A$1:$M$569,13,FALSE)</f>
        <v>#N/A</v>
      </c>
      <c r="AI776" s="230" t="e">
        <f>VLOOKUP(A776,'Tirantes - Executados'!$A$7:$M$404,49)</f>
        <v>#REF!</v>
      </c>
    </row>
    <row r="777" spans="1:35" s="1" customFormat="1" ht="15" hidden="1" customHeight="1" x14ac:dyDescent="0.25">
      <c r="A777" s="107" t="s">
        <v>1031</v>
      </c>
      <c r="B777" s="119"/>
      <c r="C777" s="133"/>
      <c r="D777" s="122"/>
      <c r="E777" s="133"/>
      <c r="F777" s="122"/>
      <c r="G777" s="133"/>
      <c r="H777" s="122"/>
      <c r="I777" s="133"/>
      <c r="J777" s="122"/>
      <c r="K777" s="108"/>
      <c r="L777" s="133"/>
      <c r="M777" s="122"/>
      <c r="N777" s="133"/>
      <c r="O777" s="122"/>
      <c r="P777" s="133"/>
      <c r="Q777" s="122"/>
      <c r="R777" s="133"/>
      <c r="S777" s="122"/>
      <c r="T777" s="108"/>
      <c r="U777" s="133"/>
      <c r="V777" s="122"/>
      <c r="W777" s="133"/>
      <c r="X777" s="122"/>
      <c r="Y777" s="133"/>
      <c r="Z777" s="122"/>
      <c r="AA777" s="133"/>
      <c r="AB777" s="132"/>
      <c r="AC777" s="189"/>
      <c r="AD777" s="92"/>
      <c r="AF777" s="118" t="e">
        <f>VLOOKUP(A777,'Tirantes - Executados'!$A$1:$M$569,13,FALSE)</f>
        <v>#N/A</v>
      </c>
      <c r="AI777" s="230" t="e">
        <f>VLOOKUP(A777,'Tirantes - Executados'!$A$7:$M$404,49)</f>
        <v>#REF!</v>
      </c>
    </row>
    <row r="778" spans="1:35" s="1" customFormat="1" ht="15" hidden="1" customHeight="1" x14ac:dyDescent="0.25">
      <c r="A778" s="107" t="s">
        <v>1032</v>
      </c>
      <c r="B778" s="119"/>
      <c r="C778" s="133"/>
      <c r="D778" s="122"/>
      <c r="E778" s="133"/>
      <c r="F778" s="122"/>
      <c r="G778" s="133"/>
      <c r="H778" s="122"/>
      <c r="I778" s="133"/>
      <c r="J778" s="122"/>
      <c r="K778" s="108"/>
      <c r="L778" s="133"/>
      <c r="M778" s="122"/>
      <c r="N778" s="133"/>
      <c r="O778" s="122"/>
      <c r="P778" s="133"/>
      <c r="Q778" s="122"/>
      <c r="R778" s="133"/>
      <c r="S778" s="122"/>
      <c r="T778" s="108"/>
      <c r="U778" s="133"/>
      <c r="V778" s="122"/>
      <c r="W778" s="133"/>
      <c r="X778" s="122"/>
      <c r="Y778" s="133"/>
      <c r="Z778" s="122"/>
      <c r="AA778" s="133"/>
      <c r="AB778" s="132"/>
      <c r="AC778" s="189"/>
      <c r="AD778" s="92"/>
      <c r="AF778" s="118" t="e">
        <f>VLOOKUP(A778,'Tirantes - Executados'!$A$1:$M$569,13,FALSE)</f>
        <v>#N/A</v>
      </c>
      <c r="AI778" s="230" t="e">
        <f>VLOOKUP(A778,'Tirantes - Executados'!$A$7:$M$404,49)</f>
        <v>#REF!</v>
      </c>
    </row>
    <row r="779" spans="1:35" s="1" customFormat="1" ht="15" hidden="1" customHeight="1" x14ac:dyDescent="0.25">
      <c r="A779" s="107" t="s">
        <v>1033</v>
      </c>
      <c r="B779" s="119"/>
      <c r="C779" s="133"/>
      <c r="D779" s="122"/>
      <c r="E779" s="133"/>
      <c r="F779" s="122"/>
      <c r="G779" s="133"/>
      <c r="H779" s="122"/>
      <c r="I779" s="133"/>
      <c r="J779" s="122"/>
      <c r="K779" s="108"/>
      <c r="L779" s="133"/>
      <c r="M779" s="122"/>
      <c r="N779" s="133"/>
      <c r="O779" s="122"/>
      <c r="P779" s="133"/>
      <c r="Q779" s="122"/>
      <c r="R779" s="133"/>
      <c r="S779" s="122"/>
      <c r="T779" s="108"/>
      <c r="U779" s="133"/>
      <c r="V779" s="122"/>
      <c r="W779" s="133"/>
      <c r="X779" s="122"/>
      <c r="Y779" s="133"/>
      <c r="Z779" s="122"/>
      <c r="AA779" s="133"/>
      <c r="AB779" s="132"/>
      <c r="AC779" s="189"/>
      <c r="AD779" s="92"/>
      <c r="AF779" s="118" t="e">
        <f>VLOOKUP(A779,'Tirantes - Executados'!$A$1:$M$569,13,FALSE)</f>
        <v>#N/A</v>
      </c>
      <c r="AI779" s="230" t="e">
        <f>VLOOKUP(A779,'Tirantes - Executados'!$A$7:$M$404,49)</f>
        <v>#REF!</v>
      </c>
    </row>
    <row r="780" spans="1:35" s="1" customFormat="1" ht="15" hidden="1" customHeight="1" x14ac:dyDescent="0.25">
      <c r="A780" s="107" t="s">
        <v>1034</v>
      </c>
      <c r="B780" s="119"/>
      <c r="C780" s="133"/>
      <c r="D780" s="122"/>
      <c r="E780" s="133"/>
      <c r="F780" s="122"/>
      <c r="G780" s="133"/>
      <c r="H780" s="122"/>
      <c r="I780" s="133"/>
      <c r="J780" s="122"/>
      <c r="K780" s="108"/>
      <c r="L780" s="133"/>
      <c r="M780" s="122"/>
      <c r="N780" s="133"/>
      <c r="O780" s="122"/>
      <c r="P780" s="133"/>
      <c r="Q780" s="122"/>
      <c r="R780" s="133"/>
      <c r="S780" s="122"/>
      <c r="T780" s="108"/>
      <c r="U780" s="133"/>
      <c r="V780" s="122"/>
      <c r="W780" s="133"/>
      <c r="X780" s="122"/>
      <c r="Y780" s="133"/>
      <c r="Z780" s="122"/>
      <c r="AA780" s="133"/>
      <c r="AB780" s="132"/>
      <c r="AC780" s="189"/>
      <c r="AD780" s="92"/>
      <c r="AF780" s="118" t="e">
        <f>VLOOKUP(A780,'Tirantes - Executados'!$A$1:$M$569,13,FALSE)</f>
        <v>#N/A</v>
      </c>
      <c r="AI780" s="230" t="e">
        <f>VLOOKUP(A780,'Tirantes - Executados'!$A$7:$M$404,49)</f>
        <v>#REF!</v>
      </c>
    </row>
    <row r="781" spans="1:35" s="1" customFormat="1" ht="15" hidden="1" customHeight="1" x14ac:dyDescent="0.25">
      <c r="A781" s="107" t="s">
        <v>1035</v>
      </c>
      <c r="B781" s="119"/>
      <c r="C781" s="133"/>
      <c r="D781" s="122"/>
      <c r="E781" s="133"/>
      <c r="F781" s="122"/>
      <c r="G781" s="133"/>
      <c r="H781" s="122"/>
      <c r="I781" s="133"/>
      <c r="J781" s="122"/>
      <c r="K781" s="108"/>
      <c r="L781" s="133"/>
      <c r="M781" s="122"/>
      <c r="N781" s="133"/>
      <c r="O781" s="122"/>
      <c r="P781" s="133"/>
      <c r="Q781" s="122"/>
      <c r="R781" s="133"/>
      <c r="S781" s="122"/>
      <c r="T781" s="108"/>
      <c r="U781" s="133"/>
      <c r="V781" s="122"/>
      <c r="W781" s="133"/>
      <c r="X781" s="122"/>
      <c r="Y781" s="133"/>
      <c r="Z781" s="122"/>
      <c r="AA781" s="133"/>
      <c r="AB781" s="132"/>
      <c r="AC781" s="189"/>
      <c r="AD781" s="92"/>
      <c r="AF781" s="118" t="e">
        <f>VLOOKUP(A781,'Tirantes - Executados'!$A$1:$M$569,13,FALSE)</f>
        <v>#N/A</v>
      </c>
      <c r="AI781" s="230" t="e">
        <f>VLOOKUP(A781,'Tirantes - Executados'!$A$7:$M$404,49)</f>
        <v>#REF!</v>
      </c>
    </row>
    <row r="782" spans="1:35" s="1" customFormat="1" ht="15" hidden="1" customHeight="1" x14ac:dyDescent="0.25">
      <c r="A782" s="107" t="s">
        <v>1036</v>
      </c>
      <c r="B782" s="119"/>
      <c r="C782" s="133"/>
      <c r="D782" s="122"/>
      <c r="E782" s="133"/>
      <c r="F782" s="122"/>
      <c r="G782" s="133"/>
      <c r="H782" s="122"/>
      <c r="I782" s="133"/>
      <c r="J782" s="122"/>
      <c r="K782" s="108"/>
      <c r="L782" s="133"/>
      <c r="M782" s="122"/>
      <c r="N782" s="133"/>
      <c r="O782" s="122"/>
      <c r="P782" s="133"/>
      <c r="Q782" s="122"/>
      <c r="R782" s="133"/>
      <c r="S782" s="122"/>
      <c r="T782" s="108"/>
      <c r="U782" s="133"/>
      <c r="V782" s="122"/>
      <c r="W782" s="133"/>
      <c r="X782" s="122"/>
      <c r="Y782" s="133"/>
      <c r="Z782" s="122"/>
      <c r="AA782" s="133"/>
      <c r="AB782" s="132"/>
      <c r="AC782" s="189"/>
      <c r="AD782" s="92"/>
      <c r="AF782" s="118" t="e">
        <f>VLOOKUP(A782,'Tirantes - Executados'!$A$1:$M$569,13,FALSE)</f>
        <v>#N/A</v>
      </c>
      <c r="AI782" s="230" t="e">
        <f>VLOOKUP(A782,'Tirantes - Executados'!$A$7:$M$404,49)</f>
        <v>#REF!</v>
      </c>
    </row>
    <row r="783" spans="1:35" s="1" customFormat="1" ht="15" hidden="1" customHeight="1" x14ac:dyDescent="0.25">
      <c r="A783" s="107" t="s">
        <v>1037</v>
      </c>
      <c r="B783" s="119"/>
      <c r="C783" s="133"/>
      <c r="D783" s="122"/>
      <c r="E783" s="133"/>
      <c r="F783" s="122"/>
      <c r="G783" s="133"/>
      <c r="H783" s="122"/>
      <c r="I783" s="133"/>
      <c r="J783" s="122"/>
      <c r="K783" s="108"/>
      <c r="L783" s="133"/>
      <c r="M783" s="122"/>
      <c r="N783" s="133"/>
      <c r="O783" s="122"/>
      <c r="P783" s="133"/>
      <c r="Q783" s="122"/>
      <c r="R783" s="133"/>
      <c r="S783" s="122"/>
      <c r="T783" s="108"/>
      <c r="U783" s="133"/>
      <c r="V783" s="122"/>
      <c r="W783" s="133"/>
      <c r="X783" s="122"/>
      <c r="Y783" s="133"/>
      <c r="Z783" s="122"/>
      <c r="AA783" s="133"/>
      <c r="AB783" s="132"/>
      <c r="AC783" s="189"/>
      <c r="AD783" s="92"/>
      <c r="AF783" s="118" t="e">
        <f>VLOOKUP(A783,'Tirantes - Executados'!$A$1:$M$569,13,FALSE)</f>
        <v>#N/A</v>
      </c>
      <c r="AI783" s="230" t="e">
        <f>VLOOKUP(A783,'Tirantes - Executados'!$A$7:$M$404,49)</f>
        <v>#REF!</v>
      </c>
    </row>
    <row r="784" spans="1:35" s="1" customFormat="1" ht="15" hidden="1" customHeight="1" x14ac:dyDescent="0.25">
      <c r="A784" s="107" t="s">
        <v>1038</v>
      </c>
      <c r="B784" s="119"/>
      <c r="C784" s="133"/>
      <c r="D784" s="122"/>
      <c r="E784" s="133"/>
      <c r="F784" s="122"/>
      <c r="G784" s="133"/>
      <c r="H784" s="122"/>
      <c r="I784" s="133"/>
      <c r="J784" s="122"/>
      <c r="K784" s="108"/>
      <c r="L784" s="133"/>
      <c r="M784" s="122"/>
      <c r="N784" s="133"/>
      <c r="O784" s="122"/>
      <c r="P784" s="133"/>
      <c r="Q784" s="122"/>
      <c r="R784" s="133"/>
      <c r="S784" s="122"/>
      <c r="T784" s="108"/>
      <c r="U784" s="133"/>
      <c r="V784" s="122"/>
      <c r="W784" s="133"/>
      <c r="X784" s="122"/>
      <c r="Y784" s="133"/>
      <c r="Z784" s="122"/>
      <c r="AA784" s="133"/>
      <c r="AB784" s="132"/>
      <c r="AC784" s="189"/>
      <c r="AD784" s="92"/>
      <c r="AF784" s="118" t="e">
        <f>VLOOKUP(A784,'Tirantes - Executados'!$A$1:$M$569,13,FALSE)</f>
        <v>#N/A</v>
      </c>
      <c r="AI784" s="230" t="e">
        <f>VLOOKUP(A784,'Tirantes - Executados'!$A$7:$M$404,49)</f>
        <v>#REF!</v>
      </c>
    </row>
    <row r="785" spans="1:35" s="1" customFormat="1" ht="15" hidden="1" customHeight="1" x14ac:dyDescent="0.25">
      <c r="A785" s="107" t="s">
        <v>1039</v>
      </c>
      <c r="B785" s="119"/>
      <c r="C785" s="133"/>
      <c r="D785" s="122"/>
      <c r="E785" s="133"/>
      <c r="F785" s="122"/>
      <c r="G785" s="133"/>
      <c r="H785" s="122"/>
      <c r="I785" s="133"/>
      <c r="J785" s="122"/>
      <c r="K785" s="108"/>
      <c r="L785" s="133"/>
      <c r="M785" s="122"/>
      <c r="N785" s="133"/>
      <c r="O785" s="122"/>
      <c r="P785" s="133"/>
      <c r="Q785" s="122"/>
      <c r="R785" s="133"/>
      <c r="S785" s="122"/>
      <c r="T785" s="108"/>
      <c r="U785" s="133"/>
      <c r="V785" s="122"/>
      <c r="W785" s="133"/>
      <c r="X785" s="122"/>
      <c r="Y785" s="133"/>
      <c r="Z785" s="122"/>
      <c r="AA785" s="133"/>
      <c r="AB785" s="132"/>
      <c r="AC785" s="189"/>
      <c r="AD785" s="92"/>
      <c r="AF785" s="118" t="e">
        <f>VLOOKUP(A785,'Tirantes - Executados'!$A$1:$M$569,13,FALSE)</f>
        <v>#N/A</v>
      </c>
      <c r="AI785" s="230" t="e">
        <f>VLOOKUP(A785,'Tirantes - Executados'!$A$7:$M$404,49)</f>
        <v>#REF!</v>
      </c>
    </row>
    <row r="786" spans="1:35" s="1" customFormat="1" ht="15" hidden="1" customHeight="1" x14ac:dyDescent="0.25">
      <c r="A786" s="107" t="s">
        <v>1040</v>
      </c>
      <c r="B786" s="119"/>
      <c r="C786" s="133"/>
      <c r="D786" s="122"/>
      <c r="E786" s="133"/>
      <c r="F786" s="122"/>
      <c r="G786" s="133"/>
      <c r="H786" s="122"/>
      <c r="I786" s="133"/>
      <c r="J786" s="122"/>
      <c r="K786" s="108"/>
      <c r="L786" s="133"/>
      <c r="M786" s="122"/>
      <c r="N786" s="133"/>
      <c r="O786" s="122"/>
      <c r="P786" s="133"/>
      <c r="Q786" s="122"/>
      <c r="R786" s="133"/>
      <c r="S786" s="122"/>
      <c r="T786" s="108"/>
      <c r="U786" s="133"/>
      <c r="V786" s="122"/>
      <c r="W786" s="133"/>
      <c r="X786" s="122"/>
      <c r="Y786" s="133"/>
      <c r="Z786" s="122"/>
      <c r="AA786" s="133"/>
      <c r="AB786" s="132"/>
      <c r="AC786" s="189"/>
      <c r="AD786" s="92"/>
      <c r="AF786" s="118" t="e">
        <f>VLOOKUP(A786,'Tirantes - Executados'!$A$1:$M$569,13,FALSE)</f>
        <v>#N/A</v>
      </c>
      <c r="AI786" s="230" t="e">
        <f>VLOOKUP(A786,'Tirantes - Executados'!$A$7:$M$404,49)</f>
        <v>#REF!</v>
      </c>
    </row>
    <row r="787" spans="1:35" s="1" customFormat="1" ht="15" hidden="1" customHeight="1" x14ac:dyDescent="0.25">
      <c r="A787" s="107" t="s">
        <v>1041</v>
      </c>
      <c r="B787" s="119"/>
      <c r="C787" s="133"/>
      <c r="D787" s="122"/>
      <c r="E787" s="133"/>
      <c r="F787" s="122"/>
      <c r="G787" s="133"/>
      <c r="H787" s="122"/>
      <c r="I787" s="133"/>
      <c r="J787" s="122"/>
      <c r="K787" s="108"/>
      <c r="L787" s="133"/>
      <c r="M787" s="122"/>
      <c r="N787" s="133"/>
      <c r="O787" s="122"/>
      <c r="P787" s="133"/>
      <c r="Q787" s="122"/>
      <c r="R787" s="133"/>
      <c r="S787" s="122"/>
      <c r="T787" s="108"/>
      <c r="U787" s="133"/>
      <c r="V787" s="122"/>
      <c r="W787" s="133"/>
      <c r="X787" s="122"/>
      <c r="Y787" s="133"/>
      <c r="Z787" s="122"/>
      <c r="AA787" s="133"/>
      <c r="AB787" s="132"/>
      <c r="AC787" s="189"/>
      <c r="AD787" s="92"/>
      <c r="AF787" s="118" t="e">
        <f>VLOOKUP(A787,'Tirantes - Executados'!$A$1:$M$569,13,FALSE)</f>
        <v>#N/A</v>
      </c>
      <c r="AI787" s="230" t="e">
        <f>VLOOKUP(A787,'Tirantes - Executados'!$A$7:$M$404,49)</f>
        <v>#REF!</v>
      </c>
    </row>
    <row r="788" spans="1:35" s="1" customFormat="1" ht="15" hidden="1" customHeight="1" x14ac:dyDescent="0.25">
      <c r="A788" s="107" t="s">
        <v>1042</v>
      </c>
      <c r="B788" s="119"/>
      <c r="C788" s="133"/>
      <c r="D788" s="122"/>
      <c r="E788" s="133"/>
      <c r="F788" s="122"/>
      <c r="G788" s="133"/>
      <c r="H788" s="122"/>
      <c r="I788" s="133"/>
      <c r="J788" s="122"/>
      <c r="K788" s="108"/>
      <c r="L788" s="133"/>
      <c r="M788" s="122"/>
      <c r="N788" s="133"/>
      <c r="O788" s="122"/>
      <c r="P788" s="133"/>
      <c r="Q788" s="122"/>
      <c r="R788" s="133"/>
      <c r="S788" s="122"/>
      <c r="T788" s="108"/>
      <c r="U788" s="133"/>
      <c r="V788" s="122"/>
      <c r="W788" s="133"/>
      <c r="X788" s="122"/>
      <c r="Y788" s="133"/>
      <c r="Z788" s="122"/>
      <c r="AA788" s="133"/>
      <c r="AB788" s="132"/>
      <c r="AC788" s="189"/>
      <c r="AD788" s="92"/>
      <c r="AF788" s="118" t="e">
        <f>VLOOKUP(A788,'Tirantes - Executados'!$A$1:$M$569,13,FALSE)</f>
        <v>#N/A</v>
      </c>
      <c r="AI788" s="230" t="e">
        <f>VLOOKUP(A788,'Tirantes - Executados'!$A$7:$M$404,49)</f>
        <v>#REF!</v>
      </c>
    </row>
    <row r="789" spans="1:35" s="1" customFormat="1" ht="15" hidden="1" customHeight="1" x14ac:dyDescent="0.25">
      <c r="A789" s="107" t="s">
        <v>673</v>
      </c>
      <c r="B789" s="119"/>
      <c r="C789" s="133"/>
      <c r="D789" s="122"/>
      <c r="E789" s="133"/>
      <c r="F789" s="122"/>
      <c r="G789" s="133"/>
      <c r="H789" s="122"/>
      <c r="I789" s="133"/>
      <c r="J789" s="122"/>
      <c r="K789" s="108"/>
      <c r="L789" s="133"/>
      <c r="M789" s="122"/>
      <c r="N789" s="133"/>
      <c r="O789" s="122"/>
      <c r="P789" s="133"/>
      <c r="Q789" s="122"/>
      <c r="R789" s="133"/>
      <c r="S789" s="122"/>
      <c r="T789" s="108"/>
      <c r="U789" s="133"/>
      <c r="V789" s="122"/>
      <c r="W789" s="133"/>
      <c r="X789" s="122"/>
      <c r="Y789" s="133"/>
      <c r="Z789" s="122"/>
      <c r="AA789" s="133"/>
      <c r="AB789" s="132"/>
      <c r="AC789" s="189"/>
      <c r="AD789" s="92"/>
      <c r="AF789" s="118" t="e">
        <f>VLOOKUP(A789,'Tirantes - Executados'!$A$1:$M$569,13,FALSE)</f>
        <v>#N/A</v>
      </c>
      <c r="AI789" s="230" t="e">
        <f>VLOOKUP(A789,'Tirantes - Executados'!$A$7:$M$404,49)</f>
        <v>#REF!</v>
      </c>
    </row>
    <row r="790" spans="1:35" s="1" customFormat="1" ht="15" hidden="1" customHeight="1" x14ac:dyDescent="0.25">
      <c r="A790" s="107" t="s">
        <v>675</v>
      </c>
      <c r="B790" s="119"/>
      <c r="C790" s="133"/>
      <c r="D790" s="122"/>
      <c r="E790" s="133"/>
      <c r="F790" s="122"/>
      <c r="G790" s="133"/>
      <c r="H790" s="122"/>
      <c r="I790" s="133"/>
      <c r="J790" s="122"/>
      <c r="K790" s="108"/>
      <c r="L790" s="133"/>
      <c r="M790" s="122"/>
      <c r="N790" s="133"/>
      <c r="O790" s="122"/>
      <c r="P790" s="133"/>
      <c r="Q790" s="122"/>
      <c r="R790" s="133"/>
      <c r="S790" s="122"/>
      <c r="T790" s="108"/>
      <c r="U790" s="133"/>
      <c r="V790" s="122"/>
      <c r="W790" s="133"/>
      <c r="X790" s="122"/>
      <c r="Y790" s="133"/>
      <c r="Z790" s="122"/>
      <c r="AA790" s="133"/>
      <c r="AB790" s="132"/>
      <c r="AC790" s="189"/>
      <c r="AD790" s="92"/>
      <c r="AF790" s="118" t="e">
        <f>VLOOKUP(A790,'Tirantes - Executados'!$A$1:$M$569,13,FALSE)</f>
        <v>#N/A</v>
      </c>
      <c r="AI790" s="230" t="e">
        <f>VLOOKUP(A790,'Tirantes - Executados'!$A$7:$M$404,49)</f>
        <v>#REF!</v>
      </c>
    </row>
    <row r="791" spans="1:35" s="1" customFormat="1" ht="15" hidden="1" customHeight="1" x14ac:dyDescent="0.25">
      <c r="A791" s="107" t="s">
        <v>676</v>
      </c>
      <c r="B791" s="119"/>
      <c r="C791" s="133"/>
      <c r="D791" s="122"/>
      <c r="E791" s="133"/>
      <c r="F791" s="122"/>
      <c r="G791" s="133"/>
      <c r="H791" s="122"/>
      <c r="I791" s="133"/>
      <c r="J791" s="122"/>
      <c r="K791" s="108"/>
      <c r="L791" s="133"/>
      <c r="M791" s="122"/>
      <c r="N791" s="133"/>
      <c r="O791" s="122"/>
      <c r="P791" s="133"/>
      <c r="Q791" s="122"/>
      <c r="R791" s="133"/>
      <c r="S791" s="122"/>
      <c r="T791" s="108"/>
      <c r="U791" s="133"/>
      <c r="V791" s="122"/>
      <c r="W791" s="133"/>
      <c r="X791" s="122"/>
      <c r="Y791" s="133"/>
      <c r="Z791" s="122"/>
      <c r="AA791" s="133"/>
      <c r="AB791" s="132"/>
      <c r="AC791" s="189"/>
      <c r="AD791" s="92"/>
      <c r="AF791" s="118" t="e">
        <f>VLOOKUP(A791,'Tirantes - Executados'!$A$1:$M$569,13,FALSE)</f>
        <v>#N/A</v>
      </c>
      <c r="AI791" s="230" t="e">
        <f>VLOOKUP(A791,'Tirantes - Executados'!$A$7:$M$404,49)</f>
        <v>#REF!</v>
      </c>
    </row>
    <row r="792" spans="1:35" s="1" customFormat="1" ht="15" hidden="1" customHeight="1" x14ac:dyDescent="0.25">
      <c r="A792" s="107" t="s">
        <v>677</v>
      </c>
      <c r="B792" s="119"/>
      <c r="C792" s="133"/>
      <c r="D792" s="122"/>
      <c r="E792" s="133"/>
      <c r="F792" s="122"/>
      <c r="G792" s="133"/>
      <c r="H792" s="122"/>
      <c r="I792" s="133"/>
      <c r="J792" s="122"/>
      <c r="K792" s="108"/>
      <c r="L792" s="133"/>
      <c r="M792" s="122"/>
      <c r="N792" s="133"/>
      <c r="O792" s="122"/>
      <c r="P792" s="133"/>
      <c r="Q792" s="122"/>
      <c r="R792" s="133"/>
      <c r="S792" s="122"/>
      <c r="T792" s="108"/>
      <c r="U792" s="133"/>
      <c r="V792" s="122"/>
      <c r="W792" s="133"/>
      <c r="X792" s="122"/>
      <c r="Y792" s="133"/>
      <c r="Z792" s="122"/>
      <c r="AA792" s="133"/>
      <c r="AB792" s="132"/>
      <c r="AC792" s="189"/>
      <c r="AD792" s="92"/>
      <c r="AF792" s="118" t="e">
        <f>VLOOKUP(A792,'Tirantes - Executados'!$A$1:$M$569,13,FALSE)</f>
        <v>#N/A</v>
      </c>
      <c r="AI792" s="230" t="e">
        <f>VLOOKUP(A792,'Tirantes - Executados'!$A$7:$M$404,49)</f>
        <v>#REF!</v>
      </c>
    </row>
    <row r="793" spans="1:35" s="1" customFormat="1" ht="15" hidden="1" customHeight="1" x14ac:dyDescent="0.25">
      <c r="A793" s="107" t="s">
        <v>678</v>
      </c>
      <c r="B793" s="119"/>
      <c r="C793" s="133"/>
      <c r="D793" s="122"/>
      <c r="E793" s="133"/>
      <c r="F793" s="122"/>
      <c r="G793" s="133"/>
      <c r="H793" s="122"/>
      <c r="I793" s="133"/>
      <c r="J793" s="122"/>
      <c r="K793" s="108"/>
      <c r="L793" s="133"/>
      <c r="M793" s="122"/>
      <c r="N793" s="133"/>
      <c r="O793" s="122"/>
      <c r="P793" s="133"/>
      <c r="Q793" s="122"/>
      <c r="R793" s="133"/>
      <c r="S793" s="122"/>
      <c r="T793" s="108"/>
      <c r="U793" s="133"/>
      <c r="V793" s="122"/>
      <c r="W793" s="133"/>
      <c r="X793" s="122"/>
      <c r="Y793" s="133"/>
      <c r="Z793" s="122"/>
      <c r="AA793" s="133"/>
      <c r="AB793" s="132"/>
      <c r="AC793" s="189"/>
      <c r="AD793" s="92"/>
      <c r="AF793" s="118" t="e">
        <f>VLOOKUP(A793,'Tirantes - Executados'!$A$1:$M$569,13,FALSE)</f>
        <v>#N/A</v>
      </c>
      <c r="AI793" s="230" t="e">
        <f>VLOOKUP(A793,'Tirantes - Executados'!$A$7:$M$404,49)</f>
        <v>#REF!</v>
      </c>
    </row>
    <row r="794" spans="1:35" s="1" customFormat="1" ht="15" hidden="1" customHeight="1" x14ac:dyDescent="0.25">
      <c r="A794" s="107" t="s">
        <v>679</v>
      </c>
      <c r="B794" s="119"/>
      <c r="C794" s="133"/>
      <c r="D794" s="122"/>
      <c r="E794" s="133"/>
      <c r="F794" s="122"/>
      <c r="G794" s="133"/>
      <c r="H794" s="122"/>
      <c r="I794" s="133"/>
      <c r="J794" s="122"/>
      <c r="K794" s="108"/>
      <c r="L794" s="133"/>
      <c r="M794" s="122"/>
      <c r="N794" s="133"/>
      <c r="O794" s="122"/>
      <c r="P794" s="133"/>
      <c r="Q794" s="122"/>
      <c r="R794" s="133"/>
      <c r="S794" s="122"/>
      <c r="T794" s="108"/>
      <c r="U794" s="133"/>
      <c r="V794" s="122"/>
      <c r="W794" s="133"/>
      <c r="X794" s="122"/>
      <c r="Y794" s="133"/>
      <c r="Z794" s="122"/>
      <c r="AA794" s="133"/>
      <c r="AB794" s="132"/>
      <c r="AC794" s="189"/>
      <c r="AD794" s="92"/>
      <c r="AF794" s="118" t="e">
        <f>VLOOKUP(A794,'Tirantes - Executados'!$A$1:$M$569,13,FALSE)</f>
        <v>#N/A</v>
      </c>
      <c r="AI794" s="230" t="e">
        <f>VLOOKUP(A794,'Tirantes - Executados'!$A$7:$M$404,49)</f>
        <v>#REF!</v>
      </c>
    </row>
    <row r="795" spans="1:35" s="1" customFormat="1" ht="15" hidden="1" customHeight="1" x14ac:dyDescent="0.25">
      <c r="A795" s="107" t="s">
        <v>680</v>
      </c>
      <c r="B795" s="119"/>
      <c r="C795" s="133"/>
      <c r="D795" s="122"/>
      <c r="E795" s="133"/>
      <c r="F795" s="122"/>
      <c r="G795" s="133"/>
      <c r="H795" s="122"/>
      <c r="I795" s="133"/>
      <c r="J795" s="122"/>
      <c r="K795" s="108"/>
      <c r="L795" s="133"/>
      <c r="M795" s="122"/>
      <c r="N795" s="133"/>
      <c r="O795" s="122"/>
      <c r="P795" s="133"/>
      <c r="Q795" s="122"/>
      <c r="R795" s="133"/>
      <c r="S795" s="122"/>
      <c r="T795" s="108"/>
      <c r="U795" s="133"/>
      <c r="V795" s="122"/>
      <c r="W795" s="133"/>
      <c r="X795" s="122"/>
      <c r="Y795" s="133"/>
      <c r="Z795" s="122"/>
      <c r="AA795" s="133"/>
      <c r="AB795" s="132"/>
      <c r="AC795" s="189"/>
      <c r="AD795" s="92"/>
      <c r="AF795" s="118" t="e">
        <f>VLOOKUP(A795,'Tirantes - Executados'!$A$1:$M$569,13,FALSE)</f>
        <v>#N/A</v>
      </c>
      <c r="AI795" s="230" t="e">
        <f>VLOOKUP(A795,'Tirantes - Executados'!$A$7:$M$404,49)</f>
        <v>#REF!</v>
      </c>
    </row>
    <row r="796" spans="1:35" s="1" customFormat="1" ht="15" hidden="1" customHeight="1" x14ac:dyDescent="0.25">
      <c r="A796" s="107" t="s">
        <v>681</v>
      </c>
      <c r="B796" s="119"/>
      <c r="C796" s="133"/>
      <c r="D796" s="122"/>
      <c r="E796" s="133"/>
      <c r="F796" s="122"/>
      <c r="G796" s="133"/>
      <c r="H796" s="122"/>
      <c r="I796" s="133"/>
      <c r="J796" s="122"/>
      <c r="K796" s="108"/>
      <c r="L796" s="133"/>
      <c r="M796" s="122"/>
      <c r="N796" s="133"/>
      <c r="O796" s="122"/>
      <c r="P796" s="133"/>
      <c r="Q796" s="122"/>
      <c r="R796" s="133"/>
      <c r="S796" s="122"/>
      <c r="T796" s="108"/>
      <c r="U796" s="133"/>
      <c r="V796" s="122"/>
      <c r="W796" s="133"/>
      <c r="X796" s="122"/>
      <c r="Y796" s="133"/>
      <c r="Z796" s="122"/>
      <c r="AA796" s="133"/>
      <c r="AB796" s="132"/>
      <c r="AC796" s="189"/>
      <c r="AD796" s="92"/>
      <c r="AF796" s="118" t="e">
        <f>VLOOKUP(A796,'Tirantes - Executados'!$A$1:$M$569,13,FALSE)</f>
        <v>#N/A</v>
      </c>
      <c r="AI796" s="230" t="e">
        <f>VLOOKUP(A796,'Tirantes - Executados'!$A$7:$M$404,49)</f>
        <v>#REF!</v>
      </c>
    </row>
    <row r="797" spans="1:35" s="1" customFormat="1" ht="15" hidden="1" customHeight="1" x14ac:dyDescent="0.25">
      <c r="A797" s="107" t="s">
        <v>682</v>
      </c>
      <c r="B797" s="119"/>
      <c r="C797" s="133"/>
      <c r="D797" s="122"/>
      <c r="E797" s="133"/>
      <c r="F797" s="122"/>
      <c r="G797" s="133"/>
      <c r="H797" s="122"/>
      <c r="I797" s="133"/>
      <c r="J797" s="122"/>
      <c r="K797" s="108"/>
      <c r="L797" s="133"/>
      <c r="M797" s="122"/>
      <c r="N797" s="133"/>
      <c r="O797" s="122"/>
      <c r="P797" s="133"/>
      <c r="Q797" s="122"/>
      <c r="R797" s="133"/>
      <c r="S797" s="122"/>
      <c r="T797" s="108"/>
      <c r="U797" s="133"/>
      <c r="V797" s="122"/>
      <c r="W797" s="133"/>
      <c r="X797" s="122"/>
      <c r="Y797" s="133"/>
      <c r="Z797" s="122"/>
      <c r="AA797" s="133"/>
      <c r="AB797" s="132"/>
      <c r="AC797" s="189"/>
      <c r="AD797" s="92"/>
      <c r="AF797" s="118" t="e">
        <f>VLOOKUP(A797,'Tirantes - Executados'!$A$1:$M$569,13,FALSE)</f>
        <v>#N/A</v>
      </c>
      <c r="AI797" s="230" t="e">
        <f>VLOOKUP(A797,'Tirantes - Executados'!$A$7:$M$404,49)</f>
        <v>#REF!</v>
      </c>
    </row>
    <row r="798" spans="1:35" s="1" customFormat="1" ht="15" hidden="1" customHeight="1" x14ac:dyDescent="0.25">
      <c r="A798" s="107" t="s">
        <v>683</v>
      </c>
      <c r="B798" s="119"/>
      <c r="C798" s="133"/>
      <c r="D798" s="122"/>
      <c r="E798" s="133"/>
      <c r="F798" s="122"/>
      <c r="G798" s="133"/>
      <c r="H798" s="122"/>
      <c r="I798" s="133"/>
      <c r="J798" s="122"/>
      <c r="K798" s="108"/>
      <c r="L798" s="133"/>
      <c r="M798" s="122"/>
      <c r="N798" s="133"/>
      <c r="O798" s="122"/>
      <c r="P798" s="133"/>
      <c r="Q798" s="122"/>
      <c r="R798" s="133"/>
      <c r="S798" s="122"/>
      <c r="T798" s="108"/>
      <c r="U798" s="133"/>
      <c r="V798" s="122"/>
      <c r="W798" s="133"/>
      <c r="X798" s="122"/>
      <c r="Y798" s="133"/>
      <c r="Z798" s="122"/>
      <c r="AA798" s="133"/>
      <c r="AB798" s="132"/>
      <c r="AC798" s="189"/>
      <c r="AD798" s="92"/>
      <c r="AF798" s="118" t="e">
        <f>VLOOKUP(A798,'Tirantes - Executados'!$A$1:$M$569,13,FALSE)</f>
        <v>#N/A</v>
      </c>
      <c r="AI798" s="230" t="e">
        <f>VLOOKUP(A798,'Tirantes - Executados'!$A$7:$M$404,49)</f>
        <v>#REF!</v>
      </c>
    </row>
    <row r="799" spans="1:35" s="1" customFormat="1" ht="15" hidden="1" customHeight="1" x14ac:dyDescent="0.25">
      <c r="A799" s="107" t="s">
        <v>684</v>
      </c>
      <c r="B799" s="119"/>
      <c r="C799" s="133"/>
      <c r="D799" s="122"/>
      <c r="E799" s="133"/>
      <c r="F799" s="122"/>
      <c r="G799" s="133"/>
      <c r="H799" s="122"/>
      <c r="I799" s="133"/>
      <c r="J799" s="122"/>
      <c r="K799" s="108"/>
      <c r="L799" s="133"/>
      <c r="M799" s="122"/>
      <c r="N799" s="133"/>
      <c r="O799" s="122"/>
      <c r="P799" s="133"/>
      <c r="Q799" s="122"/>
      <c r="R799" s="133"/>
      <c r="S799" s="122"/>
      <c r="T799" s="108"/>
      <c r="U799" s="133"/>
      <c r="V799" s="122"/>
      <c r="W799" s="133"/>
      <c r="X799" s="122"/>
      <c r="Y799" s="133"/>
      <c r="Z799" s="122"/>
      <c r="AA799" s="133"/>
      <c r="AB799" s="132"/>
      <c r="AC799" s="189"/>
      <c r="AD799" s="92"/>
      <c r="AF799" s="118" t="e">
        <f>VLOOKUP(A799,'Tirantes - Executados'!$A$1:$M$569,13,FALSE)</f>
        <v>#N/A</v>
      </c>
      <c r="AI799" s="230" t="e">
        <f>VLOOKUP(A799,'Tirantes - Executados'!$A$7:$M$404,49)</f>
        <v>#REF!</v>
      </c>
    </row>
    <row r="800" spans="1:35" s="1" customFormat="1" ht="15" hidden="1" customHeight="1" x14ac:dyDescent="0.25">
      <c r="A800" s="107" t="s">
        <v>685</v>
      </c>
      <c r="B800" s="119"/>
      <c r="C800" s="133"/>
      <c r="D800" s="122"/>
      <c r="E800" s="133"/>
      <c r="F800" s="122"/>
      <c r="G800" s="133"/>
      <c r="H800" s="122"/>
      <c r="I800" s="133"/>
      <c r="J800" s="122"/>
      <c r="K800" s="108"/>
      <c r="L800" s="133"/>
      <c r="M800" s="122"/>
      <c r="N800" s="133"/>
      <c r="O800" s="122"/>
      <c r="P800" s="133"/>
      <c r="Q800" s="122"/>
      <c r="R800" s="133"/>
      <c r="S800" s="122"/>
      <c r="T800" s="108"/>
      <c r="U800" s="133"/>
      <c r="V800" s="122"/>
      <c r="W800" s="133"/>
      <c r="X800" s="122"/>
      <c r="Y800" s="133"/>
      <c r="Z800" s="122"/>
      <c r="AA800" s="133"/>
      <c r="AB800" s="132"/>
      <c r="AC800" s="189"/>
      <c r="AD800" s="92"/>
      <c r="AF800" s="118" t="e">
        <f>VLOOKUP(A800,'Tirantes - Executados'!$A$1:$M$569,13,FALSE)</f>
        <v>#N/A</v>
      </c>
      <c r="AI800" s="230" t="e">
        <f>VLOOKUP(A800,'Tirantes - Executados'!$A$7:$M$404,49)</f>
        <v>#REF!</v>
      </c>
    </row>
    <row r="801" spans="1:35" s="1" customFormat="1" ht="15" hidden="1" customHeight="1" x14ac:dyDescent="0.25">
      <c r="A801" s="107" t="s">
        <v>686</v>
      </c>
      <c r="B801" s="119"/>
      <c r="C801" s="133"/>
      <c r="D801" s="122"/>
      <c r="E801" s="133"/>
      <c r="F801" s="122"/>
      <c r="G801" s="133"/>
      <c r="H801" s="122"/>
      <c r="I801" s="133"/>
      <c r="J801" s="122"/>
      <c r="K801" s="108"/>
      <c r="L801" s="133"/>
      <c r="M801" s="122"/>
      <c r="N801" s="133"/>
      <c r="O801" s="122"/>
      <c r="P801" s="133"/>
      <c r="Q801" s="122"/>
      <c r="R801" s="133"/>
      <c r="S801" s="122"/>
      <c r="T801" s="108"/>
      <c r="U801" s="133"/>
      <c r="V801" s="122"/>
      <c r="W801" s="133"/>
      <c r="X801" s="122"/>
      <c r="Y801" s="133"/>
      <c r="Z801" s="122"/>
      <c r="AA801" s="133"/>
      <c r="AB801" s="132"/>
      <c r="AC801" s="189"/>
      <c r="AD801" s="92"/>
      <c r="AF801" s="118" t="e">
        <f>VLOOKUP(A801,'Tirantes - Executados'!$A$1:$M$569,13,FALSE)</f>
        <v>#N/A</v>
      </c>
      <c r="AI801" s="230" t="e">
        <f>VLOOKUP(A801,'Tirantes - Executados'!$A$7:$M$404,49)</f>
        <v>#REF!</v>
      </c>
    </row>
    <row r="802" spans="1:35" s="1" customFormat="1" ht="15" hidden="1" customHeight="1" x14ac:dyDescent="0.25">
      <c r="A802" s="107" t="s">
        <v>687</v>
      </c>
      <c r="B802" s="119"/>
      <c r="C802" s="133"/>
      <c r="D802" s="122"/>
      <c r="E802" s="133"/>
      <c r="F802" s="122"/>
      <c r="G802" s="133"/>
      <c r="H802" s="122"/>
      <c r="I802" s="133"/>
      <c r="J802" s="122"/>
      <c r="K802" s="108"/>
      <c r="L802" s="133"/>
      <c r="M802" s="122"/>
      <c r="N802" s="133"/>
      <c r="O802" s="122"/>
      <c r="P802" s="133"/>
      <c r="Q802" s="122"/>
      <c r="R802" s="133"/>
      <c r="S802" s="122"/>
      <c r="T802" s="108"/>
      <c r="U802" s="133"/>
      <c r="V802" s="122"/>
      <c r="W802" s="133"/>
      <c r="X802" s="122"/>
      <c r="Y802" s="133"/>
      <c r="Z802" s="122"/>
      <c r="AA802" s="133"/>
      <c r="AB802" s="132"/>
      <c r="AC802" s="189"/>
      <c r="AD802" s="92"/>
      <c r="AF802" s="118" t="e">
        <f>VLOOKUP(A802,'Tirantes - Executados'!$A$1:$M$569,13,FALSE)</f>
        <v>#N/A</v>
      </c>
      <c r="AI802" s="230" t="e">
        <f>VLOOKUP(A802,'Tirantes - Executados'!$A$7:$M$404,49)</f>
        <v>#REF!</v>
      </c>
    </row>
    <row r="803" spans="1:35" s="1" customFormat="1" ht="15" hidden="1" customHeight="1" x14ac:dyDescent="0.25">
      <c r="A803" s="107" t="s">
        <v>688</v>
      </c>
      <c r="B803" s="119"/>
      <c r="C803" s="133"/>
      <c r="D803" s="122"/>
      <c r="E803" s="133"/>
      <c r="F803" s="122"/>
      <c r="G803" s="133"/>
      <c r="H803" s="122"/>
      <c r="I803" s="133"/>
      <c r="J803" s="122"/>
      <c r="K803" s="108"/>
      <c r="L803" s="133"/>
      <c r="M803" s="122"/>
      <c r="N803" s="133"/>
      <c r="O803" s="122"/>
      <c r="P803" s="133"/>
      <c r="Q803" s="122"/>
      <c r="R803" s="133"/>
      <c r="S803" s="122"/>
      <c r="T803" s="108"/>
      <c r="U803" s="133"/>
      <c r="V803" s="122"/>
      <c r="W803" s="133"/>
      <c r="X803" s="122"/>
      <c r="Y803" s="133"/>
      <c r="Z803" s="122"/>
      <c r="AA803" s="133"/>
      <c r="AB803" s="132"/>
      <c r="AC803" s="189"/>
      <c r="AD803" s="92"/>
      <c r="AF803" s="118" t="e">
        <f>VLOOKUP(A803,'Tirantes - Executados'!$A$1:$M$569,13,FALSE)</f>
        <v>#N/A</v>
      </c>
      <c r="AI803" s="230" t="e">
        <f>VLOOKUP(A803,'Tirantes - Executados'!$A$7:$M$404,49)</f>
        <v>#REF!</v>
      </c>
    </row>
    <row r="804" spans="1:35" s="1" customFormat="1" ht="15" hidden="1" customHeight="1" x14ac:dyDescent="0.25">
      <c r="A804" s="107" t="s">
        <v>689</v>
      </c>
      <c r="B804" s="119"/>
      <c r="C804" s="133"/>
      <c r="D804" s="122"/>
      <c r="E804" s="133"/>
      <c r="F804" s="122"/>
      <c r="G804" s="133"/>
      <c r="H804" s="122"/>
      <c r="I804" s="133"/>
      <c r="J804" s="122"/>
      <c r="K804" s="108"/>
      <c r="L804" s="133"/>
      <c r="M804" s="122"/>
      <c r="N804" s="133"/>
      <c r="O804" s="122"/>
      <c r="P804" s="133"/>
      <c r="Q804" s="122"/>
      <c r="R804" s="133"/>
      <c r="S804" s="122"/>
      <c r="T804" s="108"/>
      <c r="U804" s="133"/>
      <c r="V804" s="122"/>
      <c r="W804" s="133"/>
      <c r="X804" s="122"/>
      <c r="Y804" s="133"/>
      <c r="Z804" s="122"/>
      <c r="AA804" s="133"/>
      <c r="AB804" s="132"/>
      <c r="AC804" s="189"/>
      <c r="AD804" s="92"/>
      <c r="AF804" s="118" t="e">
        <f>VLOOKUP(A804,'Tirantes - Executados'!$A$1:$M$569,13,FALSE)</f>
        <v>#N/A</v>
      </c>
      <c r="AI804" s="230" t="e">
        <f>VLOOKUP(A804,'Tirantes - Executados'!$A$7:$M$404,49)</f>
        <v>#REF!</v>
      </c>
    </row>
    <row r="805" spans="1:35" s="1" customFormat="1" ht="15" hidden="1" customHeight="1" x14ac:dyDescent="0.25">
      <c r="A805" s="107" t="s">
        <v>690</v>
      </c>
      <c r="B805" s="119"/>
      <c r="C805" s="133"/>
      <c r="D805" s="122"/>
      <c r="E805" s="133"/>
      <c r="F805" s="122"/>
      <c r="G805" s="133"/>
      <c r="H805" s="122"/>
      <c r="I805" s="133"/>
      <c r="J805" s="122"/>
      <c r="K805" s="108"/>
      <c r="L805" s="133"/>
      <c r="M805" s="122"/>
      <c r="N805" s="133"/>
      <c r="O805" s="122"/>
      <c r="P805" s="133"/>
      <c r="Q805" s="122"/>
      <c r="R805" s="133"/>
      <c r="S805" s="122"/>
      <c r="T805" s="108"/>
      <c r="U805" s="133"/>
      <c r="V805" s="122"/>
      <c r="W805" s="133"/>
      <c r="X805" s="122"/>
      <c r="Y805" s="133"/>
      <c r="Z805" s="122"/>
      <c r="AA805" s="133"/>
      <c r="AB805" s="132"/>
      <c r="AC805" s="189"/>
      <c r="AD805" s="92"/>
      <c r="AF805" s="118" t="e">
        <f>VLOOKUP(A805,'Tirantes - Executados'!$A$1:$M$569,13,FALSE)</f>
        <v>#N/A</v>
      </c>
      <c r="AI805" s="230" t="e">
        <f>VLOOKUP(A805,'Tirantes - Executados'!$A$7:$M$404,49)</f>
        <v>#REF!</v>
      </c>
    </row>
    <row r="806" spans="1:35" s="1" customFormat="1" ht="15" hidden="1" customHeight="1" x14ac:dyDescent="0.25">
      <c r="A806" s="107" t="s">
        <v>691</v>
      </c>
      <c r="B806" s="119"/>
      <c r="C806" s="133"/>
      <c r="D806" s="122"/>
      <c r="E806" s="133"/>
      <c r="F806" s="122"/>
      <c r="G806" s="133"/>
      <c r="H806" s="122"/>
      <c r="I806" s="133"/>
      <c r="J806" s="122"/>
      <c r="K806" s="108"/>
      <c r="L806" s="133"/>
      <c r="M806" s="122"/>
      <c r="N806" s="133"/>
      <c r="O806" s="122"/>
      <c r="P806" s="133"/>
      <c r="Q806" s="122"/>
      <c r="R806" s="133"/>
      <c r="S806" s="122"/>
      <c r="T806" s="108"/>
      <c r="U806" s="133"/>
      <c r="V806" s="122"/>
      <c r="W806" s="133"/>
      <c r="X806" s="122"/>
      <c r="Y806" s="133"/>
      <c r="Z806" s="122"/>
      <c r="AA806" s="133"/>
      <c r="AB806" s="132"/>
      <c r="AC806" s="189"/>
      <c r="AD806" s="92"/>
      <c r="AF806" s="118" t="e">
        <f>VLOOKUP(A806,'Tirantes - Executados'!$A$1:$M$569,13,FALSE)</f>
        <v>#N/A</v>
      </c>
      <c r="AI806" s="230" t="e">
        <f>VLOOKUP(A806,'Tirantes - Executados'!$A$7:$M$404,49)</f>
        <v>#REF!</v>
      </c>
    </row>
    <row r="807" spans="1:35" s="1" customFormat="1" ht="15" hidden="1" customHeight="1" x14ac:dyDescent="0.25">
      <c r="A807" s="107" t="s">
        <v>692</v>
      </c>
      <c r="B807" s="119"/>
      <c r="C807" s="133"/>
      <c r="D807" s="122"/>
      <c r="E807" s="133"/>
      <c r="F807" s="122"/>
      <c r="G807" s="133"/>
      <c r="H807" s="122"/>
      <c r="I807" s="133"/>
      <c r="J807" s="122"/>
      <c r="K807" s="108"/>
      <c r="L807" s="133"/>
      <c r="M807" s="122"/>
      <c r="N807" s="133"/>
      <c r="O807" s="122"/>
      <c r="P807" s="133"/>
      <c r="Q807" s="122"/>
      <c r="R807" s="133"/>
      <c r="S807" s="122"/>
      <c r="T807" s="108"/>
      <c r="U807" s="133"/>
      <c r="V807" s="122"/>
      <c r="W807" s="133"/>
      <c r="X807" s="122"/>
      <c r="Y807" s="133"/>
      <c r="Z807" s="122"/>
      <c r="AA807" s="133"/>
      <c r="AB807" s="132"/>
      <c r="AC807" s="189"/>
      <c r="AD807" s="92"/>
      <c r="AF807" s="118" t="e">
        <f>VLOOKUP(A807,'Tirantes - Executados'!$A$1:$M$569,13,FALSE)</f>
        <v>#N/A</v>
      </c>
      <c r="AI807" s="230" t="e">
        <f>VLOOKUP(A807,'Tirantes - Executados'!$A$7:$M$404,49)</f>
        <v>#REF!</v>
      </c>
    </row>
    <row r="808" spans="1:35" s="1" customFormat="1" ht="15" hidden="1" customHeight="1" x14ac:dyDescent="0.25">
      <c r="A808" s="107" t="s">
        <v>693</v>
      </c>
      <c r="B808" s="119"/>
      <c r="C808" s="133"/>
      <c r="D808" s="122"/>
      <c r="E808" s="133"/>
      <c r="F808" s="122"/>
      <c r="G808" s="133"/>
      <c r="H808" s="122"/>
      <c r="I808" s="133"/>
      <c r="J808" s="122"/>
      <c r="K808" s="108"/>
      <c r="L808" s="133"/>
      <c r="M808" s="122"/>
      <c r="N808" s="133"/>
      <c r="O808" s="122"/>
      <c r="P808" s="133"/>
      <c r="Q808" s="122"/>
      <c r="R808" s="133"/>
      <c r="S808" s="122"/>
      <c r="T808" s="108"/>
      <c r="U808" s="133"/>
      <c r="V808" s="122"/>
      <c r="W808" s="133"/>
      <c r="X808" s="122"/>
      <c r="Y808" s="133"/>
      <c r="Z808" s="122"/>
      <c r="AA808" s="133"/>
      <c r="AB808" s="132"/>
      <c r="AC808" s="189"/>
      <c r="AD808" s="92"/>
      <c r="AF808" s="118" t="e">
        <f>VLOOKUP(A808,'Tirantes - Executados'!$A$1:$M$569,13,FALSE)</f>
        <v>#N/A</v>
      </c>
      <c r="AI808" s="230" t="e">
        <f>VLOOKUP(A808,'Tirantes - Executados'!$A$7:$M$404,49)</f>
        <v>#REF!</v>
      </c>
    </row>
    <row r="809" spans="1:35" s="1" customFormat="1" ht="15" hidden="1" customHeight="1" x14ac:dyDescent="0.25">
      <c r="A809" s="107" t="s">
        <v>672</v>
      </c>
      <c r="B809" s="119"/>
      <c r="C809" s="133"/>
      <c r="D809" s="122"/>
      <c r="E809" s="133"/>
      <c r="F809" s="122"/>
      <c r="G809" s="133"/>
      <c r="H809" s="122"/>
      <c r="I809" s="133"/>
      <c r="J809" s="122"/>
      <c r="K809" s="108"/>
      <c r="L809" s="133"/>
      <c r="M809" s="122"/>
      <c r="N809" s="133"/>
      <c r="O809" s="122"/>
      <c r="P809" s="133"/>
      <c r="Q809" s="122"/>
      <c r="R809" s="133"/>
      <c r="S809" s="122"/>
      <c r="T809" s="108"/>
      <c r="U809" s="133"/>
      <c r="V809" s="122"/>
      <c r="W809" s="133"/>
      <c r="X809" s="122"/>
      <c r="Y809" s="133"/>
      <c r="Z809" s="122"/>
      <c r="AA809" s="133"/>
      <c r="AB809" s="132"/>
      <c r="AC809" s="189"/>
      <c r="AD809" s="92"/>
      <c r="AF809" s="118" t="e">
        <f>VLOOKUP(A809,'Tirantes - Executados'!$A$1:$M$569,13,FALSE)</f>
        <v>#N/A</v>
      </c>
      <c r="AI809" s="230" t="e">
        <f>VLOOKUP(A809,'Tirantes - Executados'!$A$7:$M$404,49)</f>
        <v>#REF!</v>
      </c>
    </row>
    <row r="810" spans="1:35" s="1" customFormat="1" ht="15" hidden="1" customHeight="1" x14ac:dyDescent="0.25">
      <c r="A810" s="107" t="s">
        <v>694</v>
      </c>
      <c r="B810" s="119"/>
      <c r="C810" s="133"/>
      <c r="D810" s="122"/>
      <c r="E810" s="133"/>
      <c r="F810" s="122"/>
      <c r="G810" s="133"/>
      <c r="H810" s="122"/>
      <c r="I810" s="133"/>
      <c r="J810" s="122"/>
      <c r="K810" s="108"/>
      <c r="L810" s="133"/>
      <c r="M810" s="122"/>
      <c r="N810" s="133"/>
      <c r="O810" s="122"/>
      <c r="P810" s="133"/>
      <c r="Q810" s="122"/>
      <c r="R810" s="133"/>
      <c r="S810" s="122"/>
      <c r="T810" s="108"/>
      <c r="U810" s="133"/>
      <c r="V810" s="122"/>
      <c r="W810" s="133"/>
      <c r="X810" s="122"/>
      <c r="Y810" s="133"/>
      <c r="Z810" s="122"/>
      <c r="AA810" s="133"/>
      <c r="AB810" s="132"/>
      <c r="AC810" s="189"/>
      <c r="AD810" s="92"/>
      <c r="AF810" s="118" t="e">
        <f>VLOOKUP(A810,'Tirantes - Executados'!$A$1:$M$569,13,FALSE)</f>
        <v>#N/A</v>
      </c>
      <c r="AI810" s="230" t="e">
        <f>VLOOKUP(A810,'Tirantes - Executados'!$A$7:$M$404,49)</f>
        <v>#REF!</v>
      </c>
    </row>
    <row r="811" spans="1:35" s="1" customFormat="1" ht="15" hidden="1" customHeight="1" x14ac:dyDescent="0.25">
      <c r="A811" s="107" t="s">
        <v>739</v>
      </c>
      <c r="B811" s="119"/>
      <c r="C811" s="133"/>
      <c r="D811" s="122"/>
      <c r="E811" s="133"/>
      <c r="F811" s="122"/>
      <c r="G811" s="133"/>
      <c r="H811" s="122"/>
      <c r="I811" s="133"/>
      <c r="J811" s="122"/>
      <c r="K811" s="108"/>
      <c r="L811" s="133"/>
      <c r="M811" s="122"/>
      <c r="N811" s="133"/>
      <c r="O811" s="122"/>
      <c r="P811" s="133"/>
      <c r="Q811" s="122"/>
      <c r="R811" s="133"/>
      <c r="S811" s="122"/>
      <c r="T811" s="108"/>
      <c r="U811" s="133"/>
      <c r="V811" s="122"/>
      <c r="W811" s="133"/>
      <c r="X811" s="122"/>
      <c r="Y811" s="133"/>
      <c r="Z811" s="122"/>
      <c r="AA811" s="133"/>
      <c r="AB811" s="132"/>
      <c r="AC811" s="189"/>
      <c r="AD811" s="92"/>
      <c r="AF811" s="118" t="e">
        <f>VLOOKUP(A811,'Tirantes - Executados'!$A$1:$M$569,13,FALSE)</f>
        <v>#N/A</v>
      </c>
      <c r="AI811" s="230" t="e">
        <f>VLOOKUP(A811,'Tirantes - Executados'!$A$7:$M$404,49)</f>
        <v>#REF!</v>
      </c>
    </row>
    <row r="812" spans="1:35" s="1" customFormat="1" ht="15" hidden="1" customHeight="1" x14ac:dyDescent="0.25">
      <c r="A812" s="107" t="s">
        <v>740</v>
      </c>
      <c r="B812" s="119"/>
      <c r="C812" s="133"/>
      <c r="D812" s="122"/>
      <c r="E812" s="133"/>
      <c r="F812" s="122"/>
      <c r="G812" s="133"/>
      <c r="H812" s="122"/>
      <c r="I812" s="133"/>
      <c r="J812" s="122"/>
      <c r="K812" s="108"/>
      <c r="L812" s="133"/>
      <c r="M812" s="122"/>
      <c r="N812" s="133"/>
      <c r="O812" s="122"/>
      <c r="P812" s="133"/>
      <c r="Q812" s="122"/>
      <c r="R812" s="133"/>
      <c r="S812" s="122"/>
      <c r="T812" s="108"/>
      <c r="U812" s="133"/>
      <c r="V812" s="122"/>
      <c r="W812" s="133"/>
      <c r="X812" s="122"/>
      <c r="Y812" s="133"/>
      <c r="Z812" s="122"/>
      <c r="AA812" s="133"/>
      <c r="AB812" s="132"/>
      <c r="AC812" s="189"/>
      <c r="AD812" s="92"/>
      <c r="AF812" s="118" t="e">
        <f>VLOOKUP(A812,'Tirantes - Executados'!$A$1:$M$569,13,FALSE)</f>
        <v>#N/A</v>
      </c>
      <c r="AI812" s="230" t="e">
        <f>VLOOKUP(A812,'Tirantes - Executados'!$A$7:$M$404,49)</f>
        <v>#REF!</v>
      </c>
    </row>
    <row r="813" spans="1:35" s="1" customFormat="1" ht="15" hidden="1" customHeight="1" x14ac:dyDescent="0.25">
      <c r="A813" s="107" t="s">
        <v>741</v>
      </c>
      <c r="B813" s="119"/>
      <c r="C813" s="133"/>
      <c r="D813" s="122"/>
      <c r="E813" s="133"/>
      <c r="F813" s="122"/>
      <c r="G813" s="133"/>
      <c r="H813" s="122"/>
      <c r="I813" s="133"/>
      <c r="J813" s="122"/>
      <c r="K813" s="108"/>
      <c r="L813" s="133"/>
      <c r="M813" s="122"/>
      <c r="N813" s="133"/>
      <c r="O813" s="122"/>
      <c r="P813" s="133"/>
      <c r="Q813" s="122"/>
      <c r="R813" s="133"/>
      <c r="S813" s="122"/>
      <c r="T813" s="108"/>
      <c r="U813" s="133"/>
      <c r="V813" s="122"/>
      <c r="W813" s="133"/>
      <c r="X813" s="122"/>
      <c r="Y813" s="133"/>
      <c r="Z813" s="122"/>
      <c r="AA813" s="133"/>
      <c r="AB813" s="132"/>
      <c r="AC813" s="189"/>
      <c r="AD813" s="92"/>
      <c r="AF813" s="118" t="e">
        <f>VLOOKUP(A813,'Tirantes - Executados'!$A$1:$M$569,13,FALSE)</f>
        <v>#N/A</v>
      </c>
      <c r="AI813" s="230" t="e">
        <f>VLOOKUP(A813,'Tirantes - Executados'!$A$7:$M$404,49)</f>
        <v>#REF!</v>
      </c>
    </row>
    <row r="814" spans="1:35" s="1" customFormat="1" ht="15" hidden="1" customHeight="1" x14ac:dyDescent="0.25">
      <c r="A814" s="107" t="s">
        <v>742</v>
      </c>
      <c r="B814" s="119"/>
      <c r="C814" s="133"/>
      <c r="D814" s="122"/>
      <c r="E814" s="133"/>
      <c r="F814" s="122"/>
      <c r="G814" s="133"/>
      <c r="H814" s="122"/>
      <c r="I814" s="133"/>
      <c r="J814" s="122"/>
      <c r="K814" s="108"/>
      <c r="L814" s="133"/>
      <c r="M814" s="122"/>
      <c r="N814" s="133"/>
      <c r="O814" s="122"/>
      <c r="P814" s="133"/>
      <c r="Q814" s="122"/>
      <c r="R814" s="133"/>
      <c r="S814" s="122"/>
      <c r="T814" s="108"/>
      <c r="U814" s="133"/>
      <c r="V814" s="122"/>
      <c r="W814" s="133"/>
      <c r="X814" s="122"/>
      <c r="Y814" s="133"/>
      <c r="Z814" s="122"/>
      <c r="AA814" s="133"/>
      <c r="AB814" s="132"/>
      <c r="AC814" s="189"/>
      <c r="AD814" s="92"/>
      <c r="AF814" s="118" t="e">
        <f>VLOOKUP(A814,'Tirantes - Executados'!$A$1:$M$569,13,FALSE)</f>
        <v>#N/A</v>
      </c>
      <c r="AI814" s="230" t="e">
        <f>VLOOKUP(A814,'Tirantes - Executados'!$A$7:$M$404,49)</f>
        <v>#REF!</v>
      </c>
    </row>
    <row r="815" spans="1:35" s="1" customFormat="1" ht="15" hidden="1" customHeight="1" x14ac:dyDescent="0.25">
      <c r="A815" s="107" t="s">
        <v>743</v>
      </c>
      <c r="B815" s="119"/>
      <c r="C815" s="133"/>
      <c r="D815" s="122"/>
      <c r="E815" s="133"/>
      <c r="F815" s="122"/>
      <c r="G815" s="133"/>
      <c r="H815" s="122"/>
      <c r="I815" s="133"/>
      <c r="J815" s="122"/>
      <c r="K815" s="108"/>
      <c r="L815" s="133"/>
      <c r="M815" s="122"/>
      <c r="N815" s="133"/>
      <c r="O815" s="122"/>
      <c r="P815" s="133"/>
      <c r="Q815" s="122"/>
      <c r="R815" s="133"/>
      <c r="S815" s="122"/>
      <c r="T815" s="108"/>
      <c r="U815" s="133"/>
      <c r="V815" s="122"/>
      <c r="W815" s="133"/>
      <c r="X815" s="122"/>
      <c r="Y815" s="133"/>
      <c r="Z815" s="122"/>
      <c r="AA815" s="133"/>
      <c r="AB815" s="132"/>
      <c r="AC815" s="189"/>
      <c r="AD815" s="92"/>
      <c r="AF815" s="118" t="e">
        <f>VLOOKUP(A815,'Tirantes - Executados'!$A$1:$M$569,13,FALSE)</f>
        <v>#N/A</v>
      </c>
      <c r="AI815" s="230" t="e">
        <f>VLOOKUP(A815,'Tirantes - Executados'!$A$7:$M$404,49)</f>
        <v>#REF!</v>
      </c>
    </row>
    <row r="816" spans="1:35" s="1" customFormat="1" ht="15" hidden="1" customHeight="1" x14ac:dyDescent="0.25">
      <c r="A816" s="107" t="s">
        <v>744</v>
      </c>
      <c r="B816" s="119"/>
      <c r="C816" s="133"/>
      <c r="D816" s="122"/>
      <c r="E816" s="133"/>
      <c r="F816" s="122"/>
      <c r="G816" s="133"/>
      <c r="H816" s="122"/>
      <c r="I816" s="133"/>
      <c r="J816" s="122"/>
      <c r="K816" s="108"/>
      <c r="L816" s="133"/>
      <c r="M816" s="122"/>
      <c r="N816" s="133"/>
      <c r="O816" s="122"/>
      <c r="P816" s="133"/>
      <c r="Q816" s="122"/>
      <c r="R816" s="133"/>
      <c r="S816" s="122"/>
      <c r="T816" s="108"/>
      <c r="U816" s="133"/>
      <c r="V816" s="122"/>
      <c r="W816" s="133"/>
      <c r="X816" s="122"/>
      <c r="Y816" s="133"/>
      <c r="Z816" s="122"/>
      <c r="AA816" s="133"/>
      <c r="AB816" s="132"/>
      <c r="AC816" s="189"/>
      <c r="AD816" s="92"/>
      <c r="AF816" s="118" t="e">
        <f>VLOOKUP(A816,'Tirantes - Executados'!$A$1:$M$569,13,FALSE)</f>
        <v>#N/A</v>
      </c>
      <c r="AI816" s="230" t="e">
        <f>VLOOKUP(A816,'Tirantes - Executados'!$A$7:$M$404,49)</f>
        <v>#REF!</v>
      </c>
    </row>
    <row r="817" spans="1:35" s="1" customFormat="1" ht="15" hidden="1" customHeight="1" x14ac:dyDescent="0.25">
      <c r="A817" s="107" t="s">
        <v>745</v>
      </c>
      <c r="B817" s="119"/>
      <c r="C817" s="133"/>
      <c r="D817" s="122"/>
      <c r="E817" s="133"/>
      <c r="F817" s="122"/>
      <c r="G817" s="133"/>
      <c r="H817" s="122"/>
      <c r="I817" s="133"/>
      <c r="J817" s="122"/>
      <c r="K817" s="108"/>
      <c r="L817" s="133"/>
      <c r="M817" s="122"/>
      <c r="N817" s="133"/>
      <c r="O817" s="122"/>
      <c r="P817" s="133"/>
      <c r="Q817" s="122"/>
      <c r="R817" s="133"/>
      <c r="S817" s="122"/>
      <c r="T817" s="108"/>
      <c r="U817" s="133"/>
      <c r="V817" s="122"/>
      <c r="W817" s="133"/>
      <c r="X817" s="122"/>
      <c r="Y817" s="133"/>
      <c r="Z817" s="122"/>
      <c r="AA817" s="133"/>
      <c r="AB817" s="132"/>
      <c r="AC817" s="189"/>
      <c r="AD817" s="92"/>
      <c r="AF817" s="118" t="e">
        <f>VLOOKUP(A817,'Tirantes - Executados'!$A$1:$M$569,13,FALSE)</f>
        <v>#N/A</v>
      </c>
      <c r="AI817" s="230" t="e">
        <f>VLOOKUP(A817,'Tirantes - Executados'!$A$7:$M$404,49)</f>
        <v>#REF!</v>
      </c>
    </row>
    <row r="818" spans="1:35" s="1" customFormat="1" ht="15" hidden="1" customHeight="1" x14ac:dyDescent="0.25">
      <c r="A818" s="107" t="s">
        <v>746</v>
      </c>
      <c r="B818" s="119"/>
      <c r="C818" s="133"/>
      <c r="D818" s="122"/>
      <c r="E818" s="133"/>
      <c r="F818" s="122"/>
      <c r="G818" s="133"/>
      <c r="H818" s="122"/>
      <c r="I818" s="133"/>
      <c r="J818" s="122"/>
      <c r="K818" s="108"/>
      <c r="L818" s="133"/>
      <c r="M818" s="122"/>
      <c r="N818" s="133"/>
      <c r="O818" s="122"/>
      <c r="P818" s="133"/>
      <c r="Q818" s="122"/>
      <c r="R818" s="133"/>
      <c r="S818" s="122"/>
      <c r="T818" s="108"/>
      <c r="U818" s="133"/>
      <c r="V818" s="122"/>
      <c r="W818" s="133"/>
      <c r="X818" s="122"/>
      <c r="Y818" s="133"/>
      <c r="Z818" s="122"/>
      <c r="AA818" s="133"/>
      <c r="AB818" s="132"/>
      <c r="AC818" s="189"/>
      <c r="AD818" s="92"/>
      <c r="AF818" s="118" t="e">
        <f>VLOOKUP(A818,'Tirantes - Executados'!$A$1:$M$569,13,FALSE)</f>
        <v>#N/A</v>
      </c>
      <c r="AI818" s="230" t="e">
        <f>VLOOKUP(A818,'Tirantes - Executados'!$A$7:$M$404,49)</f>
        <v>#REF!</v>
      </c>
    </row>
    <row r="819" spans="1:35" s="1" customFormat="1" ht="15" hidden="1" customHeight="1" x14ac:dyDescent="0.25">
      <c r="A819" s="107" t="s">
        <v>747</v>
      </c>
      <c r="B819" s="119"/>
      <c r="C819" s="133"/>
      <c r="D819" s="122"/>
      <c r="E819" s="133"/>
      <c r="F819" s="122"/>
      <c r="G819" s="133"/>
      <c r="H819" s="122"/>
      <c r="I819" s="133"/>
      <c r="J819" s="122"/>
      <c r="K819" s="108"/>
      <c r="L819" s="133"/>
      <c r="M819" s="122"/>
      <c r="N819" s="133"/>
      <c r="O819" s="122"/>
      <c r="P819" s="133"/>
      <c r="Q819" s="122"/>
      <c r="R819" s="133"/>
      <c r="S819" s="122"/>
      <c r="T819" s="108"/>
      <c r="U819" s="133"/>
      <c r="V819" s="122"/>
      <c r="W819" s="133"/>
      <c r="X819" s="122"/>
      <c r="Y819" s="133"/>
      <c r="Z819" s="122"/>
      <c r="AA819" s="133"/>
      <c r="AB819" s="132"/>
      <c r="AC819" s="189"/>
      <c r="AD819" s="92"/>
      <c r="AF819" s="118" t="e">
        <f>VLOOKUP(A819,'Tirantes - Executados'!$A$1:$M$569,13,FALSE)</f>
        <v>#N/A</v>
      </c>
      <c r="AI819" s="230" t="e">
        <f>VLOOKUP(A819,'Tirantes - Executados'!$A$7:$M$404,49)</f>
        <v>#REF!</v>
      </c>
    </row>
    <row r="820" spans="1:35" s="1" customFormat="1" ht="15" hidden="1" customHeight="1" x14ac:dyDescent="0.25">
      <c r="A820" s="107" t="s">
        <v>748</v>
      </c>
      <c r="B820" s="119"/>
      <c r="C820" s="133"/>
      <c r="D820" s="122"/>
      <c r="E820" s="133"/>
      <c r="F820" s="122"/>
      <c r="G820" s="133"/>
      <c r="H820" s="122"/>
      <c r="I820" s="133"/>
      <c r="J820" s="122"/>
      <c r="K820" s="108"/>
      <c r="L820" s="133"/>
      <c r="M820" s="122"/>
      <c r="N820" s="133"/>
      <c r="O820" s="122"/>
      <c r="P820" s="133"/>
      <c r="Q820" s="122"/>
      <c r="R820" s="133"/>
      <c r="S820" s="122"/>
      <c r="T820" s="108"/>
      <c r="U820" s="133"/>
      <c r="V820" s="122"/>
      <c r="W820" s="133"/>
      <c r="X820" s="122"/>
      <c r="Y820" s="133"/>
      <c r="Z820" s="122"/>
      <c r="AA820" s="133"/>
      <c r="AB820" s="132"/>
      <c r="AC820" s="189"/>
      <c r="AD820" s="92"/>
      <c r="AF820" s="118" t="e">
        <f>VLOOKUP(A820,'Tirantes - Executados'!$A$1:$M$569,13,FALSE)</f>
        <v>#N/A</v>
      </c>
      <c r="AI820" s="230" t="e">
        <f>VLOOKUP(A820,'Tirantes - Executados'!$A$7:$M$404,49)</f>
        <v>#REF!</v>
      </c>
    </row>
    <row r="821" spans="1:35" s="1" customFormat="1" ht="15" hidden="1" customHeight="1" x14ac:dyDescent="0.25">
      <c r="A821" s="107" t="s">
        <v>749</v>
      </c>
      <c r="B821" s="119"/>
      <c r="C821" s="133"/>
      <c r="D821" s="122"/>
      <c r="E821" s="133"/>
      <c r="F821" s="122"/>
      <c r="G821" s="133"/>
      <c r="H821" s="122"/>
      <c r="I821" s="133"/>
      <c r="J821" s="122"/>
      <c r="K821" s="108"/>
      <c r="L821" s="133"/>
      <c r="M821" s="122"/>
      <c r="N821" s="133"/>
      <c r="O821" s="122"/>
      <c r="P821" s="133"/>
      <c r="Q821" s="122"/>
      <c r="R821" s="133"/>
      <c r="S821" s="122"/>
      <c r="T821" s="108"/>
      <c r="U821" s="133"/>
      <c r="V821" s="122"/>
      <c r="W821" s="133"/>
      <c r="X821" s="122"/>
      <c r="Y821" s="133"/>
      <c r="Z821" s="122"/>
      <c r="AA821" s="133"/>
      <c r="AB821" s="132"/>
      <c r="AC821" s="189"/>
      <c r="AD821" s="92"/>
      <c r="AF821" s="118" t="e">
        <f>VLOOKUP(A821,'Tirantes - Executados'!$A$1:$M$569,13,FALSE)</f>
        <v>#N/A</v>
      </c>
      <c r="AI821" s="230" t="e">
        <f>VLOOKUP(A821,'Tirantes - Executados'!$A$7:$M$404,49)</f>
        <v>#REF!</v>
      </c>
    </row>
    <row r="822" spans="1:35" s="1" customFormat="1" ht="15" hidden="1" customHeight="1" x14ac:dyDescent="0.25">
      <c r="A822" s="107" t="s">
        <v>750</v>
      </c>
      <c r="B822" s="119"/>
      <c r="C822" s="133"/>
      <c r="D822" s="122"/>
      <c r="E822" s="133"/>
      <c r="F822" s="122"/>
      <c r="G822" s="133"/>
      <c r="H822" s="122"/>
      <c r="I822" s="133"/>
      <c r="J822" s="122"/>
      <c r="K822" s="108"/>
      <c r="L822" s="133"/>
      <c r="M822" s="122"/>
      <c r="N822" s="133"/>
      <c r="O822" s="122"/>
      <c r="P822" s="133"/>
      <c r="Q822" s="122"/>
      <c r="R822" s="133"/>
      <c r="S822" s="122"/>
      <c r="T822" s="108"/>
      <c r="U822" s="133"/>
      <c r="V822" s="122"/>
      <c r="W822" s="133"/>
      <c r="X822" s="122"/>
      <c r="Y822" s="133"/>
      <c r="Z822" s="122"/>
      <c r="AA822" s="133"/>
      <c r="AB822" s="132"/>
      <c r="AC822" s="189"/>
      <c r="AD822" s="92"/>
      <c r="AF822" s="118" t="e">
        <f>VLOOKUP(A822,'Tirantes - Executados'!$A$1:$M$569,13,FALSE)</f>
        <v>#N/A</v>
      </c>
      <c r="AI822" s="230" t="e">
        <f>VLOOKUP(A822,'Tirantes - Executados'!$A$7:$M$404,49)</f>
        <v>#REF!</v>
      </c>
    </row>
    <row r="823" spans="1:35" s="1" customFormat="1" ht="15" hidden="1" customHeight="1" x14ac:dyDescent="0.25">
      <c r="A823" s="107" t="s">
        <v>751</v>
      </c>
      <c r="B823" s="119"/>
      <c r="C823" s="133"/>
      <c r="D823" s="122"/>
      <c r="E823" s="133"/>
      <c r="F823" s="122"/>
      <c r="G823" s="133"/>
      <c r="H823" s="122"/>
      <c r="I823" s="133"/>
      <c r="J823" s="122"/>
      <c r="K823" s="108"/>
      <c r="L823" s="133"/>
      <c r="M823" s="122"/>
      <c r="N823" s="133"/>
      <c r="O823" s="122"/>
      <c r="P823" s="133"/>
      <c r="Q823" s="122"/>
      <c r="R823" s="133"/>
      <c r="S823" s="122"/>
      <c r="T823" s="108"/>
      <c r="U823" s="133"/>
      <c r="V823" s="122"/>
      <c r="W823" s="133"/>
      <c r="X823" s="122"/>
      <c r="Y823" s="133"/>
      <c r="Z823" s="122"/>
      <c r="AA823" s="133"/>
      <c r="AB823" s="132"/>
      <c r="AC823" s="189"/>
      <c r="AD823" s="92"/>
      <c r="AF823" s="118" t="e">
        <f>VLOOKUP(A823,'Tirantes - Executados'!$A$1:$M$569,13,FALSE)</f>
        <v>#N/A</v>
      </c>
      <c r="AI823" s="230" t="e">
        <f>VLOOKUP(A823,'Tirantes - Executados'!$A$7:$M$404,49)</f>
        <v>#REF!</v>
      </c>
    </row>
    <row r="824" spans="1:35" s="1" customFormat="1" ht="15" hidden="1" customHeight="1" x14ac:dyDescent="0.25">
      <c r="A824" s="107" t="s">
        <v>752</v>
      </c>
      <c r="B824" s="119"/>
      <c r="C824" s="133"/>
      <c r="D824" s="122"/>
      <c r="E824" s="133"/>
      <c r="F824" s="122"/>
      <c r="G824" s="133"/>
      <c r="H824" s="122"/>
      <c r="I824" s="133"/>
      <c r="J824" s="122"/>
      <c r="K824" s="108"/>
      <c r="L824" s="133"/>
      <c r="M824" s="122"/>
      <c r="N824" s="133"/>
      <c r="O824" s="122"/>
      <c r="P824" s="133"/>
      <c r="Q824" s="122"/>
      <c r="R824" s="133"/>
      <c r="S824" s="122"/>
      <c r="T824" s="108"/>
      <c r="U824" s="133"/>
      <c r="V824" s="122"/>
      <c r="W824" s="133"/>
      <c r="X824" s="122"/>
      <c r="Y824" s="133"/>
      <c r="Z824" s="122"/>
      <c r="AA824" s="133"/>
      <c r="AB824" s="132"/>
      <c r="AC824" s="189"/>
      <c r="AD824" s="92"/>
      <c r="AF824" s="118" t="e">
        <f>VLOOKUP(A824,'Tirantes - Executados'!$A$1:$M$569,13,FALSE)</f>
        <v>#N/A</v>
      </c>
      <c r="AI824" s="230" t="e">
        <f>VLOOKUP(A824,'Tirantes - Executados'!$A$7:$M$404,49)</f>
        <v>#REF!</v>
      </c>
    </row>
    <row r="825" spans="1:35" s="1" customFormat="1" ht="15" hidden="1" customHeight="1" x14ac:dyDescent="0.25">
      <c r="A825" s="107" t="s">
        <v>753</v>
      </c>
      <c r="B825" s="119"/>
      <c r="C825" s="133"/>
      <c r="D825" s="122"/>
      <c r="E825" s="133"/>
      <c r="F825" s="122"/>
      <c r="G825" s="133"/>
      <c r="H825" s="122"/>
      <c r="I825" s="133"/>
      <c r="J825" s="122"/>
      <c r="K825" s="108"/>
      <c r="L825" s="133"/>
      <c r="M825" s="122"/>
      <c r="N825" s="133"/>
      <c r="O825" s="122"/>
      <c r="P825" s="133"/>
      <c r="Q825" s="122"/>
      <c r="R825" s="133"/>
      <c r="S825" s="122"/>
      <c r="T825" s="108"/>
      <c r="U825" s="133"/>
      <c r="V825" s="122"/>
      <c r="W825" s="133"/>
      <c r="X825" s="122"/>
      <c r="Y825" s="133"/>
      <c r="Z825" s="122"/>
      <c r="AA825" s="133"/>
      <c r="AB825" s="132"/>
      <c r="AC825" s="189"/>
      <c r="AD825" s="92"/>
      <c r="AF825" s="118" t="e">
        <f>VLOOKUP(A825,'Tirantes - Executados'!$A$1:$M$569,13,FALSE)</f>
        <v>#N/A</v>
      </c>
      <c r="AI825" s="230" t="e">
        <f>VLOOKUP(A825,'Tirantes - Executados'!$A$7:$M$404,49)</f>
        <v>#REF!</v>
      </c>
    </row>
    <row r="826" spans="1:35" s="1" customFormat="1" ht="15" hidden="1" customHeight="1" x14ac:dyDescent="0.25">
      <c r="A826" s="107" t="s">
        <v>754</v>
      </c>
      <c r="B826" s="119"/>
      <c r="C826" s="133"/>
      <c r="D826" s="122"/>
      <c r="E826" s="133"/>
      <c r="F826" s="122"/>
      <c r="G826" s="133"/>
      <c r="H826" s="122"/>
      <c r="I826" s="133"/>
      <c r="J826" s="122"/>
      <c r="K826" s="108"/>
      <c r="L826" s="133"/>
      <c r="M826" s="122"/>
      <c r="N826" s="133"/>
      <c r="O826" s="122"/>
      <c r="P826" s="133"/>
      <c r="Q826" s="122"/>
      <c r="R826" s="133"/>
      <c r="S826" s="122"/>
      <c r="T826" s="108"/>
      <c r="U826" s="133"/>
      <c r="V826" s="122"/>
      <c r="W826" s="133"/>
      <c r="X826" s="122"/>
      <c r="Y826" s="133"/>
      <c r="Z826" s="122"/>
      <c r="AA826" s="133"/>
      <c r="AB826" s="132"/>
      <c r="AC826" s="189"/>
      <c r="AD826" s="92"/>
      <c r="AF826" s="118" t="e">
        <f>VLOOKUP(A826,'Tirantes - Executados'!$A$1:$M$569,13,FALSE)</f>
        <v>#N/A</v>
      </c>
      <c r="AI826" s="230" t="e">
        <f>VLOOKUP(A826,'Tirantes - Executados'!$A$7:$M$404,49)</f>
        <v>#REF!</v>
      </c>
    </row>
    <row r="827" spans="1:35" s="1" customFormat="1" ht="15" hidden="1" customHeight="1" x14ac:dyDescent="0.25">
      <c r="A827" s="107" t="s">
        <v>755</v>
      </c>
      <c r="B827" s="119"/>
      <c r="C827" s="133"/>
      <c r="D827" s="122"/>
      <c r="E827" s="133"/>
      <c r="F827" s="122"/>
      <c r="G827" s="133"/>
      <c r="H827" s="122"/>
      <c r="I827" s="133"/>
      <c r="J827" s="122"/>
      <c r="K827" s="108"/>
      <c r="L827" s="133"/>
      <c r="M827" s="122"/>
      <c r="N827" s="133"/>
      <c r="O827" s="122"/>
      <c r="P827" s="133"/>
      <c r="Q827" s="122"/>
      <c r="R827" s="133"/>
      <c r="S827" s="122"/>
      <c r="T827" s="108"/>
      <c r="U827" s="133"/>
      <c r="V827" s="122"/>
      <c r="W827" s="133"/>
      <c r="X827" s="122"/>
      <c r="Y827" s="133"/>
      <c r="Z827" s="122"/>
      <c r="AA827" s="133"/>
      <c r="AB827" s="132"/>
      <c r="AC827" s="189"/>
      <c r="AD827" s="92"/>
      <c r="AF827" s="118" t="e">
        <f>VLOOKUP(A827,'Tirantes - Executados'!$A$1:$M$569,13,FALSE)</f>
        <v>#N/A</v>
      </c>
      <c r="AI827" s="230" t="e">
        <f>VLOOKUP(A827,'Tirantes - Executados'!$A$7:$M$404,49)</f>
        <v>#REF!</v>
      </c>
    </row>
    <row r="828" spans="1:35" s="1" customFormat="1" ht="15" hidden="1" customHeight="1" x14ac:dyDescent="0.25">
      <c r="A828" s="107" t="s">
        <v>756</v>
      </c>
      <c r="B828" s="119"/>
      <c r="C828" s="133"/>
      <c r="D828" s="122"/>
      <c r="E828" s="133"/>
      <c r="F828" s="122"/>
      <c r="G828" s="133"/>
      <c r="H828" s="122"/>
      <c r="I828" s="133"/>
      <c r="J828" s="122"/>
      <c r="K828" s="108"/>
      <c r="L828" s="133"/>
      <c r="M828" s="122"/>
      <c r="N828" s="133"/>
      <c r="O828" s="122"/>
      <c r="P828" s="133"/>
      <c r="Q828" s="122"/>
      <c r="R828" s="133"/>
      <c r="S828" s="122"/>
      <c r="T828" s="108"/>
      <c r="U828" s="133"/>
      <c r="V828" s="122"/>
      <c r="W828" s="133"/>
      <c r="X828" s="122"/>
      <c r="Y828" s="133"/>
      <c r="Z828" s="122"/>
      <c r="AA828" s="133"/>
      <c r="AB828" s="132"/>
      <c r="AC828" s="189"/>
      <c r="AD828" s="92"/>
      <c r="AF828" s="118" t="e">
        <f>VLOOKUP(A828,'Tirantes - Executados'!$A$1:$M$569,13,FALSE)</f>
        <v>#N/A</v>
      </c>
      <c r="AI828" s="230" t="e">
        <f>VLOOKUP(A828,'Tirantes - Executados'!$A$7:$M$404,49)</f>
        <v>#REF!</v>
      </c>
    </row>
    <row r="829" spans="1:35" s="1" customFormat="1" ht="15" hidden="1" customHeight="1" x14ac:dyDescent="0.25">
      <c r="A829" s="107" t="s">
        <v>757</v>
      </c>
      <c r="B829" s="119"/>
      <c r="C829" s="133"/>
      <c r="D829" s="122"/>
      <c r="E829" s="133"/>
      <c r="F829" s="122"/>
      <c r="G829" s="133"/>
      <c r="H829" s="122"/>
      <c r="I829" s="133"/>
      <c r="J829" s="122"/>
      <c r="K829" s="108"/>
      <c r="L829" s="133"/>
      <c r="M829" s="122"/>
      <c r="N829" s="133"/>
      <c r="O829" s="122"/>
      <c r="P829" s="133"/>
      <c r="Q829" s="122"/>
      <c r="R829" s="133"/>
      <c r="S829" s="122"/>
      <c r="T829" s="108"/>
      <c r="U829" s="133"/>
      <c r="V829" s="122"/>
      <c r="W829" s="133"/>
      <c r="X829" s="122"/>
      <c r="Y829" s="133"/>
      <c r="Z829" s="122"/>
      <c r="AA829" s="133"/>
      <c r="AB829" s="132"/>
      <c r="AC829" s="189"/>
      <c r="AD829" s="92"/>
      <c r="AF829" s="118" t="e">
        <f>VLOOKUP(A829,'Tirantes - Executados'!$A$1:$M$569,13,FALSE)</f>
        <v>#N/A</v>
      </c>
      <c r="AI829" s="230" t="e">
        <f>VLOOKUP(A829,'Tirantes - Executados'!$A$7:$M$404,49)</f>
        <v>#REF!</v>
      </c>
    </row>
    <row r="830" spans="1:35" s="1" customFormat="1" ht="15" hidden="1" customHeight="1" x14ac:dyDescent="0.25">
      <c r="A830" s="107" t="s">
        <v>758</v>
      </c>
      <c r="B830" s="119"/>
      <c r="C830" s="133"/>
      <c r="D830" s="122"/>
      <c r="E830" s="133"/>
      <c r="F830" s="122"/>
      <c r="G830" s="133"/>
      <c r="H830" s="122"/>
      <c r="I830" s="133"/>
      <c r="J830" s="122"/>
      <c r="K830" s="108"/>
      <c r="L830" s="133"/>
      <c r="M830" s="122"/>
      <c r="N830" s="133"/>
      <c r="O830" s="122"/>
      <c r="P830" s="133"/>
      <c r="Q830" s="122"/>
      <c r="R830" s="133"/>
      <c r="S830" s="122"/>
      <c r="T830" s="108"/>
      <c r="U830" s="133"/>
      <c r="V830" s="122"/>
      <c r="W830" s="133"/>
      <c r="X830" s="122"/>
      <c r="Y830" s="133"/>
      <c r="Z830" s="122"/>
      <c r="AA830" s="133"/>
      <c r="AB830" s="132"/>
      <c r="AC830" s="189"/>
      <c r="AD830" s="92"/>
      <c r="AF830" s="118" t="e">
        <f>VLOOKUP(A830,'Tirantes - Executados'!$A$1:$M$569,13,FALSE)</f>
        <v>#N/A</v>
      </c>
      <c r="AI830" s="230" t="e">
        <f>VLOOKUP(A830,'Tirantes - Executados'!$A$7:$M$404,49)</f>
        <v>#REF!</v>
      </c>
    </row>
    <row r="831" spans="1:35" s="1" customFormat="1" ht="15" hidden="1" customHeight="1" x14ac:dyDescent="0.25">
      <c r="A831" s="107" t="s">
        <v>759</v>
      </c>
      <c r="B831" s="119"/>
      <c r="C831" s="133"/>
      <c r="D831" s="122"/>
      <c r="E831" s="133"/>
      <c r="F831" s="122"/>
      <c r="G831" s="133"/>
      <c r="H831" s="122"/>
      <c r="I831" s="133"/>
      <c r="J831" s="122"/>
      <c r="K831" s="108"/>
      <c r="L831" s="133"/>
      <c r="M831" s="122"/>
      <c r="N831" s="133"/>
      <c r="O831" s="122"/>
      <c r="P831" s="133"/>
      <c r="Q831" s="122"/>
      <c r="R831" s="133"/>
      <c r="S831" s="122"/>
      <c r="T831" s="108"/>
      <c r="U831" s="133"/>
      <c r="V831" s="122"/>
      <c r="W831" s="133"/>
      <c r="X831" s="122"/>
      <c r="Y831" s="133"/>
      <c r="Z831" s="122"/>
      <c r="AA831" s="133"/>
      <c r="AB831" s="132"/>
      <c r="AC831" s="189"/>
      <c r="AD831" s="92"/>
      <c r="AF831" s="118" t="e">
        <f>VLOOKUP(A831,'Tirantes - Executados'!$A$1:$M$569,13,FALSE)</f>
        <v>#N/A</v>
      </c>
      <c r="AI831" s="230" t="e">
        <f>VLOOKUP(A831,'Tirantes - Executados'!$A$7:$M$404,49)</f>
        <v>#REF!</v>
      </c>
    </row>
    <row r="832" spans="1:35" s="1" customFormat="1" ht="15" hidden="1" customHeight="1" thickBot="1" x14ac:dyDescent="0.3">
      <c r="A832" s="190" t="s">
        <v>760</v>
      </c>
      <c r="B832" s="191"/>
      <c r="C832" s="137"/>
      <c r="D832" s="123"/>
      <c r="E832" s="137"/>
      <c r="F832" s="123"/>
      <c r="G832" s="137"/>
      <c r="H832" s="123"/>
      <c r="I832" s="137"/>
      <c r="J832" s="123"/>
      <c r="K832" s="105"/>
      <c r="L832" s="137"/>
      <c r="M832" s="123"/>
      <c r="N832" s="137"/>
      <c r="O832" s="123"/>
      <c r="P832" s="137"/>
      <c r="Q832" s="123"/>
      <c r="R832" s="137"/>
      <c r="S832" s="123"/>
      <c r="T832" s="105"/>
      <c r="U832" s="137"/>
      <c r="V832" s="123"/>
      <c r="W832" s="137"/>
      <c r="X832" s="123"/>
      <c r="Y832" s="137"/>
      <c r="Z832" s="123"/>
      <c r="AA832" s="137"/>
      <c r="AB832" s="184"/>
      <c r="AC832" s="192"/>
      <c r="AD832" s="193"/>
      <c r="AF832" s="118" t="e">
        <f>VLOOKUP(A832,'Tirantes - Executados'!$A$1:$M$569,13,FALSE)</f>
        <v>#N/A</v>
      </c>
      <c r="AI832" s="231" t="e">
        <f>VLOOKUP(A832,'Tirantes - Executados'!$A$7:$M$404,49)</f>
        <v>#REF!</v>
      </c>
    </row>
    <row r="833" spans="2:29" s="1" customFormat="1" ht="20.100000000000001" customHeight="1" x14ac:dyDescent="0.25">
      <c r="B833" s="6"/>
      <c r="C833" s="6"/>
      <c r="D833" s="181"/>
      <c r="E833" s="6"/>
      <c r="F833" s="181"/>
      <c r="G833" s="6"/>
      <c r="H833" s="181"/>
      <c r="I833" s="6"/>
      <c r="J833" s="181"/>
      <c r="K833" s="6"/>
      <c r="L833" s="6"/>
      <c r="M833" s="181"/>
      <c r="N833" s="6"/>
      <c r="O833" s="181"/>
      <c r="P833" s="6"/>
      <c r="Q833" s="181"/>
      <c r="R833" s="6"/>
      <c r="S833" s="181"/>
      <c r="T833" s="6"/>
      <c r="U833" s="6"/>
      <c r="V833" s="181"/>
      <c r="W833" s="6"/>
      <c r="X833" s="181"/>
      <c r="Y833" s="6"/>
      <c r="Z833" s="181"/>
      <c r="AA833" s="6"/>
      <c r="AB833" s="181"/>
      <c r="AC833" s="6"/>
    </row>
    <row r="834" spans="2:29" s="1" customFormat="1" ht="20.100000000000001" customHeight="1" x14ac:dyDescent="0.25">
      <c r="B834" s="297" t="s">
        <v>305</v>
      </c>
      <c r="C834" s="297"/>
      <c r="D834" s="297"/>
      <c r="E834" s="125"/>
      <c r="F834" s="181"/>
      <c r="G834" s="6"/>
      <c r="H834" s="181"/>
      <c r="I834" s="6"/>
      <c r="J834" s="181"/>
      <c r="K834" s="6"/>
      <c r="L834" s="6"/>
      <c r="M834" s="181"/>
      <c r="N834" s="6"/>
      <c r="O834" s="181"/>
      <c r="P834" s="6"/>
      <c r="Q834" s="181"/>
      <c r="R834" s="6"/>
      <c r="S834" s="181"/>
      <c r="T834" s="6"/>
      <c r="U834" s="6"/>
      <c r="V834" s="181"/>
      <c r="W834" s="6"/>
      <c r="X834" s="181"/>
      <c r="Y834" s="6"/>
      <c r="Z834" s="181"/>
      <c r="AA834" s="6"/>
      <c r="AB834" s="181"/>
      <c r="AC834" s="6"/>
    </row>
    <row r="835" spans="2:29" s="1" customFormat="1" ht="20.100000000000001" customHeight="1" x14ac:dyDescent="0.25">
      <c r="B835" s="101" t="s">
        <v>300</v>
      </c>
      <c r="C835" s="101"/>
      <c r="D835" s="104" t="s">
        <v>307</v>
      </c>
      <c r="E835" s="104"/>
      <c r="F835" s="183"/>
      <c r="H835" s="181"/>
      <c r="I835" s="6"/>
      <c r="J835" s="181"/>
      <c r="K835" s="6"/>
      <c r="L835" s="6"/>
      <c r="M835" s="181"/>
      <c r="N835" s="6"/>
      <c r="O835" s="181"/>
      <c r="P835" s="6"/>
      <c r="Q835" s="181"/>
      <c r="R835" s="6"/>
      <c r="S835" s="181"/>
      <c r="T835" s="6"/>
      <c r="U835" s="6"/>
      <c r="V835" s="181"/>
      <c r="W835" s="6"/>
      <c r="X835" s="181"/>
      <c r="Y835" s="6"/>
      <c r="Z835" s="181"/>
      <c r="AA835" s="6"/>
      <c r="AB835" s="181"/>
      <c r="AC835" s="6"/>
    </row>
    <row r="836" spans="2:29" s="1" customFormat="1" ht="20.100000000000001" customHeight="1" x14ac:dyDescent="0.25">
      <c r="B836" s="102" t="s">
        <v>304</v>
      </c>
      <c r="C836" s="102"/>
      <c r="D836" s="104" t="s">
        <v>306</v>
      </c>
      <c r="E836" s="104"/>
      <c r="F836" s="183"/>
      <c r="H836" s="181"/>
      <c r="I836" s="6"/>
      <c r="J836" s="181"/>
      <c r="K836" s="6"/>
      <c r="L836" s="6"/>
      <c r="M836" s="181"/>
      <c r="N836" s="6"/>
      <c r="O836" s="181"/>
      <c r="P836" s="6"/>
      <c r="Q836" s="181"/>
      <c r="R836" s="6"/>
      <c r="S836" s="181"/>
      <c r="T836" s="6"/>
      <c r="U836" s="6"/>
      <c r="V836" s="181"/>
      <c r="W836" s="6"/>
      <c r="X836" s="181"/>
      <c r="Y836" s="6"/>
      <c r="Z836" s="181"/>
      <c r="AA836" s="6"/>
      <c r="AB836" s="181"/>
      <c r="AC836" s="6"/>
    </row>
    <row r="837" spans="2:29" s="1" customFormat="1" ht="20.100000000000001" customHeight="1" x14ac:dyDescent="0.25">
      <c r="B837" s="103" t="s">
        <v>49</v>
      </c>
      <c r="C837" s="103"/>
      <c r="D837" s="104" t="s">
        <v>308</v>
      </c>
      <c r="E837" s="104"/>
      <c r="F837" s="183"/>
      <c r="H837" s="181"/>
      <c r="I837" s="6"/>
      <c r="J837" s="181"/>
      <c r="K837" s="6"/>
      <c r="L837" s="6"/>
      <c r="M837" s="181"/>
      <c r="N837" s="6"/>
      <c r="O837" s="181"/>
      <c r="P837" s="6"/>
      <c r="Q837" s="181"/>
      <c r="R837" s="6"/>
      <c r="S837" s="181"/>
      <c r="T837" s="6"/>
      <c r="U837" s="6"/>
      <c r="V837" s="181"/>
      <c r="W837" s="6"/>
      <c r="X837" s="181"/>
      <c r="Y837" s="6"/>
      <c r="Z837" s="181"/>
      <c r="AA837" s="6"/>
      <c r="AB837" s="181"/>
      <c r="AC837" s="6"/>
    </row>
    <row r="838" spans="2:29" x14ac:dyDescent="0.25">
      <c r="B838" s="141"/>
      <c r="D838" s="182"/>
    </row>
  </sheetData>
  <autoFilter ref="A5:AF832" xr:uid="{71DEB9F2-137F-4D2E-BE91-FD513EB1272D}">
    <filterColumn colId="1">
      <customFilters>
        <customFilter operator="notEqual" val=" "/>
      </customFilters>
    </filterColumn>
    <filterColumn colId="29">
      <filters blank="1">
        <dateGroupItem year="2022" month="9" dateTimeGrouping="month"/>
      </filters>
    </filterColumn>
  </autoFilter>
  <mergeCells count="24">
    <mergeCell ref="A1:AD1"/>
    <mergeCell ref="AC2:AC4"/>
    <mergeCell ref="AD2:AD4"/>
    <mergeCell ref="A2:A4"/>
    <mergeCell ref="C3:D3"/>
    <mergeCell ref="E3:F3"/>
    <mergeCell ref="G3:H3"/>
    <mergeCell ref="I3:J3"/>
    <mergeCell ref="B3:B4"/>
    <mergeCell ref="L3:M3"/>
    <mergeCell ref="N3:O3"/>
    <mergeCell ref="P3:Q3"/>
    <mergeCell ref="Y3:Z3"/>
    <mergeCell ref="AA3:AB3"/>
    <mergeCell ref="R3:S3"/>
    <mergeCell ref="K3:K4"/>
    <mergeCell ref="AI2:AI4"/>
    <mergeCell ref="B834:D834"/>
    <mergeCell ref="B2:J2"/>
    <mergeCell ref="K2:S2"/>
    <mergeCell ref="T2:AB2"/>
    <mergeCell ref="T3:T4"/>
    <mergeCell ref="U3:V3"/>
    <mergeCell ref="W3:X3"/>
  </mergeCells>
  <phoneticPr fontId="12" type="noConversion"/>
  <conditionalFormatting sqref="D1:D2 F1:F2 H1:H2 J1:J2 M1:M2 O1:O2 Q1:Q2 S1:S2 V1:V2 X1:X2 Z1:Z2 AB1:AB2 D5:D834 F5:F1048576 H5:H1048576 J5:J1048576 M5:M1048576 O5:O1048576 Q5:Q1048576 S5:S1048576 V5:V1048576 X5:X1048576 Z5:Z1048576 AB5:AB1048576 D838:D1048576">
    <cfRule type="cellIs" dxfId="38" priority="1" operator="equal">
      <formula>0</formula>
    </cfRule>
    <cfRule type="cellIs" dxfId="37" priority="2" operator="lessThan">
      <formula>24.98</formula>
    </cfRule>
    <cfRule type="cellIs" dxfId="36" priority="3" operator="greaterThan">
      <formula>24.99</formula>
    </cfRule>
  </conditionalFormatting>
  <conditionalFormatting sqref="D5:J5 M5:S5 V5:AB5 D6:D832 F6:F832 H6:H832 J6:J832 M6:M832 O6:O832 Q6:Q832 S6:S832 V6:V832 X6:X832 Z6:Z832 AB6:AB832">
    <cfRule type="cellIs" dxfId="35" priority="1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0" orientation="landscape" r:id="rId1"/>
  <headerFooter>
    <oddFooter>&amp;C&amp;"-,Negrito"&amp;10Página &amp;P de &amp;N&amp;R&amp;"-,Negrito"&amp;10FOR.CGC.QLD.005-00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523F9-C74C-4E21-9F35-978E4C6B7680}">
  <sheetPr>
    <tabColor theme="5" tint="0.79998168889431442"/>
    <pageSetUpPr fitToPage="1"/>
  </sheetPr>
  <dimension ref="A1:BMX899"/>
  <sheetViews>
    <sheetView zoomScale="70" zoomScaleNormal="70" zoomScaleSheetLayoutView="70" workbookViewId="0">
      <pane xSplit="14" ySplit="9" topLeftCell="AW331" activePane="bottomRight" state="frozen"/>
      <selection activeCell="P842" sqref="P842:P843"/>
      <selection pane="topRight" activeCell="P842" sqref="P842:P843"/>
      <selection pane="bottomLeft" activeCell="P842" sqref="P842:P843"/>
      <selection pane="bottomRight" activeCell="M59" sqref="M59"/>
    </sheetView>
  </sheetViews>
  <sheetFormatPr defaultColWidth="9.140625" defaultRowHeight="15" x14ac:dyDescent="0.25"/>
  <cols>
    <col min="1" max="1" width="9.140625" style="6"/>
    <col min="2" max="2" width="11.7109375" style="1" customWidth="1"/>
    <col min="3" max="3" width="13" style="1" customWidth="1"/>
    <col min="4" max="4" width="16.7109375" style="6" hidden="1" customWidth="1"/>
    <col min="5" max="5" width="22.85546875" style="6" hidden="1" customWidth="1"/>
    <col min="6" max="6" width="2.7109375" style="6" hidden="1" customWidth="1"/>
    <col min="7" max="8" width="16.7109375" style="6" hidden="1" customWidth="1"/>
    <col min="9" max="9" width="16.7109375" style="6" customWidth="1"/>
    <col min="10" max="11" width="17.7109375" style="6" customWidth="1"/>
    <col min="12" max="12" width="18.28515625" style="6" customWidth="1"/>
    <col min="13" max="13" width="36.28515625" style="6" customWidth="1"/>
    <col min="14" max="14" width="19.42578125" style="6" customWidth="1"/>
    <col min="15" max="15" width="21.42578125" style="6" customWidth="1"/>
    <col min="16" max="17" width="15.7109375" style="6" customWidth="1"/>
    <col min="18" max="18" width="11.28515625" style="6" customWidth="1"/>
    <col min="19" max="19" width="15.7109375" style="6" customWidth="1"/>
    <col min="20" max="20" width="11.28515625" style="6" customWidth="1"/>
    <col min="21" max="21" width="15.7109375" style="6" customWidth="1"/>
    <col min="22" max="22" width="11.28515625" style="6" customWidth="1"/>
    <col min="23" max="25" width="15.7109375" style="6" customWidth="1"/>
    <col min="26" max="26" width="23.7109375" style="6" customWidth="1"/>
    <col min="27" max="28" width="15.7109375" style="6" customWidth="1"/>
    <col min="29" max="29" width="13.85546875" style="6" customWidth="1"/>
    <col min="30" max="30" width="15.7109375" style="6" customWidth="1"/>
    <col min="31" max="31" width="13.85546875" style="6" customWidth="1"/>
    <col min="32" max="32" width="15.7109375" style="6" customWidth="1"/>
    <col min="33" max="33" width="13.85546875" style="6" customWidth="1"/>
    <col min="34" max="34" width="15.7109375" style="6" customWidth="1"/>
    <col min="35" max="35" width="13.85546875" style="6" customWidth="1"/>
    <col min="36" max="36" width="15.7109375" style="6" customWidth="1"/>
    <col min="37" max="37" width="20.28515625" style="6" customWidth="1"/>
    <col min="38" max="39" width="15.7109375" style="6" customWidth="1"/>
    <col min="40" max="40" width="13.85546875" style="6" customWidth="1"/>
    <col min="41" max="41" width="15.7109375" style="6" customWidth="1"/>
    <col min="42" max="42" width="13.85546875" style="6" customWidth="1"/>
    <col min="43" max="43" width="15.7109375" style="6" customWidth="1"/>
    <col min="44" max="44" width="13.85546875" style="6" customWidth="1"/>
    <col min="45" max="45" width="15.7109375" style="6" customWidth="1"/>
    <col min="46" max="46" width="13.85546875" style="6" customWidth="1"/>
    <col min="47" max="47" width="15.7109375" style="6" customWidth="1"/>
    <col min="48" max="48" width="58.42578125" style="6" customWidth="1"/>
    <col min="49" max="49" width="33.42578125" style="6" customWidth="1"/>
    <col min="50" max="50" width="26.28515625" style="6" customWidth="1"/>
    <col min="51" max="217" width="9.140625" style="6" customWidth="1"/>
    <col min="218" max="16384" width="9.140625" style="6"/>
  </cols>
  <sheetData>
    <row r="1" spans="1:1714" s="1" customFormat="1" ht="18.75" customHeight="1" x14ac:dyDescent="0.25">
      <c r="A1" s="64">
        <v>1</v>
      </c>
      <c r="B1" s="64">
        <v>2</v>
      </c>
      <c r="C1" s="64">
        <v>3</v>
      </c>
      <c r="D1" s="64">
        <v>4</v>
      </c>
      <c r="E1" s="64">
        <v>5</v>
      </c>
      <c r="F1" s="64">
        <v>6</v>
      </c>
      <c r="G1" s="64">
        <v>7</v>
      </c>
      <c r="H1" s="64">
        <v>8</v>
      </c>
      <c r="I1" s="64">
        <v>9</v>
      </c>
      <c r="J1" s="64">
        <v>10</v>
      </c>
      <c r="K1" s="64">
        <v>11</v>
      </c>
      <c r="L1" s="64">
        <v>12</v>
      </c>
      <c r="M1" s="64">
        <v>13</v>
      </c>
      <c r="N1" s="64">
        <v>14</v>
      </c>
      <c r="O1" s="64">
        <v>15</v>
      </c>
      <c r="P1" s="64">
        <v>16</v>
      </c>
      <c r="Q1" s="64">
        <v>17</v>
      </c>
      <c r="R1" s="64">
        <v>18</v>
      </c>
      <c r="S1" s="64">
        <v>19</v>
      </c>
      <c r="T1" s="64">
        <v>20</v>
      </c>
      <c r="U1" s="64">
        <v>21</v>
      </c>
      <c r="V1" s="64">
        <v>22</v>
      </c>
      <c r="W1" s="64">
        <v>23</v>
      </c>
      <c r="X1" s="64">
        <v>24</v>
      </c>
      <c r="Y1" s="64">
        <v>25</v>
      </c>
      <c r="Z1" s="64">
        <v>26</v>
      </c>
      <c r="AA1" s="64">
        <v>27</v>
      </c>
      <c r="AB1" s="64">
        <v>28</v>
      </c>
      <c r="AC1" s="64">
        <v>29</v>
      </c>
      <c r="AD1" s="64">
        <v>30</v>
      </c>
      <c r="AE1" s="64">
        <v>31</v>
      </c>
      <c r="AF1" s="64">
        <v>32</v>
      </c>
      <c r="AG1" s="64">
        <v>33</v>
      </c>
      <c r="AH1" s="64">
        <v>34</v>
      </c>
      <c r="AI1" s="64">
        <v>35</v>
      </c>
      <c r="AJ1" s="64">
        <v>36</v>
      </c>
      <c r="AK1" s="64">
        <v>37</v>
      </c>
      <c r="AL1" s="64">
        <v>38</v>
      </c>
      <c r="AM1" s="64">
        <v>39</v>
      </c>
      <c r="AN1" s="64">
        <v>40</v>
      </c>
      <c r="AO1" s="64">
        <v>41</v>
      </c>
      <c r="AP1" s="64">
        <v>42</v>
      </c>
      <c r="AQ1" s="64">
        <v>43</v>
      </c>
      <c r="AR1" s="64">
        <v>44</v>
      </c>
      <c r="AS1" s="64">
        <v>45</v>
      </c>
      <c r="AT1" s="64">
        <v>46</v>
      </c>
      <c r="AU1" s="64">
        <v>47</v>
      </c>
      <c r="AV1" s="64">
        <v>48</v>
      </c>
      <c r="AW1" s="64">
        <v>49</v>
      </c>
      <c r="AX1" s="64">
        <v>50</v>
      </c>
    </row>
    <row r="2" spans="1:1714" s="1" customFormat="1" ht="19.5" customHeight="1" x14ac:dyDescent="0.25">
      <c r="B2" s="335" t="s">
        <v>20</v>
      </c>
      <c r="C2" s="335"/>
      <c r="D2" s="335"/>
      <c r="E2" s="33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6"/>
      <c r="X2" s="336"/>
      <c r="Y2" s="336"/>
      <c r="Z2" s="335"/>
      <c r="AA2" s="335"/>
      <c r="AB2" s="335"/>
      <c r="AC2" s="335"/>
      <c r="AD2" s="335"/>
      <c r="AE2" s="335"/>
      <c r="AF2" s="335"/>
      <c r="AG2" s="335"/>
      <c r="AH2" s="336"/>
      <c r="AI2" s="336"/>
      <c r="AJ2" s="336"/>
      <c r="AK2" s="335"/>
      <c r="AL2" s="335"/>
      <c r="AM2" s="335"/>
      <c r="AN2" s="335"/>
      <c r="AO2" s="335"/>
      <c r="AP2" s="335"/>
      <c r="AQ2" s="336"/>
      <c r="AR2" s="336"/>
      <c r="AS2" s="336"/>
      <c r="AT2" s="336"/>
      <c r="AU2" s="336"/>
      <c r="AV2" s="335"/>
    </row>
    <row r="3" spans="1:1714" s="1" customFormat="1" ht="19.5" customHeight="1" x14ac:dyDescent="0.25">
      <c r="B3" s="335"/>
      <c r="C3" s="335"/>
      <c r="D3" s="335"/>
      <c r="E3" s="336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6"/>
      <c r="X3" s="336"/>
      <c r="Y3" s="336"/>
      <c r="Z3" s="335"/>
      <c r="AA3" s="335"/>
      <c r="AB3" s="335"/>
      <c r="AC3" s="335"/>
      <c r="AD3" s="335"/>
      <c r="AE3" s="335"/>
      <c r="AF3" s="335"/>
      <c r="AG3" s="335"/>
      <c r="AH3" s="336"/>
      <c r="AI3" s="336"/>
      <c r="AJ3" s="336"/>
      <c r="AK3" s="335"/>
      <c r="AL3" s="335"/>
      <c r="AM3" s="335"/>
      <c r="AN3" s="335"/>
      <c r="AO3" s="335"/>
      <c r="AP3" s="335"/>
      <c r="AQ3" s="336"/>
      <c r="AR3" s="336"/>
      <c r="AS3" s="336"/>
      <c r="AT3" s="336"/>
      <c r="AU3" s="336"/>
      <c r="AV3" s="335"/>
    </row>
    <row r="4" spans="1:1714" s="1" customFormat="1" ht="14.25" customHeight="1" thickBot="1" x14ac:dyDescent="0.3">
      <c r="B4" s="337"/>
      <c r="C4" s="337"/>
      <c r="D4" s="337"/>
      <c r="E4" s="338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8"/>
      <c r="X4" s="338"/>
      <c r="Y4" s="338"/>
      <c r="Z4" s="337"/>
      <c r="AA4" s="337"/>
      <c r="AB4" s="337"/>
      <c r="AC4" s="337"/>
      <c r="AD4" s="337"/>
      <c r="AE4" s="337"/>
      <c r="AF4" s="337"/>
      <c r="AG4" s="337"/>
      <c r="AH4" s="338"/>
      <c r="AI4" s="338"/>
      <c r="AJ4" s="338"/>
      <c r="AK4" s="337"/>
      <c r="AL4" s="337"/>
      <c r="AM4" s="337"/>
      <c r="AN4" s="337"/>
      <c r="AO4" s="337"/>
      <c r="AP4" s="337"/>
      <c r="AQ4" s="338"/>
      <c r="AR4" s="338"/>
      <c r="AS4" s="338"/>
      <c r="AT4" s="338"/>
      <c r="AU4" s="338"/>
      <c r="AV4" s="337"/>
    </row>
    <row r="5" spans="1:1714" s="1" customFormat="1" ht="18" customHeight="1" thickBot="1" x14ac:dyDescent="0.3"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</row>
    <row r="6" spans="1:1714" s="1" customFormat="1" ht="15" customHeight="1" x14ac:dyDescent="0.25">
      <c r="B6" s="339" t="s">
        <v>21</v>
      </c>
      <c r="C6" s="340"/>
      <c r="D6" s="341"/>
      <c r="E6" s="340"/>
      <c r="F6" s="339"/>
      <c r="G6" s="340"/>
      <c r="H6" s="341"/>
      <c r="I6" s="342" t="s">
        <v>22</v>
      </c>
      <c r="J6" s="343"/>
      <c r="K6" s="342"/>
      <c r="L6" s="344"/>
      <c r="M6" s="345" t="s">
        <v>23</v>
      </c>
      <c r="N6" s="345" t="s">
        <v>24</v>
      </c>
      <c r="O6" s="348" t="s">
        <v>25</v>
      </c>
      <c r="P6" s="349"/>
      <c r="Q6" s="349"/>
      <c r="R6" s="349"/>
      <c r="S6" s="349"/>
      <c r="T6" s="349"/>
      <c r="U6" s="349"/>
      <c r="V6" s="349"/>
      <c r="W6" s="349"/>
      <c r="X6" s="349"/>
      <c r="Y6" s="350"/>
      <c r="Z6" s="351" t="s">
        <v>26</v>
      </c>
      <c r="AA6" s="352"/>
      <c r="AB6" s="352"/>
      <c r="AC6" s="352"/>
      <c r="AD6" s="352"/>
      <c r="AE6" s="352"/>
      <c r="AF6" s="352"/>
      <c r="AG6" s="352"/>
      <c r="AH6" s="352"/>
      <c r="AI6" s="352"/>
      <c r="AJ6" s="353"/>
      <c r="AK6" s="348" t="s">
        <v>27</v>
      </c>
      <c r="AL6" s="349"/>
      <c r="AM6" s="349"/>
      <c r="AN6" s="349"/>
      <c r="AO6" s="349"/>
      <c r="AP6" s="349"/>
      <c r="AQ6" s="349"/>
      <c r="AR6" s="349"/>
      <c r="AS6" s="349"/>
      <c r="AT6" s="349"/>
      <c r="AU6" s="350"/>
      <c r="AV6" s="354" t="s">
        <v>28</v>
      </c>
      <c r="AW6" s="359" t="s">
        <v>439</v>
      </c>
      <c r="AX6" s="360"/>
    </row>
    <row r="7" spans="1:1714" s="1" customFormat="1" ht="30" customHeight="1" x14ac:dyDescent="0.25">
      <c r="B7" s="357" t="s">
        <v>29</v>
      </c>
      <c r="C7" s="358"/>
      <c r="D7" s="306" t="s">
        <v>30</v>
      </c>
      <c r="E7" s="306" t="s">
        <v>31</v>
      </c>
      <c r="F7" s="331" t="s">
        <v>32</v>
      </c>
      <c r="G7" s="331"/>
      <c r="H7" s="319" t="s">
        <v>33</v>
      </c>
      <c r="I7" s="326" t="s">
        <v>431</v>
      </c>
      <c r="J7" s="325" t="s">
        <v>34</v>
      </c>
      <c r="K7" s="325"/>
      <c r="L7" s="328"/>
      <c r="M7" s="346"/>
      <c r="N7" s="346"/>
      <c r="O7" s="329" t="s">
        <v>35</v>
      </c>
      <c r="P7" s="331" t="s">
        <v>36</v>
      </c>
      <c r="Q7" s="321" t="s">
        <v>582</v>
      </c>
      <c r="R7" s="322"/>
      <c r="S7" s="321" t="s">
        <v>583</v>
      </c>
      <c r="T7" s="322"/>
      <c r="U7" s="321" t="s">
        <v>584</v>
      </c>
      <c r="V7" s="322"/>
      <c r="W7" s="321" t="s">
        <v>585</v>
      </c>
      <c r="X7" s="322"/>
      <c r="Y7" s="323"/>
      <c r="Z7" s="329" t="s">
        <v>35</v>
      </c>
      <c r="AA7" s="363" t="s">
        <v>36</v>
      </c>
      <c r="AB7" s="324" t="s">
        <v>582</v>
      </c>
      <c r="AC7" s="325"/>
      <c r="AD7" s="324" t="s">
        <v>583</v>
      </c>
      <c r="AE7" s="325"/>
      <c r="AF7" s="324" t="s">
        <v>584</v>
      </c>
      <c r="AG7" s="325"/>
      <c r="AH7" s="324" t="s">
        <v>585</v>
      </c>
      <c r="AI7" s="325"/>
      <c r="AJ7" s="328"/>
      <c r="AK7" s="333" t="s">
        <v>35</v>
      </c>
      <c r="AL7" s="331" t="s">
        <v>36</v>
      </c>
      <c r="AM7" s="321" t="s">
        <v>582</v>
      </c>
      <c r="AN7" s="322"/>
      <c r="AO7" s="321" t="s">
        <v>583</v>
      </c>
      <c r="AP7" s="322"/>
      <c r="AQ7" s="321" t="s">
        <v>584</v>
      </c>
      <c r="AR7" s="322"/>
      <c r="AS7" s="321" t="s">
        <v>585</v>
      </c>
      <c r="AT7" s="322"/>
      <c r="AU7" s="323"/>
      <c r="AV7" s="355"/>
      <c r="AW7" s="361"/>
      <c r="AX7" s="362"/>
    </row>
    <row r="8" spans="1:1714" s="1" customFormat="1" ht="60" customHeight="1" x14ac:dyDescent="0.25">
      <c r="B8" s="143" t="s">
        <v>37</v>
      </c>
      <c r="C8" s="144" t="s">
        <v>38</v>
      </c>
      <c r="D8" s="306"/>
      <c r="E8" s="306"/>
      <c r="F8" s="332"/>
      <c r="G8" s="332"/>
      <c r="H8" s="320"/>
      <c r="I8" s="327"/>
      <c r="J8" s="204" t="s">
        <v>39</v>
      </c>
      <c r="K8" s="154" t="s">
        <v>40</v>
      </c>
      <c r="L8" s="155" t="s">
        <v>41</v>
      </c>
      <c r="M8" s="347"/>
      <c r="N8" s="347"/>
      <c r="O8" s="330"/>
      <c r="P8" s="332"/>
      <c r="Q8" s="156" t="s">
        <v>42</v>
      </c>
      <c r="R8" s="159" t="s">
        <v>43</v>
      </c>
      <c r="S8" s="156" t="s">
        <v>42</v>
      </c>
      <c r="T8" s="159" t="s">
        <v>43</v>
      </c>
      <c r="U8" s="156" t="s">
        <v>42</v>
      </c>
      <c r="V8" s="159" t="s">
        <v>43</v>
      </c>
      <c r="W8" s="156" t="s">
        <v>42</v>
      </c>
      <c r="X8" s="159" t="s">
        <v>43</v>
      </c>
      <c r="Y8" s="160" t="s">
        <v>44</v>
      </c>
      <c r="Z8" s="330"/>
      <c r="AA8" s="364"/>
      <c r="AB8" s="156" t="s">
        <v>42</v>
      </c>
      <c r="AC8" s="174" t="s">
        <v>43</v>
      </c>
      <c r="AD8" s="156" t="s">
        <v>42</v>
      </c>
      <c r="AE8" s="174" t="s">
        <v>43</v>
      </c>
      <c r="AF8" s="156" t="s">
        <v>42</v>
      </c>
      <c r="AG8" s="174" t="s">
        <v>43</v>
      </c>
      <c r="AH8" s="156" t="s">
        <v>42</v>
      </c>
      <c r="AI8" s="174" t="s">
        <v>43</v>
      </c>
      <c r="AJ8" s="160" t="s">
        <v>44</v>
      </c>
      <c r="AK8" s="334"/>
      <c r="AL8" s="332"/>
      <c r="AM8" s="156" t="s">
        <v>42</v>
      </c>
      <c r="AN8" s="159" t="s">
        <v>43</v>
      </c>
      <c r="AO8" s="156" t="s">
        <v>42</v>
      </c>
      <c r="AP8" s="159" t="s">
        <v>43</v>
      </c>
      <c r="AQ8" s="156" t="s">
        <v>42</v>
      </c>
      <c r="AR8" s="159" t="s">
        <v>43</v>
      </c>
      <c r="AS8" s="156" t="s">
        <v>42</v>
      </c>
      <c r="AT8" s="159" t="s">
        <v>43</v>
      </c>
      <c r="AU8" s="160" t="s">
        <v>44</v>
      </c>
      <c r="AV8" s="356"/>
      <c r="AW8" s="195" t="s">
        <v>1296</v>
      </c>
      <c r="AX8" s="196" t="s">
        <v>1297</v>
      </c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  <c r="BLN8" s="63"/>
      <c r="BLO8" s="63"/>
      <c r="BLP8" s="63"/>
      <c r="BLQ8" s="63"/>
      <c r="BLR8" s="63"/>
      <c r="BLS8" s="63"/>
      <c r="BLT8" s="63"/>
      <c r="BLU8" s="63"/>
      <c r="BLV8" s="63"/>
      <c r="BLW8" s="63"/>
      <c r="BLX8" s="63"/>
      <c r="BLY8" s="63"/>
      <c r="BLZ8" s="63"/>
      <c r="BMA8" s="63"/>
      <c r="BMB8" s="63"/>
      <c r="BMC8" s="63"/>
      <c r="BMD8" s="63"/>
      <c r="BME8" s="63"/>
      <c r="BMF8" s="63"/>
      <c r="BMG8" s="63"/>
      <c r="BMH8" s="63"/>
      <c r="BMI8" s="63"/>
      <c r="BMJ8" s="63"/>
      <c r="BMK8" s="63"/>
      <c r="BML8" s="63"/>
      <c r="BMM8" s="63"/>
      <c r="BMN8" s="63"/>
      <c r="BMO8" s="63"/>
      <c r="BMP8" s="63"/>
      <c r="BMQ8" s="63"/>
      <c r="BMR8" s="63"/>
      <c r="BMS8" s="63"/>
      <c r="BMT8" s="63"/>
      <c r="BMU8" s="63"/>
      <c r="BMV8" s="63"/>
      <c r="BMW8" s="63"/>
      <c r="BMX8" s="63"/>
    </row>
    <row r="9" spans="1:1714" s="1" customFormat="1" x14ac:dyDescent="0.25">
      <c r="B9" s="69"/>
      <c r="C9" s="65"/>
      <c r="D9" s="65"/>
      <c r="E9" s="65"/>
      <c r="F9" s="97"/>
      <c r="G9" s="98"/>
      <c r="H9" s="71"/>
      <c r="I9" s="69"/>
      <c r="J9" s="65"/>
      <c r="K9" s="65"/>
      <c r="L9" s="65"/>
      <c r="M9" s="91"/>
      <c r="N9" s="91"/>
      <c r="O9" s="69"/>
      <c r="P9" s="68"/>
      <c r="Q9" s="157"/>
      <c r="R9" s="68"/>
      <c r="S9" s="157"/>
      <c r="T9" s="128"/>
      <c r="U9" s="157"/>
      <c r="V9" s="128"/>
      <c r="W9" s="157"/>
      <c r="X9" s="84"/>
      <c r="Y9" s="84"/>
      <c r="Z9" s="69"/>
      <c r="AA9" s="68"/>
      <c r="AB9" s="157"/>
      <c r="AC9" s="68"/>
      <c r="AD9" s="157"/>
      <c r="AE9" s="68"/>
      <c r="AF9" s="157"/>
      <c r="AG9" s="68"/>
      <c r="AH9" s="157"/>
      <c r="AI9" s="128"/>
      <c r="AJ9" s="84"/>
      <c r="AK9" s="69"/>
      <c r="AL9" s="68"/>
      <c r="AM9" s="157"/>
      <c r="AN9" s="128"/>
      <c r="AO9" s="157"/>
      <c r="AP9" s="128"/>
      <c r="AQ9" s="157"/>
      <c r="AR9" s="128"/>
      <c r="AS9" s="157"/>
      <c r="AT9" s="128"/>
      <c r="AU9" s="84"/>
      <c r="AV9" s="91"/>
      <c r="AW9" s="124"/>
      <c r="AX9" s="198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  <c r="BLN9" s="63"/>
      <c r="BLO9" s="63"/>
      <c r="BLP9" s="63"/>
      <c r="BLQ9" s="63"/>
      <c r="BLR9" s="63"/>
      <c r="BLS9" s="63"/>
      <c r="BLT9" s="63"/>
      <c r="BLU9" s="63"/>
      <c r="BLV9" s="63"/>
      <c r="BLW9" s="63"/>
      <c r="BLX9" s="63"/>
      <c r="BLY9" s="63"/>
      <c r="BLZ9" s="63"/>
      <c r="BMA9" s="63"/>
      <c r="BMB9" s="63"/>
      <c r="BMC9" s="63"/>
      <c r="BMD9" s="63"/>
      <c r="BME9" s="63"/>
      <c r="BMF9" s="63"/>
      <c r="BMG9" s="63"/>
      <c r="BMH9" s="63"/>
      <c r="BMI9" s="63"/>
      <c r="BMJ9" s="63"/>
      <c r="BMK9" s="63"/>
      <c r="BML9" s="63"/>
      <c r="BMM9" s="63"/>
      <c r="BMN9" s="63"/>
      <c r="BMO9" s="63"/>
      <c r="BMP9" s="63"/>
      <c r="BMQ9" s="63"/>
      <c r="BMR9" s="63"/>
      <c r="BMS9" s="63"/>
      <c r="BMT9" s="63"/>
      <c r="BMU9" s="63"/>
      <c r="BMV9" s="63"/>
      <c r="BMW9" s="63"/>
      <c r="BMX9" s="63"/>
    </row>
    <row r="10" spans="1:1714" s="1" customFormat="1" ht="15" customHeight="1" x14ac:dyDescent="0.25">
      <c r="A10" s="194" t="s">
        <v>199</v>
      </c>
      <c r="B10" s="147" t="s">
        <v>45</v>
      </c>
      <c r="C10" s="148" t="s">
        <v>46</v>
      </c>
      <c r="D10" s="213" t="s">
        <v>47</v>
      </c>
      <c r="E10" s="149" t="s">
        <v>48</v>
      </c>
      <c r="F10" s="214" t="s">
        <v>49</v>
      </c>
      <c r="G10" s="213" t="s">
        <v>50</v>
      </c>
      <c r="H10" s="150">
        <v>25</v>
      </c>
      <c r="I10" s="69"/>
      <c r="J10" s="151">
        <v>44683</v>
      </c>
      <c r="K10" s="152">
        <v>44685</v>
      </c>
      <c r="L10" s="151">
        <v>44686</v>
      </c>
      <c r="M10" s="167" t="s">
        <v>388</v>
      </c>
      <c r="N10" s="168">
        <v>44699</v>
      </c>
      <c r="O10" s="171" t="s">
        <v>97</v>
      </c>
      <c r="P10" s="145" t="s">
        <v>424</v>
      </c>
      <c r="Q10" s="153">
        <f t="shared" ref="Q10:Q53" si="0">J10+3</f>
        <v>44686</v>
      </c>
      <c r="R10" s="163">
        <v>19.2</v>
      </c>
      <c r="S10" s="153">
        <f t="shared" ref="S10:S53" si="1">J10+7</f>
        <v>44690</v>
      </c>
      <c r="T10" s="162">
        <v>23.3</v>
      </c>
      <c r="U10" s="153">
        <f t="shared" ref="U10:U53" si="2">J10+14</f>
        <v>44697</v>
      </c>
      <c r="V10" s="163">
        <v>27.5</v>
      </c>
      <c r="W10" s="153">
        <f t="shared" ref="W10:W73" si="3">J10+28</f>
        <v>44711</v>
      </c>
      <c r="X10" s="163">
        <v>33.299999999999997</v>
      </c>
      <c r="Y10" s="170" t="str">
        <f t="shared" ref="Y10:Y22" si="4">IF(X10&gt;H10,"OK","NÃO ATINGIU")</f>
        <v>OK</v>
      </c>
      <c r="Z10" s="171" t="s">
        <v>97</v>
      </c>
      <c r="AA10" s="172" t="s">
        <v>425</v>
      </c>
      <c r="AB10" s="153">
        <f t="shared" ref="AB10:AB73" si="5">K10+3</f>
        <v>44688</v>
      </c>
      <c r="AC10" s="173">
        <v>22</v>
      </c>
      <c r="AD10" s="153">
        <f t="shared" ref="AD10:AD73" si="6">K10+7</f>
        <v>44692</v>
      </c>
      <c r="AE10" s="162">
        <v>27.3</v>
      </c>
      <c r="AF10" s="153">
        <f t="shared" ref="AF10:AF73" si="7">K10+14</f>
        <v>44699</v>
      </c>
      <c r="AG10" s="163"/>
      <c r="AH10" s="153">
        <f t="shared" ref="AH10:AH73" si="8">K10+28</f>
        <v>44713</v>
      </c>
      <c r="AI10" s="163">
        <v>39.299999999999997</v>
      </c>
      <c r="AJ10" s="170" t="str">
        <f>IF(AI10&gt;H10,"OK","NÃO ATINGIU")</f>
        <v>OK</v>
      </c>
      <c r="AK10" s="171" t="s">
        <v>97</v>
      </c>
      <c r="AL10" s="177" t="s">
        <v>427</v>
      </c>
      <c r="AM10" s="153">
        <f t="shared" ref="AM10:AM73" si="9">L10+3</f>
        <v>44689</v>
      </c>
      <c r="AN10" s="163">
        <v>27.6</v>
      </c>
      <c r="AO10" s="153">
        <f t="shared" ref="AO10:AO73" si="10">L10+7</f>
        <v>44693</v>
      </c>
      <c r="AP10" s="162">
        <v>34.9</v>
      </c>
      <c r="AQ10" s="153">
        <f t="shared" ref="AQ10:AQ73" si="11">L10+14</f>
        <v>44700</v>
      </c>
      <c r="AR10" s="163"/>
      <c r="AS10" s="153">
        <f t="shared" ref="AS10:AS73" si="12">L10+28</f>
        <v>44714</v>
      </c>
      <c r="AT10" s="163">
        <v>43.5</v>
      </c>
      <c r="AU10" s="170" t="str">
        <f>IF(AT10&gt;H10,"OK","NÃO ATINGIU")</f>
        <v>OK</v>
      </c>
      <c r="AV10" s="91"/>
      <c r="AW10" s="199" t="s">
        <v>1298</v>
      </c>
      <c r="AX10" s="200" t="s">
        <v>1299</v>
      </c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  <c r="BLN10" s="63"/>
      <c r="BLO10" s="63"/>
      <c r="BLP10" s="63"/>
      <c r="BLQ10" s="63"/>
      <c r="BLR10" s="63"/>
      <c r="BLS10" s="63"/>
      <c r="BLT10" s="63"/>
      <c r="BLU10" s="63"/>
      <c r="BLV10" s="63"/>
      <c r="BLW10" s="63"/>
      <c r="BLX10" s="63"/>
      <c r="BLY10" s="63"/>
      <c r="BLZ10" s="63"/>
      <c r="BMA10" s="63"/>
      <c r="BMB10" s="63"/>
      <c r="BMC10" s="63"/>
      <c r="BMD10" s="63"/>
      <c r="BME10" s="63"/>
      <c r="BMF10" s="63"/>
      <c r="BMG10" s="63"/>
      <c r="BMH10" s="63"/>
      <c r="BMI10" s="63"/>
      <c r="BMJ10" s="63"/>
      <c r="BMK10" s="63"/>
      <c r="BML10" s="63"/>
      <c r="BMM10" s="63"/>
      <c r="BMN10" s="63"/>
      <c r="BMO10" s="63"/>
      <c r="BMP10" s="63"/>
      <c r="BMQ10" s="63"/>
      <c r="BMR10" s="63"/>
      <c r="BMS10" s="63"/>
      <c r="BMT10" s="63"/>
      <c r="BMU10" s="63"/>
      <c r="BMV10" s="63"/>
      <c r="BMW10" s="63"/>
      <c r="BMX10" s="63"/>
    </row>
    <row r="11" spans="1:1714" s="1" customFormat="1" ht="15" customHeight="1" x14ac:dyDescent="0.25">
      <c r="A11" s="194" t="s">
        <v>200</v>
      </c>
      <c r="B11" s="147" t="s">
        <v>45</v>
      </c>
      <c r="C11" s="148" t="s">
        <v>51</v>
      </c>
      <c r="D11" s="213" t="s">
        <v>47</v>
      </c>
      <c r="E11" s="149" t="s">
        <v>48</v>
      </c>
      <c r="F11" s="214" t="s">
        <v>49</v>
      </c>
      <c r="G11" s="213" t="s">
        <v>50</v>
      </c>
      <c r="H11" s="150">
        <v>25</v>
      </c>
      <c r="I11" s="69"/>
      <c r="J11" s="151">
        <v>44684</v>
      </c>
      <c r="K11" s="152">
        <v>44685</v>
      </c>
      <c r="L11" s="151">
        <v>44686</v>
      </c>
      <c r="M11" s="167" t="s">
        <v>388</v>
      </c>
      <c r="N11" s="168">
        <v>44699</v>
      </c>
      <c r="O11" s="171" t="s">
        <v>97</v>
      </c>
      <c r="P11" s="145" t="s">
        <v>423</v>
      </c>
      <c r="Q11" s="153">
        <f t="shared" si="0"/>
        <v>44687</v>
      </c>
      <c r="R11" s="163">
        <v>24.2</v>
      </c>
      <c r="S11" s="153">
        <f t="shared" si="1"/>
        <v>44691</v>
      </c>
      <c r="T11" s="162">
        <v>29.8</v>
      </c>
      <c r="U11" s="153">
        <f t="shared" si="2"/>
        <v>44698</v>
      </c>
      <c r="V11" s="163"/>
      <c r="W11" s="153">
        <f t="shared" si="3"/>
        <v>44712</v>
      </c>
      <c r="X11" s="163">
        <v>40.9</v>
      </c>
      <c r="Y11" s="170" t="str">
        <f t="shared" si="4"/>
        <v>OK</v>
      </c>
      <c r="Z11" s="171" t="s">
        <v>97</v>
      </c>
      <c r="AA11" s="172" t="s">
        <v>425</v>
      </c>
      <c r="AB11" s="153">
        <f t="shared" si="5"/>
        <v>44688</v>
      </c>
      <c r="AC11" s="173">
        <v>22</v>
      </c>
      <c r="AD11" s="153">
        <f t="shared" si="6"/>
        <v>44692</v>
      </c>
      <c r="AE11" s="162">
        <v>27.3</v>
      </c>
      <c r="AF11" s="153">
        <f t="shared" si="7"/>
        <v>44699</v>
      </c>
      <c r="AG11" s="163"/>
      <c r="AH11" s="153">
        <f t="shared" si="8"/>
        <v>44713</v>
      </c>
      <c r="AI11" s="163">
        <v>39.299999999999997</v>
      </c>
      <c r="AJ11" s="170" t="str">
        <f t="shared" ref="AJ11:AJ37" si="13">IF(AI11&gt;H11,"OK","NÃO ATINGIU")</f>
        <v>OK</v>
      </c>
      <c r="AK11" s="171" t="s">
        <v>97</v>
      </c>
      <c r="AL11" s="177" t="s">
        <v>427</v>
      </c>
      <c r="AM11" s="153">
        <f t="shared" si="9"/>
        <v>44689</v>
      </c>
      <c r="AN11" s="163">
        <v>27.6</v>
      </c>
      <c r="AO11" s="153">
        <f t="shared" si="10"/>
        <v>44693</v>
      </c>
      <c r="AP11" s="162">
        <v>34.9</v>
      </c>
      <c r="AQ11" s="153">
        <f t="shared" si="11"/>
        <v>44700</v>
      </c>
      <c r="AR11" s="163"/>
      <c r="AS11" s="153">
        <f t="shared" si="12"/>
        <v>44714</v>
      </c>
      <c r="AT11" s="163">
        <v>43.5</v>
      </c>
      <c r="AU11" s="170" t="str">
        <f t="shared" ref="AU11:AU37" si="14">IF(AT11&gt;H11,"OK","NÃO ATINGIU")</f>
        <v>OK</v>
      </c>
      <c r="AV11" s="91"/>
      <c r="AW11" s="199" t="s">
        <v>1300</v>
      </c>
      <c r="AX11" s="200" t="s">
        <v>1301</v>
      </c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  <c r="BLN11" s="63"/>
      <c r="BLO11" s="63"/>
      <c r="BLP11" s="63"/>
      <c r="BLQ11" s="63"/>
      <c r="BLR11" s="63"/>
      <c r="BLS11" s="63"/>
      <c r="BLT11" s="63"/>
      <c r="BLU11" s="63"/>
      <c r="BLV11" s="63"/>
      <c r="BLW11" s="63"/>
      <c r="BLX11" s="63"/>
      <c r="BLY11" s="63"/>
      <c r="BLZ11" s="63"/>
      <c r="BMA11" s="63"/>
      <c r="BMB11" s="63"/>
      <c r="BMC11" s="63"/>
      <c r="BMD11" s="63"/>
      <c r="BME11" s="63"/>
      <c r="BMF11" s="63"/>
      <c r="BMG11" s="63"/>
      <c r="BMH11" s="63"/>
      <c r="BMI11" s="63"/>
      <c r="BMJ11" s="63"/>
      <c r="BMK11" s="63"/>
      <c r="BML11" s="63"/>
      <c r="BMM11" s="63"/>
      <c r="BMN11" s="63"/>
      <c r="BMO11" s="63"/>
      <c r="BMP11" s="63"/>
      <c r="BMQ11" s="63"/>
      <c r="BMR11" s="63"/>
      <c r="BMS11" s="63"/>
      <c r="BMT11" s="63"/>
      <c r="BMU11" s="63"/>
      <c r="BMV11" s="63"/>
      <c r="BMW11" s="63"/>
      <c r="BMX11" s="63"/>
    </row>
    <row r="12" spans="1:1714" s="1" customFormat="1" ht="15" customHeight="1" x14ac:dyDescent="0.25">
      <c r="A12" s="194" t="s">
        <v>201</v>
      </c>
      <c r="B12" s="147" t="s">
        <v>45</v>
      </c>
      <c r="C12" s="148" t="s">
        <v>52</v>
      </c>
      <c r="D12" s="213" t="s">
        <v>47</v>
      </c>
      <c r="E12" s="149" t="s">
        <v>48</v>
      </c>
      <c r="F12" s="214" t="s">
        <v>49</v>
      </c>
      <c r="G12" s="213" t="s">
        <v>50</v>
      </c>
      <c r="H12" s="150">
        <v>25</v>
      </c>
      <c r="I12" s="69"/>
      <c r="J12" s="151">
        <v>44686</v>
      </c>
      <c r="K12" s="152">
        <v>44687</v>
      </c>
      <c r="L12" s="151">
        <v>44688</v>
      </c>
      <c r="M12" s="167" t="s">
        <v>388</v>
      </c>
      <c r="N12" s="168">
        <v>44699</v>
      </c>
      <c r="O12" s="171" t="s">
        <v>97</v>
      </c>
      <c r="P12" s="145" t="s">
        <v>427</v>
      </c>
      <c r="Q12" s="153">
        <f t="shared" si="0"/>
        <v>44689</v>
      </c>
      <c r="R12" s="163">
        <v>27.6</v>
      </c>
      <c r="S12" s="153">
        <f t="shared" si="1"/>
        <v>44693</v>
      </c>
      <c r="T12" s="162">
        <v>34.9</v>
      </c>
      <c r="U12" s="153">
        <f t="shared" si="2"/>
        <v>44700</v>
      </c>
      <c r="V12" s="163"/>
      <c r="W12" s="153">
        <f t="shared" si="3"/>
        <v>44714</v>
      </c>
      <c r="X12" s="163">
        <v>43.5</v>
      </c>
      <c r="Y12" s="170" t="str">
        <f t="shared" si="4"/>
        <v>OK</v>
      </c>
      <c r="Z12" s="171" t="s">
        <v>97</v>
      </c>
      <c r="AA12" s="148" t="s">
        <v>428</v>
      </c>
      <c r="AB12" s="153">
        <f t="shared" si="5"/>
        <v>44690</v>
      </c>
      <c r="AC12" s="162">
        <v>25.2</v>
      </c>
      <c r="AD12" s="153">
        <f t="shared" si="6"/>
        <v>44694</v>
      </c>
      <c r="AE12" s="162">
        <v>31.2</v>
      </c>
      <c r="AF12" s="153">
        <f t="shared" si="7"/>
        <v>44701</v>
      </c>
      <c r="AG12" s="163"/>
      <c r="AH12" s="153">
        <f t="shared" si="8"/>
        <v>44715</v>
      </c>
      <c r="AI12" s="163">
        <v>41</v>
      </c>
      <c r="AJ12" s="170" t="str">
        <f t="shared" si="13"/>
        <v>OK</v>
      </c>
      <c r="AK12" s="171" t="s">
        <v>97</v>
      </c>
      <c r="AL12" s="148" t="s">
        <v>429</v>
      </c>
      <c r="AM12" s="153">
        <f t="shared" si="9"/>
        <v>44691</v>
      </c>
      <c r="AN12" s="162">
        <v>21</v>
      </c>
      <c r="AO12" s="153">
        <f t="shared" si="10"/>
        <v>44695</v>
      </c>
      <c r="AP12" s="162">
        <v>30.4</v>
      </c>
      <c r="AQ12" s="153">
        <f t="shared" si="11"/>
        <v>44702</v>
      </c>
      <c r="AR12" s="163"/>
      <c r="AS12" s="153">
        <f t="shared" si="12"/>
        <v>44716</v>
      </c>
      <c r="AT12" s="163">
        <v>39.200000000000003</v>
      </c>
      <c r="AU12" s="170" t="str">
        <f t="shared" si="14"/>
        <v>OK</v>
      </c>
      <c r="AV12" s="91"/>
      <c r="AW12" s="199" t="s">
        <v>1302</v>
      </c>
      <c r="AX12" s="200" t="s">
        <v>1303</v>
      </c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  <c r="BLN12" s="63"/>
      <c r="BLO12" s="63"/>
      <c r="BLP12" s="63"/>
      <c r="BLQ12" s="63"/>
      <c r="BLR12" s="63"/>
      <c r="BLS12" s="63"/>
      <c r="BLT12" s="63"/>
      <c r="BLU12" s="63"/>
      <c r="BLV12" s="63"/>
      <c r="BLW12" s="63"/>
      <c r="BLX12" s="63"/>
      <c r="BLY12" s="63"/>
      <c r="BLZ12" s="63"/>
      <c r="BMA12" s="63"/>
      <c r="BMB12" s="63"/>
      <c r="BMC12" s="63"/>
      <c r="BMD12" s="63"/>
      <c r="BME12" s="63"/>
      <c r="BMF12" s="63"/>
      <c r="BMG12" s="63"/>
      <c r="BMH12" s="63"/>
      <c r="BMI12" s="63"/>
      <c r="BMJ12" s="63"/>
      <c r="BMK12" s="63"/>
      <c r="BML12" s="63"/>
      <c r="BMM12" s="63"/>
      <c r="BMN12" s="63"/>
      <c r="BMO12" s="63"/>
      <c r="BMP12" s="63"/>
      <c r="BMQ12" s="63"/>
      <c r="BMR12" s="63"/>
      <c r="BMS12" s="63"/>
      <c r="BMT12" s="63"/>
      <c r="BMU12" s="63"/>
      <c r="BMV12" s="63"/>
      <c r="BMW12" s="63"/>
      <c r="BMX12" s="63"/>
    </row>
    <row r="13" spans="1:1714" s="1" customFormat="1" ht="15" customHeight="1" x14ac:dyDescent="0.25">
      <c r="A13" s="194" t="s">
        <v>202</v>
      </c>
      <c r="B13" s="147" t="s">
        <v>45</v>
      </c>
      <c r="C13" s="148" t="s">
        <v>53</v>
      </c>
      <c r="D13" s="213" t="s">
        <v>47</v>
      </c>
      <c r="E13" s="149" t="s">
        <v>48</v>
      </c>
      <c r="F13" s="214" t="s">
        <v>49</v>
      </c>
      <c r="G13" s="213" t="s">
        <v>50</v>
      </c>
      <c r="H13" s="150">
        <v>25</v>
      </c>
      <c r="I13" s="69"/>
      <c r="J13" s="151">
        <v>44684</v>
      </c>
      <c r="K13" s="152">
        <v>44685</v>
      </c>
      <c r="L13" s="151">
        <v>44686</v>
      </c>
      <c r="M13" s="167" t="s">
        <v>388</v>
      </c>
      <c r="N13" s="168">
        <v>44699</v>
      </c>
      <c r="O13" s="171" t="s">
        <v>97</v>
      </c>
      <c r="P13" s="145" t="s">
        <v>423</v>
      </c>
      <c r="Q13" s="153">
        <f t="shared" si="0"/>
        <v>44687</v>
      </c>
      <c r="R13" s="163">
        <v>24.2</v>
      </c>
      <c r="S13" s="153">
        <f t="shared" si="1"/>
        <v>44691</v>
      </c>
      <c r="T13" s="162">
        <v>29.8</v>
      </c>
      <c r="U13" s="153">
        <f t="shared" si="2"/>
        <v>44698</v>
      </c>
      <c r="V13" s="163"/>
      <c r="W13" s="153">
        <f t="shared" si="3"/>
        <v>44712</v>
      </c>
      <c r="X13" s="163">
        <v>40.9</v>
      </c>
      <c r="Y13" s="170" t="str">
        <f t="shared" si="4"/>
        <v>OK</v>
      </c>
      <c r="Z13" s="171" t="s">
        <v>97</v>
      </c>
      <c r="AA13" s="172" t="s">
        <v>425</v>
      </c>
      <c r="AB13" s="153">
        <f t="shared" si="5"/>
        <v>44688</v>
      </c>
      <c r="AC13" s="173">
        <v>22</v>
      </c>
      <c r="AD13" s="153">
        <f t="shared" si="6"/>
        <v>44692</v>
      </c>
      <c r="AE13" s="162">
        <v>27.3</v>
      </c>
      <c r="AF13" s="153">
        <f t="shared" si="7"/>
        <v>44699</v>
      </c>
      <c r="AG13" s="163"/>
      <c r="AH13" s="153">
        <f t="shared" si="8"/>
        <v>44713</v>
      </c>
      <c r="AI13" s="163">
        <v>39.299999999999997</v>
      </c>
      <c r="AJ13" s="170" t="str">
        <f t="shared" si="13"/>
        <v>OK</v>
      </c>
      <c r="AK13" s="171" t="s">
        <v>97</v>
      </c>
      <c r="AL13" s="177" t="s">
        <v>427</v>
      </c>
      <c r="AM13" s="153">
        <f t="shared" si="9"/>
        <v>44689</v>
      </c>
      <c r="AN13" s="163">
        <v>27.6</v>
      </c>
      <c r="AO13" s="153">
        <f t="shared" si="10"/>
        <v>44693</v>
      </c>
      <c r="AP13" s="162">
        <v>34.9</v>
      </c>
      <c r="AQ13" s="153">
        <f t="shared" si="11"/>
        <v>44700</v>
      </c>
      <c r="AR13" s="163"/>
      <c r="AS13" s="153">
        <f t="shared" si="12"/>
        <v>44714</v>
      </c>
      <c r="AT13" s="163">
        <v>43.5</v>
      </c>
      <c r="AU13" s="170" t="str">
        <f t="shared" si="14"/>
        <v>OK</v>
      </c>
      <c r="AV13" s="91"/>
      <c r="AW13" s="199" t="s">
        <v>1304</v>
      </c>
      <c r="AX13" s="200" t="s">
        <v>1305</v>
      </c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  <c r="BLN13" s="63"/>
      <c r="BLO13" s="63"/>
      <c r="BLP13" s="63"/>
      <c r="BLQ13" s="63"/>
      <c r="BLR13" s="63"/>
      <c r="BLS13" s="63"/>
      <c r="BLT13" s="63"/>
      <c r="BLU13" s="63"/>
      <c r="BLV13" s="63"/>
      <c r="BLW13" s="63"/>
      <c r="BLX13" s="63"/>
      <c r="BLY13" s="63"/>
      <c r="BLZ13" s="63"/>
      <c r="BMA13" s="63"/>
      <c r="BMB13" s="63"/>
      <c r="BMC13" s="63"/>
      <c r="BMD13" s="63"/>
      <c r="BME13" s="63"/>
      <c r="BMF13" s="63"/>
      <c r="BMG13" s="63"/>
      <c r="BMH13" s="63"/>
      <c r="BMI13" s="63"/>
      <c r="BMJ13" s="63"/>
      <c r="BMK13" s="63"/>
      <c r="BML13" s="63"/>
      <c r="BMM13" s="63"/>
      <c r="BMN13" s="63"/>
      <c r="BMO13" s="63"/>
      <c r="BMP13" s="63"/>
      <c r="BMQ13" s="63"/>
      <c r="BMR13" s="63"/>
      <c r="BMS13" s="63"/>
      <c r="BMT13" s="63"/>
      <c r="BMU13" s="63"/>
      <c r="BMV13" s="63"/>
      <c r="BMW13" s="63"/>
      <c r="BMX13" s="63"/>
    </row>
    <row r="14" spans="1:1714" s="1" customFormat="1" ht="15" customHeight="1" x14ac:dyDescent="0.25">
      <c r="A14" s="194" t="s">
        <v>203</v>
      </c>
      <c r="B14" s="147" t="s">
        <v>45</v>
      </c>
      <c r="C14" s="148" t="s">
        <v>54</v>
      </c>
      <c r="D14" s="213" t="s">
        <v>47</v>
      </c>
      <c r="E14" s="149" t="s">
        <v>48</v>
      </c>
      <c r="F14" s="214" t="s">
        <v>49</v>
      </c>
      <c r="G14" s="213" t="s">
        <v>50</v>
      </c>
      <c r="H14" s="150">
        <v>25</v>
      </c>
      <c r="I14" s="69"/>
      <c r="J14" s="151">
        <v>44684</v>
      </c>
      <c r="K14" s="152">
        <v>44685</v>
      </c>
      <c r="L14" s="151">
        <v>44686</v>
      </c>
      <c r="M14" s="167" t="s">
        <v>388</v>
      </c>
      <c r="N14" s="168">
        <v>44699</v>
      </c>
      <c r="O14" s="171" t="s">
        <v>97</v>
      </c>
      <c r="P14" s="145" t="s">
        <v>423</v>
      </c>
      <c r="Q14" s="153">
        <f t="shared" si="0"/>
        <v>44687</v>
      </c>
      <c r="R14" s="163">
        <v>24.2</v>
      </c>
      <c r="S14" s="153">
        <f t="shared" si="1"/>
        <v>44691</v>
      </c>
      <c r="T14" s="162">
        <v>29.8</v>
      </c>
      <c r="U14" s="153">
        <f t="shared" si="2"/>
        <v>44698</v>
      </c>
      <c r="V14" s="163"/>
      <c r="W14" s="153">
        <f t="shared" si="3"/>
        <v>44712</v>
      </c>
      <c r="X14" s="163">
        <v>40.9</v>
      </c>
      <c r="Y14" s="170" t="str">
        <f t="shared" si="4"/>
        <v>OK</v>
      </c>
      <c r="Z14" s="171" t="s">
        <v>97</v>
      </c>
      <c r="AA14" s="172" t="s">
        <v>425</v>
      </c>
      <c r="AB14" s="153">
        <f t="shared" si="5"/>
        <v>44688</v>
      </c>
      <c r="AC14" s="173">
        <v>22</v>
      </c>
      <c r="AD14" s="153">
        <f t="shared" si="6"/>
        <v>44692</v>
      </c>
      <c r="AE14" s="162">
        <v>27.3</v>
      </c>
      <c r="AF14" s="153">
        <f t="shared" si="7"/>
        <v>44699</v>
      </c>
      <c r="AG14" s="163"/>
      <c r="AH14" s="153">
        <f t="shared" si="8"/>
        <v>44713</v>
      </c>
      <c r="AI14" s="163">
        <v>39.299999999999997</v>
      </c>
      <c r="AJ14" s="170" t="str">
        <f t="shared" si="13"/>
        <v>OK</v>
      </c>
      <c r="AK14" s="171" t="s">
        <v>97</v>
      </c>
      <c r="AL14" s="177" t="s">
        <v>427</v>
      </c>
      <c r="AM14" s="153">
        <f t="shared" si="9"/>
        <v>44689</v>
      </c>
      <c r="AN14" s="163">
        <v>27.6</v>
      </c>
      <c r="AO14" s="153">
        <f t="shared" si="10"/>
        <v>44693</v>
      </c>
      <c r="AP14" s="162">
        <v>34.9</v>
      </c>
      <c r="AQ14" s="153">
        <f t="shared" si="11"/>
        <v>44700</v>
      </c>
      <c r="AR14" s="163"/>
      <c r="AS14" s="153">
        <f t="shared" si="12"/>
        <v>44714</v>
      </c>
      <c r="AT14" s="163">
        <v>43.5</v>
      </c>
      <c r="AU14" s="170" t="str">
        <f t="shared" si="14"/>
        <v>OK</v>
      </c>
      <c r="AV14" s="91"/>
      <c r="AW14" s="199" t="s">
        <v>1306</v>
      </c>
      <c r="AX14" s="200" t="s">
        <v>1307</v>
      </c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  <c r="BLN14" s="63"/>
      <c r="BLO14" s="63"/>
      <c r="BLP14" s="63"/>
      <c r="BLQ14" s="63"/>
      <c r="BLR14" s="63"/>
      <c r="BLS14" s="63"/>
      <c r="BLT14" s="63"/>
      <c r="BLU14" s="63"/>
      <c r="BLV14" s="63"/>
      <c r="BLW14" s="63"/>
      <c r="BLX14" s="63"/>
      <c r="BLY14" s="63"/>
      <c r="BLZ14" s="63"/>
      <c r="BMA14" s="63"/>
      <c r="BMB14" s="63"/>
      <c r="BMC14" s="63"/>
      <c r="BMD14" s="63"/>
      <c r="BME14" s="63"/>
      <c r="BMF14" s="63"/>
      <c r="BMG14" s="63"/>
      <c r="BMH14" s="63"/>
      <c r="BMI14" s="63"/>
      <c r="BMJ14" s="63"/>
      <c r="BMK14" s="63"/>
      <c r="BML14" s="63"/>
      <c r="BMM14" s="63"/>
      <c r="BMN14" s="63"/>
      <c r="BMO14" s="63"/>
      <c r="BMP14" s="63"/>
      <c r="BMQ14" s="63"/>
      <c r="BMR14" s="63"/>
      <c r="BMS14" s="63"/>
      <c r="BMT14" s="63"/>
      <c r="BMU14" s="63"/>
      <c r="BMV14" s="63"/>
      <c r="BMW14" s="63"/>
      <c r="BMX14" s="63"/>
    </row>
    <row r="15" spans="1:1714" s="1" customFormat="1" ht="15" customHeight="1" x14ac:dyDescent="0.25">
      <c r="A15" s="194" t="s">
        <v>204</v>
      </c>
      <c r="B15" s="147" t="s">
        <v>45</v>
      </c>
      <c r="C15" s="148" t="s">
        <v>55</v>
      </c>
      <c r="D15" s="213" t="s">
        <v>47</v>
      </c>
      <c r="E15" s="149" t="s">
        <v>48</v>
      </c>
      <c r="F15" s="214" t="s">
        <v>49</v>
      </c>
      <c r="G15" s="213" t="s">
        <v>50</v>
      </c>
      <c r="H15" s="150">
        <v>25</v>
      </c>
      <c r="I15" s="69"/>
      <c r="J15" s="151">
        <v>44684</v>
      </c>
      <c r="K15" s="152">
        <v>44685</v>
      </c>
      <c r="L15" s="151">
        <v>44686</v>
      </c>
      <c r="M15" s="167" t="s">
        <v>388</v>
      </c>
      <c r="N15" s="168">
        <v>44699</v>
      </c>
      <c r="O15" s="171" t="s">
        <v>97</v>
      </c>
      <c r="P15" s="145" t="s">
        <v>423</v>
      </c>
      <c r="Q15" s="153">
        <f t="shared" si="0"/>
        <v>44687</v>
      </c>
      <c r="R15" s="163">
        <v>24.2</v>
      </c>
      <c r="S15" s="153">
        <f t="shared" si="1"/>
        <v>44691</v>
      </c>
      <c r="T15" s="162">
        <v>29.8</v>
      </c>
      <c r="U15" s="153">
        <f t="shared" si="2"/>
        <v>44698</v>
      </c>
      <c r="V15" s="163"/>
      <c r="W15" s="153">
        <f t="shared" si="3"/>
        <v>44712</v>
      </c>
      <c r="X15" s="163">
        <v>40.9</v>
      </c>
      <c r="Y15" s="170" t="str">
        <f t="shared" si="4"/>
        <v>OK</v>
      </c>
      <c r="Z15" s="171" t="s">
        <v>97</v>
      </c>
      <c r="AA15" s="172" t="s">
        <v>425</v>
      </c>
      <c r="AB15" s="153">
        <f t="shared" si="5"/>
        <v>44688</v>
      </c>
      <c r="AC15" s="173">
        <v>22</v>
      </c>
      <c r="AD15" s="153">
        <f t="shared" si="6"/>
        <v>44692</v>
      </c>
      <c r="AE15" s="162">
        <v>27.3</v>
      </c>
      <c r="AF15" s="153">
        <f t="shared" si="7"/>
        <v>44699</v>
      </c>
      <c r="AG15" s="163"/>
      <c r="AH15" s="153">
        <f t="shared" si="8"/>
        <v>44713</v>
      </c>
      <c r="AI15" s="163">
        <v>39.299999999999997</v>
      </c>
      <c r="AJ15" s="170" t="str">
        <f t="shared" si="13"/>
        <v>OK</v>
      </c>
      <c r="AK15" s="171" t="s">
        <v>97</v>
      </c>
      <c r="AL15" s="177" t="s">
        <v>427</v>
      </c>
      <c r="AM15" s="153">
        <f t="shared" si="9"/>
        <v>44689</v>
      </c>
      <c r="AN15" s="163">
        <v>27.6</v>
      </c>
      <c r="AO15" s="153">
        <f t="shared" si="10"/>
        <v>44693</v>
      </c>
      <c r="AP15" s="162">
        <v>34.9</v>
      </c>
      <c r="AQ15" s="153">
        <f t="shared" si="11"/>
        <v>44700</v>
      </c>
      <c r="AR15" s="163"/>
      <c r="AS15" s="153">
        <f t="shared" si="12"/>
        <v>44714</v>
      </c>
      <c r="AT15" s="163">
        <v>43.5</v>
      </c>
      <c r="AU15" s="170" t="str">
        <f t="shared" si="14"/>
        <v>OK</v>
      </c>
      <c r="AV15" s="91"/>
      <c r="AW15" s="199" t="s">
        <v>1308</v>
      </c>
      <c r="AX15" s="200" t="s">
        <v>1309</v>
      </c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  <c r="AMO15" s="63"/>
      <c r="AMP15" s="63"/>
      <c r="AMQ15" s="63"/>
      <c r="AMR15" s="63"/>
      <c r="AMS15" s="63"/>
      <c r="AMT15" s="63"/>
      <c r="AMU15" s="63"/>
      <c r="AMV15" s="63"/>
      <c r="AMW15" s="63"/>
      <c r="AMX15" s="63"/>
      <c r="AMY15" s="63"/>
      <c r="AMZ15" s="63"/>
      <c r="ANA15" s="63"/>
      <c r="ANB15" s="63"/>
      <c r="ANC15" s="63"/>
      <c r="AND15" s="63"/>
      <c r="ANE15" s="63"/>
      <c r="ANF15" s="63"/>
      <c r="ANG15" s="63"/>
      <c r="ANH15" s="63"/>
      <c r="ANI15" s="63"/>
      <c r="ANJ15" s="63"/>
      <c r="ANK15" s="63"/>
      <c r="ANL15" s="63"/>
      <c r="ANM15" s="63"/>
      <c r="ANN15" s="63"/>
      <c r="ANO15" s="63"/>
      <c r="ANP15" s="63"/>
      <c r="ANQ15" s="63"/>
      <c r="ANR15" s="63"/>
      <c r="ANS15" s="63"/>
      <c r="ANT15" s="63"/>
      <c r="ANU15" s="63"/>
      <c r="ANV15" s="63"/>
      <c r="ANW15" s="63"/>
      <c r="ANX15" s="63"/>
      <c r="ANY15" s="63"/>
      <c r="ANZ15" s="63"/>
      <c r="AOA15" s="63"/>
      <c r="AOB15" s="63"/>
      <c r="AOC15" s="63"/>
      <c r="AOD15" s="63"/>
      <c r="AOE15" s="63"/>
      <c r="AOF15" s="63"/>
      <c r="AOG15" s="63"/>
      <c r="AOH15" s="63"/>
      <c r="AOI15" s="63"/>
      <c r="AOJ15" s="63"/>
      <c r="AOK15" s="63"/>
      <c r="AOL15" s="63"/>
      <c r="AOM15" s="63"/>
      <c r="AON15" s="63"/>
      <c r="AOO15" s="63"/>
      <c r="AOP15" s="63"/>
      <c r="AOQ15" s="63"/>
      <c r="AOR15" s="63"/>
      <c r="AOS15" s="63"/>
      <c r="AOT15" s="63"/>
      <c r="AOU15" s="63"/>
      <c r="AOV15" s="63"/>
      <c r="AOW15" s="63"/>
      <c r="AOX15" s="63"/>
      <c r="AOY15" s="63"/>
      <c r="AOZ15" s="63"/>
      <c r="APA15" s="63"/>
      <c r="APB15" s="63"/>
      <c r="APC15" s="63"/>
      <c r="APD15" s="63"/>
      <c r="APE15" s="63"/>
      <c r="APF15" s="63"/>
      <c r="APG15" s="63"/>
      <c r="APH15" s="63"/>
      <c r="API15" s="63"/>
      <c r="APJ15" s="63"/>
      <c r="APK15" s="63"/>
      <c r="APL15" s="63"/>
      <c r="APM15" s="63"/>
      <c r="APN15" s="63"/>
      <c r="APO15" s="63"/>
      <c r="APP15" s="63"/>
      <c r="APQ15" s="63"/>
      <c r="APR15" s="63"/>
      <c r="APS15" s="63"/>
      <c r="APT15" s="63"/>
      <c r="APU15" s="63"/>
      <c r="APV15" s="63"/>
      <c r="APW15" s="63"/>
      <c r="APX15" s="63"/>
      <c r="APY15" s="63"/>
      <c r="APZ15" s="63"/>
      <c r="AQA15" s="63"/>
      <c r="AQB15" s="63"/>
      <c r="AQC15" s="63"/>
      <c r="AQD15" s="63"/>
      <c r="AQE15" s="63"/>
      <c r="AQF15" s="63"/>
      <c r="AQG15" s="63"/>
      <c r="AQH15" s="63"/>
      <c r="AQI15" s="63"/>
      <c r="AQJ15" s="63"/>
      <c r="AQK15" s="63"/>
      <c r="AQL15" s="63"/>
      <c r="AQM15" s="63"/>
      <c r="AQN15" s="63"/>
      <c r="AQO15" s="63"/>
      <c r="AQP15" s="63"/>
      <c r="AQQ15" s="63"/>
      <c r="AQR15" s="63"/>
      <c r="AQS15" s="63"/>
      <c r="AQT15" s="63"/>
      <c r="AQU15" s="63"/>
      <c r="AQV15" s="63"/>
      <c r="AQW15" s="63"/>
      <c r="AQX15" s="63"/>
      <c r="AQY15" s="63"/>
      <c r="AQZ15" s="63"/>
      <c r="ARA15" s="63"/>
      <c r="ARB15" s="63"/>
      <c r="ARC15" s="63"/>
      <c r="ARD15" s="63"/>
      <c r="ARE15" s="63"/>
      <c r="ARF15" s="63"/>
      <c r="ARG15" s="63"/>
      <c r="ARH15" s="63"/>
      <c r="ARI15" s="63"/>
      <c r="ARJ15" s="63"/>
      <c r="ARK15" s="63"/>
      <c r="ARL15" s="63"/>
      <c r="ARM15" s="63"/>
      <c r="ARN15" s="63"/>
      <c r="ARO15" s="63"/>
      <c r="ARP15" s="63"/>
      <c r="ARQ15" s="63"/>
      <c r="ARR15" s="63"/>
      <c r="ARS15" s="63"/>
      <c r="ART15" s="63"/>
      <c r="ARU15" s="63"/>
      <c r="ARV15" s="63"/>
      <c r="ARW15" s="63"/>
      <c r="ARX15" s="63"/>
      <c r="ARY15" s="63"/>
      <c r="ARZ15" s="63"/>
      <c r="ASA15" s="63"/>
      <c r="ASB15" s="63"/>
      <c r="ASC15" s="63"/>
      <c r="ASD15" s="63"/>
      <c r="ASE15" s="63"/>
      <c r="ASF15" s="63"/>
      <c r="ASG15" s="63"/>
      <c r="ASH15" s="63"/>
      <c r="ASI15" s="63"/>
      <c r="ASJ15" s="63"/>
      <c r="ASK15" s="63"/>
      <c r="ASL15" s="63"/>
      <c r="ASM15" s="63"/>
      <c r="ASN15" s="63"/>
      <c r="ASO15" s="63"/>
      <c r="ASP15" s="63"/>
      <c r="ASQ15" s="63"/>
      <c r="ASR15" s="63"/>
      <c r="ASS15" s="63"/>
      <c r="AST15" s="63"/>
      <c r="ASU15" s="63"/>
      <c r="ASV15" s="63"/>
      <c r="ASW15" s="63"/>
      <c r="ASX15" s="63"/>
      <c r="ASY15" s="63"/>
      <c r="ASZ15" s="63"/>
      <c r="ATA15" s="63"/>
      <c r="ATB15" s="63"/>
      <c r="ATC15" s="63"/>
      <c r="ATD15" s="63"/>
      <c r="ATE15" s="63"/>
      <c r="ATF15" s="63"/>
      <c r="ATG15" s="63"/>
      <c r="ATH15" s="63"/>
      <c r="ATI15" s="63"/>
      <c r="ATJ15" s="63"/>
      <c r="ATK15" s="63"/>
      <c r="ATL15" s="63"/>
      <c r="ATM15" s="63"/>
      <c r="ATN15" s="63"/>
      <c r="ATO15" s="63"/>
      <c r="ATP15" s="63"/>
      <c r="ATQ15" s="63"/>
      <c r="ATR15" s="63"/>
      <c r="ATS15" s="63"/>
      <c r="ATT15" s="63"/>
      <c r="ATU15" s="63"/>
      <c r="ATV15" s="63"/>
      <c r="ATW15" s="63"/>
      <c r="ATX15" s="63"/>
      <c r="ATY15" s="63"/>
      <c r="ATZ15" s="63"/>
      <c r="AUA15" s="63"/>
      <c r="AUB15" s="63"/>
      <c r="AUC15" s="63"/>
      <c r="AUD15" s="63"/>
      <c r="AUE15" s="63"/>
      <c r="AUF15" s="63"/>
      <c r="AUG15" s="63"/>
      <c r="AUH15" s="63"/>
      <c r="AUI15" s="63"/>
      <c r="AUJ15" s="63"/>
      <c r="AUK15" s="63"/>
      <c r="AUL15" s="63"/>
      <c r="AUM15" s="63"/>
      <c r="AUN15" s="63"/>
      <c r="AUO15" s="63"/>
      <c r="AUP15" s="63"/>
      <c r="AUQ15" s="63"/>
      <c r="AUR15" s="63"/>
      <c r="AUS15" s="63"/>
      <c r="AUT15" s="63"/>
      <c r="AUU15" s="63"/>
      <c r="AUV15" s="63"/>
      <c r="AUW15" s="63"/>
      <c r="AUX15" s="63"/>
      <c r="AUY15" s="63"/>
      <c r="AUZ15" s="63"/>
      <c r="AVA15" s="63"/>
      <c r="AVB15" s="63"/>
      <c r="AVC15" s="63"/>
      <c r="AVD15" s="63"/>
      <c r="AVE15" s="63"/>
      <c r="AVF15" s="63"/>
      <c r="AVG15" s="63"/>
      <c r="AVH15" s="63"/>
      <c r="AVI15" s="63"/>
      <c r="AVJ15" s="63"/>
      <c r="AVK15" s="63"/>
      <c r="AVL15" s="63"/>
      <c r="AVM15" s="63"/>
      <c r="AVN15" s="63"/>
      <c r="AVO15" s="63"/>
      <c r="AVP15" s="63"/>
      <c r="AVQ15" s="63"/>
      <c r="AVR15" s="63"/>
      <c r="AVS15" s="63"/>
      <c r="AVT15" s="63"/>
      <c r="AVU15" s="63"/>
      <c r="AVV15" s="63"/>
      <c r="AVW15" s="63"/>
      <c r="AVX15" s="63"/>
      <c r="AVY15" s="63"/>
      <c r="AVZ15" s="63"/>
      <c r="AWA15" s="63"/>
      <c r="AWB15" s="63"/>
      <c r="AWC15" s="63"/>
      <c r="AWD15" s="63"/>
      <c r="AWE15" s="63"/>
      <c r="AWF15" s="63"/>
      <c r="AWG15" s="63"/>
      <c r="AWH15" s="63"/>
      <c r="AWI15" s="63"/>
      <c r="AWJ15" s="63"/>
      <c r="AWK15" s="63"/>
      <c r="AWL15" s="63"/>
      <c r="AWM15" s="63"/>
      <c r="AWN15" s="63"/>
      <c r="AWO15" s="63"/>
      <c r="AWP15" s="63"/>
      <c r="AWQ15" s="63"/>
      <c r="AWR15" s="63"/>
      <c r="AWS15" s="63"/>
      <c r="AWT15" s="63"/>
      <c r="AWU15" s="63"/>
      <c r="AWV15" s="63"/>
      <c r="AWW15" s="63"/>
      <c r="AWX15" s="63"/>
      <c r="AWY15" s="63"/>
      <c r="AWZ15" s="63"/>
      <c r="AXA15" s="63"/>
      <c r="AXB15" s="63"/>
      <c r="AXC15" s="63"/>
      <c r="AXD15" s="63"/>
      <c r="AXE15" s="63"/>
      <c r="AXF15" s="63"/>
      <c r="AXG15" s="63"/>
      <c r="AXH15" s="63"/>
      <c r="AXI15" s="63"/>
      <c r="AXJ15" s="63"/>
      <c r="AXK15" s="63"/>
      <c r="AXL15" s="63"/>
      <c r="AXM15" s="63"/>
      <c r="AXN15" s="63"/>
      <c r="AXO15" s="63"/>
      <c r="AXP15" s="63"/>
      <c r="AXQ15" s="63"/>
      <c r="AXR15" s="63"/>
      <c r="AXS15" s="63"/>
      <c r="AXT15" s="63"/>
      <c r="AXU15" s="63"/>
      <c r="AXV15" s="63"/>
      <c r="AXW15" s="63"/>
      <c r="AXX15" s="63"/>
      <c r="AXY15" s="63"/>
      <c r="AXZ15" s="63"/>
      <c r="AYA15" s="63"/>
      <c r="AYB15" s="63"/>
      <c r="AYC15" s="63"/>
      <c r="AYD15" s="63"/>
      <c r="AYE15" s="63"/>
      <c r="AYF15" s="63"/>
      <c r="AYG15" s="63"/>
      <c r="AYH15" s="63"/>
      <c r="AYI15" s="63"/>
      <c r="AYJ15" s="63"/>
      <c r="AYK15" s="63"/>
      <c r="AYL15" s="63"/>
      <c r="AYM15" s="63"/>
      <c r="AYN15" s="63"/>
      <c r="AYO15" s="63"/>
      <c r="AYP15" s="63"/>
      <c r="AYQ15" s="63"/>
      <c r="AYR15" s="63"/>
      <c r="AYS15" s="63"/>
      <c r="AYT15" s="63"/>
      <c r="AYU15" s="63"/>
      <c r="AYV15" s="63"/>
      <c r="AYW15" s="63"/>
      <c r="AYX15" s="63"/>
      <c r="AYY15" s="63"/>
      <c r="AYZ15" s="63"/>
      <c r="AZA15" s="63"/>
      <c r="AZB15" s="63"/>
      <c r="AZC15" s="63"/>
      <c r="AZD15" s="63"/>
      <c r="AZE15" s="63"/>
      <c r="AZF15" s="63"/>
      <c r="AZG15" s="63"/>
      <c r="AZH15" s="63"/>
      <c r="AZI15" s="63"/>
      <c r="AZJ15" s="63"/>
      <c r="AZK15" s="63"/>
      <c r="AZL15" s="63"/>
      <c r="AZM15" s="63"/>
      <c r="AZN15" s="63"/>
      <c r="AZO15" s="63"/>
      <c r="AZP15" s="63"/>
      <c r="AZQ15" s="63"/>
      <c r="AZR15" s="63"/>
      <c r="AZS15" s="63"/>
      <c r="AZT15" s="63"/>
      <c r="AZU15" s="63"/>
      <c r="AZV15" s="63"/>
      <c r="AZW15" s="63"/>
      <c r="AZX15" s="63"/>
      <c r="AZY15" s="63"/>
      <c r="AZZ15" s="63"/>
      <c r="BAA15" s="63"/>
      <c r="BAB15" s="63"/>
      <c r="BAC15" s="63"/>
      <c r="BAD15" s="63"/>
      <c r="BAE15" s="63"/>
      <c r="BAF15" s="63"/>
      <c r="BAG15" s="63"/>
      <c r="BAH15" s="63"/>
      <c r="BAI15" s="63"/>
      <c r="BAJ15" s="63"/>
      <c r="BAK15" s="63"/>
      <c r="BAL15" s="63"/>
      <c r="BAM15" s="63"/>
      <c r="BAN15" s="63"/>
      <c r="BAO15" s="63"/>
      <c r="BAP15" s="63"/>
      <c r="BAQ15" s="63"/>
      <c r="BAR15" s="63"/>
      <c r="BAS15" s="63"/>
      <c r="BAT15" s="63"/>
      <c r="BAU15" s="63"/>
      <c r="BAV15" s="63"/>
      <c r="BAW15" s="63"/>
      <c r="BAX15" s="63"/>
      <c r="BAY15" s="63"/>
      <c r="BAZ15" s="63"/>
      <c r="BBA15" s="63"/>
      <c r="BBB15" s="63"/>
      <c r="BBC15" s="63"/>
      <c r="BBD15" s="63"/>
      <c r="BBE15" s="63"/>
      <c r="BBF15" s="63"/>
      <c r="BBG15" s="63"/>
      <c r="BBH15" s="63"/>
      <c r="BBI15" s="63"/>
      <c r="BBJ15" s="63"/>
      <c r="BBK15" s="63"/>
      <c r="BBL15" s="63"/>
      <c r="BBM15" s="63"/>
      <c r="BBN15" s="63"/>
      <c r="BBO15" s="63"/>
      <c r="BBP15" s="63"/>
      <c r="BBQ15" s="63"/>
      <c r="BBR15" s="63"/>
      <c r="BBS15" s="63"/>
      <c r="BBT15" s="63"/>
      <c r="BBU15" s="63"/>
      <c r="BBV15" s="63"/>
      <c r="BBW15" s="63"/>
      <c r="BBX15" s="63"/>
      <c r="BBY15" s="63"/>
      <c r="BBZ15" s="63"/>
      <c r="BCA15" s="63"/>
      <c r="BCB15" s="63"/>
      <c r="BCC15" s="63"/>
      <c r="BCD15" s="63"/>
      <c r="BCE15" s="63"/>
      <c r="BCF15" s="63"/>
      <c r="BCG15" s="63"/>
      <c r="BCH15" s="63"/>
      <c r="BCI15" s="63"/>
      <c r="BCJ15" s="63"/>
      <c r="BCK15" s="63"/>
      <c r="BCL15" s="63"/>
      <c r="BCM15" s="63"/>
      <c r="BCN15" s="63"/>
      <c r="BCO15" s="63"/>
      <c r="BCP15" s="63"/>
      <c r="BCQ15" s="63"/>
      <c r="BCR15" s="63"/>
      <c r="BCS15" s="63"/>
      <c r="BCT15" s="63"/>
      <c r="BCU15" s="63"/>
      <c r="BCV15" s="63"/>
      <c r="BCW15" s="63"/>
      <c r="BCX15" s="63"/>
      <c r="BCY15" s="63"/>
      <c r="BCZ15" s="63"/>
      <c r="BDA15" s="63"/>
      <c r="BDB15" s="63"/>
      <c r="BDC15" s="63"/>
      <c r="BDD15" s="63"/>
      <c r="BDE15" s="63"/>
      <c r="BDF15" s="63"/>
      <c r="BDG15" s="63"/>
      <c r="BDH15" s="63"/>
      <c r="BDI15" s="63"/>
      <c r="BDJ15" s="63"/>
      <c r="BDK15" s="63"/>
      <c r="BDL15" s="63"/>
      <c r="BDM15" s="63"/>
      <c r="BDN15" s="63"/>
      <c r="BDO15" s="63"/>
      <c r="BDP15" s="63"/>
      <c r="BDQ15" s="63"/>
      <c r="BDR15" s="63"/>
      <c r="BDS15" s="63"/>
      <c r="BDT15" s="63"/>
      <c r="BDU15" s="63"/>
      <c r="BDV15" s="63"/>
      <c r="BDW15" s="63"/>
      <c r="BDX15" s="63"/>
      <c r="BDY15" s="63"/>
      <c r="BDZ15" s="63"/>
      <c r="BEA15" s="63"/>
      <c r="BEB15" s="63"/>
      <c r="BEC15" s="63"/>
      <c r="BED15" s="63"/>
      <c r="BEE15" s="63"/>
      <c r="BEF15" s="63"/>
      <c r="BEG15" s="63"/>
      <c r="BEH15" s="63"/>
      <c r="BEI15" s="63"/>
      <c r="BEJ15" s="63"/>
      <c r="BEK15" s="63"/>
      <c r="BEL15" s="63"/>
      <c r="BEM15" s="63"/>
      <c r="BEN15" s="63"/>
      <c r="BEO15" s="63"/>
      <c r="BEP15" s="63"/>
      <c r="BEQ15" s="63"/>
      <c r="BER15" s="63"/>
      <c r="BES15" s="63"/>
      <c r="BET15" s="63"/>
      <c r="BEU15" s="63"/>
      <c r="BEV15" s="63"/>
      <c r="BEW15" s="63"/>
      <c r="BEX15" s="63"/>
      <c r="BEY15" s="63"/>
      <c r="BEZ15" s="63"/>
      <c r="BFA15" s="63"/>
      <c r="BFB15" s="63"/>
      <c r="BFC15" s="63"/>
      <c r="BFD15" s="63"/>
      <c r="BFE15" s="63"/>
      <c r="BFF15" s="63"/>
      <c r="BFG15" s="63"/>
      <c r="BFH15" s="63"/>
      <c r="BFI15" s="63"/>
      <c r="BFJ15" s="63"/>
      <c r="BFK15" s="63"/>
      <c r="BFL15" s="63"/>
      <c r="BFM15" s="63"/>
      <c r="BFN15" s="63"/>
      <c r="BFO15" s="63"/>
      <c r="BFP15" s="63"/>
      <c r="BFQ15" s="63"/>
      <c r="BFR15" s="63"/>
      <c r="BFS15" s="63"/>
      <c r="BFT15" s="63"/>
      <c r="BFU15" s="63"/>
      <c r="BFV15" s="63"/>
      <c r="BFW15" s="63"/>
      <c r="BFX15" s="63"/>
      <c r="BFY15" s="63"/>
      <c r="BFZ15" s="63"/>
      <c r="BGA15" s="63"/>
      <c r="BGB15" s="63"/>
      <c r="BGC15" s="63"/>
      <c r="BGD15" s="63"/>
      <c r="BGE15" s="63"/>
      <c r="BGF15" s="63"/>
      <c r="BGG15" s="63"/>
      <c r="BGH15" s="63"/>
      <c r="BGI15" s="63"/>
      <c r="BGJ15" s="63"/>
      <c r="BGK15" s="63"/>
      <c r="BGL15" s="63"/>
      <c r="BGM15" s="63"/>
      <c r="BGN15" s="63"/>
      <c r="BGO15" s="63"/>
      <c r="BGP15" s="63"/>
      <c r="BGQ15" s="63"/>
      <c r="BGR15" s="63"/>
      <c r="BGS15" s="63"/>
      <c r="BGT15" s="63"/>
      <c r="BGU15" s="63"/>
      <c r="BGV15" s="63"/>
      <c r="BGW15" s="63"/>
      <c r="BGX15" s="63"/>
      <c r="BGY15" s="63"/>
      <c r="BGZ15" s="63"/>
      <c r="BHA15" s="63"/>
      <c r="BHB15" s="63"/>
      <c r="BHC15" s="63"/>
      <c r="BHD15" s="63"/>
      <c r="BHE15" s="63"/>
      <c r="BHF15" s="63"/>
      <c r="BHG15" s="63"/>
      <c r="BHH15" s="63"/>
      <c r="BHI15" s="63"/>
      <c r="BHJ15" s="63"/>
      <c r="BHK15" s="63"/>
      <c r="BHL15" s="63"/>
      <c r="BHM15" s="63"/>
      <c r="BHN15" s="63"/>
      <c r="BHO15" s="63"/>
      <c r="BHP15" s="63"/>
      <c r="BHQ15" s="63"/>
      <c r="BHR15" s="63"/>
      <c r="BHS15" s="63"/>
      <c r="BHT15" s="63"/>
      <c r="BHU15" s="63"/>
      <c r="BHV15" s="63"/>
      <c r="BHW15" s="63"/>
      <c r="BHX15" s="63"/>
      <c r="BHY15" s="63"/>
      <c r="BHZ15" s="63"/>
      <c r="BIA15" s="63"/>
      <c r="BIB15" s="63"/>
      <c r="BIC15" s="63"/>
      <c r="BID15" s="63"/>
      <c r="BIE15" s="63"/>
      <c r="BIF15" s="63"/>
      <c r="BIG15" s="63"/>
      <c r="BIH15" s="63"/>
      <c r="BII15" s="63"/>
      <c r="BIJ15" s="63"/>
      <c r="BIK15" s="63"/>
      <c r="BIL15" s="63"/>
      <c r="BIM15" s="63"/>
      <c r="BIN15" s="63"/>
      <c r="BIO15" s="63"/>
      <c r="BIP15" s="63"/>
      <c r="BIQ15" s="63"/>
      <c r="BIR15" s="63"/>
      <c r="BIS15" s="63"/>
      <c r="BIT15" s="63"/>
      <c r="BIU15" s="63"/>
      <c r="BIV15" s="63"/>
      <c r="BIW15" s="63"/>
      <c r="BIX15" s="63"/>
      <c r="BIY15" s="63"/>
      <c r="BIZ15" s="63"/>
      <c r="BJA15" s="63"/>
      <c r="BJB15" s="63"/>
      <c r="BJC15" s="63"/>
      <c r="BJD15" s="63"/>
      <c r="BJE15" s="63"/>
      <c r="BJF15" s="63"/>
      <c r="BJG15" s="63"/>
      <c r="BJH15" s="63"/>
      <c r="BJI15" s="63"/>
      <c r="BJJ15" s="63"/>
      <c r="BJK15" s="63"/>
      <c r="BJL15" s="63"/>
      <c r="BJM15" s="63"/>
      <c r="BJN15" s="63"/>
      <c r="BJO15" s="63"/>
      <c r="BJP15" s="63"/>
      <c r="BJQ15" s="63"/>
      <c r="BJR15" s="63"/>
      <c r="BJS15" s="63"/>
      <c r="BJT15" s="63"/>
      <c r="BJU15" s="63"/>
      <c r="BJV15" s="63"/>
      <c r="BJW15" s="63"/>
      <c r="BJX15" s="63"/>
      <c r="BJY15" s="63"/>
      <c r="BJZ15" s="63"/>
      <c r="BKA15" s="63"/>
      <c r="BKB15" s="63"/>
      <c r="BKC15" s="63"/>
      <c r="BKD15" s="63"/>
      <c r="BKE15" s="63"/>
      <c r="BKF15" s="63"/>
      <c r="BKG15" s="63"/>
      <c r="BKH15" s="63"/>
      <c r="BKI15" s="63"/>
      <c r="BKJ15" s="63"/>
      <c r="BKK15" s="63"/>
      <c r="BKL15" s="63"/>
      <c r="BKM15" s="63"/>
      <c r="BKN15" s="63"/>
      <c r="BKO15" s="63"/>
      <c r="BKP15" s="63"/>
      <c r="BKQ15" s="63"/>
      <c r="BKR15" s="63"/>
      <c r="BKS15" s="63"/>
      <c r="BKT15" s="63"/>
      <c r="BKU15" s="63"/>
      <c r="BKV15" s="63"/>
      <c r="BKW15" s="63"/>
      <c r="BKX15" s="63"/>
      <c r="BKY15" s="63"/>
      <c r="BKZ15" s="63"/>
      <c r="BLA15" s="63"/>
      <c r="BLB15" s="63"/>
      <c r="BLC15" s="63"/>
      <c r="BLD15" s="63"/>
      <c r="BLE15" s="63"/>
      <c r="BLF15" s="63"/>
      <c r="BLG15" s="63"/>
      <c r="BLH15" s="63"/>
      <c r="BLI15" s="63"/>
      <c r="BLJ15" s="63"/>
      <c r="BLK15" s="63"/>
      <c r="BLL15" s="63"/>
      <c r="BLM15" s="63"/>
      <c r="BLN15" s="63"/>
      <c r="BLO15" s="63"/>
      <c r="BLP15" s="63"/>
      <c r="BLQ15" s="63"/>
      <c r="BLR15" s="63"/>
      <c r="BLS15" s="63"/>
      <c r="BLT15" s="63"/>
      <c r="BLU15" s="63"/>
      <c r="BLV15" s="63"/>
      <c r="BLW15" s="63"/>
      <c r="BLX15" s="63"/>
      <c r="BLY15" s="63"/>
      <c r="BLZ15" s="63"/>
      <c r="BMA15" s="63"/>
      <c r="BMB15" s="63"/>
      <c r="BMC15" s="63"/>
      <c r="BMD15" s="63"/>
      <c r="BME15" s="63"/>
      <c r="BMF15" s="63"/>
      <c r="BMG15" s="63"/>
      <c r="BMH15" s="63"/>
      <c r="BMI15" s="63"/>
      <c r="BMJ15" s="63"/>
      <c r="BMK15" s="63"/>
      <c r="BML15" s="63"/>
      <c r="BMM15" s="63"/>
      <c r="BMN15" s="63"/>
      <c r="BMO15" s="63"/>
      <c r="BMP15" s="63"/>
      <c r="BMQ15" s="63"/>
      <c r="BMR15" s="63"/>
      <c r="BMS15" s="63"/>
      <c r="BMT15" s="63"/>
      <c r="BMU15" s="63"/>
      <c r="BMV15" s="63"/>
      <c r="BMW15" s="63"/>
      <c r="BMX15" s="63"/>
    </row>
    <row r="16" spans="1:1714" s="1" customFormat="1" ht="15" customHeight="1" x14ac:dyDescent="0.25">
      <c r="A16" s="194" t="s">
        <v>205</v>
      </c>
      <c r="B16" s="147" t="s">
        <v>45</v>
      </c>
      <c r="C16" s="148" t="s">
        <v>56</v>
      </c>
      <c r="D16" s="213" t="s">
        <v>47</v>
      </c>
      <c r="E16" s="149" t="s">
        <v>48</v>
      </c>
      <c r="F16" s="214" t="s">
        <v>49</v>
      </c>
      <c r="G16" s="213" t="s">
        <v>50</v>
      </c>
      <c r="H16" s="150">
        <v>25</v>
      </c>
      <c r="I16" s="69"/>
      <c r="J16" s="151">
        <v>44685</v>
      </c>
      <c r="K16" s="152">
        <v>44687</v>
      </c>
      <c r="L16" s="151">
        <v>44688</v>
      </c>
      <c r="M16" s="167" t="s">
        <v>388</v>
      </c>
      <c r="N16" s="168">
        <v>44699</v>
      </c>
      <c r="O16" s="171" t="s">
        <v>97</v>
      </c>
      <c r="P16" s="145" t="s">
        <v>426</v>
      </c>
      <c r="Q16" s="153">
        <f t="shared" si="0"/>
        <v>44688</v>
      </c>
      <c r="R16" s="163">
        <v>22</v>
      </c>
      <c r="S16" s="153">
        <f t="shared" si="1"/>
        <v>44692</v>
      </c>
      <c r="T16" s="162">
        <v>27.3</v>
      </c>
      <c r="U16" s="153">
        <f t="shared" si="2"/>
        <v>44699</v>
      </c>
      <c r="V16" s="163"/>
      <c r="W16" s="153">
        <f t="shared" si="3"/>
        <v>44713</v>
      </c>
      <c r="X16" s="163">
        <v>39.299999999999997</v>
      </c>
      <c r="Y16" s="170" t="str">
        <f t="shared" si="4"/>
        <v>OK</v>
      </c>
      <c r="Z16" s="171" t="s">
        <v>97</v>
      </c>
      <c r="AA16" s="148" t="s">
        <v>428</v>
      </c>
      <c r="AB16" s="153">
        <f t="shared" si="5"/>
        <v>44690</v>
      </c>
      <c r="AC16" s="162">
        <v>25.2</v>
      </c>
      <c r="AD16" s="153">
        <f t="shared" si="6"/>
        <v>44694</v>
      </c>
      <c r="AE16" s="162">
        <v>31.2</v>
      </c>
      <c r="AF16" s="153">
        <f t="shared" si="7"/>
        <v>44701</v>
      </c>
      <c r="AG16" s="163"/>
      <c r="AH16" s="153">
        <f t="shared" si="8"/>
        <v>44715</v>
      </c>
      <c r="AI16" s="163">
        <v>41</v>
      </c>
      <c r="AJ16" s="170" t="str">
        <f t="shared" si="13"/>
        <v>OK</v>
      </c>
      <c r="AK16" s="171" t="s">
        <v>97</v>
      </c>
      <c r="AL16" s="148" t="s">
        <v>429</v>
      </c>
      <c r="AM16" s="153">
        <f t="shared" si="9"/>
        <v>44691</v>
      </c>
      <c r="AN16" s="162">
        <v>21</v>
      </c>
      <c r="AO16" s="153">
        <f t="shared" si="10"/>
        <v>44695</v>
      </c>
      <c r="AP16" s="162">
        <v>30.4</v>
      </c>
      <c r="AQ16" s="153">
        <f t="shared" si="11"/>
        <v>44702</v>
      </c>
      <c r="AR16" s="163"/>
      <c r="AS16" s="153">
        <f t="shared" si="12"/>
        <v>44716</v>
      </c>
      <c r="AT16" s="163">
        <v>39.200000000000003</v>
      </c>
      <c r="AU16" s="170" t="str">
        <f t="shared" si="14"/>
        <v>OK</v>
      </c>
      <c r="AV16" s="91"/>
      <c r="AW16" s="199" t="s">
        <v>1310</v>
      </c>
      <c r="AX16" s="200" t="s">
        <v>1311</v>
      </c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  <c r="AMN16" s="63"/>
      <c r="AMO16" s="63"/>
      <c r="AMP16" s="63"/>
      <c r="AMQ16" s="63"/>
      <c r="AMR16" s="63"/>
      <c r="AMS16" s="63"/>
      <c r="AMT16" s="63"/>
      <c r="AMU16" s="63"/>
      <c r="AMV16" s="63"/>
      <c r="AMW16" s="63"/>
      <c r="AMX16" s="63"/>
      <c r="AMY16" s="63"/>
      <c r="AMZ16" s="63"/>
      <c r="ANA16" s="63"/>
      <c r="ANB16" s="63"/>
      <c r="ANC16" s="63"/>
      <c r="AND16" s="63"/>
      <c r="ANE16" s="63"/>
      <c r="ANF16" s="63"/>
      <c r="ANG16" s="63"/>
      <c r="ANH16" s="63"/>
      <c r="ANI16" s="63"/>
      <c r="ANJ16" s="63"/>
      <c r="ANK16" s="63"/>
      <c r="ANL16" s="63"/>
      <c r="ANM16" s="63"/>
      <c r="ANN16" s="63"/>
      <c r="ANO16" s="63"/>
      <c r="ANP16" s="63"/>
      <c r="ANQ16" s="63"/>
      <c r="ANR16" s="63"/>
      <c r="ANS16" s="63"/>
      <c r="ANT16" s="63"/>
      <c r="ANU16" s="63"/>
      <c r="ANV16" s="63"/>
      <c r="ANW16" s="63"/>
      <c r="ANX16" s="63"/>
      <c r="ANY16" s="63"/>
      <c r="ANZ16" s="63"/>
      <c r="AOA16" s="63"/>
      <c r="AOB16" s="63"/>
      <c r="AOC16" s="63"/>
      <c r="AOD16" s="63"/>
      <c r="AOE16" s="63"/>
      <c r="AOF16" s="63"/>
      <c r="AOG16" s="63"/>
      <c r="AOH16" s="63"/>
      <c r="AOI16" s="63"/>
      <c r="AOJ16" s="63"/>
      <c r="AOK16" s="63"/>
      <c r="AOL16" s="63"/>
      <c r="AOM16" s="63"/>
      <c r="AON16" s="63"/>
      <c r="AOO16" s="63"/>
      <c r="AOP16" s="63"/>
      <c r="AOQ16" s="63"/>
      <c r="AOR16" s="63"/>
      <c r="AOS16" s="63"/>
      <c r="AOT16" s="63"/>
      <c r="AOU16" s="63"/>
      <c r="AOV16" s="63"/>
      <c r="AOW16" s="63"/>
      <c r="AOX16" s="63"/>
      <c r="AOY16" s="63"/>
      <c r="AOZ16" s="63"/>
      <c r="APA16" s="63"/>
      <c r="APB16" s="63"/>
      <c r="APC16" s="63"/>
      <c r="APD16" s="63"/>
      <c r="APE16" s="63"/>
      <c r="APF16" s="63"/>
      <c r="APG16" s="63"/>
      <c r="APH16" s="63"/>
      <c r="API16" s="63"/>
      <c r="APJ16" s="63"/>
      <c r="APK16" s="63"/>
      <c r="APL16" s="63"/>
      <c r="APM16" s="63"/>
      <c r="APN16" s="63"/>
      <c r="APO16" s="63"/>
      <c r="APP16" s="63"/>
      <c r="APQ16" s="63"/>
      <c r="APR16" s="63"/>
      <c r="APS16" s="63"/>
      <c r="APT16" s="63"/>
      <c r="APU16" s="63"/>
      <c r="APV16" s="63"/>
      <c r="APW16" s="63"/>
      <c r="APX16" s="63"/>
      <c r="APY16" s="63"/>
      <c r="APZ16" s="63"/>
      <c r="AQA16" s="63"/>
      <c r="AQB16" s="63"/>
      <c r="AQC16" s="63"/>
      <c r="AQD16" s="63"/>
      <c r="AQE16" s="63"/>
      <c r="AQF16" s="63"/>
      <c r="AQG16" s="63"/>
      <c r="AQH16" s="63"/>
      <c r="AQI16" s="63"/>
      <c r="AQJ16" s="63"/>
      <c r="AQK16" s="63"/>
      <c r="AQL16" s="63"/>
      <c r="AQM16" s="63"/>
      <c r="AQN16" s="63"/>
      <c r="AQO16" s="63"/>
      <c r="AQP16" s="63"/>
      <c r="AQQ16" s="63"/>
      <c r="AQR16" s="63"/>
      <c r="AQS16" s="63"/>
      <c r="AQT16" s="63"/>
      <c r="AQU16" s="63"/>
      <c r="AQV16" s="63"/>
      <c r="AQW16" s="63"/>
      <c r="AQX16" s="63"/>
      <c r="AQY16" s="63"/>
      <c r="AQZ16" s="63"/>
      <c r="ARA16" s="63"/>
      <c r="ARB16" s="63"/>
      <c r="ARC16" s="63"/>
      <c r="ARD16" s="63"/>
      <c r="ARE16" s="63"/>
      <c r="ARF16" s="63"/>
      <c r="ARG16" s="63"/>
      <c r="ARH16" s="63"/>
      <c r="ARI16" s="63"/>
      <c r="ARJ16" s="63"/>
      <c r="ARK16" s="63"/>
      <c r="ARL16" s="63"/>
      <c r="ARM16" s="63"/>
      <c r="ARN16" s="63"/>
      <c r="ARO16" s="63"/>
      <c r="ARP16" s="63"/>
      <c r="ARQ16" s="63"/>
      <c r="ARR16" s="63"/>
      <c r="ARS16" s="63"/>
      <c r="ART16" s="63"/>
      <c r="ARU16" s="63"/>
      <c r="ARV16" s="63"/>
      <c r="ARW16" s="63"/>
      <c r="ARX16" s="63"/>
      <c r="ARY16" s="63"/>
      <c r="ARZ16" s="63"/>
      <c r="ASA16" s="63"/>
      <c r="ASB16" s="63"/>
      <c r="ASC16" s="63"/>
      <c r="ASD16" s="63"/>
      <c r="ASE16" s="63"/>
      <c r="ASF16" s="63"/>
      <c r="ASG16" s="63"/>
      <c r="ASH16" s="63"/>
      <c r="ASI16" s="63"/>
      <c r="ASJ16" s="63"/>
      <c r="ASK16" s="63"/>
      <c r="ASL16" s="63"/>
      <c r="ASM16" s="63"/>
      <c r="ASN16" s="63"/>
      <c r="ASO16" s="63"/>
      <c r="ASP16" s="63"/>
      <c r="ASQ16" s="63"/>
      <c r="ASR16" s="63"/>
      <c r="ASS16" s="63"/>
      <c r="AST16" s="63"/>
      <c r="ASU16" s="63"/>
      <c r="ASV16" s="63"/>
      <c r="ASW16" s="63"/>
      <c r="ASX16" s="63"/>
      <c r="ASY16" s="63"/>
      <c r="ASZ16" s="63"/>
      <c r="ATA16" s="63"/>
      <c r="ATB16" s="63"/>
      <c r="ATC16" s="63"/>
      <c r="ATD16" s="63"/>
      <c r="ATE16" s="63"/>
      <c r="ATF16" s="63"/>
      <c r="ATG16" s="63"/>
      <c r="ATH16" s="63"/>
      <c r="ATI16" s="63"/>
      <c r="ATJ16" s="63"/>
      <c r="ATK16" s="63"/>
      <c r="ATL16" s="63"/>
      <c r="ATM16" s="63"/>
      <c r="ATN16" s="63"/>
      <c r="ATO16" s="63"/>
      <c r="ATP16" s="63"/>
      <c r="ATQ16" s="63"/>
      <c r="ATR16" s="63"/>
      <c r="ATS16" s="63"/>
      <c r="ATT16" s="63"/>
      <c r="ATU16" s="63"/>
      <c r="ATV16" s="63"/>
      <c r="ATW16" s="63"/>
      <c r="ATX16" s="63"/>
      <c r="ATY16" s="63"/>
      <c r="ATZ16" s="63"/>
      <c r="AUA16" s="63"/>
      <c r="AUB16" s="63"/>
      <c r="AUC16" s="63"/>
      <c r="AUD16" s="63"/>
      <c r="AUE16" s="63"/>
      <c r="AUF16" s="63"/>
      <c r="AUG16" s="63"/>
      <c r="AUH16" s="63"/>
      <c r="AUI16" s="63"/>
      <c r="AUJ16" s="63"/>
      <c r="AUK16" s="63"/>
      <c r="AUL16" s="63"/>
      <c r="AUM16" s="63"/>
      <c r="AUN16" s="63"/>
      <c r="AUO16" s="63"/>
      <c r="AUP16" s="63"/>
      <c r="AUQ16" s="63"/>
      <c r="AUR16" s="63"/>
      <c r="AUS16" s="63"/>
      <c r="AUT16" s="63"/>
      <c r="AUU16" s="63"/>
      <c r="AUV16" s="63"/>
      <c r="AUW16" s="63"/>
      <c r="AUX16" s="63"/>
      <c r="AUY16" s="63"/>
      <c r="AUZ16" s="63"/>
      <c r="AVA16" s="63"/>
      <c r="AVB16" s="63"/>
      <c r="AVC16" s="63"/>
      <c r="AVD16" s="63"/>
      <c r="AVE16" s="63"/>
      <c r="AVF16" s="63"/>
      <c r="AVG16" s="63"/>
      <c r="AVH16" s="63"/>
      <c r="AVI16" s="63"/>
      <c r="AVJ16" s="63"/>
      <c r="AVK16" s="63"/>
      <c r="AVL16" s="63"/>
      <c r="AVM16" s="63"/>
      <c r="AVN16" s="63"/>
      <c r="AVO16" s="63"/>
      <c r="AVP16" s="63"/>
      <c r="AVQ16" s="63"/>
      <c r="AVR16" s="63"/>
      <c r="AVS16" s="63"/>
      <c r="AVT16" s="63"/>
      <c r="AVU16" s="63"/>
      <c r="AVV16" s="63"/>
      <c r="AVW16" s="63"/>
      <c r="AVX16" s="63"/>
      <c r="AVY16" s="63"/>
      <c r="AVZ16" s="63"/>
      <c r="AWA16" s="63"/>
      <c r="AWB16" s="63"/>
      <c r="AWC16" s="63"/>
      <c r="AWD16" s="63"/>
      <c r="AWE16" s="63"/>
      <c r="AWF16" s="63"/>
      <c r="AWG16" s="63"/>
      <c r="AWH16" s="63"/>
      <c r="AWI16" s="63"/>
      <c r="AWJ16" s="63"/>
      <c r="AWK16" s="63"/>
      <c r="AWL16" s="63"/>
      <c r="AWM16" s="63"/>
      <c r="AWN16" s="63"/>
      <c r="AWO16" s="63"/>
      <c r="AWP16" s="63"/>
      <c r="AWQ16" s="63"/>
      <c r="AWR16" s="63"/>
      <c r="AWS16" s="63"/>
      <c r="AWT16" s="63"/>
      <c r="AWU16" s="63"/>
      <c r="AWV16" s="63"/>
      <c r="AWW16" s="63"/>
      <c r="AWX16" s="63"/>
      <c r="AWY16" s="63"/>
      <c r="AWZ16" s="63"/>
      <c r="AXA16" s="63"/>
      <c r="AXB16" s="63"/>
      <c r="AXC16" s="63"/>
      <c r="AXD16" s="63"/>
      <c r="AXE16" s="63"/>
      <c r="AXF16" s="63"/>
      <c r="AXG16" s="63"/>
      <c r="AXH16" s="63"/>
      <c r="AXI16" s="63"/>
      <c r="AXJ16" s="63"/>
      <c r="AXK16" s="63"/>
      <c r="AXL16" s="63"/>
      <c r="AXM16" s="63"/>
      <c r="AXN16" s="63"/>
      <c r="AXO16" s="63"/>
      <c r="AXP16" s="63"/>
      <c r="AXQ16" s="63"/>
      <c r="AXR16" s="63"/>
      <c r="AXS16" s="63"/>
      <c r="AXT16" s="63"/>
      <c r="AXU16" s="63"/>
      <c r="AXV16" s="63"/>
      <c r="AXW16" s="63"/>
      <c r="AXX16" s="63"/>
      <c r="AXY16" s="63"/>
      <c r="AXZ16" s="63"/>
      <c r="AYA16" s="63"/>
      <c r="AYB16" s="63"/>
      <c r="AYC16" s="63"/>
      <c r="AYD16" s="63"/>
      <c r="AYE16" s="63"/>
      <c r="AYF16" s="63"/>
      <c r="AYG16" s="63"/>
      <c r="AYH16" s="63"/>
      <c r="AYI16" s="63"/>
      <c r="AYJ16" s="63"/>
      <c r="AYK16" s="63"/>
      <c r="AYL16" s="63"/>
      <c r="AYM16" s="63"/>
      <c r="AYN16" s="63"/>
      <c r="AYO16" s="63"/>
      <c r="AYP16" s="63"/>
      <c r="AYQ16" s="63"/>
      <c r="AYR16" s="63"/>
      <c r="AYS16" s="63"/>
      <c r="AYT16" s="63"/>
      <c r="AYU16" s="63"/>
      <c r="AYV16" s="63"/>
      <c r="AYW16" s="63"/>
      <c r="AYX16" s="63"/>
      <c r="AYY16" s="63"/>
      <c r="AYZ16" s="63"/>
      <c r="AZA16" s="63"/>
      <c r="AZB16" s="63"/>
      <c r="AZC16" s="63"/>
      <c r="AZD16" s="63"/>
      <c r="AZE16" s="63"/>
      <c r="AZF16" s="63"/>
      <c r="AZG16" s="63"/>
      <c r="AZH16" s="63"/>
      <c r="AZI16" s="63"/>
      <c r="AZJ16" s="63"/>
      <c r="AZK16" s="63"/>
      <c r="AZL16" s="63"/>
      <c r="AZM16" s="63"/>
      <c r="AZN16" s="63"/>
      <c r="AZO16" s="63"/>
      <c r="AZP16" s="63"/>
      <c r="AZQ16" s="63"/>
      <c r="AZR16" s="63"/>
      <c r="AZS16" s="63"/>
      <c r="AZT16" s="63"/>
      <c r="AZU16" s="63"/>
      <c r="AZV16" s="63"/>
      <c r="AZW16" s="63"/>
      <c r="AZX16" s="63"/>
      <c r="AZY16" s="63"/>
      <c r="AZZ16" s="63"/>
      <c r="BAA16" s="63"/>
      <c r="BAB16" s="63"/>
      <c r="BAC16" s="63"/>
      <c r="BAD16" s="63"/>
      <c r="BAE16" s="63"/>
      <c r="BAF16" s="63"/>
      <c r="BAG16" s="63"/>
      <c r="BAH16" s="63"/>
      <c r="BAI16" s="63"/>
      <c r="BAJ16" s="63"/>
      <c r="BAK16" s="63"/>
      <c r="BAL16" s="63"/>
      <c r="BAM16" s="63"/>
      <c r="BAN16" s="63"/>
      <c r="BAO16" s="63"/>
      <c r="BAP16" s="63"/>
      <c r="BAQ16" s="63"/>
      <c r="BAR16" s="63"/>
      <c r="BAS16" s="63"/>
      <c r="BAT16" s="63"/>
      <c r="BAU16" s="63"/>
      <c r="BAV16" s="63"/>
      <c r="BAW16" s="63"/>
      <c r="BAX16" s="63"/>
      <c r="BAY16" s="63"/>
      <c r="BAZ16" s="63"/>
      <c r="BBA16" s="63"/>
      <c r="BBB16" s="63"/>
      <c r="BBC16" s="63"/>
      <c r="BBD16" s="63"/>
      <c r="BBE16" s="63"/>
      <c r="BBF16" s="63"/>
      <c r="BBG16" s="63"/>
      <c r="BBH16" s="63"/>
      <c r="BBI16" s="63"/>
      <c r="BBJ16" s="63"/>
      <c r="BBK16" s="63"/>
      <c r="BBL16" s="63"/>
      <c r="BBM16" s="63"/>
      <c r="BBN16" s="63"/>
      <c r="BBO16" s="63"/>
      <c r="BBP16" s="63"/>
      <c r="BBQ16" s="63"/>
      <c r="BBR16" s="63"/>
      <c r="BBS16" s="63"/>
      <c r="BBT16" s="63"/>
      <c r="BBU16" s="63"/>
      <c r="BBV16" s="63"/>
      <c r="BBW16" s="63"/>
      <c r="BBX16" s="63"/>
      <c r="BBY16" s="63"/>
      <c r="BBZ16" s="63"/>
      <c r="BCA16" s="63"/>
      <c r="BCB16" s="63"/>
      <c r="BCC16" s="63"/>
      <c r="BCD16" s="63"/>
      <c r="BCE16" s="63"/>
      <c r="BCF16" s="63"/>
      <c r="BCG16" s="63"/>
      <c r="BCH16" s="63"/>
      <c r="BCI16" s="63"/>
      <c r="BCJ16" s="63"/>
      <c r="BCK16" s="63"/>
      <c r="BCL16" s="63"/>
      <c r="BCM16" s="63"/>
      <c r="BCN16" s="63"/>
      <c r="BCO16" s="63"/>
      <c r="BCP16" s="63"/>
      <c r="BCQ16" s="63"/>
      <c r="BCR16" s="63"/>
      <c r="BCS16" s="63"/>
      <c r="BCT16" s="63"/>
      <c r="BCU16" s="63"/>
      <c r="BCV16" s="63"/>
      <c r="BCW16" s="63"/>
      <c r="BCX16" s="63"/>
      <c r="BCY16" s="63"/>
      <c r="BCZ16" s="63"/>
      <c r="BDA16" s="63"/>
      <c r="BDB16" s="63"/>
      <c r="BDC16" s="63"/>
      <c r="BDD16" s="63"/>
      <c r="BDE16" s="63"/>
      <c r="BDF16" s="63"/>
      <c r="BDG16" s="63"/>
      <c r="BDH16" s="63"/>
      <c r="BDI16" s="63"/>
      <c r="BDJ16" s="63"/>
      <c r="BDK16" s="63"/>
      <c r="BDL16" s="63"/>
      <c r="BDM16" s="63"/>
      <c r="BDN16" s="63"/>
      <c r="BDO16" s="63"/>
      <c r="BDP16" s="63"/>
      <c r="BDQ16" s="63"/>
      <c r="BDR16" s="63"/>
      <c r="BDS16" s="63"/>
      <c r="BDT16" s="63"/>
      <c r="BDU16" s="63"/>
      <c r="BDV16" s="63"/>
      <c r="BDW16" s="63"/>
      <c r="BDX16" s="63"/>
      <c r="BDY16" s="63"/>
      <c r="BDZ16" s="63"/>
      <c r="BEA16" s="63"/>
      <c r="BEB16" s="63"/>
      <c r="BEC16" s="63"/>
      <c r="BED16" s="63"/>
      <c r="BEE16" s="63"/>
      <c r="BEF16" s="63"/>
      <c r="BEG16" s="63"/>
      <c r="BEH16" s="63"/>
      <c r="BEI16" s="63"/>
      <c r="BEJ16" s="63"/>
      <c r="BEK16" s="63"/>
      <c r="BEL16" s="63"/>
      <c r="BEM16" s="63"/>
      <c r="BEN16" s="63"/>
      <c r="BEO16" s="63"/>
      <c r="BEP16" s="63"/>
      <c r="BEQ16" s="63"/>
      <c r="BER16" s="63"/>
      <c r="BES16" s="63"/>
      <c r="BET16" s="63"/>
      <c r="BEU16" s="63"/>
      <c r="BEV16" s="63"/>
      <c r="BEW16" s="63"/>
      <c r="BEX16" s="63"/>
      <c r="BEY16" s="63"/>
      <c r="BEZ16" s="63"/>
      <c r="BFA16" s="63"/>
      <c r="BFB16" s="63"/>
      <c r="BFC16" s="63"/>
      <c r="BFD16" s="63"/>
      <c r="BFE16" s="63"/>
      <c r="BFF16" s="63"/>
      <c r="BFG16" s="63"/>
      <c r="BFH16" s="63"/>
      <c r="BFI16" s="63"/>
      <c r="BFJ16" s="63"/>
      <c r="BFK16" s="63"/>
      <c r="BFL16" s="63"/>
      <c r="BFM16" s="63"/>
      <c r="BFN16" s="63"/>
      <c r="BFO16" s="63"/>
      <c r="BFP16" s="63"/>
      <c r="BFQ16" s="63"/>
      <c r="BFR16" s="63"/>
      <c r="BFS16" s="63"/>
      <c r="BFT16" s="63"/>
      <c r="BFU16" s="63"/>
      <c r="BFV16" s="63"/>
      <c r="BFW16" s="63"/>
      <c r="BFX16" s="63"/>
      <c r="BFY16" s="63"/>
      <c r="BFZ16" s="63"/>
      <c r="BGA16" s="63"/>
      <c r="BGB16" s="63"/>
      <c r="BGC16" s="63"/>
      <c r="BGD16" s="63"/>
      <c r="BGE16" s="63"/>
      <c r="BGF16" s="63"/>
      <c r="BGG16" s="63"/>
      <c r="BGH16" s="63"/>
      <c r="BGI16" s="63"/>
      <c r="BGJ16" s="63"/>
      <c r="BGK16" s="63"/>
      <c r="BGL16" s="63"/>
      <c r="BGM16" s="63"/>
      <c r="BGN16" s="63"/>
      <c r="BGO16" s="63"/>
      <c r="BGP16" s="63"/>
      <c r="BGQ16" s="63"/>
      <c r="BGR16" s="63"/>
      <c r="BGS16" s="63"/>
      <c r="BGT16" s="63"/>
      <c r="BGU16" s="63"/>
      <c r="BGV16" s="63"/>
      <c r="BGW16" s="63"/>
      <c r="BGX16" s="63"/>
      <c r="BGY16" s="63"/>
      <c r="BGZ16" s="63"/>
      <c r="BHA16" s="63"/>
      <c r="BHB16" s="63"/>
      <c r="BHC16" s="63"/>
      <c r="BHD16" s="63"/>
      <c r="BHE16" s="63"/>
      <c r="BHF16" s="63"/>
      <c r="BHG16" s="63"/>
      <c r="BHH16" s="63"/>
      <c r="BHI16" s="63"/>
      <c r="BHJ16" s="63"/>
      <c r="BHK16" s="63"/>
      <c r="BHL16" s="63"/>
      <c r="BHM16" s="63"/>
      <c r="BHN16" s="63"/>
      <c r="BHO16" s="63"/>
      <c r="BHP16" s="63"/>
      <c r="BHQ16" s="63"/>
      <c r="BHR16" s="63"/>
      <c r="BHS16" s="63"/>
      <c r="BHT16" s="63"/>
      <c r="BHU16" s="63"/>
      <c r="BHV16" s="63"/>
      <c r="BHW16" s="63"/>
      <c r="BHX16" s="63"/>
      <c r="BHY16" s="63"/>
      <c r="BHZ16" s="63"/>
      <c r="BIA16" s="63"/>
      <c r="BIB16" s="63"/>
      <c r="BIC16" s="63"/>
      <c r="BID16" s="63"/>
      <c r="BIE16" s="63"/>
      <c r="BIF16" s="63"/>
      <c r="BIG16" s="63"/>
      <c r="BIH16" s="63"/>
      <c r="BII16" s="63"/>
      <c r="BIJ16" s="63"/>
      <c r="BIK16" s="63"/>
      <c r="BIL16" s="63"/>
      <c r="BIM16" s="63"/>
      <c r="BIN16" s="63"/>
      <c r="BIO16" s="63"/>
      <c r="BIP16" s="63"/>
      <c r="BIQ16" s="63"/>
      <c r="BIR16" s="63"/>
      <c r="BIS16" s="63"/>
      <c r="BIT16" s="63"/>
      <c r="BIU16" s="63"/>
      <c r="BIV16" s="63"/>
      <c r="BIW16" s="63"/>
      <c r="BIX16" s="63"/>
      <c r="BIY16" s="63"/>
      <c r="BIZ16" s="63"/>
      <c r="BJA16" s="63"/>
      <c r="BJB16" s="63"/>
      <c r="BJC16" s="63"/>
      <c r="BJD16" s="63"/>
      <c r="BJE16" s="63"/>
      <c r="BJF16" s="63"/>
      <c r="BJG16" s="63"/>
      <c r="BJH16" s="63"/>
      <c r="BJI16" s="63"/>
      <c r="BJJ16" s="63"/>
      <c r="BJK16" s="63"/>
      <c r="BJL16" s="63"/>
      <c r="BJM16" s="63"/>
      <c r="BJN16" s="63"/>
      <c r="BJO16" s="63"/>
      <c r="BJP16" s="63"/>
      <c r="BJQ16" s="63"/>
      <c r="BJR16" s="63"/>
      <c r="BJS16" s="63"/>
      <c r="BJT16" s="63"/>
      <c r="BJU16" s="63"/>
      <c r="BJV16" s="63"/>
      <c r="BJW16" s="63"/>
      <c r="BJX16" s="63"/>
      <c r="BJY16" s="63"/>
      <c r="BJZ16" s="63"/>
      <c r="BKA16" s="63"/>
      <c r="BKB16" s="63"/>
      <c r="BKC16" s="63"/>
      <c r="BKD16" s="63"/>
      <c r="BKE16" s="63"/>
      <c r="BKF16" s="63"/>
      <c r="BKG16" s="63"/>
      <c r="BKH16" s="63"/>
      <c r="BKI16" s="63"/>
      <c r="BKJ16" s="63"/>
      <c r="BKK16" s="63"/>
      <c r="BKL16" s="63"/>
      <c r="BKM16" s="63"/>
      <c r="BKN16" s="63"/>
      <c r="BKO16" s="63"/>
      <c r="BKP16" s="63"/>
      <c r="BKQ16" s="63"/>
      <c r="BKR16" s="63"/>
      <c r="BKS16" s="63"/>
      <c r="BKT16" s="63"/>
      <c r="BKU16" s="63"/>
      <c r="BKV16" s="63"/>
      <c r="BKW16" s="63"/>
      <c r="BKX16" s="63"/>
      <c r="BKY16" s="63"/>
      <c r="BKZ16" s="63"/>
      <c r="BLA16" s="63"/>
      <c r="BLB16" s="63"/>
      <c r="BLC16" s="63"/>
      <c r="BLD16" s="63"/>
      <c r="BLE16" s="63"/>
      <c r="BLF16" s="63"/>
      <c r="BLG16" s="63"/>
      <c r="BLH16" s="63"/>
      <c r="BLI16" s="63"/>
      <c r="BLJ16" s="63"/>
      <c r="BLK16" s="63"/>
      <c r="BLL16" s="63"/>
      <c r="BLM16" s="63"/>
      <c r="BLN16" s="63"/>
      <c r="BLO16" s="63"/>
      <c r="BLP16" s="63"/>
      <c r="BLQ16" s="63"/>
      <c r="BLR16" s="63"/>
      <c r="BLS16" s="63"/>
      <c r="BLT16" s="63"/>
      <c r="BLU16" s="63"/>
      <c r="BLV16" s="63"/>
      <c r="BLW16" s="63"/>
      <c r="BLX16" s="63"/>
      <c r="BLY16" s="63"/>
      <c r="BLZ16" s="63"/>
      <c r="BMA16" s="63"/>
      <c r="BMB16" s="63"/>
      <c r="BMC16" s="63"/>
      <c r="BMD16" s="63"/>
      <c r="BME16" s="63"/>
      <c r="BMF16" s="63"/>
      <c r="BMG16" s="63"/>
      <c r="BMH16" s="63"/>
      <c r="BMI16" s="63"/>
      <c r="BMJ16" s="63"/>
      <c r="BMK16" s="63"/>
      <c r="BML16" s="63"/>
      <c r="BMM16" s="63"/>
      <c r="BMN16" s="63"/>
      <c r="BMO16" s="63"/>
      <c r="BMP16" s="63"/>
      <c r="BMQ16" s="63"/>
      <c r="BMR16" s="63"/>
      <c r="BMS16" s="63"/>
      <c r="BMT16" s="63"/>
      <c r="BMU16" s="63"/>
      <c r="BMV16" s="63"/>
      <c r="BMW16" s="63"/>
      <c r="BMX16" s="63"/>
    </row>
    <row r="17" spans="1:1714" s="1" customFormat="1" ht="15" customHeight="1" x14ac:dyDescent="0.25">
      <c r="A17" s="194" t="s">
        <v>206</v>
      </c>
      <c r="B17" s="147" t="s">
        <v>45</v>
      </c>
      <c r="C17" s="148" t="s">
        <v>57</v>
      </c>
      <c r="D17" s="213" t="s">
        <v>47</v>
      </c>
      <c r="E17" s="149" t="s">
        <v>48</v>
      </c>
      <c r="F17" s="214" t="s">
        <v>49</v>
      </c>
      <c r="G17" s="213" t="s">
        <v>50</v>
      </c>
      <c r="H17" s="150">
        <v>25</v>
      </c>
      <c r="I17" s="69"/>
      <c r="J17" s="151">
        <v>44685</v>
      </c>
      <c r="K17" s="152">
        <v>44687</v>
      </c>
      <c r="L17" s="151">
        <v>44688</v>
      </c>
      <c r="M17" s="167" t="s">
        <v>388</v>
      </c>
      <c r="N17" s="168">
        <v>44700</v>
      </c>
      <c r="O17" s="171" t="s">
        <v>97</v>
      </c>
      <c r="P17" s="145" t="s">
        <v>426</v>
      </c>
      <c r="Q17" s="153">
        <f t="shared" si="0"/>
        <v>44688</v>
      </c>
      <c r="R17" s="163">
        <v>22</v>
      </c>
      <c r="S17" s="153">
        <f t="shared" si="1"/>
        <v>44692</v>
      </c>
      <c r="T17" s="162">
        <v>27.3</v>
      </c>
      <c r="U17" s="153">
        <f t="shared" si="2"/>
        <v>44699</v>
      </c>
      <c r="V17" s="163"/>
      <c r="W17" s="153">
        <f t="shared" si="3"/>
        <v>44713</v>
      </c>
      <c r="X17" s="163">
        <v>39.299999999999997</v>
      </c>
      <c r="Y17" s="170" t="str">
        <f t="shared" si="4"/>
        <v>OK</v>
      </c>
      <c r="Z17" s="171" t="s">
        <v>97</v>
      </c>
      <c r="AA17" s="148" t="s">
        <v>428</v>
      </c>
      <c r="AB17" s="153">
        <f t="shared" si="5"/>
        <v>44690</v>
      </c>
      <c r="AC17" s="162">
        <v>25.2</v>
      </c>
      <c r="AD17" s="153">
        <f t="shared" si="6"/>
        <v>44694</v>
      </c>
      <c r="AE17" s="162">
        <v>31.2</v>
      </c>
      <c r="AF17" s="153">
        <f t="shared" si="7"/>
        <v>44701</v>
      </c>
      <c r="AG17" s="163"/>
      <c r="AH17" s="153">
        <f t="shared" si="8"/>
        <v>44715</v>
      </c>
      <c r="AI17" s="163">
        <v>41</v>
      </c>
      <c r="AJ17" s="170" t="str">
        <f t="shared" si="13"/>
        <v>OK</v>
      </c>
      <c r="AK17" s="171" t="s">
        <v>97</v>
      </c>
      <c r="AL17" s="148" t="s">
        <v>429</v>
      </c>
      <c r="AM17" s="153">
        <f t="shared" si="9"/>
        <v>44691</v>
      </c>
      <c r="AN17" s="162">
        <v>21</v>
      </c>
      <c r="AO17" s="153">
        <f t="shared" si="10"/>
        <v>44695</v>
      </c>
      <c r="AP17" s="162">
        <v>30.4</v>
      </c>
      <c r="AQ17" s="153">
        <f t="shared" si="11"/>
        <v>44702</v>
      </c>
      <c r="AR17" s="163"/>
      <c r="AS17" s="153">
        <f t="shared" si="12"/>
        <v>44716</v>
      </c>
      <c r="AT17" s="163">
        <v>39.200000000000003</v>
      </c>
      <c r="AU17" s="170" t="str">
        <f t="shared" si="14"/>
        <v>OK</v>
      </c>
      <c r="AV17" s="91"/>
      <c r="AW17" s="199" t="s">
        <v>1312</v>
      </c>
      <c r="AX17" s="200" t="s">
        <v>1313</v>
      </c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  <c r="BLN17" s="63"/>
      <c r="BLO17" s="63"/>
      <c r="BLP17" s="63"/>
      <c r="BLQ17" s="63"/>
      <c r="BLR17" s="63"/>
      <c r="BLS17" s="63"/>
      <c r="BLT17" s="63"/>
      <c r="BLU17" s="63"/>
      <c r="BLV17" s="63"/>
      <c r="BLW17" s="63"/>
      <c r="BLX17" s="63"/>
      <c r="BLY17" s="63"/>
      <c r="BLZ17" s="63"/>
      <c r="BMA17" s="63"/>
      <c r="BMB17" s="63"/>
      <c r="BMC17" s="63"/>
      <c r="BMD17" s="63"/>
      <c r="BME17" s="63"/>
      <c r="BMF17" s="63"/>
      <c r="BMG17" s="63"/>
      <c r="BMH17" s="63"/>
      <c r="BMI17" s="63"/>
      <c r="BMJ17" s="63"/>
      <c r="BMK17" s="63"/>
      <c r="BML17" s="63"/>
      <c r="BMM17" s="63"/>
      <c r="BMN17" s="63"/>
      <c r="BMO17" s="63"/>
      <c r="BMP17" s="63"/>
      <c r="BMQ17" s="63"/>
      <c r="BMR17" s="63"/>
      <c r="BMS17" s="63"/>
      <c r="BMT17" s="63"/>
      <c r="BMU17" s="63"/>
      <c r="BMV17" s="63"/>
      <c r="BMW17" s="63"/>
      <c r="BMX17" s="63"/>
    </row>
    <row r="18" spans="1:1714" s="1" customFormat="1" ht="15" customHeight="1" x14ac:dyDescent="0.25">
      <c r="A18" s="194" t="s">
        <v>207</v>
      </c>
      <c r="B18" s="147" t="s">
        <v>45</v>
      </c>
      <c r="C18" s="148" t="s">
        <v>58</v>
      </c>
      <c r="D18" s="213" t="s">
        <v>47</v>
      </c>
      <c r="E18" s="149" t="s">
        <v>48</v>
      </c>
      <c r="F18" s="214" t="s">
        <v>49</v>
      </c>
      <c r="G18" s="213" t="s">
        <v>50</v>
      </c>
      <c r="H18" s="150">
        <v>25</v>
      </c>
      <c r="I18" s="69"/>
      <c r="J18" s="151">
        <v>44685</v>
      </c>
      <c r="K18" s="152">
        <v>44687</v>
      </c>
      <c r="L18" s="151">
        <v>44688</v>
      </c>
      <c r="M18" s="167" t="s">
        <v>388</v>
      </c>
      <c r="N18" s="168">
        <v>44700</v>
      </c>
      <c r="O18" s="171" t="s">
        <v>97</v>
      </c>
      <c r="P18" s="145" t="s">
        <v>426</v>
      </c>
      <c r="Q18" s="153">
        <f t="shared" si="0"/>
        <v>44688</v>
      </c>
      <c r="R18" s="163">
        <v>22</v>
      </c>
      <c r="S18" s="153">
        <f t="shared" si="1"/>
        <v>44692</v>
      </c>
      <c r="T18" s="162">
        <v>27.3</v>
      </c>
      <c r="U18" s="153">
        <f t="shared" si="2"/>
        <v>44699</v>
      </c>
      <c r="V18" s="163"/>
      <c r="W18" s="153">
        <f t="shared" si="3"/>
        <v>44713</v>
      </c>
      <c r="X18" s="163">
        <v>39.299999999999997</v>
      </c>
      <c r="Y18" s="170" t="str">
        <f t="shared" si="4"/>
        <v>OK</v>
      </c>
      <c r="Z18" s="171" t="s">
        <v>97</v>
      </c>
      <c r="AA18" s="148" t="s">
        <v>428</v>
      </c>
      <c r="AB18" s="153">
        <f t="shared" si="5"/>
        <v>44690</v>
      </c>
      <c r="AC18" s="162">
        <v>25.2</v>
      </c>
      <c r="AD18" s="153">
        <f t="shared" si="6"/>
        <v>44694</v>
      </c>
      <c r="AE18" s="162">
        <v>31.2</v>
      </c>
      <c r="AF18" s="153">
        <f t="shared" si="7"/>
        <v>44701</v>
      </c>
      <c r="AG18" s="163"/>
      <c r="AH18" s="153">
        <f t="shared" si="8"/>
        <v>44715</v>
      </c>
      <c r="AI18" s="163">
        <v>41</v>
      </c>
      <c r="AJ18" s="170" t="str">
        <f t="shared" si="13"/>
        <v>OK</v>
      </c>
      <c r="AK18" s="171" t="s">
        <v>97</v>
      </c>
      <c r="AL18" s="148" t="s">
        <v>429</v>
      </c>
      <c r="AM18" s="153">
        <f t="shared" si="9"/>
        <v>44691</v>
      </c>
      <c r="AN18" s="162">
        <v>21</v>
      </c>
      <c r="AO18" s="153">
        <f t="shared" si="10"/>
        <v>44695</v>
      </c>
      <c r="AP18" s="162">
        <v>30.4</v>
      </c>
      <c r="AQ18" s="153">
        <f t="shared" si="11"/>
        <v>44702</v>
      </c>
      <c r="AR18" s="163"/>
      <c r="AS18" s="153">
        <f t="shared" si="12"/>
        <v>44716</v>
      </c>
      <c r="AT18" s="163">
        <v>39.200000000000003</v>
      </c>
      <c r="AU18" s="170" t="str">
        <f t="shared" si="14"/>
        <v>OK</v>
      </c>
      <c r="AV18" s="91"/>
      <c r="AW18" s="199" t="s">
        <v>1314</v>
      </c>
      <c r="AX18" s="200" t="s">
        <v>1315</v>
      </c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63"/>
      <c r="AAS18" s="63"/>
      <c r="AAT18" s="63"/>
      <c r="AAU18" s="63"/>
      <c r="AAV18" s="63"/>
      <c r="AAW18" s="63"/>
      <c r="AAX18" s="63"/>
      <c r="AAY18" s="63"/>
      <c r="AAZ18" s="63"/>
      <c r="ABA18" s="63"/>
      <c r="ABB18" s="63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63"/>
      <c r="ACG18" s="63"/>
      <c r="ACH18" s="63"/>
      <c r="ACI18" s="63"/>
      <c r="ACJ18" s="63"/>
      <c r="ACK18" s="63"/>
      <c r="ACL18" s="63"/>
      <c r="ACM18" s="63"/>
      <c r="ACN18" s="63"/>
      <c r="ACO18" s="63"/>
      <c r="ACP18" s="63"/>
      <c r="ACQ18" s="63"/>
      <c r="ACR18" s="63"/>
      <c r="ACS18" s="63"/>
      <c r="ACT18" s="63"/>
      <c r="ACU18" s="63"/>
      <c r="ACV18" s="63"/>
      <c r="ACW18" s="63"/>
      <c r="ACX18" s="63"/>
      <c r="ACY18" s="63"/>
      <c r="ACZ18" s="63"/>
      <c r="ADA18" s="63"/>
      <c r="ADB18" s="63"/>
      <c r="ADC18" s="63"/>
      <c r="ADD18" s="63"/>
      <c r="ADE18" s="63"/>
      <c r="ADF18" s="63"/>
      <c r="ADG18" s="63"/>
      <c r="ADH18" s="63"/>
      <c r="ADI18" s="63"/>
      <c r="ADJ18" s="63"/>
      <c r="ADK18" s="63"/>
      <c r="ADL18" s="63"/>
      <c r="ADM18" s="63"/>
      <c r="ADN18" s="63"/>
      <c r="ADO18" s="63"/>
      <c r="ADP18" s="63"/>
      <c r="ADQ18" s="63"/>
      <c r="ADR18" s="63"/>
      <c r="ADS18" s="63"/>
      <c r="ADT18" s="63"/>
      <c r="ADU18" s="63"/>
      <c r="ADV18" s="63"/>
      <c r="ADW18" s="63"/>
      <c r="ADX18" s="63"/>
      <c r="ADY18" s="63"/>
      <c r="ADZ18" s="63"/>
      <c r="AEA18" s="63"/>
      <c r="AEB18" s="63"/>
      <c r="AEC18" s="63"/>
      <c r="AED18" s="63"/>
      <c r="AEE18" s="63"/>
      <c r="AEF18" s="63"/>
      <c r="AEG18" s="63"/>
      <c r="AEH18" s="63"/>
      <c r="AEI18" s="63"/>
      <c r="AEJ18" s="63"/>
      <c r="AEK18" s="63"/>
      <c r="AEL18" s="63"/>
      <c r="AEM18" s="63"/>
      <c r="AEN18" s="63"/>
      <c r="AEO18" s="63"/>
      <c r="AEP18" s="63"/>
      <c r="AEQ18" s="63"/>
      <c r="AER18" s="63"/>
      <c r="AES18" s="63"/>
      <c r="AET18" s="63"/>
      <c r="AEU18" s="63"/>
      <c r="AEV18" s="63"/>
      <c r="AEW18" s="63"/>
      <c r="AEX18" s="63"/>
      <c r="AEY18" s="63"/>
      <c r="AEZ18" s="63"/>
      <c r="AFA18" s="63"/>
      <c r="AFB18" s="63"/>
      <c r="AFC18" s="63"/>
      <c r="AFD18" s="63"/>
      <c r="AFE18" s="63"/>
      <c r="AFF18" s="63"/>
      <c r="AFG18" s="63"/>
      <c r="AFH18" s="63"/>
      <c r="AFI18" s="63"/>
      <c r="AFJ18" s="63"/>
      <c r="AFK18" s="63"/>
      <c r="AFL18" s="63"/>
      <c r="AFM18" s="63"/>
      <c r="AFN18" s="63"/>
      <c r="AFO18" s="63"/>
      <c r="AFP18" s="63"/>
      <c r="AFQ18" s="63"/>
      <c r="AFR18" s="63"/>
      <c r="AFS18" s="63"/>
      <c r="AFT18" s="63"/>
      <c r="AFU18" s="63"/>
      <c r="AFV18" s="63"/>
      <c r="AFW18" s="63"/>
      <c r="AFX18" s="63"/>
      <c r="AFY18" s="63"/>
      <c r="AFZ18" s="63"/>
      <c r="AGA18" s="63"/>
      <c r="AGB18" s="63"/>
      <c r="AGC18" s="63"/>
      <c r="AGD18" s="63"/>
      <c r="AGE18" s="63"/>
      <c r="AGF18" s="63"/>
      <c r="AGG18" s="63"/>
      <c r="AGH18" s="63"/>
      <c r="AGI18" s="63"/>
      <c r="AGJ18" s="63"/>
      <c r="AGK18" s="63"/>
      <c r="AGL18" s="63"/>
      <c r="AGM18" s="63"/>
      <c r="AGN18" s="63"/>
      <c r="AGO18" s="63"/>
      <c r="AGP18" s="63"/>
      <c r="AGQ18" s="63"/>
      <c r="AGR18" s="63"/>
      <c r="AGS18" s="63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63"/>
      <c r="AHO18" s="63"/>
      <c r="AHP18" s="63"/>
      <c r="AHQ18" s="63"/>
      <c r="AHR18" s="63"/>
      <c r="AHS18" s="63"/>
      <c r="AHT18" s="63"/>
      <c r="AHU18" s="63"/>
      <c r="AHV18" s="63"/>
      <c r="AHW18" s="63"/>
      <c r="AHX18" s="63"/>
      <c r="AHY18" s="63"/>
      <c r="AHZ18" s="63"/>
      <c r="AIA18" s="63"/>
      <c r="AIB18" s="63"/>
      <c r="AIC18" s="63"/>
      <c r="AID18" s="63"/>
      <c r="AIE18" s="63"/>
      <c r="AIF18" s="63"/>
      <c r="AIG18" s="63"/>
      <c r="AIH18" s="63"/>
      <c r="AII18" s="63"/>
      <c r="AIJ18" s="63"/>
      <c r="AIK18" s="63"/>
      <c r="AIL18" s="63"/>
      <c r="AIM18" s="63"/>
      <c r="AIN18" s="63"/>
      <c r="AIO18" s="63"/>
      <c r="AIP18" s="63"/>
      <c r="AIQ18" s="63"/>
      <c r="AIR18" s="63"/>
      <c r="AIS18" s="63"/>
      <c r="AIT18" s="63"/>
      <c r="AIU18" s="63"/>
      <c r="AIV18" s="63"/>
      <c r="AIW18" s="63"/>
      <c r="AIX18" s="63"/>
      <c r="AIY18" s="63"/>
      <c r="AIZ18" s="63"/>
      <c r="AJA18" s="63"/>
      <c r="AJB18" s="63"/>
      <c r="AJC18" s="63"/>
      <c r="AJD18" s="63"/>
      <c r="AJE18" s="63"/>
      <c r="AJF18" s="63"/>
      <c r="AJG18" s="63"/>
      <c r="AJH18" s="63"/>
      <c r="AJI18" s="63"/>
      <c r="AJJ18" s="63"/>
      <c r="AJK18" s="63"/>
      <c r="AJL18" s="63"/>
      <c r="AJM18" s="63"/>
      <c r="AJN18" s="63"/>
      <c r="AJO18" s="63"/>
      <c r="AJP18" s="63"/>
      <c r="AJQ18" s="63"/>
      <c r="AJR18" s="63"/>
      <c r="AJS18" s="63"/>
      <c r="AJT18" s="63"/>
      <c r="AJU18" s="63"/>
      <c r="AJV18" s="63"/>
      <c r="AJW18" s="63"/>
      <c r="AJX18" s="63"/>
      <c r="AJY18" s="63"/>
      <c r="AJZ18" s="63"/>
      <c r="AKA18" s="63"/>
      <c r="AKB18" s="63"/>
      <c r="AKC18" s="63"/>
      <c r="AKD18" s="63"/>
      <c r="AKE18" s="63"/>
      <c r="AKF18" s="63"/>
      <c r="AKG18" s="63"/>
      <c r="AKH18" s="63"/>
      <c r="AKI18" s="63"/>
      <c r="AKJ18" s="63"/>
      <c r="AKK18" s="63"/>
      <c r="AKL18" s="63"/>
      <c r="AKM18" s="63"/>
      <c r="AKN18" s="63"/>
      <c r="AKO18" s="63"/>
      <c r="AKP18" s="63"/>
      <c r="AKQ18" s="63"/>
      <c r="AKR18" s="63"/>
      <c r="AKS18" s="63"/>
      <c r="AKT18" s="63"/>
      <c r="AKU18" s="63"/>
      <c r="AKV18" s="63"/>
      <c r="AKW18" s="63"/>
      <c r="AKX18" s="63"/>
      <c r="AKY18" s="63"/>
      <c r="AKZ18" s="63"/>
      <c r="ALA18" s="63"/>
      <c r="ALB18" s="63"/>
      <c r="ALC18" s="63"/>
      <c r="ALD18" s="63"/>
      <c r="ALE18" s="63"/>
      <c r="ALF18" s="63"/>
      <c r="ALG18" s="63"/>
      <c r="ALH18" s="63"/>
      <c r="ALI18" s="63"/>
      <c r="ALJ18" s="63"/>
      <c r="ALK18" s="63"/>
      <c r="ALL18" s="63"/>
      <c r="ALM18" s="63"/>
      <c r="ALN18" s="63"/>
      <c r="ALO18" s="63"/>
      <c r="ALP18" s="63"/>
      <c r="ALQ18" s="63"/>
      <c r="ALR18" s="63"/>
      <c r="ALS18" s="63"/>
      <c r="ALT18" s="63"/>
      <c r="ALU18" s="63"/>
      <c r="ALV18" s="63"/>
      <c r="ALW18" s="63"/>
      <c r="ALX18" s="63"/>
      <c r="ALY18" s="63"/>
      <c r="ALZ18" s="63"/>
      <c r="AMA18" s="63"/>
      <c r="AMB18" s="63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  <c r="AMN18" s="63"/>
      <c r="AMO18" s="63"/>
      <c r="AMP18" s="63"/>
      <c r="AMQ18" s="63"/>
      <c r="AMR18" s="63"/>
      <c r="AMS18" s="63"/>
      <c r="AMT18" s="63"/>
      <c r="AMU18" s="63"/>
      <c r="AMV18" s="63"/>
      <c r="AMW18" s="63"/>
      <c r="AMX18" s="63"/>
      <c r="AMY18" s="63"/>
      <c r="AMZ18" s="63"/>
      <c r="ANA18" s="63"/>
      <c r="ANB18" s="63"/>
      <c r="ANC18" s="63"/>
      <c r="AND18" s="63"/>
      <c r="ANE18" s="63"/>
      <c r="ANF18" s="63"/>
      <c r="ANG18" s="63"/>
      <c r="ANH18" s="63"/>
      <c r="ANI18" s="63"/>
      <c r="ANJ18" s="63"/>
      <c r="ANK18" s="63"/>
      <c r="ANL18" s="63"/>
      <c r="ANM18" s="63"/>
      <c r="ANN18" s="63"/>
      <c r="ANO18" s="63"/>
      <c r="ANP18" s="63"/>
      <c r="ANQ18" s="63"/>
      <c r="ANR18" s="63"/>
      <c r="ANS18" s="63"/>
      <c r="ANT18" s="63"/>
      <c r="ANU18" s="63"/>
      <c r="ANV18" s="63"/>
      <c r="ANW18" s="63"/>
      <c r="ANX18" s="63"/>
      <c r="ANY18" s="63"/>
      <c r="ANZ18" s="63"/>
      <c r="AOA18" s="63"/>
      <c r="AOB18" s="63"/>
      <c r="AOC18" s="63"/>
      <c r="AOD18" s="63"/>
      <c r="AOE18" s="63"/>
      <c r="AOF18" s="63"/>
      <c r="AOG18" s="63"/>
      <c r="AOH18" s="63"/>
      <c r="AOI18" s="63"/>
      <c r="AOJ18" s="63"/>
      <c r="AOK18" s="63"/>
      <c r="AOL18" s="63"/>
      <c r="AOM18" s="63"/>
      <c r="AON18" s="63"/>
      <c r="AOO18" s="63"/>
      <c r="AOP18" s="63"/>
      <c r="AOQ18" s="63"/>
      <c r="AOR18" s="63"/>
      <c r="AOS18" s="63"/>
      <c r="AOT18" s="63"/>
      <c r="AOU18" s="63"/>
      <c r="AOV18" s="63"/>
      <c r="AOW18" s="63"/>
      <c r="AOX18" s="63"/>
      <c r="AOY18" s="63"/>
      <c r="AOZ18" s="63"/>
      <c r="APA18" s="63"/>
      <c r="APB18" s="63"/>
      <c r="APC18" s="63"/>
      <c r="APD18" s="63"/>
      <c r="APE18" s="63"/>
      <c r="APF18" s="63"/>
      <c r="APG18" s="63"/>
      <c r="APH18" s="63"/>
      <c r="API18" s="63"/>
      <c r="APJ18" s="63"/>
      <c r="APK18" s="63"/>
      <c r="APL18" s="63"/>
      <c r="APM18" s="63"/>
      <c r="APN18" s="63"/>
      <c r="APO18" s="63"/>
      <c r="APP18" s="63"/>
      <c r="APQ18" s="63"/>
      <c r="APR18" s="63"/>
      <c r="APS18" s="63"/>
      <c r="APT18" s="63"/>
      <c r="APU18" s="63"/>
      <c r="APV18" s="63"/>
      <c r="APW18" s="63"/>
      <c r="APX18" s="63"/>
      <c r="APY18" s="63"/>
      <c r="APZ18" s="63"/>
      <c r="AQA18" s="63"/>
      <c r="AQB18" s="63"/>
      <c r="AQC18" s="63"/>
      <c r="AQD18" s="63"/>
      <c r="AQE18" s="63"/>
      <c r="AQF18" s="63"/>
      <c r="AQG18" s="63"/>
      <c r="AQH18" s="63"/>
      <c r="AQI18" s="63"/>
      <c r="AQJ18" s="63"/>
      <c r="AQK18" s="63"/>
      <c r="AQL18" s="63"/>
      <c r="AQM18" s="63"/>
      <c r="AQN18" s="63"/>
      <c r="AQO18" s="63"/>
      <c r="AQP18" s="63"/>
      <c r="AQQ18" s="63"/>
      <c r="AQR18" s="63"/>
      <c r="AQS18" s="63"/>
      <c r="AQT18" s="63"/>
      <c r="AQU18" s="63"/>
      <c r="AQV18" s="63"/>
      <c r="AQW18" s="63"/>
      <c r="AQX18" s="63"/>
      <c r="AQY18" s="63"/>
      <c r="AQZ18" s="63"/>
      <c r="ARA18" s="63"/>
      <c r="ARB18" s="63"/>
      <c r="ARC18" s="63"/>
      <c r="ARD18" s="63"/>
      <c r="ARE18" s="63"/>
      <c r="ARF18" s="63"/>
      <c r="ARG18" s="63"/>
      <c r="ARH18" s="63"/>
      <c r="ARI18" s="63"/>
      <c r="ARJ18" s="63"/>
      <c r="ARK18" s="63"/>
      <c r="ARL18" s="63"/>
      <c r="ARM18" s="63"/>
      <c r="ARN18" s="63"/>
      <c r="ARO18" s="63"/>
      <c r="ARP18" s="63"/>
      <c r="ARQ18" s="63"/>
      <c r="ARR18" s="63"/>
      <c r="ARS18" s="63"/>
      <c r="ART18" s="63"/>
      <c r="ARU18" s="63"/>
      <c r="ARV18" s="63"/>
      <c r="ARW18" s="63"/>
      <c r="ARX18" s="63"/>
      <c r="ARY18" s="63"/>
      <c r="ARZ18" s="63"/>
      <c r="ASA18" s="63"/>
      <c r="ASB18" s="63"/>
      <c r="ASC18" s="63"/>
      <c r="ASD18" s="63"/>
      <c r="ASE18" s="63"/>
      <c r="ASF18" s="63"/>
      <c r="ASG18" s="63"/>
      <c r="ASH18" s="63"/>
      <c r="ASI18" s="63"/>
      <c r="ASJ18" s="63"/>
      <c r="ASK18" s="63"/>
      <c r="ASL18" s="63"/>
      <c r="ASM18" s="63"/>
      <c r="ASN18" s="63"/>
      <c r="ASO18" s="63"/>
      <c r="ASP18" s="63"/>
      <c r="ASQ18" s="63"/>
      <c r="ASR18" s="63"/>
      <c r="ASS18" s="63"/>
      <c r="AST18" s="63"/>
      <c r="ASU18" s="63"/>
      <c r="ASV18" s="63"/>
      <c r="ASW18" s="63"/>
      <c r="ASX18" s="63"/>
      <c r="ASY18" s="63"/>
      <c r="ASZ18" s="63"/>
      <c r="ATA18" s="63"/>
      <c r="ATB18" s="63"/>
      <c r="ATC18" s="63"/>
      <c r="ATD18" s="63"/>
      <c r="ATE18" s="63"/>
      <c r="ATF18" s="63"/>
      <c r="ATG18" s="63"/>
      <c r="ATH18" s="63"/>
      <c r="ATI18" s="63"/>
      <c r="ATJ18" s="63"/>
      <c r="ATK18" s="63"/>
      <c r="ATL18" s="63"/>
      <c r="ATM18" s="63"/>
      <c r="ATN18" s="63"/>
      <c r="ATO18" s="63"/>
      <c r="ATP18" s="63"/>
      <c r="ATQ18" s="63"/>
      <c r="ATR18" s="63"/>
      <c r="ATS18" s="63"/>
      <c r="ATT18" s="63"/>
      <c r="ATU18" s="63"/>
      <c r="ATV18" s="63"/>
      <c r="ATW18" s="63"/>
      <c r="ATX18" s="63"/>
      <c r="ATY18" s="63"/>
      <c r="ATZ18" s="63"/>
      <c r="AUA18" s="63"/>
      <c r="AUB18" s="63"/>
      <c r="AUC18" s="63"/>
      <c r="AUD18" s="63"/>
      <c r="AUE18" s="63"/>
      <c r="AUF18" s="63"/>
      <c r="AUG18" s="63"/>
      <c r="AUH18" s="63"/>
      <c r="AUI18" s="63"/>
      <c r="AUJ18" s="63"/>
      <c r="AUK18" s="63"/>
      <c r="AUL18" s="63"/>
      <c r="AUM18" s="63"/>
      <c r="AUN18" s="63"/>
      <c r="AUO18" s="63"/>
      <c r="AUP18" s="63"/>
      <c r="AUQ18" s="63"/>
      <c r="AUR18" s="63"/>
      <c r="AUS18" s="63"/>
      <c r="AUT18" s="63"/>
      <c r="AUU18" s="63"/>
      <c r="AUV18" s="63"/>
      <c r="AUW18" s="63"/>
      <c r="AUX18" s="63"/>
      <c r="AUY18" s="63"/>
      <c r="AUZ18" s="63"/>
      <c r="AVA18" s="63"/>
      <c r="AVB18" s="63"/>
      <c r="AVC18" s="63"/>
      <c r="AVD18" s="63"/>
      <c r="AVE18" s="63"/>
      <c r="AVF18" s="63"/>
      <c r="AVG18" s="63"/>
      <c r="AVH18" s="63"/>
      <c r="AVI18" s="63"/>
      <c r="AVJ18" s="63"/>
      <c r="AVK18" s="63"/>
      <c r="AVL18" s="63"/>
      <c r="AVM18" s="63"/>
      <c r="AVN18" s="63"/>
      <c r="AVO18" s="63"/>
      <c r="AVP18" s="63"/>
      <c r="AVQ18" s="63"/>
      <c r="AVR18" s="63"/>
      <c r="AVS18" s="63"/>
      <c r="AVT18" s="63"/>
      <c r="AVU18" s="63"/>
      <c r="AVV18" s="63"/>
      <c r="AVW18" s="63"/>
      <c r="AVX18" s="63"/>
      <c r="AVY18" s="63"/>
      <c r="AVZ18" s="63"/>
      <c r="AWA18" s="63"/>
      <c r="AWB18" s="63"/>
      <c r="AWC18" s="63"/>
      <c r="AWD18" s="63"/>
      <c r="AWE18" s="63"/>
      <c r="AWF18" s="63"/>
      <c r="AWG18" s="63"/>
      <c r="AWH18" s="63"/>
      <c r="AWI18" s="63"/>
      <c r="AWJ18" s="63"/>
      <c r="AWK18" s="63"/>
      <c r="AWL18" s="63"/>
      <c r="AWM18" s="63"/>
      <c r="AWN18" s="63"/>
      <c r="AWO18" s="63"/>
      <c r="AWP18" s="63"/>
      <c r="AWQ18" s="63"/>
      <c r="AWR18" s="63"/>
      <c r="AWS18" s="63"/>
      <c r="AWT18" s="63"/>
      <c r="AWU18" s="63"/>
      <c r="AWV18" s="63"/>
      <c r="AWW18" s="63"/>
      <c r="AWX18" s="63"/>
      <c r="AWY18" s="63"/>
      <c r="AWZ18" s="63"/>
      <c r="AXA18" s="63"/>
      <c r="AXB18" s="63"/>
      <c r="AXC18" s="63"/>
      <c r="AXD18" s="63"/>
      <c r="AXE18" s="63"/>
      <c r="AXF18" s="63"/>
      <c r="AXG18" s="63"/>
      <c r="AXH18" s="63"/>
      <c r="AXI18" s="63"/>
      <c r="AXJ18" s="63"/>
      <c r="AXK18" s="63"/>
      <c r="AXL18" s="63"/>
      <c r="AXM18" s="63"/>
      <c r="AXN18" s="63"/>
      <c r="AXO18" s="63"/>
      <c r="AXP18" s="63"/>
      <c r="AXQ18" s="63"/>
      <c r="AXR18" s="63"/>
      <c r="AXS18" s="63"/>
      <c r="AXT18" s="63"/>
      <c r="AXU18" s="63"/>
      <c r="AXV18" s="63"/>
      <c r="AXW18" s="63"/>
      <c r="AXX18" s="63"/>
      <c r="AXY18" s="63"/>
      <c r="AXZ18" s="63"/>
      <c r="AYA18" s="63"/>
      <c r="AYB18" s="63"/>
      <c r="AYC18" s="63"/>
      <c r="AYD18" s="63"/>
      <c r="AYE18" s="63"/>
      <c r="AYF18" s="63"/>
      <c r="AYG18" s="63"/>
      <c r="AYH18" s="63"/>
      <c r="AYI18" s="63"/>
      <c r="AYJ18" s="63"/>
      <c r="AYK18" s="63"/>
      <c r="AYL18" s="63"/>
      <c r="AYM18" s="63"/>
      <c r="AYN18" s="63"/>
      <c r="AYO18" s="63"/>
      <c r="AYP18" s="63"/>
      <c r="AYQ18" s="63"/>
      <c r="AYR18" s="63"/>
      <c r="AYS18" s="63"/>
      <c r="AYT18" s="63"/>
      <c r="AYU18" s="63"/>
      <c r="AYV18" s="63"/>
      <c r="AYW18" s="63"/>
      <c r="AYX18" s="63"/>
      <c r="AYY18" s="63"/>
      <c r="AYZ18" s="63"/>
      <c r="AZA18" s="63"/>
      <c r="AZB18" s="63"/>
      <c r="AZC18" s="63"/>
      <c r="AZD18" s="63"/>
      <c r="AZE18" s="63"/>
      <c r="AZF18" s="63"/>
      <c r="AZG18" s="63"/>
      <c r="AZH18" s="63"/>
      <c r="AZI18" s="63"/>
      <c r="AZJ18" s="63"/>
      <c r="AZK18" s="63"/>
      <c r="AZL18" s="63"/>
      <c r="AZM18" s="63"/>
      <c r="AZN18" s="63"/>
      <c r="AZO18" s="63"/>
      <c r="AZP18" s="63"/>
      <c r="AZQ18" s="63"/>
      <c r="AZR18" s="63"/>
      <c r="AZS18" s="63"/>
      <c r="AZT18" s="63"/>
      <c r="AZU18" s="63"/>
      <c r="AZV18" s="63"/>
      <c r="AZW18" s="63"/>
      <c r="AZX18" s="63"/>
      <c r="AZY18" s="63"/>
      <c r="AZZ18" s="63"/>
      <c r="BAA18" s="63"/>
      <c r="BAB18" s="63"/>
      <c r="BAC18" s="63"/>
      <c r="BAD18" s="63"/>
      <c r="BAE18" s="63"/>
      <c r="BAF18" s="63"/>
      <c r="BAG18" s="63"/>
      <c r="BAH18" s="63"/>
      <c r="BAI18" s="63"/>
      <c r="BAJ18" s="63"/>
      <c r="BAK18" s="63"/>
      <c r="BAL18" s="63"/>
      <c r="BAM18" s="63"/>
      <c r="BAN18" s="63"/>
      <c r="BAO18" s="63"/>
      <c r="BAP18" s="63"/>
      <c r="BAQ18" s="63"/>
      <c r="BAR18" s="63"/>
      <c r="BAS18" s="63"/>
      <c r="BAT18" s="63"/>
      <c r="BAU18" s="63"/>
      <c r="BAV18" s="63"/>
      <c r="BAW18" s="63"/>
      <c r="BAX18" s="63"/>
      <c r="BAY18" s="63"/>
      <c r="BAZ18" s="63"/>
      <c r="BBA18" s="63"/>
      <c r="BBB18" s="63"/>
      <c r="BBC18" s="63"/>
      <c r="BBD18" s="63"/>
      <c r="BBE18" s="63"/>
      <c r="BBF18" s="63"/>
      <c r="BBG18" s="63"/>
      <c r="BBH18" s="63"/>
      <c r="BBI18" s="63"/>
      <c r="BBJ18" s="63"/>
      <c r="BBK18" s="63"/>
      <c r="BBL18" s="63"/>
      <c r="BBM18" s="63"/>
      <c r="BBN18" s="63"/>
      <c r="BBO18" s="63"/>
      <c r="BBP18" s="63"/>
      <c r="BBQ18" s="63"/>
      <c r="BBR18" s="63"/>
      <c r="BBS18" s="63"/>
      <c r="BBT18" s="63"/>
      <c r="BBU18" s="63"/>
      <c r="BBV18" s="63"/>
      <c r="BBW18" s="63"/>
      <c r="BBX18" s="63"/>
      <c r="BBY18" s="63"/>
      <c r="BBZ18" s="63"/>
      <c r="BCA18" s="63"/>
      <c r="BCB18" s="63"/>
      <c r="BCC18" s="63"/>
      <c r="BCD18" s="63"/>
      <c r="BCE18" s="63"/>
      <c r="BCF18" s="63"/>
      <c r="BCG18" s="63"/>
      <c r="BCH18" s="63"/>
      <c r="BCI18" s="63"/>
      <c r="BCJ18" s="63"/>
      <c r="BCK18" s="63"/>
      <c r="BCL18" s="63"/>
      <c r="BCM18" s="63"/>
      <c r="BCN18" s="63"/>
      <c r="BCO18" s="63"/>
      <c r="BCP18" s="63"/>
      <c r="BCQ18" s="63"/>
      <c r="BCR18" s="63"/>
      <c r="BCS18" s="63"/>
      <c r="BCT18" s="63"/>
      <c r="BCU18" s="63"/>
      <c r="BCV18" s="63"/>
      <c r="BCW18" s="63"/>
      <c r="BCX18" s="63"/>
      <c r="BCY18" s="63"/>
      <c r="BCZ18" s="63"/>
      <c r="BDA18" s="63"/>
      <c r="BDB18" s="63"/>
      <c r="BDC18" s="63"/>
      <c r="BDD18" s="63"/>
      <c r="BDE18" s="63"/>
      <c r="BDF18" s="63"/>
      <c r="BDG18" s="63"/>
      <c r="BDH18" s="63"/>
      <c r="BDI18" s="63"/>
      <c r="BDJ18" s="63"/>
      <c r="BDK18" s="63"/>
      <c r="BDL18" s="63"/>
      <c r="BDM18" s="63"/>
      <c r="BDN18" s="63"/>
      <c r="BDO18" s="63"/>
      <c r="BDP18" s="63"/>
      <c r="BDQ18" s="63"/>
      <c r="BDR18" s="63"/>
      <c r="BDS18" s="63"/>
      <c r="BDT18" s="63"/>
      <c r="BDU18" s="63"/>
      <c r="BDV18" s="63"/>
      <c r="BDW18" s="63"/>
      <c r="BDX18" s="63"/>
      <c r="BDY18" s="63"/>
      <c r="BDZ18" s="63"/>
      <c r="BEA18" s="63"/>
      <c r="BEB18" s="63"/>
      <c r="BEC18" s="63"/>
      <c r="BED18" s="63"/>
      <c r="BEE18" s="63"/>
      <c r="BEF18" s="63"/>
      <c r="BEG18" s="63"/>
      <c r="BEH18" s="63"/>
      <c r="BEI18" s="63"/>
      <c r="BEJ18" s="63"/>
      <c r="BEK18" s="63"/>
      <c r="BEL18" s="63"/>
      <c r="BEM18" s="63"/>
      <c r="BEN18" s="63"/>
      <c r="BEO18" s="63"/>
      <c r="BEP18" s="63"/>
      <c r="BEQ18" s="63"/>
      <c r="BER18" s="63"/>
      <c r="BES18" s="63"/>
      <c r="BET18" s="63"/>
      <c r="BEU18" s="63"/>
      <c r="BEV18" s="63"/>
      <c r="BEW18" s="63"/>
      <c r="BEX18" s="63"/>
      <c r="BEY18" s="63"/>
      <c r="BEZ18" s="63"/>
      <c r="BFA18" s="63"/>
      <c r="BFB18" s="63"/>
      <c r="BFC18" s="63"/>
      <c r="BFD18" s="63"/>
      <c r="BFE18" s="63"/>
      <c r="BFF18" s="63"/>
      <c r="BFG18" s="63"/>
      <c r="BFH18" s="63"/>
      <c r="BFI18" s="63"/>
      <c r="BFJ18" s="63"/>
      <c r="BFK18" s="63"/>
      <c r="BFL18" s="63"/>
      <c r="BFM18" s="63"/>
      <c r="BFN18" s="63"/>
      <c r="BFO18" s="63"/>
      <c r="BFP18" s="63"/>
      <c r="BFQ18" s="63"/>
      <c r="BFR18" s="63"/>
      <c r="BFS18" s="63"/>
      <c r="BFT18" s="63"/>
      <c r="BFU18" s="63"/>
      <c r="BFV18" s="63"/>
      <c r="BFW18" s="63"/>
      <c r="BFX18" s="63"/>
      <c r="BFY18" s="63"/>
      <c r="BFZ18" s="63"/>
      <c r="BGA18" s="63"/>
      <c r="BGB18" s="63"/>
      <c r="BGC18" s="63"/>
      <c r="BGD18" s="63"/>
      <c r="BGE18" s="63"/>
      <c r="BGF18" s="63"/>
      <c r="BGG18" s="63"/>
      <c r="BGH18" s="63"/>
      <c r="BGI18" s="63"/>
      <c r="BGJ18" s="63"/>
      <c r="BGK18" s="63"/>
      <c r="BGL18" s="63"/>
      <c r="BGM18" s="63"/>
      <c r="BGN18" s="63"/>
      <c r="BGO18" s="63"/>
      <c r="BGP18" s="63"/>
      <c r="BGQ18" s="63"/>
      <c r="BGR18" s="63"/>
      <c r="BGS18" s="63"/>
      <c r="BGT18" s="63"/>
      <c r="BGU18" s="63"/>
      <c r="BGV18" s="63"/>
      <c r="BGW18" s="63"/>
      <c r="BGX18" s="63"/>
      <c r="BGY18" s="63"/>
      <c r="BGZ18" s="63"/>
      <c r="BHA18" s="63"/>
      <c r="BHB18" s="63"/>
      <c r="BHC18" s="63"/>
      <c r="BHD18" s="63"/>
      <c r="BHE18" s="63"/>
      <c r="BHF18" s="63"/>
      <c r="BHG18" s="63"/>
      <c r="BHH18" s="63"/>
      <c r="BHI18" s="63"/>
      <c r="BHJ18" s="63"/>
      <c r="BHK18" s="63"/>
      <c r="BHL18" s="63"/>
      <c r="BHM18" s="63"/>
      <c r="BHN18" s="63"/>
      <c r="BHO18" s="63"/>
      <c r="BHP18" s="63"/>
      <c r="BHQ18" s="63"/>
      <c r="BHR18" s="63"/>
      <c r="BHS18" s="63"/>
      <c r="BHT18" s="63"/>
      <c r="BHU18" s="63"/>
      <c r="BHV18" s="63"/>
      <c r="BHW18" s="63"/>
      <c r="BHX18" s="63"/>
      <c r="BHY18" s="63"/>
      <c r="BHZ18" s="63"/>
      <c r="BIA18" s="63"/>
      <c r="BIB18" s="63"/>
      <c r="BIC18" s="63"/>
      <c r="BID18" s="63"/>
      <c r="BIE18" s="63"/>
      <c r="BIF18" s="63"/>
      <c r="BIG18" s="63"/>
      <c r="BIH18" s="63"/>
      <c r="BII18" s="63"/>
      <c r="BIJ18" s="63"/>
      <c r="BIK18" s="63"/>
      <c r="BIL18" s="63"/>
      <c r="BIM18" s="63"/>
      <c r="BIN18" s="63"/>
      <c r="BIO18" s="63"/>
      <c r="BIP18" s="63"/>
      <c r="BIQ18" s="63"/>
      <c r="BIR18" s="63"/>
      <c r="BIS18" s="63"/>
      <c r="BIT18" s="63"/>
      <c r="BIU18" s="63"/>
      <c r="BIV18" s="63"/>
      <c r="BIW18" s="63"/>
      <c r="BIX18" s="63"/>
      <c r="BIY18" s="63"/>
      <c r="BIZ18" s="63"/>
      <c r="BJA18" s="63"/>
      <c r="BJB18" s="63"/>
      <c r="BJC18" s="63"/>
      <c r="BJD18" s="63"/>
      <c r="BJE18" s="63"/>
      <c r="BJF18" s="63"/>
      <c r="BJG18" s="63"/>
      <c r="BJH18" s="63"/>
      <c r="BJI18" s="63"/>
      <c r="BJJ18" s="63"/>
      <c r="BJK18" s="63"/>
      <c r="BJL18" s="63"/>
      <c r="BJM18" s="63"/>
      <c r="BJN18" s="63"/>
      <c r="BJO18" s="63"/>
      <c r="BJP18" s="63"/>
      <c r="BJQ18" s="63"/>
      <c r="BJR18" s="63"/>
      <c r="BJS18" s="63"/>
      <c r="BJT18" s="63"/>
      <c r="BJU18" s="63"/>
      <c r="BJV18" s="63"/>
      <c r="BJW18" s="63"/>
      <c r="BJX18" s="63"/>
      <c r="BJY18" s="63"/>
      <c r="BJZ18" s="63"/>
      <c r="BKA18" s="63"/>
      <c r="BKB18" s="63"/>
      <c r="BKC18" s="63"/>
      <c r="BKD18" s="63"/>
      <c r="BKE18" s="63"/>
      <c r="BKF18" s="63"/>
      <c r="BKG18" s="63"/>
      <c r="BKH18" s="63"/>
      <c r="BKI18" s="63"/>
      <c r="BKJ18" s="63"/>
      <c r="BKK18" s="63"/>
      <c r="BKL18" s="63"/>
      <c r="BKM18" s="63"/>
      <c r="BKN18" s="63"/>
      <c r="BKO18" s="63"/>
      <c r="BKP18" s="63"/>
      <c r="BKQ18" s="63"/>
      <c r="BKR18" s="63"/>
      <c r="BKS18" s="63"/>
      <c r="BKT18" s="63"/>
      <c r="BKU18" s="63"/>
      <c r="BKV18" s="63"/>
      <c r="BKW18" s="63"/>
      <c r="BKX18" s="63"/>
      <c r="BKY18" s="63"/>
      <c r="BKZ18" s="63"/>
      <c r="BLA18" s="63"/>
      <c r="BLB18" s="63"/>
      <c r="BLC18" s="63"/>
      <c r="BLD18" s="63"/>
      <c r="BLE18" s="63"/>
      <c r="BLF18" s="63"/>
      <c r="BLG18" s="63"/>
      <c r="BLH18" s="63"/>
      <c r="BLI18" s="63"/>
      <c r="BLJ18" s="63"/>
      <c r="BLK18" s="63"/>
      <c r="BLL18" s="63"/>
      <c r="BLM18" s="63"/>
      <c r="BLN18" s="63"/>
      <c r="BLO18" s="63"/>
      <c r="BLP18" s="63"/>
      <c r="BLQ18" s="63"/>
      <c r="BLR18" s="63"/>
      <c r="BLS18" s="63"/>
      <c r="BLT18" s="63"/>
      <c r="BLU18" s="63"/>
      <c r="BLV18" s="63"/>
      <c r="BLW18" s="63"/>
      <c r="BLX18" s="63"/>
      <c r="BLY18" s="63"/>
      <c r="BLZ18" s="63"/>
      <c r="BMA18" s="63"/>
      <c r="BMB18" s="63"/>
      <c r="BMC18" s="63"/>
      <c r="BMD18" s="63"/>
      <c r="BME18" s="63"/>
      <c r="BMF18" s="63"/>
      <c r="BMG18" s="63"/>
      <c r="BMH18" s="63"/>
      <c r="BMI18" s="63"/>
      <c r="BMJ18" s="63"/>
      <c r="BMK18" s="63"/>
      <c r="BML18" s="63"/>
      <c r="BMM18" s="63"/>
      <c r="BMN18" s="63"/>
      <c r="BMO18" s="63"/>
      <c r="BMP18" s="63"/>
      <c r="BMQ18" s="63"/>
      <c r="BMR18" s="63"/>
      <c r="BMS18" s="63"/>
      <c r="BMT18" s="63"/>
      <c r="BMU18" s="63"/>
      <c r="BMV18" s="63"/>
      <c r="BMW18" s="63"/>
      <c r="BMX18" s="63"/>
    </row>
    <row r="19" spans="1:1714" s="1" customFormat="1" ht="15" customHeight="1" x14ac:dyDescent="0.25">
      <c r="A19" s="194" t="s">
        <v>208</v>
      </c>
      <c r="B19" s="147" t="s">
        <v>45</v>
      </c>
      <c r="C19" s="148" t="s">
        <v>59</v>
      </c>
      <c r="D19" s="213" t="s">
        <v>47</v>
      </c>
      <c r="E19" s="149" t="s">
        <v>48</v>
      </c>
      <c r="F19" s="214" t="s">
        <v>49</v>
      </c>
      <c r="G19" s="213" t="s">
        <v>50</v>
      </c>
      <c r="H19" s="150">
        <v>25</v>
      </c>
      <c r="I19" s="69"/>
      <c r="J19" s="151">
        <v>44692</v>
      </c>
      <c r="K19" s="152">
        <v>44693</v>
      </c>
      <c r="L19" s="151">
        <v>44694</v>
      </c>
      <c r="M19" s="167" t="s">
        <v>388</v>
      </c>
      <c r="N19" s="168">
        <v>44704</v>
      </c>
      <c r="O19" s="171" t="s">
        <v>97</v>
      </c>
      <c r="P19" s="145" t="s">
        <v>433</v>
      </c>
      <c r="Q19" s="153">
        <f t="shared" si="0"/>
        <v>44695</v>
      </c>
      <c r="R19" s="163">
        <v>37.299999999999997</v>
      </c>
      <c r="S19" s="153">
        <f t="shared" si="1"/>
        <v>44699</v>
      </c>
      <c r="T19" s="162">
        <v>43.1</v>
      </c>
      <c r="U19" s="153">
        <f t="shared" si="2"/>
        <v>44706</v>
      </c>
      <c r="V19" s="163"/>
      <c r="W19" s="153">
        <f t="shared" si="3"/>
        <v>44720</v>
      </c>
      <c r="X19" s="163">
        <v>53.8</v>
      </c>
      <c r="Y19" s="170" t="str">
        <f t="shared" si="4"/>
        <v>OK</v>
      </c>
      <c r="Z19" s="171" t="s">
        <v>97</v>
      </c>
      <c r="AA19" s="148" t="s">
        <v>434</v>
      </c>
      <c r="AB19" s="153">
        <f t="shared" si="5"/>
        <v>44696</v>
      </c>
      <c r="AC19" s="162">
        <v>27.2</v>
      </c>
      <c r="AD19" s="153">
        <f t="shared" si="6"/>
        <v>44700</v>
      </c>
      <c r="AE19" s="162">
        <v>30.4</v>
      </c>
      <c r="AF19" s="153">
        <f t="shared" si="7"/>
        <v>44707</v>
      </c>
      <c r="AG19" s="163"/>
      <c r="AH19" s="153">
        <f t="shared" si="8"/>
        <v>44721</v>
      </c>
      <c r="AI19" s="163">
        <v>43</v>
      </c>
      <c r="AJ19" s="170" t="str">
        <f t="shared" si="13"/>
        <v>OK</v>
      </c>
      <c r="AK19" s="171" t="s">
        <v>97</v>
      </c>
      <c r="AL19" s="148" t="s">
        <v>435</v>
      </c>
      <c r="AM19" s="153">
        <f t="shared" si="9"/>
        <v>44697</v>
      </c>
      <c r="AN19" s="162">
        <v>21.9</v>
      </c>
      <c r="AO19" s="153">
        <f t="shared" si="10"/>
        <v>44701</v>
      </c>
      <c r="AP19" s="162">
        <v>30.2</v>
      </c>
      <c r="AQ19" s="153">
        <f t="shared" si="11"/>
        <v>44708</v>
      </c>
      <c r="AR19" s="163"/>
      <c r="AS19" s="153">
        <f t="shared" si="12"/>
        <v>44722</v>
      </c>
      <c r="AT19" s="163">
        <v>33.299999999999997</v>
      </c>
      <c r="AU19" s="170" t="str">
        <f t="shared" si="14"/>
        <v>OK</v>
      </c>
      <c r="AV19" s="91"/>
      <c r="AW19" s="199" t="s">
        <v>1316</v>
      </c>
      <c r="AX19" s="200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  <c r="IX19" s="63"/>
      <c r="IY19" s="63"/>
      <c r="IZ19" s="63"/>
      <c r="JA19" s="63"/>
      <c r="JB19" s="63"/>
      <c r="JC19" s="63"/>
      <c r="JD19" s="63"/>
      <c r="JE19" s="63"/>
      <c r="JF19" s="63"/>
      <c r="JG19" s="63"/>
      <c r="JH19" s="63"/>
      <c r="JI19" s="63"/>
      <c r="JJ19" s="63"/>
      <c r="JK19" s="63"/>
      <c r="JL19" s="63"/>
      <c r="JM19" s="63"/>
      <c r="JN19" s="63"/>
      <c r="JO19" s="63"/>
      <c r="JP19" s="63"/>
      <c r="JQ19" s="63"/>
      <c r="JR19" s="63"/>
      <c r="JS19" s="63"/>
      <c r="JT19" s="63"/>
      <c r="JU19" s="63"/>
      <c r="JV19" s="63"/>
      <c r="JW19" s="63"/>
      <c r="JX19" s="63"/>
      <c r="JY19" s="63"/>
      <c r="JZ19" s="63"/>
      <c r="KA19" s="63"/>
      <c r="KB19" s="63"/>
      <c r="KC19" s="63"/>
      <c r="KD19" s="63"/>
      <c r="KE19" s="63"/>
      <c r="KF19" s="63"/>
      <c r="KG19" s="63"/>
      <c r="KH19" s="63"/>
      <c r="KI19" s="63"/>
      <c r="KJ19" s="63"/>
      <c r="KK19" s="63"/>
      <c r="KL19" s="63"/>
      <c r="KM19" s="63"/>
      <c r="KN19" s="63"/>
      <c r="KO19" s="63"/>
      <c r="KP19" s="63"/>
      <c r="KQ19" s="63"/>
      <c r="KR19" s="63"/>
      <c r="KS19" s="63"/>
      <c r="KT19" s="63"/>
      <c r="KU19" s="63"/>
      <c r="KV19" s="63"/>
      <c r="KW19" s="63"/>
      <c r="KX19" s="63"/>
      <c r="KY19" s="63"/>
      <c r="KZ19" s="63"/>
      <c r="LA19" s="63"/>
      <c r="LB19" s="63"/>
      <c r="LC19" s="63"/>
      <c r="LD19" s="63"/>
      <c r="LE19" s="63"/>
      <c r="LF19" s="63"/>
      <c r="LG19" s="63"/>
      <c r="LH19" s="63"/>
      <c r="LI19" s="63"/>
      <c r="LJ19" s="63"/>
      <c r="LK19" s="63"/>
      <c r="LL19" s="63"/>
      <c r="LM19" s="63"/>
      <c r="LN19" s="63"/>
      <c r="LO19" s="63"/>
      <c r="LP19" s="63"/>
      <c r="LQ19" s="63"/>
      <c r="LR19" s="63"/>
      <c r="LS19" s="63"/>
      <c r="LT19" s="63"/>
      <c r="LU19" s="63"/>
      <c r="LV19" s="63"/>
      <c r="LW19" s="63"/>
      <c r="LX19" s="63"/>
      <c r="LY19" s="63"/>
      <c r="LZ19" s="63"/>
      <c r="MA19" s="63"/>
      <c r="MB19" s="63"/>
      <c r="MC19" s="63"/>
      <c r="MD19" s="63"/>
      <c r="ME19" s="63"/>
      <c r="MF19" s="63"/>
      <c r="MG19" s="63"/>
      <c r="MH19" s="63"/>
      <c r="MI19" s="63"/>
      <c r="MJ19" s="63"/>
      <c r="MK19" s="63"/>
      <c r="ML19" s="63"/>
      <c r="MM19" s="63"/>
      <c r="MN19" s="63"/>
      <c r="MO19" s="63"/>
      <c r="MP19" s="63"/>
      <c r="MQ19" s="63"/>
      <c r="MR19" s="63"/>
      <c r="MS19" s="63"/>
      <c r="MT19" s="63"/>
      <c r="MU19" s="63"/>
      <c r="MV19" s="63"/>
      <c r="MW19" s="63"/>
      <c r="MX19" s="63"/>
      <c r="MY19" s="63"/>
      <c r="MZ19" s="63"/>
      <c r="NA19" s="6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3"/>
      <c r="OQ19" s="63"/>
      <c r="OR19" s="63"/>
      <c r="OS19" s="63"/>
      <c r="OT19" s="63"/>
      <c r="OU19" s="63"/>
      <c r="OV19" s="63"/>
      <c r="OW19" s="63"/>
      <c r="OX19" s="63"/>
      <c r="OY19" s="63"/>
      <c r="OZ19" s="63"/>
      <c r="PA19" s="63"/>
      <c r="PB19" s="63"/>
      <c r="PC19" s="63"/>
      <c r="PD19" s="63"/>
      <c r="PE19" s="63"/>
      <c r="PF19" s="63"/>
      <c r="PG19" s="63"/>
      <c r="PH19" s="63"/>
      <c r="PI19" s="63"/>
      <c r="PJ19" s="63"/>
      <c r="PK19" s="63"/>
      <c r="PL19" s="63"/>
      <c r="PM19" s="63"/>
      <c r="PN19" s="63"/>
      <c r="PO19" s="63"/>
      <c r="PP19" s="63"/>
      <c r="PQ19" s="63"/>
      <c r="PR19" s="63"/>
      <c r="PS19" s="63"/>
      <c r="PT19" s="63"/>
      <c r="PU19" s="63"/>
      <c r="PV19" s="63"/>
      <c r="PW19" s="63"/>
      <c r="PX19" s="63"/>
      <c r="PY19" s="63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63"/>
      <c r="QL19" s="63"/>
      <c r="QM19" s="63"/>
      <c r="QN19" s="63"/>
      <c r="QO19" s="63"/>
      <c r="QP19" s="63"/>
      <c r="QQ19" s="63"/>
      <c r="QR19" s="63"/>
      <c r="QS19" s="63"/>
      <c r="QT19" s="63"/>
      <c r="QU19" s="63"/>
      <c r="QV19" s="63"/>
      <c r="QW19" s="63"/>
      <c r="QX19" s="63"/>
      <c r="QY19" s="63"/>
      <c r="QZ19" s="63"/>
      <c r="RA19" s="63"/>
      <c r="RB19" s="63"/>
      <c r="RC19" s="63"/>
      <c r="RD19" s="63"/>
      <c r="RE19" s="63"/>
      <c r="RF19" s="63"/>
      <c r="RG19" s="63"/>
      <c r="RH19" s="63"/>
      <c r="RI19" s="63"/>
      <c r="RJ19" s="63"/>
      <c r="RK19" s="63"/>
      <c r="RL19" s="63"/>
      <c r="RM19" s="63"/>
      <c r="RN19" s="63"/>
      <c r="RO19" s="63"/>
      <c r="RP19" s="63"/>
      <c r="RQ19" s="63"/>
      <c r="RR19" s="63"/>
      <c r="RS19" s="63"/>
      <c r="RT19" s="63"/>
      <c r="RU19" s="63"/>
      <c r="RV19" s="63"/>
      <c r="RW19" s="63"/>
      <c r="RX19" s="63"/>
      <c r="RY19" s="63"/>
      <c r="RZ19" s="63"/>
      <c r="SA19" s="63"/>
      <c r="SB19" s="63"/>
      <c r="SC19" s="63"/>
      <c r="SD19" s="63"/>
      <c r="SE19" s="63"/>
      <c r="SF19" s="63"/>
      <c r="SG19" s="63"/>
      <c r="SH19" s="63"/>
      <c r="SI19" s="63"/>
      <c r="SJ19" s="63"/>
      <c r="SK19" s="63"/>
      <c r="SL19" s="63"/>
      <c r="SM19" s="63"/>
      <c r="SN19" s="63"/>
      <c r="SO19" s="63"/>
      <c r="SP19" s="63"/>
      <c r="SQ19" s="63"/>
      <c r="SR19" s="63"/>
      <c r="SS19" s="63"/>
      <c r="ST19" s="63"/>
      <c r="SU19" s="63"/>
      <c r="SV19" s="63"/>
      <c r="SW19" s="63"/>
      <c r="SX19" s="63"/>
      <c r="SY19" s="63"/>
      <c r="SZ19" s="63"/>
      <c r="TA19" s="63"/>
      <c r="TB19" s="63"/>
      <c r="TC19" s="63"/>
      <c r="TD19" s="63"/>
      <c r="TE19" s="63"/>
      <c r="TF19" s="63"/>
      <c r="TG19" s="63"/>
      <c r="TH19" s="63"/>
      <c r="TI19" s="63"/>
      <c r="TJ19" s="63"/>
      <c r="TK19" s="63"/>
      <c r="TL19" s="63"/>
      <c r="TM19" s="63"/>
      <c r="TN19" s="63"/>
      <c r="TO19" s="63"/>
      <c r="TP19" s="63"/>
      <c r="TQ19" s="63"/>
      <c r="TR19" s="63"/>
      <c r="TS19" s="63"/>
      <c r="TT19" s="63"/>
      <c r="TU19" s="63"/>
      <c r="TV19" s="63"/>
      <c r="TW19" s="63"/>
      <c r="TX19" s="63"/>
      <c r="TY19" s="63"/>
      <c r="TZ19" s="63"/>
      <c r="UA19" s="63"/>
      <c r="UB19" s="63"/>
      <c r="UC19" s="63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3"/>
      <c r="UO19" s="63"/>
      <c r="UP19" s="63"/>
      <c r="UQ19" s="63"/>
      <c r="UR19" s="63"/>
      <c r="US19" s="63"/>
      <c r="UT19" s="63"/>
      <c r="UU19" s="63"/>
      <c r="UV19" s="63"/>
      <c r="UW19" s="63"/>
      <c r="UX19" s="63"/>
      <c r="UY19" s="63"/>
      <c r="UZ19" s="63"/>
      <c r="VA19" s="63"/>
      <c r="VB19" s="63"/>
      <c r="VC19" s="63"/>
      <c r="VD19" s="63"/>
      <c r="VE19" s="63"/>
      <c r="VF19" s="63"/>
      <c r="VG19" s="63"/>
      <c r="VH19" s="63"/>
      <c r="VI19" s="63"/>
      <c r="VJ19" s="63"/>
      <c r="VK19" s="63"/>
      <c r="VL19" s="63"/>
      <c r="VM19" s="63"/>
      <c r="VN19" s="63"/>
      <c r="VO19" s="63"/>
      <c r="VP19" s="63"/>
      <c r="VQ19" s="63"/>
      <c r="VR19" s="63"/>
      <c r="VS19" s="63"/>
      <c r="VT19" s="63"/>
      <c r="VU19" s="63"/>
      <c r="VV19" s="63"/>
      <c r="VW19" s="63"/>
      <c r="VX19" s="63"/>
      <c r="VY19" s="63"/>
      <c r="VZ19" s="63"/>
      <c r="WA19" s="63"/>
      <c r="WB19" s="63"/>
      <c r="WC19" s="63"/>
      <c r="WD19" s="63"/>
      <c r="WE19" s="63"/>
      <c r="WF19" s="63"/>
      <c r="WG19" s="63"/>
      <c r="WH19" s="63"/>
      <c r="WI19" s="63"/>
      <c r="WJ19" s="63"/>
      <c r="WK19" s="63"/>
      <c r="WL19" s="63"/>
      <c r="WM19" s="63"/>
      <c r="WN19" s="63"/>
      <c r="WO19" s="63"/>
      <c r="WP19" s="63"/>
      <c r="WQ19" s="63"/>
      <c r="WR19" s="63"/>
      <c r="WS19" s="63"/>
      <c r="WT19" s="63"/>
      <c r="WU19" s="63"/>
      <c r="WV19" s="63"/>
      <c r="WW19" s="63"/>
      <c r="WX19" s="63"/>
      <c r="WY19" s="63"/>
      <c r="WZ19" s="63"/>
      <c r="XA19" s="63"/>
      <c r="XB19" s="63"/>
      <c r="XC19" s="63"/>
      <c r="XD19" s="63"/>
      <c r="XE19" s="63"/>
      <c r="XF19" s="63"/>
      <c r="XG19" s="63"/>
      <c r="XH19" s="63"/>
      <c r="XI19" s="63"/>
      <c r="XJ19" s="63"/>
      <c r="XK19" s="63"/>
      <c r="XL19" s="63"/>
      <c r="XM19" s="63"/>
      <c r="XN19" s="63"/>
      <c r="XO19" s="63"/>
      <c r="XP19" s="63"/>
      <c r="XQ19" s="63"/>
      <c r="XR19" s="63"/>
      <c r="XS19" s="63"/>
      <c r="XT19" s="63"/>
      <c r="XU19" s="63"/>
      <c r="XV19" s="63"/>
      <c r="XW19" s="63"/>
      <c r="XX19" s="63"/>
      <c r="XY19" s="63"/>
      <c r="XZ19" s="63"/>
      <c r="YA19" s="63"/>
      <c r="YB19" s="63"/>
      <c r="YC19" s="63"/>
      <c r="YD19" s="63"/>
      <c r="YE19" s="63"/>
      <c r="YF19" s="63"/>
      <c r="YG19" s="63"/>
      <c r="YH19" s="63"/>
      <c r="YI19" s="63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63"/>
      <c r="ZR19" s="63"/>
      <c r="ZS19" s="63"/>
      <c r="ZT19" s="63"/>
      <c r="ZU19" s="63"/>
      <c r="ZV19" s="63"/>
      <c r="ZW19" s="63"/>
      <c r="ZX19" s="63"/>
      <c r="ZY19" s="63"/>
      <c r="ZZ19" s="63"/>
      <c r="AAA19" s="63"/>
      <c r="AAB19" s="63"/>
      <c r="AAC19" s="63"/>
      <c r="AAD19" s="63"/>
      <c r="AAE19" s="63"/>
      <c r="AAF19" s="63"/>
      <c r="AAG19" s="63"/>
      <c r="AAH19" s="63"/>
      <c r="AAI19" s="63"/>
      <c r="AAJ19" s="63"/>
      <c r="AAK19" s="63"/>
      <c r="AAL19" s="63"/>
      <c r="AAM19" s="63"/>
      <c r="AAN19" s="63"/>
      <c r="AAO19" s="63"/>
      <c r="AAP19" s="63"/>
      <c r="AAQ19" s="63"/>
      <c r="AAR19" s="63"/>
      <c r="AAS19" s="63"/>
      <c r="AAT19" s="63"/>
      <c r="AAU19" s="63"/>
      <c r="AAV19" s="63"/>
      <c r="AAW19" s="63"/>
      <c r="AAX19" s="63"/>
      <c r="AAY19" s="63"/>
      <c r="AAZ19" s="63"/>
      <c r="ABA19" s="63"/>
      <c r="ABB19" s="63"/>
      <c r="ABC19" s="63"/>
      <c r="ABD19" s="63"/>
      <c r="ABE19" s="63"/>
      <c r="ABF19" s="63"/>
      <c r="ABG19" s="63"/>
      <c r="ABH19" s="63"/>
      <c r="ABI19" s="63"/>
      <c r="ABJ19" s="63"/>
      <c r="ABK19" s="63"/>
      <c r="ABL19" s="63"/>
      <c r="ABM19" s="63"/>
      <c r="ABN19" s="63"/>
      <c r="ABO19" s="63"/>
      <c r="ABP19" s="63"/>
      <c r="ABQ19" s="63"/>
      <c r="ABR19" s="63"/>
      <c r="ABS19" s="63"/>
      <c r="ABT19" s="63"/>
      <c r="ABU19" s="63"/>
      <c r="ABV19" s="63"/>
      <c r="ABW19" s="63"/>
      <c r="ABX19" s="63"/>
      <c r="ABY19" s="63"/>
      <c r="ABZ19" s="63"/>
      <c r="ACA19" s="63"/>
      <c r="ACB19" s="63"/>
      <c r="ACC19" s="63"/>
      <c r="ACD19" s="63"/>
      <c r="ACE19" s="63"/>
      <c r="ACF19" s="63"/>
      <c r="ACG19" s="63"/>
      <c r="ACH19" s="63"/>
      <c r="ACI19" s="63"/>
      <c r="ACJ19" s="63"/>
      <c r="ACK19" s="63"/>
      <c r="ACL19" s="63"/>
      <c r="ACM19" s="63"/>
      <c r="ACN19" s="63"/>
      <c r="ACO19" s="63"/>
      <c r="ACP19" s="63"/>
      <c r="ACQ19" s="63"/>
      <c r="ACR19" s="63"/>
      <c r="ACS19" s="63"/>
      <c r="ACT19" s="63"/>
      <c r="ACU19" s="63"/>
      <c r="ACV19" s="63"/>
      <c r="ACW19" s="63"/>
      <c r="ACX19" s="63"/>
      <c r="ACY19" s="63"/>
      <c r="ACZ19" s="63"/>
      <c r="ADA19" s="63"/>
      <c r="ADB19" s="63"/>
      <c r="ADC19" s="63"/>
      <c r="ADD19" s="63"/>
      <c r="ADE19" s="63"/>
      <c r="ADF19" s="63"/>
      <c r="ADG19" s="63"/>
      <c r="ADH19" s="63"/>
      <c r="ADI19" s="63"/>
      <c r="ADJ19" s="63"/>
      <c r="ADK19" s="63"/>
      <c r="ADL19" s="63"/>
      <c r="ADM19" s="63"/>
      <c r="ADN19" s="63"/>
      <c r="ADO19" s="63"/>
      <c r="ADP19" s="63"/>
      <c r="ADQ19" s="63"/>
      <c r="ADR19" s="63"/>
      <c r="ADS19" s="63"/>
      <c r="ADT19" s="63"/>
      <c r="ADU19" s="63"/>
      <c r="ADV19" s="63"/>
      <c r="ADW19" s="63"/>
      <c r="ADX19" s="63"/>
      <c r="ADY19" s="63"/>
      <c r="ADZ19" s="63"/>
      <c r="AEA19" s="63"/>
      <c r="AEB19" s="63"/>
      <c r="AEC19" s="63"/>
      <c r="AED19" s="63"/>
      <c r="AEE19" s="63"/>
      <c r="AEF19" s="63"/>
      <c r="AEG19" s="63"/>
      <c r="AEH19" s="63"/>
      <c r="AEI19" s="63"/>
      <c r="AEJ19" s="63"/>
      <c r="AEK19" s="63"/>
      <c r="AEL19" s="63"/>
      <c r="AEM19" s="63"/>
      <c r="AEN19" s="63"/>
      <c r="AEO19" s="63"/>
      <c r="AEP19" s="63"/>
      <c r="AEQ19" s="63"/>
      <c r="AER19" s="63"/>
      <c r="AES19" s="63"/>
      <c r="AET19" s="63"/>
      <c r="AEU19" s="63"/>
      <c r="AEV19" s="63"/>
      <c r="AEW19" s="63"/>
      <c r="AEX19" s="63"/>
      <c r="AEY19" s="63"/>
      <c r="AEZ19" s="63"/>
      <c r="AFA19" s="63"/>
      <c r="AFB19" s="63"/>
      <c r="AFC19" s="63"/>
      <c r="AFD19" s="63"/>
      <c r="AFE19" s="63"/>
      <c r="AFF19" s="63"/>
      <c r="AFG19" s="63"/>
      <c r="AFH19" s="63"/>
      <c r="AFI19" s="63"/>
      <c r="AFJ19" s="63"/>
      <c r="AFK19" s="63"/>
      <c r="AFL19" s="63"/>
      <c r="AFM19" s="63"/>
      <c r="AFN19" s="63"/>
      <c r="AFO19" s="63"/>
      <c r="AFP19" s="63"/>
      <c r="AFQ19" s="63"/>
      <c r="AFR19" s="63"/>
      <c r="AFS19" s="63"/>
      <c r="AFT19" s="63"/>
      <c r="AFU19" s="63"/>
      <c r="AFV19" s="63"/>
      <c r="AFW19" s="63"/>
      <c r="AFX19" s="63"/>
      <c r="AFY19" s="63"/>
      <c r="AFZ19" s="63"/>
      <c r="AGA19" s="63"/>
      <c r="AGB19" s="63"/>
      <c r="AGC19" s="63"/>
      <c r="AGD19" s="63"/>
      <c r="AGE19" s="63"/>
      <c r="AGF19" s="63"/>
      <c r="AGG19" s="63"/>
      <c r="AGH19" s="63"/>
      <c r="AGI19" s="63"/>
      <c r="AGJ19" s="63"/>
      <c r="AGK19" s="63"/>
      <c r="AGL19" s="63"/>
      <c r="AGM19" s="63"/>
      <c r="AGN19" s="63"/>
      <c r="AGO19" s="63"/>
      <c r="AGP19" s="63"/>
      <c r="AGQ19" s="63"/>
      <c r="AGR19" s="63"/>
      <c r="AGS19" s="63"/>
      <c r="AGT19" s="63"/>
      <c r="AGU19" s="63"/>
      <c r="AGV19" s="63"/>
      <c r="AGW19" s="63"/>
      <c r="AGX19" s="63"/>
      <c r="AGY19" s="63"/>
      <c r="AGZ19" s="63"/>
      <c r="AHA19" s="63"/>
      <c r="AHB19" s="63"/>
      <c r="AHC19" s="63"/>
      <c r="AHD19" s="63"/>
      <c r="AHE19" s="63"/>
      <c r="AHF19" s="63"/>
      <c r="AHG19" s="63"/>
      <c r="AHH19" s="63"/>
      <c r="AHI19" s="63"/>
      <c r="AHJ19" s="63"/>
      <c r="AHK19" s="63"/>
      <c r="AHL19" s="63"/>
      <c r="AHM19" s="63"/>
      <c r="AHN19" s="63"/>
      <c r="AHO19" s="63"/>
      <c r="AHP19" s="63"/>
      <c r="AHQ19" s="63"/>
      <c r="AHR19" s="63"/>
      <c r="AHS19" s="63"/>
      <c r="AHT19" s="63"/>
      <c r="AHU19" s="63"/>
      <c r="AHV19" s="63"/>
      <c r="AHW19" s="63"/>
      <c r="AHX19" s="63"/>
      <c r="AHY19" s="63"/>
      <c r="AHZ19" s="63"/>
      <c r="AIA19" s="63"/>
      <c r="AIB19" s="63"/>
      <c r="AIC19" s="63"/>
      <c r="AID19" s="63"/>
      <c r="AIE19" s="63"/>
      <c r="AIF19" s="63"/>
      <c r="AIG19" s="63"/>
      <c r="AIH19" s="63"/>
      <c r="AII19" s="63"/>
      <c r="AIJ19" s="63"/>
      <c r="AIK19" s="63"/>
      <c r="AIL19" s="63"/>
      <c r="AIM19" s="63"/>
      <c r="AIN19" s="63"/>
      <c r="AIO19" s="63"/>
      <c r="AIP19" s="63"/>
      <c r="AIQ19" s="63"/>
      <c r="AIR19" s="63"/>
      <c r="AIS19" s="63"/>
      <c r="AIT19" s="63"/>
      <c r="AIU19" s="63"/>
      <c r="AIV19" s="63"/>
      <c r="AIW19" s="63"/>
      <c r="AIX19" s="63"/>
      <c r="AIY19" s="63"/>
      <c r="AIZ19" s="63"/>
      <c r="AJA19" s="63"/>
      <c r="AJB19" s="63"/>
      <c r="AJC19" s="63"/>
      <c r="AJD19" s="63"/>
      <c r="AJE19" s="63"/>
      <c r="AJF19" s="63"/>
      <c r="AJG19" s="63"/>
      <c r="AJH19" s="63"/>
      <c r="AJI19" s="63"/>
      <c r="AJJ19" s="63"/>
      <c r="AJK19" s="63"/>
      <c r="AJL19" s="63"/>
      <c r="AJM19" s="63"/>
      <c r="AJN19" s="63"/>
      <c r="AJO19" s="63"/>
      <c r="AJP19" s="63"/>
      <c r="AJQ19" s="63"/>
      <c r="AJR19" s="63"/>
      <c r="AJS19" s="63"/>
      <c r="AJT19" s="63"/>
      <c r="AJU19" s="63"/>
      <c r="AJV19" s="63"/>
      <c r="AJW19" s="63"/>
      <c r="AJX19" s="63"/>
      <c r="AJY19" s="63"/>
      <c r="AJZ19" s="63"/>
      <c r="AKA19" s="63"/>
      <c r="AKB19" s="63"/>
      <c r="AKC19" s="63"/>
      <c r="AKD19" s="63"/>
      <c r="AKE19" s="63"/>
      <c r="AKF19" s="63"/>
      <c r="AKG19" s="63"/>
      <c r="AKH19" s="63"/>
      <c r="AKI19" s="63"/>
      <c r="AKJ19" s="63"/>
      <c r="AKK19" s="63"/>
      <c r="AKL19" s="63"/>
      <c r="AKM19" s="63"/>
      <c r="AKN19" s="63"/>
      <c r="AKO19" s="63"/>
      <c r="AKP19" s="63"/>
      <c r="AKQ19" s="63"/>
      <c r="AKR19" s="63"/>
      <c r="AKS19" s="63"/>
      <c r="AKT19" s="63"/>
      <c r="AKU19" s="63"/>
      <c r="AKV19" s="63"/>
      <c r="AKW19" s="63"/>
      <c r="AKX19" s="63"/>
      <c r="AKY19" s="63"/>
      <c r="AKZ19" s="63"/>
      <c r="ALA19" s="63"/>
      <c r="ALB19" s="63"/>
      <c r="ALC19" s="63"/>
      <c r="ALD19" s="63"/>
      <c r="ALE19" s="63"/>
      <c r="ALF19" s="63"/>
      <c r="ALG19" s="63"/>
      <c r="ALH19" s="63"/>
      <c r="ALI19" s="63"/>
      <c r="ALJ19" s="63"/>
      <c r="ALK19" s="63"/>
      <c r="ALL19" s="63"/>
      <c r="ALM19" s="63"/>
      <c r="ALN19" s="63"/>
      <c r="ALO19" s="63"/>
      <c r="ALP19" s="63"/>
      <c r="ALQ19" s="63"/>
      <c r="ALR19" s="63"/>
      <c r="ALS19" s="63"/>
      <c r="ALT19" s="63"/>
      <c r="ALU19" s="63"/>
      <c r="ALV19" s="63"/>
      <c r="ALW19" s="63"/>
      <c r="ALX19" s="63"/>
      <c r="ALY19" s="63"/>
      <c r="ALZ19" s="63"/>
      <c r="AMA19" s="63"/>
      <c r="AMB19" s="63"/>
      <c r="AMC19" s="63"/>
      <c r="AMD19" s="63"/>
      <c r="AME19" s="63"/>
      <c r="AMF19" s="63"/>
      <c r="AMG19" s="63"/>
      <c r="AMH19" s="63"/>
      <c r="AMI19" s="63"/>
      <c r="AMJ19" s="63"/>
      <c r="AMK19" s="63"/>
      <c r="AML19" s="63"/>
      <c r="AMM19" s="63"/>
      <c r="AMN19" s="63"/>
      <c r="AMO19" s="63"/>
      <c r="AMP19" s="63"/>
      <c r="AMQ19" s="63"/>
      <c r="AMR19" s="63"/>
      <c r="AMS19" s="63"/>
      <c r="AMT19" s="63"/>
      <c r="AMU19" s="63"/>
      <c r="AMV19" s="63"/>
      <c r="AMW19" s="63"/>
      <c r="AMX19" s="63"/>
      <c r="AMY19" s="63"/>
      <c r="AMZ19" s="63"/>
      <c r="ANA19" s="63"/>
      <c r="ANB19" s="63"/>
      <c r="ANC19" s="63"/>
      <c r="AND19" s="63"/>
      <c r="ANE19" s="63"/>
      <c r="ANF19" s="63"/>
      <c r="ANG19" s="63"/>
      <c r="ANH19" s="63"/>
      <c r="ANI19" s="63"/>
      <c r="ANJ19" s="63"/>
      <c r="ANK19" s="63"/>
      <c r="ANL19" s="63"/>
      <c r="ANM19" s="63"/>
      <c r="ANN19" s="63"/>
      <c r="ANO19" s="63"/>
      <c r="ANP19" s="63"/>
      <c r="ANQ19" s="63"/>
      <c r="ANR19" s="63"/>
      <c r="ANS19" s="63"/>
      <c r="ANT19" s="63"/>
      <c r="ANU19" s="63"/>
      <c r="ANV19" s="63"/>
      <c r="ANW19" s="63"/>
      <c r="ANX19" s="63"/>
      <c r="ANY19" s="63"/>
      <c r="ANZ19" s="63"/>
      <c r="AOA19" s="63"/>
      <c r="AOB19" s="63"/>
      <c r="AOC19" s="63"/>
      <c r="AOD19" s="63"/>
      <c r="AOE19" s="63"/>
      <c r="AOF19" s="63"/>
      <c r="AOG19" s="63"/>
      <c r="AOH19" s="63"/>
      <c r="AOI19" s="63"/>
      <c r="AOJ19" s="63"/>
      <c r="AOK19" s="63"/>
      <c r="AOL19" s="63"/>
      <c r="AOM19" s="63"/>
      <c r="AON19" s="63"/>
      <c r="AOO19" s="63"/>
      <c r="AOP19" s="63"/>
      <c r="AOQ19" s="63"/>
      <c r="AOR19" s="63"/>
      <c r="AOS19" s="63"/>
      <c r="AOT19" s="63"/>
      <c r="AOU19" s="63"/>
      <c r="AOV19" s="63"/>
      <c r="AOW19" s="63"/>
      <c r="AOX19" s="63"/>
      <c r="AOY19" s="63"/>
      <c r="AOZ19" s="63"/>
      <c r="APA19" s="63"/>
      <c r="APB19" s="63"/>
      <c r="APC19" s="63"/>
      <c r="APD19" s="63"/>
      <c r="APE19" s="63"/>
      <c r="APF19" s="63"/>
      <c r="APG19" s="63"/>
      <c r="APH19" s="63"/>
      <c r="API19" s="63"/>
      <c r="APJ19" s="63"/>
      <c r="APK19" s="63"/>
      <c r="APL19" s="63"/>
      <c r="APM19" s="63"/>
      <c r="APN19" s="63"/>
      <c r="APO19" s="63"/>
      <c r="APP19" s="63"/>
      <c r="APQ19" s="63"/>
      <c r="APR19" s="63"/>
      <c r="APS19" s="63"/>
      <c r="APT19" s="63"/>
      <c r="APU19" s="63"/>
      <c r="APV19" s="63"/>
      <c r="APW19" s="63"/>
      <c r="APX19" s="63"/>
      <c r="APY19" s="63"/>
      <c r="APZ19" s="63"/>
      <c r="AQA19" s="63"/>
      <c r="AQB19" s="63"/>
      <c r="AQC19" s="63"/>
      <c r="AQD19" s="63"/>
      <c r="AQE19" s="63"/>
      <c r="AQF19" s="63"/>
      <c r="AQG19" s="63"/>
      <c r="AQH19" s="63"/>
      <c r="AQI19" s="63"/>
      <c r="AQJ19" s="63"/>
      <c r="AQK19" s="63"/>
      <c r="AQL19" s="63"/>
      <c r="AQM19" s="63"/>
      <c r="AQN19" s="63"/>
      <c r="AQO19" s="63"/>
      <c r="AQP19" s="63"/>
      <c r="AQQ19" s="63"/>
      <c r="AQR19" s="63"/>
      <c r="AQS19" s="63"/>
      <c r="AQT19" s="63"/>
      <c r="AQU19" s="63"/>
      <c r="AQV19" s="63"/>
      <c r="AQW19" s="63"/>
      <c r="AQX19" s="63"/>
      <c r="AQY19" s="63"/>
      <c r="AQZ19" s="63"/>
      <c r="ARA19" s="63"/>
      <c r="ARB19" s="63"/>
      <c r="ARC19" s="63"/>
      <c r="ARD19" s="63"/>
      <c r="ARE19" s="63"/>
      <c r="ARF19" s="63"/>
      <c r="ARG19" s="63"/>
      <c r="ARH19" s="63"/>
      <c r="ARI19" s="63"/>
      <c r="ARJ19" s="63"/>
      <c r="ARK19" s="63"/>
      <c r="ARL19" s="63"/>
      <c r="ARM19" s="63"/>
      <c r="ARN19" s="63"/>
      <c r="ARO19" s="63"/>
      <c r="ARP19" s="63"/>
      <c r="ARQ19" s="63"/>
      <c r="ARR19" s="63"/>
      <c r="ARS19" s="63"/>
      <c r="ART19" s="63"/>
      <c r="ARU19" s="63"/>
      <c r="ARV19" s="63"/>
      <c r="ARW19" s="63"/>
      <c r="ARX19" s="63"/>
      <c r="ARY19" s="63"/>
      <c r="ARZ19" s="63"/>
      <c r="ASA19" s="63"/>
      <c r="ASB19" s="63"/>
      <c r="ASC19" s="63"/>
      <c r="ASD19" s="63"/>
      <c r="ASE19" s="63"/>
      <c r="ASF19" s="63"/>
      <c r="ASG19" s="63"/>
      <c r="ASH19" s="63"/>
      <c r="ASI19" s="63"/>
      <c r="ASJ19" s="63"/>
      <c r="ASK19" s="63"/>
      <c r="ASL19" s="63"/>
      <c r="ASM19" s="63"/>
      <c r="ASN19" s="63"/>
      <c r="ASO19" s="63"/>
      <c r="ASP19" s="63"/>
      <c r="ASQ19" s="63"/>
      <c r="ASR19" s="63"/>
      <c r="ASS19" s="63"/>
      <c r="AST19" s="63"/>
      <c r="ASU19" s="63"/>
      <c r="ASV19" s="63"/>
      <c r="ASW19" s="63"/>
      <c r="ASX19" s="63"/>
      <c r="ASY19" s="63"/>
      <c r="ASZ19" s="63"/>
      <c r="ATA19" s="63"/>
      <c r="ATB19" s="63"/>
      <c r="ATC19" s="63"/>
      <c r="ATD19" s="63"/>
      <c r="ATE19" s="63"/>
      <c r="ATF19" s="63"/>
      <c r="ATG19" s="63"/>
      <c r="ATH19" s="63"/>
      <c r="ATI19" s="63"/>
      <c r="ATJ19" s="63"/>
      <c r="ATK19" s="63"/>
      <c r="ATL19" s="63"/>
      <c r="ATM19" s="63"/>
      <c r="ATN19" s="63"/>
      <c r="ATO19" s="63"/>
      <c r="ATP19" s="63"/>
      <c r="ATQ19" s="63"/>
      <c r="ATR19" s="63"/>
      <c r="ATS19" s="63"/>
      <c r="ATT19" s="63"/>
      <c r="ATU19" s="63"/>
      <c r="ATV19" s="63"/>
      <c r="ATW19" s="63"/>
      <c r="ATX19" s="63"/>
      <c r="ATY19" s="63"/>
      <c r="ATZ19" s="63"/>
      <c r="AUA19" s="63"/>
      <c r="AUB19" s="63"/>
      <c r="AUC19" s="63"/>
      <c r="AUD19" s="63"/>
      <c r="AUE19" s="63"/>
      <c r="AUF19" s="63"/>
      <c r="AUG19" s="63"/>
      <c r="AUH19" s="63"/>
      <c r="AUI19" s="63"/>
      <c r="AUJ19" s="63"/>
      <c r="AUK19" s="63"/>
      <c r="AUL19" s="63"/>
      <c r="AUM19" s="63"/>
      <c r="AUN19" s="63"/>
      <c r="AUO19" s="63"/>
      <c r="AUP19" s="63"/>
      <c r="AUQ19" s="63"/>
      <c r="AUR19" s="63"/>
      <c r="AUS19" s="63"/>
      <c r="AUT19" s="63"/>
      <c r="AUU19" s="63"/>
      <c r="AUV19" s="63"/>
      <c r="AUW19" s="63"/>
      <c r="AUX19" s="63"/>
      <c r="AUY19" s="63"/>
      <c r="AUZ19" s="63"/>
      <c r="AVA19" s="63"/>
      <c r="AVB19" s="63"/>
      <c r="AVC19" s="63"/>
      <c r="AVD19" s="63"/>
      <c r="AVE19" s="63"/>
      <c r="AVF19" s="63"/>
      <c r="AVG19" s="63"/>
      <c r="AVH19" s="63"/>
      <c r="AVI19" s="63"/>
      <c r="AVJ19" s="63"/>
      <c r="AVK19" s="63"/>
      <c r="AVL19" s="63"/>
      <c r="AVM19" s="63"/>
      <c r="AVN19" s="63"/>
      <c r="AVO19" s="63"/>
      <c r="AVP19" s="63"/>
      <c r="AVQ19" s="63"/>
      <c r="AVR19" s="63"/>
      <c r="AVS19" s="63"/>
      <c r="AVT19" s="63"/>
      <c r="AVU19" s="63"/>
      <c r="AVV19" s="63"/>
      <c r="AVW19" s="63"/>
      <c r="AVX19" s="63"/>
      <c r="AVY19" s="63"/>
      <c r="AVZ19" s="63"/>
      <c r="AWA19" s="63"/>
      <c r="AWB19" s="63"/>
      <c r="AWC19" s="63"/>
      <c r="AWD19" s="63"/>
      <c r="AWE19" s="63"/>
      <c r="AWF19" s="63"/>
      <c r="AWG19" s="63"/>
      <c r="AWH19" s="63"/>
      <c r="AWI19" s="63"/>
      <c r="AWJ19" s="63"/>
      <c r="AWK19" s="63"/>
      <c r="AWL19" s="63"/>
      <c r="AWM19" s="63"/>
      <c r="AWN19" s="63"/>
      <c r="AWO19" s="63"/>
      <c r="AWP19" s="63"/>
      <c r="AWQ19" s="63"/>
      <c r="AWR19" s="63"/>
      <c r="AWS19" s="63"/>
      <c r="AWT19" s="63"/>
      <c r="AWU19" s="63"/>
      <c r="AWV19" s="63"/>
      <c r="AWW19" s="63"/>
      <c r="AWX19" s="63"/>
      <c r="AWY19" s="63"/>
      <c r="AWZ19" s="63"/>
      <c r="AXA19" s="63"/>
      <c r="AXB19" s="63"/>
      <c r="AXC19" s="63"/>
      <c r="AXD19" s="63"/>
      <c r="AXE19" s="63"/>
      <c r="AXF19" s="63"/>
      <c r="AXG19" s="63"/>
      <c r="AXH19" s="63"/>
      <c r="AXI19" s="63"/>
      <c r="AXJ19" s="63"/>
      <c r="AXK19" s="63"/>
      <c r="AXL19" s="63"/>
      <c r="AXM19" s="63"/>
      <c r="AXN19" s="63"/>
      <c r="AXO19" s="63"/>
      <c r="AXP19" s="63"/>
      <c r="AXQ19" s="63"/>
      <c r="AXR19" s="63"/>
      <c r="AXS19" s="63"/>
      <c r="AXT19" s="63"/>
      <c r="AXU19" s="63"/>
      <c r="AXV19" s="63"/>
      <c r="AXW19" s="63"/>
      <c r="AXX19" s="63"/>
      <c r="AXY19" s="63"/>
      <c r="AXZ19" s="63"/>
      <c r="AYA19" s="63"/>
      <c r="AYB19" s="63"/>
      <c r="AYC19" s="63"/>
      <c r="AYD19" s="63"/>
      <c r="AYE19" s="63"/>
      <c r="AYF19" s="63"/>
      <c r="AYG19" s="63"/>
      <c r="AYH19" s="63"/>
      <c r="AYI19" s="63"/>
      <c r="AYJ19" s="63"/>
      <c r="AYK19" s="63"/>
      <c r="AYL19" s="63"/>
      <c r="AYM19" s="63"/>
      <c r="AYN19" s="63"/>
      <c r="AYO19" s="63"/>
      <c r="AYP19" s="63"/>
      <c r="AYQ19" s="63"/>
      <c r="AYR19" s="63"/>
      <c r="AYS19" s="63"/>
      <c r="AYT19" s="63"/>
      <c r="AYU19" s="63"/>
      <c r="AYV19" s="63"/>
      <c r="AYW19" s="63"/>
      <c r="AYX19" s="63"/>
      <c r="AYY19" s="63"/>
      <c r="AYZ19" s="63"/>
      <c r="AZA19" s="63"/>
      <c r="AZB19" s="63"/>
      <c r="AZC19" s="63"/>
      <c r="AZD19" s="63"/>
      <c r="AZE19" s="63"/>
      <c r="AZF19" s="63"/>
      <c r="AZG19" s="63"/>
      <c r="AZH19" s="63"/>
      <c r="AZI19" s="63"/>
      <c r="AZJ19" s="63"/>
      <c r="AZK19" s="63"/>
      <c r="AZL19" s="63"/>
      <c r="AZM19" s="63"/>
      <c r="AZN19" s="63"/>
      <c r="AZO19" s="63"/>
      <c r="AZP19" s="63"/>
      <c r="AZQ19" s="63"/>
      <c r="AZR19" s="63"/>
      <c r="AZS19" s="63"/>
      <c r="AZT19" s="63"/>
      <c r="AZU19" s="63"/>
      <c r="AZV19" s="63"/>
      <c r="AZW19" s="63"/>
      <c r="AZX19" s="63"/>
      <c r="AZY19" s="63"/>
      <c r="AZZ19" s="63"/>
      <c r="BAA19" s="63"/>
      <c r="BAB19" s="63"/>
      <c r="BAC19" s="63"/>
      <c r="BAD19" s="63"/>
      <c r="BAE19" s="63"/>
      <c r="BAF19" s="63"/>
      <c r="BAG19" s="63"/>
      <c r="BAH19" s="63"/>
      <c r="BAI19" s="63"/>
      <c r="BAJ19" s="63"/>
      <c r="BAK19" s="63"/>
      <c r="BAL19" s="63"/>
      <c r="BAM19" s="63"/>
      <c r="BAN19" s="63"/>
      <c r="BAO19" s="63"/>
      <c r="BAP19" s="63"/>
      <c r="BAQ19" s="63"/>
      <c r="BAR19" s="63"/>
      <c r="BAS19" s="63"/>
      <c r="BAT19" s="63"/>
      <c r="BAU19" s="63"/>
      <c r="BAV19" s="63"/>
      <c r="BAW19" s="63"/>
      <c r="BAX19" s="63"/>
      <c r="BAY19" s="63"/>
      <c r="BAZ19" s="63"/>
      <c r="BBA19" s="63"/>
      <c r="BBB19" s="63"/>
      <c r="BBC19" s="63"/>
      <c r="BBD19" s="63"/>
      <c r="BBE19" s="63"/>
      <c r="BBF19" s="63"/>
      <c r="BBG19" s="63"/>
      <c r="BBH19" s="63"/>
      <c r="BBI19" s="63"/>
      <c r="BBJ19" s="63"/>
      <c r="BBK19" s="63"/>
      <c r="BBL19" s="63"/>
      <c r="BBM19" s="63"/>
      <c r="BBN19" s="63"/>
      <c r="BBO19" s="63"/>
      <c r="BBP19" s="63"/>
      <c r="BBQ19" s="63"/>
      <c r="BBR19" s="63"/>
      <c r="BBS19" s="63"/>
      <c r="BBT19" s="63"/>
      <c r="BBU19" s="63"/>
      <c r="BBV19" s="63"/>
      <c r="BBW19" s="63"/>
      <c r="BBX19" s="63"/>
      <c r="BBY19" s="63"/>
      <c r="BBZ19" s="63"/>
      <c r="BCA19" s="63"/>
      <c r="BCB19" s="63"/>
      <c r="BCC19" s="63"/>
      <c r="BCD19" s="63"/>
      <c r="BCE19" s="63"/>
      <c r="BCF19" s="63"/>
      <c r="BCG19" s="63"/>
      <c r="BCH19" s="63"/>
      <c r="BCI19" s="63"/>
      <c r="BCJ19" s="63"/>
      <c r="BCK19" s="63"/>
      <c r="BCL19" s="63"/>
      <c r="BCM19" s="63"/>
      <c r="BCN19" s="63"/>
      <c r="BCO19" s="63"/>
      <c r="BCP19" s="63"/>
      <c r="BCQ19" s="63"/>
      <c r="BCR19" s="63"/>
      <c r="BCS19" s="63"/>
      <c r="BCT19" s="63"/>
      <c r="BCU19" s="63"/>
      <c r="BCV19" s="63"/>
      <c r="BCW19" s="63"/>
      <c r="BCX19" s="63"/>
      <c r="BCY19" s="63"/>
      <c r="BCZ19" s="63"/>
      <c r="BDA19" s="63"/>
      <c r="BDB19" s="63"/>
      <c r="BDC19" s="63"/>
      <c r="BDD19" s="63"/>
      <c r="BDE19" s="63"/>
      <c r="BDF19" s="63"/>
      <c r="BDG19" s="63"/>
      <c r="BDH19" s="63"/>
      <c r="BDI19" s="63"/>
      <c r="BDJ19" s="63"/>
      <c r="BDK19" s="63"/>
      <c r="BDL19" s="63"/>
      <c r="BDM19" s="63"/>
      <c r="BDN19" s="63"/>
      <c r="BDO19" s="63"/>
      <c r="BDP19" s="63"/>
      <c r="BDQ19" s="63"/>
      <c r="BDR19" s="63"/>
      <c r="BDS19" s="63"/>
      <c r="BDT19" s="63"/>
      <c r="BDU19" s="63"/>
      <c r="BDV19" s="63"/>
      <c r="BDW19" s="63"/>
      <c r="BDX19" s="63"/>
      <c r="BDY19" s="63"/>
      <c r="BDZ19" s="63"/>
      <c r="BEA19" s="63"/>
      <c r="BEB19" s="63"/>
      <c r="BEC19" s="63"/>
      <c r="BED19" s="63"/>
      <c r="BEE19" s="63"/>
      <c r="BEF19" s="63"/>
      <c r="BEG19" s="63"/>
      <c r="BEH19" s="63"/>
      <c r="BEI19" s="63"/>
      <c r="BEJ19" s="63"/>
      <c r="BEK19" s="63"/>
      <c r="BEL19" s="63"/>
      <c r="BEM19" s="63"/>
      <c r="BEN19" s="63"/>
      <c r="BEO19" s="63"/>
      <c r="BEP19" s="63"/>
      <c r="BEQ19" s="63"/>
      <c r="BER19" s="63"/>
      <c r="BES19" s="63"/>
      <c r="BET19" s="63"/>
      <c r="BEU19" s="63"/>
      <c r="BEV19" s="63"/>
      <c r="BEW19" s="63"/>
      <c r="BEX19" s="63"/>
      <c r="BEY19" s="63"/>
      <c r="BEZ19" s="63"/>
      <c r="BFA19" s="63"/>
      <c r="BFB19" s="63"/>
      <c r="BFC19" s="63"/>
      <c r="BFD19" s="63"/>
      <c r="BFE19" s="63"/>
      <c r="BFF19" s="63"/>
      <c r="BFG19" s="63"/>
      <c r="BFH19" s="63"/>
      <c r="BFI19" s="63"/>
      <c r="BFJ19" s="63"/>
      <c r="BFK19" s="63"/>
      <c r="BFL19" s="63"/>
      <c r="BFM19" s="63"/>
      <c r="BFN19" s="63"/>
      <c r="BFO19" s="63"/>
      <c r="BFP19" s="63"/>
      <c r="BFQ19" s="63"/>
      <c r="BFR19" s="63"/>
      <c r="BFS19" s="63"/>
      <c r="BFT19" s="63"/>
      <c r="BFU19" s="63"/>
      <c r="BFV19" s="63"/>
      <c r="BFW19" s="63"/>
      <c r="BFX19" s="63"/>
      <c r="BFY19" s="63"/>
      <c r="BFZ19" s="63"/>
      <c r="BGA19" s="63"/>
      <c r="BGB19" s="63"/>
      <c r="BGC19" s="63"/>
      <c r="BGD19" s="63"/>
      <c r="BGE19" s="63"/>
      <c r="BGF19" s="63"/>
      <c r="BGG19" s="63"/>
      <c r="BGH19" s="63"/>
      <c r="BGI19" s="63"/>
      <c r="BGJ19" s="63"/>
      <c r="BGK19" s="63"/>
      <c r="BGL19" s="63"/>
      <c r="BGM19" s="63"/>
      <c r="BGN19" s="63"/>
      <c r="BGO19" s="63"/>
      <c r="BGP19" s="63"/>
      <c r="BGQ19" s="63"/>
      <c r="BGR19" s="63"/>
      <c r="BGS19" s="63"/>
      <c r="BGT19" s="63"/>
      <c r="BGU19" s="63"/>
      <c r="BGV19" s="63"/>
      <c r="BGW19" s="63"/>
      <c r="BGX19" s="63"/>
      <c r="BGY19" s="63"/>
      <c r="BGZ19" s="63"/>
      <c r="BHA19" s="63"/>
      <c r="BHB19" s="63"/>
      <c r="BHC19" s="63"/>
      <c r="BHD19" s="63"/>
      <c r="BHE19" s="63"/>
      <c r="BHF19" s="63"/>
      <c r="BHG19" s="63"/>
      <c r="BHH19" s="63"/>
      <c r="BHI19" s="63"/>
      <c r="BHJ19" s="63"/>
      <c r="BHK19" s="63"/>
      <c r="BHL19" s="63"/>
      <c r="BHM19" s="63"/>
      <c r="BHN19" s="63"/>
      <c r="BHO19" s="63"/>
      <c r="BHP19" s="63"/>
      <c r="BHQ19" s="63"/>
      <c r="BHR19" s="63"/>
      <c r="BHS19" s="63"/>
      <c r="BHT19" s="63"/>
      <c r="BHU19" s="63"/>
      <c r="BHV19" s="63"/>
      <c r="BHW19" s="63"/>
      <c r="BHX19" s="63"/>
      <c r="BHY19" s="63"/>
      <c r="BHZ19" s="63"/>
      <c r="BIA19" s="63"/>
      <c r="BIB19" s="63"/>
      <c r="BIC19" s="63"/>
      <c r="BID19" s="63"/>
      <c r="BIE19" s="63"/>
      <c r="BIF19" s="63"/>
      <c r="BIG19" s="63"/>
      <c r="BIH19" s="63"/>
      <c r="BII19" s="63"/>
      <c r="BIJ19" s="63"/>
      <c r="BIK19" s="63"/>
      <c r="BIL19" s="63"/>
      <c r="BIM19" s="63"/>
      <c r="BIN19" s="63"/>
      <c r="BIO19" s="63"/>
      <c r="BIP19" s="63"/>
      <c r="BIQ19" s="63"/>
      <c r="BIR19" s="63"/>
      <c r="BIS19" s="63"/>
      <c r="BIT19" s="63"/>
      <c r="BIU19" s="63"/>
      <c r="BIV19" s="63"/>
      <c r="BIW19" s="63"/>
      <c r="BIX19" s="63"/>
      <c r="BIY19" s="63"/>
      <c r="BIZ19" s="63"/>
      <c r="BJA19" s="63"/>
      <c r="BJB19" s="63"/>
      <c r="BJC19" s="63"/>
      <c r="BJD19" s="63"/>
      <c r="BJE19" s="63"/>
      <c r="BJF19" s="63"/>
      <c r="BJG19" s="63"/>
      <c r="BJH19" s="63"/>
      <c r="BJI19" s="63"/>
      <c r="BJJ19" s="63"/>
      <c r="BJK19" s="63"/>
      <c r="BJL19" s="63"/>
      <c r="BJM19" s="63"/>
      <c r="BJN19" s="63"/>
      <c r="BJO19" s="63"/>
      <c r="BJP19" s="63"/>
      <c r="BJQ19" s="63"/>
      <c r="BJR19" s="63"/>
      <c r="BJS19" s="63"/>
      <c r="BJT19" s="63"/>
      <c r="BJU19" s="63"/>
      <c r="BJV19" s="63"/>
      <c r="BJW19" s="63"/>
      <c r="BJX19" s="63"/>
      <c r="BJY19" s="63"/>
      <c r="BJZ19" s="63"/>
      <c r="BKA19" s="63"/>
      <c r="BKB19" s="63"/>
      <c r="BKC19" s="63"/>
      <c r="BKD19" s="63"/>
      <c r="BKE19" s="63"/>
      <c r="BKF19" s="63"/>
      <c r="BKG19" s="63"/>
      <c r="BKH19" s="63"/>
      <c r="BKI19" s="63"/>
      <c r="BKJ19" s="63"/>
      <c r="BKK19" s="63"/>
      <c r="BKL19" s="63"/>
      <c r="BKM19" s="63"/>
      <c r="BKN19" s="63"/>
      <c r="BKO19" s="63"/>
      <c r="BKP19" s="63"/>
      <c r="BKQ19" s="63"/>
      <c r="BKR19" s="63"/>
      <c r="BKS19" s="63"/>
      <c r="BKT19" s="63"/>
      <c r="BKU19" s="63"/>
      <c r="BKV19" s="63"/>
      <c r="BKW19" s="63"/>
      <c r="BKX19" s="63"/>
      <c r="BKY19" s="63"/>
      <c r="BKZ19" s="63"/>
      <c r="BLA19" s="63"/>
      <c r="BLB19" s="63"/>
      <c r="BLC19" s="63"/>
      <c r="BLD19" s="63"/>
      <c r="BLE19" s="63"/>
      <c r="BLF19" s="63"/>
      <c r="BLG19" s="63"/>
      <c r="BLH19" s="63"/>
      <c r="BLI19" s="63"/>
      <c r="BLJ19" s="63"/>
      <c r="BLK19" s="63"/>
      <c r="BLL19" s="63"/>
      <c r="BLM19" s="63"/>
      <c r="BLN19" s="63"/>
      <c r="BLO19" s="63"/>
      <c r="BLP19" s="63"/>
      <c r="BLQ19" s="63"/>
      <c r="BLR19" s="63"/>
      <c r="BLS19" s="63"/>
      <c r="BLT19" s="63"/>
      <c r="BLU19" s="63"/>
      <c r="BLV19" s="63"/>
      <c r="BLW19" s="63"/>
      <c r="BLX19" s="63"/>
      <c r="BLY19" s="63"/>
      <c r="BLZ19" s="63"/>
      <c r="BMA19" s="63"/>
      <c r="BMB19" s="63"/>
      <c r="BMC19" s="63"/>
      <c r="BMD19" s="63"/>
      <c r="BME19" s="63"/>
      <c r="BMF19" s="63"/>
      <c r="BMG19" s="63"/>
      <c r="BMH19" s="63"/>
      <c r="BMI19" s="63"/>
      <c r="BMJ19" s="63"/>
      <c r="BMK19" s="63"/>
      <c r="BML19" s="63"/>
      <c r="BMM19" s="63"/>
      <c r="BMN19" s="63"/>
      <c r="BMO19" s="63"/>
      <c r="BMP19" s="63"/>
      <c r="BMQ19" s="63"/>
      <c r="BMR19" s="63"/>
      <c r="BMS19" s="63"/>
      <c r="BMT19" s="63"/>
      <c r="BMU19" s="63"/>
      <c r="BMV19" s="63"/>
      <c r="BMW19" s="63"/>
      <c r="BMX19" s="63"/>
    </row>
    <row r="20" spans="1:1714" s="1" customFormat="1" ht="15" customHeight="1" x14ac:dyDescent="0.25">
      <c r="A20" s="194" t="s">
        <v>209</v>
      </c>
      <c r="B20" s="147" t="s">
        <v>45</v>
      </c>
      <c r="C20" s="148" t="s">
        <v>60</v>
      </c>
      <c r="D20" s="213" t="s">
        <v>47</v>
      </c>
      <c r="E20" s="149" t="s">
        <v>48</v>
      </c>
      <c r="F20" s="214" t="s">
        <v>49</v>
      </c>
      <c r="G20" s="213" t="s">
        <v>50</v>
      </c>
      <c r="H20" s="150">
        <v>25</v>
      </c>
      <c r="I20" s="69"/>
      <c r="J20" s="151">
        <v>44692</v>
      </c>
      <c r="K20" s="152">
        <v>44693</v>
      </c>
      <c r="L20" s="151">
        <v>44694</v>
      </c>
      <c r="M20" s="167" t="s">
        <v>388</v>
      </c>
      <c r="N20" s="168">
        <v>44704</v>
      </c>
      <c r="O20" s="171" t="s">
        <v>97</v>
      </c>
      <c r="P20" s="145" t="s">
        <v>433</v>
      </c>
      <c r="Q20" s="153">
        <f t="shared" si="0"/>
        <v>44695</v>
      </c>
      <c r="R20" s="163">
        <v>37.299999999999997</v>
      </c>
      <c r="S20" s="153">
        <f t="shared" si="1"/>
        <v>44699</v>
      </c>
      <c r="T20" s="162">
        <v>43.1</v>
      </c>
      <c r="U20" s="153">
        <f t="shared" si="2"/>
        <v>44706</v>
      </c>
      <c r="V20" s="163"/>
      <c r="W20" s="153">
        <f t="shared" si="3"/>
        <v>44720</v>
      </c>
      <c r="X20" s="163">
        <v>53.8</v>
      </c>
      <c r="Y20" s="170" t="str">
        <f t="shared" si="4"/>
        <v>OK</v>
      </c>
      <c r="Z20" s="171" t="s">
        <v>97</v>
      </c>
      <c r="AA20" s="148" t="s">
        <v>434</v>
      </c>
      <c r="AB20" s="153">
        <f t="shared" si="5"/>
        <v>44696</v>
      </c>
      <c r="AC20" s="162">
        <v>27.2</v>
      </c>
      <c r="AD20" s="153">
        <f t="shared" si="6"/>
        <v>44700</v>
      </c>
      <c r="AE20" s="162">
        <v>30.4</v>
      </c>
      <c r="AF20" s="153">
        <f t="shared" si="7"/>
        <v>44707</v>
      </c>
      <c r="AG20" s="163"/>
      <c r="AH20" s="153">
        <f t="shared" si="8"/>
        <v>44721</v>
      </c>
      <c r="AI20" s="163">
        <v>43</v>
      </c>
      <c r="AJ20" s="170" t="str">
        <f t="shared" si="13"/>
        <v>OK</v>
      </c>
      <c r="AK20" s="171" t="s">
        <v>97</v>
      </c>
      <c r="AL20" s="148" t="s">
        <v>435</v>
      </c>
      <c r="AM20" s="153">
        <f t="shared" si="9"/>
        <v>44697</v>
      </c>
      <c r="AN20" s="162">
        <v>21.9</v>
      </c>
      <c r="AO20" s="153">
        <f t="shared" si="10"/>
        <v>44701</v>
      </c>
      <c r="AP20" s="162">
        <v>30.2</v>
      </c>
      <c r="AQ20" s="153">
        <f t="shared" si="11"/>
        <v>44708</v>
      </c>
      <c r="AR20" s="163"/>
      <c r="AS20" s="153">
        <f t="shared" si="12"/>
        <v>44722</v>
      </c>
      <c r="AT20" s="163">
        <v>33.299999999999997</v>
      </c>
      <c r="AU20" s="170" t="str">
        <f t="shared" si="14"/>
        <v>OK</v>
      </c>
      <c r="AV20" s="91"/>
      <c r="AW20" s="199" t="s">
        <v>1317</v>
      </c>
      <c r="AX20" s="200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  <c r="IX20" s="63"/>
      <c r="IY20" s="63"/>
      <c r="IZ20" s="63"/>
      <c r="JA20" s="63"/>
      <c r="JB20" s="63"/>
      <c r="JC20" s="63"/>
      <c r="JD20" s="63"/>
      <c r="JE20" s="63"/>
      <c r="JF20" s="63"/>
      <c r="JG20" s="63"/>
      <c r="JH20" s="63"/>
      <c r="JI20" s="63"/>
      <c r="JJ20" s="63"/>
      <c r="JK20" s="63"/>
      <c r="JL20" s="63"/>
      <c r="JM20" s="63"/>
      <c r="JN20" s="63"/>
      <c r="JO20" s="63"/>
      <c r="JP20" s="63"/>
      <c r="JQ20" s="63"/>
      <c r="JR20" s="63"/>
      <c r="JS20" s="63"/>
      <c r="JT20" s="63"/>
      <c r="JU20" s="63"/>
      <c r="JV20" s="63"/>
      <c r="JW20" s="63"/>
      <c r="JX20" s="63"/>
      <c r="JY20" s="63"/>
      <c r="JZ20" s="63"/>
      <c r="KA20" s="63"/>
      <c r="KB20" s="63"/>
      <c r="KC20" s="63"/>
      <c r="KD20" s="63"/>
      <c r="KE20" s="63"/>
      <c r="KF20" s="63"/>
      <c r="KG20" s="63"/>
      <c r="KH20" s="63"/>
      <c r="KI20" s="63"/>
      <c r="KJ20" s="63"/>
      <c r="KK20" s="63"/>
      <c r="KL20" s="63"/>
      <c r="KM20" s="63"/>
      <c r="KN20" s="63"/>
      <c r="KO20" s="63"/>
      <c r="KP20" s="63"/>
      <c r="KQ20" s="63"/>
      <c r="KR20" s="63"/>
      <c r="KS20" s="63"/>
      <c r="KT20" s="63"/>
      <c r="KU20" s="63"/>
      <c r="KV20" s="63"/>
      <c r="KW20" s="63"/>
      <c r="KX20" s="63"/>
      <c r="KY20" s="63"/>
      <c r="KZ20" s="63"/>
      <c r="LA20" s="63"/>
      <c r="LB20" s="63"/>
      <c r="LC20" s="63"/>
      <c r="LD20" s="63"/>
      <c r="LE20" s="63"/>
      <c r="LF20" s="63"/>
      <c r="LG20" s="63"/>
      <c r="LH20" s="63"/>
      <c r="LI20" s="63"/>
      <c r="LJ20" s="63"/>
      <c r="LK20" s="63"/>
      <c r="LL20" s="63"/>
      <c r="LM20" s="63"/>
      <c r="LN20" s="63"/>
      <c r="LO20" s="63"/>
      <c r="LP20" s="63"/>
      <c r="LQ20" s="63"/>
      <c r="LR20" s="63"/>
      <c r="LS20" s="63"/>
      <c r="LT20" s="63"/>
      <c r="LU20" s="63"/>
      <c r="LV20" s="63"/>
      <c r="LW20" s="63"/>
      <c r="LX20" s="63"/>
      <c r="LY20" s="63"/>
      <c r="LZ20" s="63"/>
      <c r="MA20" s="63"/>
      <c r="MB20" s="63"/>
      <c r="MC20" s="63"/>
      <c r="MD20" s="63"/>
      <c r="ME20" s="63"/>
      <c r="MF20" s="63"/>
      <c r="MG20" s="63"/>
      <c r="MH20" s="63"/>
      <c r="MI20" s="63"/>
      <c r="MJ20" s="63"/>
      <c r="MK20" s="63"/>
      <c r="ML20" s="63"/>
      <c r="MM20" s="63"/>
      <c r="MN20" s="63"/>
      <c r="MO20" s="63"/>
      <c r="MP20" s="63"/>
      <c r="MQ20" s="63"/>
      <c r="MR20" s="63"/>
      <c r="MS20" s="63"/>
      <c r="MT20" s="63"/>
      <c r="MU20" s="63"/>
      <c r="MV20" s="63"/>
      <c r="MW20" s="63"/>
      <c r="MX20" s="63"/>
      <c r="MY20" s="63"/>
      <c r="MZ20" s="63"/>
      <c r="NA20" s="63"/>
      <c r="NB20" s="63"/>
      <c r="NC20" s="63"/>
      <c r="ND20" s="63"/>
      <c r="NE20" s="63"/>
      <c r="NF20" s="63"/>
      <c r="NG20" s="63"/>
      <c r="NH20" s="63"/>
      <c r="NI20" s="63"/>
      <c r="NJ20" s="63"/>
      <c r="NK20" s="63"/>
      <c r="NL20" s="63"/>
      <c r="NM20" s="63"/>
      <c r="NN20" s="63"/>
      <c r="NO20" s="63"/>
      <c r="NP20" s="63"/>
      <c r="NQ20" s="63"/>
      <c r="NR20" s="63"/>
      <c r="NS20" s="63"/>
      <c r="NT20" s="63"/>
      <c r="NU20" s="63"/>
      <c r="NV20" s="63"/>
      <c r="NW20" s="63"/>
      <c r="NX20" s="63"/>
      <c r="NY20" s="63"/>
      <c r="NZ20" s="63"/>
      <c r="OA20" s="63"/>
      <c r="OB20" s="63"/>
      <c r="OC20" s="63"/>
      <c r="OD20" s="63"/>
      <c r="OE20" s="63"/>
      <c r="OF20" s="63"/>
      <c r="OG20" s="63"/>
      <c r="OH20" s="63"/>
      <c r="OI20" s="63"/>
      <c r="OJ20" s="63"/>
      <c r="OK20" s="63"/>
      <c r="OL20" s="63"/>
      <c r="OM20" s="63"/>
      <c r="ON20" s="63"/>
      <c r="OO20" s="63"/>
      <c r="OP20" s="63"/>
      <c r="OQ20" s="63"/>
      <c r="OR20" s="63"/>
      <c r="OS20" s="63"/>
      <c r="OT20" s="63"/>
      <c r="OU20" s="63"/>
      <c r="OV20" s="63"/>
      <c r="OW20" s="63"/>
      <c r="OX20" s="63"/>
      <c r="OY20" s="63"/>
      <c r="OZ20" s="63"/>
      <c r="PA20" s="63"/>
      <c r="PB20" s="63"/>
      <c r="PC20" s="63"/>
      <c r="PD20" s="63"/>
      <c r="PE20" s="63"/>
      <c r="PF20" s="63"/>
      <c r="PG20" s="63"/>
      <c r="PH20" s="63"/>
      <c r="PI20" s="63"/>
      <c r="PJ20" s="63"/>
      <c r="PK20" s="63"/>
      <c r="PL20" s="63"/>
      <c r="PM20" s="63"/>
      <c r="PN20" s="63"/>
      <c r="PO20" s="63"/>
      <c r="PP20" s="63"/>
      <c r="PQ20" s="63"/>
      <c r="PR20" s="63"/>
      <c r="PS20" s="63"/>
      <c r="PT20" s="63"/>
      <c r="PU20" s="63"/>
      <c r="PV20" s="63"/>
      <c r="PW20" s="63"/>
      <c r="PX20" s="63"/>
      <c r="PY20" s="63"/>
      <c r="PZ20" s="63"/>
      <c r="QA20" s="63"/>
      <c r="QB20" s="63"/>
      <c r="QC20" s="63"/>
      <c r="QD20" s="63"/>
      <c r="QE20" s="63"/>
      <c r="QF20" s="63"/>
      <c r="QG20" s="63"/>
      <c r="QH20" s="63"/>
      <c r="QI20" s="63"/>
      <c r="QJ20" s="63"/>
      <c r="QK20" s="63"/>
      <c r="QL20" s="63"/>
      <c r="QM20" s="63"/>
      <c r="QN20" s="63"/>
      <c r="QO20" s="63"/>
      <c r="QP20" s="63"/>
      <c r="QQ20" s="63"/>
      <c r="QR20" s="63"/>
      <c r="QS20" s="63"/>
      <c r="QT20" s="63"/>
      <c r="QU20" s="63"/>
      <c r="QV20" s="63"/>
      <c r="QW20" s="63"/>
      <c r="QX20" s="63"/>
      <c r="QY20" s="63"/>
      <c r="QZ20" s="63"/>
      <c r="RA20" s="63"/>
      <c r="RB20" s="63"/>
      <c r="RC20" s="63"/>
      <c r="RD20" s="63"/>
      <c r="RE20" s="63"/>
      <c r="RF20" s="63"/>
      <c r="RG20" s="63"/>
      <c r="RH20" s="63"/>
      <c r="RI20" s="63"/>
      <c r="RJ20" s="63"/>
      <c r="RK20" s="63"/>
      <c r="RL20" s="63"/>
      <c r="RM20" s="63"/>
      <c r="RN20" s="63"/>
      <c r="RO20" s="63"/>
      <c r="RP20" s="63"/>
      <c r="RQ20" s="63"/>
      <c r="RR20" s="63"/>
      <c r="RS20" s="63"/>
      <c r="RT20" s="63"/>
      <c r="RU20" s="63"/>
      <c r="RV20" s="63"/>
      <c r="RW20" s="63"/>
      <c r="RX20" s="63"/>
      <c r="RY20" s="63"/>
      <c r="RZ20" s="63"/>
      <c r="SA20" s="63"/>
      <c r="SB20" s="63"/>
      <c r="SC20" s="63"/>
      <c r="SD20" s="63"/>
      <c r="SE20" s="63"/>
      <c r="SF20" s="63"/>
      <c r="SG20" s="63"/>
      <c r="SH20" s="63"/>
      <c r="SI20" s="63"/>
      <c r="SJ20" s="63"/>
      <c r="SK20" s="63"/>
      <c r="SL20" s="63"/>
      <c r="SM20" s="63"/>
      <c r="SN20" s="63"/>
      <c r="SO20" s="63"/>
      <c r="SP20" s="63"/>
      <c r="SQ20" s="63"/>
      <c r="SR20" s="63"/>
      <c r="SS20" s="63"/>
      <c r="ST20" s="63"/>
      <c r="SU20" s="63"/>
      <c r="SV20" s="63"/>
      <c r="SW20" s="63"/>
      <c r="SX20" s="63"/>
      <c r="SY20" s="63"/>
      <c r="SZ20" s="63"/>
      <c r="TA20" s="63"/>
      <c r="TB20" s="63"/>
      <c r="TC20" s="63"/>
      <c r="TD20" s="63"/>
      <c r="TE20" s="63"/>
      <c r="TF20" s="63"/>
      <c r="TG20" s="63"/>
      <c r="TH20" s="63"/>
      <c r="TI20" s="63"/>
      <c r="TJ20" s="63"/>
      <c r="TK20" s="63"/>
      <c r="TL20" s="63"/>
      <c r="TM20" s="63"/>
      <c r="TN20" s="63"/>
      <c r="TO20" s="63"/>
      <c r="TP20" s="63"/>
      <c r="TQ20" s="63"/>
      <c r="TR20" s="63"/>
      <c r="TS20" s="63"/>
      <c r="TT20" s="63"/>
      <c r="TU20" s="63"/>
      <c r="TV20" s="63"/>
      <c r="TW20" s="63"/>
      <c r="TX20" s="63"/>
      <c r="TY20" s="63"/>
      <c r="TZ20" s="63"/>
      <c r="UA20" s="63"/>
      <c r="UB20" s="63"/>
      <c r="UC20" s="63"/>
      <c r="UD20" s="63"/>
      <c r="UE20" s="63"/>
      <c r="UF20" s="63"/>
      <c r="UG20" s="63"/>
      <c r="UH20" s="63"/>
      <c r="UI20" s="63"/>
      <c r="UJ20" s="63"/>
      <c r="UK20" s="63"/>
      <c r="UL20" s="63"/>
      <c r="UM20" s="63"/>
      <c r="UN20" s="63"/>
      <c r="UO20" s="63"/>
      <c r="UP20" s="63"/>
      <c r="UQ20" s="63"/>
      <c r="UR20" s="63"/>
      <c r="US20" s="6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E20" s="63"/>
      <c r="VF20" s="63"/>
      <c r="VG20" s="63"/>
      <c r="VH20" s="63"/>
      <c r="VI20" s="63"/>
      <c r="VJ20" s="63"/>
      <c r="VK20" s="63"/>
      <c r="VL20" s="63"/>
      <c r="VM20" s="63"/>
      <c r="VN20" s="63"/>
      <c r="VO20" s="63"/>
      <c r="VP20" s="63"/>
      <c r="VQ20" s="63"/>
      <c r="VR20" s="63"/>
      <c r="VS20" s="63"/>
      <c r="VT20" s="63"/>
      <c r="VU20" s="63"/>
      <c r="VV20" s="63"/>
      <c r="VW20" s="63"/>
      <c r="VX20" s="63"/>
      <c r="VY20" s="63"/>
      <c r="VZ20" s="63"/>
      <c r="WA20" s="63"/>
      <c r="WB20" s="63"/>
      <c r="WC20" s="63"/>
      <c r="WD20" s="63"/>
      <c r="WE20" s="63"/>
      <c r="WF20" s="63"/>
      <c r="WG20" s="63"/>
      <c r="WH20" s="63"/>
      <c r="WI20" s="63"/>
      <c r="WJ20" s="63"/>
      <c r="WK20" s="63"/>
      <c r="WL20" s="63"/>
      <c r="WM20" s="63"/>
      <c r="WN20" s="63"/>
      <c r="WO20" s="63"/>
      <c r="WP20" s="63"/>
      <c r="WQ20" s="63"/>
      <c r="WR20" s="63"/>
      <c r="WS20" s="63"/>
      <c r="WT20" s="63"/>
      <c r="WU20" s="63"/>
      <c r="WV20" s="63"/>
      <c r="WW20" s="63"/>
      <c r="WX20" s="63"/>
      <c r="WY20" s="63"/>
      <c r="WZ20" s="63"/>
      <c r="XA20" s="63"/>
      <c r="XB20" s="63"/>
      <c r="XC20" s="63"/>
      <c r="XD20" s="63"/>
      <c r="XE20" s="63"/>
      <c r="XF20" s="63"/>
      <c r="XG20" s="63"/>
      <c r="XH20" s="63"/>
      <c r="XI20" s="63"/>
      <c r="XJ20" s="63"/>
      <c r="XK20" s="63"/>
      <c r="XL20" s="63"/>
      <c r="XM20" s="63"/>
      <c r="XN20" s="63"/>
      <c r="XO20" s="63"/>
      <c r="XP20" s="63"/>
      <c r="XQ20" s="63"/>
      <c r="XR20" s="63"/>
      <c r="XS20" s="63"/>
      <c r="XT20" s="63"/>
      <c r="XU20" s="63"/>
      <c r="XV20" s="63"/>
      <c r="XW20" s="63"/>
      <c r="XX20" s="63"/>
      <c r="XY20" s="63"/>
      <c r="XZ20" s="63"/>
      <c r="YA20" s="63"/>
      <c r="YB20" s="63"/>
      <c r="YC20" s="63"/>
      <c r="YD20" s="63"/>
      <c r="YE20" s="63"/>
      <c r="YF20" s="63"/>
      <c r="YG20" s="63"/>
      <c r="YH20" s="63"/>
      <c r="YI20" s="63"/>
      <c r="YJ20" s="63"/>
      <c r="YK20" s="63"/>
      <c r="YL20" s="63"/>
      <c r="YM20" s="63"/>
      <c r="YN20" s="63"/>
      <c r="YO20" s="63"/>
      <c r="YP20" s="63"/>
      <c r="YQ20" s="63"/>
      <c r="YR20" s="63"/>
      <c r="YS20" s="63"/>
      <c r="YT20" s="63"/>
      <c r="YU20" s="63"/>
      <c r="YV20" s="63"/>
      <c r="YW20" s="63"/>
      <c r="YX20" s="63"/>
      <c r="YY20" s="63"/>
      <c r="YZ20" s="63"/>
      <c r="ZA20" s="63"/>
      <c r="ZB20" s="63"/>
      <c r="ZC20" s="63"/>
      <c r="ZD20" s="63"/>
      <c r="ZE20" s="63"/>
      <c r="ZF20" s="63"/>
      <c r="ZG20" s="63"/>
      <c r="ZH20" s="63"/>
      <c r="ZI20" s="63"/>
      <c r="ZJ20" s="63"/>
      <c r="ZK20" s="63"/>
      <c r="ZL20" s="63"/>
      <c r="ZM20" s="63"/>
      <c r="ZN20" s="63"/>
      <c r="ZO20" s="63"/>
      <c r="ZP20" s="63"/>
      <c r="ZQ20" s="63"/>
      <c r="ZR20" s="63"/>
      <c r="ZS20" s="63"/>
      <c r="ZT20" s="63"/>
      <c r="ZU20" s="63"/>
      <c r="ZV20" s="63"/>
      <c r="ZW20" s="63"/>
      <c r="ZX20" s="63"/>
      <c r="ZY20" s="63"/>
      <c r="ZZ20" s="63"/>
      <c r="AAA20" s="63"/>
      <c r="AAB20" s="63"/>
      <c r="AAC20" s="63"/>
      <c r="AAD20" s="63"/>
      <c r="AAE20" s="63"/>
      <c r="AAF20" s="63"/>
      <c r="AAG20" s="63"/>
      <c r="AAH20" s="63"/>
      <c r="AAI20" s="63"/>
      <c r="AAJ20" s="63"/>
      <c r="AAK20" s="63"/>
      <c r="AAL20" s="63"/>
      <c r="AAM20" s="63"/>
      <c r="AAN20" s="63"/>
      <c r="AAO20" s="63"/>
      <c r="AAP20" s="63"/>
      <c r="AAQ20" s="63"/>
      <c r="AAR20" s="63"/>
      <c r="AAS20" s="63"/>
      <c r="AAT20" s="63"/>
      <c r="AAU20" s="63"/>
      <c r="AAV20" s="63"/>
      <c r="AAW20" s="63"/>
      <c r="AAX20" s="63"/>
      <c r="AAY20" s="63"/>
      <c r="AAZ20" s="63"/>
      <c r="ABA20" s="63"/>
      <c r="ABB20" s="63"/>
      <c r="ABC20" s="63"/>
      <c r="ABD20" s="63"/>
      <c r="ABE20" s="63"/>
      <c r="ABF20" s="63"/>
      <c r="ABG20" s="63"/>
      <c r="ABH20" s="63"/>
      <c r="ABI20" s="63"/>
      <c r="ABJ20" s="63"/>
      <c r="ABK20" s="63"/>
      <c r="ABL20" s="63"/>
      <c r="ABM20" s="63"/>
      <c r="ABN20" s="63"/>
      <c r="ABO20" s="63"/>
      <c r="ABP20" s="63"/>
      <c r="ABQ20" s="63"/>
      <c r="ABR20" s="63"/>
      <c r="ABS20" s="63"/>
      <c r="ABT20" s="63"/>
      <c r="ABU20" s="63"/>
      <c r="ABV20" s="63"/>
      <c r="ABW20" s="63"/>
      <c r="ABX20" s="63"/>
      <c r="ABY20" s="63"/>
      <c r="ABZ20" s="63"/>
      <c r="ACA20" s="63"/>
      <c r="ACB20" s="63"/>
      <c r="ACC20" s="63"/>
      <c r="ACD20" s="63"/>
      <c r="ACE20" s="63"/>
      <c r="ACF20" s="63"/>
      <c r="ACG20" s="63"/>
      <c r="ACH20" s="63"/>
      <c r="ACI20" s="63"/>
      <c r="ACJ20" s="63"/>
      <c r="ACK20" s="63"/>
      <c r="ACL20" s="63"/>
      <c r="ACM20" s="63"/>
      <c r="ACN20" s="63"/>
      <c r="ACO20" s="63"/>
      <c r="ACP20" s="63"/>
      <c r="ACQ20" s="63"/>
      <c r="ACR20" s="63"/>
      <c r="ACS20" s="63"/>
      <c r="ACT20" s="63"/>
      <c r="ACU20" s="63"/>
      <c r="ACV20" s="63"/>
      <c r="ACW20" s="63"/>
      <c r="ACX20" s="63"/>
      <c r="ACY20" s="63"/>
      <c r="ACZ20" s="63"/>
      <c r="ADA20" s="63"/>
      <c r="ADB20" s="63"/>
      <c r="ADC20" s="63"/>
      <c r="ADD20" s="63"/>
      <c r="ADE20" s="63"/>
      <c r="ADF20" s="63"/>
      <c r="ADG20" s="63"/>
      <c r="ADH20" s="63"/>
      <c r="ADI20" s="63"/>
      <c r="ADJ20" s="63"/>
      <c r="ADK20" s="63"/>
      <c r="ADL20" s="63"/>
      <c r="ADM20" s="63"/>
      <c r="ADN20" s="63"/>
      <c r="ADO20" s="63"/>
      <c r="ADP20" s="63"/>
      <c r="ADQ20" s="63"/>
      <c r="ADR20" s="63"/>
      <c r="ADS20" s="63"/>
      <c r="ADT20" s="63"/>
      <c r="ADU20" s="63"/>
      <c r="ADV20" s="63"/>
      <c r="ADW20" s="63"/>
      <c r="ADX20" s="63"/>
      <c r="ADY20" s="63"/>
      <c r="ADZ20" s="63"/>
      <c r="AEA20" s="63"/>
      <c r="AEB20" s="63"/>
      <c r="AEC20" s="63"/>
      <c r="AED20" s="63"/>
      <c r="AEE20" s="63"/>
      <c r="AEF20" s="63"/>
      <c r="AEG20" s="63"/>
      <c r="AEH20" s="63"/>
      <c r="AEI20" s="63"/>
      <c r="AEJ20" s="63"/>
      <c r="AEK20" s="63"/>
      <c r="AEL20" s="63"/>
      <c r="AEM20" s="63"/>
      <c r="AEN20" s="63"/>
      <c r="AEO20" s="63"/>
      <c r="AEP20" s="63"/>
      <c r="AEQ20" s="63"/>
      <c r="AER20" s="63"/>
      <c r="AES20" s="63"/>
      <c r="AET20" s="63"/>
      <c r="AEU20" s="63"/>
      <c r="AEV20" s="63"/>
      <c r="AEW20" s="63"/>
      <c r="AEX20" s="63"/>
      <c r="AEY20" s="63"/>
      <c r="AEZ20" s="63"/>
      <c r="AFA20" s="63"/>
      <c r="AFB20" s="63"/>
      <c r="AFC20" s="63"/>
      <c r="AFD20" s="63"/>
      <c r="AFE20" s="63"/>
      <c r="AFF20" s="63"/>
      <c r="AFG20" s="63"/>
      <c r="AFH20" s="63"/>
      <c r="AFI20" s="63"/>
      <c r="AFJ20" s="63"/>
      <c r="AFK20" s="63"/>
      <c r="AFL20" s="63"/>
      <c r="AFM20" s="63"/>
      <c r="AFN20" s="63"/>
      <c r="AFO20" s="63"/>
      <c r="AFP20" s="63"/>
      <c r="AFQ20" s="63"/>
      <c r="AFR20" s="63"/>
      <c r="AFS20" s="63"/>
      <c r="AFT20" s="63"/>
      <c r="AFU20" s="63"/>
      <c r="AFV20" s="63"/>
      <c r="AFW20" s="63"/>
      <c r="AFX20" s="63"/>
      <c r="AFY20" s="63"/>
      <c r="AFZ20" s="63"/>
      <c r="AGA20" s="63"/>
      <c r="AGB20" s="63"/>
      <c r="AGC20" s="63"/>
      <c r="AGD20" s="63"/>
      <c r="AGE20" s="63"/>
      <c r="AGF20" s="63"/>
      <c r="AGG20" s="63"/>
      <c r="AGH20" s="63"/>
      <c r="AGI20" s="63"/>
      <c r="AGJ20" s="63"/>
      <c r="AGK20" s="63"/>
      <c r="AGL20" s="63"/>
      <c r="AGM20" s="63"/>
      <c r="AGN20" s="63"/>
      <c r="AGO20" s="63"/>
      <c r="AGP20" s="63"/>
      <c r="AGQ20" s="63"/>
      <c r="AGR20" s="63"/>
      <c r="AGS20" s="63"/>
      <c r="AGT20" s="63"/>
      <c r="AGU20" s="63"/>
      <c r="AGV20" s="63"/>
      <c r="AGW20" s="63"/>
      <c r="AGX20" s="63"/>
      <c r="AGY20" s="63"/>
      <c r="AGZ20" s="63"/>
      <c r="AHA20" s="63"/>
      <c r="AHB20" s="63"/>
      <c r="AHC20" s="63"/>
      <c r="AHD20" s="63"/>
      <c r="AHE20" s="63"/>
      <c r="AHF20" s="63"/>
      <c r="AHG20" s="63"/>
      <c r="AHH20" s="63"/>
      <c r="AHI20" s="63"/>
      <c r="AHJ20" s="63"/>
      <c r="AHK20" s="63"/>
      <c r="AHL20" s="63"/>
      <c r="AHM20" s="63"/>
      <c r="AHN20" s="63"/>
      <c r="AHO20" s="63"/>
      <c r="AHP20" s="63"/>
      <c r="AHQ20" s="63"/>
      <c r="AHR20" s="63"/>
      <c r="AHS20" s="63"/>
      <c r="AHT20" s="63"/>
      <c r="AHU20" s="63"/>
      <c r="AHV20" s="63"/>
      <c r="AHW20" s="63"/>
      <c r="AHX20" s="63"/>
      <c r="AHY20" s="63"/>
      <c r="AHZ20" s="63"/>
      <c r="AIA20" s="63"/>
      <c r="AIB20" s="63"/>
      <c r="AIC20" s="63"/>
      <c r="AID20" s="63"/>
      <c r="AIE20" s="63"/>
      <c r="AIF20" s="63"/>
      <c r="AIG20" s="63"/>
      <c r="AIH20" s="63"/>
      <c r="AII20" s="63"/>
      <c r="AIJ20" s="63"/>
      <c r="AIK20" s="63"/>
      <c r="AIL20" s="63"/>
      <c r="AIM20" s="63"/>
      <c r="AIN20" s="63"/>
      <c r="AIO20" s="63"/>
      <c r="AIP20" s="63"/>
      <c r="AIQ20" s="63"/>
      <c r="AIR20" s="63"/>
      <c r="AIS20" s="63"/>
      <c r="AIT20" s="63"/>
      <c r="AIU20" s="63"/>
      <c r="AIV20" s="63"/>
      <c r="AIW20" s="63"/>
      <c r="AIX20" s="63"/>
      <c r="AIY20" s="63"/>
      <c r="AIZ20" s="63"/>
      <c r="AJA20" s="63"/>
      <c r="AJB20" s="63"/>
      <c r="AJC20" s="63"/>
      <c r="AJD20" s="63"/>
      <c r="AJE20" s="63"/>
      <c r="AJF20" s="63"/>
      <c r="AJG20" s="63"/>
      <c r="AJH20" s="63"/>
      <c r="AJI20" s="63"/>
      <c r="AJJ20" s="63"/>
      <c r="AJK20" s="63"/>
      <c r="AJL20" s="63"/>
      <c r="AJM20" s="63"/>
      <c r="AJN20" s="63"/>
      <c r="AJO20" s="63"/>
      <c r="AJP20" s="63"/>
      <c r="AJQ20" s="63"/>
      <c r="AJR20" s="63"/>
      <c r="AJS20" s="63"/>
      <c r="AJT20" s="63"/>
      <c r="AJU20" s="63"/>
      <c r="AJV20" s="63"/>
      <c r="AJW20" s="63"/>
      <c r="AJX20" s="63"/>
      <c r="AJY20" s="63"/>
      <c r="AJZ20" s="63"/>
      <c r="AKA20" s="63"/>
      <c r="AKB20" s="63"/>
      <c r="AKC20" s="63"/>
      <c r="AKD20" s="63"/>
      <c r="AKE20" s="63"/>
      <c r="AKF20" s="63"/>
      <c r="AKG20" s="63"/>
      <c r="AKH20" s="63"/>
      <c r="AKI20" s="63"/>
      <c r="AKJ20" s="63"/>
      <c r="AKK20" s="63"/>
      <c r="AKL20" s="63"/>
      <c r="AKM20" s="63"/>
      <c r="AKN20" s="63"/>
      <c r="AKO20" s="63"/>
      <c r="AKP20" s="63"/>
      <c r="AKQ20" s="63"/>
      <c r="AKR20" s="63"/>
      <c r="AKS20" s="63"/>
      <c r="AKT20" s="63"/>
      <c r="AKU20" s="63"/>
      <c r="AKV20" s="63"/>
      <c r="AKW20" s="63"/>
      <c r="AKX20" s="63"/>
      <c r="AKY20" s="63"/>
      <c r="AKZ20" s="63"/>
      <c r="ALA20" s="63"/>
      <c r="ALB20" s="63"/>
      <c r="ALC20" s="63"/>
      <c r="ALD20" s="63"/>
      <c r="ALE20" s="63"/>
      <c r="ALF20" s="63"/>
      <c r="ALG20" s="63"/>
      <c r="ALH20" s="63"/>
      <c r="ALI20" s="63"/>
      <c r="ALJ20" s="63"/>
      <c r="ALK20" s="63"/>
      <c r="ALL20" s="63"/>
      <c r="ALM20" s="63"/>
      <c r="ALN20" s="63"/>
      <c r="ALO20" s="63"/>
      <c r="ALP20" s="63"/>
      <c r="ALQ20" s="63"/>
      <c r="ALR20" s="63"/>
      <c r="ALS20" s="63"/>
      <c r="ALT20" s="63"/>
      <c r="ALU20" s="63"/>
      <c r="ALV20" s="63"/>
      <c r="ALW20" s="63"/>
      <c r="ALX20" s="63"/>
      <c r="ALY20" s="63"/>
      <c r="ALZ20" s="63"/>
      <c r="AMA20" s="63"/>
      <c r="AMB20" s="63"/>
      <c r="AMC20" s="63"/>
      <c r="AMD20" s="63"/>
      <c r="AME20" s="63"/>
      <c r="AMF20" s="63"/>
      <c r="AMG20" s="63"/>
      <c r="AMH20" s="63"/>
      <c r="AMI20" s="63"/>
      <c r="AMJ20" s="63"/>
      <c r="AMK20" s="63"/>
      <c r="AML20" s="63"/>
      <c r="AMM20" s="63"/>
      <c r="AMN20" s="63"/>
      <c r="AMO20" s="63"/>
      <c r="AMP20" s="63"/>
      <c r="AMQ20" s="63"/>
      <c r="AMR20" s="63"/>
      <c r="AMS20" s="63"/>
      <c r="AMT20" s="63"/>
      <c r="AMU20" s="63"/>
      <c r="AMV20" s="63"/>
      <c r="AMW20" s="63"/>
      <c r="AMX20" s="63"/>
      <c r="AMY20" s="63"/>
      <c r="AMZ20" s="63"/>
      <c r="ANA20" s="63"/>
      <c r="ANB20" s="63"/>
      <c r="ANC20" s="63"/>
      <c r="AND20" s="63"/>
      <c r="ANE20" s="63"/>
      <c r="ANF20" s="63"/>
      <c r="ANG20" s="63"/>
      <c r="ANH20" s="63"/>
      <c r="ANI20" s="63"/>
      <c r="ANJ20" s="63"/>
      <c r="ANK20" s="63"/>
      <c r="ANL20" s="63"/>
      <c r="ANM20" s="63"/>
      <c r="ANN20" s="63"/>
      <c r="ANO20" s="63"/>
      <c r="ANP20" s="63"/>
      <c r="ANQ20" s="63"/>
      <c r="ANR20" s="63"/>
      <c r="ANS20" s="63"/>
      <c r="ANT20" s="63"/>
      <c r="ANU20" s="63"/>
      <c r="ANV20" s="63"/>
      <c r="ANW20" s="63"/>
      <c r="ANX20" s="63"/>
      <c r="ANY20" s="63"/>
      <c r="ANZ20" s="63"/>
      <c r="AOA20" s="63"/>
      <c r="AOB20" s="63"/>
      <c r="AOC20" s="63"/>
      <c r="AOD20" s="63"/>
      <c r="AOE20" s="63"/>
      <c r="AOF20" s="63"/>
      <c r="AOG20" s="63"/>
      <c r="AOH20" s="63"/>
      <c r="AOI20" s="63"/>
      <c r="AOJ20" s="63"/>
      <c r="AOK20" s="63"/>
      <c r="AOL20" s="63"/>
      <c r="AOM20" s="63"/>
      <c r="AON20" s="63"/>
      <c r="AOO20" s="63"/>
      <c r="AOP20" s="63"/>
      <c r="AOQ20" s="63"/>
      <c r="AOR20" s="63"/>
      <c r="AOS20" s="63"/>
      <c r="AOT20" s="63"/>
      <c r="AOU20" s="63"/>
      <c r="AOV20" s="63"/>
      <c r="AOW20" s="63"/>
      <c r="AOX20" s="63"/>
      <c r="AOY20" s="63"/>
      <c r="AOZ20" s="63"/>
      <c r="APA20" s="63"/>
      <c r="APB20" s="63"/>
      <c r="APC20" s="63"/>
      <c r="APD20" s="63"/>
      <c r="APE20" s="63"/>
      <c r="APF20" s="63"/>
      <c r="APG20" s="63"/>
      <c r="APH20" s="63"/>
      <c r="API20" s="63"/>
      <c r="APJ20" s="63"/>
      <c r="APK20" s="63"/>
      <c r="APL20" s="63"/>
      <c r="APM20" s="63"/>
      <c r="APN20" s="63"/>
      <c r="APO20" s="63"/>
      <c r="APP20" s="63"/>
      <c r="APQ20" s="63"/>
      <c r="APR20" s="63"/>
      <c r="APS20" s="63"/>
      <c r="APT20" s="63"/>
      <c r="APU20" s="63"/>
      <c r="APV20" s="63"/>
      <c r="APW20" s="63"/>
      <c r="APX20" s="63"/>
      <c r="APY20" s="63"/>
      <c r="APZ20" s="63"/>
      <c r="AQA20" s="63"/>
      <c r="AQB20" s="63"/>
      <c r="AQC20" s="63"/>
      <c r="AQD20" s="63"/>
      <c r="AQE20" s="63"/>
      <c r="AQF20" s="63"/>
      <c r="AQG20" s="63"/>
      <c r="AQH20" s="63"/>
      <c r="AQI20" s="63"/>
      <c r="AQJ20" s="63"/>
      <c r="AQK20" s="63"/>
      <c r="AQL20" s="63"/>
      <c r="AQM20" s="63"/>
      <c r="AQN20" s="63"/>
      <c r="AQO20" s="63"/>
      <c r="AQP20" s="63"/>
      <c r="AQQ20" s="63"/>
      <c r="AQR20" s="63"/>
      <c r="AQS20" s="63"/>
      <c r="AQT20" s="63"/>
      <c r="AQU20" s="63"/>
      <c r="AQV20" s="63"/>
      <c r="AQW20" s="63"/>
      <c r="AQX20" s="63"/>
      <c r="AQY20" s="63"/>
      <c r="AQZ20" s="63"/>
      <c r="ARA20" s="63"/>
      <c r="ARB20" s="63"/>
      <c r="ARC20" s="63"/>
      <c r="ARD20" s="63"/>
      <c r="ARE20" s="63"/>
      <c r="ARF20" s="63"/>
      <c r="ARG20" s="63"/>
      <c r="ARH20" s="63"/>
      <c r="ARI20" s="63"/>
      <c r="ARJ20" s="63"/>
      <c r="ARK20" s="63"/>
      <c r="ARL20" s="63"/>
      <c r="ARM20" s="63"/>
      <c r="ARN20" s="63"/>
      <c r="ARO20" s="63"/>
      <c r="ARP20" s="63"/>
      <c r="ARQ20" s="63"/>
      <c r="ARR20" s="63"/>
      <c r="ARS20" s="63"/>
      <c r="ART20" s="63"/>
      <c r="ARU20" s="63"/>
      <c r="ARV20" s="63"/>
      <c r="ARW20" s="63"/>
      <c r="ARX20" s="63"/>
      <c r="ARY20" s="63"/>
      <c r="ARZ20" s="63"/>
      <c r="ASA20" s="63"/>
      <c r="ASB20" s="63"/>
      <c r="ASC20" s="63"/>
      <c r="ASD20" s="63"/>
      <c r="ASE20" s="63"/>
      <c r="ASF20" s="63"/>
      <c r="ASG20" s="63"/>
      <c r="ASH20" s="63"/>
      <c r="ASI20" s="63"/>
      <c r="ASJ20" s="63"/>
      <c r="ASK20" s="63"/>
      <c r="ASL20" s="63"/>
      <c r="ASM20" s="63"/>
      <c r="ASN20" s="63"/>
      <c r="ASO20" s="63"/>
      <c r="ASP20" s="63"/>
      <c r="ASQ20" s="63"/>
      <c r="ASR20" s="63"/>
      <c r="ASS20" s="63"/>
      <c r="AST20" s="63"/>
      <c r="ASU20" s="63"/>
      <c r="ASV20" s="63"/>
      <c r="ASW20" s="63"/>
      <c r="ASX20" s="63"/>
      <c r="ASY20" s="63"/>
      <c r="ASZ20" s="63"/>
      <c r="ATA20" s="63"/>
      <c r="ATB20" s="63"/>
      <c r="ATC20" s="63"/>
      <c r="ATD20" s="63"/>
      <c r="ATE20" s="63"/>
      <c r="ATF20" s="63"/>
      <c r="ATG20" s="63"/>
      <c r="ATH20" s="63"/>
      <c r="ATI20" s="63"/>
      <c r="ATJ20" s="63"/>
      <c r="ATK20" s="63"/>
      <c r="ATL20" s="63"/>
      <c r="ATM20" s="63"/>
      <c r="ATN20" s="63"/>
      <c r="ATO20" s="63"/>
      <c r="ATP20" s="63"/>
      <c r="ATQ20" s="63"/>
      <c r="ATR20" s="63"/>
      <c r="ATS20" s="63"/>
      <c r="ATT20" s="63"/>
      <c r="ATU20" s="63"/>
      <c r="ATV20" s="63"/>
      <c r="ATW20" s="63"/>
      <c r="ATX20" s="63"/>
      <c r="ATY20" s="63"/>
      <c r="ATZ20" s="63"/>
      <c r="AUA20" s="63"/>
      <c r="AUB20" s="63"/>
      <c r="AUC20" s="63"/>
      <c r="AUD20" s="63"/>
      <c r="AUE20" s="63"/>
      <c r="AUF20" s="63"/>
      <c r="AUG20" s="63"/>
      <c r="AUH20" s="63"/>
      <c r="AUI20" s="63"/>
      <c r="AUJ20" s="63"/>
      <c r="AUK20" s="63"/>
      <c r="AUL20" s="63"/>
      <c r="AUM20" s="63"/>
      <c r="AUN20" s="63"/>
      <c r="AUO20" s="63"/>
      <c r="AUP20" s="63"/>
      <c r="AUQ20" s="63"/>
      <c r="AUR20" s="63"/>
      <c r="AUS20" s="63"/>
      <c r="AUT20" s="63"/>
      <c r="AUU20" s="63"/>
      <c r="AUV20" s="63"/>
      <c r="AUW20" s="63"/>
      <c r="AUX20" s="63"/>
      <c r="AUY20" s="63"/>
      <c r="AUZ20" s="63"/>
      <c r="AVA20" s="63"/>
      <c r="AVB20" s="63"/>
      <c r="AVC20" s="63"/>
      <c r="AVD20" s="63"/>
      <c r="AVE20" s="63"/>
      <c r="AVF20" s="63"/>
      <c r="AVG20" s="63"/>
      <c r="AVH20" s="63"/>
      <c r="AVI20" s="63"/>
      <c r="AVJ20" s="63"/>
      <c r="AVK20" s="63"/>
      <c r="AVL20" s="63"/>
      <c r="AVM20" s="63"/>
      <c r="AVN20" s="63"/>
      <c r="AVO20" s="63"/>
      <c r="AVP20" s="63"/>
      <c r="AVQ20" s="63"/>
      <c r="AVR20" s="63"/>
      <c r="AVS20" s="63"/>
      <c r="AVT20" s="63"/>
      <c r="AVU20" s="63"/>
      <c r="AVV20" s="63"/>
      <c r="AVW20" s="63"/>
      <c r="AVX20" s="63"/>
      <c r="AVY20" s="63"/>
      <c r="AVZ20" s="63"/>
      <c r="AWA20" s="63"/>
      <c r="AWB20" s="63"/>
      <c r="AWC20" s="63"/>
      <c r="AWD20" s="63"/>
      <c r="AWE20" s="63"/>
      <c r="AWF20" s="63"/>
      <c r="AWG20" s="63"/>
      <c r="AWH20" s="63"/>
      <c r="AWI20" s="63"/>
      <c r="AWJ20" s="63"/>
      <c r="AWK20" s="63"/>
      <c r="AWL20" s="63"/>
      <c r="AWM20" s="63"/>
      <c r="AWN20" s="63"/>
      <c r="AWO20" s="63"/>
      <c r="AWP20" s="63"/>
      <c r="AWQ20" s="63"/>
      <c r="AWR20" s="63"/>
      <c r="AWS20" s="63"/>
      <c r="AWT20" s="63"/>
      <c r="AWU20" s="63"/>
      <c r="AWV20" s="63"/>
      <c r="AWW20" s="63"/>
      <c r="AWX20" s="63"/>
      <c r="AWY20" s="63"/>
      <c r="AWZ20" s="63"/>
      <c r="AXA20" s="63"/>
      <c r="AXB20" s="63"/>
      <c r="AXC20" s="63"/>
      <c r="AXD20" s="63"/>
      <c r="AXE20" s="63"/>
      <c r="AXF20" s="63"/>
      <c r="AXG20" s="63"/>
      <c r="AXH20" s="63"/>
      <c r="AXI20" s="63"/>
      <c r="AXJ20" s="63"/>
      <c r="AXK20" s="63"/>
      <c r="AXL20" s="63"/>
      <c r="AXM20" s="63"/>
      <c r="AXN20" s="63"/>
      <c r="AXO20" s="63"/>
      <c r="AXP20" s="63"/>
      <c r="AXQ20" s="63"/>
      <c r="AXR20" s="63"/>
      <c r="AXS20" s="63"/>
      <c r="AXT20" s="63"/>
      <c r="AXU20" s="63"/>
      <c r="AXV20" s="63"/>
      <c r="AXW20" s="63"/>
      <c r="AXX20" s="63"/>
      <c r="AXY20" s="63"/>
      <c r="AXZ20" s="63"/>
      <c r="AYA20" s="63"/>
      <c r="AYB20" s="63"/>
      <c r="AYC20" s="63"/>
      <c r="AYD20" s="63"/>
      <c r="AYE20" s="63"/>
      <c r="AYF20" s="63"/>
      <c r="AYG20" s="63"/>
      <c r="AYH20" s="63"/>
      <c r="AYI20" s="63"/>
      <c r="AYJ20" s="63"/>
      <c r="AYK20" s="63"/>
      <c r="AYL20" s="63"/>
      <c r="AYM20" s="63"/>
      <c r="AYN20" s="63"/>
      <c r="AYO20" s="63"/>
      <c r="AYP20" s="63"/>
      <c r="AYQ20" s="63"/>
      <c r="AYR20" s="63"/>
      <c r="AYS20" s="63"/>
      <c r="AYT20" s="63"/>
      <c r="AYU20" s="63"/>
      <c r="AYV20" s="63"/>
      <c r="AYW20" s="63"/>
      <c r="AYX20" s="63"/>
      <c r="AYY20" s="63"/>
      <c r="AYZ20" s="63"/>
      <c r="AZA20" s="63"/>
      <c r="AZB20" s="63"/>
      <c r="AZC20" s="63"/>
      <c r="AZD20" s="63"/>
      <c r="AZE20" s="63"/>
      <c r="AZF20" s="63"/>
      <c r="AZG20" s="63"/>
      <c r="AZH20" s="63"/>
      <c r="AZI20" s="63"/>
      <c r="AZJ20" s="63"/>
      <c r="AZK20" s="63"/>
      <c r="AZL20" s="63"/>
      <c r="AZM20" s="63"/>
      <c r="AZN20" s="63"/>
      <c r="AZO20" s="63"/>
      <c r="AZP20" s="63"/>
      <c r="AZQ20" s="63"/>
      <c r="AZR20" s="63"/>
      <c r="AZS20" s="63"/>
      <c r="AZT20" s="63"/>
      <c r="AZU20" s="63"/>
      <c r="AZV20" s="63"/>
      <c r="AZW20" s="63"/>
      <c r="AZX20" s="63"/>
      <c r="AZY20" s="63"/>
      <c r="AZZ20" s="63"/>
      <c r="BAA20" s="63"/>
      <c r="BAB20" s="63"/>
      <c r="BAC20" s="63"/>
      <c r="BAD20" s="63"/>
      <c r="BAE20" s="63"/>
      <c r="BAF20" s="63"/>
      <c r="BAG20" s="63"/>
      <c r="BAH20" s="63"/>
      <c r="BAI20" s="63"/>
      <c r="BAJ20" s="63"/>
      <c r="BAK20" s="63"/>
      <c r="BAL20" s="63"/>
      <c r="BAM20" s="63"/>
      <c r="BAN20" s="63"/>
      <c r="BAO20" s="63"/>
      <c r="BAP20" s="63"/>
      <c r="BAQ20" s="63"/>
      <c r="BAR20" s="63"/>
      <c r="BAS20" s="63"/>
      <c r="BAT20" s="63"/>
      <c r="BAU20" s="63"/>
      <c r="BAV20" s="63"/>
      <c r="BAW20" s="63"/>
      <c r="BAX20" s="63"/>
      <c r="BAY20" s="63"/>
      <c r="BAZ20" s="63"/>
      <c r="BBA20" s="63"/>
      <c r="BBB20" s="63"/>
      <c r="BBC20" s="63"/>
      <c r="BBD20" s="63"/>
      <c r="BBE20" s="63"/>
      <c r="BBF20" s="63"/>
      <c r="BBG20" s="63"/>
      <c r="BBH20" s="63"/>
      <c r="BBI20" s="63"/>
      <c r="BBJ20" s="63"/>
      <c r="BBK20" s="63"/>
      <c r="BBL20" s="63"/>
      <c r="BBM20" s="63"/>
      <c r="BBN20" s="63"/>
      <c r="BBO20" s="63"/>
      <c r="BBP20" s="63"/>
      <c r="BBQ20" s="63"/>
      <c r="BBR20" s="63"/>
      <c r="BBS20" s="63"/>
      <c r="BBT20" s="63"/>
      <c r="BBU20" s="63"/>
      <c r="BBV20" s="63"/>
      <c r="BBW20" s="63"/>
      <c r="BBX20" s="63"/>
      <c r="BBY20" s="63"/>
      <c r="BBZ20" s="63"/>
      <c r="BCA20" s="63"/>
      <c r="BCB20" s="63"/>
      <c r="BCC20" s="63"/>
      <c r="BCD20" s="63"/>
      <c r="BCE20" s="63"/>
      <c r="BCF20" s="63"/>
      <c r="BCG20" s="63"/>
      <c r="BCH20" s="63"/>
      <c r="BCI20" s="63"/>
      <c r="BCJ20" s="63"/>
      <c r="BCK20" s="63"/>
      <c r="BCL20" s="63"/>
      <c r="BCM20" s="63"/>
      <c r="BCN20" s="63"/>
      <c r="BCO20" s="63"/>
      <c r="BCP20" s="63"/>
      <c r="BCQ20" s="63"/>
      <c r="BCR20" s="63"/>
      <c r="BCS20" s="63"/>
      <c r="BCT20" s="63"/>
      <c r="BCU20" s="63"/>
      <c r="BCV20" s="63"/>
      <c r="BCW20" s="63"/>
      <c r="BCX20" s="63"/>
      <c r="BCY20" s="63"/>
      <c r="BCZ20" s="63"/>
      <c r="BDA20" s="63"/>
      <c r="BDB20" s="63"/>
      <c r="BDC20" s="63"/>
      <c r="BDD20" s="63"/>
      <c r="BDE20" s="63"/>
      <c r="BDF20" s="63"/>
      <c r="BDG20" s="63"/>
      <c r="BDH20" s="63"/>
      <c r="BDI20" s="63"/>
      <c r="BDJ20" s="63"/>
      <c r="BDK20" s="63"/>
      <c r="BDL20" s="63"/>
      <c r="BDM20" s="63"/>
      <c r="BDN20" s="63"/>
      <c r="BDO20" s="63"/>
      <c r="BDP20" s="63"/>
      <c r="BDQ20" s="63"/>
      <c r="BDR20" s="63"/>
      <c r="BDS20" s="63"/>
      <c r="BDT20" s="63"/>
      <c r="BDU20" s="63"/>
      <c r="BDV20" s="63"/>
      <c r="BDW20" s="63"/>
      <c r="BDX20" s="63"/>
      <c r="BDY20" s="63"/>
      <c r="BDZ20" s="63"/>
      <c r="BEA20" s="63"/>
      <c r="BEB20" s="63"/>
      <c r="BEC20" s="63"/>
      <c r="BED20" s="63"/>
      <c r="BEE20" s="63"/>
      <c r="BEF20" s="63"/>
      <c r="BEG20" s="63"/>
      <c r="BEH20" s="63"/>
      <c r="BEI20" s="63"/>
      <c r="BEJ20" s="63"/>
      <c r="BEK20" s="63"/>
      <c r="BEL20" s="63"/>
      <c r="BEM20" s="63"/>
      <c r="BEN20" s="63"/>
      <c r="BEO20" s="63"/>
      <c r="BEP20" s="63"/>
      <c r="BEQ20" s="63"/>
      <c r="BER20" s="63"/>
      <c r="BES20" s="63"/>
      <c r="BET20" s="63"/>
      <c r="BEU20" s="63"/>
      <c r="BEV20" s="63"/>
      <c r="BEW20" s="63"/>
      <c r="BEX20" s="63"/>
      <c r="BEY20" s="63"/>
      <c r="BEZ20" s="63"/>
      <c r="BFA20" s="63"/>
      <c r="BFB20" s="63"/>
      <c r="BFC20" s="63"/>
      <c r="BFD20" s="63"/>
      <c r="BFE20" s="63"/>
      <c r="BFF20" s="63"/>
      <c r="BFG20" s="63"/>
      <c r="BFH20" s="63"/>
      <c r="BFI20" s="63"/>
      <c r="BFJ20" s="63"/>
      <c r="BFK20" s="63"/>
      <c r="BFL20" s="63"/>
      <c r="BFM20" s="63"/>
      <c r="BFN20" s="63"/>
      <c r="BFO20" s="63"/>
      <c r="BFP20" s="63"/>
      <c r="BFQ20" s="63"/>
      <c r="BFR20" s="63"/>
      <c r="BFS20" s="63"/>
      <c r="BFT20" s="63"/>
      <c r="BFU20" s="63"/>
      <c r="BFV20" s="63"/>
      <c r="BFW20" s="63"/>
      <c r="BFX20" s="63"/>
      <c r="BFY20" s="63"/>
      <c r="BFZ20" s="63"/>
      <c r="BGA20" s="63"/>
      <c r="BGB20" s="63"/>
      <c r="BGC20" s="63"/>
      <c r="BGD20" s="63"/>
      <c r="BGE20" s="63"/>
      <c r="BGF20" s="63"/>
      <c r="BGG20" s="63"/>
      <c r="BGH20" s="63"/>
      <c r="BGI20" s="63"/>
      <c r="BGJ20" s="63"/>
      <c r="BGK20" s="63"/>
      <c r="BGL20" s="63"/>
      <c r="BGM20" s="63"/>
      <c r="BGN20" s="63"/>
      <c r="BGO20" s="63"/>
      <c r="BGP20" s="63"/>
      <c r="BGQ20" s="63"/>
      <c r="BGR20" s="63"/>
      <c r="BGS20" s="63"/>
      <c r="BGT20" s="63"/>
      <c r="BGU20" s="63"/>
      <c r="BGV20" s="63"/>
      <c r="BGW20" s="63"/>
      <c r="BGX20" s="63"/>
      <c r="BGY20" s="63"/>
      <c r="BGZ20" s="63"/>
      <c r="BHA20" s="63"/>
      <c r="BHB20" s="63"/>
      <c r="BHC20" s="63"/>
      <c r="BHD20" s="63"/>
      <c r="BHE20" s="63"/>
      <c r="BHF20" s="63"/>
      <c r="BHG20" s="63"/>
      <c r="BHH20" s="63"/>
      <c r="BHI20" s="63"/>
      <c r="BHJ20" s="63"/>
      <c r="BHK20" s="63"/>
      <c r="BHL20" s="63"/>
      <c r="BHM20" s="63"/>
      <c r="BHN20" s="63"/>
      <c r="BHO20" s="63"/>
      <c r="BHP20" s="63"/>
      <c r="BHQ20" s="63"/>
      <c r="BHR20" s="63"/>
      <c r="BHS20" s="63"/>
      <c r="BHT20" s="63"/>
      <c r="BHU20" s="63"/>
      <c r="BHV20" s="63"/>
      <c r="BHW20" s="63"/>
      <c r="BHX20" s="63"/>
      <c r="BHY20" s="63"/>
      <c r="BHZ20" s="63"/>
      <c r="BIA20" s="63"/>
      <c r="BIB20" s="63"/>
      <c r="BIC20" s="63"/>
      <c r="BID20" s="63"/>
      <c r="BIE20" s="63"/>
      <c r="BIF20" s="63"/>
      <c r="BIG20" s="63"/>
      <c r="BIH20" s="63"/>
      <c r="BII20" s="63"/>
      <c r="BIJ20" s="63"/>
      <c r="BIK20" s="63"/>
      <c r="BIL20" s="63"/>
      <c r="BIM20" s="63"/>
      <c r="BIN20" s="63"/>
      <c r="BIO20" s="63"/>
      <c r="BIP20" s="63"/>
      <c r="BIQ20" s="63"/>
      <c r="BIR20" s="63"/>
      <c r="BIS20" s="63"/>
      <c r="BIT20" s="63"/>
      <c r="BIU20" s="63"/>
      <c r="BIV20" s="63"/>
      <c r="BIW20" s="63"/>
      <c r="BIX20" s="63"/>
      <c r="BIY20" s="63"/>
      <c r="BIZ20" s="63"/>
      <c r="BJA20" s="63"/>
      <c r="BJB20" s="63"/>
      <c r="BJC20" s="63"/>
      <c r="BJD20" s="63"/>
      <c r="BJE20" s="63"/>
      <c r="BJF20" s="63"/>
      <c r="BJG20" s="63"/>
      <c r="BJH20" s="63"/>
      <c r="BJI20" s="63"/>
      <c r="BJJ20" s="63"/>
      <c r="BJK20" s="63"/>
      <c r="BJL20" s="63"/>
      <c r="BJM20" s="63"/>
      <c r="BJN20" s="63"/>
      <c r="BJO20" s="63"/>
      <c r="BJP20" s="63"/>
      <c r="BJQ20" s="63"/>
      <c r="BJR20" s="63"/>
      <c r="BJS20" s="63"/>
      <c r="BJT20" s="63"/>
      <c r="BJU20" s="63"/>
      <c r="BJV20" s="63"/>
      <c r="BJW20" s="63"/>
      <c r="BJX20" s="63"/>
      <c r="BJY20" s="63"/>
      <c r="BJZ20" s="63"/>
      <c r="BKA20" s="63"/>
      <c r="BKB20" s="63"/>
      <c r="BKC20" s="63"/>
      <c r="BKD20" s="63"/>
      <c r="BKE20" s="63"/>
      <c r="BKF20" s="63"/>
      <c r="BKG20" s="63"/>
      <c r="BKH20" s="63"/>
      <c r="BKI20" s="63"/>
      <c r="BKJ20" s="63"/>
      <c r="BKK20" s="63"/>
      <c r="BKL20" s="63"/>
      <c r="BKM20" s="63"/>
      <c r="BKN20" s="63"/>
      <c r="BKO20" s="63"/>
      <c r="BKP20" s="63"/>
      <c r="BKQ20" s="63"/>
      <c r="BKR20" s="63"/>
      <c r="BKS20" s="63"/>
      <c r="BKT20" s="63"/>
      <c r="BKU20" s="63"/>
      <c r="BKV20" s="63"/>
      <c r="BKW20" s="63"/>
      <c r="BKX20" s="63"/>
      <c r="BKY20" s="63"/>
      <c r="BKZ20" s="63"/>
      <c r="BLA20" s="63"/>
      <c r="BLB20" s="63"/>
      <c r="BLC20" s="63"/>
      <c r="BLD20" s="63"/>
      <c r="BLE20" s="63"/>
      <c r="BLF20" s="63"/>
      <c r="BLG20" s="63"/>
      <c r="BLH20" s="63"/>
      <c r="BLI20" s="63"/>
      <c r="BLJ20" s="63"/>
      <c r="BLK20" s="63"/>
      <c r="BLL20" s="63"/>
      <c r="BLM20" s="63"/>
      <c r="BLN20" s="63"/>
      <c r="BLO20" s="63"/>
      <c r="BLP20" s="63"/>
      <c r="BLQ20" s="63"/>
      <c r="BLR20" s="63"/>
      <c r="BLS20" s="63"/>
      <c r="BLT20" s="63"/>
      <c r="BLU20" s="63"/>
      <c r="BLV20" s="63"/>
      <c r="BLW20" s="63"/>
      <c r="BLX20" s="63"/>
      <c r="BLY20" s="63"/>
      <c r="BLZ20" s="63"/>
      <c r="BMA20" s="63"/>
      <c r="BMB20" s="63"/>
      <c r="BMC20" s="63"/>
      <c r="BMD20" s="63"/>
      <c r="BME20" s="63"/>
      <c r="BMF20" s="63"/>
      <c r="BMG20" s="63"/>
      <c r="BMH20" s="63"/>
      <c r="BMI20" s="63"/>
      <c r="BMJ20" s="63"/>
      <c r="BMK20" s="63"/>
      <c r="BML20" s="63"/>
      <c r="BMM20" s="63"/>
      <c r="BMN20" s="63"/>
      <c r="BMO20" s="63"/>
      <c r="BMP20" s="63"/>
      <c r="BMQ20" s="63"/>
      <c r="BMR20" s="63"/>
      <c r="BMS20" s="63"/>
      <c r="BMT20" s="63"/>
      <c r="BMU20" s="63"/>
      <c r="BMV20" s="63"/>
      <c r="BMW20" s="63"/>
      <c r="BMX20" s="63"/>
    </row>
    <row r="21" spans="1:1714" s="1" customFormat="1" ht="15" customHeight="1" x14ac:dyDescent="0.25">
      <c r="A21" s="194" t="s">
        <v>210</v>
      </c>
      <c r="B21" s="147" t="s">
        <v>45</v>
      </c>
      <c r="C21" s="148" t="s">
        <v>61</v>
      </c>
      <c r="D21" s="213" t="s">
        <v>47</v>
      </c>
      <c r="E21" s="149" t="s">
        <v>48</v>
      </c>
      <c r="F21" s="214" t="s">
        <v>49</v>
      </c>
      <c r="G21" s="213" t="s">
        <v>50</v>
      </c>
      <c r="H21" s="150">
        <v>25</v>
      </c>
      <c r="I21" s="69"/>
      <c r="J21" s="151">
        <v>44692</v>
      </c>
      <c r="K21" s="152">
        <v>44693</v>
      </c>
      <c r="L21" s="151">
        <v>44694</v>
      </c>
      <c r="M21" s="167" t="s">
        <v>388</v>
      </c>
      <c r="N21" s="168">
        <v>44704</v>
      </c>
      <c r="O21" s="171" t="s">
        <v>97</v>
      </c>
      <c r="P21" s="145" t="s">
        <v>433</v>
      </c>
      <c r="Q21" s="153">
        <f t="shared" si="0"/>
        <v>44695</v>
      </c>
      <c r="R21" s="163">
        <v>37.299999999999997</v>
      </c>
      <c r="S21" s="153">
        <f t="shared" si="1"/>
        <v>44699</v>
      </c>
      <c r="T21" s="162">
        <v>43.1</v>
      </c>
      <c r="U21" s="153">
        <f t="shared" si="2"/>
        <v>44706</v>
      </c>
      <c r="V21" s="163"/>
      <c r="W21" s="153">
        <f t="shared" si="3"/>
        <v>44720</v>
      </c>
      <c r="X21" s="163">
        <v>53.8</v>
      </c>
      <c r="Y21" s="170" t="str">
        <f t="shared" si="4"/>
        <v>OK</v>
      </c>
      <c r="Z21" s="171" t="s">
        <v>97</v>
      </c>
      <c r="AA21" s="148" t="s">
        <v>434</v>
      </c>
      <c r="AB21" s="153">
        <f t="shared" si="5"/>
        <v>44696</v>
      </c>
      <c r="AC21" s="162">
        <v>27.2</v>
      </c>
      <c r="AD21" s="153">
        <f t="shared" si="6"/>
        <v>44700</v>
      </c>
      <c r="AE21" s="162">
        <v>30.4</v>
      </c>
      <c r="AF21" s="153">
        <f t="shared" si="7"/>
        <v>44707</v>
      </c>
      <c r="AG21" s="163"/>
      <c r="AH21" s="153">
        <f t="shared" si="8"/>
        <v>44721</v>
      </c>
      <c r="AI21" s="163">
        <v>43</v>
      </c>
      <c r="AJ21" s="170" t="str">
        <f t="shared" si="13"/>
        <v>OK</v>
      </c>
      <c r="AK21" s="171" t="s">
        <v>97</v>
      </c>
      <c r="AL21" s="148" t="s">
        <v>435</v>
      </c>
      <c r="AM21" s="153">
        <f t="shared" si="9"/>
        <v>44697</v>
      </c>
      <c r="AN21" s="162">
        <v>21.9</v>
      </c>
      <c r="AO21" s="153">
        <f t="shared" si="10"/>
        <v>44701</v>
      </c>
      <c r="AP21" s="162">
        <v>30.2</v>
      </c>
      <c r="AQ21" s="153">
        <f t="shared" si="11"/>
        <v>44708</v>
      </c>
      <c r="AR21" s="163"/>
      <c r="AS21" s="153">
        <f t="shared" si="12"/>
        <v>44722</v>
      </c>
      <c r="AT21" s="163">
        <v>33.299999999999997</v>
      </c>
      <c r="AU21" s="170" t="str">
        <f t="shared" si="14"/>
        <v>OK</v>
      </c>
      <c r="AV21" s="91"/>
      <c r="AW21" s="199" t="s">
        <v>1318</v>
      </c>
      <c r="AX21" s="200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  <c r="IX21" s="63"/>
      <c r="IY21" s="63"/>
      <c r="IZ21" s="63"/>
      <c r="JA21" s="63"/>
      <c r="JB21" s="63"/>
      <c r="JC21" s="63"/>
      <c r="JD21" s="63"/>
      <c r="JE21" s="63"/>
      <c r="JF21" s="63"/>
      <c r="JG21" s="63"/>
      <c r="JH21" s="63"/>
      <c r="JI21" s="63"/>
      <c r="JJ21" s="63"/>
      <c r="JK21" s="63"/>
      <c r="JL21" s="63"/>
      <c r="JM21" s="63"/>
      <c r="JN21" s="63"/>
      <c r="JO21" s="63"/>
      <c r="JP21" s="63"/>
      <c r="JQ21" s="63"/>
      <c r="JR21" s="63"/>
      <c r="JS21" s="63"/>
      <c r="JT21" s="63"/>
      <c r="JU21" s="63"/>
      <c r="JV21" s="63"/>
      <c r="JW21" s="63"/>
      <c r="JX21" s="63"/>
      <c r="JY21" s="63"/>
      <c r="JZ21" s="63"/>
      <c r="KA21" s="63"/>
      <c r="KB21" s="63"/>
      <c r="KC21" s="63"/>
      <c r="KD21" s="63"/>
      <c r="KE21" s="63"/>
      <c r="KF21" s="63"/>
      <c r="KG21" s="63"/>
      <c r="KH21" s="63"/>
      <c r="KI21" s="63"/>
      <c r="KJ21" s="63"/>
      <c r="KK21" s="63"/>
      <c r="KL21" s="63"/>
      <c r="KM21" s="63"/>
      <c r="KN21" s="63"/>
      <c r="KO21" s="63"/>
      <c r="KP21" s="63"/>
      <c r="KQ21" s="63"/>
      <c r="KR21" s="63"/>
      <c r="KS21" s="63"/>
      <c r="KT21" s="63"/>
      <c r="KU21" s="63"/>
      <c r="KV21" s="63"/>
      <c r="KW21" s="63"/>
      <c r="KX21" s="63"/>
      <c r="KY21" s="63"/>
      <c r="KZ21" s="63"/>
      <c r="LA21" s="63"/>
      <c r="LB21" s="63"/>
      <c r="LC21" s="63"/>
      <c r="LD21" s="63"/>
      <c r="LE21" s="63"/>
      <c r="LF21" s="63"/>
      <c r="LG21" s="63"/>
      <c r="LH21" s="63"/>
      <c r="LI21" s="63"/>
      <c r="LJ21" s="63"/>
      <c r="LK21" s="63"/>
      <c r="LL21" s="63"/>
      <c r="LM21" s="63"/>
      <c r="LN21" s="63"/>
      <c r="LO21" s="63"/>
      <c r="LP21" s="63"/>
      <c r="LQ21" s="63"/>
      <c r="LR21" s="63"/>
      <c r="LS21" s="63"/>
      <c r="LT21" s="63"/>
      <c r="LU21" s="63"/>
      <c r="LV21" s="63"/>
      <c r="LW21" s="63"/>
      <c r="LX21" s="63"/>
      <c r="LY21" s="63"/>
      <c r="LZ21" s="63"/>
      <c r="MA21" s="63"/>
      <c r="MB21" s="63"/>
      <c r="MC21" s="63"/>
      <c r="MD21" s="63"/>
      <c r="ME21" s="63"/>
      <c r="MF21" s="63"/>
      <c r="MG21" s="63"/>
      <c r="MH21" s="63"/>
      <c r="MI21" s="63"/>
      <c r="MJ21" s="63"/>
      <c r="MK21" s="63"/>
      <c r="ML21" s="63"/>
      <c r="MM21" s="63"/>
      <c r="MN21" s="63"/>
      <c r="MO21" s="63"/>
      <c r="MP21" s="63"/>
      <c r="MQ21" s="63"/>
      <c r="MR21" s="63"/>
      <c r="MS21" s="63"/>
      <c r="MT21" s="63"/>
      <c r="MU21" s="63"/>
      <c r="MV21" s="63"/>
      <c r="MW21" s="63"/>
      <c r="MX21" s="63"/>
      <c r="MY21" s="63"/>
      <c r="MZ21" s="63"/>
      <c r="NA21" s="63"/>
      <c r="NB21" s="63"/>
      <c r="NC21" s="63"/>
      <c r="ND21" s="63"/>
      <c r="NE21" s="63"/>
      <c r="NF21" s="63"/>
      <c r="NG21" s="63"/>
      <c r="NH21" s="63"/>
      <c r="NI21" s="63"/>
      <c r="NJ21" s="63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3"/>
      <c r="NX21" s="63"/>
      <c r="NY21" s="63"/>
      <c r="NZ21" s="63"/>
      <c r="OA21" s="63"/>
      <c r="OB21" s="63"/>
      <c r="OC21" s="63"/>
      <c r="OD21" s="63"/>
      <c r="OE21" s="63"/>
      <c r="OF21" s="63"/>
      <c r="OG21" s="63"/>
      <c r="OH21" s="63"/>
      <c r="OI21" s="63"/>
      <c r="OJ21" s="63"/>
      <c r="OK21" s="63"/>
      <c r="OL21" s="63"/>
      <c r="OM21" s="63"/>
      <c r="ON21" s="63"/>
      <c r="OO21" s="63"/>
      <c r="OP21" s="63"/>
      <c r="OQ21" s="63"/>
      <c r="OR21" s="63"/>
      <c r="OS21" s="63"/>
      <c r="OT21" s="63"/>
      <c r="OU21" s="63"/>
      <c r="OV21" s="63"/>
      <c r="OW21" s="63"/>
      <c r="OX21" s="63"/>
      <c r="OY21" s="63"/>
      <c r="OZ21" s="63"/>
      <c r="PA21" s="63"/>
      <c r="PB21" s="63"/>
      <c r="PC21" s="63"/>
      <c r="PD21" s="63"/>
      <c r="PE21" s="63"/>
      <c r="PF21" s="63"/>
      <c r="PG21" s="63"/>
      <c r="PH21" s="63"/>
      <c r="PI21" s="63"/>
      <c r="PJ21" s="63"/>
      <c r="PK21" s="63"/>
      <c r="PL21" s="63"/>
      <c r="PM21" s="63"/>
      <c r="PN21" s="63"/>
      <c r="PO21" s="63"/>
      <c r="PP21" s="63"/>
      <c r="PQ21" s="63"/>
      <c r="PR21" s="63"/>
      <c r="PS21" s="63"/>
      <c r="PT21" s="63"/>
      <c r="PU21" s="63"/>
      <c r="PV21" s="63"/>
      <c r="PW21" s="63"/>
      <c r="PX21" s="63"/>
      <c r="PY21" s="63"/>
      <c r="PZ21" s="63"/>
      <c r="QA21" s="63"/>
      <c r="QB21" s="63"/>
      <c r="QC21" s="63"/>
      <c r="QD21" s="63"/>
      <c r="QE21" s="63"/>
      <c r="QF21" s="63"/>
      <c r="QG21" s="63"/>
      <c r="QH21" s="63"/>
      <c r="QI21" s="63"/>
      <c r="QJ21" s="63"/>
      <c r="QK21" s="63"/>
      <c r="QL21" s="63"/>
      <c r="QM21" s="63"/>
      <c r="QN21" s="63"/>
      <c r="QO21" s="63"/>
      <c r="QP21" s="63"/>
      <c r="QQ21" s="63"/>
      <c r="QR21" s="63"/>
      <c r="QS21" s="63"/>
      <c r="QT21" s="63"/>
      <c r="QU21" s="63"/>
      <c r="QV21" s="63"/>
      <c r="QW21" s="63"/>
      <c r="QX21" s="63"/>
      <c r="QY21" s="63"/>
      <c r="QZ21" s="63"/>
      <c r="RA21" s="63"/>
      <c r="RB21" s="63"/>
      <c r="RC21" s="63"/>
      <c r="RD21" s="63"/>
      <c r="RE21" s="63"/>
      <c r="RF21" s="63"/>
      <c r="RG21" s="63"/>
      <c r="RH21" s="63"/>
      <c r="RI21" s="63"/>
      <c r="RJ21" s="63"/>
      <c r="RK21" s="63"/>
      <c r="RL21" s="63"/>
      <c r="RM21" s="63"/>
      <c r="RN21" s="63"/>
      <c r="RO21" s="63"/>
      <c r="RP21" s="63"/>
      <c r="RQ21" s="63"/>
      <c r="RR21" s="63"/>
      <c r="RS21" s="63"/>
      <c r="RT21" s="63"/>
      <c r="RU21" s="63"/>
      <c r="RV21" s="63"/>
      <c r="RW21" s="63"/>
      <c r="RX21" s="63"/>
      <c r="RY21" s="63"/>
      <c r="RZ21" s="63"/>
      <c r="SA21" s="63"/>
      <c r="SB21" s="63"/>
      <c r="SC21" s="63"/>
      <c r="SD21" s="63"/>
      <c r="SE21" s="63"/>
      <c r="SF21" s="63"/>
      <c r="SG21" s="63"/>
      <c r="SH21" s="63"/>
      <c r="SI21" s="63"/>
      <c r="SJ21" s="63"/>
      <c r="SK21" s="63"/>
      <c r="SL21" s="63"/>
      <c r="SM21" s="63"/>
      <c r="SN21" s="63"/>
      <c r="SO21" s="63"/>
      <c r="SP21" s="63"/>
      <c r="SQ21" s="63"/>
      <c r="SR21" s="63"/>
      <c r="SS21" s="63"/>
      <c r="ST21" s="63"/>
      <c r="SU21" s="63"/>
      <c r="SV21" s="63"/>
      <c r="SW21" s="63"/>
      <c r="SX21" s="63"/>
      <c r="SY21" s="63"/>
      <c r="SZ21" s="63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3"/>
      <c r="TL21" s="63"/>
      <c r="TM21" s="63"/>
      <c r="TN21" s="63"/>
      <c r="TO21" s="63"/>
      <c r="TP21" s="63"/>
      <c r="TQ21" s="63"/>
      <c r="TR21" s="63"/>
      <c r="TS21" s="63"/>
      <c r="TT21" s="63"/>
      <c r="TU21" s="63"/>
      <c r="TV21" s="63"/>
      <c r="TW21" s="63"/>
      <c r="TX21" s="63"/>
      <c r="TY21" s="63"/>
      <c r="TZ21" s="63"/>
      <c r="UA21" s="63"/>
      <c r="UB21" s="63"/>
      <c r="UC21" s="63"/>
      <c r="UD21" s="63"/>
      <c r="UE21" s="63"/>
      <c r="UF21" s="63"/>
      <c r="UG21" s="63"/>
      <c r="UH21" s="63"/>
      <c r="UI21" s="63"/>
      <c r="UJ21" s="63"/>
      <c r="UK21" s="63"/>
      <c r="UL21" s="63"/>
      <c r="UM21" s="63"/>
      <c r="UN21" s="63"/>
      <c r="UO21" s="63"/>
      <c r="UP21" s="63"/>
      <c r="UQ21" s="63"/>
      <c r="UR21" s="63"/>
      <c r="US21" s="63"/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E21" s="63"/>
      <c r="VF21" s="63"/>
      <c r="VG21" s="63"/>
      <c r="VH21" s="63"/>
      <c r="VI21" s="63"/>
      <c r="VJ21" s="63"/>
      <c r="VK21" s="63"/>
      <c r="VL21" s="63"/>
      <c r="VM21" s="63"/>
      <c r="VN21" s="63"/>
      <c r="VO21" s="63"/>
      <c r="VP21" s="63"/>
      <c r="VQ21" s="63"/>
      <c r="VR21" s="63"/>
      <c r="VS21" s="63"/>
      <c r="VT21" s="63"/>
      <c r="VU21" s="63"/>
      <c r="VV21" s="63"/>
      <c r="VW21" s="63"/>
      <c r="VX21" s="63"/>
      <c r="VY21" s="63"/>
      <c r="VZ21" s="63"/>
      <c r="WA21" s="63"/>
      <c r="WB21" s="63"/>
      <c r="WC21" s="63"/>
      <c r="WD21" s="63"/>
      <c r="WE21" s="63"/>
      <c r="WF21" s="63"/>
      <c r="WG21" s="63"/>
      <c r="WH21" s="63"/>
      <c r="WI21" s="63"/>
      <c r="WJ21" s="63"/>
      <c r="WK21" s="63"/>
      <c r="WL21" s="63"/>
      <c r="WM21" s="63"/>
      <c r="WN21" s="63"/>
      <c r="WO21" s="63"/>
      <c r="WP21" s="63"/>
      <c r="WQ21" s="63"/>
      <c r="WR21" s="63"/>
      <c r="WS21" s="63"/>
      <c r="WT21" s="63"/>
      <c r="WU21" s="63"/>
      <c r="WV21" s="63"/>
      <c r="WW21" s="63"/>
      <c r="WX21" s="63"/>
      <c r="WY21" s="63"/>
      <c r="WZ21" s="63"/>
      <c r="XA21" s="63"/>
      <c r="XB21" s="63"/>
      <c r="XC21" s="63"/>
      <c r="XD21" s="63"/>
      <c r="XE21" s="63"/>
      <c r="XF21" s="63"/>
      <c r="XG21" s="63"/>
      <c r="XH21" s="63"/>
      <c r="XI21" s="63"/>
      <c r="XJ21" s="63"/>
      <c r="XK21" s="63"/>
      <c r="XL21" s="63"/>
      <c r="XM21" s="63"/>
      <c r="XN21" s="63"/>
      <c r="XO21" s="63"/>
      <c r="XP21" s="63"/>
      <c r="XQ21" s="63"/>
      <c r="XR21" s="63"/>
      <c r="XS21" s="63"/>
      <c r="XT21" s="63"/>
      <c r="XU21" s="63"/>
      <c r="XV21" s="63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3"/>
      <c r="YJ21" s="63"/>
      <c r="YK21" s="63"/>
      <c r="YL21" s="63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63"/>
      <c r="YX21" s="63"/>
      <c r="YY21" s="63"/>
      <c r="YZ21" s="63"/>
      <c r="ZA21" s="63"/>
      <c r="ZB21" s="63"/>
      <c r="ZC21" s="63"/>
      <c r="ZD21" s="63"/>
      <c r="ZE21" s="63"/>
      <c r="ZF21" s="63"/>
      <c r="ZG21" s="63"/>
      <c r="ZH21" s="63"/>
      <c r="ZI21" s="63"/>
      <c r="ZJ21" s="63"/>
      <c r="ZK21" s="63"/>
      <c r="ZL21" s="63"/>
      <c r="ZM21" s="63"/>
      <c r="ZN21" s="63"/>
      <c r="ZO21" s="63"/>
      <c r="ZP21" s="63"/>
      <c r="ZQ21" s="63"/>
      <c r="ZR21" s="63"/>
      <c r="ZS21" s="63"/>
      <c r="ZT21" s="63"/>
      <c r="ZU21" s="63"/>
      <c r="ZV21" s="63"/>
      <c r="ZW21" s="63"/>
      <c r="ZX21" s="63"/>
      <c r="ZY21" s="63"/>
      <c r="ZZ21" s="63"/>
      <c r="AAA21" s="63"/>
      <c r="AAB21" s="63"/>
      <c r="AAC21" s="63"/>
      <c r="AAD21" s="63"/>
      <c r="AAE21" s="63"/>
      <c r="AAF21" s="63"/>
      <c r="AAG21" s="63"/>
      <c r="AAH21" s="63"/>
      <c r="AAI21" s="63"/>
      <c r="AAJ21" s="63"/>
      <c r="AAK21" s="63"/>
      <c r="AAL21" s="63"/>
      <c r="AAM21" s="63"/>
      <c r="AAN21" s="63"/>
      <c r="AAO21" s="63"/>
      <c r="AAP21" s="63"/>
      <c r="AAQ21" s="63"/>
      <c r="AAR21" s="63"/>
      <c r="AAS21" s="63"/>
      <c r="AAT21" s="63"/>
      <c r="AAU21" s="63"/>
      <c r="AAV21" s="63"/>
      <c r="AAW21" s="63"/>
      <c r="AAX21" s="63"/>
      <c r="AAY21" s="63"/>
      <c r="AAZ21" s="63"/>
      <c r="ABA21" s="63"/>
      <c r="ABB21" s="63"/>
      <c r="ABC21" s="63"/>
      <c r="ABD21" s="63"/>
      <c r="ABE21" s="63"/>
      <c r="ABF21" s="63"/>
      <c r="ABG21" s="63"/>
      <c r="ABH21" s="63"/>
      <c r="ABI21" s="63"/>
      <c r="ABJ21" s="63"/>
      <c r="ABK21" s="63"/>
      <c r="ABL21" s="63"/>
      <c r="ABM21" s="63"/>
      <c r="ABN21" s="63"/>
      <c r="ABO21" s="63"/>
      <c r="ABP21" s="63"/>
      <c r="ABQ21" s="63"/>
      <c r="ABR21" s="63"/>
      <c r="ABS21" s="63"/>
      <c r="ABT21" s="63"/>
      <c r="ABU21" s="63"/>
      <c r="ABV21" s="63"/>
      <c r="ABW21" s="63"/>
      <c r="ABX21" s="63"/>
      <c r="ABY21" s="63"/>
      <c r="ABZ21" s="63"/>
      <c r="ACA21" s="63"/>
      <c r="ACB21" s="63"/>
      <c r="ACC21" s="63"/>
      <c r="ACD21" s="63"/>
      <c r="ACE21" s="63"/>
      <c r="ACF21" s="63"/>
      <c r="ACG21" s="63"/>
      <c r="ACH21" s="63"/>
      <c r="ACI21" s="63"/>
      <c r="ACJ21" s="63"/>
      <c r="ACK21" s="63"/>
      <c r="ACL21" s="63"/>
      <c r="ACM21" s="63"/>
      <c r="ACN21" s="63"/>
      <c r="ACO21" s="63"/>
      <c r="ACP21" s="63"/>
      <c r="ACQ21" s="63"/>
      <c r="ACR21" s="63"/>
      <c r="ACS21" s="63"/>
      <c r="ACT21" s="63"/>
      <c r="ACU21" s="63"/>
      <c r="ACV21" s="63"/>
      <c r="ACW21" s="63"/>
      <c r="ACX21" s="63"/>
      <c r="ACY21" s="63"/>
      <c r="ACZ21" s="63"/>
      <c r="ADA21" s="63"/>
      <c r="ADB21" s="63"/>
      <c r="ADC21" s="63"/>
      <c r="ADD21" s="63"/>
      <c r="ADE21" s="63"/>
      <c r="ADF21" s="63"/>
      <c r="ADG21" s="63"/>
      <c r="ADH21" s="63"/>
      <c r="ADI21" s="63"/>
      <c r="ADJ21" s="63"/>
      <c r="ADK21" s="63"/>
      <c r="ADL21" s="63"/>
      <c r="ADM21" s="63"/>
      <c r="ADN21" s="63"/>
      <c r="ADO21" s="63"/>
      <c r="ADP21" s="63"/>
      <c r="ADQ21" s="63"/>
      <c r="ADR21" s="63"/>
      <c r="ADS21" s="63"/>
      <c r="ADT21" s="63"/>
      <c r="ADU21" s="63"/>
      <c r="ADV21" s="63"/>
      <c r="ADW21" s="63"/>
      <c r="ADX21" s="63"/>
      <c r="ADY21" s="63"/>
      <c r="ADZ21" s="63"/>
      <c r="AEA21" s="63"/>
      <c r="AEB21" s="63"/>
      <c r="AEC21" s="63"/>
      <c r="AED21" s="63"/>
      <c r="AEE21" s="63"/>
      <c r="AEF21" s="63"/>
      <c r="AEG21" s="63"/>
      <c r="AEH21" s="63"/>
      <c r="AEI21" s="63"/>
      <c r="AEJ21" s="63"/>
      <c r="AEK21" s="63"/>
      <c r="AEL21" s="63"/>
      <c r="AEM21" s="63"/>
      <c r="AEN21" s="63"/>
      <c r="AEO21" s="63"/>
      <c r="AEP21" s="63"/>
      <c r="AEQ21" s="63"/>
      <c r="AER21" s="63"/>
      <c r="AES21" s="63"/>
      <c r="AET21" s="63"/>
      <c r="AEU21" s="63"/>
      <c r="AEV21" s="63"/>
      <c r="AEW21" s="63"/>
      <c r="AEX21" s="63"/>
      <c r="AEY21" s="63"/>
      <c r="AEZ21" s="63"/>
      <c r="AFA21" s="63"/>
      <c r="AFB21" s="63"/>
      <c r="AFC21" s="63"/>
      <c r="AFD21" s="63"/>
      <c r="AFE21" s="63"/>
      <c r="AFF21" s="63"/>
      <c r="AFG21" s="63"/>
      <c r="AFH21" s="63"/>
      <c r="AFI21" s="63"/>
      <c r="AFJ21" s="63"/>
      <c r="AFK21" s="63"/>
      <c r="AFL21" s="63"/>
      <c r="AFM21" s="63"/>
      <c r="AFN21" s="63"/>
      <c r="AFO21" s="63"/>
      <c r="AFP21" s="63"/>
      <c r="AFQ21" s="63"/>
      <c r="AFR21" s="63"/>
      <c r="AFS21" s="63"/>
      <c r="AFT21" s="63"/>
      <c r="AFU21" s="63"/>
      <c r="AFV21" s="63"/>
      <c r="AFW21" s="63"/>
      <c r="AFX21" s="63"/>
      <c r="AFY21" s="63"/>
      <c r="AFZ21" s="63"/>
      <c r="AGA21" s="63"/>
      <c r="AGB21" s="63"/>
      <c r="AGC21" s="63"/>
      <c r="AGD21" s="63"/>
      <c r="AGE21" s="63"/>
      <c r="AGF21" s="63"/>
      <c r="AGG21" s="63"/>
      <c r="AGH21" s="63"/>
      <c r="AGI21" s="63"/>
      <c r="AGJ21" s="63"/>
      <c r="AGK21" s="63"/>
      <c r="AGL21" s="63"/>
      <c r="AGM21" s="63"/>
      <c r="AGN21" s="63"/>
      <c r="AGO21" s="63"/>
      <c r="AGP21" s="63"/>
      <c r="AGQ21" s="63"/>
      <c r="AGR21" s="63"/>
      <c r="AGS21" s="63"/>
      <c r="AGT21" s="63"/>
      <c r="AGU21" s="63"/>
      <c r="AGV21" s="63"/>
      <c r="AGW21" s="63"/>
      <c r="AGX21" s="63"/>
      <c r="AGY21" s="63"/>
      <c r="AGZ21" s="63"/>
      <c r="AHA21" s="63"/>
      <c r="AHB21" s="63"/>
      <c r="AHC21" s="63"/>
      <c r="AHD21" s="63"/>
      <c r="AHE21" s="63"/>
      <c r="AHF21" s="63"/>
      <c r="AHG21" s="63"/>
      <c r="AHH21" s="63"/>
      <c r="AHI21" s="63"/>
      <c r="AHJ21" s="63"/>
      <c r="AHK21" s="63"/>
      <c r="AHL21" s="63"/>
      <c r="AHM21" s="63"/>
      <c r="AHN21" s="63"/>
      <c r="AHO21" s="63"/>
      <c r="AHP21" s="63"/>
      <c r="AHQ21" s="63"/>
      <c r="AHR21" s="63"/>
      <c r="AHS21" s="63"/>
      <c r="AHT21" s="63"/>
      <c r="AHU21" s="63"/>
      <c r="AHV21" s="63"/>
      <c r="AHW21" s="63"/>
      <c r="AHX21" s="63"/>
      <c r="AHY21" s="63"/>
      <c r="AHZ21" s="63"/>
      <c r="AIA21" s="63"/>
      <c r="AIB21" s="63"/>
      <c r="AIC21" s="63"/>
      <c r="AID21" s="63"/>
      <c r="AIE21" s="63"/>
      <c r="AIF21" s="63"/>
      <c r="AIG21" s="63"/>
      <c r="AIH21" s="63"/>
      <c r="AII21" s="63"/>
      <c r="AIJ21" s="63"/>
      <c r="AIK21" s="63"/>
      <c r="AIL21" s="63"/>
      <c r="AIM21" s="63"/>
      <c r="AIN21" s="63"/>
      <c r="AIO21" s="63"/>
      <c r="AIP21" s="63"/>
      <c r="AIQ21" s="63"/>
      <c r="AIR21" s="63"/>
      <c r="AIS21" s="63"/>
      <c r="AIT21" s="63"/>
      <c r="AIU21" s="63"/>
      <c r="AIV21" s="63"/>
      <c r="AIW21" s="63"/>
      <c r="AIX21" s="63"/>
      <c r="AIY21" s="63"/>
      <c r="AIZ21" s="63"/>
      <c r="AJA21" s="63"/>
      <c r="AJB21" s="63"/>
      <c r="AJC21" s="63"/>
      <c r="AJD21" s="63"/>
      <c r="AJE21" s="63"/>
      <c r="AJF21" s="63"/>
      <c r="AJG21" s="63"/>
      <c r="AJH21" s="63"/>
      <c r="AJI21" s="63"/>
      <c r="AJJ21" s="63"/>
      <c r="AJK21" s="63"/>
      <c r="AJL21" s="63"/>
      <c r="AJM21" s="63"/>
      <c r="AJN21" s="63"/>
      <c r="AJO21" s="63"/>
      <c r="AJP21" s="63"/>
      <c r="AJQ21" s="63"/>
      <c r="AJR21" s="63"/>
      <c r="AJS21" s="63"/>
      <c r="AJT21" s="63"/>
      <c r="AJU21" s="63"/>
      <c r="AJV21" s="63"/>
      <c r="AJW21" s="63"/>
      <c r="AJX21" s="63"/>
      <c r="AJY21" s="63"/>
      <c r="AJZ21" s="63"/>
      <c r="AKA21" s="63"/>
      <c r="AKB21" s="63"/>
      <c r="AKC21" s="63"/>
      <c r="AKD21" s="63"/>
      <c r="AKE21" s="63"/>
      <c r="AKF21" s="63"/>
      <c r="AKG21" s="63"/>
      <c r="AKH21" s="63"/>
      <c r="AKI21" s="63"/>
      <c r="AKJ21" s="63"/>
      <c r="AKK21" s="63"/>
      <c r="AKL21" s="63"/>
      <c r="AKM21" s="63"/>
      <c r="AKN21" s="63"/>
      <c r="AKO21" s="63"/>
      <c r="AKP21" s="63"/>
      <c r="AKQ21" s="63"/>
      <c r="AKR21" s="63"/>
      <c r="AKS21" s="63"/>
      <c r="AKT21" s="63"/>
      <c r="AKU21" s="63"/>
      <c r="AKV21" s="63"/>
      <c r="AKW21" s="63"/>
      <c r="AKX21" s="63"/>
      <c r="AKY21" s="63"/>
      <c r="AKZ21" s="63"/>
      <c r="ALA21" s="63"/>
      <c r="ALB21" s="63"/>
      <c r="ALC21" s="63"/>
      <c r="ALD21" s="63"/>
      <c r="ALE21" s="63"/>
      <c r="ALF21" s="63"/>
      <c r="ALG21" s="63"/>
      <c r="ALH21" s="63"/>
      <c r="ALI21" s="63"/>
      <c r="ALJ21" s="63"/>
      <c r="ALK21" s="63"/>
      <c r="ALL21" s="63"/>
      <c r="ALM21" s="63"/>
      <c r="ALN21" s="63"/>
      <c r="ALO21" s="63"/>
      <c r="ALP21" s="63"/>
      <c r="ALQ21" s="63"/>
      <c r="ALR21" s="63"/>
      <c r="ALS21" s="63"/>
      <c r="ALT21" s="63"/>
      <c r="ALU21" s="63"/>
      <c r="ALV21" s="63"/>
      <c r="ALW21" s="63"/>
      <c r="ALX21" s="63"/>
      <c r="ALY21" s="63"/>
      <c r="ALZ21" s="63"/>
      <c r="AMA21" s="63"/>
      <c r="AMB21" s="63"/>
      <c r="AMC21" s="63"/>
      <c r="AMD21" s="63"/>
      <c r="AME21" s="63"/>
      <c r="AMF21" s="63"/>
      <c r="AMG21" s="63"/>
      <c r="AMH21" s="63"/>
      <c r="AMI21" s="63"/>
      <c r="AMJ21" s="63"/>
      <c r="AMK21" s="63"/>
      <c r="AML21" s="63"/>
      <c r="AMM21" s="63"/>
      <c r="AMN21" s="63"/>
      <c r="AMO21" s="63"/>
      <c r="AMP21" s="63"/>
      <c r="AMQ21" s="63"/>
      <c r="AMR21" s="63"/>
      <c r="AMS21" s="63"/>
      <c r="AMT21" s="63"/>
      <c r="AMU21" s="63"/>
      <c r="AMV21" s="63"/>
      <c r="AMW21" s="63"/>
      <c r="AMX21" s="63"/>
      <c r="AMY21" s="63"/>
      <c r="AMZ21" s="63"/>
      <c r="ANA21" s="63"/>
      <c r="ANB21" s="63"/>
      <c r="ANC21" s="63"/>
      <c r="AND21" s="63"/>
      <c r="ANE21" s="63"/>
      <c r="ANF21" s="63"/>
      <c r="ANG21" s="63"/>
      <c r="ANH21" s="63"/>
      <c r="ANI21" s="63"/>
      <c r="ANJ21" s="63"/>
      <c r="ANK21" s="63"/>
      <c r="ANL21" s="63"/>
      <c r="ANM21" s="63"/>
      <c r="ANN21" s="63"/>
      <c r="ANO21" s="63"/>
      <c r="ANP21" s="63"/>
      <c r="ANQ21" s="63"/>
      <c r="ANR21" s="63"/>
      <c r="ANS21" s="63"/>
      <c r="ANT21" s="63"/>
      <c r="ANU21" s="63"/>
      <c r="ANV21" s="63"/>
      <c r="ANW21" s="63"/>
      <c r="ANX21" s="63"/>
      <c r="ANY21" s="63"/>
      <c r="ANZ21" s="63"/>
      <c r="AOA21" s="63"/>
      <c r="AOB21" s="63"/>
      <c r="AOC21" s="63"/>
      <c r="AOD21" s="63"/>
      <c r="AOE21" s="63"/>
      <c r="AOF21" s="63"/>
      <c r="AOG21" s="63"/>
      <c r="AOH21" s="63"/>
      <c r="AOI21" s="63"/>
      <c r="AOJ21" s="63"/>
      <c r="AOK21" s="63"/>
      <c r="AOL21" s="63"/>
      <c r="AOM21" s="63"/>
      <c r="AON21" s="63"/>
      <c r="AOO21" s="63"/>
      <c r="AOP21" s="63"/>
      <c r="AOQ21" s="63"/>
      <c r="AOR21" s="63"/>
      <c r="AOS21" s="63"/>
      <c r="AOT21" s="63"/>
      <c r="AOU21" s="63"/>
      <c r="AOV21" s="63"/>
      <c r="AOW21" s="63"/>
      <c r="AOX21" s="63"/>
      <c r="AOY21" s="63"/>
      <c r="AOZ21" s="63"/>
      <c r="APA21" s="63"/>
      <c r="APB21" s="63"/>
      <c r="APC21" s="63"/>
      <c r="APD21" s="63"/>
      <c r="APE21" s="63"/>
      <c r="APF21" s="63"/>
      <c r="APG21" s="63"/>
      <c r="APH21" s="63"/>
      <c r="API21" s="63"/>
      <c r="APJ21" s="63"/>
      <c r="APK21" s="63"/>
      <c r="APL21" s="63"/>
      <c r="APM21" s="63"/>
      <c r="APN21" s="63"/>
      <c r="APO21" s="63"/>
      <c r="APP21" s="63"/>
      <c r="APQ21" s="63"/>
      <c r="APR21" s="63"/>
      <c r="APS21" s="63"/>
      <c r="APT21" s="63"/>
      <c r="APU21" s="63"/>
      <c r="APV21" s="63"/>
      <c r="APW21" s="63"/>
      <c r="APX21" s="63"/>
      <c r="APY21" s="63"/>
      <c r="APZ21" s="63"/>
      <c r="AQA21" s="63"/>
      <c r="AQB21" s="63"/>
      <c r="AQC21" s="63"/>
      <c r="AQD21" s="63"/>
      <c r="AQE21" s="63"/>
      <c r="AQF21" s="63"/>
      <c r="AQG21" s="63"/>
      <c r="AQH21" s="63"/>
      <c r="AQI21" s="63"/>
      <c r="AQJ21" s="63"/>
      <c r="AQK21" s="63"/>
      <c r="AQL21" s="63"/>
      <c r="AQM21" s="63"/>
      <c r="AQN21" s="63"/>
      <c r="AQO21" s="63"/>
      <c r="AQP21" s="63"/>
      <c r="AQQ21" s="63"/>
      <c r="AQR21" s="63"/>
      <c r="AQS21" s="63"/>
      <c r="AQT21" s="63"/>
      <c r="AQU21" s="63"/>
      <c r="AQV21" s="63"/>
      <c r="AQW21" s="63"/>
      <c r="AQX21" s="63"/>
      <c r="AQY21" s="63"/>
      <c r="AQZ21" s="63"/>
      <c r="ARA21" s="63"/>
      <c r="ARB21" s="63"/>
      <c r="ARC21" s="63"/>
      <c r="ARD21" s="63"/>
      <c r="ARE21" s="63"/>
      <c r="ARF21" s="63"/>
      <c r="ARG21" s="63"/>
      <c r="ARH21" s="63"/>
      <c r="ARI21" s="63"/>
      <c r="ARJ21" s="63"/>
      <c r="ARK21" s="63"/>
      <c r="ARL21" s="63"/>
      <c r="ARM21" s="63"/>
      <c r="ARN21" s="63"/>
      <c r="ARO21" s="63"/>
      <c r="ARP21" s="63"/>
      <c r="ARQ21" s="63"/>
      <c r="ARR21" s="63"/>
      <c r="ARS21" s="63"/>
      <c r="ART21" s="63"/>
      <c r="ARU21" s="63"/>
      <c r="ARV21" s="63"/>
      <c r="ARW21" s="63"/>
      <c r="ARX21" s="63"/>
      <c r="ARY21" s="63"/>
      <c r="ARZ21" s="63"/>
      <c r="ASA21" s="63"/>
      <c r="ASB21" s="63"/>
      <c r="ASC21" s="63"/>
      <c r="ASD21" s="63"/>
      <c r="ASE21" s="63"/>
      <c r="ASF21" s="63"/>
      <c r="ASG21" s="63"/>
      <c r="ASH21" s="63"/>
      <c r="ASI21" s="63"/>
      <c r="ASJ21" s="63"/>
      <c r="ASK21" s="63"/>
      <c r="ASL21" s="63"/>
      <c r="ASM21" s="63"/>
      <c r="ASN21" s="63"/>
      <c r="ASO21" s="63"/>
      <c r="ASP21" s="63"/>
      <c r="ASQ21" s="63"/>
      <c r="ASR21" s="63"/>
      <c r="ASS21" s="63"/>
      <c r="AST21" s="63"/>
      <c r="ASU21" s="63"/>
      <c r="ASV21" s="63"/>
      <c r="ASW21" s="63"/>
      <c r="ASX21" s="63"/>
      <c r="ASY21" s="63"/>
      <c r="ASZ21" s="63"/>
      <c r="ATA21" s="63"/>
      <c r="ATB21" s="63"/>
      <c r="ATC21" s="63"/>
      <c r="ATD21" s="63"/>
      <c r="ATE21" s="63"/>
      <c r="ATF21" s="63"/>
      <c r="ATG21" s="63"/>
      <c r="ATH21" s="63"/>
      <c r="ATI21" s="63"/>
      <c r="ATJ21" s="63"/>
      <c r="ATK21" s="63"/>
      <c r="ATL21" s="63"/>
      <c r="ATM21" s="63"/>
      <c r="ATN21" s="63"/>
      <c r="ATO21" s="63"/>
      <c r="ATP21" s="63"/>
      <c r="ATQ21" s="63"/>
      <c r="ATR21" s="63"/>
      <c r="ATS21" s="63"/>
      <c r="ATT21" s="63"/>
      <c r="ATU21" s="63"/>
      <c r="ATV21" s="63"/>
      <c r="ATW21" s="63"/>
      <c r="ATX21" s="63"/>
      <c r="ATY21" s="63"/>
      <c r="ATZ21" s="63"/>
      <c r="AUA21" s="63"/>
      <c r="AUB21" s="63"/>
      <c r="AUC21" s="63"/>
      <c r="AUD21" s="63"/>
      <c r="AUE21" s="63"/>
      <c r="AUF21" s="63"/>
      <c r="AUG21" s="63"/>
      <c r="AUH21" s="63"/>
      <c r="AUI21" s="63"/>
      <c r="AUJ21" s="63"/>
      <c r="AUK21" s="63"/>
      <c r="AUL21" s="63"/>
      <c r="AUM21" s="63"/>
      <c r="AUN21" s="63"/>
      <c r="AUO21" s="63"/>
      <c r="AUP21" s="63"/>
      <c r="AUQ21" s="63"/>
      <c r="AUR21" s="63"/>
      <c r="AUS21" s="63"/>
      <c r="AUT21" s="63"/>
      <c r="AUU21" s="63"/>
      <c r="AUV21" s="63"/>
      <c r="AUW21" s="63"/>
      <c r="AUX21" s="63"/>
      <c r="AUY21" s="63"/>
      <c r="AUZ21" s="63"/>
      <c r="AVA21" s="63"/>
      <c r="AVB21" s="63"/>
      <c r="AVC21" s="63"/>
      <c r="AVD21" s="63"/>
      <c r="AVE21" s="63"/>
      <c r="AVF21" s="63"/>
      <c r="AVG21" s="63"/>
      <c r="AVH21" s="63"/>
      <c r="AVI21" s="63"/>
      <c r="AVJ21" s="63"/>
      <c r="AVK21" s="63"/>
      <c r="AVL21" s="63"/>
      <c r="AVM21" s="63"/>
      <c r="AVN21" s="63"/>
      <c r="AVO21" s="63"/>
      <c r="AVP21" s="63"/>
      <c r="AVQ21" s="63"/>
      <c r="AVR21" s="63"/>
      <c r="AVS21" s="63"/>
      <c r="AVT21" s="63"/>
      <c r="AVU21" s="63"/>
      <c r="AVV21" s="63"/>
      <c r="AVW21" s="63"/>
      <c r="AVX21" s="63"/>
      <c r="AVY21" s="63"/>
      <c r="AVZ21" s="63"/>
      <c r="AWA21" s="63"/>
      <c r="AWB21" s="63"/>
      <c r="AWC21" s="63"/>
      <c r="AWD21" s="63"/>
      <c r="AWE21" s="63"/>
      <c r="AWF21" s="63"/>
      <c r="AWG21" s="63"/>
      <c r="AWH21" s="63"/>
      <c r="AWI21" s="63"/>
      <c r="AWJ21" s="63"/>
      <c r="AWK21" s="63"/>
      <c r="AWL21" s="63"/>
      <c r="AWM21" s="63"/>
      <c r="AWN21" s="63"/>
      <c r="AWO21" s="63"/>
      <c r="AWP21" s="63"/>
      <c r="AWQ21" s="63"/>
      <c r="AWR21" s="63"/>
      <c r="AWS21" s="63"/>
      <c r="AWT21" s="63"/>
      <c r="AWU21" s="63"/>
      <c r="AWV21" s="63"/>
      <c r="AWW21" s="63"/>
      <c r="AWX21" s="63"/>
      <c r="AWY21" s="63"/>
      <c r="AWZ21" s="63"/>
      <c r="AXA21" s="63"/>
      <c r="AXB21" s="63"/>
      <c r="AXC21" s="63"/>
      <c r="AXD21" s="63"/>
      <c r="AXE21" s="63"/>
      <c r="AXF21" s="63"/>
      <c r="AXG21" s="63"/>
      <c r="AXH21" s="63"/>
      <c r="AXI21" s="63"/>
      <c r="AXJ21" s="63"/>
      <c r="AXK21" s="63"/>
      <c r="AXL21" s="63"/>
      <c r="AXM21" s="63"/>
      <c r="AXN21" s="63"/>
      <c r="AXO21" s="63"/>
      <c r="AXP21" s="63"/>
      <c r="AXQ21" s="63"/>
      <c r="AXR21" s="63"/>
      <c r="AXS21" s="63"/>
      <c r="AXT21" s="63"/>
      <c r="AXU21" s="63"/>
      <c r="AXV21" s="63"/>
      <c r="AXW21" s="63"/>
      <c r="AXX21" s="63"/>
      <c r="AXY21" s="63"/>
      <c r="AXZ21" s="63"/>
      <c r="AYA21" s="63"/>
      <c r="AYB21" s="63"/>
      <c r="AYC21" s="63"/>
      <c r="AYD21" s="63"/>
      <c r="AYE21" s="63"/>
      <c r="AYF21" s="63"/>
      <c r="AYG21" s="63"/>
      <c r="AYH21" s="63"/>
      <c r="AYI21" s="63"/>
      <c r="AYJ21" s="63"/>
      <c r="AYK21" s="63"/>
      <c r="AYL21" s="63"/>
      <c r="AYM21" s="63"/>
      <c r="AYN21" s="63"/>
      <c r="AYO21" s="63"/>
      <c r="AYP21" s="63"/>
      <c r="AYQ21" s="63"/>
      <c r="AYR21" s="63"/>
      <c r="AYS21" s="63"/>
      <c r="AYT21" s="63"/>
      <c r="AYU21" s="63"/>
      <c r="AYV21" s="63"/>
      <c r="AYW21" s="63"/>
      <c r="AYX21" s="63"/>
      <c r="AYY21" s="63"/>
      <c r="AYZ21" s="63"/>
      <c r="AZA21" s="63"/>
      <c r="AZB21" s="63"/>
      <c r="AZC21" s="63"/>
      <c r="AZD21" s="63"/>
      <c r="AZE21" s="63"/>
      <c r="AZF21" s="63"/>
      <c r="AZG21" s="63"/>
      <c r="AZH21" s="63"/>
      <c r="AZI21" s="63"/>
      <c r="AZJ21" s="63"/>
      <c r="AZK21" s="63"/>
      <c r="AZL21" s="63"/>
      <c r="AZM21" s="63"/>
      <c r="AZN21" s="63"/>
      <c r="AZO21" s="63"/>
      <c r="AZP21" s="63"/>
      <c r="AZQ21" s="63"/>
      <c r="AZR21" s="63"/>
      <c r="AZS21" s="63"/>
      <c r="AZT21" s="63"/>
      <c r="AZU21" s="63"/>
      <c r="AZV21" s="63"/>
      <c r="AZW21" s="63"/>
      <c r="AZX21" s="63"/>
      <c r="AZY21" s="63"/>
      <c r="AZZ21" s="63"/>
      <c r="BAA21" s="63"/>
      <c r="BAB21" s="63"/>
      <c r="BAC21" s="63"/>
      <c r="BAD21" s="63"/>
      <c r="BAE21" s="63"/>
      <c r="BAF21" s="63"/>
      <c r="BAG21" s="63"/>
      <c r="BAH21" s="63"/>
      <c r="BAI21" s="63"/>
      <c r="BAJ21" s="63"/>
      <c r="BAK21" s="63"/>
      <c r="BAL21" s="63"/>
      <c r="BAM21" s="63"/>
      <c r="BAN21" s="63"/>
      <c r="BAO21" s="63"/>
      <c r="BAP21" s="63"/>
      <c r="BAQ21" s="63"/>
      <c r="BAR21" s="63"/>
      <c r="BAS21" s="63"/>
      <c r="BAT21" s="63"/>
      <c r="BAU21" s="63"/>
      <c r="BAV21" s="63"/>
      <c r="BAW21" s="63"/>
      <c r="BAX21" s="63"/>
      <c r="BAY21" s="63"/>
      <c r="BAZ21" s="63"/>
      <c r="BBA21" s="63"/>
      <c r="BBB21" s="63"/>
      <c r="BBC21" s="63"/>
      <c r="BBD21" s="63"/>
      <c r="BBE21" s="63"/>
      <c r="BBF21" s="63"/>
      <c r="BBG21" s="63"/>
      <c r="BBH21" s="63"/>
      <c r="BBI21" s="63"/>
      <c r="BBJ21" s="63"/>
      <c r="BBK21" s="63"/>
      <c r="BBL21" s="63"/>
      <c r="BBM21" s="63"/>
      <c r="BBN21" s="63"/>
      <c r="BBO21" s="63"/>
      <c r="BBP21" s="63"/>
      <c r="BBQ21" s="63"/>
      <c r="BBR21" s="63"/>
      <c r="BBS21" s="63"/>
      <c r="BBT21" s="63"/>
      <c r="BBU21" s="63"/>
      <c r="BBV21" s="63"/>
      <c r="BBW21" s="63"/>
      <c r="BBX21" s="63"/>
      <c r="BBY21" s="63"/>
      <c r="BBZ21" s="63"/>
      <c r="BCA21" s="63"/>
      <c r="BCB21" s="63"/>
      <c r="BCC21" s="63"/>
      <c r="BCD21" s="63"/>
      <c r="BCE21" s="63"/>
      <c r="BCF21" s="63"/>
      <c r="BCG21" s="63"/>
      <c r="BCH21" s="63"/>
      <c r="BCI21" s="63"/>
      <c r="BCJ21" s="63"/>
      <c r="BCK21" s="63"/>
      <c r="BCL21" s="63"/>
      <c r="BCM21" s="63"/>
      <c r="BCN21" s="63"/>
      <c r="BCO21" s="63"/>
      <c r="BCP21" s="63"/>
      <c r="BCQ21" s="63"/>
      <c r="BCR21" s="63"/>
      <c r="BCS21" s="63"/>
      <c r="BCT21" s="63"/>
      <c r="BCU21" s="63"/>
      <c r="BCV21" s="63"/>
      <c r="BCW21" s="63"/>
      <c r="BCX21" s="63"/>
      <c r="BCY21" s="63"/>
      <c r="BCZ21" s="63"/>
      <c r="BDA21" s="63"/>
      <c r="BDB21" s="63"/>
      <c r="BDC21" s="63"/>
      <c r="BDD21" s="63"/>
      <c r="BDE21" s="63"/>
      <c r="BDF21" s="63"/>
      <c r="BDG21" s="63"/>
      <c r="BDH21" s="63"/>
      <c r="BDI21" s="63"/>
      <c r="BDJ21" s="63"/>
      <c r="BDK21" s="63"/>
      <c r="BDL21" s="63"/>
      <c r="BDM21" s="63"/>
      <c r="BDN21" s="63"/>
      <c r="BDO21" s="63"/>
      <c r="BDP21" s="63"/>
      <c r="BDQ21" s="63"/>
      <c r="BDR21" s="63"/>
      <c r="BDS21" s="63"/>
      <c r="BDT21" s="63"/>
      <c r="BDU21" s="63"/>
      <c r="BDV21" s="63"/>
      <c r="BDW21" s="63"/>
      <c r="BDX21" s="63"/>
      <c r="BDY21" s="63"/>
      <c r="BDZ21" s="63"/>
      <c r="BEA21" s="63"/>
      <c r="BEB21" s="63"/>
      <c r="BEC21" s="63"/>
      <c r="BED21" s="63"/>
      <c r="BEE21" s="63"/>
      <c r="BEF21" s="63"/>
      <c r="BEG21" s="63"/>
      <c r="BEH21" s="63"/>
      <c r="BEI21" s="63"/>
      <c r="BEJ21" s="63"/>
      <c r="BEK21" s="63"/>
      <c r="BEL21" s="63"/>
      <c r="BEM21" s="63"/>
      <c r="BEN21" s="63"/>
      <c r="BEO21" s="63"/>
      <c r="BEP21" s="63"/>
      <c r="BEQ21" s="63"/>
      <c r="BER21" s="63"/>
      <c r="BES21" s="63"/>
      <c r="BET21" s="63"/>
      <c r="BEU21" s="63"/>
      <c r="BEV21" s="63"/>
      <c r="BEW21" s="63"/>
      <c r="BEX21" s="63"/>
      <c r="BEY21" s="63"/>
      <c r="BEZ21" s="63"/>
      <c r="BFA21" s="63"/>
      <c r="BFB21" s="63"/>
      <c r="BFC21" s="63"/>
      <c r="BFD21" s="63"/>
      <c r="BFE21" s="63"/>
      <c r="BFF21" s="63"/>
      <c r="BFG21" s="63"/>
      <c r="BFH21" s="63"/>
      <c r="BFI21" s="63"/>
      <c r="BFJ21" s="63"/>
      <c r="BFK21" s="63"/>
      <c r="BFL21" s="63"/>
      <c r="BFM21" s="63"/>
      <c r="BFN21" s="63"/>
      <c r="BFO21" s="63"/>
      <c r="BFP21" s="63"/>
      <c r="BFQ21" s="63"/>
      <c r="BFR21" s="63"/>
      <c r="BFS21" s="63"/>
      <c r="BFT21" s="63"/>
      <c r="BFU21" s="63"/>
      <c r="BFV21" s="63"/>
      <c r="BFW21" s="63"/>
      <c r="BFX21" s="63"/>
      <c r="BFY21" s="63"/>
      <c r="BFZ21" s="63"/>
      <c r="BGA21" s="63"/>
      <c r="BGB21" s="63"/>
      <c r="BGC21" s="63"/>
      <c r="BGD21" s="63"/>
      <c r="BGE21" s="63"/>
      <c r="BGF21" s="63"/>
      <c r="BGG21" s="63"/>
      <c r="BGH21" s="63"/>
      <c r="BGI21" s="63"/>
      <c r="BGJ21" s="63"/>
      <c r="BGK21" s="63"/>
      <c r="BGL21" s="63"/>
      <c r="BGM21" s="63"/>
      <c r="BGN21" s="63"/>
      <c r="BGO21" s="63"/>
      <c r="BGP21" s="63"/>
      <c r="BGQ21" s="63"/>
      <c r="BGR21" s="63"/>
      <c r="BGS21" s="63"/>
      <c r="BGT21" s="63"/>
      <c r="BGU21" s="63"/>
      <c r="BGV21" s="63"/>
      <c r="BGW21" s="63"/>
      <c r="BGX21" s="63"/>
      <c r="BGY21" s="63"/>
      <c r="BGZ21" s="63"/>
      <c r="BHA21" s="63"/>
      <c r="BHB21" s="63"/>
      <c r="BHC21" s="63"/>
      <c r="BHD21" s="63"/>
      <c r="BHE21" s="63"/>
      <c r="BHF21" s="63"/>
      <c r="BHG21" s="63"/>
      <c r="BHH21" s="63"/>
      <c r="BHI21" s="63"/>
      <c r="BHJ21" s="63"/>
      <c r="BHK21" s="63"/>
      <c r="BHL21" s="63"/>
      <c r="BHM21" s="63"/>
      <c r="BHN21" s="63"/>
      <c r="BHO21" s="63"/>
      <c r="BHP21" s="63"/>
      <c r="BHQ21" s="63"/>
      <c r="BHR21" s="63"/>
      <c r="BHS21" s="63"/>
      <c r="BHT21" s="63"/>
      <c r="BHU21" s="63"/>
      <c r="BHV21" s="63"/>
      <c r="BHW21" s="63"/>
      <c r="BHX21" s="63"/>
      <c r="BHY21" s="63"/>
      <c r="BHZ21" s="63"/>
      <c r="BIA21" s="63"/>
      <c r="BIB21" s="63"/>
      <c r="BIC21" s="63"/>
      <c r="BID21" s="63"/>
      <c r="BIE21" s="63"/>
      <c r="BIF21" s="63"/>
      <c r="BIG21" s="63"/>
      <c r="BIH21" s="63"/>
      <c r="BII21" s="63"/>
      <c r="BIJ21" s="63"/>
      <c r="BIK21" s="63"/>
      <c r="BIL21" s="63"/>
      <c r="BIM21" s="63"/>
      <c r="BIN21" s="63"/>
      <c r="BIO21" s="63"/>
      <c r="BIP21" s="63"/>
      <c r="BIQ21" s="63"/>
      <c r="BIR21" s="63"/>
      <c r="BIS21" s="63"/>
      <c r="BIT21" s="63"/>
      <c r="BIU21" s="63"/>
      <c r="BIV21" s="63"/>
      <c r="BIW21" s="63"/>
      <c r="BIX21" s="63"/>
      <c r="BIY21" s="63"/>
      <c r="BIZ21" s="63"/>
      <c r="BJA21" s="63"/>
      <c r="BJB21" s="63"/>
      <c r="BJC21" s="63"/>
      <c r="BJD21" s="63"/>
      <c r="BJE21" s="63"/>
      <c r="BJF21" s="63"/>
      <c r="BJG21" s="63"/>
      <c r="BJH21" s="63"/>
      <c r="BJI21" s="63"/>
      <c r="BJJ21" s="63"/>
      <c r="BJK21" s="63"/>
      <c r="BJL21" s="63"/>
      <c r="BJM21" s="63"/>
      <c r="BJN21" s="63"/>
      <c r="BJO21" s="63"/>
      <c r="BJP21" s="63"/>
      <c r="BJQ21" s="63"/>
      <c r="BJR21" s="63"/>
      <c r="BJS21" s="63"/>
      <c r="BJT21" s="63"/>
      <c r="BJU21" s="63"/>
      <c r="BJV21" s="63"/>
      <c r="BJW21" s="63"/>
      <c r="BJX21" s="63"/>
      <c r="BJY21" s="63"/>
      <c r="BJZ21" s="63"/>
      <c r="BKA21" s="63"/>
      <c r="BKB21" s="63"/>
      <c r="BKC21" s="63"/>
      <c r="BKD21" s="63"/>
      <c r="BKE21" s="63"/>
      <c r="BKF21" s="63"/>
      <c r="BKG21" s="63"/>
      <c r="BKH21" s="63"/>
      <c r="BKI21" s="63"/>
      <c r="BKJ21" s="63"/>
      <c r="BKK21" s="63"/>
      <c r="BKL21" s="63"/>
      <c r="BKM21" s="63"/>
      <c r="BKN21" s="63"/>
      <c r="BKO21" s="63"/>
      <c r="BKP21" s="63"/>
      <c r="BKQ21" s="63"/>
      <c r="BKR21" s="63"/>
      <c r="BKS21" s="63"/>
      <c r="BKT21" s="63"/>
      <c r="BKU21" s="63"/>
      <c r="BKV21" s="63"/>
      <c r="BKW21" s="63"/>
      <c r="BKX21" s="63"/>
      <c r="BKY21" s="63"/>
      <c r="BKZ21" s="63"/>
      <c r="BLA21" s="63"/>
      <c r="BLB21" s="63"/>
      <c r="BLC21" s="63"/>
      <c r="BLD21" s="63"/>
      <c r="BLE21" s="63"/>
      <c r="BLF21" s="63"/>
      <c r="BLG21" s="63"/>
      <c r="BLH21" s="63"/>
      <c r="BLI21" s="63"/>
      <c r="BLJ21" s="63"/>
      <c r="BLK21" s="63"/>
      <c r="BLL21" s="63"/>
      <c r="BLM21" s="63"/>
      <c r="BLN21" s="63"/>
      <c r="BLO21" s="63"/>
      <c r="BLP21" s="63"/>
      <c r="BLQ21" s="63"/>
      <c r="BLR21" s="63"/>
      <c r="BLS21" s="63"/>
      <c r="BLT21" s="63"/>
      <c r="BLU21" s="63"/>
      <c r="BLV21" s="63"/>
      <c r="BLW21" s="63"/>
      <c r="BLX21" s="63"/>
      <c r="BLY21" s="63"/>
      <c r="BLZ21" s="63"/>
      <c r="BMA21" s="63"/>
      <c r="BMB21" s="63"/>
      <c r="BMC21" s="63"/>
      <c r="BMD21" s="63"/>
      <c r="BME21" s="63"/>
      <c r="BMF21" s="63"/>
      <c r="BMG21" s="63"/>
      <c r="BMH21" s="63"/>
      <c r="BMI21" s="63"/>
      <c r="BMJ21" s="63"/>
      <c r="BMK21" s="63"/>
      <c r="BML21" s="63"/>
      <c r="BMM21" s="63"/>
      <c r="BMN21" s="63"/>
      <c r="BMO21" s="63"/>
      <c r="BMP21" s="63"/>
      <c r="BMQ21" s="63"/>
      <c r="BMR21" s="63"/>
      <c r="BMS21" s="63"/>
      <c r="BMT21" s="63"/>
      <c r="BMU21" s="63"/>
      <c r="BMV21" s="63"/>
      <c r="BMW21" s="63"/>
      <c r="BMX21" s="63"/>
    </row>
    <row r="22" spans="1:1714" s="1" customFormat="1" ht="15" customHeight="1" x14ac:dyDescent="0.25">
      <c r="A22" s="194" t="s">
        <v>211</v>
      </c>
      <c r="B22" s="147" t="s">
        <v>45</v>
      </c>
      <c r="C22" s="148" t="s">
        <v>62</v>
      </c>
      <c r="D22" s="213" t="s">
        <v>47</v>
      </c>
      <c r="E22" s="149" t="s">
        <v>48</v>
      </c>
      <c r="F22" s="215" t="s">
        <v>49</v>
      </c>
      <c r="G22" s="213" t="s">
        <v>63</v>
      </c>
      <c r="H22" s="150">
        <v>25</v>
      </c>
      <c r="I22" s="69"/>
      <c r="J22" s="151">
        <v>44698</v>
      </c>
      <c r="K22" s="151">
        <v>44699</v>
      </c>
      <c r="L22" s="151">
        <v>44700</v>
      </c>
      <c r="M22" s="167" t="s">
        <v>388</v>
      </c>
      <c r="N22" s="168">
        <v>44706</v>
      </c>
      <c r="O22" s="171" t="s">
        <v>97</v>
      </c>
      <c r="P22" s="145" t="s">
        <v>438</v>
      </c>
      <c r="Q22" s="153">
        <f t="shared" si="0"/>
        <v>44701</v>
      </c>
      <c r="R22" s="163">
        <v>31.3</v>
      </c>
      <c r="S22" s="153">
        <f t="shared" si="1"/>
        <v>44705</v>
      </c>
      <c r="T22" s="162">
        <v>44.3</v>
      </c>
      <c r="U22" s="153">
        <f t="shared" si="2"/>
        <v>44712</v>
      </c>
      <c r="V22" s="163"/>
      <c r="W22" s="153">
        <f t="shared" si="3"/>
        <v>44726</v>
      </c>
      <c r="X22" s="163">
        <v>59.8</v>
      </c>
      <c r="Y22" s="170" t="str">
        <f t="shared" si="4"/>
        <v>OK</v>
      </c>
      <c r="Z22" s="171" t="s">
        <v>97</v>
      </c>
      <c r="AA22" s="172" t="s">
        <v>440</v>
      </c>
      <c r="AB22" s="153">
        <f t="shared" si="5"/>
        <v>44702</v>
      </c>
      <c r="AC22" s="162">
        <v>51.1</v>
      </c>
      <c r="AD22" s="153">
        <f t="shared" si="6"/>
        <v>44706</v>
      </c>
      <c r="AE22" s="162">
        <v>54.2</v>
      </c>
      <c r="AF22" s="153">
        <f t="shared" si="7"/>
        <v>44713</v>
      </c>
      <c r="AG22" s="163"/>
      <c r="AH22" s="153">
        <f t="shared" si="8"/>
        <v>44727</v>
      </c>
      <c r="AI22" s="163">
        <v>68.099999999999994</v>
      </c>
      <c r="AJ22" s="170" t="str">
        <f t="shared" si="13"/>
        <v>OK</v>
      </c>
      <c r="AK22" s="171" t="s">
        <v>97</v>
      </c>
      <c r="AL22" s="148" t="s">
        <v>441</v>
      </c>
      <c r="AM22" s="153">
        <f t="shared" si="9"/>
        <v>44703</v>
      </c>
      <c r="AN22" s="162">
        <v>40</v>
      </c>
      <c r="AO22" s="153">
        <f t="shared" si="10"/>
        <v>44707</v>
      </c>
      <c r="AP22" s="162">
        <v>47.9</v>
      </c>
      <c r="AQ22" s="153">
        <f t="shared" si="11"/>
        <v>44714</v>
      </c>
      <c r="AR22" s="163"/>
      <c r="AS22" s="153">
        <f t="shared" si="12"/>
        <v>44728</v>
      </c>
      <c r="AT22" s="163">
        <v>61</v>
      </c>
      <c r="AU22" s="170" t="str">
        <f t="shared" si="14"/>
        <v>OK</v>
      </c>
      <c r="AV22" s="91"/>
      <c r="AW22" s="199" t="s">
        <v>1319</v>
      </c>
      <c r="AX22" s="200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63"/>
      <c r="IZ22" s="63"/>
      <c r="JA22" s="63"/>
      <c r="JB22" s="63"/>
      <c r="JC22" s="63"/>
      <c r="JD22" s="63"/>
      <c r="JE22" s="63"/>
      <c r="JF22" s="63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63"/>
      <c r="JU22" s="63"/>
      <c r="JV22" s="63"/>
      <c r="JW22" s="63"/>
      <c r="JX22" s="63"/>
      <c r="JY22" s="63"/>
      <c r="JZ22" s="63"/>
      <c r="KA22" s="63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63"/>
      <c r="KP22" s="63"/>
      <c r="KQ22" s="63"/>
      <c r="KR22" s="63"/>
      <c r="KS22" s="63"/>
      <c r="KT22" s="63"/>
      <c r="KU22" s="63"/>
      <c r="KV22" s="63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63"/>
      <c r="LK22" s="63"/>
      <c r="LL22" s="63"/>
      <c r="LM22" s="63"/>
      <c r="LN22" s="63"/>
      <c r="LO22" s="63"/>
      <c r="LP22" s="63"/>
      <c r="LQ22" s="63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63"/>
      <c r="MF22" s="63"/>
      <c r="MG22" s="63"/>
      <c r="MH22" s="63"/>
      <c r="MI22" s="63"/>
      <c r="MJ22" s="63"/>
      <c r="MK22" s="63"/>
      <c r="ML22" s="63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63"/>
      <c r="NA22" s="63"/>
      <c r="NB22" s="63"/>
      <c r="NC22" s="63"/>
      <c r="ND22" s="63"/>
      <c r="NE22" s="63"/>
      <c r="NF22" s="63"/>
      <c r="NG22" s="63"/>
      <c r="NH22" s="63"/>
      <c r="NI22" s="63"/>
      <c r="NJ22" s="63"/>
      <c r="NK22" s="63"/>
      <c r="NL22" s="63"/>
      <c r="NM22" s="63"/>
      <c r="NN22" s="63"/>
      <c r="NO22" s="63"/>
      <c r="NP22" s="63"/>
      <c r="NQ22" s="63"/>
      <c r="NR22" s="63"/>
      <c r="NS22" s="63"/>
      <c r="NT22" s="63"/>
      <c r="NU22" s="63"/>
      <c r="NV22" s="63"/>
      <c r="NW22" s="63"/>
      <c r="NX22" s="63"/>
      <c r="NY22" s="63"/>
      <c r="NZ22" s="63"/>
      <c r="OA22" s="63"/>
      <c r="OB22" s="63"/>
      <c r="OC22" s="63"/>
      <c r="OD22" s="63"/>
      <c r="OE22" s="63"/>
      <c r="OF22" s="63"/>
      <c r="OG22" s="63"/>
      <c r="OH22" s="63"/>
      <c r="OI22" s="63"/>
      <c r="OJ22" s="63"/>
      <c r="OK22" s="63"/>
      <c r="OL22" s="63"/>
      <c r="OM22" s="63"/>
      <c r="ON22" s="63"/>
      <c r="OO22" s="63"/>
      <c r="OP22" s="63"/>
      <c r="OQ22" s="63"/>
      <c r="OR22" s="63"/>
      <c r="OS22" s="63"/>
      <c r="OT22" s="63"/>
      <c r="OU22" s="63"/>
      <c r="OV22" s="63"/>
      <c r="OW22" s="63"/>
      <c r="OX22" s="63"/>
      <c r="OY22" s="63"/>
      <c r="OZ22" s="63"/>
      <c r="PA22" s="63"/>
      <c r="PB22" s="63"/>
      <c r="PC22" s="63"/>
      <c r="PD22" s="63"/>
      <c r="PE22" s="63"/>
      <c r="PF22" s="63"/>
      <c r="PG22" s="63"/>
      <c r="PH22" s="63"/>
      <c r="PI22" s="63"/>
      <c r="PJ22" s="63"/>
      <c r="PK22" s="63"/>
      <c r="PL22" s="63"/>
      <c r="PM22" s="63"/>
      <c r="PN22" s="63"/>
      <c r="PO22" s="63"/>
      <c r="PP22" s="63"/>
      <c r="PQ22" s="63"/>
      <c r="PR22" s="63"/>
      <c r="PS22" s="63"/>
      <c r="PT22" s="63"/>
      <c r="PU22" s="63"/>
      <c r="PV22" s="63"/>
      <c r="PW22" s="63"/>
      <c r="PX22" s="63"/>
      <c r="PY22" s="63"/>
      <c r="PZ22" s="63"/>
      <c r="QA22" s="63"/>
      <c r="QB22" s="63"/>
      <c r="QC22" s="63"/>
      <c r="QD22" s="63"/>
      <c r="QE22" s="63"/>
      <c r="QF22" s="63"/>
      <c r="QG22" s="63"/>
      <c r="QH22" s="63"/>
      <c r="QI22" s="63"/>
      <c r="QJ22" s="63"/>
      <c r="QK22" s="63"/>
      <c r="QL22" s="63"/>
      <c r="QM22" s="63"/>
      <c r="QN22" s="63"/>
      <c r="QO22" s="63"/>
      <c r="QP22" s="63"/>
      <c r="QQ22" s="63"/>
      <c r="QR22" s="63"/>
      <c r="QS22" s="63"/>
      <c r="QT22" s="63"/>
      <c r="QU22" s="63"/>
      <c r="QV22" s="63"/>
      <c r="QW22" s="63"/>
      <c r="QX22" s="63"/>
      <c r="QY22" s="63"/>
      <c r="QZ22" s="63"/>
      <c r="RA22" s="63"/>
      <c r="RB22" s="63"/>
      <c r="RC22" s="63"/>
      <c r="RD22" s="63"/>
      <c r="RE22" s="63"/>
      <c r="RF22" s="63"/>
      <c r="RG22" s="63"/>
      <c r="RH22" s="63"/>
      <c r="RI22" s="63"/>
      <c r="RJ22" s="63"/>
      <c r="RK22" s="63"/>
      <c r="RL22" s="63"/>
      <c r="RM22" s="63"/>
      <c r="RN22" s="63"/>
      <c r="RO22" s="63"/>
      <c r="RP22" s="63"/>
      <c r="RQ22" s="63"/>
      <c r="RR22" s="63"/>
      <c r="RS22" s="63"/>
      <c r="RT22" s="63"/>
      <c r="RU22" s="63"/>
      <c r="RV22" s="63"/>
      <c r="RW22" s="63"/>
      <c r="RX22" s="63"/>
      <c r="RY22" s="63"/>
      <c r="RZ22" s="63"/>
      <c r="SA22" s="63"/>
      <c r="SB22" s="63"/>
      <c r="SC22" s="63"/>
      <c r="SD22" s="63"/>
      <c r="SE22" s="63"/>
      <c r="SF22" s="63"/>
      <c r="SG22" s="63"/>
      <c r="SH22" s="63"/>
      <c r="SI22" s="63"/>
      <c r="SJ22" s="63"/>
      <c r="SK22" s="63"/>
      <c r="SL22" s="63"/>
      <c r="SM22" s="63"/>
      <c r="SN22" s="63"/>
      <c r="SO22" s="63"/>
      <c r="SP22" s="63"/>
      <c r="SQ22" s="63"/>
      <c r="SR22" s="63"/>
      <c r="SS22" s="63"/>
      <c r="ST22" s="63"/>
      <c r="SU22" s="63"/>
      <c r="SV22" s="63"/>
      <c r="SW22" s="63"/>
      <c r="SX22" s="63"/>
      <c r="SY22" s="63"/>
      <c r="SZ22" s="63"/>
      <c r="TA22" s="63"/>
      <c r="TB22" s="63"/>
      <c r="TC22" s="63"/>
      <c r="TD22" s="63"/>
      <c r="TE22" s="63"/>
      <c r="TF22" s="63"/>
      <c r="TG22" s="63"/>
      <c r="TH22" s="63"/>
      <c r="TI22" s="63"/>
      <c r="TJ22" s="63"/>
      <c r="TK22" s="63"/>
      <c r="TL22" s="63"/>
      <c r="TM22" s="63"/>
      <c r="TN22" s="63"/>
      <c r="TO22" s="63"/>
      <c r="TP22" s="63"/>
      <c r="TQ22" s="63"/>
      <c r="TR22" s="63"/>
      <c r="TS22" s="63"/>
      <c r="TT22" s="63"/>
      <c r="TU22" s="63"/>
      <c r="TV22" s="63"/>
      <c r="TW22" s="63"/>
      <c r="TX22" s="63"/>
      <c r="TY22" s="63"/>
      <c r="TZ22" s="63"/>
      <c r="UA22" s="63"/>
      <c r="UB22" s="63"/>
      <c r="UC22" s="63"/>
      <c r="UD22" s="63"/>
      <c r="UE22" s="63"/>
      <c r="UF22" s="63"/>
      <c r="UG22" s="63"/>
      <c r="UH22" s="63"/>
      <c r="UI22" s="63"/>
      <c r="UJ22" s="63"/>
      <c r="UK22" s="63"/>
      <c r="UL22" s="63"/>
      <c r="UM22" s="63"/>
      <c r="UN22" s="63"/>
      <c r="UO22" s="63"/>
      <c r="UP22" s="63"/>
      <c r="UQ22" s="63"/>
      <c r="UR22" s="63"/>
      <c r="US22" s="63"/>
      <c r="UT22" s="63"/>
      <c r="UU22" s="63"/>
      <c r="UV22" s="63"/>
      <c r="UW22" s="63"/>
      <c r="UX22" s="63"/>
      <c r="UY22" s="63"/>
      <c r="UZ22" s="63"/>
      <c r="VA22" s="63"/>
      <c r="VB22" s="63"/>
      <c r="VC22" s="63"/>
      <c r="VD22" s="63"/>
      <c r="VE22" s="63"/>
      <c r="VF22" s="63"/>
      <c r="VG22" s="63"/>
      <c r="VH22" s="63"/>
      <c r="VI22" s="63"/>
      <c r="VJ22" s="63"/>
      <c r="VK22" s="63"/>
      <c r="VL22" s="63"/>
      <c r="VM22" s="63"/>
      <c r="VN22" s="63"/>
      <c r="VO22" s="63"/>
      <c r="VP22" s="63"/>
      <c r="VQ22" s="63"/>
      <c r="VR22" s="63"/>
      <c r="VS22" s="63"/>
      <c r="VT22" s="63"/>
      <c r="VU22" s="63"/>
      <c r="VV22" s="63"/>
      <c r="VW22" s="63"/>
      <c r="VX22" s="63"/>
      <c r="VY22" s="63"/>
      <c r="VZ22" s="63"/>
      <c r="WA22" s="63"/>
      <c r="WB22" s="63"/>
      <c r="WC22" s="63"/>
      <c r="WD22" s="63"/>
      <c r="WE22" s="63"/>
      <c r="WF22" s="63"/>
      <c r="WG22" s="63"/>
      <c r="WH22" s="63"/>
      <c r="WI22" s="63"/>
      <c r="WJ22" s="63"/>
      <c r="WK22" s="63"/>
      <c r="WL22" s="63"/>
      <c r="WM22" s="63"/>
      <c r="WN22" s="63"/>
      <c r="WO22" s="63"/>
      <c r="WP22" s="63"/>
      <c r="WQ22" s="63"/>
      <c r="WR22" s="63"/>
      <c r="WS22" s="63"/>
      <c r="WT22" s="63"/>
      <c r="WU22" s="63"/>
      <c r="WV22" s="63"/>
      <c r="WW22" s="63"/>
      <c r="WX22" s="63"/>
      <c r="WY22" s="63"/>
      <c r="WZ22" s="63"/>
      <c r="XA22" s="63"/>
      <c r="XB22" s="63"/>
      <c r="XC22" s="63"/>
      <c r="XD22" s="63"/>
      <c r="XE22" s="63"/>
      <c r="XF22" s="63"/>
      <c r="XG22" s="63"/>
      <c r="XH22" s="63"/>
      <c r="XI22" s="63"/>
      <c r="XJ22" s="63"/>
      <c r="XK22" s="63"/>
      <c r="XL22" s="63"/>
      <c r="XM22" s="63"/>
      <c r="XN22" s="63"/>
      <c r="XO22" s="63"/>
      <c r="XP22" s="63"/>
      <c r="XQ22" s="63"/>
      <c r="XR22" s="63"/>
      <c r="XS22" s="63"/>
      <c r="XT22" s="63"/>
      <c r="XU22" s="63"/>
      <c r="XV22" s="63"/>
      <c r="XW22" s="63"/>
      <c r="XX22" s="63"/>
      <c r="XY22" s="63"/>
      <c r="XZ22" s="63"/>
      <c r="YA22" s="63"/>
      <c r="YB22" s="63"/>
      <c r="YC22" s="63"/>
      <c r="YD22" s="63"/>
      <c r="YE22" s="63"/>
      <c r="YF22" s="63"/>
      <c r="YG22" s="63"/>
      <c r="YH22" s="63"/>
      <c r="YI22" s="63"/>
      <c r="YJ22" s="63"/>
      <c r="YK22" s="63"/>
      <c r="YL22" s="63"/>
      <c r="YM22" s="63"/>
      <c r="YN22" s="63"/>
      <c r="YO22" s="63"/>
      <c r="YP22" s="63"/>
      <c r="YQ22" s="63"/>
      <c r="YR22" s="63"/>
      <c r="YS22" s="63"/>
      <c r="YT22" s="63"/>
      <c r="YU22" s="63"/>
      <c r="YV22" s="63"/>
      <c r="YW22" s="63"/>
      <c r="YX22" s="63"/>
      <c r="YY22" s="63"/>
      <c r="YZ22" s="63"/>
      <c r="ZA22" s="63"/>
      <c r="ZB22" s="63"/>
      <c r="ZC22" s="63"/>
      <c r="ZD22" s="63"/>
      <c r="ZE22" s="63"/>
      <c r="ZF22" s="63"/>
      <c r="ZG22" s="63"/>
      <c r="ZH22" s="63"/>
      <c r="ZI22" s="63"/>
      <c r="ZJ22" s="63"/>
      <c r="ZK22" s="63"/>
      <c r="ZL22" s="63"/>
      <c r="ZM22" s="63"/>
      <c r="ZN22" s="63"/>
      <c r="ZO22" s="63"/>
      <c r="ZP22" s="63"/>
      <c r="ZQ22" s="63"/>
      <c r="ZR22" s="63"/>
      <c r="ZS22" s="63"/>
      <c r="ZT22" s="63"/>
      <c r="ZU22" s="63"/>
      <c r="ZV22" s="63"/>
      <c r="ZW22" s="63"/>
      <c r="ZX22" s="63"/>
      <c r="ZY22" s="63"/>
      <c r="ZZ22" s="63"/>
      <c r="AAA22" s="63"/>
      <c r="AAB22" s="63"/>
      <c r="AAC22" s="63"/>
      <c r="AAD22" s="63"/>
      <c r="AAE22" s="63"/>
      <c r="AAF22" s="63"/>
      <c r="AAG22" s="63"/>
      <c r="AAH22" s="63"/>
      <c r="AAI22" s="63"/>
      <c r="AAJ22" s="63"/>
      <c r="AAK22" s="63"/>
      <c r="AAL22" s="63"/>
      <c r="AAM22" s="63"/>
      <c r="AAN22" s="63"/>
      <c r="AAO22" s="63"/>
      <c r="AAP22" s="63"/>
      <c r="AAQ22" s="63"/>
      <c r="AAR22" s="63"/>
      <c r="AAS22" s="63"/>
      <c r="AAT22" s="63"/>
      <c r="AAU22" s="63"/>
      <c r="AAV22" s="63"/>
      <c r="AAW22" s="63"/>
      <c r="AAX22" s="63"/>
      <c r="AAY22" s="63"/>
      <c r="AAZ22" s="63"/>
      <c r="ABA22" s="63"/>
      <c r="ABB22" s="63"/>
      <c r="ABC22" s="63"/>
      <c r="ABD22" s="63"/>
      <c r="ABE22" s="63"/>
      <c r="ABF22" s="63"/>
      <c r="ABG22" s="63"/>
      <c r="ABH22" s="63"/>
      <c r="ABI22" s="63"/>
      <c r="ABJ22" s="63"/>
      <c r="ABK22" s="63"/>
      <c r="ABL22" s="63"/>
      <c r="ABM22" s="63"/>
      <c r="ABN22" s="63"/>
      <c r="ABO22" s="63"/>
      <c r="ABP22" s="63"/>
      <c r="ABQ22" s="63"/>
      <c r="ABR22" s="63"/>
      <c r="ABS22" s="63"/>
      <c r="ABT22" s="63"/>
      <c r="ABU22" s="63"/>
      <c r="ABV22" s="63"/>
      <c r="ABW22" s="63"/>
      <c r="ABX22" s="63"/>
      <c r="ABY22" s="63"/>
      <c r="ABZ22" s="63"/>
      <c r="ACA22" s="63"/>
      <c r="ACB22" s="63"/>
      <c r="ACC22" s="63"/>
      <c r="ACD22" s="63"/>
      <c r="ACE22" s="63"/>
      <c r="ACF22" s="63"/>
      <c r="ACG22" s="63"/>
      <c r="ACH22" s="63"/>
      <c r="ACI22" s="63"/>
      <c r="ACJ22" s="63"/>
      <c r="ACK22" s="63"/>
      <c r="ACL22" s="63"/>
      <c r="ACM22" s="63"/>
      <c r="ACN22" s="63"/>
      <c r="ACO22" s="63"/>
      <c r="ACP22" s="63"/>
      <c r="ACQ22" s="63"/>
      <c r="ACR22" s="63"/>
      <c r="ACS22" s="63"/>
      <c r="ACT22" s="63"/>
      <c r="ACU22" s="63"/>
      <c r="ACV22" s="63"/>
      <c r="ACW22" s="63"/>
      <c r="ACX22" s="63"/>
      <c r="ACY22" s="63"/>
      <c r="ACZ22" s="63"/>
      <c r="ADA22" s="63"/>
      <c r="ADB22" s="63"/>
      <c r="ADC22" s="63"/>
      <c r="ADD22" s="63"/>
      <c r="ADE22" s="63"/>
      <c r="ADF22" s="63"/>
      <c r="ADG22" s="63"/>
      <c r="ADH22" s="63"/>
      <c r="ADI22" s="63"/>
      <c r="ADJ22" s="63"/>
      <c r="ADK22" s="63"/>
      <c r="ADL22" s="63"/>
      <c r="ADM22" s="63"/>
      <c r="ADN22" s="63"/>
      <c r="ADO22" s="63"/>
      <c r="ADP22" s="63"/>
      <c r="ADQ22" s="63"/>
      <c r="ADR22" s="63"/>
      <c r="ADS22" s="63"/>
      <c r="ADT22" s="63"/>
      <c r="ADU22" s="63"/>
      <c r="ADV22" s="63"/>
      <c r="ADW22" s="63"/>
      <c r="ADX22" s="63"/>
      <c r="ADY22" s="63"/>
      <c r="ADZ22" s="63"/>
      <c r="AEA22" s="63"/>
      <c r="AEB22" s="63"/>
      <c r="AEC22" s="63"/>
      <c r="AED22" s="63"/>
      <c r="AEE22" s="63"/>
      <c r="AEF22" s="63"/>
      <c r="AEG22" s="63"/>
      <c r="AEH22" s="63"/>
      <c r="AEI22" s="63"/>
      <c r="AEJ22" s="63"/>
      <c r="AEK22" s="63"/>
      <c r="AEL22" s="63"/>
      <c r="AEM22" s="63"/>
      <c r="AEN22" s="63"/>
      <c r="AEO22" s="63"/>
      <c r="AEP22" s="63"/>
      <c r="AEQ22" s="63"/>
      <c r="AER22" s="63"/>
      <c r="AES22" s="63"/>
      <c r="AET22" s="63"/>
      <c r="AEU22" s="63"/>
      <c r="AEV22" s="63"/>
      <c r="AEW22" s="63"/>
      <c r="AEX22" s="63"/>
      <c r="AEY22" s="63"/>
      <c r="AEZ22" s="63"/>
      <c r="AFA22" s="63"/>
      <c r="AFB22" s="63"/>
      <c r="AFC22" s="63"/>
      <c r="AFD22" s="63"/>
      <c r="AFE22" s="63"/>
      <c r="AFF22" s="63"/>
      <c r="AFG22" s="63"/>
      <c r="AFH22" s="63"/>
      <c r="AFI22" s="63"/>
      <c r="AFJ22" s="63"/>
      <c r="AFK22" s="63"/>
      <c r="AFL22" s="63"/>
      <c r="AFM22" s="63"/>
      <c r="AFN22" s="63"/>
      <c r="AFO22" s="63"/>
      <c r="AFP22" s="63"/>
      <c r="AFQ22" s="63"/>
      <c r="AFR22" s="63"/>
      <c r="AFS22" s="63"/>
      <c r="AFT22" s="63"/>
      <c r="AFU22" s="63"/>
      <c r="AFV22" s="63"/>
      <c r="AFW22" s="63"/>
      <c r="AFX22" s="63"/>
      <c r="AFY22" s="63"/>
      <c r="AFZ22" s="63"/>
      <c r="AGA22" s="63"/>
      <c r="AGB22" s="63"/>
      <c r="AGC22" s="63"/>
      <c r="AGD22" s="63"/>
      <c r="AGE22" s="63"/>
      <c r="AGF22" s="63"/>
      <c r="AGG22" s="63"/>
      <c r="AGH22" s="63"/>
      <c r="AGI22" s="63"/>
      <c r="AGJ22" s="63"/>
      <c r="AGK22" s="63"/>
      <c r="AGL22" s="63"/>
      <c r="AGM22" s="63"/>
      <c r="AGN22" s="63"/>
      <c r="AGO22" s="63"/>
      <c r="AGP22" s="63"/>
      <c r="AGQ22" s="63"/>
      <c r="AGR22" s="63"/>
      <c r="AGS22" s="63"/>
      <c r="AGT22" s="63"/>
      <c r="AGU22" s="63"/>
      <c r="AGV22" s="63"/>
      <c r="AGW22" s="63"/>
      <c r="AGX22" s="63"/>
      <c r="AGY22" s="63"/>
      <c r="AGZ22" s="63"/>
      <c r="AHA22" s="63"/>
      <c r="AHB22" s="63"/>
      <c r="AHC22" s="63"/>
      <c r="AHD22" s="63"/>
      <c r="AHE22" s="63"/>
      <c r="AHF22" s="63"/>
      <c r="AHG22" s="63"/>
      <c r="AHH22" s="63"/>
      <c r="AHI22" s="63"/>
      <c r="AHJ22" s="63"/>
      <c r="AHK22" s="63"/>
      <c r="AHL22" s="63"/>
      <c r="AHM22" s="63"/>
      <c r="AHN22" s="63"/>
      <c r="AHO22" s="63"/>
      <c r="AHP22" s="63"/>
      <c r="AHQ22" s="63"/>
      <c r="AHR22" s="63"/>
      <c r="AHS22" s="63"/>
      <c r="AHT22" s="63"/>
      <c r="AHU22" s="63"/>
      <c r="AHV22" s="63"/>
      <c r="AHW22" s="63"/>
      <c r="AHX22" s="63"/>
      <c r="AHY22" s="63"/>
      <c r="AHZ22" s="63"/>
      <c r="AIA22" s="63"/>
      <c r="AIB22" s="63"/>
      <c r="AIC22" s="63"/>
      <c r="AID22" s="63"/>
      <c r="AIE22" s="63"/>
      <c r="AIF22" s="63"/>
      <c r="AIG22" s="63"/>
      <c r="AIH22" s="63"/>
      <c r="AII22" s="63"/>
      <c r="AIJ22" s="63"/>
      <c r="AIK22" s="63"/>
      <c r="AIL22" s="63"/>
      <c r="AIM22" s="63"/>
      <c r="AIN22" s="63"/>
      <c r="AIO22" s="63"/>
      <c r="AIP22" s="63"/>
      <c r="AIQ22" s="63"/>
      <c r="AIR22" s="63"/>
      <c r="AIS22" s="63"/>
      <c r="AIT22" s="63"/>
      <c r="AIU22" s="63"/>
      <c r="AIV22" s="63"/>
      <c r="AIW22" s="63"/>
      <c r="AIX22" s="63"/>
      <c r="AIY22" s="63"/>
      <c r="AIZ22" s="63"/>
      <c r="AJA22" s="63"/>
      <c r="AJB22" s="63"/>
      <c r="AJC22" s="63"/>
      <c r="AJD22" s="63"/>
      <c r="AJE22" s="63"/>
      <c r="AJF22" s="63"/>
      <c r="AJG22" s="63"/>
      <c r="AJH22" s="63"/>
      <c r="AJI22" s="63"/>
      <c r="AJJ22" s="63"/>
      <c r="AJK22" s="63"/>
      <c r="AJL22" s="63"/>
      <c r="AJM22" s="63"/>
      <c r="AJN22" s="63"/>
      <c r="AJO22" s="63"/>
      <c r="AJP22" s="63"/>
      <c r="AJQ22" s="63"/>
      <c r="AJR22" s="63"/>
      <c r="AJS22" s="63"/>
      <c r="AJT22" s="63"/>
      <c r="AJU22" s="63"/>
      <c r="AJV22" s="63"/>
      <c r="AJW22" s="63"/>
      <c r="AJX22" s="63"/>
      <c r="AJY22" s="63"/>
      <c r="AJZ22" s="63"/>
      <c r="AKA22" s="63"/>
      <c r="AKB22" s="63"/>
      <c r="AKC22" s="63"/>
      <c r="AKD22" s="63"/>
      <c r="AKE22" s="63"/>
      <c r="AKF22" s="63"/>
      <c r="AKG22" s="63"/>
      <c r="AKH22" s="63"/>
      <c r="AKI22" s="63"/>
      <c r="AKJ22" s="63"/>
      <c r="AKK22" s="63"/>
      <c r="AKL22" s="63"/>
      <c r="AKM22" s="63"/>
      <c r="AKN22" s="63"/>
      <c r="AKO22" s="63"/>
      <c r="AKP22" s="63"/>
      <c r="AKQ22" s="63"/>
      <c r="AKR22" s="63"/>
      <c r="AKS22" s="63"/>
      <c r="AKT22" s="63"/>
      <c r="AKU22" s="63"/>
      <c r="AKV22" s="63"/>
      <c r="AKW22" s="63"/>
      <c r="AKX22" s="63"/>
      <c r="AKY22" s="63"/>
      <c r="AKZ22" s="63"/>
      <c r="ALA22" s="63"/>
      <c r="ALB22" s="63"/>
      <c r="ALC22" s="63"/>
      <c r="ALD22" s="63"/>
      <c r="ALE22" s="63"/>
      <c r="ALF22" s="63"/>
      <c r="ALG22" s="63"/>
      <c r="ALH22" s="63"/>
      <c r="ALI22" s="63"/>
      <c r="ALJ22" s="63"/>
      <c r="ALK22" s="63"/>
      <c r="ALL22" s="63"/>
      <c r="ALM22" s="63"/>
      <c r="ALN22" s="63"/>
      <c r="ALO22" s="63"/>
      <c r="ALP22" s="63"/>
      <c r="ALQ22" s="63"/>
      <c r="ALR22" s="63"/>
      <c r="ALS22" s="63"/>
      <c r="ALT22" s="63"/>
      <c r="ALU22" s="63"/>
      <c r="ALV22" s="63"/>
      <c r="ALW22" s="63"/>
      <c r="ALX22" s="63"/>
      <c r="ALY22" s="63"/>
      <c r="ALZ22" s="63"/>
      <c r="AMA22" s="63"/>
      <c r="AMB22" s="63"/>
      <c r="AMC22" s="63"/>
      <c r="AMD22" s="63"/>
      <c r="AME22" s="63"/>
      <c r="AMF22" s="63"/>
      <c r="AMG22" s="63"/>
      <c r="AMH22" s="63"/>
      <c r="AMI22" s="63"/>
      <c r="AMJ22" s="63"/>
      <c r="AMK22" s="63"/>
      <c r="AML22" s="63"/>
      <c r="AMM22" s="63"/>
      <c r="AMN22" s="63"/>
      <c r="AMO22" s="63"/>
      <c r="AMP22" s="63"/>
      <c r="AMQ22" s="63"/>
      <c r="AMR22" s="63"/>
      <c r="AMS22" s="63"/>
      <c r="AMT22" s="63"/>
      <c r="AMU22" s="63"/>
      <c r="AMV22" s="63"/>
      <c r="AMW22" s="63"/>
      <c r="AMX22" s="63"/>
      <c r="AMY22" s="63"/>
      <c r="AMZ22" s="63"/>
      <c r="ANA22" s="63"/>
      <c r="ANB22" s="63"/>
      <c r="ANC22" s="63"/>
      <c r="AND22" s="63"/>
      <c r="ANE22" s="63"/>
      <c r="ANF22" s="63"/>
      <c r="ANG22" s="63"/>
      <c r="ANH22" s="63"/>
      <c r="ANI22" s="63"/>
      <c r="ANJ22" s="63"/>
      <c r="ANK22" s="63"/>
      <c r="ANL22" s="63"/>
      <c r="ANM22" s="63"/>
      <c r="ANN22" s="63"/>
      <c r="ANO22" s="63"/>
      <c r="ANP22" s="63"/>
      <c r="ANQ22" s="63"/>
      <c r="ANR22" s="63"/>
      <c r="ANS22" s="63"/>
      <c r="ANT22" s="63"/>
      <c r="ANU22" s="63"/>
      <c r="ANV22" s="63"/>
      <c r="ANW22" s="63"/>
      <c r="ANX22" s="63"/>
      <c r="ANY22" s="63"/>
      <c r="ANZ22" s="63"/>
      <c r="AOA22" s="63"/>
      <c r="AOB22" s="63"/>
      <c r="AOC22" s="63"/>
      <c r="AOD22" s="63"/>
      <c r="AOE22" s="63"/>
      <c r="AOF22" s="63"/>
      <c r="AOG22" s="63"/>
      <c r="AOH22" s="63"/>
      <c r="AOI22" s="63"/>
      <c r="AOJ22" s="63"/>
      <c r="AOK22" s="63"/>
      <c r="AOL22" s="63"/>
      <c r="AOM22" s="63"/>
      <c r="AON22" s="63"/>
      <c r="AOO22" s="63"/>
      <c r="AOP22" s="63"/>
      <c r="AOQ22" s="63"/>
      <c r="AOR22" s="63"/>
      <c r="AOS22" s="63"/>
      <c r="AOT22" s="63"/>
      <c r="AOU22" s="63"/>
      <c r="AOV22" s="63"/>
      <c r="AOW22" s="63"/>
      <c r="AOX22" s="63"/>
      <c r="AOY22" s="63"/>
      <c r="AOZ22" s="63"/>
      <c r="APA22" s="63"/>
      <c r="APB22" s="63"/>
      <c r="APC22" s="63"/>
      <c r="APD22" s="63"/>
      <c r="APE22" s="63"/>
      <c r="APF22" s="63"/>
      <c r="APG22" s="63"/>
      <c r="APH22" s="63"/>
      <c r="API22" s="63"/>
      <c r="APJ22" s="63"/>
      <c r="APK22" s="63"/>
      <c r="APL22" s="63"/>
      <c r="APM22" s="63"/>
      <c r="APN22" s="63"/>
      <c r="APO22" s="63"/>
      <c r="APP22" s="63"/>
      <c r="APQ22" s="63"/>
      <c r="APR22" s="63"/>
      <c r="APS22" s="63"/>
      <c r="APT22" s="63"/>
      <c r="APU22" s="63"/>
      <c r="APV22" s="63"/>
      <c r="APW22" s="63"/>
      <c r="APX22" s="63"/>
      <c r="APY22" s="63"/>
      <c r="APZ22" s="63"/>
      <c r="AQA22" s="63"/>
      <c r="AQB22" s="63"/>
      <c r="AQC22" s="63"/>
      <c r="AQD22" s="63"/>
      <c r="AQE22" s="63"/>
      <c r="AQF22" s="63"/>
      <c r="AQG22" s="63"/>
      <c r="AQH22" s="63"/>
      <c r="AQI22" s="63"/>
      <c r="AQJ22" s="63"/>
      <c r="AQK22" s="63"/>
      <c r="AQL22" s="63"/>
      <c r="AQM22" s="63"/>
      <c r="AQN22" s="63"/>
      <c r="AQO22" s="63"/>
      <c r="AQP22" s="63"/>
      <c r="AQQ22" s="63"/>
      <c r="AQR22" s="63"/>
      <c r="AQS22" s="63"/>
      <c r="AQT22" s="63"/>
      <c r="AQU22" s="63"/>
      <c r="AQV22" s="63"/>
      <c r="AQW22" s="63"/>
      <c r="AQX22" s="63"/>
      <c r="AQY22" s="63"/>
      <c r="AQZ22" s="63"/>
      <c r="ARA22" s="63"/>
      <c r="ARB22" s="63"/>
      <c r="ARC22" s="63"/>
      <c r="ARD22" s="63"/>
      <c r="ARE22" s="63"/>
      <c r="ARF22" s="63"/>
      <c r="ARG22" s="63"/>
      <c r="ARH22" s="63"/>
      <c r="ARI22" s="63"/>
      <c r="ARJ22" s="63"/>
      <c r="ARK22" s="63"/>
      <c r="ARL22" s="63"/>
      <c r="ARM22" s="63"/>
      <c r="ARN22" s="63"/>
      <c r="ARO22" s="63"/>
      <c r="ARP22" s="63"/>
      <c r="ARQ22" s="63"/>
      <c r="ARR22" s="63"/>
      <c r="ARS22" s="63"/>
      <c r="ART22" s="63"/>
      <c r="ARU22" s="63"/>
      <c r="ARV22" s="63"/>
      <c r="ARW22" s="63"/>
      <c r="ARX22" s="63"/>
      <c r="ARY22" s="63"/>
      <c r="ARZ22" s="63"/>
      <c r="ASA22" s="63"/>
      <c r="ASB22" s="63"/>
      <c r="ASC22" s="63"/>
      <c r="ASD22" s="63"/>
      <c r="ASE22" s="63"/>
      <c r="ASF22" s="63"/>
      <c r="ASG22" s="63"/>
      <c r="ASH22" s="63"/>
      <c r="ASI22" s="63"/>
      <c r="ASJ22" s="63"/>
      <c r="ASK22" s="63"/>
      <c r="ASL22" s="63"/>
      <c r="ASM22" s="63"/>
      <c r="ASN22" s="63"/>
      <c r="ASO22" s="63"/>
      <c r="ASP22" s="63"/>
      <c r="ASQ22" s="63"/>
      <c r="ASR22" s="63"/>
      <c r="ASS22" s="63"/>
      <c r="AST22" s="63"/>
      <c r="ASU22" s="63"/>
      <c r="ASV22" s="63"/>
      <c r="ASW22" s="63"/>
      <c r="ASX22" s="63"/>
      <c r="ASY22" s="63"/>
      <c r="ASZ22" s="63"/>
      <c r="ATA22" s="63"/>
      <c r="ATB22" s="63"/>
      <c r="ATC22" s="63"/>
      <c r="ATD22" s="63"/>
      <c r="ATE22" s="63"/>
      <c r="ATF22" s="63"/>
      <c r="ATG22" s="63"/>
      <c r="ATH22" s="63"/>
      <c r="ATI22" s="63"/>
      <c r="ATJ22" s="63"/>
      <c r="ATK22" s="63"/>
      <c r="ATL22" s="63"/>
      <c r="ATM22" s="63"/>
      <c r="ATN22" s="63"/>
      <c r="ATO22" s="63"/>
      <c r="ATP22" s="63"/>
      <c r="ATQ22" s="63"/>
      <c r="ATR22" s="63"/>
      <c r="ATS22" s="63"/>
      <c r="ATT22" s="63"/>
      <c r="ATU22" s="63"/>
      <c r="ATV22" s="63"/>
      <c r="ATW22" s="63"/>
      <c r="ATX22" s="63"/>
      <c r="ATY22" s="63"/>
      <c r="ATZ22" s="63"/>
      <c r="AUA22" s="63"/>
      <c r="AUB22" s="63"/>
      <c r="AUC22" s="63"/>
      <c r="AUD22" s="63"/>
      <c r="AUE22" s="63"/>
      <c r="AUF22" s="63"/>
      <c r="AUG22" s="63"/>
      <c r="AUH22" s="63"/>
      <c r="AUI22" s="63"/>
      <c r="AUJ22" s="63"/>
      <c r="AUK22" s="63"/>
      <c r="AUL22" s="63"/>
      <c r="AUM22" s="63"/>
      <c r="AUN22" s="63"/>
      <c r="AUO22" s="63"/>
      <c r="AUP22" s="63"/>
      <c r="AUQ22" s="63"/>
      <c r="AUR22" s="63"/>
      <c r="AUS22" s="63"/>
      <c r="AUT22" s="63"/>
      <c r="AUU22" s="63"/>
      <c r="AUV22" s="63"/>
      <c r="AUW22" s="63"/>
      <c r="AUX22" s="63"/>
      <c r="AUY22" s="63"/>
      <c r="AUZ22" s="63"/>
      <c r="AVA22" s="63"/>
      <c r="AVB22" s="63"/>
      <c r="AVC22" s="63"/>
      <c r="AVD22" s="63"/>
      <c r="AVE22" s="63"/>
      <c r="AVF22" s="63"/>
      <c r="AVG22" s="63"/>
      <c r="AVH22" s="63"/>
      <c r="AVI22" s="63"/>
      <c r="AVJ22" s="63"/>
      <c r="AVK22" s="63"/>
      <c r="AVL22" s="63"/>
      <c r="AVM22" s="63"/>
      <c r="AVN22" s="63"/>
      <c r="AVO22" s="63"/>
      <c r="AVP22" s="63"/>
      <c r="AVQ22" s="63"/>
      <c r="AVR22" s="63"/>
      <c r="AVS22" s="63"/>
      <c r="AVT22" s="63"/>
      <c r="AVU22" s="63"/>
      <c r="AVV22" s="63"/>
      <c r="AVW22" s="63"/>
      <c r="AVX22" s="63"/>
      <c r="AVY22" s="63"/>
      <c r="AVZ22" s="63"/>
      <c r="AWA22" s="63"/>
      <c r="AWB22" s="63"/>
      <c r="AWC22" s="63"/>
      <c r="AWD22" s="63"/>
      <c r="AWE22" s="63"/>
      <c r="AWF22" s="63"/>
      <c r="AWG22" s="63"/>
      <c r="AWH22" s="63"/>
      <c r="AWI22" s="63"/>
      <c r="AWJ22" s="63"/>
      <c r="AWK22" s="63"/>
      <c r="AWL22" s="63"/>
      <c r="AWM22" s="63"/>
      <c r="AWN22" s="63"/>
      <c r="AWO22" s="63"/>
      <c r="AWP22" s="63"/>
      <c r="AWQ22" s="63"/>
      <c r="AWR22" s="63"/>
      <c r="AWS22" s="63"/>
      <c r="AWT22" s="63"/>
      <c r="AWU22" s="63"/>
      <c r="AWV22" s="63"/>
      <c r="AWW22" s="63"/>
      <c r="AWX22" s="63"/>
      <c r="AWY22" s="63"/>
      <c r="AWZ22" s="63"/>
      <c r="AXA22" s="63"/>
      <c r="AXB22" s="63"/>
      <c r="AXC22" s="63"/>
      <c r="AXD22" s="63"/>
      <c r="AXE22" s="63"/>
      <c r="AXF22" s="63"/>
      <c r="AXG22" s="63"/>
      <c r="AXH22" s="63"/>
      <c r="AXI22" s="63"/>
      <c r="AXJ22" s="63"/>
      <c r="AXK22" s="63"/>
      <c r="AXL22" s="63"/>
      <c r="AXM22" s="63"/>
      <c r="AXN22" s="63"/>
      <c r="AXO22" s="63"/>
      <c r="AXP22" s="63"/>
      <c r="AXQ22" s="63"/>
      <c r="AXR22" s="63"/>
      <c r="AXS22" s="63"/>
      <c r="AXT22" s="63"/>
      <c r="AXU22" s="63"/>
      <c r="AXV22" s="63"/>
      <c r="AXW22" s="63"/>
      <c r="AXX22" s="63"/>
      <c r="AXY22" s="63"/>
      <c r="AXZ22" s="63"/>
      <c r="AYA22" s="63"/>
      <c r="AYB22" s="63"/>
      <c r="AYC22" s="63"/>
      <c r="AYD22" s="63"/>
      <c r="AYE22" s="63"/>
      <c r="AYF22" s="63"/>
      <c r="AYG22" s="63"/>
      <c r="AYH22" s="63"/>
      <c r="AYI22" s="63"/>
      <c r="AYJ22" s="63"/>
      <c r="AYK22" s="63"/>
      <c r="AYL22" s="63"/>
      <c r="AYM22" s="63"/>
      <c r="AYN22" s="63"/>
      <c r="AYO22" s="63"/>
      <c r="AYP22" s="63"/>
      <c r="AYQ22" s="63"/>
      <c r="AYR22" s="63"/>
      <c r="AYS22" s="63"/>
      <c r="AYT22" s="63"/>
      <c r="AYU22" s="63"/>
      <c r="AYV22" s="63"/>
      <c r="AYW22" s="63"/>
      <c r="AYX22" s="63"/>
      <c r="AYY22" s="63"/>
      <c r="AYZ22" s="63"/>
      <c r="AZA22" s="63"/>
      <c r="AZB22" s="63"/>
      <c r="AZC22" s="63"/>
      <c r="AZD22" s="63"/>
      <c r="AZE22" s="63"/>
      <c r="AZF22" s="63"/>
      <c r="AZG22" s="63"/>
      <c r="AZH22" s="63"/>
      <c r="AZI22" s="63"/>
      <c r="AZJ22" s="63"/>
      <c r="AZK22" s="63"/>
      <c r="AZL22" s="63"/>
      <c r="AZM22" s="63"/>
      <c r="AZN22" s="63"/>
      <c r="AZO22" s="63"/>
      <c r="AZP22" s="63"/>
      <c r="AZQ22" s="63"/>
      <c r="AZR22" s="63"/>
      <c r="AZS22" s="63"/>
      <c r="AZT22" s="63"/>
      <c r="AZU22" s="63"/>
      <c r="AZV22" s="63"/>
      <c r="AZW22" s="63"/>
      <c r="AZX22" s="63"/>
      <c r="AZY22" s="63"/>
      <c r="AZZ22" s="63"/>
      <c r="BAA22" s="63"/>
      <c r="BAB22" s="63"/>
      <c r="BAC22" s="63"/>
      <c r="BAD22" s="63"/>
      <c r="BAE22" s="63"/>
      <c r="BAF22" s="63"/>
      <c r="BAG22" s="63"/>
      <c r="BAH22" s="63"/>
      <c r="BAI22" s="63"/>
      <c r="BAJ22" s="63"/>
      <c r="BAK22" s="63"/>
      <c r="BAL22" s="63"/>
      <c r="BAM22" s="63"/>
      <c r="BAN22" s="63"/>
      <c r="BAO22" s="63"/>
      <c r="BAP22" s="63"/>
      <c r="BAQ22" s="63"/>
      <c r="BAR22" s="63"/>
      <c r="BAS22" s="63"/>
      <c r="BAT22" s="63"/>
      <c r="BAU22" s="63"/>
      <c r="BAV22" s="63"/>
      <c r="BAW22" s="63"/>
      <c r="BAX22" s="63"/>
      <c r="BAY22" s="63"/>
      <c r="BAZ22" s="63"/>
      <c r="BBA22" s="63"/>
      <c r="BBB22" s="63"/>
      <c r="BBC22" s="63"/>
      <c r="BBD22" s="63"/>
      <c r="BBE22" s="63"/>
      <c r="BBF22" s="63"/>
      <c r="BBG22" s="63"/>
      <c r="BBH22" s="63"/>
      <c r="BBI22" s="63"/>
      <c r="BBJ22" s="63"/>
      <c r="BBK22" s="63"/>
      <c r="BBL22" s="63"/>
      <c r="BBM22" s="63"/>
      <c r="BBN22" s="63"/>
      <c r="BBO22" s="63"/>
      <c r="BBP22" s="63"/>
      <c r="BBQ22" s="63"/>
      <c r="BBR22" s="63"/>
      <c r="BBS22" s="63"/>
      <c r="BBT22" s="63"/>
      <c r="BBU22" s="63"/>
      <c r="BBV22" s="63"/>
      <c r="BBW22" s="63"/>
      <c r="BBX22" s="63"/>
      <c r="BBY22" s="63"/>
      <c r="BBZ22" s="63"/>
      <c r="BCA22" s="63"/>
      <c r="BCB22" s="63"/>
      <c r="BCC22" s="63"/>
      <c r="BCD22" s="63"/>
      <c r="BCE22" s="63"/>
      <c r="BCF22" s="63"/>
      <c r="BCG22" s="63"/>
      <c r="BCH22" s="63"/>
      <c r="BCI22" s="63"/>
      <c r="BCJ22" s="63"/>
      <c r="BCK22" s="63"/>
      <c r="BCL22" s="63"/>
      <c r="BCM22" s="63"/>
      <c r="BCN22" s="63"/>
      <c r="BCO22" s="63"/>
      <c r="BCP22" s="63"/>
      <c r="BCQ22" s="63"/>
      <c r="BCR22" s="63"/>
      <c r="BCS22" s="63"/>
      <c r="BCT22" s="63"/>
      <c r="BCU22" s="63"/>
      <c r="BCV22" s="63"/>
      <c r="BCW22" s="63"/>
      <c r="BCX22" s="63"/>
      <c r="BCY22" s="63"/>
      <c r="BCZ22" s="63"/>
      <c r="BDA22" s="63"/>
      <c r="BDB22" s="63"/>
      <c r="BDC22" s="63"/>
      <c r="BDD22" s="63"/>
      <c r="BDE22" s="63"/>
      <c r="BDF22" s="63"/>
      <c r="BDG22" s="63"/>
      <c r="BDH22" s="63"/>
      <c r="BDI22" s="63"/>
      <c r="BDJ22" s="63"/>
      <c r="BDK22" s="63"/>
      <c r="BDL22" s="63"/>
      <c r="BDM22" s="63"/>
      <c r="BDN22" s="63"/>
      <c r="BDO22" s="63"/>
      <c r="BDP22" s="63"/>
      <c r="BDQ22" s="63"/>
      <c r="BDR22" s="63"/>
      <c r="BDS22" s="63"/>
      <c r="BDT22" s="63"/>
      <c r="BDU22" s="63"/>
      <c r="BDV22" s="63"/>
      <c r="BDW22" s="63"/>
      <c r="BDX22" s="63"/>
      <c r="BDY22" s="63"/>
      <c r="BDZ22" s="63"/>
      <c r="BEA22" s="63"/>
      <c r="BEB22" s="63"/>
      <c r="BEC22" s="63"/>
      <c r="BED22" s="63"/>
      <c r="BEE22" s="63"/>
      <c r="BEF22" s="63"/>
      <c r="BEG22" s="63"/>
      <c r="BEH22" s="63"/>
      <c r="BEI22" s="63"/>
      <c r="BEJ22" s="63"/>
      <c r="BEK22" s="63"/>
      <c r="BEL22" s="63"/>
      <c r="BEM22" s="63"/>
      <c r="BEN22" s="63"/>
      <c r="BEO22" s="63"/>
      <c r="BEP22" s="63"/>
      <c r="BEQ22" s="63"/>
      <c r="BER22" s="63"/>
      <c r="BES22" s="63"/>
      <c r="BET22" s="63"/>
      <c r="BEU22" s="63"/>
      <c r="BEV22" s="63"/>
      <c r="BEW22" s="63"/>
      <c r="BEX22" s="63"/>
      <c r="BEY22" s="63"/>
      <c r="BEZ22" s="63"/>
      <c r="BFA22" s="63"/>
      <c r="BFB22" s="63"/>
      <c r="BFC22" s="63"/>
      <c r="BFD22" s="63"/>
      <c r="BFE22" s="63"/>
      <c r="BFF22" s="63"/>
      <c r="BFG22" s="63"/>
      <c r="BFH22" s="63"/>
      <c r="BFI22" s="63"/>
      <c r="BFJ22" s="63"/>
      <c r="BFK22" s="63"/>
      <c r="BFL22" s="63"/>
      <c r="BFM22" s="63"/>
      <c r="BFN22" s="63"/>
      <c r="BFO22" s="63"/>
      <c r="BFP22" s="63"/>
      <c r="BFQ22" s="63"/>
      <c r="BFR22" s="63"/>
      <c r="BFS22" s="63"/>
      <c r="BFT22" s="63"/>
      <c r="BFU22" s="63"/>
      <c r="BFV22" s="63"/>
      <c r="BFW22" s="63"/>
      <c r="BFX22" s="63"/>
      <c r="BFY22" s="63"/>
      <c r="BFZ22" s="63"/>
      <c r="BGA22" s="63"/>
      <c r="BGB22" s="63"/>
      <c r="BGC22" s="63"/>
      <c r="BGD22" s="63"/>
      <c r="BGE22" s="63"/>
      <c r="BGF22" s="63"/>
      <c r="BGG22" s="63"/>
      <c r="BGH22" s="63"/>
      <c r="BGI22" s="63"/>
      <c r="BGJ22" s="63"/>
      <c r="BGK22" s="63"/>
      <c r="BGL22" s="63"/>
      <c r="BGM22" s="63"/>
      <c r="BGN22" s="63"/>
      <c r="BGO22" s="63"/>
      <c r="BGP22" s="63"/>
      <c r="BGQ22" s="63"/>
      <c r="BGR22" s="63"/>
      <c r="BGS22" s="63"/>
      <c r="BGT22" s="63"/>
      <c r="BGU22" s="63"/>
      <c r="BGV22" s="63"/>
      <c r="BGW22" s="63"/>
      <c r="BGX22" s="63"/>
      <c r="BGY22" s="63"/>
      <c r="BGZ22" s="63"/>
      <c r="BHA22" s="63"/>
      <c r="BHB22" s="63"/>
      <c r="BHC22" s="63"/>
      <c r="BHD22" s="63"/>
      <c r="BHE22" s="63"/>
      <c r="BHF22" s="63"/>
      <c r="BHG22" s="63"/>
      <c r="BHH22" s="63"/>
      <c r="BHI22" s="63"/>
      <c r="BHJ22" s="63"/>
      <c r="BHK22" s="63"/>
      <c r="BHL22" s="63"/>
      <c r="BHM22" s="63"/>
      <c r="BHN22" s="63"/>
      <c r="BHO22" s="63"/>
      <c r="BHP22" s="63"/>
      <c r="BHQ22" s="63"/>
      <c r="BHR22" s="63"/>
      <c r="BHS22" s="63"/>
      <c r="BHT22" s="63"/>
      <c r="BHU22" s="63"/>
      <c r="BHV22" s="63"/>
      <c r="BHW22" s="63"/>
      <c r="BHX22" s="63"/>
      <c r="BHY22" s="63"/>
      <c r="BHZ22" s="63"/>
      <c r="BIA22" s="63"/>
      <c r="BIB22" s="63"/>
      <c r="BIC22" s="63"/>
      <c r="BID22" s="63"/>
      <c r="BIE22" s="63"/>
      <c r="BIF22" s="63"/>
      <c r="BIG22" s="63"/>
      <c r="BIH22" s="63"/>
      <c r="BII22" s="63"/>
      <c r="BIJ22" s="63"/>
      <c r="BIK22" s="63"/>
      <c r="BIL22" s="63"/>
      <c r="BIM22" s="63"/>
      <c r="BIN22" s="63"/>
      <c r="BIO22" s="63"/>
      <c r="BIP22" s="63"/>
      <c r="BIQ22" s="63"/>
      <c r="BIR22" s="63"/>
      <c r="BIS22" s="63"/>
      <c r="BIT22" s="63"/>
      <c r="BIU22" s="63"/>
      <c r="BIV22" s="63"/>
      <c r="BIW22" s="63"/>
      <c r="BIX22" s="63"/>
      <c r="BIY22" s="63"/>
      <c r="BIZ22" s="63"/>
      <c r="BJA22" s="63"/>
      <c r="BJB22" s="63"/>
      <c r="BJC22" s="63"/>
      <c r="BJD22" s="63"/>
      <c r="BJE22" s="63"/>
      <c r="BJF22" s="63"/>
      <c r="BJG22" s="63"/>
      <c r="BJH22" s="63"/>
      <c r="BJI22" s="63"/>
      <c r="BJJ22" s="63"/>
      <c r="BJK22" s="63"/>
      <c r="BJL22" s="63"/>
      <c r="BJM22" s="63"/>
      <c r="BJN22" s="63"/>
      <c r="BJO22" s="63"/>
      <c r="BJP22" s="63"/>
      <c r="BJQ22" s="63"/>
      <c r="BJR22" s="63"/>
      <c r="BJS22" s="63"/>
      <c r="BJT22" s="63"/>
      <c r="BJU22" s="63"/>
      <c r="BJV22" s="63"/>
      <c r="BJW22" s="63"/>
      <c r="BJX22" s="63"/>
      <c r="BJY22" s="63"/>
      <c r="BJZ22" s="63"/>
      <c r="BKA22" s="63"/>
      <c r="BKB22" s="63"/>
      <c r="BKC22" s="63"/>
      <c r="BKD22" s="63"/>
      <c r="BKE22" s="63"/>
      <c r="BKF22" s="63"/>
      <c r="BKG22" s="63"/>
      <c r="BKH22" s="63"/>
      <c r="BKI22" s="63"/>
      <c r="BKJ22" s="63"/>
      <c r="BKK22" s="63"/>
      <c r="BKL22" s="63"/>
      <c r="BKM22" s="63"/>
      <c r="BKN22" s="63"/>
      <c r="BKO22" s="63"/>
      <c r="BKP22" s="63"/>
      <c r="BKQ22" s="63"/>
      <c r="BKR22" s="63"/>
      <c r="BKS22" s="63"/>
      <c r="BKT22" s="63"/>
      <c r="BKU22" s="63"/>
      <c r="BKV22" s="63"/>
      <c r="BKW22" s="63"/>
      <c r="BKX22" s="63"/>
      <c r="BKY22" s="63"/>
      <c r="BKZ22" s="63"/>
      <c r="BLA22" s="63"/>
      <c r="BLB22" s="63"/>
      <c r="BLC22" s="63"/>
      <c r="BLD22" s="63"/>
      <c r="BLE22" s="63"/>
      <c r="BLF22" s="63"/>
      <c r="BLG22" s="63"/>
      <c r="BLH22" s="63"/>
      <c r="BLI22" s="63"/>
      <c r="BLJ22" s="63"/>
      <c r="BLK22" s="63"/>
      <c r="BLL22" s="63"/>
      <c r="BLM22" s="63"/>
      <c r="BLN22" s="63"/>
      <c r="BLO22" s="63"/>
      <c r="BLP22" s="63"/>
      <c r="BLQ22" s="63"/>
      <c r="BLR22" s="63"/>
      <c r="BLS22" s="63"/>
      <c r="BLT22" s="63"/>
      <c r="BLU22" s="63"/>
      <c r="BLV22" s="63"/>
      <c r="BLW22" s="63"/>
      <c r="BLX22" s="63"/>
      <c r="BLY22" s="63"/>
      <c r="BLZ22" s="63"/>
      <c r="BMA22" s="63"/>
      <c r="BMB22" s="63"/>
      <c r="BMC22" s="63"/>
      <c r="BMD22" s="63"/>
      <c r="BME22" s="63"/>
      <c r="BMF22" s="63"/>
      <c r="BMG22" s="63"/>
      <c r="BMH22" s="63"/>
      <c r="BMI22" s="63"/>
      <c r="BMJ22" s="63"/>
      <c r="BMK22" s="63"/>
      <c r="BML22" s="63"/>
      <c r="BMM22" s="63"/>
      <c r="BMN22" s="63"/>
      <c r="BMO22" s="63"/>
      <c r="BMP22" s="63"/>
      <c r="BMQ22" s="63"/>
      <c r="BMR22" s="63"/>
      <c r="BMS22" s="63"/>
      <c r="BMT22" s="63"/>
      <c r="BMU22" s="63"/>
      <c r="BMV22" s="63"/>
      <c r="BMW22" s="63"/>
      <c r="BMX22" s="63"/>
    </row>
    <row r="23" spans="1:1714" s="1" customFormat="1" ht="15" customHeight="1" x14ac:dyDescent="0.25">
      <c r="A23" s="194" t="s">
        <v>212</v>
      </c>
      <c r="B23" s="147" t="s">
        <v>45</v>
      </c>
      <c r="C23" s="148" t="s">
        <v>64</v>
      </c>
      <c r="D23" s="213" t="s">
        <v>47</v>
      </c>
      <c r="E23" s="149" t="s">
        <v>48</v>
      </c>
      <c r="F23" s="215" t="s">
        <v>49</v>
      </c>
      <c r="G23" s="213" t="s">
        <v>63</v>
      </c>
      <c r="H23" s="150">
        <v>25</v>
      </c>
      <c r="I23" s="69"/>
      <c r="J23" s="151">
        <v>44697</v>
      </c>
      <c r="K23" s="151">
        <v>44699</v>
      </c>
      <c r="L23" s="151">
        <v>44700</v>
      </c>
      <c r="M23" s="167" t="s">
        <v>388</v>
      </c>
      <c r="N23" s="168">
        <v>44706</v>
      </c>
      <c r="O23" s="171" t="s">
        <v>97</v>
      </c>
      <c r="P23" s="145" t="s">
        <v>437</v>
      </c>
      <c r="Q23" s="153">
        <f t="shared" si="0"/>
        <v>44700</v>
      </c>
      <c r="R23" s="163">
        <v>19.8</v>
      </c>
      <c r="S23" s="153">
        <f t="shared" si="1"/>
        <v>44704</v>
      </c>
      <c r="T23" s="162">
        <v>28.6</v>
      </c>
      <c r="U23" s="153">
        <f t="shared" si="2"/>
        <v>44711</v>
      </c>
      <c r="V23" s="88"/>
      <c r="W23" s="153">
        <f t="shared" si="3"/>
        <v>44725</v>
      </c>
      <c r="X23" s="88"/>
      <c r="Y23" s="85"/>
      <c r="Z23" s="171" t="s">
        <v>97</v>
      </c>
      <c r="AA23" s="172" t="s">
        <v>440</v>
      </c>
      <c r="AB23" s="153">
        <f t="shared" si="5"/>
        <v>44702</v>
      </c>
      <c r="AC23" s="162">
        <v>51.1</v>
      </c>
      <c r="AD23" s="153">
        <f t="shared" si="6"/>
        <v>44706</v>
      </c>
      <c r="AE23" s="162">
        <v>54.2</v>
      </c>
      <c r="AF23" s="153">
        <f t="shared" si="7"/>
        <v>44713</v>
      </c>
      <c r="AG23" s="163"/>
      <c r="AH23" s="153">
        <f t="shared" si="8"/>
        <v>44727</v>
      </c>
      <c r="AI23" s="163">
        <v>68.099999999999994</v>
      </c>
      <c r="AJ23" s="170" t="str">
        <f t="shared" si="13"/>
        <v>OK</v>
      </c>
      <c r="AK23" s="171" t="s">
        <v>97</v>
      </c>
      <c r="AL23" s="148" t="s">
        <v>441</v>
      </c>
      <c r="AM23" s="153">
        <f t="shared" si="9"/>
        <v>44703</v>
      </c>
      <c r="AN23" s="162">
        <v>40</v>
      </c>
      <c r="AO23" s="153">
        <f t="shared" si="10"/>
        <v>44707</v>
      </c>
      <c r="AP23" s="162">
        <v>47.9</v>
      </c>
      <c r="AQ23" s="153">
        <f t="shared" si="11"/>
        <v>44714</v>
      </c>
      <c r="AR23" s="163"/>
      <c r="AS23" s="153">
        <f t="shared" si="12"/>
        <v>44728</v>
      </c>
      <c r="AT23" s="163">
        <v>61</v>
      </c>
      <c r="AU23" s="170" t="str">
        <f t="shared" si="14"/>
        <v>OK</v>
      </c>
      <c r="AV23" s="91"/>
      <c r="AW23" s="199" t="s">
        <v>1320</v>
      </c>
      <c r="AX23" s="200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3"/>
      <c r="IZ23" s="63"/>
      <c r="JA23" s="63"/>
      <c r="JB23" s="63"/>
      <c r="JC23" s="63"/>
      <c r="JD23" s="63"/>
      <c r="JE23" s="63"/>
      <c r="JF23" s="63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3"/>
      <c r="JU23" s="63"/>
      <c r="JV23" s="63"/>
      <c r="JW23" s="63"/>
      <c r="JX23" s="63"/>
      <c r="JY23" s="63"/>
      <c r="JZ23" s="63"/>
      <c r="KA23" s="63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3"/>
      <c r="KP23" s="63"/>
      <c r="KQ23" s="63"/>
      <c r="KR23" s="63"/>
      <c r="KS23" s="63"/>
      <c r="KT23" s="63"/>
      <c r="KU23" s="63"/>
      <c r="KV23" s="63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3"/>
      <c r="LK23" s="63"/>
      <c r="LL23" s="63"/>
      <c r="LM23" s="63"/>
      <c r="LN23" s="63"/>
      <c r="LO23" s="63"/>
      <c r="LP23" s="63"/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3"/>
      <c r="MF23" s="63"/>
      <c r="MG23" s="63"/>
      <c r="MH23" s="63"/>
      <c r="MI23" s="63"/>
      <c r="MJ23" s="63"/>
      <c r="MK23" s="63"/>
      <c r="ML23" s="63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3"/>
      <c r="NA23" s="63"/>
      <c r="NB23" s="63"/>
      <c r="NC23" s="63"/>
      <c r="ND23" s="63"/>
      <c r="NE23" s="63"/>
      <c r="NF23" s="63"/>
      <c r="NG23" s="63"/>
      <c r="NH23" s="63"/>
      <c r="NI23" s="63"/>
      <c r="NJ23" s="63"/>
      <c r="NK23" s="63"/>
      <c r="NL23" s="63"/>
      <c r="NM23" s="63"/>
      <c r="NN23" s="63"/>
      <c r="NO23" s="63"/>
      <c r="NP23" s="63"/>
      <c r="NQ23" s="63"/>
      <c r="NR23" s="63"/>
      <c r="NS23" s="63"/>
      <c r="NT23" s="63"/>
      <c r="NU23" s="63"/>
      <c r="NV23" s="63"/>
      <c r="NW23" s="63"/>
      <c r="NX23" s="63"/>
      <c r="NY23" s="63"/>
      <c r="NZ23" s="63"/>
      <c r="OA23" s="63"/>
      <c r="OB23" s="63"/>
      <c r="OC23" s="63"/>
      <c r="OD23" s="63"/>
      <c r="OE23" s="63"/>
      <c r="OF23" s="63"/>
      <c r="OG23" s="63"/>
      <c r="OH23" s="63"/>
      <c r="OI23" s="63"/>
      <c r="OJ23" s="63"/>
      <c r="OK23" s="63"/>
      <c r="OL23" s="63"/>
      <c r="OM23" s="63"/>
      <c r="ON23" s="63"/>
      <c r="OO23" s="63"/>
      <c r="OP23" s="63"/>
      <c r="OQ23" s="63"/>
      <c r="OR23" s="63"/>
      <c r="OS23" s="63"/>
      <c r="OT23" s="63"/>
      <c r="OU23" s="63"/>
      <c r="OV23" s="63"/>
      <c r="OW23" s="63"/>
      <c r="OX23" s="63"/>
      <c r="OY23" s="63"/>
      <c r="OZ23" s="63"/>
      <c r="PA23" s="63"/>
      <c r="PB23" s="63"/>
      <c r="PC23" s="63"/>
      <c r="PD23" s="63"/>
      <c r="PE23" s="63"/>
      <c r="PF23" s="63"/>
      <c r="PG23" s="63"/>
      <c r="PH23" s="63"/>
      <c r="PI23" s="63"/>
      <c r="PJ23" s="63"/>
      <c r="PK23" s="63"/>
      <c r="PL23" s="63"/>
      <c r="PM23" s="63"/>
      <c r="PN23" s="63"/>
      <c r="PO23" s="63"/>
      <c r="PP23" s="63"/>
      <c r="PQ23" s="63"/>
      <c r="PR23" s="63"/>
      <c r="PS23" s="63"/>
      <c r="PT23" s="63"/>
      <c r="PU23" s="63"/>
      <c r="PV23" s="63"/>
      <c r="PW23" s="63"/>
      <c r="PX23" s="63"/>
      <c r="PY23" s="63"/>
      <c r="PZ23" s="63"/>
      <c r="QA23" s="63"/>
      <c r="QB23" s="63"/>
      <c r="QC23" s="63"/>
      <c r="QD23" s="63"/>
      <c r="QE23" s="63"/>
      <c r="QF23" s="63"/>
      <c r="QG23" s="63"/>
      <c r="QH23" s="63"/>
      <c r="QI23" s="63"/>
      <c r="QJ23" s="63"/>
      <c r="QK23" s="63"/>
      <c r="QL23" s="63"/>
      <c r="QM23" s="63"/>
      <c r="QN23" s="63"/>
      <c r="QO23" s="63"/>
      <c r="QP23" s="63"/>
      <c r="QQ23" s="63"/>
      <c r="QR23" s="63"/>
      <c r="QS23" s="63"/>
      <c r="QT23" s="63"/>
      <c r="QU23" s="63"/>
      <c r="QV23" s="63"/>
      <c r="QW23" s="63"/>
      <c r="QX23" s="63"/>
      <c r="QY23" s="63"/>
      <c r="QZ23" s="63"/>
      <c r="RA23" s="63"/>
      <c r="RB23" s="63"/>
      <c r="RC23" s="63"/>
      <c r="RD23" s="63"/>
      <c r="RE23" s="63"/>
      <c r="RF23" s="63"/>
      <c r="RG23" s="63"/>
      <c r="RH23" s="63"/>
      <c r="RI23" s="63"/>
      <c r="RJ23" s="63"/>
      <c r="RK23" s="63"/>
      <c r="RL23" s="63"/>
      <c r="RM23" s="63"/>
      <c r="RN23" s="63"/>
      <c r="RO23" s="63"/>
      <c r="RP23" s="63"/>
      <c r="RQ23" s="63"/>
      <c r="RR23" s="63"/>
      <c r="RS23" s="63"/>
      <c r="RT23" s="63"/>
      <c r="RU23" s="63"/>
      <c r="RV23" s="63"/>
      <c r="RW23" s="63"/>
      <c r="RX23" s="63"/>
      <c r="RY23" s="63"/>
      <c r="RZ23" s="63"/>
      <c r="SA23" s="63"/>
      <c r="SB23" s="63"/>
      <c r="SC23" s="63"/>
      <c r="SD23" s="63"/>
      <c r="SE23" s="63"/>
      <c r="SF23" s="63"/>
      <c r="SG23" s="63"/>
      <c r="SH23" s="63"/>
      <c r="SI23" s="63"/>
      <c r="SJ23" s="63"/>
      <c r="SK23" s="63"/>
      <c r="SL23" s="63"/>
      <c r="SM23" s="63"/>
      <c r="SN23" s="63"/>
      <c r="SO23" s="63"/>
      <c r="SP23" s="63"/>
      <c r="SQ23" s="63"/>
      <c r="SR23" s="63"/>
      <c r="SS23" s="63"/>
      <c r="ST23" s="63"/>
      <c r="SU23" s="63"/>
      <c r="SV23" s="63"/>
      <c r="SW23" s="63"/>
      <c r="SX23" s="63"/>
      <c r="SY23" s="63"/>
      <c r="SZ23" s="63"/>
      <c r="TA23" s="63"/>
      <c r="TB23" s="63"/>
      <c r="TC23" s="63"/>
      <c r="TD23" s="63"/>
      <c r="TE23" s="63"/>
      <c r="TF23" s="63"/>
      <c r="TG23" s="63"/>
      <c r="TH23" s="63"/>
      <c r="TI23" s="63"/>
      <c r="TJ23" s="63"/>
      <c r="TK23" s="63"/>
      <c r="TL23" s="63"/>
      <c r="TM23" s="63"/>
      <c r="TN23" s="63"/>
      <c r="TO23" s="63"/>
      <c r="TP23" s="63"/>
      <c r="TQ23" s="63"/>
      <c r="TR23" s="63"/>
      <c r="TS23" s="63"/>
      <c r="TT23" s="63"/>
      <c r="TU23" s="63"/>
      <c r="TV23" s="63"/>
      <c r="TW23" s="63"/>
      <c r="TX23" s="63"/>
      <c r="TY23" s="63"/>
      <c r="TZ23" s="63"/>
      <c r="UA23" s="63"/>
      <c r="UB23" s="63"/>
      <c r="UC23" s="63"/>
      <c r="UD23" s="63"/>
      <c r="UE23" s="63"/>
      <c r="UF23" s="63"/>
      <c r="UG23" s="63"/>
      <c r="UH23" s="63"/>
      <c r="UI23" s="63"/>
      <c r="UJ23" s="63"/>
      <c r="UK23" s="63"/>
      <c r="UL23" s="63"/>
      <c r="UM23" s="63"/>
      <c r="UN23" s="63"/>
      <c r="UO23" s="63"/>
      <c r="UP23" s="63"/>
      <c r="UQ23" s="63"/>
      <c r="UR23" s="63"/>
      <c r="US23" s="63"/>
      <c r="UT23" s="63"/>
      <c r="UU23" s="63"/>
      <c r="UV23" s="63"/>
      <c r="UW23" s="63"/>
      <c r="UX23" s="63"/>
      <c r="UY23" s="63"/>
      <c r="UZ23" s="63"/>
      <c r="VA23" s="63"/>
      <c r="VB23" s="63"/>
      <c r="VC23" s="63"/>
      <c r="VD23" s="63"/>
      <c r="VE23" s="63"/>
      <c r="VF23" s="63"/>
      <c r="VG23" s="63"/>
      <c r="VH23" s="63"/>
      <c r="VI23" s="63"/>
      <c r="VJ23" s="63"/>
      <c r="VK23" s="63"/>
      <c r="VL23" s="63"/>
      <c r="VM23" s="63"/>
      <c r="VN23" s="63"/>
      <c r="VO23" s="63"/>
      <c r="VP23" s="63"/>
      <c r="VQ23" s="63"/>
      <c r="VR23" s="63"/>
      <c r="VS23" s="63"/>
      <c r="VT23" s="63"/>
      <c r="VU23" s="63"/>
      <c r="VV23" s="63"/>
      <c r="VW23" s="63"/>
      <c r="VX23" s="63"/>
      <c r="VY23" s="63"/>
      <c r="VZ23" s="63"/>
      <c r="WA23" s="63"/>
      <c r="WB23" s="63"/>
      <c r="WC23" s="63"/>
      <c r="WD23" s="63"/>
      <c r="WE23" s="63"/>
      <c r="WF23" s="63"/>
      <c r="WG23" s="63"/>
      <c r="WH23" s="63"/>
      <c r="WI23" s="63"/>
      <c r="WJ23" s="63"/>
      <c r="WK23" s="63"/>
      <c r="WL23" s="63"/>
      <c r="WM23" s="63"/>
      <c r="WN23" s="63"/>
      <c r="WO23" s="63"/>
      <c r="WP23" s="63"/>
      <c r="WQ23" s="63"/>
      <c r="WR23" s="63"/>
      <c r="WS23" s="63"/>
      <c r="WT23" s="63"/>
      <c r="WU23" s="63"/>
      <c r="WV23" s="63"/>
      <c r="WW23" s="63"/>
      <c r="WX23" s="63"/>
      <c r="WY23" s="63"/>
      <c r="WZ23" s="63"/>
      <c r="XA23" s="63"/>
      <c r="XB23" s="63"/>
      <c r="XC23" s="63"/>
      <c r="XD23" s="63"/>
      <c r="XE23" s="63"/>
      <c r="XF23" s="63"/>
      <c r="XG23" s="63"/>
      <c r="XH23" s="63"/>
      <c r="XI23" s="63"/>
      <c r="XJ23" s="63"/>
      <c r="XK23" s="63"/>
      <c r="XL23" s="63"/>
      <c r="XM23" s="63"/>
      <c r="XN23" s="63"/>
      <c r="XO23" s="63"/>
      <c r="XP23" s="63"/>
      <c r="XQ23" s="63"/>
      <c r="XR23" s="63"/>
      <c r="XS23" s="63"/>
      <c r="XT23" s="63"/>
      <c r="XU23" s="63"/>
      <c r="XV23" s="63"/>
      <c r="XW23" s="63"/>
      <c r="XX23" s="63"/>
      <c r="XY23" s="63"/>
      <c r="XZ23" s="63"/>
      <c r="YA23" s="63"/>
      <c r="YB23" s="63"/>
      <c r="YC23" s="63"/>
      <c r="YD23" s="63"/>
      <c r="YE23" s="63"/>
      <c r="YF23" s="63"/>
      <c r="YG23" s="63"/>
      <c r="YH23" s="63"/>
      <c r="YI23" s="63"/>
      <c r="YJ23" s="63"/>
      <c r="YK23" s="63"/>
      <c r="YL23" s="63"/>
      <c r="YM23" s="63"/>
      <c r="YN23" s="63"/>
      <c r="YO23" s="63"/>
      <c r="YP23" s="63"/>
      <c r="YQ23" s="63"/>
      <c r="YR23" s="63"/>
      <c r="YS23" s="63"/>
      <c r="YT23" s="63"/>
      <c r="YU23" s="63"/>
      <c r="YV23" s="63"/>
      <c r="YW23" s="63"/>
      <c r="YX23" s="63"/>
      <c r="YY23" s="63"/>
      <c r="YZ23" s="63"/>
      <c r="ZA23" s="63"/>
      <c r="ZB23" s="63"/>
      <c r="ZC23" s="63"/>
      <c r="ZD23" s="63"/>
      <c r="ZE23" s="63"/>
      <c r="ZF23" s="63"/>
      <c r="ZG23" s="63"/>
      <c r="ZH23" s="63"/>
      <c r="ZI23" s="63"/>
      <c r="ZJ23" s="63"/>
      <c r="ZK23" s="63"/>
      <c r="ZL23" s="63"/>
      <c r="ZM23" s="63"/>
      <c r="ZN23" s="63"/>
      <c r="ZO23" s="63"/>
      <c r="ZP23" s="63"/>
      <c r="ZQ23" s="63"/>
      <c r="ZR23" s="63"/>
      <c r="ZS23" s="63"/>
      <c r="ZT23" s="63"/>
      <c r="ZU23" s="63"/>
      <c r="ZV23" s="63"/>
      <c r="ZW23" s="63"/>
      <c r="ZX23" s="63"/>
      <c r="ZY23" s="63"/>
      <c r="ZZ23" s="63"/>
      <c r="AAA23" s="63"/>
      <c r="AAB23" s="63"/>
      <c r="AAC23" s="63"/>
      <c r="AAD23" s="63"/>
      <c r="AAE23" s="63"/>
      <c r="AAF23" s="63"/>
      <c r="AAG23" s="63"/>
      <c r="AAH23" s="63"/>
      <c r="AAI23" s="63"/>
      <c r="AAJ23" s="63"/>
      <c r="AAK23" s="63"/>
      <c r="AAL23" s="63"/>
      <c r="AAM23" s="63"/>
      <c r="AAN23" s="63"/>
      <c r="AAO23" s="63"/>
      <c r="AAP23" s="63"/>
      <c r="AAQ23" s="63"/>
      <c r="AAR23" s="63"/>
      <c r="AAS23" s="63"/>
      <c r="AAT23" s="63"/>
      <c r="AAU23" s="63"/>
      <c r="AAV23" s="63"/>
      <c r="AAW23" s="63"/>
      <c r="AAX23" s="63"/>
      <c r="AAY23" s="63"/>
      <c r="AAZ23" s="63"/>
      <c r="ABA23" s="63"/>
      <c r="ABB23" s="63"/>
      <c r="ABC23" s="63"/>
      <c r="ABD23" s="63"/>
      <c r="ABE23" s="63"/>
      <c r="ABF23" s="63"/>
      <c r="ABG23" s="63"/>
      <c r="ABH23" s="63"/>
      <c r="ABI23" s="63"/>
      <c r="ABJ23" s="63"/>
      <c r="ABK23" s="63"/>
      <c r="ABL23" s="63"/>
      <c r="ABM23" s="63"/>
      <c r="ABN23" s="63"/>
      <c r="ABO23" s="63"/>
      <c r="ABP23" s="63"/>
      <c r="ABQ23" s="63"/>
      <c r="ABR23" s="63"/>
      <c r="ABS23" s="63"/>
      <c r="ABT23" s="63"/>
      <c r="ABU23" s="63"/>
      <c r="ABV23" s="63"/>
      <c r="ABW23" s="63"/>
      <c r="ABX23" s="63"/>
      <c r="ABY23" s="63"/>
      <c r="ABZ23" s="63"/>
      <c r="ACA23" s="63"/>
      <c r="ACB23" s="63"/>
      <c r="ACC23" s="63"/>
      <c r="ACD23" s="63"/>
      <c r="ACE23" s="63"/>
      <c r="ACF23" s="63"/>
      <c r="ACG23" s="63"/>
      <c r="ACH23" s="63"/>
      <c r="ACI23" s="63"/>
      <c r="ACJ23" s="63"/>
      <c r="ACK23" s="63"/>
      <c r="ACL23" s="63"/>
      <c r="ACM23" s="63"/>
      <c r="ACN23" s="63"/>
      <c r="ACO23" s="63"/>
      <c r="ACP23" s="63"/>
      <c r="ACQ23" s="63"/>
      <c r="ACR23" s="63"/>
      <c r="ACS23" s="63"/>
      <c r="ACT23" s="63"/>
      <c r="ACU23" s="63"/>
      <c r="ACV23" s="63"/>
      <c r="ACW23" s="63"/>
      <c r="ACX23" s="63"/>
      <c r="ACY23" s="63"/>
      <c r="ACZ23" s="63"/>
      <c r="ADA23" s="63"/>
      <c r="ADB23" s="63"/>
      <c r="ADC23" s="63"/>
      <c r="ADD23" s="63"/>
      <c r="ADE23" s="63"/>
      <c r="ADF23" s="63"/>
      <c r="ADG23" s="63"/>
      <c r="ADH23" s="63"/>
      <c r="ADI23" s="63"/>
      <c r="ADJ23" s="63"/>
      <c r="ADK23" s="63"/>
      <c r="ADL23" s="63"/>
      <c r="ADM23" s="63"/>
      <c r="ADN23" s="63"/>
      <c r="ADO23" s="63"/>
      <c r="ADP23" s="63"/>
      <c r="ADQ23" s="63"/>
      <c r="ADR23" s="63"/>
      <c r="ADS23" s="63"/>
      <c r="ADT23" s="63"/>
      <c r="ADU23" s="63"/>
      <c r="ADV23" s="63"/>
      <c r="ADW23" s="63"/>
      <c r="ADX23" s="63"/>
      <c r="ADY23" s="63"/>
      <c r="ADZ23" s="63"/>
      <c r="AEA23" s="63"/>
      <c r="AEB23" s="63"/>
      <c r="AEC23" s="63"/>
      <c r="AED23" s="63"/>
      <c r="AEE23" s="63"/>
      <c r="AEF23" s="63"/>
      <c r="AEG23" s="63"/>
      <c r="AEH23" s="63"/>
      <c r="AEI23" s="63"/>
      <c r="AEJ23" s="63"/>
      <c r="AEK23" s="63"/>
      <c r="AEL23" s="63"/>
      <c r="AEM23" s="63"/>
      <c r="AEN23" s="63"/>
      <c r="AEO23" s="63"/>
      <c r="AEP23" s="63"/>
      <c r="AEQ23" s="63"/>
      <c r="AER23" s="63"/>
      <c r="AES23" s="63"/>
      <c r="AET23" s="63"/>
      <c r="AEU23" s="63"/>
      <c r="AEV23" s="63"/>
      <c r="AEW23" s="63"/>
      <c r="AEX23" s="63"/>
      <c r="AEY23" s="63"/>
      <c r="AEZ23" s="63"/>
      <c r="AFA23" s="63"/>
      <c r="AFB23" s="63"/>
      <c r="AFC23" s="63"/>
      <c r="AFD23" s="63"/>
      <c r="AFE23" s="63"/>
      <c r="AFF23" s="63"/>
      <c r="AFG23" s="63"/>
      <c r="AFH23" s="63"/>
      <c r="AFI23" s="63"/>
      <c r="AFJ23" s="63"/>
      <c r="AFK23" s="63"/>
      <c r="AFL23" s="63"/>
      <c r="AFM23" s="63"/>
      <c r="AFN23" s="63"/>
      <c r="AFO23" s="63"/>
      <c r="AFP23" s="63"/>
      <c r="AFQ23" s="63"/>
      <c r="AFR23" s="63"/>
      <c r="AFS23" s="63"/>
      <c r="AFT23" s="63"/>
      <c r="AFU23" s="63"/>
      <c r="AFV23" s="63"/>
      <c r="AFW23" s="63"/>
      <c r="AFX23" s="63"/>
      <c r="AFY23" s="63"/>
      <c r="AFZ23" s="63"/>
      <c r="AGA23" s="63"/>
      <c r="AGB23" s="63"/>
      <c r="AGC23" s="63"/>
      <c r="AGD23" s="63"/>
      <c r="AGE23" s="63"/>
      <c r="AGF23" s="63"/>
      <c r="AGG23" s="63"/>
      <c r="AGH23" s="63"/>
      <c r="AGI23" s="63"/>
      <c r="AGJ23" s="63"/>
      <c r="AGK23" s="63"/>
      <c r="AGL23" s="63"/>
      <c r="AGM23" s="63"/>
      <c r="AGN23" s="63"/>
      <c r="AGO23" s="63"/>
      <c r="AGP23" s="63"/>
      <c r="AGQ23" s="63"/>
      <c r="AGR23" s="63"/>
      <c r="AGS23" s="63"/>
      <c r="AGT23" s="63"/>
      <c r="AGU23" s="63"/>
      <c r="AGV23" s="63"/>
      <c r="AGW23" s="63"/>
      <c r="AGX23" s="63"/>
      <c r="AGY23" s="63"/>
      <c r="AGZ23" s="63"/>
      <c r="AHA23" s="63"/>
      <c r="AHB23" s="63"/>
      <c r="AHC23" s="63"/>
      <c r="AHD23" s="63"/>
      <c r="AHE23" s="63"/>
      <c r="AHF23" s="63"/>
      <c r="AHG23" s="63"/>
      <c r="AHH23" s="63"/>
      <c r="AHI23" s="63"/>
      <c r="AHJ23" s="63"/>
      <c r="AHK23" s="63"/>
      <c r="AHL23" s="63"/>
      <c r="AHM23" s="63"/>
      <c r="AHN23" s="63"/>
      <c r="AHO23" s="63"/>
      <c r="AHP23" s="63"/>
      <c r="AHQ23" s="63"/>
      <c r="AHR23" s="63"/>
      <c r="AHS23" s="63"/>
      <c r="AHT23" s="63"/>
      <c r="AHU23" s="63"/>
      <c r="AHV23" s="63"/>
      <c r="AHW23" s="63"/>
      <c r="AHX23" s="63"/>
      <c r="AHY23" s="63"/>
      <c r="AHZ23" s="63"/>
      <c r="AIA23" s="63"/>
      <c r="AIB23" s="63"/>
      <c r="AIC23" s="63"/>
      <c r="AID23" s="63"/>
      <c r="AIE23" s="63"/>
      <c r="AIF23" s="63"/>
      <c r="AIG23" s="63"/>
      <c r="AIH23" s="63"/>
      <c r="AII23" s="63"/>
      <c r="AIJ23" s="63"/>
      <c r="AIK23" s="63"/>
      <c r="AIL23" s="63"/>
      <c r="AIM23" s="63"/>
      <c r="AIN23" s="63"/>
      <c r="AIO23" s="63"/>
      <c r="AIP23" s="63"/>
      <c r="AIQ23" s="63"/>
      <c r="AIR23" s="63"/>
      <c r="AIS23" s="63"/>
      <c r="AIT23" s="63"/>
      <c r="AIU23" s="63"/>
      <c r="AIV23" s="63"/>
      <c r="AIW23" s="63"/>
      <c r="AIX23" s="63"/>
      <c r="AIY23" s="63"/>
      <c r="AIZ23" s="63"/>
      <c r="AJA23" s="63"/>
      <c r="AJB23" s="63"/>
      <c r="AJC23" s="63"/>
      <c r="AJD23" s="63"/>
      <c r="AJE23" s="63"/>
      <c r="AJF23" s="63"/>
      <c r="AJG23" s="63"/>
      <c r="AJH23" s="63"/>
      <c r="AJI23" s="63"/>
      <c r="AJJ23" s="63"/>
      <c r="AJK23" s="63"/>
      <c r="AJL23" s="63"/>
      <c r="AJM23" s="63"/>
      <c r="AJN23" s="63"/>
      <c r="AJO23" s="63"/>
      <c r="AJP23" s="63"/>
      <c r="AJQ23" s="63"/>
      <c r="AJR23" s="63"/>
      <c r="AJS23" s="63"/>
      <c r="AJT23" s="63"/>
      <c r="AJU23" s="63"/>
      <c r="AJV23" s="63"/>
      <c r="AJW23" s="63"/>
      <c r="AJX23" s="63"/>
      <c r="AJY23" s="63"/>
      <c r="AJZ23" s="63"/>
      <c r="AKA23" s="63"/>
      <c r="AKB23" s="63"/>
      <c r="AKC23" s="63"/>
      <c r="AKD23" s="63"/>
      <c r="AKE23" s="63"/>
      <c r="AKF23" s="63"/>
      <c r="AKG23" s="63"/>
      <c r="AKH23" s="63"/>
      <c r="AKI23" s="63"/>
      <c r="AKJ23" s="63"/>
      <c r="AKK23" s="63"/>
      <c r="AKL23" s="63"/>
      <c r="AKM23" s="63"/>
      <c r="AKN23" s="63"/>
      <c r="AKO23" s="63"/>
      <c r="AKP23" s="63"/>
      <c r="AKQ23" s="63"/>
      <c r="AKR23" s="63"/>
      <c r="AKS23" s="63"/>
      <c r="AKT23" s="63"/>
      <c r="AKU23" s="63"/>
      <c r="AKV23" s="63"/>
      <c r="AKW23" s="63"/>
      <c r="AKX23" s="63"/>
      <c r="AKY23" s="63"/>
      <c r="AKZ23" s="63"/>
      <c r="ALA23" s="63"/>
      <c r="ALB23" s="63"/>
      <c r="ALC23" s="63"/>
      <c r="ALD23" s="63"/>
      <c r="ALE23" s="63"/>
      <c r="ALF23" s="63"/>
      <c r="ALG23" s="63"/>
      <c r="ALH23" s="63"/>
      <c r="ALI23" s="63"/>
      <c r="ALJ23" s="63"/>
      <c r="ALK23" s="63"/>
      <c r="ALL23" s="63"/>
      <c r="ALM23" s="63"/>
      <c r="ALN23" s="63"/>
      <c r="ALO23" s="63"/>
      <c r="ALP23" s="63"/>
      <c r="ALQ23" s="63"/>
      <c r="ALR23" s="63"/>
      <c r="ALS23" s="63"/>
      <c r="ALT23" s="63"/>
      <c r="ALU23" s="63"/>
      <c r="ALV23" s="63"/>
      <c r="ALW23" s="63"/>
      <c r="ALX23" s="63"/>
      <c r="ALY23" s="63"/>
      <c r="ALZ23" s="63"/>
      <c r="AMA23" s="63"/>
      <c r="AMB23" s="63"/>
      <c r="AMC23" s="63"/>
      <c r="AMD23" s="63"/>
      <c r="AME23" s="63"/>
      <c r="AMF23" s="63"/>
      <c r="AMG23" s="63"/>
      <c r="AMH23" s="63"/>
      <c r="AMI23" s="63"/>
      <c r="AMJ23" s="63"/>
      <c r="AMK23" s="63"/>
      <c r="AML23" s="63"/>
      <c r="AMM23" s="63"/>
      <c r="AMN23" s="63"/>
      <c r="AMO23" s="63"/>
      <c r="AMP23" s="63"/>
      <c r="AMQ23" s="63"/>
      <c r="AMR23" s="63"/>
      <c r="AMS23" s="63"/>
      <c r="AMT23" s="63"/>
      <c r="AMU23" s="63"/>
      <c r="AMV23" s="63"/>
      <c r="AMW23" s="63"/>
      <c r="AMX23" s="63"/>
      <c r="AMY23" s="63"/>
      <c r="AMZ23" s="63"/>
      <c r="ANA23" s="63"/>
      <c r="ANB23" s="63"/>
      <c r="ANC23" s="63"/>
      <c r="AND23" s="63"/>
      <c r="ANE23" s="63"/>
      <c r="ANF23" s="63"/>
      <c r="ANG23" s="63"/>
      <c r="ANH23" s="63"/>
      <c r="ANI23" s="63"/>
      <c r="ANJ23" s="63"/>
      <c r="ANK23" s="63"/>
      <c r="ANL23" s="63"/>
      <c r="ANM23" s="63"/>
      <c r="ANN23" s="63"/>
      <c r="ANO23" s="63"/>
      <c r="ANP23" s="63"/>
      <c r="ANQ23" s="63"/>
      <c r="ANR23" s="63"/>
      <c r="ANS23" s="63"/>
      <c r="ANT23" s="63"/>
      <c r="ANU23" s="63"/>
      <c r="ANV23" s="63"/>
      <c r="ANW23" s="63"/>
      <c r="ANX23" s="63"/>
      <c r="ANY23" s="63"/>
      <c r="ANZ23" s="63"/>
      <c r="AOA23" s="63"/>
      <c r="AOB23" s="63"/>
      <c r="AOC23" s="63"/>
      <c r="AOD23" s="63"/>
      <c r="AOE23" s="63"/>
      <c r="AOF23" s="63"/>
      <c r="AOG23" s="63"/>
      <c r="AOH23" s="63"/>
      <c r="AOI23" s="63"/>
      <c r="AOJ23" s="63"/>
      <c r="AOK23" s="63"/>
      <c r="AOL23" s="63"/>
      <c r="AOM23" s="63"/>
      <c r="AON23" s="63"/>
      <c r="AOO23" s="63"/>
      <c r="AOP23" s="63"/>
      <c r="AOQ23" s="63"/>
      <c r="AOR23" s="63"/>
      <c r="AOS23" s="63"/>
      <c r="AOT23" s="63"/>
      <c r="AOU23" s="63"/>
      <c r="AOV23" s="63"/>
      <c r="AOW23" s="63"/>
      <c r="AOX23" s="63"/>
      <c r="AOY23" s="63"/>
      <c r="AOZ23" s="63"/>
      <c r="APA23" s="63"/>
      <c r="APB23" s="63"/>
      <c r="APC23" s="63"/>
      <c r="APD23" s="63"/>
      <c r="APE23" s="63"/>
      <c r="APF23" s="63"/>
      <c r="APG23" s="63"/>
      <c r="APH23" s="63"/>
      <c r="API23" s="63"/>
      <c r="APJ23" s="63"/>
      <c r="APK23" s="63"/>
      <c r="APL23" s="63"/>
      <c r="APM23" s="63"/>
      <c r="APN23" s="63"/>
      <c r="APO23" s="63"/>
      <c r="APP23" s="63"/>
      <c r="APQ23" s="63"/>
      <c r="APR23" s="63"/>
      <c r="APS23" s="63"/>
      <c r="APT23" s="63"/>
      <c r="APU23" s="63"/>
      <c r="APV23" s="63"/>
      <c r="APW23" s="63"/>
      <c r="APX23" s="63"/>
      <c r="APY23" s="63"/>
      <c r="APZ23" s="63"/>
      <c r="AQA23" s="63"/>
      <c r="AQB23" s="63"/>
      <c r="AQC23" s="63"/>
      <c r="AQD23" s="63"/>
      <c r="AQE23" s="63"/>
      <c r="AQF23" s="63"/>
      <c r="AQG23" s="63"/>
      <c r="AQH23" s="63"/>
      <c r="AQI23" s="63"/>
      <c r="AQJ23" s="63"/>
      <c r="AQK23" s="63"/>
      <c r="AQL23" s="63"/>
      <c r="AQM23" s="63"/>
      <c r="AQN23" s="63"/>
      <c r="AQO23" s="63"/>
      <c r="AQP23" s="63"/>
      <c r="AQQ23" s="63"/>
      <c r="AQR23" s="63"/>
      <c r="AQS23" s="63"/>
      <c r="AQT23" s="63"/>
      <c r="AQU23" s="63"/>
      <c r="AQV23" s="63"/>
      <c r="AQW23" s="63"/>
      <c r="AQX23" s="63"/>
      <c r="AQY23" s="63"/>
      <c r="AQZ23" s="63"/>
      <c r="ARA23" s="63"/>
      <c r="ARB23" s="63"/>
      <c r="ARC23" s="63"/>
      <c r="ARD23" s="63"/>
      <c r="ARE23" s="63"/>
      <c r="ARF23" s="63"/>
      <c r="ARG23" s="63"/>
      <c r="ARH23" s="63"/>
      <c r="ARI23" s="63"/>
      <c r="ARJ23" s="63"/>
      <c r="ARK23" s="63"/>
      <c r="ARL23" s="63"/>
      <c r="ARM23" s="63"/>
      <c r="ARN23" s="63"/>
      <c r="ARO23" s="63"/>
      <c r="ARP23" s="63"/>
      <c r="ARQ23" s="63"/>
      <c r="ARR23" s="63"/>
      <c r="ARS23" s="63"/>
      <c r="ART23" s="63"/>
      <c r="ARU23" s="63"/>
      <c r="ARV23" s="63"/>
      <c r="ARW23" s="63"/>
      <c r="ARX23" s="63"/>
      <c r="ARY23" s="63"/>
      <c r="ARZ23" s="63"/>
      <c r="ASA23" s="63"/>
      <c r="ASB23" s="63"/>
      <c r="ASC23" s="63"/>
      <c r="ASD23" s="63"/>
      <c r="ASE23" s="63"/>
      <c r="ASF23" s="63"/>
      <c r="ASG23" s="63"/>
      <c r="ASH23" s="63"/>
      <c r="ASI23" s="63"/>
      <c r="ASJ23" s="63"/>
      <c r="ASK23" s="63"/>
      <c r="ASL23" s="63"/>
      <c r="ASM23" s="63"/>
      <c r="ASN23" s="63"/>
      <c r="ASO23" s="63"/>
      <c r="ASP23" s="63"/>
      <c r="ASQ23" s="63"/>
      <c r="ASR23" s="63"/>
      <c r="ASS23" s="63"/>
      <c r="AST23" s="63"/>
      <c r="ASU23" s="63"/>
      <c r="ASV23" s="63"/>
      <c r="ASW23" s="63"/>
      <c r="ASX23" s="63"/>
      <c r="ASY23" s="63"/>
      <c r="ASZ23" s="63"/>
      <c r="ATA23" s="63"/>
      <c r="ATB23" s="63"/>
      <c r="ATC23" s="63"/>
      <c r="ATD23" s="63"/>
      <c r="ATE23" s="63"/>
      <c r="ATF23" s="63"/>
      <c r="ATG23" s="63"/>
      <c r="ATH23" s="63"/>
      <c r="ATI23" s="63"/>
      <c r="ATJ23" s="63"/>
      <c r="ATK23" s="63"/>
      <c r="ATL23" s="63"/>
      <c r="ATM23" s="63"/>
      <c r="ATN23" s="63"/>
      <c r="ATO23" s="63"/>
      <c r="ATP23" s="63"/>
      <c r="ATQ23" s="63"/>
      <c r="ATR23" s="63"/>
      <c r="ATS23" s="63"/>
      <c r="ATT23" s="63"/>
      <c r="ATU23" s="63"/>
      <c r="ATV23" s="63"/>
      <c r="ATW23" s="63"/>
      <c r="ATX23" s="63"/>
      <c r="ATY23" s="63"/>
      <c r="ATZ23" s="63"/>
      <c r="AUA23" s="63"/>
      <c r="AUB23" s="63"/>
      <c r="AUC23" s="63"/>
      <c r="AUD23" s="63"/>
      <c r="AUE23" s="63"/>
      <c r="AUF23" s="63"/>
      <c r="AUG23" s="63"/>
      <c r="AUH23" s="63"/>
      <c r="AUI23" s="63"/>
      <c r="AUJ23" s="63"/>
      <c r="AUK23" s="63"/>
      <c r="AUL23" s="63"/>
      <c r="AUM23" s="63"/>
      <c r="AUN23" s="63"/>
      <c r="AUO23" s="63"/>
      <c r="AUP23" s="63"/>
      <c r="AUQ23" s="63"/>
      <c r="AUR23" s="63"/>
      <c r="AUS23" s="63"/>
      <c r="AUT23" s="63"/>
      <c r="AUU23" s="63"/>
      <c r="AUV23" s="63"/>
      <c r="AUW23" s="63"/>
      <c r="AUX23" s="63"/>
      <c r="AUY23" s="63"/>
      <c r="AUZ23" s="63"/>
      <c r="AVA23" s="63"/>
      <c r="AVB23" s="63"/>
      <c r="AVC23" s="63"/>
      <c r="AVD23" s="63"/>
      <c r="AVE23" s="63"/>
      <c r="AVF23" s="63"/>
      <c r="AVG23" s="63"/>
      <c r="AVH23" s="63"/>
      <c r="AVI23" s="63"/>
      <c r="AVJ23" s="63"/>
      <c r="AVK23" s="63"/>
      <c r="AVL23" s="63"/>
      <c r="AVM23" s="63"/>
      <c r="AVN23" s="63"/>
      <c r="AVO23" s="63"/>
      <c r="AVP23" s="63"/>
      <c r="AVQ23" s="63"/>
      <c r="AVR23" s="63"/>
      <c r="AVS23" s="63"/>
      <c r="AVT23" s="63"/>
      <c r="AVU23" s="63"/>
      <c r="AVV23" s="63"/>
      <c r="AVW23" s="63"/>
      <c r="AVX23" s="63"/>
      <c r="AVY23" s="63"/>
      <c r="AVZ23" s="63"/>
      <c r="AWA23" s="63"/>
      <c r="AWB23" s="63"/>
      <c r="AWC23" s="63"/>
      <c r="AWD23" s="63"/>
      <c r="AWE23" s="63"/>
      <c r="AWF23" s="63"/>
      <c r="AWG23" s="63"/>
      <c r="AWH23" s="63"/>
      <c r="AWI23" s="63"/>
      <c r="AWJ23" s="63"/>
      <c r="AWK23" s="63"/>
      <c r="AWL23" s="63"/>
      <c r="AWM23" s="63"/>
      <c r="AWN23" s="63"/>
      <c r="AWO23" s="63"/>
      <c r="AWP23" s="63"/>
      <c r="AWQ23" s="63"/>
      <c r="AWR23" s="63"/>
      <c r="AWS23" s="63"/>
      <c r="AWT23" s="63"/>
      <c r="AWU23" s="63"/>
      <c r="AWV23" s="63"/>
      <c r="AWW23" s="63"/>
      <c r="AWX23" s="63"/>
      <c r="AWY23" s="63"/>
      <c r="AWZ23" s="63"/>
      <c r="AXA23" s="63"/>
      <c r="AXB23" s="63"/>
      <c r="AXC23" s="63"/>
      <c r="AXD23" s="63"/>
      <c r="AXE23" s="63"/>
      <c r="AXF23" s="63"/>
      <c r="AXG23" s="63"/>
      <c r="AXH23" s="63"/>
      <c r="AXI23" s="63"/>
      <c r="AXJ23" s="63"/>
      <c r="AXK23" s="63"/>
      <c r="AXL23" s="63"/>
      <c r="AXM23" s="63"/>
      <c r="AXN23" s="63"/>
      <c r="AXO23" s="63"/>
      <c r="AXP23" s="63"/>
      <c r="AXQ23" s="63"/>
      <c r="AXR23" s="63"/>
      <c r="AXS23" s="63"/>
      <c r="AXT23" s="63"/>
      <c r="AXU23" s="63"/>
      <c r="AXV23" s="63"/>
      <c r="AXW23" s="63"/>
      <c r="AXX23" s="63"/>
      <c r="AXY23" s="63"/>
      <c r="AXZ23" s="63"/>
      <c r="AYA23" s="63"/>
      <c r="AYB23" s="63"/>
      <c r="AYC23" s="63"/>
      <c r="AYD23" s="63"/>
      <c r="AYE23" s="63"/>
      <c r="AYF23" s="63"/>
      <c r="AYG23" s="63"/>
      <c r="AYH23" s="63"/>
      <c r="AYI23" s="63"/>
      <c r="AYJ23" s="63"/>
      <c r="AYK23" s="63"/>
      <c r="AYL23" s="63"/>
      <c r="AYM23" s="63"/>
      <c r="AYN23" s="63"/>
      <c r="AYO23" s="63"/>
      <c r="AYP23" s="63"/>
      <c r="AYQ23" s="63"/>
      <c r="AYR23" s="63"/>
      <c r="AYS23" s="63"/>
      <c r="AYT23" s="63"/>
      <c r="AYU23" s="63"/>
      <c r="AYV23" s="63"/>
      <c r="AYW23" s="63"/>
      <c r="AYX23" s="63"/>
      <c r="AYY23" s="63"/>
      <c r="AYZ23" s="63"/>
      <c r="AZA23" s="63"/>
      <c r="AZB23" s="63"/>
      <c r="AZC23" s="63"/>
      <c r="AZD23" s="63"/>
      <c r="AZE23" s="63"/>
      <c r="AZF23" s="63"/>
      <c r="AZG23" s="63"/>
      <c r="AZH23" s="63"/>
      <c r="AZI23" s="63"/>
      <c r="AZJ23" s="63"/>
      <c r="AZK23" s="63"/>
      <c r="AZL23" s="63"/>
      <c r="AZM23" s="63"/>
      <c r="AZN23" s="63"/>
      <c r="AZO23" s="63"/>
      <c r="AZP23" s="63"/>
      <c r="AZQ23" s="63"/>
      <c r="AZR23" s="63"/>
      <c r="AZS23" s="63"/>
      <c r="AZT23" s="63"/>
      <c r="AZU23" s="63"/>
      <c r="AZV23" s="63"/>
      <c r="AZW23" s="63"/>
      <c r="AZX23" s="63"/>
      <c r="AZY23" s="63"/>
      <c r="AZZ23" s="63"/>
      <c r="BAA23" s="63"/>
      <c r="BAB23" s="63"/>
      <c r="BAC23" s="63"/>
      <c r="BAD23" s="63"/>
      <c r="BAE23" s="63"/>
      <c r="BAF23" s="63"/>
      <c r="BAG23" s="63"/>
      <c r="BAH23" s="63"/>
      <c r="BAI23" s="63"/>
      <c r="BAJ23" s="63"/>
      <c r="BAK23" s="63"/>
      <c r="BAL23" s="63"/>
      <c r="BAM23" s="63"/>
      <c r="BAN23" s="63"/>
      <c r="BAO23" s="63"/>
      <c r="BAP23" s="63"/>
      <c r="BAQ23" s="63"/>
      <c r="BAR23" s="63"/>
      <c r="BAS23" s="63"/>
      <c r="BAT23" s="63"/>
      <c r="BAU23" s="63"/>
      <c r="BAV23" s="63"/>
      <c r="BAW23" s="63"/>
      <c r="BAX23" s="63"/>
      <c r="BAY23" s="63"/>
      <c r="BAZ23" s="63"/>
      <c r="BBA23" s="63"/>
      <c r="BBB23" s="63"/>
      <c r="BBC23" s="63"/>
      <c r="BBD23" s="63"/>
      <c r="BBE23" s="63"/>
      <c r="BBF23" s="63"/>
      <c r="BBG23" s="63"/>
      <c r="BBH23" s="63"/>
      <c r="BBI23" s="63"/>
      <c r="BBJ23" s="63"/>
      <c r="BBK23" s="63"/>
      <c r="BBL23" s="63"/>
      <c r="BBM23" s="63"/>
      <c r="BBN23" s="63"/>
      <c r="BBO23" s="63"/>
      <c r="BBP23" s="63"/>
      <c r="BBQ23" s="63"/>
      <c r="BBR23" s="63"/>
      <c r="BBS23" s="63"/>
      <c r="BBT23" s="63"/>
      <c r="BBU23" s="63"/>
      <c r="BBV23" s="63"/>
      <c r="BBW23" s="63"/>
      <c r="BBX23" s="63"/>
      <c r="BBY23" s="63"/>
      <c r="BBZ23" s="63"/>
      <c r="BCA23" s="63"/>
      <c r="BCB23" s="63"/>
      <c r="BCC23" s="63"/>
      <c r="BCD23" s="63"/>
      <c r="BCE23" s="63"/>
      <c r="BCF23" s="63"/>
      <c r="BCG23" s="63"/>
      <c r="BCH23" s="63"/>
      <c r="BCI23" s="63"/>
      <c r="BCJ23" s="63"/>
      <c r="BCK23" s="63"/>
      <c r="BCL23" s="63"/>
      <c r="BCM23" s="63"/>
      <c r="BCN23" s="63"/>
      <c r="BCO23" s="63"/>
      <c r="BCP23" s="63"/>
      <c r="BCQ23" s="63"/>
      <c r="BCR23" s="63"/>
      <c r="BCS23" s="63"/>
      <c r="BCT23" s="63"/>
      <c r="BCU23" s="63"/>
      <c r="BCV23" s="63"/>
      <c r="BCW23" s="63"/>
      <c r="BCX23" s="63"/>
      <c r="BCY23" s="63"/>
      <c r="BCZ23" s="63"/>
      <c r="BDA23" s="63"/>
      <c r="BDB23" s="63"/>
      <c r="BDC23" s="63"/>
      <c r="BDD23" s="63"/>
      <c r="BDE23" s="63"/>
      <c r="BDF23" s="63"/>
      <c r="BDG23" s="63"/>
      <c r="BDH23" s="63"/>
      <c r="BDI23" s="63"/>
      <c r="BDJ23" s="63"/>
      <c r="BDK23" s="63"/>
      <c r="BDL23" s="63"/>
      <c r="BDM23" s="63"/>
      <c r="BDN23" s="63"/>
      <c r="BDO23" s="63"/>
      <c r="BDP23" s="63"/>
      <c r="BDQ23" s="63"/>
      <c r="BDR23" s="63"/>
      <c r="BDS23" s="63"/>
      <c r="BDT23" s="63"/>
      <c r="BDU23" s="63"/>
      <c r="BDV23" s="63"/>
      <c r="BDW23" s="63"/>
      <c r="BDX23" s="63"/>
      <c r="BDY23" s="63"/>
      <c r="BDZ23" s="63"/>
      <c r="BEA23" s="63"/>
      <c r="BEB23" s="63"/>
      <c r="BEC23" s="63"/>
      <c r="BED23" s="63"/>
      <c r="BEE23" s="63"/>
      <c r="BEF23" s="63"/>
      <c r="BEG23" s="63"/>
      <c r="BEH23" s="63"/>
      <c r="BEI23" s="63"/>
      <c r="BEJ23" s="63"/>
      <c r="BEK23" s="63"/>
      <c r="BEL23" s="63"/>
      <c r="BEM23" s="63"/>
      <c r="BEN23" s="63"/>
      <c r="BEO23" s="63"/>
      <c r="BEP23" s="63"/>
      <c r="BEQ23" s="63"/>
      <c r="BER23" s="63"/>
      <c r="BES23" s="63"/>
      <c r="BET23" s="63"/>
      <c r="BEU23" s="63"/>
      <c r="BEV23" s="63"/>
      <c r="BEW23" s="63"/>
      <c r="BEX23" s="63"/>
      <c r="BEY23" s="63"/>
      <c r="BEZ23" s="63"/>
      <c r="BFA23" s="63"/>
      <c r="BFB23" s="63"/>
      <c r="BFC23" s="63"/>
      <c r="BFD23" s="63"/>
      <c r="BFE23" s="63"/>
      <c r="BFF23" s="63"/>
      <c r="BFG23" s="63"/>
      <c r="BFH23" s="63"/>
      <c r="BFI23" s="63"/>
      <c r="BFJ23" s="63"/>
      <c r="BFK23" s="63"/>
      <c r="BFL23" s="63"/>
      <c r="BFM23" s="63"/>
      <c r="BFN23" s="63"/>
      <c r="BFO23" s="63"/>
      <c r="BFP23" s="63"/>
      <c r="BFQ23" s="63"/>
      <c r="BFR23" s="63"/>
      <c r="BFS23" s="63"/>
      <c r="BFT23" s="63"/>
      <c r="BFU23" s="63"/>
      <c r="BFV23" s="63"/>
      <c r="BFW23" s="63"/>
      <c r="BFX23" s="63"/>
      <c r="BFY23" s="63"/>
      <c r="BFZ23" s="63"/>
      <c r="BGA23" s="63"/>
      <c r="BGB23" s="63"/>
      <c r="BGC23" s="63"/>
      <c r="BGD23" s="63"/>
      <c r="BGE23" s="63"/>
      <c r="BGF23" s="63"/>
      <c r="BGG23" s="63"/>
      <c r="BGH23" s="63"/>
      <c r="BGI23" s="63"/>
      <c r="BGJ23" s="63"/>
      <c r="BGK23" s="63"/>
      <c r="BGL23" s="63"/>
      <c r="BGM23" s="63"/>
      <c r="BGN23" s="63"/>
      <c r="BGO23" s="63"/>
      <c r="BGP23" s="63"/>
      <c r="BGQ23" s="63"/>
      <c r="BGR23" s="63"/>
      <c r="BGS23" s="63"/>
      <c r="BGT23" s="63"/>
      <c r="BGU23" s="63"/>
      <c r="BGV23" s="63"/>
      <c r="BGW23" s="63"/>
      <c r="BGX23" s="63"/>
      <c r="BGY23" s="63"/>
      <c r="BGZ23" s="63"/>
      <c r="BHA23" s="63"/>
      <c r="BHB23" s="63"/>
      <c r="BHC23" s="63"/>
      <c r="BHD23" s="63"/>
      <c r="BHE23" s="63"/>
      <c r="BHF23" s="63"/>
      <c r="BHG23" s="63"/>
      <c r="BHH23" s="63"/>
      <c r="BHI23" s="63"/>
      <c r="BHJ23" s="63"/>
      <c r="BHK23" s="63"/>
      <c r="BHL23" s="63"/>
      <c r="BHM23" s="63"/>
      <c r="BHN23" s="63"/>
      <c r="BHO23" s="63"/>
      <c r="BHP23" s="63"/>
      <c r="BHQ23" s="63"/>
      <c r="BHR23" s="63"/>
      <c r="BHS23" s="63"/>
      <c r="BHT23" s="63"/>
      <c r="BHU23" s="63"/>
      <c r="BHV23" s="63"/>
      <c r="BHW23" s="63"/>
      <c r="BHX23" s="63"/>
      <c r="BHY23" s="63"/>
      <c r="BHZ23" s="63"/>
      <c r="BIA23" s="63"/>
      <c r="BIB23" s="63"/>
      <c r="BIC23" s="63"/>
      <c r="BID23" s="63"/>
      <c r="BIE23" s="63"/>
      <c r="BIF23" s="63"/>
      <c r="BIG23" s="63"/>
      <c r="BIH23" s="63"/>
      <c r="BII23" s="63"/>
      <c r="BIJ23" s="63"/>
      <c r="BIK23" s="63"/>
      <c r="BIL23" s="63"/>
      <c r="BIM23" s="63"/>
      <c r="BIN23" s="63"/>
      <c r="BIO23" s="63"/>
      <c r="BIP23" s="63"/>
      <c r="BIQ23" s="63"/>
      <c r="BIR23" s="63"/>
      <c r="BIS23" s="63"/>
      <c r="BIT23" s="63"/>
      <c r="BIU23" s="63"/>
      <c r="BIV23" s="63"/>
      <c r="BIW23" s="63"/>
      <c r="BIX23" s="63"/>
      <c r="BIY23" s="63"/>
      <c r="BIZ23" s="63"/>
      <c r="BJA23" s="63"/>
      <c r="BJB23" s="63"/>
      <c r="BJC23" s="63"/>
      <c r="BJD23" s="63"/>
      <c r="BJE23" s="63"/>
      <c r="BJF23" s="63"/>
      <c r="BJG23" s="63"/>
      <c r="BJH23" s="63"/>
      <c r="BJI23" s="63"/>
      <c r="BJJ23" s="63"/>
      <c r="BJK23" s="63"/>
      <c r="BJL23" s="63"/>
      <c r="BJM23" s="63"/>
      <c r="BJN23" s="63"/>
      <c r="BJO23" s="63"/>
      <c r="BJP23" s="63"/>
      <c r="BJQ23" s="63"/>
      <c r="BJR23" s="63"/>
      <c r="BJS23" s="63"/>
      <c r="BJT23" s="63"/>
      <c r="BJU23" s="63"/>
      <c r="BJV23" s="63"/>
      <c r="BJW23" s="63"/>
      <c r="BJX23" s="63"/>
      <c r="BJY23" s="63"/>
      <c r="BJZ23" s="63"/>
      <c r="BKA23" s="63"/>
      <c r="BKB23" s="63"/>
      <c r="BKC23" s="63"/>
      <c r="BKD23" s="63"/>
      <c r="BKE23" s="63"/>
      <c r="BKF23" s="63"/>
      <c r="BKG23" s="63"/>
      <c r="BKH23" s="63"/>
      <c r="BKI23" s="63"/>
      <c r="BKJ23" s="63"/>
      <c r="BKK23" s="63"/>
      <c r="BKL23" s="63"/>
      <c r="BKM23" s="63"/>
      <c r="BKN23" s="63"/>
      <c r="BKO23" s="63"/>
      <c r="BKP23" s="63"/>
      <c r="BKQ23" s="63"/>
      <c r="BKR23" s="63"/>
      <c r="BKS23" s="63"/>
      <c r="BKT23" s="63"/>
      <c r="BKU23" s="63"/>
      <c r="BKV23" s="63"/>
      <c r="BKW23" s="63"/>
      <c r="BKX23" s="63"/>
      <c r="BKY23" s="63"/>
      <c r="BKZ23" s="63"/>
      <c r="BLA23" s="63"/>
      <c r="BLB23" s="63"/>
      <c r="BLC23" s="63"/>
      <c r="BLD23" s="63"/>
      <c r="BLE23" s="63"/>
      <c r="BLF23" s="63"/>
      <c r="BLG23" s="63"/>
      <c r="BLH23" s="63"/>
      <c r="BLI23" s="63"/>
      <c r="BLJ23" s="63"/>
      <c r="BLK23" s="63"/>
      <c r="BLL23" s="63"/>
      <c r="BLM23" s="63"/>
      <c r="BLN23" s="63"/>
      <c r="BLO23" s="63"/>
      <c r="BLP23" s="63"/>
      <c r="BLQ23" s="63"/>
      <c r="BLR23" s="63"/>
      <c r="BLS23" s="63"/>
      <c r="BLT23" s="63"/>
      <c r="BLU23" s="63"/>
      <c r="BLV23" s="63"/>
      <c r="BLW23" s="63"/>
      <c r="BLX23" s="63"/>
      <c r="BLY23" s="63"/>
      <c r="BLZ23" s="63"/>
      <c r="BMA23" s="63"/>
      <c r="BMB23" s="63"/>
      <c r="BMC23" s="63"/>
      <c r="BMD23" s="63"/>
      <c r="BME23" s="63"/>
      <c r="BMF23" s="63"/>
      <c r="BMG23" s="63"/>
      <c r="BMH23" s="63"/>
      <c r="BMI23" s="63"/>
      <c r="BMJ23" s="63"/>
      <c r="BMK23" s="63"/>
      <c r="BML23" s="63"/>
      <c r="BMM23" s="63"/>
      <c r="BMN23" s="63"/>
      <c r="BMO23" s="63"/>
      <c r="BMP23" s="63"/>
      <c r="BMQ23" s="63"/>
      <c r="BMR23" s="63"/>
      <c r="BMS23" s="63"/>
      <c r="BMT23" s="63"/>
      <c r="BMU23" s="63"/>
      <c r="BMV23" s="63"/>
      <c r="BMW23" s="63"/>
      <c r="BMX23" s="63"/>
    </row>
    <row r="24" spans="1:1714" s="1" customFormat="1" ht="15" customHeight="1" x14ac:dyDescent="0.25">
      <c r="A24" s="194" t="s">
        <v>213</v>
      </c>
      <c r="B24" s="147" t="s">
        <v>45</v>
      </c>
      <c r="C24" s="148" t="s">
        <v>65</v>
      </c>
      <c r="D24" s="213" t="s">
        <v>47</v>
      </c>
      <c r="E24" s="149" t="s">
        <v>48</v>
      </c>
      <c r="F24" s="215" t="s">
        <v>49</v>
      </c>
      <c r="G24" s="213" t="s">
        <v>63</v>
      </c>
      <c r="H24" s="150">
        <v>25</v>
      </c>
      <c r="I24" s="69"/>
      <c r="J24" s="151">
        <v>44695</v>
      </c>
      <c r="K24" s="151">
        <v>44698</v>
      </c>
      <c r="L24" s="151">
        <v>44699</v>
      </c>
      <c r="M24" s="167" t="s">
        <v>388</v>
      </c>
      <c r="N24" s="168">
        <v>44706</v>
      </c>
      <c r="O24" s="171" t="s">
        <v>97</v>
      </c>
      <c r="P24" s="145" t="s">
        <v>436</v>
      </c>
      <c r="Q24" s="153">
        <f t="shared" si="0"/>
        <v>44698</v>
      </c>
      <c r="R24" s="163">
        <v>28.2</v>
      </c>
      <c r="S24" s="153">
        <f t="shared" si="1"/>
        <v>44702</v>
      </c>
      <c r="T24" s="162">
        <v>38.799999999999997</v>
      </c>
      <c r="U24" s="153">
        <f t="shared" si="2"/>
        <v>44709</v>
      </c>
      <c r="V24" s="88"/>
      <c r="W24" s="153">
        <f t="shared" si="3"/>
        <v>44723</v>
      </c>
      <c r="X24" s="88"/>
      <c r="Y24" s="85"/>
      <c r="Z24" s="171" t="s">
        <v>97</v>
      </c>
      <c r="AA24" s="145" t="s">
        <v>438</v>
      </c>
      <c r="AB24" s="153">
        <f t="shared" si="5"/>
        <v>44701</v>
      </c>
      <c r="AC24" s="162">
        <v>31.3</v>
      </c>
      <c r="AD24" s="153">
        <f t="shared" si="6"/>
        <v>44705</v>
      </c>
      <c r="AE24" s="162">
        <v>44.3</v>
      </c>
      <c r="AF24" s="153">
        <f t="shared" si="7"/>
        <v>44712</v>
      </c>
      <c r="AG24" s="163"/>
      <c r="AH24" s="153">
        <f t="shared" si="8"/>
        <v>44726</v>
      </c>
      <c r="AI24" s="163">
        <v>59.8</v>
      </c>
      <c r="AJ24" s="170" t="str">
        <f t="shared" si="13"/>
        <v>OK</v>
      </c>
      <c r="AK24" s="171" t="s">
        <v>97</v>
      </c>
      <c r="AL24" s="148" t="s">
        <v>440</v>
      </c>
      <c r="AM24" s="153">
        <f t="shared" si="9"/>
        <v>44702</v>
      </c>
      <c r="AN24" s="162">
        <v>51.1</v>
      </c>
      <c r="AO24" s="153">
        <f t="shared" si="10"/>
        <v>44706</v>
      </c>
      <c r="AP24" s="162">
        <v>54.2</v>
      </c>
      <c r="AQ24" s="153">
        <f t="shared" si="11"/>
        <v>44713</v>
      </c>
      <c r="AR24" s="163"/>
      <c r="AS24" s="153">
        <f t="shared" si="12"/>
        <v>44727</v>
      </c>
      <c r="AT24" s="163">
        <v>68.099999999999994</v>
      </c>
      <c r="AU24" s="170" t="str">
        <f t="shared" si="14"/>
        <v>OK</v>
      </c>
      <c r="AV24" s="91"/>
      <c r="AW24" s="199" t="s">
        <v>1321</v>
      </c>
      <c r="AX24" s="200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3"/>
      <c r="JA24" s="63"/>
      <c r="JB24" s="63"/>
      <c r="JC24" s="63"/>
      <c r="JD24" s="63"/>
      <c r="JE24" s="63"/>
      <c r="JF24" s="63"/>
      <c r="JG24" s="63"/>
      <c r="JH24" s="63"/>
      <c r="JI24" s="63"/>
      <c r="JJ24" s="63"/>
      <c r="JK24" s="63"/>
      <c r="JL24" s="63"/>
      <c r="JM24" s="63"/>
      <c r="JN24" s="63"/>
      <c r="JO24" s="63"/>
      <c r="JP24" s="63"/>
      <c r="JQ24" s="63"/>
      <c r="JR24" s="63"/>
      <c r="JS24" s="63"/>
      <c r="JT24" s="63"/>
      <c r="JU24" s="63"/>
      <c r="JV24" s="63"/>
      <c r="JW24" s="63"/>
      <c r="JX24" s="63"/>
      <c r="JY24" s="63"/>
      <c r="JZ24" s="63"/>
      <c r="KA24" s="63"/>
      <c r="KB24" s="63"/>
      <c r="KC24" s="63"/>
      <c r="KD24" s="63"/>
      <c r="KE24" s="63"/>
      <c r="KF24" s="63"/>
      <c r="KG24" s="63"/>
      <c r="KH24" s="63"/>
      <c r="KI24" s="63"/>
      <c r="KJ24" s="63"/>
      <c r="KK24" s="63"/>
      <c r="KL24" s="63"/>
      <c r="KM24" s="63"/>
      <c r="KN24" s="63"/>
      <c r="KO24" s="63"/>
      <c r="KP24" s="63"/>
      <c r="KQ24" s="63"/>
      <c r="KR24" s="63"/>
      <c r="KS24" s="63"/>
      <c r="KT24" s="63"/>
      <c r="KU24" s="63"/>
      <c r="KV24" s="63"/>
      <c r="KW24" s="63"/>
      <c r="KX24" s="63"/>
      <c r="KY24" s="63"/>
      <c r="KZ24" s="63"/>
      <c r="LA24" s="63"/>
      <c r="LB24" s="63"/>
      <c r="LC24" s="63"/>
      <c r="LD24" s="63"/>
      <c r="LE24" s="63"/>
      <c r="LF24" s="63"/>
      <c r="LG24" s="63"/>
      <c r="LH24" s="63"/>
      <c r="LI24" s="63"/>
      <c r="LJ24" s="63"/>
      <c r="LK24" s="63"/>
      <c r="LL24" s="63"/>
      <c r="LM24" s="63"/>
      <c r="LN24" s="63"/>
      <c r="LO24" s="63"/>
      <c r="LP24" s="63"/>
      <c r="LQ24" s="63"/>
      <c r="LR24" s="63"/>
      <c r="LS24" s="63"/>
      <c r="LT24" s="63"/>
      <c r="LU24" s="63"/>
      <c r="LV24" s="63"/>
      <c r="LW24" s="63"/>
      <c r="LX24" s="63"/>
      <c r="LY24" s="63"/>
      <c r="LZ24" s="63"/>
      <c r="MA24" s="63"/>
      <c r="MB24" s="63"/>
      <c r="MC24" s="63"/>
      <c r="MD24" s="63"/>
      <c r="ME24" s="63"/>
      <c r="MF24" s="63"/>
      <c r="MG24" s="63"/>
      <c r="MH24" s="63"/>
      <c r="MI24" s="63"/>
      <c r="MJ24" s="63"/>
      <c r="MK24" s="63"/>
      <c r="ML24" s="63"/>
      <c r="MM24" s="63"/>
      <c r="MN24" s="63"/>
      <c r="MO24" s="63"/>
      <c r="MP24" s="63"/>
      <c r="MQ24" s="63"/>
      <c r="MR24" s="63"/>
      <c r="MS24" s="63"/>
      <c r="MT24" s="63"/>
      <c r="MU24" s="63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3"/>
      <c r="NS24" s="63"/>
      <c r="NT24" s="63"/>
      <c r="NU24" s="63"/>
      <c r="NV24" s="63"/>
      <c r="NW24" s="63"/>
      <c r="NX24" s="63"/>
      <c r="NY24" s="63"/>
      <c r="NZ24" s="63"/>
      <c r="OA24" s="63"/>
      <c r="OB24" s="63"/>
      <c r="OC24" s="63"/>
      <c r="OD24" s="63"/>
      <c r="OE24" s="63"/>
      <c r="OF24" s="63"/>
      <c r="OG24" s="63"/>
      <c r="OH24" s="63"/>
      <c r="OI24" s="63"/>
      <c r="OJ24" s="63"/>
      <c r="OK24" s="63"/>
      <c r="OL24" s="63"/>
      <c r="OM24" s="63"/>
      <c r="ON24" s="63"/>
      <c r="OO24" s="63"/>
      <c r="OP24" s="63"/>
      <c r="OQ24" s="63"/>
      <c r="OR24" s="63"/>
      <c r="OS24" s="63"/>
      <c r="OT24" s="63"/>
      <c r="OU24" s="63"/>
      <c r="OV24" s="63"/>
      <c r="OW24" s="63"/>
      <c r="OX24" s="63"/>
      <c r="OY24" s="63"/>
      <c r="OZ24" s="63"/>
      <c r="PA24" s="63"/>
      <c r="PB24" s="63"/>
      <c r="PC24" s="63"/>
      <c r="PD24" s="63"/>
      <c r="PE24" s="63"/>
      <c r="PF24" s="63"/>
      <c r="PG24" s="63"/>
      <c r="PH24" s="63"/>
      <c r="PI24" s="63"/>
      <c r="PJ24" s="63"/>
      <c r="PK24" s="63"/>
      <c r="PL24" s="63"/>
      <c r="PM24" s="63"/>
      <c r="PN24" s="63"/>
      <c r="PO24" s="63"/>
      <c r="PP24" s="63"/>
      <c r="PQ24" s="63"/>
      <c r="PR24" s="63"/>
      <c r="PS24" s="63"/>
      <c r="PT24" s="63"/>
      <c r="PU24" s="63"/>
      <c r="PV24" s="63"/>
      <c r="PW24" s="63"/>
      <c r="PX24" s="63"/>
      <c r="PY24" s="63"/>
      <c r="PZ24" s="63"/>
      <c r="QA24" s="63"/>
      <c r="QB24" s="63"/>
      <c r="QC24" s="63"/>
      <c r="QD24" s="63"/>
      <c r="QE24" s="63"/>
      <c r="QF24" s="63"/>
      <c r="QG24" s="63"/>
      <c r="QH24" s="63"/>
      <c r="QI24" s="63"/>
      <c r="QJ24" s="63"/>
      <c r="QK24" s="63"/>
      <c r="QL24" s="63"/>
      <c r="QM24" s="63"/>
      <c r="QN24" s="63"/>
      <c r="QO24" s="63"/>
      <c r="QP24" s="63"/>
      <c r="QQ24" s="63"/>
      <c r="QR24" s="63"/>
      <c r="QS24" s="63"/>
      <c r="QT24" s="63"/>
      <c r="QU24" s="63"/>
      <c r="QV24" s="63"/>
      <c r="QW24" s="63"/>
      <c r="QX24" s="63"/>
      <c r="QY24" s="63"/>
      <c r="QZ24" s="63"/>
      <c r="RA24" s="63"/>
      <c r="RB24" s="63"/>
      <c r="RC24" s="63"/>
      <c r="RD24" s="63"/>
      <c r="RE24" s="63"/>
      <c r="RF24" s="63"/>
      <c r="RG24" s="63"/>
      <c r="RH24" s="63"/>
      <c r="RI24" s="63"/>
      <c r="RJ24" s="63"/>
      <c r="RK24" s="63"/>
      <c r="RL24" s="63"/>
      <c r="RM24" s="63"/>
      <c r="RN24" s="63"/>
      <c r="RO24" s="63"/>
      <c r="RP24" s="63"/>
      <c r="RQ24" s="63"/>
      <c r="RR24" s="63"/>
      <c r="RS24" s="63"/>
      <c r="RT24" s="63"/>
      <c r="RU24" s="63"/>
      <c r="RV24" s="63"/>
      <c r="RW24" s="63"/>
      <c r="RX24" s="63"/>
      <c r="RY24" s="63"/>
      <c r="RZ24" s="63"/>
      <c r="SA24" s="63"/>
      <c r="SB24" s="63"/>
      <c r="SC24" s="63"/>
      <c r="SD24" s="63"/>
      <c r="SE24" s="63"/>
      <c r="SF24" s="63"/>
      <c r="SG24" s="63"/>
      <c r="SH24" s="63"/>
      <c r="SI24" s="63"/>
      <c r="SJ24" s="63"/>
      <c r="SK24" s="63"/>
      <c r="SL24" s="63"/>
      <c r="SM24" s="63"/>
      <c r="SN24" s="63"/>
      <c r="SO24" s="63"/>
      <c r="SP24" s="63"/>
      <c r="SQ24" s="63"/>
      <c r="SR24" s="63"/>
      <c r="SS24" s="63"/>
      <c r="ST24" s="63"/>
      <c r="SU24" s="63"/>
      <c r="SV24" s="63"/>
      <c r="SW24" s="63"/>
      <c r="SX24" s="63"/>
      <c r="SY24" s="63"/>
      <c r="SZ24" s="63"/>
      <c r="TA24" s="63"/>
      <c r="TB24" s="63"/>
      <c r="TC24" s="63"/>
      <c r="TD24" s="63"/>
      <c r="TE24" s="63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63"/>
      <c r="UA24" s="63"/>
      <c r="UB24" s="63"/>
      <c r="UC24" s="63"/>
      <c r="UD24" s="63"/>
      <c r="UE24" s="63"/>
      <c r="UF24" s="63"/>
      <c r="UG24" s="63"/>
      <c r="UH24" s="63"/>
      <c r="UI24" s="63"/>
      <c r="UJ24" s="63"/>
      <c r="UK24" s="63"/>
      <c r="UL24" s="63"/>
      <c r="UM24" s="63"/>
      <c r="UN24" s="63"/>
      <c r="UO24" s="63"/>
      <c r="UP24" s="63"/>
      <c r="UQ24" s="63"/>
      <c r="UR24" s="63"/>
      <c r="US24" s="63"/>
      <c r="UT24" s="63"/>
      <c r="UU24" s="63"/>
      <c r="UV24" s="63"/>
      <c r="UW24" s="63"/>
      <c r="UX24" s="63"/>
      <c r="UY24" s="63"/>
      <c r="UZ24" s="63"/>
      <c r="VA24" s="63"/>
      <c r="VB24" s="63"/>
      <c r="VC24" s="63"/>
      <c r="VD24" s="63"/>
      <c r="VE24" s="63"/>
      <c r="VF24" s="63"/>
      <c r="VG24" s="63"/>
      <c r="VH24" s="63"/>
      <c r="VI24" s="63"/>
      <c r="VJ24" s="63"/>
      <c r="VK24" s="63"/>
      <c r="VL24" s="63"/>
      <c r="VM24" s="63"/>
      <c r="VN24" s="63"/>
      <c r="VO24" s="63"/>
      <c r="VP24" s="63"/>
      <c r="VQ24" s="63"/>
      <c r="VR24" s="63"/>
      <c r="VS24" s="63"/>
      <c r="VT24" s="63"/>
      <c r="VU24" s="63"/>
      <c r="VV24" s="63"/>
      <c r="VW24" s="63"/>
      <c r="VX24" s="63"/>
      <c r="VY24" s="63"/>
      <c r="VZ24" s="63"/>
      <c r="WA24" s="63"/>
      <c r="WB24" s="63"/>
      <c r="WC24" s="63"/>
      <c r="WD24" s="63"/>
      <c r="WE24" s="63"/>
      <c r="WF24" s="63"/>
      <c r="WG24" s="63"/>
      <c r="WH24" s="63"/>
      <c r="WI24" s="63"/>
      <c r="WJ24" s="63"/>
      <c r="WK24" s="63"/>
      <c r="WL24" s="63"/>
      <c r="WM24" s="63"/>
      <c r="WN24" s="63"/>
      <c r="WO24" s="63"/>
      <c r="WP24" s="63"/>
      <c r="WQ24" s="63"/>
      <c r="WR24" s="63"/>
      <c r="WS24" s="63"/>
      <c r="WT24" s="63"/>
      <c r="WU24" s="63"/>
      <c r="WV24" s="63"/>
      <c r="WW24" s="63"/>
      <c r="WX24" s="63"/>
      <c r="WY24" s="63"/>
      <c r="WZ24" s="63"/>
      <c r="XA24" s="63"/>
      <c r="XB24" s="63"/>
      <c r="XC24" s="63"/>
      <c r="XD24" s="63"/>
      <c r="XE24" s="63"/>
      <c r="XF24" s="63"/>
      <c r="XG24" s="63"/>
      <c r="XH24" s="63"/>
      <c r="XI24" s="63"/>
      <c r="XJ24" s="63"/>
      <c r="XK24" s="63"/>
      <c r="XL24" s="63"/>
      <c r="XM24" s="63"/>
      <c r="XN24" s="63"/>
      <c r="XO24" s="63"/>
      <c r="XP24" s="63"/>
      <c r="XQ24" s="63"/>
      <c r="XR24" s="63"/>
      <c r="XS24" s="63"/>
      <c r="XT24" s="63"/>
      <c r="XU24" s="63"/>
      <c r="XV24" s="63"/>
      <c r="XW24" s="63"/>
      <c r="XX24" s="63"/>
      <c r="XY24" s="63"/>
      <c r="XZ24" s="63"/>
      <c r="YA24" s="63"/>
      <c r="YB24" s="63"/>
      <c r="YC24" s="63"/>
      <c r="YD24" s="63"/>
      <c r="YE24" s="63"/>
      <c r="YF24" s="63"/>
      <c r="YG24" s="63"/>
      <c r="YH24" s="63"/>
      <c r="YI24" s="63"/>
      <c r="YJ24" s="63"/>
      <c r="YK24" s="63"/>
      <c r="YL24" s="63"/>
      <c r="YM24" s="63"/>
      <c r="YN24" s="63"/>
      <c r="YO24" s="63"/>
      <c r="YP24" s="63"/>
      <c r="YQ24" s="63"/>
      <c r="YR24" s="63"/>
      <c r="YS24" s="63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63"/>
      <c r="ZY24" s="63"/>
      <c r="ZZ24" s="63"/>
      <c r="AAA24" s="63"/>
      <c r="AAB24" s="63"/>
      <c r="AAC24" s="63"/>
      <c r="AAD24" s="63"/>
      <c r="AAE24" s="63"/>
      <c r="AAF24" s="63"/>
      <c r="AAG24" s="63"/>
      <c r="AAH24" s="63"/>
      <c r="AAI24" s="63"/>
      <c r="AAJ24" s="63"/>
      <c r="AAK24" s="63"/>
      <c r="AAL24" s="63"/>
      <c r="AAM24" s="63"/>
      <c r="AAN24" s="63"/>
      <c r="AAO24" s="63"/>
      <c r="AAP24" s="63"/>
      <c r="AAQ24" s="63"/>
      <c r="AAR24" s="63"/>
      <c r="AAS24" s="63"/>
      <c r="AAT24" s="63"/>
      <c r="AAU24" s="63"/>
      <c r="AAV24" s="63"/>
      <c r="AAW24" s="63"/>
      <c r="AAX24" s="63"/>
      <c r="AAY24" s="63"/>
      <c r="AAZ24" s="63"/>
      <c r="ABA24" s="63"/>
      <c r="ABB24" s="63"/>
      <c r="ABC24" s="63"/>
      <c r="ABD24" s="63"/>
      <c r="ABE24" s="63"/>
      <c r="ABF24" s="63"/>
      <c r="ABG24" s="63"/>
      <c r="ABH24" s="63"/>
      <c r="ABI24" s="63"/>
      <c r="ABJ24" s="63"/>
      <c r="ABK24" s="63"/>
      <c r="ABL24" s="63"/>
      <c r="ABM24" s="63"/>
      <c r="ABN24" s="63"/>
      <c r="ABO24" s="63"/>
      <c r="ABP24" s="63"/>
      <c r="ABQ24" s="63"/>
      <c r="ABR24" s="63"/>
      <c r="ABS24" s="63"/>
      <c r="ABT24" s="63"/>
      <c r="ABU24" s="63"/>
      <c r="ABV24" s="63"/>
      <c r="ABW24" s="63"/>
      <c r="ABX24" s="63"/>
      <c r="ABY24" s="63"/>
      <c r="ABZ24" s="63"/>
      <c r="ACA24" s="63"/>
      <c r="ACB24" s="63"/>
      <c r="ACC24" s="63"/>
      <c r="ACD24" s="63"/>
      <c r="ACE24" s="63"/>
      <c r="ACF24" s="63"/>
      <c r="ACG24" s="63"/>
      <c r="ACH24" s="63"/>
      <c r="ACI24" s="63"/>
      <c r="ACJ24" s="63"/>
      <c r="ACK24" s="63"/>
      <c r="ACL24" s="63"/>
      <c r="ACM24" s="63"/>
      <c r="ACN24" s="63"/>
      <c r="ACO24" s="63"/>
      <c r="ACP24" s="63"/>
      <c r="ACQ24" s="63"/>
      <c r="ACR24" s="63"/>
      <c r="ACS24" s="63"/>
      <c r="ACT24" s="63"/>
      <c r="ACU24" s="63"/>
      <c r="ACV24" s="63"/>
      <c r="ACW24" s="63"/>
      <c r="ACX24" s="63"/>
      <c r="ACY24" s="63"/>
      <c r="ACZ24" s="63"/>
      <c r="ADA24" s="63"/>
      <c r="ADB24" s="63"/>
      <c r="ADC24" s="63"/>
      <c r="ADD24" s="63"/>
      <c r="ADE24" s="63"/>
      <c r="ADF24" s="63"/>
      <c r="ADG24" s="63"/>
      <c r="ADH24" s="63"/>
      <c r="ADI24" s="63"/>
      <c r="ADJ24" s="63"/>
      <c r="ADK24" s="63"/>
      <c r="ADL24" s="63"/>
      <c r="ADM24" s="63"/>
      <c r="ADN24" s="63"/>
      <c r="ADO24" s="63"/>
      <c r="ADP24" s="63"/>
      <c r="ADQ24" s="63"/>
      <c r="ADR24" s="63"/>
      <c r="ADS24" s="63"/>
      <c r="ADT24" s="63"/>
      <c r="ADU24" s="63"/>
      <c r="ADV24" s="63"/>
      <c r="ADW24" s="63"/>
      <c r="ADX24" s="63"/>
      <c r="ADY24" s="63"/>
      <c r="ADZ24" s="63"/>
      <c r="AEA24" s="63"/>
      <c r="AEB24" s="63"/>
      <c r="AEC24" s="63"/>
      <c r="AED24" s="63"/>
      <c r="AEE24" s="63"/>
      <c r="AEF24" s="63"/>
      <c r="AEG24" s="63"/>
      <c r="AEH24" s="63"/>
      <c r="AEI24" s="63"/>
      <c r="AEJ24" s="63"/>
      <c r="AEK24" s="63"/>
      <c r="AEL24" s="63"/>
      <c r="AEM24" s="63"/>
      <c r="AEN24" s="63"/>
      <c r="AEO24" s="63"/>
      <c r="AEP24" s="63"/>
      <c r="AEQ24" s="63"/>
      <c r="AER24" s="63"/>
      <c r="AES24" s="63"/>
      <c r="AET24" s="63"/>
      <c r="AEU24" s="63"/>
      <c r="AEV24" s="63"/>
      <c r="AEW24" s="63"/>
      <c r="AEX24" s="63"/>
      <c r="AEY24" s="63"/>
      <c r="AEZ24" s="63"/>
      <c r="AFA24" s="63"/>
      <c r="AFB24" s="63"/>
      <c r="AFC24" s="63"/>
      <c r="AFD24" s="63"/>
      <c r="AFE24" s="63"/>
      <c r="AFF24" s="63"/>
      <c r="AFG24" s="63"/>
      <c r="AFH24" s="63"/>
      <c r="AFI24" s="63"/>
      <c r="AFJ24" s="63"/>
      <c r="AFK24" s="63"/>
      <c r="AFL24" s="63"/>
      <c r="AFM24" s="63"/>
      <c r="AFN24" s="63"/>
      <c r="AFO24" s="63"/>
      <c r="AFP24" s="63"/>
      <c r="AFQ24" s="63"/>
      <c r="AFR24" s="63"/>
      <c r="AFS24" s="63"/>
      <c r="AFT24" s="63"/>
      <c r="AFU24" s="63"/>
      <c r="AFV24" s="63"/>
      <c r="AFW24" s="63"/>
      <c r="AFX24" s="63"/>
      <c r="AFY24" s="63"/>
      <c r="AFZ24" s="63"/>
      <c r="AGA24" s="63"/>
      <c r="AGB24" s="63"/>
      <c r="AGC24" s="63"/>
      <c r="AGD24" s="63"/>
      <c r="AGE24" s="63"/>
      <c r="AGF24" s="63"/>
      <c r="AGG24" s="63"/>
      <c r="AGH24" s="63"/>
      <c r="AGI24" s="63"/>
      <c r="AGJ24" s="63"/>
      <c r="AGK24" s="63"/>
      <c r="AGL24" s="63"/>
      <c r="AGM24" s="63"/>
      <c r="AGN24" s="63"/>
      <c r="AGO24" s="63"/>
      <c r="AGP24" s="63"/>
      <c r="AGQ24" s="63"/>
      <c r="AGR24" s="63"/>
      <c r="AGS24" s="63"/>
      <c r="AGT24" s="63"/>
      <c r="AGU24" s="63"/>
      <c r="AGV24" s="63"/>
      <c r="AGW24" s="63"/>
      <c r="AGX24" s="63"/>
      <c r="AGY24" s="63"/>
      <c r="AGZ24" s="63"/>
      <c r="AHA24" s="63"/>
      <c r="AHB24" s="63"/>
      <c r="AHC24" s="63"/>
      <c r="AHD24" s="63"/>
      <c r="AHE24" s="63"/>
      <c r="AHF24" s="63"/>
      <c r="AHG24" s="63"/>
      <c r="AHH24" s="63"/>
      <c r="AHI24" s="63"/>
      <c r="AHJ24" s="63"/>
      <c r="AHK24" s="63"/>
      <c r="AHL24" s="63"/>
      <c r="AHM24" s="63"/>
      <c r="AHN24" s="63"/>
      <c r="AHO24" s="63"/>
      <c r="AHP24" s="63"/>
      <c r="AHQ24" s="63"/>
      <c r="AHR24" s="63"/>
      <c r="AHS24" s="63"/>
      <c r="AHT24" s="63"/>
      <c r="AHU24" s="63"/>
      <c r="AHV24" s="63"/>
      <c r="AHW24" s="63"/>
      <c r="AHX24" s="63"/>
      <c r="AHY24" s="63"/>
      <c r="AHZ24" s="63"/>
      <c r="AIA24" s="63"/>
      <c r="AIB24" s="63"/>
      <c r="AIC24" s="63"/>
      <c r="AID24" s="63"/>
      <c r="AIE24" s="63"/>
      <c r="AIF24" s="63"/>
      <c r="AIG24" s="63"/>
      <c r="AIH24" s="63"/>
      <c r="AII24" s="63"/>
      <c r="AIJ24" s="63"/>
      <c r="AIK24" s="63"/>
      <c r="AIL24" s="63"/>
      <c r="AIM24" s="63"/>
      <c r="AIN24" s="63"/>
      <c r="AIO24" s="63"/>
      <c r="AIP24" s="63"/>
      <c r="AIQ24" s="63"/>
      <c r="AIR24" s="63"/>
      <c r="AIS24" s="63"/>
      <c r="AIT24" s="63"/>
      <c r="AIU24" s="63"/>
      <c r="AIV24" s="63"/>
      <c r="AIW24" s="63"/>
      <c r="AIX24" s="63"/>
      <c r="AIY24" s="63"/>
      <c r="AIZ24" s="63"/>
      <c r="AJA24" s="63"/>
      <c r="AJB24" s="63"/>
      <c r="AJC24" s="63"/>
      <c r="AJD24" s="63"/>
      <c r="AJE24" s="63"/>
      <c r="AJF24" s="63"/>
      <c r="AJG24" s="63"/>
      <c r="AJH24" s="63"/>
      <c r="AJI24" s="63"/>
      <c r="AJJ24" s="63"/>
      <c r="AJK24" s="63"/>
      <c r="AJL24" s="63"/>
      <c r="AJM24" s="63"/>
      <c r="AJN24" s="63"/>
      <c r="AJO24" s="63"/>
      <c r="AJP24" s="63"/>
      <c r="AJQ24" s="63"/>
      <c r="AJR24" s="63"/>
      <c r="AJS24" s="63"/>
      <c r="AJT24" s="63"/>
      <c r="AJU24" s="63"/>
      <c r="AJV24" s="63"/>
      <c r="AJW24" s="63"/>
      <c r="AJX24" s="63"/>
      <c r="AJY24" s="63"/>
      <c r="AJZ24" s="63"/>
      <c r="AKA24" s="63"/>
      <c r="AKB24" s="63"/>
      <c r="AKC24" s="63"/>
      <c r="AKD24" s="63"/>
      <c r="AKE24" s="63"/>
      <c r="AKF24" s="63"/>
      <c r="AKG24" s="63"/>
      <c r="AKH24" s="63"/>
      <c r="AKI24" s="63"/>
      <c r="AKJ24" s="63"/>
      <c r="AKK24" s="63"/>
      <c r="AKL24" s="63"/>
      <c r="AKM24" s="63"/>
      <c r="AKN24" s="63"/>
      <c r="AKO24" s="63"/>
      <c r="AKP24" s="63"/>
      <c r="AKQ24" s="63"/>
      <c r="AKR24" s="63"/>
      <c r="AKS24" s="63"/>
      <c r="AKT24" s="63"/>
      <c r="AKU24" s="63"/>
      <c r="AKV24" s="63"/>
      <c r="AKW24" s="63"/>
      <c r="AKX24" s="63"/>
      <c r="AKY24" s="63"/>
      <c r="AKZ24" s="63"/>
      <c r="ALA24" s="63"/>
      <c r="ALB24" s="63"/>
      <c r="ALC24" s="63"/>
      <c r="ALD24" s="63"/>
      <c r="ALE24" s="63"/>
      <c r="ALF24" s="63"/>
      <c r="ALG24" s="63"/>
      <c r="ALH24" s="63"/>
      <c r="ALI24" s="63"/>
      <c r="ALJ24" s="63"/>
      <c r="ALK24" s="63"/>
      <c r="ALL24" s="63"/>
      <c r="ALM24" s="63"/>
      <c r="ALN24" s="63"/>
      <c r="ALO24" s="63"/>
      <c r="ALP24" s="63"/>
      <c r="ALQ24" s="63"/>
      <c r="ALR24" s="63"/>
      <c r="ALS24" s="63"/>
      <c r="ALT24" s="63"/>
      <c r="ALU24" s="63"/>
      <c r="ALV24" s="63"/>
      <c r="ALW24" s="63"/>
      <c r="ALX24" s="63"/>
      <c r="ALY24" s="63"/>
      <c r="ALZ24" s="63"/>
      <c r="AMA24" s="63"/>
      <c r="AMB24" s="63"/>
      <c r="AMC24" s="63"/>
      <c r="AMD24" s="63"/>
      <c r="AME24" s="63"/>
      <c r="AMF24" s="63"/>
      <c r="AMG24" s="63"/>
      <c r="AMH24" s="63"/>
      <c r="AMI24" s="63"/>
      <c r="AMJ24" s="63"/>
      <c r="AMK24" s="63"/>
      <c r="AML24" s="63"/>
      <c r="AMM24" s="63"/>
      <c r="AMN24" s="63"/>
      <c r="AMO24" s="63"/>
      <c r="AMP24" s="63"/>
      <c r="AMQ24" s="63"/>
      <c r="AMR24" s="63"/>
      <c r="AMS24" s="63"/>
      <c r="AMT24" s="63"/>
      <c r="AMU24" s="63"/>
      <c r="AMV24" s="63"/>
      <c r="AMW24" s="63"/>
      <c r="AMX24" s="63"/>
      <c r="AMY24" s="63"/>
      <c r="AMZ24" s="63"/>
      <c r="ANA24" s="63"/>
      <c r="ANB24" s="63"/>
      <c r="ANC24" s="63"/>
      <c r="AND24" s="63"/>
      <c r="ANE24" s="63"/>
      <c r="ANF24" s="63"/>
      <c r="ANG24" s="63"/>
      <c r="ANH24" s="63"/>
      <c r="ANI24" s="63"/>
      <c r="ANJ24" s="63"/>
      <c r="ANK24" s="63"/>
      <c r="ANL24" s="63"/>
      <c r="ANM24" s="63"/>
      <c r="ANN24" s="63"/>
      <c r="ANO24" s="63"/>
      <c r="ANP24" s="63"/>
      <c r="ANQ24" s="63"/>
      <c r="ANR24" s="63"/>
      <c r="ANS24" s="63"/>
      <c r="ANT24" s="63"/>
      <c r="ANU24" s="63"/>
      <c r="ANV24" s="63"/>
      <c r="ANW24" s="63"/>
      <c r="ANX24" s="63"/>
      <c r="ANY24" s="63"/>
      <c r="ANZ24" s="63"/>
      <c r="AOA24" s="63"/>
      <c r="AOB24" s="63"/>
      <c r="AOC24" s="63"/>
      <c r="AOD24" s="63"/>
      <c r="AOE24" s="63"/>
      <c r="AOF24" s="63"/>
      <c r="AOG24" s="63"/>
      <c r="AOH24" s="63"/>
      <c r="AOI24" s="63"/>
      <c r="AOJ24" s="63"/>
      <c r="AOK24" s="63"/>
      <c r="AOL24" s="63"/>
      <c r="AOM24" s="63"/>
      <c r="AON24" s="63"/>
      <c r="AOO24" s="63"/>
      <c r="AOP24" s="63"/>
      <c r="AOQ24" s="63"/>
      <c r="AOR24" s="63"/>
      <c r="AOS24" s="63"/>
      <c r="AOT24" s="63"/>
      <c r="AOU24" s="63"/>
      <c r="AOV24" s="63"/>
      <c r="AOW24" s="63"/>
      <c r="AOX24" s="63"/>
      <c r="AOY24" s="63"/>
      <c r="AOZ24" s="63"/>
      <c r="APA24" s="63"/>
      <c r="APB24" s="63"/>
      <c r="APC24" s="63"/>
      <c r="APD24" s="63"/>
      <c r="APE24" s="63"/>
      <c r="APF24" s="63"/>
      <c r="APG24" s="63"/>
      <c r="APH24" s="63"/>
      <c r="API24" s="63"/>
      <c r="APJ24" s="63"/>
      <c r="APK24" s="63"/>
      <c r="APL24" s="63"/>
      <c r="APM24" s="63"/>
      <c r="APN24" s="63"/>
      <c r="APO24" s="63"/>
      <c r="APP24" s="63"/>
      <c r="APQ24" s="63"/>
      <c r="APR24" s="63"/>
      <c r="APS24" s="63"/>
      <c r="APT24" s="63"/>
      <c r="APU24" s="63"/>
      <c r="APV24" s="63"/>
      <c r="APW24" s="63"/>
      <c r="APX24" s="63"/>
      <c r="APY24" s="63"/>
      <c r="APZ24" s="63"/>
      <c r="AQA24" s="63"/>
      <c r="AQB24" s="63"/>
      <c r="AQC24" s="63"/>
      <c r="AQD24" s="63"/>
      <c r="AQE24" s="63"/>
      <c r="AQF24" s="63"/>
      <c r="AQG24" s="63"/>
      <c r="AQH24" s="63"/>
      <c r="AQI24" s="63"/>
      <c r="AQJ24" s="63"/>
      <c r="AQK24" s="63"/>
      <c r="AQL24" s="63"/>
      <c r="AQM24" s="63"/>
      <c r="AQN24" s="63"/>
      <c r="AQO24" s="63"/>
      <c r="AQP24" s="63"/>
      <c r="AQQ24" s="63"/>
      <c r="AQR24" s="63"/>
      <c r="AQS24" s="63"/>
      <c r="AQT24" s="63"/>
      <c r="AQU24" s="63"/>
      <c r="AQV24" s="63"/>
      <c r="AQW24" s="63"/>
      <c r="AQX24" s="63"/>
      <c r="AQY24" s="63"/>
      <c r="AQZ24" s="63"/>
      <c r="ARA24" s="63"/>
      <c r="ARB24" s="63"/>
      <c r="ARC24" s="63"/>
      <c r="ARD24" s="63"/>
      <c r="ARE24" s="63"/>
      <c r="ARF24" s="63"/>
      <c r="ARG24" s="63"/>
      <c r="ARH24" s="63"/>
      <c r="ARI24" s="63"/>
      <c r="ARJ24" s="63"/>
      <c r="ARK24" s="63"/>
      <c r="ARL24" s="63"/>
      <c r="ARM24" s="63"/>
      <c r="ARN24" s="63"/>
      <c r="ARO24" s="63"/>
      <c r="ARP24" s="63"/>
      <c r="ARQ24" s="63"/>
      <c r="ARR24" s="63"/>
      <c r="ARS24" s="63"/>
      <c r="ART24" s="63"/>
      <c r="ARU24" s="63"/>
      <c r="ARV24" s="63"/>
      <c r="ARW24" s="63"/>
      <c r="ARX24" s="63"/>
      <c r="ARY24" s="63"/>
      <c r="ARZ24" s="63"/>
      <c r="ASA24" s="63"/>
      <c r="ASB24" s="63"/>
      <c r="ASC24" s="63"/>
      <c r="ASD24" s="63"/>
      <c r="ASE24" s="63"/>
      <c r="ASF24" s="63"/>
      <c r="ASG24" s="63"/>
      <c r="ASH24" s="63"/>
      <c r="ASI24" s="63"/>
      <c r="ASJ24" s="63"/>
      <c r="ASK24" s="63"/>
      <c r="ASL24" s="63"/>
      <c r="ASM24" s="63"/>
      <c r="ASN24" s="63"/>
      <c r="ASO24" s="63"/>
      <c r="ASP24" s="63"/>
      <c r="ASQ24" s="63"/>
      <c r="ASR24" s="63"/>
      <c r="ASS24" s="63"/>
      <c r="AST24" s="63"/>
      <c r="ASU24" s="63"/>
      <c r="ASV24" s="63"/>
      <c r="ASW24" s="63"/>
      <c r="ASX24" s="63"/>
      <c r="ASY24" s="63"/>
      <c r="ASZ24" s="63"/>
      <c r="ATA24" s="63"/>
      <c r="ATB24" s="63"/>
      <c r="ATC24" s="63"/>
      <c r="ATD24" s="63"/>
      <c r="ATE24" s="63"/>
      <c r="ATF24" s="63"/>
      <c r="ATG24" s="63"/>
      <c r="ATH24" s="63"/>
      <c r="ATI24" s="63"/>
      <c r="ATJ24" s="63"/>
      <c r="ATK24" s="63"/>
      <c r="ATL24" s="63"/>
      <c r="ATM24" s="63"/>
      <c r="ATN24" s="63"/>
      <c r="ATO24" s="63"/>
      <c r="ATP24" s="63"/>
      <c r="ATQ24" s="63"/>
      <c r="ATR24" s="63"/>
      <c r="ATS24" s="63"/>
      <c r="ATT24" s="63"/>
      <c r="ATU24" s="63"/>
      <c r="ATV24" s="63"/>
      <c r="ATW24" s="63"/>
      <c r="ATX24" s="63"/>
      <c r="ATY24" s="63"/>
      <c r="ATZ24" s="63"/>
      <c r="AUA24" s="63"/>
      <c r="AUB24" s="63"/>
      <c r="AUC24" s="63"/>
      <c r="AUD24" s="63"/>
      <c r="AUE24" s="63"/>
      <c r="AUF24" s="63"/>
      <c r="AUG24" s="63"/>
      <c r="AUH24" s="63"/>
      <c r="AUI24" s="63"/>
      <c r="AUJ24" s="63"/>
      <c r="AUK24" s="63"/>
      <c r="AUL24" s="63"/>
      <c r="AUM24" s="63"/>
      <c r="AUN24" s="63"/>
      <c r="AUO24" s="63"/>
      <c r="AUP24" s="63"/>
      <c r="AUQ24" s="63"/>
      <c r="AUR24" s="63"/>
      <c r="AUS24" s="63"/>
      <c r="AUT24" s="63"/>
      <c r="AUU24" s="63"/>
      <c r="AUV24" s="63"/>
      <c r="AUW24" s="63"/>
      <c r="AUX24" s="63"/>
      <c r="AUY24" s="63"/>
      <c r="AUZ24" s="63"/>
      <c r="AVA24" s="63"/>
      <c r="AVB24" s="63"/>
      <c r="AVC24" s="63"/>
      <c r="AVD24" s="63"/>
      <c r="AVE24" s="63"/>
      <c r="AVF24" s="63"/>
      <c r="AVG24" s="63"/>
      <c r="AVH24" s="63"/>
      <c r="AVI24" s="63"/>
      <c r="AVJ24" s="63"/>
      <c r="AVK24" s="63"/>
      <c r="AVL24" s="63"/>
      <c r="AVM24" s="63"/>
      <c r="AVN24" s="63"/>
      <c r="AVO24" s="63"/>
      <c r="AVP24" s="63"/>
      <c r="AVQ24" s="63"/>
      <c r="AVR24" s="63"/>
      <c r="AVS24" s="63"/>
      <c r="AVT24" s="63"/>
      <c r="AVU24" s="63"/>
      <c r="AVV24" s="63"/>
      <c r="AVW24" s="63"/>
      <c r="AVX24" s="63"/>
      <c r="AVY24" s="63"/>
      <c r="AVZ24" s="63"/>
      <c r="AWA24" s="63"/>
      <c r="AWB24" s="63"/>
      <c r="AWC24" s="63"/>
      <c r="AWD24" s="63"/>
      <c r="AWE24" s="63"/>
      <c r="AWF24" s="63"/>
      <c r="AWG24" s="63"/>
      <c r="AWH24" s="63"/>
      <c r="AWI24" s="63"/>
      <c r="AWJ24" s="63"/>
      <c r="AWK24" s="63"/>
      <c r="AWL24" s="63"/>
      <c r="AWM24" s="63"/>
      <c r="AWN24" s="63"/>
      <c r="AWO24" s="63"/>
      <c r="AWP24" s="63"/>
      <c r="AWQ24" s="63"/>
      <c r="AWR24" s="63"/>
      <c r="AWS24" s="63"/>
      <c r="AWT24" s="63"/>
      <c r="AWU24" s="63"/>
      <c r="AWV24" s="63"/>
      <c r="AWW24" s="63"/>
      <c r="AWX24" s="63"/>
      <c r="AWY24" s="63"/>
      <c r="AWZ24" s="63"/>
      <c r="AXA24" s="63"/>
      <c r="AXB24" s="63"/>
      <c r="AXC24" s="63"/>
      <c r="AXD24" s="63"/>
      <c r="AXE24" s="63"/>
      <c r="AXF24" s="63"/>
      <c r="AXG24" s="63"/>
      <c r="AXH24" s="63"/>
      <c r="AXI24" s="63"/>
      <c r="AXJ24" s="63"/>
      <c r="AXK24" s="63"/>
      <c r="AXL24" s="63"/>
      <c r="AXM24" s="63"/>
      <c r="AXN24" s="63"/>
      <c r="AXO24" s="63"/>
      <c r="AXP24" s="63"/>
      <c r="AXQ24" s="63"/>
      <c r="AXR24" s="63"/>
      <c r="AXS24" s="63"/>
      <c r="AXT24" s="63"/>
      <c r="AXU24" s="63"/>
      <c r="AXV24" s="63"/>
      <c r="AXW24" s="63"/>
      <c r="AXX24" s="63"/>
      <c r="AXY24" s="63"/>
      <c r="AXZ24" s="63"/>
      <c r="AYA24" s="63"/>
      <c r="AYB24" s="63"/>
      <c r="AYC24" s="63"/>
      <c r="AYD24" s="63"/>
      <c r="AYE24" s="63"/>
      <c r="AYF24" s="63"/>
      <c r="AYG24" s="63"/>
      <c r="AYH24" s="63"/>
      <c r="AYI24" s="63"/>
      <c r="AYJ24" s="63"/>
      <c r="AYK24" s="63"/>
      <c r="AYL24" s="63"/>
      <c r="AYM24" s="63"/>
      <c r="AYN24" s="63"/>
      <c r="AYO24" s="63"/>
      <c r="AYP24" s="63"/>
      <c r="AYQ24" s="63"/>
      <c r="AYR24" s="63"/>
      <c r="AYS24" s="63"/>
      <c r="AYT24" s="63"/>
      <c r="AYU24" s="63"/>
      <c r="AYV24" s="63"/>
      <c r="AYW24" s="63"/>
      <c r="AYX24" s="63"/>
      <c r="AYY24" s="63"/>
      <c r="AYZ24" s="63"/>
      <c r="AZA24" s="63"/>
      <c r="AZB24" s="63"/>
      <c r="AZC24" s="63"/>
      <c r="AZD24" s="63"/>
      <c r="AZE24" s="63"/>
      <c r="AZF24" s="63"/>
      <c r="AZG24" s="63"/>
      <c r="AZH24" s="63"/>
      <c r="AZI24" s="63"/>
      <c r="AZJ24" s="63"/>
      <c r="AZK24" s="63"/>
      <c r="AZL24" s="63"/>
      <c r="AZM24" s="63"/>
      <c r="AZN24" s="63"/>
      <c r="AZO24" s="63"/>
      <c r="AZP24" s="63"/>
      <c r="AZQ24" s="63"/>
      <c r="AZR24" s="63"/>
      <c r="AZS24" s="63"/>
      <c r="AZT24" s="63"/>
      <c r="AZU24" s="63"/>
      <c r="AZV24" s="63"/>
      <c r="AZW24" s="63"/>
      <c r="AZX24" s="63"/>
      <c r="AZY24" s="63"/>
      <c r="AZZ24" s="63"/>
      <c r="BAA24" s="63"/>
      <c r="BAB24" s="63"/>
      <c r="BAC24" s="63"/>
      <c r="BAD24" s="63"/>
      <c r="BAE24" s="63"/>
      <c r="BAF24" s="63"/>
      <c r="BAG24" s="63"/>
      <c r="BAH24" s="63"/>
      <c r="BAI24" s="63"/>
      <c r="BAJ24" s="63"/>
      <c r="BAK24" s="63"/>
      <c r="BAL24" s="63"/>
      <c r="BAM24" s="63"/>
      <c r="BAN24" s="63"/>
      <c r="BAO24" s="63"/>
      <c r="BAP24" s="63"/>
      <c r="BAQ24" s="63"/>
      <c r="BAR24" s="63"/>
      <c r="BAS24" s="63"/>
      <c r="BAT24" s="63"/>
      <c r="BAU24" s="63"/>
      <c r="BAV24" s="63"/>
      <c r="BAW24" s="63"/>
      <c r="BAX24" s="63"/>
      <c r="BAY24" s="63"/>
      <c r="BAZ24" s="63"/>
      <c r="BBA24" s="63"/>
      <c r="BBB24" s="63"/>
      <c r="BBC24" s="63"/>
      <c r="BBD24" s="63"/>
      <c r="BBE24" s="63"/>
      <c r="BBF24" s="63"/>
      <c r="BBG24" s="63"/>
      <c r="BBH24" s="63"/>
      <c r="BBI24" s="63"/>
      <c r="BBJ24" s="63"/>
      <c r="BBK24" s="63"/>
      <c r="BBL24" s="63"/>
      <c r="BBM24" s="63"/>
      <c r="BBN24" s="63"/>
      <c r="BBO24" s="63"/>
      <c r="BBP24" s="63"/>
      <c r="BBQ24" s="63"/>
      <c r="BBR24" s="63"/>
      <c r="BBS24" s="63"/>
      <c r="BBT24" s="63"/>
      <c r="BBU24" s="63"/>
      <c r="BBV24" s="63"/>
      <c r="BBW24" s="63"/>
      <c r="BBX24" s="63"/>
      <c r="BBY24" s="63"/>
      <c r="BBZ24" s="63"/>
      <c r="BCA24" s="63"/>
      <c r="BCB24" s="63"/>
      <c r="BCC24" s="63"/>
      <c r="BCD24" s="63"/>
      <c r="BCE24" s="63"/>
      <c r="BCF24" s="63"/>
      <c r="BCG24" s="63"/>
      <c r="BCH24" s="63"/>
      <c r="BCI24" s="63"/>
      <c r="BCJ24" s="63"/>
      <c r="BCK24" s="63"/>
      <c r="BCL24" s="63"/>
      <c r="BCM24" s="63"/>
      <c r="BCN24" s="63"/>
      <c r="BCO24" s="63"/>
      <c r="BCP24" s="63"/>
      <c r="BCQ24" s="63"/>
      <c r="BCR24" s="63"/>
      <c r="BCS24" s="63"/>
      <c r="BCT24" s="63"/>
      <c r="BCU24" s="63"/>
      <c r="BCV24" s="63"/>
      <c r="BCW24" s="63"/>
      <c r="BCX24" s="63"/>
      <c r="BCY24" s="63"/>
      <c r="BCZ24" s="63"/>
      <c r="BDA24" s="63"/>
      <c r="BDB24" s="63"/>
      <c r="BDC24" s="63"/>
      <c r="BDD24" s="63"/>
      <c r="BDE24" s="63"/>
      <c r="BDF24" s="63"/>
      <c r="BDG24" s="63"/>
      <c r="BDH24" s="63"/>
      <c r="BDI24" s="63"/>
      <c r="BDJ24" s="63"/>
      <c r="BDK24" s="63"/>
      <c r="BDL24" s="63"/>
      <c r="BDM24" s="63"/>
      <c r="BDN24" s="63"/>
      <c r="BDO24" s="63"/>
      <c r="BDP24" s="63"/>
      <c r="BDQ24" s="63"/>
      <c r="BDR24" s="63"/>
      <c r="BDS24" s="63"/>
      <c r="BDT24" s="63"/>
      <c r="BDU24" s="63"/>
      <c r="BDV24" s="63"/>
      <c r="BDW24" s="63"/>
      <c r="BDX24" s="63"/>
      <c r="BDY24" s="63"/>
      <c r="BDZ24" s="63"/>
      <c r="BEA24" s="63"/>
      <c r="BEB24" s="63"/>
      <c r="BEC24" s="63"/>
      <c r="BED24" s="63"/>
      <c r="BEE24" s="63"/>
      <c r="BEF24" s="63"/>
      <c r="BEG24" s="63"/>
      <c r="BEH24" s="63"/>
      <c r="BEI24" s="63"/>
      <c r="BEJ24" s="63"/>
      <c r="BEK24" s="63"/>
      <c r="BEL24" s="63"/>
      <c r="BEM24" s="63"/>
      <c r="BEN24" s="63"/>
      <c r="BEO24" s="63"/>
      <c r="BEP24" s="63"/>
      <c r="BEQ24" s="63"/>
      <c r="BER24" s="63"/>
      <c r="BES24" s="63"/>
      <c r="BET24" s="63"/>
      <c r="BEU24" s="63"/>
      <c r="BEV24" s="63"/>
      <c r="BEW24" s="63"/>
      <c r="BEX24" s="63"/>
      <c r="BEY24" s="63"/>
      <c r="BEZ24" s="63"/>
      <c r="BFA24" s="63"/>
      <c r="BFB24" s="63"/>
      <c r="BFC24" s="63"/>
      <c r="BFD24" s="63"/>
      <c r="BFE24" s="63"/>
      <c r="BFF24" s="63"/>
      <c r="BFG24" s="63"/>
      <c r="BFH24" s="63"/>
      <c r="BFI24" s="63"/>
      <c r="BFJ24" s="63"/>
      <c r="BFK24" s="63"/>
      <c r="BFL24" s="63"/>
      <c r="BFM24" s="63"/>
      <c r="BFN24" s="63"/>
      <c r="BFO24" s="63"/>
      <c r="BFP24" s="63"/>
      <c r="BFQ24" s="63"/>
      <c r="BFR24" s="63"/>
      <c r="BFS24" s="63"/>
      <c r="BFT24" s="63"/>
      <c r="BFU24" s="63"/>
      <c r="BFV24" s="63"/>
      <c r="BFW24" s="63"/>
      <c r="BFX24" s="63"/>
      <c r="BFY24" s="63"/>
      <c r="BFZ24" s="63"/>
      <c r="BGA24" s="63"/>
      <c r="BGB24" s="63"/>
      <c r="BGC24" s="63"/>
      <c r="BGD24" s="63"/>
      <c r="BGE24" s="63"/>
      <c r="BGF24" s="63"/>
      <c r="BGG24" s="63"/>
      <c r="BGH24" s="63"/>
      <c r="BGI24" s="63"/>
      <c r="BGJ24" s="63"/>
      <c r="BGK24" s="63"/>
      <c r="BGL24" s="63"/>
      <c r="BGM24" s="63"/>
      <c r="BGN24" s="63"/>
      <c r="BGO24" s="63"/>
      <c r="BGP24" s="63"/>
      <c r="BGQ24" s="63"/>
      <c r="BGR24" s="63"/>
      <c r="BGS24" s="63"/>
      <c r="BGT24" s="63"/>
      <c r="BGU24" s="63"/>
      <c r="BGV24" s="63"/>
      <c r="BGW24" s="63"/>
      <c r="BGX24" s="63"/>
      <c r="BGY24" s="63"/>
      <c r="BGZ24" s="63"/>
      <c r="BHA24" s="63"/>
      <c r="BHB24" s="63"/>
      <c r="BHC24" s="63"/>
      <c r="BHD24" s="63"/>
      <c r="BHE24" s="63"/>
      <c r="BHF24" s="63"/>
      <c r="BHG24" s="63"/>
      <c r="BHH24" s="63"/>
      <c r="BHI24" s="63"/>
      <c r="BHJ24" s="63"/>
      <c r="BHK24" s="63"/>
      <c r="BHL24" s="63"/>
      <c r="BHM24" s="63"/>
      <c r="BHN24" s="63"/>
      <c r="BHO24" s="63"/>
      <c r="BHP24" s="63"/>
      <c r="BHQ24" s="63"/>
      <c r="BHR24" s="63"/>
      <c r="BHS24" s="63"/>
      <c r="BHT24" s="63"/>
      <c r="BHU24" s="63"/>
      <c r="BHV24" s="63"/>
      <c r="BHW24" s="63"/>
      <c r="BHX24" s="63"/>
      <c r="BHY24" s="63"/>
      <c r="BHZ24" s="63"/>
      <c r="BIA24" s="63"/>
      <c r="BIB24" s="63"/>
      <c r="BIC24" s="63"/>
      <c r="BID24" s="63"/>
      <c r="BIE24" s="63"/>
      <c r="BIF24" s="63"/>
      <c r="BIG24" s="63"/>
      <c r="BIH24" s="63"/>
      <c r="BII24" s="63"/>
      <c r="BIJ24" s="63"/>
      <c r="BIK24" s="63"/>
      <c r="BIL24" s="63"/>
      <c r="BIM24" s="63"/>
      <c r="BIN24" s="63"/>
      <c r="BIO24" s="63"/>
      <c r="BIP24" s="63"/>
      <c r="BIQ24" s="63"/>
      <c r="BIR24" s="63"/>
      <c r="BIS24" s="63"/>
      <c r="BIT24" s="63"/>
      <c r="BIU24" s="63"/>
      <c r="BIV24" s="63"/>
      <c r="BIW24" s="63"/>
      <c r="BIX24" s="63"/>
      <c r="BIY24" s="63"/>
      <c r="BIZ24" s="63"/>
      <c r="BJA24" s="63"/>
      <c r="BJB24" s="63"/>
      <c r="BJC24" s="63"/>
      <c r="BJD24" s="63"/>
      <c r="BJE24" s="63"/>
      <c r="BJF24" s="63"/>
      <c r="BJG24" s="63"/>
      <c r="BJH24" s="63"/>
      <c r="BJI24" s="63"/>
      <c r="BJJ24" s="63"/>
      <c r="BJK24" s="63"/>
      <c r="BJL24" s="63"/>
      <c r="BJM24" s="63"/>
      <c r="BJN24" s="63"/>
      <c r="BJO24" s="63"/>
      <c r="BJP24" s="63"/>
      <c r="BJQ24" s="63"/>
      <c r="BJR24" s="63"/>
      <c r="BJS24" s="63"/>
      <c r="BJT24" s="63"/>
      <c r="BJU24" s="63"/>
      <c r="BJV24" s="63"/>
      <c r="BJW24" s="63"/>
      <c r="BJX24" s="63"/>
      <c r="BJY24" s="63"/>
      <c r="BJZ24" s="63"/>
      <c r="BKA24" s="63"/>
      <c r="BKB24" s="63"/>
      <c r="BKC24" s="63"/>
      <c r="BKD24" s="63"/>
      <c r="BKE24" s="63"/>
      <c r="BKF24" s="63"/>
      <c r="BKG24" s="63"/>
      <c r="BKH24" s="63"/>
      <c r="BKI24" s="63"/>
      <c r="BKJ24" s="63"/>
      <c r="BKK24" s="63"/>
      <c r="BKL24" s="63"/>
      <c r="BKM24" s="63"/>
      <c r="BKN24" s="63"/>
      <c r="BKO24" s="63"/>
      <c r="BKP24" s="63"/>
      <c r="BKQ24" s="63"/>
      <c r="BKR24" s="63"/>
      <c r="BKS24" s="63"/>
      <c r="BKT24" s="63"/>
      <c r="BKU24" s="63"/>
      <c r="BKV24" s="63"/>
      <c r="BKW24" s="63"/>
      <c r="BKX24" s="63"/>
      <c r="BKY24" s="63"/>
      <c r="BKZ24" s="63"/>
      <c r="BLA24" s="63"/>
      <c r="BLB24" s="63"/>
      <c r="BLC24" s="63"/>
      <c r="BLD24" s="63"/>
      <c r="BLE24" s="63"/>
      <c r="BLF24" s="63"/>
      <c r="BLG24" s="63"/>
      <c r="BLH24" s="63"/>
      <c r="BLI24" s="63"/>
      <c r="BLJ24" s="63"/>
      <c r="BLK24" s="63"/>
      <c r="BLL24" s="63"/>
      <c r="BLM24" s="63"/>
      <c r="BLN24" s="63"/>
      <c r="BLO24" s="63"/>
      <c r="BLP24" s="63"/>
      <c r="BLQ24" s="63"/>
      <c r="BLR24" s="63"/>
      <c r="BLS24" s="63"/>
      <c r="BLT24" s="63"/>
      <c r="BLU24" s="63"/>
      <c r="BLV24" s="63"/>
      <c r="BLW24" s="63"/>
      <c r="BLX24" s="63"/>
      <c r="BLY24" s="63"/>
      <c r="BLZ24" s="63"/>
      <c r="BMA24" s="63"/>
      <c r="BMB24" s="63"/>
      <c r="BMC24" s="63"/>
      <c r="BMD24" s="63"/>
      <c r="BME24" s="63"/>
      <c r="BMF24" s="63"/>
      <c r="BMG24" s="63"/>
      <c r="BMH24" s="63"/>
      <c r="BMI24" s="63"/>
      <c r="BMJ24" s="63"/>
      <c r="BMK24" s="63"/>
      <c r="BML24" s="63"/>
      <c r="BMM24" s="63"/>
      <c r="BMN24" s="63"/>
      <c r="BMO24" s="63"/>
      <c r="BMP24" s="63"/>
      <c r="BMQ24" s="63"/>
      <c r="BMR24" s="63"/>
      <c r="BMS24" s="63"/>
      <c r="BMT24" s="63"/>
      <c r="BMU24" s="63"/>
      <c r="BMV24" s="63"/>
      <c r="BMW24" s="63"/>
      <c r="BMX24" s="63"/>
    </row>
    <row r="25" spans="1:1714" s="1" customFormat="1" ht="15" customHeight="1" x14ac:dyDescent="0.25">
      <c r="A25" s="194" t="s">
        <v>214</v>
      </c>
      <c r="B25" s="147" t="s">
        <v>45</v>
      </c>
      <c r="C25" s="148" t="s">
        <v>66</v>
      </c>
      <c r="D25" s="213" t="s">
        <v>47</v>
      </c>
      <c r="E25" s="149" t="s">
        <v>48</v>
      </c>
      <c r="F25" s="215" t="s">
        <v>49</v>
      </c>
      <c r="G25" s="213" t="s">
        <v>63</v>
      </c>
      <c r="H25" s="150">
        <v>25</v>
      </c>
      <c r="I25" s="69"/>
      <c r="J25" s="151">
        <v>44695</v>
      </c>
      <c r="K25" s="151">
        <v>44698</v>
      </c>
      <c r="L25" s="151">
        <v>44699</v>
      </c>
      <c r="M25" s="167" t="s">
        <v>388</v>
      </c>
      <c r="N25" s="168">
        <v>44706</v>
      </c>
      <c r="O25" s="171" t="s">
        <v>97</v>
      </c>
      <c r="P25" s="145" t="s">
        <v>436</v>
      </c>
      <c r="Q25" s="153">
        <f t="shared" si="0"/>
        <v>44698</v>
      </c>
      <c r="R25" s="163">
        <v>28.2</v>
      </c>
      <c r="S25" s="153">
        <f t="shared" si="1"/>
        <v>44702</v>
      </c>
      <c r="T25" s="162">
        <v>38.799999999999997</v>
      </c>
      <c r="U25" s="153">
        <f t="shared" si="2"/>
        <v>44709</v>
      </c>
      <c r="V25" s="88"/>
      <c r="W25" s="153">
        <f t="shared" si="3"/>
        <v>44723</v>
      </c>
      <c r="X25" s="88"/>
      <c r="Y25" s="85"/>
      <c r="Z25" s="171" t="s">
        <v>97</v>
      </c>
      <c r="AA25" s="145" t="s">
        <v>438</v>
      </c>
      <c r="AB25" s="153">
        <f t="shared" si="5"/>
        <v>44701</v>
      </c>
      <c r="AC25" s="162">
        <v>31.3</v>
      </c>
      <c r="AD25" s="153">
        <f t="shared" si="6"/>
        <v>44705</v>
      </c>
      <c r="AE25" s="162">
        <v>44.3</v>
      </c>
      <c r="AF25" s="153">
        <f t="shared" si="7"/>
        <v>44712</v>
      </c>
      <c r="AG25" s="163"/>
      <c r="AH25" s="153">
        <f t="shared" si="8"/>
        <v>44726</v>
      </c>
      <c r="AI25" s="163">
        <v>59.8</v>
      </c>
      <c r="AJ25" s="170" t="str">
        <f t="shared" si="13"/>
        <v>OK</v>
      </c>
      <c r="AK25" s="171" t="s">
        <v>97</v>
      </c>
      <c r="AL25" s="148" t="s">
        <v>440</v>
      </c>
      <c r="AM25" s="153">
        <f t="shared" si="9"/>
        <v>44702</v>
      </c>
      <c r="AN25" s="162">
        <v>51.1</v>
      </c>
      <c r="AO25" s="153">
        <f t="shared" si="10"/>
        <v>44706</v>
      </c>
      <c r="AP25" s="162">
        <v>54.2</v>
      </c>
      <c r="AQ25" s="153">
        <f t="shared" si="11"/>
        <v>44713</v>
      </c>
      <c r="AR25" s="163"/>
      <c r="AS25" s="153">
        <f t="shared" si="12"/>
        <v>44727</v>
      </c>
      <c r="AT25" s="163">
        <v>68.099999999999994</v>
      </c>
      <c r="AU25" s="170" t="str">
        <f t="shared" si="14"/>
        <v>OK</v>
      </c>
      <c r="AV25" s="91"/>
      <c r="AW25" s="199" t="s">
        <v>1322</v>
      </c>
      <c r="AX25" s="200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  <c r="BLN25" s="63"/>
      <c r="BLO25" s="63"/>
      <c r="BLP25" s="63"/>
      <c r="BLQ25" s="63"/>
      <c r="BLR25" s="63"/>
      <c r="BLS25" s="63"/>
      <c r="BLT25" s="63"/>
      <c r="BLU25" s="63"/>
      <c r="BLV25" s="63"/>
      <c r="BLW25" s="63"/>
      <c r="BLX25" s="63"/>
      <c r="BLY25" s="63"/>
      <c r="BLZ25" s="63"/>
      <c r="BMA25" s="63"/>
      <c r="BMB25" s="63"/>
      <c r="BMC25" s="63"/>
      <c r="BMD25" s="63"/>
      <c r="BME25" s="63"/>
      <c r="BMF25" s="63"/>
      <c r="BMG25" s="63"/>
      <c r="BMH25" s="63"/>
      <c r="BMI25" s="63"/>
      <c r="BMJ25" s="63"/>
      <c r="BMK25" s="63"/>
      <c r="BML25" s="63"/>
      <c r="BMM25" s="63"/>
      <c r="BMN25" s="63"/>
      <c r="BMO25" s="63"/>
      <c r="BMP25" s="63"/>
      <c r="BMQ25" s="63"/>
      <c r="BMR25" s="63"/>
      <c r="BMS25" s="63"/>
      <c r="BMT25" s="63"/>
      <c r="BMU25" s="63"/>
      <c r="BMV25" s="63"/>
      <c r="BMW25" s="63"/>
      <c r="BMX25" s="63"/>
    </row>
    <row r="26" spans="1:1714" s="1" customFormat="1" ht="15" customHeight="1" x14ac:dyDescent="0.25">
      <c r="A26" s="194" t="s">
        <v>215</v>
      </c>
      <c r="B26" s="147" t="s">
        <v>45</v>
      </c>
      <c r="C26" s="148" t="s">
        <v>67</v>
      </c>
      <c r="D26" s="213" t="s">
        <v>47</v>
      </c>
      <c r="E26" s="149" t="s">
        <v>48</v>
      </c>
      <c r="F26" s="215" t="s">
        <v>49</v>
      </c>
      <c r="G26" s="213" t="s">
        <v>63</v>
      </c>
      <c r="H26" s="150">
        <v>25</v>
      </c>
      <c r="I26" s="146" t="s">
        <v>1692</v>
      </c>
      <c r="J26" s="151">
        <v>44709</v>
      </c>
      <c r="K26" s="151">
        <v>44711</v>
      </c>
      <c r="L26" s="151">
        <v>44712</v>
      </c>
      <c r="M26" s="167" t="s">
        <v>388</v>
      </c>
      <c r="N26" s="168">
        <v>44718</v>
      </c>
      <c r="O26" s="171" t="s">
        <v>97</v>
      </c>
      <c r="P26" s="115"/>
      <c r="Q26" s="153">
        <f t="shared" si="0"/>
        <v>44712</v>
      </c>
      <c r="R26" s="163">
        <v>40.700000000000003</v>
      </c>
      <c r="S26" s="153">
        <f t="shared" si="1"/>
        <v>44716</v>
      </c>
      <c r="T26" s="162">
        <v>53.3</v>
      </c>
      <c r="U26" s="153">
        <f t="shared" si="2"/>
        <v>44723</v>
      </c>
      <c r="V26" s="163"/>
      <c r="W26" s="153">
        <f t="shared" si="3"/>
        <v>44737</v>
      </c>
      <c r="X26" s="163">
        <v>61.8</v>
      </c>
      <c r="Y26" s="170" t="str">
        <f t="shared" ref="Y26:Y37" si="15">IF(X26&gt;H26,"OK","NÃO ATINGIU")</f>
        <v>OK</v>
      </c>
      <c r="Z26" s="171" t="s">
        <v>97</v>
      </c>
      <c r="AA26" s="172" t="s">
        <v>446</v>
      </c>
      <c r="AB26" s="153">
        <f t="shared" si="5"/>
        <v>44714</v>
      </c>
      <c r="AC26" s="163">
        <v>34.299999999999997</v>
      </c>
      <c r="AD26" s="153">
        <f t="shared" si="6"/>
        <v>44718</v>
      </c>
      <c r="AE26" s="162">
        <v>43.6</v>
      </c>
      <c r="AF26" s="153">
        <f t="shared" si="7"/>
        <v>44725</v>
      </c>
      <c r="AG26" s="163"/>
      <c r="AH26" s="153">
        <f t="shared" si="8"/>
        <v>44739</v>
      </c>
      <c r="AI26" s="163">
        <v>49.9</v>
      </c>
      <c r="AJ26" s="170" t="str">
        <f t="shared" si="13"/>
        <v>OK</v>
      </c>
      <c r="AK26" s="171" t="s">
        <v>97</v>
      </c>
      <c r="AL26" s="172" t="s">
        <v>447</v>
      </c>
      <c r="AM26" s="153">
        <f t="shared" si="9"/>
        <v>44715</v>
      </c>
      <c r="AN26" s="162">
        <v>35.4</v>
      </c>
      <c r="AO26" s="153">
        <f t="shared" si="10"/>
        <v>44719</v>
      </c>
      <c r="AP26" s="162">
        <v>43.2</v>
      </c>
      <c r="AQ26" s="153">
        <f t="shared" si="11"/>
        <v>44726</v>
      </c>
      <c r="AR26" s="163"/>
      <c r="AS26" s="153">
        <f t="shared" si="12"/>
        <v>44740</v>
      </c>
      <c r="AT26" s="163">
        <v>55.6</v>
      </c>
      <c r="AU26" s="170" t="str">
        <f t="shared" si="14"/>
        <v>OK</v>
      </c>
      <c r="AV26" s="91"/>
      <c r="AW26" s="199" t="s">
        <v>1323</v>
      </c>
      <c r="AX26" s="200" t="s">
        <v>1324</v>
      </c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  <c r="IW26" s="63"/>
      <c r="IX26" s="63"/>
      <c r="IY26" s="63"/>
      <c r="IZ26" s="63"/>
      <c r="JA26" s="63"/>
      <c r="JB26" s="63"/>
      <c r="JC26" s="63"/>
      <c r="JD26" s="63"/>
      <c r="JE26" s="63"/>
      <c r="JF26" s="63"/>
      <c r="JG26" s="63"/>
      <c r="JH26" s="63"/>
      <c r="JI26" s="63"/>
      <c r="JJ26" s="63"/>
      <c r="JK26" s="63"/>
      <c r="JL26" s="63"/>
      <c r="JM26" s="63"/>
      <c r="JN26" s="63"/>
      <c r="JO26" s="63"/>
      <c r="JP26" s="63"/>
      <c r="JQ26" s="63"/>
      <c r="JR26" s="63"/>
      <c r="JS26" s="63"/>
      <c r="JT26" s="63"/>
      <c r="JU26" s="63"/>
      <c r="JV26" s="63"/>
      <c r="JW26" s="63"/>
      <c r="JX26" s="63"/>
      <c r="JY26" s="63"/>
      <c r="JZ26" s="63"/>
      <c r="KA26" s="63"/>
      <c r="KB26" s="63"/>
      <c r="KC26" s="63"/>
      <c r="KD26" s="63"/>
      <c r="KE26" s="63"/>
      <c r="KF26" s="63"/>
      <c r="KG26" s="63"/>
      <c r="KH26" s="63"/>
      <c r="KI26" s="63"/>
      <c r="KJ26" s="63"/>
      <c r="KK26" s="63"/>
      <c r="KL26" s="63"/>
      <c r="KM26" s="63"/>
      <c r="KN26" s="63"/>
      <c r="KO26" s="63"/>
      <c r="KP26" s="63"/>
      <c r="KQ26" s="63"/>
      <c r="KR26" s="63"/>
      <c r="KS26" s="63"/>
      <c r="KT26" s="63"/>
      <c r="KU26" s="63"/>
      <c r="KV26" s="63"/>
      <c r="KW26" s="63"/>
      <c r="KX26" s="63"/>
      <c r="KY26" s="63"/>
      <c r="KZ26" s="63"/>
      <c r="LA26" s="63"/>
      <c r="LB26" s="63"/>
      <c r="LC26" s="63"/>
      <c r="LD26" s="63"/>
      <c r="LE26" s="63"/>
      <c r="LF26" s="63"/>
      <c r="LG26" s="63"/>
      <c r="LH26" s="63"/>
      <c r="LI26" s="63"/>
      <c r="LJ26" s="63"/>
      <c r="LK26" s="63"/>
      <c r="LL26" s="63"/>
      <c r="LM26" s="63"/>
      <c r="LN26" s="63"/>
      <c r="LO26" s="63"/>
      <c r="LP26" s="63"/>
      <c r="LQ26" s="63"/>
      <c r="LR26" s="63"/>
      <c r="LS26" s="63"/>
      <c r="LT26" s="63"/>
      <c r="LU26" s="63"/>
      <c r="LV26" s="63"/>
      <c r="LW26" s="63"/>
      <c r="LX26" s="63"/>
      <c r="LY26" s="63"/>
      <c r="LZ26" s="63"/>
      <c r="MA26" s="63"/>
      <c r="MB26" s="63"/>
      <c r="MC26" s="63"/>
      <c r="MD26" s="63"/>
      <c r="ME26" s="63"/>
      <c r="MF26" s="63"/>
      <c r="MG26" s="63"/>
      <c r="MH26" s="63"/>
      <c r="MI26" s="63"/>
      <c r="MJ26" s="63"/>
      <c r="MK26" s="63"/>
      <c r="ML26" s="63"/>
      <c r="MM26" s="63"/>
      <c r="MN26" s="63"/>
      <c r="MO26" s="63"/>
      <c r="MP26" s="63"/>
      <c r="MQ26" s="63"/>
      <c r="MR26" s="63"/>
      <c r="MS26" s="63"/>
      <c r="MT26" s="63"/>
      <c r="MU26" s="63"/>
      <c r="MV26" s="63"/>
      <c r="MW26" s="63"/>
      <c r="MX26" s="63"/>
      <c r="MY26" s="63"/>
      <c r="MZ26" s="63"/>
      <c r="NA26" s="63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63"/>
      <c r="NN26" s="63"/>
      <c r="NO26" s="63"/>
      <c r="NP26" s="63"/>
      <c r="NQ26" s="63"/>
      <c r="NR26" s="63"/>
      <c r="NS26" s="63"/>
      <c r="NT26" s="63"/>
      <c r="NU26" s="63"/>
      <c r="NV26" s="63"/>
      <c r="NW26" s="63"/>
      <c r="NX26" s="63"/>
      <c r="NY26" s="63"/>
      <c r="NZ26" s="63"/>
      <c r="OA26" s="63"/>
      <c r="OB26" s="63"/>
      <c r="OC26" s="63"/>
      <c r="OD26" s="63"/>
      <c r="OE26" s="63"/>
      <c r="OF26" s="63"/>
      <c r="OG26" s="63"/>
      <c r="OH26" s="63"/>
      <c r="OI26" s="63"/>
      <c r="OJ26" s="63"/>
      <c r="OK26" s="63"/>
      <c r="OL26" s="63"/>
      <c r="OM26" s="63"/>
      <c r="ON26" s="63"/>
      <c r="OO26" s="63"/>
      <c r="OP26" s="63"/>
      <c r="OQ26" s="63"/>
      <c r="OR26" s="63"/>
      <c r="OS26" s="63"/>
      <c r="OT26" s="63"/>
      <c r="OU26" s="63"/>
      <c r="OV26" s="63"/>
      <c r="OW26" s="63"/>
      <c r="OX26" s="63"/>
      <c r="OY26" s="63"/>
      <c r="OZ26" s="63"/>
      <c r="PA26" s="63"/>
      <c r="PB26" s="63"/>
      <c r="PC26" s="63"/>
      <c r="PD26" s="63"/>
      <c r="PE26" s="63"/>
      <c r="PF26" s="63"/>
      <c r="PG26" s="63"/>
      <c r="PH26" s="63"/>
      <c r="PI26" s="63"/>
      <c r="PJ26" s="63"/>
      <c r="PK26" s="63"/>
      <c r="PL26" s="63"/>
      <c r="PM26" s="63"/>
      <c r="PN26" s="63"/>
      <c r="PO26" s="63"/>
      <c r="PP26" s="63"/>
      <c r="PQ26" s="63"/>
      <c r="PR26" s="63"/>
      <c r="PS26" s="63"/>
      <c r="PT26" s="63"/>
      <c r="PU26" s="63"/>
      <c r="PV26" s="63"/>
      <c r="PW26" s="63"/>
      <c r="PX26" s="63"/>
      <c r="PY26" s="63"/>
      <c r="PZ26" s="63"/>
      <c r="QA26" s="63"/>
      <c r="QB26" s="63"/>
      <c r="QC26" s="63"/>
      <c r="QD26" s="63"/>
      <c r="QE26" s="63"/>
      <c r="QF26" s="63"/>
      <c r="QG26" s="63"/>
      <c r="QH26" s="63"/>
      <c r="QI26" s="63"/>
      <c r="QJ26" s="63"/>
      <c r="QK26" s="63"/>
      <c r="QL26" s="63"/>
      <c r="QM26" s="63"/>
      <c r="QN26" s="63"/>
      <c r="QO26" s="63"/>
      <c r="QP26" s="63"/>
      <c r="QQ26" s="63"/>
      <c r="QR26" s="63"/>
      <c r="QS26" s="63"/>
      <c r="QT26" s="63"/>
      <c r="QU26" s="63"/>
      <c r="QV26" s="63"/>
      <c r="QW26" s="63"/>
      <c r="QX26" s="63"/>
      <c r="QY26" s="63"/>
      <c r="QZ26" s="63"/>
      <c r="RA26" s="63"/>
      <c r="RB26" s="63"/>
      <c r="RC26" s="63"/>
      <c r="RD26" s="63"/>
      <c r="RE26" s="63"/>
      <c r="RF26" s="63"/>
      <c r="RG26" s="63"/>
      <c r="RH26" s="63"/>
      <c r="RI26" s="63"/>
      <c r="RJ26" s="63"/>
      <c r="RK26" s="63"/>
      <c r="RL26" s="63"/>
      <c r="RM26" s="63"/>
      <c r="RN26" s="63"/>
      <c r="RO26" s="63"/>
      <c r="RP26" s="63"/>
      <c r="RQ26" s="63"/>
      <c r="RR26" s="63"/>
      <c r="RS26" s="63"/>
      <c r="RT26" s="63"/>
      <c r="RU26" s="63"/>
      <c r="RV26" s="63"/>
      <c r="RW26" s="63"/>
      <c r="RX26" s="63"/>
      <c r="RY26" s="63"/>
      <c r="RZ26" s="63"/>
      <c r="SA26" s="63"/>
      <c r="SB26" s="63"/>
      <c r="SC26" s="63"/>
      <c r="SD26" s="63"/>
      <c r="SE26" s="63"/>
      <c r="SF26" s="63"/>
      <c r="SG26" s="63"/>
      <c r="SH26" s="63"/>
      <c r="SI26" s="63"/>
      <c r="SJ26" s="63"/>
      <c r="SK26" s="63"/>
      <c r="SL26" s="63"/>
      <c r="SM26" s="63"/>
      <c r="SN26" s="63"/>
      <c r="SO26" s="63"/>
      <c r="SP26" s="63"/>
      <c r="SQ26" s="63"/>
      <c r="SR26" s="63"/>
      <c r="SS26" s="63"/>
      <c r="ST26" s="63"/>
      <c r="SU26" s="63"/>
      <c r="SV26" s="63"/>
      <c r="SW26" s="63"/>
      <c r="SX26" s="63"/>
      <c r="SY26" s="63"/>
      <c r="SZ26" s="63"/>
      <c r="TA26" s="63"/>
      <c r="TB26" s="63"/>
      <c r="TC26" s="63"/>
      <c r="TD26" s="63"/>
      <c r="TE26" s="63"/>
      <c r="TF26" s="63"/>
      <c r="TG26" s="63"/>
      <c r="TH26" s="63"/>
      <c r="TI26" s="63"/>
      <c r="TJ26" s="63"/>
      <c r="TK26" s="63"/>
      <c r="TL26" s="63"/>
      <c r="TM26" s="63"/>
      <c r="TN26" s="63"/>
      <c r="TO26" s="63"/>
      <c r="TP26" s="63"/>
      <c r="TQ26" s="63"/>
      <c r="TR26" s="63"/>
      <c r="TS26" s="63"/>
      <c r="TT26" s="63"/>
      <c r="TU26" s="63"/>
      <c r="TV26" s="63"/>
      <c r="TW26" s="63"/>
      <c r="TX26" s="63"/>
      <c r="TY26" s="63"/>
      <c r="TZ26" s="63"/>
      <c r="UA26" s="63"/>
      <c r="UB26" s="63"/>
      <c r="UC26" s="63"/>
      <c r="UD26" s="63"/>
      <c r="UE26" s="63"/>
      <c r="UF26" s="63"/>
      <c r="UG26" s="63"/>
      <c r="UH26" s="63"/>
      <c r="UI26" s="63"/>
      <c r="UJ26" s="63"/>
      <c r="UK26" s="63"/>
      <c r="UL26" s="63"/>
      <c r="UM26" s="63"/>
      <c r="UN26" s="63"/>
      <c r="UO26" s="63"/>
      <c r="UP26" s="63"/>
      <c r="UQ26" s="63"/>
      <c r="UR26" s="63"/>
      <c r="US26" s="63"/>
      <c r="UT26" s="63"/>
      <c r="UU26" s="63"/>
      <c r="UV26" s="63"/>
      <c r="UW26" s="63"/>
      <c r="UX26" s="63"/>
      <c r="UY26" s="63"/>
      <c r="UZ26" s="63"/>
      <c r="VA26" s="63"/>
      <c r="VB26" s="63"/>
      <c r="VC26" s="63"/>
      <c r="VD26" s="63"/>
      <c r="VE26" s="63"/>
      <c r="VF26" s="63"/>
      <c r="VG26" s="63"/>
      <c r="VH26" s="63"/>
      <c r="VI26" s="63"/>
      <c r="VJ26" s="63"/>
      <c r="VK26" s="63"/>
      <c r="VL26" s="63"/>
      <c r="VM26" s="63"/>
      <c r="VN26" s="63"/>
      <c r="VO26" s="63"/>
      <c r="VP26" s="63"/>
      <c r="VQ26" s="63"/>
      <c r="VR26" s="63"/>
      <c r="VS26" s="63"/>
      <c r="VT26" s="63"/>
      <c r="VU26" s="63"/>
      <c r="VV26" s="63"/>
      <c r="VW26" s="63"/>
      <c r="VX26" s="63"/>
      <c r="VY26" s="63"/>
      <c r="VZ26" s="63"/>
      <c r="WA26" s="63"/>
      <c r="WB26" s="63"/>
      <c r="WC26" s="63"/>
      <c r="WD26" s="63"/>
      <c r="WE26" s="63"/>
      <c r="WF26" s="63"/>
      <c r="WG26" s="63"/>
      <c r="WH26" s="63"/>
      <c r="WI26" s="63"/>
      <c r="WJ26" s="63"/>
      <c r="WK26" s="63"/>
      <c r="WL26" s="63"/>
      <c r="WM26" s="63"/>
      <c r="WN26" s="63"/>
      <c r="WO26" s="63"/>
      <c r="WP26" s="63"/>
      <c r="WQ26" s="63"/>
      <c r="WR26" s="63"/>
      <c r="WS26" s="63"/>
      <c r="WT26" s="63"/>
      <c r="WU26" s="63"/>
      <c r="WV26" s="63"/>
      <c r="WW26" s="63"/>
      <c r="WX26" s="63"/>
      <c r="WY26" s="63"/>
      <c r="WZ26" s="63"/>
      <c r="XA26" s="63"/>
      <c r="XB26" s="63"/>
      <c r="XC26" s="63"/>
      <c r="XD26" s="63"/>
      <c r="XE26" s="63"/>
      <c r="XF26" s="63"/>
      <c r="XG26" s="63"/>
      <c r="XH26" s="63"/>
      <c r="XI26" s="63"/>
      <c r="XJ26" s="63"/>
      <c r="XK26" s="63"/>
      <c r="XL26" s="63"/>
      <c r="XM26" s="63"/>
      <c r="XN26" s="63"/>
      <c r="XO26" s="63"/>
      <c r="XP26" s="63"/>
      <c r="XQ26" s="63"/>
      <c r="XR26" s="63"/>
      <c r="XS26" s="63"/>
      <c r="XT26" s="63"/>
      <c r="XU26" s="63"/>
      <c r="XV26" s="63"/>
      <c r="XW26" s="63"/>
      <c r="XX26" s="63"/>
      <c r="XY26" s="63"/>
      <c r="XZ26" s="63"/>
      <c r="YA26" s="63"/>
      <c r="YB26" s="63"/>
      <c r="YC26" s="63"/>
      <c r="YD26" s="63"/>
      <c r="YE26" s="63"/>
      <c r="YF26" s="63"/>
      <c r="YG26" s="63"/>
      <c r="YH26" s="63"/>
      <c r="YI26" s="63"/>
      <c r="YJ26" s="63"/>
      <c r="YK26" s="63"/>
      <c r="YL26" s="63"/>
      <c r="YM26" s="63"/>
      <c r="YN26" s="63"/>
      <c r="YO26" s="63"/>
      <c r="YP26" s="63"/>
      <c r="YQ26" s="63"/>
      <c r="YR26" s="63"/>
      <c r="YS26" s="63"/>
      <c r="YT26" s="63"/>
      <c r="YU26" s="63"/>
      <c r="YV26" s="63"/>
      <c r="YW26" s="63"/>
      <c r="YX26" s="63"/>
      <c r="YY26" s="63"/>
      <c r="YZ26" s="63"/>
      <c r="ZA26" s="63"/>
      <c r="ZB26" s="63"/>
      <c r="ZC26" s="63"/>
      <c r="ZD26" s="63"/>
      <c r="ZE26" s="63"/>
      <c r="ZF26" s="63"/>
      <c r="ZG26" s="63"/>
      <c r="ZH26" s="63"/>
      <c r="ZI26" s="63"/>
      <c r="ZJ26" s="63"/>
      <c r="ZK26" s="63"/>
      <c r="ZL26" s="63"/>
      <c r="ZM26" s="63"/>
      <c r="ZN26" s="63"/>
      <c r="ZO26" s="63"/>
      <c r="ZP26" s="63"/>
      <c r="ZQ26" s="63"/>
      <c r="ZR26" s="63"/>
      <c r="ZS26" s="63"/>
      <c r="ZT26" s="63"/>
      <c r="ZU26" s="63"/>
      <c r="ZV26" s="63"/>
      <c r="ZW26" s="63"/>
      <c r="ZX26" s="63"/>
      <c r="ZY26" s="63"/>
      <c r="ZZ26" s="63"/>
      <c r="AAA26" s="63"/>
      <c r="AAB26" s="63"/>
      <c r="AAC26" s="63"/>
      <c r="AAD26" s="63"/>
      <c r="AAE26" s="63"/>
      <c r="AAF26" s="63"/>
      <c r="AAG26" s="63"/>
      <c r="AAH26" s="63"/>
      <c r="AAI26" s="63"/>
      <c r="AAJ26" s="63"/>
      <c r="AAK26" s="63"/>
      <c r="AAL26" s="63"/>
      <c r="AAM26" s="63"/>
      <c r="AAN26" s="63"/>
      <c r="AAO26" s="63"/>
      <c r="AAP26" s="63"/>
      <c r="AAQ26" s="63"/>
      <c r="AAR26" s="63"/>
      <c r="AAS26" s="63"/>
      <c r="AAT26" s="63"/>
      <c r="AAU26" s="63"/>
      <c r="AAV26" s="63"/>
      <c r="AAW26" s="63"/>
      <c r="AAX26" s="63"/>
      <c r="AAY26" s="63"/>
      <c r="AAZ26" s="63"/>
      <c r="ABA26" s="63"/>
      <c r="ABB26" s="63"/>
      <c r="ABC26" s="63"/>
      <c r="ABD26" s="63"/>
      <c r="ABE26" s="63"/>
      <c r="ABF26" s="63"/>
      <c r="ABG26" s="63"/>
      <c r="ABH26" s="63"/>
      <c r="ABI26" s="63"/>
      <c r="ABJ26" s="63"/>
      <c r="ABK26" s="63"/>
      <c r="ABL26" s="63"/>
      <c r="ABM26" s="63"/>
      <c r="ABN26" s="63"/>
      <c r="ABO26" s="63"/>
      <c r="ABP26" s="63"/>
      <c r="ABQ26" s="63"/>
      <c r="ABR26" s="63"/>
      <c r="ABS26" s="63"/>
      <c r="ABT26" s="63"/>
      <c r="ABU26" s="63"/>
      <c r="ABV26" s="63"/>
      <c r="ABW26" s="63"/>
      <c r="ABX26" s="63"/>
      <c r="ABY26" s="63"/>
      <c r="ABZ26" s="63"/>
      <c r="ACA26" s="63"/>
      <c r="ACB26" s="63"/>
      <c r="ACC26" s="63"/>
      <c r="ACD26" s="63"/>
      <c r="ACE26" s="63"/>
      <c r="ACF26" s="63"/>
      <c r="ACG26" s="63"/>
      <c r="ACH26" s="63"/>
      <c r="ACI26" s="63"/>
      <c r="ACJ26" s="63"/>
      <c r="ACK26" s="63"/>
      <c r="ACL26" s="63"/>
      <c r="ACM26" s="63"/>
      <c r="ACN26" s="63"/>
      <c r="ACO26" s="63"/>
      <c r="ACP26" s="63"/>
      <c r="ACQ26" s="63"/>
      <c r="ACR26" s="63"/>
      <c r="ACS26" s="63"/>
      <c r="ACT26" s="63"/>
      <c r="ACU26" s="63"/>
      <c r="ACV26" s="63"/>
      <c r="ACW26" s="63"/>
      <c r="ACX26" s="63"/>
      <c r="ACY26" s="63"/>
      <c r="ACZ26" s="63"/>
      <c r="ADA26" s="63"/>
      <c r="ADB26" s="63"/>
      <c r="ADC26" s="63"/>
      <c r="ADD26" s="63"/>
      <c r="ADE26" s="63"/>
      <c r="ADF26" s="63"/>
      <c r="ADG26" s="63"/>
      <c r="ADH26" s="63"/>
      <c r="ADI26" s="63"/>
      <c r="ADJ26" s="63"/>
      <c r="ADK26" s="63"/>
      <c r="ADL26" s="63"/>
      <c r="ADM26" s="63"/>
      <c r="ADN26" s="63"/>
      <c r="ADO26" s="63"/>
      <c r="ADP26" s="63"/>
      <c r="ADQ26" s="63"/>
      <c r="ADR26" s="63"/>
      <c r="ADS26" s="63"/>
      <c r="ADT26" s="63"/>
      <c r="ADU26" s="63"/>
      <c r="ADV26" s="63"/>
      <c r="ADW26" s="63"/>
      <c r="ADX26" s="63"/>
      <c r="ADY26" s="63"/>
      <c r="ADZ26" s="63"/>
      <c r="AEA26" s="63"/>
      <c r="AEB26" s="63"/>
      <c r="AEC26" s="63"/>
      <c r="AED26" s="63"/>
      <c r="AEE26" s="63"/>
      <c r="AEF26" s="63"/>
      <c r="AEG26" s="63"/>
      <c r="AEH26" s="63"/>
      <c r="AEI26" s="63"/>
      <c r="AEJ26" s="63"/>
      <c r="AEK26" s="63"/>
      <c r="AEL26" s="63"/>
      <c r="AEM26" s="63"/>
      <c r="AEN26" s="63"/>
      <c r="AEO26" s="63"/>
      <c r="AEP26" s="63"/>
      <c r="AEQ26" s="63"/>
      <c r="AER26" s="63"/>
      <c r="AES26" s="63"/>
      <c r="AET26" s="63"/>
      <c r="AEU26" s="63"/>
      <c r="AEV26" s="63"/>
      <c r="AEW26" s="63"/>
      <c r="AEX26" s="63"/>
      <c r="AEY26" s="63"/>
      <c r="AEZ26" s="63"/>
      <c r="AFA26" s="63"/>
      <c r="AFB26" s="63"/>
      <c r="AFC26" s="63"/>
      <c r="AFD26" s="63"/>
      <c r="AFE26" s="63"/>
      <c r="AFF26" s="63"/>
      <c r="AFG26" s="63"/>
      <c r="AFH26" s="63"/>
      <c r="AFI26" s="63"/>
      <c r="AFJ26" s="63"/>
      <c r="AFK26" s="63"/>
      <c r="AFL26" s="63"/>
      <c r="AFM26" s="63"/>
      <c r="AFN26" s="63"/>
      <c r="AFO26" s="63"/>
      <c r="AFP26" s="63"/>
      <c r="AFQ26" s="63"/>
      <c r="AFR26" s="63"/>
      <c r="AFS26" s="63"/>
      <c r="AFT26" s="63"/>
      <c r="AFU26" s="63"/>
      <c r="AFV26" s="63"/>
      <c r="AFW26" s="63"/>
      <c r="AFX26" s="63"/>
      <c r="AFY26" s="63"/>
      <c r="AFZ26" s="63"/>
      <c r="AGA26" s="63"/>
      <c r="AGB26" s="63"/>
      <c r="AGC26" s="63"/>
      <c r="AGD26" s="63"/>
      <c r="AGE26" s="63"/>
      <c r="AGF26" s="63"/>
      <c r="AGG26" s="63"/>
      <c r="AGH26" s="63"/>
      <c r="AGI26" s="63"/>
      <c r="AGJ26" s="63"/>
      <c r="AGK26" s="63"/>
      <c r="AGL26" s="63"/>
      <c r="AGM26" s="63"/>
      <c r="AGN26" s="63"/>
      <c r="AGO26" s="63"/>
      <c r="AGP26" s="63"/>
      <c r="AGQ26" s="63"/>
      <c r="AGR26" s="63"/>
      <c r="AGS26" s="63"/>
      <c r="AGT26" s="63"/>
      <c r="AGU26" s="63"/>
      <c r="AGV26" s="63"/>
      <c r="AGW26" s="63"/>
      <c r="AGX26" s="63"/>
      <c r="AGY26" s="63"/>
      <c r="AGZ26" s="63"/>
      <c r="AHA26" s="63"/>
      <c r="AHB26" s="63"/>
      <c r="AHC26" s="63"/>
      <c r="AHD26" s="63"/>
      <c r="AHE26" s="63"/>
      <c r="AHF26" s="63"/>
      <c r="AHG26" s="63"/>
      <c r="AHH26" s="63"/>
      <c r="AHI26" s="63"/>
      <c r="AHJ26" s="63"/>
      <c r="AHK26" s="63"/>
      <c r="AHL26" s="63"/>
      <c r="AHM26" s="63"/>
      <c r="AHN26" s="63"/>
      <c r="AHO26" s="63"/>
      <c r="AHP26" s="63"/>
      <c r="AHQ26" s="63"/>
      <c r="AHR26" s="63"/>
      <c r="AHS26" s="63"/>
      <c r="AHT26" s="63"/>
      <c r="AHU26" s="63"/>
      <c r="AHV26" s="63"/>
      <c r="AHW26" s="63"/>
      <c r="AHX26" s="63"/>
      <c r="AHY26" s="63"/>
      <c r="AHZ26" s="63"/>
      <c r="AIA26" s="63"/>
      <c r="AIB26" s="63"/>
      <c r="AIC26" s="63"/>
      <c r="AID26" s="63"/>
      <c r="AIE26" s="63"/>
      <c r="AIF26" s="63"/>
      <c r="AIG26" s="63"/>
      <c r="AIH26" s="63"/>
      <c r="AII26" s="63"/>
      <c r="AIJ26" s="63"/>
      <c r="AIK26" s="63"/>
      <c r="AIL26" s="63"/>
      <c r="AIM26" s="63"/>
      <c r="AIN26" s="63"/>
      <c r="AIO26" s="63"/>
      <c r="AIP26" s="63"/>
      <c r="AIQ26" s="63"/>
      <c r="AIR26" s="63"/>
      <c r="AIS26" s="63"/>
      <c r="AIT26" s="63"/>
      <c r="AIU26" s="63"/>
      <c r="AIV26" s="63"/>
      <c r="AIW26" s="63"/>
      <c r="AIX26" s="63"/>
      <c r="AIY26" s="63"/>
      <c r="AIZ26" s="63"/>
      <c r="AJA26" s="63"/>
      <c r="AJB26" s="63"/>
      <c r="AJC26" s="63"/>
      <c r="AJD26" s="63"/>
      <c r="AJE26" s="63"/>
      <c r="AJF26" s="63"/>
      <c r="AJG26" s="63"/>
      <c r="AJH26" s="63"/>
      <c r="AJI26" s="63"/>
      <c r="AJJ26" s="63"/>
      <c r="AJK26" s="63"/>
      <c r="AJL26" s="63"/>
      <c r="AJM26" s="63"/>
      <c r="AJN26" s="63"/>
      <c r="AJO26" s="63"/>
      <c r="AJP26" s="63"/>
      <c r="AJQ26" s="63"/>
      <c r="AJR26" s="63"/>
      <c r="AJS26" s="63"/>
      <c r="AJT26" s="63"/>
      <c r="AJU26" s="63"/>
      <c r="AJV26" s="63"/>
      <c r="AJW26" s="63"/>
      <c r="AJX26" s="63"/>
      <c r="AJY26" s="63"/>
      <c r="AJZ26" s="63"/>
      <c r="AKA26" s="63"/>
      <c r="AKB26" s="63"/>
      <c r="AKC26" s="63"/>
      <c r="AKD26" s="63"/>
      <c r="AKE26" s="63"/>
      <c r="AKF26" s="63"/>
      <c r="AKG26" s="63"/>
      <c r="AKH26" s="63"/>
      <c r="AKI26" s="63"/>
      <c r="AKJ26" s="63"/>
      <c r="AKK26" s="63"/>
      <c r="AKL26" s="63"/>
      <c r="AKM26" s="63"/>
      <c r="AKN26" s="63"/>
      <c r="AKO26" s="63"/>
      <c r="AKP26" s="63"/>
      <c r="AKQ26" s="63"/>
      <c r="AKR26" s="63"/>
      <c r="AKS26" s="63"/>
      <c r="AKT26" s="63"/>
      <c r="AKU26" s="63"/>
      <c r="AKV26" s="63"/>
      <c r="AKW26" s="63"/>
      <c r="AKX26" s="63"/>
      <c r="AKY26" s="63"/>
      <c r="AKZ26" s="63"/>
      <c r="ALA26" s="63"/>
      <c r="ALB26" s="63"/>
      <c r="ALC26" s="63"/>
      <c r="ALD26" s="63"/>
      <c r="ALE26" s="63"/>
      <c r="ALF26" s="63"/>
      <c r="ALG26" s="63"/>
      <c r="ALH26" s="63"/>
      <c r="ALI26" s="63"/>
      <c r="ALJ26" s="63"/>
      <c r="ALK26" s="63"/>
      <c r="ALL26" s="63"/>
      <c r="ALM26" s="63"/>
      <c r="ALN26" s="63"/>
      <c r="ALO26" s="63"/>
      <c r="ALP26" s="63"/>
      <c r="ALQ26" s="63"/>
      <c r="ALR26" s="63"/>
      <c r="ALS26" s="63"/>
      <c r="ALT26" s="63"/>
      <c r="ALU26" s="63"/>
      <c r="ALV26" s="63"/>
      <c r="ALW26" s="63"/>
      <c r="ALX26" s="63"/>
      <c r="ALY26" s="63"/>
      <c r="ALZ26" s="63"/>
      <c r="AMA26" s="63"/>
      <c r="AMB26" s="63"/>
      <c r="AMC26" s="63"/>
      <c r="AMD26" s="63"/>
      <c r="AME26" s="63"/>
      <c r="AMF26" s="63"/>
      <c r="AMG26" s="63"/>
      <c r="AMH26" s="63"/>
      <c r="AMI26" s="63"/>
      <c r="AMJ26" s="63"/>
      <c r="AMK26" s="63"/>
      <c r="AML26" s="63"/>
      <c r="AMM26" s="63"/>
      <c r="AMN26" s="63"/>
      <c r="AMO26" s="63"/>
      <c r="AMP26" s="63"/>
      <c r="AMQ26" s="63"/>
      <c r="AMR26" s="63"/>
      <c r="AMS26" s="63"/>
      <c r="AMT26" s="63"/>
      <c r="AMU26" s="63"/>
      <c r="AMV26" s="63"/>
      <c r="AMW26" s="63"/>
      <c r="AMX26" s="63"/>
      <c r="AMY26" s="63"/>
      <c r="AMZ26" s="63"/>
      <c r="ANA26" s="63"/>
      <c r="ANB26" s="63"/>
      <c r="ANC26" s="63"/>
      <c r="AND26" s="63"/>
      <c r="ANE26" s="63"/>
      <c r="ANF26" s="63"/>
      <c r="ANG26" s="63"/>
      <c r="ANH26" s="63"/>
      <c r="ANI26" s="63"/>
      <c r="ANJ26" s="63"/>
      <c r="ANK26" s="63"/>
      <c r="ANL26" s="63"/>
      <c r="ANM26" s="63"/>
      <c r="ANN26" s="63"/>
      <c r="ANO26" s="63"/>
      <c r="ANP26" s="63"/>
      <c r="ANQ26" s="63"/>
      <c r="ANR26" s="63"/>
      <c r="ANS26" s="63"/>
      <c r="ANT26" s="63"/>
      <c r="ANU26" s="63"/>
      <c r="ANV26" s="63"/>
      <c r="ANW26" s="63"/>
      <c r="ANX26" s="63"/>
      <c r="ANY26" s="63"/>
      <c r="ANZ26" s="63"/>
      <c r="AOA26" s="63"/>
      <c r="AOB26" s="63"/>
      <c r="AOC26" s="63"/>
      <c r="AOD26" s="63"/>
      <c r="AOE26" s="63"/>
      <c r="AOF26" s="63"/>
      <c r="AOG26" s="63"/>
      <c r="AOH26" s="63"/>
      <c r="AOI26" s="63"/>
      <c r="AOJ26" s="63"/>
      <c r="AOK26" s="63"/>
      <c r="AOL26" s="63"/>
      <c r="AOM26" s="63"/>
      <c r="AON26" s="63"/>
      <c r="AOO26" s="63"/>
      <c r="AOP26" s="63"/>
      <c r="AOQ26" s="63"/>
      <c r="AOR26" s="63"/>
      <c r="AOS26" s="63"/>
      <c r="AOT26" s="63"/>
      <c r="AOU26" s="63"/>
      <c r="AOV26" s="63"/>
      <c r="AOW26" s="63"/>
      <c r="AOX26" s="63"/>
      <c r="AOY26" s="63"/>
      <c r="AOZ26" s="63"/>
      <c r="APA26" s="63"/>
      <c r="APB26" s="63"/>
      <c r="APC26" s="63"/>
      <c r="APD26" s="63"/>
      <c r="APE26" s="63"/>
      <c r="APF26" s="63"/>
      <c r="APG26" s="63"/>
      <c r="APH26" s="63"/>
      <c r="API26" s="63"/>
      <c r="APJ26" s="63"/>
      <c r="APK26" s="63"/>
      <c r="APL26" s="63"/>
      <c r="APM26" s="63"/>
      <c r="APN26" s="63"/>
      <c r="APO26" s="63"/>
      <c r="APP26" s="63"/>
      <c r="APQ26" s="63"/>
      <c r="APR26" s="63"/>
      <c r="APS26" s="63"/>
      <c r="APT26" s="63"/>
      <c r="APU26" s="63"/>
      <c r="APV26" s="63"/>
      <c r="APW26" s="63"/>
      <c r="APX26" s="63"/>
      <c r="APY26" s="63"/>
      <c r="APZ26" s="63"/>
      <c r="AQA26" s="63"/>
      <c r="AQB26" s="63"/>
      <c r="AQC26" s="63"/>
      <c r="AQD26" s="63"/>
      <c r="AQE26" s="63"/>
      <c r="AQF26" s="63"/>
      <c r="AQG26" s="63"/>
      <c r="AQH26" s="63"/>
      <c r="AQI26" s="63"/>
      <c r="AQJ26" s="63"/>
      <c r="AQK26" s="63"/>
      <c r="AQL26" s="63"/>
      <c r="AQM26" s="63"/>
      <c r="AQN26" s="63"/>
      <c r="AQO26" s="63"/>
      <c r="AQP26" s="63"/>
      <c r="AQQ26" s="63"/>
      <c r="AQR26" s="63"/>
      <c r="AQS26" s="63"/>
      <c r="AQT26" s="63"/>
      <c r="AQU26" s="63"/>
      <c r="AQV26" s="63"/>
      <c r="AQW26" s="63"/>
      <c r="AQX26" s="63"/>
      <c r="AQY26" s="63"/>
      <c r="AQZ26" s="63"/>
      <c r="ARA26" s="63"/>
      <c r="ARB26" s="63"/>
      <c r="ARC26" s="63"/>
      <c r="ARD26" s="63"/>
      <c r="ARE26" s="63"/>
      <c r="ARF26" s="63"/>
      <c r="ARG26" s="63"/>
      <c r="ARH26" s="63"/>
      <c r="ARI26" s="63"/>
      <c r="ARJ26" s="63"/>
      <c r="ARK26" s="63"/>
      <c r="ARL26" s="63"/>
      <c r="ARM26" s="63"/>
      <c r="ARN26" s="63"/>
      <c r="ARO26" s="63"/>
      <c r="ARP26" s="63"/>
      <c r="ARQ26" s="63"/>
      <c r="ARR26" s="63"/>
      <c r="ARS26" s="63"/>
      <c r="ART26" s="63"/>
      <c r="ARU26" s="63"/>
      <c r="ARV26" s="63"/>
      <c r="ARW26" s="63"/>
      <c r="ARX26" s="63"/>
      <c r="ARY26" s="63"/>
      <c r="ARZ26" s="63"/>
      <c r="ASA26" s="63"/>
      <c r="ASB26" s="63"/>
      <c r="ASC26" s="63"/>
      <c r="ASD26" s="63"/>
      <c r="ASE26" s="63"/>
      <c r="ASF26" s="63"/>
      <c r="ASG26" s="63"/>
      <c r="ASH26" s="63"/>
      <c r="ASI26" s="63"/>
      <c r="ASJ26" s="63"/>
      <c r="ASK26" s="63"/>
      <c r="ASL26" s="63"/>
      <c r="ASM26" s="63"/>
      <c r="ASN26" s="63"/>
      <c r="ASO26" s="63"/>
      <c r="ASP26" s="63"/>
      <c r="ASQ26" s="63"/>
      <c r="ASR26" s="63"/>
      <c r="ASS26" s="63"/>
      <c r="AST26" s="63"/>
      <c r="ASU26" s="63"/>
      <c r="ASV26" s="63"/>
      <c r="ASW26" s="63"/>
      <c r="ASX26" s="63"/>
      <c r="ASY26" s="63"/>
      <c r="ASZ26" s="63"/>
      <c r="ATA26" s="63"/>
      <c r="ATB26" s="63"/>
      <c r="ATC26" s="63"/>
      <c r="ATD26" s="63"/>
      <c r="ATE26" s="63"/>
      <c r="ATF26" s="63"/>
      <c r="ATG26" s="63"/>
      <c r="ATH26" s="63"/>
      <c r="ATI26" s="63"/>
      <c r="ATJ26" s="63"/>
      <c r="ATK26" s="63"/>
      <c r="ATL26" s="63"/>
      <c r="ATM26" s="63"/>
      <c r="ATN26" s="63"/>
      <c r="ATO26" s="63"/>
      <c r="ATP26" s="63"/>
      <c r="ATQ26" s="63"/>
      <c r="ATR26" s="63"/>
      <c r="ATS26" s="63"/>
      <c r="ATT26" s="63"/>
      <c r="ATU26" s="63"/>
      <c r="ATV26" s="63"/>
      <c r="ATW26" s="63"/>
      <c r="ATX26" s="63"/>
      <c r="ATY26" s="63"/>
      <c r="ATZ26" s="63"/>
      <c r="AUA26" s="63"/>
      <c r="AUB26" s="63"/>
      <c r="AUC26" s="63"/>
      <c r="AUD26" s="63"/>
      <c r="AUE26" s="63"/>
      <c r="AUF26" s="63"/>
      <c r="AUG26" s="63"/>
      <c r="AUH26" s="63"/>
      <c r="AUI26" s="63"/>
      <c r="AUJ26" s="63"/>
      <c r="AUK26" s="63"/>
      <c r="AUL26" s="63"/>
      <c r="AUM26" s="63"/>
      <c r="AUN26" s="63"/>
      <c r="AUO26" s="63"/>
      <c r="AUP26" s="63"/>
      <c r="AUQ26" s="63"/>
      <c r="AUR26" s="63"/>
      <c r="AUS26" s="63"/>
      <c r="AUT26" s="63"/>
      <c r="AUU26" s="63"/>
      <c r="AUV26" s="63"/>
      <c r="AUW26" s="63"/>
      <c r="AUX26" s="63"/>
      <c r="AUY26" s="63"/>
      <c r="AUZ26" s="63"/>
      <c r="AVA26" s="63"/>
      <c r="AVB26" s="63"/>
      <c r="AVC26" s="63"/>
      <c r="AVD26" s="63"/>
      <c r="AVE26" s="63"/>
      <c r="AVF26" s="63"/>
      <c r="AVG26" s="63"/>
      <c r="AVH26" s="63"/>
      <c r="AVI26" s="63"/>
      <c r="AVJ26" s="63"/>
      <c r="AVK26" s="63"/>
      <c r="AVL26" s="63"/>
      <c r="AVM26" s="63"/>
      <c r="AVN26" s="63"/>
      <c r="AVO26" s="63"/>
      <c r="AVP26" s="63"/>
      <c r="AVQ26" s="63"/>
      <c r="AVR26" s="63"/>
      <c r="AVS26" s="63"/>
      <c r="AVT26" s="63"/>
      <c r="AVU26" s="63"/>
      <c r="AVV26" s="63"/>
      <c r="AVW26" s="63"/>
      <c r="AVX26" s="63"/>
      <c r="AVY26" s="63"/>
      <c r="AVZ26" s="63"/>
      <c r="AWA26" s="63"/>
      <c r="AWB26" s="63"/>
      <c r="AWC26" s="63"/>
      <c r="AWD26" s="63"/>
      <c r="AWE26" s="63"/>
      <c r="AWF26" s="63"/>
      <c r="AWG26" s="63"/>
      <c r="AWH26" s="63"/>
      <c r="AWI26" s="63"/>
      <c r="AWJ26" s="63"/>
      <c r="AWK26" s="63"/>
      <c r="AWL26" s="63"/>
      <c r="AWM26" s="63"/>
      <c r="AWN26" s="63"/>
      <c r="AWO26" s="63"/>
      <c r="AWP26" s="63"/>
      <c r="AWQ26" s="63"/>
      <c r="AWR26" s="63"/>
      <c r="AWS26" s="63"/>
      <c r="AWT26" s="63"/>
      <c r="AWU26" s="63"/>
      <c r="AWV26" s="63"/>
      <c r="AWW26" s="63"/>
      <c r="AWX26" s="63"/>
      <c r="AWY26" s="63"/>
      <c r="AWZ26" s="63"/>
      <c r="AXA26" s="63"/>
      <c r="AXB26" s="63"/>
      <c r="AXC26" s="63"/>
      <c r="AXD26" s="63"/>
      <c r="AXE26" s="63"/>
      <c r="AXF26" s="63"/>
      <c r="AXG26" s="63"/>
      <c r="AXH26" s="63"/>
      <c r="AXI26" s="63"/>
      <c r="AXJ26" s="63"/>
      <c r="AXK26" s="63"/>
      <c r="AXL26" s="63"/>
      <c r="AXM26" s="63"/>
      <c r="AXN26" s="63"/>
      <c r="AXO26" s="63"/>
      <c r="AXP26" s="63"/>
      <c r="AXQ26" s="63"/>
      <c r="AXR26" s="63"/>
      <c r="AXS26" s="63"/>
      <c r="AXT26" s="63"/>
      <c r="AXU26" s="63"/>
      <c r="AXV26" s="63"/>
      <c r="AXW26" s="63"/>
      <c r="AXX26" s="63"/>
      <c r="AXY26" s="63"/>
      <c r="AXZ26" s="63"/>
      <c r="AYA26" s="63"/>
      <c r="AYB26" s="63"/>
      <c r="AYC26" s="63"/>
      <c r="AYD26" s="63"/>
      <c r="AYE26" s="63"/>
      <c r="AYF26" s="63"/>
      <c r="AYG26" s="63"/>
      <c r="AYH26" s="63"/>
      <c r="AYI26" s="63"/>
      <c r="AYJ26" s="63"/>
      <c r="AYK26" s="63"/>
      <c r="AYL26" s="63"/>
      <c r="AYM26" s="63"/>
      <c r="AYN26" s="63"/>
      <c r="AYO26" s="63"/>
      <c r="AYP26" s="63"/>
      <c r="AYQ26" s="63"/>
      <c r="AYR26" s="63"/>
      <c r="AYS26" s="63"/>
      <c r="AYT26" s="63"/>
      <c r="AYU26" s="63"/>
      <c r="AYV26" s="63"/>
      <c r="AYW26" s="63"/>
      <c r="AYX26" s="63"/>
      <c r="AYY26" s="63"/>
      <c r="AYZ26" s="63"/>
      <c r="AZA26" s="63"/>
      <c r="AZB26" s="63"/>
      <c r="AZC26" s="63"/>
      <c r="AZD26" s="63"/>
      <c r="AZE26" s="63"/>
      <c r="AZF26" s="63"/>
      <c r="AZG26" s="63"/>
      <c r="AZH26" s="63"/>
      <c r="AZI26" s="63"/>
      <c r="AZJ26" s="63"/>
      <c r="AZK26" s="63"/>
      <c r="AZL26" s="63"/>
      <c r="AZM26" s="63"/>
      <c r="AZN26" s="63"/>
      <c r="AZO26" s="63"/>
      <c r="AZP26" s="63"/>
      <c r="AZQ26" s="63"/>
      <c r="AZR26" s="63"/>
      <c r="AZS26" s="63"/>
      <c r="AZT26" s="63"/>
      <c r="AZU26" s="63"/>
      <c r="AZV26" s="63"/>
      <c r="AZW26" s="63"/>
      <c r="AZX26" s="63"/>
      <c r="AZY26" s="63"/>
      <c r="AZZ26" s="63"/>
      <c r="BAA26" s="63"/>
      <c r="BAB26" s="63"/>
      <c r="BAC26" s="63"/>
      <c r="BAD26" s="63"/>
      <c r="BAE26" s="63"/>
      <c r="BAF26" s="63"/>
      <c r="BAG26" s="63"/>
      <c r="BAH26" s="63"/>
      <c r="BAI26" s="63"/>
      <c r="BAJ26" s="63"/>
      <c r="BAK26" s="63"/>
      <c r="BAL26" s="63"/>
      <c r="BAM26" s="63"/>
      <c r="BAN26" s="63"/>
      <c r="BAO26" s="63"/>
      <c r="BAP26" s="63"/>
      <c r="BAQ26" s="63"/>
      <c r="BAR26" s="63"/>
      <c r="BAS26" s="63"/>
      <c r="BAT26" s="63"/>
      <c r="BAU26" s="63"/>
      <c r="BAV26" s="63"/>
      <c r="BAW26" s="63"/>
      <c r="BAX26" s="63"/>
      <c r="BAY26" s="63"/>
      <c r="BAZ26" s="63"/>
      <c r="BBA26" s="63"/>
      <c r="BBB26" s="63"/>
      <c r="BBC26" s="63"/>
      <c r="BBD26" s="63"/>
      <c r="BBE26" s="63"/>
      <c r="BBF26" s="63"/>
      <c r="BBG26" s="63"/>
      <c r="BBH26" s="63"/>
      <c r="BBI26" s="63"/>
      <c r="BBJ26" s="63"/>
      <c r="BBK26" s="63"/>
      <c r="BBL26" s="63"/>
      <c r="BBM26" s="63"/>
      <c r="BBN26" s="63"/>
      <c r="BBO26" s="63"/>
      <c r="BBP26" s="63"/>
      <c r="BBQ26" s="63"/>
      <c r="BBR26" s="63"/>
      <c r="BBS26" s="63"/>
      <c r="BBT26" s="63"/>
      <c r="BBU26" s="63"/>
      <c r="BBV26" s="63"/>
      <c r="BBW26" s="63"/>
      <c r="BBX26" s="63"/>
      <c r="BBY26" s="63"/>
      <c r="BBZ26" s="63"/>
      <c r="BCA26" s="63"/>
      <c r="BCB26" s="63"/>
      <c r="BCC26" s="63"/>
      <c r="BCD26" s="63"/>
      <c r="BCE26" s="63"/>
      <c r="BCF26" s="63"/>
      <c r="BCG26" s="63"/>
      <c r="BCH26" s="63"/>
      <c r="BCI26" s="63"/>
      <c r="BCJ26" s="63"/>
      <c r="BCK26" s="63"/>
      <c r="BCL26" s="63"/>
      <c r="BCM26" s="63"/>
      <c r="BCN26" s="63"/>
      <c r="BCO26" s="63"/>
      <c r="BCP26" s="63"/>
      <c r="BCQ26" s="63"/>
      <c r="BCR26" s="63"/>
      <c r="BCS26" s="63"/>
      <c r="BCT26" s="63"/>
      <c r="BCU26" s="63"/>
      <c r="BCV26" s="63"/>
      <c r="BCW26" s="63"/>
      <c r="BCX26" s="63"/>
      <c r="BCY26" s="63"/>
      <c r="BCZ26" s="63"/>
      <c r="BDA26" s="63"/>
      <c r="BDB26" s="63"/>
      <c r="BDC26" s="63"/>
      <c r="BDD26" s="63"/>
      <c r="BDE26" s="63"/>
      <c r="BDF26" s="63"/>
      <c r="BDG26" s="63"/>
      <c r="BDH26" s="63"/>
      <c r="BDI26" s="63"/>
      <c r="BDJ26" s="63"/>
      <c r="BDK26" s="63"/>
      <c r="BDL26" s="63"/>
      <c r="BDM26" s="63"/>
      <c r="BDN26" s="63"/>
      <c r="BDO26" s="63"/>
      <c r="BDP26" s="63"/>
      <c r="BDQ26" s="63"/>
      <c r="BDR26" s="63"/>
      <c r="BDS26" s="63"/>
      <c r="BDT26" s="63"/>
      <c r="BDU26" s="63"/>
      <c r="BDV26" s="63"/>
      <c r="BDW26" s="63"/>
      <c r="BDX26" s="63"/>
      <c r="BDY26" s="63"/>
      <c r="BDZ26" s="63"/>
      <c r="BEA26" s="63"/>
      <c r="BEB26" s="63"/>
      <c r="BEC26" s="63"/>
      <c r="BED26" s="63"/>
      <c r="BEE26" s="63"/>
      <c r="BEF26" s="63"/>
      <c r="BEG26" s="63"/>
      <c r="BEH26" s="63"/>
      <c r="BEI26" s="63"/>
      <c r="BEJ26" s="63"/>
      <c r="BEK26" s="63"/>
      <c r="BEL26" s="63"/>
      <c r="BEM26" s="63"/>
      <c r="BEN26" s="63"/>
      <c r="BEO26" s="63"/>
      <c r="BEP26" s="63"/>
      <c r="BEQ26" s="63"/>
      <c r="BER26" s="63"/>
      <c r="BES26" s="63"/>
      <c r="BET26" s="63"/>
      <c r="BEU26" s="63"/>
      <c r="BEV26" s="63"/>
      <c r="BEW26" s="63"/>
      <c r="BEX26" s="63"/>
      <c r="BEY26" s="63"/>
      <c r="BEZ26" s="63"/>
      <c r="BFA26" s="63"/>
      <c r="BFB26" s="63"/>
      <c r="BFC26" s="63"/>
      <c r="BFD26" s="63"/>
      <c r="BFE26" s="63"/>
      <c r="BFF26" s="63"/>
      <c r="BFG26" s="63"/>
      <c r="BFH26" s="63"/>
      <c r="BFI26" s="63"/>
      <c r="BFJ26" s="63"/>
      <c r="BFK26" s="63"/>
      <c r="BFL26" s="63"/>
      <c r="BFM26" s="63"/>
      <c r="BFN26" s="63"/>
      <c r="BFO26" s="63"/>
      <c r="BFP26" s="63"/>
      <c r="BFQ26" s="63"/>
      <c r="BFR26" s="63"/>
      <c r="BFS26" s="63"/>
      <c r="BFT26" s="63"/>
      <c r="BFU26" s="63"/>
      <c r="BFV26" s="63"/>
      <c r="BFW26" s="63"/>
      <c r="BFX26" s="63"/>
      <c r="BFY26" s="63"/>
      <c r="BFZ26" s="63"/>
      <c r="BGA26" s="63"/>
      <c r="BGB26" s="63"/>
      <c r="BGC26" s="63"/>
      <c r="BGD26" s="63"/>
      <c r="BGE26" s="63"/>
      <c r="BGF26" s="63"/>
      <c r="BGG26" s="63"/>
      <c r="BGH26" s="63"/>
      <c r="BGI26" s="63"/>
      <c r="BGJ26" s="63"/>
      <c r="BGK26" s="63"/>
      <c r="BGL26" s="63"/>
      <c r="BGM26" s="63"/>
      <c r="BGN26" s="63"/>
      <c r="BGO26" s="63"/>
      <c r="BGP26" s="63"/>
      <c r="BGQ26" s="63"/>
      <c r="BGR26" s="63"/>
      <c r="BGS26" s="63"/>
      <c r="BGT26" s="63"/>
      <c r="BGU26" s="63"/>
      <c r="BGV26" s="63"/>
      <c r="BGW26" s="63"/>
      <c r="BGX26" s="63"/>
      <c r="BGY26" s="63"/>
      <c r="BGZ26" s="63"/>
      <c r="BHA26" s="63"/>
      <c r="BHB26" s="63"/>
      <c r="BHC26" s="63"/>
      <c r="BHD26" s="63"/>
      <c r="BHE26" s="63"/>
      <c r="BHF26" s="63"/>
      <c r="BHG26" s="63"/>
      <c r="BHH26" s="63"/>
      <c r="BHI26" s="63"/>
      <c r="BHJ26" s="63"/>
      <c r="BHK26" s="63"/>
      <c r="BHL26" s="63"/>
      <c r="BHM26" s="63"/>
      <c r="BHN26" s="63"/>
      <c r="BHO26" s="63"/>
      <c r="BHP26" s="63"/>
      <c r="BHQ26" s="63"/>
      <c r="BHR26" s="63"/>
      <c r="BHS26" s="63"/>
      <c r="BHT26" s="63"/>
      <c r="BHU26" s="63"/>
      <c r="BHV26" s="63"/>
      <c r="BHW26" s="63"/>
      <c r="BHX26" s="63"/>
      <c r="BHY26" s="63"/>
      <c r="BHZ26" s="63"/>
      <c r="BIA26" s="63"/>
      <c r="BIB26" s="63"/>
      <c r="BIC26" s="63"/>
      <c r="BID26" s="63"/>
      <c r="BIE26" s="63"/>
      <c r="BIF26" s="63"/>
      <c r="BIG26" s="63"/>
      <c r="BIH26" s="63"/>
      <c r="BII26" s="63"/>
      <c r="BIJ26" s="63"/>
      <c r="BIK26" s="63"/>
      <c r="BIL26" s="63"/>
      <c r="BIM26" s="63"/>
      <c r="BIN26" s="63"/>
      <c r="BIO26" s="63"/>
      <c r="BIP26" s="63"/>
      <c r="BIQ26" s="63"/>
      <c r="BIR26" s="63"/>
      <c r="BIS26" s="63"/>
      <c r="BIT26" s="63"/>
      <c r="BIU26" s="63"/>
      <c r="BIV26" s="63"/>
      <c r="BIW26" s="63"/>
      <c r="BIX26" s="63"/>
      <c r="BIY26" s="63"/>
      <c r="BIZ26" s="63"/>
      <c r="BJA26" s="63"/>
      <c r="BJB26" s="63"/>
      <c r="BJC26" s="63"/>
      <c r="BJD26" s="63"/>
      <c r="BJE26" s="63"/>
      <c r="BJF26" s="63"/>
      <c r="BJG26" s="63"/>
      <c r="BJH26" s="63"/>
      <c r="BJI26" s="63"/>
      <c r="BJJ26" s="63"/>
      <c r="BJK26" s="63"/>
      <c r="BJL26" s="63"/>
      <c r="BJM26" s="63"/>
      <c r="BJN26" s="63"/>
      <c r="BJO26" s="63"/>
      <c r="BJP26" s="63"/>
      <c r="BJQ26" s="63"/>
      <c r="BJR26" s="63"/>
      <c r="BJS26" s="63"/>
      <c r="BJT26" s="63"/>
      <c r="BJU26" s="63"/>
      <c r="BJV26" s="63"/>
      <c r="BJW26" s="63"/>
      <c r="BJX26" s="63"/>
      <c r="BJY26" s="63"/>
      <c r="BJZ26" s="63"/>
      <c r="BKA26" s="63"/>
      <c r="BKB26" s="63"/>
      <c r="BKC26" s="63"/>
      <c r="BKD26" s="63"/>
      <c r="BKE26" s="63"/>
      <c r="BKF26" s="63"/>
      <c r="BKG26" s="63"/>
      <c r="BKH26" s="63"/>
      <c r="BKI26" s="63"/>
      <c r="BKJ26" s="63"/>
      <c r="BKK26" s="63"/>
      <c r="BKL26" s="63"/>
      <c r="BKM26" s="63"/>
      <c r="BKN26" s="63"/>
      <c r="BKO26" s="63"/>
      <c r="BKP26" s="63"/>
      <c r="BKQ26" s="63"/>
      <c r="BKR26" s="63"/>
      <c r="BKS26" s="63"/>
      <c r="BKT26" s="63"/>
      <c r="BKU26" s="63"/>
      <c r="BKV26" s="63"/>
      <c r="BKW26" s="63"/>
      <c r="BKX26" s="63"/>
      <c r="BKY26" s="63"/>
      <c r="BKZ26" s="63"/>
      <c r="BLA26" s="63"/>
      <c r="BLB26" s="63"/>
      <c r="BLC26" s="63"/>
      <c r="BLD26" s="63"/>
      <c r="BLE26" s="63"/>
      <c r="BLF26" s="63"/>
      <c r="BLG26" s="63"/>
      <c r="BLH26" s="63"/>
      <c r="BLI26" s="63"/>
      <c r="BLJ26" s="63"/>
      <c r="BLK26" s="63"/>
      <c r="BLL26" s="63"/>
      <c r="BLM26" s="63"/>
      <c r="BLN26" s="63"/>
      <c r="BLO26" s="63"/>
      <c r="BLP26" s="63"/>
      <c r="BLQ26" s="63"/>
      <c r="BLR26" s="63"/>
      <c r="BLS26" s="63"/>
      <c r="BLT26" s="63"/>
      <c r="BLU26" s="63"/>
      <c r="BLV26" s="63"/>
      <c r="BLW26" s="63"/>
      <c r="BLX26" s="63"/>
      <c r="BLY26" s="63"/>
      <c r="BLZ26" s="63"/>
      <c r="BMA26" s="63"/>
      <c r="BMB26" s="63"/>
      <c r="BMC26" s="63"/>
      <c r="BMD26" s="63"/>
      <c r="BME26" s="63"/>
      <c r="BMF26" s="63"/>
      <c r="BMG26" s="63"/>
      <c r="BMH26" s="63"/>
      <c r="BMI26" s="63"/>
      <c r="BMJ26" s="63"/>
      <c r="BMK26" s="63"/>
      <c r="BML26" s="63"/>
      <c r="BMM26" s="63"/>
      <c r="BMN26" s="63"/>
      <c r="BMO26" s="63"/>
      <c r="BMP26" s="63"/>
      <c r="BMQ26" s="63"/>
      <c r="BMR26" s="63"/>
      <c r="BMS26" s="63"/>
      <c r="BMT26" s="63"/>
      <c r="BMU26" s="63"/>
      <c r="BMV26" s="63"/>
      <c r="BMW26" s="63"/>
      <c r="BMX26" s="63"/>
    </row>
    <row r="27" spans="1:1714" s="1" customFormat="1" ht="15" customHeight="1" x14ac:dyDescent="0.25">
      <c r="A27" s="194" t="s">
        <v>216</v>
      </c>
      <c r="B27" s="147" t="s">
        <v>45</v>
      </c>
      <c r="C27" s="148" t="s">
        <v>68</v>
      </c>
      <c r="D27" s="213" t="s">
        <v>47</v>
      </c>
      <c r="E27" s="149" t="s">
        <v>48</v>
      </c>
      <c r="F27" s="215" t="s">
        <v>49</v>
      </c>
      <c r="G27" s="213" t="s">
        <v>63</v>
      </c>
      <c r="H27" s="150">
        <v>25</v>
      </c>
      <c r="I27" s="146" t="s">
        <v>1691</v>
      </c>
      <c r="J27" s="151">
        <v>44705</v>
      </c>
      <c r="K27" s="151">
        <v>44707</v>
      </c>
      <c r="L27" s="151">
        <v>44708</v>
      </c>
      <c r="M27" s="167" t="s">
        <v>388</v>
      </c>
      <c r="N27" s="168">
        <v>44712</v>
      </c>
      <c r="O27" s="171" t="s">
        <v>97</v>
      </c>
      <c r="P27" s="148" t="s">
        <v>442</v>
      </c>
      <c r="Q27" s="153">
        <f t="shared" si="0"/>
        <v>44708</v>
      </c>
      <c r="R27" s="163">
        <v>47.8</v>
      </c>
      <c r="S27" s="153">
        <f t="shared" si="1"/>
        <v>44712</v>
      </c>
      <c r="T27" s="162">
        <v>59.9</v>
      </c>
      <c r="U27" s="153">
        <f t="shared" si="2"/>
        <v>44719</v>
      </c>
      <c r="V27" s="163"/>
      <c r="W27" s="153">
        <f t="shared" si="3"/>
        <v>44733</v>
      </c>
      <c r="X27" s="163">
        <v>65.400000000000006</v>
      </c>
      <c r="Y27" s="170" t="str">
        <f t="shared" si="15"/>
        <v>OK</v>
      </c>
      <c r="Z27" s="171" t="s">
        <v>97</v>
      </c>
      <c r="AA27" s="172" t="s">
        <v>445</v>
      </c>
      <c r="AB27" s="153">
        <f t="shared" si="5"/>
        <v>44710</v>
      </c>
      <c r="AC27" s="163">
        <v>50</v>
      </c>
      <c r="AD27" s="153">
        <f t="shared" si="6"/>
        <v>44714</v>
      </c>
      <c r="AE27" s="162">
        <v>52.6</v>
      </c>
      <c r="AF27" s="153">
        <f t="shared" si="7"/>
        <v>44721</v>
      </c>
      <c r="AG27" s="163"/>
      <c r="AH27" s="153">
        <f t="shared" si="8"/>
        <v>44735</v>
      </c>
      <c r="AI27" s="163">
        <v>59.4</v>
      </c>
      <c r="AJ27" s="170" t="str">
        <f t="shared" si="13"/>
        <v>OK</v>
      </c>
      <c r="AK27" s="171" t="s">
        <v>97</v>
      </c>
      <c r="AL27" s="172" t="s">
        <v>443</v>
      </c>
      <c r="AM27" s="153">
        <f t="shared" si="9"/>
        <v>44711</v>
      </c>
      <c r="AN27" s="162">
        <v>23.8</v>
      </c>
      <c r="AO27" s="153">
        <f t="shared" si="10"/>
        <v>44715</v>
      </c>
      <c r="AP27" s="162">
        <v>29.5</v>
      </c>
      <c r="AQ27" s="153">
        <f t="shared" si="11"/>
        <v>44722</v>
      </c>
      <c r="AR27" s="163"/>
      <c r="AS27" s="153">
        <f t="shared" si="12"/>
        <v>44736</v>
      </c>
      <c r="AT27" s="163">
        <v>36.799999999999997</v>
      </c>
      <c r="AU27" s="170" t="str">
        <f t="shared" si="14"/>
        <v>OK</v>
      </c>
      <c r="AV27" s="91"/>
      <c r="AW27" s="199"/>
      <c r="AX27" s="200" t="s">
        <v>1325</v>
      </c>
      <c r="AY27" s="197" t="s">
        <v>1716</v>
      </c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  <c r="JI27" s="63"/>
      <c r="JJ27" s="63"/>
      <c r="JK27" s="63"/>
      <c r="JL27" s="63"/>
      <c r="JM27" s="63"/>
      <c r="JN27" s="63"/>
      <c r="JO27" s="63"/>
      <c r="JP27" s="63"/>
      <c r="JQ27" s="63"/>
      <c r="JR27" s="63"/>
      <c r="JS27" s="63"/>
      <c r="JT27" s="63"/>
      <c r="JU27" s="63"/>
      <c r="JV27" s="63"/>
      <c r="JW27" s="63"/>
      <c r="JX27" s="63"/>
      <c r="JY27" s="63"/>
      <c r="JZ27" s="63"/>
      <c r="KA27" s="63"/>
      <c r="KB27" s="63"/>
      <c r="KC27" s="63"/>
      <c r="KD27" s="63"/>
      <c r="KE27" s="63"/>
      <c r="KF27" s="63"/>
      <c r="KG27" s="63"/>
      <c r="KH27" s="63"/>
      <c r="KI27" s="63"/>
      <c r="KJ27" s="63"/>
      <c r="KK27" s="63"/>
      <c r="KL27" s="63"/>
      <c r="KM27" s="63"/>
      <c r="KN27" s="63"/>
      <c r="KO27" s="63"/>
      <c r="KP27" s="63"/>
      <c r="KQ27" s="63"/>
      <c r="KR27" s="63"/>
      <c r="KS27" s="63"/>
      <c r="KT27" s="63"/>
      <c r="KU27" s="63"/>
      <c r="KV27" s="63"/>
      <c r="KW27" s="63"/>
      <c r="KX27" s="63"/>
      <c r="KY27" s="63"/>
      <c r="KZ27" s="63"/>
      <c r="LA27" s="63"/>
      <c r="LB27" s="63"/>
      <c r="LC27" s="63"/>
      <c r="LD27" s="63"/>
      <c r="LE27" s="63"/>
      <c r="LF27" s="63"/>
      <c r="LG27" s="63"/>
      <c r="LH27" s="63"/>
      <c r="LI27" s="63"/>
      <c r="LJ27" s="63"/>
      <c r="LK27" s="63"/>
      <c r="LL27" s="63"/>
      <c r="LM27" s="63"/>
      <c r="LN27" s="63"/>
      <c r="LO27" s="63"/>
      <c r="LP27" s="63"/>
      <c r="LQ27" s="63"/>
      <c r="LR27" s="63"/>
      <c r="LS27" s="63"/>
      <c r="LT27" s="63"/>
      <c r="LU27" s="63"/>
      <c r="LV27" s="63"/>
      <c r="LW27" s="63"/>
      <c r="LX27" s="63"/>
      <c r="LY27" s="63"/>
      <c r="LZ27" s="63"/>
      <c r="MA27" s="63"/>
      <c r="MB27" s="63"/>
      <c r="MC27" s="63"/>
      <c r="MD27" s="63"/>
      <c r="ME27" s="63"/>
      <c r="MF27" s="63"/>
      <c r="MG27" s="63"/>
      <c r="MH27" s="63"/>
      <c r="MI27" s="63"/>
      <c r="MJ27" s="63"/>
      <c r="MK27" s="63"/>
      <c r="ML27" s="63"/>
      <c r="MM27" s="63"/>
      <c r="MN27" s="63"/>
      <c r="MO27" s="63"/>
      <c r="MP27" s="63"/>
      <c r="MQ27" s="63"/>
      <c r="MR27" s="63"/>
      <c r="MS27" s="63"/>
      <c r="MT27" s="63"/>
      <c r="MU27" s="63"/>
      <c r="MV27" s="63"/>
      <c r="MW27" s="63"/>
      <c r="MX27" s="63"/>
      <c r="MY27" s="63"/>
      <c r="MZ27" s="63"/>
      <c r="NA27" s="63"/>
      <c r="NB27" s="63"/>
      <c r="NC27" s="63"/>
      <c r="ND27" s="63"/>
      <c r="NE27" s="63"/>
      <c r="NF27" s="63"/>
      <c r="NG27" s="63"/>
      <c r="NH27" s="63"/>
      <c r="NI27" s="63"/>
      <c r="NJ27" s="63"/>
      <c r="NK27" s="63"/>
      <c r="NL27" s="63"/>
      <c r="NM27" s="63"/>
      <c r="NN27" s="63"/>
      <c r="NO27" s="63"/>
      <c r="NP27" s="63"/>
      <c r="NQ27" s="63"/>
      <c r="NR27" s="63"/>
      <c r="NS27" s="63"/>
      <c r="NT27" s="63"/>
      <c r="NU27" s="63"/>
      <c r="NV27" s="63"/>
      <c r="NW27" s="63"/>
      <c r="NX27" s="63"/>
      <c r="NY27" s="63"/>
      <c r="NZ27" s="63"/>
      <c r="OA27" s="63"/>
      <c r="OB27" s="63"/>
      <c r="OC27" s="63"/>
      <c r="OD27" s="63"/>
      <c r="OE27" s="63"/>
      <c r="OF27" s="63"/>
      <c r="OG27" s="63"/>
      <c r="OH27" s="63"/>
      <c r="OI27" s="63"/>
      <c r="OJ27" s="63"/>
      <c r="OK27" s="63"/>
      <c r="OL27" s="63"/>
      <c r="OM27" s="63"/>
      <c r="ON27" s="63"/>
      <c r="OO27" s="63"/>
      <c r="OP27" s="63"/>
      <c r="OQ27" s="63"/>
      <c r="OR27" s="63"/>
      <c r="OS27" s="63"/>
      <c r="OT27" s="63"/>
      <c r="OU27" s="63"/>
      <c r="OV27" s="63"/>
      <c r="OW27" s="63"/>
      <c r="OX27" s="63"/>
      <c r="OY27" s="63"/>
      <c r="OZ27" s="63"/>
      <c r="PA27" s="63"/>
      <c r="PB27" s="63"/>
      <c r="PC27" s="63"/>
      <c r="PD27" s="63"/>
      <c r="PE27" s="63"/>
      <c r="PF27" s="63"/>
      <c r="PG27" s="63"/>
      <c r="PH27" s="63"/>
      <c r="PI27" s="63"/>
      <c r="PJ27" s="63"/>
      <c r="PK27" s="63"/>
      <c r="PL27" s="63"/>
      <c r="PM27" s="63"/>
      <c r="PN27" s="63"/>
      <c r="PO27" s="63"/>
      <c r="PP27" s="63"/>
      <c r="PQ27" s="63"/>
      <c r="PR27" s="63"/>
      <c r="PS27" s="63"/>
      <c r="PT27" s="63"/>
      <c r="PU27" s="63"/>
      <c r="PV27" s="63"/>
      <c r="PW27" s="63"/>
      <c r="PX27" s="63"/>
      <c r="PY27" s="63"/>
      <c r="PZ27" s="63"/>
      <c r="QA27" s="63"/>
      <c r="QB27" s="63"/>
      <c r="QC27" s="63"/>
      <c r="QD27" s="63"/>
      <c r="QE27" s="63"/>
      <c r="QF27" s="63"/>
      <c r="QG27" s="63"/>
      <c r="QH27" s="63"/>
      <c r="QI27" s="63"/>
      <c r="QJ27" s="63"/>
      <c r="QK27" s="63"/>
      <c r="QL27" s="63"/>
      <c r="QM27" s="63"/>
      <c r="QN27" s="63"/>
      <c r="QO27" s="63"/>
      <c r="QP27" s="63"/>
      <c r="QQ27" s="63"/>
      <c r="QR27" s="63"/>
      <c r="QS27" s="63"/>
      <c r="QT27" s="63"/>
      <c r="QU27" s="63"/>
      <c r="QV27" s="63"/>
      <c r="QW27" s="63"/>
      <c r="QX27" s="63"/>
      <c r="QY27" s="63"/>
      <c r="QZ27" s="63"/>
      <c r="RA27" s="63"/>
      <c r="RB27" s="63"/>
      <c r="RC27" s="63"/>
      <c r="RD27" s="63"/>
      <c r="RE27" s="63"/>
      <c r="RF27" s="63"/>
      <c r="RG27" s="63"/>
      <c r="RH27" s="63"/>
      <c r="RI27" s="63"/>
      <c r="RJ27" s="63"/>
      <c r="RK27" s="63"/>
      <c r="RL27" s="63"/>
      <c r="RM27" s="63"/>
      <c r="RN27" s="63"/>
      <c r="RO27" s="63"/>
      <c r="RP27" s="63"/>
      <c r="RQ27" s="63"/>
      <c r="RR27" s="63"/>
      <c r="RS27" s="63"/>
      <c r="RT27" s="63"/>
      <c r="RU27" s="63"/>
      <c r="RV27" s="63"/>
      <c r="RW27" s="63"/>
      <c r="RX27" s="63"/>
      <c r="RY27" s="63"/>
      <c r="RZ27" s="63"/>
      <c r="SA27" s="63"/>
      <c r="SB27" s="63"/>
      <c r="SC27" s="63"/>
      <c r="SD27" s="63"/>
      <c r="SE27" s="63"/>
      <c r="SF27" s="63"/>
      <c r="SG27" s="63"/>
      <c r="SH27" s="63"/>
      <c r="SI27" s="63"/>
      <c r="SJ27" s="63"/>
      <c r="SK27" s="63"/>
      <c r="SL27" s="63"/>
      <c r="SM27" s="63"/>
      <c r="SN27" s="63"/>
      <c r="SO27" s="63"/>
      <c r="SP27" s="63"/>
      <c r="SQ27" s="63"/>
      <c r="SR27" s="63"/>
      <c r="SS27" s="63"/>
      <c r="ST27" s="63"/>
      <c r="SU27" s="63"/>
      <c r="SV27" s="63"/>
      <c r="SW27" s="63"/>
      <c r="SX27" s="63"/>
      <c r="SY27" s="63"/>
      <c r="SZ27" s="63"/>
      <c r="TA27" s="63"/>
      <c r="TB27" s="63"/>
      <c r="TC27" s="63"/>
      <c r="TD27" s="63"/>
      <c r="TE27" s="63"/>
      <c r="TF27" s="63"/>
      <c r="TG27" s="63"/>
      <c r="TH27" s="63"/>
      <c r="TI27" s="63"/>
      <c r="TJ27" s="63"/>
      <c r="TK27" s="63"/>
      <c r="TL27" s="63"/>
      <c r="TM27" s="63"/>
      <c r="TN27" s="63"/>
      <c r="TO27" s="63"/>
      <c r="TP27" s="63"/>
      <c r="TQ27" s="63"/>
      <c r="TR27" s="63"/>
      <c r="TS27" s="63"/>
      <c r="TT27" s="63"/>
      <c r="TU27" s="63"/>
      <c r="TV27" s="63"/>
      <c r="TW27" s="63"/>
      <c r="TX27" s="63"/>
      <c r="TY27" s="63"/>
      <c r="TZ27" s="63"/>
      <c r="UA27" s="63"/>
      <c r="UB27" s="63"/>
      <c r="UC27" s="63"/>
      <c r="UD27" s="63"/>
      <c r="UE27" s="63"/>
      <c r="UF27" s="63"/>
      <c r="UG27" s="63"/>
      <c r="UH27" s="63"/>
      <c r="UI27" s="63"/>
      <c r="UJ27" s="63"/>
      <c r="UK27" s="63"/>
      <c r="UL27" s="63"/>
      <c r="UM27" s="63"/>
      <c r="UN27" s="63"/>
      <c r="UO27" s="63"/>
      <c r="UP27" s="63"/>
      <c r="UQ27" s="63"/>
      <c r="UR27" s="63"/>
      <c r="US27" s="63"/>
      <c r="UT27" s="63"/>
      <c r="UU27" s="63"/>
      <c r="UV27" s="63"/>
      <c r="UW27" s="63"/>
      <c r="UX27" s="63"/>
      <c r="UY27" s="63"/>
      <c r="UZ27" s="63"/>
      <c r="VA27" s="63"/>
      <c r="VB27" s="63"/>
      <c r="VC27" s="63"/>
      <c r="VD27" s="63"/>
      <c r="VE27" s="63"/>
      <c r="VF27" s="63"/>
      <c r="VG27" s="63"/>
      <c r="VH27" s="63"/>
      <c r="VI27" s="63"/>
      <c r="VJ27" s="63"/>
      <c r="VK27" s="63"/>
      <c r="VL27" s="63"/>
      <c r="VM27" s="63"/>
      <c r="VN27" s="63"/>
      <c r="VO27" s="63"/>
      <c r="VP27" s="63"/>
      <c r="VQ27" s="63"/>
      <c r="VR27" s="63"/>
      <c r="VS27" s="63"/>
      <c r="VT27" s="63"/>
      <c r="VU27" s="63"/>
      <c r="VV27" s="63"/>
      <c r="VW27" s="63"/>
      <c r="VX27" s="63"/>
      <c r="VY27" s="63"/>
      <c r="VZ27" s="63"/>
      <c r="WA27" s="63"/>
      <c r="WB27" s="63"/>
      <c r="WC27" s="63"/>
      <c r="WD27" s="63"/>
      <c r="WE27" s="63"/>
      <c r="WF27" s="63"/>
      <c r="WG27" s="63"/>
      <c r="WH27" s="63"/>
      <c r="WI27" s="63"/>
      <c r="WJ27" s="63"/>
      <c r="WK27" s="63"/>
      <c r="WL27" s="63"/>
      <c r="WM27" s="63"/>
      <c r="WN27" s="63"/>
      <c r="WO27" s="63"/>
      <c r="WP27" s="63"/>
      <c r="WQ27" s="63"/>
      <c r="WR27" s="63"/>
      <c r="WS27" s="63"/>
      <c r="WT27" s="63"/>
      <c r="WU27" s="63"/>
      <c r="WV27" s="63"/>
      <c r="WW27" s="63"/>
      <c r="WX27" s="63"/>
      <c r="WY27" s="63"/>
      <c r="WZ27" s="63"/>
      <c r="XA27" s="63"/>
      <c r="XB27" s="63"/>
      <c r="XC27" s="63"/>
      <c r="XD27" s="63"/>
      <c r="XE27" s="63"/>
      <c r="XF27" s="63"/>
      <c r="XG27" s="63"/>
      <c r="XH27" s="63"/>
      <c r="XI27" s="63"/>
      <c r="XJ27" s="63"/>
      <c r="XK27" s="63"/>
      <c r="XL27" s="63"/>
      <c r="XM27" s="63"/>
      <c r="XN27" s="63"/>
      <c r="XO27" s="63"/>
      <c r="XP27" s="63"/>
      <c r="XQ27" s="63"/>
      <c r="XR27" s="63"/>
      <c r="XS27" s="63"/>
      <c r="XT27" s="63"/>
      <c r="XU27" s="63"/>
      <c r="XV27" s="63"/>
      <c r="XW27" s="63"/>
      <c r="XX27" s="63"/>
      <c r="XY27" s="63"/>
      <c r="XZ27" s="63"/>
      <c r="YA27" s="63"/>
      <c r="YB27" s="63"/>
      <c r="YC27" s="63"/>
      <c r="YD27" s="63"/>
      <c r="YE27" s="63"/>
      <c r="YF27" s="63"/>
      <c r="YG27" s="63"/>
      <c r="YH27" s="63"/>
      <c r="YI27" s="63"/>
      <c r="YJ27" s="63"/>
      <c r="YK27" s="63"/>
      <c r="YL27" s="63"/>
      <c r="YM27" s="63"/>
      <c r="YN27" s="63"/>
      <c r="YO27" s="63"/>
      <c r="YP27" s="63"/>
      <c r="YQ27" s="63"/>
      <c r="YR27" s="63"/>
      <c r="YS27" s="63"/>
      <c r="YT27" s="63"/>
      <c r="YU27" s="63"/>
      <c r="YV27" s="63"/>
      <c r="YW27" s="63"/>
      <c r="YX27" s="63"/>
      <c r="YY27" s="63"/>
      <c r="YZ27" s="63"/>
      <c r="ZA27" s="63"/>
      <c r="ZB27" s="63"/>
      <c r="ZC27" s="63"/>
      <c r="ZD27" s="63"/>
      <c r="ZE27" s="63"/>
      <c r="ZF27" s="63"/>
      <c r="ZG27" s="63"/>
      <c r="ZH27" s="63"/>
      <c r="ZI27" s="63"/>
      <c r="ZJ27" s="63"/>
      <c r="ZK27" s="63"/>
      <c r="ZL27" s="63"/>
      <c r="ZM27" s="63"/>
      <c r="ZN27" s="63"/>
      <c r="ZO27" s="63"/>
      <c r="ZP27" s="63"/>
      <c r="ZQ27" s="63"/>
      <c r="ZR27" s="63"/>
      <c r="ZS27" s="63"/>
      <c r="ZT27" s="63"/>
      <c r="ZU27" s="63"/>
      <c r="ZV27" s="63"/>
      <c r="ZW27" s="63"/>
      <c r="ZX27" s="63"/>
      <c r="ZY27" s="63"/>
      <c r="ZZ27" s="63"/>
      <c r="AAA27" s="63"/>
      <c r="AAB27" s="63"/>
      <c r="AAC27" s="63"/>
      <c r="AAD27" s="63"/>
      <c r="AAE27" s="63"/>
      <c r="AAF27" s="63"/>
      <c r="AAG27" s="63"/>
      <c r="AAH27" s="63"/>
      <c r="AAI27" s="63"/>
      <c r="AAJ27" s="63"/>
      <c r="AAK27" s="63"/>
      <c r="AAL27" s="63"/>
      <c r="AAM27" s="63"/>
      <c r="AAN27" s="63"/>
      <c r="AAO27" s="63"/>
      <c r="AAP27" s="63"/>
      <c r="AAQ27" s="63"/>
      <c r="AAR27" s="63"/>
      <c r="AAS27" s="63"/>
      <c r="AAT27" s="63"/>
      <c r="AAU27" s="63"/>
      <c r="AAV27" s="63"/>
      <c r="AAW27" s="63"/>
      <c r="AAX27" s="63"/>
      <c r="AAY27" s="63"/>
      <c r="AAZ27" s="63"/>
      <c r="ABA27" s="63"/>
      <c r="ABB27" s="63"/>
      <c r="ABC27" s="63"/>
      <c r="ABD27" s="63"/>
      <c r="ABE27" s="63"/>
      <c r="ABF27" s="63"/>
      <c r="ABG27" s="63"/>
      <c r="ABH27" s="63"/>
      <c r="ABI27" s="63"/>
      <c r="ABJ27" s="63"/>
      <c r="ABK27" s="63"/>
      <c r="ABL27" s="63"/>
      <c r="ABM27" s="63"/>
      <c r="ABN27" s="63"/>
      <c r="ABO27" s="63"/>
      <c r="ABP27" s="63"/>
      <c r="ABQ27" s="63"/>
      <c r="ABR27" s="63"/>
      <c r="ABS27" s="63"/>
      <c r="ABT27" s="63"/>
      <c r="ABU27" s="63"/>
      <c r="ABV27" s="63"/>
      <c r="ABW27" s="63"/>
      <c r="ABX27" s="63"/>
      <c r="ABY27" s="63"/>
      <c r="ABZ27" s="63"/>
      <c r="ACA27" s="63"/>
      <c r="ACB27" s="63"/>
      <c r="ACC27" s="63"/>
      <c r="ACD27" s="63"/>
      <c r="ACE27" s="63"/>
      <c r="ACF27" s="63"/>
      <c r="ACG27" s="63"/>
      <c r="ACH27" s="63"/>
      <c r="ACI27" s="63"/>
      <c r="ACJ27" s="63"/>
      <c r="ACK27" s="63"/>
      <c r="ACL27" s="63"/>
      <c r="ACM27" s="63"/>
      <c r="ACN27" s="63"/>
      <c r="ACO27" s="63"/>
      <c r="ACP27" s="63"/>
      <c r="ACQ27" s="63"/>
      <c r="ACR27" s="63"/>
      <c r="ACS27" s="63"/>
      <c r="ACT27" s="63"/>
      <c r="ACU27" s="63"/>
      <c r="ACV27" s="63"/>
      <c r="ACW27" s="63"/>
      <c r="ACX27" s="63"/>
      <c r="ACY27" s="63"/>
      <c r="ACZ27" s="63"/>
      <c r="ADA27" s="63"/>
      <c r="ADB27" s="63"/>
      <c r="ADC27" s="63"/>
      <c r="ADD27" s="63"/>
      <c r="ADE27" s="63"/>
      <c r="ADF27" s="63"/>
      <c r="ADG27" s="63"/>
      <c r="ADH27" s="63"/>
      <c r="ADI27" s="63"/>
      <c r="ADJ27" s="63"/>
      <c r="ADK27" s="63"/>
      <c r="ADL27" s="63"/>
      <c r="ADM27" s="63"/>
      <c r="ADN27" s="63"/>
      <c r="ADO27" s="63"/>
      <c r="ADP27" s="63"/>
      <c r="ADQ27" s="63"/>
      <c r="ADR27" s="63"/>
      <c r="ADS27" s="63"/>
      <c r="ADT27" s="63"/>
      <c r="ADU27" s="63"/>
      <c r="ADV27" s="63"/>
      <c r="ADW27" s="63"/>
      <c r="ADX27" s="63"/>
      <c r="ADY27" s="63"/>
      <c r="ADZ27" s="63"/>
      <c r="AEA27" s="63"/>
      <c r="AEB27" s="63"/>
      <c r="AEC27" s="63"/>
      <c r="AED27" s="63"/>
      <c r="AEE27" s="63"/>
      <c r="AEF27" s="63"/>
      <c r="AEG27" s="63"/>
      <c r="AEH27" s="63"/>
      <c r="AEI27" s="63"/>
      <c r="AEJ27" s="63"/>
      <c r="AEK27" s="63"/>
      <c r="AEL27" s="63"/>
      <c r="AEM27" s="63"/>
      <c r="AEN27" s="63"/>
      <c r="AEO27" s="63"/>
      <c r="AEP27" s="63"/>
      <c r="AEQ27" s="63"/>
      <c r="AER27" s="63"/>
      <c r="AES27" s="63"/>
      <c r="AET27" s="63"/>
      <c r="AEU27" s="63"/>
      <c r="AEV27" s="63"/>
      <c r="AEW27" s="63"/>
      <c r="AEX27" s="63"/>
      <c r="AEY27" s="63"/>
      <c r="AEZ27" s="63"/>
      <c r="AFA27" s="63"/>
      <c r="AFB27" s="63"/>
      <c r="AFC27" s="63"/>
      <c r="AFD27" s="63"/>
      <c r="AFE27" s="63"/>
      <c r="AFF27" s="63"/>
      <c r="AFG27" s="63"/>
      <c r="AFH27" s="63"/>
      <c r="AFI27" s="63"/>
      <c r="AFJ27" s="63"/>
      <c r="AFK27" s="63"/>
      <c r="AFL27" s="63"/>
      <c r="AFM27" s="63"/>
      <c r="AFN27" s="63"/>
      <c r="AFO27" s="63"/>
      <c r="AFP27" s="63"/>
      <c r="AFQ27" s="63"/>
      <c r="AFR27" s="63"/>
      <c r="AFS27" s="63"/>
      <c r="AFT27" s="63"/>
      <c r="AFU27" s="63"/>
      <c r="AFV27" s="63"/>
      <c r="AFW27" s="63"/>
      <c r="AFX27" s="63"/>
      <c r="AFY27" s="63"/>
      <c r="AFZ27" s="63"/>
      <c r="AGA27" s="63"/>
      <c r="AGB27" s="63"/>
      <c r="AGC27" s="63"/>
      <c r="AGD27" s="63"/>
      <c r="AGE27" s="63"/>
      <c r="AGF27" s="63"/>
      <c r="AGG27" s="63"/>
      <c r="AGH27" s="63"/>
      <c r="AGI27" s="63"/>
      <c r="AGJ27" s="63"/>
      <c r="AGK27" s="63"/>
      <c r="AGL27" s="63"/>
      <c r="AGM27" s="63"/>
      <c r="AGN27" s="63"/>
      <c r="AGO27" s="63"/>
      <c r="AGP27" s="63"/>
      <c r="AGQ27" s="63"/>
      <c r="AGR27" s="63"/>
      <c r="AGS27" s="63"/>
      <c r="AGT27" s="63"/>
      <c r="AGU27" s="63"/>
      <c r="AGV27" s="63"/>
      <c r="AGW27" s="63"/>
      <c r="AGX27" s="63"/>
      <c r="AGY27" s="63"/>
      <c r="AGZ27" s="63"/>
      <c r="AHA27" s="63"/>
      <c r="AHB27" s="63"/>
      <c r="AHC27" s="63"/>
      <c r="AHD27" s="63"/>
      <c r="AHE27" s="63"/>
      <c r="AHF27" s="63"/>
      <c r="AHG27" s="63"/>
      <c r="AHH27" s="63"/>
      <c r="AHI27" s="63"/>
      <c r="AHJ27" s="63"/>
      <c r="AHK27" s="63"/>
      <c r="AHL27" s="63"/>
      <c r="AHM27" s="63"/>
      <c r="AHN27" s="63"/>
      <c r="AHO27" s="63"/>
      <c r="AHP27" s="63"/>
      <c r="AHQ27" s="63"/>
      <c r="AHR27" s="63"/>
      <c r="AHS27" s="63"/>
      <c r="AHT27" s="63"/>
      <c r="AHU27" s="63"/>
      <c r="AHV27" s="63"/>
      <c r="AHW27" s="63"/>
      <c r="AHX27" s="63"/>
      <c r="AHY27" s="63"/>
      <c r="AHZ27" s="63"/>
      <c r="AIA27" s="63"/>
      <c r="AIB27" s="63"/>
      <c r="AIC27" s="63"/>
      <c r="AID27" s="63"/>
      <c r="AIE27" s="63"/>
      <c r="AIF27" s="63"/>
      <c r="AIG27" s="63"/>
      <c r="AIH27" s="63"/>
      <c r="AII27" s="63"/>
      <c r="AIJ27" s="63"/>
      <c r="AIK27" s="63"/>
      <c r="AIL27" s="63"/>
      <c r="AIM27" s="63"/>
      <c r="AIN27" s="63"/>
      <c r="AIO27" s="63"/>
      <c r="AIP27" s="63"/>
      <c r="AIQ27" s="63"/>
      <c r="AIR27" s="63"/>
      <c r="AIS27" s="63"/>
      <c r="AIT27" s="63"/>
      <c r="AIU27" s="63"/>
      <c r="AIV27" s="63"/>
      <c r="AIW27" s="63"/>
      <c r="AIX27" s="63"/>
      <c r="AIY27" s="63"/>
      <c r="AIZ27" s="63"/>
      <c r="AJA27" s="63"/>
      <c r="AJB27" s="63"/>
      <c r="AJC27" s="63"/>
      <c r="AJD27" s="63"/>
      <c r="AJE27" s="63"/>
      <c r="AJF27" s="63"/>
      <c r="AJG27" s="63"/>
      <c r="AJH27" s="63"/>
      <c r="AJI27" s="63"/>
      <c r="AJJ27" s="63"/>
      <c r="AJK27" s="63"/>
      <c r="AJL27" s="63"/>
      <c r="AJM27" s="63"/>
      <c r="AJN27" s="63"/>
      <c r="AJO27" s="63"/>
      <c r="AJP27" s="63"/>
      <c r="AJQ27" s="63"/>
      <c r="AJR27" s="63"/>
      <c r="AJS27" s="63"/>
      <c r="AJT27" s="63"/>
      <c r="AJU27" s="63"/>
      <c r="AJV27" s="63"/>
      <c r="AJW27" s="63"/>
      <c r="AJX27" s="63"/>
      <c r="AJY27" s="63"/>
      <c r="AJZ27" s="63"/>
      <c r="AKA27" s="63"/>
      <c r="AKB27" s="63"/>
      <c r="AKC27" s="63"/>
      <c r="AKD27" s="63"/>
      <c r="AKE27" s="63"/>
      <c r="AKF27" s="63"/>
      <c r="AKG27" s="63"/>
      <c r="AKH27" s="63"/>
      <c r="AKI27" s="63"/>
      <c r="AKJ27" s="63"/>
      <c r="AKK27" s="63"/>
      <c r="AKL27" s="63"/>
      <c r="AKM27" s="63"/>
      <c r="AKN27" s="63"/>
      <c r="AKO27" s="63"/>
      <c r="AKP27" s="63"/>
      <c r="AKQ27" s="63"/>
      <c r="AKR27" s="63"/>
      <c r="AKS27" s="63"/>
      <c r="AKT27" s="63"/>
      <c r="AKU27" s="63"/>
      <c r="AKV27" s="63"/>
      <c r="AKW27" s="63"/>
      <c r="AKX27" s="63"/>
      <c r="AKY27" s="63"/>
      <c r="AKZ27" s="63"/>
      <c r="ALA27" s="63"/>
      <c r="ALB27" s="63"/>
      <c r="ALC27" s="63"/>
      <c r="ALD27" s="63"/>
      <c r="ALE27" s="63"/>
      <c r="ALF27" s="63"/>
      <c r="ALG27" s="63"/>
      <c r="ALH27" s="63"/>
      <c r="ALI27" s="63"/>
      <c r="ALJ27" s="63"/>
      <c r="ALK27" s="63"/>
      <c r="ALL27" s="63"/>
      <c r="ALM27" s="63"/>
      <c r="ALN27" s="63"/>
      <c r="ALO27" s="63"/>
      <c r="ALP27" s="63"/>
      <c r="ALQ27" s="63"/>
      <c r="ALR27" s="63"/>
      <c r="ALS27" s="63"/>
      <c r="ALT27" s="63"/>
      <c r="ALU27" s="63"/>
      <c r="ALV27" s="63"/>
      <c r="ALW27" s="63"/>
      <c r="ALX27" s="63"/>
      <c r="ALY27" s="63"/>
      <c r="ALZ27" s="63"/>
      <c r="AMA27" s="63"/>
      <c r="AMB27" s="63"/>
      <c r="AMC27" s="63"/>
      <c r="AMD27" s="63"/>
      <c r="AME27" s="63"/>
      <c r="AMF27" s="63"/>
      <c r="AMG27" s="63"/>
      <c r="AMH27" s="63"/>
      <c r="AMI27" s="63"/>
      <c r="AMJ27" s="63"/>
      <c r="AMK27" s="63"/>
      <c r="AML27" s="63"/>
      <c r="AMM27" s="63"/>
      <c r="AMN27" s="63"/>
      <c r="AMO27" s="63"/>
      <c r="AMP27" s="63"/>
      <c r="AMQ27" s="63"/>
      <c r="AMR27" s="63"/>
      <c r="AMS27" s="63"/>
      <c r="AMT27" s="63"/>
      <c r="AMU27" s="63"/>
      <c r="AMV27" s="63"/>
      <c r="AMW27" s="63"/>
      <c r="AMX27" s="63"/>
      <c r="AMY27" s="63"/>
      <c r="AMZ27" s="63"/>
      <c r="ANA27" s="63"/>
      <c r="ANB27" s="63"/>
      <c r="ANC27" s="63"/>
      <c r="AND27" s="63"/>
      <c r="ANE27" s="63"/>
      <c r="ANF27" s="63"/>
      <c r="ANG27" s="63"/>
      <c r="ANH27" s="63"/>
      <c r="ANI27" s="63"/>
      <c r="ANJ27" s="63"/>
      <c r="ANK27" s="63"/>
      <c r="ANL27" s="63"/>
      <c r="ANM27" s="63"/>
      <c r="ANN27" s="63"/>
      <c r="ANO27" s="63"/>
      <c r="ANP27" s="63"/>
      <c r="ANQ27" s="63"/>
      <c r="ANR27" s="63"/>
      <c r="ANS27" s="63"/>
      <c r="ANT27" s="63"/>
      <c r="ANU27" s="63"/>
      <c r="ANV27" s="63"/>
      <c r="ANW27" s="63"/>
      <c r="ANX27" s="63"/>
      <c r="ANY27" s="63"/>
      <c r="ANZ27" s="63"/>
      <c r="AOA27" s="63"/>
      <c r="AOB27" s="63"/>
      <c r="AOC27" s="63"/>
      <c r="AOD27" s="63"/>
      <c r="AOE27" s="63"/>
      <c r="AOF27" s="63"/>
      <c r="AOG27" s="63"/>
      <c r="AOH27" s="63"/>
      <c r="AOI27" s="63"/>
      <c r="AOJ27" s="63"/>
      <c r="AOK27" s="63"/>
      <c r="AOL27" s="63"/>
      <c r="AOM27" s="63"/>
      <c r="AON27" s="63"/>
      <c r="AOO27" s="63"/>
      <c r="AOP27" s="63"/>
      <c r="AOQ27" s="63"/>
      <c r="AOR27" s="63"/>
      <c r="AOS27" s="63"/>
      <c r="AOT27" s="63"/>
      <c r="AOU27" s="63"/>
      <c r="AOV27" s="63"/>
      <c r="AOW27" s="63"/>
      <c r="AOX27" s="63"/>
      <c r="AOY27" s="63"/>
      <c r="AOZ27" s="63"/>
      <c r="APA27" s="63"/>
      <c r="APB27" s="63"/>
      <c r="APC27" s="63"/>
      <c r="APD27" s="63"/>
      <c r="APE27" s="63"/>
      <c r="APF27" s="63"/>
      <c r="APG27" s="63"/>
      <c r="APH27" s="63"/>
      <c r="API27" s="63"/>
      <c r="APJ27" s="63"/>
      <c r="APK27" s="63"/>
      <c r="APL27" s="63"/>
      <c r="APM27" s="63"/>
      <c r="APN27" s="63"/>
      <c r="APO27" s="63"/>
      <c r="APP27" s="63"/>
      <c r="APQ27" s="63"/>
      <c r="APR27" s="63"/>
      <c r="APS27" s="63"/>
      <c r="APT27" s="63"/>
      <c r="APU27" s="63"/>
      <c r="APV27" s="63"/>
      <c r="APW27" s="63"/>
      <c r="APX27" s="63"/>
      <c r="APY27" s="63"/>
      <c r="APZ27" s="63"/>
      <c r="AQA27" s="63"/>
      <c r="AQB27" s="63"/>
      <c r="AQC27" s="63"/>
      <c r="AQD27" s="63"/>
      <c r="AQE27" s="63"/>
      <c r="AQF27" s="63"/>
      <c r="AQG27" s="63"/>
      <c r="AQH27" s="63"/>
      <c r="AQI27" s="63"/>
      <c r="AQJ27" s="63"/>
      <c r="AQK27" s="63"/>
      <c r="AQL27" s="63"/>
      <c r="AQM27" s="63"/>
      <c r="AQN27" s="63"/>
      <c r="AQO27" s="63"/>
      <c r="AQP27" s="63"/>
      <c r="AQQ27" s="63"/>
      <c r="AQR27" s="63"/>
      <c r="AQS27" s="63"/>
      <c r="AQT27" s="63"/>
      <c r="AQU27" s="63"/>
      <c r="AQV27" s="63"/>
      <c r="AQW27" s="63"/>
      <c r="AQX27" s="63"/>
      <c r="AQY27" s="63"/>
      <c r="AQZ27" s="63"/>
      <c r="ARA27" s="63"/>
      <c r="ARB27" s="63"/>
      <c r="ARC27" s="63"/>
      <c r="ARD27" s="63"/>
      <c r="ARE27" s="63"/>
      <c r="ARF27" s="63"/>
      <c r="ARG27" s="63"/>
      <c r="ARH27" s="63"/>
      <c r="ARI27" s="63"/>
      <c r="ARJ27" s="63"/>
      <c r="ARK27" s="63"/>
      <c r="ARL27" s="63"/>
      <c r="ARM27" s="63"/>
      <c r="ARN27" s="63"/>
      <c r="ARO27" s="63"/>
      <c r="ARP27" s="63"/>
      <c r="ARQ27" s="63"/>
      <c r="ARR27" s="63"/>
      <c r="ARS27" s="63"/>
      <c r="ART27" s="63"/>
      <c r="ARU27" s="63"/>
      <c r="ARV27" s="63"/>
      <c r="ARW27" s="63"/>
      <c r="ARX27" s="63"/>
      <c r="ARY27" s="63"/>
      <c r="ARZ27" s="63"/>
      <c r="ASA27" s="63"/>
      <c r="ASB27" s="63"/>
      <c r="ASC27" s="63"/>
      <c r="ASD27" s="63"/>
      <c r="ASE27" s="63"/>
      <c r="ASF27" s="63"/>
      <c r="ASG27" s="63"/>
      <c r="ASH27" s="63"/>
      <c r="ASI27" s="63"/>
      <c r="ASJ27" s="63"/>
      <c r="ASK27" s="63"/>
      <c r="ASL27" s="63"/>
      <c r="ASM27" s="63"/>
      <c r="ASN27" s="63"/>
      <c r="ASO27" s="63"/>
      <c r="ASP27" s="63"/>
      <c r="ASQ27" s="63"/>
      <c r="ASR27" s="63"/>
      <c r="ASS27" s="63"/>
      <c r="AST27" s="63"/>
      <c r="ASU27" s="63"/>
      <c r="ASV27" s="63"/>
      <c r="ASW27" s="63"/>
      <c r="ASX27" s="63"/>
      <c r="ASY27" s="63"/>
      <c r="ASZ27" s="63"/>
      <c r="ATA27" s="63"/>
      <c r="ATB27" s="63"/>
      <c r="ATC27" s="63"/>
      <c r="ATD27" s="63"/>
      <c r="ATE27" s="63"/>
      <c r="ATF27" s="63"/>
      <c r="ATG27" s="63"/>
      <c r="ATH27" s="63"/>
      <c r="ATI27" s="63"/>
      <c r="ATJ27" s="63"/>
      <c r="ATK27" s="63"/>
      <c r="ATL27" s="63"/>
      <c r="ATM27" s="63"/>
      <c r="ATN27" s="63"/>
      <c r="ATO27" s="63"/>
      <c r="ATP27" s="63"/>
      <c r="ATQ27" s="63"/>
      <c r="ATR27" s="63"/>
      <c r="ATS27" s="63"/>
      <c r="ATT27" s="63"/>
      <c r="ATU27" s="63"/>
      <c r="ATV27" s="63"/>
      <c r="ATW27" s="63"/>
      <c r="ATX27" s="63"/>
      <c r="ATY27" s="63"/>
      <c r="ATZ27" s="63"/>
      <c r="AUA27" s="63"/>
      <c r="AUB27" s="63"/>
      <c r="AUC27" s="63"/>
      <c r="AUD27" s="63"/>
      <c r="AUE27" s="63"/>
      <c r="AUF27" s="63"/>
      <c r="AUG27" s="63"/>
      <c r="AUH27" s="63"/>
      <c r="AUI27" s="63"/>
      <c r="AUJ27" s="63"/>
      <c r="AUK27" s="63"/>
      <c r="AUL27" s="63"/>
      <c r="AUM27" s="63"/>
      <c r="AUN27" s="63"/>
      <c r="AUO27" s="63"/>
      <c r="AUP27" s="63"/>
      <c r="AUQ27" s="63"/>
      <c r="AUR27" s="63"/>
      <c r="AUS27" s="63"/>
      <c r="AUT27" s="63"/>
      <c r="AUU27" s="63"/>
      <c r="AUV27" s="63"/>
      <c r="AUW27" s="63"/>
      <c r="AUX27" s="63"/>
      <c r="AUY27" s="63"/>
      <c r="AUZ27" s="63"/>
      <c r="AVA27" s="63"/>
      <c r="AVB27" s="63"/>
      <c r="AVC27" s="63"/>
      <c r="AVD27" s="63"/>
      <c r="AVE27" s="63"/>
      <c r="AVF27" s="63"/>
      <c r="AVG27" s="63"/>
      <c r="AVH27" s="63"/>
      <c r="AVI27" s="63"/>
      <c r="AVJ27" s="63"/>
      <c r="AVK27" s="63"/>
      <c r="AVL27" s="63"/>
      <c r="AVM27" s="63"/>
      <c r="AVN27" s="63"/>
      <c r="AVO27" s="63"/>
      <c r="AVP27" s="63"/>
      <c r="AVQ27" s="63"/>
      <c r="AVR27" s="63"/>
      <c r="AVS27" s="63"/>
      <c r="AVT27" s="63"/>
      <c r="AVU27" s="63"/>
      <c r="AVV27" s="63"/>
      <c r="AVW27" s="63"/>
      <c r="AVX27" s="63"/>
      <c r="AVY27" s="63"/>
      <c r="AVZ27" s="63"/>
      <c r="AWA27" s="63"/>
      <c r="AWB27" s="63"/>
      <c r="AWC27" s="63"/>
      <c r="AWD27" s="63"/>
      <c r="AWE27" s="63"/>
      <c r="AWF27" s="63"/>
      <c r="AWG27" s="63"/>
      <c r="AWH27" s="63"/>
      <c r="AWI27" s="63"/>
      <c r="AWJ27" s="63"/>
      <c r="AWK27" s="63"/>
      <c r="AWL27" s="63"/>
      <c r="AWM27" s="63"/>
      <c r="AWN27" s="63"/>
      <c r="AWO27" s="63"/>
      <c r="AWP27" s="63"/>
      <c r="AWQ27" s="63"/>
      <c r="AWR27" s="63"/>
      <c r="AWS27" s="63"/>
      <c r="AWT27" s="63"/>
      <c r="AWU27" s="63"/>
      <c r="AWV27" s="63"/>
      <c r="AWW27" s="63"/>
      <c r="AWX27" s="63"/>
      <c r="AWY27" s="63"/>
      <c r="AWZ27" s="63"/>
      <c r="AXA27" s="63"/>
      <c r="AXB27" s="63"/>
      <c r="AXC27" s="63"/>
      <c r="AXD27" s="63"/>
      <c r="AXE27" s="63"/>
      <c r="AXF27" s="63"/>
      <c r="AXG27" s="63"/>
      <c r="AXH27" s="63"/>
      <c r="AXI27" s="63"/>
      <c r="AXJ27" s="63"/>
      <c r="AXK27" s="63"/>
      <c r="AXL27" s="63"/>
      <c r="AXM27" s="63"/>
      <c r="AXN27" s="63"/>
      <c r="AXO27" s="63"/>
      <c r="AXP27" s="63"/>
      <c r="AXQ27" s="63"/>
      <c r="AXR27" s="63"/>
      <c r="AXS27" s="63"/>
      <c r="AXT27" s="63"/>
      <c r="AXU27" s="63"/>
      <c r="AXV27" s="63"/>
      <c r="AXW27" s="63"/>
      <c r="AXX27" s="63"/>
      <c r="AXY27" s="63"/>
      <c r="AXZ27" s="63"/>
      <c r="AYA27" s="63"/>
      <c r="AYB27" s="63"/>
      <c r="AYC27" s="63"/>
      <c r="AYD27" s="63"/>
      <c r="AYE27" s="63"/>
      <c r="AYF27" s="63"/>
      <c r="AYG27" s="63"/>
      <c r="AYH27" s="63"/>
      <c r="AYI27" s="63"/>
      <c r="AYJ27" s="63"/>
      <c r="AYK27" s="63"/>
      <c r="AYL27" s="63"/>
      <c r="AYM27" s="63"/>
      <c r="AYN27" s="63"/>
      <c r="AYO27" s="63"/>
      <c r="AYP27" s="63"/>
      <c r="AYQ27" s="63"/>
      <c r="AYR27" s="63"/>
      <c r="AYS27" s="63"/>
      <c r="AYT27" s="63"/>
      <c r="AYU27" s="63"/>
      <c r="AYV27" s="63"/>
      <c r="AYW27" s="63"/>
      <c r="AYX27" s="63"/>
      <c r="AYY27" s="63"/>
      <c r="AYZ27" s="63"/>
      <c r="AZA27" s="63"/>
      <c r="AZB27" s="63"/>
      <c r="AZC27" s="63"/>
      <c r="AZD27" s="63"/>
      <c r="AZE27" s="63"/>
      <c r="AZF27" s="63"/>
      <c r="AZG27" s="63"/>
      <c r="AZH27" s="63"/>
      <c r="AZI27" s="63"/>
      <c r="AZJ27" s="63"/>
      <c r="AZK27" s="63"/>
      <c r="AZL27" s="63"/>
      <c r="AZM27" s="63"/>
      <c r="AZN27" s="63"/>
      <c r="AZO27" s="63"/>
      <c r="AZP27" s="63"/>
      <c r="AZQ27" s="63"/>
      <c r="AZR27" s="63"/>
      <c r="AZS27" s="63"/>
      <c r="AZT27" s="63"/>
      <c r="AZU27" s="63"/>
      <c r="AZV27" s="63"/>
      <c r="AZW27" s="63"/>
      <c r="AZX27" s="63"/>
      <c r="AZY27" s="63"/>
      <c r="AZZ27" s="63"/>
      <c r="BAA27" s="63"/>
      <c r="BAB27" s="63"/>
      <c r="BAC27" s="63"/>
      <c r="BAD27" s="63"/>
      <c r="BAE27" s="63"/>
      <c r="BAF27" s="63"/>
      <c r="BAG27" s="63"/>
      <c r="BAH27" s="63"/>
      <c r="BAI27" s="63"/>
      <c r="BAJ27" s="63"/>
      <c r="BAK27" s="63"/>
      <c r="BAL27" s="63"/>
      <c r="BAM27" s="63"/>
      <c r="BAN27" s="63"/>
      <c r="BAO27" s="63"/>
      <c r="BAP27" s="63"/>
      <c r="BAQ27" s="63"/>
      <c r="BAR27" s="63"/>
      <c r="BAS27" s="63"/>
      <c r="BAT27" s="63"/>
      <c r="BAU27" s="63"/>
      <c r="BAV27" s="63"/>
      <c r="BAW27" s="63"/>
      <c r="BAX27" s="63"/>
      <c r="BAY27" s="63"/>
      <c r="BAZ27" s="63"/>
      <c r="BBA27" s="63"/>
      <c r="BBB27" s="63"/>
      <c r="BBC27" s="63"/>
      <c r="BBD27" s="63"/>
      <c r="BBE27" s="63"/>
      <c r="BBF27" s="63"/>
      <c r="BBG27" s="63"/>
      <c r="BBH27" s="63"/>
      <c r="BBI27" s="63"/>
      <c r="BBJ27" s="63"/>
      <c r="BBK27" s="63"/>
      <c r="BBL27" s="63"/>
      <c r="BBM27" s="63"/>
      <c r="BBN27" s="63"/>
      <c r="BBO27" s="63"/>
      <c r="BBP27" s="63"/>
      <c r="BBQ27" s="63"/>
      <c r="BBR27" s="63"/>
      <c r="BBS27" s="63"/>
      <c r="BBT27" s="63"/>
      <c r="BBU27" s="63"/>
      <c r="BBV27" s="63"/>
      <c r="BBW27" s="63"/>
      <c r="BBX27" s="63"/>
      <c r="BBY27" s="63"/>
      <c r="BBZ27" s="63"/>
      <c r="BCA27" s="63"/>
      <c r="BCB27" s="63"/>
      <c r="BCC27" s="63"/>
      <c r="BCD27" s="63"/>
      <c r="BCE27" s="63"/>
      <c r="BCF27" s="63"/>
      <c r="BCG27" s="63"/>
      <c r="BCH27" s="63"/>
      <c r="BCI27" s="63"/>
      <c r="BCJ27" s="63"/>
      <c r="BCK27" s="63"/>
      <c r="BCL27" s="63"/>
      <c r="BCM27" s="63"/>
      <c r="BCN27" s="63"/>
      <c r="BCO27" s="63"/>
      <c r="BCP27" s="63"/>
      <c r="BCQ27" s="63"/>
      <c r="BCR27" s="63"/>
      <c r="BCS27" s="63"/>
      <c r="BCT27" s="63"/>
      <c r="BCU27" s="63"/>
      <c r="BCV27" s="63"/>
      <c r="BCW27" s="63"/>
      <c r="BCX27" s="63"/>
      <c r="BCY27" s="63"/>
      <c r="BCZ27" s="63"/>
      <c r="BDA27" s="63"/>
      <c r="BDB27" s="63"/>
      <c r="BDC27" s="63"/>
      <c r="BDD27" s="63"/>
      <c r="BDE27" s="63"/>
      <c r="BDF27" s="63"/>
      <c r="BDG27" s="63"/>
      <c r="BDH27" s="63"/>
      <c r="BDI27" s="63"/>
      <c r="BDJ27" s="63"/>
      <c r="BDK27" s="63"/>
      <c r="BDL27" s="63"/>
      <c r="BDM27" s="63"/>
      <c r="BDN27" s="63"/>
      <c r="BDO27" s="63"/>
      <c r="BDP27" s="63"/>
      <c r="BDQ27" s="63"/>
      <c r="BDR27" s="63"/>
      <c r="BDS27" s="63"/>
      <c r="BDT27" s="63"/>
      <c r="BDU27" s="63"/>
      <c r="BDV27" s="63"/>
      <c r="BDW27" s="63"/>
      <c r="BDX27" s="63"/>
      <c r="BDY27" s="63"/>
      <c r="BDZ27" s="63"/>
      <c r="BEA27" s="63"/>
      <c r="BEB27" s="63"/>
      <c r="BEC27" s="63"/>
      <c r="BED27" s="63"/>
      <c r="BEE27" s="63"/>
      <c r="BEF27" s="63"/>
      <c r="BEG27" s="63"/>
      <c r="BEH27" s="63"/>
      <c r="BEI27" s="63"/>
      <c r="BEJ27" s="63"/>
      <c r="BEK27" s="63"/>
      <c r="BEL27" s="63"/>
      <c r="BEM27" s="63"/>
      <c r="BEN27" s="63"/>
      <c r="BEO27" s="63"/>
      <c r="BEP27" s="63"/>
      <c r="BEQ27" s="63"/>
      <c r="BER27" s="63"/>
      <c r="BES27" s="63"/>
      <c r="BET27" s="63"/>
      <c r="BEU27" s="63"/>
      <c r="BEV27" s="63"/>
      <c r="BEW27" s="63"/>
      <c r="BEX27" s="63"/>
      <c r="BEY27" s="63"/>
      <c r="BEZ27" s="63"/>
      <c r="BFA27" s="63"/>
      <c r="BFB27" s="63"/>
      <c r="BFC27" s="63"/>
      <c r="BFD27" s="63"/>
      <c r="BFE27" s="63"/>
      <c r="BFF27" s="63"/>
      <c r="BFG27" s="63"/>
      <c r="BFH27" s="63"/>
      <c r="BFI27" s="63"/>
      <c r="BFJ27" s="63"/>
      <c r="BFK27" s="63"/>
      <c r="BFL27" s="63"/>
      <c r="BFM27" s="63"/>
      <c r="BFN27" s="63"/>
      <c r="BFO27" s="63"/>
      <c r="BFP27" s="63"/>
      <c r="BFQ27" s="63"/>
      <c r="BFR27" s="63"/>
      <c r="BFS27" s="63"/>
      <c r="BFT27" s="63"/>
      <c r="BFU27" s="63"/>
      <c r="BFV27" s="63"/>
      <c r="BFW27" s="63"/>
      <c r="BFX27" s="63"/>
      <c r="BFY27" s="63"/>
      <c r="BFZ27" s="63"/>
      <c r="BGA27" s="63"/>
      <c r="BGB27" s="63"/>
      <c r="BGC27" s="63"/>
      <c r="BGD27" s="63"/>
      <c r="BGE27" s="63"/>
      <c r="BGF27" s="63"/>
      <c r="BGG27" s="63"/>
      <c r="BGH27" s="63"/>
      <c r="BGI27" s="63"/>
      <c r="BGJ27" s="63"/>
      <c r="BGK27" s="63"/>
      <c r="BGL27" s="63"/>
      <c r="BGM27" s="63"/>
      <c r="BGN27" s="63"/>
      <c r="BGO27" s="63"/>
      <c r="BGP27" s="63"/>
      <c r="BGQ27" s="63"/>
      <c r="BGR27" s="63"/>
      <c r="BGS27" s="63"/>
      <c r="BGT27" s="63"/>
      <c r="BGU27" s="63"/>
      <c r="BGV27" s="63"/>
      <c r="BGW27" s="63"/>
      <c r="BGX27" s="63"/>
      <c r="BGY27" s="63"/>
      <c r="BGZ27" s="63"/>
      <c r="BHA27" s="63"/>
      <c r="BHB27" s="63"/>
      <c r="BHC27" s="63"/>
      <c r="BHD27" s="63"/>
      <c r="BHE27" s="63"/>
      <c r="BHF27" s="63"/>
      <c r="BHG27" s="63"/>
      <c r="BHH27" s="63"/>
      <c r="BHI27" s="63"/>
      <c r="BHJ27" s="63"/>
      <c r="BHK27" s="63"/>
      <c r="BHL27" s="63"/>
      <c r="BHM27" s="63"/>
      <c r="BHN27" s="63"/>
      <c r="BHO27" s="63"/>
      <c r="BHP27" s="63"/>
      <c r="BHQ27" s="63"/>
      <c r="BHR27" s="63"/>
      <c r="BHS27" s="63"/>
      <c r="BHT27" s="63"/>
      <c r="BHU27" s="63"/>
      <c r="BHV27" s="63"/>
      <c r="BHW27" s="63"/>
      <c r="BHX27" s="63"/>
      <c r="BHY27" s="63"/>
      <c r="BHZ27" s="63"/>
      <c r="BIA27" s="63"/>
      <c r="BIB27" s="63"/>
      <c r="BIC27" s="63"/>
      <c r="BID27" s="63"/>
      <c r="BIE27" s="63"/>
      <c r="BIF27" s="63"/>
      <c r="BIG27" s="63"/>
      <c r="BIH27" s="63"/>
      <c r="BII27" s="63"/>
      <c r="BIJ27" s="63"/>
      <c r="BIK27" s="63"/>
      <c r="BIL27" s="63"/>
      <c r="BIM27" s="63"/>
      <c r="BIN27" s="63"/>
      <c r="BIO27" s="63"/>
      <c r="BIP27" s="63"/>
      <c r="BIQ27" s="63"/>
      <c r="BIR27" s="63"/>
      <c r="BIS27" s="63"/>
      <c r="BIT27" s="63"/>
      <c r="BIU27" s="63"/>
      <c r="BIV27" s="63"/>
      <c r="BIW27" s="63"/>
      <c r="BIX27" s="63"/>
      <c r="BIY27" s="63"/>
      <c r="BIZ27" s="63"/>
      <c r="BJA27" s="63"/>
      <c r="BJB27" s="63"/>
      <c r="BJC27" s="63"/>
      <c r="BJD27" s="63"/>
      <c r="BJE27" s="63"/>
      <c r="BJF27" s="63"/>
      <c r="BJG27" s="63"/>
      <c r="BJH27" s="63"/>
      <c r="BJI27" s="63"/>
      <c r="BJJ27" s="63"/>
      <c r="BJK27" s="63"/>
      <c r="BJL27" s="63"/>
      <c r="BJM27" s="63"/>
      <c r="BJN27" s="63"/>
      <c r="BJO27" s="63"/>
      <c r="BJP27" s="63"/>
      <c r="BJQ27" s="63"/>
      <c r="BJR27" s="63"/>
      <c r="BJS27" s="63"/>
      <c r="BJT27" s="63"/>
      <c r="BJU27" s="63"/>
      <c r="BJV27" s="63"/>
      <c r="BJW27" s="63"/>
      <c r="BJX27" s="63"/>
      <c r="BJY27" s="63"/>
      <c r="BJZ27" s="63"/>
      <c r="BKA27" s="63"/>
      <c r="BKB27" s="63"/>
      <c r="BKC27" s="63"/>
      <c r="BKD27" s="63"/>
      <c r="BKE27" s="63"/>
      <c r="BKF27" s="63"/>
      <c r="BKG27" s="63"/>
      <c r="BKH27" s="63"/>
      <c r="BKI27" s="63"/>
      <c r="BKJ27" s="63"/>
      <c r="BKK27" s="63"/>
      <c r="BKL27" s="63"/>
      <c r="BKM27" s="63"/>
      <c r="BKN27" s="63"/>
      <c r="BKO27" s="63"/>
      <c r="BKP27" s="63"/>
      <c r="BKQ27" s="63"/>
      <c r="BKR27" s="63"/>
      <c r="BKS27" s="63"/>
      <c r="BKT27" s="63"/>
      <c r="BKU27" s="63"/>
      <c r="BKV27" s="63"/>
      <c r="BKW27" s="63"/>
      <c r="BKX27" s="63"/>
      <c r="BKY27" s="63"/>
      <c r="BKZ27" s="63"/>
      <c r="BLA27" s="63"/>
      <c r="BLB27" s="63"/>
      <c r="BLC27" s="63"/>
      <c r="BLD27" s="63"/>
      <c r="BLE27" s="63"/>
      <c r="BLF27" s="63"/>
      <c r="BLG27" s="63"/>
      <c r="BLH27" s="63"/>
      <c r="BLI27" s="63"/>
      <c r="BLJ27" s="63"/>
      <c r="BLK27" s="63"/>
      <c r="BLL27" s="63"/>
      <c r="BLM27" s="63"/>
      <c r="BLN27" s="63"/>
      <c r="BLO27" s="63"/>
      <c r="BLP27" s="63"/>
      <c r="BLQ27" s="63"/>
      <c r="BLR27" s="63"/>
      <c r="BLS27" s="63"/>
      <c r="BLT27" s="63"/>
      <c r="BLU27" s="63"/>
      <c r="BLV27" s="63"/>
      <c r="BLW27" s="63"/>
      <c r="BLX27" s="63"/>
      <c r="BLY27" s="63"/>
      <c r="BLZ27" s="63"/>
      <c r="BMA27" s="63"/>
      <c r="BMB27" s="63"/>
      <c r="BMC27" s="63"/>
      <c r="BMD27" s="63"/>
      <c r="BME27" s="63"/>
      <c r="BMF27" s="63"/>
      <c r="BMG27" s="63"/>
      <c r="BMH27" s="63"/>
      <c r="BMI27" s="63"/>
      <c r="BMJ27" s="63"/>
      <c r="BMK27" s="63"/>
      <c r="BML27" s="63"/>
      <c r="BMM27" s="63"/>
      <c r="BMN27" s="63"/>
      <c r="BMO27" s="63"/>
      <c r="BMP27" s="63"/>
      <c r="BMQ27" s="63"/>
      <c r="BMR27" s="63"/>
      <c r="BMS27" s="63"/>
      <c r="BMT27" s="63"/>
      <c r="BMU27" s="63"/>
      <c r="BMV27" s="63"/>
      <c r="BMW27" s="63"/>
      <c r="BMX27" s="63"/>
    </row>
    <row r="28" spans="1:1714" s="1" customFormat="1" ht="15" customHeight="1" x14ac:dyDescent="0.25">
      <c r="A28" s="194" t="s">
        <v>217</v>
      </c>
      <c r="B28" s="147" t="s">
        <v>45</v>
      </c>
      <c r="C28" s="148" t="s">
        <v>69</v>
      </c>
      <c r="D28" s="213" t="s">
        <v>47</v>
      </c>
      <c r="E28" s="149" t="s">
        <v>48</v>
      </c>
      <c r="F28" s="215" t="s">
        <v>49</v>
      </c>
      <c r="G28" s="213" t="s">
        <v>63</v>
      </c>
      <c r="H28" s="150">
        <v>25</v>
      </c>
      <c r="I28" s="146" t="s">
        <v>1691</v>
      </c>
      <c r="J28" s="151">
        <v>44705</v>
      </c>
      <c r="K28" s="151">
        <v>44707</v>
      </c>
      <c r="L28" s="151">
        <v>44708</v>
      </c>
      <c r="M28" s="167" t="s">
        <v>388</v>
      </c>
      <c r="N28" s="168">
        <v>44712</v>
      </c>
      <c r="O28" s="171" t="s">
        <v>97</v>
      </c>
      <c r="P28" s="148" t="s">
        <v>442</v>
      </c>
      <c r="Q28" s="153">
        <f t="shared" si="0"/>
        <v>44708</v>
      </c>
      <c r="R28" s="163">
        <v>47.8</v>
      </c>
      <c r="S28" s="153">
        <f t="shared" si="1"/>
        <v>44712</v>
      </c>
      <c r="T28" s="162">
        <v>59.9</v>
      </c>
      <c r="U28" s="153">
        <f t="shared" si="2"/>
        <v>44719</v>
      </c>
      <c r="V28" s="163"/>
      <c r="W28" s="153">
        <f t="shared" si="3"/>
        <v>44733</v>
      </c>
      <c r="X28" s="163">
        <v>65.400000000000006</v>
      </c>
      <c r="Y28" s="170" t="str">
        <f t="shared" si="15"/>
        <v>OK</v>
      </c>
      <c r="Z28" s="171" t="s">
        <v>97</v>
      </c>
      <c r="AA28" s="172" t="s">
        <v>445</v>
      </c>
      <c r="AB28" s="153">
        <f t="shared" si="5"/>
        <v>44710</v>
      </c>
      <c r="AC28" s="163">
        <v>50</v>
      </c>
      <c r="AD28" s="153">
        <f t="shared" si="6"/>
        <v>44714</v>
      </c>
      <c r="AE28" s="162">
        <v>52.6</v>
      </c>
      <c r="AF28" s="153">
        <f t="shared" si="7"/>
        <v>44721</v>
      </c>
      <c r="AG28" s="163"/>
      <c r="AH28" s="153">
        <f t="shared" si="8"/>
        <v>44735</v>
      </c>
      <c r="AI28" s="163">
        <v>59.4</v>
      </c>
      <c r="AJ28" s="170" t="str">
        <f t="shared" si="13"/>
        <v>OK</v>
      </c>
      <c r="AK28" s="171" t="s">
        <v>97</v>
      </c>
      <c r="AL28" s="172" t="s">
        <v>443</v>
      </c>
      <c r="AM28" s="153">
        <f t="shared" si="9"/>
        <v>44711</v>
      </c>
      <c r="AN28" s="162">
        <v>23.8</v>
      </c>
      <c r="AO28" s="153">
        <f t="shared" si="10"/>
        <v>44715</v>
      </c>
      <c r="AP28" s="162">
        <v>29.5</v>
      </c>
      <c r="AQ28" s="153">
        <f t="shared" si="11"/>
        <v>44722</v>
      </c>
      <c r="AR28" s="163"/>
      <c r="AS28" s="153">
        <f t="shared" si="12"/>
        <v>44736</v>
      </c>
      <c r="AT28" s="163">
        <v>36.799999999999997</v>
      </c>
      <c r="AU28" s="170" t="str">
        <f t="shared" si="14"/>
        <v>OK</v>
      </c>
      <c r="AV28" s="91"/>
      <c r="AW28" s="199"/>
      <c r="AX28" s="200" t="s">
        <v>1326</v>
      </c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  <c r="JI28" s="63"/>
      <c r="JJ28" s="63"/>
      <c r="JK28" s="63"/>
      <c r="JL28" s="63"/>
      <c r="JM28" s="63"/>
      <c r="JN28" s="63"/>
      <c r="JO28" s="63"/>
      <c r="JP28" s="63"/>
      <c r="JQ28" s="63"/>
      <c r="JR28" s="63"/>
      <c r="JS28" s="63"/>
      <c r="JT28" s="63"/>
      <c r="JU28" s="63"/>
      <c r="JV28" s="63"/>
      <c r="JW28" s="63"/>
      <c r="JX28" s="63"/>
      <c r="JY28" s="63"/>
      <c r="JZ28" s="63"/>
      <c r="KA28" s="63"/>
      <c r="KB28" s="63"/>
      <c r="KC28" s="63"/>
      <c r="KD28" s="63"/>
      <c r="KE28" s="63"/>
      <c r="KF28" s="63"/>
      <c r="KG28" s="63"/>
      <c r="KH28" s="63"/>
      <c r="KI28" s="63"/>
      <c r="KJ28" s="63"/>
      <c r="KK28" s="63"/>
      <c r="KL28" s="63"/>
      <c r="KM28" s="63"/>
      <c r="KN28" s="63"/>
      <c r="KO28" s="63"/>
      <c r="KP28" s="63"/>
      <c r="KQ28" s="63"/>
      <c r="KR28" s="63"/>
      <c r="KS28" s="63"/>
      <c r="KT28" s="63"/>
      <c r="KU28" s="63"/>
      <c r="KV28" s="63"/>
      <c r="KW28" s="63"/>
      <c r="KX28" s="63"/>
      <c r="KY28" s="63"/>
      <c r="KZ28" s="63"/>
      <c r="LA28" s="63"/>
      <c r="LB28" s="63"/>
      <c r="LC28" s="63"/>
      <c r="LD28" s="63"/>
      <c r="LE28" s="63"/>
      <c r="LF28" s="63"/>
      <c r="LG28" s="63"/>
      <c r="LH28" s="63"/>
      <c r="LI28" s="63"/>
      <c r="LJ28" s="63"/>
      <c r="LK28" s="63"/>
      <c r="LL28" s="63"/>
      <c r="LM28" s="63"/>
      <c r="LN28" s="63"/>
      <c r="LO28" s="63"/>
      <c r="LP28" s="63"/>
      <c r="LQ28" s="63"/>
      <c r="LR28" s="63"/>
      <c r="LS28" s="63"/>
      <c r="LT28" s="63"/>
      <c r="LU28" s="63"/>
      <c r="LV28" s="63"/>
      <c r="LW28" s="63"/>
      <c r="LX28" s="63"/>
      <c r="LY28" s="63"/>
      <c r="LZ28" s="63"/>
      <c r="MA28" s="63"/>
      <c r="MB28" s="63"/>
      <c r="MC28" s="63"/>
      <c r="MD28" s="63"/>
      <c r="ME28" s="63"/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63"/>
      <c r="MX28" s="63"/>
      <c r="MY28" s="63"/>
      <c r="MZ28" s="63"/>
      <c r="NA28" s="63"/>
      <c r="NB28" s="63"/>
      <c r="NC28" s="63"/>
      <c r="ND28" s="63"/>
      <c r="NE28" s="63"/>
      <c r="NF28" s="63"/>
      <c r="NG28" s="63"/>
      <c r="NH28" s="63"/>
      <c r="NI28" s="63"/>
      <c r="NJ28" s="63"/>
      <c r="NK28" s="63"/>
      <c r="NL28" s="63"/>
      <c r="NM28" s="63"/>
      <c r="NN28" s="63"/>
      <c r="NO28" s="63"/>
      <c r="NP28" s="63"/>
      <c r="NQ28" s="63"/>
      <c r="NR28" s="63"/>
      <c r="NS28" s="63"/>
      <c r="NT28" s="63"/>
      <c r="NU28" s="63"/>
      <c r="NV28" s="63"/>
      <c r="NW28" s="63"/>
      <c r="NX28" s="63"/>
      <c r="NY28" s="63"/>
      <c r="NZ28" s="63"/>
      <c r="OA28" s="63"/>
      <c r="OB28" s="63"/>
      <c r="OC28" s="63"/>
      <c r="OD28" s="63"/>
      <c r="OE28" s="63"/>
      <c r="OF28" s="63"/>
      <c r="OG28" s="63"/>
      <c r="OH28" s="63"/>
      <c r="OI28" s="63"/>
      <c r="OJ28" s="63"/>
      <c r="OK28" s="63"/>
      <c r="OL28" s="63"/>
      <c r="OM28" s="63"/>
      <c r="ON28" s="63"/>
      <c r="OO28" s="63"/>
      <c r="OP28" s="63"/>
      <c r="OQ28" s="63"/>
      <c r="OR28" s="63"/>
      <c r="OS28" s="63"/>
      <c r="OT28" s="63"/>
      <c r="OU28" s="63"/>
      <c r="OV28" s="63"/>
      <c r="OW28" s="63"/>
      <c r="OX28" s="63"/>
      <c r="OY28" s="63"/>
      <c r="OZ28" s="63"/>
      <c r="PA28" s="63"/>
      <c r="PB28" s="63"/>
      <c r="PC28" s="63"/>
      <c r="PD28" s="63"/>
      <c r="PE28" s="63"/>
      <c r="PF28" s="63"/>
      <c r="PG28" s="63"/>
      <c r="PH28" s="63"/>
      <c r="PI28" s="63"/>
      <c r="PJ28" s="63"/>
      <c r="PK28" s="63"/>
      <c r="PL28" s="63"/>
      <c r="PM28" s="63"/>
      <c r="PN28" s="63"/>
      <c r="PO28" s="63"/>
      <c r="PP28" s="63"/>
      <c r="PQ28" s="63"/>
      <c r="PR28" s="63"/>
      <c r="PS28" s="63"/>
      <c r="PT28" s="63"/>
      <c r="PU28" s="63"/>
      <c r="PV28" s="63"/>
      <c r="PW28" s="63"/>
      <c r="PX28" s="63"/>
      <c r="PY28" s="63"/>
      <c r="PZ28" s="63"/>
      <c r="QA28" s="63"/>
      <c r="QB28" s="63"/>
      <c r="QC28" s="63"/>
      <c r="QD28" s="63"/>
      <c r="QE28" s="63"/>
      <c r="QF28" s="63"/>
      <c r="QG28" s="63"/>
      <c r="QH28" s="63"/>
      <c r="QI28" s="63"/>
      <c r="QJ28" s="63"/>
      <c r="QK28" s="63"/>
      <c r="QL28" s="63"/>
      <c r="QM28" s="63"/>
      <c r="QN28" s="63"/>
      <c r="QO28" s="63"/>
      <c r="QP28" s="63"/>
      <c r="QQ28" s="63"/>
      <c r="QR28" s="63"/>
      <c r="QS28" s="63"/>
      <c r="QT28" s="63"/>
      <c r="QU28" s="63"/>
      <c r="QV28" s="63"/>
      <c r="QW28" s="63"/>
      <c r="QX28" s="63"/>
      <c r="QY28" s="63"/>
      <c r="QZ28" s="63"/>
      <c r="RA28" s="63"/>
      <c r="RB28" s="63"/>
      <c r="RC28" s="63"/>
      <c r="RD28" s="63"/>
      <c r="RE28" s="63"/>
      <c r="RF28" s="63"/>
      <c r="RG28" s="63"/>
      <c r="RH28" s="63"/>
      <c r="RI28" s="63"/>
      <c r="RJ28" s="63"/>
      <c r="RK28" s="63"/>
      <c r="RL28" s="63"/>
      <c r="RM28" s="63"/>
      <c r="RN28" s="63"/>
      <c r="RO28" s="63"/>
      <c r="RP28" s="63"/>
      <c r="RQ28" s="63"/>
      <c r="RR28" s="63"/>
      <c r="RS28" s="63"/>
      <c r="RT28" s="63"/>
      <c r="RU28" s="63"/>
      <c r="RV28" s="63"/>
      <c r="RW28" s="63"/>
      <c r="RX28" s="63"/>
      <c r="RY28" s="63"/>
      <c r="RZ28" s="63"/>
      <c r="SA28" s="63"/>
      <c r="SB28" s="63"/>
      <c r="SC28" s="63"/>
      <c r="SD28" s="63"/>
      <c r="SE28" s="63"/>
      <c r="SF28" s="63"/>
      <c r="SG28" s="63"/>
      <c r="SH28" s="63"/>
      <c r="SI28" s="63"/>
      <c r="SJ28" s="63"/>
      <c r="SK28" s="63"/>
      <c r="SL28" s="63"/>
      <c r="SM28" s="63"/>
      <c r="SN28" s="63"/>
      <c r="SO28" s="63"/>
      <c r="SP28" s="63"/>
      <c r="SQ28" s="63"/>
      <c r="SR28" s="63"/>
      <c r="SS28" s="63"/>
      <c r="ST28" s="63"/>
      <c r="SU28" s="63"/>
      <c r="SV28" s="63"/>
      <c r="SW28" s="63"/>
      <c r="SX28" s="63"/>
      <c r="SY28" s="63"/>
      <c r="SZ28" s="63"/>
      <c r="TA28" s="63"/>
      <c r="TB28" s="63"/>
      <c r="TC28" s="63"/>
      <c r="TD28" s="63"/>
      <c r="TE28" s="63"/>
      <c r="TF28" s="63"/>
      <c r="TG28" s="63"/>
      <c r="TH28" s="63"/>
      <c r="TI28" s="63"/>
      <c r="TJ28" s="63"/>
      <c r="TK28" s="63"/>
      <c r="TL28" s="63"/>
      <c r="TM28" s="63"/>
      <c r="TN28" s="63"/>
      <c r="TO28" s="63"/>
      <c r="TP28" s="63"/>
      <c r="TQ28" s="63"/>
      <c r="TR28" s="63"/>
      <c r="TS28" s="63"/>
      <c r="TT28" s="63"/>
      <c r="TU28" s="63"/>
      <c r="TV28" s="63"/>
      <c r="TW28" s="63"/>
      <c r="TX28" s="63"/>
      <c r="TY28" s="63"/>
      <c r="TZ28" s="63"/>
      <c r="UA28" s="63"/>
      <c r="UB28" s="63"/>
      <c r="UC28" s="63"/>
      <c r="UD28" s="63"/>
      <c r="UE28" s="63"/>
      <c r="UF28" s="63"/>
      <c r="UG28" s="63"/>
      <c r="UH28" s="63"/>
      <c r="UI28" s="63"/>
      <c r="UJ28" s="63"/>
      <c r="UK28" s="63"/>
      <c r="UL28" s="63"/>
      <c r="UM28" s="63"/>
      <c r="UN28" s="63"/>
      <c r="UO28" s="63"/>
      <c r="UP28" s="63"/>
      <c r="UQ28" s="63"/>
      <c r="UR28" s="63"/>
      <c r="US28" s="63"/>
      <c r="UT28" s="63"/>
      <c r="UU28" s="63"/>
      <c r="UV28" s="63"/>
      <c r="UW28" s="63"/>
      <c r="UX28" s="63"/>
      <c r="UY28" s="63"/>
      <c r="UZ28" s="63"/>
      <c r="VA28" s="63"/>
      <c r="VB28" s="63"/>
      <c r="VC28" s="63"/>
      <c r="VD28" s="63"/>
      <c r="VE28" s="63"/>
      <c r="VF28" s="63"/>
      <c r="VG28" s="63"/>
      <c r="VH28" s="63"/>
      <c r="VI28" s="63"/>
      <c r="VJ28" s="63"/>
      <c r="VK28" s="63"/>
      <c r="VL28" s="63"/>
      <c r="VM28" s="63"/>
      <c r="VN28" s="63"/>
      <c r="VO28" s="63"/>
      <c r="VP28" s="63"/>
      <c r="VQ28" s="63"/>
      <c r="VR28" s="63"/>
      <c r="VS28" s="63"/>
      <c r="VT28" s="63"/>
      <c r="VU28" s="63"/>
      <c r="VV28" s="63"/>
      <c r="VW28" s="63"/>
      <c r="VX28" s="63"/>
      <c r="VY28" s="63"/>
      <c r="VZ28" s="63"/>
      <c r="WA28" s="63"/>
      <c r="WB28" s="63"/>
      <c r="WC28" s="63"/>
      <c r="WD28" s="63"/>
      <c r="WE28" s="63"/>
      <c r="WF28" s="63"/>
      <c r="WG28" s="63"/>
      <c r="WH28" s="63"/>
      <c r="WI28" s="63"/>
      <c r="WJ28" s="63"/>
      <c r="WK28" s="63"/>
      <c r="WL28" s="63"/>
      <c r="WM28" s="63"/>
      <c r="WN28" s="63"/>
      <c r="WO28" s="63"/>
      <c r="WP28" s="63"/>
      <c r="WQ28" s="63"/>
      <c r="WR28" s="63"/>
      <c r="WS28" s="63"/>
      <c r="WT28" s="63"/>
      <c r="WU28" s="63"/>
      <c r="WV28" s="63"/>
      <c r="WW28" s="63"/>
      <c r="WX28" s="63"/>
      <c r="WY28" s="63"/>
      <c r="WZ28" s="63"/>
      <c r="XA28" s="63"/>
      <c r="XB28" s="63"/>
      <c r="XC28" s="63"/>
      <c r="XD28" s="63"/>
      <c r="XE28" s="63"/>
      <c r="XF28" s="63"/>
      <c r="XG28" s="63"/>
      <c r="XH28" s="63"/>
      <c r="XI28" s="63"/>
      <c r="XJ28" s="63"/>
      <c r="XK28" s="63"/>
      <c r="XL28" s="63"/>
      <c r="XM28" s="63"/>
      <c r="XN28" s="63"/>
      <c r="XO28" s="63"/>
      <c r="XP28" s="63"/>
      <c r="XQ28" s="63"/>
      <c r="XR28" s="63"/>
      <c r="XS28" s="63"/>
      <c r="XT28" s="63"/>
      <c r="XU28" s="63"/>
      <c r="XV28" s="63"/>
      <c r="XW28" s="63"/>
      <c r="XX28" s="63"/>
      <c r="XY28" s="63"/>
      <c r="XZ28" s="63"/>
      <c r="YA28" s="63"/>
      <c r="YB28" s="63"/>
      <c r="YC28" s="63"/>
      <c r="YD28" s="63"/>
      <c r="YE28" s="63"/>
      <c r="YF28" s="63"/>
      <c r="YG28" s="63"/>
      <c r="YH28" s="63"/>
      <c r="YI28" s="63"/>
      <c r="YJ28" s="63"/>
      <c r="YK28" s="63"/>
      <c r="YL28" s="63"/>
      <c r="YM28" s="63"/>
      <c r="YN28" s="63"/>
      <c r="YO28" s="63"/>
      <c r="YP28" s="63"/>
      <c r="YQ28" s="63"/>
      <c r="YR28" s="63"/>
      <c r="YS28" s="63"/>
      <c r="YT28" s="63"/>
      <c r="YU28" s="63"/>
      <c r="YV28" s="63"/>
      <c r="YW28" s="63"/>
      <c r="YX28" s="63"/>
      <c r="YY28" s="63"/>
      <c r="YZ28" s="63"/>
      <c r="ZA28" s="63"/>
      <c r="ZB28" s="63"/>
      <c r="ZC28" s="63"/>
      <c r="ZD28" s="63"/>
      <c r="ZE28" s="63"/>
      <c r="ZF28" s="63"/>
      <c r="ZG28" s="63"/>
      <c r="ZH28" s="63"/>
      <c r="ZI28" s="63"/>
      <c r="ZJ28" s="63"/>
      <c r="ZK28" s="63"/>
      <c r="ZL28" s="63"/>
      <c r="ZM28" s="63"/>
      <c r="ZN28" s="63"/>
      <c r="ZO28" s="63"/>
      <c r="ZP28" s="63"/>
      <c r="ZQ28" s="63"/>
      <c r="ZR28" s="63"/>
      <c r="ZS28" s="63"/>
      <c r="ZT28" s="63"/>
      <c r="ZU28" s="63"/>
      <c r="ZV28" s="63"/>
      <c r="ZW28" s="63"/>
      <c r="ZX28" s="63"/>
      <c r="ZY28" s="63"/>
      <c r="ZZ28" s="63"/>
      <c r="AAA28" s="63"/>
      <c r="AAB28" s="63"/>
      <c r="AAC28" s="63"/>
      <c r="AAD28" s="63"/>
      <c r="AAE28" s="63"/>
      <c r="AAF28" s="63"/>
      <c r="AAG28" s="63"/>
      <c r="AAH28" s="63"/>
      <c r="AAI28" s="63"/>
      <c r="AAJ28" s="63"/>
      <c r="AAK28" s="63"/>
      <c r="AAL28" s="63"/>
      <c r="AAM28" s="63"/>
      <c r="AAN28" s="63"/>
      <c r="AAO28" s="63"/>
      <c r="AAP28" s="63"/>
      <c r="AAQ28" s="63"/>
      <c r="AAR28" s="63"/>
      <c r="AAS28" s="63"/>
      <c r="AAT28" s="63"/>
      <c r="AAU28" s="63"/>
      <c r="AAV28" s="63"/>
      <c r="AAW28" s="63"/>
      <c r="AAX28" s="63"/>
      <c r="AAY28" s="63"/>
      <c r="AAZ28" s="63"/>
      <c r="ABA28" s="63"/>
      <c r="ABB28" s="63"/>
      <c r="ABC28" s="63"/>
      <c r="ABD28" s="63"/>
      <c r="ABE28" s="63"/>
      <c r="ABF28" s="63"/>
      <c r="ABG28" s="63"/>
      <c r="ABH28" s="63"/>
      <c r="ABI28" s="63"/>
      <c r="ABJ28" s="63"/>
      <c r="ABK28" s="63"/>
      <c r="ABL28" s="63"/>
      <c r="ABM28" s="63"/>
      <c r="ABN28" s="63"/>
      <c r="ABO28" s="63"/>
      <c r="ABP28" s="63"/>
      <c r="ABQ28" s="63"/>
      <c r="ABR28" s="63"/>
      <c r="ABS28" s="63"/>
      <c r="ABT28" s="63"/>
      <c r="ABU28" s="63"/>
      <c r="ABV28" s="63"/>
      <c r="ABW28" s="63"/>
      <c r="ABX28" s="63"/>
      <c r="ABY28" s="63"/>
      <c r="ABZ28" s="63"/>
      <c r="ACA28" s="63"/>
      <c r="ACB28" s="63"/>
      <c r="ACC28" s="63"/>
      <c r="ACD28" s="63"/>
      <c r="ACE28" s="63"/>
      <c r="ACF28" s="63"/>
      <c r="ACG28" s="63"/>
      <c r="ACH28" s="63"/>
      <c r="ACI28" s="63"/>
      <c r="ACJ28" s="63"/>
      <c r="ACK28" s="63"/>
      <c r="ACL28" s="63"/>
      <c r="ACM28" s="63"/>
      <c r="ACN28" s="63"/>
      <c r="ACO28" s="63"/>
      <c r="ACP28" s="63"/>
      <c r="ACQ28" s="63"/>
      <c r="ACR28" s="63"/>
      <c r="ACS28" s="63"/>
      <c r="ACT28" s="63"/>
      <c r="ACU28" s="63"/>
      <c r="ACV28" s="63"/>
      <c r="ACW28" s="63"/>
      <c r="ACX28" s="63"/>
      <c r="ACY28" s="63"/>
      <c r="ACZ28" s="63"/>
      <c r="ADA28" s="63"/>
      <c r="ADB28" s="63"/>
      <c r="ADC28" s="63"/>
      <c r="ADD28" s="63"/>
      <c r="ADE28" s="63"/>
      <c r="ADF28" s="63"/>
      <c r="ADG28" s="63"/>
      <c r="ADH28" s="63"/>
      <c r="ADI28" s="63"/>
      <c r="ADJ28" s="63"/>
      <c r="ADK28" s="63"/>
      <c r="ADL28" s="63"/>
      <c r="ADM28" s="63"/>
      <c r="ADN28" s="63"/>
      <c r="ADO28" s="63"/>
      <c r="ADP28" s="63"/>
      <c r="ADQ28" s="63"/>
      <c r="ADR28" s="63"/>
      <c r="ADS28" s="63"/>
      <c r="ADT28" s="63"/>
      <c r="ADU28" s="63"/>
      <c r="ADV28" s="63"/>
      <c r="ADW28" s="63"/>
      <c r="ADX28" s="63"/>
      <c r="ADY28" s="63"/>
      <c r="ADZ28" s="63"/>
      <c r="AEA28" s="63"/>
      <c r="AEB28" s="63"/>
      <c r="AEC28" s="63"/>
      <c r="AED28" s="63"/>
      <c r="AEE28" s="63"/>
      <c r="AEF28" s="63"/>
      <c r="AEG28" s="63"/>
      <c r="AEH28" s="63"/>
      <c r="AEI28" s="63"/>
      <c r="AEJ28" s="63"/>
      <c r="AEK28" s="63"/>
      <c r="AEL28" s="63"/>
      <c r="AEM28" s="63"/>
      <c r="AEN28" s="63"/>
      <c r="AEO28" s="63"/>
      <c r="AEP28" s="63"/>
      <c r="AEQ28" s="63"/>
      <c r="AER28" s="63"/>
      <c r="AES28" s="63"/>
      <c r="AET28" s="63"/>
      <c r="AEU28" s="63"/>
      <c r="AEV28" s="63"/>
      <c r="AEW28" s="63"/>
      <c r="AEX28" s="63"/>
      <c r="AEY28" s="63"/>
      <c r="AEZ28" s="63"/>
      <c r="AFA28" s="63"/>
      <c r="AFB28" s="63"/>
      <c r="AFC28" s="63"/>
      <c r="AFD28" s="63"/>
      <c r="AFE28" s="63"/>
      <c r="AFF28" s="63"/>
      <c r="AFG28" s="63"/>
      <c r="AFH28" s="63"/>
      <c r="AFI28" s="63"/>
      <c r="AFJ28" s="63"/>
      <c r="AFK28" s="63"/>
      <c r="AFL28" s="63"/>
      <c r="AFM28" s="63"/>
      <c r="AFN28" s="63"/>
      <c r="AFO28" s="63"/>
      <c r="AFP28" s="63"/>
      <c r="AFQ28" s="63"/>
      <c r="AFR28" s="63"/>
      <c r="AFS28" s="63"/>
      <c r="AFT28" s="63"/>
      <c r="AFU28" s="63"/>
      <c r="AFV28" s="63"/>
      <c r="AFW28" s="63"/>
      <c r="AFX28" s="63"/>
      <c r="AFY28" s="63"/>
      <c r="AFZ28" s="63"/>
      <c r="AGA28" s="63"/>
      <c r="AGB28" s="63"/>
      <c r="AGC28" s="63"/>
      <c r="AGD28" s="63"/>
      <c r="AGE28" s="63"/>
      <c r="AGF28" s="63"/>
      <c r="AGG28" s="63"/>
      <c r="AGH28" s="63"/>
      <c r="AGI28" s="63"/>
      <c r="AGJ28" s="63"/>
      <c r="AGK28" s="63"/>
      <c r="AGL28" s="63"/>
      <c r="AGM28" s="63"/>
      <c r="AGN28" s="63"/>
      <c r="AGO28" s="63"/>
      <c r="AGP28" s="63"/>
      <c r="AGQ28" s="63"/>
      <c r="AGR28" s="63"/>
      <c r="AGS28" s="63"/>
      <c r="AGT28" s="63"/>
      <c r="AGU28" s="63"/>
      <c r="AGV28" s="63"/>
      <c r="AGW28" s="63"/>
      <c r="AGX28" s="63"/>
      <c r="AGY28" s="63"/>
      <c r="AGZ28" s="63"/>
      <c r="AHA28" s="63"/>
      <c r="AHB28" s="63"/>
      <c r="AHC28" s="63"/>
      <c r="AHD28" s="63"/>
      <c r="AHE28" s="63"/>
      <c r="AHF28" s="63"/>
      <c r="AHG28" s="63"/>
      <c r="AHH28" s="63"/>
      <c r="AHI28" s="63"/>
      <c r="AHJ28" s="63"/>
      <c r="AHK28" s="63"/>
      <c r="AHL28" s="63"/>
      <c r="AHM28" s="63"/>
      <c r="AHN28" s="63"/>
      <c r="AHO28" s="63"/>
      <c r="AHP28" s="63"/>
      <c r="AHQ28" s="63"/>
      <c r="AHR28" s="63"/>
      <c r="AHS28" s="63"/>
      <c r="AHT28" s="63"/>
      <c r="AHU28" s="63"/>
      <c r="AHV28" s="63"/>
      <c r="AHW28" s="63"/>
      <c r="AHX28" s="63"/>
      <c r="AHY28" s="63"/>
      <c r="AHZ28" s="63"/>
      <c r="AIA28" s="63"/>
      <c r="AIB28" s="63"/>
      <c r="AIC28" s="63"/>
      <c r="AID28" s="63"/>
      <c r="AIE28" s="63"/>
      <c r="AIF28" s="63"/>
      <c r="AIG28" s="63"/>
      <c r="AIH28" s="63"/>
      <c r="AII28" s="63"/>
      <c r="AIJ28" s="63"/>
      <c r="AIK28" s="63"/>
      <c r="AIL28" s="63"/>
      <c r="AIM28" s="63"/>
      <c r="AIN28" s="63"/>
      <c r="AIO28" s="63"/>
      <c r="AIP28" s="63"/>
      <c r="AIQ28" s="63"/>
      <c r="AIR28" s="63"/>
      <c r="AIS28" s="63"/>
      <c r="AIT28" s="63"/>
      <c r="AIU28" s="63"/>
      <c r="AIV28" s="63"/>
      <c r="AIW28" s="63"/>
      <c r="AIX28" s="63"/>
      <c r="AIY28" s="63"/>
      <c r="AIZ28" s="63"/>
      <c r="AJA28" s="63"/>
      <c r="AJB28" s="63"/>
      <c r="AJC28" s="63"/>
      <c r="AJD28" s="63"/>
      <c r="AJE28" s="63"/>
      <c r="AJF28" s="63"/>
      <c r="AJG28" s="63"/>
      <c r="AJH28" s="63"/>
      <c r="AJI28" s="63"/>
      <c r="AJJ28" s="63"/>
      <c r="AJK28" s="63"/>
      <c r="AJL28" s="63"/>
      <c r="AJM28" s="63"/>
      <c r="AJN28" s="63"/>
      <c r="AJO28" s="63"/>
      <c r="AJP28" s="63"/>
      <c r="AJQ28" s="63"/>
      <c r="AJR28" s="63"/>
      <c r="AJS28" s="63"/>
      <c r="AJT28" s="63"/>
      <c r="AJU28" s="63"/>
      <c r="AJV28" s="63"/>
      <c r="AJW28" s="63"/>
      <c r="AJX28" s="63"/>
      <c r="AJY28" s="63"/>
      <c r="AJZ28" s="63"/>
      <c r="AKA28" s="63"/>
      <c r="AKB28" s="63"/>
      <c r="AKC28" s="63"/>
      <c r="AKD28" s="63"/>
      <c r="AKE28" s="63"/>
      <c r="AKF28" s="63"/>
      <c r="AKG28" s="63"/>
      <c r="AKH28" s="63"/>
      <c r="AKI28" s="63"/>
      <c r="AKJ28" s="63"/>
      <c r="AKK28" s="63"/>
      <c r="AKL28" s="63"/>
      <c r="AKM28" s="63"/>
      <c r="AKN28" s="63"/>
      <c r="AKO28" s="63"/>
      <c r="AKP28" s="63"/>
      <c r="AKQ28" s="63"/>
      <c r="AKR28" s="63"/>
      <c r="AKS28" s="63"/>
      <c r="AKT28" s="63"/>
      <c r="AKU28" s="63"/>
      <c r="AKV28" s="63"/>
      <c r="AKW28" s="63"/>
      <c r="AKX28" s="63"/>
      <c r="AKY28" s="63"/>
      <c r="AKZ28" s="63"/>
      <c r="ALA28" s="63"/>
      <c r="ALB28" s="63"/>
      <c r="ALC28" s="63"/>
      <c r="ALD28" s="63"/>
      <c r="ALE28" s="63"/>
      <c r="ALF28" s="63"/>
      <c r="ALG28" s="63"/>
      <c r="ALH28" s="63"/>
      <c r="ALI28" s="63"/>
      <c r="ALJ28" s="63"/>
      <c r="ALK28" s="63"/>
      <c r="ALL28" s="63"/>
      <c r="ALM28" s="63"/>
      <c r="ALN28" s="63"/>
      <c r="ALO28" s="63"/>
      <c r="ALP28" s="63"/>
      <c r="ALQ28" s="63"/>
      <c r="ALR28" s="63"/>
      <c r="ALS28" s="63"/>
      <c r="ALT28" s="63"/>
      <c r="ALU28" s="63"/>
      <c r="ALV28" s="63"/>
      <c r="ALW28" s="63"/>
      <c r="ALX28" s="63"/>
      <c r="ALY28" s="63"/>
      <c r="ALZ28" s="63"/>
      <c r="AMA28" s="63"/>
      <c r="AMB28" s="63"/>
      <c r="AMC28" s="63"/>
      <c r="AMD28" s="63"/>
      <c r="AME28" s="63"/>
      <c r="AMF28" s="63"/>
      <c r="AMG28" s="63"/>
      <c r="AMH28" s="63"/>
      <c r="AMI28" s="63"/>
      <c r="AMJ28" s="63"/>
      <c r="AMK28" s="63"/>
      <c r="AML28" s="63"/>
      <c r="AMM28" s="63"/>
      <c r="AMN28" s="63"/>
      <c r="AMO28" s="63"/>
      <c r="AMP28" s="63"/>
      <c r="AMQ28" s="63"/>
      <c r="AMR28" s="63"/>
      <c r="AMS28" s="63"/>
      <c r="AMT28" s="63"/>
      <c r="AMU28" s="63"/>
      <c r="AMV28" s="63"/>
      <c r="AMW28" s="63"/>
      <c r="AMX28" s="63"/>
      <c r="AMY28" s="63"/>
      <c r="AMZ28" s="63"/>
      <c r="ANA28" s="63"/>
      <c r="ANB28" s="63"/>
      <c r="ANC28" s="63"/>
      <c r="AND28" s="63"/>
      <c r="ANE28" s="63"/>
      <c r="ANF28" s="63"/>
      <c r="ANG28" s="63"/>
      <c r="ANH28" s="63"/>
      <c r="ANI28" s="63"/>
      <c r="ANJ28" s="63"/>
      <c r="ANK28" s="63"/>
      <c r="ANL28" s="63"/>
      <c r="ANM28" s="63"/>
      <c r="ANN28" s="63"/>
      <c r="ANO28" s="63"/>
      <c r="ANP28" s="63"/>
      <c r="ANQ28" s="63"/>
      <c r="ANR28" s="63"/>
      <c r="ANS28" s="63"/>
      <c r="ANT28" s="63"/>
      <c r="ANU28" s="63"/>
      <c r="ANV28" s="63"/>
      <c r="ANW28" s="63"/>
      <c r="ANX28" s="63"/>
      <c r="ANY28" s="63"/>
      <c r="ANZ28" s="63"/>
      <c r="AOA28" s="63"/>
      <c r="AOB28" s="63"/>
      <c r="AOC28" s="63"/>
      <c r="AOD28" s="63"/>
      <c r="AOE28" s="63"/>
      <c r="AOF28" s="63"/>
      <c r="AOG28" s="63"/>
      <c r="AOH28" s="63"/>
      <c r="AOI28" s="63"/>
      <c r="AOJ28" s="63"/>
      <c r="AOK28" s="63"/>
      <c r="AOL28" s="63"/>
      <c r="AOM28" s="63"/>
      <c r="AON28" s="63"/>
      <c r="AOO28" s="63"/>
      <c r="AOP28" s="63"/>
      <c r="AOQ28" s="63"/>
      <c r="AOR28" s="63"/>
      <c r="AOS28" s="63"/>
      <c r="AOT28" s="63"/>
      <c r="AOU28" s="63"/>
      <c r="AOV28" s="63"/>
      <c r="AOW28" s="63"/>
      <c r="AOX28" s="63"/>
      <c r="AOY28" s="63"/>
      <c r="AOZ28" s="63"/>
      <c r="APA28" s="63"/>
      <c r="APB28" s="63"/>
      <c r="APC28" s="63"/>
      <c r="APD28" s="63"/>
      <c r="APE28" s="63"/>
      <c r="APF28" s="63"/>
      <c r="APG28" s="63"/>
      <c r="APH28" s="63"/>
      <c r="API28" s="63"/>
      <c r="APJ28" s="63"/>
      <c r="APK28" s="63"/>
      <c r="APL28" s="63"/>
      <c r="APM28" s="63"/>
      <c r="APN28" s="63"/>
      <c r="APO28" s="63"/>
      <c r="APP28" s="63"/>
      <c r="APQ28" s="63"/>
      <c r="APR28" s="63"/>
      <c r="APS28" s="63"/>
      <c r="APT28" s="63"/>
      <c r="APU28" s="63"/>
      <c r="APV28" s="63"/>
      <c r="APW28" s="63"/>
      <c r="APX28" s="63"/>
      <c r="APY28" s="63"/>
      <c r="APZ28" s="63"/>
      <c r="AQA28" s="63"/>
      <c r="AQB28" s="63"/>
      <c r="AQC28" s="63"/>
      <c r="AQD28" s="63"/>
      <c r="AQE28" s="63"/>
      <c r="AQF28" s="63"/>
      <c r="AQG28" s="63"/>
      <c r="AQH28" s="63"/>
      <c r="AQI28" s="63"/>
      <c r="AQJ28" s="63"/>
      <c r="AQK28" s="63"/>
      <c r="AQL28" s="63"/>
      <c r="AQM28" s="63"/>
      <c r="AQN28" s="63"/>
      <c r="AQO28" s="63"/>
      <c r="AQP28" s="63"/>
      <c r="AQQ28" s="63"/>
      <c r="AQR28" s="63"/>
      <c r="AQS28" s="63"/>
      <c r="AQT28" s="63"/>
      <c r="AQU28" s="63"/>
      <c r="AQV28" s="63"/>
      <c r="AQW28" s="63"/>
      <c r="AQX28" s="63"/>
      <c r="AQY28" s="63"/>
      <c r="AQZ28" s="63"/>
      <c r="ARA28" s="63"/>
      <c r="ARB28" s="63"/>
      <c r="ARC28" s="63"/>
      <c r="ARD28" s="63"/>
      <c r="ARE28" s="63"/>
      <c r="ARF28" s="63"/>
      <c r="ARG28" s="63"/>
      <c r="ARH28" s="63"/>
      <c r="ARI28" s="63"/>
      <c r="ARJ28" s="63"/>
      <c r="ARK28" s="63"/>
      <c r="ARL28" s="63"/>
      <c r="ARM28" s="63"/>
      <c r="ARN28" s="63"/>
      <c r="ARO28" s="63"/>
      <c r="ARP28" s="63"/>
      <c r="ARQ28" s="63"/>
      <c r="ARR28" s="63"/>
      <c r="ARS28" s="63"/>
      <c r="ART28" s="63"/>
      <c r="ARU28" s="63"/>
      <c r="ARV28" s="63"/>
      <c r="ARW28" s="63"/>
      <c r="ARX28" s="63"/>
      <c r="ARY28" s="63"/>
      <c r="ARZ28" s="63"/>
      <c r="ASA28" s="63"/>
      <c r="ASB28" s="63"/>
      <c r="ASC28" s="63"/>
      <c r="ASD28" s="63"/>
      <c r="ASE28" s="63"/>
      <c r="ASF28" s="63"/>
      <c r="ASG28" s="63"/>
      <c r="ASH28" s="63"/>
      <c r="ASI28" s="63"/>
      <c r="ASJ28" s="63"/>
      <c r="ASK28" s="63"/>
      <c r="ASL28" s="63"/>
      <c r="ASM28" s="63"/>
      <c r="ASN28" s="63"/>
      <c r="ASO28" s="63"/>
      <c r="ASP28" s="63"/>
      <c r="ASQ28" s="63"/>
      <c r="ASR28" s="63"/>
      <c r="ASS28" s="63"/>
      <c r="AST28" s="63"/>
      <c r="ASU28" s="63"/>
      <c r="ASV28" s="63"/>
      <c r="ASW28" s="63"/>
      <c r="ASX28" s="63"/>
      <c r="ASY28" s="63"/>
      <c r="ASZ28" s="63"/>
      <c r="ATA28" s="63"/>
      <c r="ATB28" s="63"/>
      <c r="ATC28" s="63"/>
      <c r="ATD28" s="63"/>
      <c r="ATE28" s="63"/>
      <c r="ATF28" s="63"/>
      <c r="ATG28" s="63"/>
      <c r="ATH28" s="63"/>
      <c r="ATI28" s="63"/>
      <c r="ATJ28" s="63"/>
      <c r="ATK28" s="63"/>
      <c r="ATL28" s="63"/>
      <c r="ATM28" s="63"/>
      <c r="ATN28" s="63"/>
      <c r="ATO28" s="63"/>
      <c r="ATP28" s="63"/>
      <c r="ATQ28" s="63"/>
      <c r="ATR28" s="63"/>
      <c r="ATS28" s="63"/>
      <c r="ATT28" s="63"/>
      <c r="ATU28" s="63"/>
      <c r="ATV28" s="63"/>
      <c r="ATW28" s="63"/>
      <c r="ATX28" s="63"/>
      <c r="ATY28" s="63"/>
      <c r="ATZ28" s="63"/>
      <c r="AUA28" s="63"/>
      <c r="AUB28" s="63"/>
      <c r="AUC28" s="63"/>
      <c r="AUD28" s="63"/>
      <c r="AUE28" s="63"/>
      <c r="AUF28" s="63"/>
      <c r="AUG28" s="63"/>
      <c r="AUH28" s="63"/>
      <c r="AUI28" s="63"/>
      <c r="AUJ28" s="63"/>
      <c r="AUK28" s="63"/>
      <c r="AUL28" s="63"/>
      <c r="AUM28" s="63"/>
      <c r="AUN28" s="63"/>
      <c r="AUO28" s="63"/>
      <c r="AUP28" s="63"/>
      <c r="AUQ28" s="63"/>
      <c r="AUR28" s="63"/>
      <c r="AUS28" s="63"/>
      <c r="AUT28" s="63"/>
      <c r="AUU28" s="63"/>
      <c r="AUV28" s="63"/>
      <c r="AUW28" s="63"/>
      <c r="AUX28" s="63"/>
      <c r="AUY28" s="63"/>
      <c r="AUZ28" s="63"/>
      <c r="AVA28" s="63"/>
      <c r="AVB28" s="63"/>
      <c r="AVC28" s="63"/>
      <c r="AVD28" s="63"/>
      <c r="AVE28" s="63"/>
      <c r="AVF28" s="63"/>
      <c r="AVG28" s="63"/>
      <c r="AVH28" s="63"/>
      <c r="AVI28" s="63"/>
      <c r="AVJ28" s="63"/>
      <c r="AVK28" s="63"/>
      <c r="AVL28" s="63"/>
      <c r="AVM28" s="63"/>
      <c r="AVN28" s="63"/>
      <c r="AVO28" s="63"/>
      <c r="AVP28" s="63"/>
      <c r="AVQ28" s="63"/>
      <c r="AVR28" s="63"/>
      <c r="AVS28" s="63"/>
      <c r="AVT28" s="63"/>
      <c r="AVU28" s="63"/>
      <c r="AVV28" s="63"/>
      <c r="AVW28" s="63"/>
      <c r="AVX28" s="63"/>
      <c r="AVY28" s="63"/>
      <c r="AVZ28" s="63"/>
      <c r="AWA28" s="63"/>
      <c r="AWB28" s="63"/>
      <c r="AWC28" s="63"/>
      <c r="AWD28" s="63"/>
      <c r="AWE28" s="63"/>
      <c r="AWF28" s="63"/>
      <c r="AWG28" s="63"/>
      <c r="AWH28" s="63"/>
      <c r="AWI28" s="63"/>
      <c r="AWJ28" s="63"/>
      <c r="AWK28" s="63"/>
      <c r="AWL28" s="63"/>
      <c r="AWM28" s="63"/>
      <c r="AWN28" s="63"/>
      <c r="AWO28" s="63"/>
      <c r="AWP28" s="63"/>
      <c r="AWQ28" s="63"/>
      <c r="AWR28" s="63"/>
      <c r="AWS28" s="63"/>
      <c r="AWT28" s="63"/>
      <c r="AWU28" s="63"/>
      <c r="AWV28" s="63"/>
      <c r="AWW28" s="63"/>
      <c r="AWX28" s="63"/>
      <c r="AWY28" s="63"/>
      <c r="AWZ28" s="63"/>
      <c r="AXA28" s="63"/>
      <c r="AXB28" s="63"/>
      <c r="AXC28" s="63"/>
      <c r="AXD28" s="63"/>
      <c r="AXE28" s="63"/>
      <c r="AXF28" s="63"/>
      <c r="AXG28" s="63"/>
      <c r="AXH28" s="63"/>
      <c r="AXI28" s="63"/>
      <c r="AXJ28" s="63"/>
      <c r="AXK28" s="63"/>
      <c r="AXL28" s="63"/>
      <c r="AXM28" s="63"/>
      <c r="AXN28" s="63"/>
      <c r="AXO28" s="63"/>
      <c r="AXP28" s="63"/>
      <c r="AXQ28" s="63"/>
      <c r="AXR28" s="63"/>
      <c r="AXS28" s="63"/>
      <c r="AXT28" s="63"/>
      <c r="AXU28" s="63"/>
      <c r="AXV28" s="63"/>
      <c r="AXW28" s="63"/>
      <c r="AXX28" s="63"/>
      <c r="AXY28" s="63"/>
      <c r="AXZ28" s="63"/>
      <c r="AYA28" s="63"/>
      <c r="AYB28" s="63"/>
      <c r="AYC28" s="63"/>
      <c r="AYD28" s="63"/>
      <c r="AYE28" s="63"/>
      <c r="AYF28" s="63"/>
      <c r="AYG28" s="63"/>
      <c r="AYH28" s="63"/>
      <c r="AYI28" s="63"/>
      <c r="AYJ28" s="63"/>
      <c r="AYK28" s="63"/>
      <c r="AYL28" s="63"/>
      <c r="AYM28" s="63"/>
      <c r="AYN28" s="63"/>
      <c r="AYO28" s="63"/>
      <c r="AYP28" s="63"/>
      <c r="AYQ28" s="63"/>
      <c r="AYR28" s="63"/>
      <c r="AYS28" s="63"/>
      <c r="AYT28" s="63"/>
      <c r="AYU28" s="63"/>
      <c r="AYV28" s="63"/>
      <c r="AYW28" s="63"/>
      <c r="AYX28" s="63"/>
      <c r="AYY28" s="63"/>
      <c r="AYZ28" s="63"/>
      <c r="AZA28" s="63"/>
      <c r="AZB28" s="63"/>
      <c r="AZC28" s="63"/>
      <c r="AZD28" s="63"/>
      <c r="AZE28" s="63"/>
      <c r="AZF28" s="63"/>
      <c r="AZG28" s="63"/>
      <c r="AZH28" s="63"/>
      <c r="AZI28" s="63"/>
      <c r="AZJ28" s="63"/>
      <c r="AZK28" s="63"/>
      <c r="AZL28" s="63"/>
      <c r="AZM28" s="63"/>
      <c r="AZN28" s="63"/>
      <c r="AZO28" s="63"/>
      <c r="AZP28" s="63"/>
      <c r="AZQ28" s="63"/>
      <c r="AZR28" s="63"/>
      <c r="AZS28" s="63"/>
      <c r="AZT28" s="63"/>
      <c r="AZU28" s="63"/>
      <c r="AZV28" s="63"/>
      <c r="AZW28" s="63"/>
      <c r="AZX28" s="63"/>
      <c r="AZY28" s="63"/>
      <c r="AZZ28" s="63"/>
      <c r="BAA28" s="63"/>
      <c r="BAB28" s="63"/>
      <c r="BAC28" s="63"/>
      <c r="BAD28" s="63"/>
      <c r="BAE28" s="63"/>
      <c r="BAF28" s="63"/>
      <c r="BAG28" s="63"/>
      <c r="BAH28" s="63"/>
      <c r="BAI28" s="63"/>
      <c r="BAJ28" s="63"/>
      <c r="BAK28" s="63"/>
      <c r="BAL28" s="63"/>
      <c r="BAM28" s="63"/>
      <c r="BAN28" s="63"/>
      <c r="BAO28" s="63"/>
      <c r="BAP28" s="63"/>
      <c r="BAQ28" s="63"/>
      <c r="BAR28" s="63"/>
      <c r="BAS28" s="63"/>
      <c r="BAT28" s="63"/>
      <c r="BAU28" s="63"/>
      <c r="BAV28" s="63"/>
      <c r="BAW28" s="63"/>
      <c r="BAX28" s="63"/>
      <c r="BAY28" s="63"/>
      <c r="BAZ28" s="63"/>
      <c r="BBA28" s="63"/>
      <c r="BBB28" s="63"/>
      <c r="BBC28" s="63"/>
      <c r="BBD28" s="63"/>
      <c r="BBE28" s="63"/>
      <c r="BBF28" s="63"/>
      <c r="BBG28" s="63"/>
      <c r="BBH28" s="63"/>
      <c r="BBI28" s="63"/>
      <c r="BBJ28" s="63"/>
      <c r="BBK28" s="63"/>
      <c r="BBL28" s="63"/>
      <c r="BBM28" s="63"/>
      <c r="BBN28" s="63"/>
      <c r="BBO28" s="63"/>
      <c r="BBP28" s="63"/>
      <c r="BBQ28" s="63"/>
      <c r="BBR28" s="63"/>
      <c r="BBS28" s="63"/>
      <c r="BBT28" s="63"/>
      <c r="BBU28" s="63"/>
      <c r="BBV28" s="63"/>
      <c r="BBW28" s="63"/>
      <c r="BBX28" s="63"/>
      <c r="BBY28" s="63"/>
      <c r="BBZ28" s="63"/>
      <c r="BCA28" s="63"/>
      <c r="BCB28" s="63"/>
      <c r="BCC28" s="63"/>
      <c r="BCD28" s="63"/>
      <c r="BCE28" s="63"/>
      <c r="BCF28" s="63"/>
      <c r="BCG28" s="63"/>
      <c r="BCH28" s="63"/>
      <c r="BCI28" s="63"/>
      <c r="BCJ28" s="63"/>
      <c r="BCK28" s="63"/>
      <c r="BCL28" s="63"/>
      <c r="BCM28" s="63"/>
      <c r="BCN28" s="63"/>
      <c r="BCO28" s="63"/>
      <c r="BCP28" s="63"/>
      <c r="BCQ28" s="63"/>
      <c r="BCR28" s="63"/>
      <c r="BCS28" s="63"/>
      <c r="BCT28" s="63"/>
      <c r="BCU28" s="63"/>
      <c r="BCV28" s="63"/>
      <c r="BCW28" s="63"/>
      <c r="BCX28" s="63"/>
      <c r="BCY28" s="63"/>
      <c r="BCZ28" s="63"/>
      <c r="BDA28" s="63"/>
      <c r="BDB28" s="63"/>
      <c r="BDC28" s="63"/>
      <c r="BDD28" s="63"/>
      <c r="BDE28" s="63"/>
      <c r="BDF28" s="63"/>
      <c r="BDG28" s="63"/>
      <c r="BDH28" s="63"/>
      <c r="BDI28" s="63"/>
      <c r="BDJ28" s="63"/>
      <c r="BDK28" s="63"/>
      <c r="BDL28" s="63"/>
      <c r="BDM28" s="63"/>
      <c r="BDN28" s="63"/>
      <c r="BDO28" s="63"/>
      <c r="BDP28" s="63"/>
      <c r="BDQ28" s="63"/>
      <c r="BDR28" s="63"/>
      <c r="BDS28" s="63"/>
      <c r="BDT28" s="63"/>
      <c r="BDU28" s="63"/>
      <c r="BDV28" s="63"/>
      <c r="BDW28" s="63"/>
      <c r="BDX28" s="63"/>
      <c r="BDY28" s="63"/>
      <c r="BDZ28" s="63"/>
      <c r="BEA28" s="63"/>
      <c r="BEB28" s="63"/>
      <c r="BEC28" s="63"/>
      <c r="BED28" s="63"/>
      <c r="BEE28" s="63"/>
      <c r="BEF28" s="63"/>
      <c r="BEG28" s="63"/>
      <c r="BEH28" s="63"/>
      <c r="BEI28" s="63"/>
      <c r="BEJ28" s="63"/>
      <c r="BEK28" s="63"/>
      <c r="BEL28" s="63"/>
      <c r="BEM28" s="63"/>
      <c r="BEN28" s="63"/>
      <c r="BEO28" s="63"/>
      <c r="BEP28" s="63"/>
      <c r="BEQ28" s="63"/>
      <c r="BER28" s="63"/>
      <c r="BES28" s="63"/>
      <c r="BET28" s="63"/>
      <c r="BEU28" s="63"/>
      <c r="BEV28" s="63"/>
      <c r="BEW28" s="63"/>
      <c r="BEX28" s="63"/>
      <c r="BEY28" s="63"/>
      <c r="BEZ28" s="63"/>
      <c r="BFA28" s="63"/>
      <c r="BFB28" s="63"/>
      <c r="BFC28" s="63"/>
      <c r="BFD28" s="63"/>
      <c r="BFE28" s="63"/>
      <c r="BFF28" s="63"/>
      <c r="BFG28" s="63"/>
      <c r="BFH28" s="63"/>
      <c r="BFI28" s="63"/>
      <c r="BFJ28" s="63"/>
      <c r="BFK28" s="63"/>
      <c r="BFL28" s="63"/>
      <c r="BFM28" s="63"/>
      <c r="BFN28" s="63"/>
      <c r="BFO28" s="63"/>
      <c r="BFP28" s="63"/>
      <c r="BFQ28" s="63"/>
      <c r="BFR28" s="63"/>
      <c r="BFS28" s="63"/>
      <c r="BFT28" s="63"/>
      <c r="BFU28" s="63"/>
      <c r="BFV28" s="63"/>
      <c r="BFW28" s="63"/>
      <c r="BFX28" s="63"/>
      <c r="BFY28" s="63"/>
      <c r="BFZ28" s="63"/>
      <c r="BGA28" s="63"/>
      <c r="BGB28" s="63"/>
      <c r="BGC28" s="63"/>
      <c r="BGD28" s="63"/>
      <c r="BGE28" s="63"/>
      <c r="BGF28" s="63"/>
      <c r="BGG28" s="63"/>
      <c r="BGH28" s="63"/>
      <c r="BGI28" s="63"/>
      <c r="BGJ28" s="63"/>
      <c r="BGK28" s="63"/>
      <c r="BGL28" s="63"/>
      <c r="BGM28" s="63"/>
      <c r="BGN28" s="63"/>
      <c r="BGO28" s="63"/>
      <c r="BGP28" s="63"/>
      <c r="BGQ28" s="63"/>
      <c r="BGR28" s="63"/>
      <c r="BGS28" s="63"/>
      <c r="BGT28" s="63"/>
      <c r="BGU28" s="63"/>
      <c r="BGV28" s="63"/>
      <c r="BGW28" s="63"/>
      <c r="BGX28" s="63"/>
      <c r="BGY28" s="63"/>
      <c r="BGZ28" s="63"/>
      <c r="BHA28" s="63"/>
      <c r="BHB28" s="63"/>
      <c r="BHC28" s="63"/>
      <c r="BHD28" s="63"/>
      <c r="BHE28" s="63"/>
      <c r="BHF28" s="63"/>
      <c r="BHG28" s="63"/>
      <c r="BHH28" s="63"/>
      <c r="BHI28" s="63"/>
      <c r="BHJ28" s="63"/>
      <c r="BHK28" s="63"/>
      <c r="BHL28" s="63"/>
      <c r="BHM28" s="63"/>
      <c r="BHN28" s="63"/>
      <c r="BHO28" s="63"/>
      <c r="BHP28" s="63"/>
      <c r="BHQ28" s="63"/>
      <c r="BHR28" s="63"/>
      <c r="BHS28" s="63"/>
      <c r="BHT28" s="63"/>
      <c r="BHU28" s="63"/>
      <c r="BHV28" s="63"/>
      <c r="BHW28" s="63"/>
      <c r="BHX28" s="63"/>
      <c r="BHY28" s="63"/>
      <c r="BHZ28" s="63"/>
      <c r="BIA28" s="63"/>
      <c r="BIB28" s="63"/>
      <c r="BIC28" s="63"/>
      <c r="BID28" s="63"/>
      <c r="BIE28" s="63"/>
      <c r="BIF28" s="63"/>
      <c r="BIG28" s="63"/>
      <c r="BIH28" s="63"/>
      <c r="BII28" s="63"/>
      <c r="BIJ28" s="63"/>
      <c r="BIK28" s="63"/>
      <c r="BIL28" s="63"/>
      <c r="BIM28" s="63"/>
      <c r="BIN28" s="63"/>
      <c r="BIO28" s="63"/>
      <c r="BIP28" s="63"/>
      <c r="BIQ28" s="63"/>
      <c r="BIR28" s="63"/>
      <c r="BIS28" s="63"/>
      <c r="BIT28" s="63"/>
      <c r="BIU28" s="63"/>
      <c r="BIV28" s="63"/>
      <c r="BIW28" s="63"/>
      <c r="BIX28" s="63"/>
      <c r="BIY28" s="63"/>
      <c r="BIZ28" s="63"/>
      <c r="BJA28" s="63"/>
      <c r="BJB28" s="63"/>
      <c r="BJC28" s="63"/>
      <c r="BJD28" s="63"/>
      <c r="BJE28" s="63"/>
      <c r="BJF28" s="63"/>
      <c r="BJG28" s="63"/>
      <c r="BJH28" s="63"/>
      <c r="BJI28" s="63"/>
      <c r="BJJ28" s="63"/>
      <c r="BJK28" s="63"/>
      <c r="BJL28" s="63"/>
      <c r="BJM28" s="63"/>
      <c r="BJN28" s="63"/>
      <c r="BJO28" s="63"/>
      <c r="BJP28" s="63"/>
      <c r="BJQ28" s="63"/>
      <c r="BJR28" s="63"/>
      <c r="BJS28" s="63"/>
      <c r="BJT28" s="63"/>
      <c r="BJU28" s="63"/>
      <c r="BJV28" s="63"/>
      <c r="BJW28" s="63"/>
      <c r="BJX28" s="63"/>
      <c r="BJY28" s="63"/>
      <c r="BJZ28" s="63"/>
      <c r="BKA28" s="63"/>
      <c r="BKB28" s="63"/>
      <c r="BKC28" s="63"/>
      <c r="BKD28" s="63"/>
      <c r="BKE28" s="63"/>
      <c r="BKF28" s="63"/>
      <c r="BKG28" s="63"/>
      <c r="BKH28" s="63"/>
      <c r="BKI28" s="63"/>
      <c r="BKJ28" s="63"/>
      <c r="BKK28" s="63"/>
      <c r="BKL28" s="63"/>
      <c r="BKM28" s="63"/>
      <c r="BKN28" s="63"/>
      <c r="BKO28" s="63"/>
      <c r="BKP28" s="63"/>
      <c r="BKQ28" s="63"/>
      <c r="BKR28" s="63"/>
      <c r="BKS28" s="63"/>
      <c r="BKT28" s="63"/>
      <c r="BKU28" s="63"/>
      <c r="BKV28" s="63"/>
      <c r="BKW28" s="63"/>
      <c r="BKX28" s="63"/>
      <c r="BKY28" s="63"/>
      <c r="BKZ28" s="63"/>
      <c r="BLA28" s="63"/>
      <c r="BLB28" s="63"/>
      <c r="BLC28" s="63"/>
      <c r="BLD28" s="63"/>
      <c r="BLE28" s="63"/>
      <c r="BLF28" s="63"/>
      <c r="BLG28" s="63"/>
      <c r="BLH28" s="63"/>
      <c r="BLI28" s="63"/>
      <c r="BLJ28" s="63"/>
      <c r="BLK28" s="63"/>
      <c r="BLL28" s="63"/>
      <c r="BLM28" s="63"/>
      <c r="BLN28" s="63"/>
      <c r="BLO28" s="63"/>
      <c r="BLP28" s="63"/>
      <c r="BLQ28" s="63"/>
      <c r="BLR28" s="63"/>
      <c r="BLS28" s="63"/>
      <c r="BLT28" s="63"/>
      <c r="BLU28" s="63"/>
      <c r="BLV28" s="63"/>
      <c r="BLW28" s="63"/>
      <c r="BLX28" s="63"/>
      <c r="BLY28" s="63"/>
      <c r="BLZ28" s="63"/>
      <c r="BMA28" s="63"/>
      <c r="BMB28" s="63"/>
      <c r="BMC28" s="63"/>
      <c r="BMD28" s="63"/>
      <c r="BME28" s="63"/>
      <c r="BMF28" s="63"/>
      <c r="BMG28" s="63"/>
      <c r="BMH28" s="63"/>
      <c r="BMI28" s="63"/>
      <c r="BMJ28" s="63"/>
      <c r="BMK28" s="63"/>
      <c r="BML28" s="63"/>
      <c r="BMM28" s="63"/>
      <c r="BMN28" s="63"/>
      <c r="BMO28" s="63"/>
      <c r="BMP28" s="63"/>
      <c r="BMQ28" s="63"/>
      <c r="BMR28" s="63"/>
      <c r="BMS28" s="63"/>
      <c r="BMT28" s="63"/>
      <c r="BMU28" s="63"/>
      <c r="BMV28" s="63"/>
      <c r="BMW28" s="63"/>
      <c r="BMX28" s="63"/>
    </row>
    <row r="29" spans="1:1714" s="1" customFormat="1" ht="15" customHeight="1" x14ac:dyDescent="0.25">
      <c r="A29" s="194" t="s">
        <v>218</v>
      </c>
      <c r="B29" s="147" t="s">
        <v>45</v>
      </c>
      <c r="C29" s="148" t="s">
        <v>70</v>
      </c>
      <c r="D29" s="213" t="s">
        <v>47</v>
      </c>
      <c r="E29" s="149" t="s">
        <v>48</v>
      </c>
      <c r="F29" s="215" t="s">
        <v>49</v>
      </c>
      <c r="G29" s="213" t="s">
        <v>63</v>
      </c>
      <c r="H29" s="150">
        <v>25</v>
      </c>
      <c r="I29" s="146" t="s">
        <v>1691</v>
      </c>
      <c r="J29" s="151">
        <v>44706</v>
      </c>
      <c r="K29" s="151">
        <v>44707</v>
      </c>
      <c r="L29" s="151">
        <v>44708</v>
      </c>
      <c r="M29" s="167" t="s">
        <v>388</v>
      </c>
      <c r="N29" s="168">
        <v>44712</v>
      </c>
      <c r="O29" s="171" t="s">
        <v>97</v>
      </c>
      <c r="P29" s="148" t="s">
        <v>444</v>
      </c>
      <c r="Q29" s="153">
        <f t="shared" si="0"/>
        <v>44709</v>
      </c>
      <c r="R29" s="163">
        <v>42.1</v>
      </c>
      <c r="S29" s="153">
        <f t="shared" si="1"/>
        <v>44713</v>
      </c>
      <c r="T29" s="162">
        <v>54.7</v>
      </c>
      <c r="U29" s="153">
        <f t="shared" si="2"/>
        <v>44720</v>
      </c>
      <c r="V29" s="163"/>
      <c r="W29" s="153">
        <f t="shared" si="3"/>
        <v>44734</v>
      </c>
      <c r="X29" s="163">
        <v>61.6</v>
      </c>
      <c r="Y29" s="170" t="str">
        <f t="shared" si="15"/>
        <v>OK</v>
      </c>
      <c r="Z29" s="171" t="s">
        <v>97</v>
      </c>
      <c r="AA29" s="172" t="s">
        <v>445</v>
      </c>
      <c r="AB29" s="153">
        <f t="shared" si="5"/>
        <v>44710</v>
      </c>
      <c r="AC29" s="163">
        <v>50</v>
      </c>
      <c r="AD29" s="153">
        <f t="shared" si="6"/>
        <v>44714</v>
      </c>
      <c r="AE29" s="162">
        <v>52.6</v>
      </c>
      <c r="AF29" s="153">
        <f t="shared" si="7"/>
        <v>44721</v>
      </c>
      <c r="AG29" s="163"/>
      <c r="AH29" s="153">
        <f t="shared" si="8"/>
        <v>44735</v>
      </c>
      <c r="AI29" s="163">
        <v>59.4</v>
      </c>
      <c r="AJ29" s="170" t="str">
        <f t="shared" si="13"/>
        <v>OK</v>
      </c>
      <c r="AK29" s="171" t="s">
        <v>97</v>
      </c>
      <c r="AL29" s="172" t="s">
        <v>443</v>
      </c>
      <c r="AM29" s="153">
        <f t="shared" si="9"/>
        <v>44711</v>
      </c>
      <c r="AN29" s="162">
        <v>23.8</v>
      </c>
      <c r="AO29" s="153">
        <f t="shared" si="10"/>
        <v>44715</v>
      </c>
      <c r="AP29" s="162">
        <v>29.5</v>
      </c>
      <c r="AQ29" s="153">
        <f t="shared" si="11"/>
        <v>44722</v>
      </c>
      <c r="AR29" s="163"/>
      <c r="AS29" s="153">
        <f t="shared" si="12"/>
        <v>44736</v>
      </c>
      <c r="AT29" s="163">
        <v>36.799999999999997</v>
      </c>
      <c r="AU29" s="170" t="str">
        <f t="shared" si="14"/>
        <v>OK</v>
      </c>
      <c r="AV29" s="91"/>
      <c r="AW29" s="199"/>
      <c r="AX29" s="200" t="s">
        <v>1327</v>
      </c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  <c r="JI29" s="63"/>
      <c r="JJ29" s="63"/>
      <c r="JK29" s="63"/>
      <c r="JL29" s="63"/>
      <c r="JM29" s="63"/>
      <c r="JN29" s="63"/>
      <c r="JO29" s="63"/>
      <c r="JP29" s="63"/>
      <c r="JQ29" s="63"/>
      <c r="JR29" s="63"/>
      <c r="JS29" s="63"/>
      <c r="JT29" s="63"/>
      <c r="JU29" s="63"/>
      <c r="JV29" s="63"/>
      <c r="JW29" s="63"/>
      <c r="JX29" s="63"/>
      <c r="JY29" s="63"/>
      <c r="JZ29" s="63"/>
      <c r="KA29" s="63"/>
      <c r="KB29" s="63"/>
      <c r="KC29" s="63"/>
      <c r="KD29" s="63"/>
      <c r="KE29" s="63"/>
      <c r="KF29" s="63"/>
      <c r="KG29" s="63"/>
      <c r="KH29" s="63"/>
      <c r="KI29" s="63"/>
      <c r="KJ29" s="63"/>
      <c r="KK29" s="63"/>
      <c r="KL29" s="63"/>
      <c r="KM29" s="63"/>
      <c r="KN29" s="63"/>
      <c r="KO29" s="63"/>
      <c r="KP29" s="63"/>
      <c r="KQ29" s="63"/>
      <c r="KR29" s="63"/>
      <c r="KS29" s="63"/>
      <c r="KT29" s="63"/>
      <c r="KU29" s="63"/>
      <c r="KV29" s="63"/>
      <c r="KW29" s="63"/>
      <c r="KX29" s="63"/>
      <c r="KY29" s="63"/>
      <c r="KZ29" s="63"/>
      <c r="LA29" s="63"/>
      <c r="LB29" s="63"/>
      <c r="LC29" s="63"/>
      <c r="LD29" s="63"/>
      <c r="LE29" s="63"/>
      <c r="LF29" s="63"/>
      <c r="LG29" s="63"/>
      <c r="LH29" s="63"/>
      <c r="LI29" s="63"/>
      <c r="LJ29" s="63"/>
      <c r="LK29" s="63"/>
      <c r="LL29" s="63"/>
      <c r="LM29" s="63"/>
      <c r="LN29" s="63"/>
      <c r="LO29" s="63"/>
      <c r="LP29" s="63"/>
      <c r="LQ29" s="63"/>
      <c r="LR29" s="63"/>
      <c r="LS29" s="63"/>
      <c r="LT29" s="63"/>
      <c r="LU29" s="63"/>
      <c r="LV29" s="63"/>
      <c r="LW29" s="63"/>
      <c r="LX29" s="63"/>
      <c r="LY29" s="63"/>
      <c r="LZ29" s="63"/>
      <c r="MA29" s="63"/>
      <c r="MB29" s="63"/>
      <c r="MC29" s="63"/>
      <c r="MD29" s="63"/>
      <c r="ME29" s="63"/>
      <c r="MF29" s="63"/>
      <c r="MG29" s="63"/>
      <c r="MH29" s="63"/>
      <c r="MI29" s="63"/>
      <c r="MJ29" s="63"/>
      <c r="MK29" s="63"/>
      <c r="ML29" s="63"/>
      <c r="MM29" s="63"/>
      <c r="MN29" s="63"/>
      <c r="MO29" s="63"/>
      <c r="MP29" s="63"/>
      <c r="MQ29" s="63"/>
      <c r="MR29" s="63"/>
      <c r="MS29" s="63"/>
      <c r="MT29" s="63"/>
      <c r="MU29" s="63"/>
      <c r="MV29" s="63"/>
      <c r="MW29" s="63"/>
      <c r="MX29" s="63"/>
      <c r="MY29" s="63"/>
      <c r="MZ29" s="63"/>
      <c r="NA29" s="63"/>
      <c r="NB29" s="63"/>
      <c r="NC29" s="63"/>
      <c r="ND29" s="63"/>
      <c r="NE29" s="63"/>
      <c r="NF29" s="63"/>
      <c r="NG29" s="63"/>
      <c r="NH29" s="63"/>
      <c r="NI29" s="63"/>
      <c r="NJ29" s="63"/>
      <c r="NK29" s="63"/>
      <c r="NL29" s="63"/>
      <c r="NM29" s="63"/>
      <c r="NN29" s="63"/>
      <c r="NO29" s="63"/>
      <c r="NP29" s="63"/>
      <c r="NQ29" s="63"/>
      <c r="NR29" s="63"/>
      <c r="NS29" s="63"/>
      <c r="NT29" s="63"/>
      <c r="NU29" s="63"/>
      <c r="NV29" s="63"/>
      <c r="NW29" s="63"/>
      <c r="NX29" s="63"/>
      <c r="NY29" s="63"/>
      <c r="NZ29" s="63"/>
      <c r="OA29" s="63"/>
      <c r="OB29" s="63"/>
      <c r="OC29" s="63"/>
      <c r="OD29" s="63"/>
      <c r="OE29" s="63"/>
      <c r="OF29" s="63"/>
      <c r="OG29" s="63"/>
      <c r="OH29" s="63"/>
      <c r="OI29" s="63"/>
      <c r="OJ29" s="63"/>
      <c r="OK29" s="63"/>
      <c r="OL29" s="63"/>
      <c r="OM29" s="63"/>
      <c r="ON29" s="63"/>
      <c r="OO29" s="63"/>
      <c r="OP29" s="63"/>
      <c r="OQ29" s="63"/>
      <c r="OR29" s="63"/>
      <c r="OS29" s="63"/>
      <c r="OT29" s="63"/>
      <c r="OU29" s="63"/>
      <c r="OV29" s="63"/>
      <c r="OW29" s="63"/>
      <c r="OX29" s="63"/>
      <c r="OY29" s="63"/>
      <c r="OZ29" s="63"/>
      <c r="PA29" s="63"/>
      <c r="PB29" s="63"/>
      <c r="PC29" s="63"/>
      <c r="PD29" s="63"/>
      <c r="PE29" s="63"/>
      <c r="PF29" s="63"/>
      <c r="PG29" s="63"/>
      <c r="PH29" s="63"/>
      <c r="PI29" s="63"/>
      <c r="PJ29" s="63"/>
      <c r="PK29" s="63"/>
      <c r="PL29" s="63"/>
      <c r="PM29" s="63"/>
      <c r="PN29" s="63"/>
      <c r="PO29" s="63"/>
      <c r="PP29" s="63"/>
      <c r="PQ29" s="63"/>
      <c r="PR29" s="63"/>
      <c r="PS29" s="63"/>
      <c r="PT29" s="63"/>
      <c r="PU29" s="63"/>
      <c r="PV29" s="63"/>
      <c r="PW29" s="63"/>
      <c r="PX29" s="63"/>
      <c r="PY29" s="63"/>
      <c r="PZ29" s="63"/>
      <c r="QA29" s="63"/>
      <c r="QB29" s="63"/>
      <c r="QC29" s="63"/>
      <c r="QD29" s="63"/>
      <c r="QE29" s="63"/>
      <c r="QF29" s="63"/>
      <c r="QG29" s="63"/>
      <c r="QH29" s="63"/>
      <c r="QI29" s="63"/>
      <c r="QJ29" s="63"/>
      <c r="QK29" s="63"/>
      <c r="QL29" s="63"/>
      <c r="QM29" s="63"/>
      <c r="QN29" s="63"/>
      <c r="QO29" s="63"/>
      <c r="QP29" s="63"/>
      <c r="QQ29" s="63"/>
      <c r="QR29" s="63"/>
      <c r="QS29" s="63"/>
      <c r="QT29" s="63"/>
      <c r="QU29" s="63"/>
      <c r="QV29" s="63"/>
      <c r="QW29" s="63"/>
      <c r="QX29" s="63"/>
      <c r="QY29" s="63"/>
      <c r="QZ29" s="63"/>
      <c r="RA29" s="63"/>
      <c r="RB29" s="63"/>
      <c r="RC29" s="63"/>
      <c r="RD29" s="63"/>
      <c r="RE29" s="63"/>
      <c r="RF29" s="63"/>
      <c r="RG29" s="63"/>
      <c r="RH29" s="63"/>
      <c r="RI29" s="63"/>
      <c r="RJ29" s="63"/>
      <c r="RK29" s="63"/>
      <c r="RL29" s="63"/>
      <c r="RM29" s="63"/>
      <c r="RN29" s="63"/>
      <c r="RO29" s="63"/>
      <c r="RP29" s="63"/>
      <c r="RQ29" s="63"/>
      <c r="RR29" s="63"/>
      <c r="RS29" s="63"/>
      <c r="RT29" s="63"/>
      <c r="RU29" s="63"/>
      <c r="RV29" s="63"/>
      <c r="RW29" s="63"/>
      <c r="RX29" s="63"/>
      <c r="RY29" s="63"/>
      <c r="RZ29" s="63"/>
      <c r="SA29" s="63"/>
      <c r="SB29" s="63"/>
      <c r="SC29" s="63"/>
      <c r="SD29" s="63"/>
      <c r="SE29" s="63"/>
      <c r="SF29" s="63"/>
      <c r="SG29" s="63"/>
      <c r="SH29" s="63"/>
      <c r="SI29" s="63"/>
      <c r="SJ29" s="63"/>
      <c r="SK29" s="63"/>
      <c r="SL29" s="63"/>
      <c r="SM29" s="63"/>
      <c r="SN29" s="63"/>
      <c r="SO29" s="63"/>
      <c r="SP29" s="63"/>
      <c r="SQ29" s="63"/>
      <c r="SR29" s="63"/>
      <c r="SS29" s="63"/>
      <c r="ST29" s="63"/>
      <c r="SU29" s="63"/>
      <c r="SV29" s="63"/>
      <c r="SW29" s="63"/>
      <c r="SX29" s="63"/>
      <c r="SY29" s="63"/>
      <c r="SZ29" s="63"/>
      <c r="TA29" s="63"/>
      <c r="TB29" s="63"/>
      <c r="TC29" s="63"/>
      <c r="TD29" s="63"/>
      <c r="TE29" s="63"/>
      <c r="TF29" s="63"/>
      <c r="TG29" s="63"/>
      <c r="TH29" s="63"/>
      <c r="TI29" s="63"/>
      <c r="TJ29" s="63"/>
      <c r="TK29" s="63"/>
      <c r="TL29" s="63"/>
      <c r="TM29" s="63"/>
      <c r="TN29" s="63"/>
      <c r="TO29" s="63"/>
      <c r="TP29" s="63"/>
      <c r="TQ29" s="63"/>
      <c r="TR29" s="63"/>
      <c r="TS29" s="63"/>
      <c r="TT29" s="63"/>
      <c r="TU29" s="63"/>
      <c r="TV29" s="63"/>
      <c r="TW29" s="63"/>
      <c r="TX29" s="63"/>
      <c r="TY29" s="63"/>
      <c r="TZ29" s="63"/>
      <c r="UA29" s="63"/>
      <c r="UB29" s="63"/>
      <c r="UC29" s="63"/>
      <c r="UD29" s="63"/>
      <c r="UE29" s="63"/>
      <c r="UF29" s="63"/>
      <c r="UG29" s="63"/>
      <c r="UH29" s="63"/>
      <c r="UI29" s="63"/>
      <c r="UJ29" s="63"/>
      <c r="UK29" s="63"/>
      <c r="UL29" s="63"/>
      <c r="UM29" s="63"/>
      <c r="UN29" s="63"/>
      <c r="UO29" s="63"/>
      <c r="UP29" s="63"/>
      <c r="UQ29" s="63"/>
      <c r="UR29" s="63"/>
      <c r="US29" s="63"/>
      <c r="UT29" s="63"/>
      <c r="UU29" s="63"/>
      <c r="UV29" s="63"/>
      <c r="UW29" s="63"/>
      <c r="UX29" s="63"/>
      <c r="UY29" s="63"/>
      <c r="UZ29" s="63"/>
      <c r="VA29" s="63"/>
      <c r="VB29" s="63"/>
      <c r="VC29" s="63"/>
      <c r="VD29" s="63"/>
      <c r="VE29" s="63"/>
      <c r="VF29" s="63"/>
      <c r="VG29" s="63"/>
      <c r="VH29" s="63"/>
      <c r="VI29" s="63"/>
      <c r="VJ29" s="63"/>
      <c r="VK29" s="63"/>
      <c r="VL29" s="63"/>
      <c r="VM29" s="63"/>
      <c r="VN29" s="63"/>
      <c r="VO29" s="63"/>
      <c r="VP29" s="63"/>
      <c r="VQ29" s="63"/>
      <c r="VR29" s="63"/>
      <c r="VS29" s="63"/>
      <c r="VT29" s="63"/>
      <c r="VU29" s="63"/>
      <c r="VV29" s="63"/>
      <c r="VW29" s="63"/>
      <c r="VX29" s="63"/>
      <c r="VY29" s="63"/>
      <c r="VZ29" s="63"/>
      <c r="WA29" s="63"/>
      <c r="WB29" s="63"/>
      <c r="WC29" s="63"/>
      <c r="WD29" s="63"/>
      <c r="WE29" s="63"/>
      <c r="WF29" s="63"/>
      <c r="WG29" s="63"/>
      <c r="WH29" s="63"/>
      <c r="WI29" s="63"/>
      <c r="WJ29" s="63"/>
      <c r="WK29" s="63"/>
      <c r="WL29" s="63"/>
      <c r="WM29" s="63"/>
      <c r="WN29" s="63"/>
      <c r="WO29" s="63"/>
      <c r="WP29" s="63"/>
      <c r="WQ29" s="63"/>
      <c r="WR29" s="63"/>
      <c r="WS29" s="63"/>
      <c r="WT29" s="63"/>
      <c r="WU29" s="63"/>
      <c r="WV29" s="63"/>
      <c r="WW29" s="63"/>
      <c r="WX29" s="63"/>
      <c r="WY29" s="63"/>
      <c r="WZ29" s="63"/>
      <c r="XA29" s="63"/>
      <c r="XB29" s="63"/>
      <c r="XC29" s="63"/>
      <c r="XD29" s="63"/>
      <c r="XE29" s="63"/>
      <c r="XF29" s="63"/>
      <c r="XG29" s="63"/>
      <c r="XH29" s="63"/>
      <c r="XI29" s="63"/>
      <c r="XJ29" s="63"/>
      <c r="XK29" s="63"/>
      <c r="XL29" s="63"/>
      <c r="XM29" s="63"/>
      <c r="XN29" s="63"/>
      <c r="XO29" s="63"/>
      <c r="XP29" s="63"/>
      <c r="XQ29" s="63"/>
      <c r="XR29" s="63"/>
      <c r="XS29" s="63"/>
      <c r="XT29" s="63"/>
      <c r="XU29" s="63"/>
      <c r="XV29" s="63"/>
      <c r="XW29" s="63"/>
      <c r="XX29" s="63"/>
      <c r="XY29" s="63"/>
      <c r="XZ29" s="63"/>
      <c r="YA29" s="63"/>
      <c r="YB29" s="63"/>
      <c r="YC29" s="63"/>
      <c r="YD29" s="63"/>
      <c r="YE29" s="63"/>
      <c r="YF29" s="63"/>
      <c r="YG29" s="63"/>
      <c r="YH29" s="63"/>
      <c r="YI29" s="63"/>
      <c r="YJ29" s="63"/>
      <c r="YK29" s="63"/>
      <c r="YL29" s="63"/>
      <c r="YM29" s="63"/>
      <c r="YN29" s="63"/>
      <c r="YO29" s="63"/>
      <c r="YP29" s="63"/>
      <c r="YQ29" s="63"/>
      <c r="YR29" s="63"/>
      <c r="YS29" s="63"/>
      <c r="YT29" s="63"/>
      <c r="YU29" s="63"/>
      <c r="YV29" s="63"/>
      <c r="YW29" s="63"/>
      <c r="YX29" s="63"/>
      <c r="YY29" s="63"/>
      <c r="YZ29" s="63"/>
      <c r="ZA29" s="63"/>
      <c r="ZB29" s="63"/>
      <c r="ZC29" s="63"/>
      <c r="ZD29" s="63"/>
      <c r="ZE29" s="63"/>
      <c r="ZF29" s="63"/>
      <c r="ZG29" s="63"/>
      <c r="ZH29" s="63"/>
      <c r="ZI29" s="63"/>
      <c r="ZJ29" s="63"/>
      <c r="ZK29" s="63"/>
      <c r="ZL29" s="63"/>
      <c r="ZM29" s="63"/>
      <c r="ZN29" s="63"/>
      <c r="ZO29" s="63"/>
      <c r="ZP29" s="63"/>
      <c r="ZQ29" s="63"/>
      <c r="ZR29" s="63"/>
      <c r="ZS29" s="63"/>
      <c r="ZT29" s="63"/>
      <c r="ZU29" s="63"/>
      <c r="ZV29" s="63"/>
      <c r="ZW29" s="63"/>
      <c r="ZX29" s="63"/>
      <c r="ZY29" s="63"/>
      <c r="ZZ29" s="63"/>
      <c r="AAA29" s="63"/>
      <c r="AAB29" s="63"/>
      <c r="AAC29" s="63"/>
      <c r="AAD29" s="63"/>
      <c r="AAE29" s="63"/>
      <c r="AAF29" s="63"/>
      <c r="AAG29" s="63"/>
      <c r="AAH29" s="63"/>
      <c r="AAI29" s="63"/>
      <c r="AAJ29" s="63"/>
      <c r="AAK29" s="63"/>
      <c r="AAL29" s="63"/>
      <c r="AAM29" s="63"/>
      <c r="AAN29" s="63"/>
      <c r="AAO29" s="63"/>
      <c r="AAP29" s="63"/>
      <c r="AAQ29" s="63"/>
      <c r="AAR29" s="63"/>
      <c r="AAS29" s="63"/>
      <c r="AAT29" s="63"/>
      <c r="AAU29" s="63"/>
      <c r="AAV29" s="63"/>
      <c r="AAW29" s="63"/>
      <c r="AAX29" s="63"/>
      <c r="AAY29" s="63"/>
      <c r="AAZ29" s="63"/>
      <c r="ABA29" s="63"/>
      <c r="ABB29" s="63"/>
      <c r="ABC29" s="63"/>
      <c r="ABD29" s="63"/>
      <c r="ABE29" s="63"/>
      <c r="ABF29" s="63"/>
      <c r="ABG29" s="63"/>
      <c r="ABH29" s="63"/>
      <c r="ABI29" s="63"/>
      <c r="ABJ29" s="63"/>
      <c r="ABK29" s="63"/>
      <c r="ABL29" s="63"/>
      <c r="ABM29" s="63"/>
      <c r="ABN29" s="63"/>
      <c r="ABO29" s="63"/>
      <c r="ABP29" s="63"/>
      <c r="ABQ29" s="63"/>
      <c r="ABR29" s="63"/>
      <c r="ABS29" s="63"/>
      <c r="ABT29" s="63"/>
      <c r="ABU29" s="63"/>
      <c r="ABV29" s="63"/>
      <c r="ABW29" s="63"/>
      <c r="ABX29" s="63"/>
      <c r="ABY29" s="63"/>
      <c r="ABZ29" s="63"/>
      <c r="ACA29" s="63"/>
      <c r="ACB29" s="63"/>
      <c r="ACC29" s="63"/>
      <c r="ACD29" s="63"/>
      <c r="ACE29" s="63"/>
      <c r="ACF29" s="63"/>
      <c r="ACG29" s="63"/>
      <c r="ACH29" s="63"/>
      <c r="ACI29" s="63"/>
      <c r="ACJ29" s="63"/>
      <c r="ACK29" s="63"/>
      <c r="ACL29" s="63"/>
      <c r="ACM29" s="63"/>
      <c r="ACN29" s="63"/>
      <c r="ACO29" s="63"/>
      <c r="ACP29" s="63"/>
      <c r="ACQ29" s="63"/>
      <c r="ACR29" s="63"/>
      <c r="ACS29" s="63"/>
      <c r="ACT29" s="63"/>
      <c r="ACU29" s="63"/>
      <c r="ACV29" s="63"/>
      <c r="ACW29" s="63"/>
      <c r="ACX29" s="63"/>
      <c r="ACY29" s="63"/>
      <c r="ACZ29" s="63"/>
      <c r="ADA29" s="63"/>
      <c r="ADB29" s="63"/>
      <c r="ADC29" s="63"/>
      <c r="ADD29" s="63"/>
      <c r="ADE29" s="63"/>
      <c r="ADF29" s="63"/>
      <c r="ADG29" s="63"/>
      <c r="ADH29" s="63"/>
      <c r="ADI29" s="63"/>
      <c r="ADJ29" s="63"/>
      <c r="ADK29" s="63"/>
      <c r="ADL29" s="63"/>
      <c r="ADM29" s="63"/>
      <c r="ADN29" s="63"/>
      <c r="ADO29" s="63"/>
      <c r="ADP29" s="63"/>
      <c r="ADQ29" s="63"/>
      <c r="ADR29" s="63"/>
      <c r="ADS29" s="63"/>
      <c r="ADT29" s="63"/>
      <c r="ADU29" s="63"/>
      <c r="ADV29" s="63"/>
      <c r="ADW29" s="63"/>
      <c r="ADX29" s="63"/>
      <c r="ADY29" s="63"/>
      <c r="ADZ29" s="63"/>
      <c r="AEA29" s="63"/>
      <c r="AEB29" s="63"/>
      <c r="AEC29" s="63"/>
      <c r="AED29" s="63"/>
      <c r="AEE29" s="63"/>
      <c r="AEF29" s="63"/>
      <c r="AEG29" s="63"/>
      <c r="AEH29" s="63"/>
      <c r="AEI29" s="63"/>
      <c r="AEJ29" s="63"/>
      <c r="AEK29" s="63"/>
      <c r="AEL29" s="63"/>
      <c r="AEM29" s="63"/>
      <c r="AEN29" s="63"/>
      <c r="AEO29" s="63"/>
      <c r="AEP29" s="63"/>
      <c r="AEQ29" s="63"/>
      <c r="AER29" s="63"/>
      <c r="AES29" s="63"/>
      <c r="AET29" s="63"/>
      <c r="AEU29" s="63"/>
      <c r="AEV29" s="63"/>
      <c r="AEW29" s="63"/>
      <c r="AEX29" s="63"/>
      <c r="AEY29" s="63"/>
      <c r="AEZ29" s="63"/>
      <c r="AFA29" s="63"/>
      <c r="AFB29" s="63"/>
      <c r="AFC29" s="63"/>
      <c r="AFD29" s="63"/>
      <c r="AFE29" s="63"/>
      <c r="AFF29" s="63"/>
      <c r="AFG29" s="63"/>
      <c r="AFH29" s="63"/>
      <c r="AFI29" s="63"/>
      <c r="AFJ29" s="63"/>
      <c r="AFK29" s="63"/>
      <c r="AFL29" s="63"/>
      <c r="AFM29" s="63"/>
      <c r="AFN29" s="63"/>
      <c r="AFO29" s="63"/>
      <c r="AFP29" s="63"/>
      <c r="AFQ29" s="63"/>
      <c r="AFR29" s="63"/>
      <c r="AFS29" s="63"/>
      <c r="AFT29" s="63"/>
      <c r="AFU29" s="63"/>
      <c r="AFV29" s="63"/>
      <c r="AFW29" s="63"/>
      <c r="AFX29" s="63"/>
      <c r="AFY29" s="63"/>
      <c r="AFZ29" s="63"/>
      <c r="AGA29" s="63"/>
      <c r="AGB29" s="63"/>
      <c r="AGC29" s="63"/>
      <c r="AGD29" s="63"/>
      <c r="AGE29" s="63"/>
      <c r="AGF29" s="63"/>
      <c r="AGG29" s="63"/>
      <c r="AGH29" s="63"/>
      <c r="AGI29" s="63"/>
      <c r="AGJ29" s="63"/>
      <c r="AGK29" s="63"/>
      <c r="AGL29" s="63"/>
      <c r="AGM29" s="63"/>
      <c r="AGN29" s="63"/>
      <c r="AGO29" s="63"/>
      <c r="AGP29" s="63"/>
      <c r="AGQ29" s="63"/>
      <c r="AGR29" s="63"/>
      <c r="AGS29" s="63"/>
      <c r="AGT29" s="63"/>
      <c r="AGU29" s="63"/>
      <c r="AGV29" s="63"/>
      <c r="AGW29" s="63"/>
      <c r="AGX29" s="63"/>
      <c r="AGY29" s="63"/>
      <c r="AGZ29" s="63"/>
      <c r="AHA29" s="63"/>
      <c r="AHB29" s="63"/>
      <c r="AHC29" s="63"/>
      <c r="AHD29" s="63"/>
      <c r="AHE29" s="63"/>
      <c r="AHF29" s="63"/>
      <c r="AHG29" s="63"/>
      <c r="AHH29" s="63"/>
      <c r="AHI29" s="63"/>
      <c r="AHJ29" s="63"/>
      <c r="AHK29" s="63"/>
      <c r="AHL29" s="63"/>
      <c r="AHM29" s="63"/>
      <c r="AHN29" s="63"/>
      <c r="AHO29" s="63"/>
      <c r="AHP29" s="63"/>
      <c r="AHQ29" s="63"/>
      <c r="AHR29" s="63"/>
      <c r="AHS29" s="63"/>
      <c r="AHT29" s="63"/>
      <c r="AHU29" s="63"/>
      <c r="AHV29" s="63"/>
      <c r="AHW29" s="63"/>
      <c r="AHX29" s="63"/>
      <c r="AHY29" s="63"/>
      <c r="AHZ29" s="63"/>
      <c r="AIA29" s="63"/>
      <c r="AIB29" s="63"/>
      <c r="AIC29" s="63"/>
      <c r="AID29" s="63"/>
      <c r="AIE29" s="63"/>
      <c r="AIF29" s="63"/>
      <c r="AIG29" s="63"/>
      <c r="AIH29" s="63"/>
      <c r="AII29" s="63"/>
      <c r="AIJ29" s="63"/>
      <c r="AIK29" s="63"/>
      <c r="AIL29" s="63"/>
      <c r="AIM29" s="63"/>
      <c r="AIN29" s="63"/>
      <c r="AIO29" s="63"/>
      <c r="AIP29" s="63"/>
      <c r="AIQ29" s="63"/>
      <c r="AIR29" s="63"/>
      <c r="AIS29" s="63"/>
      <c r="AIT29" s="63"/>
      <c r="AIU29" s="63"/>
      <c r="AIV29" s="63"/>
      <c r="AIW29" s="63"/>
      <c r="AIX29" s="63"/>
      <c r="AIY29" s="63"/>
      <c r="AIZ29" s="63"/>
      <c r="AJA29" s="63"/>
      <c r="AJB29" s="63"/>
      <c r="AJC29" s="63"/>
      <c r="AJD29" s="63"/>
      <c r="AJE29" s="63"/>
      <c r="AJF29" s="63"/>
      <c r="AJG29" s="63"/>
      <c r="AJH29" s="63"/>
      <c r="AJI29" s="63"/>
      <c r="AJJ29" s="63"/>
      <c r="AJK29" s="63"/>
      <c r="AJL29" s="63"/>
      <c r="AJM29" s="63"/>
      <c r="AJN29" s="63"/>
      <c r="AJO29" s="63"/>
      <c r="AJP29" s="63"/>
      <c r="AJQ29" s="63"/>
      <c r="AJR29" s="63"/>
      <c r="AJS29" s="63"/>
      <c r="AJT29" s="63"/>
      <c r="AJU29" s="63"/>
      <c r="AJV29" s="63"/>
      <c r="AJW29" s="63"/>
      <c r="AJX29" s="63"/>
      <c r="AJY29" s="63"/>
      <c r="AJZ29" s="63"/>
      <c r="AKA29" s="63"/>
      <c r="AKB29" s="63"/>
      <c r="AKC29" s="63"/>
      <c r="AKD29" s="63"/>
      <c r="AKE29" s="63"/>
      <c r="AKF29" s="63"/>
      <c r="AKG29" s="63"/>
      <c r="AKH29" s="63"/>
      <c r="AKI29" s="63"/>
      <c r="AKJ29" s="63"/>
      <c r="AKK29" s="63"/>
      <c r="AKL29" s="63"/>
      <c r="AKM29" s="63"/>
      <c r="AKN29" s="63"/>
      <c r="AKO29" s="63"/>
      <c r="AKP29" s="63"/>
      <c r="AKQ29" s="63"/>
      <c r="AKR29" s="63"/>
      <c r="AKS29" s="63"/>
      <c r="AKT29" s="63"/>
      <c r="AKU29" s="63"/>
      <c r="AKV29" s="63"/>
      <c r="AKW29" s="63"/>
      <c r="AKX29" s="63"/>
      <c r="AKY29" s="63"/>
      <c r="AKZ29" s="63"/>
      <c r="ALA29" s="63"/>
      <c r="ALB29" s="63"/>
      <c r="ALC29" s="63"/>
      <c r="ALD29" s="63"/>
      <c r="ALE29" s="63"/>
      <c r="ALF29" s="63"/>
      <c r="ALG29" s="63"/>
      <c r="ALH29" s="63"/>
      <c r="ALI29" s="63"/>
      <c r="ALJ29" s="63"/>
      <c r="ALK29" s="63"/>
      <c r="ALL29" s="63"/>
      <c r="ALM29" s="63"/>
      <c r="ALN29" s="63"/>
      <c r="ALO29" s="63"/>
      <c r="ALP29" s="63"/>
      <c r="ALQ29" s="63"/>
      <c r="ALR29" s="63"/>
      <c r="ALS29" s="63"/>
      <c r="ALT29" s="63"/>
      <c r="ALU29" s="63"/>
      <c r="ALV29" s="63"/>
      <c r="ALW29" s="63"/>
      <c r="ALX29" s="63"/>
      <c r="ALY29" s="63"/>
      <c r="ALZ29" s="63"/>
      <c r="AMA29" s="63"/>
      <c r="AMB29" s="63"/>
      <c r="AMC29" s="63"/>
      <c r="AMD29" s="63"/>
      <c r="AME29" s="63"/>
      <c r="AMF29" s="63"/>
      <c r="AMG29" s="63"/>
      <c r="AMH29" s="63"/>
      <c r="AMI29" s="63"/>
      <c r="AMJ29" s="63"/>
      <c r="AMK29" s="63"/>
      <c r="AML29" s="63"/>
      <c r="AMM29" s="63"/>
      <c r="AMN29" s="63"/>
      <c r="AMO29" s="63"/>
      <c r="AMP29" s="63"/>
      <c r="AMQ29" s="63"/>
      <c r="AMR29" s="63"/>
      <c r="AMS29" s="63"/>
      <c r="AMT29" s="63"/>
      <c r="AMU29" s="63"/>
      <c r="AMV29" s="63"/>
      <c r="AMW29" s="63"/>
      <c r="AMX29" s="63"/>
      <c r="AMY29" s="63"/>
      <c r="AMZ29" s="63"/>
      <c r="ANA29" s="63"/>
      <c r="ANB29" s="63"/>
      <c r="ANC29" s="63"/>
      <c r="AND29" s="63"/>
      <c r="ANE29" s="63"/>
      <c r="ANF29" s="63"/>
      <c r="ANG29" s="63"/>
      <c r="ANH29" s="63"/>
      <c r="ANI29" s="63"/>
      <c r="ANJ29" s="63"/>
      <c r="ANK29" s="63"/>
      <c r="ANL29" s="63"/>
      <c r="ANM29" s="63"/>
      <c r="ANN29" s="63"/>
      <c r="ANO29" s="63"/>
      <c r="ANP29" s="63"/>
      <c r="ANQ29" s="63"/>
      <c r="ANR29" s="63"/>
      <c r="ANS29" s="63"/>
      <c r="ANT29" s="63"/>
      <c r="ANU29" s="63"/>
      <c r="ANV29" s="63"/>
      <c r="ANW29" s="63"/>
      <c r="ANX29" s="63"/>
      <c r="ANY29" s="63"/>
      <c r="ANZ29" s="63"/>
      <c r="AOA29" s="63"/>
      <c r="AOB29" s="63"/>
      <c r="AOC29" s="63"/>
      <c r="AOD29" s="63"/>
      <c r="AOE29" s="63"/>
      <c r="AOF29" s="63"/>
      <c r="AOG29" s="63"/>
      <c r="AOH29" s="63"/>
      <c r="AOI29" s="63"/>
      <c r="AOJ29" s="63"/>
      <c r="AOK29" s="63"/>
      <c r="AOL29" s="63"/>
      <c r="AOM29" s="63"/>
      <c r="AON29" s="63"/>
      <c r="AOO29" s="63"/>
      <c r="AOP29" s="63"/>
      <c r="AOQ29" s="63"/>
      <c r="AOR29" s="63"/>
      <c r="AOS29" s="63"/>
      <c r="AOT29" s="63"/>
      <c r="AOU29" s="63"/>
      <c r="AOV29" s="63"/>
      <c r="AOW29" s="63"/>
      <c r="AOX29" s="63"/>
      <c r="AOY29" s="63"/>
      <c r="AOZ29" s="63"/>
      <c r="APA29" s="63"/>
      <c r="APB29" s="63"/>
      <c r="APC29" s="63"/>
      <c r="APD29" s="63"/>
      <c r="APE29" s="63"/>
      <c r="APF29" s="63"/>
      <c r="APG29" s="63"/>
      <c r="APH29" s="63"/>
      <c r="API29" s="63"/>
      <c r="APJ29" s="63"/>
      <c r="APK29" s="63"/>
      <c r="APL29" s="63"/>
      <c r="APM29" s="63"/>
      <c r="APN29" s="63"/>
      <c r="APO29" s="63"/>
      <c r="APP29" s="63"/>
      <c r="APQ29" s="63"/>
      <c r="APR29" s="63"/>
      <c r="APS29" s="63"/>
      <c r="APT29" s="63"/>
      <c r="APU29" s="63"/>
      <c r="APV29" s="63"/>
      <c r="APW29" s="63"/>
      <c r="APX29" s="63"/>
      <c r="APY29" s="63"/>
      <c r="APZ29" s="63"/>
      <c r="AQA29" s="63"/>
      <c r="AQB29" s="63"/>
      <c r="AQC29" s="63"/>
      <c r="AQD29" s="63"/>
      <c r="AQE29" s="63"/>
      <c r="AQF29" s="63"/>
      <c r="AQG29" s="63"/>
      <c r="AQH29" s="63"/>
      <c r="AQI29" s="63"/>
      <c r="AQJ29" s="63"/>
      <c r="AQK29" s="63"/>
      <c r="AQL29" s="63"/>
      <c r="AQM29" s="63"/>
      <c r="AQN29" s="63"/>
      <c r="AQO29" s="63"/>
      <c r="AQP29" s="63"/>
      <c r="AQQ29" s="63"/>
      <c r="AQR29" s="63"/>
      <c r="AQS29" s="63"/>
      <c r="AQT29" s="63"/>
      <c r="AQU29" s="63"/>
      <c r="AQV29" s="63"/>
      <c r="AQW29" s="63"/>
      <c r="AQX29" s="63"/>
      <c r="AQY29" s="63"/>
      <c r="AQZ29" s="63"/>
      <c r="ARA29" s="63"/>
      <c r="ARB29" s="63"/>
      <c r="ARC29" s="63"/>
      <c r="ARD29" s="63"/>
      <c r="ARE29" s="63"/>
      <c r="ARF29" s="63"/>
      <c r="ARG29" s="63"/>
      <c r="ARH29" s="63"/>
      <c r="ARI29" s="63"/>
      <c r="ARJ29" s="63"/>
      <c r="ARK29" s="63"/>
      <c r="ARL29" s="63"/>
      <c r="ARM29" s="63"/>
      <c r="ARN29" s="63"/>
      <c r="ARO29" s="63"/>
      <c r="ARP29" s="63"/>
      <c r="ARQ29" s="63"/>
      <c r="ARR29" s="63"/>
      <c r="ARS29" s="63"/>
      <c r="ART29" s="63"/>
      <c r="ARU29" s="63"/>
      <c r="ARV29" s="63"/>
      <c r="ARW29" s="63"/>
      <c r="ARX29" s="63"/>
      <c r="ARY29" s="63"/>
      <c r="ARZ29" s="63"/>
      <c r="ASA29" s="63"/>
      <c r="ASB29" s="63"/>
      <c r="ASC29" s="63"/>
      <c r="ASD29" s="63"/>
      <c r="ASE29" s="63"/>
      <c r="ASF29" s="63"/>
      <c r="ASG29" s="63"/>
      <c r="ASH29" s="63"/>
      <c r="ASI29" s="63"/>
      <c r="ASJ29" s="63"/>
      <c r="ASK29" s="63"/>
      <c r="ASL29" s="63"/>
      <c r="ASM29" s="63"/>
      <c r="ASN29" s="63"/>
      <c r="ASO29" s="63"/>
      <c r="ASP29" s="63"/>
      <c r="ASQ29" s="63"/>
      <c r="ASR29" s="63"/>
      <c r="ASS29" s="63"/>
      <c r="AST29" s="63"/>
      <c r="ASU29" s="63"/>
      <c r="ASV29" s="63"/>
      <c r="ASW29" s="63"/>
      <c r="ASX29" s="63"/>
      <c r="ASY29" s="63"/>
      <c r="ASZ29" s="63"/>
      <c r="ATA29" s="63"/>
      <c r="ATB29" s="63"/>
      <c r="ATC29" s="63"/>
      <c r="ATD29" s="63"/>
      <c r="ATE29" s="63"/>
      <c r="ATF29" s="63"/>
      <c r="ATG29" s="63"/>
      <c r="ATH29" s="63"/>
      <c r="ATI29" s="63"/>
      <c r="ATJ29" s="63"/>
      <c r="ATK29" s="63"/>
      <c r="ATL29" s="63"/>
      <c r="ATM29" s="63"/>
      <c r="ATN29" s="63"/>
      <c r="ATO29" s="63"/>
      <c r="ATP29" s="63"/>
      <c r="ATQ29" s="63"/>
      <c r="ATR29" s="63"/>
      <c r="ATS29" s="63"/>
      <c r="ATT29" s="63"/>
      <c r="ATU29" s="63"/>
      <c r="ATV29" s="63"/>
      <c r="ATW29" s="63"/>
      <c r="ATX29" s="63"/>
      <c r="ATY29" s="63"/>
      <c r="ATZ29" s="63"/>
      <c r="AUA29" s="63"/>
      <c r="AUB29" s="63"/>
      <c r="AUC29" s="63"/>
      <c r="AUD29" s="63"/>
      <c r="AUE29" s="63"/>
      <c r="AUF29" s="63"/>
      <c r="AUG29" s="63"/>
      <c r="AUH29" s="63"/>
      <c r="AUI29" s="63"/>
      <c r="AUJ29" s="63"/>
      <c r="AUK29" s="63"/>
      <c r="AUL29" s="63"/>
      <c r="AUM29" s="63"/>
      <c r="AUN29" s="63"/>
      <c r="AUO29" s="63"/>
      <c r="AUP29" s="63"/>
      <c r="AUQ29" s="63"/>
      <c r="AUR29" s="63"/>
      <c r="AUS29" s="63"/>
      <c r="AUT29" s="63"/>
      <c r="AUU29" s="63"/>
      <c r="AUV29" s="63"/>
      <c r="AUW29" s="63"/>
      <c r="AUX29" s="63"/>
      <c r="AUY29" s="63"/>
      <c r="AUZ29" s="63"/>
      <c r="AVA29" s="63"/>
      <c r="AVB29" s="63"/>
      <c r="AVC29" s="63"/>
      <c r="AVD29" s="63"/>
      <c r="AVE29" s="63"/>
      <c r="AVF29" s="63"/>
      <c r="AVG29" s="63"/>
      <c r="AVH29" s="63"/>
      <c r="AVI29" s="63"/>
      <c r="AVJ29" s="63"/>
      <c r="AVK29" s="63"/>
      <c r="AVL29" s="63"/>
      <c r="AVM29" s="63"/>
      <c r="AVN29" s="63"/>
      <c r="AVO29" s="63"/>
      <c r="AVP29" s="63"/>
      <c r="AVQ29" s="63"/>
      <c r="AVR29" s="63"/>
      <c r="AVS29" s="63"/>
      <c r="AVT29" s="63"/>
      <c r="AVU29" s="63"/>
      <c r="AVV29" s="63"/>
      <c r="AVW29" s="63"/>
      <c r="AVX29" s="63"/>
      <c r="AVY29" s="63"/>
      <c r="AVZ29" s="63"/>
      <c r="AWA29" s="63"/>
      <c r="AWB29" s="63"/>
      <c r="AWC29" s="63"/>
      <c r="AWD29" s="63"/>
      <c r="AWE29" s="63"/>
      <c r="AWF29" s="63"/>
      <c r="AWG29" s="63"/>
      <c r="AWH29" s="63"/>
      <c r="AWI29" s="63"/>
      <c r="AWJ29" s="63"/>
      <c r="AWK29" s="63"/>
      <c r="AWL29" s="63"/>
      <c r="AWM29" s="63"/>
      <c r="AWN29" s="63"/>
      <c r="AWO29" s="63"/>
      <c r="AWP29" s="63"/>
      <c r="AWQ29" s="63"/>
      <c r="AWR29" s="63"/>
      <c r="AWS29" s="63"/>
      <c r="AWT29" s="63"/>
      <c r="AWU29" s="63"/>
      <c r="AWV29" s="63"/>
      <c r="AWW29" s="63"/>
      <c r="AWX29" s="63"/>
      <c r="AWY29" s="63"/>
      <c r="AWZ29" s="63"/>
      <c r="AXA29" s="63"/>
      <c r="AXB29" s="63"/>
      <c r="AXC29" s="63"/>
      <c r="AXD29" s="63"/>
      <c r="AXE29" s="63"/>
      <c r="AXF29" s="63"/>
      <c r="AXG29" s="63"/>
      <c r="AXH29" s="63"/>
      <c r="AXI29" s="63"/>
      <c r="AXJ29" s="63"/>
      <c r="AXK29" s="63"/>
      <c r="AXL29" s="63"/>
      <c r="AXM29" s="63"/>
      <c r="AXN29" s="63"/>
      <c r="AXO29" s="63"/>
      <c r="AXP29" s="63"/>
      <c r="AXQ29" s="63"/>
      <c r="AXR29" s="63"/>
      <c r="AXS29" s="63"/>
      <c r="AXT29" s="63"/>
      <c r="AXU29" s="63"/>
      <c r="AXV29" s="63"/>
      <c r="AXW29" s="63"/>
      <c r="AXX29" s="63"/>
      <c r="AXY29" s="63"/>
      <c r="AXZ29" s="63"/>
      <c r="AYA29" s="63"/>
      <c r="AYB29" s="63"/>
      <c r="AYC29" s="63"/>
      <c r="AYD29" s="63"/>
      <c r="AYE29" s="63"/>
      <c r="AYF29" s="63"/>
      <c r="AYG29" s="63"/>
      <c r="AYH29" s="63"/>
      <c r="AYI29" s="63"/>
      <c r="AYJ29" s="63"/>
      <c r="AYK29" s="63"/>
      <c r="AYL29" s="63"/>
      <c r="AYM29" s="63"/>
      <c r="AYN29" s="63"/>
      <c r="AYO29" s="63"/>
      <c r="AYP29" s="63"/>
      <c r="AYQ29" s="63"/>
      <c r="AYR29" s="63"/>
      <c r="AYS29" s="63"/>
      <c r="AYT29" s="63"/>
      <c r="AYU29" s="63"/>
      <c r="AYV29" s="63"/>
      <c r="AYW29" s="63"/>
      <c r="AYX29" s="63"/>
      <c r="AYY29" s="63"/>
      <c r="AYZ29" s="63"/>
      <c r="AZA29" s="63"/>
      <c r="AZB29" s="63"/>
      <c r="AZC29" s="63"/>
      <c r="AZD29" s="63"/>
      <c r="AZE29" s="63"/>
      <c r="AZF29" s="63"/>
      <c r="AZG29" s="63"/>
      <c r="AZH29" s="63"/>
      <c r="AZI29" s="63"/>
      <c r="AZJ29" s="63"/>
      <c r="AZK29" s="63"/>
      <c r="AZL29" s="63"/>
      <c r="AZM29" s="63"/>
      <c r="AZN29" s="63"/>
      <c r="AZO29" s="63"/>
      <c r="AZP29" s="63"/>
      <c r="AZQ29" s="63"/>
      <c r="AZR29" s="63"/>
      <c r="AZS29" s="63"/>
      <c r="AZT29" s="63"/>
      <c r="AZU29" s="63"/>
      <c r="AZV29" s="63"/>
      <c r="AZW29" s="63"/>
      <c r="AZX29" s="63"/>
      <c r="AZY29" s="63"/>
      <c r="AZZ29" s="63"/>
      <c r="BAA29" s="63"/>
      <c r="BAB29" s="63"/>
      <c r="BAC29" s="63"/>
      <c r="BAD29" s="63"/>
      <c r="BAE29" s="63"/>
      <c r="BAF29" s="63"/>
      <c r="BAG29" s="63"/>
      <c r="BAH29" s="63"/>
      <c r="BAI29" s="63"/>
      <c r="BAJ29" s="63"/>
      <c r="BAK29" s="63"/>
      <c r="BAL29" s="63"/>
      <c r="BAM29" s="63"/>
      <c r="BAN29" s="63"/>
      <c r="BAO29" s="63"/>
      <c r="BAP29" s="63"/>
      <c r="BAQ29" s="63"/>
      <c r="BAR29" s="63"/>
      <c r="BAS29" s="63"/>
      <c r="BAT29" s="63"/>
      <c r="BAU29" s="63"/>
      <c r="BAV29" s="63"/>
      <c r="BAW29" s="63"/>
      <c r="BAX29" s="63"/>
      <c r="BAY29" s="63"/>
      <c r="BAZ29" s="63"/>
      <c r="BBA29" s="63"/>
      <c r="BBB29" s="63"/>
      <c r="BBC29" s="63"/>
      <c r="BBD29" s="63"/>
      <c r="BBE29" s="63"/>
      <c r="BBF29" s="63"/>
      <c r="BBG29" s="63"/>
      <c r="BBH29" s="63"/>
      <c r="BBI29" s="63"/>
      <c r="BBJ29" s="63"/>
      <c r="BBK29" s="63"/>
      <c r="BBL29" s="63"/>
      <c r="BBM29" s="63"/>
      <c r="BBN29" s="63"/>
      <c r="BBO29" s="63"/>
      <c r="BBP29" s="63"/>
      <c r="BBQ29" s="63"/>
      <c r="BBR29" s="63"/>
      <c r="BBS29" s="63"/>
      <c r="BBT29" s="63"/>
      <c r="BBU29" s="63"/>
      <c r="BBV29" s="63"/>
      <c r="BBW29" s="63"/>
      <c r="BBX29" s="63"/>
      <c r="BBY29" s="63"/>
      <c r="BBZ29" s="63"/>
      <c r="BCA29" s="63"/>
      <c r="BCB29" s="63"/>
      <c r="BCC29" s="63"/>
      <c r="BCD29" s="63"/>
      <c r="BCE29" s="63"/>
      <c r="BCF29" s="63"/>
      <c r="BCG29" s="63"/>
      <c r="BCH29" s="63"/>
      <c r="BCI29" s="63"/>
      <c r="BCJ29" s="63"/>
      <c r="BCK29" s="63"/>
      <c r="BCL29" s="63"/>
      <c r="BCM29" s="63"/>
      <c r="BCN29" s="63"/>
      <c r="BCO29" s="63"/>
      <c r="BCP29" s="63"/>
      <c r="BCQ29" s="63"/>
      <c r="BCR29" s="63"/>
      <c r="BCS29" s="63"/>
      <c r="BCT29" s="63"/>
      <c r="BCU29" s="63"/>
      <c r="BCV29" s="63"/>
      <c r="BCW29" s="63"/>
      <c r="BCX29" s="63"/>
      <c r="BCY29" s="63"/>
      <c r="BCZ29" s="63"/>
      <c r="BDA29" s="63"/>
      <c r="BDB29" s="63"/>
      <c r="BDC29" s="63"/>
      <c r="BDD29" s="63"/>
      <c r="BDE29" s="63"/>
      <c r="BDF29" s="63"/>
      <c r="BDG29" s="63"/>
      <c r="BDH29" s="63"/>
      <c r="BDI29" s="63"/>
      <c r="BDJ29" s="63"/>
      <c r="BDK29" s="63"/>
      <c r="BDL29" s="63"/>
      <c r="BDM29" s="63"/>
      <c r="BDN29" s="63"/>
      <c r="BDO29" s="63"/>
      <c r="BDP29" s="63"/>
      <c r="BDQ29" s="63"/>
      <c r="BDR29" s="63"/>
      <c r="BDS29" s="63"/>
      <c r="BDT29" s="63"/>
      <c r="BDU29" s="63"/>
      <c r="BDV29" s="63"/>
      <c r="BDW29" s="63"/>
      <c r="BDX29" s="63"/>
      <c r="BDY29" s="63"/>
      <c r="BDZ29" s="63"/>
      <c r="BEA29" s="63"/>
      <c r="BEB29" s="63"/>
      <c r="BEC29" s="63"/>
      <c r="BED29" s="63"/>
      <c r="BEE29" s="63"/>
      <c r="BEF29" s="63"/>
      <c r="BEG29" s="63"/>
      <c r="BEH29" s="63"/>
      <c r="BEI29" s="63"/>
      <c r="BEJ29" s="63"/>
      <c r="BEK29" s="63"/>
      <c r="BEL29" s="63"/>
      <c r="BEM29" s="63"/>
      <c r="BEN29" s="63"/>
      <c r="BEO29" s="63"/>
      <c r="BEP29" s="63"/>
      <c r="BEQ29" s="63"/>
      <c r="BER29" s="63"/>
      <c r="BES29" s="63"/>
      <c r="BET29" s="63"/>
      <c r="BEU29" s="63"/>
      <c r="BEV29" s="63"/>
      <c r="BEW29" s="63"/>
      <c r="BEX29" s="63"/>
      <c r="BEY29" s="63"/>
      <c r="BEZ29" s="63"/>
      <c r="BFA29" s="63"/>
      <c r="BFB29" s="63"/>
      <c r="BFC29" s="63"/>
      <c r="BFD29" s="63"/>
      <c r="BFE29" s="63"/>
      <c r="BFF29" s="63"/>
      <c r="BFG29" s="63"/>
      <c r="BFH29" s="63"/>
      <c r="BFI29" s="63"/>
      <c r="BFJ29" s="63"/>
      <c r="BFK29" s="63"/>
      <c r="BFL29" s="63"/>
      <c r="BFM29" s="63"/>
      <c r="BFN29" s="63"/>
      <c r="BFO29" s="63"/>
      <c r="BFP29" s="63"/>
      <c r="BFQ29" s="63"/>
      <c r="BFR29" s="63"/>
      <c r="BFS29" s="63"/>
      <c r="BFT29" s="63"/>
      <c r="BFU29" s="63"/>
      <c r="BFV29" s="63"/>
      <c r="BFW29" s="63"/>
      <c r="BFX29" s="63"/>
      <c r="BFY29" s="63"/>
      <c r="BFZ29" s="63"/>
      <c r="BGA29" s="63"/>
      <c r="BGB29" s="63"/>
      <c r="BGC29" s="63"/>
      <c r="BGD29" s="63"/>
      <c r="BGE29" s="63"/>
      <c r="BGF29" s="63"/>
      <c r="BGG29" s="63"/>
      <c r="BGH29" s="63"/>
      <c r="BGI29" s="63"/>
      <c r="BGJ29" s="63"/>
      <c r="BGK29" s="63"/>
      <c r="BGL29" s="63"/>
      <c r="BGM29" s="63"/>
      <c r="BGN29" s="63"/>
      <c r="BGO29" s="63"/>
      <c r="BGP29" s="63"/>
      <c r="BGQ29" s="63"/>
      <c r="BGR29" s="63"/>
      <c r="BGS29" s="63"/>
      <c r="BGT29" s="63"/>
      <c r="BGU29" s="63"/>
      <c r="BGV29" s="63"/>
      <c r="BGW29" s="63"/>
      <c r="BGX29" s="63"/>
      <c r="BGY29" s="63"/>
      <c r="BGZ29" s="63"/>
      <c r="BHA29" s="63"/>
      <c r="BHB29" s="63"/>
      <c r="BHC29" s="63"/>
      <c r="BHD29" s="63"/>
      <c r="BHE29" s="63"/>
      <c r="BHF29" s="63"/>
      <c r="BHG29" s="63"/>
      <c r="BHH29" s="63"/>
      <c r="BHI29" s="63"/>
      <c r="BHJ29" s="63"/>
      <c r="BHK29" s="63"/>
      <c r="BHL29" s="63"/>
      <c r="BHM29" s="63"/>
      <c r="BHN29" s="63"/>
      <c r="BHO29" s="63"/>
      <c r="BHP29" s="63"/>
      <c r="BHQ29" s="63"/>
      <c r="BHR29" s="63"/>
      <c r="BHS29" s="63"/>
      <c r="BHT29" s="63"/>
      <c r="BHU29" s="63"/>
      <c r="BHV29" s="63"/>
      <c r="BHW29" s="63"/>
      <c r="BHX29" s="63"/>
      <c r="BHY29" s="63"/>
      <c r="BHZ29" s="63"/>
      <c r="BIA29" s="63"/>
      <c r="BIB29" s="63"/>
      <c r="BIC29" s="63"/>
      <c r="BID29" s="63"/>
      <c r="BIE29" s="63"/>
      <c r="BIF29" s="63"/>
      <c r="BIG29" s="63"/>
      <c r="BIH29" s="63"/>
      <c r="BII29" s="63"/>
      <c r="BIJ29" s="63"/>
      <c r="BIK29" s="63"/>
      <c r="BIL29" s="63"/>
      <c r="BIM29" s="63"/>
      <c r="BIN29" s="63"/>
      <c r="BIO29" s="63"/>
      <c r="BIP29" s="63"/>
      <c r="BIQ29" s="63"/>
      <c r="BIR29" s="63"/>
      <c r="BIS29" s="63"/>
      <c r="BIT29" s="63"/>
      <c r="BIU29" s="63"/>
      <c r="BIV29" s="63"/>
      <c r="BIW29" s="63"/>
      <c r="BIX29" s="63"/>
      <c r="BIY29" s="63"/>
      <c r="BIZ29" s="63"/>
      <c r="BJA29" s="63"/>
      <c r="BJB29" s="63"/>
      <c r="BJC29" s="63"/>
      <c r="BJD29" s="63"/>
      <c r="BJE29" s="63"/>
      <c r="BJF29" s="63"/>
      <c r="BJG29" s="63"/>
      <c r="BJH29" s="63"/>
      <c r="BJI29" s="63"/>
      <c r="BJJ29" s="63"/>
      <c r="BJK29" s="63"/>
      <c r="BJL29" s="63"/>
      <c r="BJM29" s="63"/>
      <c r="BJN29" s="63"/>
      <c r="BJO29" s="63"/>
      <c r="BJP29" s="63"/>
      <c r="BJQ29" s="63"/>
      <c r="BJR29" s="63"/>
      <c r="BJS29" s="63"/>
      <c r="BJT29" s="63"/>
      <c r="BJU29" s="63"/>
      <c r="BJV29" s="63"/>
      <c r="BJW29" s="63"/>
      <c r="BJX29" s="63"/>
      <c r="BJY29" s="63"/>
      <c r="BJZ29" s="63"/>
      <c r="BKA29" s="63"/>
      <c r="BKB29" s="63"/>
      <c r="BKC29" s="63"/>
      <c r="BKD29" s="63"/>
      <c r="BKE29" s="63"/>
      <c r="BKF29" s="63"/>
      <c r="BKG29" s="63"/>
      <c r="BKH29" s="63"/>
      <c r="BKI29" s="63"/>
      <c r="BKJ29" s="63"/>
      <c r="BKK29" s="63"/>
      <c r="BKL29" s="63"/>
      <c r="BKM29" s="63"/>
      <c r="BKN29" s="63"/>
      <c r="BKO29" s="63"/>
      <c r="BKP29" s="63"/>
      <c r="BKQ29" s="63"/>
      <c r="BKR29" s="63"/>
      <c r="BKS29" s="63"/>
      <c r="BKT29" s="63"/>
      <c r="BKU29" s="63"/>
      <c r="BKV29" s="63"/>
      <c r="BKW29" s="63"/>
      <c r="BKX29" s="63"/>
      <c r="BKY29" s="63"/>
      <c r="BKZ29" s="63"/>
      <c r="BLA29" s="63"/>
      <c r="BLB29" s="63"/>
      <c r="BLC29" s="63"/>
      <c r="BLD29" s="63"/>
      <c r="BLE29" s="63"/>
      <c r="BLF29" s="63"/>
      <c r="BLG29" s="63"/>
      <c r="BLH29" s="63"/>
      <c r="BLI29" s="63"/>
      <c r="BLJ29" s="63"/>
      <c r="BLK29" s="63"/>
      <c r="BLL29" s="63"/>
      <c r="BLM29" s="63"/>
      <c r="BLN29" s="63"/>
      <c r="BLO29" s="63"/>
      <c r="BLP29" s="63"/>
      <c r="BLQ29" s="63"/>
      <c r="BLR29" s="63"/>
      <c r="BLS29" s="63"/>
      <c r="BLT29" s="63"/>
      <c r="BLU29" s="63"/>
      <c r="BLV29" s="63"/>
      <c r="BLW29" s="63"/>
      <c r="BLX29" s="63"/>
      <c r="BLY29" s="63"/>
      <c r="BLZ29" s="63"/>
      <c r="BMA29" s="63"/>
      <c r="BMB29" s="63"/>
      <c r="BMC29" s="63"/>
      <c r="BMD29" s="63"/>
      <c r="BME29" s="63"/>
      <c r="BMF29" s="63"/>
      <c r="BMG29" s="63"/>
      <c r="BMH29" s="63"/>
      <c r="BMI29" s="63"/>
      <c r="BMJ29" s="63"/>
      <c r="BMK29" s="63"/>
      <c r="BML29" s="63"/>
      <c r="BMM29" s="63"/>
      <c r="BMN29" s="63"/>
      <c r="BMO29" s="63"/>
      <c r="BMP29" s="63"/>
      <c r="BMQ29" s="63"/>
      <c r="BMR29" s="63"/>
      <c r="BMS29" s="63"/>
      <c r="BMT29" s="63"/>
      <c r="BMU29" s="63"/>
      <c r="BMV29" s="63"/>
      <c r="BMW29" s="63"/>
      <c r="BMX29" s="63"/>
    </row>
    <row r="30" spans="1:1714" s="1" customFormat="1" ht="15" customHeight="1" x14ac:dyDescent="0.25">
      <c r="A30" s="194" t="s">
        <v>219</v>
      </c>
      <c r="B30" s="147" t="s">
        <v>45</v>
      </c>
      <c r="C30" s="148" t="s">
        <v>71</v>
      </c>
      <c r="D30" s="213" t="s">
        <v>47</v>
      </c>
      <c r="E30" s="149" t="s">
        <v>48</v>
      </c>
      <c r="F30" s="215" t="s">
        <v>49</v>
      </c>
      <c r="G30" s="213" t="s">
        <v>63</v>
      </c>
      <c r="H30" s="150">
        <v>25</v>
      </c>
      <c r="I30" s="146" t="s">
        <v>1691</v>
      </c>
      <c r="J30" s="151">
        <v>44706</v>
      </c>
      <c r="K30" s="151">
        <v>44707</v>
      </c>
      <c r="L30" s="151">
        <v>44708</v>
      </c>
      <c r="M30" s="167" t="s">
        <v>388</v>
      </c>
      <c r="N30" s="168">
        <v>44712</v>
      </c>
      <c r="O30" s="171" t="s">
        <v>97</v>
      </c>
      <c r="P30" s="148" t="s">
        <v>444</v>
      </c>
      <c r="Q30" s="153">
        <f t="shared" si="0"/>
        <v>44709</v>
      </c>
      <c r="R30" s="163">
        <v>42.1</v>
      </c>
      <c r="S30" s="153">
        <f t="shared" si="1"/>
        <v>44713</v>
      </c>
      <c r="T30" s="162">
        <v>54.7</v>
      </c>
      <c r="U30" s="153">
        <f t="shared" si="2"/>
        <v>44720</v>
      </c>
      <c r="V30" s="163"/>
      <c r="W30" s="153">
        <f t="shared" si="3"/>
        <v>44734</v>
      </c>
      <c r="X30" s="163">
        <v>61.6</v>
      </c>
      <c r="Y30" s="170" t="str">
        <f t="shared" si="15"/>
        <v>OK</v>
      </c>
      <c r="Z30" s="171" t="s">
        <v>97</v>
      </c>
      <c r="AA30" s="172" t="s">
        <v>445</v>
      </c>
      <c r="AB30" s="153">
        <f t="shared" si="5"/>
        <v>44710</v>
      </c>
      <c r="AC30" s="163">
        <v>50</v>
      </c>
      <c r="AD30" s="153">
        <f t="shared" si="6"/>
        <v>44714</v>
      </c>
      <c r="AE30" s="162">
        <v>52.6</v>
      </c>
      <c r="AF30" s="153">
        <f t="shared" si="7"/>
        <v>44721</v>
      </c>
      <c r="AG30" s="163"/>
      <c r="AH30" s="153">
        <f t="shared" si="8"/>
        <v>44735</v>
      </c>
      <c r="AI30" s="163">
        <v>59.4</v>
      </c>
      <c r="AJ30" s="170" t="str">
        <f t="shared" si="13"/>
        <v>OK</v>
      </c>
      <c r="AK30" s="171" t="s">
        <v>97</v>
      </c>
      <c r="AL30" s="172" t="s">
        <v>443</v>
      </c>
      <c r="AM30" s="153">
        <f t="shared" si="9"/>
        <v>44711</v>
      </c>
      <c r="AN30" s="162">
        <v>23.8</v>
      </c>
      <c r="AO30" s="153">
        <f t="shared" si="10"/>
        <v>44715</v>
      </c>
      <c r="AP30" s="162">
        <v>29.5</v>
      </c>
      <c r="AQ30" s="153">
        <f t="shared" si="11"/>
        <v>44722</v>
      </c>
      <c r="AR30" s="163"/>
      <c r="AS30" s="153">
        <f t="shared" si="12"/>
        <v>44736</v>
      </c>
      <c r="AT30" s="163">
        <v>36.799999999999997</v>
      </c>
      <c r="AU30" s="170" t="str">
        <f t="shared" si="14"/>
        <v>OK</v>
      </c>
      <c r="AV30" s="91"/>
      <c r="AW30" s="199"/>
      <c r="AX30" s="200" t="s">
        <v>1328</v>
      </c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  <c r="JI30" s="63"/>
      <c r="JJ30" s="63"/>
      <c r="JK30" s="63"/>
      <c r="JL30" s="63"/>
      <c r="JM30" s="63"/>
      <c r="JN30" s="63"/>
      <c r="JO30" s="63"/>
      <c r="JP30" s="63"/>
      <c r="JQ30" s="63"/>
      <c r="JR30" s="63"/>
      <c r="JS30" s="63"/>
      <c r="JT30" s="63"/>
      <c r="JU30" s="63"/>
      <c r="JV30" s="63"/>
      <c r="JW30" s="63"/>
      <c r="JX30" s="63"/>
      <c r="JY30" s="63"/>
      <c r="JZ30" s="63"/>
      <c r="KA30" s="63"/>
      <c r="KB30" s="63"/>
      <c r="KC30" s="63"/>
      <c r="KD30" s="63"/>
      <c r="KE30" s="63"/>
      <c r="KF30" s="63"/>
      <c r="KG30" s="63"/>
      <c r="KH30" s="63"/>
      <c r="KI30" s="63"/>
      <c r="KJ30" s="63"/>
      <c r="KK30" s="63"/>
      <c r="KL30" s="63"/>
      <c r="KM30" s="63"/>
      <c r="KN30" s="63"/>
      <c r="KO30" s="63"/>
      <c r="KP30" s="63"/>
      <c r="KQ30" s="63"/>
      <c r="KR30" s="63"/>
      <c r="KS30" s="63"/>
      <c r="KT30" s="63"/>
      <c r="KU30" s="63"/>
      <c r="KV30" s="63"/>
      <c r="KW30" s="63"/>
      <c r="KX30" s="63"/>
      <c r="KY30" s="63"/>
      <c r="KZ30" s="63"/>
      <c r="LA30" s="63"/>
      <c r="LB30" s="63"/>
      <c r="LC30" s="63"/>
      <c r="LD30" s="63"/>
      <c r="LE30" s="63"/>
      <c r="LF30" s="63"/>
      <c r="LG30" s="63"/>
      <c r="LH30" s="63"/>
      <c r="LI30" s="63"/>
      <c r="LJ30" s="63"/>
      <c r="LK30" s="63"/>
      <c r="LL30" s="63"/>
      <c r="LM30" s="63"/>
      <c r="LN30" s="63"/>
      <c r="LO30" s="63"/>
      <c r="LP30" s="63"/>
      <c r="LQ30" s="63"/>
      <c r="LR30" s="63"/>
      <c r="LS30" s="63"/>
      <c r="LT30" s="63"/>
      <c r="LU30" s="63"/>
      <c r="LV30" s="63"/>
      <c r="LW30" s="63"/>
      <c r="LX30" s="63"/>
      <c r="LY30" s="63"/>
      <c r="LZ30" s="63"/>
      <c r="MA30" s="63"/>
      <c r="MB30" s="63"/>
      <c r="MC30" s="63"/>
      <c r="MD30" s="63"/>
      <c r="ME30" s="63"/>
      <c r="MF30" s="63"/>
      <c r="MG30" s="63"/>
      <c r="MH30" s="63"/>
      <c r="MI30" s="63"/>
      <c r="MJ30" s="63"/>
      <c r="MK30" s="63"/>
      <c r="ML30" s="63"/>
      <c r="MM30" s="63"/>
      <c r="MN30" s="63"/>
      <c r="MO30" s="63"/>
      <c r="MP30" s="63"/>
      <c r="MQ30" s="63"/>
      <c r="MR30" s="63"/>
      <c r="MS30" s="63"/>
      <c r="MT30" s="63"/>
      <c r="MU30" s="6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  <c r="NM30" s="63"/>
      <c r="NN30" s="63"/>
      <c r="NO30" s="63"/>
      <c r="NP30" s="63"/>
      <c r="NQ30" s="63"/>
      <c r="NR30" s="63"/>
      <c r="NS30" s="63"/>
      <c r="NT30" s="63"/>
      <c r="NU30" s="63"/>
      <c r="NV30" s="63"/>
      <c r="NW30" s="63"/>
      <c r="NX30" s="63"/>
      <c r="NY30" s="63"/>
      <c r="NZ30" s="63"/>
      <c r="OA30" s="63"/>
      <c r="OB30" s="63"/>
      <c r="OC30" s="63"/>
      <c r="OD30" s="63"/>
      <c r="OE30" s="63"/>
      <c r="OF30" s="63"/>
      <c r="OG30" s="63"/>
      <c r="OH30" s="63"/>
      <c r="OI30" s="63"/>
      <c r="OJ30" s="63"/>
      <c r="OK30" s="63"/>
      <c r="OL30" s="63"/>
      <c r="OM30" s="63"/>
      <c r="ON30" s="63"/>
      <c r="OO30" s="63"/>
      <c r="OP30" s="63"/>
      <c r="OQ30" s="63"/>
      <c r="OR30" s="63"/>
      <c r="OS30" s="63"/>
      <c r="OT30" s="63"/>
      <c r="OU30" s="63"/>
      <c r="OV30" s="63"/>
      <c r="OW30" s="63"/>
      <c r="OX30" s="63"/>
      <c r="OY30" s="63"/>
      <c r="OZ30" s="63"/>
      <c r="PA30" s="63"/>
      <c r="PB30" s="63"/>
      <c r="PC30" s="63"/>
      <c r="PD30" s="63"/>
      <c r="PE30" s="63"/>
      <c r="PF30" s="63"/>
      <c r="PG30" s="63"/>
      <c r="PH30" s="63"/>
      <c r="PI30" s="63"/>
      <c r="PJ30" s="63"/>
      <c r="PK30" s="63"/>
      <c r="PL30" s="63"/>
      <c r="PM30" s="63"/>
      <c r="PN30" s="63"/>
      <c r="PO30" s="63"/>
      <c r="PP30" s="63"/>
      <c r="PQ30" s="63"/>
      <c r="PR30" s="63"/>
      <c r="PS30" s="63"/>
      <c r="PT30" s="63"/>
      <c r="PU30" s="63"/>
      <c r="PV30" s="63"/>
      <c r="PW30" s="63"/>
      <c r="PX30" s="63"/>
      <c r="PY30" s="63"/>
      <c r="PZ30" s="63"/>
      <c r="QA30" s="63"/>
      <c r="QB30" s="63"/>
      <c r="QC30" s="63"/>
      <c r="QD30" s="63"/>
      <c r="QE30" s="63"/>
      <c r="QF30" s="63"/>
      <c r="QG30" s="63"/>
      <c r="QH30" s="63"/>
      <c r="QI30" s="63"/>
      <c r="QJ30" s="63"/>
      <c r="QK30" s="63"/>
      <c r="QL30" s="63"/>
      <c r="QM30" s="63"/>
      <c r="QN30" s="63"/>
      <c r="QO30" s="63"/>
      <c r="QP30" s="63"/>
      <c r="QQ30" s="63"/>
      <c r="QR30" s="63"/>
      <c r="QS30" s="63"/>
      <c r="QT30" s="63"/>
      <c r="QU30" s="63"/>
      <c r="QV30" s="63"/>
      <c r="QW30" s="63"/>
      <c r="QX30" s="63"/>
      <c r="QY30" s="63"/>
      <c r="QZ30" s="63"/>
      <c r="RA30" s="63"/>
      <c r="RB30" s="63"/>
      <c r="RC30" s="63"/>
      <c r="RD30" s="63"/>
      <c r="RE30" s="63"/>
      <c r="RF30" s="63"/>
      <c r="RG30" s="63"/>
      <c r="RH30" s="63"/>
      <c r="RI30" s="63"/>
      <c r="RJ30" s="63"/>
      <c r="RK30" s="63"/>
      <c r="RL30" s="63"/>
      <c r="RM30" s="63"/>
      <c r="RN30" s="63"/>
      <c r="RO30" s="63"/>
      <c r="RP30" s="63"/>
      <c r="RQ30" s="63"/>
      <c r="RR30" s="63"/>
      <c r="RS30" s="63"/>
      <c r="RT30" s="63"/>
      <c r="RU30" s="63"/>
      <c r="RV30" s="63"/>
      <c r="RW30" s="63"/>
      <c r="RX30" s="63"/>
      <c r="RY30" s="63"/>
      <c r="RZ30" s="63"/>
      <c r="SA30" s="63"/>
      <c r="SB30" s="63"/>
      <c r="SC30" s="63"/>
      <c r="SD30" s="63"/>
      <c r="SE30" s="63"/>
      <c r="SF30" s="63"/>
      <c r="SG30" s="63"/>
      <c r="SH30" s="63"/>
      <c r="SI30" s="63"/>
      <c r="SJ30" s="63"/>
      <c r="SK30" s="63"/>
      <c r="SL30" s="63"/>
      <c r="SM30" s="63"/>
      <c r="SN30" s="63"/>
      <c r="SO30" s="63"/>
      <c r="SP30" s="63"/>
      <c r="SQ30" s="63"/>
      <c r="SR30" s="63"/>
      <c r="SS30" s="63"/>
      <c r="ST30" s="63"/>
      <c r="SU30" s="63"/>
      <c r="SV30" s="63"/>
      <c r="SW30" s="63"/>
      <c r="SX30" s="63"/>
      <c r="SY30" s="63"/>
      <c r="SZ30" s="63"/>
      <c r="TA30" s="63"/>
      <c r="TB30" s="63"/>
      <c r="TC30" s="63"/>
      <c r="TD30" s="63"/>
      <c r="TE30" s="63"/>
      <c r="TF30" s="63"/>
      <c r="TG30" s="63"/>
      <c r="TH30" s="63"/>
      <c r="TI30" s="63"/>
      <c r="TJ30" s="63"/>
      <c r="TK30" s="63"/>
      <c r="TL30" s="63"/>
      <c r="TM30" s="63"/>
      <c r="TN30" s="63"/>
      <c r="TO30" s="63"/>
      <c r="TP30" s="63"/>
      <c r="TQ30" s="63"/>
      <c r="TR30" s="63"/>
      <c r="TS30" s="63"/>
      <c r="TT30" s="63"/>
      <c r="TU30" s="63"/>
      <c r="TV30" s="63"/>
      <c r="TW30" s="63"/>
      <c r="TX30" s="63"/>
      <c r="TY30" s="63"/>
      <c r="TZ30" s="63"/>
      <c r="UA30" s="63"/>
      <c r="UB30" s="63"/>
      <c r="UC30" s="63"/>
      <c r="UD30" s="63"/>
      <c r="UE30" s="63"/>
      <c r="UF30" s="63"/>
      <c r="UG30" s="63"/>
      <c r="UH30" s="63"/>
      <c r="UI30" s="63"/>
      <c r="UJ30" s="63"/>
      <c r="UK30" s="63"/>
      <c r="UL30" s="63"/>
      <c r="UM30" s="63"/>
      <c r="UN30" s="63"/>
      <c r="UO30" s="63"/>
      <c r="UP30" s="63"/>
      <c r="UQ30" s="63"/>
      <c r="UR30" s="63"/>
      <c r="US30" s="63"/>
      <c r="UT30" s="63"/>
      <c r="UU30" s="63"/>
      <c r="UV30" s="63"/>
      <c r="UW30" s="63"/>
      <c r="UX30" s="63"/>
      <c r="UY30" s="63"/>
      <c r="UZ30" s="63"/>
      <c r="VA30" s="63"/>
      <c r="VB30" s="63"/>
      <c r="VC30" s="63"/>
      <c r="VD30" s="63"/>
      <c r="VE30" s="63"/>
      <c r="VF30" s="63"/>
      <c r="VG30" s="63"/>
      <c r="VH30" s="63"/>
      <c r="VI30" s="63"/>
      <c r="VJ30" s="63"/>
      <c r="VK30" s="63"/>
      <c r="VL30" s="63"/>
      <c r="VM30" s="63"/>
      <c r="VN30" s="63"/>
      <c r="VO30" s="63"/>
      <c r="VP30" s="63"/>
      <c r="VQ30" s="63"/>
      <c r="VR30" s="63"/>
      <c r="VS30" s="63"/>
      <c r="VT30" s="63"/>
      <c r="VU30" s="63"/>
      <c r="VV30" s="63"/>
      <c r="VW30" s="63"/>
      <c r="VX30" s="63"/>
      <c r="VY30" s="63"/>
      <c r="VZ30" s="63"/>
      <c r="WA30" s="63"/>
      <c r="WB30" s="63"/>
      <c r="WC30" s="63"/>
      <c r="WD30" s="63"/>
      <c r="WE30" s="63"/>
      <c r="WF30" s="63"/>
      <c r="WG30" s="63"/>
      <c r="WH30" s="63"/>
      <c r="WI30" s="63"/>
      <c r="WJ30" s="63"/>
      <c r="WK30" s="63"/>
      <c r="WL30" s="63"/>
      <c r="WM30" s="63"/>
      <c r="WN30" s="63"/>
      <c r="WO30" s="63"/>
      <c r="WP30" s="63"/>
      <c r="WQ30" s="63"/>
      <c r="WR30" s="63"/>
      <c r="WS30" s="63"/>
      <c r="WT30" s="63"/>
      <c r="WU30" s="63"/>
      <c r="WV30" s="63"/>
      <c r="WW30" s="63"/>
      <c r="WX30" s="63"/>
      <c r="WY30" s="63"/>
      <c r="WZ30" s="63"/>
      <c r="XA30" s="63"/>
      <c r="XB30" s="63"/>
      <c r="XC30" s="63"/>
      <c r="XD30" s="63"/>
      <c r="XE30" s="63"/>
      <c r="XF30" s="63"/>
      <c r="XG30" s="63"/>
      <c r="XH30" s="63"/>
      <c r="XI30" s="63"/>
      <c r="XJ30" s="63"/>
      <c r="XK30" s="63"/>
      <c r="XL30" s="63"/>
      <c r="XM30" s="63"/>
      <c r="XN30" s="63"/>
      <c r="XO30" s="63"/>
      <c r="XP30" s="63"/>
      <c r="XQ30" s="63"/>
      <c r="XR30" s="63"/>
      <c r="XS30" s="63"/>
      <c r="XT30" s="63"/>
      <c r="XU30" s="63"/>
      <c r="XV30" s="63"/>
      <c r="XW30" s="63"/>
      <c r="XX30" s="63"/>
      <c r="XY30" s="63"/>
      <c r="XZ30" s="63"/>
      <c r="YA30" s="63"/>
      <c r="YB30" s="63"/>
      <c r="YC30" s="63"/>
      <c r="YD30" s="63"/>
      <c r="YE30" s="63"/>
      <c r="YF30" s="63"/>
      <c r="YG30" s="63"/>
      <c r="YH30" s="63"/>
      <c r="YI30" s="63"/>
      <c r="YJ30" s="63"/>
      <c r="YK30" s="63"/>
      <c r="YL30" s="63"/>
      <c r="YM30" s="63"/>
      <c r="YN30" s="63"/>
      <c r="YO30" s="63"/>
      <c r="YP30" s="63"/>
      <c r="YQ30" s="63"/>
      <c r="YR30" s="63"/>
      <c r="YS30" s="63"/>
      <c r="YT30" s="63"/>
      <c r="YU30" s="63"/>
      <c r="YV30" s="63"/>
      <c r="YW30" s="63"/>
      <c r="YX30" s="63"/>
      <c r="YY30" s="63"/>
      <c r="YZ30" s="63"/>
      <c r="ZA30" s="63"/>
      <c r="ZB30" s="63"/>
      <c r="ZC30" s="63"/>
      <c r="ZD30" s="63"/>
      <c r="ZE30" s="63"/>
      <c r="ZF30" s="63"/>
      <c r="ZG30" s="63"/>
      <c r="ZH30" s="63"/>
      <c r="ZI30" s="63"/>
      <c r="ZJ30" s="63"/>
      <c r="ZK30" s="63"/>
      <c r="ZL30" s="63"/>
      <c r="ZM30" s="63"/>
      <c r="ZN30" s="63"/>
      <c r="ZO30" s="63"/>
      <c r="ZP30" s="63"/>
      <c r="ZQ30" s="63"/>
      <c r="ZR30" s="63"/>
      <c r="ZS30" s="63"/>
      <c r="ZT30" s="63"/>
      <c r="ZU30" s="63"/>
      <c r="ZV30" s="63"/>
      <c r="ZW30" s="63"/>
      <c r="ZX30" s="63"/>
      <c r="ZY30" s="63"/>
      <c r="ZZ30" s="63"/>
      <c r="AAA30" s="63"/>
      <c r="AAB30" s="63"/>
      <c r="AAC30" s="63"/>
      <c r="AAD30" s="63"/>
      <c r="AAE30" s="63"/>
      <c r="AAF30" s="63"/>
      <c r="AAG30" s="63"/>
      <c r="AAH30" s="63"/>
      <c r="AAI30" s="63"/>
      <c r="AAJ30" s="63"/>
      <c r="AAK30" s="63"/>
      <c r="AAL30" s="63"/>
      <c r="AAM30" s="63"/>
      <c r="AAN30" s="63"/>
      <c r="AAO30" s="63"/>
      <c r="AAP30" s="63"/>
      <c r="AAQ30" s="63"/>
      <c r="AAR30" s="63"/>
      <c r="AAS30" s="63"/>
      <c r="AAT30" s="63"/>
      <c r="AAU30" s="63"/>
      <c r="AAV30" s="63"/>
      <c r="AAW30" s="63"/>
      <c r="AAX30" s="63"/>
      <c r="AAY30" s="63"/>
      <c r="AAZ30" s="63"/>
      <c r="ABA30" s="63"/>
      <c r="ABB30" s="63"/>
      <c r="ABC30" s="63"/>
      <c r="ABD30" s="63"/>
      <c r="ABE30" s="63"/>
      <c r="ABF30" s="63"/>
      <c r="ABG30" s="63"/>
      <c r="ABH30" s="63"/>
      <c r="ABI30" s="63"/>
      <c r="ABJ30" s="63"/>
      <c r="ABK30" s="63"/>
      <c r="ABL30" s="63"/>
      <c r="ABM30" s="63"/>
      <c r="ABN30" s="63"/>
      <c r="ABO30" s="63"/>
      <c r="ABP30" s="63"/>
      <c r="ABQ30" s="63"/>
      <c r="ABR30" s="63"/>
      <c r="ABS30" s="63"/>
      <c r="ABT30" s="63"/>
      <c r="ABU30" s="63"/>
      <c r="ABV30" s="63"/>
      <c r="ABW30" s="63"/>
      <c r="ABX30" s="63"/>
      <c r="ABY30" s="63"/>
      <c r="ABZ30" s="63"/>
      <c r="ACA30" s="63"/>
      <c r="ACB30" s="63"/>
      <c r="ACC30" s="63"/>
      <c r="ACD30" s="63"/>
      <c r="ACE30" s="63"/>
      <c r="ACF30" s="63"/>
      <c r="ACG30" s="63"/>
      <c r="ACH30" s="63"/>
      <c r="ACI30" s="63"/>
      <c r="ACJ30" s="63"/>
      <c r="ACK30" s="63"/>
      <c r="ACL30" s="63"/>
      <c r="ACM30" s="63"/>
      <c r="ACN30" s="63"/>
      <c r="ACO30" s="63"/>
      <c r="ACP30" s="63"/>
      <c r="ACQ30" s="63"/>
      <c r="ACR30" s="63"/>
      <c r="ACS30" s="63"/>
      <c r="ACT30" s="63"/>
      <c r="ACU30" s="63"/>
      <c r="ACV30" s="63"/>
      <c r="ACW30" s="63"/>
      <c r="ACX30" s="63"/>
      <c r="ACY30" s="63"/>
      <c r="ACZ30" s="63"/>
      <c r="ADA30" s="63"/>
      <c r="ADB30" s="63"/>
      <c r="ADC30" s="63"/>
      <c r="ADD30" s="63"/>
      <c r="ADE30" s="63"/>
      <c r="ADF30" s="63"/>
      <c r="ADG30" s="63"/>
      <c r="ADH30" s="63"/>
      <c r="ADI30" s="63"/>
      <c r="ADJ30" s="63"/>
      <c r="ADK30" s="63"/>
      <c r="ADL30" s="63"/>
      <c r="ADM30" s="63"/>
      <c r="ADN30" s="63"/>
      <c r="ADO30" s="63"/>
      <c r="ADP30" s="63"/>
      <c r="ADQ30" s="63"/>
      <c r="ADR30" s="63"/>
      <c r="ADS30" s="63"/>
      <c r="ADT30" s="63"/>
      <c r="ADU30" s="63"/>
      <c r="ADV30" s="63"/>
      <c r="ADW30" s="63"/>
      <c r="ADX30" s="63"/>
      <c r="ADY30" s="63"/>
      <c r="ADZ30" s="63"/>
      <c r="AEA30" s="63"/>
      <c r="AEB30" s="63"/>
      <c r="AEC30" s="63"/>
      <c r="AED30" s="63"/>
      <c r="AEE30" s="63"/>
      <c r="AEF30" s="63"/>
      <c r="AEG30" s="63"/>
      <c r="AEH30" s="63"/>
      <c r="AEI30" s="63"/>
      <c r="AEJ30" s="63"/>
      <c r="AEK30" s="63"/>
      <c r="AEL30" s="63"/>
      <c r="AEM30" s="63"/>
      <c r="AEN30" s="63"/>
      <c r="AEO30" s="63"/>
      <c r="AEP30" s="63"/>
      <c r="AEQ30" s="63"/>
      <c r="AER30" s="63"/>
      <c r="AES30" s="63"/>
      <c r="AET30" s="63"/>
      <c r="AEU30" s="63"/>
      <c r="AEV30" s="63"/>
      <c r="AEW30" s="63"/>
      <c r="AEX30" s="63"/>
      <c r="AEY30" s="63"/>
      <c r="AEZ30" s="63"/>
      <c r="AFA30" s="63"/>
      <c r="AFB30" s="63"/>
      <c r="AFC30" s="63"/>
      <c r="AFD30" s="63"/>
      <c r="AFE30" s="63"/>
      <c r="AFF30" s="63"/>
      <c r="AFG30" s="63"/>
      <c r="AFH30" s="63"/>
      <c r="AFI30" s="63"/>
      <c r="AFJ30" s="63"/>
      <c r="AFK30" s="63"/>
      <c r="AFL30" s="63"/>
      <c r="AFM30" s="63"/>
      <c r="AFN30" s="63"/>
      <c r="AFO30" s="63"/>
      <c r="AFP30" s="63"/>
      <c r="AFQ30" s="63"/>
      <c r="AFR30" s="63"/>
      <c r="AFS30" s="63"/>
      <c r="AFT30" s="63"/>
      <c r="AFU30" s="63"/>
      <c r="AFV30" s="63"/>
      <c r="AFW30" s="63"/>
      <c r="AFX30" s="63"/>
      <c r="AFY30" s="63"/>
      <c r="AFZ30" s="63"/>
      <c r="AGA30" s="63"/>
      <c r="AGB30" s="63"/>
      <c r="AGC30" s="63"/>
      <c r="AGD30" s="63"/>
      <c r="AGE30" s="63"/>
      <c r="AGF30" s="63"/>
      <c r="AGG30" s="63"/>
      <c r="AGH30" s="63"/>
      <c r="AGI30" s="63"/>
      <c r="AGJ30" s="63"/>
      <c r="AGK30" s="63"/>
      <c r="AGL30" s="63"/>
      <c r="AGM30" s="63"/>
      <c r="AGN30" s="63"/>
      <c r="AGO30" s="63"/>
      <c r="AGP30" s="63"/>
      <c r="AGQ30" s="63"/>
      <c r="AGR30" s="63"/>
      <c r="AGS30" s="63"/>
      <c r="AGT30" s="63"/>
      <c r="AGU30" s="63"/>
      <c r="AGV30" s="63"/>
      <c r="AGW30" s="63"/>
      <c r="AGX30" s="63"/>
      <c r="AGY30" s="63"/>
      <c r="AGZ30" s="63"/>
      <c r="AHA30" s="63"/>
      <c r="AHB30" s="63"/>
      <c r="AHC30" s="63"/>
      <c r="AHD30" s="63"/>
      <c r="AHE30" s="63"/>
      <c r="AHF30" s="63"/>
      <c r="AHG30" s="63"/>
      <c r="AHH30" s="63"/>
      <c r="AHI30" s="63"/>
      <c r="AHJ30" s="63"/>
      <c r="AHK30" s="63"/>
      <c r="AHL30" s="63"/>
      <c r="AHM30" s="63"/>
      <c r="AHN30" s="63"/>
      <c r="AHO30" s="63"/>
      <c r="AHP30" s="63"/>
      <c r="AHQ30" s="63"/>
      <c r="AHR30" s="63"/>
      <c r="AHS30" s="63"/>
      <c r="AHT30" s="63"/>
      <c r="AHU30" s="63"/>
      <c r="AHV30" s="63"/>
      <c r="AHW30" s="63"/>
      <c r="AHX30" s="63"/>
      <c r="AHY30" s="63"/>
      <c r="AHZ30" s="63"/>
      <c r="AIA30" s="63"/>
      <c r="AIB30" s="63"/>
      <c r="AIC30" s="63"/>
      <c r="AID30" s="63"/>
      <c r="AIE30" s="63"/>
      <c r="AIF30" s="63"/>
      <c r="AIG30" s="63"/>
      <c r="AIH30" s="63"/>
      <c r="AII30" s="63"/>
      <c r="AIJ30" s="63"/>
      <c r="AIK30" s="63"/>
      <c r="AIL30" s="63"/>
      <c r="AIM30" s="63"/>
      <c r="AIN30" s="63"/>
      <c r="AIO30" s="63"/>
      <c r="AIP30" s="63"/>
      <c r="AIQ30" s="63"/>
      <c r="AIR30" s="63"/>
      <c r="AIS30" s="63"/>
      <c r="AIT30" s="63"/>
      <c r="AIU30" s="63"/>
      <c r="AIV30" s="63"/>
      <c r="AIW30" s="63"/>
      <c r="AIX30" s="63"/>
      <c r="AIY30" s="63"/>
      <c r="AIZ30" s="63"/>
      <c r="AJA30" s="63"/>
      <c r="AJB30" s="63"/>
      <c r="AJC30" s="63"/>
      <c r="AJD30" s="63"/>
      <c r="AJE30" s="63"/>
      <c r="AJF30" s="63"/>
      <c r="AJG30" s="63"/>
      <c r="AJH30" s="63"/>
      <c r="AJI30" s="63"/>
      <c r="AJJ30" s="63"/>
      <c r="AJK30" s="63"/>
      <c r="AJL30" s="63"/>
      <c r="AJM30" s="63"/>
      <c r="AJN30" s="63"/>
      <c r="AJO30" s="63"/>
      <c r="AJP30" s="63"/>
      <c r="AJQ30" s="63"/>
      <c r="AJR30" s="63"/>
      <c r="AJS30" s="63"/>
      <c r="AJT30" s="63"/>
      <c r="AJU30" s="63"/>
      <c r="AJV30" s="63"/>
      <c r="AJW30" s="63"/>
      <c r="AJX30" s="63"/>
      <c r="AJY30" s="63"/>
      <c r="AJZ30" s="63"/>
      <c r="AKA30" s="63"/>
      <c r="AKB30" s="63"/>
      <c r="AKC30" s="63"/>
      <c r="AKD30" s="63"/>
      <c r="AKE30" s="63"/>
      <c r="AKF30" s="63"/>
      <c r="AKG30" s="63"/>
      <c r="AKH30" s="63"/>
      <c r="AKI30" s="63"/>
      <c r="AKJ30" s="63"/>
      <c r="AKK30" s="63"/>
      <c r="AKL30" s="63"/>
      <c r="AKM30" s="63"/>
      <c r="AKN30" s="63"/>
      <c r="AKO30" s="63"/>
      <c r="AKP30" s="63"/>
      <c r="AKQ30" s="63"/>
      <c r="AKR30" s="63"/>
      <c r="AKS30" s="63"/>
      <c r="AKT30" s="63"/>
      <c r="AKU30" s="63"/>
      <c r="AKV30" s="63"/>
      <c r="AKW30" s="63"/>
      <c r="AKX30" s="63"/>
      <c r="AKY30" s="63"/>
      <c r="AKZ30" s="63"/>
      <c r="ALA30" s="63"/>
      <c r="ALB30" s="63"/>
      <c r="ALC30" s="63"/>
      <c r="ALD30" s="63"/>
      <c r="ALE30" s="63"/>
      <c r="ALF30" s="63"/>
      <c r="ALG30" s="63"/>
      <c r="ALH30" s="63"/>
      <c r="ALI30" s="63"/>
      <c r="ALJ30" s="63"/>
      <c r="ALK30" s="63"/>
      <c r="ALL30" s="63"/>
      <c r="ALM30" s="63"/>
      <c r="ALN30" s="63"/>
      <c r="ALO30" s="63"/>
      <c r="ALP30" s="63"/>
      <c r="ALQ30" s="63"/>
      <c r="ALR30" s="63"/>
      <c r="ALS30" s="63"/>
      <c r="ALT30" s="63"/>
      <c r="ALU30" s="63"/>
      <c r="ALV30" s="63"/>
      <c r="ALW30" s="63"/>
      <c r="ALX30" s="63"/>
      <c r="ALY30" s="63"/>
      <c r="ALZ30" s="63"/>
      <c r="AMA30" s="63"/>
      <c r="AMB30" s="63"/>
      <c r="AMC30" s="63"/>
      <c r="AMD30" s="63"/>
      <c r="AME30" s="63"/>
      <c r="AMF30" s="63"/>
      <c r="AMG30" s="63"/>
      <c r="AMH30" s="63"/>
      <c r="AMI30" s="63"/>
      <c r="AMJ30" s="63"/>
      <c r="AMK30" s="63"/>
      <c r="AML30" s="63"/>
      <c r="AMM30" s="63"/>
      <c r="AMN30" s="63"/>
      <c r="AMO30" s="63"/>
      <c r="AMP30" s="63"/>
      <c r="AMQ30" s="63"/>
      <c r="AMR30" s="63"/>
      <c r="AMS30" s="63"/>
      <c r="AMT30" s="63"/>
      <c r="AMU30" s="63"/>
      <c r="AMV30" s="63"/>
      <c r="AMW30" s="63"/>
      <c r="AMX30" s="63"/>
      <c r="AMY30" s="63"/>
      <c r="AMZ30" s="63"/>
      <c r="ANA30" s="63"/>
      <c r="ANB30" s="63"/>
      <c r="ANC30" s="63"/>
      <c r="AND30" s="63"/>
      <c r="ANE30" s="63"/>
      <c r="ANF30" s="63"/>
      <c r="ANG30" s="63"/>
      <c r="ANH30" s="63"/>
      <c r="ANI30" s="63"/>
      <c r="ANJ30" s="63"/>
      <c r="ANK30" s="63"/>
      <c r="ANL30" s="63"/>
      <c r="ANM30" s="63"/>
      <c r="ANN30" s="63"/>
      <c r="ANO30" s="63"/>
      <c r="ANP30" s="63"/>
      <c r="ANQ30" s="63"/>
      <c r="ANR30" s="63"/>
      <c r="ANS30" s="63"/>
      <c r="ANT30" s="63"/>
      <c r="ANU30" s="63"/>
      <c r="ANV30" s="63"/>
      <c r="ANW30" s="63"/>
      <c r="ANX30" s="63"/>
      <c r="ANY30" s="63"/>
      <c r="ANZ30" s="63"/>
      <c r="AOA30" s="63"/>
      <c r="AOB30" s="63"/>
      <c r="AOC30" s="63"/>
      <c r="AOD30" s="63"/>
      <c r="AOE30" s="63"/>
      <c r="AOF30" s="63"/>
      <c r="AOG30" s="63"/>
      <c r="AOH30" s="63"/>
      <c r="AOI30" s="63"/>
      <c r="AOJ30" s="63"/>
      <c r="AOK30" s="63"/>
      <c r="AOL30" s="63"/>
      <c r="AOM30" s="63"/>
      <c r="AON30" s="63"/>
      <c r="AOO30" s="63"/>
      <c r="AOP30" s="63"/>
      <c r="AOQ30" s="63"/>
      <c r="AOR30" s="63"/>
      <c r="AOS30" s="63"/>
      <c r="AOT30" s="63"/>
      <c r="AOU30" s="63"/>
      <c r="AOV30" s="63"/>
      <c r="AOW30" s="63"/>
      <c r="AOX30" s="63"/>
      <c r="AOY30" s="63"/>
      <c r="AOZ30" s="63"/>
      <c r="APA30" s="63"/>
      <c r="APB30" s="63"/>
      <c r="APC30" s="63"/>
      <c r="APD30" s="63"/>
      <c r="APE30" s="63"/>
      <c r="APF30" s="63"/>
      <c r="APG30" s="63"/>
      <c r="APH30" s="63"/>
      <c r="API30" s="63"/>
      <c r="APJ30" s="63"/>
      <c r="APK30" s="63"/>
      <c r="APL30" s="63"/>
      <c r="APM30" s="63"/>
      <c r="APN30" s="63"/>
      <c r="APO30" s="63"/>
      <c r="APP30" s="63"/>
      <c r="APQ30" s="63"/>
      <c r="APR30" s="63"/>
      <c r="APS30" s="63"/>
      <c r="APT30" s="63"/>
      <c r="APU30" s="63"/>
      <c r="APV30" s="63"/>
      <c r="APW30" s="63"/>
      <c r="APX30" s="63"/>
      <c r="APY30" s="63"/>
      <c r="APZ30" s="63"/>
      <c r="AQA30" s="63"/>
      <c r="AQB30" s="63"/>
      <c r="AQC30" s="63"/>
      <c r="AQD30" s="63"/>
      <c r="AQE30" s="63"/>
      <c r="AQF30" s="63"/>
      <c r="AQG30" s="63"/>
      <c r="AQH30" s="63"/>
      <c r="AQI30" s="63"/>
      <c r="AQJ30" s="63"/>
      <c r="AQK30" s="63"/>
      <c r="AQL30" s="63"/>
      <c r="AQM30" s="63"/>
      <c r="AQN30" s="63"/>
      <c r="AQO30" s="63"/>
      <c r="AQP30" s="63"/>
      <c r="AQQ30" s="63"/>
      <c r="AQR30" s="63"/>
      <c r="AQS30" s="63"/>
      <c r="AQT30" s="63"/>
      <c r="AQU30" s="63"/>
      <c r="AQV30" s="63"/>
      <c r="AQW30" s="63"/>
      <c r="AQX30" s="63"/>
      <c r="AQY30" s="63"/>
      <c r="AQZ30" s="63"/>
      <c r="ARA30" s="63"/>
      <c r="ARB30" s="63"/>
      <c r="ARC30" s="63"/>
      <c r="ARD30" s="63"/>
      <c r="ARE30" s="63"/>
      <c r="ARF30" s="63"/>
      <c r="ARG30" s="63"/>
      <c r="ARH30" s="63"/>
      <c r="ARI30" s="63"/>
      <c r="ARJ30" s="63"/>
      <c r="ARK30" s="63"/>
      <c r="ARL30" s="63"/>
      <c r="ARM30" s="63"/>
      <c r="ARN30" s="63"/>
      <c r="ARO30" s="63"/>
      <c r="ARP30" s="63"/>
      <c r="ARQ30" s="63"/>
      <c r="ARR30" s="63"/>
      <c r="ARS30" s="63"/>
      <c r="ART30" s="63"/>
      <c r="ARU30" s="63"/>
      <c r="ARV30" s="63"/>
      <c r="ARW30" s="63"/>
      <c r="ARX30" s="63"/>
      <c r="ARY30" s="63"/>
      <c r="ARZ30" s="63"/>
      <c r="ASA30" s="63"/>
      <c r="ASB30" s="63"/>
      <c r="ASC30" s="63"/>
      <c r="ASD30" s="63"/>
      <c r="ASE30" s="63"/>
      <c r="ASF30" s="63"/>
      <c r="ASG30" s="63"/>
      <c r="ASH30" s="63"/>
      <c r="ASI30" s="63"/>
      <c r="ASJ30" s="63"/>
      <c r="ASK30" s="63"/>
      <c r="ASL30" s="63"/>
      <c r="ASM30" s="63"/>
      <c r="ASN30" s="63"/>
      <c r="ASO30" s="63"/>
      <c r="ASP30" s="63"/>
      <c r="ASQ30" s="63"/>
      <c r="ASR30" s="63"/>
      <c r="ASS30" s="63"/>
      <c r="AST30" s="63"/>
      <c r="ASU30" s="63"/>
      <c r="ASV30" s="63"/>
      <c r="ASW30" s="63"/>
      <c r="ASX30" s="63"/>
      <c r="ASY30" s="63"/>
      <c r="ASZ30" s="63"/>
      <c r="ATA30" s="63"/>
      <c r="ATB30" s="63"/>
      <c r="ATC30" s="63"/>
      <c r="ATD30" s="63"/>
      <c r="ATE30" s="63"/>
      <c r="ATF30" s="63"/>
      <c r="ATG30" s="63"/>
      <c r="ATH30" s="63"/>
      <c r="ATI30" s="63"/>
      <c r="ATJ30" s="63"/>
      <c r="ATK30" s="63"/>
      <c r="ATL30" s="63"/>
      <c r="ATM30" s="63"/>
      <c r="ATN30" s="63"/>
      <c r="ATO30" s="63"/>
      <c r="ATP30" s="63"/>
      <c r="ATQ30" s="63"/>
      <c r="ATR30" s="63"/>
      <c r="ATS30" s="63"/>
      <c r="ATT30" s="63"/>
      <c r="ATU30" s="63"/>
      <c r="ATV30" s="63"/>
      <c r="ATW30" s="63"/>
      <c r="ATX30" s="63"/>
      <c r="ATY30" s="63"/>
      <c r="ATZ30" s="63"/>
      <c r="AUA30" s="63"/>
      <c r="AUB30" s="63"/>
      <c r="AUC30" s="63"/>
      <c r="AUD30" s="63"/>
      <c r="AUE30" s="63"/>
      <c r="AUF30" s="63"/>
      <c r="AUG30" s="63"/>
      <c r="AUH30" s="63"/>
      <c r="AUI30" s="63"/>
      <c r="AUJ30" s="63"/>
      <c r="AUK30" s="63"/>
      <c r="AUL30" s="63"/>
      <c r="AUM30" s="63"/>
      <c r="AUN30" s="63"/>
      <c r="AUO30" s="63"/>
      <c r="AUP30" s="63"/>
      <c r="AUQ30" s="63"/>
      <c r="AUR30" s="63"/>
      <c r="AUS30" s="63"/>
      <c r="AUT30" s="63"/>
      <c r="AUU30" s="63"/>
      <c r="AUV30" s="63"/>
      <c r="AUW30" s="63"/>
      <c r="AUX30" s="63"/>
      <c r="AUY30" s="63"/>
      <c r="AUZ30" s="63"/>
      <c r="AVA30" s="63"/>
      <c r="AVB30" s="63"/>
      <c r="AVC30" s="63"/>
      <c r="AVD30" s="63"/>
      <c r="AVE30" s="63"/>
      <c r="AVF30" s="63"/>
      <c r="AVG30" s="63"/>
      <c r="AVH30" s="63"/>
      <c r="AVI30" s="63"/>
      <c r="AVJ30" s="63"/>
      <c r="AVK30" s="63"/>
      <c r="AVL30" s="63"/>
      <c r="AVM30" s="63"/>
      <c r="AVN30" s="63"/>
      <c r="AVO30" s="63"/>
      <c r="AVP30" s="63"/>
      <c r="AVQ30" s="63"/>
      <c r="AVR30" s="63"/>
      <c r="AVS30" s="63"/>
      <c r="AVT30" s="63"/>
      <c r="AVU30" s="63"/>
      <c r="AVV30" s="63"/>
      <c r="AVW30" s="63"/>
      <c r="AVX30" s="63"/>
      <c r="AVY30" s="63"/>
      <c r="AVZ30" s="63"/>
      <c r="AWA30" s="63"/>
      <c r="AWB30" s="63"/>
      <c r="AWC30" s="63"/>
      <c r="AWD30" s="63"/>
      <c r="AWE30" s="63"/>
      <c r="AWF30" s="63"/>
      <c r="AWG30" s="63"/>
      <c r="AWH30" s="63"/>
      <c r="AWI30" s="63"/>
      <c r="AWJ30" s="63"/>
      <c r="AWK30" s="63"/>
      <c r="AWL30" s="63"/>
      <c r="AWM30" s="63"/>
      <c r="AWN30" s="63"/>
      <c r="AWO30" s="63"/>
      <c r="AWP30" s="63"/>
      <c r="AWQ30" s="63"/>
      <c r="AWR30" s="63"/>
      <c r="AWS30" s="63"/>
      <c r="AWT30" s="63"/>
      <c r="AWU30" s="63"/>
      <c r="AWV30" s="63"/>
      <c r="AWW30" s="63"/>
      <c r="AWX30" s="63"/>
      <c r="AWY30" s="63"/>
      <c r="AWZ30" s="63"/>
      <c r="AXA30" s="63"/>
      <c r="AXB30" s="63"/>
      <c r="AXC30" s="63"/>
      <c r="AXD30" s="63"/>
      <c r="AXE30" s="63"/>
      <c r="AXF30" s="63"/>
      <c r="AXG30" s="63"/>
      <c r="AXH30" s="63"/>
      <c r="AXI30" s="63"/>
      <c r="AXJ30" s="63"/>
      <c r="AXK30" s="63"/>
      <c r="AXL30" s="63"/>
      <c r="AXM30" s="63"/>
      <c r="AXN30" s="63"/>
      <c r="AXO30" s="63"/>
      <c r="AXP30" s="63"/>
      <c r="AXQ30" s="63"/>
      <c r="AXR30" s="63"/>
      <c r="AXS30" s="63"/>
      <c r="AXT30" s="63"/>
      <c r="AXU30" s="63"/>
      <c r="AXV30" s="63"/>
      <c r="AXW30" s="63"/>
      <c r="AXX30" s="63"/>
      <c r="AXY30" s="63"/>
      <c r="AXZ30" s="63"/>
      <c r="AYA30" s="63"/>
      <c r="AYB30" s="63"/>
      <c r="AYC30" s="63"/>
      <c r="AYD30" s="63"/>
      <c r="AYE30" s="63"/>
      <c r="AYF30" s="63"/>
      <c r="AYG30" s="63"/>
      <c r="AYH30" s="63"/>
      <c r="AYI30" s="63"/>
      <c r="AYJ30" s="63"/>
      <c r="AYK30" s="63"/>
      <c r="AYL30" s="63"/>
      <c r="AYM30" s="63"/>
      <c r="AYN30" s="63"/>
      <c r="AYO30" s="63"/>
      <c r="AYP30" s="63"/>
      <c r="AYQ30" s="63"/>
      <c r="AYR30" s="63"/>
      <c r="AYS30" s="63"/>
      <c r="AYT30" s="63"/>
      <c r="AYU30" s="63"/>
      <c r="AYV30" s="63"/>
      <c r="AYW30" s="63"/>
      <c r="AYX30" s="63"/>
      <c r="AYY30" s="63"/>
      <c r="AYZ30" s="63"/>
      <c r="AZA30" s="63"/>
      <c r="AZB30" s="63"/>
      <c r="AZC30" s="63"/>
      <c r="AZD30" s="63"/>
      <c r="AZE30" s="63"/>
      <c r="AZF30" s="63"/>
      <c r="AZG30" s="63"/>
      <c r="AZH30" s="63"/>
      <c r="AZI30" s="63"/>
      <c r="AZJ30" s="63"/>
      <c r="AZK30" s="63"/>
      <c r="AZL30" s="63"/>
      <c r="AZM30" s="63"/>
      <c r="AZN30" s="63"/>
      <c r="AZO30" s="63"/>
      <c r="AZP30" s="63"/>
      <c r="AZQ30" s="63"/>
      <c r="AZR30" s="63"/>
      <c r="AZS30" s="63"/>
      <c r="AZT30" s="63"/>
      <c r="AZU30" s="63"/>
      <c r="AZV30" s="63"/>
      <c r="AZW30" s="63"/>
      <c r="AZX30" s="63"/>
      <c r="AZY30" s="63"/>
      <c r="AZZ30" s="63"/>
      <c r="BAA30" s="63"/>
      <c r="BAB30" s="63"/>
      <c r="BAC30" s="63"/>
      <c r="BAD30" s="63"/>
      <c r="BAE30" s="63"/>
      <c r="BAF30" s="63"/>
      <c r="BAG30" s="63"/>
      <c r="BAH30" s="63"/>
      <c r="BAI30" s="63"/>
      <c r="BAJ30" s="63"/>
      <c r="BAK30" s="63"/>
      <c r="BAL30" s="63"/>
      <c r="BAM30" s="63"/>
      <c r="BAN30" s="63"/>
      <c r="BAO30" s="63"/>
      <c r="BAP30" s="63"/>
      <c r="BAQ30" s="63"/>
      <c r="BAR30" s="63"/>
      <c r="BAS30" s="63"/>
      <c r="BAT30" s="63"/>
      <c r="BAU30" s="63"/>
      <c r="BAV30" s="63"/>
      <c r="BAW30" s="63"/>
      <c r="BAX30" s="63"/>
      <c r="BAY30" s="63"/>
      <c r="BAZ30" s="63"/>
      <c r="BBA30" s="63"/>
      <c r="BBB30" s="63"/>
      <c r="BBC30" s="63"/>
      <c r="BBD30" s="63"/>
      <c r="BBE30" s="63"/>
      <c r="BBF30" s="63"/>
      <c r="BBG30" s="63"/>
      <c r="BBH30" s="63"/>
      <c r="BBI30" s="63"/>
      <c r="BBJ30" s="63"/>
      <c r="BBK30" s="63"/>
      <c r="BBL30" s="63"/>
      <c r="BBM30" s="63"/>
      <c r="BBN30" s="63"/>
      <c r="BBO30" s="63"/>
      <c r="BBP30" s="63"/>
      <c r="BBQ30" s="63"/>
      <c r="BBR30" s="63"/>
      <c r="BBS30" s="63"/>
      <c r="BBT30" s="63"/>
      <c r="BBU30" s="63"/>
      <c r="BBV30" s="63"/>
      <c r="BBW30" s="63"/>
      <c r="BBX30" s="63"/>
      <c r="BBY30" s="63"/>
      <c r="BBZ30" s="63"/>
      <c r="BCA30" s="63"/>
      <c r="BCB30" s="63"/>
      <c r="BCC30" s="63"/>
      <c r="BCD30" s="63"/>
      <c r="BCE30" s="63"/>
      <c r="BCF30" s="63"/>
      <c r="BCG30" s="63"/>
      <c r="BCH30" s="63"/>
      <c r="BCI30" s="63"/>
      <c r="BCJ30" s="63"/>
      <c r="BCK30" s="63"/>
      <c r="BCL30" s="63"/>
      <c r="BCM30" s="63"/>
      <c r="BCN30" s="63"/>
      <c r="BCO30" s="63"/>
      <c r="BCP30" s="63"/>
      <c r="BCQ30" s="63"/>
      <c r="BCR30" s="63"/>
      <c r="BCS30" s="63"/>
      <c r="BCT30" s="63"/>
      <c r="BCU30" s="63"/>
      <c r="BCV30" s="63"/>
      <c r="BCW30" s="63"/>
      <c r="BCX30" s="63"/>
      <c r="BCY30" s="63"/>
      <c r="BCZ30" s="63"/>
      <c r="BDA30" s="63"/>
      <c r="BDB30" s="63"/>
      <c r="BDC30" s="63"/>
      <c r="BDD30" s="63"/>
      <c r="BDE30" s="63"/>
      <c r="BDF30" s="63"/>
      <c r="BDG30" s="63"/>
      <c r="BDH30" s="63"/>
      <c r="BDI30" s="63"/>
      <c r="BDJ30" s="63"/>
      <c r="BDK30" s="63"/>
      <c r="BDL30" s="63"/>
      <c r="BDM30" s="63"/>
      <c r="BDN30" s="63"/>
      <c r="BDO30" s="63"/>
      <c r="BDP30" s="63"/>
      <c r="BDQ30" s="63"/>
      <c r="BDR30" s="63"/>
      <c r="BDS30" s="63"/>
      <c r="BDT30" s="63"/>
      <c r="BDU30" s="63"/>
      <c r="BDV30" s="63"/>
      <c r="BDW30" s="63"/>
      <c r="BDX30" s="63"/>
      <c r="BDY30" s="63"/>
      <c r="BDZ30" s="63"/>
      <c r="BEA30" s="63"/>
      <c r="BEB30" s="63"/>
      <c r="BEC30" s="63"/>
      <c r="BED30" s="63"/>
      <c r="BEE30" s="63"/>
      <c r="BEF30" s="63"/>
      <c r="BEG30" s="63"/>
      <c r="BEH30" s="63"/>
      <c r="BEI30" s="63"/>
      <c r="BEJ30" s="63"/>
      <c r="BEK30" s="63"/>
      <c r="BEL30" s="63"/>
      <c r="BEM30" s="63"/>
      <c r="BEN30" s="63"/>
      <c r="BEO30" s="63"/>
      <c r="BEP30" s="63"/>
      <c r="BEQ30" s="63"/>
      <c r="BER30" s="63"/>
      <c r="BES30" s="63"/>
      <c r="BET30" s="63"/>
      <c r="BEU30" s="63"/>
      <c r="BEV30" s="63"/>
      <c r="BEW30" s="63"/>
      <c r="BEX30" s="63"/>
      <c r="BEY30" s="63"/>
      <c r="BEZ30" s="63"/>
      <c r="BFA30" s="63"/>
      <c r="BFB30" s="63"/>
      <c r="BFC30" s="63"/>
      <c r="BFD30" s="63"/>
      <c r="BFE30" s="63"/>
      <c r="BFF30" s="63"/>
      <c r="BFG30" s="63"/>
      <c r="BFH30" s="63"/>
      <c r="BFI30" s="63"/>
      <c r="BFJ30" s="63"/>
      <c r="BFK30" s="63"/>
      <c r="BFL30" s="63"/>
      <c r="BFM30" s="63"/>
      <c r="BFN30" s="63"/>
      <c r="BFO30" s="63"/>
      <c r="BFP30" s="63"/>
      <c r="BFQ30" s="63"/>
      <c r="BFR30" s="63"/>
      <c r="BFS30" s="63"/>
      <c r="BFT30" s="63"/>
      <c r="BFU30" s="63"/>
      <c r="BFV30" s="63"/>
      <c r="BFW30" s="63"/>
      <c r="BFX30" s="63"/>
      <c r="BFY30" s="63"/>
      <c r="BFZ30" s="63"/>
      <c r="BGA30" s="63"/>
      <c r="BGB30" s="63"/>
      <c r="BGC30" s="63"/>
      <c r="BGD30" s="63"/>
      <c r="BGE30" s="63"/>
      <c r="BGF30" s="63"/>
      <c r="BGG30" s="63"/>
      <c r="BGH30" s="63"/>
      <c r="BGI30" s="63"/>
      <c r="BGJ30" s="63"/>
      <c r="BGK30" s="63"/>
      <c r="BGL30" s="63"/>
      <c r="BGM30" s="63"/>
      <c r="BGN30" s="63"/>
      <c r="BGO30" s="63"/>
      <c r="BGP30" s="63"/>
      <c r="BGQ30" s="63"/>
      <c r="BGR30" s="63"/>
      <c r="BGS30" s="63"/>
      <c r="BGT30" s="63"/>
      <c r="BGU30" s="63"/>
      <c r="BGV30" s="63"/>
      <c r="BGW30" s="63"/>
      <c r="BGX30" s="63"/>
      <c r="BGY30" s="63"/>
      <c r="BGZ30" s="63"/>
      <c r="BHA30" s="63"/>
      <c r="BHB30" s="63"/>
      <c r="BHC30" s="63"/>
      <c r="BHD30" s="63"/>
      <c r="BHE30" s="63"/>
      <c r="BHF30" s="63"/>
      <c r="BHG30" s="63"/>
      <c r="BHH30" s="63"/>
      <c r="BHI30" s="63"/>
      <c r="BHJ30" s="63"/>
      <c r="BHK30" s="63"/>
      <c r="BHL30" s="63"/>
      <c r="BHM30" s="63"/>
      <c r="BHN30" s="63"/>
      <c r="BHO30" s="63"/>
      <c r="BHP30" s="63"/>
      <c r="BHQ30" s="63"/>
      <c r="BHR30" s="63"/>
      <c r="BHS30" s="63"/>
      <c r="BHT30" s="63"/>
      <c r="BHU30" s="63"/>
      <c r="BHV30" s="63"/>
      <c r="BHW30" s="63"/>
      <c r="BHX30" s="63"/>
      <c r="BHY30" s="63"/>
      <c r="BHZ30" s="63"/>
      <c r="BIA30" s="63"/>
      <c r="BIB30" s="63"/>
      <c r="BIC30" s="63"/>
      <c r="BID30" s="63"/>
      <c r="BIE30" s="63"/>
      <c r="BIF30" s="63"/>
      <c r="BIG30" s="63"/>
      <c r="BIH30" s="63"/>
      <c r="BII30" s="63"/>
      <c r="BIJ30" s="63"/>
      <c r="BIK30" s="63"/>
      <c r="BIL30" s="63"/>
      <c r="BIM30" s="63"/>
      <c r="BIN30" s="63"/>
      <c r="BIO30" s="63"/>
      <c r="BIP30" s="63"/>
      <c r="BIQ30" s="63"/>
      <c r="BIR30" s="63"/>
      <c r="BIS30" s="63"/>
      <c r="BIT30" s="63"/>
      <c r="BIU30" s="63"/>
      <c r="BIV30" s="63"/>
      <c r="BIW30" s="63"/>
      <c r="BIX30" s="63"/>
      <c r="BIY30" s="63"/>
      <c r="BIZ30" s="63"/>
      <c r="BJA30" s="63"/>
      <c r="BJB30" s="63"/>
      <c r="BJC30" s="63"/>
      <c r="BJD30" s="63"/>
      <c r="BJE30" s="63"/>
      <c r="BJF30" s="63"/>
      <c r="BJG30" s="63"/>
      <c r="BJH30" s="63"/>
      <c r="BJI30" s="63"/>
      <c r="BJJ30" s="63"/>
      <c r="BJK30" s="63"/>
      <c r="BJL30" s="63"/>
      <c r="BJM30" s="63"/>
      <c r="BJN30" s="63"/>
      <c r="BJO30" s="63"/>
      <c r="BJP30" s="63"/>
      <c r="BJQ30" s="63"/>
      <c r="BJR30" s="63"/>
      <c r="BJS30" s="63"/>
      <c r="BJT30" s="63"/>
      <c r="BJU30" s="63"/>
      <c r="BJV30" s="63"/>
      <c r="BJW30" s="63"/>
      <c r="BJX30" s="63"/>
      <c r="BJY30" s="63"/>
      <c r="BJZ30" s="63"/>
      <c r="BKA30" s="63"/>
      <c r="BKB30" s="63"/>
      <c r="BKC30" s="63"/>
      <c r="BKD30" s="63"/>
      <c r="BKE30" s="63"/>
      <c r="BKF30" s="63"/>
      <c r="BKG30" s="63"/>
      <c r="BKH30" s="63"/>
      <c r="BKI30" s="63"/>
      <c r="BKJ30" s="63"/>
      <c r="BKK30" s="63"/>
      <c r="BKL30" s="63"/>
      <c r="BKM30" s="63"/>
      <c r="BKN30" s="63"/>
      <c r="BKO30" s="63"/>
      <c r="BKP30" s="63"/>
      <c r="BKQ30" s="63"/>
      <c r="BKR30" s="63"/>
      <c r="BKS30" s="63"/>
      <c r="BKT30" s="63"/>
      <c r="BKU30" s="63"/>
      <c r="BKV30" s="63"/>
      <c r="BKW30" s="63"/>
      <c r="BKX30" s="63"/>
      <c r="BKY30" s="63"/>
      <c r="BKZ30" s="63"/>
      <c r="BLA30" s="63"/>
      <c r="BLB30" s="63"/>
      <c r="BLC30" s="63"/>
      <c r="BLD30" s="63"/>
      <c r="BLE30" s="63"/>
      <c r="BLF30" s="63"/>
      <c r="BLG30" s="63"/>
      <c r="BLH30" s="63"/>
      <c r="BLI30" s="63"/>
      <c r="BLJ30" s="63"/>
      <c r="BLK30" s="63"/>
      <c r="BLL30" s="63"/>
      <c r="BLM30" s="63"/>
      <c r="BLN30" s="63"/>
      <c r="BLO30" s="63"/>
      <c r="BLP30" s="63"/>
      <c r="BLQ30" s="63"/>
      <c r="BLR30" s="63"/>
      <c r="BLS30" s="63"/>
      <c r="BLT30" s="63"/>
      <c r="BLU30" s="63"/>
      <c r="BLV30" s="63"/>
      <c r="BLW30" s="63"/>
      <c r="BLX30" s="63"/>
      <c r="BLY30" s="63"/>
      <c r="BLZ30" s="63"/>
      <c r="BMA30" s="63"/>
      <c r="BMB30" s="63"/>
      <c r="BMC30" s="63"/>
      <c r="BMD30" s="63"/>
      <c r="BME30" s="63"/>
      <c r="BMF30" s="63"/>
      <c r="BMG30" s="63"/>
      <c r="BMH30" s="63"/>
      <c r="BMI30" s="63"/>
      <c r="BMJ30" s="63"/>
      <c r="BMK30" s="63"/>
      <c r="BML30" s="63"/>
      <c r="BMM30" s="63"/>
      <c r="BMN30" s="63"/>
      <c r="BMO30" s="63"/>
      <c r="BMP30" s="63"/>
      <c r="BMQ30" s="63"/>
      <c r="BMR30" s="63"/>
      <c r="BMS30" s="63"/>
      <c r="BMT30" s="63"/>
      <c r="BMU30" s="63"/>
      <c r="BMV30" s="63"/>
      <c r="BMW30" s="63"/>
      <c r="BMX30" s="63"/>
    </row>
    <row r="31" spans="1:1714" s="1" customFormat="1" ht="15" customHeight="1" x14ac:dyDescent="0.25">
      <c r="A31" s="194" t="s">
        <v>220</v>
      </c>
      <c r="B31" s="147" t="s">
        <v>45</v>
      </c>
      <c r="C31" s="148" t="s">
        <v>72</v>
      </c>
      <c r="D31" s="213" t="s">
        <v>47</v>
      </c>
      <c r="E31" s="149" t="s">
        <v>48</v>
      </c>
      <c r="F31" s="215" t="s">
        <v>49</v>
      </c>
      <c r="G31" s="213" t="s">
        <v>63</v>
      </c>
      <c r="H31" s="150">
        <v>25</v>
      </c>
      <c r="I31" s="146" t="s">
        <v>1691</v>
      </c>
      <c r="J31" s="151">
        <v>44709</v>
      </c>
      <c r="K31" s="151">
        <v>44711</v>
      </c>
      <c r="L31" s="151">
        <v>44712</v>
      </c>
      <c r="M31" s="167" t="s">
        <v>388</v>
      </c>
      <c r="N31" s="168">
        <v>44719</v>
      </c>
      <c r="O31" s="171" t="s">
        <v>97</v>
      </c>
      <c r="P31" s="115"/>
      <c r="Q31" s="153">
        <f t="shared" si="0"/>
        <v>44712</v>
      </c>
      <c r="R31" s="163">
        <v>40.700000000000003</v>
      </c>
      <c r="S31" s="153">
        <f t="shared" si="1"/>
        <v>44716</v>
      </c>
      <c r="T31" s="162">
        <v>53.3</v>
      </c>
      <c r="U31" s="153">
        <f t="shared" si="2"/>
        <v>44723</v>
      </c>
      <c r="V31" s="163"/>
      <c r="W31" s="153">
        <f t="shared" si="3"/>
        <v>44737</v>
      </c>
      <c r="X31" s="163">
        <v>61.8</v>
      </c>
      <c r="Y31" s="170" t="str">
        <f t="shared" si="15"/>
        <v>OK</v>
      </c>
      <c r="Z31" s="171" t="s">
        <v>97</v>
      </c>
      <c r="AA31" s="172" t="s">
        <v>446</v>
      </c>
      <c r="AB31" s="153">
        <f t="shared" si="5"/>
        <v>44714</v>
      </c>
      <c r="AC31" s="163">
        <v>34.299999999999997</v>
      </c>
      <c r="AD31" s="153">
        <f t="shared" si="6"/>
        <v>44718</v>
      </c>
      <c r="AE31" s="162">
        <v>43.6</v>
      </c>
      <c r="AF31" s="153">
        <f t="shared" si="7"/>
        <v>44725</v>
      </c>
      <c r="AG31" s="163"/>
      <c r="AH31" s="153">
        <f t="shared" si="8"/>
        <v>44739</v>
      </c>
      <c r="AI31" s="163">
        <v>49.9</v>
      </c>
      <c r="AJ31" s="170" t="str">
        <f t="shared" si="13"/>
        <v>OK</v>
      </c>
      <c r="AK31" s="171" t="s">
        <v>97</v>
      </c>
      <c r="AL31" s="172" t="s">
        <v>447</v>
      </c>
      <c r="AM31" s="153">
        <f t="shared" si="9"/>
        <v>44715</v>
      </c>
      <c r="AN31" s="162">
        <v>35.4</v>
      </c>
      <c r="AO31" s="153">
        <f t="shared" si="10"/>
        <v>44719</v>
      </c>
      <c r="AP31" s="162">
        <v>43.2</v>
      </c>
      <c r="AQ31" s="153">
        <f t="shared" si="11"/>
        <v>44726</v>
      </c>
      <c r="AR31" s="163"/>
      <c r="AS31" s="153">
        <f t="shared" si="12"/>
        <v>44740</v>
      </c>
      <c r="AT31" s="163">
        <v>55.6</v>
      </c>
      <c r="AU31" s="170" t="str">
        <f t="shared" si="14"/>
        <v>OK</v>
      </c>
      <c r="AV31" s="91"/>
      <c r="AW31" s="199" t="s">
        <v>1329</v>
      </c>
      <c r="AX31" s="200" t="s">
        <v>1330</v>
      </c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63"/>
      <c r="NN31" s="63"/>
      <c r="NO31" s="63"/>
      <c r="NP31" s="63"/>
      <c r="NQ31" s="63"/>
      <c r="NR31" s="63"/>
      <c r="NS31" s="63"/>
      <c r="NT31" s="63"/>
      <c r="NU31" s="63"/>
      <c r="NV31" s="63"/>
      <c r="NW31" s="63"/>
      <c r="NX31" s="63"/>
      <c r="NY31" s="63"/>
      <c r="NZ31" s="63"/>
      <c r="OA31" s="63"/>
      <c r="OB31" s="63"/>
      <c r="OC31" s="63"/>
      <c r="OD31" s="63"/>
      <c r="OE31" s="63"/>
      <c r="OF31" s="63"/>
      <c r="OG31" s="63"/>
      <c r="OH31" s="63"/>
      <c r="OI31" s="63"/>
      <c r="OJ31" s="63"/>
      <c r="OK31" s="63"/>
      <c r="OL31" s="63"/>
      <c r="OM31" s="63"/>
      <c r="ON31" s="63"/>
      <c r="OO31" s="63"/>
      <c r="OP31" s="63"/>
      <c r="OQ31" s="63"/>
      <c r="OR31" s="63"/>
      <c r="OS31" s="63"/>
      <c r="OT31" s="63"/>
      <c r="OU31" s="63"/>
      <c r="OV31" s="63"/>
      <c r="OW31" s="63"/>
      <c r="OX31" s="63"/>
      <c r="OY31" s="63"/>
      <c r="OZ31" s="63"/>
      <c r="PA31" s="63"/>
      <c r="PB31" s="63"/>
      <c r="PC31" s="63"/>
      <c r="PD31" s="63"/>
      <c r="PE31" s="63"/>
      <c r="PF31" s="63"/>
      <c r="PG31" s="63"/>
      <c r="PH31" s="63"/>
      <c r="PI31" s="63"/>
      <c r="PJ31" s="63"/>
      <c r="PK31" s="63"/>
      <c r="PL31" s="63"/>
      <c r="PM31" s="63"/>
      <c r="PN31" s="63"/>
      <c r="PO31" s="63"/>
      <c r="PP31" s="63"/>
      <c r="PQ31" s="63"/>
      <c r="PR31" s="63"/>
      <c r="PS31" s="63"/>
      <c r="PT31" s="63"/>
      <c r="PU31" s="63"/>
      <c r="PV31" s="63"/>
      <c r="PW31" s="63"/>
      <c r="PX31" s="63"/>
      <c r="PY31" s="63"/>
      <c r="PZ31" s="63"/>
      <c r="QA31" s="63"/>
      <c r="QB31" s="63"/>
      <c r="QC31" s="63"/>
      <c r="QD31" s="63"/>
      <c r="QE31" s="63"/>
      <c r="QF31" s="63"/>
      <c r="QG31" s="63"/>
      <c r="QH31" s="63"/>
      <c r="QI31" s="63"/>
      <c r="QJ31" s="63"/>
      <c r="QK31" s="63"/>
      <c r="QL31" s="63"/>
      <c r="QM31" s="63"/>
      <c r="QN31" s="63"/>
      <c r="QO31" s="63"/>
      <c r="QP31" s="63"/>
      <c r="QQ31" s="63"/>
      <c r="QR31" s="63"/>
      <c r="QS31" s="63"/>
      <c r="QT31" s="63"/>
      <c r="QU31" s="63"/>
      <c r="QV31" s="63"/>
      <c r="QW31" s="63"/>
      <c r="QX31" s="63"/>
      <c r="QY31" s="63"/>
      <c r="QZ31" s="63"/>
      <c r="RA31" s="63"/>
      <c r="RB31" s="63"/>
      <c r="RC31" s="63"/>
      <c r="RD31" s="63"/>
      <c r="RE31" s="63"/>
      <c r="RF31" s="63"/>
      <c r="RG31" s="63"/>
      <c r="RH31" s="63"/>
      <c r="RI31" s="63"/>
      <c r="RJ31" s="63"/>
      <c r="RK31" s="63"/>
      <c r="RL31" s="63"/>
      <c r="RM31" s="63"/>
      <c r="RN31" s="63"/>
      <c r="RO31" s="63"/>
      <c r="RP31" s="63"/>
      <c r="RQ31" s="63"/>
      <c r="RR31" s="63"/>
      <c r="RS31" s="63"/>
      <c r="RT31" s="63"/>
      <c r="RU31" s="63"/>
      <c r="RV31" s="63"/>
      <c r="RW31" s="63"/>
      <c r="RX31" s="63"/>
      <c r="RY31" s="63"/>
      <c r="RZ31" s="63"/>
      <c r="SA31" s="63"/>
      <c r="SB31" s="63"/>
      <c r="SC31" s="63"/>
      <c r="SD31" s="63"/>
      <c r="SE31" s="63"/>
      <c r="SF31" s="63"/>
      <c r="SG31" s="63"/>
      <c r="SH31" s="63"/>
      <c r="SI31" s="63"/>
      <c r="SJ31" s="63"/>
      <c r="SK31" s="63"/>
      <c r="SL31" s="63"/>
      <c r="SM31" s="63"/>
      <c r="SN31" s="63"/>
      <c r="SO31" s="63"/>
      <c r="SP31" s="63"/>
      <c r="SQ31" s="63"/>
      <c r="SR31" s="63"/>
      <c r="SS31" s="63"/>
      <c r="ST31" s="63"/>
      <c r="SU31" s="63"/>
      <c r="SV31" s="63"/>
      <c r="SW31" s="63"/>
      <c r="SX31" s="63"/>
      <c r="SY31" s="63"/>
      <c r="SZ31" s="63"/>
      <c r="TA31" s="63"/>
      <c r="TB31" s="63"/>
      <c r="TC31" s="63"/>
      <c r="TD31" s="63"/>
      <c r="TE31" s="63"/>
      <c r="TF31" s="63"/>
      <c r="TG31" s="63"/>
      <c r="TH31" s="63"/>
      <c r="TI31" s="63"/>
      <c r="TJ31" s="63"/>
      <c r="TK31" s="63"/>
      <c r="TL31" s="63"/>
      <c r="TM31" s="63"/>
      <c r="TN31" s="63"/>
      <c r="TO31" s="63"/>
      <c r="TP31" s="63"/>
      <c r="TQ31" s="63"/>
      <c r="TR31" s="63"/>
      <c r="TS31" s="63"/>
      <c r="TT31" s="63"/>
      <c r="TU31" s="63"/>
      <c r="TV31" s="63"/>
      <c r="TW31" s="63"/>
      <c r="TX31" s="63"/>
      <c r="TY31" s="63"/>
      <c r="TZ31" s="63"/>
      <c r="UA31" s="63"/>
      <c r="UB31" s="63"/>
      <c r="UC31" s="63"/>
      <c r="UD31" s="63"/>
      <c r="UE31" s="63"/>
      <c r="UF31" s="63"/>
      <c r="UG31" s="63"/>
      <c r="UH31" s="63"/>
      <c r="UI31" s="63"/>
      <c r="UJ31" s="63"/>
      <c r="UK31" s="63"/>
      <c r="UL31" s="63"/>
      <c r="UM31" s="63"/>
      <c r="UN31" s="63"/>
      <c r="UO31" s="63"/>
      <c r="UP31" s="63"/>
      <c r="UQ31" s="63"/>
      <c r="UR31" s="63"/>
      <c r="US31" s="63"/>
      <c r="UT31" s="63"/>
      <c r="UU31" s="63"/>
      <c r="UV31" s="63"/>
      <c r="UW31" s="63"/>
      <c r="UX31" s="63"/>
      <c r="UY31" s="63"/>
      <c r="UZ31" s="63"/>
      <c r="VA31" s="63"/>
      <c r="VB31" s="63"/>
      <c r="VC31" s="63"/>
      <c r="VD31" s="63"/>
      <c r="VE31" s="63"/>
      <c r="VF31" s="63"/>
      <c r="VG31" s="63"/>
      <c r="VH31" s="63"/>
      <c r="VI31" s="63"/>
      <c r="VJ31" s="63"/>
      <c r="VK31" s="63"/>
      <c r="VL31" s="63"/>
      <c r="VM31" s="63"/>
      <c r="VN31" s="63"/>
      <c r="VO31" s="63"/>
      <c r="VP31" s="63"/>
      <c r="VQ31" s="63"/>
      <c r="VR31" s="63"/>
      <c r="VS31" s="63"/>
      <c r="VT31" s="63"/>
      <c r="VU31" s="63"/>
      <c r="VV31" s="63"/>
      <c r="VW31" s="63"/>
      <c r="VX31" s="63"/>
      <c r="VY31" s="63"/>
      <c r="VZ31" s="63"/>
      <c r="WA31" s="63"/>
      <c r="WB31" s="63"/>
      <c r="WC31" s="63"/>
      <c r="WD31" s="63"/>
      <c r="WE31" s="63"/>
      <c r="WF31" s="63"/>
      <c r="WG31" s="63"/>
      <c r="WH31" s="63"/>
      <c r="WI31" s="63"/>
      <c r="WJ31" s="63"/>
      <c r="WK31" s="63"/>
      <c r="WL31" s="63"/>
      <c r="WM31" s="63"/>
      <c r="WN31" s="63"/>
      <c r="WO31" s="63"/>
      <c r="WP31" s="63"/>
      <c r="WQ31" s="63"/>
      <c r="WR31" s="63"/>
      <c r="WS31" s="63"/>
      <c r="WT31" s="63"/>
      <c r="WU31" s="63"/>
      <c r="WV31" s="63"/>
      <c r="WW31" s="63"/>
      <c r="WX31" s="63"/>
      <c r="WY31" s="63"/>
      <c r="WZ31" s="63"/>
      <c r="XA31" s="63"/>
      <c r="XB31" s="63"/>
      <c r="XC31" s="63"/>
      <c r="XD31" s="63"/>
      <c r="XE31" s="63"/>
      <c r="XF31" s="63"/>
      <c r="XG31" s="63"/>
      <c r="XH31" s="63"/>
      <c r="XI31" s="63"/>
      <c r="XJ31" s="63"/>
      <c r="XK31" s="63"/>
      <c r="XL31" s="63"/>
      <c r="XM31" s="63"/>
      <c r="XN31" s="63"/>
      <c r="XO31" s="63"/>
      <c r="XP31" s="63"/>
      <c r="XQ31" s="63"/>
      <c r="XR31" s="63"/>
      <c r="XS31" s="63"/>
      <c r="XT31" s="63"/>
      <c r="XU31" s="63"/>
      <c r="XV31" s="63"/>
      <c r="XW31" s="63"/>
      <c r="XX31" s="63"/>
      <c r="XY31" s="63"/>
      <c r="XZ31" s="63"/>
      <c r="YA31" s="63"/>
      <c r="YB31" s="63"/>
      <c r="YC31" s="63"/>
      <c r="YD31" s="63"/>
      <c r="YE31" s="63"/>
      <c r="YF31" s="63"/>
      <c r="YG31" s="63"/>
      <c r="YH31" s="63"/>
      <c r="YI31" s="63"/>
      <c r="YJ31" s="63"/>
      <c r="YK31" s="63"/>
      <c r="YL31" s="63"/>
      <c r="YM31" s="63"/>
      <c r="YN31" s="63"/>
      <c r="YO31" s="63"/>
      <c r="YP31" s="63"/>
      <c r="YQ31" s="63"/>
      <c r="YR31" s="63"/>
      <c r="YS31" s="63"/>
      <c r="YT31" s="63"/>
      <c r="YU31" s="63"/>
      <c r="YV31" s="63"/>
      <c r="YW31" s="63"/>
      <c r="YX31" s="63"/>
      <c r="YY31" s="63"/>
      <c r="YZ31" s="63"/>
      <c r="ZA31" s="63"/>
      <c r="ZB31" s="63"/>
      <c r="ZC31" s="63"/>
      <c r="ZD31" s="63"/>
      <c r="ZE31" s="63"/>
      <c r="ZF31" s="63"/>
      <c r="ZG31" s="63"/>
      <c r="ZH31" s="63"/>
      <c r="ZI31" s="63"/>
      <c r="ZJ31" s="63"/>
      <c r="ZK31" s="63"/>
      <c r="ZL31" s="63"/>
      <c r="ZM31" s="63"/>
      <c r="ZN31" s="63"/>
      <c r="ZO31" s="63"/>
      <c r="ZP31" s="63"/>
      <c r="ZQ31" s="63"/>
      <c r="ZR31" s="63"/>
      <c r="ZS31" s="63"/>
      <c r="ZT31" s="63"/>
      <c r="ZU31" s="63"/>
      <c r="ZV31" s="63"/>
      <c r="ZW31" s="63"/>
      <c r="ZX31" s="63"/>
      <c r="ZY31" s="63"/>
      <c r="ZZ31" s="63"/>
      <c r="AAA31" s="63"/>
      <c r="AAB31" s="63"/>
      <c r="AAC31" s="63"/>
      <c r="AAD31" s="63"/>
      <c r="AAE31" s="63"/>
      <c r="AAF31" s="63"/>
      <c r="AAG31" s="63"/>
      <c r="AAH31" s="63"/>
      <c r="AAI31" s="63"/>
      <c r="AAJ31" s="63"/>
      <c r="AAK31" s="63"/>
      <c r="AAL31" s="63"/>
      <c r="AAM31" s="63"/>
      <c r="AAN31" s="63"/>
      <c r="AAO31" s="63"/>
      <c r="AAP31" s="63"/>
      <c r="AAQ31" s="63"/>
      <c r="AAR31" s="63"/>
      <c r="AAS31" s="63"/>
      <c r="AAT31" s="63"/>
      <c r="AAU31" s="63"/>
      <c r="AAV31" s="63"/>
      <c r="AAW31" s="63"/>
      <c r="AAX31" s="63"/>
      <c r="AAY31" s="63"/>
      <c r="AAZ31" s="63"/>
      <c r="ABA31" s="63"/>
      <c r="ABB31" s="63"/>
      <c r="ABC31" s="63"/>
      <c r="ABD31" s="63"/>
      <c r="ABE31" s="63"/>
      <c r="ABF31" s="63"/>
      <c r="ABG31" s="63"/>
      <c r="ABH31" s="63"/>
      <c r="ABI31" s="63"/>
      <c r="ABJ31" s="63"/>
      <c r="ABK31" s="63"/>
      <c r="ABL31" s="63"/>
      <c r="ABM31" s="63"/>
      <c r="ABN31" s="63"/>
      <c r="ABO31" s="63"/>
      <c r="ABP31" s="63"/>
      <c r="ABQ31" s="63"/>
      <c r="ABR31" s="63"/>
      <c r="ABS31" s="63"/>
      <c r="ABT31" s="63"/>
      <c r="ABU31" s="63"/>
      <c r="ABV31" s="63"/>
      <c r="ABW31" s="63"/>
      <c r="ABX31" s="63"/>
      <c r="ABY31" s="63"/>
      <c r="ABZ31" s="63"/>
      <c r="ACA31" s="63"/>
      <c r="ACB31" s="63"/>
      <c r="ACC31" s="63"/>
      <c r="ACD31" s="63"/>
      <c r="ACE31" s="63"/>
      <c r="ACF31" s="63"/>
      <c r="ACG31" s="63"/>
      <c r="ACH31" s="63"/>
      <c r="ACI31" s="63"/>
      <c r="ACJ31" s="63"/>
      <c r="ACK31" s="63"/>
      <c r="ACL31" s="63"/>
      <c r="ACM31" s="63"/>
      <c r="ACN31" s="63"/>
      <c r="ACO31" s="63"/>
      <c r="ACP31" s="63"/>
      <c r="ACQ31" s="63"/>
      <c r="ACR31" s="63"/>
      <c r="ACS31" s="63"/>
      <c r="ACT31" s="63"/>
      <c r="ACU31" s="63"/>
      <c r="ACV31" s="63"/>
      <c r="ACW31" s="63"/>
      <c r="ACX31" s="63"/>
      <c r="ACY31" s="63"/>
      <c r="ACZ31" s="63"/>
      <c r="ADA31" s="63"/>
      <c r="ADB31" s="63"/>
      <c r="ADC31" s="63"/>
      <c r="ADD31" s="63"/>
      <c r="ADE31" s="63"/>
      <c r="ADF31" s="63"/>
      <c r="ADG31" s="63"/>
      <c r="ADH31" s="63"/>
      <c r="ADI31" s="63"/>
      <c r="ADJ31" s="63"/>
      <c r="ADK31" s="63"/>
      <c r="ADL31" s="63"/>
      <c r="ADM31" s="63"/>
      <c r="ADN31" s="63"/>
      <c r="ADO31" s="63"/>
      <c r="ADP31" s="63"/>
      <c r="ADQ31" s="63"/>
      <c r="ADR31" s="63"/>
      <c r="ADS31" s="63"/>
      <c r="ADT31" s="63"/>
      <c r="ADU31" s="63"/>
      <c r="ADV31" s="63"/>
      <c r="ADW31" s="63"/>
      <c r="ADX31" s="63"/>
      <c r="ADY31" s="63"/>
      <c r="ADZ31" s="63"/>
      <c r="AEA31" s="63"/>
      <c r="AEB31" s="63"/>
      <c r="AEC31" s="63"/>
      <c r="AED31" s="63"/>
      <c r="AEE31" s="63"/>
      <c r="AEF31" s="63"/>
      <c r="AEG31" s="63"/>
      <c r="AEH31" s="63"/>
      <c r="AEI31" s="63"/>
      <c r="AEJ31" s="63"/>
      <c r="AEK31" s="63"/>
      <c r="AEL31" s="63"/>
      <c r="AEM31" s="63"/>
      <c r="AEN31" s="63"/>
      <c r="AEO31" s="63"/>
      <c r="AEP31" s="63"/>
      <c r="AEQ31" s="63"/>
      <c r="AER31" s="63"/>
      <c r="AES31" s="63"/>
      <c r="AET31" s="63"/>
      <c r="AEU31" s="63"/>
      <c r="AEV31" s="63"/>
      <c r="AEW31" s="63"/>
      <c r="AEX31" s="63"/>
      <c r="AEY31" s="63"/>
      <c r="AEZ31" s="63"/>
      <c r="AFA31" s="63"/>
      <c r="AFB31" s="63"/>
      <c r="AFC31" s="63"/>
      <c r="AFD31" s="63"/>
      <c r="AFE31" s="63"/>
      <c r="AFF31" s="63"/>
      <c r="AFG31" s="63"/>
      <c r="AFH31" s="63"/>
      <c r="AFI31" s="63"/>
      <c r="AFJ31" s="63"/>
      <c r="AFK31" s="63"/>
      <c r="AFL31" s="63"/>
      <c r="AFM31" s="63"/>
      <c r="AFN31" s="63"/>
      <c r="AFO31" s="63"/>
      <c r="AFP31" s="63"/>
      <c r="AFQ31" s="63"/>
      <c r="AFR31" s="63"/>
      <c r="AFS31" s="63"/>
      <c r="AFT31" s="63"/>
      <c r="AFU31" s="63"/>
      <c r="AFV31" s="63"/>
      <c r="AFW31" s="63"/>
      <c r="AFX31" s="63"/>
      <c r="AFY31" s="63"/>
      <c r="AFZ31" s="63"/>
      <c r="AGA31" s="63"/>
      <c r="AGB31" s="63"/>
      <c r="AGC31" s="63"/>
      <c r="AGD31" s="63"/>
      <c r="AGE31" s="63"/>
      <c r="AGF31" s="63"/>
      <c r="AGG31" s="63"/>
      <c r="AGH31" s="63"/>
      <c r="AGI31" s="63"/>
      <c r="AGJ31" s="63"/>
      <c r="AGK31" s="63"/>
      <c r="AGL31" s="63"/>
      <c r="AGM31" s="63"/>
      <c r="AGN31" s="63"/>
      <c r="AGO31" s="63"/>
      <c r="AGP31" s="63"/>
      <c r="AGQ31" s="63"/>
      <c r="AGR31" s="63"/>
      <c r="AGS31" s="63"/>
      <c r="AGT31" s="63"/>
      <c r="AGU31" s="63"/>
      <c r="AGV31" s="63"/>
      <c r="AGW31" s="63"/>
      <c r="AGX31" s="63"/>
      <c r="AGY31" s="63"/>
      <c r="AGZ31" s="63"/>
      <c r="AHA31" s="63"/>
      <c r="AHB31" s="63"/>
      <c r="AHC31" s="63"/>
      <c r="AHD31" s="63"/>
      <c r="AHE31" s="63"/>
      <c r="AHF31" s="63"/>
      <c r="AHG31" s="63"/>
      <c r="AHH31" s="63"/>
      <c r="AHI31" s="63"/>
      <c r="AHJ31" s="63"/>
      <c r="AHK31" s="63"/>
      <c r="AHL31" s="63"/>
      <c r="AHM31" s="63"/>
      <c r="AHN31" s="63"/>
      <c r="AHO31" s="63"/>
      <c r="AHP31" s="63"/>
      <c r="AHQ31" s="63"/>
      <c r="AHR31" s="63"/>
      <c r="AHS31" s="63"/>
      <c r="AHT31" s="63"/>
      <c r="AHU31" s="63"/>
      <c r="AHV31" s="63"/>
      <c r="AHW31" s="63"/>
      <c r="AHX31" s="63"/>
      <c r="AHY31" s="63"/>
      <c r="AHZ31" s="63"/>
      <c r="AIA31" s="63"/>
      <c r="AIB31" s="63"/>
      <c r="AIC31" s="63"/>
      <c r="AID31" s="63"/>
      <c r="AIE31" s="63"/>
      <c r="AIF31" s="63"/>
      <c r="AIG31" s="63"/>
      <c r="AIH31" s="63"/>
      <c r="AII31" s="63"/>
      <c r="AIJ31" s="63"/>
      <c r="AIK31" s="63"/>
      <c r="AIL31" s="63"/>
      <c r="AIM31" s="63"/>
      <c r="AIN31" s="63"/>
      <c r="AIO31" s="63"/>
      <c r="AIP31" s="63"/>
      <c r="AIQ31" s="63"/>
      <c r="AIR31" s="63"/>
      <c r="AIS31" s="63"/>
      <c r="AIT31" s="63"/>
      <c r="AIU31" s="63"/>
      <c r="AIV31" s="63"/>
      <c r="AIW31" s="63"/>
      <c r="AIX31" s="63"/>
      <c r="AIY31" s="63"/>
      <c r="AIZ31" s="63"/>
      <c r="AJA31" s="63"/>
      <c r="AJB31" s="63"/>
      <c r="AJC31" s="63"/>
      <c r="AJD31" s="63"/>
      <c r="AJE31" s="63"/>
      <c r="AJF31" s="63"/>
      <c r="AJG31" s="63"/>
      <c r="AJH31" s="63"/>
      <c r="AJI31" s="63"/>
      <c r="AJJ31" s="63"/>
      <c r="AJK31" s="63"/>
      <c r="AJL31" s="63"/>
      <c r="AJM31" s="63"/>
      <c r="AJN31" s="63"/>
      <c r="AJO31" s="63"/>
      <c r="AJP31" s="63"/>
      <c r="AJQ31" s="63"/>
      <c r="AJR31" s="63"/>
      <c r="AJS31" s="63"/>
      <c r="AJT31" s="63"/>
      <c r="AJU31" s="63"/>
      <c r="AJV31" s="63"/>
      <c r="AJW31" s="63"/>
      <c r="AJX31" s="63"/>
      <c r="AJY31" s="63"/>
      <c r="AJZ31" s="63"/>
      <c r="AKA31" s="63"/>
      <c r="AKB31" s="63"/>
      <c r="AKC31" s="63"/>
      <c r="AKD31" s="63"/>
      <c r="AKE31" s="63"/>
      <c r="AKF31" s="63"/>
      <c r="AKG31" s="63"/>
      <c r="AKH31" s="63"/>
      <c r="AKI31" s="63"/>
      <c r="AKJ31" s="63"/>
      <c r="AKK31" s="63"/>
      <c r="AKL31" s="63"/>
      <c r="AKM31" s="63"/>
      <c r="AKN31" s="63"/>
      <c r="AKO31" s="63"/>
      <c r="AKP31" s="63"/>
      <c r="AKQ31" s="63"/>
      <c r="AKR31" s="63"/>
      <c r="AKS31" s="63"/>
      <c r="AKT31" s="63"/>
      <c r="AKU31" s="63"/>
      <c r="AKV31" s="63"/>
      <c r="AKW31" s="63"/>
      <c r="AKX31" s="63"/>
      <c r="AKY31" s="63"/>
      <c r="AKZ31" s="63"/>
      <c r="ALA31" s="63"/>
      <c r="ALB31" s="63"/>
      <c r="ALC31" s="63"/>
      <c r="ALD31" s="63"/>
      <c r="ALE31" s="63"/>
      <c r="ALF31" s="63"/>
      <c r="ALG31" s="63"/>
      <c r="ALH31" s="63"/>
      <c r="ALI31" s="63"/>
      <c r="ALJ31" s="63"/>
      <c r="ALK31" s="63"/>
      <c r="ALL31" s="63"/>
      <c r="ALM31" s="63"/>
      <c r="ALN31" s="63"/>
      <c r="ALO31" s="63"/>
      <c r="ALP31" s="63"/>
      <c r="ALQ31" s="63"/>
      <c r="ALR31" s="63"/>
      <c r="ALS31" s="63"/>
      <c r="ALT31" s="63"/>
      <c r="ALU31" s="63"/>
      <c r="ALV31" s="63"/>
      <c r="ALW31" s="63"/>
      <c r="ALX31" s="63"/>
      <c r="ALY31" s="63"/>
      <c r="ALZ31" s="63"/>
      <c r="AMA31" s="63"/>
      <c r="AMB31" s="63"/>
      <c r="AMC31" s="63"/>
      <c r="AMD31" s="63"/>
      <c r="AME31" s="63"/>
      <c r="AMF31" s="63"/>
      <c r="AMG31" s="63"/>
      <c r="AMH31" s="63"/>
      <c r="AMI31" s="63"/>
      <c r="AMJ31" s="63"/>
      <c r="AMK31" s="63"/>
      <c r="AML31" s="63"/>
      <c r="AMM31" s="63"/>
      <c r="AMN31" s="63"/>
      <c r="AMO31" s="63"/>
      <c r="AMP31" s="63"/>
      <c r="AMQ31" s="63"/>
      <c r="AMR31" s="63"/>
      <c r="AMS31" s="63"/>
      <c r="AMT31" s="63"/>
      <c r="AMU31" s="63"/>
      <c r="AMV31" s="63"/>
      <c r="AMW31" s="63"/>
      <c r="AMX31" s="63"/>
      <c r="AMY31" s="63"/>
      <c r="AMZ31" s="63"/>
      <c r="ANA31" s="63"/>
      <c r="ANB31" s="63"/>
      <c r="ANC31" s="63"/>
      <c r="AND31" s="63"/>
      <c r="ANE31" s="63"/>
      <c r="ANF31" s="63"/>
      <c r="ANG31" s="63"/>
      <c r="ANH31" s="63"/>
      <c r="ANI31" s="63"/>
      <c r="ANJ31" s="63"/>
      <c r="ANK31" s="63"/>
      <c r="ANL31" s="63"/>
      <c r="ANM31" s="63"/>
      <c r="ANN31" s="63"/>
      <c r="ANO31" s="63"/>
      <c r="ANP31" s="63"/>
      <c r="ANQ31" s="63"/>
      <c r="ANR31" s="63"/>
      <c r="ANS31" s="63"/>
      <c r="ANT31" s="63"/>
      <c r="ANU31" s="63"/>
      <c r="ANV31" s="63"/>
      <c r="ANW31" s="63"/>
      <c r="ANX31" s="63"/>
      <c r="ANY31" s="63"/>
      <c r="ANZ31" s="63"/>
      <c r="AOA31" s="63"/>
      <c r="AOB31" s="63"/>
      <c r="AOC31" s="63"/>
      <c r="AOD31" s="63"/>
      <c r="AOE31" s="63"/>
      <c r="AOF31" s="63"/>
      <c r="AOG31" s="63"/>
      <c r="AOH31" s="63"/>
      <c r="AOI31" s="63"/>
      <c r="AOJ31" s="63"/>
      <c r="AOK31" s="63"/>
      <c r="AOL31" s="63"/>
      <c r="AOM31" s="63"/>
      <c r="AON31" s="63"/>
      <c r="AOO31" s="63"/>
      <c r="AOP31" s="63"/>
      <c r="AOQ31" s="63"/>
      <c r="AOR31" s="63"/>
      <c r="AOS31" s="63"/>
      <c r="AOT31" s="63"/>
      <c r="AOU31" s="63"/>
      <c r="AOV31" s="63"/>
      <c r="AOW31" s="63"/>
      <c r="AOX31" s="63"/>
      <c r="AOY31" s="63"/>
      <c r="AOZ31" s="63"/>
      <c r="APA31" s="63"/>
      <c r="APB31" s="63"/>
      <c r="APC31" s="63"/>
      <c r="APD31" s="63"/>
      <c r="APE31" s="63"/>
      <c r="APF31" s="63"/>
      <c r="APG31" s="63"/>
      <c r="APH31" s="63"/>
      <c r="API31" s="63"/>
      <c r="APJ31" s="63"/>
      <c r="APK31" s="63"/>
      <c r="APL31" s="63"/>
      <c r="APM31" s="63"/>
      <c r="APN31" s="63"/>
      <c r="APO31" s="63"/>
      <c r="APP31" s="63"/>
      <c r="APQ31" s="63"/>
      <c r="APR31" s="63"/>
      <c r="APS31" s="63"/>
      <c r="APT31" s="63"/>
      <c r="APU31" s="63"/>
      <c r="APV31" s="63"/>
      <c r="APW31" s="63"/>
      <c r="APX31" s="63"/>
      <c r="APY31" s="63"/>
      <c r="APZ31" s="63"/>
      <c r="AQA31" s="63"/>
      <c r="AQB31" s="63"/>
      <c r="AQC31" s="63"/>
      <c r="AQD31" s="63"/>
      <c r="AQE31" s="63"/>
      <c r="AQF31" s="63"/>
      <c r="AQG31" s="63"/>
      <c r="AQH31" s="63"/>
      <c r="AQI31" s="63"/>
      <c r="AQJ31" s="63"/>
      <c r="AQK31" s="63"/>
      <c r="AQL31" s="63"/>
      <c r="AQM31" s="63"/>
      <c r="AQN31" s="63"/>
      <c r="AQO31" s="63"/>
      <c r="AQP31" s="63"/>
      <c r="AQQ31" s="63"/>
      <c r="AQR31" s="63"/>
      <c r="AQS31" s="63"/>
      <c r="AQT31" s="63"/>
      <c r="AQU31" s="63"/>
      <c r="AQV31" s="63"/>
      <c r="AQW31" s="63"/>
      <c r="AQX31" s="63"/>
      <c r="AQY31" s="63"/>
      <c r="AQZ31" s="63"/>
      <c r="ARA31" s="63"/>
      <c r="ARB31" s="63"/>
      <c r="ARC31" s="63"/>
      <c r="ARD31" s="63"/>
      <c r="ARE31" s="63"/>
      <c r="ARF31" s="63"/>
      <c r="ARG31" s="63"/>
      <c r="ARH31" s="63"/>
      <c r="ARI31" s="63"/>
      <c r="ARJ31" s="63"/>
      <c r="ARK31" s="63"/>
      <c r="ARL31" s="63"/>
      <c r="ARM31" s="63"/>
      <c r="ARN31" s="63"/>
      <c r="ARO31" s="63"/>
      <c r="ARP31" s="63"/>
      <c r="ARQ31" s="63"/>
      <c r="ARR31" s="63"/>
      <c r="ARS31" s="63"/>
      <c r="ART31" s="63"/>
      <c r="ARU31" s="63"/>
      <c r="ARV31" s="63"/>
      <c r="ARW31" s="63"/>
      <c r="ARX31" s="63"/>
      <c r="ARY31" s="63"/>
      <c r="ARZ31" s="63"/>
      <c r="ASA31" s="63"/>
      <c r="ASB31" s="63"/>
      <c r="ASC31" s="63"/>
      <c r="ASD31" s="63"/>
      <c r="ASE31" s="63"/>
      <c r="ASF31" s="63"/>
      <c r="ASG31" s="63"/>
      <c r="ASH31" s="63"/>
      <c r="ASI31" s="63"/>
      <c r="ASJ31" s="63"/>
      <c r="ASK31" s="63"/>
      <c r="ASL31" s="63"/>
      <c r="ASM31" s="63"/>
      <c r="ASN31" s="63"/>
      <c r="ASO31" s="63"/>
      <c r="ASP31" s="63"/>
      <c r="ASQ31" s="63"/>
      <c r="ASR31" s="63"/>
      <c r="ASS31" s="63"/>
      <c r="AST31" s="63"/>
      <c r="ASU31" s="63"/>
      <c r="ASV31" s="63"/>
      <c r="ASW31" s="63"/>
      <c r="ASX31" s="63"/>
      <c r="ASY31" s="63"/>
      <c r="ASZ31" s="63"/>
      <c r="ATA31" s="63"/>
      <c r="ATB31" s="63"/>
      <c r="ATC31" s="63"/>
      <c r="ATD31" s="63"/>
      <c r="ATE31" s="63"/>
      <c r="ATF31" s="63"/>
      <c r="ATG31" s="63"/>
      <c r="ATH31" s="63"/>
      <c r="ATI31" s="63"/>
      <c r="ATJ31" s="63"/>
      <c r="ATK31" s="63"/>
      <c r="ATL31" s="63"/>
      <c r="ATM31" s="63"/>
      <c r="ATN31" s="63"/>
      <c r="ATO31" s="63"/>
      <c r="ATP31" s="63"/>
      <c r="ATQ31" s="63"/>
      <c r="ATR31" s="63"/>
      <c r="ATS31" s="63"/>
      <c r="ATT31" s="63"/>
      <c r="ATU31" s="63"/>
      <c r="ATV31" s="63"/>
      <c r="ATW31" s="63"/>
      <c r="ATX31" s="63"/>
      <c r="ATY31" s="63"/>
      <c r="ATZ31" s="63"/>
      <c r="AUA31" s="63"/>
      <c r="AUB31" s="63"/>
      <c r="AUC31" s="63"/>
      <c r="AUD31" s="63"/>
      <c r="AUE31" s="63"/>
      <c r="AUF31" s="63"/>
      <c r="AUG31" s="63"/>
      <c r="AUH31" s="63"/>
      <c r="AUI31" s="63"/>
      <c r="AUJ31" s="63"/>
      <c r="AUK31" s="63"/>
      <c r="AUL31" s="63"/>
      <c r="AUM31" s="63"/>
      <c r="AUN31" s="63"/>
      <c r="AUO31" s="63"/>
      <c r="AUP31" s="63"/>
      <c r="AUQ31" s="63"/>
      <c r="AUR31" s="63"/>
      <c r="AUS31" s="63"/>
      <c r="AUT31" s="63"/>
      <c r="AUU31" s="63"/>
      <c r="AUV31" s="63"/>
      <c r="AUW31" s="63"/>
      <c r="AUX31" s="63"/>
      <c r="AUY31" s="63"/>
      <c r="AUZ31" s="63"/>
      <c r="AVA31" s="63"/>
      <c r="AVB31" s="63"/>
      <c r="AVC31" s="63"/>
      <c r="AVD31" s="63"/>
      <c r="AVE31" s="63"/>
      <c r="AVF31" s="63"/>
      <c r="AVG31" s="63"/>
      <c r="AVH31" s="63"/>
      <c r="AVI31" s="63"/>
      <c r="AVJ31" s="63"/>
      <c r="AVK31" s="63"/>
      <c r="AVL31" s="63"/>
      <c r="AVM31" s="63"/>
      <c r="AVN31" s="63"/>
      <c r="AVO31" s="63"/>
      <c r="AVP31" s="63"/>
      <c r="AVQ31" s="63"/>
      <c r="AVR31" s="63"/>
      <c r="AVS31" s="63"/>
      <c r="AVT31" s="63"/>
      <c r="AVU31" s="63"/>
      <c r="AVV31" s="63"/>
      <c r="AVW31" s="63"/>
      <c r="AVX31" s="63"/>
      <c r="AVY31" s="63"/>
      <c r="AVZ31" s="63"/>
      <c r="AWA31" s="63"/>
      <c r="AWB31" s="63"/>
      <c r="AWC31" s="63"/>
      <c r="AWD31" s="63"/>
      <c r="AWE31" s="63"/>
      <c r="AWF31" s="63"/>
      <c r="AWG31" s="63"/>
      <c r="AWH31" s="63"/>
      <c r="AWI31" s="63"/>
      <c r="AWJ31" s="63"/>
      <c r="AWK31" s="63"/>
      <c r="AWL31" s="63"/>
      <c r="AWM31" s="63"/>
      <c r="AWN31" s="63"/>
      <c r="AWO31" s="63"/>
      <c r="AWP31" s="63"/>
      <c r="AWQ31" s="63"/>
      <c r="AWR31" s="63"/>
      <c r="AWS31" s="63"/>
      <c r="AWT31" s="63"/>
      <c r="AWU31" s="63"/>
      <c r="AWV31" s="63"/>
      <c r="AWW31" s="63"/>
      <c r="AWX31" s="63"/>
      <c r="AWY31" s="63"/>
      <c r="AWZ31" s="63"/>
      <c r="AXA31" s="63"/>
      <c r="AXB31" s="63"/>
      <c r="AXC31" s="63"/>
      <c r="AXD31" s="63"/>
      <c r="AXE31" s="63"/>
      <c r="AXF31" s="63"/>
      <c r="AXG31" s="63"/>
      <c r="AXH31" s="63"/>
      <c r="AXI31" s="63"/>
      <c r="AXJ31" s="63"/>
      <c r="AXK31" s="63"/>
      <c r="AXL31" s="63"/>
      <c r="AXM31" s="63"/>
      <c r="AXN31" s="63"/>
      <c r="AXO31" s="63"/>
      <c r="AXP31" s="63"/>
      <c r="AXQ31" s="63"/>
      <c r="AXR31" s="63"/>
      <c r="AXS31" s="63"/>
      <c r="AXT31" s="63"/>
      <c r="AXU31" s="63"/>
      <c r="AXV31" s="63"/>
      <c r="AXW31" s="63"/>
      <c r="AXX31" s="63"/>
      <c r="AXY31" s="63"/>
      <c r="AXZ31" s="63"/>
      <c r="AYA31" s="63"/>
      <c r="AYB31" s="63"/>
      <c r="AYC31" s="63"/>
      <c r="AYD31" s="63"/>
      <c r="AYE31" s="63"/>
      <c r="AYF31" s="63"/>
      <c r="AYG31" s="63"/>
      <c r="AYH31" s="63"/>
      <c r="AYI31" s="63"/>
      <c r="AYJ31" s="63"/>
      <c r="AYK31" s="63"/>
      <c r="AYL31" s="63"/>
      <c r="AYM31" s="63"/>
      <c r="AYN31" s="63"/>
      <c r="AYO31" s="63"/>
      <c r="AYP31" s="63"/>
      <c r="AYQ31" s="63"/>
      <c r="AYR31" s="63"/>
      <c r="AYS31" s="63"/>
      <c r="AYT31" s="63"/>
      <c r="AYU31" s="63"/>
      <c r="AYV31" s="63"/>
      <c r="AYW31" s="63"/>
      <c r="AYX31" s="63"/>
      <c r="AYY31" s="63"/>
      <c r="AYZ31" s="63"/>
      <c r="AZA31" s="63"/>
      <c r="AZB31" s="63"/>
      <c r="AZC31" s="63"/>
      <c r="AZD31" s="63"/>
      <c r="AZE31" s="63"/>
      <c r="AZF31" s="63"/>
      <c r="AZG31" s="63"/>
      <c r="AZH31" s="63"/>
      <c r="AZI31" s="63"/>
      <c r="AZJ31" s="63"/>
      <c r="AZK31" s="63"/>
      <c r="AZL31" s="63"/>
      <c r="AZM31" s="63"/>
      <c r="AZN31" s="63"/>
      <c r="AZO31" s="63"/>
      <c r="AZP31" s="63"/>
      <c r="AZQ31" s="63"/>
      <c r="AZR31" s="63"/>
      <c r="AZS31" s="63"/>
      <c r="AZT31" s="63"/>
      <c r="AZU31" s="63"/>
      <c r="AZV31" s="63"/>
      <c r="AZW31" s="63"/>
      <c r="AZX31" s="63"/>
      <c r="AZY31" s="63"/>
      <c r="AZZ31" s="63"/>
      <c r="BAA31" s="63"/>
      <c r="BAB31" s="63"/>
      <c r="BAC31" s="63"/>
      <c r="BAD31" s="63"/>
      <c r="BAE31" s="63"/>
      <c r="BAF31" s="63"/>
      <c r="BAG31" s="63"/>
      <c r="BAH31" s="63"/>
      <c r="BAI31" s="63"/>
      <c r="BAJ31" s="63"/>
      <c r="BAK31" s="63"/>
      <c r="BAL31" s="63"/>
      <c r="BAM31" s="63"/>
      <c r="BAN31" s="63"/>
      <c r="BAO31" s="63"/>
      <c r="BAP31" s="63"/>
      <c r="BAQ31" s="63"/>
      <c r="BAR31" s="63"/>
      <c r="BAS31" s="63"/>
      <c r="BAT31" s="63"/>
      <c r="BAU31" s="63"/>
      <c r="BAV31" s="63"/>
      <c r="BAW31" s="63"/>
      <c r="BAX31" s="63"/>
      <c r="BAY31" s="63"/>
      <c r="BAZ31" s="63"/>
      <c r="BBA31" s="63"/>
      <c r="BBB31" s="63"/>
      <c r="BBC31" s="63"/>
      <c r="BBD31" s="63"/>
      <c r="BBE31" s="63"/>
      <c r="BBF31" s="63"/>
      <c r="BBG31" s="63"/>
      <c r="BBH31" s="63"/>
      <c r="BBI31" s="63"/>
      <c r="BBJ31" s="63"/>
      <c r="BBK31" s="63"/>
      <c r="BBL31" s="63"/>
      <c r="BBM31" s="63"/>
      <c r="BBN31" s="63"/>
      <c r="BBO31" s="63"/>
      <c r="BBP31" s="63"/>
      <c r="BBQ31" s="63"/>
      <c r="BBR31" s="63"/>
      <c r="BBS31" s="63"/>
      <c r="BBT31" s="63"/>
      <c r="BBU31" s="63"/>
      <c r="BBV31" s="63"/>
      <c r="BBW31" s="63"/>
      <c r="BBX31" s="63"/>
      <c r="BBY31" s="63"/>
      <c r="BBZ31" s="63"/>
      <c r="BCA31" s="63"/>
      <c r="BCB31" s="63"/>
      <c r="BCC31" s="63"/>
      <c r="BCD31" s="63"/>
      <c r="BCE31" s="63"/>
      <c r="BCF31" s="63"/>
      <c r="BCG31" s="63"/>
      <c r="BCH31" s="63"/>
      <c r="BCI31" s="63"/>
      <c r="BCJ31" s="63"/>
      <c r="BCK31" s="63"/>
      <c r="BCL31" s="63"/>
      <c r="BCM31" s="63"/>
      <c r="BCN31" s="63"/>
      <c r="BCO31" s="63"/>
      <c r="BCP31" s="63"/>
      <c r="BCQ31" s="63"/>
      <c r="BCR31" s="63"/>
      <c r="BCS31" s="63"/>
      <c r="BCT31" s="63"/>
      <c r="BCU31" s="63"/>
      <c r="BCV31" s="63"/>
      <c r="BCW31" s="63"/>
      <c r="BCX31" s="63"/>
      <c r="BCY31" s="63"/>
      <c r="BCZ31" s="63"/>
      <c r="BDA31" s="63"/>
      <c r="BDB31" s="63"/>
      <c r="BDC31" s="63"/>
      <c r="BDD31" s="63"/>
      <c r="BDE31" s="63"/>
      <c r="BDF31" s="63"/>
      <c r="BDG31" s="63"/>
      <c r="BDH31" s="63"/>
      <c r="BDI31" s="63"/>
      <c r="BDJ31" s="63"/>
      <c r="BDK31" s="63"/>
      <c r="BDL31" s="63"/>
      <c r="BDM31" s="63"/>
      <c r="BDN31" s="63"/>
      <c r="BDO31" s="63"/>
      <c r="BDP31" s="63"/>
      <c r="BDQ31" s="63"/>
      <c r="BDR31" s="63"/>
      <c r="BDS31" s="63"/>
      <c r="BDT31" s="63"/>
      <c r="BDU31" s="63"/>
      <c r="BDV31" s="63"/>
      <c r="BDW31" s="63"/>
      <c r="BDX31" s="63"/>
      <c r="BDY31" s="63"/>
      <c r="BDZ31" s="63"/>
      <c r="BEA31" s="63"/>
      <c r="BEB31" s="63"/>
      <c r="BEC31" s="63"/>
      <c r="BED31" s="63"/>
      <c r="BEE31" s="63"/>
      <c r="BEF31" s="63"/>
      <c r="BEG31" s="63"/>
      <c r="BEH31" s="63"/>
      <c r="BEI31" s="63"/>
      <c r="BEJ31" s="63"/>
      <c r="BEK31" s="63"/>
      <c r="BEL31" s="63"/>
      <c r="BEM31" s="63"/>
      <c r="BEN31" s="63"/>
      <c r="BEO31" s="63"/>
      <c r="BEP31" s="63"/>
      <c r="BEQ31" s="63"/>
      <c r="BER31" s="63"/>
      <c r="BES31" s="63"/>
      <c r="BET31" s="63"/>
      <c r="BEU31" s="63"/>
      <c r="BEV31" s="63"/>
      <c r="BEW31" s="63"/>
      <c r="BEX31" s="63"/>
      <c r="BEY31" s="63"/>
      <c r="BEZ31" s="63"/>
      <c r="BFA31" s="63"/>
      <c r="BFB31" s="63"/>
      <c r="BFC31" s="63"/>
      <c r="BFD31" s="63"/>
      <c r="BFE31" s="63"/>
      <c r="BFF31" s="63"/>
      <c r="BFG31" s="63"/>
      <c r="BFH31" s="63"/>
      <c r="BFI31" s="63"/>
      <c r="BFJ31" s="63"/>
      <c r="BFK31" s="63"/>
      <c r="BFL31" s="63"/>
      <c r="BFM31" s="63"/>
      <c r="BFN31" s="63"/>
      <c r="BFO31" s="63"/>
      <c r="BFP31" s="63"/>
      <c r="BFQ31" s="63"/>
      <c r="BFR31" s="63"/>
      <c r="BFS31" s="63"/>
      <c r="BFT31" s="63"/>
      <c r="BFU31" s="63"/>
      <c r="BFV31" s="63"/>
      <c r="BFW31" s="63"/>
      <c r="BFX31" s="63"/>
      <c r="BFY31" s="63"/>
      <c r="BFZ31" s="63"/>
      <c r="BGA31" s="63"/>
      <c r="BGB31" s="63"/>
      <c r="BGC31" s="63"/>
      <c r="BGD31" s="63"/>
      <c r="BGE31" s="63"/>
      <c r="BGF31" s="63"/>
      <c r="BGG31" s="63"/>
      <c r="BGH31" s="63"/>
      <c r="BGI31" s="63"/>
      <c r="BGJ31" s="63"/>
      <c r="BGK31" s="63"/>
      <c r="BGL31" s="63"/>
      <c r="BGM31" s="63"/>
      <c r="BGN31" s="63"/>
      <c r="BGO31" s="63"/>
      <c r="BGP31" s="63"/>
      <c r="BGQ31" s="63"/>
      <c r="BGR31" s="63"/>
      <c r="BGS31" s="63"/>
      <c r="BGT31" s="63"/>
      <c r="BGU31" s="63"/>
      <c r="BGV31" s="63"/>
      <c r="BGW31" s="63"/>
      <c r="BGX31" s="63"/>
      <c r="BGY31" s="63"/>
      <c r="BGZ31" s="63"/>
      <c r="BHA31" s="63"/>
      <c r="BHB31" s="63"/>
      <c r="BHC31" s="63"/>
      <c r="BHD31" s="63"/>
      <c r="BHE31" s="63"/>
      <c r="BHF31" s="63"/>
      <c r="BHG31" s="63"/>
      <c r="BHH31" s="63"/>
      <c r="BHI31" s="63"/>
      <c r="BHJ31" s="63"/>
      <c r="BHK31" s="63"/>
      <c r="BHL31" s="63"/>
      <c r="BHM31" s="63"/>
      <c r="BHN31" s="63"/>
      <c r="BHO31" s="63"/>
      <c r="BHP31" s="63"/>
      <c r="BHQ31" s="63"/>
      <c r="BHR31" s="63"/>
      <c r="BHS31" s="63"/>
      <c r="BHT31" s="63"/>
      <c r="BHU31" s="63"/>
      <c r="BHV31" s="63"/>
      <c r="BHW31" s="63"/>
      <c r="BHX31" s="63"/>
      <c r="BHY31" s="63"/>
      <c r="BHZ31" s="63"/>
      <c r="BIA31" s="63"/>
      <c r="BIB31" s="63"/>
      <c r="BIC31" s="63"/>
      <c r="BID31" s="63"/>
      <c r="BIE31" s="63"/>
      <c r="BIF31" s="63"/>
      <c r="BIG31" s="63"/>
      <c r="BIH31" s="63"/>
      <c r="BII31" s="63"/>
      <c r="BIJ31" s="63"/>
      <c r="BIK31" s="63"/>
      <c r="BIL31" s="63"/>
      <c r="BIM31" s="63"/>
      <c r="BIN31" s="63"/>
      <c r="BIO31" s="63"/>
      <c r="BIP31" s="63"/>
      <c r="BIQ31" s="63"/>
      <c r="BIR31" s="63"/>
      <c r="BIS31" s="63"/>
      <c r="BIT31" s="63"/>
      <c r="BIU31" s="63"/>
      <c r="BIV31" s="63"/>
      <c r="BIW31" s="63"/>
      <c r="BIX31" s="63"/>
      <c r="BIY31" s="63"/>
      <c r="BIZ31" s="63"/>
      <c r="BJA31" s="63"/>
      <c r="BJB31" s="63"/>
      <c r="BJC31" s="63"/>
      <c r="BJD31" s="63"/>
      <c r="BJE31" s="63"/>
      <c r="BJF31" s="63"/>
      <c r="BJG31" s="63"/>
      <c r="BJH31" s="63"/>
      <c r="BJI31" s="63"/>
      <c r="BJJ31" s="63"/>
      <c r="BJK31" s="63"/>
      <c r="BJL31" s="63"/>
      <c r="BJM31" s="63"/>
      <c r="BJN31" s="63"/>
      <c r="BJO31" s="63"/>
      <c r="BJP31" s="63"/>
      <c r="BJQ31" s="63"/>
      <c r="BJR31" s="63"/>
      <c r="BJS31" s="63"/>
      <c r="BJT31" s="63"/>
      <c r="BJU31" s="63"/>
      <c r="BJV31" s="63"/>
      <c r="BJW31" s="63"/>
      <c r="BJX31" s="63"/>
      <c r="BJY31" s="63"/>
      <c r="BJZ31" s="63"/>
      <c r="BKA31" s="63"/>
      <c r="BKB31" s="63"/>
      <c r="BKC31" s="63"/>
      <c r="BKD31" s="63"/>
      <c r="BKE31" s="63"/>
      <c r="BKF31" s="63"/>
      <c r="BKG31" s="63"/>
      <c r="BKH31" s="63"/>
      <c r="BKI31" s="63"/>
      <c r="BKJ31" s="63"/>
      <c r="BKK31" s="63"/>
      <c r="BKL31" s="63"/>
      <c r="BKM31" s="63"/>
      <c r="BKN31" s="63"/>
      <c r="BKO31" s="63"/>
      <c r="BKP31" s="63"/>
      <c r="BKQ31" s="63"/>
      <c r="BKR31" s="63"/>
      <c r="BKS31" s="63"/>
      <c r="BKT31" s="63"/>
      <c r="BKU31" s="63"/>
      <c r="BKV31" s="63"/>
      <c r="BKW31" s="63"/>
      <c r="BKX31" s="63"/>
      <c r="BKY31" s="63"/>
      <c r="BKZ31" s="63"/>
      <c r="BLA31" s="63"/>
      <c r="BLB31" s="63"/>
      <c r="BLC31" s="63"/>
      <c r="BLD31" s="63"/>
      <c r="BLE31" s="63"/>
      <c r="BLF31" s="63"/>
      <c r="BLG31" s="63"/>
      <c r="BLH31" s="63"/>
      <c r="BLI31" s="63"/>
      <c r="BLJ31" s="63"/>
      <c r="BLK31" s="63"/>
      <c r="BLL31" s="63"/>
      <c r="BLM31" s="63"/>
      <c r="BLN31" s="63"/>
      <c r="BLO31" s="63"/>
      <c r="BLP31" s="63"/>
      <c r="BLQ31" s="63"/>
      <c r="BLR31" s="63"/>
      <c r="BLS31" s="63"/>
      <c r="BLT31" s="63"/>
      <c r="BLU31" s="63"/>
      <c r="BLV31" s="63"/>
      <c r="BLW31" s="63"/>
      <c r="BLX31" s="63"/>
      <c r="BLY31" s="63"/>
      <c r="BLZ31" s="63"/>
      <c r="BMA31" s="63"/>
      <c r="BMB31" s="63"/>
      <c r="BMC31" s="63"/>
      <c r="BMD31" s="63"/>
      <c r="BME31" s="63"/>
      <c r="BMF31" s="63"/>
      <c r="BMG31" s="63"/>
      <c r="BMH31" s="63"/>
      <c r="BMI31" s="63"/>
      <c r="BMJ31" s="63"/>
      <c r="BMK31" s="63"/>
      <c r="BML31" s="63"/>
      <c r="BMM31" s="63"/>
      <c r="BMN31" s="63"/>
      <c r="BMO31" s="63"/>
      <c r="BMP31" s="63"/>
      <c r="BMQ31" s="63"/>
      <c r="BMR31" s="63"/>
      <c r="BMS31" s="63"/>
      <c r="BMT31" s="63"/>
      <c r="BMU31" s="63"/>
      <c r="BMV31" s="63"/>
      <c r="BMW31" s="63"/>
      <c r="BMX31" s="63"/>
    </row>
    <row r="32" spans="1:1714" s="1" customFormat="1" ht="15" customHeight="1" x14ac:dyDescent="0.25">
      <c r="A32" s="194" t="s">
        <v>221</v>
      </c>
      <c r="B32" s="147" t="s">
        <v>45</v>
      </c>
      <c r="C32" s="148" t="s">
        <v>73</v>
      </c>
      <c r="D32" s="213" t="s">
        <v>47</v>
      </c>
      <c r="E32" s="149" t="s">
        <v>48</v>
      </c>
      <c r="F32" s="215" t="s">
        <v>49</v>
      </c>
      <c r="G32" s="213" t="s">
        <v>63</v>
      </c>
      <c r="H32" s="150">
        <v>25</v>
      </c>
      <c r="I32" s="146" t="s">
        <v>1691</v>
      </c>
      <c r="J32" s="151">
        <v>44708</v>
      </c>
      <c r="K32" s="151">
        <v>44711</v>
      </c>
      <c r="L32" s="151">
        <v>44712</v>
      </c>
      <c r="M32" s="167" t="s">
        <v>388</v>
      </c>
      <c r="N32" s="168">
        <v>44719</v>
      </c>
      <c r="O32" s="171" t="s">
        <v>97</v>
      </c>
      <c r="P32" s="148" t="s">
        <v>443</v>
      </c>
      <c r="Q32" s="153">
        <f t="shared" si="0"/>
        <v>44711</v>
      </c>
      <c r="R32" s="162">
        <v>23.8</v>
      </c>
      <c r="S32" s="153">
        <f t="shared" si="1"/>
        <v>44715</v>
      </c>
      <c r="T32" s="162">
        <v>29.5</v>
      </c>
      <c r="U32" s="153">
        <f t="shared" si="2"/>
        <v>44722</v>
      </c>
      <c r="V32" s="163"/>
      <c r="W32" s="153">
        <f t="shared" si="3"/>
        <v>44736</v>
      </c>
      <c r="X32" s="163">
        <v>36.799999999999997</v>
      </c>
      <c r="Y32" s="170" t="str">
        <f t="shared" si="15"/>
        <v>OK</v>
      </c>
      <c r="Z32" s="171" t="s">
        <v>97</v>
      </c>
      <c r="AA32" s="172" t="s">
        <v>446</v>
      </c>
      <c r="AB32" s="153">
        <f t="shared" si="5"/>
        <v>44714</v>
      </c>
      <c r="AC32" s="163">
        <v>34.299999999999997</v>
      </c>
      <c r="AD32" s="153">
        <f t="shared" si="6"/>
        <v>44718</v>
      </c>
      <c r="AE32" s="162">
        <v>43.6</v>
      </c>
      <c r="AF32" s="153">
        <f t="shared" si="7"/>
        <v>44725</v>
      </c>
      <c r="AG32" s="163"/>
      <c r="AH32" s="153">
        <f t="shared" si="8"/>
        <v>44739</v>
      </c>
      <c r="AI32" s="163">
        <v>49.9</v>
      </c>
      <c r="AJ32" s="170" t="str">
        <f t="shared" si="13"/>
        <v>OK</v>
      </c>
      <c r="AK32" s="171" t="s">
        <v>97</v>
      </c>
      <c r="AL32" s="172" t="s">
        <v>447</v>
      </c>
      <c r="AM32" s="153">
        <f t="shared" si="9"/>
        <v>44715</v>
      </c>
      <c r="AN32" s="162">
        <v>35.4</v>
      </c>
      <c r="AO32" s="153">
        <f t="shared" si="10"/>
        <v>44719</v>
      </c>
      <c r="AP32" s="162">
        <v>43.2</v>
      </c>
      <c r="AQ32" s="153">
        <f t="shared" si="11"/>
        <v>44726</v>
      </c>
      <c r="AR32" s="163"/>
      <c r="AS32" s="153">
        <f t="shared" si="12"/>
        <v>44740</v>
      </c>
      <c r="AT32" s="163">
        <v>55.6</v>
      </c>
      <c r="AU32" s="170" t="str">
        <f t="shared" si="14"/>
        <v>OK</v>
      </c>
      <c r="AV32" s="91"/>
      <c r="AW32" s="199" t="s">
        <v>1331</v>
      </c>
      <c r="AX32" s="200" t="s">
        <v>1332</v>
      </c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  <c r="NM32" s="63"/>
      <c r="NN32" s="63"/>
      <c r="NO32" s="63"/>
      <c r="NP32" s="63"/>
      <c r="NQ32" s="63"/>
      <c r="NR32" s="63"/>
      <c r="NS32" s="63"/>
      <c r="NT32" s="63"/>
      <c r="NU32" s="63"/>
      <c r="NV32" s="63"/>
      <c r="NW32" s="63"/>
      <c r="NX32" s="63"/>
      <c r="NY32" s="63"/>
      <c r="NZ32" s="63"/>
      <c r="OA32" s="63"/>
      <c r="OB32" s="63"/>
      <c r="OC32" s="63"/>
      <c r="OD32" s="63"/>
      <c r="OE32" s="63"/>
      <c r="OF32" s="63"/>
      <c r="OG32" s="63"/>
      <c r="OH32" s="63"/>
      <c r="OI32" s="63"/>
      <c r="OJ32" s="63"/>
      <c r="OK32" s="63"/>
      <c r="OL32" s="63"/>
      <c r="OM32" s="63"/>
      <c r="ON32" s="63"/>
      <c r="OO32" s="63"/>
      <c r="OP32" s="63"/>
      <c r="OQ32" s="63"/>
      <c r="OR32" s="63"/>
      <c r="OS32" s="63"/>
      <c r="OT32" s="63"/>
      <c r="OU32" s="63"/>
      <c r="OV32" s="63"/>
      <c r="OW32" s="63"/>
      <c r="OX32" s="63"/>
      <c r="OY32" s="63"/>
      <c r="OZ32" s="63"/>
      <c r="PA32" s="63"/>
      <c r="PB32" s="63"/>
      <c r="PC32" s="63"/>
      <c r="PD32" s="63"/>
      <c r="PE32" s="63"/>
      <c r="PF32" s="63"/>
      <c r="PG32" s="63"/>
      <c r="PH32" s="63"/>
      <c r="PI32" s="63"/>
      <c r="PJ32" s="63"/>
      <c r="PK32" s="63"/>
      <c r="PL32" s="63"/>
      <c r="PM32" s="63"/>
      <c r="PN32" s="63"/>
      <c r="PO32" s="63"/>
      <c r="PP32" s="63"/>
      <c r="PQ32" s="63"/>
      <c r="PR32" s="63"/>
      <c r="PS32" s="63"/>
      <c r="PT32" s="63"/>
      <c r="PU32" s="63"/>
      <c r="PV32" s="63"/>
      <c r="PW32" s="63"/>
      <c r="PX32" s="63"/>
      <c r="PY32" s="63"/>
      <c r="PZ32" s="63"/>
      <c r="QA32" s="63"/>
      <c r="QB32" s="63"/>
      <c r="QC32" s="63"/>
      <c r="QD32" s="63"/>
      <c r="QE32" s="63"/>
      <c r="QF32" s="63"/>
      <c r="QG32" s="63"/>
      <c r="QH32" s="63"/>
      <c r="QI32" s="63"/>
      <c r="QJ32" s="63"/>
      <c r="QK32" s="63"/>
      <c r="QL32" s="63"/>
      <c r="QM32" s="63"/>
      <c r="QN32" s="63"/>
      <c r="QO32" s="63"/>
      <c r="QP32" s="63"/>
      <c r="QQ32" s="63"/>
      <c r="QR32" s="63"/>
      <c r="QS32" s="63"/>
      <c r="QT32" s="63"/>
      <c r="QU32" s="63"/>
      <c r="QV32" s="63"/>
      <c r="QW32" s="63"/>
      <c r="QX32" s="63"/>
      <c r="QY32" s="63"/>
      <c r="QZ32" s="63"/>
      <c r="RA32" s="63"/>
      <c r="RB32" s="63"/>
      <c r="RC32" s="63"/>
      <c r="RD32" s="63"/>
      <c r="RE32" s="63"/>
      <c r="RF32" s="63"/>
      <c r="RG32" s="63"/>
      <c r="RH32" s="63"/>
      <c r="RI32" s="63"/>
      <c r="RJ32" s="63"/>
      <c r="RK32" s="63"/>
      <c r="RL32" s="63"/>
      <c r="RM32" s="63"/>
      <c r="RN32" s="63"/>
      <c r="RO32" s="63"/>
      <c r="RP32" s="63"/>
      <c r="RQ32" s="63"/>
      <c r="RR32" s="63"/>
      <c r="RS32" s="63"/>
      <c r="RT32" s="63"/>
      <c r="RU32" s="63"/>
      <c r="RV32" s="63"/>
      <c r="RW32" s="63"/>
      <c r="RX32" s="63"/>
      <c r="RY32" s="63"/>
      <c r="RZ32" s="63"/>
      <c r="SA32" s="63"/>
      <c r="SB32" s="63"/>
      <c r="SC32" s="63"/>
      <c r="SD32" s="63"/>
      <c r="SE32" s="63"/>
      <c r="SF32" s="63"/>
      <c r="SG32" s="63"/>
      <c r="SH32" s="63"/>
      <c r="SI32" s="63"/>
      <c r="SJ32" s="63"/>
      <c r="SK32" s="63"/>
      <c r="SL32" s="63"/>
      <c r="SM32" s="63"/>
      <c r="SN32" s="63"/>
      <c r="SO32" s="63"/>
      <c r="SP32" s="63"/>
      <c r="SQ32" s="63"/>
      <c r="SR32" s="63"/>
      <c r="SS32" s="63"/>
      <c r="ST32" s="63"/>
      <c r="SU32" s="63"/>
      <c r="SV32" s="63"/>
      <c r="SW32" s="63"/>
      <c r="SX32" s="63"/>
      <c r="SY32" s="63"/>
      <c r="SZ32" s="63"/>
      <c r="TA32" s="63"/>
      <c r="TB32" s="63"/>
      <c r="TC32" s="63"/>
      <c r="TD32" s="63"/>
      <c r="TE32" s="63"/>
      <c r="TF32" s="63"/>
      <c r="TG32" s="63"/>
      <c r="TH32" s="63"/>
      <c r="TI32" s="63"/>
      <c r="TJ32" s="63"/>
      <c r="TK32" s="63"/>
      <c r="TL32" s="63"/>
      <c r="TM32" s="63"/>
      <c r="TN32" s="63"/>
      <c r="TO32" s="63"/>
      <c r="TP32" s="63"/>
      <c r="TQ32" s="63"/>
      <c r="TR32" s="63"/>
      <c r="TS32" s="63"/>
      <c r="TT32" s="63"/>
      <c r="TU32" s="63"/>
      <c r="TV32" s="63"/>
      <c r="TW32" s="63"/>
      <c r="TX32" s="63"/>
      <c r="TY32" s="63"/>
      <c r="TZ32" s="63"/>
      <c r="UA32" s="63"/>
      <c r="UB32" s="63"/>
      <c r="UC32" s="63"/>
      <c r="UD32" s="63"/>
      <c r="UE32" s="63"/>
      <c r="UF32" s="63"/>
      <c r="UG32" s="63"/>
      <c r="UH32" s="63"/>
      <c r="UI32" s="63"/>
      <c r="UJ32" s="63"/>
      <c r="UK32" s="63"/>
      <c r="UL32" s="63"/>
      <c r="UM32" s="63"/>
      <c r="UN32" s="63"/>
      <c r="UO32" s="63"/>
      <c r="UP32" s="63"/>
      <c r="UQ32" s="63"/>
      <c r="UR32" s="63"/>
      <c r="US32" s="63"/>
      <c r="UT32" s="63"/>
      <c r="UU32" s="63"/>
      <c r="UV32" s="63"/>
      <c r="UW32" s="63"/>
      <c r="UX32" s="63"/>
      <c r="UY32" s="63"/>
      <c r="UZ32" s="63"/>
      <c r="VA32" s="63"/>
      <c r="VB32" s="63"/>
      <c r="VC32" s="63"/>
      <c r="VD32" s="63"/>
      <c r="VE32" s="63"/>
      <c r="VF32" s="63"/>
      <c r="VG32" s="63"/>
      <c r="VH32" s="63"/>
      <c r="VI32" s="63"/>
      <c r="VJ32" s="63"/>
      <c r="VK32" s="63"/>
      <c r="VL32" s="63"/>
      <c r="VM32" s="63"/>
      <c r="VN32" s="63"/>
      <c r="VO32" s="63"/>
      <c r="VP32" s="63"/>
      <c r="VQ32" s="63"/>
      <c r="VR32" s="63"/>
      <c r="VS32" s="63"/>
      <c r="VT32" s="63"/>
      <c r="VU32" s="63"/>
      <c r="VV32" s="63"/>
      <c r="VW32" s="63"/>
      <c r="VX32" s="63"/>
      <c r="VY32" s="63"/>
      <c r="VZ32" s="63"/>
      <c r="WA32" s="63"/>
      <c r="WB32" s="63"/>
      <c r="WC32" s="63"/>
      <c r="WD32" s="63"/>
      <c r="WE32" s="63"/>
      <c r="WF32" s="63"/>
      <c r="WG32" s="63"/>
      <c r="WH32" s="63"/>
      <c r="WI32" s="63"/>
      <c r="WJ32" s="63"/>
      <c r="WK32" s="63"/>
      <c r="WL32" s="63"/>
      <c r="WM32" s="63"/>
      <c r="WN32" s="63"/>
      <c r="WO32" s="63"/>
      <c r="WP32" s="63"/>
      <c r="WQ32" s="63"/>
      <c r="WR32" s="63"/>
      <c r="WS32" s="63"/>
      <c r="WT32" s="63"/>
      <c r="WU32" s="63"/>
      <c r="WV32" s="63"/>
      <c r="WW32" s="63"/>
      <c r="WX32" s="63"/>
      <c r="WY32" s="63"/>
      <c r="WZ32" s="63"/>
      <c r="XA32" s="63"/>
      <c r="XB32" s="63"/>
      <c r="XC32" s="63"/>
      <c r="XD32" s="63"/>
      <c r="XE32" s="63"/>
      <c r="XF32" s="63"/>
      <c r="XG32" s="63"/>
      <c r="XH32" s="63"/>
      <c r="XI32" s="63"/>
      <c r="XJ32" s="63"/>
      <c r="XK32" s="63"/>
      <c r="XL32" s="63"/>
      <c r="XM32" s="63"/>
      <c r="XN32" s="63"/>
      <c r="XO32" s="63"/>
      <c r="XP32" s="63"/>
      <c r="XQ32" s="63"/>
      <c r="XR32" s="63"/>
      <c r="XS32" s="63"/>
      <c r="XT32" s="63"/>
      <c r="XU32" s="63"/>
      <c r="XV32" s="63"/>
      <c r="XW32" s="63"/>
      <c r="XX32" s="63"/>
      <c r="XY32" s="63"/>
      <c r="XZ32" s="63"/>
      <c r="YA32" s="63"/>
      <c r="YB32" s="63"/>
      <c r="YC32" s="63"/>
      <c r="YD32" s="63"/>
      <c r="YE32" s="63"/>
      <c r="YF32" s="63"/>
      <c r="YG32" s="63"/>
      <c r="YH32" s="63"/>
      <c r="YI32" s="63"/>
      <c r="YJ32" s="63"/>
      <c r="YK32" s="63"/>
      <c r="YL32" s="63"/>
      <c r="YM32" s="63"/>
      <c r="YN32" s="63"/>
      <c r="YO32" s="63"/>
      <c r="YP32" s="63"/>
      <c r="YQ32" s="63"/>
      <c r="YR32" s="63"/>
      <c r="YS32" s="63"/>
      <c r="YT32" s="63"/>
      <c r="YU32" s="63"/>
      <c r="YV32" s="63"/>
      <c r="YW32" s="63"/>
      <c r="YX32" s="63"/>
      <c r="YY32" s="63"/>
      <c r="YZ32" s="63"/>
      <c r="ZA32" s="63"/>
      <c r="ZB32" s="63"/>
      <c r="ZC32" s="63"/>
      <c r="ZD32" s="63"/>
      <c r="ZE32" s="63"/>
      <c r="ZF32" s="63"/>
      <c r="ZG32" s="63"/>
      <c r="ZH32" s="63"/>
      <c r="ZI32" s="63"/>
      <c r="ZJ32" s="63"/>
      <c r="ZK32" s="63"/>
      <c r="ZL32" s="63"/>
      <c r="ZM32" s="63"/>
      <c r="ZN32" s="63"/>
      <c r="ZO32" s="63"/>
      <c r="ZP32" s="63"/>
      <c r="ZQ32" s="63"/>
      <c r="ZR32" s="63"/>
      <c r="ZS32" s="63"/>
      <c r="ZT32" s="63"/>
      <c r="ZU32" s="63"/>
      <c r="ZV32" s="63"/>
      <c r="ZW32" s="63"/>
      <c r="ZX32" s="63"/>
      <c r="ZY32" s="63"/>
      <c r="ZZ32" s="63"/>
      <c r="AAA32" s="63"/>
      <c r="AAB32" s="63"/>
      <c r="AAC32" s="63"/>
      <c r="AAD32" s="63"/>
      <c r="AAE32" s="63"/>
      <c r="AAF32" s="63"/>
      <c r="AAG32" s="63"/>
      <c r="AAH32" s="63"/>
      <c r="AAI32" s="63"/>
      <c r="AAJ32" s="63"/>
      <c r="AAK32" s="63"/>
      <c r="AAL32" s="63"/>
      <c r="AAM32" s="63"/>
      <c r="AAN32" s="63"/>
      <c r="AAO32" s="63"/>
      <c r="AAP32" s="63"/>
      <c r="AAQ32" s="63"/>
      <c r="AAR32" s="63"/>
      <c r="AAS32" s="63"/>
      <c r="AAT32" s="63"/>
      <c r="AAU32" s="63"/>
      <c r="AAV32" s="63"/>
      <c r="AAW32" s="63"/>
      <c r="AAX32" s="63"/>
      <c r="AAY32" s="63"/>
      <c r="AAZ32" s="63"/>
      <c r="ABA32" s="63"/>
      <c r="ABB32" s="63"/>
      <c r="ABC32" s="63"/>
      <c r="ABD32" s="63"/>
      <c r="ABE32" s="63"/>
      <c r="ABF32" s="63"/>
      <c r="ABG32" s="63"/>
      <c r="ABH32" s="63"/>
      <c r="ABI32" s="63"/>
      <c r="ABJ32" s="63"/>
      <c r="ABK32" s="63"/>
      <c r="ABL32" s="63"/>
      <c r="ABM32" s="63"/>
      <c r="ABN32" s="63"/>
      <c r="ABO32" s="63"/>
      <c r="ABP32" s="63"/>
      <c r="ABQ32" s="63"/>
      <c r="ABR32" s="63"/>
      <c r="ABS32" s="63"/>
      <c r="ABT32" s="63"/>
      <c r="ABU32" s="63"/>
      <c r="ABV32" s="63"/>
      <c r="ABW32" s="63"/>
      <c r="ABX32" s="63"/>
      <c r="ABY32" s="63"/>
      <c r="ABZ32" s="63"/>
      <c r="ACA32" s="63"/>
      <c r="ACB32" s="63"/>
      <c r="ACC32" s="63"/>
      <c r="ACD32" s="63"/>
      <c r="ACE32" s="63"/>
      <c r="ACF32" s="63"/>
      <c r="ACG32" s="63"/>
      <c r="ACH32" s="63"/>
      <c r="ACI32" s="63"/>
      <c r="ACJ32" s="63"/>
      <c r="ACK32" s="63"/>
      <c r="ACL32" s="63"/>
      <c r="ACM32" s="63"/>
      <c r="ACN32" s="63"/>
      <c r="ACO32" s="63"/>
      <c r="ACP32" s="63"/>
      <c r="ACQ32" s="63"/>
      <c r="ACR32" s="63"/>
      <c r="ACS32" s="63"/>
      <c r="ACT32" s="63"/>
      <c r="ACU32" s="63"/>
      <c r="ACV32" s="63"/>
      <c r="ACW32" s="63"/>
      <c r="ACX32" s="63"/>
      <c r="ACY32" s="63"/>
      <c r="ACZ32" s="63"/>
      <c r="ADA32" s="63"/>
      <c r="ADB32" s="63"/>
      <c r="ADC32" s="63"/>
      <c r="ADD32" s="63"/>
      <c r="ADE32" s="63"/>
      <c r="ADF32" s="63"/>
      <c r="ADG32" s="63"/>
      <c r="ADH32" s="63"/>
      <c r="ADI32" s="63"/>
      <c r="ADJ32" s="63"/>
      <c r="ADK32" s="63"/>
      <c r="ADL32" s="63"/>
      <c r="ADM32" s="63"/>
      <c r="ADN32" s="63"/>
      <c r="ADO32" s="63"/>
      <c r="ADP32" s="63"/>
      <c r="ADQ32" s="63"/>
      <c r="ADR32" s="63"/>
      <c r="ADS32" s="63"/>
      <c r="ADT32" s="63"/>
      <c r="ADU32" s="63"/>
      <c r="ADV32" s="63"/>
      <c r="ADW32" s="63"/>
      <c r="ADX32" s="63"/>
      <c r="ADY32" s="63"/>
      <c r="ADZ32" s="63"/>
      <c r="AEA32" s="63"/>
      <c r="AEB32" s="63"/>
      <c r="AEC32" s="63"/>
      <c r="AED32" s="63"/>
      <c r="AEE32" s="63"/>
      <c r="AEF32" s="63"/>
      <c r="AEG32" s="63"/>
      <c r="AEH32" s="63"/>
      <c r="AEI32" s="63"/>
      <c r="AEJ32" s="63"/>
      <c r="AEK32" s="63"/>
      <c r="AEL32" s="63"/>
      <c r="AEM32" s="63"/>
      <c r="AEN32" s="63"/>
      <c r="AEO32" s="63"/>
      <c r="AEP32" s="63"/>
      <c r="AEQ32" s="63"/>
      <c r="AER32" s="63"/>
      <c r="AES32" s="63"/>
      <c r="AET32" s="63"/>
      <c r="AEU32" s="63"/>
      <c r="AEV32" s="63"/>
      <c r="AEW32" s="63"/>
      <c r="AEX32" s="63"/>
      <c r="AEY32" s="63"/>
      <c r="AEZ32" s="63"/>
      <c r="AFA32" s="63"/>
      <c r="AFB32" s="63"/>
      <c r="AFC32" s="63"/>
      <c r="AFD32" s="63"/>
      <c r="AFE32" s="63"/>
      <c r="AFF32" s="63"/>
      <c r="AFG32" s="63"/>
      <c r="AFH32" s="63"/>
      <c r="AFI32" s="63"/>
      <c r="AFJ32" s="63"/>
      <c r="AFK32" s="63"/>
      <c r="AFL32" s="63"/>
      <c r="AFM32" s="63"/>
      <c r="AFN32" s="63"/>
      <c r="AFO32" s="63"/>
      <c r="AFP32" s="63"/>
      <c r="AFQ32" s="63"/>
      <c r="AFR32" s="63"/>
      <c r="AFS32" s="63"/>
      <c r="AFT32" s="63"/>
      <c r="AFU32" s="63"/>
      <c r="AFV32" s="63"/>
      <c r="AFW32" s="63"/>
      <c r="AFX32" s="63"/>
      <c r="AFY32" s="63"/>
      <c r="AFZ32" s="63"/>
      <c r="AGA32" s="63"/>
      <c r="AGB32" s="63"/>
      <c r="AGC32" s="63"/>
      <c r="AGD32" s="63"/>
      <c r="AGE32" s="63"/>
      <c r="AGF32" s="63"/>
      <c r="AGG32" s="63"/>
      <c r="AGH32" s="63"/>
      <c r="AGI32" s="63"/>
      <c r="AGJ32" s="63"/>
      <c r="AGK32" s="63"/>
      <c r="AGL32" s="63"/>
      <c r="AGM32" s="63"/>
      <c r="AGN32" s="63"/>
      <c r="AGO32" s="63"/>
      <c r="AGP32" s="63"/>
      <c r="AGQ32" s="63"/>
      <c r="AGR32" s="63"/>
      <c r="AGS32" s="63"/>
      <c r="AGT32" s="63"/>
      <c r="AGU32" s="63"/>
      <c r="AGV32" s="63"/>
      <c r="AGW32" s="63"/>
      <c r="AGX32" s="63"/>
      <c r="AGY32" s="63"/>
      <c r="AGZ32" s="63"/>
      <c r="AHA32" s="63"/>
      <c r="AHB32" s="63"/>
      <c r="AHC32" s="63"/>
      <c r="AHD32" s="63"/>
      <c r="AHE32" s="63"/>
      <c r="AHF32" s="63"/>
      <c r="AHG32" s="63"/>
      <c r="AHH32" s="63"/>
      <c r="AHI32" s="63"/>
      <c r="AHJ32" s="63"/>
      <c r="AHK32" s="63"/>
      <c r="AHL32" s="63"/>
      <c r="AHM32" s="63"/>
      <c r="AHN32" s="63"/>
      <c r="AHO32" s="63"/>
      <c r="AHP32" s="63"/>
      <c r="AHQ32" s="63"/>
      <c r="AHR32" s="63"/>
      <c r="AHS32" s="63"/>
      <c r="AHT32" s="63"/>
      <c r="AHU32" s="63"/>
      <c r="AHV32" s="63"/>
      <c r="AHW32" s="63"/>
      <c r="AHX32" s="63"/>
      <c r="AHY32" s="63"/>
      <c r="AHZ32" s="63"/>
      <c r="AIA32" s="63"/>
      <c r="AIB32" s="63"/>
      <c r="AIC32" s="63"/>
      <c r="AID32" s="63"/>
      <c r="AIE32" s="63"/>
      <c r="AIF32" s="63"/>
      <c r="AIG32" s="63"/>
      <c r="AIH32" s="63"/>
      <c r="AII32" s="63"/>
      <c r="AIJ32" s="63"/>
      <c r="AIK32" s="63"/>
      <c r="AIL32" s="63"/>
      <c r="AIM32" s="63"/>
      <c r="AIN32" s="63"/>
      <c r="AIO32" s="63"/>
      <c r="AIP32" s="63"/>
      <c r="AIQ32" s="63"/>
      <c r="AIR32" s="63"/>
      <c r="AIS32" s="63"/>
      <c r="AIT32" s="63"/>
      <c r="AIU32" s="63"/>
      <c r="AIV32" s="63"/>
      <c r="AIW32" s="63"/>
      <c r="AIX32" s="63"/>
      <c r="AIY32" s="63"/>
      <c r="AIZ32" s="63"/>
      <c r="AJA32" s="63"/>
      <c r="AJB32" s="63"/>
      <c r="AJC32" s="63"/>
      <c r="AJD32" s="63"/>
      <c r="AJE32" s="63"/>
      <c r="AJF32" s="63"/>
      <c r="AJG32" s="63"/>
      <c r="AJH32" s="63"/>
      <c r="AJI32" s="63"/>
      <c r="AJJ32" s="63"/>
      <c r="AJK32" s="63"/>
      <c r="AJL32" s="63"/>
      <c r="AJM32" s="63"/>
      <c r="AJN32" s="63"/>
      <c r="AJO32" s="63"/>
      <c r="AJP32" s="63"/>
      <c r="AJQ32" s="63"/>
      <c r="AJR32" s="63"/>
      <c r="AJS32" s="63"/>
      <c r="AJT32" s="63"/>
      <c r="AJU32" s="63"/>
      <c r="AJV32" s="63"/>
      <c r="AJW32" s="63"/>
      <c r="AJX32" s="63"/>
      <c r="AJY32" s="63"/>
      <c r="AJZ32" s="63"/>
      <c r="AKA32" s="63"/>
      <c r="AKB32" s="63"/>
      <c r="AKC32" s="63"/>
      <c r="AKD32" s="63"/>
      <c r="AKE32" s="63"/>
      <c r="AKF32" s="63"/>
      <c r="AKG32" s="63"/>
      <c r="AKH32" s="63"/>
      <c r="AKI32" s="63"/>
      <c r="AKJ32" s="63"/>
      <c r="AKK32" s="63"/>
      <c r="AKL32" s="63"/>
      <c r="AKM32" s="63"/>
      <c r="AKN32" s="63"/>
      <c r="AKO32" s="63"/>
      <c r="AKP32" s="63"/>
      <c r="AKQ32" s="63"/>
      <c r="AKR32" s="63"/>
      <c r="AKS32" s="63"/>
      <c r="AKT32" s="63"/>
      <c r="AKU32" s="63"/>
      <c r="AKV32" s="63"/>
      <c r="AKW32" s="63"/>
      <c r="AKX32" s="63"/>
      <c r="AKY32" s="63"/>
      <c r="AKZ32" s="63"/>
      <c r="ALA32" s="63"/>
      <c r="ALB32" s="63"/>
      <c r="ALC32" s="63"/>
      <c r="ALD32" s="63"/>
      <c r="ALE32" s="63"/>
      <c r="ALF32" s="63"/>
      <c r="ALG32" s="63"/>
      <c r="ALH32" s="63"/>
      <c r="ALI32" s="63"/>
      <c r="ALJ32" s="63"/>
      <c r="ALK32" s="63"/>
      <c r="ALL32" s="63"/>
      <c r="ALM32" s="63"/>
      <c r="ALN32" s="63"/>
      <c r="ALO32" s="63"/>
      <c r="ALP32" s="63"/>
      <c r="ALQ32" s="63"/>
      <c r="ALR32" s="63"/>
      <c r="ALS32" s="63"/>
      <c r="ALT32" s="63"/>
      <c r="ALU32" s="63"/>
      <c r="ALV32" s="63"/>
      <c r="ALW32" s="63"/>
      <c r="ALX32" s="63"/>
      <c r="ALY32" s="63"/>
      <c r="ALZ32" s="63"/>
      <c r="AMA32" s="63"/>
      <c r="AMB32" s="63"/>
      <c r="AMC32" s="63"/>
      <c r="AMD32" s="63"/>
      <c r="AME32" s="63"/>
      <c r="AMF32" s="63"/>
      <c r="AMG32" s="63"/>
      <c r="AMH32" s="63"/>
      <c r="AMI32" s="63"/>
      <c r="AMJ32" s="63"/>
      <c r="AMK32" s="63"/>
      <c r="AML32" s="63"/>
      <c r="AMM32" s="63"/>
      <c r="AMN32" s="63"/>
      <c r="AMO32" s="63"/>
      <c r="AMP32" s="63"/>
      <c r="AMQ32" s="63"/>
      <c r="AMR32" s="63"/>
      <c r="AMS32" s="63"/>
      <c r="AMT32" s="63"/>
      <c r="AMU32" s="63"/>
      <c r="AMV32" s="63"/>
      <c r="AMW32" s="63"/>
      <c r="AMX32" s="63"/>
      <c r="AMY32" s="63"/>
      <c r="AMZ32" s="63"/>
      <c r="ANA32" s="63"/>
      <c r="ANB32" s="63"/>
      <c r="ANC32" s="63"/>
      <c r="AND32" s="63"/>
      <c r="ANE32" s="63"/>
      <c r="ANF32" s="63"/>
      <c r="ANG32" s="63"/>
      <c r="ANH32" s="63"/>
      <c r="ANI32" s="63"/>
      <c r="ANJ32" s="63"/>
      <c r="ANK32" s="63"/>
      <c r="ANL32" s="63"/>
      <c r="ANM32" s="63"/>
      <c r="ANN32" s="63"/>
      <c r="ANO32" s="63"/>
      <c r="ANP32" s="63"/>
      <c r="ANQ32" s="63"/>
      <c r="ANR32" s="63"/>
      <c r="ANS32" s="63"/>
      <c r="ANT32" s="63"/>
      <c r="ANU32" s="63"/>
      <c r="ANV32" s="63"/>
      <c r="ANW32" s="63"/>
      <c r="ANX32" s="63"/>
      <c r="ANY32" s="63"/>
      <c r="ANZ32" s="63"/>
      <c r="AOA32" s="63"/>
      <c r="AOB32" s="63"/>
      <c r="AOC32" s="63"/>
      <c r="AOD32" s="63"/>
      <c r="AOE32" s="63"/>
      <c r="AOF32" s="63"/>
      <c r="AOG32" s="63"/>
      <c r="AOH32" s="63"/>
      <c r="AOI32" s="63"/>
      <c r="AOJ32" s="63"/>
      <c r="AOK32" s="63"/>
      <c r="AOL32" s="63"/>
      <c r="AOM32" s="63"/>
      <c r="AON32" s="63"/>
      <c r="AOO32" s="63"/>
      <c r="AOP32" s="63"/>
      <c r="AOQ32" s="63"/>
      <c r="AOR32" s="63"/>
      <c r="AOS32" s="63"/>
      <c r="AOT32" s="63"/>
      <c r="AOU32" s="63"/>
      <c r="AOV32" s="63"/>
      <c r="AOW32" s="63"/>
      <c r="AOX32" s="63"/>
      <c r="AOY32" s="63"/>
      <c r="AOZ32" s="63"/>
      <c r="APA32" s="63"/>
      <c r="APB32" s="63"/>
      <c r="APC32" s="63"/>
      <c r="APD32" s="63"/>
      <c r="APE32" s="63"/>
      <c r="APF32" s="63"/>
      <c r="APG32" s="63"/>
      <c r="APH32" s="63"/>
      <c r="API32" s="63"/>
      <c r="APJ32" s="63"/>
      <c r="APK32" s="63"/>
      <c r="APL32" s="63"/>
      <c r="APM32" s="63"/>
      <c r="APN32" s="63"/>
      <c r="APO32" s="63"/>
      <c r="APP32" s="63"/>
      <c r="APQ32" s="63"/>
      <c r="APR32" s="63"/>
      <c r="APS32" s="63"/>
      <c r="APT32" s="63"/>
      <c r="APU32" s="63"/>
      <c r="APV32" s="63"/>
      <c r="APW32" s="63"/>
      <c r="APX32" s="63"/>
      <c r="APY32" s="63"/>
      <c r="APZ32" s="63"/>
      <c r="AQA32" s="63"/>
      <c r="AQB32" s="63"/>
      <c r="AQC32" s="63"/>
      <c r="AQD32" s="63"/>
      <c r="AQE32" s="63"/>
      <c r="AQF32" s="63"/>
      <c r="AQG32" s="63"/>
      <c r="AQH32" s="63"/>
      <c r="AQI32" s="63"/>
      <c r="AQJ32" s="63"/>
      <c r="AQK32" s="63"/>
      <c r="AQL32" s="63"/>
      <c r="AQM32" s="63"/>
      <c r="AQN32" s="63"/>
      <c r="AQO32" s="63"/>
      <c r="AQP32" s="63"/>
      <c r="AQQ32" s="63"/>
      <c r="AQR32" s="63"/>
      <c r="AQS32" s="63"/>
      <c r="AQT32" s="63"/>
      <c r="AQU32" s="63"/>
      <c r="AQV32" s="63"/>
      <c r="AQW32" s="63"/>
      <c r="AQX32" s="63"/>
      <c r="AQY32" s="63"/>
      <c r="AQZ32" s="63"/>
      <c r="ARA32" s="63"/>
      <c r="ARB32" s="63"/>
      <c r="ARC32" s="63"/>
      <c r="ARD32" s="63"/>
      <c r="ARE32" s="63"/>
      <c r="ARF32" s="63"/>
      <c r="ARG32" s="63"/>
      <c r="ARH32" s="63"/>
      <c r="ARI32" s="63"/>
      <c r="ARJ32" s="63"/>
      <c r="ARK32" s="63"/>
      <c r="ARL32" s="63"/>
      <c r="ARM32" s="63"/>
      <c r="ARN32" s="63"/>
      <c r="ARO32" s="63"/>
      <c r="ARP32" s="63"/>
      <c r="ARQ32" s="63"/>
      <c r="ARR32" s="63"/>
      <c r="ARS32" s="63"/>
      <c r="ART32" s="63"/>
      <c r="ARU32" s="63"/>
      <c r="ARV32" s="63"/>
      <c r="ARW32" s="63"/>
      <c r="ARX32" s="63"/>
      <c r="ARY32" s="63"/>
      <c r="ARZ32" s="63"/>
      <c r="ASA32" s="63"/>
      <c r="ASB32" s="63"/>
      <c r="ASC32" s="63"/>
      <c r="ASD32" s="63"/>
      <c r="ASE32" s="63"/>
      <c r="ASF32" s="63"/>
      <c r="ASG32" s="63"/>
      <c r="ASH32" s="63"/>
      <c r="ASI32" s="63"/>
      <c r="ASJ32" s="63"/>
      <c r="ASK32" s="63"/>
      <c r="ASL32" s="63"/>
      <c r="ASM32" s="63"/>
      <c r="ASN32" s="63"/>
      <c r="ASO32" s="63"/>
      <c r="ASP32" s="63"/>
      <c r="ASQ32" s="63"/>
      <c r="ASR32" s="63"/>
      <c r="ASS32" s="63"/>
      <c r="AST32" s="63"/>
      <c r="ASU32" s="63"/>
      <c r="ASV32" s="63"/>
      <c r="ASW32" s="63"/>
      <c r="ASX32" s="63"/>
      <c r="ASY32" s="63"/>
      <c r="ASZ32" s="63"/>
      <c r="ATA32" s="63"/>
      <c r="ATB32" s="63"/>
      <c r="ATC32" s="63"/>
      <c r="ATD32" s="63"/>
      <c r="ATE32" s="63"/>
      <c r="ATF32" s="63"/>
      <c r="ATG32" s="63"/>
      <c r="ATH32" s="63"/>
      <c r="ATI32" s="63"/>
      <c r="ATJ32" s="63"/>
      <c r="ATK32" s="63"/>
      <c r="ATL32" s="63"/>
      <c r="ATM32" s="63"/>
      <c r="ATN32" s="63"/>
      <c r="ATO32" s="63"/>
      <c r="ATP32" s="63"/>
      <c r="ATQ32" s="63"/>
      <c r="ATR32" s="63"/>
      <c r="ATS32" s="63"/>
      <c r="ATT32" s="63"/>
      <c r="ATU32" s="63"/>
      <c r="ATV32" s="63"/>
      <c r="ATW32" s="63"/>
      <c r="ATX32" s="63"/>
      <c r="ATY32" s="63"/>
      <c r="ATZ32" s="63"/>
      <c r="AUA32" s="63"/>
      <c r="AUB32" s="63"/>
      <c r="AUC32" s="63"/>
      <c r="AUD32" s="63"/>
      <c r="AUE32" s="63"/>
      <c r="AUF32" s="63"/>
      <c r="AUG32" s="63"/>
      <c r="AUH32" s="63"/>
      <c r="AUI32" s="63"/>
      <c r="AUJ32" s="63"/>
      <c r="AUK32" s="63"/>
      <c r="AUL32" s="63"/>
      <c r="AUM32" s="63"/>
      <c r="AUN32" s="63"/>
      <c r="AUO32" s="63"/>
      <c r="AUP32" s="63"/>
      <c r="AUQ32" s="63"/>
      <c r="AUR32" s="63"/>
      <c r="AUS32" s="63"/>
      <c r="AUT32" s="63"/>
      <c r="AUU32" s="63"/>
      <c r="AUV32" s="63"/>
      <c r="AUW32" s="63"/>
      <c r="AUX32" s="63"/>
      <c r="AUY32" s="63"/>
      <c r="AUZ32" s="63"/>
      <c r="AVA32" s="63"/>
      <c r="AVB32" s="63"/>
      <c r="AVC32" s="63"/>
      <c r="AVD32" s="63"/>
      <c r="AVE32" s="63"/>
      <c r="AVF32" s="63"/>
      <c r="AVG32" s="63"/>
      <c r="AVH32" s="63"/>
      <c r="AVI32" s="63"/>
      <c r="AVJ32" s="63"/>
      <c r="AVK32" s="63"/>
      <c r="AVL32" s="63"/>
      <c r="AVM32" s="63"/>
      <c r="AVN32" s="63"/>
      <c r="AVO32" s="63"/>
      <c r="AVP32" s="63"/>
      <c r="AVQ32" s="63"/>
      <c r="AVR32" s="63"/>
      <c r="AVS32" s="63"/>
      <c r="AVT32" s="63"/>
      <c r="AVU32" s="63"/>
      <c r="AVV32" s="63"/>
      <c r="AVW32" s="63"/>
      <c r="AVX32" s="63"/>
      <c r="AVY32" s="63"/>
      <c r="AVZ32" s="63"/>
      <c r="AWA32" s="63"/>
      <c r="AWB32" s="63"/>
      <c r="AWC32" s="63"/>
      <c r="AWD32" s="63"/>
      <c r="AWE32" s="63"/>
      <c r="AWF32" s="63"/>
      <c r="AWG32" s="63"/>
      <c r="AWH32" s="63"/>
      <c r="AWI32" s="63"/>
      <c r="AWJ32" s="63"/>
      <c r="AWK32" s="63"/>
      <c r="AWL32" s="63"/>
      <c r="AWM32" s="63"/>
      <c r="AWN32" s="63"/>
      <c r="AWO32" s="63"/>
      <c r="AWP32" s="63"/>
      <c r="AWQ32" s="63"/>
      <c r="AWR32" s="63"/>
      <c r="AWS32" s="63"/>
      <c r="AWT32" s="63"/>
      <c r="AWU32" s="63"/>
      <c r="AWV32" s="63"/>
      <c r="AWW32" s="63"/>
      <c r="AWX32" s="63"/>
      <c r="AWY32" s="63"/>
      <c r="AWZ32" s="63"/>
      <c r="AXA32" s="63"/>
      <c r="AXB32" s="63"/>
      <c r="AXC32" s="63"/>
      <c r="AXD32" s="63"/>
      <c r="AXE32" s="63"/>
      <c r="AXF32" s="63"/>
      <c r="AXG32" s="63"/>
      <c r="AXH32" s="63"/>
      <c r="AXI32" s="63"/>
      <c r="AXJ32" s="63"/>
      <c r="AXK32" s="63"/>
      <c r="AXL32" s="63"/>
      <c r="AXM32" s="63"/>
      <c r="AXN32" s="63"/>
      <c r="AXO32" s="63"/>
      <c r="AXP32" s="63"/>
      <c r="AXQ32" s="63"/>
      <c r="AXR32" s="63"/>
      <c r="AXS32" s="63"/>
      <c r="AXT32" s="63"/>
      <c r="AXU32" s="63"/>
      <c r="AXV32" s="63"/>
      <c r="AXW32" s="63"/>
      <c r="AXX32" s="63"/>
      <c r="AXY32" s="63"/>
      <c r="AXZ32" s="63"/>
      <c r="AYA32" s="63"/>
      <c r="AYB32" s="63"/>
      <c r="AYC32" s="63"/>
      <c r="AYD32" s="63"/>
      <c r="AYE32" s="63"/>
      <c r="AYF32" s="63"/>
      <c r="AYG32" s="63"/>
      <c r="AYH32" s="63"/>
      <c r="AYI32" s="63"/>
      <c r="AYJ32" s="63"/>
      <c r="AYK32" s="63"/>
      <c r="AYL32" s="63"/>
      <c r="AYM32" s="63"/>
      <c r="AYN32" s="63"/>
      <c r="AYO32" s="63"/>
      <c r="AYP32" s="63"/>
      <c r="AYQ32" s="63"/>
      <c r="AYR32" s="63"/>
      <c r="AYS32" s="63"/>
      <c r="AYT32" s="63"/>
      <c r="AYU32" s="63"/>
      <c r="AYV32" s="63"/>
      <c r="AYW32" s="63"/>
      <c r="AYX32" s="63"/>
      <c r="AYY32" s="63"/>
      <c r="AYZ32" s="63"/>
      <c r="AZA32" s="63"/>
      <c r="AZB32" s="63"/>
      <c r="AZC32" s="63"/>
      <c r="AZD32" s="63"/>
      <c r="AZE32" s="63"/>
      <c r="AZF32" s="63"/>
      <c r="AZG32" s="63"/>
      <c r="AZH32" s="63"/>
      <c r="AZI32" s="63"/>
      <c r="AZJ32" s="63"/>
      <c r="AZK32" s="63"/>
      <c r="AZL32" s="63"/>
      <c r="AZM32" s="63"/>
      <c r="AZN32" s="63"/>
      <c r="AZO32" s="63"/>
      <c r="AZP32" s="63"/>
      <c r="AZQ32" s="63"/>
      <c r="AZR32" s="63"/>
      <c r="AZS32" s="63"/>
      <c r="AZT32" s="63"/>
      <c r="AZU32" s="63"/>
      <c r="AZV32" s="63"/>
      <c r="AZW32" s="63"/>
      <c r="AZX32" s="63"/>
      <c r="AZY32" s="63"/>
      <c r="AZZ32" s="63"/>
      <c r="BAA32" s="63"/>
      <c r="BAB32" s="63"/>
      <c r="BAC32" s="63"/>
      <c r="BAD32" s="63"/>
      <c r="BAE32" s="63"/>
      <c r="BAF32" s="63"/>
      <c r="BAG32" s="63"/>
      <c r="BAH32" s="63"/>
      <c r="BAI32" s="63"/>
      <c r="BAJ32" s="63"/>
      <c r="BAK32" s="63"/>
      <c r="BAL32" s="63"/>
      <c r="BAM32" s="63"/>
      <c r="BAN32" s="63"/>
      <c r="BAO32" s="63"/>
      <c r="BAP32" s="63"/>
      <c r="BAQ32" s="63"/>
      <c r="BAR32" s="63"/>
      <c r="BAS32" s="63"/>
      <c r="BAT32" s="63"/>
      <c r="BAU32" s="63"/>
      <c r="BAV32" s="63"/>
      <c r="BAW32" s="63"/>
      <c r="BAX32" s="63"/>
      <c r="BAY32" s="63"/>
      <c r="BAZ32" s="63"/>
      <c r="BBA32" s="63"/>
      <c r="BBB32" s="63"/>
      <c r="BBC32" s="63"/>
      <c r="BBD32" s="63"/>
      <c r="BBE32" s="63"/>
      <c r="BBF32" s="63"/>
      <c r="BBG32" s="63"/>
      <c r="BBH32" s="63"/>
      <c r="BBI32" s="63"/>
      <c r="BBJ32" s="63"/>
      <c r="BBK32" s="63"/>
      <c r="BBL32" s="63"/>
      <c r="BBM32" s="63"/>
      <c r="BBN32" s="63"/>
      <c r="BBO32" s="63"/>
      <c r="BBP32" s="63"/>
      <c r="BBQ32" s="63"/>
      <c r="BBR32" s="63"/>
      <c r="BBS32" s="63"/>
      <c r="BBT32" s="63"/>
      <c r="BBU32" s="63"/>
      <c r="BBV32" s="63"/>
      <c r="BBW32" s="63"/>
      <c r="BBX32" s="63"/>
      <c r="BBY32" s="63"/>
      <c r="BBZ32" s="63"/>
      <c r="BCA32" s="63"/>
      <c r="BCB32" s="63"/>
      <c r="BCC32" s="63"/>
      <c r="BCD32" s="63"/>
      <c r="BCE32" s="63"/>
      <c r="BCF32" s="63"/>
      <c r="BCG32" s="63"/>
      <c r="BCH32" s="63"/>
      <c r="BCI32" s="63"/>
      <c r="BCJ32" s="63"/>
      <c r="BCK32" s="63"/>
      <c r="BCL32" s="63"/>
      <c r="BCM32" s="63"/>
      <c r="BCN32" s="63"/>
      <c r="BCO32" s="63"/>
      <c r="BCP32" s="63"/>
      <c r="BCQ32" s="63"/>
      <c r="BCR32" s="63"/>
      <c r="BCS32" s="63"/>
      <c r="BCT32" s="63"/>
      <c r="BCU32" s="63"/>
      <c r="BCV32" s="63"/>
      <c r="BCW32" s="63"/>
      <c r="BCX32" s="63"/>
      <c r="BCY32" s="63"/>
      <c r="BCZ32" s="63"/>
      <c r="BDA32" s="63"/>
      <c r="BDB32" s="63"/>
      <c r="BDC32" s="63"/>
      <c r="BDD32" s="63"/>
      <c r="BDE32" s="63"/>
      <c r="BDF32" s="63"/>
      <c r="BDG32" s="63"/>
      <c r="BDH32" s="63"/>
      <c r="BDI32" s="63"/>
      <c r="BDJ32" s="63"/>
      <c r="BDK32" s="63"/>
      <c r="BDL32" s="63"/>
      <c r="BDM32" s="63"/>
      <c r="BDN32" s="63"/>
      <c r="BDO32" s="63"/>
      <c r="BDP32" s="63"/>
      <c r="BDQ32" s="63"/>
      <c r="BDR32" s="63"/>
      <c r="BDS32" s="63"/>
      <c r="BDT32" s="63"/>
      <c r="BDU32" s="63"/>
      <c r="BDV32" s="63"/>
      <c r="BDW32" s="63"/>
      <c r="BDX32" s="63"/>
      <c r="BDY32" s="63"/>
      <c r="BDZ32" s="63"/>
      <c r="BEA32" s="63"/>
      <c r="BEB32" s="63"/>
      <c r="BEC32" s="63"/>
      <c r="BED32" s="63"/>
      <c r="BEE32" s="63"/>
      <c r="BEF32" s="63"/>
      <c r="BEG32" s="63"/>
      <c r="BEH32" s="63"/>
      <c r="BEI32" s="63"/>
      <c r="BEJ32" s="63"/>
      <c r="BEK32" s="63"/>
      <c r="BEL32" s="63"/>
      <c r="BEM32" s="63"/>
      <c r="BEN32" s="63"/>
      <c r="BEO32" s="63"/>
      <c r="BEP32" s="63"/>
      <c r="BEQ32" s="63"/>
      <c r="BER32" s="63"/>
      <c r="BES32" s="63"/>
      <c r="BET32" s="63"/>
      <c r="BEU32" s="63"/>
      <c r="BEV32" s="63"/>
      <c r="BEW32" s="63"/>
      <c r="BEX32" s="63"/>
      <c r="BEY32" s="63"/>
      <c r="BEZ32" s="63"/>
      <c r="BFA32" s="63"/>
      <c r="BFB32" s="63"/>
      <c r="BFC32" s="63"/>
      <c r="BFD32" s="63"/>
      <c r="BFE32" s="63"/>
      <c r="BFF32" s="63"/>
      <c r="BFG32" s="63"/>
      <c r="BFH32" s="63"/>
      <c r="BFI32" s="63"/>
      <c r="BFJ32" s="63"/>
      <c r="BFK32" s="63"/>
      <c r="BFL32" s="63"/>
      <c r="BFM32" s="63"/>
      <c r="BFN32" s="63"/>
      <c r="BFO32" s="63"/>
      <c r="BFP32" s="63"/>
      <c r="BFQ32" s="63"/>
      <c r="BFR32" s="63"/>
      <c r="BFS32" s="63"/>
      <c r="BFT32" s="63"/>
      <c r="BFU32" s="63"/>
      <c r="BFV32" s="63"/>
      <c r="BFW32" s="63"/>
      <c r="BFX32" s="63"/>
      <c r="BFY32" s="63"/>
      <c r="BFZ32" s="63"/>
      <c r="BGA32" s="63"/>
      <c r="BGB32" s="63"/>
      <c r="BGC32" s="63"/>
      <c r="BGD32" s="63"/>
      <c r="BGE32" s="63"/>
      <c r="BGF32" s="63"/>
      <c r="BGG32" s="63"/>
      <c r="BGH32" s="63"/>
      <c r="BGI32" s="63"/>
      <c r="BGJ32" s="63"/>
      <c r="BGK32" s="63"/>
      <c r="BGL32" s="63"/>
      <c r="BGM32" s="63"/>
      <c r="BGN32" s="63"/>
      <c r="BGO32" s="63"/>
      <c r="BGP32" s="63"/>
      <c r="BGQ32" s="63"/>
      <c r="BGR32" s="63"/>
      <c r="BGS32" s="63"/>
      <c r="BGT32" s="63"/>
      <c r="BGU32" s="63"/>
      <c r="BGV32" s="63"/>
      <c r="BGW32" s="63"/>
      <c r="BGX32" s="63"/>
      <c r="BGY32" s="63"/>
      <c r="BGZ32" s="63"/>
      <c r="BHA32" s="63"/>
      <c r="BHB32" s="63"/>
      <c r="BHC32" s="63"/>
      <c r="BHD32" s="63"/>
      <c r="BHE32" s="63"/>
      <c r="BHF32" s="63"/>
      <c r="BHG32" s="63"/>
      <c r="BHH32" s="63"/>
      <c r="BHI32" s="63"/>
      <c r="BHJ32" s="63"/>
      <c r="BHK32" s="63"/>
      <c r="BHL32" s="63"/>
      <c r="BHM32" s="63"/>
      <c r="BHN32" s="63"/>
      <c r="BHO32" s="63"/>
      <c r="BHP32" s="63"/>
      <c r="BHQ32" s="63"/>
      <c r="BHR32" s="63"/>
      <c r="BHS32" s="63"/>
      <c r="BHT32" s="63"/>
      <c r="BHU32" s="63"/>
      <c r="BHV32" s="63"/>
      <c r="BHW32" s="63"/>
      <c r="BHX32" s="63"/>
      <c r="BHY32" s="63"/>
      <c r="BHZ32" s="63"/>
      <c r="BIA32" s="63"/>
      <c r="BIB32" s="63"/>
      <c r="BIC32" s="63"/>
      <c r="BID32" s="63"/>
      <c r="BIE32" s="63"/>
      <c r="BIF32" s="63"/>
      <c r="BIG32" s="63"/>
      <c r="BIH32" s="63"/>
      <c r="BII32" s="63"/>
      <c r="BIJ32" s="63"/>
      <c r="BIK32" s="63"/>
      <c r="BIL32" s="63"/>
      <c r="BIM32" s="63"/>
      <c r="BIN32" s="63"/>
      <c r="BIO32" s="63"/>
      <c r="BIP32" s="63"/>
      <c r="BIQ32" s="63"/>
      <c r="BIR32" s="63"/>
      <c r="BIS32" s="63"/>
      <c r="BIT32" s="63"/>
      <c r="BIU32" s="63"/>
      <c r="BIV32" s="63"/>
      <c r="BIW32" s="63"/>
      <c r="BIX32" s="63"/>
      <c r="BIY32" s="63"/>
      <c r="BIZ32" s="63"/>
      <c r="BJA32" s="63"/>
      <c r="BJB32" s="63"/>
      <c r="BJC32" s="63"/>
      <c r="BJD32" s="63"/>
      <c r="BJE32" s="63"/>
      <c r="BJF32" s="63"/>
      <c r="BJG32" s="63"/>
      <c r="BJH32" s="63"/>
      <c r="BJI32" s="63"/>
      <c r="BJJ32" s="63"/>
      <c r="BJK32" s="63"/>
      <c r="BJL32" s="63"/>
      <c r="BJM32" s="63"/>
      <c r="BJN32" s="63"/>
      <c r="BJO32" s="63"/>
      <c r="BJP32" s="63"/>
      <c r="BJQ32" s="63"/>
      <c r="BJR32" s="63"/>
      <c r="BJS32" s="63"/>
      <c r="BJT32" s="63"/>
      <c r="BJU32" s="63"/>
      <c r="BJV32" s="63"/>
      <c r="BJW32" s="63"/>
      <c r="BJX32" s="63"/>
      <c r="BJY32" s="63"/>
      <c r="BJZ32" s="63"/>
      <c r="BKA32" s="63"/>
      <c r="BKB32" s="63"/>
      <c r="BKC32" s="63"/>
      <c r="BKD32" s="63"/>
      <c r="BKE32" s="63"/>
      <c r="BKF32" s="63"/>
      <c r="BKG32" s="63"/>
      <c r="BKH32" s="63"/>
      <c r="BKI32" s="63"/>
      <c r="BKJ32" s="63"/>
      <c r="BKK32" s="63"/>
      <c r="BKL32" s="63"/>
      <c r="BKM32" s="63"/>
      <c r="BKN32" s="63"/>
      <c r="BKO32" s="63"/>
      <c r="BKP32" s="63"/>
      <c r="BKQ32" s="63"/>
      <c r="BKR32" s="63"/>
      <c r="BKS32" s="63"/>
      <c r="BKT32" s="63"/>
      <c r="BKU32" s="63"/>
      <c r="BKV32" s="63"/>
      <c r="BKW32" s="63"/>
      <c r="BKX32" s="63"/>
      <c r="BKY32" s="63"/>
      <c r="BKZ32" s="63"/>
      <c r="BLA32" s="63"/>
      <c r="BLB32" s="63"/>
      <c r="BLC32" s="63"/>
      <c r="BLD32" s="63"/>
      <c r="BLE32" s="63"/>
      <c r="BLF32" s="63"/>
      <c r="BLG32" s="63"/>
      <c r="BLH32" s="63"/>
      <c r="BLI32" s="63"/>
      <c r="BLJ32" s="63"/>
      <c r="BLK32" s="63"/>
      <c r="BLL32" s="63"/>
      <c r="BLM32" s="63"/>
      <c r="BLN32" s="63"/>
      <c r="BLO32" s="63"/>
      <c r="BLP32" s="63"/>
      <c r="BLQ32" s="63"/>
      <c r="BLR32" s="63"/>
      <c r="BLS32" s="63"/>
      <c r="BLT32" s="63"/>
      <c r="BLU32" s="63"/>
      <c r="BLV32" s="63"/>
      <c r="BLW32" s="63"/>
      <c r="BLX32" s="63"/>
      <c r="BLY32" s="63"/>
      <c r="BLZ32" s="63"/>
      <c r="BMA32" s="63"/>
      <c r="BMB32" s="63"/>
      <c r="BMC32" s="63"/>
      <c r="BMD32" s="63"/>
      <c r="BME32" s="63"/>
      <c r="BMF32" s="63"/>
      <c r="BMG32" s="63"/>
      <c r="BMH32" s="63"/>
      <c r="BMI32" s="63"/>
      <c r="BMJ32" s="63"/>
      <c r="BMK32" s="63"/>
      <c r="BML32" s="63"/>
      <c r="BMM32" s="63"/>
      <c r="BMN32" s="63"/>
      <c r="BMO32" s="63"/>
      <c r="BMP32" s="63"/>
      <c r="BMQ32" s="63"/>
      <c r="BMR32" s="63"/>
      <c r="BMS32" s="63"/>
      <c r="BMT32" s="63"/>
      <c r="BMU32" s="63"/>
      <c r="BMV32" s="63"/>
      <c r="BMW32" s="63"/>
      <c r="BMX32" s="63"/>
    </row>
    <row r="33" spans="1:1714" s="1" customFormat="1" ht="15" customHeight="1" x14ac:dyDescent="0.25">
      <c r="A33" s="194" t="s">
        <v>222</v>
      </c>
      <c r="B33" s="147" t="s">
        <v>45</v>
      </c>
      <c r="C33" s="148" t="s">
        <v>74</v>
      </c>
      <c r="D33" s="213" t="s">
        <v>47</v>
      </c>
      <c r="E33" s="149" t="s">
        <v>48</v>
      </c>
      <c r="F33" s="215" t="s">
        <v>49</v>
      </c>
      <c r="G33" s="213" t="s">
        <v>63</v>
      </c>
      <c r="H33" s="150">
        <v>25</v>
      </c>
      <c r="I33" s="146" t="s">
        <v>1691</v>
      </c>
      <c r="J33" s="151">
        <v>44708</v>
      </c>
      <c r="K33" s="151">
        <v>44711</v>
      </c>
      <c r="L33" s="151">
        <v>44712</v>
      </c>
      <c r="M33" s="167" t="s">
        <v>388</v>
      </c>
      <c r="N33" s="168">
        <v>44719</v>
      </c>
      <c r="O33" s="171" t="s">
        <v>97</v>
      </c>
      <c r="P33" s="148" t="s">
        <v>443</v>
      </c>
      <c r="Q33" s="153">
        <f t="shared" si="0"/>
        <v>44711</v>
      </c>
      <c r="R33" s="162">
        <v>23.8</v>
      </c>
      <c r="S33" s="153">
        <f t="shared" si="1"/>
        <v>44715</v>
      </c>
      <c r="T33" s="162">
        <v>29.5</v>
      </c>
      <c r="U33" s="153">
        <f t="shared" si="2"/>
        <v>44722</v>
      </c>
      <c r="V33" s="163"/>
      <c r="W33" s="153">
        <f t="shared" si="3"/>
        <v>44736</v>
      </c>
      <c r="X33" s="163">
        <v>36.799999999999997</v>
      </c>
      <c r="Y33" s="170" t="str">
        <f t="shared" si="15"/>
        <v>OK</v>
      </c>
      <c r="Z33" s="171" t="s">
        <v>97</v>
      </c>
      <c r="AA33" s="172" t="s">
        <v>446</v>
      </c>
      <c r="AB33" s="153">
        <f t="shared" si="5"/>
        <v>44714</v>
      </c>
      <c r="AC33" s="163">
        <v>34.299999999999997</v>
      </c>
      <c r="AD33" s="153">
        <f t="shared" si="6"/>
        <v>44718</v>
      </c>
      <c r="AE33" s="162">
        <v>43.6</v>
      </c>
      <c r="AF33" s="153">
        <f t="shared" si="7"/>
        <v>44725</v>
      </c>
      <c r="AG33" s="163"/>
      <c r="AH33" s="153">
        <f t="shared" si="8"/>
        <v>44739</v>
      </c>
      <c r="AI33" s="163">
        <v>49.9</v>
      </c>
      <c r="AJ33" s="170" t="str">
        <f t="shared" si="13"/>
        <v>OK</v>
      </c>
      <c r="AK33" s="171" t="s">
        <v>97</v>
      </c>
      <c r="AL33" s="172" t="s">
        <v>447</v>
      </c>
      <c r="AM33" s="153">
        <f t="shared" si="9"/>
        <v>44715</v>
      </c>
      <c r="AN33" s="162">
        <v>35.4</v>
      </c>
      <c r="AO33" s="153">
        <f t="shared" si="10"/>
        <v>44719</v>
      </c>
      <c r="AP33" s="162">
        <v>43.2</v>
      </c>
      <c r="AQ33" s="153">
        <f t="shared" si="11"/>
        <v>44726</v>
      </c>
      <c r="AR33" s="163"/>
      <c r="AS33" s="153">
        <f t="shared" si="12"/>
        <v>44740</v>
      </c>
      <c r="AT33" s="163">
        <v>55.6</v>
      </c>
      <c r="AU33" s="170" t="str">
        <f t="shared" si="14"/>
        <v>OK</v>
      </c>
      <c r="AV33" s="91"/>
      <c r="AW33" s="199" t="s">
        <v>1333</v>
      </c>
      <c r="AX33" s="200" t="s">
        <v>1334</v>
      </c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63"/>
      <c r="NN33" s="63"/>
      <c r="NO33" s="63"/>
      <c r="NP33" s="63"/>
      <c r="NQ33" s="63"/>
      <c r="NR33" s="63"/>
      <c r="NS33" s="63"/>
      <c r="NT33" s="63"/>
      <c r="NU33" s="63"/>
      <c r="NV33" s="63"/>
      <c r="NW33" s="63"/>
      <c r="NX33" s="63"/>
      <c r="NY33" s="63"/>
      <c r="NZ33" s="63"/>
      <c r="OA33" s="63"/>
      <c r="OB33" s="63"/>
      <c r="OC33" s="63"/>
      <c r="OD33" s="63"/>
      <c r="OE33" s="63"/>
      <c r="OF33" s="63"/>
      <c r="OG33" s="63"/>
      <c r="OH33" s="63"/>
      <c r="OI33" s="63"/>
      <c r="OJ33" s="63"/>
      <c r="OK33" s="63"/>
      <c r="OL33" s="63"/>
      <c r="OM33" s="63"/>
      <c r="ON33" s="63"/>
      <c r="OO33" s="63"/>
      <c r="OP33" s="63"/>
      <c r="OQ33" s="63"/>
      <c r="OR33" s="63"/>
      <c r="OS33" s="63"/>
      <c r="OT33" s="63"/>
      <c r="OU33" s="63"/>
      <c r="OV33" s="63"/>
      <c r="OW33" s="63"/>
      <c r="OX33" s="63"/>
      <c r="OY33" s="63"/>
      <c r="OZ33" s="63"/>
      <c r="PA33" s="63"/>
      <c r="PB33" s="63"/>
      <c r="PC33" s="63"/>
      <c r="PD33" s="63"/>
      <c r="PE33" s="63"/>
      <c r="PF33" s="63"/>
      <c r="PG33" s="63"/>
      <c r="PH33" s="63"/>
      <c r="PI33" s="63"/>
      <c r="PJ33" s="63"/>
      <c r="PK33" s="63"/>
      <c r="PL33" s="63"/>
      <c r="PM33" s="63"/>
      <c r="PN33" s="63"/>
      <c r="PO33" s="63"/>
      <c r="PP33" s="63"/>
      <c r="PQ33" s="63"/>
      <c r="PR33" s="63"/>
      <c r="PS33" s="63"/>
      <c r="PT33" s="63"/>
      <c r="PU33" s="63"/>
      <c r="PV33" s="63"/>
      <c r="PW33" s="63"/>
      <c r="PX33" s="63"/>
      <c r="PY33" s="63"/>
      <c r="PZ33" s="63"/>
      <c r="QA33" s="63"/>
      <c r="QB33" s="63"/>
      <c r="QC33" s="63"/>
      <c r="QD33" s="63"/>
      <c r="QE33" s="63"/>
      <c r="QF33" s="63"/>
      <c r="QG33" s="63"/>
      <c r="QH33" s="63"/>
      <c r="QI33" s="63"/>
      <c r="QJ33" s="63"/>
      <c r="QK33" s="63"/>
      <c r="QL33" s="63"/>
      <c r="QM33" s="63"/>
      <c r="QN33" s="63"/>
      <c r="QO33" s="63"/>
      <c r="QP33" s="63"/>
      <c r="QQ33" s="63"/>
      <c r="QR33" s="63"/>
      <c r="QS33" s="63"/>
      <c r="QT33" s="63"/>
      <c r="QU33" s="63"/>
      <c r="QV33" s="63"/>
      <c r="QW33" s="63"/>
      <c r="QX33" s="63"/>
      <c r="QY33" s="63"/>
      <c r="QZ33" s="63"/>
      <c r="RA33" s="63"/>
      <c r="RB33" s="63"/>
      <c r="RC33" s="63"/>
      <c r="RD33" s="63"/>
      <c r="RE33" s="63"/>
      <c r="RF33" s="63"/>
      <c r="RG33" s="63"/>
      <c r="RH33" s="63"/>
      <c r="RI33" s="63"/>
      <c r="RJ33" s="63"/>
      <c r="RK33" s="63"/>
      <c r="RL33" s="63"/>
      <c r="RM33" s="63"/>
      <c r="RN33" s="63"/>
      <c r="RO33" s="63"/>
      <c r="RP33" s="63"/>
      <c r="RQ33" s="63"/>
      <c r="RR33" s="63"/>
      <c r="RS33" s="63"/>
      <c r="RT33" s="63"/>
      <c r="RU33" s="63"/>
      <c r="RV33" s="63"/>
      <c r="RW33" s="63"/>
      <c r="RX33" s="63"/>
      <c r="RY33" s="63"/>
      <c r="RZ33" s="63"/>
      <c r="SA33" s="63"/>
      <c r="SB33" s="63"/>
      <c r="SC33" s="63"/>
      <c r="SD33" s="63"/>
      <c r="SE33" s="63"/>
      <c r="SF33" s="63"/>
      <c r="SG33" s="63"/>
      <c r="SH33" s="63"/>
      <c r="SI33" s="63"/>
      <c r="SJ33" s="63"/>
      <c r="SK33" s="63"/>
      <c r="SL33" s="63"/>
      <c r="SM33" s="63"/>
      <c r="SN33" s="63"/>
      <c r="SO33" s="63"/>
      <c r="SP33" s="63"/>
      <c r="SQ33" s="63"/>
      <c r="SR33" s="63"/>
      <c r="SS33" s="63"/>
      <c r="ST33" s="63"/>
      <c r="SU33" s="63"/>
      <c r="SV33" s="63"/>
      <c r="SW33" s="63"/>
      <c r="SX33" s="63"/>
      <c r="SY33" s="63"/>
      <c r="SZ33" s="63"/>
      <c r="TA33" s="63"/>
      <c r="TB33" s="63"/>
      <c r="TC33" s="63"/>
      <c r="TD33" s="63"/>
      <c r="TE33" s="63"/>
      <c r="TF33" s="63"/>
      <c r="TG33" s="63"/>
      <c r="TH33" s="63"/>
      <c r="TI33" s="63"/>
      <c r="TJ33" s="63"/>
      <c r="TK33" s="63"/>
      <c r="TL33" s="63"/>
      <c r="TM33" s="63"/>
      <c r="TN33" s="63"/>
      <c r="TO33" s="63"/>
      <c r="TP33" s="63"/>
      <c r="TQ33" s="63"/>
      <c r="TR33" s="63"/>
      <c r="TS33" s="63"/>
      <c r="TT33" s="63"/>
      <c r="TU33" s="63"/>
      <c r="TV33" s="63"/>
      <c r="TW33" s="63"/>
      <c r="TX33" s="63"/>
      <c r="TY33" s="63"/>
      <c r="TZ33" s="63"/>
      <c r="UA33" s="63"/>
      <c r="UB33" s="63"/>
      <c r="UC33" s="63"/>
      <c r="UD33" s="63"/>
      <c r="UE33" s="63"/>
      <c r="UF33" s="63"/>
      <c r="UG33" s="63"/>
      <c r="UH33" s="63"/>
      <c r="UI33" s="63"/>
      <c r="UJ33" s="63"/>
      <c r="UK33" s="63"/>
      <c r="UL33" s="63"/>
      <c r="UM33" s="63"/>
      <c r="UN33" s="63"/>
      <c r="UO33" s="63"/>
      <c r="UP33" s="63"/>
      <c r="UQ33" s="63"/>
      <c r="UR33" s="63"/>
      <c r="US33" s="63"/>
      <c r="UT33" s="63"/>
      <c r="UU33" s="63"/>
      <c r="UV33" s="63"/>
      <c r="UW33" s="63"/>
      <c r="UX33" s="63"/>
      <c r="UY33" s="63"/>
      <c r="UZ33" s="63"/>
      <c r="VA33" s="63"/>
      <c r="VB33" s="63"/>
      <c r="VC33" s="63"/>
      <c r="VD33" s="63"/>
      <c r="VE33" s="63"/>
      <c r="VF33" s="63"/>
      <c r="VG33" s="63"/>
      <c r="VH33" s="63"/>
      <c r="VI33" s="63"/>
      <c r="VJ33" s="63"/>
      <c r="VK33" s="63"/>
      <c r="VL33" s="63"/>
      <c r="VM33" s="63"/>
      <c r="VN33" s="63"/>
      <c r="VO33" s="63"/>
      <c r="VP33" s="63"/>
      <c r="VQ33" s="63"/>
      <c r="VR33" s="63"/>
      <c r="VS33" s="63"/>
      <c r="VT33" s="63"/>
      <c r="VU33" s="63"/>
      <c r="VV33" s="63"/>
      <c r="VW33" s="63"/>
      <c r="VX33" s="63"/>
      <c r="VY33" s="63"/>
      <c r="VZ33" s="63"/>
      <c r="WA33" s="63"/>
      <c r="WB33" s="63"/>
      <c r="WC33" s="63"/>
      <c r="WD33" s="63"/>
      <c r="WE33" s="63"/>
      <c r="WF33" s="63"/>
      <c r="WG33" s="63"/>
      <c r="WH33" s="63"/>
      <c r="WI33" s="63"/>
      <c r="WJ33" s="63"/>
      <c r="WK33" s="63"/>
      <c r="WL33" s="63"/>
      <c r="WM33" s="63"/>
      <c r="WN33" s="63"/>
      <c r="WO33" s="63"/>
      <c r="WP33" s="63"/>
      <c r="WQ33" s="63"/>
      <c r="WR33" s="63"/>
      <c r="WS33" s="63"/>
      <c r="WT33" s="63"/>
      <c r="WU33" s="63"/>
      <c r="WV33" s="63"/>
      <c r="WW33" s="63"/>
      <c r="WX33" s="63"/>
      <c r="WY33" s="63"/>
      <c r="WZ33" s="63"/>
      <c r="XA33" s="63"/>
      <c r="XB33" s="63"/>
      <c r="XC33" s="63"/>
      <c r="XD33" s="63"/>
      <c r="XE33" s="63"/>
      <c r="XF33" s="63"/>
      <c r="XG33" s="63"/>
      <c r="XH33" s="63"/>
      <c r="XI33" s="63"/>
      <c r="XJ33" s="63"/>
      <c r="XK33" s="63"/>
      <c r="XL33" s="63"/>
      <c r="XM33" s="63"/>
      <c r="XN33" s="63"/>
      <c r="XO33" s="63"/>
      <c r="XP33" s="63"/>
      <c r="XQ33" s="63"/>
      <c r="XR33" s="63"/>
      <c r="XS33" s="63"/>
      <c r="XT33" s="63"/>
      <c r="XU33" s="63"/>
      <c r="XV33" s="63"/>
      <c r="XW33" s="63"/>
      <c r="XX33" s="63"/>
      <c r="XY33" s="63"/>
      <c r="XZ33" s="63"/>
      <c r="YA33" s="63"/>
      <c r="YB33" s="63"/>
      <c r="YC33" s="63"/>
      <c r="YD33" s="63"/>
      <c r="YE33" s="63"/>
      <c r="YF33" s="63"/>
      <c r="YG33" s="63"/>
      <c r="YH33" s="63"/>
      <c r="YI33" s="63"/>
      <c r="YJ33" s="63"/>
      <c r="YK33" s="63"/>
      <c r="YL33" s="63"/>
      <c r="YM33" s="63"/>
      <c r="YN33" s="63"/>
      <c r="YO33" s="63"/>
      <c r="YP33" s="63"/>
      <c r="YQ33" s="63"/>
      <c r="YR33" s="63"/>
      <c r="YS33" s="63"/>
      <c r="YT33" s="63"/>
      <c r="YU33" s="63"/>
      <c r="YV33" s="63"/>
      <c r="YW33" s="63"/>
      <c r="YX33" s="63"/>
      <c r="YY33" s="63"/>
      <c r="YZ33" s="63"/>
      <c r="ZA33" s="63"/>
      <c r="ZB33" s="63"/>
      <c r="ZC33" s="63"/>
      <c r="ZD33" s="63"/>
      <c r="ZE33" s="63"/>
      <c r="ZF33" s="63"/>
      <c r="ZG33" s="63"/>
      <c r="ZH33" s="63"/>
      <c r="ZI33" s="63"/>
      <c r="ZJ33" s="63"/>
      <c r="ZK33" s="63"/>
      <c r="ZL33" s="63"/>
      <c r="ZM33" s="63"/>
      <c r="ZN33" s="63"/>
      <c r="ZO33" s="63"/>
      <c r="ZP33" s="63"/>
      <c r="ZQ33" s="63"/>
      <c r="ZR33" s="63"/>
      <c r="ZS33" s="63"/>
      <c r="ZT33" s="63"/>
      <c r="ZU33" s="63"/>
      <c r="ZV33" s="63"/>
      <c r="ZW33" s="63"/>
      <c r="ZX33" s="63"/>
      <c r="ZY33" s="63"/>
      <c r="ZZ33" s="63"/>
      <c r="AAA33" s="63"/>
      <c r="AAB33" s="63"/>
      <c r="AAC33" s="63"/>
      <c r="AAD33" s="63"/>
      <c r="AAE33" s="63"/>
      <c r="AAF33" s="63"/>
      <c r="AAG33" s="63"/>
      <c r="AAH33" s="63"/>
      <c r="AAI33" s="63"/>
      <c r="AAJ33" s="63"/>
      <c r="AAK33" s="63"/>
      <c r="AAL33" s="63"/>
      <c r="AAM33" s="63"/>
      <c r="AAN33" s="63"/>
      <c r="AAO33" s="63"/>
      <c r="AAP33" s="63"/>
      <c r="AAQ33" s="63"/>
      <c r="AAR33" s="63"/>
      <c r="AAS33" s="63"/>
      <c r="AAT33" s="63"/>
      <c r="AAU33" s="63"/>
      <c r="AAV33" s="63"/>
      <c r="AAW33" s="63"/>
      <c r="AAX33" s="63"/>
      <c r="AAY33" s="63"/>
      <c r="AAZ33" s="63"/>
      <c r="ABA33" s="63"/>
      <c r="ABB33" s="63"/>
      <c r="ABC33" s="63"/>
      <c r="ABD33" s="63"/>
      <c r="ABE33" s="63"/>
      <c r="ABF33" s="63"/>
      <c r="ABG33" s="63"/>
      <c r="ABH33" s="63"/>
      <c r="ABI33" s="63"/>
      <c r="ABJ33" s="63"/>
      <c r="ABK33" s="63"/>
      <c r="ABL33" s="63"/>
      <c r="ABM33" s="63"/>
      <c r="ABN33" s="63"/>
      <c r="ABO33" s="63"/>
      <c r="ABP33" s="63"/>
      <c r="ABQ33" s="63"/>
      <c r="ABR33" s="63"/>
      <c r="ABS33" s="63"/>
      <c r="ABT33" s="63"/>
      <c r="ABU33" s="63"/>
      <c r="ABV33" s="63"/>
      <c r="ABW33" s="63"/>
      <c r="ABX33" s="63"/>
      <c r="ABY33" s="63"/>
      <c r="ABZ33" s="63"/>
      <c r="ACA33" s="63"/>
      <c r="ACB33" s="63"/>
      <c r="ACC33" s="63"/>
      <c r="ACD33" s="63"/>
      <c r="ACE33" s="63"/>
      <c r="ACF33" s="63"/>
      <c r="ACG33" s="63"/>
      <c r="ACH33" s="63"/>
      <c r="ACI33" s="63"/>
      <c r="ACJ33" s="63"/>
      <c r="ACK33" s="63"/>
      <c r="ACL33" s="63"/>
      <c r="ACM33" s="63"/>
      <c r="ACN33" s="63"/>
      <c r="ACO33" s="63"/>
      <c r="ACP33" s="63"/>
      <c r="ACQ33" s="63"/>
      <c r="ACR33" s="63"/>
      <c r="ACS33" s="63"/>
      <c r="ACT33" s="63"/>
      <c r="ACU33" s="63"/>
      <c r="ACV33" s="63"/>
      <c r="ACW33" s="63"/>
      <c r="ACX33" s="63"/>
      <c r="ACY33" s="63"/>
      <c r="ACZ33" s="63"/>
      <c r="ADA33" s="63"/>
      <c r="ADB33" s="63"/>
      <c r="ADC33" s="63"/>
      <c r="ADD33" s="63"/>
      <c r="ADE33" s="63"/>
      <c r="ADF33" s="63"/>
      <c r="ADG33" s="63"/>
      <c r="ADH33" s="63"/>
      <c r="ADI33" s="63"/>
      <c r="ADJ33" s="63"/>
      <c r="ADK33" s="63"/>
      <c r="ADL33" s="63"/>
      <c r="ADM33" s="63"/>
      <c r="ADN33" s="63"/>
      <c r="ADO33" s="63"/>
      <c r="ADP33" s="63"/>
      <c r="ADQ33" s="63"/>
      <c r="ADR33" s="63"/>
      <c r="ADS33" s="63"/>
      <c r="ADT33" s="63"/>
      <c r="ADU33" s="63"/>
      <c r="ADV33" s="63"/>
      <c r="ADW33" s="63"/>
      <c r="ADX33" s="63"/>
      <c r="ADY33" s="63"/>
      <c r="ADZ33" s="63"/>
      <c r="AEA33" s="63"/>
      <c r="AEB33" s="63"/>
      <c r="AEC33" s="63"/>
      <c r="AED33" s="63"/>
      <c r="AEE33" s="63"/>
      <c r="AEF33" s="63"/>
      <c r="AEG33" s="63"/>
      <c r="AEH33" s="63"/>
      <c r="AEI33" s="63"/>
      <c r="AEJ33" s="63"/>
      <c r="AEK33" s="63"/>
      <c r="AEL33" s="63"/>
      <c r="AEM33" s="63"/>
      <c r="AEN33" s="63"/>
      <c r="AEO33" s="63"/>
      <c r="AEP33" s="63"/>
      <c r="AEQ33" s="63"/>
      <c r="AER33" s="63"/>
      <c r="AES33" s="63"/>
      <c r="AET33" s="63"/>
      <c r="AEU33" s="63"/>
      <c r="AEV33" s="63"/>
      <c r="AEW33" s="63"/>
      <c r="AEX33" s="63"/>
      <c r="AEY33" s="63"/>
      <c r="AEZ33" s="63"/>
      <c r="AFA33" s="63"/>
      <c r="AFB33" s="63"/>
      <c r="AFC33" s="63"/>
      <c r="AFD33" s="63"/>
      <c r="AFE33" s="63"/>
      <c r="AFF33" s="63"/>
      <c r="AFG33" s="63"/>
      <c r="AFH33" s="63"/>
      <c r="AFI33" s="63"/>
      <c r="AFJ33" s="63"/>
      <c r="AFK33" s="63"/>
      <c r="AFL33" s="63"/>
      <c r="AFM33" s="63"/>
      <c r="AFN33" s="63"/>
      <c r="AFO33" s="63"/>
      <c r="AFP33" s="63"/>
      <c r="AFQ33" s="63"/>
      <c r="AFR33" s="63"/>
      <c r="AFS33" s="63"/>
      <c r="AFT33" s="63"/>
      <c r="AFU33" s="63"/>
      <c r="AFV33" s="63"/>
      <c r="AFW33" s="63"/>
      <c r="AFX33" s="63"/>
      <c r="AFY33" s="63"/>
      <c r="AFZ33" s="63"/>
      <c r="AGA33" s="63"/>
      <c r="AGB33" s="63"/>
      <c r="AGC33" s="63"/>
      <c r="AGD33" s="63"/>
      <c r="AGE33" s="63"/>
      <c r="AGF33" s="63"/>
      <c r="AGG33" s="63"/>
      <c r="AGH33" s="63"/>
      <c r="AGI33" s="63"/>
      <c r="AGJ33" s="63"/>
      <c r="AGK33" s="63"/>
      <c r="AGL33" s="63"/>
      <c r="AGM33" s="63"/>
      <c r="AGN33" s="63"/>
      <c r="AGO33" s="63"/>
      <c r="AGP33" s="63"/>
      <c r="AGQ33" s="63"/>
      <c r="AGR33" s="63"/>
      <c r="AGS33" s="63"/>
      <c r="AGT33" s="63"/>
      <c r="AGU33" s="63"/>
      <c r="AGV33" s="63"/>
      <c r="AGW33" s="63"/>
      <c r="AGX33" s="63"/>
      <c r="AGY33" s="63"/>
      <c r="AGZ33" s="63"/>
      <c r="AHA33" s="63"/>
      <c r="AHB33" s="63"/>
      <c r="AHC33" s="63"/>
      <c r="AHD33" s="63"/>
      <c r="AHE33" s="63"/>
      <c r="AHF33" s="63"/>
      <c r="AHG33" s="63"/>
      <c r="AHH33" s="63"/>
      <c r="AHI33" s="63"/>
      <c r="AHJ33" s="63"/>
      <c r="AHK33" s="63"/>
      <c r="AHL33" s="63"/>
      <c r="AHM33" s="63"/>
      <c r="AHN33" s="63"/>
      <c r="AHO33" s="63"/>
      <c r="AHP33" s="63"/>
      <c r="AHQ33" s="63"/>
      <c r="AHR33" s="63"/>
      <c r="AHS33" s="63"/>
      <c r="AHT33" s="63"/>
      <c r="AHU33" s="63"/>
      <c r="AHV33" s="63"/>
      <c r="AHW33" s="63"/>
      <c r="AHX33" s="63"/>
      <c r="AHY33" s="63"/>
      <c r="AHZ33" s="63"/>
      <c r="AIA33" s="63"/>
      <c r="AIB33" s="63"/>
      <c r="AIC33" s="63"/>
      <c r="AID33" s="63"/>
      <c r="AIE33" s="63"/>
      <c r="AIF33" s="63"/>
      <c r="AIG33" s="63"/>
      <c r="AIH33" s="63"/>
      <c r="AII33" s="63"/>
      <c r="AIJ33" s="63"/>
      <c r="AIK33" s="63"/>
      <c r="AIL33" s="63"/>
      <c r="AIM33" s="63"/>
      <c r="AIN33" s="63"/>
      <c r="AIO33" s="63"/>
      <c r="AIP33" s="63"/>
      <c r="AIQ33" s="63"/>
      <c r="AIR33" s="63"/>
      <c r="AIS33" s="63"/>
      <c r="AIT33" s="63"/>
      <c r="AIU33" s="63"/>
      <c r="AIV33" s="63"/>
      <c r="AIW33" s="63"/>
      <c r="AIX33" s="63"/>
      <c r="AIY33" s="63"/>
      <c r="AIZ33" s="63"/>
      <c r="AJA33" s="63"/>
      <c r="AJB33" s="63"/>
      <c r="AJC33" s="63"/>
      <c r="AJD33" s="63"/>
      <c r="AJE33" s="63"/>
      <c r="AJF33" s="63"/>
      <c r="AJG33" s="63"/>
      <c r="AJH33" s="63"/>
      <c r="AJI33" s="63"/>
      <c r="AJJ33" s="63"/>
      <c r="AJK33" s="63"/>
      <c r="AJL33" s="63"/>
      <c r="AJM33" s="63"/>
      <c r="AJN33" s="63"/>
      <c r="AJO33" s="63"/>
      <c r="AJP33" s="63"/>
      <c r="AJQ33" s="63"/>
      <c r="AJR33" s="63"/>
      <c r="AJS33" s="63"/>
      <c r="AJT33" s="63"/>
      <c r="AJU33" s="63"/>
      <c r="AJV33" s="63"/>
      <c r="AJW33" s="63"/>
      <c r="AJX33" s="63"/>
      <c r="AJY33" s="63"/>
      <c r="AJZ33" s="63"/>
      <c r="AKA33" s="63"/>
      <c r="AKB33" s="63"/>
      <c r="AKC33" s="63"/>
      <c r="AKD33" s="63"/>
      <c r="AKE33" s="63"/>
      <c r="AKF33" s="63"/>
      <c r="AKG33" s="63"/>
      <c r="AKH33" s="63"/>
      <c r="AKI33" s="63"/>
      <c r="AKJ33" s="63"/>
      <c r="AKK33" s="63"/>
      <c r="AKL33" s="63"/>
      <c r="AKM33" s="63"/>
      <c r="AKN33" s="63"/>
      <c r="AKO33" s="63"/>
      <c r="AKP33" s="63"/>
      <c r="AKQ33" s="63"/>
      <c r="AKR33" s="63"/>
      <c r="AKS33" s="63"/>
      <c r="AKT33" s="63"/>
      <c r="AKU33" s="63"/>
      <c r="AKV33" s="63"/>
      <c r="AKW33" s="63"/>
      <c r="AKX33" s="63"/>
      <c r="AKY33" s="63"/>
      <c r="AKZ33" s="63"/>
      <c r="ALA33" s="63"/>
      <c r="ALB33" s="63"/>
      <c r="ALC33" s="63"/>
      <c r="ALD33" s="63"/>
      <c r="ALE33" s="63"/>
      <c r="ALF33" s="63"/>
      <c r="ALG33" s="63"/>
      <c r="ALH33" s="63"/>
      <c r="ALI33" s="63"/>
      <c r="ALJ33" s="63"/>
      <c r="ALK33" s="63"/>
      <c r="ALL33" s="63"/>
      <c r="ALM33" s="63"/>
      <c r="ALN33" s="63"/>
      <c r="ALO33" s="63"/>
      <c r="ALP33" s="63"/>
      <c r="ALQ33" s="63"/>
      <c r="ALR33" s="63"/>
      <c r="ALS33" s="63"/>
      <c r="ALT33" s="63"/>
      <c r="ALU33" s="63"/>
      <c r="ALV33" s="63"/>
      <c r="ALW33" s="63"/>
      <c r="ALX33" s="63"/>
      <c r="ALY33" s="63"/>
      <c r="ALZ33" s="63"/>
      <c r="AMA33" s="63"/>
      <c r="AMB33" s="63"/>
      <c r="AMC33" s="63"/>
      <c r="AMD33" s="63"/>
      <c r="AME33" s="63"/>
      <c r="AMF33" s="63"/>
      <c r="AMG33" s="63"/>
      <c r="AMH33" s="63"/>
      <c r="AMI33" s="63"/>
      <c r="AMJ33" s="63"/>
      <c r="AMK33" s="63"/>
      <c r="AML33" s="63"/>
      <c r="AMM33" s="63"/>
      <c r="AMN33" s="63"/>
      <c r="AMO33" s="63"/>
      <c r="AMP33" s="63"/>
      <c r="AMQ33" s="63"/>
      <c r="AMR33" s="63"/>
      <c r="AMS33" s="63"/>
      <c r="AMT33" s="63"/>
      <c r="AMU33" s="63"/>
      <c r="AMV33" s="63"/>
      <c r="AMW33" s="63"/>
      <c r="AMX33" s="63"/>
      <c r="AMY33" s="63"/>
      <c r="AMZ33" s="63"/>
      <c r="ANA33" s="63"/>
      <c r="ANB33" s="63"/>
      <c r="ANC33" s="63"/>
      <c r="AND33" s="63"/>
      <c r="ANE33" s="63"/>
      <c r="ANF33" s="63"/>
      <c r="ANG33" s="63"/>
      <c r="ANH33" s="63"/>
      <c r="ANI33" s="63"/>
      <c r="ANJ33" s="63"/>
      <c r="ANK33" s="63"/>
      <c r="ANL33" s="63"/>
      <c r="ANM33" s="63"/>
      <c r="ANN33" s="63"/>
      <c r="ANO33" s="63"/>
      <c r="ANP33" s="63"/>
      <c r="ANQ33" s="63"/>
      <c r="ANR33" s="63"/>
      <c r="ANS33" s="63"/>
      <c r="ANT33" s="63"/>
      <c r="ANU33" s="63"/>
      <c r="ANV33" s="63"/>
      <c r="ANW33" s="63"/>
      <c r="ANX33" s="63"/>
      <c r="ANY33" s="63"/>
      <c r="ANZ33" s="63"/>
      <c r="AOA33" s="63"/>
      <c r="AOB33" s="63"/>
      <c r="AOC33" s="63"/>
      <c r="AOD33" s="63"/>
      <c r="AOE33" s="63"/>
      <c r="AOF33" s="63"/>
      <c r="AOG33" s="63"/>
      <c r="AOH33" s="63"/>
      <c r="AOI33" s="63"/>
      <c r="AOJ33" s="63"/>
      <c r="AOK33" s="63"/>
      <c r="AOL33" s="63"/>
      <c r="AOM33" s="63"/>
      <c r="AON33" s="63"/>
      <c r="AOO33" s="63"/>
      <c r="AOP33" s="63"/>
      <c r="AOQ33" s="63"/>
      <c r="AOR33" s="63"/>
      <c r="AOS33" s="63"/>
      <c r="AOT33" s="63"/>
      <c r="AOU33" s="63"/>
      <c r="AOV33" s="63"/>
      <c r="AOW33" s="63"/>
      <c r="AOX33" s="63"/>
      <c r="AOY33" s="63"/>
      <c r="AOZ33" s="63"/>
      <c r="APA33" s="63"/>
      <c r="APB33" s="63"/>
      <c r="APC33" s="63"/>
      <c r="APD33" s="63"/>
      <c r="APE33" s="63"/>
      <c r="APF33" s="63"/>
      <c r="APG33" s="63"/>
      <c r="APH33" s="63"/>
      <c r="API33" s="63"/>
      <c r="APJ33" s="63"/>
      <c r="APK33" s="63"/>
      <c r="APL33" s="63"/>
      <c r="APM33" s="63"/>
      <c r="APN33" s="63"/>
      <c r="APO33" s="63"/>
      <c r="APP33" s="63"/>
      <c r="APQ33" s="63"/>
      <c r="APR33" s="63"/>
      <c r="APS33" s="63"/>
      <c r="APT33" s="63"/>
      <c r="APU33" s="63"/>
      <c r="APV33" s="63"/>
      <c r="APW33" s="63"/>
      <c r="APX33" s="63"/>
      <c r="APY33" s="63"/>
      <c r="APZ33" s="63"/>
      <c r="AQA33" s="63"/>
      <c r="AQB33" s="63"/>
      <c r="AQC33" s="63"/>
      <c r="AQD33" s="63"/>
      <c r="AQE33" s="63"/>
      <c r="AQF33" s="63"/>
      <c r="AQG33" s="63"/>
      <c r="AQH33" s="63"/>
      <c r="AQI33" s="63"/>
      <c r="AQJ33" s="63"/>
      <c r="AQK33" s="63"/>
      <c r="AQL33" s="63"/>
      <c r="AQM33" s="63"/>
      <c r="AQN33" s="63"/>
      <c r="AQO33" s="63"/>
      <c r="AQP33" s="63"/>
      <c r="AQQ33" s="63"/>
      <c r="AQR33" s="63"/>
      <c r="AQS33" s="63"/>
      <c r="AQT33" s="63"/>
      <c r="AQU33" s="63"/>
      <c r="AQV33" s="63"/>
      <c r="AQW33" s="63"/>
      <c r="AQX33" s="63"/>
      <c r="AQY33" s="63"/>
      <c r="AQZ33" s="63"/>
      <c r="ARA33" s="63"/>
      <c r="ARB33" s="63"/>
      <c r="ARC33" s="63"/>
      <c r="ARD33" s="63"/>
      <c r="ARE33" s="63"/>
      <c r="ARF33" s="63"/>
      <c r="ARG33" s="63"/>
      <c r="ARH33" s="63"/>
      <c r="ARI33" s="63"/>
      <c r="ARJ33" s="63"/>
      <c r="ARK33" s="63"/>
      <c r="ARL33" s="63"/>
      <c r="ARM33" s="63"/>
      <c r="ARN33" s="63"/>
      <c r="ARO33" s="63"/>
      <c r="ARP33" s="63"/>
      <c r="ARQ33" s="63"/>
      <c r="ARR33" s="63"/>
      <c r="ARS33" s="63"/>
      <c r="ART33" s="63"/>
      <c r="ARU33" s="63"/>
      <c r="ARV33" s="63"/>
      <c r="ARW33" s="63"/>
      <c r="ARX33" s="63"/>
      <c r="ARY33" s="63"/>
      <c r="ARZ33" s="63"/>
      <c r="ASA33" s="63"/>
      <c r="ASB33" s="63"/>
      <c r="ASC33" s="63"/>
      <c r="ASD33" s="63"/>
      <c r="ASE33" s="63"/>
      <c r="ASF33" s="63"/>
      <c r="ASG33" s="63"/>
      <c r="ASH33" s="63"/>
      <c r="ASI33" s="63"/>
      <c r="ASJ33" s="63"/>
      <c r="ASK33" s="63"/>
      <c r="ASL33" s="63"/>
      <c r="ASM33" s="63"/>
      <c r="ASN33" s="63"/>
      <c r="ASO33" s="63"/>
      <c r="ASP33" s="63"/>
      <c r="ASQ33" s="63"/>
      <c r="ASR33" s="63"/>
      <c r="ASS33" s="63"/>
      <c r="AST33" s="63"/>
      <c r="ASU33" s="63"/>
      <c r="ASV33" s="63"/>
      <c r="ASW33" s="63"/>
      <c r="ASX33" s="63"/>
      <c r="ASY33" s="63"/>
      <c r="ASZ33" s="63"/>
      <c r="ATA33" s="63"/>
      <c r="ATB33" s="63"/>
      <c r="ATC33" s="63"/>
      <c r="ATD33" s="63"/>
      <c r="ATE33" s="63"/>
      <c r="ATF33" s="63"/>
      <c r="ATG33" s="63"/>
      <c r="ATH33" s="63"/>
      <c r="ATI33" s="63"/>
      <c r="ATJ33" s="63"/>
      <c r="ATK33" s="63"/>
      <c r="ATL33" s="63"/>
      <c r="ATM33" s="63"/>
      <c r="ATN33" s="63"/>
      <c r="ATO33" s="63"/>
      <c r="ATP33" s="63"/>
      <c r="ATQ33" s="63"/>
      <c r="ATR33" s="63"/>
      <c r="ATS33" s="63"/>
      <c r="ATT33" s="63"/>
      <c r="ATU33" s="63"/>
      <c r="ATV33" s="63"/>
      <c r="ATW33" s="63"/>
      <c r="ATX33" s="63"/>
      <c r="ATY33" s="63"/>
      <c r="ATZ33" s="63"/>
      <c r="AUA33" s="63"/>
      <c r="AUB33" s="63"/>
      <c r="AUC33" s="63"/>
      <c r="AUD33" s="63"/>
      <c r="AUE33" s="63"/>
      <c r="AUF33" s="63"/>
      <c r="AUG33" s="63"/>
      <c r="AUH33" s="63"/>
      <c r="AUI33" s="63"/>
      <c r="AUJ33" s="63"/>
      <c r="AUK33" s="63"/>
      <c r="AUL33" s="63"/>
      <c r="AUM33" s="63"/>
      <c r="AUN33" s="63"/>
      <c r="AUO33" s="63"/>
      <c r="AUP33" s="63"/>
      <c r="AUQ33" s="63"/>
      <c r="AUR33" s="63"/>
      <c r="AUS33" s="63"/>
      <c r="AUT33" s="63"/>
      <c r="AUU33" s="63"/>
      <c r="AUV33" s="63"/>
      <c r="AUW33" s="63"/>
      <c r="AUX33" s="63"/>
      <c r="AUY33" s="63"/>
      <c r="AUZ33" s="63"/>
      <c r="AVA33" s="63"/>
      <c r="AVB33" s="63"/>
      <c r="AVC33" s="63"/>
      <c r="AVD33" s="63"/>
      <c r="AVE33" s="63"/>
      <c r="AVF33" s="63"/>
      <c r="AVG33" s="63"/>
      <c r="AVH33" s="63"/>
      <c r="AVI33" s="63"/>
      <c r="AVJ33" s="63"/>
      <c r="AVK33" s="63"/>
      <c r="AVL33" s="63"/>
      <c r="AVM33" s="63"/>
      <c r="AVN33" s="63"/>
      <c r="AVO33" s="63"/>
      <c r="AVP33" s="63"/>
      <c r="AVQ33" s="63"/>
      <c r="AVR33" s="63"/>
      <c r="AVS33" s="63"/>
      <c r="AVT33" s="63"/>
      <c r="AVU33" s="63"/>
      <c r="AVV33" s="63"/>
      <c r="AVW33" s="63"/>
      <c r="AVX33" s="63"/>
      <c r="AVY33" s="63"/>
      <c r="AVZ33" s="63"/>
      <c r="AWA33" s="63"/>
      <c r="AWB33" s="63"/>
      <c r="AWC33" s="63"/>
      <c r="AWD33" s="63"/>
      <c r="AWE33" s="63"/>
      <c r="AWF33" s="63"/>
      <c r="AWG33" s="63"/>
      <c r="AWH33" s="63"/>
      <c r="AWI33" s="63"/>
      <c r="AWJ33" s="63"/>
      <c r="AWK33" s="63"/>
      <c r="AWL33" s="63"/>
      <c r="AWM33" s="63"/>
      <c r="AWN33" s="63"/>
      <c r="AWO33" s="63"/>
      <c r="AWP33" s="63"/>
      <c r="AWQ33" s="63"/>
      <c r="AWR33" s="63"/>
      <c r="AWS33" s="63"/>
      <c r="AWT33" s="63"/>
      <c r="AWU33" s="63"/>
      <c r="AWV33" s="63"/>
      <c r="AWW33" s="63"/>
      <c r="AWX33" s="63"/>
      <c r="AWY33" s="63"/>
      <c r="AWZ33" s="63"/>
      <c r="AXA33" s="63"/>
      <c r="AXB33" s="63"/>
      <c r="AXC33" s="63"/>
      <c r="AXD33" s="63"/>
      <c r="AXE33" s="63"/>
      <c r="AXF33" s="63"/>
      <c r="AXG33" s="63"/>
      <c r="AXH33" s="63"/>
      <c r="AXI33" s="63"/>
      <c r="AXJ33" s="63"/>
      <c r="AXK33" s="63"/>
      <c r="AXL33" s="63"/>
      <c r="AXM33" s="63"/>
      <c r="AXN33" s="63"/>
      <c r="AXO33" s="63"/>
      <c r="AXP33" s="63"/>
      <c r="AXQ33" s="63"/>
      <c r="AXR33" s="63"/>
      <c r="AXS33" s="63"/>
      <c r="AXT33" s="63"/>
      <c r="AXU33" s="63"/>
      <c r="AXV33" s="63"/>
      <c r="AXW33" s="63"/>
      <c r="AXX33" s="63"/>
      <c r="AXY33" s="63"/>
      <c r="AXZ33" s="63"/>
      <c r="AYA33" s="63"/>
      <c r="AYB33" s="63"/>
      <c r="AYC33" s="63"/>
      <c r="AYD33" s="63"/>
      <c r="AYE33" s="63"/>
      <c r="AYF33" s="63"/>
      <c r="AYG33" s="63"/>
      <c r="AYH33" s="63"/>
      <c r="AYI33" s="63"/>
      <c r="AYJ33" s="63"/>
      <c r="AYK33" s="63"/>
      <c r="AYL33" s="63"/>
      <c r="AYM33" s="63"/>
      <c r="AYN33" s="63"/>
      <c r="AYO33" s="63"/>
      <c r="AYP33" s="63"/>
      <c r="AYQ33" s="63"/>
      <c r="AYR33" s="63"/>
      <c r="AYS33" s="63"/>
      <c r="AYT33" s="63"/>
      <c r="AYU33" s="63"/>
      <c r="AYV33" s="63"/>
      <c r="AYW33" s="63"/>
      <c r="AYX33" s="63"/>
      <c r="AYY33" s="63"/>
      <c r="AYZ33" s="63"/>
      <c r="AZA33" s="63"/>
      <c r="AZB33" s="63"/>
      <c r="AZC33" s="63"/>
      <c r="AZD33" s="63"/>
      <c r="AZE33" s="63"/>
      <c r="AZF33" s="63"/>
      <c r="AZG33" s="63"/>
      <c r="AZH33" s="63"/>
      <c r="AZI33" s="63"/>
      <c r="AZJ33" s="63"/>
      <c r="AZK33" s="63"/>
      <c r="AZL33" s="63"/>
      <c r="AZM33" s="63"/>
      <c r="AZN33" s="63"/>
      <c r="AZO33" s="63"/>
      <c r="AZP33" s="63"/>
      <c r="AZQ33" s="63"/>
      <c r="AZR33" s="63"/>
      <c r="AZS33" s="63"/>
      <c r="AZT33" s="63"/>
      <c r="AZU33" s="63"/>
      <c r="AZV33" s="63"/>
      <c r="AZW33" s="63"/>
      <c r="AZX33" s="63"/>
      <c r="AZY33" s="63"/>
      <c r="AZZ33" s="63"/>
      <c r="BAA33" s="63"/>
      <c r="BAB33" s="63"/>
      <c r="BAC33" s="63"/>
      <c r="BAD33" s="63"/>
      <c r="BAE33" s="63"/>
      <c r="BAF33" s="63"/>
      <c r="BAG33" s="63"/>
      <c r="BAH33" s="63"/>
      <c r="BAI33" s="63"/>
      <c r="BAJ33" s="63"/>
      <c r="BAK33" s="63"/>
      <c r="BAL33" s="63"/>
      <c r="BAM33" s="63"/>
      <c r="BAN33" s="63"/>
      <c r="BAO33" s="63"/>
      <c r="BAP33" s="63"/>
      <c r="BAQ33" s="63"/>
      <c r="BAR33" s="63"/>
      <c r="BAS33" s="63"/>
      <c r="BAT33" s="63"/>
      <c r="BAU33" s="63"/>
      <c r="BAV33" s="63"/>
      <c r="BAW33" s="63"/>
      <c r="BAX33" s="63"/>
      <c r="BAY33" s="63"/>
      <c r="BAZ33" s="63"/>
      <c r="BBA33" s="63"/>
      <c r="BBB33" s="63"/>
      <c r="BBC33" s="63"/>
      <c r="BBD33" s="63"/>
      <c r="BBE33" s="63"/>
      <c r="BBF33" s="63"/>
      <c r="BBG33" s="63"/>
      <c r="BBH33" s="63"/>
      <c r="BBI33" s="63"/>
      <c r="BBJ33" s="63"/>
      <c r="BBK33" s="63"/>
      <c r="BBL33" s="63"/>
      <c r="BBM33" s="63"/>
      <c r="BBN33" s="63"/>
      <c r="BBO33" s="63"/>
      <c r="BBP33" s="63"/>
      <c r="BBQ33" s="63"/>
      <c r="BBR33" s="63"/>
      <c r="BBS33" s="63"/>
      <c r="BBT33" s="63"/>
      <c r="BBU33" s="63"/>
      <c r="BBV33" s="63"/>
      <c r="BBW33" s="63"/>
      <c r="BBX33" s="63"/>
      <c r="BBY33" s="63"/>
      <c r="BBZ33" s="63"/>
      <c r="BCA33" s="63"/>
      <c r="BCB33" s="63"/>
      <c r="BCC33" s="63"/>
      <c r="BCD33" s="63"/>
      <c r="BCE33" s="63"/>
      <c r="BCF33" s="63"/>
      <c r="BCG33" s="63"/>
      <c r="BCH33" s="63"/>
      <c r="BCI33" s="63"/>
      <c r="BCJ33" s="63"/>
      <c r="BCK33" s="63"/>
      <c r="BCL33" s="63"/>
      <c r="BCM33" s="63"/>
      <c r="BCN33" s="63"/>
      <c r="BCO33" s="63"/>
      <c r="BCP33" s="63"/>
      <c r="BCQ33" s="63"/>
      <c r="BCR33" s="63"/>
      <c r="BCS33" s="63"/>
      <c r="BCT33" s="63"/>
      <c r="BCU33" s="63"/>
      <c r="BCV33" s="63"/>
      <c r="BCW33" s="63"/>
      <c r="BCX33" s="63"/>
      <c r="BCY33" s="63"/>
      <c r="BCZ33" s="63"/>
      <c r="BDA33" s="63"/>
      <c r="BDB33" s="63"/>
      <c r="BDC33" s="63"/>
      <c r="BDD33" s="63"/>
      <c r="BDE33" s="63"/>
      <c r="BDF33" s="63"/>
      <c r="BDG33" s="63"/>
      <c r="BDH33" s="63"/>
      <c r="BDI33" s="63"/>
      <c r="BDJ33" s="63"/>
      <c r="BDK33" s="63"/>
      <c r="BDL33" s="63"/>
      <c r="BDM33" s="63"/>
      <c r="BDN33" s="63"/>
      <c r="BDO33" s="63"/>
      <c r="BDP33" s="63"/>
      <c r="BDQ33" s="63"/>
      <c r="BDR33" s="63"/>
      <c r="BDS33" s="63"/>
      <c r="BDT33" s="63"/>
      <c r="BDU33" s="63"/>
      <c r="BDV33" s="63"/>
      <c r="BDW33" s="63"/>
      <c r="BDX33" s="63"/>
      <c r="BDY33" s="63"/>
      <c r="BDZ33" s="63"/>
      <c r="BEA33" s="63"/>
      <c r="BEB33" s="63"/>
      <c r="BEC33" s="63"/>
      <c r="BED33" s="63"/>
      <c r="BEE33" s="63"/>
      <c r="BEF33" s="63"/>
      <c r="BEG33" s="63"/>
      <c r="BEH33" s="63"/>
      <c r="BEI33" s="63"/>
      <c r="BEJ33" s="63"/>
      <c r="BEK33" s="63"/>
      <c r="BEL33" s="63"/>
      <c r="BEM33" s="63"/>
      <c r="BEN33" s="63"/>
      <c r="BEO33" s="63"/>
      <c r="BEP33" s="63"/>
      <c r="BEQ33" s="63"/>
      <c r="BER33" s="63"/>
      <c r="BES33" s="63"/>
      <c r="BET33" s="63"/>
      <c r="BEU33" s="63"/>
      <c r="BEV33" s="63"/>
      <c r="BEW33" s="63"/>
      <c r="BEX33" s="63"/>
      <c r="BEY33" s="63"/>
      <c r="BEZ33" s="63"/>
      <c r="BFA33" s="63"/>
      <c r="BFB33" s="63"/>
      <c r="BFC33" s="63"/>
      <c r="BFD33" s="63"/>
      <c r="BFE33" s="63"/>
      <c r="BFF33" s="63"/>
      <c r="BFG33" s="63"/>
      <c r="BFH33" s="63"/>
      <c r="BFI33" s="63"/>
      <c r="BFJ33" s="63"/>
      <c r="BFK33" s="63"/>
      <c r="BFL33" s="63"/>
      <c r="BFM33" s="63"/>
      <c r="BFN33" s="63"/>
      <c r="BFO33" s="63"/>
      <c r="BFP33" s="63"/>
      <c r="BFQ33" s="63"/>
      <c r="BFR33" s="63"/>
      <c r="BFS33" s="63"/>
      <c r="BFT33" s="63"/>
      <c r="BFU33" s="63"/>
      <c r="BFV33" s="63"/>
      <c r="BFW33" s="63"/>
      <c r="BFX33" s="63"/>
      <c r="BFY33" s="63"/>
      <c r="BFZ33" s="63"/>
      <c r="BGA33" s="63"/>
      <c r="BGB33" s="63"/>
      <c r="BGC33" s="63"/>
      <c r="BGD33" s="63"/>
      <c r="BGE33" s="63"/>
      <c r="BGF33" s="63"/>
      <c r="BGG33" s="63"/>
      <c r="BGH33" s="63"/>
      <c r="BGI33" s="63"/>
      <c r="BGJ33" s="63"/>
      <c r="BGK33" s="63"/>
      <c r="BGL33" s="63"/>
      <c r="BGM33" s="63"/>
      <c r="BGN33" s="63"/>
      <c r="BGO33" s="63"/>
      <c r="BGP33" s="63"/>
      <c r="BGQ33" s="63"/>
      <c r="BGR33" s="63"/>
      <c r="BGS33" s="63"/>
      <c r="BGT33" s="63"/>
      <c r="BGU33" s="63"/>
      <c r="BGV33" s="63"/>
      <c r="BGW33" s="63"/>
      <c r="BGX33" s="63"/>
      <c r="BGY33" s="63"/>
      <c r="BGZ33" s="63"/>
      <c r="BHA33" s="63"/>
      <c r="BHB33" s="63"/>
      <c r="BHC33" s="63"/>
      <c r="BHD33" s="63"/>
      <c r="BHE33" s="63"/>
      <c r="BHF33" s="63"/>
      <c r="BHG33" s="63"/>
      <c r="BHH33" s="63"/>
      <c r="BHI33" s="63"/>
      <c r="BHJ33" s="63"/>
      <c r="BHK33" s="63"/>
      <c r="BHL33" s="63"/>
      <c r="BHM33" s="63"/>
      <c r="BHN33" s="63"/>
      <c r="BHO33" s="63"/>
      <c r="BHP33" s="63"/>
      <c r="BHQ33" s="63"/>
      <c r="BHR33" s="63"/>
      <c r="BHS33" s="63"/>
      <c r="BHT33" s="63"/>
      <c r="BHU33" s="63"/>
      <c r="BHV33" s="63"/>
      <c r="BHW33" s="63"/>
      <c r="BHX33" s="63"/>
      <c r="BHY33" s="63"/>
      <c r="BHZ33" s="63"/>
      <c r="BIA33" s="63"/>
      <c r="BIB33" s="63"/>
      <c r="BIC33" s="63"/>
      <c r="BID33" s="63"/>
      <c r="BIE33" s="63"/>
      <c r="BIF33" s="63"/>
      <c r="BIG33" s="63"/>
      <c r="BIH33" s="63"/>
      <c r="BII33" s="63"/>
      <c r="BIJ33" s="63"/>
      <c r="BIK33" s="63"/>
      <c r="BIL33" s="63"/>
      <c r="BIM33" s="63"/>
      <c r="BIN33" s="63"/>
      <c r="BIO33" s="63"/>
      <c r="BIP33" s="63"/>
      <c r="BIQ33" s="63"/>
      <c r="BIR33" s="63"/>
      <c r="BIS33" s="63"/>
      <c r="BIT33" s="63"/>
      <c r="BIU33" s="63"/>
      <c r="BIV33" s="63"/>
      <c r="BIW33" s="63"/>
      <c r="BIX33" s="63"/>
      <c r="BIY33" s="63"/>
      <c r="BIZ33" s="63"/>
      <c r="BJA33" s="63"/>
      <c r="BJB33" s="63"/>
      <c r="BJC33" s="63"/>
      <c r="BJD33" s="63"/>
      <c r="BJE33" s="63"/>
      <c r="BJF33" s="63"/>
      <c r="BJG33" s="63"/>
      <c r="BJH33" s="63"/>
      <c r="BJI33" s="63"/>
      <c r="BJJ33" s="63"/>
      <c r="BJK33" s="63"/>
      <c r="BJL33" s="63"/>
      <c r="BJM33" s="63"/>
      <c r="BJN33" s="63"/>
      <c r="BJO33" s="63"/>
      <c r="BJP33" s="63"/>
      <c r="BJQ33" s="63"/>
      <c r="BJR33" s="63"/>
      <c r="BJS33" s="63"/>
      <c r="BJT33" s="63"/>
      <c r="BJU33" s="63"/>
      <c r="BJV33" s="63"/>
      <c r="BJW33" s="63"/>
      <c r="BJX33" s="63"/>
      <c r="BJY33" s="63"/>
      <c r="BJZ33" s="63"/>
      <c r="BKA33" s="63"/>
      <c r="BKB33" s="63"/>
      <c r="BKC33" s="63"/>
      <c r="BKD33" s="63"/>
      <c r="BKE33" s="63"/>
      <c r="BKF33" s="63"/>
      <c r="BKG33" s="63"/>
      <c r="BKH33" s="63"/>
      <c r="BKI33" s="63"/>
      <c r="BKJ33" s="63"/>
      <c r="BKK33" s="63"/>
      <c r="BKL33" s="63"/>
      <c r="BKM33" s="63"/>
      <c r="BKN33" s="63"/>
      <c r="BKO33" s="63"/>
      <c r="BKP33" s="63"/>
      <c r="BKQ33" s="63"/>
      <c r="BKR33" s="63"/>
      <c r="BKS33" s="63"/>
      <c r="BKT33" s="63"/>
      <c r="BKU33" s="63"/>
      <c r="BKV33" s="63"/>
      <c r="BKW33" s="63"/>
      <c r="BKX33" s="63"/>
      <c r="BKY33" s="63"/>
      <c r="BKZ33" s="63"/>
      <c r="BLA33" s="63"/>
      <c r="BLB33" s="63"/>
      <c r="BLC33" s="63"/>
      <c r="BLD33" s="63"/>
      <c r="BLE33" s="63"/>
      <c r="BLF33" s="63"/>
      <c r="BLG33" s="63"/>
      <c r="BLH33" s="63"/>
      <c r="BLI33" s="63"/>
      <c r="BLJ33" s="63"/>
      <c r="BLK33" s="63"/>
      <c r="BLL33" s="63"/>
      <c r="BLM33" s="63"/>
      <c r="BLN33" s="63"/>
      <c r="BLO33" s="63"/>
      <c r="BLP33" s="63"/>
      <c r="BLQ33" s="63"/>
      <c r="BLR33" s="63"/>
      <c r="BLS33" s="63"/>
      <c r="BLT33" s="63"/>
      <c r="BLU33" s="63"/>
      <c r="BLV33" s="63"/>
      <c r="BLW33" s="63"/>
      <c r="BLX33" s="63"/>
      <c r="BLY33" s="63"/>
      <c r="BLZ33" s="63"/>
      <c r="BMA33" s="63"/>
      <c r="BMB33" s="63"/>
      <c r="BMC33" s="63"/>
      <c r="BMD33" s="63"/>
      <c r="BME33" s="63"/>
      <c r="BMF33" s="63"/>
      <c r="BMG33" s="63"/>
      <c r="BMH33" s="63"/>
      <c r="BMI33" s="63"/>
      <c r="BMJ33" s="63"/>
      <c r="BMK33" s="63"/>
      <c r="BML33" s="63"/>
      <c r="BMM33" s="63"/>
      <c r="BMN33" s="63"/>
      <c r="BMO33" s="63"/>
      <c r="BMP33" s="63"/>
      <c r="BMQ33" s="63"/>
      <c r="BMR33" s="63"/>
      <c r="BMS33" s="63"/>
      <c r="BMT33" s="63"/>
      <c r="BMU33" s="63"/>
      <c r="BMV33" s="63"/>
      <c r="BMW33" s="63"/>
      <c r="BMX33" s="63"/>
    </row>
    <row r="34" spans="1:1714" s="1" customFormat="1" ht="15" customHeight="1" x14ac:dyDescent="0.25">
      <c r="A34" s="194" t="s">
        <v>223</v>
      </c>
      <c r="B34" s="147" t="s">
        <v>45</v>
      </c>
      <c r="C34" s="148" t="s">
        <v>75</v>
      </c>
      <c r="D34" s="213" t="s">
        <v>47</v>
      </c>
      <c r="E34" s="149" t="s">
        <v>48</v>
      </c>
      <c r="F34" s="215" t="s">
        <v>49</v>
      </c>
      <c r="G34" s="213" t="s">
        <v>63</v>
      </c>
      <c r="H34" s="150">
        <v>25</v>
      </c>
      <c r="I34" s="146" t="s">
        <v>1691</v>
      </c>
      <c r="J34" s="151">
        <v>44708</v>
      </c>
      <c r="K34" s="151">
        <v>44711</v>
      </c>
      <c r="L34" s="151">
        <v>44712</v>
      </c>
      <c r="M34" s="167" t="s">
        <v>388</v>
      </c>
      <c r="N34" s="168">
        <v>44719</v>
      </c>
      <c r="O34" s="171" t="s">
        <v>97</v>
      </c>
      <c r="P34" s="148" t="s">
        <v>443</v>
      </c>
      <c r="Q34" s="153">
        <f t="shared" si="0"/>
        <v>44711</v>
      </c>
      <c r="R34" s="162">
        <v>23.8</v>
      </c>
      <c r="S34" s="153">
        <f t="shared" si="1"/>
        <v>44715</v>
      </c>
      <c r="T34" s="162">
        <v>29.5</v>
      </c>
      <c r="U34" s="153">
        <f t="shared" si="2"/>
        <v>44722</v>
      </c>
      <c r="V34" s="163"/>
      <c r="W34" s="153">
        <f t="shared" si="3"/>
        <v>44736</v>
      </c>
      <c r="X34" s="163">
        <v>36.799999999999997</v>
      </c>
      <c r="Y34" s="170" t="str">
        <f t="shared" si="15"/>
        <v>OK</v>
      </c>
      <c r="Z34" s="171" t="s">
        <v>97</v>
      </c>
      <c r="AA34" s="172" t="s">
        <v>446</v>
      </c>
      <c r="AB34" s="153">
        <f t="shared" si="5"/>
        <v>44714</v>
      </c>
      <c r="AC34" s="163">
        <v>34.299999999999997</v>
      </c>
      <c r="AD34" s="153">
        <f t="shared" si="6"/>
        <v>44718</v>
      </c>
      <c r="AE34" s="162">
        <v>43.6</v>
      </c>
      <c r="AF34" s="153">
        <f t="shared" si="7"/>
        <v>44725</v>
      </c>
      <c r="AG34" s="163"/>
      <c r="AH34" s="153">
        <f t="shared" si="8"/>
        <v>44739</v>
      </c>
      <c r="AI34" s="163">
        <v>49.9</v>
      </c>
      <c r="AJ34" s="170" t="str">
        <f t="shared" si="13"/>
        <v>OK</v>
      </c>
      <c r="AK34" s="171" t="s">
        <v>97</v>
      </c>
      <c r="AL34" s="172" t="s">
        <v>447</v>
      </c>
      <c r="AM34" s="153">
        <f t="shared" si="9"/>
        <v>44715</v>
      </c>
      <c r="AN34" s="162">
        <v>35.4</v>
      </c>
      <c r="AO34" s="153">
        <f t="shared" si="10"/>
        <v>44719</v>
      </c>
      <c r="AP34" s="162">
        <v>43.2</v>
      </c>
      <c r="AQ34" s="153">
        <f t="shared" si="11"/>
        <v>44726</v>
      </c>
      <c r="AR34" s="163"/>
      <c r="AS34" s="153">
        <f t="shared" si="12"/>
        <v>44740</v>
      </c>
      <c r="AT34" s="163">
        <v>55.6</v>
      </c>
      <c r="AU34" s="170" t="str">
        <f t="shared" si="14"/>
        <v>OK</v>
      </c>
      <c r="AV34" s="91"/>
      <c r="AW34" s="199" t="s">
        <v>1335</v>
      </c>
      <c r="AX34" s="200" t="s">
        <v>1336</v>
      </c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  <c r="NM34" s="63"/>
      <c r="NN34" s="63"/>
      <c r="NO34" s="63"/>
      <c r="NP34" s="63"/>
      <c r="NQ34" s="63"/>
      <c r="NR34" s="63"/>
      <c r="NS34" s="63"/>
      <c r="NT34" s="63"/>
      <c r="NU34" s="63"/>
      <c r="NV34" s="63"/>
      <c r="NW34" s="63"/>
      <c r="NX34" s="63"/>
      <c r="NY34" s="63"/>
      <c r="NZ34" s="63"/>
      <c r="OA34" s="63"/>
      <c r="OB34" s="63"/>
      <c r="OC34" s="63"/>
      <c r="OD34" s="63"/>
      <c r="OE34" s="63"/>
      <c r="OF34" s="63"/>
      <c r="OG34" s="63"/>
      <c r="OH34" s="63"/>
      <c r="OI34" s="63"/>
      <c r="OJ34" s="63"/>
      <c r="OK34" s="63"/>
      <c r="OL34" s="63"/>
      <c r="OM34" s="63"/>
      <c r="ON34" s="63"/>
      <c r="OO34" s="63"/>
      <c r="OP34" s="63"/>
      <c r="OQ34" s="63"/>
      <c r="OR34" s="63"/>
      <c r="OS34" s="63"/>
      <c r="OT34" s="63"/>
      <c r="OU34" s="63"/>
      <c r="OV34" s="63"/>
      <c r="OW34" s="63"/>
      <c r="OX34" s="63"/>
      <c r="OY34" s="63"/>
      <c r="OZ34" s="63"/>
      <c r="PA34" s="63"/>
      <c r="PB34" s="63"/>
      <c r="PC34" s="63"/>
      <c r="PD34" s="63"/>
      <c r="PE34" s="63"/>
      <c r="PF34" s="63"/>
      <c r="PG34" s="63"/>
      <c r="PH34" s="63"/>
      <c r="PI34" s="63"/>
      <c r="PJ34" s="63"/>
      <c r="PK34" s="63"/>
      <c r="PL34" s="63"/>
      <c r="PM34" s="63"/>
      <c r="PN34" s="63"/>
      <c r="PO34" s="63"/>
      <c r="PP34" s="63"/>
      <c r="PQ34" s="63"/>
      <c r="PR34" s="63"/>
      <c r="PS34" s="63"/>
      <c r="PT34" s="63"/>
      <c r="PU34" s="63"/>
      <c r="PV34" s="63"/>
      <c r="PW34" s="63"/>
      <c r="PX34" s="63"/>
      <c r="PY34" s="63"/>
      <c r="PZ34" s="63"/>
      <c r="QA34" s="63"/>
      <c r="QB34" s="63"/>
      <c r="QC34" s="63"/>
      <c r="QD34" s="63"/>
      <c r="QE34" s="63"/>
      <c r="QF34" s="63"/>
      <c r="QG34" s="63"/>
      <c r="QH34" s="63"/>
      <c r="QI34" s="63"/>
      <c r="QJ34" s="63"/>
      <c r="QK34" s="63"/>
      <c r="QL34" s="63"/>
      <c r="QM34" s="63"/>
      <c r="QN34" s="63"/>
      <c r="QO34" s="63"/>
      <c r="QP34" s="63"/>
      <c r="QQ34" s="63"/>
      <c r="QR34" s="63"/>
      <c r="QS34" s="63"/>
      <c r="QT34" s="63"/>
      <c r="QU34" s="63"/>
      <c r="QV34" s="63"/>
      <c r="QW34" s="63"/>
      <c r="QX34" s="63"/>
      <c r="QY34" s="63"/>
      <c r="QZ34" s="63"/>
      <c r="RA34" s="63"/>
      <c r="RB34" s="63"/>
      <c r="RC34" s="63"/>
      <c r="RD34" s="63"/>
      <c r="RE34" s="63"/>
      <c r="RF34" s="63"/>
      <c r="RG34" s="63"/>
      <c r="RH34" s="63"/>
      <c r="RI34" s="63"/>
      <c r="RJ34" s="63"/>
      <c r="RK34" s="63"/>
      <c r="RL34" s="63"/>
      <c r="RM34" s="63"/>
      <c r="RN34" s="63"/>
      <c r="RO34" s="63"/>
      <c r="RP34" s="63"/>
      <c r="RQ34" s="63"/>
      <c r="RR34" s="63"/>
      <c r="RS34" s="63"/>
      <c r="RT34" s="63"/>
      <c r="RU34" s="63"/>
      <c r="RV34" s="63"/>
      <c r="RW34" s="63"/>
      <c r="RX34" s="63"/>
      <c r="RY34" s="63"/>
      <c r="RZ34" s="63"/>
      <c r="SA34" s="63"/>
      <c r="SB34" s="63"/>
      <c r="SC34" s="63"/>
      <c r="SD34" s="63"/>
      <c r="SE34" s="63"/>
      <c r="SF34" s="63"/>
      <c r="SG34" s="63"/>
      <c r="SH34" s="63"/>
      <c r="SI34" s="63"/>
      <c r="SJ34" s="63"/>
      <c r="SK34" s="63"/>
      <c r="SL34" s="63"/>
      <c r="SM34" s="63"/>
      <c r="SN34" s="63"/>
      <c r="SO34" s="63"/>
      <c r="SP34" s="63"/>
      <c r="SQ34" s="63"/>
      <c r="SR34" s="63"/>
      <c r="SS34" s="63"/>
      <c r="ST34" s="63"/>
      <c r="SU34" s="63"/>
      <c r="SV34" s="63"/>
      <c r="SW34" s="63"/>
      <c r="SX34" s="63"/>
      <c r="SY34" s="63"/>
      <c r="SZ34" s="63"/>
      <c r="TA34" s="63"/>
      <c r="TB34" s="63"/>
      <c r="TC34" s="63"/>
      <c r="TD34" s="63"/>
      <c r="TE34" s="63"/>
      <c r="TF34" s="63"/>
      <c r="TG34" s="63"/>
      <c r="TH34" s="63"/>
      <c r="TI34" s="63"/>
      <c r="TJ34" s="63"/>
      <c r="TK34" s="63"/>
      <c r="TL34" s="63"/>
      <c r="TM34" s="63"/>
      <c r="TN34" s="63"/>
      <c r="TO34" s="63"/>
      <c r="TP34" s="63"/>
      <c r="TQ34" s="63"/>
      <c r="TR34" s="63"/>
      <c r="TS34" s="63"/>
      <c r="TT34" s="63"/>
      <c r="TU34" s="63"/>
      <c r="TV34" s="63"/>
      <c r="TW34" s="63"/>
      <c r="TX34" s="63"/>
      <c r="TY34" s="63"/>
      <c r="TZ34" s="63"/>
      <c r="UA34" s="63"/>
      <c r="UB34" s="63"/>
      <c r="UC34" s="63"/>
      <c r="UD34" s="63"/>
      <c r="UE34" s="63"/>
      <c r="UF34" s="63"/>
      <c r="UG34" s="63"/>
      <c r="UH34" s="63"/>
      <c r="UI34" s="63"/>
      <c r="UJ34" s="63"/>
      <c r="UK34" s="63"/>
      <c r="UL34" s="63"/>
      <c r="UM34" s="63"/>
      <c r="UN34" s="63"/>
      <c r="UO34" s="63"/>
      <c r="UP34" s="63"/>
      <c r="UQ34" s="63"/>
      <c r="UR34" s="63"/>
      <c r="US34" s="63"/>
      <c r="UT34" s="63"/>
      <c r="UU34" s="63"/>
      <c r="UV34" s="63"/>
      <c r="UW34" s="63"/>
      <c r="UX34" s="63"/>
      <c r="UY34" s="63"/>
      <c r="UZ34" s="63"/>
      <c r="VA34" s="63"/>
      <c r="VB34" s="63"/>
      <c r="VC34" s="63"/>
      <c r="VD34" s="63"/>
      <c r="VE34" s="63"/>
      <c r="VF34" s="63"/>
      <c r="VG34" s="63"/>
      <c r="VH34" s="63"/>
      <c r="VI34" s="63"/>
      <c r="VJ34" s="63"/>
      <c r="VK34" s="63"/>
      <c r="VL34" s="63"/>
      <c r="VM34" s="63"/>
      <c r="VN34" s="63"/>
      <c r="VO34" s="63"/>
      <c r="VP34" s="63"/>
      <c r="VQ34" s="63"/>
      <c r="VR34" s="63"/>
      <c r="VS34" s="63"/>
      <c r="VT34" s="63"/>
      <c r="VU34" s="63"/>
      <c r="VV34" s="63"/>
      <c r="VW34" s="63"/>
      <c r="VX34" s="63"/>
      <c r="VY34" s="63"/>
      <c r="VZ34" s="63"/>
      <c r="WA34" s="63"/>
      <c r="WB34" s="63"/>
      <c r="WC34" s="63"/>
      <c r="WD34" s="63"/>
      <c r="WE34" s="63"/>
      <c r="WF34" s="63"/>
      <c r="WG34" s="63"/>
      <c r="WH34" s="63"/>
      <c r="WI34" s="63"/>
      <c r="WJ34" s="63"/>
      <c r="WK34" s="63"/>
      <c r="WL34" s="63"/>
      <c r="WM34" s="63"/>
      <c r="WN34" s="63"/>
      <c r="WO34" s="63"/>
      <c r="WP34" s="63"/>
      <c r="WQ34" s="63"/>
      <c r="WR34" s="63"/>
      <c r="WS34" s="63"/>
      <c r="WT34" s="63"/>
      <c r="WU34" s="63"/>
      <c r="WV34" s="63"/>
      <c r="WW34" s="63"/>
      <c r="WX34" s="63"/>
      <c r="WY34" s="63"/>
      <c r="WZ34" s="63"/>
      <c r="XA34" s="63"/>
      <c r="XB34" s="63"/>
      <c r="XC34" s="63"/>
      <c r="XD34" s="63"/>
      <c r="XE34" s="63"/>
      <c r="XF34" s="63"/>
      <c r="XG34" s="63"/>
      <c r="XH34" s="63"/>
      <c r="XI34" s="63"/>
      <c r="XJ34" s="63"/>
      <c r="XK34" s="63"/>
      <c r="XL34" s="63"/>
      <c r="XM34" s="63"/>
      <c r="XN34" s="63"/>
      <c r="XO34" s="63"/>
      <c r="XP34" s="63"/>
      <c r="XQ34" s="63"/>
      <c r="XR34" s="63"/>
      <c r="XS34" s="63"/>
      <c r="XT34" s="63"/>
      <c r="XU34" s="63"/>
      <c r="XV34" s="63"/>
      <c r="XW34" s="63"/>
      <c r="XX34" s="63"/>
      <c r="XY34" s="63"/>
      <c r="XZ34" s="63"/>
      <c r="YA34" s="63"/>
      <c r="YB34" s="63"/>
      <c r="YC34" s="63"/>
      <c r="YD34" s="63"/>
      <c r="YE34" s="63"/>
      <c r="YF34" s="63"/>
      <c r="YG34" s="63"/>
      <c r="YH34" s="63"/>
      <c r="YI34" s="63"/>
      <c r="YJ34" s="63"/>
      <c r="YK34" s="63"/>
      <c r="YL34" s="63"/>
      <c r="YM34" s="63"/>
      <c r="YN34" s="63"/>
      <c r="YO34" s="63"/>
      <c r="YP34" s="63"/>
      <c r="YQ34" s="63"/>
      <c r="YR34" s="63"/>
      <c r="YS34" s="63"/>
      <c r="YT34" s="63"/>
      <c r="YU34" s="63"/>
      <c r="YV34" s="63"/>
      <c r="YW34" s="63"/>
      <c r="YX34" s="63"/>
      <c r="YY34" s="63"/>
      <c r="YZ34" s="63"/>
      <c r="ZA34" s="63"/>
      <c r="ZB34" s="63"/>
      <c r="ZC34" s="63"/>
      <c r="ZD34" s="63"/>
      <c r="ZE34" s="63"/>
      <c r="ZF34" s="63"/>
      <c r="ZG34" s="63"/>
      <c r="ZH34" s="63"/>
      <c r="ZI34" s="63"/>
      <c r="ZJ34" s="63"/>
      <c r="ZK34" s="63"/>
      <c r="ZL34" s="63"/>
      <c r="ZM34" s="63"/>
      <c r="ZN34" s="63"/>
      <c r="ZO34" s="63"/>
      <c r="ZP34" s="63"/>
      <c r="ZQ34" s="63"/>
      <c r="ZR34" s="63"/>
      <c r="ZS34" s="63"/>
      <c r="ZT34" s="63"/>
      <c r="ZU34" s="63"/>
      <c r="ZV34" s="63"/>
      <c r="ZW34" s="63"/>
      <c r="ZX34" s="63"/>
      <c r="ZY34" s="63"/>
      <c r="ZZ34" s="63"/>
      <c r="AAA34" s="63"/>
      <c r="AAB34" s="63"/>
      <c r="AAC34" s="63"/>
      <c r="AAD34" s="63"/>
      <c r="AAE34" s="63"/>
      <c r="AAF34" s="63"/>
      <c r="AAG34" s="63"/>
      <c r="AAH34" s="63"/>
      <c r="AAI34" s="63"/>
      <c r="AAJ34" s="63"/>
      <c r="AAK34" s="63"/>
      <c r="AAL34" s="63"/>
      <c r="AAM34" s="63"/>
      <c r="AAN34" s="63"/>
      <c r="AAO34" s="63"/>
      <c r="AAP34" s="63"/>
      <c r="AAQ34" s="63"/>
      <c r="AAR34" s="63"/>
      <c r="AAS34" s="63"/>
      <c r="AAT34" s="63"/>
      <c r="AAU34" s="63"/>
      <c r="AAV34" s="63"/>
      <c r="AAW34" s="63"/>
      <c r="AAX34" s="63"/>
      <c r="AAY34" s="63"/>
      <c r="AAZ34" s="63"/>
      <c r="ABA34" s="63"/>
      <c r="ABB34" s="63"/>
      <c r="ABC34" s="63"/>
      <c r="ABD34" s="63"/>
      <c r="ABE34" s="63"/>
      <c r="ABF34" s="63"/>
      <c r="ABG34" s="63"/>
      <c r="ABH34" s="63"/>
      <c r="ABI34" s="63"/>
      <c r="ABJ34" s="63"/>
      <c r="ABK34" s="63"/>
      <c r="ABL34" s="63"/>
      <c r="ABM34" s="63"/>
      <c r="ABN34" s="63"/>
      <c r="ABO34" s="63"/>
      <c r="ABP34" s="63"/>
      <c r="ABQ34" s="63"/>
      <c r="ABR34" s="63"/>
      <c r="ABS34" s="63"/>
      <c r="ABT34" s="63"/>
      <c r="ABU34" s="63"/>
      <c r="ABV34" s="63"/>
      <c r="ABW34" s="63"/>
      <c r="ABX34" s="63"/>
      <c r="ABY34" s="63"/>
      <c r="ABZ34" s="63"/>
      <c r="ACA34" s="63"/>
      <c r="ACB34" s="63"/>
      <c r="ACC34" s="63"/>
      <c r="ACD34" s="63"/>
      <c r="ACE34" s="63"/>
      <c r="ACF34" s="63"/>
      <c r="ACG34" s="63"/>
      <c r="ACH34" s="63"/>
      <c r="ACI34" s="63"/>
      <c r="ACJ34" s="63"/>
      <c r="ACK34" s="63"/>
      <c r="ACL34" s="63"/>
      <c r="ACM34" s="63"/>
      <c r="ACN34" s="63"/>
      <c r="ACO34" s="63"/>
      <c r="ACP34" s="63"/>
      <c r="ACQ34" s="63"/>
      <c r="ACR34" s="63"/>
      <c r="ACS34" s="63"/>
      <c r="ACT34" s="63"/>
      <c r="ACU34" s="63"/>
      <c r="ACV34" s="63"/>
      <c r="ACW34" s="63"/>
      <c r="ACX34" s="63"/>
      <c r="ACY34" s="63"/>
      <c r="ACZ34" s="63"/>
      <c r="ADA34" s="63"/>
      <c r="ADB34" s="63"/>
      <c r="ADC34" s="63"/>
      <c r="ADD34" s="63"/>
      <c r="ADE34" s="63"/>
      <c r="ADF34" s="63"/>
      <c r="ADG34" s="63"/>
      <c r="ADH34" s="63"/>
      <c r="ADI34" s="63"/>
      <c r="ADJ34" s="63"/>
      <c r="ADK34" s="63"/>
      <c r="ADL34" s="63"/>
      <c r="ADM34" s="63"/>
      <c r="ADN34" s="63"/>
      <c r="ADO34" s="63"/>
      <c r="ADP34" s="63"/>
      <c r="ADQ34" s="63"/>
      <c r="ADR34" s="63"/>
      <c r="ADS34" s="63"/>
      <c r="ADT34" s="63"/>
      <c r="ADU34" s="63"/>
      <c r="ADV34" s="63"/>
      <c r="ADW34" s="63"/>
      <c r="ADX34" s="63"/>
      <c r="ADY34" s="63"/>
      <c r="ADZ34" s="63"/>
      <c r="AEA34" s="63"/>
      <c r="AEB34" s="63"/>
      <c r="AEC34" s="63"/>
      <c r="AED34" s="63"/>
      <c r="AEE34" s="63"/>
      <c r="AEF34" s="63"/>
      <c r="AEG34" s="63"/>
      <c r="AEH34" s="63"/>
      <c r="AEI34" s="63"/>
      <c r="AEJ34" s="63"/>
      <c r="AEK34" s="63"/>
      <c r="AEL34" s="63"/>
      <c r="AEM34" s="63"/>
      <c r="AEN34" s="63"/>
      <c r="AEO34" s="63"/>
      <c r="AEP34" s="63"/>
      <c r="AEQ34" s="63"/>
      <c r="AER34" s="63"/>
      <c r="AES34" s="63"/>
      <c r="AET34" s="63"/>
      <c r="AEU34" s="63"/>
      <c r="AEV34" s="63"/>
      <c r="AEW34" s="63"/>
      <c r="AEX34" s="63"/>
      <c r="AEY34" s="63"/>
      <c r="AEZ34" s="63"/>
      <c r="AFA34" s="63"/>
      <c r="AFB34" s="63"/>
      <c r="AFC34" s="63"/>
      <c r="AFD34" s="63"/>
      <c r="AFE34" s="63"/>
      <c r="AFF34" s="63"/>
      <c r="AFG34" s="63"/>
      <c r="AFH34" s="63"/>
      <c r="AFI34" s="63"/>
      <c r="AFJ34" s="63"/>
      <c r="AFK34" s="63"/>
      <c r="AFL34" s="63"/>
      <c r="AFM34" s="63"/>
      <c r="AFN34" s="63"/>
      <c r="AFO34" s="63"/>
      <c r="AFP34" s="63"/>
      <c r="AFQ34" s="63"/>
      <c r="AFR34" s="63"/>
      <c r="AFS34" s="63"/>
      <c r="AFT34" s="63"/>
      <c r="AFU34" s="63"/>
      <c r="AFV34" s="63"/>
      <c r="AFW34" s="63"/>
      <c r="AFX34" s="63"/>
      <c r="AFY34" s="63"/>
      <c r="AFZ34" s="63"/>
      <c r="AGA34" s="63"/>
      <c r="AGB34" s="63"/>
      <c r="AGC34" s="63"/>
      <c r="AGD34" s="63"/>
      <c r="AGE34" s="63"/>
      <c r="AGF34" s="63"/>
      <c r="AGG34" s="63"/>
      <c r="AGH34" s="63"/>
      <c r="AGI34" s="63"/>
      <c r="AGJ34" s="63"/>
      <c r="AGK34" s="63"/>
      <c r="AGL34" s="63"/>
      <c r="AGM34" s="63"/>
      <c r="AGN34" s="63"/>
      <c r="AGO34" s="63"/>
      <c r="AGP34" s="63"/>
      <c r="AGQ34" s="63"/>
      <c r="AGR34" s="63"/>
      <c r="AGS34" s="63"/>
      <c r="AGT34" s="63"/>
      <c r="AGU34" s="63"/>
      <c r="AGV34" s="63"/>
      <c r="AGW34" s="63"/>
      <c r="AGX34" s="63"/>
      <c r="AGY34" s="63"/>
      <c r="AGZ34" s="63"/>
      <c r="AHA34" s="63"/>
      <c r="AHB34" s="63"/>
      <c r="AHC34" s="63"/>
      <c r="AHD34" s="63"/>
      <c r="AHE34" s="63"/>
      <c r="AHF34" s="63"/>
      <c r="AHG34" s="63"/>
      <c r="AHH34" s="63"/>
      <c r="AHI34" s="63"/>
      <c r="AHJ34" s="63"/>
      <c r="AHK34" s="63"/>
      <c r="AHL34" s="63"/>
      <c r="AHM34" s="63"/>
      <c r="AHN34" s="63"/>
      <c r="AHO34" s="63"/>
      <c r="AHP34" s="63"/>
      <c r="AHQ34" s="63"/>
      <c r="AHR34" s="63"/>
      <c r="AHS34" s="63"/>
      <c r="AHT34" s="63"/>
      <c r="AHU34" s="63"/>
      <c r="AHV34" s="63"/>
      <c r="AHW34" s="63"/>
      <c r="AHX34" s="63"/>
      <c r="AHY34" s="63"/>
      <c r="AHZ34" s="63"/>
      <c r="AIA34" s="63"/>
      <c r="AIB34" s="63"/>
      <c r="AIC34" s="63"/>
      <c r="AID34" s="63"/>
      <c r="AIE34" s="63"/>
      <c r="AIF34" s="63"/>
      <c r="AIG34" s="63"/>
      <c r="AIH34" s="63"/>
      <c r="AII34" s="63"/>
      <c r="AIJ34" s="63"/>
      <c r="AIK34" s="63"/>
      <c r="AIL34" s="63"/>
      <c r="AIM34" s="63"/>
      <c r="AIN34" s="63"/>
      <c r="AIO34" s="63"/>
      <c r="AIP34" s="63"/>
      <c r="AIQ34" s="63"/>
      <c r="AIR34" s="63"/>
      <c r="AIS34" s="63"/>
      <c r="AIT34" s="63"/>
      <c r="AIU34" s="63"/>
      <c r="AIV34" s="63"/>
      <c r="AIW34" s="63"/>
      <c r="AIX34" s="63"/>
      <c r="AIY34" s="63"/>
      <c r="AIZ34" s="63"/>
      <c r="AJA34" s="63"/>
      <c r="AJB34" s="63"/>
      <c r="AJC34" s="63"/>
      <c r="AJD34" s="63"/>
      <c r="AJE34" s="63"/>
      <c r="AJF34" s="63"/>
      <c r="AJG34" s="63"/>
      <c r="AJH34" s="63"/>
      <c r="AJI34" s="63"/>
      <c r="AJJ34" s="63"/>
      <c r="AJK34" s="63"/>
      <c r="AJL34" s="63"/>
      <c r="AJM34" s="63"/>
      <c r="AJN34" s="63"/>
      <c r="AJO34" s="63"/>
      <c r="AJP34" s="63"/>
      <c r="AJQ34" s="63"/>
      <c r="AJR34" s="63"/>
      <c r="AJS34" s="63"/>
      <c r="AJT34" s="63"/>
      <c r="AJU34" s="63"/>
      <c r="AJV34" s="63"/>
      <c r="AJW34" s="63"/>
      <c r="AJX34" s="63"/>
      <c r="AJY34" s="63"/>
      <c r="AJZ34" s="63"/>
      <c r="AKA34" s="63"/>
      <c r="AKB34" s="63"/>
      <c r="AKC34" s="63"/>
      <c r="AKD34" s="63"/>
      <c r="AKE34" s="63"/>
      <c r="AKF34" s="63"/>
      <c r="AKG34" s="63"/>
      <c r="AKH34" s="63"/>
      <c r="AKI34" s="63"/>
      <c r="AKJ34" s="63"/>
      <c r="AKK34" s="63"/>
      <c r="AKL34" s="63"/>
      <c r="AKM34" s="63"/>
      <c r="AKN34" s="63"/>
      <c r="AKO34" s="63"/>
      <c r="AKP34" s="63"/>
      <c r="AKQ34" s="63"/>
      <c r="AKR34" s="63"/>
      <c r="AKS34" s="63"/>
      <c r="AKT34" s="63"/>
      <c r="AKU34" s="63"/>
      <c r="AKV34" s="63"/>
      <c r="AKW34" s="63"/>
      <c r="AKX34" s="63"/>
      <c r="AKY34" s="63"/>
      <c r="AKZ34" s="63"/>
      <c r="ALA34" s="63"/>
      <c r="ALB34" s="63"/>
      <c r="ALC34" s="63"/>
      <c r="ALD34" s="63"/>
      <c r="ALE34" s="63"/>
      <c r="ALF34" s="63"/>
      <c r="ALG34" s="63"/>
      <c r="ALH34" s="63"/>
      <c r="ALI34" s="63"/>
      <c r="ALJ34" s="63"/>
      <c r="ALK34" s="63"/>
      <c r="ALL34" s="63"/>
      <c r="ALM34" s="63"/>
      <c r="ALN34" s="63"/>
      <c r="ALO34" s="63"/>
      <c r="ALP34" s="63"/>
      <c r="ALQ34" s="63"/>
      <c r="ALR34" s="63"/>
      <c r="ALS34" s="63"/>
      <c r="ALT34" s="63"/>
      <c r="ALU34" s="63"/>
      <c r="ALV34" s="63"/>
      <c r="ALW34" s="63"/>
      <c r="ALX34" s="63"/>
      <c r="ALY34" s="63"/>
      <c r="ALZ34" s="63"/>
      <c r="AMA34" s="63"/>
      <c r="AMB34" s="63"/>
      <c r="AMC34" s="63"/>
      <c r="AMD34" s="63"/>
      <c r="AME34" s="63"/>
      <c r="AMF34" s="63"/>
      <c r="AMG34" s="63"/>
      <c r="AMH34" s="63"/>
      <c r="AMI34" s="63"/>
      <c r="AMJ34" s="63"/>
      <c r="AMK34" s="63"/>
      <c r="AML34" s="63"/>
      <c r="AMM34" s="63"/>
      <c r="AMN34" s="63"/>
      <c r="AMO34" s="63"/>
      <c r="AMP34" s="63"/>
      <c r="AMQ34" s="63"/>
      <c r="AMR34" s="63"/>
      <c r="AMS34" s="63"/>
      <c r="AMT34" s="63"/>
      <c r="AMU34" s="63"/>
      <c r="AMV34" s="63"/>
      <c r="AMW34" s="63"/>
      <c r="AMX34" s="63"/>
      <c r="AMY34" s="63"/>
      <c r="AMZ34" s="63"/>
      <c r="ANA34" s="63"/>
      <c r="ANB34" s="63"/>
      <c r="ANC34" s="63"/>
      <c r="AND34" s="63"/>
      <c r="ANE34" s="63"/>
      <c r="ANF34" s="63"/>
      <c r="ANG34" s="63"/>
      <c r="ANH34" s="63"/>
      <c r="ANI34" s="63"/>
      <c r="ANJ34" s="63"/>
      <c r="ANK34" s="63"/>
      <c r="ANL34" s="63"/>
      <c r="ANM34" s="63"/>
      <c r="ANN34" s="63"/>
      <c r="ANO34" s="63"/>
      <c r="ANP34" s="63"/>
      <c r="ANQ34" s="63"/>
      <c r="ANR34" s="63"/>
      <c r="ANS34" s="63"/>
      <c r="ANT34" s="63"/>
      <c r="ANU34" s="63"/>
      <c r="ANV34" s="63"/>
      <c r="ANW34" s="63"/>
      <c r="ANX34" s="63"/>
      <c r="ANY34" s="63"/>
      <c r="ANZ34" s="63"/>
      <c r="AOA34" s="63"/>
      <c r="AOB34" s="63"/>
      <c r="AOC34" s="63"/>
      <c r="AOD34" s="63"/>
      <c r="AOE34" s="63"/>
      <c r="AOF34" s="63"/>
      <c r="AOG34" s="63"/>
      <c r="AOH34" s="63"/>
      <c r="AOI34" s="63"/>
      <c r="AOJ34" s="63"/>
      <c r="AOK34" s="63"/>
      <c r="AOL34" s="63"/>
      <c r="AOM34" s="63"/>
      <c r="AON34" s="63"/>
      <c r="AOO34" s="63"/>
      <c r="AOP34" s="63"/>
      <c r="AOQ34" s="63"/>
      <c r="AOR34" s="63"/>
      <c r="AOS34" s="63"/>
      <c r="AOT34" s="63"/>
      <c r="AOU34" s="63"/>
      <c r="AOV34" s="63"/>
      <c r="AOW34" s="63"/>
      <c r="AOX34" s="63"/>
      <c r="AOY34" s="63"/>
      <c r="AOZ34" s="63"/>
      <c r="APA34" s="63"/>
      <c r="APB34" s="63"/>
      <c r="APC34" s="63"/>
      <c r="APD34" s="63"/>
      <c r="APE34" s="63"/>
      <c r="APF34" s="63"/>
      <c r="APG34" s="63"/>
      <c r="APH34" s="63"/>
      <c r="API34" s="63"/>
      <c r="APJ34" s="63"/>
      <c r="APK34" s="63"/>
      <c r="APL34" s="63"/>
      <c r="APM34" s="63"/>
      <c r="APN34" s="63"/>
      <c r="APO34" s="63"/>
      <c r="APP34" s="63"/>
      <c r="APQ34" s="63"/>
      <c r="APR34" s="63"/>
      <c r="APS34" s="63"/>
      <c r="APT34" s="63"/>
      <c r="APU34" s="63"/>
      <c r="APV34" s="63"/>
      <c r="APW34" s="63"/>
      <c r="APX34" s="63"/>
      <c r="APY34" s="63"/>
      <c r="APZ34" s="63"/>
      <c r="AQA34" s="63"/>
      <c r="AQB34" s="63"/>
      <c r="AQC34" s="63"/>
      <c r="AQD34" s="63"/>
      <c r="AQE34" s="63"/>
      <c r="AQF34" s="63"/>
      <c r="AQG34" s="63"/>
      <c r="AQH34" s="63"/>
      <c r="AQI34" s="63"/>
      <c r="AQJ34" s="63"/>
      <c r="AQK34" s="63"/>
      <c r="AQL34" s="63"/>
      <c r="AQM34" s="63"/>
      <c r="AQN34" s="63"/>
      <c r="AQO34" s="63"/>
      <c r="AQP34" s="63"/>
      <c r="AQQ34" s="63"/>
      <c r="AQR34" s="63"/>
      <c r="AQS34" s="63"/>
      <c r="AQT34" s="63"/>
      <c r="AQU34" s="63"/>
      <c r="AQV34" s="63"/>
      <c r="AQW34" s="63"/>
      <c r="AQX34" s="63"/>
      <c r="AQY34" s="63"/>
      <c r="AQZ34" s="63"/>
      <c r="ARA34" s="63"/>
      <c r="ARB34" s="63"/>
      <c r="ARC34" s="63"/>
      <c r="ARD34" s="63"/>
      <c r="ARE34" s="63"/>
      <c r="ARF34" s="63"/>
      <c r="ARG34" s="63"/>
      <c r="ARH34" s="63"/>
      <c r="ARI34" s="63"/>
      <c r="ARJ34" s="63"/>
      <c r="ARK34" s="63"/>
      <c r="ARL34" s="63"/>
      <c r="ARM34" s="63"/>
      <c r="ARN34" s="63"/>
      <c r="ARO34" s="63"/>
      <c r="ARP34" s="63"/>
      <c r="ARQ34" s="63"/>
      <c r="ARR34" s="63"/>
      <c r="ARS34" s="63"/>
      <c r="ART34" s="63"/>
      <c r="ARU34" s="63"/>
      <c r="ARV34" s="63"/>
      <c r="ARW34" s="63"/>
      <c r="ARX34" s="63"/>
      <c r="ARY34" s="63"/>
      <c r="ARZ34" s="63"/>
      <c r="ASA34" s="63"/>
      <c r="ASB34" s="63"/>
      <c r="ASC34" s="63"/>
      <c r="ASD34" s="63"/>
      <c r="ASE34" s="63"/>
      <c r="ASF34" s="63"/>
      <c r="ASG34" s="63"/>
      <c r="ASH34" s="63"/>
      <c r="ASI34" s="63"/>
      <c r="ASJ34" s="63"/>
      <c r="ASK34" s="63"/>
      <c r="ASL34" s="63"/>
      <c r="ASM34" s="63"/>
      <c r="ASN34" s="63"/>
      <c r="ASO34" s="63"/>
      <c r="ASP34" s="63"/>
      <c r="ASQ34" s="63"/>
      <c r="ASR34" s="63"/>
      <c r="ASS34" s="63"/>
      <c r="AST34" s="63"/>
      <c r="ASU34" s="63"/>
      <c r="ASV34" s="63"/>
      <c r="ASW34" s="63"/>
      <c r="ASX34" s="63"/>
      <c r="ASY34" s="63"/>
      <c r="ASZ34" s="63"/>
      <c r="ATA34" s="63"/>
      <c r="ATB34" s="63"/>
      <c r="ATC34" s="63"/>
      <c r="ATD34" s="63"/>
      <c r="ATE34" s="63"/>
      <c r="ATF34" s="63"/>
      <c r="ATG34" s="63"/>
      <c r="ATH34" s="63"/>
      <c r="ATI34" s="63"/>
      <c r="ATJ34" s="63"/>
      <c r="ATK34" s="63"/>
      <c r="ATL34" s="63"/>
      <c r="ATM34" s="63"/>
      <c r="ATN34" s="63"/>
      <c r="ATO34" s="63"/>
      <c r="ATP34" s="63"/>
      <c r="ATQ34" s="63"/>
      <c r="ATR34" s="63"/>
      <c r="ATS34" s="63"/>
      <c r="ATT34" s="63"/>
      <c r="ATU34" s="63"/>
      <c r="ATV34" s="63"/>
      <c r="ATW34" s="63"/>
      <c r="ATX34" s="63"/>
      <c r="ATY34" s="63"/>
      <c r="ATZ34" s="63"/>
      <c r="AUA34" s="63"/>
      <c r="AUB34" s="63"/>
      <c r="AUC34" s="63"/>
      <c r="AUD34" s="63"/>
      <c r="AUE34" s="63"/>
      <c r="AUF34" s="63"/>
      <c r="AUG34" s="63"/>
      <c r="AUH34" s="63"/>
      <c r="AUI34" s="63"/>
      <c r="AUJ34" s="63"/>
      <c r="AUK34" s="63"/>
      <c r="AUL34" s="63"/>
      <c r="AUM34" s="63"/>
      <c r="AUN34" s="63"/>
      <c r="AUO34" s="63"/>
      <c r="AUP34" s="63"/>
      <c r="AUQ34" s="63"/>
      <c r="AUR34" s="63"/>
      <c r="AUS34" s="63"/>
      <c r="AUT34" s="63"/>
      <c r="AUU34" s="63"/>
      <c r="AUV34" s="63"/>
      <c r="AUW34" s="63"/>
      <c r="AUX34" s="63"/>
      <c r="AUY34" s="63"/>
      <c r="AUZ34" s="63"/>
      <c r="AVA34" s="63"/>
      <c r="AVB34" s="63"/>
      <c r="AVC34" s="63"/>
      <c r="AVD34" s="63"/>
      <c r="AVE34" s="63"/>
      <c r="AVF34" s="63"/>
      <c r="AVG34" s="63"/>
      <c r="AVH34" s="63"/>
      <c r="AVI34" s="63"/>
      <c r="AVJ34" s="63"/>
      <c r="AVK34" s="63"/>
      <c r="AVL34" s="63"/>
      <c r="AVM34" s="63"/>
      <c r="AVN34" s="63"/>
      <c r="AVO34" s="63"/>
      <c r="AVP34" s="63"/>
      <c r="AVQ34" s="63"/>
      <c r="AVR34" s="63"/>
      <c r="AVS34" s="63"/>
      <c r="AVT34" s="63"/>
      <c r="AVU34" s="63"/>
      <c r="AVV34" s="63"/>
      <c r="AVW34" s="63"/>
      <c r="AVX34" s="63"/>
      <c r="AVY34" s="63"/>
      <c r="AVZ34" s="63"/>
      <c r="AWA34" s="63"/>
      <c r="AWB34" s="63"/>
      <c r="AWC34" s="63"/>
      <c r="AWD34" s="63"/>
      <c r="AWE34" s="63"/>
      <c r="AWF34" s="63"/>
      <c r="AWG34" s="63"/>
      <c r="AWH34" s="63"/>
      <c r="AWI34" s="63"/>
      <c r="AWJ34" s="63"/>
      <c r="AWK34" s="63"/>
      <c r="AWL34" s="63"/>
      <c r="AWM34" s="63"/>
      <c r="AWN34" s="63"/>
      <c r="AWO34" s="63"/>
      <c r="AWP34" s="63"/>
      <c r="AWQ34" s="63"/>
      <c r="AWR34" s="63"/>
      <c r="AWS34" s="63"/>
      <c r="AWT34" s="63"/>
      <c r="AWU34" s="63"/>
      <c r="AWV34" s="63"/>
      <c r="AWW34" s="63"/>
      <c r="AWX34" s="63"/>
      <c r="AWY34" s="63"/>
      <c r="AWZ34" s="63"/>
      <c r="AXA34" s="63"/>
      <c r="AXB34" s="63"/>
      <c r="AXC34" s="63"/>
      <c r="AXD34" s="63"/>
      <c r="AXE34" s="63"/>
      <c r="AXF34" s="63"/>
      <c r="AXG34" s="63"/>
      <c r="AXH34" s="63"/>
      <c r="AXI34" s="63"/>
      <c r="AXJ34" s="63"/>
      <c r="AXK34" s="63"/>
      <c r="AXL34" s="63"/>
      <c r="AXM34" s="63"/>
      <c r="AXN34" s="63"/>
      <c r="AXO34" s="63"/>
      <c r="AXP34" s="63"/>
      <c r="AXQ34" s="63"/>
      <c r="AXR34" s="63"/>
      <c r="AXS34" s="63"/>
      <c r="AXT34" s="63"/>
      <c r="AXU34" s="63"/>
      <c r="AXV34" s="63"/>
      <c r="AXW34" s="63"/>
      <c r="AXX34" s="63"/>
      <c r="AXY34" s="63"/>
      <c r="AXZ34" s="63"/>
      <c r="AYA34" s="63"/>
      <c r="AYB34" s="63"/>
      <c r="AYC34" s="63"/>
      <c r="AYD34" s="63"/>
      <c r="AYE34" s="63"/>
      <c r="AYF34" s="63"/>
      <c r="AYG34" s="63"/>
      <c r="AYH34" s="63"/>
      <c r="AYI34" s="63"/>
      <c r="AYJ34" s="63"/>
      <c r="AYK34" s="63"/>
      <c r="AYL34" s="63"/>
      <c r="AYM34" s="63"/>
      <c r="AYN34" s="63"/>
      <c r="AYO34" s="63"/>
      <c r="AYP34" s="63"/>
      <c r="AYQ34" s="63"/>
      <c r="AYR34" s="63"/>
      <c r="AYS34" s="63"/>
      <c r="AYT34" s="63"/>
      <c r="AYU34" s="63"/>
      <c r="AYV34" s="63"/>
      <c r="AYW34" s="63"/>
      <c r="AYX34" s="63"/>
      <c r="AYY34" s="63"/>
      <c r="AYZ34" s="63"/>
      <c r="AZA34" s="63"/>
      <c r="AZB34" s="63"/>
      <c r="AZC34" s="63"/>
      <c r="AZD34" s="63"/>
      <c r="AZE34" s="63"/>
      <c r="AZF34" s="63"/>
      <c r="AZG34" s="63"/>
      <c r="AZH34" s="63"/>
      <c r="AZI34" s="63"/>
      <c r="AZJ34" s="63"/>
      <c r="AZK34" s="63"/>
      <c r="AZL34" s="63"/>
      <c r="AZM34" s="63"/>
      <c r="AZN34" s="63"/>
      <c r="AZO34" s="63"/>
      <c r="AZP34" s="63"/>
      <c r="AZQ34" s="63"/>
      <c r="AZR34" s="63"/>
      <c r="AZS34" s="63"/>
      <c r="AZT34" s="63"/>
      <c r="AZU34" s="63"/>
      <c r="AZV34" s="63"/>
      <c r="AZW34" s="63"/>
      <c r="AZX34" s="63"/>
      <c r="AZY34" s="63"/>
      <c r="AZZ34" s="63"/>
      <c r="BAA34" s="63"/>
      <c r="BAB34" s="63"/>
      <c r="BAC34" s="63"/>
      <c r="BAD34" s="63"/>
      <c r="BAE34" s="63"/>
      <c r="BAF34" s="63"/>
      <c r="BAG34" s="63"/>
      <c r="BAH34" s="63"/>
      <c r="BAI34" s="63"/>
      <c r="BAJ34" s="63"/>
      <c r="BAK34" s="63"/>
      <c r="BAL34" s="63"/>
      <c r="BAM34" s="63"/>
      <c r="BAN34" s="63"/>
      <c r="BAO34" s="63"/>
      <c r="BAP34" s="63"/>
      <c r="BAQ34" s="63"/>
      <c r="BAR34" s="63"/>
      <c r="BAS34" s="63"/>
      <c r="BAT34" s="63"/>
      <c r="BAU34" s="63"/>
      <c r="BAV34" s="63"/>
      <c r="BAW34" s="63"/>
      <c r="BAX34" s="63"/>
      <c r="BAY34" s="63"/>
      <c r="BAZ34" s="63"/>
      <c r="BBA34" s="63"/>
      <c r="BBB34" s="63"/>
      <c r="BBC34" s="63"/>
      <c r="BBD34" s="63"/>
      <c r="BBE34" s="63"/>
      <c r="BBF34" s="63"/>
      <c r="BBG34" s="63"/>
      <c r="BBH34" s="63"/>
      <c r="BBI34" s="63"/>
      <c r="BBJ34" s="63"/>
      <c r="BBK34" s="63"/>
      <c r="BBL34" s="63"/>
      <c r="BBM34" s="63"/>
      <c r="BBN34" s="63"/>
      <c r="BBO34" s="63"/>
      <c r="BBP34" s="63"/>
      <c r="BBQ34" s="63"/>
      <c r="BBR34" s="63"/>
      <c r="BBS34" s="63"/>
      <c r="BBT34" s="63"/>
      <c r="BBU34" s="63"/>
      <c r="BBV34" s="63"/>
      <c r="BBW34" s="63"/>
      <c r="BBX34" s="63"/>
      <c r="BBY34" s="63"/>
      <c r="BBZ34" s="63"/>
      <c r="BCA34" s="63"/>
      <c r="BCB34" s="63"/>
      <c r="BCC34" s="63"/>
      <c r="BCD34" s="63"/>
      <c r="BCE34" s="63"/>
      <c r="BCF34" s="63"/>
      <c r="BCG34" s="63"/>
      <c r="BCH34" s="63"/>
      <c r="BCI34" s="63"/>
      <c r="BCJ34" s="63"/>
      <c r="BCK34" s="63"/>
      <c r="BCL34" s="63"/>
      <c r="BCM34" s="63"/>
      <c r="BCN34" s="63"/>
      <c r="BCO34" s="63"/>
      <c r="BCP34" s="63"/>
      <c r="BCQ34" s="63"/>
      <c r="BCR34" s="63"/>
      <c r="BCS34" s="63"/>
      <c r="BCT34" s="63"/>
      <c r="BCU34" s="63"/>
      <c r="BCV34" s="63"/>
      <c r="BCW34" s="63"/>
      <c r="BCX34" s="63"/>
      <c r="BCY34" s="63"/>
      <c r="BCZ34" s="63"/>
      <c r="BDA34" s="63"/>
      <c r="BDB34" s="63"/>
      <c r="BDC34" s="63"/>
      <c r="BDD34" s="63"/>
      <c r="BDE34" s="63"/>
      <c r="BDF34" s="63"/>
      <c r="BDG34" s="63"/>
      <c r="BDH34" s="63"/>
      <c r="BDI34" s="63"/>
      <c r="BDJ34" s="63"/>
      <c r="BDK34" s="63"/>
      <c r="BDL34" s="63"/>
      <c r="BDM34" s="63"/>
      <c r="BDN34" s="63"/>
      <c r="BDO34" s="63"/>
      <c r="BDP34" s="63"/>
      <c r="BDQ34" s="63"/>
      <c r="BDR34" s="63"/>
      <c r="BDS34" s="63"/>
      <c r="BDT34" s="63"/>
      <c r="BDU34" s="63"/>
      <c r="BDV34" s="63"/>
      <c r="BDW34" s="63"/>
      <c r="BDX34" s="63"/>
      <c r="BDY34" s="63"/>
      <c r="BDZ34" s="63"/>
      <c r="BEA34" s="63"/>
      <c r="BEB34" s="63"/>
      <c r="BEC34" s="63"/>
      <c r="BED34" s="63"/>
      <c r="BEE34" s="63"/>
      <c r="BEF34" s="63"/>
      <c r="BEG34" s="63"/>
      <c r="BEH34" s="63"/>
      <c r="BEI34" s="63"/>
      <c r="BEJ34" s="63"/>
      <c r="BEK34" s="63"/>
      <c r="BEL34" s="63"/>
      <c r="BEM34" s="63"/>
      <c r="BEN34" s="63"/>
      <c r="BEO34" s="63"/>
      <c r="BEP34" s="63"/>
      <c r="BEQ34" s="63"/>
      <c r="BER34" s="63"/>
      <c r="BES34" s="63"/>
      <c r="BET34" s="63"/>
      <c r="BEU34" s="63"/>
      <c r="BEV34" s="63"/>
      <c r="BEW34" s="63"/>
      <c r="BEX34" s="63"/>
      <c r="BEY34" s="63"/>
      <c r="BEZ34" s="63"/>
      <c r="BFA34" s="63"/>
      <c r="BFB34" s="63"/>
      <c r="BFC34" s="63"/>
      <c r="BFD34" s="63"/>
      <c r="BFE34" s="63"/>
      <c r="BFF34" s="63"/>
      <c r="BFG34" s="63"/>
      <c r="BFH34" s="63"/>
      <c r="BFI34" s="63"/>
      <c r="BFJ34" s="63"/>
      <c r="BFK34" s="63"/>
      <c r="BFL34" s="63"/>
      <c r="BFM34" s="63"/>
      <c r="BFN34" s="63"/>
      <c r="BFO34" s="63"/>
      <c r="BFP34" s="63"/>
      <c r="BFQ34" s="63"/>
      <c r="BFR34" s="63"/>
      <c r="BFS34" s="63"/>
      <c r="BFT34" s="63"/>
      <c r="BFU34" s="63"/>
      <c r="BFV34" s="63"/>
      <c r="BFW34" s="63"/>
      <c r="BFX34" s="63"/>
      <c r="BFY34" s="63"/>
      <c r="BFZ34" s="63"/>
      <c r="BGA34" s="63"/>
      <c r="BGB34" s="63"/>
      <c r="BGC34" s="63"/>
      <c r="BGD34" s="63"/>
      <c r="BGE34" s="63"/>
      <c r="BGF34" s="63"/>
      <c r="BGG34" s="63"/>
      <c r="BGH34" s="63"/>
      <c r="BGI34" s="63"/>
      <c r="BGJ34" s="63"/>
      <c r="BGK34" s="63"/>
      <c r="BGL34" s="63"/>
      <c r="BGM34" s="63"/>
      <c r="BGN34" s="63"/>
      <c r="BGO34" s="63"/>
      <c r="BGP34" s="63"/>
      <c r="BGQ34" s="63"/>
      <c r="BGR34" s="63"/>
      <c r="BGS34" s="63"/>
      <c r="BGT34" s="63"/>
      <c r="BGU34" s="63"/>
      <c r="BGV34" s="63"/>
      <c r="BGW34" s="63"/>
      <c r="BGX34" s="63"/>
      <c r="BGY34" s="63"/>
      <c r="BGZ34" s="63"/>
      <c r="BHA34" s="63"/>
      <c r="BHB34" s="63"/>
      <c r="BHC34" s="63"/>
      <c r="BHD34" s="63"/>
      <c r="BHE34" s="63"/>
      <c r="BHF34" s="63"/>
      <c r="BHG34" s="63"/>
      <c r="BHH34" s="63"/>
      <c r="BHI34" s="63"/>
      <c r="BHJ34" s="63"/>
      <c r="BHK34" s="63"/>
      <c r="BHL34" s="63"/>
      <c r="BHM34" s="63"/>
      <c r="BHN34" s="63"/>
      <c r="BHO34" s="63"/>
      <c r="BHP34" s="63"/>
      <c r="BHQ34" s="63"/>
      <c r="BHR34" s="63"/>
      <c r="BHS34" s="63"/>
      <c r="BHT34" s="63"/>
      <c r="BHU34" s="63"/>
      <c r="BHV34" s="63"/>
      <c r="BHW34" s="63"/>
      <c r="BHX34" s="63"/>
      <c r="BHY34" s="63"/>
      <c r="BHZ34" s="63"/>
      <c r="BIA34" s="63"/>
      <c r="BIB34" s="63"/>
      <c r="BIC34" s="63"/>
      <c r="BID34" s="63"/>
      <c r="BIE34" s="63"/>
      <c r="BIF34" s="63"/>
      <c r="BIG34" s="63"/>
      <c r="BIH34" s="63"/>
      <c r="BII34" s="63"/>
      <c r="BIJ34" s="63"/>
      <c r="BIK34" s="63"/>
      <c r="BIL34" s="63"/>
      <c r="BIM34" s="63"/>
      <c r="BIN34" s="63"/>
      <c r="BIO34" s="63"/>
      <c r="BIP34" s="63"/>
      <c r="BIQ34" s="63"/>
      <c r="BIR34" s="63"/>
      <c r="BIS34" s="63"/>
      <c r="BIT34" s="63"/>
      <c r="BIU34" s="63"/>
      <c r="BIV34" s="63"/>
      <c r="BIW34" s="63"/>
      <c r="BIX34" s="63"/>
      <c r="BIY34" s="63"/>
      <c r="BIZ34" s="63"/>
      <c r="BJA34" s="63"/>
      <c r="BJB34" s="63"/>
      <c r="BJC34" s="63"/>
      <c r="BJD34" s="63"/>
      <c r="BJE34" s="63"/>
      <c r="BJF34" s="63"/>
      <c r="BJG34" s="63"/>
      <c r="BJH34" s="63"/>
      <c r="BJI34" s="63"/>
      <c r="BJJ34" s="63"/>
      <c r="BJK34" s="63"/>
      <c r="BJL34" s="63"/>
      <c r="BJM34" s="63"/>
      <c r="BJN34" s="63"/>
      <c r="BJO34" s="63"/>
      <c r="BJP34" s="63"/>
      <c r="BJQ34" s="63"/>
      <c r="BJR34" s="63"/>
      <c r="BJS34" s="63"/>
      <c r="BJT34" s="63"/>
      <c r="BJU34" s="63"/>
      <c r="BJV34" s="63"/>
      <c r="BJW34" s="63"/>
      <c r="BJX34" s="63"/>
      <c r="BJY34" s="63"/>
      <c r="BJZ34" s="63"/>
      <c r="BKA34" s="63"/>
      <c r="BKB34" s="63"/>
      <c r="BKC34" s="63"/>
      <c r="BKD34" s="63"/>
      <c r="BKE34" s="63"/>
      <c r="BKF34" s="63"/>
      <c r="BKG34" s="63"/>
      <c r="BKH34" s="63"/>
      <c r="BKI34" s="63"/>
      <c r="BKJ34" s="63"/>
      <c r="BKK34" s="63"/>
      <c r="BKL34" s="63"/>
      <c r="BKM34" s="63"/>
      <c r="BKN34" s="63"/>
      <c r="BKO34" s="63"/>
      <c r="BKP34" s="63"/>
      <c r="BKQ34" s="63"/>
      <c r="BKR34" s="63"/>
      <c r="BKS34" s="63"/>
      <c r="BKT34" s="63"/>
      <c r="BKU34" s="63"/>
      <c r="BKV34" s="63"/>
      <c r="BKW34" s="63"/>
      <c r="BKX34" s="63"/>
      <c r="BKY34" s="63"/>
      <c r="BKZ34" s="63"/>
      <c r="BLA34" s="63"/>
      <c r="BLB34" s="63"/>
      <c r="BLC34" s="63"/>
      <c r="BLD34" s="63"/>
      <c r="BLE34" s="63"/>
      <c r="BLF34" s="63"/>
      <c r="BLG34" s="63"/>
      <c r="BLH34" s="63"/>
      <c r="BLI34" s="63"/>
      <c r="BLJ34" s="63"/>
      <c r="BLK34" s="63"/>
      <c r="BLL34" s="63"/>
      <c r="BLM34" s="63"/>
      <c r="BLN34" s="63"/>
      <c r="BLO34" s="63"/>
      <c r="BLP34" s="63"/>
      <c r="BLQ34" s="63"/>
      <c r="BLR34" s="63"/>
      <c r="BLS34" s="63"/>
      <c r="BLT34" s="63"/>
      <c r="BLU34" s="63"/>
      <c r="BLV34" s="63"/>
      <c r="BLW34" s="63"/>
      <c r="BLX34" s="63"/>
      <c r="BLY34" s="63"/>
      <c r="BLZ34" s="63"/>
      <c r="BMA34" s="63"/>
      <c r="BMB34" s="63"/>
      <c r="BMC34" s="63"/>
      <c r="BMD34" s="63"/>
      <c r="BME34" s="63"/>
      <c r="BMF34" s="63"/>
      <c r="BMG34" s="63"/>
      <c r="BMH34" s="63"/>
      <c r="BMI34" s="63"/>
      <c r="BMJ34" s="63"/>
      <c r="BMK34" s="63"/>
      <c r="BML34" s="63"/>
      <c r="BMM34" s="63"/>
      <c r="BMN34" s="63"/>
      <c r="BMO34" s="63"/>
      <c r="BMP34" s="63"/>
      <c r="BMQ34" s="63"/>
      <c r="BMR34" s="63"/>
      <c r="BMS34" s="63"/>
      <c r="BMT34" s="63"/>
      <c r="BMU34" s="63"/>
      <c r="BMV34" s="63"/>
      <c r="BMW34" s="63"/>
      <c r="BMX34" s="63"/>
    </row>
    <row r="35" spans="1:1714" s="1" customFormat="1" ht="15" customHeight="1" x14ac:dyDescent="0.25">
      <c r="A35" s="194" t="s">
        <v>224</v>
      </c>
      <c r="B35" s="147" t="s">
        <v>45</v>
      </c>
      <c r="C35" s="148" t="s">
        <v>76</v>
      </c>
      <c r="D35" s="213" t="s">
        <v>47</v>
      </c>
      <c r="E35" s="149" t="s">
        <v>48</v>
      </c>
      <c r="F35" s="215" t="s">
        <v>49</v>
      </c>
      <c r="G35" s="213" t="s">
        <v>63</v>
      </c>
      <c r="H35" s="150">
        <v>25</v>
      </c>
      <c r="I35" s="146" t="s">
        <v>1691</v>
      </c>
      <c r="J35" s="151">
        <v>44707</v>
      </c>
      <c r="K35" s="151">
        <v>44711</v>
      </c>
      <c r="L35" s="151">
        <v>44712</v>
      </c>
      <c r="M35" s="167" t="s">
        <v>388</v>
      </c>
      <c r="N35" s="168">
        <v>44719</v>
      </c>
      <c r="O35" s="171" t="s">
        <v>97</v>
      </c>
      <c r="P35" s="148" t="s">
        <v>445</v>
      </c>
      <c r="Q35" s="153">
        <f t="shared" si="0"/>
        <v>44710</v>
      </c>
      <c r="R35" s="163">
        <v>50</v>
      </c>
      <c r="S35" s="153">
        <f t="shared" si="1"/>
        <v>44714</v>
      </c>
      <c r="T35" s="162">
        <v>52.6</v>
      </c>
      <c r="U35" s="153">
        <f t="shared" si="2"/>
        <v>44721</v>
      </c>
      <c r="V35" s="163"/>
      <c r="W35" s="153">
        <f t="shared" si="3"/>
        <v>44735</v>
      </c>
      <c r="X35" s="163">
        <v>59.4</v>
      </c>
      <c r="Y35" s="170" t="str">
        <f t="shared" si="15"/>
        <v>OK</v>
      </c>
      <c r="Z35" s="171" t="s">
        <v>97</v>
      </c>
      <c r="AA35" s="172" t="s">
        <v>446</v>
      </c>
      <c r="AB35" s="153">
        <f t="shared" si="5"/>
        <v>44714</v>
      </c>
      <c r="AC35" s="163">
        <v>34.299999999999997</v>
      </c>
      <c r="AD35" s="153">
        <f t="shared" si="6"/>
        <v>44718</v>
      </c>
      <c r="AE35" s="162">
        <v>43.6</v>
      </c>
      <c r="AF35" s="153">
        <f t="shared" si="7"/>
        <v>44725</v>
      </c>
      <c r="AG35" s="163"/>
      <c r="AH35" s="153">
        <f t="shared" si="8"/>
        <v>44739</v>
      </c>
      <c r="AI35" s="163">
        <v>49.9</v>
      </c>
      <c r="AJ35" s="170" t="str">
        <f t="shared" si="13"/>
        <v>OK</v>
      </c>
      <c r="AK35" s="171" t="s">
        <v>97</v>
      </c>
      <c r="AL35" s="172" t="s">
        <v>447</v>
      </c>
      <c r="AM35" s="153">
        <f t="shared" si="9"/>
        <v>44715</v>
      </c>
      <c r="AN35" s="162">
        <v>35.4</v>
      </c>
      <c r="AO35" s="153">
        <f t="shared" si="10"/>
        <v>44719</v>
      </c>
      <c r="AP35" s="162">
        <v>43.2</v>
      </c>
      <c r="AQ35" s="153">
        <f t="shared" si="11"/>
        <v>44726</v>
      </c>
      <c r="AR35" s="163"/>
      <c r="AS35" s="153">
        <f t="shared" si="12"/>
        <v>44740</v>
      </c>
      <c r="AT35" s="163">
        <v>55.6</v>
      </c>
      <c r="AU35" s="170" t="str">
        <f t="shared" si="14"/>
        <v>OK</v>
      </c>
      <c r="AV35" s="91"/>
      <c r="AW35" s="199" t="s">
        <v>1337</v>
      </c>
      <c r="AX35" s="200" t="s">
        <v>1338</v>
      </c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  <c r="NM35" s="63"/>
      <c r="NN35" s="63"/>
      <c r="NO35" s="63"/>
      <c r="NP35" s="63"/>
      <c r="NQ35" s="63"/>
      <c r="NR35" s="63"/>
      <c r="NS35" s="63"/>
      <c r="NT35" s="63"/>
      <c r="NU35" s="63"/>
      <c r="NV35" s="63"/>
      <c r="NW35" s="63"/>
      <c r="NX35" s="63"/>
      <c r="NY35" s="63"/>
      <c r="NZ35" s="63"/>
      <c r="OA35" s="63"/>
      <c r="OB35" s="63"/>
      <c r="OC35" s="63"/>
      <c r="OD35" s="63"/>
      <c r="OE35" s="63"/>
      <c r="OF35" s="63"/>
      <c r="OG35" s="63"/>
      <c r="OH35" s="63"/>
      <c r="OI35" s="63"/>
      <c r="OJ35" s="63"/>
      <c r="OK35" s="63"/>
      <c r="OL35" s="63"/>
      <c r="OM35" s="63"/>
      <c r="ON35" s="63"/>
      <c r="OO35" s="63"/>
      <c r="OP35" s="63"/>
      <c r="OQ35" s="63"/>
      <c r="OR35" s="63"/>
      <c r="OS35" s="63"/>
      <c r="OT35" s="63"/>
      <c r="OU35" s="63"/>
      <c r="OV35" s="63"/>
      <c r="OW35" s="63"/>
      <c r="OX35" s="63"/>
      <c r="OY35" s="63"/>
      <c r="OZ35" s="63"/>
      <c r="PA35" s="63"/>
      <c r="PB35" s="63"/>
      <c r="PC35" s="63"/>
      <c r="PD35" s="63"/>
      <c r="PE35" s="63"/>
      <c r="PF35" s="63"/>
      <c r="PG35" s="63"/>
      <c r="PH35" s="63"/>
      <c r="PI35" s="63"/>
      <c r="PJ35" s="63"/>
      <c r="PK35" s="63"/>
      <c r="PL35" s="63"/>
      <c r="PM35" s="63"/>
      <c r="PN35" s="63"/>
      <c r="PO35" s="63"/>
      <c r="PP35" s="63"/>
      <c r="PQ35" s="63"/>
      <c r="PR35" s="63"/>
      <c r="PS35" s="63"/>
      <c r="PT35" s="63"/>
      <c r="PU35" s="63"/>
      <c r="PV35" s="63"/>
      <c r="PW35" s="63"/>
      <c r="PX35" s="63"/>
      <c r="PY35" s="63"/>
      <c r="PZ35" s="63"/>
      <c r="QA35" s="63"/>
      <c r="QB35" s="63"/>
      <c r="QC35" s="63"/>
      <c r="QD35" s="63"/>
      <c r="QE35" s="63"/>
      <c r="QF35" s="63"/>
      <c r="QG35" s="63"/>
      <c r="QH35" s="63"/>
      <c r="QI35" s="63"/>
      <c r="QJ35" s="63"/>
      <c r="QK35" s="63"/>
      <c r="QL35" s="63"/>
      <c r="QM35" s="63"/>
      <c r="QN35" s="63"/>
      <c r="QO35" s="63"/>
      <c r="QP35" s="63"/>
      <c r="QQ35" s="63"/>
      <c r="QR35" s="63"/>
      <c r="QS35" s="63"/>
      <c r="QT35" s="63"/>
      <c r="QU35" s="63"/>
      <c r="QV35" s="63"/>
      <c r="QW35" s="63"/>
      <c r="QX35" s="63"/>
      <c r="QY35" s="63"/>
      <c r="QZ35" s="63"/>
      <c r="RA35" s="63"/>
      <c r="RB35" s="63"/>
      <c r="RC35" s="63"/>
      <c r="RD35" s="63"/>
      <c r="RE35" s="63"/>
      <c r="RF35" s="63"/>
      <c r="RG35" s="63"/>
      <c r="RH35" s="63"/>
      <c r="RI35" s="63"/>
      <c r="RJ35" s="63"/>
      <c r="RK35" s="63"/>
      <c r="RL35" s="63"/>
      <c r="RM35" s="63"/>
      <c r="RN35" s="63"/>
      <c r="RO35" s="63"/>
      <c r="RP35" s="63"/>
      <c r="RQ35" s="63"/>
      <c r="RR35" s="63"/>
      <c r="RS35" s="63"/>
      <c r="RT35" s="63"/>
      <c r="RU35" s="63"/>
      <c r="RV35" s="63"/>
      <c r="RW35" s="63"/>
      <c r="RX35" s="63"/>
      <c r="RY35" s="63"/>
      <c r="RZ35" s="63"/>
      <c r="SA35" s="63"/>
      <c r="SB35" s="63"/>
      <c r="SC35" s="63"/>
      <c r="SD35" s="63"/>
      <c r="SE35" s="63"/>
      <c r="SF35" s="63"/>
      <c r="SG35" s="63"/>
      <c r="SH35" s="63"/>
      <c r="SI35" s="63"/>
      <c r="SJ35" s="63"/>
      <c r="SK35" s="63"/>
      <c r="SL35" s="63"/>
      <c r="SM35" s="63"/>
      <c r="SN35" s="63"/>
      <c r="SO35" s="63"/>
      <c r="SP35" s="63"/>
      <c r="SQ35" s="63"/>
      <c r="SR35" s="63"/>
      <c r="SS35" s="63"/>
      <c r="ST35" s="63"/>
      <c r="SU35" s="63"/>
      <c r="SV35" s="63"/>
      <c r="SW35" s="63"/>
      <c r="SX35" s="63"/>
      <c r="SY35" s="63"/>
      <c r="SZ35" s="63"/>
      <c r="TA35" s="63"/>
      <c r="TB35" s="63"/>
      <c r="TC35" s="63"/>
      <c r="TD35" s="63"/>
      <c r="TE35" s="63"/>
      <c r="TF35" s="63"/>
      <c r="TG35" s="63"/>
      <c r="TH35" s="63"/>
      <c r="TI35" s="63"/>
      <c r="TJ35" s="63"/>
      <c r="TK35" s="63"/>
      <c r="TL35" s="63"/>
      <c r="TM35" s="63"/>
      <c r="TN35" s="63"/>
      <c r="TO35" s="63"/>
      <c r="TP35" s="63"/>
      <c r="TQ35" s="63"/>
      <c r="TR35" s="63"/>
      <c r="TS35" s="63"/>
      <c r="TT35" s="63"/>
      <c r="TU35" s="63"/>
      <c r="TV35" s="63"/>
      <c r="TW35" s="63"/>
      <c r="TX35" s="63"/>
      <c r="TY35" s="63"/>
      <c r="TZ35" s="63"/>
      <c r="UA35" s="63"/>
      <c r="UB35" s="63"/>
      <c r="UC35" s="63"/>
      <c r="UD35" s="63"/>
      <c r="UE35" s="63"/>
      <c r="UF35" s="63"/>
      <c r="UG35" s="63"/>
      <c r="UH35" s="63"/>
      <c r="UI35" s="63"/>
      <c r="UJ35" s="63"/>
      <c r="UK35" s="63"/>
      <c r="UL35" s="63"/>
      <c r="UM35" s="63"/>
      <c r="UN35" s="63"/>
      <c r="UO35" s="63"/>
      <c r="UP35" s="63"/>
      <c r="UQ35" s="63"/>
      <c r="UR35" s="63"/>
      <c r="US35" s="63"/>
      <c r="UT35" s="63"/>
      <c r="UU35" s="63"/>
      <c r="UV35" s="63"/>
      <c r="UW35" s="63"/>
      <c r="UX35" s="63"/>
      <c r="UY35" s="63"/>
      <c r="UZ35" s="63"/>
      <c r="VA35" s="63"/>
      <c r="VB35" s="63"/>
      <c r="VC35" s="63"/>
      <c r="VD35" s="63"/>
      <c r="VE35" s="63"/>
      <c r="VF35" s="63"/>
      <c r="VG35" s="63"/>
      <c r="VH35" s="63"/>
      <c r="VI35" s="63"/>
      <c r="VJ35" s="63"/>
      <c r="VK35" s="63"/>
      <c r="VL35" s="63"/>
      <c r="VM35" s="63"/>
      <c r="VN35" s="63"/>
      <c r="VO35" s="63"/>
      <c r="VP35" s="63"/>
      <c r="VQ35" s="63"/>
      <c r="VR35" s="63"/>
      <c r="VS35" s="63"/>
      <c r="VT35" s="63"/>
      <c r="VU35" s="63"/>
      <c r="VV35" s="63"/>
      <c r="VW35" s="63"/>
      <c r="VX35" s="63"/>
      <c r="VY35" s="63"/>
      <c r="VZ35" s="63"/>
      <c r="WA35" s="63"/>
      <c r="WB35" s="63"/>
      <c r="WC35" s="63"/>
      <c r="WD35" s="63"/>
      <c r="WE35" s="63"/>
      <c r="WF35" s="63"/>
      <c r="WG35" s="63"/>
      <c r="WH35" s="63"/>
      <c r="WI35" s="63"/>
      <c r="WJ35" s="63"/>
      <c r="WK35" s="63"/>
      <c r="WL35" s="63"/>
      <c r="WM35" s="63"/>
      <c r="WN35" s="63"/>
      <c r="WO35" s="63"/>
      <c r="WP35" s="63"/>
      <c r="WQ35" s="63"/>
      <c r="WR35" s="63"/>
      <c r="WS35" s="63"/>
      <c r="WT35" s="63"/>
      <c r="WU35" s="63"/>
      <c r="WV35" s="63"/>
      <c r="WW35" s="63"/>
      <c r="WX35" s="63"/>
      <c r="WY35" s="63"/>
      <c r="WZ35" s="63"/>
      <c r="XA35" s="63"/>
      <c r="XB35" s="63"/>
      <c r="XC35" s="63"/>
      <c r="XD35" s="63"/>
      <c r="XE35" s="63"/>
      <c r="XF35" s="63"/>
      <c r="XG35" s="63"/>
      <c r="XH35" s="63"/>
      <c r="XI35" s="63"/>
      <c r="XJ35" s="63"/>
      <c r="XK35" s="63"/>
      <c r="XL35" s="63"/>
      <c r="XM35" s="63"/>
      <c r="XN35" s="63"/>
      <c r="XO35" s="63"/>
      <c r="XP35" s="63"/>
      <c r="XQ35" s="63"/>
      <c r="XR35" s="63"/>
      <c r="XS35" s="63"/>
      <c r="XT35" s="63"/>
      <c r="XU35" s="63"/>
      <c r="XV35" s="63"/>
      <c r="XW35" s="63"/>
      <c r="XX35" s="63"/>
      <c r="XY35" s="63"/>
      <c r="XZ35" s="63"/>
      <c r="YA35" s="63"/>
      <c r="YB35" s="63"/>
      <c r="YC35" s="63"/>
      <c r="YD35" s="63"/>
      <c r="YE35" s="63"/>
      <c r="YF35" s="63"/>
      <c r="YG35" s="63"/>
      <c r="YH35" s="63"/>
      <c r="YI35" s="63"/>
      <c r="YJ35" s="63"/>
      <c r="YK35" s="63"/>
      <c r="YL35" s="63"/>
      <c r="YM35" s="63"/>
      <c r="YN35" s="63"/>
      <c r="YO35" s="63"/>
      <c r="YP35" s="63"/>
      <c r="YQ35" s="63"/>
      <c r="YR35" s="63"/>
      <c r="YS35" s="63"/>
      <c r="YT35" s="63"/>
      <c r="YU35" s="63"/>
      <c r="YV35" s="63"/>
      <c r="YW35" s="63"/>
      <c r="YX35" s="63"/>
      <c r="YY35" s="63"/>
      <c r="YZ35" s="63"/>
      <c r="ZA35" s="63"/>
      <c r="ZB35" s="63"/>
      <c r="ZC35" s="63"/>
      <c r="ZD35" s="63"/>
      <c r="ZE35" s="63"/>
      <c r="ZF35" s="63"/>
      <c r="ZG35" s="63"/>
      <c r="ZH35" s="63"/>
      <c r="ZI35" s="63"/>
      <c r="ZJ35" s="63"/>
      <c r="ZK35" s="63"/>
      <c r="ZL35" s="63"/>
      <c r="ZM35" s="63"/>
      <c r="ZN35" s="63"/>
      <c r="ZO35" s="63"/>
      <c r="ZP35" s="63"/>
      <c r="ZQ35" s="63"/>
      <c r="ZR35" s="63"/>
      <c r="ZS35" s="63"/>
      <c r="ZT35" s="63"/>
      <c r="ZU35" s="63"/>
      <c r="ZV35" s="63"/>
      <c r="ZW35" s="63"/>
      <c r="ZX35" s="63"/>
      <c r="ZY35" s="63"/>
      <c r="ZZ35" s="63"/>
      <c r="AAA35" s="63"/>
      <c r="AAB35" s="63"/>
      <c r="AAC35" s="63"/>
      <c r="AAD35" s="63"/>
      <c r="AAE35" s="63"/>
      <c r="AAF35" s="63"/>
      <c r="AAG35" s="63"/>
      <c r="AAH35" s="63"/>
      <c r="AAI35" s="63"/>
      <c r="AAJ35" s="63"/>
      <c r="AAK35" s="63"/>
      <c r="AAL35" s="63"/>
      <c r="AAM35" s="63"/>
      <c r="AAN35" s="63"/>
      <c r="AAO35" s="63"/>
      <c r="AAP35" s="63"/>
      <c r="AAQ35" s="63"/>
      <c r="AAR35" s="63"/>
      <c r="AAS35" s="63"/>
      <c r="AAT35" s="63"/>
      <c r="AAU35" s="63"/>
      <c r="AAV35" s="63"/>
      <c r="AAW35" s="63"/>
      <c r="AAX35" s="63"/>
      <c r="AAY35" s="63"/>
      <c r="AAZ35" s="63"/>
      <c r="ABA35" s="63"/>
      <c r="ABB35" s="63"/>
      <c r="ABC35" s="63"/>
      <c r="ABD35" s="63"/>
      <c r="ABE35" s="63"/>
      <c r="ABF35" s="63"/>
      <c r="ABG35" s="63"/>
      <c r="ABH35" s="63"/>
      <c r="ABI35" s="63"/>
      <c r="ABJ35" s="63"/>
      <c r="ABK35" s="63"/>
      <c r="ABL35" s="63"/>
      <c r="ABM35" s="63"/>
      <c r="ABN35" s="63"/>
      <c r="ABO35" s="63"/>
      <c r="ABP35" s="63"/>
      <c r="ABQ35" s="63"/>
      <c r="ABR35" s="63"/>
      <c r="ABS35" s="63"/>
      <c r="ABT35" s="63"/>
      <c r="ABU35" s="63"/>
      <c r="ABV35" s="63"/>
      <c r="ABW35" s="63"/>
      <c r="ABX35" s="63"/>
      <c r="ABY35" s="63"/>
      <c r="ABZ35" s="63"/>
      <c r="ACA35" s="63"/>
      <c r="ACB35" s="63"/>
      <c r="ACC35" s="63"/>
      <c r="ACD35" s="63"/>
      <c r="ACE35" s="63"/>
      <c r="ACF35" s="63"/>
      <c r="ACG35" s="63"/>
      <c r="ACH35" s="63"/>
      <c r="ACI35" s="63"/>
      <c r="ACJ35" s="63"/>
      <c r="ACK35" s="63"/>
      <c r="ACL35" s="63"/>
      <c r="ACM35" s="63"/>
      <c r="ACN35" s="63"/>
      <c r="ACO35" s="63"/>
      <c r="ACP35" s="63"/>
      <c r="ACQ35" s="63"/>
      <c r="ACR35" s="63"/>
      <c r="ACS35" s="63"/>
      <c r="ACT35" s="63"/>
      <c r="ACU35" s="63"/>
      <c r="ACV35" s="63"/>
      <c r="ACW35" s="63"/>
      <c r="ACX35" s="63"/>
      <c r="ACY35" s="63"/>
      <c r="ACZ35" s="63"/>
      <c r="ADA35" s="63"/>
      <c r="ADB35" s="63"/>
      <c r="ADC35" s="63"/>
      <c r="ADD35" s="63"/>
      <c r="ADE35" s="63"/>
      <c r="ADF35" s="63"/>
      <c r="ADG35" s="63"/>
      <c r="ADH35" s="63"/>
      <c r="ADI35" s="63"/>
      <c r="ADJ35" s="63"/>
      <c r="ADK35" s="63"/>
      <c r="ADL35" s="63"/>
      <c r="ADM35" s="63"/>
      <c r="ADN35" s="63"/>
      <c r="ADO35" s="63"/>
      <c r="ADP35" s="63"/>
      <c r="ADQ35" s="63"/>
      <c r="ADR35" s="63"/>
      <c r="ADS35" s="63"/>
      <c r="ADT35" s="63"/>
      <c r="ADU35" s="63"/>
      <c r="ADV35" s="63"/>
      <c r="ADW35" s="63"/>
      <c r="ADX35" s="63"/>
      <c r="ADY35" s="63"/>
      <c r="ADZ35" s="63"/>
      <c r="AEA35" s="63"/>
      <c r="AEB35" s="63"/>
      <c r="AEC35" s="63"/>
      <c r="AED35" s="63"/>
      <c r="AEE35" s="63"/>
      <c r="AEF35" s="63"/>
      <c r="AEG35" s="63"/>
      <c r="AEH35" s="63"/>
      <c r="AEI35" s="63"/>
      <c r="AEJ35" s="63"/>
      <c r="AEK35" s="63"/>
      <c r="AEL35" s="63"/>
      <c r="AEM35" s="63"/>
      <c r="AEN35" s="63"/>
      <c r="AEO35" s="63"/>
      <c r="AEP35" s="63"/>
      <c r="AEQ35" s="63"/>
      <c r="AER35" s="63"/>
      <c r="AES35" s="63"/>
      <c r="AET35" s="63"/>
      <c r="AEU35" s="63"/>
      <c r="AEV35" s="63"/>
      <c r="AEW35" s="63"/>
      <c r="AEX35" s="63"/>
      <c r="AEY35" s="63"/>
      <c r="AEZ35" s="63"/>
      <c r="AFA35" s="63"/>
      <c r="AFB35" s="63"/>
      <c r="AFC35" s="63"/>
      <c r="AFD35" s="63"/>
      <c r="AFE35" s="63"/>
      <c r="AFF35" s="63"/>
      <c r="AFG35" s="63"/>
      <c r="AFH35" s="63"/>
      <c r="AFI35" s="63"/>
      <c r="AFJ35" s="63"/>
      <c r="AFK35" s="63"/>
      <c r="AFL35" s="63"/>
      <c r="AFM35" s="63"/>
      <c r="AFN35" s="63"/>
      <c r="AFO35" s="63"/>
      <c r="AFP35" s="63"/>
      <c r="AFQ35" s="63"/>
      <c r="AFR35" s="63"/>
      <c r="AFS35" s="63"/>
      <c r="AFT35" s="63"/>
      <c r="AFU35" s="63"/>
      <c r="AFV35" s="63"/>
      <c r="AFW35" s="63"/>
      <c r="AFX35" s="63"/>
      <c r="AFY35" s="63"/>
      <c r="AFZ35" s="63"/>
      <c r="AGA35" s="63"/>
      <c r="AGB35" s="63"/>
      <c r="AGC35" s="63"/>
      <c r="AGD35" s="63"/>
      <c r="AGE35" s="63"/>
      <c r="AGF35" s="63"/>
      <c r="AGG35" s="63"/>
      <c r="AGH35" s="63"/>
      <c r="AGI35" s="63"/>
      <c r="AGJ35" s="63"/>
      <c r="AGK35" s="63"/>
      <c r="AGL35" s="63"/>
      <c r="AGM35" s="63"/>
      <c r="AGN35" s="63"/>
      <c r="AGO35" s="63"/>
      <c r="AGP35" s="63"/>
      <c r="AGQ35" s="63"/>
      <c r="AGR35" s="63"/>
      <c r="AGS35" s="63"/>
      <c r="AGT35" s="63"/>
      <c r="AGU35" s="63"/>
      <c r="AGV35" s="63"/>
      <c r="AGW35" s="63"/>
      <c r="AGX35" s="63"/>
      <c r="AGY35" s="63"/>
      <c r="AGZ35" s="63"/>
      <c r="AHA35" s="63"/>
      <c r="AHB35" s="63"/>
      <c r="AHC35" s="63"/>
      <c r="AHD35" s="63"/>
      <c r="AHE35" s="63"/>
      <c r="AHF35" s="63"/>
      <c r="AHG35" s="63"/>
      <c r="AHH35" s="63"/>
      <c r="AHI35" s="63"/>
      <c r="AHJ35" s="63"/>
      <c r="AHK35" s="63"/>
      <c r="AHL35" s="63"/>
      <c r="AHM35" s="63"/>
      <c r="AHN35" s="63"/>
      <c r="AHO35" s="63"/>
      <c r="AHP35" s="63"/>
      <c r="AHQ35" s="63"/>
      <c r="AHR35" s="63"/>
      <c r="AHS35" s="63"/>
      <c r="AHT35" s="63"/>
      <c r="AHU35" s="63"/>
      <c r="AHV35" s="63"/>
      <c r="AHW35" s="63"/>
      <c r="AHX35" s="63"/>
      <c r="AHY35" s="63"/>
      <c r="AHZ35" s="63"/>
      <c r="AIA35" s="63"/>
      <c r="AIB35" s="63"/>
      <c r="AIC35" s="63"/>
      <c r="AID35" s="63"/>
      <c r="AIE35" s="63"/>
      <c r="AIF35" s="63"/>
      <c r="AIG35" s="63"/>
      <c r="AIH35" s="63"/>
      <c r="AII35" s="63"/>
      <c r="AIJ35" s="63"/>
      <c r="AIK35" s="63"/>
      <c r="AIL35" s="63"/>
      <c r="AIM35" s="63"/>
      <c r="AIN35" s="63"/>
      <c r="AIO35" s="63"/>
      <c r="AIP35" s="63"/>
      <c r="AIQ35" s="63"/>
      <c r="AIR35" s="63"/>
      <c r="AIS35" s="63"/>
      <c r="AIT35" s="63"/>
      <c r="AIU35" s="63"/>
      <c r="AIV35" s="63"/>
      <c r="AIW35" s="63"/>
      <c r="AIX35" s="63"/>
      <c r="AIY35" s="63"/>
      <c r="AIZ35" s="63"/>
      <c r="AJA35" s="63"/>
      <c r="AJB35" s="63"/>
      <c r="AJC35" s="63"/>
      <c r="AJD35" s="63"/>
      <c r="AJE35" s="63"/>
      <c r="AJF35" s="63"/>
      <c r="AJG35" s="63"/>
      <c r="AJH35" s="63"/>
      <c r="AJI35" s="63"/>
      <c r="AJJ35" s="63"/>
      <c r="AJK35" s="63"/>
      <c r="AJL35" s="63"/>
      <c r="AJM35" s="63"/>
      <c r="AJN35" s="63"/>
      <c r="AJO35" s="63"/>
      <c r="AJP35" s="63"/>
      <c r="AJQ35" s="63"/>
      <c r="AJR35" s="63"/>
      <c r="AJS35" s="63"/>
      <c r="AJT35" s="63"/>
      <c r="AJU35" s="63"/>
      <c r="AJV35" s="63"/>
      <c r="AJW35" s="63"/>
      <c r="AJX35" s="63"/>
      <c r="AJY35" s="63"/>
      <c r="AJZ35" s="63"/>
      <c r="AKA35" s="63"/>
      <c r="AKB35" s="63"/>
      <c r="AKC35" s="63"/>
      <c r="AKD35" s="63"/>
      <c r="AKE35" s="63"/>
      <c r="AKF35" s="63"/>
      <c r="AKG35" s="63"/>
      <c r="AKH35" s="63"/>
      <c r="AKI35" s="63"/>
      <c r="AKJ35" s="63"/>
      <c r="AKK35" s="63"/>
      <c r="AKL35" s="63"/>
      <c r="AKM35" s="63"/>
      <c r="AKN35" s="63"/>
      <c r="AKO35" s="63"/>
      <c r="AKP35" s="63"/>
      <c r="AKQ35" s="63"/>
      <c r="AKR35" s="63"/>
      <c r="AKS35" s="63"/>
      <c r="AKT35" s="63"/>
      <c r="AKU35" s="63"/>
      <c r="AKV35" s="63"/>
      <c r="AKW35" s="63"/>
      <c r="AKX35" s="63"/>
      <c r="AKY35" s="63"/>
      <c r="AKZ35" s="63"/>
      <c r="ALA35" s="63"/>
      <c r="ALB35" s="63"/>
      <c r="ALC35" s="63"/>
      <c r="ALD35" s="63"/>
      <c r="ALE35" s="63"/>
      <c r="ALF35" s="63"/>
      <c r="ALG35" s="63"/>
      <c r="ALH35" s="63"/>
      <c r="ALI35" s="63"/>
      <c r="ALJ35" s="63"/>
      <c r="ALK35" s="63"/>
      <c r="ALL35" s="63"/>
      <c r="ALM35" s="63"/>
      <c r="ALN35" s="63"/>
      <c r="ALO35" s="63"/>
      <c r="ALP35" s="63"/>
      <c r="ALQ35" s="63"/>
      <c r="ALR35" s="63"/>
      <c r="ALS35" s="63"/>
      <c r="ALT35" s="63"/>
      <c r="ALU35" s="63"/>
      <c r="ALV35" s="63"/>
      <c r="ALW35" s="63"/>
      <c r="ALX35" s="63"/>
      <c r="ALY35" s="63"/>
      <c r="ALZ35" s="63"/>
      <c r="AMA35" s="63"/>
      <c r="AMB35" s="63"/>
      <c r="AMC35" s="63"/>
      <c r="AMD35" s="63"/>
      <c r="AME35" s="63"/>
      <c r="AMF35" s="63"/>
      <c r="AMG35" s="63"/>
      <c r="AMH35" s="63"/>
      <c r="AMI35" s="63"/>
      <c r="AMJ35" s="63"/>
      <c r="AMK35" s="63"/>
      <c r="AML35" s="63"/>
      <c r="AMM35" s="63"/>
      <c r="AMN35" s="63"/>
      <c r="AMO35" s="63"/>
      <c r="AMP35" s="63"/>
      <c r="AMQ35" s="63"/>
      <c r="AMR35" s="63"/>
      <c r="AMS35" s="63"/>
      <c r="AMT35" s="63"/>
      <c r="AMU35" s="63"/>
      <c r="AMV35" s="63"/>
      <c r="AMW35" s="63"/>
      <c r="AMX35" s="63"/>
      <c r="AMY35" s="63"/>
      <c r="AMZ35" s="63"/>
      <c r="ANA35" s="63"/>
      <c r="ANB35" s="63"/>
      <c r="ANC35" s="63"/>
      <c r="AND35" s="63"/>
      <c r="ANE35" s="63"/>
      <c r="ANF35" s="63"/>
      <c r="ANG35" s="63"/>
      <c r="ANH35" s="63"/>
      <c r="ANI35" s="63"/>
      <c r="ANJ35" s="63"/>
      <c r="ANK35" s="63"/>
      <c r="ANL35" s="63"/>
      <c r="ANM35" s="63"/>
      <c r="ANN35" s="63"/>
      <c r="ANO35" s="63"/>
      <c r="ANP35" s="63"/>
      <c r="ANQ35" s="63"/>
      <c r="ANR35" s="63"/>
      <c r="ANS35" s="63"/>
      <c r="ANT35" s="63"/>
      <c r="ANU35" s="63"/>
      <c r="ANV35" s="63"/>
      <c r="ANW35" s="63"/>
      <c r="ANX35" s="63"/>
      <c r="ANY35" s="63"/>
      <c r="ANZ35" s="63"/>
      <c r="AOA35" s="63"/>
      <c r="AOB35" s="63"/>
      <c r="AOC35" s="63"/>
      <c r="AOD35" s="63"/>
      <c r="AOE35" s="63"/>
      <c r="AOF35" s="63"/>
      <c r="AOG35" s="63"/>
      <c r="AOH35" s="63"/>
      <c r="AOI35" s="63"/>
      <c r="AOJ35" s="63"/>
      <c r="AOK35" s="63"/>
      <c r="AOL35" s="63"/>
      <c r="AOM35" s="63"/>
      <c r="AON35" s="63"/>
      <c r="AOO35" s="63"/>
      <c r="AOP35" s="63"/>
      <c r="AOQ35" s="63"/>
      <c r="AOR35" s="63"/>
      <c r="AOS35" s="63"/>
      <c r="AOT35" s="63"/>
      <c r="AOU35" s="63"/>
      <c r="AOV35" s="63"/>
      <c r="AOW35" s="63"/>
      <c r="AOX35" s="63"/>
      <c r="AOY35" s="63"/>
      <c r="AOZ35" s="63"/>
      <c r="APA35" s="63"/>
      <c r="APB35" s="63"/>
      <c r="APC35" s="63"/>
      <c r="APD35" s="63"/>
      <c r="APE35" s="63"/>
      <c r="APF35" s="63"/>
      <c r="APG35" s="63"/>
      <c r="APH35" s="63"/>
      <c r="API35" s="63"/>
      <c r="APJ35" s="63"/>
      <c r="APK35" s="63"/>
      <c r="APL35" s="63"/>
      <c r="APM35" s="63"/>
      <c r="APN35" s="63"/>
      <c r="APO35" s="63"/>
      <c r="APP35" s="63"/>
      <c r="APQ35" s="63"/>
      <c r="APR35" s="63"/>
      <c r="APS35" s="63"/>
      <c r="APT35" s="63"/>
      <c r="APU35" s="63"/>
      <c r="APV35" s="63"/>
      <c r="APW35" s="63"/>
      <c r="APX35" s="63"/>
      <c r="APY35" s="63"/>
      <c r="APZ35" s="63"/>
      <c r="AQA35" s="63"/>
      <c r="AQB35" s="63"/>
      <c r="AQC35" s="63"/>
      <c r="AQD35" s="63"/>
      <c r="AQE35" s="63"/>
      <c r="AQF35" s="63"/>
      <c r="AQG35" s="63"/>
      <c r="AQH35" s="63"/>
      <c r="AQI35" s="63"/>
      <c r="AQJ35" s="63"/>
      <c r="AQK35" s="63"/>
      <c r="AQL35" s="63"/>
      <c r="AQM35" s="63"/>
      <c r="AQN35" s="63"/>
      <c r="AQO35" s="63"/>
      <c r="AQP35" s="63"/>
      <c r="AQQ35" s="63"/>
      <c r="AQR35" s="63"/>
      <c r="AQS35" s="63"/>
      <c r="AQT35" s="63"/>
      <c r="AQU35" s="63"/>
      <c r="AQV35" s="63"/>
      <c r="AQW35" s="63"/>
      <c r="AQX35" s="63"/>
      <c r="AQY35" s="63"/>
      <c r="AQZ35" s="63"/>
      <c r="ARA35" s="63"/>
      <c r="ARB35" s="63"/>
      <c r="ARC35" s="63"/>
      <c r="ARD35" s="63"/>
      <c r="ARE35" s="63"/>
      <c r="ARF35" s="63"/>
      <c r="ARG35" s="63"/>
      <c r="ARH35" s="63"/>
      <c r="ARI35" s="63"/>
      <c r="ARJ35" s="63"/>
      <c r="ARK35" s="63"/>
      <c r="ARL35" s="63"/>
      <c r="ARM35" s="63"/>
      <c r="ARN35" s="63"/>
      <c r="ARO35" s="63"/>
      <c r="ARP35" s="63"/>
      <c r="ARQ35" s="63"/>
      <c r="ARR35" s="63"/>
      <c r="ARS35" s="63"/>
      <c r="ART35" s="63"/>
      <c r="ARU35" s="63"/>
      <c r="ARV35" s="63"/>
      <c r="ARW35" s="63"/>
      <c r="ARX35" s="63"/>
      <c r="ARY35" s="63"/>
      <c r="ARZ35" s="63"/>
      <c r="ASA35" s="63"/>
      <c r="ASB35" s="63"/>
      <c r="ASC35" s="63"/>
      <c r="ASD35" s="63"/>
      <c r="ASE35" s="63"/>
      <c r="ASF35" s="63"/>
      <c r="ASG35" s="63"/>
      <c r="ASH35" s="63"/>
      <c r="ASI35" s="63"/>
      <c r="ASJ35" s="63"/>
      <c r="ASK35" s="63"/>
      <c r="ASL35" s="63"/>
      <c r="ASM35" s="63"/>
      <c r="ASN35" s="63"/>
      <c r="ASO35" s="63"/>
      <c r="ASP35" s="63"/>
      <c r="ASQ35" s="63"/>
      <c r="ASR35" s="63"/>
      <c r="ASS35" s="63"/>
      <c r="AST35" s="63"/>
      <c r="ASU35" s="63"/>
      <c r="ASV35" s="63"/>
      <c r="ASW35" s="63"/>
      <c r="ASX35" s="63"/>
      <c r="ASY35" s="63"/>
      <c r="ASZ35" s="63"/>
      <c r="ATA35" s="63"/>
      <c r="ATB35" s="63"/>
      <c r="ATC35" s="63"/>
      <c r="ATD35" s="63"/>
      <c r="ATE35" s="63"/>
      <c r="ATF35" s="63"/>
      <c r="ATG35" s="63"/>
      <c r="ATH35" s="63"/>
      <c r="ATI35" s="63"/>
      <c r="ATJ35" s="63"/>
      <c r="ATK35" s="63"/>
      <c r="ATL35" s="63"/>
      <c r="ATM35" s="63"/>
      <c r="ATN35" s="63"/>
      <c r="ATO35" s="63"/>
      <c r="ATP35" s="63"/>
      <c r="ATQ35" s="63"/>
      <c r="ATR35" s="63"/>
      <c r="ATS35" s="63"/>
      <c r="ATT35" s="63"/>
      <c r="ATU35" s="63"/>
      <c r="ATV35" s="63"/>
      <c r="ATW35" s="63"/>
      <c r="ATX35" s="63"/>
      <c r="ATY35" s="63"/>
      <c r="ATZ35" s="63"/>
      <c r="AUA35" s="63"/>
      <c r="AUB35" s="63"/>
      <c r="AUC35" s="63"/>
      <c r="AUD35" s="63"/>
      <c r="AUE35" s="63"/>
      <c r="AUF35" s="63"/>
      <c r="AUG35" s="63"/>
      <c r="AUH35" s="63"/>
      <c r="AUI35" s="63"/>
      <c r="AUJ35" s="63"/>
      <c r="AUK35" s="63"/>
      <c r="AUL35" s="63"/>
      <c r="AUM35" s="63"/>
      <c r="AUN35" s="63"/>
      <c r="AUO35" s="63"/>
      <c r="AUP35" s="63"/>
      <c r="AUQ35" s="63"/>
      <c r="AUR35" s="63"/>
      <c r="AUS35" s="63"/>
      <c r="AUT35" s="63"/>
      <c r="AUU35" s="63"/>
      <c r="AUV35" s="63"/>
      <c r="AUW35" s="63"/>
      <c r="AUX35" s="63"/>
      <c r="AUY35" s="63"/>
      <c r="AUZ35" s="63"/>
      <c r="AVA35" s="63"/>
      <c r="AVB35" s="63"/>
      <c r="AVC35" s="63"/>
      <c r="AVD35" s="63"/>
      <c r="AVE35" s="63"/>
      <c r="AVF35" s="63"/>
      <c r="AVG35" s="63"/>
      <c r="AVH35" s="63"/>
      <c r="AVI35" s="63"/>
      <c r="AVJ35" s="63"/>
      <c r="AVK35" s="63"/>
      <c r="AVL35" s="63"/>
      <c r="AVM35" s="63"/>
      <c r="AVN35" s="63"/>
      <c r="AVO35" s="63"/>
      <c r="AVP35" s="63"/>
      <c r="AVQ35" s="63"/>
      <c r="AVR35" s="63"/>
      <c r="AVS35" s="63"/>
      <c r="AVT35" s="63"/>
      <c r="AVU35" s="63"/>
      <c r="AVV35" s="63"/>
      <c r="AVW35" s="63"/>
      <c r="AVX35" s="63"/>
      <c r="AVY35" s="63"/>
      <c r="AVZ35" s="63"/>
      <c r="AWA35" s="63"/>
      <c r="AWB35" s="63"/>
      <c r="AWC35" s="63"/>
      <c r="AWD35" s="63"/>
      <c r="AWE35" s="63"/>
      <c r="AWF35" s="63"/>
      <c r="AWG35" s="63"/>
      <c r="AWH35" s="63"/>
      <c r="AWI35" s="63"/>
      <c r="AWJ35" s="63"/>
      <c r="AWK35" s="63"/>
      <c r="AWL35" s="63"/>
      <c r="AWM35" s="63"/>
      <c r="AWN35" s="63"/>
      <c r="AWO35" s="63"/>
      <c r="AWP35" s="63"/>
      <c r="AWQ35" s="63"/>
      <c r="AWR35" s="63"/>
      <c r="AWS35" s="63"/>
      <c r="AWT35" s="63"/>
      <c r="AWU35" s="63"/>
      <c r="AWV35" s="63"/>
      <c r="AWW35" s="63"/>
      <c r="AWX35" s="63"/>
      <c r="AWY35" s="63"/>
      <c r="AWZ35" s="63"/>
      <c r="AXA35" s="63"/>
      <c r="AXB35" s="63"/>
      <c r="AXC35" s="63"/>
      <c r="AXD35" s="63"/>
      <c r="AXE35" s="63"/>
      <c r="AXF35" s="63"/>
      <c r="AXG35" s="63"/>
      <c r="AXH35" s="63"/>
      <c r="AXI35" s="63"/>
      <c r="AXJ35" s="63"/>
      <c r="AXK35" s="63"/>
      <c r="AXL35" s="63"/>
      <c r="AXM35" s="63"/>
      <c r="AXN35" s="63"/>
      <c r="AXO35" s="63"/>
      <c r="AXP35" s="63"/>
      <c r="AXQ35" s="63"/>
      <c r="AXR35" s="63"/>
      <c r="AXS35" s="63"/>
      <c r="AXT35" s="63"/>
      <c r="AXU35" s="63"/>
      <c r="AXV35" s="63"/>
      <c r="AXW35" s="63"/>
      <c r="AXX35" s="63"/>
      <c r="AXY35" s="63"/>
      <c r="AXZ35" s="63"/>
      <c r="AYA35" s="63"/>
      <c r="AYB35" s="63"/>
      <c r="AYC35" s="63"/>
      <c r="AYD35" s="63"/>
      <c r="AYE35" s="63"/>
      <c r="AYF35" s="63"/>
      <c r="AYG35" s="63"/>
      <c r="AYH35" s="63"/>
      <c r="AYI35" s="63"/>
      <c r="AYJ35" s="63"/>
      <c r="AYK35" s="63"/>
      <c r="AYL35" s="63"/>
      <c r="AYM35" s="63"/>
      <c r="AYN35" s="63"/>
      <c r="AYO35" s="63"/>
      <c r="AYP35" s="63"/>
      <c r="AYQ35" s="63"/>
      <c r="AYR35" s="63"/>
      <c r="AYS35" s="63"/>
      <c r="AYT35" s="63"/>
      <c r="AYU35" s="63"/>
      <c r="AYV35" s="63"/>
      <c r="AYW35" s="63"/>
      <c r="AYX35" s="63"/>
      <c r="AYY35" s="63"/>
      <c r="AYZ35" s="63"/>
      <c r="AZA35" s="63"/>
      <c r="AZB35" s="63"/>
      <c r="AZC35" s="63"/>
      <c r="AZD35" s="63"/>
      <c r="AZE35" s="63"/>
      <c r="AZF35" s="63"/>
      <c r="AZG35" s="63"/>
      <c r="AZH35" s="63"/>
      <c r="AZI35" s="63"/>
      <c r="AZJ35" s="63"/>
      <c r="AZK35" s="63"/>
      <c r="AZL35" s="63"/>
      <c r="AZM35" s="63"/>
      <c r="AZN35" s="63"/>
      <c r="AZO35" s="63"/>
      <c r="AZP35" s="63"/>
      <c r="AZQ35" s="63"/>
      <c r="AZR35" s="63"/>
      <c r="AZS35" s="63"/>
      <c r="AZT35" s="63"/>
      <c r="AZU35" s="63"/>
      <c r="AZV35" s="63"/>
      <c r="AZW35" s="63"/>
      <c r="AZX35" s="63"/>
      <c r="AZY35" s="63"/>
      <c r="AZZ35" s="63"/>
      <c r="BAA35" s="63"/>
      <c r="BAB35" s="63"/>
      <c r="BAC35" s="63"/>
      <c r="BAD35" s="63"/>
      <c r="BAE35" s="63"/>
      <c r="BAF35" s="63"/>
      <c r="BAG35" s="63"/>
      <c r="BAH35" s="63"/>
      <c r="BAI35" s="63"/>
      <c r="BAJ35" s="63"/>
      <c r="BAK35" s="63"/>
      <c r="BAL35" s="63"/>
      <c r="BAM35" s="63"/>
      <c r="BAN35" s="63"/>
      <c r="BAO35" s="63"/>
      <c r="BAP35" s="63"/>
      <c r="BAQ35" s="63"/>
      <c r="BAR35" s="63"/>
      <c r="BAS35" s="63"/>
      <c r="BAT35" s="63"/>
      <c r="BAU35" s="63"/>
      <c r="BAV35" s="63"/>
      <c r="BAW35" s="63"/>
      <c r="BAX35" s="63"/>
      <c r="BAY35" s="63"/>
      <c r="BAZ35" s="63"/>
      <c r="BBA35" s="63"/>
      <c r="BBB35" s="63"/>
      <c r="BBC35" s="63"/>
      <c r="BBD35" s="63"/>
      <c r="BBE35" s="63"/>
      <c r="BBF35" s="63"/>
      <c r="BBG35" s="63"/>
      <c r="BBH35" s="63"/>
      <c r="BBI35" s="63"/>
      <c r="BBJ35" s="63"/>
      <c r="BBK35" s="63"/>
      <c r="BBL35" s="63"/>
      <c r="BBM35" s="63"/>
      <c r="BBN35" s="63"/>
      <c r="BBO35" s="63"/>
      <c r="BBP35" s="63"/>
      <c r="BBQ35" s="63"/>
      <c r="BBR35" s="63"/>
      <c r="BBS35" s="63"/>
      <c r="BBT35" s="63"/>
      <c r="BBU35" s="63"/>
      <c r="BBV35" s="63"/>
      <c r="BBW35" s="63"/>
      <c r="BBX35" s="63"/>
      <c r="BBY35" s="63"/>
      <c r="BBZ35" s="63"/>
      <c r="BCA35" s="63"/>
      <c r="BCB35" s="63"/>
      <c r="BCC35" s="63"/>
      <c r="BCD35" s="63"/>
      <c r="BCE35" s="63"/>
      <c r="BCF35" s="63"/>
      <c r="BCG35" s="63"/>
      <c r="BCH35" s="63"/>
      <c r="BCI35" s="63"/>
      <c r="BCJ35" s="63"/>
      <c r="BCK35" s="63"/>
      <c r="BCL35" s="63"/>
      <c r="BCM35" s="63"/>
      <c r="BCN35" s="63"/>
      <c r="BCO35" s="63"/>
      <c r="BCP35" s="63"/>
      <c r="BCQ35" s="63"/>
      <c r="BCR35" s="63"/>
      <c r="BCS35" s="63"/>
      <c r="BCT35" s="63"/>
      <c r="BCU35" s="63"/>
      <c r="BCV35" s="63"/>
      <c r="BCW35" s="63"/>
      <c r="BCX35" s="63"/>
      <c r="BCY35" s="63"/>
      <c r="BCZ35" s="63"/>
      <c r="BDA35" s="63"/>
      <c r="BDB35" s="63"/>
      <c r="BDC35" s="63"/>
      <c r="BDD35" s="63"/>
      <c r="BDE35" s="63"/>
      <c r="BDF35" s="63"/>
      <c r="BDG35" s="63"/>
      <c r="BDH35" s="63"/>
      <c r="BDI35" s="63"/>
      <c r="BDJ35" s="63"/>
      <c r="BDK35" s="63"/>
      <c r="BDL35" s="63"/>
      <c r="BDM35" s="63"/>
      <c r="BDN35" s="63"/>
      <c r="BDO35" s="63"/>
      <c r="BDP35" s="63"/>
      <c r="BDQ35" s="63"/>
      <c r="BDR35" s="63"/>
      <c r="BDS35" s="63"/>
      <c r="BDT35" s="63"/>
      <c r="BDU35" s="63"/>
      <c r="BDV35" s="63"/>
      <c r="BDW35" s="63"/>
      <c r="BDX35" s="63"/>
      <c r="BDY35" s="63"/>
      <c r="BDZ35" s="63"/>
      <c r="BEA35" s="63"/>
      <c r="BEB35" s="63"/>
      <c r="BEC35" s="63"/>
      <c r="BED35" s="63"/>
      <c r="BEE35" s="63"/>
      <c r="BEF35" s="63"/>
      <c r="BEG35" s="63"/>
      <c r="BEH35" s="63"/>
      <c r="BEI35" s="63"/>
      <c r="BEJ35" s="63"/>
      <c r="BEK35" s="63"/>
      <c r="BEL35" s="63"/>
      <c r="BEM35" s="63"/>
      <c r="BEN35" s="63"/>
      <c r="BEO35" s="63"/>
      <c r="BEP35" s="63"/>
      <c r="BEQ35" s="63"/>
      <c r="BER35" s="63"/>
      <c r="BES35" s="63"/>
      <c r="BET35" s="63"/>
      <c r="BEU35" s="63"/>
      <c r="BEV35" s="63"/>
      <c r="BEW35" s="63"/>
      <c r="BEX35" s="63"/>
      <c r="BEY35" s="63"/>
      <c r="BEZ35" s="63"/>
      <c r="BFA35" s="63"/>
      <c r="BFB35" s="63"/>
      <c r="BFC35" s="63"/>
      <c r="BFD35" s="63"/>
      <c r="BFE35" s="63"/>
      <c r="BFF35" s="63"/>
      <c r="BFG35" s="63"/>
      <c r="BFH35" s="63"/>
      <c r="BFI35" s="63"/>
      <c r="BFJ35" s="63"/>
      <c r="BFK35" s="63"/>
      <c r="BFL35" s="63"/>
      <c r="BFM35" s="63"/>
      <c r="BFN35" s="63"/>
      <c r="BFO35" s="63"/>
      <c r="BFP35" s="63"/>
      <c r="BFQ35" s="63"/>
      <c r="BFR35" s="63"/>
      <c r="BFS35" s="63"/>
      <c r="BFT35" s="63"/>
      <c r="BFU35" s="63"/>
      <c r="BFV35" s="63"/>
      <c r="BFW35" s="63"/>
      <c r="BFX35" s="63"/>
      <c r="BFY35" s="63"/>
      <c r="BFZ35" s="63"/>
      <c r="BGA35" s="63"/>
      <c r="BGB35" s="63"/>
      <c r="BGC35" s="63"/>
      <c r="BGD35" s="63"/>
      <c r="BGE35" s="63"/>
      <c r="BGF35" s="63"/>
      <c r="BGG35" s="63"/>
      <c r="BGH35" s="63"/>
      <c r="BGI35" s="63"/>
      <c r="BGJ35" s="63"/>
      <c r="BGK35" s="63"/>
      <c r="BGL35" s="63"/>
      <c r="BGM35" s="63"/>
      <c r="BGN35" s="63"/>
      <c r="BGO35" s="63"/>
      <c r="BGP35" s="63"/>
      <c r="BGQ35" s="63"/>
      <c r="BGR35" s="63"/>
      <c r="BGS35" s="63"/>
      <c r="BGT35" s="63"/>
      <c r="BGU35" s="63"/>
      <c r="BGV35" s="63"/>
      <c r="BGW35" s="63"/>
      <c r="BGX35" s="63"/>
      <c r="BGY35" s="63"/>
      <c r="BGZ35" s="63"/>
      <c r="BHA35" s="63"/>
      <c r="BHB35" s="63"/>
      <c r="BHC35" s="63"/>
      <c r="BHD35" s="63"/>
      <c r="BHE35" s="63"/>
      <c r="BHF35" s="63"/>
      <c r="BHG35" s="63"/>
      <c r="BHH35" s="63"/>
      <c r="BHI35" s="63"/>
      <c r="BHJ35" s="63"/>
      <c r="BHK35" s="63"/>
      <c r="BHL35" s="63"/>
      <c r="BHM35" s="63"/>
      <c r="BHN35" s="63"/>
      <c r="BHO35" s="63"/>
      <c r="BHP35" s="63"/>
      <c r="BHQ35" s="63"/>
      <c r="BHR35" s="63"/>
      <c r="BHS35" s="63"/>
      <c r="BHT35" s="63"/>
      <c r="BHU35" s="63"/>
      <c r="BHV35" s="63"/>
      <c r="BHW35" s="63"/>
      <c r="BHX35" s="63"/>
      <c r="BHY35" s="63"/>
      <c r="BHZ35" s="63"/>
      <c r="BIA35" s="63"/>
      <c r="BIB35" s="63"/>
      <c r="BIC35" s="63"/>
      <c r="BID35" s="63"/>
      <c r="BIE35" s="63"/>
      <c r="BIF35" s="63"/>
      <c r="BIG35" s="63"/>
      <c r="BIH35" s="63"/>
      <c r="BII35" s="63"/>
      <c r="BIJ35" s="63"/>
      <c r="BIK35" s="63"/>
      <c r="BIL35" s="63"/>
      <c r="BIM35" s="63"/>
      <c r="BIN35" s="63"/>
      <c r="BIO35" s="63"/>
      <c r="BIP35" s="63"/>
      <c r="BIQ35" s="63"/>
      <c r="BIR35" s="63"/>
      <c r="BIS35" s="63"/>
      <c r="BIT35" s="63"/>
      <c r="BIU35" s="63"/>
      <c r="BIV35" s="63"/>
      <c r="BIW35" s="63"/>
      <c r="BIX35" s="63"/>
      <c r="BIY35" s="63"/>
      <c r="BIZ35" s="63"/>
      <c r="BJA35" s="63"/>
      <c r="BJB35" s="63"/>
      <c r="BJC35" s="63"/>
      <c r="BJD35" s="63"/>
      <c r="BJE35" s="63"/>
      <c r="BJF35" s="63"/>
      <c r="BJG35" s="63"/>
      <c r="BJH35" s="63"/>
      <c r="BJI35" s="63"/>
      <c r="BJJ35" s="63"/>
      <c r="BJK35" s="63"/>
      <c r="BJL35" s="63"/>
      <c r="BJM35" s="63"/>
      <c r="BJN35" s="63"/>
      <c r="BJO35" s="63"/>
      <c r="BJP35" s="63"/>
      <c r="BJQ35" s="63"/>
      <c r="BJR35" s="63"/>
      <c r="BJS35" s="63"/>
      <c r="BJT35" s="63"/>
      <c r="BJU35" s="63"/>
      <c r="BJV35" s="63"/>
      <c r="BJW35" s="63"/>
      <c r="BJX35" s="63"/>
      <c r="BJY35" s="63"/>
      <c r="BJZ35" s="63"/>
      <c r="BKA35" s="63"/>
      <c r="BKB35" s="63"/>
      <c r="BKC35" s="63"/>
      <c r="BKD35" s="63"/>
      <c r="BKE35" s="63"/>
      <c r="BKF35" s="63"/>
      <c r="BKG35" s="63"/>
      <c r="BKH35" s="63"/>
      <c r="BKI35" s="63"/>
      <c r="BKJ35" s="63"/>
      <c r="BKK35" s="63"/>
      <c r="BKL35" s="63"/>
      <c r="BKM35" s="63"/>
      <c r="BKN35" s="63"/>
      <c r="BKO35" s="63"/>
      <c r="BKP35" s="63"/>
      <c r="BKQ35" s="63"/>
      <c r="BKR35" s="63"/>
      <c r="BKS35" s="63"/>
      <c r="BKT35" s="63"/>
      <c r="BKU35" s="63"/>
      <c r="BKV35" s="63"/>
      <c r="BKW35" s="63"/>
      <c r="BKX35" s="63"/>
      <c r="BKY35" s="63"/>
      <c r="BKZ35" s="63"/>
      <c r="BLA35" s="63"/>
      <c r="BLB35" s="63"/>
      <c r="BLC35" s="63"/>
      <c r="BLD35" s="63"/>
      <c r="BLE35" s="63"/>
      <c r="BLF35" s="63"/>
      <c r="BLG35" s="63"/>
      <c r="BLH35" s="63"/>
      <c r="BLI35" s="63"/>
      <c r="BLJ35" s="63"/>
      <c r="BLK35" s="63"/>
      <c r="BLL35" s="63"/>
      <c r="BLM35" s="63"/>
      <c r="BLN35" s="63"/>
      <c r="BLO35" s="63"/>
      <c r="BLP35" s="63"/>
      <c r="BLQ35" s="63"/>
      <c r="BLR35" s="63"/>
      <c r="BLS35" s="63"/>
      <c r="BLT35" s="63"/>
      <c r="BLU35" s="63"/>
      <c r="BLV35" s="63"/>
      <c r="BLW35" s="63"/>
      <c r="BLX35" s="63"/>
      <c r="BLY35" s="63"/>
      <c r="BLZ35" s="63"/>
      <c r="BMA35" s="63"/>
      <c r="BMB35" s="63"/>
      <c r="BMC35" s="63"/>
      <c r="BMD35" s="63"/>
      <c r="BME35" s="63"/>
      <c r="BMF35" s="63"/>
      <c r="BMG35" s="63"/>
      <c r="BMH35" s="63"/>
      <c r="BMI35" s="63"/>
      <c r="BMJ35" s="63"/>
      <c r="BMK35" s="63"/>
      <c r="BML35" s="63"/>
      <c r="BMM35" s="63"/>
      <c r="BMN35" s="63"/>
      <c r="BMO35" s="63"/>
      <c r="BMP35" s="63"/>
      <c r="BMQ35" s="63"/>
      <c r="BMR35" s="63"/>
      <c r="BMS35" s="63"/>
      <c r="BMT35" s="63"/>
      <c r="BMU35" s="63"/>
      <c r="BMV35" s="63"/>
      <c r="BMW35" s="63"/>
      <c r="BMX35" s="63"/>
    </row>
    <row r="36" spans="1:1714" s="1" customFormat="1" ht="15" customHeight="1" x14ac:dyDescent="0.25">
      <c r="A36" s="194" t="s">
        <v>225</v>
      </c>
      <c r="B36" s="147" t="s">
        <v>45</v>
      </c>
      <c r="C36" s="148" t="s">
        <v>77</v>
      </c>
      <c r="D36" s="213" t="s">
        <v>47</v>
      </c>
      <c r="E36" s="149" t="s">
        <v>48</v>
      </c>
      <c r="F36" s="215" t="s">
        <v>49</v>
      </c>
      <c r="G36" s="213" t="s">
        <v>63</v>
      </c>
      <c r="H36" s="150">
        <v>25</v>
      </c>
      <c r="I36" s="146" t="s">
        <v>1691</v>
      </c>
      <c r="J36" s="151">
        <v>44707</v>
      </c>
      <c r="K36" s="151">
        <v>44708</v>
      </c>
      <c r="L36" s="151">
        <v>44711</v>
      </c>
      <c r="M36" s="167" t="s">
        <v>388</v>
      </c>
      <c r="N36" s="168">
        <v>44719</v>
      </c>
      <c r="O36" s="171" t="s">
        <v>97</v>
      </c>
      <c r="P36" s="148" t="s">
        <v>445</v>
      </c>
      <c r="Q36" s="153">
        <f t="shared" si="0"/>
        <v>44710</v>
      </c>
      <c r="R36" s="163">
        <v>50</v>
      </c>
      <c r="S36" s="153">
        <f t="shared" si="1"/>
        <v>44714</v>
      </c>
      <c r="T36" s="162">
        <v>52.6</v>
      </c>
      <c r="U36" s="153">
        <f t="shared" si="2"/>
        <v>44721</v>
      </c>
      <c r="V36" s="163"/>
      <c r="W36" s="153">
        <f t="shared" si="3"/>
        <v>44735</v>
      </c>
      <c r="X36" s="163">
        <v>59.4</v>
      </c>
      <c r="Y36" s="170" t="str">
        <f t="shared" si="15"/>
        <v>OK</v>
      </c>
      <c r="Z36" s="171" t="s">
        <v>97</v>
      </c>
      <c r="AA36" s="172" t="s">
        <v>443</v>
      </c>
      <c r="AB36" s="153">
        <f t="shared" si="5"/>
        <v>44711</v>
      </c>
      <c r="AC36" s="162">
        <v>23.8</v>
      </c>
      <c r="AD36" s="153">
        <f t="shared" si="6"/>
        <v>44715</v>
      </c>
      <c r="AE36" s="162">
        <v>29.5</v>
      </c>
      <c r="AF36" s="153">
        <f t="shared" si="7"/>
        <v>44722</v>
      </c>
      <c r="AG36" s="163"/>
      <c r="AH36" s="153">
        <f t="shared" si="8"/>
        <v>44736</v>
      </c>
      <c r="AI36" s="163">
        <v>36.799999999999997</v>
      </c>
      <c r="AJ36" s="170" t="str">
        <f t="shared" si="13"/>
        <v>OK</v>
      </c>
      <c r="AK36" s="171" t="s">
        <v>97</v>
      </c>
      <c r="AL36" s="172" t="s">
        <v>446</v>
      </c>
      <c r="AM36" s="153">
        <f t="shared" si="9"/>
        <v>44714</v>
      </c>
      <c r="AN36" s="162">
        <v>34.299999999999997</v>
      </c>
      <c r="AO36" s="153">
        <f t="shared" si="10"/>
        <v>44718</v>
      </c>
      <c r="AP36" s="162">
        <v>43.6</v>
      </c>
      <c r="AQ36" s="153">
        <f t="shared" si="11"/>
        <v>44725</v>
      </c>
      <c r="AR36" s="163"/>
      <c r="AS36" s="153">
        <f t="shared" si="12"/>
        <v>44739</v>
      </c>
      <c r="AT36" s="163">
        <v>49.9</v>
      </c>
      <c r="AU36" s="170" t="str">
        <f t="shared" si="14"/>
        <v>OK</v>
      </c>
      <c r="AV36" s="91"/>
      <c r="AW36" s="199" t="s">
        <v>1339</v>
      </c>
      <c r="AX36" s="200" t="s">
        <v>1340</v>
      </c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  <c r="IX36" s="63"/>
      <c r="IY36" s="63"/>
      <c r="IZ36" s="63"/>
      <c r="JA36" s="63"/>
      <c r="JB36" s="63"/>
      <c r="JC36" s="63"/>
      <c r="JD36" s="63"/>
      <c r="JE36" s="63"/>
      <c r="JF36" s="63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3"/>
      <c r="KJ36" s="63"/>
      <c r="KK36" s="63"/>
      <c r="KL36" s="63"/>
      <c r="KM36" s="63"/>
      <c r="KN36" s="63"/>
      <c r="KO36" s="63"/>
      <c r="KP36" s="63"/>
      <c r="KQ36" s="63"/>
      <c r="KR36" s="63"/>
      <c r="KS36" s="63"/>
      <c r="KT36" s="63"/>
      <c r="KU36" s="63"/>
      <c r="KV36" s="63"/>
      <c r="KW36" s="63"/>
      <c r="KX36" s="63"/>
      <c r="KY36" s="63"/>
      <c r="KZ36" s="63"/>
      <c r="LA36" s="63"/>
      <c r="LB36" s="63"/>
      <c r="LC36" s="63"/>
      <c r="LD36" s="63"/>
      <c r="LE36" s="63"/>
      <c r="LF36" s="63"/>
      <c r="LG36" s="63"/>
      <c r="LH36" s="63"/>
      <c r="LI36" s="63"/>
      <c r="LJ36" s="63"/>
      <c r="LK36" s="63"/>
      <c r="LL36" s="63"/>
      <c r="LM36" s="63"/>
      <c r="LN36" s="63"/>
      <c r="LO36" s="63"/>
      <c r="LP36" s="63"/>
      <c r="LQ36" s="63"/>
      <c r="LR36" s="63"/>
      <c r="LS36" s="63"/>
      <c r="LT36" s="63"/>
      <c r="LU36" s="63"/>
      <c r="LV36" s="63"/>
      <c r="LW36" s="63"/>
      <c r="LX36" s="63"/>
      <c r="LY36" s="63"/>
      <c r="LZ36" s="63"/>
      <c r="MA36" s="63"/>
      <c r="MB36" s="63"/>
      <c r="MC36" s="63"/>
      <c r="MD36" s="63"/>
      <c r="ME36" s="63"/>
      <c r="MF36" s="63"/>
      <c r="MG36" s="63"/>
      <c r="MH36" s="63"/>
      <c r="MI36" s="63"/>
      <c r="MJ36" s="63"/>
      <c r="MK36" s="63"/>
      <c r="ML36" s="63"/>
      <c r="MM36" s="63"/>
      <c r="MN36" s="63"/>
      <c r="MO36" s="63"/>
      <c r="MP36" s="63"/>
      <c r="MQ36" s="63"/>
      <c r="MR36" s="63"/>
      <c r="MS36" s="63"/>
      <c r="MT36" s="63"/>
      <c r="MU36" s="63"/>
      <c r="MV36" s="63"/>
      <c r="MW36" s="63"/>
      <c r="MX36" s="63"/>
      <c r="MY36" s="63"/>
      <c r="MZ36" s="63"/>
      <c r="NA36" s="63"/>
      <c r="NB36" s="63"/>
      <c r="NC36" s="63"/>
      <c r="ND36" s="63"/>
      <c r="NE36" s="63"/>
      <c r="NF36" s="63"/>
      <c r="NG36" s="63"/>
      <c r="NH36" s="63"/>
      <c r="NI36" s="63"/>
      <c r="NJ36" s="63"/>
      <c r="NK36" s="63"/>
      <c r="NL36" s="63"/>
      <c r="NM36" s="63"/>
      <c r="NN36" s="63"/>
      <c r="NO36" s="63"/>
      <c r="NP36" s="63"/>
      <c r="NQ36" s="63"/>
      <c r="NR36" s="63"/>
      <c r="NS36" s="63"/>
      <c r="NT36" s="63"/>
      <c r="NU36" s="63"/>
      <c r="NV36" s="63"/>
      <c r="NW36" s="63"/>
      <c r="NX36" s="63"/>
      <c r="NY36" s="63"/>
      <c r="NZ36" s="63"/>
      <c r="OA36" s="63"/>
      <c r="OB36" s="63"/>
      <c r="OC36" s="63"/>
      <c r="OD36" s="63"/>
      <c r="OE36" s="63"/>
      <c r="OF36" s="63"/>
      <c r="OG36" s="63"/>
      <c r="OH36" s="63"/>
      <c r="OI36" s="63"/>
      <c r="OJ36" s="63"/>
      <c r="OK36" s="63"/>
      <c r="OL36" s="63"/>
      <c r="OM36" s="63"/>
      <c r="ON36" s="63"/>
      <c r="OO36" s="63"/>
      <c r="OP36" s="63"/>
      <c r="OQ36" s="63"/>
      <c r="OR36" s="63"/>
      <c r="OS36" s="63"/>
      <c r="OT36" s="63"/>
      <c r="OU36" s="63"/>
      <c r="OV36" s="63"/>
      <c r="OW36" s="63"/>
      <c r="OX36" s="63"/>
      <c r="OY36" s="63"/>
      <c r="OZ36" s="63"/>
      <c r="PA36" s="63"/>
      <c r="PB36" s="63"/>
      <c r="PC36" s="63"/>
      <c r="PD36" s="63"/>
      <c r="PE36" s="63"/>
      <c r="PF36" s="63"/>
      <c r="PG36" s="63"/>
      <c r="PH36" s="63"/>
      <c r="PI36" s="63"/>
      <c r="PJ36" s="63"/>
      <c r="PK36" s="63"/>
      <c r="PL36" s="63"/>
      <c r="PM36" s="63"/>
      <c r="PN36" s="63"/>
      <c r="PO36" s="63"/>
      <c r="PP36" s="63"/>
      <c r="PQ36" s="63"/>
      <c r="PR36" s="63"/>
      <c r="PS36" s="63"/>
      <c r="PT36" s="63"/>
      <c r="PU36" s="63"/>
      <c r="PV36" s="63"/>
      <c r="PW36" s="63"/>
      <c r="PX36" s="63"/>
      <c r="PY36" s="63"/>
      <c r="PZ36" s="63"/>
      <c r="QA36" s="63"/>
      <c r="QB36" s="63"/>
      <c r="QC36" s="63"/>
      <c r="QD36" s="63"/>
      <c r="QE36" s="63"/>
      <c r="QF36" s="63"/>
      <c r="QG36" s="63"/>
      <c r="QH36" s="63"/>
      <c r="QI36" s="63"/>
      <c r="QJ36" s="63"/>
      <c r="QK36" s="63"/>
      <c r="QL36" s="63"/>
      <c r="QM36" s="63"/>
      <c r="QN36" s="63"/>
      <c r="QO36" s="63"/>
      <c r="QP36" s="63"/>
      <c r="QQ36" s="63"/>
      <c r="QR36" s="63"/>
      <c r="QS36" s="63"/>
      <c r="QT36" s="63"/>
      <c r="QU36" s="63"/>
      <c r="QV36" s="63"/>
      <c r="QW36" s="63"/>
      <c r="QX36" s="63"/>
      <c r="QY36" s="63"/>
      <c r="QZ36" s="63"/>
      <c r="RA36" s="63"/>
      <c r="RB36" s="63"/>
      <c r="RC36" s="63"/>
      <c r="RD36" s="63"/>
      <c r="RE36" s="63"/>
      <c r="RF36" s="63"/>
      <c r="RG36" s="63"/>
      <c r="RH36" s="63"/>
      <c r="RI36" s="63"/>
      <c r="RJ36" s="63"/>
      <c r="RK36" s="63"/>
      <c r="RL36" s="63"/>
      <c r="RM36" s="63"/>
      <c r="RN36" s="63"/>
      <c r="RO36" s="63"/>
      <c r="RP36" s="63"/>
      <c r="RQ36" s="63"/>
      <c r="RR36" s="63"/>
      <c r="RS36" s="63"/>
      <c r="RT36" s="63"/>
      <c r="RU36" s="63"/>
      <c r="RV36" s="63"/>
      <c r="RW36" s="63"/>
      <c r="RX36" s="63"/>
      <c r="RY36" s="63"/>
      <c r="RZ36" s="63"/>
      <c r="SA36" s="63"/>
      <c r="SB36" s="63"/>
      <c r="SC36" s="63"/>
      <c r="SD36" s="63"/>
      <c r="SE36" s="63"/>
      <c r="SF36" s="63"/>
      <c r="SG36" s="63"/>
      <c r="SH36" s="63"/>
      <c r="SI36" s="63"/>
      <c r="SJ36" s="63"/>
      <c r="SK36" s="63"/>
      <c r="SL36" s="63"/>
      <c r="SM36" s="63"/>
      <c r="SN36" s="63"/>
      <c r="SO36" s="63"/>
      <c r="SP36" s="63"/>
      <c r="SQ36" s="63"/>
      <c r="SR36" s="63"/>
      <c r="SS36" s="63"/>
      <c r="ST36" s="63"/>
      <c r="SU36" s="63"/>
      <c r="SV36" s="63"/>
      <c r="SW36" s="63"/>
      <c r="SX36" s="63"/>
      <c r="SY36" s="63"/>
      <c r="SZ36" s="63"/>
      <c r="TA36" s="63"/>
      <c r="TB36" s="63"/>
      <c r="TC36" s="63"/>
      <c r="TD36" s="63"/>
      <c r="TE36" s="63"/>
      <c r="TF36" s="63"/>
      <c r="TG36" s="63"/>
      <c r="TH36" s="63"/>
      <c r="TI36" s="63"/>
      <c r="TJ36" s="63"/>
      <c r="TK36" s="63"/>
      <c r="TL36" s="63"/>
      <c r="TM36" s="63"/>
      <c r="TN36" s="63"/>
      <c r="TO36" s="63"/>
      <c r="TP36" s="63"/>
      <c r="TQ36" s="63"/>
      <c r="TR36" s="63"/>
      <c r="TS36" s="63"/>
      <c r="TT36" s="63"/>
      <c r="TU36" s="63"/>
      <c r="TV36" s="63"/>
      <c r="TW36" s="63"/>
      <c r="TX36" s="63"/>
      <c r="TY36" s="63"/>
      <c r="TZ36" s="63"/>
      <c r="UA36" s="63"/>
      <c r="UB36" s="63"/>
      <c r="UC36" s="63"/>
      <c r="UD36" s="63"/>
      <c r="UE36" s="63"/>
      <c r="UF36" s="63"/>
      <c r="UG36" s="63"/>
      <c r="UH36" s="63"/>
      <c r="UI36" s="63"/>
      <c r="UJ36" s="63"/>
      <c r="UK36" s="63"/>
      <c r="UL36" s="63"/>
      <c r="UM36" s="63"/>
      <c r="UN36" s="63"/>
      <c r="UO36" s="63"/>
      <c r="UP36" s="63"/>
      <c r="UQ36" s="63"/>
      <c r="UR36" s="63"/>
      <c r="US36" s="63"/>
      <c r="UT36" s="63"/>
      <c r="UU36" s="63"/>
      <c r="UV36" s="63"/>
      <c r="UW36" s="63"/>
      <c r="UX36" s="63"/>
      <c r="UY36" s="63"/>
      <c r="UZ36" s="63"/>
      <c r="VA36" s="63"/>
      <c r="VB36" s="63"/>
      <c r="VC36" s="63"/>
      <c r="VD36" s="63"/>
      <c r="VE36" s="63"/>
      <c r="VF36" s="63"/>
      <c r="VG36" s="63"/>
      <c r="VH36" s="63"/>
      <c r="VI36" s="63"/>
      <c r="VJ36" s="63"/>
      <c r="VK36" s="63"/>
      <c r="VL36" s="63"/>
      <c r="VM36" s="63"/>
      <c r="VN36" s="63"/>
      <c r="VO36" s="63"/>
      <c r="VP36" s="63"/>
      <c r="VQ36" s="63"/>
      <c r="VR36" s="63"/>
      <c r="VS36" s="63"/>
      <c r="VT36" s="63"/>
      <c r="VU36" s="63"/>
      <c r="VV36" s="63"/>
      <c r="VW36" s="63"/>
      <c r="VX36" s="63"/>
      <c r="VY36" s="63"/>
      <c r="VZ36" s="63"/>
      <c r="WA36" s="63"/>
      <c r="WB36" s="63"/>
      <c r="WC36" s="63"/>
      <c r="WD36" s="63"/>
      <c r="WE36" s="63"/>
      <c r="WF36" s="63"/>
      <c r="WG36" s="63"/>
      <c r="WH36" s="63"/>
      <c r="WI36" s="63"/>
      <c r="WJ36" s="63"/>
      <c r="WK36" s="63"/>
      <c r="WL36" s="63"/>
      <c r="WM36" s="63"/>
      <c r="WN36" s="63"/>
      <c r="WO36" s="63"/>
      <c r="WP36" s="63"/>
      <c r="WQ36" s="63"/>
      <c r="WR36" s="63"/>
      <c r="WS36" s="63"/>
      <c r="WT36" s="63"/>
      <c r="WU36" s="63"/>
      <c r="WV36" s="63"/>
      <c r="WW36" s="63"/>
      <c r="WX36" s="63"/>
      <c r="WY36" s="63"/>
      <c r="WZ36" s="63"/>
      <c r="XA36" s="63"/>
      <c r="XB36" s="63"/>
      <c r="XC36" s="63"/>
      <c r="XD36" s="63"/>
      <c r="XE36" s="63"/>
      <c r="XF36" s="63"/>
      <c r="XG36" s="63"/>
      <c r="XH36" s="63"/>
      <c r="XI36" s="63"/>
      <c r="XJ36" s="63"/>
      <c r="XK36" s="63"/>
      <c r="XL36" s="63"/>
      <c r="XM36" s="63"/>
      <c r="XN36" s="63"/>
      <c r="XO36" s="63"/>
      <c r="XP36" s="63"/>
      <c r="XQ36" s="63"/>
      <c r="XR36" s="63"/>
      <c r="XS36" s="63"/>
      <c r="XT36" s="63"/>
      <c r="XU36" s="63"/>
      <c r="XV36" s="63"/>
      <c r="XW36" s="63"/>
      <c r="XX36" s="63"/>
      <c r="XY36" s="63"/>
      <c r="XZ36" s="63"/>
      <c r="YA36" s="63"/>
      <c r="YB36" s="63"/>
      <c r="YC36" s="63"/>
      <c r="YD36" s="63"/>
      <c r="YE36" s="63"/>
      <c r="YF36" s="63"/>
      <c r="YG36" s="63"/>
      <c r="YH36" s="63"/>
      <c r="YI36" s="63"/>
      <c r="YJ36" s="63"/>
      <c r="YK36" s="63"/>
      <c r="YL36" s="63"/>
      <c r="YM36" s="63"/>
      <c r="YN36" s="63"/>
      <c r="YO36" s="63"/>
      <c r="YP36" s="63"/>
      <c r="YQ36" s="63"/>
      <c r="YR36" s="63"/>
      <c r="YS36" s="63"/>
      <c r="YT36" s="63"/>
      <c r="YU36" s="63"/>
      <c r="YV36" s="63"/>
      <c r="YW36" s="63"/>
      <c r="YX36" s="63"/>
      <c r="YY36" s="63"/>
      <c r="YZ36" s="63"/>
      <c r="ZA36" s="63"/>
      <c r="ZB36" s="63"/>
      <c r="ZC36" s="63"/>
      <c r="ZD36" s="63"/>
      <c r="ZE36" s="63"/>
      <c r="ZF36" s="63"/>
      <c r="ZG36" s="63"/>
      <c r="ZH36" s="63"/>
      <c r="ZI36" s="63"/>
      <c r="ZJ36" s="63"/>
      <c r="ZK36" s="63"/>
      <c r="ZL36" s="63"/>
      <c r="ZM36" s="63"/>
      <c r="ZN36" s="63"/>
      <c r="ZO36" s="63"/>
      <c r="ZP36" s="63"/>
      <c r="ZQ36" s="63"/>
      <c r="ZR36" s="63"/>
      <c r="ZS36" s="63"/>
      <c r="ZT36" s="63"/>
      <c r="ZU36" s="63"/>
      <c r="ZV36" s="63"/>
      <c r="ZW36" s="63"/>
      <c r="ZX36" s="63"/>
      <c r="ZY36" s="63"/>
      <c r="ZZ36" s="63"/>
      <c r="AAA36" s="63"/>
      <c r="AAB36" s="63"/>
      <c r="AAC36" s="63"/>
      <c r="AAD36" s="63"/>
      <c r="AAE36" s="63"/>
      <c r="AAF36" s="63"/>
      <c r="AAG36" s="63"/>
      <c r="AAH36" s="63"/>
      <c r="AAI36" s="63"/>
      <c r="AAJ36" s="63"/>
      <c r="AAK36" s="63"/>
      <c r="AAL36" s="63"/>
      <c r="AAM36" s="63"/>
      <c r="AAN36" s="63"/>
      <c r="AAO36" s="63"/>
      <c r="AAP36" s="63"/>
      <c r="AAQ36" s="63"/>
      <c r="AAR36" s="63"/>
      <c r="AAS36" s="63"/>
      <c r="AAT36" s="63"/>
      <c r="AAU36" s="63"/>
      <c r="AAV36" s="63"/>
      <c r="AAW36" s="63"/>
      <c r="AAX36" s="63"/>
      <c r="AAY36" s="63"/>
      <c r="AAZ36" s="63"/>
      <c r="ABA36" s="63"/>
      <c r="ABB36" s="63"/>
      <c r="ABC36" s="63"/>
      <c r="ABD36" s="63"/>
      <c r="ABE36" s="63"/>
      <c r="ABF36" s="63"/>
      <c r="ABG36" s="63"/>
      <c r="ABH36" s="63"/>
      <c r="ABI36" s="63"/>
      <c r="ABJ36" s="63"/>
      <c r="ABK36" s="63"/>
      <c r="ABL36" s="63"/>
      <c r="ABM36" s="63"/>
      <c r="ABN36" s="63"/>
      <c r="ABO36" s="63"/>
      <c r="ABP36" s="63"/>
      <c r="ABQ36" s="63"/>
      <c r="ABR36" s="63"/>
      <c r="ABS36" s="63"/>
      <c r="ABT36" s="63"/>
      <c r="ABU36" s="63"/>
      <c r="ABV36" s="63"/>
      <c r="ABW36" s="63"/>
      <c r="ABX36" s="63"/>
      <c r="ABY36" s="63"/>
      <c r="ABZ36" s="63"/>
      <c r="ACA36" s="63"/>
      <c r="ACB36" s="63"/>
      <c r="ACC36" s="63"/>
      <c r="ACD36" s="63"/>
      <c r="ACE36" s="63"/>
      <c r="ACF36" s="63"/>
      <c r="ACG36" s="63"/>
      <c r="ACH36" s="63"/>
      <c r="ACI36" s="63"/>
      <c r="ACJ36" s="63"/>
      <c r="ACK36" s="63"/>
      <c r="ACL36" s="63"/>
      <c r="ACM36" s="63"/>
      <c r="ACN36" s="63"/>
      <c r="ACO36" s="63"/>
      <c r="ACP36" s="63"/>
      <c r="ACQ36" s="63"/>
      <c r="ACR36" s="63"/>
      <c r="ACS36" s="63"/>
      <c r="ACT36" s="63"/>
      <c r="ACU36" s="63"/>
      <c r="ACV36" s="63"/>
      <c r="ACW36" s="63"/>
      <c r="ACX36" s="63"/>
      <c r="ACY36" s="63"/>
      <c r="ACZ36" s="63"/>
      <c r="ADA36" s="63"/>
      <c r="ADB36" s="63"/>
      <c r="ADC36" s="63"/>
      <c r="ADD36" s="63"/>
      <c r="ADE36" s="63"/>
      <c r="ADF36" s="63"/>
      <c r="ADG36" s="63"/>
      <c r="ADH36" s="63"/>
      <c r="ADI36" s="63"/>
      <c r="ADJ36" s="63"/>
      <c r="ADK36" s="63"/>
      <c r="ADL36" s="63"/>
      <c r="ADM36" s="63"/>
      <c r="ADN36" s="63"/>
      <c r="ADO36" s="63"/>
      <c r="ADP36" s="63"/>
      <c r="ADQ36" s="63"/>
      <c r="ADR36" s="63"/>
      <c r="ADS36" s="63"/>
      <c r="ADT36" s="63"/>
      <c r="ADU36" s="63"/>
      <c r="ADV36" s="63"/>
      <c r="ADW36" s="63"/>
      <c r="ADX36" s="63"/>
      <c r="ADY36" s="63"/>
      <c r="ADZ36" s="63"/>
      <c r="AEA36" s="63"/>
      <c r="AEB36" s="63"/>
      <c r="AEC36" s="63"/>
      <c r="AED36" s="63"/>
      <c r="AEE36" s="63"/>
      <c r="AEF36" s="63"/>
      <c r="AEG36" s="63"/>
      <c r="AEH36" s="63"/>
      <c r="AEI36" s="63"/>
      <c r="AEJ36" s="63"/>
      <c r="AEK36" s="63"/>
      <c r="AEL36" s="63"/>
      <c r="AEM36" s="63"/>
      <c r="AEN36" s="63"/>
      <c r="AEO36" s="63"/>
      <c r="AEP36" s="63"/>
      <c r="AEQ36" s="63"/>
      <c r="AER36" s="63"/>
      <c r="AES36" s="63"/>
      <c r="AET36" s="63"/>
      <c r="AEU36" s="63"/>
      <c r="AEV36" s="63"/>
      <c r="AEW36" s="63"/>
      <c r="AEX36" s="63"/>
      <c r="AEY36" s="63"/>
      <c r="AEZ36" s="63"/>
      <c r="AFA36" s="63"/>
      <c r="AFB36" s="63"/>
      <c r="AFC36" s="63"/>
      <c r="AFD36" s="63"/>
      <c r="AFE36" s="63"/>
      <c r="AFF36" s="63"/>
      <c r="AFG36" s="63"/>
      <c r="AFH36" s="63"/>
      <c r="AFI36" s="63"/>
      <c r="AFJ36" s="63"/>
      <c r="AFK36" s="63"/>
      <c r="AFL36" s="63"/>
      <c r="AFM36" s="63"/>
      <c r="AFN36" s="63"/>
      <c r="AFO36" s="63"/>
      <c r="AFP36" s="63"/>
      <c r="AFQ36" s="63"/>
      <c r="AFR36" s="63"/>
      <c r="AFS36" s="63"/>
      <c r="AFT36" s="63"/>
      <c r="AFU36" s="63"/>
      <c r="AFV36" s="63"/>
      <c r="AFW36" s="63"/>
      <c r="AFX36" s="63"/>
      <c r="AFY36" s="63"/>
      <c r="AFZ36" s="63"/>
      <c r="AGA36" s="63"/>
      <c r="AGB36" s="63"/>
      <c r="AGC36" s="63"/>
      <c r="AGD36" s="63"/>
      <c r="AGE36" s="63"/>
      <c r="AGF36" s="63"/>
      <c r="AGG36" s="63"/>
      <c r="AGH36" s="63"/>
      <c r="AGI36" s="63"/>
      <c r="AGJ36" s="63"/>
      <c r="AGK36" s="63"/>
      <c r="AGL36" s="63"/>
      <c r="AGM36" s="63"/>
      <c r="AGN36" s="63"/>
      <c r="AGO36" s="63"/>
      <c r="AGP36" s="63"/>
      <c r="AGQ36" s="63"/>
      <c r="AGR36" s="63"/>
      <c r="AGS36" s="63"/>
      <c r="AGT36" s="63"/>
      <c r="AGU36" s="63"/>
      <c r="AGV36" s="63"/>
      <c r="AGW36" s="63"/>
      <c r="AGX36" s="63"/>
      <c r="AGY36" s="63"/>
      <c r="AGZ36" s="63"/>
      <c r="AHA36" s="63"/>
      <c r="AHB36" s="63"/>
      <c r="AHC36" s="63"/>
      <c r="AHD36" s="63"/>
      <c r="AHE36" s="63"/>
      <c r="AHF36" s="63"/>
      <c r="AHG36" s="63"/>
      <c r="AHH36" s="63"/>
      <c r="AHI36" s="63"/>
      <c r="AHJ36" s="63"/>
      <c r="AHK36" s="63"/>
      <c r="AHL36" s="63"/>
      <c r="AHM36" s="63"/>
      <c r="AHN36" s="63"/>
      <c r="AHO36" s="63"/>
      <c r="AHP36" s="63"/>
      <c r="AHQ36" s="63"/>
      <c r="AHR36" s="63"/>
      <c r="AHS36" s="63"/>
      <c r="AHT36" s="63"/>
      <c r="AHU36" s="63"/>
      <c r="AHV36" s="63"/>
      <c r="AHW36" s="63"/>
      <c r="AHX36" s="63"/>
      <c r="AHY36" s="63"/>
      <c r="AHZ36" s="63"/>
      <c r="AIA36" s="63"/>
      <c r="AIB36" s="63"/>
      <c r="AIC36" s="63"/>
      <c r="AID36" s="63"/>
      <c r="AIE36" s="63"/>
      <c r="AIF36" s="63"/>
      <c r="AIG36" s="63"/>
      <c r="AIH36" s="63"/>
      <c r="AII36" s="63"/>
      <c r="AIJ36" s="63"/>
      <c r="AIK36" s="63"/>
      <c r="AIL36" s="63"/>
      <c r="AIM36" s="63"/>
      <c r="AIN36" s="63"/>
      <c r="AIO36" s="63"/>
      <c r="AIP36" s="63"/>
      <c r="AIQ36" s="63"/>
      <c r="AIR36" s="63"/>
      <c r="AIS36" s="63"/>
      <c r="AIT36" s="63"/>
      <c r="AIU36" s="63"/>
      <c r="AIV36" s="63"/>
      <c r="AIW36" s="63"/>
      <c r="AIX36" s="63"/>
      <c r="AIY36" s="63"/>
      <c r="AIZ36" s="63"/>
      <c r="AJA36" s="63"/>
      <c r="AJB36" s="63"/>
      <c r="AJC36" s="63"/>
      <c r="AJD36" s="63"/>
      <c r="AJE36" s="63"/>
      <c r="AJF36" s="63"/>
      <c r="AJG36" s="63"/>
      <c r="AJH36" s="63"/>
      <c r="AJI36" s="63"/>
      <c r="AJJ36" s="63"/>
      <c r="AJK36" s="63"/>
      <c r="AJL36" s="63"/>
      <c r="AJM36" s="63"/>
      <c r="AJN36" s="63"/>
      <c r="AJO36" s="63"/>
      <c r="AJP36" s="63"/>
      <c r="AJQ36" s="63"/>
      <c r="AJR36" s="63"/>
      <c r="AJS36" s="63"/>
      <c r="AJT36" s="63"/>
      <c r="AJU36" s="63"/>
      <c r="AJV36" s="63"/>
      <c r="AJW36" s="63"/>
      <c r="AJX36" s="63"/>
      <c r="AJY36" s="63"/>
      <c r="AJZ36" s="63"/>
      <c r="AKA36" s="63"/>
      <c r="AKB36" s="63"/>
      <c r="AKC36" s="63"/>
      <c r="AKD36" s="63"/>
      <c r="AKE36" s="63"/>
      <c r="AKF36" s="63"/>
      <c r="AKG36" s="63"/>
      <c r="AKH36" s="63"/>
      <c r="AKI36" s="63"/>
      <c r="AKJ36" s="63"/>
      <c r="AKK36" s="63"/>
      <c r="AKL36" s="63"/>
      <c r="AKM36" s="63"/>
      <c r="AKN36" s="63"/>
      <c r="AKO36" s="63"/>
      <c r="AKP36" s="63"/>
      <c r="AKQ36" s="63"/>
      <c r="AKR36" s="63"/>
      <c r="AKS36" s="63"/>
      <c r="AKT36" s="63"/>
      <c r="AKU36" s="63"/>
      <c r="AKV36" s="63"/>
      <c r="AKW36" s="63"/>
      <c r="AKX36" s="63"/>
      <c r="AKY36" s="63"/>
      <c r="AKZ36" s="63"/>
      <c r="ALA36" s="63"/>
      <c r="ALB36" s="63"/>
      <c r="ALC36" s="63"/>
      <c r="ALD36" s="63"/>
      <c r="ALE36" s="63"/>
      <c r="ALF36" s="63"/>
      <c r="ALG36" s="63"/>
      <c r="ALH36" s="63"/>
      <c r="ALI36" s="63"/>
      <c r="ALJ36" s="63"/>
      <c r="ALK36" s="63"/>
      <c r="ALL36" s="63"/>
      <c r="ALM36" s="63"/>
      <c r="ALN36" s="63"/>
      <c r="ALO36" s="63"/>
      <c r="ALP36" s="63"/>
      <c r="ALQ36" s="63"/>
      <c r="ALR36" s="63"/>
      <c r="ALS36" s="63"/>
      <c r="ALT36" s="63"/>
      <c r="ALU36" s="63"/>
      <c r="ALV36" s="63"/>
      <c r="ALW36" s="63"/>
      <c r="ALX36" s="63"/>
      <c r="ALY36" s="63"/>
      <c r="ALZ36" s="63"/>
      <c r="AMA36" s="63"/>
      <c r="AMB36" s="63"/>
      <c r="AMC36" s="63"/>
      <c r="AMD36" s="63"/>
      <c r="AME36" s="63"/>
      <c r="AMF36" s="63"/>
      <c r="AMG36" s="63"/>
      <c r="AMH36" s="63"/>
      <c r="AMI36" s="63"/>
      <c r="AMJ36" s="63"/>
      <c r="AMK36" s="63"/>
      <c r="AML36" s="63"/>
      <c r="AMM36" s="63"/>
      <c r="AMN36" s="63"/>
      <c r="AMO36" s="63"/>
      <c r="AMP36" s="63"/>
      <c r="AMQ36" s="63"/>
      <c r="AMR36" s="63"/>
      <c r="AMS36" s="63"/>
      <c r="AMT36" s="63"/>
      <c r="AMU36" s="63"/>
      <c r="AMV36" s="63"/>
      <c r="AMW36" s="63"/>
      <c r="AMX36" s="63"/>
      <c r="AMY36" s="63"/>
      <c r="AMZ36" s="63"/>
      <c r="ANA36" s="63"/>
      <c r="ANB36" s="63"/>
      <c r="ANC36" s="63"/>
      <c r="AND36" s="63"/>
      <c r="ANE36" s="63"/>
      <c r="ANF36" s="63"/>
      <c r="ANG36" s="63"/>
      <c r="ANH36" s="63"/>
      <c r="ANI36" s="63"/>
      <c r="ANJ36" s="63"/>
      <c r="ANK36" s="63"/>
      <c r="ANL36" s="63"/>
      <c r="ANM36" s="63"/>
      <c r="ANN36" s="63"/>
      <c r="ANO36" s="63"/>
      <c r="ANP36" s="63"/>
      <c r="ANQ36" s="63"/>
      <c r="ANR36" s="63"/>
      <c r="ANS36" s="63"/>
      <c r="ANT36" s="63"/>
      <c r="ANU36" s="63"/>
      <c r="ANV36" s="63"/>
      <c r="ANW36" s="63"/>
      <c r="ANX36" s="63"/>
      <c r="ANY36" s="63"/>
      <c r="ANZ36" s="63"/>
      <c r="AOA36" s="63"/>
      <c r="AOB36" s="63"/>
      <c r="AOC36" s="63"/>
      <c r="AOD36" s="63"/>
      <c r="AOE36" s="63"/>
      <c r="AOF36" s="63"/>
      <c r="AOG36" s="63"/>
      <c r="AOH36" s="63"/>
      <c r="AOI36" s="63"/>
      <c r="AOJ36" s="63"/>
      <c r="AOK36" s="63"/>
      <c r="AOL36" s="63"/>
      <c r="AOM36" s="63"/>
      <c r="AON36" s="63"/>
      <c r="AOO36" s="63"/>
      <c r="AOP36" s="63"/>
      <c r="AOQ36" s="63"/>
      <c r="AOR36" s="63"/>
      <c r="AOS36" s="63"/>
      <c r="AOT36" s="63"/>
      <c r="AOU36" s="63"/>
      <c r="AOV36" s="63"/>
      <c r="AOW36" s="63"/>
      <c r="AOX36" s="63"/>
      <c r="AOY36" s="63"/>
      <c r="AOZ36" s="63"/>
      <c r="APA36" s="63"/>
      <c r="APB36" s="63"/>
      <c r="APC36" s="63"/>
      <c r="APD36" s="63"/>
      <c r="APE36" s="63"/>
      <c r="APF36" s="63"/>
      <c r="APG36" s="63"/>
      <c r="APH36" s="63"/>
      <c r="API36" s="63"/>
      <c r="APJ36" s="63"/>
      <c r="APK36" s="63"/>
      <c r="APL36" s="63"/>
      <c r="APM36" s="63"/>
      <c r="APN36" s="63"/>
      <c r="APO36" s="63"/>
      <c r="APP36" s="63"/>
      <c r="APQ36" s="63"/>
      <c r="APR36" s="63"/>
      <c r="APS36" s="63"/>
      <c r="APT36" s="63"/>
      <c r="APU36" s="63"/>
      <c r="APV36" s="63"/>
      <c r="APW36" s="63"/>
      <c r="APX36" s="63"/>
      <c r="APY36" s="63"/>
      <c r="APZ36" s="63"/>
      <c r="AQA36" s="63"/>
      <c r="AQB36" s="63"/>
      <c r="AQC36" s="63"/>
      <c r="AQD36" s="63"/>
      <c r="AQE36" s="63"/>
      <c r="AQF36" s="63"/>
      <c r="AQG36" s="63"/>
      <c r="AQH36" s="63"/>
      <c r="AQI36" s="63"/>
      <c r="AQJ36" s="63"/>
      <c r="AQK36" s="63"/>
      <c r="AQL36" s="63"/>
      <c r="AQM36" s="63"/>
      <c r="AQN36" s="63"/>
      <c r="AQO36" s="63"/>
      <c r="AQP36" s="63"/>
      <c r="AQQ36" s="63"/>
      <c r="AQR36" s="63"/>
      <c r="AQS36" s="63"/>
      <c r="AQT36" s="63"/>
      <c r="AQU36" s="63"/>
      <c r="AQV36" s="63"/>
      <c r="AQW36" s="63"/>
      <c r="AQX36" s="63"/>
      <c r="AQY36" s="63"/>
      <c r="AQZ36" s="63"/>
      <c r="ARA36" s="63"/>
      <c r="ARB36" s="63"/>
      <c r="ARC36" s="63"/>
      <c r="ARD36" s="63"/>
      <c r="ARE36" s="63"/>
      <c r="ARF36" s="63"/>
      <c r="ARG36" s="63"/>
      <c r="ARH36" s="63"/>
      <c r="ARI36" s="63"/>
      <c r="ARJ36" s="63"/>
      <c r="ARK36" s="63"/>
      <c r="ARL36" s="63"/>
      <c r="ARM36" s="63"/>
      <c r="ARN36" s="63"/>
      <c r="ARO36" s="63"/>
      <c r="ARP36" s="63"/>
      <c r="ARQ36" s="63"/>
      <c r="ARR36" s="63"/>
      <c r="ARS36" s="63"/>
      <c r="ART36" s="63"/>
      <c r="ARU36" s="63"/>
      <c r="ARV36" s="63"/>
      <c r="ARW36" s="63"/>
      <c r="ARX36" s="63"/>
      <c r="ARY36" s="63"/>
      <c r="ARZ36" s="63"/>
      <c r="ASA36" s="63"/>
      <c r="ASB36" s="63"/>
      <c r="ASC36" s="63"/>
      <c r="ASD36" s="63"/>
      <c r="ASE36" s="63"/>
      <c r="ASF36" s="63"/>
      <c r="ASG36" s="63"/>
      <c r="ASH36" s="63"/>
      <c r="ASI36" s="63"/>
      <c r="ASJ36" s="63"/>
      <c r="ASK36" s="63"/>
      <c r="ASL36" s="63"/>
      <c r="ASM36" s="63"/>
      <c r="ASN36" s="63"/>
      <c r="ASO36" s="63"/>
      <c r="ASP36" s="63"/>
      <c r="ASQ36" s="63"/>
      <c r="ASR36" s="63"/>
      <c r="ASS36" s="63"/>
      <c r="AST36" s="63"/>
      <c r="ASU36" s="63"/>
      <c r="ASV36" s="63"/>
      <c r="ASW36" s="63"/>
      <c r="ASX36" s="63"/>
      <c r="ASY36" s="63"/>
      <c r="ASZ36" s="63"/>
      <c r="ATA36" s="63"/>
      <c r="ATB36" s="63"/>
      <c r="ATC36" s="63"/>
      <c r="ATD36" s="63"/>
      <c r="ATE36" s="63"/>
      <c r="ATF36" s="63"/>
      <c r="ATG36" s="63"/>
      <c r="ATH36" s="63"/>
      <c r="ATI36" s="63"/>
      <c r="ATJ36" s="63"/>
      <c r="ATK36" s="63"/>
      <c r="ATL36" s="63"/>
      <c r="ATM36" s="63"/>
      <c r="ATN36" s="63"/>
      <c r="ATO36" s="63"/>
      <c r="ATP36" s="63"/>
      <c r="ATQ36" s="63"/>
      <c r="ATR36" s="63"/>
      <c r="ATS36" s="63"/>
      <c r="ATT36" s="63"/>
      <c r="ATU36" s="63"/>
      <c r="ATV36" s="63"/>
      <c r="ATW36" s="63"/>
      <c r="ATX36" s="63"/>
      <c r="ATY36" s="63"/>
      <c r="ATZ36" s="63"/>
      <c r="AUA36" s="63"/>
      <c r="AUB36" s="63"/>
      <c r="AUC36" s="63"/>
      <c r="AUD36" s="63"/>
      <c r="AUE36" s="63"/>
      <c r="AUF36" s="63"/>
      <c r="AUG36" s="63"/>
      <c r="AUH36" s="63"/>
      <c r="AUI36" s="63"/>
      <c r="AUJ36" s="63"/>
      <c r="AUK36" s="63"/>
      <c r="AUL36" s="63"/>
      <c r="AUM36" s="63"/>
      <c r="AUN36" s="63"/>
      <c r="AUO36" s="63"/>
      <c r="AUP36" s="63"/>
      <c r="AUQ36" s="63"/>
      <c r="AUR36" s="63"/>
      <c r="AUS36" s="63"/>
      <c r="AUT36" s="63"/>
      <c r="AUU36" s="63"/>
      <c r="AUV36" s="63"/>
      <c r="AUW36" s="63"/>
      <c r="AUX36" s="63"/>
      <c r="AUY36" s="63"/>
      <c r="AUZ36" s="63"/>
      <c r="AVA36" s="63"/>
      <c r="AVB36" s="63"/>
      <c r="AVC36" s="63"/>
      <c r="AVD36" s="63"/>
      <c r="AVE36" s="63"/>
      <c r="AVF36" s="63"/>
      <c r="AVG36" s="63"/>
      <c r="AVH36" s="63"/>
      <c r="AVI36" s="63"/>
      <c r="AVJ36" s="63"/>
      <c r="AVK36" s="63"/>
      <c r="AVL36" s="63"/>
      <c r="AVM36" s="63"/>
      <c r="AVN36" s="63"/>
      <c r="AVO36" s="63"/>
      <c r="AVP36" s="63"/>
      <c r="AVQ36" s="63"/>
      <c r="AVR36" s="63"/>
      <c r="AVS36" s="63"/>
      <c r="AVT36" s="63"/>
      <c r="AVU36" s="63"/>
      <c r="AVV36" s="63"/>
      <c r="AVW36" s="63"/>
      <c r="AVX36" s="63"/>
      <c r="AVY36" s="63"/>
      <c r="AVZ36" s="63"/>
      <c r="AWA36" s="63"/>
      <c r="AWB36" s="63"/>
      <c r="AWC36" s="63"/>
      <c r="AWD36" s="63"/>
      <c r="AWE36" s="63"/>
      <c r="AWF36" s="63"/>
      <c r="AWG36" s="63"/>
      <c r="AWH36" s="63"/>
      <c r="AWI36" s="63"/>
      <c r="AWJ36" s="63"/>
      <c r="AWK36" s="63"/>
      <c r="AWL36" s="63"/>
      <c r="AWM36" s="63"/>
      <c r="AWN36" s="63"/>
      <c r="AWO36" s="63"/>
      <c r="AWP36" s="63"/>
      <c r="AWQ36" s="63"/>
      <c r="AWR36" s="63"/>
      <c r="AWS36" s="63"/>
      <c r="AWT36" s="63"/>
      <c r="AWU36" s="63"/>
      <c r="AWV36" s="63"/>
      <c r="AWW36" s="63"/>
      <c r="AWX36" s="63"/>
      <c r="AWY36" s="63"/>
      <c r="AWZ36" s="63"/>
      <c r="AXA36" s="63"/>
      <c r="AXB36" s="63"/>
      <c r="AXC36" s="63"/>
      <c r="AXD36" s="63"/>
      <c r="AXE36" s="63"/>
      <c r="AXF36" s="63"/>
      <c r="AXG36" s="63"/>
      <c r="AXH36" s="63"/>
      <c r="AXI36" s="63"/>
      <c r="AXJ36" s="63"/>
      <c r="AXK36" s="63"/>
      <c r="AXL36" s="63"/>
      <c r="AXM36" s="63"/>
      <c r="AXN36" s="63"/>
      <c r="AXO36" s="63"/>
      <c r="AXP36" s="63"/>
      <c r="AXQ36" s="63"/>
      <c r="AXR36" s="63"/>
      <c r="AXS36" s="63"/>
      <c r="AXT36" s="63"/>
      <c r="AXU36" s="63"/>
      <c r="AXV36" s="63"/>
      <c r="AXW36" s="63"/>
      <c r="AXX36" s="63"/>
      <c r="AXY36" s="63"/>
      <c r="AXZ36" s="63"/>
      <c r="AYA36" s="63"/>
      <c r="AYB36" s="63"/>
      <c r="AYC36" s="63"/>
      <c r="AYD36" s="63"/>
      <c r="AYE36" s="63"/>
      <c r="AYF36" s="63"/>
      <c r="AYG36" s="63"/>
      <c r="AYH36" s="63"/>
      <c r="AYI36" s="63"/>
      <c r="AYJ36" s="63"/>
      <c r="AYK36" s="63"/>
      <c r="AYL36" s="63"/>
      <c r="AYM36" s="63"/>
      <c r="AYN36" s="63"/>
      <c r="AYO36" s="63"/>
      <c r="AYP36" s="63"/>
      <c r="AYQ36" s="63"/>
      <c r="AYR36" s="63"/>
      <c r="AYS36" s="63"/>
      <c r="AYT36" s="63"/>
      <c r="AYU36" s="63"/>
      <c r="AYV36" s="63"/>
      <c r="AYW36" s="63"/>
      <c r="AYX36" s="63"/>
      <c r="AYY36" s="63"/>
      <c r="AYZ36" s="63"/>
      <c r="AZA36" s="63"/>
      <c r="AZB36" s="63"/>
      <c r="AZC36" s="63"/>
      <c r="AZD36" s="63"/>
      <c r="AZE36" s="63"/>
      <c r="AZF36" s="63"/>
      <c r="AZG36" s="63"/>
      <c r="AZH36" s="63"/>
      <c r="AZI36" s="63"/>
      <c r="AZJ36" s="63"/>
      <c r="AZK36" s="63"/>
      <c r="AZL36" s="63"/>
      <c r="AZM36" s="63"/>
      <c r="AZN36" s="63"/>
      <c r="AZO36" s="63"/>
      <c r="AZP36" s="63"/>
      <c r="AZQ36" s="63"/>
      <c r="AZR36" s="63"/>
      <c r="AZS36" s="63"/>
      <c r="AZT36" s="63"/>
      <c r="AZU36" s="63"/>
      <c r="AZV36" s="63"/>
      <c r="AZW36" s="63"/>
      <c r="AZX36" s="63"/>
      <c r="AZY36" s="63"/>
      <c r="AZZ36" s="63"/>
      <c r="BAA36" s="63"/>
      <c r="BAB36" s="63"/>
      <c r="BAC36" s="63"/>
      <c r="BAD36" s="63"/>
      <c r="BAE36" s="63"/>
      <c r="BAF36" s="63"/>
      <c r="BAG36" s="63"/>
      <c r="BAH36" s="63"/>
      <c r="BAI36" s="63"/>
      <c r="BAJ36" s="63"/>
      <c r="BAK36" s="63"/>
      <c r="BAL36" s="63"/>
      <c r="BAM36" s="63"/>
      <c r="BAN36" s="63"/>
      <c r="BAO36" s="63"/>
      <c r="BAP36" s="63"/>
      <c r="BAQ36" s="63"/>
      <c r="BAR36" s="63"/>
      <c r="BAS36" s="63"/>
      <c r="BAT36" s="63"/>
      <c r="BAU36" s="63"/>
      <c r="BAV36" s="63"/>
      <c r="BAW36" s="63"/>
      <c r="BAX36" s="63"/>
      <c r="BAY36" s="63"/>
      <c r="BAZ36" s="63"/>
      <c r="BBA36" s="63"/>
      <c r="BBB36" s="63"/>
      <c r="BBC36" s="63"/>
      <c r="BBD36" s="63"/>
      <c r="BBE36" s="63"/>
      <c r="BBF36" s="63"/>
      <c r="BBG36" s="63"/>
      <c r="BBH36" s="63"/>
      <c r="BBI36" s="63"/>
      <c r="BBJ36" s="63"/>
      <c r="BBK36" s="63"/>
      <c r="BBL36" s="63"/>
      <c r="BBM36" s="63"/>
      <c r="BBN36" s="63"/>
      <c r="BBO36" s="63"/>
      <c r="BBP36" s="63"/>
      <c r="BBQ36" s="63"/>
      <c r="BBR36" s="63"/>
      <c r="BBS36" s="63"/>
      <c r="BBT36" s="63"/>
      <c r="BBU36" s="63"/>
      <c r="BBV36" s="63"/>
      <c r="BBW36" s="63"/>
      <c r="BBX36" s="63"/>
      <c r="BBY36" s="63"/>
      <c r="BBZ36" s="63"/>
      <c r="BCA36" s="63"/>
      <c r="BCB36" s="63"/>
      <c r="BCC36" s="63"/>
      <c r="BCD36" s="63"/>
      <c r="BCE36" s="63"/>
      <c r="BCF36" s="63"/>
      <c r="BCG36" s="63"/>
      <c r="BCH36" s="63"/>
      <c r="BCI36" s="63"/>
      <c r="BCJ36" s="63"/>
      <c r="BCK36" s="63"/>
      <c r="BCL36" s="63"/>
      <c r="BCM36" s="63"/>
      <c r="BCN36" s="63"/>
      <c r="BCO36" s="63"/>
      <c r="BCP36" s="63"/>
      <c r="BCQ36" s="63"/>
      <c r="BCR36" s="63"/>
      <c r="BCS36" s="63"/>
      <c r="BCT36" s="63"/>
      <c r="BCU36" s="63"/>
      <c r="BCV36" s="63"/>
      <c r="BCW36" s="63"/>
      <c r="BCX36" s="63"/>
      <c r="BCY36" s="63"/>
      <c r="BCZ36" s="63"/>
      <c r="BDA36" s="63"/>
      <c r="BDB36" s="63"/>
      <c r="BDC36" s="63"/>
      <c r="BDD36" s="63"/>
      <c r="BDE36" s="63"/>
      <c r="BDF36" s="63"/>
      <c r="BDG36" s="63"/>
      <c r="BDH36" s="63"/>
      <c r="BDI36" s="63"/>
      <c r="BDJ36" s="63"/>
      <c r="BDK36" s="63"/>
      <c r="BDL36" s="63"/>
      <c r="BDM36" s="63"/>
      <c r="BDN36" s="63"/>
      <c r="BDO36" s="63"/>
      <c r="BDP36" s="63"/>
      <c r="BDQ36" s="63"/>
      <c r="BDR36" s="63"/>
      <c r="BDS36" s="63"/>
      <c r="BDT36" s="63"/>
      <c r="BDU36" s="63"/>
      <c r="BDV36" s="63"/>
      <c r="BDW36" s="63"/>
      <c r="BDX36" s="63"/>
      <c r="BDY36" s="63"/>
      <c r="BDZ36" s="63"/>
      <c r="BEA36" s="63"/>
      <c r="BEB36" s="63"/>
      <c r="BEC36" s="63"/>
      <c r="BED36" s="63"/>
      <c r="BEE36" s="63"/>
      <c r="BEF36" s="63"/>
      <c r="BEG36" s="63"/>
      <c r="BEH36" s="63"/>
      <c r="BEI36" s="63"/>
      <c r="BEJ36" s="63"/>
      <c r="BEK36" s="63"/>
      <c r="BEL36" s="63"/>
      <c r="BEM36" s="63"/>
      <c r="BEN36" s="63"/>
      <c r="BEO36" s="63"/>
      <c r="BEP36" s="63"/>
      <c r="BEQ36" s="63"/>
      <c r="BER36" s="63"/>
      <c r="BES36" s="63"/>
      <c r="BET36" s="63"/>
      <c r="BEU36" s="63"/>
      <c r="BEV36" s="63"/>
      <c r="BEW36" s="63"/>
      <c r="BEX36" s="63"/>
      <c r="BEY36" s="63"/>
      <c r="BEZ36" s="63"/>
      <c r="BFA36" s="63"/>
      <c r="BFB36" s="63"/>
      <c r="BFC36" s="63"/>
      <c r="BFD36" s="63"/>
      <c r="BFE36" s="63"/>
      <c r="BFF36" s="63"/>
      <c r="BFG36" s="63"/>
      <c r="BFH36" s="63"/>
      <c r="BFI36" s="63"/>
      <c r="BFJ36" s="63"/>
      <c r="BFK36" s="63"/>
      <c r="BFL36" s="63"/>
      <c r="BFM36" s="63"/>
      <c r="BFN36" s="63"/>
      <c r="BFO36" s="63"/>
      <c r="BFP36" s="63"/>
      <c r="BFQ36" s="63"/>
      <c r="BFR36" s="63"/>
      <c r="BFS36" s="63"/>
      <c r="BFT36" s="63"/>
      <c r="BFU36" s="63"/>
      <c r="BFV36" s="63"/>
      <c r="BFW36" s="63"/>
      <c r="BFX36" s="63"/>
      <c r="BFY36" s="63"/>
      <c r="BFZ36" s="63"/>
      <c r="BGA36" s="63"/>
      <c r="BGB36" s="63"/>
      <c r="BGC36" s="63"/>
      <c r="BGD36" s="63"/>
      <c r="BGE36" s="63"/>
      <c r="BGF36" s="63"/>
      <c r="BGG36" s="63"/>
      <c r="BGH36" s="63"/>
      <c r="BGI36" s="63"/>
      <c r="BGJ36" s="63"/>
      <c r="BGK36" s="63"/>
      <c r="BGL36" s="63"/>
      <c r="BGM36" s="63"/>
      <c r="BGN36" s="63"/>
      <c r="BGO36" s="63"/>
      <c r="BGP36" s="63"/>
      <c r="BGQ36" s="63"/>
      <c r="BGR36" s="63"/>
      <c r="BGS36" s="63"/>
      <c r="BGT36" s="63"/>
      <c r="BGU36" s="63"/>
      <c r="BGV36" s="63"/>
      <c r="BGW36" s="63"/>
      <c r="BGX36" s="63"/>
      <c r="BGY36" s="63"/>
      <c r="BGZ36" s="63"/>
      <c r="BHA36" s="63"/>
      <c r="BHB36" s="63"/>
      <c r="BHC36" s="63"/>
      <c r="BHD36" s="63"/>
      <c r="BHE36" s="63"/>
      <c r="BHF36" s="63"/>
      <c r="BHG36" s="63"/>
      <c r="BHH36" s="63"/>
      <c r="BHI36" s="63"/>
      <c r="BHJ36" s="63"/>
      <c r="BHK36" s="63"/>
      <c r="BHL36" s="63"/>
      <c r="BHM36" s="63"/>
      <c r="BHN36" s="63"/>
      <c r="BHO36" s="63"/>
      <c r="BHP36" s="63"/>
      <c r="BHQ36" s="63"/>
      <c r="BHR36" s="63"/>
      <c r="BHS36" s="63"/>
      <c r="BHT36" s="63"/>
      <c r="BHU36" s="63"/>
      <c r="BHV36" s="63"/>
      <c r="BHW36" s="63"/>
      <c r="BHX36" s="63"/>
      <c r="BHY36" s="63"/>
      <c r="BHZ36" s="63"/>
      <c r="BIA36" s="63"/>
      <c r="BIB36" s="63"/>
      <c r="BIC36" s="63"/>
      <c r="BID36" s="63"/>
      <c r="BIE36" s="63"/>
      <c r="BIF36" s="63"/>
      <c r="BIG36" s="63"/>
      <c r="BIH36" s="63"/>
      <c r="BII36" s="63"/>
      <c r="BIJ36" s="63"/>
      <c r="BIK36" s="63"/>
      <c r="BIL36" s="63"/>
      <c r="BIM36" s="63"/>
      <c r="BIN36" s="63"/>
      <c r="BIO36" s="63"/>
      <c r="BIP36" s="63"/>
      <c r="BIQ36" s="63"/>
      <c r="BIR36" s="63"/>
      <c r="BIS36" s="63"/>
      <c r="BIT36" s="63"/>
      <c r="BIU36" s="63"/>
      <c r="BIV36" s="63"/>
      <c r="BIW36" s="63"/>
      <c r="BIX36" s="63"/>
      <c r="BIY36" s="63"/>
      <c r="BIZ36" s="63"/>
      <c r="BJA36" s="63"/>
      <c r="BJB36" s="63"/>
      <c r="BJC36" s="63"/>
      <c r="BJD36" s="63"/>
      <c r="BJE36" s="63"/>
      <c r="BJF36" s="63"/>
      <c r="BJG36" s="63"/>
      <c r="BJH36" s="63"/>
      <c r="BJI36" s="63"/>
      <c r="BJJ36" s="63"/>
      <c r="BJK36" s="63"/>
      <c r="BJL36" s="63"/>
      <c r="BJM36" s="63"/>
      <c r="BJN36" s="63"/>
      <c r="BJO36" s="63"/>
      <c r="BJP36" s="63"/>
      <c r="BJQ36" s="63"/>
      <c r="BJR36" s="63"/>
      <c r="BJS36" s="63"/>
      <c r="BJT36" s="63"/>
      <c r="BJU36" s="63"/>
      <c r="BJV36" s="63"/>
      <c r="BJW36" s="63"/>
      <c r="BJX36" s="63"/>
      <c r="BJY36" s="63"/>
      <c r="BJZ36" s="63"/>
      <c r="BKA36" s="63"/>
      <c r="BKB36" s="63"/>
      <c r="BKC36" s="63"/>
      <c r="BKD36" s="63"/>
      <c r="BKE36" s="63"/>
      <c r="BKF36" s="63"/>
      <c r="BKG36" s="63"/>
      <c r="BKH36" s="63"/>
      <c r="BKI36" s="63"/>
      <c r="BKJ36" s="63"/>
      <c r="BKK36" s="63"/>
      <c r="BKL36" s="63"/>
      <c r="BKM36" s="63"/>
      <c r="BKN36" s="63"/>
      <c r="BKO36" s="63"/>
      <c r="BKP36" s="63"/>
      <c r="BKQ36" s="63"/>
      <c r="BKR36" s="63"/>
      <c r="BKS36" s="63"/>
      <c r="BKT36" s="63"/>
      <c r="BKU36" s="63"/>
      <c r="BKV36" s="63"/>
      <c r="BKW36" s="63"/>
      <c r="BKX36" s="63"/>
      <c r="BKY36" s="63"/>
      <c r="BKZ36" s="63"/>
      <c r="BLA36" s="63"/>
      <c r="BLB36" s="63"/>
      <c r="BLC36" s="63"/>
      <c r="BLD36" s="63"/>
      <c r="BLE36" s="63"/>
      <c r="BLF36" s="63"/>
      <c r="BLG36" s="63"/>
      <c r="BLH36" s="63"/>
      <c r="BLI36" s="63"/>
      <c r="BLJ36" s="63"/>
      <c r="BLK36" s="63"/>
      <c r="BLL36" s="63"/>
      <c r="BLM36" s="63"/>
      <c r="BLN36" s="63"/>
      <c r="BLO36" s="63"/>
      <c r="BLP36" s="63"/>
      <c r="BLQ36" s="63"/>
      <c r="BLR36" s="63"/>
      <c r="BLS36" s="63"/>
      <c r="BLT36" s="63"/>
      <c r="BLU36" s="63"/>
      <c r="BLV36" s="63"/>
      <c r="BLW36" s="63"/>
      <c r="BLX36" s="63"/>
      <c r="BLY36" s="63"/>
      <c r="BLZ36" s="63"/>
      <c r="BMA36" s="63"/>
      <c r="BMB36" s="63"/>
      <c r="BMC36" s="63"/>
      <c r="BMD36" s="63"/>
      <c r="BME36" s="63"/>
      <c r="BMF36" s="63"/>
      <c r="BMG36" s="63"/>
      <c r="BMH36" s="63"/>
      <c r="BMI36" s="63"/>
      <c r="BMJ36" s="63"/>
      <c r="BMK36" s="63"/>
      <c r="BML36" s="63"/>
      <c r="BMM36" s="63"/>
      <c r="BMN36" s="63"/>
      <c r="BMO36" s="63"/>
      <c r="BMP36" s="63"/>
      <c r="BMQ36" s="63"/>
      <c r="BMR36" s="63"/>
      <c r="BMS36" s="63"/>
      <c r="BMT36" s="63"/>
      <c r="BMU36" s="63"/>
      <c r="BMV36" s="63"/>
      <c r="BMW36" s="63"/>
      <c r="BMX36" s="63"/>
    </row>
    <row r="37" spans="1:1714" s="1" customFormat="1" ht="15" customHeight="1" x14ac:dyDescent="0.25">
      <c r="A37" s="194" t="s">
        <v>226</v>
      </c>
      <c r="B37" s="147" t="s">
        <v>45</v>
      </c>
      <c r="C37" s="148" t="s">
        <v>78</v>
      </c>
      <c r="D37" s="213" t="s">
        <v>47</v>
      </c>
      <c r="E37" s="149" t="s">
        <v>48</v>
      </c>
      <c r="F37" s="215" t="s">
        <v>49</v>
      </c>
      <c r="G37" s="213" t="s">
        <v>63</v>
      </c>
      <c r="H37" s="150">
        <v>25</v>
      </c>
      <c r="I37" s="146" t="s">
        <v>1692</v>
      </c>
      <c r="J37" s="151">
        <v>44707</v>
      </c>
      <c r="K37" s="151">
        <v>44708</v>
      </c>
      <c r="L37" s="151">
        <v>44711</v>
      </c>
      <c r="M37" s="167" t="s">
        <v>388</v>
      </c>
      <c r="N37" s="168">
        <v>44719</v>
      </c>
      <c r="O37" s="171" t="s">
        <v>97</v>
      </c>
      <c r="P37" s="148" t="s">
        <v>445</v>
      </c>
      <c r="Q37" s="153">
        <f t="shared" si="0"/>
        <v>44710</v>
      </c>
      <c r="R37" s="163">
        <v>50</v>
      </c>
      <c r="S37" s="153">
        <f t="shared" si="1"/>
        <v>44714</v>
      </c>
      <c r="T37" s="162">
        <v>52.6</v>
      </c>
      <c r="U37" s="153">
        <f t="shared" si="2"/>
        <v>44721</v>
      </c>
      <c r="V37" s="163"/>
      <c r="W37" s="153">
        <f t="shared" si="3"/>
        <v>44735</v>
      </c>
      <c r="X37" s="163">
        <v>59.4</v>
      </c>
      <c r="Y37" s="170" t="str">
        <f t="shared" si="15"/>
        <v>OK</v>
      </c>
      <c r="Z37" s="171" t="s">
        <v>97</v>
      </c>
      <c r="AA37" s="172" t="s">
        <v>443</v>
      </c>
      <c r="AB37" s="153">
        <f t="shared" si="5"/>
        <v>44711</v>
      </c>
      <c r="AC37" s="162">
        <v>23.8</v>
      </c>
      <c r="AD37" s="153">
        <f t="shared" si="6"/>
        <v>44715</v>
      </c>
      <c r="AE37" s="162">
        <v>29.5</v>
      </c>
      <c r="AF37" s="153">
        <f t="shared" si="7"/>
        <v>44722</v>
      </c>
      <c r="AG37" s="163"/>
      <c r="AH37" s="153">
        <f t="shared" si="8"/>
        <v>44736</v>
      </c>
      <c r="AI37" s="163">
        <v>36.799999999999997</v>
      </c>
      <c r="AJ37" s="170" t="str">
        <f t="shared" si="13"/>
        <v>OK</v>
      </c>
      <c r="AK37" s="171" t="s">
        <v>97</v>
      </c>
      <c r="AL37" s="172" t="s">
        <v>446</v>
      </c>
      <c r="AM37" s="153">
        <f t="shared" si="9"/>
        <v>44714</v>
      </c>
      <c r="AN37" s="162">
        <v>34.299999999999997</v>
      </c>
      <c r="AO37" s="153">
        <f t="shared" si="10"/>
        <v>44718</v>
      </c>
      <c r="AP37" s="162">
        <v>43.6</v>
      </c>
      <c r="AQ37" s="153">
        <f t="shared" si="11"/>
        <v>44725</v>
      </c>
      <c r="AR37" s="163"/>
      <c r="AS37" s="153">
        <f t="shared" si="12"/>
        <v>44739</v>
      </c>
      <c r="AT37" s="163">
        <v>49.9</v>
      </c>
      <c r="AU37" s="170" t="str">
        <f t="shared" si="14"/>
        <v>OK</v>
      </c>
      <c r="AV37" s="91"/>
      <c r="AW37" s="199" t="s">
        <v>1341</v>
      </c>
      <c r="AX37" s="200" t="s">
        <v>1342</v>
      </c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  <c r="IX37" s="63"/>
      <c r="IY37" s="63"/>
      <c r="IZ37" s="63"/>
      <c r="JA37" s="63"/>
      <c r="JB37" s="63"/>
      <c r="JC37" s="63"/>
      <c r="JD37" s="63"/>
      <c r="JE37" s="63"/>
      <c r="JF37" s="63"/>
      <c r="JG37" s="63"/>
      <c r="JH37" s="63"/>
      <c r="JI37" s="63"/>
      <c r="JJ37" s="63"/>
      <c r="JK37" s="63"/>
      <c r="JL37" s="63"/>
      <c r="JM37" s="63"/>
      <c r="JN37" s="63"/>
      <c r="JO37" s="63"/>
      <c r="JP37" s="63"/>
      <c r="JQ37" s="63"/>
      <c r="JR37" s="63"/>
      <c r="JS37" s="63"/>
      <c r="JT37" s="63"/>
      <c r="JU37" s="63"/>
      <c r="JV37" s="63"/>
      <c r="JW37" s="63"/>
      <c r="JX37" s="63"/>
      <c r="JY37" s="63"/>
      <c r="JZ37" s="63"/>
      <c r="KA37" s="63"/>
      <c r="KB37" s="63"/>
      <c r="KC37" s="63"/>
      <c r="KD37" s="63"/>
      <c r="KE37" s="63"/>
      <c r="KF37" s="63"/>
      <c r="KG37" s="63"/>
      <c r="KH37" s="63"/>
      <c r="KI37" s="63"/>
      <c r="KJ37" s="63"/>
      <c r="KK37" s="63"/>
      <c r="KL37" s="63"/>
      <c r="KM37" s="63"/>
      <c r="KN37" s="63"/>
      <c r="KO37" s="63"/>
      <c r="KP37" s="63"/>
      <c r="KQ37" s="63"/>
      <c r="KR37" s="63"/>
      <c r="KS37" s="63"/>
      <c r="KT37" s="63"/>
      <c r="KU37" s="63"/>
      <c r="KV37" s="63"/>
      <c r="KW37" s="63"/>
      <c r="KX37" s="63"/>
      <c r="KY37" s="63"/>
      <c r="KZ37" s="63"/>
      <c r="LA37" s="63"/>
      <c r="LB37" s="63"/>
      <c r="LC37" s="63"/>
      <c r="LD37" s="63"/>
      <c r="LE37" s="63"/>
      <c r="LF37" s="63"/>
      <c r="LG37" s="63"/>
      <c r="LH37" s="63"/>
      <c r="LI37" s="63"/>
      <c r="LJ37" s="63"/>
      <c r="LK37" s="63"/>
      <c r="LL37" s="63"/>
      <c r="LM37" s="63"/>
      <c r="LN37" s="63"/>
      <c r="LO37" s="63"/>
      <c r="LP37" s="63"/>
      <c r="LQ37" s="63"/>
      <c r="LR37" s="63"/>
      <c r="LS37" s="63"/>
      <c r="LT37" s="63"/>
      <c r="LU37" s="63"/>
      <c r="LV37" s="63"/>
      <c r="LW37" s="63"/>
      <c r="LX37" s="63"/>
      <c r="LY37" s="63"/>
      <c r="LZ37" s="63"/>
      <c r="MA37" s="63"/>
      <c r="MB37" s="63"/>
      <c r="MC37" s="63"/>
      <c r="MD37" s="63"/>
      <c r="ME37" s="63"/>
      <c r="MF37" s="63"/>
      <c r="MG37" s="63"/>
      <c r="MH37" s="63"/>
      <c r="MI37" s="63"/>
      <c r="MJ37" s="63"/>
      <c r="MK37" s="63"/>
      <c r="ML37" s="63"/>
      <c r="MM37" s="63"/>
      <c r="MN37" s="63"/>
      <c r="MO37" s="63"/>
      <c r="MP37" s="63"/>
      <c r="MQ37" s="63"/>
      <c r="MR37" s="63"/>
      <c r="MS37" s="63"/>
      <c r="MT37" s="63"/>
      <c r="MU37" s="63"/>
      <c r="MV37" s="63"/>
      <c r="MW37" s="63"/>
      <c r="MX37" s="63"/>
      <c r="MY37" s="63"/>
      <c r="MZ37" s="63"/>
      <c r="NA37" s="63"/>
      <c r="NB37" s="63"/>
      <c r="NC37" s="63"/>
      <c r="ND37" s="63"/>
      <c r="NE37" s="63"/>
      <c r="NF37" s="63"/>
      <c r="NG37" s="63"/>
      <c r="NH37" s="63"/>
      <c r="NI37" s="63"/>
      <c r="NJ37" s="63"/>
      <c r="NK37" s="63"/>
      <c r="NL37" s="63"/>
      <c r="NM37" s="63"/>
      <c r="NN37" s="63"/>
      <c r="NO37" s="63"/>
      <c r="NP37" s="63"/>
      <c r="NQ37" s="63"/>
      <c r="NR37" s="63"/>
      <c r="NS37" s="63"/>
      <c r="NT37" s="63"/>
      <c r="NU37" s="63"/>
      <c r="NV37" s="63"/>
      <c r="NW37" s="63"/>
      <c r="NX37" s="63"/>
      <c r="NY37" s="63"/>
      <c r="NZ37" s="63"/>
      <c r="OA37" s="63"/>
      <c r="OB37" s="63"/>
      <c r="OC37" s="63"/>
      <c r="OD37" s="63"/>
      <c r="OE37" s="63"/>
      <c r="OF37" s="63"/>
      <c r="OG37" s="63"/>
      <c r="OH37" s="63"/>
      <c r="OI37" s="63"/>
      <c r="OJ37" s="63"/>
      <c r="OK37" s="63"/>
      <c r="OL37" s="63"/>
      <c r="OM37" s="63"/>
      <c r="ON37" s="63"/>
      <c r="OO37" s="63"/>
      <c r="OP37" s="63"/>
      <c r="OQ37" s="63"/>
      <c r="OR37" s="63"/>
      <c r="OS37" s="63"/>
      <c r="OT37" s="63"/>
      <c r="OU37" s="63"/>
      <c r="OV37" s="63"/>
      <c r="OW37" s="63"/>
      <c r="OX37" s="63"/>
      <c r="OY37" s="63"/>
      <c r="OZ37" s="63"/>
      <c r="PA37" s="63"/>
      <c r="PB37" s="63"/>
      <c r="PC37" s="63"/>
      <c r="PD37" s="63"/>
      <c r="PE37" s="63"/>
      <c r="PF37" s="63"/>
      <c r="PG37" s="63"/>
      <c r="PH37" s="63"/>
      <c r="PI37" s="63"/>
      <c r="PJ37" s="63"/>
      <c r="PK37" s="63"/>
      <c r="PL37" s="63"/>
      <c r="PM37" s="63"/>
      <c r="PN37" s="63"/>
      <c r="PO37" s="63"/>
      <c r="PP37" s="63"/>
      <c r="PQ37" s="63"/>
      <c r="PR37" s="63"/>
      <c r="PS37" s="63"/>
      <c r="PT37" s="63"/>
      <c r="PU37" s="63"/>
      <c r="PV37" s="63"/>
      <c r="PW37" s="63"/>
      <c r="PX37" s="63"/>
      <c r="PY37" s="63"/>
      <c r="PZ37" s="63"/>
      <c r="QA37" s="63"/>
      <c r="QB37" s="63"/>
      <c r="QC37" s="63"/>
      <c r="QD37" s="63"/>
      <c r="QE37" s="63"/>
      <c r="QF37" s="63"/>
      <c r="QG37" s="63"/>
      <c r="QH37" s="63"/>
      <c r="QI37" s="63"/>
      <c r="QJ37" s="63"/>
      <c r="QK37" s="63"/>
      <c r="QL37" s="63"/>
      <c r="QM37" s="63"/>
      <c r="QN37" s="63"/>
      <c r="QO37" s="63"/>
      <c r="QP37" s="63"/>
      <c r="QQ37" s="63"/>
      <c r="QR37" s="63"/>
      <c r="QS37" s="63"/>
      <c r="QT37" s="63"/>
      <c r="QU37" s="63"/>
      <c r="QV37" s="63"/>
      <c r="QW37" s="63"/>
      <c r="QX37" s="63"/>
      <c r="QY37" s="63"/>
      <c r="QZ37" s="63"/>
      <c r="RA37" s="63"/>
      <c r="RB37" s="63"/>
      <c r="RC37" s="63"/>
      <c r="RD37" s="63"/>
      <c r="RE37" s="63"/>
      <c r="RF37" s="63"/>
      <c r="RG37" s="63"/>
      <c r="RH37" s="63"/>
      <c r="RI37" s="63"/>
      <c r="RJ37" s="63"/>
      <c r="RK37" s="63"/>
      <c r="RL37" s="63"/>
      <c r="RM37" s="63"/>
      <c r="RN37" s="63"/>
      <c r="RO37" s="63"/>
      <c r="RP37" s="63"/>
      <c r="RQ37" s="63"/>
      <c r="RR37" s="63"/>
      <c r="RS37" s="63"/>
      <c r="RT37" s="63"/>
      <c r="RU37" s="63"/>
      <c r="RV37" s="63"/>
      <c r="RW37" s="63"/>
      <c r="RX37" s="63"/>
      <c r="RY37" s="63"/>
      <c r="RZ37" s="63"/>
      <c r="SA37" s="63"/>
      <c r="SB37" s="63"/>
      <c r="SC37" s="63"/>
      <c r="SD37" s="63"/>
      <c r="SE37" s="63"/>
      <c r="SF37" s="63"/>
      <c r="SG37" s="63"/>
      <c r="SH37" s="63"/>
      <c r="SI37" s="63"/>
      <c r="SJ37" s="63"/>
      <c r="SK37" s="63"/>
      <c r="SL37" s="63"/>
      <c r="SM37" s="63"/>
      <c r="SN37" s="63"/>
      <c r="SO37" s="63"/>
      <c r="SP37" s="63"/>
      <c r="SQ37" s="63"/>
      <c r="SR37" s="63"/>
      <c r="SS37" s="63"/>
      <c r="ST37" s="63"/>
      <c r="SU37" s="63"/>
      <c r="SV37" s="63"/>
      <c r="SW37" s="63"/>
      <c r="SX37" s="63"/>
      <c r="SY37" s="63"/>
      <c r="SZ37" s="63"/>
      <c r="TA37" s="63"/>
      <c r="TB37" s="63"/>
      <c r="TC37" s="63"/>
      <c r="TD37" s="63"/>
      <c r="TE37" s="63"/>
      <c r="TF37" s="63"/>
      <c r="TG37" s="63"/>
      <c r="TH37" s="63"/>
      <c r="TI37" s="63"/>
      <c r="TJ37" s="63"/>
      <c r="TK37" s="63"/>
      <c r="TL37" s="63"/>
      <c r="TM37" s="63"/>
      <c r="TN37" s="63"/>
      <c r="TO37" s="63"/>
      <c r="TP37" s="63"/>
      <c r="TQ37" s="63"/>
      <c r="TR37" s="63"/>
      <c r="TS37" s="63"/>
      <c r="TT37" s="63"/>
      <c r="TU37" s="63"/>
      <c r="TV37" s="63"/>
      <c r="TW37" s="63"/>
      <c r="TX37" s="63"/>
      <c r="TY37" s="63"/>
      <c r="TZ37" s="63"/>
      <c r="UA37" s="63"/>
      <c r="UB37" s="63"/>
      <c r="UC37" s="63"/>
      <c r="UD37" s="63"/>
      <c r="UE37" s="63"/>
      <c r="UF37" s="63"/>
      <c r="UG37" s="63"/>
      <c r="UH37" s="63"/>
      <c r="UI37" s="63"/>
      <c r="UJ37" s="63"/>
      <c r="UK37" s="63"/>
      <c r="UL37" s="63"/>
      <c r="UM37" s="63"/>
      <c r="UN37" s="63"/>
      <c r="UO37" s="63"/>
      <c r="UP37" s="63"/>
      <c r="UQ37" s="63"/>
      <c r="UR37" s="63"/>
      <c r="US37" s="63"/>
      <c r="UT37" s="63"/>
      <c r="UU37" s="63"/>
      <c r="UV37" s="63"/>
      <c r="UW37" s="63"/>
      <c r="UX37" s="63"/>
      <c r="UY37" s="63"/>
      <c r="UZ37" s="63"/>
      <c r="VA37" s="63"/>
      <c r="VB37" s="63"/>
      <c r="VC37" s="63"/>
      <c r="VD37" s="63"/>
      <c r="VE37" s="63"/>
      <c r="VF37" s="63"/>
      <c r="VG37" s="63"/>
      <c r="VH37" s="63"/>
      <c r="VI37" s="63"/>
      <c r="VJ37" s="63"/>
      <c r="VK37" s="63"/>
      <c r="VL37" s="63"/>
      <c r="VM37" s="63"/>
      <c r="VN37" s="63"/>
      <c r="VO37" s="63"/>
      <c r="VP37" s="63"/>
      <c r="VQ37" s="63"/>
      <c r="VR37" s="63"/>
      <c r="VS37" s="63"/>
      <c r="VT37" s="63"/>
      <c r="VU37" s="63"/>
      <c r="VV37" s="63"/>
      <c r="VW37" s="63"/>
      <c r="VX37" s="63"/>
      <c r="VY37" s="63"/>
      <c r="VZ37" s="63"/>
      <c r="WA37" s="63"/>
      <c r="WB37" s="63"/>
      <c r="WC37" s="63"/>
      <c r="WD37" s="63"/>
      <c r="WE37" s="63"/>
      <c r="WF37" s="63"/>
      <c r="WG37" s="63"/>
      <c r="WH37" s="63"/>
      <c r="WI37" s="63"/>
      <c r="WJ37" s="63"/>
      <c r="WK37" s="63"/>
      <c r="WL37" s="63"/>
      <c r="WM37" s="63"/>
      <c r="WN37" s="63"/>
      <c r="WO37" s="63"/>
      <c r="WP37" s="63"/>
      <c r="WQ37" s="63"/>
      <c r="WR37" s="63"/>
      <c r="WS37" s="63"/>
      <c r="WT37" s="63"/>
      <c r="WU37" s="63"/>
      <c r="WV37" s="63"/>
      <c r="WW37" s="63"/>
      <c r="WX37" s="63"/>
      <c r="WY37" s="63"/>
      <c r="WZ37" s="63"/>
      <c r="XA37" s="63"/>
      <c r="XB37" s="63"/>
      <c r="XC37" s="63"/>
      <c r="XD37" s="63"/>
      <c r="XE37" s="63"/>
      <c r="XF37" s="63"/>
      <c r="XG37" s="63"/>
      <c r="XH37" s="63"/>
      <c r="XI37" s="63"/>
      <c r="XJ37" s="63"/>
      <c r="XK37" s="63"/>
      <c r="XL37" s="63"/>
      <c r="XM37" s="63"/>
      <c r="XN37" s="63"/>
      <c r="XO37" s="63"/>
      <c r="XP37" s="63"/>
      <c r="XQ37" s="63"/>
      <c r="XR37" s="63"/>
      <c r="XS37" s="63"/>
      <c r="XT37" s="63"/>
      <c r="XU37" s="63"/>
      <c r="XV37" s="63"/>
      <c r="XW37" s="63"/>
      <c r="XX37" s="63"/>
      <c r="XY37" s="63"/>
      <c r="XZ37" s="63"/>
      <c r="YA37" s="63"/>
      <c r="YB37" s="63"/>
      <c r="YC37" s="63"/>
      <c r="YD37" s="63"/>
      <c r="YE37" s="63"/>
      <c r="YF37" s="63"/>
      <c r="YG37" s="63"/>
      <c r="YH37" s="63"/>
      <c r="YI37" s="63"/>
      <c r="YJ37" s="63"/>
      <c r="YK37" s="63"/>
      <c r="YL37" s="63"/>
      <c r="YM37" s="63"/>
      <c r="YN37" s="63"/>
      <c r="YO37" s="63"/>
      <c r="YP37" s="63"/>
      <c r="YQ37" s="63"/>
      <c r="YR37" s="63"/>
      <c r="YS37" s="63"/>
      <c r="YT37" s="63"/>
      <c r="YU37" s="63"/>
      <c r="YV37" s="63"/>
      <c r="YW37" s="63"/>
      <c r="YX37" s="63"/>
      <c r="YY37" s="63"/>
      <c r="YZ37" s="63"/>
      <c r="ZA37" s="63"/>
      <c r="ZB37" s="63"/>
      <c r="ZC37" s="63"/>
      <c r="ZD37" s="63"/>
      <c r="ZE37" s="63"/>
      <c r="ZF37" s="63"/>
      <c r="ZG37" s="63"/>
      <c r="ZH37" s="63"/>
      <c r="ZI37" s="63"/>
      <c r="ZJ37" s="63"/>
      <c r="ZK37" s="63"/>
      <c r="ZL37" s="63"/>
      <c r="ZM37" s="63"/>
      <c r="ZN37" s="63"/>
      <c r="ZO37" s="63"/>
      <c r="ZP37" s="63"/>
      <c r="ZQ37" s="63"/>
      <c r="ZR37" s="63"/>
      <c r="ZS37" s="63"/>
      <c r="ZT37" s="63"/>
      <c r="ZU37" s="63"/>
      <c r="ZV37" s="63"/>
      <c r="ZW37" s="63"/>
      <c r="ZX37" s="63"/>
      <c r="ZY37" s="63"/>
      <c r="ZZ37" s="63"/>
      <c r="AAA37" s="63"/>
      <c r="AAB37" s="63"/>
      <c r="AAC37" s="63"/>
      <c r="AAD37" s="63"/>
      <c r="AAE37" s="63"/>
      <c r="AAF37" s="63"/>
      <c r="AAG37" s="63"/>
      <c r="AAH37" s="63"/>
      <c r="AAI37" s="63"/>
      <c r="AAJ37" s="63"/>
      <c r="AAK37" s="63"/>
      <c r="AAL37" s="63"/>
      <c r="AAM37" s="63"/>
      <c r="AAN37" s="63"/>
      <c r="AAO37" s="63"/>
      <c r="AAP37" s="63"/>
      <c r="AAQ37" s="63"/>
      <c r="AAR37" s="63"/>
      <c r="AAS37" s="63"/>
      <c r="AAT37" s="63"/>
      <c r="AAU37" s="63"/>
      <c r="AAV37" s="63"/>
      <c r="AAW37" s="63"/>
      <c r="AAX37" s="63"/>
      <c r="AAY37" s="63"/>
      <c r="AAZ37" s="63"/>
      <c r="ABA37" s="63"/>
      <c r="ABB37" s="63"/>
      <c r="ABC37" s="63"/>
      <c r="ABD37" s="63"/>
      <c r="ABE37" s="63"/>
      <c r="ABF37" s="63"/>
      <c r="ABG37" s="63"/>
      <c r="ABH37" s="63"/>
      <c r="ABI37" s="63"/>
      <c r="ABJ37" s="63"/>
      <c r="ABK37" s="63"/>
      <c r="ABL37" s="63"/>
      <c r="ABM37" s="63"/>
      <c r="ABN37" s="63"/>
      <c r="ABO37" s="63"/>
      <c r="ABP37" s="63"/>
      <c r="ABQ37" s="63"/>
      <c r="ABR37" s="63"/>
      <c r="ABS37" s="63"/>
      <c r="ABT37" s="63"/>
      <c r="ABU37" s="63"/>
      <c r="ABV37" s="63"/>
      <c r="ABW37" s="63"/>
      <c r="ABX37" s="63"/>
      <c r="ABY37" s="63"/>
      <c r="ABZ37" s="63"/>
      <c r="ACA37" s="63"/>
      <c r="ACB37" s="63"/>
      <c r="ACC37" s="63"/>
      <c r="ACD37" s="63"/>
      <c r="ACE37" s="63"/>
      <c r="ACF37" s="63"/>
      <c r="ACG37" s="63"/>
      <c r="ACH37" s="63"/>
      <c r="ACI37" s="63"/>
      <c r="ACJ37" s="63"/>
      <c r="ACK37" s="63"/>
      <c r="ACL37" s="63"/>
      <c r="ACM37" s="63"/>
      <c r="ACN37" s="63"/>
      <c r="ACO37" s="63"/>
      <c r="ACP37" s="63"/>
      <c r="ACQ37" s="63"/>
      <c r="ACR37" s="63"/>
      <c r="ACS37" s="63"/>
      <c r="ACT37" s="63"/>
      <c r="ACU37" s="63"/>
      <c r="ACV37" s="63"/>
      <c r="ACW37" s="63"/>
      <c r="ACX37" s="63"/>
      <c r="ACY37" s="63"/>
      <c r="ACZ37" s="63"/>
      <c r="ADA37" s="63"/>
      <c r="ADB37" s="63"/>
      <c r="ADC37" s="63"/>
      <c r="ADD37" s="63"/>
      <c r="ADE37" s="63"/>
      <c r="ADF37" s="63"/>
      <c r="ADG37" s="63"/>
      <c r="ADH37" s="63"/>
      <c r="ADI37" s="63"/>
      <c r="ADJ37" s="63"/>
      <c r="ADK37" s="63"/>
      <c r="ADL37" s="63"/>
      <c r="ADM37" s="63"/>
      <c r="ADN37" s="63"/>
      <c r="ADO37" s="63"/>
      <c r="ADP37" s="63"/>
      <c r="ADQ37" s="63"/>
      <c r="ADR37" s="63"/>
      <c r="ADS37" s="63"/>
      <c r="ADT37" s="63"/>
      <c r="ADU37" s="63"/>
      <c r="ADV37" s="63"/>
      <c r="ADW37" s="63"/>
      <c r="ADX37" s="63"/>
      <c r="ADY37" s="63"/>
      <c r="ADZ37" s="63"/>
      <c r="AEA37" s="63"/>
      <c r="AEB37" s="63"/>
      <c r="AEC37" s="63"/>
      <c r="AED37" s="63"/>
      <c r="AEE37" s="63"/>
      <c r="AEF37" s="63"/>
      <c r="AEG37" s="63"/>
      <c r="AEH37" s="63"/>
      <c r="AEI37" s="63"/>
      <c r="AEJ37" s="63"/>
      <c r="AEK37" s="63"/>
      <c r="AEL37" s="63"/>
      <c r="AEM37" s="63"/>
      <c r="AEN37" s="63"/>
      <c r="AEO37" s="63"/>
      <c r="AEP37" s="63"/>
      <c r="AEQ37" s="63"/>
      <c r="AER37" s="63"/>
      <c r="AES37" s="63"/>
      <c r="AET37" s="63"/>
      <c r="AEU37" s="63"/>
      <c r="AEV37" s="63"/>
      <c r="AEW37" s="63"/>
      <c r="AEX37" s="63"/>
      <c r="AEY37" s="63"/>
      <c r="AEZ37" s="63"/>
      <c r="AFA37" s="63"/>
      <c r="AFB37" s="63"/>
      <c r="AFC37" s="63"/>
      <c r="AFD37" s="63"/>
      <c r="AFE37" s="63"/>
      <c r="AFF37" s="63"/>
      <c r="AFG37" s="63"/>
      <c r="AFH37" s="63"/>
      <c r="AFI37" s="63"/>
      <c r="AFJ37" s="63"/>
      <c r="AFK37" s="63"/>
      <c r="AFL37" s="63"/>
      <c r="AFM37" s="63"/>
      <c r="AFN37" s="63"/>
      <c r="AFO37" s="63"/>
      <c r="AFP37" s="63"/>
      <c r="AFQ37" s="63"/>
      <c r="AFR37" s="63"/>
      <c r="AFS37" s="63"/>
      <c r="AFT37" s="63"/>
      <c r="AFU37" s="63"/>
      <c r="AFV37" s="63"/>
      <c r="AFW37" s="63"/>
      <c r="AFX37" s="63"/>
      <c r="AFY37" s="63"/>
      <c r="AFZ37" s="63"/>
      <c r="AGA37" s="63"/>
      <c r="AGB37" s="63"/>
      <c r="AGC37" s="63"/>
      <c r="AGD37" s="63"/>
      <c r="AGE37" s="63"/>
      <c r="AGF37" s="63"/>
      <c r="AGG37" s="63"/>
      <c r="AGH37" s="63"/>
      <c r="AGI37" s="63"/>
      <c r="AGJ37" s="63"/>
      <c r="AGK37" s="63"/>
      <c r="AGL37" s="63"/>
      <c r="AGM37" s="63"/>
      <c r="AGN37" s="63"/>
      <c r="AGO37" s="63"/>
      <c r="AGP37" s="63"/>
      <c r="AGQ37" s="63"/>
      <c r="AGR37" s="63"/>
      <c r="AGS37" s="63"/>
      <c r="AGT37" s="63"/>
      <c r="AGU37" s="63"/>
      <c r="AGV37" s="63"/>
      <c r="AGW37" s="63"/>
      <c r="AGX37" s="63"/>
      <c r="AGY37" s="63"/>
      <c r="AGZ37" s="63"/>
      <c r="AHA37" s="63"/>
      <c r="AHB37" s="63"/>
      <c r="AHC37" s="63"/>
      <c r="AHD37" s="63"/>
      <c r="AHE37" s="63"/>
      <c r="AHF37" s="63"/>
      <c r="AHG37" s="63"/>
      <c r="AHH37" s="63"/>
      <c r="AHI37" s="63"/>
      <c r="AHJ37" s="63"/>
      <c r="AHK37" s="63"/>
      <c r="AHL37" s="63"/>
      <c r="AHM37" s="63"/>
      <c r="AHN37" s="63"/>
      <c r="AHO37" s="63"/>
      <c r="AHP37" s="63"/>
      <c r="AHQ37" s="63"/>
      <c r="AHR37" s="63"/>
      <c r="AHS37" s="63"/>
      <c r="AHT37" s="63"/>
      <c r="AHU37" s="63"/>
      <c r="AHV37" s="63"/>
      <c r="AHW37" s="63"/>
      <c r="AHX37" s="63"/>
      <c r="AHY37" s="63"/>
      <c r="AHZ37" s="63"/>
      <c r="AIA37" s="63"/>
      <c r="AIB37" s="63"/>
      <c r="AIC37" s="63"/>
      <c r="AID37" s="63"/>
      <c r="AIE37" s="63"/>
      <c r="AIF37" s="63"/>
      <c r="AIG37" s="63"/>
      <c r="AIH37" s="63"/>
      <c r="AII37" s="63"/>
      <c r="AIJ37" s="63"/>
      <c r="AIK37" s="63"/>
      <c r="AIL37" s="63"/>
      <c r="AIM37" s="63"/>
      <c r="AIN37" s="63"/>
      <c r="AIO37" s="63"/>
      <c r="AIP37" s="63"/>
      <c r="AIQ37" s="63"/>
      <c r="AIR37" s="63"/>
      <c r="AIS37" s="63"/>
      <c r="AIT37" s="63"/>
      <c r="AIU37" s="63"/>
      <c r="AIV37" s="63"/>
      <c r="AIW37" s="63"/>
      <c r="AIX37" s="63"/>
      <c r="AIY37" s="63"/>
      <c r="AIZ37" s="63"/>
      <c r="AJA37" s="63"/>
      <c r="AJB37" s="63"/>
      <c r="AJC37" s="63"/>
      <c r="AJD37" s="63"/>
      <c r="AJE37" s="63"/>
      <c r="AJF37" s="63"/>
      <c r="AJG37" s="63"/>
      <c r="AJH37" s="63"/>
      <c r="AJI37" s="63"/>
      <c r="AJJ37" s="63"/>
      <c r="AJK37" s="63"/>
      <c r="AJL37" s="63"/>
      <c r="AJM37" s="63"/>
      <c r="AJN37" s="63"/>
      <c r="AJO37" s="63"/>
      <c r="AJP37" s="63"/>
      <c r="AJQ37" s="63"/>
      <c r="AJR37" s="63"/>
      <c r="AJS37" s="63"/>
      <c r="AJT37" s="63"/>
      <c r="AJU37" s="63"/>
      <c r="AJV37" s="63"/>
      <c r="AJW37" s="63"/>
      <c r="AJX37" s="63"/>
      <c r="AJY37" s="63"/>
      <c r="AJZ37" s="63"/>
      <c r="AKA37" s="63"/>
      <c r="AKB37" s="63"/>
      <c r="AKC37" s="63"/>
      <c r="AKD37" s="63"/>
      <c r="AKE37" s="63"/>
      <c r="AKF37" s="63"/>
      <c r="AKG37" s="63"/>
      <c r="AKH37" s="63"/>
      <c r="AKI37" s="63"/>
      <c r="AKJ37" s="63"/>
      <c r="AKK37" s="63"/>
      <c r="AKL37" s="63"/>
      <c r="AKM37" s="63"/>
      <c r="AKN37" s="63"/>
      <c r="AKO37" s="63"/>
      <c r="AKP37" s="63"/>
      <c r="AKQ37" s="63"/>
      <c r="AKR37" s="63"/>
      <c r="AKS37" s="63"/>
      <c r="AKT37" s="63"/>
      <c r="AKU37" s="63"/>
      <c r="AKV37" s="63"/>
      <c r="AKW37" s="63"/>
      <c r="AKX37" s="63"/>
      <c r="AKY37" s="63"/>
      <c r="AKZ37" s="63"/>
      <c r="ALA37" s="63"/>
      <c r="ALB37" s="63"/>
      <c r="ALC37" s="63"/>
      <c r="ALD37" s="63"/>
      <c r="ALE37" s="63"/>
      <c r="ALF37" s="63"/>
      <c r="ALG37" s="63"/>
      <c r="ALH37" s="63"/>
      <c r="ALI37" s="63"/>
      <c r="ALJ37" s="63"/>
      <c r="ALK37" s="63"/>
      <c r="ALL37" s="63"/>
      <c r="ALM37" s="63"/>
      <c r="ALN37" s="63"/>
      <c r="ALO37" s="63"/>
      <c r="ALP37" s="63"/>
      <c r="ALQ37" s="63"/>
      <c r="ALR37" s="63"/>
      <c r="ALS37" s="63"/>
      <c r="ALT37" s="63"/>
      <c r="ALU37" s="63"/>
      <c r="ALV37" s="63"/>
      <c r="ALW37" s="63"/>
      <c r="ALX37" s="63"/>
      <c r="ALY37" s="63"/>
      <c r="ALZ37" s="63"/>
      <c r="AMA37" s="63"/>
      <c r="AMB37" s="63"/>
      <c r="AMC37" s="63"/>
      <c r="AMD37" s="63"/>
      <c r="AME37" s="63"/>
      <c r="AMF37" s="63"/>
      <c r="AMG37" s="63"/>
      <c r="AMH37" s="63"/>
      <c r="AMI37" s="63"/>
      <c r="AMJ37" s="63"/>
      <c r="AMK37" s="63"/>
      <c r="AML37" s="63"/>
      <c r="AMM37" s="63"/>
      <c r="AMN37" s="63"/>
      <c r="AMO37" s="63"/>
      <c r="AMP37" s="63"/>
      <c r="AMQ37" s="63"/>
      <c r="AMR37" s="63"/>
      <c r="AMS37" s="63"/>
      <c r="AMT37" s="63"/>
      <c r="AMU37" s="63"/>
      <c r="AMV37" s="63"/>
      <c r="AMW37" s="63"/>
      <c r="AMX37" s="63"/>
      <c r="AMY37" s="63"/>
      <c r="AMZ37" s="63"/>
      <c r="ANA37" s="63"/>
      <c r="ANB37" s="63"/>
      <c r="ANC37" s="63"/>
      <c r="AND37" s="63"/>
      <c r="ANE37" s="63"/>
      <c r="ANF37" s="63"/>
      <c r="ANG37" s="63"/>
      <c r="ANH37" s="63"/>
      <c r="ANI37" s="63"/>
      <c r="ANJ37" s="63"/>
      <c r="ANK37" s="63"/>
      <c r="ANL37" s="63"/>
      <c r="ANM37" s="63"/>
      <c r="ANN37" s="63"/>
      <c r="ANO37" s="63"/>
      <c r="ANP37" s="63"/>
      <c r="ANQ37" s="63"/>
      <c r="ANR37" s="63"/>
      <c r="ANS37" s="63"/>
      <c r="ANT37" s="63"/>
      <c r="ANU37" s="63"/>
      <c r="ANV37" s="63"/>
      <c r="ANW37" s="63"/>
      <c r="ANX37" s="63"/>
      <c r="ANY37" s="63"/>
      <c r="ANZ37" s="63"/>
      <c r="AOA37" s="63"/>
      <c r="AOB37" s="63"/>
      <c r="AOC37" s="63"/>
      <c r="AOD37" s="63"/>
      <c r="AOE37" s="63"/>
      <c r="AOF37" s="63"/>
      <c r="AOG37" s="63"/>
      <c r="AOH37" s="63"/>
      <c r="AOI37" s="63"/>
      <c r="AOJ37" s="63"/>
      <c r="AOK37" s="63"/>
      <c r="AOL37" s="63"/>
      <c r="AOM37" s="63"/>
      <c r="AON37" s="63"/>
      <c r="AOO37" s="63"/>
      <c r="AOP37" s="63"/>
      <c r="AOQ37" s="63"/>
      <c r="AOR37" s="63"/>
      <c r="AOS37" s="63"/>
      <c r="AOT37" s="63"/>
      <c r="AOU37" s="63"/>
      <c r="AOV37" s="63"/>
      <c r="AOW37" s="63"/>
      <c r="AOX37" s="63"/>
      <c r="AOY37" s="63"/>
      <c r="AOZ37" s="63"/>
      <c r="APA37" s="63"/>
      <c r="APB37" s="63"/>
      <c r="APC37" s="63"/>
      <c r="APD37" s="63"/>
      <c r="APE37" s="63"/>
      <c r="APF37" s="63"/>
      <c r="APG37" s="63"/>
      <c r="APH37" s="63"/>
      <c r="API37" s="63"/>
      <c r="APJ37" s="63"/>
      <c r="APK37" s="63"/>
      <c r="APL37" s="63"/>
      <c r="APM37" s="63"/>
      <c r="APN37" s="63"/>
      <c r="APO37" s="63"/>
      <c r="APP37" s="63"/>
      <c r="APQ37" s="63"/>
      <c r="APR37" s="63"/>
      <c r="APS37" s="63"/>
      <c r="APT37" s="63"/>
      <c r="APU37" s="63"/>
      <c r="APV37" s="63"/>
      <c r="APW37" s="63"/>
      <c r="APX37" s="63"/>
      <c r="APY37" s="63"/>
      <c r="APZ37" s="63"/>
      <c r="AQA37" s="63"/>
      <c r="AQB37" s="63"/>
      <c r="AQC37" s="63"/>
      <c r="AQD37" s="63"/>
      <c r="AQE37" s="63"/>
      <c r="AQF37" s="63"/>
      <c r="AQG37" s="63"/>
      <c r="AQH37" s="63"/>
      <c r="AQI37" s="63"/>
      <c r="AQJ37" s="63"/>
      <c r="AQK37" s="63"/>
      <c r="AQL37" s="63"/>
      <c r="AQM37" s="63"/>
      <c r="AQN37" s="63"/>
      <c r="AQO37" s="63"/>
      <c r="AQP37" s="63"/>
      <c r="AQQ37" s="63"/>
      <c r="AQR37" s="63"/>
      <c r="AQS37" s="63"/>
      <c r="AQT37" s="63"/>
      <c r="AQU37" s="63"/>
      <c r="AQV37" s="63"/>
      <c r="AQW37" s="63"/>
      <c r="AQX37" s="63"/>
      <c r="AQY37" s="63"/>
      <c r="AQZ37" s="63"/>
      <c r="ARA37" s="63"/>
      <c r="ARB37" s="63"/>
      <c r="ARC37" s="63"/>
      <c r="ARD37" s="63"/>
      <c r="ARE37" s="63"/>
      <c r="ARF37" s="63"/>
      <c r="ARG37" s="63"/>
      <c r="ARH37" s="63"/>
      <c r="ARI37" s="63"/>
      <c r="ARJ37" s="63"/>
      <c r="ARK37" s="63"/>
      <c r="ARL37" s="63"/>
      <c r="ARM37" s="63"/>
      <c r="ARN37" s="63"/>
      <c r="ARO37" s="63"/>
      <c r="ARP37" s="63"/>
      <c r="ARQ37" s="63"/>
      <c r="ARR37" s="63"/>
      <c r="ARS37" s="63"/>
      <c r="ART37" s="63"/>
      <c r="ARU37" s="63"/>
      <c r="ARV37" s="63"/>
      <c r="ARW37" s="63"/>
      <c r="ARX37" s="63"/>
      <c r="ARY37" s="63"/>
      <c r="ARZ37" s="63"/>
      <c r="ASA37" s="63"/>
      <c r="ASB37" s="63"/>
      <c r="ASC37" s="63"/>
      <c r="ASD37" s="63"/>
      <c r="ASE37" s="63"/>
      <c r="ASF37" s="63"/>
      <c r="ASG37" s="63"/>
      <c r="ASH37" s="63"/>
      <c r="ASI37" s="63"/>
      <c r="ASJ37" s="63"/>
      <c r="ASK37" s="63"/>
      <c r="ASL37" s="63"/>
      <c r="ASM37" s="63"/>
      <c r="ASN37" s="63"/>
      <c r="ASO37" s="63"/>
      <c r="ASP37" s="63"/>
      <c r="ASQ37" s="63"/>
      <c r="ASR37" s="63"/>
      <c r="ASS37" s="63"/>
      <c r="AST37" s="63"/>
      <c r="ASU37" s="63"/>
      <c r="ASV37" s="63"/>
      <c r="ASW37" s="63"/>
      <c r="ASX37" s="63"/>
      <c r="ASY37" s="63"/>
      <c r="ASZ37" s="63"/>
      <c r="ATA37" s="63"/>
      <c r="ATB37" s="63"/>
      <c r="ATC37" s="63"/>
      <c r="ATD37" s="63"/>
      <c r="ATE37" s="63"/>
      <c r="ATF37" s="63"/>
      <c r="ATG37" s="63"/>
      <c r="ATH37" s="63"/>
      <c r="ATI37" s="63"/>
      <c r="ATJ37" s="63"/>
      <c r="ATK37" s="63"/>
      <c r="ATL37" s="63"/>
      <c r="ATM37" s="63"/>
      <c r="ATN37" s="63"/>
      <c r="ATO37" s="63"/>
      <c r="ATP37" s="63"/>
      <c r="ATQ37" s="63"/>
      <c r="ATR37" s="63"/>
      <c r="ATS37" s="63"/>
      <c r="ATT37" s="63"/>
      <c r="ATU37" s="63"/>
      <c r="ATV37" s="63"/>
      <c r="ATW37" s="63"/>
      <c r="ATX37" s="63"/>
      <c r="ATY37" s="63"/>
      <c r="ATZ37" s="63"/>
      <c r="AUA37" s="63"/>
      <c r="AUB37" s="63"/>
      <c r="AUC37" s="63"/>
      <c r="AUD37" s="63"/>
      <c r="AUE37" s="63"/>
      <c r="AUF37" s="63"/>
      <c r="AUG37" s="63"/>
      <c r="AUH37" s="63"/>
      <c r="AUI37" s="63"/>
      <c r="AUJ37" s="63"/>
      <c r="AUK37" s="63"/>
      <c r="AUL37" s="63"/>
      <c r="AUM37" s="63"/>
      <c r="AUN37" s="63"/>
      <c r="AUO37" s="63"/>
      <c r="AUP37" s="63"/>
      <c r="AUQ37" s="63"/>
      <c r="AUR37" s="63"/>
      <c r="AUS37" s="63"/>
      <c r="AUT37" s="63"/>
      <c r="AUU37" s="63"/>
      <c r="AUV37" s="63"/>
      <c r="AUW37" s="63"/>
      <c r="AUX37" s="63"/>
      <c r="AUY37" s="63"/>
      <c r="AUZ37" s="63"/>
      <c r="AVA37" s="63"/>
      <c r="AVB37" s="63"/>
      <c r="AVC37" s="63"/>
      <c r="AVD37" s="63"/>
      <c r="AVE37" s="63"/>
      <c r="AVF37" s="63"/>
      <c r="AVG37" s="63"/>
      <c r="AVH37" s="63"/>
      <c r="AVI37" s="63"/>
      <c r="AVJ37" s="63"/>
      <c r="AVK37" s="63"/>
      <c r="AVL37" s="63"/>
      <c r="AVM37" s="63"/>
      <c r="AVN37" s="63"/>
      <c r="AVO37" s="63"/>
      <c r="AVP37" s="63"/>
      <c r="AVQ37" s="63"/>
      <c r="AVR37" s="63"/>
      <c r="AVS37" s="63"/>
      <c r="AVT37" s="63"/>
      <c r="AVU37" s="63"/>
      <c r="AVV37" s="63"/>
      <c r="AVW37" s="63"/>
      <c r="AVX37" s="63"/>
      <c r="AVY37" s="63"/>
      <c r="AVZ37" s="63"/>
      <c r="AWA37" s="63"/>
      <c r="AWB37" s="63"/>
      <c r="AWC37" s="63"/>
      <c r="AWD37" s="63"/>
      <c r="AWE37" s="63"/>
      <c r="AWF37" s="63"/>
      <c r="AWG37" s="63"/>
      <c r="AWH37" s="63"/>
      <c r="AWI37" s="63"/>
      <c r="AWJ37" s="63"/>
      <c r="AWK37" s="63"/>
      <c r="AWL37" s="63"/>
      <c r="AWM37" s="63"/>
      <c r="AWN37" s="63"/>
      <c r="AWO37" s="63"/>
      <c r="AWP37" s="63"/>
      <c r="AWQ37" s="63"/>
      <c r="AWR37" s="63"/>
      <c r="AWS37" s="63"/>
      <c r="AWT37" s="63"/>
      <c r="AWU37" s="63"/>
      <c r="AWV37" s="63"/>
      <c r="AWW37" s="63"/>
      <c r="AWX37" s="63"/>
      <c r="AWY37" s="63"/>
      <c r="AWZ37" s="63"/>
      <c r="AXA37" s="63"/>
      <c r="AXB37" s="63"/>
      <c r="AXC37" s="63"/>
      <c r="AXD37" s="63"/>
      <c r="AXE37" s="63"/>
      <c r="AXF37" s="63"/>
      <c r="AXG37" s="63"/>
      <c r="AXH37" s="63"/>
      <c r="AXI37" s="63"/>
      <c r="AXJ37" s="63"/>
      <c r="AXK37" s="63"/>
      <c r="AXL37" s="63"/>
      <c r="AXM37" s="63"/>
      <c r="AXN37" s="63"/>
      <c r="AXO37" s="63"/>
      <c r="AXP37" s="63"/>
      <c r="AXQ37" s="63"/>
      <c r="AXR37" s="63"/>
      <c r="AXS37" s="63"/>
      <c r="AXT37" s="63"/>
      <c r="AXU37" s="63"/>
      <c r="AXV37" s="63"/>
      <c r="AXW37" s="63"/>
      <c r="AXX37" s="63"/>
      <c r="AXY37" s="63"/>
      <c r="AXZ37" s="63"/>
      <c r="AYA37" s="63"/>
      <c r="AYB37" s="63"/>
      <c r="AYC37" s="63"/>
      <c r="AYD37" s="63"/>
      <c r="AYE37" s="63"/>
      <c r="AYF37" s="63"/>
      <c r="AYG37" s="63"/>
      <c r="AYH37" s="63"/>
      <c r="AYI37" s="63"/>
      <c r="AYJ37" s="63"/>
      <c r="AYK37" s="63"/>
      <c r="AYL37" s="63"/>
      <c r="AYM37" s="63"/>
      <c r="AYN37" s="63"/>
      <c r="AYO37" s="63"/>
      <c r="AYP37" s="63"/>
      <c r="AYQ37" s="63"/>
      <c r="AYR37" s="63"/>
      <c r="AYS37" s="63"/>
      <c r="AYT37" s="63"/>
      <c r="AYU37" s="63"/>
      <c r="AYV37" s="63"/>
      <c r="AYW37" s="63"/>
      <c r="AYX37" s="63"/>
      <c r="AYY37" s="63"/>
      <c r="AYZ37" s="63"/>
      <c r="AZA37" s="63"/>
      <c r="AZB37" s="63"/>
      <c r="AZC37" s="63"/>
      <c r="AZD37" s="63"/>
      <c r="AZE37" s="63"/>
      <c r="AZF37" s="63"/>
      <c r="AZG37" s="63"/>
      <c r="AZH37" s="63"/>
      <c r="AZI37" s="63"/>
      <c r="AZJ37" s="63"/>
      <c r="AZK37" s="63"/>
      <c r="AZL37" s="63"/>
      <c r="AZM37" s="63"/>
      <c r="AZN37" s="63"/>
      <c r="AZO37" s="63"/>
      <c r="AZP37" s="63"/>
      <c r="AZQ37" s="63"/>
      <c r="AZR37" s="63"/>
      <c r="AZS37" s="63"/>
      <c r="AZT37" s="63"/>
      <c r="AZU37" s="63"/>
      <c r="AZV37" s="63"/>
      <c r="AZW37" s="63"/>
      <c r="AZX37" s="63"/>
      <c r="AZY37" s="63"/>
      <c r="AZZ37" s="63"/>
      <c r="BAA37" s="63"/>
      <c r="BAB37" s="63"/>
      <c r="BAC37" s="63"/>
      <c r="BAD37" s="63"/>
      <c r="BAE37" s="63"/>
      <c r="BAF37" s="63"/>
      <c r="BAG37" s="63"/>
      <c r="BAH37" s="63"/>
      <c r="BAI37" s="63"/>
      <c r="BAJ37" s="63"/>
      <c r="BAK37" s="63"/>
      <c r="BAL37" s="63"/>
      <c r="BAM37" s="63"/>
      <c r="BAN37" s="63"/>
      <c r="BAO37" s="63"/>
      <c r="BAP37" s="63"/>
      <c r="BAQ37" s="63"/>
      <c r="BAR37" s="63"/>
      <c r="BAS37" s="63"/>
      <c r="BAT37" s="63"/>
      <c r="BAU37" s="63"/>
      <c r="BAV37" s="63"/>
      <c r="BAW37" s="63"/>
      <c r="BAX37" s="63"/>
      <c r="BAY37" s="63"/>
      <c r="BAZ37" s="63"/>
      <c r="BBA37" s="63"/>
      <c r="BBB37" s="63"/>
      <c r="BBC37" s="63"/>
      <c r="BBD37" s="63"/>
      <c r="BBE37" s="63"/>
      <c r="BBF37" s="63"/>
      <c r="BBG37" s="63"/>
      <c r="BBH37" s="63"/>
      <c r="BBI37" s="63"/>
      <c r="BBJ37" s="63"/>
      <c r="BBK37" s="63"/>
      <c r="BBL37" s="63"/>
      <c r="BBM37" s="63"/>
      <c r="BBN37" s="63"/>
      <c r="BBO37" s="63"/>
      <c r="BBP37" s="63"/>
      <c r="BBQ37" s="63"/>
      <c r="BBR37" s="63"/>
      <c r="BBS37" s="63"/>
      <c r="BBT37" s="63"/>
      <c r="BBU37" s="63"/>
      <c r="BBV37" s="63"/>
      <c r="BBW37" s="63"/>
      <c r="BBX37" s="63"/>
      <c r="BBY37" s="63"/>
      <c r="BBZ37" s="63"/>
      <c r="BCA37" s="63"/>
      <c r="BCB37" s="63"/>
      <c r="BCC37" s="63"/>
      <c r="BCD37" s="63"/>
      <c r="BCE37" s="63"/>
      <c r="BCF37" s="63"/>
      <c r="BCG37" s="63"/>
      <c r="BCH37" s="63"/>
      <c r="BCI37" s="63"/>
      <c r="BCJ37" s="63"/>
      <c r="BCK37" s="63"/>
      <c r="BCL37" s="63"/>
      <c r="BCM37" s="63"/>
      <c r="BCN37" s="63"/>
      <c r="BCO37" s="63"/>
      <c r="BCP37" s="63"/>
      <c r="BCQ37" s="63"/>
      <c r="BCR37" s="63"/>
      <c r="BCS37" s="63"/>
      <c r="BCT37" s="63"/>
      <c r="BCU37" s="63"/>
      <c r="BCV37" s="63"/>
      <c r="BCW37" s="63"/>
      <c r="BCX37" s="63"/>
      <c r="BCY37" s="63"/>
      <c r="BCZ37" s="63"/>
      <c r="BDA37" s="63"/>
      <c r="BDB37" s="63"/>
      <c r="BDC37" s="63"/>
      <c r="BDD37" s="63"/>
      <c r="BDE37" s="63"/>
      <c r="BDF37" s="63"/>
      <c r="BDG37" s="63"/>
      <c r="BDH37" s="63"/>
      <c r="BDI37" s="63"/>
      <c r="BDJ37" s="63"/>
      <c r="BDK37" s="63"/>
      <c r="BDL37" s="63"/>
      <c r="BDM37" s="63"/>
      <c r="BDN37" s="63"/>
      <c r="BDO37" s="63"/>
      <c r="BDP37" s="63"/>
      <c r="BDQ37" s="63"/>
      <c r="BDR37" s="63"/>
      <c r="BDS37" s="63"/>
      <c r="BDT37" s="63"/>
      <c r="BDU37" s="63"/>
      <c r="BDV37" s="63"/>
      <c r="BDW37" s="63"/>
      <c r="BDX37" s="63"/>
      <c r="BDY37" s="63"/>
      <c r="BDZ37" s="63"/>
      <c r="BEA37" s="63"/>
      <c r="BEB37" s="63"/>
      <c r="BEC37" s="63"/>
      <c r="BED37" s="63"/>
      <c r="BEE37" s="63"/>
      <c r="BEF37" s="63"/>
      <c r="BEG37" s="63"/>
      <c r="BEH37" s="63"/>
      <c r="BEI37" s="63"/>
      <c r="BEJ37" s="63"/>
      <c r="BEK37" s="63"/>
      <c r="BEL37" s="63"/>
      <c r="BEM37" s="63"/>
      <c r="BEN37" s="63"/>
      <c r="BEO37" s="63"/>
      <c r="BEP37" s="63"/>
      <c r="BEQ37" s="63"/>
      <c r="BER37" s="63"/>
      <c r="BES37" s="63"/>
      <c r="BET37" s="63"/>
      <c r="BEU37" s="63"/>
      <c r="BEV37" s="63"/>
      <c r="BEW37" s="63"/>
      <c r="BEX37" s="63"/>
      <c r="BEY37" s="63"/>
      <c r="BEZ37" s="63"/>
      <c r="BFA37" s="63"/>
      <c r="BFB37" s="63"/>
      <c r="BFC37" s="63"/>
      <c r="BFD37" s="63"/>
      <c r="BFE37" s="63"/>
      <c r="BFF37" s="63"/>
      <c r="BFG37" s="63"/>
      <c r="BFH37" s="63"/>
      <c r="BFI37" s="63"/>
      <c r="BFJ37" s="63"/>
      <c r="BFK37" s="63"/>
      <c r="BFL37" s="63"/>
      <c r="BFM37" s="63"/>
      <c r="BFN37" s="63"/>
      <c r="BFO37" s="63"/>
      <c r="BFP37" s="63"/>
      <c r="BFQ37" s="63"/>
      <c r="BFR37" s="63"/>
      <c r="BFS37" s="63"/>
      <c r="BFT37" s="63"/>
      <c r="BFU37" s="63"/>
      <c r="BFV37" s="63"/>
      <c r="BFW37" s="63"/>
      <c r="BFX37" s="63"/>
      <c r="BFY37" s="63"/>
      <c r="BFZ37" s="63"/>
      <c r="BGA37" s="63"/>
      <c r="BGB37" s="63"/>
      <c r="BGC37" s="63"/>
      <c r="BGD37" s="63"/>
      <c r="BGE37" s="63"/>
      <c r="BGF37" s="63"/>
      <c r="BGG37" s="63"/>
      <c r="BGH37" s="63"/>
      <c r="BGI37" s="63"/>
      <c r="BGJ37" s="63"/>
      <c r="BGK37" s="63"/>
      <c r="BGL37" s="63"/>
      <c r="BGM37" s="63"/>
      <c r="BGN37" s="63"/>
      <c r="BGO37" s="63"/>
      <c r="BGP37" s="63"/>
      <c r="BGQ37" s="63"/>
      <c r="BGR37" s="63"/>
      <c r="BGS37" s="63"/>
      <c r="BGT37" s="63"/>
      <c r="BGU37" s="63"/>
      <c r="BGV37" s="63"/>
      <c r="BGW37" s="63"/>
      <c r="BGX37" s="63"/>
      <c r="BGY37" s="63"/>
      <c r="BGZ37" s="63"/>
      <c r="BHA37" s="63"/>
      <c r="BHB37" s="63"/>
      <c r="BHC37" s="63"/>
      <c r="BHD37" s="63"/>
      <c r="BHE37" s="63"/>
      <c r="BHF37" s="63"/>
      <c r="BHG37" s="63"/>
      <c r="BHH37" s="63"/>
      <c r="BHI37" s="63"/>
      <c r="BHJ37" s="63"/>
      <c r="BHK37" s="63"/>
      <c r="BHL37" s="63"/>
      <c r="BHM37" s="63"/>
      <c r="BHN37" s="63"/>
      <c r="BHO37" s="63"/>
      <c r="BHP37" s="63"/>
      <c r="BHQ37" s="63"/>
      <c r="BHR37" s="63"/>
      <c r="BHS37" s="63"/>
      <c r="BHT37" s="63"/>
      <c r="BHU37" s="63"/>
      <c r="BHV37" s="63"/>
      <c r="BHW37" s="63"/>
      <c r="BHX37" s="63"/>
      <c r="BHY37" s="63"/>
      <c r="BHZ37" s="63"/>
      <c r="BIA37" s="63"/>
      <c r="BIB37" s="63"/>
      <c r="BIC37" s="63"/>
      <c r="BID37" s="63"/>
      <c r="BIE37" s="63"/>
      <c r="BIF37" s="63"/>
      <c r="BIG37" s="63"/>
      <c r="BIH37" s="63"/>
      <c r="BII37" s="63"/>
      <c r="BIJ37" s="63"/>
      <c r="BIK37" s="63"/>
      <c r="BIL37" s="63"/>
      <c r="BIM37" s="63"/>
      <c r="BIN37" s="63"/>
      <c r="BIO37" s="63"/>
      <c r="BIP37" s="63"/>
      <c r="BIQ37" s="63"/>
      <c r="BIR37" s="63"/>
      <c r="BIS37" s="63"/>
      <c r="BIT37" s="63"/>
      <c r="BIU37" s="63"/>
      <c r="BIV37" s="63"/>
      <c r="BIW37" s="63"/>
      <c r="BIX37" s="63"/>
      <c r="BIY37" s="63"/>
      <c r="BIZ37" s="63"/>
      <c r="BJA37" s="63"/>
      <c r="BJB37" s="63"/>
      <c r="BJC37" s="63"/>
      <c r="BJD37" s="63"/>
      <c r="BJE37" s="63"/>
      <c r="BJF37" s="63"/>
      <c r="BJG37" s="63"/>
      <c r="BJH37" s="63"/>
      <c r="BJI37" s="63"/>
      <c r="BJJ37" s="63"/>
      <c r="BJK37" s="63"/>
      <c r="BJL37" s="63"/>
      <c r="BJM37" s="63"/>
      <c r="BJN37" s="63"/>
      <c r="BJO37" s="63"/>
      <c r="BJP37" s="63"/>
      <c r="BJQ37" s="63"/>
      <c r="BJR37" s="63"/>
      <c r="BJS37" s="63"/>
      <c r="BJT37" s="63"/>
      <c r="BJU37" s="63"/>
      <c r="BJV37" s="63"/>
      <c r="BJW37" s="63"/>
      <c r="BJX37" s="63"/>
      <c r="BJY37" s="63"/>
      <c r="BJZ37" s="63"/>
      <c r="BKA37" s="63"/>
      <c r="BKB37" s="63"/>
      <c r="BKC37" s="63"/>
      <c r="BKD37" s="63"/>
      <c r="BKE37" s="63"/>
      <c r="BKF37" s="63"/>
      <c r="BKG37" s="63"/>
      <c r="BKH37" s="63"/>
      <c r="BKI37" s="63"/>
      <c r="BKJ37" s="63"/>
      <c r="BKK37" s="63"/>
      <c r="BKL37" s="63"/>
      <c r="BKM37" s="63"/>
      <c r="BKN37" s="63"/>
      <c r="BKO37" s="63"/>
      <c r="BKP37" s="63"/>
      <c r="BKQ37" s="63"/>
      <c r="BKR37" s="63"/>
      <c r="BKS37" s="63"/>
      <c r="BKT37" s="63"/>
      <c r="BKU37" s="63"/>
      <c r="BKV37" s="63"/>
      <c r="BKW37" s="63"/>
      <c r="BKX37" s="63"/>
      <c r="BKY37" s="63"/>
      <c r="BKZ37" s="63"/>
      <c r="BLA37" s="63"/>
      <c r="BLB37" s="63"/>
      <c r="BLC37" s="63"/>
      <c r="BLD37" s="63"/>
      <c r="BLE37" s="63"/>
      <c r="BLF37" s="63"/>
      <c r="BLG37" s="63"/>
      <c r="BLH37" s="63"/>
      <c r="BLI37" s="63"/>
      <c r="BLJ37" s="63"/>
      <c r="BLK37" s="63"/>
      <c r="BLL37" s="63"/>
      <c r="BLM37" s="63"/>
      <c r="BLN37" s="63"/>
      <c r="BLO37" s="63"/>
      <c r="BLP37" s="63"/>
      <c r="BLQ37" s="63"/>
      <c r="BLR37" s="63"/>
      <c r="BLS37" s="63"/>
      <c r="BLT37" s="63"/>
      <c r="BLU37" s="63"/>
      <c r="BLV37" s="63"/>
      <c r="BLW37" s="63"/>
      <c r="BLX37" s="63"/>
      <c r="BLY37" s="63"/>
      <c r="BLZ37" s="63"/>
      <c r="BMA37" s="63"/>
      <c r="BMB37" s="63"/>
      <c r="BMC37" s="63"/>
      <c r="BMD37" s="63"/>
      <c r="BME37" s="63"/>
      <c r="BMF37" s="63"/>
      <c r="BMG37" s="63"/>
      <c r="BMH37" s="63"/>
      <c r="BMI37" s="63"/>
      <c r="BMJ37" s="63"/>
      <c r="BMK37" s="63"/>
      <c r="BML37" s="63"/>
      <c r="BMM37" s="63"/>
      <c r="BMN37" s="63"/>
      <c r="BMO37" s="63"/>
      <c r="BMP37" s="63"/>
      <c r="BMQ37" s="63"/>
      <c r="BMR37" s="63"/>
      <c r="BMS37" s="63"/>
      <c r="BMT37" s="63"/>
      <c r="BMU37" s="63"/>
      <c r="BMV37" s="63"/>
      <c r="BMW37" s="63"/>
      <c r="BMX37" s="63"/>
    </row>
    <row r="38" spans="1:1714" s="1" customFormat="1" ht="15" customHeight="1" x14ac:dyDescent="0.25">
      <c r="A38" s="194" t="s">
        <v>227</v>
      </c>
      <c r="B38" s="147" t="s">
        <v>45</v>
      </c>
      <c r="C38" s="148" t="s">
        <v>79</v>
      </c>
      <c r="D38" s="213" t="s">
        <v>47</v>
      </c>
      <c r="E38" s="149" t="s">
        <v>48</v>
      </c>
      <c r="F38" s="215" t="s">
        <v>49</v>
      </c>
      <c r="G38" s="213" t="s">
        <v>63</v>
      </c>
      <c r="H38" s="150">
        <v>25</v>
      </c>
      <c r="I38" s="228" t="s">
        <v>1701</v>
      </c>
      <c r="J38" s="206">
        <v>44799</v>
      </c>
      <c r="K38" s="205">
        <v>44802</v>
      </c>
      <c r="L38" s="205">
        <v>44804</v>
      </c>
      <c r="M38" s="167" t="s">
        <v>388</v>
      </c>
      <c r="N38" s="168">
        <v>44809</v>
      </c>
      <c r="O38" s="208" t="s">
        <v>97</v>
      </c>
      <c r="P38" s="115" t="s">
        <v>1637</v>
      </c>
      <c r="Q38" s="110">
        <f t="shared" si="0"/>
        <v>44802</v>
      </c>
      <c r="R38" s="88">
        <v>45.1</v>
      </c>
      <c r="S38" s="153">
        <f t="shared" si="1"/>
        <v>44806</v>
      </c>
      <c r="T38" s="88">
        <v>52</v>
      </c>
      <c r="U38" s="153">
        <f t="shared" si="2"/>
        <v>44813</v>
      </c>
      <c r="V38" s="88"/>
      <c r="W38" s="153">
        <f t="shared" si="3"/>
        <v>44827</v>
      </c>
      <c r="X38" s="88"/>
      <c r="Y38" s="85"/>
      <c r="Z38" s="208" t="s">
        <v>97</v>
      </c>
      <c r="AA38" s="83" t="s">
        <v>1640</v>
      </c>
      <c r="AB38" s="153">
        <f t="shared" si="5"/>
        <v>44805</v>
      </c>
      <c r="AC38" s="88">
        <v>40.6</v>
      </c>
      <c r="AD38" s="153">
        <f t="shared" si="6"/>
        <v>44809</v>
      </c>
      <c r="AE38" s="88">
        <v>58.3</v>
      </c>
      <c r="AF38" s="153">
        <f t="shared" si="7"/>
        <v>44816</v>
      </c>
      <c r="AG38" s="88"/>
      <c r="AH38" s="153">
        <f t="shared" si="8"/>
        <v>44830</v>
      </c>
      <c r="AI38" s="88"/>
      <c r="AJ38" s="85"/>
      <c r="AK38" s="208" t="s">
        <v>97</v>
      </c>
      <c r="AL38" s="224" t="s">
        <v>1675</v>
      </c>
      <c r="AM38" s="153">
        <f t="shared" si="9"/>
        <v>44807</v>
      </c>
      <c r="AN38" s="88">
        <v>42.8</v>
      </c>
      <c r="AO38" s="153">
        <f t="shared" si="10"/>
        <v>44811</v>
      </c>
      <c r="AP38" s="88">
        <v>54.8</v>
      </c>
      <c r="AQ38" s="153">
        <f t="shared" si="11"/>
        <v>44818</v>
      </c>
      <c r="AR38" s="88"/>
      <c r="AS38" s="153">
        <f t="shared" si="12"/>
        <v>44832</v>
      </c>
      <c r="AT38" s="88"/>
      <c r="AU38" s="85"/>
      <c r="AV38" s="91"/>
      <c r="AW38" s="199"/>
      <c r="AX38" s="200" t="s">
        <v>1718</v>
      </c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  <c r="JI38" s="63"/>
      <c r="JJ38" s="63"/>
      <c r="JK38" s="63"/>
      <c r="JL38" s="63"/>
      <c r="JM38" s="63"/>
      <c r="JN38" s="63"/>
      <c r="JO38" s="63"/>
      <c r="JP38" s="63"/>
      <c r="JQ38" s="63"/>
      <c r="JR38" s="63"/>
      <c r="JS38" s="63"/>
      <c r="JT38" s="63"/>
      <c r="JU38" s="63"/>
      <c r="JV38" s="63"/>
      <c r="JW38" s="63"/>
      <c r="JX38" s="63"/>
      <c r="JY38" s="63"/>
      <c r="JZ38" s="63"/>
      <c r="KA38" s="63"/>
      <c r="KB38" s="63"/>
      <c r="KC38" s="63"/>
      <c r="KD38" s="63"/>
      <c r="KE38" s="63"/>
      <c r="KF38" s="63"/>
      <c r="KG38" s="63"/>
      <c r="KH38" s="63"/>
      <c r="KI38" s="63"/>
      <c r="KJ38" s="63"/>
      <c r="KK38" s="63"/>
      <c r="KL38" s="63"/>
      <c r="KM38" s="63"/>
      <c r="KN38" s="63"/>
      <c r="KO38" s="63"/>
      <c r="KP38" s="63"/>
      <c r="KQ38" s="63"/>
      <c r="KR38" s="63"/>
      <c r="KS38" s="63"/>
      <c r="KT38" s="63"/>
      <c r="KU38" s="63"/>
      <c r="KV38" s="63"/>
      <c r="KW38" s="63"/>
      <c r="KX38" s="63"/>
      <c r="KY38" s="63"/>
      <c r="KZ38" s="63"/>
      <c r="LA38" s="63"/>
      <c r="LB38" s="63"/>
      <c r="LC38" s="63"/>
      <c r="LD38" s="63"/>
      <c r="LE38" s="63"/>
      <c r="LF38" s="63"/>
      <c r="LG38" s="63"/>
      <c r="LH38" s="63"/>
      <c r="LI38" s="63"/>
      <c r="LJ38" s="63"/>
      <c r="LK38" s="63"/>
      <c r="LL38" s="63"/>
      <c r="LM38" s="63"/>
      <c r="LN38" s="63"/>
      <c r="LO38" s="63"/>
      <c r="LP38" s="63"/>
      <c r="LQ38" s="63"/>
      <c r="LR38" s="63"/>
      <c r="LS38" s="63"/>
      <c r="LT38" s="63"/>
      <c r="LU38" s="63"/>
      <c r="LV38" s="63"/>
      <c r="LW38" s="63"/>
      <c r="LX38" s="63"/>
      <c r="LY38" s="63"/>
      <c r="LZ38" s="63"/>
      <c r="MA38" s="63"/>
      <c r="MB38" s="63"/>
      <c r="MC38" s="63"/>
      <c r="MD38" s="63"/>
      <c r="ME38" s="63"/>
      <c r="MF38" s="63"/>
      <c r="MG38" s="63"/>
      <c r="MH38" s="63"/>
      <c r="MI38" s="63"/>
      <c r="MJ38" s="63"/>
      <c r="MK38" s="63"/>
      <c r="ML38" s="63"/>
      <c r="MM38" s="63"/>
      <c r="MN38" s="63"/>
      <c r="MO38" s="63"/>
      <c r="MP38" s="63"/>
      <c r="MQ38" s="63"/>
      <c r="MR38" s="63"/>
      <c r="MS38" s="63"/>
      <c r="MT38" s="63"/>
      <c r="MU38" s="63"/>
      <c r="MV38" s="63"/>
      <c r="MW38" s="63"/>
      <c r="MX38" s="63"/>
      <c r="MY38" s="63"/>
      <c r="MZ38" s="63"/>
      <c r="NA38" s="63"/>
      <c r="NB38" s="63"/>
      <c r="NC38" s="63"/>
      <c r="ND38" s="63"/>
      <c r="NE38" s="63"/>
      <c r="NF38" s="63"/>
      <c r="NG38" s="63"/>
      <c r="NH38" s="63"/>
      <c r="NI38" s="63"/>
      <c r="NJ38" s="63"/>
      <c r="NK38" s="63"/>
      <c r="NL38" s="63"/>
      <c r="NM38" s="63"/>
      <c r="NN38" s="63"/>
      <c r="NO38" s="63"/>
      <c r="NP38" s="63"/>
      <c r="NQ38" s="63"/>
      <c r="NR38" s="63"/>
      <c r="NS38" s="63"/>
      <c r="NT38" s="63"/>
      <c r="NU38" s="63"/>
      <c r="NV38" s="63"/>
      <c r="NW38" s="63"/>
      <c r="NX38" s="63"/>
      <c r="NY38" s="63"/>
      <c r="NZ38" s="63"/>
      <c r="OA38" s="63"/>
      <c r="OB38" s="63"/>
      <c r="OC38" s="63"/>
      <c r="OD38" s="63"/>
      <c r="OE38" s="63"/>
      <c r="OF38" s="63"/>
      <c r="OG38" s="63"/>
      <c r="OH38" s="63"/>
      <c r="OI38" s="63"/>
      <c r="OJ38" s="63"/>
      <c r="OK38" s="63"/>
      <c r="OL38" s="63"/>
      <c r="OM38" s="63"/>
      <c r="ON38" s="63"/>
      <c r="OO38" s="63"/>
      <c r="OP38" s="63"/>
      <c r="OQ38" s="63"/>
      <c r="OR38" s="63"/>
      <c r="OS38" s="63"/>
      <c r="OT38" s="63"/>
      <c r="OU38" s="63"/>
      <c r="OV38" s="63"/>
      <c r="OW38" s="63"/>
      <c r="OX38" s="63"/>
      <c r="OY38" s="63"/>
      <c r="OZ38" s="63"/>
      <c r="PA38" s="63"/>
      <c r="PB38" s="63"/>
      <c r="PC38" s="63"/>
      <c r="PD38" s="63"/>
      <c r="PE38" s="63"/>
      <c r="PF38" s="63"/>
      <c r="PG38" s="63"/>
      <c r="PH38" s="63"/>
      <c r="PI38" s="63"/>
      <c r="PJ38" s="63"/>
      <c r="PK38" s="63"/>
      <c r="PL38" s="63"/>
      <c r="PM38" s="63"/>
      <c r="PN38" s="63"/>
      <c r="PO38" s="63"/>
      <c r="PP38" s="63"/>
      <c r="PQ38" s="63"/>
      <c r="PR38" s="63"/>
      <c r="PS38" s="63"/>
      <c r="PT38" s="63"/>
      <c r="PU38" s="63"/>
      <c r="PV38" s="63"/>
      <c r="PW38" s="63"/>
      <c r="PX38" s="63"/>
      <c r="PY38" s="63"/>
      <c r="PZ38" s="63"/>
      <c r="QA38" s="63"/>
      <c r="QB38" s="63"/>
      <c r="QC38" s="63"/>
      <c r="QD38" s="63"/>
      <c r="QE38" s="63"/>
      <c r="QF38" s="63"/>
      <c r="QG38" s="63"/>
      <c r="QH38" s="63"/>
      <c r="QI38" s="63"/>
      <c r="QJ38" s="63"/>
      <c r="QK38" s="63"/>
      <c r="QL38" s="63"/>
      <c r="QM38" s="63"/>
      <c r="QN38" s="63"/>
      <c r="QO38" s="63"/>
      <c r="QP38" s="63"/>
      <c r="QQ38" s="63"/>
      <c r="QR38" s="63"/>
      <c r="QS38" s="63"/>
      <c r="QT38" s="63"/>
      <c r="QU38" s="63"/>
      <c r="QV38" s="63"/>
      <c r="QW38" s="63"/>
      <c r="QX38" s="63"/>
      <c r="QY38" s="63"/>
      <c r="QZ38" s="63"/>
      <c r="RA38" s="63"/>
      <c r="RB38" s="63"/>
      <c r="RC38" s="63"/>
      <c r="RD38" s="63"/>
      <c r="RE38" s="63"/>
      <c r="RF38" s="63"/>
      <c r="RG38" s="63"/>
      <c r="RH38" s="63"/>
      <c r="RI38" s="63"/>
      <c r="RJ38" s="63"/>
      <c r="RK38" s="63"/>
      <c r="RL38" s="63"/>
      <c r="RM38" s="63"/>
      <c r="RN38" s="63"/>
      <c r="RO38" s="63"/>
      <c r="RP38" s="63"/>
      <c r="RQ38" s="63"/>
      <c r="RR38" s="63"/>
      <c r="RS38" s="63"/>
      <c r="RT38" s="63"/>
      <c r="RU38" s="63"/>
      <c r="RV38" s="63"/>
      <c r="RW38" s="63"/>
      <c r="RX38" s="63"/>
      <c r="RY38" s="63"/>
      <c r="RZ38" s="63"/>
      <c r="SA38" s="63"/>
      <c r="SB38" s="63"/>
      <c r="SC38" s="63"/>
      <c r="SD38" s="63"/>
      <c r="SE38" s="63"/>
      <c r="SF38" s="63"/>
      <c r="SG38" s="63"/>
      <c r="SH38" s="63"/>
      <c r="SI38" s="63"/>
      <c r="SJ38" s="63"/>
      <c r="SK38" s="63"/>
      <c r="SL38" s="63"/>
      <c r="SM38" s="63"/>
      <c r="SN38" s="63"/>
      <c r="SO38" s="63"/>
      <c r="SP38" s="63"/>
      <c r="SQ38" s="63"/>
      <c r="SR38" s="63"/>
      <c r="SS38" s="63"/>
      <c r="ST38" s="63"/>
      <c r="SU38" s="63"/>
      <c r="SV38" s="63"/>
      <c r="SW38" s="63"/>
      <c r="SX38" s="63"/>
      <c r="SY38" s="63"/>
      <c r="SZ38" s="63"/>
      <c r="TA38" s="63"/>
      <c r="TB38" s="63"/>
      <c r="TC38" s="63"/>
      <c r="TD38" s="63"/>
      <c r="TE38" s="63"/>
      <c r="TF38" s="63"/>
      <c r="TG38" s="63"/>
      <c r="TH38" s="63"/>
      <c r="TI38" s="63"/>
      <c r="TJ38" s="63"/>
      <c r="TK38" s="63"/>
      <c r="TL38" s="63"/>
      <c r="TM38" s="63"/>
      <c r="TN38" s="63"/>
      <c r="TO38" s="63"/>
      <c r="TP38" s="63"/>
      <c r="TQ38" s="63"/>
      <c r="TR38" s="63"/>
      <c r="TS38" s="63"/>
      <c r="TT38" s="63"/>
      <c r="TU38" s="63"/>
      <c r="TV38" s="63"/>
      <c r="TW38" s="63"/>
      <c r="TX38" s="63"/>
      <c r="TY38" s="63"/>
      <c r="TZ38" s="63"/>
      <c r="UA38" s="63"/>
      <c r="UB38" s="63"/>
      <c r="UC38" s="63"/>
      <c r="UD38" s="63"/>
      <c r="UE38" s="63"/>
      <c r="UF38" s="63"/>
      <c r="UG38" s="63"/>
      <c r="UH38" s="63"/>
      <c r="UI38" s="63"/>
      <c r="UJ38" s="63"/>
      <c r="UK38" s="63"/>
      <c r="UL38" s="63"/>
      <c r="UM38" s="63"/>
      <c r="UN38" s="63"/>
      <c r="UO38" s="63"/>
      <c r="UP38" s="63"/>
      <c r="UQ38" s="63"/>
      <c r="UR38" s="63"/>
      <c r="US38" s="63"/>
      <c r="UT38" s="63"/>
      <c r="UU38" s="63"/>
      <c r="UV38" s="63"/>
      <c r="UW38" s="63"/>
      <c r="UX38" s="63"/>
      <c r="UY38" s="63"/>
      <c r="UZ38" s="63"/>
      <c r="VA38" s="63"/>
      <c r="VB38" s="63"/>
      <c r="VC38" s="63"/>
      <c r="VD38" s="63"/>
      <c r="VE38" s="63"/>
      <c r="VF38" s="63"/>
      <c r="VG38" s="63"/>
      <c r="VH38" s="63"/>
      <c r="VI38" s="63"/>
      <c r="VJ38" s="63"/>
      <c r="VK38" s="63"/>
      <c r="VL38" s="63"/>
      <c r="VM38" s="63"/>
      <c r="VN38" s="63"/>
      <c r="VO38" s="63"/>
      <c r="VP38" s="63"/>
      <c r="VQ38" s="63"/>
      <c r="VR38" s="63"/>
      <c r="VS38" s="63"/>
      <c r="VT38" s="63"/>
      <c r="VU38" s="63"/>
      <c r="VV38" s="63"/>
      <c r="VW38" s="63"/>
      <c r="VX38" s="63"/>
      <c r="VY38" s="63"/>
      <c r="VZ38" s="63"/>
      <c r="WA38" s="63"/>
      <c r="WB38" s="63"/>
      <c r="WC38" s="63"/>
      <c r="WD38" s="63"/>
      <c r="WE38" s="63"/>
      <c r="WF38" s="63"/>
      <c r="WG38" s="63"/>
      <c r="WH38" s="63"/>
      <c r="WI38" s="63"/>
      <c r="WJ38" s="63"/>
      <c r="WK38" s="63"/>
      <c r="WL38" s="63"/>
      <c r="WM38" s="63"/>
      <c r="WN38" s="63"/>
      <c r="WO38" s="63"/>
      <c r="WP38" s="63"/>
      <c r="WQ38" s="63"/>
      <c r="WR38" s="63"/>
      <c r="WS38" s="63"/>
      <c r="WT38" s="63"/>
      <c r="WU38" s="63"/>
      <c r="WV38" s="63"/>
      <c r="WW38" s="63"/>
      <c r="WX38" s="63"/>
      <c r="WY38" s="63"/>
      <c r="WZ38" s="63"/>
      <c r="XA38" s="63"/>
      <c r="XB38" s="63"/>
      <c r="XC38" s="63"/>
      <c r="XD38" s="63"/>
      <c r="XE38" s="63"/>
      <c r="XF38" s="63"/>
      <c r="XG38" s="63"/>
      <c r="XH38" s="63"/>
      <c r="XI38" s="63"/>
      <c r="XJ38" s="63"/>
      <c r="XK38" s="63"/>
      <c r="XL38" s="63"/>
      <c r="XM38" s="63"/>
      <c r="XN38" s="63"/>
      <c r="XO38" s="63"/>
      <c r="XP38" s="63"/>
      <c r="XQ38" s="63"/>
      <c r="XR38" s="63"/>
      <c r="XS38" s="63"/>
      <c r="XT38" s="63"/>
      <c r="XU38" s="63"/>
      <c r="XV38" s="63"/>
      <c r="XW38" s="63"/>
      <c r="XX38" s="63"/>
      <c r="XY38" s="63"/>
      <c r="XZ38" s="63"/>
      <c r="YA38" s="63"/>
      <c r="YB38" s="63"/>
      <c r="YC38" s="63"/>
      <c r="YD38" s="63"/>
      <c r="YE38" s="63"/>
      <c r="YF38" s="63"/>
      <c r="YG38" s="63"/>
      <c r="YH38" s="63"/>
      <c r="YI38" s="63"/>
      <c r="YJ38" s="63"/>
      <c r="YK38" s="63"/>
      <c r="YL38" s="63"/>
      <c r="YM38" s="63"/>
      <c r="YN38" s="63"/>
      <c r="YO38" s="63"/>
      <c r="YP38" s="63"/>
      <c r="YQ38" s="63"/>
      <c r="YR38" s="63"/>
      <c r="YS38" s="63"/>
      <c r="YT38" s="63"/>
      <c r="YU38" s="63"/>
      <c r="YV38" s="63"/>
      <c r="YW38" s="63"/>
      <c r="YX38" s="63"/>
      <c r="YY38" s="63"/>
      <c r="YZ38" s="63"/>
      <c r="ZA38" s="63"/>
      <c r="ZB38" s="63"/>
      <c r="ZC38" s="63"/>
      <c r="ZD38" s="63"/>
      <c r="ZE38" s="63"/>
      <c r="ZF38" s="63"/>
      <c r="ZG38" s="63"/>
      <c r="ZH38" s="63"/>
      <c r="ZI38" s="63"/>
      <c r="ZJ38" s="63"/>
      <c r="ZK38" s="63"/>
      <c r="ZL38" s="63"/>
      <c r="ZM38" s="63"/>
      <c r="ZN38" s="63"/>
      <c r="ZO38" s="63"/>
      <c r="ZP38" s="63"/>
      <c r="ZQ38" s="63"/>
      <c r="ZR38" s="63"/>
      <c r="ZS38" s="63"/>
      <c r="ZT38" s="63"/>
      <c r="ZU38" s="63"/>
      <c r="ZV38" s="63"/>
      <c r="ZW38" s="63"/>
      <c r="ZX38" s="63"/>
      <c r="ZY38" s="63"/>
      <c r="ZZ38" s="63"/>
      <c r="AAA38" s="63"/>
      <c r="AAB38" s="63"/>
      <c r="AAC38" s="63"/>
      <c r="AAD38" s="63"/>
      <c r="AAE38" s="63"/>
      <c r="AAF38" s="63"/>
      <c r="AAG38" s="63"/>
      <c r="AAH38" s="63"/>
      <c r="AAI38" s="63"/>
      <c r="AAJ38" s="63"/>
      <c r="AAK38" s="63"/>
      <c r="AAL38" s="63"/>
      <c r="AAM38" s="63"/>
      <c r="AAN38" s="63"/>
      <c r="AAO38" s="63"/>
      <c r="AAP38" s="63"/>
      <c r="AAQ38" s="63"/>
      <c r="AAR38" s="63"/>
      <c r="AAS38" s="63"/>
      <c r="AAT38" s="63"/>
      <c r="AAU38" s="63"/>
      <c r="AAV38" s="63"/>
      <c r="AAW38" s="63"/>
      <c r="AAX38" s="63"/>
      <c r="AAY38" s="63"/>
      <c r="AAZ38" s="63"/>
      <c r="ABA38" s="63"/>
      <c r="ABB38" s="63"/>
      <c r="ABC38" s="63"/>
      <c r="ABD38" s="63"/>
      <c r="ABE38" s="63"/>
      <c r="ABF38" s="63"/>
      <c r="ABG38" s="63"/>
      <c r="ABH38" s="63"/>
      <c r="ABI38" s="63"/>
      <c r="ABJ38" s="63"/>
      <c r="ABK38" s="63"/>
      <c r="ABL38" s="63"/>
      <c r="ABM38" s="63"/>
      <c r="ABN38" s="63"/>
      <c r="ABO38" s="63"/>
      <c r="ABP38" s="63"/>
      <c r="ABQ38" s="63"/>
      <c r="ABR38" s="63"/>
      <c r="ABS38" s="63"/>
      <c r="ABT38" s="63"/>
      <c r="ABU38" s="63"/>
      <c r="ABV38" s="63"/>
      <c r="ABW38" s="63"/>
      <c r="ABX38" s="63"/>
      <c r="ABY38" s="63"/>
      <c r="ABZ38" s="63"/>
      <c r="ACA38" s="63"/>
      <c r="ACB38" s="63"/>
      <c r="ACC38" s="63"/>
      <c r="ACD38" s="63"/>
      <c r="ACE38" s="63"/>
      <c r="ACF38" s="63"/>
      <c r="ACG38" s="63"/>
      <c r="ACH38" s="63"/>
      <c r="ACI38" s="63"/>
      <c r="ACJ38" s="63"/>
      <c r="ACK38" s="63"/>
      <c r="ACL38" s="63"/>
      <c r="ACM38" s="63"/>
      <c r="ACN38" s="63"/>
      <c r="ACO38" s="63"/>
      <c r="ACP38" s="63"/>
      <c r="ACQ38" s="63"/>
      <c r="ACR38" s="63"/>
      <c r="ACS38" s="63"/>
      <c r="ACT38" s="63"/>
      <c r="ACU38" s="63"/>
      <c r="ACV38" s="63"/>
      <c r="ACW38" s="63"/>
      <c r="ACX38" s="63"/>
      <c r="ACY38" s="63"/>
      <c r="ACZ38" s="63"/>
      <c r="ADA38" s="63"/>
      <c r="ADB38" s="63"/>
      <c r="ADC38" s="63"/>
      <c r="ADD38" s="63"/>
      <c r="ADE38" s="63"/>
      <c r="ADF38" s="63"/>
      <c r="ADG38" s="63"/>
      <c r="ADH38" s="63"/>
      <c r="ADI38" s="63"/>
      <c r="ADJ38" s="63"/>
      <c r="ADK38" s="63"/>
      <c r="ADL38" s="63"/>
      <c r="ADM38" s="63"/>
      <c r="ADN38" s="63"/>
      <c r="ADO38" s="63"/>
      <c r="ADP38" s="63"/>
      <c r="ADQ38" s="63"/>
      <c r="ADR38" s="63"/>
      <c r="ADS38" s="63"/>
      <c r="ADT38" s="63"/>
      <c r="ADU38" s="63"/>
      <c r="ADV38" s="63"/>
      <c r="ADW38" s="63"/>
      <c r="ADX38" s="63"/>
      <c r="ADY38" s="63"/>
      <c r="ADZ38" s="63"/>
      <c r="AEA38" s="63"/>
      <c r="AEB38" s="63"/>
      <c r="AEC38" s="63"/>
      <c r="AED38" s="63"/>
      <c r="AEE38" s="63"/>
      <c r="AEF38" s="63"/>
      <c r="AEG38" s="63"/>
      <c r="AEH38" s="63"/>
      <c r="AEI38" s="63"/>
      <c r="AEJ38" s="63"/>
      <c r="AEK38" s="63"/>
      <c r="AEL38" s="63"/>
      <c r="AEM38" s="63"/>
      <c r="AEN38" s="63"/>
      <c r="AEO38" s="63"/>
      <c r="AEP38" s="63"/>
      <c r="AEQ38" s="63"/>
      <c r="AER38" s="63"/>
      <c r="AES38" s="63"/>
      <c r="AET38" s="63"/>
      <c r="AEU38" s="63"/>
      <c r="AEV38" s="63"/>
      <c r="AEW38" s="63"/>
      <c r="AEX38" s="63"/>
      <c r="AEY38" s="63"/>
      <c r="AEZ38" s="63"/>
      <c r="AFA38" s="63"/>
      <c r="AFB38" s="63"/>
      <c r="AFC38" s="63"/>
      <c r="AFD38" s="63"/>
      <c r="AFE38" s="63"/>
      <c r="AFF38" s="63"/>
      <c r="AFG38" s="63"/>
      <c r="AFH38" s="63"/>
      <c r="AFI38" s="63"/>
      <c r="AFJ38" s="63"/>
      <c r="AFK38" s="63"/>
      <c r="AFL38" s="63"/>
      <c r="AFM38" s="63"/>
      <c r="AFN38" s="63"/>
      <c r="AFO38" s="63"/>
      <c r="AFP38" s="63"/>
      <c r="AFQ38" s="63"/>
      <c r="AFR38" s="63"/>
      <c r="AFS38" s="63"/>
      <c r="AFT38" s="63"/>
      <c r="AFU38" s="63"/>
      <c r="AFV38" s="63"/>
      <c r="AFW38" s="63"/>
      <c r="AFX38" s="63"/>
      <c r="AFY38" s="63"/>
      <c r="AFZ38" s="63"/>
      <c r="AGA38" s="63"/>
      <c r="AGB38" s="63"/>
      <c r="AGC38" s="63"/>
      <c r="AGD38" s="63"/>
      <c r="AGE38" s="63"/>
      <c r="AGF38" s="63"/>
      <c r="AGG38" s="63"/>
      <c r="AGH38" s="63"/>
      <c r="AGI38" s="63"/>
      <c r="AGJ38" s="63"/>
      <c r="AGK38" s="63"/>
      <c r="AGL38" s="63"/>
      <c r="AGM38" s="63"/>
      <c r="AGN38" s="63"/>
      <c r="AGO38" s="63"/>
      <c r="AGP38" s="63"/>
      <c r="AGQ38" s="63"/>
      <c r="AGR38" s="63"/>
      <c r="AGS38" s="63"/>
      <c r="AGT38" s="63"/>
      <c r="AGU38" s="63"/>
      <c r="AGV38" s="63"/>
      <c r="AGW38" s="63"/>
      <c r="AGX38" s="63"/>
      <c r="AGY38" s="63"/>
      <c r="AGZ38" s="63"/>
      <c r="AHA38" s="63"/>
      <c r="AHB38" s="63"/>
      <c r="AHC38" s="63"/>
      <c r="AHD38" s="63"/>
      <c r="AHE38" s="63"/>
      <c r="AHF38" s="63"/>
      <c r="AHG38" s="63"/>
      <c r="AHH38" s="63"/>
      <c r="AHI38" s="63"/>
      <c r="AHJ38" s="63"/>
      <c r="AHK38" s="63"/>
      <c r="AHL38" s="63"/>
      <c r="AHM38" s="63"/>
      <c r="AHN38" s="63"/>
      <c r="AHO38" s="63"/>
      <c r="AHP38" s="63"/>
      <c r="AHQ38" s="63"/>
      <c r="AHR38" s="63"/>
      <c r="AHS38" s="63"/>
      <c r="AHT38" s="63"/>
      <c r="AHU38" s="63"/>
      <c r="AHV38" s="63"/>
      <c r="AHW38" s="63"/>
      <c r="AHX38" s="63"/>
      <c r="AHY38" s="63"/>
      <c r="AHZ38" s="63"/>
      <c r="AIA38" s="63"/>
      <c r="AIB38" s="63"/>
      <c r="AIC38" s="63"/>
      <c r="AID38" s="63"/>
      <c r="AIE38" s="63"/>
      <c r="AIF38" s="63"/>
      <c r="AIG38" s="63"/>
      <c r="AIH38" s="63"/>
      <c r="AII38" s="63"/>
      <c r="AIJ38" s="63"/>
      <c r="AIK38" s="63"/>
      <c r="AIL38" s="63"/>
      <c r="AIM38" s="63"/>
      <c r="AIN38" s="63"/>
      <c r="AIO38" s="63"/>
      <c r="AIP38" s="63"/>
      <c r="AIQ38" s="63"/>
      <c r="AIR38" s="63"/>
      <c r="AIS38" s="63"/>
      <c r="AIT38" s="63"/>
      <c r="AIU38" s="63"/>
      <c r="AIV38" s="63"/>
      <c r="AIW38" s="63"/>
      <c r="AIX38" s="63"/>
      <c r="AIY38" s="63"/>
      <c r="AIZ38" s="63"/>
      <c r="AJA38" s="63"/>
      <c r="AJB38" s="63"/>
      <c r="AJC38" s="63"/>
      <c r="AJD38" s="63"/>
      <c r="AJE38" s="63"/>
      <c r="AJF38" s="63"/>
      <c r="AJG38" s="63"/>
      <c r="AJH38" s="63"/>
      <c r="AJI38" s="63"/>
      <c r="AJJ38" s="63"/>
      <c r="AJK38" s="63"/>
      <c r="AJL38" s="63"/>
      <c r="AJM38" s="63"/>
      <c r="AJN38" s="63"/>
      <c r="AJO38" s="63"/>
      <c r="AJP38" s="63"/>
      <c r="AJQ38" s="63"/>
      <c r="AJR38" s="63"/>
      <c r="AJS38" s="63"/>
      <c r="AJT38" s="63"/>
      <c r="AJU38" s="63"/>
      <c r="AJV38" s="63"/>
      <c r="AJW38" s="63"/>
      <c r="AJX38" s="63"/>
      <c r="AJY38" s="63"/>
      <c r="AJZ38" s="63"/>
      <c r="AKA38" s="63"/>
      <c r="AKB38" s="63"/>
      <c r="AKC38" s="63"/>
      <c r="AKD38" s="63"/>
      <c r="AKE38" s="63"/>
      <c r="AKF38" s="63"/>
      <c r="AKG38" s="63"/>
      <c r="AKH38" s="63"/>
      <c r="AKI38" s="63"/>
      <c r="AKJ38" s="63"/>
      <c r="AKK38" s="63"/>
      <c r="AKL38" s="63"/>
      <c r="AKM38" s="63"/>
      <c r="AKN38" s="63"/>
      <c r="AKO38" s="63"/>
      <c r="AKP38" s="63"/>
      <c r="AKQ38" s="63"/>
      <c r="AKR38" s="63"/>
      <c r="AKS38" s="63"/>
      <c r="AKT38" s="63"/>
      <c r="AKU38" s="63"/>
      <c r="AKV38" s="63"/>
      <c r="AKW38" s="63"/>
      <c r="AKX38" s="63"/>
      <c r="AKY38" s="63"/>
      <c r="AKZ38" s="63"/>
      <c r="ALA38" s="63"/>
      <c r="ALB38" s="63"/>
      <c r="ALC38" s="63"/>
      <c r="ALD38" s="63"/>
      <c r="ALE38" s="63"/>
      <c r="ALF38" s="63"/>
      <c r="ALG38" s="63"/>
      <c r="ALH38" s="63"/>
      <c r="ALI38" s="63"/>
      <c r="ALJ38" s="63"/>
      <c r="ALK38" s="63"/>
      <c r="ALL38" s="63"/>
      <c r="ALM38" s="63"/>
      <c r="ALN38" s="63"/>
      <c r="ALO38" s="63"/>
      <c r="ALP38" s="63"/>
      <c r="ALQ38" s="63"/>
      <c r="ALR38" s="63"/>
      <c r="ALS38" s="63"/>
      <c r="ALT38" s="63"/>
      <c r="ALU38" s="63"/>
      <c r="ALV38" s="63"/>
      <c r="ALW38" s="63"/>
      <c r="ALX38" s="63"/>
      <c r="ALY38" s="63"/>
      <c r="ALZ38" s="63"/>
      <c r="AMA38" s="63"/>
      <c r="AMB38" s="63"/>
      <c r="AMC38" s="63"/>
      <c r="AMD38" s="63"/>
      <c r="AME38" s="63"/>
      <c r="AMF38" s="63"/>
      <c r="AMG38" s="63"/>
      <c r="AMH38" s="63"/>
      <c r="AMI38" s="63"/>
      <c r="AMJ38" s="63"/>
      <c r="AMK38" s="63"/>
      <c r="AML38" s="63"/>
      <c r="AMM38" s="63"/>
      <c r="AMN38" s="63"/>
      <c r="AMO38" s="63"/>
      <c r="AMP38" s="63"/>
      <c r="AMQ38" s="63"/>
      <c r="AMR38" s="63"/>
      <c r="AMS38" s="63"/>
      <c r="AMT38" s="63"/>
      <c r="AMU38" s="63"/>
      <c r="AMV38" s="63"/>
      <c r="AMW38" s="63"/>
      <c r="AMX38" s="63"/>
      <c r="AMY38" s="63"/>
      <c r="AMZ38" s="63"/>
      <c r="ANA38" s="63"/>
      <c r="ANB38" s="63"/>
      <c r="ANC38" s="63"/>
      <c r="AND38" s="63"/>
      <c r="ANE38" s="63"/>
      <c r="ANF38" s="63"/>
      <c r="ANG38" s="63"/>
      <c r="ANH38" s="63"/>
      <c r="ANI38" s="63"/>
      <c r="ANJ38" s="63"/>
      <c r="ANK38" s="63"/>
      <c r="ANL38" s="63"/>
      <c r="ANM38" s="63"/>
      <c r="ANN38" s="63"/>
      <c r="ANO38" s="63"/>
      <c r="ANP38" s="63"/>
      <c r="ANQ38" s="63"/>
      <c r="ANR38" s="63"/>
      <c r="ANS38" s="63"/>
      <c r="ANT38" s="63"/>
      <c r="ANU38" s="63"/>
      <c r="ANV38" s="63"/>
      <c r="ANW38" s="63"/>
      <c r="ANX38" s="63"/>
      <c r="ANY38" s="63"/>
      <c r="ANZ38" s="63"/>
      <c r="AOA38" s="63"/>
      <c r="AOB38" s="63"/>
      <c r="AOC38" s="63"/>
      <c r="AOD38" s="63"/>
      <c r="AOE38" s="63"/>
      <c r="AOF38" s="63"/>
      <c r="AOG38" s="63"/>
      <c r="AOH38" s="63"/>
      <c r="AOI38" s="63"/>
      <c r="AOJ38" s="63"/>
      <c r="AOK38" s="63"/>
      <c r="AOL38" s="63"/>
      <c r="AOM38" s="63"/>
      <c r="AON38" s="63"/>
      <c r="AOO38" s="63"/>
      <c r="AOP38" s="63"/>
      <c r="AOQ38" s="63"/>
      <c r="AOR38" s="63"/>
      <c r="AOS38" s="63"/>
      <c r="AOT38" s="63"/>
      <c r="AOU38" s="63"/>
      <c r="AOV38" s="63"/>
      <c r="AOW38" s="63"/>
      <c r="AOX38" s="63"/>
      <c r="AOY38" s="63"/>
      <c r="AOZ38" s="63"/>
      <c r="APA38" s="63"/>
      <c r="APB38" s="63"/>
      <c r="APC38" s="63"/>
      <c r="APD38" s="63"/>
      <c r="APE38" s="63"/>
      <c r="APF38" s="63"/>
      <c r="APG38" s="63"/>
      <c r="APH38" s="63"/>
      <c r="API38" s="63"/>
      <c r="APJ38" s="63"/>
      <c r="APK38" s="63"/>
      <c r="APL38" s="63"/>
      <c r="APM38" s="63"/>
      <c r="APN38" s="63"/>
      <c r="APO38" s="63"/>
      <c r="APP38" s="63"/>
      <c r="APQ38" s="63"/>
      <c r="APR38" s="63"/>
      <c r="APS38" s="63"/>
      <c r="APT38" s="63"/>
      <c r="APU38" s="63"/>
      <c r="APV38" s="63"/>
      <c r="APW38" s="63"/>
      <c r="APX38" s="63"/>
      <c r="APY38" s="63"/>
      <c r="APZ38" s="63"/>
      <c r="AQA38" s="63"/>
      <c r="AQB38" s="63"/>
      <c r="AQC38" s="63"/>
      <c r="AQD38" s="63"/>
      <c r="AQE38" s="63"/>
      <c r="AQF38" s="63"/>
      <c r="AQG38" s="63"/>
      <c r="AQH38" s="63"/>
      <c r="AQI38" s="63"/>
      <c r="AQJ38" s="63"/>
      <c r="AQK38" s="63"/>
      <c r="AQL38" s="63"/>
      <c r="AQM38" s="63"/>
      <c r="AQN38" s="63"/>
      <c r="AQO38" s="63"/>
      <c r="AQP38" s="63"/>
      <c r="AQQ38" s="63"/>
      <c r="AQR38" s="63"/>
      <c r="AQS38" s="63"/>
      <c r="AQT38" s="63"/>
      <c r="AQU38" s="63"/>
      <c r="AQV38" s="63"/>
      <c r="AQW38" s="63"/>
      <c r="AQX38" s="63"/>
      <c r="AQY38" s="63"/>
      <c r="AQZ38" s="63"/>
      <c r="ARA38" s="63"/>
      <c r="ARB38" s="63"/>
      <c r="ARC38" s="63"/>
      <c r="ARD38" s="63"/>
      <c r="ARE38" s="63"/>
      <c r="ARF38" s="63"/>
      <c r="ARG38" s="63"/>
      <c r="ARH38" s="63"/>
      <c r="ARI38" s="63"/>
      <c r="ARJ38" s="63"/>
      <c r="ARK38" s="63"/>
      <c r="ARL38" s="63"/>
      <c r="ARM38" s="63"/>
      <c r="ARN38" s="63"/>
      <c r="ARO38" s="63"/>
      <c r="ARP38" s="63"/>
      <c r="ARQ38" s="63"/>
      <c r="ARR38" s="63"/>
      <c r="ARS38" s="63"/>
      <c r="ART38" s="63"/>
      <c r="ARU38" s="63"/>
      <c r="ARV38" s="63"/>
      <c r="ARW38" s="63"/>
      <c r="ARX38" s="63"/>
      <c r="ARY38" s="63"/>
      <c r="ARZ38" s="63"/>
      <c r="ASA38" s="63"/>
      <c r="ASB38" s="63"/>
      <c r="ASC38" s="63"/>
      <c r="ASD38" s="63"/>
      <c r="ASE38" s="63"/>
      <c r="ASF38" s="63"/>
      <c r="ASG38" s="63"/>
      <c r="ASH38" s="63"/>
      <c r="ASI38" s="63"/>
      <c r="ASJ38" s="63"/>
      <c r="ASK38" s="63"/>
      <c r="ASL38" s="63"/>
      <c r="ASM38" s="63"/>
      <c r="ASN38" s="63"/>
      <c r="ASO38" s="63"/>
      <c r="ASP38" s="63"/>
      <c r="ASQ38" s="63"/>
      <c r="ASR38" s="63"/>
      <c r="ASS38" s="63"/>
      <c r="AST38" s="63"/>
      <c r="ASU38" s="63"/>
      <c r="ASV38" s="63"/>
      <c r="ASW38" s="63"/>
      <c r="ASX38" s="63"/>
      <c r="ASY38" s="63"/>
      <c r="ASZ38" s="63"/>
      <c r="ATA38" s="63"/>
      <c r="ATB38" s="63"/>
      <c r="ATC38" s="63"/>
      <c r="ATD38" s="63"/>
      <c r="ATE38" s="63"/>
      <c r="ATF38" s="63"/>
      <c r="ATG38" s="63"/>
      <c r="ATH38" s="63"/>
      <c r="ATI38" s="63"/>
      <c r="ATJ38" s="63"/>
      <c r="ATK38" s="63"/>
      <c r="ATL38" s="63"/>
      <c r="ATM38" s="63"/>
      <c r="ATN38" s="63"/>
      <c r="ATO38" s="63"/>
      <c r="ATP38" s="63"/>
      <c r="ATQ38" s="63"/>
      <c r="ATR38" s="63"/>
      <c r="ATS38" s="63"/>
      <c r="ATT38" s="63"/>
      <c r="ATU38" s="63"/>
      <c r="ATV38" s="63"/>
      <c r="ATW38" s="63"/>
      <c r="ATX38" s="63"/>
      <c r="ATY38" s="63"/>
      <c r="ATZ38" s="63"/>
      <c r="AUA38" s="63"/>
      <c r="AUB38" s="63"/>
      <c r="AUC38" s="63"/>
      <c r="AUD38" s="63"/>
      <c r="AUE38" s="63"/>
      <c r="AUF38" s="63"/>
      <c r="AUG38" s="63"/>
      <c r="AUH38" s="63"/>
      <c r="AUI38" s="63"/>
      <c r="AUJ38" s="63"/>
      <c r="AUK38" s="63"/>
      <c r="AUL38" s="63"/>
      <c r="AUM38" s="63"/>
      <c r="AUN38" s="63"/>
      <c r="AUO38" s="63"/>
      <c r="AUP38" s="63"/>
      <c r="AUQ38" s="63"/>
      <c r="AUR38" s="63"/>
      <c r="AUS38" s="63"/>
      <c r="AUT38" s="63"/>
      <c r="AUU38" s="63"/>
      <c r="AUV38" s="63"/>
      <c r="AUW38" s="63"/>
      <c r="AUX38" s="63"/>
      <c r="AUY38" s="63"/>
      <c r="AUZ38" s="63"/>
      <c r="AVA38" s="63"/>
      <c r="AVB38" s="63"/>
      <c r="AVC38" s="63"/>
      <c r="AVD38" s="63"/>
      <c r="AVE38" s="63"/>
      <c r="AVF38" s="63"/>
      <c r="AVG38" s="63"/>
      <c r="AVH38" s="63"/>
      <c r="AVI38" s="63"/>
      <c r="AVJ38" s="63"/>
      <c r="AVK38" s="63"/>
      <c r="AVL38" s="63"/>
      <c r="AVM38" s="63"/>
      <c r="AVN38" s="63"/>
      <c r="AVO38" s="63"/>
      <c r="AVP38" s="63"/>
      <c r="AVQ38" s="63"/>
      <c r="AVR38" s="63"/>
      <c r="AVS38" s="63"/>
      <c r="AVT38" s="63"/>
      <c r="AVU38" s="63"/>
      <c r="AVV38" s="63"/>
      <c r="AVW38" s="63"/>
      <c r="AVX38" s="63"/>
      <c r="AVY38" s="63"/>
      <c r="AVZ38" s="63"/>
      <c r="AWA38" s="63"/>
      <c r="AWB38" s="63"/>
      <c r="AWC38" s="63"/>
      <c r="AWD38" s="63"/>
      <c r="AWE38" s="63"/>
      <c r="AWF38" s="63"/>
      <c r="AWG38" s="63"/>
      <c r="AWH38" s="63"/>
      <c r="AWI38" s="63"/>
      <c r="AWJ38" s="63"/>
      <c r="AWK38" s="63"/>
      <c r="AWL38" s="63"/>
      <c r="AWM38" s="63"/>
      <c r="AWN38" s="63"/>
      <c r="AWO38" s="63"/>
      <c r="AWP38" s="63"/>
      <c r="AWQ38" s="63"/>
      <c r="AWR38" s="63"/>
      <c r="AWS38" s="63"/>
      <c r="AWT38" s="63"/>
      <c r="AWU38" s="63"/>
      <c r="AWV38" s="63"/>
      <c r="AWW38" s="63"/>
      <c r="AWX38" s="63"/>
      <c r="AWY38" s="63"/>
      <c r="AWZ38" s="63"/>
      <c r="AXA38" s="63"/>
      <c r="AXB38" s="63"/>
      <c r="AXC38" s="63"/>
      <c r="AXD38" s="63"/>
      <c r="AXE38" s="63"/>
      <c r="AXF38" s="63"/>
      <c r="AXG38" s="63"/>
      <c r="AXH38" s="63"/>
      <c r="AXI38" s="63"/>
      <c r="AXJ38" s="63"/>
      <c r="AXK38" s="63"/>
      <c r="AXL38" s="63"/>
      <c r="AXM38" s="63"/>
      <c r="AXN38" s="63"/>
      <c r="AXO38" s="63"/>
      <c r="AXP38" s="63"/>
      <c r="AXQ38" s="63"/>
      <c r="AXR38" s="63"/>
      <c r="AXS38" s="63"/>
      <c r="AXT38" s="63"/>
      <c r="AXU38" s="63"/>
      <c r="AXV38" s="63"/>
      <c r="AXW38" s="63"/>
      <c r="AXX38" s="63"/>
      <c r="AXY38" s="63"/>
      <c r="AXZ38" s="63"/>
      <c r="AYA38" s="63"/>
      <c r="AYB38" s="63"/>
      <c r="AYC38" s="63"/>
      <c r="AYD38" s="63"/>
      <c r="AYE38" s="63"/>
      <c r="AYF38" s="63"/>
      <c r="AYG38" s="63"/>
      <c r="AYH38" s="63"/>
      <c r="AYI38" s="63"/>
      <c r="AYJ38" s="63"/>
      <c r="AYK38" s="63"/>
      <c r="AYL38" s="63"/>
      <c r="AYM38" s="63"/>
      <c r="AYN38" s="63"/>
      <c r="AYO38" s="63"/>
      <c r="AYP38" s="63"/>
      <c r="AYQ38" s="63"/>
      <c r="AYR38" s="63"/>
      <c r="AYS38" s="63"/>
      <c r="AYT38" s="63"/>
      <c r="AYU38" s="63"/>
      <c r="AYV38" s="63"/>
      <c r="AYW38" s="63"/>
      <c r="AYX38" s="63"/>
      <c r="AYY38" s="63"/>
      <c r="AYZ38" s="63"/>
      <c r="AZA38" s="63"/>
      <c r="AZB38" s="63"/>
      <c r="AZC38" s="63"/>
      <c r="AZD38" s="63"/>
      <c r="AZE38" s="63"/>
      <c r="AZF38" s="63"/>
      <c r="AZG38" s="63"/>
      <c r="AZH38" s="63"/>
      <c r="AZI38" s="63"/>
      <c r="AZJ38" s="63"/>
      <c r="AZK38" s="63"/>
      <c r="AZL38" s="63"/>
      <c r="AZM38" s="63"/>
      <c r="AZN38" s="63"/>
      <c r="AZO38" s="63"/>
      <c r="AZP38" s="63"/>
      <c r="AZQ38" s="63"/>
      <c r="AZR38" s="63"/>
      <c r="AZS38" s="63"/>
      <c r="AZT38" s="63"/>
      <c r="AZU38" s="63"/>
      <c r="AZV38" s="63"/>
      <c r="AZW38" s="63"/>
      <c r="AZX38" s="63"/>
      <c r="AZY38" s="63"/>
      <c r="AZZ38" s="63"/>
      <c r="BAA38" s="63"/>
      <c r="BAB38" s="63"/>
      <c r="BAC38" s="63"/>
      <c r="BAD38" s="63"/>
      <c r="BAE38" s="63"/>
      <c r="BAF38" s="63"/>
      <c r="BAG38" s="63"/>
      <c r="BAH38" s="63"/>
      <c r="BAI38" s="63"/>
      <c r="BAJ38" s="63"/>
      <c r="BAK38" s="63"/>
      <c r="BAL38" s="63"/>
      <c r="BAM38" s="63"/>
      <c r="BAN38" s="63"/>
      <c r="BAO38" s="63"/>
      <c r="BAP38" s="63"/>
      <c r="BAQ38" s="63"/>
      <c r="BAR38" s="63"/>
      <c r="BAS38" s="63"/>
      <c r="BAT38" s="63"/>
      <c r="BAU38" s="63"/>
      <c r="BAV38" s="63"/>
      <c r="BAW38" s="63"/>
      <c r="BAX38" s="63"/>
      <c r="BAY38" s="63"/>
      <c r="BAZ38" s="63"/>
      <c r="BBA38" s="63"/>
      <c r="BBB38" s="63"/>
      <c r="BBC38" s="63"/>
      <c r="BBD38" s="63"/>
      <c r="BBE38" s="63"/>
      <c r="BBF38" s="63"/>
      <c r="BBG38" s="63"/>
      <c r="BBH38" s="63"/>
      <c r="BBI38" s="63"/>
      <c r="BBJ38" s="63"/>
      <c r="BBK38" s="63"/>
      <c r="BBL38" s="63"/>
      <c r="BBM38" s="63"/>
      <c r="BBN38" s="63"/>
      <c r="BBO38" s="63"/>
      <c r="BBP38" s="63"/>
      <c r="BBQ38" s="63"/>
      <c r="BBR38" s="63"/>
      <c r="BBS38" s="63"/>
      <c r="BBT38" s="63"/>
      <c r="BBU38" s="63"/>
      <c r="BBV38" s="63"/>
      <c r="BBW38" s="63"/>
      <c r="BBX38" s="63"/>
      <c r="BBY38" s="63"/>
      <c r="BBZ38" s="63"/>
      <c r="BCA38" s="63"/>
      <c r="BCB38" s="63"/>
      <c r="BCC38" s="63"/>
      <c r="BCD38" s="63"/>
      <c r="BCE38" s="63"/>
      <c r="BCF38" s="63"/>
      <c r="BCG38" s="63"/>
      <c r="BCH38" s="63"/>
      <c r="BCI38" s="63"/>
      <c r="BCJ38" s="63"/>
      <c r="BCK38" s="63"/>
      <c r="BCL38" s="63"/>
      <c r="BCM38" s="63"/>
      <c r="BCN38" s="63"/>
      <c r="BCO38" s="63"/>
      <c r="BCP38" s="63"/>
      <c r="BCQ38" s="63"/>
      <c r="BCR38" s="63"/>
      <c r="BCS38" s="63"/>
      <c r="BCT38" s="63"/>
      <c r="BCU38" s="63"/>
      <c r="BCV38" s="63"/>
      <c r="BCW38" s="63"/>
      <c r="BCX38" s="63"/>
      <c r="BCY38" s="63"/>
      <c r="BCZ38" s="63"/>
      <c r="BDA38" s="63"/>
      <c r="BDB38" s="63"/>
      <c r="BDC38" s="63"/>
      <c r="BDD38" s="63"/>
      <c r="BDE38" s="63"/>
      <c r="BDF38" s="63"/>
      <c r="BDG38" s="63"/>
      <c r="BDH38" s="63"/>
      <c r="BDI38" s="63"/>
      <c r="BDJ38" s="63"/>
      <c r="BDK38" s="63"/>
      <c r="BDL38" s="63"/>
      <c r="BDM38" s="63"/>
      <c r="BDN38" s="63"/>
      <c r="BDO38" s="63"/>
      <c r="BDP38" s="63"/>
      <c r="BDQ38" s="63"/>
      <c r="BDR38" s="63"/>
      <c r="BDS38" s="63"/>
      <c r="BDT38" s="63"/>
      <c r="BDU38" s="63"/>
      <c r="BDV38" s="63"/>
      <c r="BDW38" s="63"/>
      <c r="BDX38" s="63"/>
      <c r="BDY38" s="63"/>
      <c r="BDZ38" s="63"/>
      <c r="BEA38" s="63"/>
      <c r="BEB38" s="63"/>
      <c r="BEC38" s="63"/>
      <c r="BED38" s="63"/>
      <c r="BEE38" s="63"/>
      <c r="BEF38" s="63"/>
      <c r="BEG38" s="63"/>
      <c r="BEH38" s="63"/>
      <c r="BEI38" s="63"/>
      <c r="BEJ38" s="63"/>
      <c r="BEK38" s="63"/>
      <c r="BEL38" s="63"/>
      <c r="BEM38" s="63"/>
      <c r="BEN38" s="63"/>
      <c r="BEO38" s="63"/>
      <c r="BEP38" s="63"/>
      <c r="BEQ38" s="63"/>
      <c r="BER38" s="63"/>
      <c r="BES38" s="63"/>
      <c r="BET38" s="63"/>
      <c r="BEU38" s="63"/>
      <c r="BEV38" s="63"/>
      <c r="BEW38" s="63"/>
      <c r="BEX38" s="63"/>
      <c r="BEY38" s="63"/>
      <c r="BEZ38" s="63"/>
      <c r="BFA38" s="63"/>
      <c r="BFB38" s="63"/>
      <c r="BFC38" s="63"/>
      <c r="BFD38" s="63"/>
      <c r="BFE38" s="63"/>
      <c r="BFF38" s="63"/>
      <c r="BFG38" s="63"/>
      <c r="BFH38" s="63"/>
      <c r="BFI38" s="63"/>
      <c r="BFJ38" s="63"/>
      <c r="BFK38" s="63"/>
      <c r="BFL38" s="63"/>
      <c r="BFM38" s="63"/>
      <c r="BFN38" s="63"/>
      <c r="BFO38" s="63"/>
      <c r="BFP38" s="63"/>
      <c r="BFQ38" s="63"/>
      <c r="BFR38" s="63"/>
      <c r="BFS38" s="63"/>
      <c r="BFT38" s="63"/>
      <c r="BFU38" s="63"/>
      <c r="BFV38" s="63"/>
      <c r="BFW38" s="63"/>
      <c r="BFX38" s="63"/>
      <c r="BFY38" s="63"/>
      <c r="BFZ38" s="63"/>
      <c r="BGA38" s="63"/>
      <c r="BGB38" s="63"/>
      <c r="BGC38" s="63"/>
      <c r="BGD38" s="63"/>
      <c r="BGE38" s="63"/>
      <c r="BGF38" s="63"/>
      <c r="BGG38" s="63"/>
      <c r="BGH38" s="63"/>
      <c r="BGI38" s="63"/>
      <c r="BGJ38" s="63"/>
      <c r="BGK38" s="63"/>
      <c r="BGL38" s="63"/>
      <c r="BGM38" s="63"/>
      <c r="BGN38" s="63"/>
      <c r="BGO38" s="63"/>
      <c r="BGP38" s="63"/>
      <c r="BGQ38" s="63"/>
      <c r="BGR38" s="63"/>
      <c r="BGS38" s="63"/>
      <c r="BGT38" s="63"/>
      <c r="BGU38" s="63"/>
      <c r="BGV38" s="63"/>
      <c r="BGW38" s="63"/>
      <c r="BGX38" s="63"/>
      <c r="BGY38" s="63"/>
      <c r="BGZ38" s="63"/>
      <c r="BHA38" s="63"/>
      <c r="BHB38" s="63"/>
      <c r="BHC38" s="63"/>
      <c r="BHD38" s="63"/>
      <c r="BHE38" s="63"/>
      <c r="BHF38" s="63"/>
      <c r="BHG38" s="63"/>
      <c r="BHH38" s="63"/>
      <c r="BHI38" s="63"/>
      <c r="BHJ38" s="63"/>
      <c r="BHK38" s="63"/>
      <c r="BHL38" s="63"/>
      <c r="BHM38" s="63"/>
      <c r="BHN38" s="63"/>
      <c r="BHO38" s="63"/>
      <c r="BHP38" s="63"/>
      <c r="BHQ38" s="63"/>
      <c r="BHR38" s="63"/>
      <c r="BHS38" s="63"/>
      <c r="BHT38" s="63"/>
      <c r="BHU38" s="63"/>
      <c r="BHV38" s="63"/>
      <c r="BHW38" s="63"/>
      <c r="BHX38" s="63"/>
      <c r="BHY38" s="63"/>
      <c r="BHZ38" s="63"/>
      <c r="BIA38" s="63"/>
      <c r="BIB38" s="63"/>
      <c r="BIC38" s="63"/>
      <c r="BID38" s="63"/>
      <c r="BIE38" s="63"/>
      <c r="BIF38" s="63"/>
      <c r="BIG38" s="63"/>
      <c r="BIH38" s="63"/>
      <c r="BII38" s="63"/>
      <c r="BIJ38" s="63"/>
      <c r="BIK38" s="63"/>
      <c r="BIL38" s="63"/>
      <c r="BIM38" s="63"/>
      <c r="BIN38" s="63"/>
      <c r="BIO38" s="63"/>
      <c r="BIP38" s="63"/>
      <c r="BIQ38" s="63"/>
      <c r="BIR38" s="63"/>
      <c r="BIS38" s="63"/>
      <c r="BIT38" s="63"/>
      <c r="BIU38" s="63"/>
      <c r="BIV38" s="63"/>
      <c r="BIW38" s="63"/>
      <c r="BIX38" s="63"/>
      <c r="BIY38" s="63"/>
      <c r="BIZ38" s="63"/>
      <c r="BJA38" s="63"/>
      <c r="BJB38" s="63"/>
      <c r="BJC38" s="63"/>
      <c r="BJD38" s="63"/>
      <c r="BJE38" s="63"/>
      <c r="BJF38" s="63"/>
      <c r="BJG38" s="63"/>
      <c r="BJH38" s="63"/>
      <c r="BJI38" s="63"/>
      <c r="BJJ38" s="63"/>
      <c r="BJK38" s="63"/>
      <c r="BJL38" s="63"/>
      <c r="BJM38" s="63"/>
      <c r="BJN38" s="63"/>
      <c r="BJO38" s="63"/>
      <c r="BJP38" s="63"/>
      <c r="BJQ38" s="63"/>
      <c r="BJR38" s="63"/>
      <c r="BJS38" s="63"/>
      <c r="BJT38" s="63"/>
      <c r="BJU38" s="63"/>
      <c r="BJV38" s="63"/>
      <c r="BJW38" s="63"/>
      <c r="BJX38" s="63"/>
      <c r="BJY38" s="63"/>
      <c r="BJZ38" s="63"/>
      <c r="BKA38" s="63"/>
      <c r="BKB38" s="63"/>
      <c r="BKC38" s="63"/>
      <c r="BKD38" s="63"/>
      <c r="BKE38" s="63"/>
      <c r="BKF38" s="63"/>
      <c r="BKG38" s="63"/>
      <c r="BKH38" s="63"/>
      <c r="BKI38" s="63"/>
      <c r="BKJ38" s="63"/>
      <c r="BKK38" s="63"/>
      <c r="BKL38" s="63"/>
      <c r="BKM38" s="63"/>
      <c r="BKN38" s="63"/>
      <c r="BKO38" s="63"/>
      <c r="BKP38" s="63"/>
      <c r="BKQ38" s="63"/>
      <c r="BKR38" s="63"/>
      <c r="BKS38" s="63"/>
      <c r="BKT38" s="63"/>
      <c r="BKU38" s="63"/>
      <c r="BKV38" s="63"/>
      <c r="BKW38" s="63"/>
      <c r="BKX38" s="63"/>
      <c r="BKY38" s="63"/>
      <c r="BKZ38" s="63"/>
      <c r="BLA38" s="63"/>
      <c r="BLB38" s="63"/>
      <c r="BLC38" s="63"/>
      <c r="BLD38" s="63"/>
      <c r="BLE38" s="63"/>
      <c r="BLF38" s="63"/>
      <c r="BLG38" s="63"/>
      <c r="BLH38" s="63"/>
      <c r="BLI38" s="63"/>
      <c r="BLJ38" s="63"/>
      <c r="BLK38" s="63"/>
      <c r="BLL38" s="63"/>
      <c r="BLM38" s="63"/>
      <c r="BLN38" s="63"/>
      <c r="BLO38" s="63"/>
      <c r="BLP38" s="63"/>
      <c r="BLQ38" s="63"/>
      <c r="BLR38" s="63"/>
      <c r="BLS38" s="63"/>
      <c r="BLT38" s="63"/>
      <c r="BLU38" s="63"/>
      <c r="BLV38" s="63"/>
      <c r="BLW38" s="63"/>
      <c r="BLX38" s="63"/>
      <c r="BLY38" s="63"/>
      <c r="BLZ38" s="63"/>
      <c r="BMA38" s="63"/>
      <c r="BMB38" s="63"/>
      <c r="BMC38" s="63"/>
      <c r="BMD38" s="63"/>
      <c r="BME38" s="63"/>
      <c r="BMF38" s="63"/>
      <c r="BMG38" s="63"/>
      <c r="BMH38" s="63"/>
      <c r="BMI38" s="63"/>
      <c r="BMJ38" s="63"/>
      <c r="BMK38" s="63"/>
      <c r="BML38" s="63"/>
      <c r="BMM38" s="63"/>
      <c r="BMN38" s="63"/>
      <c r="BMO38" s="63"/>
      <c r="BMP38" s="63"/>
      <c r="BMQ38" s="63"/>
      <c r="BMR38" s="63"/>
      <c r="BMS38" s="63"/>
      <c r="BMT38" s="63"/>
      <c r="BMU38" s="63"/>
      <c r="BMV38" s="63"/>
      <c r="BMW38" s="63"/>
      <c r="BMX38" s="63"/>
    </row>
    <row r="39" spans="1:1714" s="1" customFormat="1" ht="15" customHeight="1" x14ac:dyDescent="0.25">
      <c r="A39" s="194" t="s">
        <v>228</v>
      </c>
      <c r="B39" s="147" t="s">
        <v>45</v>
      </c>
      <c r="C39" s="148" t="s">
        <v>80</v>
      </c>
      <c r="D39" s="213" t="s">
        <v>47</v>
      </c>
      <c r="E39" s="149" t="s">
        <v>48</v>
      </c>
      <c r="F39" s="215" t="s">
        <v>49</v>
      </c>
      <c r="G39" s="213" t="s">
        <v>63</v>
      </c>
      <c r="H39" s="150">
        <v>25</v>
      </c>
      <c r="I39" s="228" t="s">
        <v>1701</v>
      </c>
      <c r="J39" s="206">
        <v>44800</v>
      </c>
      <c r="K39" s="205">
        <v>44802</v>
      </c>
      <c r="L39" s="205">
        <v>44804</v>
      </c>
      <c r="M39" s="167" t="s">
        <v>388</v>
      </c>
      <c r="N39" s="168">
        <v>44809</v>
      </c>
      <c r="O39" s="208" t="s">
        <v>97</v>
      </c>
      <c r="P39" s="115" t="s">
        <v>1638</v>
      </c>
      <c r="Q39" s="110">
        <f t="shared" si="0"/>
        <v>44803</v>
      </c>
      <c r="R39" s="88">
        <v>49.3</v>
      </c>
      <c r="S39" s="153">
        <f t="shared" si="1"/>
        <v>44807</v>
      </c>
      <c r="T39" s="88"/>
      <c r="U39" s="153">
        <f t="shared" si="2"/>
        <v>44814</v>
      </c>
      <c r="V39" s="88"/>
      <c r="W39" s="153">
        <f t="shared" si="3"/>
        <v>44828</v>
      </c>
      <c r="X39" s="88"/>
      <c r="Y39" s="85"/>
      <c r="Z39" s="208" t="s">
        <v>97</v>
      </c>
      <c r="AA39" s="83" t="s">
        <v>1640</v>
      </c>
      <c r="AB39" s="153">
        <f t="shared" si="5"/>
        <v>44805</v>
      </c>
      <c r="AC39" s="88">
        <v>40.6</v>
      </c>
      <c r="AD39" s="153">
        <f t="shared" si="6"/>
        <v>44809</v>
      </c>
      <c r="AE39" s="88">
        <v>58.3</v>
      </c>
      <c r="AF39" s="153">
        <f t="shared" si="7"/>
        <v>44816</v>
      </c>
      <c r="AG39" s="88"/>
      <c r="AH39" s="153">
        <f t="shared" si="8"/>
        <v>44830</v>
      </c>
      <c r="AI39" s="88"/>
      <c r="AJ39" s="85"/>
      <c r="AK39" s="208" t="s">
        <v>97</v>
      </c>
      <c r="AL39" s="224" t="s">
        <v>1675</v>
      </c>
      <c r="AM39" s="153">
        <f t="shared" si="9"/>
        <v>44807</v>
      </c>
      <c r="AN39" s="88">
        <v>42.8</v>
      </c>
      <c r="AO39" s="153">
        <f t="shared" si="10"/>
        <v>44811</v>
      </c>
      <c r="AP39" s="88">
        <v>54.8</v>
      </c>
      <c r="AQ39" s="153">
        <f t="shared" si="11"/>
        <v>44818</v>
      </c>
      <c r="AR39" s="88"/>
      <c r="AS39" s="153">
        <f t="shared" si="12"/>
        <v>44832</v>
      </c>
      <c r="AT39" s="88"/>
      <c r="AU39" s="85"/>
      <c r="AV39" s="91"/>
      <c r="AW39" s="199"/>
      <c r="AX39" s="200" t="s">
        <v>1719</v>
      </c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  <c r="JI39" s="63"/>
      <c r="JJ39" s="63"/>
      <c r="JK39" s="63"/>
      <c r="JL39" s="63"/>
      <c r="JM39" s="63"/>
      <c r="JN39" s="63"/>
      <c r="JO39" s="63"/>
      <c r="JP39" s="63"/>
      <c r="JQ39" s="63"/>
      <c r="JR39" s="63"/>
      <c r="JS39" s="63"/>
      <c r="JT39" s="63"/>
      <c r="JU39" s="63"/>
      <c r="JV39" s="63"/>
      <c r="JW39" s="63"/>
      <c r="JX39" s="63"/>
      <c r="JY39" s="63"/>
      <c r="JZ39" s="63"/>
      <c r="KA39" s="63"/>
      <c r="KB39" s="63"/>
      <c r="KC39" s="63"/>
      <c r="KD39" s="63"/>
      <c r="KE39" s="63"/>
      <c r="KF39" s="63"/>
      <c r="KG39" s="63"/>
      <c r="KH39" s="63"/>
      <c r="KI39" s="63"/>
      <c r="KJ39" s="63"/>
      <c r="KK39" s="63"/>
      <c r="KL39" s="63"/>
      <c r="KM39" s="63"/>
      <c r="KN39" s="63"/>
      <c r="KO39" s="63"/>
      <c r="KP39" s="63"/>
      <c r="KQ39" s="63"/>
      <c r="KR39" s="63"/>
      <c r="KS39" s="63"/>
      <c r="KT39" s="63"/>
      <c r="KU39" s="63"/>
      <c r="KV39" s="63"/>
      <c r="KW39" s="63"/>
      <c r="KX39" s="63"/>
      <c r="KY39" s="63"/>
      <c r="KZ39" s="63"/>
      <c r="LA39" s="63"/>
      <c r="LB39" s="63"/>
      <c r="LC39" s="63"/>
      <c r="LD39" s="63"/>
      <c r="LE39" s="63"/>
      <c r="LF39" s="63"/>
      <c r="LG39" s="63"/>
      <c r="LH39" s="63"/>
      <c r="LI39" s="63"/>
      <c r="LJ39" s="63"/>
      <c r="LK39" s="63"/>
      <c r="LL39" s="63"/>
      <c r="LM39" s="63"/>
      <c r="LN39" s="63"/>
      <c r="LO39" s="63"/>
      <c r="LP39" s="63"/>
      <c r="LQ39" s="63"/>
      <c r="LR39" s="63"/>
      <c r="LS39" s="63"/>
      <c r="LT39" s="63"/>
      <c r="LU39" s="63"/>
      <c r="LV39" s="63"/>
      <c r="LW39" s="63"/>
      <c r="LX39" s="63"/>
      <c r="LY39" s="63"/>
      <c r="LZ39" s="63"/>
      <c r="MA39" s="63"/>
      <c r="MB39" s="63"/>
      <c r="MC39" s="63"/>
      <c r="MD39" s="63"/>
      <c r="ME39" s="63"/>
      <c r="MF39" s="63"/>
      <c r="MG39" s="63"/>
      <c r="MH39" s="63"/>
      <c r="MI39" s="63"/>
      <c r="MJ39" s="63"/>
      <c r="MK39" s="63"/>
      <c r="ML39" s="63"/>
      <c r="MM39" s="63"/>
      <c r="MN39" s="63"/>
      <c r="MO39" s="6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63"/>
      <c r="NA39" s="63"/>
      <c r="NB39" s="63"/>
      <c r="NC39" s="63"/>
      <c r="ND39" s="63"/>
      <c r="NE39" s="63"/>
      <c r="NF39" s="63"/>
      <c r="NG39" s="63"/>
      <c r="NH39" s="63"/>
      <c r="NI39" s="63"/>
      <c r="NJ39" s="63"/>
      <c r="NK39" s="63"/>
      <c r="NL39" s="63"/>
      <c r="NM39" s="63"/>
      <c r="NN39" s="63"/>
      <c r="NO39" s="63"/>
      <c r="NP39" s="63"/>
      <c r="NQ39" s="63"/>
      <c r="NR39" s="63"/>
      <c r="NS39" s="63"/>
      <c r="NT39" s="63"/>
      <c r="NU39" s="63"/>
      <c r="NV39" s="63"/>
      <c r="NW39" s="63"/>
      <c r="NX39" s="63"/>
      <c r="NY39" s="63"/>
      <c r="NZ39" s="63"/>
      <c r="OA39" s="63"/>
      <c r="OB39" s="63"/>
      <c r="OC39" s="63"/>
      <c r="OD39" s="63"/>
      <c r="OE39" s="63"/>
      <c r="OF39" s="63"/>
      <c r="OG39" s="63"/>
      <c r="OH39" s="63"/>
      <c r="OI39" s="63"/>
      <c r="OJ39" s="63"/>
      <c r="OK39" s="63"/>
      <c r="OL39" s="63"/>
      <c r="OM39" s="63"/>
      <c r="ON39" s="63"/>
      <c r="OO39" s="63"/>
      <c r="OP39" s="63"/>
      <c r="OQ39" s="63"/>
      <c r="OR39" s="63"/>
      <c r="OS39" s="63"/>
      <c r="OT39" s="63"/>
      <c r="OU39" s="63"/>
      <c r="OV39" s="63"/>
      <c r="OW39" s="63"/>
      <c r="OX39" s="63"/>
      <c r="OY39" s="63"/>
      <c r="OZ39" s="63"/>
      <c r="PA39" s="63"/>
      <c r="PB39" s="63"/>
      <c r="PC39" s="63"/>
      <c r="PD39" s="63"/>
      <c r="PE39" s="63"/>
      <c r="PF39" s="63"/>
      <c r="PG39" s="63"/>
      <c r="PH39" s="63"/>
      <c r="PI39" s="63"/>
      <c r="PJ39" s="63"/>
      <c r="PK39" s="63"/>
      <c r="PL39" s="63"/>
      <c r="PM39" s="63"/>
      <c r="PN39" s="63"/>
      <c r="PO39" s="63"/>
      <c r="PP39" s="63"/>
      <c r="PQ39" s="63"/>
      <c r="PR39" s="63"/>
      <c r="PS39" s="63"/>
      <c r="PT39" s="63"/>
      <c r="PU39" s="63"/>
      <c r="PV39" s="63"/>
      <c r="PW39" s="63"/>
      <c r="PX39" s="63"/>
      <c r="PY39" s="63"/>
      <c r="PZ39" s="63"/>
      <c r="QA39" s="63"/>
      <c r="QB39" s="63"/>
      <c r="QC39" s="63"/>
      <c r="QD39" s="63"/>
      <c r="QE39" s="63"/>
      <c r="QF39" s="63"/>
      <c r="QG39" s="63"/>
      <c r="QH39" s="63"/>
      <c r="QI39" s="63"/>
      <c r="QJ39" s="63"/>
      <c r="QK39" s="63"/>
      <c r="QL39" s="63"/>
      <c r="QM39" s="63"/>
      <c r="QN39" s="63"/>
      <c r="QO39" s="63"/>
      <c r="QP39" s="63"/>
      <c r="QQ39" s="63"/>
      <c r="QR39" s="63"/>
      <c r="QS39" s="63"/>
      <c r="QT39" s="63"/>
      <c r="QU39" s="63"/>
      <c r="QV39" s="63"/>
      <c r="QW39" s="63"/>
      <c r="QX39" s="63"/>
      <c r="QY39" s="63"/>
      <c r="QZ39" s="63"/>
      <c r="RA39" s="63"/>
      <c r="RB39" s="63"/>
      <c r="RC39" s="63"/>
      <c r="RD39" s="63"/>
      <c r="RE39" s="63"/>
      <c r="RF39" s="63"/>
      <c r="RG39" s="63"/>
      <c r="RH39" s="63"/>
      <c r="RI39" s="63"/>
      <c r="RJ39" s="63"/>
      <c r="RK39" s="63"/>
      <c r="RL39" s="63"/>
      <c r="RM39" s="63"/>
      <c r="RN39" s="63"/>
      <c r="RO39" s="63"/>
      <c r="RP39" s="63"/>
      <c r="RQ39" s="63"/>
      <c r="RR39" s="63"/>
      <c r="RS39" s="63"/>
      <c r="RT39" s="63"/>
      <c r="RU39" s="63"/>
      <c r="RV39" s="63"/>
      <c r="RW39" s="63"/>
      <c r="RX39" s="63"/>
      <c r="RY39" s="63"/>
      <c r="RZ39" s="63"/>
      <c r="SA39" s="63"/>
      <c r="SB39" s="63"/>
      <c r="SC39" s="63"/>
      <c r="SD39" s="63"/>
      <c r="SE39" s="63"/>
      <c r="SF39" s="63"/>
      <c r="SG39" s="63"/>
      <c r="SH39" s="63"/>
      <c r="SI39" s="63"/>
      <c r="SJ39" s="63"/>
      <c r="SK39" s="63"/>
      <c r="SL39" s="63"/>
      <c r="SM39" s="63"/>
      <c r="SN39" s="63"/>
      <c r="SO39" s="63"/>
      <c r="SP39" s="63"/>
      <c r="SQ39" s="63"/>
      <c r="SR39" s="63"/>
      <c r="SS39" s="63"/>
      <c r="ST39" s="63"/>
      <c r="SU39" s="63"/>
      <c r="SV39" s="63"/>
      <c r="SW39" s="63"/>
      <c r="SX39" s="63"/>
      <c r="SY39" s="63"/>
      <c r="SZ39" s="63"/>
      <c r="TA39" s="63"/>
      <c r="TB39" s="63"/>
      <c r="TC39" s="63"/>
      <c r="TD39" s="63"/>
      <c r="TE39" s="63"/>
      <c r="TF39" s="63"/>
      <c r="TG39" s="63"/>
      <c r="TH39" s="63"/>
      <c r="TI39" s="63"/>
      <c r="TJ39" s="63"/>
      <c r="TK39" s="63"/>
      <c r="TL39" s="63"/>
      <c r="TM39" s="63"/>
      <c r="TN39" s="63"/>
      <c r="TO39" s="63"/>
      <c r="TP39" s="63"/>
      <c r="TQ39" s="63"/>
      <c r="TR39" s="63"/>
      <c r="TS39" s="63"/>
      <c r="TT39" s="63"/>
      <c r="TU39" s="63"/>
      <c r="TV39" s="63"/>
      <c r="TW39" s="63"/>
      <c r="TX39" s="63"/>
      <c r="TY39" s="63"/>
      <c r="TZ39" s="63"/>
      <c r="UA39" s="63"/>
      <c r="UB39" s="63"/>
      <c r="UC39" s="63"/>
      <c r="UD39" s="63"/>
      <c r="UE39" s="63"/>
      <c r="UF39" s="63"/>
      <c r="UG39" s="63"/>
      <c r="UH39" s="63"/>
      <c r="UI39" s="63"/>
      <c r="UJ39" s="63"/>
      <c r="UK39" s="63"/>
      <c r="UL39" s="63"/>
      <c r="UM39" s="63"/>
      <c r="UN39" s="63"/>
      <c r="UO39" s="63"/>
      <c r="UP39" s="63"/>
      <c r="UQ39" s="63"/>
      <c r="UR39" s="63"/>
      <c r="US39" s="63"/>
      <c r="UT39" s="63"/>
      <c r="UU39" s="63"/>
      <c r="UV39" s="63"/>
      <c r="UW39" s="63"/>
      <c r="UX39" s="63"/>
      <c r="UY39" s="63"/>
      <c r="UZ39" s="63"/>
      <c r="VA39" s="63"/>
      <c r="VB39" s="63"/>
      <c r="VC39" s="63"/>
      <c r="VD39" s="63"/>
      <c r="VE39" s="63"/>
      <c r="VF39" s="63"/>
      <c r="VG39" s="63"/>
      <c r="VH39" s="63"/>
      <c r="VI39" s="63"/>
      <c r="VJ39" s="63"/>
      <c r="VK39" s="63"/>
      <c r="VL39" s="63"/>
      <c r="VM39" s="63"/>
      <c r="VN39" s="63"/>
      <c r="VO39" s="63"/>
      <c r="VP39" s="63"/>
      <c r="VQ39" s="63"/>
      <c r="VR39" s="63"/>
      <c r="VS39" s="63"/>
      <c r="VT39" s="63"/>
      <c r="VU39" s="63"/>
      <c r="VV39" s="63"/>
      <c r="VW39" s="63"/>
      <c r="VX39" s="63"/>
      <c r="VY39" s="63"/>
      <c r="VZ39" s="63"/>
      <c r="WA39" s="63"/>
      <c r="WB39" s="63"/>
      <c r="WC39" s="63"/>
      <c r="WD39" s="63"/>
      <c r="WE39" s="63"/>
      <c r="WF39" s="63"/>
      <c r="WG39" s="63"/>
      <c r="WH39" s="63"/>
      <c r="WI39" s="63"/>
      <c r="WJ39" s="63"/>
      <c r="WK39" s="63"/>
      <c r="WL39" s="63"/>
      <c r="WM39" s="63"/>
      <c r="WN39" s="63"/>
      <c r="WO39" s="63"/>
      <c r="WP39" s="63"/>
      <c r="WQ39" s="63"/>
      <c r="WR39" s="63"/>
      <c r="WS39" s="63"/>
      <c r="WT39" s="63"/>
      <c r="WU39" s="63"/>
      <c r="WV39" s="63"/>
      <c r="WW39" s="63"/>
      <c r="WX39" s="63"/>
      <c r="WY39" s="63"/>
      <c r="WZ39" s="63"/>
      <c r="XA39" s="63"/>
      <c r="XB39" s="63"/>
      <c r="XC39" s="63"/>
      <c r="XD39" s="63"/>
      <c r="XE39" s="63"/>
      <c r="XF39" s="63"/>
      <c r="XG39" s="63"/>
      <c r="XH39" s="63"/>
      <c r="XI39" s="63"/>
      <c r="XJ39" s="63"/>
      <c r="XK39" s="63"/>
      <c r="XL39" s="63"/>
      <c r="XM39" s="63"/>
      <c r="XN39" s="63"/>
      <c r="XO39" s="63"/>
      <c r="XP39" s="63"/>
      <c r="XQ39" s="63"/>
      <c r="XR39" s="63"/>
      <c r="XS39" s="63"/>
      <c r="XT39" s="63"/>
      <c r="XU39" s="63"/>
      <c r="XV39" s="63"/>
      <c r="XW39" s="63"/>
      <c r="XX39" s="63"/>
      <c r="XY39" s="63"/>
      <c r="XZ39" s="63"/>
      <c r="YA39" s="63"/>
      <c r="YB39" s="63"/>
      <c r="YC39" s="63"/>
      <c r="YD39" s="63"/>
      <c r="YE39" s="63"/>
      <c r="YF39" s="63"/>
      <c r="YG39" s="63"/>
      <c r="YH39" s="63"/>
      <c r="YI39" s="63"/>
      <c r="YJ39" s="63"/>
      <c r="YK39" s="63"/>
      <c r="YL39" s="63"/>
      <c r="YM39" s="63"/>
      <c r="YN39" s="63"/>
      <c r="YO39" s="63"/>
      <c r="YP39" s="63"/>
      <c r="YQ39" s="63"/>
      <c r="YR39" s="63"/>
      <c r="YS39" s="63"/>
      <c r="YT39" s="63"/>
      <c r="YU39" s="63"/>
      <c r="YV39" s="63"/>
      <c r="YW39" s="63"/>
      <c r="YX39" s="63"/>
      <c r="YY39" s="63"/>
      <c r="YZ39" s="63"/>
      <c r="ZA39" s="63"/>
      <c r="ZB39" s="63"/>
      <c r="ZC39" s="63"/>
      <c r="ZD39" s="63"/>
      <c r="ZE39" s="63"/>
      <c r="ZF39" s="63"/>
      <c r="ZG39" s="63"/>
      <c r="ZH39" s="63"/>
      <c r="ZI39" s="63"/>
      <c r="ZJ39" s="63"/>
      <c r="ZK39" s="63"/>
      <c r="ZL39" s="63"/>
      <c r="ZM39" s="63"/>
      <c r="ZN39" s="63"/>
      <c r="ZO39" s="63"/>
      <c r="ZP39" s="63"/>
      <c r="ZQ39" s="63"/>
      <c r="ZR39" s="63"/>
      <c r="ZS39" s="63"/>
      <c r="ZT39" s="63"/>
      <c r="ZU39" s="63"/>
      <c r="ZV39" s="63"/>
      <c r="ZW39" s="63"/>
      <c r="ZX39" s="63"/>
      <c r="ZY39" s="63"/>
      <c r="ZZ39" s="63"/>
      <c r="AAA39" s="63"/>
      <c r="AAB39" s="63"/>
      <c r="AAC39" s="63"/>
      <c r="AAD39" s="63"/>
      <c r="AAE39" s="63"/>
      <c r="AAF39" s="63"/>
      <c r="AAG39" s="63"/>
      <c r="AAH39" s="63"/>
      <c r="AAI39" s="63"/>
      <c r="AAJ39" s="63"/>
      <c r="AAK39" s="63"/>
      <c r="AAL39" s="63"/>
      <c r="AAM39" s="63"/>
      <c r="AAN39" s="63"/>
      <c r="AAO39" s="63"/>
      <c r="AAP39" s="63"/>
      <c r="AAQ39" s="63"/>
      <c r="AAR39" s="63"/>
      <c r="AAS39" s="63"/>
      <c r="AAT39" s="63"/>
      <c r="AAU39" s="63"/>
      <c r="AAV39" s="63"/>
      <c r="AAW39" s="63"/>
      <c r="AAX39" s="63"/>
      <c r="AAY39" s="63"/>
      <c r="AAZ39" s="63"/>
      <c r="ABA39" s="63"/>
      <c r="ABB39" s="63"/>
      <c r="ABC39" s="63"/>
      <c r="ABD39" s="63"/>
      <c r="ABE39" s="63"/>
      <c r="ABF39" s="63"/>
      <c r="ABG39" s="63"/>
      <c r="ABH39" s="63"/>
      <c r="ABI39" s="63"/>
      <c r="ABJ39" s="63"/>
      <c r="ABK39" s="63"/>
      <c r="ABL39" s="63"/>
      <c r="ABM39" s="63"/>
      <c r="ABN39" s="63"/>
      <c r="ABO39" s="63"/>
      <c r="ABP39" s="63"/>
      <c r="ABQ39" s="63"/>
      <c r="ABR39" s="63"/>
      <c r="ABS39" s="63"/>
      <c r="ABT39" s="63"/>
      <c r="ABU39" s="63"/>
      <c r="ABV39" s="63"/>
      <c r="ABW39" s="63"/>
      <c r="ABX39" s="63"/>
      <c r="ABY39" s="63"/>
      <c r="ABZ39" s="63"/>
      <c r="ACA39" s="63"/>
      <c r="ACB39" s="63"/>
      <c r="ACC39" s="63"/>
      <c r="ACD39" s="63"/>
      <c r="ACE39" s="63"/>
      <c r="ACF39" s="63"/>
      <c r="ACG39" s="63"/>
      <c r="ACH39" s="63"/>
      <c r="ACI39" s="63"/>
      <c r="ACJ39" s="63"/>
      <c r="ACK39" s="63"/>
      <c r="ACL39" s="63"/>
      <c r="ACM39" s="63"/>
      <c r="ACN39" s="63"/>
      <c r="ACO39" s="63"/>
      <c r="ACP39" s="63"/>
      <c r="ACQ39" s="63"/>
      <c r="ACR39" s="63"/>
      <c r="ACS39" s="63"/>
      <c r="ACT39" s="63"/>
      <c r="ACU39" s="63"/>
      <c r="ACV39" s="63"/>
      <c r="ACW39" s="63"/>
      <c r="ACX39" s="63"/>
      <c r="ACY39" s="63"/>
      <c r="ACZ39" s="63"/>
      <c r="ADA39" s="63"/>
      <c r="ADB39" s="63"/>
      <c r="ADC39" s="63"/>
      <c r="ADD39" s="63"/>
      <c r="ADE39" s="63"/>
      <c r="ADF39" s="63"/>
      <c r="ADG39" s="63"/>
      <c r="ADH39" s="63"/>
      <c r="ADI39" s="63"/>
      <c r="ADJ39" s="63"/>
      <c r="ADK39" s="63"/>
      <c r="ADL39" s="63"/>
      <c r="ADM39" s="63"/>
      <c r="ADN39" s="63"/>
      <c r="ADO39" s="63"/>
      <c r="ADP39" s="63"/>
      <c r="ADQ39" s="63"/>
      <c r="ADR39" s="63"/>
      <c r="ADS39" s="63"/>
      <c r="ADT39" s="63"/>
      <c r="ADU39" s="63"/>
      <c r="ADV39" s="63"/>
      <c r="ADW39" s="63"/>
      <c r="ADX39" s="63"/>
      <c r="ADY39" s="63"/>
      <c r="ADZ39" s="63"/>
      <c r="AEA39" s="63"/>
      <c r="AEB39" s="63"/>
      <c r="AEC39" s="63"/>
      <c r="AED39" s="63"/>
      <c r="AEE39" s="63"/>
      <c r="AEF39" s="63"/>
      <c r="AEG39" s="63"/>
      <c r="AEH39" s="63"/>
      <c r="AEI39" s="63"/>
      <c r="AEJ39" s="63"/>
      <c r="AEK39" s="63"/>
      <c r="AEL39" s="63"/>
      <c r="AEM39" s="63"/>
      <c r="AEN39" s="63"/>
      <c r="AEO39" s="63"/>
      <c r="AEP39" s="63"/>
      <c r="AEQ39" s="63"/>
      <c r="AER39" s="63"/>
      <c r="AES39" s="63"/>
      <c r="AET39" s="63"/>
      <c r="AEU39" s="63"/>
      <c r="AEV39" s="63"/>
      <c r="AEW39" s="63"/>
      <c r="AEX39" s="63"/>
      <c r="AEY39" s="63"/>
      <c r="AEZ39" s="63"/>
      <c r="AFA39" s="63"/>
      <c r="AFB39" s="63"/>
      <c r="AFC39" s="63"/>
      <c r="AFD39" s="63"/>
      <c r="AFE39" s="63"/>
      <c r="AFF39" s="63"/>
      <c r="AFG39" s="63"/>
      <c r="AFH39" s="63"/>
      <c r="AFI39" s="63"/>
      <c r="AFJ39" s="63"/>
      <c r="AFK39" s="63"/>
      <c r="AFL39" s="63"/>
      <c r="AFM39" s="63"/>
      <c r="AFN39" s="63"/>
      <c r="AFO39" s="63"/>
      <c r="AFP39" s="63"/>
      <c r="AFQ39" s="63"/>
      <c r="AFR39" s="63"/>
      <c r="AFS39" s="63"/>
      <c r="AFT39" s="63"/>
      <c r="AFU39" s="63"/>
      <c r="AFV39" s="63"/>
      <c r="AFW39" s="63"/>
      <c r="AFX39" s="63"/>
      <c r="AFY39" s="63"/>
      <c r="AFZ39" s="63"/>
      <c r="AGA39" s="63"/>
      <c r="AGB39" s="63"/>
      <c r="AGC39" s="63"/>
      <c r="AGD39" s="63"/>
      <c r="AGE39" s="63"/>
      <c r="AGF39" s="63"/>
      <c r="AGG39" s="63"/>
      <c r="AGH39" s="63"/>
      <c r="AGI39" s="63"/>
      <c r="AGJ39" s="63"/>
      <c r="AGK39" s="63"/>
      <c r="AGL39" s="63"/>
      <c r="AGM39" s="63"/>
      <c r="AGN39" s="63"/>
      <c r="AGO39" s="63"/>
      <c r="AGP39" s="63"/>
      <c r="AGQ39" s="63"/>
      <c r="AGR39" s="63"/>
      <c r="AGS39" s="63"/>
      <c r="AGT39" s="63"/>
      <c r="AGU39" s="63"/>
      <c r="AGV39" s="63"/>
      <c r="AGW39" s="63"/>
      <c r="AGX39" s="63"/>
      <c r="AGY39" s="63"/>
      <c r="AGZ39" s="63"/>
      <c r="AHA39" s="63"/>
      <c r="AHB39" s="63"/>
      <c r="AHC39" s="63"/>
      <c r="AHD39" s="63"/>
      <c r="AHE39" s="63"/>
      <c r="AHF39" s="63"/>
      <c r="AHG39" s="63"/>
      <c r="AHH39" s="63"/>
      <c r="AHI39" s="63"/>
      <c r="AHJ39" s="63"/>
      <c r="AHK39" s="63"/>
      <c r="AHL39" s="63"/>
      <c r="AHM39" s="63"/>
      <c r="AHN39" s="63"/>
      <c r="AHO39" s="63"/>
      <c r="AHP39" s="63"/>
      <c r="AHQ39" s="63"/>
      <c r="AHR39" s="63"/>
      <c r="AHS39" s="63"/>
      <c r="AHT39" s="63"/>
      <c r="AHU39" s="63"/>
      <c r="AHV39" s="63"/>
      <c r="AHW39" s="63"/>
      <c r="AHX39" s="63"/>
      <c r="AHY39" s="63"/>
      <c r="AHZ39" s="63"/>
      <c r="AIA39" s="63"/>
      <c r="AIB39" s="63"/>
      <c r="AIC39" s="63"/>
      <c r="AID39" s="63"/>
      <c r="AIE39" s="63"/>
      <c r="AIF39" s="63"/>
      <c r="AIG39" s="63"/>
      <c r="AIH39" s="63"/>
      <c r="AII39" s="63"/>
      <c r="AIJ39" s="63"/>
      <c r="AIK39" s="63"/>
      <c r="AIL39" s="63"/>
      <c r="AIM39" s="63"/>
      <c r="AIN39" s="63"/>
      <c r="AIO39" s="63"/>
      <c r="AIP39" s="63"/>
      <c r="AIQ39" s="63"/>
      <c r="AIR39" s="63"/>
      <c r="AIS39" s="63"/>
      <c r="AIT39" s="63"/>
      <c r="AIU39" s="63"/>
      <c r="AIV39" s="63"/>
      <c r="AIW39" s="63"/>
      <c r="AIX39" s="63"/>
      <c r="AIY39" s="63"/>
      <c r="AIZ39" s="63"/>
      <c r="AJA39" s="63"/>
      <c r="AJB39" s="63"/>
      <c r="AJC39" s="63"/>
      <c r="AJD39" s="63"/>
      <c r="AJE39" s="63"/>
      <c r="AJF39" s="63"/>
      <c r="AJG39" s="63"/>
      <c r="AJH39" s="63"/>
      <c r="AJI39" s="63"/>
      <c r="AJJ39" s="63"/>
      <c r="AJK39" s="63"/>
      <c r="AJL39" s="63"/>
      <c r="AJM39" s="63"/>
      <c r="AJN39" s="63"/>
      <c r="AJO39" s="63"/>
      <c r="AJP39" s="63"/>
      <c r="AJQ39" s="63"/>
      <c r="AJR39" s="63"/>
      <c r="AJS39" s="63"/>
      <c r="AJT39" s="63"/>
      <c r="AJU39" s="63"/>
      <c r="AJV39" s="63"/>
      <c r="AJW39" s="63"/>
      <c r="AJX39" s="63"/>
      <c r="AJY39" s="63"/>
      <c r="AJZ39" s="63"/>
      <c r="AKA39" s="63"/>
      <c r="AKB39" s="63"/>
      <c r="AKC39" s="63"/>
      <c r="AKD39" s="63"/>
      <c r="AKE39" s="63"/>
      <c r="AKF39" s="63"/>
      <c r="AKG39" s="63"/>
      <c r="AKH39" s="63"/>
      <c r="AKI39" s="63"/>
      <c r="AKJ39" s="63"/>
      <c r="AKK39" s="63"/>
      <c r="AKL39" s="63"/>
      <c r="AKM39" s="63"/>
      <c r="AKN39" s="63"/>
      <c r="AKO39" s="63"/>
      <c r="AKP39" s="63"/>
      <c r="AKQ39" s="63"/>
      <c r="AKR39" s="63"/>
      <c r="AKS39" s="63"/>
      <c r="AKT39" s="63"/>
      <c r="AKU39" s="63"/>
      <c r="AKV39" s="63"/>
      <c r="AKW39" s="63"/>
      <c r="AKX39" s="63"/>
      <c r="AKY39" s="63"/>
      <c r="AKZ39" s="63"/>
      <c r="ALA39" s="63"/>
      <c r="ALB39" s="63"/>
      <c r="ALC39" s="63"/>
      <c r="ALD39" s="63"/>
      <c r="ALE39" s="63"/>
      <c r="ALF39" s="63"/>
      <c r="ALG39" s="63"/>
      <c r="ALH39" s="63"/>
      <c r="ALI39" s="63"/>
      <c r="ALJ39" s="63"/>
      <c r="ALK39" s="63"/>
      <c r="ALL39" s="63"/>
      <c r="ALM39" s="63"/>
      <c r="ALN39" s="63"/>
      <c r="ALO39" s="63"/>
      <c r="ALP39" s="63"/>
      <c r="ALQ39" s="63"/>
      <c r="ALR39" s="63"/>
      <c r="ALS39" s="63"/>
      <c r="ALT39" s="63"/>
      <c r="ALU39" s="63"/>
      <c r="ALV39" s="63"/>
      <c r="ALW39" s="63"/>
      <c r="ALX39" s="63"/>
      <c r="ALY39" s="63"/>
      <c r="ALZ39" s="63"/>
      <c r="AMA39" s="63"/>
      <c r="AMB39" s="63"/>
      <c r="AMC39" s="63"/>
      <c r="AMD39" s="63"/>
      <c r="AME39" s="63"/>
      <c r="AMF39" s="63"/>
      <c r="AMG39" s="63"/>
      <c r="AMH39" s="63"/>
      <c r="AMI39" s="63"/>
      <c r="AMJ39" s="63"/>
      <c r="AMK39" s="63"/>
      <c r="AML39" s="63"/>
      <c r="AMM39" s="63"/>
      <c r="AMN39" s="63"/>
      <c r="AMO39" s="63"/>
      <c r="AMP39" s="63"/>
      <c r="AMQ39" s="63"/>
      <c r="AMR39" s="63"/>
      <c r="AMS39" s="63"/>
      <c r="AMT39" s="63"/>
      <c r="AMU39" s="63"/>
      <c r="AMV39" s="63"/>
      <c r="AMW39" s="63"/>
      <c r="AMX39" s="63"/>
      <c r="AMY39" s="63"/>
      <c r="AMZ39" s="63"/>
      <c r="ANA39" s="63"/>
      <c r="ANB39" s="63"/>
      <c r="ANC39" s="63"/>
      <c r="AND39" s="63"/>
      <c r="ANE39" s="63"/>
      <c r="ANF39" s="63"/>
      <c r="ANG39" s="63"/>
      <c r="ANH39" s="63"/>
      <c r="ANI39" s="63"/>
      <c r="ANJ39" s="63"/>
      <c r="ANK39" s="63"/>
      <c r="ANL39" s="63"/>
      <c r="ANM39" s="63"/>
      <c r="ANN39" s="63"/>
      <c r="ANO39" s="63"/>
      <c r="ANP39" s="63"/>
      <c r="ANQ39" s="63"/>
      <c r="ANR39" s="63"/>
      <c r="ANS39" s="63"/>
      <c r="ANT39" s="63"/>
      <c r="ANU39" s="63"/>
      <c r="ANV39" s="63"/>
      <c r="ANW39" s="63"/>
      <c r="ANX39" s="63"/>
      <c r="ANY39" s="63"/>
      <c r="ANZ39" s="63"/>
      <c r="AOA39" s="63"/>
      <c r="AOB39" s="63"/>
      <c r="AOC39" s="63"/>
      <c r="AOD39" s="63"/>
      <c r="AOE39" s="63"/>
      <c r="AOF39" s="63"/>
      <c r="AOG39" s="63"/>
      <c r="AOH39" s="63"/>
      <c r="AOI39" s="63"/>
      <c r="AOJ39" s="63"/>
      <c r="AOK39" s="63"/>
      <c r="AOL39" s="63"/>
      <c r="AOM39" s="63"/>
      <c r="AON39" s="63"/>
      <c r="AOO39" s="63"/>
      <c r="AOP39" s="63"/>
      <c r="AOQ39" s="63"/>
      <c r="AOR39" s="63"/>
      <c r="AOS39" s="63"/>
      <c r="AOT39" s="63"/>
      <c r="AOU39" s="63"/>
      <c r="AOV39" s="63"/>
      <c r="AOW39" s="63"/>
      <c r="AOX39" s="63"/>
      <c r="AOY39" s="63"/>
      <c r="AOZ39" s="63"/>
      <c r="APA39" s="63"/>
      <c r="APB39" s="63"/>
      <c r="APC39" s="63"/>
      <c r="APD39" s="63"/>
      <c r="APE39" s="63"/>
      <c r="APF39" s="63"/>
      <c r="APG39" s="63"/>
      <c r="APH39" s="63"/>
      <c r="API39" s="63"/>
      <c r="APJ39" s="63"/>
      <c r="APK39" s="63"/>
      <c r="APL39" s="63"/>
      <c r="APM39" s="63"/>
      <c r="APN39" s="63"/>
      <c r="APO39" s="63"/>
      <c r="APP39" s="63"/>
      <c r="APQ39" s="63"/>
      <c r="APR39" s="63"/>
      <c r="APS39" s="63"/>
      <c r="APT39" s="63"/>
      <c r="APU39" s="63"/>
      <c r="APV39" s="63"/>
      <c r="APW39" s="63"/>
      <c r="APX39" s="63"/>
      <c r="APY39" s="63"/>
      <c r="APZ39" s="63"/>
      <c r="AQA39" s="63"/>
      <c r="AQB39" s="63"/>
      <c r="AQC39" s="63"/>
      <c r="AQD39" s="63"/>
      <c r="AQE39" s="63"/>
      <c r="AQF39" s="63"/>
      <c r="AQG39" s="63"/>
      <c r="AQH39" s="63"/>
      <c r="AQI39" s="63"/>
      <c r="AQJ39" s="63"/>
      <c r="AQK39" s="63"/>
      <c r="AQL39" s="63"/>
      <c r="AQM39" s="63"/>
      <c r="AQN39" s="63"/>
      <c r="AQO39" s="63"/>
      <c r="AQP39" s="63"/>
      <c r="AQQ39" s="63"/>
      <c r="AQR39" s="63"/>
      <c r="AQS39" s="63"/>
      <c r="AQT39" s="63"/>
      <c r="AQU39" s="63"/>
      <c r="AQV39" s="63"/>
      <c r="AQW39" s="63"/>
      <c r="AQX39" s="63"/>
      <c r="AQY39" s="63"/>
      <c r="AQZ39" s="63"/>
      <c r="ARA39" s="63"/>
      <c r="ARB39" s="63"/>
      <c r="ARC39" s="63"/>
      <c r="ARD39" s="63"/>
      <c r="ARE39" s="63"/>
      <c r="ARF39" s="63"/>
      <c r="ARG39" s="63"/>
      <c r="ARH39" s="63"/>
      <c r="ARI39" s="63"/>
      <c r="ARJ39" s="63"/>
      <c r="ARK39" s="63"/>
      <c r="ARL39" s="63"/>
      <c r="ARM39" s="63"/>
      <c r="ARN39" s="63"/>
      <c r="ARO39" s="63"/>
      <c r="ARP39" s="63"/>
      <c r="ARQ39" s="63"/>
      <c r="ARR39" s="63"/>
      <c r="ARS39" s="63"/>
      <c r="ART39" s="63"/>
      <c r="ARU39" s="63"/>
      <c r="ARV39" s="63"/>
      <c r="ARW39" s="63"/>
      <c r="ARX39" s="63"/>
      <c r="ARY39" s="63"/>
      <c r="ARZ39" s="63"/>
      <c r="ASA39" s="63"/>
      <c r="ASB39" s="63"/>
      <c r="ASC39" s="63"/>
      <c r="ASD39" s="63"/>
      <c r="ASE39" s="63"/>
      <c r="ASF39" s="63"/>
      <c r="ASG39" s="63"/>
      <c r="ASH39" s="63"/>
      <c r="ASI39" s="63"/>
      <c r="ASJ39" s="63"/>
      <c r="ASK39" s="63"/>
      <c r="ASL39" s="63"/>
      <c r="ASM39" s="63"/>
      <c r="ASN39" s="63"/>
      <c r="ASO39" s="63"/>
      <c r="ASP39" s="63"/>
      <c r="ASQ39" s="63"/>
      <c r="ASR39" s="63"/>
      <c r="ASS39" s="63"/>
      <c r="AST39" s="63"/>
      <c r="ASU39" s="63"/>
      <c r="ASV39" s="63"/>
      <c r="ASW39" s="63"/>
      <c r="ASX39" s="63"/>
      <c r="ASY39" s="63"/>
      <c r="ASZ39" s="63"/>
      <c r="ATA39" s="63"/>
      <c r="ATB39" s="63"/>
      <c r="ATC39" s="63"/>
      <c r="ATD39" s="63"/>
      <c r="ATE39" s="63"/>
      <c r="ATF39" s="63"/>
      <c r="ATG39" s="63"/>
      <c r="ATH39" s="63"/>
      <c r="ATI39" s="63"/>
      <c r="ATJ39" s="63"/>
      <c r="ATK39" s="63"/>
      <c r="ATL39" s="63"/>
      <c r="ATM39" s="63"/>
      <c r="ATN39" s="63"/>
      <c r="ATO39" s="63"/>
      <c r="ATP39" s="63"/>
      <c r="ATQ39" s="63"/>
      <c r="ATR39" s="63"/>
      <c r="ATS39" s="63"/>
      <c r="ATT39" s="63"/>
      <c r="ATU39" s="63"/>
      <c r="ATV39" s="63"/>
      <c r="ATW39" s="63"/>
      <c r="ATX39" s="63"/>
      <c r="ATY39" s="63"/>
      <c r="ATZ39" s="63"/>
      <c r="AUA39" s="63"/>
      <c r="AUB39" s="63"/>
      <c r="AUC39" s="63"/>
      <c r="AUD39" s="63"/>
      <c r="AUE39" s="63"/>
      <c r="AUF39" s="63"/>
      <c r="AUG39" s="63"/>
      <c r="AUH39" s="63"/>
      <c r="AUI39" s="63"/>
      <c r="AUJ39" s="63"/>
      <c r="AUK39" s="63"/>
      <c r="AUL39" s="63"/>
      <c r="AUM39" s="63"/>
      <c r="AUN39" s="63"/>
      <c r="AUO39" s="63"/>
      <c r="AUP39" s="63"/>
      <c r="AUQ39" s="63"/>
      <c r="AUR39" s="63"/>
      <c r="AUS39" s="63"/>
      <c r="AUT39" s="63"/>
      <c r="AUU39" s="63"/>
      <c r="AUV39" s="63"/>
      <c r="AUW39" s="63"/>
      <c r="AUX39" s="63"/>
      <c r="AUY39" s="63"/>
      <c r="AUZ39" s="63"/>
      <c r="AVA39" s="63"/>
      <c r="AVB39" s="63"/>
      <c r="AVC39" s="63"/>
      <c r="AVD39" s="63"/>
      <c r="AVE39" s="63"/>
      <c r="AVF39" s="63"/>
      <c r="AVG39" s="63"/>
      <c r="AVH39" s="63"/>
      <c r="AVI39" s="63"/>
      <c r="AVJ39" s="63"/>
      <c r="AVK39" s="63"/>
      <c r="AVL39" s="63"/>
      <c r="AVM39" s="63"/>
      <c r="AVN39" s="63"/>
      <c r="AVO39" s="63"/>
      <c r="AVP39" s="63"/>
      <c r="AVQ39" s="63"/>
      <c r="AVR39" s="63"/>
      <c r="AVS39" s="63"/>
      <c r="AVT39" s="63"/>
      <c r="AVU39" s="63"/>
      <c r="AVV39" s="63"/>
      <c r="AVW39" s="63"/>
      <c r="AVX39" s="63"/>
      <c r="AVY39" s="63"/>
      <c r="AVZ39" s="63"/>
      <c r="AWA39" s="63"/>
      <c r="AWB39" s="63"/>
      <c r="AWC39" s="63"/>
      <c r="AWD39" s="63"/>
      <c r="AWE39" s="63"/>
      <c r="AWF39" s="63"/>
      <c r="AWG39" s="63"/>
      <c r="AWH39" s="63"/>
      <c r="AWI39" s="63"/>
      <c r="AWJ39" s="63"/>
      <c r="AWK39" s="63"/>
      <c r="AWL39" s="63"/>
      <c r="AWM39" s="63"/>
      <c r="AWN39" s="63"/>
      <c r="AWO39" s="63"/>
      <c r="AWP39" s="63"/>
      <c r="AWQ39" s="63"/>
      <c r="AWR39" s="63"/>
      <c r="AWS39" s="63"/>
      <c r="AWT39" s="63"/>
      <c r="AWU39" s="63"/>
      <c r="AWV39" s="63"/>
      <c r="AWW39" s="63"/>
      <c r="AWX39" s="63"/>
      <c r="AWY39" s="63"/>
      <c r="AWZ39" s="63"/>
      <c r="AXA39" s="63"/>
      <c r="AXB39" s="63"/>
      <c r="AXC39" s="63"/>
      <c r="AXD39" s="63"/>
      <c r="AXE39" s="63"/>
      <c r="AXF39" s="63"/>
      <c r="AXG39" s="63"/>
      <c r="AXH39" s="63"/>
      <c r="AXI39" s="63"/>
      <c r="AXJ39" s="63"/>
      <c r="AXK39" s="63"/>
      <c r="AXL39" s="63"/>
      <c r="AXM39" s="63"/>
      <c r="AXN39" s="63"/>
      <c r="AXO39" s="63"/>
      <c r="AXP39" s="63"/>
      <c r="AXQ39" s="63"/>
      <c r="AXR39" s="63"/>
      <c r="AXS39" s="63"/>
      <c r="AXT39" s="63"/>
      <c r="AXU39" s="63"/>
      <c r="AXV39" s="63"/>
      <c r="AXW39" s="63"/>
      <c r="AXX39" s="63"/>
      <c r="AXY39" s="63"/>
      <c r="AXZ39" s="63"/>
      <c r="AYA39" s="63"/>
      <c r="AYB39" s="63"/>
      <c r="AYC39" s="63"/>
      <c r="AYD39" s="63"/>
      <c r="AYE39" s="63"/>
      <c r="AYF39" s="63"/>
      <c r="AYG39" s="63"/>
      <c r="AYH39" s="63"/>
      <c r="AYI39" s="63"/>
      <c r="AYJ39" s="63"/>
      <c r="AYK39" s="63"/>
      <c r="AYL39" s="63"/>
      <c r="AYM39" s="63"/>
      <c r="AYN39" s="63"/>
      <c r="AYO39" s="63"/>
      <c r="AYP39" s="63"/>
      <c r="AYQ39" s="63"/>
      <c r="AYR39" s="63"/>
      <c r="AYS39" s="63"/>
      <c r="AYT39" s="63"/>
      <c r="AYU39" s="63"/>
      <c r="AYV39" s="63"/>
      <c r="AYW39" s="63"/>
      <c r="AYX39" s="63"/>
      <c r="AYY39" s="63"/>
      <c r="AYZ39" s="63"/>
      <c r="AZA39" s="63"/>
      <c r="AZB39" s="63"/>
      <c r="AZC39" s="63"/>
      <c r="AZD39" s="63"/>
      <c r="AZE39" s="63"/>
      <c r="AZF39" s="63"/>
      <c r="AZG39" s="63"/>
      <c r="AZH39" s="63"/>
      <c r="AZI39" s="63"/>
      <c r="AZJ39" s="63"/>
      <c r="AZK39" s="63"/>
      <c r="AZL39" s="63"/>
      <c r="AZM39" s="63"/>
      <c r="AZN39" s="63"/>
      <c r="AZO39" s="63"/>
      <c r="AZP39" s="63"/>
      <c r="AZQ39" s="63"/>
      <c r="AZR39" s="63"/>
      <c r="AZS39" s="63"/>
      <c r="AZT39" s="63"/>
      <c r="AZU39" s="63"/>
      <c r="AZV39" s="63"/>
      <c r="AZW39" s="63"/>
      <c r="AZX39" s="63"/>
      <c r="AZY39" s="63"/>
      <c r="AZZ39" s="63"/>
      <c r="BAA39" s="63"/>
      <c r="BAB39" s="63"/>
      <c r="BAC39" s="63"/>
      <c r="BAD39" s="63"/>
      <c r="BAE39" s="63"/>
      <c r="BAF39" s="63"/>
      <c r="BAG39" s="63"/>
      <c r="BAH39" s="63"/>
      <c r="BAI39" s="63"/>
      <c r="BAJ39" s="63"/>
      <c r="BAK39" s="63"/>
      <c r="BAL39" s="63"/>
      <c r="BAM39" s="63"/>
      <c r="BAN39" s="63"/>
      <c r="BAO39" s="63"/>
      <c r="BAP39" s="63"/>
      <c r="BAQ39" s="63"/>
      <c r="BAR39" s="63"/>
      <c r="BAS39" s="63"/>
      <c r="BAT39" s="63"/>
      <c r="BAU39" s="63"/>
      <c r="BAV39" s="63"/>
      <c r="BAW39" s="63"/>
      <c r="BAX39" s="63"/>
      <c r="BAY39" s="63"/>
      <c r="BAZ39" s="63"/>
      <c r="BBA39" s="63"/>
      <c r="BBB39" s="63"/>
      <c r="BBC39" s="63"/>
      <c r="BBD39" s="63"/>
      <c r="BBE39" s="63"/>
      <c r="BBF39" s="63"/>
      <c r="BBG39" s="63"/>
      <c r="BBH39" s="63"/>
      <c r="BBI39" s="63"/>
      <c r="BBJ39" s="63"/>
      <c r="BBK39" s="63"/>
      <c r="BBL39" s="63"/>
      <c r="BBM39" s="63"/>
      <c r="BBN39" s="63"/>
      <c r="BBO39" s="63"/>
      <c r="BBP39" s="63"/>
      <c r="BBQ39" s="63"/>
      <c r="BBR39" s="63"/>
      <c r="BBS39" s="63"/>
      <c r="BBT39" s="63"/>
      <c r="BBU39" s="63"/>
      <c r="BBV39" s="63"/>
      <c r="BBW39" s="63"/>
      <c r="BBX39" s="63"/>
      <c r="BBY39" s="63"/>
      <c r="BBZ39" s="63"/>
      <c r="BCA39" s="63"/>
      <c r="BCB39" s="63"/>
      <c r="BCC39" s="63"/>
      <c r="BCD39" s="63"/>
      <c r="BCE39" s="63"/>
      <c r="BCF39" s="63"/>
      <c r="BCG39" s="63"/>
      <c r="BCH39" s="63"/>
      <c r="BCI39" s="63"/>
      <c r="BCJ39" s="63"/>
      <c r="BCK39" s="63"/>
      <c r="BCL39" s="63"/>
      <c r="BCM39" s="63"/>
      <c r="BCN39" s="63"/>
      <c r="BCO39" s="63"/>
      <c r="BCP39" s="63"/>
      <c r="BCQ39" s="63"/>
      <c r="BCR39" s="63"/>
      <c r="BCS39" s="63"/>
      <c r="BCT39" s="63"/>
      <c r="BCU39" s="63"/>
      <c r="BCV39" s="63"/>
      <c r="BCW39" s="63"/>
      <c r="BCX39" s="63"/>
      <c r="BCY39" s="63"/>
      <c r="BCZ39" s="63"/>
      <c r="BDA39" s="63"/>
      <c r="BDB39" s="63"/>
      <c r="BDC39" s="63"/>
      <c r="BDD39" s="63"/>
      <c r="BDE39" s="63"/>
      <c r="BDF39" s="63"/>
      <c r="BDG39" s="63"/>
      <c r="BDH39" s="63"/>
      <c r="BDI39" s="63"/>
      <c r="BDJ39" s="63"/>
      <c r="BDK39" s="63"/>
      <c r="BDL39" s="63"/>
      <c r="BDM39" s="63"/>
      <c r="BDN39" s="63"/>
      <c r="BDO39" s="63"/>
      <c r="BDP39" s="63"/>
      <c r="BDQ39" s="63"/>
      <c r="BDR39" s="63"/>
      <c r="BDS39" s="63"/>
      <c r="BDT39" s="63"/>
      <c r="BDU39" s="63"/>
      <c r="BDV39" s="63"/>
      <c r="BDW39" s="63"/>
      <c r="BDX39" s="63"/>
      <c r="BDY39" s="63"/>
      <c r="BDZ39" s="63"/>
      <c r="BEA39" s="63"/>
      <c r="BEB39" s="63"/>
      <c r="BEC39" s="63"/>
      <c r="BED39" s="63"/>
      <c r="BEE39" s="63"/>
      <c r="BEF39" s="63"/>
      <c r="BEG39" s="63"/>
      <c r="BEH39" s="63"/>
      <c r="BEI39" s="63"/>
      <c r="BEJ39" s="63"/>
      <c r="BEK39" s="63"/>
      <c r="BEL39" s="63"/>
      <c r="BEM39" s="63"/>
      <c r="BEN39" s="63"/>
      <c r="BEO39" s="63"/>
      <c r="BEP39" s="63"/>
      <c r="BEQ39" s="63"/>
      <c r="BER39" s="63"/>
      <c r="BES39" s="63"/>
      <c r="BET39" s="63"/>
      <c r="BEU39" s="63"/>
      <c r="BEV39" s="63"/>
      <c r="BEW39" s="63"/>
      <c r="BEX39" s="63"/>
      <c r="BEY39" s="63"/>
      <c r="BEZ39" s="63"/>
      <c r="BFA39" s="63"/>
      <c r="BFB39" s="63"/>
      <c r="BFC39" s="63"/>
      <c r="BFD39" s="63"/>
      <c r="BFE39" s="63"/>
      <c r="BFF39" s="63"/>
      <c r="BFG39" s="63"/>
      <c r="BFH39" s="63"/>
      <c r="BFI39" s="63"/>
      <c r="BFJ39" s="63"/>
      <c r="BFK39" s="63"/>
      <c r="BFL39" s="63"/>
      <c r="BFM39" s="63"/>
      <c r="BFN39" s="63"/>
      <c r="BFO39" s="63"/>
      <c r="BFP39" s="63"/>
      <c r="BFQ39" s="63"/>
      <c r="BFR39" s="63"/>
      <c r="BFS39" s="63"/>
      <c r="BFT39" s="63"/>
      <c r="BFU39" s="63"/>
      <c r="BFV39" s="63"/>
      <c r="BFW39" s="63"/>
      <c r="BFX39" s="63"/>
      <c r="BFY39" s="63"/>
      <c r="BFZ39" s="63"/>
      <c r="BGA39" s="63"/>
      <c r="BGB39" s="63"/>
      <c r="BGC39" s="63"/>
      <c r="BGD39" s="63"/>
      <c r="BGE39" s="63"/>
      <c r="BGF39" s="63"/>
      <c r="BGG39" s="63"/>
      <c r="BGH39" s="63"/>
      <c r="BGI39" s="63"/>
      <c r="BGJ39" s="63"/>
      <c r="BGK39" s="63"/>
      <c r="BGL39" s="63"/>
      <c r="BGM39" s="63"/>
      <c r="BGN39" s="63"/>
      <c r="BGO39" s="63"/>
      <c r="BGP39" s="63"/>
      <c r="BGQ39" s="63"/>
      <c r="BGR39" s="63"/>
      <c r="BGS39" s="63"/>
      <c r="BGT39" s="63"/>
      <c r="BGU39" s="63"/>
      <c r="BGV39" s="63"/>
      <c r="BGW39" s="63"/>
      <c r="BGX39" s="63"/>
      <c r="BGY39" s="63"/>
      <c r="BGZ39" s="63"/>
      <c r="BHA39" s="63"/>
      <c r="BHB39" s="63"/>
      <c r="BHC39" s="63"/>
      <c r="BHD39" s="63"/>
      <c r="BHE39" s="63"/>
      <c r="BHF39" s="63"/>
      <c r="BHG39" s="63"/>
      <c r="BHH39" s="63"/>
      <c r="BHI39" s="63"/>
      <c r="BHJ39" s="63"/>
      <c r="BHK39" s="63"/>
      <c r="BHL39" s="63"/>
      <c r="BHM39" s="63"/>
      <c r="BHN39" s="63"/>
      <c r="BHO39" s="63"/>
      <c r="BHP39" s="63"/>
      <c r="BHQ39" s="63"/>
      <c r="BHR39" s="63"/>
      <c r="BHS39" s="63"/>
      <c r="BHT39" s="63"/>
      <c r="BHU39" s="63"/>
      <c r="BHV39" s="63"/>
      <c r="BHW39" s="63"/>
      <c r="BHX39" s="63"/>
      <c r="BHY39" s="63"/>
      <c r="BHZ39" s="63"/>
      <c r="BIA39" s="63"/>
      <c r="BIB39" s="63"/>
      <c r="BIC39" s="63"/>
      <c r="BID39" s="63"/>
      <c r="BIE39" s="63"/>
      <c r="BIF39" s="63"/>
      <c r="BIG39" s="63"/>
      <c r="BIH39" s="63"/>
      <c r="BII39" s="63"/>
      <c r="BIJ39" s="63"/>
      <c r="BIK39" s="63"/>
      <c r="BIL39" s="63"/>
      <c r="BIM39" s="63"/>
      <c r="BIN39" s="63"/>
      <c r="BIO39" s="63"/>
      <c r="BIP39" s="63"/>
      <c r="BIQ39" s="63"/>
      <c r="BIR39" s="63"/>
      <c r="BIS39" s="63"/>
      <c r="BIT39" s="63"/>
      <c r="BIU39" s="63"/>
      <c r="BIV39" s="63"/>
      <c r="BIW39" s="63"/>
      <c r="BIX39" s="63"/>
      <c r="BIY39" s="63"/>
      <c r="BIZ39" s="63"/>
      <c r="BJA39" s="63"/>
      <c r="BJB39" s="63"/>
      <c r="BJC39" s="63"/>
      <c r="BJD39" s="63"/>
      <c r="BJE39" s="63"/>
      <c r="BJF39" s="63"/>
      <c r="BJG39" s="63"/>
      <c r="BJH39" s="63"/>
      <c r="BJI39" s="63"/>
      <c r="BJJ39" s="63"/>
      <c r="BJK39" s="63"/>
      <c r="BJL39" s="63"/>
      <c r="BJM39" s="63"/>
      <c r="BJN39" s="63"/>
      <c r="BJO39" s="63"/>
      <c r="BJP39" s="63"/>
      <c r="BJQ39" s="63"/>
      <c r="BJR39" s="63"/>
      <c r="BJS39" s="63"/>
      <c r="BJT39" s="63"/>
      <c r="BJU39" s="63"/>
      <c r="BJV39" s="63"/>
      <c r="BJW39" s="63"/>
      <c r="BJX39" s="63"/>
      <c r="BJY39" s="63"/>
      <c r="BJZ39" s="63"/>
      <c r="BKA39" s="63"/>
      <c r="BKB39" s="63"/>
      <c r="BKC39" s="63"/>
      <c r="BKD39" s="63"/>
      <c r="BKE39" s="63"/>
      <c r="BKF39" s="63"/>
      <c r="BKG39" s="63"/>
      <c r="BKH39" s="63"/>
      <c r="BKI39" s="63"/>
      <c r="BKJ39" s="63"/>
      <c r="BKK39" s="63"/>
      <c r="BKL39" s="63"/>
      <c r="BKM39" s="63"/>
      <c r="BKN39" s="63"/>
      <c r="BKO39" s="63"/>
      <c r="BKP39" s="63"/>
      <c r="BKQ39" s="63"/>
      <c r="BKR39" s="63"/>
      <c r="BKS39" s="63"/>
      <c r="BKT39" s="63"/>
      <c r="BKU39" s="63"/>
      <c r="BKV39" s="63"/>
      <c r="BKW39" s="63"/>
      <c r="BKX39" s="63"/>
      <c r="BKY39" s="63"/>
      <c r="BKZ39" s="63"/>
      <c r="BLA39" s="63"/>
      <c r="BLB39" s="63"/>
      <c r="BLC39" s="63"/>
      <c r="BLD39" s="63"/>
      <c r="BLE39" s="63"/>
      <c r="BLF39" s="63"/>
      <c r="BLG39" s="63"/>
      <c r="BLH39" s="63"/>
      <c r="BLI39" s="63"/>
      <c r="BLJ39" s="63"/>
      <c r="BLK39" s="63"/>
      <c r="BLL39" s="63"/>
      <c r="BLM39" s="63"/>
      <c r="BLN39" s="63"/>
      <c r="BLO39" s="63"/>
      <c r="BLP39" s="63"/>
      <c r="BLQ39" s="63"/>
      <c r="BLR39" s="63"/>
      <c r="BLS39" s="63"/>
      <c r="BLT39" s="63"/>
      <c r="BLU39" s="63"/>
      <c r="BLV39" s="63"/>
      <c r="BLW39" s="63"/>
      <c r="BLX39" s="63"/>
      <c r="BLY39" s="63"/>
      <c r="BLZ39" s="63"/>
      <c r="BMA39" s="63"/>
      <c r="BMB39" s="63"/>
      <c r="BMC39" s="63"/>
      <c r="BMD39" s="63"/>
      <c r="BME39" s="63"/>
      <c r="BMF39" s="63"/>
      <c r="BMG39" s="63"/>
      <c r="BMH39" s="63"/>
      <c r="BMI39" s="63"/>
      <c r="BMJ39" s="63"/>
      <c r="BMK39" s="63"/>
      <c r="BML39" s="63"/>
      <c r="BMM39" s="63"/>
      <c r="BMN39" s="63"/>
      <c r="BMO39" s="63"/>
      <c r="BMP39" s="63"/>
      <c r="BMQ39" s="63"/>
      <c r="BMR39" s="63"/>
      <c r="BMS39" s="63"/>
      <c r="BMT39" s="63"/>
      <c r="BMU39" s="63"/>
      <c r="BMV39" s="63"/>
      <c r="BMW39" s="63"/>
      <c r="BMX39" s="63"/>
    </row>
    <row r="40" spans="1:1714" s="1" customFormat="1" ht="15" customHeight="1" x14ac:dyDescent="0.25">
      <c r="A40" s="194" t="s">
        <v>229</v>
      </c>
      <c r="B40" s="147" t="s">
        <v>45</v>
      </c>
      <c r="C40" s="148" t="s">
        <v>81</v>
      </c>
      <c r="D40" s="213" t="s">
        <v>47</v>
      </c>
      <c r="E40" s="149" t="s">
        <v>48</v>
      </c>
      <c r="F40" s="215" t="s">
        <v>49</v>
      </c>
      <c r="G40" s="213" t="s">
        <v>63</v>
      </c>
      <c r="H40" s="150">
        <v>25</v>
      </c>
      <c r="I40" s="228" t="s">
        <v>1701</v>
      </c>
      <c r="J40" s="206">
        <v>44800</v>
      </c>
      <c r="K40" s="205">
        <v>44802</v>
      </c>
      <c r="L40" s="205">
        <v>44804</v>
      </c>
      <c r="M40" s="167" t="s">
        <v>388</v>
      </c>
      <c r="N40" s="168">
        <v>44809</v>
      </c>
      <c r="O40" s="208" t="s">
        <v>97</v>
      </c>
      <c r="P40" s="115" t="s">
        <v>1638</v>
      </c>
      <c r="Q40" s="110">
        <f t="shared" si="0"/>
        <v>44803</v>
      </c>
      <c r="R40" s="88">
        <v>49.3</v>
      </c>
      <c r="S40" s="153">
        <f t="shared" si="1"/>
        <v>44807</v>
      </c>
      <c r="T40" s="88">
        <v>58.4</v>
      </c>
      <c r="U40" s="153">
        <f t="shared" si="2"/>
        <v>44814</v>
      </c>
      <c r="V40" s="88"/>
      <c r="W40" s="153">
        <f t="shared" si="3"/>
        <v>44828</v>
      </c>
      <c r="X40" s="88"/>
      <c r="Y40" s="85"/>
      <c r="Z40" s="208" t="s">
        <v>97</v>
      </c>
      <c r="AA40" s="83" t="s">
        <v>1640</v>
      </c>
      <c r="AB40" s="153">
        <f t="shared" si="5"/>
        <v>44805</v>
      </c>
      <c r="AC40" s="88">
        <v>40.6</v>
      </c>
      <c r="AD40" s="153">
        <f t="shared" si="6"/>
        <v>44809</v>
      </c>
      <c r="AE40" s="88">
        <v>58.3</v>
      </c>
      <c r="AF40" s="153">
        <f t="shared" si="7"/>
        <v>44816</v>
      </c>
      <c r="AG40" s="88"/>
      <c r="AH40" s="153">
        <f t="shared" si="8"/>
        <v>44830</v>
      </c>
      <c r="AI40" s="88"/>
      <c r="AJ40" s="85"/>
      <c r="AK40" s="208" t="s">
        <v>97</v>
      </c>
      <c r="AL40" s="224" t="s">
        <v>1675</v>
      </c>
      <c r="AM40" s="153">
        <f t="shared" si="9"/>
        <v>44807</v>
      </c>
      <c r="AN40" s="88">
        <v>42.8</v>
      </c>
      <c r="AO40" s="153">
        <f t="shared" si="10"/>
        <v>44811</v>
      </c>
      <c r="AP40" s="88">
        <v>54.8</v>
      </c>
      <c r="AQ40" s="153">
        <f t="shared" si="11"/>
        <v>44818</v>
      </c>
      <c r="AR40" s="88"/>
      <c r="AS40" s="153">
        <f t="shared" si="12"/>
        <v>44832</v>
      </c>
      <c r="AT40" s="88"/>
      <c r="AU40" s="85"/>
      <c r="AV40" s="91"/>
      <c r="AW40" s="199"/>
      <c r="AX40" s="200" t="s">
        <v>1720</v>
      </c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  <c r="JI40" s="63"/>
      <c r="JJ40" s="63"/>
      <c r="JK40" s="63"/>
      <c r="JL40" s="63"/>
      <c r="JM40" s="63"/>
      <c r="JN40" s="63"/>
      <c r="JO40" s="63"/>
      <c r="JP40" s="63"/>
      <c r="JQ40" s="63"/>
      <c r="JR40" s="63"/>
      <c r="JS40" s="63"/>
      <c r="JT40" s="63"/>
      <c r="JU40" s="63"/>
      <c r="JV40" s="63"/>
      <c r="JW40" s="63"/>
      <c r="JX40" s="63"/>
      <c r="JY40" s="63"/>
      <c r="JZ40" s="63"/>
      <c r="KA40" s="63"/>
      <c r="KB40" s="63"/>
      <c r="KC40" s="63"/>
      <c r="KD40" s="63"/>
      <c r="KE40" s="63"/>
      <c r="KF40" s="63"/>
      <c r="KG40" s="63"/>
      <c r="KH40" s="63"/>
      <c r="KI40" s="63"/>
      <c r="KJ40" s="63"/>
      <c r="KK40" s="63"/>
      <c r="KL40" s="63"/>
      <c r="KM40" s="63"/>
      <c r="KN40" s="63"/>
      <c r="KO40" s="63"/>
      <c r="KP40" s="63"/>
      <c r="KQ40" s="63"/>
      <c r="KR40" s="63"/>
      <c r="KS40" s="63"/>
      <c r="KT40" s="63"/>
      <c r="KU40" s="63"/>
      <c r="KV40" s="63"/>
      <c r="KW40" s="63"/>
      <c r="KX40" s="63"/>
      <c r="KY40" s="63"/>
      <c r="KZ40" s="63"/>
      <c r="LA40" s="63"/>
      <c r="LB40" s="63"/>
      <c r="LC40" s="63"/>
      <c r="LD40" s="63"/>
      <c r="LE40" s="63"/>
      <c r="LF40" s="63"/>
      <c r="LG40" s="63"/>
      <c r="LH40" s="63"/>
      <c r="LI40" s="63"/>
      <c r="LJ40" s="63"/>
      <c r="LK40" s="63"/>
      <c r="LL40" s="63"/>
      <c r="LM40" s="63"/>
      <c r="LN40" s="63"/>
      <c r="LO40" s="63"/>
      <c r="LP40" s="63"/>
      <c r="LQ40" s="63"/>
      <c r="LR40" s="63"/>
      <c r="LS40" s="63"/>
      <c r="LT40" s="63"/>
      <c r="LU40" s="63"/>
      <c r="LV40" s="63"/>
      <c r="LW40" s="63"/>
      <c r="LX40" s="63"/>
      <c r="LY40" s="63"/>
      <c r="LZ40" s="63"/>
      <c r="MA40" s="63"/>
      <c r="MB40" s="63"/>
      <c r="MC40" s="63"/>
      <c r="MD40" s="63"/>
      <c r="ME40" s="63"/>
      <c r="MF40" s="63"/>
      <c r="MG40" s="63"/>
      <c r="MH40" s="63"/>
      <c r="MI40" s="63"/>
      <c r="MJ40" s="63"/>
      <c r="MK40" s="63"/>
      <c r="ML40" s="63"/>
      <c r="MM40" s="63"/>
      <c r="MN40" s="63"/>
      <c r="MO40" s="63"/>
      <c r="MP40" s="63"/>
      <c r="MQ40" s="63"/>
      <c r="MR40" s="63"/>
      <c r="MS40" s="63"/>
      <c r="MT40" s="63"/>
      <c r="MU40" s="63"/>
      <c r="MV40" s="63"/>
      <c r="MW40" s="63"/>
      <c r="MX40" s="63"/>
      <c r="MY40" s="63"/>
      <c r="MZ40" s="63"/>
      <c r="NA40" s="63"/>
      <c r="NB40" s="63"/>
      <c r="NC40" s="63"/>
      <c r="ND40" s="63"/>
      <c r="NE40" s="63"/>
      <c r="NF40" s="63"/>
      <c r="NG40" s="63"/>
      <c r="NH40" s="63"/>
      <c r="NI40" s="63"/>
      <c r="NJ40" s="63"/>
      <c r="NK40" s="63"/>
      <c r="NL40" s="63"/>
      <c r="NM40" s="63"/>
      <c r="NN40" s="63"/>
      <c r="NO40" s="63"/>
      <c r="NP40" s="63"/>
      <c r="NQ40" s="63"/>
      <c r="NR40" s="63"/>
      <c r="NS40" s="63"/>
      <c r="NT40" s="63"/>
      <c r="NU40" s="63"/>
      <c r="NV40" s="63"/>
      <c r="NW40" s="63"/>
      <c r="NX40" s="63"/>
      <c r="NY40" s="63"/>
      <c r="NZ40" s="63"/>
      <c r="OA40" s="63"/>
      <c r="OB40" s="63"/>
      <c r="OC40" s="63"/>
      <c r="OD40" s="63"/>
      <c r="OE40" s="63"/>
      <c r="OF40" s="63"/>
      <c r="OG40" s="63"/>
      <c r="OH40" s="63"/>
      <c r="OI40" s="63"/>
      <c r="OJ40" s="63"/>
      <c r="OK40" s="63"/>
      <c r="OL40" s="63"/>
      <c r="OM40" s="63"/>
      <c r="ON40" s="63"/>
      <c r="OO40" s="63"/>
      <c r="OP40" s="63"/>
      <c r="OQ40" s="63"/>
      <c r="OR40" s="63"/>
      <c r="OS40" s="63"/>
      <c r="OT40" s="63"/>
      <c r="OU40" s="63"/>
      <c r="OV40" s="63"/>
      <c r="OW40" s="63"/>
      <c r="OX40" s="63"/>
      <c r="OY40" s="63"/>
      <c r="OZ40" s="63"/>
      <c r="PA40" s="63"/>
      <c r="PB40" s="63"/>
      <c r="PC40" s="63"/>
      <c r="PD40" s="63"/>
      <c r="PE40" s="63"/>
      <c r="PF40" s="63"/>
      <c r="PG40" s="63"/>
      <c r="PH40" s="63"/>
      <c r="PI40" s="63"/>
      <c r="PJ40" s="63"/>
      <c r="PK40" s="63"/>
      <c r="PL40" s="63"/>
      <c r="PM40" s="63"/>
      <c r="PN40" s="63"/>
      <c r="PO40" s="63"/>
      <c r="PP40" s="63"/>
      <c r="PQ40" s="63"/>
      <c r="PR40" s="63"/>
      <c r="PS40" s="63"/>
      <c r="PT40" s="63"/>
      <c r="PU40" s="63"/>
      <c r="PV40" s="63"/>
      <c r="PW40" s="63"/>
      <c r="PX40" s="63"/>
      <c r="PY40" s="63"/>
      <c r="PZ40" s="63"/>
      <c r="QA40" s="63"/>
      <c r="QB40" s="63"/>
      <c r="QC40" s="63"/>
      <c r="QD40" s="63"/>
      <c r="QE40" s="63"/>
      <c r="QF40" s="63"/>
      <c r="QG40" s="63"/>
      <c r="QH40" s="63"/>
      <c r="QI40" s="63"/>
      <c r="QJ40" s="63"/>
      <c r="QK40" s="63"/>
      <c r="QL40" s="63"/>
      <c r="QM40" s="63"/>
      <c r="QN40" s="63"/>
      <c r="QO40" s="63"/>
      <c r="QP40" s="63"/>
      <c r="QQ40" s="63"/>
      <c r="QR40" s="63"/>
      <c r="QS40" s="63"/>
      <c r="QT40" s="63"/>
      <c r="QU40" s="63"/>
      <c r="QV40" s="63"/>
      <c r="QW40" s="63"/>
      <c r="QX40" s="63"/>
      <c r="QY40" s="63"/>
      <c r="QZ40" s="63"/>
      <c r="RA40" s="63"/>
      <c r="RB40" s="63"/>
      <c r="RC40" s="63"/>
      <c r="RD40" s="63"/>
      <c r="RE40" s="63"/>
      <c r="RF40" s="63"/>
      <c r="RG40" s="63"/>
      <c r="RH40" s="63"/>
      <c r="RI40" s="63"/>
      <c r="RJ40" s="63"/>
      <c r="RK40" s="63"/>
      <c r="RL40" s="63"/>
      <c r="RM40" s="63"/>
      <c r="RN40" s="63"/>
      <c r="RO40" s="63"/>
      <c r="RP40" s="63"/>
      <c r="RQ40" s="63"/>
      <c r="RR40" s="63"/>
      <c r="RS40" s="63"/>
      <c r="RT40" s="63"/>
      <c r="RU40" s="63"/>
      <c r="RV40" s="63"/>
      <c r="RW40" s="63"/>
      <c r="RX40" s="63"/>
      <c r="RY40" s="63"/>
      <c r="RZ40" s="63"/>
      <c r="SA40" s="63"/>
      <c r="SB40" s="63"/>
      <c r="SC40" s="63"/>
      <c r="SD40" s="63"/>
      <c r="SE40" s="63"/>
      <c r="SF40" s="63"/>
      <c r="SG40" s="63"/>
      <c r="SH40" s="63"/>
      <c r="SI40" s="63"/>
      <c r="SJ40" s="63"/>
      <c r="SK40" s="63"/>
      <c r="SL40" s="63"/>
      <c r="SM40" s="63"/>
      <c r="SN40" s="63"/>
      <c r="SO40" s="63"/>
      <c r="SP40" s="63"/>
      <c r="SQ40" s="63"/>
      <c r="SR40" s="63"/>
      <c r="SS40" s="63"/>
      <c r="ST40" s="63"/>
      <c r="SU40" s="63"/>
      <c r="SV40" s="63"/>
      <c r="SW40" s="63"/>
      <c r="SX40" s="63"/>
      <c r="SY40" s="63"/>
      <c r="SZ40" s="63"/>
      <c r="TA40" s="63"/>
      <c r="TB40" s="63"/>
      <c r="TC40" s="63"/>
      <c r="TD40" s="63"/>
      <c r="TE40" s="63"/>
      <c r="TF40" s="63"/>
      <c r="TG40" s="63"/>
      <c r="TH40" s="63"/>
      <c r="TI40" s="63"/>
      <c r="TJ40" s="63"/>
      <c r="TK40" s="63"/>
      <c r="TL40" s="63"/>
      <c r="TM40" s="63"/>
      <c r="TN40" s="63"/>
      <c r="TO40" s="63"/>
      <c r="TP40" s="63"/>
      <c r="TQ40" s="63"/>
      <c r="TR40" s="63"/>
      <c r="TS40" s="63"/>
      <c r="TT40" s="63"/>
      <c r="TU40" s="63"/>
      <c r="TV40" s="63"/>
      <c r="TW40" s="63"/>
      <c r="TX40" s="63"/>
      <c r="TY40" s="63"/>
      <c r="TZ40" s="63"/>
      <c r="UA40" s="63"/>
      <c r="UB40" s="63"/>
      <c r="UC40" s="63"/>
      <c r="UD40" s="63"/>
      <c r="UE40" s="63"/>
      <c r="UF40" s="63"/>
      <c r="UG40" s="63"/>
      <c r="UH40" s="63"/>
      <c r="UI40" s="63"/>
      <c r="UJ40" s="63"/>
      <c r="UK40" s="63"/>
      <c r="UL40" s="63"/>
      <c r="UM40" s="63"/>
      <c r="UN40" s="63"/>
      <c r="UO40" s="63"/>
      <c r="UP40" s="63"/>
      <c r="UQ40" s="63"/>
      <c r="UR40" s="63"/>
      <c r="US40" s="63"/>
      <c r="UT40" s="63"/>
      <c r="UU40" s="63"/>
      <c r="UV40" s="63"/>
      <c r="UW40" s="63"/>
      <c r="UX40" s="63"/>
      <c r="UY40" s="63"/>
      <c r="UZ40" s="63"/>
      <c r="VA40" s="63"/>
      <c r="VB40" s="63"/>
      <c r="VC40" s="63"/>
      <c r="VD40" s="63"/>
      <c r="VE40" s="63"/>
      <c r="VF40" s="63"/>
      <c r="VG40" s="63"/>
      <c r="VH40" s="63"/>
      <c r="VI40" s="63"/>
      <c r="VJ40" s="63"/>
      <c r="VK40" s="63"/>
      <c r="VL40" s="63"/>
      <c r="VM40" s="63"/>
      <c r="VN40" s="63"/>
      <c r="VO40" s="63"/>
      <c r="VP40" s="63"/>
      <c r="VQ40" s="63"/>
      <c r="VR40" s="63"/>
      <c r="VS40" s="63"/>
      <c r="VT40" s="63"/>
      <c r="VU40" s="63"/>
      <c r="VV40" s="63"/>
      <c r="VW40" s="63"/>
      <c r="VX40" s="63"/>
      <c r="VY40" s="63"/>
      <c r="VZ40" s="63"/>
      <c r="WA40" s="63"/>
      <c r="WB40" s="63"/>
      <c r="WC40" s="63"/>
      <c r="WD40" s="63"/>
      <c r="WE40" s="63"/>
      <c r="WF40" s="63"/>
      <c r="WG40" s="63"/>
      <c r="WH40" s="63"/>
      <c r="WI40" s="63"/>
      <c r="WJ40" s="63"/>
      <c r="WK40" s="63"/>
      <c r="WL40" s="63"/>
      <c r="WM40" s="63"/>
      <c r="WN40" s="63"/>
      <c r="WO40" s="63"/>
      <c r="WP40" s="63"/>
      <c r="WQ40" s="63"/>
      <c r="WR40" s="63"/>
      <c r="WS40" s="63"/>
      <c r="WT40" s="63"/>
      <c r="WU40" s="63"/>
      <c r="WV40" s="63"/>
      <c r="WW40" s="63"/>
      <c r="WX40" s="63"/>
      <c r="WY40" s="63"/>
      <c r="WZ40" s="63"/>
      <c r="XA40" s="63"/>
      <c r="XB40" s="63"/>
      <c r="XC40" s="63"/>
      <c r="XD40" s="63"/>
      <c r="XE40" s="63"/>
      <c r="XF40" s="63"/>
      <c r="XG40" s="63"/>
      <c r="XH40" s="63"/>
      <c r="XI40" s="63"/>
      <c r="XJ40" s="63"/>
      <c r="XK40" s="63"/>
      <c r="XL40" s="63"/>
      <c r="XM40" s="63"/>
      <c r="XN40" s="63"/>
      <c r="XO40" s="63"/>
      <c r="XP40" s="63"/>
      <c r="XQ40" s="63"/>
      <c r="XR40" s="63"/>
      <c r="XS40" s="63"/>
      <c r="XT40" s="63"/>
      <c r="XU40" s="63"/>
      <c r="XV40" s="63"/>
      <c r="XW40" s="63"/>
      <c r="XX40" s="63"/>
      <c r="XY40" s="63"/>
      <c r="XZ40" s="63"/>
      <c r="YA40" s="63"/>
      <c r="YB40" s="63"/>
      <c r="YC40" s="63"/>
      <c r="YD40" s="63"/>
      <c r="YE40" s="63"/>
      <c r="YF40" s="63"/>
      <c r="YG40" s="63"/>
      <c r="YH40" s="63"/>
      <c r="YI40" s="63"/>
      <c r="YJ40" s="63"/>
      <c r="YK40" s="63"/>
      <c r="YL40" s="63"/>
      <c r="YM40" s="63"/>
      <c r="YN40" s="63"/>
      <c r="YO40" s="63"/>
      <c r="YP40" s="63"/>
      <c r="YQ40" s="63"/>
      <c r="YR40" s="63"/>
      <c r="YS40" s="63"/>
      <c r="YT40" s="63"/>
      <c r="YU40" s="63"/>
      <c r="YV40" s="63"/>
      <c r="YW40" s="63"/>
      <c r="YX40" s="63"/>
      <c r="YY40" s="63"/>
      <c r="YZ40" s="63"/>
      <c r="ZA40" s="63"/>
      <c r="ZB40" s="63"/>
      <c r="ZC40" s="63"/>
      <c r="ZD40" s="63"/>
      <c r="ZE40" s="63"/>
      <c r="ZF40" s="63"/>
      <c r="ZG40" s="63"/>
      <c r="ZH40" s="63"/>
      <c r="ZI40" s="63"/>
      <c r="ZJ40" s="63"/>
      <c r="ZK40" s="63"/>
      <c r="ZL40" s="63"/>
      <c r="ZM40" s="63"/>
      <c r="ZN40" s="63"/>
      <c r="ZO40" s="63"/>
      <c r="ZP40" s="63"/>
      <c r="ZQ40" s="63"/>
      <c r="ZR40" s="63"/>
      <c r="ZS40" s="63"/>
      <c r="ZT40" s="63"/>
      <c r="ZU40" s="63"/>
      <c r="ZV40" s="63"/>
      <c r="ZW40" s="63"/>
      <c r="ZX40" s="63"/>
      <c r="ZY40" s="63"/>
      <c r="ZZ40" s="63"/>
      <c r="AAA40" s="63"/>
      <c r="AAB40" s="63"/>
      <c r="AAC40" s="63"/>
      <c r="AAD40" s="63"/>
      <c r="AAE40" s="63"/>
      <c r="AAF40" s="63"/>
      <c r="AAG40" s="63"/>
      <c r="AAH40" s="63"/>
      <c r="AAI40" s="63"/>
      <c r="AAJ40" s="63"/>
      <c r="AAK40" s="63"/>
      <c r="AAL40" s="63"/>
      <c r="AAM40" s="63"/>
      <c r="AAN40" s="63"/>
      <c r="AAO40" s="63"/>
      <c r="AAP40" s="63"/>
      <c r="AAQ40" s="63"/>
      <c r="AAR40" s="63"/>
      <c r="AAS40" s="63"/>
      <c r="AAT40" s="63"/>
      <c r="AAU40" s="63"/>
      <c r="AAV40" s="63"/>
      <c r="AAW40" s="63"/>
      <c r="AAX40" s="63"/>
      <c r="AAY40" s="63"/>
      <c r="AAZ40" s="63"/>
      <c r="ABA40" s="63"/>
      <c r="ABB40" s="63"/>
      <c r="ABC40" s="63"/>
      <c r="ABD40" s="63"/>
      <c r="ABE40" s="63"/>
      <c r="ABF40" s="63"/>
      <c r="ABG40" s="63"/>
      <c r="ABH40" s="63"/>
      <c r="ABI40" s="63"/>
      <c r="ABJ40" s="63"/>
      <c r="ABK40" s="63"/>
      <c r="ABL40" s="63"/>
      <c r="ABM40" s="63"/>
      <c r="ABN40" s="63"/>
      <c r="ABO40" s="63"/>
      <c r="ABP40" s="63"/>
      <c r="ABQ40" s="63"/>
      <c r="ABR40" s="63"/>
      <c r="ABS40" s="63"/>
      <c r="ABT40" s="63"/>
      <c r="ABU40" s="63"/>
      <c r="ABV40" s="63"/>
      <c r="ABW40" s="63"/>
      <c r="ABX40" s="63"/>
      <c r="ABY40" s="63"/>
      <c r="ABZ40" s="63"/>
      <c r="ACA40" s="63"/>
      <c r="ACB40" s="63"/>
      <c r="ACC40" s="63"/>
      <c r="ACD40" s="63"/>
      <c r="ACE40" s="63"/>
      <c r="ACF40" s="63"/>
      <c r="ACG40" s="63"/>
      <c r="ACH40" s="63"/>
      <c r="ACI40" s="63"/>
      <c r="ACJ40" s="63"/>
      <c r="ACK40" s="63"/>
      <c r="ACL40" s="63"/>
      <c r="ACM40" s="63"/>
      <c r="ACN40" s="63"/>
      <c r="ACO40" s="63"/>
      <c r="ACP40" s="63"/>
      <c r="ACQ40" s="63"/>
      <c r="ACR40" s="63"/>
      <c r="ACS40" s="63"/>
      <c r="ACT40" s="63"/>
      <c r="ACU40" s="63"/>
      <c r="ACV40" s="63"/>
      <c r="ACW40" s="63"/>
      <c r="ACX40" s="63"/>
      <c r="ACY40" s="63"/>
      <c r="ACZ40" s="63"/>
      <c r="ADA40" s="63"/>
      <c r="ADB40" s="63"/>
      <c r="ADC40" s="63"/>
      <c r="ADD40" s="63"/>
      <c r="ADE40" s="63"/>
      <c r="ADF40" s="63"/>
      <c r="ADG40" s="63"/>
      <c r="ADH40" s="63"/>
      <c r="ADI40" s="63"/>
      <c r="ADJ40" s="63"/>
      <c r="ADK40" s="63"/>
      <c r="ADL40" s="63"/>
      <c r="ADM40" s="63"/>
      <c r="ADN40" s="63"/>
      <c r="ADO40" s="63"/>
      <c r="ADP40" s="63"/>
      <c r="ADQ40" s="63"/>
      <c r="ADR40" s="63"/>
      <c r="ADS40" s="63"/>
      <c r="ADT40" s="63"/>
      <c r="ADU40" s="63"/>
      <c r="ADV40" s="63"/>
      <c r="ADW40" s="63"/>
      <c r="ADX40" s="63"/>
      <c r="ADY40" s="63"/>
      <c r="ADZ40" s="63"/>
      <c r="AEA40" s="63"/>
      <c r="AEB40" s="63"/>
      <c r="AEC40" s="63"/>
      <c r="AED40" s="63"/>
      <c r="AEE40" s="63"/>
      <c r="AEF40" s="63"/>
      <c r="AEG40" s="63"/>
      <c r="AEH40" s="63"/>
      <c r="AEI40" s="63"/>
      <c r="AEJ40" s="63"/>
      <c r="AEK40" s="63"/>
      <c r="AEL40" s="63"/>
      <c r="AEM40" s="63"/>
      <c r="AEN40" s="63"/>
      <c r="AEO40" s="63"/>
      <c r="AEP40" s="63"/>
      <c r="AEQ40" s="63"/>
      <c r="AER40" s="63"/>
      <c r="AES40" s="63"/>
      <c r="AET40" s="63"/>
      <c r="AEU40" s="63"/>
      <c r="AEV40" s="63"/>
      <c r="AEW40" s="63"/>
      <c r="AEX40" s="63"/>
      <c r="AEY40" s="63"/>
      <c r="AEZ40" s="63"/>
      <c r="AFA40" s="63"/>
      <c r="AFB40" s="63"/>
      <c r="AFC40" s="63"/>
      <c r="AFD40" s="63"/>
      <c r="AFE40" s="63"/>
      <c r="AFF40" s="63"/>
      <c r="AFG40" s="63"/>
      <c r="AFH40" s="63"/>
      <c r="AFI40" s="63"/>
      <c r="AFJ40" s="63"/>
      <c r="AFK40" s="63"/>
      <c r="AFL40" s="63"/>
      <c r="AFM40" s="63"/>
      <c r="AFN40" s="63"/>
      <c r="AFO40" s="63"/>
      <c r="AFP40" s="63"/>
      <c r="AFQ40" s="63"/>
      <c r="AFR40" s="63"/>
      <c r="AFS40" s="63"/>
      <c r="AFT40" s="63"/>
      <c r="AFU40" s="63"/>
      <c r="AFV40" s="63"/>
      <c r="AFW40" s="63"/>
      <c r="AFX40" s="63"/>
      <c r="AFY40" s="63"/>
      <c r="AFZ40" s="63"/>
      <c r="AGA40" s="63"/>
      <c r="AGB40" s="63"/>
      <c r="AGC40" s="63"/>
      <c r="AGD40" s="63"/>
      <c r="AGE40" s="63"/>
      <c r="AGF40" s="63"/>
      <c r="AGG40" s="63"/>
      <c r="AGH40" s="63"/>
      <c r="AGI40" s="63"/>
      <c r="AGJ40" s="63"/>
      <c r="AGK40" s="63"/>
      <c r="AGL40" s="63"/>
      <c r="AGM40" s="63"/>
      <c r="AGN40" s="63"/>
      <c r="AGO40" s="63"/>
      <c r="AGP40" s="63"/>
      <c r="AGQ40" s="63"/>
      <c r="AGR40" s="63"/>
      <c r="AGS40" s="63"/>
      <c r="AGT40" s="63"/>
      <c r="AGU40" s="63"/>
      <c r="AGV40" s="63"/>
      <c r="AGW40" s="63"/>
      <c r="AGX40" s="63"/>
      <c r="AGY40" s="63"/>
      <c r="AGZ40" s="63"/>
      <c r="AHA40" s="63"/>
      <c r="AHB40" s="63"/>
      <c r="AHC40" s="63"/>
      <c r="AHD40" s="63"/>
      <c r="AHE40" s="63"/>
      <c r="AHF40" s="63"/>
      <c r="AHG40" s="63"/>
      <c r="AHH40" s="63"/>
      <c r="AHI40" s="63"/>
      <c r="AHJ40" s="63"/>
      <c r="AHK40" s="63"/>
      <c r="AHL40" s="63"/>
      <c r="AHM40" s="63"/>
      <c r="AHN40" s="63"/>
      <c r="AHO40" s="63"/>
      <c r="AHP40" s="63"/>
      <c r="AHQ40" s="63"/>
      <c r="AHR40" s="63"/>
      <c r="AHS40" s="63"/>
      <c r="AHT40" s="63"/>
      <c r="AHU40" s="63"/>
      <c r="AHV40" s="63"/>
      <c r="AHW40" s="63"/>
      <c r="AHX40" s="63"/>
      <c r="AHY40" s="63"/>
      <c r="AHZ40" s="63"/>
      <c r="AIA40" s="63"/>
      <c r="AIB40" s="63"/>
      <c r="AIC40" s="63"/>
      <c r="AID40" s="63"/>
      <c r="AIE40" s="63"/>
      <c r="AIF40" s="63"/>
      <c r="AIG40" s="63"/>
      <c r="AIH40" s="63"/>
      <c r="AII40" s="63"/>
      <c r="AIJ40" s="63"/>
      <c r="AIK40" s="63"/>
      <c r="AIL40" s="63"/>
      <c r="AIM40" s="63"/>
      <c r="AIN40" s="63"/>
      <c r="AIO40" s="63"/>
      <c r="AIP40" s="63"/>
      <c r="AIQ40" s="63"/>
      <c r="AIR40" s="63"/>
      <c r="AIS40" s="63"/>
      <c r="AIT40" s="63"/>
      <c r="AIU40" s="63"/>
      <c r="AIV40" s="63"/>
      <c r="AIW40" s="63"/>
      <c r="AIX40" s="63"/>
      <c r="AIY40" s="63"/>
      <c r="AIZ40" s="63"/>
      <c r="AJA40" s="63"/>
      <c r="AJB40" s="63"/>
      <c r="AJC40" s="63"/>
      <c r="AJD40" s="63"/>
      <c r="AJE40" s="63"/>
      <c r="AJF40" s="63"/>
      <c r="AJG40" s="63"/>
      <c r="AJH40" s="63"/>
      <c r="AJI40" s="63"/>
      <c r="AJJ40" s="63"/>
      <c r="AJK40" s="63"/>
      <c r="AJL40" s="63"/>
      <c r="AJM40" s="63"/>
      <c r="AJN40" s="63"/>
      <c r="AJO40" s="63"/>
      <c r="AJP40" s="63"/>
      <c r="AJQ40" s="63"/>
      <c r="AJR40" s="63"/>
      <c r="AJS40" s="63"/>
      <c r="AJT40" s="63"/>
      <c r="AJU40" s="63"/>
      <c r="AJV40" s="63"/>
      <c r="AJW40" s="63"/>
      <c r="AJX40" s="63"/>
      <c r="AJY40" s="63"/>
      <c r="AJZ40" s="63"/>
      <c r="AKA40" s="63"/>
      <c r="AKB40" s="63"/>
      <c r="AKC40" s="63"/>
      <c r="AKD40" s="63"/>
      <c r="AKE40" s="63"/>
      <c r="AKF40" s="63"/>
      <c r="AKG40" s="63"/>
      <c r="AKH40" s="63"/>
      <c r="AKI40" s="63"/>
      <c r="AKJ40" s="63"/>
      <c r="AKK40" s="63"/>
      <c r="AKL40" s="63"/>
      <c r="AKM40" s="63"/>
      <c r="AKN40" s="63"/>
      <c r="AKO40" s="63"/>
      <c r="AKP40" s="63"/>
      <c r="AKQ40" s="63"/>
      <c r="AKR40" s="63"/>
      <c r="AKS40" s="63"/>
      <c r="AKT40" s="63"/>
      <c r="AKU40" s="63"/>
      <c r="AKV40" s="63"/>
      <c r="AKW40" s="63"/>
      <c r="AKX40" s="63"/>
      <c r="AKY40" s="63"/>
      <c r="AKZ40" s="63"/>
      <c r="ALA40" s="63"/>
      <c r="ALB40" s="63"/>
      <c r="ALC40" s="63"/>
      <c r="ALD40" s="63"/>
      <c r="ALE40" s="63"/>
      <c r="ALF40" s="63"/>
      <c r="ALG40" s="63"/>
      <c r="ALH40" s="63"/>
      <c r="ALI40" s="63"/>
      <c r="ALJ40" s="63"/>
      <c r="ALK40" s="63"/>
      <c r="ALL40" s="63"/>
      <c r="ALM40" s="63"/>
      <c r="ALN40" s="63"/>
      <c r="ALO40" s="63"/>
      <c r="ALP40" s="63"/>
      <c r="ALQ40" s="63"/>
      <c r="ALR40" s="63"/>
      <c r="ALS40" s="63"/>
      <c r="ALT40" s="63"/>
      <c r="ALU40" s="63"/>
      <c r="ALV40" s="63"/>
      <c r="ALW40" s="63"/>
      <c r="ALX40" s="63"/>
      <c r="ALY40" s="63"/>
      <c r="ALZ40" s="63"/>
      <c r="AMA40" s="63"/>
      <c r="AMB40" s="63"/>
      <c r="AMC40" s="63"/>
      <c r="AMD40" s="63"/>
      <c r="AME40" s="63"/>
      <c r="AMF40" s="63"/>
      <c r="AMG40" s="63"/>
      <c r="AMH40" s="63"/>
      <c r="AMI40" s="63"/>
      <c r="AMJ40" s="63"/>
      <c r="AMK40" s="63"/>
      <c r="AML40" s="63"/>
      <c r="AMM40" s="63"/>
      <c r="AMN40" s="63"/>
      <c r="AMO40" s="63"/>
      <c r="AMP40" s="63"/>
      <c r="AMQ40" s="63"/>
      <c r="AMR40" s="63"/>
      <c r="AMS40" s="63"/>
      <c r="AMT40" s="63"/>
      <c r="AMU40" s="63"/>
      <c r="AMV40" s="63"/>
      <c r="AMW40" s="63"/>
      <c r="AMX40" s="63"/>
      <c r="AMY40" s="63"/>
      <c r="AMZ40" s="63"/>
      <c r="ANA40" s="63"/>
      <c r="ANB40" s="63"/>
      <c r="ANC40" s="63"/>
      <c r="AND40" s="63"/>
      <c r="ANE40" s="63"/>
      <c r="ANF40" s="63"/>
      <c r="ANG40" s="63"/>
      <c r="ANH40" s="63"/>
      <c r="ANI40" s="63"/>
      <c r="ANJ40" s="63"/>
      <c r="ANK40" s="63"/>
      <c r="ANL40" s="63"/>
      <c r="ANM40" s="63"/>
      <c r="ANN40" s="63"/>
      <c r="ANO40" s="63"/>
      <c r="ANP40" s="63"/>
      <c r="ANQ40" s="63"/>
      <c r="ANR40" s="63"/>
      <c r="ANS40" s="63"/>
      <c r="ANT40" s="63"/>
      <c r="ANU40" s="63"/>
      <c r="ANV40" s="63"/>
      <c r="ANW40" s="63"/>
      <c r="ANX40" s="63"/>
      <c r="ANY40" s="63"/>
      <c r="ANZ40" s="63"/>
      <c r="AOA40" s="63"/>
      <c r="AOB40" s="63"/>
      <c r="AOC40" s="63"/>
      <c r="AOD40" s="63"/>
      <c r="AOE40" s="63"/>
      <c r="AOF40" s="63"/>
      <c r="AOG40" s="63"/>
      <c r="AOH40" s="63"/>
      <c r="AOI40" s="63"/>
      <c r="AOJ40" s="63"/>
      <c r="AOK40" s="63"/>
      <c r="AOL40" s="63"/>
      <c r="AOM40" s="63"/>
      <c r="AON40" s="63"/>
      <c r="AOO40" s="63"/>
      <c r="AOP40" s="63"/>
      <c r="AOQ40" s="63"/>
      <c r="AOR40" s="63"/>
      <c r="AOS40" s="63"/>
      <c r="AOT40" s="63"/>
      <c r="AOU40" s="63"/>
      <c r="AOV40" s="63"/>
      <c r="AOW40" s="63"/>
      <c r="AOX40" s="63"/>
      <c r="AOY40" s="63"/>
      <c r="AOZ40" s="63"/>
      <c r="APA40" s="63"/>
      <c r="APB40" s="63"/>
      <c r="APC40" s="63"/>
      <c r="APD40" s="63"/>
      <c r="APE40" s="63"/>
      <c r="APF40" s="63"/>
      <c r="APG40" s="63"/>
      <c r="APH40" s="63"/>
      <c r="API40" s="63"/>
      <c r="APJ40" s="63"/>
      <c r="APK40" s="63"/>
      <c r="APL40" s="63"/>
      <c r="APM40" s="63"/>
      <c r="APN40" s="63"/>
      <c r="APO40" s="63"/>
      <c r="APP40" s="63"/>
      <c r="APQ40" s="63"/>
      <c r="APR40" s="63"/>
      <c r="APS40" s="63"/>
      <c r="APT40" s="63"/>
      <c r="APU40" s="63"/>
      <c r="APV40" s="63"/>
      <c r="APW40" s="63"/>
      <c r="APX40" s="63"/>
      <c r="APY40" s="63"/>
      <c r="APZ40" s="63"/>
      <c r="AQA40" s="63"/>
      <c r="AQB40" s="63"/>
      <c r="AQC40" s="63"/>
      <c r="AQD40" s="63"/>
      <c r="AQE40" s="63"/>
      <c r="AQF40" s="63"/>
      <c r="AQG40" s="63"/>
      <c r="AQH40" s="63"/>
      <c r="AQI40" s="63"/>
      <c r="AQJ40" s="63"/>
      <c r="AQK40" s="63"/>
      <c r="AQL40" s="63"/>
      <c r="AQM40" s="63"/>
      <c r="AQN40" s="63"/>
      <c r="AQO40" s="63"/>
      <c r="AQP40" s="63"/>
      <c r="AQQ40" s="63"/>
      <c r="AQR40" s="63"/>
      <c r="AQS40" s="63"/>
      <c r="AQT40" s="63"/>
      <c r="AQU40" s="63"/>
      <c r="AQV40" s="63"/>
      <c r="AQW40" s="63"/>
      <c r="AQX40" s="63"/>
      <c r="AQY40" s="63"/>
      <c r="AQZ40" s="63"/>
      <c r="ARA40" s="63"/>
      <c r="ARB40" s="63"/>
      <c r="ARC40" s="63"/>
      <c r="ARD40" s="63"/>
      <c r="ARE40" s="63"/>
      <c r="ARF40" s="63"/>
      <c r="ARG40" s="63"/>
      <c r="ARH40" s="63"/>
      <c r="ARI40" s="63"/>
      <c r="ARJ40" s="63"/>
      <c r="ARK40" s="63"/>
      <c r="ARL40" s="63"/>
      <c r="ARM40" s="63"/>
      <c r="ARN40" s="63"/>
      <c r="ARO40" s="63"/>
      <c r="ARP40" s="63"/>
      <c r="ARQ40" s="63"/>
      <c r="ARR40" s="63"/>
      <c r="ARS40" s="63"/>
      <c r="ART40" s="63"/>
      <c r="ARU40" s="63"/>
      <c r="ARV40" s="63"/>
      <c r="ARW40" s="63"/>
      <c r="ARX40" s="63"/>
      <c r="ARY40" s="63"/>
      <c r="ARZ40" s="63"/>
      <c r="ASA40" s="63"/>
      <c r="ASB40" s="63"/>
      <c r="ASC40" s="63"/>
      <c r="ASD40" s="63"/>
      <c r="ASE40" s="63"/>
      <c r="ASF40" s="63"/>
      <c r="ASG40" s="63"/>
      <c r="ASH40" s="63"/>
      <c r="ASI40" s="63"/>
      <c r="ASJ40" s="63"/>
      <c r="ASK40" s="63"/>
      <c r="ASL40" s="63"/>
      <c r="ASM40" s="63"/>
      <c r="ASN40" s="63"/>
      <c r="ASO40" s="63"/>
      <c r="ASP40" s="63"/>
      <c r="ASQ40" s="63"/>
      <c r="ASR40" s="63"/>
      <c r="ASS40" s="63"/>
      <c r="AST40" s="63"/>
      <c r="ASU40" s="63"/>
      <c r="ASV40" s="63"/>
      <c r="ASW40" s="63"/>
      <c r="ASX40" s="63"/>
      <c r="ASY40" s="63"/>
      <c r="ASZ40" s="63"/>
      <c r="ATA40" s="63"/>
      <c r="ATB40" s="63"/>
      <c r="ATC40" s="63"/>
      <c r="ATD40" s="63"/>
      <c r="ATE40" s="63"/>
      <c r="ATF40" s="63"/>
      <c r="ATG40" s="63"/>
      <c r="ATH40" s="63"/>
      <c r="ATI40" s="63"/>
      <c r="ATJ40" s="63"/>
      <c r="ATK40" s="63"/>
      <c r="ATL40" s="63"/>
      <c r="ATM40" s="63"/>
      <c r="ATN40" s="63"/>
      <c r="ATO40" s="63"/>
      <c r="ATP40" s="63"/>
      <c r="ATQ40" s="63"/>
      <c r="ATR40" s="63"/>
      <c r="ATS40" s="63"/>
      <c r="ATT40" s="63"/>
      <c r="ATU40" s="63"/>
      <c r="ATV40" s="63"/>
      <c r="ATW40" s="63"/>
      <c r="ATX40" s="63"/>
      <c r="ATY40" s="63"/>
      <c r="ATZ40" s="63"/>
      <c r="AUA40" s="63"/>
      <c r="AUB40" s="63"/>
      <c r="AUC40" s="63"/>
      <c r="AUD40" s="63"/>
      <c r="AUE40" s="63"/>
      <c r="AUF40" s="63"/>
      <c r="AUG40" s="63"/>
      <c r="AUH40" s="63"/>
      <c r="AUI40" s="63"/>
      <c r="AUJ40" s="63"/>
      <c r="AUK40" s="63"/>
      <c r="AUL40" s="63"/>
      <c r="AUM40" s="63"/>
      <c r="AUN40" s="63"/>
      <c r="AUO40" s="63"/>
      <c r="AUP40" s="63"/>
      <c r="AUQ40" s="63"/>
      <c r="AUR40" s="63"/>
      <c r="AUS40" s="63"/>
      <c r="AUT40" s="63"/>
      <c r="AUU40" s="63"/>
      <c r="AUV40" s="63"/>
      <c r="AUW40" s="63"/>
      <c r="AUX40" s="63"/>
      <c r="AUY40" s="63"/>
      <c r="AUZ40" s="63"/>
      <c r="AVA40" s="63"/>
      <c r="AVB40" s="63"/>
      <c r="AVC40" s="63"/>
      <c r="AVD40" s="63"/>
      <c r="AVE40" s="63"/>
      <c r="AVF40" s="63"/>
      <c r="AVG40" s="63"/>
      <c r="AVH40" s="63"/>
      <c r="AVI40" s="63"/>
      <c r="AVJ40" s="63"/>
      <c r="AVK40" s="63"/>
      <c r="AVL40" s="63"/>
      <c r="AVM40" s="63"/>
      <c r="AVN40" s="63"/>
      <c r="AVO40" s="63"/>
      <c r="AVP40" s="63"/>
      <c r="AVQ40" s="63"/>
      <c r="AVR40" s="63"/>
      <c r="AVS40" s="63"/>
      <c r="AVT40" s="63"/>
      <c r="AVU40" s="63"/>
      <c r="AVV40" s="63"/>
      <c r="AVW40" s="63"/>
      <c r="AVX40" s="63"/>
      <c r="AVY40" s="63"/>
      <c r="AVZ40" s="63"/>
      <c r="AWA40" s="63"/>
      <c r="AWB40" s="63"/>
      <c r="AWC40" s="63"/>
      <c r="AWD40" s="63"/>
      <c r="AWE40" s="63"/>
      <c r="AWF40" s="63"/>
      <c r="AWG40" s="63"/>
      <c r="AWH40" s="63"/>
      <c r="AWI40" s="63"/>
      <c r="AWJ40" s="63"/>
      <c r="AWK40" s="63"/>
      <c r="AWL40" s="63"/>
      <c r="AWM40" s="63"/>
      <c r="AWN40" s="63"/>
      <c r="AWO40" s="63"/>
      <c r="AWP40" s="63"/>
      <c r="AWQ40" s="63"/>
      <c r="AWR40" s="63"/>
      <c r="AWS40" s="63"/>
      <c r="AWT40" s="63"/>
      <c r="AWU40" s="63"/>
      <c r="AWV40" s="63"/>
      <c r="AWW40" s="63"/>
      <c r="AWX40" s="63"/>
      <c r="AWY40" s="63"/>
      <c r="AWZ40" s="63"/>
      <c r="AXA40" s="63"/>
      <c r="AXB40" s="63"/>
      <c r="AXC40" s="63"/>
      <c r="AXD40" s="63"/>
      <c r="AXE40" s="63"/>
      <c r="AXF40" s="63"/>
      <c r="AXG40" s="63"/>
      <c r="AXH40" s="63"/>
      <c r="AXI40" s="63"/>
      <c r="AXJ40" s="63"/>
      <c r="AXK40" s="63"/>
      <c r="AXL40" s="63"/>
      <c r="AXM40" s="63"/>
      <c r="AXN40" s="63"/>
      <c r="AXO40" s="63"/>
      <c r="AXP40" s="63"/>
      <c r="AXQ40" s="63"/>
      <c r="AXR40" s="63"/>
      <c r="AXS40" s="63"/>
      <c r="AXT40" s="63"/>
      <c r="AXU40" s="63"/>
      <c r="AXV40" s="63"/>
      <c r="AXW40" s="63"/>
      <c r="AXX40" s="63"/>
      <c r="AXY40" s="63"/>
      <c r="AXZ40" s="63"/>
      <c r="AYA40" s="63"/>
      <c r="AYB40" s="63"/>
      <c r="AYC40" s="63"/>
      <c r="AYD40" s="63"/>
      <c r="AYE40" s="63"/>
      <c r="AYF40" s="63"/>
      <c r="AYG40" s="63"/>
      <c r="AYH40" s="63"/>
      <c r="AYI40" s="63"/>
      <c r="AYJ40" s="63"/>
      <c r="AYK40" s="63"/>
      <c r="AYL40" s="63"/>
      <c r="AYM40" s="63"/>
      <c r="AYN40" s="63"/>
      <c r="AYO40" s="63"/>
      <c r="AYP40" s="63"/>
      <c r="AYQ40" s="63"/>
      <c r="AYR40" s="63"/>
      <c r="AYS40" s="63"/>
      <c r="AYT40" s="63"/>
      <c r="AYU40" s="63"/>
      <c r="AYV40" s="63"/>
      <c r="AYW40" s="63"/>
      <c r="AYX40" s="63"/>
      <c r="AYY40" s="63"/>
      <c r="AYZ40" s="63"/>
      <c r="AZA40" s="63"/>
      <c r="AZB40" s="63"/>
      <c r="AZC40" s="63"/>
      <c r="AZD40" s="63"/>
      <c r="AZE40" s="63"/>
      <c r="AZF40" s="63"/>
      <c r="AZG40" s="63"/>
      <c r="AZH40" s="63"/>
      <c r="AZI40" s="63"/>
      <c r="AZJ40" s="63"/>
      <c r="AZK40" s="63"/>
      <c r="AZL40" s="63"/>
      <c r="AZM40" s="63"/>
      <c r="AZN40" s="63"/>
      <c r="AZO40" s="63"/>
      <c r="AZP40" s="63"/>
      <c r="AZQ40" s="63"/>
      <c r="AZR40" s="63"/>
      <c r="AZS40" s="63"/>
      <c r="AZT40" s="63"/>
      <c r="AZU40" s="63"/>
      <c r="AZV40" s="63"/>
      <c r="AZW40" s="63"/>
      <c r="AZX40" s="63"/>
      <c r="AZY40" s="63"/>
      <c r="AZZ40" s="63"/>
      <c r="BAA40" s="63"/>
      <c r="BAB40" s="63"/>
      <c r="BAC40" s="63"/>
      <c r="BAD40" s="63"/>
      <c r="BAE40" s="63"/>
      <c r="BAF40" s="63"/>
      <c r="BAG40" s="63"/>
      <c r="BAH40" s="63"/>
      <c r="BAI40" s="63"/>
      <c r="BAJ40" s="63"/>
      <c r="BAK40" s="63"/>
      <c r="BAL40" s="63"/>
      <c r="BAM40" s="63"/>
      <c r="BAN40" s="63"/>
      <c r="BAO40" s="63"/>
      <c r="BAP40" s="63"/>
      <c r="BAQ40" s="63"/>
      <c r="BAR40" s="63"/>
      <c r="BAS40" s="63"/>
      <c r="BAT40" s="63"/>
      <c r="BAU40" s="63"/>
      <c r="BAV40" s="63"/>
      <c r="BAW40" s="63"/>
      <c r="BAX40" s="63"/>
      <c r="BAY40" s="63"/>
      <c r="BAZ40" s="63"/>
      <c r="BBA40" s="63"/>
      <c r="BBB40" s="63"/>
      <c r="BBC40" s="63"/>
      <c r="BBD40" s="63"/>
      <c r="BBE40" s="63"/>
      <c r="BBF40" s="63"/>
      <c r="BBG40" s="63"/>
      <c r="BBH40" s="63"/>
      <c r="BBI40" s="63"/>
      <c r="BBJ40" s="63"/>
      <c r="BBK40" s="63"/>
      <c r="BBL40" s="63"/>
      <c r="BBM40" s="63"/>
      <c r="BBN40" s="63"/>
      <c r="BBO40" s="63"/>
      <c r="BBP40" s="63"/>
      <c r="BBQ40" s="63"/>
      <c r="BBR40" s="63"/>
      <c r="BBS40" s="63"/>
      <c r="BBT40" s="63"/>
      <c r="BBU40" s="63"/>
      <c r="BBV40" s="63"/>
      <c r="BBW40" s="63"/>
      <c r="BBX40" s="63"/>
      <c r="BBY40" s="63"/>
      <c r="BBZ40" s="63"/>
      <c r="BCA40" s="63"/>
      <c r="BCB40" s="63"/>
      <c r="BCC40" s="63"/>
      <c r="BCD40" s="63"/>
      <c r="BCE40" s="63"/>
      <c r="BCF40" s="63"/>
      <c r="BCG40" s="63"/>
      <c r="BCH40" s="63"/>
      <c r="BCI40" s="63"/>
      <c r="BCJ40" s="63"/>
      <c r="BCK40" s="63"/>
      <c r="BCL40" s="63"/>
      <c r="BCM40" s="63"/>
      <c r="BCN40" s="63"/>
      <c r="BCO40" s="63"/>
      <c r="BCP40" s="63"/>
      <c r="BCQ40" s="63"/>
      <c r="BCR40" s="63"/>
      <c r="BCS40" s="63"/>
      <c r="BCT40" s="63"/>
      <c r="BCU40" s="63"/>
      <c r="BCV40" s="63"/>
      <c r="BCW40" s="63"/>
      <c r="BCX40" s="63"/>
      <c r="BCY40" s="63"/>
      <c r="BCZ40" s="63"/>
      <c r="BDA40" s="63"/>
      <c r="BDB40" s="63"/>
      <c r="BDC40" s="63"/>
      <c r="BDD40" s="63"/>
      <c r="BDE40" s="63"/>
      <c r="BDF40" s="63"/>
      <c r="BDG40" s="63"/>
      <c r="BDH40" s="63"/>
      <c r="BDI40" s="63"/>
      <c r="BDJ40" s="63"/>
      <c r="BDK40" s="63"/>
      <c r="BDL40" s="63"/>
      <c r="BDM40" s="63"/>
      <c r="BDN40" s="63"/>
      <c r="BDO40" s="63"/>
      <c r="BDP40" s="63"/>
      <c r="BDQ40" s="63"/>
      <c r="BDR40" s="63"/>
      <c r="BDS40" s="63"/>
      <c r="BDT40" s="63"/>
      <c r="BDU40" s="63"/>
      <c r="BDV40" s="63"/>
      <c r="BDW40" s="63"/>
      <c r="BDX40" s="63"/>
      <c r="BDY40" s="63"/>
      <c r="BDZ40" s="63"/>
      <c r="BEA40" s="63"/>
      <c r="BEB40" s="63"/>
      <c r="BEC40" s="63"/>
      <c r="BED40" s="63"/>
      <c r="BEE40" s="63"/>
      <c r="BEF40" s="63"/>
      <c r="BEG40" s="63"/>
      <c r="BEH40" s="63"/>
      <c r="BEI40" s="63"/>
      <c r="BEJ40" s="63"/>
      <c r="BEK40" s="63"/>
      <c r="BEL40" s="63"/>
      <c r="BEM40" s="63"/>
      <c r="BEN40" s="63"/>
      <c r="BEO40" s="63"/>
      <c r="BEP40" s="63"/>
      <c r="BEQ40" s="63"/>
      <c r="BER40" s="63"/>
      <c r="BES40" s="63"/>
      <c r="BET40" s="63"/>
      <c r="BEU40" s="63"/>
      <c r="BEV40" s="63"/>
      <c r="BEW40" s="63"/>
      <c r="BEX40" s="63"/>
      <c r="BEY40" s="63"/>
      <c r="BEZ40" s="63"/>
      <c r="BFA40" s="63"/>
      <c r="BFB40" s="63"/>
      <c r="BFC40" s="63"/>
      <c r="BFD40" s="63"/>
      <c r="BFE40" s="63"/>
      <c r="BFF40" s="63"/>
      <c r="BFG40" s="63"/>
      <c r="BFH40" s="63"/>
      <c r="BFI40" s="63"/>
      <c r="BFJ40" s="63"/>
      <c r="BFK40" s="63"/>
      <c r="BFL40" s="63"/>
      <c r="BFM40" s="63"/>
      <c r="BFN40" s="63"/>
      <c r="BFO40" s="63"/>
      <c r="BFP40" s="63"/>
      <c r="BFQ40" s="63"/>
      <c r="BFR40" s="63"/>
      <c r="BFS40" s="63"/>
      <c r="BFT40" s="63"/>
      <c r="BFU40" s="63"/>
      <c r="BFV40" s="63"/>
      <c r="BFW40" s="63"/>
      <c r="BFX40" s="63"/>
      <c r="BFY40" s="63"/>
      <c r="BFZ40" s="63"/>
      <c r="BGA40" s="63"/>
      <c r="BGB40" s="63"/>
      <c r="BGC40" s="63"/>
      <c r="BGD40" s="63"/>
      <c r="BGE40" s="63"/>
      <c r="BGF40" s="63"/>
      <c r="BGG40" s="63"/>
      <c r="BGH40" s="63"/>
      <c r="BGI40" s="63"/>
      <c r="BGJ40" s="63"/>
      <c r="BGK40" s="63"/>
      <c r="BGL40" s="63"/>
      <c r="BGM40" s="63"/>
      <c r="BGN40" s="63"/>
      <c r="BGO40" s="63"/>
      <c r="BGP40" s="63"/>
      <c r="BGQ40" s="63"/>
      <c r="BGR40" s="63"/>
      <c r="BGS40" s="63"/>
      <c r="BGT40" s="63"/>
      <c r="BGU40" s="63"/>
      <c r="BGV40" s="63"/>
      <c r="BGW40" s="63"/>
      <c r="BGX40" s="63"/>
      <c r="BGY40" s="63"/>
      <c r="BGZ40" s="63"/>
      <c r="BHA40" s="63"/>
      <c r="BHB40" s="63"/>
      <c r="BHC40" s="63"/>
      <c r="BHD40" s="63"/>
      <c r="BHE40" s="63"/>
      <c r="BHF40" s="63"/>
      <c r="BHG40" s="63"/>
      <c r="BHH40" s="63"/>
      <c r="BHI40" s="63"/>
      <c r="BHJ40" s="63"/>
      <c r="BHK40" s="63"/>
      <c r="BHL40" s="63"/>
      <c r="BHM40" s="63"/>
      <c r="BHN40" s="63"/>
      <c r="BHO40" s="63"/>
      <c r="BHP40" s="63"/>
      <c r="BHQ40" s="63"/>
      <c r="BHR40" s="63"/>
      <c r="BHS40" s="63"/>
      <c r="BHT40" s="63"/>
      <c r="BHU40" s="63"/>
      <c r="BHV40" s="63"/>
      <c r="BHW40" s="63"/>
      <c r="BHX40" s="63"/>
      <c r="BHY40" s="63"/>
      <c r="BHZ40" s="63"/>
      <c r="BIA40" s="63"/>
      <c r="BIB40" s="63"/>
      <c r="BIC40" s="63"/>
      <c r="BID40" s="63"/>
      <c r="BIE40" s="63"/>
      <c r="BIF40" s="63"/>
      <c r="BIG40" s="63"/>
      <c r="BIH40" s="63"/>
      <c r="BII40" s="63"/>
      <c r="BIJ40" s="63"/>
      <c r="BIK40" s="63"/>
      <c r="BIL40" s="63"/>
      <c r="BIM40" s="63"/>
      <c r="BIN40" s="63"/>
      <c r="BIO40" s="63"/>
      <c r="BIP40" s="63"/>
      <c r="BIQ40" s="63"/>
      <c r="BIR40" s="63"/>
      <c r="BIS40" s="63"/>
      <c r="BIT40" s="63"/>
      <c r="BIU40" s="63"/>
      <c r="BIV40" s="63"/>
      <c r="BIW40" s="63"/>
      <c r="BIX40" s="63"/>
      <c r="BIY40" s="63"/>
      <c r="BIZ40" s="63"/>
      <c r="BJA40" s="63"/>
      <c r="BJB40" s="63"/>
      <c r="BJC40" s="63"/>
      <c r="BJD40" s="63"/>
      <c r="BJE40" s="63"/>
      <c r="BJF40" s="63"/>
      <c r="BJG40" s="63"/>
      <c r="BJH40" s="63"/>
      <c r="BJI40" s="63"/>
      <c r="BJJ40" s="63"/>
      <c r="BJK40" s="63"/>
      <c r="BJL40" s="63"/>
      <c r="BJM40" s="63"/>
      <c r="BJN40" s="63"/>
      <c r="BJO40" s="63"/>
      <c r="BJP40" s="63"/>
      <c r="BJQ40" s="63"/>
      <c r="BJR40" s="63"/>
      <c r="BJS40" s="63"/>
      <c r="BJT40" s="63"/>
      <c r="BJU40" s="63"/>
      <c r="BJV40" s="63"/>
      <c r="BJW40" s="63"/>
      <c r="BJX40" s="63"/>
      <c r="BJY40" s="63"/>
      <c r="BJZ40" s="63"/>
      <c r="BKA40" s="63"/>
      <c r="BKB40" s="63"/>
      <c r="BKC40" s="63"/>
      <c r="BKD40" s="63"/>
      <c r="BKE40" s="63"/>
      <c r="BKF40" s="63"/>
      <c r="BKG40" s="63"/>
      <c r="BKH40" s="63"/>
      <c r="BKI40" s="63"/>
      <c r="BKJ40" s="63"/>
      <c r="BKK40" s="63"/>
      <c r="BKL40" s="63"/>
      <c r="BKM40" s="63"/>
      <c r="BKN40" s="63"/>
      <c r="BKO40" s="63"/>
      <c r="BKP40" s="63"/>
      <c r="BKQ40" s="63"/>
      <c r="BKR40" s="63"/>
      <c r="BKS40" s="63"/>
      <c r="BKT40" s="63"/>
      <c r="BKU40" s="63"/>
      <c r="BKV40" s="63"/>
      <c r="BKW40" s="63"/>
      <c r="BKX40" s="63"/>
      <c r="BKY40" s="63"/>
      <c r="BKZ40" s="63"/>
      <c r="BLA40" s="63"/>
      <c r="BLB40" s="63"/>
      <c r="BLC40" s="63"/>
      <c r="BLD40" s="63"/>
      <c r="BLE40" s="63"/>
      <c r="BLF40" s="63"/>
      <c r="BLG40" s="63"/>
      <c r="BLH40" s="63"/>
      <c r="BLI40" s="63"/>
      <c r="BLJ40" s="63"/>
      <c r="BLK40" s="63"/>
      <c r="BLL40" s="63"/>
      <c r="BLM40" s="63"/>
      <c r="BLN40" s="63"/>
      <c r="BLO40" s="63"/>
      <c r="BLP40" s="63"/>
      <c r="BLQ40" s="63"/>
      <c r="BLR40" s="63"/>
      <c r="BLS40" s="63"/>
      <c r="BLT40" s="63"/>
      <c r="BLU40" s="63"/>
      <c r="BLV40" s="63"/>
      <c r="BLW40" s="63"/>
      <c r="BLX40" s="63"/>
      <c r="BLY40" s="63"/>
      <c r="BLZ40" s="63"/>
      <c r="BMA40" s="63"/>
      <c r="BMB40" s="63"/>
      <c r="BMC40" s="63"/>
      <c r="BMD40" s="63"/>
      <c r="BME40" s="63"/>
      <c r="BMF40" s="63"/>
      <c r="BMG40" s="63"/>
      <c r="BMH40" s="63"/>
      <c r="BMI40" s="63"/>
      <c r="BMJ40" s="63"/>
      <c r="BMK40" s="63"/>
      <c r="BML40" s="63"/>
      <c r="BMM40" s="63"/>
      <c r="BMN40" s="63"/>
      <c r="BMO40" s="63"/>
      <c r="BMP40" s="63"/>
      <c r="BMQ40" s="63"/>
      <c r="BMR40" s="63"/>
      <c r="BMS40" s="63"/>
      <c r="BMT40" s="63"/>
      <c r="BMU40" s="63"/>
      <c r="BMV40" s="63"/>
      <c r="BMW40" s="63"/>
      <c r="BMX40" s="63"/>
    </row>
    <row r="41" spans="1:1714" s="1" customFormat="1" ht="15" customHeight="1" x14ac:dyDescent="0.25">
      <c r="A41" s="194" t="s">
        <v>230</v>
      </c>
      <c r="B41" s="147" t="s">
        <v>45</v>
      </c>
      <c r="C41" s="148" t="s">
        <v>82</v>
      </c>
      <c r="D41" s="213" t="s">
        <v>47</v>
      </c>
      <c r="E41" s="149" t="s">
        <v>48</v>
      </c>
      <c r="F41" s="215" t="s">
        <v>49</v>
      </c>
      <c r="G41" s="213" t="s">
        <v>63</v>
      </c>
      <c r="H41" s="150">
        <v>25</v>
      </c>
      <c r="I41" s="228" t="s">
        <v>1701</v>
      </c>
      <c r="J41" s="206">
        <v>44800</v>
      </c>
      <c r="K41" s="205">
        <v>44802</v>
      </c>
      <c r="L41" s="205">
        <v>44803</v>
      </c>
      <c r="M41" s="167" t="s">
        <v>388</v>
      </c>
      <c r="N41" s="168">
        <v>44809</v>
      </c>
      <c r="O41" s="208" t="s">
        <v>97</v>
      </c>
      <c r="P41" s="115" t="s">
        <v>1638</v>
      </c>
      <c r="Q41" s="110">
        <f t="shared" si="0"/>
        <v>44803</v>
      </c>
      <c r="R41" s="88">
        <v>49.3</v>
      </c>
      <c r="S41" s="153">
        <f t="shared" si="1"/>
        <v>44807</v>
      </c>
      <c r="T41" s="88">
        <v>58.4</v>
      </c>
      <c r="U41" s="153">
        <f t="shared" si="2"/>
        <v>44814</v>
      </c>
      <c r="V41" s="88"/>
      <c r="W41" s="153">
        <f t="shared" si="3"/>
        <v>44828</v>
      </c>
      <c r="X41" s="88"/>
      <c r="Y41" s="85"/>
      <c r="Z41" s="208" t="s">
        <v>97</v>
      </c>
      <c r="AA41" s="83" t="s">
        <v>1640</v>
      </c>
      <c r="AB41" s="153">
        <f t="shared" si="5"/>
        <v>44805</v>
      </c>
      <c r="AC41" s="88">
        <v>40.6</v>
      </c>
      <c r="AD41" s="153">
        <f t="shared" si="6"/>
        <v>44809</v>
      </c>
      <c r="AE41" s="88">
        <v>58.3</v>
      </c>
      <c r="AF41" s="153">
        <f t="shared" si="7"/>
        <v>44816</v>
      </c>
      <c r="AG41" s="88"/>
      <c r="AH41" s="153">
        <f t="shared" si="8"/>
        <v>44830</v>
      </c>
      <c r="AI41" s="88"/>
      <c r="AJ41" s="85"/>
      <c r="AK41" s="208" t="s">
        <v>97</v>
      </c>
      <c r="AL41" s="224" t="s">
        <v>1674</v>
      </c>
      <c r="AM41" s="153">
        <f t="shared" si="9"/>
        <v>44806</v>
      </c>
      <c r="AN41" s="88">
        <v>42.4</v>
      </c>
      <c r="AO41" s="153">
        <f t="shared" si="10"/>
        <v>44810</v>
      </c>
      <c r="AP41" s="88">
        <v>53.2</v>
      </c>
      <c r="AQ41" s="153">
        <f t="shared" si="11"/>
        <v>44817</v>
      </c>
      <c r="AR41" s="88"/>
      <c r="AS41" s="153">
        <f t="shared" si="12"/>
        <v>44831</v>
      </c>
      <c r="AT41" s="88"/>
      <c r="AU41" s="85"/>
      <c r="AV41" s="91"/>
      <c r="AW41" s="199"/>
      <c r="AX41" s="200" t="s">
        <v>1721</v>
      </c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  <c r="JI41" s="63"/>
      <c r="JJ41" s="63"/>
      <c r="JK41" s="63"/>
      <c r="JL41" s="63"/>
      <c r="JM41" s="63"/>
      <c r="JN41" s="63"/>
      <c r="JO41" s="63"/>
      <c r="JP41" s="63"/>
      <c r="JQ41" s="63"/>
      <c r="JR41" s="63"/>
      <c r="JS41" s="63"/>
      <c r="JT41" s="63"/>
      <c r="JU41" s="63"/>
      <c r="JV41" s="63"/>
      <c r="JW41" s="63"/>
      <c r="JX41" s="63"/>
      <c r="JY41" s="63"/>
      <c r="JZ41" s="63"/>
      <c r="KA41" s="63"/>
      <c r="KB41" s="63"/>
      <c r="KC41" s="63"/>
      <c r="KD41" s="63"/>
      <c r="KE41" s="63"/>
      <c r="KF41" s="63"/>
      <c r="KG41" s="63"/>
      <c r="KH41" s="63"/>
      <c r="KI41" s="63"/>
      <c r="KJ41" s="63"/>
      <c r="KK41" s="63"/>
      <c r="KL41" s="63"/>
      <c r="KM41" s="63"/>
      <c r="KN41" s="63"/>
      <c r="KO41" s="63"/>
      <c r="KP41" s="63"/>
      <c r="KQ41" s="63"/>
      <c r="KR41" s="63"/>
      <c r="KS41" s="63"/>
      <c r="KT41" s="63"/>
      <c r="KU41" s="63"/>
      <c r="KV41" s="63"/>
      <c r="KW41" s="63"/>
      <c r="KX41" s="63"/>
      <c r="KY41" s="63"/>
      <c r="KZ41" s="63"/>
      <c r="LA41" s="63"/>
      <c r="LB41" s="63"/>
      <c r="LC41" s="63"/>
      <c r="LD41" s="63"/>
      <c r="LE41" s="63"/>
      <c r="LF41" s="63"/>
      <c r="LG41" s="63"/>
      <c r="LH41" s="63"/>
      <c r="LI41" s="63"/>
      <c r="LJ41" s="63"/>
      <c r="LK41" s="63"/>
      <c r="LL41" s="63"/>
      <c r="LM41" s="63"/>
      <c r="LN41" s="63"/>
      <c r="LO41" s="63"/>
      <c r="LP41" s="63"/>
      <c r="LQ41" s="63"/>
      <c r="LR41" s="63"/>
      <c r="LS41" s="63"/>
      <c r="LT41" s="63"/>
      <c r="LU41" s="63"/>
      <c r="LV41" s="63"/>
      <c r="LW41" s="63"/>
      <c r="LX41" s="63"/>
      <c r="LY41" s="63"/>
      <c r="LZ41" s="63"/>
      <c r="MA41" s="63"/>
      <c r="MB41" s="63"/>
      <c r="MC41" s="63"/>
      <c r="MD41" s="63"/>
      <c r="ME41" s="63"/>
      <c r="MF41" s="63"/>
      <c r="MG41" s="63"/>
      <c r="MH41" s="63"/>
      <c r="MI41" s="63"/>
      <c r="MJ41" s="63"/>
      <c r="MK41" s="63"/>
      <c r="ML41" s="63"/>
      <c r="MM41" s="63"/>
      <c r="MN41" s="63"/>
      <c r="MO41" s="63"/>
      <c r="MP41" s="63"/>
      <c r="MQ41" s="63"/>
      <c r="MR41" s="63"/>
      <c r="MS41" s="63"/>
      <c r="MT41" s="63"/>
      <c r="MU41" s="63"/>
      <c r="MV41" s="63"/>
      <c r="MW41" s="63"/>
      <c r="MX41" s="63"/>
      <c r="MY41" s="63"/>
      <c r="MZ41" s="63"/>
      <c r="NA41" s="63"/>
      <c r="NB41" s="63"/>
      <c r="NC41" s="63"/>
      <c r="ND41" s="63"/>
      <c r="NE41" s="63"/>
      <c r="NF41" s="63"/>
      <c r="NG41" s="63"/>
      <c r="NH41" s="63"/>
      <c r="NI41" s="63"/>
      <c r="NJ41" s="63"/>
      <c r="NK41" s="63"/>
      <c r="NL41" s="63"/>
      <c r="NM41" s="63"/>
      <c r="NN41" s="63"/>
      <c r="NO41" s="63"/>
      <c r="NP41" s="63"/>
      <c r="NQ41" s="63"/>
      <c r="NR41" s="63"/>
      <c r="NS41" s="63"/>
      <c r="NT41" s="63"/>
      <c r="NU41" s="63"/>
      <c r="NV41" s="63"/>
      <c r="NW41" s="63"/>
      <c r="NX41" s="63"/>
      <c r="NY41" s="63"/>
      <c r="NZ41" s="63"/>
      <c r="OA41" s="63"/>
      <c r="OB41" s="63"/>
      <c r="OC41" s="63"/>
      <c r="OD41" s="63"/>
      <c r="OE41" s="63"/>
      <c r="OF41" s="63"/>
      <c r="OG41" s="63"/>
      <c r="OH41" s="63"/>
      <c r="OI41" s="63"/>
      <c r="OJ41" s="63"/>
      <c r="OK41" s="63"/>
      <c r="OL41" s="63"/>
      <c r="OM41" s="63"/>
      <c r="ON41" s="63"/>
      <c r="OO41" s="63"/>
      <c r="OP41" s="63"/>
      <c r="OQ41" s="63"/>
      <c r="OR41" s="63"/>
      <c r="OS41" s="63"/>
      <c r="OT41" s="63"/>
      <c r="OU41" s="63"/>
      <c r="OV41" s="63"/>
      <c r="OW41" s="63"/>
      <c r="OX41" s="63"/>
      <c r="OY41" s="63"/>
      <c r="OZ41" s="63"/>
      <c r="PA41" s="63"/>
      <c r="PB41" s="63"/>
      <c r="PC41" s="63"/>
      <c r="PD41" s="63"/>
      <c r="PE41" s="63"/>
      <c r="PF41" s="63"/>
      <c r="PG41" s="63"/>
      <c r="PH41" s="63"/>
      <c r="PI41" s="63"/>
      <c r="PJ41" s="63"/>
      <c r="PK41" s="63"/>
      <c r="PL41" s="63"/>
      <c r="PM41" s="63"/>
      <c r="PN41" s="63"/>
      <c r="PO41" s="63"/>
      <c r="PP41" s="63"/>
      <c r="PQ41" s="63"/>
      <c r="PR41" s="63"/>
      <c r="PS41" s="63"/>
      <c r="PT41" s="63"/>
      <c r="PU41" s="63"/>
      <c r="PV41" s="63"/>
      <c r="PW41" s="63"/>
      <c r="PX41" s="63"/>
      <c r="PY41" s="63"/>
      <c r="PZ41" s="63"/>
      <c r="QA41" s="63"/>
      <c r="QB41" s="63"/>
      <c r="QC41" s="63"/>
      <c r="QD41" s="63"/>
      <c r="QE41" s="63"/>
      <c r="QF41" s="63"/>
      <c r="QG41" s="63"/>
      <c r="QH41" s="63"/>
      <c r="QI41" s="63"/>
      <c r="QJ41" s="63"/>
      <c r="QK41" s="63"/>
      <c r="QL41" s="63"/>
      <c r="QM41" s="63"/>
      <c r="QN41" s="63"/>
      <c r="QO41" s="63"/>
      <c r="QP41" s="63"/>
      <c r="QQ41" s="63"/>
      <c r="QR41" s="63"/>
      <c r="QS41" s="63"/>
      <c r="QT41" s="63"/>
      <c r="QU41" s="63"/>
      <c r="QV41" s="63"/>
      <c r="QW41" s="63"/>
      <c r="QX41" s="63"/>
      <c r="QY41" s="63"/>
      <c r="QZ41" s="63"/>
      <c r="RA41" s="63"/>
      <c r="RB41" s="63"/>
      <c r="RC41" s="63"/>
      <c r="RD41" s="63"/>
      <c r="RE41" s="63"/>
      <c r="RF41" s="63"/>
      <c r="RG41" s="63"/>
      <c r="RH41" s="63"/>
      <c r="RI41" s="63"/>
      <c r="RJ41" s="63"/>
      <c r="RK41" s="63"/>
      <c r="RL41" s="63"/>
      <c r="RM41" s="63"/>
      <c r="RN41" s="63"/>
      <c r="RO41" s="63"/>
      <c r="RP41" s="63"/>
      <c r="RQ41" s="63"/>
      <c r="RR41" s="63"/>
      <c r="RS41" s="63"/>
      <c r="RT41" s="63"/>
      <c r="RU41" s="63"/>
      <c r="RV41" s="63"/>
      <c r="RW41" s="63"/>
      <c r="RX41" s="63"/>
      <c r="RY41" s="63"/>
      <c r="RZ41" s="63"/>
      <c r="SA41" s="63"/>
      <c r="SB41" s="63"/>
      <c r="SC41" s="63"/>
      <c r="SD41" s="63"/>
      <c r="SE41" s="63"/>
      <c r="SF41" s="63"/>
      <c r="SG41" s="63"/>
      <c r="SH41" s="63"/>
      <c r="SI41" s="63"/>
      <c r="SJ41" s="63"/>
      <c r="SK41" s="63"/>
      <c r="SL41" s="63"/>
      <c r="SM41" s="63"/>
      <c r="SN41" s="63"/>
      <c r="SO41" s="63"/>
      <c r="SP41" s="63"/>
      <c r="SQ41" s="63"/>
      <c r="SR41" s="63"/>
      <c r="SS41" s="63"/>
      <c r="ST41" s="63"/>
      <c r="SU41" s="63"/>
      <c r="SV41" s="63"/>
      <c r="SW41" s="63"/>
      <c r="SX41" s="63"/>
      <c r="SY41" s="63"/>
      <c r="SZ41" s="63"/>
      <c r="TA41" s="63"/>
      <c r="TB41" s="63"/>
      <c r="TC41" s="63"/>
      <c r="TD41" s="63"/>
      <c r="TE41" s="63"/>
      <c r="TF41" s="63"/>
      <c r="TG41" s="63"/>
      <c r="TH41" s="63"/>
      <c r="TI41" s="63"/>
      <c r="TJ41" s="63"/>
      <c r="TK41" s="63"/>
      <c r="TL41" s="63"/>
      <c r="TM41" s="63"/>
      <c r="TN41" s="63"/>
      <c r="TO41" s="63"/>
      <c r="TP41" s="63"/>
      <c r="TQ41" s="63"/>
      <c r="TR41" s="63"/>
      <c r="TS41" s="63"/>
      <c r="TT41" s="63"/>
      <c r="TU41" s="63"/>
      <c r="TV41" s="63"/>
      <c r="TW41" s="63"/>
      <c r="TX41" s="63"/>
      <c r="TY41" s="63"/>
      <c r="TZ41" s="63"/>
      <c r="UA41" s="63"/>
      <c r="UB41" s="63"/>
      <c r="UC41" s="63"/>
      <c r="UD41" s="63"/>
      <c r="UE41" s="63"/>
      <c r="UF41" s="63"/>
      <c r="UG41" s="63"/>
      <c r="UH41" s="63"/>
      <c r="UI41" s="63"/>
      <c r="UJ41" s="63"/>
      <c r="UK41" s="63"/>
      <c r="UL41" s="63"/>
      <c r="UM41" s="63"/>
      <c r="UN41" s="63"/>
      <c r="UO41" s="63"/>
      <c r="UP41" s="63"/>
      <c r="UQ41" s="63"/>
      <c r="UR41" s="63"/>
      <c r="US41" s="63"/>
      <c r="UT41" s="63"/>
      <c r="UU41" s="63"/>
      <c r="UV41" s="63"/>
      <c r="UW41" s="63"/>
      <c r="UX41" s="63"/>
      <c r="UY41" s="63"/>
      <c r="UZ41" s="63"/>
      <c r="VA41" s="63"/>
      <c r="VB41" s="63"/>
      <c r="VC41" s="63"/>
      <c r="VD41" s="63"/>
      <c r="VE41" s="63"/>
      <c r="VF41" s="63"/>
      <c r="VG41" s="63"/>
      <c r="VH41" s="63"/>
      <c r="VI41" s="63"/>
      <c r="VJ41" s="63"/>
      <c r="VK41" s="63"/>
      <c r="VL41" s="63"/>
      <c r="VM41" s="63"/>
      <c r="VN41" s="63"/>
      <c r="VO41" s="63"/>
      <c r="VP41" s="63"/>
      <c r="VQ41" s="63"/>
      <c r="VR41" s="63"/>
      <c r="VS41" s="63"/>
      <c r="VT41" s="63"/>
      <c r="VU41" s="63"/>
      <c r="VV41" s="63"/>
      <c r="VW41" s="63"/>
      <c r="VX41" s="63"/>
      <c r="VY41" s="63"/>
      <c r="VZ41" s="63"/>
      <c r="WA41" s="63"/>
      <c r="WB41" s="63"/>
      <c r="WC41" s="63"/>
      <c r="WD41" s="63"/>
      <c r="WE41" s="63"/>
      <c r="WF41" s="63"/>
      <c r="WG41" s="63"/>
      <c r="WH41" s="63"/>
      <c r="WI41" s="63"/>
      <c r="WJ41" s="63"/>
      <c r="WK41" s="63"/>
      <c r="WL41" s="63"/>
      <c r="WM41" s="63"/>
      <c r="WN41" s="63"/>
      <c r="WO41" s="63"/>
      <c r="WP41" s="63"/>
      <c r="WQ41" s="63"/>
      <c r="WR41" s="63"/>
      <c r="WS41" s="63"/>
      <c r="WT41" s="63"/>
      <c r="WU41" s="63"/>
      <c r="WV41" s="63"/>
      <c r="WW41" s="63"/>
      <c r="WX41" s="63"/>
      <c r="WY41" s="63"/>
      <c r="WZ41" s="63"/>
      <c r="XA41" s="63"/>
      <c r="XB41" s="63"/>
      <c r="XC41" s="63"/>
      <c r="XD41" s="63"/>
      <c r="XE41" s="63"/>
      <c r="XF41" s="63"/>
      <c r="XG41" s="63"/>
      <c r="XH41" s="63"/>
      <c r="XI41" s="63"/>
      <c r="XJ41" s="63"/>
      <c r="XK41" s="63"/>
      <c r="XL41" s="63"/>
      <c r="XM41" s="63"/>
      <c r="XN41" s="63"/>
      <c r="XO41" s="63"/>
      <c r="XP41" s="63"/>
      <c r="XQ41" s="63"/>
      <c r="XR41" s="63"/>
      <c r="XS41" s="63"/>
      <c r="XT41" s="63"/>
      <c r="XU41" s="63"/>
      <c r="XV41" s="63"/>
      <c r="XW41" s="63"/>
      <c r="XX41" s="63"/>
      <c r="XY41" s="63"/>
      <c r="XZ41" s="63"/>
      <c r="YA41" s="63"/>
      <c r="YB41" s="63"/>
      <c r="YC41" s="63"/>
      <c r="YD41" s="63"/>
      <c r="YE41" s="63"/>
      <c r="YF41" s="63"/>
      <c r="YG41" s="63"/>
      <c r="YH41" s="63"/>
      <c r="YI41" s="63"/>
      <c r="YJ41" s="63"/>
      <c r="YK41" s="63"/>
      <c r="YL41" s="63"/>
      <c r="YM41" s="63"/>
      <c r="YN41" s="63"/>
      <c r="YO41" s="63"/>
      <c r="YP41" s="63"/>
      <c r="YQ41" s="63"/>
      <c r="YR41" s="63"/>
      <c r="YS41" s="63"/>
      <c r="YT41" s="63"/>
      <c r="YU41" s="63"/>
      <c r="YV41" s="63"/>
      <c r="YW41" s="63"/>
      <c r="YX41" s="63"/>
      <c r="YY41" s="63"/>
      <c r="YZ41" s="63"/>
      <c r="ZA41" s="63"/>
      <c r="ZB41" s="63"/>
      <c r="ZC41" s="63"/>
      <c r="ZD41" s="63"/>
      <c r="ZE41" s="63"/>
      <c r="ZF41" s="63"/>
      <c r="ZG41" s="63"/>
      <c r="ZH41" s="63"/>
      <c r="ZI41" s="63"/>
      <c r="ZJ41" s="63"/>
      <c r="ZK41" s="63"/>
      <c r="ZL41" s="63"/>
      <c r="ZM41" s="63"/>
      <c r="ZN41" s="63"/>
      <c r="ZO41" s="63"/>
      <c r="ZP41" s="63"/>
      <c r="ZQ41" s="63"/>
      <c r="ZR41" s="63"/>
      <c r="ZS41" s="63"/>
      <c r="ZT41" s="63"/>
      <c r="ZU41" s="63"/>
      <c r="ZV41" s="63"/>
      <c r="ZW41" s="63"/>
      <c r="ZX41" s="63"/>
      <c r="ZY41" s="63"/>
      <c r="ZZ41" s="63"/>
      <c r="AAA41" s="63"/>
      <c r="AAB41" s="63"/>
      <c r="AAC41" s="63"/>
      <c r="AAD41" s="63"/>
      <c r="AAE41" s="63"/>
      <c r="AAF41" s="63"/>
      <c r="AAG41" s="63"/>
      <c r="AAH41" s="63"/>
      <c r="AAI41" s="63"/>
      <c r="AAJ41" s="63"/>
      <c r="AAK41" s="63"/>
      <c r="AAL41" s="63"/>
      <c r="AAM41" s="63"/>
      <c r="AAN41" s="63"/>
      <c r="AAO41" s="63"/>
      <c r="AAP41" s="63"/>
      <c r="AAQ41" s="63"/>
      <c r="AAR41" s="63"/>
      <c r="AAS41" s="63"/>
      <c r="AAT41" s="63"/>
      <c r="AAU41" s="63"/>
      <c r="AAV41" s="63"/>
      <c r="AAW41" s="63"/>
      <c r="AAX41" s="63"/>
      <c r="AAY41" s="63"/>
      <c r="AAZ41" s="63"/>
      <c r="ABA41" s="63"/>
      <c r="ABB41" s="63"/>
      <c r="ABC41" s="63"/>
      <c r="ABD41" s="63"/>
      <c r="ABE41" s="63"/>
      <c r="ABF41" s="63"/>
      <c r="ABG41" s="63"/>
      <c r="ABH41" s="63"/>
      <c r="ABI41" s="63"/>
      <c r="ABJ41" s="63"/>
      <c r="ABK41" s="63"/>
      <c r="ABL41" s="63"/>
      <c r="ABM41" s="63"/>
      <c r="ABN41" s="63"/>
      <c r="ABO41" s="63"/>
      <c r="ABP41" s="63"/>
      <c r="ABQ41" s="63"/>
      <c r="ABR41" s="63"/>
      <c r="ABS41" s="63"/>
      <c r="ABT41" s="63"/>
      <c r="ABU41" s="63"/>
      <c r="ABV41" s="63"/>
      <c r="ABW41" s="63"/>
      <c r="ABX41" s="63"/>
      <c r="ABY41" s="63"/>
      <c r="ABZ41" s="63"/>
      <c r="ACA41" s="63"/>
      <c r="ACB41" s="63"/>
      <c r="ACC41" s="63"/>
      <c r="ACD41" s="63"/>
      <c r="ACE41" s="63"/>
      <c r="ACF41" s="63"/>
      <c r="ACG41" s="63"/>
      <c r="ACH41" s="63"/>
      <c r="ACI41" s="63"/>
      <c r="ACJ41" s="63"/>
      <c r="ACK41" s="63"/>
      <c r="ACL41" s="63"/>
      <c r="ACM41" s="63"/>
      <c r="ACN41" s="63"/>
      <c r="ACO41" s="63"/>
      <c r="ACP41" s="63"/>
      <c r="ACQ41" s="63"/>
      <c r="ACR41" s="63"/>
      <c r="ACS41" s="63"/>
      <c r="ACT41" s="63"/>
      <c r="ACU41" s="63"/>
      <c r="ACV41" s="63"/>
      <c r="ACW41" s="63"/>
      <c r="ACX41" s="63"/>
      <c r="ACY41" s="63"/>
      <c r="ACZ41" s="63"/>
      <c r="ADA41" s="63"/>
      <c r="ADB41" s="63"/>
      <c r="ADC41" s="63"/>
      <c r="ADD41" s="63"/>
      <c r="ADE41" s="63"/>
      <c r="ADF41" s="63"/>
      <c r="ADG41" s="63"/>
      <c r="ADH41" s="63"/>
      <c r="ADI41" s="63"/>
      <c r="ADJ41" s="63"/>
      <c r="ADK41" s="63"/>
      <c r="ADL41" s="63"/>
      <c r="ADM41" s="63"/>
      <c r="ADN41" s="63"/>
      <c r="ADO41" s="63"/>
      <c r="ADP41" s="63"/>
      <c r="ADQ41" s="63"/>
      <c r="ADR41" s="63"/>
      <c r="ADS41" s="63"/>
      <c r="ADT41" s="63"/>
      <c r="ADU41" s="63"/>
      <c r="ADV41" s="63"/>
      <c r="ADW41" s="63"/>
      <c r="ADX41" s="63"/>
      <c r="ADY41" s="63"/>
      <c r="ADZ41" s="63"/>
      <c r="AEA41" s="63"/>
      <c r="AEB41" s="63"/>
      <c r="AEC41" s="63"/>
      <c r="AED41" s="63"/>
      <c r="AEE41" s="63"/>
      <c r="AEF41" s="63"/>
      <c r="AEG41" s="63"/>
      <c r="AEH41" s="63"/>
      <c r="AEI41" s="63"/>
      <c r="AEJ41" s="63"/>
      <c r="AEK41" s="63"/>
      <c r="AEL41" s="63"/>
      <c r="AEM41" s="63"/>
      <c r="AEN41" s="63"/>
      <c r="AEO41" s="63"/>
      <c r="AEP41" s="63"/>
      <c r="AEQ41" s="63"/>
      <c r="AER41" s="63"/>
      <c r="AES41" s="63"/>
      <c r="AET41" s="63"/>
      <c r="AEU41" s="63"/>
      <c r="AEV41" s="63"/>
      <c r="AEW41" s="63"/>
      <c r="AEX41" s="63"/>
      <c r="AEY41" s="63"/>
      <c r="AEZ41" s="63"/>
      <c r="AFA41" s="63"/>
      <c r="AFB41" s="63"/>
      <c r="AFC41" s="63"/>
      <c r="AFD41" s="63"/>
      <c r="AFE41" s="63"/>
      <c r="AFF41" s="63"/>
      <c r="AFG41" s="63"/>
      <c r="AFH41" s="63"/>
      <c r="AFI41" s="63"/>
      <c r="AFJ41" s="63"/>
      <c r="AFK41" s="63"/>
      <c r="AFL41" s="63"/>
      <c r="AFM41" s="63"/>
      <c r="AFN41" s="63"/>
      <c r="AFO41" s="63"/>
      <c r="AFP41" s="63"/>
      <c r="AFQ41" s="63"/>
      <c r="AFR41" s="63"/>
      <c r="AFS41" s="63"/>
      <c r="AFT41" s="63"/>
      <c r="AFU41" s="63"/>
      <c r="AFV41" s="63"/>
      <c r="AFW41" s="63"/>
      <c r="AFX41" s="63"/>
      <c r="AFY41" s="63"/>
      <c r="AFZ41" s="63"/>
      <c r="AGA41" s="63"/>
      <c r="AGB41" s="63"/>
      <c r="AGC41" s="63"/>
      <c r="AGD41" s="63"/>
      <c r="AGE41" s="63"/>
      <c r="AGF41" s="63"/>
      <c r="AGG41" s="63"/>
      <c r="AGH41" s="63"/>
      <c r="AGI41" s="63"/>
      <c r="AGJ41" s="63"/>
      <c r="AGK41" s="63"/>
      <c r="AGL41" s="63"/>
      <c r="AGM41" s="63"/>
      <c r="AGN41" s="63"/>
      <c r="AGO41" s="63"/>
      <c r="AGP41" s="63"/>
      <c r="AGQ41" s="63"/>
      <c r="AGR41" s="63"/>
      <c r="AGS41" s="63"/>
      <c r="AGT41" s="63"/>
      <c r="AGU41" s="63"/>
      <c r="AGV41" s="63"/>
      <c r="AGW41" s="63"/>
      <c r="AGX41" s="63"/>
      <c r="AGY41" s="63"/>
      <c r="AGZ41" s="63"/>
      <c r="AHA41" s="63"/>
      <c r="AHB41" s="63"/>
      <c r="AHC41" s="63"/>
      <c r="AHD41" s="63"/>
      <c r="AHE41" s="63"/>
      <c r="AHF41" s="63"/>
      <c r="AHG41" s="63"/>
      <c r="AHH41" s="63"/>
      <c r="AHI41" s="63"/>
      <c r="AHJ41" s="63"/>
      <c r="AHK41" s="63"/>
      <c r="AHL41" s="63"/>
      <c r="AHM41" s="63"/>
      <c r="AHN41" s="63"/>
      <c r="AHO41" s="63"/>
      <c r="AHP41" s="63"/>
      <c r="AHQ41" s="63"/>
      <c r="AHR41" s="63"/>
      <c r="AHS41" s="63"/>
      <c r="AHT41" s="63"/>
      <c r="AHU41" s="63"/>
      <c r="AHV41" s="63"/>
      <c r="AHW41" s="63"/>
      <c r="AHX41" s="63"/>
      <c r="AHY41" s="63"/>
      <c r="AHZ41" s="63"/>
      <c r="AIA41" s="63"/>
      <c r="AIB41" s="63"/>
      <c r="AIC41" s="63"/>
      <c r="AID41" s="63"/>
      <c r="AIE41" s="63"/>
      <c r="AIF41" s="63"/>
      <c r="AIG41" s="63"/>
      <c r="AIH41" s="63"/>
      <c r="AII41" s="63"/>
      <c r="AIJ41" s="63"/>
      <c r="AIK41" s="63"/>
      <c r="AIL41" s="63"/>
      <c r="AIM41" s="63"/>
      <c r="AIN41" s="63"/>
      <c r="AIO41" s="63"/>
      <c r="AIP41" s="63"/>
      <c r="AIQ41" s="63"/>
      <c r="AIR41" s="63"/>
      <c r="AIS41" s="63"/>
      <c r="AIT41" s="63"/>
      <c r="AIU41" s="63"/>
      <c r="AIV41" s="63"/>
      <c r="AIW41" s="63"/>
      <c r="AIX41" s="63"/>
      <c r="AIY41" s="63"/>
      <c r="AIZ41" s="63"/>
      <c r="AJA41" s="63"/>
      <c r="AJB41" s="63"/>
      <c r="AJC41" s="63"/>
      <c r="AJD41" s="63"/>
      <c r="AJE41" s="63"/>
      <c r="AJF41" s="63"/>
      <c r="AJG41" s="63"/>
      <c r="AJH41" s="63"/>
      <c r="AJI41" s="63"/>
      <c r="AJJ41" s="63"/>
      <c r="AJK41" s="63"/>
      <c r="AJL41" s="63"/>
      <c r="AJM41" s="63"/>
      <c r="AJN41" s="63"/>
      <c r="AJO41" s="63"/>
      <c r="AJP41" s="63"/>
      <c r="AJQ41" s="63"/>
      <c r="AJR41" s="63"/>
      <c r="AJS41" s="63"/>
      <c r="AJT41" s="63"/>
      <c r="AJU41" s="63"/>
      <c r="AJV41" s="63"/>
      <c r="AJW41" s="63"/>
      <c r="AJX41" s="63"/>
      <c r="AJY41" s="63"/>
      <c r="AJZ41" s="63"/>
      <c r="AKA41" s="63"/>
      <c r="AKB41" s="63"/>
      <c r="AKC41" s="63"/>
      <c r="AKD41" s="63"/>
      <c r="AKE41" s="63"/>
      <c r="AKF41" s="63"/>
      <c r="AKG41" s="63"/>
      <c r="AKH41" s="63"/>
      <c r="AKI41" s="63"/>
      <c r="AKJ41" s="63"/>
      <c r="AKK41" s="63"/>
      <c r="AKL41" s="63"/>
      <c r="AKM41" s="63"/>
      <c r="AKN41" s="63"/>
      <c r="AKO41" s="63"/>
      <c r="AKP41" s="63"/>
      <c r="AKQ41" s="63"/>
      <c r="AKR41" s="63"/>
      <c r="AKS41" s="63"/>
      <c r="AKT41" s="63"/>
      <c r="AKU41" s="63"/>
      <c r="AKV41" s="63"/>
      <c r="AKW41" s="63"/>
      <c r="AKX41" s="63"/>
      <c r="AKY41" s="63"/>
      <c r="AKZ41" s="63"/>
      <c r="ALA41" s="63"/>
      <c r="ALB41" s="63"/>
      <c r="ALC41" s="63"/>
      <c r="ALD41" s="63"/>
      <c r="ALE41" s="63"/>
      <c r="ALF41" s="63"/>
      <c r="ALG41" s="63"/>
      <c r="ALH41" s="63"/>
      <c r="ALI41" s="63"/>
      <c r="ALJ41" s="63"/>
      <c r="ALK41" s="63"/>
      <c r="ALL41" s="63"/>
      <c r="ALM41" s="63"/>
      <c r="ALN41" s="63"/>
      <c r="ALO41" s="63"/>
      <c r="ALP41" s="63"/>
      <c r="ALQ41" s="63"/>
      <c r="ALR41" s="63"/>
      <c r="ALS41" s="63"/>
      <c r="ALT41" s="63"/>
      <c r="ALU41" s="63"/>
      <c r="ALV41" s="63"/>
      <c r="ALW41" s="63"/>
      <c r="ALX41" s="63"/>
      <c r="ALY41" s="63"/>
      <c r="ALZ41" s="63"/>
      <c r="AMA41" s="63"/>
      <c r="AMB41" s="63"/>
      <c r="AMC41" s="63"/>
      <c r="AMD41" s="63"/>
      <c r="AME41" s="63"/>
      <c r="AMF41" s="63"/>
      <c r="AMG41" s="63"/>
      <c r="AMH41" s="63"/>
      <c r="AMI41" s="63"/>
      <c r="AMJ41" s="63"/>
      <c r="AMK41" s="63"/>
      <c r="AML41" s="63"/>
      <c r="AMM41" s="63"/>
      <c r="AMN41" s="63"/>
      <c r="AMO41" s="63"/>
      <c r="AMP41" s="63"/>
      <c r="AMQ41" s="63"/>
      <c r="AMR41" s="63"/>
      <c r="AMS41" s="63"/>
      <c r="AMT41" s="63"/>
      <c r="AMU41" s="63"/>
      <c r="AMV41" s="63"/>
      <c r="AMW41" s="63"/>
      <c r="AMX41" s="63"/>
      <c r="AMY41" s="63"/>
      <c r="AMZ41" s="63"/>
      <c r="ANA41" s="63"/>
      <c r="ANB41" s="63"/>
      <c r="ANC41" s="63"/>
      <c r="AND41" s="63"/>
      <c r="ANE41" s="63"/>
      <c r="ANF41" s="63"/>
      <c r="ANG41" s="63"/>
      <c r="ANH41" s="63"/>
      <c r="ANI41" s="63"/>
      <c r="ANJ41" s="63"/>
      <c r="ANK41" s="63"/>
      <c r="ANL41" s="63"/>
      <c r="ANM41" s="63"/>
      <c r="ANN41" s="63"/>
      <c r="ANO41" s="63"/>
      <c r="ANP41" s="63"/>
      <c r="ANQ41" s="63"/>
      <c r="ANR41" s="63"/>
      <c r="ANS41" s="63"/>
      <c r="ANT41" s="63"/>
      <c r="ANU41" s="63"/>
      <c r="ANV41" s="63"/>
      <c r="ANW41" s="63"/>
      <c r="ANX41" s="63"/>
      <c r="ANY41" s="63"/>
      <c r="ANZ41" s="63"/>
      <c r="AOA41" s="63"/>
      <c r="AOB41" s="63"/>
      <c r="AOC41" s="63"/>
      <c r="AOD41" s="63"/>
      <c r="AOE41" s="63"/>
      <c r="AOF41" s="63"/>
      <c r="AOG41" s="63"/>
      <c r="AOH41" s="63"/>
      <c r="AOI41" s="63"/>
      <c r="AOJ41" s="63"/>
      <c r="AOK41" s="63"/>
      <c r="AOL41" s="63"/>
      <c r="AOM41" s="63"/>
      <c r="AON41" s="63"/>
      <c r="AOO41" s="63"/>
      <c r="AOP41" s="63"/>
      <c r="AOQ41" s="63"/>
      <c r="AOR41" s="63"/>
      <c r="AOS41" s="63"/>
      <c r="AOT41" s="63"/>
      <c r="AOU41" s="63"/>
      <c r="AOV41" s="63"/>
      <c r="AOW41" s="63"/>
      <c r="AOX41" s="63"/>
      <c r="AOY41" s="63"/>
      <c r="AOZ41" s="63"/>
      <c r="APA41" s="63"/>
      <c r="APB41" s="63"/>
      <c r="APC41" s="63"/>
      <c r="APD41" s="63"/>
      <c r="APE41" s="63"/>
      <c r="APF41" s="63"/>
      <c r="APG41" s="63"/>
      <c r="APH41" s="63"/>
      <c r="API41" s="63"/>
      <c r="APJ41" s="63"/>
      <c r="APK41" s="63"/>
      <c r="APL41" s="63"/>
      <c r="APM41" s="63"/>
      <c r="APN41" s="63"/>
      <c r="APO41" s="63"/>
      <c r="APP41" s="63"/>
      <c r="APQ41" s="63"/>
      <c r="APR41" s="63"/>
      <c r="APS41" s="63"/>
      <c r="APT41" s="63"/>
      <c r="APU41" s="63"/>
      <c r="APV41" s="63"/>
      <c r="APW41" s="63"/>
      <c r="APX41" s="63"/>
      <c r="APY41" s="63"/>
      <c r="APZ41" s="63"/>
      <c r="AQA41" s="63"/>
      <c r="AQB41" s="63"/>
      <c r="AQC41" s="63"/>
      <c r="AQD41" s="63"/>
      <c r="AQE41" s="63"/>
      <c r="AQF41" s="63"/>
      <c r="AQG41" s="63"/>
      <c r="AQH41" s="63"/>
      <c r="AQI41" s="63"/>
      <c r="AQJ41" s="63"/>
      <c r="AQK41" s="63"/>
      <c r="AQL41" s="63"/>
      <c r="AQM41" s="63"/>
      <c r="AQN41" s="63"/>
      <c r="AQO41" s="63"/>
      <c r="AQP41" s="63"/>
      <c r="AQQ41" s="63"/>
      <c r="AQR41" s="63"/>
      <c r="AQS41" s="63"/>
      <c r="AQT41" s="63"/>
      <c r="AQU41" s="63"/>
      <c r="AQV41" s="63"/>
      <c r="AQW41" s="63"/>
      <c r="AQX41" s="63"/>
      <c r="AQY41" s="63"/>
      <c r="AQZ41" s="63"/>
      <c r="ARA41" s="63"/>
      <c r="ARB41" s="63"/>
      <c r="ARC41" s="63"/>
      <c r="ARD41" s="63"/>
      <c r="ARE41" s="63"/>
      <c r="ARF41" s="63"/>
      <c r="ARG41" s="63"/>
      <c r="ARH41" s="63"/>
      <c r="ARI41" s="63"/>
      <c r="ARJ41" s="63"/>
      <c r="ARK41" s="63"/>
      <c r="ARL41" s="63"/>
      <c r="ARM41" s="63"/>
      <c r="ARN41" s="63"/>
      <c r="ARO41" s="63"/>
      <c r="ARP41" s="63"/>
      <c r="ARQ41" s="63"/>
      <c r="ARR41" s="63"/>
      <c r="ARS41" s="63"/>
      <c r="ART41" s="63"/>
      <c r="ARU41" s="63"/>
      <c r="ARV41" s="63"/>
      <c r="ARW41" s="63"/>
      <c r="ARX41" s="63"/>
      <c r="ARY41" s="63"/>
      <c r="ARZ41" s="63"/>
      <c r="ASA41" s="63"/>
      <c r="ASB41" s="63"/>
      <c r="ASC41" s="63"/>
      <c r="ASD41" s="63"/>
      <c r="ASE41" s="63"/>
      <c r="ASF41" s="63"/>
      <c r="ASG41" s="63"/>
      <c r="ASH41" s="63"/>
      <c r="ASI41" s="63"/>
      <c r="ASJ41" s="63"/>
      <c r="ASK41" s="63"/>
      <c r="ASL41" s="63"/>
      <c r="ASM41" s="63"/>
      <c r="ASN41" s="63"/>
      <c r="ASO41" s="63"/>
      <c r="ASP41" s="63"/>
      <c r="ASQ41" s="63"/>
      <c r="ASR41" s="63"/>
      <c r="ASS41" s="63"/>
      <c r="AST41" s="63"/>
      <c r="ASU41" s="63"/>
      <c r="ASV41" s="63"/>
      <c r="ASW41" s="63"/>
      <c r="ASX41" s="63"/>
      <c r="ASY41" s="63"/>
      <c r="ASZ41" s="63"/>
      <c r="ATA41" s="63"/>
      <c r="ATB41" s="63"/>
      <c r="ATC41" s="63"/>
      <c r="ATD41" s="63"/>
      <c r="ATE41" s="63"/>
      <c r="ATF41" s="63"/>
      <c r="ATG41" s="63"/>
      <c r="ATH41" s="63"/>
      <c r="ATI41" s="63"/>
      <c r="ATJ41" s="63"/>
      <c r="ATK41" s="63"/>
      <c r="ATL41" s="63"/>
      <c r="ATM41" s="63"/>
      <c r="ATN41" s="63"/>
      <c r="ATO41" s="63"/>
      <c r="ATP41" s="63"/>
      <c r="ATQ41" s="63"/>
      <c r="ATR41" s="63"/>
      <c r="ATS41" s="63"/>
      <c r="ATT41" s="63"/>
      <c r="ATU41" s="63"/>
      <c r="ATV41" s="63"/>
      <c r="ATW41" s="63"/>
      <c r="ATX41" s="63"/>
      <c r="ATY41" s="63"/>
      <c r="ATZ41" s="63"/>
      <c r="AUA41" s="63"/>
      <c r="AUB41" s="63"/>
      <c r="AUC41" s="63"/>
      <c r="AUD41" s="63"/>
      <c r="AUE41" s="63"/>
      <c r="AUF41" s="63"/>
      <c r="AUG41" s="63"/>
      <c r="AUH41" s="63"/>
      <c r="AUI41" s="63"/>
      <c r="AUJ41" s="63"/>
      <c r="AUK41" s="63"/>
      <c r="AUL41" s="63"/>
      <c r="AUM41" s="63"/>
      <c r="AUN41" s="63"/>
      <c r="AUO41" s="63"/>
      <c r="AUP41" s="63"/>
      <c r="AUQ41" s="63"/>
      <c r="AUR41" s="63"/>
      <c r="AUS41" s="63"/>
      <c r="AUT41" s="63"/>
      <c r="AUU41" s="63"/>
      <c r="AUV41" s="63"/>
      <c r="AUW41" s="63"/>
      <c r="AUX41" s="63"/>
      <c r="AUY41" s="63"/>
      <c r="AUZ41" s="63"/>
      <c r="AVA41" s="63"/>
      <c r="AVB41" s="63"/>
      <c r="AVC41" s="63"/>
      <c r="AVD41" s="63"/>
      <c r="AVE41" s="63"/>
      <c r="AVF41" s="63"/>
      <c r="AVG41" s="63"/>
      <c r="AVH41" s="63"/>
      <c r="AVI41" s="63"/>
      <c r="AVJ41" s="63"/>
      <c r="AVK41" s="63"/>
      <c r="AVL41" s="63"/>
      <c r="AVM41" s="63"/>
      <c r="AVN41" s="63"/>
      <c r="AVO41" s="63"/>
      <c r="AVP41" s="63"/>
      <c r="AVQ41" s="63"/>
      <c r="AVR41" s="63"/>
      <c r="AVS41" s="63"/>
      <c r="AVT41" s="63"/>
      <c r="AVU41" s="63"/>
      <c r="AVV41" s="63"/>
      <c r="AVW41" s="63"/>
      <c r="AVX41" s="63"/>
      <c r="AVY41" s="63"/>
      <c r="AVZ41" s="63"/>
      <c r="AWA41" s="63"/>
      <c r="AWB41" s="63"/>
      <c r="AWC41" s="63"/>
      <c r="AWD41" s="63"/>
      <c r="AWE41" s="63"/>
      <c r="AWF41" s="63"/>
      <c r="AWG41" s="63"/>
      <c r="AWH41" s="63"/>
      <c r="AWI41" s="63"/>
      <c r="AWJ41" s="63"/>
      <c r="AWK41" s="63"/>
      <c r="AWL41" s="63"/>
      <c r="AWM41" s="63"/>
      <c r="AWN41" s="63"/>
      <c r="AWO41" s="63"/>
      <c r="AWP41" s="63"/>
      <c r="AWQ41" s="63"/>
      <c r="AWR41" s="63"/>
      <c r="AWS41" s="63"/>
      <c r="AWT41" s="63"/>
      <c r="AWU41" s="63"/>
      <c r="AWV41" s="63"/>
      <c r="AWW41" s="63"/>
      <c r="AWX41" s="63"/>
      <c r="AWY41" s="63"/>
      <c r="AWZ41" s="63"/>
      <c r="AXA41" s="63"/>
      <c r="AXB41" s="63"/>
      <c r="AXC41" s="63"/>
      <c r="AXD41" s="63"/>
      <c r="AXE41" s="63"/>
      <c r="AXF41" s="63"/>
      <c r="AXG41" s="63"/>
      <c r="AXH41" s="63"/>
      <c r="AXI41" s="63"/>
      <c r="AXJ41" s="63"/>
      <c r="AXK41" s="63"/>
      <c r="AXL41" s="63"/>
      <c r="AXM41" s="63"/>
      <c r="AXN41" s="63"/>
      <c r="AXO41" s="63"/>
      <c r="AXP41" s="63"/>
      <c r="AXQ41" s="63"/>
      <c r="AXR41" s="63"/>
      <c r="AXS41" s="63"/>
      <c r="AXT41" s="63"/>
      <c r="AXU41" s="63"/>
      <c r="AXV41" s="63"/>
      <c r="AXW41" s="63"/>
      <c r="AXX41" s="63"/>
      <c r="AXY41" s="63"/>
      <c r="AXZ41" s="63"/>
      <c r="AYA41" s="63"/>
      <c r="AYB41" s="63"/>
      <c r="AYC41" s="63"/>
      <c r="AYD41" s="63"/>
      <c r="AYE41" s="63"/>
      <c r="AYF41" s="63"/>
      <c r="AYG41" s="63"/>
      <c r="AYH41" s="63"/>
      <c r="AYI41" s="63"/>
      <c r="AYJ41" s="63"/>
      <c r="AYK41" s="63"/>
      <c r="AYL41" s="63"/>
      <c r="AYM41" s="63"/>
      <c r="AYN41" s="63"/>
      <c r="AYO41" s="63"/>
      <c r="AYP41" s="63"/>
      <c r="AYQ41" s="63"/>
      <c r="AYR41" s="63"/>
      <c r="AYS41" s="63"/>
      <c r="AYT41" s="63"/>
      <c r="AYU41" s="63"/>
      <c r="AYV41" s="63"/>
      <c r="AYW41" s="63"/>
      <c r="AYX41" s="63"/>
      <c r="AYY41" s="63"/>
      <c r="AYZ41" s="63"/>
      <c r="AZA41" s="63"/>
      <c r="AZB41" s="63"/>
      <c r="AZC41" s="63"/>
      <c r="AZD41" s="63"/>
      <c r="AZE41" s="63"/>
      <c r="AZF41" s="63"/>
      <c r="AZG41" s="63"/>
      <c r="AZH41" s="63"/>
      <c r="AZI41" s="63"/>
      <c r="AZJ41" s="63"/>
      <c r="AZK41" s="63"/>
      <c r="AZL41" s="63"/>
      <c r="AZM41" s="63"/>
      <c r="AZN41" s="63"/>
      <c r="AZO41" s="63"/>
      <c r="AZP41" s="63"/>
      <c r="AZQ41" s="63"/>
      <c r="AZR41" s="63"/>
      <c r="AZS41" s="63"/>
      <c r="AZT41" s="63"/>
      <c r="AZU41" s="63"/>
      <c r="AZV41" s="63"/>
      <c r="AZW41" s="63"/>
      <c r="AZX41" s="63"/>
      <c r="AZY41" s="63"/>
      <c r="AZZ41" s="63"/>
      <c r="BAA41" s="63"/>
      <c r="BAB41" s="63"/>
      <c r="BAC41" s="63"/>
      <c r="BAD41" s="63"/>
      <c r="BAE41" s="63"/>
      <c r="BAF41" s="63"/>
      <c r="BAG41" s="63"/>
      <c r="BAH41" s="63"/>
      <c r="BAI41" s="63"/>
      <c r="BAJ41" s="63"/>
      <c r="BAK41" s="63"/>
      <c r="BAL41" s="63"/>
      <c r="BAM41" s="63"/>
      <c r="BAN41" s="63"/>
      <c r="BAO41" s="63"/>
      <c r="BAP41" s="63"/>
      <c r="BAQ41" s="63"/>
      <c r="BAR41" s="63"/>
      <c r="BAS41" s="63"/>
      <c r="BAT41" s="63"/>
      <c r="BAU41" s="63"/>
      <c r="BAV41" s="63"/>
      <c r="BAW41" s="63"/>
      <c r="BAX41" s="63"/>
      <c r="BAY41" s="63"/>
      <c r="BAZ41" s="63"/>
      <c r="BBA41" s="63"/>
      <c r="BBB41" s="63"/>
      <c r="BBC41" s="63"/>
      <c r="BBD41" s="63"/>
      <c r="BBE41" s="63"/>
      <c r="BBF41" s="63"/>
      <c r="BBG41" s="63"/>
      <c r="BBH41" s="63"/>
      <c r="BBI41" s="63"/>
      <c r="BBJ41" s="63"/>
      <c r="BBK41" s="63"/>
      <c r="BBL41" s="63"/>
      <c r="BBM41" s="63"/>
      <c r="BBN41" s="63"/>
      <c r="BBO41" s="63"/>
      <c r="BBP41" s="63"/>
      <c r="BBQ41" s="63"/>
      <c r="BBR41" s="63"/>
      <c r="BBS41" s="63"/>
      <c r="BBT41" s="63"/>
      <c r="BBU41" s="63"/>
      <c r="BBV41" s="63"/>
      <c r="BBW41" s="63"/>
      <c r="BBX41" s="63"/>
      <c r="BBY41" s="63"/>
      <c r="BBZ41" s="63"/>
      <c r="BCA41" s="63"/>
      <c r="BCB41" s="63"/>
      <c r="BCC41" s="63"/>
      <c r="BCD41" s="63"/>
      <c r="BCE41" s="63"/>
      <c r="BCF41" s="63"/>
      <c r="BCG41" s="63"/>
      <c r="BCH41" s="63"/>
      <c r="BCI41" s="63"/>
      <c r="BCJ41" s="63"/>
      <c r="BCK41" s="63"/>
      <c r="BCL41" s="63"/>
      <c r="BCM41" s="63"/>
      <c r="BCN41" s="63"/>
      <c r="BCO41" s="63"/>
      <c r="BCP41" s="63"/>
      <c r="BCQ41" s="63"/>
      <c r="BCR41" s="63"/>
      <c r="BCS41" s="63"/>
      <c r="BCT41" s="63"/>
      <c r="BCU41" s="63"/>
      <c r="BCV41" s="63"/>
      <c r="BCW41" s="63"/>
      <c r="BCX41" s="63"/>
      <c r="BCY41" s="63"/>
      <c r="BCZ41" s="63"/>
      <c r="BDA41" s="63"/>
      <c r="BDB41" s="63"/>
      <c r="BDC41" s="63"/>
      <c r="BDD41" s="63"/>
      <c r="BDE41" s="63"/>
      <c r="BDF41" s="63"/>
      <c r="BDG41" s="63"/>
      <c r="BDH41" s="63"/>
      <c r="BDI41" s="63"/>
      <c r="BDJ41" s="63"/>
      <c r="BDK41" s="63"/>
      <c r="BDL41" s="63"/>
      <c r="BDM41" s="63"/>
      <c r="BDN41" s="63"/>
      <c r="BDO41" s="63"/>
      <c r="BDP41" s="63"/>
      <c r="BDQ41" s="63"/>
      <c r="BDR41" s="63"/>
      <c r="BDS41" s="63"/>
      <c r="BDT41" s="63"/>
      <c r="BDU41" s="63"/>
      <c r="BDV41" s="63"/>
      <c r="BDW41" s="63"/>
      <c r="BDX41" s="63"/>
      <c r="BDY41" s="63"/>
      <c r="BDZ41" s="63"/>
      <c r="BEA41" s="63"/>
      <c r="BEB41" s="63"/>
      <c r="BEC41" s="63"/>
      <c r="BED41" s="63"/>
      <c r="BEE41" s="63"/>
      <c r="BEF41" s="63"/>
      <c r="BEG41" s="63"/>
      <c r="BEH41" s="63"/>
      <c r="BEI41" s="63"/>
      <c r="BEJ41" s="63"/>
      <c r="BEK41" s="63"/>
      <c r="BEL41" s="63"/>
      <c r="BEM41" s="63"/>
      <c r="BEN41" s="63"/>
      <c r="BEO41" s="63"/>
      <c r="BEP41" s="63"/>
      <c r="BEQ41" s="63"/>
      <c r="BER41" s="63"/>
      <c r="BES41" s="63"/>
      <c r="BET41" s="63"/>
      <c r="BEU41" s="63"/>
      <c r="BEV41" s="63"/>
      <c r="BEW41" s="63"/>
      <c r="BEX41" s="63"/>
      <c r="BEY41" s="63"/>
      <c r="BEZ41" s="63"/>
      <c r="BFA41" s="63"/>
      <c r="BFB41" s="63"/>
      <c r="BFC41" s="63"/>
      <c r="BFD41" s="63"/>
      <c r="BFE41" s="63"/>
      <c r="BFF41" s="63"/>
      <c r="BFG41" s="63"/>
      <c r="BFH41" s="63"/>
      <c r="BFI41" s="63"/>
      <c r="BFJ41" s="63"/>
      <c r="BFK41" s="63"/>
      <c r="BFL41" s="63"/>
      <c r="BFM41" s="63"/>
      <c r="BFN41" s="63"/>
      <c r="BFO41" s="63"/>
      <c r="BFP41" s="63"/>
      <c r="BFQ41" s="63"/>
      <c r="BFR41" s="63"/>
      <c r="BFS41" s="63"/>
      <c r="BFT41" s="63"/>
      <c r="BFU41" s="63"/>
      <c r="BFV41" s="63"/>
      <c r="BFW41" s="63"/>
      <c r="BFX41" s="63"/>
      <c r="BFY41" s="63"/>
      <c r="BFZ41" s="63"/>
      <c r="BGA41" s="63"/>
      <c r="BGB41" s="63"/>
      <c r="BGC41" s="63"/>
      <c r="BGD41" s="63"/>
      <c r="BGE41" s="63"/>
      <c r="BGF41" s="63"/>
      <c r="BGG41" s="63"/>
      <c r="BGH41" s="63"/>
      <c r="BGI41" s="63"/>
      <c r="BGJ41" s="63"/>
      <c r="BGK41" s="63"/>
      <c r="BGL41" s="63"/>
      <c r="BGM41" s="63"/>
      <c r="BGN41" s="63"/>
      <c r="BGO41" s="63"/>
      <c r="BGP41" s="63"/>
      <c r="BGQ41" s="63"/>
      <c r="BGR41" s="63"/>
      <c r="BGS41" s="63"/>
      <c r="BGT41" s="63"/>
      <c r="BGU41" s="63"/>
      <c r="BGV41" s="63"/>
      <c r="BGW41" s="63"/>
      <c r="BGX41" s="63"/>
      <c r="BGY41" s="63"/>
      <c r="BGZ41" s="63"/>
      <c r="BHA41" s="63"/>
      <c r="BHB41" s="63"/>
      <c r="BHC41" s="63"/>
      <c r="BHD41" s="63"/>
      <c r="BHE41" s="63"/>
      <c r="BHF41" s="63"/>
      <c r="BHG41" s="63"/>
      <c r="BHH41" s="63"/>
      <c r="BHI41" s="63"/>
      <c r="BHJ41" s="63"/>
      <c r="BHK41" s="63"/>
      <c r="BHL41" s="63"/>
      <c r="BHM41" s="63"/>
      <c r="BHN41" s="63"/>
      <c r="BHO41" s="63"/>
      <c r="BHP41" s="63"/>
      <c r="BHQ41" s="63"/>
      <c r="BHR41" s="63"/>
      <c r="BHS41" s="63"/>
      <c r="BHT41" s="63"/>
      <c r="BHU41" s="63"/>
      <c r="BHV41" s="63"/>
      <c r="BHW41" s="63"/>
      <c r="BHX41" s="63"/>
      <c r="BHY41" s="63"/>
      <c r="BHZ41" s="63"/>
      <c r="BIA41" s="63"/>
      <c r="BIB41" s="63"/>
      <c r="BIC41" s="63"/>
      <c r="BID41" s="63"/>
      <c r="BIE41" s="63"/>
      <c r="BIF41" s="63"/>
      <c r="BIG41" s="63"/>
      <c r="BIH41" s="63"/>
      <c r="BII41" s="63"/>
      <c r="BIJ41" s="63"/>
      <c r="BIK41" s="63"/>
      <c r="BIL41" s="63"/>
      <c r="BIM41" s="63"/>
      <c r="BIN41" s="63"/>
      <c r="BIO41" s="63"/>
      <c r="BIP41" s="63"/>
      <c r="BIQ41" s="63"/>
      <c r="BIR41" s="63"/>
      <c r="BIS41" s="63"/>
      <c r="BIT41" s="63"/>
      <c r="BIU41" s="63"/>
      <c r="BIV41" s="63"/>
      <c r="BIW41" s="63"/>
      <c r="BIX41" s="63"/>
      <c r="BIY41" s="63"/>
      <c r="BIZ41" s="63"/>
      <c r="BJA41" s="63"/>
      <c r="BJB41" s="63"/>
      <c r="BJC41" s="63"/>
      <c r="BJD41" s="63"/>
      <c r="BJE41" s="63"/>
      <c r="BJF41" s="63"/>
      <c r="BJG41" s="63"/>
      <c r="BJH41" s="63"/>
      <c r="BJI41" s="63"/>
      <c r="BJJ41" s="63"/>
      <c r="BJK41" s="63"/>
      <c r="BJL41" s="63"/>
      <c r="BJM41" s="63"/>
      <c r="BJN41" s="63"/>
      <c r="BJO41" s="63"/>
      <c r="BJP41" s="63"/>
      <c r="BJQ41" s="63"/>
      <c r="BJR41" s="63"/>
      <c r="BJS41" s="63"/>
      <c r="BJT41" s="63"/>
      <c r="BJU41" s="63"/>
      <c r="BJV41" s="63"/>
      <c r="BJW41" s="63"/>
      <c r="BJX41" s="63"/>
      <c r="BJY41" s="63"/>
      <c r="BJZ41" s="63"/>
      <c r="BKA41" s="63"/>
      <c r="BKB41" s="63"/>
      <c r="BKC41" s="63"/>
      <c r="BKD41" s="63"/>
      <c r="BKE41" s="63"/>
      <c r="BKF41" s="63"/>
      <c r="BKG41" s="63"/>
      <c r="BKH41" s="63"/>
      <c r="BKI41" s="63"/>
      <c r="BKJ41" s="63"/>
      <c r="BKK41" s="63"/>
      <c r="BKL41" s="63"/>
      <c r="BKM41" s="63"/>
      <c r="BKN41" s="63"/>
      <c r="BKO41" s="63"/>
      <c r="BKP41" s="63"/>
      <c r="BKQ41" s="63"/>
      <c r="BKR41" s="63"/>
      <c r="BKS41" s="63"/>
      <c r="BKT41" s="63"/>
      <c r="BKU41" s="63"/>
      <c r="BKV41" s="63"/>
      <c r="BKW41" s="63"/>
      <c r="BKX41" s="63"/>
      <c r="BKY41" s="63"/>
      <c r="BKZ41" s="63"/>
      <c r="BLA41" s="63"/>
      <c r="BLB41" s="63"/>
      <c r="BLC41" s="63"/>
      <c r="BLD41" s="63"/>
      <c r="BLE41" s="63"/>
      <c r="BLF41" s="63"/>
      <c r="BLG41" s="63"/>
      <c r="BLH41" s="63"/>
      <c r="BLI41" s="63"/>
      <c r="BLJ41" s="63"/>
      <c r="BLK41" s="63"/>
      <c r="BLL41" s="63"/>
      <c r="BLM41" s="63"/>
      <c r="BLN41" s="63"/>
      <c r="BLO41" s="63"/>
      <c r="BLP41" s="63"/>
      <c r="BLQ41" s="63"/>
      <c r="BLR41" s="63"/>
      <c r="BLS41" s="63"/>
      <c r="BLT41" s="63"/>
      <c r="BLU41" s="63"/>
      <c r="BLV41" s="63"/>
      <c r="BLW41" s="63"/>
      <c r="BLX41" s="63"/>
      <c r="BLY41" s="63"/>
      <c r="BLZ41" s="63"/>
      <c r="BMA41" s="63"/>
      <c r="BMB41" s="63"/>
      <c r="BMC41" s="63"/>
      <c r="BMD41" s="63"/>
      <c r="BME41" s="63"/>
      <c r="BMF41" s="63"/>
      <c r="BMG41" s="63"/>
      <c r="BMH41" s="63"/>
      <c r="BMI41" s="63"/>
      <c r="BMJ41" s="63"/>
      <c r="BMK41" s="63"/>
      <c r="BML41" s="63"/>
      <c r="BMM41" s="63"/>
      <c r="BMN41" s="63"/>
      <c r="BMO41" s="63"/>
      <c r="BMP41" s="63"/>
      <c r="BMQ41" s="63"/>
      <c r="BMR41" s="63"/>
      <c r="BMS41" s="63"/>
      <c r="BMT41" s="63"/>
      <c r="BMU41" s="63"/>
      <c r="BMV41" s="63"/>
      <c r="BMW41" s="63"/>
      <c r="BMX41" s="63"/>
    </row>
    <row r="42" spans="1:1714" s="1" customFormat="1" ht="15" customHeight="1" x14ac:dyDescent="0.25">
      <c r="A42" s="194" t="s">
        <v>231</v>
      </c>
      <c r="B42" s="147" t="s">
        <v>45</v>
      </c>
      <c r="C42" s="148" t="s">
        <v>83</v>
      </c>
      <c r="D42" s="213" t="s">
        <v>47</v>
      </c>
      <c r="E42" s="149" t="s">
        <v>48</v>
      </c>
      <c r="F42" s="215" t="s">
        <v>49</v>
      </c>
      <c r="G42" s="213" t="s">
        <v>63</v>
      </c>
      <c r="H42" s="150">
        <v>25</v>
      </c>
      <c r="I42" s="228" t="s">
        <v>1701</v>
      </c>
      <c r="J42" s="206">
        <v>44800</v>
      </c>
      <c r="K42" s="205">
        <v>44802</v>
      </c>
      <c r="L42" s="205">
        <v>44803</v>
      </c>
      <c r="M42" s="167" t="s">
        <v>388</v>
      </c>
      <c r="N42" s="168">
        <v>44812</v>
      </c>
      <c r="O42" s="208" t="s">
        <v>97</v>
      </c>
      <c r="P42" s="115" t="s">
        <v>1638</v>
      </c>
      <c r="Q42" s="110">
        <f t="shared" si="0"/>
        <v>44803</v>
      </c>
      <c r="R42" s="88">
        <v>49.3</v>
      </c>
      <c r="S42" s="153">
        <f t="shared" si="1"/>
        <v>44807</v>
      </c>
      <c r="T42" s="88">
        <v>58.4</v>
      </c>
      <c r="U42" s="153">
        <f t="shared" si="2"/>
        <v>44814</v>
      </c>
      <c r="V42" s="88"/>
      <c r="W42" s="153">
        <f t="shared" si="3"/>
        <v>44828</v>
      </c>
      <c r="X42" s="88"/>
      <c r="Y42" s="85"/>
      <c r="Z42" s="208" t="s">
        <v>97</v>
      </c>
      <c r="AA42" s="83" t="s">
        <v>1640</v>
      </c>
      <c r="AB42" s="153">
        <f t="shared" si="5"/>
        <v>44805</v>
      </c>
      <c r="AC42" s="88">
        <v>40.6</v>
      </c>
      <c r="AD42" s="153">
        <f t="shared" si="6"/>
        <v>44809</v>
      </c>
      <c r="AE42" s="88">
        <v>58.3</v>
      </c>
      <c r="AF42" s="153">
        <f t="shared" si="7"/>
        <v>44816</v>
      </c>
      <c r="AG42" s="88"/>
      <c r="AH42" s="153">
        <f t="shared" si="8"/>
        <v>44830</v>
      </c>
      <c r="AI42" s="88"/>
      <c r="AJ42" s="85"/>
      <c r="AK42" s="208" t="s">
        <v>97</v>
      </c>
      <c r="AL42" s="224" t="s">
        <v>1674</v>
      </c>
      <c r="AM42" s="153">
        <f t="shared" si="9"/>
        <v>44806</v>
      </c>
      <c r="AN42" s="88">
        <v>42.4</v>
      </c>
      <c r="AO42" s="153">
        <f t="shared" si="10"/>
        <v>44810</v>
      </c>
      <c r="AP42" s="88">
        <v>53.2</v>
      </c>
      <c r="AQ42" s="153">
        <f t="shared" si="11"/>
        <v>44817</v>
      </c>
      <c r="AR42" s="88"/>
      <c r="AS42" s="153">
        <f t="shared" si="12"/>
        <v>44831</v>
      </c>
      <c r="AT42" s="88"/>
      <c r="AU42" s="85"/>
      <c r="AV42" s="91"/>
      <c r="AW42" s="199"/>
      <c r="AX42" s="200" t="s">
        <v>1729</v>
      </c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  <c r="JI42" s="63"/>
      <c r="JJ42" s="63"/>
      <c r="JK42" s="63"/>
      <c r="JL42" s="63"/>
      <c r="JM42" s="63"/>
      <c r="JN42" s="63"/>
      <c r="JO42" s="63"/>
      <c r="JP42" s="63"/>
      <c r="JQ42" s="63"/>
      <c r="JR42" s="63"/>
      <c r="JS42" s="63"/>
      <c r="JT42" s="63"/>
      <c r="JU42" s="63"/>
      <c r="JV42" s="63"/>
      <c r="JW42" s="63"/>
      <c r="JX42" s="63"/>
      <c r="JY42" s="63"/>
      <c r="JZ42" s="63"/>
      <c r="KA42" s="63"/>
      <c r="KB42" s="63"/>
      <c r="KC42" s="63"/>
      <c r="KD42" s="63"/>
      <c r="KE42" s="63"/>
      <c r="KF42" s="63"/>
      <c r="KG42" s="63"/>
      <c r="KH42" s="63"/>
      <c r="KI42" s="63"/>
      <c r="KJ42" s="63"/>
      <c r="KK42" s="63"/>
      <c r="KL42" s="63"/>
      <c r="KM42" s="63"/>
      <c r="KN42" s="63"/>
      <c r="KO42" s="63"/>
      <c r="KP42" s="63"/>
      <c r="KQ42" s="63"/>
      <c r="KR42" s="63"/>
      <c r="KS42" s="63"/>
      <c r="KT42" s="63"/>
      <c r="KU42" s="63"/>
      <c r="KV42" s="63"/>
      <c r="KW42" s="63"/>
      <c r="KX42" s="63"/>
      <c r="KY42" s="63"/>
      <c r="KZ42" s="63"/>
      <c r="LA42" s="63"/>
      <c r="LB42" s="63"/>
      <c r="LC42" s="63"/>
      <c r="LD42" s="63"/>
      <c r="LE42" s="63"/>
      <c r="LF42" s="63"/>
      <c r="LG42" s="63"/>
      <c r="LH42" s="63"/>
      <c r="LI42" s="63"/>
      <c r="LJ42" s="63"/>
      <c r="LK42" s="63"/>
      <c r="LL42" s="63"/>
      <c r="LM42" s="63"/>
      <c r="LN42" s="63"/>
      <c r="LO42" s="63"/>
      <c r="LP42" s="63"/>
      <c r="LQ42" s="63"/>
      <c r="LR42" s="63"/>
      <c r="LS42" s="63"/>
      <c r="LT42" s="63"/>
      <c r="LU42" s="63"/>
      <c r="LV42" s="63"/>
      <c r="LW42" s="63"/>
      <c r="LX42" s="63"/>
      <c r="LY42" s="63"/>
      <c r="LZ42" s="63"/>
      <c r="MA42" s="63"/>
      <c r="MB42" s="63"/>
      <c r="MC42" s="63"/>
      <c r="MD42" s="63"/>
      <c r="ME42" s="63"/>
      <c r="MF42" s="63"/>
      <c r="MG42" s="63"/>
      <c r="MH42" s="63"/>
      <c r="MI42" s="63"/>
      <c r="MJ42" s="63"/>
      <c r="MK42" s="63"/>
      <c r="ML42" s="63"/>
      <c r="MM42" s="63"/>
      <c r="MN42" s="63"/>
      <c r="MO42" s="63"/>
      <c r="MP42" s="63"/>
      <c r="MQ42" s="63"/>
      <c r="MR42" s="63"/>
      <c r="MS42" s="63"/>
      <c r="MT42" s="63"/>
      <c r="MU42" s="63"/>
      <c r="MV42" s="63"/>
      <c r="MW42" s="63"/>
      <c r="MX42" s="63"/>
      <c r="MY42" s="63"/>
      <c r="MZ42" s="63"/>
      <c r="NA42" s="63"/>
      <c r="NB42" s="63"/>
      <c r="NC42" s="63"/>
      <c r="ND42" s="63"/>
      <c r="NE42" s="63"/>
      <c r="NF42" s="63"/>
      <c r="NG42" s="63"/>
      <c r="NH42" s="63"/>
      <c r="NI42" s="63"/>
      <c r="NJ42" s="63"/>
      <c r="NK42" s="63"/>
      <c r="NL42" s="63"/>
      <c r="NM42" s="63"/>
      <c r="NN42" s="63"/>
      <c r="NO42" s="63"/>
      <c r="NP42" s="63"/>
      <c r="NQ42" s="63"/>
      <c r="NR42" s="63"/>
      <c r="NS42" s="63"/>
      <c r="NT42" s="63"/>
      <c r="NU42" s="63"/>
      <c r="NV42" s="63"/>
      <c r="NW42" s="63"/>
      <c r="NX42" s="63"/>
      <c r="NY42" s="63"/>
      <c r="NZ42" s="63"/>
      <c r="OA42" s="63"/>
      <c r="OB42" s="63"/>
      <c r="OC42" s="63"/>
      <c r="OD42" s="63"/>
      <c r="OE42" s="63"/>
      <c r="OF42" s="63"/>
      <c r="OG42" s="63"/>
      <c r="OH42" s="63"/>
      <c r="OI42" s="63"/>
      <c r="OJ42" s="63"/>
      <c r="OK42" s="63"/>
      <c r="OL42" s="63"/>
      <c r="OM42" s="63"/>
      <c r="ON42" s="63"/>
      <c r="OO42" s="63"/>
      <c r="OP42" s="63"/>
      <c r="OQ42" s="63"/>
      <c r="OR42" s="63"/>
      <c r="OS42" s="63"/>
      <c r="OT42" s="63"/>
      <c r="OU42" s="63"/>
      <c r="OV42" s="63"/>
      <c r="OW42" s="63"/>
      <c r="OX42" s="63"/>
      <c r="OY42" s="63"/>
      <c r="OZ42" s="63"/>
      <c r="PA42" s="63"/>
      <c r="PB42" s="63"/>
      <c r="PC42" s="63"/>
      <c r="PD42" s="63"/>
      <c r="PE42" s="63"/>
      <c r="PF42" s="63"/>
      <c r="PG42" s="63"/>
      <c r="PH42" s="63"/>
      <c r="PI42" s="63"/>
      <c r="PJ42" s="63"/>
      <c r="PK42" s="63"/>
      <c r="PL42" s="63"/>
      <c r="PM42" s="63"/>
      <c r="PN42" s="63"/>
      <c r="PO42" s="63"/>
      <c r="PP42" s="63"/>
      <c r="PQ42" s="63"/>
      <c r="PR42" s="63"/>
      <c r="PS42" s="63"/>
      <c r="PT42" s="63"/>
      <c r="PU42" s="63"/>
      <c r="PV42" s="63"/>
      <c r="PW42" s="63"/>
      <c r="PX42" s="63"/>
      <c r="PY42" s="63"/>
      <c r="PZ42" s="63"/>
      <c r="QA42" s="63"/>
      <c r="QB42" s="63"/>
      <c r="QC42" s="63"/>
      <c r="QD42" s="63"/>
      <c r="QE42" s="63"/>
      <c r="QF42" s="63"/>
      <c r="QG42" s="63"/>
      <c r="QH42" s="63"/>
      <c r="QI42" s="63"/>
      <c r="QJ42" s="63"/>
      <c r="QK42" s="63"/>
      <c r="QL42" s="63"/>
      <c r="QM42" s="63"/>
      <c r="QN42" s="63"/>
      <c r="QO42" s="63"/>
      <c r="QP42" s="63"/>
      <c r="QQ42" s="63"/>
      <c r="QR42" s="63"/>
      <c r="QS42" s="63"/>
      <c r="QT42" s="63"/>
      <c r="QU42" s="63"/>
      <c r="QV42" s="63"/>
      <c r="QW42" s="63"/>
      <c r="QX42" s="63"/>
      <c r="QY42" s="63"/>
      <c r="QZ42" s="63"/>
      <c r="RA42" s="63"/>
      <c r="RB42" s="63"/>
      <c r="RC42" s="63"/>
      <c r="RD42" s="63"/>
      <c r="RE42" s="63"/>
      <c r="RF42" s="63"/>
      <c r="RG42" s="63"/>
      <c r="RH42" s="63"/>
      <c r="RI42" s="63"/>
      <c r="RJ42" s="63"/>
      <c r="RK42" s="63"/>
      <c r="RL42" s="63"/>
      <c r="RM42" s="63"/>
      <c r="RN42" s="63"/>
      <c r="RO42" s="63"/>
      <c r="RP42" s="63"/>
      <c r="RQ42" s="63"/>
      <c r="RR42" s="63"/>
      <c r="RS42" s="63"/>
      <c r="RT42" s="63"/>
      <c r="RU42" s="63"/>
      <c r="RV42" s="63"/>
      <c r="RW42" s="63"/>
      <c r="RX42" s="63"/>
      <c r="RY42" s="63"/>
      <c r="RZ42" s="63"/>
      <c r="SA42" s="63"/>
      <c r="SB42" s="63"/>
      <c r="SC42" s="63"/>
      <c r="SD42" s="63"/>
      <c r="SE42" s="63"/>
      <c r="SF42" s="63"/>
      <c r="SG42" s="63"/>
      <c r="SH42" s="63"/>
      <c r="SI42" s="63"/>
      <c r="SJ42" s="63"/>
      <c r="SK42" s="63"/>
      <c r="SL42" s="63"/>
      <c r="SM42" s="63"/>
      <c r="SN42" s="63"/>
      <c r="SO42" s="63"/>
      <c r="SP42" s="63"/>
      <c r="SQ42" s="63"/>
      <c r="SR42" s="63"/>
      <c r="SS42" s="63"/>
      <c r="ST42" s="63"/>
      <c r="SU42" s="63"/>
      <c r="SV42" s="63"/>
      <c r="SW42" s="63"/>
      <c r="SX42" s="63"/>
      <c r="SY42" s="63"/>
      <c r="SZ42" s="63"/>
      <c r="TA42" s="63"/>
      <c r="TB42" s="63"/>
      <c r="TC42" s="63"/>
      <c r="TD42" s="63"/>
      <c r="TE42" s="63"/>
      <c r="TF42" s="63"/>
      <c r="TG42" s="63"/>
      <c r="TH42" s="63"/>
      <c r="TI42" s="63"/>
      <c r="TJ42" s="63"/>
      <c r="TK42" s="63"/>
      <c r="TL42" s="63"/>
      <c r="TM42" s="63"/>
      <c r="TN42" s="63"/>
      <c r="TO42" s="63"/>
      <c r="TP42" s="63"/>
      <c r="TQ42" s="63"/>
      <c r="TR42" s="63"/>
      <c r="TS42" s="63"/>
      <c r="TT42" s="63"/>
      <c r="TU42" s="63"/>
      <c r="TV42" s="63"/>
      <c r="TW42" s="63"/>
      <c r="TX42" s="63"/>
      <c r="TY42" s="63"/>
      <c r="TZ42" s="63"/>
      <c r="UA42" s="63"/>
      <c r="UB42" s="63"/>
      <c r="UC42" s="63"/>
      <c r="UD42" s="63"/>
      <c r="UE42" s="63"/>
      <c r="UF42" s="63"/>
      <c r="UG42" s="63"/>
      <c r="UH42" s="63"/>
      <c r="UI42" s="63"/>
      <c r="UJ42" s="63"/>
      <c r="UK42" s="63"/>
      <c r="UL42" s="63"/>
      <c r="UM42" s="63"/>
      <c r="UN42" s="63"/>
      <c r="UO42" s="63"/>
      <c r="UP42" s="63"/>
      <c r="UQ42" s="63"/>
      <c r="UR42" s="63"/>
      <c r="US42" s="63"/>
      <c r="UT42" s="63"/>
      <c r="UU42" s="63"/>
      <c r="UV42" s="63"/>
      <c r="UW42" s="63"/>
      <c r="UX42" s="63"/>
      <c r="UY42" s="63"/>
      <c r="UZ42" s="63"/>
      <c r="VA42" s="63"/>
      <c r="VB42" s="63"/>
      <c r="VC42" s="63"/>
      <c r="VD42" s="63"/>
      <c r="VE42" s="63"/>
      <c r="VF42" s="63"/>
      <c r="VG42" s="63"/>
      <c r="VH42" s="63"/>
      <c r="VI42" s="63"/>
      <c r="VJ42" s="63"/>
      <c r="VK42" s="63"/>
      <c r="VL42" s="63"/>
      <c r="VM42" s="63"/>
      <c r="VN42" s="63"/>
      <c r="VO42" s="63"/>
      <c r="VP42" s="63"/>
      <c r="VQ42" s="63"/>
      <c r="VR42" s="63"/>
      <c r="VS42" s="63"/>
      <c r="VT42" s="63"/>
      <c r="VU42" s="63"/>
      <c r="VV42" s="63"/>
      <c r="VW42" s="63"/>
      <c r="VX42" s="63"/>
      <c r="VY42" s="63"/>
      <c r="VZ42" s="63"/>
      <c r="WA42" s="63"/>
      <c r="WB42" s="63"/>
      <c r="WC42" s="63"/>
      <c r="WD42" s="63"/>
      <c r="WE42" s="63"/>
      <c r="WF42" s="63"/>
      <c r="WG42" s="63"/>
      <c r="WH42" s="63"/>
      <c r="WI42" s="63"/>
      <c r="WJ42" s="63"/>
      <c r="WK42" s="63"/>
      <c r="WL42" s="63"/>
      <c r="WM42" s="63"/>
      <c r="WN42" s="63"/>
      <c r="WO42" s="63"/>
      <c r="WP42" s="63"/>
      <c r="WQ42" s="63"/>
      <c r="WR42" s="63"/>
      <c r="WS42" s="63"/>
      <c r="WT42" s="63"/>
      <c r="WU42" s="63"/>
      <c r="WV42" s="63"/>
      <c r="WW42" s="63"/>
      <c r="WX42" s="63"/>
      <c r="WY42" s="63"/>
      <c r="WZ42" s="63"/>
      <c r="XA42" s="63"/>
      <c r="XB42" s="63"/>
      <c r="XC42" s="63"/>
      <c r="XD42" s="63"/>
      <c r="XE42" s="63"/>
      <c r="XF42" s="63"/>
      <c r="XG42" s="63"/>
      <c r="XH42" s="63"/>
      <c r="XI42" s="63"/>
      <c r="XJ42" s="63"/>
      <c r="XK42" s="63"/>
      <c r="XL42" s="63"/>
      <c r="XM42" s="63"/>
      <c r="XN42" s="63"/>
      <c r="XO42" s="63"/>
      <c r="XP42" s="63"/>
      <c r="XQ42" s="63"/>
      <c r="XR42" s="63"/>
      <c r="XS42" s="63"/>
      <c r="XT42" s="63"/>
      <c r="XU42" s="63"/>
      <c r="XV42" s="63"/>
      <c r="XW42" s="63"/>
      <c r="XX42" s="63"/>
      <c r="XY42" s="63"/>
      <c r="XZ42" s="63"/>
      <c r="YA42" s="63"/>
      <c r="YB42" s="63"/>
      <c r="YC42" s="63"/>
      <c r="YD42" s="63"/>
      <c r="YE42" s="63"/>
      <c r="YF42" s="63"/>
      <c r="YG42" s="63"/>
      <c r="YH42" s="63"/>
      <c r="YI42" s="63"/>
      <c r="YJ42" s="63"/>
      <c r="YK42" s="63"/>
      <c r="YL42" s="63"/>
      <c r="YM42" s="63"/>
      <c r="YN42" s="63"/>
      <c r="YO42" s="63"/>
      <c r="YP42" s="63"/>
      <c r="YQ42" s="63"/>
      <c r="YR42" s="63"/>
      <c r="YS42" s="63"/>
      <c r="YT42" s="63"/>
      <c r="YU42" s="63"/>
      <c r="YV42" s="63"/>
      <c r="YW42" s="63"/>
      <c r="YX42" s="63"/>
      <c r="YY42" s="63"/>
      <c r="YZ42" s="63"/>
      <c r="ZA42" s="63"/>
      <c r="ZB42" s="63"/>
      <c r="ZC42" s="63"/>
      <c r="ZD42" s="63"/>
      <c r="ZE42" s="63"/>
      <c r="ZF42" s="63"/>
      <c r="ZG42" s="63"/>
      <c r="ZH42" s="63"/>
      <c r="ZI42" s="63"/>
      <c r="ZJ42" s="63"/>
      <c r="ZK42" s="63"/>
      <c r="ZL42" s="63"/>
      <c r="ZM42" s="63"/>
      <c r="ZN42" s="63"/>
      <c r="ZO42" s="63"/>
      <c r="ZP42" s="63"/>
      <c r="ZQ42" s="63"/>
      <c r="ZR42" s="63"/>
      <c r="ZS42" s="63"/>
      <c r="ZT42" s="63"/>
      <c r="ZU42" s="63"/>
      <c r="ZV42" s="63"/>
      <c r="ZW42" s="63"/>
      <c r="ZX42" s="63"/>
      <c r="ZY42" s="63"/>
      <c r="ZZ42" s="63"/>
      <c r="AAA42" s="63"/>
      <c r="AAB42" s="63"/>
      <c r="AAC42" s="63"/>
      <c r="AAD42" s="63"/>
      <c r="AAE42" s="63"/>
      <c r="AAF42" s="63"/>
      <c r="AAG42" s="63"/>
      <c r="AAH42" s="63"/>
      <c r="AAI42" s="63"/>
      <c r="AAJ42" s="63"/>
      <c r="AAK42" s="63"/>
      <c r="AAL42" s="63"/>
      <c r="AAM42" s="63"/>
      <c r="AAN42" s="63"/>
      <c r="AAO42" s="63"/>
      <c r="AAP42" s="63"/>
      <c r="AAQ42" s="63"/>
      <c r="AAR42" s="63"/>
      <c r="AAS42" s="63"/>
      <c r="AAT42" s="63"/>
      <c r="AAU42" s="63"/>
      <c r="AAV42" s="63"/>
      <c r="AAW42" s="63"/>
      <c r="AAX42" s="63"/>
      <c r="AAY42" s="63"/>
      <c r="AAZ42" s="63"/>
      <c r="ABA42" s="63"/>
      <c r="ABB42" s="63"/>
      <c r="ABC42" s="63"/>
      <c r="ABD42" s="63"/>
      <c r="ABE42" s="63"/>
      <c r="ABF42" s="63"/>
      <c r="ABG42" s="63"/>
      <c r="ABH42" s="63"/>
      <c r="ABI42" s="63"/>
      <c r="ABJ42" s="63"/>
      <c r="ABK42" s="63"/>
      <c r="ABL42" s="63"/>
      <c r="ABM42" s="63"/>
      <c r="ABN42" s="63"/>
      <c r="ABO42" s="63"/>
      <c r="ABP42" s="63"/>
      <c r="ABQ42" s="63"/>
      <c r="ABR42" s="63"/>
      <c r="ABS42" s="63"/>
      <c r="ABT42" s="63"/>
      <c r="ABU42" s="63"/>
      <c r="ABV42" s="63"/>
      <c r="ABW42" s="63"/>
      <c r="ABX42" s="63"/>
      <c r="ABY42" s="63"/>
      <c r="ABZ42" s="63"/>
      <c r="ACA42" s="63"/>
      <c r="ACB42" s="63"/>
      <c r="ACC42" s="63"/>
      <c r="ACD42" s="63"/>
      <c r="ACE42" s="63"/>
      <c r="ACF42" s="63"/>
      <c r="ACG42" s="63"/>
      <c r="ACH42" s="63"/>
      <c r="ACI42" s="63"/>
      <c r="ACJ42" s="63"/>
      <c r="ACK42" s="63"/>
      <c r="ACL42" s="63"/>
      <c r="ACM42" s="63"/>
      <c r="ACN42" s="63"/>
      <c r="ACO42" s="63"/>
      <c r="ACP42" s="63"/>
      <c r="ACQ42" s="63"/>
      <c r="ACR42" s="63"/>
      <c r="ACS42" s="63"/>
      <c r="ACT42" s="63"/>
      <c r="ACU42" s="63"/>
      <c r="ACV42" s="63"/>
      <c r="ACW42" s="63"/>
      <c r="ACX42" s="63"/>
      <c r="ACY42" s="63"/>
      <c r="ACZ42" s="63"/>
      <c r="ADA42" s="63"/>
      <c r="ADB42" s="63"/>
      <c r="ADC42" s="63"/>
      <c r="ADD42" s="63"/>
      <c r="ADE42" s="63"/>
      <c r="ADF42" s="63"/>
      <c r="ADG42" s="63"/>
      <c r="ADH42" s="63"/>
      <c r="ADI42" s="63"/>
      <c r="ADJ42" s="63"/>
      <c r="ADK42" s="63"/>
      <c r="ADL42" s="63"/>
      <c r="ADM42" s="63"/>
      <c r="ADN42" s="63"/>
      <c r="ADO42" s="63"/>
      <c r="ADP42" s="63"/>
      <c r="ADQ42" s="63"/>
      <c r="ADR42" s="63"/>
      <c r="ADS42" s="63"/>
      <c r="ADT42" s="63"/>
      <c r="ADU42" s="63"/>
      <c r="ADV42" s="63"/>
      <c r="ADW42" s="63"/>
      <c r="ADX42" s="63"/>
      <c r="ADY42" s="63"/>
      <c r="ADZ42" s="63"/>
      <c r="AEA42" s="63"/>
      <c r="AEB42" s="63"/>
      <c r="AEC42" s="63"/>
      <c r="AED42" s="63"/>
      <c r="AEE42" s="63"/>
      <c r="AEF42" s="63"/>
      <c r="AEG42" s="63"/>
      <c r="AEH42" s="63"/>
      <c r="AEI42" s="63"/>
      <c r="AEJ42" s="63"/>
      <c r="AEK42" s="63"/>
      <c r="AEL42" s="63"/>
      <c r="AEM42" s="63"/>
      <c r="AEN42" s="63"/>
      <c r="AEO42" s="63"/>
      <c r="AEP42" s="63"/>
      <c r="AEQ42" s="63"/>
      <c r="AER42" s="63"/>
      <c r="AES42" s="63"/>
      <c r="AET42" s="63"/>
      <c r="AEU42" s="63"/>
      <c r="AEV42" s="63"/>
      <c r="AEW42" s="63"/>
      <c r="AEX42" s="63"/>
      <c r="AEY42" s="63"/>
      <c r="AEZ42" s="63"/>
      <c r="AFA42" s="63"/>
      <c r="AFB42" s="63"/>
      <c r="AFC42" s="63"/>
      <c r="AFD42" s="63"/>
      <c r="AFE42" s="63"/>
      <c r="AFF42" s="63"/>
      <c r="AFG42" s="63"/>
      <c r="AFH42" s="63"/>
      <c r="AFI42" s="63"/>
      <c r="AFJ42" s="63"/>
      <c r="AFK42" s="63"/>
      <c r="AFL42" s="63"/>
      <c r="AFM42" s="63"/>
      <c r="AFN42" s="63"/>
      <c r="AFO42" s="63"/>
      <c r="AFP42" s="63"/>
      <c r="AFQ42" s="63"/>
      <c r="AFR42" s="63"/>
      <c r="AFS42" s="63"/>
      <c r="AFT42" s="63"/>
      <c r="AFU42" s="63"/>
      <c r="AFV42" s="63"/>
      <c r="AFW42" s="63"/>
      <c r="AFX42" s="63"/>
      <c r="AFY42" s="63"/>
      <c r="AFZ42" s="63"/>
      <c r="AGA42" s="63"/>
      <c r="AGB42" s="63"/>
      <c r="AGC42" s="63"/>
      <c r="AGD42" s="63"/>
      <c r="AGE42" s="63"/>
      <c r="AGF42" s="63"/>
      <c r="AGG42" s="63"/>
      <c r="AGH42" s="63"/>
      <c r="AGI42" s="63"/>
      <c r="AGJ42" s="63"/>
      <c r="AGK42" s="63"/>
      <c r="AGL42" s="63"/>
      <c r="AGM42" s="63"/>
      <c r="AGN42" s="63"/>
      <c r="AGO42" s="63"/>
      <c r="AGP42" s="63"/>
      <c r="AGQ42" s="63"/>
      <c r="AGR42" s="63"/>
      <c r="AGS42" s="63"/>
      <c r="AGT42" s="63"/>
      <c r="AGU42" s="63"/>
      <c r="AGV42" s="63"/>
      <c r="AGW42" s="63"/>
      <c r="AGX42" s="63"/>
      <c r="AGY42" s="63"/>
      <c r="AGZ42" s="63"/>
      <c r="AHA42" s="63"/>
      <c r="AHB42" s="63"/>
      <c r="AHC42" s="63"/>
      <c r="AHD42" s="63"/>
      <c r="AHE42" s="63"/>
      <c r="AHF42" s="63"/>
      <c r="AHG42" s="63"/>
      <c r="AHH42" s="63"/>
      <c r="AHI42" s="63"/>
      <c r="AHJ42" s="63"/>
      <c r="AHK42" s="63"/>
      <c r="AHL42" s="63"/>
      <c r="AHM42" s="63"/>
      <c r="AHN42" s="63"/>
      <c r="AHO42" s="63"/>
      <c r="AHP42" s="63"/>
      <c r="AHQ42" s="63"/>
      <c r="AHR42" s="63"/>
      <c r="AHS42" s="63"/>
      <c r="AHT42" s="63"/>
      <c r="AHU42" s="63"/>
      <c r="AHV42" s="63"/>
      <c r="AHW42" s="63"/>
      <c r="AHX42" s="63"/>
      <c r="AHY42" s="63"/>
      <c r="AHZ42" s="63"/>
      <c r="AIA42" s="63"/>
      <c r="AIB42" s="63"/>
      <c r="AIC42" s="63"/>
      <c r="AID42" s="63"/>
      <c r="AIE42" s="63"/>
      <c r="AIF42" s="63"/>
      <c r="AIG42" s="63"/>
      <c r="AIH42" s="63"/>
      <c r="AII42" s="63"/>
      <c r="AIJ42" s="63"/>
      <c r="AIK42" s="63"/>
      <c r="AIL42" s="63"/>
      <c r="AIM42" s="63"/>
      <c r="AIN42" s="63"/>
      <c r="AIO42" s="63"/>
      <c r="AIP42" s="63"/>
      <c r="AIQ42" s="63"/>
      <c r="AIR42" s="63"/>
      <c r="AIS42" s="63"/>
      <c r="AIT42" s="63"/>
      <c r="AIU42" s="63"/>
      <c r="AIV42" s="63"/>
      <c r="AIW42" s="63"/>
      <c r="AIX42" s="63"/>
      <c r="AIY42" s="63"/>
      <c r="AIZ42" s="63"/>
      <c r="AJA42" s="63"/>
      <c r="AJB42" s="63"/>
      <c r="AJC42" s="63"/>
      <c r="AJD42" s="63"/>
      <c r="AJE42" s="63"/>
      <c r="AJF42" s="63"/>
      <c r="AJG42" s="63"/>
      <c r="AJH42" s="63"/>
      <c r="AJI42" s="63"/>
      <c r="AJJ42" s="63"/>
      <c r="AJK42" s="63"/>
      <c r="AJL42" s="63"/>
      <c r="AJM42" s="63"/>
      <c r="AJN42" s="63"/>
      <c r="AJO42" s="63"/>
      <c r="AJP42" s="63"/>
      <c r="AJQ42" s="63"/>
      <c r="AJR42" s="63"/>
      <c r="AJS42" s="63"/>
      <c r="AJT42" s="63"/>
      <c r="AJU42" s="63"/>
      <c r="AJV42" s="63"/>
      <c r="AJW42" s="63"/>
      <c r="AJX42" s="63"/>
      <c r="AJY42" s="63"/>
      <c r="AJZ42" s="63"/>
      <c r="AKA42" s="63"/>
      <c r="AKB42" s="63"/>
      <c r="AKC42" s="63"/>
      <c r="AKD42" s="63"/>
      <c r="AKE42" s="63"/>
      <c r="AKF42" s="63"/>
      <c r="AKG42" s="63"/>
      <c r="AKH42" s="63"/>
      <c r="AKI42" s="63"/>
      <c r="AKJ42" s="63"/>
      <c r="AKK42" s="63"/>
      <c r="AKL42" s="63"/>
      <c r="AKM42" s="63"/>
      <c r="AKN42" s="63"/>
      <c r="AKO42" s="63"/>
      <c r="AKP42" s="63"/>
      <c r="AKQ42" s="63"/>
      <c r="AKR42" s="63"/>
      <c r="AKS42" s="63"/>
      <c r="AKT42" s="63"/>
      <c r="AKU42" s="63"/>
      <c r="AKV42" s="63"/>
      <c r="AKW42" s="63"/>
      <c r="AKX42" s="63"/>
      <c r="AKY42" s="63"/>
      <c r="AKZ42" s="63"/>
      <c r="ALA42" s="63"/>
      <c r="ALB42" s="63"/>
      <c r="ALC42" s="63"/>
      <c r="ALD42" s="63"/>
      <c r="ALE42" s="63"/>
      <c r="ALF42" s="63"/>
      <c r="ALG42" s="63"/>
      <c r="ALH42" s="63"/>
      <c r="ALI42" s="63"/>
      <c r="ALJ42" s="63"/>
      <c r="ALK42" s="63"/>
      <c r="ALL42" s="63"/>
      <c r="ALM42" s="63"/>
      <c r="ALN42" s="63"/>
      <c r="ALO42" s="63"/>
      <c r="ALP42" s="63"/>
      <c r="ALQ42" s="63"/>
      <c r="ALR42" s="63"/>
      <c r="ALS42" s="63"/>
      <c r="ALT42" s="63"/>
      <c r="ALU42" s="63"/>
      <c r="ALV42" s="63"/>
      <c r="ALW42" s="63"/>
      <c r="ALX42" s="63"/>
      <c r="ALY42" s="63"/>
      <c r="ALZ42" s="63"/>
      <c r="AMA42" s="63"/>
      <c r="AMB42" s="63"/>
      <c r="AMC42" s="63"/>
      <c r="AMD42" s="63"/>
      <c r="AME42" s="63"/>
      <c r="AMF42" s="63"/>
      <c r="AMG42" s="63"/>
      <c r="AMH42" s="63"/>
      <c r="AMI42" s="63"/>
      <c r="AMJ42" s="63"/>
      <c r="AMK42" s="63"/>
      <c r="AML42" s="63"/>
      <c r="AMM42" s="63"/>
      <c r="AMN42" s="63"/>
      <c r="AMO42" s="63"/>
      <c r="AMP42" s="63"/>
      <c r="AMQ42" s="63"/>
      <c r="AMR42" s="63"/>
      <c r="AMS42" s="63"/>
      <c r="AMT42" s="63"/>
      <c r="AMU42" s="63"/>
      <c r="AMV42" s="63"/>
      <c r="AMW42" s="63"/>
      <c r="AMX42" s="63"/>
      <c r="AMY42" s="63"/>
      <c r="AMZ42" s="63"/>
      <c r="ANA42" s="63"/>
      <c r="ANB42" s="63"/>
      <c r="ANC42" s="63"/>
      <c r="AND42" s="63"/>
      <c r="ANE42" s="63"/>
      <c r="ANF42" s="63"/>
      <c r="ANG42" s="63"/>
      <c r="ANH42" s="63"/>
      <c r="ANI42" s="63"/>
      <c r="ANJ42" s="63"/>
      <c r="ANK42" s="63"/>
      <c r="ANL42" s="63"/>
      <c r="ANM42" s="63"/>
      <c r="ANN42" s="63"/>
      <c r="ANO42" s="63"/>
      <c r="ANP42" s="63"/>
      <c r="ANQ42" s="63"/>
      <c r="ANR42" s="63"/>
      <c r="ANS42" s="63"/>
      <c r="ANT42" s="63"/>
      <c r="ANU42" s="63"/>
      <c r="ANV42" s="63"/>
      <c r="ANW42" s="63"/>
      <c r="ANX42" s="63"/>
      <c r="ANY42" s="63"/>
      <c r="ANZ42" s="63"/>
      <c r="AOA42" s="63"/>
      <c r="AOB42" s="63"/>
      <c r="AOC42" s="63"/>
      <c r="AOD42" s="63"/>
      <c r="AOE42" s="63"/>
      <c r="AOF42" s="63"/>
      <c r="AOG42" s="63"/>
      <c r="AOH42" s="63"/>
      <c r="AOI42" s="63"/>
      <c r="AOJ42" s="63"/>
      <c r="AOK42" s="63"/>
      <c r="AOL42" s="63"/>
      <c r="AOM42" s="63"/>
      <c r="AON42" s="63"/>
      <c r="AOO42" s="63"/>
      <c r="AOP42" s="63"/>
      <c r="AOQ42" s="63"/>
      <c r="AOR42" s="63"/>
      <c r="AOS42" s="63"/>
      <c r="AOT42" s="63"/>
      <c r="AOU42" s="63"/>
      <c r="AOV42" s="63"/>
      <c r="AOW42" s="63"/>
      <c r="AOX42" s="63"/>
      <c r="AOY42" s="63"/>
      <c r="AOZ42" s="63"/>
      <c r="APA42" s="63"/>
      <c r="APB42" s="63"/>
      <c r="APC42" s="63"/>
      <c r="APD42" s="63"/>
      <c r="APE42" s="63"/>
      <c r="APF42" s="63"/>
      <c r="APG42" s="63"/>
      <c r="APH42" s="63"/>
      <c r="API42" s="63"/>
      <c r="APJ42" s="63"/>
      <c r="APK42" s="63"/>
      <c r="APL42" s="63"/>
      <c r="APM42" s="63"/>
      <c r="APN42" s="63"/>
      <c r="APO42" s="63"/>
      <c r="APP42" s="63"/>
      <c r="APQ42" s="63"/>
      <c r="APR42" s="63"/>
      <c r="APS42" s="63"/>
      <c r="APT42" s="63"/>
      <c r="APU42" s="63"/>
      <c r="APV42" s="63"/>
      <c r="APW42" s="63"/>
      <c r="APX42" s="63"/>
      <c r="APY42" s="63"/>
      <c r="APZ42" s="63"/>
      <c r="AQA42" s="63"/>
      <c r="AQB42" s="63"/>
      <c r="AQC42" s="63"/>
      <c r="AQD42" s="63"/>
      <c r="AQE42" s="63"/>
      <c r="AQF42" s="63"/>
      <c r="AQG42" s="63"/>
      <c r="AQH42" s="63"/>
      <c r="AQI42" s="63"/>
      <c r="AQJ42" s="63"/>
      <c r="AQK42" s="63"/>
      <c r="AQL42" s="63"/>
      <c r="AQM42" s="63"/>
      <c r="AQN42" s="63"/>
      <c r="AQO42" s="63"/>
      <c r="AQP42" s="63"/>
      <c r="AQQ42" s="63"/>
      <c r="AQR42" s="63"/>
      <c r="AQS42" s="63"/>
      <c r="AQT42" s="63"/>
      <c r="AQU42" s="63"/>
      <c r="AQV42" s="63"/>
      <c r="AQW42" s="63"/>
      <c r="AQX42" s="63"/>
      <c r="AQY42" s="63"/>
      <c r="AQZ42" s="63"/>
      <c r="ARA42" s="63"/>
      <c r="ARB42" s="63"/>
      <c r="ARC42" s="63"/>
      <c r="ARD42" s="63"/>
      <c r="ARE42" s="63"/>
      <c r="ARF42" s="63"/>
      <c r="ARG42" s="63"/>
      <c r="ARH42" s="63"/>
      <c r="ARI42" s="63"/>
      <c r="ARJ42" s="63"/>
      <c r="ARK42" s="63"/>
      <c r="ARL42" s="63"/>
      <c r="ARM42" s="63"/>
      <c r="ARN42" s="63"/>
      <c r="ARO42" s="63"/>
      <c r="ARP42" s="63"/>
      <c r="ARQ42" s="63"/>
      <c r="ARR42" s="63"/>
      <c r="ARS42" s="63"/>
      <c r="ART42" s="63"/>
      <c r="ARU42" s="63"/>
      <c r="ARV42" s="63"/>
      <c r="ARW42" s="63"/>
      <c r="ARX42" s="63"/>
      <c r="ARY42" s="63"/>
      <c r="ARZ42" s="63"/>
      <c r="ASA42" s="63"/>
      <c r="ASB42" s="63"/>
      <c r="ASC42" s="63"/>
      <c r="ASD42" s="63"/>
      <c r="ASE42" s="63"/>
      <c r="ASF42" s="63"/>
      <c r="ASG42" s="63"/>
      <c r="ASH42" s="63"/>
      <c r="ASI42" s="63"/>
      <c r="ASJ42" s="63"/>
      <c r="ASK42" s="63"/>
      <c r="ASL42" s="63"/>
      <c r="ASM42" s="63"/>
      <c r="ASN42" s="63"/>
      <c r="ASO42" s="63"/>
      <c r="ASP42" s="63"/>
      <c r="ASQ42" s="63"/>
      <c r="ASR42" s="63"/>
      <c r="ASS42" s="63"/>
      <c r="AST42" s="63"/>
      <c r="ASU42" s="63"/>
      <c r="ASV42" s="63"/>
      <c r="ASW42" s="63"/>
      <c r="ASX42" s="63"/>
      <c r="ASY42" s="63"/>
      <c r="ASZ42" s="63"/>
      <c r="ATA42" s="63"/>
      <c r="ATB42" s="63"/>
      <c r="ATC42" s="63"/>
      <c r="ATD42" s="63"/>
      <c r="ATE42" s="63"/>
      <c r="ATF42" s="63"/>
      <c r="ATG42" s="63"/>
      <c r="ATH42" s="63"/>
      <c r="ATI42" s="63"/>
      <c r="ATJ42" s="63"/>
      <c r="ATK42" s="63"/>
      <c r="ATL42" s="63"/>
      <c r="ATM42" s="63"/>
      <c r="ATN42" s="63"/>
      <c r="ATO42" s="63"/>
      <c r="ATP42" s="63"/>
      <c r="ATQ42" s="63"/>
      <c r="ATR42" s="63"/>
      <c r="ATS42" s="63"/>
      <c r="ATT42" s="63"/>
      <c r="ATU42" s="63"/>
      <c r="ATV42" s="63"/>
      <c r="ATW42" s="63"/>
      <c r="ATX42" s="63"/>
      <c r="ATY42" s="63"/>
      <c r="ATZ42" s="63"/>
      <c r="AUA42" s="63"/>
      <c r="AUB42" s="63"/>
      <c r="AUC42" s="63"/>
      <c r="AUD42" s="63"/>
      <c r="AUE42" s="63"/>
      <c r="AUF42" s="63"/>
      <c r="AUG42" s="63"/>
      <c r="AUH42" s="63"/>
      <c r="AUI42" s="63"/>
      <c r="AUJ42" s="63"/>
      <c r="AUK42" s="63"/>
      <c r="AUL42" s="63"/>
      <c r="AUM42" s="63"/>
      <c r="AUN42" s="63"/>
      <c r="AUO42" s="63"/>
      <c r="AUP42" s="63"/>
      <c r="AUQ42" s="63"/>
      <c r="AUR42" s="63"/>
      <c r="AUS42" s="63"/>
      <c r="AUT42" s="63"/>
      <c r="AUU42" s="63"/>
      <c r="AUV42" s="63"/>
      <c r="AUW42" s="63"/>
      <c r="AUX42" s="63"/>
      <c r="AUY42" s="63"/>
      <c r="AUZ42" s="63"/>
      <c r="AVA42" s="63"/>
      <c r="AVB42" s="63"/>
      <c r="AVC42" s="63"/>
      <c r="AVD42" s="63"/>
      <c r="AVE42" s="63"/>
      <c r="AVF42" s="63"/>
      <c r="AVG42" s="63"/>
      <c r="AVH42" s="63"/>
      <c r="AVI42" s="63"/>
      <c r="AVJ42" s="63"/>
      <c r="AVK42" s="63"/>
      <c r="AVL42" s="63"/>
      <c r="AVM42" s="63"/>
      <c r="AVN42" s="63"/>
      <c r="AVO42" s="63"/>
      <c r="AVP42" s="63"/>
      <c r="AVQ42" s="63"/>
      <c r="AVR42" s="63"/>
      <c r="AVS42" s="63"/>
      <c r="AVT42" s="63"/>
      <c r="AVU42" s="63"/>
      <c r="AVV42" s="63"/>
      <c r="AVW42" s="63"/>
      <c r="AVX42" s="63"/>
      <c r="AVY42" s="63"/>
      <c r="AVZ42" s="63"/>
      <c r="AWA42" s="63"/>
      <c r="AWB42" s="63"/>
      <c r="AWC42" s="63"/>
      <c r="AWD42" s="63"/>
      <c r="AWE42" s="63"/>
      <c r="AWF42" s="63"/>
      <c r="AWG42" s="63"/>
      <c r="AWH42" s="63"/>
      <c r="AWI42" s="63"/>
      <c r="AWJ42" s="63"/>
      <c r="AWK42" s="63"/>
      <c r="AWL42" s="63"/>
      <c r="AWM42" s="63"/>
      <c r="AWN42" s="63"/>
      <c r="AWO42" s="63"/>
      <c r="AWP42" s="63"/>
      <c r="AWQ42" s="63"/>
      <c r="AWR42" s="63"/>
      <c r="AWS42" s="63"/>
      <c r="AWT42" s="63"/>
      <c r="AWU42" s="63"/>
      <c r="AWV42" s="63"/>
      <c r="AWW42" s="63"/>
      <c r="AWX42" s="63"/>
      <c r="AWY42" s="63"/>
      <c r="AWZ42" s="63"/>
      <c r="AXA42" s="63"/>
      <c r="AXB42" s="63"/>
      <c r="AXC42" s="63"/>
      <c r="AXD42" s="63"/>
      <c r="AXE42" s="63"/>
      <c r="AXF42" s="63"/>
      <c r="AXG42" s="63"/>
      <c r="AXH42" s="63"/>
      <c r="AXI42" s="63"/>
      <c r="AXJ42" s="63"/>
      <c r="AXK42" s="63"/>
      <c r="AXL42" s="63"/>
      <c r="AXM42" s="63"/>
      <c r="AXN42" s="63"/>
      <c r="AXO42" s="63"/>
      <c r="AXP42" s="63"/>
      <c r="AXQ42" s="63"/>
      <c r="AXR42" s="63"/>
      <c r="AXS42" s="63"/>
      <c r="AXT42" s="63"/>
      <c r="AXU42" s="63"/>
      <c r="AXV42" s="63"/>
      <c r="AXW42" s="63"/>
      <c r="AXX42" s="63"/>
      <c r="AXY42" s="63"/>
      <c r="AXZ42" s="63"/>
      <c r="AYA42" s="63"/>
      <c r="AYB42" s="63"/>
      <c r="AYC42" s="63"/>
      <c r="AYD42" s="63"/>
      <c r="AYE42" s="63"/>
      <c r="AYF42" s="63"/>
      <c r="AYG42" s="63"/>
      <c r="AYH42" s="63"/>
      <c r="AYI42" s="63"/>
      <c r="AYJ42" s="63"/>
      <c r="AYK42" s="63"/>
      <c r="AYL42" s="63"/>
      <c r="AYM42" s="63"/>
      <c r="AYN42" s="63"/>
      <c r="AYO42" s="63"/>
      <c r="AYP42" s="63"/>
      <c r="AYQ42" s="63"/>
      <c r="AYR42" s="63"/>
      <c r="AYS42" s="63"/>
      <c r="AYT42" s="63"/>
      <c r="AYU42" s="63"/>
      <c r="AYV42" s="63"/>
      <c r="AYW42" s="63"/>
      <c r="AYX42" s="63"/>
      <c r="AYY42" s="63"/>
      <c r="AYZ42" s="63"/>
      <c r="AZA42" s="63"/>
      <c r="AZB42" s="63"/>
      <c r="AZC42" s="63"/>
      <c r="AZD42" s="63"/>
      <c r="AZE42" s="63"/>
      <c r="AZF42" s="63"/>
      <c r="AZG42" s="63"/>
      <c r="AZH42" s="63"/>
      <c r="AZI42" s="63"/>
      <c r="AZJ42" s="63"/>
      <c r="AZK42" s="63"/>
      <c r="AZL42" s="63"/>
      <c r="AZM42" s="63"/>
      <c r="AZN42" s="63"/>
      <c r="AZO42" s="63"/>
      <c r="AZP42" s="63"/>
      <c r="AZQ42" s="63"/>
      <c r="AZR42" s="63"/>
      <c r="AZS42" s="63"/>
      <c r="AZT42" s="63"/>
      <c r="AZU42" s="63"/>
      <c r="AZV42" s="63"/>
      <c r="AZW42" s="63"/>
      <c r="AZX42" s="63"/>
      <c r="AZY42" s="63"/>
      <c r="AZZ42" s="63"/>
      <c r="BAA42" s="63"/>
      <c r="BAB42" s="63"/>
      <c r="BAC42" s="63"/>
      <c r="BAD42" s="63"/>
      <c r="BAE42" s="63"/>
      <c r="BAF42" s="63"/>
      <c r="BAG42" s="63"/>
      <c r="BAH42" s="63"/>
      <c r="BAI42" s="63"/>
      <c r="BAJ42" s="63"/>
      <c r="BAK42" s="63"/>
      <c r="BAL42" s="63"/>
      <c r="BAM42" s="63"/>
      <c r="BAN42" s="63"/>
      <c r="BAO42" s="63"/>
      <c r="BAP42" s="63"/>
      <c r="BAQ42" s="63"/>
      <c r="BAR42" s="63"/>
      <c r="BAS42" s="63"/>
      <c r="BAT42" s="63"/>
      <c r="BAU42" s="63"/>
      <c r="BAV42" s="63"/>
      <c r="BAW42" s="63"/>
      <c r="BAX42" s="63"/>
      <c r="BAY42" s="63"/>
      <c r="BAZ42" s="63"/>
      <c r="BBA42" s="63"/>
      <c r="BBB42" s="63"/>
      <c r="BBC42" s="63"/>
      <c r="BBD42" s="63"/>
      <c r="BBE42" s="63"/>
      <c r="BBF42" s="63"/>
      <c r="BBG42" s="63"/>
      <c r="BBH42" s="63"/>
      <c r="BBI42" s="63"/>
      <c r="BBJ42" s="63"/>
      <c r="BBK42" s="63"/>
      <c r="BBL42" s="63"/>
      <c r="BBM42" s="63"/>
      <c r="BBN42" s="63"/>
      <c r="BBO42" s="63"/>
      <c r="BBP42" s="63"/>
      <c r="BBQ42" s="63"/>
      <c r="BBR42" s="63"/>
      <c r="BBS42" s="63"/>
      <c r="BBT42" s="63"/>
      <c r="BBU42" s="63"/>
      <c r="BBV42" s="63"/>
      <c r="BBW42" s="63"/>
      <c r="BBX42" s="63"/>
      <c r="BBY42" s="63"/>
      <c r="BBZ42" s="63"/>
      <c r="BCA42" s="63"/>
      <c r="BCB42" s="63"/>
      <c r="BCC42" s="63"/>
      <c r="BCD42" s="63"/>
      <c r="BCE42" s="63"/>
      <c r="BCF42" s="63"/>
      <c r="BCG42" s="63"/>
      <c r="BCH42" s="63"/>
      <c r="BCI42" s="63"/>
      <c r="BCJ42" s="63"/>
      <c r="BCK42" s="63"/>
      <c r="BCL42" s="63"/>
      <c r="BCM42" s="63"/>
      <c r="BCN42" s="63"/>
      <c r="BCO42" s="63"/>
      <c r="BCP42" s="63"/>
      <c r="BCQ42" s="63"/>
      <c r="BCR42" s="63"/>
      <c r="BCS42" s="63"/>
      <c r="BCT42" s="63"/>
      <c r="BCU42" s="63"/>
      <c r="BCV42" s="63"/>
      <c r="BCW42" s="63"/>
      <c r="BCX42" s="63"/>
      <c r="BCY42" s="63"/>
      <c r="BCZ42" s="63"/>
      <c r="BDA42" s="63"/>
      <c r="BDB42" s="63"/>
      <c r="BDC42" s="63"/>
      <c r="BDD42" s="63"/>
      <c r="BDE42" s="63"/>
      <c r="BDF42" s="63"/>
      <c r="BDG42" s="63"/>
      <c r="BDH42" s="63"/>
      <c r="BDI42" s="63"/>
      <c r="BDJ42" s="63"/>
      <c r="BDK42" s="63"/>
      <c r="BDL42" s="63"/>
      <c r="BDM42" s="63"/>
      <c r="BDN42" s="63"/>
      <c r="BDO42" s="63"/>
      <c r="BDP42" s="63"/>
      <c r="BDQ42" s="63"/>
      <c r="BDR42" s="63"/>
      <c r="BDS42" s="63"/>
      <c r="BDT42" s="63"/>
      <c r="BDU42" s="63"/>
      <c r="BDV42" s="63"/>
      <c r="BDW42" s="63"/>
      <c r="BDX42" s="63"/>
      <c r="BDY42" s="63"/>
      <c r="BDZ42" s="63"/>
      <c r="BEA42" s="63"/>
      <c r="BEB42" s="63"/>
      <c r="BEC42" s="63"/>
      <c r="BED42" s="63"/>
      <c r="BEE42" s="63"/>
      <c r="BEF42" s="63"/>
      <c r="BEG42" s="63"/>
      <c r="BEH42" s="63"/>
      <c r="BEI42" s="63"/>
      <c r="BEJ42" s="63"/>
      <c r="BEK42" s="63"/>
      <c r="BEL42" s="63"/>
      <c r="BEM42" s="63"/>
      <c r="BEN42" s="63"/>
      <c r="BEO42" s="63"/>
      <c r="BEP42" s="63"/>
      <c r="BEQ42" s="63"/>
      <c r="BER42" s="63"/>
      <c r="BES42" s="63"/>
      <c r="BET42" s="63"/>
      <c r="BEU42" s="63"/>
      <c r="BEV42" s="63"/>
      <c r="BEW42" s="63"/>
      <c r="BEX42" s="63"/>
      <c r="BEY42" s="63"/>
      <c r="BEZ42" s="63"/>
      <c r="BFA42" s="63"/>
      <c r="BFB42" s="63"/>
      <c r="BFC42" s="63"/>
      <c r="BFD42" s="63"/>
      <c r="BFE42" s="63"/>
      <c r="BFF42" s="63"/>
      <c r="BFG42" s="63"/>
      <c r="BFH42" s="63"/>
      <c r="BFI42" s="63"/>
      <c r="BFJ42" s="63"/>
      <c r="BFK42" s="63"/>
      <c r="BFL42" s="63"/>
      <c r="BFM42" s="63"/>
      <c r="BFN42" s="63"/>
      <c r="BFO42" s="63"/>
      <c r="BFP42" s="63"/>
      <c r="BFQ42" s="63"/>
      <c r="BFR42" s="63"/>
      <c r="BFS42" s="63"/>
      <c r="BFT42" s="63"/>
      <c r="BFU42" s="63"/>
      <c r="BFV42" s="63"/>
      <c r="BFW42" s="63"/>
      <c r="BFX42" s="63"/>
      <c r="BFY42" s="63"/>
      <c r="BFZ42" s="63"/>
      <c r="BGA42" s="63"/>
      <c r="BGB42" s="63"/>
      <c r="BGC42" s="63"/>
      <c r="BGD42" s="63"/>
      <c r="BGE42" s="63"/>
      <c r="BGF42" s="63"/>
      <c r="BGG42" s="63"/>
      <c r="BGH42" s="63"/>
      <c r="BGI42" s="63"/>
      <c r="BGJ42" s="63"/>
      <c r="BGK42" s="63"/>
      <c r="BGL42" s="63"/>
      <c r="BGM42" s="63"/>
      <c r="BGN42" s="63"/>
      <c r="BGO42" s="63"/>
      <c r="BGP42" s="63"/>
      <c r="BGQ42" s="63"/>
      <c r="BGR42" s="63"/>
      <c r="BGS42" s="63"/>
      <c r="BGT42" s="63"/>
      <c r="BGU42" s="63"/>
      <c r="BGV42" s="63"/>
      <c r="BGW42" s="63"/>
      <c r="BGX42" s="63"/>
      <c r="BGY42" s="63"/>
      <c r="BGZ42" s="63"/>
      <c r="BHA42" s="63"/>
      <c r="BHB42" s="63"/>
      <c r="BHC42" s="63"/>
      <c r="BHD42" s="63"/>
      <c r="BHE42" s="63"/>
      <c r="BHF42" s="63"/>
      <c r="BHG42" s="63"/>
      <c r="BHH42" s="63"/>
      <c r="BHI42" s="63"/>
      <c r="BHJ42" s="63"/>
      <c r="BHK42" s="63"/>
      <c r="BHL42" s="63"/>
      <c r="BHM42" s="63"/>
      <c r="BHN42" s="63"/>
      <c r="BHO42" s="63"/>
      <c r="BHP42" s="63"/>
      <c r="BHQ42" s="63"/>
      <c r="BHR42" s="63"/>
      <c r="BHS42" s="63"/>
      <c r="BHT42" s="63"/>
      <c r="BHU42" s="63"/>
      <c r="BHV42" s="63"/>
      <c r="BHW42" s="63"/>
      <c r="BHX42" s="63"/>
      <c r="BHY42" s="63"/>
      <c r="BHZ42" s="63"/>
      <c r="BIA42" s="63"/>
      <c r="BIB42" s="63"/>
      <c r="BIC42" s="63"/>
      <c r="BID42" s="63"/>
      <c r="BIE42" s="63"/>
      <c r="BIF42" s="63"/>
      <c r="BIG42" s="63"/>
      <c r="BIH42" s="63"/>
      <c r="BII42" s="63"/>
      <c r="BIJ42" s="63"/>
      <c r="BIK42" s="63"/>
      <c r="BIL42" s="63"/>
      <c r="BIM42" s="63"/>
      <c r="BIN42" s="63"/>
      <c r="BIO42" s="63"/>
      <c r="BIP42" s="63"/>
      <c r="BIQ42" s="63"/>
      <c r="BIR42" s="63"/>
      <c r="BIS42" s="63"/>
      <c r="BIT42" s="63"/>
      <c r="BIU42" s="63"/>
      <c r="BIV42" s="63"/>
      <c r="BIW42" s="63"/>
      <c r="BIX42" s="63"/>
      <c r="BIY42" s="63"/>
      <c r="BIZ42" s="63"/>
      <c r="BJA42" s="63"/>
      <c r="BJB42" s="63"/>
      <c r="BJC42" s="63"/>
      <c r="BJD42" s="63"/>
      <c r="BJE42" s="63"/>
      <c r="BJF42" s="63"/>
      <c r="BJG42" s="63"/>
      <c r="BJH42" s="63"/>
      <c r="BJI42" s="63"/>
      <c r="BJJ42" s="63"/>
      <c r="BJK42" s="63"/>
      <c r="BJL42" s="63"/>
      <c r="BJM42" s="63"/>
      <c r="BJN42" s="63"/>
      <c r="BJO42" s="63"/>
      <c r="BJP42" s="63"/>
      <c r="BJQ42" s="63"/>
      <c r="BJR42" s="63"/>
      <c r="BJS42" s="63"/>
      <c r="BJT42" s="63"/>
      <c r="BJU42" s="63"/>
      <c r="BJV42" s="63"/>
      <c r="BJW42" s="63"/>
      <c r="BJX42" s="63"/>
      <c r="BJY42" s="63"/>
      <c r="BJZ42" s="63"/>
      <c r="BKA42" s="63"/>
      <c r="BKB42" s="63"/>
      <c r="BKC42" s="63"/>
      <c r="BKD42" s="63"/>
      <c r="BKE42" s="63"/>
      <c r="BKF42" s="63"/>
      <c r="BKG42" s="63"/>
      <c r="BKH42" s="63"/>
      <c r="BKI42" s="63"/>
      <c r="BKJ42" s="63"/>
      <c r="BKK42" s="63"/>
      <c r="BKL42" s="63"/>
      <c r="BKM42" s="63"/>
      <c r="BKN42" s="63"/>
      <c r="BKO42" s="63"/>
      <c r="BKP42" s="63"/>
      <c r="BKQ42" s="63"/>
      <c r="BKR42" s="63"/>
      <c r="BKS42" s="63"/>
      <c r="BKT42" s="63"/>
      <c r="BKU42" s="63"/>
      <c r="BKV42" s="63"/>
      <c r="BKW42" s="63"/>
      <c r="BKX42" s="63"/>
      <c r="BKY42" s="63"/>
      <c r="BKZ42" s="63"/>
      <c r="BLA42" s="63"/>
      <c r="BLB42" s="63"/>
      <c r="BLC42" s="63"/>
      <c r="BLD42" s="63"/>
      <c r="BLE42" s="63"/>
      <c r="BLF42" s="63"/>
      <c r="BLG42" s="63"/>
      <c r="BLH42" s="63"/>
      <c r="BLI42" s="63"/>
      <c r="BLJ42" s="63"/>
      <c r="BLK42" s="63"/>
      <c r="BLL42" s="63"/>
      <c r="BLM42" s="63"/>
      <c r="BLN42" s="63"/>
      <c r="BLO42" s="63"/>
      <c r="BLP42" s="63"/>
      <c r="BLQ42" s="63"/>
      <c r="BLR42" s="63"/>
      <c r="BLS42" s="63"/>
      <c r="BLT42" s="63"/>
      <c r="BLU42" s="63"/>
      <c r="BLV42" s="63"/>
      <c r="BLW42" s="63"/>
      <c r="BLX42" s="63"/>
      <c r="BLY42" s="63"/>
      <c r="BLZ42" s="63"/>
      <c r="BMA42" s="63"/>
      <c r="BMB42" s="63"/>
      <c r="BMC42" s="63"/>
      <c r="BMD42" s="63"/>
      <c r="BME42" s="63"/>
      <c r="BMF42" s="63"/>
      <c r="BMG42" s="63"/>
      <c r="BMH42" s="63"/>
      <c r="BMI42" s="63"/>
      <c r="BMJ42" s="63"/>
      <c r="BMK42" s="63"/>
      <c r="BML42" s="63"/>
      <c r="BMM42" s="63"/>
      <c r="BMN42" s="63"/>
      <c r="BMO42" s="63"/>
      <c r="BMP42" s="63"/>
      <c r="BMQ42" s="63"/>
      <c r="BMR42" s="63"/>
      <c r="BMS42" s="63"/>
      <c r="BMT42" s="63"/>
      <c r="BMU42" s="63"/>
      <c r="BMV42" s="63"/>
      <c r="BMW42" s="63"/>
      <c r="BMX42" s="63"/>
    </row>
    <row r="43" spans="1:1714" s="1" customFormat="1" ht="15" customHeight="1" x14ac:dyDescent="0.25">
      <c r="A43" s="194" t="s">
        <v>232</v>
      </c>
      <c r="B43" s="147" t="s">
        <v>45</v>
      </c>
      <c r="C43" s="148" t="s">
        <v>84</v>
      </c>
      <c r="D43" s="213" t="s">
        <v>47</v>
      </c>
      <c r="E43" s="149" t="s">
        <v>48</v>
      </c>
      <c r="F43" s="215" t="s">
        <v>49</v>
      </c>
      <c r="G43" s="213" t="s">
        <v>63</v>
      </c>
      <c r="H43" s="150">
        <v>25</v>
      </c>
      <c r="I43" s="228" t="s">
        <v>1701</v>
      </c>
      <c r="J43" s="206">
        <v>44800</v>
      </c>
      <c r="K43" s="205">
        <v>44802</v>
      </c>
      <c r="L43" s="205">
        <v>44804</v>
      </c>
      <c r="M43" s="167" t="s">
        <v>388</v>
      </c>
      <c r="N43" s="168">
        <v>44812</v>
      </c>
      <c r="O43" s="208" t="s">
        <v>97</v>
      </c>
      <c r="P43" s="115" t="s">
        <v>1638</v>
      </c>
      <c r="Q43" s="110">
        <f t="shared" si="0"/>
        <v>44803</v>
      </c>
      <c r="R43" s="88">
        <v>49.3</v>
      </c>
      <c r="S43" s="153">
        <f t="shared" si="1"/>
        <v>44807</v>
      </c>
      <c r="T43" s="88">
        <v>58.4</v>
      </c>
      <c r="U43" s="153">
        <f t="shared" si="2"/>
        <v>44814</v>
      </c>
      <c r="V43" s="88"/>
      <c r="W43" s="153">
        <f t="shared" si="3"/>
        <v>44828</v>
      </c>
      <c r="X43" s="88"/>
      <c r="Y43" s="85"/>
      <c r="Z43" s="208" t="s">
        <v>97</v>
      </c>
      <c r="AA43" s="83" t="s">
        <v>1640</v>
      </c>
      <c r="AB43" s="153">
        <f t="shared" si="5"/>
        <v>44805</v>
      </c>
      <c r="AC43" s="88">
        <v>40.6</v>
      </c>
      <c r="AD43" s="153">
        <f t="shared" si="6"/>
        <v>44809</v>
      </c>
      <c r="AE43" s="88">
        <v>58.3</v>
      </c>
      <c r="AF43" s="153">
        <f t="shared" si="7"/>
        <v>44816</v>
      </c>
      <c r="AG43" s="88"/>
      <c r="AH43" s="153">
        <f t="shared" si="8"/>
        <v>44830</v>
      </c>
      <c r="AI43" s="88"/>
      <c r="AJ43" s="85"/>
      <c r="AK43" s="208" t="s">
        <v>97</v>
      </c>
      <c r="AL43" s="224" t="s">
        <v>1675</v>
      </c>
      <c r="AM43" s="153">
        <f t="shared" si="9"/>
        <v>44807</v>
      </c>
      <c r="AN43" s="88">
        <v>42.8</v>
      </c>
      <c r="AO43" s="153">
        <f t="shared" si="10"/>
        <v>44811</v>
      </c>
      <c r="AP43" s="88">
        <v>54.8</v>
      </c>
      <c r="AQ43" s="153">
        <f t="shared" si="11"/>
        <v>44818</v>
      </c>
      <c r="AR43" s="88"/>
      <c r="AS43" s="153">
        <f t="shared" si="12"/>
        <v>44832</v>
      </c>
      <c r="AT43" s="88"/>
      <c r="AU43" s="85"/>
      <c r="AV43" s="91"/>
      <c r="AW43" s="199"/>
      <c r="AX43" s="200" t="s">
        <v>1730</v>
      </c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  <c r="IV43" s="63"/>
      <c r="IW43" s="63"/>
      <c r="IX43" s="63"/>
      <c r="IY43" s="63"/>
      <c r="IZ43" s="63"/>
      <c r="JA43" s="63"/>
      <c r="JB43" s="63"/>
      <c r="JC43" s="63"/>
      <c r="JD43" s="63"/>
      <c r="JE43" s="63"/>
      <c r="JF43" s="63"/>
      <c r="JG43" s="63"/>
      <c r="JH43" s="63"/>
      <c r="JI43" s="63"/>
      <c r="JJ43" s="63"/>
      <c r="JK43" s="63"/>
      <c r="JL43" s="63"/>
      <c r="JM43" s="63"/>
      <c r="JN43" s="63"/>
      <c r="JO43" s="63"/>
      <c r="JP43" s="63"/>
      <c r="JQ43" s="63"/>
      <c r="JR43" s="63"/>
      <c r="JS43" s="63"/>
      <c r="JT43" s="63"/>
      <c r="JU43" s="63"/>
      <c r="JV43" s="63"/>
      <c r="JW43" s="63"/>
      <c r="JX43" s="63"/>
      <c r="JY43" s="63"/>
      <c r="JZ43" s="63"/>
      <c r="KA43" s="63"/>
      <c r="KB43" s="63"/>
      <c r="KC43" s="63"/>
      <c r="KD43" s="63"/>
      <c r="KE43" s="63"/>
      <c r="KF43" s="63"/>
      <c r="KG43" s="63"/>
      <c r="KH43" s="63"/>
      <c r="KI43" s="63"/>
      <c r="KJ43" s="63"/>
      <c r="KK43" s="63"/>
      <c r="KL43" s="63"/>
      <c r="KM43" s="63"/>
      <c r="KN43" s="63"/>
      <c r="KO43" s="63"/>
      <c r="KP43" s="63"/>
      <c r="KQ43" s="63"/>
      <c r="KR43" s="63"/>
      <c r="KS43" s="63"/>
      <c r="KT43" s="63"/>
      <c r="KU43" s="63"/>
      <c r="KV43" s="63"/>
      <c r="KW43" s="63"/>
      <c r="KX43" s="63"/>
      <c r="KY43" s="63"/>
      <c r="KZ43" s="63"/>
      <c r="LA43" s="63"/>
      <c r="LB43" s="63"/>
      <c r="LC43" s="63"/>
      <c r="LD43" s="63"/>
      <c r="LE43" s="63"/>
      <c r="LF43" s="63"/>
      <c r="LG43" s="63"/>
      <c r="LH43" s="63"/>
      <c r="LI43" s="63"/>
      <c r="LJ43" s="63"/>
      <c r="LK43" s="63"/>
      <c r="LL43" s="63"/>
      <c r="LM43" s="63"/>
      <c r="LN43" s="63"/>
      <c r="LO43" s="63"/>
      <c r="LP43" s="63"/>
      <c r="LQ43" s="63"/>
      <c r="LR43" s="63"/>
      <c r="LS43" s="63"/>
      <c r="LT43" s="63"/>
      <c r="LU43" s="63"/>
      <c r="LV43" s="63"/>
      <c r="LW43" s="63"/>
      <c r="LX43" s="63"/>
      <c r="LY43" s="63"/>
      <c r="LZ43" s="63"/>
      <c r="MA43" s="63"/>
      <c r="MB43" s="63"/>
      <c r="MC43" s="63"/>
      <c r="MD43" s="63"/>
      <c r="ME43" s="63"/>
      <c r="MF43" s="63"/>
      <c r="MG43" s="63"/>
      <c r="MH43" s="63"/>
      <c r="MI43" s="63"/>
      <c r="MJ43" s="63"/>
      <c r="MK43" s="63"/>
      <c r="ML43" s="63"/>
      <c r="MM43" s="63"/>
      <c r="MN43" s="63"/>
      <c r="MO43" s="63"/>
      <c r="MP43" s="63"/>
      <c r="MQ43" s="63"/>
      <c r="MR43" s="63"/>
      <c r="MS43" s="63"/>
      <c r="MT43" s="63"/>
      <c r="MU43" s="63"/>
      <c r="MV43" s="63"/>
      <c r="MW43" s="63"/>
      <c r="MX43" s="63"/>
      <c r="MY43" s="63"/>
      <c r="MZ43" s="63"/>
      <c r="NA43" s="63"/>
      <c r="NB43" s="63"/>
      <c r="NC43" s="63"/>
      <c r="ND43" s="63"/>
      <c r="NE43" s="63"/>
      <c r="NF43" s="63"/>
      <c r="NG43" s="63"/>
      <c r="NH43" s="63"/>
      <c r="NI43" s="63"/>
      <c r="NJ43" s="63"/>
      <c r="NK43" s="63"/>
      <c r="NL43" s="63"/>
      <c r="NM43" s="63"/>
      <c r="NN43" s="63"/>
      <c r="NO43" s="63"/>
      <c r="NP43" s="63"/>
      <c r="NQ43" s="63"/>
      <c r="NR43" s="63"/>
      <c r="NS43" s="63"/>
      <c r="NT43" s="63"/>
      <c r="NU43" s="63"/>
      <c r="NV43" s="63"/>
      <c r="NW43" s="63"/>
      <c r="NX43" s="63"/>
      <c r="NY43" s="63"/>
      <c r="NZ43" s="63"/>
      <c r="OA43" s="63"/>
      <c r="OB43" s="63"/>
      <c r="OC43" s="63"/>
      <c r="OD43" s="63"/>
      <c r="OE43" s="63"/>
      <c r="OF43" s="63"/>
      <c r="OG43" s="63"/>
      <c r="OH43" s="63"/>
      <c r="OI43" s="63"/>
      <c r="OJ43" s="63"/>
      <c r="OK43" s="63"/>
      <c r="OL43" s="63"/>
      <c r="OM43" s="63"/>
      <c r="ON43" s="63"/>
      <c r="OO43" s="63"/>
      <c r="OP43" s="63"/>
      <c r="OQ43" s="63"/>
      <c r="OR43" s="63"/>
      <c r="OS43" s="63"/>
      <c r="OT43" s="63"/>
      <c r="OU43" s="63"/>
      <c r="OV43" s="63"/>
      <c r="OW43" s="63"/>
      <c r="OX43" s="63"/>
      <c r="OY43" s="63"/>
      <c r="OZ43" s="63"/>
      <c r="PA43" s="63"/>
      <c r="PB43" s="63"/>
      <c r="PC43" s="63"/>
      <c r="PD43" s="63"/>
      <c r="PE43" s="63"/>
      <c r="PF43" s="63"/>
      <c r="PG43" s="63"/>
      <c r="PH43" s="63"/>
      <c r="PI43" s="63"/>
      <c r="PJ43" s="63"/>
      <c r="PK43" s="63"/>
      <c r="PL43" s="63"/>
      <c r="PM43" s="63"/>
      <c r="PN43" s="63"/>
      <c r="PO43" s="63"/>
      <c r="PP43" s="63"/>
      <c r="PQ43" s="63"/>
      <c r="PR43" s="63"/>
      <c r="PS43" s="63"/>
      <c r="PT43" s="63"/>
      <c r="PU43" s="63"/>
      <c r="PV43" s="63"/>
      <c r="PW43" s="63"/>
      <c r="PX43" s="63"/>
      <c r="PY43" s="63"/>
      <c r="PZ43" s="63"/>
      <c r="QA43" s="63"/>
      <c r="QB43" s="63"/>
      <c r="QC43" s="63"/>
      <c r="QD43" s="63"/>
      <c r="QE43" s="63"/>
      <c r="QF43" s="63"/>
      <c r="QG43" s="63"/>
      <c r="QH43" s="63"/>
      <c r="QI43" s="63"/>
      <c r="QJ43" s="63"/>
      <c r="QK43" s="63"/>
      <c r="QL43" s="63"/>
      <c r="QM43" s="63"/>
      <c r="QN43" s="63"/>
      <c r="QO43" s="63"/>
      <c r="QP43" s="63"/>
      <c r="QQ43" s="63"/>
      <c r="QR43" s="63"/>
      <c r="QS43" s="63"/>
      <c r="QT43" s="63"/>
      <c r="QU43" s="63"/>
      <c r="QV43" s="63"/>
      <c r="QW43" s="63"/>
      <c r="QX43" s="63"/>
      <c r="QY43" s="63"/>
      <c r="QZ43" s="63"/>
      <c r="RA43" s="63"/>
      <c r="RB43" s="63"/>
      <c r="RC43" s="63"/>
      <c r="RD43" s="63"/>
      <c r="RE43" s="63"/>
      <c r="RF43" s="63"/>
      <c r="RG43" s="63"/>
      <c r="RH43" s="63"/>
      <c r="RI43" s="63"/>
      <c r="RJ43" s="63"/>
      <c r="RK43" s="63"/>
      <c r="RL43" s="63"/>
      <c r="RM43" s="63"/>
      <c r="RN43" s="63"/>
      <c r="RO43" s="63"/>
      <c r="RP43" s="63"/>
      <c r="RQ43" s="63"/>
      <c r="RR43" s="63"/>
      <c r="RS43" s="63"/>
      <c r="RT43" s="63"/>
      <c r="RU43" s="63"/>
      <c r="RV43" s="63"/>
      <c r="RW43" s="63"/>
      <c r="RX43" s="63"/>
      <c r="RY43" s="63"/>
      <c r="RZ43" s="63"/>
      <c r="SA43" s="63"/>
      <c r="SB43" s="63"/>
      <c r="SC43" s="63"/>
      <c r="SD43" s="63"/>
      <c r="SE43" s="63"/>
      <c r="SF43" s="63"/>
      <c r="SG43" s="63"/>
      <c r="SH43" s="63"/>
      <c r="SI43" s="63"/>
      <c r="SJ43" s="63"/>
      <c r="SK43" s="63"/>
      <c r="SL43" s="63"/>
      <c r="SM43" s="63"/>
      <c r="SN43" s="63"/>
      <c r="SO43" s="63"/>
      <c r="SP43" s="63"/>
      <c r="SQ43" s="63"/>
      <c r="SR43" s="63"/>
      <c r="SS43" s="63"/>
      <c r="ST43" s="63"/>
      <c r="SU43" s="63"/>
      <c r="SV43" s="63"/>
      <c r="SW43" s="63"/>
      <c r="SX43" s="63"/>
      <c r="SY43" s="63"/>
      <c r="SZ43" s="63"/>
      <c r="TA43" s="63"/>
      <c r="TB43" s="63"/>
      <c r="TC43" s="63"/>
      <c r="TD43" s="63"/>
      <c r="TE43" s="63"/>
      <c r="TF43" s="63"/>
      <c r="TG43" s="63"/>
      <c r="TH43" s="63"/>
      <c r="TI43" s="63"/>
      <c r="TJ43" s="63"/>
      <c r="TK43" s="63"/>
      <c r="TL43" s="63"/>
      <c r="TM43" s="63"/>
      <c r="TN43" s="63"/>
      <c r="TO43" s="63"/>
      <c r="TP43" s="63"/>
      <c r="TQ43" s="63"/>
      <c r="TR43" s="63"/>
      <c r="TS43" s="63"/>
      <c r="TT43" s="63"/>
      <c r="TU43" s="63"/>
      <c r="TV43" s="63"/>
      <c r="TW43" s="63"/>
      <c r="TX43" s="63"/>
      <c r="TY43" s="63"/>
      <c r="TZ43" s="63"/>
      <c r="UA43" s="63"/>
      <c r="UB43" s="63"/>
      <c r="UC43" s="63"/>
      <c r="UD43" s="63"/>
      <c r="UE43" s="63"/>
      <c r="UF43" s="63"/>
      <c r="UG43" s="63"/>
      <c r="UH43" s="63"/>
      <c r="UI43" s="63"/>
      <c r="UJ43" s="63"/>
      <c r="UK43" s="63"/>
      <c r="UL43" s="63"/>
      <c r="UM43" s="63"/>
      <c r="UN43" s="63"/>
      <c r="UO43" s="63"/>
      <c r="UP43" s="63"/>
      <c r="UQ43" s="63"/>
      <c r="UR43" s="63"/>
      <c r="US43" s="63"/>
      <c r="UT43" s="63"/>
      <c r="UU43" s="63"/>
      <c r="UV43" s="63"/>
      <c r="UW43" s="63"/>
      <c r="UX43" s="63"/>
      <c r="UY43" s="63"/>
      <c r="UZ43" s="63"/>
      <c r="VA43" s="63"/>
      <c r="VB43" s="63"/>
      <c r="VC43" s="63"/>
      <c r="VD43" s="63"/>
      <c r="VE43" s="63"/>
      <c r="VF43" s="63"/>
      <c r="VG43" s="63"/>
      <c r="VH43" s="63"/>
      <c r="VI43" s="63"/>
      <c r="VJ43" s="63"/>
      <c r="VK43" s="63"/>
      <c r="VL43" s="63"/>
      <c r="VM43" s="63"/>
      <c r="VN43" s="63"/>
      <c r="VO43" s="63"/>
      <c r="VP43" s="63"/>
      <c r="VQ43" s="63"/>
      <c r="VR43" s="63"/>
      <c r="VS43" s="63"/>
      <c r="VT43" s="63"/>
      <c r="VU43" s="63"/>
      <c r="VV43" s="63"/>
      <c r="VW43" s="63"/>
      <c r="VX43" s="63"/>
      <c r="VY43" s="63"/>
      <c r="VZ43" s="63"/>
      <c r="WA43" s="63"/>
      <c r="WB43" s="63"/>
      <c r="WC43" s="63"/>
      <c r="WD43" s="63"/>
      <c r="WE43" s="63"/>
      <c r="WF43" s="63"/>
      <c r="WG43" s="63"/>
      <c r="WH43" s="63"/>
      <c r="WI43" s="63"/>
      <c r="WJ43" s="63"/>
      <c r="WK43" s="63"/>
      <c r="WL43" s="63"/>
      <c r="WM43" s="63"/>
      <c r="WN43" s="63"/>
      <c r="WO43" s="63"/>
      <c r="WP43" s="63"/>
      <c r="WQ43" s="63"/>
      <c r="WR43" s="63"/>
      <c r="WS43" s="63"/>
      <c r="WT43" s="63"/>
      <c r="WU43" s="63"/>
      <c r="WV43" s="63"/>
      <c r="WW43" s="63"/>
      <c r="WX43" s="63"/>
      <c r="WY43" s="63"/>
      <c r="WZ43" s="63"/>
      <c r="XA43" s="63"/>
      <c r="XB43" s="63"/>
      <c r="XC43" s="63"/>
      <c r="XD43" s="63"/>
      <c r="XE43" s="63"/>
      <c r="XF43" s="63"/>
      <c r="XG43" s="63"/>
      <c r="XH43" s="63"/>
      <c r="XI43" s="63"/>
      <c r="XJ43" s="63"/>
      <c r="XK43" s="63"/>
      <c r="XL43" s="63"/>
      <c r="XM43" s="63"/>
      <c r="XN43" s="63"/>
      <c r="XO43" s="63"/>
      <c r="XP43" s="63"/>
      <c r="XQ43" s="63"/>
      <c r="XR43" s="63"/>
      <c r="XS43" s="63"/>
      <c r="XT43" s="63"/>
      <c r="XU43" s="63"/>
      <c r="XV43" s="63"/>
      <c r="XW43" s="63"/>
      <c r="XX43" s="63"/>
      <c r="XY43" s="63"/>
      <c r="XZ43" s="63"/>
      <c r="YA43" s="63"/>
      <c r="YB43" s="63"/>
      <c r="YC43" s="63"/>
      <c r="YD43" s="63"/>
      <c r="YE43" s="63"/>
      <c r="YF43" s="63"/>
      <c r="YG43" s="63"/>
      <c r="YH43" s="63"/>
      <c r="YI43" s="63"/>
      <c r="YJ43" s="63"/>
      <c r="YK43" s="63"/>
      <c r="YL43" s="63"/>
      <c r="YM43" s="63"/>
      <c r="YN43" s="63"/>
      <c r="YO43" s="63"/>
      <c r="YP43" s="63"/>
      <c r="YQ43" s="63"/>
      <c r="YR43" s="63"/>
      <c r="YS43" s="63"/>
      <c r="YT43" s="63"/>
      <c r="YU43" s="63"/>
      <c r="YV43" s="63"/>
      <c r="YW43" s="63"/>
      <c r="YX43" s="63"/>
      <c r="YY43" s="63"/>
      <c r="YZ43" s="63"/>
      <c r="ZA43" s="63"/>
      <c r="ZB43" s="63"/>
      <c r="ZC43" s="63"/>
      <c r="ZD43" s="63"/>
      <c r="ZE43" s="63"/>
      <c r="ZF43" s="63"/>
      <c r="ZG43" s="63"/>
      <c r="ZH43" s="63"/>
      <c r="ZI43" s="63"/>
      <c r="ZJ43" s="63"/>
      <c r="ZK43" s="63"/>
      <c r="ZL43" s="63"/>
      <c r="ZM43" s="63"/>
      <c r="ZN43" s="63"/>
      <c r="ZO43" s="63"/>
      <c r="ZP43" s="63"/>
      <c r="ZQ43" s="63"/>
      <c r="ZR43" s="63"/>
      <c r="ZS43" s="63"/>
      <c r="ZT43" s="63"/>
      <c r="ZU43" s="63"/>
      <c r="ZV43" s="63"/>
      <c r="ZW43" s="63"/>
      <c r="ZX43" s="63"/>
      <c r="ZY43" s="63"/>
      <c r="ZZ43" s="63"/>
      <c r="AAA43" s="63"/>
      <c r="AAB43" s="63"/>
      <c r="AAC43" s="63"/>
      <c r="AAD43" s="63"/>
      <c r="AAE43" s="63"/>
      <c r="AAF43" s="63"/>
      <c r="AAG43" s="63"/>
      <c r="AAH43" s="63"/>
      <c r="AAI43" s="63"/>
      <c r="AAJ43" s="63"/>
      <c r="AAK43" s="63"/>
      <c r="AAL43" s="63"/>
      <c r="AAM43" s="63"/>
      <c r="AAN43" s="63"/>
      <c r="AAO43" s="63"/>
      <c r="AAP43" s="63"/>
      <c r="AAQ43" s="63"/>
      <c r="AAR43" s="63"/>
      <c r="AAS43" s="63"/>
      <c r="AAT43" s="63"/>
      <c r="AAU43" s="63"/>
      <c r="AAV43" s="63"/>
      <c r="AAW43" s="63"/>
      <c r="AAX43" s="63"/>
      <c r="AAY43" s="63"/>
      <c r="AAZ43" s="63"/>
      <c r="ABA43" s="63"/>
      <c r="ABB43" s="63"/>
      <c r="ABC43" s="63"/>
      <c r="ABD43" s="63"/>
      <c r="ABE43" s="63"/>
      <c r="ABF43" s="63"/>
      <c r="ABG43" s="63"/>
      <c r="ABH43" s="63"/>
      <c r="ABI43" s="63"/>
      <c r="ABJ43" s="63"/>
      <c r="ABK43" s="63"/>
      <c r="ABL43" s="63"/>
      <c r="ABM43" s="63"/>
      <c r="ABN43" s="63"/>
      <c r="ABO43" s="63"/>
      <c r="ABP43" s="63"/>
      <c r="ABQ43" s="63"/>
      <c r="ABR43" s="63"/>
      <c r="ABS43" s="63"/>
      <c r="ABT43" s="63"/>
      <c r="ABU43" s="63"/>
      <c r="ABV43" s="63"/>
      <c r="ABW43" s="63"/>
      <c r="ABX43" s="63"/>
      <c r="ABY43" s="63"/>
      <c r="ABZ43" s="63"/>
      <c r="ACA43" s="63"/>
      <c r="ACB43" s="63"/>
      <c r="ACC43" s="63"/>
      <c r="ACD43" s="63"/>
      <c r="ACE43" s="63"/>
      <c r="ACF43" s="63"/>
      <c r="ACG43" s="63"/>
      <c r="ACH43" s="63"/>
      <c r="ACI43" s="63"/>
      <c r="ACJ43" s="63"/>
      <c r="ACK43" s="63"/>
      <c r="ACL43" s="63"/>
      <c r="ACM43" s="63"/>
      <c r="ACN43" s="63"/>
      <c r="ACO43" s="63"/>
      <c r="ACP43" s="63"/>
      <c r="ACQ43" s="63"/>
      <c r="ACR43" s="63"/>
      <c r="ACS43" s="63"/>
      <c r="ACT43" s="63"/>
      <c r="ACU43" s="63"/>
      <c r="ACV43" s="63"/>
      <c r="ACW43" s="63"/>
      <c r="ACX43" s="63"/>
      <c r="ACY43" s="63"/>
      <c r="ACZ43" s="63"/>
      <c r="ADA43" s="63"/>
      <c r="ADB43" s="63"/>
      <c r="ADC43" s="63"/>
      <c r="ADD43" s="63"/>
      <c r="ADE43" s="63"/>
      <c r="ADF43" s="63"/>
      <c r="ADG43" s="63"/>
      <c r="ADH43" s="63"/>
      <c r="ADI43" s="63"/>
      <c r="ADJ43" s="63"/>
      <c r="ADK43" s="63"/>
      <c r="ADL43" s="63"/>
      <c r="ADM43" s="63"/>
      <c r="ADN43" s="63"/>
      <c r="ADO43" s="63"/>
      <c r="ADP43" s="63"/>
      <c r="ADQ43" s="63"/>
      <c r="ADR43" s="63"/>
      <c r="ADS43" s="63"/>
      <c r="ADT43" s="63"/>
      <c r="ADU43" s="63"/>
      <c r="ADV43" s="63"/>
      <c r="ADW43" s="63"/>
      <c r="ADX43" s="63"/>
      <c r="ADY43" s="63"/>
      <c r="ADZ43" s="63"/>
      <c r="AEA43" s="63"/>
      <c r="AEB43" s="63"/>
      <c r="AEC43" s="63"/>
      <c r="AED43" s="63"/>
      <c r="AEE43" s="63"/>
      <c r="AEF43" s="63"/>
      <c r="AEG43" s="63"/>
      <c r="AEH43" s="63"/>
      <c r="AEI43" s="63"/>
      <c r="AEJ43" s="63"/>
      <c r="AEK43" s="63"/>
      <c r="AEL43" s="63"/>
      <c r="AEM43" s="63"/>
      <c r="AEN43" s="63"/>
      <c r="AEO43" s="63"/>
      <c r="AEP43" s="63"/>
      <c r="AEQ43" s="63"/>
      <c r="AER43" s="63"/>
      <c r="AES43" s="63"/>
      <c r="AET43" s="63"/>
      <c r="AEU43" s="63"/>
      <c r="AEV43" s="63"/>
      <c r="AEW43" s="63"/>
      <c r="AEX43" s="63"/>
      <c r="AEY43" s="63"/>
      <c r="AEZ43" s="63"/>
      <c r="AFA43" s="63"/>
      <c r="AFB43" s="63"/>
      <c r="AFC43" s="63"/>
      <c r="AFD43" s="63"/>
      <c r="AFE43" s="63"/>
      <c r="AFF43" s="63"/>
      <c r="AFG43" s="63"/>
      <c r="AFH43" s="63"/>
      <c r="AFI43" s="63"/>
      <c r="AFJ43" s="63"/>
      <c r="AFK43" s="63"/>
      <c r="AFL43" s="63"/>
      <c r="AFM43" s="63"/>
      <c r="AFN43" s="63"/>
      <c r="AFO43" s="63"/>
      <c r="AFP43" s="63"/>
      <c r="AFQ43" s="63"/>
      <c r="AFR43" s="63"/>
      <c r="AFS43" s="63"/>
      <c r="AFT43" s="63"/>
      <c r="AFU43" s="63"/>
      <c r="AFV43" s="63"/>
      <c r="AFW43" s="63"/>
      <c r="AFX43" s="63"/>
      <c r="AFY43" s="63"/>
      <c r="AFZ43" s="63"/>
      <c r="AGA43" s="63"/>
      <c r="AGB43" s="63"/>
      <c r="AGC43" s="63"/>
      <c r="AGD43" s="63"/>
      <c r="AGE43" s="63"/>
      <c r="AGF43" s="63"/>
      <c r="AGG43" s="63"/>
      <c r="AGH43" s="63"/>
      <c r="AGI43" s="63"/>
      <c r="AGJ43" s="63"/>
      <c r="AGK43" s="63"/>
      <c r="AGL43" s="63"/>
      <c r="AGM43" s="63"/>
      <c r="AGN43" s="63"/>
      <c r="AGO43" s="63"/>
      <c r="AGP43" s="63"/>
      <c r="AGQ43" s="63"/>
      <c r="AGR43" s="63"/>
      <c r="AGS43" s="63"/>
      <c r="AGT43" s="63"/>
      <c r="AGU43" s="63"/>
      <c r="AGV43" s="63"/>
      <c r="AGW43" s="63"/>
      <c r="AGX43" s="63"/>
      <c r="AGY43" s="63"/>
      <c r="AGZ43" s="63"/>
      <c r="AHA43" s="63"/>
      <c r="AHB43" s="63"/>
      <c r="AHC43" s="63"/>
      <c r="AHD43" s="63"/>
      <c r="AHE43" s="63"/>
      <c r="AHF43" s="63"/>
      <c r="AHG43" s="63"/>
      <c r="AHH43" s="63"/>
      <c r="AHI43" s="63"/>
      <c r="AHJ43" s="63"/>
      <c r="AHK43" s="63"/>
      <c r="AHL43" s="63"/>
      <c r="AHM43" s="63"/>
      <c r="AHN43" s="63"/>
      <c r="AHO43" s="63"/>
      <c r="AHP43" s="63"/>
      <c r="AHQ43" s="63"/>
      <c r="AHR43" s="63"/>
      <c r="AHS43" s="63"/>
      <c r="AHT43" s="63"/>
      <c r="AHU43" s="63"/>
      <c r="AHV43" s="63"/>
      <c r="AHW43" s="63"/>
      <c r="AHX43" s="63"/>
      <c r="AHY43" s="63"/>
      <c r="AHZ43" s="63"/>
      <c r="AIA43" s="63"/>
      <c r="AIB43" s="63"/>
      <c r="AIC43" s="63"/>
      <c r="AID43" s="63"/>
      <c r="AIE43" s="63"/>
      <c r="AIF43" s="63"/>
      <c r="AIG43" s="63"/>
      <c r="AIH43" s="63"/>
      <c r="AII43" s="63"/>
      <c r="AIJ43" s="63"/>
      <c r="AIK43" s="63"/>
      <c r="AIL43" s="63"/>
      <c r="AIM43" s="63"/>
      <c r="AIN43" s="63"/>
      <c r="AIO43" s="63"/>
      <c r="AIP43" s="63"/>
      <c r="AIQ43" s="63"/>
      <c r="AIR43" s="63"/>
      <c r="AIS43" s="63"/>
      <c r="AIT43" s="63"/>
      <c r="AIU43" s="63"/>
      <c r="AIV43" s="63"/>
      <c r="AIW43" s="63"/>
      <c r="AIX43" s="63"/>
      <c r="AIY43" s="63"/>
      <c r="AIZ43" s="63"/>
      <c r="AJA43" s="63"/>
      <c r="AJB43" s="63"/>
      <c r="AJC43" s="63"/>
      <c r="AJD43" s="63"/>
      <c r="AJE43" s="63"/>
      <c r="AJF43" s="63"/>
      <c r="AJG43" s="63"/>
      <c r="AJH43" s="63"/>
      <c r="AJI43" s="63"/>
      <c r="AJJ43" s="63"/>
      <c r="AJK43" s="63"/>
      <c r="AJL43" s="63"/>
      <c r="AJM43" s="63"/>
      <c r="AJN43" s="63"/>
      <c r="AJO43" s="63"/>
      <c r="AJP43" s="63"/>
      <c r="AJQ43" s="63"/>
      <c r="AJR43" s="63"/>
      <c r="AJS43" s="63"/>
      <c r="AJT43" s="63"/>
      <c r="AJU43" s="63"/>
      <c r="AJV43" s="63"/>
      <c r="AJW43" s="63"/>
      <c r="AJX43" s="63"/>
      <c r="AJY43" s="63"/>
      <c r="AJZ43" s="63"/>
      <c r="AKA43" s="63"/>
      <c r="AKB43" s="63"/>
      <c r="AKC43" s="63"/>
      <c r="AKD43" s="63"/>
      <c r="AKE43" s="63"/>
      <c r="AKF43" s="63"/>
      <c r="AKG43" s="63"/>
      <c r="AKH43" s="63"/>
      <c r="AKI43" s="63"/>
      <c r="AKJ43" s="63"/>
      <c r="AKK43" s="63"/>
      <c r="AKL43" s="63"/>
      <c r="AKM43" s="63"/>
      <c r="AKN43" s="63"/>
      <c r="AKO43" s="63"/>
      <c r="AKP43" s="63"/>
      <c r="AKQ43" s="63"/>
      <c r="AKR43" s="63"/>
      <c r="AKS43" s="63"/>
      <c r="AKT43" s="63"/>
      <c r="AKU43" s="63"/>
      <c r="AKV43" s="63"/>
      <c r="AKW43" s="63"/>
      <c r="AKX43" s="63"/>
      <c r="AKY43" s="63"/>
      <c r="AKZ43" s="63"/>
      <c r="ALA43" s="63"/>
      <c r="ALB43" s="63"/>
      <c r="ALC43" s="63"/>
      <c r="ALD43" s="63"/>
      <c r="ALE43" s="63"/>
      <c r="ALF43" s="63"/>
      <c r="ALG43" s="63"/>
      <c r="ALH43" s="63"/>
      <c r="ALI43" s="63"/>
      <c r="ALJ43" s="63"/>
      <c r="ALK43" s="63"/>
      <c r="ALL43" s="63"/>
      <c r="ALM43" s="63"/>
      <c r="ALN43" s="63"/>
      <c r="ALO43" s="63"/>
      <c r="ALP43" s="63"/>
      <c r="ALQ43" s="63"/>
      <c r="ALR43" s="63"/>
      <c r="ALS43" s="63"/>
      <c r="ALT43" s="63"/>
      <c r="ALU43" s="63"/>
      <c r="ALV43" s="63"/>
      <c r="ALW43" s="63"/>
      <c r="ALX43" s="63"/>
      <c r="ALY43" s="63"/>
      <c r="ALZ43" s="63"/>
      <c r="AMA43" s="63"/>
      <c r="AMB43" s="63"/>
      <c r="AMC43" s="63"/>
      <c r="AMD43" s="63"/>
      <c r="AME43" s="63"/>
      <c r="AMF43" s="63"/>
      <c r="AMG43" s="63"/>
      <c r="AMH43" s="63"/>
      <c r="AMI43" s="63"/>
      <c r="AMJ43" s="63"/>
      <c r="AMK43" s="63"/>
      <c r="AML43" s="63"/>
      <c r="AMM43" s="63"/>
      <c r="AMN43" s="63"/>
      <c r="AMO43" s="63"/>
      <c r="AMP43" s="63"/>
      <c r="AMQ43" s="63"/>
      <c r="AMR43" s="63"/>
      <c r="AMS43" s="63"/>
      <c r="AMT43" s="63"/>
      <c r="AMU43" s="63"/>
      <c r="AMV43" s="63"/>
      <c r="AMW43" s="63"/>
      <c r="AMX43" s="63"/>
      <c r="AMY43" s="63"/>
      <c r="AMZ43" s="63"/>
      <c r="ANA43" s="63"/>
      <c r="ANB43" s="63"/>
      <c r="ANC43" s="63"/>
      <c r="AND43" s="63"/>
      <c r="ANE43" s="63"/>
      <c r="ANF43" s="63"/>
      <c r="ANG43" s="63"/>
      <c r="ANH43" s="63"/>
      <c r="ANI43" s="63"/>
      <c r="ANJ43" s="63"/>
      <c r="ANK43" s="63"/>
      <c r="ANL43" s="63"/>
      <c r="ANM43" s="63"/>
      <c r="ANN43" s="63"/>
      <c r="ANO43" s="63"/>
      <c r="ANP43" s="63"/>
      <c r="ANQ43" s="63"/>
      <c r="ANR43" s="63"/>
      <c r="ANS43" s="63"/>
      <c r="ANT43" s="63"/>
      <c r="ANU43" s="63"/>
      <c r="ANV43" s="63"/>
      <c r="ANW43" s="63"/>
      <c r="ANX43" s="63"/>
      <c r="ANY43" s="63"/>
      <c r="ANZ43" s="63"/>
      <c r="AOA43" s="63"/>
      <c r="AOB43" s="63"/>
      <c r="AOC43" s="63"/>
      <c r="AOD43" s="63"/>
      <c r="AOE43" s="63"/>
      <c r="AOF43" s="63"/>
      <c r="AOG43" s="63"/>
      <c r="AOH43" s="63"/>
      <c r="AOI43" s="63"/>
      <c r="AOJ43" s="63"/>
      <c r="AOK43" s="63"/>
      <c r="AOL43" s="63"/>
      <c r="AOM43" s="63"/>
      <c r="AON43" s="63"/>
      <c r="AOO43" s="63"/>
      <c r="AOP43" s="63"/>
      <c r="AOQ43" s="63"/>
      <c r="AOR43" s="63"/>
      <c r="AOS43" s="63"/>
      <c r="AOT43" s="63"/>
      <c r="AOU43" s="63"/>
      <c r="AOV43" s="63"/>
      <c r="AOW43" s="63"/>
      <c r="AOX43" s="63"/>
      <c r="AOY43" s="63"/>
      <c r="AOZ43" s="63"/>
      <c r="APA43" s="63"/>
      <c r="APB43" s="63"/>
      <c r="APC43" s="63"/>
      <c r="APD43" s="63"/>
      <c r="APE43" s="63"/>
      <c r="APF43" s="63"/>
      <c r="APG43" s="63"/>
      <c r="APH43" s="63"/>
      <c r="API43" s="63"/>
      <c r="APJ43" s="63"/>
      <c r="APK43" s="63"/>
      <c r="APL43" s="63"/>
      <c r="APM43" s="63"/>
      <c r="APN43" s="63"/>
      <c r="APO43" s="63"/>
      <c r="APP43" s="63"/>
      <c r="APQ43" s="63"/>
      <c r="APR43" s="63"/>
      <c r="APS43" s="63"/>
      <c r="APT43" s="63"/>
      <c r="APU43" s="63"/>
      <c r="APV43" s="63"/>
      <c r="APW43" s="63"/>
      <c r="APX43" s="63"/>
      <c r="APY43" s="63"/>
      <c r="APZ43" s="63"/>
      <c r="AQA43" s="63"/>
      <c r="AQB43" s="63"/>
      <c r="AQC43" s="63"/>
      <c r="AQD43" s="63"/>
      <c r="AQE43" s="63"/>
      <c r="AQF43" s="63"/>
      <c r="AQG43" s="63"/>
      <c r="AQH43" s="63"/>
      <c r="AQI43" s="63"/>
      <c r="AQJ43" s="63"/>
      <c r="AQK43" s="63"/>
      <c r="AQL43" s="63"/>
      <c r="AQM43" s="63"/>
      <c r="AQN43" s="63"/>
      <c r="AQO43" s="63"/>
      <c r="AQP43" s="63"/>
      <c r="AQQ43" s="63"/>
      <c r="AQR43" s="63"/>
      <c r="AQS43" s="63"/>
      <c r="AQT43" s="63"/>
      <c r="AQU43" s="63"/>
      <c r="AQV43" s="63"/>
      <c r="AQW43" s="63"/>
      <c r="AQX43" s="63"/>
      <c r="AQY43" s="63"/>
      <c r="AQZ43" s="63"/>
      <c r="ARA43" s="63"/>
      <c r="ARB43" s="63"/>
      <c r="ARC43" s="63"/>
      <c r="ARD43" s="63"/>
      <c r="ARE43" s="63"/>
      <c r="ARF43" s="63"/>
      <c r="ARG43" s="63"/>
      <c r="ARH43" s="63"/>
      <c r="ARI43" s="63"/>
      <c r="ARJ43" s="63"/>
      <c r="ARK43" s="63"/>
      <c r="ARL43" s="63"/>
      <c r="ARM43" s="63"/>
      <c r="ARN43" s="63"/>
      <c r="ARO43" s="63"/>
      <c r="ARP43" s="63"/>
      <c r="ARQ43" s="63"/>
      <c r="ARR43" s="63"/>
      <c r="ARS43" s="63"/>
      <c r="ART43" s="63"/>
      <c r="ARU43" s="63"/>
      <c r="ARV43" s="63"/>
      <c r="ARW43" s="63"/>
      <c r="ARX43" s="63"/>
      <c r="ARY43" s="63"/>
      <c r="ARZ43" s="63"/>
      <c r="ASA43" s="63"/>
      <c r="ASB43" s="63"/>
      <c r="ASC43" s="63"/>
      <c r="ASD43" s="63"/>
      <c r="ASE43" s="63"/>
      <c r="ASF43" s="63"/>
      <c r="ASG43" s="63"/>
      <c r="ASH43" s="63"/>
      <c r="ASI43" s="63"/>
      <c r="ASJ43" s="63"/>
      <c r="ASK43" s="63"/>
      <c r="ASL43" s="63"/>
      <c r="ASM43" s="63"/>
      <c r="ASN43" s="63"/>
      <c r="ASO43" s="63"/>
      <c r="ASP43" s="63"/>
      <c r="ASQ43" s="63"/>
      <c r="ASR43" s="63"/>
      <c r="ASS43" s="63"/>
      <c r="AST43" s="63"/>
      <c r="ASU43" s="63"/>
      <c r="ASV43" s="63"/>
      <c r="ASW43" s="63"/>
      <c r="ASX43" s="63"/>
      <c r="ASY43" s="63"/>
      <c r="ASZ43" s="63"/>
      <c r="ATA43" s="63"/>
      <c r="ATB43" s="63"/>
      <c r="ATC43" s="63"/>
      <c r="ATD43" s="63"/>
      <c r="ATE43" s="63"/>
      <c r="ATF43" s="63"/>
      <c r="ATG43" s="63"/>
      <c r="ATH43" s="63"/>
      <c r="ATI43" s="63"/>
      <c r="ATJ43" s="63"/>
      <c r="ATK43" s="63"/>
      <c r="ATL43" s="63"/>
      <c r="ATM43" s="63"/>
      <c r="ATN43" s="63"/>
      <c r="ATO43" s="63"/>
      <c r="ATP43" s="63"/>
      <c r="ATQ43" s="63"/>
      <c r="ATR43" s="63"/>
      <c r="ATS43" s="63"/>
      <c r="ATT43" s="63"/>
      <c r="ATU43" s="63"/>
      <c r="ATV43" s="63"/>
      <c r="ATW43" s="63"/>
      <c r="ATX43" s="63"/>
      <c r="ATY43" s="63"/>
      <c r="ATZ43" s="63"/>
      <c r="AUA43" s="63"/>
      <c r="AUB43" s="63"/>
      <c r="AUC43" s="63"/>
      <c r="AUD43" s="63"/>
      <c r="AUE43" s="63"/>
      <c r="AUF43" s="63"/>
      <c r="AUG43" s="63"/>
      <c r="AUH43" s="63"/>
      <c r="AUI43" s="63"/>
      <c r="AUJ43" s="63"/>
      <c r="AUK43" s="63"/>
      <c r="AUL43" s="63"/>
      <c r="AUM43" s="63"/>
      <c r="AUN43" s="63"/>
      <c r="AUO43" s="63"/>
      <c r="AUP43" s="63"/>
      <c r="AUQ43" s="63"/>
      <c r="AUR43" s="63"/>
      <c r="AUS43" s="63"/>
      <c r="AUT43" s="63"/>
      <c r="AUU43" s="63"/>
      <c r="AUV43" s="63"/>
      <c r="AUW43" s="63"/>
      <c r="AUX43" s="63"/>
      <c r="AUY43" s="63"/>
      <c r="AUZ43" s="63"/>
      <c r="AVA43" s="63"/>
      <c r="AVB43" s="63"/>
      <c r="AVC43" s="63"/>
      <c r="AVD43" s="63"/>
      <c r="AVE43" s="63"/>
      <c r="AVF43" s="63"/>
      <c r="AVG43" s="63"/>
      <c r="AVH43" s="63"/>
      <c r="AVI43" s="63"/>
      <c r="AVJ43" s="63"/>
      <c r="AVK43" s="63"/>
      <c r="AVL43" s="63"/>
      <c r="AVM43" s="63"/>
      <c r="AVN43" s="63"/>
      <c r="AVO43" s="63"/>
      <c r="AVP43" s="63"/>
      <c r="AVQ43" s="63"/>
      <c r="AVR43" s="63"/>
      <c r="AVS43" s="63"/>
      <c r="AVT43" s="63"/>
      <c r="AVU43" s="63"/>
      <c r="AVV43" s="63"/>
      <c r="AVW43" s="63"/>
      <c r="AVX43" s="63"/>
      <c r="AVY43" s="63"/>
      <c r="AVZ43" s="63"/>
      <c r="AWA43" s="63"/>
      <c r="AWB43" s="63"/>
      <c r="AWC43" s="63"/>
      <c r="AWD43" s="63"/>
      <c r="AWE43" s="63"/>
      <c r="AWF43" s="63"/>
      <c r="AWG43" s="63"/>
      <c r="AWH43" s="63"/>
      <c r="AWI43" s="63"/>
      <c r="AWJ43" s="63"/>
      <c r="AWK43" s="63"/>
      <c r="AWL43" s="63"/>
      <c r="AWM43" s="63"/>
      <c r="AWN43" s="63"/>
      <c r="AWO43" s="63"/>
      <c r="AWP43" s="63"/>
      <c r="AWQ43" s="63"/>
      <c r="AWR43" s="63"/>
      <c r="AWS43" s="63"/>
      <c r="AWT43" s="63"/>
      <c r="AWU43" s="63"/>
      <c r="AWV43" s="63"/>
      <c r="AWW43" s="63"/>
      <c r="AWX43" s="63"/>
      <c r="AWY43" s="63"/>
      <c r="AWZ43" s="63"/>
      <c r="AXA43" s="63"/>
      <c r="AXB43" s="63"/>
      <c r="AXC43" s="63"/>
      <c r="AXD43" s="63"/>
      <c r="AXE43" s="63"/>
      <c r="AXF43" s="63"/>
      <c r="AXG43" s="63"/>
      <c r="AXH43" s="63"/>
      <c r="AXI43" s="63"/>
      <c r="AXJ43" s="63"/>
      <c r="AXK43" s="63"/>
      <c r="AXL43" s="63"/>
      <c r="AXM43" s="63"/>
      <c r="AXN43" s="63"/>
      <c r="AXO43" s="63"/>
      <c r="AXP43" s="63"/>
      <c r="AXQ43" s="63"/>
      <c r="AXR43" s="63"/>
      <c r="AXS43" s="63"/>
      <c r="AXT43" s="63"/>
      <c r="AXU43" s="63"/>
      <c r="AXV43" s="63"/>
      <c r="AXW43" s="63"/>
      <c r="AXX43" s="63"/>
      <c r="AXY43" s="63"/>
      <c r="AXZ43" s="63"/>
      <c r="AYA43" s="63"/>
      <c r="AYB43" s="63"/>
      <c r="AYC43" s="63"/>
      <c r="AYD43" s="63"/>
      <c r="AYE43" s="63"/>
      <c r="AYF43" s="63"/>
      <c r="AYG43" s="63"/>
      <c r="AYH43" s="63"/>
      <c r="AYI43" s="63"/>
      <c r="AYJ43" s="63"/>
      <c r="AYK43" s="63"/>
      <c r="AYL43" s="63"/>
      <c r="AYM43" s="63"/>
      <c r="AYN43" s="63"/>
      <c r="AYO43" s="63"/>
      <c r="AYP43" s="63"/>
      <c r="AYQ43" s="63"/>
      <c r="AYR43" s="63"/>
      <c r="AYS43" s="63"/>
      <c r="AYT43" s="63"/>
      <c r="AYU43" s="63"/>
      <c r="AYV43" s="63"/>
      <c r="AYW43" s="63"/>
      <c r="AYX43" s="63"/>
      <c r="AYY43" s="63"/>
      <c r="AYZ43" s="63"/>
      <c r="AZA43" s="63"/>
      <c r="AZB43" s="63"/>
      <c r="AZC43" s="63"/>
      <c r="AZD43" s="63"/>
      <c r="AZE43" s="63"/>
      <c r="AZF43" s="63"/>
      <c r="AZG43" s="63"/>
      <c r="AZH43" s="63"/>
      <c r="AZI43" s="63"/>
      <c r="AZJ43" s="63"/>
      <c r="AZK43" s="63"/>
      <c r="AZL43" s="63"/>
      <c r="AZM43" s="63"/>
      <c r="AZN43" s="63"/>
      <c r="AZO43" s="63"/>
      <c r="AZP43" s="63"/>
      <c r="AZQ43" s="63"/>
      <c r="AZR43" s="63"/>
      <c r="AZS43" s="63"/>
      <c r="AZT43" s="63"/>
      <c r="AZU43" s="63"/>
      <c r="AZV43" s="63"/>
      <c r="AZW43" s="63"/>
      <c r="AZX43" s="63"/>
      <c r="AZY43" s="63"/>
      <c r="AZZ43" s="63"/>
      <c r="BAA43" s="63"/>
      <c r="BAB43" s="63"/>
      <c r="BAC43" s="63"/>
      <c r="BAD43" s="63"/>
      <c r="BAE43" s="63"/>
      <c r="BAF43" s="63"/>
      <c r="BAG43" s="63"/>
      <c r="BAH43" s="63"/>
      <c r="BAI43" s="63"/>
      <c r="BAJ43" s="63"/>
      <c r="BAK43" s="63"/>
      <c r="BAL43" s="63"/>
      <c r="BAM43" s="63"/>
      <c r="BAN43" s="63"/>
      <c r="BAO43" s="63"/>
      <c r="BAP43" s="63"/>
      <c r="BAQ43" s="63"/>
      <c r="BAR43" s="63"/>
      <c r="BAS43" s="63"/>
      <c r="BAT43" s="63"/>
      <c r="BAU43" s="63"/>
      <c r="BAV43" s="63"/>
      <c r="BAW43" s="63"/>
      <c r="BAX43" s="63"/>
      <c r="BAY43" s="63"/>
      <c r="BAZ43" s="63"/>
      <c r="BBA43" s="63"/>
      <c r="BBB43" s="63"/>
      <c r="BBC43" s="63"/>
      <c r="BBD43" s="63"/>
      <c r="BBE43" s="63"/>
      <c r="BBF43" s="63"/>
      <c r="BBG43" s="63"/>
      <c r="BBH43" s="63"/>
      <c r="BBI43" s="63"/>
      <c r="BBJ43" s="63"/>
      <c r="BBK43" s="63"/>
      <c r="BBL43" s="63"/>
      <c r="BBM43" s="63"/>
      <c r="BBN43" s="63"/>
      <c r="BBO43" s="63"/>
      <c r="BBP43" s="63"/>
      <c r="BBQ43" s="63"/>
      <c r="BBR43" s="63"/>
      <c r="BBS43" s="63"/>
      <c r="BBT43" s="63"/>
      <c r="BBU43" s="63"/>
      <c r="BBV43" s="63"/>
      <c r="BBW43" s="63"/>
      <c r="BBX43" s="63"/>
      <c r="BBY43" s="63"/>
      <c r="BBZ43" s="63"/>
      <c r="BCA43" s="63"/>
      <c r="BCB43" s="63"/>
      <c r="BCC43" s="63"/>
      <c r="BCD43" s="63"/>
      <c r="BCE43" s="63"/>
      <c r="BCF43" s="63"/>
      <c r="BCG43" s="63"/>
      <c r="BCH43" s="63"/>
      <c r="BCI43" s="63"/>
      <c r="BCJ43" s="63"/>
      <c r="BCK43" s="63"/>
      <c r="BCL43" s="63"/>
      <c r="BCM43" s="63"/>
      <c r="BCN43" s="63"/>
      <c r="BCO43" s="63"/>
      <c r="BCP43" s="63"/>
      <c r="BCQ43" s="63"/>
      <c r="BCR43" s="63"/>
      <c r="BCS43" s="63"/>
      <c r="BCT43" s="63"/>
      <c r="BCU43" s="63"/>
      <c r="BCV43" s="63"/>
      <c r="BCW43" s="63"/>
      <c r="BCX43" s="63"/>
      <c r="BCY43" s="63"/>
      <c r="BCZ43" s="63"/>
      <c r="BDA43" s="63"/>
      <c r="BDB43" s="63"/>
      <c r="BDC43" s="63"/>
      <c r="BDD43" s="63"/>
      <c r="BDE43" s="63"/>
      <c r="BDF43" s="63"/>
      <c r="BDG43" s="63"/>
      <c r="BDH43" s="63"/>
      <c r="BDI43" s="63"/>
      <c r="BDJ43" s="63"/>
      <c r="BDK43" s="63"/>
      <c r="BDL43" s="63"/>
      <c r="BDM43" s="63"/>
      <c r="BDN43" s="63"/>
      <c r="BDO43" s="63"/>
      <c r="BDP43" s="63"/>
      <c r="BDQ43" s="63"/>
      <c r="BDR43" s="63"/>
      <c r="BDS43" s="63"/>
      <c r="BDT43" s="63"/>
      <c r="BDU43" s="63"/>
      <c r="BDV43" s="63"/>
      <c r="BDW43" s="63"/>
      <c r="BDX43" s="63"/>
      <c r="BDY43" s="63"/>
      <c r="BDZ43" s="63"/>
      <c r="BEA43" s="63"/>
      <c r="BEB43" s="63"/>
      <c r="BEC43" s="63"/>
      <c r="BED43" s="63"/>
      <c r="BEE43" s="63"/>
      <c r="BEF43" s="63"/>
      <c r="BEG43" s="63"/>
      <c r="BEH43" s="63"/>
      <c r="BEI43" s="63"/>
      <c r="BEJ43" s="63"/>
      <c r="BEK43" s="63"/>
      <c r="BEL43" s="63"/>
      <c r="BEM43" s="63"/>
      <c r="BEN43" s="63"/>
      <c r="BEO43" s="63"/>
      <c r="BEP43" s="63"/>
      <c r="BEQ43" s="63"/>
      <c r="BER43" s="63"/>
      <c r="BES43" s="63"/>
      <c r="BET43" s="63"/>
      <c r="BEU43" s="63"/>
      <c r="BEV43" s="63"/>
      <c r="BEW43" s="63"/>
      <c r="BEX43" s="63"/>
      <c r="BEY43" s="63"/>
      <c r="BEZ43" s="63"/>
      <c r="BFA43" s="63"/>
      <c r="BFB43" s="63"/>
      <c r="BFC43" s="63"/>
      <c r="BFD43" s="63"/>
      <c r="BFE43" s="63"/>
      <c r="BFF43" s="63"/>
      <c r="BFG43" s="63"/>
      <c r="BFH43" s="63"/>
      <c r="BFI43" s="63"/>
      <c r="BFJ43" s="63"/>
      <c r="BFK43" s="63"/>
      <c r="BFL43" s="63"/>
      <c r="BFM43" s="63"/>
      <c r="BFN43" s="63"/>
      <c r="BFO43" s="63"/>
      <c r="BFP43" s="63"/>
      <c r="BFQ43" s="63"/>
      <c r="BFR43" s="63"/>
      <c r="BFS43" s="63"/>
      <c r="BFT43" s="63"/>
      <c r="BFU43" s="63"/>
      <c r="BFV43" s="63"/>
      <c r="BFW43" s="63"/>
      <c r="BFX43" s="63"/>
      <c r="BFY43" s="63"/>
      <c r="BFZ43" s="63"/>
      <c r="BGA43" s="63"/>
      <c r="BGB43" s="63"/>
      <c r="BGC43" s="63"/>
      <c r="BGD43" s="63"/>
      <c r="BGE43" s="63"/>
      <c r="BGF43" s="63"/>
      <c r="BGG43" s="63"/>
      <c r="BGH43" s="63"/>
      <c r="BGI43" s="63"/>
      <c r="BGJ43" s="63"/>
      <c r="BGK43" s="63"/>
      <c r="BGL43" s="63"/>
      <c r="BGM43" s="63"/>
      <c r="BGN43" s="63"/>
      <c r="BGO43" s="63"/>
      <c r="BGP43" s="63"/>
      <c r="BGQ43" s="63"/>
      <c r="BGR43" s="63"/>
      <c r="BGS43" s="63"/>
      <c r="BGT43" s="63"/>
      <c r="BGU43" s="63"/>
      <c r="BGV43" s="63"/>
      <c r="BGW43" s="63"/>
      <c r="BGX43" s="63"/>
      <c r="BGY43" s="63"/>
      <c r="BGZ43" s="63"/>
      <c r="BHA43" s="63"/>
      <c r="BHB43" s="63"/>
      <c r="BHC43" s="63"/>
      <c r="BHD43" s="63"/>
      <c r="BHE43" s="63"/>
      <c r="BHF43" s="63"/>
      <c r="BHG43" s="63"/>
      <c r="BHH43" s="63"/>
      <c r="BHI43" s="63"/>
      <c r="BHJ43" s="63"/>
      <c r="BHK43" s="63"/>
      <c r="BHL43" s="63"/>
      <c r="BHM43" s="63"/>
      <c r="BHN43" s="63"/>
      <c r="BHO43" s="63"/>
      <c r="BHP43" s="63"/>
      <c r="BHQ43" s="63"/>
      <c r="BHR43" s="63"/>
      <c r="BHS43" s="63"/>
      <c r="BHT43" s="63"/>
      <c r="BHU43" s="63"/>
      <c r="BHV43" s="63"/>
      <c r="BHW43" s="63"/>
      <c r="BHX43" s="63"/>
      <c r="BHY43" s="63"/>
      <c r="BHZ43" s="63"/>
      <c r="BIA43" s="63"/>
      <c r="BIB43" s="63"/>
      <c r="BIC43" s="63"/>
      <c r="BID43" s="63"/>
      <c r="BIE43" s="63"/>
      <c r="BIF43" s="63"/>
      <c r="BIG43" s="63"/>
      <c r="BIH43" s="63"/>
      <c r="BII43" s="63"/>
      <c r="BIJ43" s="63"/>
      <c r="BIK43" s="63"/>
      <c r="BIL43" s="63"/>
      <c r="BIM43" s="63"/>
      <c r="BIN43" s="63"/>
      <c r="BIO43" s="63"/>
      <c r="BIP43" s="63"/>
      <c r="BIQ43" s="63"/>
      <c r="BIR43" s="63"/>
      <c r="BIS43" s="63"/>
      <c r="BIT43" s="63"/>
      <c r="BIU43" s="63"/>
      <c r="BIV43" s="63"/>
      <c r="BIW43" s="63"/>
      <c r="BIX43" s="63"/>
      <c r="BIY43" s="63"/>
      <c r="BIZ43" s="63"/>
      <c r="BJA43" s="63"/>
      <c r="BJB43" s="63"/>
      <c r="BJC43" s="63"/>
      <c r="BJD43" s="63"/>
      <c r="BJE43" s="63"/>
      <c r="BJF43" s="63"/>
      <c r="BJG43" s="63"/>
      <c r="BJH43" s="63"/>
      <c r="BJI43" s="63"/>
      <c r="BJJ43" s="63"/>
      <c r="BJK43" s="63"/>
      <c r="BJL43" s="63"/>
      <c r="BJM43" s="63"/>
      <c r="BJN43" s="63"/>
      <c r="BJO43" s="63"/>
      <c r="BJP43" s="63"/>
      <c r="BJQ43" s="63"/>
      <c r="BJR43" s="63"/>
      <c r="BJS43" s="63"/>
      <c r="BJT43" s="63"/>
      <c r="BJU43" s="63"/>
      <c r="BJV43" s="63"/>
      <c r="BJW43" s="63"/>
      <c r="BJX43" s="63"/>
      <c r="BJY43" s="63"/>
      <c r="BJZ43" s="63"/>
      <c r="BKA43" s="63"/>
      <c r="BKB43" s="63"/>
      <c r="BKC43" s="63"/>
      <c r="BKD43" s="63"/>
      <c r="BKE43" s="63"/>
      <c r="BKF43" s="63"/>
      <c r="BKG43" s="63"/>
      <c r="BKH43" s="63"/>
      <c r="BKI43" s="63"/>
      <c r="BKJ43" s="63"/>
      <c r="BKK43" s="63"/>
      <c r="BKL43" s="63"/>
      <c r="BKM43" s="63"/>
      <c r="BKN43" s="63"/>
      <c r="BKO43" s="63"/>
      <c r="BKP43" s="63"/>
      <c r="BKQ43" s="63"/>
      <c r="BKR43" s="63"/>
      <c r="BKS43" s="63"/>
      <c r="BKT43" s="63"/>
      <c r="BKU43" s="63"/>
      <c r="BKV43" s="63"/>
      <c r="BKW43" s="63"/>
      <c r="BKX43" s="63"/>
      <c r="BKY43" s="63"/>
      <c r="BKZ43" s="63"/>
      <c r="BLA43" s="63"/>
      <c r="BLB43" s="63"/>
      <c r="BLC43" s="63"/>
      <c r="BLD43" s="63"/>
      <c r="BLE43" s="63"/>
      <c r="BLF43" s="63"/>
      <c r="BLG43" s="63"/>
      <c r="BLH43" s="63"/>
      <c r="BLI43" s="63"/>
      <c r="BLJ43" s="63"/>
      <c r="BLK43" s="63"/>
      <c r="BLL43" s="63"/>
      <c r="BLM43" s="63"/>
      <c r="BLN43" s="63"/>
      <c r="BLO43" s="63"/>
      <c r="BLP43" s="63"/>
      <c r="BLQ43" s="63"/>
      <c r="BLR43" s="63"/>
      <c r="BLS43" s="63"/>
      <c r="BLT43" s="63"/>
      <c r="BLU43" s="63"/>
      <c r="BLV43" s="63"/>
      <c r="BLW43" s="63"/>
      <c r="BLX43" s="63"/>
      <c r="BLY43" s="63"/>
      <c r="BLZ43" s="63"/>
      <c r="BMA43" s="63"/>
      <c r="BMB43" s="63"/>
      <c r="BMC43" s="63"/>
      <c r="BMD43" s="63"/>
      <c r="BME43" s="63"/>
      <c r="BMF43" s="63"/>
      <c r="BMG43" s="63"/>
      <c r="BMH43" s="63"/>
      <c r="BMI43" s="63"/>
      <c r="BMJ43" s="63"/>
      <c r="BMK43" s="63"/>
      <c r="BML43" s="63"/>
      <c r="BMM43" s="63"/>
      <c r="BMN43" s="63"/>
      <c r="BMO43" s="63"/>
      <c r="BMP43" s="63"/>
      <c r="BMQ43" s="63"/>
      <c r="BMR43" s="63"/>
      <c r="BMS43" s="63"/>
      <c r="BMT43" s="63"/>
      <c r="BMU43" s="63"/>
      <c r="BMV43" s="63"/>
      <c r="BMW43" s="63"/>
      <c r="BMX43" s="63"/>
    </row>
    <row r="44" spans="1:1714" s="1" customFormat="1" ht="15" customHeight="1" x14ac:dyDescent="0.25">
      <c r="A44" s="194" t="s">
        <v>233</v>
      </c>
      <c r="B44" s="147" t="s">
        <v>45</v>
      </c>
      <c r="C44" s="148" t="s">
        <v>85</v>
      </c>
      <c r="D44" s="213" t="s">
        <v>47</v>
      </c>
      <c r="E44" s="149" t="s">
        <v>48</v>
      </c>
      <c r="F44" s="215" t="s">
        <v>49</v>
      </c>
      <c r="G44" s="213" t="s">
        <v>63</v>
      </c>
      <c r="H44" s="150">
        <v>25</v>
      </c>
      <c r="I44" s="228" t="s">
        <v>1701</v>
      </c>
      <c r="J44" s="206">
        <v>44800</v>
      </c>
      <c r="K44" s="205">
        <v>44803</v>
      </c>
      <c r="L44" s="205">
        <v>44804</v>
      </c>
      <c r="M44" s="167" t="s">
        <v>388</v>
      </c>
      <c r="N44" s="168">
        <v>44812</v>
      </c>
      <c r="O44" s="208" t="s">
        <v>97</v>
      </c>
      <c r="P44" s="115" t="s">
        <v>1638</v>
      </c>
      <c r="Q44" s="110">
        <f t="shared" si="0"/>
        <v>44803</v>
      </c>
      <c r="R44" s="88">
        <v>49.3</v>
      </c>
      <c r="S44" s="153">
        <f t="shared" si="1"/>
        <v>44807</v>
      </c>
      <c r="T44" s="88">
        <v>58.4</v>
      </c>
      <c r="U44" s="153">
        <f t="shared" si="2"/>
        <v>44814</v>
      </c>
      <c r="V44" s="88"/>
      <c r="W44" s="153">
        <f t="shared" si="3"/>
        <v>44828</v>
      </c>
      <c r="X44" s="88"/>
      <c r="Y44" s="85"/>
      <c r="Z44" s="208" t="s">
        <v>97</v>
      </c>
      <c r="AA44" s="115" t="s">
        <v>1673</v>
      </c>
      <c r="AB44" s="153">
        <f t="shared" si="5"/>
        <v>44806</v>
      </c>
      <c r="AC44" s="88">
        <v>43</v>
      </c>
      <c r="AD44" s="153">
        <f t="shared" si="6"/>
        <v>44810</v>
      </c>
      <c r="AE44" s="88">
        <v>53.8</v>
      </c>
      <c r="AF44" s="153">
        <f t="shared" si="7"/>
        <v>44817</v>
      </c>
      <c r="AG44" s="88"/>
      <c r="AH44" s="153">
        <f t="shared" si="8"/>
        <v>44831</v>
      </c>
      <c r="AI44" s="88"/>
      <c r="AJ44" s="85"/>
      <c r="AK44" s="208" t="s">
        <v>97</v>
      </c>
      <c r="AL44" s="224" t="s">
        <v>1676</v>
      </c>
      <c r="AM44" s="153">
        <f t="shared" si="9"/>
        <v>44807</v>
      </c>
      <c r="AN44" s="88">
        <v>36.700000000000003</v>
      </c>
      <c r="AO44" s="153">
        <f t="shared" si="10"/>
        <v>44811</v>
      </c>
      <c r="AP44" s="88">
        <v>49.5</v>
      </c>
      <c r="AQ44" s="153">
        <f t="shared" si="11"/>
        <v>44818</v>
      </c>
      <c r="AR44" s="88"/>
      <c r="AS44" s="153">
        <f t="shared" si="12"/>
        <v>44832</v>
      </c>
      <c r="AT44" s="88"/>
      <c r="AU44" s="85"/>
      <c r="AV44" s="91"/>
      <c r="AW44" s="199"/>
      <c r="AX44" s="200" t="s">
        <v>1731</v>
      </c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  <c r="IX44" s="63"/>
      <c r="IY44" s="63"/>
      <c r="IZ44" s="63"/>
      <c r="JA44" s="63"/>
      <c r="JB44" s="63"/>
      <c r="JC44" s="63"/>
      <c r="JD44" s="63"/>
      <c r="JE44" s="63"/>
      <c r="JF44" s="63"/>
      <c r="JG44" s="63"/>
      <c r="JH44" s="63"/>
      <c r="JI44" s="63"/>
      <c r="JJ44" s="63"/>
      <c r="JK44" s="63"/>
      <c r="JL44" s="63"/>
      <c r="JM44" s="63"/>
      <c r="JN44" s="63"/>
      <c r="JO44" s="63"/>
      <c r="JP44" s="63"/>
      <c r="JQ44" s="63"/>
      <c r="JR44" s="63"/>
      <c r="JS44" s="63"/>
      <c r="JT44" s="63"/>
      <c r="JU44" s="63"/>
      <c r="JV44" s="63"/>
      <c r="JW44" s="63"/>
      <c r="JX44" s="63"/>
      <c r="JY44" s="63"/>
      <c r="JZ44" s="63"/>
      <c r="KA44" s="63"/>
      <c r="KB44" s="63"/>
      <c r="KC44" s="63"/>
      <c r="KD44" s="63"/>
      <c r="KE44" s="63"/>
      <c r="KF44" s="63"/>
      <c r="KG44" s="63"/>
      <c r="KH44" s="63"/>
      <c r="KI44" s="63"/>
      <c r="KJ44" s="63"/>
      <c r="KK44" s="63"/>
      <c r="KL44" s="63"/>
      <c r="KM44" s="63"/>
      <c r="KN44" s="63"/>
      <c r="KO44" s="63"/>
      <c r="KP44" s="63"/>
      <c r="KQ44" s="63"/>
      <c r="KR44" s="63"/>
      <c r="KS44" s="63"/>
      <c r="KT44" s="63"/>
      <c r="KU44" s="63"/>
      <c r="KV44" s="63"/>
      <c r="KW44" s="63"/>
      <c r="KX44" s="63"/>
      <c r="KY44" s="63"/>
      <c r="KZ44" s="63"/>
      <c r="LA44" s="63"/>
      <c r="LB44" s="63"/>
      <c r="LC44" s="63"/>
      <c r="LD44" s="63"/>
      <c r="LE44" s="63"/>
      <c r="LF44" s="63"/>
      <c r="LG44" s="63"/>
      <c r="LH44" s="63"/>
      <c r="LI44" s="63"/>
      <c r="LJ44" s="63"/>
      <c r="LK44" s="63"/>
      <c r="LL44" s="63"/>
      <c r="LM44" s="63"/>
      <c r="LN44" s="63"/>
      <c r="LO44" s="63"/>
      <c r="LP44" s="63"/>
      <c r="LQ44" s="63"/>
      <c r="LR44" s="63"/>
      <c r="LS44" s="63"/>
      <c r="LT44" s="63"/>
      <c r="LU44" s="63"/>
      <c r="LV44" s="63"/>
      <c r="LW44" s="63"/>
      <c r="LX44" s="63"/>
      <c r="LY44" s="63"/>
      <c r="LZ44" s="63"/>
      <c r="MA44" s="63"/>
      <c r="MB44" s="63"/>
      <c r="MC44" s="63"/>
      <c r="MD44" s="63"/>
      <c r="ME44" s="63"/>
      <c r="MF44" s="63"/>
      <c r="MG44" s="63"/>
      <c r="MH44" s="63"/>
      <c r="MI44" s="63"/>
      <c r="MJ44" s="63"/>
      <c r="MK44" s="63"/>
      <c r="ML44" s="63"/>
      <c r="MM44" s="63"/>
      <c r="MN44" s="63"/>
      <c r="MO44" s="63"/>
      <c r="MP44" s="63"/>
      <c r="MQ44" s="63"/>
      <c r="MR44" s="63"/>
      <c r="MS44" s="63"/>
      <c r="MT44" s="63"/>
      <c r="MU44" s="63"/>
      <c r="MV44" s="63"/>
      <c r="MW44" s="63"/>
      <c r="MX44" s="63"/>
      <c r="MY44" s="63"/>
      <c r="MZ44" s="63"/>
      <c r="NA44" s="63"/>
      <c r="NB44" s="63"/>
      <c r="NC44" s="63"/>
      <c r="ND44" s="63"/>
      <c r="NE44" s="63"/>
      <c r="NF44" s="63"/>
      <c r="NG44" s="63"/>
      <c r="NH44" s="63"/>
      <c r="NI44" s="63"/>
      <c r="NJ44" s="63"/>
      <c r="NK44" s="63"/>
      <c r="NL44" s="63"/>
      <c r="NM44" s="63"/>
      <c r="NN44" s="63"/>
      <c r="NO44" s="63"/>
      <c r="NP44" s="63"/>
      <c r="NQ44" s="63"/>
      <c r="NR44" s="63"/>
      <c r="NS44" s="63"/>
      <c r="NT44" s="63"/>
      <c r="NU44" s="63"/>
      <c r="NV44" s="63"/>
      <c r="NW44" s="63"/>
      <c r="NX44" s="63"/>
      <c r="NY44" s="63"/>
      <c r="NZ44" s="63"/>
      <c r="OA44" s="63"/>
      <c r="OB44" s="63"/>
      <c r="OC44" s="63"/>
      <c r="OD44" s="63"/>
      <c r="OE44" s="63"/>
      <c r="OF44" s="63"/>
      <c r="OG44" s="63"/>
      <c r="OH44" s="63"/>
      <c r="OI44" s="63"/>
      <c r="OJ44" s="63"/>
      <c r="OK44" s="63"/>
      <c r="OL44" s="63"/>
      <c r="OM44" s="63"/>
      <c r="ON44" s="63"/>
      <c r="OO44" s="63"/>
      <c r="OP44" s="63"/>
      <c r="OQ44" s="63"/>
      <c r="OR44" s="63"/>
      <c r="OS44" s="63"/>
      <c r="OT44" s="63"/>
      <c r="OU44" s="63"/>
      <c r="OV44" s="63"/>
      <c r="OW44" s="63"/>
      <c r="OX44" s="63"/>
      <c r="OY44" s="63"/>
      <c r="OZ44" s="63"/>
      <c r="PA44" s="63"/>
      <c r="PB44" s="63"/>
      <c r="PC44" s="63"/>
      <c r="PD44" s="63"/>
      <c r="PE44" s="63"/>
      <c r="PF44" s="63"/>
      <c r="PG44" s="63"/>
      <c r="PH44" s="63"/>
      <c r="PI44" s="63"/>
      <c r="PJ44" s="63"/>
      <c r="PK44" s="63"/>
      <c r="PL44" s="63"/>
      <c r="PM44" s="63"/>
      <c r="PN44" s="63"/>
      <c r="PO44" s="63"/>
      <c r="PP44" s="63"/>
      <c r="PQ44" s="63"/>
      <c r="PR44" s="63"/>
      <c r="PS44" s="63"/>
      <c r="PT44" s="63"/>
      <c r="PU44" s="63"/>
      <c r="PV44" s="63"/>
      <c r="PW44" s="63"/>
      <c r="PX44" s="63"/>
      <c r="PY44" s="63"/>
      <c r="PZ44" s="63"/>
      <c r="QA44" s="63"/>
      <c r="QB44" s="63"/>
      <c r="QC44" s="63"/>
      <c r="QD44" s="63"/>
      <c r="QE44" s="63"/>
      <c r="QF44" s="63"/>
      <c r="QG44" s="63"/>
      <c r="QH44" s="63"/>
      <c r="QI44" s="63"/>
      <c r="QJ44" s="63"/>
      <c r="QK44" s="63"/>
      <c r="QL44" s="63"/>
      <c r="QM44" s="63"/>
      <c r="QN44" s="63"/>
      <c r="QO44" s="63"/>
      <c r="QP44" s="63"/>
      <c r="QQ44" s="63"/>
      <c r="QR44" s="63"/>
      <c r="QS44" s="63"/>
      <c r="QT44" s="63"/>
      <c r="QU44" s="63"/>
      <c r="QV44" s="63"/>
      <c r="QW44" s="63"/>
      <c r="QX44" s="63"/>
      <c r="QY44" s="63"/>
      <c r="QZ44" s="63"/>
      <c r="RA44" s="63"/>
      <c r="RB44" s="63"/>
      <c r="RC44" s="63"/>
      <c r="RD44" s="63"/>
      <c r="RE44" s="63"/>
      <c r="RF44" s="63"/>
      <c r="RG44" s="63"/>
      <c r="RH44" s="63"/>
      <c r="RI44" s="63"/>
      <c r="RJ44" s="63"/>
      <c r="RK44" s="63"/>
      <c r="RL44" s="63"/>
      <c r="RM44" s="63"/>
      <c r="RN44" s="63"/>
      <c r="RO44" s="63"/>
      <c r="RP44" s="63"/>
      <c r="RQ44" s="63"/>
      <c r="RR44" s="63"/>
      <c r="RS44" s="63"/>
      <c r="RT44" s="63"/>
      <c r="RU44" s="63"/>
      <c r="RV44" s="63"/>
      <c r="RW44" s="63"/>
      <c r="RX44" s="63"/>
      <c r="RY44" s="63"/>
      <c r="RZ44" s="63"/>
      <c r="SA44" s="63"/>
      <c r="SB44" s="63"/>
      <c r="SC44" s="63"/>
      <c r="SD44" s="63"/>
      <c r="SE44" s="63"/>
      <c r="SF44" s="63"/>
      <c r="SG44" s="63"/>
      <c r="SH44" s="63"/>
      <c r="SI44" s="63"/>
      <c r="SJ44" s="63"/>
      <c r="SK44" s="63"/>
      <c r="SL44" s="63"/>
      <c r="SM44" s="63"/>
      <c r="SN44" s="63"/>
      <c r="SO44" s="63"/>
      <c r="SP44" s="63"/>
      <c r="SQ44" s="63"/>
      <c r="SR44" s="63"/>
      <c r="SS44" s="63"/>
      <c r="ST44" s="63"/>
      <c r="SU44" s="63"/>
      <c r="SV44" s="63"/>
      <c r="SW44" s="63"/>
      <c r="SX44" s="63"/>
      <c r="SY44" s="63"/>
      <c r="SZ44" s="63"/>
      <c r="TA44" s="63"/>
      <c r="TB44" s="63"/>
      <c r="TC44" s="63"/>
      <c r="TD44" s="63"/>
      <c r="TE44" s="63"/>
      <c r="TF44" s="63"/>
      <c r="TG44" s="63"/>
      <c r="TH44" s="63"/>
      <c r="TI44" s="63"/>
      <c r="TJ44" s="63"/>
      <c r="TK44" s="63"/>
      <c r="TL44" s="63"/>
      <c r="TM44" s="63"/>
      <c r="TN44" s="63"/>
      <c r="TO44" s="63"/>
      <c r="TP44" s="63"/>
      <c r="TQ44" s="63"/>
      <c r="TR44" s="63"/>
      <c r="TS44" s="63"/>
      <c r="TT44" s="63"/>
      <c r="TU44" s="63"/>
      <c r="TV44" s="63"/>
      <c r="TW44" s="63"/>
      <c r="TX44" s="63"/>
      <c r="TY44" s="63"/>
      <c r="TZ44" s="63"/>
      <c r="UA44" s="63"/>
      <c r="UB44" s="63"/>
      <c r="UC44" s="63"/>
      <c r="UD44" s="63"/>
      <c r="UE44" s="63"/>
      <c r="UF44" s="63"/>
      <c r="UG44" s="63"/>
      <c r="UH44" s="63"/>
      <c r="UI44" s="63"/>
      <c r="UJ44" s="63"/>
      <c r="UK44" s="63"/>
      <c r="UL44" s="63"/>
      <c r="UM44" s="63"/>
      <c r="UN44" s="63"/>
      <c r="UO44" s="63"/>
      <c r="UP44" s="63"/>
      <c r="UQ44" s="63"/>
      <c r="UR44" s="63"/>
      <c r="US44" s="63"/>
      <c r="UT44" s="63"/>
      <c r="UU44" s="63"/>
      <c r="UV44" s="63"/>
      <c r="UW44" s="63"/>
      <c r="UX44" s="63"/>
      <c r="UY44" s="63"/>
      <c r="UZ44" s="63"/>
      <c r="VA44" s="63"/>
      <c r="VB44" s="63"/>
      <c r="VC44" s="63"/>
      <c r="VD44" s="63"/>
      <c r="VE44" s="63"/>
      <c r="VF44" s="63"/>
      <c r="VG44" s="63"/>
      <c r="VH44" s="63"/>
      <c r="VI44" s="63"/>
      <c r="VJ44" s="63"/>
      <c r="VK44" s="63"/>
      <c r="VL44" s="63"/>
      <c r="VM44" s="63"/>
      <c r="VN44" s="63"/>
      <c r="VO44" s="63"/>
      <c r="VP44" s="63"/>
      <c r="VQ44" s="63"/>
      <c r="VR44" s="63"/>
      <c r="VS44" s="63"/>
      <c r="VT44" s="63"/>
      <c r="VU44" s="63"/>
      <c r="VV44" s="63"/>
      <c r="VW44" s="63"/>
      <c r="VX44" s="63"/>
      <c r="VY44" s="63"/>
      <c r="VZ44" s="63"/>
      <c r="WA44" s="63"/>
      <c r="WB44" s="63"/>
      <c r="WC44" s="63"/>
      <c r="WD44" s="63"/>
      <c r="WE44" s="63"/>
      <c r="WF44" s="63"/>
      <c r="WG44" s="63"/>
      <c r="WH44" s="63"/>
      <c r="WI44" s="63"/>
      <c r="WJ44" s="63"/>
      <c r="WK44" s="63"/>
      <c r="WL44" s="63"/>
      <c r="WM44" s="63"/>
      <c r="WN44" s="63"/>
      <c r="WO44" s="63"/>
      <c r="WP44" s="63"/>
      <c r="WQ44" s="63"/>
      <c r="WR44" s="63"/>
      <c r="WS44" s="63"/>
      <c r="WT44" s="63"/>
      <c r="WU44" s="63"/>
      <c r="WV44" s="63"/>
      <c r="WW44" s="63"/>
      <c r="WX44" s="63"/>
      <c r="WY44" s="63"/>
      <c r="WZ44" s="63"/>
      <c r="XA44" s="63"/>
      <c r="XB44" s="63"/>
      <c r="XC44" s="63"/>
      <c r="XD44" s="63"/>
      <c r="XE44" s="63"/>
      <c r="XF44" s="63"/>
      <c r="XG44" s="63"/>
      <c r="XH44" s="63"/>
      <c r="XI44" s="63"/>
      <c r="XJ44" s="63"/>
      <c r="XK44" s="63"/>
      <c r="XL44" s="63"/>
      <c r="XM44" s="63"/>
      <c r="XN44" s="63"/>
      <c r="XO44" s="63"/>
      <c r="XP44" s="63"/>
      <c r="XQ44" s="63"/>
      <c r="XR44" s="63"/>
      <c r="XS44" s="63"/>
      <c r="XT44" s="63"/>
      <c r="XU44" s="63"/>
      <c r="XV44" s="63"/>
      <c r="XW44" s="63"/>
      <c r="XX44" s="63"/>
      <c r="XY44" s="63"/>
      <c r="XZ44" s="63"/>
      <c r="YA44" s="63"/>
      <c r="YB44" s="63"/>
      <c r="YC44" s="63"/>
      <c r="YD44" s="63"/>
      <c r="YE44" s="63"/>
      <c r="YF44" s="63"/>
      <c r="YG44" s="63"/>
      <c r="YH44" s="63"/>
      <c r="YI44" s="63"/>
      <c r="YJ44" s="63"/>
      <c r="YK44" s="63"/>
      <c r="YL44" s="63"/>
      <c r="YM44" s="63"/>
      <c r="YN44" s="63"/>
      <c r="YO44" s="63"/>
      <c r="YP44" s="63"/>
      <c r="YQ44" s="63"/>
      <c r="YR44" s="63"/>
      <c r="YS44" s="63"/>
      <c r="YT44" s="63"/>
      <c r="YU44" s="63"/>
      <c r="YV44" s="63"/>
      <c r="YW44" s="63"/>
      <c r="YX44" s="63"/>
      <c r="YY44" s="63"/>
      <c r="YZ44" s="63"/>
      <c r="ZA44" s="63"/>
      <c r="ZB44" s="63"/>
      <c r="ZC44" s="63"/>
      <c r="ZD44" s="63"/>
      <c r="ZE44" s="63"/>
      <c r="ZF44" s="63"/>
      <c r="ZG44" s="63"/>
      <c r="ZH44" s="63"/>
      <c r="ZI44" s="63"/>
      <c r="ZJ44" s="63"/>
      <c r="ZK44" s="63"/>
      <c r="ZL44" s="63"/>
      <c r="ZM44" s="63"/>
      <c r="ZN44" s="63"/>
      <c r="ZO44" s="63"/>
      <c r="ZP44" s="63"/>
      <c r="ZQ44" s="63"/>
      <c r="ZR44" s="63"/>
      <c r="ZS44" s="63"/>
      <c r="ZT44" s="63"/>
      <c r="ZU44" s="63"/>
      <c r="ZV44" s="63"/>
      <c r="ZW44" s="63"/>
      <c r="ZX44" s="63"/>
      <c r="ZY44" s="63"/>
      <c r="ZZ44" s="63"/>
      <c r="AAA44" s="63"/>
      <c r="AAB44" s="63"/>
      <c r="AAC44" s="63"/>
      <c r="AAD44" s="63"/>
      <c r="AAE44" s="63"/>
      <c r="AAF44" s="63"/>
      <c r="AAG44" s="63"/>
      <c r="AAH44" s="63"/>
      <c r="AAI44" s="63"/>
      <c r="AAJ44" s="63"/>
      <c r="AAK44" s="63"/>
      <c r="AAL44" s="63"/>
      <c r="AAM44" s="63"/>
      <c r="AAN44" s="63"/>
      <c r="AAO44" s="63"/>
      <c r="AAP44" s="63"/>
      <c r="AAQ44" s="63"/>
      <c r="AAR44" s="63"/>
      <c r="AAS44" s="63"/>
      <c r="AAT44" s="63"/>
      <c r="AAU44" s="63"/>
      <c r="AAV44" s="63"/>
      <c r="AAW44" s="63"/>
      <c r="AAX44" s="63"/>
      <c r="AAY44" s="63"/>
      <c r="AAZ44" s="63"/>
      <c r="ABA44" s="63"/>
      <c r="ABB44" s="63"/>
      <c r="ABC44" s="63"/>
      <c r="ABD44" s="63"/>
      <c r="ABE44" s="63"/>
      <c r="ABF44" s="63"/>
      <c r="ABG44" s="63"/>
      <c r="ABH44" s="63"/>
      <c r="ABI44" s="63"/>
      <c r="ABJ44" s="63"/>
      <c r="ABK44" s="63"/>
      <c r="ABL44" s="63"/>
      <c r="ABM44" s="63"/>
      <c r="ABN44" s="63"/>
      <c r="ABO44" s="63"/>
      <c r="ABP44" s="63"/>
      <c r="ABQ44" s="63"/>
      <c r="ABR44" s="63"/>
      <c r="ABS44" s="63"/>
      <c r="ABT44" s="63"/>
      <c r="ABU44" s="63"/>
      <c r="ABV44" s="63"/>
      <c r="ABW44" s="63"/>
      <c r="ABX44" s="63"/>
      <c r="ABY44" s="63"/>
      <c r="ABZ44" s="63"/>
      <c r="ACA44" s="63"/>
      <c r="ACB44" s="63"/>
      <c r="ACC44" s="63"/>
      <c r="ACD44" s="63"/>
      <c r="ACE44" s="63"/>
      <c r="ACF44" s="63"/>
      <c r="ACG44" s="63"/>
      <c r="ACH44" s="63"/>
      <c r="ACI44" s="63"/>
      <c r="ACJ44" s="63"/>
      <c r="ACK44" s="63"/>
      <c r="ACL44" s="63"/>
      <c r="ACM44" s="63"/>
      <c r="ACN44" s="63"/>
      <c r="ACO44" s="63"/>
      <c r="ACP44" s="63"/>
      <c r="ACQ44" s="63"/>
      <c r="ACR44" s="63"/>
      <c r="ACS44" s="63"/>
      <c r="ACT44" s="63"/>
      <c r="ACU44" s="63"/>
      <c r="ACV44" s="63"/>
      <c r="ACW44" s="63"/>
      <c r="ACX44" s="63"/>
      <c r="ACY44" s="63"/>
      <c r="ACZ44" s="63"/>
      <c r="ADA44" s="63"/>
      <c r="ADB44" s="63"/>
      <c r="ADC44" s="63"/>
      <c r="ADD44" s="63"/>
      <c r="ADE44" s="63"/>
      <c r="ADF44" s="63"/>
      <c r="ADG44" s="63"/>
      <c r="ADH44" s="63"/>
      <c r="ADI44" s="63"/>
      <c r="ADJ44" s="63"/>
      <c r="ADK44" s="63"/>
      <c r="ADL44" s="63"/>
      <c r="ADM44" s="63"/>
      <c r="ADN44" s="63"/>
      <c r="ADO44" s="63"/>
      <c r="ADP44" s="63"/>
      <c r="ADQ44" s="63"/>
      <c r="ADR44" s="63"/>
      <c r="ADS44" s="63"/>
      <c r="ADT44" s="63"/>
      <c r="ADU44" s="63"/>
      <c r="ADV44" s="63"/>
      <c r="ADW44" s="63"/>
      <c r="ADX44" s="63"/>
      <c r="ADY44" s="63"/>
      <c r="ADZ44" s="63"/>
      <c r="AEA44" s="63"/>
      <c r="AEB44" s="63"/>
      <c r="AEC44" s="63"/>
      <c r="AED44" s="63"/>
      <c r="AEE44" s="63"/>
      <c r="AEF44" s="63"/>
      <c r="AEG44" s="63"/>
      <c r="AEH44" s="63"/>
      <c r="AEI44" s="63"/>
      <c r="AEJ44" s="63"/>
      <c r="AEK44" s="63"/>
      <c r="AEL44" s="63"/>
      <c r="AEM44" s="63"/>
      <c r="AEN44" s="63"/>
      <c r="AEO44" s="63"/>
      <c r="AEP44" s="63"/>
      <c r="AEQ44" s="63"/>
      <c r="AER44" s="63"/>
      <c r="AES44" s="63"/>
      <c r="AET44" s="63"/>
      <c r="AEU44" s="63"/>
      <c r="AEV44" s="63"/>
      <c r="AEW44" s="63"/>
      <c r="AEX44" s="63"/>
      <c r="AEY44" s="63"/>
      <c r="AEZ44" s="63"/>
      <c r="AFA44" s="63"/>
      <c r="AFB44" s="63"/>
      <c r="AFC44" s="63"/>
      <c r="AFD44" s="63"/>
      <c r="AFE44" s="63"/>
      <c r="AFF44" s="63"/>
      <c r="AFG44" s="63"/>
      <c r="AFH44" s="63"/>
      <c r="AFI44" s="63"/>
      <c r="AFJ44" s="63"/>
      <c r="AFK44" s="63"/>
      <c r="AFL44" s="63"/>
      <c r="AFM44" s="63"/>
      <c r="AFN44" s="63"/>
      <c r="AFO44" s="63"/>
      <c r="AFP44" s="63"/>
      <c r="AFQ44" s="63"/>
      <c r="AFR44" s="63"/>
      <c r="AFS44" s="63"/>
      <c r="AFT44" s="63"/>
      <c r="AFU44" s="63"/>
      <c r="AFV44" s="63"/>
      <c r="AFW44" s="63"/>
      <c r="AFX44" s="63"/>
      <c r="AFY44" s="63"/>
      <c r="AFZ44" s="63"/>
      <c r="AGA44" s="63"/>
      <c r="AGB44" s="63"/>
      <c r="AGC44" s="63"/>
      <c r="AGD44" s="63"/>
      <c r="AGE44" s="63"/>
      <c r="AGF44" s="63"/>
      <c r="AGG44" s="63"/>
      <c r="AGH44" s="63"/>
      <c r="AGI44" s="63"/>
      <c r="AGJ44" s="63"/>
      <c r="AGK44" s="63"/>
      <c r="AGL44" s="63"/>
      <c r="AGM44" s="63"/>
      <c r="AGN44" s="63"/>
      <c r="AGO44" s="63"/>
      <c r="AGP44" s="63"/>
      <c r="AGQ44" s="63"/>
      <c r="AGR44" s="63"/>
      <c r="AGS44" s="63"/>
      <c r="AGT44" s="63"/>
      <c r="AGU44" s="63"/>
      <c r="AGV44" s="63"/>
      <c r="AGW44" s="63"/>
      <c r="AGX44" s="63"/>
      <c r="AGY44" s="63"/>
      <c r="AGZ44" s="63"/>
      <c r="AHA44" s="63"/>
      <c r="AHB44" s="63"/>
      <c r="AHC44" s="63"/>
      <c r="AHD44" s="63"/>
      <c r="AHE44" s="63"/>
      <c r="AHF44" s="63"/>
      <c r="AHG44" s="63"/>
      <c r="AHH44" s="63"/>
      <c r="AHI44" s="63"/>
      <c r="AHJ44" s="63"/>
      <c r="AHK44" s="63"/>
      <c r="AHL44" s="63"/>
      <c r="AHM44" s="63"/>
      <c r="AHN44" s="63"/>
      <c r="AHO44" s="63"/>
      <c r="AHP44" s="63"/>
      <c r="AHQ44" s="63"/>
      <c r="AHR44" s="63"/>
      <c r="AHS44" s="63"/>
      <c r="AHT44" s="63"/>
      <c r="AHU44" s="63"/>
      <c r="AHV44" s="63"/>
      <c r="AHW44" s="63"/>
      <c r="AHX44" s="63"/>
      <c r="AHY44" s="63"/>
      <c r="AHZ44" s="63"/>
      <c r="AIA44" s="63"/>
      <c r="AIB44" s="63"/>
      <c r="AIC44" s="63"/>
      <c r="AID44" s="63"/>
      <c r="AIE44" s="63"/>
      <c r="AIF44" s="63"/>
      <c r="AIG44" s="63"/>
      <c r="AIH44" s="63"/>
      <c r="AII44" s="63"/>
      <c r="AIJ44" s="63"/>
      <c r="AIK44" s="63"/>
      <c r="AIL44" s="63"/>
      <c r="AIM44" s="63"/>
      <c r="AIN44" s="63"/>
      <c r="AIO44" s="63"/>
      <c r="AIP44" s="63"/>
      <c r="AIQ44" s="63"/>
      <c r="AIR44" s="63"/>
      <c r="AIS44" s="63"/>
      <c r="AIT44" s="63"/>
      <c r="AIU44" s="63"/>
      <c r="AIV44" s="63"/>
      <c r="AIW44" s="63"/>
      <c r="AIX44" s="63"/>
      <c r="AIY44" s="63"/>
      <c r="AIZ44" s="63"/>
      <c r="AJA44" s="63"/>
      <c r="AJB44" s="63"/>
      <c r="AJC44" s="63"/>
      <c r="AJD44" s="63"/>
      <c r="AJE44" s="63"/>
      <c r="AJF44" s="63"/>
      <c r="AJG44" s="63"/>
      <c r="AJH44" s="63"/>
      <c r="AJI44" s="63"/>
      <c r="AJJ44" s="63"/>
      <c r="AJK44" s="63"/>
      <c r="AJL44" s="63"/>
      <c r="AJM44" s="63"/>
      <c r="AJN44" s="63"/>
      <c r="AJO44" s="63"/>
      <c r="AJP44" s="63"/>
      <c r="AJQ44" s="63"/>
      <c r="AJR44" s="63"/>
      <c r="AJS44" s="63"/>
      <c r="AJT44" s="63"/>
      <c r="AJU44" s="63"/>
      <c r="AJV44" s="63"/>
      <c r="AJW44" s="63"/>
      <c r="AJX44" s="63"/>
      <c r="AJY44" s="63"/>
      <c r="AJZ44" s="63"/>
      <c r="AKA44" s="63"/>
      <c r="AKB44" s="63"/>
      <c r="AKC44" s="63"/>
      <c r="AKD44" s="63"/>
      <c r="AKE44" s="63"/>
      <c r="AKF44" s="63"/>
      <c r="AKG44" s="63"/>
      <c r="AKH44" s="63"/>
      <c r="AKI44" s="63"/>
      <c r="AKJ44" s="63"/>
      <c r="AKK44" s="63"/>
      <c r="AKL44" s="63"/>
      <c r="AKM44" s="63"/>
      <c r="AKN44" s="63"/>
      <c r="AKO44" s="63"/>
      <c r="AKP44" s="63"/>
      <c r="AKQ44" s="63"/>
      <c r="AKR44" s="63"/>
      <c r="AKS44" s="63"/>
      <c r="AKT44" s="63"/>
      <c r="AKU44" s="63"/>
      <c r="AKV44" s="63"/>
      <c r="AKW44" s="63"/>
      <c r="AKX44" s="63"/>
      <c r="AKY44" s="63"/>
      <c r="AKZ44" s="63"/>
      <c r="ALA44" s="63"/>
      <c r="ALB44" s="63"/>
      <c r="ALC44" s="63"/>
      <c r="ALD44" s="63"/>
      <c r="ALE44" s="63"/>
      <c r="ALF44" s="63"/>
      <c r="ALG44" s="63"/>
      <c r="ALH44" s="63"/>
      <c r="ALI44" s="63"/>
      <c r="ALJ44" s="63"/>
      <c r="ALK44" s="63"/>
      <c r="ALL44" s="63"/>
      <c r="ALM44" s="63"/>
      <c r="ALN44" s="63"/>
      <c r="ALO44" s="63"/>
      <c r="ALP44" s="63"/>
      <c r="ALQ44" s="63"/>
      <c r="ALR44" s="63"/>
      <c r="ALS44" s="63"/>
      <c r="ALT44" s="63"/>
      <c r="ALU44" s="63"/>
      <c r="ALV44" s="63"/>
      <c r="ALW44" s="63"/>
      <c r="ALX44" s="63"/>
      <c r="ALY44" s="63"/>
      <c r="ALZ44" s="63"/>
      <c r="AMA44" s="63"/>
      <c r="AMB44" s="63"/>
      <c r="AMC44" s="63"/>
      <c r="AMD44" s="63"/>
      <c r="AME44" s="63"/>
      <c r="AMF44" s="63"/>
      <c r="AMG44" s="63"/>
      <c r="AMH44" s="63"/>
      <c r="AMI44" s="63"/>
      <c r="AMJ44" s="63"/>
      <c r="AMK44" s="63"/>
      <c r="AML44" s="63"/>
      <c r="AMM44" s="63"/>
      <c r="AMN44" s="63"/>
      <c r="AMO44" s="63"/>
      <c r="AMP44" s="63"/>
      <c r="AMQ44" s="63"/>
      <c r="AMR44" s="63"/>
      <c r="AMS44" s="63"/>
      <c r="AMT44" s="63"/>
      <c r="AMU44" s="63"/>
      <c r="AMV44" s="63"/>
      <c r="AMW44" s="63"/>
      <c r="AMX44" s="63"/>
      <c r="AMY44" s="63"/>
      <c r="AMZ44" s="63"/>
      <c r="ANA44" s="63"/>
      <c r="ANB44" s="63"/>
      <c r="ANC44" s="63"/>
      <c r="AND44" s="63"/>
      <c r="ANE44" s="63"/>
      <c r="ANF44" s="63"/>
      <c r="ANG44" s="63"/>
      <c r="ANH44" s="63"/>
      <c r="ANI44" s="63"/>
      <c r="ANJ44" s="63"/>
      <c r="ANK44" s="63"/>
      <c r="ANL44" s="63"/>
      <c r="ANM44" s="63"/>
      <c r="ANN44" s="63"/>
      <c r="ANO44" s="63"/>
      <c r="ANP44" s="63"/>
      <c r="ANQ44" s="63"/>
      <c r="ANR44" s="63"/>
      <c r="ANS44" s="63"/>
      <c r="ANT44" s="63"/>
      <c r="ANU44" s="63"/>
      <c r="ANV44" s="63"/>
      <c r="ANW44" s="63"/>
      <c r="ANX44" s="63"/>
      <c r="ANY44" s="63"/>
      <c r="ANZ44" s="63"/>
      <c r="AOA44" s="63"/>
      <c r="AOB44" s="63"/>
      <c r="AOC44" s="63"/>
      <c r="AOD44" s="63"/>
      <c r="AOE44" s="63"/>
      <c r="AOF44" s="63"/>
      <c r="AOG44" s="63"/>
      <c r="AOH44" s="63"/>
      <c r="AOI44" s="63"/>
      <c r="AOJ44" s="63"/>
      <c r="AOK44" s="63"/>
      <c r="AOL44" s="63"/>
      <c r="AOM44" s="63"/>
      <c r="AON44" s="63"/>
      <c r="AOO44" s="63"/>
      <c r="AOP44" s="63"/>
      <c r="AOQ44" s="63"/>
      <c r="AOR44" s="63"/>
      <c r="AOS44" s="63"/>
      <c r="AOT44" s="63"/>
      <c r="AOU44" s="63"/>
      <c r="AOV44" s="63"/>
      <c r="AOW44" s="63"/>
      <c r="AOX44" s="63"/>
      <c r="AOY44" s="63"/>
      <c r="AOZ44" s="63"/>
      <c r="APA44" s="63"/>
      <c r="APB44" s="63"/>
      <c r="APC44" s="63"/>
      <c r="APD44" s="63"/>
      <c r="APE44" s="63"/>
      <c r="APF44" s="63"/>
      <c r="APG44" s="63"/>
      <c r="APH44" s="63"/>
      <c r="API44" s="63"/>
      <c r="APJ44" s="63"/>
      <c r="APK44" s="63"/>
      <c r="APL44" s="63"/>
      <c r="APM44" s="63"/>
      <c r="APN44" s="63"/>
      <c r="APO44" s="63"/>
      <c r="APP44" s="63"/>
      <c r="APQ44" s="63"/>
      <c r="APR44" s="63"/>
      <c r="APS44" s="63"/>
      <c r="APT44" s="63"/>
      <c r="APU44" s="63"/>
      <c r="APV44" s="63"/>
      <c r="APW44" s="63"/>
      <c r="APX44" s="63"/>
      <c r="APY44" s="63"/>
      <c r="APZ44" s="63"/>
      <c r="AQA44" s="63"/>
      <c r="AQB44" s="63"/>
      <c r="AQC44" s="63"/>
      <c r="AQD44" s="63"/>
      <c r="AQE44" s="63"/>
      <c r="AQF44" s="63"/>
      <c r="AQG44" s="63"/>
      <c r="AQH44" s="63"/>
      <c r="AQI44" s="63"/>
      <c r="AQJ44" s="63"/>
      <c r="AQK44" s="63"/>
      <c r="AQL44" s="63"/>
      <c r="AQM44" s="63"/>
      <c r="AQN44" s="63"/>
      <c r="AQO44" s="63"/>
      <c r="AQP44" s="63"/>
      <c r="AQQ44" s="63"/>
      <c r="AQR44" s="63"/>
      <c r="AQS44" s="63"/>
      <c r="AQT44" s="63"/>
      <c r="AQU44" s="63"/>
      <c r="AQV44" s="63"/>
      <c r="AQW44" s="63"/>
      <c r="AQX44" s="63"/>
      <c r="AQY44" s="63"/>
      <c r="AQZ44" s="63"/>
      <c r="ARA44" s="63"/>
      <c r="ARB44" s="63"/>
      <c r="ARC44" s="63"/>
      <c r="ARD44" s="63"/>
      <c r="ARE44" s="63"/>
      <c r="ARF44" s="63"/>
      <c r="ARG44" s="63"/>
      <c r="ARH44" s="63"/>
      <c r="ARI44" s="63"/>
      <c r="ARJ44" s="63"/>
      <c r="ARK44" s="63"/>
      <c r="ARL44" s="63"/>
      <c r="ARM44" s="63"/>
      <c r="ARN44" s="63"/>
      <c r="ARO44" s="63"/>
      <c r="ARP44" s="63"/>
      <c r="ARQ44" s="63"/>
      <c r="ARR44" s="63"/>
      <c r="ARS44" s="63"/>
      <c r="ART44" s="63"/>
      <c r="ARU44" s="63"/>
      <c r="ARV44" s="63"/>
      <c r="ARW44" s="63"/>
      <c r="ARX44" s="63"/>
      <c r="ARY44" s="63"/>
      <c r="ARZ44" s="63"/>
      <c r="ASA44" s="63"/>
      <c r="ASB44" s="63"/>
      <c r="ASC44" s="63"/>
      <c r="ASD44" s="63"/>
      <c r="ASE44" s="63"/>
      <c r="ASF44" s="63"/>
      <c r="ASG44" s="63"/>
      <c r="ASH44" s="63"/>
      <c r="ASI44" s="63"/>
      <c r="ASJ44" s="63"/>
      <c r="ASK44" s="63"/>
      <c r="ASL44" s="63"/>
      <c r="ASM44" s="63"/>
      <c r="ASN44" s="63"/>
      <c r="ASO44" s="63"/>
      <c r="ASP44" s="63"/>
      <c r="ASQ44" s="63"/>
      <c r="ASR44" s="63"/>
      <c r="ASS44" s="63"/>
      <c r="AST44" s="63"/>
      <c r="ASU44" s="63"/>
      <c r="ASV44" s="63"/>
      <c r="ASW44" s="63"/>
      <c r="ASX44" s="63"/>
      <c r="ASY44" s="63"/>
      <c r="ASZ44" s="63"/>
      <c r="ATA44" s="63"/>
      <c r="ATB44" s="63"/>
      <c r="ATC44" s="63"/>
      <c r="ATD44" s="63"/>
      <c r="ATE44" s="63"/>
      <c r="ATF44" s="63"/>
      <c r="ATG44" s="63"/>
      <c r="ATH44" s="63"/>
      <c r="ATI44" s="63"/>
      <c r="ATJ44" s="63"/>
      <c r="ATK44" s="63"/>
      <c r="ATL44" s="63"/>
      <c r="ATM44" s="63"/>
      <c r="ATN44" s="63"/>
      <c r="ATO44" s="63"/>
      <c r="ATP44" s="63"/>
      <c r="ATQ44" s="63"/>
      <c r="ATR44" s="63"/>
      <c r="ATS44" s="63"/>
      <c r="ATT44" s="63"/>
      <c r="ATU44" s="63"/>
      <c r="ATV44" s="63"/>
      <c r="ATW44" s="63"/>
      <c r="ATX44" s="63"/>
      <c r="ATY44" s="63"/>
      <c r="ATZ44" s="63"/>
      <c r="AUA44" s="63"/>
      <c r="AUB44" s="63"/>
      <c r="AUC44" s="63"/>
      <c r="AUD44" s="63"/>
      <c r="AUE44" s="63"/>
      <c r="AUF44" s="63"/>
      <c r="AUG44" s="63"/>
      <c r="AUH44" s="63"/>
      <c r="AUI44" s="63"/>
      <c r="AUJ44" s="63"/>
      <c r="AUK44" s="63"/>
      <c r="AUL44" s="63"/>
      <c r="AUM44" s="63"/>
      <c r="AUN44" s="63"/>
      <c r="AUO44" s="63"/>
      <c r="AUP44" s="63"/>
      <c r="AUQ44" s="63"/>
      <c r="AUR44" s="63"/>
      <c r="AUS44" s="63"/>
      <c r="AUT44" s="63"/>
      <c r="AUU44" s="63"/>
      <c r="AUV44" s="63"/>
      <c r="AUW44" s="63"/>
      <c r="AUX44" s="63"/>
      <c r="AUY44" s="63"/>
      <c r="AUZ44" s="63"/>
      <c r="AVA44" s="63"/>
      <c r="AVB44" s="63"/>
      <c r="AVC44" s="63"/>
      <c r="AVD44" s="63"/>
      <c r="AVE44" s="63"/>
      <c r="AVF44" s="63"/>
      <c r="AVG44" s="63"/>
      <c r="AVH44" s="63"/>
      <c r="AVI44" s="63"/>
      <c r="AVJ44" s="63"/>
      <c r="AVK44" s="63"/>
      <c r="AVL44" s="63"/>
      <c r="AVM44" s="63"/>
      <c r="AVN44" s="63"/>
      <c r="AVO44" s="63"/>
      <c r="AVP44" s="63"/>
      <c r="AVQ44" s="63"/>
      <c r="AVR44" s="63"/>
      <c r="AVS44" s="63"/>
      <c r="AVT44" s="63"/>
      <c r="AVU44" s="63"/>
      <c r="AVV44" s="63"/>
      <c r="AVW44" s="63"/>
      <c r="AVX44" s="63"/>
      <c r="AVY44" s="63"/>
      <c r="AVZ44" s="63"/>
      <c r="AWA44" s="63"/>
      <c r="AWB44" s="63"/>
      <c r="AWC44" s="63"/>
      <c r="AWD44" s="63"/>
      <c r="AWE44" s="63"/>
      <c r="AWF44" s="63"/>
      <c r="AWG44" s="63"/>
      <c r="AWH44" s="63"/>
      <c r="AWI44" s="63"/>
      <c r="AWJ44" s="63"/>
      <c r="AWK44" s="63"/>
      <c r="AWL44" s="63"/>
      <c r="AWM44" s="63"/>
      <c r="AWN44" s="63"/>
      <c r="AWO44" s="63"/>
      <c r="AWP44" s="63"/>
      <c r="AWQ44" s="63"/>
      <c r="AWR44" s="63"/>
      <c r="AWS44" s="63"/>
      <c r="AWT44" s="63"/>
      <c r="AWU44" s="63"/>
      <c r="AWV44" s="63"/>
      <c r="AWW44" s="63"/>
      <c r="AWX44" s="63"/>
      <c r="AWY44" s="63"/>
      <c r="AWZ44" s="63"/>
      <c r="AXA44" s="63"/>
      <c r="AXB44" s="63"/>
      <c r="AXC44" s="63"/>
      <c r="AXD44" s="63"/>
      <c r="AXE44" s="63"/>
      <c r="AXF44" s="63"/>
      <c r="AXG44" s="63"/>
      <c r="AXH44" s="63"/>
      <c r="AXI44" s="63"/>
      <c r="AXJ44" s="63"/>
      <c r="AXK44" s="63"/>
      <c r="AXL44" s="63"/>
      <c r="AXM44" s="63"/>
      <c r="AXN44" s="63"/>
      <c r="AXO44" s="63"/>
      <c r="AXP44" s="63"/>
      <c r="AXQ44" s="63"/>
      <c r="AXR44" s="63"/>
      <c r="AXS44" s="63"/>
      <c r="AXT44" s="63"/>
      <c r="AXU44" s="63"/>
      <c r="AXV44" s="63"/>
      <c r="AXW44" s="63"/>
      <c r="AXX44" s="63"/>
      <c r="AXY44" s="63"/>
      <c r="AXZ44" s="63"/>
      <c r="AYA44" s="63"/>
      <c r="AYB44" s="63"/>
      <c r="AYC44" s="63"/>
      <c r="AYD44" s="63"/>
      <c r="AYE44" s="63"/>
      <c r="AYF44" s="63"/>
      <c r="AYG44" s="63"/>
      <c r="AYH44" s="63"/>
      <c r="AYI44" s="63"/>
      <c r="AYJ44" s="63"/>
      <c r="AYK44" s="63"/>
      <c r="AYL44" s="63"/>
      <c r="AYM44" s="63"/>
      <c r="AYN44" s="63"/>
      <c r="AYO44" s="63"/>
      <c r="AYP44" s="63"/>
      <c r="AYQ44" s="63"/>
      <c r="AYR44" s="63"/>
      <c r="AYS44" s="63"/>
      <c r="AYT44" s="63"/>
      <c r="AYU44" s="63"/>
      <c r="AYV44" s="63"/>
      <c r="AYW44" s="63"/>
      <c r="AYX44" s="63"/>
      <c r="AYY44" s="63"/>
      <c r="AYZ44" s="63"/>
      <c r="AZA44" s="63"/>
      <c r="AZB44" s="63"/>
      <c r="AZC44" s="63"/>
      <c r="AZD44" s="63"/>
      <c r="AZE44" s="63"/>
      <c r="AZF44" s="63"/>
      <c r="AZG44" s="63"/>
      <c r="AZH44" s="63"/>
      <c r="AZI44" s="63"/>
      <c r="AZJ44" s="63"/>
      <c r="AZK44" s="63"/>
      <c r="AZL44" s="63"/>
      <c r="AZM44" s="63"/>
      <c r="AZN44" s="63"/>
      <c r="AZO44" s="63"/>
      <c r="AZP44" s="63"/>
      <c r="AZQ44" s="63"/>
      <c r="AZR44" s="63"/>
      <c r="AZS44" s="63"/>
      <c r="AZT44" s="63"/>
      <c r="AZU44" s="63"/>
      <c r="AZV44" s="63"/>
      <c r="AZW44" s="63"/>
      <c r="AZX44" s="63"/>
      <c r="AZY44" s="63"/>
      <c r="AZZ44" s="63"/>
      <c r="BAA44" s="63"/>
      <c r="BAB44" s="63"/>
      <c r="BAC44" s="63"/>
      <c r="BAD44" s="63"/>
      <c r="BAE44" s="63"/>
      <c r="BAF44" s="63"/>
      <c r="BAG44" s="63"/>
      <c r="BAH44" s="63"/>
      <c r="BAI44" s="63"/>
      <c r="BAJ44" s="63"/>
      <c r="BAK44" s="63"/>
      <c r="BAL44" s="63"/>
      <c r="BAM44" s="63"/>
      <c r="BAN44" s="63"/>
      <c r="BAO44" s="63"/>
      <c r="BAP44" s="63"/>
      <c r="BAQ44" s="63"/>
      <c r="BAR44" s="63"/>
      <c r="BAS44" s="63"/>
      <c r="BAT44" s="63"/>
      <c r="BAU44" s="63"/>
      <c r="BAV44" s="63"/>
      <c r="BAW44" s="63"/>
      <c r="BAX44" s="63"/>
      <c r="BAY44" s="63"/>
      <c r="BAZ44" s="63"/>
      <c r="BBA44" s="63"/>
      <c r="BBB44" s="63"/>
      <c r="BBC44" s="63"/>
      <c r="BBD44" s="63"/>
      <c r="BBE44" s="63"/>
      <c r="BBF44" s="63"/>
      <c r="BBG44" s="63"/>
      <c r="BBH44" s="63"/>
      <c r="BBI44" s="63"/>
      <c r="BBJ44" s="63"/>
      <c r="BBK44" s="63"/>
      <c r="BBL44" s="63"/>
      <c r="BBM44" s="63"/>
      <c r="BBN44" s="63"/>
      <c r="BBO44" s="63"/>
      <c r="BBP44" s="63"/>
      <c r="BBQ44" s="63"/>
      <c r="BBR44" s="63"/>
      <c r="BBS44" s="63"/>
      <c r="BBT44" s="63"/>
      <c r="BBU44" s="63"/>
      <c r="BBV44" s="63"/>
      <c r="BBW44" s="63"/>
      <c r="BBX44" s="63"/>
      <c r="BBY44" s="63"/>
      <c r="BBZ44" s="63"/>
      <c r="BCA44" s="63"/>
      <c r="BCB44" s="63"/>
      <c r="BCC44" s="63"/>
      <c r="BCD44" s="63"/>
      <c r="BCE44" s="63"/>
      <c r="BCF44" s="63"/>
      <c r="BCG44" s="63"/>
      <c r="BCH44" s="63"/>
      <c r="BCI44" s="63"/>
      <c r="BCJ44" s="63"/>
      <c r="BCK44" s="63"/>
      <c r="BCL44" s="63"/>
      <c r="BCM44" s="63"/>
      <c r="BCN44" s="63"/>
      <c r="BCO44" s="63"/>
      <c r="BCP44" s="63"/>
      <c r="BCQ44" s="63"/>
      <c r="BCR44" s="63"/>
      <c r="BCS44" s="63"/>
      <c r="BCT44" s="63"/>
      <c r="BCU44" s="63"/>
      <c r="BCV44" s="63"/>
      <c r="BCW44" s="63"/>
      <c r="BCX44" s="63"/>
      <c r="BCY44" s="63"/>
      <c r="BCZ44" s="63"/>
      <c r="BDA44" s="63"/>
      <c r="BDB44" s="63"/>
      <c r="BDC44" s="63"/>
      <c r="BDD44" s="63"/>
      <c r="BDE44" s="63"/>
      <c r="BDF44" s="63"/>
      <c r="BDG44" s="63"/>
      <c r="BDH44" s="63"/>
      <c r="BDI44" s="63"/>
      <c r="BDJ44" s="63"/>
      <c r="BDK44" s="63"/>
      <c r="BDL44" s="63"/>
      <c r="BDM44" s="63"/>
      <c r="BDN44" s="63"/>
      <c r="BDO44" s="63"/>
      <c r="BDP44" s="63"/>
      <c r="BDQ44" s="63"/>
      <c r="BDR44" s="63"/>
      <c r="BDS44" s="63"/>
      <c r="BDT44" s="63"/>
      <c r="BDU44" s="63"/>
      <c r="BDV44" s="63"/>
      <c r="BDW44" s="63"/>
      <c r="BDX44" s="63"/>
      <c r="BDY44" s="63"/>
      <c r="BDZ44" s="63"/>
      <c r="BEA44" s="63"/>
      <c r="BEB44" s="63"/>
      <c r="BEC44" s="63"/>
      <c r="BED44" s="63"/>
      <c r="BEE44" s="63"/>
      <c r="BEF44" s="63"/>
      <c r="BEG44" s="63"/>
      <c r="BEH44" s="63"/>
      <c r="BEI44" s="63"/>
      <c r="BEJ44" s="63"/>
      <c r="BEK44" s="63"/>
      <c r="BEL44" s="63"/>
      <c r="BEM44" s="63"/>
      <c r="BEN44" s="63"/>
      <c r="BEO44" s="63"/>
      <c r="BEP44" s="63"/>
      <c r="BEQ44" s="63"/>
      <c r="BER44" s="63"/>
      <c r="BES44" s="63"/>
      <c r="BET44" s="63"/>
      <c r="BEU44" s="63"/>
      <c r="BEV44" s="63"/>
      <c r="BEW44" s="63"/>
      <c r="BEX44" s="63"/>
      <c r="BEY44" s="63"/>
      <c r="BEZ44" s="63"/>
      <c r="BFA44" s="63"/>
      <c r="BFB44" s="63"/>
      <c r="BFC44" s="63"/>
      <c r="BFD44" s="63"/>
      <c r="BFE44" s="63"/>
      <c r="BFF44" s="63"/>
      <c r="BFG44" s="63"/>
      <c r="BFH44" s="63"/>
      <c r="BFI44" s="63"/>
      <c r="BFJ44" s="63"/>
      <c r="BFK44" s="63"/>
      <c r="BFL44" s="63"/>
      <c r="BFM44" s="63"/>
      <c r="BFN44" s="63"/>
      <c r="BFO44" s="63"/>
      <c r="BFP44" s="63"/>
      <c r="BFQ44" s="63"/>
      <c r="BFR44" s="63"/>
      <c r="BFS44" s="63"/>
      <c r="BFT44" s="63"/>
      <c r="BFU44" s="63"/>
      <c r="BFV44" s="63"/>
      <c r="BFW44" s="63"/>
      <c r="BFX44" s="63"/>
      <c r="BFY44" s="63"/>
      <c r="BFZ44" s="63"/>
      <c r="BGA44" s="63"/>
      <c r="BGB44" s="63"/>
      <c r="BGC44" s="63"/>
      <c r="BGD44" s="63"/>
      <c r="BGE44" s="63"/>
      <c r="BGF44" s="63"/>
      <c r="BGG44" s="63"/>
      <c r="BGH44" s="63"/>
      <c r="BGI44" s="63"/>
      <c r="BGJ44" s="63"/>
      <c r="BGK44" s="63"/>
      <c r="BGL44" s="63"/>
      <c r="BGM44" s="63"/>
      <c r="BGN44" s="63"/>
      <c r="BGO44" s="63"/>
      <c r="BGP44" s="63"/>
      <c r="BGQ44" s="63"/>
      <c r="BGR44" s="63"/>
      <c r="BGS44" s="63"/>
      <c r="BGT44" s="63"/>
      <c r="BGU44" s="63"/>
      <c r="BGV44" s="63"/>
      <c r="BGW44" s="63"/>
      <c r="BGX44" s="63"/>
      <c r="BGY44" s="63"/>
      <c r="BGZ44" s="63"/>
      <c r="BHA44" s="63"/>
      <c r="BHB44" s="63"/>
      <c r="BHC44" s="63"/>
      <c r="BHD44" s="63"/>
      <c r="BHE44" s="63"/>
      <c r="BHF44" s="63"/>
      <c r="BHG44" s="63"/>
      <c r="BHH44" s="63"/>
      <c r="BHI44" s="63"/>
      <c r="BHJ44" s="63"/>
      <c r="BHK44" s="63"/>
      <c r="BHL44" s="63"/>
      <c r="BHM44" s="63"/>
      <c r="BHN44" s="63"/>
      <c r="BHO44" s="63"/>
      <c r="BHP44" s="63"/>
      <c r="BHQ44" s="63"/>
      <c r="BHR44" s="63"/>
      <c r="BHS44" s="63"/>
      <c r="BHT44" s="63"/>
      <c r="BHU44" s="63"/>
      <c r="BHV44" s="63"/>
      <c r="BHW44" s="63"/>
      <c r="BHX44" s="63"/>
      <c r="BHY44" s="63"/>
      <c r="BHZ44" s="63"/>
      <c r="BIA44" s="63"/>
      <c r="BIB44" s="63"/>
      <c r="BIC44" s="63"/>
      <c r="BID44" s="63"/>
      <c r="BIE44" s="63"/>
      <c r="BIF44" s="63"/>
      <c r="BIG44" s="63"/>
      <c r="BIH44" s="63"/>
      <c r="BII44" s="63"/>
      <c r="BIJ44" s="63"/>
      <c r="BIK44" s="63"/>
      <c r="BIL44" s="63"/>
      <c r="BIM44" s="63"/>
      <c r="BIN44" s="63"/>
      <c r="BIO44" s="63"/>
      <c r="BIP44" s="63"/>
      <c r="BIQ44" s="63"/>
      <c r="BIR44" s="63"/>
      <c r="BIS44" s="63"/>
      <c r="BIT44" s="63"/>
      <c r="BIU44" s="63"/>
      <c r="BIV44" s="63"/>
      <c r="BIW44" s="63"/>
      <c r="BIX44" s="63"/>
      <c r="BIY44" s="63"/>
      <c r="BIZ44" s="63"/>
      <c r="BJA44" s="63"/>
      <c r="BJB44" s="63"/>
      <c r="BJC44" s="63"/>
      <c r="BJD44" s="63"/>
      <c r="BJE44" s="63"/>
      <c r="BJF44" s="63"/>
      <c r="BJG44" s="63"/>
      <c r="BJH44" s="63"/>
      <c r="BJI44" s="63"/>
      <c r="BJJ44" s="63"/>
      <c r="BJK44" s="63"/>
      <c r="BJL44" s="63"/>
      <c r="BJM44" s="63"/>
      <c r="BJN44" s="63"/>
      <c r="BJO44" s="63"/>
      <c r="BJP44" s="63"/>
      <c r="BJQ44" s="63"/>
      <c r="BJR44" s="63"/>
      <c r="BJS44" s="63"/>
      <c r="BJT44" s="63"/>
      <c r="BJU44" s="63"/>
      <c r="BJV44" s="63"/>
      <c r="BJW44" s="63"/>
      <c r="BJX44" s="63"/>
      <c r="BJY44" s="63"/>
      <c r="BJZ44" s="63"/>
      <c r="BKA44" s="63"/>
      <c r="BKB44" s="63"/>
      <c r="BKC44" s="63"/>
      <c r="BKD44" s="63"/>
      <c r="BKE44" s="63"/>
      <c r="BKF44" s="63"/>
      <c r="BKG44" s="63"/>
      <c r="BKH44" s="63"/>
      <c r="BKI44" s="63"/>
      <c r="BKJ44" s="63"/>
      <c r="BKK44" s="63"/>
      <c r="BKL44" s="63"/>
      <c r="BKM44" s="63"/>
      <c r="BKN44" s="63"/>
      <c r="BKO44" s="63"/>
      <c r="BKP44" s="63"/>
      <c r="BKQ44" s="63"/>
      <c r="BKR44" s="63"/>
      <c r="BKS44" s="63"/>
      <c r="BKT44" s="63"/>
      <c r="BKU44" s="63"/>
      <c r="BKV44" s="63"/>
      <c r="BKW44" s="63"/>
      <c r="BKX44" s="63"/>
      <c r="BKY44" s="63"/>
      <c r="BKZ44" s="63"/>
      <c r="BLA44" s="63"/>
      <c r="BLB44" s="63"/>
      <c r="BLC44" s="63"/>
      <c r="BLD44" s="63"/>
      <c r="BLE44" s="63"/>
      <c r="BLF44" s="63"/>
      <c r="BLG44" s="63"/>
      <c r="BLH44" s="63"/>
      <c r="BLI44" s="63"/>
      <c r="BLJ44" s="63"/>
      <c r="BLK44" s="63"/>
      <c r="BLL44" s="63"/>
      <c r="BLM44" s="63"/>
      <c r="BLN44" s="63"/>
      <c r="BLO44" s="63"/>
      <c r="BLP44" s="63"/>
      <c r="BLQ44" s="63"/>
      <c r="BLR44" s="63"/>
      <c r="BLS44" s="63"/>
      <c r="BLT44" s="63"/>
      <c r="BLU44" s="63"/>
      <c r="BLV44" s="63"/>
      <c r="BLW44" s="63"/>
      <c r="BLX44" s="63"/>
      <c r="BLY44" s="63"/>
      <c r="BLZ44" s="63"/>
      <c r="BMA44" s="63"/>
      <c r="BMB44" s="63"/>
      <c r="BMC44" s="63"/>
      <c r="BMD44" s="63"/>
      <c r="BME44" s="63"/>
      <c r="BMF44" s="63"/>
      <c r="BMG44" s="63"/>
      <c r="BMH44" s="63"/>
      <c r="BMI44" s="63"/>
      <c r="BMJ44" s="63"/>
      <c r="BMK44" s="63"/>
      <c r="BML44" s="63"/>
      <c r="BMM44" s="63"/>
      <c r="BMN44" s="63"/>
      <c r="BMO44" s="63"/>
      <c r="BMP44" s="63"/>
      <c r="BMQ44" s="63"/>
      <c r="BMR44" s="63"/>
      <c r="BMS44" s="63"/>
      <c r="BMT44" s="63"/>
      <c r="BMU44" s="63"/>
      <c r="BMV44" s="63"/>
      <c r="BMW44" s="63"/>
      <c r="BMX44" s="63"/>
    </row>
    <row r="45" spans="1:1714" s="1" customFormat="1" ht="15" customHeight="1" x14ac:dyDescent="0.25">
      <c r="A45" s="194" t="s">
        <v>234</v>
      </c>
      <c r="B45" s="147" t="s">
        <v>45</v>
      </c>
      <c r="C45" s="148" t="s">
        <v>86</v>
      </c>
      <c r="D45" s="213" t="s">
        <v>47</v>
      </c>
      <c r="E45" s="149" t="s">
        <v>48</v>
      </c>
      <c r="F45" s="215" t="s">
        <v>49</v>
      </c>
      <c r="G45" s="213" t="s">
        <v>63</v>
      </c>
      <c r="H45" s="150">
        <v>25</v>
      </c>
      <c r="I45" s="228" t="s">
        <v>1701</v>
      </c>
      <c r="J45" s="206">
        <v>44802</v>
      </c>
      <c r="K45" s="205">
        <v>44803</v>
      </c>
      <c r="L45" s="205">
        <v>44804</v>
      </c>
      <c r="M45" s="167" t="s">
        <v>388</v>
      </c>
      <c r="N45" s="168">
        <v>44809</v>
      </c>
      <c r="O45" s="208" t="s">
        <v>97</v>
      </c>
      <c r="P45" s="115" t="s">
        <v>1639</v>
      </c>
      <c r="Q45" s="110">
        <f t="shared" si="0"/>
        <v>44805</v>
      </c>
      <c r="R45" s="88">
        <v>49.5</v>
      </c>
      <c r="S45" s="153">
        <f t="shared" si="1"/>
        <v>44809</v>
      </c>
      <c r="T45" s="88">
        <v>65.599999999999994</v>
      </c>
      <c r="U45" s="153">
        <f t="shared" si="2"/>
        <v>44816</v>
      </c>
      <c r="V45" s="88"/>
      <c r="W45" s="153">
        <f t="shared" si="3"/>
        <v>44830</v>
      </c>
      <c r="X45" s="88"/>
      <c r="Y45" s="85"/>
      <c r="Z45" s="208" t="s">
        <v>97</v>
      </c>
      <c r="AA45" s="115" t="s">
        <v>1673</v>
      </c>
      <c r="AB45" s="153">
        <f t="shared" si="5"/>
        <v>44806</v>
      </c>
      <c r="AC45" s="88">
        <v>43</v>
      </c>
      <c r="AD45" s="153">
        <f t="shared" si="6"/>
        <v>44810</v>
      </c>
      <c r="AE45" s="88">
        <v>53.8</v>
      </c>
      <c r="AF45" s="153">
        <f t="shared" si="7"/>
        <v>44817</v>
      </c>
      <c r="AG45" s="88"/>
      <c r="AH45" s="153">
        <f t="shared" si="8"/>
        <v>44831</v>
      </c>
      <c r="AI45" s="88"/>
      <c r="AJ45" s="85"/>
      <c r="AK45" s="208" t="s">
        <v>97</v>
      </c>
      <c r="AL45" s="224" t="s">
        <v>1676</v>
      </c>
      <c r="AM45" s="153">
        <f t="shared" si="9"/>
        <v>44807</v>
      </c>
      <c r="AN45" s="88">
        <v>36.700000000000003</v>
      </c>
      <c r="AO45" s="153">
        <f t="shared" si="10"/>
        <v>44811</v>
      </c>
      <c r="AP45" s="88">
        <v>49.5</v>
      </c>
      <c r="AQ45" s="153">
        <f t="shared" si="11"/>
        <v>44818</v>
      </c>
      <c r="AR45" s="88"/>
      <c r="AS45" s="153">
        <f t="shared" si="12"/>
        <v>44832</v>
      </c>
      <c r="AT45" s="88"/>
      <c r="AU45" s="85"/>
      <c r="AV45" s="91"/>
      <c r="AW45" s="199"/>
      <c r="AX45" s="200" t="s">
        <v>1722</v>
      </c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  <c r="IX45" s="63"/>
      <c r="IY45" s="63"/>
      <c r="IZ45" s="63"/>
      <c r="JA45" s="63"/>
      <c r="JB45" s="63"/>
      <c r="JC45" s="63"/>
      <c r="JD45" s="63"/>
      <c r="JE45" s="63"/>
      <c r="JF45" s="63"/>
      <c r="JG45" s="63"/>
      <c r="JH45" s="63"/>
      <c r="JI45" s="63"/>
      <c r="JJ45" s="63"/>
      <c r="JK45" s="63"/>
      <c r="JL45" s="63"/>
      <c r="JM45" s="63"/>
      <c r="JN45" s="63"/>
      <c r="JO45" s="63"/>
      <c r="JP45" s="63"/>
      <c r="JQ45" s="63"/>
      <c r="JR45" s="63"/>
      <c r="JS45" s="63"/>
      <c r="JT45" s="63"/>
      <c r="JU45" s="63"/>
      <c r="JV45" s="63"/>
      <c r="JW45" s="63"/>
      <c r="JX45" s="63"/>
      <c r="JY45" s="63"/>
      <c r="JZ45" s="63"/>
      <c r="KA45" s="63"/>
      <c r="KB45" s="63"/>
      <c r="KC45" s="63"/>
      <c r="KD45" s="63"/>
      <c r="KE45" s="63"/>
      <c r="KF45" s="63"/>
      <c r="KG45" s="63"/>
      <c r="KH45" s="63"/>
      <c r="KI45" s="63"/>
      <c r="KJ45" s="63"/>
      <c r="KK45" s="63"/>
      <c r="KL45" s="63"/>
      <c r="KM45" s="63"/>
      <c r="KN45" s="63"/>
      <c r="KO45" s="63"/>
      <c r="KP45" s="63"/>
      <c r="KQ45" s="63"/>
      <c r="KR45" s="63"/>
      <c r="KS45" s="63"/>
      <c r="KT45" s="63"/>
      <c r="KU45" s="63"/>
      <c r="KV45" s="63"/>
      <c r="KW45" s="63"/>
      <c r="KX45" s="63"/>
      <c r="KY45" s="63"/>
      <c r="KZ45" s="63"/>
      <c r="LA45" s="63"/>
      <c r="LB45" s="63"/>
      <c r="LC45" s="63"/>
      <c r="LD45" s="63"/>
      <c r="LE45" s="63"/>
      <c r="LF45" s="63"/>
      <c r="LG45" s="63"/>
      <c r="LH45" s="63"/>
      <c r="LI45" s="63"/>
      <c r="LJ45" s="63"/>
      <c r="LK45" s="63"/>
      <c r="LL45" s="63"/>
      <c r="LM45" s="63"/>
      <c r="LN45" s="63"/>
      <c r="LO45" s="63"/>
      <c r="LP45" s="63"/>
      <c r="LQ45" s="63"/>
      <c r="LR45" s="63"/>
      <c r="LS45" s="63"/>
      <c r="LT45" s="63"/>
      <c r="LU45" s="63"/>
      <c r="LV45" s="63"/>
      <c r="LW45" s="63"/>
      <c r="LX45" s="63"/>
      <c r="LY45" s="63"/>
      <c r="LZ45" s="63"/>
      <c r="MA45" s="63"/>
      <c r="MB45" s="63"/>
      <c r="MC45" s="63"/>
      <c r="MD45" s="63"/>
      <c r="ME45" s="63"/>
      <c r="MF45" s="63"/>
      <c r="MG45" s="63"/>
      <c r="MH45" s="63"/>
      <c r="MI45" s="63"/>
      <c r="MJ45" s="63"/>
      <c r="MK45" s="63"/>
      <c r="ML45" s="63"/>
      <c r="MM45" s="63"/>
      <c r="MN45" s="63"/>
      <c r="MO45" s="63"/>
      <c r="MP45" s="63"/>
      <c r="MQ45" s="63"/>
      <c r="MR45" s="63"/>
      <c r="MS45" s="63"/>
      <c r="MT45" s="63"/>
      <c r="MU45" s="63"/>
      <c r="MV45" s="63"/>
      <c r="MW45" s="63"/>
      <c r="MX45" s="63"/>
      <c r="MY45" s="63"/>
      <c r="MZ45" s="63"/>
      <c r="NA45" s="63"/>
      <c r="NB45" s="63"/>
      <c r="NC45" s="63"/>
      <c r="ND45" s="63"/>
      <c r="NE45" s="63"/>
      <c r="NF45" s="63"/>
      <c r="NG45" s="63"/>
      <c r="NH45" s="63"/>
      <c r="NI45" s="63"/>
      <c r="NJ45" s="63"/>
      <c r="NK45" s="63"/>
      <c r="NL45" s="63"/>
      <c r="NM45" s="63"/>
      <c r="NN45" s="63"/>
      <c r="NO45" s="63"/>
      <c r="NP45" s="63"/>
      <c r="NQ45" s="63"/>
      <c r="NR45" s="63"/>
      <c r="NS45" s="63"/>
      <c r="NT45" s="63"/>
      <c r="NU45" s="63"/>
      <c r="NV45" s="63"/>
      <c r="NW45" s="63"/>
      <c r="NX45" s="63"/>
      <c r="NY45" s="63"/>
      <c r="NZ45" s="63"/>
      <c r="OA45" s="63"/>
      <c r="OB45" s="63"/>
      <c r="OC45" s="63"/>
      <c r="OD45" s="63"/>
      <c r="OE45" s="63"/>
      <c r="OF45" s="63"/>
      <c r="OG45" s="63"/>
      <c r="OH45" s="63"/>
      <c r="OI45" s="63"/>
      <c r="OJ45" s="63"/>
      <c r="OK45" s="63"/>
      <c r="OL45" s="63"/>
      <c r="OM45" s="63"/>
      <c r="ON45" s="63"/>
      <c r="OO45" s="63"/>
      <c r="OP45" s="63"/>
      <c r="OQ45" s="63"/>
      <c r="OR45" s="63"/>
      <c r="OS45" s="63"/>
      <c r="OT45" s="63"/>
      <c r="OU45" s="63"/>
      <c r="OV45" s="63"/>
      <c r="OW45" s="63"/>
      <c r="OX45" s="63"/>
      <c r="OY45" s="63"/>
      <c r="OZ45" s="63"/>
      <c r="PA45" s="63"/>
      <c r="PB45" s="63"/>
      <c r="PC45" s="63"/>
      <c r="PD45" s="63"/>
      <c r="PE45" s="63"/>
      <c r="PF45" s="63"/>
      <c r="PG45" s="63"/>
      <c r="PH45" s="63"/>
      <c r="PI45" s="63"/>
      <c r="PJ45" s="63"/>
      <c r="PK45" s="63"/>
      <c r="PL45" s="63"/>
      <c r="PM45" s="63"/>
      <c r="PN45" s="63"/>
      <c r="PO45" s="63"/>
      <c r="PP45" s="63"/>
      <c r="PQ45" s="63"/>
      <c r="PR45" s="63"/>
      <c r="PS45" s="63"/>
      <c r="PT45" s="63"/>
      <c r="PU45" s="63"/>
      <c r="PV45" s="63"/>
      <c r="PW45" s="63"/>
      <c r="PX45" s="63"/>
      <c r="PY45" s="63"/>
      <c r="PZ45" s="63"/>
      <c r="QA45" s="63"/>
      <c r="QB45" s="63"/>
      <c r="QC45" s="63"/>
      <c r="QD45" s="63"/>
      <c r="QE45" s="63"/>
      <c r="QF45" s="63"/>
      <c r="QG45" s="63"/>
      <c r="QH45" s="63"/>
      <c r="QI45" s="63"/>
      <c r="QJ45" s="63"/>
      <c r="QK45" s="63"/>
      <c r="QL45" s="63"/>
      <c r="QM45" s="63"/>
      <c r="QN45" s="63"/>
      <c r="QO45" s="63"/>
      <c r="QP45" s="63"/>
      <c r="QQ45" s="63"/>
      <c r="QR45" s="63"/>
      <c r="QS45" s="63"/>
      <c r="QT45" s="63"/>
      <c r="QU45" s="63"/>
      <c r="QV45" s="63"/>
      <c r="QW45" s="63"/>
      <c r="QX45" s="63"/>
      <c r="QY45" s="63"/>
      <c r="QZ45" s="63"/>
      <c r="RA45" s="63"/>
      <c r="RB45" s="63"/>
      <c r="RC45" s="63"/>
      <c r="RD45" s="63"/>
      <c r="RE45" s="63"/>
      <c r="RF45" s="63"/>
      <c r="RG45" s="63"/>
      <c r="RH45" s="63"/>
      <c r="RI45" s="63"/>
      <c r="RJ45" s="63"/>
      <c r="RK45" s="63"/>
      <c r="RL45" s="63"/>
      <c r="RM45" s="63"/>
      <c r="RN45" s="63"/>
      <c r="RO45" s="63"/>
      <c r="RP45" s="63"/>
      <c r="RQ45" s="63"/>
      <c r="RR45" s="63"/>
      <c r="RS45" s="63"/>
      <c r="RT45" s="63"/>
      <c r="RU45" s="63"/>
      <c r="RV45" s="63"/>
      <c r="RW45" s="63"/>
      <c r="RX45" s="63"/>
      <c r="RY45" s="63"/>
      <c r="RZ45" s="63"/>
      <c r="SA45" s="63"/>
      <c r="SB45" s="63"/>
      <c r="SC45" s="63"/>
      <c r="SD45" s="63"/>
      <c r="SE45" s="63"/>
      <c r="SF45" s="63"/>
      <c r="SG45" s="63"/>
      <c r="SH45" s="63"/>
      <c r="SI45" s="63"/>
      <c r="SJ45" s="63"/>
      <c r="SK45" s="63"/>
      <c r="SL45" s="63"/>
      <c r="SM45" s="63"/>
      <c r="SN45" s="63"/>
      <c r="SO45" s="63"/>
      <c r="SP45" s="63"/>
      <c r="SQ45" s="63"/>
      <c r="SR45" s="63"/>
      <c r="SS45" s="63"/>
      <c r="ST45" s="63"/>
      <c r="SU45" s="63"/>
      <c r="SV45" s="63"/>
      <c r="SW45" s="63"/>
      <c r="SX45" s="63"/>
      <c r="SY45" s="63"/>
      <c r="SZ45" s="63"/>
      <c r="TA45" s="63"/>
      <c r="TB45" s="63"/>
      <c r="TC45" s="63"/>
      <c r="TD45" s="63"/>
      <c r="TE45" s="63"/>
      <c r="TF45" s="63"/>
      <c r="TG45" s="63"/>
      <c r="TH45" s="63"/>
      <c r="TI45" s="63"/>
      <c r="TJ45" s="63"/>
      <c r="TK45" s="63"/>
      <c r="TL45" s="63"/>
      <c r="TM45" s="63"/>
      <c r="TN45" s="63"/>
      <c r="TO45" s="63"/>
      <c r="TP45" s="63"/>
      <c r="TQ45" s="63"/>
      <c r="TR45" s="63"/>
      <c r="TS45" s="63"/>
      <c r="TT45" s="63"/>
      <c r="TU45" s="63"/>
      <c r="TV45" s="63"/>
      <c r="TW45" s="63"/>
      <c r="TX45" s="63"/>
      <c r="TY45" s="63"/>
      <c r="TZ45" s="63"/>
      <c r="UA45" s="63"/>
      <c r="UB45" s="63"/>
      <c r="UC45" s="63"/>
      <c r="UD45" s="63"/>
      <c r="UE45" s="63"/>
      <c r="UF45" s="63"/>
      <c r="UG45" s="63"/>
      <c r="UH45" s="63"/>
      <c r="UI45" s="63"/>
      <c r="UJ45" s="63"/>
      <c r="UK45" s="63"/>
      <c r="UL45" s="63"/>
      <c r="UM45" s="63"/>
      <c r="UN45" s="63"/>
      <c r="UO45" s="63"/>
      <c r="UP45" s="63"/>
      <c r="UQ45" s="63"/>
      <c r="UR45" s="63"/>
      <c r="US45" s="63"/>
      <c r="UT45" s="63"/>
      <c r="UU45" s="63"/>
      <c r="UV45" s="63"/>
      <c r="UW45" s="63"/>
      <c r="UX45" s="63"/>
      <c r="UY45" s="63"/>
      <c r="UZ45" s="63"/>
      <c r="VA45" s="63"/>
      <c r="VB45" s="63"/>
      <c r="VC45" s="63"/>
      <c r="VD45" s="63"/>
      <c r="VE45" s="63"/>
      <c r="VF45" s="63"/>
      <c r="VG45" s="63"/>
      <c r="VH45" s="63"/>
      <c r="VI45" s="63"/>
      <c r="VJ45" s="63"/>
      <c r="VK45" s="63"/>
      <c r="VL45" s="63"/>
      <c r="VM45" s="63"/>
      <c r="VN45" s="63"/>
      <c r="VO45" s="63"/>
      <c r="VP45" s="63"/>
      <c r="VQ45" s="63"/>
      <c r="VR45" s="63"/>
      <c r="VS45" s="63"/>
      <c r="VT45" s="63"/>
      <c r="VU45" s="63"/>
      <c r="VV45" s="63"/>
      <c r="VW45" s="63"/>
      <c r="VX45" s="63"/>
      <c r="VY45" s="63"/>
      <c r="VZ45" s="63"/>
      <c r="WA45" s="63"/>
      <c r="WB45" s="63"/>
      <c r="WC45" s="63"/>
      <c r="WD45" s="63"/>
      <c r="WE45" s="63"/>
      <c r="WF45" s="63"/>
      <c r="WG45" s="63"/>
      <c r="WH45" s="63"/>
      <c r="WI45" s="63"/>
      <c r="WJ45" s="63"/>
      <c r="WK45" s="63"/>
      <c r="WL45" s="63"/>
      <c r="WM45" s="63"/>
      <c r="WN45" s="63"/>
      <c r="WO45" s="63"/>
      <c r="WP45" s="63"/>
      <c r="WQ45" s="63"/>
      <c r="WR45" s="63"/>
      <c r="WS45" s="63"/>
      <c r="WT45" s="63"/>
      <c r="WU45" s="63"/>
      <c r="WV45" s="63"/>
      <c r="WW45" s="63"/>
      <c r="WX45" s="63"/>
      <c r="WY45" s="63"/>
      <c r="WZ45" s="63"/>
      <c r="XA45" s="63"/>
      <c r="XB45" s="63"/>
      <c r="XC45" s="63"/>
      <c r="XD45" s="63"/>
      <c r="XE45" s="63"/>
      <c r="XF45" s="63"/>
      <c r="XG45" s="63"/>
      <c r="XH45" s="63"/>
      <c r="XI45" s="63"/>
      <c r="XJ45" s="63"/>
      <c r="XK45" s="63"/>
      <c r="XL45" s="63"/>
      <c r="XM45" s="63"/>
      <c r="XN45" s="63"/>
      <c r="XO45" s="63"/>
      <c r="XP45" s="63"/>
      <c r="XQ45" s="63"/>
      <c r="XR45" s="63"/>
      <c r="XS45" s="63"/>
      <c r="XT45" s="63"/>
      <c r="XU45" s="63"/>
      <c r="XV45" s="63"/>
      <c r="XW45" s="63"/>
      <c r="XX45" s="63"/>
      <c r="XY45" s="63"/>
      <c r="XZ45" s="63"/>
      <c r="YA45" s="63"/>
      <c r="YB45" s="63"/>
      <c r="YC45" s="63"/>
      <c r="YD45" s="63"/>
      <c r="YE45" s="63"/>
      <c r="YF45" s="63"/>
      <c r="YG45" s="63"/>
      <c r="YH45" s="63"/>
      <c r="YI45" s="63"/>
      <c r="YJ45" s="63"/>
      <c r="YK45" s="63"/>
      <c r="YL45" s="63"/>
      <c r="YM45" s="63"/>
      <c r="YN45" s="63"/>
      <c r="YO45" s="63"/>
      <c r="YP45" s="63"/>
      <c r="YQ45" s="63"/>
      <c r="YR45" s="63"/>
      <c r="YS45" s="63"/>
      <c r="YT45" s="63"/>
      <c r="YU45" s="63"/>
      <c r="YV45" s="63"/>
      <c r="YW45" s="63"/>
      <c r="YX45" s="63"/>
      <c r="YY45" s="63"/>
      <c r="YZ45" s="63"/>
      <c r="ZA45" s="63"/>
      <c r="ZB45" s="63"/>
      <c r="ZC45" s="63"/>
      <c r="ZD45" s="63"/>
      <c r="ZE45" s="63"/>
      <c r="ZF45" s="63"/>
      <c r="ZG45" s="63"/>
      <c r="ZH45" s="63"/>
      <c r="ZI45" s="63"/>
      <c r="ZJ45" s="63"/>
      <c r="ZK45" s="63"/>
      <c r="ZL45" s="63"/>
      <c r="ZM45" s="63"/>
      <c r="ZN45" s="63"/>
      <c r="ZO45" s="63"/>
      <c r="ZP45" s="63"/>
      <c r="ZQ45" s="63"/>
      <c r="ZR45" s="63"/>
      <c r="ZS45" s="63"/>
      <c r="ZT45" s="63"/>
      <c r="ZU45" s="63"/>
      <c r="ZV45" s="63"/>
      <c r="ZW45" s="63"/>
      <c r="ZX45" s="63"/>
      <c r="ZY45" s="63"/>
      <c r="ZZ45" s="63"/>
      <c r="AAA45" s="63"/>
      <c r="AAB45" s="63"/>
      <c r="AAC45" s="63"/>
      <c r="AAD45" s="63"/>
      <c r="AAE45" s="63"/>
      <c r="AAF45" s="63"/>
      <c r="AAG45" s="63"/>
      <c r="AAH45" s="63"/>
      <c r="AAI45" s="63"/>
      <c r="AAJ45" s="63"/>
      <c r="AAK45" s="63"/>
      <c r="AAL45" s="63"/>
      <c r="AAM45" s="63"/>
      <c r="AAN45" s="63"/>
      <c r="AAO45" s="63"/>
      <c r="AAP45" s="63"/>
      <c r="AAQ45" s="63"/>
      <c r="AAR45" s="63"/>
      <c r="AAS45" s="63"/>
      <c r="AAT45" s="63"/>
      <c r="AAU45" s="63"/>
      <c r="AAV45" s="63"/>
      <c r="AAW45" s="63"/>
      <c r="AAX45" s="63"/>
      <c r="AAY45" s="63"/>
      <c r="AAZ45" s="63"/>
      <c r="ABA45" s="63"/>
      <c r="ABB45" s="63"/>
      <c r="ABC45" s="63"/>
      <c r="ABD45" s="63"/>
      <c r="ABE45" s="63"/>
      <c r="ABF45" s="63"/>
      <c r="ABG45" s="63"/>
      <c r="ABH45" s="63"/>
      <c r="ABI45" s="63"/>
      <c r="ABJ45" s="63"/>
      <c r="ABK45" s="63"/>
      <c r="ABL45" s="63"/>
      <c r="ABM45" s="63"/>
      <c r="ABN45" s="63"/>
      <c r="ABO45" s="63"/>
      <c r="ABP45" s="63"/>
      <c r="ABQ45" s="63"/>
      <c r="ABR45" s="63"/>
      <c r="ABS45" s="63"/>
      <c r="ABT45" s="63"/>
      <c r="ABU45" s="63"/>
      <c r="ABV45" s="63"/>
      <c r="ABW45" s="63"/>
      <c r="ABX45" s="63"/>
      <c r="ABY45" s="63"/>
      <c r="ABZ45" s="63"/>
      <c r="ACA45" s="63"/>
      <c r="ACB45" s="63"/>
      <c r="ACC45" s="63"/>
      <c r="ACD45" s="63"/>
      <c r="ACE45" s="63"/>
      <c r="ACF45" s="63"/>
      <c r="ACG45" s="63"/>
      <c r="ACH45" s="63"/>
      <c r="ACI45" s="63"/>
      <c r="ACJ45" s="63"/>
      <c r="ACK45" s="63"/>
      <c r="ACL45" s="63"/>
      <c r="ACM45" s="63"/>
      <c r="ACN45" s="63"/>
      <c r="ACO45" s="63"/>
      <c r="ACP45" s="63"/>
      <c r="ACQ45" s="63"/>
      <c r="ACR45" s="63"/>
      <c r="ACS45" s="63"/>
      <c r="ACT45" s="63"/>
      <c r="ACU45" s="63"/>
      <c r="ACV45" s="63"/>
      <c r="ACW45" s="63"/>
      <c r="ACX45" s="63"/>
      <c r="ACY45" s="63"/>
      <c r="ACZ45" s="63"/>
      <c r="ADA45" s="63"/>
      <c r="ADB45" s="63"/>
      <c r="ADC45" s="63"/>
      <c r="ADD45" s="63"/>
      <c r="ADE45" s="63"/>
      <c r="ADF45" s="63"/>
      <c r="ADG45" s="63"/>
      <c r="ADH45" s="63"/>
      <c r="ADI45" s="63"/>
      <c r="ADJ45" s="63"/>
      <c r="ADK45" s="63"/>
      <c r="ADL45" s="63"/>
      <c r="ADM45" s="63"/>
      <c r="ADN45" s="63"/>
      <c r="ADO45" s="63"/>
      <c r="ADP45" s="63"/>
      <c r="ADQ45" s="63"/>
      <c r="ADR45" s="63"/>
      <c r="ADS45" s="63"/>
      <c r="ADT45" s="63"/>
      <c r="ADU45" s="63"/>
      <c r="ADV45" s="63"/>
      <c r="ADW45" s="63"/>
      <c r="ADX45" s="63"/>
      <c r="ADY45" s="63"/>
      <c r="ADZ45" s="63"/>
      <c r="AEA45" s="63"/>
      <c r="AEB45" s="63"/>
      <c r="AEC45" s="63"/>
      <c r="AED45" s="63"/>
      <c r="AEE45" s="63"/>
      <c r="AEF45" s="63"/>
      <c r="AEG45" s="63"/>
      <c r="AEH45" s="63"/>
      <c r="AEI45" s="63"/>
      <c r="AEJ45" s="63"/>
      <c r="AEK45" s="63"/>
      <c r="AEL45" s="63"/>
      <c r="AEM45" s="63"/>
      <c r="AEN45" s="63"/>
      <c r="AEO45" s="63"/>
      <c r="AEP45" s="63"/>
      <c r="AEQ45" s="63"/>
      <c r="AER45" s="63"/>
      <c r="AES45" s="63"/>
      <c r="AET45" s="63"/>
      <c r="AEU45" s="63"/>
      <c r="AEV45" s="63"/>
      <c r="AEW45" s="63"/>
      <c r="AEX45" s="63"/>
      <c r="AEY45" s="63"/>
      <c r="AEZ45" s="63"/>
      <c r="AFA45" s="63"/>
      <c r="AFB45" s="63"/>
      <c r="AFC45" s="63"/>
      <c r="AFD45" s="63"/>
      <c r="AFE45" s="63"/>
      <c r="AFF45" s="63"/>
      <c r="AFG45" s="63"/>
      <c r="AFH45" s="63"/>
      <c r="AFI45" s="63"/>
      <c r="AFJ45" s="63"/>
      <c r="AFK45" s="63"/>
      <c r="AFL45" s="63"/>
      <c r="AFM45" s="63"/>
      <c r="AFN45" s="63"/>
      <c r="AFO45" s="63"/>
      <c r="AFP45" s="63"/>
      <c r="AFQ45" s="63"/>
      <c r="AFR45" s="63"/>
      <c r="AFS45" s="63"/>
      <c r="AFT45" s="63"/>
      <c r="AFU45" s="63"/>
      <c r="AFV45" s="63"/>
      <c r="AFW45" s="63"/>
      <c r="AFX45" s="63"/>
      <c r="AFY45" s="63"/>
      <c r="AFZ45" s="63"/>
      <c r="AGA45" s="63"/>
      <c r="AGB45" s="63"/>
      <c r="AGC45" s="63"/>
      <c r="AGD45" s="63"/>
      <c r="AGE45" s="63"/>
      <c r="AGF45" s="63"/>
      <c r="AGG45" s="63"/>
      <c r="AGH45" s="63"/>
      <c r="AGI45" s="63"/>
      <c r="AGJ45" s="63"/>
      <c r="AGK45" s="63"/>
      <c r="AGL45" s="63"/>
      <c r="AGM45" s="63"/>
      <c r="AGN45" s="63"/>
      <c r="AGO45" s="63"/>
      <c r="AGP45" s="63"/>
      <c r="AGQ45" s="63"/>
      <c r="AGR45" s="63"/>
      <c r="AGS45" s="63"/>
      <c r="AGT45" s="63"/>
      <c r="AGU45" s="63"/>
      <c r="AGV45" s="63"/>
      <c r="AGW45" s="63"/>
      <c r="AGX45" s="63"/>
      <c r="AGY45" s="63"/>
      <c r="AGZ45" s="63"/>
      <c r="AHA45" s="63"/>
      <c r="AHB45" s="63"/>
      <c r="AHC45" s="63"/>
      <c r="AHD45" s="63"/>
      <c r="AHE45" s="63"/>
      <c r="AHF45" s="63"/>
      <c r="AHG45" s="63"/>
      <c r="AHH45" s="63"/>
      <c r="AHI45" s="63"/>
      <c r="AHJ45" s="63"/>
      <c r="AHK45" s="63"/>
      <c r="AHL45" s="63"/>
      <c r="AHM45" s="63"/>
      <c r="AHN45" s="63"/>
      <c r="AHO45" s="63"/>
      <c r="AHP45" s="63"/>
      <c r="AHQ45" s="63"/>
      <c r="AHR45" s="63"/>
      <c r="AHS45" s="63"/>
      <c r="AHT45" s="63"/>
      <c r="AHU45" s="63"/>
      <c r="AHV45" s="63"/>
      <c r="AHW45" s="63"/>
      <c r="AHX45" s="63"/>
      <c r="AHY45" s="63"/>
      <c r="AHZ45" s="63"/>
      <c r="AIA45" s="63"/>
      <c r="AIB45" s="63"/>
      <c r="AIC45" s="63"/>
      <c r="AID45" s="63"/>
      <c r="AIE45" s="63"/>
      <c r="AIF45" s="63"/>
      <c r="AIG45" s="63"/>
      <c r="AIH45" s="63"/>
      <c r="AII45" s="63"/>
      <c r="AIJ45" s="63"/>
      <c r="AIK45" s="63"/>
      <c r="AIL45" s="63"/>
      <c r="AIM45" s="63"/>
      <c r="AIN45" s="63"/>
      <c r="AIO45" s="63"/>
      <c r="AIP45" s="63"/>
      <c r="AIQ45" s="63"/>
      <c r="AIR45" s="63"/>
      <c r="AIS45" s="63"/>
      <c r="AIT45" s="63"/>
      <c r="AIU45" s="63"/>
      <c r="AIV45" s="63"/>
      <c r="AIW45" s="63"/>
      <c r="AIX45" s="63"/>
      <c r="AIY45" s="63"/>
      <c r="AIZ45" s="63"/>
      <c r="AJA45" s="63"/>
      <c r="AJB45" s="63"/>
      <c r="AJC45" s="63"/>
      <c r="AJD45" s="63"/>
      <c r="AJE45" s="63"/>
      <c r="AJF45" s="63"/>
      <c r="AJG45" s="63"/>
      <c r="AJH45" s="63"/>
      <c r="AJI45" s="63"/>
      <c r="AJJ45" s="63"/>
      <c r="AJK45" s="63"/>
      <c r="AJL45" s="63"/>
      <c r="AJM45" s="63"/>
      <c r="AJN45" s="63"/>
      <c r="AJO45" s="63"/>
      <c r="AJP45" s="63"/>
      <c r="AJQ45" s="63"/>
      <c r="AJR45" s="63"/>
      <c r="AJS45" s="63"/>
      <c r="AJT45" s="63"/>
      <c r="AJU45" s="63"/>
      <c r="AJV45" s="63"/>
      <c r="AJW45" s="63"/>
      <c r="AJX45" s="63"/>
      <c r="AJY45" s="63"/>
      <c r="AJZ45" s="63"/>
      <c r="AKA45" s="63"/>
      <c r="AKB45" s="63"/>
      <c r="AKC45" s="63"/>
      <c r="AKD45" s="63"/>
      <c r="AKE45" s="63"/>
      <c r="AKF45" s="63"/>
      <c r="AKG45" s="63"/>
      <c r="AKH45" s="63"/>
      <c r="AKI45" s="63"/>
      <c r="AKJ45" s="63"/>
      <c r="AKK45" s="63"/>
      <c r="AKL45" s="63"/>
      <c r="AKM45" s="63"/>
      <c r="AKN45" s="63"/>
      <c r="AKO45" s="63"/>
      <c r="AKP45" s="63"/>
      <c r="AKQ45" s="63"/>
      <c r="AKR45" s="63"/>
      <c r="AKS45" s="63"/>
      <c r="AKT45" s="63"/>
      <c r="AKU45" s="63"/>
      <c r="AKV45" s="63"/>
      <c r="AKW45" s="63"/>
      <c r="AKX45" s="63"/>
      <c r="AKY45" s="63"/>
      <c r="AKZ45" s="63"/>
      <c r="ALA45" s="63"/>
      <c r="ALB45" s="63"/>
      <c r="ALC45" s="63"/>
      <c r="ALD45" s="63"/>
      <c r="ALE45" s="63"/>
      <c r="ALF45" s="63"/>
      <c r="ALG45" s="63"/>
      <c r="ALH45" s="63"/>
      <c r="ALI45" s="63"/>
      <c r="ALJ45" s="63"/>
      <c r="ALK45" s="63"/>
      <c r="ALL45" s="63"/>
      <c r="ALM45" s="63"/>
      <c r="ALN45" s="63"/>
      <c r="ALO45" s="63"/>
      <c r="ALP45" s="63"/>
      <c r="ALQ45" s="63"/>
      <c r="ALR45" s="63"/>
      <c r="ALS45" s="63"/>
      <c r="ALT45" s="63"/>
      <c r="ALU45" s="63"/>
      <c r="ALV45" s="63"/>
      <c r="ALW45" s="63"/>
      <c r="ALX45" s="63"/>
      <c r="ALY45" s="63"/>
      <c r="ALZ45" s="63"/>
      <c r="AMA45" s="63"/>
      <c r="AMB45" s="63"/>
      <c r="AMC45" s="63"/>
      <c r="AMD45" s="63"/>
      <c r="AME45" s="63"/>
      <c r="AMF45" s="63"/>
      <c r="AMG45" s="63"/>
      <c r="AMH45" s="63"/>
      <c r="AMI45" s="63"/>
      <c r="AMJ45" s="63"/>
      <c r="AMK45" s="63"/>
      <c r="AML45" s="63"/>
      <c r="AMM45" s="63"/>
      <c r="AMN45" s="63"/>
      <c r="AMO45" s="63"/>
      <c r="AMP45" s="63"/>
      <c r="AMQ45" s="63"/>
      <c r="AMR45" s="63"/>
      <c r="AMS45" s="63"/>
      <c r="AMT45" s="63"/>
      <c r="AMU45" s="63"/>
      <c r="AMV45" s="63"/>
      <c r="AMW45" s="63"/>
      <c r="AMX45" s="63"/>
      <c r="AMY45" s="63"/>
      <c r="AMZ45" s="63"/>
      <c r="ANA45" s="63"/>
      <c r="ANB45" s="63"/>
      <c r="ANC45" s="63"/>
      <c r="AND45" s="63"/>
      <c r="ANE45" s="63"/>
      <c r="ANF45" s="63"/>
      <c r="ANG45" s="63"/>
      <c r="ANH45" s="63"/>
      <c r="ANI45" s="63"/>
      <c r="ANJ45" s="63"/>
      <c r="ANK45" s="63"/>
      <c r="ANL45" s="63"/>
      <c r="ANM45" s="63"/>
      <c r="ANN45" s="63"/>
      <c r="ANO45" s="63"/>
      <c r="ANP45" s="63"/>
      <c r="ANQ45" s="63"/>
      <c r="ANR45" s="63"/>
      <c r="ANS45" s="63"/>
      <c r="ANT45" s="63"/>
      <c r="ANU45" s="63"/>
      <c r="ANV45" s="63"/>
      <c r="ANW45" s="63"/>
      <c r="ANX45" s="63"/>
      <c r="ANY45" s="63"/>
      <c r="ANZ45" s="63"/>
      <c r="AOA45" s="63"/>
      <c r="AOB45" s="63"/>
      <c r="AOC45" s="63"/>
      <c r="AOD45" s="63"/>
      <c r="AOE45" s="63"/>
      <c r="AOF45" s="63"/>
      <c r="AOG45" s="63"/>
      <c r="AOH45" s="63"/>
      <c r="AOI45" s="63"/>
      <c r="AOJ45" s="63"/>
      <c r="AOK45" s="63"/>
      <c r="AOL45" s="63"/>
      <c r="AOM45" s="63"/>
      <c r="AON45" s="63"/>
      <c r="AOO45" s="63"/>
      <c r="AOP45" s="63"/>
      <c r="AOQ45" s="63"/>
      <c r="AOR45" s="63"/>
      <c r="AOS45" s="63"/>
      <c r="AOT45" s="63"/>
      <c r="AOU45" s="63"/>
      <c r="AOV45" s="63"/>
      <c r="AOW45" s="63"/>
      <c r="AOX45" s="63"/>
      <c r="AOY45" s="63"/>
      <c r="AOZ45" s="63"/>
      <c r="APA45" s="63"/>
      <c r="APB45" s="63"/>
      <c r="APC45" s="63"/>
      <c r="APD45" s="63"/>
      <c r="APE45" s="63"/>
      <c r="APF45" s="63"/>
      <c r="APG45" s="63"/>
      <c r="APH45" s="63"/>
      <c r="API45" s="63"/>
      <c r="APJ45" s="63"/>
      <c r="APK45" s="63"/>
      <c r="APL45" s="63"/>
      <c r="APM45" s="63"/>
      <c r="APN45" s="63"/>
      <c r="APO45" s="63"/>
      <c r="APP45" s="63"/>
      <c r="APQ45" s="63"/>
      <c r="APR45" s="63"/>
      <c r="APS45" s="63"/>
      <c r="APT45" s="63"/>
      <c r="APU45" s="63"/>
      <c r="APV45" s="63"/>
      <c r="APW45" s="63"/>
      <c r="APX45" s="63"/>
      <c r="APY45" s="63"/>
      <c r="APZ45" s="63"/>
      <c r="AQA45" s="63"/>
      <c r="AQB45" s="63"/>
      <c r="AQC45" s="63"/>
      <c r="AQD45" s="63"/>
      <c r="AQE45" s="63"/>
      <c r="AQF45" s="63"/>
      <c r="AQG45" s="63"/>
      <c r="AQH45" s="63"/>
      <c r="AQI45" s="63"/>
      <c r="AQJ45" s="63"/>
      <c r="AQK45" s="63"/>
      <c r="AQL45" s="63"/>
      <c r="AQM45" s="63"/>
      <c r="AQN45" s="63"/>
      <c r="AQO45" s="63"/>
      <c r="AQP45" s="63"/>
      <c r="AQQ45" s="63"/>
      <c r="AQR45" s="63"/>
      <c r="AQS45" s="63"/>
      <c r="AQT45" s="63"/>
      <c r="AQU45" s="63"/>
      <c r="AQV45" s="63"/>
      <c r="AQW45" s="63"/>
      <c r="AQX45" s="63"/>
      <c r="AQY45" s="63"/>
      <c r="AQZ45" s="63"/>
      <c r="ARA45" s="63"/>
      <c r="ARB45" s="63"/>
      <c r="ARC45" s="63"/>
      <c r="ARD45" s="63"/>
      <c r="ARE45" s="63"/>
      <c r="ARF45" s="63"/>
      <c r="ARG45" s="63"/>
      <c r="ARH45" s="63"/>
      <c r="ARI45" s="63"/>
      <c r="ARJ45" s="63"/>
      <c r="ARK45" s="63"/>
      <c r="ARL45" s="63"/>
      <c r="ARM45" s="63"/>
      <c r="ARN45" s="63"/>
      <c r="ARO45" s="63"/>
      <c r="ARP45" s="63"/>
      <c r="ARQ45" s="63"/>
      <c r="ARR45" s="63"/>
      <c r="ARS45" s="63"/>
      <c r="ART45" s="63"/>
      <c r="ARU45" s="63"/>
      <c r="ARV45" s="63"/>
      <c r="ARW45" s="63"/>
      <c r="ARX45" s="63"/>
      <c r="ARY45" s="63"/>
      <c r="ARZ45" s="63"/>
      <c r="ASA45" s="63"/>
      <c r="ASB45" s="63"/>
      <c r="ASC45" s="63"/>
      <c r="ASD45" s="63"/>
      <c r="ASE45" s="63"/>
      <c r="ASF45" s="63"/>
      <c r="ASG45" s="63"/>
      <c r="ASH45" s="63"/>
      <c r="ASI45" s="63"/>
      <c r="ASJ45" s="63"/>
      <c r="ASK45" s="63"/>
      <c r="ASL45" s="63"/>
      <c r="ASM45" s="63"/>
      <c r="ASN45" s="63"/>
      <c r="ASO45" s="63"/>
      <c r="ASP45" s="63"/>
      <c r="ASQ45" s="63"/>
      <c r="ASR45" s="63"/>
      <c r="ASS45" s="63"/>
      <c r="AST45" s="63"/>
      <c r="ASU45" s="63"/>
      <c r="ASV45" s="63"/>
      <c r="ASW45" s="63"/>
      <c r="ASX45" s="63"/>
      <c r="ASY45" s="63"/>
      <c r="ASZ45" s="63"/>
      <c r="ATA45" s="63"/>
      <c r="ATB45" s="63"/>
      <c r="ATC45" s="63"/>
      <c r="ATD45" s="63"/>
      <c r="ATE45" s="63"/>
      <c r="ATF45" s="63"/>
      <c r="ATG45" s="63"/>
      <c r="ATH45" s="63"/>
      <c r="ATI45" s="63"/>
      <c r="ATJ45" s="63"/>
      <c r="ATK45" s="63"/>
      <c r="ATL45" s="63"/>
      <c r="ATM45" s="63"/>
      <c r="ATN45" s="63"/>
      <c r="ATO45" s="63"/>
      <c r="ATP45" s="63"/>
      <c r="ATQ45" s="63"/>
      <c r="ATR45" s="63"/>
      <c r="ATS45" s="63"/>
      <c r="ATT45" s="63"/>
      <c r="ATU45" s="63"/>
      <c r="ATV45" s="63"/>
      <c r="ATW45" s="63"/>
      <c r="ATX45" s="63"/>
      <c r="ATY45" s="63"/>
      <c r="ATZ45" s="63"/>
      <c r="AUA45" s="63"/>
      <c r="AUB45" s="63"/>
      <c r="AUC45" s="63"/>
      <c r="AUD45" s="63"/>
      <c r="AUE45" s="63"/>
      <c r="AUF45" s="63"/>
      <c r="AUG45" s="63"/>
      <c r="AUH45" s="63"/>
      <c r="AUI45" s="63"/>
      <c r="AUJ45" s="63"/>
      <c r="AUK45" s="63"/>
      <c r="AUL45" s="63"/>
      <c r="AUM45" s="63"/>
      <c r="AUN45" s="63"/>
      <c r="AUO45" s="63"/>
      <c r="AUP45" s="63"/>
      <c r="AUQ45" s="63"/>
      <c r="AUR45" s="63"/>
      <c r="AUS45" s="63"/>
      <c r="AUT45" s="63"/>
      <c r="AUU45" s="63"/>
      <c r="AUV45" s="63"/>
      <c r="AUW45" s="63"/>
      <c r="AUX45" s="63"/>
      <c r="AUY45" s="63"/>
      <c r="AUZ45" s="63"/>
      <c r="AVA45" s="63"/>
      <c r="AVB45" s="63"/>
      <c r="AVC45" s="63"/>
      <c r="AVD45" s="63"/>
      <c r="AVE45" s="63"/>
      <c r="AVF45" s="63"/>
      <c r="AVG45" s="63"/>
      <c r="AVH45" s="63"/>
      <c r="AVI45" s="63"/>
      <c r="AVJ45" s="63"/>
      <c r="AVK45" s="63"/>
      <c r="AVL45" s="63"/>
      <c r="AVM45" s="63"/>
      <c r="AVN45" s="63"/>
      <c r="AVO45" s="63"/>
      <c r="AVP45" s="63"/>
      <c r="AVQ45" s="63"/>
      <c r="AVR45" s="63"/>
      <c r="AVS45" s="63"/>
      <c r="AVT45" s="63"/>
      <c r="AVU45" s="63"/>
      <c r="AVV45" s="63"/>
      <c r="AVW45" s="63"/>
      <c r="AVX45" s="63"/>
      <c r="AVY45" s="63"/>
      <c r="AVZ45" s="63"/>
      <c r="AWA45" s="63"/>
      <c r="AWB45" s="63"/>
      <c r="AWC45" s="63"/>
      <c r="AWD45" s="63"/>
      <c r="AWE45" s="63"/>
      <c r="AWF45" s="63"/>
      <c r="AWG45" s="63"/>
      <c r="AWH45" s="63"/>
      <c r="AWI45" s="63"/>
      <c r="AWJ45" s="63"/>
      <c r="AWK45" s="63"/>
      <c r="AWL45" s="63"/>
      <c r="AWM45" s="63"/>
      <c r="AWN45" s="63"/>
      <c r="AWO45" s="63"/>
      <c r="AWP45" s="63"/>
      <c r="AWQ45" s="63"/>
      <c r="AWR45" s="63"/>
      <c r="AWS45" s="63"/>
      <c r="AWT45" s="63"/>
      <c r="AWU45" s="63"/>
      <c r="AWV45" s="63"/>
      <c r="AWW45" s="63"/>
      <c r="AWX45" s="63"/>
      <c r="AWY45" s="63"/>
      <c r="AWZ45" s="63"/>
      <c r="AXA45" s="63"/>
      <c r="AXB45" s="63"/>
      <c r="AXC45" s="63"/>
      <c r="AXD45" s="63"/>
      <c r="AXE45" s="63"/>
      <c r="AXF45" s="63"/>
      <c r="AXG45" s="63"/>
      <c r="AXH45" s="63"/>
      <c r="AXI45" s="63"/>
      <c r="AXJ45" s="63"/>
      <c r="AXK45" s="63"/>
      <c r="AXL45" s="63"/>
      <c r="AXM45" s="63"/>
      <c r="AXN45" s="63"/>
      <c r="AXO45" s="63"/>
      <c r="AXP45" s="63"/>
      <c r="AXQ45" s="63"/>
      <c r="AXR45" s="63"/>
      <c r="AXS45" s="63"/>
      <c r="AXT45" s="63"/>
      <c r="AXU45" s="63"/>
      <c r="AXV45" s="63"/>
      <c r="AXW45" s="63"/>
      <c r="AXX45" s="63"/>
      <c r="AXY45" s="63"/>
      <c r="AXZ45" s="63"/>
      <c r="AYA45" s="63"/>
      <c r="AYB45" s="63"/>
      <c r="AYC45" s="63"/>
      <c r="AYD45" s="63"/>
      <c r="AYE45" s="63"/>
      <c r="AYF45" s="63"/>
      <c r="AYG45" s="63"/>
      <c r="AYH45" s="63"/>
      <c r="AYI45" s="63"/>
      <c r="AYJ45" s="63"/>
      <c r="AYK45" s="63"/>
      <c r="AYL45" s="63"/>
      <c r="AYM45" s="63"/>
      <c r="AYN45" s="63"/>
      <c r="AYO45" s="63"/>
      <c r="AYP45" s="63"/>
      <c r="AYQ45" s="63"/>
      <c r="AYR45" s="63"/>
      <c r="AYS45" s="63"/>
      <c r="AYT45" s="63"/>
      <c r="AYU45" s="63"/>
      <c r="AYV45" s="63"/>
      <c r="AYW45" s="63"/>
      <c r="AYX45" s="63"/>
      <c r="AYY45" s="63"/>
      <c r="AYZ45" s="63"/>
      <c r="AZA45" s="63"/>
      <c r="AZB45" s="63"/>
      <c r="AZC45" s="63"/>
      <c r="AZD45" s="63"/>
      <c r="AZE45" s="63"/>
      <c r="AZF45" s="63"/>
      <c r="AZG45" s="63"/>
      <c r="AZH45" s="63"/>
      <c r="AZI45" s="63"/>
      <c r="AZJ45" s="63"/>
      <c r="AZK45" s="63"/>
      <c r="AZL45" s="63"/>
      <c r="AZM45" s="63"/>
      <c r="AZN45" s="63"/>
      <c r="AZO45" s="63"/>
      <c r="AZP45" s="63"/>
      <c r="AZQ45" s="63"/>
      <c r="AZR45" s="63"/>
      <c r="AZS45" s="63"/>
      <c r="AZT45" s="63"/>
      <c r="AZU45" s="63"/>
      <c r="AZV45" s="63"/>
      <c r="AZW45" s="63"/>
      <c r="AZX45" s="63"/>
      <c r="AZY45" s="63"/>
      <c r="AZZ45" s="63"/>
      <c r="BAA45" s="63"/>
      <c r="BAB45" s="63"/>
      <c r="BAC45" s="63"/>
      <c r="BAD45" s="63"/>
      <c r="BAE45" s="63"/>
      <c r="BAF45" s="63"/>
      <c r="BAG45" s="63"/>
      <c r="BAH45" s="63"/>
      <c r="BAI45" s="63"/>
      <c r="BAJ45" s="63"/>
      <c r="BAK45" s="63"/>
      <c r="BAL45" s="63"/>
      <c r="BAM45" s="63"/>
      <c r="BAN45" s="63"/>
      <c r="BAO45" s="63"/>
      <c r="BAP45" s="63"/>
      <c r="BAQ45" s="63"/>
      <c r="BAR45" s="63"/>
      <c r="BAS45" s="63"/>
      <c r="BAT45" s="63"/>
      <c r="BAU45" s="63"/>
      <c r="BAV45" s="63"/>
      <c r="BAW45" s="63"/>
      <c r="BAX45" s="63"/>
      <c r="BAY45" s="63"/>
      <c r="BAZ45" s="63"/>
      <c r="BBA45" s="63"/>
      <c r="BBB45" s="63"/>
      <c r="BBC45" s="63"/>
      <c r="BBD45" s="63"/>
      <c r="BBE45" s="63"/>
      <c r="BBF45" s="63"/>
      <c r="BBG45" s="63"/>
      <c r="BBH45" s="63"/>
      <c r="BBI45" s="63"/>
      <c r="BBJ45" s="63"/>
      <c r="BBK45" s="63"/>
      <c r="BBL45" s="63"/>
      <c r="BBM45" s="63"/>
      <c r="BBN45" s="63"/>
      <c r="BBO45" s="63"/>
      <c r="BBP45" s="63"/>
      <c r="BBQ45" s="63"/>
      <c r="BBR45" s="63"/>
      <c r="BBS45" s="63"/>
      <c r="BBT45" s="63"/>
      <c r="BBU45" s="63"/>
      <c r="BBV45" s="63"/>
      <c r="BBW45" s="63"/>
      <c r="BBX45" s="63"/>
      <c r="BBY45" s="63"/>
      <c r="BBZ45" s="63"/>
      <c r="BCA45" s="63"/>
      <c r="BCB45" s="63"/>
      <c r="BCC45" s="63"/>
      <c r="BCD45" s="63"/>
      <c r="BCE45" s="63"/>
      <c r="BCF45" s="63"/>
      <c r="BCG45" s="63"/>
      <c r="BCH45" s="63"/>
      <c r="BCI45" s="63"/>
      <c r="BCJ45" s="63"/>
      <c r="BCK45" s="63"/>
      <c r="BCL45" s="63"/>
      <c r="BCM45" s="63"/>
      <c r="BCN45" s="63"/>
      <c r="BCO45" s="63"/>
      <c r="BCP45" s="63"/>
      <c r="BCQ45" s="63"/>
      <c r="BCR45" s="63"/>
      <c r="BCS45" s="63"/>
      <c r="BCT45" s="63"/>
      <c r="BCU45" s="63"/>
      <c r="BCV45" s="63"/>
      <c r="BCW45" s="63"/>
      <c r="BCX45" s="63"/>
      <c r="BCY45" s="63"/>
      <c r="BCZ45" s="63"/>
      <c r="BDA45" s="63"/>
      <c r="BDB45" s="63"/>
      <c r="BDC45" s="63"/>
      <c r="BDD45" s="63"/>
      <c r="BDE45" s="63"/>
      <c r="BDF45" s="63"/>
      <c r="BDG45" s="63"/>
      <c r="BDH45" s="63"/>
      <c r="BDI45" s="63"/>
      <c r="BDJ45" s="63"/>
      <c r="BDK45" s="63"/>
      <c r="BDL45" s="63"/>
      <c r="BDM45" s="63"/>
      <c r="BDN45" s="63"/>
      <c r="BDO45" s="63"/>
      <c r="BDP45" s="63"/>
      <c r="BDQ45" s="63"/>
      <c r="BDR45" s="63"/>
      <c r="BDS45" s="63"/>
      <c r="BDT45" s="63"/>
      <c r="BDU45" s="63"/>
      <c r="BDV45" s="63"/>
      <c r="BDW45" s="63"/>
      <c r="BDX45" s="63"/>
      <c r="BDY45" s="63"/>
      <c r="BDZ45" s="63"/>
      <c r="BEA45" s="63"/>
      <c r="BEB45" s="63"/>
      <c r="BEC45" s="63"/>
      <c r="BED45" s="63"/>
      <c r="BEE45" s="63"/>
      <c r="BEF45" s="63"/>
      <c r="BEG45" s="63"/>
      <c r="BEH45" s="63"/>
      <c r="BEI45" s="63"/>
      <c r="BEJ45" s="63"/>
      <c r="BEK45" s="63"/>
      <c r="BEL45" s="63"/>
      <c r="BEM45" s="63"/>
      <c r="BEN45" s="63"/>
      <c r="BEO45" s="63"/>
      <c r="BEP45" s="63"/>
      <c r="BEQ45" s="63"/>
      <c r="BER45" s="63"/>
      <c r="BES45" s="63"/>
      <c r="BET45" s="63"/>
      <c r="BEU45" s="63"/>
      <c r="BEV45" s="63"/>
      <c r="BEW45" s="63"/>
      <c r="BEX45" s="63"/>
      <c r="BEY45" s="63"/>
      <c r="BEZ45" s="63"/>
      <c r="BFA45" s="63"/>
      <c r="BFB45" s="63"/>
      <c r="BFC45" s="63"/>
      <c r="BFD45" s="63"/>
      <c r="BFE45" s="63"/>
      <c r="BFF45" s="63"/>
      <c r="BFG45" s="63"/>
      <c r="BFH45" s="63"/>
      <c r="BFI45" s="63"/>
      <c r="BFJ45" s="63"/>
      <c r="BFK45" s="63"/>
      <c r="BFL45" s="63"/>
      <c r="BFM45" s="63"/>
      <c r="BFN45" s="63"/>
      <c r="BFO45" s="63"/>
      <c r="BFP45" s="63"/>
      <c r="BFQ45" s="63"/>
      <c r="BFR45" s="63"/>
      <c r="BFS45" s="63"/>
      <c r="BFT45" s="63"/>
      <c r="BFU45" s="63"/>
      <c r="BFV45" s="63"/>
      <c r="BFW45" s="63"/>
      <c r="BFX45" s="63"/>
      <c r="BFY45" s="63"/>
      <c r="BFZ45" s="63"/>
      <c r="BGA45" s="63"/>
      <c r="BGB45" s="63"/>
      <c r="BGC45" s="63"/>
      <c r="BGD45" s="63"/>
      <c r="BGE45" s="63"/>
      <c r="BGF45" s="63"/>
      <c r="BGG45" s="63"/>
      <c r="BGH45" s="63"/>
      <c r="BGI45" s="63"/>
      <c r="BGJ45" s="63"/>
      <c r="BGK45" s="63"/>
      <c r="BGL45" s="63"/>
      <c r="BGM45" s="63"/>
      <c r="BGN45" s="63"/>
      <c r="BGO45" s="63"/>
      <c r="BGP45" s="63"/>
      <c r="BGQ45" s="63"/>
      <c r="BGR45" s="63"/>
      <c r="BGS45" s="63"/>
      <c r="BGT45" s="63"/>
      <c r="BGU45" s="63"/>
      <c r="BGV45" s="63"/>
      <c r="BGW45" s="63"/>
      <c r="BGX45" s="63"/>
      <c r="BGY45" s="63"/>
      <c r="BGZ45" s="63"/>
      <c r="BHA45" s="63"/>
      <c r="BHB45" s="63"/>
      <c r="BHC45" s="63"/>
      <c r="BHD45" s="63"/>
      <c r="BHE45" s="63"/>
      <c r="BHF45" s="63"/>
      <c r="BHG45" s="63"/>
      <c r="BHH45" s="63"/>
      <c r="BHI45" s="63"/>
      <c r="BHJ45" s="63"/>
      <c r="BHK45" s="63"/>
      <c r="BHL45" s="63"/>
      <c r="BHM45" s="63"/>
      <c r="BHN45" s="63"/>
      <c r="BHO45" s="63"/>
      <c r="BHP45" s="63"/>
      <c r="BHQ45" s="63"/>
      <c r="BHR45" s="63"/>
      <c r="BHS45" s="63"/>
      <c r="BHT45" s="63"/>
      <c r="BHU45" s="63"/>
      <c r="BHV45" s="63"/>
      <c r="BHW45" s="63"/>
      <c r="BHX45" s="63"/>
      <c r="BHY45" s="63"/>
      <c r="BHZ45" s="63"/>
      <c r="BIA45" s="63"/>
      <c r="BIB45" s="63"/>
      <c r="BIC45" s="63"/>
      <c r="BID45" s="63"/>
      <c r="BIE45" s="63"/>
      <c r="BIF45" s="63"/>
      <c r="BIG45" s="63"/>
      <c r="BIH45" s="63"/>
      <c r="BII45" s="63"/>
      <c r="BIJ45" s="63"/>
      <c r="BIK45" s="63"/>
      <c r="BIL45" s="63"/>
      <c r="BIM45" s="63"/>
      <c r="BIN45" s="63"/>
      <c r="BIO45" s="63"/>
      <c r="BIP45" s="63"/>
      <c r="BIQ45" s="63"/>
      <c r="BIR45" s="63"/>
      <c r="BIS45" s="63"/>
      <c r="BIT45" s="63"/>
      <c r="BIU45" s="63"/>
      <c r="BIV45" s="63"/>
      <c r="BIW45" s="63"/>
      <c r="BIX45" s="63"/>
      <c r="BIY45" s="63"/>
      <c r="BIZ45" s="63"/>
      <c r="BJA45" s="63"/>
      <c r="BJB45" s="63"/>
      <c r="BJC45" s="63"/>
      <c r="BJD45" s="63"/>
      <c r="BJE45" s="63"/>
      <c r="BJF45" s="63"/>
      <c r="BJG45" s="63"/>
      <c r="BJH45" s="63"/>
      <c r="BJI45" s="63"/>
      <c r="BJJ45" s="63"/>
      <c r="BJK45" s="63"/>
      <c r="BJL45" s="63"/>
      <c r="BJM45" s="63"/>
      <c r="BJN45" s="63"/>
      <c r="BJO45" s="63"/>
      <c r="BJP45" s="63"/>
      <c r="BJQ45" s="63"/>
      <c r="BJR45" s="63"/>
      <c r="BJS45" s="63"/>
      <c r="BJT45" s="63"/>
      <c r="BJU45" s="63"/>
      <c r="BJV45" s="63"/>
      <c r="BJW45" s="63"/>
      <c r="BJX45" s="63"/>
      <c r="BJY45" s="63"/>
      <c r="BJZ45" s="63"/>
      <c r="BKA45" s="63"/>
      <c r="BKB45" s="63"/>
      <c r="BKC45" s="63"/>
      <c r="BKD45" s="63"/>
      <c r="BKE45" s="63"/>
      <c r="BKF45" s="63"/>
      <c r="BKG45" s="63"/>
      <c r="BKH45" s="63"/>
      <c r="BKI45" s="63"/>
      <c r="BKJ45" s="63"/>
      <c r="BKK45" s="63"/>
      <c r="BKL45" s="63"/>
      <c r="BKM45" s="63"/>
      <c r="BKN45" s="63"/>
      <c r="BKO45" s="63"/>
      <c r="BKP45" s="63"/>
      <c r="BKQ45" s="63"/>
      <c r="BKR45" s="63"/>
      <c r="BKS45" s="63"/>
      <c r="BKT45" s="63"/>
      <c r="BKU45" s="63"/>
      <c r="BKV45" s="63"/>
      <c r="BKW45" s="63"/>
      <c r="BKX45" s="63"/>
      <c r="BKY45" s="63"/>
      <c r="BKZ45" s="63"/>
      <c r="BLA45" s="63"/>
      <c r="BLB45" s="63"/>
      <c r="BLC45" s="63"/>
      <c r="BLD45" s="63"/>
      <c r="BLE45" s="63"/>
      <c r="BLF45" s="63"/>
      <c r="BLG45" s="63"/>
      <c r="BLH45" s="63"/>
      <c r="BLI45" s="63"/>
      <c r="BLJ45" s="63"/>
      <c r="BLK45" s="63"/>
      <c r="BLL45" s="63"/>
      <c r="BLM45" s="63"/>
      <c r="BLN45" s="63"/>
      <c r="BLO45" s="63"/>
      <c r="BLP45" s="63"/>
      <c r="BLQ45" s="63"/>
      <c r="BLR45" s="63"/>
      <c r="BLS45" s="63"/>
      <c r="BLT45" s="63"/>
      <c r="BLU45" s="63"/>
      <c r="BLV45" s="63"/>
      <c r="BLW45" s="63"/>
      <c r="BLX45" s="63"/>
      <c r="BLY45" s="63"/>
      <c r="BLZ45" s="63"/>
      <c r="BMA45" s="63"/>
      <c r="BMB45" s="63"/>
      <c r="BMC45" s="63"/>
      <c r="BMD45" s="63"/>
      <c r="BME45" s="63"/>
      <c r="BMF45" s="63"/>
      <c r="BMG45" s="63"/>
      <c r="BMH45" s="63"/>
      <c r="BMI45" s="63"/>
      <c r="BMJ45" s="63"/>
      <c r="BMK45" s="63"/>
      <c r="BML45" s="63"/>
      <c r="BMM45" s="63"/>
      <c r="BMN45" s="63"/>
      <c r="BMO45" s="63"/>
      <c r="BMP45" s="63"/>
      <c r="BMQ45" s="63"/>
      <c r="BMR45" s="63"/>
      <c r="BMS45" s="63"/>
      <c r="BMT45" s="63"/>
      <c r="BMU45" s="63"/>
      <c r="BMV45" s="63"/>
      <c r="BMW45" s="63"/>
      <c r="BMX45" s="63"/>
    </row>
    <row r="46" spans="1:1714" s="1" customFormat="1" ht="15" customHeight="1" x14ac:dyDescent="0.25">
      <c r="A46" s="194" t="s">
        <v>235</v>
      </c>
      <c r="B46" s="147" t="s">
        <v>45</v>
      </c>
      <c r="C46" s="148" t="s">
        <v>87</v>
      </c>
      <c r="D46" s="213" t="s">
        <v>47</v>
      </c>
      <c r="E46" s="149" t="s">
        <v>48</v>
      </c>
      <c r="F46" s="215" t="s">
        <v>49</v>
      </c>
      <c r="G46" s="213" t="s">
        <v>63</v>
      </c>
      <c r="H46" s="150">
        <v>25</v>
      </c>
      <c r="I46" s="228" t="s">
        <v>1701</v>
      </c>
      <c r="J46" s="206">
        <v>44802</v>
      </c>
      <c r="K46" s="205">
        <v>44803</v>
      </c>
      <c r="L46" s="205">
        <v>44804</v>
      </c>
      <c r="M46" s="167" t="s">
        <v>388</v>
      </c>
      <c r="N46" s="168">
        <v>44809</v>
      </c>
      <c r="O46" s="208" t="s">
        <v>97</v>
      </c>
      <c r="P46" s="115" t="s">
        <v>1639</v>
      </c>
      <c r="Q46" s="110">
        <f t="shared" si="0"/>
        <v>44805</v>
      </c>
      <c r="R46" s="88">
        <v>49.5</v>
      </c>
      <c r="S46" s="153">
        <f t="shared" si="1"/>
        <v>44809</v>
      </c>
      <c r="T46" s="88">
        <v>65.599999999999994</v>
      </c>
      <c r="U46" s="153">
        <f t="shared" si="2"/>
        <v>44816</v>
      </c>
      <c r="V46" s="88"/>
      <c r="W46" s="153">
        <f t="shared" si="3"/>
        <v>44830</v>
      </c>
      <c r="X46" s="88"/>
      <c r="Y46" s="85"/>
      <c r="Z46" s="208" t="s">
        <v>97</v>
      </c>
      <c r="AA46" s="115" t="s">
        <v>1673</v>
      </c>
      <c r="AB46" s="153">
        <f t="shared" si="5"/>
        <v>44806</v>
      </c>
      <c r="AC46" s="88">
        <v>43</v>
      </c>
      <c r="AD46" s="153">
        <f t="shared" si="6"/>
        <v>44810</v>
      </c>
      <c r="AE46" s="88">
        <v>53.8</v>
      </c>
      <c r="AF46" s="153">
        <f t="shared" si="7"/>
        <v>44817</v>
      </c>
      <c r="AG46" s="88"/>
      <c r="AH46" s="153">
        <f t="shared" si="8"/>
        <v>44831</v>
      </c>
      <c r="AI46" s="88"/>
      <c r="AJ46" s="85"/>
      <c r="AK46" s="208" t="s">
        <v>97</v>
      </c>
      <c r="AL46" s="224" t="s">
        <v>1676</v>
      </c>
      <c r="AM46" s="153">
        <f t="shared" si="9"/>
        <v>44807</v>
      </c>
      <c r="AN46" s="88">
        <v>36.700000000000003</v>
      </c>
      <c r="AO46" s="153">
        <f t="shared" si="10"/>
        <v>44811</v>
      </c>
      <c r="AP46" s="88">
        <v>49.5</v>
      </c>
      <c r="AQ46" s="153">
        <f t="shared" si="11"/>
        <v>44818</v>
      </c>
      <c r="AR46" s="88"/>
      <c r="AS46" s="153">
        <f t="shared" si="12"/>
        <v>44832</v>
      </c>
      <c r="AT46" s="88"/>
      <c r="AU46" s="85"/>
      <c r="AV46" s="91"/>
      <c r="AW46" s="199"/>
      <c r="AX46" s="200" t="s">
        <v>1723</v>
      </c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  <c r="JI46" s="63"/>
      <c r="JJ46" s="63"/>
      <c r="JK46" s="63"/>
      <c r="JL46" s="63"/>
      <c r="JM46" s="63"/>
      <c r="JN46" s="63"/>
      <c r="JO46" s="63"/>
      <c r="JP46" s="63"/>
      <c r="JQ46" s="63"/>
      <c r="JR46" s="63"/>
      <c r="JS46" s="63"/>
      <c r="JT46" s="63"/>
      <c r="JU46" s="63"/>
      <c r="JV46" s="63"/>
      <c r="JW46" s="63"/>
      <c r="JX46" s="63"/>
      <c r="JY46" s="63"/>
      <c r="JZ46" s="63"/>
      <c r="KA46" s="63"/>
      <c r="KB46" s="63"/>
      <c r="KC46" s="63"/>
      <c r="KD46" s="63"/>
      <c r="KE46" s="63"/>
      <c r="KF46" s="63"/>
      <c r="KG46" s="63"/>
      <c r="KH46" s="63"/>
      <c r="KI46" s="63"/>
      <c r="KJ46" s="63"/>
      <c r="KK46" s="63"/>
      <c r="KL46" s="63"/>
      <c r="KM46" s="63"/>
      <c r="KN46" s="63"/>
      <c r="KO46" s="63"/>
      <c r="KP46" s="63"/>
      <c r="KQ46" s="63"/>
      <c r="KR46" s="63"/>
      <c r="KS46" s="63"/>
      <c r="KT46" s="63"/>
      <c r="KU46" s="63"/>
      <c r="KV46" s="63"/>
      <c r="KW46" s="63"/>
      <c r="KX46" s="63"/>
      <c r="KY46" s="63"/>
      <c r="KZ46" s="63"/>
      <c r="LA46" s="63"/>
      <c r="LB46" s="63"/>
      <c r="LC46" s="63"/>
      <c r="LD46" s="63"/>
      <c r="LE46" s="63"/>
      <c r="LF46" s="63"/>
      <c r="LG46" s="63"/>
      <c r="LH46" s="63"/>
      <c r="LI46" s="63"/>
      <c r="LJ46" s="63"/>
      <c r="LK46" s="63"/>
      <c r="LL46" s="63"/>
      <c r="LM46" s="63"/>
      <c r="LN46" s="63"/>
      <c r="LO46" s="63"/>
      <c r="LP46" s="63"/>
      <c r="LQ46" s="63"/>
      <c r="LR46" s="63"/>
      <c r="LS46" s="63"/>
      <c r="LT46" s="63"/>
      <c r="LU46" s="63"/>
      <c r="LV46" s="63"/>
      <c r="LW46" s="63"/>
      <c r="LX46" s="63"/>
      <c r="LY46" s="63"/>
      <c r="LZ46" s="63"/>
      <c r="MA46" s="63"/>
      <c r="MB46" s="63"/>
      <c r="MC46" s="63"/>
      <c r="MD46" s="63"/>
      <c r="ME46" s="63"/>
      <c r="MF46" s="63"/>
      <c r="MG46" s="63"/>
      <c r="MH46" s="63"/>
      <c r="MI46" s="63"/>
      <c r="MJ46" s="63"/>
      <c r="MK46" s="63"/>
      <c r="ML46" s="63"/>
      <c r="MM46" s="63"/>
      <c r="MN46" s="63"/>
      <c r="MO46" s="63"/>
      <c r="MP46" s="63"/>
      <c r="MQ46" s="63"/>
      <c r="MR46" s="63"/>
      <c r="MS46" s="63"/>
      <c r="MT46" s="63"/>
      <c r="MU46" s="63"/>
      <c r="MV46" s="63"/>
      <c r="MW46" s="63"/>
      <c r="MX46" s="63"/>
      <c r="MY46" s="63"/>
      <c r="MZ46" s="63"/>
      <c r="NA46" s="63"/>
      <c r="NB46" s="63"/>
      <c r="NC46" s="63"/>
      <c r="ND46" s="63"/>
      <c r="NE46" s="63"/>
      <c r="NF46" s="63"/>
      <c r="NG46" s="63"/>
      <c r="NH46" s="63"/>
      <c r="NI46" s="63"/>
      <c r="NJ46" s="63"/>
      <c r="NK46" s="63"/>
      <c r="NL46" s="63"/>
      <c r="NM46" s="63"/>
      <c r="NN46" s="63"/>
      <c r="NO46" s="63"/>
      <c r="NP46" s="63"/>
      <c r="NQ46" s="63"/>
      <c r="NR46" s="63"/>
      <c r="NS46" s="63"/>
      <c r="NT46" s="63"/>
      <c r="NU46" s="63"/>
      <c r="NV46" s="63"/>
      <c r="NW46" s="63"/>
      <c r="NX46" s="63"/>
      <c r="NY46" s="63"/>
      <c r="NZ46" s="63"/>
      <c r="OA46" s="63"/>
      <c r="OB46" s="63"/>
      <c r="OC46" s="63"/>
      <c r="OD46" s="63"/>
      <c r="OE46" s="63"/>
      <c r="OF46" s="63"/>
      <c r="OG46" s="63"/>
      <c r="OH46" s="63"/>
      <c r="OI46" s="63"/>
      <c r="OJ46" s="63"/>
      <c r="OK46" s="63"/>
      <c r="OL46" s="63"/>
      <c r="OM46" s="63"/>
      <c r="ON46" s="63"/>
      <c r="OO46" s="63"/>
      <c r="OP46" s="63"/>
      <c r="OQ46" s="63"/>
      <c r="OR46" s="63"/>
      <c r="OS46" s="63"/>
      <c r="OT46" s="63"/>
      <c r="OU46" s="63"/>
      <c r="OV46" s="63"/>
      <c r="OW46" s="63"/>
      <c r="OX46" s="63"/>
      <c r="OY46" s="63"/>
      <c r="OZ46" s="63"/>
      <c r="PA46" s="63"/>
      <c r="PB46" s="63"/>
      <c r="PC46" s="63"/>
      <c r="PD46" s="63"/>
      <c r="PE46" s="63"/>
      <c r="PF46" s="63"/>
      <c r="PG46" s="63"/>
      <c r="PH46" s="63"/>
      <c r="PI46" s="63"/>
      <c r="PJ46" s="63"/>
      <c r="PK46" s="63"/>
      <c r="PL46" s="63"/>
      <c r="PM46" s="63"/>
      <c r="PN46" s="63"/>
      <c r="PO46" s="63"/>
      <c r="PP46" s="63"/>
      <c r="PQ46" s="63"/>
      <c r="PR46" s="63"/>
      <c r="PS46" s="63"/>
      <c r="PT46" s="63"/>
      <c r="PU46" s="63"/>
      <c r="PV46" s="63"/>
      <c r="PW46" s="63"/>
      <c r="PX46" s="63"/>
      <c r="PY46" s="63"/>
      <c r="PZ46" s="63"/>
      <c r="QA46" s="63"/>
      <c r="QB46" s="63"/>
      <c r="QC46" s="63"/>
      <c r="QD46" s="63"/>
      <c r="QE46" s="63"/>
      <c r="QF46" s="63"/>
      <c r="QG46" s="63"/>
      <c r="QH46" s="63"/>
      <c r="QI46" s="63"/>
      <c r="QJ46" s="63"/>
      <c r="QK46" s="63"/>
      <c r="QL46" s="63"/>
      <c r="QM46" s="63"/>
      <c r="QN46" s="63"/>
      <c r="QO46" s="63"/>
      <c r="QP46" s="63"/>
      <c r="QQ46" s="63"/>
      <c r="QR46" s="63"/>
      <c r="QS46" s="63"/>
      <c r="QT46" s="63"/>
      <c r="QU46" s="63"/>
      <c r="QV46" s="63"/>
      <c r="QW46" s="63"/>
      <c r="QX46" s="63"/>
      <c r="QY46" s="63"/>
      <c r="QZ46" s="63"/>
      <c r="RA46" s="63"/>
      <c r="RB46" s="63"/>
      <c r="RC46" s="63"/>
      <c r="RD46" s="63"/>
      <c r="RE46" s="63"/>
      <c r="RF46" s="63"/>
      <c r="RG46" s="63"/>
      <c r="RH46" s="63"/>
      <c r="RI46" s="63"/>
      <c r="RJ46" s="63"/>
      <c r="RK46" s="63"/>
      <c r="RL46" s="63"/>
      <c r="RM46" s="63"/>
      <c r="RN46" s="63"/>
      <c r="RO46" s="63"/>
      <c r="RP46" s="63"/>
      <c r="RQ46" s="63"/>
      <c r="RR46" s="63"/>
      <c r="RS46" s="63"/>
      <c r="RT46" s="63"/>
      <c r="RU46" s="63"/>
      <c r="RV46" s="63"/>
      <c r="RW46" s="63"/>
      <c r="RX46" s="63"/>
      <c r="RY46" s="63"/>
      <c r="RZ46" s="63"/>
      <c r="SA46" s="63"/>
      <c r="SB46" s="63"/>
      <c r="SC46" s="63"/>
      <c r="SD46" s="63"/>
      <c r="SE46" s="63"/>
      <c r="SF46" s="63"/>
      <c r="SG46" s="63"/>
      <c r="SH46" s="63"/>
      <c r="SI46" s="63"/>
      <c r="SJ46" s="63"/>
      <c r="SK46" s="63"/>
      <c r="SL46" s="63"/>
      <c r="SM46" s="63"/>
      <c r="SN46" s="63"/>
      <c r="SO46" s="63"/>
      <c r="SP46" s="63"/>
      <c r="SQ46" s="63"/>
      <c r="SR46" s="63"/>
      <c r="SS46" s="63"/>
      <c r="ST46" s="63"/>
      <c r="SU46" s="63"/>
      <c r="SV46" s="63"/>
      <c r="SW46" s="63"/>
      <c r="SX46" s="63"/>
      <c r="SY46" s="63"/>
      <c r="SZ46" s="63"/>
      <c r="TA46" s="63"/>
      <c r="TB46" s="63"/>
      <c r="TC46" s="63"/>
      <c r="TD46" s="63"/>
      <c r="TE46" s="63"/>
      <c r="TF46" s="63"/>
      <c r="TG46" s="63"/>
      <c r="TH46" s="63"/>
      <c r="TI46" s="63"/>
      <c r="TJ46" s="63"/>
      <c r="TK46" s="63"/>
      <c r="TL46" s="63"/>
      <c r="TM46" s="63"/>
      <c r="TN46" s="63"/>
      <c r="TO46" s="63"/>
      <c r="TP46" s="63"/>
      <c r="TQ46" s="63"/>
      <c r="TR46" s="63"/>
      <c r="TS46" s="63"/>
      <c r="TT46" s="63"/>
      <c r="TU46" s="63"/>
      <c r="TV46" s="63"/>
      <c r="TW46" s="63"/>
      <c r="TX46" s="63"/>
      <c r="TY46" s="63"/>
      <c r="TZ46" s="63"/>
      <c r="UA46" s="63"/>
      <c r="UB46" s="63"/>
      <c r="UC46" s="63"/>
      <c r="UD46" s="63"/>
      <c r="UE46" s="63"/>
      <c r="UF46" s="63"/>
      <c r="UG46" s="63"/>
      <c r="UH46" s="63"/>
      <c r="UI46" s="63"/>
      <c r="UJ46" s="63"/>
      <c r="UK46" s="63"/>
      <c r="UL46" s="63"/>
      <c r="UM46" s="63"/>
      <c r="UN46" s="63"/>
      <c r="UO46" s="63"/>
      <c r="UP46" s="63"/>
      <c r="UQ46" s="63"/>
      <c r="UR46" s="63"/>
      <c r="US46" s="63"/>
      <c r="UT46" s="63"/>
      <c r="UU46" s="63"/>
      <c r="UV46" s="63"/>
      <c r="UW46" s="63"/>
      <c r="UX46" s="63"/>
      <c r="UY46" s="63"/>
      <c r="UZ46" s="63"/>
      <c r="VA46" s="63"/>
      <c r="VB46" s="63"/>
      <c r="VC46" s="63"/>
      <c r="VD46" s="63"/>
      <c r="VE46" s="63"/>
      <c r="VF46" s="63"/>
      <c r="VG46" s="63"/>
      <c r="VH46" s="63"/>
      <c r="VI46" s="63"/>
      <c r="VJ46" s="63"/>
      <c r="VK46" s="63"/>
      <c r="VL46" s="63"/>
      <c r="VM46" s="63"/>
      <c r="VN46" s="63"/>
      <c r="VO46" s="63"/>
      <c r="VP46" s="63"/>
      <c r="VQ46" s="63"/>
      <c r="VR46" s="63"/>
      <c r="VS46" s="63"/>
      <c r="VT46" s="63"/>
      <c r="VU46" s="63"/>
      <c r="VV46" s="63"/>
      <c r="VW46" s="63"/>
      <c r="VX46" s="63"/>
      <c r="VY46" s="63"/>
      <c r="VZ46" s="63"/>
      <c r="WA46" s="63"/>
      <c r="WB46" s="63"/>
      <c r="WC46" s="63"/>
      <c r="WD46" s="63"/>
      <c r="WE46" s="63"/>
      <c r="WF46" s="63"/>
      <c r="WG46" s="63"/>
      <c r="WH46" s="63"/>
      <c r="WI46" s="63"/>
      <c r="WJ46" s="63"/>
      <c r="WK46" s="63"/>
      <c r="WL46" s="63"/>
      <c r="WM46" s="63"/>
      <c r="WN46" s="63"/>
      <c r="WO46" s="63"/>
      <c r="WP46" s="63"/>
      <c r="WQ46" s="63"/>
      <c r="WR46" s="63"/>
      <c r="WS46" s="63"/>
      <c r="WT46" s="63"/>
      <c r="WU46" s="63"/>
      <c r="WV46" s="63"/>
      <c r="WW46" s="63"/>
      <c r="WX46" s="63"/>
      <c r="WY46" s="63"/>
      <c r="WZ46" s="63"/>
      <c r="XA46" s="63"/>
      <c r="XB46" s="63"/>
      <c r="XC46" s="63"/>
      <c r="XD46" s="63"/>
      <c r="XE46" s="63"/>
      <c r="XF46" s="63"/>
      <c r="XG46" s="63"/>
      <c r="XH46" s="63"/>
      <c r="XI46" s="63"/>
      <c r="XJ46" s="63"/>
      <c r="XK46" s="63"/>
      <c r="XL46" s="63"/>
      <c r="XM46" s="63"/>
      <c r="XN46" s="63"/>
      <c r="XO46" s="63"/>
      <c r="XP46" s="63"/>
      <c r="XQ46" s="63"/>
      <c r="XR46" s="63"/>
      <c r="XS46" s="63"/>
      <c r="XT46" s="63"/>
      <c r="XU46" s="63"/>
      <c r="XV46" s="63"/>
      <c r="XW46" s="63"/>
      <c r="XX46" s="63"/>
      <c r="XY46" s="63"/>
      <c r="XZ46" s="63"/>
      <c r="YA46" s="63"/>
      <c r="YB46" s="63"/>
      <c r="YC46" s="63"/>
      <c r="YD46" s="63"/>
      <c r="YE46" s="63"/>
      <c r="YF46" s="63"/>
      <c r="YG46" s="63"/>
      <c r="YH46" s="63"/>
      <c r="YI46" s="63"/>
      <c r="YJ46" s="63"/>
      <c r="YK46" s="63"/>
      <c r="YL46" s="63"/>
      <c r="YM46" s="63"/>
      <c r="YN46" s="63"/>
      <c r="YO46" s="63"/>
      <c r="YP46" s="63"/>
      <c r="YQ46" s="63"/>
      <c r="YR46" s="63"/>
      <c r="YS46" s="63"/>
      <c r="YT46" s="63"/>
      <c r="YU46" s="63"/>
      <c r="YV46" s="63"/>
      <c r="YW46" s="63"/>
      <c r="YX46" s="63"/>
      <c r="YY46" s="63"/>
      <c r="YZ46" s="63"/>
      <c r="ZA46" s="63"/>
      <c r="ZB46" s="63"/>
      <c r="ZC46" s="63"/>
      <c r="ZD46" s="63"/>
      <c r="ZE46" s="63"/>
      <c r="ZF46" s="63"/>
      <c r="ZG46" s="63"/>
      <c r="ZH46" s="63"/>
      <c r="ZI46" s="63"/>
      <c r="ZJ46" s="63"/>
      <c r="ZK46" s="63"/>
      <c r="ZL46" s="63"/>
      <c r="ZM46" s="63"/>
      <c r="ZN46" s="63"/>
      <c r="ZO46" s="63"/>
      <c r="ZP46" s="63"/>
      <c r="ZQ46" s="63"/>
      <c r="ZR46" s="63"/>
      <c r="ZS46" s="63"/>
      <c r="ZT46" s="63"/>
      <c r="ZU46" s="63"/>
      <c r="ZV46" s="63"/>
      <c r="ZW46" s="63"/>
      <c r="ZX46" s="63"/>
      <c r="ZY46" s="63"/>
      <c r="ZZ46" s="63"/>
      <c r="AAA46" s="63"/>
      <c r="AAB46" s="63"/>
      <c r="AAC46" s="63"/>
      <c r="AAD46" s="63"/>
      <c r="AAE46" s="63"/>
      <c r="AAF46" s="63"/>
      <c r="AAG46" s="63"/>
      <c r="AAH46" s="63"/>
      <c r="AAI46" s="63"/>
      <c r="AAJ46" s="63"/>
      <c r="AAK46" s="63"/>
      <c r="AAL46" s="63"/>
      <c r="AAM46" s="63"/>
      <c r="AAN46" s="63"/>
      <c r="AAO46" s="63"/>
      <c r="AAP46" s="63"/>
      <c r="AAQ46" s="63"/>
      <c r="AAR46" s="63"/>
      <c r="AAS46" s="63"/>
      <c r="AAT46" s="63"/>
      <c r="AAU46" s="63"/>
      <c r="AAV46" s="63"/>
      <c r="AAW46" s="63"/>
      <c r="AAX46" s="63"/>
      <c r="AAY46" s="63"/>
      <c r="AAZ46" s="63"/>
      <c r="ABA46" s="63"/>
      <c r="ABB46" s="63"/>
      <c r="ABC46" s="63"/>
      <c r="ABD46" s="63"/>
      <c r="ABE46" s="63"/>
      <c r="ABF46" s="63"/>
      <c r="ABG46" s="63"/>
      <c r="ABH46" s="63"/>
      <c r="ABI46" s="63"/>
      <c r="ABJ46" s="63"/>
      <c r="ABK46" s="63"/>
      <c r="ABL46" s="63"/>
      <c r="ABM46" s="63"/>
      <c r="ABN46" s="63"/>
      <c r="ABO46" s="63"/>
      <c r="ABP46" s="63"/>
      <c r="ABQ46" s="63"/>
      <c r="ABR46" s="63"/>
      <c r="ABS46" s="63"/>
      <c r="ABT46" s="63"/>
      <c r="ABU46" s="63"/>
      <c r="ABV46" s="63"/>
      <c r="ABW46" s="63"/>
      <c r="ABX46" s="63"/>
      <c r="ABY46" s="63"/>
      <c r="ABZ46" s="63"/>
      <c r="ACA46" s="63"/>
      <c r="ACB46" s="63"/>
      <c r="ACC46" s="63"/>
      <c r="ACD46" s="63"/>
      <c r="ACE46" s="63"/>
      <c r="ACF46" s="63"/>
      <c r="ACG46" s="63"/>
      <c r="ACH46" s="63"/>
      <c r="ACI46" s="63"/>
      <c r="ACJ46" s="63"/>
      <c r="ACK46" s="63"/>
      <c r="ACL46" s="63"/>
      <c r="ACM46" s="63"/>
      <c r="ACN46" s="63"/>
      <c r="ACO46" s="63"/>
      <c r="ACP46" s="63"/>
      <c r="ACQ46" s="63"/>
      <c r="ACR46" s="63"/>
      <c r="ACS46" s="63"/>
      <c r="ACT46" s="63"/>
      <c r="ACU46" s="63"/>
      <c r="ACV46" s="63"/>
      <c r="ACW46" s="63"/>
      <c r="ACX46" s="63"/>
      <c r="ACY46" s="63"/>
      <c r="ACZ46" s="63"/>
      <c r="ADA46" s="63"/>
      <c r="ADB46" s="63"/>
      <c r="ADC46" s="63"/>
      <c r="ADD46" s="63"/>
      <c r="ADE46" s="63"/>
      <c r="ADF46" s="63"/>
      <c r="ADG46" s="63"/>
      <c r="ADH46" s="63"/>
      <c r="ADI46" s="63"/>
      <c r="ADJ46" s="63"/>
      <c r="ADK46" s="63"/>
      <c r="ADL46" s="63"/>
      <c r="ADM46" s="63"/>
      <c r="ADN46" s="63"/>
      <c r="ADO46" s="63"/>
      <c r="ADP46" s="63"/>
      <c r="ADQ46" s="63"/>
      <c r="ADR46" s="63"/>
      <c r="ADS46" s="63"/>
      <c r="ADT46" s="63"/>
      <c r="ADU46" s="63"/>
      <c r="ADV46" s="63"/>
      <c r="ADW46" s="63"/>
      <c r="ADX46" s="63"/>
      <c r="ADY46" s="63"/>
      <c r="ADZ46" s="63"/>
      <c r="AEA46" s="63"/>
      <c r="AEB46" s="63"/>
      <c r="AEC46" s="63"/>
      <c r="AED46" s="63"/>
      <c r="AEE46" s="63"/>
      <c r="AEF46" s="63"/>
      <c r="AEG46" s="63"/>
      <c r="AEH46" s="63"/>
      <c r="AEI46" s="63"/>
      <c r="AEJ46" s="63"/>
      <c r="AEK46" s="63"/>
      <c r="AEL46" s="63"/>
      <c r="AEM46" s="63"/>
      <c r="AEN46" s="63"/>
      <c r="AEO46" s="63"/>
      <c r="AEP46" s="63"/>
      <c r="AEQ46" s="63"/>
      <c r="AER46" s="63"/>
      <c r="AES46" s="63"/>
      <c r="AET46" s="63"/>
      <c r="AEU46" s="63"/>
      <c r="AEV46" s="63"/>
      <c r="AEW46" s="63"/>
      <c r="AEX46" s="63"/>
      <c r="AEY46" s="63"/>
      <c r="AEZ46" s="63"/>
      <c r="AFA46" s="63"/>
      <c r="AFB46" s="63"/>
      <c r="AFC46" s="63"/>
      <c r="AFD46" s="63"/>
      <c r="AFE46" s="63"/>
      <c r="AFF46" s="63"/>
      <c r="AFG46" s="63"/>
      <c r="AFH46" s="63"/>
      <c r="AFI46" s="63"/>
      <c r="AFJ46" s="63"/>
      <c r="AFK46" s="63"/>
      <c r="AFL46" s="63"/>
      <c r="AFM46" s="63"/>
      <c r="AFN46" s="63"/>
      <c r="AFO46" s="63"/>
      <c r="AFP46" s="63"/>
      <c r="AFQ46" s="63"/>
      <c r="AFR46" s="63"/>
      <c r="AFS46" s="63"/>
      <c r="AFT46" s="63"/>
      <c r="AFU46" s="63"/>
      <c r="AFV46" s="63"/>
      <c r="AFW46" s="63"/>
      <c r="AFX46" s="63"/>
      <c r="AFY46" s="63"/>
      <c r="AFZ46" s="63"/>
      <c r="AGA46" s="63"/>
      <c r="AGB46" s="63"/>
      <c r="AGC46" s="63"/>
      <c r="AGD46" s="63"/>
      <c r="AGE46" s="63"/>
      <c r="AGF46" s="63"/>
      <c r="AGG46" s="63"/>
      <c r="AGH46" s="63"/>
      <c r="AGI46" s="63"/>
      <c r="AGJ46" s="63"/>
      <c r="AGK46" s="63"/>
      <c r="AGL46" s="63"/>
      <c r="AGM46" s="63"/>
      <c r="AGN46" s="63"/>
      <c r="AGO46" s="63"/>
      <c r="AGP46" s="63"/>
      <c r="AGQ46" s="63"/>
      <c r="AGR46" s="63"/>
      <c r="AGS46" s="63"/>
      <c r="AGT46" s="63"/>
      <c r="AGU46" s="63"/>
      <c r="AGV46" s="63"/>
      <c r="AGW46" s="63"/>
      <c r="AGX46" s="63"/>
      <c r="AGY46" s="63"/>
      <c r="AGZ46" s="63"/>
      <c r="AHA46" s="63"/>
      <c r="AHB46" s="63"/>
      <c r="AHC46" s="63"/>
      <c r="AHD46" s="63"/>
      <c r="AHE46" s="63"/>
      <c r="AHF46" s="63"/>
      <c r="AHG46" s="63"/>
      <c r="AHH46" s="63"/>
      <c r="AHI46" s="63"/>
      <c r="AHJ46" s="63"/>
      <c r="AHK46" s="63"/>
      <c r="AHL46" s="63"/>
      <c r="AHM46" s="63"/>
      <c r="AHN46" s="63"/>
      <c r="AHO46" s="63"/>
      <c r="AHP46" s="63"/>
      <c r="AHQ46" s="63"/>
      <c r="AHR46" s="63"/>
      <c r="AHS46" s="63"/>
      <c r="AHT46" s="63"/>
      <c r="AHU46" s="63"/>
      <c r="AHV46" s="63"/>
      <c r="AHW46" s="63"/>
      <c r="AHX46" s="63"/>
      <c r="AHY46" s="63"/>
      <c r="AHZ46" s="63"/>
      <c r="AIA46" s="63"/>
      <c r="AIB46" s="63"/>
      <c r="AIC46" s="63"/>
      <c r="AID46" s="63"/>
      <c r="AIE46" s="63"/>
      <c r="AIF46" s="63"/>
      <c r="AIG46" s="63"/>
      <c r="AIH46" s="63"/>
      <c r="AII46" s="63"/>
      <c r="AIJ46" s="63"/>
      <c r="AIK46" s="63"/>
      <c r="AIL46" s="63"/>
      <c r="AIM46" s="63"/>
      <c r="AIN46" s="63"/>
      <c r="AIO46" s="63"/>
      <c r="AIP46" s="63"/>
      <c r="AIQ46" s="63"/>
      <c r="AIR46" s="63"/>
      <c r="AIS46" s="63"/>
      <c r="AIT46" s="63"/>
      <c r="AIU46" s="63"/>
      <c r="AIV46" s="63"/>
      <c r="AIW46" s="63"/>
      <c r="AIX46" s="63"/>
      <c r="AIY46" s="63"/>
      <c r="AIZ46" s="63"/>
      <c r="AJA46" s="63"/>
      <c r="AJB46" s="63"/>
      <c r="AJC46" s="63"/>
      <c r="AJD46" s="63"/>
      <c r="AJE46" s="63"/>
      <c r="AJF46" s="63"/>
      <c r="AJG46" s="63"/>
      <c r="AJH46" s="63"/>
      <c r="AJI46" s="63"/>
      <c r="AJJ46" s="63"/>
      <c r="AJK46" s="63"/>
      <c r="AJL46" s="63"/>
      <c r="AJM46" s="63"/>
      <c r="AJN46" s="63"/>
      <c r="AJO46" s="63"/>
      <c r="AJP46" s="63"/>
      <c r="AJQ46" s="63"/>
      <c r="AJR46" s="63"/>
      <c r="AJS46" s="63"/>
      <c r="AJT46" s="63"/>
      <c r="AJU46" s="63"/>
      <c r="AJV46" s="63"/>
      <c r="AJW46" s="63"/>
      <c r="AJX46" s="63"/>
      <c r="AJY46" s="63"/>
      <c r="AJZ46" s="63"/>
      <c r="AKA46" s="63"/>
      <c r="AKB46" s="63"/>
      <c r="AKC46" s="63"/>
      <c r="AKD46" s="63"/>
      <c r="AKE46" s="63"/>
      <c r="AKF46" s="63"/>
      <c r="AKG46" s="63"/>
      <c r="AKH46" s="63"/>
      <c r="AKI46" s="63"/>
      <c r="AKJ46" s="63"/>
      <c r="AKK46" s="63"/>
      <c r="AKL46" s="63"/>
      <c r="AKM46" s="63"/>
      <c r="AKN46" s="63"/>
      <c r="AKO46" s="63"/>
      <c r="AKP46" s="63"/>
      <c r="AKQ46" s="63"/>
      <c r="AKR46" s="63"/>
      <c r="AKS46" s="63"/>
      <c r="AKT46" s="63"/>
      <c r="AKU46" s="63"/>
      <c r="AKV46" s="63"/>
      <c r="AKW46" s="63"/>
      <c r="AKX46" s="63"/>
      <c r="AKY46" s="63"/>
      <c r="AKZ46" s="63"/>
      <c r="ALA46" s="63"/>
      <c r="ALB46" s="63"/>
      <c r="ALC46" s="63"/>
      <c r="ALD46" s="63"/>
      <c r="ALE46" s="63"/>
      <c r="ALF46" s="63"/>
      <c r="ALG46" s="63"/>
      <c r="ALH46" s="63"/>
      <c r="ALI46" s="63"/>
      <c r="ALJ46" s="63"/>
      <c r="ALK46" s="63"/>
      <c r="ALL46" s="63"/>
      <c r="ALM46" s="63"/>
      <c r="ALN46" s="63"/>
      <c r="ALO46" s="63"/>
      <c r="ALP46" s="63"/>
      <c r="ALQ46" s="63"/>
      <c r="ALR46" s="63"/>
      <c r="ALS46" s="63"/>
      <c r="ALT46" s="63"/>
      <c r="ALU46" s="63"/>
      <c r="ALV46" s="63"/>
      <c r="ALW46" s="63"/>
      <c r="ALX46" s="63"/>
      <c r="ALY46" s="63"/>
      <c r="ALZ46" s="63"/>
      <c r="AMA46" s="63"/>
      <c r="AMB46" s="63"/>
      <c r="AMC46" s="63"/>
      <c r="AMD46" s="63"/>
      <c r="AME46" s="63"/>
      <c r="AMF46" s="63"/>
      <c r="AMG46" s="63"/>
      <c r="AMH46" s="63"/>
      <c r="AMI46" s="63"/>
      <c r="AMJ46" s="63"/>
      <c r="AMK46" s="63"/>
      <c r="AML46" s="63"/>
      <c r="AMM46" s="63"/>
      <c r="AMN46" s="63"/>
      <c r="AMO46" s="63"/>
      <c r="AMP46" s="63"/>
      <c r="AMQ46" s="63"/>
      <c r="AMR46" s="63"/>
      <c r="AMS46" s="63"/>
      <c r="AMT46" s="63"/>
      <c r="AMU46" s="63"/>
      <c r="AMV46" s="63"/>
      <c r="AMW46" s="63"/>
      <c r="AMX46" s="63"/>
      <c r="AMY46" s="63"/>
      <c r="AMZ46" s="63"/>
      <c r="ANA46" s="63"/>
      <c r="ANB46" s="63"/>
      <c r="ANC46" s="63"/>
      <c r="AND46" s="63"/>
      <c r="ANE46" s="63"/>
      <c r="ANF46" s="63"/>
      <c r="ANG46" s="63"/>
      <c r="ANH46" s="63"/>
      <c r="ANI46" s="63"/>
      <c r="ANJ46" s="63"/>
      <c r="ANK46" s="63"/>
      <c r="ANL46" s="63"/>
      <c r="ANM46" s="63"/>
      <c r="ANN46" s="63"/>
      <c r="ANO46" s="63"/>
      <c r="ANP46" s="63"/>
      <c r="ANQ46" s="63"/>
      <c r="ANR46" s="63"/>
      <c r="ANS46" s="63"/>
      <c r="ANT46" s="63"/>
      <c r="ANU46" s="63"/>
      <c r="ANV46" s="63"/>
      <c r="ANW46" s="63"/>
      <c r="ANX46" s="63"/>
      <c r="ANY46" s="63"/>
      <c r="ANZ46" s="63"/>
      <c r="AOA46" s="63"/>
      <c r="AOB46" s="63"/>
      <c r="AOC46" s="63"/>
      <c r="AOD46" s="63"/>
      <c r="AOE46" s="63"/>
      <c r="AOF46" s="63"/>
      <c r="AOG46" s="63"/>
      <c r="AOH46" s="63"/>
      <c r="AOI46" s="63"/>
      <c r="AOJ46" s="63"/>
      <c r="AOK46" s="63"/>
      <c r="AOL46" s="63"/>
      <c r="AOM46" s="63"/>
      <c r="AON46" s="63"/>
      <c r="AOO46" s="63"/>
      <c r="AOP46" s="63"/>
      <c r="AOQ46" s="63"/>
      <c r="AOR46" s="63"/>
      <c r="AOS46" s="63"/>
      <c r="AOT46" s="63"/>
      <c r="AOU46" s="63"/>
      <c r="AOV46" s="63"/>
      <c r="AOW46" s="63"/>
      <c r="AOX46" s="63"/>
      <c r="AOY46" s="63"/>
      <c r="AOZ46" s="63"/>
      <c r="APA46" s="63"/>
      <c r="APB46" s="63"/>
      <c r="APC46" s="63"/>
      <c r="APD46" s="63"/>
      <c r="APE46" s="63"/>
      <c r="APF46" s="63"/>
      <c r="APG46" s="63"/>
      <c r="APH46" s="63"/>
      <c r="API46" s="63"/>
      <c r="APJ46" s="63"/>
      <c r="APK46" s="63"/>
      <c r="APL46" s="63"/>
      <c r="APM46" s="63"/>
      <c r="APN46" s="63"/>
      <c r="APO46" s="63"/>
      <c r="APP46" s="63"/>
      <c r="APQ46" s="63"/>
      <c r="APR46" s="63"/>
      <c r="APS46" s="63"/>
      <c r="APT46" s="63"/>
      <c r="APU46" s="63"/>
      <c r="APV46" s="63"/>
      <c r="APW46" s="63"/>
      <c r="APX46" s="63"/>
      <c r="APY46" s="63"/>
      <c r="APZ46" s="63"/>
      <c r="AQA46" s="63"/>
      <c r="AQB46" s="63"/>
      <c r="AQC46" s="63"/>
      <c r="AQD46" s="63"/>
      <c r="AQE46" s="63"/>
      <c r="AQF46" s="63"/>
      <c r="AQG46" s="63"/>
      <c r="AQH46" s="63"/>
      <c r="AQI46" s="63"/>
      <c r="AQJ46" s="63"/>
      <c r="AQK46" s="63"/>
      <c r="AQL46" s="63"/>
      <c r="AQM46" s="63"/>
      <c r="AQN46" s="63"/>
      <c r="AQO46" s="63"/>
      <c r="AQP46" s="63"/>
      <c r="AQQ46" s="63"/>
      <c r="AQR46" s="63"/>
      <c r="AQS46" s="63"/>
      <c r="AQT46" s="63"/>
      <c r="AQU46" s="63"/>
      <c r="AQV46" s="63"/>
      <c r="AQW46" s="63"/>
      <c r="AQX46" s="63"/>
      <c r="AQY46" s="63"/>
      <c r="AQZ46" s="63"/>
      <c r="ARA46" s="63"/>
      <c r="ARB46" s="63"/>
      <c r="ARC46" s="63"/>
      <c r="ARD46" s="63"/>
      <c r="ARE46" s="63"/>
      <c r="ARF46" s="63"/>
      <c r="ARG46" s="63"/>
      <c r="ARH46" s="63"/>
      <c r="ARI46" s="63"/>
      <c r="ARJ46" s="63"/>
      <c r="ARK46" s="63"/>
      <c r="ARL46" s="63"/>
      <c r="ARM46" s="63"/>
      <c r="ARN46" s="63"/>
      <c r="ARO46" s="63"/>
      <c r="ARP46" s="63"/>
      <c r="ARQ46" s="63"/>
      <c r="ARR46" s="63"/>
      <c r="ARS46" s="63"/>
      <c r="ART46" s="63"/>
      <c r="ARU46" s="63"/>
      <c r="ARV46" s="63"/>
      <c r="ARW46" s="63"/>
      <c r="ARX46" s="63"/>
      <c r="ARY46" s="63"/>
      <c r="ARZ46" s="63"/>
      <c r="ASA46" s="63"/>
      <c r="ASB46" s="63"/>
      <c r="ASC46" s="63"/>
      <c r="ASD46" s="63"/>
      <c r="ASE46" s="63"/>
      <c r="ASF46" s="63"/>
      <c r="ASG46" s="63"/>
      <c r="ASH46" s="63"/>
      <c r="ASI46" s="63"/>
      <c r="ASJ46" s="63"/>
      <c r="ASK46" s="63"/>
      <c r="ASL46" s="63"/>
      <c r="ASM46" s="63"/>
      <c r="ASN46" s="63"/>
      <c r="ASO46" s="63"/>
      <c r="ASP46" s="63"/>
      <c r="ASQ46" s="63"/>
      <c r="ASR46" s="63"/>
      <c r="ASS46" s="63"/>
      <c r="AST46" s="63"/>
      <c r="ASU46" s="63"/>
      <c r="ASV46" s="63"/>
      <c r="ASW46" s="63"/>
      <c r="ASX46" s="63"/>
      <c r="ASY46" s="63"/>
      <c r="ASZ46" s="63"/>
      <c r="ATA46" s="63"/>
      <c r="ATB46" s="63"/>
      <c r="ATC46" s="63"/>
      <c r="ATD46" s="63"/>
      <c r="ATE46" s="63"/>
      <c r="ATF46" s="63"/>
      <c r="ATG46" s="63"/>
      <c r="ATH46" s="63"/>
      <c r="ATI46" s="63"/>
      <c r="ATJ46" s="63"/>
      <c r="ATK46" s="63"/>
      <c r="ATL46" s="63"/>
      <c r="ATM46" s="63"/>
      <c r="ATN46" s="63"/>
      <c r="ATO46" s="63"/>
      <c r="ATP46" s="63"/>
      <c r="ATQ46" s="63"/>
      <c r="ATR46" s="63"/>
      <c r="ATS46" s="63"/>
      <c r="ATT46" s="63"/>
      <c r="ATU46" s="63"/>
      <c r="ATV46" s="63"/>
      <c r="ATW46" s="63"/>
      <c r="ATX46" s="63"/>
      <c r="ATY46" s="63"/>
      <c r="ATZ46" s="63"/>
      <c r="AUA46" s="63"/>
      <c r="AUB46" s="63"/>
      <c r="AUC46" s="63"/>
      <c r="AUD46" s="63"/>
      <c r="AUE46" s="63"/>
      <c r="AUF46" s="63"/>
      <c r="AUG46" s="63"/>
      <c r="AUH46" s="63"/>
      <c r="AUI46" s="63"/>
      <c r="AUJ46" s="63"/>
      <c r="AUK46" s="63"/>
      <c r="AUL46" s="63"/>
      <c r="AUM46" s="63"/>
      <c r="AUN46" s="63"/>
      <c r="AUO46" s="63"/>
      <c r="AUP46" s="63"/>
      <c r="AUQ46" s="63"/>
      <c r="AUR46" s="63"/>
      <c r="AUS46" s="63"/>
      <c r="AUT46" s="63"/>
      <c r="AUU46" s="63"/>
      <c r="AUV46" s="63"/>
      <c r="AUW46" s="63"/>
      <c r="AUX46" s="63"/>
      <c r="AUY46" s="63"/>
      <c r="AUZ46" s="63"/>
      <c r="AVA46" s="63"/>
      <c r="AVB46" s="63"/>
      <c r="AVC46" s="63"/>
      <c r="AVD46" s="63"/>
      <c r="AVE46" s="63"/>
      <c r="AVF46" s="63"/>
      <c r="AVG46" s="63"/>
      <c r="AVH46" s="63"/>
      <c r="AVI46" s="63"/>
      <c r="AVJ46" s="63"/>
      <c r="AVK46" s="63"/>
      <c r="AVL46" s="63"/>
      <c r="AVM46" s="63"/>
      <c r="AVN46" s="63"/>
      <c r="AVO46" s="63"/>
      <c r="AVP46" s="63"/>
      <c r="AVQ46" s="63"/>
      <c r="AVR46" s="63"/>
      <c r="AVS46" s="63"/>
      <c r="AVT46" s="63"/>
      <c r="AVU46" s="63"/>
      <c r="AVV46" s="63"/>
      <c r="AVW46" s="63"/>
      <c r="AVX46" s="63"/>
      <c r="AVY46" s="63"/>
      <c r="AVZ46" s="63"/>
      <c r="AWA46" s="63"/>
      <c r="AWB46" s="63"/>
      <c r="AWC46" s="63"/>
      <c r="AWD46" s="63"/>
      <c r="AWE46" s="63"/>
      <c r="AWF46" s="63"/>
      <c r="AWG46" s="63"/>
      <c r="AWH46" s="63"/>
      <c r="AWI46" s="63"/>
      <c r="AWJ46" s="63"/>
      <c r="AWK46" s="63"/>
      <c r="AWL46" s="63"/>
      <c r="AWM46" s="63"/>
      <c r="AWN46" s="63"/>
      <c r="AWO46" s="63"/>
      <c r="AWP46" s="63"/>
      <c r="AWQ46" s="63"/>
      <c r="AWR46" s="63"/>
      <c r="AWS46" s="63"/>
      <c r="AWT46" s="63"/>
      <c r="AWU46" s="63"/>
      <c r="AWV46" s="63"/>
      <c r="AWW46" s="63"/>
      <c r="AWX46" s="63"/>
      <c r="AWY46" s="63"/>
      <c r="AWZ46" s="63"/>
      <c r="AXA46" s="63"/>
      <c r="AXB46" s="63"/>
      <c r="AXC46" s="63"/>
      <c r="AXD46" s="63"/>
      <c r="AXE46" s="63"/>
      <c r="AXF46" s="63"/>
      <c r="AXG46" s="63"/>
      <c r="AXH46" s="63"/>
      <c r="AXI46" s="63"/>
      <c r="AXJ46" s="63"/>
      <c r="AXK46" s="63"/>
      <c r="AXL46" s="63"/>
      <c r="AXM46" s="63"/>
      <c r="AXN46" s="63"/>
      <c r="AXO46" s="63"/>
      <c r="AXP46" s="63"/>
      <c r="AXQ46" s="63"/>
      <c r="AXR46" s="63"/>
      <c r="AXS46" s="63"/>
      <c r="AXT46" s="63"/>
      <c r="AXU46" s="63"/>
      <c r="AXV46" s="63"/>
      <c r="AXW46" s="63"/>
      <c r="AXX46" s="63"/>
      <c r="AXY46" s="63"/>
      <c r="AXZ46" s="63"/>
      <c r="AYA46" s="63"/>
      <c r="AYB46" s="63"/>
      <c r="AYC46" s="63"/>
      <c r="AYD46" s="63"/>
      <c r="AYE46" s="63"/>
      <c r="AYF46" s="63"/>
      <c r="AYG46" s="63"/>
      <c r="AYH46" s="63"/>
      <c r="AYI46" s="63"/>
      <c r="AYJ46" s="63"/>
      <c r="AYK46" s="63"/>
      <c r="AYL46" s="63"/>
      <c r="AYM46" s="63"/>
      <c r="AYN46" s="63"/>
      <c r="AYO46" s="63"/>
      <c r="AYP46" s="63"/>
      <c r="AYQ46" s="63"/>
      <c r="AYR46" s="63"/>
      <c r="AYS46" s="63"/>
      <c r="AYT46" s="63"/>
      <c r="AYU46" s="63"/>
      <c r="AYV46" s="63"/>
      <c r="AYW46" s="63"/>
      <c r="AYX46" s="63"/>
      <c r="AYY46" s="63"/>
      <c r="AYZ46" s="63"/>
      <c r="AZA46" s="63"/>
      <c r="AZB46" s="63"/>
      <c r="AZC46" s="63"/>
      <c r="AZD46" s="63"/>
      <c r="AZE46" s="63"/>
      <c r="AZF46" s="63"/>
      <c r="AZG46" s="63"/>
      <c r="AZH46" s="63"/>
      <c r="AZI46" s="63"/>
      <c r="AZJ46" s="63"/>
      <c r="AZK46" s="63"/>
      <c r="AZL46" s="63"/>
      <c r="AZM46" s="63"/>
      <c r="AZN46" s="63"/>
      <c r="AZO46" s="63"/>
      <c r="AZP46" s="63"/>
      <c r="AZQ46" s="63"/>
      <c r="AZR46" s="63"/>
      <c r="AZS46" s="63"/>
      <c r="AZT46" s="63"/>
      <c r="AZU46" s="63"/>
      <c r="AZV46" s="63"/>
      <c r="AZW46" s="63"/>
      <c r="AZX46" s="63"/>
      <c r="AZY46" s="63"/>
      <c r="AZZ46" s="63"/>
      <c r="BAA46" s="63"/>
      <c r="BAB46" s="63"/>
      <c r="BAC46" s="63"/>
      <c r="BAD46" s="63"/>
      <c r="BAE46" s="63"/>
      <c r="BAF46" s="63"/>
      <c r="BAG46" s="63"/>
      <c r="BAH46" s="63"/>
      <c r="BAI46" s="63"/>
      <c r="BAJ46" s="63"/>
      <c r="BAK46" s="63"/>
      <c r="BAL46" s="63"/>
      <c r="BAM46" s="63"/>
      <c r="BAN46" s="63"/>
      <c r="BAO46" s="63"/>
      <c r="BAP46" s="63"/>
      <c r="BAQ46" s="63"/>
      <c r="BAR46" s="63"/>
      <c r="BAS46" s="63"/>
      <c r="BAT46" s="63"/>
      <c r="BAU46" s="63"/>
      <c r="BAV46" s="63"/>
      <c r="BAW46" s="63"/>
      <c r="BAX46" s="63"/>
      <c r="BAY46" s="63"/>
      <c r="BAZ46" s="63"/>
      <c r="BBA46" s="63"/>
      <c r="BBB46" s="63"/>
      <c r="BBC46" s="63"/>
      <c r="BBD46" s="63"/>
      <c r="BBE46" s="63"/>
      <c r="BBF46" s="63"/>
      <c r="BBG46" s="63"/>
      <c r="BBH46" s="63"/>
      <c r="BBI46" s="63"/>
      <c r="BBJ46" s="63"/>
      <c r="BBK46" s="63"/>
      <c r="BBL46" s="63"/>
      <c r="BBM46" s="63"/>
      <c r="BBN46" s="63"/>
      <c r="BBO46" s="63"/>
      <c r="BBP46" s="63"/>
      <c r="BBQ46" s="63"/>
      <c r="BBR46" s="63"/>
      <c r="BBS46" s="63"/>
      <c r="BBT46" s="63"/>
      <c r="BBU46" s="63"/>
      <c r="BBV46" s="63"/>
      <c r="BBW46" s="63"/>
      <c r="BBX46" s="63"/>
      <c r="BBY46" s="63"/>
      <c r="BBZ46" s="63"/>
      <c r="BCA46" s="63"/>
      <c r="BCB46" s="63"/>
      <c r="BCC46" s="63"/>
      <c r="BCD46" s="63"/>
      <c r="BCE46" s="63"/>
      <c r="BCF46" s="63"/>
      <c r="BCG46" s="63"/>
      <c r="BCH46" s="63"/>
      <c r="BCI46" s="63"/>
      <c r="BCJ46" s="63"/>
      <c r="BCK46" s="63"/>
      <c r="BCL46" s="63"/>
      <c r="BCM46" s="63"/>
      <c r="BCN46" s="63"/>
      <c r="BCO46" s="63"/>
      <c r="BCP46" s="63"/>
      <c r="BCQ46" s="63"/>
      <c r="BCR46" s="63"/>
      <c r="BCS46" s="63"/>
      <c r="BCT46" s="63"/>
      <c r="BCU46" s="63"/>
      <c r="BCV46" s="63"/>
      <c r="BCW46" s="63"/>
      <c r="BCX46" s="63"/>
      <c r="BCY46" s="63"/>
      <c r="BCZ46" s="63"/>
      <c r="BDA46" s="63"/>
      <c r="BDB46" s="63"/>
      <c r="BDC46" s="63"/>
      <c r="BDD46" s="63"/>
      <c r="BDE46" s="63"/>
      <c r="BDF46" s="63"/>
      <c r="BDG46" s="63"/>
      <c r="BDH46" s="63"/>
      <c r="BDI46" s="63"/>
      <c r="BDJ46" s="63"/>
      <c r="BDK46" s="63"/>
      <c r="BDL46" s="63"/>
      <c r="BDM46" s="63"/>
      <c r="BDN46" s="63"/>
      <c r="BDO46" s="63"/>
      <c r="BDP46" s="63"/>
      <c r="BDQ46" s="63"/>
      <c r="BDR46" s="63"/>
      <c r="BDS46" s="63"/>
      <c r="BDT46" s="63"/>
      <c r="BDU46" s="63"/>
      <c r="BDV46" s="63"/>
      <c r="BDW46" s="63"/>
      <c r="BDX46" s="63"/>
      <c r="BDY46" s="63"/>
      <c r="BDZ46" s="63"/>
      <c r="BEA46" s="63"/>
      <c r="BEB46" s="63"/>
      <c r="BEC46" s="63"/>
      <c r="BED46" s="63"/>
      <c r="BEE46" s="63"/>
      <c r="BEF46" s="63"/>
      <c r="BEG46" s="63"/>
      <c r="BEH46" s="63"/>
      <c r="BEI46" s="63"/>
      <c r="BEJ46" s="63"/>
      <c r="BEK46" s="63"/>
      <c r="BEL46" s="63"/>
      <c r="BEM46" s="63"/>
      <c r="BEN46" s="63"/>
      <c r="BEO46" s="63"/>
      <c r="BEP46" s="63"/>
      <c r="BEQ46" s="63"/>
      <c r="BER46" s="63"/>
      <c r="BES46" s="63"/>
      <c r="BET46" s="63"/>
      <c r="BEU46" s="63"/>
      <c r="BEV46" s="63"/>
      <c r="BEW46" s="63"/>
      <c r="BEX46" s="63"/>
      <c r="BEY46" s="63"/>
      <c r="BEZ46" s="63"/>
      <c r="BFA46" s="63"/>
      <c r="BFB46" s="63"/>
      <c r="BFC46" s="63"/>
      <c r="BFD46" s="63"/>
      <c r="BFE46" s="63"/>
      <c r="BFF46" s="63"/>
      <c r="BFG46" s="63"/>
      <c r="BFH46" s="63"/>
      <c r="BFI46" s="63"/>
      <c r="BFJ46" s="63"/>
      <c r="BFK46" s="63"/>
      <c r="BFL46" s="63"/>
      <c r="BFM46" s="63"/>
      <c r="BFN46" s="63"/>
      <c r="BFO46" s="63"/>
      <c r="BFP46" s="63"/>
      <c r="BFQ46" s="63"/>
      <c r="BFR46" s="63"/>
      <c r="BFS46" s="63"/>
      <c r="BFT46" s="63"/>
      <c r="BFU46" s="63"/>
      <c r="BFV46" s="63"/>
      <c r="BFW46" s="63"/>
      <c r="BFX46" s="63"/>
      <c r="BFY46" s="63"/>
      <c r="BFZ46" s="63"/>
      <c r="BGA46" s="63"/>
      <c r="BGB46" s="63"/>
      <c r="BGC46" s="63"/>
      <c r="BGD46" s="63"/>
      <c r="BGE46" s="63"/>
      <c r="BGF46" s="63"/>
      <c r="BGG46" s="63"/>
      <c r="BGH46" s="63"/>
      <c r="BGI46" s="63"/>
      <c r="BGJ46" s="63"/>
      <c r="BGK46" s="63"/>
      <c r="BGL46" s="63"/>
      <c r="BGM46" s="63"/>
      <c r="BGN46" s="63"/>
      <c r="BGO46" s="63"/>
      <c r="BGP46" s="63"/>
      <c r="BGQ46" s="63"/>
      <c r="BGR46" s="63"/>
      <c r="BGS46" s="63"/>
      <c r="BGT46" s="63"/>
      <c r="BGU46" s="63"/>
      <c r="BGV46" s="63"/>
      <c r="BGW46" s="63"/>
      <c r="BGX46" s="63"/>
      <c r="BGY46" s="63"/>
      <c r="BGZ46" s="63"/>
      <c r="BHA46" s="63"/>
      <c r="BHB46" s="63"/>
      <c r="BHC46" s="63"/>
      <c r="BHD46" s="63"/>
      <c r="BHE46" s="63"/>
      <c r="BHF46" s="63"/>
      <c r="BHG46" s="63"/>
      <c r="BHH46" s="63"/>
      <c r="BHI46" s="63"/>
      <c r="BHJ46" s="63"/>
      <c r="BHK46" s="63"/>
      <c r="BHL46" s="63"/>
      <c r="BHM46" s="63"/>
      <c r="BHN46" s="63"/>
      <c r="BHO46" s="63"/>
      <c r="BHP46" s="63"/>
      <c r="BHQ46" s="63"/>
      <c r="BHR46" s="63"/>
      <c r="BHS46" s="63"/>
      <c r="BHT46" s="63"/>
      <c r="BHU46" s="63"/>
      <c r="BHV46" s="63"/>
      <c r="BHW46" s="63"/>
      <c r="BHX46" s="63"/>
      <c r="BHY46" s="63"/>
      <c r="BHZ46" s="63"/>
      <c r="BIA46" s="63"/>
      <c r="BIB46" s="63"/>
      <c r="BIC46" s="63"/>
      <c r="BID46" s="63"/>
      <c r="BIE46" s="63"/>
      <c r="BIF46" s="63"/>
      <c r="BIG46" s="63"/>
      <c r="BIH46" s="63"/>
      <c r="BII46" s="63"/>
      <c r="BIJ46" s="63"/>
      <c r="BIK46" s="63"/>
      <c r="BIL46" s="63"/>
      <c r="BIM46" s="63"/>
      <c r="BIN46" s="63"/>
      <c r="BIO46" s="63"/>
      <c r="BIP46" s="63"/>
      <c r="BIQ46" s="63"/>
      <c r="BIR46" s="63"/>
      <c r="BIS46" s="63"/>
      <c r="BIT46" s="63"/>
      <c r="BIU46" s="63"/>
      <c r="BIV46" s="63"/>
      <c r="BIW46" s="63"/>
      <c r="BIX46" s="63"/>
      <c r="BIY46" s="63"/>
      <c r="BIZ46" s="63"/>
      <c r="BJA46" s="63"/>
      <c r="BJB46" s="63"/>
      <c r="BJC46" s="63"/>
      <c r="BJD46" s="63"/>
      <c r="BJE46" s="63"/>
      <c r="BJF46" s="63"/>
      <c r="BJG46" s="63"/>
      <c r="BJH46" s="63"/>
      <c r="BJI46" s="63"/>
      <c r="BJJ46" s="63"/>
      <c r="BJK46" s="63"/>
      <c r="BJL46" s="63"/>
      <c r="BJM46" s="63"/>
      <c r="BJN46" s="63"/>
      <c r="BJO46" s="63"/>
      <c r="BJP46" s="63"/>
      <c r="BJQ46" s="63"/>
      <c r="BJR46" s="63"/>
      <c r="BJS46" s="63"/>
      <c r="BJT46" s="63"/>
      <c r="BJU46" s="63"/>
      <c r="BJV46" s="63"/>
      <c r="BJW46" s="63"/>
      <c r="BJX46" s="63"/>
      <c r="BJY46" s="63"/>
      <c r="BJZ46" s="63"/>
      <c r="BKA46" s="63"/>
      <c r="BKB46" s="63"/>
      <c r="BKC46" s="63"/>
      <c r="BKD46" s="63"/>
      <c r="BKE46" s="63"/>
      <c r="BKF46" s="63"/>
      <c r="BKG46" s="63"/>
      <c r="BKH46" s="63"/>
      <c r="BKI46" s="63"/>
      <c r="BKJ46" s="63"/>
      <c r="BKK46" s="63"/>
      <c r="BKL46" s="63"/>
      <c r="BKM46" s="63"/>
      <c r="BKN46" s="63"/>
      <c r="BKO46" s="63"/>
      <c r="BKP46" s="63"/>
      <c r="BKQ46" s="63"/>
      <c r="BKR46" s="63"/>
      <c r="BKS46" s="63"/>
      <c r="BKT46" s="63"/>
      <c r="BKU46" s="63"/>
      <c r="BKV46" s="63"/>
      <c r="BKW46" s="63"/>
      <c r="BKX46" s="63"/>
      <c r="BKY46" s="63"/>
      <c r="BKZ46" s="63"/>
      <c r="BLA46" s="63"/>
      <c r="BLB46" s="63"/>
      <c r="BLC46" s="63"/>
      <c r="BLD46" s="63"/>
      <c r="BLE46" s="63"/>
      <c r="BLF46" s="63"/>
      <c r="BLG46" s="63"/>
      <c r="BLH46" s="63"/>
      <c r="BLI46" s="63"/>
      <c r="BLJ46" s="63"/>
      <c r="BLK46" s="63"/>
      <c r="BLL46" s="63"/>
      <c r="BLM46" s="63"/>
      <c r="BLN46" s="63"/>
      <c r="BLO46" s="63"/>
      <c r="BLP46" s="63"/>
      <c r="BLQ46" s="63"/>
      <c r="BLR46" s="63"/>
      <c r="BLS46" s="63"/>
      <c r="BLT46" s="63"/>
      <c r="BLU46" s="63"/>
      <c r="BLV46" s="63"/>
      <c r="BLW46" s="63"/>
      <c r="BLX46" s="63"/>
      <c r="BLY46" s="63"/>
      <c r="BLZ46" s="63"/>
      <c r="BMA46" s="63"/>
      <c r="BMB46" s="63"/>
      <c r="BMC46" s="63"/>
      <c r="BMD46" s="63"/>
      <c r="BME46" s="63"/>
      <c r="BMF46" s="63"/>
      <c r="BMG46" s="63"/>
      <c r="BMH46" s="63"/>
      <c r="BMI46" s="63"/>
      <c r="BMJ46" s="63"/>
      <c r="BMK46" s="63"/>
      <c r="BML46" s="63"/>
      <c r="BMM46" s="63"/>
      <c r="BMN46" s="63"/>
      <c r="BMO46" s="63"/>
      <c r="BMP46" s="63"/>
      <c r="BMQ46" s="63"/>
      <c r="BMR46" s="63"/>
      <c r="BMS46" s="63"/>
      <c r="BMT46" s="63"/>
      <c r="BMU46" s="63"/>
      <c r="BMV46" s="63"/>
      <c r="BMW46" s="63"/>
      <c r="BMX46" s="63"/>
    </row>
    <row r="47" spans="1:1714" s="1" customFormat="1" ht="15" customHeight="1" x14ac:dyDescent="0.25">
      <c r="A47" s="194" t="s">
        <v>236</v>
      </c>
      <c r="B47" s="147" t="s">
        <v>45</v>
      </c>
      <c r="C47" s="148" t="s">
        <v>88</v>
      </c>
      <c r="D47" s="213" t="s">
        <v>47</v>
      </c>
      <c r="E47" s="149" t="s">
        <v>48</v>
      </c>
      <c r="F47" s="215" t="s">
        <v>49</v>
      </c>
      <c r="G47" s="213" t="s">
        <v>63</v>
      </c>
      <c r="H47" s="150">
        <v>25</v>
      </c>
      <c r="I47" s="228" t="s">
        <v>1701</v>
      </c>
      <c r="J47" s="206">
        <v>44802</v>
      </c>
      <c r="K47" s="205">
        <v>44803</v>
      </c>
      <c r="L47" s="205">
        <v>44804</v>
      </c>
      <c r="M47" s="167" t="s">
        <v>388</v>
      </c>
      <c r="N47" s="168">
        <v>44810</v>
      </c>
      <c r="O47" s="208" t="s">
        <v>97</v>
      </c>
      <c r="P47" s="115" t="s">
        <v>1639</v>
      </c>
      <c r="Q47" s="110">
        <f t="shared" si="0"/>
        <v>44805</v>
      </c>
      <c r="R47" s="88">
        <v>49.5</v>
      </c>
      <c r="S47" s="153">
        <f t="shared" si="1"/>
        <v>44809</v>
      </c>
      <c r="T47" s="88">
        <v>65.599999999999994</v>
      </c>
      <c r="U47" s="153">
        <f t="shared" si="2"/>
        <v>44816</v>
      </c>
      <c r="V47" s="88"/>
      <c r="W47" s="153">
        <f t="shared" si="3"/>
        <v>44830</v>
      </c>
      <c r="X47" s="88"/>
      <c r="Y47" s="85"/>
      <c r="Z47" s="208" t="s">
        <v>97</v>
      </c>
      <c r="AA47" s="115" t="s">
        <v>1674</v>
      </c>
      <c r="AB47" s="153">
        <f t="shared" si="5"/>
        <v>44806</v>
      </c>
      <c r="AC47" s="88">
        <v>42.4</v>
      </c>
      <c r="AD47" s="153">
        <f t="shared" si="6"/>
        <v>44810</v>
      </c>
      <c r="AE47" s="88">
        <v>53.2</v>
      </c>
      <c r="AF47" s="153">
        <f t="shared" si="7"/>
        <v>44817</v>
      </c>
      <c r="AG47" s="88"/>
      <c r="AH47" s="153">
        <f t="shared" si="8"/>
        <v>44831</v>
      </c>
      <c r="AI47" s="88"/>
      <c r="AJ47" s="85"/>
      <c r="AK47" s="208" t="s">
        <v>97</v>
      </c>
      <c r="AL47" s="224" t="s">
        <v>1676</v>
      </c>
      <c r="AM47" s="153">
        <f t="shared" si="9"/>
        <v>44807</v>
      </c>
      <c r="AN47" s="88">
        <v>36.700000000000003</v>
      </c>
      <c r="AO47" s="153">
        <f t="shared" si="10"/>
        <v>44811</v>
      </c>
      <c r="AP47" s="88">
        <v>49.5</v>
      </c>
      <c r="AQ47" s="153">
        <f t="shared" si="11"/>
        <v>44818</v>
      </c>
      <c r="AR47" s="88"/>
      <c r="AS47" s="153">
        <f t="shared" si="12"/>
        <v>44832</v>
      </c>
      <c r="AT47" s="88"/>
      <c r="AU47" s="85"/>
      <c r="AV47" s="92"/>
      <c r="AW47" s="199"/>
      <c r="AX47" s="200" t="s">
        <v>1724</v>
      </c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  <c r="JI47" s="63"/>
      <c r="JJ47" s="63"/>
      <c r="JK47" s="63"/>
      <c r="JL47" s="63"/>
      <c r="JM47" s="63"/>
      <c r="JN47" s="63"/>
      <c r="JO47" s="63"/>
      <c r="JP47" s="63"/>
      <c r="JQ47" s="63"/>
      <c r="JR47" s="63"/>
      <c r="JS47" s="63"/>
      <c r="JT47" s="63"/>
      <c r="JU47" s="63"/>
      <c r="JV47" s="63"/>
      <c r="JW47" s="63"/>
      <c r="JX47" s="63"/>
      <c r="JY47" s="63"/>
      <c r="JZ47" s="63"/>
      <c r="KA47" s="63"/>
      <c r="KB47" s="63"/>
      <c r="KC47" s="63"/>
      <c r="KD47" s="63"/>
      <c r="KE47" s="63"/>
      <c r="KF47" s="63"/>
      <c r="KG47" s="63"/>
      <c r="KH47" s="63"/>
      <c r="KI47" s="63"/>
      <c r="KJ47" s="63"/>
      <c r="KK47" s="63"/>
      <c r="KL47" s="63"/>
      <c r="KM47" s="63"/>
      <c r="KN47" s="63"/>
      <c r="KO47" s="63"/>
      <c r="KP47" s="63"/>
      <c r="KQ47" s="63"/>
      <c r="KR47" s="63"/>
      <c r="KS47" s="63"/>
      <c r="KT47" s="63"/>
      <c r="KU47" s="63"/>
      <c r="KV47" s="63"/>
      <c r="KW47" s="63"/>
      <c r="KX47" s="63"/>
      <c r="KY47" s="63"/>
      <c r="KZ47" s="63"/>
      <c r="LA47" s="63"/>
      <c r="LB47" s="63"/>
      <c r="LC47" s="63"/>
      <c r="LD47" s="63"/>
      <c r="LE47" s="63"/>
      <c r="LF47" s="63"/>
      <c r="LG47" s="63"/>
      <c r="LH47" s="63"/>
      <c r="LI47" s="63"/>
      <c r="LJ47" s="63"/>
      <c r="LK47" s="63"/>
      <c r="LL47" s="63"/>
      <c r="LM47" s="63"/>
      <c r="LN47" s="63"/>
      <c r="LO47" s="63"/>
      <c r="LP47" s="63"/>
      <c r="LQ47" s="63"/>
      <c r="LR47" s="63"/>
      <c r="LS47" s="63"/>
      <c r="LT47" s="63"/>
      <c r="LU47" s="63"/>
      <c r="LV47" s="63"/>
      <c r="LW47" s="63"/>
      <c r="LX47" s="63"/>
      <c r="LY47" s="63"/>
      <c r="LZ47" s="63"/>
      <c r="MA47" s="63"/>
      <c r="MB47" s="63"/>
      <c r="MC47" s="63"/>
      <c r="MD47" s="63"/>
      <c r="ME47" s="63"/>
      <c r="MF47" s="63"/>
      <c r="MG47" s="63"/>
      <c r="MH47" s="63"/>
      <c r="MI47" s="63"/>
      <c r="MJ47" s="63"/>
      <c r="MK47" s="63"/>
      <c r="ML47" s="63"/>
      <c r="MM47" s="63"/>
      <c r="MN47" s="63"/>
      <c r="MO47" s="63"/>
      <c r="MP47" s="63"/>
      <c r="MQ47" s="63"/>
      <c r="MR47" s="63"/>
      <c r="MS47" s="63"/>
      <c r="MT47" s="63"/>
      <c r="MU47" s="63"/>
      <c r="MV47" s="63"/>
      <c r="MW47" s="63"/>
      <c r="MX47" s="63"/>
      <c r="MY47" s="63"/>
      <c r="MZ47" s="63"/>
      <c r="NA47" s="63"/>
      <c r="NB47" s="63"/>
      <c r="NC47" s="63"/>
      <c r="ND47" s="63"/>
      <c r="NE47" s="63"/>
      <c r="NF47" s="63"/>
      <c r="NG47" s="63"/>
      <c r="NH47" s="63"/>
      <c r="NI47" s="63"/>
      <c r="NJ47" s="63"/>
      <c r="NK47" s="63"/>
      <c r="NL47" s="63"/>
      <c r="NM47" s="63"/>
      <c r="NN47" s="63"/>
      <c r="NO47" s="63"/>
      <c r="NP47" s="63"/>
      <c r="NQ47" s="63"/>
      <c r="NR47" s="63"/>
      <c r="NS47" s="63"/>
      <c r="NT47" s="63"/>
      <c r="NU47" s="63"/>
      <c r="NV47" s="63"/>
      <c r="NW47" s="63"/>
      <c r="NX47" s="63"/>
      <c r="NY47" s="63"/>
      <c r="NZ47" s="63"/>
      <c r="OA47" s="63"/>
      <c r="OB47" s="63"/>
      <c r="OC47" s="63"/>
      <c r="OD47" s="63"/>
      <c r="OE47" s="63"/>
      <c r="OF47" s="63"/>
      <c r="OG47" s="63"/>
      <c r="OH47" s="63"/>
      <c r="OI47" s="63"/>
      <c r="OJ47" s="63"/>
      <c r="OK47" s="63"/>
      <c r="OL47" s="63"/>
      <c r="OM47" s="63"/>
      <c r="ON47" s="63"/>
      <c r="OO47" s="63"/>
      <c r="OP47" s="63"/>
      <c r="OQ47" s="63"/>
      <c r="OR47" s="63"/>
      <c r="OS47" s="63"/>
      <c r="OT47" s="63"/>
      <c r="OU47" s="63"/>
      <c r="OV47" s="63"/>
      <c r="OW47" s="63"/>
      <c r="OX47" s="63"/>
      <c r="OY47" s="63"/>
      <c r="OZ47" s="63"/>
      <c r="PA47" s="63"/>
      <c r="PB47" s="63"/>
      <c r="PC47" s="63"/>
      <c r="PD47" s="63"/>
      <c r="PE47" s="63"/>
      <c r="PF47" s="63"/>
      <c r="PG47" s="63"/>
      <c r="PH47" s="63"/>
      <c r="PI47" s="63"/>
      <c r="PJ47" s="63"/>
      <c r="PK47" s="63"/>
      <c r="PL47" s="63"/>
      <c r="PM47" s="63"/>
      <c r="PN47" s="63"/>
      <c r="PO47" s="63"/>
      <c r="PP47" s="63"/>
      <c r="PQ47" s="63"/>
      <c r="PR47" s="63"/>
      <c r="PS47" s="63"/>
      <c r="PT47" s="63"/>
      <c r="PU47" s="63"/>
      <c r="PV47" s="63"/>
      <c r="PW47" s="63"/>
      <c r="PX47" s="63"/>
      <c r="PY47" s="63"/>
      <c r="PZ47" s="63"/>
      <c r="QA47" s="63"/>
      <c r="QB47" s="63"/>
      <c r="QC47" s="63"/>
      <c r="QD47" s="63"/>
      <c r="QE47" s="63"/>
      <c r="QF47" s="63"/>
      <c r="QG47" s="63"/>
      <c r="QH47" s="63"/>
      <c r="QI47" s="63"/>
      <c r="QJ47" s="63"/>
      <c r="QK47" s="63"/>
      <c r="QL47" s="63"/>
      <c r="QM47" s="63"/>
      <c r="QN47" s="63"/>
      <c r="QO47" s="63"/>
      <c r="QP47" s="63"/>
      <c r="QQ47" s="63"/>
      <c r="QR47" s="63"/>
      <c r="QS47" s="63"/>
      <c r="QT47" s="63"/>
      <c r="QU47" s="63"/>
      <c r="QV47" s="63"/>
      <c r="QW47" s="63"/>
      <c r="QX47" s="63"/>
      <c r="QY47" s="63"/>
      <c r="QZ47" s="63"/>
      <c r="RA47" s="63"/>
      <c r="RB47" s="63"/>
      <c r="RC47" s="63"/>
      <c r="RD47" s="63"/>
      <c r="RE47" s="63"/>
      <c r="RF47" s="63"/>
      <c r="RG47" s="63"/>
      <c r="RH47" s="63"/>
      <c r="RI47" s="63"/>
      <c r="RJ47" s="63"/>
      <c r="RK47" s="63"/>
      <c r="RL47" s="63"/>
      <c r="RM47" s="63"/>
      <c r="RN47" s="63"/>
      <c r="RO47" s="63"/>
      <c r="RP47" s="63"/>
      <c r="RQ47" s="63"/>
      <c r="RR47" s="63"/>
      <c r="RS47" s="63"/>
      <c r="RT47" s="63"/>
      <c r="RU47" s="63"/>
      <c r="RV47" s="63"/>
      <c r="RW47" s="63"/>
      <c r="RX47" s="63"/>
      <c r="RY47" s="63"/>
      <c r="RZ47" s="63"/>
      <c r="SA47" s="63"/>
      <c r="SB47" s="63"/>
      <c r="SC47" s="63"/>
      <c r="SD47" s="63"/>
      <c r="SE47" s="63"/>
      <c r="SF47" s="63"/>
      <c r="SG47" s="63"/>
      <c r="SH47" s="63"/>
      <c r="SI47" s="63"/>
      <c r="SJ47" s="63"/>
      <c r="SK47" s="63"/>
      <c r="SL47" s="63"/>
      <c r="SM47" s="63"/>
      <c r="SN47" s="63"/>
      <c r="SO47" s="63"/>
      <c r="SP47" s="63"/>
      <c r="SQ47" s="63"/>
      <c r="SR47" s="63"/>
      <c r="SS47" s="63"/>
      <c r="ST47" s="63"/>
      <c r="SU47" s="63"/>
      <c r="SV47" s="63"/>
      <c r="SW47" s="63"/>
      <c r="SX47" s="63"/>
      <c r="SY47" s="63"/>
      <c r="SZ47" s="63"/>
      <c r="TA47" s="63"/>
      <c r="TB47" s="63"/>
      <c r="TC47" s="63"/>
      <c r="TD47" s="63"/>
      <c r="TE47" s="63"/>
      <c r="TF47" s="63"/>
      <c r="TG47" s="63"/>
      <c r="TH47" s="63"/>
      <c r="TI47" s="63"/>
      <c r="TJ47" s="63"/>
      <c r="TK47" s="63"/>
      <c r="TL47" s="63"/>
      <c r="TM47" s="63"/>
      <c r="TN47" s="63"/>
      <c r="TO47" s="63"/>
      <c r="TP47" s="63"/>
      <c r="TQ47" s="63"/>
      <c r="TR47" s="63"/>
      <c r="TS47" s="63"/>
      <c r="TT47" s="63"/>
      <c r="TU47" s="63"/>
      <c r="TV47" s="63"/>
      <c r="TW47" s="63"/>
      <c r="TX47" s="63"/>
      <c r="TY47" s="63"/>
      <c r="TZ47" s="63"/>
      <c r="UA47" s="63"/>
      <c r="UB47" s="63"/>
      <c r="UC47" s="63"/>
      <c r="UD47" s="63"/>
      <c r="UE47" s="63"/>
      <c r="UF47" s="63"/>
      <c r="UG47" s="63"/>
      <c r="UH47" s="63"/>
      <c r="UI47" s="63"/>
      <c r="UJ47" s="63"/>
      <c r="UK47" s="63"/>
      <c r="UL47" s="63"/>
      <c r="UM47" s="63"/>
      <c r="UN47" s="63"/>
      <c r="UO47" s="63"/>
      <c r="UP47" s="63"/>
      <c r="UQ47" s="63"/>
      <c r="UR47" s="63"/>
      <c r="US47" s="63"/>
      <c r="UT47" s="63"/>
      <c r="UU47" s="63"/>
      <c r="UV47" s="63"/>
      <c r="UW47" s="63"/>
      <c r="UX47" s="63"/>
      <c r="UY47" s="63"/>
      <c r="UZ47" s="63"/>
      <c r="VA47" s="63"/>
      <c r="VB47" s="63"/>
      <c r="VC47" s="63"/>
      <c r="VD47" s="63"/>
      <c r="VE47" s="63"/>
      <c r="VF47" s="63"/>
      <c r="VG47" s="63"/>
      <c r="VH47" s="63"/>
      <c r="VI47" s="63"/>
      <c r="VJ47" s="63"/>
      <c r="VK47" s="63"/>
      <c r="VL47" s="63"/>
      <c r="VM47" s="63"/>
      <c r="VN47" s="63"/>
      <c r="VO47" s="63"/>
      <c r="VP47" s="63"/>
      <c r="VQ47" s="63"/>
      <c r="VR47" s="63"/>
      <c r="VS47" s="63"/>
      <c r="VT47" s="63"/>
      <c r="VU47" s="63"/>
      <c r="VV47" s="63"/>
      <c r="VW47" s="63"/>
      <c r="VX47" s="63"/>
      <c r="VY47" s="63"/>
      <c r="VZ47" s="63"/>
      <c r="WA47" s="63"/>
      <c r="WB47" s="63"/>
      <c r="WC47" s="63"/>
      <c r="WD47" s="63"/>
      <c r="WE47" s="63"/>
      <c r="WF47" s="63"/>
      <c r="WG47" s="63"/>
      <c r="WH47" s="63"/>
      <c r="WI47" s="63"/>
      <c r="WJ47" s="63"/>
      <c r="WK47" s="63"/>
      <c r="WL47" s="63"/>
      <c r="WM47" s="63"/>
      <c r="WN47" s="63"/>
      <c r="WO47" s="63"/>
      <c r="WP47" s="63"/>
      <c r="WQ47" s="63"/>
      <c r="WR47" s="63"/>
      <c r="WS47" s="63"/>
      <c r="WT47" s="63"/>
      <c r="WU47" s="63"/>
      <c r="WV47" s="63"/>
      <c r="WW47" s="63"/>
      <c r="WX47" s="63"/>
      <c r="WY47" s="63"/>
      <c r="WZ47" s="63"/>
      <c r="XA47" s="63"/>
      <c r="XB47" s="63"/>
      <c r="XC47" s="63"/>
      <c r="XD47" s="63"/>
      <c r="XE47" s="63"/>
      <c r="XF47" s="63"/>
      <c r="XG47" s="63"/>
      <c r="XH47" s="63"/>
      <c r="XI47" s="63"/>
      <c r="XJ47" s="63"/>
      <c r="XK47" s="63"/>
      <c r="XL47" s="63"/>
      <c r="XM47" s="63"/>
      <c r="XN47" s="63"/>
      <c r="XO47" s="63"/>
      <c r="XP47" s="63"/>
      <c r="XQ47" s="63"/>
      <c r="XR47" s="63"/>
      <c r="XS47" s="63"/>
      <c r="XT47" s="63"/>
      <c r="XU47" s="63"/>
      <c r="XV47" s="63"/>
      <c r="XW47" s="63"/>
      <c r="XX47" s="63"/>
      <c r="XY47" s="63"/>
      <c r="XZ47" s="63"/>
      <c r="YA47" s="63"/>
      <c r="YB47" s="63"/>
      <c r="YC47" s="63"/>
      <c r="YD47" s="63"/>
      <c r="YE47" s="63"/>
      <c r="YF47" s="63"/>
      <c r="YG47" s="63"/>
      <c r="YH47" s="63"/>
      <c r="YI47" s="63"/>
      <c r="YJ47" s="63"/>
      <c r="YK47" s="63"/>
      <c r="YL47" s="63"/>
      <c r="YM47" s="63"/>
      <c r="YN47" s="63"/>
      <c r="YO47" s="63"/>
      <c r="YP47" s="63"/>
      <c r="YQ47" s="63"/>
      <c r="YR47" s="63"/>
      <c r="YS47" s="63"/>
      <c r="YT47" s="63"/>
      <c r="YU47" s="63"/>
      <c r="YV47" s="63"/>
      <c r="YW47" s="63"/>
      <c r="YX47" s="63"/>
      <c r="YY47" s="63"/>
      <c r="YZ47" s="63"/>
      <c r="ZA47" s="63"/>
      <c r="ZB47" s="63"/>
      <c r="ZC47" s="63"/>
      <c r="ZD47" s="63"/>
      <c r="ZE47" s="63"/>
      <c r="ZF47" s="63"/>
      <c r="ZG47" s="63"/>
      <c r="ZH47" s="63"/>
      <c r="ZI47" s="63"/>
      <c r="ZJ47" s="63"/>
      <c r="ZK47" s="63"/>
      <c r="ZL47" s="63"/>
      <c r="ZM47" s="63"/>
      <c r="ZN47" s="63"/>
      <c r="ZO47" s="63"/>
      <c r="ZP47" s="63"/>
      <c r="ZQ47" s="63"/>
      <c r="ZR47" s="63"/>
      <c r="ZS47" s="63"/>
      <c r="ZT47" s="63"/>
      <c r="ZU47" s="63"/>
      <c r="ZV47" s="63"/>
      <c r="ZW47" s="63"/>
      <c r="ZX47" s="63"/>
      <c r="ZY47" s="63"/>
      <c r="ZZ47" s="63"/>
      <c r="AAA47" s="63"/>
      <c r="AAB47" s="63"/>
      <c r="AAC47" s="63"/>
      <c r="AAD47" s="63"/>
      <c r="AAE47" s="63"/>
      <c r="AAF47" s="63"/>
      <c r="AAG47" s="63"/>
      <c r="AAH47" s="63"/>
      <c r="AAI47" s="63"/>
      <c r="AAJ47" s="63"/>
      <c r="AAK47" s="63"/>
      <c r="AAL47" s="63"/>
      <c r="AAM47" s="63"/>
      <c r="AAN47" s="63"/>
      <c r="AAO47" s="63"/>
      <c r="AAP47" s="63"/>
      <c r="AAQ47" s="63"/>
      <c r="AAR47" s="63"/>
      <c r="AAS47" s="63"/>
      <c r="AAT47" s="63"/>
      <c r="AAU47" s="63"/>
      <c r="AAV47" s="63"/>
      <c r="AAW47" s="63"/>
      <c r="AAX47" s="63"/>
      <c r="AAY47" s="63"/>
      <c r="AAZ47" s="63"/>
      <c r="ABA47" s="63"/>
      <c r="ABB47" s="63"/>
      <c r="ABC47" s="63"/>
      <c r="ABD47" s="63"/>
      <c r="ABE47" s="63"/>
      <c r="ABF47" s="63"/>
      <c r="ABG47" s="63"/>
      <c r="ABH47" s="63"/>
      <c r="ABI47" s="63"/>
      <c r="ABJ47" s="63"/>
      <c r="ABK47" s="63"/>
      <c r="ABL47" s="63"/>
      <c r="ABM47" s="63"/>
      <c r="ABN47" s="63"/>
      <c r="ABO47" s="63"/>
      <c r="ABP47" s="63"/>
      <c r="ABQ47" s="63"/>
      <c r="ABR47" s="63"/>
      <c r="ABS47" s="63"/>
      <c r="ABT47" s="63"/>
      <c r="ABU47" s="63"/>
      <c r="ABV47" s="63"/>
      <c r="ABW47" s="63"/>
      <c r="ABX47" s="63"/>
      <c r="ABY47" s="63"/>
      <c r="ABZ47" s="63"/>
      <c r="ACA47" s="63"/>
      <c r="ACB47" s="63"/>
      <c r="ACC47" s="63"/>
      <c r="ACD47" s="63"/>
      <c r="ACE47" s="63"/>
      <c r="ACF47" s="63"/>
      <c r="ACG47" s="63"/>
      <c r="ACH47" s="63"/>
      <c r="ACI47" s="63"/>
      <c r="ACJ47" s="63"/>
      <c r="ACK47" s="63"/>
      <c r="ACL47" s="63"/>
      <c r="ACM47" s="63"/>
      <c r="ACN47" s="63"/>
      <c r="ACO47" s="63"/>
      <c r="ACP47" s="63"/>
      <c r="ACQ47" s="63"/>
      <c r="ACR47" s="63"/>
      <c r="ACS47" s="63"/>
      <c r="ACT47" s="63"/>
      <c r="ACU47" s="63"/>
      <c r="ACV47" s="63"/>
      <c r="ACW47" s="63"/>
      <c r="ACX47" s="63"/>
      <c r="ACY47" s="63"/>
      <c r="ACZ47" s="63"/>
      <c r="ADA47" s="63"/>
      <c r="ADB47" s="63"/>
      <c r="ADC47" s="63"/>
      <c r="ADD47" s="63"/>
      <c r="ADE47" s="63"/>
      <c r="ADF47" s="63"/>
      <c r="ADG47" s="63"/>
      <c r="ADH47" s="63"/>
      <c r="ADI47" s="63"/>
      <c r="ADJ47" s="63"/>
      <c r="ADK47" s="63"/>
      <c r="ADL47" s="63"/>
      <c r="ADM47" s="63"/>
      <c r="ADN47" s="63"/>
      <c r="ADO47" s="63"/>
      <c r="ADP47" s="63"/>
      <c r="ADQ47" s="63"/>
      <c r="ADR47" s="63"/>
      <c r="ADS47" s="63"/>
      <c r="ADT47" s="63"/>
      <c r="ADU47" s="63"/>
      <c r="ADV47" s="63"/>
      <c r="ADW47" s="63"/>
      <c r="ADX47" s="63"/>
      <c r="ADY47" s="63"/>
      <c r="ADZ47" s="63"/>
      <c r="AEA47" s="63"/>
      <c r="AEB47" s="63"/>
      <c r="AEC47" s="63"/>
      <c r="AED47" s="63"/>
      <c r="AEE47" s="63"/>
      <c r="AEF47" s="63"/>
      <c r="AEG47" s="63"/>
      <c r="AEH47" s="63"/>
      <c r="AEI47" s="63"/>
      <c r="AEJ47" s="63"/>
      <c r="AEK47" s="63"/>
      <c r="AEL47" s="63"/>
      <c r="AEM47" s="63"/>
      <c r="AEN47" s="63"/>
      <c r="AEO47" s="63"/>
      <c r="AEP47" s="63"/>
      <c r="AEQ47" s="63"/>
      <c r="AER47" s="63"/>
      <c r="AES47" s="63"/>
      <c r="AET47" s="63"/>
      <c r="AEU47" s="63"/>
      <c r="AEV47" s="63"/>
      <c r="AEW47" s="63"/>
      <c r="AEX47" s="63"/>
      <c r="AEY47" s="63"/>
      <c r="AEZ47" s="63"/>
      <c r="AFA47" s="63"/>
      <c r="AFB47" s="63"/>
      <c r="AFC47" s="63"/>
      <c r="AFD47" s="63"/>
      <c r="AFE47" s="63"/>
      <c r="AFF47" s="63"/>
      <c r="AFG47" s="63"/>
      <c r="AFH47" s="63"/>
      <c r="AFI47" s="63"/>
      <c r="AFJ47" s="63"/>
      <c r="AFK47" s="63"/>
      <c r="AFL47" s="63"/>
      <c r="AFM47" s="63"/>
      <c r="AFN47" s="63"/>
      <c r="AFO47" s="63"/>
      <c r="AFP47" s="63"/>
      <c r="AFQ47" s="63"/>
      <c r="AFR47" s="63"/>
      <c r="AFS47" s="63"/>
      <c r="AFT47" s="63"/>
      <c r="AFU47" s="63"/>
      <c r="AFV47" s="63"/>
      <c r="AFW47" s="63"/>
      <c r="AFX47" s="63"/>
      <c r="AFY47" s="63"/>
      <c r="AFZ47" s="63"/>
      <c r="AGA47" s="63"/>
      <c r="AGB47" s="63"/>
      <c r="AGC47" s="63"/>
      <c r="AGD47" s="63"/>
      <c r="AGE47" s="63"/>
      <c r="AGF47" s="63"/>
      <c r="AGG47" s="63"/>
      <c r="AGH47" s="63"/>
      <c r="AGI47" s="63"/>
      <c r="AGJ47" s="63"/>
      <c r="AGK47" s="63"/>
      <c r="AGL47" s="63"/>
      <c r="AGM47" s="63"/>
      <c r="AGN47" s="63"/>
      <c r="AGO47" s="63"/>
      <c r="AGP47" s="63"/>
      <c r="AGQ47" s="63"/>
      <c r="AGR47" s="63"/>
      <c r="AGS47" s="63"/>
      <c r="AGT47" s="63"/>
      <c r="AGU47" s="63"/>
      <c r="AGV47" s="63"/>
      <c r="AGW47" s="63"/>
      <c r="AGX47" s="63"/>
      <c r="AGY47" s="63"/>
      <c r="AGZ47" s="63"/>
      <c r="AHA47" s="63"/>
      <c r="AHB47" s="63"/>
      <c r="AHC47" s="63"/>
      <c r="AHD47" s="63"/>
      <c r="AHE47" s="63"/>
      <c r="AHF47" s="63"/>
      <c r="AHG47" s="63"/>
      <c r="AHH47" s="63"/>
      <c r="AHI47" s="63"/>
      <c r="AHJ47" s="63"/>
      <c r="AHK47" s="63"/>
      <c r="AHL47" s="63"/>
      <c r="AHM47" s="63"/>
      <c r="AHN47" s="63"/>
      <c r="AHO47" s="63"/>
      <c r="AHP47" s="63"/>
      <c r="AHQ47" s="63"/>
      <c r="AHR47" s="63"/>
      <c r="AHS47" s="63"/>
      <c r="AHT47" s="63"/>
      <c r="AHU47" s="63"/>
      <c r="AHV47" s="63"/>
      <c r="AHW47" s="63"/>
      <c r="AHX47" s="63"/>
      <c r="AHY47" s="63"/>
      <c r="AHZ47" s="63"/>
      <c r="AIA47" s="63"/>
      <c r="AIB47" s="63"/>
      <c r="AIC47" s="63"/>
      <c r="AID47" s="63"/>
      <c r="AIE47" s="63"/>
      <c r="AIF47" s="63"/>
      <c r="AIG47" s="63"/>
      <c r="AIH47" s="63"/>
      <c r="AII47" s="63"/>
      <c r="AIJ47" s="63"/>
      <c r="AIK47" s="63"/>
      <c r="AIL47" s="63"/>
      <c r="AIM47" s="63"/>
      <c r="AIN47" s="63"/>
      <c r="AIO47" s="63"/>
      <c r="AIP47" s="63"/>
      <c r="AIQ47" s="63"/>
      <c r="AIR47" s="63"/>
      <c r="AIS47" s="63"/>
      <c r="AIT47" s="63"/>
      <c r="AIU47" s="63"/>
      <c r="AIV47" s="63"/>
      <c r="AIW47" s="63"/>
      <c r="AIX47" s="63"/>
      <c r="AIY47" s="63"/>
      <c r="AIZ47" s="63"/>
      <c r="AJA47" s="63"/>
      <c r="AJB47" s="63"/>
      <c r="AJC47" s="63"/>
      <c r="AJD47" s="63"/>
      <c r="AJE47" s="63"/>
      <c r="AJF47" s="63"/>
      <c r="AJG47" s="63"/>
      <c r="AJH47" s="63"/>
      <c r="AJI47" s="63"/>
      <c r="AJJ47" s="63"/>
      <c r="AJK47" s="63"/>
      <c r="AJL47" s="63"/>
      <c r="AJM47" s="63"/>
      <c r="AJN47" s="63"/>
      <c r="AJO47" s="63"/>
      <c r="AJP47" s="63"/>
      <c r="AJQ47" s="63"/>
      <c r="AJR47" s="63"/>
      <c r="AJS47" s="63"/>
      <c r="AJT47" s="63"/>
      <c r="AJU47" s="63"/>
      <c r="AJV47" s="63"/>
      <c r="AJW47" s="63"/>
      <c r="AJX47" s="63"/>
      <c r="AJY47" s="63"/>
      <c r="AJZ47" s="63"/>
      <c r="AKA47" s="63"/>
      <c r="AKB47" s="63"/>
      <c r="AKC47" s="63"/>
      <c r="AKD47" s="63"/>
      <c r="AKE47" s="63"/>
      <c r="AKF47" s="63"/>
      <c r="AKG47" s="63"/>
      <c r="AKH47" s="63"/>
      <c r="AKI47" s="63"/>
      <c r="AKJ47" s="63"/>
      <c r="AKK47" s="63"/>
      <c r="AKL47" s="63"/>
      <c r="AKM47" s="63"/>
      <c r="AKN47" s="63"/>
      <c r="AKO47" s="63"/>
      <c r="AKP47" s="63"/>
      <c r="AKQ47" s="63"/>
      <c r="AKR47" s="63"/>
      <c r="AKS47" s="63"/>
      <c r="AKT47" s="63"/>
      <c r="AKU47" s="63"/>
      <c r="AKV47" s="63"/>
      <c r="AKW47" s="63"/>
      <c r="AKX47" s="63"/>
      <c r="AKY47" s="63"/>
      <c r="AKZ47" s="63"/>
      <c r="ALA47" s="63"/>
      <c r="ALB47" s="63"/>
      <c r="ALC47" s="63"/>
      <c r="ALD47" s="63"/>
      <c r="ALE47" s="63"/>
      <c r="ALF47" s="63"/>
      <c r="ALG47" s="63"/>
      <c r="ALH47" s="63"/>
      <c r="ALI47" s="63"/>
      <c r="ALJ47" s="63"/>
      <c r="ALK47" s="63"/>
      <c r="ALL47" s="63"/>
      <c r="ALM47" s="63"/>
      <c r="ALN47" s="63"/>
      <c r="ALO47" s="63"/>
      <c r="ALP47" s="63"/>
      <c r="ALQ47" s="63"/>
      <c r="ALR47" s="63"/>
      <c r="ALS47" s="63"/>
      <c r="ALT47" s="63"/>
      <c r="ALU47" s="63"/>
      <c r="ALV47" s="63"/>
      <c r="ALW47" s="63"/>
      <c r="ALX47" s="63"/>
      <c r="ALY47" s="63"/>
      <c r="ALZ47" s="63"/>
      <c r="AMA47" s="63"/>
      <c r="AMB47" s="63"/>
      <c r="AMC47" s="63"/>
      <c r="AMD47" s="63"/>
      <c r="AME47" s="63"/>
      <c r="AMF47" s="63"/>
      <c r="AMG47" s="63"/>
      <c r="AMH47" s="63"/>
      <c r="AMI47" s="63"/>
      <c r="AMJ47" s="63"/>
      <c r="AMK47" s="63"/>
      <c r="AML47" s="63"/>
      <c r="AMM47" s="63"/>
      <c r="AMN47" s="63"/>
      <c r="AMO47" s="63"/>
      <c r="AMP47" s="63"/>
      <c r="AMQ47" s="63"/>
      <c r="AMR47" s="63"/>
      <c r="AMS47" s="63"/>
      <c r="AMT47" s="63"/>
      <c r="AMU47" s="63"/>
      <c r="AMV47" s="63"/>
      <c r="AMW47" s="63"/>
      <c r="AMX47" s="63"/>
      <c r="AMY47" s="63"/>
      <c r="AMZ47" s="63"/>
      <c r="ANA47" s="63"/>
      <c r="ANB47" s="63"/>
      <c r="ANC47" s="63"/>
      <c r="AND47" s="63"/>
      <c r="ANE47" s="63"/>
      <c r="ANF47" s="63"/>
      <c r="ANG47" s="63"/>
      <c r="ANH47" s="63"/>
      <c r="ANI47" s="63"/>
      <c r="ANJ47" s="63"/>
      <c r="ANK47" s="63"/>
      <c r="ANL47" s="63"/>
      <c r="ANM47" s="63"/>
      <c r="ANN47" s="63"/>
      <c r="ANO47" s="63"/>
      <c r="ANP47" s="63"/>
      <c r="ANQ47" s="63"/>
      <c r="ANR47" s="63"/>
      <c r="ANS47" s="63"/>
      <c r="ANT47" s="63"/>
      <c r="ANU47" s="63"/>
      <c r="ANV47" s="63"/>
      <c r="ANW47" s="63"/>
      <c r="ANX47" s="63"/>
      <c r="ANY47" s="63"/>
      <c r="ANZ47" s="63"/>
      <c r="AOA47" s="63"/>
      <c r="AOB47" s="63"/>
      <c r="AOC47" s="63"/>
      <c r="AOD47" s="63"/>
      <c r="AOE47" s="63"/>
      <c r="AOF47" s="63"/>
      <c r="AOG47" s="63"/>
      <c r="AOH47" s="63"/>
      <c r="AOI47" s="63"/>
      <c r="AOJ47" s="63"/>
      <c r="AOK47" s="63"/>
      <c r="AOL47" s="63"/>
      <c r="AOM47" s="63"/>
      <c r="AON47" s="63"/>
      <c r="AOO47" s="63"/>
      <c r="AOP47" s="63"/>
      <c r="AOQ47" s="63"/>
      <c r="AOR47" s="63"/>
      <c r="AOS47" s="63"/>
      <c r="AOT47" s="63"/>
      <c r="AOU47" s="63"/>
      <c r="AOV47" s="63"/>
      <c r="AOW47" s="63"/>
      <c r="AOX47" s="63"/>
      <c r="AOY47" s="63"/>
      <c r="AOZ47" s="63"/>
      <c r="APA47" s="63"/>
      <c r="APB47" s="63"/>
      <c r="APC47" s="63"/>
      <c r="APD47" s="63"/>
      <c r="APE47" s="63"/>
      <c r="APF47" s="63"/>
      <c r="APG47" s="63"/>
      <c r="APH47" s="63"/>
      <c r="API47" s="63"/>
      <c r="APJ47" s="63"/>
      <c r="APK47" s="63"/>
      <c r="APL47" s="63"/>
      <c r="APM47" s="63"/>
      <c r="APN47" s="63"/>
      <c r="APO47" s="63"/>
      <c r="APP47" s="63"/>
      <c r="APQ47" s="63"/>
      <c r="APR47" s="63"/>
      <c r="APS47" s="63"/>
      <c r="APT47" s="63"/>
      <c r="APU47" s="63"/>
      <c r="APV47" s="63"/>
      <c r="APW47" s="63"/>
      <c r="APX47" s="63"/>
      <c r="APY47" s="63"/>
      <c r="APZ47" s="63"/>
      <c r="AQA47" s="63"/>
      <c r="AQB47" s="63"/>
      <c r="AQC47" s="63"/>
      <c r="AQD47" s="63"/>
      <c r="AQE47" s="63"/>
      <c r="AQF47" s="63"/>
      <c r="AQG47" s="63"/>
      <c r="AQH47" s="63"/>
      <c r="AQI47" s="63"/>
      <c r="AQJ47" s="63"/>
      <c r="AQK47" s="63"/>
      <c r="AQL47" s="63"/>
      <c r="AQM47" s="63"/>
      <c r="AQN47" s="63"/>
      <c r="AQO47" s="63"/>
      <c r="AQP47" s="63"/>
      <c r="AQQ47" s="63"/>
      <c r="AQR47" s="63"/>
      <c r="AQS47" s="63"/>
      <c r="AQT47" s="63"/>
      <c r="AQU47" s="63"/>
      <c r="AQV47" s="63"/>
      <c r="AQW47" s="63"/>
      <c r="AQX47" s="63"/>
      <c r="AQY47" s="63"/>
      <c r="AQZ47" s="63"/>
      <c r="ARA47" s="63"/>
      <c r="ARB47" s="63"/>
      <c r="ARC47" s="63"/>
      <c r="ARD47" s="63"/>
      <c r="ARE47" s="63"/>
      <c r="ARF47" s="63"/>
      <c r="ARG47" s="63"/>
      <c r="ARH47" s="63"/>
      <c r="ARI47" s="63"/>
      <c r="ARJ47" s="63"/>
      <c r="ARK47" s="63"/>
      <c r="ARL47" s="63"/>
      <c r="ARM47" s="63"/>
      <c r="ARN47" s="63"/>
      <c r="ARO47" s="63"/>
      <c r="ARP47" s="63"/>
      <c r="ARQ47" s="63"/>
      <c r="ARR47" s="63"/>
      <c r="ARS47" s="63"/>
      <c r="ART47" s="63"/>
      <c r="ARU47" s="63"/>
      <c r="ARV47" s="63"/>
      <c r="ARW47" s="63"/>
      <c r="ARX47" s="63"/>
      <c r="ARY47" s="63"/>
      <c r="ARZ47" s="63"/>
      <c r="ASA47" s="63"/>
      <c r="ASB47" s="63"/>
      <c r="ASC47" s="63"/>
      <c r="ASD47" s="63"/>
      <c r="ASE47" s="63"/>
      <c r="ASF47" s="63"/>
      <c r="ASG47" s="63"/>
      <c r="ASH47" s="63"/>
      <c r="ASI47" s="63"/>
      <c r="ASJ47" s="63"/>
      <c r="ASK47" s="63"/>
      <c r="ASL47" s="63"/>
      <c r="ASM47" s="63"/>
      <c r="ASN47" s="63"/>
      <c r="ASO47" s="63"/>
      <c r="ASP47" s="63"/>
      <c r="ASQ47" s="63"/>
      <c r="ASR47" s="63"/>
      <c r="ASS47" s="63"/>
      <c r="AST47" s="63"/>
      <c r="ASU47" s="63"/>
      <c r="ASV47" s="63"/>
      <c r="ASW47" s="63"/>
      <c r="ASX47" s="63"/>
      <c r="ASY47" s="63"/>
      <c r="ASZ47" s="63"/>
      <c r="ATA47" s="63"/>
      <c r="ATB47" s="63"/>
      <c r="ATC47" s="63"/>
      <c r="ATD47" s="63"/>
      <c r="ATE47" s="63"/>
      <c r="ATF47" s="63"/>
      <c r="ATG47" s="63"/>
      <c r="ATH47" s="63"/>
      <c r="ATI47" s="63"/>
      <c r="ATJ47" s="63"/>
      <c r="ATK47" s="63"/>
      <c r="ATL47" s="63"/>
      <c r="ATM47" s="63"/>
      <c r="ATN47" s="63"/>
      <c r="ATO47" s="63"/>
      <c r="ATP47" s="63"/>
      <c r="ATQ47" s="63"/>
      <c r="ATR47" s="63"/>
      <c r="ATS47" s="63"/>
      <c r="ATT47" s="63"/>
      <c r="ATU47" s="63"/>
      <c r="ATV47" s="63"/>
      <c r="ATW47" s="63"/>
      <c r="ATX47" s="63"/>
      <c r="ATY47" s="63"/>
      <c r="ATZ47" s="63"/>
      <c r="AUA47" s="63"/>
      <c r="AUB47" s="63"/>
      <c r="AUC47" s="63"/>
      <c r="AUD47" s="63"/>
      <c r="AUE47" s="63"/>
      <c r="AUF47" s="63"/>
      <c r="AUG47" s="63"/>
      <c r="AUH47" s="63"/>
      <c r="AUI47" s="63"/>
      <c r="AUJ47" s="63"/>
      <c r="AUK47" s="63"/>
      <c r="AUL47" s="63"/>
      <c r="AUM47" s="63"/>
      <c r="AUN47" s="63"/>
      <c r="AUO47" s="63"/>
      <c r="AUP47" s="63"/>
      <c r="AUQ47" s="63"/>
      <c r="AUR47" s="63"/>
      <c r="AUS47" s="63"/>
      <c r="AUT47" s="63"/>
      <c r="AUU47" s="63"/>
      <c r="AUV47" s="63"/>
      <c r="AUW47" s="63"/>
      <c r="AUX47" s="63"/>
      <c r="AUY47" s="63"/>
      <c r="AUZ47" s="63"/>
      <c r="AVA47" s="63"/>
      <c r="AVB47" s="63"/>
      <c r="AVC47" s="63"/>
      <c r="AVD47" s="63"/>
      <c r="AVE47" s="63"/>
      <c r="AVF47" s="63"/>
      <c r="AVG47" s="63"/>
      <c r="AVH47" s="63"/>
      <c r="AVI47" s="63"/>
      <c r="AVJ47" s="63"/>
      <c r="AVK47" s="63"/>
      <c r="AVL47" s="63"/>
      <c r="AVM47" s="63"/>
      <c r="AVN47" s="63"/>
      <c r="AVO47" s="63"/>
      <c r="AVP47" s="63"/>
      <c r="AVQ47" s="63"/>
      <c r="AVR47" s="63"/>
      <c r="AVS47" s="63"/>
      <c r="AVT47" s="63"/>
      <c r="AVU47" s="63"/>
      <c r="AVV47" s="63"/>
      <c r="AVW47" s="63"/>
      <c r="AVX47" s="63"/>
      <c r="AVY47" s="63"/>
      <c r="AVZ47" s="63"/>
      <c r="AWA47" s="63"/>
      <c r="AWB47" s="63"/>
      <c r="AWC47" s="63"/>
      <c r="AWD47" s="63"/>
      <c r="AWE47" s="63"/>
      <c r="AWF47" s="63"/>
      <c r="AWG47" s="63"/>
      <c r="AWH47" s="63"/>
      <c r="AWI47" s="63"/>
      <c r="AWJ47" s="63"/>
      <c r="AWK47" s="63"/>
      <c r="AWL47" s="63"/>
      <c r="AWM47" s="63"/>
      <c r="AWN47" s="63"/>
      <c r="AWO47" s="63"/>
      <c r="AWP47" s="63"/>
      <c r="AWQ47" s="63"/>
      <c r="AWR47" s="63"/>
      <c r="AWS47" s="63"/>
      <c r="AWT47" s="63"/>
      <c r="AWU47" s="63"/>
      <c r="AWV47" s="63"/>
      <c r="AWW47" s="63"/>
      <c r="AWX47" s="63"/>
      <c r="AWY47" s="63"/>
      <c r="AWZ47" s="63"/>
      <c r="AXA47" s="63"/>
      <c r="AXB47" s="63"/>
      <c r="AXC47" s="63"/>
      <c r="AXD47" s="63"/>
      <c r="AXE47" s="63"/>
      <c r="AXF47" s="63"/>
      <c r="AXG47" s="63"/>
      <c r="AXH47" s="63"/>
      <c r="AXI47" s="63"/>
      <c r="AXJ47" s="63"/>
      <c r="AXK47" s="63"/>
      <c r="AXL47" s="63"/>
      <c r="AXM47" s="63"/>
      <c r="AXN47" s="63"/>
      <c r="AXO47" s="63"/>
      <c r="AXP47" s="63"/>
      <c r="AXQ47" s="63"/>
      <c r="AXR47" s="63"/>
      <c r="AXS47" s="63"/>
      <c r="AXT47" s="63"/>
      <c r="AXU47" s="63"/>
      <c r="AXV47" s="63"/>
      <c r="AXW47" s="63"/>
      <c r="AXX47" s="63"/>
      <c r="AXY47" s="63"/>
      <c r="AXZ47" s="63"/>
      <c r="AYA47" s="63"/>
      <c r="AYB47" s="63"/>
      <c r="AYC47" s="63"/>
      <c r="AYD47" s="63"/>
      <c r="AYE47" s="63"/>
      <c r="AYF47" s="63"/>
      <c r="AYG47" s="63"/>
      <c r="AYH47" s="63"/>
      <c r="AYI47" s="63"/>
      <c r="AYJ47" s="63"/>
      <c r="AYK47" s="63"/>
      <c r="AYL47" s="63"/>
      <c r="AYM47" s="63"/>
      <c r="AYN47" s="63"/>
      <c r="AYO47" s="63"/>
      <c r="AYP47" s="63"/>
      <c r="AYQ47" s="63"/>
      <c r="AYR47" s="63"/>
      <c r="AYS47" s="63"/>
      <c r="AYT47" s="63"/>
      <c r="AYU47" s="63"/>
      <c r="AYV47" s="63"/>
      <c r="AYW47" s="63"/>
      <c r="AYX47" s="63"/>
      <c r="AYY47" s="63"/>
      <c r="AYZ47" s="63"/>
      <c r="AZA47" s="63"/>
      <c r="AZB47" s="63"/>
      <c r="AZC47" s="63"/>
      <c r="AZD47" s="63"/>
      <c r="AZE47" s="63"/>
      <c r="AZF47" s="63"/>
      <c r="AZG47" s="63"/>
      <c r="AZH47" s="63"/>
      <c r="AZI47" s="63"/>
      <c r="AZJ47" s="63"/>
      <c r="AZK47" s="63"/>
      <c r="AZL47" s="63"/>
      <c r="AZM47" s="63"/>
      <c r="AZN47" s="63"/>
      <c r="AZO47" s="63"/>
      <c r="AZP47" s="63"/>
      <c r="AZQ47" s="63"/>
      <c r="AZR47" s="63"/>
      <c r="AZS47" s="63"/>
      <c r="AZT47" s="63"/>
      <c r="AZU47" s="63"/>
      <c r="AZV47" s="63"/>
      <c r="AZW47" s="63"/>
      <c r="AZX47" s="63"/>
      <c r="AZY47" s="63"/>
      <c r="AZZ47" s="63"/>
      <c r="BAA47" s="63"/>
      <c r="BAB47" s="63"/>
      <c r="BAC47" s="63"/>
      <c r="BAD47" s="63"/>
      <c r="BAE47" s="63"/>
      <c r="BAF47" s="63"/>
      <c r="BAG47" s="63"/>
      <c r="BAH47" s="63"/>
      <c r="BAI47" s="63"/>
      <c r="BAJ47" s="63"/>
      <c r="BAK47" s="63"/>
      <c r="BAL47" s="63"/>
      <c r="BAM47" s="63"/>
      <c r="BAN47" s="63"/>
      <c r="BAO47" s="63"/>
      <c r="BAP47" s="63"/>
      <c r="BAQ47" s="63"/>
      <c r="BAR47" s="63"/>
      <c r="BAS47" s="63"/>
      <c r="BAT47" s="63"/>
      <c r="BAU47" s="63"/>
      <c r="BAV47" s="63"/>
      <c r="BAW47" s="63"/>
      <c r="BAX47" s="63"/>
      <c r="BAY47" s="63"/>
      <c r="BAZ47" s="63"/>
      <c r="BBA47" s="63"/>
      <c r="BBB47" s="63"/>
      <c r="BBC47" s="63"/>
      <c r="BBD47" s="63"/>
      <c r="BBE47" s="63"/>
      <c r="BBF47" s="63"/>
      <c r="BBG47" s="63"/>
      <c r="BBH47" s="63"/>
      <c r="BBI47" s="63"/>
      <c r="BBJ47" s="63"/>
      <c r="BBK47" s="63"/>
      <c r="BBL47" s="63"/>
      <c r="BBM47" s="63"/>
      <c r="BBN47" s="63"/>
      <c r="BBO47" s="63"/>
      <c r="BBP47" s="63"/>
      <c r="BBQ47" s="63"/>
      <c r="BBR47" s="63"/>
      <c r="BBS47" s="63"/>
      <c r="BBT47" s="63"/>
      <c r="BBU47" s="63"/>
      <c r="BBV47" s="63"/>
      <c r="BBW47" s="63"/>
      <c r="BBX47" s="63"/>
      <c r="BBY47" s="63"/>
      <c r="BBZ47" s="63"/>
      <c r="BCA47" s="63"/>
      <c r="BCB47" s="63"/>
      <c r="BCC47" s="63"/>
      <c r="BCD47" s="63"/>
      <c r="BCE47" s="63"/>
      <c r="BCF47" s="63"/>
      <c r="BCG47" s="63"/>
      <c r="BCH47" s="63"/>
      <c r="BCI47" s="63"/>
      <c r="BCJ47" s="63"/>
      <c r="BCK47" s="63"/>
      <c r="BCL47" s="63"/>
      <c r="BCM47" s="63"/>
      <c r="BCN47" s="63"/>
      <c r="BCO47" s="63"/>
      <c r="BCP47" s="63"/>
      <c r="BCQ47" s="63"/>
      <c r="BCR47" s="63"/>
      <c r="BCS47" s="63"/>
      <c r="BCT47" s="63"/>
      <c r="BCU47" s="63"/>
      <c r="BCV47" s="63"/>
      <c r="BCW47" s="63"/>
      <c r="BCX47" s="63"/>
      <c r="BCY47" s="63"/>
      <c r="BCZ47" s="63"/>
      <c r="BDA47" s="63"/>
      <c r="BDB47" s="63"/>
      <c r="BDC47" s="63"/>
      <c r="BDD47" s="63"/>
      <c r="BDE47" s="63"/>
      <c r="BDF47" s="63"/>
      <c r="BDG47" s="63"/>
      <c r="BDH47" s="63"/>
      <c r="BDI47" s="63"/>
      <c r="BDJ47" s="63"/>
      <c r="BDK47" s="63"/>
      <c r="BDL47" s="63"/>
      <c r="BDM47" s="63"/>
      <c r="BDN47" s="63"/>
      <c r="BDO47" s="63"/>
      <c r="BDP47" s="63"/>
      <c r="BDQ47" s="63"/>
      <c r="BDR47" s="63"/>
      <c r="BDS47" s="63"/>
      <c r="BDT47" s="63"/>
      <c r="BDU47" s="63"/>
      <c r="BDV47" s="63"/>
      <c r="BDW47" s="63"/>
      <c r="BDX47" s="63"/>
      <c r="BDY47" s="63"/>
      <c r="BDZ47" s="63"/>
      <c r="BEA47" s="63"/>
      <c r="BEB47" s="63"/>
      <c r="BEC47" s="63"/>
      <c r="BED47" s="63"/>
      <c r="BEE47" s="63"/>
      <c r="BEF47" s="63"/>
      <c r="BEG47" s="63"/>
      <c r="BEH47" s="63"/>
      <c r="BEI47" s="63"/>
      <c r="BEJ47" s="63"/>
      <c r="BEK47" s="63"/>
      <c r="BEL47" s="63"/>
      <c r="BEM47" s="63"/>
      <c r="BEN47" s="63"/>
      <c r="BEO47" s="63"/>
      <c r="BEP47" s="63"/>
      <c r="BEQ47" s="63"/>
      <c r="BER47" s="63"/>
      <c r="BES47" s="63"/>
      <c r="BET47" s="63"/>
      <c r="BEU47" s="63"/>
      <c r="BEV47" s="63"/>
      <c r="BEW47" s="63"/>
      <c r="BEX47" s="63"/>
      <c r="BEY47" s="63"/>
      <c r="BEZ47" s="63"/>
      <c r="BFA47" s="63"/>
      <c r="BFB47" s="63"/>
      <c r="BFC47" s="63"/>
      <c r="BFD47" s="63"/>
      <c r="BFE47" s="63"/>
      <c r="BFF47" s="63"/>
      <c r="BFG47" s="63"/>
      <c r="BFH47" s="63"/>
      <c r="BFI47" s="63"/>
      <c r="BFJ47" s="63"/>
      <c r="BFK47" s="63"/>
      <c r="BFL47" s="63"/>
      <c r="BFM47" s="63"/>
      <c r="BFN47" s="63"/>
      <c r="BFO47" s="63"/>
      <c r="BFP47" s="63"/>
      <c r="BFQ47" s="63"/>
      <c r="BFR47" s="63"/>
      <c r="BFS47" s="63"/>
      <c r="BFT47" s="63"/>
      <c r="BFU47" s="63"/>
      <c r="BFV47" s="63"/>
      <c r="BFW47" s="63"/>
      <c r="BFX47" s="63"/>
      <c r="BFY47" s="63"/>
      <c r="BFZ47" s="63"/>
      <c r="BGA47" s="63"/>
      <c r="BGB47" s="63"/>
      <c r="BGC47" s="63"/>
      <c r="BGD47" s="63"/>
      <c r="BGE47" s="63"/>
      <c r="BGF47" s="63"/>
      <c r="BGG47" s="63"/>
      <c r="BGH47" s="63"/>
      <c r="BGI47" s="63"/>
      <c r="BGJ47" s="63"/>
      <c r="BGK47" s="63"/>
      <c r="BGL47" s="63"/>
      <c r="BGM47" s="63"/>
      <c r="BGN47" s="63"/>
      <c r="BGO47" s="63"/>
      <c r="BGP47" s="63"/>
      <c r="BGQ47" s="63"/>
      <c r="BGR47" s="63"/>
      <c r="BGS47" s="63"/>
      <c r="BGT47" s="63"/>
      <c r="BGU47" s="63"/>
      <c r="BGV47" s="63"/>
      <c r="BGW47" s="63"/>
      <c r="BGX47" s="63"/>
      <c r="BGY47" s="63"/>
      <c r="BGZ47" s="63"/>
      <c r="BHA47" s="63"/>
      <c r="BHB47" s="63"/>
      <c r="BHC47" s="63"/>
      <c r="BHD47" s="63"/>
      <c r="BHE47" s="63"/>
      <c r="BHF47" s="63"/>
      <c r="BHG47" s="63"/>
      <c r="BHH47" s="63"/>
      <c r="BHI47" s="63"/>
      <c r="BHJ47" s="63"/>
      <c r="BHK47" s="63"/>
      <c r="BHL47" s="63"/>
      <c r="BHM47" s="63"/>
      <c r="BHN47" s="63"/>
      <c r="BHO47" s="63"/>
      <c r="BHP47" s="63"/>
      <c r="BHQ47" s="63"/>
      <c r="BHR47" s="63"/>
      <c r="BHS47" s="63"/>
      <c r="BHT47" s="63"/>
      <c r="BHU47" s="63"/>
      <c r="BHV47" s="63"/>
      <c r="BHW47" s="63"/>
      <c r="BHX47" s="63"/>
      <c r="BHY47" s="63"/>
      <c r="BHZ47" s="63"/>
      <c r="BIA47" s="63"/>
      <c r="BIB47" s="63"/>
      <c r="BIC47" s="63"/>
      <c r="BID47" s="63"/>
      <c r="BIE47" s="63"/>
      <c r="BIF47" s="63"/>
      <c r="BIG47" s="63"/>
      <c r="BIH47" s="63"/>
      <c r="BII47" s="63"/>
      <c r="BIJ47" s="63"/>
      <c r="BIK47" s="63"/>
      <c r="BIL47" s="63"/>
      <c r="BIM47" s="63"/>
      <c r="BIN47" s="63"/>
      <c r="BIO47" s="63"/>
      <c r="BIP47" s="63"/>
      <c r="BIQ47" s="63"/>
      <c r="BIR47" s="63"/>
      <c r="BIS47" s="63"/>
      <c r="BIT47" s="63"/>
      <c r="BIU47" s="63"/>
      <c r="BIV47" s="63"/>
      <c r="BIW47" s="63"/>
      <c r="BIX47" s="63"/>
      <c r="BIY47" s="63"/>
      <c r="BIZ47" s="63"/>
      <c r="BJA47" s="63"/>
      <c r="BJB47" s="63"/>
      <c r="BJC47" s="63"/>
      <c r="BJD47" s="63"/>
      <c r="BJE47" s="63"/>
      <c r="BJF47" s="63"/>
      <c r="BJG47" s="63"/>
      <c r="BJH47" s="63"/>
      <c r="BJI47" s="63"/>
      <c r="BJJ47" s="63"/>
      <c r="BJK47" s="63"/>
      <c r="BJL47" s="63"/>
      <c r="BJM47" s="63"/>
      <c r="BJN47" s="63"/>
      <c r="BJO47" s="63"/>
      <c r="BJP47" s="63"/>
      <c r="BJQ47" s="63"/>
      <c r="BJR47" s="63"/>
      <c r="BJS47" s="63"/>
      <c r="BJT47" s="63"/>
      <c r="BJU47" s="63"/>
      <c r="BJV47" s="63"/>
      <c r="BJW47" s="63"/>
      <c r="BJX47" s="63"/>
      <c r="BJY47" s="63"/>
      <c r="BJZ47" s="63"/>
      <c r="BKA47" s="63"/>
      <c r="BKB47" s="63"/>
      <c r="BKC47" s="63"/>
      <c r="BKD47" s="63"/>
      <c r="BKE47" s="63"/>
      <c r="BKF47" s="63"/>
      <c r="BKG47" s="63"/>
      <c r="BKH47" s="63"/>
      <c r="BKI47" s="63"/>
      <c r="BKJ47" s="63"/>
      <c r="BKK47" s="63"/>
      <c r="BKL47" s="63"/>
      <c r="BKM47" s="63"/>
      <c r="BKN47" s="63"/>
      <c r="BKO47" s="63"/>
      <c r="BKP47" s="63"/>
      <c r="BKQ47" s="63"/>
      <c r="BKR47" s="63"/>
      <c r="BKS47" s="63"/>
      <c r="BKT47" s="63"/>
      <c r="BKU47" s="63"/>
      <c r="BKV47" s="63"/>
      <c r="BKW47" s="63"/>
      <c r="BKX47" s="63"/>
      <c r="BKY47" s="63"/>
      <c r="BKZ47" s="63"/>
      <c r="BLA47" s="63"/>
      <c r="BLB47" s="63"/>
      <c r="BLC47" s="63"/>
      <c r="BLD47" s="63"/>
      <c r="BLE47" s="63"/>
      <c r="BLF47" s="63"/>
      <c r="BLG47" s="63"/>
      <c r="BLH47" s="63"/>
      <c r="BLI47" s="63"/>
      <c r="BLJ47" s="63"/>
      <c r="BLK47" s="63"/>
      <c r="BLL47" s="63"/>
      <c r="BLM47" s="63"/>
      <c r="BLN47" s="63"/>
      <c r="BLO47" s="63"/>
      <c r="BLP47" s="63"/>
      <c r="BLQ47" s="63"/>
      <c r="BLR47" s="63"/>
      <c r="BLS47" s="63"/>
      <c r="BLT47" s="63"/>
      <c r="BLU47" s="63"/>
      <c r="BLV47" s="63"/>
      <c r="BLW47" s="63"/>
      <c r="BLX47" s="63"/>
      <c r="BLY47" s="63"/>
      <c r="BLZ47" s="63"/>
      <c r="BMA47" s="63"/>
      <c r="BMB47" s="63"/>
      <c r="BMC47" s="63"/>
      <c r="BMD47" s="63"/>
      <c r="BME47" s="63"/>
      <c r="BMF47" s="63"/>
      <c r="BMG47" s="63"/>
      <c r="BMH47" s="63"/>
      <c r="BMI47" s="63"/>
      <c r="BMJ47" s="63"/>
      <c r="BMK47" s="63"/>
      <c r="BML47" s="63"/>
      <c r="BMM47" s="63"/>
      <c r="BMN47" s="63"/>
      <c r="BMO47" s="63"/>
      <c r="BMP47" s="63"/>
      <c r="BMQ47" s="63"/>
      <c r="BMR47" s="63"/>
      <c r="BMS47" s="63"/>
      <c r="BMT47" s="63"/>
      <c r="BMU47" s="63"/>
      <c r="BMV47" s="63"/>
      <c r="BMW47" s="63"/>
      <c r="BMX47" s="63"/>
    </row>
    <row r="48" spans="1:1714" s="1" customFormat="1" ht="15" customHeight="1" x14ac:dyDescent="0.25">
      <c r="A48" s="194" t="s">
        <v>237</v>
      </c>
      <c r="B48" s="147" t="s">
        <v>45</v>
      </c>
      <c r="C48" s="148" t="s">
        <v>89</v>
      </c>
      <c r="D48" s="213" t="s">
        <v>47</v>
      </c>
      <c r="E48" s="149" t="s">
        <v>48</v>
      </c>
      <c r="F48" s="215" t="s">
        <v>49</v>
      </c>
      <c r="G48" s="213" t="s">
        <v>63</v>
      </c>
      <c r="H48" s="150">
        <v>25</v>
      </c>
      <c r="I48" s="228" t="s">
        <v>1702</v>
      </c>
      <c r="J48" s="206">
        <v>44802</v>
      </c>
      <c r="K48" s="205">
        <v>44803</v>
      </c>
      <c r="L48" s="205">
        <v>44804</v>
      </c>
      <c r="M48" s="167" t="s">
        <v>388</v>
      </c>
      <c r="N48" s="168">
        <v>44810</v>
      </c>
      <c r="O48" s="208" t="s">
        <v>97</v>
      </c>
      <c r="P48" s="115" t="s">
        <v>1639</v>
      </c>
      <c r="Q48" s="110">
        <f t="shared" si="0"/>
        <v>44805</v>
      </c>
      <c r="R48" s="88">
        <v>49.5</v>
      </c>
      <c r="S48" s="153">
        <f t="shared" si="1"/>
        <v>44809</v>
      </c>
      <c r="T48" s="88">
        <v>65.599999999999994</v>
      </c>
      <c r="U48" s="153">
        <f t="shared" si="2"/>
        <v>44816</v>
      </c>
      <c r="V48" s="88"/>
      <c r="W48" s="153">
        <f t="shared" si="3"/>
        <v>44830</v>
      </c>
      <c r="X48" s="88"/>
      <c r="Y48" s="85"/>
      <c r="Z48" s="208" t="s">
        <v>97</v>
      </c>
      <c r="AA48" s="115" t="s">
        <v>1674</v>
      </c>
      <c r="AB48" s="153">
        <f t="shared" si="5"/>
        <v>44806</v>
      </c>
      <c r="AC48" s="88">
        <v>42.4</v>
      </c>
      <c r="AD48" s="153">
        <f t="shared" si="6"/>
        <v>44810</v>
      </c>
      <c r="AE48" s="88">
        <v>53.2</v>
      </c>
      <c r="AF48" s="153">
        <f t="shared" si="7"/>
        <v>44817</v>
      </c>
      <c r="AG48" s="88"/>
      <c r="AH48" s="153">
        <f t="shared" si="8"/>
        <v>44831</v>
      </c>
      <c r="AI48" s="88"/>
      <c r="AJ48" s="85"/>
      <c r="AK48" s="208" t="s">
        <v>97</v>
      </c>
      <c r="AL48" s="224" t="s">
        <v>1676</v>
      </c>
      <c r="AM48" s="153">
        <f t="shared" si="9"/>
        <v>44807</v>
      </c>
      <c r="AN48" s="88">
        <v>36.700000000000003</v>
      </c>
      <c r="AO48" s="153">
        <f t="shared" si="10"/>
        <v>44811</v>
      </c>
      <c r="AP48" s="88">
        <v>49.5</v>
      </c>
      <c r="AQ48" s="153">
        <f t="shared" si="11"/>
        <v>44818</v>
      </c>
      <c r="AR48" s="88"/>
      <c r="AS48" s="153">
        <f t="shared" si="12"/>
        <v>44832</v>
      </c>
      <c r="AT48" s="88"/>
      <c r="AU48" s="85"/>
      <c r="AV48" s="92"/>
      <c r="AW48" s="199"/>
      <c r="AX48" s="200" t="s">
        <v>1725</v>
      </c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  <c r="JI48" s="63"/>
      <c r="JJ48" s="63"/>
      <c r="JK48" s="63"/>
      <c r="JL48" s="63"/>
      <c r="JM48" s="63"/>
      <c r="JN48" s="63"/>
      <c r="JO48" s="63"/>
      <c r="JP48" s="63"/>
      <c r="JQ48" s="63"/>
      <c r="JR48" s="63"/>
      <c r="JS48" s="63"/>
      <c r="JT48" s="63"/>
      <c r="JU48" s="63"/>
      <c r="JV48" s="63"/>
      <c r="JW48" s="63"/>
      <c r="JX48" s="63"/>
      <c r="JY48" s="63"/>
      <c r="JZ48" s="63"/>
      <c r="KA48" s="63"/>
      <c r="KB48" s="63"/>
      <c r="KC48" s="63"/>
      <c r="KD48" s="63"/>
      <c r="KE48" s="63"/>
      <c r="KF48" s="63"/>
      <c r="KG48" s="63"/>
      <c r="KH48" s="63"/>
      <c r="KI48" s="63"/>
      <c r="KJ48" s="63"/>
      <c r="KK48" s="63"/>
      <c r="KL48" s="63"/>
      <c r="KM48" s="63"/>
      <c r="KN48" s="63"/>
      <c r="KO48" s="63"/>
      <c r="KP48" s="63"/>
      <c r="KQ48" s="63"/>
      <c r="KR48" s="63"/>
      <c r="KS48" s="63"/>
      <c r="KT48" s="63"/>
      <c r="KU48" s="63"/>
      <c r="KV48" s="63"/>
      <c r="KW48" s="63"/>
      <c r="KX48" s="63"/>
      <c r="KY48" s="63"/>
      <c r="KZ48" s="63"/>
      <c r="LA48" s="63"/>
      <c r="LB48" s="63"/>
      <c r="LC48" s="63"/>
      <c r="LD48" s="63"/>
      <c r="LE48" s="63"/>
      <c r="LF48" s="63"/>
      <c r="LG48" s="63"/>
      <c r="LH48" s="63"/>
      <c r="LI48" s="63"/>
      <c r="LJ48" s="63"/>
      <c r="LK48" s="63"/>
      <c r="LL48" s="63"/>
      <c r="LM48" s="63"/>
      <c r="LN48" s="63"/>
      <c r="LO48" s="63"/>
      <c r="LP48" s="63"/>
      <c r="LQ48" s="63"/>
      <c r="LR48" s="63"/>
      <c r="LS48" s="63"/>
      <c r="LT48" s="63"/>
      <c r="LU48" s="63"/>
      <c r="LV48" s="63"/>
      <c r="LW48" s="63"/>
      <c r="LX48" s="63"/>
      <c r="LY48" s="63"/>
      <c r="LZ48" s="63"/>
      <c r="MA48" s="63"/>
      <c r="MB48" s="63"/>
      <c r="MC48" s="63"/>
      <c r="MD48" s="63"/>
      <c r="ME48" s="63"/>
      <c r="MF48" s="63"/>
      <c r="MG48" s="63"/>
      <c r="MH48" s="63"/>
      <c r="MI48" s="63"/>
      <c r="MJ48" s="63"/>
      <c r="MK48" s="63"/>
      <c r="ML48" s="63"/>
      <c r="MM48" s="63"/>
      <c r="MN48" s="63"/>
      <c r="MO48" s="63"/>
      <c r="MP48" s="63"/>
      <c r="MQ48" s="63"/>
      <c r="MR48" s="63"/>
      <c r="MS48" s="63"/>
      <c r="MT48" s="63"/>
      <c r="MU48" s="63"/>
      <c r="MV48" s="63"/>
      <c r="MW48" s="63"/>
      <c r="MX48" s="63"/>
      <c r="MY48" s="63"/>
      <c r="MZ48" s="63"/>
      <c r="NA48" s="63"/>
      <c r="NB48" s="63"/>
      <c r="NC48" s="63"/>
      <c r="ND48" s="63"/>
      <c r="NE48" s="63"/>
      <c r="NF48" s="63"/>
      <c r="NG48" s="63"/>
      <c r="NH48" s="63"/>
      <c r="NI48" s="63"/>
      <c r="NJ48" s="63"/>
      <c r="NK48" s="63"/>
      <c r="NL48" s="63"/>
      <c r="NM48" s="63"/>
      <c r="NN48" s="63"/>
      <c r="NO48" s="63"/>
      <c r="NP48" s="63"/>
      <c r="NQ48" s="63"/>
      <c r="NR48" s="63"/>
      <c r="NS48" s="63"/>
      <c r="NT48" s="63"/>
      <c r="NU48" s="63"/>
      <c r="NV48" s="63"/>
      <c r="NW48" s="63"/>
      <c r="NX48" s="63"/>
      <c r="NY48" s="63"/>
      <c r="NZ48" s="63"/>
      <c r="OA48" s="63"/>
      <c r="OB48" s="63"/>
      <c r="OC48" s="63"/>
      <c r="OD48" s="63"/>
      <c r="OE48" s="63"/>
      <c r="OF48" s="63"/>
      <c r="OG48" s="63"/>
      <c r="OH48" s="63"/>
      <c r="OI48" s="63"/>
      <c r="OJ48" s="63"/>
      <c r="OK48" s="63"/>
      <c r="OL48" s="63"/>
      <c r="OM48" s="63"/>
      <c r="ON48" s="63"/>
      <c r="OO48" s="63"/>
      <c r="OP48" s="63"/>
      <c r="OQ48" s="63"/>
      <c r="OR48" s="63"/>
      <c r="OS48" s="63"/>
      <c r="OT48" s="63"/>
      <c r="OU48" s="63"/>
      <c r="OV48" s="63"/>
      <c r="OW48" s="63"/>
      <c r="OX48" s="63"/>
      <c r="OY48" s="63"/>
      <c r="OZ48" s="63"/>
      <c r="PA48" s="63"/>
      <c r="PB48" s="63"/>
      <c r="PC48" s="63"/>
      <c r="PD48" s="63"/>
      <c r="PE48" s="63"/>
      <c r="PF48" s="63"/>
      <c r="PG48" s="63"/>
      <c r="PH48" s="63"/>
      <c r="PI48" s="63"/>
      <c r="PJ48" s="63"/>
      <c r="PK48" s="63"/>
      <c r="PL48" s="63"/>
      <c r="PM48" s="63"/>
      <c r="PN48" s="63"/>
      <c r="PO48" s="63"/>
      <c r="PP48" s="63"/>
      <c r="PQ48" s="63"/>
      <c r="PR48" s="63"/>
      <c r="PS48" s="63"/>
      <c r="PT48" s="63"/>
      <c r="PU48" s="63"/>
      <c r="PV48" s="63"/>
      <c r="PW48" s="63"/>
      <c r="PX48" s="63"/>
      <c r="PY48" s="63"/>
      <c r="PZ48" s="63"/>
      <c r="QA48" s="63"/>
      <c r="QB48" s="63"/>
      <c r="QC48" s="63"/>
      <c r="QD48" s="63"/>
      <c r="QE48" s="63"/>
      <c r="QF48" s="63"/>
      <c r="QG48" s="63"/>
      <c r="QH48" s="63"/>
      <c r="QI48" s="63"/>
      <c r="QJ48" s="63"/>
      <c r="QK48" s="63"/>
      <c r="QL48" s="63"/>
      <c r="QM48" s="63"/>
      <c r="QN48" s="63"/>
      <c r="QO48" s="63"/>
      <c r="QP48" s="63"/>
      <c r="QQ48" s="63"/>
      <c r="QR48" s="63"/>
      <c r="QS48" s="63"/>
      <c r="QT48" s="63"/>
      <c r="QU48" s="63"/>
      <c r="QV48" s="63"/>
      <c r="QW48" s="63"/>
      <c r="QX48" s="63"/>
      <c r="QY48" s="63"/>
      <c r="QZ48" s="63"/>
      <c r="RA48" s="63"/>
      <c r="RB48" s="63"/>
      <c r="RC48" s="63"/>
      <c r="RD48" s="63"/>
      <c r="RE48" s="63"/>
      <c r="RF48" s="63"/>
      <c r="RG48" s="63"/>
      <c r="RH48" s="63"/>
      <c r="RI48" s="63"/>
      <c r="RJ48" s="63"/>
      <c r="RK48" s="63"/>
      <c r="RL48" s="63"/>
      <c r="RM48" s="63"/>
      <c r="RN48" s="63"/>
      <c r="RO48" s="63"/>
      <c r="RP48" s="63"/>
      <c r="RQ48" s="63"/>
      <c r="RR48" s="63"/>
      <c r="RS48" s="63"/>
      <c r="RT48" s="63"/>
      <c r="RU48" s="63"/>
      <c r="RV48" s="63"/>
      <c r="RW48" s="63"/>
      <c r="RX48" s="63"/>
      <c r="RY48" s="63"/>
      <c r="RZ48" s="63"/>
      <c r="SA48" s="63"/>
      <c r="SB48" s="63"/>
      <c r="SC48" s="63"/>
      <c r="SD48" s="63"/>
      <c r="SE48" s="63"/>
      <c r="SF48" s="63"/>
      <c r="SG48" s="63"/>
      <c r="SH48" s="63"/>
      <c r="SI48" s="63"/>
      <c r="SJ48" s="63"/>
      <c r="SK48" s="63"/>
      <c r="SL48" s="63"/>
      <c r="SM48" s="63"/>
      <c r="SN48" s="63"/>
      <c r="SO48" s="63"/>
      <c r="SP48" s="63"/>
      <c r="SQ48" s="63"/>
      <c r="SR48" s="63"/>
      <c r="SS48" s="63"/>
      <c r="ST48" s="63"/>
      <c r="SU48" s="63"/>
      <c r="SV48" s="63"/>
      <c r="SW48" s="63"/>
      <c r="SX48" s="63"/>
      <c r="SY48" s="63"/>
      <c r="SZ48" s="63"/>
      <c r="TA48" s="63"/>
      <c r="TB48" s="63"/>
      <c r="TC48" s="63"/>
      <c r="TD48" s="63"/>
      <c r="TE48" s="63"/>
      <c r="TF48" s="63"/>
      <c r="TG48" s="63"/>
      <c r="TH48" s="63"/>
      <c r="TI48" s="63"/>
      <c r="TJ48" s="63"/>
      <c r="TK48" s="63"/>
      <c r="TL48" s="63"/>
      <c r="TM48" s="63"/>
      <c r="TN48" s="63"/>
      <c r="TO48" s="63"/>
      <c r="TP48" s="63"/>
      <c r="TQ48" s="63"/>
      <c r="TR48" s="63"/>
      <c r="TS48" s="63"/>
      <c r="TT48" s="63"/>
      <c r="TU48" s="63"/>
      <c r="TV48" s="63"/>
      <c r="TW48" s="63"/>
      <c r="TX48" s="63"/>
      <c r="TY48" s="63"/>
      <c r="TZ48" s="63"/>
      <c r="UA48" s="63"/>
      <c r="UB48" s="63"/>
      <c r="UC48" s="63"/>
      <c r="UD48" s="63"/>
      <c r="UE48" s="63"/>
      <c r="UF48" s="63"/>
      <c r="UG48" s="63"/>
      <c r="UH48" s="63"/>
      <c r="UI48" s="63"/>
      <c r="UJ48" s="63"/>
      <c r="UK48" s="63"/>
      <c r="UL48" s="63"/>
      <c r="UM48" s="63"/>
      <c r="UN48" s="63"/>
      <c r="UO48" s="63"/>
      <c r="UP48" s="63"/>
      <c r="UQ48" s="63"/>
      <c r="UR48" s="63"/>
      <c r="US48" s="63"/>
      <c r="UT48" s="63"/>
      <c r="UU48" s="63"/>
      <c r="UV48" s="63"/>
      <c r="UW48" s="63"/>
      <c r="UX48" s="63"/>
      <c r="UY48" s="63"/>
      <c r="UZ48" s="63"/>
      <c r="VA48" s="63"/>
      <c r="VB48" s="63"/>
      <c r="VC48" s="63"/>
      <c r="VD48" s="63"/>
      <c r="VE48" s="63"/>
      <c r="VF48" s="63"/>
      <c r="VG48" s="63"/>
      <c r="VH48" s="63"/>
      <c r="VI48" s="63"/>
      <c r="VJ48" s="63"/>
      <c r="VK48" s="63"/>
      <c r="VL48" s="63"/>
      <c r="VM48" s="63"/>
      <c r="VN48" s="63"/>
      <c r="VO48" s="63"/>
      <c r="VP48" s="63"/>
      <c r="VQ48" s="63"/>
      <c r="VR48" s="63"/>
      <c r="VS48" s="63"/>
      <c r="VT48" s="63"/>
      <c r="VU48" s="63"/>
      <c r="VV48" s="63"/>
      <c r="VW48" s="63"/>
      <c r="VX48" s="63"/>
      <c r="VY48" s="63"/>
      <c r="VZ48" s="63"/>
      <c r="WA48" s="63"/>
      <c r="WB48" s="63"/>
      <c r="WC48" s="63"/>
      <c r="WD48" s="63"/>
      <c r="WE48" s="63"/>
      <c r="WF48" s="63"/>
      <c r="WG48" s="63"/>
      <c r="WH48" s="63"/>
      <c r="WI48" s="63"/>
      <c r="WJ48" s="63"/>
      <c r="WK48" s="63"/>
      <c r="WL48" s="63"/>
      <c r="WM48" s="63"/>
      <c r="WN48" s="63"/>
      <c r="WO48" s="63"/>
      <c r="WP48" s="63"/>
      <c r="WQ48" s="63"/>
      <c r="WR48" s="63"/>
      <c r="WS48" s="63"/>
      <c r="WT48" s="63"/>
      <c r="WU48" s="63"/>
      <c r="WV48" s="63"/>
      <c r="WW48" s="63"/>
      <c r="WX48" s="63"/>
      <c r="WY48" s="63"/>
      <c r="WZ48" s="63"/>
      <c r="XA48" s="63"/>
      <c r="XB48" s="63"/>
      <c r="XC48" s="63"/>
      <c r="XD48" s="63"/>
      <c r="XE48" s="63"/>
      <c r="XF48" s="63"/>
      <c r="XG48" s="63"/>
      <c r="XH48" s="63"/>
      <c r="XI48" s="63"/>
      <c r="XJ48" s="63"/>
      <c r="XK48" s="63"/>
      <c r="XL48" s="63"/>
      <c r="XM48" s="63"/>
      <c r="XN48" s="63"/>
      <c r="XO48" s="63"/>
      <c r="XP48" s="63"/>
      <c r="XQ48" s="63"/>
      <c r="XR48" s="63"/>
      <c r="XS48" s="63"/>
      <c r="XT48" s="63"/>
      <c r="XU48" s="63"/>
      <c r="XV48" s="63"/>
      <c r="XW48" s="63"/>
      <c r="XX48" s="63"/>
      <c r="XY48" s="63"/>
      <c r="XZ48" s="63"/>
      <c r="YA48" s="63"/>
      <c r="YB48" s="63"/>
      <c r="YC48" s="63"/>
      <c r="YD48" s="63"/>
      <c r="YE48" s="63"/>
      <c r="YF48" s="63"/>
      <c r="YG48" s="63"/>
      <c r="YH48" s="63"/>
      <c r="YI48" s="63"/>
      <c r="YJ48" s="63"/>
      <c r="YK48" s="63"/>
      <c r="YL48" s="63"/>
      <c r="YM48" s="63"/>
      <c r="YN48" s="63"/>
      <c r="YO48" s="63"/>
      <c r="YP48" s="63"/>
      <c r="YQ48" s="63"/>
      <c r="YR48" s="63"/>
      <c r="YS48" s="63"/>
      <c r="YT48" s="63"/>
      <c r="YU48" s="63"/>
      <c r="YV48" s="63"/>
      <c r="YW48" s="63"/>
      <c r="YX48" s="63"/>
      <c r="YY48" s="63"/>
      <c r="YZ48" s="63"/>
      <c r="ZA48" s="63"/>
      <c r="ZB48" s="63"/>
      <c r="ZC48" s="63"/>
      <c r="ZD48" s="63"/>
      <c r="ZE48" s="63"/>
      <c r="ZF48" s="63"/>
      <c r="ZG48" s="63"/>
      <c r="ZH48" s="63"/>
      <c r="ZI48" s="63"/>
      <c r="ZJ48" s="63"/>
      <c r="ZK48" s="63"/>
      <c r="ZL48" s="63"/>
      <c r="ZM48" s="63"/>
      <c r="ZN48" s="63"/>
      <c r="ZO48" s="63"/>
      <c r="ZP48" s="63"/>
      <c r="ZQ48" s="63"/>
      <c r="ZR48" s="63"/>
      <c r="ZS48" s="63"/>
      <c r="ZT48" s="63"/>
      <c r="ZU48" s="63"/>
      <c r="ZV48" s="63"/>
      <c r="ZW48" s="63"/>
      <c r="ZX48" s="63"/>
      <c r="ZY48" s="63"/>
      <c r="ZZ48" s="63"/>
      <c r="AAA48" s="63"/>
      <c r="AAB48" s="63"/>
      <c r="AAC48" s="63"/>
      <c r="AAD48" s="63"/>
      <c r="AAE48" s="63"/>
      <c r="AAF48" s="63"/>
      <c r="AAG48" s="63"/>
      <c r="AAH48" s="63"/>
      <c r="AAI48" s="63"/>
      <c r="AAJ48" s="63"/>
      <c r="AAK48" s="63"/>
      <c r="AAL48" s="63"/>
      <c r="AAM48" s="63"/>
      <c r="AAN48" s="63"/>
      <c r="AAO48" s="63"/>
      <c r="AAP48" s="63"/>
      <c r="AAQ48" s="63"/>
      <c r="AAR48" s="63"/>
      <c r="AAS48" s="63"/>
      <c r="AAT48" s="63"/>
      <c r="AAU48" s="63"/>
      <c r="AAV48" s="63"/>
      <c r="AAW48" s="63"/>
      <c r="AAX48" s="63"/>
      <c r="AAY48" s="63"/>
      <c r="AAZ48" s="63"/>
      <c r="ABA48" s="63"/>
      <c r="ABB48" s="63"/>
      <c r="ABC48" s="63"/>
      <c r="ABD48" s="63"/>
      <c r="ABE48" s="63"/>
      <c r="ABF48" s="63"/>
      <c r="ABG48" s="63"/>
      <c r="ABH48" s="63"/>
      <c r="ABI48" s="63"/>
      <c r="ABJ48" s="63"/>
      <c r="ABK48" s="63"/>
      <c r="ABL48" s="63"/>
      <c r="ABM48" s="63"/>
      <c r="ABN48" s="63"/>
      <c r="ABO48" s="63"/>
      <c r="ABP48" s="63"/>
      <c r="ABQ48" s="63"/>
      <c r="ABR48" s="63"/>
      <c r="ABS48" s="63"/>
      <c r="ABT48" s="63"/>
      <c r="ABU48" s="63"/>
      <c r="ABV48" s="63"/>
      <c r="ABW48" s="63"/>
      <c r="ABX48" s="63"/>
      <c r="ABY48" s="63"/>
      <c r="ABZ48" s="63"/>
      <c r="ACA48" s="63"/>
      <c r="ACB48" s="63"/>
      <c r="ACC48" s="63"/>
      <c r="ACD48" s="63"/>
      <c r="ACE48" s="63"/>
      <c r="ACF48" s="63"/>
      <c r="ACG48" s="63"/>
      <c r="ACH48" s="63"/>
      <c r="ACI48" s="63"/>
      <c r="ACJ48" s="63"/>
      <c r="ACK48" s="63"/>
      <c r="ACL48" s="63"/>
      <c r="ACM48" s="63"/>
      <c r="ACN48" s="63"/>
      <c r="ACO48" s="63"/>
      <c r="ACP48" s="63"/>
      <c r="ACQ48" s="63"/>
      <c r="ACR48" s="63"/>
      <c r="ACS48" s="63"/>
      <c r="ACT48" s="63"/>
      <c r="ACU48" s="63"/>
      <c r="ACV48" s="63"/>
      <c r="ACW48" s="63"/>
      <c r="ACX48" s="63"/>
      <c r="ACY48" s="63"/>
      <c r="ACZ48" s="63"/>
      <c r="ADA48" s="63"/>
      <c r="ADB48" s="63"/>
      <c r="ADC48" s="63"/>
      <c r="ADD48" s="63"/>
      <c r="ADE48" s="63"/>
      <c r="ADF48" s="63"/>
      <c r="ADG48" s="63"/>
      <c r="ADH48" s="63"/>
      <c r="ADI48" s="63"/>
      <c r="ADJ48" s="63"/>
      <c r="ADK48" s="63"/>
      <c r="ADL48" s="63"/>
      <c r="ADM48" s="63"/>
      <c r="ADN48" s="63"/>
      <c r="ADO48" s="63"/>
      <c r="ADP48" s="63"/>
      <c r="ADQ48" s="63"/>
      <c r="ADR48" s="63"/>
      <c r="ADS48" s="63"/>
      <c r="ADT48" s="63"/>
      <c r="ADU48" s="63"/>
      <c r="ADV48" s="63"/>
      <c r="ADW48" s="63"/>
      <c r="ADX48" s="63"/>
      <c r="ADY48" s="63"/>
      <c r="ADZ48" s="63"/>
      <c r="AEA48" s="63"/>
      <c r="AEB48" s="63"/>
      <c r="AEC48" s="63"/>
      <c r="AED48" s="63"/>
      <c r="AEE48" s="63"/>
      <c r="AEF48" s="63"/>
      <c r="AEG48" s="63"/>
      <c r="AEH48" s="63"/>
      <c r="AEI48" s="63"/>
      <c r="AEJ48" s="63"/>
      <c r="AEK48" s="63"/>
      <c r="AEL48" s="63"/>
      <c r="AEM48" s="63"/>
      <c r="AEN48" s="63"/>
      <c r="AEO48" s="63"/>
      <c r="AEP48" s="63"/>
      <c r="AEQ48" s="63"/>
      <c r="AER48" s="63"/>
      <c r="AES48" s="63"/>
      <c r="AET48" s="63"/>
      <c r="AEU48" s="63"/>
      <c r="AEV48" s="63"/>
      <c r="AEW48" s="63"/>
      <c r="AEX48" s="63"/>
      <c r="AEY48" s="63"/>
      <c r="AEZ48" s="63"/>
      <c r="AFA48" s="63"/>
      <c r="AFB48" s="63"/>
      <c r="AFC48" s="63"/>
      <c r="AFD48" s="63"/>
      <c r="AFE48" s="63"/>
      <c r="AFF48" s="63"/>
      <c r="AFG48" s="63"/>
      <c r="AFH48" s="63"/>
      <c r="AFI48" s="63"/>
      <c r="AFJ48" s="63"/>
      <c r="AFK48" s="63"/>
      <c r="AFL48" s="63"/>
      <c r="AFM48" s="63"/>
      <c r="AFN48" s="63"/>
      <c r="AFO48" s="63"/>
      <c r="AFP48" s="63"/>
      <c r="AFQ48" s="63"/>
      <c r="AFR48" s="63"/>
      <c r="AFS48" s="63"/>
      <c r="AFT48" s="63"/>
      <c r="AFU48" s="63"/>
      <c r="AFV48" s="63"/>
      <c r="AFW48" s="63"/>
      <c r="AFX48" s="63"/>
      <c r="AFY48" s="63"/>
      <c r="AFZ48" s="63"/>
      <c r="AGA48" s="63"/>
      <c r="AGB48" s="63"/>
      <c r="AGC48" s="63"/>
      <c r="AGD48" s="63"/>
      <c r="AGE48" s="63"/>
      <c r="AGF48" s="63"/>
      <c r="AGG48" s="63"/>
      <c r="AGH48" s="63"/>
      <c r="AGI48" s="63"/>
      <c r="AGJ48" s="63"/>
      <c r="AGK48" s="63"/>
      <c r="AGL48" s="63"/>
      <c r="AGM48" s="63"/>
      <c r="AGN48" s="63"/>
      <c r="AGO48" s="63"/>
      <c r="AGP48" s="63"/>
      <c r="AGQ48" s="63"/>
      <c r="AGR48" s="63"/>
      <c r="AGS48" s="63"/>
      <c r="AGT48" s="63"/>
      <c r="AGU48" s="63"/>
      <c r="AGV48" s="63"/>
      <c r="AGW48" s="63"/>
      <c r="AGX48" s="63"/>
      <c r="AGY48" s="63"/>
      <c r="AGZ48" s="63"/>
      <c r="AHA48" s="63"/>
      <c r="AHB48" s="63"/>
      <c r="AHC48" s="63"/>
      <c r="AHD48" s="63"/>
      <c r="AHE48" s="63"/>
      <c r="AHF48" s="63"/>
      <c r="AHG48" s="63"/>
      <c r="AHH48" s="63"/>
      <c r="AHI48" s="63"/>
      <c r="AHJ48" s="63"/>
      <c r="AHK48" s="63"/>
      <c r="AHL48" s="63"/>
      <c r="AHM48" s="63"/>
      <c r="AHN48" s="63"/>
      <c r="AHO48" s="63"/>
      <c r="AHP48" s="63"/>
      <c r="AHQ48" s="63"/>
      <c r="AHR48" s="63"/>
      <c r="AHS48" s="63"/>
      <c r="AHT48" s="63"/>
      <c r="AHU48" s="63"/>
      <c r="AHV48" s="63"/>
      <c r="AHW48" s="63"/>
      <c r="AHX48" s="63"/>
      <c r="AHY48" s="63"/>
      <c r="AHZ48" s="63"/>
      <c r="AIA48" s="63"/>
      <c r="AIB48" s="63"/>
      <c r="AIC48" s="63"/>
      <c r="AID48" s="63"/>
      <c r="AIE48" s="63"/>
      <c r="AIF48" s="63"/>
      <c r="AIG48" s="63"/>
      <c r="AIH48" s="63"/>
      <c r="AII48" s="63"/>
      <c r="AIJ48" s="63"/>
      <c r="AIK48" s="63"/>
      <c r="AIL48" s="63"/>
      <c r="AIM48" s="63"/>
      <c r="AIN48" s="63"/>
      <c r="AIO48" s="63"/>
      <c r="AIP48" s="63"/>
      <c r="AIQ48" s="63"/>
      <c r="AIR48" s="63"/>
      <c r="AIS48" s="63"/>
      <c r="AIT48" s="63"/>
      <c r="AIU48" s="63"/>
      <c r="AIV48" s="63"/>
      <c r="AIW48" s="63"/>
      <c r="AIX48" s="63"/>
      <c r="AIY48" s="63"/>
      <c r="AIZ48" s="63"/>
      <c r="AJA48" s="63"/>
      <c r="AJB48" s="63"/>
      <c r="AJC48" s="63"/>
      <c r="AJD48" s="63"/>
      <c r="AJE48" s="63"/>
      <c r="AJF48" s="63"/>
      <c r="AJG48" s="63"/>
      <c r="AJH48" s="63"/>
      <c r="AJI48" s="63"/>
      <c r="AJJ48" s="63"/>
      <c r="AJK48" s="63"/>
      <c r="AJL48" s="63"/>
      <c r="AJM48" s="63"/>
      <c r="AJN48" s="63"/>
      <c r="AJO48" s="63"/>
      <c r="AJP48" s="63"/>
      <c r="AJQ48" s="63"/>
      <c r="AJR48" s="63"/>
      <c r="AJS48" s="63"/>
      <c r="AJT48" s="63"/>
      <c r="AJU48" s="63"/>
      <c r="AJV48" s="63"/>
      <c r="AJW48" s="63"/>
      <c r="AJX48" s="63"/>
      <c r="AJY48" s="63"/>
      <c r="AJZ48" s="63"/>
      <c r="AKA48" s="63"/>
      <c r="AKB48" s="63"/>
      <c r="AKC48" s="63"/>
      <c r="AKD48" s="63"/>
      <c r="AKE48" s="63"/>
      <c r="AKF48" s="63"/>
      <c r="AKG48" s="63"/>
      <c r="AKH48" s="63"/>
      <c r="AKI48" s="63"/>
      <c r="AKJ48" s="63"/>
      <c r="AKK48" s="63"/>
      <c r="AKL48" s="63"/>
      <c r="AKM48" s="63"/>
      <c r="AKN48" s="63"/>
      <c r="AKO48" s="63"/>
      <c r="AKP48" s="63"/>
      <c r="AKQ48" s="63"/>
      <c r="AKR48" s="63"/>
      <c r="AKS48" s="63"/>
      <c r="AKT48" s="63"/>
      <c r="AKU48" s="63"/>
      <c r="AKV48" s="63"/>
      <c r="AKW48" s="63"/>
      <c r="AKX48" s="63"/>
      <c r="AKY48" s="63"/>
      <c r="AKZ48" s="63"/>
      <c r="ALA48" s="63"/>
      <c r="ALB48" s="63"/>
      <c r="ALC48" s="63"/>
      <c r="ALD48" s="63"/>
      <c r="ALE48" s="63"/>
      <c r="ALF48" s="63"/>
      <c r="ALG48" s="63"/>
      <c r="ALH48" s="63"/>
      <c r="ALI48" s="63"/>
      <c r="ALJ48" s="63"/>
      <c r="ALK48" s="63"/>
      <c r="ALL48" s="63"/>
      <c r="ALM48" s="63"/>
      <c r="ALN48" s="63"/>
      <c r="ALO48" s="63"/>
      <c r="ALP48" s="63"/>
      <c r="ALQ48" s="63"/>
      <c r="ALR48" s="63"/>
      <c r="ALS48" s="63"/>
      <c r="ALT48" s="63"/>
      <c r="ALU48" s="63"/>
      <c r="ALV48" s="63"/>
      <c r="ALW48" s="63"/>
      <c r="ALX48" s="63"/>
      <c r="ALY48" s="63"/>
      <c r="ALZ48" s="63"/>
      <c r="AMA48" s="63"/>
      <c r="AMB48" s="63"/>
      <c r="AMC48" s="63"/>
      <c r="AMD48" s="63"/>
      <c r="AME48" s="63"/>
      <c r="AMF48" s="63"/>
      <c r="AMG48" s="63"/>
      <c r="AMH48" s="63"/>
      <c r="AMI48" s="63"/>
      <c r="AMJ48" s="63"/>
      <c r="AMK48" s="63"/>
      <c r="AML48" s="63"/>
      <c r="AMM48" s="63"/>
      <c r="AMN48" s="63"/>
      <c r="AMO48" s="63"/>
      <c r="AMP48" s="63"/>
      <c r="AMQ48" s="63"/>
      <c r="AMR48" s="63"/>
      <c r="AMS48" s="63"/>
      <c r="AMT48" s="63"/>
      <c r="AMU48" s="63"/>
      <c r="AMV48" s="63"/>
      <c r="AMW48" s="63"/>
      <c r="AMX48" s="63"/>
      <c r="AMY48" s="63"/>
      <c r="AMZ48" s="63"/>
      <c r="ANA48" s="63"/>
      <c r="ANB48" s="63"/>
      <c r="ANC48" s="63"/>
      <c r="AND48" s="63"/>
      <c r="ANE48" s="63"/>
      <c r="ANF48" s="63"/>
      <c r="ANG48" s="63"/>
      <c r="ANH48" s="63"/>
      <c r="ANI48" s="63"/>
      <c r="ANJ48" s="63"/>
      <c r="ANK48" s="63"/>
      <c r="ANL48" s="63"/>
      <c r="ANM48" s="63"/>
      <c r="ANN48" s="63"/>
      <c r="ANO48" s="63"/>
      <c r="ANP48" s="63"/>
      <c r="ANQ48" s="63"/>
      <c r="ANR48" s="63"/>
      <c r="ANS48" s="63"/>
      <c r="ANT48" s="63"/>
      <c r="ANU48" s="63"/>
      <c r="ANV48" s="63"/>
      <c r="ANW48" s="63"/>
      <c r="ANX48" s="63"/>
      <c r="ANY48" s="63"/>
      <c r="ANZ48" s="63"/>
      <c r="AOA48" s="63"/>
      <c r="AOB48" s="63"/>
      <c r="AOC48" s="63"/>
      <c r="AOD48" s="63"/>
      <c r="AOE48" s="63"/>
      <c r="AOF48" s="63"/>
      <c r="AOG48" s="63"/>
      <c r="AOH48" s="63"/>
      <c r="AOI48" s="63"/>
      <c r="AOJ48" s="63"/>
      <c r="AOK48" s="63"/>
      <c r="AOL48" s="63"/>
      <c r="AOM48" s="63"/>
      <c r="AON48" s="63"/>
      <c r="AOO48" s="63"/>
      <c r="AOP48" s="63"/>
      <c r="AOQ48" s="63"/>
      <c r="AOR48" s="63"/>
      <c r="AOS48" s="63"/>
      <c r="AOT48" s="63"/>
      <c r="AOU48" s="63"/>
      <c r="AOV48" s="63"/>
      <c r="AOW48" s="63"/>
      <c r="AOX48" s="63"/>
      <c r="AOY48" s="63"/>
      <c r="AOZ48" s="63"/>
      <c r="APA48" s="63"/>
      <c r="APB48" s="63"/>
      <c r="APC48" s="63"/>
      <c r="APD48" s="63"/>
      <c r="APE48" s="63"/>
      <c r="APF48" s="63"/>
      <c r="APG48" s="63"/>
      <c r="APH48" s="63"/>
      <c r="API48" s="63"/>
      <c r="APJ48" s="63"/>
      <c r="APK48" s="63"/>
      <c r="APL48" s="63"/>
      <c r="APM48" s="63"/>
      <c r="APN48" s="63"/>
      <c r="APO48" s="63"/>
      <c r="APP48" s="63"/>
      <c r="APQ48" s="63"/>
      <c r="APR48" s="63"/>
      <c r="APS48" s="63"/>
      <c r="APT48" s="63"/>
      <c r="APU48" s="63"/>
      <c r="APV48" s="63"/>
      <c r="APW48" s="63"/>
      <c r="APX48" s="63"/>
      <c r="APY48" s="63"/>
      <c r="APZ48" s="63"/>
      <c r="AQA48" s="63"/>
      <c r="AQB48" s="63"/>
      <c r="AQC48" s="63"/>
      <c r="AQD48" s="63"/>
      <c r="AQE48" s="63"/>
      <c r="AQF48" s="63"/>
      <c r="AQG48" s="63"/>
      <c r="AQH48" s="63"/>
      <c r="AQI48" s="63"/>
      <c r="AQJ48" s="63"/>
      <c r="AQK48" s="63"/>
      <c r="AQL48" s="63"/>
      <c r="AQM48" s="63"/>
      <c r="AQN48" s="63"/>
      <c r="AQO48" s="63"/>
      <c r="AQP48" s="63"/>
      <c r="AQQ48" s="63"/>
      <c r="AQR48" s="63"/>
      <c r="AQS48" s="63"/>
      <c r="AQT48" s="63"/>
      <c r="AQU48" s="63"/>
      <c r="AQV48" s="63"/>
      <c r="AQW48" s="63"/>
      <c r="AQX48" s="63"/>
      <c r="AQY48" s="63"/>
      <c r="AQZ48" s="63"/>
      <c r="ARA48" s="63"/>
      <c r="ARB48" s="63"/>
      <c r="ARC48" s="63"/>
      <c r="ARD48" s="63"/>
      <c r="ARE48" s="63"/>
      <c r="ARF48" s="63"/>
      <c r="ARG48" s="63"/>
      <c r="ARH48" s="63"/>
      <c r="ARI48" s="63"/>
      <c r="ARJ48" s="63"/>
      <c r="ARK48" s="63"/>
      <c r="ARL48" s="63"/>
      <c r="ARM48" s="63"/>
      <c r="ARN48" s="63"/>
      <c r="ARO48" s="63"/>
      <c r="ARP48" s="63"/>
      <c r="ARQ48" s="63"/>
      <c r="ARR48" s="63"/>
      <c r="ARS48" s="63"/>
      <c r="ART48" s="63"/>
      <c r="ARU48" s="63"/>
      <c r="ARV48" s="63"/>
      <c r="ARW48" s="63"/>
      <c r="ARX48" s="63"/>
      <c r="ARY48" s="63"/>
      <c r="ARZ48" s="63"/>
      <c r="ASA48" s="63"/>
      <c r="ASB48" s="63"/>
      <c r="ASC48" s="63"/>
      <c r="ASD48" s="63"/>
      <c r="ASE48" s="63"/>
      <c r="ASF48" s="63"/>
      <c r="ASG48" s="63"/>
      <c r="ASH48" s="63"/>
      <c r="ASI48" s="63"/>
      <c r="ASJ48" s="63"/>
      <c r="ASK48" s="63"/>
      <c r="ASL48" s="63"/>
      <c r="ASM48" s="63"/>
      <c r="ASN48" s="63"/>
      <c r="ASO48" s="63"/>
      <c r="ASP48" s="63"/>
      <c r="ASQ48" s="63"/>
      <c r="ASR48" s="63"/>
      <c r="ASS48" s="63"/>
      <c r="AST48" s="63"/>
      <c r="ASU48" s="63"/>
      <c r="ASV48" s="63"/>
      <c r="ASW48" s="63"/>
      <c r="ASX48" s="63"/>
      <c r="ASY48" s="63"/>
      <c r="ASZ48" s="63"/>
      <c r="ATA48" s="63"/>
      <c r="ATB48" s="63"/>
      <c r="ATC48" s="63"/>
      <c r="ATD48" s="63"/>
      <c r="ATE48" s="63"/>
      <c r="ATF48" s="63"/>
      <c r="ATG48" s="63"/>
      <c r="ATH48" s="63"/>
      <c r="ATI48" s="63"/>
      <c r="ATJ48" s="63"/>
      <c r="ATK48" s="63"/>
      <c r="ATL48" s="63"/>
      <c r="ATM48" s="63"/>
      <c r="ATN48" s="63"/>
      <c r="ATO48" s="63"/>
      <c r="ATP48" s="63"/>
      <c r="ATQ48" s="63"/>
      <c r="ATR48" s="63"/>
      <c r="ATS48" s="63"/>
      <c r="ATT48" s="63"/>
      <c r="ATU48" s="63"/>
      <c r="ATV48" s="63"/>
      <c r="ATW48" s="63"/>
      <c r="ATX48" s="63"/>
      <c r="ATY48" s="63"/>
      <c r="ATZ48" s="63"/>
      <c r="AUA48" s="63"/>
      <c r="AUB48" s="63"/>
      <c r="AUC48" s="63"/>
      <c r="AUD48" s="63"/>
      <c r="AUE48" s="63"/>
      <c r="AUF48" s="63"/>
      <c r="AUG48" s="63"/>
      <c r="AUH48" s="63"/>
      <c r="AUI48" s="63"/>
      <c r="AUJ48" s="63"/>
      <c r="AUK48" s="63"/>
      <c r="AUL48" s="63"/>
      <c r="AUM48" s="63"/>
      <c r="AUN48" s="63"/>
      <c r="AUO48" s="63"/>
      <c r="AUP48" s="63"/>
      <c r="AUQ48" s="63"/>
      <c r="AUR48" s="63"/>
      <c r="AUS48" s="63"/>
      <c r="AUT48" s="63"/>
      <c r="AUU48" s="63"/>
      <c r="AUV48" s="63"/>
      <c r="AUW48" s="63"/>
      <c r="AUX48" s="63"/>
      <c r="AUY48" s="63"/>
      <c r="AUZ48" s="63"/>
      <c r="AVA48" s="63"/>
      <c r="AVB48" s="63"/>
      <c r="AVC48" s="63"/>
      <c r="AVD48" s="63"/>
      <c r="AVE48" s="63"/>
      <c r="AVF48" s="63"/>
      <c r="AVG48" s="63"/>
      <c r="AVH48" s="63"/>
      <c r="AVI48" s="63"/>
      <c r="AVJ48" s="63"/>
      <c r="AVK48" s="63"/>
      <c r="AVL48" s="63"/>
      <c r="AVM48" s="63"/>
      <c r="AVN48" s="63"/>
      <c r="AVO48" s="63"/>
      <c r="AVP48" s="63"/>
      <c r="AVQ48" s="63"/>
      <c r="AVR48" s="63"/>
      <c r="AVS48" s="63"/>
      <c r="AVT48" s="63"/>
      <c r="AVU48" s="63"/>
      <c r="AVV48" s="63"/>
      <c r="AVW48" s="63"/>
      <c r="AVX48" s="63"/>
      <c r="AVY48" s="63"/>
      <c r="AVZ48" s="63"/>
      <c r="AWA48" s="63"/>
      <c r="AWB48" s="63"/>
      <c r="AWC48" s="63"/>
      <c r="AWD48" s="63"/>
      <c r="AWE48" s="63"/>
      <c r="AWF48" s="63"/>
      <c r="AWG48" s="63"/>
      <c r="AWH48" s="63"/>
      <c r="AWI48" s="63"/>
      <c r="AWJ48" s="63"/>
      <c r="AWK48" s="63"/>
      <c r="AWL48" s="63"/>
      <c r="AWM48" s="63"/>
      <c r="AWN48" s="63"/>
      <c r="AWO48" s="63"/>
      <c r="AWP48" s="63"/>
      <c r="AWQ48" s="63"/>
      <c r="AWR48" s="63"/>
      <c r="AWS48" s="63"/>
      <c r="AWT48" s="63"/>
      <c r="AWU48" s="63"/>
      <c r="AWV48" s="63"/>
      <c r="AWW48" s="63"/>
      <c r="AWX48" s="63"/>
      <c r="AWY48" s="63"/>
      <c r="AWZ48" s="63"/>
      <c r="AXA48" s="63"/>
      <c r="AXB48" s="63"/>
      <c r="AXC48" s="63"/>
      <c r="AXD48" s="63"/>
      <c r="AXE48" s="63"/>
      <c r="AXF48" s="63"/>
      <c r="AXG48" s="63"/>
      <c r="AXH48" s="63"/>
      <c r="AXI48" s="63"/>
      <c r="AXJ48" s="63"/>
      <c r="AXK48" s="63"/>
      <c r="AXL48" s="63"/>
      <c r="AXM48" s="63"/>
      <c r="AXN48" s="63"/>
      <c r="AXO48" s="63"/>
      <c r="AXP48" s="63"/>
      <c r="AXQ48" s="63"/>
      <c r="AXR48" s="63"/>
      <c r="AXS48" s="63"/>
      <c r="AXT48" s="63"/>
      <c r="AXU48" s="63"/>
      <c r="AXV48" s="63"/>
      <c r="AXW48" s="63"/>
      <c r="AXX48" s="63"/>
      <c r="AXY48" s="63"/>
      <c r="AXZ48" s="63"/>
      <c r="AYA48" s="63"/>
      <c r="AYB48" s="63"/>
      <c r="AYC48" s="63"/>
      <c r="AYD48" s="63"/>
      <c r="AYE48" s="63"/>
      <c r="AYF48" s="63"/>
      <c r="AYG48" s="63"/>
      <c r="AYH48" s="63"/>
      <c r="AYI48" s="63"/>
      <c r="AYJ48" s="63"/>
      <c r="AYK48" s="63"/>
      <c r="AYL48" s="63"/>
      <c r="AYM48" s="63"/>
      <c r="AYN48" s="63"/>
      <c r="AYO48" s="63"/>
      <c r="AYP48" s="63"/>
      <c r="AYQ48" s="63"/>
      <c r="AYR48" s="63"/>
      <c r="AYS48" s="63"/>
      <c r="AYT48" s="63"/>
      <c r="AYU48" s="63"/>
      <c r="AYV48" s="63"/>
      <c r="AYW48" s="63"/>
      <c r="AYX48" s="63"/>
      <c r="AYY48" s="63"/>
      <c r="AYZ48" s="63"/>
      <c r="AZA48" s="63"/>
      <c r="AZB48" s="63"/>
      <c r="AZC48" s="63"/>
      <c r="AZD48" s="63"/>
      <c r="AZE48" s="63"/>
      <c r="AZF48" s="63"/>
      <c r="AZG48" s="63"/>
      <c r="AZH48" s="63"/>
      <c r="AZI48" s="63"/>
      <c r="AZJ48" s="63"/>
      <c r="AZK48" s="63"/>
      <c r="AZL48" s="63"/>
      <c r="AZM48" s="63"/>
      <c r="AZN48" s="63"/>
      <c r="AZO48" s="63"/>
      <c r="AZP48" s="63"/>
      <c r="AZQ48" s="63"/>
      <c r="AZR48" s="63"/>
      <c r="AZS48" s="63"/>
      <c r="AZT48" s="63"/>
      <c r="AZU48" s="63"/>
      <c r="AZV48" s="63"/>
      <c r="AZW48" s="63"/>
      <c r="AZX48" s="63"/>
      <c r="AZY48" s="63"/>
      <c r="AZZ48" s="63"/>
      <c r="BAA48" s="63"/>
      <c r="BAB48" s="63"/>
      <c r="BAC48" s="63"/>
      <c r="BAD48" s="63"/>
      <c r="BAE48" s="63"/>
      <c r="BAF48" s="63"/>
      <c r="BAG48" s="63"/>
      <c r="BAH48" s="63"/>
      <c r="BAI48" s="63"/>
      <c r="BAJ48" s="63"/>
      <c r="BAK48" s="63"/>
      <c r="BAL48" s="63"/>
      <c r="BAM48" s="63"/>
      <c r="BAN48" s="63"/>
      <c r="BAO48" s="63"/>
      <c r="BAP48" s="63"/>
      <c r="BAQ48" s="63"/>
      <c r="BAR48" s="63"/>
      <c r="BAS48" s="63"/>
      <c r="BAT48" s="63"/>
      <c r="BAU48" s="63"/>
      <c r="BAV48" s="63"/>
      <c r="BAW48" s="63"/>
      <c r="BAX48" s="63"/>
      <c r="BAY48" s="63"/>
      <c r="BAZ48" s="63"/>
      <c r="BBA48" s="63"/>
      <c r="BBB48" s="63"/>
      <c r="BBC48" s="63"/>
      <c r="BBD48" s="63"/>
      <c r="BBE48" s="63"/>
      <c r="BBF48" s="63"/>
      <c r="BBG48" s="63"/>
      <c r="BBH48" s="63"/>
      <c r="BBI48" s="63"/>
      <c r="BBJ48" s="63"/>
      <c r="BBK48" s="63"/>
      <c r="BBL48" s="63"/>
      <c r="BBM48" s="63"/>
      <c r="BBN48" s="63"/>
      <c r="BBO48" s="63"/>
      <c r="BBP48" s="63"/>
      <c r="BBQ48" s="63"/>
      <c r="BBR48" s="63"/>
      <c r="BBS48" s="63"/>
      <c r="BBT48" s="63"/>
      <c r="BBU48" s="63"/>
      <c r="BBV48" s="63"/>
      <c r="BBW48" s="63"/>
      <c r="BBX48" s="63"/>
      <c r="BBY48" s="63"/>
      <c r="BBZ48" s="63"/>
      <c r="BCA48" s="63"/>
      <c r="BCB48" s="63"/>
      <c r="BCC48" s="63"/>
      <c r="BCD48" s="63"/>
      <c r="BCE48" s="63"/>
      <c r="BCF48" s="63"/>
      <c r="BCG48" s="63"/>
      <c r="BCH48" s="63"/>
      <c r="BCI48" s="63"/>
      <c r="BCJ48" s="63"/>
      <c r="BCK48" s="63"/>
      <c r="BCL48" s="63"/>
      <c r="BCM48" s="63"/>
      <c r="BCN48" s="63"/>
      <c r="BCO48" s="63"/>
      <c r="BCP48" s="63"/>
      <c r="BCQ48" s="63"/>
      <c r="BCR48" s="63"/>
      <c r="BCS48" s="63"/>
      <c r="BCT48" s="63"/>
      <c r="BCU48" s="63"/>
      <c r="BCV48" s="63"/>
      <c r="BCW48" s="63"/>
      <c r="BCX48" s="63"/>
      <c r="BCY48" s="63"/>
      <c r="BCZ48" s="63"/>
      <c r="BDA48" s="63"/>
      <c r="BDB48" s="63"/>
      <c r="BDC48" s="63"/>
      <c r="BDD48" s="63"/>
      <c r="BDE48" s="63"/>
      <c r="BDF48" s="63"/>
      <c r="BDG48" s="63"/>
      <c r="BDH48" s="63"/>
      <c r="BDI48" s="63"/>
      <c r="BDJ48" s="63"/>
      <c r="BDK48" s="63"/>
      <c r="BDL48" s="63"/>
      <c r="BDM48" s="63"/>
      <c r="BDN48" s="63"/>
      <c r="BDO48" s="63"/>
      <c r="BDP48" s="63"/>
      <c r="BDQ48" s="63"/>
      <c r="BDR48" s="63"/>
      <c r="BDS48" s="63"/>
      <c r="BDT48" s="63"/>
      <c r="BDU48" s="63"/>
      <c r="BDV48" s="63"/>
      <c r="BDW48" s="63"/>
      <c r="BDX48" s="63"/>
      <c r="BDY48" s="63"/>
      <c r="BDZ48" s="63"/>
      <c r="BEA48" s="63"/>
      <c r="BEB48" s="63"/>
      <c r="BEC48" s="63"/>
      <c r="BED48" s="63"/>
      <c r="BEE48" s="63"/>
      <c r="BEF48" s="63"/>
      <c r="BEG48" s="63"/>
      <c r="BEH48" s="63"/>
      <c r="BEI48" s="63"/>
      <c r="BEJ48" s="63"/>
      <c r="BEK48" s="63"/>
      <c r="BEL48" s="63"/>
      <c r="BEM48" s="63"/>
      <c r="BEN48" s="63"/>
      <c r="BEO48" s="63"/>
      <c r="BEP48" s="63"/>
      <c r="BEQ48" s="63"/>
      <c r="BER48" s="63"/>
      <c r="BES48" s="63"/>
      <c r="BET48" s="63"/>
      <c r="BEU48" s="63"/>
      <c r="BEV48" s="63"/>
      <c r="BEW48" s="63"/>
      <c r="BEX48" s="63"/>
      <c r="BEY48" s="63"/>
      <c r="BEZ48" s="63"/>
      <c r="BFA48" s="63"/>
      <c r="BFB48" s="63"/>
      <c r="BFC48" s="63"/>
      <c r="BFD48" s="63"/>
      <c r="BFE48" s="63"/>
      <c r="BFF48" s="63"/>
      <c r="BFG48" s="63"/>
      <c r="BFH48" s="63"/>
      <c r="BFI48" s="63"/>
      <c r="BFJ48" s="63"/>
      <c r="BFK48" s="63"/>
      <c r="BFL48" s="63"/>
      <c r="BFM48" s="63"/>
      <c r="BFN48" s="63"/>
      <c r="BFO48" s="63"/>
      <c r="BFP48" s="63"/>
      <c r="BFQ48" s="63"/>
      <c r="BFR48" s="63"/>
      <c r="BFS48" s="63"/>
      <c r="BFT48" s="63"/>
      <c r="BFU48" s="63"/>
      <c r="BFV48" s="63"/>
      <c r="BFW48" s="63"/>
      <c r="BFX48" s="63"/>
      <c r="BFY48" s="63"/>
      <c r="BFZ48" s="63"/>
      <c r="BGA48" s="63"/>
      <c r="BGB48" s="63"/>
      <c r="BGC48" s="63"/>
      <c r="BGD48" s="63"/>
      <c r="BGE48" s="63"/>
      <c r="BGF48" s="63"/>
      <c r="BGG48" s="63"/>
      <c r="BGH48" s="63"/>
      <c r="BGI48" s="63"/>
      <c r="BGJ48" s="63"/>
      <c r="BGK48" s="63"/>
      <c r="BGL48" s="63"/>
      <c r="BGM48" s="63"/>
      <c r="BGN48" s="63"/>
      <c r="BGO48" s="63"/>
      <c r="BGP48" s="63"/>
      <c r="BGQ48" s="63"/>
      <c r="BGR48" s="63"/>
      <c r="BGS48" s="63"/>
      <c r="BGT48" s="63"/>
      <c r="BGU48" s="63"/>
      <c r="BGV48" s="63"/>
      <c r="BGW48" s="63"/>
      <c r="BGX48" s="63"/>
      <c r="BGY48" s="63"/>
      <c r="BGZ48" s="63"/>
      <c r="BHA48" s="63"/>
      <c r="BHB48" s="63"/>
      <c r="BHC48" s="63"/>
      <c r="BHD48" s="63"/>
      <c r="BHE48" s="63"/>
      <c r="BHF48" s="63"/>
      <c r="BHG48" s="63"/>
      <c r="BHH48" s="63"/>
      <c r="BHI48" s="63"/>
      <c r="BHJ48" s="63"/>
      <c r="BHK48" s="63"/>
      <c r="BHL48" s="63"/>
      <c r="BHM48" s="63"/>
      <c r="BHN48" s="63"/>
      <c r="BHO48" s="63"/>
      <c r="BHP48" s="63"/>
      <c r="BHQ48" s="63"/>
      <c r="BHR48" s="63"/>
      <c r="BHS48" s="63"/>
      <c r="BHT48" s="63"/>
      <c r="BHU48" s="63"/>
      <c r="BHV48" s="63"/>
      <c r="BHW48" s="63"/>
      <c r="BHX48" s="63"/>
      <c r="BHY48" s="63"/>
      <c r="BHZ48" s="63"/>
      <c r="BIA48" s="63"/>
      <c r="BIB48" s="63"/>
      <c r="BIC48" s="63"/>
      <c r="BID48" s="63"/>
      <c r="BIE48" s="63"/>
      <c r="BIF48" s="63"/>
      <c r="BIG48" s="63"/>
      <c r="BIH48" s="63"/>
      <c r="BII48" s="63"/>
      <c r="BIJ48" s="63"/>
      <c r="BIK48" s="63"/>
      <c r="BIL48" s="63"/>
      <c r="BIM48" s="63"/>
      <c r="BIN48" s="63"/>
      <c r="BIO48" s="63"/>
      <c r="BIP48" s="63"/>
      <c r="BIQ48" s="63"/>
      <c r="BIR48" s="63"/>
      <c r="BIS48" s="63"/>
      <c r="BIT48" s="63"/>
      <c r="BIU48" s="63"/>
      <c r="BIV48" s="63"/>
      <c r="BIW48" s="63"/>
      <c r="BIX48" s="63"/>
      <c r="BIY48" s="63"/>
      <c r="BIZ48" s="63"/>
      <c r="BJA48" s="63"/>
      <c r="BJB48" s="63"/>
      <c r="BJC48" s="63"/>
      <c r="BJD48" s="63"/>
      <c r="BJE48" s="63"/>
      <c r="BJF48" s="63"/>
      <c r="BJG48" s="63"/>
      <c r="BJH48" s="63"/>
      <c r="BJI48" s="63"/>
      <c r="BJJ48" s="63"/>
      <c r="BJK48" s="63"/>
      <c r="BJL48" s="63"/>
      <c r="BJM48" s="63"/>
      <c r="BJN48" s="63"/>
      <c r="BJO48" s="63"/>
      <c r="BJP48" s="63"/>
      <c r="BJQ48" s="63"/>
      <c r="BJR48" s="63"/>
      <c r="BJS48" s="63"/>
      <c r="BJT48" s="63"/>
      <c r="BJU48" s="63"/>
      <c r="BJV48" s="63"/>
      <c r="BJW48" s="63"/>
      <c r="BJX48" s="63"/>
      <c r="BJY48" s="63"/>
      <c r="BJZ48" s="63"/>
      <c r="BKA48" s="63"/>
      <c r="BKB48" s="63"/>
      <c r="BKC48" s="63"/>
      <c r="BKD48" s="63"/>
      <c r="BKE48" s="63"/>
      <c r="BKF48" s="63"/>
      <c r="BKG48" s="63"/>
      <c r="BKH48" s="63"/>
      <c r="BKI48" s="63"/>
      <c r="BKJ48" s="63"/>
      <c r="BKK48" s="63"/>
      <c r="BKL48" s="63"/>
      <c r="BKM48" s="63"/>
      <c r="BKN48" s="63"/>
      <c r="BKO48" s="63"/>
      <c r="BKP48" s="63"/>
      <c r="BKQ48" s="63"/>
      <c r="BKR48" s="63"/>
      <c r="BKS48" s="63"/>
      <c r="BKT48" s="63"/>
      <c r="BKU48" s="63"/>
      <c r="BKV48" s="63"/>
      <c r="BKW48" s="63"/>
      <c r="BKX48" s="63"/>
      <c r="BKY48" s="63"/>
      <c r="BKZ48" s="63"/>
      <c r="BLA48" s="63"/>
      <c r="BLB48" s="63"/>
      <c r="BLC48" s="63"/>
      <c r="BLD48" s="63"/>
      <c r="BLE48" s="63"/>
      <c r="BLF48" s="63"/>
      <c r="BLG48" s="63"/>
      <c r="BLH48" s="63"/>
      <c r="BLI48" s="63"/>
      <c r="BLJ48" s="63"/>
      <c r="BLK48" s="63"/>
      <c r="BLL48" s="63"/>
      <c r="BLM48" s="63"/>
      <c r="BLN48" s="63"/>
      <c r="BLO48" s="63"/>
      <c r="BLP48" s="63"/>
      <c r="BLQ48" s="63"/>
      <c r="BLR48" s="63"/>
      <c r="BLS48" s="63"/>
      <c r="BLT48" s="63"/>
      <c r="BLU48" s="63"/>
      <c r="BLV48" s="63"/>
      <c r="BLW48" s="63"/>
      <c r="BLX48" s="63"/>
      <c r="BLY48" s="63"/>
      <c r="BLZ48" s="63"/>
      <c r="BMA48" s="63"/>
      <c r="BMB48" s="63"/>
      <c r="BMC48" s="63"/>
      <c r="BMD48" s="63"/>
      <c r="BME48" s="63"/>
      <c r="BMF48" s="63"/>
      <c r="BMG48" s="63"/>
      <c r="BMH48" s="63"/>
      <c r="BMI48" s="63"/>
      <c r="BMJ48" s="63"/>
      <c r="BMK48" s="63"/>
      <c r="BML48" s="63"/>
      <c r="BMM48" s="63"/>
      <c r="BMN48" s="63"/>
      <c r="BMO48" s="63"/>
      <c r="BMP48" s="63"/>
      <c r="BMQ48" s="63"/>
      <c r="BMR48" s="63"/>
      <c r="BMS48" s="63"/>
      <c r="BMT48" s="63"/>
      <c r="BMU48" s="63"/>
      <c r="BMV48" s="63"/>
      <c r="BMW48" s="63"/>
      <c r="BMX48" s="63"/>
    </row>
    <row r="49" spans="1:1714" s="1" customFormat="1" ht="15" customHeight="1" x14ac:dyDescent="0.25">
      <c r="A49" s="194" t="s">
        <v>238</v>
      </c>
      <c r="B49" s="147" t="s">
        <v>45</v>
      </c>
      <c r="C49" s="148" t="s">
        <v>90</v>
      </c>
      <c r="D49" s="213" t="s">
        <v>47</v>
      </c>
      <c r="E49" s="149" t="s">
        <v>48</v>
      </c>
      <c r="F49" s="215" t="s">
        <v>49</v>
      </c>
      <c r="G49" s="213" t="s">
        <v>63</v>
      </c>
      <c r="H49" s="150">
        <v>25</v>
      </c>
      <c r="I49" s="228" t="s">
        <v>1702</v>
      </c>
      <c r="J49" s="206">
        <v>44803</v>
      </c>
      <c r="K49" s="205">
        <v>44804</v>
      </c>
      <c r="L49" s="205">
        <v>44805</v>
      </c>
      <c r="M49" s="167" t="s">
        <v>388</v>
      </c>
      <c r="N49" s="168">
        <v>44810</v>
      </c>
      <c r="O49" s="208" t="s">
        <v>97</v>
      </c>
      <c r="P49" s="115" t="s">
        <v>1673</v>
      </c>
      <c r="Q49" s="110">
        <f t="shared" si="0"/>
        <v>44806</v>
      </c>
      <c r="R49" s="88">
        <v>43</v>
      </c>
      <c r="S49" s="153">
        <f t="shared" si="1"/>
        <v>44810</v>
      </c>
      <c r="T49" s="88">
        <v>53.8</v>
      </c>
      <c r="U49" s="153">
        <f t="shared" si="2"/>
        <v>44817</v>
      </c>
      <c r="V49" s="88"/>
      <c r="W49" s="153">
        <f t="shared" si="3"/>
        <v>44831</v>
      </c>
      <c r="X49" s="88"/>
      <c r="Y49" s="85"/>
      <c r="Z49" s="208" t="s">
        <v>97</v>
      </c>
      <c r="AA49" s="115" t="s">
        <v>1675</v>
      </c>
      <c r="AB49" s="153">
        <f t="shared" si="5"/>
        <v>44807</v>
      </c>
      <c r="AC49" s="88">
        <v>42.8</v>
      </c>
      <c r="AD49" s="153">
        <f t="shared" si="6"/>
        <v>44811</v>
      </c>
      <c r="AE49" s="88">
        <v>54.8</v>
      </c>
      <c r="AF49" s="153">
        <f t="shared" si="7"/>
        <v>44818</v>
      </c>
      <c r="AG49" s="88"/>
      <c r="AH49" s="153">
        <f t="shared" si="8"/>
        <v>44832</v>
      </c>
      <c r="AI49" s="88"/>
      <c r="AJ49" s="85"/>
      <c r="AK49" s="208" t="s">
        <v>97</v>
      </c>
      <c r="AL49" s="224" t="s">
        <v>1677</v>
      </c>
      <c r="AM49" s="153">
        <f t="shared" si="9"/>
        <v>44808</v>
      </c>
      <c r="AN49" s="88">
        <v>48.5</v>
      </c>
      <c r="AO49" s="153">
        <f t="shared" si="10"/>
        <v>44812</v>
      </c>
      <c r="AP49" s="88">
        <v>54.4</v>
      </c>
      <c r="AQ49" s="153">
        <f t="shared" si="11"/>
        <v>44819</v>
      </c>
      <c r="AR49" s="88"/>
      <c r="AS49" s="153">
        <f t="shared" si="12"/>
        <v>44833</v>
      </c>
      <c r="AT49" s="88"/>
      <c r="AU49" s="85"/>
      <c r="AV49" s="92"/>
      <c r="AW49" s="199"/>
      <c r="AX49" s="200" t="s">
        <v>1726</v>
      </c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  <c r="JI49" s="63"/>
      <c r="JJ49" s="63"/>
      <c r="JK49" s="63"/>
      <c r="JL49" s="63"/>
      <c r="JM49" s="63"/>
      <c r="JN49" s="63"/>
      <c r="JO49" s="63"/>
      <c r="JP49" s="63"/>
      <c r="JQ49" s="63"/>
      <c r="JR49" s="63"/>
      <c r="JS49" s="63"/>
      <c r="JT49" s="63"/>
      <c r="JU49" s="63"/>
      <c r="JV49" s="63"/>
      <c r="JW49" s="63"/>
      <c r="JX49" s="63"/>
      <c r="JY49" s="63"/>
      <c r="JZ49" s="63"/>
      <c r="KA49" s="63"/>
      <c r="KB49" s="63"/>
      <c r="KC49" s="63"/>
      <c r="KD49" s="63"/>
      <c r="KE49" s="63"/>
      <c r="KF49" s="63"/>
      <c r="KG49" s="63"/>
      <c r="KH49" s="63"/>
      <c r="KI49" s="63"/>
      <c r="KJ49" s="63"/>
      <c r="KK49" s="63"/>
      <c r="KL49" s="63"/>
      <c r="KM49" s="63"/>
      <c r="KN49" s="63"/>
      <c r="KO49" s="63"/>
      <c r="KP49" s="63"/>
      <c r="KQ49" s="63"/>
      <c r="KR49" s="63"/>
      <c r="KS49" s="63"/>
      <c r="KT49" s="63"/>
      <c r="KU49" s="63"/>
      <c r="KV49" s="63"/>
      <c r="KW49" s="63"/>
      <c r="KX49" s="63"/>
      <c r="KY49" s="63"/>
      <c r="KZ49" s="63"/>
      <c r="LA49" s="63"/>
      <c r="LB49" s="63"/>
      <c r="LC49" s="63"/>
      <c r="LD49" s="63"/>
      <c r="LE49" s="63"/>
      <c r="LF49" s="63"/>
      <c r="LG49" s="63"/>
      <c r="LH49" s="63"/>
      <c r="LI49" s="63"/>
      <c r="LJ49" s="63"/>
      <c r="LK49" s="63"/>
      <c r="LL49" s="63"/>
      <c r="LM49" s="63"/>
      <c r="LN49" s="63"/>
      <c r="LO49" s="63"/>
      <c r="LP49" s="63"/>
      <c r="LQ49" s="63"/>
      <c r="LR49" s="63"/>
      <c r="LS49" s="63"/>
      <c r="LT49" s="63"/>
      <c r="LU49" s="63"/>
      <c r="LV49" s="63"/>
      <c r="LW49" s="63"/>
      <c r="LX49" s="63"/>
      <c r="LY49" s="63"/>
      <c r="LZ49" s="63"/>
      <c r="MA49" s="63"/>
      <c r="MB49" s="63"/>
      <c r="MC49" s="63"/>
      <c r="MD49" s="63"/>
      <c r="ME49" s="63"/>
      <c r="MF49" s="63"/>
      <c r="MG49" s="63"/>
      <c r="MH49" s="63"/>
      <c r="MI49" s="63"/>
      <c r="MJ49" s="63"/>
      <c r="MK49" s="63"/>
      <c r="ML49" s="63"/>
      <c r="MM49" s="63"/>
      <c r="MN49" s="63"/>
      <c r="MO49" s="63"/>
      <c r="MP49" s="63"/>
      <c r="MQ49" s="63"/>
      <c r="MR49" s="63"/>
      <c r="MS49" s="63"/>
      <c r="MT49" s="63"/>
      <c r="MU49" s="63"/>
      <c r="MV49" s="63"/>
      <c r="MW49" s="63"/>
      <c r="MX49" s="63"/>
      <c r="MY49" s="63"/>
      <c r="MZ49" s="63"/>
      <c r="NA49" s="63"/>
      <c r="NB49" s="63"/>
      <c r="NC49" s="63"/>
      <c r="ND49" s="63"/>
      <c r="NE49" s="63"/>
      <c r="NF49" s="63"/>
      <c r="NG49" s="63"/>
      <c r="NH49" s="63"/>
      <c r="NI49" s="63"/>
      <c r="NJ49" s="63"/>
      <c r="NK49" s="63"/>
      <c r="NL49" s="63"/>
      <c r="NM49" s="63"/>
      <c r="NN49" s="63"/>
      <c r="NO49" s="63"/>
      <c r="NP49" s="63"/>
      <c r="NQ49" s="63"/>
      <c r="NR49" s="63"/>
      <c r="NS49" s="63"/>
      <c r="NT49" s="63"/>
      <c r="NU49" s="63"/>
      <c r="NV49" s="63"/>
      <c r="NW49" s="63"/>
      <c r="NX49" s="63"/>
      <c r="NY49" s="63"/>
      <c r="NZ49" s="63"/>
      <c r="OA49" s="63"/>
      <c r="OB49" s="63"/>
      <c r="OC49" s="63"/>
      <c r="OD49" s="63"/>
      <c r="OE49" s="63"/>
      <c r="OF49" s="63"/>
      <c r="OG49" s="63"/>
      <c r="OH49" s="63"/>
      <c r="OI49" s="63"/>
      <c r="OJ49" s="63"/>
      <c r="OK49" s="63"/>
      <c r="OL49" s="63"/>
      <c r="OM49" s="63"/>
      <c r="ON49" s="63"/>
      <c r="OO49" s="63"/>
      <c r="OP49" s="63"/>
      <c r="OQ49" s="63"/>
      <c r="OR49" s="63"/>
      <c r="OS49" s="63"/>
      <c r="OT49" s="63"/>
      <c r="OU49" s="63"/>
      <c r="OV49" s="63"/>
      <c r="OW49" s="63"/>
      <c r="OX49" s="63"/>
      <c r="OY49" s="63"/>
      <c r="OZ49" s="63"/>
      <c r="PA49" s="63"/>
      <c r="PB49" s="63"/>
      <c r="PC49" s="63"/>
      <c r="PD49" s="63"/>
      <c r="PE49" s="63"/>
      <c r="PF49" s="63"/>
      <c r="PG49" s="63"/>
      <c r="PH49" s="63"/>
      <c r="PI49" s="63"/>
      <c r="PJ49" s="63"/>
      <c r="PK49" s="63"/>
      <c r="PL49" s="63"/>
      <c r="PM49" s="63"/>
      <c r="PN49" s="63"/>
      <c r="PO49" s="63"/>
      <c r="PP49" s="63"/>
      <c r="PQ49" s="63"/>
      <c r="PR49" s="63"/>
      <c r="PS49" s="63"/>
      <c r="PT49" s="63"/>
      <c r="PU49" s="63"/>
      <c r="PV49" s="63"/>
      <c r="PW49" s="63"/>
      <c r="PX49" s="63"/>
      <c r="PY49" s="63"/>
      <c r="PZ49" s="63"/>
      <c r="QA49" s="63"/>
      <c r="QB49" s="63"/>
      <c r="QC49" s="63"/>
      <c r="QD49" s="63"/>
      <c r="QE49" s="63"/>
      <c r="QF49" s="63"/>
      <c r="QG49" s="63"/>
      <c r="QH49" s="63"/>
      <c r="QI49" s="63"/>
      <c r="QJ49" s="63"/>
      <c r="QK49" s="63"/>
      <c r="QL49" s="63"/>
      <c r="QM49" s="63"/>
      <c r="QN49" s="63"/>
      <c r="QO49" s="63"/>
      <c r="QP49" s="63"/>
      <c r="QQ49" s="63"/>
      <c r="QR49" s="63"/>
      <c r="QS49" s="63"/>
      <c r="QT49" s="63"/>
      <c r="QU49" s="63"/>
      <c r="QV49" s="63"/>
      <c r="QW49" s="63"/>
      <c r="QX49" s="63"/>
      <c r="QY49" s="63"/>
      <c r="QZ49" s="63"/>
      <c r="RA49" s="63"/>
      <c r="RB49" s="63"/>
      <c r="RC49" s="63"/>
      <c r="RD49" s="63"/>
      <c r="RE49" s="63"/>
      <c r="RF49" s="63"/>
      <c r="RG49" s="63"/>
      <c r="RH49" s="63"/>
      <c r="RI49" s="63"/>
      <c r="RJ49" s="63"/>
      <c r="RK49" s="63"/>
      <c r="RL49" s="63"/>
      <c r="RM49" s="63"/>
      <c r="RN49" s="63"/>
      <c r="RO49" s="63"/>
      <c r="RP49" s="63"/>
      <c r="RQ49" s="63"/>
      <c r="RR49" s="63"/>
      <c r="RS49" s="63"/>
      <c r="RT49" s="63"/>
      <c r="RU49" s="63"/>
      <c r="RV49" s="63"/>
      <c r="RW49" s="63"/>
      <c r="RX49" s="63"/>
      <c r="RY49" s="63"/>
      <c r="RZ49" s="63"/>
      <c r="SA49" s="63"/>
      <c r="SB49" s="63"/>
      <c r="SC49" s="63"/>
      <c r="SD49" s="63"/>
      <c r="SE49" s="63"/>
      <c r="SF49" s="63"/>
      <c r="SG49" s="63"/>
      <c r="SH49" s="63"/>
      <c r="SI49" s="63"/>
      <c r="SJ49" s="63"/>
      <c r="SK49" s="63"/>
      <c r="SL49" s="63"/>
      <c r="SM49" s="63"/>
      <c r="SN49" s="63"/>
      <c r="SO49" s="63"/>
      <c r="SP49" s="63"/>
      <c r="SQ49" s="63"/>
      <c r="SR49" s="63"/>
      <c r="SS49" s="63"/>
      <c r="ST49" s="63"/>
      <c r="SU49" s="63"/>
      <c r="SV49" s="63"/>
      <c r="SW49" s="63"/>
      <c r="SX49" s="63"/>
      <c r="SY49" s="63"/>
      <c r="SZ49" s="63"/>
      <c r="TA49" s="63"/>
      <c r="TB49" s="63"/>
      <c r="TC49" s="63"/>
      <c r="TD49" s="63"/>
      <c r="TE49" s="63"/>
      <c r="TF49" s="63"/>
      <c r="TG49" s="63"/>
      <c r="TH49" s="63"/>
      <c r="TI49" s="63"/>
      <c r="TJ49" s="63"/>
      <c r="TK49" s="63"/>
      <c r="TL49" s="63"/>
      <c r="TM49" s="63"/>
      <c r="TN49" s="63"/>
      <c r="TO49" s="63"/>
      <c r="TP49" s="63"/>
      <c r="TQ49" s="63"/>
      <c r="TR49" s="63"/>
      <c r="TS49" s="63"/>
      <c r="TT49" s="63"/>
      <c r="TU49" s="63"/>
      <c r="TV49" s="63"/>
      <c r="TW49" s="63"/>
      <c r="TX49" s="63"/>
      <c r="TY49" s="63"/>
      <c r="TZ49" s="63"/>
      <c r="UA49" s="63"/>
      <c r="UB49" s="63"/>
      <c r="UC49" s="63"/>
      <c r="UD49" s="63"/>
      <c r="UE49" s="63"/>
      <c r="UF49" s="63"/>
      <c r="UG49" s="63"/>
      <c r="UH49" s="63"/>
      <c r="UI49" s="63"/>
      <c r="UJ49" s="63"/>
      <c r="UK49" s="63"/>
      <c r="UL49" s="63"/>
      <c r="UM49" s="63"/>
      <c r="UN49" s="63"/>
      <c r="UO49" s="63"/>
      <c r="UP49" s="63"/>
      <c r="UQ49" s="63"/>
      <c r="UR49" s="63"/>
      <c r="US49" s="63"/>
      <c r="UT49" s="63"/>
      <c r="UU49" s="63"/>
      <c r="UV49" s="63"/>
      <c r="UW49" s="63"/>
      <c r="UX49" s="63"/>
      <c r="UY49" s="63"/>
      <c r="UZ49" s="63"/>
      <c r="VA49" s="63"/>
      <c r="VB49" s="63"/>
      <c r="VC49" s="63"/>
      <c r="VD49" s="63"/>
      <c r="VE49" s="63"/>
      <c r="VF49" s="63"/>
      <c r="VG49" s="63"/>
      <c r="VH49" s="63"/>
      <c r="VI49" s="63"/>
      <c r="VJ49" s="63"/>
      <c r="VK49" s="63"/>
      <c r="VL49" s="63"/>
      <c r="VM49" s="63"/>
      <c r="VN49" s="63"/>
      <c r="VO49" s="63"/>
      <c r="VP49" s="63"/>
      <c r="VQ49" s="63"/>
      <c r="VR49" s="63"/>
      <c r="VS49" s="63"/>
      <c r="VT49" s="63"/>
      <c r="VU49" s="63"/>
      <c r="VV49" s="63"/>
      <c r="VW49" s="63"/>
      <c r="VX49" s="63"/>
      <c r="VY49" s="63"/>
      <c r="VZ49" s="63"/>
      <c r="WA49" s="63"/>
      <c r="WB49" s="63"/>
      <c r="WC49" s="63"/>
      <c r="WD49" s="63"/>
      <c r="WE49" s="63"/>
      <c r="WF49" s="63"/>
      <c r="WG49" s="63"/>
      <c r="WH49" s="63"/>
      <c r="WI49" s="63"/>
      <c r="WJ49" s="63"/>
      <c r="WK49" s="63"/>
      <c r="WL49" s="63"/>
      <c r="WM49" s="63"/>
      <c r="WN49" s="63"/>
      <c r="WO49" s="63"/>
      <c r="WP49" s="63"/>
      <c r="WQ49" s="63"/>
      <c r="WR49" s="63"/>
      <c r="WS49" s="63"/>
      <c r="WT49" s="63"/>
      <c r="WU49" s="63"/>
      <c r="WV49" s="63"/>
      <c r="WW49" s="63"/>
      <c r="WX49" s="63"/>
      <c r="WY49" s="63"/>
      <c r="WZ49" s="63"/>
      <c r="XA49" s="63"/>
      <c r="XB49" s="63"/>
      <c r="XC49" s="63"/>
      <c r="XD49" s="63"/>
      <c r="XE49" s="63"/>
      <c r="XF49" s="63"/>
      <c r="XG49" s="63"/>
      <c r="XH49" s="63"/>
      <c r="XI49" s="63"/>
      <c r="XJ49" s="63"/>
      <c r="XK49" s="63"/>
      <c r="XL49" s="63"/>
      <c r="XM49" s="63"/>
      <c r="XN49" s="63"/>
      <c r="XO49" s="63"/>
      <c r="XP49" s="63"/>
      <c r="XQ49" s="63"/>
      <c r="XR49" s="63"/>
      <c r="XS49" s="63"/>
      <c r="XT49" s="63"/>
      <c r="XU49" s="63"/>
      <c r="XV49" s="63"/>
      <c r="XW49" s="63"/>
      <c r="XX49" s="63"/>
      <c r="XY49" s="63"/>
      <c r="XZ49" s="63"/>
      <c r="YA49" s="63"/>
      <c r="YB49" s="63"/>
      <c r="YC49" s="63"/>
      <c r="YD49" s="63"/>
      <c r="YE49" s="63"/>
      <c r="YF49" s="63"/>
      <c r="YG49" s="63"/>
      <c r="YH49" s="63"/>
      <c r="YI49" s="63"/>
      <c r="YJ49" s="63"/>
      <c r="YK49" s="63"/>
      <c r="YL49" s="63"/>
      <c r="YM49" s="63"/>
      <c r="YN49" s="63"/>
      <c r="YO49" s="63"/>
      <c r="YP49" s="63"/>
      <c r="YQ49" s="63"/>
      <c r="YR49" s="63"/>
      <c r="YS49" s="63"/>
      <c r="YT49" s="63"/>
      <c r="YU49" s="63"/>
      <c r="YV49" s="63"/>
      <c r="YW49" s="63"/>
      <c r="YX49" s="63"/>
      <c r="YY49" s="63"/>
      <c r="YZ49" s="63"/>
      <c r="ZA49" s="63"/>
      <c r="ZB49" s="63"/>
      <c r="ZC49" s="63"/>
      <c r="ZD49" s="63"/>
      <c r="ZE49" s="63"/>
      <c r="ZF49" s="63"/>
      <c r="ZG49" s="63"/>
      <c r="ZH49" s="63"/>
      <c r="ZI49" s="63"/>
      <c r="ZJ49" s="63"/>
      <c r="ZK49" s="63"/>
      <c r="ZL49" s="63"/>
      <c r="ZM49" s="63"/>
      <c r="ZN49" s="63"/>
      <c r="ZO49" s="63"/>
      <c r="ZP49" s="63"/>
      <c r="ZQ49" s="63"/>
      <c r="ZR49" s="63"/>
      <c r="ZS49" s="63"/>
      <c r="ZT49" s="63"/>
      <c r="ZU49" s="63"/>
      <c r="ZV49" s="63"/>
      <c r="ZW49" s="63"/>
      <c r="ZX49" s="63"/>
      <c r="ZY49" s="63"/>
      <c r="ZZ49" s="63"/>
      <c r="AAA49" s="63"/>
      <c r="AAB49" s="63"/>
      <c r="AAC49" s="63"/>
      <c r="AAD49" s="63"/>
      <c r="AAE49" s="63"/>
      <c r="AAF49" s="63"/>
      <c r="AAG49" s="63"/>
      <c r="AAH49" s="63"/>
      <c r="AAI49" s="63"/>
      <c r="AAJ49" s="63"/>
      <c r="AAK49" s="63"/>
      <c r="AAL49" s="63"/>
      <c r="AAM49" s="63"/>
      <c r="AAN49" s="63"/>
      <c r="AAO49" s="63"/>
      <c r="AAP49" s="63"/>
      <c r="AAQ49" s="63"/>
      <c r="AAR49" s="63"/>
      <c r="AAS49" s="63"/>
      <c r="AAT49" s="63"/>
      <c r="AAU49" s="63"/>
      <c r="AAV49" s="63"/>
      <c r="AAW49" s="63"/>
      <c r="AAX49" s="63"/>
      <c r="AAY49" s="63"/>
      <c r="AAZ49" s="63"/>
      <c r="ABA49" s="63"/>
      <c r="ABB49" s="63"/>
      <c r="ABC49" s="63"/>
      <c r="ABD49" s="63"/>
      <c r="ABE49" s="63"/>
      <c r="ABF49" s="63"/>
      <c r="ABG49" s="63"/>
      <c r="ABH49" s="63"/>
      <c r="ABI49" s="63"/>
      <c r="ABJ49" s="63"/>
      <c r="ABK49" s="63"/>
      <c r="ABL49" s="63"/>
      <c r="ABM49" s="63"/>
      <c r="ABN49" s="63"/>
      <c r="ABO49" s="63"/>
      <c r="ABP49" s="63"/>
      <c r="ABQ49" s="63"/>
      <c r="ABR49" s="63"/>
      <c r="ABS49" s="63"/>
      <c r="ABT49" s="63"/>
      <c r="ABU49" s="63"/>
      <c r="ABV49" s="63"/>
      <c r="ABW49" s="63"/>
      <c r="ABX49" s="63"/>
      <c r="ABY49" s="63"/>
      <c r="ABZ49" s="63"/>
      <c r="ACA49" s="63"/>
      <c r="ACB49" s="63"/>
      <c r="ACC49" s="63"/>
      <c r="ACD49" s="63"/>
      <c r="ACE49" s="63"/>
      <c r="ACF49" s="63"/>
      <c r="ACG49" s="63"/>
      <c r="ACH49" s="63"/>
      <c r="ACI49" s="63"/>
      <c r="ACJ49" s="63"/>
      <c r="ACK49" s="63"/>
      <c r="ACL49" s="63"/>
      <c r="ACM49" s="63"/>
      <c r="ACN49" s="63"/>
      <c r="ACO49" s="63"/>
      <c r="ACP49" s="63"/>
      <c r="ACQ49" s="63"/>
      <c r="ACR49" s="63"/>
      <c r="ACS49" s="63"/>
      <c r="ACT49" s="63"/>
      <c r="ACU49" s="63"/>
      <c r="ACV49" s="63"/>
      <c r="ACW49" s="63"/>
      <c r="ACX49" s="63"/>
      <c r="ACY49" s="63"/>
      <c r="ACZ49" s="63"/>
      <c r="ADA49" s="63"/>
      <c r="ADB49" s="63"/>
      <c r="ADC49" s="63"/>
      <c r="ADD49" s="63"/>
      <c r="ADE49" s="63"/>
      <c r="ADF49" s="63"/>
      <c r="ADG49" s="63"/>
      <c r="ADH49" s="63"/>
      <c r="ADI49" s="63"/>
      <c r="ADJ49" s="63"/>
      <c r="ADK49" s="63"/>
      <c r="ADL49" s="63"/>
      <c r="ADM49" s="63"/>
      <c r="ADN49" s="63"/>
      <c r="ADO49" s="63"/>
      <c r="ADP49" s="63"/>
      <c r="ADQ49" s="63"/>
      <c r="ADR49" s="63"/>
      <c r="ADS49" s="63"/>
      <c r="ADT49" s="63"/>
      <c r="ADU49" s="63"/>
      <c r="ADV49" s="63"/>
      <c r="ADW49" s="63"/>
      <c r="ADX49" s="63"/>
      <c r="ADY49" s="63"/>
      <c r="ADZ49" s="63"/>
      <c r="AEA49" s="63"/>
      <c r="AEB49" s="63"/>
      <c r="AEC49" s="63"/>
      <c r="AED49" s="63"/>
      <c r="AEE49" s="63"/>
      <c r="AEF49" s="63"/>
      <c r="AEG49" s="63"/>
      <c r="AEH49" s="63"/>
      <c r="AEI49" s="63"/>
      <c r="AEJ49" s="63"/>
      <c r="AEK49" s="63"/>
      <c r="AEL49" s="63"/>
      <c r="AEM49" s="63"/>
      <c r="AEN49" s="63"/>
      <c r="AEO49" s="63"/>
      <c r="AEP49" s="63"/>
      <c r="AEQ49" s="63"/>
      <c r="AER49" s="63"/>
      <c r="AES49" s="63"/>
      <c r="AET49" s="63"/>
      <c r="AEU49" s="63"/>
      <c r="AEV49" s="63"/>
      <c r="AEW49" s="63"/>
      <c r="AEX49" s="63"/>
      <c r="AEY49" s="63"/>
      <c r="AEZ49" s="63"/>
      <c r="AFA49" s="63"/>
      <c r="AFB49" s="63"/>
      <c r="AFC49" s="63"/>
      <c r="AFD49" s="63"/>
      <c r="AFE49" s="63"/>
      <c r="AFF49" s="63"/>
      <c r="AFG49" s="63"/>
      <c r="AFH49" s="63"/>
      <c r="AFI49" s="63"/>
      <c r="AFJ49" s="63"/>
      <c r="AFK49" s="63"/>
      <c r="AFL49" s="63"/>
      <c r="AFM49" s="63"/>
      <c r="AFN49" s="63"/>
      <c r="AFO49" s="63"/>
      <c r="AFP49" s="63"/>
      <c r="AFQ49" s="63"/>
      <c r="AFR49" s="63"/>
      <c r="AFS49" s="63"/>
      <c r="AFT49" s="63"/>
      <c r="AFU49" s="63"/>
      <c r="AFV49" s="63"/>
      <c r="AFW49" s="63"/>
      <c r="AFX49" s="63"/>
      <c r="AFY49" s="63"/>
      <c r="AFZ49" s="63"/>
      <c r="AGA49" s="63"/>
      <c r="AGB49" s="63"/>
      <c r="AGC49" s="63"/>
      <c r="AGD49" s="63"/>
      <c r="AGE49" s="63"/>
      <c r="AGF49" s="63"/>
      <c r="AGG49" s="63"/>
      <c r="AGH49" s="63"/>
      <c r="AGI49" s="63"/>
      <c r="AGJ49" s="63"/>
      <c r="AGK49" s="63"/>
      <c r="AGL49" s="63"/>
      <c r="AGM49" s="63"/>
      <c r="AGN49" s="63"/>
      <c r="AGO49" s="63"/>
      <c r="AGP49" s="63"/>
      <c r="AGQ49" s="63"/>
      <c r="AGR49" s="63"/>
      <c r="AGS49" s="63"/>
      <c r="AGT49" s="63"/>
      <c r="AGU49" s="63"/>
      <c r="AGV49" s="63"/>
      <c r="AGW49" s="63"/>
      <c r="AGX49" s="63"/>
      <c r="AGY49" s="63"/>
      <c r="AGZ49" s="63"/>
      <c r="AHA49" s="63"/>
      <c r="AHB49" s="63"/>
      <c r="AHC49" s="63"/>
      <c r="AHD49" s="63"/>
      <c r="AHE49" s="63"/>
      <c r="AHF49" s="63"/>
      <c r="AHG49" s="63"/>
      <c r="AHH49" s="63"/>
      <c r="AHI49" s="63"/>
      <c r="AHJ49" s="63"/>
      <c r="AHK49" s="63"/>
      <c r="AHL49" s="63"/>
      <c r="AHM49" s="63"/>
      <c r="AHN49" s="63"/>
      <c r="AHO49" s="63"/>
      <c r="AHP49" s="63"/>
      <c r="AHQ49" s="63"/>
      <c r="AHR49" s="63"/>
      <c r="AHS49" s="63"/>
      <c r="AHT49" s="63"/>
      <c r="AHU49" s="63"/>
      <c r="AHV49" s="63"/>
      <c r="AHW49" s="63"/>
      <c r="AHX49" s="63"/>
      <c r="AHY49" s="63"/>
      <c r="AHZ49" s="63"/>
      <c r="AIA49" s="63"/>
      <c r="AIB49" s="63"/>
      <c r="AIC49" s="63"/>
      <c r="AID49" s="63"/>
      <c r="AIE49" s="63"/>
      <c r="AIF49" s="63"/>
      <c r="AIG49" s="63"/>
      <c r="AIH49" s="63"/>
      <c r="AII49" s="63"/>
      <c r="AIJ49" s="63"/>
      <c r="AIK49" s="63"/>
      <c r="AIL49" s="63"/>
      <c r="AIM49" s="63"/>
      <c r="AIN49" s="63"/>
      <c r="AIO49" s="63"/>
      <c r="AIP49" s="63"/>
      <c r="AIQ49" s="63"/>
      <c r="AIR49" s="63"/>
      <c r="AIS49" s="63"/>
      <c r="AIT49" s="63"/>
      <c r="AIU49" s="63"/>
      <c r="AIV49" s="63"/>
      <c r="AIW49" s="63"/>
      <c r="AIX49" s="63"/>
      <c r="AIY49" s="63"/>
      <c r="AIZ49" s="63"/>
      <c r="AJA49" s="63"/>
      <c r="AJB49" s="63"/>
      <c r="AJC49" s="63"/>
      <c r="AJD49" s="63"/>
      <c r="AJE49" s="63"/>
      <c r="AJF49" s="63"/>
      <c r="AJG49" s="63"/>
      <c r="AJH49" s="63"/>
      <c r="AJI49" s="63"/>
      <c r="AJJ49" s="63"/>
      <c r="AJK49" s="63"/>
      <c r="AJL49" s="63"/>
      <c r="AJM49" s="63"/>
      <c r="AJN49" s="63"/>
      <c r="AJO49" s="63"/>
      <c r="AJP49" s="63"/>
      <c r="AJQ49" s="63"/>
      <c r="AJR49" s="63"/>
      <c r="AJS49" s="63"/>
      <c r="AJT49" s="63"/>
      <c r="AJU49" s="63"/>
      <c r="AJV49" s="63"/>
      <c r="AJW49" s="63"/>
      <c r="AJX49" s="63"/>
      <c r="AJY49" s="63"/>
      <c r="AJZ49" s="63"/>
      <c r="AKA49" s="63"/>
      <c r="AKB49" s="63"/>
      <c r="AKC49" s="63"/>
      <c r="AKD49" s="63"/>
      <c r="AKE49" s="63"/>
      <c r="AKF49" s="63"/>
      <c r="AKG49" s="63"/>
      <c r="AKH49" s="63"/>
      <c r="AKI49" s="63"/>
      <c r="AKJ49" s="63"/>
      <c r="AKK49" s="63"/>
      <c r="AKL49" s="63"/>
      <c r="AKM49" s="63"/>
      <c r="AKN49" s="63"/>
      <c r="AKO49" s="63"/>
      <c r="AKP49" s="63"/>
      <c r="AKQ49" s="63"/>
      <c r="AKR49" s="63"/>
      <c r="AKS49" s="63"/>
      <c r="AKT49" s="63"/>
      <c r="AKU49" s="63"/>
      <c r="AKV49" s="63"/>
      <c r="AKW49" s="63"/>
      <c r="AKX49" s="63"/>
      <c r="AKY49" s="63"/>
      <c r="AKZ49" s="63"/>
      <c r="ALA49" s="63"/>
      <c r="ALB49" s="63"/>
      <c r="ALC49" s="63"/>
      <c r="ALD49" s="63"/>
      <c r="ALE49" s="63"/>
      <c r="ALF49" s="63"/>
      <c r="ALG49" s="63"/>
      <c r="ALH49" s="63"/>
      <c r="ALI49" s="63"/>
      <c r="ALJ49" s="63"/>
      <c r="ALK49" s="63"/>
      <c r="ALL49" s="63"/>
      <c r="ALM49" s="63"/>
      <c r="ALN49" s="63"/>
      <c r="ALO49" s="63"/>
      <c r="ALP49" s="63"/>
      <c r="ALQ49" s="63"/>
      <c r="ALR49" s="63"/>
      <c r="ALS49" s="63"/>
      <c r="ALT49" s="63"/>
      <c r="ALU49" s="63"/>
      <c r="ALV49" s="63"/>
      <c r="ALW49" s="63"/>
      <c r="ALX49" s="63"/>
      <c r="ALY49" s="63"/>
      <c r="ALZ49" s="63"/>
      <c r="AMA49" s="63"/>
      <c r="AMB49" s="63"/>
      <c r="AMC49" s="63"/>
      <c r="AMD49" s="63"/>
      <c r="AME49" s="63"/>
      <c r="AMF49" s="63"/>
      <c r="AMG49" s="63"/>
      <c r="AMH49" s="63"/>
      <c r="AMI49" s="63"/>
      <c r="AMJ49" s="63"/>
      <c r="AMK49" s="63"/>
      <c r="AML49" s="63"/>
      <c r="AMM49" s="63"/>
      <c r="AMN49" s="63"/>
      <c r="AMO49" s="63"/>
      <c r="AMP49" s="63"/>
      <c r="AMQ49" s="63"/>
      <c r="AMR49" s="63"/>
      <c r="AMS49" s="63"/>
      <c r="AMT49" s="63"/>
      <c r="AMU49" s="63"/>
      <c r="AMV49" s="63"/>
      <c r="AMW49" s="63"/>
      <c r="AMX49" s="63"/>
      <c r="AMY49" s="63"/>
      <c r="AMZ49" s="63"/>
      <c r="ANA49" s="63"/>
      <c r="ANB49" s="63"/>
      <c r="ANC49" s="63"/>
      <c r="AND49" s="63"/>
      <c r="ANE49" s="63"/>
      <c r="ANF49" s="63"/>
      <c r="ANG49" s="63"/>
      <c r="ANH49" s="63"/>
      <c r="ANI49" s="63"/>
      <c r="ANJ49" s="63"/>
      <c r="ANK49" s="63"/>
      <c r="ANL49" s="63"/>
      <c r="ANM49" s="63"/>
      <c r="ANN49" s="63"/>
      <c r="ANO49" s="63"/>
      <c r="ANP49" s="63"/>
      <c r="ANQ49" s="63"/>
      <c r="ANR49" s="63"/>
      <c r="ANS49" s="63"/>
      <c r="ANT49" s="63"/>
      <c r="ANU49" s="63"/>
      <c r="ANV49" s="63"/>
      <c r="ANW49" s="63"/>
      <c r="ANX49" s="63"/>
      <c r="ANY49" s="63"/>
      <c r="ANZ49" s="63"/>
      <c r="AOA49" s="63"/>
      <c r="AOB49" s="63"/>
      <c r="AOC49" s="63"/>
      <c r="AOD49" s="63"/>
      <c r="AOE49" s="63"/>
      <c r="AOF49" s="63"/>
      <c r="AOG49" s="63"/>
      <c r="AOH49" s="63"/>
      <c r="AOI49" s="63"/>
      <c r="AOJ49" s="63"/>
      <c r="AOK49" s="63"/>
      <c r="AOL49" s="63"/>
      <c r="AOM49" s="63"/>
      <c r="AON49" s="63"/>
      <c r="AOO49" s="63"/>
      <c r="AOP49" s="63"/>
      <c r="AOQ49" s="63"/>
      <c r="AOR49" s="63"/>
      <c r="AOS49" s="63"/>
      <c r="AOT49" s="63"/>
      <c r="AOU49" s="63"/>
      <c r="AOV49" s="63"/>
      <c r="AOW49" s="63"/>
      <c r="AOX49" s="63"/>
      <c r="AOY49" s="63"/>
      <c r="AOZ49" s="63"/>
      <c r="APA49" s="63"/>
      <c r="APB49" s="63"/>
      <c r="APC49" s="63"/>
      <c r="APD49" s="63"/>
      <c r="APE49" s="63"/>
      <c r="APF49" s="63"/>
      <c r="APG49" s="63"/>
      <c r="APH49" s="63"/>
      <c r="API49" s="63"/>
      <c r="APJ49" s="63"/>
      <c r="APK49" s="63"/>
      <c r="APL49" s="63"/>
      <c r="APM49" s="63"/>
      <c r="APN49" s="63"/>
      <c r="APO49" s="63"/>
      <c r="APP49" s="63"/>
      <c r="APQ49" s="63"/>
      <c r="APR49" s="63"/>
      <c r="APS49" s="63"/>
      <c r="APT49" s="63"/>
      <c r="APU49" s="63"/>
      <c r="APV49" s="63"/>
      <c r="APW49" s="63"/>
      <c r="APX49" s="63"/>
      <c r="APY49" s="63"/>
      <c r="APZ49" s="63"/>
      <c r="AQA49" s="63"/>
      <c r="AQB49" s="63"/>
      <c r="AQC49" s="63"/>
      <c r="AQD49" s="63"/>
      <c r="AQE49" s="63"/>
      <c r="AQF49" s="63"/>
      <c r="AQG49" s="63"/>
      <c r="AQH49" s="63"/>
      <c r="AQI49" s="63"/>
      <c r="AQJ49" s="63"/>
      <c r="AQK49" s="63"/>
      <c r="AQL49" s="63"/>
      <c r="AQM49" s="63"/>
      <c r="AQN49" s="63"/>
      <c r="AQO49" s="63"/>
      <c r="AQP49" s="63"/>
      <c r="AQQ49" s="63"/>
      <c r="AQR49" s="63"/>
      <c r="AQS49" s="63"/>
      <c r="AQT49" s="63"/>
      <c r="AQU49" s="63"/>
      <c r="AQV49" s="63"/>
      <c r="AQW49" s="63"/>
      <c r="AQX49" s="63"/>
      <c r="AQY49" s="63"/>
      <c r="AQZ49" s="63"/>
      <c r="ARA49" s="63"/>
      <c r="ARB49" s="63"/>
      <c r="ARC49" s="63"/>
      <c r="ARD49" s="63"/>
      <c r="ARE49" s="63"/>
      <c r="ARF49" s="63"/>
      <c r="ARG49" s="63"/>
      <c r="ARH49" s="63"/>
      <c r="ARI49" s="63"/>
      <c r="ARJ49" s="63"/>
      <c r="ARK49" s="63"/>
      <c r="ARL49" s="63"/>
      <c r="ARM49" s="63"/>
      <c r="ARN49" s="63"/>
      <c r="ARO49" s="63"/>
      <c r="ARP49" s="63"/>
      <c r="ARQ49" s="63"/>
      <c r="ARR49" s="63"/>
      <c r="ARS49" s="63"/>
      <c r="ART49" s="63"/>
      <c r="ARU49" s="63"/>
      <c r="ARV49" s="63"/>
      <c r="ARW49" s="63"/>
      <c r="ARX49" s="63"/>
      <c r="ARY49" s="63"/>
      <c r="ARZ49" s="63"/>
      <c r="ASA49" s="63"/>
      <c r="ASB49" s="63"/>
      <c r="ASC49" s="63"/>
      <c r="ASD49" s="63"/>
      <c r="ASE49" s="63"/>
      <c r="ASF49" s="63"/>
      <c r="ASG49" s="63"/>
      <c r="ASH49" s="63"/>
      <c r="ASI49" s="63"/>
      <c r="ASJ49" s="63"/>
      <c r="ASK49" s="63"/>
      <c r="ASL49" s="63"/>
      <c r="ASM49" s="63"/>
      <c r="ASN49" s="63"/>
      <c r="ASO49" s="63"/>
      <c r="ASP49" s="63"/>
      <c r="ASQ49" s="63"/>
      <c r="ASR49" s="63"/>
      <c r="ASS49" s="63"/>
      <c r="AST49" s="63"/>
      <c r="ASU49" s="63"/>
      <c r="ASV49" s="63"/>
      <c r="ASW49" s="63"/>
      <c r="ASX49" s="63"/>
      <c r="ASY49" s="63"/>
      <c r="ASZ49" s="63"/>
      <c r="ATA49" s="63"/>
      <c r="ATB49" s="63"/>
      <c r="ATC49" s="63"/>
      <c r="ATD49" s="63"/>
      <c r="ATE49" s="63"/>
      <c r="ATF49" s="63"/>
      <c r="ATG49" s="63"/>
      <c r="ATH49" s="63"/>
      <c r="ATI49" s="63"/>
      <c r="ATJ49" s="63"/>
      <c r="ATK49" s="63"/>
      <c r="ATL49" s="63"/>
      <c r="ATM49" s="63"/>
      <c r="ATN49" s="63"/>
      <c r="ATO49" s="63"/>
      <c r="ATP49" s="63"/>
      <c r="ATQ49" s="63"/>
      <c r="ATR49" s="63"/>
      <c r="ATS49" s="63"/>
      <c r="ATT49" s="63"/>
      <c r="ATU49" s="63"/>
      <c r="ATV49" s="63"/>
      <c r="ATW49" s="63"/>
      <c r="ATX49" s="63"/>
      <c r="ATY49" s="63"/>
      <c r="ATZ49" s="63"/>
      <c r="AUA49" s="63"/>
      <c r="AUB49" s="63"/>
      <c r="AUC49" s="63"/>
      <c r="AUD49" s="63"/>
      <c r="AUE49" s="63"/>
      <c r="AUF49" s="63"/>
      <c r="AUG49" s="63"/>
      <c r="AUH49" s="63"/>
      <c r="AUI49" s="63"/>
      <c r="AUJ49" s="63"/>
      <c r="AUK49" s="63"/>
      <c r="AUL49" s="63"/>
      <c r="AUM49" s="63"/>
      <c r="AUN49" s="63"/>
      <c r="AUO49" s="63"/>
      <c r="AUP49" s="63"/>
      <c r="AUQ49" s="63"/>
      <c r="AUR49" s="63"/>
      <c r="AUS49" s="63"/>
      <c r="AUT49" s="63"/>
      <c r="AUU49" s="63"/>
      <c r="AUV49" s="63"/>
      <c r="AUW49" s="63"/>
      <c r="AUX49" s="63"/>
      <c r="AUY49" s="63"/>
      <c r="AUZ49" s="63"/>
      <c r="AVA49" s="63"/>
      <c r="AVB49" s="63"/>
      <c r="AVC49" s="63"/>
      <c r="AVD49" s="63"/>
      <c r="AVE49" s="63"/>
      <c r="AVF49" s="63"/>
      <c r="AVG49" s="63"/>
      <c r="AVH49" s="63"/>
      <c r="AVI49" s="63"/>
      <c r="AVJ49" s="63"/>
      <c r="AVK49" s="63"/>
      <c r="AVL49" s="63"/>
      <c r="AVM49" s="63"/>
      <c r="AVN49" s="63"/>
      <c r="AVO49" s="63"/>
      <c r="AVP49" s="63"/>
      <c r="AVQ49" s="63"/>
      <c r="AVR49" s="63"/>
      <c r="AVS49" s="63"/>
      <c r="AVT49" s="63"/>
      <c r="AVU49" s="63"/>
      <c r="AVV49" s="63"/>
      <c r="AVW49" s="63"/>
      <c r="AVX49" s="63"/>
      <c r="AVY49" s="63"/>
      <c r="AVZ49" s="63"/>
      <c r="AWA49" s="63"/>
      <c r="AWB49" s="63"/>
      <c r="AWC49" s="63"/>
      <c r="AWD49" s="63"/>
      <c r="AWE49" s="63"/>
      <c r="AWF49" s="63"/>
      <c r="AWG49" s="63"/>
      <c r="AWH49" s="63"/>
      <c r="AWI49" s="63"/>
      <c r="AWJ49" s="63"/>
      <c r="AWK49" s="63"/>
      <c r="AWL49" s="63"/>
      <c r="AWM49" s="63"/>
      <c r="AWN49" s="63"/>
      <c r="AWO49" s="63"/>
      <c r="AWP49" s="63"/>
      <c r="AWQ49" s="63"/>
      <c r="AWR49" s="63"/>
      <c r="AWS49" s="63"/>
      <c r="AWT49" s="63"/>
      <c r="AWU49" s="63"/>
      <c r="AWV49" s="63"/>
      <c r="AWW49" s="63"/>
      <c r="AWX49" s="63"/>
      <c r="AWY49" s="63"/>
      <c r="AWZ49" s="63"/>
      <c r="AXA49" s="63"/>
      <c r="AXB49" s="63"/>
      <c r="AXC49" s="63"/>
      <c r="AXD49" s="63"/>
      <c r="AXE49" s="63"/>
      <c r="AXF49" s="63"/>
      <c r="AXG49" s="63"/>
      <c r="AXH49" s="63"/>
      <c r="AXI49" s="63"/>
      <c r="AXJ49" s="63"/>
      <c r="AXK49" s="63"/>
      <c r="AXL49" s="63"/>
      <c r="AXM49" s="63"/>
      <c r="AXN49" s="63"/>
      <c r="AXO49" s="63"/>
      <c r="AXP49" s="63"/>
      <c r="AXQ49" s="63"/>
      <c r="AXR49" s="63"/>
      <c r="AXS49" s="63"/>
      <c r="AXT49" s="63"/>
      <c r="AXU49" s="63"/>
      <c r="AXV49" s="63"/>
      <c r="AXW49" s="63"/>
      <c r="AXX49" s="63"/>
      <c r="AXY49" s="63"/>
      <c r="AXZ49" s="63"/>
      <c r="AYA49" s="63"/>
      <c r="AYB49" s="63"/>
      <c r="AYC49" s="63"/>
      <c r="AYD49" s="63"/>
      <c r="AYE49" s="63"/>
      <c r="AYF49" s="63"/>
      <c r="AYG49" s="63"/>
      <c r="AYH49" s="63"/>
      <c r="AYI49" s="63"/>
      <c r="AYJ49" s="63"/>
      <c r="AYK49" s="63"/>
      <c r="AYL49" s="63"/>
      <c r="AYM49" s="63"/>
      <c r="AYN49" s="63"/>
      <c r="AYO49" s="63"/>
      <c r="AYP49" s="63"/>
      <c r="AYQ49" s="63"/>
      <c r="AYR49" s="63"/>
      <c r="AYS49" s="63"/>
      <c r="AYT49" s="63"/>
      <c r="AYU49" s="63"/>
      <c r="AYV49" s="63"/>
      <c r="AYW49" s="63"/>
      <c r="AYX49" s="63"/>
      <c r="AYY49" s="63"/>
      <c r="AYZ49" s="63"/>
      <c r="AZA49" s="63"/>
      <c r="AZB49" s="63"/>
      <c r="AZC49" s="63"/>
      <c r="AZD49" s="63"/>
      <c r="AZE49" s="63"/>
      <c r="AZF49" s="63"/>
      <c r="AZG49" s="63"/>
      <c r="AZH49" s="63"/>
      <c r="AZI49" s="63"/>
      <c r="AZJ49" s="63"/>
      <c r="AZK49" s="63"/>
      <c r="AZL49" s="63"/>
      <c r="AZM49" s="63"/>
      <c r="AZN49" s="63"/>
      <c r="AZO49" s="63"/>
      <c r="AZP49" s="63"/>
      <c r="AZQ49" s="63"/>
      <c r="AZR49" s="63"/>
      <c r="AZS49" s="63"/>
      <c r="AZT49" s="63"/>
      <c r="AZU49" s="63"/>
      <c r="AZV49" s="63"/>
      <c r="AZW49" s="63"/>
      <c r="AZX49" s="63"/>
      <c r="AZY49" s="63"/>
      <c r="AZZ49" s="63"/>
      <c r="BAA49" s="63"/>
      <c r="BAB49" s="63"/>
      <c r="BAC49" s="63"/>
      <c r="BAD49" s="63"/>
      <c r="BAE49" s="63"/>
      <c r="BAF49" s="63"/>
      <c r="BAG49" s="63"/>
      <c r="BAH49" s="63"/>
      <c r="BAI49" s="63"/>
      <c r="BAJ49" s="63"/>
      <c r="BAK49" s="63"/>
      <c r="BAL49" s="63"/>
      <c r="BAM49" s="63"/>
      <c r="BAN49" s="63"/>
      <c r="BAO49" s="63"/>
      <c r="BAP49" s="63"/>
      <c r="BAQ49" s="63"/>
      <c r="BAR49" s="63"/>
      <c r="BAS49" s="63"/>
      <c r="BAT49" s="63"/>
      <c r="BAU49" s="63"/>
      <c r="BAV49" s="63"/>
      <c r="BAW49" s="63"/>
      <c r="BAX49" s="63"/>
      <c r="BAY49" s="63"/>
      <c r="BAZ49" s="63"/>
      <c r="BBA49" s="63"/>
      <c r="BBB49" s="63"/>
      <c r="BBC49" s="63"/>
      <c r="BBD49" s="63"/>
      <c r="BBE49" s="63"/>
      <c r="BBF49" s="63"/>
      <c r="BBG49" s="63"/>
      <c r="BBH49" s="63"/>
      <c r="BBI49" s="63"/>
      <c r="BBJ49" s="63"/>
      <c r="BBK49" s="63"/>
      <c r="BBL49" s="63"/>
      <c r="BBM49" s="63"/>
      <c r="BBN49" s="63"/>
      <c r="BBO49" s="63"/>
      <c r="BBP49" s="63"/>
      <c r="BBQ49" s="63"/>
      <c r="BBR49" s="63"/>
      <c r="BBS49" s="63"/>
      <c r="BBT49" s="63"/>
      <c r="BBU49" s="63"/>
      <c r="BBV49" s="63"/>
      <c r="BBW49" s="63"/>
      <c r="BBX49" s="63"/>
      <c r="BBY49" s="63"/>
      <c r="BBZ49" s="63"/>
      <c r="BCA49" s="63"/>
      <c r="BCB49" s="63"/>
      <c r="BCC49" s="63"/>
      <c r="BCD49" s="63"/>
      <c r="BCE49" s="63"/>
      <c r="BCF49" s="63"/>
      <c r="BCG49" s="63"/>
      <c r="BCH49" s="63"/>
      <c r="BCI49" s="63"/>
      <c r="BCJ49" s="63"/>
      <c r="BCK49" s="63"/>
      <c r="BCL49" s="63"/>
      <c r="BCM49" s="63"/>
      <c r="BCN49" s="63"/>
      <c r="BCO49" s="63"/>
      <c r="BCP49" s="63"/>
      <c r="BCQ49" s="63"/>
      <c r="BCR49" s="63"/>
      <c r="BCS49" s="63"/>
      <c r="BCT49" s="63"/>
      <c r="BCU49" s="63"/>
      <c r="BCV49" s="63"/>
      <c r="BCW49" s="63"/>
      <c r="BCX49" s="63"/>
      <c r="BCY49" s="63"/>
      <c r="BCZ49" s="63"/>
      <c r="BDA49" s="63"/>
      <c r="BDB49" s="63"/>
      <c r="BDC49" s="63"/>
      <c r="BDD49" s="63"/>
      <c r="BDE49" s="63"/>
      <c r="BDF49" s="63"/>
      <c r="BDG49" s="63"/>
      <c r="BDH49" s="63"/>
      <c r="BDI49" s="63"/>
      <c r="BDJ49" s="63"/>
      <c r="BDK49" s="63"/>
      <c r="BDL49" s="63"/>
      <c r="BDM49" s="63"/>
      <c r="BDN49" s="63"/>
      <c r="BDO49" s="63"/>
      <c r="BDP49" s="63"/>
      <c r="BDQ49" s="63"/>
      <c r="BDR49" s="63"/>
      <c r="BDS49" s="63"/>
      <c r="BDT49" s="63"/>
      <c r="BDU49" s="63"/>
      <c r="BDV49" s="63"/>
      <c r="BDW49" s="63"/>
      <c r="BDX49" s="63"/>
      <c r="BDY49" s="63"/>
      <c r="BDZ49" s="63"/>
      <c r="BEA49" s="63"/>
      <c r="BEB49" s="63"/>
      <c r="BEC49" s="63"/>
      <c r="BED49" s="63"/>
      <c r="BEE49" s="63"/>
      <c r="BEF49" s="63"/>
      <c r="BEG49" s="63"/>
      <c r="BEH49" s="63"/>
      <c r="BEI49" s="63"/>
      <c r="BEJ49" s="63"/>
      <c r="BEK49" s="63"/>
      <c r="BEL49" s="63"/>
      <c r="BEM49" s="63"/>
      <c r="BEN49" s="63"/>
      <c r="BEO49" s="63"/>
      <c r="BEP49" s="63"/>
      <c r="BEQ49" s="63"/>
      <c r="BER49" s="63"/>
      <c r="BES49" s="63"/>
      <c r="BET49" s="63"/>
      <c r="BEU49" s="63"/>
      <c r="BEV49" s="63"/>
      <c r="BEW49" s="63"/>
      <c r="BEX49" s="63"/>
      <c r="BEY49" s="63"/>
      <c r="BEZ49" s="63"/>
      <c r="BFA49" s="63"/>
      <c r="BFB49" s="63"/>
      <c r="BFC49" s="63"/>
      <c r="BFD49" s="63"/>
      <c r="BFE49" s="63"/>
      <c r="BFF49" s="63"/>
      <c r="BFG49" s="63"/>
      <c r="BFH49" s="63"/>
      <c r="BFI49" s="63"/>
      <c r="BFJ49" s="63"/>
      <c r="BFK49" s="63"/>
      <c r="BFL49" s="63"/>
      <c r="BFM49" s="63"/>
      <c r="BFN49" s="63"/>
      <c r="BFO49" s="63"/>
      <c r="BFP49" s="63"/>
      <c r="BFQ49" s="63"/>
      <c r="BFR49" s="63"/>
      <c r="BFS49" s="63"/>
      <c r="BFT49" s="63"/>
      <c r="BFU49" s="63"/>
      <c r="BFV49" s="63"/>
      <c r="BFW49" s="63"/>
      <c r="BFX49" s="63"/>
      <c r="BFY49" s="63"/>
      <c r="BFZ49" s="63"/>
      <c r="BGA49" s="63"/>
      <c r="BGB49" s="63"/>
      <c r="BGC49" s="63"/>
      <c r="BGD49" s="63"/>
      <c r="BGE49" s="63"/>
      <c r="BGF49" s="63"/>
      <c r="BGG49" s="63"/>
      <c r="BGH49" s="63"/>
      <c r="BGI49" s="63"/>
      <c r="BGJ49" s="63"/>
      <c r="BGK49" s="63"/>
      <c r="BGL49" s="63"/>
      <c r="BGM49" s="63"/>
      <c r="BGN49" s="63"/>
      <c r="BGO49" s="63"/>
      <c r="BGP49" s="63"/>
      <c r="BGQ49" s="63"/>
      <c r="BGR49" s="63"/>
      <c r="BGS49" s="63"/>
      <c r="BGT49" s="63"/>
      <c r="BGU49" s="63"/>
      <c r="BGV49" s="63"/>
      <c r="BGW49" s="63"/>
      <c r="BGX49" s="63"/>
      <c r="BGY49" s="63"/>
      <c r="BGZ49" s="63"/>
      <c r="BHA49" s="63"/>
      <c r="BHB49" s="63"/>
      <c r="BHC49" s="63"/>
      <c r="BHD49" s="63"/>
      <c r="BHE49" s="63"/>
      <c r="BHF49" s="63"/>
      <c r="BHG49" s="63"/>
      <c r="BHH49" s="63"/>
      <c r="BHI49" s="63"/>
      <c r="BHJ49" s="63"/>
      <c r="BHK49" s="63"/>
      <c r="BHL49" s="63"/>
      <c r="BHM49" s="63"/>
      <c r="BHN49" s="63"/>
      <c r="BHO49" s="63"/>
      <c r="BHP49" s="63"/>
      <c r="BHQ49" s="63"/>
      <c r="BHR49" s="63"/>
      <c r="BHS49" s="63"/>
      <c r="BHT49" s="63"/>
      <c r="BHU49" s="63"/>
      <c r="BHV49" s="63"/>
      <c r="BHW49" s="63"/>
      <c r="BHX49" s="63"/>
      <c r="BHY49" s="63"/>
      <c r="BHZ49" s="63"/>
      <c r="BIA49" s="63"/>
      <c r="BIB49" s="63"/>
      <c r="BIC49" s="63"/>
      <c r="BID49" s="63"/>
      <c r="BIE49" s="63"/>
      <c r="BIF49" s="63"/>
      <c r="BIG49" s="63"/>
      <c r="BIH49" s="63"/>
      <c r="BII49" s="63"/>
      <c r="BIJ49" s="63"/>
      <c r="BIK49" s="63"/>
      <c r="BIL49" s="63"/>
      <c r="BIM49" s="63"/>
      <c r="BIN49" s="63"/>
      <c r="BIO49" s="63"/>
      <c r="BIP49" s="63"/>
      <c r="BIQ49" s="63"/>
      <c r="BIR49" s="63"/>
      <c r="BIS49" s="63"/>
      <c r="BIT49" s="63"/>
      <c r="BIU49" s="63"/>
      <c r="BIV49" s="63"/>
      <c r="BIW49" s="63"/>
      <c r="BIX49" s="63"/>
      <c r="BIY49" s="63"/>
      <c r="BIZ49" s="63"/>
      <c r="BJA49" s="63"/>
      <c r="BJB49" s="63"/>
      <c r="BJC49" s="63"/>
      <c r="BJD49" s="63"/>
      <c r="BJE49" s="63"/>
      <c r="BJF49" s="63"/>
      <c r="BJG49" s="63"/>
      <c r="BJH49" s="63"/>
      <c r="BJI49" s="63"/>
      <c r="BJJ49" s="63"/>
      <c r="BJK49" s="63"/>
      <c r="BJL49" s="63"/>
      <c r="BJM49" s="63"/>
      <c r="BJN49" s="63"/>
      <c r="BJO49" s="63"/>
      <c r="BJP49" s="63"/>
      <c r="BJQ49" s="63"/>
      <c r="BJR49" s="63"/>
      <c r="BJS49" s="63"/>
      <c r="BJT49" s="63"/>
      <c r="BJU49" s="63"/>
      <c r="BJV49" s="63"/>
      <c r="BJW49" s="63"/>
      <c r="BJX49" s="63"/>
      <c r="BJY49" s="63"/>
      <c r="BJZ49" s="63"/>
      <c r="BKA49" s="63"/>
      <c r="BKB49" s="63"/>
      <c r="BKC49" s="63"/>
      <c r="BKD49" s="63"/>
      <c r="BKE49" s="63"/>
      <c r="BKF49" s="63"/>
      <c r="BKG49" s="63"/>
      <c r="BKH49" s="63"/>
      <c r="BKI49" s="63"/>
      <c r="BKJ49" s="63"/>
      <c r="BKK49" s="63"/>
      <c r="BKL49" s="63"/>
      <c r="BKM49" s="63"/>
      <c r="BKN49" s="63"/>
      <c r="BKO49" s="63"/>
      <c r="BKP49" s="63"/>
      <c r="BKQ49" s="63"/>
      <c r="BKR49" s="63"/>
      <c r="BKS49" s="63"/>
      <c r="BKT49" s="63"/>
      <c r="BKU49" s="63"/>
      <c r="BKV49" s="63"/>
      <c r="BKW49" s="63"/>
      <c r="BKX49" s="63"/>
      <c r="BKY49" s="63"/>
      <c r="BKZ49" s="63"/>
      <c r="BLA49" s="63"/>
      <c r="BLB49" s="63"/>
      <c r="BLC49" s="63"/>
      <c r="BLD49" s="63"/>
      <c r="BLE49" s="63"/>
      <c r="BLF49" s="63"/>
      <c r="BLG49" s="63"/>
      <c r="BLH49" s="63"/>
      <c r="BLI49" s="63"/>
      <c r="BLJ49" s="63"/>
      <c r="BLK49" s="63"/>
      <c r="BLL49" s="63"/>
      <c r="BLM49" s="63"/>
      <c r="BLN49" s="63"/>
      <c r="BLO49" s="63"/>
      <c r="BLP49" s="63"/>
      <c r="BLQ49" s="63"/>
      <c r="BLR49" s="63"/>
      <c r="BLS49" s="63"/>
      <c r="BLT49" s="63"/>
      <c r="BLU49" s="63"/>
      <c r="BLV49" s="63"/>
      <c r="BLW49" s="63"/>
      <c r="BLX49" s="63"/>
      <c r="BLY49" s="63"/>
      <c r="BLZ49" s="63"/>
      <c r="BMA49" s="63"/>
      <c r="BMB49" s="63"/>
      <c r="BMC49" s="63"/>
      <c r="BMD49" s="63"/>
      <c r="BME49" s="63"/>
      <c r="BMF49" s="63"/>
      <c r="BMG49" s="63"/>
      <c r="BMH49" s="63"/>
      <c r="BMI49" s="63"/>
      <c r="BMJ49" s="63"/>
      <c r="BMK49" s="63"/>
      <c r="BML49" s="63"/>
      <c r="BMM49" s="63"/>
      <c r="BMN49" s="63"/>
      <c r="BMO49" s="63"/>
      <c r="BMP49" s="63"/>
      <c r="BMQ49" s="63"/>
      <c r="BMR49" s="63"/>
      <c r="BMS49" s="63"/>
      <c r="BMT49" s="63"/>
      <c r="BMU49" s="63"/>
      <c r="BMV49" s="63"/>
      <c r="BMW49" s="63"/>
      <c r="BMX49" s="63"/>
    </row>
    <row r="50" spans="1:1714" s="1" customFormat="1" ht="15" customHeight="1" x14ac:dyDescent="0.25">
      <c r="A50" s="194" t="s">
        <v>239</v>
      </c>
      <c r="B50" s="147" t="s">
        <v>45</v>
      </c>
      <c r="C50" s="148" t="s">
        <v>91</v>
      </c>
      <c r="D50" s="213" t="s">
        <v>47</v>
      </c>
      <c r="E50" s="149" t="s">
        <v>48</v>
      </c>
      <c r="F50" s="215" t="s">
        <v>49</v>
      </c>
      <c r="G50" s="213" t="s">
        <v>63</v>
      </c>
      <c r="H50" s="150">
        <v>25</v>
      </c>
      <c r="I50" s="228" t="s">
        <v>1702</v>
      </c>
      <c r="J50" s="206">
        <v>44803</v>
      </c>
      <c r="K50" s="205">
        <v>44804</v>
      </c>
      <c r="L50" s="205">
        <v>44805</v>
      </c>
      <c r="M50" s="167" t="s">
        <v>388</v>
      </c>
      <c r="N50" s="168">
        <v>44810</v>
      </c>
      <c r="O50" s="208" t="s">
        <v>97</v>
      </c>
      <c r="P50" s="115" t="s">
        <v>1673</v>
      </c>
      <c r="Q50" s="110">
        <f t="shared" si="0"/>
        <v>44806</v>
      </c>
      <c r="R50" s="88">
        <v>43</v>
      </c>
      <c r="S50" s="153">
        <f t="shared" si="1"/>
        <v>44810</v>
      </c>
      <c r="T50" s="88">
        <v>53.8</v>
      </c>
      <c r="U50" s="153">
        <f t="shared" si="2"/>
        <v>44817</v>
      </c>
      <c r="V50" s="88"/>
      <c r="W50" s="153">
        <f t="shared" si="3"/>
        <v>44831</v>
      </c>
      <c r="X50" s="88"/>
      <c r="Y50" s="85"/>
      <c r="Z50" s="208" t="s">
        <v>97</v>
      </c>
      <c r="AA50" s="115" t="s">
        <v>1675</v>
      </c>
      <c r="AB50" s="153">
        <f t="shared" si="5"/>
        <v>44807</v>
      </c>
      <c r="AC50" s="88">
        <v>42.8</v>
      </c>
      <c r="AD50" s="153">
        <f t="shared" si="6"/>
        <v>44811</v>
      </c>
      <c r="AE50" s="88">
        <v>54.8</v>
      </c>
      <c r="AF50" s="153">
        <f t="shared" si="7"/>
        <v>44818</v>
      </c>
      <c r="AG50" s="88"/>
      <c r="AH50" s="153">
        <f t="shared" si="8"/>
        <v>44832</v>
      </c>
      <c r="AI50" s="88"/>
      <c r="AJ50" s="85"/>
      <c r="AK50" s="208" t="s">
        <v>97</v>
      </c>
      <c r="AL50" s="224" t="s">
        <v>1677</v>
      </c>
      <c r="AM50" s="153">
        <f t="shared" si="9"/>
        <v>44808</v>
      </c>
      <c r="AN50" s="88">
        <v>48.5</v>
      </c>
      <c r="AO50" s="153">
        <f t="shared" si="10"/>
        <v>44812</v>
      </c>
      <c r="AP50" s="88">
        <v>54.4</v>
      </c>
      <c r="AQ50" s="153">
        <f t="shared" si="11"/>
        <v>44819</v>
      </c>
      <c r="AR50" s="88"/>
      <c r="AS50" s="153">
        <f t="shared" si="12"/>
        <v>44833</v>
      </c>
      <c r="AT50" s="88"/>
      <c r="AU50" s="85"/>
      <c r="AV50" s="92"/>
      <c r="AW50" s="199"/>
      <c r="AX50" s="200" t="s">
        <v>1727</v>
      </c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  <c r="JI50" s="63"/>
      <c r="JJ50" s="63"/>
      <c r="JK50" s="63"/>
      <c r="JL50" s="63"/>
      <c r="JM50" s="63"/>
      <c r="JN50" s="63"/>
      <c r="JO50" s="63"/>
      <c r="JP50" s="63"/>
      <c r="JQ50" s="63"/>
      <c r="JR50" s="63"/>
      <c r="JS50" s="63"/>
      <c r="JT50" s="63"/>
      <c r="JU50" s="63"/>
      <c r="JV50" s="63"/>
      <c r="JW50" s="63"/>
      <c r="JX50" s="63"/>
      <c r="JY50" s="63"/>
      <c r="JZ50" s="63"/>
      <c r="KA50" s="63"/>
      <c r="KB50" s="63"/>
      <c r="KC50" s="63"/>
      <c r="KD50" s="63"/>
      <c r="KE50" s="63"/>
      <c r="KF50" s="63"/>
      <c r="KG50" s="63"/>
      <c r="KH50" s="63"/>
      <c r="KI50" s="63"/>
      <c r="KJ50" s="63"/>
      <c r="KK50" s="63"/>
      <c r="KL50" s="63"/>
      <c r="KM50" s="63"/>
      <c r="KN50" s="63"/>
      <c r="KO50" s="63"/>
      <c r="KP50" s="63"/>
      <c r="KQ50" s="63"/>
      <c r="KR50" s="63"/>
      <c r="KS50" s="63"/>
      <c r="KT50" s="63"/>
      <c r="KU50" s="63"/>
      <c r="KV50" s="63"/>
      <c r="KW50" s="63"/>
      <c r="KX50" s="63"/>
      <c r="KY50" s="63"/>
      <c r="KZ50" s="63"/>
      <c r="LA50" s="63"/>
      <c r="LB50" s="63"/>
      <c r="LC50" s="63"/>
      <c r="LD50" s="63"/>
      <c r="LE50" s="63"/>
      <c r="LF50" s="63"/>
      <c r="LG50" s="63"/>
      <c r="LH50" s="63"/>
      <c r="LI50" s="63"/>
      <c r="LJ50" s="63"/>
      <c r="LK50" s="63"/>
      <c r="LL50" s="63"/>
      <c r="LM50" s="63"/>
      <c r="LN50" s="63"/>
      <c r="LO50" s="63"/>
      <c r="LP50" s="63"/>
      <c r="LQ50" s="63"/>
      <c r="LR50" s="63"/>
      <c r="LS50" s="63"/>
      <c r="LT50" s="63"/>
      <c r="LU50" s="63"/>
      <c r="LV50" s="63"/>
      <c r="LW50" s="63"/>
      <c r="LX50" s="63"/>
      <c r="LY50" s="63"/>
      <c r="LZ50" s="63"/>
      <c r="MA50" s="63"/>
      <c r="MB50" s="63"/>
      <c r="MC50" s="63"/>
      <c r="MD50" s="63"/>
      <c r="ME50" s="63"/>
      <c r="MF50" s="63"/>
      <c r="MG50" s="63"/>
      <c r="MH50" s="63"/>
      <c r="MI50" s="63"/>
      <c r="MJ50" s="63"/>
      <c r="MK50" s="63"/>
      <c r="ML50" s="63"/>
      <c r="MM50" s="63"/>
      <c r="MN50" s="63"/>
      <c r="MO50" s="63"/>
      <c r="MP50" s="63"/>
      <c r="MQ50" s="63"/>
      <c r="MR50" s="63"/>
      <c r="MS50" s="63"/>
      <c r="MT50" s="63"/>
      <c r="MU50" s="63"/>
      <c r="MV50" s="63"/>
      <c r="MW50" s="63"/>
      <c r="MX50" s="63"/>
      <c r="MY50" s="63"/>
      <c r="MZ50" s="63"/>
      <c r="NA50" s="63"/>
      <c r="NB50" s="63"/>
      <c r="NC50" s="63"/>
      <c r="ND50" s="63"/>
      <c r="NE50" s="63"/>
      <c r="NF50" s="63"/>
      <c r="NG50" s="63"/>
      <c r="NH50" s="63"/>
      <c r="NI50" s="63"/>
      <c r="NJ50" s="63"/>
      <c r="NK50" s="63"/>
      <c r="NL50" s="63"/>
      <c r="NM50" s="63"/>
      <c r="NN50" s="63"/>
      <c r="NO50" s="63"/>
      <c r="NP50" s="63"/>
      <c r="NQ50" s="63"/>
      <c r="NR50" s="63"/>
      <c r="NS50" s="63"/>
      <c r="NT50" s="63"/>
      <c r="NU50" s="63"/>
      <c r="NV50" s="63"/>
      <c r="NW50" s="63"/>
      <c r="NX50" s="63"/>
      <c r="NY50" s="63"/>
      <c r="NZ50" s="63"/>
      <c r="OA50" s="63"/>
      <c r="OB50" s="63"/>
      <c r="OC50" s="63"/>
      <c r="OD50" s="63"/>
      <c r="OE50" s="63"/>
      <c r="OF50" s="63"/>
      <c r="OG50" s="63"/>
      <c r="OH50" s="63"/>
      <c r="OI50" s="63"/>
      <c r="OJ50" s="63"/>
      <c r="OK50" s="63"/>
      <c r="OL50" s="63"/>
      <c r="OM50" s="63"/>
      <c r="ON50" s="63"/>
      <c r="OO50" s="63"/>
      <c r="OP50" s="63"/>
      <c r="OQ50" s="63"/>
      <c r="OR50" s="63"/>
      <c r="OS50" s="63"/>
      <c r="OT50" s="63"/>
      <c r="OU50" s="63"/>
      <c r="OV50" s="63"/>
      <c r="OW50" s="63"/>
      <c r="OX50" s="63"/>
      <c r="OY50" s="63"/>
      <c r="OZ50" s="63"/>
      <c r="PA50" s="63"/>
      <c r="PB50" s="63"/>
      <c r="PC50" s="63"/>
      <c r="PD50" s="63"/>
      <c r="PE50" s="63"/>
      <c r="PF50" s="63"/>
      <c r="PG50" s="63"/>
      <c r="PH50" s="63"/>
      <c r="PI50" s="63"/>
      <c r="PJ50" s="63"/>
      <c r="PK50" s="63"/>
      <c r="PL50" s="63"/>
      <c r="PM50" s="63"/>
      <c r="PN50" s="63"/>
      <c r="PO50" s="63"/>
      <c r="PP50" s="63"/>
      <c r="PQ50" s="63"/>
      <c r="PR50" s="63"/>
      <c r="PS50" s="63"/>
      <c r="PT50" s="63"/>
      <c r="PU50" s="63"/>
      <c r="PV50" s="63"/>
      <c r="PW50" s="63"/>
      <c r="PX50" s="63"/>
      <c r="PY50" s="63"/>
      <c r="PZ50" s="63"/>
      <c r="QA50" s="63"/>
      <c r="QB50" s="63"/>
      <c r="QC50" s="63"/>
      <c r="QD50" s="63"/>
      <c r="QE50" s="63"/>
      <c r="QF50" s="63"/>
      <c r="QG50" s="63"/>
      <c r="QH50" s="63"/>
      <c r="QI50" s="63"/>
      <c r="QJ50" s="63"/>
      <c r="QK50" s="63"/>
      <c r="QL50" s="63"/>
      <c r="QM50" s="63"/>
      <c r="QN50" s="63"/>
      <c r="QO50" s="63"/>
      <c r="QP50" s="63"/>
      <c r="QQ50" s="63"/>
      <c r="QR50" s="63"/>
      <c r="QS50" s="63"/>
      <c r="QT50" s="63"/>
      <c r="QU50" s="63"/>
      <c r="QV50" s="63"/>
      <c r="QW50" s="63"/>
      <c r="QX50" s="63"/>
      <c r="QY50" s="63"/>
      <c r="QZ50" s="63"/>
      <c r="RA50" s="63"/>
      <c r="RB50" s="63"/>
      <c r="RC50" s="63"/>
      <c r="RD50" s="63"/>
      <c r="RE50" s="63"/>
      <c r="RF50" s="63"/>
      <c r="RG50" s="63"/>
      <c r="RH50" s="63"/>
      <c r="RI50" s="63"/>
      <c r="RJ50" s="63"/>
      <c r="RK50" s="63"/>
      <c r="RL50" s="63"/>
      <c r="RM50" s="63"/>
      <c r="RN50" s="63"/>
      <c r="RO50" s="63"/>
      <c r="RP50" s="63"/>
      <c r="RQ50" s="63"/>
      <c r="RR50" s="63"/>
      <c r="RS50" s="63"/>
      <c r="RT50" s="63"/>
      <c r="RU50" s="63"/>
      <c r="RV50" s="63"/>
      <c r="RW50" s="63"/>
      <c r="RX50" s="63"/>
      <c r="RY50" s="63"/>
      <c r="RZ50" s="63"/>
      <c r="SA50" s="63"/>
      <c r="SB50" s="63"/>
      <c r="SC50" s="63"/>
      <c r="SD50" s="63"/>
      <c r="SE50" s="63"/>
      <c r="SF50" s="63"/>
      <c r="SG50" s="63"/>
      <c r="SH50" s="63"/>
      <c r="SI50" s="63"/>
      <c r="SJ50" s="63"/>
      <c r="SK50" s="63"/>
      <c r="SL50" s="63"/>
      <c r="SM50" s="63"/>
      <c r="SN50" s="63"/>
      <c r="SO50" s="63"/>
      <c r="SP50" s="63"/>
      <c r="SQ50" s="63"/>
      <c r="SR50" s="63"/>
      <c r="SS50" s="63"/>
      <c r="ST50" s="63"/>
      <c r="SU50" s="63"/>
      <c r="SV50" s="63"/>
      <c r="SW50" s="63"/>
      <c r="SX50" s="63"/>
      <c r="SY50" s="63"/>
      <c r="SZ50" s="63"/>
      <c r="TA50" s="63"/>
      <c r="TB50" s="63"/>
      <c r="TC50" s="63"/>
      <c r="TD50" s="63"/>
      <c r="TE50" s="63"/>
      <c r="TF50" s="63"/>
      <c r="TG50" s="63"/>
      <c r="TH50" s="63"/>
      <c r="TI50" s="63"/>
      <c r="TJ50" s="63"/>
      <c r="TK50" s="63"/>
      <c r="TL50" s="63"/>
      <c r="TM50" s="63"/>
      <c r="TN50" s="63"/>
      <c r="TO50" s="63"/>
      <c r="TP50" s="63"/>
      <c r="TQ50" s="63"/>
      <c r="TR50" s="63"/>
      <c r="TS50" s="63"/>
      <c r="TT50" s="63"/>
      <c r="TU50" s="63"/>
      <c r="TV50" s="63"/>
      <c r="TW50" s="63"/>
      <c r="TX50" s="63"/>
      <c r="TY50" s="63"/>
      <c r="TZ50" s="63"/>
      <c r="UA50" s="63"/>
      <c r="UB50" s="63"/>
      <c r="UC50" s="63"/>
      <c r="UD50" s="63"/>
      <c r="UE50" s="63"/>
      <c r="UF50" s="63"/>
      <c r="UG50" s="63"/>
      <c r="UH50" s="63"/>
      <c r="UI50" s="63"/>
      <c r="UJ50" s="63"/>
      <c r="UK50" s="63"/>
      <c r="UL50" s="63"/>
      <c r="UM50" s="63"/>
      <c r="UN50" s="63"/>
      <c r="UO50" s="63"/>
      <c r="UP50" s="63"/>
      <c r="UQ50" s="63"/>
      <c r="UR50" s="63"/>
      <c r="US50" s="63"/>
      <c r="UT50" s="63"/>
      <c r="UU50" s="63"/>
      <c r="UV50" s="63"/>
      <c r="UW50" s="63"/>
      <c r="UX50" s="63"/>
      <c r="UY50" s="63"/>
      <c r="UZ50" s="63"/>
      <c r="VA50" s="63"/>
      <c r="VB50" s="63"/>
      <c r="VC50" s="63"/>
      <c r="VD50" s="63"/>
      <c r="VE50" s="63"/>
      <c r="VF50" s="63"/>
      <c r="VG50" s="63"/>
      <c r="VH50" s="63"/>
      <c r="VI50" s="63"/>
      <c r="VJ50" s="63"/>
      <c r="VK50" s="63"/>
      <c r="VL50" s="63"/>
      <c r="VM50" s="63"/>
      <c r="VN50" s="63"/>
      <c r="VO50" s="63"/>
      <c r="VP50" s="63"/>
      <c r="VQ50" s="63"/>
      <c r="VR50" s="63"/>
      <c r="VS50" s="63"/>
      <c r="VT50" s="63"/>
      <c r="VU50" s="63"/>
      <c r="VV50" s="63"/>
      <c r="VW50" s="63"/>
      <c r="VX50" s="63"/>
      <c r="VY50" s="63"/>
      <c r="VZ50" s="63"/>
      <c r="WA50" s="63"/>
      <c r="WB50" s="63"/>
      <c r="WC50" s="63"/>
      <c r="WD50" s="63"/>
      <c r="WE50" s="63"/>
      <c r="WF50" s="63"/>
      <c r="WG50" s="63"/>
      <c r="WH50" s="63"/>
      <c r="WI50" s="63"/>
      <c r="WJ50" s="63"/>
      <c r="WK50" s="63"/>
      <c r="WL50" s="63"/>
      <c r="WM50" s="63"/>
      <c r="WN50" s="63"/>
      <c r="WO50" s="63"/>
      <c r="WP50" s="63"/>
      <c r="WQ50" s="63"/>
      <c r="WR50" s="63"/>
      <c r="WS50" s="63"/>
      <c r="WT50" s="63"/>
      <c r="WU50" s="63"/>
      <c r="WV50" s="63"/>
      <c r="WW50" s="63"/>
      <c r="WX50" s="63"/>
      <c r="WY50" s="63"/>
      <c r="WZ50" s="63"/>
      <c r="XA50" s="63"/>
      <c r="XB50" s="63"/>
      <c r="XC50" s="63"/>
      <c r="XD50" s="63"/>
      <c r="XE50" s="63"/>
      <c r="XF50" s="63"/>
      <c r="XG50" s="63"/>
      <c r="XH50" s="63"/>
      <c r="XI50" s="63"/>
      <c r="XJ50" s="63"/>
      <c r="XK50" s="63"/>
      <c r="XL50" s="63"/>
      <c r="XM50" s="63"/>
      <c r="XN50" s="63"/>
      <c r="XO50" s="63"/>
      <c r="XP50" s="63"/>
      <c r="XQ50" s="63"/>
      <c r="XR50" s="63"/>
      <c r="XS50" s="63"/>
      <c r="XT50" s="63"/>
      <c r="XU50" s="63"/>
      <c r="XV50" s="63"/>
      <c r="XW50" s="63"/>
      <c r="XX50" s="63"/>
      <c r="XY50" s="63"/>
      <c r="XZ50" s="63"/>
      <c r="YA50" s="63"/>
      <c r="YB50" s="63"/>
      <c r="YC50" s="63"/>
      <c r="YD50" s="63"/>
      <c r="YE50" s="63"/>
      <c r="YF50" s="63"/>
      <c r="YG50" s="63"/>
      <c r="YH50" s="63"/>
      <c r="YI50" s="63"/>
      <c r="YJ50" s="63"/>
      <c r="YK50" s="63"/>
      <c r="YL50" s="63"/>
      <c r="YM50" s="63"/>
      <c r="YN50" s="63"/>
      <c r="YO50" s="63"/>
      <c r="YP50" s="63"/>
      <c r="YQ50" s="63"/>
      <c r="YR50" s="63"/>
      <c r="YS50" s="63"/>
      <c r="YT50" s="63"/>
      <c r="YU50" s="63"/>
      <c r="YV50" s="63"/>
      <c r="YW50" s="63"/>
      <c r="YX50" s="63"/>
      <c r="YY50" s="63"/>
      <c r="YZ50" s="63"/>
      <c r="ZA50" s="63"/>
      <c r="ZB50" s="63"/>
      <c r="ZC50" s="63"/>
      <c r="ZD50" s="63"/>
      <c r="ZE50" s="63"/>
      <c r="ZF50" s="63"/>
      <c r="ZG50" s="63"/>
      <c r="ZH50" s="63"/>
      <c r="ZI50" s="63"/>
      <c r="ZJ50" s="63"/>
      <c r="ZK50" s="63"/>
      <c r="ZL50" s="63"/>
      <c r="ZM50" s="63"/>
      <c r="ZN50" s="63"/>
      <c r="ZO50" s="63"/>
      <c r="ZP50" s="63"/>
      <c r="ZQ50" s="63"/>
      <c r="ZR50" s="63"/>
      <c r="ZS50" s="63"/>
      <c r="ZT50" s="63"/>
      <c r="ZU50" s="63"/>
      <c r="ZV50" s="63"/>
      <c r="ZW50" s="63"/>
      <c r="ZX50" s="63"/>
      <c r="ZY50" s="63"/>
      <c r="ZZ50" s="63"/>
      <c r="AAA50" s="63"/>
      <c r="AAB50" s="63"/>
      <c r="AAC50" s="63"/>
      <c r="AAD50" s="63"/>
      <c r="AAE50" s="63"/>
      <c r="AAF50" s="63"/>
      <c r="AAG50" s="63"/>
      <c r="AAH50" s="63"/>
      <c r="AAI50" s="63"/>
      <c r="AAJ50" s="63"/>
      <c r="AAK50" s="63"/>
      <c r="AAL50" s="63"/>
      <c r="AAM50" s="63"/>
      <c r="AAN50" s="63"/>
      <c r="AAO50" s="63"/>
      <c r="AAP50" s="63"/>
      <c r="AAQ50" s="63"/>
      <c r="AAR50" s="63"/>
      <c r="AAS50" s="63"/>
      <c r="AAT50" s="63"/>
      <c r="AAU50" s="63"/>
      <c r="AAV50" s="63"/>
      <c r="AAW50" s="63"/>
      <c r="AAX50" s="63"/>
      <c r="AAY50" s="63"/>
      <c r="AAZ50" s="63"/>
      <c r="ABA50" s="63"/>
      <c r="ABB50" s="63"/>
      <c r="ABC50" s="63"/>
      <c r="ABD50" s="63"/>
      <c r="ABE50" s="63"/>
      <c r="ABF50" s="63"/>
      <c r="ABG50" s="63"/>
      <c r="ABH50" s="63"/>
      <c r="ABI50" s="63"/>
      <c r="ABJ50" s="63"/>
      <c r="ABK50" s="63"/>
      <c r="ABL50" s="63"/>
      <c r="ABM50" s="63"/>
      <c r="ABN50" s="63"/>
      <c r="ABO50" s="63"/>
      <c r="ABP50" s="63"/>
      <c r="ABQ50" s="63"/>
      <c r="ABR50" s="63"/>
      <c r="ABS50" s="63"/>
      <c r="ABT50" s="63"/>
      <c r="ABU50" s="63"/>
      <c r="ABV50" s="63"/>
      <c r="ABW50" s="63"/>
      <c r="ABX50" s="63"/>
      <c r="ABY50" s="63"/>
      <c r="ABZ50" s="63"/>
      <c r="ACA50" s="63"/>
      <c r="ACB50" s="63"/>
      <c r="ACC50" s="63"/>
      <c r="ACD50" s="63"/>
      <c r="ACE50" s="63"/>
      <c r="ACF50" s="63"/>
      <c r="ACG50" s="63"/>
      <c r="ACH50" s="63"/>
      <c r="ACI50" s="63"/>
      <c r="ACJ50" s="63"/>
      <c r="ACK50" s="63"/>
      <c r="ACL50" s="63"/>
      <c r="ACM50" s="63"/>
      <c r="ACN50" s="63"/>
      <c r="ACO50" s="63"/>
      <c r="ACP50" s="63"/>
      <c r="ACQ50" s="63"/>
      <c r="ACR50" s="63"/>
      <c r="ACS50" s="63"/>
      <c r="ACT50" s="63"/>
      <c r="ACU50" s="63"/>
      <c r="ACV50" s="63"/>
      <c r="ACW50" s="63"/>
      <c r="ACX50" s="63"/>
      <c r="ACY50" s="63"/>
      <c r="ACZ50" s="63"/>
      <c r="ADA50" s="63"/>
      <c r="ADB50" s="63"/>
      <c r="ADC50" s="63"/>
      <c r="ADD50" s="63"/>
      <c r="ADE50" s="63"/>
      <c r="ADF50" s="63"/>
      <c r="ADG50" s="63"/>
      <c r="ADH50" s="63"/>
      <c r="ADI50" s="63"/>
      <c r="ADJ50" s="63"/>
      <c r="ADK50" s="63"/>
      <c r="ADL50" s="63"/>
      <c r="ADM50" s="63"/>
      <c r="ADN50" s="63"/>
      <c r="ADO50" s="63"/>
      <c r="ADP50" s="63"/>
      <c r="ADQ50" s="63"/>
      <c r="ADR50" s="63"/>
      <c r="ADS50" s="63"/>
      <c r="ADT50" s="63"/>
      <c r="ADU50" s="63"/>
      <c r="ADV50" s="63"/>
      <c r="ADW50" s="63"/>
      <c r="ADX50" s="63"/>
      <c r="ADY50" s="63"/>
      <c r="ADZ50" s="63"/>
      <c r="AEA50" s="63"/>
      <c r="AEB50" s="63"/>
      <c r="AEC50" s="63"/>
      <c r="AED50" s="63"/>
      <c r="AEE50" s="63"/>
      <c r="AEF50" s="63"/>
      <c r="AEG50" s="63"/>
      <c r="AEH50" s="63"/>
      <c r="AEI50" s="63"/>
      <c r="AEJ50" s="63"/>
      <c r="AEK50" s="63"/>
      <c r="AEL50" s="63"/>
      <c r="AEM50" s="63"/>
      <c r="AEN50" s="63"/>
      <c r="AEO50" s="63"/>
      <c r="AEP50" s="63"/>
      <c r="AEQ50" s="63"/>
      <c r="AER50" s="63"/>
      <c r="AES50" s="63"/>
      <c r="AET50" s="63"/>
      <c r="AEU50" s="63"/>
      <c r="AEV50" s="63"/>
      <c r="AEW50" s="63"/>
      <c r="AEX50" s="63"/>
      <c r="AEY50" s="63"/>
      <c r="AEZ50" s="63"/>
      <c r="AFA50" s="63"/>
      <c r="AFB50" s="63"/>
      <c r="AFC50" s="63"/>
      <c r="AFD50" s="63"/>
      <c r="AFE50" s="63"/>
      <c r="AFF50" s="63"/>
      <c r="AFG50" s="63"/>
      <c r="AFH50" s="63"/>
      <c r="AFI50" s="63"/>
      <c r="AFJ50" s="63"/>
      <c r="AFK50" s="63"/>
      <c r="AFL50" s="63"/>
      <c r="AFM50" s="63"/>
      <c r="AFN50" s="63"/>
      <c r="AFO50" s="63"/>
      <c r="AFP50" s="63"/>
      <c r="AFQ50" s="63"/>
      <c r="AFR50" s="63"/>
      <c r="AFS50" s="63"/>
      <c r="AFT50" s="63"/>
      <c r="AFU50" s="63"/>
      <c r="AFV50" s="63"/>
      <c r="AFW50" s="63"/>
      <c r="AFX50" s="63"/>
      <c r="AFY50" s="63"/>
      <c r="AFZ50" s="63"/>
      <c r="AGA50" s="63"/>
      <c r="AGB50" s="63"/>
      <c r="AGC50" s="63"/>
      <c r="AGD50" s="63"/>
      <c r="AGE50" s="63"/>
      <c r="AGF50" s="63"/>
      <c r="AGG50" s="63"/>
      <c r="AGH50" s="63"/>
      <c r="AGI50" s="63"/>
      <c r="AGJ50" s="63"/>
      <c r="AGK50" s="63"/>
      <c r="AGL50" s="63"/>
      <c r="AGM50" s="63"/>
      <c r="AGN50" s="63"/>
      <c r="AGO50" s="63"/>
      <c r="AGP50" s="63"/>
      <c r="AGQ50" s="63"/>
      <c r="AGR50" s="63"/>
      <c r="AGS50" s="63"/>
      <c r="AGT50" s="63"/>
      <c r="AGU50" s="63"/>
      <c r="AGV50" s="63"/>
      <c r="AGW50" s="63"/>
      <c r="AGX50" s="63"/>
      <c r="AGY50" s="63"/>
      <c r="AGZ50" s="63"/>
      <c r="AHA50" s="63"/>
      <c r="AHB50" s="63"/>
      <c r="AHC50" s="63"/>
      <c r="AHD50" s="63"/>
      <c r="AHE50" s="63"/>
      <c r="AHF50" s="63"/>
      <c r="AHG50" s="63"/>
      <c r="AHH50" s="63"/>
      <c r="AHI50" s="63"/>
      <c r="AHJ50" s="63"/>
      <c r="AHK50" s="63"/>
      <c r="AHL50" s="63"/>
      <c r="AHM50" s="63"/>
      <c r="AHN50" s="63"/>
      <c r="AHO50" s="63"/>
      <c r="AHP50" s="63"/>
      <c r="AHQ50" s="63"/>
      <c r="AHR50" s="63"/>
      <c r="AHS50" s="63"/>
      <c r="AHT50" s="63"/>
      <c r="AHU50" s="63"/>
      <c r="AHV50" s="63"/>
      <c r="AHW50" s="63"/>
      <c r="AHX50" s="63"/>
      <c r="AHY50" s="63"/>
      <c r="AHZ50" s="63"/>
      <c r="AIA50" s="63"/>
      <c r="AIB50" s="63"/>
      <c r="AIC50" s="63"/>
      <c r="AID50" s="63"/>
      <c r="AIE50" s="63"/>
      <c r="AIF50" s="63"/>
      <c r="AIG50" s="63"/>
      <c r="AIH50" s="63"/>
      <c r="AII50" s="63"/>
      <c r="AIJ50" s="63"/>
      <c r="AIK50" s="63"/>
      <c r="AIL50" s="63"/>
      <c r="AIM50" s="63"/>
      <c r="AIN50" s="63"/>
      <c r="AIO50" s="63"/>
      <c r="AIP50" s="63"/>
      <c r="AIQ50" s="63"/>
      <c r="AIR50" s="63"/>
      <c r="AIS50" s="63"/>
      <c r="AIT50" s="63"/>
      <c r="AIU50" s="63"/>
      <c r="AIV50" s="63"/>
      <c r="AIW50" s="63"/>
      <c r="AIX50" s="63"/>
      <c r="AIY50" s="63"/>
      <c r="AIZ50" s="63"/>
      <c r="AJA50" s="63"/>
      <c r="AJB50" s="63"/>
      <c r="AJC50" s="63"/>
      <c r="AJD50" s="63"/>
      <c r="AJE50" s="63"/>
      <c r="AJF50" s="63"/>
      <c r="AJG50" s="63"/>
      <c r="AJH50" s="63"/>
      <c r="AJI50" s="63"/>
      <c r="AJJ50" s="63"/>
      <c r="AJK50" s="63"/>
      <c r="AJL50" s="63"/>
      <c r="AJM50" s="63"/>
      <c r="AJN50" s="63"/>
      <c r="AJO50" s="63"/>
      <c r="AJP50" s="63"/>
      <c r="AJQ50" s="63"/>
      <c r="AJR50" s="63"/>
      <c r="AJS50" s="63"/>
      <c r="AJT50" s="63"/>
      <c r="AJU50" s="63"/>
      <c r="AJV50" s="63"/>
      <c r="AJW50" s="63"/>
      <c r="AJX50" s="63"/>
      <c r="AJY50" s="63"/>
      <c r="AJZ50" s="63"/>
      <c r="AKA50" s="63"/>
      <c r="AKB50" s="63"/>
      <c r="AKC50" s="63"/>
      <c r="AKD50" s="63"/>
      <c r="AKE50" s="63"/>
      <c r="AKF50" s="63"/>
      <c r="AKG50" s="63"/>
      <c r="AKH50" s="63"/>
      <c r="AKI50" s="63"/>
      <c r="AKJ50" s="63"/>
      <c r="AKK50" s="63"/>
      <c r="AKL50" s="63"/>
      <c r="AKM50" s="63"/>
      <c r="AKN50" s="63"/>
      <c r="AKO50" s="63"/>
      <c r="AKP50" s="63"/>
      <c r="AKQ50" s="63"/>
      <c r="AKR50" s="63"/>
      <c r="AKS50" s="63"/>
      <c r="AKT50" s="63"/>
      <c r="AKU50" s="63"/>
      <c r="AKV50" s="63"/>
      <c r="AKW50" s="63"/>
      <c r="AKX50" s="63"/>
      <c r="AKY50" s="63"/>
      <c r="AKZ50" s="63"/>
      <c r="ALA50" s="63"/>
      <c r="ALB50" s="63"/>
      <c r="ALC50" s="63"/>
      <c r="ALD50" s="63"/>
      <c r="ALE50" s="63"/>
      <c r="ALF50" s="63"/>
      <c r="ALG50" s="63"/>
      <c r="ALH50" s="63"/>
      <c r="ALI50" s="63"/>
      <c r="ALJ50" s="63"/>
      <c r="ALK50" s="63"/>
      <c r="ALL50" s="63"/>
      <c r="ALM50" s="63"/>
      <c r="ALN50" s="63"/>
      <c r="ALO50" s="63"/>
      <c r="ALP50" s="63"/>
      <c r="ALQ50" s="63"/>
      <c r="ALR50" s="63"/>
      <c r="ALS50" s="63"/>
      <c r="ALT50" s="63"/>
      <c r="ALU50" s="63"/>
      <c r="ALV50" s="63"/>
      <c r="ALW50" s="63"/>
      <c r="ALX50" s="63"/>
      <c r="ALY50" s="63"/>
      <c r="ALZ50" s="63"/>
      <c r="AMA50" s="63"/>
      <c r="AMB50" s="63"/>
      <c r="AMC50" s="63"/>
      <c r="AMD50" s="63"/>
      <c r="AME50" s="63"/>
      <c r="AMF50" s="63"/>
      <c r="AMG50" s="63"/>
      <c r="AMH50" s="63"/>
      <c r="AMI50" s="63"/>
      <c r="AMJ50" s="63"/>
      <c r="AMK50" s="63"/>
      <c r="AML50" s="63"/>
      <c r="AMM50" s="63"/>
      <c r="AMN50" s="63"/>
      <c r="AMO50" s="63"/>
      <c r="AMP50" s="63"/>
      <c r="AMQ50" s="63"/>
      <c r="AMR50" s="63"/>
      <c r="AMS50" s="63"/>
      <c r="AMT50" s="63"/>
      <c r="AMU50" s="63"/>
      <c r="AMV50" s="63"/>
      <c r="AMW50" s="63"/>
      <c r="AMX50" s="63"/>
      <c r="AMY50" s="63"/>
      <c r="AMZ50" s="63"/>
      <c r="ANA50" s="63"/>
      <c r="ANB50" s="63"/>
      <c r="ANC50" s="63"/>
      <c r="AND50" s="63"/>
      <c r="ANE50" s="63"/>
      <c r="ANF50" s="63"/>
      <c r="ANG50" s="63"/>
      <c r="ANH50" s="63"/>
      <c r="ANI50" s="63"/>
      <c r="ANJ50" s="63"/>
      <c r="ANK50" s="63"/>
      <c r="ANL50" s="63"/>
      <c r="ANM50" s="63"/>
      <c r="ANN50" s="63"/>
      <c r="ANO50" s="63"/>
      <c r="ANP50" s="63"/>
      <c r="ANQ50" s="63"/>
      <c r="ANR50" s="63"/>
      <c r="ANS50" s="63"/>
      <c r="ANT50" s="63"/>
      <c r="ANU50" s="63"/>
      <c r="ANV50" s="63"/>
      <c r="ANW50" s="63"/>
      <c r="ANX50" s="63"/>
      <c r="ANY50" s="63"/>
      <c r="ANZ50" s="63"/>
      <c r="AOA50" s="63"/>
      <c r="AOB50" s="63"/>
      <c r="AOC50" s="63"/>
      <c r="AOD50" s="63"/>
      <c r="AOE50" s="63"/>
      <c r="AOF50" s="63"/>
      <c r="AOG50" s="63"/>
      <c r="AOH50" s="63"/>
      <c r="AOI50" s="63"/>
      <c r="AOJ50" s="63"/>
      <c r="AOK50" s="63"/>
      <c r="AOL50" s="63"/>
      <c r="AOM50" s="63"/>
      <c r="AON50" s="63"/>
      <c r="AOO50" s="63"/>
      <c r="AOP50" s="63"/>
      <c r="AOQ50" s="63"/>
      <c r="AOR50" s="63"/>
      <c r="AOS50" s="63"/>
      <c r="AOT50" s="63"/>
      <c r="AOU50" s="63"/>
      <c r="AOV50" s="63"/>
      <c r="AOW50" s="63"/>
      <c r="AOX50" s="63"/>
      <c r="AOY50" s="63"/>
      <c r="AOZ50" s="63"/>
      <c r="APA50" s="63"/>
      <c r="APB50" s="63"/>
      <c r="APC50" s="63"/>
      <c r="APD50" s="63"/>
      <c r="APE50" s="63"/>
      <c r="APF50" s="63"/>
      <c r="APG50" s="63"/>
      <c r="APH50" s="63"/>
      <c r="API50" s="63"/>
      <c r="APJ50" s="63"/>
      <c r="APK50" s="63"/>
      <c r="APL50" s="63"/>
      <c r="APM50" s="63"/>
      <c r="APN50" s="63"/>
      <c r="APO50" s="63"/>
      <c r="APP50" s="63"/>
      <c r="APQ50" s="63"/>
      <c r="APR50" s="63"/>
      <c r="APS50" s="63"/>
      <c r="APT50" s="63"/>
      <c r="APU50" s="63"/>
      <c r="APV50" s="63"/>
      <c r="APW50" s="63"/>
      <c r="APX50" s="63"/>
      <c r="APY50" s="63"/>
      <c r="APZ50" s="63"/>
      <c r="AQA50" s="63"/>
      <c r="AQB50" s="63"/>
      <c r="AQC50" s="63"/>
      <c r="AQD50" s="63"/>
      <c r="AQE50" s="63"/>
      <c r="AQF50" s="63"/>
      <c r="AQG50" s="63"/>
      <c r="AQH50" s="63"/>
      <c r="AQI50" s="63"/>
      <c r="AQJ50" s="63"/>
      <c r="AQK50" s="63"/>
      <c r="AQL50" s="63"/>
      <c r="AQM50" s="63"/>
      <c r="AQN50" s="63"/>
      <c r="AQO50" s="63"/>
      <c r="AQP50" s="63"/>
      <c r="AQQ50" s="63"/>
      <c r="AQR50" s="63"/>
      <c r="AQS50" s="63"/>
      <c r="AQT50" s="63"/>
      <c r="AQU50" s="63"/>
      <c r="AQV50" s="63"/>
      <c r="AQW50" s="63"/>
      <c r="AQX50" s="63"/>
      <c r="AQY50" s="63"/>
      <c r="AQZ50" s="63"/>
      <c r="ARA50" s="63"/>
      <c r="ARB50" s="63"/>
      <c r="ARC50" s="63"/>
      <c r="ARD50" s="63"/>
      <c r="ARE50" s="63"/>
      <c r="ARF50" s="63"/>
      <c r="ARG50" s="63"/>
      <c r="ARH50" s="63"/>
      <c r="ARI50" s="63"/>
      <c r="ARJ50" s="63"/>
      <c r="ARK50" s="63"/>
      <c r="ARL50" s="63"/>
      <c r="ARM50" s="63"/>
      <c r="ARN50" s="63"/>
      <c r="ARO50" s="63"/>
      <c r="ARP50" s="63"/>
      <c r="ARQ50" s="63"/>
      <c r="ARR50" s="63"/>
      <c r="ARS50" s="63"/>
      <c r="ART50" s="63"/>
      <c r="ARU50" s="63"/>
      <c r="ARV50" s="63"/>
      <c r="ARW50" s="63"/>
      <c r="ARX50" s="63"/>
      <c r="ARY50" s="63"/>
      <c r="ARZ50" s="63"/>
      <c r="ASA50" s="63"/>
      <c r="ASB50" s="63"/>
      <c r="ASC50" s="63"/>
      <c r="ASD50" s="63"/>
      <c r="ASE50" s="63"/>
      <c r="ASF50" s="63"/>
      <c r="ASG50" s="63"/>
      <c r="ASH50" s="63"/>
      <c r="ASI50" s="63"/>
      <c r="ASJ50" s="63"/>
      <c r="ASK50" s="63"/>
      <c r="ASL50" s="63"/>
      <c r="ASM50" s="63"/>
      <c r="ASN50" s="63"/>
      <c r="ASO50" s="63"/>
      <c r="ASP50" s="63"/>
      <c r="ASQ50" s="63"/>
      <c r="ASR50" s="63"/>
      <c r="ASS50" s="63"/>
      <c r="AST50" s="63"/>
      <c r="ASU50" s="63"/>
      <c r="ASV50" s="63"/>
      <c r="ASW50" s="63"/>
      <c r="ASX50" s="63"/>
      <c r="ASY50" s="63"/>
      <c r="ASZ50" s="63"/>
      <c r="ATA50" s="63"/>
      <c r="ATB50" s="63"/>
      <c r="ATC50" s="63"/>
      <c r="ATD50" s="63"/>
      <c r="ATE50" s="63"/>
      <c r="ATF50" s="63"/>
      <c r="ATG50" s="63"/>
      <c r="ATH50" s="63"/>
      <c r="ATI50" s="63"/>
      <c r="ATJ50" s="63"/>
      <c r="ATK50" s="63"/>
      <c r="ATL50" s="63"/>
      <c r="ATM50" s="63"/>
      <c r="ATN50" s="63"/>
      <c r="ATO50" s="63"/>
      <c r="ATP50" s="63"/>
      <c r="ATQ50" s="63"/>
      <c r="ATR50" s="63"/>
      <c r="ATS50" s="63"/>
      <c r="ATT50" s="63"/>
      <c r="ATU50" s="63"/>
      <c r="ATV50" s="63"/>
      <c r="ATW50" s="63"/>
      <c r="ATX50" s="63"/>
      <c r="ATY50" s="63"/>
      <c r="ATZ50" s="63"/>
      <c r="AUA50" s="63"/>
      <c r="AUB50" s="63"/>
      <c r="AUC50" s="63"/>
      <c r="AUD50" s="63"/>
      <c r="AUE50" s="63"/>
      <c r="AUF50" s="63"/>
      <c r="AUG50" s="63"/>
      <c r="AUH50" s="63"/>
      <c r="AUI50" s="63"/>
      <c r="AUJ50" s="63"/>
      <c r="AUK50" s="63"/>
      <c r="AUL50" s="63"/>
      <c r="AUM50" s="63"/>
      <c r="AUN50" s="63"/>
      <c r="AUO50" s="63"/>
      <c r="AUP50" s="63"/>
      <c r="AUQ50" s="63"/>
      <c r="AUR50" s="63"/>
      <c r="AUS50" s="63"/>
      <c r="AUT50" s="63"/>
      <c r="AUU50" s="63"/>
      <c r="AUV50" s="63"/>
      <c r="AUW50" s="63"/>
      <c r="AUX50" s="63"/>
      <c r="AUY50" s="63"/>
      <c r="AUZ50" s="63"/>
      <c r="AVA50" s="63"/>
      <c r="AVB50" s="63"/>
      <c r="AVC50" s="63"/>
      <c r="AVD50" s="63"/>
      <c r="AVE50" s="63"/>
      <c r="AVF50" s="63"/>
      <c r="AVG50" s="63"/>
      <c r="AVH50" s="63"/>
      <c r="AVI50" s="63"/>
      <c r="AVJ50" s="63"/>
      <c r="AVK50" s="63"/>
      <c r="AVL50" s="63"/>
      <c r="AVM50" s="63"/>
      <c r="AVN50" s="63"/>
      <c r="AVO50" s="63"/>
      <c r="AVP50" s="63"/>
      <c r="AVQ50" s="63"/>
      <c r="AVR50" s="63"/>
      <c r="AVS50" s="63"/>
      <c r="AVT50" s="63"/>
      <c r="AVU50" s="63"/>
      <c r="AVV50" s="63"/>
      <c r="AVW50" s="63"/>
      <c r="AVX50" s="63"/>
      <c r="AVY50" s="63"/>
      <c r="AVZ50" s="63"/>
      <c r="AWA50" s="63"/>
      <c r="AWB50" s="63"/>
      <c r="AWC50" s="63"/>
      <c r="AWD50" s="63"/>
      <c r="AWE50" s="63"/>
      <c r="AWF50" s="63"/>
      <c r="AWG50" s="63"/>
      <c r="AWH50" s="63"/>
      <c r="AWI50" s="63"/>
      <c r="AWJ50" s="63"/>
      <c r="AWK50" s="63"/>
      <c r="AWL50" s="63"/>
      <c r="AWM50" s="63"/>
      <c r="AWN50" s="63"/>
      <c r="AWO50" s="63"/>
      <c r="AWP50" s="63"/>
      <c r="AWQ50" s="63"/>
      <c r="AWR50" s="63"/>
      <c r="AWS50" s="63"/>
      <c r="AWT50" s="63"/>
      <c r="AWU50" s="63"/>
      <c r="AWV50" s="63"/>
      <c r="AWW50" s="63"/>
      <c r="AWX50" s="63"/>
      <c r="AWY50" s="63"/>
      <c r="AWZ50" s="63"/>
      <c r="AXA50" s="63"/>
      <c r="AXB50" s="63"/>
      <c r="AXC50" s="63"/>
      <c r="AXD50" s="63"/>
      <c r="AXE50" s="63"/>
      <c r="AXF50" s="63"/>
      <c r="AXG50" s="63"/>
      <c r="AXH50" s="63"/>
      <c r="AXI50" s="63"/>
      <c r="AXJ50" s="63"/>
      <c r="AXK50" s="63"/>
      <c r="AXL50" s="63"/>
      <c r="AXM50" s="63"/>
      <c r="AXN50" s="63"/>
      <c r="AXO50" s="63"/>
      <c r="AXP50" s="63"/>
      <c r="AXQ50" s="63"/>
      <c r="AXR50" s="63"/>
      <c r="AXS50" s="63"/>
      <c r="AXT50" s="63"/>
      <c r="AXU50" s="63"/>
      <c r="AXV50" s="63"/>
      <c r="AXW50" s="63"/>
      <c r="AXX50" s="63"/>
      <c r="AXY50" s="63"/>
      <c r="AXZ50" s="63"/>
      <c r="AYA50" s="63"/>
      <c r="AYB50" s="63"/>
      <c r="AYC50" s="63"/>
      <c r="AYD50" s="63"/>
      <c r="AYE50" s="63"/>
      <c r="AYF50" s="63"/>
      <c r="AYG50" s="63"/>
      <c r="AYH50" s="63"/>
      <c r="AYI50" s="63"/>
      <c r="AYJ50" s="63"/>
      <c r="AYK50" s="63"/>
      <c r="AYL50" s="63"/>
      <c r="AYM50" s="63"/>
      <c r="AYN50" s="63"/>
      <c r="AYO50" s="63"/>
      <c r="AYP50" s="63"/>
      <c r="AYQ50" s="63"/>
      <c r="AYR50" s="63"/>
      <c r="AYS50" s="63"/>
      <c r="AYT50" s="63"/>
      <c r="AYU50" s="63"/>
      <c r="AYV50" s="63"/>
      <c r="AYW50" s="63"/>
      <c r="AYX50" s="63"/>
      <c r="AYY50" s="63"/>
      <c r="AYZ50" s="63"/>
      <c r="AZA50" s="63"/>
      <c r="AZB50" s="63"/>
      <c r="AZC50" s="63"/>
      <c r="AZD50" s="63"/>
      <c r="AZE50" s="63"/>
      <c r="AZF50" s="63"/>
      <c r="AZG50" s="63"/>
      <c r="AZH50" s="63"/>
      <c r="AZI50" s="63"/>
      <c r="AZJ50" s="63"/>
      <c r="AZK50" s="63"/>
      <c r="AZL50" s="63"/>
      <c r="AZM50" s="63"/>
      <c r="AZN50" s="63"/>
      <c r="AZO50" s="63"/>
      <c r="AZP50" s="63"/>
      <c r="AZQ50" s="63"/>
      <c r="AZR50" s="63"/>
      <c r="AZS50" s="63"/>
      <c r="AZT50" s="63"/>
      <c r="AZU50" s="63"/>
      <c r="AZV50" s="63"/>
      <c r="AZW50" s="63"/>
      <c r="AZX50" s="63"/>
      <c r="AZY50" s="63"/>
      <c r="AZZ50" s="63"/>
      <c r="BAA50" s="63"/>
      <c r="BAB50" s="63"/>
      <c r="BAC50" s="63"/>
      <c r="BAD50" s="63"/>
      <c r="BAE50" s="63"/>
      <c r="BAF50" s="63"/>
      <c r="BAG50" s="63"/>
      <c r="BAH50" s="63"/>
      <c r="BAI50" s="63"/>
      <c r="BAJ50" s="63"/>
      <c r="BAK50" s="63"/>
      <c r="BAL50" s="63"/>
      <c r="BAM50" s="63"/>
      <c r="BAN50" s="63"/>
      <c r="BAO50" s="63"/>
      <c r="BAP50" s="63"/>
      <c r="BAQ50" s="63"/>
      <c r="BAR50" s="63"/>
      <c r="BAS50" s="63"/>
      <c r="BAT50" s="63"/>
      <c r="BAU50" s="63"/>
      <c r="BAV50" s="63"/>
      <c r="BAW50" s="63"/>
      <c r="BAX50" s="63"/>
      <c r="BAY50" s="63"/>
      <c r="BAZ50" s="63"/>
      <c r="BBA50" s="63"/>
      <c r="BBB50" s="63"/>
      <c r="BBC50" s="63"/>
      <c r="BBD50" s="63"/>
      <c r="BBE50" s="63"/>
      <c r="BBF50" s="63"/>
      <c r="BBG50" s="63"/>
      <c r="BBH50" s="63"/>
      <c r="BBI50" s="63"/>
      <c r="BBJ50" s="63"/>
      <c r="BBK50" s="63"/>
      <c r="BBL50" s="63"/>
      <c r="BBM50" s="63"/>
      <c r="BBN50" s="63"/>
      <c r="BBO50" s="63"/>
      <c r="BBP50" s="63"/>
      <c r="BBQ50" s="63"/>
      <c r="BBR50" s="63"/>
      <c r="BBS50" s="63"/>
      <c r="BBT50" s="63"/>
      <c r="BBU50" s="63"/>
      <c r="BBV50" s="63"/>
      <c r="BBW50" s="63"/>
      <c r="BBX50" s="63"/>
      <c r="BBY50" s="63"/>
      <c r="BBZ50" s="63"/>
      <c r="BCA50" s="63"/>
      <c r="BCB50" s="63"/>
      <c r="BCC50" s="63"/>
      <c r="BCD50" s="63"/>
      <c r="BCE50" s="63"/>
      <c r="BCF50" s="63"/>
      <c r="BCG50" s="63"/>
      <c r="BCH50" s="63"/>
      <c r="BCI50" s="63"/>
      <c r="BCJ50" s="63"/>
      <c r="BCK50" s="63"/>
      <c r="BCL50" s="63"/>
      <c r="BCM50" s="63"/>
      <c r="BCN50" s="63"/>
      <c r="BCO50" s="63"/>
      <c r="BCP50" s="63"/>
      <c r="BCQ50" s="63"/>
      <c r="BCR50" s="63"/>
      <c r="BCS50" s="63"/>
      <c r="BCT50" s="63"/>
      <c r="BCU50" s="63"/>
      <c r="BCV50" s="63"/>
      <c r="BCW50" s="63"/>
      <c r="BCX50" s="63"/>
      <c r="BCY50" s="63"/>
      <c r="BCZ50" s="63"/>
      <c r="BDA50" s="63"/>
      <c r="BDB50" s="63"/>
      <c r="BDC50" s="63"/>
      <c r="BDD50" s="63"/>
      <c r="BDE50" s="63"/>
      <c r="BDF50" s="63"/>
      <c r="BDG50" s="63"/>
      <c r="BDH50" s="63"/>
      <c r="BDI50" s="63"/>
      <c r="BDJ50" s="63"/>
      <c r="BDK50" s="63"/>
      <c r="BDL50" s="63"/>
      <c r="BDM50" s="63"/>
      <c r="BDN50" s="63"/>
      <c r="BDO50" s="63"/>
      <c r="BDP50" s="63"/>
      <c r="BDQ50" s="63"/>
      <c r="BDR50" s="63"/>
      <c r="BDS50" s="63"/>
      <c r="BDT50" s="63"/>
      <c r="BDU50" s="63"/>
      <c r="BDV50" s="63"/>
      <c r="BDW50" s="63"/>
      <c r="BDX50" s="63"/>
      <c r="BDY50" s="63"/>
      <c r="BDZ50" s="63"/>
      <c r="BEA50" s="63"/>
      <c r="BEB50" s="63"/>
      <c r="BEC50" s="63"/>
      <c r="BED50" s="63"/>
      <c r="BEE50" s="63"/>
      <c r="BEF50" s="63"/>
      <c r="BEG50" s="63"/>
      <c r="BEH50" s="63"/>
      <c r="BEI50" s="63"/>
      <c r="BEJ50" s="63"/>
      <c r="BEK50" s="63"/>
      <c r="BEL50" s="63"/>
      <c r="BEM50" s="63"/>
      <c r="BEN50" s="63"/>
      <c r="BEO50" s="63"/>
      <c r="BEP50" s="63"/>
      <c r="BEQ50" s="63"/>
      <c r="BER50" s="63"/>
      <c r="BES50" s="63"/>
      <c r="BET50" s="63"/>
      <c r="BEU50" s="63"/>
      <c r="BEV50" s="63"/>
      <c r="BEW50" s="63"/>
      <c r="BEX50" s="63"/>
      <c r="BEY50" s="63"/>
      <c r="BEZ50" s="63"/>
      <c r="BFA50" s="63"/>
      <c r="BFB50" s="63"/>
      <c r="BFC50" s="63"/>
      <c r="BFD50" s="63"/>
      <c r="BFE50" s="63"/>
      <c r="BFF50" s="63"/>
      <c r="BFG50" s="63"/>
      <c r="BFH50" s="63"/>
      <c r="BFI50" s="63"/>
      <c r="BFJ50" s="63"/>
      <c r="BFK50" s="63"/>
      <c r="BFL50" s="63"/>
      <c r="BFM50" s="63"/>
      <c r="BFN50" s="63"/>
      <c r="BFO50" s="63"/>
      <c r="BFP50" s="63"/>
      <c r="BFQ50" s="63"/>
      <c r="BFR50" s="63"/>
      <c r="BFS50" s="63"/>
      <c r="BFT50" s="63"/>
      <c r="BFU50" s="63"/>
      <c r="BFV50" s="63"/>
      <c r="BFW50" s="63"/>
      <c r="BFX50" s="63"/>
      <c r="BFY50" s="63"/>
      <c r="BFZ50" s="63"/>
      <c r="BGA50" s="63"/>
      <c r="BGB50" s="63"/>
      <c r="BGC50" s="63"/>
      <c r="BGD50" s="63"/>
      <c r="BGE50" s="63"/>
      <c r="BGF50" s="63"/>
      <c r="BGG50" s="63"/>
      <c r="BGH50" s="63"/>
      <c r="BGI50" s="63"/>
      <c r="BGJ50" s="63"/>
      <c r="BGK50" s="63"/>
      <c r="BGL50" s="63"/>
      <c r="BGM50" s="63"/>
      <c r="BGN50" s="63"/>
      <c r="BGO50" s="63"/>
      <c r="BGP50" s="63"/>
      <c r="BGQ50" s="63"/>
      <c r="BGR50" s="63"/>
      <c r="BGS50" s="63"/>
      <c r="BGT50" s="63"/>
      <c r="BGU50" s="63"/>
      <c r="BGV50" s="63"/>
      <c r="BGW50" s="63"/>
      <c r="BGX50" s="63"/>
      <c r="BGY50" s="63"/>
      <c r="BGZ50" s="63"/>
      <c r="BHA50" s="63"/>
      <c r="BHB50" s="63"/>
      <c r="BHC50" s="63"/>
      <c r="BHD50" s="63"/>
      <c r="BHE50" s="63"/>
      <c r="BHF50" s="63"/>
      <c r="BHG50" s="63"/>
      <c r="BHH50" s="63"/>
      <c r="BHI50" s="63"/>
      <c r="BHJ50" s="63"/>
      <c r="BHK50" s="63"/>
      <c r="BHL50" s="63"/>
      <c r="BHM50" s="63"/>
      <c r="BHN50" s="63"/>
      <c r="BHO50" s="63"/>
      <c r="BHP50" s="63"/>
      <c r="BHQ50" s="63"/>
      <c r="BHR50" s="63"/>
      <c r="BHS50" s="63"/>
      <c r="BHT50" s="63"/>
      <c r="BHU50" s="63"/>
      <c r="BHV50" s="63"/>
      <c r="BHW50" s="63"/>
      <c r="BHX50" s="63"/>
      <c r="BHY50" s="63"/>
      <c r="BHZ50" s="63"/>
      <c r="BIA50" s="63"/>
      <c r="BIB50" s="63"/>
      <c r="BIC50" s="63"/>
      <c r="BID50" s="63"/>
      <c r="BIE50" s="63"/>
      <c r="BIF50" s="63"/>
      <c r="BIG50" s="63"/>
      <c r="BIH50" s="63"/>
      <c r="BII50" s="63"/>
      <c r="BIJ50" s="63"/>
      <c r="BIK50" s="63"/>
      <c r="BIL50" s="63"/>
      <c r="BIM50" s="63"/>
      <c r="BIN50" s="63"/>
      <c r="BIO50" s="63"/>
      <c r="BIP50" s="63"/>
      <c r="BIQ50" s="63"/>
      <c r="BIR50" s="63"/>
      <c r="BIS50" s="63"/>
      <c r="BIT50" s="63"/>
      <c r="BIU50" s="63"/>
      <c r="BIV50" s="63"/>
      <c r="BIW50" s="63"/>
      <c r="BIX50" s="63"/>
      <c r="BIY50" s="63"/>
      <c r="BIZ50" s="63"/>
      <c r="BJA50" s="63"/>
      <c r="BJB50" s="63"/>
      <c r="BJC50" s="63"/>
      <c r="BJD50" s="63"/>
      <c r="BJE50" s="63"/>
      <c r="BJF50" s="63"/>
      <c r="BJG50" s="63"/>
      <c r="BJH50" s="63"/>
      <c r="BJI50" s="63"/>
      <c r="BJJ50" s="63"/>
      <c r="BJK50" s="63"/>
      <c r="BJL50" s="63"/>
      <c r="BJM50" s="63"/>
      <c r="BJN50" s="63"/>
      <c r="BJO50" s="63"/>
      <c r="BJP50" s="63"/>
      <c r="BJQ50" s="63"/>
      <c r="BJR50" s="63"/>
      <c r="BJS50" s="63"/>
      <c r="BJT50" s="63"/>
      <c r="BJU50" s="63"/>
      <c r="BJV50" s="63"/>
      <c r="BJW50" s="63"/>
      <c r="BJX50" s="63"/>
      <c r="BJY50" s="63"/>
      <c r="BJZ50" s="63"/>
      <c r="BKA50" s="63"/>
      <c r="BKB50" s="63"/>
      <c r="BKC50" s="63"/>
      <c r="BKD50" s="63"/>
      <c r="BKE50" s="63"/>
      <c r="BKF50" s="63"/>
      <c r="BKG50" s="63"/>
      <c r="BKH50" s="63"/>
      <c r="BKI50" s="63"/>
      <c r="BKJ50" s="63"/>
      <c r="BKK50" s="63"/>
      <c r="BKL50" s="63"/>
      <c r="BKM50" s="63"/>
      <c r="BKN50" s="63"/>
      <c r="BKO50" s="63"/>
      <c r="BKP50" s="63"/>
      <c r="BKQ50" s="63"/>
      <c r="BKR50" s="63"/>
      <c r="BKS50" s="63"/>
      <c r="BKT50" s="63"/>
      <c r="BKU50" s="63"/>
      <c r="BKV50" s="63"/>
      <c r="BKW50" s="63"/>
      <c r="BKX50" s="63"/>
      <c r="BKY50" s="63"/>
      <c r="BKZ50" s="63"/>
      <c r="BLA50" s="63"/>
      <c r="BLB50" s="63"/>
      <c r="BLC50" s="63"/>
      <c r="BLD50" s="63"/>
      <c r="BLE50" s="63"/>
      <c r="BLF50" s="63"/>
      <c r="BLG50" s="63"/>
      <c r="BLH50" s="63"/>
      <c r="BLI50" s="63"/>
      <c r="BLJ50" s="63"/>
      <c r="BLK50" s="63"/>
      <c r="BLL50" s="63"/>
      <c r="BLM50" s="63"/>
      <c r="BLN50" s="63"/>
      <c r="BLO50" s="63"/>
      <c r="BLP50" s="63"/>
      <c r="BLQ50" s="63"/>
      <c r="BLR50" s="63"/>
      <c r="BLS50" s="63"/>
      <c r="BLT50" s="63"/>
      <c r="BLU50" s="63"/>
      <c r="BLV50" s="63"/>
      <c r="BLW50" s="63"/>
      <c r="BLX50" s="63"/>
      <c r="BLY50" s="63"/>
      <c r="BLZ50" s="63"/>
      <c r="BMA50" s="63"/>
      <c r="BMB50" s="63"/>
      <c r="BMC50" s="63"/>
      <c r="BMD50" s="63"/>
      <c r="BME50" s="63"/>
      <c r="BMF50" s="63"/>
      <c r="BMG50" s="63"/>
      <c r="BMH50" s="63"/>
      <c r="BMI50" s="63"/>
      <c r="BMJ50" s="63"/>
      <c r="BMK50" s="63"/>
      <c r="BML50" s="63"/>
      <c r="BMM50" s="63"/>
      <c r="BMN50" s="63"/>
      <c r="BMO50" s="63"/>
      <c r="BMP50" s="63"/>
      <c r="BMQ50" s="63"/>
      <c r="BMR50" s="63"/>
      <c r="BMS50" s="63"/>
      <c r="BMT50" s="63"/>
      <c r="BMU50" s="63"/>
      <c r="BMV50" s="63"/>
      <c r="BMW50" s="63"/>
      <c r="BMX50" s="63"/>
    </row>
    <row r="51" spans="1:1714" s="1" customFormat="1" ht="15" customHeight="1" x14ac:dyDescent="0.25">
      <c r="A51" s="194" t="s">
        <v>240</v>
      </c>
      <c r="B51" s="147" t="s">
        <v>45</v>
      </c>
      <c r="C51" s="148" t="s">
        <v>92</v>
      </c>
      <c r="D51" s="213" t="s">
        <v>47</v>
      </c>
      <c r="E51" s="149" t="s">
        <v>48</v>
      </c>
      <c r="F51" s="215" t="s">
        <v>49</v>
      </c>
      <c r="G51" s="213" t="s">
        <v>63</v>
      </c>
      <c r="H51" s="150">
        <v>25</v>
      </c>
      <c r="I51" s="228" t="s">
        <v>1702</v>
      </c>
      <c r="J51" s="206">
        <v>44803</v>
      </c>
      <c r="K51" s="205">
        <v>44804</v>
      </c>
      <c r="L51" s="205">
        <v>44805</v>
      </c>
      <c r="M51" s="167" t="s">
        <v>388</v>
      </c>
      <c r="N51" s="168">
        <v>44810</v>
      </c>
      <c r="O51" s="208" t="s">
        <v>97</v>
      </c>
      <c r="P51" s="115" t="s">
        <v>1673</v>
      </c>
      <c r="Q51" s="110">
        <f t="shared" si="0"/>
        <v>44806</v>
      </c>
      <c r="R51" s="88">
        <v>43</v>
      </c>
      <c r="S51" s="153">
        <f t="shared" si="1"/>
        <v>44810</v>
      </c>
      <c r="T51" s="88">
        <v>53.8</v>
      </c>
      <c r="U51" s="153">
        <f t="shared" si="2"/>
        <v>44817</v>
      </c>
      <c r="V51" s="88"/>
      <c r="W51" s="153">
        <f t="shared" si="3"/>
        <v>44831</v>
      </c>
      <c r="X51" s="88"/>
      <c r="Y51" s="85"/>
      <c r="Z51" s="208" t="s">
        <v>97</v>
      </c>
      <c r="AA51" s="115" t="s">
        <v>1675</v>
      </c>
      <c r="AB51" s="153">
        <f t="shared" si="5"/>
        <v>44807</v>
      </c>
      <c r="AC51" s="88">
        <v>42.8</v>
      </c>
      <c r="AD51" s="153">
        <f t="shared" si="6"/>
        <v>44811</v>
      </c>
      <c r="AE51" s="88">
        <v>54.8</v>
      </c>
      <c r="AF51" s="153">
        <f t="shared" si="7"/>
        <v>44818</v>
      </c>
      <c r="AG51" s="88"/>
      <c r="AH51" s="153">
        <f t="shared" si="8"/>
        <v>44832</v>
      </c>
      <c r="AI51" s="88"/>
      <c r="AJ51" s="85"/>
      <c r="AK51" s="208" t="s">
        <v>97</v>
      </c>
      <c r="AL51" s="224" t="s">
        <v>1677</v>
      </c>
      <c r="AM51" s="153">
        <f t="shared" si="9"/>
        <v>44808</v>
      </c>
      <c r="AN51" s="88">
        <v>48.5</v>
      </c>
      <c r="AO51" s="153">
        <f t="shared" si="10"/>
        <v>44812</v>
      </c>
      <c r="AP51" s="88">
        <v>54.4</v>
      </c>
      <c r="AQ51" s="153">
        <f t="shared" si="11"/>
        <v>44819</v>
      </c>
      <c r="AR51" s="88"/>
      <c r="AS51" s="153">
        <f t="shared" si="12"/>
        <v>44833</v>
      </c>
      <c r="AT51" s="88"/>
      <c r="AU51" s="85"/>
      <c r="AV51" s="92"/>
      <c r="AW51" s="199"/>
      <c r="AX51" s="200" t="s">
        <v>1728</v>
      </c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  <c r="JI51" s="63"/>
      <c r="JJ51" s="63"/>
      <c r="JK51" s="63"/>
      <c r="JL51" s="63"/>
      <c r="JM51" s="63"/>
      <c r="JN51" s="63"/>
      <c r="JO51" s="63"/>
      <c r="JP51" s="63"/>
      <c r="JQ51" s="63"/>
      <c r="JR51" s="63"/>
      <c r="JS51" s="63"/>
      <c r="JT51" s="63"/>
      <c r="JU51" s="63"/>
      <c r="JV51" s="63"/>
      <c r="JW51" s="63"/>
      <c r="JX51" s="63"/>
      <c r="JY51" s="63"/>
      <c r="JZ51" s="63"/>
      <c r="KA51" s="63"/>
      <c r="KB51" s="63"/>
      <c r="KC51" s="63"/>
      <c r="KD51" s="63"/>
      <c r="KE51" s="63"/>
      <c r="KF51" s="63"/>
      <c r="KG51" s="63"/>
      <c r="KH51" s="63"/>
      <c r="KI51" s="63"/>
      <c r="KJ51" s="63"/>
      <c r="KK51" s="63"/>
      <c r="KL51" s="63"/>
      <c r="KM51" s="63"/>
      <c r="KN51" s="63"/>
      <c r="KO51" s="63"/>
      <c r="KP51" s="63"/>
      <c r="KQ51" s="63"/>
      <c r="KR51" s="63"/>
      <c r="KS51" s="63"/>
      <c r="KT51" s="63"/>
      <c r="KU51" s="63"/>
      <c r="KV51" s="63"/>
      <c r="KW51" s="63"/>
      <c r="KX51" s="63"/>
      <c r="KY51" s="63"/>
      <c r="KZ51" s="63"/>
      <c r="LA51" s="63"/>
      <c r="LB51" s="63"/>
      <c r="LC51" s="63"/>
      <c r="LD51" s="63"/>
      <c r="LE51" s="63"/>
      <c r="LF51" s="63"/>
      <c r="LG51" s="63"/>
      <c r="LH51" s="63"/>
      <c r="LI51" s="63"/>
      <c r="LJ51" s="63"/>
      <c r="LK51" s="63"/>
      <c r="LL51" s="63"/>
      <c r="LM51" s="63"/>
      <c r="LN51" s="63"/>
      <c r="LO51" s="63"/>
      <c r="LP51" s="63"/>
      <c r="LQ51" s="63"/>
      <c r="LR51" s="63"/>
      <c r="LS51" s="63"/>
      <c r="LT51" s="63"/>
      <c r="LU51" s="63"/>
      <c r="LV51" s="63"/>
      <c r="LW51" s="63"/>
      <c r="LX51" s="63"/>
      <c r="LY51" s="63"/>
      <c r="LZ51" s="63"/>
      <c r="MA51" s="63"/>
      <c r="MB51" s="63"/>
      <c r="MC51" s="63"/>
      <c r="MD51" s="63"/>
      <c r="ME51" s="63"/>
      <c r="MF51" s="63"/>
      <c r="MG51" s="63"/>
      <c r="MH51" s="63"/>
      <c r="MI51" s="63"/>
      <c r="MJ51" s="63"/>
      <c r="MK51" s="63"/>
      <c r="ML51" s="63"/>
      <c r="MM51" s="63"/>
      <c r="MN51" s="63"/>
      <c r="MO51" s="63"/>
      <c r="MP51" s="63"/>
      <c r="MQ51" s="63"/>
      <c r="MR51" s="63"/>
      <c r="MS51" s="63"/>
      <c r="MT51" s="63"/>
      <c r="MU51" s="63"/>
      <c r="MV51" s="63"/>
      <c r="MW51" s="63"/>
      <c r="MX51" s="63"/>
      <c r="MY51" s="63"/>
      <c r="MZ51" s="63"/>
      <c r="NA51" s="63"/>
      <c r="NB51" s="63"/>
      <c r="NC51" s="63"/>
      <c r="ND51" s="63"/>
      <c r="NE51" s="63"/>
      <c r="NF51" s="63"/>
      <c r="NG51" s="63"/>
      <c r="NH51" s="63"/>
      <c r="NI51" s="63"/>
      <c r="NJ51" s="63"/>
      <c r="NK51" s="63"/>
      <c r="NL51" s="63"/>
      <c r="NM51" s="63"/>
      <c r="NN51" s="63"/>
      <c r="NO51" s="63"/>
      <c r="NP51" s="63"/>
      <c r="NQ51" s="63"/>
      <c r="NR51" s="63"/>
      <c r="NS51" s="63"/>
      <c r="NT51" s="63"/>
      <c r="NU51" s="63"/>
      <c r="NV51" s="63"/>
      <c r="NW51" s="63"/>
      <c r="NX51" s="63"/>
      <c r="NY51" s="63"/>
      <c r="NZ51" s="63"/>
      <c r="OA51" s="63"/>
      <c r="OB51" s="63"/>
      <c r="OC51" s="63"/>
      <c r="OD51" s="63"/>
      <c r="OE51" s="63"/>
      <c r="OF51" s="63"/>
      <c r="OG51" s="63"/>
      <c r="OH51" s="63"/>
      <c r="OI51" s="63"/>
      <c r="OJ51" s="63"/>
      <c r="OK51" s="63"/>
      <c r="OL51" s="63"/>
      <c r="OM51" s="63"/>
      <c r="ON51" s="63"/>
      <c r="OO51" s="63"/>
      <c r="OP51" s="63"/>
      <c r="OQ51" s="63"/>
      <c r="OR51" s="63"/>
      <c r="OS51" s="63"/>
      <c r="OT51" s="63"/>
      <c r="OU51" s="63"/>
      <c r="OV51" s="63"/>
      <c r="OW51" s="63"/>
      <c r="OX51" s="63"/>
      <c r="OY51" s="63"/>
      <c r="OZ51" s="63"/>
      <c r="PA51" s="63"/>
      <c r="PB51" s="63"/>
      <c r="PC51" s="63"/>
      <c r="PD51" s="63"/>
      <c r="PE51" s="63"/>
      <c r="PF51" s="63"/>
      <c r="PG51" s="63"/>
      <c r="PH51" s="63"/>
      <c r="PI51" s="63"/>
      <c r="PJ51" s="63"/>
      <c r="PK51" s="63"/>
      <c r="PL51" s="63"/>
      <c r="PM51" s="63"/>
      <c r="PN51" s="63"/>
      <c r="PO51" s="63"/>
      <c r="PP51" s="63"/>
      <c r="PQ51" s="63"/>
      <c r="PR51" s="63"/>
      <c r="PS51" s="63"/>
      <c r="PT51" s="63"/>
      <c r="PU51" s="63"/>
      <c r="PV51" s="63"/>
      <c r="PW51" s="63"/>
      <c r="PX51" s="63"/>
      <c r="PY51" s="63"/>
      <c r="PZ51" s="63"/>
      <c r="QA51" s="63"/>
      <c r="QB51" s="63"/>
      <c r="QC51" s="63"/>
      <c r="QD51" s="63"/>
      <c r="QE51" s="63"/>
      <c r="QF51" s="63"/>
      <c r="QG51" s="63"/>
      <c r="QH51" s="63"/>
      <c r="QI51" s="63"/>
      <c r="QJ51" s="63"/>
      <c r="QK51" s="63"/>
      <c r="QL51" s="63"/>
      <c r="QM51" s="63"/>
      <c r="QN51" s="63"/>
      <c r="QO51" s="63"/>
      <c r="QP51" s="63"/>
      <c r="QQ51" s="63"/>
      <c r="QR51" s="63"/>
      <c r="QS51" s="63"/>
      <c r="QT51" s="63"/>
      <c r="QU51" s="63"/>
      <c r="QV51" s="63"/>
      <c r="QW51" s="63"/>
      <c r="QX51" s="63"/>
      <c r="QY51" s="63"/>
      <c r="QZ51" s="63"/>
      <c r="RA51" s="63"/>
      <c r="RB51" s="63"/>
      <c r="RC51" s="63"/>
      <c r="RD51" s="63"/>
      <c r="RE51" s="63"/>
      <c r="RF51" s="63"/>
      <c r="RG51" s="63"/>
      <c r="RH51" s="63"/>
      <c r="RI51" s="63"/>
      <c r="RJ51" s="63"/>
      <c r="RK51" s="63"/>
      <c r="RL51" s="63"/>
      <c r="RM51" s="63"/>
      <c r="RN51" s="63"/>
      <c r="RO51" s="63"/>
      <c r="RP51" s="63"/>
      <c r="RQ51" s="63"/>
      <c r="RR51" s="63"/>
      <c r="RS51" s="63"/>
      <c r="RT51" s="63"/>
      <c r="RU51" s="63"/>
      <c r="RV51" s="63"/>
      <c r="RW51" s="63"/>
      <c r="RX51" s="63"/>
      <c r="RY51" s="63"/>
      <c r="RZ51" s="63"/>
      <c r="SA51" s="63"/>
      <c r="SB51" s="63"/>
      <c r="SC51" s="63"/>
      <c r="SD51" s="63"/>
      <c r="SE51" s="63"/>
      <c r="SF51" s="63"/>
      <c r="SG51" s="63"/>
      <c r="SH51" s="63"/>
      <c r="SI51" s="63"/>
      <c r="SJ51" s="63"/>
      <c r="SK51" s="63"/>
      <c r="SL51" s="63"/>
      <c r="SM51" s="63"/>
      <c r="SN51" s="63"/>
      <c r="SO51" s="63"/>
      <c r="SP51" s="63"/>
      <c r="SQ51" s="63"/>
      <c r="SR51" s="63"/>
      <c r="SS51" s="63"/>
      <c r="ST51" s="63"/>
      <c r="SU51" s="63"/>
      <c r="SV51" s="63"/>
      <c r="SW51" s="63"/>
      <c r="SX51" s="63"/>
      <c r="SY51" s="63"/>
      <c r="SZ51" s="63"/>
      <c r="TA51" s="63"/>
      <c r="TB51" s="63"/>
      <c r="TC51" s="63"/>
      <c r="TD51" s="63"/>
      <c r="TE51" s="63"/>
      <c r="TF51" s="63"/>
      <c r="TG51" s="63"/>
      <c r="TH51" s="63"/>
      <c r="TI51" s="63"/>
      <c r="TJ51" s="63"/>
      <c r="TK51" s="63"/>
      <c r="TL51" s="63"/>
      <c r="TM51" s="63"/>
      <c r="TN51" s="63"/>
      <c r="TO51" s="63"/>
      <c r="TP51" s="63"/>
      <c r="TQ51" s="63"/>
      <c r="TR51" s="63"/>
      <c r="TS51" s="63"/>
      <c r="TT51" s="63"/>
      <c r="TU51" s="63"/>
      <c r="TV51" s="63"/>
      <c r="TW51" s="63"/>
      <c r="TX51" s="63"/>
      <c r="TY51" s="63"/>
      <c r="TZ51" s="63"/>
      <c r="UA51" s="63"/>
      <c r="UB51" s="63"/>
      <c r="UC51" s="63"/>
      <c r="UD51" s="63"/>
      <c r="UE51" s="63"/>
      <c r="UF51" s="63"/>
      <c r="UG51" s="63"/>
      <c r="UH51" s="63"/>
      <c r="UI51" s="63"/>
      <c r="UJ51" s="63"/>
      <c r="UK51" s="63"/>
      <c r="UL51" s="63"/>
      <c r="UM51" s="63"/>
      <c r="UN51" s="63"/>
      <c r="UO51" s="63"/>
      <c r="UP51" s="63"/>
      <c r="UQ51" s="63"/>
      <c r="UR51" s="63"/>
      <c r="US51" s="63"/>
      <c r="UT51" s="63"/>
      <c r="UU51" s="63"/>
      <c r="UV51" s="63"/>
      <c r="UW51" s="63"/>
      <c r="UX51" s="63"/>
      <c r="UY51" s="63"/>
      <c r="UZ51" s="63"/>
      <c r="VA51" s="63"/>
      <c r="VB51" s="63"/>
      <c r="VC51" s="63"/>
      <c r="VD51" s="63"/>
      <c r="VE51" s="63"/>
      <c r="VF51" s="63"/>
      <c r="VG51" s="63"/>
      <c r="VH51" s="63"/>
      <c r="VI51" s="63"/>
      <c r="VJ51" s="63"/>
      <c r="VK51" s="63"/>
      <c r="VL51" s="63"/>
      <c r="VM51" s="63"/>
      <c r="VN51" s="63"/>
      <c r="VO51" s="63"/>
      <c r="VP51" s="63"/>
      <c r="VQ51" s="63"/>
      <c r="VR51" s="63"/>
      <c r="VS51" s="63"/>
      <c r="VT51" s="63"/>
      <c r="VU51" s="63"/>
      <c r="VV51" s="63"/>
      <c r="VW51" s="63"/>
      <c r="VX51" s="63"/>
      <c r="VY51" s="63"/>
      <c r="VZ51" s="63"/>
      <c r="WA51" s="63"/>
      <c r="WB51" s="63"/>
      <c r="WC51" s="63"/>
      <c r="WD51" s="63"/>
      <c r="WE51" s="63"/>
      <c r="WF51" s="63"/>
      <c r="WG51" s="63"/>
      <c r="WH51" s="63"/>
      <c r="WI51" s="63"/>
      <c r="WJ51" s="63"/>
      <c r="WK51" s="63"/>
      <c r="WL51" s="63"/>
      <c r="WM51" s="63"/>
      <c r="WN51" s="63"/>
      <c r="WO51" s="63"/>
      <c r="WP51" s="63"/>
      <c r="WQ51" s="63"/>
      <c r="WR51" s="63"/>
      <c r="WS51" s="63"/>
      <c r="WT51" s="63"/>
      <c r="WU51" s="63"/>
      <c r="WV51" s="63"/>
      <c r="WW51" s="63"/>
      <c r="WX51" s="63"/>
      <c r="WY51" s="63"/>
      <c r="WZ51" s="63"/>
      <c r="XA51" s="63"/>
      <c r="XB51" s="63"/>
      <c r="XC51" s="63"/>
      <c r="XD51" s="63"/>
      <c r="XE51" s="63"/>
      <c r="XF51" s="63"/>
      <c r="XG51" s="63"/>
      <c r="XH51" s="63"/>
      <c r="XI51" s="63"/>
      <c r="XJ51" s="63"/>
      <c r="XK51" s="63"/>
      <c r="XL51" s="63"/>
      <c r="XM51" s="63"/>
      <c r="XN51" s="63"/>
      <c r="XO51" s="63"/>
      <c r="XP51" s="63"/>
      <c r="XQ51" s="63"/>
      <c r="XR51" s="63"/>
      <c r="XS51" s="63"/>
      <c r="XT51" s="63"/>
      <c r="XU51" s="63"/>
      <c r="XV51" s="63"/>
      <c r="XW51" s="63"/>
      <c r="XX51" s="63"/>
      <c r="XY51" s="63"/>
      <c r="XZ51" s="63"/>
      <c r="YA51" s="63"/>
      <c r="YB51" s="63"/>
      <c r="YC51" s="63"/>
      <c r="YD51" s="63"/>
      <c r="YE51" s="63"/>
      <c r="YF51" s="63"/>
      <c r="YG51" s="63"/>
      <c r="YH51" s="63"/>
      <c r="YI51" s="63"/>
      <c r="YJ51" s="63"/>
      <c r="YK51" s="63"/>
      <c r="YL51" s="63"/>
      <c r="YM51" s="63"/>
      <c r="YN51" s="63"/>
      <c r="YO51" s="63"/>
      <c r="YP51" s="63"/>
      <c r="YQ51" s="63"/>
      <c r="YR51" s="63"/>
      <c r="YS51" s="63"/>
      <c r="YT51" s="63"/>
      <c r="YU51" s="63"/>
      <c r="YV51" s="63"/>
      <c r="YW51" s="63"/>
      <c r="YX51" s="63"/>
      <c r="YY51" s="63"/>
      <c r="YZ51" s="63"/>
      <c r="ZA51" s="63"/>
      <c r="ZB51" s="63"/>
      <c r="ZC51" s="63"/>
      <c r="ZD51" s="63"/>
      <c r="ZE51" s="63"/>
      <c r="ZF51" s="63"/>
      <c r="ZG51" s="63"/>
      <c r="ZH51" s="63"/>
      <c r="ZI51" s="63"/>
      <c r="ZJ51" s="63"/>
      <c r="ZK51" s="63"/>
      <c r="ZL51" s="63"/>
      <c r="ZM51" s="63"/>
      <c r="ZN51" s="63"/>
      <c r="ZO51" s="63"/>
      <c r="ZP51" s="63"/>
      <c r="ZQ51" s="63"/>
      <c r="ZR51" s="63"/>
      <c r="ZS51" s="63"/>
      <c r="ZT51" s="63"/>
      <c r="ZU51" s="63"/>
      <c r="ZV51" s="63"/>
      <c r="ZW51" s="63"/>
      <c r="ZX51" s="63"/>
      <c r="ZY51" s="63"/>
      <c r="ZZ51" s="63"/>
      <c r="AAA51" s="63"/>
      <c r="AAB51" s="63"/>
      <c r="AAC51" s="63"/>
      <c r="AAD51" s="63"/>
      <c r="AAE51" s="63"/>
      <c r="AAF51" s="63"/>
      <c r="AAG51" s="63"/>
      <c r="AAH51" s="63"/>
      <c r="AAI51" s="63"/>
      <c r="AAJ51" s="63"/>
      <c r="AAK51" s="63"/>
      <c r="AAL51" s="63"/>
      <c r="AAM51" s="63"/>
      <c r="AAN51" s="63"/>
      <c r="AAO51" s="63"/>
      <c r="AAP51" s="63"/>
      <c r="AAQ51" s="63"/>
      <c r="AAR51" s="63"/>
      <c r="AAS51" s="63"/>
      <c r="AAT51" s="63"/>
      <c r="AAU51" s="63"/>
      <c r="AAV51" s="63"/>
      <c r="AAW51" s="63"/>
      <c r="AAX51" s="63"/>
      <c r="AAY51" s="63"/>
      <c r="AAZ51" s="63"/>
      <c r="ABA51" s="63"/>
      <c r="ABB51" s="63"/>
      <c r="ABC51" s="63"/>
      <c r="ABD51" s="63"/>
      <c r="ABE51" s="63"/>
      <c r="ABF51" s="63"/>
      <c r="ABG51" s="63"/>
      <c r="ABH51" s="63"/>
      <c r="ABI51" s="63"/>
      <c r="ABJ51" s="63"/>
      <c r="ABK51" s="63"/>
      <c r="ABL51" s="63"/>
      <c r="ABM51" s="63"/>
      <c r="ABN51" s="63"/>
      <c r="ABO51" s="63"/>
      <c r="ABP51" s="63"/>
      <c r="ABQ51" s="63"/>
      <c r="ABR51" s="63"/>
      <c r="ABS51" s="63"/>
      <c r="ABT51" s="63"/>
      <c r="ABU51" s="63"/>
      <c r="ABV51" s="63"/>
      <c r="ABW51" s="63"/>
      <c r="ABX51" s="63"/>
      <c r="ABY51" s="63"/>
      <c r="ABZ51" s="63"/>
      <c r="ACA51" s="63"/>
      <c r="ACB51" s="63"/>
      <c r="ACC51" s="63"/>
      <c r="ACD51" s="63"/>
      <c r="ACE51" s="63"/>
      <c r="ACF51" s="63"/>
      <c r="ACG51" s="63"/>
      <c r="ACH51" s="63"/>
      <c r="ACI51" s="63"/>
      <c r="ACJ51" s="63"/>
      <c r="ACK51" s="63"/>
      <c r="ACL51" s="63"/>
      <c r="ACM51" s="63"/>
      <c r="ACN51" s="63"/>
      <c r="ACO51" s="63"/>
      <c r="ACP51" s="63"/>
      <c r="ACQ51" s="63"/>
      <c r="ACR51" s="63"/>
      <c r="ACS51" s="63"/>
      <c r="ACT51" s="63"/>
      <c r="ACU51" s="63"/>
      <c r="ACV51" s="63"/>
      <c r="ACW51" s="63"/>
      <c r="ACX51" s="63"/>
      <c r="ACY51" s="63"/>
      <c r="ACZ51" s="63"/>
      <c r="ADA51" s="63"/>
      <c r="ADB51" s="63"/>
      <c r="ADC51" s="63"/>
      <c r="ADD51" s="63"/>
      <c r="ADE51" s="63"/>
      <c r="ADF51" s="63"/>
      <c r="ADG51" s="63"/>
      <c r="ADH51" s="63"/>
      <c r="ADI51" s="63"/>
      <c r="ADJ51" s="63"/>
      <c r="ADK51" s="63"/>
      <c r="ADL51" s="63"/>
      <c r="ADM51" s="63"/>
      <c r="ADN51" s="63"/>
      <c r="ADO51" s="63"/>
      <c r="ADP51" s="63"/>
      <c r="ADQ51" s="63"/>
      <c r="ADR51" s="63"/>
      <c r="ADS51" s="63"/>
      <c r="ADT51" s="63"/>
      <c r="ADU51" s="63"/>
      <c r="ADV51" s="63"/>
      <c r="ADW51" s="63"/>
      <c r="ADX51" s="63"/>
      <c r="ADY51" s="63"/>
      <c r="ADZ51" s="63"/>
      <c r="AEA51" s="63"/>
      <c r="AEB51" s="63"/>
      <c r="AEC51" s="63"/>
      <c r="AED51" s="63"/>
      <c r="AEE51" s="63"/>
      <c r="AEF51" s="63"/>
      <c r="AEG51" s="63"/>
      <c r="AEH51" s="63"/>
      <c r="AEI51" s="63"/>
      <c r="AEJ51" s="63"/>
      <c r="AEK51" s="63"/>
      <c r="AEL51" s="63"/>
      <c r="AEM51" s="63"/>
      <c r="AEN51" s="63"/>
      <c r="AEO51" s="63"/>
      <c r="AEP51" s="63"/>
      <c r="AEQ51" s="63"/>
      <c r="AER51" s="63"/>
      <c r="AES51" s="63"/>
      <c r="AET51" s="63"/>
      <c r="AEU51" s="63"/>
      <c r="AEV51" s="63"/>
      <c r="AEW51" s="63"/>
      <c r="AEX51" s="63"/>
      <c r="AEY51" s="63"/>
      <c r="AEZ51" s="63"/>
      <c r="AFA51" s="63"/>
      <c r="AFB51" s="63"/>
      <c r="AFC51" s="63"/>
      <c r="AFD51" s="63"/>
      <c r="AFE51" s="63"/>
      <c r="AFF51" s="63"/>
      <c r="AFG51" s="63"/>
      <c r="AFH51" s="63"/>
      <c r="AFI51" s="63"/>
      <c r="AFJ51" s="63"/>
      <c r="AFK51" s="63"/>
      <c r="AFL51" s="63"/>
      <c r="AFM51" s="63"/>
      <c r="AFN51" s="63"/>
      <c r="AFO51" s="63"/>
      <c r="AFP51" s="63"/>
      <c r="AFQ51" s="63"/>
      <c r="AFR51" s="63"/>
      <c r="AFS51" s="63"/>
      <c r="AFT51" s="63"/>
      <c r="AFU51" s="63"/>
      <c r="AFV51" s="63"/>
      <c r="AFW51" s="63"/>
      <c r="AFX51" s="63"/>
      <c r="AFY51" s="63"/>
      <c r="AFZ51" s="63"/>
      <c r="AGA51" s="63"/>
      <c r="AGB51" s="63"/>
      <c r="AGC51" s="63"/>
      <c r="AGD51" s="63"/>
      <c r="AGE51" s="63"/>
      <c r="AGF51" s="63"/>
      <c r="AGG51" s="63"/>
      <c r="AGH51" s="63"/>
      <c r="AGI51" s="63"/>
      <c r="AGJ51" s="63"/>
      <c r="AGK51" s="63"/>
      <c r="AGL51" s="63"/>
      <c r="AGM51" s="63"/>
      <c r="AGN51" s="63"/>
      <c r="AGO51" s="63"/>
      <c r="AGP51" s="63"/>
      <c r="AGQ51" s="63"/>
      <c r="AGR51" s="63"/>
      <c r="AGS51" s="63"/>
      <c r="AGT51" s="63"/>
      <c r="AGU51" s="63"/>
      <c r="AGV51" s="63"/>
      <c r="AGW51" s="63"/>
      <c r="AGX51" s="63"/>
      <c r="AGY51" s="63"/>
      <c r="AGZ51" s="63"/>
      <c r="AHA51" s="63"/>
      <c r="AHB51" s="63"/>
      <c r="AHC51" s="63"/>
      <c r="AHD51" s="63"/>
      <c r="AHE51" s="63"/>
      <c r="AHF51" s="63"/>
      <c r="AHG51" s="63"/>
      <c r="AHH51" s="63"/>
      <c r="AHI51" s="63"/>
      <c r="AHJ51" s="63"/>
      <c r="AHK51" s="63"/>
      <c r="AHL51" s="63"/>
      <c r="AHM51" s="63"/>
      <c r="AHN51" s="63"/>
      <c r="AHO51" s="63"/>
      <c r="AHP51" s="63"/>
      <c r="AHQ51" s="63"/>
      <c r="AHR51" s="63"/>
      <c r="AHS51" s="63"/>
      <c r="AHT51" s="63"/>
      <c r="AHU51" s="63"/>
      <c r="AHV51" s="63"/>
      <c r="AHW51" s="63"/>
      <c r="AHX51" s="63"/>
      <c r="AHY51" s="63"/>
      <c r="AHZ51" s="63"/>
      <c r="AIA51" s="63"/>
      <c r="AIB51" s="63"/>
      <c r="AIC51" s="63"/>
      <c r="AID51" s="63"/>
      <c r="AIE51" s="63"/>
      <c r="AIF51" s="63"/>
      <c r="AIG51" s="63"/>
      <c r="AIH51" s="63"/>
      <c r="AII51" s="63"/>
      <c r="AIJ51" s="63"/>
      <c r="AIK51" s="63"/>
      <c r="AIL51" s="63"/>
      <c r="AIM51" s="63"/>
      <c r="AIN51" s="63"/>
      <c r="AIO51" s="63"/>
      <c r="AIP51" s="63"/>
      <c r="AIQ51" s="63"/>
      <c r="AIR51" s="63"/>
      <c r="AIS51" s="63"/>
      <c r="AIT51" s="63"/>
      <c r="AIU51" s="63"/>
      <c r="AIV51" s="63"/>
      <c r="AIW51" s="63"/>
      <c r="AIX51" s="63"/>
      <c r="AIY51" s="63"/>
      <c r="AIZ51" s="63"/>
      <c r="AJA51" s="63"/>
      <c r="AJB51" s="63"/>
      <c r="AJC51" s="63"/>
      <c r="AJD51" s="63"/>
      <c r="AJE51" s="63"/>
      <c r="AJF51" s="63"/>
      <c r="AJG51" s="63"/>
      <c r="AJH51" s="63"/>
      <c r="AJI51" s="63"/>
      <c r="AJJ51" s="63"/>
      <c r="AJK51" s="63"/>
      <c r="AJL51" s="63"/>
      <c r="AJM51" s="63"/>
      <c r="AJN51" s="63"/>
      <c r="AJO51" s="63"/>
      <c r="AJP51" s="63"/>
      <c r="AJQ51" s="63"/>
      <c r="AJR51" s="63"/>
      <c r="AJS51" s="63"/>
      <c r="AJT51" s="63"/>
      <c r="AJU51" s="63"/>
      <c r="AJV51" s="63"/>
      <c r="AJW51" s="63"/>
      <c r="AJX51" s="63"/>
      <c r="AJY51" s="63"/>
      <c r="AJZ51" s="63"/>
      <c r="AKA51" s="63"/>
      <c r="AKB51" s="63"/>
      <c r="AKC51" s="63"/>
      <c r="AKD51" s="63"/>
      <c r="AKE51" s="63"/>
      <c r="AKF51" s="63"/>
      <c r="AKG51" s="63"/>
      <c r="AKH51" s="63"/>
      <c r="AKI51" s="63"/>
      <c r="AKJ51" s="63"/>
      <c r="AKK51" s="63"/>
      <c r="AKL51" s="63"/>
      <c r="AKM51" s="63"/>
      <c r="AKN51" s="63"/>
      <c r="AKO51" s="63"/>
      <c r="AKP51" s="63"/>
      <c r="AKQ51" s="63"/>
      <c r="AKR51" s="63"/>
      <c r="AKS51" s="63"/>
      <c r="AKT51" s="63"/>
      <c r="AKU51" s="63"/>
      <c r="AKV51" s="63"/>
      <c r="AKW51" s="63"/>
      <c r="AKX51" s="63"/>
      <c r="AKY51" s="63"/>
      <c r="AKZ51" s="63"/>
      <c r="ALA51" s="63"/>
      <c r="ALB51" s="63"/>
      <c r="ALC51" s="63"/>
      <c r="ALD51" s="63"/>
      <c r="ALE51" s="63"/>
      <c r="ALF51" s="63"/>
      <c r="ALG51" s="63"/>
      <c r="ALH51" s="63"/>
      <c r="ALI51" s="63"/>
      <c r="ALJ51" s="63"/>
      <c r="ALK51" s="63"/>
      <c r="ALL51" s="63"/>
      <c r="ALM51" s="63"/>
      <c r="ALN51" s="63"/>
      <c r="ALO51" s="63"/>
      <c r="ALP51" s="63"/>
      <c r="ALQ51" s="63"/>
      <c r="ALR51" s="63"/>
      <c r="ALS51" s="63"/>
      <c r="ALT51" s="63"/>
      <c r="ALU51" s="63"/>
      <c r="ALV51" s="63"/>
      <c r="ALW51" s="63"/>
      <c r="ALX51" s="63"/>
      <c r="ALY51" s="63"/>
      <c r="ALZ51" s="63"/>
      <c r="AMA51" s="63"/>
      <c r="AMB51" s="63"/>
      <c r="AMC51" s="63"/>
      <c r="AMD51" s="63"/>
      <c r="AME51" s="63"/>
      <c r="AMF51" s="63"/>
      <c r="AMG51" s="63"/>
      <c r="AMH51" s="63"/>
      <c r="AMI51" s="63"/>
      <c r="AMJ51" s="63"/>
      <c r="AMK51" s="63"/>
      <c r="AML51" s="63"/>
      <c r="AMM51" s="63"/>
      <c r="AMN51" s="63"/>
      <c r="AMO51" s="63"/>
      <c r="AMP51" s="63"/>
      <c r="AMQ51" s="63"/>
      <c r="AMR51" s="63"/>
      <c r="AMS51" s="63"/>
      <c r="AMT51" s="63"/>
      <c r="AMU51" s="63"/>
      <c r="AMV51" s="63"/>
      <c r="AMW51" s="63"/>
      <c r="AMX51" s="63"/>
      <c r="AMY51" s="63"/>
      <c r="AMZ51" s="63"/>
      <c r="ANA51" s="63"/>
      <c r="ANB51" s="63"/>
      <c r="ANC51" s="63"/>
      <c r="AND51" s="63"/>
      <c r="ANE51" s="63"/>
      <c r="ANF51" s="63"/>
      <c r="ANG51" s="63"/>
      <c r="ANH51" s="63"/>
      <c r="ANI51" s="63"/>
      <c r="ANJ51" s="63"/>
      <c r="ANK51" s="63"/>
      <c r="ANL51" s="63"/>
      <c r="ANM51" s="63"/>
      <c r="ANN51" s="63"/>
      <c r="ANO51" s="63"/>
      <c r="ANP51" s="63"/>
      <c r="ANQ51" s="63"/>
      <c r="ANR51" s="63"/>
      <c r="ANS51" s="63"/>
      <c r="ANT51" s="63"/>
      <c r="ANU51" s="63"/>
      <c r="ANV51" s="63"/>
      <c r="ANW51" s="63"/>
      <c r="ANX51" s="63"/>
      <c r="ANY51" s="63"/>
      <c r="ANZ51" s="63"/>
      <c r="AOA51" s="63"/>
      <c r="AOB51" s="63"/>
      <c r="AOC51" s="63"/>
      <c r="AOD51" s="63"/>
      <c r="AOE51" s="63"/>
      <c r="AOF51" s="63"/>
      <c r="AOG51" s="63"/>
      <c r="AOH51" s="63"/>
      <c r="AOI51" s="63"/>
      <c r="AOJ51" s="63"/>
      <c r="AOK51" s="63"/>
      <c r="AOL51" s="63"/>
      <c r="AOM51" s="63"/>
      <c r="AON51" s="63"/>
      <c r="AOO51" s="63"/>
      <c r="AOP51" s="63"/>
      <c r="AOQ51" s="63"/>
      <c r="AOR51" s="63"/>
      <c r="AOS51" s="63"/>
      <c r="AOT51" s="63"/>
      <c r="AOU51" s="63"/>
      <c r="AOV51" s="63"/>
      <c r="AOW51" s="63"/>
      <c r="AOX51" s="63"/>
      <c r="AOY51" s="63"/>
      <c r="AOZ51" s="63"/>
      <c r="APA51" s="63"/>
      <c r="APB51" s="63"/>
      <c r="APC51" s="63"/>
      <c r="APD51" s="63"/>
      <c r="APE51" s="63"/>
      <c r="APF51" s="63"/>
      <c r="APG51" s="63"/>
      <c r="APH51" s="63"/>
      <c r="API51" s="63"/>
      <c r="APJ51" s="63"/>
      <c r="APK51" s="63"/>
      <c r="APL51" s="63"/>
      <c r="APM51" s="63"/>
      <c r="APN51" s="63"/>
      <c r="APO51" s="63"/>
      <c r="APP51" s="63"/>
      <c r="APQ51" s="63"/>
      <c r="APR51" s="63"/>
      <c r="APS51" s="63"/>
      <c r="APT51" s="63"/>
      <c r="APU51" s="63"/>
      <c r="APV51" s="63"/>
      <c r="APW51" s="63"/>
      <c r="APX51" s="63"/>
      <c r="APY51" s="63"/>
      <c r="APZ51" s="63"/>
      <c r="AQA51" s="63"/>
      <c r="AQB51" s="63"/>
      <c r="AQC51" s="63"/>
      <c r="AQD51" s="63"/>
      <c r="AQE51" s="63"/>
      <c r="AQF51" s="63"/>
      <c r="AQG51" s="63"/>
      <c r="AQH51" s="63"/>
      <c r="AQI51" s="63"/>
      <c r="AQJ51" s="63"/>
      <c r="AQK51" s="63"/>
      <c r="AQL51" s="63"/>
      <c r="AQM51" s="63"/>
      <c r="AQN51" s="63"/>
      <c r="AQO51" s="63"/>
      <c r="AQP51" s="63"/>
      <c r="AQQ51" s="63"/>
      <c r="AQR51" s="63"/>
      <c r="AQS51" s="63"/>
      <c r="AQT51" s="63"/>
      <c r="AQU51" s="63"/>
      <c r="AQV51" s="63"/>
      <c r="AQW51" s="63"/>
      <c r="AQX51" s="63"/>
      <c r="AQY51" s="63"/>
      <c r="AQZ51" s="63"/>
      <c r="ARA51" s="63"/>
      <c r="ARB51" s="63"/>
      <c r="ARC51" s="63"/>
      <c r="ARD51" s="63"/>
      <c r="ARE51" s="63"/>
      <c r="ARF51" s="63"/>
      <c r="ARG51" s="63"/>
      <c r="ARH51" s="63"/>
      <c r="ARI51" s="63"/>
      <c r="ARJ51" s="63"/>
      <c r="ARK51" s="63"/>
      <c r="ARL51" s="63"/>
      <c r="ARM51" s="63"/>
      <c r="ARN51" s="63"/>
      <c r="ARO51" s="63"/>
      <c r="ARP51" s="63"/>
      <c r="ARQ51" s="63"/>
      <c r="ARR51" s="63"/>
      <c r="ARS51" s="63"/>
      <c r="ART51" s="63"/>
      <c r="ARU51" s="63"/>
      <c r="ARV51" s="63"/>
      <c r="ARW51" s="63"/>
      <c r="ARX51" s="63"/>
      <c r="ARY51" s="63"/>
      <c r="ARZ51" s="63"/>
      <c r="ASA51" s="63"/>
      <c r="ASB51" s="63"/>
      <c r="ASC51" s="63"/>
      <c r="ASD51" s="63"/>
      <c r="ASE51" s="63"/>
      <c r="ASF51" s="63"/>
      <c r="ASG51" s="63"/>
      <c r="ASH51" s="63"/>
      <c r="ASI51" s="63"/>
      <c r="ASJ51" s="63"/>
      <c r="ASK51" s="63"/>
      <c r="ASL51" s="63"/>
      <c r="ASM51" s="63"/>
      <c r="ASN51" s="63"/>
      <c r="ASO51" s="63"/>
      <c r="ASP51" s="63"/>
      <c r="ASQ51" s="63"/>
      <c r="ASR51" s="63"/>
      <c r="ASS51" s="63"/>
      <c r="AST51" s="63"/>
      <c r="ASU51" s="63"/>
      <c r="ASV51" s="63"/>
      <c r="ASW51" s="63"/>
      <c r="ASX51" s="63"/>
      <c r="ASY51" s="63"/>
      <c r="ASZ51" s="63"/>
      <c r="ATA51" s="63"/>
      <c r="ATB51" s="63"/>
      <c r="ATC51" s="63"/>
      <c r="ATD51" s="63"/>
      <c r="ATE51" s="63"/>
      <c r="ATF51" s="63"/>
      <c r="ATG51" s="63"/>
      <c r="ATH51" s="63"/>
      <c r="ATI51" s="63"/>
      <c r="ATJ51" s="63"/>
      <c r="ATK51" s="63"/>
      <c r="ATL51" s="63"/>
      <c r="ATM51" s="63"/>
      <c r="ATN51" s="63"/>
      <c r="ATO51" s="63"/>
      <c r="ATP51" s="63"/>
      <c r="ATQ51" s="63"/>
      <c r="ATR51" s="63"/>
      <c r="ATS51" s="63"/>
      <c r="ATT51" s="63"/>
      <c r="ATU51" s="63"/>
      <c r="ATV51" s="63"/>
      <c r="ATW51" s="63"/>
      <c r="ATX51" s="63"/>
      <c r="ATY51" s="63"/>
      <c r="ATZ51" s="63"/>
      <c r="AUA51" s="63"/>
      <c r="AUB51" s="63"/>
      <c r="AUC51" s="63"/>
      <c r="AUD51" s="63"/>
      <c r="AUE51" s="63"/>
      <c r="AUF51" s="63"/>
      <c r="AUG51" s="63"/>
      <c r="AUH51" s="63"/>
      <c r="AUI51" s="63"/>
      <c r="AUJ51" s="63"/>
      <c r="AUK51" s="63"/>
      <c r="AUL51" s="63"/>
      <c r="AUM51" s="63"/>
      <c r="AUN51" s="63"/>
      <c r="AUO51" s="63"/>
      <c r="AUP51" s="63"/>
      <c r="AUQ51" s="63"/>
      <c r="AUR51" s="63"/>
      <c r="AUS51" s="63"/>
      <c r="AUT51" s="63"/>
      <c r="AUU51" s="63"/>
      <c r="AUV51" s="63"/>
      <c r="AUW51" s="63"/>
      <c r="AUX51" s="63"/>
      <c r="AUY51" s="63"/>
      <c r="AUZ51" s="63"/>
      <c r="AVA51" s="63"/>
      <c r="AVB51" s="63"/>
      <c r="AVC51" s="63"/>
      <c r="AVD51" s="63"/>
      <c r="AVE51" s="63"/>
      <c r="AVF51" s="63"/>
      <c r="AVG51" s="63"/>
      <c r="AVH51" s="63"/>
      <c r="AVI51" s="63"/>
      <c r="AVJ51" s="63"/>
      <c r="AVK51" s="63"/>
      <c r="AVL51" s="63"/>
      <c r="AVM51" s="63"/>
      <c r="AVN51" s="63"/>
      <c r="AVO51" s="63"/>
      <c r="AVP51" s="63"/>
      <c r="AVQ51" s="63"/>
      <c r="AVR51" s="63"/>
      <c r="AVS51" s="63"/>
      <c r="AVT51" s="63"/>
      <c r="AVU51" s="63"/>
      <c r="AVV51" s="63"/>
      <c r="AVW51" s="63"/>
      <c r="AVX51" s="63"/>
      <c r="AVY51" s="63"/>
      <c r="AVZ51" s="63"/>
      <c r="AWA51" s="63"/>
      <c r="AWB51" s="63"/>
      <c r="AWC51" s="63"/>
      <c r="AWD51" s="63"/>
      <c r="AWE51" s="63"/>
      <c r="AWF51" s="63"/>
      <c r="AWG51" s="63"/>
      <c r="AWH51" s="63"/>
      <c r="AWI51" s="63"/>
      <c r="AWJ51" s="63"/>
      <c r="AWK51" s="63"/>
      <c r="AWL51" s="63"/>
      <c r="AWM51" s="63"/>
      <c r="AWN51" s="63"/>
      <c r="AWO51" s="63"/>
      <c r="AWP51" s="63"/>
      <c r="AWQ51" s="63"/>
      <c r="AWR51" s="63"/>
      <c r="AWS51" s="63"/>
      <c r="AWT51" s="63"/>
      <c r="AWU51" s="63"/>
      <c r="AWV51" s="63"/>
      <c r="AWW51" s="63"/>
      <c r="AWX51" s="63"/>
      <c r="AWY51" s="63"/>
      <c r="AWZ51" s="63"/>
      <c r="AXA51" s="63"/>
      <c r="AXB51" s="63"/>
      <c r="AXC51" s="63"/>
      <c r="AXD51" s="63"/>
      <c r="AXE51" s="63"/>
      <c r="AXF51" s="63"/>
      <c r="AXG51" s="63"/>
      <c r="AXH51" s="63"/>
      <c r="AXI51" s="63"/>
      <c r="AXJ51" s="63"/>
      <c r="AXK51" s="63"/>
      <c r="AXL51" s="63"/>
      <c r="AXM51" s="63"/>
      <c r="AXN51" s="63"/>
      <c r="AXO51" s="63"/>
      <c r="AXP51" s="63"/>
      <c r="AXQ51" s="63"/>
      <c r="AXR51" s="63"/>
      <c r="AXS51" s="63"/>
      <c r="AXT51" s="63"/>
      <c r="AXU51" s="63"/>
      <c r="AXV51" s="63"/>
      <c r="AXW51" s="63"/>
      <c r="AXX51" s="63"/>
      <c r="AXY51" s="63"/>
      <c r="AXZ51" s="63"/>
      <c r="AYA51" s="63"/>
      <c r="AYB51" s="63"/>
      <c r="AYC51" s="63"/>
      <c r="AYD51" s="63"/>
      <c r="AYE51" s="63"/>
      <c r="AYF51" s="63"/>
      <c r="AYG51" s="63"/>
      <c r="AYH51" s="63"/>
      <c r="AYI51" s="63"/>
      <c r="AYJ51" s="63"/>
      <c r="AYK51" s="63"/>
      <c r="AYL51" s="63"/>
      <c r="AYM51" s="63"/>
      <c r="AYN51" s="63"/>
      <c r="AYO51" s="63"/>
      <c r="AYP51" s="63"/>
      <c r="AYQ51" s="63"/>
      <c r="AYR51" s="63"/>
      <c r="AYS51" s="63"/>
      <c r="AYT51" s="63"/>
      <c r="AYU51" s="63"/>
      <c r="AYV51" s="63"/>
      <c r="AYW51" s="63"/>
      <c r="AYX51" s="63"/>
      <c r="AYY51" s="63"/>
      <c r="AYZ51" s="63"/>
      <c r="AZA51" s="63"/>
      <c r="AZB51" s="63"/>
      <c r="AZC51" s="63"/>
      <c r="AZD51" s="63"/>
      <c r="AZE51" s="63"/>
      <c r="AZF51" s="63"/>
      <c r="AZG51" s="63"/>
      <c r="AZH51" s="63"/>
      <c r="AZI51" s="63"/>
      <c r="AZJ51" s="63"/>
      <c r="AZK51" s="63"/>
      <c r="AZL51" s="63"/>
      <c r="AZM51" s="63"/>
      <c r="AZN51" s="63"/>
      <c r="AZO51" s="63"/>
      <c r="AZP51" s="63"/>
      <c r="AZQ51" s="63"/>
      <c r="AZR51" s="63"/>
      <c r="AZS51" s="63"/>
      <c r="AZT51" s="63"/>
      <c r="AZU51" s="63"/>
      <c r="AZV51" s="63"/>
      <c r="AZW51" s="63"/>
      <c r="AZX51" s="63"/>
      <c r="AZY51" s="63"/>
      <c r="AZZ51" s="63"/>
      <c r="BAA51" s="63"/>
      <c r="BAB51" s="63"/>
      <c r="BAC51" s="63"/>
      <c r="BAD51" s="63"/>
      <c r="BAE51" s="63"/>
      <c r="BAF51" s="63"/>
      <c r="BAG51" s="63"/>
      <c r="BAH51" s="63"/>
      <c r="BAI51" s="63"/>
      <c r="BAJ51" s="63"/>
      <c r="BAK51" s="63"/>
      <c r="BAL51" s="63"/>
      <c r="BAM51" s="63"/>
      <c r="BAN51" s="63"/>
      <c r="BAO51" s="63"/>
      <c r="BAP51" s="63"/>
      <c r="BAQ51" s="63"/>
      <c r="BAR51" s="63"/>
      <c r="BAS51" s="63"/>
      <c r="BAT51" s="63"/>
      <c r="BAU51" s="63"/>
      <c r="BAV51" s="63"/>
      <c r="BAW51" s="63"/>
      <c r="BAX51" s="63"/>
      <c r="BAY51" s="63"/>
      <c r="BAZ51" s="63"/>
      <c r="BBA51" s="63"/>
      <c r="BBB51" s="63"/>
      <c r="BBC51" s="63"/>
      <c r="BBD51" s="63"/>
      <c r="BBE51" s="63"/>
      <c r="BBF51" s="63"/>
      <c r="BBG51" s="63"/>
      <c r="BBH51" s="63"/>
      <c r="BBI51" s="63"/>
      <c r="BBJ51" s="63"/>
      <c r="BBK51" s="63"/>
      <c r="BBL51" s="63"/>
      <c r="BBM51" s="63"/>
      <c r="BBN51" s="63"/>
      <c r="BBO51" s="63"/>
      <c r="BBP51" s="63"/>
      <c r="BBQ51" s="63"/>
      <c r="BBR51" s="63"/>
      <c r="BBS51" s="63"/>
      <c r="BBT51" s="63"/>
      <c r="BBU51" s="63"/>
      <c r="BBV51" s="63"/>
      <c r="BBW51" s="63"/>
      <c r="BBX51" s="63"/>
      <c r="BBY51" s="63"/>
      <c r="BBZ51" s="63"/>
      <c r="BCA51" s="63"/>
      <c r="BCB51" s="63"/>
      <c r="BCC51" s="63"/>
      <c r="BCD51" s="63"/>
      <c r="BCE51" s="63"/>
      <c r="BCF51" s="63"/>
      <c r="BCG51" s="63"/>
      <c r="BCH51" s="63"/>
      <c r="BCI51" s="63"/>
      <c r="BCJ51" s="63"/>
      <c r="BCK51" s="63"/>
      <c r="BCL51" s="63"/>
      <c r="BCM51" s="63"/>
      <c r="BCN51" s="63"/>
      <c r="BCO51" s="63"/>
      <c r="BCP51" s="63"/>
      <c r="BCQ51" s="63"/>
      <c r="BCR51" s="63"/>
      <c r="BCS51" s="63"/>
      <c r="BCT51" s="63"/>
      <c r="BCU51" s="63"/>
      <c r="BCV51" s="63"/>
      <c r="BCW51" s="63"/>
      <c r="BCX51" s="63"/>
      <c r="BCY51" s="63"/>
      <c r="BCZ51" s="63"/>
      <c r="BDA51" s="63"/>
      <c r="BDB51" s="63"/>
      <c r="BDC51" s="63"/>
      <c r="BDD51" s="63"/>
      <c r="BDE51" s="63"/>
      <c r="BDF51" s="63"/>
      <c r="BDG51" s="63"/>
      <c r="BDH51" s="63"/>
      <c r="BDI51" s="63"/>
      <c r="BDJ51" s="63"/>
      <c r="BDK51" s="63"/>
      <c r="BDL51" s="63"/>
      <c r="BDM51" s="63"/>
      <c r="BDN51" s="63"/>
      <c r="BDO51" s="63"/>
      <c r="BDP51" s="63"/>
      <c r="BDQ51" s="63"/>
      <c r="BDR51" s="63"/>
      <c r="BDS51" s="63"/>
      <c r="BDT51" s="63"/>
      <c r="BDU51" s="63"/>
      <c r="BDV51" s="63"/>
      <c r="BDW51" s="63"/>
      <c r="BDX51" s="63"/>
      <c r="BDY51" s="63"/>
      <c r="BDZ51" s="63"/>
      <c r="BEA51" s="63"/>
      <c r="BEB51" s="63"/>
      <c r="BEC51" s="63"/>
      <c r="BED51" s="63"/>
      <c r="BEE51" s="63"/>
      <c r="BEF51" s="63"/>
      <c r="BEG51" s="63"/>
      <c r="BEH51" s="63"/>
      <c r="BEI51" s="63"/>
      <c r="BEJ51" s="63"/>
      <c r="BEK51" s="63"/>
      <c r="BEL51" s="63"/>
      <c r="BEM51" s="63"/>
      <c r="BEN51" s="63"/>
      <c r="BEO51" s="63"/>
      <c r="BEP51" s="63"/>
      <c r="BEQ51" s="63"/>
      <c r="BER51" s="63"/>
      <c r="BES51" s="63"/>
      <c r="BET51" s="63"/>
      <c r="BEU51" s="63"/>
      <c r="BEV51" s="63"/>
      <c r="BEW51" s="63"/>
      <c r="BEX51" s="63"/>
      <c r="BEY51" s="63"/>
      <c r="BEZ51" s="63"/>
      <c r="BFA51" s="63"/>
      <c r="BFB51" s="63"/>
      <c r="BFC51" s="63"/>
      <c r="BFD51" s="63"/>
      <c r="BFE51" s="63"/>
      <c r="BFF51" s="63"/>
      <c r="BFG51" s="63"/>
      <c r="BFH51" s="63"/>
      <c r="BFI51" s="63"/>
      <c r="BFJ51" s="63"/>
      <c r="BFK51" s="63"/>
      <c r="BFL51" s="63"/>
      <c r="BFM51" s="63"/>
      <c r="BFN51" s="63"/>
      <c r="BFO51" s="63"/>
      <c r="BFP51" s="63"/>
      <c r="BFQ51" s="63"/>
      <c r="BFR51" s="63"/>
      <c r="BFS51" s="63"/>
      <c r="BFT51" s="63"/>
      <c r="BFU51" s="63"/>
      <c r="BFV51" s="63"/>
      <c r="BFW51" s="63"/>
      <c r="BFX51" s="63"/>
      <c r="BFY51" s="63"/>
      <c r="BFZ51" s="63"/>
      <c r="BGA51" s="63"/>
      <c r="BGB51" s="63"/>
      <c r="BGC51" s="63"/>
      <c r="BGD51" s="63"/>
      <c r="BGE51" s="63"/>
      <c r="BGF51" s="63"/>
      <c r="BGG51" s="63"/>
      <c r="BGH51" s="63"/>
      <c r="BGI51" s="63"/>
      <c r="BGJ51" s="63"/>
      <c r="BGK51" s="63"/>
      <c r="BGL51" s="63"/>
      <c r="BGM51" s="63"/>
      <c r="BGN51" s="63"/>
      <c r="BGO51" s="63"/>
      <c r="BGP51" s="63"/>
      <c r="BGQ51" s="63"/>
      <c r="BGR51" s="63"/>
      <c r="BGS51" s="63"/>
      <c r="BGT51" s="63"/>
      <c r="BGU51" s="63"/>
      <c r="BGV51" s="63"/>
      <c r="BGW51" s="63"/>
      <c r="BGX51" s="63"/>
      <c r="BGY51" s="63"/>
      <c r="BGZ51" s="63"/>
      <c r="BHA51" s="63"/>
      <c r="BHB51" s="63"/>
      <c r="BHC51" s="63"/>
      <c r="BHD51" s="63"/>
      <c r="BHE51" s="63"/>
      <c r="BHF51" s="63"/>
      <c r="BHG51" s="63"/>
      <c r="BHH51" s="63"/>
      <c r="BHI51" s="63"/>
      <c r="BHJ51" s="63"/>
      <c r="BHK51" s="63"/>
      <c r="BHL51" s="63"/>
      <c r="BHM51" s="63"/>
      <c r="BHN51" s="63"/>
      <c r="BHO51" s="63"/>
      <c r="BHP51" s="63"/>
      <c r="BHQ51" s="63"/>
      <c r="BHR51" s="63"/>
      <c r="BHS51" s="63"/>
      <c r="BHT51" s="63"/>
      <c r="BHU51" s="63"/>
      <c r="BHV51" s="63"/>
      <c r="BHW51" s="63"/>
      <c r="BHX51" s="63"/>
      <c r="BHY51" s="63"/>
      <c r="BHZ51" s="63"/>
      <c r="BIA51" s="63"/>
      <c r="BIB51" s="63"/>
      <c r="BIC51" s="63"/>
      <c r="BID51" s="63"/>
      <c r="BIE51" s="63"/>
      <c r="BIF51" s="63"/>
      <c r="BIG51" s="63"/>
      <c r="BIH51" s="63"/>
      <c r="BII51" s="63"/>
      <c r="BIJ51" s="63"/>
      <c r="BIK51" s="63"/>
      <c r="BIL51" s="63"/>
      <c r="BIM51" s="63"/>
      <c r="BIN51" s="63"/>
      <c r="BIO51" s="63"/>
      <c r="BIP51" s="63"/>
      <c r="BIQ51" s="63"/>
      <c r="BIR51" s="63"/>
      <c r="BIS51" s="63"/>
      <c r="BIT51" s="63"/>
      <c r="BIU51" s="63"/>
      <c r="BIV51" s="63"/>
      <c r="BIW51" s="63"/>
      <c r="BIX51" s="63"/>
      <c r="BIY51" s="63"/>
      <c r="BIZ51" s="63"/>
      <c r="BJA51" s="63"/>
      <c r="BJB51" s="63"/>
      <c r="BJC51" s="63"/>
      <c r="BJD51" s="63"/>
      <c r="BJE51" s="63"/>
      <c r="BJF51" s="63"/>
      <c r="BJG51" s="63"/>
      <c r="BJH51" s="63"/>
      <c r="BJI51" s="63"/>
      <c r="BJJ51" s="63"/>
      <c r="BJK51" s="63"/>
      <c r="BJL51" s="63"/>
      <c r="BJM51" s="63"/>
      <c r="BJN51" s="63"/>
      <c r="BJO51" s="63"/>
      <c r="BJP51" s="63"/>
      <c r="BJQ51" s="63"/>
      <c r="BJR51" s="63"/>
      <c r="BJS51" s="63"/>
      <c r="BJT51" s="63"/>
      <c r="BJU51" s="63"/>
      <c r="BJV51" s="63"/>
      <c r="BJW51" s="63"/>
      <c r="BJX51" s="63"/>
      <c r="BJY51" s="63"/>
      <c r="BJZ51" s="63"/>
      <c r="BKA51" s="63"/>
      <c r="BKB51" s="63"/>
      <c r="BKC51" s="63"/>
      <c r="BKD51" s="63"/>
      <c r="BKE51" s="63"/>
      <c r="BKF51" s="63"/>
      <c r="BKG51" s="63"/>
      <c r="BKH51" s="63"/>
      <c r="BKI51" s="63"/>
      <c r="BKJ51" s="63"/>
      <c r="BKK51" s="63"/>
      <c r="BKL51" s="63"/>
      <c r="BKM51" s="63"/>
      <c r="BKN51" s="63"/>
      <c r="BKO51" s="63"/>
      <c r="BKP51" s="63"/>
      <c r="BKQ51" s="63"/>
      <c r="BKR51" s="63"/>
      <c r="BKS51" s="63"/>
      <c r="BKT51" s="63"/>
      <c r="BKU51" s="63"/>
      <c r="BKV51" s="63"/>
      <c r="BKW51" s="63"/>
      <c r="BKX51" s="63"/>
      <c r="BKY51" s="63"/>
      <c r="BKZ51" s="63"/>
      <c r="BLA51" s="63"/>
      <c r="BLB51" s="63"/>
      <c r="BLC51" s="63"/>
      <c r="BLD51" s="63"/>
      <c r="BLE51" s="63"/>
      <c r="BLF51" s="63"/>
      <c r="BLG51" s="63"/>
      <c r="BLH51" s="63"/>
      <c r="BLI51" s="63"/>
      <c r="BLJ51" s="63"/>
      <c r="BLK51" s="63"/>
      <c r="BLL51" s="63"/>
      <c r="BLM51" s="63"/>
      <c r="BLN51" s="63"/>
      <c r="BLO51" s="63"/>
      <c r="BLP51" s="63"/>
      <c r="BLQ51" s="63"/>
      <c r="BLR51" s="63"/>
      <c r="BLS51" s="63"/>
      <c r="BLT51" s="63"/>
      <c r="BLU51" s="63"/>
      <c r="BLV51" s="63"/>
      <c r="BLW51" s="63"/>
      <c r="BLX51" s="63"/>
      <c r="BLY51" s="63"/>
      <c r="BLZ51" s="63"/>
      <c r="BMA51" s="63"/>
      <c r="BMB51" s="63"/>
      <c r="BMC51" s="63"/>
      <c r="BMD51" s="63"/>
      <c r="BME51" s="63"/>
      <c r="BMF51" s="63"/>
      <c r="BMG51" s="63"/>
      <c r="BMH51" s="63"/>
      <c r="BMI51" s="63"/>
      <c r="BMJ51" s="63"/>
      <c r="BMK51" s="63"/>
      <c r="BML51" s="63"/>
      <c r="BMM51" s="63"/>
      <c r="BMN51" s="63"/>
      <c r="BMO51" s="63"/>
      <c r="BMP51" s="63"/>
      <c r="BMQ51" s="63"/>
      <c r="BMR51" s="63"/>
      <c r="BMS51" s="63"/>
      <c r="BMT51" s="63"/>
      <c r="BMU51" s="63"/>
      <c r="BMV51" s="63"/>
      <c r="BMW51" s="63"/>
      <c r="BMX51" s="63"/>
    </row>
    <row r="52" spans="1:1714" s="1" customFormat="1" ht="15" customHeight="1" x14ac:dyDescent="0.25">
      <c r="A52" s="194" t="s">
        <v>241</v>
      </c>
      <c r="B52" s="147" t="s">
        <v>45</v>
      </c>
      <c r="C52" s="148" t="s">
        <v>93</v>
      </c>
      <c r="D52" s="213" t="s">
        <v>47</v>
      </c>
      <c r="E52" s="149" t="s">
        <v>48</v>
      </c>
      <c r="F52" s="215" t="s">
        <v>49</v>
      </c>
      <c r="G52" s="213" t="s">
        <v>63</v>
      </c>
      <c r="H52" s="150">
        <v>25</v>
      </c>
      <c r="I52" s="69"/>
      <c r="J52" s="151">
        <v>44628</v>
      </c>
      <c r="K52" s="151">
        <v>44629</v>
      </c>
      <c r="L52" s="151">
        <v>44630</v>
      </c>
      <c r="M52" s="167" t="s">
        <v>388</v>
      </c>
      <c r="N52" s="168">
        <v>44637</v>
      </c>
      <c r="O52" s="171" t="s">
        <v>97</v>
      </c>
      <c r="P52" s="148" t="s">
        <v>194</v>
      </c>
      <c r="Q52" s="153">
        <f t="shared" si="0"/>
        <v>44631</v>
      </c>
      <c r="R52" s="162">
        <v>22.2</v>
      </c>
      <c r="S52" s="153">
        <f t="shared" si="1"/>
        <v>44635</v>
      </c>
      <c r="T52" s="162">
        <v>28.1</v>
      </c>
      <c r="U52" s="153">
        <f t="shared" si="2"/>
        <v>44642</v>
      </c>
      <c r="V52" s="163"/>
      <c r="W52" s="153">
        <f t="shared" si="3"/>
        <v>44656</v>
      </c>
      <c r="X52" s="163">
        <v>35.6</v>
      </c>
      <c r="Y52" s="170" t="str">
        <f>IF(X52&gt;H52,"OK","NÃO ATINGIU")</f>
        <v>OK</v>
      </c>
      <c r="Z52" s="171" t="s">
        <v>97</v>
      </c>
      <c r="AA52" s="148" t="s">
        <v>195</v>
      </c>
      <c r="AB52" s="153">
        <f t="shared" si="5"/>
        <v>44632</v>
      </c>
      <c r="AC52" s="162">
        <v>25.9</v>
      </c>
      <c r="AD52" s="153">
        <f t="shared" si="6"/>
        <v>44636</v>
      </c>
      <c r="AE52" s="162">
        <v>26.2</v>
      </c>
      <c r="AF52" s="153">
        <f t="shared" si="7"/>
        <v>44643</v>
      </c>
      <c r="AG52" s="163"/>
      <c r="AH52" s="153">
        <f t="shared" si="8"/>
        <v>44657</v>
      </c>
      <c r="AI52" s="163">
        <v>38</v>
      </c>
      <c r="AJ52" s="170" t="str">
        <f t="shared" ref="AJ52" si="16">IF(AI52&gt;H52,"OK","NÃO ATINGIU")</f>
        <v>OK</v>
      </c>
      <c r="AK52" s="171" t="s">
        <v>97</v>
      </c>
      <c r="AL52" s="177" t="s">
        <v>196</v>
      </c>
      <c r="AM52" s="153">
        <f t="shared" si="9"/>
        <v>44633</v>
      </c>
      <c r="AN52" s="163">
        <v>25.4</v>
      </c>
      <c r="AO52" s="153">
        <f t="shared" si="10"/>
        <v>44637</v>
      </c>
      <c r="AP52" s="162">
        <v>27.1</v>
      </c>
      <c r="AQ52" s="153">
        <f t="shared" si="11"/>
        <v>44644</v>
      </c>
      <c r="AR52" s="163"/>
      <c r="AS52" s="153">
        <f t="shared" si="12"/>
        <v>44658</v>
      </c>
      <c r="AT52" s="163">
        <v>37.700000000000003</v>
      </c>
      <c r="AU52" s="170" t="str">
        <f t="shared" ref="AU52:AU53" si="17">IF(AT52&gt;H52,"OK","NÃO ATINGIU")</f>
        <v>OK</v>
      </c>
      <c r="AV52" s="92"/>
      <c r="AW52" s="199" t="s">
        <v>1343</v>
      </c>
      <c r="AX52" s="200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  <c r="JI52" s="63"/>
      <c r="JJ52" s="63"/>
      <c r="JK52" s="63"/>
      <c r="JL52" s="63"/>
      <c r="JM52" s="63"/>
      <c r="JN52" s="63"/>
      <c r="JO52" s="63"/>
      <c r="JP52" s="63"/>
      <c r="JQ52" s="63"/>
      <c r="JR52" s="63"/>
      <c r="JS52" s="63"/>
      <c r="JT52" s="63"/>
      <c r="JU52" s="63"/>
      <c r="JV52" s="63"/>
      <c r="JW52" s="63"/>
      <c r="JX52" s="63"/>
      <c r="JY52" s="63"/>
      <c r="JZ52" s="63"/>
      <c r="KA52" s="63"/>
      <c r="KB52" s="63"/>
      <c r="KC52" s="63"/>
      <c r="KD52" s="63"/>
      <c r="KE52" s="63"/>
      <c r="KF52" s="63"/>
      <c r="KG52" s="63"/>
      <c r="KH52" s="63"/>
      <c r="KI52" s="63"/>
      <c r="KJ52" s="63"/>
      <c r="KK52" s="63"/>
      <c r="KL52" s="63"/>
      <c r="KM52" s="63"/>
      <c r="KN52" s="63"/>
      <c r="KO52" s="63"/>
      <c r="KP52" s="63"/>
      <c r="KQ52" s="63"/>
      <c r="KR52" s="63"/>
      <c r="KS52" s="63"/>
      <c r="KT52" s="63"/>
      <c r="KU52" s="63"/>
      <c r="KV52" s="63"/>
      <c r="KW52" s="63"/>
      <c r="KX52" s="63"/>
      <c r="KY52" s="63"/>
      <c r="KZ52" s="63"/>
      <c r="LA52" s="63"/>
      <c r="LB52" s="63"/>
      <c r="LC52" s="63"/>
      <c r="LD52" s="63"/>
      <c r="LE52" s="63"/>
      <c r="LF52" s="63"/>
      <c r="LG52" s="63"/>
      <c r="LH52" s="63"/>
      <c r="LI52" s="63"/>
      <c r="LJ52" s="63"/>
      <c r="LK52" s="63"/>
      <c r="LL52" s="63"/>
      <c r="LM52" s="63"/>
      <c r="LN52" s="63"/>
      <c r="LO52" s="63"/>
      <c r="LP52" s="63"/>
      <c r="LQ52" s="63"/>
      <c r="LR52" s="63"/>
      <c r="LS52" s="63"/>
      <c r="LT52" s="63"/>
      <c r="LU52" s="63"/>
      <c r="LV52" s="63"/>
      <c r="LW52" s="63"/>
      <c r="LX52" s="63"/>
      <c r="LY52" s="63"/>
      <c r="LZ52" s="63"/>
      <c r="MA52" s="63"/>
      <c r="MB52" s="63"/>
      <c r="MC52" s="63"/>
      <c r="MD52" s="63"/>
      <c r="ME52" s="63"/>
      <c r="MF52" s="63"/>
      <c r="MG52" s="63"/>
      <c r="MH52" s="63"/>
      <c r="MI52" s="63"/>
      <c r="MJ52" s="63"/>
      <c r="MK52" s="63"/>
      <c r="ML52" s="63"/>
      <c r="MM52" s="63"/>
      <c r="MN52" s="63"/>
      <c r="MO52" s="63"/>
      <c r="MP52" s="63"/>
      <c r="MQ52" s="63"/>
      <c r="MR52" s="63"/>
      <c r="MS52" s="63"/>
      <c r="MT52" s="63"/>
      <c r="MU52" s="63"/>
      <c r="MV52" s="63"/>
      <c r="MW52" s="63"/>
      <c r="MX52" s="63"/>
      <c r="MY52" s="63"/>
      <c r="MZ52" s="63"/>
      <c r="NA52" s="63"/>
      <c r="NB52" s="63"/>
      <c r="NC52" s="63"/>
      <c r="ND52" s="63"/>
      <c r="NE52" s="63"/>
      <c r="NF52" s="63"/>
      <c r="NG52" s="63"/>
      <c r="NH52" s="63"/>
      <c r="NI52" s="63"/>
      <c r="NJ52" s="63"/>
      <c r="NK52" s="63"/>
      <c r="NL52" s="63"/>
      <c r="NM52" s="63"/>
      <c r="NN52" s="63"/>
      <c r="NO52" s="63"/>
      <c r="NP52" s="63"/>
      <c r="NQ52" s="63"/>
      <c r="NR52" s="63"/>
      <c r="NS52" s="63"/>
      <c r="NT52" s="63"/>
      <c r="NU52" s="63"/>
      <c r="NV52" s="63"/>
      <c r="NW52" s="63"/>
      <c r="NX52" s="63"/>
      <c r="NY52" s="63"/>
      <c r="NZ52" s="63"/>
      <c r="OA52" s="63"/>
      <c r="OB52" s="63"/>
      <c r="OC52" s="63"/>
      <c r="OD52" s="63"/>
      <c r="OE52" s="63"/>
      <c r="OF52" s="63"/>
      <c r="OG52" s="63"/>
      <c r="OH52" s="63"/>
      <c r="OI52" s="63"/>
      <c r="OJ52" s="63"/>
      <c r="OK52" s="63"/>
      <c r="OL52" s="63"/>
      <c r="OM52" s="63"/>
      <c r="ON52" s="63"/>
      <c r="OO52" s="63"/>
      <c r="OP52" s="63"/>
      <c r="OQ52" s="63"/>
      <c r="OR52" s="63"/>
      <c r="OS52" s="63"/>
      <c r="OT52" s="63"/>
      <c r="OU52" s="63"/>
      <c r="OV52" s="63"/>
      <c r="OW52" s="63"/>
      <c r="OX52" s="63"/>
      <c r="OY52" s="63"/>
      <c r="OZ52" s="63"/>
      <c r="PA52" s="63"/>
      <c r="PB52" s="63"/>
      <c r="PC52" s="63"/>
      <c r="PD52" s="63"/>
      <c r="PE52" s="63"/>
      <c r="PF52" s="63"/>
      <c r="PG52" s="63"/>
      <c r="PH52" s="63"/>
      <c r="PI52" s="63"/>
      <c r="PJ52" s="63"/>
      <c r="PK52" s="63"/>
      <c r="PL52" s="63"/>
      <c r="PM52" s="63"/>
      <c r="PN52" s="63"/>
      <c r="PO52" s="63"/>
      <c r="PP52" s="63"/>
      <c r="PQ52" s="63"/>
      <c r="PR52" s="63"/>
      <c r="PS52" s="63"/>
      <c r="PT52" s="63"/>
      <c r="PU52" s="63"/>
      <c r="PV52" s="63"/>
      <c r="PW52" s="63"/>
      <c r="PX52" s="63"/>
      <c r="PY52" s="63"/>
      <c r="PZ52" s="63"/>
      <c r="QA52" s="63"/>
      <c r="QB52" s="63"/>
      <c r="QC52" s="63"/>
      <c r="QD52" s="63"/>
      <c r="QE52" s="63"/>
      <c r="QF52" s="63"/>
      <c r="QG52" s="63"/>
      <c r="QH52" s="63"/>
      <c r="QI52" s="63"/>
      <c r="QJ52" s="63"/>
      <c r="QK52" s="63"/>
      <c r="QL52" s="63"/>
      <c r="QM52" s="63"/>
      <c r="QN52" s="63"/>
      <c r="QO52" s="63"/>
      <c r="QP52" s="63"/>
      <c r="QQ52" s="63"/>
      <c r="QR52" s="63"/>
      <c r="QS52" s="63"/>
      <c r="QT52" s="63"/>
      <c r="QU52" s="63"/>
      <c r="QV52" s="63"/>
      <c r="QW52" s="63"/>
      <c r="QX52" s="63"/>
      <c r="QY52" s="63"/>
      <c r="QZ52" s="63"/>
      <c r="RA52" s="63"/>
      <c r="RB52" s="63"/>
      <c r="RC52" s="63"/>
      <c r="RD52" s="63"/>
      <c r="RE52" s="63"/>
      <c r="RF52" s="63"/>
      <c r="RG52" s="63"/>
      <c r="RH52" s="63"/>
      <c r="RI52" s="63"/>
      <c r="RJ52" s="63"/>
      <c r="RK52" s="63"/>
      <c r="RL52" s="63"/>
      <c r="RM52" s="63"/>
      <c r="RN52" s="63"/>
      <c r="RO52" s="63"/>
      <c r="RP52" s="63"/>
      <c r="RQ52" s="63"/>
      <c r="RR52" s="63"/>
      <c r="RS52" s="63"/>
      <c r="RT52" s="63"/>
      <c r="RU52" s="63"/>
      <c r="RV52" s="63"/>
      <c r="RW52" s="63"/>
      <c r="RX52" s="63"/>
      <c r="RY52" s="63"/>
      <c r="RZ52" s="63"/>
      <c r="SA52" s="63"/>
      <c r="SB52" s="63"/>
      <c r="SC52" s="63"/>
      <c r="SD52" s="63"/>
      <c r="SE52" s="63"/>
      <c r="SF52" s="63"/>
      <c r="SG52" s="63"/>
      <c r="SH52" s="63"/>
      <c r="SI52" s="63"/>
      <c r="SJ52" s="63"/>
      <c r="SK52" s="63"/>
      <c r="SL52" s="63"/>
      <c r="SM52" s="63"/>
      <c r="SN52" s="63"/>
      <c r="SO52" s="63"/>
      <c r="SP52" s="63"/>
      <c r="SQ52" s="63"/>
      <c r="SR52" s="63"/>
      <c r="SS52" s="63"/>
      <c r="ST52" s="63"/>
      <c r="SU52" s="63"/>
      <c r="SV52" s="63"/>
      <c r="SW52" s="63"/>
      <c r="SX52" s="63"/>
      <c r="SY52" s="63"/>
      <c r="SZ52" s="63"/>
      <c r="TA52" s="63"/>
      <c r="TB52" s="63"/>
      <c r="TC52" s="63"/>
      <c r="TD52" s="63"/>
      <c r="TE52" s="63"/>
      <c r="TF52" s="63"/>
      <c r="TG52" s="63"/>
      <c r="TH52" s="63"/>
      <c r="TI52" s="63"/>
      <c r="TJ52" s="63"/>
      <c r="TK52" s="63"/>
      <c r="TL52" s="63"/>
      <c r="TM52" s="63"/>
      <c r="TN52" s="63"/>
      <c r="TO52" s="63"/>
      <c r="TP52" s="63"/>
      <c r="TQ52" s="63"/>
      <c r="TR52" s="63"/>
      <c r="TS52" s="63"/>
      <c r="TT52" s="63"/>
      <c r="TU52" s="63"/>
      <c r="TV52" s="63"/>
      <c r="TW52" s="63"/>
      <c r="TX52" s="63"/>
      <c r="TY52" s="63"/>
      <c r="TZ52" s="63"/>
      <c r="UA52" s="63"/>
      <c r="UB52" s="63"/>
      <c r="UC52" s="63"/>
      <c r="UD52" s="63"/>
      <c r="UE52" s="63"/>
      <c r="UF52" s="63"/>
      <c r="UG52" s="63"/>
      <c r="UH52" s="63"/>
      <c r="UI52" s="63"/>
      <c r="UJ52" s="63"/>
      <c r="UK52" s="63"/>
      <c r="UL52" s="63"/>
      <c r="UM52" s="63"/>
      <c r="UN52" s="63"/>
      <c r="UO52" s="63"/>
      <c r="UP52" s="63"/>
      <c r="UQ52" s="63"/>
      <c r="UR52" s="63"/>
      <c r="US52" s="63"/>
      <c r="UT52" s="63"/>
      <c r="UU52" s="63"/>
      <c r="UV52" s="63"/>
      <c r="UW52" s="63"/>
      <c r="UX52" s="63"/>
      <c r="UY52" s="63"/>
      <c r="UZ52" s="63"/>
      <c r="VA52" s="63"/>
      <c r="VB52" s="63"/>
      <c r="VC52" s="63"/>
      <c r="VD52" s="63"/>
      <c r="VE52" s="63"/>
      <c r="VF52" s="63"/>
      <c r="VG52" s="63"/>
      <c r="VH52" s="63"/>
      <c r="VI52" s="63"/>
      <c r="VJ52" s="63"/>
      <c r="VK52" s="63"/>
      <c r="VL52" s="63"/>
      <c r="VM52" s="63"/>
      <c r="VN52" s="63"/>
      <c r="VO52" s="63"/>
      <c r="VP52" s="63"/>
      <c r="VQ52" s="63"/>
      <c r="VR52" s="63"/>
      <c r="VS52" s="63"/>
      <c r="VT52" s="63"/>
      <c r="VU52" s="63"/>
      <c r="VV52" s="63"/>
      <c r="VW52" s="63"/>
      <c r="VX52" s="63"/>
      <c r="VY52" s="63"/>
      <c r="VZ52" s="63"/>
      <c r="WA52" s="63"/>
      <c r="WB52" s="63"/>
      <c r="WC52" s="63"/>
      <c r="WD52" s="63"/>
      <c r="WE52" s="63"/>
      <c r="WF52" s="63"/>
      <c r="WG52" s="63"/>
      <c r="WH52" s="63"/>
      <c r="WI52" s="63"/>
      <c r="WJ52" s="63"/>
      <c r="WK52" s="63"/>
      <c r="WL52" s="63"/>
      <c r="WM52" s="63"/>
      <c r="WN52" s="63"/>
      <c r="WO52" s="63"/>
      <c r="WP52" s="63"/>
      <c r="WQ52" s="63"/>
      <c r="WR52" s="63"/>
      <c r="WS52" s="63"/>
      <c r="WT52" s="63"/>
      <c r="WU52" s="63"/>
      <c r="WV52" s="63"/>
      <c r="WW52" s="63"/>
      <c r="WX52" s="63"/>
      <c r="WY52" s="63"/>
      <c r="WZ52" s="63"/>
      <c r="XA52" s="63"/>
      <c r="XB52" s="63"/>
      <c r="XC52" s="63"/>
      <c r="XD52" s="63"/>
      <c r="XE52" s="63"/>
      <c r="XF52" s="63"/>
      <c r="XG52" s="63"/>
      <c r="XH52" s="63"/>
      <c r="XI52" s="63"/>
      <c r="XJ52" s="63"/>
      <c r="XK52" s="63"/>
      <c r="XL52" s="63"/>
      <c r="XM52" s="63"/>
      <c r="XN52" s="63"/>
      <c r="XO52" s="63"/>
      <c r="XP52" s="63"/>
      <c r="XQ52" s="63"/>
      <c r="XR52" s="63"/>
      <c r="XS52" s="63"/>
      <c r="XT52" s="63"/>
      <c r="XU52" s="63"/>
      <c r="XV52" s="63"/>
      <c r="XW52" s="63"/>
      <c r="XX52" s="63"/>
      <c r="XY52" s="63"/>
      <c r="XZ52" s="63"/>
      <c r="YA52" s="63"/>
      <c r="YB52" s="63"/>
      <c r="YC52" s="63"/>
      <c r="YD52" s="63"/>
      <c r="YE52" s="63"/>
      <c r="YF52" s="63"/>
      <c r="YG52" s="63"/>
      <c r="YH52" s="63"/>
      <c r="YI52" s="63"/>
      <c r="YJ52" s="63"/>
      <c r="YK52" s="63"/>
      <c r="YL52" s="63"/>
      <c r="YM52" s="63"/>
      <c r="YN52" s="63"/>
      <c r="YO52" s="63"/>
      <c r="YP52" s="63"/>
      <c r="YQ52" s="63"/>
      <c r="YR52" s="63"/>
      <c r="YS52" s="63"/>
      <c r="YT52" s="63"/>
      <c r="YU52" s="63"/>
      <c r="YV52" s="63"/>
      <c r="YW52" s="63"/>
      <c r="YX52" s="63"/>
      <c r="YY52" s="63"/>
      <c r="YZ52" s="63"/>
      <c r="ZA52" s="63"/>
      <c r="ZB52" s="63"/>
      <c r="ZC52" s="63"/>
      <c r="ZD52" s="63"/>
      <c r="ZE52" s="63"/>
      <c r="ZF52" s="63"/>
      <c r="ZG52" s="63"/>
      <c r="ZH52" s="63"/>
      <c r="ZI52" s="63"/>
      <c r="ZJ52" s="63"/>
      <c r="ZK52" s="63"/>
      <c r="ZL52" s="63"/>
      <c r="ZM52" s="63"/>
      <c r="ZN52" s="63"/>
      <c r="ZO52" s="63"/>
      <c r="ZP52" s="63"/>
      <c r="ZQ52" s="63"/>
      <c r="ZR52" s="63"/>
      <c r="ZS52" s="63"/>
      <c r="ZT52" s="63"/>
      <c r="ZU52" s="63"/>
      <c r="ZV52" s="63"/>
      <c r="ZW52" s="63"/>
      <c r="ZX52" s="63"/>
      <c r="ZY52" s="63"/>
      <c r="ZZ52" s="63"/>
      <c r="AAA52" s="63"/>
      <c r="AAB52" s="63"/>
      <c r="AAC52" s="63"/>
      <c r="AAD52" s="63"/>
      <c r="AAE52" s="63"/>
      <c r="AAF52" s="63"/>
      <c r="AAG52" s="63"/>
      <c r="AAH52" s="63"/>
      <c r="AAI52" s="63"/>
      <c r="AAJ52" s="63"/>
      <c r="AAK52" s="63"/>
      <c r="AAL52" s="63"/>
      <c r="AAM52" s="63"/>
      <c r="AAN52" s="63"/>
      <c r="AAO52" s="63"/>
      <c r="AAP52" s="63"/>
      <c r="AAQ52" s="63"/>
      <c r="AAR52" s="63"/>
      <c r="AAS52" s="63"/>
      <c r="AAT52" s="63"/>
      <c r="AAU52" s="63"/>
      <c r="AAV52" s="63"/>
      <c r="AAW52" s="63"/>
      <c r="AAX52" s="63"/>
      <c r="AAY52" s="63"/>
      <c r="AAZ52" s="63"/>
      <c r="ABA52" s="63"/>
      <c r="ABB52" s="63"/>
      <c r="ABC52" s="63"/>
      <c r="ABD52" s="63"/>
      <c r="ABE52" s="63"/>
      <c r="ABF52" s="63"/>
      <c r="ABG52" s="63"/>
      <c r="ABH52" s="63"/>
      <c r="ABI52" s="63"/>
      <c r="ABJ52" s="63"/>
      <c r="ABK52" s="63"/>
      <c r="ABL52" s="63"/>
      <c r="ABM52" s="63"/>
      <c r="ABN52" s="63"/>
      <c r="ABO52" s="63"/>
      <c r="ABP52" s="63"/>
      <c r="ABQ52" s="63"/>
      <c r="ABR52" s="63"/>
      <c r="ABS52" s="63"/>
      <c r="ABT52" s="63"/>
      <c r="ABU52" s="63"/>
      <c r="ABV52" s="63"/>
      <c r="ABW52" s="63"/>
      <c r="ABX52" s="63"/>
      <c r="ABY52" s="63"/>
      <c r="ABZ52" s="63"/>
      <c r="ACA52" s="63"/>
      <c r="ACB52" s="63"/>
      <c r="ACC52" s="63"/>
      <c r="ACD52" s="63"/>
      <c r="ACE52" s="63"/>
      <c r="ACF52" s="63"/>
      <c r="ACG52" s="63"/>
      <c r="ACH52" s="63"/>
      <c r="ACI52" s="63"/>
      <c r="ACJ52" s="63"/>
      <c r="ACK52" s="63"/>
      <c r="ACL52" s="63"/>
      <c r="ACM52" s="63"/>
      <c r="ACN52" s="63"/>
      <c r="ACO52" s="63"/>
      <c r="ACP52" s="63"/>
      <c r="ACQ52" s="63"/>
      <c r="ACR52" s="63"/>
      <c r="ACS52" s="63"/>
      <c r="ACT52" s="63"/>
      <c r="ACU52" s="63"/>
      <c r="ACV52" s="63"/>
      <c r="ACW52" s="63"/>
      <c r="ACX52" s="63"/>
      <c r="ACY52" s="63"/>
      <c r="ACZ52" s="63"/>
      <c r="ADA52" s="63"/>
      <c r="ADB52" s="63"/>
      <c r="ADC52" s="63"/>
      <c r="ADD52" s="63"/>
      <c r="ADE52" s="63"/>
      <c r="ADF52" s="63"/>
      <c r="ADG52" s="63"/>
      <c r="ADH52" s="63"/>
      <c r="ADI52" s="63"/>
      <c r="ADJ52" s="63"/>
      <c r="ADK52" s="63"/>
      <c r="ADL52" s="63"/>
      <c r="ADM52" s="63"/>
      <c r="ADN52" s="63"/>
      <c r="ADO52" s="63"/>
      <c r="ADP52" s="63"/>
      <c r="ADQ52" s="63"/>
      <c r="ADR52" s="63"/>
      <c r="ADS52" s="63"/>
      <c r="ADT52" s="63"/>
      <c r="ADU52" s="63"/>
      <c r="ADV52" s="63"/>
      <c r="ADW52" s="63"/>
      <c r="ADX52" s="63"/>
      <c r="ADY52" s="63"/>
      <c r="ADZ52" s="63"/>
      <c r="AEA52" s="63"/>
      <c r="AEB52" s="63"/>
      <c r="AEC52" s="63"/>
      <c r="AED52" s="63"/>
      <c r="AEE52" s="63"/>
      <c r="AEF52" s="63"/>
      <c r="AEG52" s="63"/>
      <c r="AEH52" s="63"/>
      <c r="AEI52" s="63"/>
      <c r="AEJ52" s="63"/>
      <c r="AEK52" s="63"/>
      <c r="AEL52" s="63"/>
      <c r="AEM52" s="63"/>
      <c r="AEN52" s="63"/>
      <c r="AEO52" s="63"/>
      <c r="AEP52" s="63"/>
      <c r="AEQ52" s="63"/>
      <c r="AER52" s="63"/>
      <c r="AES52" s="63"/>
      <c r="AET52" s="63"/>
      <c r="AEU52" s="63"/>
      <c r="AEV52" s="63"/>
      <c r="AEW52" s="63"/>
      <c r="AEX52" s="63"/>
      <c r="AEY52" s="63"/>
      <c r="AEZ52" s="63"/>
      <c r="AFA52" s="63"/>
      <c r="AFB52" s="63"/>
      <c r="AFC52" s="63"/>
      <c r="AFD52" s="63"/>
      <c r="AFE52" s="63"/>
      <c r="AFF52" s="63"/>
      <c r="AFG52" s="63"/>
      <c r="AFH52" s="63"/>
      <c r="AFI52" s="63"/>
      <c r="AFJ52" s="63"/>
      <c r="AFK52" s="63"/>
      <c r="AFL52" s="63"/>
      <c r="AFM52" s="63"/>
      <c r="AFN52" s="63"/>
      <c r="AFO52" s="63"/>
      <c r="AFP52" s="63"/>
      <c r="AFQ52" s="63"/>
      <c r="AFR52" s="63"/>
      <c r="AFS52" s="63"/>
      <c r="AFT52" s="63"/>
      <c r="AFU52" s="63"/>
      <c r="AFV52" s="63"/>
      <c r="AFW52" s="63"/>
      <c r="AFX52" s="63"/>
      <c r="AFY52" s="63"/>
      <c r="AFZ52" s="63"/>
      <c r="AGA52" s="63"/>
      <c r="AGB52" s="63"/>
      <c r="AGC52" s="63"/>
      <c r="AGD52" s="63"/>
      <c r="AGE52" s="63"/>
      <c r="AGF52" s="63"/>
      <c r="AGG52" s="63"/>
      <c r="AGH52" s="63"/>
      <c r="AGI52" s="63"/>
      <c r="AGJ52" s="63"/>
      <c r="AGK52" s="63"/>
      <c r="AGL52" s="63"/>
      <c r="AGM52" s="63"/>
      <c r="AGN52" s="63"/>
      <c r="AGO52" s="63"/>
      <c r="AGP52" s="63"/>
      <c r="AGQ52" s="63"/>
      <c r="AGR52" s="63"/>
      <c r="AGS52" s="63"/>
      <c r="AGT52" s="63"/>
      <c r="AGU52" s="63"/>
      <c r="AGV52" s="63"/>
      <c r="AGW52" s="63"/>
      <c r="AGX52" s="63"/>
      <c r="AGY52" s="63"/>
      <c r="AGZ52" s="63"/>
      <c r="AHA52" s="63"/>
      <c r="AHB52" s="63"/>
      <c r="AHC52" s="63"/>
      <c r="AHD52" s="63"/>
      <c r="AHE52" s="63"/>
      <c r="AHF52" s="63"/>
      <c r="AHG52" s="63"/>
      <c r="AHH52" s="63"/>
      <c r="AHI52" s="63"/>
      <c r="AHJ52" s="63"/>
      <c r="AHK52" s="63"/>
      <c r="AHL52" s="63"/>
      <c r="AHM52" s="63"/>
      <c r="AHN52" s="63"/>
      <c r="AHO52" s="63"/>
      <c r="AHP52" s="63"/>
      <c r="AHQ52" s="63"/>
      <c r="AHR52" s="63"/>
      <c r="AHS52" s="63"/>
      <c r="AHT52" s="63"/>
      <c r="AHU52" s="63"/>
      <c r="AHV52" s="63"/>
      <c r="AHW52" s="63"/>
      <c r="AHX52" s="63"/>
      <c r="AHY52" s="63"/>
      <c r="AHZ52" s="63"/>
      <c r="AIA52" s="63"/>
      <c r="AIB52" s="63"/>
      <c r="AIC52" s="63"/>
      <c r="AID52" s="63"/>
      <c r="AIE52" s="63"/>
      <c r="AIF52" s="63"/>
      <c r="AIG52" s="63"/>
      <c r="AIH52" s="63"/>
      <c r="AII52" s="63"/>
      <c r="AIJ52" s="63"/>
      <c r="AIK52" s="63"/>
      <c r="AIL52" s="63"/>
      <c r="AIM52" s="63"/>
      <c r="AIN52" s="63"/>
      <c r="AIO52" s="63"/>
      <c r="AIP52" s="63"/>
      <c r="AIQ52" s="63"/>
      <c r="AIR52" s="63"/>
      <c r="AIS52" s="63"/>
      <c r="AIT52" s="63"/>
      <c r="AIU52" s="63"/>
      <c r="AIV52" s="63"/>
      <c r="AIW52" s="63"/>
      <c r="AIX52" s="63"/>
      <c r="AIY52" s="63"/>
      <c r="AIZ52" s="63"/>
      <c r="AJA52" s="63"/>
      <c r="AJB52" s="63"/>
      <c r="AJC52" s="63"/>
      <c r="AJD52" s="63"/>
      <c r="AJE52" s="63"/>
      <c r="AJF52" s="63"/>
      <c r="AJG52" s="63"/>
      <c r="AJH52" s="63"/>
      <c r="AJI52" s="63"/>
      <c r="AJJ52" s="63"/>
      <c r="AJK52" s="63"/>
      <c r="AJL52" s="63"/>
      <c r="AJM52" s="63"/>
      <c r="AJN52" s="63"/>
      <c r="AJO52" s="63"/>
      <c r="AJP52" s="63"/>
      <c r="AJQ52" s="63"/>
      <c r="AJR52" s="63"/>
      <c r="AJS52" s="63"/>
      <c r="AJT52" s="63"/>
      <c r="AJU52" s="63"/>
      <c r="AJV52" s="63"/>
      <c r="AJW52" s="63"/>
      <c r="AJX52" s="63"/>
      <c r="AJY52" s="63"/>
      <c r="AJZ52" s="63"/>
      <c r="AKA52" s="63"/>
      <c r="AKB52" s="63"/>
      <c r="AKC52" s="63"/>
      <c r="AKD52" s="63"/>
      <c r="AKE52" s="63"/>
      <c r="AKF52" s="63"/>
      <c r="AKG52" s="63"/>
      <c r="AKH52" s="63"/>
      <c r="AKI52" s="63"/>
      <c r="AKJ52" s="63"/>
      <c r="AKK52" s="63"/>
      <c r="AKL52" s="63"/>
      <c r="AKM52" s="63"/>
      <c r="AKN52" s="63"/>
      <c r="AKO52" s="63"/>
      <c r="AKP52" s="63"/>
      <c r="AKQ52" s="63"/>
      <c r="AKR52" s="63"/>
      <c r="AKS52" s="63"/>
      <c r="AKT52" s="63"/>
      <c r="AKU52" s="63"/>
      <c r="AKV52" s="63"/>
      <c r="AKW52" s="63"/>
      <c r="AKX52" s="63"/>
      <c r="AKY52" s="63"/>
      <c r="AKZ52" s="63"/>
      <c r="ALA52" s="63"/>
      <c r="ALB52" s="63"/>
      <c r="ALC52" s="63"/>
      <c r="ALD52" s="63"/>
      <c r="ALE52" s="63"/>
      <c r="ALF52" s="63"/>
      <c r="ALG52" s="63"/>
      <c r="ALH52" s="63"/>
      <c r="ALI52" s="63"/>
      <c r="ALJ52" s="63"/>
      <c r="ALK52" s="63"/>
      <c r="ALL52" s="63"/>
      <c r="ALM52" s="63"/>
      <c r="ALN52" s="63"/>
      <c r="ALO52" s="63"/>
      <c r="ALP52" s="63"/>
      <c r="ALQ52" s="63"/>
      <c r="ALR52" s="63"/>
      <c r="ALS52" s="63"/>
      <c r="ALT52" s="63"/>
      <c r="ALU52" s="63"/>
      <c r="ALV52" s="63"/>
      <c r="ALW52" s="63"/>
      <c r="ALX52" s="63"/>
      <c r="ALY52" s="63"/>
      <c r="ALZ52" s="63"/>
      <c r="AMA52" s="63"/>
      <c r="AMB52" s="63"/>
      <c r="AMC52" s="63"/>
      <c r="AMD52" s="63"/>
      <c r="AME52" s="63"/>
      <c r="AMF52" s="63"/>
      <c r="AMG52" s="63"/>
      <c r="AMH52" s="63"/>
      <c r="AMI52" s="63"/>
      <c r="AMJ52" s="63"/>
      <c r="AMK52" s="63"/>
      <c r="AML52" s="63"/>
      <c r="AMM52" s="63"/>
      <c r="AMN52" s="63"/>
      <c r="AMO52" s="63"/>
      <c r="AMP52" s="63"/>
      <c r="AMQ52" s="63"/>
      <c r="AMR52" s="63"/>
      <c r="AMS52" s="63"/>
      <c r="AMT52" s="63"/>
      <c r="AMU52" s="63"/>
      <c r="AMV52" s="63"/>
      <c r="AMW52" s="63"/>
      <c r="AMX52" s="63"/>
      <c r="AMY52" s="63"/>
      <c r="AMZ52" s="63"/>
      <c r="ANA52" s="63"/>
      <c r="ANB52" s="63"/>
      <c r="ANC52" s="63"/>
      <c r="AND52" s="63"/>
      <c r="ANE52" s="63"/>
      <c r="ANF52" s="63"/>
      <c r="ANG52" s="63"/>
      <c r="ANH52" s="63"/>
      <c r="ANI52" s="63"/>
      <c r="ANJ52" s="63"/>
      <c r="ANK52" s="63"/>
      <c r="ANL52" s="63"/>
      <c r="ANM52" s="63"/>
      <c r="ANN52" s="63"/>
      <c r="ANO52" s="63"/>
      <c r="ANP52" s="63"/>
      <c r="ANQ52" s="63"/>
      <c r="ANR52" s="63"/>
      <c r="ANS52" s="63"/>
      <c r="ANT52" s="63"/>
      <c r="ANU52" s="63"/>
      <c r="ANV52" s="63"/>
      <c r="ANW52" s="63"/>
      <c r="ANX52" s="63"/>
      <c r="ANY52" s="63"/>
      <c r="ANZ52" s="63"/>
      <c r="AOA52" s="63"/>
      <c r="AOB52" s="63"/>
      <c r="AOC52" s="63"/>
      <c r="AOD52" s="63"/>
      <c r="AOE52" s="63"/>
      <c r="AOF52" s="63"/>
      <c r="AOG52" s="63"/>
      <c r="AOH52" s="63"/>
      <c r="AOI52" s="63"/>
      <c r="AOJ52" s="63"/>
      <c r="AOK52" s="63"/>
      <c r="AOL52" s="63"/>
      <c r="AOM52" s="63"/>
      <c r="AON52" s="63"/>
      <c r="AOO52" s="63"/>
      <c r="AOP52" s="63"/>
      <c r="AOQ52" s="63"/>
      <c r="AOR52" s="63"/>
      <c r="AOS52" s="63"/>
      <c r="AOT52" s="63"/>
      <c r="AOU52" s="63"/>
      <c r="AOV52" s="63"/>
      <c r="AOW52" s="63"/>
      <c r="AOX52" s="63"/>
      <c r="AOY52" s="63"/>
      <c r="AOZ52" s="63"/>
      <c r="APA52" s="63"/>
      <c r="APB52" s="63"/>
      <c r="APC52" s="63"/>
      <c r="APD52" s="63"/>
      <c r="APE52" s="63"/>
      <c r="APF52" s="63"/>
      <c r="APG52" s="63"/>
      <c r="APH52" s="63"/>
      <c r="API52" s="63"/>
      <c r="APJ52" s="63"/>
      <c r="APK52" s="63"/>
      <c r="APL52" s="63"/>
      <c r="APM52" s="63"/>
      <c r="APN52" s="63"/>
      <c r="APO52" s="63"/>
      <c r="APP52" s="63"/>
      <c r="APQ52" s="63"/>
      <c r="APR52" s="63"/>
      <c r="APS52" s="63"/>
      <c r="APT52" s="63"/>
      <c r="APU52" s="63"/>
      <c r="APV52" s="63"/>
      <c r="APW52" s="63"/>
      <c r="APX52" s="63"/>
      <c r="APY52" s="63"/>
      <c r="APZ52" s="63"/>
      <c r="AQA52" s="63"/>
      <c r="AQB52" s="63"/>
      <c r="AQC52" s="63"/>
      <c r="AQD52" s="63"/>
      <c r="AQE52" s="63"/>
      <c r="AQF52" s="63"/>
      <c r="AQG52" s="63"/>
      <c r="AQH52" s="63"/>
      <c r="AQI52" s="63"/>
      <c r="AQJ52" s="63"/>
      <c r="AQK52" s="63"/>
      <c r="AQL52" s="63"/>
      <c r="AQM52" s="63"/>
      <c r="AQN52" s="63"/>
      <c r="AQO52" s="63"/>
      <c r="AQP52" s="63"/>
      <c r="AQQ52" s="63"/>
      <c r="AQR52" s="63"/>
      <c r="AQS52" s="63"/>
      <c r="AQT52" s="63"/>
      <c r="AQU52" s="63"/>
      <c r="AQV52" s="63"/>
      <c r="AQW52" s="63"/>
      <c r="AQX52" s="63"/>
      <c r="AQY52" s="63"/>
      <c r="AQZ52" s="63"/>
      <c r="ARA52" s="63"/>
      <c r="ARB52" s="63"/>
      <c r="ARC52" s="63"/>
      <c r="ARD52" s="63"/>
      <c r="ARE52" s="63"/>
      <c r="ARF52" s="63"/>
      <c r="ARG52" s="63"/>
      <c r="ARH52" s="63"/>
      <c r="ARI52" s="63"/>
      <c r="ARJ52" s="63"/>
      <c r="ARK52" s="63"/>
      <c r="ARL52" s="63"/>
      <c r="ARM52" s="63"/>
      <c r="ARN52" s="63"/>
      <c r="ARO52" s="63"/>
      <c r="ARP52" s="63"/>
      <c r="ARQ52" s="63"/>
      <c r="ARR52" s="63"/>
      <c r="ARS52" s="63"/>
      <c r="ART52" s="63"/>
      <c r="ARU52" s="63"/>
      <c r="ARV52" s="63"/>
      <c r="ARW52" s="63"/>
      <c r="ARX52" s="63"/>
      <c r="ARY52" s="63"/>
      <c r="ARZ52" s="63"/>
      <c r="ASA52" s="63"/>
      <c r="ASB52" s="63"/>
      <c r="ASC52" s="63"/>
      <c r="ASD52" s="63"/>
      <c r="ASE52" s="63"/>
      <c r="ASF52" s="63"/>
      <c r="ASG52" s="63"/>
      <c r="ASH52" s="63"/>
      <c r="ASI52" s="63"/>
      <c r="ASJ52" s="63"/>
      <c r="ASK52" s="63"/>
      <c r="ASL52" s="63"/>
      <c r="ASM52" s="63"/>
      <c r="ASN52" s="63"/>
      <c r="ASO52" s="63"/>
      <c r="ASP52" s="63"/>
      <c r="ASQ52" s="63"/>
      <c r="ASR52" s="63"/>
      <c r="ASS52" s="63"/>
      <c r="AST52" s="63"/>
      <c r="ASU52" s="63"/>
      <c r="ASV52" s="63"/>
      <c r="ASW52" s="63"/>
      <c r="ASX52" s="63"/>
      <c r="ASY52" s="63"/>
      <c r="ASZ52" s="63"/>
      <c r="ATA52" s="63"/>
      <c r="ATB52" s="63"/>
      <c r="ATC52" s="63"/>
      <c r="ATD52" s="63"/>
      <c r="ATE52" s="63"/>
      <c r="ATF52" s="63"/>
      <c r="ATG52" s="63"/>
      <c r="ATH52" s="63"/>
      <c r="ATI52" s="63"/>
      <c r="ATJ52" s="63"/>
      <c r="ATK52" s="63"/>
      <c r="ATL52" s="63"/>
      <c r="ATM52" s="63"/>
      <c r="ATN52" s="63"/>
      <c r="ATO52" s="63"/>
      <c r="ATP52" s="63"/>
      <c r="ATQ52" s="63"/>
      <c r="ATR52" s="63"/>
      <c r="ATS52" s="63"/>
      <c r="ATT52" s="63"/>
      <c r="ATU52" s="63"/>
      <c r="ATV52" s="63"/>
      <c r="ATW52" s="63"/>
      <c r="ATX52" s="63"/>
      <c r="ATY52" s="63"/>
      <c r="ATZ52" s="63"/>
      <c r="AUA52" s="63"/>
      <c r="AUB52" s="63"/>
      <c r="AUC52" s="63"/>
      <c r="AUD52" s="63"/>
      <c r="AUE52" s="63"/>
      <c r="AUF52" s="63"/>
      <c r="AUG52" s="63"/>
      <c r="AUH52" s="63"/>
      <c r="AUI52" s="63"/>
      <c r="AUJ52" s="63"/>
      <c r="AUK52" s="63"/>
      <c r="AUL52" s="63"/>
      <c r="AUM52" s="63"/>
      <c r="AUN52" s="63"/>
      <c r="AUO52" s="63"/>
      <c r="AUP52" s="63"/>
      <c r="AUQ52" s="63"/>
      <c r="AUR52" s="63"/>
      <c r="AUS52" s="63"/>
      <c r="AUT52" s="63"/>
      <c r="AUU52" s="63"/>
      <c r="AUV52" s="63"/>
      <c r="AUW52" s="63"/>
      <c r="AUX52" s="63"/>
      <c r="AUY52" s="63"/>
      <c r="AUZ52" s="63"/>
      <c r="AVA52" s="63"/>
      <c r="AVB52" s="63"/>
      <c r="AVC52" s="63"/>
      <c r="AVD52" s="63"/>
      <c r="AVE52" s="63"/>
      <c r="AVF52" s="63"/>
      <c r="AVG52" s="63"/>
      <c r="AVH52" s="63"/>
      <c r="AVI52" s="63"/>
      <c r="AVJ52" s="63"/>
      <c r="AVK52" s="63"/>
      <c r="AVL52" s="63"/>
      <c r="AVM52" s="63"/>
      <c r="AVN52" s="63"/>
      <c r="AVO52" s="63"/>
      <c r="AVP52" s="63"/>
      <c r="AVQ52" s="63"/>
      <c r="AVR52" s="63"/>
      <c r="AVS52" s="63"/>
      <c r="AVT52" s="63"/>
      <c r="AVU52" s="63"/>
      <c r="AVV52" s="63"/>
      <c r="AVW52" s="63"/>
      <c r="AVX52" s="63"/>
      <c r="AVY52" s="63"/>
      <c r="AVZ52" s="63"/>
      <c r="AWA52" s="63"/>
      <c r="AWB52" s="63"/>
      <c r="AWC52" s="63"/>
      <c r="AWD52" s="63"/>
      <c r="AWE52" s="63"/>
      <c r="AWF52" s="63"/>
      <c r="AWG52" s="63"/>
      <c r="AWH52" s="63"/>
      <c r="AWI52" s="63"/>
      <c r="AWJ52" s="63"/>
      <c r="AWK52" s="63"/>
      <c r="AWL52" s="63"/>
      <c r="AWM52" s="63"/>
      <c r="AWN52" s="63"/>
      <c r="AWO52" s="63"/>
      <c r="AWP52" s="63"/>
      <c r="AWQ52" s="63"/>
      <c r="AWR52" s="63"/>
      <c r="AWS52" s="63"/>
      <c r="AWT52" s="63"/>
      <c r="AWU52" s="63"/>
      <c r="AWV52" s="63"/>
      <c r="AWW52" s="63"/>
      <c r="AWX52" s="63"/>
      <c r="AWY52" s="63"/>
      <c r="AWZ52" s="63"/>
      <c r="AXA52" s="63"/>
      <c r="AXB52" s="63"/>
      <c r="AXC52" s="63"/>
      <c r="AXD52" s="63"/>
      <c r="AXE52" s="63"/>
      <c r="AXF52" s="63"/>
      <c r="AXG52" s="63"/>
      <c r="AXH52" s="63"/>
      <c r="AXI52" s="63"/>
      <c r="AXJ52" s="63"/>
      <c r="AXK52" s="63"/>
      <c r="AXL52" s="63"/>
      <c r="AXM52" s="63"/>
      <c r="AXN52" s="63"/>
      <c r="AXO52" s="63"/>
      <c r="AXP52" s="63"/>
      <c r="AXQ52" s="63"/>
      <c r="AXR52" s="63"/>
      <c r="AXS52" s="63"/>
      <c r="AXT52" s="63"/>
      <c r="AXU52" s="63"/>
      <c r="AXV52" s="63"/>
      <c r="AXW52" s="63"/>
      <c r="AXX52" s="63"/>
      <c r="AXY52" s="63"/>
      <c r="AXZ52" s="63"/>
      <c r="AYA52" s="63"/>
      <c r="AYB52" s="63"/>
      <c r="AYC52" s="63"/>
      <c r="AYD52" s="63"/>
      <c r="AYE52" s="63"/>
      <c r="AYF52" s="63"/>
      <c r="AYG52" s="63"/>
      <c r="AYH52" s="63"/>
      <c r="AYI52" s="63"/>
      <c r="AYJ52" s="63"/>
      <c r="AYK52" s="63"/>
      <c r="AYL52" s="63"/>
      <c r="AYM52" s="63"/>
      <c r="AYN52" s="63"/>
      <c r="AYO52" s="63"/>
      <c r="AYP52" s="63"/>
      <c r="AYQ52" s="63"/>
      <c r="AYR52" s="63"/>
      <c r="AYS52" s="63"/>
      <c r="AYT52" s="63"/>
      <c r="AYU52" s="63"/>
      <c r="AYV52" s="63"/>
      <c r="AYW52" s="63"/>
      <c r="AYX52" s="63"/>
      <c r="AYY52" s="63"/>
      <c r="AYZ52" s="63"/>
      <c r="AZA52" s="63"/>
      <c r="AZB52" s="63"/>
      <c r="AZC52" s="63"/>
      <c r="AZD52" s="63"/>
      <c r="AZE52" s="63"/>
      <c r="AZF52" s="63"/>
      <c r="AZG52" s="63"/>
      <c r="AZH52" s="63"/>
      <c r="AZI52" s="63"/>
      <c r="AZJ52" s="63"/>
      <c r="AZK52" s="63"/>
      <c r="AZL52" s="63"/>
      <c r="AZM52" s="63"/>
      <c r="AZN52" s="63"/>
      <c r="AZO52" s="63"/>
      <c r="AZP52" s="63"/>
      <c r="AZQ52" s="63"/>
      <c r="AZR52" s="63"/>
      <c r="AZS52" s="63"/>
      <c r="AZT52" s="63"/>
      <c r="AZU52" s="63"/>
      <c r="AZV52" s="63"/>
      <c r="AZW52" s="63"/>
      <c r="AZX52" s="63"/>
      <c r="AZY52" s="63"/>
      <c r="AZZ52" s="63"/>
      <c r="BAA52" s="63"/>
      <c r="BAB52" s="63"/>
      <c r="BAC52" s="63"/>
      <c r="BAD52" s="63"/>
      <c r="BAE52" s="63"/>
      <c r="BAF52" s="63"/>
      <c r="BAG52" s="63"/>
      <c r="BAH52" s="63"/>
      <c r="BAI52" s="63"/>
      <c r="BAJ52" s="63"/>
      <c r="BAK52" s="63"/>
      <c r="BAL52" s="63"/>
      <c r="BAM52" s="63"/>
      <c r="BAN52" s="63"/>
      <c r="BAO52" s="63"/>
      <c r="BAP52" s="63"/>
      <c r="BAQ52" s="63"/>
      <c r="BAR52" s="63"/>
      <c r="BAS52" s="63"/>
      <c r="BAT52" s="63"/>
      <c r="BAU52" s="63"/>
      <c r="BAV52" s="63"/>
      <c r="BAW52" s="63"/>
      <c r="BAX52" s="63"/>
      <c r="BAY52" s="63"/>
      <c r="BAZ52" s="63"/>
      <c r="BBA52" s="63"/>
      <c r="BBB52" s="63"/>
      <c r="BBC52" s="63"/>
      <c r="BBD52" s="63"/>
      <c r="BBE52" s="63"/>
      <c r="BBF52" s="63"/>
      <c r="BBG52" s="63"/>
      <c r="BBH52" s="63"/>
      <c r="BBI52" s="63"/>
      <c r="BBJ52" s="63"/>
      <c r="BBK52" s="63"/>
      <c r="BBL52" s="63"/>
      <c r="BBM52" s="63"/>
      <c r="BBN52" s="63"/>
      <c r="BBO52" s="63"/>
      <c r="BBP52" s="63"/>
      <c r="BBQ52" s="63"/>
      <c r="BBR52" s="63"/>
      <c r="BBS52" s="63"/>
      <c r="BBT52" s="63"/>
      <c r="BBU52" s="63"/>
      <c r="BBV52" s="63"/>
      <c r="BBW52" s="63"/>
      <c r="BBX52" s="63"/>
      <c r="BBY52" s="63"/>
      <c r="BBZ52" s="63"/>
      <c r="BCA52" s="63"/>
      <c r="BCB52" s="63"/>
      <c r="BCC52" s="63"/>
      <c r="BCD52" s="63"/>
      <c r="BCE52" s="63"/>
      <c r="BCF52" s="63"/>
      <c r="BCG52" s="63"/>
      <c r="BCH52" s="63"/>
      <c r="BCI52" s="63"/>
      <c r="BCJ52" s="63"/>
      <c r="BCK52" s="63"/>
      <c r="BCL52" s="63"/>
      <c r="BCM52" s="63"/>
      <c r="BCN52" s="63"/>
      <c r="BCO52" s="63"/>
      <c r="BCP52" s="63"/>
      <c r="BCQ52" s="63"/>
      <c r="BCR52" s="63"/>
      <c r="BCS52" s="63"/>
      <c r="BCT52" s="63"/>
      <c r="BCU52" s="63"/>
      <c r="BCV52" s="63"/>
      <c r="BCW52" s="63"/>
      <c r="BCX52" s="63"/>
      <c r="BCY52" s="63"/>
      <c r="BCZ52" s="63"/>
      <c r="BDA52" s="63"/>
      <c r="BDB52" s="63"/>
      <c r="BDC52" s="63"/>
      <c r="BDD52" s="63"/>
      <c r="BDE52" s="63"/>
      <c r="BDF52" s="63"/>
      <c r="BDG52" s="63"/>
      <c r="BDH52" s="63"/>
      <c r="BDI52" s="63"/>
      <c r="BDJ52" s="63"/>
      <c r="BDK52" s="63"/>
      <c r="BDL52" s="63"/>
      <c r="BDM52" s="63"/>
      <c r="BDN52" s="63"/>
      <c r="BDO52" s="63"/>
      <c r="BDP52" s="63"/>
      <c r="BDQ52" s="63"/>
      <c r="BDR52" s="63"/>
      <c r="BDS52" s="63"/>
      <c r="BDT52" s="63"/>
      <c r="BDU52" s="63"/>
      <c r="BDV52" s="63"/>
      <c r="BDW52" s="63"/>
      <c r="BDX52" s="63"/>
      <c r="BDY52" s="63"/>
      <c r="BDZ52" s="63"/>
      <c r="BEA52" s="63"/>
      <c r="BEB52" s="63"/>
      <c r="BEC52" s="63"/>
      <c r="BED52" s="63"/>
      <c r="BEE52" s="63"/>
      <c r="BEF52" s="63"/>
      <c r="BEG52" s="63"/>
      <c r="BEH52" s="63"/>
      <c r="BEI52" s="63"/>
      <c r="BEJ52" s="63"/>
      <c r="BEK52" s="63"/>
      <c r="BEL52" s="63"/>
      <c r="BEM52" s="63"/>
      <c r="BEN52" s="63"/>
      <c r="BEO52" s="63"/>
      <c r="BEP52" s="63"/>
      <c r="BEQ52" s="63"/>
      <c r="BER52" s="63"/>
      <c r="BES52" s="63"/>
      <c r="BET52" s="63"/>
      <c r="BEU52" s="63"/>
      <c r="BEV52" s="63"/>
      <c r="BEW52" s="63"/>
      <c r="BEX52" s="63"/>
      <c r="BEY52" s="63"/>
      <c r="BEZ52" s="63"/>
      <c r="BFA52" s="63"/>
      <c r="BFB52" s="63"/>
      <c r="BFC52" s="63"/>
      <c r="BFD52" s="63"/>
      <c r="BFE52" s="63"/>
      <c r="BFF52" s="63"/>
      <c r="BFG52" s="63"/>
      <c r="BFH52" s="63"/>
      <c r="BFI52" s="63"/>
      <c r="BFJ52" s="63"/>
      <c r="BFK52" s="63"/>
      <c r="BFL52" s="63"/>
      <c r="BFM52" s="63"/>
      <c r="BFN52" s="63"/>
      <c r="BFO52" s="63"/>
      <c r="BFP52" s="63"/>
      <c r="BFQ52" s="63"/>
      <c r="BFR52" s="63"/>
      <c r="BFS52" s="63"/>
      <c r="BFT52" s="63"/>
      <c r="BFU52" s="63"/>
      <c r="BFV52" s="63"/>
      <c r="BFW52" s="63"/>
      <c r="BFX52" s="63"/>
      <c r="BFY52" s="63"/>
      <c r="BFZ52" s="63"/>
      <c r="BGA52" s="63"/>
      <c r="BGB52" s="63"/>
      <c r="BGC52" s="63"/>
      <c r="BGD52" s="63"/>
      <c r="BGE52" s="63"/>
      <c r="BGF52" s="63"/>
      <c r="BGG52" s="63"/>
      <c r="BGH52" s="63"/>
      <c r="BGI52" s="63"/>
      <c r="BGJ52" s="63"/>
      <c r="BGK52" s="63"/>
      <c r="BGL52" s="63"/>
      <c r="BGM52" s="63"/>
      <c r="BGN52" s="63"/>
      <c r="BGO52" s="63"/>
      <c r="BGP52" s="63"/>
      <c r="BGQ52" s="63"/>
      <c r="BGR52" s="63"/>
      <c r="BGS52" s="63"/>
      <c r="BGT52" s="63"/>
      <c r="BGU52" s="63"/>
      <c r="BGV52" s="63"/>
      <c r="BGW52" s="63"/>
      <c r="BGX52" s="63"/>
      <c r="BGY52" s="63"/>
      <c r="BGZ52" s="63"/>
      <c r="BHA52" s="63"/>
      <c r="BHB52" s="63"/>
      <c r="BHC52" s="63"/>
      <c r="BHD52" s="63"/>
      <c r="BHE52" s="63"/>
      <c r="BHF52" s="63"/>
      <c r="BHG52" s="63"/>
      <c r="BHH52" s="63"/>
      <c r="BHI52" s="63"/>
      <c r="BHJ52" s="63"/>
      <c r="BHK52" s="63"/>
      <c r="BHL52" s="63"/>
      <c r="BHM52" s="63"/>
      <c r="BHN52" s="63"/>
      <c r="BHO52" s="63"/>
      <c r="BHP52" s="63"/>
      <c r="BHQ52" s="63"/>
      <c r="BHR52" s="63"/>
      <c r="BHS52" s="63"/>
      <c r="BHT52" s="63"/>
      <c r="BHU52" s="63"/>
      <c r="BHV52" s="63"/>
      <c r="BHW52" s="63"/>
      <c r="BHX52" s="63"/>
      <c r="BHY52" s="63"/>
      <c r="BHZ52" s="63"/>
      <c r="BIA52" s="63"/>
      <c r="BIB52" s="63"/>
      <c r="BIC52" s="63"/>
      <c r="BID52" s="63"/>
      <c r="BIE52" s="63"/>
      <c r="BIF52" s="63"/>
      <c r="BIG52" s="63"/>
      <c r="BIH52" s="63"/>
      <c r="BII52" s="63"/>
      <c r="BIJ52" s="63"/>
      <c r="BIK52" s="63"/>
      <c r="BIL52" s="63"/>
      <c r="BIM52" s="63"/>
      <c r="BIN52" s="63"/>
      <c r="BIO52" s="63"/>
      <c r="BIP52" s="63"/>
      <c r="BIQ52" s="63"/>
      <c r="BIR52" s="63"/>
      <c r="BIS52" s="63"/>
      <c r="BIT52" s="63"/>
      <c r="BIU52" s="63"/>
      <c r="BIV52" s="63"/>
      <c r="BIW52" s="63"/>
      <c r="BIX52" s="63"/>
      <c r="BIY52" s="63"/>
      <c r="BIZ52" s="63"/>
      <c r="BJA52" s="63"/>
      <c r="BJB52" s="63"/>
      <c r="BJC52" s="63"/>
      <c r="BJD52" s="63"/>
      <c r="BJE52" s="63"/>
      <c r="BJF52" s="63"/>
      <c r="BJG52" s="63"/>
      <c r="BJH52" s="63"/>
      <c r="BJI52" s="63"/>
      <c r="BJJ52" s="63"/>
      <c r="BJK52" s="63"/>
      <c r="BJL52" s="63"/>
      <c r="BJM52" s="63"/>
      <c r="BJN52" s="63"/>
      <c r="BJO52" s="63"/>
      <c r="BJP52" s="63"/>
      <c r="BJQ52" s="63"/>
      <c r="BJR52" s="63"/>
      <c r="BJS52" s="63"/>
      <c r="BJT52" s="63"/>
      <c r="BJU52" s="63"/>
      <c r="BJV52" s="63"/>
      <c r="BJW52" s="63"/>
      <c r="BJX52" s="63"/>
      <c r="BJY52" s="63"/>
      <c r="BJZ52" s="63"/>
      <c r="BKA52" s="63"/>
      <c r="BKB52" s="63"/>
      <c r="BKC52" s="63"/>
      <c r="BKD52" s="63"/>
      <c r="BKE52" s="63"/>
      <c r="BKF52" s="63"/>
      <c r="BKG52" s="63"/>
      <c r="BKH52" s="63"/>
      <c r="BKI52" s="63"/>
      <c r="BKJ52" s="63"/>
      <c r="BKK52" s="63"/>
      <c r="BKL52" s="63"/>
      <c r="BKM52" s="63"/>
      <c r="BKN52" s="63"/>
      <c r="BKO52" s="63"/>
      <c r="BKP52" s="63"/>
      <c r="BKQ52" s="63"/>
      <c r="BKR52" s="63"/>
      <c r="BKS52" s="63"/>
      <c r="BKT52" s="63"/>
      <c r="BKU52" s="63"/>
      <c r="BKV52" s="63"/>
      <c r="BKW52" s="63"/>
      <c r="BKX52" s="63"/>
      <c r="BKY52" s="63"/>
      <c r="BKZ52" s="63"/>
      <c r="BLA52" s="63"/>
      <c r="BLB52" s="63"/>
      <c r="BLC52" s="63"/>
      <c r="BLD52" s="63"/>
      <c r="BLE52" s="63"/>
      <c r="BLF52" s="63"/>
      <c r="BLG52" s="63"/>
      <c r="BLH52" s="63"/>
      <c r="BLI52" s="63"/>
      <c r="BLJ52" s="63"/>
      <c r="BLK52" s="63"/>
      <c r="BLL52" s="63"/>
      <c r="BLM52" s="63"/>
      <c r="BLN52" s="63"/>
      <c r="BLO52" s="63"/>
      <c r="BLP52" s="63"/>
      <c r="BLQ52" s="63"/>
      <c r="BLR52" s="63"/>
      <c r="BLS52" s="63"/>
      <c r="BLT52" s="63"/>
      <c r="BLU52" s="63"/>
      <c r="BLV52" s="63"/>
      <c r="BLW52" s="63"/>
      <c r="BLX52" s="63"/>
      <c r="BLY52" s="63"/>
      <c r="BLZ52" s="63"/>
      <c r="BMA52" s="63"/>
      <c r="BMB52" s="63"/>
      <c r="BMC52" s="63"/>
      <c r="BMD52" s="63"/>
      <c r="BME52" s="63"/>
      <c r="BMF52" s="63"/>
      <c r="BMG52" s="63"/>
      <c r="BMH52" s="63"/>
      <c r="BMI52" s="63"/>
      <c r="BMJ52" s="63"/>
      <c r="BMK52" s="63"/>
      <c r="BML52" s="63"/>
      <c r="BMM52" s="63"/>
      <c r="BMN52" s="63"/>
      <c r="BMO52" s="63"/>
      <c r="BMP52" s="63"/>
      <c r="BMQ52" s="63"/>
      <c r="BMR52" s="63"/>
      <c r="BMS52" s="63"/>
      <c r="BMT52" s="63"/>
      <c r="BMU52" s="63"/>
      <c r="BMV52" s="63"/>
      <c r="BMW52" s="63"/>
      <c r="BMX52" s="63"/>
    </row>
    <row r="53" spans="1:1714" s="1" customFormat="1" ht="15" customHeight="1" x14ac:dyDescent="0.25">
      <c r="A53" s="194" t="s">
        <v>242</v>
      </c>
      <c r="B53" s="147" t="s">
        <v>45</v>
      </c>
      <c r="C53" s="148" t="s">
        <v>95</v>
      </c>
      <c r="D53" s="213" t="s">
        <v>47</v>
      </c>
      <c r="E53" s="149" t="s">
        <v>48</v>
      </c>
      <c r="F53" s="215" t="s">
        <v>49</v>
      </c>
      <c r="G53" s="213" t="s">
        <v>63</v>
      </c>
      <c r="H53" s="150">
        <v>25</v>
      </c>
      <c r="I53" s="69"/>
      <c r="J53" s="151">
        <v>44625</v>
      </c>
      <c r="K53" s="151">
        <v>44627</v>
      </c>
      <c r="L53" s="151">
        <v>44628</v>
      </c>
      <c r="M53" s="167" t="s">
        <v>388</v>
      </c>
      <c r="N53" s="168">
        <v>44636</v>
      </c>
      <c r="O53" s="166" t="s">
        <v>94</v>
      </c>
      <c r="P53" s="148" t="s">
        <v>302</v>
      </c>
      <c r="Q53" s="153">
        <f t="shared" si="0"/>
        <v>44628</v>
      </c>
      <c r="R53" s="162">
        <v>6.6</v>
      </c>
      <c r="S53" s="153">
        <f t="shared" si="1"/>
        <v>44632</v>
      </c>
      <c r="T53" s="162">
        <v>10.199999999999999</v>
      </c>
      <c r="U53" s="153">
        <f t="shared" si="2"/>
        <v>44639</v>
      </c>
      <c r="V53" s="163">
        <v>11.6</v>
      </c>
      <c r="W53" s="153">
        <f t="shared" si="3"/>
        <v>44653</v>
      </c>
      <c r="X53" s="88"/>
      <c r="Y53" s="85"/>
      <c r="Z53" s="166" t="s">
        <v>94</v>
      </c>
      <c r="AA53" s="172" t="s">
        <v>96</v>
      </c>
      <c r="AB53" s="153">
        <f t="shared" si="5"/>
        <v>44630</v>
      </c>
      <c r="AC53" s="162">
        <v>19.5</v>
      </c>
      <c r="AD53" s="153">
        <f t="shared" si="6"/>
        <v>44634</v>
      </c>
      <c r="AE53" s="162">
        <v>21.2</v>
      </c>
      <c r="AF53" s="153">
        <f t="shared" si="7"/>
        <v>44641</v>
      </c>
      <c r="AG53" s="163">
        <v>21.8</v>
      </c>
      <c r="AH53" s="153">
        <f t="shared" si="8"/>
        <v>44655</v>
      </c>
      <c r="AI53" s="88"/>
      <c r="AJ53" s="85"/>
      <c r="AK53" s="171" t="s">
        <v>97</v>
      </c>
      <c r="AL53" s="177" t="s">
        <v>193</v>
      </c>
      <c r="AM53" s="153">
        <f t="shared" si="9"/>
        <v>44631</v>
      </c>
      <c r="AN53" s="163" t="s">
        <v>98</v>
      </c>
      <c r="AO53" s="153">
        <f t="shared" si="10"/>
        <v>44635</v>
      </c>
      <c r="AP53" s="162">
        <v>30.3</v>
      </c>
      <c r="AQ53" s="153">
        <f t="shared" si="11"/>
        <v>44642</v>
      </c>
      <c r="AR53" s="163"/>
      <c r="AS53" s="153">
        <f t="shared" si="12"/>
        <v>44656</v>
      </c>
      <c r="AT53" s="163">
        <v>38.9</v>
      </c>
      <c r="AU53" s="170" t="str">
        <f t="shared" si="17"/>
        <v>OK</v>
      </c>
      <c r="AV53" s="178" t="s">
        <v>99</v>
      </c>
      <c r="AW53" s="199" t="s">
        <v>1344</v>
      </c>
      <c r="AX53" s="200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  <c r="IX53" s="63"/>
      <c r="IY53" s="63"/>
      <c r="IZ53" s="63"/>
      <c r="JA53" s="63"/>
      <c r="JB53" s="63"/>
      <c r="JC53" s="63"/>
      <c r="JD53" s="63"/>
      <c r="JE53" s="63"/>
      <c r="JF53" s="63"/>
      <c r="JG53" s="63"/>
      <c r="JH53" s="63"/>
      <c r="JI53" s="63"/>
      <c r="JJ53" s="63"/>
      <c r="JK53" s="63"/>
      <c r="JL53" s="63"/>
      <c r="JM53" s="63"/>
      <c r="JN53" s="63"/>
      <c r="JO53" s="63"/>
      <c r="JP53" s="63"/>
      <c r="JQ53" s="63"/>
      <c r="JR53" s="63"/>
      <c r="JS53" s="63"/>
      <c r="JT53" s="63"/>
      <c r="JU53" s="63"/>
      <c r="JV53" s="63"/>
      <c r="JW53" s="63"/>
      <c r="JX53" s="63"/>
      <c r="JY53" s="63"/>
      <c r="JZ53" s="63"/>
      <c r="KA53" s="63"/>
      <c r="KB53" s="63"/>
      <c r="KC53" s="63"/>
      <c r="KD53" s="63"/>
      <c r="KE53" s="63"/>
      <c r="KF53" s="63"/>
      <c r="KG53" s="63"/>
      <c r="KH53" s="63"/>
      <c r="KI53" s="63"/>
      <c r="KJ53" s="63"/>
      <c r="KK53" s="63"/>
      <c r="KL53" s="63"/>
      <c r="KM53" s="63"/>
      <c r="KN53" s="63"/>
      <c r="KO53" s="63"/>
      <c r="KP53" s="63"/>
      <c r="KQ53" s="63"/>
      <c r="KR53" s="63"/>
      <c r="KS53" s="63"/>
      <c r="KT53" s="63"/>
      <c r="KU53" s="63"/>
      <c r="KV53" s="63"/>
      <c r="KW53" s="63"/>
      <c r="KX53" s="63"/>
      <c r="KY53" s="63"/>
      <c r="KZ53" s="63"/>
      <c r="LA53" s="63"/>
      <c r="LB53" s="63"/>
      <c r="LC53" s="63"/>
      <c r="LD53" s="63"/>
      <c r="LE53" s="63"/>
      <c r="LF53" s="63"/>
      <c r="LG53" s="63"/>
      <c r="LH53" s="63"/>
      <c r="LI53" s="63"/>
      <c r="LJ53" s="63"/>
      <c r="LK53" s="63"/>
      <c r="LL53" s="63"/>
      <c r="LM53" s="63"/>
      <c r="LN53" s="63"/>
      <c r="LO53" s="63"/>
      <c r="LP53" s="63"/>
      <c r="LQ53" s="63"/>
      <c r="LR53" s="63"/>
      <c r="LS53" s="63"/>
      <c r="LT53" s="63"/>
      <c r="LU53" s="63"/>
      <c r="LV53" s="63"/>
      <c r="LW53" s="63"/>
      <c r="LX53" s="63"/>
      <c r="LY53" s="63"/>
      <c r="LZ53" s="63"/>
      <c r="MA53" s="63"/>
      <c r="MB53" s="63"/>
      <c r="MC53" s="63"/>
      <c r="MD53" s="63"/>
      <c r="ME53" s="63"/>
      <c r="MF53" s="63"/>
      <c r="MG53" s="63"/>
      <c r="MH53" s="63"/>
      <c r="MI53" s="63"/>
      <c r="MJ53" s="63"/>
      <c r="MK53" s="63"/>
      <c r="ML53" s="63"/>
      <c r="MM53" s="63"/>
      <c r="MN53" s="63"/>
      <c r="MO53" s="63"/>
      <c r="MP53" s="63"/>
      <c r="MQ53" s="63"/>
      <c r="MR53" s="63"/>
      <c r="MS53" s="63"/>
      <c r="MT53" s="63"/>
      <c r="MU53" s="63"/>
      <c r="MV53" s="63"/>
      <c r="MW53" s="63"/>
      <c r="MX53" s="63"/>
      <c r="MY53" s="63"/>
      <c r="MZ53" s="63"/>
      <c r="NA53" s="63"/>
      <c r="NB53" s="63"/>
      <c r="NC53" s="63"/>
      <c r="ND53" s="63"/>
      <c r="NE53" s="63"/>
      <c r="NF53" s="63"/>
      <c r="NG53" s="63"/>
      <c r="NH53" s="63"/>
      <c r="NI53" s="63"/>
      <c r="NJ53" s="63"/>
      <c r="NK53" s="63"/>
      <c r="NL53" s="63"/>
      <c r="NM53" s="63"/>
      <c r="NN53" s="63"/>
      <c r="NO53" s="63"/>
      <c r="NP53" s="63"/>
      <c r="NQ53" s="63"/>
      <c r="NR53" s="63"/>
      <c r="NS53" s="63"/>
      <c r="NT53" s="63"/>
      <c r="NU53" s="63"/>
      <c r="NV53" s="63"/>
      <c r="NW53" s="63"/>
      <c r="NX53" s="63"/>
      <c r="NY53" s="63"/>
      <c r="NZ53" s="63"/>
      <c r="OA53" s="63"/>
      <c r="OB53" s="63"/>
      <c r="OC53" s="63"/>
      <c r="OD53" s="63"/>
      <c r="OE53" s="63"/>
      <c r="OF53" s="63"/>
      <c r="OG53" s="63"/>
      <c r="OH53" s="63"/>
      <c r="OI53" s="63"/>
      <c r="OJ53" s="63"/>
      <c r="OK53" s="63"/>
      <c r="OL53" s="63"/>
      <c r="OM53" s="63"/>
      <c r="ON53" s="63"/>
      <c r="OO53" s="63"/>
      <c r="OP53" s="63"/>
      <c r="OQ53" s="63"/>
      <c r="OR53" s="63"/>
      <c r="OS53" s="63"/>
      <c r="OT53" s="63"/>
      <c r="OU53" s="63"/>
      <c r="OV53" s="63"/>
      <c r="OW53" s="63"/>
      <c r="OX53" s="63"/>
      <c r="OY53" s="63"/>
      <c r="OZ53" s="63"/>
      <c r="PA53" s="63"/>
      <c r="PB53" s="63"/>
      <c r="PC53" s="63"/>
      <c r="PD53" s="63"/>
      <c r="PE53" s="63"/>
      <c r="PF53" s="63"/>
      <c r="PG53" s="63"/>
      <c r="PH53" s="63"/>
      <c r="PI53" s="63"/>
      <c r="PJ53" s="63"/>
      <c r="PK53" s="63"/>
      <c r="PL53" s="63"/>
      <c r="PM53" s="63"/>
      <c r="PN53" s="63"/>
      <c r="PO53" s="63"/>
      <c r="PP53" s="63"/>
      <c r="PQ53" s="63"/>
      <c r="PR53" s="63"/>
      <c r="PS53" s="63"/>
      <c r="PT53" s="63"/>
      <c r="PU53" s="63"/>
      <c r="PV53" s="63"/>
      <c r="PW53" s="63"/>
      <c r="PX53" s="63"/>
      <c r="PY53" s="63"/>
      <c r="PZ53" s="63"/>
      <c r="QA53" s="63"/>
      <c r="QB53" s="63"/>
      <c r="QC53" s="63"/>
      <c r="QD53" s="63"/>
      <c r="QE53" s="63"/>
      <c r="QF53" s="63"/>
      <c r="QG53" s="63"/>
      <c r="QH53" s="63"/>
      <c r="QI53" s="63"/>
      <c r="QJ53" s="63"/>
      <c r="QK53" s="63"/>
      <c r="QL53" s="63"/>
      <c r="QM53" s="63"/>
      <c r="QN53" s="63"/>
      <c r="QO53" s="63"/>
      <c r="QP53" s="63"/>
      <c r="QQ53" s="63"/>
      <c r="QR53" s="63"/>
      <c r="QS53" s="63"/>
      <c r="QT53" s="63"/>
      <c r="QU53" s="63"/>
      <c r="QV53" s="63"/>
      <c r="QW53" s="63"/>
      <c r="QX53" s="63"/>
      <c r="QY53" s="63"/>
      <c r="QZ53" s="63"/>
      <c r="RA53" s="63"/>
      <c r="RB53" s="63"/>
      <c r="RC53" s="63"/>
      <c r="RD53" s="63"/>
      <c r="RE53" s="63"/>
      <c r="RF53" s="63"/>
      <c r="RG53" s="63"/>
      <c r="RH53" s="63"/>
      <c r="RI53" s="63"/>
      <c r="RJ53" s="63"/>
      <c r="RK53" s="63"/>
      <c r="RL53" s="63"/>
      <c r="RM53" s="63"/>
      <c r="RN53" s="63"/>
      <c r="RO53" s="63"/>
      <c r="RP53" s="63"/>
      <c r="RQ53" s="63"/>
      <c r="RR53" s="63"/>
      <c r="RS53" s="63"/>
      <c r="RT53" s="63"/>
      <c r="RU53" s="63"/>
      <c r="RV53" s="63"/>
      <c r="RW53" s="63"/>
      <c r="RX53" s="63"/>
      <c r="RY53" s="63"/>
      <c r="RZ53" s="63"/>
      <c r="SA53" s="63"/>
      <c r="SB53" s="63"/>
      <c r="SC53" s="63"/>
      <c r="SD53" s="63"/>
      <c r="SE53" s="63"/>
      <c r="SF53" s="63"/>
      <c r="SG53" s="63"/>
      <c r="SH53" s="63"/>
      <c r="SI53" s="63"/>
      <c r="SJ53" s="63"/>
      <c r="SK53" s="63"/>
      <c r="SL53" s="63"/>
      <c r="SM53" s="63"/>
      <c r="SN53" s="63"/>
      <c r="SO53" s="63"/>
      <c r="SP53" s="63"/>
      <c r="SQ53" s="63"/>
      <c r="SR53" s="63"/>
      <c r="SS53" s="63"/>
      <c r="ST53" s="63"/>
      <c r="SU53" s="63"/>
      <c r="SV53" s="63"/>
      <c r="SW53" s="63"/>
      <c r="SX53" s="63"/>
      <c r="SY53" s="63"/>
      <c r="SZ53" s="63"/>
      <c r="TA53" s="63"/>
      <c r="TB53" s="63"/>
      <c r="TC53" s="63"/>
      <c r="TD53" s="63"/>
      <c r="TE53" s="63"/>
      <c r="TF53" s="63"/>
      <c r="TG53" s="63"/>
      <c r="TH53" s="63"/>
      <c r="TI53" s="63"/>
      <c r="TJ53" s="63"/>
      <c r="TK53" s="63"/>
      <c r="TL53" s="63"/>
      <c r="TM53" s="63"/>
      <c r="TN53" s="63"/>
      <c r="TO53" s="63"/>
      <c r="TP53" s="63"/>
      <c r="TQ53" s="63"/>
      <c r="TR53" s="63"/>
      <c r="TS53" s="63"/>
      <c r="TT53" s="63"/>
      <c r="TU53" s="63"/>
      <c r="TV53" s="63"/>
      <c r="TW53" s="63"/>
      <c r="TX53" s="63"/>
      <c r="TY53" s="63"/>
      <c r="TZ53" s="63"/>
      <c r="UA53" s="63"/>
      <c r="UB53" s="63"/>
      <c r="UC53" s="63"/>
      <c r="UD53" s="63"/>
      <c r="UE53" s="63"/>
      <c r="UF53" s="63"/>
      <c r="UG53" s="63"/>
      <c r="UH53" s="63"/>
      <c r="UI53" s="63"/>
      <c r="UJ53" s="63"/>
      <c r="UK53" s="63"/>
      <c r="UL53" s="63"/>
      <c r="UM53" s="63"/>
      <c r="UN53" s="63"/>
      <c r="UO53" s="63"/>
      <c r="UP53" s="63"/>
      <c r="UQ53" s="63"/>
      <c r="UR53" s="63"/>
      <c r="US53" s="63"/>
      <c r="UT53" s="63"/>
      <c r="UU53" s="63"/>
      <c r="UV53" s="63"/>
      <c r="UW53" s="63"/>
      <c r="UX53" s="63"/>
      <c r="UY53" s="63"/>
      <c r="UZ53" s="63"/>
      <c r="VA53" s="63"/>
      <c r="VB53" s="63"/>
      <c r="VC53" s="63"/>
      <c r="VD53" s="63"/>
      <c r="VE53" s="63"/>
      <c r="VF53" s="63"/>
      <c r="VG53" s="63"/>
      <c r="VH53" s="63"/>
      <c r="VI53" s="63"/>
      <c r="VJ53" s="63"/>
      <c r="VK53" s="63"/>
      <c r="VL53" s="63"/>
      <c r="VM53" s="63"/>
      <c r="VN53" s="63"/>
      <c r="VO53" s="63"/>
      <c r="VP53" s="63"/>
      <c r="VQ53" s="63"/>
      <c r="VR53" s="63"/>
      <c r="VS53" s="63"/>
      <c r="VT53" s="63"/>
      <c r="VU53" s="63"/>
      <c r="VV53" s="63"/>
      <c r="VW53" s="63"/>
      <c r="VX53" s="63"/>
      <c r="VY53" s="63"/>
      <c r="VZ53" s="63"/>
      <c r="WA53" s="63"/>
      <c r="WB53" s="63"/>
      <c r="WC53" s="63"/>
      <c r="WD53" s="63"/>
      <c r="WE53" s="63"/>
      <c r="WF53" s="63"/>
      <c r="WG53" s="63"/>
      <c r="WH53" s="63"/>
      <c r="WI53" s="63"/>
      <c r="WJ53" s="63"/>
      <c r="WK53" s="63"/>
      <c r="WL53" s="63"/>
      <c r="WM53" s="63"/>
      <c r="WN53" s="63"/>
      <c r="WO53" s="63"/>
      <c r="WP53" s="63"/>
      <c r="WQ53" s="63"/>
      <c r="WR53" s="63"/>
      <c r="WS53" s="63"/>
      <c r="WT53" s="63"/>
      <c r="WU53" s="63"/>
      <c r="WV53" s="63"/>
      <c r="WW53" s="63"/>
      <c r="WX53" s="63"/>
      <c r="WY53" s="63"/>
      <c r="WZ53" s="63"/>
      <c r="XA53" s="63"/>
      <c r="XB53" s="63"/>
      <c r="XC53" s="63"/>
      <c r="XD53" s="63"/>
      <c r="XE53" s="63"/>
      <c r="XF53" s="63"/>
      <c r="XG53" s="63"/>
      <c r="XH53" s="63"/>
      <c r="XI53" s="63"/>
      <c r="XJ53" s="63"/>
      <c r="XK53" s="63"/>
      <c r="XL53" s="63"/>
      <c r="XM53" s="63"/>
      <c r="XN53" s="63"/>
      <c r="XO53" s="63"/>
      <c r="XP53" s="63"/>
      <c r="XQ53" s="63"/>
      <c r="XR53" s="63"/>
      <c r="XS53" s="63"/>
      <c r="XT53" s="63"/>
      <c r="XU53" s="63"/>
      <c r="XV53" s="63"/>
      <c r="XW53" s="63"/>
      <c r="XX53" s="63"/>
      <c r="XY53" s="63"/>
      <c r="XZ53" s="63"/>
      <c r="YA53" s="63"/>
      <c r="YB53" s="63"/>
      <c r="YC53" s="63"/>
      <c r="YD53" s="63"/>
      <c r="YE53" s="63"/>
      <c r="YF53" s="63"/>
      <c r="YG53" s="63"/>
      <c r="YH53" s="63"/>
      <c r="YI53" s="63"/>
      <c r="YJ53" s="63"/>
      <c r="YK53" s="63"/>
      <c r="YL53" s="63"/>
      <c r="YM53" s="63"/>
      <c r="YN53" s="63"/>
      <c r="YO53" s="63"/>
      <c r="YP53" s="63"/>
      <c r="YQ53" s="63"/>
      <c r="YR53" s="63"/>
      <c r="YS53" s="63"/>
      <c r="YT53" s="63"/>
      <c r="YU53" s="63"/>
      <c r="YV53" s="63"/>
      <c r="YW53" s="63"/>
      <c r="YX53" s="63"/>
      <c r="YY53" s="63"/>
      <c r="YZ53" s="63"/>
      <c r="ZA53" s="63"/>
      <c r="ZB53" s="63"/>
      <c r="ZC53" s="63"/>
      <c r="ZD53" s="63"/>
      <c r="ZE53" s="63"/>
      <c r="ZF53" s="63"/>
      <c r="ZG53" s="63"/>
      <c r="ZH53" s="63"/>
      <c r="ZI53" s="63"/>
      <c r="ZJ53" s="63"/>
      <c r="ZK53" s="63"/>
      <c r="ZL53" s="63"/>
      <c r="ZM53" s="63"/>
      <c r="ZN53" s="63"/>
      <c r="ZO53" s="63"/>
      <c r="ZP53" s="63"/>
      <c r="ZQ53" s="63"/>
      <c r="ZR53" s="63"/>
      <c r="ZS53" s="63"/>
      <c r="ZT53" s="63"/>
      <c r="ZU53" s="63"/>
      <c r="ZV53" s="63"/>
      <c r="ZW53" s="63"/>
      <c r="ZX53" s="63"/>
      <c r="ZY53" s="63"/>
      <c r="ZZ53" s="63"/>
      <c r="AAA53" s="63"/>
      <c r="AAB53" s="63"/>
      <c r="AAC53" s="63"/>
      <c r="AAD53" s="63"/>
      <c r="AAE53" s="63"/>
      <c r="AAF53" s="63"/>
      <c r="AAG53" s="63"/>
      <c r="AAH53" s="63"/>
      <c r="AAI53" s="63"/>
      <c r="AAJ53" s="63"/>
      <c r="AAK53" s="63"/>
      <c r="AAL53" s="63"/>
      <c r="AAM53" s="63"/>
      <c r="AAN53" s="63"/>
      <c r="AAO53" s="63"/>
      <c r="AAP53" s="63"/>
      <c r="AAQ53" s="63"/>
      <c r="AAR53" s="63"/>
      <c r="AAS53" s="63"/>
      <c r="AAT53" s="63"/>
      <c r="AAU53" s="63"/>
      <c r="AAV53" s="63"/>
      <c r="AAW53" s="63"/>
      <c r="AAX53" s="63"/>
      <c r="AAY53" s="63"/>
      <c r="AAZ53" s="63"/>
      <c r="ABA53" s="63"/>
      <c r="ABB53" s="63"/>
      <c r="ABC53" s="63"/>
      <c r="ABD53" s="63"/>
      <c r="ABE53" s="63"/>
      <c r="ABF53" s="63"/>
      <c r="ABG53" s="63"/>
      <c r="ABH53" s="63"/>
      <c r="ABI53" s="63"/>
      <c r="ABJ53" s="63"/>
      <c r="ABK53" s="63"/>
      <c r="ABL53" s="63"/>
      <c r="ABM53" s="63"/>
      <c r="ABN53" s="63"/>
      <c r="ABO53" s="63"/>
      <c r="ABP53" s="63"/>
      <c r="ABQ53" s="63"/>
      <c r="ABR53" s="63"/>
      <c r="ABS53" s="63"/>
      <c r="ABT53" s="63"/>
      <c r="ABU53" s="63"/>
      <c r="ABV53" s="63"/>
      <c r="ABW53" s="63"/>
      <c r="ABX53" s="63"/>
      <c r="ABY53" s="63"/>
      <c r="ABZ53" s="63"/>
      <c r="ACA53" s="63"/>
      <c r="ACB53" s="63"/>
      <c r="ACC53" s="63"/>
      <c r="ACD53" s="63"/>
      <c r="ACE53" s="63"/>
      <c r="ACF53" s="63"/>
      <c r="ACG53" s="63"/>
      <c r="ACH53" s="63"/>
      <c r="ACI53" s="63"/>
      <c r="ACJ53" s="63"/>
      <c r="ACK53" s="63"/>
      <c r="ACL53" s="63"/>
      <c r="ACM53" s="63"/>
      <c r="ACN53" s="63"/>
      <c r="ACO53" s="63"/>
      <c r="ACP53" s="63"/>
      <c r="ACQ53" s="63"/>
      <c r="ACR53" s="63"/>
      <c r="ACS53" s="63"/>
      <c r="ACT53" s="63"/>
      <c r="ACU53" s="63"/>
      <c r="ACV53" s="63"/>
      <c r="ACW53" s="63"/>
      <c r="ACX53" s="63"/>
      <c r="ACY53" s="63"/>
      <c r="ACZ53" s="63"/>
      <c r="ADA53" s="63"/>
      <c r="ADB53" s="63"/>
      <c r="ADC53" s="63"/>
      <c r="ADD53" s="63"/>
      <c r="ADE53" s="63"/>
      <c r="ADF53" s="63"/>
      <c r="ADG53" s="63"/>
      <c r="ADH53" s="63"/>
      <c r="ADI53" s="63"/>
      <c r="ADJ53" s="63"/>
      <c r="ADK53" s="63"/>
      <c r="ADL53" s="63"/>
      <c r="ADM53" s="63"/>
      <c r="ADN53" s="63"/>
      <c r="ADO53" s="63"/>
      <c r="ADP53" s="63"/>
      <c r="ADQ53" s="63"/>
      <c r="ADR53" s="63"/>
      <c r="ADS53" s="63"/>
      <c r="ADT53" s="63"/>
      <c r="ADU53" s="63"/>
      <c r="ADV53" s="63"/>
      <c r="ADW53" s="63"/>
      <c r="ADX53" s="63"/>
      <c r="ADY53" s="63"/>
      <c r="ADZ53" s="63"/>
      <c r="AEA53" s="63"/>
      <c r="AEB53" s="63"/>
      <c r="AEC53" s="63"/>
      <c r="AED53" s="63"/>
      <c r="AEE53" s="63"/>
      <c r="AEF53" s="63"/>
      <c r="AEG53" s="63"/>
      <c r="AEH53" s="63"/>
      <c r="AEI53" s="63"/>
      <c r="AEJ53" s="63"/>
      <c r="AEK53" s="63"/>
      <c r="AEL53" s="63"/>
      <c r="AEM53" s="63"/>
      <c r="AEN53" s="63"/>
      <c r="AEO53" s="63"/>
      <c r="AEP53" s="63"/>
      <c r="AEQ53" s="63"/>
      <c r="AER53" s="63"/>
      <c r="AES53" s="63"/>
      <c r="AET53" s="63"/>
      <c r="AEU53" s="63"/>
      <c r="AEV53" s="63"/>
      <c r="AEW53" s="63"/>
      <c r="AEX53" s="63"/>
      <c r="AEY53" s="63"/>
      <c r="AEZ53" s="63"/>
      <c r="AFA53" s="63"/>
      <c r="AFB53" s="63"/>
      <c r="AFC53" s="63"/>
      <c r="AFD53" s="63"/>
      <c r="AFE53" s="63"/>
      <c r="AFF53" s="63"/>
      <c r="AFG53" s="63"/>
      <c r="AFH53" s="63"/>
      <c r="AFI53" s="63"/>
      <c r="AFJ53" s="63"/>
      <c r="AFK53" s="63"/>
      <c r="AFL53" s="63"/>
      <c r="AFM53" s="63"/>
      <c r="AFN53" s="63"/>
      <c r="AFO53" s="63"/>
      <c r="AFP53" s="63"/>
      <c r="AFQ53" s="63"/>
      <c r="AFR53" s="63"/>
      <c r="AFS53" s="63"/>
      <c r="AFT53" s="63"/>
      <c r="AFU53" s="63"/>
      <c r="AFV53" s="63"/>
      <c r="AFW53" s="63"/>
      <c r="AFX53" s="63"/>
      <c r="AFY53" s="63"/>
      <c r="AFZ53" s="63"/>
      <c r="AGA53" s="63"/>
      <c r="AGB53" s="63"/>
      <c r="AGC53" s="63"/>
      <c r="AGD53" s="63"/>
      <c r="AGE53" s="63"/>
      <c r="AGF53" s="63"/>
      <c r="AGG53" s="63"/>
      <c r="AGH53" s="63"/>
      <c r="AGI53" s="63"/>
      <c r="AGJ53" s="63"/>
      <c r="AGK53" s="63"/>
      <c r="AGL53" s="63"/>
      <c r="AGM53" s="63"/>
      <c r="AGN53" s="63"/>
      <c r="AGO53" s="63"/>
      <c r="AGP53" s="63"/>
      <c r="AGQ53" s="63"/>
      <c r="AGR53" s="63"/>
      <c r="AGS53" s="63"/>
      <c r="AGT53" s="63"/>
      <c r="AGU53" s="63"/>
      <c r="AGV53" s="63"/>
      <c r="AGW53" s="63"/>
      <c r="AGX53" s="63"/>
      <c r="AGY53" s="63"/>
      <c r="AGZ53" s="63"/>
      <c r="AHA53" s="63"/>
      <c r="AHB53" s="63"/>
      <c r="AHC53" s="63"/>
      <c r="AHD53" s="63"/>
      <c r="AHE53" s="63"/>
      <c r="AHF53" s="63"/>
      <c r="AHG53" s="63"/>
      <c r="AHH53" s="63"/>
      <c r="AHI53" s="63"/>
      <c r="AHJ53" s="63"/>
      <c r="AHK53" s="63"/>
      <c r="AHL53" s="63"/>
      <c r="AHM53" s="63"/>
      <c r="AHN53" s="63"/>
      <c r="AHO53" s="63"/>
      <c r="AHP53" s="63"/>
      <c r="AHQ53" s="63"/>
      <c r="AHR53" s="63"/>
      <c r="AHS53" s="63"/>
      <c r="AHT53" s="63"/>
      <c r="AHU53" s="63"/>
      <c r="AHV53" s="63"/>
      <c r="AHW53" s="63"/>
      <c r="AHX53" s="63"/>
      <c r="AHY53" s="63"/>
      <c r="AHZ53" s="63"/>
      <c r="AIA53" s="63"/>
      <c r="AIB53" s="63"/>
      <c r="AIC53" s="63"/>
      <c r="AID53" s="63"/>
      <c r="AIE53" s="63"/>
      <c r="AIF53" s="63"/>
      <c r="AIG53" s="63"/>
      <c r="AIH53" s="63"/>
      <c r="AII53" s="63"/>
      <c r="AIJ53" s="63"/>
      <c r="AIK53" s="63"/>
      <c r="AIL53" s="63"/>
      <c r="AIM53" s="63"/>
      <c r="AIN53" s="63"/>
      <c r="AIO53" s="63"/>
      <c r="AIP53" s="63"/>
      <c r="AIQ53" s="63"/>
      <c r="AIR53" s="63"/>
      <c r="AIS53" s="63"/>
      <c r="AIT53" s="63"/>
      <c r="AIU53" s="63"/>
      <c r="AIV53" s="63"/>
      <c r="AIW53" s="63"/>
      <c r="AIX53" s="63"/>
      <c r="AIY53" s="63"/>
      <c r="AIZ53" s="63"/>
      <c r="AJA53" s="63"/>
      <c r="AJB53" s="63"/>
      <c r="AJC53" s="63"/>
      <c r="AJD53" s="63"/>
      <c r="AJE53" s="63"/>
      <c r="AJF53" s="63"/>
      <c r="AJG53" s="63"/>
      <c r="AJH53" s="63"/>
      <c r="AJI53" s="63"/>
      <c r="AJJ53" s="63"/>
      <c r="AJK53" s="63"/>
      <c r="AJL53" s="63"/>
      <c r="AJM53" s="63"/>
      <c r="AJN53" s="63"/>
      <c r="AJO53" s="63"/>
      <c r="AJP53" s="63"/>
      <c r="AJQ53" s="63"/>
      <c r="AJR53" s="63"/>
      <c r="AJS53" s="63"/>
      <c r="AJT53" s="63"/>
      <c r="AJU53" s="63"/>
      <c r="AJV53" s="63"/>
      <c r="AJW53" s="63"/>
      <c r="AJX53" s="63"/>
      <c r="AJY53" s="63"/>
      <c r="AJZ53" s="63"/>
      <c r="AKA53" s="63"/>
      <c r="AKB53" s="63"/>
      <c r="AKC53" s="63"/>
      <c r="AKD53" s="63"/>
      <c r="AKE53" s="63"/>
      <c r="AKF53" s="63"/>
      <c r="AKG53" s="63"/>
      <c r="AKH53" s="63"/>
      <c r="AKI53" s="63"/>
      <c r="AKJ53" s="63"/>
      <c r="AKK53" s="63"/>
      <c r="AKL53" s="63"/>
      <c r="AKM53" s="63"/>
      <c r="AKN53" s="63"/>
      <c r="AKO53" s="63"/>
      <c r="AKP53" s="63"/>
      <c r="AKQ53" s="63"/>
      <c r="AKR53" s="63"/>
      <c r="AKS53" s="63"/>
      <c r="AKT53" s="63"/>
      <c r="AKU53" s="63"/>
      <c r="AKV53" s="63"/>
      <c r="AKW53" s="63"/>
      <c r="AKX53" s="63"/>
      <c r="AKY53" s="63"/>
      <c r="AKZ53" s="63"/>
      <c r="ALA53" s="63"/>
      <c r="ALB53" s="63"/>
      <c r="ALC53" s="63"/>
      <c r="ALD53" s="63"/>
      <c r="ALE53" s="63"/>
      <c r="ALF53" s="63"/>
      <c r="ALG53" s="63"/>
      <c r="ALH53" s="63"/>
      <c r="ALI53" s="63"/>
      <c r="ALJ53" s="63"/>
      <c r="ALK53" s="63"/>
      <c r="ALL53" s="63"/>
      <c r="ALM53" s="63"/>
      <c r="ALN53" s="63"/>
      <c r="ALO53" s="63"/>
      <c r="ALP53" s="63"/>
      <c r="ALQ53" s="63"/>
      <c r="ALR53" s="63"/>
      <c r="ALS53" s="63"/>
      <c r="ALT53" s="63"/>
      <c r="ALU53" s="63"/>
      <c r="ALV53" s="63"/>
      <c r="ALW53" s="63"/>
      <c r="ALX53" s="63"/>
      <c r="ALY53" s="63"/>
      <c r="ALZ53" s="63"/>
      <c r="AMA53" s="63"/>
      <c r="AMB53" s="63"/>
      <c r="AMC53" s="63"/>
      <c r="AMD53" s="63"/>
      <c r="AME53" s="63"/>
      <c r="AMF53" s="63"/>
      <c r="AMG53" s="63"/>
      <c r="AMH53" s="63"/>
      <c r="AMI53" s="63"/>
      <c r="AMJ53" s="63"/>
      <c r="AMK53" s="63"/>
      <c r="AML53" s="63"/>
      <c r="AMM53" s="63"/>
      <c r="AMN53" s="63"/>
      <c r="AMO53" s="63"/>
      <c r="AMP53" s="63"/>
      <c r="AMQ53" s="63"/>
      <c r="AMR53" s="63"/>
      <c r="AMS53" s="63"/>
      <c r="AMT53" s="63"/>
      <c r="AMU53" s="63"/>
      <c r="AMV53" s="63"/>
      <c r="AMW53" s="63"/>
      <c r="AMX53" s="63"/>
      <c r="AMY53" s="63"/>
      <c r="AMZ53" s="63"/>
      <c r="ANA53" s="63"/>
      <c r="ANB53" s="63"/>
      <c r="ANC53" s="63"/>
      <c r="AND53" s="63"/>
      <c r="ANE53" s="63"/>
      <c r="ANF53" s="63"/>
      <c r="ANG53" s="63"/>
      <c r="ANH53" s="63"/>
      <c r="ANI53" s="63"/>
      <c r="ANJ53" s="63"/>
      <c r="ANK53" s="63"/>
      <c r="ANL53" s="63"/>
      <c r="ANM53" s="63"/>
      <c r="ANN53" s="63"/>
      <c r="ANO53" s="63"/>
      <c r="ANP53" s="63"/>
      <c r="ANQ53" s="63"/>
      <c r="ANR53" s="63"/>
      <c r="ANS53" s="63"/>
      <c r="ANT53" s="63"/>
      <c r="ANU53" s="63"/>
      <c r="ANV53" s="63"/>
      <c r="ANW53" s="63"/>
      <c r="ANX53" s="63"/>
      <c r="ANY53" s="63"/>
      <c r="ANZ53" s="63"/>
      <c r="AOA53" s="63"/>
      <c r="AOB53" s="63"/>
      <c r="AOC53" s="63"/>
      <c r="AOD53" s="63"/>
      <c r="AOE53" s="63"/>
      <c r="AOF53" s="63"/>
      <c r="AOG53" s="63"/>
      <c r="AOH53" s="63"/>
      <c r="AOI53" s="63"/>
      <c r="AOJ53" s="63"/>
      <c r="AOK53" s="63"/>
      <c r="AOL53" s="63"/>
      <c r="AOM53" s="63"/>
      <c r="AON53" s="63"/>
      <c r="AOO53" s="63"/>
      <c r="AOP53" s="63"/>
      <c r="AOQ53" s="63"/>
      <c r="AOR53" s="63"/>
      <c r="AOS53" s="63"/>
      <c r="AOT53" s="63"/>
      <c r="AOU53" s="63"/>
      <c r="AOV53" s="63"/>
      <c r="AOW53" s="63"/>
      <c r="AOX53" s="63"/>
      <c r="AOY53" s="63"/>
      <c r="AOZ53" s="63"/>
      <c r="APA53" s="63"/>
      <c r="APB53" s="63"/>
      <c r="APC53" s="63"/>
      <c r="APD53" s="63"/>
      <c r="APE53" s="63"/>
      <c r="APF53" s="63"/>
      <c r="APG53" s="63"/>
      <c r="APH53" s="63"/>
      <c r="API53" s="63"/>
      <c r="APJ53" s="63"/>
      <c r="APK53" s="63"/>
      <c r="APL53" s="63"/>
      <c r="APM53" s="63"/>
      <c r="APN53" s="63"/>
      <c r="APO53" s="63"/>
      <c r="APP53" s="63"/>
      <c r="APQ53" s="63"/>
      <c r="APR53" s="63"/>
      <c r="APS53" s="63"/>
      <c r="APT53" s="63"/>
      <c r="APU53" s="63"/>
      <c r="APV53" s="63"/>
      <c r="APW53" s="63"/>
      <c r="APX53" s="63"/>
      <c r="APY53" s="63"/>
      <c r="APZ53" s="63"/>
      <c r="AQA53" s="63"/>
      <c r="AQB53" s="63"/>
      <c r="AQC53" s="63"/>
      <c r="AQD53" s="63"/>
      <c r="AQE53" s="63"/>
      <c r="AQF53" s="63"/>
      <c r="AQG53" s="63"/>
      <c r="AQH53" s="63"/>
      <c r="AQI53" s="63"/>
      <c r="AQJ53" s="63"/>
      <c r="AQK53" s="63"/>
      <c r="AQL53" s="63"/>
      <c r="AQM53" s="63"/>
      <c r="AQN53" s="63"/>
      <c r="AQO53" s="63"/>
      <c r="AQP53" s="63"/>
      <c r="AQQ53" s="63"/>
      <c r="AQR53" s="63"/>
      <c r="AQS53" s="63"/>
      <c r="AQT53" s="63"/>
      <c r="AQU53" s="63"/>
      <c r="AQV53" s="63"/>
      <c r="AQW53" s="63"/>
      <c r="AQX53" s="63"/>
      <c r="AQY53" s="63"/>
      <c r="AQZ53" s="63"/>
      <c r="ARA53" s="63"/>
      <c r="ARB53" s="63"/>
      <c r="ARC53" s="63"/>
      <c r="ARD53" s="63"/>
      <c r="ARE53" s="63"/>
      <c r="ARF53" s="63"/>
      <c r="ARG53" s="63"/>
      <c r="ARH53" s="63"/>
      <c r="ARI53" s="63"/>
      <c r="ARJ53" s="63"/>
      <c r="ARK53" s="63"/>
      <c r="ARL53" s="63"/>
      <c r="ARM53" s="63"/>
      <c r="ARN53" s="63"/>
      <c r="ARO53" s="63"/>
      <c r="ARP53" s="63"/>
      <c r="ARQ53" s="63"/>
      <c r="ARR53" s="63"/>
      <c r="ARS53" s="63"/>
      <c r="ART53" s="63"/>
      <c r="ARU53" s="63"/>
      <c r="ARV53" s="63"/>
      <c r="ARW53" s="63"/>
      <c r="ARX53" s="63"/>
      <c r="ARY53" s="63"/>
      <c r="ARZ53" s="63"/>
      <c r="ASA53" s="63"/>
      <c r="ASB53" s="63"/>
      <c r="ASC53" s="63"/>
      <c r="ASD53" s="63"/>
      <c r="ASE53" s="63"/>
      <c r="ASF53" s="63"/>
      <c r="ASG53" s="63"/>
      <c r="ASH53" s="63"/>
      <c r="ASI53" s="63"/>
      <c r="ASJ53" s="63"/>
      <c r="ASK53" s="63"/>
      <c r="ASL53" s="63"/>
      <c r="ASM53" s="63"/>
      <c r="ASN53" s="63"/>
      <c r="ASO53" s="63"/>
      <c r="ASP53" s="63"/>
      <c r="ASQ53" s="63"/>
      <c r="ASR53" s="63"/>
      <c r="ASS53" s="63"/>
      <c r="AST53" s="63"/>
      <c r="ASU53" s="63"/>
      <c r="ASV53" s="63"/>
      <c r="ASW53" s="63"/>
      <c r="ASX53" s="63"/>
      <c r="ASY53" s="63"/>
      <c r="ASZ53" s="63"/>
      <c r="ATA53" s="63"/>
      <c r="ATB53" s="63"/>
      <c r="ATC53" s="63"/>
      <c r="ATD53" s="63"/>
      <c r="ATE53" s="63"/>
      <c r="ATF53" s="63"/>
      <c r="ATG53" s="63"/>
      <c r="ATH53" s="63"/>
      <c r="ATI53" s="63"/>
      <c r="ATJ53" s="63"/>
      <c r="ATK53" s="63"/>
      <c r="ATL53" s="63"/>
      <c r="ATM53" s="63"/>
      <c r="ATN53" s="63"/>
      <c r="ATO53" s="63"/>
      <c r="ATP53" s="63"/>
      <c r="ATQ53" s="63"/>
      <c r="ATR53" s="63"/>
      <c r="ATS53" s="63"/>
      <c r="ATT53" s="63"/>
      <c r="ATU53" s="63"/>
      <c r="ATV53" s="63"/>
      <c r="ATW53" s="63"/>
      <c r="ATX53" s="63"/>
      <c r="ATY53" s="63"/>
      <c r="ATZ53" s="63"/>
      <c r="AUA53" s="63"/>
      <c r="AUB53" s="63"/>
      <c r="AUC53" s="63"/>
      <c r="AUD53" s="63"/>
      <c r="AUE53" s="63"/>
      <c r="AUF53" s="63"/>
      <c r="AUG53" s="63"/>
      <c r="AUH53" s="63"/>
      <c r="AUI53" s="63"/>
      <c r="AUJ53" s="63"/>
      <c r="AUK53" s="63"/>
      <c r="AUL53" s="63"/>
      <c r="AUM53" s="63"/>
      <c r="AUN53" s="63"/>
      <c r="AUO53" s="63"/>
      <c r="AUP53" s="63"/>
      <c r="AUQ53" s="63"/>
      <c r="AUR53" s="63"/>
      <c r="AUS53" s="63"/>
      <c r="AUT53" s="63"/>
      <c r="AUU53" s="63"/>
      <c r="AUV53" s="63"/>
      <c r="AUW53" s="63"/>
      <c r="AUX53" s="63"/>
      <c r="AUY53" s="63"/>
      <c r="AUZ53" s="63"/>
      <c r="AVA53" s="63"/>
      <c r="AVB53" s="63"/>
      <c r="AVC53" s="63"/>
      <c r="AVD53" s="63"/>
      <c r="AVE53" s="63"/>
      <c r="AVF53" s="63"/>
      <c r="AVG53" s="63"/>
      <c r="AVH53" s="63"/>
      <c r="AVI53" s="63"/>
      <c r="AVJ53" s="63"/>
      <c r="AVK53" s="63"/>
      <c r="AVL53" s="63"/>
      <c r="AVM53" s="63"/>
      <c r="AVN53" s="63"/>
      <c r="AVO53" s="63"/>
      <c r="AVP53" s="63"/>
      <c r="AVQ53" s="63"/>
      <c r="AVR53" s="63"/>
      <c r="AVS53" s="63"/>
      <c r="AVT53" s="63"/>
      <c r="AVU53" s="63"/>
      <c r="AVV53" s="63"/>
      <c r="AVW53" s="63"/>
      <c r="AVX53" s="63"/>
      <c r="AVY53" s="63"/>
      <c r="AVZ53" s="63"/>
      <c r="AWA53" s="63"/>
      <c r="AWB53" s="63"/>
      <c r="AWC53" s="63"/>
      <c r="AWD53" s="63"/>
      <c r="AWE53" s="63"/>
      <c r="AWF53" s="63"/>
      <c r="AWG53" s="63"/>
      <c r="AWH53" s="63"/>
      <c r="AWI53" s="63"/>
      <c r="AWJ53" s="63"/>
      <c r="AWK53" s="63"/>
      <c r="AWL53" s="63"/>
      <c r="AWM53" s="63"/>
      <c r="AWN53" s="63"/>
      <c r="AWO53" s="63"/>
      <c r="AWP53" s="63"/>
      <c r="AWQ53" s="63"/>
      <c r="AWR53" s="63"/>
      <c r="AWS53" s="63"/>
      <c r="AWT53" s="63"/>
      <c r="AWU53" s="63"/>
      <c r="AWV53" s="63"/>
      <c r="AWW53" s="63"/>
      <c r="AWX53" s="63"/>
      <c r="AWY53" s="63"/>
      <c r="AWZ53" s="63"/>
      <c r="AXA53" s="63"/>
      <c r="AXB53" s="63"/>
      <c r="AXC53" s="63"/>
      <c r="AXD53" s="63"/>
      <c r="AXE53" s="63"/>
      <c r="AXF53" s="63"/>
      <c r="AXG53" s="63"/>
      <c r="AXH53" s="63"/>
      <c r="AXI53" s="63"/>
      <c r="AXJ53" s="63"/>
      <c r="AXK53" s="63"/>
      <c r="AXL53" s="63"/>
      <c r="AXM53" s="63"/>
      <c r="AXN53" s="63"/>
      <c r="AXO53" s="63"/>
      <c r="AXP53" s="63"/>
      <c r="AXQ53" s="63"/>
      <c r="AXR53" s="63"/>
      <c r="AXS53" s="63"/>
      <c r="AXT53" s="63"/>
      <c r="AXU53" s="63"/>
      <c r="AXV53" s="63"/>
      <c r="AXW53" s="63"/>
      <c r="AXX53" s="63"/>
      <c r="AXY53" s="63"/>
      <c r="AXZ53" s="63"/>
      <c r="AYA53" s="63"/>
      <c r="AYB53" s="63"/>
      <c r="AYC53" s="63"/>
      <c r="AYD53" s="63"/>
      <c r="AYE53" s="63"/>
      <c r="AYF53" s="63"/>
      <c r="AYG53" s="63"/>
      <c r="AYH53" s="63"/>
      <c r="AYI53" s="63"/>
      <c r="AYJ53" s="63"/>
      <c r="AYK53" s="63"/>
      <c r="AYL53" s="63"/>
      <c r="AYM53" s="63"/>
      <c r="AYN53" s="63"/>
      <c r="AYO53" s="63"/>
      <c r="AYP53" s="63"/>
      <c r="AYQ53" s="63"/>
      <c r="AYR53" s="63"/>
      <c r="AYS53" s="63"/>
      <c r="AYT53" s="63"/>
      <c r="AYU53" s="63"/>
      <c r="AYV53" s="63"/>
      <c r="AYW53" s="63"/>
      <c r="AYX53" s="63"/>
      <c r="AYY53" s="63"/>
      <c r="AYZ53" s="63"/>
      <c r="AZA53" s="63"/>
      <c r="AZB53" s="63"/>
      <c r="AZC53" s="63"/>
      <c r="AZD53" s="63"/>
      <c r="AZE53" s="63"/>
      <c r="AZF53" s="63"/>
      <c r="AZG53" s="63"/>
      <c r="AZH53" s="63"/>
      <c r="AZI53" s="63"/>
      <c r="AZJ53" s="63"/>
      <c r="AZK53" s="63"/>
      <c r="AZL53" s="63"/>
      <c r="AZM53" s="63"/>
      <c r="AZN53" s="63"/>
      <c r="AZO53" s="63"/>
      <c r="AZP53" s="63"/>
      <c r="AZQ53" s="63"/>
      <c r="AZR53" s="63"/>
      <c r="AZS53" s="63"/>
      <c r="AZT53" s="63"/>
      <c r="AZU53" s="63"/>
      <c r="AZV53" s="63"/>
      <c r="AZW53" s="63"/>
      <c r="AZX53" s="63"/>
      <c r="AZY53" s="63"/>
      <c r="AZZ53" s="63"/>
      <c r="BAA53" s="63"/>
      <c r="BAB53" s="63"/>
      <c r="BAC53" s="63"/>
      <c r="BAD53" s="63"/>
      <c r="BAE53" s="63"/>
      <c r="BAF53" s="63"/>
      <c r="BAG53" s="63"/>
      <c r="BAH53" s="63"/>
      <c r="BAI53" s="63"/>
      <c r="BAJ53" s="63"/>
      <c r="BAK53" s="63"/>
      <c r="BAL53" s="63"/>
      <c r="BAM53" s="63"/>
      <c r="BAN53" s="63"/>
      <c r="BAO53" s="63"/>
      <c r="BAP53" s="63"/>
      <c r="BAQ53" s="63"/>
      <c r="BAR53" s="63"/>
      <c r="BAS53" s="63"/>
      <c r="BAT53" s="63"/>
      <c r="BAU53" s="63"/>
      <c r="BAV53" s="63"/>
      <c r="BAW53" s="63"/>
      <c r="BAX53" s="63"/>
      <c r="BAY53" s="63"/>
      <c r="BAZ53" s="63"/>
      <c r="BBA53" s="63"/>
      <c r="BBB53" s="63"/>
      <c r="BBC53" s="63"/>
      <c r="BBD53" s="63"/>
      <c r="BBE53" s="63"/>
      <c r="BBF53" s="63"/>
      <c r="BBG53" s="63"/>
      <c r="BBH53" s="63"/>
      <c r="BBI53" s="63"/>
      <c r="BBJ53" s="63"/>
      <c r="BBK53" s="63"/>
      <c r="BBL53" s="63"/>
      <c r="BBM53" s="63"/>
      <c r="BBN53" s="63"/>
      <c r="BBO53" s="63"/>
      <c r="BBP53" s="63"/>
      <c r="BBQ53" s="63"/>
      <c r="BBR53" s="63"/>
      <c r="BBS53" s="63"/>
      <c r="BBT53" s="63"/>
      <c r="BBU53" s="63"/>
      <c r="BBV53" s="63"/>
      <c r="BBW53" s="63"/>
      <c r="BBX53" s="63"/>
      <c r="BBY53" s="63"/>
      <c r="BBZ53" s="63"/>
      <c r="BCA53" s="63"/>
      <c r="BCB53" s="63"/>
      <c r="BCC53" s="63"/>
      <c r="BCD53" s="63"/>
      <c r="BCE53" s="63"/>
      <c r="BCF53" s="63"/>
      <c r="BCG53" s="63"/>
      <c r="BCH53" s="63"/>
      <c r="BCI53" s="63"/>
      <c r="BCJ53" s="63"/>
      <c r="BCK53" s="63"/>
      <c r="BCL53" s="63"/>
      <c r="BCM53" s="63"/>
      <c r="BCN53" s="63"/>
      <c r="BCO53" s="63"/>
      <c r="BCP53" s="63"/>
      <c r="BCQ53" s="63"/>
      <c r="BCR53" s="63"/>
      <c r="BCS53" s="63"/>
      <c r="BCT53" s="63"/>
      <c r="BCU53" s="63"/>
      <c r="BCV53" s="63"/>
      <c r="BCW53" s="63"/>
      <c r="BCX53" s="63"/>
      <c r="BCY53" s="63"/>
      <c r="BCZ53" s="63"/>
      <c r="BDA53" s="63"/>
      <c r="BDB53" s="63"/>
      <c r="BDC53" s="63"/>
      <c r="BDD53" s="63"/>
      <c r="BDE53" s="63"/>
      <c r="BDF53" s="63"/>
      <c r="BDG53" s="63"/>
      <c r="BDH53" s="63"/>
      <c r="BDI53" s="63"/>
      <c r="BDJ53" s="63"/>
      <c r="BDK53" s="63"/>
      <c r="BDL53" s="63"/>
      <c r="BDM53" s="63"/>
      <c r="BDN53" s="63"/>
      <c r="BDO53" s="63"/>
      <c r="BDP53" s="63"/>
      <c r="BDQ53" s="63"/>
      <c r="BDR53" s="63"/>
      <c r="BDS53" s="63"/>
      <c r="BDT53" s="63"/>
      <c r="BDU53" s="63"/>
      <c r="BDV53" s="63"/>
      <c r="BDW53" s="63"/>
      <c r="BDX53" s="63"/>
      <c r="BDY53" s="63"/>
      <c r="BDZ53" s="63"/>
      <c r="BEA53" s="63"/>
      <c r="BEB53" s="63"/>
      <c r="BEC53" s="63"/>
      <c r="BED53" s="63"/>
      <c r="BEE53" s="63"/>
      <c r="BEF53" s="63"/>
      <c r="BEG53" s="63"/>
      <c r="BEH53" s="63"/>
      <c r="BEI53" s="63"/>
      <c r="BEJ53" s="63"/>
      <c r="BEK53" s="63"/>
      <c r="BEL53" s="63"/>
      <c r="BEM53" s="63"/>
      <c r="BEN53" s="63"/>
      <c r="BEO53" s="63"/>
      <c r="BEP53" s="63"/>
      <c r="BEQ53" s="63"/>
      <c r="BER53" s="63"/>
      <c r="BES53" s="63"/>
      <c r="BET53" s="63"/>
      <c r="BEU53" s="63"/>
      <c r="BEV53" s="63"/>
      <c r="BEW53" s="63"/>
      <c r="BEX53" s="63"/>
      <c r="BEY53" s="63"/>
      <c r="BEZ53" s="63"/>
      <c r="BFA53" s="63"/>
      <c r="BFB53" s="63"/>
      <c r="BFC53" s="63"/>
      <c r="BFD53" s="63"/>
      <c r="BFE53" s="63"/>
      <c r="BFF53" s="63"/>
      <c r="BFG53" s="63"/>
      <c r="BFH53" s="63"/>
      <c r="BFI53" s="63"/>
      <c r="BFJ53" s="63"/>
      <c r="BFK53" s="63"/>
      <c r="BFL53" s="63"/>
      <c r="BFM53" s="63"/>
      <c r="BFN53" s="63"/>
      <c r="BFO53" s="63"/>
      <c r="BFP53" s="63"/>
      <c r="BFQ53" s="63"/>
      <c r="BFR53" s="63"/>
      <c r="BFS53" s="63"/>
      <c r="BFT53" s="63"/>
      <c r="BFU53" s="63"/>
      <c r="BFV53" s="63"/>
      <c r="BFW53" s="63"/>
      <c r="BFX53" s="63"/>
      <c r="BFY53" s="63"/>
      <c r="BFZ53" s="63"/>
      <c r="BGA53" s="63"/>
      <c r="BGB53" s="63"/>
      <c r="BGC53" s="63"/>
      <c r="BGD53" s="63"/>
      <c r="BGE53" s="63"/>
      <c r="BGF53" s="63"/>
      <c r="BGG53" s="63"/>
      <c r="BGH53" s="63"/>
      <c r="BGI53" s="63"/>
      <c r="BGJ53" s="63"/>
      <c r="BGK53" s="63"/>
      <c r="BGL53" s="63"/>
      <c r="BGM53" s="63"/>
      <c r="BGN53" s="63"/>
      <c r="BGO53" s="63"/>
      <c r="BGP53" s="63"/>
      <c r="BGQ53" s="63"/>
      <c r="BGR53" s="63"/>
      <c r="BGS53" s="63"/>
      <c r="BGT53" s="63"/>
      <c r="BGU53" s="63"/>
      <c r="BGV53" s="63"/>
      <c r="BGW53" s="63"/>
      <c r="BGX53" s="63"/>
      <c r="BGY53" s="63"/>
      <c r="BGZ53" s="63"/>
      <c r="BHA53" s="63"/>
      <c r="BHB53" s="63"/>
      <c r="BHC53" s="63"/>
      <c r="BHD53" s="63"/>
      <c r="BHE53" s="63"/>
      <c r="BHF53" s="63"/>
      <c r="BHG53" s="63"/>
      <c r="BHH53" s="63"/>
      <c r="BHI53" s="63"/>
      <c r="BHJ53" s="63"/>
      <c r="BHK53" s="63"/>
      <c r="BHL53" s="63"/>
      <c r="BHM53" s="63"/>
      <c r="BHN53" s="63"/>
      <c r="BHO53" s="63"/>
      <c r="BHP53" s="63"/>
      <c r="BHQ53" s="63"/>
      <c r="BHR53" s="63"/>
      <c r="BHS53" s="63"/>
      <c r="BHT53" s="63"/>
      <c r="BHU53" s="63"/>
      <c r="BHV53" s="63"/>
      <c r="BHW53" s="63"/>
      <c r="BHX53" s="63"/>
      <c r="BHY53" s="63"/>
      <c r="BHZ53" s="63"/>
      <c r="BIA53" s="63"/>
      <c r="BIB53" s="63"/>
      <c r="BIC53" s="63"/>
      <c r="BID53" s="63"/>
      <c r="BIE53" s="63"/>
      <c r="BIF53" s="63"/>
      <c r="BIG53" s="63"/>
      <c r="BIH53" s="63"/>
      <c r="BII53" s="63"/>
      <c r="BIJ53" s="63"/>
      <c r="BIK53" s="63"/>
      <c r="BIL53" s="63"/>
      <c r="BIM53" s="63"/>
      <c r="BIN53" s="63"/>
      <c r="BIO53" s="63"/>
      <c r="BIP53" s="63"/>
      <c r="BIQ53" s="63"/>
      <c r="BIR53" s="63"/>
      <c r="BIS53" s="63"/>
      <c r="BIT53" s="63"/>
      <c r="BIU53" s="63"/>
      <c r="BIV53" s="63"/>
      <c r="BIW53" s="63"/>
      <c r="BIX53" s="63"/>
      <c r="BIY53" s="63"/>
      <c r="BIZ53" s="63"/>
      <c r="BJA53" s="63"/>
      <c r="BJB53" s="63"/>
      <c r="BJC53" s="63"/>
      <c r="BJD53" s="63"/>
      <c r="BJE53" s="63"/>
      <c r="BJF53" s="63"/>
      <c r="BJG53" s="63"/>
      <c r="BJH53" s="63"/>
      <c r="BJI53" s="63"/>
      <c r="BJJ53" s="63"/>
      <c r="BJK53" s="63"/>
      <c r="BJL53" s="63"/>
      <c r="BJM53" s="63"/>
      <c r="BJN53" s="63"/>
      <c r="BJO53" s="63"/>
      <c r="BJP53" s="63"/>
      <c r="BJQ53" s="63"/>
      <c r="BJR53" s="63"/>
      <c r="BJS53" s="63"/>
      <c r="BJT53" s="63"/>
      <c r="BJU53" s="63"/>
      <c r="BJV53" s="63"/>
      <c r="BJW53" s="63"/>
      <c r="BJX53" s="63"/>
      <c r="BJY53" s="63"/>
      <c r="BJZ53" s="63"/>
      <c r="BKA53" s="63"/>
      <c r="BKB53" s="63"/>
      <c r="BKC53" s="63"/>
      <c r="BKD53" s="63"/>
      <c r="BKE53" s="63"/>
      <c r="BKF53" s="63"/>
      <c r="BKG53" s="63"/>
      <c r="BKH53" s="63"/>
      <c r="BKI53" s="63"/>
      <c r="BKJ53" s="63"/>
      <c r="BKK53" s="63"/>
      <c r="BKL53" s="63"/>
      <c r="BKM53" s="63"/>
      <c r="BKN53" s="63"/>
      <c r="BKO53" s="63"/>
      <c r="BKP53" s="63"/>
      <c r="BKQ53" s="63"/>
      <c r="BKR53" s="63"/>
      <c r="BKS53" s="63"/>
      <c r="BKT53" s="63"/>
      <c r="BKU53" s="63"/>
      <c r="BKV53" s="63"/>
      <c r="BKW53" s="63"/>
      <c r="BKX53" s="63"/>
      <c r="BKY53" s="63"/>
      <c r="BKZ53" s="63"/>
      <c r="BLA53" s="63"/>
      <c r="BLB53" s="63"/>
      <c r="BLC53" s="63"/>
      <c r="BLD53" s="63"/>
      <c r="BLE53" s="63"/>
      <c r="BLF53" s="63"/>
      <c r="BLG53" s="63"/>
      <c r="BLH53" s="63"/>
      <c r="BLI53" s="63"/>
      <c r="BLJ53" s="63"/>
      <c r="BLK53" s="63"/>
      <c r="BLL53" s="63"/>
      <c r="BLM53" s="63"/>
      <c r="BLN53" s="63"/>
      <c r="BLO53" s="63"/>
      <c r="BLP53" s="63"/>
      <c r="BLQ53" s="63"/>
      <c r="BLR53" s="63"/>
      <c r="BLS53" s="63"/>
      <c r="BLT53" s="63"/>
      <c r="BLU53" s="63"/>
      <c r="BLV53" s="63"/>
      <c r="BLW53" s="63"/>
      <c r="BLX53" s="63"/>
      <c r="BLY53" s="63"/>
      <c r="BLZ53" s="63"/>
      <c r="BMA53" s="63"/>
      <c r="BMB53" s="63"/>
      <c r="BMC53" s="63"/>
      <c r="BMD53" s="63"/>
      <c r="BME53" s="63"/>
      <c r="BMF53" s="63"/>
      <c r="BMG53" s="63"/>
      <c r="BMH53" s="63"/>
      <c r="BMI53" s="63"/>
      <c r="BMJ53" s="63"/>
      <c r="BMK53" s="63"/>
      <c r="BML53" s="63"/>
      <c r="BMM53" s="63"/>
      <c r="BMN53" s="63"/>
      <c r="BMO53" s="63"/>
      <c r="BMP53" s="63"/>
      <c r="BMQ53" s="63"/>
      <c r="BMR53" s="63"/>
      <c r="BMS53" s="63"/>
      <c r="BMT53" s="63"/>
      <c r="BMU53" s="63"/>
      <c r="BMV53" s="63"/>
      <c r="BMW53" s="63"/>
      <c r="BMX53" s="63"/>
    </row>
    <row r="54" spans="1:1714" s="1" customFormat="1" x14ac:dyDescent="0.25">
      <c r="A54" s="194" t="s">
        <v>243</v>
      </c>
      <c r="B54" s="147" t="s">
        <v>45</v>
      </c>
      <c r="C54" s="148" t="s">
        <v>100</v>
      </c>
      <c r="D54" s="213" t="s">
        <v>47</v>
      </c>
      <c r="E54" s="149" t="s">
        <v>48</v>
      </c>
      <c r="F54" s="215" t="s">
        <v>49</v>
      </c>
      <c r="G54" s="213" t="s">
        <v>63</v>
      </c>
      <c r="H54" s="150">
        <v>25</v>
      </c>
      <c r="I54" s="146" t="s">
        <v>1682</v>
      </c>
      <c r="J54" s="151">
        <v>44615</v>
      </c>
      <c r="K54" s="151">
        <v>44616</v>
      </c>
      <c r="L54" s="151">
        <v>44617</v>
      </c>
      <c r="M54" s="167" t="s">
        <v>388</v>
      </c>
      <c r="N54" s="168">
        <v>44637</v>
      </c>
      <c r="O54" s="171" t="s">
        <v>97</v>
      </c>
      <c r="P54" s="148" t="s">
        <v>101</v>
      </c>
      <c r="Q54" s="153">
        <f>J54+3</f>
        <v>44618</v>
      </c>
      <c r="R54" s="162"/>
      <c r="S54" s="153">
        <f>J54+7</f>
        <v>44622</v>
      </c>
      <c r="T54" s="162" t="s">
        <v>102</v>
      </c>
      <c r="U54" s="153">
        <f>J54+14</f>
        <v>44629</v>
      </c>
      <c r="V54" s="163">
        <v>52.6</v>
      </c>
      <c r="W54" s="153">
        <f t="shared" si="3"/>
        <v>44643</v>
      </c>
      <c r="X54" s="88"/>
      <c r="Y54" s="85"/>
      <c r="Z54" s="171" t="s">
        <v>97</v>
      </c>
      <c r="AA54" s="148" t="s">
        <v>103</v>
      </c>
      <c r="AB54" s="153">
        <f t="shared" si="5"/>
        <v>44619</v>
      </c>
      <c r="AC54" s="162"/>
      <c r="AD54" s="153">
        <f t="shared" si="6"/>
        <v>44623</v>
      </c>
      <c r="AE54" s="162" t="s">
        <v>104</v>
      </c>
      <c r="AF54" s="153">
        <f t="shared" si="7"/>
        <v>44630</v>
      </c>
      <c r="AG54" s="163">
        <v>36.4</v>
      </c>
      <c r="AH54" s="153">
        <f t="shared" si="8"/>
        <v>44644</v>
      </c>
      <c r="AI54" s="163">
        <v>48.2</v>
      </c>
      <c r="AJ54" s="170" t="str">
        <f t="shared" ref="AJ54" si="18">IF(AI54&gt;H54,"OK","NÃO ATINGIU")</f>
        <v>OK</v>
      </c>
      <c r="AK54" s="171" t="s">
        <v>97</v>
      </c>
      <c r="AL54" s="177" t="s">
        <v>105</v>
      </c>
      <c r="AM54" s="153">
        <f t="shared" si="9"/>
        <v>44620</v>
      </c>
      <c r="AN54" s="162">
        <v>21.6</v>
      </c>
      <c r="AO54" s="153">
        <f t="shared" si="10"/>
        <v>44624</v>
      </c>
      <c r="AP54" s="162">
        <v>17.5</v>
      </c>
      <c r="AQ54" s="153">
        <f t="shared" si="11"/>
        <v>44631</v>
      </c>
      <c r="AR54" s="163">
        <v>25.2</v>
      </c>
      <c r="AS54" s="153">
        <f t="shared" si="12"/>
        <v>44645</v>
      </c>
      <c r="AT54" s="88"/>
      <c r="AU54" s="85"/>
      <c r="AV54" s="178" t="s">
        <v>106</v>
      </c>
      <c r="AW54" s="199" t="s">
        <v>1345</v>
      </c>
      <c r="AX54" s="200"/>
    </row>
    <row r="55" spans="1:1714" s="1" customFormat="1" ht="15" customHeight="1" x14ac:dyDescent="0.25">
      <c r="A55" s="194" t="s">
        <v>244</v>
      </c>
      <c r="B55" s="147" t="s">
        <v>45</v>
      </c>
      <c r="C55" s="148" t="s">
        <v>107</v>
      </c>
      <c r="D55" s="213" t="s">
        <v>47</v>
      </c>
      <c r="E55" s="149" t="s">
        <v>48</v>
      </c>
      <c r="F55" s="215" t="s">
        <v>49</v>
      </c>
      <c r="G55" s="213" t="s">
        <v>63</v>
      </c>
      <c r="H55" s="150">
        <v>25</v>
      </c>
      <c r="I55" s="227" t="s">
        <v>1701</v>
      </c>
      <c r="J55" s="152">
        <v>44793</v>
      </c>
      <c r="K55" s="152">
        <v>44795</v>
      </c>
      <c r="L55" s="152">
        <v>44797</v>
      </c>
      <c r="M55" s="211" t="s">
        <v>388</v>
      </c>
      <c r="N55" s="113">
        <v>44803</v>
      </c>
      <c r="O55" s="208" t="s">
        <v>97</v>
      </c>
      <c r="P55" s="145" t="s">
        <v>1629</v>
      </c>
      <c r="Q55" s="153">
        <f t="shared" ref="Q55:Q118" si="19">J55+3</f>
        <v>44796</v>
      </c>
      <c r="R55" s="163">
        <v>20.7</v>
      </c>
      <c r="S55" s="153">
        <f t="shared" ref="S55:S341" si="20">J55+7</f>
        <v>44800</v>
      </c>
      <c r="T55" s="163">
        <v>31.4</v>
      </c>
      <c r="U55" s="153">
        <f t="shared" ref="U55:U417" si="21">J55+14</f>
        <v>44807</v>
      </c>
      <c r="V55" s="88"/>
      <c r="W55" s="153">
        <f t="shared" si="3"/>
        <v>44821</v>
      </c>
      <c r="X55" s="88"/>
      <c r="Y55" s="85"/>
      <c r="Z55" s="171" t="s">
        <v>97</v>
      </c>
      <c r="AA55" s="172" t="s">
        <v>1630</v>
      </c>
      <c r="AB55" s="153">
        <f t="shared" si="5"/>
        <v>44798</v>
      </c>
      <c r="AC55" s="163">
        <v>35.6</v>
      </c>
      <c r="AD55" s="153">
        <f t="shared" si="6"/>
        <v>44802</v>
      </c>
      <c r="AE55" s="163">
        <v>46.9</v>
      </c>
      <c r="AF55" s="153">
        <f t="shared" si="7"/>
        <v>44809</v>
      </c>
      <c r="AG55" s="88"/>
      <c r="AH55" s="153">
        <f t="shared" si="8"/>
        <v>44823</v>
      </c>
      <c r="AI55" s="88"/>
      <c r="AJ55" s="85"/>
      <c r="AK55" s="171" t="s">
        <v>97</v>
      </c>
      <c r="AL55" s="172" t="s">
        <v>1635</v>
      </c>
      <c r="AM55" s="153">
        <f t="shared" si="9"/>
        <v>44800</v>
      </c>
      <c r="AN55" s="163">
        <v>37.1</v>
      </c>
      <c r="AO55" s="153">
        <f t="shared" si="10"/>
        <v>44804</v>
      </c>
      <c r="AP55" s="88">
        <v>45.6</v>
      </c>
      <c r="AQ55" s="153">
        <f t="shared" si="11"/>
        <v>44811</v>
      </c>
      <c r="AR55" s="88"/>
      <c r="AS55" s="153">
        <f t="shared" si="12"/>
        <v>44825</v>
      </c>
      <c r="AT55" s="88"/>
      <c r="AU55" s="85"/>
      <c r="AV55" s="92"/>
      <c r="AW55" s="199" t="s">
        <v>1667</v>
      </c>
      <c r="AX55" s="200" t="s">
        <v>1651</v>
      </c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  <c r="JI55" s="63"/>
      <c r="JJ55" s="63"/>
      <c r="JK55" s="63"/>
      <c r="JL55" s="63"/>
      <c r="JM55" s="63"/>
      <c r="JN55" s="63"/>
      <c r="JO55" s="63"/>
      <c r="JP55" s="63"/>
      <c r="JQ55" s="63"/>
      <c r="JR55" s="63"/>
      <c r="JS55" s="63"/>
      <c r="JT55" s="63"/>
      <c r="JU55" s="63"/>
      <c r="JV55" s="63"/>
      <c r="JW55" s="63"/>
      <c r="JX55" s="63"/>
      <c r="JY55" s="63"/>
      <c r="JZ55" s="63"/>
      <c r="KA55" s="63"/>
      <c r="KB55" s="63"/>
      <c r="KC55" s="63"/>
      <c r="KD55" s="63"/>
      <c r="KE55" s="63"/>
      <c r="KF55" s="63"/>
      <c r="KG55" s="63"/>
      <c r="KH55" s="63"/>
      <c r="KI55" s="63"/>
      <c r="KJ55" s="63"/>
      <c r="KK55" s="63"/>
      <c r="KL55" s="63"/>
      <c r="KM55" s="63"/>
      <c r="KN55" s="63"/>
      <c r="KO55" s="63"/>
      <c r="KP55" s="63"/>
      <c r="KQ55" s="63"/>
      <c r="KR55" s="63"/>
      <c r="KS55" s="63"/>
      <c r="KT55" s="63"/>
      <c r="KU55" s="63"/>
      <c r="KV55" s="63"/>
      <c r="KW55" s="63"/>
      <c r="KX55" s="63"/>
      <c r="KY55" s="63"/>
      <c r="KZ55" s="63"/>
      <c r="LA55" s="63"/>
      <c r="LB55" s="63"/>
      <c r="LC55" s="63"/>
      <c r="LD55" s="63"/>
      <c r="LE55" s="63"/>
      <c r="LF55" s="63"/>
      <c r="LG55" s="63"/>
      <c r="LH55" s="63"/>
      <c r="LI55" s="63"/>
      <c r="LJ55" s="63"/>
      <c r="LK55" s="63"/>
      <c r="LL55" s="63"/>
      <c r="LM55" s="63"/>
      <c r="LN55" s="63"/>
      <c r="LO55" s="63"/>
      <c r="LP55" s="63"/>
      <c r="LQ55" s="63"/>
      <c r="LR55" s="63"/>
      <c r="LS55" s="63"/>
      <c r="LT55" s="63"/>
      <c r="LU55" s="63"/>
      <c r="LV55" s="63"/>
      <c r="LW55" s="63"/>
      <c r="LX55" s="63"/>
      <c r="LY55" s="63"/>
      <c r="LZ55" s="63"/>
      <c r="MA55" s="63"/>
      <c r="MB55" s="63"/>
      <c r="MC55" s="63"/>
      <c r="MD55" s="63"/>
      <c r="ME55" s="63"/>
      <c r="MF55" s="63"/>
      <c r="MG55" s="63"/>
      <c r="MH55" s="63"/>
      <c r="MI55" s="63"/>
      <c r="MJ55" s="63"/>
      <c r="MK55" s="63"/>
      <c r="ML55" s="63"/>
      <c r="MM55" s="63"/>
      <c r="MN55" s="63"/>
      <c r="MO55" s="63"/>
      <c r="MP55" s="63"/>
      <c r="MQ55" s="63"/>
      <c r="MR55" s="63"/>
      <c r="MS55" s="63"/>
      <c r="MT55" s="63"/>
      <c r="MU55" s="63"/>
      <c r="MV55" s="63"/>
      <c r="MW55" s="63"/>
      <c r="MX55" s="63"/>
      <c r="MY55" s="63"/>
      <c r="MZ55" s="63"/>
      <c r="NA55" s="63"/>
      <c r="NB55" s="63"/>
      <c r="NC55" s="63"/>
      <c r="ND55" s="63"/>
      <c r="NE55" s="63"/>
      <c r="NF55" s="63"/>
      <c r="NG55" s="63"/>
      <c r="NH55" s="63"/>
      <c r="NI55" s="63"/>
      <c r="NJ55" s="63"/>
      <c r="NK55" s="63"/>
      <c r="NL55" s="63"/>
      <c r="NM55" s="63"/>
      <c r="NN55" s="63"/>
      <c r="NO55" s="63"/>
      <c r="NP55" s="63"/>
      <c r="NQ55" s="63"/>
      <c r="NR55" s="63"/>
      <c r="NS55" s="63"/>
      <c r="NT55" s="63"/>
      <c r="NU55" s="63"/>
      <c r="NV55" s="63"/>
      <c r="NW55" s="63"/>
      <c r="NX55" s="63"/>
      <c r="NY55" s="63"/>
      <c r="NZ55" s="63"/>
      <c r="OA55" s="63"/>
      <c r="OB55" s="63"/>
      <c r="OC55" s="63"/>
      <c r="OD55" s="63"/>
      <c r="OE55" s="63"/>
      <c r="OF55" s="63"/>
      <c r="OG55" s="63"/>
      <c r="OH55" s="63"/>
      <c r="OI55" s="63"/>
      <c r="OJ55" s="63"/>
      <c r="OK55" s="63"/>
      <c r="OL55" s="63"/>
      <c r="OM55" s="63"/>
      <c r="ON55" s="63"/>
      <c r="OO55" s="63"/>
      <c r="OP55" s="63"/>
      <c r="OQ55" s="63"/>
      <c r="OR55" s="63"/>
      <c r="OS55" s="63"/>
      <c r="OT55" s="63"/>
      <c r="OU55" s="63"/>
      <c r="OV55" s="63"/>
      <c r="OW55" s="63"/>
      <c r="OX55" s="63"/>
      <c r="OY55" s="63"/>
      <c r="OZ55" s="63"/>
      <c r="PA55" s="63"/>
      <c r="PB55" s="63"/>
      <c r="PC55" s="63"/>
      <c r="PD55" s="63"/>
      <c r="PE55" s="63"/>
      <c r="PF55" s="63"/>
      <c r="PG55" s="63"/>
      <c r="PH55" s="63"/>
      <c r="PI55" s="63"/>
      <c r="PJ55" s="63"/>
      <c r="PK55" s="63"/>
      <c r="PL55" s="63"/>
      <c r="PM55" s="63"/>
      <c r="PN55" s="63"/>
      <c r="PO55" s="63"/>
      <c r="PP55" s="63"/>
      <c r="PQ55" s="63"/>
      <c r="PR55" s="63"/>
      <c r="PS55" s="63"/>
      <c r="PT55" s="63"/>
      <c r="PU55" s="63"/>
      <c r="PV55" s="63"/>
      <c r="PW55" s="63"/>
      <c r="PX55" s="63"/>
      <c r="PY55" s="63"/>
      <c r="PZ55" s="63"/>
      <c r="QA55" s="63"/>
      <c r="QB55" s="63"/>
      <c r="QC55" s="63"/>
      <c r="QD55" s="63"/>
      <c r="QE55" s="63"/>
      <c r="QF55" s="63"/>
      <c r="QG55" s="63"/>
      <c r="QH55" s="63"/>
      <c r="QI55" s="63"/>
      <c r="QJ55" s="63"/>
      <c r="QK55" s="63"/>
      <c r="QL55" s="63"/>
      <c r="QM55" s="63"/>
      <c r="QN55" s="63"/>
      <c r="QO55" s="63"/>
      <c r="QP55" s="63"/>
      <c r="QQ55" s="63"/>
      <c r="QR55" s="63"/>
      <c r="QS55" s="63"/>
      <c r="QT55" s="63"/>
      <c r="QU55" s="63"/>
      <c r="QV55" s="63"/>
      <c r="QW55" s="63"/>
      <c r="QX55" s="63"/>
      <c r="QY55" s="63"/>
      <c r="QZ55" s="63"/>
      <c r="RA55" s="63"/>
      <c r="RB55" s="63"/>
      <c r="RC55" s="63"/>
      <c r="RD55" s="63"/>
      <c r="RE55" s="63"/>
      <c r="RF55" s="63"/>
      <c r="RG55" s="63"/>
      <c r="RH55" s="63"/>
      <c r="RI55" s="63"/>
      <c r="RJ55" s="63"/>
      <c r="RK55" s="63"/>
      <c r="RL55" s="63"/>
      <c r="RM55" s="63"/>
      <c r="RN55" s="63"/>
      <c r="RO55" s="63"/>
      <c r="RP55" s="63"/>
      <c r="RQ55" s="63"/>
      <c r="RR55" s="63"/>
      <c r="RS55" s="63"/>
      <c r="RT55" s="63"/>
      <c r="RU55" s="63"/>
      <c r="RV55" s="63"/>
      <c r="RW55" s="63"/>
      <c r="RX55" s="63"/>
      <c r="RY55" s="63"/>
      <c r="RZ55" s="63"/>
      <c r="SA55" s="63"/>
      <c r="SB55" s="63"/>
      <c r="SC55" s="63"/>
      <c r="SD55" s="63"/>
      <c r="SE55" s="63"/>
      <c r="SF55" s="63"/>
      <c r="SG55" s="63"/>
      <c r="SH55" s="63"/>
      <c r="SI55" s="63"/>
      <c r="SJ55" s="63"/>
      <c r="SK55" s="63"/>
      <c r="SL55" s="63"/>
      <c r="SM55" s="63"/>
      <c r="SN55" s="63"/>
      <c r="SO55" s="63"/>
      <c r="SP55" s="63"/>
      <c r="SQ55" s="63"/>
      <c r="SR55" s="63"/>
      <c r="SS55" s="63"/>
      <c r="ST55" s="63"/>
      <c r="SU55" s="63"/>
      <c r="SV55" s="63"/>
      <c r="SW55" s="63"/>
      <c r="SX55" s="63"/>
      <c r="SY55" s="63"/>
      <c r="SZ55" s="63"/>
      <c r="TA55" s="63"/>
      <c r="TB55" s="63"/>
      <c r="TC55" s="63"/>
      <c r="TD55" s="63"/>
      <c r="TE55" s="63"/>
      <c r="TF55" s="63"/>
      <c r="TG55" s="63"/>
      <c r="TH55" s="63"/>
      <c r="TI55" s="63"/>
      <c r="TJ55" s="63"/>
      <c r="TK55" s="63"/>
      <c r="TL55" s="63"/>
      <c r="TM55" s="63"/>
      <c r="TN55" s="63"/>
      <c r="TO55" s="63"/>
      <c r="TP55" s="63"/>
      <c r="TQ55" s="63"/>
      <c r="TR55" s="63"/>
      <c r="TS55" s="63"/>
      <c r="TT55" s="63"/>
      <c r="TU55" s="63"/>
      <c r="TV55" s="63"/>
      <c r="TW55" s="63"/>
      <c r="TX55" s="63"/>
      <c r="TY55" s="63"/>
      <c r="TZ55" s="63"/>
      <c r="UA55" s="63"/>
      <c r="UB55" s="63"/>
      <c r="UC55" s="63"/>
      <c r="UD55" s="63"/>
      <c r="UE55" s="63"/>
      <c r="UF55" s="63"/>
      <c r="UG55" s="63"/>
      <c r="UH55" s="63"/>
      <c r="UI55" s="63"/>
      <c r="UJ55" s="63"/>
      <c r="UK55" s="63"/>
      <c r="UL55" s="63"/>
      <c r="UM55" s="63"/>
      <c r="UN55" s="63"/>
      <c r="UO55" s="63"/>
      <c r="UP55" s="63"/>
      <c r="UQ55" s="63"/>
      <c r="UR55" s="63"/>
      <c r="US55" s="63"/>
      <c r="UT55" s="63"/>
      <c r="UU55" s="63"/>
      <c r="UV55" s="63"/>
      <c r="UW55" s="63"/>
      <c r="UX55" s="63"/>
      <c r="UY55" s="63"/>
      <c r="UZ55" s="63"/>
      <c r="VA55" s="63"/>
      <c r="VB55" s="63"/>
      <c r="VC55" s="63"/>
      <c r="VD55" s="63"/>
      <c r="VE55" s="63"/>
      <c r="VF55" s="63"/>
      <c r="VG55" s="63"/>
      <c r="VH55" s="63"/>
      <c r="VI55" s="63"/>
      <c r="VJ55" s="63"/>
      <c r="VK55" s="63"/>
      <c r="VL55" s="63"/>
      <c r="VM55" s="63"/>
      <c r="VN55" s="63"/>
      <c r="VO55" s="63"/>
      <c r="VP55" s="63"/>
      <c r="VQ55" s="63"/>
      <c r="VR55" s="63"/>
      <c r="VS55" s="63"/>
      <c r="VT55" s="63"/>
      <c r="VU55" s="63"/>
      <c r="VV55" s="63"/>
      <c r="VW55" s="63"/>
      <c r="VX55" s="63"/>
      <c r="VY55" s="63"/>
      <c r="VZ55" s="63"/>
      <c r="WA55" s="63"/>
      <c r="WB55" s="63"/>
      <c r="WC55" s="63"/>
      <c r="WD55" s="63"/>
      <c r="WE55" s="63"/>
      <c r="WF55" s="63"/>
      <c r="WG55" s="63"/>
      <c r="WH55" s="63"/>
      <c r="WI55" s="63"/>
      <c r="WJ55" s="63"/>
      <c r="WK55" s="63"/>
      <c r="WL55" s="63"/>
      <c r="WM55" s="63"/>
      <c r="WN55" s="63"/>
      <c r="WO55" s="63"/>
      <c r="WP55" s="63"/>
      <c r="WQ55" s="63"/>
      <c r="WR55" s="63"/>
      <c r="WS55" s="63"/>
      <c r="WT55" s="63"/>
      <c r="WU55" s="63"/>
      <c r="WV55" s="63"/>
      <c r="WW55" s="63"/>
      <c r="WX55" s="63"/>
      <c r="WY55" s="63"/>
      <c r="WZ55" s="63"/>
      <c r="XA55" s="63"/>
      <c r="XB55" s="63"/>
      <c r="XC55" s="63"/>
      <c r="XD55" s="63"/>
      <c r="XE55" s="63"/>
      <c r="XF55" s="63"/>
      <c r="XG55" s="63"/>
      <c r="XH55" s="63"/>
      <c r="XI55" s="63"/>
      <c r="XJ55" s="63"/>
      <c r="XK55" s="63"/>
      <c r="XL55" s="63"/>
      <c r="XM55" s="63"/>
      <c r="XN55" s="63"/>
      <c r="XO55" s="63"/>
      <c r="XP55" s="63"/>
      <c r="XQ55" s="63"/>
      <c r="XR55" s="63"/>
      <c r="XS55" s="63"/>
      <c r="XT55" s="63"/>
      <c r="XU55" s="63"/>
      <c r="XV55" s="63"/>
      <c r="XW55" s="63"/>
      <c r="XX55" s="63"/>
      <c r="XY55" s="63"/>
      <c r="XZ55" s="63"/>
      <c r="YA55" s="63"/>
      <c r="YB55" s="63"/>
      <c r="YC55" s="63"/>
      <c r="YD55" s="63"/>
      <c r="YE55" s="63"/>
      <c r="YF55" s="63"/>
      <c r="YG55" s="63"/>
      <c r="YH55" s="63"/>
      <c r="YI55" s="63"/>
      <c r="YJ55" s="63"/>
      <c r="YK55" s="63"/>
      <c r="YL55" s="63"/>
      <c r="YM55" s="63"/>
      <c r="YN55" s="63"/>
      <c r="YO55" s="63"/>
      <c r="YP55" s="63"/>
      <c r="YQ55" s="63"/>
      <c r="YR55" s="63"/>
      <c r="YS55" s="63"/>
      <c r="YT55" s="63"/>
      <c r="YU55" s="63"/>
      <c r="YV55" s="63"/>
      <c r="YW55" s="63"/>
      <c r="YX55" s="63"/>
      <c r="YY55" s="63"/>
      <c r="YZ55" s="63"/>
      <c r="ZA55" s="63"/>
      <c r="ZB55" s="63"/>
      <c r="ZC55" s="63"/>
      <c r="ZD55" s="63"/>
      <c r="ZE55" s="63"/>
      <c r="ZF55" s="63"/>
      <c r="ZG55" s="63"/>
      <c r="ZH55" s="63"/>
      <c r="ZI55" s="63"/>
      <c r="ZJ55" s="63"/>
      <c r="ZK55" s="63"/>
      <c r="ZL55" s="63"/>
      <c r="ZM55" s="63"/>
      <c r="ZN55" s="63"/>
      <c r="ZO55" s="63"/>
      <c r="ZP55" s="63"/>
      <c r="ZQ55" s="63"/>
      <c r="ZR55" s="63"/>
      <c r="ZS55" s="63"/>
      <c r="ZT55" s="63"/>
      <c r="ZU55" s="63"/>
      <c r="ZV55" s="63"/>
      <c r="ZW55" s="63"/>
      <c r="ZX55" s="63"/>
      <c r="ZY55" s="63"/>
      <c r="ZZ55" s="63"/>
      <c r="AAA55" s="63"/>
      <c r="AAB55" s="63"/>
      <c r="AAC55" s="63"/>
      <c r="AAD55" s="63"/>
      <c r="AAE55" s="63"/>
      <c r="AAF55" s="63"/>
      <c r="AAG55" s="63"/>
      <c r="AAH55" s="63"/>
      <c r="AAI55" s="63"/>
      <c r="AAJ55" s="63"/>
      <c r="AAK55" s="63"/>
      <c r="AAL55" s="63"/>
      <c r="AAM55" s="63"/>
      <c r="AAN55" s="63"/>
      <c r="AAO55" s="63"/>
      <c r="AAP55" s="63"/>
      <c r="AAQ55" s="63"/>
      <c r="AAR55" s="63"/>
      <c r="AAS55" s="63"/>
      <c r="AAT55" s="63"/>
      <c r="AAU55" s="63"/>
      <c r="AAV55" s="63"/>
      <c r="AAW55" s="63"/>
      <c r="AAX55" s="63"/>
      <c r="AAY55" s="63"/>
      <c r="AAZ55" s="63"/>
      <c r="ABA55" s="63"/>
      <c r="ABB55" s="63"/>
      <c r="ABC55" s="63"/>
      <c r="ABD55" s="63"/>
      <c r="ABE55" s="63"/>
      <c r="ABF55" s="63"/>
      <c r="ABG55" s="63"/>
      <c r="ABH55" s="63"/>
      <c r="ABI55" s="63"/>
      <c r="ABJ55" s="63"/>
      <c r="ABK55" s="63"/>
      <c r="ABL55" s="63"/>
      <c r="ABM55" s="63"/>
      <c r="ABN55" s="63"/>
      <c r="ABO55" s="63"/>
      <c r="ABP55" s="63"/>
      <c r="ABQ55" s="63"/>
      <c r="ABR55" s="63"/>
      <c r="ABS55" s="63"/>
      <c r="ABT55" s="63"/>
      <c r="ABU55" s="63"/>
      <c r="ABV55" s="63"/>
      <c r="ABW55" s="63"/>
      <c r="ABX55" s="63"/>
      <c r="ABY55" s="63"/>
      <c r="ABZ55" s="63"/>
      <c r="ACA55" s="63"/>
      <c r="ACB55" s="63"/>
      <c r="ACC55" s="63"/>
      <c r="ACD55" s="63"/>
      <c r="ACE55" s="63"/>
      <c r="ACF55" s="63"/>
      <c r="ACG55" s="63"/>
      <c r="ACH55" s="63"/>
      <c r="ACI55" s="63"/>
      <c r="ACJ55" s="63"/>
      <c r="ACK55" s="63"/>
      <c r="ACL55" s="63"/>
      <c r="ACM55" s="63"/>
      <c r="ACN55" s="63"/>
      <c r="ACO55" s="63"/>
      <c r="ACP55" s="63"/>
      <c r="ACQ55" s="63"/>
      <c r="ACR55" s="63"/>
      <c r="ACS55" s="63"/>
      <c r="ACT55" s="63"/>
      <c r="ACU55" s="63"/>
      <c r="ACV55" s="63"/>
      <c r="ACW55" s="63"/>
      <c r="ACX55" s="63"/>
      <c r="ACY55" s="63"/>
      <c r="ACZ55" s="63"/>
      <c r="ADA55" s="63"/>
      <c r="ADB55" s="63"/>
      <c r="ADC55" s="63"/>
      <c r="ADD55" s="63"/>
      <c r="ADE55" s="63"/>
      <c r="ADF55" s="63"/>
      <c r="ADG55" s="63"/>
      <c r="ADH55" s="63"/>
      <c r="ADI55" s="63"/>
      <c r="ADJ55" s="63"/>
      <c r="ADK55" s="63"/>
      <c r="ADL55" s="63"/>
      <c r="ADM55" s="63"/>
      <c r="ADN55" s="63"/>
      <c r="ADO55" s="63"/>
      <c r="ADP55" s="63"/>
      <c r="ADQ55" s="63"/>
      <c r="ADR55" s="63"/>
      <c r="ADS55" s="63"/>
      <c r="ADT55" s="63"/>
      <c r="ADU55" s="63"/>
      <c r="ADV55" s="63"/>
      <c r="ADW55" s="63"/>
      <c r="ADX55" s="63"/>
      <c r="ADY55" s="63"/>
      <c r="ADZ55" s="63"/>
      <c r="AEA55" s="63"/>
      <c r="AEB55" s="63"/>
      <c r="AEC55" s="63"/>
      <c r="AED55" s="63"/>
      <c r="AEE55" s="63"/>
      <c r="AEF55" s="63"/>
      <c r="AEG55" s="63"/>
      <c r="AEH55" s="63"/>
      <c r="AEI55" s="63"/>
      <c r="AEJ55" s="63"/>
      <c r="AEK55" s="63"/>
      <c r="AEL55" s="63"/>
      <c r="AEM55" s="63"/>
      <c r="AEN55" s="63"/>
      <c r="AEO55" s="63"/>
      <c r="AEP55" s="63"/>
      <c r="AEQ55" s="63"/>
      <c r="AER55" s="63"/>
      <c r="AES55" s="63"/>
      <c r="AET55" s="63"/>
      <c r="AEU55" s="63"/>
      <c r="AEV55" s="63"/>
      <c r="AEW55" s="63"/>
      <c r="AEX55" s="63"/>
      <c r="AEY55" s="63"/>
      <c r="AEZ55" s="63"/>
      <c r="AFA55" s="63"/>
      <c r="AFB55" s="63"/>
      <c r="AFC55" s="63"/>
      <c r="AFD55" s="63"/>
      <c r="AFE55" s="63"/>
      <c r="AFF55" s="63"/>
      <c r="AFG55" s="63"/>
      <c r="AFH55" s="63"/>
      <c r="AFI55" s="63"/>
      <c r="AFJ55" s="63"/>
      <c r="AFK55" s="63"/>
      <c r="AFL55" s="63"/>
      <c r="AFM55" s="63"/>
      <c r="AFN55" s="63"/>
      <c r="AFO55" s="63"/>
      <c r="AFP55" s="63"/>
      <c r="AFQ55" s="63"/>
      <c r="AFR55" s="63"/>
      <c r="AFS55" s="63"/>
      <c r="AFT55" s="63"/>
      <c r="AFU55" s="63"/>
      <c r="AFV55" s="63"/>
      <c r="AFW55" s="63"/>
      <c r="AFX55" s="63"/>
      <c r="AFY55" s="63"/>
      <c r="AFZ55" s="63"/>
      <c r="AGA55" s="63"/>
      <c r="AGB55" s="63"/>
      <c r="AGC55" s="63"/>
      <c r="AGD55" s="63"/>
      <c r="AGE55" s="63"/>
      <c r="AGF55" s="63"/>
      <c r="AGG55" s="63"/>
      <c r="AGH55" s="63"/>
      <c r="AGI55" s="63"/>
      <c r="AGJ55" s="63"/>
      <c r="AGK55" s="63"/>
      <c r="AGL55" s="63"/>
      <c r="AGM55" s="63"/>
      <c r="AGN55" s="63"/>
      <c r="AGO55" s="63"/>
      <c r="AGP55" s="63"/>
      <c r="AGQ55" s="63"/>
      <c r="AGR55" s="63"/>
      <c r="AGS55" s="63"/>
      <c r="AGT55" s="63"/>
      <c r="AGU55" s="63"/>
      <c r="AGV55" s="63"/>
      <c r="AGW55" s="63"/>
      <c r="AGX55" s="63"/>
      <c r="AGY55" s="63"/>
      <c r="AGZ55" s="63"/>
      <c r="AHA55" s="63"/>
      <c r="AHB55" s="63"/>
      <c r="AHC55" s="63"/>
      <c r="AHD55" s="63"/>
      <c r="AHE55" s="63"/>
      <c r="AHF55" s="63"/>
      <c r="AHG55" s="63"/>
      <c r="AHH55" s="63"/>
      <c r="AHI55" s="63"/>
      <c r="AHJ55" s="63"/>
      <c r="AHK55" s="63"/>
      <c r="AHL55" s="63"/>
      <c r="AHM55" s="63"/>
      <c r="AHN55" s="63"/>
      <c r="AHO55" s="63"/>
      <c r="AHP55" s="63"/>
      <c r="AHQ55" s="63"/>
      <c r="AHR55" s="63"/>
      <c r="AHS55" s="63"/>
      <c r="AHT55" s="63"/>
      <c r="AHU55" s="63"/>
      <c r="AHV55" s="63"/>
      <c r="AHW55" s="63"/>
      <c r="AHX55" s="63"/>
      <c r="AHY55" s="63"/>
      <c r="AHZ55" s="63"/>
      <c r="AIA55" s="63"/>
      <c r="AIB55" s="63"/>
      <c r="AIC55" s="63"/>
      <c r="AID55" s="63"/>
      <c r="AIE55" s="63"/>
      <c r="AIF55" s="63"/>
      <c r="AIG55" s="63"/>
      <c r="AIH55" s="63"/>
      <c r="AII55" s="63"/>
      <c r="AIJ55" s="63"/>
      <c r="AIK55" s="63"/>
      <c r="AIL55" s="63"/>
      <c r="AIM55" s="63"/>
      <c r="AIN55" s="63"/>
      <c r="AIO55" s="63"/>
      <c r="AIP55" s="63"/>
      <c r="AIQ55" s="63"/>
      <c r="AIR55" s="63"/>
      <c r="AIS55" s="63"/>
      <c r="AIT55" s="63"/>
      <c r="AIU55" s="63"/>
      <c r="AIV55" s="63"/>
      <c r="AIW55" s="63"/>
      <c r="AIX55" s="63"/>
      <c r="AIY55" s="63"/>
      <c r="AIZ55" s="63"/>
      <c r="AJA55" s="63"/>
      <c r="AJB55" s="63"/>
      <c r="AJC55" s="63"/>
      <c r="AJD55" s="63"/>
      <c r="AJE55" s="63"/>
      <c r="AJF55" s="63"/>
      <c r="AJG55" s="63"/>
      <c r="AJH55" s="63"/>
      <c r="AJI55" s="63"/>
      <c r="AJJ55" s="63"/>
      <c r="AJK55" s="63"/>
      <c r="AJL55" s="63"/>
      <c r="AJM55" s="63"/>
      <c r="AJN55" s="63"/>
      <c r="AJO55" s="63"/>
      <c r="AJP55" s="63"/>
      <c r="AJQ55" s="63"/>
      <c r="AJR55" s="63"/>
      <c r="AJS55" s="63"/>
      <c r="AJT55" s="63"/>
      <c r="AJU55" s="63"/>
      <c r="AJV55" s="63"/>
      <c r="AJW55" s="63"/>
      <c r="AJX55" s="63"/>
      <c r="AJY55" s="63"/>
      <c r="AJZ55" s="63"/>
      <c r="AKA55" s="63"/>
      <c r="AKB55" s="63"/>
      <c r="AKC55" s="63"/>
      <c r="AKD55" s="63"/>
      <c r="AKE55" s="63"/>
      <c r="AKF55" s="63"/>
      <c r="AKG55" s="63"/>
      <c r="AKH55" s="63"/>
      <c r="AKI55" s="63"/>
      <c r="AKJ55" s="63"/>
      <c r="AKK55" s="63"/>
      <c r="AKL55" s="63"/>
      <c r="AKM55" s="63"/>
      <c r="AKN55" s="63"/>
      <c r="AKO55" s="63"/>
      <c r="AKP55" s="63"/>
      <c r="AKQ55" s="63"/>
      <c r="AKR55" s="63"/>
      <c r="AKS55" s="63"/>
      <c r="AKT55" s="63"/>
      <c r="AKU55" s="63"/>
      <c r="AKV55" s="63"/>
      <c r="AKW55" s="63"/>
      <c r="AKX55" s="63"/>
      <c r="AKY55" s="63"/>
      <c r="AKZ55" s="63"/>
      <c r="ALA55" s="63"/>
      <c r="ALB55" s="63"/>
      <c r="ALC55" s="63"/>
      <c r="ALD55" s="63"/>
      <c r="ALE55" s="63"/>
      <c r="ALF55" s="63"/>
      <c r="ALG55" s="63"/>
      <c r="ALH55" s="63"/>
      <c r="ALI55" s="63"/>
      <c r="ALJ55" s="63"/>
      <c r="ALK55" s="63"/>
      <c r="ALL55" s="63"/>
      <c r="ALM55" s="63"/>
      <c r="ALN55" s="63"/>
      <c r="ALO55" s="63"/>
      <c r="ALP55" s="63"/>
      <c r="ALQ55" s="63"/>
      <c r="ALR55" s="63"/>
      <c r="ALS55" s="63"/>
      <c r="ALT55" s="63"/>
      <c r="ALU55" s="63"/>
      <c r="ALV55" s="63"/>
      <c r="ALW55" s="63"/>
      <c r="ALX55" s="63"/>
      <c r="ALY55" s="63"/>
      <c r="ALZ55" s="63"/>
      <c r="AMA55" s="63"/>
      <c r="AMB55" s="63"/>
      <c r="AMC55" s="63"/>
      <c r="AMD55" s="63"/>
      <c r="AME55" s="63"/>
      <c r="AMF55" s="63"/>
      <c r="AMG55" s="63"/>
      <c r="AMH55" s="63"/>
      <c r="AMI55" s="63"/>
      <c r="AMJ55" s="63"/>
      <c r="AMK55" s="63"/>
      <c r="AML55" s="63"/>
      <c r="AMM55" s="63"/>
      <c r="AMN55" s="63"/>
      <c r="AMO55" s="63"/>
      <c r="AMP55" s="63"/>
      <c r="AMQ55" s="63"/>
      <c r="AMR55" s="63"/>
      <c r="AMS55" s="63"/>
      <c r="AMT55" s="63"/>
      <c r="AMU55" s="63"/>
      <c r="AMV55" s="63"/>
      <c r="AMW55" s="63"/>
      <c r="AMX55" s="63"/>
      <c r="AMY55" s="63"/>
      <c r="AMZ55" s="63"/>
      <c r="ANA55" s="63"/>
      <c r="ANB55" s="63"/>
      <c r="ANC55" s="63"/>
      <c r="AND55" s="63"/>
      <c r="ANE55" s="63"/>
      <c r="ANF55" s="63"/>
      <c r="ANG55" s="63"/>
      <c r="ANH55" s="63"/>
      <c r="ANI55" s="63"/>
      <c r="ANJ55" s="63"/>
      <c r="ANK55" s="63"/>
      <c r="ANL55" s="63"/>
      <c r="ANM55" s="63"/>
      <c r="ANN55" s="63"/>
      <c r="ANO55" s="63"/>
      <c r="ANP55" s="63"/>
      <c r="ANQ55" s="63"/>
      <c r="ANR55" s="63"/>
      <c r="ANS55" s="63"/>
      <c r="ANT55" s="63"/>
      <c r="ANU55" s="63"/>
      <c r="ANV55" s="63"/>
      <c r="ANW55" s="63"/>
      <c r="ANX55" s="63"/>
      <c r="ANY55" s="63"/>
      <c r="ANZ55" s="63"/>
      <c r="AOA55" s="63"/>
      <c r="AOB55" s="63"/>
      <c r="AOC55" s="63"/>
      <c r="AOD55" s="63"/>
      <c r="AOE55" s="63"/>
      <c r="AOF55" s="63"/>
      <c r="AOG55" s="63"/>
      <c r="AOH55" s="63"/>
      <c r="AOI55" s="63"/>
      <c r="AOJ55" s="63"/>
      <c r="AOK55" s="63"/>
      <c r="AOL55" s="63"/>
      <c r="AOM55" s="63"/>
      <c r="AON55" s="63"/>
      <c r="AOO55" s="63"/>
      <c r="AOP55" s="63"/>
      <c r="AOQ55" s="63"/>
      <c r="AOR55" s="63"/>
      <c r="AOS55" s="63"/>
      <c r="AOT55" s="63"/>
      <c r="AOU55" s="63"/>
      <c r="AOV55" s="63"/>
      <c r="AOW55" s="63"/>
      <c r="AOX55" s="63"/>
      <c r="AOY55" s="63"/>
      <c r="AOZ55" s="63"/>
      <c r="APA55" s="63"/>
      <c r="APB55" s="63"/>
      <c r="APC55" s="63"/>
      <c r="APD55" s="63"/>
      <c r="APE55" s="63"/>
      <c r="APF55" s="63"/>
      <c r="APG55" s="63"/>
      <c r="APH55" s="63"/>
      <c r="API55" s="63"/>
      <c r="APJ55" s="63"/>
      <c r="APK55" s="63"/>
      <c r="APL55" s="63"/>
      <c r="APM55" s="63"/>
      <c r="APN55" s="63"/>
      <c r="APO55" s="63"/>
      <c r="APP55" s="63"/>
      <c r="APQ55" s="63"/>
      <c r="APR55" s="63"/>
      <c r="APS55" s="63"/>
      <c r="APT55" s="63"/>
      <c r="APU55" s="63"/>
      <c r="APV55" s="63"/>
      <c r="APW55" s="63"/>
      <c r="APX55" s="63"/>
      <c r="APY55" s="63"/>
      <c r="APZ55" s="63"/>
      <c r="AQA55" s="63"/>
      <c r="AQB55" s="63"/>
      <c r="AQC55" s="63"/>
      <c r="AQD55" s="63"/>
      <c r="AQE55" s="63"/>
      <c r="AQF55" s="63"/>
      <c r="AQG55" s="63"/>
      <c r="AQH55" s="63"/>
      <c r="AQI55" s="63"/>
      <c r="AQJ55" s="63"/>
      <c r="AQK55" s="63"/>
      <c r="AQL55" s="63"/>
      <c r="AQM55" s="63"/>
      <c r="AQN55" s="63"/>
      <c r="AQO55" s="63"/>
      <c r="AQP55" s="63"/>
      <c r="AQQ55" s="63"/>
      <c r="AQR55" s="63"/>
      <c r="AQS55" s="63"/>
      <c r="AQT55" s="63"/>
      <c r="AQU55" s="63"/>
      <c r="AQV55" s="63"/>
      <c r="AQW55" s="63"/>
      <c r="AQX55" s="63"/>
      <c r="AQY55" s="63"/>
      <c r="AQZ55" s="63"/>
      <c r="ARA55" s="63"/>
      <c r="ARB55" s="63"/>
      <c r="ARC55" s="63"/>
      <c r="ARD55" s="63"/>
      <c r="ARE55" s="63"/>
      <c r="ARF55" s="63"/>
      <c r="ARG55" s="63"/>
      <c r="ARH55" s="63"/>
      <c r="ARI55" s="63"/>
      <c r="ARJ55" s="63"/>
      <c r="ARK55" s="63"/>
      <c r="ARL55" s="63"/>
      <c r="ARM55" s="63"/>
      <c r="ARN55" s="63"/>
      <c r="ARO55" s="63"/>
      <c r="ARP55" s="63"/>
      <c r="ARQ55" s="63"/>
      <c r="ARR55" s="63"/>
      <c r="ARS55" s="63"/>
      <c r="ART55" s="63"/>
      <c r="ARU55" s="63"/>
      <c r="ARV55" s="63"/>
      <c r="ARW55" s="63"/>
      <c r="ARX55" s="63"/>
      <c r="ARY55" s="63"/>
      <c r="ARZ55" s="63"/>
      <c r="ASA55" s="63"/>
      <c r="ASB55" s="63"/>
      <c r="ASC55" s="63"/>
      <c r="ASD55" s="63"/>
      <c r="ASE55" s="63"/>
      <c r="ASF55" s="63"/>
      <c r="ASG55" s="63"/>
      <c r="ASH55" s="63"/>
      <c r="ASI55" s="63"/>
      <c r="ASJ55" s="63"/>
      <c r="ASK55" s="63"/>
      <c r="ASL55" s="63"/>
      <c r="ASM55" s="63"/>
      <c r="ASN55" s="63"/>
      <c r="ASO55" s="63"/>
      <c r="ASP55" s="63"/>
      <c r="ASQ55" s="63"/>
      <c r="ASR55" s="63"/>
      <c r="ASS55" s="63"/>
      <c r="AST55" s="63"/>
      <c r="ASU55" s="63"/>
      <c r="ASV55" s="63"/>
      <c r="ASW55" s="63"/>
      <c r="ASX55" s="63"/>
      <c r="ASY55" s="63"/>
      <c r="ASZ55" s="63"/>
      <c r="ATA55" s="63"/>
      <c r="ATB55" s="63"/>
      <c r="ATC55" s="63"/>
      <c r="ATD55" s="63"/>
      <c r="ATE55" s="63"/>
      <c r="ATF55" s="63"/>
      <c r="ATG55" s="63"/>
      <c r="ATH55" s="63"/>
      <c r="ATI55" s="63"/>
      <c r="ATJ55" s="63"/>
      <c r="ATK55" s="63"/>
      <c r="ATL55" s="63"/>
      <c r="ATM55" s="63"/>
      <c r="ATN55" s="63"/>
      <c r="ATO55" s="63"/>
      <c r="ATP55" s="63"/>
      <c r="ATQ55" s="63"/>
      <c r="ATR55" s="63"/>
      <c r="ATS55" s="63"/>
      <c r="ATT55" s="63"/>
      <c r="ATU55" s="63"/>
      <c r="ATV55" s="63"/>
      <c r="ATW55" s="63"/>
      <c r="ATX55" s="63"/>
      <c r="ATY55" s="63"/>
      <c r="ATZ55" s="63"/>
      <c r="AUA55" s="63"/>
      <c r="AUB55" s="63"/>
      <c r="AUC55" s="63"/>
      <c r="AUD55" s="63"/>
      <c r="AUE55" s="63"/>
      <c r="AUF55" s="63"/>
      <c r="AUG55" s="63"/>
      <c r="AUH55" s="63"/>
      <c r="AUI55" s="63"/>
      <c r="AUJ55" s="63"/>
      <c r="AUK55" s="63"/>
      <c r="AUL55" s="63"/>
      <c r="AUM55" s="63"/>
      <c r="AUN55" s="63"/>
      <c r="AUO55" s="63"/>
      <c r="AUP55" s="63"/>
      <c r="AUQ55" s="63"/>
      <c r="AUR55" s="63"/>
      <c r="AUS55" s="63"/>
      <c r="AUT55" s="63"/>
      <c r="AUU55" s="63"/>
      <c r="AUV55" s="63"/>
      <c r="AUW55" s="63"/>
      <c r="AUX55" s="63"/>
      <c r="AUY55" s="63"/>
      <c r="AUZ55" s="63"/>
      <c r="AVA55" s="63"/>
      <c r="AVB55" s="63"/>
      <c r="AVC55" s="63"/>
      <c r="AVD55" s="63"/>
      <c r="AVE55" s="63"/>
      <c r="AVF55" s="63"/>
      <c r="AVG55" s="63"/>
      <c r="AVH55" s="63"/>
      <c r="AVI55" s="63"/>
      <c r="AVJ55" s="63"/>
      <c r="AVK55" s="63"/>
      <c r="AVL55" s="63"/>
      <c r="AVM55" s="63"/>
      <c r="AVN55" s="63"/>
      <c r="AVO55" s="63"/>
      <c r="AVP55" s="63"/>
      <c r="AVQ55" s="63"/>
      <c r="AVR55" s="63"/>
      <c r="AVS55" s="63"/>
      <c r="AVT55" s="63"/>
      <c r="AVU55" s="63"/>
      <c r="AVV55" s="63"/>
      <c r="AVW55" s="63"/>
      <c r="AVX55" s="63"/>
      <c r="AVY55" s="63"/>
      <c r="AVZ55" s="63"/>
      <c r="AWA55" s="63"/>
      <c r="AWB55" s="63"/>
      <c r="AWC55" s="63"/>
      <c r="AWD55" s="63"/>
      <c r="AWE55" s="63"/>
      <c r="AWF55" s="63"/>
      <c r="AWG55" s="63"/>
      <c r="AWH55" s="63"/>
      <c r="AWI55" s="63"/>
      <c r="AWJ55" s="63"/>
      <c r="AWK55" s="63"/>
      <c r="AWL55" s="63"/>
      <c r="AWM55" s="63"/>
      <c r="AWN55" s="63"/>
      <c r="AWO55" s="63"/>
      <c r="AWP55" s="63"/>
      <c r="AWQ55" s="63"/>
      <c r="AWR55" s="63"/>
      <c r="AWS55" s="63"/>
      <c r="AWT55" s="63"/>
      <c r="AWU55" s="63"/>
      <c r="AWV55" s="63"/>
      <c r="AWW55" s="63"/>
      <c r="AWX55" s="63"/>
      <c r="AWY55" s="63"/>
      <c r="AWZ55" s="63"/>
      <c r="AXA55" s="63"/>
      <c r="AXB55" s="63"/>
      <c r="AXC55" s="63"/>
      <c r="AXD55" s="63"/>
      <c r="AXE55" s="63"/>
      <c r="AXF55" s="63"/>
      <c r="AXG55" s="63"/>
      <c r="AXH55" s="63"/>
      <c r="AXI55" s="63"/>
      <c r="AXJ55" s="63"/>
      <c r="AXK55" s="63"/>
      <c r="AXL55" s="63"/>
      <c r="AXM55" s="63"/>
      <c r="AXN55" s="63"/>
      <c r="AXO55" s="63"/>
      <c r="AXP55" s="63"/>
      <c r="AXQ55" s="63"/>
      <c r="AXR55" s="63"/>
      <c r="AXS55" s="63"/>
      <c r="AXT55" s="63"/>
      <c r="AXU55" s="63"/>
      <c r="AXV55" s="63"/>
      <c r="AXW55" s="63"/>
      <c r="AXX55" s="63"/>
      <c r="AXY55" s="63"/>
      <c r="AXZ55" s="63"/>
      <c r="AYA55" s="63"/>
      <c r="AYB55" s="63"/>
      <c r="AYC55" s="63"/>
      <c r="AYD55" s="63"/>
      <c r="AYE55" s="63"/>
      <c r="AYF55" s="63"/>
      <c r="AYG55" s="63"/>
      <c r="AYH55" s="63"/>
      <c r="AYI55" s="63"/>
      <c r="AYJ55" s="63"/>
      <c r="AYK55" s="63"/>
      <c r="AYL55" s="63"/>
      <c r="AYM55" s="63"/>
      <c r="AYN55" s="63"/>
      <c r="AYO55" s="63"/>
      <c r="AYP55" s="63"/>
      <c r="AYQ55" s="63"/>
      <c r="AYR55" s="63"/>
      <c r="AYS55" s="63"/>
      <c r="AYT55" s="63"/>
      <c r="AYU55" s="63"/>
      <c r="AYV55" s="63"/>
      <c r="AYW55" s="63"/>
      <c r="AYX55" s="63"/>
      <c r="AYY55" s="63"/>
      <c r="AYZ55" s="63"/>
      <c r="AZA55" s="63"/>
      <c r="AZB55" s="63"/>
      <c r="AZC55" s="63"/>
      <c r="AZD55" s="63"/>
      <c r="AZE55" s="63"/>
      <c r="AZF55" s="63"/>
      <c r="AZG55" s="63"/>
      <c r="AZH55" s="63"/>
      <c r="AZI55" s="63"/>
      <c r="AZJ55" s="63"/>
      <c r="AZK55" s="63"/>
      <c r="AZL55" s="63"/>
      <c r="AZM55" s="63"/>
      <c r="AZN55" s="63"/>
      <c r="AZO55" s="63"/>
      <c r="AZP55" s="63"/>
      <c r="AZQ55" s="63"/>
      <c r="AZR55" s="63"/>
      <c r="AZS55" s="63"/>
      <c r="AZT55" s="63"/>
      <c r="AZU55" s="63"/>
      <c r="AZV55" s="63"/>
      <c r="AZW55" s="63"/>
      <c r="AZX55" s="63"/>
      <c r="AZY55" s="63"/>
      <c r="AZZ55" s="63"/>
      <c r="BAA55" s="63"/>
      <c r="BAB55" s="63"/>
      <c r="BAC55" s="63"/>
      <c r="BAD55" s="63"/>
      <c r="BAE55" s="63"/>
      <c r="BAF55" s="63"/>
      <c r="BAG55" s="63"/>
      <c r="BAH55" s="63"/>
      <c r="BAI55" s="63"/>
      <c r="BAJ55" s="63"/>
      <c r="BAK55" s="63"/>
      <c r="BAL55" s="63"/>
      <c r="BAM55" s="63"/>
      <c r="BAN55" s="63"/>
      <c r="BAO55" s="63"/>
      <c r="BAP55" s="63"/>
      <c r="BAQ55" s="63"/>
      <c r="BAR55" s="63"/>
      <c r="BAS55" s="63"/>
      <c r="BAT55" s="63"/>
      <c r="BAU55" s="63"/>
      <c r="BAV55" s="63"/>
      <c r="BAW55" s="63"/>
      <c r="BAX55" s="63"/>
      <c r="BAY55" s="63"/>
      <c r="BAZ55" s="63"/>
      <c r="BBA55" s="63"/>
      <c r="BBB55" s="63"/>
      <c r="BBC55" s="63"/>
      <c r="BBD55" s="63"/>
      <c r="BBE55" s="63"/>
      <c r="BBF55" s="63"/>
      <c r="BBG55" s="63"/>
      <c r="BBH55" s="63"/>
      <c r="BBI55" s="63"/>
      <c r="BBJ55" s="63"/>
      <c r="BBK55" s="63"/>
      <c r="BBL55" s="63"/>
      <c r="BBM55" s="63"/>
      <c r="BBN55" s="63"/>
      <c r="BBO55" s="63"/>
      <c r="BBP55" s="63"/>
      <c r="BBQ55" s="63"/>
      <c r="BBR55" s="63"/>
      <c r="BBS55" s="63"/>
      <c r="BBT55" s="63"/>
      <c r="BBU55" s="63"/>
      <c r="BBV55" s="63"/>
      <c r="BBW55" s="63"/>
      <c r="BBX55" s="63"/>
      <c r="BBY55" s="63"/>
      <c r="BBZ55" s="63"/>
      <c r="BCA55" s="63"/>
      <c r="BCB55" s="63"/>
      <c r="BCC55" s="63"/>
      <c r="BCD55" s="63"/>
      <c r="BCE55" s="63"/>
      <c r="BCF55" s="63"/>
      <c r="BCG55" s="63"/>
      <c r="BCH55" s="63"/>
      <c r="BCI55" s="63"/>
      <c r="BCJ55" s="63"/>
      <c r="BCK55" s="63"/>
      <c r="BCL55" s="63"/>
      <c r="BCM55" s="63"/>
      <c r="BCN55" s="63"/>
      <c r="BCO55" s="63"/>
      <c r="BCP55" s="63"/>
      <c r="BCQ55" s="63"/>
      <c r="BCR55" s="63"/>
      <c r="BCS55" s="63"/>
      <c r="BCT55" s="63"/>
      <c r="BCU55" s="63"/>
      <c r="BCV55" s="63"/>
      <c r="BCW55" s="63"/>
      <c r="BCX55" s="63"/>
      <c r="BCY55" s="63"/>
      <c r="BCZ55" s="63"/>
      <c r="BDA55" s="63"/>
      <c r="BDB55" s="63"/>
      <c r="BDC55" s="63"/>
      <c r="BDD55" s="63"/>
      <c r="BDE55" s="63"/>
      <c r="BDF55" s="63"/>
      <c r="BDG55" s="63"/>
      <c r="BDH55" s="63"/>
      <c r="BDI55" s="63"/>
      <c r="BDJ55" s="63"/>
      <c r="BDK55" s="63"/>
      <c r="BDL55" s="63"/>
      <c r="BDM55" s="63"/>
      <c r="BDN55" s="63"/>
      <c r="BDO55" s="63"/>
      <c r="BDP55" s="63"/>
      <c r="BDQ55" s="63"/>
      <c r="BDR55" s="63"/>
      <c r="BDS55" s="63"/>
      <c r="BDT55" s="63"/>
      <c r="BDU55" s="63"/>
      <c r="BDV55" s="63"/>
      <c r="BDW55" s="63"/>
      <c r="BDX55" s="63"/>
      <c r="BDY55" s="63"/>
      <c r="BDZ55" s="63"/>
      <c r="BEA55" s="63"/>
      <c r="BEB55" s="63"/>
      <c r="BEC55" s="63"/>
      <c r="BED55" s="63"/>
      <c r="BEE55" s="63"/>
      <c r="BEF55" s="63"/>
      <c r="BEG55" s="63"/>
      <c r="BEH55" s="63"/>
      <c r="BEI55" s="63"/>
      <c r="BEJ55" s="63"/>
      <c r="BEK55" s="63"/>
      <c r="BEL55" s="63"/>
      <c r="BEM55" s="63"/>
      <c r="BEN55" s="63"/>
      <c r="BEO55" s="63"/>
      <c r="BEP55" s="63"/>
      <c r="BEQ55" s="63"/>
      <c r="BER55" s="63"/>
      <c r="BES55" s="63"/>
      <c r="BET55" s="63"/>
      <c r="BEU55" s="63"/>
      <c r="BEV55" s="63"/>
      <c r="BEW55" s="63"/>
      <c r="BEX55" s="63"/>
      <c r="BEY55" s="63"/>
      <c r="BEZ55" s="63"/>
      <c r="BFA55" s="63"/>
      <c r="BFB55" s="63"/>
      <c r="BFC55" s="63"/>
      <c r="BFD55" s="63"/>
      <c r="BFE55" s="63"/>
      <c r="BFF55" s="63"/>
      <c r="BFG55" s="63"/>
      <c r="BFH55" s="63"/>
      <c r="BFI55" s="63"/>
      <c r="BFJ55" s="63"/>
      <c r="BFK55" s="63"/>
      <c r="BFL55" s="63"/>
      <c r="BFM55" s="63"/>
      <c r="BFN55" s="63"/>
      <c r="BFO55" s="63"/>
      <c r="BFP55" s="63"/>
      <c r="BFQ55" s="63"/>
      <c r="BFR55" s="63"/>
      <c r="BFS55" s="63"/>
      <c r="BFT55" s="63"/>
      <c r="BFU55" s="63"/>
      <c r="BFV55" s="63"/>
      <c r="BFW55" s="63"/>
      <c r="BFX55" s="63"/>
      <c r="BFY55" s="63"/>
      <c r="BFZ55" s="63"/>
      <c r="BGA55" s="63"/>
      <c r="BGB55" s="63"/>
      <c r="BGC55" s="63"/>
      <c r="BGD55" s="63"/>
      <c r="BGE55" s="63"/>
      <c r="BGF55" s="63"/>
      <c r="BGG55" s="63"/>
      <c r="BGH55" s="63"/>
      <c r="BGI55" s="63"/>
      <c r="BGJ55" s="63"/>
      <c r="BGK55" s="63"/>
      <c r="BGL55" s="63"/>
      <c r="BGM55" s="63"/>
      <c r="BGN55" s="63"/>
      <c r="BGO55" s="63"/>
      <c r="BGP55" s="63"/>
      <c r="BGQ55" s="63"/>
      <c r="BGR55" s="63"/>
      <c r="BGS55" s="63"/>
      <c r="BGT55" s="63"/>
      <c r="BGU55" s="63"/>
      <c r="BGV55" s="63"/>
      <c r="BGW55" s="63"/>
      <c r="BGX55" s="63"/>
      <c r="BGY55" s="63"/>
      <c r="BGZ55" s="63"/>
      <c r="BHA55" s="63"/>
      <c r="BHB55" s="63"/>
      <c r="BHC55" s="63"/>
      <c r="BHD55" s="63"/>
      <c r="BHE55" s="63"/>
      <c r="BHF55" s="63"/>
      <c r="BHG55" s="63"/>
      <c r="BHH55" s="63"/>
      <c r="BHI55" s="63"/>
      <c r="BHJ55" s="63"/>
      <c r="BHK55" s="63"/>
      <c r="BHL55" s="63"/>
      <c r="BHM55" s="63"/>
      <c r="BHN55" s="63"/>
      <c r="BHO55" s="63"/>
      <c r="BHP55" s="63"/>
      <c r="BHQ55" s="63"/>
      <c r="BHR55" s="63"/>
      <c r="BHS55" s="63"/>
      <c r="BHT55" s="63"/>
      <c r="BHU55" s="63"/>
      <c r="BHV55" s="63"/>
      <c r="BHW55" s="63"/>
      <c r="BHX55" s="63"/>
      <c r="BHY55" s="63"/>
      <c r="BHZ55" s="63"/>
      <c r="BIA55" s="63"/>
      <c r="BIB55" s="63"/>
      <c r="BIC55" s="63"/>
      <c r="BID55" s="63"/>
      <c r="BIE55" s="63"/>
      <c r="BIF55" s="63"/>
      <c r="BIG55" s="63"/>
      <c r="BIH55" s="63"/>
      <c r="BII55" s="63"/>
      <c r="BIJ55" s="63"/>
      <c r="BIK55" s="63"/>
      <c r="BIL55" s="63"/>
      <c r="BIM55" s="63"/>
      <c r="BIN55" s="63"/>
      <c r="BIO55" s="63"/>
      <c r="BIP55" s="63"/>
      <c r="BIQ55" s="63"/>
      <c r="BIR55" s="63"/>
      <c r="BIS55" s="63"/>
      <c r="BIT55" s="63"/>
      <c r="BIU55" s="63"/>
      <c r="BIV55" s="63"/>
      <c r="BIW55" s="63"/>
      <c r="BIX55" s="63"/>
      <c r="BIY55" s="63"/>
      <c r="BIZ55" s="63"/>
      <c r="BJA55" s="63"/>
      <c r="BJB55" s="63"/>
      <c r="BJC55" s="63"/>
      <c r="BJD55" s="63"/>
      <c r="BJE55" s="63"/>
      <c r="BJF55" s="63"/>
      <c r="BJG55" s="63"/>
      <c r="BJH55" s="63"/>
      <c r="BJI55" s="63"/>
      <c r="BJJ55" s="63"/>
      <c r="BJK55" s="63"/>
      <c r="BJL55" s="63"/>
      <c r="BJM55" s="63"/>
      <c r="BJN55" s="63"/>
      <c r="BJO55" s="63"/>
      <c r="BJP55" s="63"/>
      <c r="BJQ55" s="63"/>
      <c r="BJR55" s="63"/>
      <c r="BJS55" s="63"/>
      <c r="BJT55" s="63"/>
      <c r="BJU55" s="63"/>
      <c r="BJV55" s="63"/>
      <c r="BJW55" s="63"/>
      <c r="BJX55" s="63"/>
      <c r="BJY55" s="63"/>
      <c r="BJZ55" s="63"/>
      <c r="BKA55" s="63"/>
      <c r="BKB55" s="63"/>
      <c r="BKC55" s="63"/>
      <c r="BKD55" s="63"/>
      <c r="BKE55" s="63"/>
      <c r="BKF55" s="63"/>
      <c r="BKG55" s="63"/>
      <c r="BKH55" s="63"/>
      <c r="BKI55" s="63"/>
      <c r="BKJ55" s="63"/>
      <c r="BKK55" s="63"/>
      <c r="BKL55" s="63"/>
      <c r="BKM55" s="63"/>
      <c r="BKN55" s="63"/>
      <c r="BKO55" s="63"/>
      <c r="BKP55" s="63"/>
      <c r="BKQ55" s="63"/>
      <c r="BKR55" s="63"/>
      <c r="BKS55" s="63"/>
      <c r="BKT55" s="63"/>
      <c r="BKU55" s="63"/>
      <c r="BKV55" s="63"/>
      <c r="BKW55" s="63"/>
      <c r="BKX55" s="63"/>
      <c r="BKY55" s="63"/>
      <c r="BKZ55" s="63"/>
      <c r="BLA55" s="63"/>
      <c r="BLB55" s="63"/>
      <c r="BLC55" s="63"/>
      <c r="BLD55" s="63"/>
      <c r="BLE55" s="63"/>
      <c r="BLF55" s="63"/>
      <c r="BLG55" s="63"/>
      <c r="BLH55" s="63"/>
      <c r="BLI55" s="63"/>
      <c r="BLJ55" s="63"/>
      <c r="BLK55" s="63"/>
      <c r="BLL55" s="63"/>
      <c r="BLM55" s="63"/>
      <c r="BLN55" s="63"/>
      <c r="BLO55" s="63"/>
      <c r="BLP55" s="63"/>
      <c r="BLQ55" s="63"/>
      <c r="BLR55" s="63"/>
      <c r="BLS55" s="63"/>
      <c r="BLT55" s="63"/>
      <c r="BLU55" s="63"/>
      <c r="BLV55" s="63"/>
      <c r="BLW55" s="63"/>
      <c r="BLX55" s="63"/>
      <c r="BLY55" s="63"/>
      <c r="BLZ55" s="63"/>
      <c r="BMA55" s="63"/>
      <c r="BMB55" s="63"/>
      <c r="BMC55" s="63"/>
      <c r="BMD55" s="63"/>
      <c r="BME55" s="63"/>
      <c r="BMF55" s="63"/>
      <c r="BMG55" s="63"/>
      <c r="BMH55" s="63"/>
      <c r="BMI55" s="63"/>
      <c r="BMJ55" s="63"/>
      <c r="BMK55" s="63"/>
      <c r="BML55" s="63"/>
      <c r="BMM55" s="63"/>
      <c r="BMN55" s="63"/>
      <c r="BMO55" s="63"/>
      <c r="BMP55" s="63"/>
      <c r="BMQ55" s="63"/>
      <c r="BMR55" s="63"/>
      <c r="BMS55" s="63"/>
      <c r="BMT55" s="63"/>
      <c r="BMU55" s="63"/>
      <c r="BMV55" s="63"/>
      <c r="BMW55" s="63"/>
      <c r="BMX55" s="63"/>
    </row>
    <row r="56" spans="1:1714" s="1" customFormat="1" ht="15" customHeight="1" x14ac:dyDescent="0.25">
      <c r="A56" s="194" t="s">
        <v>245</v>
      </c>
      <c r="B56" s="147" t="s">
        <v>45</v>
      </c>
      <c r="C56" s="148" t="s">
        <v>108</v>
      </c>
      <c r="D56" s="213" t="s">
        <v>47</v>
      </c>
      <c r="E56" s="149" t="s">
        <v>48</v>
      </c>
      <c r="F56" s="215" t="s">
        <v>49</v>
      </c>
      <c r="G56" s="213" t="s">
        <v>63</v>
      </c>
      <c r="H56" s="150">
        <v>25</v>
      </c>
      <c r="I56" s="227" t="s">
        <v>1701</v>
      </c>
      <c r="J56" s="152">
        <v>44793</v>
      </c>
      <c r="K56" s="152">
        <v>44795</v>
      </c>
      <c r="L56" s="152">
        <v>44797</v>
      </c>
      <c r="M56" s="211" t="s">
        <v>388</v>
      </c>
      <c r="N56" s="113">
        <v>44803</v>
      </c>
      <c r="O56" s="208" t="s">
        <v>97</v>
      </c>
      <c r="P56" s="145" t="s">
        <v>1629</v>
      </c>
      <c r="Q56" s="153">
        <f t="shared" si="19"/>
        <v>44796</v>
      </c>
      <c r="R56" s="163">
        <v>20.7</v>
      </c>
      <c r="S56" s="153">
        <f t="shared" si="20"/>
        <v>44800</v>
      </c>
      <c r="T56" s="163">
        <v>31.4</v>
      </c>
      <c r="U56" s="153">
        <f t="shared" si="21"/>
        <v>44807</v>
      </c>
      <c r="V56" s="88"/>
      <c r="W56" s="153">
        <f t="shared" si="3"/>
        <v>44821</v>
      </c>
      <c r="X56" s="88"/>
      <c r="Y56" s="85"/>
      <c r="Z56" s="171" t="s">
        <v>97</v>
      </c>
      <c r="AA56" s="172" t="s">
        <v>1630</v>
      </c>
      <c r="AB56" s="153">
        <f t="shared" si="5"/>
        <v>44798</v>
      </c>
      <c r="AC56" s="163">
        <v>35.6</v>
      </c>
      <c r="AD56" s="153">
        <f t="shared" si="6"/>
        <v>44802</v>
      </c>
      <c r="AE56" s="163">
        <v>46.9</v>
      </c>
      <c r="AF56" s="153">
        <f t="shared" si="7"/>
        <v>44809</v>
      </c>
      <c r="AG56" s="88"/>
      <c r="AH56" s="153">
        <f t="shared" si="8"/>
        <v>44823</v>
      </c>
      <c r="AI56" s="88"/>
      <c r="AJ56" s="85"/>
      <c r="AK56" s="171" t="s">
        <v>97</v>
      </c>
      <c r="AL56" s="172" t="s">
        <v>1635</v>
      </c>
      <c r="AM56" s="153">
        <f t="shared" si="9"/>
        <v>44800</v>
      </c>
      <c r="AN56" s="163">
        <v>37.1</v>
      </c>
      <c r="AO56" s="153">
        <f t="shared" si="10"/>
        <v>44804</v>
      </c>
      <c r="AP56" s="88">
        <v>45.6</v>
      </c>
      <c r="AQ56" s="153">
        <f t="shared" si="11"/>
        <v>44811</v>
      </c>
      <c r="AR56" s="88"/>
      <c r="AS56" s="153">
        <f t="shared" si="12"/>
        <v>44825</v>
      </c>
      <c r="AT56" s="88"/>
      <c r="AU56" s="85"/>
      <c r="AV56" s="92"/>
      <c r="AW56" s="199" t="s">
        <v>1668</v>
      </c>
      <c r="AX56" s="200" t="s">
        <v>1652</v>
      </c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  <c r="JI56" s="63"/>
      <c r="JJ56" s="63"/>
      <c r="JK56" s="63"/>
      <c r="JL56" s="63"/>
      <c r="JM56" s="63"/>
      <c r="JN56" s="63"/>
      <c r="JO56" s="63"/>
      <c r="JP56" s="63"/>
      <c r="JQ56" s="63"/>
      <c r="JR56" s="63"/>
      <c r="JS56" s="63"/>
      <c r="JT56" s="63"/>
      <c r="JU56" s="63"/>
      <c r="JV56" s="63"/>
      <c r="JW56" s="63"/>
      <c r="JX56" s="63"/>
      <c r="JY56" s="63"/>
      <c r="JZ56" s="63"/>
      <c r="KA56" s="63"/>
      <c r="KB56" s="63"/>
      <c r="KC56" s="63"/>
      <c r="KD56" s="63"/>
      <c r="KE56" s="63"/>
      <c r="KF56" s="63"/>
      <c r="KG56" s="63"/>
      <c r="KH56" s="63"/>
      <c r="KI56" s="63"/>
      <c r="KJ56" s="63"/>
      <c r="KK56" s="63"/>
      <c r="KL56" s="63"/>
      <c r="KM56" s="63"/>
      <c r="KN56" s="63"/>
      <c r="KO56" s="63"/>
      <c r="KP56" s="63"/>
      <c r="KQ56" s="63"/>
      <c r="KR56" s="63"/>
      <c r="KS56" s="63"/>
      <c r="KT56" s="63"/>
      <c r="KU56" s="63"/>
      <c r="KV56" s="63"/>
      <c r="KW56" s="63"/>
      <c r="KX56" s="63"/>
      <c r="KY56" s="63"/>
      <c r="KZ56" s="63"/>
      <c r="LA56" s="63"/>
      <c r="LB56" s="63"/>
      <c r="LC56" s="63"/>
      <c r="LD56" s="63"/>
      <c r="LE56" s="63"/>
      <c r="LF56" s="63"/>
      <c r="LG56" s="63"/>
      <c r="LH56" s="63"/>
      <c r="LI56" s="63"/>
      <c r="LJ56" s="63"/>
      <c r="LK56" s="63"/>
      <c r="LL56" s="63"/>
      <c r="LM56" s="63"/>
      <c r="LN56" s="63"/>
      <c r="LO56" s="63"/>
      <c r="LP56" s="63"/>
      <c r="LQ56" s="63"/>
      <c r="LR56" s="63"/>
      <c r="LS56" s="63"/>
      <c r="LT56" s="63"/>
      <c r="LU56" s="63"/>
      <c r="LV56" s="63"/>
      <c r="LW56" s="63"/>
      <c r="LX56" s="63"/>
      <c r="LY56" s="63"/>
      <c r="LZ56" s="63"/>
      <c r="MA56" s="63"/>
      <c r="MB56" s="63"/>
      <c r="MC56" s="63"/>
      <c r="MD56" s="63"/>
      <c r="ME56" s="63"/>
      <c r="MF56" s="63"/>
      <c r="MG56" s="63"/>
      <c r="MH56" s="63"/>
      <c r="MI56" s="63"/>
      <c r="MJ56" s="63"/>
      <c r="MK56" s="63"/>
      <c r="ML56" s="63"/>
      <c r="MM56" s="63"/>
      <c r="MN56" s="63"/>
      <c r="MO56" s="63"/>
      <c r="MP56" s="63"/>
      <c r="MQ56" s="63"/>
      <c r="MR56" s="63"/>
      <c r="MS56" s="63"/>
      <c r="MT56" s="63"/>
      <c r="MU56" s="63"/>
      <c r="MV56" s="63"/>
      <c r="MW56" s="63"/>
      <c r="MX56" s="63"/>
      <c r="MY56" s="63"/>
      <c r="MZ56" s="63"/>
      <c r="NA56" s="63"/>
      <c r="NB56" s="63"/>
      <c r="NC56" s="63"/>
      <c r="ND56" s="63"/>
      <c r="NE56" s="63"/>
      <c r="NF56" s="63"/>
      <c r="NG56" s="63"/>
      <c r="NH56" s="63"/>
      <c r="NI56" s="63"/>
      <c r="NJ56" s="63"/>
      <c r="NK56" s="63"/>
      <c r="NL56" s="63"/>
      <c r="NM56" s="63"/>
      <c r="NN56" s="63"/>
      <c r="NO56" s="63"/>
      <c r="NP56" s="63"/>
      <c r="NQ56" s="63"/>
      <c r="NR56" s="63"/>
      <c r="NS56" s="63"/>
      <c r="NT56" s="63"/>
      <c r="NU56" s="63"/>
      <c r="NV56" s="63"/>
      <c r="NW56" s="63"/>
      <c r="NX56" s="63"/>
      <c r="NY56" s="63"/>
      <c r="NZ56" s="63"/>
      <c r="OA56" s="63"/>
      <c r="OB56" s="63"/>
      <c r="OC56" s="63"/>
      <c r="OD56" s="63"/>
      <c r="OE56" s="63"/>
      <c r="OF56" s="63"/>
      <c r="OG56" s="63"/>
      <c r="OH56" s="63"/>
      <c r="OI56" s="63"/>
      <c r="OJ56" s="63"/>
      <c r="OK56" s="63"/>
      <c r="OL56" s="63"/>
      <c r="OM56" s="63"/>
      <c r="ON56" s="63"/>
      <c r="OO56" s="63"/>
      <c r="OP56" s="63"/>
      <c r="OQ56" s="63"/>
      <c r="OR56" s="63"/>
      <c r="OS56" s="63"/>
      <c r="OT56" s="63"/>
      <c r="OU56" s="63"/>
      <c r="OV56" s="63"/>
      <c r="OW56" s="63"/>
      <c r="OX56" s="63"/>
      <c r="OY56" s="63"/>
      <c r="OZ56" s="63"/>
      <c r="PA56" s="63"/>
      <c r="PB56" s="63"/>
      <c r="PC56" s="63"/>
      <c r="PD56" s="63"/>
      <c r="PE56" s="63"/>
      <c r="PF56" s="63"/>
      <c r="PG56" s="63"/>
      <c r="PH56" s="63"/>
      <c r="PI56" s="63"/>
      <c r="PJ56" s="63"/>
      <c r="PK56" s="63"/>
      <c r="PL56" s="63"/>
      <c r="PM56" s="63"/>
      <c r="PN56" s="63"/>
      <c r="PO56" s="63"/>
      <c r="PP56" s="63"/>
      <c r="PQ56" s="63"/>
      <c r="PR56" s="63"/>
      <c r="PS56" s="63"/>
      <c r="PT56" s="63"/>
      <c r="PU56" s="63"/>
      <c r="PV56" s="63"/>
      <c r="PW56" s="63"/>
      <c r="PX56" s="63"/>
      <c r="PY56" s="63"/>
      <c r="PZ56" s="63"/>
      <c r="QA56" s="63"/>
      <c r="QB56" s="63"/>
      <c r="QC56" s="63"/>
      <c r="QD56" s="63"/>
      <c r="QE56" s="63"/>
      <c r="QF56" s="63"/>
      <c r="QG56" s="63"/>
      <c r="QH56" s="63"/>
      <c r="QI56" s="63"/>
      <c r="QJ56" s="63"/>
      <c r="QK56" s="63"/>
      <c r="QL56" s="63"/>
      <c r="QM56" s="63"/>
      <c r="QN56" s="63"/>
      <c r="QO56" s="63"/>
      <c r="QP56" s="63"/>
      <c r="QQ56" s="63"/>
      <c r="QR56" s="63"/>
      <c r="QS56" s="63"/>
      <c r="QT56" s="63"/>
      <c r="QU56" s="63"/>
      <c r="QV56" s="63"/>
      <c r="QW56" s="63"/>
      <c r="QX56" s="63"/>
      <c r="QY56" s="63"/>
      <c r="QZ56" s="63"/>
      <c r="RA56" s="63"/>
      <c r="RB56" s="63"/>
      <c r="RC56" s="63"/>
      <c r="RD56" s="63"/>
      <c r="RE56" s="63"/>
      <c r="RF56" s="63"/>
      <c r="RG56" s="63"/>
      <c r="RH56" s="63"/>
      <c r="RI56" s="63"/>
      <c r="RJ56" s="63"/>
      <c r="RK56" s="63"/>
      <c r="RL56" s="63"/>
      <c r="RM56" s="63"/>
      <c r="RN56" s="63"/>
      <c r="RO56" s="63"/>
      <c r="RP56" s="63"/>
      <c r="RQ56" s="63"/>
      <c r="RR56" s="63"/>
      <c r="RS56" s="63"/>
      <c r="RT56" s="63"/>
      <c r="RU56" s="63"/>
      <c r="RV56" s="63"/>
      <c r="RW56" s="63"/>
      <c r="RX56" s="63"/>
      <c r="RY56" s="63"/>
      <c r="RZ56" s="63"/>
      <c r="SA56" s="63"/>
      <c r="SB56" s="63"/>
      <c r="SC56" s="63"/>
      <c r="SD56" s="63"/>
      <c r="SE56" s="63"/>
      <c r="SF56" s="63"/>
      <c r="SG56" s="63"/>
      <c r="SH56" s="63"/>
      <c r="SI56" s="63"/>
      <c r="SJ56" s="63"/>
      <c r="SK56" s="63"/>
      <c r="SL56" s="63"/>
      <c r="SM56" s="63"/>
      <c r="SN56" s="63"/>
      <c r="SO56" s="63"/>
      <c r="SP56" s="63"/>
      <c r="SQ56" s="63"/>
      <c r="SR56" s="63"/>
      <c r="SS56" s="63"/>
      <c r="ST56" s="63"/>
      <c r="SU56" s="63"/>
      <c r="SV56" s="63"/>
      <c r="SW56" s="63"/>
      <c r="SX56" s="63"/>
      <c r="SY56" s="63"/>
      <c r="SZ56" s="63"/>
      <c r="TA56" s="63"/>
      <c r="TB56" s="63"/>
      <c r="TC56" s="63"/>
      <c r="TD56" s="63"/>
      <c r="TE56" s="63"/>
      <c r="TF56" s="63"/>
      <c r="TG56" s="63"/>
      <c r="TH56" s="63"/>
      <c r="TI56" s="63"/>
      <c r="TJ56" s="63"/>
      <c r="TK56" s="63"/>
      <c r="TL56" s="63"/>
      <c r="TM56" s="63"/>
      <c r="TN56" s="63"/>
      <c r="TO56" s="63"/>
      <c r="TP56" s="63"/>
      <c r="TQ56" s="63"/>
      <c r="TR56" s="63"/>
      <c r="TS56" s="63"/>
      <c r="TT56" s="63"/>
      <c r="TU56" s="63"/>
      <c r="TV56" s="63"/>
      <c r="TW56" s="63"/>
      <c r="TX56" s="63"/>
      <c r="TY56" s="63"/>
      <c r="TZ56" s="63"/>
      <c r="UA56" s="63"/>
      <c r="UB56" s="63"/>
      <c r="UC56" s="63"/>
      <c r="UD56" s="63"/>
      <c r="UE56" s="63"/>
      <c r="UF56" s="63"/>
      <c r="UG56" s="63"/>
      <c r="UH56" s="63"/>
      <c r="UI56" s="63"/>
      <c r="UJ56" s="63"/>
      <c r="UK56" s="63"/>
      <c r="UL56" s="63"/>
      <c r="UM56" s="63"/>
      <c r="UN56" s="63"/>
      <c r="UO56" s="63"/>
      <c r="UP56" s="63"/>
      <c r="UQ56" s="63"/>
      <c r="UR56" s="63"/>
      <c r="US56" s="63"/>
      <c r="UT56" s="63"/>
      <c r="UU56" s="63"/>
      <c r="UV56" s="63"/>
      <c r="UW56" s="63"/>
      <c r="UX56" s="63"/>
      <c r="UY56" s="63"/>
      <c r="UZ56" s="63"/>
      <c r="VA56" s="63"/>
      <c r="VB56" s="63"/>
      <c r="VC56" s="63"/>
      <c r="VD56" s="63"/>
      <c r="VE56" s="63"/>
      <c r="VF56" s="63"/>
      <c r="VG56" s="63"/>
      <c r="VH56" s="63"/>
      <c r="VI56" s="63"/>
      <c r="VJ56" s="63"/>
      <c r="VK56" s="63"/>
      <c r="VL56" s="63"/>
      <c r="VM56" s="63"/>
      <c r="VN56" s="63"/>
      <c r="VO56" s="63"/>
      <c r="VP56" s="63"/>
      <c r="VQ56" s="63"/>
      <c r="VR56" s="63"/>
      <c r="VS56" s="63"/>
      <c r="VT56" s="63"/>
      <c r="VU56" s="63"/>
      <c r="VV56" s="63"/>
      <c r="VW56" s="63"/>
      <c r="VX56" s="63"/>
      <c r="VY56" s="63"/>
      <c r="VZ56" s="63"/>
      <c r="WA56" s="63"/>
      <c r="WB56" s="63"/>
      <c r="WC56" s="63"/>
      <c r="WD56" s="63"/>
      <c r="WE56" s="63"/>
      <c r="WF56" s="63"/>
      <c r="WG56" s="63"/>
      <c r="WH56" s="63"/>
      <c r="WI56" s="63"/>
      <c r="WJ56" s="63"/>
      <c r="WK56" s="63"/>
      <c r="WL56" s="63"/>
      <c r="WM56" s="63"/>
      <c r="WN56" s="63"/>
      <c r="WO56" s="63"/>
      <c r="WP56" s="63"/>
      <c r="WQ56" s="63"/>
      <c r="WR56" s="63"/>
      <c r="WS56" s="63"/>
      <c r="WT56" s="63"/>
      <c r="WU56" s="63"/>
      <c r="WV56" s="63"/>
      <c r="WW56" s="63"/>
      <c r="WX56" s="63"/>
      <c r="WY56" s="63"/>
      <c r="WZ56" s="63"/>
      <c r="XA56" s="63"/>
      <c r="XB56" s="63"/>
      <c r="XC56" s="63"/>
      <c r="XD56" s="63"/>
      <c r="XE56" s="63"/>
      <c r="XF56" s="63"/>
      <c r="XG56" s="63"/>
      <c r="XH56" s="63"/>
      <c r="XI56" s="63"/>
      <c r="XJ56" s="63"/>
      <c r="XK56" s="63"/>
      <c r="XL56" s="63"/>
      <c r="XM56" s="63"/>
      <c r="XN56" s="63"/>
      <c r="XO56" s="63"/>
      <c r="XP56" s="63"/>
      <c r="XQ56" s="63"/>
      <c r="XR56" s="63"/>
      <c r="XS56" s="63"/>
      <c r="XT56" s="63"/>
      <c r="XU56" s="63"/>
      <c r="XV56" s="63"/>
      <c r="XW56" s="63"/>
      <c r="XX56" s="63"/>
      <c r="XY56" s="63"/>
      <c r="XZ56" s="63"/>
      <c r="YA56" s="63"/>
      <c r="YB56" s="63"/>
      <c r="YC56" s="63"/>
      <c r="YD56" s="63"/>
      <c r="YE56" s="63"/>
      <c r="YF56" s="63"/>
      <c r="YG56" s="63"/>
      <c r="YH56" s="63"/>
      <c r="YI56" s="63"/>
      <c r="YJ56" s="63"/>
      <c r="YK56" s="63"/>
      <c r="YL56" s="63"/>
      <c r="YM56" s="63"/>
      <c r="YN56" s="63"/>
      <c r="YO56" s="63"/>
      <c r="YP56" s="63"/>
      <c r="YQ56" s="63"/>
      <c r="YR56" s="63"/>
      <c r="YS56" s="63"/>
      <c r="YT56" s="63"/>
      <c r="YU56" s="63"/>
      <c r="YV56" s="63"/>
      <c r="YW56" s="63"/>
      <c r="YX56" s="63"/>
      <c r="YY56" s="63"/>
      <c r="YZ56" s="63"/>
      <c r="ZA56" s="63"/>
      <c r="ZB56" s="63"/>
      <c r="ZC56" s="63"/>
      <c r="ZD56" s="63"/>
      <c r="ZE56" s="63"/>
      <c r="ZF56" s="63"/>
      <c r="ZG56" s="63"/>
      <c r="ZH56" s="63"/>
      <c r="ZI56" s="63"/>
      <c r="ZJ56" s="63"/>
      <c r="ZK56" s="63"/>
      <c r="ZL56" s="63"/>
      <c r="ZM56" s="63"/>
      <c r="ZN56" s="63"/>
      <c r="ZO56" s="63"/>
      <c r="ZP56" s="63"/>
      <c r="ZQ56" s="63"/>
      <c r="ZR56" s="63"/>
      <c r="ZS56" s="63"/>
      <c r="ZT56" s="63"/>
      <c r="ZU56" s="63"/>
      <c r="ZV56" s="63"/>
      <c r="ZW56" s="63"/>
      <c r="ZX56" s="63"/>
      <c r="ZY56" s="63"/>
      <c r="ZZ56" s="63"/>
      <c r="AAA56" s="63"/>
      <c r="AAB56" s="63"/>
      <c r="AAC56" s="63"/>
      <c r="AAD56" s="63"/>
      <c r="AAE56" s="63"/>
      <c r="AAF56" s="63"/>
      <c r="AAG56" s="63"/>
      <c r="AAH56" s="63"/>
      <c r="AAI56" s="63"/>
      <c r="AAJ56" s="63"/>
      <c r="AAK56" s="63"/>
      <c r="AAL56" s="63"/>
      <c r="AAM56" s="63"/>
      <c r="AAN56" s="63"/>
      <c r="AAO56" s="63"/>
      <c r="AAP56" s="63"/>
      <c r="AAQ56" s="63"/>
      <c r="AAR56" s="63"/>
      <c r="AAS56" s="63"/>
      <c r="AAT56" s="63"/>
      <c r="AAU56" s="63"/>
      <c r="AAV56" s="63"/>
      <c r="AAW56" s="63"/>
      <c r="AAX56" s="63"/>
      <c r="AAY56" s="63"/>
      <c r="AAZ56" s="63"/>
      <c r="ABA56" s="63"/>
      <c r="ABB56" s="63"/>
      <c r="ABC56" s="63"/>
      <c r="ABD56" s="63"/>
      <c r="ABE56" s="63"/>
      <c r="ABF56" s="63"/>
      <c r="ABG56" s="63"/>
      <c r="ABH56" s="63"/>
      <c r="ABI56" s="63"/>
      <c r="ABJ56" s="63"/>
      <c r="ABK56" s="63"/>
      <c r="ABL56" s="63"/>
      <c r="ABM56" s="63"/>
      <c r="ABN56" s="63"/>
      <c r="ABO56" s="63"/>
      <c r="ABP56" s="63"/>
      <c r="ABQ56" s="63"/>
      <c r="ABR56" s="63"/>
      <c r="ABS56" s="63"/>
      <c r="ABT56" s="63"/>
      <c r="ABU56" s="63"/>
      <c r="ABV56" s="63"/>
      <c r="ABW56" s="63"/>
      <c r="ABX56" s="63"/>
      <c r="ABY56" s="63"/>
      <c r="ABZ56" s="63"/>
      <c r="ACA56" s="63"/>
      <c r="ACB56" s="63"/>
      <c r="ACC56" s="63"/>
      <c r="ACD56" s="63"/>
      <c r="ACE56" s="63"/>
      <c r="ACF56" s="63"/>
      <c r="ACG56" s="63"/>
      <c r="ACH56" s="63"/>
      <c r="ACI56" s="63"/>
      <c r="ACJ56" s="63"/>
      <c r="ACK56" s="63"/>
      <c r="ACL56" s="63"/>
      <c r="ACM56" s="63"/>
      <c r="ACN56" s="63"/>
      <c r="ACO56" s="63"/>
      <c r="ACP56" s="63"/>
      <c r="ACQ56" s="63"/>
      <c r="ACR56" s="63"/>
      <c r="ACS56" s="63"/>
      <c r="ACT56" s="63"/>
      <c r="ACU56" s="63"/>
      <c r="ACV56" s="63"/>
      <c r="ACW56" s="63"/>
      <c r="ACX56" s="63"/>
      <c r="ACY56" s="63"/>
      <c r="ACZ56" s="63"/>
      <c r="ADA56" s="63"/>
      <c r="ADB56" s="63"/>
      <c r="ADC56" s="63"/>
      <c r="ADD56" s="63"/>
      <c r="ADE56" s="63"/>
      <c r="ADF56" s="63"/>
      <c r="ADG56" s="63"/>
      <c r="ADH56" s="63"/>
      <c r="ADI56" s="63"/>
      <c r="ADJ56" s="63"/>
      <c r="ADK56" s="63"/>
      <c r="ADL56" s="63"/>
      <c r="ADM56" s="63"/>
      <c r="ADN56" s="63"/>
      <c r="ADO56" s="63"/>
      <c r="ADP56" s="63"/>
      <c r="ADQ56" s="63"/>
      <c r="ADR56" s="63"/>
      <c r="ADS56" s="63"/>
      <c r="ADT56" s="63"/>
      <c r="ADU56" s="63"/>
      <c r="ADV56" s="63"/>
      <c r="ADW56" s="63"/>
      <c r="ADX56" s="63"/>
      <c r="ADY56" s="63"/>
      <c r="ADZ56" s="63"/>
      <c r="AEA56" s="63"/>
      <c r="AEB56" s="63"/>
      <c r="AEC56" s="63"/>
      <c r="AED56" s="63"/>
      <c r="AEE56" s="63"/>
      <c r="AEF56" s="63"/>
      <c r="AEG56" s="63"/>
      <c r="AEH56" s="63"/>
      <c r="AEI56" s="63"/>
      <c r="AEJ56" s="63"/>
      <c r="AEK56" s="63"/>
      <c r="AEL56" s="63"/>
      <c r="AEM56" s="63"/>
      <c r="AEN56" s="63"/>
      <c r="AEO56" s="63"/>
      <c r="AEP56" s="63"/>
      <c r="AEQ56" s="63"/>
      <c r="AER56" s="63"/>
      <c r="AES56" s="63"/>
      <c r="AET56" s="63"/>
      <c r="AEU56" s="63"/>
      <c r="AEV56" s="63"/>
      <c r="AEW56" s="63"/>
      <c r="AEX56" s="63"/>
      <c r="AEY56" s="63"/>
      <c r="AEZ56" s="63"/>
      <c r="AFA56" s="63"/>
      <c r="AFB56" s="63"/>
      <c r="AFC56" s="63"/>
      <c r="AFD56" s="63"/>
      <c r="AFE56" s="63"/>
      <c r="AFF56" s="63"/>
      <c r="AFG56" s="63"/>
      <c r="AFH56" s="63"/>
      <c r="AFI56" s="63"/>
      <c r="AFJ56" s="63"/>
      <c r="AFK56" s="63"/>
      <c r="AFL56" s="63"/>
      <c r="AFM56" s="63"/>
      <c r="AFN56" s="63"/>
      <c r="AFO56" s="63"/>
      <c r="AFP56" s="63"/>
      <c r="AFQ56" s="63"/>
      <c r="AFR56" s="63"/>
      <c r="AFS56" s="63"/>
      <c r="AFT56" s="63"/>
      <c r="AFU56" s="63"/>
      <c r="AFV56" s="63"/>
      <c r="AFW56" s="63"/>
      <c r="AFX56" s="63"/>
      <c r="AFY56" s="63"/>
      <c r="AFZ56" s="63"/>
      <c r="AGA56" s="63"/>
      <c r="AGB56" s="63"/>
      <c r="AGC56" s="63"/>
      <c r="AGD56" s="63"/>
      <c r="AGE56" s="63"/>
      <c r="AGF56" s="63"/>
      <c r="AGG56" s="63"/>
      <c r="AGH56" s="63"/>
      <c r="AGI56" s="63"/>
      <c r="AGJ56" s="63"/>
      <c r="AGK56" s="63"/>
      <c r="AGL56" s="63"/>
      <c r="AGM56" s="63"/>
      <c r="AGN56" s="63"/>
      <c r="AGO56" s="63"/>
      <c r="AGP56" s="63"/>
      <c r="AGQ56" s="63"/>
      <c r="AGR56" s="63"/>
      <c r="AGS56" s="63"/>
      <c r="AGT56" s="63"/>
      <c r="AGU56" s="63"/>
      <c r="AGV56" s="63"/>
      <c r="AGW56" s="63"/>
      <c r="AGX56" s="63"/>
      <c r="AGY56" s="63"/>
      <c r="AGZ56" s="63"/>
      <c r="AHA56" s="63"/>
      <c r="AHB56" s="63"/>
      <c r="AHC56" s="63"/>
      <c r="AHD56" s="63"/>
      <c r="AHE56" s="63"/>
      <c r="AHF56" s="63"/>
      <c r="AHG56" s="63"/>
      <c r="AHH56" s="63"/>
      <c r="AHI56" s="63"/>
      <c r="AHJ56" s="63"/>
      <c r="AHK56" s="63"/>
      <c r="AHL56" s="63"/>
      <c r="AHM56" s="63"/>
      <c r="AHN56" s="63"/>
      <c r="AHO56" s="63"/>
      <c r="AHP56" s="63"/>
      <c r="AHQ56" s="63"/>
      <c r="AHR56" s="63"/>
      <c r="AHS56" s="63"/>
      <c r="AHT56" s="63"/>
      <c r="AHU56" s="63"/>
      <c r="AHV56" s="63"/>
      <c r="AHW56" s="63"/>
      <c r="AHX56" s="63"/>
      <c r="AHY56" s="63"/>
      <c r="AHZ56" s="63"/>
      <c r="AIA56" s="63"/>
      <c r="AIB56" s="63"/>
      <c r="AIC56" s="63"/>
      <c r="AID56" s="63"/>
      <c r="AIE56" s="63"/>
      <c r="AIF56" s="63"/>
      <c r="AIG56" s="63"/>
      <c r="AIH56" s="63"/>
      <c r="AII56" s="63"/>
      <c r="AIJ56" s="63"/>
      <c r="AIK56" s="63"/>
      <c r="AIL56" s="63"/>
      <c r="AIM56" s="63"/>
      <c r="AIN56" s="63"/>
      <c r="AIO56" s="63"/>
      <c r="AIP56" s="63"/>
      <c r="AIQ56" s="63"/>
      <c r="AIR56" s="63"/>
      <c r="AIS56" s="63"/>
      <c r="AIT56" s="63"/>
      <c r="AIU56" s="63"/>
      <c r="AIV56" s="63"/>
      <c r="AIW56" s="63"/>
      <c r="AIX56" s="63"/>
      <c r="AIY56" s="63"/>
      <c r="AIZ56" s="63"/>
      <c r="AJA56" s="63"/>
      <c r="AJB56" s="63"/>
      <c r="AJC56" s="63"/>
      <c r="AJD56" s="63"/>
      <c r="AJE56" s="63"/>
      <c r="AJF56" s="63"/>
      <c r="AJG56" s="63"/>
      <c r="AJH56" s="63"/>
      <c r="AJI56" s="63"/>
      <c r="AJJ56" s="63"/>
      <c r="AJK56" s="63"/>
      <c r="AJL56" s="63"/>
      <c r="AJM56" s="63"/>
      <c r="AJN56" s="63"/>
      <c r="AJO56" s="63"/>
      <c r="AJP56" s="63"/>
      <c r="AJQ56" s="63"/>
      <c r="AJR56" s="63"/>
      <c r="AJS56" s="63"/>
      <c r="AJT56" s="63"/>
      <c r="AJU56" s="63"/>
      <c r="AJV56" s="63"/>
      <c r="AJW56" s="63"/>
      <c r="AJX56" s="63"/>
      <c r="AJY56" s="63"/>
      <c r="AJZ56" s="63"/>
      <c r="AKA56" s="63"/>
      <c r="AKB56" s="63"/>
      <c r="AKC56" s="63"/>
      <c r="AKD56" s="63"/>
      <c r="AKE56" s="63"/>
      <c r="AKF56" s="63"/>
      <c r="AKG56" s="63"/>
      <c r="AKH56" s="63"/>
      <c r="AKI56" s="63"/>
      <c r="AKJ56" s="63"/>
      <c r="AKK56" s="63"/>
      <c r="AKL56" s="63"/>
      <c r="AKM56" s="63"/>
      <c r="AKN56" s="63"/>
      <c r="AKO56" s="63"/>
      <c r="AKP56" s="63"/>
      <c r="AKQ56" s="63"/>
      <c r="AKR56" s="63"/>
      <c r="AKS56" s="63"/>
      <c r="AKT56" s="63"/>
      <c r="AKU56" s="63"/>
      <c r="AKV56" s="63"/>
      <c r="AKW56" s="63"/>
      <c r="AKX56" s="63"/>
      <c r="AKY56" s="63"/>
      <c r="AKZ56" s="63"/>
      <c r="ALA56" s="63"/>
      <c r="ALB56" s="63"/>
      <c r="ALC56" s="63"/>
      <c r="ALD56" s="63"/>
      <c r="ALE56" s="63"/>
      <c r="ALF56" s="63"/>
      <c r="ALG56" s="63"/>
      <c r="ALH56" s="63"/>
      <c r="ALI56" s="63"/>
      <c r="ALJ56" s="63"/>
      <c r="ALK56" s="63"/>
      <c r="ALL56" s="63"/>
      <c r="ALM56" s="63"/>
      <c r="ALN56" s="63"/>
      <c r="ALO56" s="63"/>
      <c r="ALP56" s="63"/>
      <c r="ALQ56" s="63"/>
      <c r="ALR56" s="63"/>
      <c r="ALS56" s="63"/>
      <c r="ALT56" s="63"/>
      <c r="ALU56" s="63"/>
      <c r="ALV56" s="63"/>
      <c r="ALW56" s="63"/>
      <c r="ALX56" s="63"/>
      <c r="ALY56" s="63"/>
      <c r="ALZ56" s="63"/>
      <c r="AMA56" s="63"/>
      <c r="AMB56" s="63"/>
      <c r="AMC56" s="63"/>
      <c r="AMD56" s="63"/>
      <c r="AME56" s="63"/>
      <c r="AMF56" s="63"/>
      <c r="AMG56" s="63"/>
      <c r="AMH56" s="63"/>
      <c r="AMI56" s="63"/>
      <c r="AMJ56" s="63"/>
      <c r="AMK56" s="63"/>
      <c r="AML56" s="63"/>
      <c r="AMM56" s="63"/>
      <c r="AMN56" s="63"/>
      <c r="AMO56" s="63"/>
      <c r="AMP56" s="63"/>
      <c r="AMQ56" s="63"/>
      <c r="AMR56" s="63"/>
      <c r="AMS56" s="63"/>
      <c r="AMT56" s="63"/>
      <c r="AMU56" s="63"/>
      <c r="AMV56" s="63"/>
      <c r="AMW56" s="63"/>
      <c r="AMX56" s="63"/>
      <c r="AMY56" s="63"/>
      <c r="AMZ56" s="63"/>
      <c r="ANA56" s="63"/>
      <c r="ANB56" s="63"/>
      <c r="ANC56" s="63"/>
      <c r="AND56" s="63"/>
      <c r="ANE56" s="63"/>
      <c r="ANF56" s="63"/>
      <c r="ANG56" s="63"/>
      <c r="ANH56" s="63"/>
      <c r="ANI56" s="63"/>
      <c r="ANJ56" s="63"/>
      <c r="ANK56" s="63"/>
      <c r="ANL56" s="63"/>
      <c r="ANM56" s="63"/>
      <c r="ANN56" s="63"/>
      <c r="ANO56" s="63"/>
      <c r="ANP56" s="63"/>
      <c r="ANQ56" s="63"/>
      <c r="ANR56" s="63"/>
      <c r="ANS56" s="63"/>
      <c r="ANT56" s="63"/>
      <c r="ANU56" s="63"/>
      <c r="ANV56" s="63"/>
      <c r="ANW56" s="63"/>
      <c r="ANX56" s="63"/>
      <c r="ANY56" s="63"/>
      <c r="ANZ56" s="63"/>
      <c r="AOA56" s="63"/>
      <c r="AOB56" s="63"/>
      <c r="AOC56" s="63"/>
      <c r="AOD56" s="63"/>
      <c r="AOE56" s="63"/>
      <c r="AOF56" s="63"/>
      <c r="AOG56" s="63"/>
      <c r="AOH56" s="63"/>
      <c r="AOI56" s="63"/>
      <c r="AOJ56" s="63"/>
      <c r="AOK56" s="63"/>
      <c r="AOL56" s="63"/>
      <c r="AOM56" s="63"/>
      <c r="AON56" s="63"/>
      <c r="AOO56" s="63"/>
      <c r="AOP56" s="63"/>
      <c r="AOQ56" s="63"/>
      <c r="AOR56" s="63"/>
      <c r="AOS56" s="63"/>
      <c r="AOT56" s="63"/>
      <c r="AOU56" s="63"/>
      <c r="AOV56" s="63"/>
      <c r="AOW56" s="63"/>
      <c r="AOX56" s="63"/>
      <c r="AOY56" s="63"/>
      <c r="AOZ56" s="63"/>
      <c r="APA56" s="63"/>
      <c r="APB56" s="63"/>
      <c r="APC56" s="63"/>
      <c r="APD56" s="63"/>
      <c r="APE56" s="63"/>
      <c r="APF56" s="63"/>
      <c r="APG56" s="63"/>
      <c r="APH56" s="63"/>
      <c r="API56" s="63"/>
      <c r="APJ56" s="63"/>
      <c r="APK56" s="63"/>
      <c r="APL56" s="63"/>
      <c r="APM56" s="63"/>
      <c r="APN56" s="63"/>
      <c r="APO56" s="63"/>
      <c r="APP56" s="63"/>
      <c r="APQ56" s="63"/>
      <c r="APR56" s="63"/>
      <c r="APS56" s="63"/>
      <c r="APT56" s="63"/>
      <c r="APU56" s="63"/>
      <c r="APV56" s="63"/>
      <c r="APW56" s="63"/>
      <c r="APX56" s="63"/>
      <c r="APY56" s="63"/>
      <c r="APZ56" s="63"/>
      <c r="AQA56" s="63"/>
      <c r="AQB56" s="63"/>
      <c r="AQC56" s="63"/>
      <c r="AQD56" s="63"/>
      <c r="AQE56" s="63"/>
      <c r="AQF56" s="63"/>
      <c r="AQG56" s="63"/>
      <c r="AQH56" s="63"/>
      <c r="AQI56" s="63"/>
      <c r="AQJ56" s="63"/>
      <c r="AQK56" s="63"/>
      <c r="AQL56" s="63"/>
      <c r="AQM56" s="63"/>
      <c r="AQN56" s="63"/>
      <c r="AQO56" s="63"/>
      <c r="AQP56" s="63"/>
      <c r="AQQ56" s="63"/>
      <c r="AQR56" s="63"/>
      <c r="AQS56" s="63"/>
      <c r="AQT56" s="63"/>
      <c r="AQU56" s="63"/>
      <c r="AQV56" s="63"/>
      <c r="AQW56" s="63"/>
      <c r="AQX56" s="63"/>
      <c r="AQY56" s="63"/>
      <c r="AQZ56" s="63"/>
      <c r="ARA56" s="63"/>
      <c r="ARB56" s="63"/>
      <c r="ARC56" s="63"/>
      <c r="ARD56" s="63"/>
      <c r="ARE56" s="63"/>
      <c r="ARF56" s="63"/>
      <c r="ARG56" s="63"/>
      <c r="ARH56" s="63"/>
      <c r="ARI56" s="63"/>
      <c r="ARJ56" s="63"/>
      <c r="ARK56" s="63"/>
      <c r="ARL56" s="63"/>
      <c r="ARM56" s="63"/>
      <c r="ARN56" s="63"/>
      <c r="ARO56" s="63"/>
      <c r="ARP56" s="63"/>
      <c r="ARQ56" s="63"/>
      <c r="ARR56" s="63"/>
      <c r="ARS56" s="63"/>
      <c r="ART56" s="63"/>
      <c r="ARU56" s="63"/>
      <c r="ARV56" s="63"/>
      <c r="ARW56" s="63"/>
      <c r="ARX56" s="63"/>
      <c r="ARY56" s="63"/>
      <c r="ARZ56" s="63"/>
      <c r="ASA56" s="63"/>
      <c r="ASB56" s="63"/>
      <c r="ASC56" s="63"/>
      <c r="ASD56" s="63"/>
      <c r="ASE56" s="63"/>
      <c r="ASF56" s="63"/>
      <c r="ASG56" s="63"/>
      <c r="ASH56" s="63"/>
      <c r="ASI56" s="63"/>
      <c r="ASJ56" s="63"/>
      <c r="ASK56" s="63"/>
      <c r="ASL56" s="63"/>
      <c r="ASM56" s="63"/>
      <c r="ASN56" s="63"/>
      <c r="ASO56" s="63"/>
      <c r="ASP56" s="63"/>
      <c r="ASQ56" s="63"/>
      <c r="ASR56" s="63"/>
      <c r="ASS56" s="63"/>
      <c r="AST56" s="63"/>
      <c r="ASU56" s="63"/>
      <c r="ASV56" s="63"/>
      <c r="ASW56" s="63"/>
      <c r="ASX56" s="63"/>
      <c r="ASY56" s="63"/>
      <c r="ASZ56" s="63"/>
      <c r="ATA56" s="63"/>
      <c r="ATB56" s="63"/>
      <c r="ATC56" s="63"/>
      <c r="ATD56" s="63"/>
      <c r="ATE56" s="63"/>
      <c r="ATF56" s="63"/>
      <c r="ATG56" s="63"/>
      <c r="ATH56" s="63"/>
      <c r="ATI56" s="63"/>
      <c r="ATJ56" s="63"/>
      <c r="ATK56" s="63"/>
      <c r="ATL56" s="63"/>
      <c r="ATM56" s="63"/>
      <c r="ATN56" s="63"/>
      <c r="ATO56" s="63"/>
      <c r="ATP56" s="63"/>
      <c r="ATQ56" s="63"/>
      <c r="ATR56" s="63"/>
      <c r="ATS56" s="63"/>
      <c r="ATT56" s="63"/>
      <c r="ATU56" s="63"/>
      <c r="ATV56" s="63"/>
      <c r="ATW56" s="63"/>
      <c r="ATX56" s="63"/>
      <c r="ATY56" s="63"/>
      <c r="ATZ56" s="63"/>
      <c r="AUA56" s="63"/>
      <c r="AUB56" s="63"/>
      <c r="AUC56" s="63"/>
      <c r="AUD56" s="63"/>
      <c r="AUE56" s="63"/>
      <c r="AUF56" s="63"/>
      <c r="AUG56" s="63"/>
      <c r="AUH56" s="63"/>
      <c r="AUI56" s="63"/>
      <c r="AUJ56" s="63"/>
      <c r="AUK56" s="63"/>
      <c r="AUL56" s="63"/>
      <c r="AUM56" s="63"/>
      <c r="AUN56" s="63"/>
      <c r="AUO56" s="63"/>
      <c r="AUP56" s="63"/>
      <c r="AUQ56" s="63"/>
      <c r="AUR56" s="63"/>
      <c r="AUS56" s="63"/>
      <c r="AUT56" s="63"/>
      <c r="AUU56" s="63"/>
      <c r="AUV56" s="63"/>
      <c r="AUW56" s="63"/>
      <c r="AUX56" s="63"/>
      <c r="AUY56" s="63"/>
      <c r="AUZ56" s="63"/>
      <c r="AVA56" s="63"/>
      <c r="AVB56" s="63"/>
      <c r="AVC56" s="63"/>
      <c r="AVD56" s="63"/>
      <c r="AVE56" s="63"/>
      <c r="AVF56" s="63"/>
      <c r="AVG56" s="63"/>
      <c r="AVH56" s="63"/>
      <c r="AVI56" s="63"/>
      <c r="AVJ56" s="63"/>
      <c r="AVK56" s="63"/>
      <c r="AVL56" s="63"/>
      <c r="AVM56" s="63"/>
      <c r="AVN56" s="63"/>
      <c r="AVO56" s="63"/>
      <c r="AVP56" s="63"/>
      <c r="AVQ56" s="63"/>
      <c r="AVR56" s="63"/>
      <c r="AVS56" s="63"/>
      <c r="AVT56" s="63"/>
      <c r="AVU56" s="63"/>
      <c r="AVV56" s="63"/>
      <c r="AVW56" s="63"/>
      <c r="AVX56" s="63"/>
      <c r="AVY56" s="63"/>
      <c r="AVZ56" s="63"/>
      <c r="AWA56" s="63"/>
      <c r="AWB56" s="63"/>
      <c r="AWC56" s="63"/>
      <c r="AWD56" s="63"/>
      <c r="AWE56" s="63"/>
      <c r="AWF56" s="63"/>
      <c r="AWG56" s="63"/>
      <c r="AWH56" s="63"/>
      <c r="AWI56" s="63"/>
      <c r="AWJ56" s="63"/>
      <c r="AWK56" s="63"/>
      <c r="AWL56" s="63"/>
      <c r="AWM56" s="63"/>
      <c r="AWN56" s="63"/>
      <c r="AWO56" s="63"/>
      <c r="AWP56" s="63"/>
      <c r="AWQ56" s="63"/>
      <c r="AWR56" s="63"/>
      <c r="AWS56" s="63"/>
      <c r="AWT56" s="63"/>
      <c r="AWU56" s="63"/>
      <c r="AWV56" s="63"/>
      <c r="AWW56" s="63"/>
      <c r="AWX56" s="63"/>
      <c r="AWY56" s="63"/>
      <c r="AWZ56" s="63"/>
      <c r="AXA56" s="63"/>
      <c r="AXB56" s="63"/>
      <c r="AXC56" s="63"/>
      <c r="AXD56" s="63"/>
      <c r="AXE56" s="63"/>
      <c r="AXF56" s="63"/>
      <c r="AXG56" s="63"/>
      <c r="AXH56" s="63"/>
      <c r="AXI56" s="63"/>
      <c r="AXJ56" s="63"/>
      <c r="AXK56" s="63"/>
      <c r="AXL56" s="63"/>
      <c r="AXM56" s="63"/>
      <c r="AXN56" s="63"/>
      <c r="AXO56" s="63"/>
      <c r="AXP56" s="63"/>
      <c r="AXQ56" s="63"/>
      <c r="AXR56" s="63"/>
      <c r="AXS56" s="63"/>
      <c r="AXT56" s="63"/>
      <c r="AXU56" s="63"/>
      <c r="AXV56" s="63"/>
      <c r="AXW56" s="63"/>
      <c r="AXX56" s="63"/>
      <c r="AXY56" s="63"/>
      <c r="AXZ56" s="63"/>
      <c r="AYA56" s="63"/>
      <c r="AYB56" s="63"/>
      <c r="AYC56" s="63"/>
      <c r="AYD56" s="63"/>
      <c r="AYE56" s="63"/>
      <c r="AYF56" s="63"/>
      <c r="AYG56" s="63"/>
      <c r="AYH56" s="63"/>
      <c r="AYI56" s="63"/>
      <c r="AYJ56" s="63"/>
      <c r="AYK56" s="63"/>
      <c r="AYL56" s="63"/>
      <c r="AYM56" s="63"/>
      <c r="AYN56" s="63"/>
      <c r="AYO56" s="63"/>
      <c r="AYP56" s="63"/>
      <c r="AYQ56" s="63"/>
      <c r="AYR56" s="63"/>
      <c r="AYS56" s="63"/>
      <c r="AYT56" s="63"/>
      <c r="AYU56" s="63"/>
      <c r="AYV56" s="63"/>
      <c r="AYW56" s="63"/>
      <c r="AYX56" s="63"/>
      <c r="AYY56" s="63"/>
      <c r="AYZ56" s="63"/>
      <c r="AZA56" s="63"/>
      <c r="AZB56" s="63"/>
      <c r="AZC56" s="63"/>
      <c r="AZD56" s="63"/>
      <c r="AZE56" s="63"/>
      <c r="AZF56" s="63"/>
      <c r="AZG56" s="63"/>
      <c r="AZH56" s="63"/>
      <c r="AZI56" s="63"/>
      <c r="AZJ56" s="63"/>
      <c r="AZK56" s="63"/>
      <c r="AZL56" s="63"/>
      <c r="AZM56" s="63"/>
      <c r="AZN56" s="63"/>
      <c r="AZO56" s="63"/>
      <c r="AZP56" s="63"/>
      <c r="AZQ56" s="63"/>
      <c r="AZR56" s="63"/>
      <c r="AZS56" s="63"/>
      <c r="AZT56" s="63"/>
      <c r="AZU56" s="63"/>
      <c r="AZV56" s="63"/>
      <c r="AZW56" s="63"/>
      <c r="AZX56" s="63"/>
      <c r="AZY56" s="63"/>
      <c r="AZZ56" s="63"/>
      <c r="BAA56" s="63"/>
      <c r="BAB56" s="63"/>
      <c r="BAC56" s="63"/>
      <c r="BAD56" s="63"/>
      <c r="BAE56" s="63"/>
      <c r="BAF56" s="63"/>
      <c r="BAG56" s="63"/>
      <c r="BAH56" s="63"/>
      <c r="BAI56" s="63"/>
      <c r="BAJ56" s="63"/>
      <c r="BAK56" s="63"/>
      <c r="BAL56" s="63"/>
      <c r="BAM56" s="63"/>
      <c r="BAN56" s="63"/>
      <c r="BAO56" s="63"/>
      <c r="BAP56" s="63"/>
      <c r="BAQ56" s="63"/>
      <c r="BAR56" s="63"/>
      <c r="BAS56" s="63"/>
      <c r="BAT56" s="63"/>
      <c r="BAU56" s="63"/>
      <c r="BAV56" s="63"/>
      <c r="BAW56" s="63"/>
      <c r="BAX56" s="63"/>
      <c r="BAY56" s="63"/>
      <c r="BAZ56" s="63"/>
      <c r="BBA56" s="63"/>
      <c r="BBB56" s="63"/>
      <c r="BBC56" s="63"/>
      <c r="BBD56" s="63"/>
      <c r="BBE56" s="63"/>
      <c r="BBF56" s="63"/>
      <c r="BBG56" s="63"/>
      <c r="BBH56" s="63"/>
      <c r="BBI56" s="63"/>
      <c r="BBJ56" s="63"/>
      <c r="BBK56" s="63"/>
      <c r="BBL56" s="63"/>
      <c r="BBM56" s="63"/>
      <c r="BBN56" s="63"/>
      <c r="BBO56" s="63"/>
      <c r="BBP56" s="63"/>
      <c r="BBQ56" s="63"/>
      <c r="BBR56" s="63"/>
      <c r="BBS56" s="63"/>
      <c r="BBT56" s="63"/>
      <c r="BBU56" s="63"/>
      <c r="BBV56" s="63"/>
      <c r="BBW56" s="63"/>
      <c r="BBX56" s="63"/>
      <c r="BBY56" s="63"/>
      <c r="BBZ56" s="63"/>
      <c r="BCA56" s="63"/>
      <c r="BCB56" s="63"/>
      <c r="BCC56" s="63"/>
      <c r="BCD56" s="63"/>
      <c r="BCE56" s="63"/>
      <c r="BCF56" s="63"/>
      <c r="BCG56" s="63"/>
      <c r="BCH56" s="63"/>
      <c r="BCI56" s="63"/>
      <c r="BCJ56" s="63"/>
      <c r="BCK56" s="63"/>
      <c r="BCL56" s="63"/>
      <c r="BCM56" s="63"/>
      <c r="BCN56" s="63"/>
      <c r="BCO56" s="63"/>
      <c r="BCP56" s="63"/>
      <c r="BCQ56" s="63"/>
      <c r="BCR56" s="63"/>
      <c r="BCS56" s="63"/>
      <c r="BCT56" s="63"/>
      <c r="BCU56" s="63"/>
      <c r="BCV56" s="63"/>
      <c r="BCW56" s="63"/>
      <c r="BCX56" s="63"/>
      <c r="BCY56" s="63"/>
      <c r="BCZ56" s="63"/>
      <c r="BDA56" s="63"/>
      <c r="BDB56" s="63"/>
      <c r="BDC56" s="63"/>
      <c r="BDD56" s="63"/>
      <c r="BDE56" s="63"/>
      <c r="BDF56" s="63"/>
      <c r="BDG56" s="63"/>
      <c r="BDH56" s="63"/>
      <c r="BDI56" s="63"/>
      <c r="BDJ56" s="63"/>
      <c r="BDK56" s="63"/>
      <c r="BDL56" s="63"/>
      <c r="BDM56" s="63"/>
      <c r="BDN56" s="63"/>
      <c r="BDO56" s="63"/>
      <c r="BDP56" s="63"/>
      <c r="BDQ56" s="63"/>
      <c r="BDR56" s="63"/>
      <c r="BDS56" s="63"/>
      <c r="BDT56" s="63"/>
      <c r="BDU56" s="63"/>
      <c r="BDV56" s="63"/>
      <c r="BDW56" s="63"/>
      <c r="BDX56" s="63"/>
      <c r="BDY56" s="63"/>
      <c r="BDZ56" s="63"/>
      <c r="BEA56" s="63"/>
      <c r="BEB56" s="63"/>
      <c r="BEC56" s="63"/>
      <c r="BED56" s="63"/>
      <c r="BEE56" s="63"/>
      <c r="BEF56" s="63"/>
      <c r="BEG56" s="63"/>
      <c r="BEH56" s="63"/>
      <c r="BEI56" s="63"/>
      <c r="BEJ56" s="63"/>
      <c r="BEK56" s="63"/>
      <c r="BEL56" s="63"/>
      <c r="BEM56" s="63"/>
      <c r="BEN56" s="63"/>
      <c r="BEO56" s="63"/>
      <c r="BEP56" s="63"/>
      <c r="BEQ56" s="63"/>
      <c r="BER56" s="63"/>
      <c r="BES56" s="63"/>
      <c r="BET56" s="63"/>
      <c r="BEU56" s="63"/>
      <c r="BEV56" s="63"/>
      <c r="BEW56" s="63"/>
      <c r="BEX56" s="63"/>
      <c r="BEY56" s="63"/>
      <c r="BEZ56" s="63"/>
      <c r="BFA56" s="63"/>
      <c r="BFB56" s="63"/>
      <c r="BFC56" s="63"/>
      <c r="BFD56" s="63"/>
      <c r="BFE56" s="63"/>
      <c r="BFF56" s="63"/>
      <c r="BFG56" s="63"/>
      <c r="BFH56" s="63"/>
      <c r="BFI56" s="63"/>
      <c r="BFJ56" s="63"/>
      <c r="BFK56" s="63"/>
      <c r="BFL56" s="63"/>
      <c r="BFM56" s="63"/>
      <c r="BFN56" s="63"/>
      <c r="BFO56" s="63"/>
      <c r="BFP56" s="63"/>
      <c r="BFQ56" s="63"/>
      <c r="BFR56" s="63"/>
      <c r="BFS56" s="63"/>
      <c r="BFT56" s="63"/>
      <c r="BFU56" s="63"/>
      <c r="BFV56" s="63"/>
      <c r="BFW56" s="63"/>
      <c r="BFX56" s="63"/>
      <c r="BFY56" s="63"/>
      <c r="BFZ56" s="63"/>
      <c r="BGA56" s="63"/>
      <c r="BGB56" s="63"/>
      <c r="BGC56" s="63"/>
      <c r="BGD56" s="63"/>
      <c r="BGE56" s="63"/>
      <c r="BGF56" s="63"/>
      <c r="BGG56" s="63"/>
      <c r="BGH56" s="63"/>
      <c r="BGI56" s="63"/>
      <c r="BGJ56" s="63"/>
      <c r="BGK56" s="63"/>
      <c r="BGL56" s="63"/>
      <c r="BGM56" s="63"/>
      <c r="BGN56" s="63"/>
      <c r="BGO56" s="63"/>
      <c r="BGP56" s="63"/>
      <c r="BGQ56" s="63"/>
      <c r="BGR56" s="63"/>
      <c r="BGS56" s="63"/>
      <c r="BGT56" s="63"/>
      <c r="BGU56" s="63"/>
      <c r="BGV56" s="63"/>
      <c r="BGW56" s="63"/>
      <c r="BGX56" s="63"/>
      <c r="BGY56" s="63"/>
      <c r="BGZ56" s="63"/>
      <c r="BHA56" s="63"/>
      <c r="BHB56" s="63"/>
      <c r="BHC56" s="63"/>
      <c r="BHD56" s="63"/>
      <c r="BHE56" s="63"/>
      <c r="BHF56" s="63"/>
      <c r="BHG56" s="63"/>
      <c r="BHH56" s="63"/>
      <c r="BHI56" s="63"/>
      <c r="BHJ56" s="63"/>
      <c r="BHK56" s="63"/>
      <c r="BHL56" s="63"/>
      <c r="BHM56" s="63"/>
      <c r="BHN56" s="63"/>
      <c r="BHO56" s="63"/>
      <c r="BHP56" s="63"/>
      <c r="BHQ56" s="63"/>
      <c r="BHR56" s="63"/>
      <c r="BHS56" s="63"/>
      <c r="BHT56" s="63"/>
      <c r="BHU56" s="63"/>
      <c r="BHV56" s="63"/>
      <c r="BHW56" s="63"/>
      <c r="BHX56" s="63"/>
      <c r="BHY56" s="63"/>
      <c r="BHZ56" s="63"/>
      <c r="BIA56" s="63"/>
      <c r="BIB56" s="63"/>
      <c r="BIC56" s="63"/>
      <c r="BID56" s="63"/>
      <c r="BIE56" s="63"/>
      <c r="BIF56" s="63"/>
      <c r="BIG56" s="63"/>
      <c r="BIH56" s="63"/>
      <c r="BII56" s="63"/>
      <c r="BIJ56" s="63"/>
      <c r="BIK56" s="63"/>
      <c r="BIL56" s="63"/>
      <c r="BIM56" s="63"/>
      <c r="BIN56" s="63"/>
      <c r="BIO56" s="63"/>
      <c r="BIP56" s="63"/>
      <c r="BIQ56" s="63"/>
      <c r="BIR56" s="63"/>
      <c r="BIS56" s="63"/>
      <c r="BIT56" s="63"/>
      <c r="BIU56" s="63"/>
      <c r="BIV56" s="63"/>
      <c r="BIW56" s="63"/>
      <c r="BIX56" s="63"/>
      <c r="BIY56" s="63"/>
      <c r="BIZ56" s="63"/>
      <c r="BJA56" s="63"/>
      <c r="BJB56" s="63"/>
      <c r="BJC56" s="63"/>
      <c r="BJD56" s="63"/>
      <c r="BJE56" s="63"/>
      <c r="BJF56" s="63"/>
      <c r="BJG56" s="63"/>
      <c r="BJH56" s="63"/>
      <c r="BJI56" s="63"/>
      <c r="BJJ56" s="63"/>
      <c r="BJK56" s="63"/>
      <c r="BJL56" s="63"/>
      <c r="BJM56" s="63"/>
      <c r="BJN56" s="63"/>
      <c r="BJO56" s="63"/>
      <c r="BJP56" s="63"/>
      <c r="BJQ56" s="63"/>
      <c r="BJR56" s="63"/>
      <c r="BJS56" s="63"/>
      <c r="BJT56" s="63"/>
      <c r="BJU56" s="63"/>
      <c r="BJV56" s="63"/>
      <c r="BJW56" s="63"/>
      <c r="BJX56" s="63"/>
      <c r="BJY56" s="63"/>
      <c r="BJZ56" s="63"/>
      <c r="BKA56" s="63"/>
      <c r="BKB56" s="63"/>
      <c r="BKC56" s="63"/>
      <c r="BKD56" s="63"/>
      <c r="BKE56" s="63"/>
      <c r="BKF56" s="63"/>
      <c r="BKG56" s="63"/>
      <c r="BKH56" s="63"/>
      <c r="BKI56" s="63"/>
      <c r="BKJ56" s="63"/>
      <c r="BKK56" s="63"/>
      <c r="BKL56" s="63"/>
      <c r="BKM56" s="63"/>
      <c r="BKN56" s="63"/>
      <c r="BKO56" s="63"/>
      <c r="BKP56" s="63"/>
      <c r="BKQ56" s="63"/>
      <c r="BKR56" s="63"/>
      <c r="BKS56" s="63"/>
      <c r="BKT56" s="63"/>
      <c r="BKU56" s="63"/>
      <c r="BKV56" s="63"/>
      <c r="BKW56" s="63"/>
      <c r="BKX56" s="63"/>
      <c r="BKY56" s="63"/>
      <c r="BKZ56" s="63"/>
      <c r="BLA56" s="63"/>
      <c r="BLB56" s="63"/>
      <c r="BLC56" s="63"/>
      <c r="BLD56" s="63"/>
      <c r="BLE56" s="63"/>
      <c r="BLF56" s="63"/>
      <c r="BLG56" s="63"/>
      <c r="BLH56" s="63"/>
      <c r="BLI56" s="63"/>
      <c r="BLJ56" s="63"/>
      <c r="BLK56" s="63"/>
      <c r="BLL56" s="63"/>
      <c r="BLM56" s="63"/>
      <c r="BLN56" s="63"/>
      <c r="BLO56" s="63"/>
      <c r="BLP56" s="63"/>
      <c r="BLQ56" s="63"/>
      <c r="BLR56" s="63"/>
      <c r="BLS56" s="63"/>
      <c r="BLT56" s="63"/>
      <c r="BLU56" s="63"/>
      <c r="BLV56" s="63"/>
      <c r="BLW56" s="63"/>
      <c r="BLX56" s="63"/>
      <c r="BLY56" s="63"/>
      <c r="BLZ56" s="63"/>
      <c r="BMA56" s="63"/>
      <c r="BMB56" s="63"/>
      <c r="BMC56" s="63"/>
      <c r="BMD56" s="63"/>
      <c r="BME56" s="63"/>
      <c r="BMF56" s="63"/>
      <c r="BMG56" s="63"/>
      <c r="BMH56" s="63"/>
      <c r="BMI56" s="63"/>
      <c r="BMJ56" s="63"/>
      <c r="BMK56" s="63"/>
      <c r="BML56" s="63"/>
      <c r="BMM56" s="63"/>
      <c r="BMN56" s="63"/>
      <c r="BMO56" s="63"/>
      <c r="BMP56" s="63"/>
      <c r="BMQ56" s="63"/>
      <c r="BMR56" s="63"/>
      <c r="BMS56" s="63"/>
      <c r="BMT56" s="63"/>
      <c r="BMU56" s="63"/>
      <c r="BMV56" s="63"/>
      <c r="BMW56" s="63"/>
      <c r="BMX56" s="63"/>
    </row>
    <row r="57" spans="1:1714" s="1" customFormat="1" ht="15" customHeight="1" x14ac:dyDescent="0.25">
      <c r="A57" s="194" t="s">
        <v>246</v>
      </c>
      <c r="B57" s="147" t="s">
        <v>45</v>
      </c>
      <c r="C57" s="148" t="s">
        <v>109</v>
      </c>
      <c r="D57" s="213" t="s">
        <v>47</v>
      </c>
      <c r="E57" s="149" t="s">
        <v>48</v>
      </c>
      <c r="F57" s="215" t="s">
        <v>49</v>
      </c>
      <c r="G57" s="213" t="s">
        <v>63</v>
      </c>
      <c r="H57" s="150">
        <v>25</v>
      </c>
      <c r="I57" s="227" t="s">
        <v>1701</v>
      </c>
      <c r="J57" s="152">
        <v>44792</v>
      </c>
      <c r="K57" s="152">
        <v>44795</v>
      </c>
      <c r="L57" s="152">
        <v>44797</v>
      </c>
      <c r="M57" s="211" t="s">
        <v>388</v>
      </c>
      <c r="N57" s="113">
        <v>44803</v>
      </c>
      <c r="O57" s="208" t="s">
        <v>97</v>
      </c>
      <c r="P57" s="145" t="s">
        <v>1628</v>
      </c>
      <c r="Q57" s="153">
        <f t="shared" si="19"/>
        <v>44795</v>
      </c>
      <c r="R57" s="163">
        <v>38.799999999999997</v>
      </c>
      <c r="S57" s="153">
        <f t="shared" si="20"/>
        <v>44799</v>
      </c>
      <c r="T57" s="163">
        <v>49</v>
      </c>
      <c r="U57" s="153">
        <f t="shared" si="21"/>
        <v>44806</v>
      </c>
      <c r="V57" s="88"/>
      <c r="W57" s="153">
        <f t="shared" si="3"/>
        <v>44820</v>
      </c>
      <c r="X57" s="88">
        <v>59.7</v>
      </c>
      <c r="Y57" s="161" t="str">
        <f t="shared" ref="Y57:Y63" si="22">IF(X57&gt;H57,"OK","NÃO ATINGIU")</f>
        <v>OK</v>
      </c>
      <c r="Z57" s="171" t="s">
        <v>97</v>
      </c>
      <c r="AA57" s="172" t="s">
        <v>1630</v>
      </c>
      <c r="AB57" s="153">
        <f t="shared" si="5"/>
        <v>44798</v>
      </c>
      <c r="AC57" s="163">
        <v>35.6</v>
      </c>
      <c r="AD57" s="153">
        <f t="shared" si="6"/>
        <v>44802</v>
      </c>
      <c r="AE57" s="163">
        <v>46.9</v>
      </c>
      <c r="AF57" s="153">
        <f t="shared" si="7"/>
        <v>44809</v>
      </c>
      <c r="AG57" s="88"/>
      <c r="AH57" s="153">
        <f t="shared" si="8"/>
        <v>44823</v>
      </c>
      <c r="AI57" s="88"/>
      <c r="AJ57" s="85"/>
      <c r="AK57" s="171" t="s">
        <v>97</v>
      </c>
      <c r="AL57" s="172" t="s">
        <v>1635</v>
      </c>
      <c r="AM57" s="153">
        <f t="shared" si="9"/>
        <v>44800</v>
      </c>
      <c r="AN57" s="163">
        <v>37.1</v>
      </c>
      <c r="AO57" s="153">
        <f t="shared" si="10"/>
        <v>44804</v>
      </c>
      <c r="AP57" s="88">
        <v>45.6</v>
      </c>
      <c r="AQ57" s="153">
        <f t="shared" si="11"/>
        <v>44811</v>
      </c>
      <c r="AR57" s="88"/>
      <c r="AS57" s="153">
        <f t="shared" si="12"/>
        <v>44825</v>
      </c>
      <c r="AT57" s="88"/>
      <c r="AU57" s="85"/>
      <c r="AV57" s="92"/>
      <c r="AW57" s="199" t="s">
        <v>1664</v>
      </c>
      <c r="AX57" s="200" t="s">
        <v>1653</v>
      </c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  <c r="JI57" s="63"/>
      <c r="JJ57" s="63"/>
      <c r="JK57" s="63"/>
      <c r="JL57" s="63"/>
      <c r="JM57" s="63"/>
      <c r="JN57" s="63"/>
      <c r="JO57" s="63"/>
      <c r="JP57" s="63"/>
      <c r="JQ57" s="63"/>
      <c r="JR57" s="63"/>
      <c r="JS57" s="63"/>
      <c r="JT57" s="63"/>
      <c r="JU57" s="63"/>
      <c r="JV57" s="63"/>
      <c r="JW57" s="63"/>
      <c r="JX57" s="63"/>
      <c r="JY57" s="63"/>
      <c r="JZ57" s="63"/>
      <c r="KA57" s="63"/>
      <c r="KB57" s="63"/>
      <c r="KC57" s="63"/>
      <c r="KD57" s="63"/>
      <c r="KE57" s="63"/>
      <c r="KF57" s="63"/>
      <c r="KG57" s="63"/>
      <c r="KH57" s="63"/>
      <c r="KI57" s="63"/>
      <c r="KJ57" s="63"/>
      <c r="KK57" s="63"/>
      <c r="KL57" s="63"/>
      <c r="KM57" s="63"/>
      <c r="KN57" s="63"/>
      <c r="KO57" s="63"/>
      <c r="KP57" s="63"/>
      <c r="KQ57" s="63"/>
      <c r="KR57" s="63"/>
      <c r="KS57" s="63"/>
      <c r="KT57" s="63"/>
      <c r="KU57" s="63"/>
      <c r="KV57" s="63"/>
      <c r="KW57" s="63"/>
      <c r="KX57" s="63"/>
      <c r="KY57" s="63"/>
      <c r="KZ57" s="63"/>
      <c r="LA57" s="63"/>
      <c r="LB57" s="63"/>
      <c r="LC57" s="63"/>
      <c r="LD57" s="63"/>
      <c r="LE57" s="63"/>
      <c r="LF57" s="63"/>
      <c r="LG57" s="63"/>
      <c r="LH57" s="63"/>
      <c r="LI57" s="63"/>
      <c r="LJ57" s="63"/>
      <c r="LK57" s="63"/>
      <c r="LL57" s="63"/>
      <c r="LM57" s="63"/>
      <c r="LN57" s="63"/>
      <c r="LO57" s="63"/>
      <c r="LP57" s="63"/>
      <c r="LQ57" s="63"/>
      <c r="LR57" s="63"/>
      <c r="LS57" s="63"/>
      <c r="LT57" s="63"/>
      <c r="LU57" s="63"/>
      <c r="LV57" s="63"/>
      <c r="LW57" s="63"/>
      <c r="LX57" s="63"/>
      <c r="LY57" s="63"/>
      <c r="LZ57" s="63"/>
      <c r="MA57" s="63"/>
      <c r="MB57" s="63"/>
      <c r="MC57" s="63"/>
      <c r="MD57" s="63"/>
      <c r="ME57" s="63"/>
      <c r="MF57" s="63"/>
      <c r="MG57" s="63"/>
      <c r="MH57" s="63"/>
      <c r="MI57" s="63"/>
      <c r="MJ57" s="63"/>
      <c r="MK57" s="63"/>
      <c r="ML57" s="63"/>
      <c r="MM57" s="63"/>
      <c r="MN57" s="63"/>
      <c r="MO57" s="63"/>
      <c r="MP57" s="63"/>
      <c r="MQ57" s="63"/>
      <c r="MR57" s="63"/>
      <c r="MS57" s="63"/>
      <c r="MT57" s="63"/>
      <c r="MU57" s="63"/>
      <c r="MV57" s="63"/>
      <c r="MW57" s="63"/>
      <c r="MX57" s="63"/>
      <c r="MY57" s="63"/>
      <c r="MZ57" s="63"/>
      <c r="NA57" s="63"/>
      <c r="NB57" s="63"/>
      <c r="NC57" s="63"/>
      <c r="ND57" s="63"/>
      <c r="NE57" s="63"/>
      <c r="NF57" s="63"/>
      <c r="NG57" s="63"/>
      <c r="NH57" s="63"/>
      <c r="NI57" s="63"/>
      <c r="NJ57" s="63"/>
      <c r="NK57" s="63"/>
      <c r="NL57" s="63"/>
      <c r="NM57" s="63"/>
      <c r="NN57" s="63"/>
      <c r="NO57" s="63"/>
      <c r="NP57" s="63"/>
      <c r="NQ57" s="63"/>
      <c r="NR57" s="63"/>
      <c r="NS57" s="63"/>
      <c r="NT57" s="63"/>
      <c r="NU57" s="63"/>
      <c r="NV57" s="63"/>
      <c r="NW57" s="63"/>
      <c r="NX57" s="63"/>
      <c r="NY57" s="63"/>
      <c r="NZ57" s="63"/>
      <c r="OA57" s="63"/>
      <c r="OB57" s="63"/>
      <c r="OC57" s="63"/>
      <c r="OD57" s="63"/>
      <c r="OE57" s="63"/>
      <c r="OF57" s="63"/>
      <c r="OG57" s="63"/>
      <c r="OH57" s="63"/>
      <c r="OI57" s="63"/>
      <c r="OJ57" s="63"/>
      <c r="OK57" s="63"/>
      <c r="OL57" s="63"/>
      <c r="OM57" s="63"/>
      <c r="ON57" s="63"/>
      <c r="OO57" s="63"/>
      <c r="OP57" s="63"/>
      <c r="OQ57" s="63"/>
      <c r="OR57" s="63"/>
      <c r="OS57" s="63"/>
      <c r="OT57" s="63"/>
      <c r="OU57" s="63"/>
      <c r="OV57" s="63"/>
      <c r="OW57" s="63"/>
      <c r="OX57" s="63"/>
      <c r="OY57" s="63"/>
      <c r="OZ57" s="63"/>
      <c r="PA57" s="63"/>
      <c r="PB57" s="63"/>
      <c r="PC57" s="63"/>
      <c r="PD57" s="63"/>
      <c r="PE57" s="63"/>
      <c r="PF57" s="63"/>
      <c r="PG57" s="63"/>
      <c r="PH57" s="63"/>
      <c r="PI57" s="63"/>
      <c r="PJ57" s="63"/>
      <c r="PK57" s="63"/>
      <c r="PL57" s="63"/>
      <c r="PM57" s="63"/>
      <c r="PN57" s="63"/>
      <c r="PO57" s="63"/>
      <c r="PP57" s="63"/>
      <c r="PQ57" s="63"/>
      <c r="PR57" s="63"/>
      <c r="PS57" s="63"/>
      <c r="PT57" s="63"/>
      <c r="PU57" s="63"/>
      <c r="PV57" s="63"/>
      <c r="PW57" s="63"/>
      <c r="PX57" s="63"/>
      <c r="PY57" s="63"/>
      <c r="PZ57" s="63"/>
      <c r="QA57" s="63"/>
      <c r="QB57" s="63"/>
      <c r="QC57" s="63"/>
      <c r="QD57" s="63"/>
      <c r="QE57" s="63"/>
      <c r="QF57" s="63"/>
      <c r="QG57" s="63"/>
      <c r="QH57" s="63"/>
      <c r="QI57" s="63"/>
      <c r="QJ57" s="63"/>
      <c r="QK57" s="63"/>
      <c r="QL57" s="63"/>
      <c r="QM57" s="63"/>
      <c r="QN57" s="63"/>
      <c r="QO57" s="63"/>
      <c r="QP57" s="63"/>
      <c r="QQ57" s="63"/>
      <c r="QR57" s="63"/>
      <c r="QS57" s="63"/>
      <c r="QT57" s="63"/>
      <c r="QU57" s="63"/>
      <c r="QV57" s="63"/>
      <c r="QW57" s="63"/>
      <c r="QX57" s="63"/>
      <c r="QY57" s="63"/>
      <c r="QZ57" s="63"/>
      <c r="RA57" s="63"/>
      <c r="RB57" s="63"/>
      <c r="RC57" s="63"/>
      <c r="RD57" s="63"/>
      <c r="RE57" s="63"/>
      <c r="RF57" s="63"/>
      <c r="RG57" s="63"/>
      <c r="RH57" s="63"/>
      <c r="RI57" s="63"/>
      <c r="RJ57" s="63"/>
      <c r="RK57" s="63"/>
      <c r="RL57" s="63"/>
      <c r="RM57" s="63"/>
      <c r="RN57" s="63"/>
      <c r="RO57" s="63"/>
      <c r="RP57" s="63"/>
      <c r="RQ57" s="63"/>
      <c r="RR57" s="63"/>
      <c r="RS57" s="63"/>
      <c r="RT57" s="63"/>
      <c r="RU57" s="63"/>
      <c r="RV57" s="63"/>
      <c r="RW57" s="63"/>
      <c r="RX57" s="63"/>
      <c r="RY57" s="63"/>
      <c r="RZ57" s="63"/>
      <c r="SA57" s="63"/>
      <c r="SB57" s="63"/>
      <c r="SC57" s="63"/>
      <c r="SD57" s="63"/>
      <c r="SE57" s="63"/>
      <c r="SF57" s="63"/>
      <c r="SG57" s="63"/>
      <c r="SH57" s="63"/>
      <c r="SI57" s="63"/>
      <c r="SJ57" s="63"/>
      <c r="SK57" s="63"/>
      <c r="SL57" s="63"/>
      <c r="SM57" s="63"/>
      <c r="SN57" s="63"/>
      <c r="SO57" s="63"/>
      <c r="SP57" s="63"/>
      <c r="SQ57" s="63"/>
      <c r="SR57" s="63"/>
      <c r="SS57" s="63"/>
      <c r="ST57" s="63"/>
      <c r="SU57" s="63"/>
      <c r="SV57" s="63"/>
      <c r="SW57" s="63"/>
      <c r="SX57" s="63"/>
      <c r="SY57" s="63"/>
      <c r="SZ57" s="63"/>
      <c r="TA57" s="63"/>
      <c r="TB57" s="63"/>
      <c r="TC57" s="63"/>
      <c r="TD57" s="63"/>
      <c r="TE57" s="63"/>
      <c r="TF57" s="63"/>
      <c r="TG57" s="63"/>
      <c r="TH57" s="63"/>
      <c r="TI57" s="63"/>
      <c r="TJ57" s="63"/>
      <c r="TK57" s="63"/>
      <c r="TL57" s="63"/>
      <c r="TM57" s="63"/>
      <c r="TN57" s="63"/>
      <c r="TO57" s="63"/>
      <c r="TP57" s="63"/>
      <c r="TQ57" s="63"/>
      <c r="TR57" s="63"/>
      <c r="TS57" s="63"/>
      <c r="TT57" s="63"/>
      <c r="TU57" s="63"/>
      <c r="TV57" s="63"/>
      <c r="TW57" s="63"/>
      <c r="TX57" s="63"/>
      <c r="TY57" s="63"/>
      <c r="TZ57" s="63"/>
      <c r="UA57" s="63"/>
      <c r="UB57" s="63"/>
      <c r="UC57" s="63"/>
      <c r="UD57" s="63"/>
      <c r="UE57" s="63"/>
      <c r="UF57" s="63"/>
      <c r="UG57" s="63"/>
      <c r="UH57" s="63"/>
      <c r="UI57" s="63"/>
      <c r="UJ57" s="63"/>
      <c r="UK57" s="63"/>
      <c r="UL57" s="63"/>
      <c r="UM57" s="63"/>
      <c r="UN57" s="63"/>
      <c r="UO57" s="63"/>
      <c r="UP57" s="63"/>
      <c r="UQ57" s="63"/>
      <c r="UR57" s="63"/>
      <c r="US57" s="63"/>
      <c r="UT57" s="63"/>
      <c r="UU57" s="63"/>
      <c r="UV57" s="63"/>
      <c r="UW57" s="63"/>
      <c r="UX57" s="63"/>
      <c r="UY57" s="63"/>
      <c r="UZ57" s="63"/>
      <c r="VA57" s="63"/>
      <c r="VB57" s="63"/>
      <c r="VC57" s="63"/>
      <c r="VD57" s="63"/>
      <c r="VE57" s="63"/>
      <c r="VF57" s="63"/>
      <c r="VG57" s="63"/>
      <c r="VH57" s="63"/>
      <c r="VI57" s="63"/>
      <c r="VJ57" s="63"/>
      <c r="VK57" s="63"/>
      <c r="VL57" s="63"/>
      <c r="VM57" s="63"/>
      <c r="VN57" s="63"/>
      <c r="VO57" s="63"/>
      <c r="VP57" s="63"/>
      <c r="VQ57" s="63"/>
      <c r="VR57" s="63"/>
      <c r="VS57" s="63"/>
      <c r="VT57" s="63"/>
      <c r="VU57" s="63"/>
      <c r="VV57" s="63"/>
      <c r="VW57" s="63"/>
      <c r="VX57" s="63"/>
      <c r="VY57" s="63"/>
      <c r="VZ57" s="63"/>
      <c r="WA57" s="63"/>
      <c r="WB57" s="63"/>
      <c r="WC57" s="63"/>
      <c r="WD57" s="63"/>
      <c r="WE57" s="63"/>
      <c r="WF57" s="63"/>
      <c r="WG57" s="63"/>
      <c r="WH57" s="63"/>
      <c r="WI57" s="63"/>
      <c r="WJ57" s="63"/>
      <c r="WK57" s="63"/>
      <c r="WL57" s="63"/>
      <c r="WM57" s="63"/>
      <c r="WN57" s="63"/>
      <c r="WO57" s="63"/>
      <c r="WP57" s="63"/>
      <c r="WQ57" s="63"/>
      <c r="WR57" s="63"/>
      <c r="WS57" s="63"/>
      <c r="WT57" s="63"/>
      <c r="WU57" s="63"/>
      <c r="WV57" s="63"/>
      <c r="WW57" s="63"/>
      <c r="WX57" s="63"/>
      <c r="WY57" s="63"/>
      <c r="WZ57" s="63"/>
      <c r="XA57" s="63"/>
      <c r="XB57" s="63"/>
      <c r="XC57" s="63"/>
      <c r="XD57" s="63"/>
      <c r="XE57" s="63"/>
      <c r="XF57" s="63"/>
      <c r="XG57" s="63"/>
      <c r="XH57" s="63"/>
      <c r="XI57" s="63"/>
      <c r="XJ57" s="63"/>
      <c r="XK57" s="63"/>
      <c r="XL57" s="63"/>
      <c r="XM57" s="63"/>
      <c r="XN57" s="63"/>
      <c r="XO57" s="63"/>
      <c r="XP57" s="63"/>
      <c r="XQ57" s="63"/>
      <c r="XR57" s="63"/>
      <c r="XS57" s="63"/>
      <c r="XT57" s="63"/>
      <c r="XU57" s="63"/>
      <c r="XV57" s="63"/>
      <c r="XW57" s="63"/>
      <c r="XX57" s="63"/>
      <c r="XY57" s="63"/>
      <c r="XZ57" s="63"/>
      <c r="YA57" s="63"/>
      <c r="YB57" s="63"/>
      <c r="YC57" s="63"/>
      <c r="YD57" s="63"/>
      <c r="YE57" s="63"/>
      <c r="YF57" s="63"/>
      <c r="YG57" s="63"/>
      <c r="YH57" s="63"/>
      <c r="YI57" s="63"/>
      <c r="YJ57" s="63"/>
      <c r="YK57" s="63"/>
      <c r="YL57" s="63"/>
      <c r="YM57" s="63"/>
      <c r="YN57" s="63"/>
      <c r="YO57" s="63"/>
      <c r="YP57" s="63"/>
      <c r="YQ57" s="63"/>
      <c r="YR57" s="63"/>
      <c r="YS57" s="63"/>
      <c r="YT57" s="63"/>
      <c r="YU57" s="63"/>
      <c r="YV57" s="63"/>
      <c r="YW57" s="63"/>
      <c r="YX57" s="63"/>
      <c r="YY57" s="63"/>
      <c r="YZ57" s="63"/>
      <c r="ZA57" s="63"/>
      <c r="ZB57" s="63"/>
      <c r="ZC57" s="63"/>
      <c r="ZD57" s="63"/>
      <c r="ZE57" s="63"/>
      <c r="ZF57" s="63"/>
      <c r="ZG57" s="63"/>
      <c r="ZH57" s="63"/>
      <c r="ZI57" s="63"/>
      <c r="ZJ57" s="63"/>
      <c r="ZK57" s="63"/>
      <c r="ZL57" s="63"/>
      <c r="ZM57" s="63"/>
      <c r="ZN57" s="63"/>
      <c r="ZO57" s="63"/>
      <c r="ZP57" s="63"/>
      <c r="ZQ57" s="63"/>
      <c r="ZR57" s="63"/>
      <c r="ZS57" s="63"/>
      <c r="ZT57" s="63"/>
      <c r="ZU57" s="63"/>
      <c r="ZV57" s="63"/>
      <c r="ZW57" s="63"/>
      <c r="ZX57" s="63"/>
      <c r="ZY57" s="63"/>
      <c r="ZZ57" s="63"/>
      <c r="AAA57" s="63"/>
      <c r="AAB57" s="63"/>
      <c r="AAC57" s="63"/>
      <c r="AAD57" s="63"/>
      <c r="AAE57" s="63"/>
      <c r="AAF57" s="63"/>
      <c r="AAG57" s="63"/>
      <c r="AAH57" s="63"/>
      <c r="AAI57" s="63"/>
      <c r="AAJ57" s="63"/>
      <c r="AAK57" s="63"/>
      <c r="AAL57" s="63"/>
      <c r="AAM57" s="63"/>
      <c r="AAN57" s="63"/>
      <c r="AAO57" s="63"/>
      <c r="AAP57" s="63"/>
      <c r="AAQ57" s="63"/>
      <c r="AAR57" s="63"/>
      <c r="AAS57" s="63"/>
      <c r="AAT57" s="63"/>
      <c r="AAU57" s="63"/>
      <c r="AAV57" s="63"/>
      <c r="AAW57" s="63"/>
      <c r="AAX57" s="63"/>
      <c r="AAY57" s="63"/>
      <c r="AAZ57" s="63"/>
      <c r="ABA57" s="63"/>
      <c r="ABB57" s="63"/>
      <c r="ABC57" s="63"/>
      <c r="ABD57" s="63"/>
      <c r="ABE57" s="63"/>
      <c r="ABF57" s="63"/>
      <c r="ABG57" s="63"/>
      <c r="ABH57" s="63"/>
      <c r="ABI57" s="63"/>
      <c r="ABJ57" s="63"/>
      <c r="ABK57" s="63"/>
      <c r="ABL57" s="63"/>
      <c r="ABM57" s="63"/>
      <c r="ABN57" s="63"/>
      <c r="ABO57" s="63"/>
      <c r="ABP57" s="63"/>
      <c r="ABQ57" s="63"/>
      <c r="ABR57" s="63"/>
      <c r="ABS57" s="63"/>
      <c r="ABT57" s="63"/>
      <c r="ABU57" s="63"/>
      <c r="ABV57" s="63"/>
      <c r="ABW57" s="63"/>
      <c r="ABX57" s="63"/>
      <c r="ABY57" s="63"/>
      <c r="ABZ57" s="63"/>
      <c r="ACA57" s="63"/>
      <c r="ACB57" s="63"/>
      <c r="ACC57" s="63"/>
      <c r="ACD57" s="63"/>
      <c r="ACE57" s="63"/>
      <c r="ACF57" s="63"/>
      <c r="ACG57" s="63"/>
      <c r="ACH57" s="63"/>
      <c r="ACI57" s="63"/>
      <c r="ACJ57" s="63"/>
      <c r="ACK57" s="63"/>
      <c r="ACL57" s="63"/>
      <c r="ACM57" s="63"/>
      <c r="ACN57" s="63"/>
      <c r="ACO57" s="63"/>
      <c r="ACP57" s="63"/>
      <c r="ACQ57" s="63"/>
      <c r="ACR57" s="63"/>
      <c r="ACS57" s="63"/>
      <c r="ACT57" s="63"/>
      <c r="ACU57" s="63"/>
      <c r="ACV57" s="63"/>
      <c r="ACW57" s="63"/>
      <c r="ACX57" s="63"/>
      <c r="ACY57" s="63"/>
      <c r="ACZ57" s="63"/>
      <c r="ADA57" s="63"/>
      <c r="ADB57" s="63"/>
      <c r="ADC57" s="63"/>
      <c r="ADD57" s="63"/>
      <c r="ADE57" s="63"/>
      <c r="ADF57" s="63"/>
      <c r="ADG57" s="63"/>
      <c r="ADH57" s="63"/>
      <c r="ADI57" s="63"/>
      <c r="ADJ57" s="63"/>
      <c r="ADK57" s="63"/>
      <c r="ADL57" s="63"/>
      <c r="ADM57" s="63"/>
      <c r="ADN57" s="63"/>
      <c r="ADO57" s="63"/>
      <c r="ADP57" s="63"/>
      <c r="ADQ57" s="63"/>
      <c r="ADR57" s="63"/>
      <c r="ADS57" s="63"/>
      <c r="ADT57" s="63"/>
      <c r="ADU57" s="63"/>
      <c r="ADV57" s="63"/>
      <c r="ADW57" s="63"/>
      <c r="ADX57" s="63"/>
      <c r="ADY57" s="63"/>
      <c r="ADZ57" s="63"/>
      <c r="AEA57" s="63"/>
      <c r="AEB57" s="63"/>
      <c r="AEC57" s="63"/>
      <c r="AED57" s="63"/>
      <c r="AEE57" s="63"/>
      <c r="AEF57" s="63"/>
      <c r="AEG57" s="63"/>
      <c r="AEH57" s="63"/>
      <c r="AEI57" s="63"/>
      <c r="AEJ57" s="63"/>
      <c r="AEK57" s="63"/>
      <c r="AEL57" s="63"/>
      <c r="AEM57" s="63"/>
      <c r="AEN57" s="63"/>
      <c r="AEO57" s="63"/>
      <c r="AEP57" s="63"/>
      <c r="AEQ57" s="63"/>
      <c r="AER57" s="63"/>
      <c r="AES57" s="63"/>
      <c r="AET57" s="63"/>
      <c r="AEU57" s="63"/>
      <c r="AEV57" s="63"/>
      <c r="AEW57" s="63"/>
      <c r="AEX57" s="63"/>
      <c r="AEY57" s="63"/>
      <c r="AEZ57" s="63"/>
      <c r="AFA57" s="63"/>
      <c r="AFB57" s="63"/>
      <c r="AFC57" s="63"/>
      <c r="AFD57" s="63"/>
      <c r="AFE57" s="63"/>
      <c r="AFF57" s="63"/>
      <c r="AFG57" s="63"/>
      <c r="AFH57" s="63"/>
      <c r="AFI57" s="63"/>
      <c r="AFJ57" s="63"/>
      <c r="AFK57" s="63"/>
      <c r="AFL57" s="63"/>
      <c r="AFM57" s="63"/>
      <c r="AFN57" s="63"/>
      <c r="AFO57" s="63"/>
      <c r="AFP57" s="63"/>
      <c r="AFQ57" s="63"/>
      <c r="AFR57" s="63"/>
      <c r="AFS57" s="63"/>
      <c r="AFT57" s="63"/>
      <c r="AFU57" s="63"/>
      <c r="AFV57" s="63"/>
      <c r="AFW57" s="63"/>
      <c r="AFX57" s="63"/>
      <c r="AFY57" s="63"/>
      <c r="AFZ57" s="63"/>
      <c r="AGA57" s="63"/>
      <c r="AGB57" s="63"/>
      <c r="AGC57" s="63"/>
      <c r="AGD57" s="63"/>
      <c r="AGE57" s="63"/>
      <c r="AGF57" s="63"/>
      <c r="AGG57" s="63"/>
      <c r="AGH57" s="63"/>
      <c r="AGI57" s="63"/>
      <c r="AGJ57" s="63"/>
      <c r="AGK57" s="63"/>
      <c r="AGL57" s="63"/>
      <c r="AGM57" s="63"/>
      <c r="AGN57" s="63"/>
      <c r="AGO57" s="63"/>
      <c r="AGP57" s="63"/>
      <c r="AGQ57" s="63"/>
      <c r="AGR57" s="63"/>
      <c r="AGS57" s="63"/>
      <c r="AGT57" s="63"/>
      <c r="AGU57" s="63"/>
      <c r="AGV57" s="63"/>
      <c r="AGW57" s="63"/>
      <c r="AGX57" s="63"/>
      <c r="AGY57" s="63"/>
      <c r="AGZ57" s="63"/>
      <c r="AHA57" s="63"/>
      <c r="AHB57" s="63"/>
      <c r="AHC57" s="63"/>
      <c r="AHD57" s="63"/>
      <c r="AHE57" s="63"/>
      <c r="AHF57" s="63"/>
      <c r="AHG57" s="63"/>
      <c r="AHH57" s="63"/>
      <c r="AHI57" s="63"/>
      <c r="AHJ57" s="63"/>
      <c r="AHK57" s="63"/>
      <c r="AHL57" s="63"/>
      <c r="AHM57" s="63"/>
      <c r="AHN57" s="63"/>
      <c r="AHO57" s="63"/>
      <c r="AHP57" s="63"/>
      <c r="AHQ57" s="63"/>
      <c r="AHR57" s="63"/>
      <c r="AHS57" s="63"/>
      <c r="AHT57" s="63"/>
      <c r="AHU57" s="63"/>
      <c r="AHV57" s="63"/>
      <c r="AHW57" s="63"/>
      <c r="AHX57" s="63"/>
      <c r="AHY57" s="63"/>
      <c r="AHZ57" s="63"/>
      <c r="AIA57" s="63"/>
      <c r="AIB57" s="63"/>
      <c r="AIC57" s="63"/>
      <c r="AID57" s="63"/>
      <c r="AIE57" s="63"/>
      <c r="AIF57" s="63"/>
      <c r="AIG57" s="63"/>
      <c r="AIH57" s="63"/>
      <c r="AII57" s="63"/>
      <c r="AIJ57" s="63"/>
      <c r="AIK57" s="63"/>
      <c r="AIL57" s="63"/>
      <c r="AIM57" s="63"/>
      <c r="AIN57" s="63"/>
      <c r="AIO57" s="63"/>
      <c r="AIP57" s="63"/>
      <c r="AIQ57" s="63"/>
      <c r="AIR57" s="63"/>
      <c r="AIS57" s="63"/>
      <c r="AIT57" s="63"/>
      <c r="AIU57" s="63"/>
      <c r="AIV57" s="63"/>
      <c r="AIW57" s="63"/>
      <c r="AIX57" s="63"/>
      <c r="AIY57" s="63"/>
      <c r="AIZ57" s="63"/>
      <c r="AJA57" s="63"/>
      <c r="AJB57" s="63"/>
      <c r="AJC57" s="63"/>
      <c r="AJD57" s="63"/>
      <c r="AJE57" s="63"/>
      <c r="AJF57" s="63"/>
      <c r="AJG57" s="63"/>
      <c r="AJH57" s="63"/>
      <c r="AJI57" s="63"/>
      <c r="AJJ57" s="63"/>
      <c r="AJK57" s="63"/>
      <c r="AJL57" s="63"/>
      <c r="AJM57" s="63"/>
      <c r="AJN57" s="63"/>
      <c r="AJO57" s="63"/>
      <c r="AJP57" s="63"/>
      <c r="AJQ57" s="63"/>
      <c r="AJR57" s="63"/>
      <c r="AJS57" s="63"/>
      <c r="AJT57" s="63"/>
      <c r="AJU57" s="63"/>
      <c r="AJV57" s="63"/>
      <c r="AJW57" s="63"/>
      <c r="AJX57" s="63"/>
      <c r="AJY57" s="63"/>
      <c r="AJZ57" s="63"/>
      <c r="AKA57" s="63"/>
      <c r="AKB57" s="63"/>
      <c r="AKC57" s="63"/>
      <c r="AKD57" s="63"/>
      <c r="AKE57" s="63"/>
      <c r="AKF57" s="63"/>
      <c r="AKG57" s="63"/>
      <c r="AKH57" s="63"/>
      <c r="AKI57" s="63"/>
      <c r="AKJ57" s="63"/>
      <c r="AKK57" s="63"/>
      <c r="AKL57" s="63"/>
      <c r="AKM57" s="63"/>
      <c r="AKN57" s="63"/>
      <c r="AKO57" s="63"/>
      <c r="AKP57" s="63"/>
      <c r="AKQ57" s="63"/>
      <c r="AKR57" s="63"/>
      <c r="AKS57" s="63"/>
      <c r="AKT57" s="63"/>
      <c r="AKU57" s="63"/>
      <c r="AKV57" s="63"/>
      <c r="AKW57" s="63"/>
      <c r="AKX57" s="63"/>
      <c r="AKY57" s="63"/>
      <c r="AKZ57" s="63"/>
      <c r="ALA57" s="63"/>
      <c r="ALB57" s="63"/>
      <c r="ALC57" s="63"/>
      <c r="ALD57" s="63"/>
      <c r="ALE57" s="63"/>
      <c r="ALF57" s="63"/>
      <c r="ALG57" s="63"/>
      <c r="ALH57" s="63"/>
      <c r="ALI57" s="63"/>
      <c r="ALJ57" s="63"/>
      <c r="ALK57" s="63"/>
      <c r="ALL57" s="63"/>
      <c r="ALM57" s="63"/>
      <c r="ALN57" s="63"/>
      <c r="ALO57" s="63"/>
      <c r="ALP57" s="63"/>
      <c r="ALQ57" s="63"/>
      <c r="ALR57" s="63"/>
      <c r="ALS57" s="63"/>
      <c r="ALT57" s="63"/>
      <c r="ALU57" s="63"/>
      <c r="ALV57" s="63"/>
      <c r="ALW57" s="63"/>
      <c r="ALX57" s="63"/>
      <c r="ALY57" s="63"/>
      <c r="ALZ57" s="63"/>
      <c r="AMA57" s="63"/>
      <c r="AMB57" s="63"/>
      <c r="AMC57" s="63"/>
      <c r="AMD57" s="63"/>
      <c r="AME57" s="63"/>
      <c r="AMF57" s="63"/>
      <c r="AMG57" s="63"/>
      <c r="AMH57" s="63"/>
      <c r="AMI57" s="63"/>
      <c r="AMJ57" s="63"/>
      <c r="AMK57" s="63"/>
      <c r="AML57" s="63"/>
      <c r="AMM57" s="63"/>
      <c r="AMN57" s="63"/>
      <c r="AMO57" s="63"/>
      <c r="AMP57" s="63"/>
      <c r="AMQ57" s="63"/>
      <c r="AMR57" s="63"/>
      <c r="AMS57" s="63"/>
      <c r="AMT57" s="63"/>
      <c r="AMU57" s="63"/>
      <c r="AMV57" s="63"/>
      <c r="AMW57" s="63"/>
      <c r="AMX57" s="63"/>
      <c r="AMY57" s="63"/>
      <c r="AMZ57" s="63"/>
      <c r="ANA57" s="63"/>
      <c r="ANB57" s="63"/>
      <c r="ANC57" s="63"/>
      <c r="AND57" s="63"/>
      <c r="ANE57" s="63"/>
      <c r="ANF57" s="63"/>
      <c r="ANG57" s="63"/>
      <c r="ANH57" s="63"/>
      <c r="ANI57" s="63"/>
      <c r="ANJ57" s="63"/>
      <c r="ANK57" s="63"/>
      <c r="ANL57" s="63"/>
      <c r="ANM57" s="63"/>
      <c r="ANN57" s="63"/>
      <c r="ANO57" s="63"/>
      <c r="ANP57" s="63"/>
      <c r="ANQ57" s="63"/>
      <c r="ANR57" s="63"/>
      <c r="ANS57" s="63"/>
      <c r="ANT57" s="63"/>
      <c r="ANU57" s="63"/>
      <c r="ANV57" s="63"/>
      <c r="ANW57" s="63"/>
      <c r="ANX57" s="63"/>
      <c r="ANY57" s="63"/>
      <c r="ANZ57" s="63"/>
      <c r="AOA57" s="63"/>
      <c r="AOB57" s="63"/>
      <c r="AOC57" s="63"/>
      <c r="AOD57" s="63"/>
      <c r="AOE57" s="63"/>
      <c r="AOF57" s="63"/>
      <c r="AOG57" s="63"/>
      <c r="AOH57" s="63"/>
      <c r="AOI57" s="63"/>
      <c r="AOJ57" s="63"/>
      <c r="AOK57" s="63"/>
      <c r="AOL57" s="63"/>
      <c r="AOM57" s="63"/>
      <c r="AON57" s="63"/>
      <c r="AOO57" s="63"/>
      <c r="AOP57" s="63"/>
      <c r="AOQ57" s="63"/>
      <c r="AOR57" s="63"/>
      <c r="AOS57" s="63"/>
      <c r="AOT57" s="63"/>
      <c r="AOU57" s="63"/>
      <c r="AOV57" s="63"/>
      <c r="AOW57" s="63"/>
      <c r="AOX57" s="63"/>
      <c r="AOY57" s="63"/>
      <c r="AOZ57" s="63"/>
      <c r="APA57" s="63"/>
      <c r="APB57" s="63"/>
      <c r="APC57" s="63"/>
      <c r="APD57" s="63"/>
      <c r="APE57" s="63"/>
      <c r="APF57" s="63"/>
      <c r="APG57" s="63"/>
      <c r="APH57" s="63"/>
      <c r="API57" s="63"/>
      <c r="APJ57" s="63"/>
      <c r="APK57" s="63"/>
      <c r="APL57" s="63"/>
      <c r="APM57" s="63"/>
      <c r="APN57" s="63"/>
      <c r="APO57" s="63"/>
      <c r="APP57" s="63"/>
      <c r="APQ57" s="63"/>
      <c r="APR57" s="63"/>
      <c r="APS57" s="63"/>
      <c r="APT57" s="63"/>
      <c r="APU57" s="63"/>
      <c r="APV57" s="63"/>
      <c r="APW57" s="63"/>
      <c r="APX57" s="63"/>
      <c r="APY57" s="63"/>
      <c r="APZ57" s="63"/>
      <c r="AQA57" s="63"/>
      <c r="AQB57" s="63"/>
      <c r="AQC57" s="63"/>
      <c r="AQD57" s="63"/>
      <c r="AQE57" s="63"/>
      <c r="AQF57" s="63"/>
      <c r="AQG57" s="63"/>
      <c r="AQH57" s="63"/>
      <c r="AQI57" s="63"/>
      <c r="AQJ57" s="63"/>
      <c r="AQK57" s="63"/>
      <c r="AQL57" s="63"/>
      <c r="AQM57" s="63"/>
      <c r="AQN57" s="63"/>
      <c r="AQO57" s="63"/>
      <c r="AQP57" s="63"/>
      <c r="AQQ57" s="63"/>
      <c r="AQR57" s="63"/>
      <c r="AQS57" s="63"/>
      <c r="AQT57" s="63"/>
      <c r="AQU57" s="63"/>
      <c r="AQV57" s="63"/>
      <c r="AQW57" s="63"/>
      <c r="AQX57" s="63"/>
      <c r="AQY57" s="63"/>
      <c r="AQZ57" s="63"/>
      <c r="ARA57" s="63"/>
      <c r="ARB57" s="63"/>
      <c r="ARC57" s="63"/>
      <c r="ARD57" s="63"/>
      <c r="ARE57" s="63"/>
      <c r="ARF57" s="63"/>
      <c r="ARG57" s="63"/>
      <c r="ARH57" s="63"/>
      <c r="ARI57" s="63"/>
      <c r="ARJ57" s="63"/>
      <c r="ARK57" s="63"/>
      <c r="ARL57" s="63"/>
      <c r="ARM57" s="63"/>
      <c r="ARN57" s="63"/>
      <c r="ARO57" s="63"/>
      <c r="ARP57" s="63"/>
      <c r="ARQ57" s="63"/>
      <c r="ARR57" s="63"/>
      <c r="ARS57" s="63"/>
      <c r="ART57" s="63"/>
      <c r="ARU57" s="63"/>
      <c r="ARV57" s="63"/>
      <c r="ARW57" s="63"/>
      <c r="ARX57" s="63"/>
      <c r="ARY57" s="63"/>
      <c r="ARZ57" s="63"/>
      <c r="ASA57" s="63"/>
      <c r="ASB57" s="63"/>
      <c r="ASC57" s="63"/>
      <c r="ASD57" s="63"/>
      <c r="ASE57" s="63"/>
      <c r="ASF57" s="63"/>
      <c r="ASG57" s="63"/>
      <c r="ASH57" s="63"/>
      <c r="ASI57" s="63"/>
      <c r="ASJ57" s="63"/>
      <c r="ASK57" s="63"/>
      <c r="ASL57" s="63"/>
      <c r="ASM57" s="63"/>
      <c r="ASN57" s="63"/>
      <c r="ASO57" s="63"/>
      <c r="ASP57" s="63"/>
      <c r="ASQ57" s="63"/>
      <c r="ASR57" s="63"/>
      <c r="ASS57" s="63"/>
      <c r="AST57" s="63"/>
      <c r="ASU57" s="63"/>
      <c r="ASV57" s="63"/>
      <c r="ASW57" s="63"/>
      <c r="ASX57" s="63"/>
      <c r="ASY57" s="63"/>
      <c r="ASZ57" s="63"/>
      <c r="ATA57" s="63"/>
      <c r="ATB57" s="63"/>
      <c r="ATC57" s="63"/>
      <c r="ATD57" s="63"/>
      <c r="ATE57" s="63"/>
      <c r="ATF57" s="63"/>
      <c r="ATG57" s="63"/>
      <c r="ATH57" s="63"/>
      <c r="ATI57" s="63"/>
      <c r="ATJ57" s="63"/>
      <c r="ATK57" s="63"/>
      <c r="ATL57" s="63"/>
      <c r="ATM57" s="63"/>
      <c r="ATN57" s="63"/>
      <c r="ATO57" s="63"/>
      <c r="ATP57" s="63"/>
      <c r="ATQ57" s="63"/>
      <c r="ATR57" s="63"/>
      <c r="ATS57" s="63"/>
      <c r="ATT57" s="63"/>
      <c r="ATU57" s="63"/>
      <c r="ATV57" s="63"/>
      <c r="ATW57" s="63"/>
      <c r="ATX57" s="63"/>
      <c r="ATY57" s="63"/>
      <c r="ATZ57" s="63"/>
      <c r="AUA57" s="63"/>
      <c r="AUB57" s="63"/>
      <c r="AUC57" s="63"/>
      <c r="AUD57" s="63"/>
      <c r="AUE57" s="63"/>
      <c r="AUF57" s="63"/>
      <c r="AUG57" s="63"/>
      <c r="AUH57" s="63"/>
      <c r="AUI57" s="63"/>
      <c r="AUJ57" s="63"/>
      <c r="AUK57" s="63"/>
      <c r="AUL57" s="63"/>
      <c r="AUM57" s="63"/>
      <c r="AUN57" s="63"/>
      <c r="AUO57" s="63"/>
      <c r="AUP57" s="63"/>
      <c r="AUQ57" s="63"/>
      <c r="AUR57" s="63"/>
      <c r="AUS57" s="63"/>
      <c r="AUT57" s="63"/>
      <c r="AUU57" s="63"/>
      <c r="AUV57" s="63"/>
      <c r="AUW57" s="63"/>
      <c r="AUX57" s="63"/>
      <c r="AUY57" s="63"/>
      <c r="AUZ57" s="63"/>
      <c r="AVA57" s="63"/>
      <c r="AVB57" s="63"/>
      <c r="AVC57" s="63"/>
      <c r="AVD57" s="63"/>
      <c r="AVE57" s="63"/>
      <c r="AVF57" s="63"/>
      <c r="AVG57" s="63"/>
      <c r="AVH57" s="63"/>
      <c r="AVI57" s="63"/>
      <c r="AVJ57" s="63"/>
      <c r="AVK57" s="63"/>
      <c r="AVL57" s="63"/>
      <c r="AVM57" s="63"/>
      <c r="AVN57" s="63"/>
      <c r="AVO57" s="63"/>
      <c r="AVP57" s="63"/>
      <c r="AVQ57" s="63"/>
      <c r="AVR57" s="63"/>
      <c r="AVS57" s="63"/>
      <c r="AVT57" s="63"/>
      <c r="AVU57" s="63"/>
      <c r="AVV57" s="63"/>
      <c r="AVW57" s="63"/>
      <c r="AVX57" s="63"/>
      <c r="AVY57" s="63"/>
      <c r="AVZ57" s="63"/>
      <c r="AWA57" s="63"/>
      <c r="AWB57" s="63"/>
      <c r="AWC57" s="63"/>
      <c r="AWD57" s="63"/>
      <c r="AWE57" s="63"/>
      <c r="AWF57" s="63"/>
      <c r="AWG57" s="63"/>
      <c r="AWH57" s="63"/>
      <c r="AWI57" s="63"/>
      <c r="AWJ57" s="63"/>
      <c r="AWK57" s="63"/>
      <c r="AWL57" s="63"/>
      <c r="AWM57" s="63"/>
      <c r="AWN57" s="63"/>
      <c r="AWO57" s="63"/>
      <c r="AWP57" s="63"/>
      <c r="AWQ57" s="63"/>
      <c r="AWR57" s="63"/>
      <c r="AWS57" s="63"/>
      <c r="AWT57" s="63"/>
      <c r="AWU57" s="63"/>
      <c r="AWV57" s="63"/>
      <c r="AWW57" s="63"/>
      <c r="AWX57" s="63"/>
      <c r="AWY57" s="63"/>
      <c r="AWZ57" s="63"/>
      <c r="AXA57" s="63"/>
      <c r="AXB57" s="63"/>
      <c r="AXC57" s="63"/>
      <c r="AXD57" s="63"/>
      <c r="AXE57" s="63"/>
      <c r="AXF57" s="63"/>
      <c r="AXG57" s="63"/>
      <c r="AXH57" s="63"/>
      <c r="AXI57" s="63"/>
      <c r="AXJ57" s="63"/>
      <c r="AXK57" s="63"/>
      <c r="AXL57" s="63"/>
      <c r="AXM57" s="63"/>
      <c r="AXN57" s="63"/>
      <c r="AXO57" s="63"/>
      <c r="AXP57" s="63"/>
      <c r="AXQ57" s="63"/>
      <c r="AXR57" s="63"/>
      <c r="AXS57" s="63"/>
      <c r="AXT57" s="63"/>
      <c r="AXU57" s="63"/>
      <c r="AXV57" s="63"/>
      <c r="AXW57" s="63"/>
      <c r="AXX57" s="63"/>
      <c r="AXY57" s="63"/>
      <c r="AXZ57" s="63"/>
      <c r="AYA57" s="63"/>
      <c r="AYB57" s="63"/>
      <c r="AYC57" s="63"/>
      <c r="AYD57" s="63"/>
      <c r="AYE57" s="63"/>
      <c r="AYF57" s="63"/>
      <c r="AYG57" s="63"/>
      <c r="AYH57" s="63"/>
      <c r="AYI57" s="63"/>
      <c r="AYJ57" s="63"/>
      <c r="AYK57" s="63"/>
      <c r="AYL57" s="63"/>
      <c r="AYM57" s="63"/>
      <c r="AYN57" s="63"/>
      <c r="AYO57" s="63"/>
      <c r="AYP57" s="63"/>
      <c r="AYQ57" s="63"/>
      <c r="AYR57" s="63"/>
      <c r="AYS57" s="63"/>
      <c r="AYT57" s="63"/>
      <c r="AYU57" s="63"/>
      <c r="AYV57" s="63"/>
      <c r="AYW57" s="63"/>
      <c r="AYX57" s="63"/>
      <c r="AYY57" s="63"/>
      <c r="AYZ57" s="63"/>
      <c r="AZA57" s="63"/>
      <c r="AZB57" s="63"/>
      <c r="AZC57" s="63"/>
      <c r="AZD57" s="63"/>
      <c r="AZE57" s="63"/>
      <c r="AZF57" s="63"/>
      <c r="AZG57" s="63"/>
      <c r="AZH57" s="63"/>
      <c r="AZI57" s="63"/>
      <c r="AZJ57" s="63"/>
      <c r="AZK57" s="63"/>
      <c r="AZL57" s="63"/>
      <c r="AZM57" s="63"/>
      <c r="AZN57" s="63"/>
      <c r="AZO57" s="63"/>
      <c r="AZP57" s="63"/>
      <c r="AZQ57" s="63"/>
      <c r="AZR57" s="63"/>
      <c r="AZS57" s="63"/>
      <c r="AZT57" s="63"/>
      <c r="AZU57" s="63"/>
      <c r="AZV57" s="63"/>
      <c r="AZW57" s="63"/>
      <c r="AZX57" s="63"/>
      <c r="AZY57" s="63"/>
      <c r="AZZ57" s="63"/>
      <c r="BAA57" s="63"/>
      <c r="BAB57" s="63"/>
      <c r="BAC57" s="63"/>
      <c r="BAD57" s="63"/>
      <c r="BAE57" s="63"/>
      <c r="BAF57" s="63"/>
      <c r="BAG57" s="63"/>
      <c r="BAH57" s="63"/>
      <c r="BAI57" s="63"/>
      <c r="BAJ57" s="63"/>
      <c r="BAK57" s="63"/>
      <c r="BAL57" s="63"/>
      <c r="BAM57" s="63"/>
      <c r="BAN57" s="63"/>
      <c r="BAO57" s="63"/>
      <c r="BAP57" s="63"/>
      <c r="BAQ57" s="63"/>
      <c r="BAR57" s="63"/>
      <c r="BAS57" s="63"/>
      <c r="BAT57" s="63"/>
      <c r="BAU57" s="63"/>
      <c r="BAV57" s="63"/>
      <c r="BAW57" s="63"/>
      <c r="BAX57" s="63"/>
      <c r="BAY57" s="63"/>
      <c r="BAZ57" s="63"/>
      <c r="BBA57" s="63"/>
      <c r="BBB57" s="63"/>
      <c r="BBC57" s="63"/>
      <c r="BBD57" s="63"/>
      <c r="BBE57" s="63"/>
      <c r="BBF57" s="63"/>
      <c r="BBG57" s="63"/>
      <c r="BBH57" s="63"/>
      <c r="BBI57" s="63"/>
      <c r="BBJ57" s="63"/>
      <c r="BBK57" s="63"/>
      <c r="BBL57" s="63"/>
      <c r="BBM57" s="63"/>
      <c r="BBN57" s="63"/>
      <c r="BBO57" s="63"/>
      <c r="BBP57" s="63"/>
      <c r="BBQ57" s="63"/>
      <c r="BBR57" s="63"/>
      <c r="BBS57" s="63"/>
      <c r="BBT57" s="63"/>
      <c r="BBU57" s="63"/>
      <c r="BBV57" s="63"/>
      <c r="BBW57" s="63"/>
      <c r="BBX57" s="63"/>
      <c r="BBY57" s="63"/>
      <c r="BBZ57" s="63"/>
      <c r="BCA57" s="63"/>
      <c r="BCB57" s="63"/>
      <c r="BCC57" s="63"/>
      <c r="BCD57" s="63"/>
      <c r="BCE57" s="63"/>
      <c r="BCF57" s="63"/>
      <c r="BCG57" s="63"/>
      <c r="BCH57" s="63"/>
      <c r="BCI57" s="63"/>
      <c r="BCJ57" s="63"/>
      <c r="BCK57" s="63"/>
      <c r="BCL57" s="63"/>
      <c r="BCM57" s="63"/>
      <c r="BCN57" s="63"/>
      <c r="BCO57" s="63"/>
      <c r="BCP57" s="63"/>
      <c r="BCQ57" s="63"/>
      <c r="BCR57" s="63"/>
      <c r="BCS57" s="63"/>
      <c r="BCT57" s="63"/>
      <c r="BCU57" s="63"/>
      <c r="BCV57" s="63"/>
      <c r="BCW57" s="63"/>
      <c r="BCX57" s="63"/>
      <c r="BCY57" s="63"/>
      <c r="BCZ57" s="63"/>
      <c r="BDA57" s="63"/>
      <c r="BDB57" s="63"/>
      <c r="BDC57" s="63"/>
      <c r="BDD57" s="63"/>
      <c r="BDE57" s="63"/>
      <c r="BDF57" s="63"/>
      <c r="BDG57" s="63"/>
      <c r="BDH57" s="63"/>
      <c r="BDI57" s="63"/>
      <c r="BDJ57" s="63"/>
      <c r="BDK57" s="63"/>
      <c r="BDL57" s="63"/>
      <c r="BDM57" s="63"/>
      <c r="BDN57" s="63"/>
      <c r="BDO57" s="63"/>
      <c r="BDP57" s="63"/>
      <c r="BDQ57" s="63"/>
      <c r="BDR57" s="63"/>
      <c r="BDS57" s="63"/>
      <c r="BDT57" s="63"/>
      <c r="BDU57" s="63"/>
      <c r="BDV57" s="63"/>
      <c r="BDW57" s="63"/>
      <c r="BDX57" s="63"/>
      <c r="BDY57" s="63"/>
      <c r="BDZ57" s="63"/>
      <c r="BEA57" s="63"/>
      <c r="BEB57" s="63"/>
      <c r="BEC57" s="63"/>
      <c r="BED57" s="63"/>
      <c r="BEE57" s="63"/>
      <c r="BEF57" s="63"/>
      <c r="BEG57" s="63"/>
      <c r="BEH57" s="63"/>
      <c r="BEI57" s="63"/>
      <c r="BEJ57" s="63"/>
      <c r="BEK57" s="63"/>
      <c r="BEL57" s="63"/>
      <c r="BEM57" s="63"/>
      <c r="BEN57" s="63"/>
      <c r="BEO57" s="63"/>
      <c r="BEP57" s="63"/>
      <c r="BEQ57" s="63"/>
      <c r="BER57" s="63"/>
      <c r="BES57" s="63"/>
      <c r="BET57" s="63"/>
      <c r="BEU57" s="63"/>
      <c r="BEV57" s="63"/>
      <c r="BEW57" s="63"/>
      <c r="BEX57" s="63"/>
      <c r="BEY57" s="63"/>
      <c r="BEZ57" s="63"/>
      <c r="BFA57" s="63"/>
      <c r="BFB57" s="63"/>
      <c r="BFC57" s="63"/>
      <c r="BFD57" s="63"/>
      <c r="BFE57" s="63"/>
      <c r="BFF57" s="63"/>
      <c r="BFG57" s="63"/>
      <c r="BFH57" s="63"/>
      <c r="BFI57" s="63"/>
      <c r="BFJ57" s="63"/>
      <c r="BFK57" s="63"/>
      <c r="BFL57" s="63"/>
      <c r="BFM57" s="63"/>
      <c r="BFN57" s="63"/>
      <c r="BFO57" s="63"/>
      <c r="BFP57" s="63"/>
      <c r="BFQ57" s="63"/>
      <c r="BFR57" s="63"/>
      <c r="BFS57" s="63"/>
      <c r="BFT57" s="63"/>
      <c r="BFU57" s="63"/>
      <c r="BFV57" s="63"/>
      <c r="BFW57" s="63"/>
      <c r="BFX57" s="63"/>
      <c r="BFY57" s="63"/>
      <c r="BFZ57" s="63"/>
      <c r="BGA57" s="63"/>
      <c r="BGB57" s="63"/>
      <c r="BGC57" s="63"/>
      <c r="BGD57" s="63"/>
      <c r="BGE57" s="63"/>
      <c r="BGF57" s="63"/>
      <c r="BGG57" s="63"/>
      <c r="BGH57" s="63"/>
      <c r="BGI57" s="63"/>
      <c r="BGJ57" s="63"/>
      <c r="BGK57" s="63"/>
      <c r="BGL57" s="63"/>
      <c r="BGM57" s="63"/>
      <c r="BGN57" s="63"/>
      <c r="BGO57" s="63"/>
      <c r="BGP57" s="63"/>
      <c r="BGQ57" s="63"/>
      <c r="BGR57" s="63"/>
      <c r="BGS57" s="63"/>
      <c r="BGT57" s="63"/>
      <c r="BGU57" s="63"/>
      <c r="BGV57" s="63"/>
      <c r="BGW57" s="63"/>
      <c r="BGX57" s="63"/>
      <c r="BGY57" s="63"/>
      <c r="BGZ57" s="63"/>
      <c r="BHA57" s="63"/>
      <c r="BHB57" s="63"/>
      <c r="BHC57" s="63"/>
      <c r="BHD57" s="63"/>
      <c r="BHE57" s="63"/>
      <c r="BHF57" s="63"/>
      <c r="BHG57" s="63"/>
      <c r="BHH57" s="63"/>
      <c r="BHI57" s="63"/>
      <c r="BHJ57" s="63"/>
      <c r="BHK57" s="63"/>
      <c r="BHL57" s="63"/>
      <c r="BHM57" s="63"/>
      <c r="BHN57" s="63"/>
      <c r="BHO57" s="63"/>
      <c r="BHP57" s="63"/>
      <c r="BHQ57" s="63"/>
      <c r="BHR57" s="63"/>
      <c r="BHS57" s="63"/>
      <c r="BHT57" s="63"/>
      <c r="BHU57" s="63"/>
      <c r="BHV57" s="63"/>
      <c r="BHW57" s="63"/>
      <c r="BHX57" s="63"/>
      <c r="BHY57" s="63"/>
      <c r="BHZ57" s="63"/>
      <c r="BIA57" s="63"/>
      <c r="BIB57" s="63"/>
      <c r="BIC57" s="63"/>
      <c r="BID57" s="63"/>
      <c r="BIE57" s="63"/>
      <c r="BIF57" s="63"/>
      <c r="BIG57" s="63"/>
      <c r="BIH57" s="63"/>
      <c r="BII57" s="63"/>
      <c r="BIJ57" s="63"/>
      <c r="BIK57" s="63"/>
      <c r="BIL57" s="63"/>
      <c r="BIM57" s="63"/>
      <c r="BIN57" s="63"/>
      <c r="BIO57" s="63"/>
      <c r="BIP57" s="63"/>
      <c r="BIQ57" s="63"/>
      <c r="BIR57" s="63"/>
      <c r="BIS57" s="63"/>
      <c r="BIT57" s="63"/>
      <c r="BIU57" s="63"/>
      <c r="BIV57" s="63"/>
      <c r="BIW57" s="63"/>
      <c r="BIX57" s="63"/>
      <c r="BIY57" s="63"/>
      <c r="BIZ57" s="63"/>
      <c r="BJA57" s="63"/>
      <c r="BJB57" s="63"/>
      <c r="BJC57" s="63"/>
      <c r="BJD57" s="63"/>
      <c r="BJE57" s="63"/>
      <c r="BJF57" s="63"/>
      <c r="BJG57" s="63"/>
      <c r="BJH57" s="63"/>
      <c r="BJI57" s="63"/>
      <c r="BJJ57" s="63"/>
      <c r="BJK57" s="63"/>
      <c r="BJL57" s="63"/>
      <c r="BJM57" s="63"/>
      <c r="BJN57" s="63"/>
      <c r="BJO57" s="63"/>
      <c r="BJP57" s="63"/>
      <c r="BJQ57" s="63"/>
      <c r="BJR57" s="63"/>
      <c r="BJS57" s="63"/>
      <c r="BJT57" s="63"/>
      <c r="BJU57" s="63"/>
      <c r="BJV57" s="63"/>
      <c r="BJW57" s="63"/>
      <c r="BJX57" s="63"/>
      <c r="BJY57" s="63"/>
      <c r="BJZ57" s="63"/>
      <c r="BKA57" s="63"/>
      <c r="BKB57" s="63"/>
      <c r="BKC57" s="63"/>
      <c r="BKD57" s="63"/>
      <c r="BKE57" s="63"/>
      <c r="BKF57" s="63"/>
      <c r="BKG57" s="63"/>
      <c r="BKH57" s="63"/>
      <c r="BKI57" s="63"/>
      <c r="BKJ57" s="63"/>
      <c r="BKK57" s="63"/>
      <c r="BKL57" s="63"/>
      <c r="BKM57" s="63"/>
      <c r="BKN57" s="63"/>
      <c r="BKO57" s="63"/>
      <c r="BKP57" s="63"/>
      <c r="BKQ57" s="63"/>
      <c r="BKR57" s="63"/>
      <c r="BKS57" s="63"/>
      <c r="BKT57" s="63"/>
      <c r="BKU57" s="63"/>
      <c r="BKV57" s="63"/>
      <c r="BKW57" s="63"/>
      <c r="BKX57" s="63"/>
      <c r="BKY57" s="63"/>
      <c r="BKZ57" s="63"/>
      <c r="BLA57" s="63"/>
      <c r="BLB57" s="63"/>
      <c r="BLC57" s="63"/>
      <c r="BLD57" s="63"/>
      <c r="BLE57" s="63"/>
      <c r="BLF57" s="63"/>
      <c r="BLG57" s="63"/>
      <c r="BLH57" s="63"/>
      <c r="BLI57" s="63"/>
      <c r="BLJ57" s="63"/>
      <c r="BLK57" s="63"/>
      <c r="BLL57" s="63"/>
      <c r="BLM57" s="63"/>
      <c r="BLN57" s="63"/>
      <c r="BLO57" s="63"/>
      <c r="BLP57" s="63"/>
      <c r="BLQ57" s="63"/>
      <c r="BLR57" s="63"/>
      <c r="BLS57" s="63"/>
      <c r="BLT57" s="63"/>
      <c r="BLU57" s="63"/>
      <c r="BLV57" s="63"/>
      <c r="BLW57" s="63"/>
      <c r="BLX57" s="63"/>
      <c r="BLY57" s="63"/>
      <c r="BLZ57" s="63"/>
      <c r="BMA57" s="63"/>
      <c r="BMB57" s="63"/>
      <c r="BMC57" s="63"/>
      <c r="BMD57" s="63"/>
      <c r="BME57" s="63"/>
      <c r="BMF57" s="63"/>
      <c r="BMG57" s="63"/>
      <c r="BMH57" s="63"/>
      <c r="BMI57" s="63"/>
      <c r="BMJ57" s="63"/>
      <c r="BMK57" s="63"/>
      <c r="BML57" s="63"/>
      <c r="BMM57" s="63"/>
      <c r="BMN57" s="63"/>
      <c r="BMO57" s="63"/>
      <c r="BMP57" s="63"/>
      <c r="BMQ57" s="63"/>
      <c r="BMR57" s="63"/>
      <c r="BMS57" s="63"/>
      <c r="BMT57" s="63"/>
      <c r="BMU57" s="63"/>
      <c r="BMV57" s="63"/>
      <c r="BMW57" s="63"/>
      <c r="BMX57" s="63"/>
    </row>
    <row r="58" spans="1:1714" s="1" customFormat="1" ht="15" customHeight="1" x14ac:dyDescent="0.25">
      <c r="A58" s="194" t="s">
        <v>247</v>
      </c>
      <c r="B58" s="147" t="s">
        <v>45</v>
      </c>
      <c r="C58" s="148" t="s">
        <v>110</v>
      </c>
      <c r="D58" s="213" t="s">
        <v>47</v>
      </c>
      <c r="E58" s="149" t="s">
        <v>48</v>
      </c>
      <c r="F58" s="215" t="s">
        <v>49</v>
      </c>
      <c r="G58" s="213" t="s">
        <v>63</v>
      </c>
      <c r="H58" s="150">
        <v>25</v>
      </c>
      <c r="I58" s="227" t="s">
        <v>1701</v>
      </c>
      <c r="J58" s="152">
        <v>44792</v>
      </c>
      <c r="K58" s="152">
        <v>44795</v>
      </c>
      <c r="L58" s="152">
        <v>44797</v>
      </c>
      <c r="M58" s="211" t="s">
        <v>388</v>
      </c>
      <c r="N58" s="113">
        <v>44802</v>
      </c>
      <c r="O58" s="208" t="s">
        <v>97</v>
      </c>
      <c r="P58" s="145" t="s">
        <v>1628</v>
      </c>
      <c r="Q58" s="153">
        <f t="shared" si="19"/>
        <v>44795</v>
      </c>
      <c r="R58" s="163">
        <v>38.799999999999997</v>
      </c>
      <c r="S58" s="153">
        <f t="shared" si="20"/>
        <v>44799</v>
      </c>
      <c r="T58" s="163">
        <v>49</v>
      </c>
      <c r="U58" s="153">
        <f t="shared" si="21"/>
        <v>44806</v>
      </c>
      <c r="V58" s="88"/>
      <c r="W58" s="153">
        <f t="shared" si="3"/>
        <v>44820</v>
      </c>
      <c r="X58" s="88">
        <v>59.7</v>
      </c>
      <c r="Y58" s="161" t="str">
        <f t="shared" si="22"/>
        <v>OK</v>
      </c>
      <c r="Z58" s="171" t="s">
        <v>97</v>
      </c>
      <c r="AA58" s="172" t="s">
        <v>1631</v>
      </c>
      <c r="AB58" s="153">
        <f t="shared" si="5"/>
        <v>44798</v>
      </c>
      <c r="AC58" s="163">
        <v>39.6</v>
      </c>
      <c r="AD58" s="153">
        <f t="shared" si="6"/>
        <v>44802</v>
      </c>
      <c r="AE58" s="163">
        <v>50.3</v>
      </c>
      <c r="AF58" s="153">
        <f t="shared" si="7"/>
        <v>44809</v>
      </c>
      <c r="AG58" s="88"/>
      <c r="AH58" s="153">
        <f t="shared" si="8"/>
        <v>44823</v>
      </c>
      <c r="AI58" s="88"/>
      <c r="AJ58" s="85"/>
      <c r="AK58" s="171" t="s">
        <v>97</v>
      </c>
      <c r="AL58" s="172" t="s">
        <v>1635</v>
      </c>
      <c r="AM58" s="153">
        <f t="shared" si="9"/>
        <v>44800</v>
      </c>
      <c r="AN58" s="163">
        <v>37.1</v>
      </c>
      <c r="AO58" s="153">
        <f t="shared" si="10"/>
        <v>44804</v>
      </c>
      <c r="AP58" s="88">
        <v>45.6</v>
      </c>
      <c r="AQ58" s="153">
        <f t="shared" si="11"/>
        <v>44811</v>
      </c>
      <c r="AR58" s="88"/>
      <c r="AS58" s="153">
        <f t="shared" si="12"/>
        <v>44825</v>
      </c>
      <c r="AT58" s="88"/>
      <c r="AU58" s="85"/>
      <c r="AV58" s="92"/>
      <c r="AW58" s="199" t="s">
        <v>1665</v>
      </c>
      <c r="AX58" s="200" t="s">
        <v>1646</v>
      </c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  <c r="JI58" s="63"/>
      <c r="JJ58" s="63"/>
      <c r="JK58" s="63"/>
      <c r="JL58" s="63"/>
      <c r="JM58" s="63"/>
      <c r="JN58" s="63"/>
      <c r="JO58" s="63"/>
      <c r="JP58" s="63"/>
      <c r="JQ58" s="63"/>
      <c r="JR58" s="63"/>
      <c r="JS58" s="63"/>
      <c r="JT58" s="63"/>
      <c r="JU58" s="63"/>
      <c r="JV58" s="63"/>
      <c r="JW58" s="63"/>
      <c r="JX58" s="63"/>
      <c r="JY58" s="63"/>
      <c r="JZ58" s="63"/>
      <c r="KA58" s="63"/>
      <c r="KB58" s="63"/>
      <c r="KC58" s="63"/>
      <c r="KD58" s="63"/>
      <c r="KE58" s="63"/>
      <c r="KF58" s="63"/>
      <c r="KG58" s="63"/>
      <c r="KH58" s="63"/>
      <c r="KI58" s="63"/>
      <c r="KJ58" s="63"/>
      <c r="KK58" s="63"/>
      <c r="KL58" s="63"/>
      <c r="KM58" s="63"/>
      <c r="KN58" s="63"/>
      <c r="KO58" s="63"/>
      <c r="KP58" s="63"/>
      <c r="KQ58" s="63"/>
      <c r="KR58" s="63"/>
      <c r="KS58" s="63"/>
      <c r="KT58" s="63"/>
      <c r="KU58" s="63"/>
      <c r="KV58" s="63"/>
      <c r="KW58" s="63"/>
      <c r="KX58" s="63"/>
      <c r="KY58" s="63"/>
      <c r="KZ58" s="63"/>
      <c r="LA58" s="63"/>
      <c r="LB58" s="63"/>
      <c r="LC58" s="63"/>
      <c r="LD58" s="63"/>
      <c r="LE58" s="63"/>
      <c r="LF58" s="63"/>
      <c r="LG58" s="63"/>
      <c r="LH58" s="63"/>
      <c r="LI58" s="63"/>
      <c r="LJ58" s="63"/>
      <c r="LK58" s="63"/>
      <c r="LL58" s="63"/>
      <c r="LM58" s="63"/>
      <c r="LN58" s="63"/>
      <c r="LO58" s="63"/>
      <c r="LP58" s="63"/>
      <c r="LQ58" s="63"/>
      <c r="LR58" s="63"/>
      <c r="LS58" s="63"/>
      <c r="LT58" s="63"/>
      <c r="LU58" s="63"/>
      <c r="LV58" s="63"/>
      <c r="LW58" s="63"/>
      <c r="LX58" s="63"/>
      <c r="LY58" s="63"/>
      <c r="LZ58" s="63"/>
      <c r="MA58" s="63"/>
      <c r="MB58" s="63"/>
      <c r="MC58" s="63"/>
      <c r="MD58" s="63"/>
      <c r="ME58" s="63"/>
      <c r="MF58" s="63"/>
      <c r="MG58" s="63"/>
      <c r="MH58" s="63"/>
      <c r="MI58" s="63"/>
      <c r="MJ58" s="63"/>
      <c r="MK58" s="63"/>
      <c r="ML58" s="63"/>
      <c r="MM58" s="63"/>
      <c r="MN58" s="63"/>
      <c r="MO58" s="63"/>
      <c r="MP58" s="63"/>
      <c r="MQ58" s="63"/>
      <c r="MR58" s="63"/>
      <c r="MS58" s="63"/>
      <c r="MT58" s="63"/>
      <c r="MU58" s="63"/>
      <c r="MV58" s="63"/>
      <c r="MW58" s="63"/>
      <c r="MX58" s="63"/>
      <c r="MY58" s="63"/>
      <c r="MZ58" s="63"/>
      <c r="NA58" s="63"/>
      <c r="NB58" s="63"/>
      <c r="NC58" s="63"/>
      <c r="ND58" s="63"/>
      <c r="NE58" s="63"/>
      <c r="NF58" s="63"/>
      <c r="NG58" s="63"/>
      <c r="NH58" s="63"/>
      <c r="NI58" s="63"/>
      <c r="NJ58" s="63"/>
      <c r="NK58" s="63"/>
      <c r="NL58" s="63"/>
      <c r="NM58" s="63"/>
      <c r="NN58" s="63"/>
      <c r="NO58" s="63"/>
      <c r="NP58" s="63"/>
      <c r="NQ58" s="63"/>
      <c r="NR58" s="63"/>
      <c r="NS58" s="63"/>
      <c r="NT58" s="63"/>
      <c r="NU58" s="63"/>
      <c r="NV58" s="63"/>
      <c r="NW58" s="63"/>
      <c r="NX58" s="63"/>
      <c r="NY58" s="63"/>
      <c r="NZ58" s="63"/>
      <c r="OA58" s="63"/>
      <c r="OB58" s="63"/>
      <c r="OC58" s="63"/>
      <c r="OD58" s="63"/>
      <c r="OE58" s="63"/>
      <c r="OF58" s="63"/>
      <c r="OG58" s="63"/>
      <c r="OH58" s="63"/>
      <c r="OI58" s="63"/>
      <c r="OJ58" s="63"/>
      <c r="OK58" s="63"/>
      <c r="OL58" s="63"/>
      <c r="OM58" s="63"/>
      <c r="ON58" s="63"/>
      <c r="OO58" s="63"/>
      <c r="OP58" s="63"/>
      <c r="OQ58" s="63"/>
      <c r="OR58" s="63"/>
      <c r="OS58" s="63"/>
      <c r="OT58" s="63"/>
      <c r="OU58" s="63"/>
      <c r="OV58" s="63"/>
      <c r="OW58" s="63"/>
      <c r="OX58" s="63"/>
      <c r="OY58" s="63"/>
      <c r="OZ58" s="63"/>
      <c r="PA58" s="63"/>
      <c r="PB58" s="63"/>
      <c r="PC58" s="63"/>
      <c r="PD58" s="63"/>
      <c r="PE58" s="63"/>
      <c r="PF58" s="63"/>
      <c r="PG58" s="63"/>
      <c r="PH58" s="63"/>
      <c r="PI58" s="63"/>
      <c r="PJ58" s="63"/>
      <c r="PK58" s="63"/>
      <c r="PL58" s="63"/>
      <c r="PM58" s="63"/>
      <c r="PN58" s="63"/>
      <c r="PO58" s="63"/>
      <c r="PP58" s="63"/>
      <c r="PQ58" s="63"/>
      <c r="PR58" s="63"/>
      <c r="PS58" s="63"/>
      <c r="PT58" s="63"/>
      <c r="PU58" s="63"/>
      <c r="PV58" s="63"/>
      <c r="PW58" s="63"/>
      <c r="PX58" s="63"/>
      <c r="PY58" s="63"/>
      <c r="PZ58" s="63"/>
      <c r="QA58" s="63"/>
      <c r="QB58" s="63"/>
      <c r="QC58" s="63"/>
      <c r="QD58" s="63"/>
      <c r="QE58" s="63"/>
      <c r="QF58" s="63"/>
      <c r="QG58" s="63"/>
      <c r="QH58" s="63"/>
      <c r="QI58" s="63"/>
      <c r="QJ58" s="63"/>
      <c r="QK58" s="63"/>
      <c r="QL58" s="63"/>
      <c r="QM58" s="63"/>
      <c r="QN58" s="63"/>
      <c r="QO58" s="63"/>
      <c r="QP58" s="63"/>
      <c r="QQ58" s="63"/>
      <c r="QR58" s="63"/>
      <c r="QS58" s="63"/>
      <c r="QT58" s="63"/>
      <c r="QU58" s="63"/>
      <c r="QV58" s="63"/>
      <c r="QW58" s="63"/>
      <c r="QX58" s="63"/>
      <c r="QY58" s="63"/>
      <c r="QZ58" s="63"/>
      <c r="RA58" s="63"/>
      <c r="RB58" s="63"/>
      <c r="RC58" s="63"/>
      <c r="RD58" s="63"/>
      <c r="RE58" s="63"/>
      <c r="RF58" s="63"/>
      <c r="RG58" s="63"/>
      <c r="RH58" s="63"/>
      <c r="RI58" s="63"/>
      <c r="RJ58" s="63"/>
      <c r="RK58" s="63"/>
      <c r="RL58" s="63"/>
      <c r="RM58" s="63"/>
      <c r="RN58" s="63"/>
      <c r="RO58" s="63"/>
      <c r="RP58" s="63"/>
      <c r="RQ58" s="63"/>
      <c r="RR58" s="63"/>
      <c r="RS58" s="63"/>
      <c r="RT58" s="63"/>
      <c r="RU58" s="63"/>
      <c r="RV58" s="63"/>
      <c r="RW58" s="63"/>
      <c r="RX58" s="63"/>
      <c r="RY58" s="63"/>
      <c r="RZ58" s="63"/>
      <c r="SA58" s="63"/>
      <c r="SB58" s="63"/>
      <c r="SC58" s="63"/>
      <c r="SD58" s="63"/>
      <c r="SE58" s="63"/>
      <c r="SF58" s="63"/>
      <c r="SG58" s="63"/>
      <c r="SH58" s="63"/>
      <c r="SI58" s="63"/>
      <c r="SJ58" s="63"/>
      <c r="SK58" s="63"/>
      <c r="SL58" s="63"/>
      <c r="SM58" s="63"/>
      <c r="SN58" s="63"/>
      <c r="SO58" s="63"/>
      <c r="SP58" s="63"/>
      <c r="SQ58" s="63"/>
      <c r="SR58" s="63"/>
      <c r="SS58" s="63"/>
      <c r="ST58" s="63"/>
      <c r="SU58" s="63"/>
      <c r="SV58" s="63"/>
      <c r="SW58" s="63"/>
      <c r="SX58" s="63"/>
      <c r="SY58" s="63"/>
      <c r="SZ58" s="63"/>
      <c r="TA58" s="63"/>
      <c r="TB58" s="63"/>
      <c r="TC58" s="63"/>
      <c r="TD58" s="63"/>
      <c r="TE58" s="63"/>
      <c r="TF58" s="63"/>
      <c r="TG58" s="63"/>
      <c r="TH58" s="63"/>
      <c r="TI58" s="63"/>
      <c r="TJ58" s="63"/>
      <c r="TK58" s="63"/>
      <c r="TL58" s="63"/>
      <c r="TM58" s="63"/>
      <c r="TN58" s="63"/>
      <c r="TO58" s="63"/>
      <c r="TP58" s="63"/>
      <c r="TQ58" s="63"/>
      <c r="TR58" s="63"/>
      <c r="TS58" s="63"/>
      <c r="TT58" s="63"/>
      <c r="TU58" s="63"/>
      <c r="TV58" s="63"/>
      <c r="TW58" s="63"/>
      <c r="TX58" s="63"/>
      <c r="TY58" s="63"/>
      <c r="TZ58" s="63"/>
      <c r="UA58" s="63"/>
      <c r="UB58" s="63"/>
      <c r="UC58" s="63"/>
      <c r="UD58" s="63"/>
      <c r="UE58" s="63"/>
      <c r="UF58" s="63"/>
      <c r="UG58" s="63"/>
      <c r="UH58" s="63"/>
      <c r="UI58" s="63"/>
      <c r="UJ58" s="63"/>
      <c r="UK58" s="63"/>
      <c r="UL58" s="63"/>
      <c r="UM58" s="63"/>
      <c r="UN58" s="63"/>
      <c r="UO58" s="63"/>
      <c r="UP58" s="63"/>
      <c r="UQ58" s="63"/>
      <c r="UR58" s="63"/>
      <c r="US58" s="63"/>
      <c r="UT58" s="63"/>
      <c r="UU58" s="63"/>
      <c r="UV58" s="63"/>
      <c r="UW58" s="63"/>
      <c r="UX58" s="63"/>
      <c r="UY58" s="63"/>
      <c r="UZ58" s="63"/>
      <c r="VA58" s="63"/>
      <c r="VB58" s="63"/>
      <c r="VC58" s="63"/>
      <c r="VD58" s="63"/>
      <c r="VE58" s="63"/>
      <c r="VF58" s="63"/>
      <c r="VG58" s="63"/>
      <c r="VH58" s="63"/>
      <c r="VI58" s="63"/>
      <c r="VJ58" s="63"/>
      <c r="VK58" s="63"/>
      <c r="VL58" s="63"/>
      <c r="VM58" s="63"/>
      <c r="VN58" s="63"/>
      <c r="VO58" s="63"/>
      <c r="VP58" s="63"/>
      <c r="VQ58" s="63"/>
      <c r="VR58" s="63"/>
      <c r="VS58" s="63"/>
      <c r="VT58" s="63"/>
      <c r="VU58" s="63"/>
      <c r="VV58" s="63"/>
      <c r="VW58" s="63"/>
      <c r="VX58" s="63"/>
      <c r="VY58" s="63"/>
      <c r="VZ58" s="63"/>
      <c r="WA58" s="63"/>
      <c r="WB58" s="63"/>
      <c r="WC58" s="63"/>
      <c r="WD58" s="63"/>
      <c r="WE58" s="63"/>
      <c r="WF58" s="63"/>
      <c r="WG58" s="63"/>
      <c r="WH58" s="63"/>
      <c r="WI58" s="63"/>
      <c r="WJ58" s="63"/>
      <c r="WK58" s="63"/>
      <c r="WL58" s="63"/>
      <c r="WM58" s="63"/>
      <c r="WN58" s="63"/>
      <c r="WO58" s="63"/>
      <c r="WP58" s="63"/>
      <c r="WQ58" s="63"/>
      <c r="WR58" s="63"/>
      <c r="WS58" s="63"/>
      <c r="WT58" s="63"/>
      <c r="WU58" s="63"/>
      <c r="WV58" s="63"/>
      <c r="WW58" s="63"/>
      <c r="WX58" s="63"/>
      <c r="WY58" s="63"/>
      <c r="WZ58" s="63"/>
      <c r="XA58" s="63"/>
      <c r="XB58" s="63"/>
      <c r="XC58" s="63"/>
      <c r="XD58" s="63"/>
      <c r="XE58" s="63"/>
      <c r="XF58" s="63"/>
      <c r="XG58" s="63"/>
      <c r="XH58" s="63"/>
      <c r="XI58" s="63"/>
      <c r="XJ58" s="63"/>
      <c r="XK58" s="63"/>
      <c r="XL58" s="63"/>
      <c r="XM58" s="63"/>
      <c r="XN58" s="63"/>
      <c r="XO58" s="63"/>
      <c r="XP58" s="63"/>
      <c r="XQ58" s="63"/>
      <c r="XR58" s="63"/>
      <c r="XS58" s="63"/>
      <c r="XT58" s="63"/>
      <c r="XU58" s="63"/>
      <c r="XV58" s="63"/>
      <c r="XW58" s="63"/>
      <c r="XX58" s="63"/>
      <c r="XY58" s="63"/>
      <c r="XZ58" s="63"/>
      <c r="YA58" s="63"/>
      <c r="YB58" s="63"/>
      <c r="YC58" s="63"/>
      <c r="YD58" s="63"/>
      <c r="YE58" s="63"/>
      <c r="YF58" s="63"/>
      <c r="YG58" s="63"/>
      <c r="YH58" s="63"/>
      <c r="YI58" s="63"/>
      <c r="YJ58" s="63"/>
      <c r="YK58" s="63"/>
      <c r="YL58" s="63"/>
      <c r="YM58" s="63"/>
      <c r="YN58" s="63"/>
      <c r="YO58" s="63"/>
      <c r="YP58" s="63"/>
      <c r="YQ58" s="63"/>
      <c r="YR58" s="63"/>
      <c r="YS58" s="63"/>
      <c r="YT58" s="63"/>
      <c r="YU58" s="63"/>
      <c r="YV58" s="63"/>
      <c r="YW58" s="63"/>
      <c r="YX58" s="63"/>
      <c r="YY58" s="63"/>
      <c r="YZ58" s="63"/>
      <c r="ZA58" s="63"/>
      <c r="ZB58" s="63"/>
      <c r="ZC58" s="63"/>
      <c r="ZD58" s="63"/>
      <c r="ZE58" s="63"/>
      <c r="ZF58" s="63"/>
      <c r="ZG58" s="63"/>
      <c r="ZH58" s="63"/>
      <c r="ZI58" s="63"/>
      <c r="ZJ58" s="63"/>
      <c r="ZK58" s="63"/>
      <c r="ZL58" s="63"/>
      <c r="ZM58" s="63"/>
      <c r="ZN58" s="63"/>
      <c r="ZO58" s="63"/>
      <c r="ZP58" s="63"/>
      <c r="ZQ58" s="63"/>
      <c r="ZR58" s="63"/>
      <c r="ZS58" s="63"/>
      <c r="ZT58" s="63"/>
      <c r="ZU58" s="63"/>
      <c r="ZV58" s="63"/>
      <c r="ZW58" s="63"/>
      <c r="ZX58" s="63"/>
      <c r="ZY58" s="63"/>
      <c r="ZZ58" s="63"/>
      <c r="AAA58" s="63"/>
      <c r="AAB58" s="63"/>
      <c r="AAC58" s="63"/>
      <c r="AAD58" s="63"/>
      <c r="AAE58" s="63"/>
      <c r="AAF58" s="63"/>
      <c r="AAG58" s="63"/>
      <c r="AAH58" s="63"/>
      <c r="AAI58" s="63"/>
      <c r="AAJ58" s="63"/>
      <c r="AAK58" s="63"/>
      <c r="AAL58" s="63"/>
      <c r="AAM58" s="63"/>
      <c r="AAN58" s="63"/>
      <c r="AAO58" s="63"/>
      <c r="AAP58" s="63"/>
      <c r="AAQ58" s="63"/>
      <c r="AAR58" s="63"/>
      <c r="AAS58" s="63"/>
      <c r="AAT58" s="63"/>
      <c r="AAU58" s="63"/>
      <c r="AAV58" s="63"/>
      <c r="AAW58" s="63"/>
      <c r="AAX58" s="63"/>
      <c r="AAY58" s="63"/>
      <c r="AAZ58" s="63"/>
      <c r="ABA58" s="63"/>
      <c r="ABB58" s="63"/>
      <c r="ABC58" s="63"/>
      <c r="ABD58" s="63"/>
      <c r="ABE58" s="63"/>
      <c r="ABF58" s="63"/>
      <c r="ABG58" s="63"/>
      <c r="ABH58" s="63"/>
      <c r="ABI58" s="63"/>
      <c r="ABJ58" s="63"/>
      <c r="ABK58" s="63"/>
      <c r="ABL58" s="63"/>
      <c r="ABM58" s="63"/>
      <c r="ABN58" s="63"/>
      <c r="ABO58" s="63"/>
      <c r="ABP58" s="63"/>
      <c r="ABQ58" s="63"/>
      <c r="ABR58" s="63"/>
      <c r="ABS58" s="63"/>
      <c r="ABT58" s="63"/>
      <c r="ABU58" s="63"/>
      <c r="ABV58" s="63"/>
      <c r="ABW58" s="63"/>
      <c r="ABX58" s="63"/>
      <c r="ABY58" s="63"/>
      <c r="ABZ58" s="63"/>
      <c r="ACA58" s="63"/>
      <c r="ACB58" s="63"/>
      <c r="ACC58" s="63"/>
      <c r="ACD58" s="63"/>
      <c r="ACE58" s="63"/>
      <c r="ACF58" s="63"/>
      <c r="ACG58" s="63"/>
      <c r="ACH58" s="63"/>
      <c r="ACI58" s="63"/>
      <c r="ACJ58" s="63"/>
      <c r="ACK58" s="63"/>
      <c r="ACL58" s="63"/>
      <c r="ACM58" s="63"/>
      <c r="ACN58" s="63"/>
      <c r="ACO58" s="63"/>
      <c r="ACP58" s="63"/>
      <c r="ACQ58" s="63"/>
      <c r="ACR58" s="63"/>
      <c r="ACS58" s="63"/>
      <c r="ACT58" s="63"/>
      <c r="ACU58" s="63"/>
      <c r="ACV58" s="63"/>
      <c r="ACW58" s="63"/>
      <c r="ACX58" s="63"/>
      <c r="ACY58" s="63"/>
      <c r="ACZ58" s="63"/>
      <c r="ADA58" s="63"/>
      <c r="ADB58" s="63"/>
      <c r="ADC58" s="63"/>
      <c r="ADD58" s="63"/>
      <c r="ADE58" s="63"/>
      <c r="ADF58" s="63"/>
      <c r="ADG58" s="63"/>
      <c r="ADH58" s="63"/>
      <c r="ADI58" s="63"/>
      <c r="ADJ58" s="63"/>
      <c r="ADK58" s="63"/>
      <c r="ADL58" s="63"/>
      <c r="ADM58" s="63"/>
      <c r="ADN58" s="63"/>
      <c r="ADO58" s="63"/>
      <c r="ADP58" s="63"/>
      <c r="ADQ58" s="63"/>
      <c r="ADR58" s="63"/>
      <c r="ADS58" s="63"/>
      <c r="ADT58" s="63"/>
      <c r="ADU58" s="63"/>
      <c r="ADV58" s="63"/>
      <c r="ADW58" s="63"/>
      <c r="ADX58" s="63"/>
      <c r="ADY58" s="63"/>
      <c r="ADZ58" s="63"/>
      <c r="AEA58" s="63"/>
      <c r="AEB58" s="63"/>
      <c r="AEC58" s="63"/>
      <c r="AED58" s="63"/>
      <c r="AEE58" s="63"/>
      <c r="AEF58" s="63"/>
      <c r="AEG58" s="63"/>
      <c r="AEH58" s="63"/>
      <c r="AEI58" s="63"/>
      <c r="AEJ58" s="63"/>
      <c r="AEK58" s="63"/>
      <c r="AEL58" s="63"/>
      <c r="AEM58" s="63"/>
      <c r="AEN58" s="63"/>
      <c r="AEO58" s="63"/>
      <c r="AEP58" s="63"/>
      <c r="AEQ58" s="63"/>
      <c r="AER58" s="63"/>
      <c r="AES58" s="63"/>
      <c r="AET58" s="63"/>
      <c r="AEU58" s="63"/>
      <c r="AEV58" s="63"/>
      <c r="AEW58" s="63"/>
      <c r="AEX58" s="63"/>
      <c r="AEY58" s="63"/>
      <c r="AEZ58" s="63"/>
      <c r="AFA58" s="63"/>
      <c r="AFB58" s="63"/>
      <c r="AFC58" s="63"/>
      <c r="AFD58" s="63"/>
      <c r="AFE58" s="63"/>
      <c r="AFF58" s="63"/>
      <c r="AFG58" s="63"/>
      <c r="AFH58" s="63"/>
      <c r="AFI58" s="63"/>
      <c r="AFJ58" s="63"/>
      <c r="AFK58" s="63"/>
      <c r="AFL58" s="63"/>
      <c r="AFM58" s="63"/>
      <c r="AFN58" s="63"/>
      <c r="AFO58" s="63"/>
      <c r="AFP58" s="63"/>
      <c r="AFQ58" s="63"/>
      <c r="AFR58" s="63"/>
      <c r="AFS58" s="63"/>
      <c r="AFT58" s="63"/>
      <c r="AFU58" s="63"/>
      <c r="AFV58" s="63"/>
      <c r="AFW58" s="63"/>
      <c r="AFX58" s="63"/>
      <c r="AFY58" s="63"/>
      <c r="AFZ58" s="63"/>
      <c r="AGA58" s="63"/>
      <c r="AGB58" s="63"/>
      <c r="AGC58" s="63"/>
      <c r="AGD58" s="63"/>
      <c r="AGE58" s="63"/>
      <c r="AGF58" s="63"/>
      <c r="AGG58" s="63"/>
      <c r="AGH58" s="63"/>
      <c r="AGI58" s="63"/>
      <c r="AGJ58" s="63"/>
      <c r="AGK58" s="63"/>
      <c r="AGL58" s="63"/>
      <c r="AGM58" s="63"/>
      <c r="AGN58" s="63"/>
      <c r="AGO58" s="63"/>
      <c r="AGP58" s="63"/>
      <c r="AGQ58" s="63"/>
      <c r="AGR58" s="63"/>
      <c r="AGS58" s="63"/>
      <c r="AGT58" s="63"/>
      <c r="AGU58" s="63"/>
      <c r="AGV58" s="63"/>
      <c r="AGW58" s="63"/>
      <c r="AGX58" s="63"/>
      <c r="AGY58" s="63"/>
      <c r="AGZ58" s="63"/>
      <c r="AHA58" s="63"/>
      <c r="AHB58" s="63"/>
      <c r="AHC58" s="63"/>
      <c r="AHD58" s="63"/>
      <c r="AHE58" s="63"/>
      <c r="AHF58" s="63"/>
      <c r="AHG58" s="63"/>
      <c r="AHH58" s="63"/>
      <c r="AHI58" s="63"/>
      <c r="AHJ58" s="63"/>
      <c r="AHK58" s="63"/>
      <c r="AHL58" s="63"/>
      <c r="AHM58" s="63"/>
      <c r="AHN58" s="63"/>
      <c r="AHO58" s="63"/>
      <c r="AHP58" s="63"/>
      <c r="AHQ58" s="63"/>
      <c r="AHR58" s="63"/>
      <c r="AHS58" s="63"/>
      <c r="AHT58" s="63"/>
      <c r="AHU58" s="63"/>
      <c r="AHV58" s="63"/>
      <c r="AHW58" s="63"/>
      <c r="AHX58" s="63"/>
      <c r="AHY58" s="63"/>
      <c r="AHZ58" s="63"/>
      <c r="AIA58" s="63"/>
      <c r="AIB58" s="63"/>
      <c r="AIC58" s="63"/>
      <c r="AID58" s="63"/>
      <c r="AIE58" s="63"/>
      <c r="AIF58" s="63"/>
      <c r="AIG58" s="63"/>
      <c r="AIH58" s="63"/>
      <c r="AII58" s="63"/>
      <c r="AIJ58" s="63"/>
      <c r="AIK58" s="63"/>
      <c r="AIL58" s="63"/>
      <c r="AIM58" s="63"/>
      <c r="AIN58" s="63"/>
      <c r="AIO58" s="63"/>
      <c r="AIP58" s="63"/>
      <c r="AIQ58" s="63"/>
      <c r="AIR58" s="63"/>
      <c r="AIS58" s="63"/>
      <c r="AIT58" s="63"/>
      <c r="AIU58" s="63"/>
      <c r="AIV58" s="63"/>
      <c r="AIW58" s="63"/>
      <c r="AIX58" s="63"/>
      <c r="AIY58" s="63"/>
      <c r="AIZ58" s="63"/>
      <c r="AJA58" s="63"/>
      <c r="AJB58" s="63"/>
      <c r="AJC58" s="63"/>
      <c r="AJD58" s="63"/>
      <c r="AJE58" s="63"/>
      <c r="AJF58" s="63"/>
      <c r="AJG58" s="63"/>
      <c r="AJH58" s="63"/>
      <c r="AJI58" s="63"/>
      <c r="AJJ58" s="63"/>
      <c r="AJK58" s="63"/>
      <c r="AJL58" s="63"/>
      <c r="AJM58" s="63"/>
      <c r="AJN58" s="63"/>
      <c r="AJO58" s="63"/>
      <c r="AJP58" s="63"/>
      <c r="AJQ58" s="63"/>
      <c r="AJR58" s="63"/>
      <c r="AJS58" s="63"/>
      <c r="AJT58" s="63"/>
      <c r="AJU58" s="63"/>
      <c r="AJV58" s="63"/>
      <c r="AJW58" s="63"/>
      <c r="AJX58" s="63"/>
      <c r="AJY58" s="63"/>
      <c r="AJZ58" s="63"/>
      <c r="AKA58" s="63"/>
      <c r="AKB58" s="63"/>
      <c r="AKC58" s="63"/>
      <c r="AKD58" s="63"/>
      <c r="AKE58" s="63"/>
      <c r="AKF58" s="63"/>
      <c r="AKG58" s="63"/>
      <c r="AKH58" s="63"/>
      <c r="AKI58" s="63"/>
      <c r="AKJ58" s="63"/>
      <c r="AKK58" s="63"/>
      <c r="AKL58" s="63"/>
      <c r="AKM58" s="63"/>
      <c r="AKN58" s="63"/>
      <c r="AKO58" s="63"/>
      <c r="AKP58" s="63"/>
      <c r="AKQ58" s="63"/>
      <c r="AKR58" s="63"/>
      <c r="AKS58" s="63"/>
      <c r="AKT58" s="63"/>
      <c r="AKU58" s="63"/>
      <c r="AKV58" s="63"/>
      <c r="AKW58" s="63"/>
      <c r="AKX58" s="63"/>
      <c r="AKY58" s="63"/>
      <c r="AKZ58" s="63"/>
      <c r="ALA58" s="63"/>
      <c r="ALB58" s="63"/>
      <c r="ALC58" s="63"/>
      <c r="ALD58" s="63"/>
      <c r="ALE58" s="63"/>
      <c r="ALF58" s="63"/>
      <c r="ALG58" s="63"/>
      <c r="ALH58" s="63"/>
      <c r="ALI58" s="63"/>
      <c r="ALJ58" s="63"/>
      <c r="ALK58" s="63"/>
      <c r="ALL58" s="63"/>
      <c r="ALM58" s="63"/>
      <c r="ALN58" s="63"/>
      <c r="ALO58" s="63"/>
      <c r="ALP58" s="63"/>
      <c r="ALQ58" s="63"/>
      <c r="ALR58" s="63"/>
      <c r="ALS58" s="63"/>
      <c r="ALT58" s="63"/>
      <c r="ALU58" s="63"/>
      <c r="ALV58" s="63"/>
      <c r="ALW58" s="63"/>
      <c r="ALX58" s="63"/>
      <c r="ALY58" s="63"/>
      <c r="ALZ58" s="63"/>
      <c r="AMA58" s="63"/>
      <c r="AMB58" s="63"/>
      <c r="AMC58" s="63"/>
      <c r="AMD58" s="63"/>
      <c r="AME58" s="63"/>
      <c r="AMF58" s="63"/>
      <c r="AMG58" s="63"/>
      <c r="AMH58" s="63"/>
      <c r="AMI58" s="63"/>
      <c r="AMJ58" s="63"/>
      <c r="AMK58" s="63"/>
      <c r="AML58" s="63"/>
      <c r="AMM58" s="63"/>
      <c r="AMN58" s="63"/>
      <c r="AMO58" s="63"/>
      <c r="AMP58" s="63"/>
      <c r="AMQ58" s="63"/>
      <c r="AMR58" s="63"/>
      <c r="AMS58" s="63"/>
      <c r="AMT58" s="63"/>
      <c r="AMU58" s="63"/>
      <c r="AMV58" s="63"/>
      <c r="AMW58" s="63"/>
      <c r="AMX58" s="63"/>
      <c r="AMY58" s="63"/>
      <c r="AMZ58" s="63"/>
      <c r="ANA58" s="63"/>
      <c r="ANB58" s="63"/>
      <c r="ANC58" s="63"/>
      <c r="AND58" s="63"/>
      <c r="ANE58" s="63"/>
      <c r="ANF58" s="63"/>
      <c r="ANG58" s="63"/>
      <c r="ANH58" s="63"/>
      <c r="ANI58" s="63"/>
      <c r="ANJ58" s="63"/>
      <c r="ANK58" s="63"/>
      <c r="ANL58" s="63"/>
      <c r="ANM58" s="63"/>
      <c r="ANN58" s="63"/>
      <c r="ANO58" s="63"/>
      <c r="ANP58" s="63"/>
      <c r="ANQ58" s="63"/>
      <c r="ANR58" s="63"/>
      <c r="ANS58" s="63"/>
      <c r="ANT58" s="63"/>
      <c r="ANU58" s="63"/>
      <c r="ANV58" s="63"/>
      <c r="ANW58" s="63"/>
      <c r="ANX58" s="63"/>
      <c r="ANY58" s="63"/>
      <c r="ANZ58" s="63"/>
      <c r="AOA58" s="63"/>
      <c r="AOB58" s="63"/>
      <c r="AOC58" s="63"/>
      <c r="AOD58" s="63"/>
      <c r="AOE58" s="63"/>
      <c r="AOF58" s="63"/>
      <c r="AOG58" s="63"/>
      <c r="AOH58" s="63"/>
      <c r="AOI58" s="63"/>
      <c r="AOJ58" s="63"/>
      <c r="AOK58" s="63"/>
      <c r="AOL58" s="63"/>
      <c r="AOM58" s="63"/>
      <c r="AON58" s="63"/>
      <c r="AOO58" s="63"/>
      <c r="AOP58" s="63"/>
      <c r="AOQ58" s="63"/>
      <c r="AOR58" s="63"/>
      <c r="AOS58" s="63"/>
      <c r="AOT58" s="63"/>
      <c r="AOU58" s="63"/>
      <c r="AOV58" s="63"/>
      <c r="AOW58" s="63"/>
      <c r="AOX58" s="63"/>
      <c r="AOY58" s="63"/>
      <c r="AOZ58" s="63"/>
      <c r="APA58" s="63"/>
      <c r="APB58" s="63"/>
      <c r="APC58" s="63"/>
      <c r="APD58" s="63"/>
      <c r="APE58" s="63"/>
      <c r="APF58" s="63"/>
      <c r="APG58" s="63"/>
      <c r="APH58" s="63"/>
      <c r="API58" s="63"/>
      <c r="APJ58" s="63"/>
      <c r="APK58" s="63"/>
      <c r="APL58" s="63"/>
      <c r="APM58" s="63"/>
      <c r="APN58" s="63"/>
      <c r="APO58" s="63"/>
      <c r="APP58" s="63"/>
      <c r="APQ58" s="63"/>
      <c r="APR58" s="63"/>
      <c r="APS58" s="63"/>
      <c r="APT58" s="63"/>
      <c r="APU58" s="63"/>
      <c r="APV58" s="63"/>
      <c r="APW58" s="63"/>
      <c r="APX58" s="63"/>
      <c r="APY58" s="63"/>
      <c r="APZ58" s="63"/>
      <c r="AQA58" s="63"/>
      <c r="AQB58" s="63"/>
      <c r="AQC58" s="63"/>
      <c r="AQD58" s="63"/>
      <c r="AQE58" s="63"/>
      <c r="AQF58" s="63"/>
      <c r="AQG58" s="63"/>
      <c r="AQH58" s="63"/>
      <c r="AQI58" s="63"/>
      <c r="AQJ58" s="63"/>
      <c r="AQK58" s="63"/>
      <c r="AQL58" s="63"/>
      <c r="AQM58" s="63"/>
      <c r="AQN58" s="63"/>
      <c r="AQO58" s="63"/>
      <c r="AQP58" s="63"/>
      <c r="AQQ58" s="63"/>
      <c r="AQR58" s="63"/>
      <c r="AQS58" s="63"/>
      <c r="AQT58" s="63"/>
      <c r="AQU58" s="63"/>
      <c r="AQV58" s="63"/>
      <c r="AQW58" s="63"/>
      <c r="AQX58" s="63"/>
      <c r="AQY58" s="63"/>
      <c r="AQZ58" s="63"/>
      <c r="ARA58" s="63"/>
      <c r="ARB58" s="63"/>
      <c r="ARC58" s="63"/>
      <c r="ARD58" s="63"/>
      <c r="ARE58" s="63"/>
      <c r="ARF58" s="63"/>
      <c r="ARG58" s="63"/>
      <c r="ARH58" s="63"/>
      <c r="ARI58" s="63"/>
      <c r="ARJ58" s="63"/>
      <c r="ARK58" s="63"/>
      <c r="ARL58" s="63"/>
      <c r="ARM58" s="63"/>
      <c r="ARN58" s="63"/>
      <c r="ARO58" s="63"/>
      <c r="ARP58" s="63"/>
      <c r="ARQ58" s="63"/>
      <c r="ARR58" s="63"/>
      <c r="ARS58" s="63"/>
      <c r="ART58" s="63"/>
      <c r="ARU58" s="63"/>
      <c r="ARV58" s="63"/>
      <c r="ARW58" s="63"/>
      <c r="ARX58" s="63"/>
      <c r="ARY58" s="63"/>
      <c r="ARZ58" s="63"/>
      <c r="ASA58" s="63"/>
      <c r="ASB58" s="63"/>
      <c r="ASC58" s="63"/>
      <c r="ASD58" s="63"/>
      <c r="ASE58" s="63"/>
      <c r="ASF58" s="63"/>
      <c r="ASG58" s="63"/>
      <c r="ASH58" s="63"/>
      <c r="ASI58" s="63"/>
      <c r="ASJ58" s="63"/>
      <c r="ASK58" s="63"/>
      <c r="ASL58" s="63"/>
      <c r="ASM58" s="63"/>
      <c r="ASN58" s="63"/>
      <c r="ASO58" s="63"/>
      <c r="ASP58" s="63"/>
      <c r="ASQ58" s="63"/>
      <c r="ASR58" s="63"/>
      <c r="ASS58" s="63"/>
      <c r="AST58" s="63"/>
      <c r="ASU58" s="63"/>
      <c r="ASV58" s="63"/>
      <c r="ASW58" s="63"/>
      <c r="ASX58" s="63"/>
      <c r="ASY58" s="63"/>
      <c r="ASZ58" s="63"/>
      <c r="ATA58" s="63"/>
      <c r="ATB58" s="63"/>
      <c r="ATC58" s="63"/>
      <c r="ATD58" s="63"/>
      <c r="ATE58" s="63"/>
      <c r="ATF58" s="63"/>
      <c r="ATG58" s="63"/>
      <c r="ATH58" s="63"/>
      <c r="ATI58" s="63"/>
      <c r="ATJ58" s="63"/>
      <c r="ATK58" s="63"/>
      <c r="ATL58" s="63"/>
      <c r="ATM58" s="63"/>
      <c r="ATN58" s="63"/>
      <c r="ATO58" s="63"/>
      <c r="ATP58" s="63"/>
      <c r="ATQ58" s="63"/>
      <c r="ATR58" s="63"/>
      <c r="ATS58" s="63"/>
      <c r="ATT58" s="63"/>
      <c r="ATU58" s="63"/>
      <c r="ATV58" s="63"/>
      <c r="ATW58" s="63"/>
      <c r="ATX58" s="63"/>
      <c r="ATY58" s="63"/>
      <c r="ATZ58" s="63"/>
      <c r="AUA58" s="63"/>
      <c r="AUB58" s="63"/>
      <c r="AUC58" s="63"/>
      <c r="AUD58" s="63"/>
      <c r="AUE58" s="63"/>
      <c r="AUF58" s="63"/>
      <c r="AUG58" s="63"/>
      <c r="AUH58" s="63"/>
      <c r="AUI58" s="63"/>
      <c r="AUJ58" s="63"/>
      <c r="AUK58" s="63"/>
      <c r="AUL58" s="63"/>
      <c r="AUM58" s="63"/>
      <c r="AUN58" s="63"/>
      <c r="AUO58" s="63"/>
      <c r="AUP58" s="63"/>
      <c r="AUQ58" s="63"/>
      <c r="AUR58" s="63"/>
      <c r="AUS58" s="63"/>
      <c r="AUT58" s="63"/>
      <c r="AUU58" s="63"/>
      <c r="AUV58" s="63"/>
      <c r="AUW58" s="63"/>
      <c r="AUX58" s="63"/>
      <c r="AUY58" s="63"/>
      <c r="AUZ58" s="63"/>
      <c r="AVA58" s="63"/>
      <c r="AVB58" s="63"/>
      <c r="AVC58" s="63"/>
      <c r="AVD58" s="63"/>
      <c r="AVE58" s="63"/>
      <c r="AVF58" s="63"/>
      <c r="AVG58" s="63"/>
      <c r="AVH58" s="63"/>
      <c r="AVI58" s="63"/>
      <c r="AVJ58" s="63"/>
      <c r="AVK58" s="63"/>
      <c r="AVL58" s="63"/>
      <c r="AVM58" s="63"/>
      <c r="AVN58" s="63"/>
      <c r="AVO58" s="63"/>
      <c r="AVP58" s="63"/>
      <c r="AVQ58" s="63"/>
      <c r="AVR58" s="63"/>
      <c r="AVS58" s="63"/>
      <c r="AVT58" s="63"/>
      <c r="AVU58" s="63"/>
      <c r="AVV58" s="63"/>
      <c r="AVW58" s="63"/>
      <c r="AVX58" s="63"/>
      <c r="AVY58" s="63"/>
      <c r="AVZ58" s="63"/>
      <c r="AWA58" s="63"/>
      <c r="AWB58" s="63"/>
      <c r="AWC58" s="63"/>
      <c r="AWD58" s="63"/>
      <c r="AWE58" s="63"/>
      <c r="AWF58" s="63"/>
      <c r="AWG58" s="63"/>
      <c r="AWH58" s="63"/>
      <c r="AWI58" s="63"/>
      <c r="AWJ58" s="63"/>
      <c r="AWK58" s="63"/>
      <c r="AWL58" s="63"/>
      <c r="AWM58" s="63"/>
      <c r="AWN58" s="63"/>
      <c r="AWO58" s="63"/>
      <c r="AWP58" s="63"/>
      <c r="AWQ58" s="63"/>
      <c r="AWR58" s="63"/>
      <c r="AWS58" s="63"/>
      <c r="AWT58" s="63"/>
      <c r="AWU58" s="63"/>
      <c r="AWV58" s="63"/>
      <c r="AWW58" s="63"/>
      <c r="AWX58" s="63"/>
      <c r="AWY58" s="63"/>
      <c r="AWZ58" s="63"/>
      <c r="AXA58" s="63"/>
      <c r="AXB58" s="63"/>
      <c r="AXC58" s="63"/>
      <c r="AXD58" s="63"/>
      <c r="AXE58" s="63"/>
      <c r="AXF58" s="63"/>
      <c r="AXG58" s="63"/>
      <c r="AXH58" s="63"/>
      <c r="AXI58" s="63"/>
      <c r="AXJ58" s="63"/>
      <c r="AXK58" s="63"/>
      <c r="AXL58" s="63"/>
      <c r="AXM58" s="63"/>
      <c r="AXN58" s="63"/>
      <c r="AXO58" s="63"/>
      <c r="AXP58" s="63"/>
      <c r="AXQ58" s="63"/>
      <c r="AXR58" s="63"/>
      <c r="AXS58" s="63"/>
      <c r="AXT58" s="63"/>
      <c r="AXU58" s="63"/>
      <c r="AXV58" s="63"/>
      <c r="AXW58" s="63"/>
      <c r="AXX58" s="63"/>
      <c r="AXY58" s="63"/>
      <c r="AXZ58" s="63"/>
      <c r="AYA58" s="63"/>
      <c r="AYB58" s="63"/>
      <c r="AYC58" s="63"/>
      <c r="AYD58" s="63"/>
      <c r="AYE58" s="63"/>
      <c r="AYF58" s="63"/>
      <c r="AYG58" s="63"/>
      <c r="AYH58" s="63"/>
      <c r="AYI58" s="63"/>
      <c r="AYJ58" s="63"/>
      <c r="AYK58" s="63"/>
      <c r="AYL58" s="63"/>
      <c r="AYM58" s="63"/>
      <c r="AYN58" s="63"/>
      <c r="AYO58" s="63"/>
      <c r="AYP58" s="63"/>
      <c r="AYQ58" s="63"/>
      <c r="AYR58" s="63"/>
      <c r="AYS58" s="63"/>
      <c r="AYT58" s="63"/>
      <c r="AYU58" s="63"/>
      <c r="AYV58" s="63"/>
      <c r="AYW58" s="63"/>
      <c r="AYX58" s="63"/>
      <c r="AYY58" s="63"/>
      <c r="AYZ58" s="63"/>
      <c r="AZA58" s="63"/>
      <c r="AZB58" s="63"/>
      <c r="AZC58" s="63"/>
      <c r="AZD58" s="63"/>
      <c r="AZE58" s="63"/>
      <c r="AZF58" s="63"/>
      <c r="AZG58" s="63"/>
      <c r="AZH58" s="63"/>
      <c r="AZI58" s="63"/>
      <c r="AZJ58" s="63"/>
      <c r="AZK58" s="63"/>
      <c r="AZL58" s="63"/>
      <c r="AZM58" s="63"/>
      <c r="AZN58" s="63"/>
      <c r="AZO58" s="63"/>
      <c r="AZP58" s="63"/>
      <c r="AZQ58" s="63"/>
      <c r="AZR58" s="63"/>
      <c r="AZS58" s="63"/>
      <c r="AZT58" s="63"/>
      <c r="AZU58" s="63"/>
      <c r="AZV58" s="63"/>
      <c r="AZW58" s="63"/>
      <c r="AZX58" s="63"/>
      <c r="AZY58" s="63"/>
      <c r="AZZ58" s="63"/>
      <c r="BAA58" s="63"/>
      <c r="BAB58" s="63"/>
      <c r="BAC58" s="63"/>
      <c r="BAD58" s="63"/>
      <c r="BAE58" s="63"/>
      <c r="BAF58" s="63"/>
      <c r="BAG58" s="63"/>
      <c r="BAH58" s="63"/>
      <c r="BAI58" s="63"/>
      <c r="BAJ58" s="63"/>
      <c r="BAK58" s="63"/>
      <c r="BAL58" s="63"/>
      <c r="BAM58" s="63"/>
      <c r="BAN58" s="63"/>
      <c r="BAO58" s="63"/>
      <c r="BAP58" s="63"/>
      <c r="BAQ58" s="63"/>
      <c r="BAR58" s="63"/>
      <c r="BAS58" s="63"/>
      <c r="BAT58" s="63"/>
      <c r="BAU58" s="63"/>
      <c r="BAV58" s="63"/>
      <c r="BAW58" s="63"/>
      <c r="BAX58" s="63"/>
      <c r="BAY58" s="63"/>
      <c r="BAZ58" s="63"/>
      <c r="BBA58" s="63"/>
      <c r="BBB58" s="63"/>
      <c r="BBC58" s="63"/>
      <c r="BBD58" s="63"/>
      <c r="BBE58" s="63"/>
      <c r="BBF58" s="63"/>
      <c r="BBG58" s="63"/>
      <c r="BBH58" s="63"/>
      <c r="BBI58" s="63"/>
      <c r="BBJ58" s="63"/>
      <c r="BBK58" s="63"/>
      <c r="BBL58" s="63"/>
      <c r="BBM58" s="63"/>
      <c r="BBN58" s="63"/>
      <c r="BBO58" s="63"/>
      <c r="BBP58" s="63"/>
      <c r="BBQ58" s="63"/>
      <c r="BBR58" s="63"/>
      <c r="BBS58" s="63"/>
      <c r="BBT58" s="63"/>
      <c r="BBU58" s="63"/>
      <c r="BBV58" s="63"/>
      <c r="BBW58" s="63"/>
      <c r="BBX58" s="63"/>
      <c r="BBY58" s="63"/>
      <c r="BBZ58" s="63"/>
      <c r="BCA58" s="63"/>
      <c r="BCB58" s="63"/>
      <c r="BCC58" s="63"/>
      <c r="BCD58" s="63"/>
      <c r="BCE58" s="63"/>
      <c r="BCF58" s="63"/>
      <c r="BCG58" s="63"/>
      <c r="BCH58" s="63"/>
      <c r="BCI58" s="63"/>
      <c r="BCJ58" s="63"/>
      <c r="BCK58" s="63"/>
      <c r="BCL58" s="63"/>
      <c r="BCM58" s="63"/>
      <c r="BCN58" s="63"/>
      <c r="BCO58" s="63"/>
      <c r="BCP58" s="63"/>
      <c r="BCQ58" s="63"/>
      <c r="BCR58" s="63"/>
      <c r="BCS58" s="63"/>
      <c r="BCT58" s="63"/>
      <c r="BCU58" s="63"/>
      <c r="BCV58" s="63"/>
      <c r="BCW58" s="63"/>
      <c r="BCX58" s="63"/>
      <c r="BCY58" s="63"/>
      <c r="BCZ58" s="63"/>
      <c r="BDA58" s="63"/>
      <c r="BDB58" s="63"/>
      <c r="BDC58" s="63"/>
      <c r="BDD58" s="63"/>
      <c r="BDE58" s="63"/>
      <c r="BDF58" s="63"/>
      <c r="BDG58" s="63"/>
      <c r="BDH58" s="63"/>
      <c r="BDI58" s="63"/>
      <c r="BDJ58" s="63"/>
      <c r="BDK58" s="63"/>
      <c r="BDL58" s="63"/>
      <c r="BDM58" s="63"/>
      <c r="BDN58" s="63"/>
      <c r="BDO58" s="63"/>
      <c r="BDP58" s="63"/>
      <c r="BDQ58" s="63"/>
      <c r="BDR58" s="63"/>
      <c r="BDS58" s="63"/>
      <c r="BDT58" s="63"/>
      <c r="BDU58" s="63"/>
      <c r="BDV58" s="63"/>
      <c r="BDW58" s="63"/>
      <c r="BDX58" s="63"/>
      <c r="BDY58" s="63"/>
      <c r="BDZ58" s="63"/>
      <c r="BEA58" s="63"/>
      <c r="BEB58" s="63"/>
      <c r="BEC58" s="63"/>
      <c r="BED58" s="63"/>
      <c r="BEE58" s="63"/>
      <c r="BEF58" s="63"/>
      <c r="BEG58" s="63"/>
      <c r="BEH58" s="63"/>
      <c r="BEI58" s="63"/>
      <c r="BEJ58" s="63"/>
      <c r="BEK58" s="63"/>
      <c r="BEL58" s="63"/>
      <c r="BEM58" s="63"/>
      <c r="BEN58" s="63"/>
      <c r="BEO58" s="63"/>
      <c r="BEP58" s="63"/>
      <c r="BEQ58" s="63"/>
      <c r="BER58" s="63"/>
      <c r="BES58" s="63"/>
      <c r="BET58" s="63"/>
      <c r="BEU58" s="63"/>
      <c r="BEV58" s="63"/>
      <c r="BEW58" s="63"/>
      <c r="BEX58" s="63"/>
      <c r="BEY58" s="63"/>
      <c r="BEZ58" s="63"/>
      <c r="BFA58" s="63"/>
      <c r="BFB58" s="63"/>
      <c r="BFC58" s="63"/>
      <c r="BFD58" s="63"/>
      <c r="BFE58" s="63"/>
      <c r="BFF58" s="63"/>
      <c r="BFG58" s="63"/>
      <c r="BFH58" s="63"/>
      <c r="BFI58" s="63"/>
      <c r="BFJ58" s="63"/>
      <c r="BFK58" s="63"/>
      <c r="BFL58" s="63"/>
      <c r="BFM58" s="63"/>
      <c r="BFN58" s="63"/>
      <c r="BFO58" s="63"/>
      <c r="BFP58" s="63"/>
      <c r="BFQ58" s="63"/>
      <c r="BFR58" s="63"/>
      <c r="BFS58" s="63"/>
      <c r="BFT58" s="63"/>
      <c r="BFU58" s="63"/>
      <c r="BFV58" s="63"/>
      <c r="BFW58" s="63"/>
      <c r="BFX58" s="63"/>
      <c r="BFY58" s="63"/>
      <c r="BFZ58" s="63"/>
      <c r="BGA58" s="63"/>
      <c r="BGB58" s="63"/>
      <c r="BGC58" s="63"/>
      <c r="BGD58" s="63"/>
      <c r="BGE58" s="63"/>
      <c r="BGF58" s="63"/>
      <c r="BGG58" s="63"/>
      <c r="BGH58" s="63"/>
      <c r="BGI58" s="63"/>
      <c r="BGJ58" s="63"/>
      <c r="BGK58" s="63"/>
      <c r="BGL58" s="63"/>
      <c r="BGM58" s="63"/>
      <c r="BGN58" s="63"/>
      <c r="BGO58" s="63"/>
      <c r="BGP58" s="63"/>
      <c r="BGQ58" s="63"/>
      <c r="BGR58" s="63"/>
      <c r="BGS58" s="63"/>
      <c r="BGT58" s="63"/>
      <c r="BGU58" s="63"/>
      <c r="BGV58" s="63"/>
      <c r="BGW58" s="63"/>
      <c r="BGX58" s="63"/>
      <c r="BGY58" s="63"/>
      <c r="BGZ58" s="63"/>
      <c r="BHA58" s="63"/>
      <c r="BHB58" s="63"/>
      <c r="BHC58" s="63"/>
      <c r="BHD58" s="63"/>
      <c r="BHE58" s="63"/>
      <c r="BHF58" s="63"/>
      <c r="BHG58" s="63"/>
      <c r="BHH58" s="63"/>
      <c r="BHI58" s="63"/>
      <c r="BHJ58" s="63"/>
      <c r="BHK58" s="63"/>
      <c r="BHL58" s="63"/>
      <c r="BHM58" s="63"/>
      <c r="BHN58" s="63"/>
      <c r="BHO58" s="63"/>
      <c r="BHP58" s="63"/>
      <c r="BHQ58" s="63"/>
      <c r="BHR58" s="63"/>
      <c r="BHS58" s="63"/>
      <c r="BHT58" s="63"/>
      <c r="BHU58" s="63"/>
      <c r="BHV58" s="63"/>
      <c r="BHW58" s="63"/>
      <c r="BHX58" s="63"/>
      <c r="BHY58" s="63"/>
      <c r="BHZ58" s="63"/>
      <c r="BIA58" s="63"/>
      <c r="BIB58" s="63"/>
      <c r="BIC58" s="63"/>
      <c r="BID58" s="63"/>
      <c r="BIE58" s="63"/>
      <c r="BIF58" s="63"/>
      <c r="BIG58" s="63"/>
      <c r="BIH58" s="63"/>
      <c r="BII58" s="63"/>
      <c r="BIJ58" s="63"/>
      <c r="BIK58" s="63"/>
      <c r="BIL58" s="63"/>
      <c r="BIM58" s="63"/>
      <c r="BIN58" s="63"/>
      <c r="BIO58" s="63"/>
      <c r="BIP58" s="63"/>
      <c r="BIQ58" s="63"/>
      <c r="BIR58" s="63"/>
      <c r="BIS58" s="63"/>
      <c r="BIT58" s="63"/>
      <c r="BIU58" s="63"/>
      <c r="BIV58" s="63"/>
      <c r="BIW58" s="63"/>
      <c r="BIX58" s="63"/>
      <c r="BIY58" s="63"/>
      <c r="BIZ58" s="63"/>
      <c r="BJA58" s="63"/>
      <c r="BJB58" s="63"/>
      <c r="BJC58" s="63"/>
      <c r="BJD58" s="63"/>
      <c r="BJE58" s="63"/>
      <c r="BJF58" s="63"/>
      <c r="BJG58" s="63"/>
      <c r="BJH58" s="63"/>
      <c r="BJI58" s="63"/>
      <c r="BJJ58" s="63"/>
      <c r="BJK58" s="63"/>
      <c r="BJL58" s="63"/>
      <c r="BJM58" s="63"/>
      <c r="BJN58" s="63"/>
      <c r="BJO58" s="63"/>
      <c r="BJP58" s="63"/>
      <c r="BJQ58" s="63"/>
      <c r="BJR58" s="63"/>
      <c r="BJS58" s="63"/>
      <c r="BJT58" s="63"/>
      <c r="BJU58" s="63"/>
      <c r="BJV58" s="63"/>
      <c r="BJW58" s="63"/>
      <c r="BJX58" s="63"/>
      <c r="BJY58" s="63"/>
      <c r="BJZ58" s="63"/>
      <c r="BKA58" s="63"/>
      <c r="BKB58" s="63"/>
      <c r="BKC58" s="63"/>
      <c r="BKD58" s="63"/>
      <c r="BKE58" s="63"/>
      <c r="BKF58" s="63"/>
      <c r="BKG58" s="63"/>
      <c r="BKH58" s="63"/>
      <c r="BKI58" s="63"/>
      <c r="BKJ58" s="63"/>
      <c r="BKK58" s="63"/>
      <c r="BKL58" s="63"/>
      <c r="BKM58" s="63"/>
      <c r="BKN58" s="63"/>
      <c r="BKO58" s="63"/>
      <c r="BKP58" s="63"/>
      <c r="BKQ58" s="63"/>
      <c r="BKR58" s="63"/>
      <c r="BKS58" s="63"/>
      <c r="BKT58" s="63"/>
      <c r="BKU58" s="63"/>
      <c r="BKV58" s="63"/>
      <c r="BKW58" s="63"/>
      <c r="BKX58" s="63"/>
      <c r="BKY58" s="63"/>
      <c r="BKZ58" s="63"/>
      <c r="BLA58" s="63"/>
      <c r="BLB58" s="63"/>
      <c r="BLC58" s="63"/>
      <c r="BLD58" s="63"/>
      <c r="BLE58" s="63"/>
      <c r="BLF58" s="63"/>
      <c r="BLG58" s="63"/>
      <c r="BLH58" s="63"/>
      <c r="BLI58" s="63"/>
      <c r="BLJ58" s="63"/>
      <c r="BLK58" s="63"/>
      <c r="BLL58" s="63"/>
      <c r="BLM58" s="63"/>
      <c r="BLN58" s="63"/>
      <c r="BLO58" s="63"/>
      <c r="BLP58" s="63"/>
      <c r="BLQ58" s="63"/>
      <c r="BLR58" s="63"/>
      <c r="BLS58" s="63"/>
      <c r="BLT58" s="63"/>
      <c r="BLU58" s="63"/>
      <c r="BLV58" s="63"/>
      <c r="BLW58" s="63"/>
      <c r="BLX58" s="63"/>
      <c r="BLY58" s="63"/>
      <c r="BLZ58" s="63"/>
      <c r="BMA58" s="63"/>
      <c r="BMB58" s="63"/>
      <c r="BMC58" s="63"/>
      <c r="BMD58" s="63"/>
      <c r="BME58" s="63"/>
      <c r="BMF58" s="63"/>
      <c r="BMG58" s="63"/>
      <c r="BMH58" s="63"/>
      <c r="BMI58" s="63"/>
      <c r="BMJ58" s="63"/>
      <c r="BMK58" s="63"/>
      <c r="BML58" s="63"/>
      <c r="BMM58" s="63"/>
      <c r="BMN58" s="63"/>
      <c r="BMO58" s="63"/>
      <c r="BMP58" s="63"/>
      <c r="BMQ58" s="63"/>
      <c r="BMR58" s="63"/>
      <c r="BMS58" s="63"/>
      <c r="BMT58" s="63"/>
      <c r="BMU58" s="63"/>
      <c r="BMV58" s="63"/>
      <c r="BMW58" s="63"/>
      <c r="BMX58" s="63"/>
    </row>
    <row r="59" spans="1:1714" s="1" customFormat="1" ht="15" customHeight="1" x14ac:dyDescent="0.25">
      <c r="A59" s="194" t="s">
        <v>248</v>
      </c>
      <c r="B59" s="147" t="s">
        <v>45</v>
      </c>
      <c r="C59" s="148" t="s">
        <v>111</v>
      </c>
      <c r="D59" s="213" t="s">
        <v>47</v>
      </c>
      <c r="E59" s="149" t="s">
        <v>48</v>
      </c>
      <c r="F59" s="215" t="s">
        <v>49</v>
      </c>
      <c r="G59" s="213" t="s">
        <v>63</v>
      </c>
      <c r="H59" s="150">
        <v>25</v>
      </c>
      <c r="I59" s="227" t="s">
        <v>1701</v>
      </c>
      <c r="J59" s="152">
        <v>44792</v>
      </c>
      <c r="K59" s="152">
        <v>44795</v>
      </c>
      <c r="L59" s="152">
        <v>44797</v>
      </c>
      <c r="M59" s="211" t="s">
        <v>388</v>
      </c>
      <c r="N59" s="113">
        <v>44802</v>
      </c>
      <c r="O59" s="208" t="s">
        <v>97</v>
      </c>
      <c r="P59" s="145" t="s">
        <v>1628</v>
      </c>
      <c r="Q59" s="153">
        <f t="shared" si="19"/>
        <v>44795</v>
      </c>
      <c r="R59" s="163">
        <v>38.799999999999997</v>
      </c>
      <c r="S59" s="153">
        <f t="shared" si="20"/>
        <v>44799</v>
      </c>
      <c r="T59" s="163">
        <v>49</v>
      </c>
      <c r="U59" s="153">
        <f t="shared" si="21"/>
        <v>44806</v>
      </c>
      <c r="V59" s="88"/>
      <c r="W59" s="153">
        <f t="shared" si="3"/>
        <v>44820</v>
      </c>
      <c r="X59" s="88">
        <v>59.7</v>
      </c>
      <c r="Y59" s="161" t="str">
        <f t="shared" si="22"/>
        <v>OK</v>
      </c>
      <c r="Z59" s="171" t="s">
        <v>97</v>
      </c>
      <c r="AA59" s="172" t="s">
        <v>1631</v>
      </c>
      <c r="AB59" s="153">
        <f t="shared" si="5"/>
        <v>44798</v>
      </c>
      <c r="AC59" s="163">
        <v>39.6</v>
      </c>
      <c r="AD59" s="153">
        <f t="shared" si="6"/>
        <v>44802</v>
      </c>
      <c r="AE59" s="163">
        <v>50.3</v>
      </c>
      <c r="AF59" s="153">
        <f t="shared" si="7"/>
        <v>44809</v>
      </c>
      <c r="AG59" s="88"/>
      <c r="AH59" s="153">
        <f t="shared" si="8"/>
        <v>44823</v>
      </c>
      <c r="AI59" s="88"/>
      <c r="AJ59" s="85"/>
      <c r="AK59" s="171" t="s">
        <v>97</v>
      </c>
      <c r="AL59" s="172" t="s">
        <v>1634</v>
      </c>
      <c r="AM59" s="153">
        <f t="shared" si="9"/>
        <v>44800</v>
      </c>
      <c r="AN59" s="163">
        <v>49.9</v>
      </c>
      <c r="AO59" s="153">
        <f t="shared" si="10"/>
        <v>44804</v>
      </c>
      <c r="AP59" s="88">
        <v>55.7</v>
      </c>
      <c r="AQ59" s="153">
        <f t="shared" si="11"/>
        <v>44811</v>
      </c>
      <c r="AR59" s="88"/>
      <c r="AS59" s="153">
        <f t="shared" si="12"/>
        <v>44825</v>
      </c>
      <c r="AT59" s="88"/>
      <c r="AU59" s="85"/>
      <c r="AV59" s="92"/>
      <c r="AW59" s="199" t="s">
        <v>1666</v>
      </c>
      <c r="AX59" s="200" t="s">
        <v>1647</v>
      </c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  <c r="JI59" s="63"/>
      <c r="JJ59" s="63"/>
      <c r="JK59" s="63"/>
      <c r="JL59" s="63"/>
      <c r="JM59" s="63"/>
      <c r="JN59" s="63"/>
      <c r="JO59" s="63"/>
      <c r="JP59" s="63"/>
      <c r="JQ59" s="63"/>
      <c r="JR59" s="63"/>
      <c r="JS59" s="63"/>
      <c r="JT59" s="63"/>
      <c r="JU59" s="63"/>
      <c r="JV59" s="63"/>
      <c r="JW59" s="63"/>
      <c r="JX59" s="63"/>
      <c r="JY59" s="63"/>
      <c r="JZ59" s="63"/>
      <c r="KA59" s="63"/>
      <c r="KB59" s="63"/>
      <c r="KC59" s="63"/>
      <c r="KD59" s="63"/>
      <c r="KE59" s="63"/>
      <c r="KF59" s="63"/>
      <c r="KG59" s="63"/>
      <c r="KH59" s="63"/>
      <c r="KI59" s="63"/>
      <c r="KJ59" s="63"/>
      <c r="KK59" s="63"/>
      <c r="KL59" s="63"/>
      <c r="KM59" s="63"/>
      <c r="KN59" s="63"/>
      <c r="KO59" s="63"/>
      <c r="KP59" s="63"/>
      <c r="KQ59" s="63"/>
      <c r="KR59" s="63"/>
      <c r="KS59" s="63"/>
      <c r="KT59" s="63"/>
      <c r="KU59" s="63"/>
      <c r="KV59" s="63"/>
      <c r="KW59" s="63"/>
      <c r="KX59" s="63"/>
      <c r="KY59" s="63"/>
      <c r="KZ59" s="63"/>
      <c r="LA59" s="63"/>
      <c r="LB59" s="63"/>
      <c r="LC59" s="63"/>
      <c r="LD59" s="63"/>
      <c r="LE59" s="63"/>
      <c r="LF59" s="63"/>
      <c r="LG59" s="63"/>
      <c r="LH59" s="63"/>
      <c r="LI59" s="63"/>
      <c r="LJ59" s="63"/>
      <c r="LK59" s="63"/>
      <c r="LL59" s="63"/>
      <c r="LM59" s="63"/>
      <c r="LN59" s="63"/>
      <c r="LO59" s="63"/>
      <c r="LP59" s="63"/>
      <c r="LQ59" s="63"/>
      <c r="LR59" s="63"/>
      <c r="LS59" s="63"/>
      <c r="LT59" s="63"/>
      <c r="LU59" s="63"/>
      <c r="LV59" s="63"/>
      <c r="LW59" s="63"/>
      <c r="LX59" s="63"/>
      <c r="LY59" s="63"/>
      <c r="LZ59" s="63"/>
      <c r="MA59" s="63"/>
      <c r="MB59" s="63"/>
      <c r="MC59" s="63"/>
      <c r="MD59" s="63"/>
      <c r="ME59" s="63"/>
      <c r="MF59" s="63"/>
      <c r="MG59" s="63"/>
      <c r="MH59" s="63"/>
      <c r="MI59" s="63"/>
      <c r="MJ59" s="63"/>
      <c r="MK59" s="63"/>
      <c r="ML59" s="63"/>
      <c r="MM59" s="63"/>
      <c r="MN59" s="63"/>
      <c r="MO59" s="63"/>
      <c r="MP59" s="63"/>
      <c r="MQ59" s="63"/>
      <c r="MR59" s="63"/>
      <c r="MS59" s="63"/>
      <c r="MT59" s="63"/>
      <c r="MU59" s="63"/>
      <c r="MV59" s="63"/>
      <c r="MW59" s="63"/>
      <c r="MX59" s="63"/>
      <c r="MY59" s="63"/>
      <c r="MZ59" s="63"/>
      <c r="NA59" s="63"/>
      <c r="NB59" s="63"/>
      <c r="NC59" s="63"/>
      <c r="ND59" s="63"/>
      <c r="NE59" s="63"/>
      <c r="NF59" s="63"/>
      <c r="NG59" s="63"/>
      <c r="NH59" s="63"/>
      <c r="NI59" s="63"/>
      <c r="NJ59" s="63"/>
      <c r="NK59" s="63"/>
      <c r="NL59" s="63"/>
      <c r="NM59" s="63"/>
      <c r="NN59" s="63"/>
      <c r="NO59" s="63"/>
      <c r="NP59" s="63"/>
      <c r="NQ59" s="63"/>
      <c r="NR59" s="63"/>
      <c r="NS59" s="63"/>
      <c r="NT59" s="63"/>
      <c r="NU59" s="63"/>
      <c r="NV59" s="63"/>
      <c r="NW59" s="63"/>
      <c r="NX59" s="63"/>
      <c r="NY59" s="63"/>
      <c r="NZ59" s="63"/>
      <c r="OA59" s="63"/>
      <c r="OB59" s="63"/>
      <c r="OC59" s="63"/>
      <c r="OD59" s="63"/>
      <c r="OE59" s="63"/>
      <c r="OF59" s="63"/>
      <c r="OG59" s="63"/>
      <c r="OH59" s="63"/>
      <c r="OI59" s="63"/>
      <c r="OJ59" s="63"/>
      <c r="OK59" s="63"/>
      <c r="OL59" s="63"/>
      <c r="OM59" s="63"/>
      <c r="ON59" s="63"/>
      <c r="OO59" s="63"/>
      <c r="OP59" s="63"/>
      <c r="OQ59" s="63"/>
      <c r="OR59" s="63"/>
      <c r="OS59" s="63"/>
      <c r="OT59" s="63"/>
      <c r="OU59" s="63"/>
      <c r="OV59" s="63"/>
      <c r="OW59" s="63"/>
      <c r="OX59" s="63"/>
      <c r="OY59" s="63"/>
      <c r="OZ59" s="63"/>
      <c r="PA59" s="63"/>
      <c r="PB59" s="63"/>
      <c r="PC59" s="63"/>
      <c r="PD59" s="63"/>
      <c r="PE59" s="63"/>
      <c r="PF59" s="63"/>
      <c r="PG59" s="63"/>
      <c r="PH59" s="63"/>
      <c r="PI59" s="63"/>
      <c r="PJ59" s="63"/>
      <c r="PK59" s="63"/>
      <c r="PL59" s="63"/>
      <c r="PM59" s="63"/>
      <c r="PN59" s="63"/>
      <c r="PO59" s="63"/>
      <c r="PP59" s="63"/>
      <c r="PQ59" s="63"/>
      <c r="PR59" s="63"/>
      <c r="PS59" s="63"/>
      <c r="PT59" s="63"/>
      <c r="PU59" s="63"/>
      <c r="PV59" s="63"/>
      <c r="PW59" s="63"/>
      <c r="PX59" s="63"/>
      <c r="PY59" s="63"/>
      <c r="PZ59" s="63"/>
      <c r="QA59" s="63"/>
      <c r="QB59" s="63"/>
      <c r="QC59" s="63"/>
      <c r="QD59" s="63"/>
      <c r="QE59" s="63"/>
      <c r="QF59" s="63"/>
      <c r="QG59" s="63"/>
      <c r="QH59" s="63"/>
      <c r="QI59" s="63"/>
      <c r="QJ59" s="63"/>
      <c r="QK59" s="63"/>
      <c r="QL59" s="63"/>
      <c r="QM59" s="63"/>
      <c r="QN59" s="63"/>
      <c r="QO59" s="63"/>
      <c r="QP59" s="63"/>
      <c r="QQ59" s="63"/>
      <c r="QR59" s="63"/>
      <c r="QS59" s="63"/>
      <c r="QT59" s="63"/>
      <c r="QU59" s="63"/>
      <c r="QV59" s="63"/>
      <c r="QW59" s="63"/>
      <c r="QX59" s="63"/>
      <c r="QY59" s="63"/>
      <c r="QZ59" s="63"/>
      <c r="RA59" s="63"/>
      <c r="RB59" s="63"/>
      <c r="RC59" s="63"/>
      <c r="RD59" s="63"/>
      <c r="RE59" s="63"/>
      <c r="RF59" s="63"/>
      <c r="RG59" s="63"/>
      <c r="RH59" s="63"/>
      <c r="RI59" s="63"/>
      <c r="RJ59" s="63"/>
      <c r="RK59" s="63"/>
      <c r="RL59" s="63"/>
      <c r="RM59" s="63"/>
      <c r="RN59" s="63"/>
      <c r="RO59" s="63"/>
      <c r="RP59" s="63"/>
      <c r="RQ59" s="63"/>
      <c r="RR59" s="63"/>
      <c r="RS59" s="63"/>
      <c r="RT59" s="63"/>
      <c r="RU59" s="63"/>
      <c r="RV59" s="63"/>
      <c r="RW59" s="63"/>
      <c r="RX59" s="63"/>
      <c r="RY59" s="63"/>
      <c r="RZ59" s="63"/>
      <c r="SA59" s="63"/>
      <c r="SB59" s="63"/>
      <c r="SC59" s="63"/>
      <c r="SD59" s="63"/>
      <c r="SE59" s="63"/>
      <c r="SF59" s="63"/>
      <c r="SG59" s="63"/>
      <c r="SH59" s="63"/>
      <c r="SI59" s="63"/>
      <c r="SJ59" s="63"/>
      <c r="SK59" s="63"/>
      <c r="SL59" s="63"/>
      <c r="SM59" s="63"/>
      <c r="SN59" s="63"/>
      <c r="SO59" s="63"/>
      <c r="SP59" s="63"/>
      <c r="SQ59" s="63"/>
      <c r="SR59" s="63"/>
      <c r="SS59" s="63"/>
      <c r="ST59" s="63"/>
      <c r="SU59" s="63"/>
      <c r="SV59" s="63"/>
      <c r="SW59" s="63"/>
      <c r="SX59" s="63"/>
      <c r="SY59" s="63"/>
      <c r="SZ59" s="63"/>
      <c r="TA59" s="63"/>
      <c r="TB59" s="63"/>
      <c r="TC59" s="63"/>
      <c r="TD59" s="63"/>
      <c r="TE59" s="63"/>
      <c r="TF59" s="63"/>
      <c r="TG59" s="63"/>
      <c r="TH59" s="63"/>
      <c r="TI59" s="63"/>
      <c r="TJ59" s="63"/>
      <c r="TK59" s="63"/>
      <c r="TL59" s="63"/>
      <c r="TM59" s="63"/>
      <c r="TN59" s="63"/>
      <c r="TO59" s="63"/>
      <c r="TP59" s="63"/>
      <c r="TQ59" s="63"/>
      <c r="TR59" s="63"/>
      <c r="TS59" s="63"/>
      <c r="TT59" s="63"/>
      <c r="TU59" s="63"/>
      <c r="TV59" s="63"/>
      <c r="TW59" s="63"/>
      <c r="TX59" s="63"/>
      <c r="TY59" s="63"/>
      <c r="TZ59" s="63"/>
      <c r="UA59" s="63"/>
      <c r="UB59" s="63"/>
      <c r="UC59" s="63"/>
      <c r="UD59" s="63"/>
      <c r="UE59" s="63"/>
      <c r="UF59" s="63"/>
      <c r="UG59" s="63"/>
      <c r="UH59" s="63"/>
      <c r="UI59" s="63"/>
      <c r="UJ59" s="63"/>
      <c r="UK59" s="63"/>
      <c r="UL59" s="63"/>
      <c r="UM59" s="63"/>
      <c r="UN59" s="63"/>
      <c r="UO59" s="63"/>
      <c r="UP59" s="63"/>
      <c r="UQ59" s="63"/>
      <c r="UR59" s="63"/>
      <c r="US59" s="63"/>
      <c r="UT59" s="63"/>
      <c r="UU59" s="63"/>
      <c r="UV59" s="63"/>
      <c r="UW59" s="63"/>
      <c r="UX59" s="63"/>
      <c r="UY59" s="63"/>
      <c r="UZ59" s="63"/>
      <c r="VA59" s="63"/>
      <c r="VB59" s="63"/>
      <c r="VC59" s="63"/>
      <c r="VD59" s="63"/>
      <c r="VE59" s="63"/>
      <c r="VF59" s="63"/>
      <c r="VG59" s="63"/>
      <c r="VH59" s="63"/>
      <c r="VI59" s="63"/>
      <c r="VJ59" s="63"/>
      <c r="VK59" s="63"/>
      <c r="VL59" s="63"/>
      <c r="VM59" s="63"/>
      <c r="VN59" s="63"/>
      <c r="VO59" s="63"/>
      <c r="VP59" s="63"/>
      <c r="VQ59" s="63"/>
      <c r="VR59" s="63"/>
      <c r="VS59" s="63"/>
      <c r="VT59" s="63"/>
      <c r="VU59" s="63"/>
      <c r="VV59" s="63"/>
      <c r="VW59" s="63"/>
      <c r="VX59" s="63"/>
      <c r="VY59" s="63"/>
      <c r="VZ59" s="63"/>
      <c r="WA59" s="63"/>
      <c r="WB59" s="63"/>
      <c r="WC59" s="63"/>
      <c r="WD59" s="63"/>
      <c r="WE59" s="63"/>
      <c r="WF59" s="63"/>
      <c r="WG59" s="63"/>
      <c r="WH59" s="63"/>
      <c r="WI59" s="63"/>
      <c r="WJ59" s="63"/>
      <c r="WK59" s="63"/>
      <c r="WL59" s="63"/>
      <c r="WM59" s="63"/>
      <c r="WN59" s="63"/>
      <c r="WO59" s="63"/>
      <c r="WP59" s="63"/>
      <c r="WQ59" s="63"/>
      <c r="WR59" s="63"/>
      <c r="WS59" s="63"/>
      <c r="WT59" s="63"/>
      <c r="WU59" s="63"/>
      <c r="WV59" s="63"/>
      <c r="WW59" s="63"/>
      <c r="WX59" s="63"/>
      <c r="WY59" s="63"/>
      <c r="WZ59" s="63"/>
      <c r="XA59" s="63"/>
      <c r="XB59" s="63"/>
      <c r="XC59" s="63"/>
      <c r="XD59" s="63"/>
      <c r="XE59" s="63"/>
      <c r="XF59" s="63"/>
      <c r="XG59" s="63"/>
      <c r="XH59" s="63"/>
      <c r="XI59" s="63"/>
      <c r="XJ59" s="63"/>
      <c r="XK59" s="63"/>
      <c r="XL59" s="63"/>
      <c r="XM59" s="63"/>
      <c r="XN59" s="63"/>
      <c r="XO59" s="63"/>
      <c r="XP59" s="63"/>
      <c r="XQ59" s="63"/>
      <c r="XR59" s="63"/>
      <c r="XS59" s="63"/>
      <c r="XT59" s="63"/>
      <c r="XU59" s="63"/>
      <c r="XV59" s="63"/>
      <c r="XW59" s="63"/>
      <c r="XX59" s="63"/>
      <c r="XY59" s="63"/>
      <c r="XZ59" s="63"/>
      <c r="YA59" s="63"/>
      <c r="YB59" s="63"/>
      <c r="YC59" s="63"/>
      <c r="YD59" s="63"/>
      <c r="YE59" s="63"/>
      <c r="YF59" s="63"/>
      <c r="YG59" s="63"/>
      <c r="YH59" s="63"/>
      <c r="YI59" s="63"/>
      <c r="YJ59" s="63"/>
      <c r="YK59" s="63"/>
      <c r="YL59" s="63"/>
      <c r="YM59" s="63"/>
      <c r="YN59" s="63"/>
      <c r="YO59" s="63"/>
      <c r="YP59" s="63"/>
      <c r="YQ59" s="63"/>
      <c r="YR59" s="63"/>
      <c r="YS59" s="63"/>
      <c r="YT59" s="63"/>
      <c r="YU59" s="63"/>
      <c r="YV59" s="63"/>
      <c r="YW59" s="63"/>
      <c r="YX59" s="63"/>
      <c r="YY59" s="63"/>
      <c r="YZ59" s="63"/>
      <c r="ZA59" s="63"/>
      <c r="ZB59" s="63"/>
      <c r="ZC59" s="63"/>
      <c r="ZD59" s="63"/>
      <c r="ZE59" s="63"/>
      <c r="ZF59" s="63"/>
      <c r="ZG59" s="63"/>
      <c r="ZH59" s="63"/>
      <c r="ZI59" s="63"/>
      <c r="ZJ59" s="63"/>
      <c r="ZK59" s="63"/>
      <c r="ZL59" s="63"/>
      <c r="ZM59" s="63"/>
      <c r="ZN59" s="63"/>
      <c r="ZO59" s="63"/>
      <c r="ZP59" s="63"/>
      <c r="ZQ59" s="63"/>
      <c r="ZR59" s="63"/>
      <c r="ZS59" s="63"/>
      <c r="ZT59" s="63"/>
      <c r="ZU59" s="63"/>
      <c r="ZV59" s="63"/>
      <c r="ZW59" s="63"/>
      <c r="ZX59" s="63"/>
      <c r="ZY59" s="63"/>
      <c r="ZZ59" s="63"/>
      <c r="AAA59" s="63"/>
      <c r="AAB59" s="63"/>
      <c r="AAC59" s="63"/>
      <c r="AAD59" s="63"/>
      <c r="AAE59" s="63"/>
      <c r="AAF59" s="63"/>
      <c r="AAG59" s="63"/>
      <c r="AAH59" s="63"/>
      <c r="AAI59" s="63"/>
      <c r="AAJ59" s="63"/>
      <c r="AAK59" s="63"/>
      <c r="AAL59" s="63"/>
      <c r="AAM59" s="63"/>
      <c r="AAN59" s="63"/>
      <c r="AAO59" s="63"/>
      <c r="AAP59" s="63"/>
      <c r="AAQ59" s="63"/>
      <c r="AAR59" s="63"/>
      <c r="AAS59" s="63"/>
      <c r="AAT59" s="63"/>
      <c r="AAU59" s="63"/>
      <c r="AAV59" s="63"/>
      <c r="AAW59" s="63"/>
      <c r="AAX59" s="63"/>
      <c r="AAY59" s="63"/>
      <c r="AAZ59" s="63"/>
      <c r="ABA59" s="63"/>
      <c r="ABB59" s="63"/>
      <c r="ABC59" s="63"/>
      <c r="ABD59" s="63"/>
      <c r="ABE59" s="63"/>
      <c r="ABF59" s="63"/>
      <c r="ABG59" s="63"/>
      <c r="ABH59" s="63"/>
      <c r="ABI59" s="63"/>
      <c r="ABJ59" s="63"/>
      <c r="ABK59" s="63"/>
      <c r="ABL59" s="63"/>
      <c r="ABM59" s="63"/>
      <c r="ABN59" s="63"/>
      <c r="ABO59" s="63"/>
      <c r="ABP59" s="63"/>
      <c r="ABQ59" s="63"/>
      <c r="ABR59" s="63"/>
      <c r="ABS59" s="63"/>
      <c r="ABT59" s="63"/>
      <c r="ABU59" s="63"/>
      <c r="ABV59" s="63"/>
      <c r="ABW59" s="63"/>
      <c r="ABX59" s="63"/>
      <c r="ABY59" s="63"/>
      <c r="ABZ59" s="63"/>
      <c r="ACA59" s="63"/>
      <c r="ACB59" s="63"/>
      <c r="ACC59" s="63"/>
      <c r="ACD59" s="63"/>
      <c r="ACE59" s="63"/>
      <c r="ACF59" s="63"/>
      <c r="ACG59" s="63"/>
      <c r="ACH59" s="63"/>
      <c r="ACI59" s="63"/>
      <c r="ACJ59" s="63"/>
      <c r="ACK59" s="63"/>
      <c r="ACL59" s="63"/>
      <c r="ACM59" s="63"/>
      <c r="ACN59" s="63"/>
      <c r="ACO59" s="63"/>
      <c r="ACP59" s="63"/>
      <c r="ACQ59" s="63"/>
      <c r="ACR59" s="63"/>
      <c r="ACS59" s="63"/>
      <c r="ACT59" s="63"/>
      <c r="ACU59" s="63"/>
      <c r="ACV59" s="63"/>
      <c r="ACW59" s="63"/>
      <c r="ACX59" s="63"/>
      <c r="ACY59" s="63"/>
      <c r="ACZ59" s="63"/>
      <c r="ADA59" s="63"/>
      <c r="ADB59" s="63"/>
      <c r="ADC59" s="63"/>
      <c r="ADD59" s="63"/>
      <c r="ADE59" s="63"/>
      <c r="ADF59" s="63"/>
      <c r="ADG59" s="63"/>
      <c r="ADH59" s="63"/>
      <c r="ADI59" s="63"/>
      <c r="ADJ59" s="63"/>
      <c r="ADK59" s="63"/>
      <c r="ADL59" s="63"/>
      <c r="ADM59" s="63"/>
      <c r="ADN59" s="63"/>
      <c r="ADO59" s="63"/>
      <c r="ADP59" s="63"/>
      <c r="ADQ59" s="63"/>
      <c r="ADR59" s="63"/>
      <c r="ADS59" s="63"/>
      <c r="ADT59" s="63"/>
      <c r="ADU59" s="63"/>
      <c r="ADV59" s="63"/>
      <c r="ADW59" s="63"/>
      <c r="ADX59" s="63"/>
      <c r="ADY59" s="63"/>
      <c r="ADZ59" s="63"/>
      <c r="AEA59" s="63"/>
      <c r="AEB59" s="63"/>
      <c r="AEC59" s="63"/>
      <c r="AED59" s="63"/>
      <c r="AEE59" s="63"/>
      <c r="AEF59" s="63"/>
      <c r="AEG59" s="63"/>
      <c r="AEH59" s="63"/>
      <c r="AEI59" s="63"/>
      <c r="AEJ59" s="63"/>
      <c r="AEK59" s="63"/>
      <c r="AEL59" s="63"/>
      <c r="AEM59" s="63"/>
      <c r="AEN59" s="63"/>
      <c r="AEO59" s="63"/>
      <c r="AEP59" s="63"/>
      <c r="AEQ59" s="63"/>
      <c r="AER59" s="63"/>
      <c r="AES59" s="63"/>
      <c r="AET59" s="63"/>
      <c r="AEU59" s="63"/>
      <c r="AEV59" s="63"/>
      <c r="AEW59" s="63"/>
      <c r="AEX59" s="63"/>
      <c r="AEY59" s="63"/>
      <c r="AEZ59" s="63"/>
      <c r="AFA59" s="63"/>
      <c r="AFB59" s="63"/>
      <c r="AFC59" s="63"/>
      <c r="AFD59" s="63"/>
      <c r="AFE59" s="63"/>
      <c r="AFF59" s="63"/>
      <c r="AFG59" s="63"/>
      <c r="AFH59" s="63"/>
      <c r="AFI59" s="63"/>
      <c r="AFJ59" s="63"/>
      <c r="AFK59" s="63"/>
      <c r="AFL59" s="63"/>
      <c r="AFM59" s="63"/>
      <c r="AFN59" s="63"/>
      <c r="AFO59" s="63"/>
      <c r="AFP59" s="63"/>
      <c r="AFQ59" s="63"/>
      <c r="AFR59" s="63"/>
      <c r="AFS59" s="63"/>
      <c r="AFT59" s="63"/>
      <c r="AFU59" s="63"/>
      <c r="AFV59" s="63"/>
      <c r="AFW59" s="63"/>
      <c r="AFX59" s="63"/>
      <c r="AFY59" s="63"/>
      <c r="AFZ59" s="63"/>
      <c r="AGA59" s="63"/>
      <c r="AGB59" s="63"/>
      <c r="AGC59" s="63"/>
      <c r="AGD59" s="63"/>
      <c r="AGE59" s="63"/>
      <c r="AGF59" s="63"/>
      <c r="AGG59" s="63"/>
      <c r="AGH59" s="63"/>
      <c r="AGI59" s="63"/>
      <c r="AGJ59" s="63"/>
      <c r="AGK59" s="63"/>
      <c r="AGL59" s="63"/>
      <c r="AGM59" s="63"/>
      <c r="AGN59" s="63"/>
      <c r="AGO59" s="63"/>
      <c r="AGP59" s="63"/>
      <c r="AGQ59" s="63"/>
      <c r="AGR59" s="63"/>
      <c r="AGS59" s="63"/>
      <c r="AGT59" s="63"/>
      <c r="AGU59" s="63"/>
      <c r="AGV59" s="63"/>
      <c r="AGW59" s="63"/>
      <c r="AGX59" s="63"/>
      <c r="AGY59" s="63"/>
      <c r="AGZ59" s="63"/>
      <c r="AHA59" s="63"/>
      <c r="AHB59" s="63"/>
      <c r="AHC59" s="63"/>
      <c r="AHD59" s="63"/>
      <c r="AHE59" s="63"/>
      <c r="AHF59" s="63"/>
      <c r="AHG59" s="63"/>
      <c r="AHH59" s="63"/>
      <c r="AHI59" s="63"/>
      <c r="AHJ59" s="63"/>
      <c r="AHK59" s="63"/>
      <c r="AHL59" s="63"/>
      <c r="AHM59" s="63"/>
      <c r="AHN59" s="63"/>
      <c r="AHO59" s="63"/>
      <c r="AHP59" s="63"/>
      <c r="AHQ59" s="63"/>
      <c r="AHR59" s="63"/>
      <c r="AHS59" s="63"/>
      <c r="AHT59" s="63"/>
      <c r="AHU59" s="63"/>
      <c r="AHV59" s="63"/>
      <c r="AHW59" s="63"/>
      <c r="AHX59" s="63"/>
      <c r="AHY59" s="63"/>
      <c r="AHZ59" s="63"/>
      <c r="AIA59" s="63"/>
      <c r="AIB59" s="63"/>
      <c r="AIC59" s="63"/>
      <c r="AID59" s="63"/>
      <c r="AIE59" s="63"/>
      <c r="AIF59" s="63"/>
      <c r="AIG59" s="63"/>
      <c r="AIH59" s="63"/>
      <c r="AII59" s="63"/>
      <c r="AIJ59" s="63"/>
      <c r="AIK59" s="63"/>
      <c r="AIL59" s="63"/>
      <c r="AIM59" s="63"/>
      <c r="AIN59" s="63"/>
      <c r="AIO59" s="63"/>
      <c r="AIP59" s="63"/>
      <c r="AIQ59" s="63"/>
      <c r="AIR59" s="63"/>
      <c r="AIS59" s="63"/>
      <c r="AIT59" s="63"/>
      <c r="AIU59" s="63"/>
      <c r="AIV59" s="63"/>
      <c r="AIW59" s="63"/>
      <c r="AIX59" s="63"/>
      <c r="AIY59" s="63"/>
      <c r="AIZ59" s="63"/>
      <c r="AJA59" s="63"/>
      <c r="AJB59" s="63"/>
      <c r="AJC59" s="63"/>
      <c r="AJD59" s="63"/>
      <c r="AJE59" s="63"/>
      <c r="AJF59" s="63"/>
      <c r="AJG59" s="63"/>
      <c r="AJH59" s="63"/>
      <c r="AJI59" s="63"/>
      <c r="AJJ59" s="63"/>
      <c r="AJK59" s="63"/>
      <c r="AJL59" s="63"/>
      <c r="AJM59" s="63"/>
      <c r="AJN59" s="63"/>
      <c r="AJO59" s="63"/>
      <c r="AJP59" s="63"/>
      <c r="AJQ59" s="63"/>
      <c r="AJR59" s="63"/>
      <c r="AJS59" s="63"/>
      <c r="AJT59" s="63"/>
      <c r="AJU59" s="63"/>
      <c r="AJV59" s="63"/>
      <c r="AJW59" s="63"/>
      <c r="AJX59" s="63"/>
      <c r="AJY59" s="63"/>
      <c r="AJZ59" s="63"/>
      <c r="AKA59" s="63"/>
      <c r="AKB59" s="63"/>
      <c r="AKC59" s="63"/>
      <c r="AKD59" s="63"/>
      <c r="AKE59" s="63"/>
      <c r="AKF59" s="63"/>
      <c r="AKG59" s="63"/>
      <c r="AKH59" s="63"/>
      <c r="AKI59" s="63"/>
      <c r="AKJ59" s="63"/>
      <c r="AKK59" s="63"/>
      <c r="AKL59" s="63"/>
      <c r="AKM59" s="63"/>
      <c r="AKN59" s="63"/>
      <c r="AKO59" s="63"/>
      <c r="AKP59" s="63"/>
      <c r="AKQ59" s="63"/>
      <c r="AKR59" s="63"/>
      <c r="AKS59" s="63"/>
      <c r="AKT59" s="63"/>
      <c r="AKU59" s="63"/>
      <c r="AKV59" s="63"/>
      <c r="AKW59" s="63"/>
      <c r="AKX59" s="63"/>
      <c r="AKY59" s="63"/>
      <c r="AKZ59" s="63"/>
      <c r="ALA59" s="63"/>
      <c r="ALB59" s="63"/>
      <c r="ALC59" s="63"/>
      <c r="ALD59" s="63"/>
      <c r="ALE59" s="63"/>
      <c r="ALF59" s="63"/>
      <c r="ALG59" s="63"/>
      <c r="ALH59" s="63"/>
      <c r="ALI59" s="63"/>
      <c r="ALJ59" s="63"/>
      <c r="ALK59" s="63"/>
      <c r="ALL59" s="63"/>
      <c r="ALM59" s="63"/>
      <c r="ALN59" s="63"/>
      <c r="ALO59" s="63"/>
      <c r="ALP59" s="63"/>
      <c r="ALQ59" s="63"/>
      <c r="ALR59" s="63"/>
      <c r="ALS59" s="63"/>
      <c r="ALT59" s="63"/>
      <c r="ALU59" s="63"/>
      <c r="ALV59" s="63"/>
      <c r="ALW59" s="63"/>
      <c r="ALX59" s="63"/>
      <c r="ALY59" s="63"/>
      <c r="ALZ59" s="63"/>
      <c r="AMA59" s="63"/>
      <c r="AMB59" s="63"/>
      <c r="AMC59" s="63"/>
      <c r="AMD59" s="63"/>
      <c r="AME59" s="63"/>
      <c r="AMF59" s="63"/>
      <c r="AMG59" s="63"/>
      <c r="AMH59" s="63"/>
      <c r="AMI59" s="63"/>
      <c r="AMJ59" s="63"/>
      <c r="AMK59" s="63"/>
      <c r="AML59" s="63"/>
      <c r="AMM59" s="63"/>
      <c r="AMN59" s="63"/>
      <c r="AMO59" s="63"/>
      <c r="AMP59" s="63"/>
      <c r="AMQ59" s="63"/>
      <c r="AMR59" s="63"/>
      <c r="AMS59" s="63"/>
      <c r="AMT59" s="63"/>
      <c r="AMU59" s="63"/>
      <c r="AMV59" s="63"/>
      <c r="AMW59" s="63"/>
      <c r="AMX59" s="63"/>
      <c r="AMY59" s="63"/>
      <c r="AMZ59" s="63"/>
      <c r="ANA59" s="63"/>
      <c r="ANB59" s="63"/>
      <c r="ANC59" s="63"/>
      <c r="AND59" s="63"/>
      <c r="ANE59" s="63"/>
      <c r="ANF59" s="63"/>
      <c r="ANG59" s="63"/>
      <c r="ANH59" s="63"/>
      <c r="ANI59" s="63"/>
      <c r="ANJ59" s="63"/>
      <c r="ANK59" s="63"/>
      <c r="ANL59" s="63"/>
      <c r="ANM59" s="63"/>
      <c r="ANN59" s="63"/>
      <c r="ANO59" s="63"/>
      <c r="ANP59" s="63"/>
      <c r="ANQ59" s="63"/>
      <c r="ANR59" s="63"/>
      <c r="ANS59" s="63"/>
      <c r="ANT59" s="63"/>
      <c r="ANU59" s="63"/>
      <c r="ANV59" s="63"/>
      <c r="ANW59" s="63"/>
      <c r="ANX59" s="63"/>
      <c r="ANY59" s="63"/>
      <c r="ANZ59" s="63"/>
      <c r="AOA59" s="63"/>
      <c r="AOB59" s="63"/>
      <c r="AOC59" s="63"/>
      <c r="AOD59" s="63"/>
      <c r="AOE59" s="63"/>
      <c r="AOF59" s="63"/>
      <c r="AOG59" s="63"/>
      <c r="AOH59" s="63"/>
      <c r="AOI59" s="63"/>
      <c r="AOJ59" s="63"/>
      <c r="AOK59" s="63"/>
      <c r="AOL59" s="63"/>
      <c r="AOM59" s="63"/>
      <c r="AON59" s="63"/>
      <c r="AOO59" s="63"/>
      <c r="AOP59" s="63"/>
      <c r="AOQ59" s="63"/>
      <c r="AOR59" s="63"/>
      <c r="AOS59" s="63"/>
      <c r="AOT59" s="63"/>
      <c r="AOU59" s="63"/>
      <c r="AOV59" s="63"/>
      <c r="AOW59" s="63"/>
      <c r="AOX59" s="63"/>
      <c r="AOY59" s="63"/>
      <c r="AOZ59" s="63"/>
      <c r="APA59" s="63"/>
      <c r="APB59" s="63"/>
      <c r="APC59" s="63"/>
      <c r="APD59" s="63"/>
      <c r="APE59" s="63"/>
      <c r="APF59" s="63"/>
      <c r="APG59" s="63"/>
      <c r="APH59" s="63"/>
      <c r="API59" s="63"/>
      <c r="APJ59" s="63"/>
      <c r="APK59" s="63"/>
      <c r="APL59" s="63"/>
      <c r="APM59" s="63"/>
      <c r="APN59" s="63"/>
      <c r="APO59" s="63"/>
      <c r="APP59" s="63"/>
      <c r="APQ59" s="63"/>
      <c r="APR59" s="63"/>
      <c r="APS59" s="63"/>
      <c r="APT59" s="63"/>
      <c r="APU59" s="63"/>
      <c r="APV59" s="63"/>
      <c r="APW59" s="63"/>
      <c r="APX59" s="63"/>
      <c r="APY59" s="63"/>
      <c r="APZ59" s="63"/>
      <c r="AQA59" s="63"/>
      <c r="AQB59" s="63"/>
      <c r="AQC59" s="63"/>
      <c r="AQD59" s="63"/>
      <c r="AQE59" s="63"/>
      <c r="AQF59" s="63"/>
      <c r="AQG59" s="63"/>
      <c r="AQH59" s="63"/>
      <c r="AQI59" s="63"/>
      <c r="AQJ59" s="63"/>
      <c r="AQK59" s="63"/>
      <c r="AQL59" s="63"/>
      <c r="AQM59" s="63"/>
      <c r="AQN59" s="63"/>
      <c r="AQO59" s="63"/>
      <c r="AQP59" s="63"/>
      <c r="AQQ59" s="63"/>
      <c r="AQR59" s="63"/>
      <c r="AQS59" s="63"/>
      <c r="AQT59" s="63"/>
      <c r="AQU59" s="63"/>
      <c r="AQV59" s="63"/>
      <c r="AQW59" s="63"/>
      <c r="AQX59" s="63"/>
      <c r="AQY59" s="63"/>
      <c r="AQZ59" s="63"/>
      <c r="ARA59" s="63"/>
      <c r="ARB59" s="63"/>
      <c r="ARC59" s="63"/>
      <c r="ARD59" s="63"/>
      <c r="ARE59" s="63"/>
      <c r="ARF59" s="63"/>
      <c r="ARG59" s="63"/>
      <c r="ARH59" s="63"/>
      <c r="ARI59" s="63"/>
      <c r="ARJ59" s="63"/>
      <c r="ARK59" s="63"/>
      <c r="ARL59" s="63"/>
      <c r="ARM59" s="63"/>
      <c r="ARN59" s="63"/>
      <c r="ARO59" s="63"/>
      <c r="ARP59" s="63"/>
      <c r="ARQ59" s="63"/>
      <c r="ARR59" s="63"/>
      <c r="ARS59" s="63"/>
      <c r="ART59" s="63"/>
      <c r="ARU59" s="63"/>
      <c r="ARV59" s="63"/>
      <c r="ARW59" s="63"/>
      <c r="ARX59" s="63"/>
      <c r="ARY59" s="63"/>
      <c r="ARZ59" s="63"/>
      <c r="ASA59" s="63"/>
      <c r="ASB59" s="63"/>
      <c r="ASC59" s="63"/>
      <c r="ASD59" s="63"/>
      <c r="ASE59" s="63"/>
      <c r="ASF59" s="63"/>
      <c r="ASG59" s="63"/>
      <c r="ASH59" s="63"/>
      <c r="ASI59" s="63"/>
      <c r="ASJ59" s="63"/>
      <c r="ASK59" s="63"/>
      <c r="ASL59" s="63"/>
      <c r="ASM59" s="63"/>
      <c r="ASN59" s="63"/>
      <c r="ASO59" s="63"/>
      <c r="ASP59" s="63"/>
      <c r="ASQ59" s="63"/>
      <c r="ASR59" s="63"/>
      <c r="ASS59" s="63"/>
      <c r="AST59" s="63"/>
      <c r="ASU59" s="63"/>
      <c r="ASV59" s="63"/>
      <c r="ASW59" s="63"/>
      <c r="ASX59" s="63"/>
      <c r="ASY59" s="63"/>
      <c r="ASZ59" s="63"/>
      <c r="ATA59" s="63"/>
      <c r="ATB59" s="63"/>
      <c r="ATC59" s="63"/>
      <c r="ATD59" s="63"/>
      <c r="ATE59" s="63"/>
      <c r="ATF59" s="63"/>
      <c r="ATG59" s="63"/>
      <c r="ATH59" s="63"/>
      <c r="ATI59" s="63"/>
      <c r="ATJ59" s="63"/>
      <c r="ATK59" s="63"/>
      <c r="ATL59" s="63"/>
      <c r="ATM59" s="63"/>
      <c r="ATN59" s="63"/>
      <c r="ATO59" s="63"/>
      <c r="ATP59" s="63"/>
      <c r="ATQ59" s="63"/>
      <c r="ATR59" s="63"/>
      <c r="ATS59" s="63"/>
      <c r="ATT59" s="63"/>
      <c r="ATU59" s="63"/>
      <c r="ATV59" s="63"/>
      <c r="ATW59" s="63"/>
      <c r="ATX59" s="63"/>
      <c r="ATY59" s="63"/>
      <c r="ATZ59" s="63"/>
      <c r="AUA59" s="63"/>
      <c r="AUB59" s="63"/>
      <c r="AUC59" s="63"/>
      <c r="AUD59" s="63"/>
      <c r="AUE59" s="63"/>
      <c r="AUF59" s="63"/>
      <c r="AUG59" s="63"/>
      <c r="AUH59" s="63"/>
      <c r="AUI59" s="63"/>
      <c r="AUJ59" s="63"/>
      <c r="AUK59" s="63"/>
      <c r="AUL59" s="63"/>
      <c r="AUM59" s="63"/>
      <c r="AUN59" s="63"/>
      <c r="AUO59" s="63"/>
      <c r="AUP59" s="63"/>
      <c r="AUQ59" s="63"/>
      <c r="AUR59" s="63"/>
      <c r="AUS59" s="63"/>
      <c r="AUT59" s="63"/>
      <c r="AUU59" s="63"/>
      <c r="AUV59" s="63"/>
      <c r="AUW59" s="63"/>
      <c r="AUX59" s="63"/>
      <c r="AUY59" s="63"/>
      <c r="AUZ59" s="63"/>
      <c r="AVA59" s="63"/>
      <c r="AVB59" s="63"/>
      <c r="AVC59" s="63"/>
      <c r="AVD59" s="63"/>
      <c r="AVE59" s="63"/>
      <c r="AVF59" s="63"/>
      <c r="AVG59" s="63"/>
      <c r="AVH59" s="63"/>
      <c r="AVI59" s="63"/>
      <c r="AVJ59" s="63"/>
      <c r="AVK59" s="63"/>
      <c r="AVL59" s="63"/>
      <c r="AVM59" s="63"/>
      <c r="AVN59" s="63"/>
      <c r="AVO59" s="63"/>
      <c r="AVP59" s="63"/>
      <c r="AVQ59" s="63"/>
      <c r="AVR59" s="63"/>
      <c r="AVS59" s="63"/>
      <c r="AVT59" s="63"/>
      <c r="AVU59" s="63"/>
      <c r="AVV59" s="63"/>
      <c r="AVW59" s="63"/>
      <c r="AVX59" s="63"/>
      <c r="AVY59" s="63"/>
      <c r="AVZ59" s="63"/>
      <c r="AWA59" s="63"/>
      <c r="AWB59" s="63"/>
      <c r="AWC59" s="63"/>
      <c r="AWD59" s="63"/>
      <c r="AWE59" s="63"/>
      <c r="AWF59" s="63"/>
      <c r="AWG59" s="63"/>
      <c r="AWH59" s="63"/>
      <c r="AWI59" s="63"/>
      <c r="AWJ59" s="63"/>
      <c r="AWK59" s="63"/>
      <c r="AWL59" s="63"/>
      <c r="AWM59" s="63"/>
      <c r="AWN59" s="63"/>
      <c r="AWO59" s="63"/>
      <c r="AWP59" s="63"/>
      <c r="AWQ59" s="63"/>
      <c r="AWR59" s="63"/>
      <c r="AWS59" s="63"/>
      <c r="AWT59" s="63"/>
      <c r="AWU59" s="63"/>
      <c r="AWV59" s="63"/>
      <c r="AWW59" s="63"/>
      <c r="AWX59" s="63"/>
      <c r="AWY59" s="63"/>
      <c r="AWZ59" s="63"/>
      <c r="AXA59" s="63"/>
      <c r="AXB59" s="63"/>
      <c r="AXC59" s="63"/>
      <c r="AXD59" s="63"/>
      <c r="AXE59" s="63"/>
      <c r="AXF59" s="63"/>
      <c r="AXG59" s="63"/>
      <c r="AXH59" s="63"/>
      <c r="AXI59" s="63"/>
      <c r="AXJ59" s="63"/>
      <c r="AXK59" s="63"/>
      <c r="AXL59" s="63"/>
      <c r="AXM59" s="63"/>
      <c r="AXN59" s="63"/>
      <c r="AXO59" s="63"/>
      <c r="AXP59" s="63"/>
      <c r="AXQ59" s="63"/>
      <c r="AXR59" s="63"/>
      <c r="AXS59" s="63"/>
      <c r="AXT59" s="63"/>
      <c r="AXU59" s="63"/>
      <c r="AXV59" s="63"/>
      <c r="AXW59" s="63"/>
      <c r="AXX59" s="63"/>
      <c r="AXY59" s="63"/>
      <c r="AXZ59" s="63"/>
      <c r="AYA59" s="63"/>
      <c r="AYB59" s="63"/>
      <c r="AYC59" s="63"/>
      <c r="AYD59" s="63"/>
      <c r="AYE59" s="63"/>
      <c r="AYF59" s="63"/>
      <c r="AYG59" s="63"/>
      <c r="AYH59" s="63"/>
      <c r="AYI59" s="63"/>
      <c r="AYJ59" s="63"/>
      <c r="AYK59" s="63"/>
      <c r="AYL59" s="63"/>
      <c r="AYM59" s="63"/>
      <c r="AYN59" s="63"/>
      <c r="AYO59" s="63"/>
      <c r="AYP59" s="63"/>
      <c r="AYQ59" s="63"/>
      <c r="AYR59" s="63"/>
      <c r="AYS59" s="63"/>
      <c r="AYT59" s="63"/>
      <c r="AYU59" s="63"/>
      <c r="AYV59" s="63"/>
      <c r="AYW59" s="63"/>
      <c r="AYX59" s="63"/>
      <c r="AYY59" s="63"/>
      <c r="AYZ59" s="63"/>
      <c r="AZA59" s="63"/>
      <c r="AZB59" s="63"/>
      <c r="AZC59" s="63"/>
      <c r="AZD59" s="63"/>
      <c r="AZE59" s="63"/>
      <c r="AZF59" s="63"/>
      <c r="AZG59" s="63"/>
      <c r="AZH59" s="63"/>
      <c r="AZI59" s="63"/>
      <c r="AZJ59" s="63"/>
      <c r="AZK59" s="63"/>
      <c r="AZL59" s="63"/>
      <c r="AZM59" s="63"/>
      <c r="AZN59" s="63"/>
      <c r="AZO59" s="63"/>
      <c r="AZP59" s="63"/>
      <c r="AZQ59" s="63"/>
      <c r="AZR59" s="63"/>
      <c r="AZS59" s="63"/>
      <c r="AZT59" s="63"/>
      <c r="AZU59" s="63"/>
      <c r="AZV59" s="63"/>
      <c r="AZW59" s="63"/>
      <c r="AZX59" s="63"/>
      <c r="AZY59" s="63"/>
      <c r="AZZ59" s="63"/>
      <c r="BAA59" s="63"/>
      <c r="BAB59" s="63"/>
      <c r="BAC59" s="63"/>
      <c r="BAD59" s="63"/>
      <c r="BAE59" s="63"/>
      <c r="BAF59" s="63"/>
      <c r="BAG59" s="63"/>
      <c r="BAH59" s="63"/>
      <c r="BAI59" s="63"/>
      <c r="BAJ59" s="63"/>
      <c r="BAK59" s="63"/>
      <c r="BAL59" s="63"/>
      <c r="BAM59" s="63"/>
      <c r="BAN59" s="63"/>
      <c r="BAO59" s="63"/>
      <c r="BAP59" s="63"/>
      <c r="BAQ59" s="63"/>
      <c r="BAR59" s="63"/>
      <c r="BAS59" s="63"/>
      <c r="BAT59" s="63"/>
      <c r="BAU59" s="63"/>
      <c r="BAV59" s="63"/>
      <c r="BAW59" s="63"/>
      <c r="BAX59" s="63"/>
      <c r="BAY59" s="63"/>
      <c r="BAZ59" s="63"/>
      <c r="BBA59" s="63"/>
      <c r="BBB59" s="63"/>
      <c r="BBC59" s="63"/>
      <c r="BBD59" s="63"/>
      <c r="BBE59" s="63"/>
      <c r="BBF59" s="63"/>
      <c r="BBG59" s="63"/>
      <c r="BBH59" s="63"/>
      <c r="BBI59" s="63"/>
      <c r="BBJ59" s="63"/>
      <c r="BBK59" s="63"/>
      <c r="BBL59" s="63"/>
      <c r="BBM59" s="63"/>
      <c r="BBN59" s="63"/>
      <c r="BBO59" s="63"/>
      <c r="BBP59" s="63"/>
      <c r="BBQ59" s="63"/>
      <c r="BBR59" s="63"/>
      <c r="BBS59" s="63"/>
      <c r="BBT59" s="63"/>
      <c r="BBU59" s="63"/>
      <c r="BBV59" s="63"/>
      <c r="BBW59" s="63"/>
      <c r="BBX59" s="63"/>
      <c r="BBY59" s="63"/>
      <c r="BBZ59" s="63"/>
      <c r="BCA59" s="63"/>
      <c r="BCB59" s="63"/>
      <c r="BCC59" s="63"/>
      <c r="BCD59" s="63"/>
      <c r="BCE59" s="63"/>
      <c r="BCF59" s="63"/>
      <c r="BCG59" s="63"/>
      <c r="BCH59" s="63"/>
      <c r="BCI59" s="63"/>
      <c r="BCJ59" s="63"/>
      <c r="BCK59" s="63"/>
      <c r="BCL59" s="63"/>
      <c r="BCM59" s="63"/>
      <c r="BCN59" s="63"/>
      <c r="BCO59" s="63"/>
      <c r="BCP59" s="63"/>
      <c r="BCQ59" s="63"/>
      <c r="BCR59" s="63"/>
      <c r="BCS59" s="63"/>
      <c r="BCT59" s="63"/>
      <c r="BCU59" s="63"/>
      <c r="BCV59" s="63"/>
      <c r="BCW59" s="63"/>
      <c r="BCX59" s="63"/>
      <c r="BCY59" s="63"/>
      <c r="BCZ59" s="63"/>
      <c r="BDA59" s="63"/>
      <c r="BDB59" s="63"/>
      <c r="BDC59" s="63"/>
      <c r="BDD59" s="63"/>
      <c r="BDE59" s="63"/>
      <c r="BDF59" s="63"/>
      <c r="BDG59" s="63"/>
      <c r="BDH59" s="63"/>
      <c r="BDI59" s="63"/>
      <c r="BDJ59" s="63"/>
      <c r="BDK59" s="63"/>
      <c r="BDL59" s="63"/>
      <c r="BDM59" s="63"/>
      <c r="BDN59" s="63"/>
      <c r="BDO59" s="63"/>
      <c r="BDP59" s="63"/>
      <c r="BDQ59" s="63"/>
      <c r="BDR59" s="63"/>
      <c r="BDS59" s="63"/>
      <c r="BDT59" s="63"/>
      <c r="BDU59" s="63"/>
      <c r="BDV59" s="63"/>
      <c r="BDW59" s="63"/>
      <c r="BDX59" s="63"/>
      <c r="BDY59" s="63"/>
      <c r="BDZ59" s="63"/>
      <c r="BEA59" s="63"/>
      <c r="BEB59" s="63"/>
      <c r="BEC59" s="63"/>
      <c r="BED59" s="63"/>
      <c r="BEE59" s="63"/>
      <c r="BEF59" s="63"/>
      <c r="BEG59" s="63"/>
      <c r="BEH59" s="63"/>
      <c r="BEI59" s="63"/>
      <c r="BEJ59" s="63"/>
      <c r="BEK59" s="63"/>
      <c r="BEL59" s="63"/>
      <c r="BEM59" s="63"/>
      <c r="BEN59" s="63"/>
      <c r="BEO59" s="63"/>
      <c r="BEP59" s="63"/>
      <c r="BEQ59" s="63"/>
      <c r="BER59" s="63"/>
      <c r="BES59" s="63"/>
      <c r="BET59" s="63"/>
      <c r="BEU59" s="63"/>
      <c r="BEV59" s="63"/>
      <c r="BEW59" s="63"/>
      <c r="BEX59" s="63"/>
      <c r="BEY59" s="63"/>
      <c r="BEZ59" s="63"/>
      <c r="BFA59" s="63"/>
      <c r="BFB59" s="63"/>
      <c r="BFC59" s="63"/>
      <c r="BFD59" s="63"/>
      <c r="BFE59" s="63"/>
      <c r="BFF59" s="63"/>
      <c r="BFG59" s="63"/>
      <c r="BFH59" s="63"/>
      <c r="BFI59" s="63"/>
      <c r="BFJ59" s="63"/>
      <c r="BFK59" s="63"/>
      <c r="BFL59" s="63"/>
      <c r="BFM59" s="63"/>
      <c r="BFN59" s="63"/>
      <c r="BFO59" s="63"/>
      <c r="BFP59" s="63"/>
      <c r="BFQ59" s="63"/>
      <c r="BFR59" s="63"/>
      <c r="BFS59" s="63"/>
      <c r="BFT59" s="63"/>
      <c r="BFU59" s="63"/>
      <c r="BFV59" s="63"/>
      <c r="BFW59" s="63"/>
      <c r="BFX59" s="63"/>
      <c r="BFY59" s="63"/>
      <c r="BFZ59" s="63"/>
      <c r="BGA59" s="63"/>
      <c r="BGB59" s="63"/>
      <c r="BGC59" s="63"/>
      <c r="BGD59" s="63"/>
      <c r="BGE59" s="63"/>
      <c r="BGF59" s="63"/>
      <c r="BGG59" s="63"/>
      <c r="BGH59" s="63"/>
      <c r="BGI59" s="63"/>
      <c r="BGJ59" s="63"/>
      <c r="BGK59" s="63"/>
      <c r="BGL59" s="63"/>
      <c r="BGM59" s="63"/>
      <c r="BGN59" s="63"/>
      <c r="BGO59" s="63"/>
      <c r="BGP59" s="63"/>
      <c r="BGQ59" s="63"/>
      <c r="BGR59" s="63"/>
      <c r="BGS59" s="63"/>
      <c r="BGT59" s="63"/>
      <c r="BGU59" s="63"/>
      <c r="BGV59" s="63"/>
      <c r="BGW59" s="63"/>
      <c r="BGX59" s="63"/>
      <c r="BGY59" s="63"/>
      <c r="BGZ59" s="63"/>
      <c r="BHA59" s="63"/>
      <c r="BHB59" s="63"/>
      <c r="BHC59" s="63"/>
      <c r="BHD59" s="63"/>
      <c r="BHE59" s="63"/>
      <c r="BHF59" s="63"/>
      <c r="BHG59" s="63"/>
      <c r="BHH59" s="63"/>
      <c r="BHI59" s="63"/>
      <c r="BHJ59" s="63"/>
      <c r="BHK59" s="63"/>
      <c r="BHL59" s="63"/>
      <c r="BHM59" s="63"/>
      <c r="BHN59" s="63"/>
      <c r="BHO59" s="63"/>
      <c r="BHP59" s="63"/>
      <c r="BHQ59" s="63"/>
      <c r="BHR59" s="63"/>
      <c r="BHS59" s="63"/>
      <c r="BHT59" s="63"/>
      <c r="BHU59" s="63"/>
      <c r="BHV59" s="63"/>
      <c r="BHW59" s="63"/>
      <c r="BHX59" s="63"/>
      <c r="BHY59" s="63"/>
      <c r="BHZ59" s="63"/>
      <c r="BIA59" s="63"/>
      <c r="BIB59" s="63"/>
      <c r="BIC59" s="63"/>
      <c r="BID59" s="63"/>
      <c r="BIE59" s="63"/>
      <c r="BIF59" s="63"/>
      <c r="BIG59" s="63"/>
      <c r="BIH59" s="63"/>
      <c r="BII59" s="63"/>
      <c r="BIJ59" s="63"/>
      <c r="BIK59" s="63"/>
      <c r="BIL59" s="63"/>
      <c r="BIM59" s="63"/>
      <c r="BIN59" s="63"/>
      <c r="BIO59" s="63"/>
      <c r="BIP59" s="63"/>
      <c r="BIQ59" s="63"/>
      <c r="BIR59" s="63"/>
      <c r="BIS59" s="63"/>
      <c r="BIT59" s="63"/>
      <c r="BIU59" s="63"/>
      <c r="BIV59" s="63"/>
      <c r="BIW59" s="63"/>
      <c r="BIX59" s="63"/>
      <c r="BIY59" s="63"/>
      <c r="BIZ59" s="63"/>
      <c r="BJA59" s="63"/>
      <c r="BJB59" s="63"/>
      <c r="BJC59" s="63"/>
      <c r="BJD59" s="63"/>
      <c r="BJE59" s="63"/>
      <c r="BJF59" s="63"/>
      <c r="BJG59" s="63"/>
      <c r="BJH59" s="63"/>
      <c r="BJI59" s="63"/>
      <c r="BJJ59" s="63"/>
      <c r="BJK59" s="63"/>
      <c r="BJL59" s="63"/>
      <c r="BJM59" s="63"/>
      <c r="BJN59" s="63"/>
      <c r="BJO59" s="63"/>
      <c r="BJP59" s="63"/>
      <c r="BJQ59" s="63"/>
      <c r="BJR59" s="63"/>
      <c r="BJS59" s="63"/>
      <c r="BJT59" s="63"/>
      <c r="BJU59" s="63"/>
      <c r="BJV59" s="63"/>
      <c r="BJW59" s="63"/>
      <c r="BJX59" s="63"/>
      <c r="BJY59" s="63"/>
      <c r="BJZ59" s="63"/>
      <c r="BKA59" s="63"/>
      <c r="BKB59" s="63"/>
      <c r="BKC59" s="63"/>
      <c r="BKD59" s="63"/>
      <c r="BKE59" s="63"/>
      <c r="BKF59" s="63"/>
      <c r="BKG59" s="63"/>
      <c r="BKH59" s="63"/>
      <c r="BKI59" s="63"/>
      <c r="BKJ59" s="63"/>
      <c r="BKK59" s="63"/>
      <c r="BKL59" s="63"/>
      <c r="BKM59" s="63"/>
      <c r="BKN59" s="63"/>
      <c r="BKO59" s="63"/>
      <c r="BKP59" s="63"/>
      <c r="BKQ59" s="63"/>
      <c r="BKR59" s="63"/>
      <c r="BKS59" s="63"/>
      <c r="BKT59" s="63"/>
      <c r="BKU59" s="63"/>
      <c r="BKV59" s="63"/>
      <c r="BKW59" s="63"/>
      <c r="BKX59" s="63"/>
      <c r="BKY59" s="63"/>
      <c r="BKZ59" s="63"/>
      <c r="BLA59" s="63"/>
      <c r="BLB59" s="63"/>
      <c r="BLC59" s="63"/>
      <c r="BLD59" s="63"/>
      <c r="BLE59" s="63"/>
      <c r="BLF59" s="63"/>
      <c r="BLG59" s="63"/>
      <c r="BLH59" s="63"/>
      <c r="BLI59" s="63"/>
      <c r="BLJ59" s="63"/>
      <c r="BLK59" s="63"/>
      <c r="BLL59" s="63"/>
      <c r="BLM59" s="63"/>
      <c r="BLN59" s="63"/>
      <c r="BLO59" s="63"/>
      <c r="BLP59" s="63"/>
      <c r="BLQ59" s="63"/>
      <c r="BLR59" s="63"/>
      <c r="BLS59" s="63"/>
      <c r="BLT59" s="63"/>
      <c r="BLU59" s="63"/>
      <c r="BLV59" s="63"/>
      <c r="BLW59" s="63"/>
      <c r="BLX59" s="63"/>
      <c r="BLY59" s="63"/>
      <c r="BLZ59" s="63"/>
      <c r="BMA59" s="63"/>
      <c r="BMB59" s="63"/>
      <c r="BMC59" s="63"/>
      <c r="BMD59" s="63"/>
      <c r="BME59" s="63"/>
      <c r="BMF59" s="63"/>
      <c r="BMG59" s="63"/>
      <c r="BMH59" s="63"/>
      <c r="BMI59" s="63"/>
      <c r="BMJ59" s="63"/>
      <c r="BMK59" s="63"/>
      <c r="BML59" s="63"/>
      <c r="BMM59" s="63"/>
      <c r="BMN59" s="63"/>
      <c r="BMO59" s="63"/>
      <c r="BMP59" s="63"/>
      <c r="BMQ59" s="63"/>
      <c r="BMR59" s="63"/>
      <c r="BMS59" s="63"/>
      <c r="BMT59" s="63"/>
      <c r="BMU59" s="63"/>
      <c r="BMV59" s="63"/>
      <c r="BMW59" s="63"/>
      <c r="BMX59" s="63"/>
    </row>
    <row r="60" spans="1:1714" s="1" customFormat="1" ht="15" customHeight="1" x14ac:dyDescent="0.25">
      <c r="A60" s="194" t="s">
        <v>249</v>
      </c>
      <c r="B60" s="147" t="s">
        <v>45</v>
      </c>
      <c r="C60" s="148" t="s">
        <v>112</v>
      </c>
      <c r="D60" s="213" t="s">
        <v>47</v>
      </c>
      <c r="E60" s="149" t="s">
        <v>48</v>
      </c>
      <c r="F60" s="215" t="s">
        <v>49</v>
      </c>
      <c r="G60" s="213" t="s">
        <v>63</v>
      </c>
      <c r="H60" s="150">
        <v>25</v>
      </c>
      <c r="I60" s="227" t="s">
        <v>1701</v>
      </c>
      <c r="J60" s="151">
        <v>44791</v>
      </c>
      <c r="K60" s="152">
        <v>44795</v>
      </c>
      <c r="L60" s="152">
        <v>44797</v>
      </c>
      <c r="M60" s="211" t="s">
        <v>388</v>
      </c>
      <c r="N60" s="113">
        <v>44802</v>
      </c>
      <c r="O60" s="208" t="s">
        <v>97</v>
      </c>
      <c r="P60" s="145" t="s">
        <v>1627</v>
      </c>
      <c r="Q60" s="153">
        <f t="shared" si="19"/>
        <v>44794</v>
      </c>
      <c r="R60" s="163">
        <v>45</v>
      </c>
      <c r="S60" s="153">
        <f t="shared" si="20"/>
        <v>44798</v>
      </c>
      <c r="T60" s="163">
        <v>49.9</v>
      </c>
      <c r="U60" s="153">
        <f t="shared" si="21"/>
        <v>44805</v>
      </c>
      <c r="V60" s="88"/>
      <c r="W60" s="153">
        <f t="shared" si="3"/>
        <v>44819</v>
      </c>
      <c r="X60" s="88">
        <v>62.8</v>
      </c>
      <c r="Y60" s="161" t="str">
        <f t="shared" si="22"/>
        <v>OK</v>
      </c>
      <c r="Z60" s="171" t="s">
        <v>97</v>
      </c>
      <c r="AA60" s="172" t="s">
        <v>1631</v>
      </c>
      <c r="AB60" s="153">
        <f t="shared" si="5"/>
        <v>44798</v>
      </c>
      <c r="AC60" s="163">
        <v>39.6</v>
      </c>
      <c r="AD60" s="153">
        <f t="shared" si="6"/>
        <v>44802</v>
      </c>
      <c r="AE60" s="163">
        <v>50.3</v>
      </c>
      <c r="AF60" s="153">
        <f t="shared" si="7"/>
        <v>44809</v>
      </c>
      <c r="AG60" s="88"/>
      <c r="AH60" s="153">
        <f t="shared" si="8"/>
        <v>44823</v>
      </c>
      <c r="AI60" s="88"/>
      <c r="AJ60" s="85"/>
      <c r="AK60" s="171" t="s">
        <v>97</v>
      </c>
      <c r="AL60" s="172" t="s">
        <v>1634</v>
      </c>
      <c r="AM60" s="153">
        <f t="shared" si="9"/>
        <v>44800</v>
      </c>
      <c r="AN60" s="163">
        <v>49.9</v>
      </c>
      <c r="AO60" s="153">
        <f t="shared" si="10"/>
        <v>44804</v>
      </c>
      <c r="AP60" s="88">
        <v>55.7</v>
      </c>
      <c r="AQ60" s="153">
        <f t="shared" si="11"/>
        <v>44811</v>
      </c>
      <c r="AR60" s="88"/>
      <c r="AS60" s="153">
        <f t="shared" si="12"/>
        <v>44825</v>
      </c>
      <c r="AT60" s="88"/>
      <c r="AU60" s="85"/>
      <c r="AV60" s="92"/>
      <c r="AW60" s="199" t="s">
        <v>1660</v>
      </c>
      <c r="AX60" s="200" t="s">
        <v>1648</v>
      </c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  <c r="JI60" s="63"/>
      <c r="JJ60" s="63"/>
      <c r="JK60" s="63"/>
      <c r="JL60" s="63"/>
      <c r="JM60" s="63"/>
      <c r="JN60" s="63"/>
      <c r="JO60" s="63"/>
      <c r="JP60" s="63"/>
      <c r="JQ60" s="63"/>
      <c r="JR60" s="63"/>
      <c r="JS60" s="63"/>
      <c r="JT60" s="63"/>
      <c r="JU60" s="63"/>
      <c r="JV60" s="63"/>
      <c r="JW60" s="63"/>
      <c r="JX60" s="63"/>
      <c r="JY60" s="63"/>
      <c r="JZ60" s="63"/>
      <c r="KA60" s="63"/>
      <c r="KB60" s="63"/>
      <c r="KC60" s="63"/>
      <c r="KD60" s="63"/>
      <c r="KE60" s="63"/>
      <c r="KF60" s="63"/>
      <c r="KG60" s="63"/>
      <c r="KH60" s="63"/>
      <c r="KI60" s="63"/>
      <c r="KJ60" s="63"/>
      <c r="KK60" s="63"/>
      <c r="KL60" s="63"/>
      <c r="KM60" s="63"/>
      <c r="KN60" s="63"/>
      <c r="KO60" s="63"/>
      <c r="KP60" s="63"/>
      <c r="KQ60" s="63"/>
      <c r="KR60" s="63"/>
      <c r="KS60" s="63"/>
      <c r="KT60" s="63"/>
      <c r="KU60" s="63"/>
      <c r="KV60" s="63"/>
      <c r="KW60" s="63"/>
      <c r="KX60" s="63"/>
      <c r="KY60" s="63"/>
      <c r="KZ60" s="63"/>
      <c r="LA60" s="63"/>
      <c r="LB60" s="63"/>
      <c r="LC60" s="63"/>
      <c r="LD60" s="63"/>
      <c r="LE60" s="63"/>
      <c r="LF60" s="63"/>
      <c r="LG60" s="63"/>
      <c r="LH60" s="63"/>
      <c r="LI60" s="63"/>
      <c r="LJ60" s="63"/>
      <c r="LK60" s="63"/>
      <c r="LL60" s="63"/>
      <c r="LM60" s="63"/>
      <c r="LN60" s="63"/>
      <c r="LO60" s="63"/>
      <c r="LP60" s="63"/>
      <c r="LQ60" s="63"/>
      <c r="LR60" s="63"/>
      <c r="LS60" s="63"/>
      <c r="LT60" s="63"/>
      <c r="LU60" s="63"/>
      <c r="LV60" s="63"/>
      <c r="LW60" s="63"/>
      <c r="LX60" s="63"/>
      <c r="LY60" s="63"/>
      <c r="LZ60" s="63"/>
      <c r="MA60" s="63"/>
      <c r="MB60" s="63"/>
      <c r="MC60" s="63"/>
      <c r="MD60" s="63"/>
      <c r="ME60" s="63"/>
      <c r="MF60" s="63"/>
      <c r="MG60" s="63"/>
      <c r="MH60" s="63"/>
      <c r="MI60" s="63"/>
      <c r="MJ60" s="63"/>
      <c r="MK60" s="63"/>
      <c r="ML60" s="63"/>
      <c r="MM60" s="63"/>
      <c r="MN60" s="63"/>
      <c r="MO60" s="63"/>
      <c r="MP60" s="63"/>
      <c r="MQ60" s="63"/>
      <c r="MR60" s="63"/>
      <c r="MS60" s="63"/>
      <c r="MT60" s="63"/>
      <c r="MU60" s="63"/>
      <c r="MV60" s="63"/>
      <c r="MW60" s="63"/>
      <c r="MX60" s="63"/>
      <c r="MY60" s="63"/>
      <c r="MZ60" s="63"/>
      <c r="NA60" s="63"/>
      <c r="NB60" s="63"/>
      <c r="NC60" s="63"/>
      <c r="ND60" s="63"/>
      <c r="NE60" s="63"/>
      <c r="NF60" s="63"/>
      <c r="NG60" s="63"/>
      <c r="NH60" s="63"/>
      <c r="NI60" s="63"/>
      <c r="NJ60" s="63"/>
      <c r="NK60" s="63"/>
      <c r="NL60" s="63"/>
      <c r="NM60" s="63"/>
      <c r="NN60" s="63"/>
      <c r="NO60" s="63"/>
      <c r="NP60" s="63"/>
      <c r="NQ60" s="63"/>
      <c r="NR60" s="63"/>
      <c r="NS60" s="63"/>
      <c r="NT60" s="63"/>
      <c r="NU60" s="63"/>
      <c r="NV60" s="63"/>
      <c r="NW60" s="63"/>
      <c r="NX60" s="63"/>
      <c r="NY60" s="63"/>
      <c r="NZ60" s="63"/>
      <c r="OA60" s="63"/>
      <c r="OB60" s="63"/>
      <c r="OC60" s="63"/>
      <c r="OD60" s="63"/>
      <c r="OE60" s="63"/>
      <c r="OF60" s="63"/>
      <c r="OG60" s="63"/>
      <c r="OH60" s="63"/>
      <c r="OI60" s="63"/>
      <c r="OJ60" s="63"/>
      <c r="OK60" s="63"/>
      <c r="OL60" s="63"/>
      <c r="OM60" s="63"/>
      <c r="ON60" s="63"/>
      <c r="OO60" s="63"/>
      <c r="OP60" s="63"/>
      <c r="OQ60" s="63"/>
      <c r="OR60" s="63"/>
      <c r="OS60" s="63"/>
      <c r="OT60" s="63"/>
      <c r="OU60" s="63"/>
      <c r="OV60" s="63"/>
      <c r="OW60" s="63"/>
      <c r="OX60" s="63"/>
      <c r="OY60" s="63"/>
      <c r="OZ60" s="63"/>
      <c r="PA60" s="63"/>
      <c r="PB60" s="63"/>
      <c r="PC60" s="63"/>
      <c r="PD60" s="63"/>
      <c r="PE60" s="63"/>
      <c r="PF60" s="63"/>
      <c r="PG60" s="63"/>
      <c r="PH60" s="63"/>
      <c r="PI60" s="63"/>
      <c r="PJ60" s="63"/>
      <c r="PK60" s="63"/>
      <c r="PL60" s="63"/>
      <c r="PM60" s="63"/>
      <c r="PN60" s="63"/>
      <c r="PO60" s="63"/>
      <c r="PP60" s="63"/>
      <c r="PQ60" s="63"/>
      <c r="PR60" s="63"/>
      <c r="PS60" s="63"/>
      <c r="PT60" s="63"/>
      <c r="PU60" s="63"/>
      <c r="PV60" s="63"/>
      <c r="PW60" s="63"/>
      <c r="PX60" s="63"/>
      <c r="PY60" s="63"/>
      <c r="PZ60" s="63"/>
      <c r="QA60" s="63"/>
      <c r="QB60" s="63"/>
      <c r="QC60" s="63"/>
      <c r="QD60" s="63"/>
      <c r="QE60" s="63"/>
      <c r="QF60" s="63"/>
      <c r="QG60" s="63"/>
      <c r="QH60" s="63"/>
      <c r="QI60" s="63"/>
      <c r="QJ60" s="63"/>
      <c r="QK60" s="63"/>
      <c r="QL60" s="63"/>
      <c r="QM60" s="63"/>
      <c r="QN60" s="63"/>
      <c r="QO60" s="63"/>
      <c r="QP60" s="63"/>
      <c r="QQ60" s="63"/>
      <c r="QR60" s="63"/>
      <c r="QS60" s="63"/>
      <c r="QT60" s="63"/>
      <c r="QU60" s="63"/>
      <c r="QV60" s="63"/>
      <c r="QW60" s="63"/>
      <c r="QX60" s="63"/>
      <c r="QY60" s="63"/>
      <c r="QZ60" s="63"/>
      <c r="RA60" s="63"/>
      <c r="RB60" s="63"/>
      <c r="RC60" s="63"/>
      <c r="RD60" s="63"/>
      <c r="RE60" s="63"/>
      <c r="RF60" s="63"/>
      <c r="RG60" s="63"/>
      <c r="RH60" s="63"/>
      <c r="RI60" s="63"/>
      <c r="RJ60" s="63"/>
      <c r="RK60" s="63"/>
      <c r="RL60" s="63"/>
      <c r="RM60" s="63"/>
      <c r="RN60" s="63"/>
      <c r="RO60" s="63"/>
      <c r="RP60" s="63"/>
      <c r="RQ60" s="63"/>
      <c r="RR60" s="63"/>
      <c r="RS60" s="63"/>
      <c r="RT60" s="63"/>
      <c r="RU60" s="63"/>
      <c r="RV60" s="63"/>
      <c r="RW60" s="63"/>
      <c r="RX60" s="63"/>
      <c r="RY60" s="63"/>
      <c r="RZ60" s="63"/>
      <c r="SA60" s="63"/>
      <c r="SB60" s="63"/>
      <c r="SC60" s="63"/>
      <c r="SD60" s="63"/>
      <c r="SE60" s="63"/>
      <c r="SF60" s="63"/>
      <c r="SG60" s="63"/>
      <c r="SH60" s="63"/>
      <c r="SI60" s="63"/>
      <c r="SJ60" s="63"/>
      <c r="SK60" s="63"/>
      <c r="SL60" s="63"/>
      <c r="SM60" s="63"/>
      <c r="SN60" s="63"/>
      <c r="SO60" s="63"/>
      <c r="SP60" s="63"/>
      <c r="SQ60" s="63"/>
      <c r="SR60" s="63"/>
      <c r="SS60" s="63"/>
      <c r="ST60" s="63"/>
      <c r="SU60" s="63"/>
      <c r="SV60" s="63"/>
      <c r="SW60" s="63"/>
      <c r="SX60" s="63"/>
      <c r="SY60" s="63"/>
      <c r="SZ60" s="63"/>
      <c r="TA60" s="63"/>
      <c r="TB60" s="63"/>
      <c r="TC60" s="63"/>
      <c r="TD60" s="63"/>
      <c r="TE60" s="63"/>
      <c r="TF60" s="63"/>
      <c r="TG60" s="63"/>
      <c r="TH60" s="63"/>
      <c r="TI60" s="63"/>
      <c r="TJ60" s="63"/>
      <c r="TK60" s="63"/>
      <c r="TL60" s="63"/>
      <c r="TM60" s="63"/>
      <c r="TN60" s="63"/>
      <c r="TO60" s="63"/>
      <c r="TP60" s="63"/>
      <c r="TQ60" s="63"/>
      <c r="TR60" s="63"/>
      <c r="TS60" s="63"/>
      <c r="TT60" s="63"/>
      <c r="TU60" s="63"/>
      <c r="TV60" s="63"/>
      <c r="TW60" s="63"/>
      <c r="TX60" s="63"/>
      <c r="TY60" s="63"/>
      <c r="TZ60" s="63"/>
      <c r="UA60" s="63"/>
      <c r="UB60" s="63"/>
      <c r="UC60" s="63"/>
      <c r="UD60" s="63"/>
      <c r="UE60" s="63"/>
      <c r="UF60" s="63"/>
      <c r="UG60" s="63"/>
      <c r="UH60" s="63"/>
      <c r="UI60" s="63"/>
      <c r="UJ60" s="63"/>
      <c r="UK60" s="63"/>
      <c r="UL60" s="63"/>
      <c r="UM60" s="63"/>
      <c r="UN60" s="63"/>
      <c r="UO60" s="63"/>
      <c r="UP60" s="63"/>
      <c r="UQ60" s="63"/>
      <c r="UR60" s="63"/>
      <c r="US60" s="63"/>
      <c r="UT60" s="63"/>
      <c r="UU60" s="63"/>
      <c r="UV60" s="63"/>
      <c r="UW60" s="63"/>
      <c r="UX60" s="63"/>
      <c r="UY60" s="63"/>
      <c r="UZ60" s="63"/>
      <c r="VA60" s="63"/>
      <c r="VB60" s="63"/>
      <c r="VC60" s="63"/>
      <c r="VD60" s="63"/>
      <c r="VE60" s="63"/>
      <c r="VF60" s="63"/>
      <c r="VG60" s="63"/>
      <c r="VH60" s="63"/>
      <c r="VI60" s="63"/>
      <c r="VJ60" s="63"/>
      <c r="VK60" s="63"/>
      <c r="VL60" s="63"/>
      <c r="VM60" s="63"/>
      <c r="VN60" s="63"/>
      <c r="VO60" s="63"/>
      <c r="VP60" s="63"/>
      <c r="VQ60" s="63"/>
      <c r="VR60" s="63"/>
      <c r="VS60" s="63"/>
      <c r="VT60" s="63"/>
      <c r="VU60" s="63"/>
      <c r="VV60" s="63"/>
      <c r="VW60" s="63"/>
      <c r="VX60" s="63"/>
      <c r="VY60" s="63"/>
      <c r="VZ60" s="63"/>
      <c r="WA60" s="63"/>
      <c r="WB60" s="63"/>
      <c r="WC60" s="63"/>
      <c r="WD60" s="63"/>
      <c r="WE60" s="63"/>
      <c r="WF60" s="63"/>
      <c r="WG60" s="63"/>
      <c r="WH60" s="63"/>
      <c r="WI60" s="63"/>
      <c r="WJ60" s="63"/>
      <c r="WK60" s="63"/>
      <c r="WL60" s="63"/>
      <c r="WM60" s="63"/>
      <c r="WN60" s="63"/>
      <c r="WO60" s="63"/>
      <c r="WP60" s="63"/>
      <c r="WQ60" s="63"/>
      <c r="WR60" s="63"/>
      <c r="WS60" s="63"/>
      <c r="WT60" s="63"/>
      <c r="WU60" s="63"/>
      <c r="WV60" s="63"/>
      <c r="WW60" s="63"/>
      <c r="WX60" s="63"/>
      <c r="WY60" s="63"/>
      <c r="WZ60" s="63"/>
      <c r="XA60" s="63"/>
      <c r="XB60" s="63"/>
      <c r="XC60" s="63"/>
      <c r="XD60" s="63"/>
      <c r="XE60" s="63"/>
      <c r="XF60" s="63"/>
      <c r="XG60" s="63"/>
      <c r="XH60" s="63"/>
      <c r="XI60" s="63"/>
      <c r="XJ60" s="63"/>
      <c r="XK60" s="63"/>
      <c r="XL60" s="63"/>
      <c r="XM60" s="63"/>
      <c r="XN60" s="63"/>
      <c r="XO60" s="63"/>
      <c r="XP60" s="63"/>
      <c r="XQ60" s="63"/>
      <c r="XR60" s="63"/>
      <c r="XS60" s="63"/>
      <c r="XT60" s="63"/>
      <c r="XU60" s="63"/>
      <c r="XV60" s="63"/>
      <c r="XW60" s="63"/>
      <c r="XX60" s="63"/>
      <c r="XY60" s="63"/>
      <c r="XZ60" s="63"/>
      <c r="YA60" s="63"/>
      <c r="YB60" s="63"/>
      <c r="YC60" s="63"/>
      <c r="YD60" s="63"/>
      <c r="YE60" s="63"/>
      <c r="YF60" s="63"/>
      <c r="YG60" s="63"/>
      <c r="YH60" s="63"/>
      <c r="YI60" s="63"/>
      <c r="YJ60" s="63"/>
      <c r="YK60" s="63"/>
      <c r="YL60" s="63"/>
      <c r="YM60" s="63"/>
      <c r="YN60" s="63"/>
      <c r="YO60" s="63"/>
      <c r="YP60" s="63"/>
      <c r="YQ60" s="63"/>
      <c r="YR60" s="63"/>
      <c r="YS60" s="63"/>
      <c r="YT60" s="63"/>
      <c r="YU60" s="63"/>
      <c r="YV60" s="63"/>
      <c r="YW60" s="63"/>
      <c r="YX60" s="63"/>
      <c r="YY60" s="63"/>
      <c r="YZ60" s="63"/>
      <c r="ZA60" s="63"/>
      <c r="ZB60" s="63"/>
      <c r="ZC60" s="63"/>
      <c r="ZD60" s="63"/>
      <c r="ZE60" s="63"/>
      <c r="ZF60" s="63"/>
      <c r="ZG60" s="63"/>
      <c r="ZH60" s="63"/>
      <c r="ZI60" s="63"/>
      <c r="ZJ60" s="63"/>
      <c r="ZK60" s="63"/>
      <c r="ZL60" s="63"/>
      <c r="ZM60" s="63"/>
      <c r="ZN60" s="63"/>
      <c r="ZO60" s="63"/>
      <c r="ZP60" s="63"/>
      <c r="ZQ60" s="63"/>
      <c r="ZR60" s="63"/>
      <c r="ZS60" s="63"/>
      <c r="ZT60" s="63"/>
      <c r="ZU60" s="63"/>
      <c r="ZV60" s="63"/>
      <c r="ZW60" s="63"/>
      <c r="ZX60" s="63"/>
      <c r="ZY60" s="63"/>
      <c r="ZZ60" s="63"/>
      <c r="AAA60" s="63"/>
      <c r="AAB60" s="63"/>
      <c r="AAC60" s="63"/>
      <c r="AAD60" s="63"/>
      <c r="AAE60" s="63"/>
      <c r="AAF60" s="63"/>
      <c r="AAG60" s="63"/>
      <c r="AAH60" s="63"/>
      <c r="AAI60" s="63"/>
      <c r="AAJ60" s="63"/>
      <c r="AAK60" s="63"/>
      <c r="AAL60" s="63"/>
      <c r="AAM60" s="63"/>
      <c r="AAN60" s="63"/>
      <c r="AAO60" s="63"/>
      <c r="AAP60" s="63"/>
      <c r="AAQ60" s="63"/>
      <c r="AAR60" s="63"/>
      <c r="AAS60" s="63"/>
      <c r="AAT60" s="63"/>
      <c r="AAU60" s="63"/>
      <c r="AAV60" s="63"/>
      <c r="AAW60" s="63"/>
      <c r="AAX60" s="63"/>
      <c r="AAY60" s="63"/>
      <c r="AAZ60" s="63"/>
      <c r="ABA60" s="63"/>
      <c r="ABB60" s="63"/>
      <c r="ABC60" s="63"/>
      <c r="ABD60" s="63"/>
      <c r="ABE60" s="63"/>
      <c r="ABF60" s="63"/>
      <c r="ABG60" s="63"/>
      <c r="ABH60" s="63"/>
      <c r="ABI60" s="63"/>
      <c r="ABJ60" s="63"/>
      <c r="ABK60" s="63"/>
      <c r="ABL60" s="63"/>
      <c r="ABM60" s="63"/>
      <c r="ABN60" s="63"/>
      <c r="ABO60" s="63"/>
      <c r="ABP60" s="63"/>
      <c r="ABQ60" s="63"/>
      <c r="ABR60" s="63"/>
      <c r="ABS60" s="63"/>
      <c r="ABT60" s="63"/>
      <c r="ABU60" s="63"/>
      <c r="ABV60" s="63"/>
      <c r="ABW60" s="63"/>
      <c r="ABX60" s="63"/>
      <c r="ABY60" s="63"/>
      <c r="ABZ60" s="63"/>
      <c r="ACA60" s="63"/>
      <c r="ACB60" s="63"/>
      <c r="ACC60" s="63"/>
      <c r="ACD60" s="63"/>
      <c r="ACE60" s="63"/>
      <c r="ACF60" s="63"/>
      <c r="ACG60" s="63"/>
      <c r="ACH60" s="63"/>
      <c r="ACI60" s="63"/>
      <c r="ACJ60" s="63"/>
      <c r="ACK60" s="63"/>
      <c r="ACL60" s="63"/>
      <c r="ACM60" s="63"/>
      <c r="ACN60" s="63"/>
      <c r="ACO60" s="63"/>
      <c r="ACP60" s="63"/>
      <c r="ACQ60" s="63"/>
      <c r="ACR60" s="63"/>
      <c r="ACS60" s="63"/>
      <c r="ACT60" s="63"/>
      <c r="ACU60" s="63"/>
      <c r="ACV60" s="63"/>
      <c r="ACW60" s="63"/>
      <c r="ACX60" s="63"/>
      <c r="ACY60" s="63"/>
      <c r="ACZ60" s="63"/>
      <c r="ADA60" s="63"/>
      <c r="ADB60" s="63"/>
      <c r="ADC60" s="63"/>
      <c r="ADD60" s="63"/>
      <c r="ADE60" s="63"/>
      <c r="ADF60" s="63"/>
      <c r="ADG60" s="63"/>
      <c r="ADH60" s="63"/>
      <c r="ADI60" s="63"/>
      <c r="ADJ60" s="63"/>
      <c r="ADK60" s="63"/>
      <c r="ADL60" s="63"/>
      <c r="ADM60" s="63"/>
      <c r="ADN60" s="63"/>
      <c r="ADO60" s="63"/>
      <c r="ADP60" s="63"/>
      <c r="ADQ60" s="63"/>
      <c r="ADR60" s="63"/>
      <c r="ADS60" s="63"/>
      <c r="ADT60" s="63"/>
      <c r="ADU60" s="63"/>
      <c r="ADV60" s="63"/>
      <c r="ADW60" s="63"/>
      <c r="ADX60" s="63"/>
      <c r="ADY60" s="63"/>
      <c r="ADZ60" s="63"/>
      <c r="AEA60" s="63"/>
      <c r="AEB60" s="63"/>
      <c r="AEC60" s="63"/>
      <c r="AED60" s="63"/>
      <c r="AEE60" s="63"/>
      <c r="AEF60" s="63"/>
      <c r="AEG60" s="63"/>
      <c r="AEH60" s="63"/>
      <c r="AEI60" s="63"/>
      <c r="AEJ60" s="63"/>
      <c r="AEK60" s="63"/>
      <c r="AEL60" s="63"/>
      <c r="AEM60" s="63"/>
      <c r="AEN60" s="63"/>
      <c r="AEO60" s="63"/>
      <c r="AEP60" s="63"/>
      <c r="AEQ60" s="63"/>
      <c r="AER60" s="63"/>
      <c r="AES60" s="63"/>
      <c r="AET60" s="63"/>
      <c r="AEU60" s="63"/>
      <c r="AEV60" s="63"/>
      <c r="AEW60" s="63"/>
      <c r="AEX60" s="63"/>
      <c r="AEY60" s="63"/>
      <c r="AEZ60" s="63"/>
      <c r="AFA60" s="63"/>
      <c r="AFB60" s="63"/>
      <c r="AFC60" s="63"/>
      <c r="AFD60" s="63"/>
      <c r="AFE60" s="63"/>
      <c r="AFF60" s="63"/>
      <c r="AFG60" s="63"/>
      <c r="AFH60" s="63"/>
      <c r="AFI60" s="63"/>
      <c r="AFJ60" s="63"/>
      <c r="AFK60" s="63"/>
      <c r="AFL60" s="63"/>
      <c r="AFM60" s="63"/>
      <c r="AFN60" s="63"/>
      <c r="AFO60" s="63"/>
      <c r="AFP60" s="63"/>
      <c r="AFQ60" s="63"/>
      <c r="AFR60" s="63"/>
      <c r="AFS60" s="63"/>
      <c r="AFT60" s="63"/>
      <c r="AFU60" s="63"/>
      <c r="AFV60" s="63"/>
      <c r="AFW60" s="63"/>
      <c r="AFX60" s="63"/>
      <c r="AFY60" s="63"/>
      <c r="AFZ60" s="63"/>
      <c r="AGA60" s="63"/>
      <c r="AGB60" s="63"/>
      <c r="AGC60" s="63"/>
      <c r="AGD60" s="63"/>
      <c r="AGE60" s="63"/>
      <c r="AGF60" s="63"/>
      <c r="AGG60" s="63"/>
      <c r="AGH60" s="63"/>
      <c r="AGI60" s="63"/>
      <c r="AGJ60" s="63"/>
      <c r="AGK60" s="63"/>
      <c r="AGL60" s="63"/>
      <c r="AGM60" s="63"/>
      <c r="AGN60" s="63"/>
      <c r="AGO60" s="63"/>
      <c r="AGP60" s="63"/>
      <c r="AGQ60" s="63"/>
      <c r="AGR60" s="63"/>
      <c r="AGS60" s="63"/>
      <c r="AGT60" s="63"/>
      <c r="AGU60" s="63"/>
      <c r="AGV60" s="63"/>
      <c r="AGW60" s="63"/>
      <c r="AGX60" s="63"/>
      <c r="AGY60" s="63"/>
      <c r="AGZ60" s="63"/>
      <c r="AHA60" s="63"/>
      <c r="AHB60" s="63"/>
      <c r="AHC60" s="63"/>
      <c r="AHD60" s="63"/>
      <c r="AHE60" s="63"/>
      <c r="AHF60" s="63"/>
      <c r="AHG60" s="63"/>
      <c r="AHH60" s="63"/>
      <c r="AHI60" s="63"/>
      <c r="AHJ60" s="63"/>
      <c r="AHK60" s="63"/>
      <c r="AHL60" s="63"/>
      <c r="AHM60" s="63"/>
      <c r="AHN60" s="63"/>
      <c r="AHO60" s="63"/>
      <c r="AHP60" s="63"/>
      <c r="AHQ60" s="63"/>
      <c r="AHR60" s="63"/>
      <c r="AHS60" s="63"/>
      <c r="AHT60" s="63"/>
      <c r="AHU60" s="63"/>
      <c r="AHV60" s="63"/>
      <c r="AHW60" s="63"/>
      <c r="AHX60" s="63"/>
      <c r="AHY60" s="63"/>
      <c r="AHZ60" s="63"/>
      <c r="AIA60" s="63"/>
      <c r="AIB60" s="63"/>
      <c r="AIC60" s="63"/>
      <c r="AID60" s="63"/>
      <c r="AIE60" s="63"/>
      <c r="AIF60" s="63"/>
      <c r="AIG60" s="63"/>
      <c r="AIH60" s="63"/>
      <c r="AII60" s="63"/>
      <c r="AIJ60" s="63"/>
      <c r="AIK60" s="63"/>
      <c r="AIL60" s="63"/>
      <c r="AIM60" s="63"/>
      <c r="AIN60" s="63"/>
      <c r="AIO60" s="63"/>
      <c r="AIP60" s="63"/>
      <c r="AIQ60" s="63"/>
      <c r="AIR60" s="63"/>
      <c r="AIS60" s="63"/>
      <c r="AIT60" s="63"/>
      <c r="AIU60" s="63"/>
      <c r="AIV60" s="63"/>
      <c r="AIW60" s="63"/>
      <c r="AIX60" s="63"/>
      <c r="AIY60" s="63"/>
      <c r="AIZ60" s="63"/>
      <c r="AJA60" s="63"/>
      <c r="AJB60" s="63"/>
      <c r="AJC60" s="63"/>
      <c r="AJD60" s="63"/>
      <c r="AJE60" s="63"/>
      <c r="AJF60" s="63"/>
      <c r="AJG60" s="63"/>
      <c r="AJH60" s="63"/>
      <c r="AJI60" s="63"/>
      <c r="AJJ60" s="63"/>
      <c r="AJK60" s="63"/>
      <c r="AJL60" s="63"/>
      <c r="AJM60" s="63"/>
      <c r="AJN60" s="63"/>
      <c r="AJO60" s="63"/>
      <c r="AJP60" s="63"/>
      <c r="AJQ60" s="63"/>
      <c r="AJR60" s="63"/>
      <c r="AJS60" s="63"/>
      <c r="AJT60" s="63"/>
      <c r="AJU60" s="63"/>
      <c r="AJV60" s="63"/>
      <c r="AJW60" s="63"/>
      <c r="AJX60" s="63"/>
      <c r="AJY60" s="63"/>
      <c r="AJZ60" s="63"/>
      <c r="AKA60" s="63"/>
      <c r="AKB60" s="63"/>
      <c r="AKC60" s="63"/>
      <c r="AKD60" s="63"/>
      <c r="AKE60" s="63"/>
      <c r="AKF60" s="63"/>
      <c r="AKG60" s="63"/>
      <c r="AKH60" s="63"/>
      <c r="AKI60" s="63"/>
      <c r="AKJ60" s="63"/>
      <c r="AKK60" s="63"/>
      <c r="AKL60" s="63"/>
      <c r="AKM60" s="63"/>
      <c r="AKN60" s="63"/>
      <c r="AKO60" s="63"/>
      <c r="AKP60" s="63"/>
      <c r="AKQ60" s="63"/>
      <c r="AKR60" s="63"/>
      <c r="AKS60" s="63"/>
      <c r="AKT60" s="63"/>
      <c r="AKU60" s="63"/>
      <c r="AKV60" s="63"/>
      <c r="AKW60" s="63"/>
      <c r="AKX60" s="63"/>
      <c r="AKY60" s="63"/>
      <c r="AKZ60" s="63"/>
      <c r="ALA60" s="63"/>
      <c r="ALB60" s="63"/>
      <c r="ALC60" s="63"/>
      <c r="ALD60" s="63"/>
      <c r="ALE60" s="63"/>
      <c r="ALF60" s="63"/>
      <c r="ALG60" s="63"/>
      <c r="ALH60" s="63"/>
      <c r="ALI60" s="63"/>
      <c r="ALJ60" s="63"/>
      <c r="ALK60" s="63"/>
      <c r="ALL60" s="63"/>
      <c r="ALM60" s="63"/>
      <c r="ALN60" s="63"/>
      <c r="ALO60" s="63"/>
      <c r="ALP60" s="63"/>
      <c r="ALQ60" s="63"/>
      <c r="ALR60" s="63"/>
      <c r="ALS60" s="63"/>
      <c r="ALT60" s="63"/>
      <c r="ALU60" s="63"/>
      <c r="ALV60" s="63"/>
      <c r="ALW60" s="63"/>
      <c r="ALX60" s="63"/>
      <c r="ALY60" s="63"/>
      <c r="ALZ60" s="63"/>
      <c r="AMA60" s="63"/>
      <c r="AMB60" s="63"/>
      <c r="AMC60" s="63"/>
      <c r="AMD60" s="63"/>
      <c r="AME60" s="63"/>
      <c r="AMF60" s="63"/>
      <c r="AMG60" s="63"/>
      <c r="AMH60" s="63"/>
      <c r="AMI60" s="63"/>
      <c r="AMJ60" s="63"/>
      <c r="AMK60" s="63"/>
      <c r="AML60" s="63"/>
      <c r="AMM60" s="63"/>
      <c r="AMN60" s="63"/>
      <c r="AMO60" s="63"/>
      <c r="AMP60" s="63"/>
      <c r="AMQ60" s="63"/>
      <c r="AMR60" s="63"/>
      <c r="AMS60" s="63"/>
      <c r="AMT60" s="63"/>
      <c r="AMU60" s="63"/>
      <c r="AMV60" s="63"/>
      <c r="AMW60" s="63"/>
      <c r="AMX60" s="63"/>
      <c r="AMY60" s="63"/>
      <c r="AMZ60" s="63"/>
      <c r="ANA60" s="63"/>
      <c r="ANB60" s="63"/>
      <c r="ANC60" s="63"/>
      <c r="AND60" s="63"/>
      <c r="ANE60" s="63"/>
      <c r="ANF60" s="63"/>
      <c r="ANG60" s="63"/>
      <c r="ANH60" s="63"/>
      <c r="ANI60" s="63"/>
      <c r="ANJ60" s="63"/>
      <c r="ANK60" s="63"/>
      <c r="ANL60" s="63"/>
      <c r="ANM60" s="63"/>
      <c r="ANN60" s="63"/>
      <c r="ANO60" s="63"/>
      <c r="ANP60" s="63"/>
      <c r="ANQ60" s="63"/>
      <c r="ANR60" s="63"/>
      <c r="ANS60" s="63"/>
      <c r="ANT60" s="63"/>
      <c r="ANU60" s="63"/>
      <c r="ANV60" s="63"/>
      <c r="ANW60" s="63"/>
      <c r="ANX60" s="63"/>
      <c r="ANY60" s="63"/>
      <c r="ANZ60" s="63"/>
      <c r="AOA60" s="63"/>
      <c r="AOB60" s="63"/>
      <c r="AOC60" s="63"/>
      <c r="AOD60" s="63"/>
      <c r="AOE60" s="63"/>
      <c r="AOF60" s="63"/>
      <c r="AOG60" s="63"/>
      <c r="AOH60" s="63"/>
      <c r="AOI60" s="63"/>
      <c r="AOJ60" s="63"/>
      <c r="AOK60" s="63"/>
      <c r="AOL60" s="63"/>
      <c r="AOM60" s="63"/>
      <c r="AON60" s="63"/>
      <c r="AOO60" s="63"/>
      <c r="AOP60" s="63"/>
      <c r="AOQ60" s="63"/>
      <c r="AOR60" s="63"/>
      <c r="AOS60" s="63"/>
      <c r="AOT60" s="63"/>
      <c r="AOU60" s="63"/>
      <c r="AOV60" s="63"/>
      <c r="AOW60" s="63"/>
      <c r="AOX60" s="63"/>
      <c r="AOY60" s="63"/>
      <c r="AOZ60" s="63"/>
      <c r="APA60" s="63"/>
      <c r="APB60" s="63"/>
      <c r="APC60" s="63"/>
      <c r="APD60" s="63"/>
      <c r="APE60" s="63"/>
      <c r="APF60" s="63"/>
      <c r="APG60" s="63"/>
      <c r="APH60" s="63"/>
      <c r="API60" s="63"/>
      <c r="APJ60" s="63"/>
      <c r="APK60" s="63"/>
      <c r="APL60" s="63"/>
      <c r="APM60" s="63"/>
      <c r="APN60" s="63"/>
      <c r="APO60" s="63"/>
      <c r="APP60" s="63"/>
      <c r="APQ60" s="63"/>
      <c r="APR60" s="63"/>
      <c r="APS60" s="63"/>
      <c r="APT60" s="63"/>
      <c r="APU60" s="63"/>
      <c r="APV60" s="63"/>
      <c r="APW60" s="63"/>
      <c r="APX60" s="63"/>
      <c r="APY60" s="63"/>
      <c r="APZ60" s="63"/>
      <c r="AQA60" s="63"/>
      <c r="AQB60" s="63"/>
      <c r="AQC60" s="63"/>
      <c r="AQD60" s="63"/>
      <c r="AQE60" s="63"/>
      <c r="AQF60" s="63"/>
      <c r="AQG60" s="63"/>
      <c r="AQH60" s="63"/>
      <c r="AQI60" s="63"/>
      <c r="AQJ60" s="63"/>
      <c r="AQK60" s="63"/>
      <c r="AQL60" s="63"/>
      <c r="AQM60" s="63"/>
      <c r="AQN60" s="63"/>
      <c r="AQO60" s="63"/>
      <c r="AQP60" s="63"/>
      <c r="AQQ60" s="63"/>
      <c r="AQR60" s="63"/>
      <c r="AQS60" s="63"/>
      <c r="AQT60" s="63"/>
      <c r="AQU60" s="63"/>
      <c r="AQV60" s="63"/>
      <c r="AQW60" s="63"/>
      <c r="AQX60" s="63"/>
      <c r="AQY60" s="63"/>
      <c r="AQZ60" s="63"/>
      <c r="ARA60" s="63"/>
      <c r="ARB60" s="63"/>
      <c r="ARC60" s="63"/>
      <c r="ARD60" s="63"/>
      <c r="ARE60" s="63"/>
      <c r="ARF60" s="63"/>
      <c r="ARG60" s="63"/>
      <c r="ARH60" s="63"/>
      <c r="ARI60" s="63"/>
      <c r="ARJ60" s="63"/>
      <c r="ARK60" s="63"/>
      <c r="ARL60" s="63"/>
      <c r="ARM60" s="63"/>
      <c r="ARN60" s="63"/>
      <c r="ARO60" s="63"/>
      <c r="ARP60" s="63"/>
      <c r="ARQ60" s="63"/>
      <c r="ARR60" s="63"/>
      <c r="ARS60" s="63"/>
      <c r="ART60" s="63"/>
      <c r="ARU60" s="63"/>
      <c r="ARV60" s="63"/>
      <c r="ARW60" s="63"/>
      <c r="ARX60" s="63"/>
      <c r="ARY60" s="63"/>
      <c r="ARZ60" s="63"/>
      <c r="ASA60" s="63"/>
      <c r="ASB60" s="63"/>
      <c r="ASC60" s="63"/>
      <c r="ASD60" s="63"/>
      <c r="ASE60" s="63"/>
      <c r="ASF60" s="63"/>
      <c r="ASG60" s="63"/>
      <c r="ASH60" s="63"/>
      <c r="ASI60" s="63"/>
      <c r="ASJ60" s="63"/>
      <c r="ASK60" s="63"/>
      <c r="ASL60" s="63"/>
      <c r="ASM60" s="63"/>
      <c r="ASN60" s="63"/>
      <c r="ASO60" s="63"/>
      <c r="ASP60" s="63"/>
      <c r="ASQ60" s="63"/>
      <c r="ASR60" s="63"/>
      <c r="ASS60" s="63"/>
      <c r="AST60" s="63"/>
      <c r="ASU60" s="63"/>
      <c r="ASV60" s="63"/>
      <c r="ASW60" s="63"/>
      <c r="ASX60" s="63"/>
      <c r="ASY60" s="63"/>
      <c r="ASZ60" s="63"/>
      <c r="ATA60" s="63"/>
      <c r="ATB60" s="63"/>
      <c r="ATC60" s="63"/>
      <c r="ATD60" s="63"/>
      <c r="ATE60" s="63"/>
      <c r="ATF60" s="63"/>
      <c r="ATG60" s="63"/>
      <c r="ATH60" s="63"/>
      <c r="ATI60" s="63"/>
      <c r="ATJ60" s="63"/>
      <c r="ATK60" s="63"/>
      <c r="ATL60" s="63"/>
      <c r="ATM60" s="63"/>
      <c r="ATN60" s="63"/>
      <c r="ATO60" s="63"/>
      <c r="ATP60" s="63"/>
      <c r="ATQ60" s="63"/>
      <c r="ATR60" s="63"/>
      <c r="ATS60" s="63"/>
      <c r="ATT60" s="63"/>
      <c r="ATU60" s="63"/>
      <c r="ATV60" s="63"/>
      <c r="ATW60" s="63"/>
      <c r="ATX60" s="63"/>
      <c r="ATY60" s="63"/>
      <c r="ATZ60" s="63"/>
      <c r="AUA60" s="63"/>
      <c r="AUB60" s="63"/>
      <c r="AUC60" s="63"/>
      <c r="AUD60" s="63"/>
      <c r="AUE60" s="63"/>
      <c r="AUF60" s="63"/>
      <c r="AUG60" s="63"/>
      <c r="AUH60" s="63"/>
      <c r="AUI60" s="63"/>
      <c r="AUJ60" s="63"/>
      <c r="AUK60" s="63"/>
      <c r="AUL60" s="63"/>
      <c r="AUM60" s="63"/>
      <c r="AUN60" s="63"/>
      <c r="AUO60" s="63"/>
      <c r="AUP60" s="63"/>
      <c r="AUQ60" s="63"/>
      <c r="AUR60" s="63"/>
      <c r="AUS60" s="63"/>
      <c r="AUT60" s="63"/>
      <c r="AUU60" s="63"/>
      <c r="AUV60" s="63"/>
      <c r="AUW60" s="63"/>
      <c r="AUX60" s="63"/>
      <c r="AUY60" s="63"/>
      <c r="AUZ60" s="63"/>
      <c r="AVA60" s="63"/>
      <c r="AVB60" s="63"/>
      <c r="AVC60" s="63"/>
      <c r="AVD60" s="63"/>
      <c r="AVE60" s="63"/>
      <c r="AVF60" s="63"/>
      <c r="AVG60" s="63"/>
      <c r="AVH60" s="63"/>
      <c r="AVI60" s="63"/>
      <c r="AVJ60" s="63"/>
      <c r="AVK60" s="63"/>
      <c r="AVL60" s="63"/>
      <c r="AVM60" s="63"/>
      <c r="AVN60" s="63"/>
      <c r="AVO60" s="63"/>
      <c r="AVP60" s="63"/>
      <c r="AVQ60" s="63"/>
      <c r="AVR60" s="63"/>
      <c r="AVS60" s="63"/>
      <c r="AVT60" s="63"/>
      <c r="AVU60" s="63"/>
      <c r="AVV60" s="63"/>
      <c r="AVW60" s="63"/>
      <c r="AVX60" s="63"/>
      <c r="AVY60" s="63"/>
      <c r="AVZ60" s="63"/>
      <c r="AWA60" s="63"/>
      <c r="AWB60" s="63"/>
      <c r="AWC60" s="63"/>
      <c r="AWD60" s="63"/>
      <c r="AWE60" s="63"/>
      <c r="AWF60" s="63"/>
      <c r="AWG60" s="63"/>
      <c r="AWH60" s="63"/>
      <c r="AWI60" s="63"/>
      <c r="AWJ60" s="63"/>
      <c r="AWK60" s="63"/>
      <c r="AWL60" s="63"/>
      <c r="AWM60" s="63"/>
      <c r="AWN60" s="63"/>
      <c r="AWO60" s="63"/>
      <c r="AWP60" s="63"/>
      <c r="AWQ60" s="63"/>
      <c r="AWR60" s="63"/>
      <c r="AWS60" s="63"/>
      <c r="AWT60" s="63"/>
      <c r="AWU60" s="63"/>
      <c r="AWV60" s="63"/>
      <c r="AWW60" s="63"/>
      <c r="AWX60" s="63"/>
      <c r="AWY60" s="63"/>
      <c r="AWZ60" s="63"/>
      <c r="AXA60" s="63"/>
      <c r="AXB60" s="63"/>
      <c r="AXC60" s="63"/>
      <c r="AXD60" s="63"/>
      <c r="AXE60" s="63"/>
      <c r="AXF60" s="63"/>
      <c r="AXG60" s="63"/>
      <c r="AXH60" s="63"/>
      <c r="AXI60" s="63"/>
      <c r="AXJ60" s="63"/>
      <c r="AXK60" s="63"/>
      <c r="AXL60" s="63"/>
      <c r="AXM60" s="63"/>
      <c r="AXN60" s="63"/>
      <c r="AXO60" s="63"/>
      <c r="AXP60" s="63"/>
      <c r="AXQ60" s="63"/>
      <c r="AXR60" s="63"/>
      <c r="AXS60" s="63"/>
      <c r="AXT60" s="63"/>
      <c r="AXU60" s="63"/>
      <c r="AXV60" s="63"/>
      <c r="AXW60" s="63"/>
      <c r="AXX60" s="63"/>
      <c r="AXY60" s="63"/>
      <c r="AXZ60" s="63"/>
      <c r="AYA60" s="63"/>
      <c r="AYB60" s="63"/>
      <c r="AYC60" s="63"/>
      <c r="AYD60" s="63"/>
      <c r="AYE60" s="63"/>
      <c r="AYF60" s="63"/>
      <c r="AYG60" s="63"/>
      <c r="AYH60" s="63"/>
      <c r="AYI60" s="63"/>
      <c r="AYJ60" s="63"/>
      <c r="AYK60" s="63"/>
      <c r="AYL60" s="63"/>
      <c r="AYM60" s="63"/>
      <c r="AYN60" s="63"/>
      <c r="AYO60" s="63"/>
      <c r="AYP60" s="63"/>
      <c r="AYQ60" s="63"/>
      <c r="AYR60" s="63"/>
      <c r="AYS60" s="63"/>
      <c r="AYT60" s="63"/>
      <c r="AYU60" s="63"/>
      <c r="AYV60" s="63"/>
      <c r="AYW60" s="63"/>
      <c r="AYX60" s="63"/>
      <c r="AYY60" s="63"/>
      <c r="AYZ60" s="63"/>
      <c r="AZA60" s="63"/>
      <c r="AZB60" s="63"/>
      <c r="AZC60" s="63"/>
      <c r="AZD60" s="63"/>
      <c r="AZE60" s="63"/>
      <c r="AZF60" s="63"/>
      <c r="AZG60" s="63"/>
      <c r="AZH60" s="63"/>
      <c r="AZI60" s="63"/>
      <c r="AZJ60" s="63"/>
      <c r="AZK60" s="63"/>
      <c r="AZL60" s="63"/>
      <c r="AZM60" s="63"/>
      <c r="AZN60" s="63"/>
      <c r="AZO60" s="63"/>
      <c r="AZP60" s="63"/>
      <c r="AZQ60" s="63"/>
      <c r="AZR60" s="63"/>
      <c r="AZS60" s="63"/>
      <c r="AZT60" s="63"/>
      <c r="AZU60" s="63"/>
      <c r="AZV60" s="63"/>
      <c r="AZW60" s="63"/>
      <c r="AZX60" s="63"/>
      <c r="AZY60" s="63"/>
      <c r="AZZ60" s="63"/>
      <c r="BAA60" s="63"/>
      <c r="BAB60" s="63"/>
      <c r="BAC60" s="63"/>
      <c r="BAD60" s="63"/>
      <c r="BAE60" s="63"/>
      <c r="BAF60" s="63"/>
      <c r="BAG60" s="63"/>
      <c r="BAH60" s="63"/>
      <c r="BAI60" s="63"/>
      <c r="BAJ60" s="63"/>
      <c r="BAK60" s="63"/>
      <c r="BAL60" s="63"/>
      <c r="BAM60" s="63"/>
      <c r="BAN60" s="63"/>
      <c r="BAO60" s="63"/>
      <c r="BAP60" s="63"/>
      <c r="BAQ60" s="63"/>
      <c r="BAR60" s="63"/>
      <c r="BAS60" s="63"/>
      <c r="BAT60" s="63"/>
      <c r="BAU60" s="63"/>
      <c r="BAV60" s="63"/>
      <c r="BAW60" s="63"/>
      <c r="BAX60" s="63"/>
      <c r="BAY60" s="63"/>
      <c r="BAZ60" s="63"/>
      <c r="BBA60" s="63"/>
      <c r="BBB60" s="63"/>
      <c r="BBC60" s="63"/>
      <c r="BBD60" s="63"/>
      <c r="BBE60" s="63"/>
      <c r="BBF60" s="63"/>
      <c r="BBG60" s="63"/>
      <c r="BBH60" s="63"/>
      <c r="BBI60" s="63"/>
      <c r="BBJ60" s="63"/>
      <c r="BBK60" s="63"/>
      <c r="BBL60" s="63"/>
      <c r="BBM60" s="63"/>
      <c r="BBN60" s="63"/>
      <c r="BBO60" s="63"/>
      <c r="BBP60" s="63"/>
      <c r="BBQ60" s="63"/>
      <c r="BBR60" s="63"/>
      <c r="BBS60" s="63"/>
      <c r="BBT60" s="63"/>
      <c r="BBU60" s="63"/>
      <c r="BBV60" s="63"/>
      <c r="BBW60" s="63"/>
      <c r="BBX60" s="63"/>
      <c r="BBY60" s="63"/>
      <c r="BBZ60" s="63"/>
      <c r="BCA60" s="63"/>
      <c r="BCB60" s="63"/>
      <c r="BCC60" s="63"/>
      <c r="BCD60" s="63"/>
      <c r="BCE60" s="63"/>
      <c r="BCF60" s="63"/>
      <c r="BCG60" s="63"/>
      <c r="BCH60" s="63"/>
      <c r="BCI60" s="63"/>
      <c r="BCJ60" s="63"/>
      <c r="BCK60" s="63"/>
      <c r="BCL60" s="63"/>
      <c r="BCM60" s="63"/>
      <c r="BCN60" s="63"/>
      <c r="BCO60" s="63"/>
      <c r="BCP60" s="63"/>
      <c r="BCQ60" s="63"/>
      <c r="BCR60" s="63"/>
      <c r="BCS60" s="63"/>
      <c r="BCT60" s="63"/>
      <c r="BCU60" s="63"/>
      <c r="BCV60" s="63"/>
      <c r="BCW60" s="63"/>
      <c r="BCX60" s="63"/>
      <c r="BCY60" s="63"/>
      <c r="BCZ60" s="63"/>
      <c r="BDA60" s="63"/>
      <c r="BDB60" s="63"/>
      <c r="BDC60" s="63"/>
      <c r="BDD60" s="63"/>
      <c r="BDE60" s="63"/>
      <c r="BDF60" s="63"/>
      <c r="BDG60" s="63"/>
      <c r="BDH60" s="63"/>
      <c r="BDI60" s="63"/>
      <c r="BDJ60" s="63"/>
      <c r="BDK60" s="63"/>
      <c r="BDL60" s="63"/>
      <c r="BDM60" s="63"/>
      <c r="BDN60" s="63"/>
      <c r="BDO60" s="63"/>
      <c r="BDP60" s="63"/>
      <c r="BDQ60" s="63"/>
      <c r="BDR60" s="63"/>
      <c r="BDS60" s="63"/>
      <c r="BDT60" s="63"/>
      <c r="BDU60" s="63"/>
      <c r="BDV60" s="63"/>
      <c r="BDW60" s="63"/>
      <c r="BDX60" s="63"/>
      <c r="BDY60" s="63"/>
      <c r="BDZ60" s="63"/>
      <c r="BEA60" s="63"/>
      <c r="BEB60" s="63"/>
      <c r="BEC60" s="63"/>
      <c r="BED60" s="63"/>
      <c r="BEE60" s="63"/>
      <c r="BEF60" s="63"/>
      <c r="BEG60" s="63"/>
      <c r="BEH60" s="63"/>
      <c r="BEI60" s="63"/>
      <c r="BEJ60" s="63"/>
      <c r="BEK60" s="63"/>
      <c r="BEL60" s="63"/>
      <c r="BEM60" s="63"/>
      <c r="BEN60" s="63"/>
      <c r="BEO60" s="63"/>
      <c r="BEP60" s="63"/>
      <c r="BEQ60" s="63"/>
      <c r="BER60" s="63"/>
      <c r="BES60" s="63"/>
      <c r="BET60" s="63"/>
      <c r="BEU60" s="63"/>
      <c r="BEV60" s="63"/>
      <c r="BEW60" s="63"/>
      <c r="BEX60" s="63"/>
      <c r="BEY60" s="63"/>
      <c r="BEZ60" s="63"/>
      <c r="BFA60" s="63"/>
      <c r="BFB60" s="63"/>
      <c r="BFC60" s="63"/>
      <c r="BFD60" s="63"/>
      <c r="BFE60" s="63"/>
      <c r="BFF60" s="63"/>
      <c r="BFG60" s="63"/>
      <c r="BFH60" s="63"/>
      <c r="BFI60" s="63"/>
      <c r="BFJ60" s="63"/>
      <c r="BFK60" s="63"/>
      <c r="BFL60" s="63"/>
      <c r="BFM60" s="63"/>
      <c r="BFN60" s="63"/>
      <c r="BFO60" s="63"/>
      <c r="BFP60" s="63"/>
      <c r="BFQ60" s="63"/>
      <c r="BFR60" s="63"/>
      <c r="BFS60" s="63"/>
      <c r="BFT60" s="63"/>
      <c r="BFU60" s="63"/>
      <c r="BFV60" s="63"/>
      <c r="BFW60" s="63"/>
      <c r="BFX60" s="63"/>
      <c r="BFY60" s="63"/>
      <c r="BFZ60" s="63"/>
      <c r="BGA60" s="63"/>
      <c r="BGB60" s="63"/>
      <c r="BGC60" s="63"/>
      <c r="BGD60" s="63"/>
      <c r="BGE60" s="63"/>
      <c r="BGF60" s="63"/>
      <c r="BGG60" s="63"/>
      <c r="BGH60" s="63"/>
      <c r="BGI60" s="63"/>
      <c r="BGJ60" s="63"/>
      <c r="BGK60" s="63"/>
      <c r="BGL60" s="63"/>
      <c r="BGM60" s="63"/>
      <c r="BGN60" s="63"/>
      <c r="BGO60" s="63"/>
      <c r="BGP60" s="63"/>
      <c r="BGQ60" s="63"/>
      <c r="BGR60" s="63"/>
      <c r="BGS60" s="63"/>
      <c r="BGT60" s="63"/>
      <c r="BGU60" s="63"/>
      <c r="BGV60" s="63"/>
      <c r="BGW60" s="63"/>
      <c r="BGX60" s="63"/>
      <c r="BGY60" s="63"/>
      <c r="BGZ60" s="63"/>
      <c r="BHA60" s="63"/>
      <c r="BHB60" s="63"/>
      <c r="BHC60" s="63"/>
      <c r="BHD60" s="63"/>
      <c r="BHE60" s="63"/>
      <c r="BHF60" s="63"/>
      <c r="BHG60" s="63"/>
      <c r="BHH60" s="63"/>
      <c r="BHI60" s="63"/>
      <c r="BHJ60" s="63"/>
      <c r="BHK60" s="63"/>
      <c r="BHL60" s="63"/>
      <c r="BHM60" s="63"/>
      <c r="BHN60" s="63"/>
      <c r="BHO60" s="63"/>
      <c r="BHP60" s="63"/>
      <c r="BHQ60" s="63"/>
      <c r="BHR60" s="63"/>
      <c r="BHS60" s="63"/>
      <c r="BHT60" s="63"/>
      <c r="BHU60" s="63"/>
      <c r="BHV60" s="63"/>
      <c r="BHW60" s="63"/>
      <c r="BHX60" s="63"/>
      <c r="BHY60" s="63"/>
      <c r="BHZ60" s="63"/>
      <c r="BIA60" s="63"/>
      <c r="BIB60" s="63"/>
      <c r="BIC60" s="63"/>
      <c r="BID60" s="63"/>
      <c r="BIE60" s="63"/>
      <c r="BIF60" s="63"/>
      <c r="BIG60" s="63"/>
      <c r="BIH60" s="63"/>
      <c r="BII60" s="63"/>
      <c r="BIJ60" s="63"/>
      <c r="BIK60" s="63"/>
      <c r="BIL60" s="63"/>
      <c r="BIM60" s="63"/>
      <c r="BIN60" s="63"/>
      <c r="BIO60" s="63"/>
      <c r="BIP60" s="63"/>
      <c r="BIQ60" s="63"/>
      <c r="BIR60" s="63"/>
      <c r="BIS60" s="63"/>
      <c r="BIT60" s="63"/>
      <c r="BIU60" s="63"/>
      <c r="BIV60" s="63"/>
      <c r="BIW60" s="63"/>
      <c r="BIX60" s="63"/>
      <c r="BIY60" s="63"/>
      <c r="BIZ60" s="63"/>
      <c r="BJA60" s="63"/>
      <c r="BJB60" s="63"/>
      <c r="BJC60" s="63"/>
      <c r="BJD60" s="63"/>
      <c r="BJE60" s="63"/>
      <c r="BJF60" s="63"/>
      <c r="BJG60" s="63"/>
      <c r="BJH60" s="63"/>
      <c r="BJI60" s="63"/>
      <c r="BJJ60" s="63"/>
      <c r="BJK60" s="63"/>
      <c r="BJL60" s="63"/>
      <c r="BJM60" s="63"/>
      <c r="BJN60" s="63"/>
      <c r="BJO60" s="63"/>
      <c r="BJP60" s="63"/>
      <c r="BJQ60" s="63"/>
      <c r="BJR60" s="63"/>
      <c r="BJS60" s="63"/>
      <c r="BJT60" s="63"/>
      <c r="BJU60" s="63"/>
      <c r="BJV60" s="63"/>
      <c r="BJW60" s="63"/>
      <c r="BJX60" s="63"/>
      <c r="BJY60" s="63"/>
      <c r="BJZ60" s="63"/>
      <c r="BKA60" s="63"/>
      <c r="BKB60" s="63"/>
      <c r="BKC60" s="63"/>
      <c r="BKD60" s="63"/>
      <c r="BKE60" s="63"/>
      <c r="BKF60" s="63"/>
      <c r="BKG60" s="63"/>
      <c r="BKH60" s="63"/>
      <c r="BKI60" s="63"/>
      <c r="BKJ60" s="63"/>
      <c r="BKK60" s="63"/>
      <c r="BKL60" s="63"/>
      <c r="BKM60" s="63"/>
      <c r="BKN60" s="63"/>
      <c r="BKO60" s="63"/>
      <c r="BKP60" s="63"/>
      <c r="BKQ60" s="63"/>
      <c r="BKR60" s="63"/>
      <c r="BKS60" s="63"/>
      <c r="BKT60" s="63"/>
      <c r="BKU60" s="63"/>
      <c r="BKV60" s="63"/>
      <c r="BKW60" s="63"/>
      <c r="BKX60" s="63"/>
      <c r="BKY60" s="63"/>
      <c r="BKZ60" s="63"/>
      <c r="BLA60" s="63"/>
      <c r="BLB60" s="63"/>
      <c r="BLC60" s="63"/>
      <c r="BLD60" s="63"/>
      <c r="BLE60" s="63"/>
      <c r="BLF60" s="63"/>
      <c r="BLG60" s="63"/>
      <c r="BLH60" s="63"/>
      <c r="BLI60" s="63"/>
      <c r="BLJ60" s="63"/>
      <c r="BLK60" s="63"/>
      <c r="BLL60" s="63"/>
      <c r="BLM60" s="63"/>
      <c r="BLN60" s="63"/>
      <c r="BLO60" s="63"/>
      <c r="BLP60" s="63"/>
      <c r="BLQ60" s="63"/>
      <c r="BLR60" s="63"/>
      <c r="BLS60" s="63"/>
      <c r="BLT60" s="63"/>
      <c r="BLU60" s="63"/>
      <c r="BLV60" s="63"/>
      <c r="BLW60" s="63"/>
      <c r="BLX60" s="63"/>
      <c r="BLY60" s="63"/>
      <c r="BLZ60" s="63"/>
      <c r="BMA60" s="63"/>
      <c r="BMB60" s="63"/>
      <c r="BMC60" s="63"/>
      <c r="BMD60" s="63"/>
      <c r="BME60" s="63"/>
      <c r="BMF60" s="63"/>
      <c r="BMG60" s="63"/>
      <c r="BMH60" s="63"/>
      <c r="BMI60" s="63"/>
      <c r="BMJ60" s="63"/>
      <c r="BMK60" s="63"/>
      <c r="BML60" s="63"/>
      <c r="BMM60" s="63"/>
      <c r="BMN60" s="63"/>
      <c r="BMO60" s="63"/>
      <c r="BMP60" s="63"/>
      <c r="BMQ60" s="63"/>
      <c r="BMR60" s="63"/>
      <c r="BMS60" s="63"/>
      <c r="BMT60" s="63"/>
      <c r="BMU60" s="63"/>
      <c r="BMV60" s="63"/>
      <c r="BMW60" s="63"/>
      <c r="BMX60" s="63"/>
    </row>
    <row r="61" spans="1:1714" s="1" customFormat="1" ht="15" customHeight="1" x14ac:dyDescent="0.25">
      <c r="A61" s="194" t="s">
        <v>250</v>
      </c>
      <c r="B61" s="147" t="s">
        <v>45</v>
      </c>
      <c r="C61" s="148" t="s">
        <v>113</v>
      </c>
      <c r="D61" s="213" t="s">
        <v>47</v>
      </c>
      <c r="E61" s="149" t="s">
        <v>48</v>
      </c>
      <c r="F61" s="215" t="s">
        <v>49</v>
      </c>
      <c r="G61" s="213" t="s">
        <v>63</v>
      </c>
      <c r="H61" s="150">
        <v>25</v>
      </c>
      <c r="I61" s="227" t="s">
        <v>1701</v>
      </c>
      <c r="J61" s="151">
        <v>44791</v>
      </c>
      <c r="K61" s="152">
        <v>44792</v>
      </c>
      <c r="L61" s="152">
        <v>44796</v>
      </c>
      <c r="M61" s="211" t="s">
        <v>388</v>
      </c>
      <c r="N61" s="113">
        <v>44802</v>
      </c>
      <c r="O61" s="208" t="s">
        <v>97</v>
      </c>
      <c r="P61" s="145" t="s">
        <v>1627</v>
      </c>
      <c r="Q61" s="153">
        <f t="shared" si="19"/>
        <v>44794</v>
      </c>
      <c r="R61" s="163">
        <v>45</v>
      </c>
      <c r="S61" s="153">
        <f t="shared" si="20"/>
        <v>44798</v>
      </c>
      <c r="T61" s="163">
        <v>49.9</v>
      </c>
      <c r="U61" s="153">
        <f t="shared" si="21"/>
        <v>44805</v>
      </c>
      <c r="V61" s="88"/>
      <c r="W61" s="153">
        <f t="shared" si="3"/>
        <v>44819</v>
      </c>
      <c r="X61" s="88">
        <v>62.8</v>
      </c>
      <c r="Y61" s="161" t="str">
        <f t="shared" si="22"/>
        <v>OK</v>
      </c>
      <c r="Z61" s="171" t="s">
        <v>97</v>
      </c>
      <c r="AA61" s="172" t="s">
        <v>1628</v>
      </c>
      <c r="AB61" s="153">
        <f t="shared" si="5"/>
        <v>44795</v>
      </c>
      <c r="AC61" s="163">
        <v>38.799999999999997</v>
      </c>
      <c r="AD61" s="153">
        <f t="shared" si="6"/>
        <v>44799</v>
      </c>
      <c r="AE61" s="163">
        <v>49</v>
      </c>
      <c r="AF61" s="153">
        <f t="shared" si="7"/>
        <v>44806</v>
      </c>
      <c r="AG61" s="88"/>
      <c r="AH61" s="153">
        <f t="shared" si="8"/>
        <v>44820</v>
      </c>
      <c r="AI61" s="88">
        <v>59.7</v>
      </c>
      <c r="AJ61" s="161" t="str">
        <f t="shared" ref="AJ61:AJ62" si="23">IF(AI61&gt;H61,"OK","NÃO ATINGIU")</f>
        <v>OK</v>
      </c>
      <c r="AK61" s="171" t="s">
        <v>97</v>
      </c>
      <c r="AL61" s="172" t="s">
        <v>1633</v>
      </c>
      <c r="AM61" s="153">
        <f t="shared" si="9"/>
        <v>44799</v>
      </c>
      <c r="AN61" s="163">
        <v>45.4</v>
      </c>
      <c r="AO61" s="153">
        <f t="shared" si="10"/>
        <v>44803</v>
      </c>
      <c r="AP61" s="88">
        <v>52.8</v>
      </c>
      <c r="AQ61" s="153">
        <f t="shared" si="11"/>
        <v>44810</v>
      </c>
      <c r="AR61" s="88"/>
      <c r="AS61" s="153">
        <f t="shared" si="12"/>
        <v>44824</v>
      </c>
      <c r="AT61" s="88"/>
      <c r="AU61" s="85"/>
      <c r="AV61" s="92"/>
      <c r="AW61" s="199" t="s">
        <v>1661</v>
      </c>
      <c r="AX61" s="200" t="s">
        <v>1649</v>
      </c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  <c r="JI61" s="63"/>
      <c r="JJ61" s="63"/>
      <c r="JK61" s="63"/>
      <c r="JL61" s="63"/>
      <c r="JM61" s="63"/>
      <c r="JN61" s="63"/>
      <c r="JO61" s="63"/>
      <c r="JP61" s="63"/>
      <c r="JQ61" s="63"/>
      <c r="JR61" s="63"/>
      <c r="JS61" s="63"/>
      <c r="JT61" s="63"/>
      <c r="JU61" s="63"/>
      <c r="JV61" s="63"/>
      <c r="JW61" s="63"/>
      <c r="JX61" s="63"/>
      <c r="JY61" s="63"/>
      <c r="JZ61" s="63"/>
      <c r="KA61" s="63"/>
      <c r="KB61" s="63"/>
      <c r="KC61" s="63"/>
      <c r="KD61" s="63"/>
      <c r="KE61" s="63"/>
      <c r="KF61" s="63"/>
      <c r="KG61" s="63"/>
      <c r="KH61" s="63"/>
      <c r="KI61" s="63"/>
      <c r="KJ61" s="63"/>
      <c r="KK61" s="63"/>
      <c r="KL61" s="63"/>
      <c r="KM61" s="63"/>
      <c r="KN61" s="63"/>
      <c r="KO61" s="63"/>
      <c r="KP61" s="63"/>
      <c r="KQ61" s="63"/>
      <c r="KR61" s="63"/>
      <c r="KS61" s="63"/>
      <c r="KT61" s="63"/>
      <c r="KU61" s="63"/>
      <c r="KV61" s="63"/>
      <c r="KW61" s="63"/>
      <c r="KX61" s="63"/>
      <c r="KY61" s="63"/>
      <c r="KZ61" s="63"/>
      <c r="LA61" s="63"/>
      <c r="LB61" s="63"/>
      <c r="LC61" s="63"/>
      <c r="LD61" s="63"/>
      <c r="LE61" s="63"/>
      <c r="LF61" s="63"/>
      <c r="LG61" s="63"/>
      <c r="LH61" s="63"/>
      <c r="LI61" s="63"/>
      <c r="LJ61" s="63"/>
      <c r="LK61" s="63"/>
      <c r="LL61" s="63"/>
      <c r="LM61" s="63"/>
      <c r="LN61" s="63"/>
      <c r="LO61" s="63"/>
      <c r="LP61" s="63"/>
      <c r="LQ61" s="63"/>
      <c r="LR61" s="63"/>
      <c r="LS61" s="63"/>
      <c r="LT61" s="63"/>
      <c r="LU61" s="63"/>
      <c r="LV61" s="63"/>
      <c r="LW61" s="63"/>
      <c r="LX61" s="63"/>
      <c r="LY61" s="63"/>
      <c r="LZ61" s="63"/>
      <c r="MA61" s="63"/>
      <c r="MB61" s="63"/>
      <c r="MC61" s="63"/>
      <c r="MD61" s="63"/>
      <c r="ME61" s="63"/>
      <c r="MF61" s="63"/>
      <c r="MG61" s="63"/>
      <c r="MH61" s="63"/>
      <c r="MI61" s="63"/>
      <c r="MJ61" s="63"/>
      <c r="MK61" s="63"/>
      <c r="ML61" s="63"/>
      <c r="MM61" s="63"/>
      <c r="MN61" s="63"/>
      <c r="MO61" s="63"/>
      <c r="MP61" s="63"/>
      <c r="MQ61" s="63"/>
      <c r="MR61" s="63"/>
      <c r="MS61" s="63"/>
      <c r="MT61" s="63"/>
      <c r="MU61" s="63"/>
      <c r="MV61" s="63"/>
      <c r="MW61" s="63"/>
      <c r="MX61" s="63"/>
      <c r="MY61" s="63"/>
      <c r="MZ61" s="63"/>
      <c r="NA61" s="63"/>
      <c r="NB61" s="63"/>
      <c r="NC61" s="63"/>
      <c r="ND61" s="63"/>
      <c r="NE61" s="63"/>
      <c r="NF61" s="63"/>
      <c r="NG61" s="63"/>
      <c r="NH61" s="63"/>
      <c r="NI61" s="63"/>
      <c r="NJ61" s="63"/>
      <c r="NK61" s="63"/>
      <c r="NL61" s="63"/>
      <c r="NM61" s="63"/>
      <c r="NN61" s="63"/>
      <c r="NO61" s="63"/>
      <c r="NP61" s="63"/>
      <c r="NQ61" s="63"/>
      <c r="NR61" s="63"/>
      <c r="NS61" s="63"/>
      <c r="NT61" s="63"/>
      <c r="NU61" s="63"/>
      <c r="NV61" s="63"/>
      <c r="NW61" s="63"/>
      <c r="NX61" s="63"/>
      <c r="NY61" s="63"/>
      <c r="NZ61" s="63"/>
      <c r="OA61" s="63"/>
      <c r="OB61" s="63"/>
      <c r="OC61" s="63"/>
      <c r="OD61" s="63"/>
      <c r="OE61" s="63"/>
      <c r="OF61" s="63"/>
      <c r="OG61" s="63"/>
      <c r="OH61" s="63"/>
      <c r="OI61" s="63"/>
      <c r="OJ61" s="63"/>
      <c r="OK61" s="63"/>
      <c r="OL61" s="63"/>
      <c r="OM61" s="63"/>
      <c r="ON61" s="63"/>
      <c r="OO61" s="63"/>
      <c r="OP61" s="63"/>
      <c r="OQ61" s="63"/>
      <c r="OR61" s="63"/>
      <c r="OS61" s="63"/>
      <c r="OT61" s="63"/>
      <c r="OU61" s="63"/>
      <c r="OV61" s="63"/>
      <c r="OW61" s="63"/>
      <c r="OX61" s="63"/>
      <c r="OY61" s="63"/>
      <c r="OZ61" s="63"/>
      <c r="PA61" s="63"/>
      <c r="PB61" s="63"/>
      <c r="PC61" s="63"/>
      <c r="PD61" s="63"/>
      <c r="PE61" s="63"/>
      <c r="PF61" s="63"/>
      <c r="PG61" s="63"/>
      <c r="PH61" s="63"/>
      <c r="PI61" s="63"/>
      <c r="PJ61" s="63"/>
      <c r="PK61" s="63"/>
      <c r="PL61" s="63"/>
      <c r="PM61" s="63"/>
      <c r="PN61" s="63"/>
      <c r="PO61" s="63"/>
      <c r="PP61" s="63"/>
      <c r="PQ61" s="63"/>
      <c r="PR61" s="63"/>
      <c r="PS61" s="63"/>
      <c r="PT61" s="63"/>
      <c r="PU61" s="63"/>
      <c r="PV61" s="63"/>
      <c r="PW61" s="63"/>
      <c r="PX61" s="63"/>
      <c r="PY61" s="63"/>
      <c r="PZ61" s="63"/>
      <c r="QA61" s="63"/>
      <c r="QB61" s="63"/>
      <c r="QC61" s="63"/>
      <c r="QD61" s="63"/>
      <c r="QE61" s="63"/>
      <c r="QF61" s="63"/>
      <c r="QG61" s="63"/>
      <c r="QH61" s="63"/>
      <c r="QI61" s="63"/>
      <c r="QJ61" s="63"/>
      <c r="QK61" s="63"/>
      <c r="QL61" s="63"/>
      <c r="QM61" s="63"/>
      <c r="QN61" s="63"/>
      <c r="QO61" s="63"/>
      <c r="QP61" s="63"/>
      <c r="QQ61" s="63"/>
      <c r="QR61" s="63"/>
      <c r="QS61" s="63"/>
      <c r="QT61" s="63"/>
      <c r="QU61" s="63"/>
      <c r="QV61" s="63"/>
      <c r="QW61" s="63"/>
      <c r="QX61" s="63"/>
      <c r="QY61" s="63"/>
      <c r="QZ61" s="63"/>
      <c r="RA61" s="63"/>
      <c r="RB61" s="63"/>
      <c r="RC61" s="63"/>
      <c r="RD61" s="63"/>
      <c r="RE61" s="63"/>
      <c r="RF61" s="63"/>
      <c r="RG61" s="63"/>
      <c r="RH61" s="63"/>
      <c r="RI61" s="63"/>
      <c r="RJ61" s="63"/>
      <c r="RK61" s="63"/>
      <c r="RL61" s="63"/>
      <c r="RM61" s="63"/>
      <c r="RN61" s="63"/>
      <c r="RO61" s="63"/>
      <c r="RP61" s="63"/>
      <c r="RQ61" s="63"/>
      <c r="RR61" s="63"/>
      <c r="RS61" s="63"/>
      <c r="RT61" s="63"/>
      <c r="RU61" s="63"/>
      <c r="RV61" s="63"/>
      <c r="RW61" s="63"/>
      <c r="RX61" s="63"/>
      <c r="RY61" s="63"/>
      <c r="RZ61" s="63"/>
      <c r="SA61" s="63"/>
      <c r="SB61" s="63"/>
      <c r="SC61" s="63"/>
      <c r="SD61" s="63"/>
      <c r="SE61" s="63"/>
      <c r="SF61" s="63"/>
      <c r="SG61" s="63"/>
      <c r="SH61" s="63"/>
      <c r="SI61" s="63"/>
      <c r="SJ61" s="63"/>
      <c r="SK61" s="63"/>
      <c r="SL61" s="63"/>
      <c r="SM61" s="63"/>
      <c r="SN61" s="63"/>
      <c r="SO61" s="63"/>
      <c r="SP61" s="63"/>
      <c r="SQ61" s="63"/>
      <c r="SR61" s="63"/>
      <c r="SS61" s="63"/>
      <c r="ST61" s="63"/>
      <c r="SU61" s="63"/>
      <c r="SV61" s="63"/>
      <c r="SW61" s="63"/>
      <c r="SX61" s="63"/>
      <c r="SY61" s="63"/>
      <c r="SZ61" s="63"/>
      <c r="TA61" s="63"/>
      <c r="TB61" s="63"/>
      <c r="TC61" s="63"/>
      <c r="TD61" s="63"/>
      <c r="TE61" s="63"/>
      <c r="TF61" s="63"/>
      <c r="TG61" s="63"/>
      <c r="TH61" s="63"/>
      <c r="TI61" s="63"/>
      <c r="TJ61" s="63"/>
      <c r="TK61" s="63"/>
      <c r="TL61" s="63"/>
      <c r="TM61" s="63"/>
      <c r="TN61" s="63"/>
      <c r="TO61" s="63"/>
      <c r="TP61" s="63"/>
      <c r="TQ61" s="63"/>
      <c r="TR61" s="63"/>
      <c r="TS61" s="63"/>
      <c r="TT61" s="63"/>
      <c r="TU61" s="63"/>
      <c r="TV61" s="63"/>
      <c r="TW61" s="63"/>
      <c r="TX61" s="63"/>
      <c r="TY61" s="63"/>
      <c r="TZ61" s="63"/>
      <c r="UA61" s="63"/>
      <c r="UB61" s="63"/>
      <c r="UC61" s="63"/>
      <c r="UD61" s="63"/>
      <c r="UE61" s="63"/>
      <c r="UF61" s="63"/>
      <c r="UG61" s="63"/>
      <c r="UH61" s="63"/>
      <c r="UI61" s="63"/>
      <c r="UJ61" s="63"/>
      <c r="UK61" s="63"/>
      <c r="UL61" s="63"/>
      <c r="UM61" s="63"/>
      <c r="UN61" s="63"/>
      <c r="UO61" s="63"/>
      <c r="UP61" s="63"/>
      <c r="UQ61" s="63"/>
      <c r="UR61" s="63"/>
      <c r="US61" s="63"/>
      <c r="UT61" s="63"/>
      <c r="UU61" s="63"/>
      <c r="UV61" s="63"/>
      <c r="UW61" s="63"/>
      <c r="UX61" s="63"/>
      <c r="UY61" s="63"/>
      <c r="UZ61" s="63"/>
      <c r="VA61" s="63"/>
      <c r="VB61" s="63"/>
      <c r="VC61" s="63"/>
      <c r="VD61" s="63"/>
      <c r="VE61" s="63"/>
      <c r="VF61" s="63"/>
      <c r="VG61" s="63"/>
      <c r="VH61" s="63"/>
      <c r="VI61" s="63"/>
      <c r="VJ61" s="63"/>
      <c r="VK61" s="63"/>
      <c r="VL61" s="63"/>
      <c r="VM61" s="63"/>
      <c r="VN61" s="63"/>
      <c r="VO61" s="63"/>
      <c r="VP61" s="63"/>
      <c r="VQ61" s="63"/>
      <c r="VR61" s="63"/>
      <c r="VS61" s="63"/>
      <c r="VT61" s="63"/>
      <c r="VU61" s="63"/>
      <c r="VV61" s="63"/>
      <c r="VW61" s="63"/>
      <c r="VX61" s="63"/>
      <c r="VY61" s="63"/>
      <c r="VZ61" s="63"/>
      <c r="WA61" s="63"/>
      <c r="WB61" s="63"/>
      <c r="WC61" s="63"/>
      <c r="WD61" s="63"/>
      <c r="WE61" s="63"/>
      <c r="WF61" s="63"/>
      <c r="WG61" s="63"/>
      <c r="WH61" s="63"/>
      <c r="WI61" s="63"/>
      <c r="WJ61" s="63"/>
      <c r="WK61" s="63"/>
      <c r="WL61" s="63"/>
      <c r="WM61" s="63"/>
      <c r="WN61" s="63"/>
      <c r="WO61" s="63"/>
      <c r="WP61" s="63"/>
      <c r="WQ61" s="63"/>
      <c r="WR61" s="63"/>
      <c r="WS61" s="63"/>
      <c r="WT61" s="63"/>
      <c r="WU61" s="63"/>
      <c r="WV61" s="63"/>
      <c r="WW61" s="63"/>
      <c r="WX61" s="63"/>
      <c r="WY61" s="63"/>
      <c r="WZ61" s="63"/>
      <c r="XA61" s="63"/>
      <c r="XB61" s="63"/>
      <c r="XC61" s="63"/>
      <c r="XD61" s="63"/>
      <c r="XE61" s="63"/>
      <c r="XF61" s="63"/>
      <c r="XG61" s="63"/>
      <c r="XH61" s="63"/>
      <c r="XI61" s="63"/>
      <c r="XJ61" s="63"/>
      <c r="XK61" s="63"/>
      <c r="XL61" s="63"/>
      <c r="XM61" s="63"/>
      <c r="XN61" s="63"/>
      <c r="XO61" s="63"/>
      <c r="XP61" s="63"/>
      <c r="XQ61" s="63"/>
      <c r="XR61" s="63"/>
      <c r="XS61" s="63"/>
      <c r="XT61" s="63"/>
      <c r="XU61" s="63"/>
      <c r="XV61" s="63"/>
      <c r="XW61" s="63"/>
      <c r="XX61" s="63"/>
      <c r="XY61" s="63"/>
      <c r="XZ61" s="63"/>
      <c r="YA61" s="63"/>
      <c r="YB61" s="63"/>
      <c r="YC61" s="63"/>
      <c r="YD61" s="63"/>
      <c r="YE61" s="63"/>
      <c r="YF61" s="63"/>
      <c r="YG61" s="63"/>
      <c r="YH61" s="63"/>
      <c r="YI61" s="63"/>
      <c r="YJ61" s="63"/>
      <c r="YK61" s="63"/>
      <c r="YL61" s="63"/>
      <c r="YM61" s="63"/>
      <c r="YN61" s="63"/>
      <c r="YO61" s="63"/>
      <c r="YP61" s="63"/>
      <c r="YQ61" s="63"/>
      <c r="YR61" s="63"/>
      <c r="YS61" s="63"/>
      <c r="YT61" s="63"/>
      <c r="YU61" s="63"/>
      <c r="YV61" s="63"/>
      <c r="YW61" s="63"/>
      <c r="YX61" s="63"/>
      <c r="YY61" s="63"/>
      <c r="YZ61" s="63"/>
      <c r="ZA61" s="63"/>
      <c r="ZB61" s="63"/>
      <c r="ZC61" s="63"/>
      <c r="ZD61" s="63"/>
      <c r="ZE61" s="63"/>
      <c r="ZF61" s="63"/>
      <c r="ZG61" s="63"/>
      <c r="ZH61" s="63"/>
      <c r="ZI61" s="63"/>
      <c r="ZJ61" s="63"/>
      <c r="ZK61" s="63"/>
      <c r="ZL61" s="63"/>
      <c r="ZM61" s="63"/>
      <c r="ZN61" s="63"/>
      <c r="ZO61" s="63"/>
      <c r="ZP61" s="63"/>
      <c r="ZQ61" s="63"/>
      <c r="ZR61" s="63"/>
      <c r="ZS61" s="63"/>
      <c r="ZT61" s="63"/>
      <c r="ZU61" s="63"/>
      <c r="ZV61" s="63"/>
      <c r="ZW61" s="63"/>
      <c r="ZX61" s="63"/>
      <c r="ZY61" s="63"/>
      <c r="ZZ61" s="63"/>
      <c r="AAA61" s="63"/>
      <c r="AAB61" s="63"/>
      <c r="AAC61" s="63"/>
      <c r="AAD61" s="63"/>
      <c r="AAE61" s="63"/>
      <c r="AAF61" s="63"/>
      <c r="AAG61" s="63"/>
      <c r="AAH61" s="63"/>
      <c r="AAI61" s="63"/>
      <c r="AAJ61" s="63"/>
      <c r="AAK61" s="63"/>
      <c r="AAL61" s="63"/>
      <c r="AAM61" s="63"/>
      <c r="AAN61" s="63"/>
      <c r="AAO61" s="63"/>
      <c r="AAP61" s="63"/>
      <c r="AAQ61" s="63"/>
      <c r="AAR61" s="63"/>
      <c r="AAS61" s="63"/>
      <c r="AAT61" s="63"/>
      <c r="AAU61" s="63"/>
      <c r="AAV61" s="63"/>
      <c r="AAW61" s="63"/>
      <c r="AAX61" s="63"/>
      <c r="AAY61" s="63"/>
      <c r="AAZ61" s="63"/>
      <c r="ABA61" s="63"/>
      <c r="ABB61" s="63"/>
      <c r="ABC61" s="63"/>
      <c r="ABD61" s="63"/>
      <c r="ABE61" s="63"/>
      <c r="ABF61" s="63"/>
      <c r="ABG61" s="63"/>
      <c r="ABH61" s="63"/>
      <c r="ABI61" s="63"/>
      <c r="ABJ61" s="63"/>
      <c r="ABK61" s="63"/>
      <c r="ABL61" s="63"/>
      <c r="ABM61" s="63"/>
      <c r="ABN61" s="63"/>
      <c r="ABO61" s="63"/>
      <c r="ABP61" s="63"/>
      <c r="ABQ61" s="63"/>
      <c r="ABR61" s="63"/>
      <c r="ABS61" s="63"/>
      <c r="ABT61" s="63"/>
      <c r="ABU61" s="63"/>
      <c r="ABV61" s="63"/>
      <c r="ABW61" s="63"/>
      <c r="ABX61" s="63"/>
      <c r="ABY61" s="63"/>
      <c r="ABZ61" s="63"/>
      <c r="ACA61" s="63"/>
      <c r="ACB61" s="63"/>
      <c r="ACC61" s="63"/>
      <c r="ACD61" s="63"/>
      <c r="ACE61" s="63"/>
      <c r="ACF61" s="63"/>
      <c r="ACG61" s="63"/>
      <c r="ACH61" s="63"/>
      <c r="ACI61" s="63"/>
      <c r="ACJ61" s="63"/>
      <c r="ACK61" s="63"/>
      <c r="ACL61" s="63"/>
      <c r="ACM61" s="63"/>
      <c r="ACN61" s="63"/>
      <c r="ACO61" s="63"/>
      <c r="ACP61" s="63"/>
      <c r="ACQ61" s="63"/>
      <c r="ACR61" s="63"/>
      <c r="ACS61" s="63"/>
      <c r="ACT61" s="63"/>
      <c r="ACU61" s="63"/>
      <c r="ACV61" s="63"/>
      <c r="ACW61" s="63"/>
      <c r="ACX61" s="63"/>
      <c r="ACY61" s="63"/>
      <c r="ACZ61" s="63"/>
      <c r="ADA61" s="63"/>
      <c r="ADB61" s="63"/>
      <c r="ADC61" s="63"/>
      <c r="ADD61" s="63"/>
      <c r="ADE61" s="63"/>
      <c r="ADF61" s="63"/>
      <c r="ADG61" s="63"/>
      <c r="ADH61" s="63"/>
      <c r="ADI61" s="63"/>
      <c r="ADJ61" s="63"/>
      <c r="ADK61" s="63"/>
      <c r="ADL61" s="63"/>
      <c r="ADM61" s="63"/>
      <c r="ADN61" s="63"/>
      <c r="ADO61" s="63"/>
      <c r="ADP61" s="63"/>
      <c r="ADQ61" s="63"/>
      <c r="ADR61" s="63"/>
      <c r="ADS61" s="63"/>
      <c r="ADT61" s="63"/>
      <c r="ADU61" s="63"/>
      <c r="ADV61" s="63"/>
      <c r="ADW61" s="63"/>
      <c r="ADX61" s="63"/>
      <c r="ADY61" s="63"/>
      <c r="ADZ61" s="63"/>
      <c r="AEA61" s="63"/>
      <c r="AEB61" s="63"/>
      <c r="AEC61" s="63"/>
      <c r="AED61" s="63"/>
      <c r="AEE61" s="63"/>
      <c r="AEF61" s="63"/>
      <c r="AEG61" s="63"/>
      <c r="AEH61" s="63"/>
      <c r="AEI61" s="63"/>
      <c r="AEJ61" s="63"/>
      <c r="AEK61" s="63"/>
      <c r="AEL61" s="63"/>
      <c r="AEM61" s="63"/>
      <c r="AEN61" s="63"/>
      <c r="AEO61" s="63"/>
      <c r="AEP61" s="63"/>
      <c r="AEQ61" s="63"/>
      <c r="AER61" s="63"/>
      <c r="AES61" s="63"/>
      <c r="AET61" s="63"/>
      <c r="AEU61" s="63"/>
      <c r="AEV61" s="63"/>
      <c r="AEW61" s="63"/>
      <c r="AEX61" s="63"/>
      <c r="AEY61" s="63"/>
      <c r="AEZ61" s="63"/>
      <c r="AFA61" s="63"/>
      <c r="AFB61" s="63"/>
      <c r="AFC61" s="63"/>
      <c r="AFD61" s="63"/>
      <c r="AFE61" s="63"/>
      <c r="AFF61" s="63"/>
      <c r="AFG61" s="63"/>
      <c r="AFH61" s="63"/>
      <c r="AFI61" s="63"/>
      <c r="AFJ61" s="63"/>
      <c r="AFK61" s="63"/>
      <c r="AFL61" s="63"/>
      <c r="AFM61" s="63"/>
      <c r="AFN61" s="63"/>
      <c r="AFO61" s="63"/>
      <c r="AFP61" s="63"/>
      <c r="AFQ61" s="63"/>
      <c r="AFR61" s="63"/>
      <c r="AFS61" s="63"/>
      <c r="AFT61" s="63"/>
      <c r="AFU61" s="63"/>
      <c r="AFV61" s="63"/>
      <c r="AFW61" s="63"/>
      <c r="AFX61" s="63"/>
      <c r="AFY61" s="63"/>
      <c r="AFZ61" s="63"/>
      <c r="AGA61" s="63"/>
      <c r="AGB61" s="63"/>
      <c r="AGC61" s="63"/>
      <c r="AGD61" s="63"/>
      <c r="AGE61" s="63"/>
      <c r="AGF61" s="63"/>
      <c r="AGG61" s="63"/>
      <c r="AGH61" s="63"/>
      <c r="AGI61" s="63"/>
      <c r="AGJ61" s="63"/>
      <c r="AGK61" s="63"/>
      <c r="AGL61" s="63"/>
      <c r="AGM61" s="63"/>
      <c r="AGN61" s="63"/>
      <c r="AGO61" s="63"/>
      <c r="AGP61" s="63"/>
      <c r="AGQ61" s="63"/>
      <c r="AGR61" s="63"/>
      <c r="AGS61" s="63"/>
      <c r="AGT61" s="63"/>
      <c r="AGU61" s="63"/>
      <c r="AGV61" s="63"/>
      <c r="AGW61" s="63"/>
      <c r="AGX61" s="63"/>
      <c r="AGY61" s="63"/>
      <c r="AGZ61" s="63"/>
      <c r="AHA61" s="63"/>
      <c r="AHB61" s="63"/>
      <c r="AHC61" s="63"/>
      <c r="AHD61" s="63"/>
      <c r="AHE61" s="63"/>
      <c r="AHF61" s="63"/>
      <c r="AHG61" s="63"/>
      <c r="AHH61" s="63"/>
      <c r="AHI61" s="63"/>
      <c r="AHJ61" s="63"/>
      <c r="AHK61" s="63"/>
      <c r="AHL61" s="63"/>
      <c r="AHM61" s="63"/>
      <c r="AHN61" s="63"/>
      <c r="AHO61" s="63"/>
      <c r="AHP61" s="63"/>
      <c r="AHQ61" s="63"/>
      <c r="AHR61" s="63"/>
      <c r="AHS61" s="63"/>
      <c r="AHT61" s="63"/>
      <c r="AHU61" s="63"/>
      <c r="AHV61" s="63"/>
      <c r="AHW61" s="63"/>
      <c r="AHX61" s="63"/>
      <c r="AHY61" s="63"/>
      <c r="AHZ61" s="63"/>
      <c r="AIA61" s="63"/>
      <c r="AIB61" s="63"/>
      <c r="AIC61" s="63"/>
      <c r="AID61" s="63"/>
      <c r="AIE61" s="63"/>
      <c r="AIF61" s="63"/>
      <c r="AIG61" s="63"/>
      <c r="AIH61" s="63"/>
      <c r="AII61" s="63"/>
      <c r="AIJ61" s="63"/>
      <c r="AIK61" s="63"/>
      <c r="AIL61" s="63"/>
      <c r="AIM61" s="63"/>
      <c r="AIN61" s="63"/>
      <c r="AIO61" s="63"/>
      <c r="AIP61" s="63"/>
      <c r="AIQ61" s="63"/>
      <c r="AIR61" s="63"/>
      <c r="AIS61" s="63"/>
      <c r="AIT61" s="63"/>
      <c r="AIU61" s="63"/>
      <c r="AIV61" s="63"/>
      <c r="AIW61" s="63"/>
      <c r="AIX61" s="63"/>
      <c r="AIY61" s="63"/>
      <c r="AIZ61" s="63"/>
      <c r="AJA61" s="63"/>
      <c r="AJB61" s="63"/>
      <c r="AJC61" s="63"/>
      <c r="AJD61" s="63"/>
      <c r="AJE61" s="63"/>
      <c r="AJF61" s="63"/>
      <c r="AJG61" s="63"/>
      <c r="AJH61" s="63"/>
      <c r="AJI61" s="63"/>
      <c r="AJJ61" s="63"/>
      <c r="AJK61" s="63"/>
      <c r="AJL61" s="63"/>
      <c r="AJM61" s="63"/>
      <c r="AJN61" s="63"/>
      <c r="AJO61" s="63"/>
      <c r="AJP61" s="63"/>
      <c r="AJQ61" s="63"/>
      <c r="AJR61" s="63"/>
      <c r="AJS61" s="63"/>
      <c r="AJT61" s="63"/>
      <c r="AJU61" s="63"/>
      <c r="AJV61" s="63"/>
      <c r="AJW61" s="63"/>
      <c r="AJX61" s="63"/>
      <c r="AJY61" s="63"/>
      <c r="AJZ61" s="63"/>
      <c r="AKA61" s="63"/>
      <c r="AKB61" s="63"/>
      <c r="AKC61" s="63"/>
      <c r="AKD61" s="63"/>
      <c r="AKE61" s="63"/>
      <c r="AKF61" s="63"/>
      <c r="AKG61" s="63"/>
      <c r="AKH61" s="63"/>
      <c r="AKI61" s="63"/>
      <c r="AKJ61" s="63"/>
      <c r="AKK61" s="63"/>
      <c r="AKL61" s="63"/>
      <c r="AKM61" s="63"/>
      <c r="AKN61" s="63"/>
      <c r="AKO61" s="63"/>
      <c r="AKP61" s="63"/>
      <c r="AKQ61" s="63"/>
      <c r="AKR61" s="63"/>
      <c r="AKS61" s="63"/>
      <c r="AKT61" s="63"/>
      <c r="AKU61" s="63"/>
      <c r="AKV61" s="63"/>
      <c r="AKW61" s="63"/>
      <c r="AKX61" s="63"/>
      <c r="AKY61" s="63"/>
      <c r="AKZ61" s="63"/>
      <c r="ALA61" s="63"/>
      <c r="ALB61" s="63"/>
      <c r="ALC61" s="63"/>
      <c r="ALD61" s="63"/>
      <c r="ALE61" s="63"/>
      <c r="ALF61" s="63"/>
      <c r="ALG61" s="63"/>
      <c r="ALH61" s="63"/>
      <c r="ALI61" s="63"/>
      <c r="ALJ61" s="63"/>
      <c r="ALK61" s="63"/>
      <c r="ALL61" s="63"/>
      <c r="ALM61" s="63"/>
      <c r="ALN61" s="63"/>
      <c r="ALO61" s="63"/>
      <c r="ALP61" s="63"/>
      <c r="ALQ61" s="63"/>
      <c r="ALR61" s="63"/>
      <c r="ALS61" s="63"/>
      <c r="ALT61" s="63"/>
      <c r="ALU61" s="63"/>
      <c r="ALV61" s="63"/>
      <c r="ALW61" s="63"/>
      <c r="ALX61" s="63"/>
      <c r="ALY61" s="63"/>
      <c r="ALZ61" s="63"/>
      <c r="AMA61" s="63"/>
      <c r="AMB61" s="63"/>
      <c r="AMC61" s="63"/>
      <c r="AMD61" s="63"/>
      <c r="AME61" s="63"/>
      <c r="AMF61" s="63"/>
      <c r="AMG61" s="63"/>
      <c r="AMH61" s="63"/>
      <c r="AMI61" s="63"/>
      <c r="AMJ61" s="63"/>
      <c r="AMK61" s="63"/>
      <c r="AML61" s="63"/>
      <c r="AMM61" s="63"/>
      <c r="AMN61" s="63"/>
      <c r="AMO61" s="63"/>
      <c r="AMP61" s="63"/>
      <c r="AMQ61" s="63"/>
      <c r="AMR61" s="63"/>
      <c r="AMS61" s="63"/>
      <c r="AMT61" s="63"/>
      <c r="AMU61" s="63"/>
      <c r="AMV61" s="63"/>
      <c r="AMW61" s="63"/>
      <c r="AMX61" s="63"/>
      <c r="AMY61" s="63"/>
      <c r="AMZ61" s="63"/>
      <c r="ANA61" s="63"/>
      <c r="ANB61" s="63"/>
      <c r="ANC61" s="63"/>
      <c r="AND61" s="63"/>
      <c r="ANE61" s="63"/>
      <c r="ANF61" s="63"/>
      <c r="ANG61" s="63"/>
      <c r="ANH61" s="63"/>
      <c r="ANI61" s="63"/>
      <c r="ANJ61" s="63"/>
      <c r="ANK61" s="63"/>
      <c r="ANL61" s="63"/>
      <c r="ANM61" s="63"/>
      <c r="ANN61" s="63"/>
      <c r="ANO61" s="63"/>
      <c r="ANP61" s="63"/>
      <c r="ANQ61" s="63"/>
      <c r="ANR61" s="63"/>
      <c r="ANS61" s="63"/>
      <c r="ANT61" s="63"/>
      <c r="ANU61" s="63"/>
      <c r="ANV61" s="63"/>
      <c r="ANW61" s="63"/>
      <c r="ANX61" s="63"/>
      <c r="ANY61" s="63"/>
      <c r="ANZ61" s="63"/>
      <c r="AOA61" s="63"/>
      <c r="AOB61" s="63"/>
      <c r="AOC61" s="63"/>
      <c r="AOD61" s="63"/>
      <c r="AOE61" s="63"/>
      <c r="AOF61" s="63"/>
      <c r="AOG61" s="63"/>
      <c r="AOH61" s="63"/>
      <c r="AOI61" s="63"/>
      <c r="AOJ61" s="63"/>
      <c r="AOK61" s="63"/>
      <c r="AOL61" s="63"/>
      <c r="AOM61" s="63"/>
      <c r="AON61" s="63"/>
      <c r="AOO61" s="63"/>
      <c r="AOP61" s="63"/>
      <c r="AOQ61" s="63"/>
      <c r="AOR61" s="63"/>
      <c r="AOS61" s="63"/>
      <c r="AOT61" s="63"/>
      <c r="AOU61" s="63"/>
      <c r="AOV61" s="63"/>
      <c r="AOW61" s="63"/>
      <c r="AOX61" s="63"/>
      <c r="AOY61" s="63"/>
      <c r="AOZ61" s="63"/>
      <c r="APA61" s="63"/>
      <c r="APB61" s="63"/>
      <c r="APC61" s="63"/>
      <c r="APD61" s="63"/>
      <c r="APE61" s="63"/>
      <c r="APF61" s="63"/>
      <c r="APG61" s="63"/>
      <c r="APH61" s="63"/>
      <c r="API61" s="63"/>
      <c r="APJ61" s="63"/>
      <c r="APK61" s="63"/>
      <c r="APL61" s="63"/>
      <c r="APM61" s="63"/>
      <c r="APN61" s="63"/>
      <c r="APO61" s="63"/>
      <c r="APP61" s="63"/>
      <c r="APQ61" s="63"/>
      <c r="APR61" s="63"/>
      <c r="APS61" s="63"/>
      <c r="APT61" s="63"/>
      <c r="APU61" s="63"/>
      <c r="APV61" s="63"/>
      <c r="APW61" s="63"/>
      <c r="APX61" s="63"/>
      <c r="APY61" s="63"/>
      <c r="APZ61" s="63"/>
      <c r="AQA61" s="63"/>
      <c r="AQB61" s="63"/>
      <c r="AQC61" s="63"/>
      <c r="AQD61" s="63"/>
      <c r="AQE61" s="63"/>
      <c r="AQF61" s="63"/>
      <c r="AQG61" s="63"/>
      <c r="AQH61" s="63"/>
      <c r="AQI61" s="63"/>
      <c r="AQJ61" s="63"/>
      <c r="AQK61" s="63"/>
      <c r="AQL61" s="63"/>
      <c r="AQM61" s="63"/>
      <c r="AQN61" s="63"/>
      <c r="AQO61" s="63"/>
      <c r="AQP61" s="63"/>
      <c r="AQQ61" s="63"/>
      <c r="AQR61" s="63"/>
      <c r="AQS61" s="63"/>
      <c r="AQT61" s="63"/>
      <c r="AQU61" s="63"/>
      <c r="AQV61" s="63"/>
      <c r="AQW61" s="63"/>
      <c r="AQX61" s="63"/>
      <c r="AQY61" s="63"/>
      <c r="AQZ61" s="63"/>
      <c r="ARA61" s="63"/>
      <c r="ARB61" s="63"/>
      <c r="ARC61" s="63"/>
      <c r="ARD61" s="63"/>
      <c r="ARE61" s="63"/>
      <c r="ARF61" s="63"/>
      <c r="ARG61" s="63"/>
      <c r="ARH61" s="63"/>
      <c r="ARI61" s="63"/>
      <c r="ARJ61" s="63"/>
      <c r="ARK61" s="63"/>
      <c r="ARL61" s="63"/>
      <c r="ARM61" s="63"/>
      <c r="ARN61" s="63"/>
      <c r="ARO61" s="63"/>
      <c r="ARP61" s="63"/>
      <c r="ARQ61" s="63"/>
      <c r="ARR61" s="63"/>
      <c r="ARS61" s="63"/>
      <c r="ART61" s="63"/>
      <c r="ARU61" s="63"/>
      <c r="ARV61" s="63"/>
      <c r="ARW61" s="63"/>
      <c r="ARX61" s="63"/>
      <c r="ARY61" s="63"/>
      <c r="ARZ61" s="63"/>
      <c r="ASA61" s="63"/>
      <c r="ASB61" s="63"/>
      <c r="ASC61" s="63"/>
      <c r="ASD61" s="63"/>
      <c r="ASE61" s="63"/>
      <c r="ASF61" s="63"/>
      <c r="ASG61" s="63"/>
      <c r="ASH61" s="63"/>
      <c r="ASI61" s="63"/>
      <c r="ASJ61" s="63"/>
      <c r="ASK61" s="63"/>
      <c r="ASL61" s="63"/>
      <c r="ASM61" s="63"/>
      <c r="ASN61" s="63"/>
      <c r="ASO61" s="63"/>
      <c r="ASP61" s="63"/>
      <c r="ASQ61" s="63"/>
      <c r="ASR61" s="63"/>
      <c r="ASS61" s="63"/>
      <c r="AST61" s="63"/>
      <c r="ASU61" s="63"/>
      <c r="ASV61" s="63"/>
      <c r="ASW61" s="63"/>
      <c r="ASX61" s="63"/>
      <c r="ASY61" s="63"/>
      <c r="ASZ61" s="63"/>
      <c r="ATA61" s="63"/>
      <c r="ATB61" s="63"/>
      <c r="ATC61" s="63"/>
      <c r="ATD61" s="63"/>
      <c r="ATE61" s="63"/>
      <c r="ATF61" s="63"/>
      <c r="ATG61" s="63"/>
      <c r="ATH61" s="63"/>
      <c r="ATI61" s="63"/>
      <c r="ATJ61" s="63"/>
      <c r="ATK61" s="63"/>
      <c r="ATL61" s="63"/>
      <c r="ATM61" s="63"/>
      <c r="ATN61" s="63"/>
      <c r="ATO61" s="63"/>
      <c r="ATP61" s="63"/>
      <c r="ATQ61" s="63"/>
      <c r="ATR61" s="63"/>
      <c r="ATS61" s="63"/>
      <c r="ATT61" s="63"/>
      <c r="ATU61" s="63"/>
      <c r="ATV61" s="63"/>
      <c r="ATW61" s="63"/>
      <c r="ATX61" s="63"/>
      <c r="ATY61" s="63"/>
      <c r="ATZ61" s="63"/>
      <c r="AUA61" s="63"/>
      <c r="AUB61" s="63"/>
      <c r="AUC61" s="63"/>
      <c r="AUD61" s="63"/>
      <c r="AUE61" s="63"/>
      <c r="AUF61" s="63"/>
      <c r="AUG61" s="63"/>
      <c r="AUH61" s="63"/>
      <c r="AUI61" s="63"/>
      <c r="AUJ61" s="63"/>
      <c r="AUK61" s="63"/>
      <c r="AUL61" s="63"/>
      <c r="AUM61" s="63"/>
      <c r="AUN61" s="63"/>
      <c r="AUO61" s="63"/>
      <c r="AUP61" s="63"/>
      <c r="AUQ61" s="63"/>
      <c r="AUR61" s="63"/>
      <c r="AUS61" s="63"/>
      <c r="AUT61" s="63"/>
      <c r="AUU61" s="63"/>
      <c r="AUV61" s="63"/>
      <c r="AUW61" s="63"/>
      <c r="AUX61" s="63"/>
      <c r="AUY61" s="63"/>
      <c r="AUZ61" s="63"/>
      <c r="AVA61" s="63"/>
      <c r="AVB61" s="63"/>
      <c r="AVC61" s="63"/>
      <c r="AVD61" s="63"/>
      <c r="AVE61" s="63"/>
      <c r="AVF61" s="63"/>
      <c r="AVG61" s="63"/>
      <c r="AVH61" s="63"/>
      <c r="AVI61" s="63"/>
      <c r="AVJ61" s="63"/>
      <c r="AVK61" s="63"/>
      <c r="AVL61" s="63"/>
      <c r="AVM61" s="63"/>
      <c r="AVN61" s="63"/>
      <c r="AVO61" s="63"/>
      <c r="AVP61" s="63"/>
      <c r="AVQ61" s="63"/>
      <c r="AVR61" s="63"/>
      <c r="AVS61" s="63"/>
      <c r="AVT61" s="63"/>
      <c r="AVU61" s="63"/>
      <c r="AVV61" s="63"/>
      <c r="AVW61" s="63"/>
      <c r="AVX61" s="63"/>
      <c r="AVY61" s="63"/>
      <c r="AVZ61" s="63"/>
      <c r="AWA61" s="63"/>
      <c r="AWB61" s="63"/>
      <c r="AWC61" s="63"/>
      <c r="AWD61" s="63"/>
      <c r="AWE61" s="63"/>
      <c r="AWF61" s="63"/>
      <c r="AWG61" s="63"/>
      <c r="AWH61" s="63"/>
      <c r="AWI61" s="63"/>
      <c r="AWJ61" s="63"/>
      <c r="AWK61" s="63"/>
      <c r="AWL61" s="63"/>
      <c r="AWM61" s="63"/>
      <c r="AWN61" s="63"/>
      <c r="AWO61" s="63"/>
      <c r="AWP61" s="63"/>
      <c r="AWQ61" s="63"/>
      <c r="AWR61" s="63"/>
      <c r="AWS61" s="63"/>
      <c r="AWT61" s="63"/>
      <c r="AWU61" s="63"/>
      <c r="AWV61" s="63"/>
      <c r="AWW61" s="63"/>
      <c r="AWX61" s="63"/>
      <c r="AWY61" s="63"/>
      <c r="AWZ61" s="63"/>
      <c r="AXA61" s="63"/>
      <c r="AXB61" s="63"/>
      <c r="AXC61" s="63"/>
      <c r="AXD61" s="63"/>
      <c r="AXE61" s="63"/>
      <c r="AXF61" s="63"/>
      <c r="AXG61" s="63"/>
      <c r="AXH61" s="63"/>
      <c r="AXI61" s="63"/>
      <c r="AXJ61" s="63"/>
      <c r="AXK61" s="63"/>
      <c r="AXL61" s="63"/>
      <c r="AXM61" s="63"/>
      <c r="AXN61" s="63"/>
      <c r="AXO61" s="63"/>
      <c r="AXP61" s="63"/>
      <c r="AXQ61" s="63"/>
      <c r="AXR61" s="63"/>
      <c r="AXS61" s="63"/>
      <c r="AXT61" s="63"/>
      <c r="AXU61" s="63"/>
      <c r="AXV61" s="63"/>
      <c r="AXW61" s="63"/>
      <c r="AXX61" s="63"/>
      <c r="AXY61" s="63"/>
      <c r="AXZ61" s="63"/>
      <c r="AYA61" s="63"/>
      <c r="AYB61" s="63"/>
      <c r="AYC61" s="63"/>
      <c r="AYD61" s="63"/>
      <c r="AYE61" s="63"/>
      <c r="AYF61" s="63"/>
      <c r="AYG61" s="63"/>
      <c r="AYH61" s="63"/>
      <c r="AYI61" s="63"/>
      <c r="AYJ61" s="63"/>
      <c r="AYK61" s="63"/>
      <c r="AYL61" s="63"/>
      <c r="AYM61" s="63"/>
      <c r="AYN61" s="63"/>
      <c r="AYO61" s="63"/>
      <c r="AYP61" s="63"/>
      <c r="AYQ61" s="63"/>
      <c r="AYR61" s="63"/>
      <c r="AYS61" s="63"/>
      <c r="AYT61" s="63"/>
      <c r="AYU61" s="63"/>
      <c r="AYV61" s="63"/>
      <c r="AYW61" s="63"/>
      <c r="AYX61" s="63"/>
      <c r="AYY61" s="63"/>
      <c r="AYZ61" s="63"/>
      <c r="AZA61" s="63"/>
      <c r="AZB61" s="63"/>
      <c r="AZC61" s="63"/>
      <c r="AZD61" s="63"/>
      <c r="AZE61" s="63"/>
      <c r="AZF61" s="63"/>
      <c r="AZG61" s="63"/>
      <c r="AZH61" s="63"/>
      <c r="AZI61" s="63"/>
      <c r="AZJ61" s="63"/>
      <c r="AZK61" s="63"/>
      <c r="AZL61" s="63"/>
      <c r="AZM61" s="63"/>
      <c r="AZN61" s="63"/>
      <c r="AZO61" s="63"/>
      <c r="AZP61" s="63"/>
      <c r="AZQ61" s="63"/>
      <c r="AZR61" s="63"/>
      <c r="AZS61" s="63"/>
      <c r="AZT61" s="63"/>
      <c r="AZU61" s="63"/>
      <c r="AZV61" s="63"/>
      <c r="AZW61" s="63"/>
      <c r="AZX61" s="63"/>
      <c r="AZY61" s="63"/>
      <c r="AZZ61" s="63"/>
      <c r="BAA61" s="63"/>
      <c r="BAB61" s="63"/>
      <c r="BAC61" s="63"/>
      <c r="BAD61" s="63"/>
      <c r="BAE61" s="63"/>
      <c r="BAF61" s="63"/>
      <c r="BAG61" s="63"/>
      <c r="BAH61" s="63"/>
      <c r="BAI61" s="63"/>
      <c r="BAJ61" s="63"/>
      <c r="BAK61" s="63"/>
      <c r="BAL61" s="63"/>
      <c r="BAM61" s="63"/>
      <c r="BAN61" s="63"/>
      <c r="BAO61" s="63"/>
      <c r="BAP61" s="63"/>
      <c r="BAQ61" s="63"/>
      <c r="BAR61" s="63"/>
      <c r="BAS61" s="63"/>
      <c r="BAT61" s="63"/>
      <c r="BAU61" s="63"/>
      <c r="BAV61" s="63"/>
      <c r="BAW61" s="63"/>
      <c r="BAX61" s="63"/>
      <c r="BAY61" s="63"/>
      <c r="BAZ61" s="63"/>
      <c r="BBA61" s="63"/>
      <c r="BBB61" s="63"/>
      <c r="BBC61" s="63"/>
      <c r="BBD61" s="63"/>
      <c r="BBE61" s="63"/>
      <c r="BBF61" s="63"/>
      <c r="BBG61" s="63"/>
      <c r="BBH61" s="63"/>
      <c r="BBI61" s="63"/>
      <c r="BBJ61" s="63"/>
      <c r="BBK61" s="63"/>
      <c r="BBL61" s="63"/>
      <c r="BBM61" s="63"/>
      <c r="BBN61" s="63"/>
      <c r="BBO61" s="63"/>
      <c r="BBP61" s="63"/>
      <c r="BBQ61" s="63"/>
      <c r="BBR61" s="63"/>
      <c r="BBS61" s="63"/>
      <c r="BBT61" s="63"/>
      <c r="BBU61" s="63"/>
      <c r="BBV61" s="63"/>
      <c r="BBW61" s="63"/>
      <c r="BBX61" s="63"/>
      <c r="BBY61" s="63"/>
      <c r="BBZ61" s="63"/>
      <c r="BCA61" s="63"/>
      <c r="BCB61" s="63"/>
      <c r="BCC61" s="63"/>
      <c r="BCD61" s="63"/>
      <c r="BCE61" s="63"/>
      <c r="BCF61" s="63"/>
      <c r="BCG61" s="63"/>
      <c r="BCH61" s="63"/>
      <c r="BCI61" s="63"/>
      <c r="BCJ61" s="63"/>
      <c r="BCK61" s="63"/>
      <c r="BCL61" s="63"/>
      <c r="BCM61" s="63"/>
      <c r="BCN61" s="63"/>
      <c r="BCO61" s="63"/>
      <c r="BCP61" s="63"/>
      <c r="BCQ61" s="63"/>
      <c r="BCR61" s="63"/>
      <c r="BCS61" s="63"/>
      <c r="BCT61" s="63"/>
      <c r="BCU61" s="63"/>
      <c r="BCV61" s="63"/>
      <c r="BCW61" s="63"/>
      <c r="BCX61" s="63"/>
      <c r="BCY61" s="63"/>
      <c r="BCZ61" s="63"/>
      <c r="BDA61" s="63"/>
      <c r="BDB61" s="63"/>
      <c r="BDC61" s="63"/>
      <c r="BDD61" s="63"/>
      <c r="BDE61" s="63"/>
      <c r="BDF61" s="63"/>
      <c r="BDG61" s="63"/>
      <c r="BDH61" s="63"/>
      <c r="BDI61" s="63"/>
      <c r="BDJ61" s="63"/>
      <c r="BDK61" s="63"/>
      <c r="BDL61" s="63"/>
      <c r="BDM61" s="63"/>
      <c r="BDN61" s="63"/>
      <c r="BDO61" s="63"/>
      <c r="BDP61" s="63"/>
      <c r="BDQ61" s="63"/>
      <c r="BDR61" s="63"/>
      <c r="BDS61" s="63"/>
      <c r="BDT61" s="63"/>
      <c r="BDU61" s="63"/>
      <c r="BDV61" s="63"/>
      <c r="BDW61" s="63"/>
      <c r="BDX61" s="63"/>
      <c r="BDY61" s="63"/>
      <c r="BDZ61" s="63"/>
      <c r="BEA61" s="63"/>
      <c r="BEB61" s="63"/>
      <c r="BEC61" s="63"/>
      <c r="BED61" s="63"/>
      <c r="BEE61" s="63"/>
      <c r="BEF61" s="63"/>
      <c r="BEG61" s="63"/>
      <c r="BEH61" s="63"/>
      <c r="BEI61" s="63"/>
      <c r="BEJ61" s="63"/>
      <c r="BEK61" s="63"/>
      <c r="BEL61" s="63"/>
      <c r="BEM61" s="63"/>
      <c r="BEN61" s="63"/>
      <c r="BEO61" s="63"/>
      <c r="BEP61" s="63"/>
      <c r="BEQ61" s="63"/>
      <c r="BER61" s="63"/>
      <c r="BES61" s="63"/>
      <c r="BET61" s="63"/>
      <c r="BEU61" s="63"/>
      <c r="BEV61" s="63"/>
      <c r="BEW61" s="63"/>
      <c r="BEX61" s="63"/>
      <c r="BEY61" s="63"/>
      <c r="BEZ61" s="63"/>
      <c r="BFA61" s="63"/>
      <c r="BFB61" s="63"/>
      <c r="BFC61" s="63"/>
      <c r="BFD61" s="63"/>
      <c r="BFE61" s="63"/>
      <c r="BFF61" s="63"/>
      <c r="BFG61" s="63"/>
      <c r="BFH61" s="63"/>
      <c r="BFI61" s="63"/>
      <c r="BFJ61" s="63"/>
      <c r="BFK61" s="63"/>
      <c r="BFL61" s="63"/>
      <c r="BFM61" s="63"/>
      <c r="BFN61" s="63"/>
      <c r="BFO61" s="63"/>
      <c r="BFP61" s="63"/>
      <c r="BFQ61" s="63"/>
      <c r="BFR61" s="63"/>
      <c r="BFS61" s="63"/>
      <c r="BFT61" s="63"/>
      <c r="BFU61" s="63"/>
      <c r="BFV61" s="63"/>
      <c r="BFW61" s="63"/>
      <c r="BFX61" s="63"/>
      <c r="BFY61" s="63"/>
      <c r="BFZ61" s="63"/>
      <c r="BGA61" s="63"/>
      <c r="BGB61" s="63"/>
      <c r="BGC61" s="63"/>
      <c r="BGD61" s="63"/>
      <c r="BGE61" s="63"/>
      <c r="BGF61" s="63"/>
      <c r="BGG61" s="63"/>
      <c r="BGH61" s="63"/>
      <c r="BGI61" s="63"/>
      <c r="BGJ61" s="63"/>
      <c r="BGK61" s="63"/>
      <c r="BGL61" s="63"/>
      <c r="BGM61" s="63"/>
      <c r="BGN61" s="63"/>
      <c r="BGO61" s="63"/>
      <c r="BGP61" s="63"/>
      <c r="BGQ61" s="63"/>
      <c r="BGR61" s="63"/>
      <c r="BGS61" s="63"/>
      <c r="BGT61" s="63"/>
      <c r="BGU61" s="63"/>
      <c r="BGV61" s="63"/>
      <c r="BGW61" s="63"/>
      <c r="BGX61" s="63"/>
      <c r="BGY61" s="63"/>
      <c r="BGZ61" s="63"/>
      <c r="BHA61" s="63"/>
      <c r="BHB61" s="63"/>
      <c r="BHC61" s="63"/>
      <c r="BHD61" s="63"/>
      <c r="BHE61" s="63"/>
      <c r="BHF61" s="63"/>
      <c r="BHG61" s="63"/>
      <c r="BHH61" s="63"/>
      <c r="BHI61" s="63"/>
      <c r="BHJ61" s="63"/>
      <c r="BHK61" s="63"/>
      <c r="BHL61" s="63"/>
      <c r="BHM61" s="63"/>
      <c r="BHN61" s="63"/>
      <c r="BHO61" s="63"/>
      <c r="BHP61" s="63"/>
      <c r="BHQ61" s="63"/>
      <c r="BHR61" s="63"/>
      <c r="BHS61" s="63"/>
      <c r="BHT61" s="63"/>
      <c r="BHU61" s="63"/>
      <c r="BHV61" s="63"/>
      <c r="BHW61" s="63"/>
      <c r="BHX61" s="63"/>
      <c r="BHY61" s="63"/>
      <c r="BHZ61" s="63"/>
      <c r="BIA61" s="63"/>
      <c r="BIB61" s="63"/>
      <c r="BIC61" s="63"/>
      <c r="BID61" s="63"/>
      <c r="BIE61" s="63"/>
      <c r="BIF61" s="63"/>
      <c r="BIG61" s="63"/>
      <c r="BIH61" s="63"/>
      <c r="BII61" s="63"/>
      <c r="BIJ61" s="63"/>
      <c r="BIK61" s="63"/>
      <c r="BIL61" s="63"/>
      <c r="BIM61" s="63"/>
      <c r="BIN61" s="63"/>
      <c r="BIO61" s="63"/>
      <c r="BIP61" s="63"/>
      <c r="BIQ61" s="63"/>
      <c r="BIR61" s="63"/>
      <c r="BIS61" s="63"/>
      <c r="BIT61" s="63"/>
      <c r="BIU61" s="63"/>
      <c r="BIV61" s="63"/>
      <c r="BIW61" s="63"/>
      <c r="BIX61" s="63"/>
      <c r="BIY61" s="63"/>
      <c r="BIZ61" s="63"/>
      <c r="BJA61" s="63"/>
      <c r="BJB61" s="63"/>
      <c r="BJC61" s="63"/>
      <c r="BJD61" s="63"/>
      <c r="BJE61" s="63"/>
      <c r="BJF61" s="63"/>
      <c r="BJG61" s="63"/>
      <c r="BJH61" s="63"/>
      <c r="BJI61" s="63"/>
      <c r="BJJ61" s="63"/>
      <c r="BJK61" s="63"/>
      <c r="BJL61" s="63"/>
      <c r="BJM61" s="63"/>
      <c r="BJN61" s="63"/>
      <c r="BJO61" s="63"/>
      <c r="BJP61" s="63"/>
      <c r="BJQ61" s="63"/>
      <c r="BJR61" s="63"/>
      <c r="BJS61" s="63"/>
      <c r="BJT61" s="63"/>
      <c r="BJU61" s="63"/>
      <c r="BJV61" s="63"/>
      <c r="BJW61" s="63"/>
      <c r="BJX61" s="63"/>
      <c r="BJY61" s="63"/>
      <c r="BJZ61" s="63"/>
      <c r="BKA61" s="63"/>
      <c r="BKB61" s="63"/>
      <c r="BKC61" s="63"/>
      <c r="BKD61" s="63"/>
      <c r="BKE61" s="63"/>
      <c r="BKF61" s="63"/>
      <c r="BKG61" s="63"/>
      <c r="BKH61" s="63"/>
      <c r="BKI61" s="63"/>
      <c r="BKJ61" s="63"/>
      <c r="BKK61" s="63"/>
      <c r="BKL61" s="63"/>
      <c r="BKM61" s="63"/>
      <c r="BKN61" s="63"/>
      <c r="BKO61" s="63"/>
      <c r="BKP61" s="63"/>
      <c r="BKQ61" s="63"/>
      <c r="BKR61" s="63"/>
      <c r="BKS61" s="63"/>
      <c r="BKT61" s="63"/>
      <c r="BKU61" s="63"/>
      <c r="BKV61" s="63"/>
      <c r="BKW61" s="63"/>
      <c r="BKX61" s="63"/>
      <c r="BKY61" s="63"/>
      <c r="BKZ61" s="63"/>
      <c r="BLA61" s="63"/>
      <c r="BLB61" s="63"/>
      <c r="BLC61" s="63"/>
      <c r="BLD61" s="63"/>
      <c r="BLE61" s="63"/>
      <c r="BLF61" s="63"/>
      <c r="BLG61" s="63"/>
      <c r="BLH61" s="63"/>
      <c r="BLI61" s="63"/>
      <c r="BLJ61" s="63"/>
      <c r="BLK61" s="63"/>
      <c r="BLL61" s="63"/>
      <c r="BLM61" s="63"/>
      <c r="BLN61" s="63"/>
      <c r="BLO61" s="63"/>
      <c r="BLP61" s="63"/>
      <c r="BLQ61" s="63"/>
      <c r="BLR61" s="63"/>
      <c r="BLS61" s="63"/>
      <c r="BLT61" s="63"/>
      <c r="BLU61" s="63"/>
      <c r="BLV61" s="63"/>
      <c r="BLW61" s="63"/>
      <c r="BLX61" s="63"/>
      <c r="BLY61" s="63"/>
      <c r="BLZ61" s="63"/>
      <c r="BMA61" s="63"/>
      <c r="BMB61" s="63"/>
      <c r="BMC61" s="63"/>
      <c r="BMD61" s="63"/>
      <c r="BME61" s="63"/>
      <c r="BMF61" s="63"/>
      <c r="BMG61" s="63"/>
      <c r="BMH61" s="63"/>
      <c r="BMI61" s="63"/>
      <c r="BMJ61" s="63"/>
      <c r="BMK61" s="63"/>
      <c r="BML61" s="63"/>
      <c r="BMM61" s="63"/>
      <c r="BMN61" s="63"/>
      <c r="BMO61" s="63"/>
      <c r="BMP61" s="63"/>
      <c r="BMQ61" s="63"/>
      <c r="BMR61" s="63"/>
      <c r="BMS61" s="63"/>
      <c r="BMT61" s="63"/>
      <c r="BMU61" s="63"/>
      <c r="BMV61" s="63"/>
      <c r="BMW61" s="63"/>
      <c r="BMX61" s="63"/>
    </row>
    <row r="62" spans="1:1714" s="1" customFormat="1" ht="15" customHeight="1" x14ac:dyDescent="0.25">
      <c r="A62" s="194" t="s">
        <v>251</v>
      </c>
      <c r="B62" s="147" t="s">
        <v>45</v>
      </c>
      <c r="C62" s="148" t="s">
        <v>114</v>
      </c>
      <c r="D62" s="213" t="s">
        <v>47</v>
      </c>
      <c r="E62" s="149" t="s">
        <v>48</v>
      </c>
      <c r="F62" s="215" t="s">
        <v>49</v>
      </c>
      <c r="G62" s="213" t="s">
        <v>63</v>
      </c>
      <c r="H62" s="150">
        <v>25</v>
      </c>
      <c r="I62" s="227" t="s">
        <v>1701</v>
      </c>
      <c r="J62" s="151">
        <v>44791</v>
      </c>
      <c r="K62" s="152">
        <v>44792</v>
      </c>
      <c r="L62" s="152">
        <v>44796</v>
      </c>
      <c r="M62" s="211" t="s">
        <v>388</v>
      </c>
      <c r="N62" s="113">
        <v>44802</v>
      </c>
      <c r="O62" s="208" t="s">
        <v>97</v>
      </c>
      <c r="P62" s="145" t="s">
        <v>1627</v>
      </c>
      <c r="Q62" s="153">
        <f t="shared" si="19"/>
        <v>44794</v>
      </c>
      <c r="R62" s="163">
        <v>45</v>
      </c>
      <c r="S62" s="153">
        <f t="shared" si="20"/>
        <v>44798</v>
      </c>
      <c r="T62" s="163">
        <v>49.9</v>
      </c>
      <c r="U62" s="153">
        <f t="shared" si="21"/>
        <v>44805</v>
      </c>
      <c r="V62" s="88"/>
      <c r="W62" s="153">
        <f t="shared" si="3"/>
        <v>44819</v>
      </c>
      <c r="X62" s="88">
        <v>62.8</v>
      </c>
      <c r="Y62" s="161" t="str">
        <f t="shared" si="22"/>
        <v>OK</v>
      </c>
      <c r="Z62" s="171" t="s">
        <v>97</v>
      </c>
      <c r="AA62" s="172" t="s">
        <v>1628</v>
      </c>
      <c r="AB62" s="153">
        <f t="shared" si="5"/>
        <v>44795</v>
      </c>
      <c r="AC62" s="163">
        <v>38.799999999999997</v>
      </c>
      <c r="AD62" s="153">
        <f t="shared" si="6"/>
        <v>44799</v>
      </c>
      <c r="AE62" s="163">
        <v>49</v>
      </c>
      <c r="AF62" s="153">
        <f t="shared" si="7"/>
        <v>44806</v>
      </c>
      <c r="AG62" s="88"/>
      <c r="AH62" s="153">
        <f t="shared" si="8"/>
        <v>44820</v>
      </c>
      <c r="AI62" s="88">
        <v>59.7</v>
      </c>
      <c r="AJ62" s="161" t="str">
        <f t="shared" si="23"/>
        <v>OK</v>
      </c>
      <c r="AK62" s="171" t="s">
        <v>97</v>
      </c>
      <c r="AL62" s="172" t="s">
        <v>1633</v>
      </c>
      <c r="AM62" s="153">
        <f t="shared" si="9"/>
        <v>44799</v>
      </c>
      <c r="AN62" s="163">
        <v>45.4</v>
      </c>
      <c r="AO62" s="153">
        <f t="shared" si="10"/>
        <v>44803</v>
      </c>
      <c r="AP62" s="88">
        <v>52.8</v>
      </c>
      <c r="AQ62" s="153">
        <f t="shared" si="11"/>
        <v>44810</v>
      </c>
      <c r="AR62" s="88"/>
      <c r="AS62" s="153">
        <f t="shared" si="12"/>
        <v>44824</v>
      </c>
      <c r="AT62" s="88"/>
      <c r="AU62" s="85"/>
      <c r="AV62" s="92"/>
      <c r="AW62" s="199" t="s">
        <v>1663</v>
      </c>
      <c r="AX62" s="200" t="s">
        <v>1650</v>
      </c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  <c r="JI62" s="63"/>
      <c r="JJ62" s="63"/>
      <c r="JK62" s="63"/>
      <c r="JL62" s="63"/>
      <c r="JM62" s="63"/>
      <c r="JN62" s="63"/>
      <c r="JO62" s="63"/>
      <c r="JP62" s="63"/>
      <c r="JQ62" s="63"/>
      <c r="JR62" s="63"/>
      <c r="JS62" s="63"/>
      <c r="JT62" s="63"/>
      <c r="JU62" s="63"/>
      <c r="JV62" s="63"/>
      <c r="JW62" s="63"/>
      <c r="JX62" s="63"/>
      <c r="JY62" s="63"/>
      <c r="JZ62" s="63"/>
      <c r="KA62" s="63"/>
      <c r="KB62" s="63"/>
      <c r="KC62" s="63"/>
      <c r="KD62" s="63"/>
      <c r="KE62" s="63"/>
      <c r="KF62" s="63"/>
      <c r="KG62" s="63"/>
      <c r="KH62" s="63"/>
      <c r="KI62" s="63"/>
      <c r="KJ62" s="63"/>
      <c r="KK62" s="63"/>
      <c r="KL62" s="63"/>
      <c r="KM62" s="63"/>
      <c r="KN62" s="63"/>
      <c r="KO62" s="63"/>
      <c r="KP62" s="63"/>
      <c r="KQ62" s="63"/>
      <c r="KR62" s="63"/>
      <c r="KS62" s="63"/>
      <c r="KT62" s="63"/>
      <c r="KU62" s="63"/>
      <c r="KV62" s="63"/>
      <c r="KW62" s="63"/>
      <c r="KX62" s="63"/>
      <c r="KY62" s="63"/>
      <c r="KZ62" s="63"/>
      <c r="LA62" s="63"/>
      <c r="LB62" s="63"/>
      <c r="LC62" s="63"/>
      <c r="LD62" s="63"/>
      <c r="LE62" s="63"/>
      <c r="LF62" s="63"/>
      <c r="LG62" s="63"/>
      <c r="LH62" s="63"/>
      <c r="LI62" s="63"/>
      <c r="LJ62" s="63"/>
      <c r="LK62" s="63"/>
      <c r="LL62" s="63"/>
      <c r="LM62" s="63"/>
      <c r="LN62" s="63"/>
      <c r="LO62" s="63"/>
      <c r="LP62" s="63"/>
      <c r="LQ62" s="63"/>
      <c r="LR62" s="63"/>
      <c r="LS62" s="63"/>
      <c r="LT62" s="63"/>
      <c r="LU62" s="63"/>
      <c r="LV62" s="63"/>
      <c r="LW62" s="63"/>
      <c r="LX62" s="63"/>
      <c r="LY62" s="63"/>
      <c r="LZ62" s="63"/>
      <c r="MA62" s="63"/>
      <c r="MB62" s="63"/>
      <c r="MC62" s="63"/>
      <c r="MD62" s="63"/>
      <c r="ME62" s="63"/>
      <c r="MF62" s="63"/>
      <c r="MG62" s="63"/>
      <c r="MH62" s="63"/>
      <c r="MI62" s="63"/>
      <c r="MJ62" s="63"/>
      <c r="MK62" s="63"/>
      <c r="ML62" s="63"/>
      <c r="MM62" s="63"/>
      <c r="MN62" s="63"/>
      <c r="MO62" s="63"/>
      <c r="MP62" s="63"/>
      <c r="MQ62" s="63"/>
      <c r="MR62" s="63"/>
      <c r="MS62" s="63"/>
      <c r="MT62" s="63"/>
      <c r="MU62" s="63"/>
      <c r="MV62" s="63"/>
      <c r="MW62" s="63"/>
      <c r="MX62" s="63"/>
      <c r="MY62" s="63"/>
      <c r="MZ62" s="63"/>
      <c r="NA62" s="63"/>
      <c r="NB62" s="63"/>
      <c r="NC62" s="63"/>
      <c r="ND62" s="63"/>
      <c r="NE62" s="63"/>
      <c r="NF62" s="63"/>
      <c r="NG62" s="63"/>
      <c r="NH62" s="63"/>
      <c r="NI62" s="63"/>
      <c r="NJ62" s="63"/>
      <c r="NK62" s="63"/>
      <c r="NL62" s="63"/>
      <c r="NM62" s="63"/>
      <c r="NN62" s="63"/>
      <c r="NO62" s="63"/>
      <c r="NP62" s="63"/>
      <c r="NQ62" s="63"/>
      <c r="NR62" s="63"/>
      <c r="NS62" s="63"/>
      <c r="NT62" s="63"/>
      <c r="NU62" s="63"/>
      <c r="NV62" s="63"/>
      <c r="NW62" s="63"/>
      <c r="NX62" s="63"/>
      <c r="NY62" s="63"/>
      <c r="NZ62" s="63"/>
      <c r="OA62" s="63"/>
      <c r="OB62" s="63"/>
      <c r="OC62" s="63"/>
      <c r="OD62" s="63"/>
      <c r="OE62" s="63"/>
      <c r="OF62" s="63"/>
      <c r="OG62" s="63"/>
      <c r="OH62" s="63"/>
      <c r="OI62" s="63"/>
      <c r="OJ62" s="63"/>
      <c r="OK62" s="63"/>
      <c r="OL62" s="63"/>
      <c r="OM62" s="63"/>
      <c r="ON62" s="63"/>
      <c r="OO62" s="63"/>
      <c r="OP62" s="63"/>
      <c r="OQ62" s="63"/>
      <c r="OR62" s="63"/>
      <c r="OS62" s="63"/>
      <c r="OT62" s="63"/>
      <c r="OU62" s="63"/>
      <c r="OV62" s="63"/>
      <c r="OW62" s="63"/>
      <c r="OX62" s="63"/>
      <c r="OY62" s="63"/>
      <c r="OZ62" s="63"/>
      <c r="PA62" s="63"/>
      <c r="PB62" s="63"/>
      <c r="PC62" s="63"/>
      <c r="PD62" s="63"/>
      <c r="PE62" s="63"/>
      <c r="PF62" s="63"/>
      <c r="PG62" s="63"/>
      <c r="PH62" s="63"/>
      <c r="PI62" s="63"/>
      <c r="PJ62" s="63"/>
      <c r="PK62" s="63"/>
      <c r="PL62" s="63"/>
      <c r="PM62" s="63"/>
      <c r="PN62" s="63"/>
      <c r="PO62" s="63"/>
      <c r="PP62" s="63"/>
      <c r="PQ62" s="63"/>
      <c r="PR62" s="63"/>
      <c r="PS62" s="63"/>
      <c r="PT62" s="63"/>
      <c r="PU62" s="63"/>
      <c r="PV62" s="63"/>
      <c r="PW62" s="63"/>
      <c r="PX62" s="63"/>
      <c r="PY62" s="63"/>
      <c r="PZ62" s="63"/>
      <c r="QA62" s="63"/>
      <c r="QB62" s="63"/>
      <c r="QC62" s="63"/>
      <c r="QD62" s="63"/>
      <c r="QE62" s="63"/>
      <c r="QF62" s="63"/>
      <c r="QG62" s="63"/>
      <c r="QH62" s="63"/>
      <c r="QI62" s="63"/>
      <c r="QJ62" s="63"/>
      <c r="QK62" s="63"/>
      <c r="QL62" s="63"/>
      <c r="QM62" s="63"/>
      <c r="QN62" s="63"/>
      <c r="QO62" s="63"/>
      <c r="QP62" s="63"/>
      <c r="QQ62" s="63"/>
      <c r="QR62" s="63"/>
      <c r="QS62" s="63"/>
      <c r="QT62" s="63"/>
      <c r="QU62" s="63"/>
      <c r="QV62" s="63"/>
      <c r="QW62" s="63"/>
      <c r="QX62" s="63"/>
      <c r="QY62" s="63"/>
      <c r="QZ62" s="63"/>
      <c r="RA62" s="63"/>
      <c r="RB62" s="63"/>
      <c r="RC62" s="63"/>
      <c r="RD62" s="63"/>
      <c r="RE62" s="63"/>
      <c r="RF62" s="63"/>
      <c r="RG62" s="63"/>
      <c r="RH62" s="63"/>
      <c r="RI62" s="63"/>
      <c r="RJ62" s="63"/>
      <c r="RK62" s="63"/>
      <c r="RL62" s="63"/>
      <c r="RM62" s="63"/>
      <c r="RN62" s="63"/>
      <c r="RO62" s="63"/>
      <c r="RP62" s="63"/>
      <c r="RQ62" s="63"/>
      <c r="RR62" s="63"/>
      <c r="RS62" s="63"/>
      <c r="RT62" s="63"/>
      <c r="RU62" s="63"/>
      <c r="RV62" s="63"/>
      <c r="RW62" s="63"/>
      <c r="RX62" s="63"/>
      <c r="RY62" s="63"/>
      <c r="RZ62" s="63"/>
      <c r="SA62" s="63"/>
      <c r="SB62" s="63"/>
      <c r="SC62" s="63"/>
      <c r="SD62" s="63"/>
      <c r="SE62" s="63"/>
      <c r="SF62" s="63"/>
      <c r="SG62" s="63"/>
      <c r="SH62" s="63"/>
      <c r="SI62" s="63"/>
      <c r="SJ62" s="63"/>
      <c r="SK62" s="63"/>
      <c r="SL62" s="63"/>
      <c r="SM62" s="63"/>
      <c r="SN62" s="63"/>
      <c r="SO62" s="63"/>
      <c r="SP62" s="63"/>
      <c r="SQ62" s="63"/>
      <c r="SR62" s="63"/>
      <c r="SS62" s="63"/>
      <c r="ST62" s="63"/>
      <c r="SU62" s="63"/>
      <c r="SV62" s="63"/>
      <c r="SW62" s="63"/>
      <c r="SX62" s="63"/>
      <c r="SY62" s="63"/>
      <c r="SZ62" s="63"/>
      <c r="TA62" s="63"/>
      <c r="TB62" s="63"/>
      <c r="TC62" s="63"/>
      <c r="TD62" s="63"/>
      <c r="TE62" s="63"/>
      <c r="TF62" s="63"/>
      <c r="TG62" s="63"/>
      <c r="TH62" s="63"/>
      <c r="TI62" s="63"/>
      <c r="TJ62" s="63"/>
      <c r="TK62" s="63"/>
      <c r="TL62" s="63"/>
      <c r="TM62" s="63"/>
      <c r="TN62" s="63"/>
      <c r="TO62" s="63"/>
      <c r="TP62" s="63"/>
      <c r="TQ62" s="63"/>
      <c r="TR62" s="63"/>
      <c r="TS62" s="63"/>
      <c r="TT62" s="63"/>
      <c r="TU62" s="63"/>
      <c r="TV62" s="63"/>
      <c r="TW62" s="63"/>
      <c r="TX62" s="63"/>
      <c r="TY62" s="63"/>
      <c r="TZ62" s="63"/>
      <c r="UA62" s="63"/>
      <c r="UB62" s="63"/>
      <c r="UC62" s="63"/>
      <c r="UD62" s="63"/>
      <c r="UE62" s="63"/>
      <c r="UF62" s="63"/>
      <c r="UG62" s="63"/>
      <c r="UH62" s="63"/>
      <c r="UI62" s="63"/>
      <c r="UJ62" s="63"/>
      <c r="UK62" s="63"/>
      <c r="UL62" s="63"/>
      <c r="UM62" s="63"/>
      <c r="UN62" s="63"/>
      <c r="UO62" s="63"/>
      <c r="UP62" s="63"/>
      <c r="UQ62" s="63"/>
      <c r="UR62" s="63"/>
      <c r="US62" s="63"/>
      <c r="UT62" s="63"/>
      <c r="UU62" s="63"/>
      <c r="UV62" s="63"/>
      <c r="UW62" s="63"/>
      <c r="UX62" s="63"/>
      <c r="UY62" s="63"/>
      <c r="UZ62" s="63"/>
      <c r="VA62" s="63"/>
      <c r="VB62" s="63"/>
      <c r="VC62" s="63"/>
      <c r="VD62" s="63"/>
      <c r="VE62" s="63"/>
      <c r="VF62" s="63"/>
      <c r="VG62" s="63"/>
      <c r="VH62" s="63"/>
      <c r="VI62" s="63"/>
      <c r="VJ62" s="63"/>
      <c r="VK62" s="63"/>
      <c r="VL62" s="63"/>
      <c r="VM62" s="63"/>
      <c r="VN62" s="63"/>
      <c r="VO62" s="63"/>
      <c r="VP62" s="63"/>
      <c r="VQ62" s="63"/>
      <c r="VR62" s="63"/>
      <c r="VS62" s="63"/>
      <c r="VT62" s="63"/>
      <c r="VU62" s="63"/>
      <c r="VV62" s="63"/>
      <c r="VW62" s="63"/>
      <c r="VX62" s="63"/>
      <c r="VY62" s="63"/>
      <c r="VZ62" s="63"/>
      <c r="WA62" s="63"/>
      <c r="WB62" s="63"/>
      <c r="WC62" s="63"/>
      <c r="WD62" s="63"/>
      <c r="WE62" s="63"/>
      <c r="WF62" s="63"/>
      <c r="WG62" s="63"/>
      <c r="WH62" s="63"/>
      <c r="WI62" s="63"/>
      <c r="WJ62" s="63"/>
      <c r="WK62" s="63"/>
      <c r="WL62" s="63"/>
      <c r="WM62" s="63"/>
      <c r="WN62" s="63"/>
      <c r="WO62" s="63"/>
      <c r="WP62" s="63"/>
      <c r="WQ62" s="63"/>
      <c r="WR62" s="63"/>
      <c r="WS62" s="63"/>
      <c r="WT62" s="63"/>
      <c r="WU62" s="63"/>
      <c r="WV62" s="63"/>
      <c r="WW62" s="63"/>
      <c r="WX62" s="63"/>
      <c r="WY62" s="63"/>
      <c r="WZ62" s="63"/>
      <c r="XA62" s="63"/>
      <c r="XB62" s="63"/>
      <c r="XC62" s="63"/>
      <c r="XD62" s="63"/>
      <c r="XE62" s="63"/>
      <c r="XF62" s="63"/>
      <c r="XG62" s="63"/>
      <c r="XH62" s="63"/>
      <c r="XI62" s="63"/>
      <c r="XJ62" s="63"/>
      <c r="XK62" s="63"/>
      <c r="XL62" s="63"/>
      <c r="XM62" s="63"/>
      <c r="XN62" s="63"/>
      <c r="XO62" s="63"/>
      <c r="XP62" s="63"/>
      <c r="XQ62" s="63"/>
      <c r="XR62" s="63"/>
      <c r="XS62" s="63"/>
      <c r="XT62" s="63"/>
      <c r="XU62" s="63"/>
      <c r="XV62" s="63"/>
      <c r="XW62" s="63"/>
      <c r="XX62" s="63"/>
      <c r="XY62" s="63"/>
      <c r="XZ62" s="63"/>
      <c r="YA62" s="63"/>
      <c r="YB62" s="63"/>
      <c r="YC62" s="63"/>
      <c r="YD62" s="63"/>
      <c r="YE62" s="63"/>
      <c r="YF62" s="63"/>
      <c r="YG62" s="63"/>
      <c r="YH62" s="63"/>
      <c r="YI62" s="63"/>
      <c r="YJ62" s="63"/>
      <c r="YK62" s="63"/>
      <c r="YL62" s="63"/>
      <c r="YM62" s="63"/>
      <c r="YN62" s="63"/>
      <c r="YO62" s="63"/>
      <c r="YP62" s="63"/>
      <c r="YQ62" s="63"/>
      <c r="YR62" s="63"/>
      <c r="YS62" s="63"/>
      <c r="YT62" s="63"/>
      <c r="YU62" s="63"/>
      <c r="YV62" s="63"/>
      <c r="YW62" s="63"/>
      <c r="YX62" s="63"/>
      <c r="YY62" s="63"/>
      <c r="YZ62" s="63"/>
      <c r="ZA62" s="63"/>
      <c r="ZB62" s="63"/>
      <c r="ZC62" s="63"/>
      <c r="ZD62" s="63"/>
      <c r="ZE62" s="63"/>
      <c r="ZF62" s="63"/>
      <c r="ZG62" s="63"/>
      <c r="ZH62" s="63"/>
      <c r="ZI62" s="63"/>
      <c r="ZJ62" s="63"/>
      <c r="ZK62" s="63"/>
      <c r="ZL62" s="63"/>
      <c r="ZM62" s="63"/>
      <c r="ZN62" s="63"/>
      <c r="ZO62" s="63"/>
      <c r="ZP62" s="63"/>
      <c r="ZQ62" s="63"/>
      <c r="ZR62" s="63"/>
      <c r="ZS62" s="63"/>
      <c r="ZT62" s="63"/>
      <c r="ZU62" s="63"/>
      <c r="ZV62" s="63"/>
      <c r="ZW62" s="63"/>
      <c r="ZX62" s="63"/>
      <c r="ZY62" s="63"/>
      <c r="ZZ62" s="63"/>
      <c r="AAA62" s="63"/>
      <c r="AAB62" s="63"/>
      <c r="AAC62" s="63"/>
      <c r="AAD62" s="63"/>
      <c r="AAE62" s="63"/>
      <c r="AAF62" s="63"/>
      <c r="AAG62" s="63"/>
      <c r="AAH62" s="63"/>
      <c r="AAI62" s="63"/>
      <c r="AAJ62" s="63"/>
      <c r="AAK62" s="63"/>
      <c r="AAL62" s="63"/>
      <c r="AAM62" s="63"/>
      <c r="AAN62" s="63"/>
      <c r="AAO62" s="63"/>
      <c r="AAP62" s="63"/>
      <c r="AAQ62" s="63"/>
      <c r="AAR62" s="63"/>
      <c r="AAS62" s="63"/>
      <c r="AAT62" s="63"/>
      <c r="AAU62" s="63"/>
      <c r="AAV62" s="63"/>
      <c r="AAW62" s="63"/>
      <c r="AAX62" s="63"/>
      <c r="AAY62" s="63"/>
      <c r="AAZ62" s="63"/>
      <c r="ABA62" s="63"/>
      <c r="ABB62" s="63"/>
      <c r="ABC62" s="63"/>
      <c r="ABD62" s="63"/>
      <c r="ABE62" s="63"/>
      <c r="ABF62" s="63"/>
      <c r="ABG62" s="63"/>
      <c r="ABH62" s="63"/>
      <c r="ABI62" s="63"/>
      <c r="ABJ62" s="63"/>
      <c r="ABK62" s="63"/>
      <c r="ABL62" s="63"/>
      <c r="ABM62" s="63"/>
      <c r="ABN62" s="63"/>
      <c r="ABO62" s="63"/>
      <c r="ABP62" s="63"/>
      <c r="ABQ62" s="63"/>
      <c r="ABR62" s="63"/>
      <c r="ABS62" s="63"/>
      <c r="ABT62" s="63"/>
      <c r="ABU62" s="63"/>
      <c r="ABV62" s="63"/>
      <c r="ABW62" s="63"/>
      <c r="ABX62" s="63"/>
      <c r="ABY62" s="63"/>
      <c r="ABZ62" s="63"/>
      <c r="ACA62" s="63"/>
      <c r="ACB62" s="63"/>
      <c r="ACC62" s="63"/>
      <c r="ACD62" s="63"/>
      <c r="ACE62" s="63"/>
      <c r="ACF62" s="63"/>
      <c r="ACG62" s="63"/>
      <c r="ACH62" s="63"/>
      <c r="ACI62" s="63"/>
      <c r="ACJ62" s="63"/>
      <c r="ACK62" s="63"/>
      <c r="ACL62" s="63"/>
      <c r="ACM62" s="63"/>
      <c r="ACN62" s="63"/>
      <c r="ACO62" s="63"/>
      <c r="ACP62" s="63"/>
      <c r="ACQ62" s="63"/>
      <c r="ACR62" s="63"/>
      <c r="ACS62" s="63"/>
      <c r="ACT62" s="63"/>
      <c r="ACU62" s="63"/>
      <c r="ACV62" s="63"/>
      <c r="ACW62" s="63"/>
      <c r="ACX62" s="63"/>
      <c r="ACY62" s="63"/>
      <c r="ACZ62" s="63"/>
      <c r="ADA62" s="63"/>
      <c r="ADB62" s="63"/>
      <c r="ADC62" s="63"/>
      <c r="ADD62" s="63"/>
      <c r="ADE62" s="63"/>
      <c r="ADF62" s="63"/>
      <c r="ADG62" s="63"/>
      <c r="ADH62" s="63"/>
      <c r="ADI62" s="63"/>
      <c r="ADJ62" s="63"/>
      <c r="ADK62" s="63"/>
      <c r="ADL62" s="63"/>
      <c r="ADM62" s="63"/>
      <c r="ADN62" s="63"/>
      <c r="ADO62" s="63"/>
      <c r="ADP62" s="63"/>
      <c r="ADQ62" s="63"/>
      <c r="ADR62" s="63"/>
      <c r="ADS62" s="63"/>
      <c r="ADT62" s="63"/>
      <c r="ADU62" s="63"/>
      <c r="ADV62" s="63"/>
      <c r="ADW62" s="63"/>
      <c r="ADX62" s="63"/>
      <c r="ADY62" s="63"/>
      <c r="ADZ62" s="63"/>
      <c r="AEA62" s="63"/>
      <c r="AEB62" s="63"/>
      <c r="AEC62" s="63"/>
      <c r="AED62" s="63"/>
      <c r="AEE62" s="63"/>
      <c r="AEF62" s="63"/>
      <c r="AEG62" s="63"/>
      <c r="AEH62" s="63"/>
      <c r="AEI62" s="63"/>
      <c r="AEJ62" s="63"/>
      <c r="AEK62" s="63"/>
      <c r="AEL62" s="63"/>
      <c r="AEM62" s="63"/>
      <c r="AEN62" s="63"/>
      <c r="AEO62" s="63"/>
      <c r="AEP62" s="63"/>
      <c r="AEQ62" s="63"/>
      <c r="AER62" s="63"/>
      <c r="AES62" s="63"/>
      <c r="AET62" s="63"/>
      <c r="AEU62" s="63"/>
      <c r="AEV62" s="63"/>
      <c r="AEW62" s="63"/>
      <c r="AEX62" s="63"/>
      <c r="AEY62" s="63"/>
      <c r="AEZ62" s="63"/>
      <c r="AFA62" s="63"/>
      <c r="AFB62" s="63"/>
      <c r="AFC62" s="63"/>
      <c r="AFD62" s="63"/>
      <c r="AFE62" s="63"/>
      <c r="AFF62" s="63"/>
      <c r="AFG62" s="63"/>
      <c r="AFH62" s="63"/>
      <c r="AFI62" s="63"/>
      <c r="AFJ62" s="63"/>
      <c r="AFK62" s="63"/>
      <c r="AFL62" s="63"/>
      <c r="AFM62" s="63"/>
      <c r="AFN62" s="63"/>
      <c r="AFO62" s="63"/>
      <c r="AFP62" s="63"/>
      <c r="AFQ62" s="63"/>
      <c r="AFR62" s="63"/>
      <c r="AFS62" s="63"/>
      <c r="AFT62" s="63"/>
      <c r="AFU62" s="63"/>
      <c r="AFV62" s="63"/>
      <c r="AFW62" s="63"/>
      <c r="AFX62" s="63"/>
      <c r="AFY62" s="63"/>
      <c r="AFZ62" s="63"/>
      <c r="AGA62" s="63"/>
      <c r="AGB62" s="63"/>
      <c r="AGC62" s="63"/>
      <c r="AGD62" s="63"/>
      <c r="AGE62" s="63"/>
      <c r="AGF62" s="63"/>
      <c r="AGG62" s="63"/>
      <c r="AGH62" s="63"/>
      <c r="AGI62" s="63"/>
      <c r="AGJ62" s="63"/>
      <c r="AGK62" s="63"/>
      <c r="AGL62" s="63"/>
      <c r="AGM62" s="63"/>
      <c r="AGN62" s="63"/>
      <c r="AGO62" s="63"/>
      <c r="AGP62" s="63"/>
      <c r="AGQ62" s="63"/>
      <c r="AGR62" s="63"/>
      <c r="AGS62" s="63"/>
      <c r="AGT62" s="63"/>
      <c r="AGU62" s="63"/>
      <c r="AGV62" s="63"/>
      <c r="AGW62" s="63"/>
      <c r="AGX62" s="63"/>
      <c r="AGY62" s="63"/>
      <c r="AGZ62" s="63"/>
      <c r="AHA62" s="63"/>
      <c r="AHB62" s="63"/>
      <c r="AHC62" s="63"/>
      <c r="AHD62" s="63"/>
      <c r="AHE62" s="63"/>
      <c r="AHF62" s="63"/>
      <c r="AHG62" s="63"/>
      <c r="AHH62" s="63"/>
      <c r="AHI62" s="63"/>
      <c r="AHJ62" s="63"/>
      <c r="AHK62" s="63"/>
      <c r="AHL62" s="63"/>
      <c r="AHM62" s="63"/>
      <c r="AHN62" s="63"/>
      <c r="AHO62" s="63"/>
      <c r="AHP62" s="63"/>
      <c r="AHQ62" s="63"/>
      <c r="AHR62" s="63"/>
      <c r="AHS62" s="63"/>
      <c r="AHT62" s="63"/>
      <c r="AHU62" s="63"/>
      <c r="AHV62" s="63"/>
      <c r="AHW62" s="63"/>
      <c r="AHX62" s="63"/>
      <c r="AHY62" s="63"/>
      <c r="AHZ62" s="63"/>
      <c r="AIA62" s="63"/>
      <c r="AIB62" s="63"/>
      <c r="AIC62" s="63"/>
      <c r="AID62" s="63"/>
      <c r="AIE62" s="63"/>
      <c r="AIF62" s="63"/>
      <c r="AIG62" s="63"/>
      <c r="AIH62" s="63"/>
      <c r="AII62" s="63"/>
      <c r="AIJ62" s="63"/>
      <c r="AIK62" s="63"/>
      <c r="AIL62" s="63"/>
      <c r="AIM62" s="63"/>
      <c r="AIN62" s="63"/>
      <c r="AIO62" s="63"/>
      <c r="AIP62" s="63"/>
      <c r="AIQ62" s="63"/>
      <c r="AIR62" s="63"/>
      <c r="AIS62" s="63"/>
      <c r="AIT62" s="63"/>
      <c r="AIU62" s="63"/>
      <c r="AIV62" s="63"/>
      <c r="AIW62" s="63"/>
      <c r="AIX62" s="63"/>
      <c r="AIY62" s="63"/>
      <c r="AIZ62" s="63"/>
      <c r="AJA62" s="63"/>
      <c r="AJB62" s="63"/>
      <c r="AJC62" s="63"/>
      <c r="AJD62" s="63"/>
      <c r="AJE62" s="63"/>
      <c r="AJF62" s="63"/>
      <c r="AJG62" s="63"/>
      <c r="AJH62" s="63"/>
      <c r="AJI62" s="63"/>
      <c r="AJJ62" s="63"/>
      <c r="AJK62" s="63"/>
      <c r="AJL62" s="63"/>
      <c r="AJM62" s="63"/>
      <c r="AJN62" s="63"/>
      <c r="AJO62" s="63"/>
      <c r="AJP62" s="63"/>
      <c r="AJQ62" s="63"/>
      <c r="AJR62" s="63"/>
      <c r="AJS62" s="63"/>
      <c r="AJT62" s="63"/>
      <c r="AJU62" s="63"/>
      <c r="AJV62" s="63"/>
      <c r="AJW62" s="63"/>
      <c r="AJX62" s="63"/>
      <c r="AJY62" s="63"/>
      <c r="AJZ62" s="63"/>
      <c r="AKA62" s="63"/>
      <c r="AKB62" s="63"/>
      <c r="AKC62" s="63"/>
      <c r="AKD62" s="63"/>
      <c r="AKE62" s="63"/>
      <c r="AKF62" s="63"/>
      <c r="AKG62" s="63"/>
      <c r="AKH62" s="63"/>
      <c r="AKI62" s="63"/>
      <c r="AKJ62" s="63"/>
      <c r="AKK62" s="63"/>
      <c r="AKL62" s="63"/>
      <c r="AKM62" s="63"/>
      <c r="AKN62" s="63"/>
      <c r="AKO62" s="63"/>
      <c r="AKP62" s="63"/>
      <c r="AKQ62" s="63"/>
      <c r="AKR62" s="63"/>
      <c r="AKS62" s="63"/>
      <c r="AKT62" s="63"/>
      <c r="AKU62" s="63"/>
      <c r="AKV62" s="63"/>
      <c r="AKW62" s="63"/>
      <c r="AKX62" s="63"/>
      <c r="AKY62" s="63"/>
      <c r="AKZ62" s="63"/>
      <c r="ALA62" s="63"/>
      <c r="ALB62" s="63"/>
      <c r="ALC62" s="63"/>
      <c r="ALD62" s="63"/>
      <c r="ALE62" s="63"/>
      <c r="ALF62" s="63"/>
      <c r="ALG62" s="63"/>
      <c r="ALH62" s="63"/>
      <c r="ALI62" s="63"/>
      <c r="ALJ62" s="63"/>
      <c r="ALK62" s="63"/>
      <c r="ALL62" s="63"/>
      <c r="ALM62" s="63"/>
      <c r="ALN62" s="63"/>
      <c r="ALO62" s="63"/>
      <c r="ALP62" s="63"/>
      <c r="ALQ62" s="63"/>
      <c r="ALR62" s="63"/>
      <c r="ALS62" s="63"/>
      <c r="ALT62" s="63"/>
      <c r="ALU62" s="63"/>
      <c r="ALV62" s="63"/>
      <c r="ALW62" s="63"/>
      <c r="ALX62" s="63"/>
      <c r="ALY62" s="63"/>
      <c r="ALZ62" s="63"/>
      <c r="AMA62" s="63"/>
      <c r="AMB62" s="63"/>
      <c r="AMC62" s="63"/>
      <c r="AMD62" s="63"/>
      <c r="AME62" s="63"/>
      <c r="AMF62" s="63"/>
      <c r="AMG62" s="63"/>
      <c r="AMH62" s="63"/>
      <c r="AMI62" s="63"/>
      <c r="AMJ62" s="63"/>
      <c r="AMK62" s="63"/>
      <c r="AML62" s="63"/>
      <c r="AMM62" s="63"/>
      <c r="AMN62" s="63"/>
      <c r="AMO62" s="63"/>
      <c r="AMP62" s="63"/>
      <c r="AMQ62" s="63"/>
      <c r="AMR62" s="63"/>
      <c r="AMS62" s="63"/>
      <c r="AMT62" s="63"/>
      <c r="AMU62" s="63"/>
      <c r="AMV62" s="63"/>
      <c r="AMW62" s="63"/>
      <c r="AMX62" s="63"/>
      <c r="AMY62" s="63"/>
      <c r="AMZ62" s="63"/>
      <c r="ANA62" s="63"/>
      <c r="ANB62" s="63"/>
      <c r="ANC62" s="63"/>
      <c r="AND62" s="63"/>
      <c r="ANE62" s="63"/>
      <c r="ANF62" s="63"/>
      <c r="ANG62" s="63"/>
      <c r="ANH62" s="63"/>
      <c r="ANI62" s="63"/>
      <c r="ANJ62" s="63"/>
      <c r="ANK62" s="63"/>
      <c r="ANL62" s="63"/>
      <c r="ANM62" s="63"/>
      <c r="ANN62" s="63"/>
      <c r="ANO62" s="63"/>
      <c r="ANP62" s="63"/>
      <c r="ANQ62" s="63"/>
      <c r="ANR62" s="63"/>
      <c r="ANS62" s="63"/>
      <c r="ANT62" s="63"/>
      <c r="ANU62" s="63"/>
      <c r="ANV62" s="63"/>
      <c r="ANW62" s="63"/>
      <c r="ANX62" s="63"/>
      <c r="ANY62" s="63"/>
      <c r="ANZ62" s="63"/>
      <c r="AOA62" s="63"/>
      <c r="AOB62" s="63"/>
      <c r="AOC62" s="63"/>
      <c r="AOD62" s="63"/>
      <c r="AOE62" s="63"/>
      <c r="AOF62" s="63"/>
      <c r="AOG62" s="63"/>
      <c r="AOH62" s="63"/>
      <c r="AOI62" s="63"/>
      <c r="AOJ62" s="63"/>
      <c r="AOK62" s="63"/>
      <c r="AOL62" s="63"/>
      <c r="AOM62" s="63"/>
      <c r="AON62" s="63"/>
      <c r="AOO62" s="63"/>
      <c r="AOP62" s="63"/>
      <c r="AOQ62" s="63"/>
      <c r="AOR62" s="63"/>
      <c r="AOS62" s="63"/>
      <c r="AOT62" s="63"/>
      <c r="AOU62" s="63"/>
      <c r="AOV62" s="63"/>
      <c r="AOW62" s="63"/>
      <c r="AOX62" s="63"/>
      <c r="AOY62" s="63"/>
      <c r="AOZ62" s="63"/>
      <c r="APA62" s="63"/>
      <c r="APB62" s="63"/>
      <c r="APC62" s="63"/>
      <c r="APD62" s="63"/>
      <c r="APE62" s="63"/>
      <c r="APF62" s="63"/>
      <c r="APG62" s="63"/>
      <c r="APH62" s="63"/>
      <c r="API62" s="63"/>
      <c r="APJ62" s="63"/>
      <c r="APK62" s="63"/>
      <c r="APL62" s="63"/>
      <c r="APM62" s="63"/>
      <c r="APN62" s="63"/>
      <c r="APO62" s="63"/>
      <c r="APP62" s="63"/>
      <c r="APQ62" s="63"/>
      <c r="APR62" s="63"/>
      <c r="APS62" s="63"/>
      <c r="APT62" s="63"/>
      <c r="APU62" s="63"/>
      <c r="APV62" s="63"/>
      <c r="APW62" s="63"/>
      <c r="APX62" s="63"/>
      <c r="APY62" s="63"/>
      <c r="APZ62" s="63"/>
      <c r="AQA62" s="63"/>
      <c r="AQB62" s="63"/>
      <c r="AQC62" s="63"/>
      <c r="AQD62" s="63"/>
      <c r="AQE62" s="63"/>
      <c r="AQF62" s="63"/>
      <c r="AQG62" s="63"/>
      <c r="AQH62" s="63"/>
      <c r="AQI62" s="63"/>
      <c r="AQJ62" s="63"/>
      <c r="AQK62" s="63"/>
      <c r="AQL62" s="63"/>
      <c r="AQM62" s="63"/>
      <c r="AQN62" s="63"/>
      <c r="AQO62" s="63"/>
      <c r="AQP62" s="63"/>
      <c r="AQQ62" s="63"/>
      <c r="AQR62" s="63"/>
      <c r="AQS62" s="63"/>
      <c r="AQT62" s="63"/>
      <c r="AQU62" s="63"/>
      <c r="AQV62" s="63"/>
      <c r="AQW62" s="63"/>
      <c r="AQX62" s="63"/>
      <c r="AQY62" s="63"/>
      <c r="AQZ62" s="63"/>
      <c r="ARA62" s="63"/>
      <c r="ARB62" s="63"/>
      <c r="ARC62" s="63"/>
      <c r="ARD62" s="63"/>
      <c r="ARE62" s="63"/>
      <c r="ARF62" s="63"/>
      <c r="ARG62" s="63"/>
      <c r="ARH62" s="63"/>
      <c r="ARI62" s="63"/>
      <c r="ARJ62" s="63"/>
      <c r="ARK62" s="63"/>
      <c r="ARL62" s="63"/>
      <c r="ARM62" s="63"/>
      <c r="ARN62" s="63"/>
      <c r="ARO62" s="63"/>
      <c r="ARP62" s="63"/>
      <c r="ARQ62" s="63"/>
      <c r="ARR62" s="63"/>
      <c r="ARS62" s="63"/>
      <c r="ART62" s="63"/>
      <c r="ARU62" s="63"/>
      <c r="ARV62" s="63"/>
      <c r="ARW62" s="63"/>
      <c r="ARX62" s="63"/>
      <c r="ARY62" s="63"/>
      <c r="ARZ62" s="63"/>
      <c r="ASA62" s="63"/>
      <c r="ASB62" s="63"/>
      <c r="ASC62" s="63"/>
      <c r="ASD62" s="63"/>
      <c r="ASE62" s="63"/>
      <c r="ASF62" s="63"/>
      <c r="ASG62" s="63"/>
      <c r="ASH62" s="63"/>
      <c r="ASI62" s="63"/>
      <c r="ASJ62" s="63"/>
      <c r="ASK62" s="63"/>
      <c r="ASL62" s="63"/>
      <c r="ASM62" s="63"/>
      <c r="ASN62" s="63"/>
      <c r="ASO62" s="63"/>
      <c r="ASP62" s="63"/>
      <c r="ASQ62" s="63"/>
      <c r="ASR62" s="63"/>
      <c r="ASS62" s="63"/>
      <c r="AST62" s="63"/>
      <c r="ASU62" s="63"/>
      <c r="ASV62" s="63"/>
      <c r="ASW62" s="63"/>
      <c r="ASX62" s="63"/>
      <c r="ASY62" s="63"/>
      <c r="ASZ62" s="63"/>
      <c r="ATA62" s="63"/>
      <c r="ATB62" s="63"/>
      <c r="ATC62" s="63"/>
      <c r="ATD62" s="63"/>
      <c r="ATE62" s="63"/>
      <c r="ATF62" s="63"/>
      <c r="ATG62" s="63"/>
      <c r="ATH62" s="63"/>
      <c r="ATI62" s="63"/>
      <c r="ATJ62" s="63"/>
      <c r="ATK62" s="63"/>
      <c r="ATL62" s="63"/>
      <c r="ATM62" s="63"/>
      <c r="ATN62" s="63"/>
      <c r="ATO62" s="63"/>
      <c r="ATP62" s="63"/>
      <c r="ATQ62" s="63"/>
      <c r="ATR62" s="63"/>
      <c r="ATS62" s="63"/>
      <c r="ATT62" s="63"/>
      <c r="ATU62" s="63"/>
      <c r="ATV62" s="63"/>
      <c r="ATW62" s="63"/>
      <c r="ATX62" s="63"/>
      <c r="ATY62" s="63"/>
      <c r="ATZ62" s="63"/>
      <c r="AUA62" s="63"/>
      <c r="AUB62" s="63"/>
      <c r="AUC62" s="63"/>
      <c r="AUD62" s="63"/>
      <c r="AUE62" s="63"/>
      <c r="AUF62" s="63"/>
      <c r="AUG62" s="63"/>
      <c r="AUH62" s="63"/>
      <c r="AUI62" s="63"/>
      <c r="AUJ62" s="63"/>
      <c r="AUK62" s="63"/>
      <c r="AUL62" s="63"/>
      <c r="AUM62" s="63"/>
      <c r="AUN62" s="63"/>
      <c r="AUO62" s="63"/>
      <c r="AUP62" s="63"/>
      <c r="AUQ62" s="63"/>
      <c r="AUR62" s="63"/>
      <c r="AUS62" s="63"/>
      <c r="AUT62" s="63"/>
      <c r="AUU62" s="63"/>
      <c r="AUV62" s="63"/>
      <c r="AUW62" s="63"/>
      <c r="AUX62" s="63"/>
      <c r="AUY62" s="63"/>
      <c r="AUZ62" s="63"/>
      <c r="AVA62" s="63"/>
      <c r="AVB62" s="63"/>
      <c r="AVC62" s="63"/>
      <c r="AVD62" s="63"/>
      <c r="AVE62" s="63"/>
      <c r="AVF62" s="63"/>
      <c r="AVG62" s="63"/>
      <c r="AVH62" s="63"/>
      <c r="AVI62" s="63"/>
      <c r="AVJ62" s="63"/>
      <c r="AVK62" s="63"/>
      <c r="AVL62" s="63"/>
      <c r="AVM62" s="63"/>
      <c r="AVN62" s="63"/>
      <c r="AVO62" s="63"/>
      <c r="AVP62" s="63"/>
      <c r="AVQ62" s="63"/>
      <c r="AVR62" s="63"/>
      <c r="AVS62" s="63"/>
      <c r="AVT62" s="63"/>
      <c r="AVU62" s="63"/>
      <c r="AVV62" s="63"/>
      <c r="AVW62" s="63"/>
      <c r="AVX62" s="63"/>
      <c r="AVY62" s="63"/>
      <c r="AVZ62" s="63"/>
      <c r="AWA62" s="63"/>
      <c r="AWB62" s="63"/>
      <c r="AWC62" s="63"/>
      <c r="AWD62" s="63"/>
      <c r="AWE62" s="63"/>
      <c r="AWF62" s="63"/>
      <c r="AWG62" s="63"/>
      <c r="AWH62" s="63"/>
      <c r="AWI62" s="63"/>
      <c r="AWJ62" s="63"/>
      <c r="AWK62" s="63"/>
      <c r="AWL62" s="63"/>
      <c r="AWM62" s="63"/>
      <c r="AWN62" s="63"/>
      <c r="AWO62" s="63"/>
      <c r="AWP62" s="63"/>
      <c r="AWQ62" s="63"/>
      <c r="AWR62" s="63"/>
      <c r="AWS62" s="63"/>
      <c r="AWT62" s="63"/>
      <c r="AWU62" s="63"/>
      <c r="AWV62" s="63"/>
      <c r="AWW62" s="63"/>
      <c r="AWX62" s="63"/>
      <c r="AWY62" s="63"/>
      <c r="AWZ62" s="63"/>
      <c r="AXA62" s="63"/>
      <c r="AXB62" s="63"/>
      <c r="AXC62" s="63"/>
      <c r="AXD62" s="63"/>
      <c r="AXE62" s="63"/>
      <c r="AXF62" s="63"/>
      <c r="AXG62" s="63"/>
      <c r="AXH62" s="63"/>
      <c r="AXI62" s="63"/>
      <c r="AXJ62" s="63"/>
      <c r="AXK62" s="63"/>
      <c r="AXL62" s="63"/>
      <c r="AXM62" s="63"/>
      <c r="AXN62" s="63"/>
      <c r="AXO62" s="63"/>
      <c r="AXP62" s="63"/>
      <c r="AXQ62" s="63"/>
      <c r="AXR62" s="63"/>
      <c r="AXS62" s="63"/>
      <c r="AXT62" s="63"/>
      <c r="AXU62" s="63"/>
      <c r="AXV62" s="63"/>
      <c r="AXW62" s="63"/>
      <c r="AXX62" s="63"/>
      <c r="AXY62" s="63"/>
      <c r="AXZ62" s="63"/>
      <c r="AYA62" s="63"/>
      <c r="AYB62" s="63"/>
      <c r="AYC62" s="63"/>
      <c r="AYD62" s="63"/>
      <c r="AYE62" s="63"/>
      <c r="AYF62" s="63"/>
      <c r="AYG62" s="63"/>
      <c r="AYH62" s="63"/>
      <c r="AYI62" s="63"/>
      <c r="AYJ62" s="63"/>
      <c r="AYK62" s="63"/>
      <c r="AYL62" s="63"/>
      <c r="AYM62" s="63"/>
      <c r="AYN62" s="63"/>
      <c r="AYO62" s="63"/>
      <c r="AYP62" s="63"/>
      <c r="AYQ62" s="63"/>
      <c r="AYR62" s="63"/>
      <c r="AYS62" s="63"/>
      <c r="AYT62" s="63"/>
      <c r="AYU62" s="63"/>
      <c r="AYV62" s="63"/>
      <c r="AYW62" s="63"/>
      <c r="AYX62" s="63"/>
      <c r="AYY62" s="63"/>
      <c r="AYZ62" s="63"/>
      <c r="AZA62" s="63"/>
      <c r="AZB62" s="63"/>
      <c r="AZC62" s="63"/>
      <c r="AZD62" s="63"/>
      <c r="AZE62" s="63"/>
      <c r="AZF62" s="63"/>
      <c r="AZG62" s="63"/>
      <c r="AZH62" s="63"/>
      <c r="AZI62" s="63"/>
      <c r="AZJ62" s="63"/>
      <c r="AZK62" s="63"/>
      <c r="AZL62" s="63"/>
      <c r="AZM62" s="63"/>
      <c r="AZN62" s="63"/>
      <c r="AZO62" s="63"/>
      <c r="AZP62" s="63"/>
      <c r="AZQ62" s="63"/>
      <c r="AZR62" s="63"/>
      <c r="AZS62" s="63"/>
      <c r="AZT62" s="63"/>
      <c r="AZU62" s="63"/>
      <c r="AZV62" s="63"/>
      <c r="AZW62" s="63"/>
      <c r="AZX62" s="63"/>
      <c r="AZY62" s="63"/>
      <c r="AZZ62" s="63"/>
      <c r="BAA62" s="63"/>
      <c r="BAB62" s="63"/>
      <c r="BAC62" s="63"/>
      <c r="BAD62" s="63"/>
      <c r="BAE62" s="63"/>
      <c r="BAF62" s="63"/>
      <c r="BAG62" s="63"/>
      <c r="BAH62" s="63"/>
      <c r="BAI62" s="63"/>
      <c r="BAJ62" s="63"/>
      <c r="BAK62" s="63"/>
      <c r="BAL62" s="63"/>
      <c r="BAM62" s="63"/>
      <c r="BAN62" s="63"/>
      <c r="BAO62" s="63"/>
      <c r="BAP62" s="63"/>
      <c r="BAQ62" s="63"/>
      <c r="BAR62" s="63"/>
      <c r="BAS62" s="63"/>
      <c r="BAT62" s="63"/>
      <c r="BAU62" s="63"/>
      <c r="BAV62" s="63"/>
      <c r="BAW62" s="63"/>
      <c r="BAX62" s="63"/>
      <c r="BAY62" s="63"/>
      <c r="BAZ62" s="63"/>
      <c r="BBA62" s="63"/>
      <c r="BBB62" s="63"/>
      <c r="BBC62" s="63"/>
      <c r="BBD62" s="63"/>
      <c r="BBE62" s="63"/>
      <c r="BBF62" s="63"/>
      <c r="BBG62" s="63"/>
      <c r="BBH62" s="63"/>
      <c r="BBI62" s="63"/>
      <c r="BBJ62" s="63"/>
      <c r="BBK62" s="63"/>
      <c r="BBL62" s="63"/>
      <c r="BBM62" s="63"/>
      <c r="BBN62" s="63"/>
      <c r="BBO62" s="63"/>
      <c r="BBP62" s="63"/>
      <c r="BBQ62" s="63"/>
      <c r="BBR62" s="63"/>
      <c r="BBS62" s="63"/>
      <c r="BBT62" s="63"/>
      <c r="BBU62" s="63"/>
      <c r="BBV62" s="63"/>
      <c r="BBW62" s="63"/>
      <c r="BBX62" s="63"/>
      <c r="BBY62" s="63"/>
      <c r="BBZ62" s="63"/>
      <c r="BCA62" s="63"/>
      <c r="BCB62" s="63"/>
      <c r="BCC62" s="63"/>
      <c r="BCD62" s="63"/>
      <c r="BCE62" s="63"/>
      <c r="BCF62" s="63"/>
      <c r="BCG62" s="63"/>
      <c r="BCH62" s="63"/>
      <c r="BCI62" s="63"/>
      <c r="BCJ62" s="63"/>
      <c r="BCK62" s="63"/>
      <c r="BCL62" s="63"/>
      <c r="BCM62" s="63"/>
      <c r="BCN62" s="63"/>
      <c r="BCO62" s="63"/>
      <c r="BCP62" s="63"/>
      <c r="BCQ62" s="63"/>
      <c r="BCR62" s="63"/>
      <c r="BCS62" s="63"/>
      <c r="BCT62" s="63"/>
      <c r="BCU62" s="63"/>
      <c r="BCV62" s="63"/>
      <c r="BCW62" s="63"/>
      <c r="BCX62" s="63"/>
      <c r="BCY62" s="63"/>
      <c r="BCZ62" s="63"/>
      <c r="BDA62" s="63"/>
      <c r="BDB62" s="63"/>
      <c r="BDC62" s="63"/>
      <c r="BDD62" s="63"/>
      <c r="BDE62" s="63"/>
      <c r="BDF62" s="63"/>
      <c r="BDG62" s="63"/>
      <c r="BDH62" s="63"/>
      <c r="BDI62" s="63"/>
      <c r="BDJ62" s="63"/>
      <c r="BDK62" s="63"/>
      <c r="BDL62" s="63"/>
      <c r="BDM62" s="63"/>
      <c r="BDN62" s="63"/>
      <c r="BDO62" s="63"/>
      <c r="BDP62" s="63"/>
      <c r="BDQ62" s="63"/>
      <c r="BDR62" s="63"/>
      <c r="BDS62" s="63"/>
      <c r="BDT62" s="63"/>
      <c r="BDU62" s="63"/>
      <c r="BDV62" s="63"/>
      <c r="BDW62" s="63"/>
      <c r="BDX62" s="63"/>
      <c r="BDY62" s="63"/>
      <c r="BDZ62" s="63"/>
      <c r="BEA62" s="63"/>
      <c r="BEB62" s="63"/>
      <c r="BEC62" s="63"/>
      <c r="BED62" s="63"/>
      <c r="BEE62" s="63"/>
      <c r="BEF62" s="63"/>
      <c r="BEG62" s="63"/>
      <c r="BEH62" s="63"/>
      <c r="BEI62" s="63"/>
      <c r="BEJ62" s="63"/>
      <c r="BEK62" s="63"/>
      <c r="BEL62" s="63"/>
      <c r="BEM62" s="63"/>
      <c r="BEN62" s="63"/>
      <c r="BEO62" s="63"/>
      <c r="BEP62" s="63"/>
      <c r="BEQ62" s="63"/>
      <c r="BER62" s="63"/>
      <c r="BES62" s="63"/>
      <c r="BET62" s="63"/>
      <c r="BEU62" s="63"/>
      <c r="BEV62" s="63"/>
      <c r="BEW62" s="63"/>
      <c r="BEX62" s="63"/>
      <c r="BEY62" s="63"/>
      <c r="BEZ62" s="63"/>
      <c r="BFA62" s="63"/>
      <c r="BFB62" s="63"/>
      <c r="BFC62" s="63"/>
      <c r="BFD62" s="63"/>
      <c r="BFE62" s="63"/>
      <c r="BFF62" s="63"/>
      <c r="BFG62" s="63"/>
      <c r="BFH62" s="63"/>
      <c r="BFI62" s="63"/>
      <c r="BFJ62" s="63"/>
      <c r="BFK62" s="63"/>
      <c r="BFL62" s="63"/>
      <c r="BFM62" s="63"/>
      <c r="BFN62" s="63"/>
      <c r="BFO62" s="63"/>
      <c r="BFP62" s="63"/>
      <c r="BFQ62" s="63"/>
      <c r="BFR62" s="63"/>
      <c r="BFS62" s="63"/>
      <c r="BFT62" s="63"/>
      <c r="BFU62" s="63"/>
      <c r="BFV62" s="63"/>
      <c r="BFW62" s="63"/>
      <c r="BFX62" s="63"/>
      <c r="BFY62" s="63"/>
      <c r="BFZ62" s="63"/>
      <c r="BGA62" s="63"/>
      <c r="BGB62" s="63"/>
      <c r="BGC62" s="63"/>
      <c r="BGD62" s="63"/>
      <c r="BGE62" s="63"/>
      <c r="BGF62" s="63"/>
      <c r="BGG62" s="63"/>
      <c r="BGH62" s="63"/>
      <c r="BGI62" s="63"/>
      <c r="BGJ62" s="63"/>
      <c r="BGK62" s="63"/>
      <c r="BGL62" s="63"/>
      <c r="BGM62" s="63"/>
      <c r="BGN62" s="63"/>
      <c r="BGO62" s="63"/>
      <c r="BGP62" s="63"/>
      <c r="BGQ62" s="63"/>
      <c r="BGR62" s="63"/>
      <c r="BGS62" s="63"/>
      <c r="BGT62" s="63"/>
      <c r="BGU62" s="63"/>
      <c r="BGV62" s="63"/>
      <c r="BGW62" s="63"/>
      <c r="BGX62" s="63"/>
      <c r="BGY62" s="63"/>
      <c r="BGZ62" s="63"/>
      <c r="BHA62" s="63"/>
      <c r="BHB62" s="63"/>
      <c r="BHC62" s="63"/>
      <c r="BHD62" s="63"/>
      <c r="BHE62" s="63"/>
      <c r="BHF62" s="63"/>
      <c r="BHG62" s="63"/>
      <c r="BHH62" s="63"/>
      <c r="BHI62" s="63"/>
      <c r="BHJ62" s="63"/>
      <c r="BHK62" s="63"/>
      <c r="BHL62" s="63"/>
      <c r="BHM62" s="63"/>
      <c r="BHN62" s="63"/>
      <c r="BHO62" s="63"/>
      <c r="BHP62" s="63"/>
      <c r="BHQ62" s="63"/>
      <c r="BHR62" s="63"/>
      <c r="BHS62" s="63"/>
      <c r="BHT62" s="63"/>
      <c r="BHU62" s="63"/>
      <c r="BHV62" s="63"/>
      <c r="BHW62" s="63"/>
      <c r="BHX62" s="63"/>
      <c r="BHY62" s="63"/>
      <c r="BHZ62" s="63"/>
      <c r="BIA62" s="63"/>
      <c r="BIB62" s="63"/>
      <c r="BIC62" s="63"/>
      <c r="BID62" s="63"/>
      <c r="BIE62" s="63"/>
      <c r="BIF62" s="63"/>
      <c r="BIG62" s="63"/>
      <c r="BIH62" s="63"/>
      <c r="BII62" s="63"/>
      <c r="BIJ62" s="63"/>
      <c r="BIK62" s="63"/>
      <c r="BIL62" s="63"/>
      <c r="BIM62" s="63"/>
      <c r="BIN62" s="63"/>
      <c r="BIO62" s="63"/>
      <c r="BIP62" s="63"/>
      <c r="BIQ62" s="63"/>
      <c r="BIR62" s="63"/>
      <c r="BIS62" s="63"/>
      <c r="BIT62" s="63"/>
      <c r="BIU62" s="63"/>
      <c r="BIV62" s="63"/>
      <c r="BIW62" s="63"/>
      <c r="BIX62" s="63"/>
      <c r="BIY62" s="63"/>
      <c r="BIZ62" s="63"/>
      <c r="BJA62" s="63"/>
      <c r="BJB62" s="63"/>
      <c r="BJC62" s="63"/>
      <c r="BJD62" s="63"/>
      <c r="BJE62" s="63"/>
      <c r="BJF62" s="63"/>
      <c r="BJG62" s="63"/>
      <c r="BJH62" s="63"/>
      <c r="BJI62" s="63"/>
      <c r="BJJ62" s="63"/>
      <c r="BJK62" s="63"/>
      <c r="BJL62" s="63"/>
      <c r="BJM62" s="63"/>
      <c r="BJN62" s="63"/>
      <c r="BJO62" s="63"/>
      <c r="BJP62" s="63"/>
      <c r="BJQ62" s="63"/>
      <c r="BJR62" s="63"/>
      <c r="BJS62" s="63"/>
      <c r="BJT62" s="63"/>
      <c r="BJU62" s="63"/>
      <c r="BJV62" s="63"/>
      <c r="BJW62" s="63"/>
      <c r="BJX62" s="63"/>
      <c r="BJY62" s="63"/>
      <c r="BJZ62" s="63"/>
      <c r="BKA62" s="63"/>
      <c r="BKB62" s="63"/>
      <c r="BKC62" s="63"/>
      <c r="BKD62" s="63"/>
      <c r="BKE62" s="63"/>
      <c r="BKF62" s="63"/>
      <c r="BKG62" s="63"/>
      <c r="BKH62" s="63"/>
      <c r="BKI62" s="63"/>
      <c r="BKJ62" s="63"/>
      <c r="BKK62" s="63"/>
      <c r="BKL62" s="63"/>
      <c r="BKM62" s="63"/>
      <c r="BKN62" s="63"/>
      <c r="BKO62" s="63"/>
      <c r="BKP62" s="63"/>
      <c r="BKQ62" s="63"/>
      <c r="BKR62" s="63"/>
      <c r="BKS62" s="63"/>
      <c r="BKT62" s="63"/>
      <c r="BKU62" s="63"/>
      <c r="BKV62" s="63"/>
      <c r="BKW62" s="63"/>
      <c r="BKX62" s="63"/>
      <c r="BKY62" s="63"/>
      <c r="BKZ62" s="63"/>
      <c r="BLA62" s="63"/>
      <c r="BLB62" s="63"/>
      <c r="BLC62" s="63"/>
      <c r="BLD62" s="63"/>
      <c r="BLE62" s="63"/>
      <c r="BLF62" s="63"/>
      <c r="BLG62" s="63"/>
      <c r="BLH62" s="63"/>
      <c r="BLI62" s="63"/>
      <c r="BLJ62" s="63"/>
      <c r="BLK62" s="63"/>
      <c r="BLL62" s="63"/>
      <c r="BLM62" s="63"/>
      <c r="BLN62" s="63"/>
      <c r="BLO62" s="63"/>
      <c r="BLP62" s="63"/>
      <c r="BLQ62" s="63"/>
      <c r="BLR62" s="63"/>
      <c r="BLS62" s="63"/>
      <c r="BLT62" s="63"/>
      <c r="BLU62" s="63"/>
      <c r="BLV62" s="63"/>
      <c r="BLW62" s="63"/>
      <c r="BLX62" s="63"/>
      <c r="BLY62" s="63"/>
      <c r="BLZ62" s="63"/>
      <c r="BMA62" s="63"/>
      <c r="BMB62" s="63"/>
      <c r="BMC62" s="63"/>
      <c r="BMD62" s="63"/>
      <c r="BME62" s="63"/>
      <c r="BMF62" s="63"/>
      <c r="BMG62" s="63"/>
      <c r="BMH62" s="63"/>
      <c r="BMI62" s="63"/>
      <c r="BMJ62" s="63"/>
      <c r="BMK62" s="63"/>
      <c r="BML62" s="63"/>
      <c r="BMM62" s="63"/>
      <c r="BMN62" s="63"/>
      <c r="BMO62" s="63"/>
      <c r="BMP62" s="63"/>
      <c r="BMQ62" s="63"/>
      <c r="BMR62" s="63"/>
      <c r="BMS62" s="63"/>
      <c r="BMT62" s="63"/>
      <c r="BMU62" s="63"/>
      <c r="BMV62" s="63"/>
      <c r="BMW62" s="63"/>
      <c r="BMX62" s="63"/>
    </row>
    <row r="63" spans="1:1714" s="1" customFormat="1" ht="15" customHeight="1" x14ac:dyDescent="0.25">
      <c r="A63" s="194" t="s">
        <v>252</v>
      </c>
      <c r="B63" s="147" t="s">
        <v>45</v>
      </c>
      <c r="C63" s="148" t="s">
        <v>115</v>
      </c>
      <c r="D63" s="213" t="s">
        <v>47</v>
      </c>
      <c r="E63" s="149" t="s">
        <v>48</v>
      </c>
      <c r="F63" s="215" t="s">
        <v>49</v>
      </c>
      <c r="G63" s="213" t="s">
        <v>63</v>
      </c>
      <c r="H63" s="150">
        <v>25</v>
      </c>
      <c r="I63" s="227" t="s">
        <v>1701</v>
      </c>
      <c r="J63" s="151">
        <v>44790</v>
      </c>
      <c r="K63" s="152">
        <v>44796</v>
      </c>
      <c r="L63" s="152">
        <v>44797</v>
      </c>
      <c r="M63" s="211" t="s">
        <v>388</v>
      </c>
      <c r="N63" s="113">
        <v>44800</v>
      </c>
      <c r="O63" s="208" t="s">
        <v>97</v>
      </c>
      <c r="P63" s="145" t="s">
        <v>1626</v>
      </c>
      <c r="Q63" s="153">
        <f t="shared" si="19"/>
        <v>44793</v>
      </c>
      <c r="R63" s="163">
        <v>45.2</v>
      </c>
      <c r="S63" s="153">
        <f t="shared" si="20"/>
        <v>44797</v>
      </c>
      <c r="T63" s="163">
        <v>53.6</v>
      </c>
      <c r="U63" s="153">
        <f t="shared" si="21"/>
        <v>44804</v>
      </c>
      <c r="V63" s="88"/>
      <c r="W63" s="153">
        <f t="shared" si="3"/>
        <v>44818</v>
      </c>
      <c r="X63" s="88">
        <v>58.9</v>
      </c>
      <c r="Y63" s="161" t="str">
        <f t="shared" si="22"/>
        <v>OK</v>
      </c>
      <c r="Z63" s="171" t="s">
        <v>97</v>
      </c>
      <c r="AA63" s="172" t="s">
        <v>1632</v>
      </c>
      <c r="AB63" s="153">
        <f t="shared" si="5"/>
        <v>44799</v>
      </c>
      <c r="AC63" s="163">
        <v>40.200000000000003</v>
      </c>
      <c r="AD63" s="153">
        <f t="shared" si="6"/>
        <v>44803</v>
      </c>
      <c r="AE63" s="88">
        <v>49.1</v>
      </c>
      <c r="AF63" s="153">
        <f t="shared" si="7"/>
        <v>44810</v>
      </c>
      <c r="AG63" s="88"/>
      <c r="AH63" s="153">
        <f t="shared" si="8"/>
        <v>44824</v>
      </c>
      <c r="AI63" s="88"/>
      <c r="AJ63" s="85"/>
      <c r="AK63" s="171" t="s">
        <v>97</v>
      </c>
      <c r="AL63" s="172" t="s">
        <v>1634</v>
      </c>
      <c r="AM63" s="153">
        <f t="shared" si="9"/>
        <v>44800</v>
      </c>
      <c r="AN63" s="163">
        <v>49.9</v>
      </c>
      <c r="AO63" s="153">
        <f t="shared" si="10"/>
        <v>44804</v>
      </c>
      <c r="AP63" s="88">
        <v>55.7</v>
      </c>
      <c r="AQ63" s="153">
        <f t="shared" si="11"/>
        <v>44811</v>
      </c>
      <c r="AR63" s="88"/>
      <c r="AS63" s="153">
        <f t="shared" si="12"/>
        <v>44825</v>
      </c>
      <c r="AT63" s="88"/>
      <c r="AU63" s="85"/>
      <c r="AV63" s="92"/>
      <c r="AW63" s="199" t="s">
        <v>1658</v>
      </c>
      <c r="AX63" s="200" t="s">
        <v>1641</v>
      </c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  <c r="JI63" s="63"/>
      <c r="JJ63" s="63"/>
      <c r="JK63" s="63"/>
      <c r="JL63" s="63"/>
      <c r="JM63" s="63"/>
      <c r="JN63" s="63"/>
      <c r="JO63" s="63"/>
      <c r="JP63" s="63"/>
      <c r="JQ63" s="63"/>
      <c r="JR63" s="63"/>
      <c r="JS63" s="63"/>
      <c r="JT63" s="63"/>
      <c r="JU63" s="63"/>
      <c r="JV63" s="63"/>
      <c r="JW63" s="63"/>
      <c r="JX63" s="63"/>
      <c r="JY63" s="63"/>
      <c r="JZ63" s="63"/>
      <c r="KA63" s="63"/>
      <c r="KB63" s="63"/>
      <c r="KC63" s="63"/>
      <c r="KD63" s="63"/>
      <c r="KE63" s="63"/>
      <c r="KF63" s="63"/>
      <c r="KG63" s="63"/>
      <c r="KH63" s="63"/>
      <c r="KI63" s="63"/>
      <c r="KJ63" s="63"/>
      <c r="KK63" s="63"/>
      <c r="KL63" s="63"/>
      <c r="KM63" s="63"/>
      <c r="KN63" s="63"/>
      <c r="KO63" s="63"/>
      <c r="KP63" s="63"/>
      <c r="KQ63" s="63"/>
      <c r="KR63" s="63"/>
      <c r="KS63" s="63"/>
      <c r="KT63" s="63"/>
      <c r="KU63" s="63"/>
      <c r="KV63" s="63"/>
      <c r="KW63" s="63"/>
      <c r="KX63" s="63"/>
      <c r="KY63" s="63"/>
      <c r="KZ63" s="63"/>
      <c r="LA63" s="63"/>
      <c r="LB63" s="63"/>
      <c r="LC63" s="63"/>
      <c r="LD63" s="63"/>
      <c r="LE63" s="63"/>
      <c r="LF63" s="63"/>
      <c r="LG63" s="63"/>
      <c r="LH63" s="63"/>
      <c r="LI63" s="63"/>
      <c r="LJ63" s="63"/>
      <c r="LK63" s="63"/>
      <c r="LL63" s="63"/>
      <c r="LM63" s="63"/>
      <c r="LN63" s="63"/>
      <c r="LO63" s="63"/>
      <c r="LP63" s="63"/>
      <c r="LQ63" s="63"/>
      <c r="LR63" s="63"/>
      <c r="LS63" s="63"/>
      <c r="LT63" s="63"/>
      <c r="LU63" s="63"/>
      <c r="LV63" s="63"/>
      <c r="LW63" s="63"/>
      <c r="LX63" s="63"/>
      <c r="LY63" s="63"/>
      <c r="LZ63" s="63"/>
      <c r="MA63" s="63"/>
      <c r="MB63" s="63"/>
      <c r="MC63" s="63"/>
      <c r="MD63" s="63"/>
      <c r="ME63" s="63"/>
      <c r="MF63" s="63"/>
      <c r="MG63" s="63"/>
      <c r="MH63" s="63"/>
      <c r="MI63" s="63"/>
      <c r="MJ63" s="63"/>
      <c r="MK63" s="63"/>
      <c r="ML63" s="63"/>
      <c r="MM63" s="63"/>
      <c r="MN63" s="63"/>
      <c r="MO63" s="63"/>
      <c r="MP63" s="63"/>
      <c r="MQ63" s="63"/>
      <c r="MR63" s="63"/>
      <c r="MS63" s="63"/>
      <c r="MT63" s="63"/>
      <c r="MU63" s="63"/>
      <c r="MV63" s="63"/>
      <c r="MW63" s="63"/>
      <c r="MX63" s="63"/>
      <c r="MY63" s="63"/>
      <c r="MZ63" s="63"/>
      <c r="NA63" s="63"/>
      <c r="NB63" s="63"/>
      <c r="NC63" s="63"/>
      <c r="ND63" s="63"/>
      <c r="NE63" s="63"/>
      <c r="NF63" s="63"/>
      <c r="NG63" s="63"/>
      <c r="NH63" s="63"/>
      <c r="NI63" s="63"/>
      <c r="NJ63" s="63"/>
      <c r="NK63" s="63"/>
      <c r="NL63" s="63"/>
      <c r="NM63" s="63"/>
      <c r="NN63" s="63"/>
      <c r="NO63" s="63"/>
      <c r="NP63" s="63"/>
      <c r="NQ63" s="63"/>
      <c r="NR63" s="63"/>
      <c r="NS63" s="63"/>
      <c r="NT63" s="63"/>
      <c r="NU63" s="63"/>
      <c r="NV63" s="63"/>
      <c r="NW63" s="63"/>
      <c r="NX63" s="63"/>
      <c r="NY63" s="63"/>
      <c r="NZ63" s="63"/>
      <c r="OA63" s="63"/>
      <c r="OB63" s="63"/>
      <c r="OC63" s="63"/>
      <c r="OD63" s="63"/>
      <c r="OE63" s="63"/>
      <c r="OF63" s="63"/>
      <c r="OG63" s="63"/>
      <c r="OH63" s="63"/>
      <c r="OI63" s="63"/>
      <c r="OJ63" s="63"/>
      <c r="OK63" s="63"/>
      <c r="OL63" s="63"/>
      <c r="OM63" s="63"/>
      <c r="ON63" s="63"/>
      <c r="OO63" s="63"/>
      <c r="OP63" s="63"/>
      <c r="OQ63" s="63"/>
      <c r="OR63" s="63"/>
      <c r="OS63" s="63"/>
      <c r="OT63" s="63"/>
      <c r="OU63" s="63"/>
      <c r="OV63" s="63"/>
      <c r="OW63" s="63"/>
      <c r="OX63" s="63"/>
      <c r="OY63" s="63"/>
      <c r="OZ63" s="63"/>
      <c r="PA63" s="63"/>
      <c r="PB63" s="63"/>
      <c r="PC63" s="63"/>
      <c r="PD63" s="63"/>
      <c r="PE63" s="63"/>
      <c r="PF63" s="63"/>
      <c r="PG63" s="63"/>
      <c r="PH63" s="63"/>
      <c r="PI63" s="63"/>
      <c r="PJ63" s="63"/>
      <c r="PK63" s="63"/>
      <c r="PL63" s="63"/>
      <c r="PM63" s="63"/>
      <c r="PN63" s="63"/>
      <c r="PO63" s="63"/>
      <c r="PP63" s="63"/>
      <c r="PQ63" s="63"/>
      <c r="PR63" s="63"/>
      <c r="PS63" s="63"/>
      <c r="PT63" s="63"/>
      <c r="PU63" s="63"/>
      <c r="PV63" s="63"/>
      <c r="PW63" s="63"/>
      <c r="PX63" s="63"/>
      <c r="PY63" s="63"/>
      <c r="PZ63" s="63"/>
      <c r="QA63" s="63"/>
      <c r="QB63" s="63"/>
      <c r="QC63" s="63"/>
      <c r="QD63" s="63"/>
      <c r="QE63" s="63"/>
      <c r="QF63" s="63"/>
      <c r="QG63" s="63"/>
      <c r="QH63" s="63"/>
      <c r="QI63" s="63"/>
      <c r="QJ63" s="63"/>
      <c r="QK63" s="63"/>
      <c r="QL63" s="63"/>
      <c r="QM63" s="63"/>
      <c r="QN63" s="63"/>
      <c r="QO63" s="63"/>
      <c r="QP63" s="63"/>
      <c r="QQ63" s="63"/>
      <c r="QR63" s="63"/>
      <c r="QS63" s="63"/>
      <c r="QT63" s="63"/>
      <c r="QU63" s="63"/>
      <c r="QV63" s="63"/>
      <c r="QW63" s="63"/>
      <c r="QX63" s="63"/>
      <c r="QY63" s="63"/>
      <c r="QZ63" s="63"/>
      <c r="RA63" s="63"/>
      <c r="RB63" s="63"/>
      <c r="RC63" s="63"/>
      <c r="RD63" s="63"/>
      <c r="RE63" s="63"/>
      <c r="RF63" s="63"/>
      <c r="RG63" s="63"/>
      <c r="RH63" s="63"/>
      <c r="RI63" s="63"/>
      <c r="RJ63" s="63"/>
      <c r="RK63" s="63"/>
      <c r="RL63" s="63"/>
      <c r="RM63" s="63"/>
      <c r="RN63" s="63"/>
      <c r="RO63" s="63"/>
      <c r="RP63" s="63"/>
      <c r="RQ63" s="63"/>
      <c r="RR63" s="63"/>
      <c r="RS63" s="63"/>
      <c r="RT63" s="63"/>
      <c r="RU63" s="63"/>
      <c r="RV63" s="63"/>
      <c r="RW63" s="63"/>
      <c r="RX63" s="63"/>
      <c r="RY63" s="63"/>
      <c r="RZ63" s="63"/>
      <c r="SA63" s="63"/>
      <c r="SB63" s="63"/>
      <c r="SC63" s="63"/>
      <c r="SD63" s="63"/>
      <c r="SE63" s="63"/>
      <c r="SF63" s="63"/>
      <c r="SG63" s="63"/>
      <c r="SH63" s="63"/>
      <c r="SI63" s="63"/>
      <c r="SJ63" s="63"/>
      <c r="SK63" s="63"/>
      <c r="SL63" s="63"/>
      <c r="SM63" s="63"/>
      <c r="SN63" s="63"/>
      <c r="SO63" s="63"/>
      <c r="SP63" s="63"/>
      <c r="SQ63" s="63"/>
      <c r="SR63" s="63"/>
      <c r="SS63" s="63"/>
      <c r="ST63" s="63"/>
      <c r="SU63" s="63"/>
      <c r="SV63" s="63"/>
      <c r="SW63" s="63"/>
      <c r="SX63" s="63"/>
      <c r="SY63" s="63"/>
      <c r="SZ63" s="63"/>
      <c r="TA63" s="63"/>
      <c r="TB63" s="63"/>
      <c r="TC63" s="63"/>
      <c r="TD63" s="63"/>
      <c r="TE63" s="63"/>
      <c r="TF63" s="63"/>
      <c r="TG63" s="63"/>
      <c r="TH63" s="63"/>
      <c r="TI63" s="63"/>
      <c r="TJ63" s="63"/>
      <c r="TK63" s="63"/>
      <c r="TL63" s="63"/>
      <c r="TM63" s="63"/>
      <c r="TN63" s="63"/>
      <c r="TO63" s="63"/>
      <c r="TP63" s="63"/>
      <c r="TQ63" s="63"/>
      <c r="TR63" s="63"/>
      <c r="TS63" s="63"/>
      <c r="TT63" s="63"/>
      <c r="TU63" s="63"/>
      <c r="TV63" s="63"/>
      <c r="TW63" s="63"/>
      <c r="TX63" s="63"/>
      <c r="TY63" s="63"/>
      <c r="TZ63" s="63"/>
      <c r="UA63" s="63"/>
      <c r="UB63" s="63"/>
      <c r="UC63" s="63"/>
      <c r="UD63" s="63"/>
      <c r="UE63" s="63"/>
      <c r="UF63" s="63"/>
      <c r="UG63" s="63"/>
      <c r="UH63" s="63"/>
      <c r="UI63" s="63"/>
      <c r="UJ63" s="63"/>
      <c r="UK63" s="63"/>
      <c r="UL63" s="63"/>
      <c r="UM63" s="63"/>
      <c r="UN63" s="63"/>
      <c r="UO63" s="63"/>
      <c r="UP63" s="63"/>
      <c r="UQ63" s="63"/>
      <c r="UR63" s="63"/>
      <c r="US63" s="63"/>
      <c r="UT63" s="63"/>
      <c r="UU63" s="63"/>
      <c r="UV63" s="63"/>
      <c r="UW63" s="63"/>
      <c r="UX63" s="63"/>
      <c r="UY63" s="63"/>
      <c r="UZ63" s="63"/>
      <c r="VA63" s="63"/>
      <c r="VB63" s="63"/>
      <c r="VC63" s="63"/>
      <c r="VD63" s="63"/>
      <c r="VE63" s="63"/>
      <c r="VF63" s="63"/>
      <c r="VG63" s="63"/>
      <c r="VH63" s="63"/>
      <c r="VI63" s="63"/>
      <c r="VJ63" s="63"/>
      <c r="VK63" s="63"/>
      <c r="VL63" s="63"/>
      <c r="VM63" s="63"/>
      <c r="VN63" s="63"/>
      <c r="VO63" s="63"/>
      <c r="VP63" s="63"/>
      <c r="VQ63" s="63"/>
      <c r="VR63" s="63"/>
      <c r="VS63" s="63"/>
      <c r="VT63" s="63"/>
      <c r="VU63" s="63"/>
      <c r="VV63" s="63"/>
      <c r="VW63" s="63"/>
      <c r="VX63" s="63"/>
      <c r="VY63" s="63"/>
      <c r="VZ63" s="63"/>
      <c r="WA63" s="63"/>
      <c r="WB63" s="63"/>
      <c r="WC63" s="63"/>
      <c r="WD63" s="63"/>
      <c r="WE63" s="63"/>
      <c r="WF63" s="63"/>
      <c r="WG63" s="63"/>
      <c r="WH63" s="63"/>
      <c r="WI63" s="63"/>
      <c r="WJ63" s="63"/>
      <c r="WK63" s="63"/>
      <c r="WL63" s="63"/>
      <c r="WM63" s="63"/>
      <c r="WN63" s="63"/>
      <c r="WO63" s="63"/>
      <c r="WP63" s="63"/>
      <c r="WQ63" s="63"/>
      <c r="WR63" s="63"/>
      <c r="WS63" s="63"/>
      <c r="WT63" s="63"/>
      <c r="WU63" s="63"/>
      <c r="WV63" s="63"/>
      <c r="WW63" s="63"/>
      <c r="WX63" s="63"/>
      <c r="WY63" s="63"/>
      <c r="WZ63" s="63"/>
      <c r="XA63" s="63"/>
      <c r="XB63" s="63"/>
      <c r="XC63" s="63"/>
      <c r="XD63" s="63"/>
      <c r="XE63" s="63"/>
      <c r="XF63" s="63"/>
      <c r="XG63" s="63"/>
      <c r="XH63" s="63"/>
      <c r="XI63" s="63"/>
      <c r="XJ63" s="63"/>
      <c r="XK63" s="63"/>
      <c r="XL63" s="63"/>
      <c r="XM63" s="63"/>
      <c r="XN63" s="63"/>
      <c r="XO63" s="63"/>
      <c r="XP63" s="63"/>
      <c r="XQ63" s="63"/>
      <c r="XR63" s="63"/>
      <c r="XS63" s="63"/>
      <c r="XT63" s="63"/>
      <c r="XU63" s="63"/>
      <c r="XV63" s="63"/>
      <c r="XW63" s="63"/>
      <c r="XX63" s="63"/>
      <c r="XY63" s="63"/>
      <c r="XZ63" s="63"/>
      <c r="YA63" s="63"/>
      <c r="YB63" s="63"/>
      <c r="YC63" s="63"/>
      <c r="YD63" s="63"/>
      <c r="YE63" s="63"/>
      <c r="YF63" s="63"/>
      <c r="YG63" s="63"/>
      <c r="YH63" s="63"/>
      <c r="YI63" s="63"/>
      <c r="YJ63" s="63"/>
      <c r="YK63" s="63"/>
      <c r="YL63" s="63"/>
      <c r="YM63" s="63"/>
      <c r="YN63" s="63"/>
      <c r="YO63" s="63"/>
      <c r="YP63" s="63"/>
      <c r="YQ63" s="63"/>
      <c r="YR63" s="63"/>
      <c r="YS63" s="63"/>
      <c r="YT63" s="63"/>
      <c r="YU63" s="63"/>
      <c r="YV63" s="63"/>
      <c r="YW63" s="63"/>
      <c r="YX63" s="63"/>
      <c r="YY63" s="63"/>
      <c r="YZ63" s="63"/>
      <c r="ZA63" s="63"/>
      <c r="ZB63" s="63"/>
      <c r="ZC63" s="63"/>
      <c r="ZD63" s="63"/>
      <c r="ZE63" s="63"/>
      <c r="ZF63" s="63"/>
      <c r="ZG63" s="63"/>
      <c r="ZH63" s="63"/>
      <c r="ZI63" s="63"/>
      <c r="ZJ63" s="63"/>
      <c r="ZK63" s="63"/>
      <c r="ZL63" s="63"/>
      <c r="ZM63" s="63"/>
      <c r="ZN63" s="63"/>
      <c r="ZO63" s="63"/>
      <c r="ZP63" s="63"/>
      <c r="ZQ63" s="63"/>
      <c r="ZR63" s="63"/>
      <c r="ZS63" s="63"/>
      <c r="ZT63" s="63"/>
      <c r="ZU63" s="63"/>
      <c r="ZV63" s="63"/>
      <c r="ZW63" s="63"/>
      <c r="ZX63" s="63"/>
      <c r="ZY63" s="63"/>
      <c r="ZZ63" s="63"/>
      <c r="AAA63" s="63"/>
      <c r="AAB63" s="63"/>
      <c r="AAC63" s="63"/>
      <c r="AAD63" s="63"/>
      <c r="AAE63" s="63"/>
      <c r="AAF63" s="63"/>
      <c r="AAG63" s="63"/>
      <c r="AAH63" s="63"/>
      <c r="AAI63" s="63"/>
      <c r="AAJ63" s="63"/>
      <c r="AAK63" s="63"/>
      <c r="AAL63" s="63"/>
      <c r="AAM63" s="63"/>
      <c r="AAN63" s="63"/>
      <c r="AAO63" s="63"/>
      <c r="AAP63" s="63"/>
      <c r="AAQ63" s="63"/>
      <c r="AAR63" s="63"/>
      <c r="AAS63" s="63"/>
      <c r="AAT63" s="63"/>
      <c r="AAU63" s="63"/>
      <c r="AAV63" s="63"/>
      <c r="AAW63" s="63"/>
      <c r="AAX63" s="63"/>
      <c r="AAY63" s="63"/>
      <c r="AAZ63" s="63"/>
      <c r="ABA63" s="63"/>
      <c r="ABB63" s="63"/>
      <c r="ABC63" s="63"/>
      <c r="ABD63" s="63"/>
      <c r="ABE63" s="63"/>
      <c r="ABF63" s="63"/>
      <c r="ABG63" s="63"/>
      <c r="ABH63" s="63"/>
      <c r="ABI63" s="63"/>
      <c r="ABJ63" s="63"/>
      <c r="ABK63" s="63"/>
      <c r="ABL63" s="63"/>
      <c r="ABM63" s="63"/>
      <c r="ABN63" s="63"/>
      <c r="ABO63" s="63"/>
      <c r="ABP63" s="63"/>
      <c r="ABQ63" s="63"/>
      <c r="ABR63" s="63"/>
      <c r="ABS63" s="63"/>
      <c r="ABT63" s="63"/>
      <c r="ABU63" s="63"/>
      <c r="ABV63" s="63"/>
      <c r="ABW63" s="63"/>
      <c r="ABX63" s="63"/>
      <c r="ABY63" s="63"/>
      <c r="ABZ63" s="63"/>
      <c r="ACA63" s="63"/>
      <c r="ACB63" s="63"/>
      <c r="ACC63" s="63"/>
      <c r="ACD63" s="63"/>
      <c r="ACE63" s="63"/>
      <c r="ACF63" s="63"/>
      <c r="ACG63" s="63"/>
      <c r="ACH63" s="63"/>
      <c r="ACI63" s="63"/>
      <c r="ACJ63" s="63"/>
      <c r="ACK63" s="63"/>
      <c r="ACL63" s="63"/>
      <c r="ACM63" s="63"/>
      <c r="ACN63" s="63"/>
      <c r="ACO63" s="63"/>
      <c r="ACP63" s="63"/>
      <c r="ACQ63" s="63"/>
      <c r="ACR63" s="63"/>
      <c r="ACS63" s="63"/>
      <c r="ACT63" s="63"/>
      <c r="ACU63" s="63"/>
      <c r="ACV63" s="63"/>
      <c r="ACW63" s="63"/>
      <c r="ACX63" s="63"/>
      <c r="ACY63" s="63"/>
      <c r="ACZ63" s="63"/>
      <c r="ADA63" s="63"/>
      <c r="ADB63" s="63"/>
      <c r="ADC63" s="63"/>
      <c r="ADD63" s="63"/>
      <c r="ADE63" s="63"/>
      <c r="ADF63" s="63"/>
      <c r="ADG63" s="63"/>
      <c r="ADH63" s="63"/>
      <c r="ADI63" s="63"/>
      <c r="ADJ63" s="63"/>
      <c r="ADK63" s="63"/>
      <c r="ADL63" s="63"/>
      <c r="ADM63" s="63"/>
      <c r="ADN63" s="63"/>
      <c r="ADO63" s="63"/>
      <c r="ADP63" s="63"/>
      <c r="ADQ63" s="63"/>
      <c r="ADR63" s="63"/>
      <c r="ADS63" s="63"/>
      <c r="ADT63" s="63"/>
      <c r="ADU63" s="63"/>
      <c r="ADV63" s="63"/>
      <c r="ADW63" s="63"/>
      <c r="ADX63" s="63"/>
      <c r="ADY63" s="63"/>
      <c r="ADZ63" s="63"/>
      <c r="AEA63" s="63"/>
      <c r="AEB63" s="63"/>
      <c r="AEC63" s="63"/>
      <c r="AED63" s="63"/>
      <c r="AEE63" s="63"/>
      <c r="AEF63" s="63"/>
      <c r="AEG63" s="63"/>
      <c r="AEH63" s="63"/>
      <c r="AEI63" s="63"/>
      <c r="AEJ63" s="63"/>
      <c r="AEK63" s="63"/>
      <c r="AEL63" s="63"/>
      <c r="AEM63" s="63"/>
      <c r="AEN63" s="63"/>
      <c r="AEO63" s="63"/>
      <c r="AEP63" s="63"/>
      <c r="AEQ63" s="63"/>
      <c r="AER63" s="63"/>
      <c r="AES63" s="63"/>
      <c r="AET63" s="63"/>
      <c r="AEU63" s="63"/>
      <c r="AEV63" s="63"/>
      <c r="AEW63" s="63"/>
      <c r="AEX63" s="63"/>
      <c r="AEY63" s="63"/>
      <c r="AEZ63" s="63"/>
      <c r="AFA63" s="63"/>
      <c r="AFB63" s="63"/>
      <c r="AFC63" s="63"/>
      <c r="AFD63" s="63"/>
      <c r="AFE63" s="63"/>
      <c r="AFF63" s="63"/>
      <c r="AFG63" s="63"/>
      <c r="AFH63" s="63"/>
      <c r="AFI63" s="63"/>
      <c r="AFJ63" s="63"/>
      <c r="AFK63" s="63"/>
      <c r="AFL63" s="63"/>
      <c r="AFM63" s="63"/>
      <c r="AFN63" s="63"/>
      <c r="AFO63" s="63"/>
      <c r="AFP63" s="63"/>
      <c r="AFQ63" s="63"/>
      <c r="AFR63" s="63"/>
      <c r="AFS63" s="63"/>
      <c r="AFT63" s="63"/>
      <c r="AFU63" s="63"/>
      <c r="AFV63" s="63"/>
      <c r="AFW63" s="63"/>
      <c r="AFX63" s="63"/>
      <c r="AFY63" s="63"/>
      <c r="AFZ63" s="63"/>
      <c r="AGA63" s="63"/>
      <c r="AGB63" s="63"/>
      <c r="AGC63" s="63"/>
      <c r="AGD63" s="63"/>
      <c r="AGE63" s="63"/>
      <c r="AGF63" s="63"/>
      <c r="AGG63" s="63"/>
      <c r="AGH63" s="63"/>
      <c r="AGI63" s="63"/>
      <c r="AGJ63" s="63"/>
      <c r="AGK63" s="63"/>
      <c r="AGL63" s="63"/>
      <c r="AGM63" s="63"/>
      <c r="AGN63" s="63"/>
      <c r="AGO63" s="63"/>
      <c r="AGP63" s="63"/>
      <c r="AGQ63" s="63"/>
      <c r="AGR63" s="63"/>
      <c r="AGS63" s="63"/>
      <c r="AGT63" s="63"/>
      <c r="AGU63" s="63"/>
      <c r="AGV63" s="63"/>
      <c r="AGW63" s="63"/>
      <c r="AGX63" s="63"/>
      <c r="AGY63" s="63"/>
      <c r="AGZ63" s="63"/>
      <c r="AHA63" s="63"/>
      <c r="AHB63" s="63"/>
      <c r="AHC63" s="63"/>
      <c r="AHD63" s="63"/>
      <c r="AHE63" s="63"/>
      <c r="AHF63" s="63"/>
      <c r="AHG63" s="63"/>
      <c r="AHH63" s="63"/>
      <c r="AHI63" s="63"/>
      <c r="AHJ63" s="63"/>
      <c r="AHK63" s="63"/>
      <c r="AHL63" s="63"/>
      <c r="AHM63" s="63"/>
      <c r="AHN63" s="63"/>
      <c r="AHO63" s="63"/>
      <c r="AHP63" s="63"/>
      <c r="AHQ63" s="63"/>
      <c r="AHR63" s="63"/>
      <c r="AHS63" s="63"/>
      <c r="AHT63" s="63"/>
      <c r="AHU63" s="63"/>
      <c r="AHV63" s="63"/>
      <c r="AHW63" s="63"/>
      <c r="AHX63" s="63"/>
      <c r="AHY63" s="63"/>
      <c r="AHZ63" s="63"/>
      <c r="AIA63" s="63"/>
      <c r="AIB63" s="63"/>
      <c r="AIC63" s="63"/>
      <c r="AID63" s="63"/>
      <c r="AIE63" s="63"/>
      <c r="AIF63" s="63"/>
      <c r="AIG63" s="63"/>
      <c r="AIH63" s="63"/>
      <c r="AII63" s="63"/>
      <c r="AIJ63" s="63"/>
      <c r="AIK63" s="63"/>
      <c r="AIL63" s="63"/>
      <c r="AIM63" s="63"/>
      <c r="AIN63" s="63"/>
      <c r="AIO63" s="63"/>
      <c r="AIP63" s="63"/>
      <c r="AIQ63" s="63"/>
      <c r="AIR63" s="63"/>
      <c r="AIS63" s="63"/>
      <c r="AIT63" s="63"/>
      <c r="AIU63" s="63"/>
      <c r="AIV63" s="63"/>
      <c r="AIW63" s="63"/>
      <c r="AIX63" s="63"/>
      <c r="AIY63" s="63"/>
      <c r="AIZ63" s="63"/>
      <c r="AJA63" s="63"/>
      <c r="AJB63" s="63"/>
      <c r="AJC63" s="63"/>
      <c r="AJD63" s="63"/>
      <c r="AJE63" s="63"/>
      <c r="AJF63" s="63"/>
      <c r="AJG63" s="63"/>
      <c r="AJH63" s="63"/>
      <c r="AJI63" s="63"/>
      <c r="AJJ63" s="63"/>
      <c r="AJK63" s="63"/>
      <c r="AJL63" s="63"/>
      <c r="AJM63" s="63"/>
      <c r="AJN63" s="63"/>
      <c r="AJO63" s="63"/>
      <c r="AJP63" s="63"/>
      <c r="AJQ63" s="63"/>
      <c r="AJR63" s="63"/>
      <c r="AJS63" s="63"/>
      <c r="AJT63" s="63"/>
      <c r="AJU63" s="63"/>
      <c r="AJV63" s="63"/>
      <c r="AJW63" s="63"/>
      <c r="AJX63" s="63"/>
      <c r="AJY63" s="63"/>
      <c r="AJZ63" s="63"/>
      <c r="AKA63" s="63"/>
      <c r="AKB63" s="63"/>
      <c r="AKC63" s="63"/>
      <c r="AKD63" s="63"/>
      <c r="AKE63" s="63"/>
      <c r="AKF63" s="63"/>
      <c r="AKG63" s="63"/>
      <c r="AKH63" s="63"/>
      <c r="AKI63" s="63"/>
      <c r="AKJ63" s="63"/>
      <c r="AKK63" s="63"/>
      <c r="AKL63" s="63"/>
      <c r="AKM63" s="63"/>
      <c r="AKN63" s="63"/>
      <c r="AKO63" s="63"/>
      <c r="AKP63" s="63"/>
      <c r="AKQ63" s="63"/>
      <c r="AKR63" s="63"/>
      <c r="AKS63" s="63"/>
      <c r="AKT63" s="63"/>
      <c r="AKU63" s="63"/>
      <c r="AKV63" s="63"/>
      <c r="AKW63" s="63"/>
      <c r="AKX63" s="63"/>
      <c r="AKY63" s="63"/>
      <c r="AKZ63" s="63"/>
      <c r="ALA63" s="63"/>
      <c r="ALB63" s="63"/>
      <c r="ALC63" s="63"/>
      <c r="ALD63" s="63"/>
      <c r="ALE63" s="63"/>
      <c r="ALF63" s="63"/>
      <c r="ALG63" s="63"/>
      <c r="ALH63" s="63"/>
      <c r="ALI63" s="63"/>
      <c r="ALJ63" s="63"/>
      <c r="ALK63" s="63"/>
      <c r="ALL63" s="63"/>
      <c r="ALM63" s="63"/>
      <c r="ALN63" s="63"/>
      <c r="ALO63" s="63"/>
      <c r="ALP63" s="63"/>
      <c r="ALQ63" s="63"/>
      <c r="ALR63" s="63"/>
      <c r="ALS63" s="63"/>
      <c r="ALT63" s="63"/>
      <c r="ALU63" s="63"/>
      <c r="ALV63" s="63"/>
      <c r="ALW63" s="63"/>
      <c r="ALX63" s="63"/>
      <c r="ALY63" s="63"/>
      <c r="ALZ63" s="63"/>
      <c r="AMA63" s="63"/>
      <c r="AMB63" s="63"/>
      <c r="AMC63" s="63"/>
      <c r="AMD63" s="63"/>
      <c r="AME63" s="63"/>
      <c r="AMF63" s="63"/>
      <c r="AMG63" s="63"/>
      <c r="AMH63" s="63"/>
      <c r="AMI63" s="63"/>
      <c r="AMJ63" s="63"/>
      <c r="AMK63" s="63"/>
      <c r="AML63" s="63"/>
      <c r="AMM63" s="63"/>
      <c r="AMN63" s="63"/>
      <c r="AMO63" s="63"/>
      <c r="AMP63" s="63"/>
      <c r="AMQ63" s="63"/>
      <c r="AMR63" s="63"/>
      <c r="AMS63" s="63"/>
      <c r="AMT63" s="63"/>
      <c r="AMU63" s="63"/>
      <c r="AMV63" s="63"/>
      <c r="AMW63" s="63"/>
      <c r="AMX63" s="63"/>
      <c r="AMY63" s="63"/>
      <c r="AMZ63" s="63"/>
      <c r="ANA63" s="63"/>
      <c r="ANB63" s="63"/>
      <c r="ANC63" s="63"/>
      <c r="AND63" s="63"/>
      <c r="ANE63" s="63"/>
      <c r="ANF63" s="63"/>
      <c r="ANG63" s="63"/>
      <c r="ANH63" s="63"/>
      <c r="ANI63" s="63"/>
      <c r="ANJ63" s="63"/>
      <c r="ANK63" s="63"/>
      <c r="ANL63" s="63"/>
      <c r="ANM63" s="63"/>
      <c r="ANN63" s="63"/>
      <c r="ANO63" s="63"/>
      <c r="ANP63" s="63"/>
      <c r="ANQ63" s="63"/>
      <c r="ANR63" s="63"/>
      <c r="ANS63" s="63"/>
      <c r="ANT63" s="63"/>
      <c r="ANU63" s="63"/>
      <c r="ANV63" s="63"/>
      <c r="ANW63" s="63"/>
      <c r="ANX63" s="63"/>
      <c r="ANY63" s="63"/>
      <c r="ANZ63" s="63"/>
      <c r="AOA63" s="63"/>
      <c r="AOB63" s="63"/>
      <c r="AOC63" s="63"/>
      <c r="AOD63" s="63"/>
      <c r="AOE63" s="63"/>
      <c r="AOF63" s="63"/>
      <c r="AOG63" s="63"/>
      <c r="AOH63" s="63"/>
      <c r="AOI63" s="63"/>
      <c r="AOJ63" s="63"/>
      <c r="AOK63" s="63"/>
      <c r="AOL63" s="63"/>
      <c r="AOM63" s="63"/>
      <c r="AON63" s="63"/>
      <c r="AOO63" s="63"/>
      <c r="AOP63" s="63"/>
      <c r="AOQ63" s="63"/>
      <c r="AOR63" s="63"/>
      <c r="AOS63" s="63"/>
      <c r="AOT63" s="63"/>
      <c r="AOU63" s="63"/>
      <c r="AOV63" s="63"/>
      <c r="AOW63" s="63"/>
      <c r="AOX63" s="63"/>
      <c r="AOY63" s="63"/>
      <c r="AOZ63" s="63"/>
      <c r="APA63" s="63"/>
      <c r="APB63" s="63"/>
      <c r="APC63" s="63"/>
      <c r="APD63" s="63"/>
      <c r="APE63" s="63"/>
      <c r="APF63" s="63"/>
      <c r="APG63" s="63"/>
      <c r="APH63" s="63"/>
      <c r="API63" s="63"/>
      <c r="APJ63" s="63"/>
      <c r="APK63" s="63"/>
      <c r="APL63" s="63"/>
      <c r="APM63" s="63"/>
      <c r="APN63" s="63"/>
      <c r="APO63" s="63"/>
      <c r="APP63" s="63"/>
      <c r="APQ63" s="63"/>
      <c r="APR63" s="63"/>
      <c r="APS63" s="63"/>
      <c r="APT63" s="63"/>
      <c r="APU63" s="63"/>
      <c r="APV63" s="63"/>
      <c r="APW63" s="63"/>
      <c r="APX63" s="63"/>
      <c r="APY63" s="63"/>
      <c r="APZ63" s="63"/>
      <c r="AQA63" s="63"/>
      <c r="AQB63" s="63"/>
      <c r="AQC63" s="63"/>
      <c r="AQD63" s="63"/>
      <c r="AQE63" s="63"/>
      <c r="AQF63" s="63"/>
      <c r="AQG63" s="63"/>
      <c r="AQH63" s="63"/>
      <c r="AQI63" s="63"/>
      <c r="AQJ63" s="63"/>
      <c r="AQK63" s="63"/>
      <c r="AQL63" s="63"/>
      <c r="AQM63" s="63"/>
      <c r="AQN63" s="63"/>
      <c r="AQO63" s="63"/>
      <c r="AQP63" s="63"/>
      <c r="AQQ63" s="63"/>
      <c r="AQR63" s="63"/>
      <c r="AQS63" s="63"/>
      <c r="AQT63" s="63"/>
      <c r="AQU63" s="63"/>
      <c r="AQV63" s="63"/>
      <c r="AQW63" s="63"/>
      <c r="AQX63" s="63"/>
      <c r="AQY63" s="63"/>
      <c r="AQZ63" s="63"/>
      <c r="ARA63" s="63"/>
      <c r="ARB63" s="63"/>
      <c r="ARC63" s="63"/>
      <c r="ARD63" s="63"/>
      <c r="ARE63" s="63"/>
      <c r="ARF63" s="63"/>
      <c r="ARG63" s="63"/>
      <c r="ARH63" s="63"/>
      <c r="ARI63" s="63"/>
      <c r="ARJ63" s="63"/>
      <c r="ARK63" s="63"/>
      <c r="ARL63" s="63"/>
      <c r="ARM63" s="63"/>
      <c r="ARN63" s="63"/>
      <c r="ARO63" s="63"/>
      <c r="ARP63" s="63"/>
      <c r="ARQ63" s="63"/>
      <c r="ARR63" s="63"/>
      <c r="ARS63" s="63"/>
      <c r="ART63" s="63"/>
      <c r="ARU63" s="63"/>
      <c r="ARV63" s="63"/>
      <c r="ARW63" s="63"/>
      <c r="ARX63" s="63"/>
      <c r="ARY63" s="63"/>
      <c r="ARZ63" s="63"/>
      <c r="ASA63" s="63"/>
      <c r="ASB63" s="63"/>
      <c r="ASC63" s="63"/>
      <c r="ASD63" s="63"/>
      <c r="ASE63" s="63"/>
      <c r="ASF63" s="63"/>
      <c r="ASG63" s="63"/>
      <c r="ASH63" s="63"/>
      <c r="ASI63" s="63"/>
      <c r="ASJ63" s="63"/>
      <c r="ASK63" s="63"/>
      <c r="ASL63" s="63"/>
      <c r="ASM63" s="63"/>
      <c r="ASN63" s="63"/>
      <c r="ASO63" s="63"/>
      <c r="ASP63" s="63"/>
      <c r="ASQ63" s="63"/>
      <c r="ASR63" s="63"/>
      <c r="ASS63" s="63"/>
      <c r="AST63" s="63"/>
      <c r="ASU63" s="63"/>
      <c r="ASV63" s="63"/>
      <c r="ASW63" s="63"/>
      <c r="ASX63" s="63"/>
      <c r="ASY63" s="63"/>
      <c r="ASZ63" s="63"/>
      <c r="ATA63" s="63"/>
      <c r="ATB63" s="63"/>
      <c r="ATC63" s="63"/>
      <c r="ATD63" s="63"/>
      <c r="ATE63" s="63"/>
      <c r="ATF63" s="63"/>
      <c r="ATG63" s="63"/>
      <c r="ATH63" s="63"/>
      <c r="ATI63" s="63"/>
      <c r="ATJ63" s="63"/>
      <c r="ATK63" s="63"/>
      <c r="ATL63" s="63"/>
      <c r="ATM63" s="63"/>
      <c r="ATN63" s="63"/>
      <c r="ATO63" s="63"/>
      <c r="ATP63" s="63"/>
      <c r="ATQ63" s="63"/>
      <c r="ATR63" s="63"/>
      <c r="ATS63" s="63"/>
      <c r="ATT63" s="63"/>
      <c r="ATU63" s="63"/>
      <c r="ATV63" s="63"/>
      <c r="ATW63" s="63"/>
      <c r="ATX63" s="63"/>
      <c r="ATY63" s="63"/>
      <c r="ATZ63" s="63"/>
      <c r="AUA63" s="63"/>
      <c r="AUB63" s="63"/>
      <c r="AUC63" s="63"/>
      <c r="AUD63" s="63"/>
      <c r="AUE63" s="63"/>
      <c r="AUF63" s="63"/>
      <c r="AUG63" s="63"/>
      <c r="AUH63" s="63"/>
      <c r="AUI63" s="63"/>
      <c r="AUJ63" s="63"/>
      <c r="AUK63" s="63"/>
      <c r="AUL63" s="63"/>
      <c r="AUM63" s="63"/>
      <c r="AUN63" s="63"/>
      <c r="AUO63" s="63"/>
      <c r="AUP63" s="63"/>
      <c r="AUQ63" s="63"/>
      <c r="AUR63" s="63"/>
      <c r="AUS63" s="63"/>
      <c r="AUT63" s="63"/>
      <c r="AUU63" s="63"/>
      <c r="AUV63" s="63"/>
      <c r="AUW63" s="63"/>
      <c r="AUX63" s="63"/>
      <c r="AUY63" s="63"/>
      <c r="AUZ63" s="63"/>
      <c r="AVA63" s="63"/>
      <c r="AVB63" s="63"/>
      <c r="AVC63" s="63"/>
      <c r="AVD63" s="63"/>
      <c r="AVE63" s="63"/>
      <c r="AVF63" s="63"/>
      <c r="AVG63" s="63"/>
      <c r="AVH63" s="63"/>
      <c r="AVI63" s="63"/>
      <c r="AVJ63" s="63"/>
      <c r="AVK63" s="63"/>
      <c r="AVL63" s="63"/>
      <c r="AVM63" s="63"/>
      <c r="AVN63" s="63"/>
      <c r="AVO63" s="63"/>
      <c r="AVP63" s="63"/>
      <c r="AVQ63" s="63"/>
      <c r="AVR63" s="63"/>
      <c r="AVS63" s="63"/>
      <c r="AVT63" s="63"/>
      <c r="AVU63" s="63"/>
      <c r="AVV63" s="63"/>
      <c r="AVW63" s="63"/>
      <c r="AVX63" s="63"/>
      <c r="AVY63" s="63"/>
      <c r="AVZ63" s="63"/>
      <c r="AWA63" s="63"/>
      <c r="AWB63" s="63"/>
      <c r="AWC63" s="63"/>
      <c r="AWD63" s="63"/>
      <c r="AWE63" s="63"/>
      <c r="AWF63" s="63"/>
      <c r="AWG63" s="63"/>
      <c r="AWH63" s="63"/>
      <c r="AWI63" s="63"/>
      <c r="AWJ63" s="63"/>
      <c r="AWK63" s="63"/>
      <c r="AWL63" s="63"/>
      <c r="AWM63" s="63"/>
      <c r="AWN63" s="63"/>
      <c r="AWO63" s="63"/>
      <c r="AWP63" s="63"/>
      <c r="AWQ63" s="63"/>
      <c r="AWR63" s="63"/>
      <c r="AWS63" s="63"/>
      <c r="AWT63" s="63"/>
      <c r="AWU63" s="63"/>
      <c r="AWV63" s="63"/>
      <c r="AWW63" s="63"/>
      <c r="AWX63" s="63"/>
      <c r="AWY63" s="63"/>
      <c r="AWZ63" s="63"/>
      <c r="AXA63" s="63"/>
      <c r="AXB63" s="63"/>
      <c r="AXC63" s="63"/>
      <c r="AXD63" s="63"/>
      <c r="AXE63" s="63"/>
      <c r="AXF63" s="63"/>
      <c r="AXG63" s="63"/>
      <c r="AXH63" s="63"/>
      <c r="AXI63" s="63"/>
      <c r="AXJ63" s="63"/>
      <c r="AXK63" s="63"/>
      <c r="AXL63" s="63"/>
      <c r="AXM63" s="63"/>
      <c r="AXN63" s="63"/>
      <c r="AXO63" s="63"/>
      <c r="AXP63" s="63"/>
      <c r="AXQ63" s="63"/>
      <c r="AXR63" s="63"/>
      <c r="AXS63" s="63"/>
      <c r="AXT63" s="63"/>
      <c r="AXU63" s="63"/>
      <c r="AXV63" s="63"/>
      <c r="AXW63" s="63"/>
      <c r="AXX63" s="63"/>
      <c r="AXY63" s="63"/>
      <c r="AXZ63" s="63"/>
      <c r="AYA63" s="63"/>
      <c r="AYB63" s="63"/>
      <c r="AYC63" s="63"/>
      <c r="AYD63" s="63"/>
      <c r="AYE63" s="63"/>
      <c r="AYF63" s="63"/>
      <c r="AYG63" s="63"/>
      <c r="AYH63" s="63"/>
      <c r="AYI63" s="63"/>
      <c r="AYJ63" s="63"/>
      <c r="AYK63" s="63"/>
      <c r="AYL63" s="63"/>
      <c r="AYM63" s="63"/>
      <c r="AYN63" s="63"/>
      <c r="AYO63" s="63"/>
      <c r="AYP63" s="63"/>
      <c r="AYQ63" s="63"/>
      <c r="AYR63" s="63"/>
      <c r="AYS63" s="63"/>
      <c r="AYT63" s="63"/>
      <c r="AYU63" s="63"/>
      <c r="AYV63" s="63"/>
      <c r="AYW63" s="63"/>
      <c r="AYX63" s="63"/>
      <c r="AYY63" s="63"/>
      <c r="AYZ63" s="63"/>
      <c r="AZA63" s="63"/>
      <c r="AZB63" s="63"/>
      <c r="AZC63" s="63"/>
      <c r="AZD63" s="63"/>
      <c r="AZE63" s="63"/>
      <c r="AZF63" s="63"/>
      <c r="AZG63" s="63"/>
      <c r="AZH63" s="63"/>
      <c r="AZI63" s="63"/>
      <c r="AZJ63" s="63"/>
      <c r="AZK63" s="63"/>
      <c r="AZL63" s="63"/>
      <c r="AZM63" s="63"/>
      <c r="AZN63" s="63"/>
      <c r="AZO63" s="63"/>
      <c r="AZP63" s="63"/>
      <c r="AZQ63" s="63"/>
      <c r="AZR63" s="63"/>
      <c r="AZS63" s="63"/>
      <c r="AZT63" s="63"/>
      <c r="AZU63" s="63"/>
      <c r="AZV63" s="63"/>
      <c r="AZW63" s="63"/>
      <c r="AZX63" s="63"/>
      <c r="AZY63" s="63"/>
      <c r="AZZ63" s="63"/>
      <c r="BAA63" s="63"/>
      <c r="BAB63" s="63"/>
      <c r="BAC63" s="63"/>
      <c r="BAD63" s="63"/>
      <c r="BAE63" s="63"/>
      <c r="BAF63" s="63"/>
      <c r="BAG63" s="63"/>
      <c r="BAH63" s="63"/>
      <c r="BAI63" s="63"/>
      <c r="BAJ63" s="63"/>
      <c r="BAK63" s="63"/>
      <c r="BAL63" s="63"/>
      <c r="BAM63" s="63"/>
      <c r="BAN63" s="63"/>
      <c r="BAO63" s="63"/>
      <c r="BAP63" s="63"/>
      <c r="BAQ63" s="63"/>
      <c r="BAR63" s="63"/>
      <c r="BAS63" s="63"/>
      <c r="BAT63" s="63"/>
      <c r="BAU63" s="63"/>
      <c r="BAV63" s="63"/>
      <c r="BAW63" s="63"/>
      <c r="BAX63" s="63"/>
      <c r="BAY63" s="63"/>
      <c r="BAZ63" s="63"/>
      <c r="BBA63" s="63"/>
      <c r="BBB63" s="63"/>
      <c r="BBC63" s="63"/>
      <c r="BBD63" s="63"/>
      <c r="BBE63" s="63"/>
      <c r="BBF63" s="63"/>
      <c r="BBG63" s="63"/>
      <c r="BBH63" s="63"/>
      <c r="BBI63" s="63"/>
      <c r="BBJ63" s="63"/>
      <c r="BBK63" s="63"/>
      <c r="BBL63" s="63"/>
      <c r="BBM63" s="63"/>
      <c r="BBN63" s="63"/>
      <c r="BBO63" s="63"/>
      <c r="BBP63" s="63"/>
      <c r="BBQ63" s="63"/>
      <c r="BBR63" s="63"/>
      <c r="BBS63" s="63"/>
      <c r="BBT63" s="63"/>
      <c r="BBU63" s="63"/>
      <c r="BBV63" s="63"/>
      <c r="BBW63" s="63"/>
      <c r="BBX63" s="63"/>
      <c r="BBY63" s="63"/>
      <c r="BBZ63" s="63"/>
      <c r="BCA63" s="63"/>
      <c r="BCB63" s="63"/>
      <c r="BCC63" s="63"/>
      <c r="BCD63" s="63"/>
      <c r="BCE63" s="63"/>
      <c r="BCF63" s="63"/>
      <c r="BCG63" s="63"/>
      <c r="BCH63" s="63"/>
      <c r="BCI63" s="63"/>
      <c r="BCJ63" s="63"/>
      <c r="BCK63" s="63"/>
      <c r="BCL63" s="63"/>
      <c r="BCM63" s="63"/>
      <c r="BCN63" s="63"/>
      <c r="BCO63" s="63"/>
      <c r="BCP63" s="63"/>
      <c r="BCQ63" s="63"/>
      <c r="BCR63" s="63"/>
      <c r="BCS63" s="63"/>
      <c r="BCT63" s="63"/>
      <c r="BCU63" s="63"/>
      <c r="BCV63" s="63"/>
      <c r="BCW63" s="63"/>
      <c r="BCX63" s="63"/>
      <c r="BCY63" s="63"/>
      <c r="BCZ63" s="63"/>
      <c r="BDA63" s="63"/>
      <c r="BDB63" s="63"/>
      <c r="BDC63" s="63"/>
      <c r="BDD63" s="63"/>
      <c r="BDE63" s="63"/>
      <c r="BDF63" s="63"/>
      <c r="BDG63" s="63"/>
      <c r="BDH63" s="63"/>
      <c r="BDI63" s="63"/>
      <c r="BDJ63" s="63"/>
      <c r="BDK63" s="63"/>
      <c r="BDL63" s="63"/>
      <c r="BDM63" s="63"/>
      <c r="BDN63" s="63"/>
      <c r="BDO63" s="63"/>
      <c r="BDP63" s="63"/>
      <c r="BDQ63" s="63"/>
      <c r="BDR63" s="63"/>
      <c r="BDS63" s="63"/>
      <c r="BDT63" s="63"/>
      <c r="BDU63" s="63"/>
      <c r="BDV63" s="63"/>
      <c r="BDW63" s="63"/>
      <c r="BDX63" s="63"/>
      <c r="BDY63" s="63"/>
      <c r="BDZ63" s="63"/>
      <c r="BEA63" s="63"/>
      <c r="BEB63" s="63"/>
      <c r="BEC63" s="63"/>
      <c r="BED63" s="63"/>
      <c r="BEE63" s="63"/>
      <c r="BEF63" s="63"/>
      <c r="BEG63" s="63"/>
      <c r="BEH63" s="63"/>
      <c r="BEI63" s="63"/>
      <c r="BEJ63" s="63"/>
      <c r="BEK63" s="63"/>
      <c r="BEL63" s="63"/>
      <c r="BEM63" s="63"/>
      <c r="BEN63" s="63"/>
      <c r="BEO63" s="63"/>
      <c r="BEP63" s="63"/>
      <c r="BEQ63" s="63"/>
      <c r="BER63" s="63"/>
      <c r="BES63" s="63"/>
      <c r="BET63" s="63"/>
      <c r="BEU63" s="63"/>
      <c r="BEV63" s="63"/>
      <c r="BEW63" s="63"/>
      <c r="BEX63" s="63"/>
      <c r="BEY63" s="63"/>
      <c r="BEZ63" s="63"/>
      <c r="BFA63" s="63"/>
      <c r="BFB63" s="63"/>
      <c r="BFC63" s="63"/>
      <c r="BFD63" s="63"/>
      <c r="BFE63" s="63"/>
      <c r="BFF63" s="63"/>
      <c r="BFG63" s="63"/>
      <c r="BFH63" s="63"/>
      <c r="BFI63" s="63"/>
      <c r="BFJ63" s="63"/>
      <c r="BFK63" s="63"/>
      <c r="BFL63" s="63"/>
      <c r="BFM63" s="63"/>
      <c r="BFN63" s="63"/>
      <c r="BFO63" s="63"/>
      <c r="BFP63" s="63"/>
      <c r="BFQ63" s="63"/>
      <c r="BFR63" s="63"/>
      <c r="BFS63" s="63"/>
      <c r="BFT63" s="63"/>
      <c r="BFU63" s="63"/>
      <c r="BFV63" s="63"/>
      <c r="BFW63" s="63"/>
      <c r="BFX63" s="63"/>
      <c r="BFY63" s="63"/>
      <c r="BFZ63" s="63"/>
      <c r="BGA63" s="63"/>
      <c r="BGB63" s="63"/>
      <c r="BGC63" s="63"/>
      <c r="BGD63" s="63"/>
      <c r="BGE63" s="63"/>
      <c r="BGF63" s="63"/>
      <c r="BGG63" s="63"/>
      <c r="BGH63" s="63"/>
      <c r="BGI63" s="63"/>
      <c r="BGJ63" s="63"/>
      <c r="BGK63" s="63"/>
      <c r="BGL63" s="63"/>
      <c r="BGM63" s="63"/>
      <c r="BGN63" s="63"/>
      <c r="BGO63" s="63"/>
      <c r="BGP63" s="63"/>
      <c r="BGQ63" s="63"/>
      <c r="BGR63" s="63"/>
      <c r="BGS63" s="63"/>
      <c r="BGT63" s="63"/>
      <c r="BGU63" s="63"/>
      <c r="BGV63" s="63"/>
      <c r="BGW63" s="63"/>
      <c r="BGX63" s="63"/>
      <c r="BGY63" s="63"/>
      <c r="BGZ63" s="63"/>
      <c r="BHA63" s="63"/>
      <c r="BHB63" s="63"/>
      <c r="BHC63" s="63"/>
      <c r="BHD63" s="63"/>
      <c r="BHE63" s="63"/>
      <c r="BHF63" s="63"/>
      <c r="BHG63" s="63"/>
      <c r="BHH63" s="63"/>
      <c r="BHI63" s="63"/>
      <c r="BHJ63" s="63"/>
      <c r="BHK63" s="63"/>
      <c r="BHL63" s="63"/>
      <c r="BHM63" s="63"/>
      <c r="BHN63" s="63"/>
      <c r="BHO63" s="63"/>
      <c r="BHP63" s="63"/>
      <c r="BHQ63" s="63"/>
      <c r="BHR63" s="63"/>
      <c r="BHS63" s="63"/>
      <c r="BHT63" s="63"/>
      <c r="BHU63" s="63"/>
      <c r="BHV63" s="63"/>
      <c r="BHW63" s="63"/>
      <c r="BHX63" s="63"/>
      <c r="BHY63" s="63"/>
      <c r="BHZ63" s="63"/>
      <c r="BIA63" s="63"/>
      <c r="BIB63" s="63"/>
      <c r="BIC63" s="63"/>
      <c r="BID63" s="63"/>
      <c r="BIE63" s="63"/>
      <c r="BIF63" s="63"/>
      <c r="BIG63" s="63"/>
      <c r="BIH63" s="63"/>
      <c r="BII63" s="63"/>
      <c r="BIJ63" s="63"/>
      <c r="BIK63" s="63"/>
      <c r="BIL63" s="63"/>
      <c r="BIM63" s="63"/>
      <c r="BIN63" s="63"/>
      <c r="BIO63" s="63"/>
      <c r="BIP63" s="63"/>
      <c r="BIQ63" s="63"/>
      <c r="BIR63" s="63"/>
      <c r="BIS63" s="63"/>
      <c r="BIT63" s="63"/>
      <c r="BIU63" s="63"/>
      <c r="BIV63" s="63"/>
      <c r="BIW63" s="63"/>
      <c r="BIX63" s="63"/>
      <c r="BIY63" s="63"/>
      <c r="BIZ63" s="63"/>
      <c r="BJA63" s="63"/>
      <c r="BJB63" s="63"/>
      <c r="BJC63" s="63"/>
      <c r="BJD63" s="63"/>
      <c r="BJE63" s="63"/>
      <c r="BJF63" s="63"/>
      <c r="BJG63" s="63"/>
      <c r="BJH63" s="63"/>
      <c r="BJI63" s="63"/>
      <c r="BJJ63" s="63"/>
      <c r="BJK63" s="63"/>
      <c r="BJL63" s="63"/>
      <c r="BJM63" s="63"/>
      <c r="BJN63" s="63"/>
      <c r="BJO63" s="63"/>
      <c r="BJP63" s="63"/>
      <c r="BJQ63" s="63"/>
      <c r="BJR63" s="63"/>
      <c r="BJS63" s="63"/>
      <c r="BJT63" s="63"/>
      <c r="BJU63" s="63"/>
      <c r="BJV63" s="63"/>
      <c r="BJW63" s="63"/>
      <c r="BJX63" s="63"/>
      <c r="BJY63" s="63"/>
      <c r="BJZ63" s="63"/>
      <c r="BKA63" s="63"/>
      <c r="BKB63" s="63"/>
      <c r="BKC63" s="63"/>
      <c r="BKD63" s="63"/>
      <c r="BKE63" s="63"/>
      <c r="BKF63" s="63"/>
      <c r="BKG63" s="63"/>
      <c r="BKH63" s="63"/>
      <c r="BKI63" s="63"/>
      <c r="BKJ63" s="63"/>
      <c r="BKK63" s="63"/>
      <c r="BKL63" s="63"/>
      <c r="BKM63" s="63"/>
      <c r="BKN63" s="63"/>
      <c r="BKO63" s="63"/>
      <c r="BKP63" s="63"/>
      <c r="BKQ63" s="63"/>
      <c r="BKR63" s="63"/>
      <c r="BKS63" s="63"/>
      <c r="BKT63" s="63"/>
      <c r="BKU63" s="63"/>
      <c r="BKV63" s="63"/>
      <c r="BKW63" s="63"/>
      <c r="BKX63" s="63"/>
      <c r="BKY63" s="63"/>
      <c r="BKZ63" s="63"/>
      <c r="BLA63" s="63"/>
      <c r="BLB63" s="63"/>
      <c r="BLC63" s="63"/>
      <c r="BLD63" s="63"/>
      <c r="BLE63" s="63"/>
      <c r="BLF63" s="63"/>
      <c r="BLG63" s="63"/>
      <c r="BLH63" s="63"/>
      <c r="BLI63" s="63"/>
      <c r="BLJ63" s="63"/>
      <c r="BLK63" s="63"/>
      <c r="BLL63" s="63"/>
      <c r="BLM63" s="63"/>
      <c r="BLN63" s="63"/>
      <c r="BLO63" s="63"/>
      <c r="BLP63" s="63"/>
      <c r="BLQ63" s="63"/>
      <c r="BLR63" s="63"/>
      <c r="BLS63" s="63"/>
      <c r="BLT63" s="63"/>
      <c r="BLU63" s="63"/>
      <c r="BLV63" s="63"/>
      <c r="BLW63" s="63"/>
      <c r="BLX63" s="63"/>
      <c r="BLY63" s="63"/>
      <c r="BLZ63" s="63"/>
      <c r="BMA63" s="63"/>
      <c r="BMB63" s="63"/>
      <c r="BMC63" s="63"/>
      <c r="BMD63" s="63"/>
      <c r="BME63" s="63"/>
      <c r="BMF63" s="63"/>
      <c r="BMG63" s="63"/>
      <c r="BMH63" s="63"/>
      <c r="BMI63" s="63"/>
      <c r="BMJ63" s="63"/>
      <c r="BMK63" s="63"/>
      <c r="BML63" s="63"/>
      <c r="BMM63" s="63"/>
      <c r="BMN63" s="63"/>
      <c r="BMO63" s="63"/>
      <c r="BMP63" s="63"/>
      <c r="BMQ63" s="63"/>
      <c r="BMR63" s="63"/>
      <c r="BMS63" s="63"/>
      <c r="BMT63" s="63"/>
      <c r="BMU63" s="63"/>
      <c r="BMV63" s="63"/>
      <c r="BMW63" s="63"/>
      <c r="BMX63" s="63"/>
    </row>
    <row r="64" spans="1:1714" s="1" customFormat="1" ht="15" customHeight="1" x14ac:dyDescent="0.25">
      <c r="A64" s="194" t="s">
        <v>253</v>
      </c>
      <c r="B64" s="147" t="s">
        <v>45</v>
      </c>
      <c r="C64" s="148" t="s">
        <v>116</v>
      </c>
      <c r="D64" s="213" t="s">
        <v>47</v>
      </c>
      <c r="E64" s="149" t="s">
        <v>48</v>
      </c>
      <c r="F64" s="215" t="s">
        <v>49</v>
      </c>
      <c r="G64" s="213" t="s">
        <v>63</v>
      </c>
      <c r="H64" s="150">
        <v>25</v>
      </c>
      <c r="I64" s="227" t="s">
        <v>1701</v>
      </c>
      <c r="J64" s="152">
        <v>44795</v>
      </c>
      <c r="K64" s="152">
        <v>44796</v>
      </c>
      <c r="L64" s="152">
        <v>44797</v>
      </c>
      <c r="M64" s="211" t="s">
        <v>388</v>
      </c>
      <c r="N64" s="113">
        <v>44800</v>
      </c>
      <c r="O64" s="208" t="s">
        <v>97</v>
      </c>
      <c r="P64" s="145" t="s">
        <v>1630</v>
      </c>
      <c r="Q64" s="153">
        <f t="shared" si="19"/>
        <v>44798</v>
      </c>
      <c r="R64" s="163">
        <v>35.6</v>
      </c>
      <c r="S64" s="153">
        <f t="shared" si="20"/>
        <v>44802</v>
      </c>
      <c r="T64" s="163">
        <v>46.9</v>
      </c>
      <c r="U64" s="153">
        <f t="shared" si="21"/>
        <v>44809</v>
      </c>
      <c r="V64" s="88"/>
      <c r="W64" s="153">
        <f t="shared" si="3"/>
        <v>44823</v>
      </c>
      <c r="X64" s="88"/>
      <c r="Y64" s="85"/>
      <c r="Z64" s="171" t="s">
        <v>97</v>
      </c>
      <c r="AA64" s="172" t="s">
        <v>1632</v>
      </c>
      <c r="AB64" s="153">
        <f t="shared" si="5"/>
        <v>44799</v>
      </c>
      <c r="AC64" s="163">
        <v>40.200000000000003</v>
      </c>
      <c r="AD64" s="153">
        <f t="shared" si="6"/>
        <v>44803</v>
      </c>
      <c r="AE64" s="88">
        <v>49.1</v>
      </c>
      <c r="AF64" s="153">
        <f t="shared" si="7"/>
        <v>44810</v>
      </c>
      <c r="AG64" s="88"/>
      <c r="AH64" s="153">
        <f t="shared" si="8"/>
        <v>44824</v>
      </c>
      <c r="AI64" s="88"/>
      <c r="AJ64" s="85"/>
      <c r="AK64" s="171" t="s">
        <v>97</v>
      </c>
      <c r="AL64" s="172" t="s">
        <v>1634</v>
      </c>
      <c r="AM64" s="153">
        <f t="shared" si="9"/>
        <v>44800</v>
      </c>
      <c r="AN64" s="163">
        <v>49.9</v>
      </c>
      <c r="AO64" s="153">
        <f t="shared" si="10"/>
        <v>44804</v>
      </c>
      <c r="AP64" s="88">
        <v>55.7</v>
      </c>
      <c r="AQ64" s="153">
        <f t="shared" si="11"/>
        <v>44811</v>
      </c>
      <c r="AR64" s="88"/>
      <c r="AS64" s="153">
        <f t="shared" si="12"/>
        <v>44825</v>
      </c>
      <c r="AT64" s="88"/>
      <c r="AU64" s="85"/>
      <c r="AV64" s="92"/>
      <c r="AW64" s="199" t="s">
        <v>1662</v>
      </c>
      <c r="AX64" s="200" t="s">
        <v>1642</v>
      </c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  <c r="JI64" s="63"/>
      <c r="JJ64" s="63"/>
      <c r="JK64" s="63"/>
      <c r="JL64" s="63"/>
      <c r="JM64" s="63"/>
      <c r="JN64" s="63"/>
      <c r="JO64" s="63"/>
      <c r="JP64" s="63"/>
      <c r="JQ64" s="63"/>
      <c r="JR64" s="63"/>
      <c r="JS64" s="63"/>
      <c r="JT64" s="63"/>
      <c r="JU64" s="63"/>
      <c r="JV64" s="63"/>
      <c r="JW64" s="63"/>
      <c r="JX64" s="63"/>
      <c r="JY64" s="63"/>
      <c r="JZ64" s="63"/>
      <c r="KA64" s="63"/>
      <c r="KB64" s="63"/>
      <c r="KC64" s="63"/>
      <c r="KD64" s="63"/>
      <c r="KE64" s="63"/>
      <c r="KF64" s="63"/>
      <c r="KG64" s="63"/>
      <c r="KH64" s="63"/>
      <c r="KI64" s="63"/>
      <c r="KJ64" s="63"/>
      <c r="KK64" s="63"/>
      <c r="KL64" s="63"/>
      <c r="KM64" s="63"/>
      <c r="KN64" s="63"/>
      <c r="KO64" s="63"/>
      <c r="KP64" s="63"/>
      <c r="KQ64" s="63"/>
      <c r="KR64" s="63"/>
      <c r="KS64" s="63"/>
      <c r="KT64" s="63"/>
      <c r="KU64" s="63"/>
      <c r="KV64" s="63"/>
      <c r="KW64" s="63"/>
      <c r="KX64" s="63"/>
      <c r="KY64" s="63"/>
      <c r="KZ64" s="63"/>
      <c r="LA64" s="63"/>
      <c r="LB64" s="63"/>
      <c r="LC64" s="63"/>
      <c r="LD64" s="63"/>
      <c r="LE64" s="63"/>
      <c r="LF64" s="63"/>
      <c r="LG64" s="63"/>
      <c r="LH64" s="63"/>
      <c r="LI64" s="63"/>
      <c r="LJ64" s="63"/>
      <c r="LK64" s="63"/>
      <c r="LL64" s="63"/>
      <c r="LM64" s="63"/>
      <c r="LN64" s="63"/>
      <c r="LO64" s="63"/>
      <c r="LP64" s="63"/>
      <c r="LQ64" s="63"/>
      <c r="LR64" s="63"/>
      <c r="LS64" s="63"/>
      <c r="LT64" s="63"/>
      <c r="LU64" s="63"/>
      <c r="LV64" s="63"/>
      <c r="LW64" s="63"/>
      <c r="LX64" s="63"/>
      <c r="LY64" s="63"/>
      <c r="LZ64" s="63"/>
      <c r="MA64" s="63"/>
      <c r="MB64" s="63"/>
      <c r="MC64" s="63"/>
      <c r="MD64" s="63"/>
      <c r="ME64" s="63"/>
      <c r="MF64" s="63"/>
      <c r="MG64" s="63"/>
      <c r="MH64" s="63"/>
      <c r="MI64" s="63"/>
      <c r="MJ64" s="63"/>
      <c r="MK64" s="63"/>
      <c r="ML64" s="63"/>
      <c r="MM64" s="63"/>
      <c r="MN64" s="63"/>
      <c r="MO64" s="63"/>
      <c r="MP64" s="63"/>
      <c r="MQ64" s="63"/>
      <c r="MR64" s="63"/>
      <c r="MS64" s="63"/>
      <c r="MT64" s="63"/>
      <c r="MU64" s="63"/>
      <c r="MV64" s="63"/>
      <c r="MW64" s="63"/>
      <c r="MX64" s="63"/>
      <c r="MY64" s="63"/>
      <c r="MZ64" s="63"/>
      <c r="NA64" s="63"/>
      <c r="NB64" s="63"/>
      <c r="NC64" s="63"/>
      <c r="ND64" s="63"/>
      <c r="NE64" s="63"/>
      <c r="NF64" s="63"/>
      <c r="NG64" s="63"/>
      <c r="NH64" s="63"/>
      <c r="NI64" s="63"/>
      <c r="NJ64" s="63"/>
      <c r="NK64" s="63"/>
      <c r="NL64" s="63"/>
      <c r="NM64" s="63"/>
      <c r="NN64" s="63"/>
      <c r="NO64" s="63"/>
      <c r="NP64" s="63"/>
      <c r="NQ64" s="63"/>
      <c r="NR64" s="63"/>
      <c r="NS64" s="63"/>
      <c r="NT64" s="63"/>
      <c r="NU64" s="63"/>
      <c r="NV64" s="63"/>
      <c r="NW64" s="63"/>
      <c r="NX64" s="63"/>
      <c r="NY64" s="63"/>
      <c r="NZ64" s="63"/>
      <c r="OA64" s="63"/>
      <c r="OB64" s="63"/>
      <c r="OC64" s="63"/>
      <c r="OD64" s="63"/>
      <c r="OE64" s="63"/>
      <c r="OF64" s="63"/>
      <c r="OG64" s="63"/>
      <c r="OH64" s="63"/>
      <c r="OI64" s="63"/>
      <c r="OJ64" s="63"/>
      <c r="OK64" s="63"/>
      <c r="OL64" s="63"/>
      <c r="OM64" s="63"/>
      <c r="ON64" s="63"/>
      <c r="OO64" s="63"/>
      <c r="OP64" s="63"/>
      <c r="OQ64" s="63"/>
      <c r="OR64" s="63"/>
      <c r="OS64" s="63"/>
      <c r="OT64" s="63"/>
      <c r="OU64" s="63"/>
      <c r="OV64" s="63"/>
      <c r="OW64" s="63"/>
      <c r="OX64" s="63"/>
      <c r="OY64" s="63"/>
      <c r="OZ64" s="63"/>
      <c r="PA64" s="63"/>
      <c r="PB64" s="63"/>
      <c r="PC64" s="63"/>
      <c r="PD64" s="63"/>
      <c r="PE64" s="63"/>
      <c r="PF64" s="63"/>
      <c r="PG64" s="63"/>
      <c r="PH64" s="63"/>
      <c r="PI64" s="63"/>
      <c r="PJ64" s="63"/>
      <c r="PK64" s="63"/>
      <c r="PL64" s="63"/>
      <c r="PM64" s="63"/>
      <c r="PN64" s="63"/>
      <c r="PO64" s="63"/>
      <c r="PP64" s="63"/>
      <c r="PQ64" s="63"/>
      <c r="PR64" s="63"/>
      <c r="PS64" s="63"/>
      <c r="PT64" s="63"/>
      <c r="PU64" s="63"/>
      <c r="PV64" s="63"/>
      <c r="PW64" s="63"/>
      <c r="PX64" s="63"/>
      <c r="PY64" s="63"/>
      <c r="PZ64" s="63"/>
      <c r="QA64" s="63"/>
      <c r="QB64" s="63"/>
      <c r="QC64" s="63"/>
      <c r="QD64" s="63"/>
      <c r="QE64" s="63"/>
      <c r="QF64" s="63"/>
      <c r="QG64" s="63"/>
      <c r="QH64" s="63"/>
      <c r="QI64" s="63"/>
      <c r="QJ64" s="63"/>
      <c r="QK64" s="63"/>
      <c r="QL64" s="63"/>
      <c r="QM64" s="63"/>
      <c r="QN64" s="63"/>
      <c r="QO64" s="63"/>
      <c r="QP64" s="63"/>
      <c r="QQ64" s="63"/>
      <c r="QR64" s="63"/>
      <c r="QS64" s="63"/>
      <c r="QT64" s="63"/>
      <c r="QU64" s="63"/>
      <c r="QV64" s="63"/>
      <c r="QW64" s="63"/>
      <c r="QX64" s="63"/>
      <c r="QY64" s="63"/>
      <c r="QZ64" s="63"/>
      <c r="RA64" s="63"/>
      <c r="RB64" s="63"/>
      <c r="RC64" s="63"/>
      <c r="RD64" s="63"/>
      <c r="RE64" s="63"/>
      <c r="RF64" s="63"/>
      <c r="RG64" s="63"/>
      <c r="RH64" s="63"/>
      <c r="RI64" s="63"/>
      <c r="RJ64" s="63"/>
      <c r="RK64" s="63"/>
      <c r="RL64" s="63"/>
      <c r="RM64" s="63"/>
      <c r="RN64" s="63"/>
      <c r="RO64" s="63"/>
      <c r="RP64" s="63"/>
      <c r="RQ64" s="63"/>
      <c r="RR64" s="63"/>
      <c r="RS64" s="63"/>
      <c r="RT64" s="63"/>
      <c r="RU64" s="63"/>
      <c r="RV64" s="63"/>
      <c r="RW64" s="63"/>
      <c r="RX64" s="63"/>
      <c r="RY64" s="63"/>
      <c r="RZ64" s="63"/>
      <c r="SA64" s="63"/>
      <c r="SB64" s="63"/>
      <c r="SC64" s="63"/>
      <c r="SD64" s="63"/>
      <c r="SE64" s="63"/>
      <c r="SF64" s="63"/>
      <c r="SG64" s="63"/>
      <c r="SH64" s="63"/>
      <c r="SI64" s="63"/>
      <c r="SJ64" s="63"/>
      <c r="SK64" s="63"/>
      <c r="SL64" s="63"/>
      <c r="SM64" s="63"/>
      <c r="SN64" s="63"/>
      <c r="SO64" s="63"/>
      <c r="SP64" s="63"/>
      <c r="SQ64" s="63"/>
      <c r="SR64" s="63"/>
      <c r="SS64" s="63"/>
      <c r="ST64" s="63"/>
      <c r="SU64" s="63"/>
      <c r="SV64" s="63"/>
      <c r="SW64" s="63"/>
      <c r="SX64" s="63"/>
      <c r="SY64" s="63"/>
      <c r="SZ64" s="63"/>
      <c r="TA64" s="63"/>
      <c r="TB64" s="63"/>
      <c r="TC64" s="63"/>
      <c r="TD64" s="63"/>
      <c r="TE64" s="63"/>
      <c r="TF64" s="63"/>
      <c r="TG64" s="63"/>
      <c r="TH64" s="63"/>
      <c r="TI64" s="63"/>
      <c r="TJ64" s="63"/>
      <c r="TK64" s="63"/>
      <c r="TL64" s="63"/>
      <c r="TM64" s="63"/>
      <c r="TN64" s="63"/>
      <c r="TO64" s="63"/>
      <c r="TP64" s="63"/>
      <c r="TQ64" s="63"/>
      <c r="TR64" s="63"/>
      <c r="TS64" s="63"/>
      <c r="TT64" s="63"/>
      <c r="TU64" s="63"/>
      <c r="TV64" s="63"/>
      <c r="TW64" s="63"/>
      <c r="TX64" s="63"/>
      <c r="TY64" s="63"/>
      <c r="TZ64" s="63"/>
      <c r="UA64" s="63"/>
      <c r="UB64" s="63"/>
      <c r="UC64" s="63"/>
      <c r="UD64" s="63"/>
      <c r="UE64" s="63"/>
      <c r="UF64" s="63"/>
      <c r="UG64" s="63"/>
      <c r="UH64" s="63"/>
      <c r="UI64" s="63"/>
      <c r="UJ64" s="63"/>
      <c r="UK64" s="63"/>
      <c r="UL64" s="63"/>
      <c r="UM64" s="63"/>
      <c r="UN64" s="63"/>
      <c r="UO64" s="63"/>
      <c r="UP64" s="63"/>
      <c r="UQ64" s="63"/>
      <c r="UR64" s="63"/>
      <c r="US64" s="63"/>
      <c r="UT64" s="63"/>
      <c r="UU64" s="63"/>
      <c r="UV64" s="63"/>
      <c r="UW64" s="63"/>
      <c r="UX64" s="63"/>
      <c r="UY64" s="63"/>
      <c r="UZ64" s="63"/>
      <c r="VA64" s="63"/>
      <c r="VB64" s="63"/>
      <c r="VC64" s="63"/>
      <c r="VD64" s="63"/>
      <c r="VE64" s="63"/>
      <c r="VF64" s="63"/>
      <c r="VG64" s="63"/>
      <c r="VH64" s="63"/>
      <c r="VI64" s="63"/>
      <c r="VJ64" s="63"/>
      <c r="VK64" s="63"/>
      <c r="VL64" s="63"/>
      <c r="VM64" s="63"/>
      <c r="VN64" s="63"/>
      <c r="VO64" s="63"/>
      <c r="VP64" s="63"/>
      <c r="VQ64" s="63"/>
      <c r="VR64" s="63"/>
      <c r="VS64" s="63"/>
      <c r="VT64" s="63"/>
      <c r="VU64" s="63"/>
      <c r="VV64" s="63"/>
      <c r="VW64" s="63"/>
      <c r="VX64" s="63"/>
      <c r="VY64" s="63"/>
      <c r="VZ64" s="63"/>
      <c r="WA64" s="63"/>
      <c r="WB64" s="63"/>
      <c r="WC64" s="63"/>
      <c r="WD64" s="63"/>
      <c r="WE64" s="63"/>
      <c r="WF64" s="63"/>
      <c r="WG64" s="63"/>
      <c r="WH64" s="63"/>
      <c r="WI64" s="63"/>
      <c r="WJ64" s="63"/>
      <c r="WK64" s="63"/>
      <c r="WL64" s="63"/>
      <c r="WM64" s="63"/>
      <c r="WN64" s="63"/>
      <c r="WO64" s="63"/>
      <c r="WP64" s="63"/>
      <c r="WQ64" s="63"/>
      <c r="WR64" s="63"/>
      <c r="WS64" s="63"/>
      <c r="WT64" s="63"/>
      <c r="WU64" s="63"/>
      <c r="WV64" s="63"/>
      <c r="WW64" s="63"/>
      <c r="WX64" s="63"/>
      <c r="WY64" s="63"/>
      <c r="WZ64" s="63"/>
      <c r="XA64" s="63"/>
      <c r="XB64" s="63"/>
      <c r="XC64" s="63"/>
      <c r="XD64" s="63"/>
      <c r="XE64" s="63"/>
      <c r="XF64" s="63"/>
      <c r="XG64" s="63"/>
      <c r="XH64" s="63"/>
      <c r="XI64" s="63"/>
      <c r="XJ64" s="63"/>
      <c r="XK64" s="63"/>
      <c r="XL64" s="63"/>
      <c r="XM64" s="63"/>
      <c r="XN64" s="63"/>
      <c r="XO64" s="63"/>
      <c r="XP64" s="63"/>
      <c r="XQ64" s="63"/>
      <c r="XR64" s="63"/>
      <c r="XS64" s="63"/>
      <c r="XT64" s="63"/>
      <c r="XU64" s="63"/>
      <c r="XV64" s="63"/>
      <c r="XW64" s="63"/>
      <c r="XX64" s="63"/>
      <c r="XY64" s="63"/>
      <c r="XZ64" s="63"/>
      <c r="YA64" s="63"/>
      <c r="YB64" s="63"/>
      <c r="YC64" s="63"/>
      <c r="YD64" s="63"/>
      <c r="YE64" s="63"/>
      <c r="YF64" s="63"/>
      <c r="YG64" s="63"/>
      <c r="YH64" s="63"/>
      <c r="YI64" s="63"/>
      <c r="YJ64" s="63"/>
      <c r="YK64" s="63"/>
      <c r="YL64" s="63"/>
      <c r="YM64" s="63"/>
      <c r="YN64" s="63"/>
      <c r="YO64" s="63"/>
      <c r="YP64" s="63"/>
      <c r="YQ64" s="63"/>
      <c r="YR64" s="63"/>
      <c r="YS64" s="63"/>
      <c r="YT64" s="63"/>
      <c r="YU64" s="63"/>
      <c r="YV64" s="63"/>
      <c r="YW64" s="63"/>
      <c r="YX64" s="63"/>
      <c r="YY64" s="63"/>
      <c r="YZ64" s="63"/>
      <c r="ZA64" s="63"/>
      <c r="ZB64" s="63"/>
      <c r="ZC64" s="63"/>
      <c r="ZD64" s="63"/>
      <c r="ZE64" s="63"/>
      <c r="ZF64" s="63"/>
      <c r="ZG64" s="63"/>
      <c r="ZH64" s="63"/>
      <c r="ZI64" s="63"/>
      <c r="ZJ64" s="63"/>
      <c r="ZK64" s="63"/>
      <c r="ZL64" s="63"/>
      <c r="ZM64" s="63"/>
      <c r="ZN64" s="63"/>
      <c r="ZO64" s="63"/>
      <c r="ZP64" s="63"/>
      <c r="ZQ64" s="63"/>
      <c r="ZR64" s="63"/>
      <c r="ZS64" s="63"/>
      <c r="ZT64" s="63"/>
      <c r="ZU64" s="63"/>
      <c r="ZV64" s="63"/>
      <c r="ZW64" s="63"/>
      <c r="ZX64" s="63"/>
      <c r="ZY64" s="63"/>
      <c r="ZZ64" s="63"/>
      <c r="AAA64" s="63"/>
      <c r="AAB64" s="63"/>
      <c r="AAC64" s="63"/>
      <c r="AAD64" s="63"/>
      <c r="AAE64" s="63"/>
      <c r="AAF64" s="63"/>
      <c r="AAG64" s="63"/>
      <c r="AAH64" s="63"/>
      <c r="AAI64" s="63"/>
      <c r="AAJ64" s="63"/>
      <c r="AAK64" s="63"/>
      <c r="AAL64" s="63"/>
      <c r="AAM64" s="63"/>
      <c r="AAN64" s="63"/>
      <c r="AAO64" s="63"/>
      <c r="AAP64" s="63"/>
      <c r="AAQ64" s="63"/>
      <c r="AAR64" s="63"/>
      <c r="AAS64" s="63"/>
      <c r="AAT64" s="63"/>
      <c r="AAU64" s="63"/>
      <c r="AAV64" s="63"/>
      <c r="AAW64" s="63"/>
      <c r="AAX64" s="63"/>
      <c r="AAY64" s="63"/>
      <c r="AAZ64" s="63"/>
      <c r="ABA64" s="63"/>
      <c r="ABB64" s="63"/>
      <c r="ABC64" s="63"/>
      <c r="ABD64" s="63"/>
      <c r="ABE64" s="63"/>
      <c r="ABF64" s="63"/>
      <c r="ABG64" s="63"/>
      <c r="ABH64" s="63"/>
      <c r="ABI64" s="63"/>
      <c r="ABJ64" s="63"/>
      <c r="ABK64" s="63"/>
      <c r="ABL64" s="63"/>
      <c r="ABM64" s="63"/>
      <c r="ABN64" s="63"/>
      <c r="ABO64" s="63"/>
      <c r="ABP64" s="63"/>
      <c r="ABQ64" s="63"/>
      <c r="ABR64" s="63"/>
      <c r="ABS64" s="63"/>
      <c r="ABT64" s="63"/>
      <c r="ABU64" s="63"/>
      <c r="ABV64" s="63"/>
      <c r="ABW64" s="63"/>
      <c r="ABX64" s="63"/>
      <c r="ABY64" s="63"/>
      <c r="ABZ64" s="63"/>
      <c r="ACA64" s="63"/>
      <c r="ACB64" s="63"/>
      <c r="ACC64" s="63"/>
      <c r="ACD64" s="63"/>
      <c r="ACE64" s="63"/>
      <c r="ACF64" s="63"/>
      <c r="ACG64" s="63"/>
      <c r="ACH64" s="63"/>
      <c r="ACI64" s="63"/>
      <c r="ACJ64" s="63"/>
      <c r="ACK64" s="63"/>
      <c r="ACL64" s="63"/>
      <c r="ACM64" s="63"/>
      <c r="ACN64" s="63"/>
      <c r="ACO64" s="63"/>
      <c r="ACP64" s="63"/>
      <c r="ACQ64" s="63"/>
      <c r="ACR64" s="63"/>
      <c r="ACS64" s="63"/>
      <c r="ACT64" s="63"/>
      <c r="ACU64" s="63"/>
      <c r="ACV64" s="63"/>
      <c r="ACW64" s="63"/>
      <c r="ACX64" s="63"/>
      <c r="ACY64" s="63"/>
      <c r="ACZ64" s="63"/>
      <c r="ADA64" s="63"/>
      <c r="ADB64" s="63"/>
      <c r="ADC64" s="63"/>
      <c r="ADD64" s="63"/>
      <c r="ADE64" s="63"/>
      <c r="ADF64" s="63"/>
      <c r="ADG64" s="63"/>
      <c r="ADH64" s="63"/>
      <c r="ADI64" s="63"/>
      <c r="ADJ64" s="63"/>
      <c r="ADK64" s="63"/>
      <c r="ADL64" s="63"/>
      <c r="ADM64" s="63"/>
      <c r="ADN64" s="63"/>
      <c r="ADO64" s="63"/>
      <c r="ADP64" s="63"/>
      <c r="ADQ64" s="63"/>
      <c r="ADR64" s="63"/>
      <c r="ADS64" s="63"/>
      <c r="ADT64" s="63"/>
      <c r="ADU64" s="63"/>
      <c r="ADV64" s="63"/>
      <c r="ADW64" s="63"/>
      <c r="ADX64" s="63"/>
      <c r="ADY64" s="63"/>
      <c r="ADZ64" s="63"/>
      <c r="AEA64" s="63"/>
      <c r="AEB64" s="63"/>
      <c r="AEC64" s="63"/>
      <c r="AED64" s="63"/>
      <c r="AEE64" s="63"/>
      <c r="AEF64" s="63"/>
      <c r="AEG64" s="63"/>
      <c r="AEH64" s="63"/>
      <c r="AEI64" s="63"/>
      <c r="AEJ64" s="63"/>
      <c r="AEK64" s="63"/>
      <c r="AEL64" s="63"/>
      <c r="AEM64" s="63"/>
      <c r="AEN64" s="63"/>
      <c r="AEO64" s="63"/>
      <c r="AEP64" s="63"/>
      <c r="AEQ64" s="63"/>
      <c r="AER64" s="63"/>
      <c r="AES64" s="63"/>
      <c r="AET64" s="63"/>
      <c r="AEU64" s="63"/>
      <c r="AEV64" s="63"/>
      <c r="AEW64" s="63"/>
      <c r="AEX64" s="63"/>
      <c r="AEY64" s="63"/>
      <c r="AEZ64" s="63"/>
      <c r="AFA64" s="63"/>
      <c r="AFB64" s="63"/>
      <c r="AFC64" s="63"/>
      <c r="AFD64" s="63"/>
      <c r="AFE64" s="63"/>
      <c r="AFF64" s="63"/>
      <c r="AFG64" s="63"/>
      <c r="AFH64" s="63"/>
      <c r="AFI64" s="63"/>
      <c r="AFJ64" s="63"/>
      <c r="AFK64" s="63"/>
      <c r="AFL64" s="63"/>
      <c r="AFM64" s="63"/>
      <c r="AFN64" s="63"/>
      <c r="AFO64" s="63"/>
      <c r="AFP64" s="63"/>
      <c r="AFQ64" s="63"/>
      <c r="AFR64" s="63"/>
      <c r="AFS64" s="63"/>
      <c r="AFT64" s="63"/>
      <c r="AFU64" s="63"/>
      <c r="AFV64" s="63"/>
      <c r="AFW64" s="63"/>
      <c r="AFX64" s="63"/>
      <c r="AFY64" s="63"/>
      <c r="AFZ64" s="63"/>
      <c r="AGA64" s="63"/>
      <c r="AGB64" s="63"/>
      <c r="AGC64" s="63"/>
      <c r="AGD64" s="63"/>
      <c r="AGE64" s="63"/>
      <c r="AGF64" s="63"/>
      <c r="AGG64" s="63"/>
      <c r="AGH64" s="63"/>
      <c r="AGI64" s="63"/>
      <c r="AGJ64" s="63"/>
      <c r="AGK64" s="63"/>
      <c r="AGL64" s="63"/>
      <c r="AGM64" s="63"/>
      <c r="AGN64" s="63"/>
      <c r="AGO64" s="63"/>
      <c r="AGP64" s="63"/>
      <c r="AGQ64" s="63"/>
      <c r="AGR64" s="63"/>
      <c r="AGS64" s="63"/>
      <c r="AGT64" s="63"/>
      <c r="AGU64" s="63"/>
      <c r="AGV64" s="63"/>
      <c r="AGW64" s="63"/>
      <c r="AGX64" s="63"/>
      <c r="AGY64" s="63"/>
      <c r="AGZ64" s="63"/>
      <c r="AHA64" s="63"/>
      <c r="AHB64" s="63"/>
      <c r="AHC64" s="63"/>
      <c r="AHD64" s="63"/>
      <c r="AHE64" s="63"/>
      <c r="AHF64" s="63"/>
      <c r="AHG64" s="63"/>
      <c r="AHH64" s="63"/>
      <c r="AHI64" s="63"/>
      <c r="AHJ64" s="63"/>
      <c r="AHK64" s="63"/>
      <c r="AHL64" s="63"/>
      <c r="AHM64" s="63"/>
      <c r="AHN64" s="63"/>
      <c r="AHO64" s="63"/>
      <c r="AHP64" s="63"/>
      <c r="AHQ64" s="63"/>
      <c r="AHR64" s="63"/>
      <c r="AHS64" s="63"/>
      <c r="AHT64" s="63"/>
      <c r="AHU64" s="63"/>
      <c r="AHV64" s="63"/>
      <c r="AHW64" s="63"/>
      <c r="AHX64" s="63"/>
      <c r="AHY64" s="63"/>
      <c r="AHZ64" s="63"/>
      <c r="AIA64" s="63"/>
      <c r="AIB64" s="63"/>
      <c r="AIC64" s="63"/>
      <c r="AID64" s="63"/>
      <c r="AIE64" s="63"/>
      <c r="AIF64" s="63"/>
      <c r="AIG64" s="63"/>
      <c r="AIH64" s="63"/>
      <c r="AII64" s="63"/>
      <c r="AIJ64" s="63"/>
      <c r="AIK64" s="63"/>
      <c r="AIL64" s="63"/>
      <c r="AIM64" s="63"/>
      <c r="AIN64" s="63"/>
      <c r="AIO64" s="63"/>
      <c r="AIP64" s="63"/>
      <c r="AIQ64" s="63"/>
      <c r="AIR64" s="63"/>
      <c r="AIS64" s="63"/>
      <c r="AIT64" s="63"/>
      <c r="AIU64" s="63"/>
      <c r="AIV64" s="63"/>
      <c r="AIW64" s="63"/>
      <c r="AIX64" s="63"/>
      <c r="AIY64" s="63"/>
      <c r="AIZ64" s="63"/>
      <c r="AJA64" s="63"/>
      <c r="AJB64" s="63"/>
      <c r="AJC64" s="63"/>
      <c r="AJD64" s="63"/>
      <c r="AJE64" s="63"/>
      <c r="AJF64" s="63"/>
      <c r="AJG64" s="63"/>
      <c r="AJH64" s="63"/>
      <c r="AJI64" s="63"/>
      <c r="AJJ64" s="63"/>
      <c r="AJK64" s="63"/>
      <c r="AJL64" s="63"/>
      <c r="AJM64" s="63"/>
      <c r="AJN64" s="63"/>
      <c r="AJO64" s="63"/>
      <c r="AJP64" s="63"/>
      <c r="AJQ64" s="63"/>
      <c r="AJR64" s="63"/>
      <c r="AJS64" s="63"/>
      <c r="AJT64" s="63"/>
      <c r="AJU64" s="63"/>
      <c r="AJV64" s="63"/>
      <c r="AJW64" s="63"/>
      <c r="AJX64" s="63"/>
      <c r="AJY64" s="63"/>
      <c r="AJZ64" s="63"/>
      <c r="AKA64" s="63"/>
      <c r="AKB64" s="63"/>
      <c r="AKC64" s="63"/>
      <c r="AKD64" s="63"/>
      <c r="AKE64" s="63"/>
      <c r="AKF64" s="63"/>
      <c r="AKG64" s="63"/>
      <c r="AKH64" s="63"/>
      <c r="AKI64" s="63"/>
      <c r="AKJ64" s="63"/>
      <c r="AKK64" s="63"/>
      <c r="AKL64" s="63"/>
      <c r="AKM64" s="63"/>
      <c r="AKN64" s="63"/>
      <c r="AKO64" s="63"/>
      <c r="AKP64" s="63"/>
      <c r="AKQ64" s="63"/>
      <c r="AKR64" s="63"/>
      <c r="AKS64" s="63"/>
      <c r="AKT64" s="63"/>
      <c r="AKU64" s="63"/>
      <c r="AKV64" s="63"/>
      <c r="AKW64" s="63"/>
      <c r="AKX64" s="63"/>
      <c r="AKY64" s="63"/>
      <c r="AKZ64" s="63"/>
      <c r="ALA64" s="63"/>
      <c r="ALB64" s="63"/>
      <c r="ALC64" s="63"/>
      <c r="ALD64" s="63"/>
      <c r="ALE64" s="63"/>
      <c r="ALF64" s="63"/>
      <c r="ALG64" s="63"/>
      <c r="ALH64" s="63"/>
      <c r="ALI64" s="63"/>
      <c r="ALJ64" s="63"/>
      <c r="ALK64" s="63"/>
      <c r="ALL64" s="63"/>
      <c r="ALM64" s="63"/>
      <c r="ALN64" s="63"/>
      <c r="ALO64" s="63"/>
      <c r="ALP64" s="63"/>
      <c r="ALQ64" s="63"/>
      <c r="ALR64" s="63"/>
      <c r="ALS64" s="63"/>
      <c r="ALT64" s="63"/>
      <c r="ALU64" s="63"/>
      <c r="ALV64" s="63"/>
      <c r="ALW64" s="63"/>
      <c r="ALX64" s="63"/>
      <c r="ALY64" s="63"/>
      <c r="ALZ64" s="63"/>
      <c r="AMA64" s="63"/>
      <c r="AMB64" s="63"/>
      <c r="AMC64" s="63"/>
      <c r="AMD64" s="63"/>
      <c r="AME64" s="63"/>
      <c r="AMF64" s="63"/>
      <c r="AMG64" s="63"/>
      <c r="AMH64" s="63"/>
      <c r="AMI64" s="63"/>
      <c r="AMJ64" s="63"/>
      <c r="AMK64" s="63"/>
      <c r="AML64" s="63"/>
      <c r="AMM64" s="63"/>
      <c r="AMN64" s="63"/>
      <c r="AMO64" s="63"/>
      <c r="AMP64" s="63"/>
      <c r="AMQ64" s="63"/>
      <c r="AMR64" s="63"/>
      <c r="AMS64" s="63"/>
      <c r="AMT64" s="63"/>
      <c r="AMU64" s="63"/>
      <c r="AMV64" s="63"/>
      <c r="AMW64" s="63"/>
      <c r="AMX64" s="63"/>
      <c r="AMY64" s="63"/>
      <c r="AMZ64" s="63"/>
      <c r="ANA64" s="63"/>
      <c r="ANB64" s="63"/>
      <c r="ANC64" s="63"/>
      <c r="AND64" s="63"/>
      <c r="ANE64" s="63"/>
      <c r="ANF64" s="63"/>
      <c r="ANG64" s="63"/>
      <c r="ANH64" s="63"/>
      <c r="ANI64" s="63"/>
      <c r="ANJ64" s="63"/>
      <c r="ANK64" s="63"/>
      <c r="ANL64" s="63"/>
      <c r="ANM64" s="63"/>
      <c r="ANN64" s="63"/>
      <c r="ANO64" s="63"/>
      <c r="ANP64" s="63"/>
      <c r="ANQ64" s="63"/>
      <c r="ANR64" s="63"/>
      <c r="ANS64" s="63"/>
      <c r="ANT64" s="63"/>
      <c r="ANU64" s="63"/>
      <c r="ANV64" s="63"/>
      <c r="ANW64" s="63"/>
      <c r="ANX64" s="63"/>
      <c r="ANY64" s="63"/>
      <c r="ANZ64" s="63"/>
      <c r="AOA64" s="63"/>
      <c r="AOB64" s="63"/>
      <c r="AOC64" s="63"/>
      <c r="AOD64" s="63"/>
      <c r="AOE64" s="63"/>
      <c r="AOF64" s="63"/>
      <c r="AOG64" s="63"/>
      <c r="AOH64" s="63"/>
      <c r="AOI64" s="63"/>
      <c r="AOJ64" s="63"/>
      <c r="AOK64" s="63"/>
      <c r="AOL64" s="63"/>
      <c r="AOM64" s="63"/>
      <c r="AON64" s="63"/>
      <c r="AOO64" s="63"/>
      <c r="AOP64" s="63"/>
      <c r="AOQ64" s="63"/>
      <c r="AOR64" s="63"/>
      <c r="AOS64" s="63"/>
      <c r="AOT64" s="63"/>
      <c r="AOU64" s="63"/>
      <c r="AOV64" s="63"/>
      <c r="AOW64" s="63"/>
      <c r="AOX64" s="63"/>
      <c r="AOY64" s="63"/>
      <c r="AOZ64" s="63"/>
      <c r="APA64" s="63"/>
      <c r="APB64" s="63"/>
      <c r="APC64" s="63"/>
      <c r="APD64" s="63"/>
      <c r="APE64" s="63"/>
      <c r="APF64" s="63"/>
      <c r="APG64" s="63"/>
      <c r="APH64" s="63"/>
      <c r="API64" s="63"/>
      <c r="APJ64" s="63"/>
      <c r="APK64" s="63"/>
      <c r="APL64" s="63"/>
      <c r="APM64" s="63"/>
      <c r="APN64" s="63"/>
      <c r="APO64" s="63"/>
      <c r="APP64" s="63"/>
      <c r="APQ64" s="63"/>
      <c r="APR64" s="63"/>
      <c r="APS64" s="63"/>
      <c r="APT64" s="63"/>
      <c r="APU64" s="63"/>
      <c r="APV64" s="63"/>
      <c r="APW64" s="63"/>
      <c r="APX64" s="63"/>
      <c r="APY64" s="63"/>
      <c r="APZ64" s="63"/>
      <c r="AQA64" s="63"/>
      <c r="AQB64" s="63"/>
      <c r="AQC64" s="63"/>
      <c r="AQD64" s="63"/>
      <c r="AQE64" s="63"/>
      <c r="AQF64" s="63"/>
      <c r="AQG64" s="63"/>
      <c r="AQH64" s="63"/>
      <c r="AQI64" s="63"/>
      <c r="AQJ64" s="63"/>
      <c r="AQK64" s="63"/>
      <c r="AQL64" s="63"/>
      <c r="AQM64" s="63"/>
      <c r="AQN64" s="63"/>
      <c r="AQO64" s="63"/>
      <c r="AQP64" s="63"/>
      <c r="AQQ64" s="63"/>
      <c r="AQR64" s="63"/>
      <c r="AQS64" s="63"/>
      <c r="AQT64" s="63"/>
      <c r="AQU64" s="63"/>
      <c r="AQV64" s="63"/>
      <c r="AQW64" s="63"/>
      <c r="AQX64" s="63"/>
      <c r="AQY64" s="63"/>
      <c r="AQZ64" s="63"/>
      <c r="ARA64" s="63"/>
      <c r="ARB64" s="63"/>
      <c r="ARC64" s="63"/>
      <c r="ARD64" s="63"/>
      <c r="ARE64" s="63"/>
      <c r="ARF64" s="63"/>
      <c r="ARG64" s="63"/>
      <c r="ARH64" s="63"/>
      <c r="ARI64" s="63"/>
      <c r="ARJ64" s="63"/>
      <c r="ARK64" s="63"/>
      <c r="ARL64" s="63"/>
      <c r="ARM64" s="63"/>
      <c r="ARN64" s="63"/>
      <c r="ARO64" s="63"/>
      <c r="ARP64" s="63"/>
      <c r="ARQ64" s="63"/>
      <c r="ARR64" s="63"/>
      <c r="ARS64" s="63"/>
      <c r="ART64" s="63"/>
      <c r="ARU64" s="63"/>
      <c r="ARV64" s="63"/>
      <c r="ARW64" s="63"/>
      <c r="ARX64" s="63"/>
      <c r="ARY64" s="63"/>
      <c r="ARZ64" s="63"/>
      <c r="ASA64" s="63"/>
      <c r="ASB64" s="63"/>
      <c r="ASC64" s="63"/>
      <c r="ASD64" s="63"/>
      <c r="ASE64" s="63"/>
      <c r="ASF64" s="63"/>
      <c r="ASG64" s="63"/>
      <c r="ASH64" s="63"/>
      <c r="ASI64" s="63"/>
      <c r="ASJ64" s="63"/>
      <c r="ASK64" s="63"/>
      <c r="ASL64" s="63"/>
      <c r="ASM64" s="63"/>
      <c r="ASN64" s="63"/>
      <c r="ASO64" s="63"/>
      <c r="ASP64" s="63"/>
      <c r="ASQ64" s="63"/>
      <c r="ASR64" s="63"/>
      <c r="ASS64" s="63"/>
      <c r="AST64" s="63"/>
      <c r="ASU64" s="63"/>
      <c r="ASV64" s="63"/>
      <c r="ASW64" s="63"/>
      <c r="ASX64" s="63"/>
      <c r="ASY64" s="63"/>
      <c r="ASZ64" s="63"/>
      <c r="ATA64" s="63"/>
      <c r="ATB64" s="63"/>
      <c r="ATC64" s="63"/>
      <c r="ATD64" s="63"/>
      <c r="ATE64" s="63"/>
      <c r="ATF64" s="63"/>
      <c r="ATG64" s="63"/>
      <c r="ATH64" s="63"/>
      <c r="ATI64" s="63"/>
      <c r="ATJ64" s="63"/>
      <c r="ATK64" s="63"/>
      <c r="ATL64" s="63"/>
      <c r="ATM64" s="63"/>
      <c r="ATN64" s="63"/>
      <c r="ATO64" s="63"/>
      <c r="ATP64" s="63"/>
      <c r="ATQ64" s="63"/>
      <c r="ATR64" s="63"/>
      <c r="ATS64" s="63"/>
      <c r="ATT64" s="63"/>
      <c r="ATU64" s="63"/>
      <c r="ATV64" s="63"/>
      <c r="ATW64" s="63"/>
      <c r="ATX64" s="63"/>
      <c r="ATY64" s="63"/>
      <c r="ATZ64" s="63"/>
      <c r="AUA64" s="63"/>
      <c r="AUB64" s="63"/>
      <c r="AUC64" s="63"/>
      <c r="AUD64" s="63"/>
      <c r="AUE64" s="63"/>
      <c r="AUF64" s="63"/>
      <c r="AUG64" s="63"/>
      <c r="AUH64" s="63"/>
      <c r="AUI64" s="63"/>
      <c r="AUJ64" s="63"/>
      <c r="AUK64" s="63"/>
      <c r="AUL64" s="63"/>
      <c r="AUM64" s="63"/>
      <c r="AUN64" s="63"/>
      <c r="AUO64" s="63"/>
      <c r="AUP64" s="63"/>
      <c r="AUQ64" s="63"/>
      <c r="AUR64" s="63"/>
      <c r="AUS64" s="63"/>
      <c r="AUT64" s="63"/>
      <c r="AUU64" s="63"/>
      <c r="AUV64" s="63"/>
      <c r="AUW64" s="63"/>
      <c r="AUX64" s="63"/>
      <c r="AUY64" s="63"/>
      <c r="AUZ64" s="63"/>
      <c r="AVA64" s="63"/>
      <c r="AVB64" s="63"/>
      <c r="AVC64" s="63"/>
      <c r="AVD64" s="63"/>
      <c r="AVE64" s="63"/>
      <c r="AVF64" s="63"/>
      <c r="AVG64" s="63"/>
      <c r="AVH64" s="63"/>
      <c r="AVI64" s="63"/>
      <c r="AVJ64" s="63"/>
      <c r="AVK64" s="63"/>
      <c r="AVL64" s="63"/>
      <c r="AVM64" s="63"/>
      <c r="AVN64" s="63"/>
      <c r="AVO64" s="63"/>
      <c r="AVP64" s="63"/>
      <c r="AVQ64" s="63"/>
      <c r="AVR64" s="63"/>
      <c r="AVS64" s="63"/>
      <c r="AVT64" s="63"/>
      <c r="AVU64" s="63"/>
      <c r="AVV64" s="63"/>
      <c r="AVW64" s="63"/>
      <c r="AVX64" s="63"/>
      <c r="AVY64" s="63"/>
      <c r="AVZ64" s="63"/>
      <c r="AWA64" s="63"/>
      <c r="AWB64" s="63"/>
      <c r="AWC64" s="63"/>
      <c r="AWD64" s="63"/>
      <c r="AWE64" s="63"/>
      <c r="AWF64" s="63"/>
      <c r="AWG64" s="63"/>
      <c r="AWH64" s="63"/>
      <c r="AWI64" s="63"/>
      <c r="AWJ64" s="63"/>
      <c r="AWK64" s="63"/>
      <c r="AWL64" s="63"/>
      <c r="AWM64" s="63"/>
      <c r="AWN64" s="63"/>
      <c r="AWO64" s="63"/>
      <c r="AWP64" s="63"/>
      <c r="AWQ64" s="63"/>
      <c r="AWR64" s="63"/>
      <c r="AWS64" s="63"/>
      <c r="AWT64" s="63"/>
      <c r="AWU64" s="63"/>
      <c r="AWV64" s="63"/>
      <c r="AWW64" s="63"/>
      <c r="AWX64" s="63"/>
      <c r="AWY64" s="63"/>
      <c r="AWZ64" s="63"/>
      <c r="AXA64" s="63"/>
      <c r="AXB64" s="63"/>
      <c r="AXC64" s="63"/>
      <c r="AXD64" s="63"/>
      <c r="AXE64" s="63"/>
      <c r="AXF64" s="63"/>
      <c r="AXG64" s="63"/>
      <c r="AXH64" s="63"/>
      <c r="AXI64" s="63"/>
      <c r="AXJ64" s="63"/>
      <c r="AXK64" s="63"/>
      <c r="AXL64" s="63"/>
      <c r="AXM64" s="63"/>
      <c r="AXN64" s="63"/>
      <c r="AXO64" s="63"/>
      <c r="AXP64" s="63"/>
      <c r="AXQ64" s="63"/>
      <c r="AXR64" s="63"/>
      <c r="AXS64" s="63"/>
      <c r="AXT64" s="63"/>
      <c r="AXU64" s="63"/>
      <c r="AXV64" s="63"/>
      <c r="AXW64" s="63"/>
      <c r="AXX64" s="63"/>
      <c r="AXY64" s="63"/>
      <c r="AXZ64" s="63"/>
      <c r="AYA64" s="63"/>
      <c r="AYB64" s="63"/>
      <c r="AYC64" s="63"/>
      <c r="AYD64" s="63"/>
      <c r="AYE64" s="63"/>
      <c r="AYF64" s="63"/>
      <c r="AYG64" s="63"/>
      <c r="AYH64" s="63"/>
      <c r="AYI64" s="63"/>
      <c r="AYJ64" s="63"/>
      <c r="AYK64" s="63"/>
      <c r="AYL64" s="63"/>
      <c r="AYM64" s="63"/>
      <c r="AYN64" s="63"/>
      <c r="AYO64" s="63"/>
      <c r="AYP64" s="63"/>
      <c r="AYQ64" s="63"/>
      <c r="AYR64" s="63"/>
      <c r="AYS64" s="63"/>
      <c r="AYT64" s="63"/>
      <c r="AYU64" s="63"/>
      <c r="AYV64" s="63"/>
      <c r="AYW64" s="63"/>
      <c r="AYX64" s="63"/>
      <c r="AYY64" s="63"/>
      <c r="AYZ64" s="63"/>
      <c r="AZA64" s="63"/>
      <c r="AZB64" s="63"/>
      <c r="AZC64" s="63"/>
      <c r="AZD64" s="63"/>
      <c r="AZE64" s="63"/>
      <c r="AZF64" s="63"/>
      <c r="AZG64" s="63"/>
      <c r="AZH64" s="63"/>
      <c r="AZI64" s="63"/>
      <c r="AZJ64" s="63"/>
      <c r="AZK64" s="63"/>
      <c r="AZL64" s="63"/>
      <c r="AZM64" s="63"/>
      <c r="AZN64" s="63"/>
      <c r="AZO64" s="63"/>
      <c r="AZP64" s="63"/>
      <c r="AZQ64" s="63"/>
      <c r="AZR64" s="63"/>
      <c r="AZS64" s="63"/>
      <c r="AZT64" s="63"/>
      <c r="AZU64" s="63"/>
      <c r="AZV64" s="63"/>
      <c r="AZW64" s="63"/>
      <c r="AZX64" s="63"/>
      <c r="AZY64" s="63"/>
      <c r="AZZ64" s="63"/>
      <c r="BAA64" s="63"/>
      <c r="BAB64" s="63"/>
      <c r="BAC64" s="63"/>
      <c r="BAD64" s="63"/>
      <c r="BAE64" s="63"/>
      <c r="BAF64" s="63"/>
      <c r="BAG64" s="63"/>
      <c r="BAH64" s="63"/>
      <c r="BAI64" s="63"/>
      <c r="BAJ64" s="63"/>
      <c r="BAK64" s="63"/>
      <c r="BAL64" s="63"/>
      <c r="BAM64" s="63"/>
      <c r="BAN64" s="63"/>
      <c r="BAO64" s="63"/>
      <c r="BAP64" s="63"/>
      <c r="BAQ64" s="63"/>
      <c r="BAR64" s="63"/>
      <c r="BAS64" s="63"/>
      <c r="BAT64" s="63"/>
      <c r="BAU64" s="63"/>
      <c r="BAV64" s="63"/>
      <c r="BAW64" s="63"/>
      <c r="BAX64" s="63"/>
      <c r="BAY64" s="63"/>
      <c r="BAZ64" s="63"/>
      <c r="BBA64" s="63"/>
      <c r="BBB64" s="63"/>
      <c r="BBC64" s="63"/>
      <c r="BBD64" s="63"/>
      <c r="BBE64" s="63"/>
      <c r="BBF64" s="63"/>
      <c r="BBG64" s="63"/>
      <c r="BBH64" s="63"/>
      <c r="BBI64" s="63"/>
      <c r="BBJ64" s="63"/>
      <c r="BBK64" s="63"/>
      <c r="BBL64" s="63"/>
      <c r="BBM64" s="63"/>
      <c r="BBN64" s="63"/>
      <c r="BBO64" s="63"/>
      <c r="BBP64" s="63"/>
      <c r="BBQ64" s="63"/>
      <c r="BBR64" s="63"/>
      <c r="BBS64" s="63"/>
      <c r="BBT64" s="63"/>
      <c r="BBU64" s="63"/>
      <c r="BBV64" s="63"/>
      <c r="BBW64" s="63"/>
      <c r="BBX64" s="63"/>
      <c r="BBY64" s="63"/>
      <c r="BBZ64" s="63"/>
      <c r="BCA64" s="63"/>
      <c r="BCB64" s="63"/>
      <c r="BCC64" s="63"/>
      <c r="BCD64" s="63"/>
      <c r="BCE64" s="63"/>
      <c r="BCF64" s="63"/>
      <c r="BCG64" s="63"/>
      <c r="BCH64" s="63"/>
      <c r="BCI64" s="63"/>
      <c r="BCJ64" s="63"/>
      <c r="BCK64" s="63"/>
      <c r="BCL64" s="63"/>
      <c r="BCM64" s="63"/>
      <c r="BCN64" s="63"/>
      <c r="BCO64" s="63"/>
      <c r="BCP64" s="63"/>
      <c r="BCQ64" s="63"/>
      <c r="BCR64" s="63"/>
      <c r="BCS64" s="63"/>
      <c r="BCT64" s="63"/>
      <c r="BCU64" s="63"/>
      <c r="BCV64" s="63"/>
      <c r="BCW64" s="63"/>
      <c r="BCX64" s="63"/>
      <c r="BCY64" s="63"/>
      <c r="BCZ64" s="63"/>
      <c r="BDA64" s="63"/>
      <c r="BDB64" s="63"/>
      <c r="BDC64" s="63"/>
      <c r="BDD64" s="63"/>
      <c r="BDE64" s="63"/>
      <c r="BDF64" s="63"/>
      <c r="BDG64" s="63"/>
      <c r="BDH64" s="63"/>
      <c r="BDI64" s="63"/>
      <c r="BDJ64" s="63"/>
      <c r="BDK64" s="63"/>
      <c r="BDL64" s="63"/>
      <c r="BDM64" s="63"/>
      <c r="BDN64" s="63"/>
      <c r="BDO64" s="63"/>
      <c r="BDP64" s="63"/>
      <c r="BDQ64" s="63"/>
      <c r="BDR64" s="63"/>
      <c r="BDS64" s="63"/>
      <c r="BDT64" s="63"/>
      <c r="BDU64" s="63"/>
      <c r="BDV64" s="63"/>
      <c r="BDW64" s="63"/>
      <c r="BDX64" s="63"/>
      <c r="BDY64" s="63"/>
      <c r="BDZ64" s="63"/>
      <c r="BEA64" s="63"/>
      <c r="BEB64" s="63"/>
      <c r="BEC64" s="63"/>
      <c r="BED64" s="63"/>
      <c r="BEE64" s="63"/>
      <c r="BEF64" s="63"/>
      <c r="BEG64" s="63"/>
      <c r="BEH64" s="63"/>
      <c r="BEI64" s="63"/>
      <c r="BEJ64" s="63"/>
      <c r="BEK64" s="63"/>
      <c r="BEL64" s="63"/>
      <c r="BEM64" s="63"/>
      <c r="BEN64" s="63"/>
      <c r="BEO64" s="63"/>
      <c r="BEP64" s="63"/>
      <c r="BEQ64" s="63"/>
      <c r="BER64" s="63"/>
      <c r="BES64" s="63"/>
      <c r="BET64" s="63"/>
      <c r="BEU64" s="63"/>
      <c r="BEV64" s="63"/>
      <c r="BEW64" s="63"/>
      <c r="BEX64" s="63"/>
      <c r="BEY64" s="63"/>
      <c r="BEZ64" s="63"/>
      <c r="BFA64" s="63"/>
      <c r="BFB64" s="63"/>
      <c r="BFC64" s="63"/>
      <c r="BFD64" s="63"/>
      <c r="BFE64" s="63"/>
      <c r="BFF64" s="63"/>
      <c r="BFG64" s="63"/>
      <c r="BFH64" s="63"/>
      <c r="BFI64" s="63"/>
      <c r="BFJ64" s="63"/>
      <c r="BFK64" s="63"/>
      <c r="BFL64" s="63"/>
      <c r="BFM64" s="63"/>
      <c r="BFN64" s="63"/>
      <c r="BFO64" s="63"/>
      <c r="BFP64" s="63"/>
      <c r="BFQ64" s="63"/>
      <c r="BFR64" s="63"/>
      <c r="BFS64" s="63"/>
      <c r="BFT64" s="63"/>
      <c r="BFU64" s="63"/>
      <c r="BFV64" s="63"/>
      <c r="BFW64" s="63"/>
      <c r="BFX64" s="63"/>
      <c r="BFY64" s="63"/>
      <c r="BFZ64" s="63"/>
      <c r="BGA64" s="63"/>
      <c r="BGB64" s="63"/>
      <c r="BGC64" s="63"/>
      <c r="BGD64" s="63"/>
      <c r="BGE64" s="63"/>
      <c r="BGF64" s="63"/>
      <c r="BGG64" s="63"/>
      <c r="BGH64" s="63"/>
      <c r="BGI64" s="63"/>
      <c r="BGJ64" s="63"/>
      <c r="BGK64" s="63"/>
      <c r="BGL64" s="63"/>
      <c r="BGM64" s="63"/>
      <c r="BGN64" s="63"/>
      <c r="BGO64" s="63"/>
      <c r="BGP64" s="63"/>
      <c r="BGQ64" s="63"/>
      <c r="BGR64" s="63"/>
      <c r="BGS64" s="63"/>
      <c r="BGT64" s="63"/>
      <c r="BGU64" s="63"/>
      <c r="BGV64" s="63"/>
      <c r="BGW64" s="63"/>
      <c r="BGX64" s="63"/>
      <c r="BGY64" s="63"/>
      <c r="BGZ64" s="63"/>
      <c r="BHA64" s="63"/>
      <c r="BHB64" s="63"/>
      <c r="BHC64" s="63"/>
      <c r="BHD64" s="63"/>
      <c r="BHE64" s="63"/>
      <c r="BHF64" s="63"/>
      <c r="BHG64" s="63"/>
      <c r="BHH64" s="63"/>
      <c r="BHI64" s="63"/>
      <c r="BHJ64" s="63"/>
      <c r="BHK64" s="63"/>
      <c r="BHL64" s="63"/>
      <c r="BHM64" s="63"/>
      <c r="BHN64" s="63"/>
      <c r="BHO64" s="63"/>
      <c r="BHP64" s="63"/>
      <c r="BHQ64" s="63"/>
      <c r="BHR64" s="63"/>
      <c r="BHS64" s="63"/>
      <c r="BHT64" s="63"/>
      <c r="BHU64" s="63"/>
      <c r="BHV64" s="63"/>
      <c r="BHW64" s="63"/>
      <c r="BHX64" s="63"/>
      <c r="BHY64" s="63"/>
      <c r="BHZ64" s="63"/>
      <c r="BIA64" s="63"/>
      <c r="BIB64" s="63"/>
      <c r="BIC64" s="63"/>
      <c r="BID64" s="63"/>
      <c r="BIE64" s="63"/>
      <c r="BIF64" s="63"/>
      <c r="BIG64" s="63"/>
      <c r="BIH64" s="63"/>
      <c r="BII64" s="63"/>
      <c r="BIJ64" s="63"/>
      <c r="BIK64" s="63"/>
      <c r="BIL64" s="63"/>
      <c r="BIM64" s="63"/>
      <c r="BIN64" s="63"/>
      <c r="BIO64" s="63"/>
      <c r="BIP64" s="63"/>
      <c r="BIQ64" s="63"/>
      <c r="BIR64" s="63"/>
      <c r="BIS64" s="63"/>
      <c r="BIT64" s="63"/>
      <c r="BIU64" s="63"/>
      <c r="BIV64" s="63"/>
      <c r="BIW64" s="63"/>
      <c r="BIX64" s="63"/>
      <c r="BIY64" s="63"/>
      <c r="BIZ64" s="63"/>
      <c r="BJA64" s="63"/>
      <c r="BJB64" s="63"/>
      <c r="BJC64" s="63"/>
      <c r="BJD64" s="63"/>
      <c r="BJE64" s="63"/>
      <c r="BJF64" s="63"/>
      <c r="BJG64" s="63"/>
      <c r="BJH64" s="63"/>
      <c r="BJI64" s="63"/>
      <c r="BJJ64" s="63"/>
      <c r="BJK64" s="63"/>
      <c r="BJL64" s="63"/>
      <c r="BJM64" s="63"/>
      <c r="BJN64" s="63"/>
      <c r="BJO64" s="63"/>
      <c r="BJP64" s="63"/>
      <c r="BJQ64" s="63"/>
      <c r="BJR64" s="63"/>
      <c r="BJS64" s="63"/>
      <c r="BJT64" s="63"/>
      <c r="BJU64" s="63"/>
      <c r="BJV64" s="63"/>
      <c r="BJW64" s="63"/>
      <c r="BJX64" s="63"/>
      <c r="BJY64" s="63"/>
      <c r="BJZ64" s="63"/>
      <c r="BKA64" s="63"/>
      <c r="BKB64" s="63"/>
      <c r="BKC64" s="63"/>
      <c r="BKD64" s="63"/>
      <c r="BKE64" s="63"/>
      <c r="BKF64" s="63"/>
      <c r="BKG64" s="63"/>
      <c r="BKH64" s="63"/>
      <c r="BKI64" s="63"/>
      <c r="BKJ64" s="63"/>
      <c r="BKK64" s="63"/>
      <c r="BKL64" s="63"/>
      <c r="BKM64" s="63"/>
      <c r="BKN64" s="63"/>
      <c r="BKO64" s="63"/>
      <c r="BKP64" s="63"/>
      <c r="BKQ64" s="63"/>
      <c r="BKR64" s="63"/>
      <c r="BKS64" s="63"/>
      <c r="BKT64" s="63"/>
      <c r="BKU64" s="63"/>
      <c r="BKV64" s="63"/>
      <c r="BKW64" s="63"/>
      <c r="BKX64" s="63"/>
      <c r="BKY64" s="63"/>
      <c r="BKZ64" s="63"/>
      <c r="BLA64" s="63"/>
      <c r="BLB64" s="63"/>
      <c r="BLC64" s="63"/>
      <c r="BLD64" s="63"/>
      <c r="BLE64" s="63"/>
      <c r="BLF64" s="63"/>
      <c r="BLG64" s="63"/>
      <c r="BLH64" s="63"/>
      <c r="BLI64" s="63"/>
      <c r="BLJ64" s="63"/>
      <c r="BLK64" s="63"/>
      <c r="BLL64" s="63"/>
      <c r="BLM64" s="63"/>
      <c r="BLN64" s="63"/>
      <c r="BLO64" s="63"/>
      <c r="BLP64" s="63"/>
      <c r="BLQ64" s="63"/>
      <c r="BLR64" s="63"/>
      <c r="BLS64" s="63"/>
      <c r="BLT64" s="63"/>
      <c r="BLU64" s="63"/>
      <c r="BLV64" s="63"/>
      <c r="BLW64" s="63"/>
      <c r="BLX64" s="63"/>
      <c r="BLY64" s="63"/>
      <c r="BLZ64" s="63"/>
      <c r="BMA64" s="63"/>
      <c r="BMB64" s="63"/>
      <c r="BMC64" s="63"/>
      <c r="BMD64" s="63"/>
      <c r="BME64" s="63"/>
      <c r="BMF64" s="63"/>
      <c r="BMG64" s="63"/>
      <c r="BMH64" s="63"/>
      <c r="BMI64" s="63"/>
      <c r="BMJ64" s="63"/>
      <c r="BMK64" s="63"/>
      <c r="BML64" s="63"/>
      <c r="BMM64" s="63"/>
      <c r="BMN64" s="63"/>
      <c r="BMO64" s="63"/>
      <c r="BMP64" s="63"/>
      <c r="BMQ64" s="63"/>
      <c r="BMR64" s="63"/>
      <c r="BMS64" s="63"/>
      <c r="BMT64" s="63"/>
      <c r="BMU64" s="63"/>
      <c r="BMV64" s="63"/>
      <c r="BMW64" s="63"/>
      <c r="BMX64" s="63"/>
    </row>
    <row r="65" spans="1:1714" s="1" customFormat="1" ht="15" customHeight="1" x14ac:dyDescent="0.25">
      <c r="A65" s="194" t="s">
        <v>254</v>
      </c>
      <c r="B65" s="147" t="s">
        <v>45</v>
      </c>
      <c r="C65" s="148" t="s">
        <v>117</v>
      </c>
      <c r="D65" s="213" t="s">
        <v>47</v>
      </c>
      <c r="E65" s="149" t="s">
        <v>48</v>
      </c>
      <c r="F65" s="215" t="s">
        <v>49</v>
      </c>
      <c r="G65" s="213" t="s">
        <v>63</v>
      </c>
      <c r="H65" s="150">
        <v>25</v>
      </c>
      <c r="I65" s="227" t="s">
        <v>1701</v>
      </c>
      <c r="J65" s="151">
        <v>44790</v>
      </c>
      <c r="K65" s="152">
        <v>44792</v>
      </c>
      <c r="L65" s="152">
        <v>44796</v>
      </c>
      <c r="M65" s="211" t="s">
        <v>388</v>
      </c>
      <c r="N65" s="113">
        <v>44800</v>
      </c>
      <c r="O65" s="208" t="s">
        <v>97</v>
      </c>
      <c r="P65" s="145" t="s">
        <v>1626</v>
      </c>
      <c r="Q65" s="153">
        <f t="shared" si="19"/>
        <v>44793</v>
      </c>
      <c r="R65" s="163">
        <v>45.2</v>
      </c>
      <c r="S65" s="153">
        <f t="shared" si="20"/>
        <v>44797</v>
      </c>
      <c r="T65" s="163">
        <v>53.6</v>
      </c>
      <c r="U65" s="153">
        <f t="shared" si="21"/>
        <v>44804</v>
      </c>
      <c r="V65" s="88"/>
      <c r="W65" s="153">
        <f t="shared" si="3"/>
        <v>44818</v>
      </c>
      <c r="X65" s="88">
        <v>58.9</v>
      </c>
      <c r="Y65" s="161" t="str">
        <f t="shared" ref="Y65:Y66" si="24">IF(X65&gt;H65,"OK","NÃO ATINGIU")</f>
        <v>OK</v>
      </c>
      <c r="Z65" s="171" t="s">
        <v>97</v>
      </c>
      <c r="AA65" s="172" t="s">
        <v>1628</v>
      </c>
      <c r="AB65" s="153">
        <f t="shared" si="5"/>
        <v>44795</v>
      </c>
      <c r="AC65" s="163">
        <v>38.799999999999997</v>
      </c>
      <c r="AD65" s="153">
        <f t="shared" si="6"/>
        <v>44799</v>
      </c>
      <c r="AE65" s="163">
        <v>49</v>
      </c>
      <c r="AF65" s="153">
        <f t="shared" si="7"/>
        <v>44806</v>
      </c>
      <c r="AG65" s="88"/>
      <c r="AH65" s="153">
        <f t="shared" si="8"/>
        <v>44820</v>
      </c>
      <c r="AI65" s="88">
        <v>59.7</v>
      </c>
      <c r="AJ65" s="161" t="str">
        <f t="shared" ref="AJ65" si="25">IF(AI65&gt;H65,"OK","NÃO ATINGIU")</f>
        <v>OK</v>
      </c>
      <c r="AK65" s="171" t="s">
        <v>97</v>
      </c>
      <c r="AL65" s="172" t="s">
        <v>1633</v>
      </c>
      <c r="AM65" s="153">
        <f t="shared" si="9"/>
        <v>44799</v>
      </c>
      <c r="AN65" s="163">
        <v>45.4</v>
      </c>
      <c r="AO65" s="153">
        <f t="shared" si="10"/>
        <v>44803</v>
      </c>
      <c r="AP65" s="88">
        <v>52.8</v>
      </c>
      <c r="AQ65" s="153">
        <f t="shared" si="11"/>
        <v>44810</v>
      </c>
      <c r="AR65" s="88"/>
      <c r="AS65" s="153">
        <f t="shared" si="12"/>
        <v>44824</v>
      </c>
      <c r="AT65" s="88"/>
      <c r="AU65" s="85"/>
      <c r="AV65" s="92"/>
      <c r="AW65" s="199" t="s">
        <v>1659</v>
      </c>
      <c r="AX65" s="200" t="s">
        <v>1643</v>
      </c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  <c r="JI65" s="63"/>
      <c r="JJ65" s="63"/>
      <c r="JK65" s="63"/>
      <c r="JL65" s="63"/>
      <c r="JM65" s="63"/>
      <c r="JN65" s="63"/>
      <c r="JO65" s="63"/>
      <c r="JP65" s="63"/>
      <c r="JQ65" s="63"/>
      <c r="JR65" s="63"/>
      <c r="JS65" s="63"/>
      <c r="JT65" s="63"/>
      <c r="JU65" s="63"/>
      <c r="JV65" s="63"/>
      <c r="JW65" s="63"/>
      <c r="JX65" s="63"/>
      <c r="JY65" s="63"/>
      <c r="JZ65" s="63"/>
      <c r="KA65" s="63"/>
      <c r="KB65" s="63"/>
      <c r="KC65" s="63"/>
      <c r="KD65" s="63"/>
      <c r="KE65" s="63"/>
      <c r="KF65" s="63"/>
      <c r="KG65" s="63"/>
      <c r="KH65" s="63"/>
      <c r="KI65" s="63"/>
      <c r="KJ65" s="63"/>
      <c r="KK65" s="63"/>
      <c r="KL65" s="63"/>
      <c r="KM65" s="63"/>
      <c r="KN65" s="63"/>
      <c r="KO65" s="63"/>
      <c r="KP65" s="63"/>
      <c r="KQ65" s="63"/>
      <c r="KR65" s="63"/>
      <c r="KS65" s="63"/>
      <c r="KT65" s="63"/>
      <c r="KU65" s="63"/>
      <c r="KV65" s="63"/>
      <c r="KW65" s="63"/>
      <c r="KX65" s="63"/>
      <c r="KY65" s="63"/>
      <c r="KZ65" s="63"/>
      <c r="LA65" s="63"/>
      <c r="LB65" s="63"/>
      <c r="LC65" s="63"/>
      <c r="LD65" s="63"/>
      <c r="LE65" s="63"/>
      <c r="LF65" s="63"/>
      <c r="LG65" s="63"/>
      <c r="LH65" s="63"/>
      <c r="LI65" s="63"/>
      <c r="LJ65" s="63"/>
      <c r="LK65" s="63"/>
      <c r="LL65" s="63"/>
      <c r="LM65" s="63"/>
      <c r="LN65" s="63"/>
      <c r="LO65" s="63"/>
      <c r="LP65" s="63"/>
      <c r="LQ65" s="63"/>
      <c r="LR65" s="63"/>
      <c r="LS65" s="63"/>
      <c r="LT65" s="63"/>
      <c r="LU65" s="63"/>
      <c r="LV65" s="63"/>
      <c r="LW65" s="63"/>
      <c r="LX65" s="63"/>
      <c r="LY65" s="63"/>
      <c r="LZ65" s="63"/>
      <c r="MA65" s="63"/>
      <c r="MB65" s="63"/>
      <c r="MC65" s="63"/>
      <c r="MD65" s="63"/>
      <c r="ME65" s="63"/>
      <c r="MF65" s="63"/>
      <c r="MG65" s="63"/>
      <c r="MH65" s="63"/>
      <c r="MI65" s="63"/>
      <c r="MJ65" s="63"/>
      <c r="MK65" s="63"/>
      <c r="ML65" s="63"/>
      <c r="MM65" s="63"/>
      <c r="MN65" s="63"/>
      <c r="MO65" s="63"/>
      <c r="MP65" s="63"/>
      <c r="MQ65" s="63"/>
      <c r="MR65" s="63"/>
      <c r="MS65" s="63"/>
      <c r="MT65" s="63"/>
      <c r="MU65" s="63"/>
      <c r="MV65" s="63"/>
      <c r="MW65" s="63"/>
      <c r="MX65" s="63"/>
      <c r="MY65" s="63"/>
      <c r="MZ65" s="63"/>
      <c r="NA65" s="63"/>
      <c r="NB65" s="63"/>
      <c r="NC65" s="63"/>
      <c r="ND65" s="63"/>
      <c r="NE65" s="63"/>
      <c r="NF65" s="63"/>
      <c r="NG65" s="63"/>
      <c r="NH65" s="63"/>
      <c r="NI65" s="63"/>
      <c r="NJ65" s="63"/>
      <c r="NK65" s="63"/>
      <c r="NL65" s="63"/>
      <c r="NM65" s="63"/>
      <c r="NN65" s="63"/>
      <c r="NO65" s="63"/>
      <c r="NP65" s="63"/>
      <c r="NQ65" s="63"/>
      <c r="NR65" s="63"/>
      <c r="NS65" s="63"/>
      <c r="NT65" s="63"/>
      <c r="NU65" s="63"/>
      <c r="NV65" s="63"/>
      <c r="NW65" s="63"/>
      <c r="NX65" s="63"/>
      <c r="NY65" s="63"/>
      <c r="NZ65" s="63"/>
      <c r="OA65" s="63"/>
      <c r="OB65" s="63"/>
      <c r="OC65" s="63"/>
      <c r="OD65" s="63"/>
      <c r="OE65" s="63"/>
      <c r="OF65" s="63"/>
      <c r="OG65" s="63"/>
      <c r="OH65" s="63"/>
      <c r="OI65" s="63"/>
      <c r="OJ65" s="63"/>
      <c r="OK65" s="63"/>
      <c r="OL65" s="63"/>
      <c r="OM65" s="63"/>
      <c r="ON65" s="63"/>
      <c r="OO65" s="63"/>
      <c r="OP65" s="63"/>
      <c r="OQ65" s="63"/>
      <c r="OR65" s="63"/>
      <c r="OS65" s="63"/>
      <c r="OT65" s="63"/>
      <c r="OU65" s="63"/>
      <c r="OV65" s="63"/>
      <c r="OW65" s="63"/>
      <c r="OX65" s="63"/>
      <c r="OY65" s="63"/>
      <c r="OZ65" s="63"/>
      <c r="PA65" s="63"/>
      <c r="PB65" s="63"/>
      <c r="PC65" s="63"/>
      <c r="PD65" s="63"/>
      <c r="PE65" s="63"/>
      <c r="PF65" s="63"/>
      <c r="PG65" s="63"/>
      <c r="PH65" s="63"/>
      <c r="PI65" s="63"/>
      <c r="PJ65" s="63"/>
      <c r="PK65" s="63"/>
      <c r="PL65" s="63"/>
      <c r="PM65" s="63"/>
      <c r="PN65" s="63"/>
      <c r="PO65" s="63"/>
      <c r="PP65" s="63"/>
      <c r="PQ65" s="63"/>
      <c r="PR65" s="63"/>
      <c r="PS65" s="63"/>
      <c r="PT65" s="63"/>
      <c r="PU65" s="63"/>
      <c r="PV65" s="63"/>
      <c r="PW65" s="63"/>
      <c r="PX65" s="63"/>
      <c r="PY65" s="63"/>
      <c r="PZ65" s="63"/>
      <c r="QA65" s="63"/>
      <c r="QB65" s="63"/>
      <c r="QC65" s="63"/>
      <c r="QD65" s="63"/>
      <c r="QE65" s="63"/>
      <c r="QF65" s="63"/>
      <c r="QG65" s="63"/>
      <c r="QH65" s="63"/>
      <c r="QI65" s="63"/>
      <c r="QJ65" s="63"/>
      <c r="QK65" s="63"/>
      <c r="QL65" s="63"/>
      <c r="QM65" s="63"/>
      <c r="QN65" s="63"/>
      <c r="QO65" s="63"/>
      <c r="QP65" s="63"/>
      <c r="QQ65" s="63"/>
      <c r="QR65" s="63"/>
      <c r="QS65" s="63"/>
      <c r="QT65" s="63"/>
      <c r="QU65" s="63"/>
      <c r="QV65" s="63"/>
      <c r="QW65" s="63"/>
      <c r="QX65" s="63"/>
      <c r="QY65" s="63"/>
      <c r="QZ65" s="63"/>
      <c r="RA65" s="63"/>
      <c r="RB65" s="63"/>
      <c r="RC65" s="63"/>
      <c r="RD65" s="63"/>
      <c r="RE65" s="63"/>
      <c r="RF65" s="63"/>
      <c r="RG65" s="63"/>
      <c r="RH65" s="63"/>
      <c r="RI65" s="63"/>
      <c r="RJ65" s="63"/>
      <c r="RK65" s="63"/>
      <c r="RL65" s="63"/>
      <c r="RM65" s="63"/>
      <c r="RN65" s="63"/>
      <c r="RO65" s="63"/>
      <c r="RP65" s="63"/>
      <c r="RQ65" s="63"/>
      <c r="RR65" s="63"/>
      <c r="RS65" s="63"/>
      <c r="RT65" s="63"/>
      <c r="RU65" s="63"/>
      <c r="RV65" s="63"/>
      <c r="RW65" s="63"/>
      <c r="RX65" s="63"/>
      <c r="RY65" s="63"/>
      <c r="RZ65" s="63"/>
      <c r="SA65" s="63"/>
      <c r="SB65" s="63"/>
      <c r="SC65" s="63"/>
      <c r="SD65" s="63"/>
      <c r="SE65" s="63"/>
      <c r="SF65" s="63"/>
      <c r="SG65" s="63"/>
      <c r="SH65" s="63"/>
      <c r="SI65" s="63"/>
      <c r="SJ65" s="63"/>
      <c r="SK65" s="63"/>
      <c r="SL65" s="63"/>
      <c r="SM65" s="63"/>
      <c r="SN65" s="63"/>
      <c r="SO65" s="63"/>
      <c r="SP65" s="63"/>
      <c r="SQ65" s="63"/>
      <c r="SR65" s="63"/>
      <c r="SS65" s="63"/>
      <c r="ST65" s="63"/>
      <c r="SU65" s="63"/>
      <c r="SV65" s="63"/>
      <c r="SW65" s="63"/>
      <c r="SX65" s="63"/>
      <c r="SY65" s="63"/>
      <c r="SZ65" s="63"/>
      <c r="TA65" s="63"/>
      <c r="TB65" s="63"/>
      <c r="TC65" s="63"/>
      <c r="TD65" s="63"/>
      <c r="TE65" s="63"/>
      <c r="TF65" s="63"/>
      <c r="TG65" s="63"/>
      <c r="TH65" s="63"/>
      <c r="TI65" s="63"/>
      <c r="TJ65" s="63"/>
      <c r="TK65" s="63"/>
      <c r="TL65" s="63"/>
      <c r="TM65" s="63"/>
      <c r="TN65" s="63"/>
      <c r="TO65" s="63"/>
      <c r="TP65" s="63"/>
      <c r="TQ65" s="63"/>
      <c r="TR65" s="63"/>
      <c r="TS65" s="63"/>
      <c r="TT65" s="63"/>
      <c r="TU65" s="63"/>
      <c r="TV65" s="63"/>
      <c r="TW65" s="63"/>
      <c r="TX65" s="63"/>
      <c r="TY65" s="63"/>
      <c r="TZ65" s="63"/>
      <c r="UA65" s="63"/>
      <c r="UB65" s="63"/>
      <c r="UC65" s="63"/>
      <c r="UD65" s="63"/>
      <c r="UE65" s="63"/>
      <c r="UF65" s="63"/>
      <c r="UG65" s="63"/>
      <c r="UH65" s="63"/>
      <c r="UI65" s="63"/>
      <c r="UJ65" s="63"/>
      <c r="UK65" s="63"/>
      <c r="UL65" s="63"/>
      <c r="UM65" s="63"/>
      <c r="UN65" s="63"/>
      <c r="UO65" s="63"/>
      <c r="UP65" s="63"/>
      <c r="UQ65" s="63"/>
      <c r="UR65" s="63"/>
      <c r="US65" s="63"/>
      <c r="UT65" s="63"/>
      <c r="UU65" s="63"/>
      <c r="UV65" s="63"/>
      <c r="UW65" s="63"/>
      <c r="UX65" s="63"/>
      <c r="UY65" s="63"/>
      <c r="UZ65" s="63"/>
      <c r="VA65" s="63"/>
      <c r="VB65" s="63"/>
      <c r="VC65" s="63"/>
      <c r="VD65" s="63"/>
      <c r="VE65" s="63"/>
      <c r="VF65" s="63"/>
      <c r="VG65" s="63"/>
      <c r="VH65" s="63"/>
      <c r="VI65" s="63"/>
      <c r="VJ65" s="63"/>
      <c r="VK65" s="63"/>
      <c r="VL65" s="63"/>
      <c r="VM65" s="63"/>
      <c r="VN65" s="63"/>
      <c r="VO65" s="63"/>
      <c r="VP65" s="63"/>
      <c r="VQ65" s="63"/>
      <c r="VR65" s="63"/>
      <c r="VS65" s="63"/>
      <c r="VT65" s="63"/>
      <c r="VU65" s="63"/>
      <c r="VV65" s="63"/>
      <c r="VW65" s="63"/>
      <c r="VX65" s="63"/>
      <c r="VY65" s="63"/>
      <c r="VZ65" s="63"/>
      <c r="WA65" s="63"/>
      <c r="WB65" s="63"/>
      <c r="WC65" s="63"/>
      <c r="WD65" s="63"/>
      <c r="WE65" s="63"/>
      <c r="WF65" s="63"/>
      <c r="WG65" s="63"/>
      <c r="WH65" s="63"/>
      <c r="WI65" s="63"/>
      <c r="WJ65" s="63"/>
      <c r="WK65" s="63"/>
      <c r="WL65" s="63"/>
      <c r="WM65" s="63"/>
      <c r="WN65" s="63"/>
      <c r="WO65" s="63"/>
      <c r="WP65" s="63"/>
      <c r="WQ65" s="63"/>
      <c r="WR65" s="63"/>
      <c r="WS65" s="63"/>
      <c r="WT65" s="63"/>
      <c r="WU65" s="63"/>
      <c r="WV65" s="63"/>
      <c r="WW65" s="63"/>
      <c r="WX65" s="63"/>
      <c r="WY65" s="63"/>
      <c r="WZ65" s="63"/>
      <c r="XA65" s="63"/>
      <c r="XB65" s="63"/>
      <c r="XC65" s="63"/>
      <c r="XD65" s="63"/>
      <c r="XE65" s="63"/>
      <c r="XF65" s="63"/>
      <c r="XG65" s="63"/>
      <c r="XH65" s="63"/>
      <c r="XI65" s="63"/>
      <c r="XJ65" s="63"/>
      <c r="XK65" s="63"/>
      <c r="XL65" s="63"/>
      <c r="XM65" s="63"/>
      <c r="XN65" s="63"/>
      <c r="XO65" s="63"/>
      <c r="XP65" s="63"/>
      <c r="XQ65" s="63"/>
      <c r="XR65" s="63"/>
      <c r="XS65" s="63"/>
      <c r="XT65" s="63"/>
      <c r="XU65" s="63"/>
      <c r="XV65" s="63"/>
      <c r="XW65" s="63"/>
      <c r="XX65" s="63"/>
      <c r="XY65" s="63"/>
      <c r="XZ65" s="63"/>
      <c r="YA65" s="63"/>
      <c r="YB65" s="63"/>
      <c r="YC65" s="63"/>
      <c r="YD65" s="63"/>
      <c r="YE65" s="63"/>
      <c r="YF65" s="63"/>
      <c r="YG65" s="63"/>
      <c r="YH65" s="63"/>
      <c r="YI65" s="63"/>
      <c r="YJ65" s="63"/>
      <c r="YK65" s="63"/>
      <c r="YL65" s="63"/>
      <c r="YM65" s="63"/>
      <c r="YN65" s="63"/>
      <c r="YO65" s="63"/>
      <c r="YP65" s="63"/>
      <c r="YQ65" s="63"/>
      <c r="YR65" s="63"/>
      <c r="YS65" s="63"/>
      <c r="YT65" s="63"/>
      <c r="YU65" s="63"/>
      <c r="YV65" s="63"/>
      <c r="YW65" s="63"/>
      <c r="YX65" s="63"/>
      <c r="YY65" s="63"/>
      <c r="YZ65" s="63"/>
      <c r="ZA65" s="63"/>
      <c r="ZB65" s="63"/>
      <c r="ZC65" s="63"/>
      <c r="ZD65" s="63"/>
      <c r="ZE65" s="63"/>
      <c r="ZF65" s="63"/>
      <c r="ZG65" s="63"/>
      <c r="ZH65" s="63"/>
      <c r="ZI65" s="63"/>
      <c r="ZJ65" s="63"/>
      <c r="ZK65" s="63"/>
      <c r="ZL65" s="63"/>
      <c r="ZM65" s="63"/>
      <c r="ZN65" s="63"/>
      <c r="ZO65" s="63"/>
      <c r="ZP65" s="63"/>
      <c r="ZQ65" s="63"/>
      <c r="ZR65" s="63"/>
      <c r="ZS65" s="63"/>
      <c r="ZT65" s="63"/>
      <c r="ZU65" s="63"/>
      <c r="ZV65" s="63"/>
      <c r="ZW65" s="63"/>
      <c r="ZX65" s="63"/>
      <c r="ZY65" s="63"/>
      <c r="ZZ65" s="63"/>
      <c r="AAA65" s="63"/>
      <c r="AAB65" s="63"/>
      <c r="AAC65" s="63"/>
      <c r="AAD65" s="63"/>
      <c r="AAE65" s="63"/>
      <c r="AAF65" s="63"/>
      <c r="AAG65" s="63"/>
      <c r="AAH65" s="63"/>
      <c r="AAI65" s="63"/>
      <c r="AAJ65" s="63"/>
      <c r="AAK65" s="63"/>
      <c r="AAL65" s="63"/>
      <c r="AAM65" s="63"/>
      <c r="AAN65" s="63"/>
      <c r="AAO65" s="63"/>
      <c r="AAP65" s="63"/>
      <c r="AAQ65" s="63"/>
      <c r="AAR65" s="63"/>
      <c r="AAS65" s="63"/>
      <c r="AAT65" s="63"/>
      <c r="AAU65" s="63"/>
      <c r="AAV65" s="63"/>
      <c r="AAW65" s="63"/>
      <c r="AAX65" s="63"/>
      <c r="AAY65" s="63"/>
      <c r="AAZ65" s="63"/>
      <c r="ABA65" s="63"/>
      <c r="ABB65" s="63"/>
      <c r="ABC65" s="63"/>
      <c r="ABD65" s="63"/>
      <c r="ABE65" s="63"/>
      <c r="ABF65" s="63"/>
      <c r="ABG65" s="63"/>
      <c r="ABH65" s="63"/>
      <c r="ABI65" s="63"/>
      <c r="ABJ65" s="63"/>
      <c r="ABK65" s="63"/>
      <c r="ABL65" s="63"/>
      <c r="ABM65" s="63"/>
      <c r="ABN65" s="63"/>
      <c r="ABO65" s="63"/>
      <c r="ABP65" s="63"/>
      <c r="ABQ65" s="63"/>
      <c r="ABR65" s="63"/>
      <c r="ABS65" s="63"/>
      <c r="ABT65" s="63"/>
      <c r="ABU65" s="63"/>
      <c r="ABV65" s="63"/>
      <c r="ABW65" s="63"/>
      <c r="ABX65" s="63"/>
      <c r="ABY65" s="63"/>
      <c r="ABZ65" s="63"/>
      <c r="ACA65" s="63"/>
      <c r="ACB65" s="63"/>
      <c r="ACC65" s="63"/>
      <c r="ACD65" s="63"/>
      <c r="ACE65" s="63"/>
      <c r="ACF65" s="63"/>
      <c r="ACG65" s="63"/>
      <c r="ACH65" s="63"/>
      <c r="ACI65" s="63"/>
      <c r="ACJ65" s="63"/>
      <c r="ACK65" s="63"/>
      <c r="ACL65" s="63"/>
      <c r="ACM65" s="63"/>
      <c r="ACN65" s="63"/>
      <c r="ACO65" s="63"/>
      <c r="ACP65" s="63"/>
      <c r="ACQ65" s="63"/>
      <c r="ACR65" s="63"/>
      <c r="ACS65" s="63"/>
      <c r="ACT65" s="63"/>
      <c r="ACU65" s="63"/>
      <c r="ACV65" s="63"/>
      <c r="ACW65" s="63"/>
      <c r="ACX65" s="63"/>
      <c r="ACY65" s="63"/>
      <c r="ACZ65" s="63"/>
      <c r="ADA65" s="63"/>
      <c r="ADB65" s="63"/>
      <c r="ADC65" s="63"/>
      <c r="ADD65" s="63"/>
      <c r="ADE65" s="63"/>
      <c r="ADF65" s="63"/>
      <c r="ADG65" s="63"/>
      <c r="ADH65" s="63"/>
      <c r="ADI65" s="63"/>
      <c r="ADJ65" s="63"/>
      <c r="ADK65" s="63"/>
      <c r="ADL65" s="63"/>
      <c r="ADM65" s="63"/>
      <c r="ADN65" s="63"/>
      <c r="ADO65" s="63"/>
      <c r="ADP65" s="63"/>
      <c r="ADQ65" s="63"/>
      <c r="ADR65" s="63"/>
      <c r="ADS65" s="63"/>
      <c r="ADT65" s="63"/>
      <c r="ADU65" s="63"/>
      <c r="ADV65" s="63"/>
      <c r="ADW65" s="63"/>
      <c r="ADX65" s="63"/>
      <c r="ADY65" s="63"/>
      <c r="ADZ65" s="63"/>
      <c r="AEA65" s="63"/>
      <c r="AEB65" s="63"/>
      <c r="AEC65" s="63"/>
      <c r="AED65" s="63"/>
      <c r="AEE65" s="63"/>
      <c r="AEF65" s="63"/>
      <c r="AEG65" s="63"/>
      <c r="AEH65" s="63"/>
      <c r="AEI65" s="63"/>
      <c r="AEJ65" s="63"/>
      <c r="AEK65" s="63"/>
      <c r="AEL65" s="63"/>
      <c r="AEM65" s="63"/>
      <c r="AEN65" s="63"/>
      <c r="AEO65" s="63"/>
      <c r="AEP65" s="63"/>
      <c r="AEQ65" s="63"/>
      <c r="AER65" s="63"/>
      <c r="AES65" s="63"/>
      <c r="AET65" s="63"/>
      <c r="AEU65" s="63"/>
      <c r="AEV65" s="63"/>
      <c r="AEW65" s="63"/>
      <c r="AEX65" s="63"/>
      <c r="AEY65" s="63"/>
      <c r="AEZ65" s="63"/>
      <c r="AFA65" s="63"/>
      <c r="AFB65" s="63"/>
      <c r="AFC65" s="63"/>
      <c r="AFD65" s="63"/>
      <c r="AFE65" s="63"/>
      <c r="AFF65" s="63"/>
      <c r="AFG65" s="63"/>
      <c r="AFH65" s="63"/>
      <c r="AFI65" s="63"/>
      <c r="AFJ65" s="63"/>
      <c r="AFK65" s="63"/>
      <c r="AFL65" s="63"/>
      <c r="AFM65" s="63"/>
      <c r="AFN65" s="63"/>
      <c r="AFO65" s="63"/>
      <c r="AFP65" s="63"/>
      <c r="AFQ65" s="63"/>
      <c r="AFR65" s="63"/>
      <c r="AFS65" s="63"/>
      <c r="AFT65" s="63"/>
      <c r="AFU65" s="63"/>
      <c r="AFV65" s="63"/>
      <c r="AFW65" s="63"/>
      <c r="AFX65" s="63"/>
      <c r="AFY65" s="63"/>
      <c r="AFZ65" s="63"/>
      <c r="AGA65" s="63"/>
      <c r="AGB65" s="63"/>
      <c r="AGC65" s="63"/>
      <c r="AGD65" s="63"/>
      <c r="AGE65" s="63"/>
      <c r="AGF65" s="63"/>
      <c r="AGG65" s="63"/>
      <c r="AGH65" s="63"/>
      <c r="AGI65" s="63"/>
      <c r="AGJ65" s="63"/>
      <c r="AGK65" s="63"/>
      <c r="AGL65" s="63"/>
      <c r="AGM65" s="63"/>
      <c r="AGN65" s="63"/>
      <c r="AGO65" s="63"/>
      <c r="AGP65" s="63"/>
      <c r="AGQ65" s="63"/>
      <c r="AGR65" s="63"/>
      <c r="AGS65" s="63"/>
      <c r="AGT65" s="63"/>
      <c r="AGU65" s="63"/>
      <c r="AGV65" s="63"/>
      <c r="AGW65" s="63"/>
      <c r="AGX65" s="63"/>
      <c r="AGY65" s="63"/>
      <c r="AGZ65" s="63"/>
      <c r="AHA65" s="63"/>
      <c r="AHB65" s="63"/>
      <c r="AHC65" s="63"/>
      <c r="AHD65" s="63"/>
      <c r="AHE65" s="63"/>
      <c r="AHF65" s="63"/>
      <c r="AHG65" s="63"/>
      <c r="AHH65" s="63"/>
      <c r="AHI65" s="63"/>
      <c r="AHJ65" s="63"/>
      <c r="AHK65" s="63"/>
      <c r="AHL65" s="63"/>
      <c r="AHM65" s="63"/>
      <c r="AHN65" s="63"/>
      <c r="AHO65" s="63"/>
      <c r="AHP65" s="63"/>
      <c r="AHQ65" s="63"/>
      <c r="AHR65" s="63"/>
      <c r="AHS65" s="63"/>
      <c r="AHT65" s="63"/>
      <c r="AHU65" s="63"/>
      <c r="AHV65" s="63"/>
      <c r="AHW65" s="63"/>
      <c r="AHX65" s="63"/>
      <c r="AHY65" s="63"/>
      <c r="AHZ65" s="63"/>
      <c r="AIA65" s="63"/>
      <c r="AIB65" s="63"/>
      <c r="AIC65" s="63"/>
      <c r="AID65" s="63"/>
      <c r="AIE65" s="63"/>
      <c r="AIF65" s="63"/>
      <c r="AIG65" s="63"/>
      <c r="AIH65" s="63"/>
      <c r="AII65" s="63"/>
      <c r="AIJ65" s="63"/>
      <c r="AIK65" s="63"/>
      <c r="AIL65" s="63"/>
      <c r="AIM65" s="63"/>
      <c r="AIN65" s="63"/>
      <c r="AIO65" s="63"/>
      <c r="AIP65" s="63"/>
      <c r="AIQ65" s="63"/>
      <c r="AIR65" s="63"/>
      <c r="AIS65" s="63"/>
      <c r="AIT65" s="63"/>
      <c r="AIU65" s="63"/>
      <c r="AIV65" s="63"/>
      <c r="AIW65" s="63"/>
      <c r="AIX65" s="63"/>
      <c r="AIY65" s="63"/>
      <c r="AIZ65" s="63"/>
      <c r="AJA65" s="63"/>
      <c r="AJB65" s="63"/>
      <c r="AJC65" s="63"/>
      <c r="AJD65" s="63"/>
      <c r="AJE65" s="63"/>
      <c r="AJF65" s="63"/>
      <c r="AJG65" s="63"/>
      <c r="AJH65" s="63"/>
      <c r="AJI65" s="63"/>
      <c r="AJJ65" s="63"/>
      <c r="AJK65" s="63"/>
      <c r="AJL65" s="63"/>
      <c r="AJM65" s="63"/>
      <c r="AJN65" s="63"/>
      <c r="AJO65" s="63"/>
      <c r="AJP65" s="63"/>
      <c r="AJQ65" s="63"/>
      <c r="AJR65" s="63"/>
      <c r="AJS65" s="63"/>
      <c r="AJT65" s="63"/>
      <c r="AJU65" s="63"/>
      <c r="AJV65" s="63"/>
      <c r="AJW65" s="63"/>
      <c r="AJX65" s="63"/>
      <c r="AJY65" s="63"/>
      <c r="AJZ65" s="63"/>
      <c r="AKA65" s="63"/>
      <c r="AKB65" s="63"/>
      <c r="AKC65" s="63"/>
      <c r="AKD65" s="63"/>
      <c r="AKE65" s="63"/>
      <c r="AKF65" s="63"/>
      <c r="AKG65" s="63"/>
      <c r="AKH65" s="63"/>
      <c r="AKI65" s="63"/>
      <c r="AKJ65" s="63"/>
      <c r="AKK65" s="63"/>
      <c r="AKL65" s="63"/>
      <c r="AKM65" s="63"/>
      <c r="AKN65" s="63"/>
      <c r="AKO65" s="63"/>
      <c r="AKP65" s="63"/>
      <c r="AKQ65" s="63"/>
      <c r="AKR65" s="63"/>
      <c r="AKS65" s="63"/>
      <c r="AKT65" s="63"/>
      <c r="AKU65" s="63"/>
      <c r="AKV65" s="63"/>
      <c r="AKW65" s="63"/>
      <c r="AKX65" s="63"/>
      <c r="AKY65" s="63"/>
      <c r="AKZ65" s="63"/>
      <c r="ALA65" s="63"/>
      <c r="ALB65" s="63"/>
      <c r="ALC65" s="63"/>
      <c r="ALD65" s="63"/>
      <c r="ALE65" s="63"/>
      <c r="ALF65" s="63"/>
      <c r="ALG65" s="63"/>
      <c r="ALH65" s="63"/>
      <c r="ALI65" s="63"/>
      <c r="ALJ65" s="63"/>
      <c r="ALK65" s="63"/>
      <c r="ALL65" s="63"/>
      <c r="ALM65" s="63"/>
      <c r="ALN65" s="63"/>
      <c r="ALO65" s="63"/>
      <c r="ALP65" s="63"/>
      <c r="ALQ65" s="63"/>
      <c r="ALR65" s="63"/>
      <c r="ALS65" s="63"/>
      <c r="ALT65" s="63"/>
      <c r="ALU65" s="63"/>
      <c r="ALV65" s="63"/>
      <c r="ALW65" s="63"/>
      <c r="ALX65" s="63"/>
      <c r="ALY65" s="63"/>
      <c r="ALZ65" s="63"/>
      <c r="AMA65" s="63"/>
      <c r="AMB65" s="63"/>
      <c r="AMC65" s="63"/>
      <c r="AMD65" s="63"/>
      <c r="AME65" s="63"/>
      <c r="AMF65" s="63"/>
      <c r="AMG65" s="63"/>
      <c r="AMH65" s="63"/>
      <c r="AMI65" s="63"/>
      <c r="AMJ65" s="63"/>
      <c r="AMK65" s="63"/>
      <c r="AML65" s="63"/>
      <c r="AMM65" s="63"/>
      <c r="AMN65" s="63"/>
      <c r="AMO65" s="63"/>
      <c r="AMP65" s="63"/>
      <c r="AMQ65" s="63"/>
      <c r="AMR65" s="63"/>
      <c r="AMS65" s="63"/>
      <c r="AMT65" s="63"/>
      <c r="AMU65" s="63"/>
      <c r="AMV65" s="63"/>
      <c r="AMW65" s="63"/>
      <c r="AMX65" s="63"/>
      <c r="AMY65" s="63"/>
      <c r="AMZ65" s="63"/>
      <c r="ANA65" s="63"/>
      <c r="ANB65" s="63"/>
      <c r="ANC65" s="63"/>
      <c r="AND65" s="63"/>
      <c r="ANE65" s="63"/>
      <c r="ANF65" s="63"/>
      <c r="ANG65" s="63"/>
      <c r="ANH65" s="63"/>
      <c r="ANI65" s="63"/>
      <c r="ANJ65" s="63"/>
      <c r="ANK65" s="63"/>
      <c r="ANL65" s="63"/>
      <c r="ANM65" s="63"/>
      <c r="ANN65" s="63"/>
      <c r="ANO65" s="63"/>
      <c r="ANP65" s="63"/>
      <c r="ANQ65" s="63"/>
      <c r="ANR65" s="63"/>
      <c r="ANS65" s="63"/>
      <c r="ANT65" s="63"/>
      <c r="ANU65" s="63"/>
      <c r="ANV65" s="63"/>
      <c r="ANW65" s="63"/>
      <c r="ANX65" s="63"/>
      <c r="ANY65" s="63"/>
      <c r="ANZ65" s="63"/>
      <c r="AOA65" s="63"/>
      <c r="AOB65" s="63"/>
      <c r="AOC65" s="63"/>
      <c r="AOD65" s="63"/>
      <c r="AOE65" s="63"/>
      <c r="AOF65" s="63"/>
      <c r="AOG65" s="63"/>
      <c r="AOH65" s="63"/>
      <c r="AOI65" s="63"/>
      <c r="AOJ65" s="63"/>
      <c r="AOK65" s="63"/>
      <c r="AOL65" s="63"/>
      <c r="AOM65" s="63"/>
      <c r="AON65" s="63"/>
      <c r="AOO65" s="63"/>
      <c r="AOP65" s="63"/>
      <c r="AOQ65" s="63"/>
      <c r="AOR65" s="63"/>
      <c r="AOS65" s="63"/>
      <c r="AOT65" s="63"/>
      <c r="AOU65" s="63"/>
      <c r="AOV65" s="63"/>
      <c r="AOW65" s="63"/>
      <c r="AOX65" s="63"/>
      <c r="AOY65" s="63"/>
      <c r="AOZ65" s="63"/>
      <c r="APA65" s="63"/>
      <c r="APB65" s="63"/>
      <c r="APC65" s="63"/>
      <c r="APD65" s="63"/>
      <c r="APE65" s="63"/>
      <c r="APF65" s="63"/>
      <c r="APG65" s="63"/>
      <c r="APH65" s="63"/>
      <c r="API65" s="63"/>
      <c r="APJ65" s="63"/>
      <c r="APK65" s="63"/>
      <c r="APL65" s="63"/>
      <c r="APM65" s="63"/>
      <c r="APN65" s="63"/>
      <c r="APO65" s="63"/>
      <c r="APP65" s="63"/>
      <c r="APQ65" s="63"/>
      <c r="APR65" s="63"/>
      <c r="APS65" s="63"/>
      <c r="APT65" s="63"/>
      <c r="APU65" s="63"/>
      <c r="APV65" s="63"/>
      <c r="APW65" s="63"/>
      <c r="APX65" s="63"/>
      <c r="APY65" s="63"/>
      <c r="APZ65" s="63"/>
      <c r="AQA65" s="63"/>
      <c r="AQB65" s="63"/>
      <c r="AQC65" s="63"/>
      <c r="AQD65" s="63"/>
      <c r="AQE65" s="63"/>
      <c r="AQF65" s="63"/>
      <c r="AQG65" s="63"/>
      <c r="AQH65" s="63"/>
      <c r="AQI65" s="63"/>
      <c r="AQJ65" s="63"/>
      <c r="AQK65" s="63"/>
      <c r="AQL65" s="63"/>
      <c r="AQM65" s="63"/>
      <c r="AQN65" s="63"/>
      <c r="AQO65" s="63"/>
      <c r="AQP65" s="63"/>
      <c r="AQQ65" s="63"/>
      <c r="AQR65" s="63"/>
      <c r="AQS65" s="63"/>
      <c r="AQT65" s="63"/>
      <c r="AQU65" s="63"/>
      <c r="AQV65" s="63"/>
      <c r="AQW65" s="63"/>
      <c r="AQX65" s="63"/>
      <c r="AQY65" s="63"/>
      <c r="AQZ65" s="63"/>
      <c r="ARA65" s="63"/>
      <c r="ARB65" s="63"/>
      <c r="ARC65" s="63"/>
      <c r="ARD65" s="63"/>
      <c r="ARE65" s="63"/>
      <c r="ARF65" s="63"/>
      <c r="ARG65" s="63"/>
      <c r="ARH65" s="63"/>
      <c r="ARI65" s="63"/>
      <c r="ARJ65" s="63"/>
      <c r="ARK65" s="63"/>
      <c r="ARL65" s="63"/>
      <c r="ARM65" s="63"/>
      <c r="ARN65" s="63"/>
      <c r="ARO65" s="63"/>
      <c r="ARP65" s="63"/>
      <c r="ARQ65" s="63"/>
      <c r="ARR65" s="63"/>
      <c r="ARS65" s="63"/>
      <c r="ART65" s="63"/>
      <c r="ARU65" s="63"/>
      <c r="ARV65" s="63"/>
      <c r="ARW65" s="63"/>
      <c r="ARX65" s="63"/>
      <c r="ARY65" s="63"/>
      <c r="ARZ65" s="63"/>
      <c r="ASA65" s="63"/>
      <c r="ASB65" s="63"/>
      <c r="ASC65" s="63"/>
      <c r="ASD65" s="63"/>
      <c r="ASE65" s="63"/>
      <c r="ASF65" s="63"/>
      <c r="ASG65" s="63"/>
      <c r="ASH65" s="63"/>
      <c r="ASI65" s="63"/>
      <c r="ASJ65" s="63"/>
      <c r="ASK65" s="63"/>
      <c r="ASL65" s="63"/>
      <c r="ASM65" s="63"/>
      <c r="ASN65" s="63"/>
      <c r="ASO65" s="63"/>
      <c r="ASP65" s="63"/>
      <c r="ASQ65" s="63"/>
      <c r="ASR65" s="63"/>
      <c r="ASS65" s="63"/>
      <c r="AST65" s="63"/>
      <c r="ASU65" s="63"/>
      <c r="ASV65" s="63"/>
      <c r="ASW65" s="63"/>
      <c r="ASX65" s="63"/>
      <c r="ASY65" s="63"/>
      <c r="ASZ65" s="63"/>
      <c r="ATA65" s="63"/>
      <c r="ATB65" s="63"/>
      <c r="ATC65" s="63"/>
      <c r="ATD65" s="63"/>
      <c r="ATE65" s="63"/>
      <c r="ATF65" s="63"/>
      <c r="ATG65" s="63"/>
      <c r="ATH65" s="63"/>
      <c r="ATI65" s="63"/>
      <c r="ATJ65" s="63"/>
      <c r="ATK65" s="63"/>
      <c r="ATL65" s="63"/>
      <c r="ATM65" s="63"/>
      <c r="ATN65" s="63"/>
      <c r="ATO65" s="63"/>
      <c r="ATP65" s="63"/>
      <c r="ATQ65" s="63"/>
      <c r="ATR65" s="63"/>
      <c r="ATS65" s="63"/>
      <c r="ATT65" s="63"/>
      <c r="ATU65" s="63"/>
      <c r="ATV65" s="63"/>
      <c r="ATW65" s="63"/>
      <c r="ATX65" s="63"/>
      <c r="ATY65" s="63"/>
      <c r="ATZ65" s="63"/>
      <c r="AUA65" s="63"/>
      <c r="AUB65" s="63"/>
      <c r="AUC65" s="63"/>
      <c r="AUD65" s="63"/>
      <c r="AUE65" s="63"/>
      <c r="AUF65" s="63"/>
      <c r="AUG65" s="63"/>
      <c r="AUH65" s="63"/>
      <c r="AUI65" s="63"/>
      <c r="AUJ65" s="63"/>
      <c r="AUK65" s="63"/>
      <c r="AUL65" s="63"/>
      <c r="AUM65" s="63"/>
      <c r="AUN65" s="63"/>
      <c r="AUO65" s="63"/>
      <c r="AUP65" s="63"/>
      <c r="AUQ65" s="63"/>
      <c r="AUR65" s="63"/>
      <c r="AUS65" s="63"/>
      <c r="AUT65" s="63"/>
      <c r="AUU65" s="63"/>
      <c r="AUV65" s="63"/>
      <c r="AUW65" s="63"/>
      <c r="AUX65" s="63"/>
      <c r="AUY65" s="63"/>
      <c r="AUZ65" s="63"/>
      <c r="AVA65" s="63"/>
      <c r="AVB65" s="63"/>
      <c r="AVC65" s="63"/>
      <c r="AVD65" s="63"/>
      <c r="AVE65" s="63"/>
      <c r="AVF65" s="63"/>
      <c r="AVG65" s="63"/>
      <c r="AVH65" s="63"/>
      <c r="AVI65" s="63"/>
      <c r="AVJ65" s="63"/>
      <c r="AVK65" s="63"/>
      <c r="AVL65" s="63"/>
      <c r="AVM65" s="63"/>
      <c r="AVN65" s="63"/>
      <c r="AVO65" s="63"/>
      <c r="AVP65" s="63"/>
      <c r="AVQ65" s="63"/>
      <c r="AVR65" s="63"/>
      <c r="AVS65" s="63"/>
      <c r="AVT65" s="63"/>
      <c r="AVU65" s="63"/>
      <c r="AVV65" s="63"/>
      <c r="AVW65" s="63"/>
      <c r="AVX65" s="63"/>
      <c r="AVY65" s="63"/>
      <c r="AVZ65" s="63"/>
      <c r="AWA65" s="63"/>
      <c r="AWB65" s="63"/>
      <c r="AWC65" s="63"/>
      <c r="AWD65" s="63"/>
      <c r="AWE65" s="63"/>
      <c r="AWF65" s="63"/>
      <c r="AWG65" s="63"/>
      <c r="AWH65" s="63"/>
      <c r="AWI65" s="63"/>
      <c r="AWJ65" s="63"/>
      <c r="AWK65" s="63"/>
      <c r="AWL65" s="63"/>
      <c r="AWM65" s="63"/>
      <c r="AWN65" s="63"/>
      <c r="AWO65" s="63"/>
      <c r="AWP65" s="63"/>
      <c r="AWQ65" s="63"/>
      <c r="AWR65" s="63"/>
      <c r="AWS65" s="63"/>
      <c r="AWT65" s="63"/>
      <c r="AWU65" s="63"/>
      <c r="AWV65" s="63"/>
      <c r="AWW65" s="63"/>
      <c r="AWX65" s="63"/>
      <c r="AWY65" s="63"/>
      <c r="AWZ65" s="63"/>
      <c r="AXA65" s="63"/>
      <c r="AXB65" s="63"/>
      <c r="AXC65" s="63"/>
      <c r="AXD65" s="63"/>
      <c r="AXE65" s="63"/>
      <c r="AXF65" s="63"/>
      <c r="AXG65" s="63"/>
      <c r="AXH65" s="63"/>
      <c r="AXI65" s="63"/>
      <c r="AXJ65" s="63"/>
      <c r="AXK65" s="63"/>
      <c r="AXL65" s="63"/>
      <c r="AXM65" s="63"/>
      <c r="AXN65" s="63"/>
      <c r="AXO65" s="63"/>
      <c r="AXP65" s="63"/>
      <c r="AXQ65" s="63"/>
      <c r="AXR65" s="63"/>
      <c r="AXS65" s="63"/>
      <c r="AXT65" s="63"/>
      <c r="AXU65" s="63"/>
      <c r="AXV65" s="63"/>
      <c r="AXW65" s="63"/>
      <c r="AXX65" s="63"/>
      <c r="AXY65" s="63"/>
      <c r="AXZ65" s="63"/>
      <c r="AYA65" s="63"/>
      <c r="AYB65" s="63"/>
      <c r="AYC65" s="63"/>
      <c r="AYD65" s="63"/>
      <c r="AYE65" s="63"/>
      <c r="AYF65" s="63"/>
      <c r="AYG65" s="63"/>
      <c r="AYH65" s="63"/>
      <c r="AYI65" s="63"/>
      <c r="AYJ65" s="63"/>
      <c r="AYK65" s="63"/>
      <c r="AYL65" s="63"/>
      <c r="AYM65" s="63"/>
      <c r="AYN65" s="63"/>
      <c r="AYO65" s="63"/>
      <c r="AYP65" s="63"/>
      <c r="AYQ65" s="63"/>
      <c r="AYR65" s="63"/>
      <c r="AYS65" s="63"/>
      <c r="AYT65" s="63"/>
      <c r="AYU65" s="63"/>
      <c r="AYV65" s="63"/>
      <c r="AYW65" s="63"/>
      <c r="AYX65" s="63"/>
      <c r="AYY65" s="63"/>
      <c r="AYZ65" s="63"/>
      <c r="AZA65" s="63"/>
      <c r="AZB65" s="63"/>
      <c r="AZC65" s="63"/>
      <c r="AZD65" s="63"/>
      <c r="AZE65" s="63"/>
      <c r="AZF65" s="63"/>
      <c r="AZG65" s="63"/>
      <c r="AZH65" s="63"/>
      <c r="AZI65" s="63"/>
      <c r="AZJ65" s="63"/>
      <c r="AZK65" s="63"/>
      <c r="AZL65" s="63"/>
      <c r="AZM65" s="63"/>
      <c r="AZN65" s="63"/>
      <c r="AZO65" s="63"/>
      <c r="AZP65" s="63"/>
      <c r="AZQ65" s="63"/>
      <c r="AZR65" s="63"/>
      <c r="AZS65" s="63"/>
      <c r="AZT65" s="63"/>
      <c r="AZU65" s="63"/>
      <c r="AZV65" s="63"/>
      <c r="AZW65" s="63"/>
      <c r="AZX65" s="63"/>
      <c r="AZY65" s="63"/>
      <c r="AZZ65" s="63"/>
      <c r="BAA65" s="63"/>
      <c r="BAB65" s="63"/>
      <c r="BAC65" s="63"/>
      <c r="BAD65" s="63"/>
      <c r="BAE65" s="63"/>
      <c r="BAF65" s="63"/>
      <c r="BAG65" s="63"/>
      <c r="BAH65" s="63"/>
      <c r="BAI65" s="63"/>
      <c r="BAJ65" s="63"/>
      <c r="BAK65" s="63"/>
      <c r="BAL65" s="63"/>
      <c r="BAM65" s="63"/>
      <c r="BAN65" s="63"/>
      <c r="BAO65" s="63"/>
      <c r="BAP65" s="63"/>
      <c r="BAQ65" s="63"/>
      <c r="BAR65" s="63"/>
      <c r="BAS65" s="63"/>
      <c r="BAT65" s="63"/>
      <c r="BAU65" s="63"/>
      <c r="BAV65" s="63"/>
      <c r="BAW65" s="63"/>
      <c r="BAX65" s="63"/>
      <c r="BAY65" s="63"/>
      <c r="BAZ65" s="63"/>
      <c r="BBA65" s="63"/>
      <c r="BBB65" s="63"/>
      <c r="BBC65" s="63"/>
      <c r="BBD65" s="63"/>
      <c r="BBE65" s="63"/>
      <c r="BBF65" s="63"/>
      <c r="BBG65" s="63"/>
      <c r="BBH65" s="63"/>
      <c r="BBI65" s="63"/>
      <c r="BBJ65" s="63"/>
      <c r="BBK65" s="63"/>
      <c r="BBL65" s="63"/>
      <c r="BBM65" s="63"/>
      <c r="BBN65" s="63"/>
      <c r="BBO65" s="63"/>
      <c r="BBP65" s="63"/>
      <c r="BBQ65" s="63"/>
      <c r="BBR65" s="63"/>
      <c r="BBS65" s="63"/>
      <c r="BBT65" s="63"/>
      <c r="BBU65" s="63"/>
      <c r="BBV65" s="63"/>
      <c r="BBW65" s="63"/>
      <c r="BBX65" s="63"/>
      <c r="BBY65" s="63"/>
      <c r="BBZ65" s="63"/>
      <c r="BCA65" s="63"/>
      <c r="BCB65" s="63"/>
      <c r="BCC65" s="63"/>
      <c r="BCD65" s="63"/>
      <c r="BCE65" s="63"/>
      <c r="BCF65" s="63"/>
      <c r="BCG65" s="63"/>
      <c r="BCH65" s="63"/>
      <c r="BCI65" s="63"/>
      <c r="BCJ65" s="63"/>
      <c r="BCK65" s="63"/>
      <c r="BCL65" s="63"/>
      <c r="BCM65" s="63"/>
      <c r="BCN65" s="63"/>
      <c r="BCO65" s="63"/>
      <c r="BCP65" s="63"/>
      <c r="BCQ65" s="63"/>
      <c r="BCR65" s="63"/>
      <c r="BCS65" s="63"/>
      <c r="BCT65" s="63"/>
      <c r="BCU65" s="63"/>
      <c r="BCV65" s="63"/>
      <c r="BCW65" s="63"/>
      <c r="BCX65" s="63"/>
      <c r="BCY65" s="63"/>
      <c r="BCZ65" s="63"/>
      <c r="BDA65" s="63"/>
      <c r="BDB65" s="63"/>
      <c r="BDC65" s="63"/>
      <c r="BDD65" s="63"/>
      <c r="BDE65" s="63"/>
      <c r="BDF65" s="63"/>
      <c r="BDG65" s="63"/>
      <c r="BDH65" s="63"/>
      <c r="BDI65" s="63"/>
      <c r="BDJ65" s="63"/>
      <c r="BDK65" s="63"/>
      <c r="BDL65" s="63"/>
      <c r="BDM65" s="63"/>
      <c r="BDN65" s="63"/>
      <c r="BDO65" s="63"/>
      <c r="BDP65" s="63"/>
      <c r="BDQ65" s="63"/>
      <c r="BDR65" s="63"/>
      <c r="BDS65" s="63"/>
      <c r="BDT65" s="63"/>
      <c r="BDU65" s="63"/>
      <c r="BDV65" s="63"/>
      <c r="BDW65" s="63"/>
      <c r="BDX65" s="63"/>
      <c r="BDY65" s="63"/>
      <c r="BDZ65" s="63"/>
      <c r="BEA65" s="63"/>
      <c r="BEB65" s="63"/>
      <c r="BEC65" s="63"/>
      <c r="BED65" s="63"/>
      <c r="BEE65" s="63"/>
      <c r="BEF65" s="63"/>
      <c r="BEG65" s="63"/>
      <c r="BEH65" s="63"/>
      <c r="BEI65" s="63"/>
      <c r="BEJ65" s="63"/>
      <c r="BEK65" s="63"/>
      <c r="BEL65" s="63"/>
      <c r="BEM65" s="63"/>
      <c r="BEN65" s="63"/>
      <c r="BEO65" s="63"/>
      <c r="BEP65" s="63"/>
      <c r="BEQ65" s="63"/>
      <c r="BER65" s="63"/>
      <c r="BES65" s="63"/>
      <c r="BET65" s="63"/>
      <c r="BEU65" s="63"/>
      <c r="BEV65" s="63"/>
      <c r="BEW65" s="63"/>
      <c r="BEX65" s="63"/>
      <c r="BEY65" s="63"/>
      <c r="BEZ65" s="63"/>
      <c r="BFA65" s="63"/>
      <c r="BFB65" s="63"/>
      <c r="BFC65" s="63"/>
      <c r="BFD65" s="63"/>
      <c r="BFE65" s="63"/>
      <c r="BFF65" s="63"/>
      <c r="BFG65" s="63"/>
      <c r="BFH65" s="63"/>
      <c r="BFI65" s="63"/>
      <c r="BFJ65" s="63"/>
      <c r="BFK65" s="63"/>
      <c r="BFL65" s="63"/>
      <c r="BFM65" s="63"/>
      <c r="BFN65" s="63"/>
      <c r="BFO65" s="63"/>
      <c r="BFP65" s="63"/>
      <c r="BFQ65" s="63"/>
      <c r="BFR65" s="63"/>
      <c r="BFS65" s="63"/>
      <c r="BFT65" s="63"/>
      <c r="BFU65" s="63"/>
      <c r="BFV65" s="63"/>
      <c r="BFW65" s="63"/>
      <c r="BFX65" s="63"/>
      <c r="BFY65" s="63"/>
      <c r="BFZ65" s="63"/>
      <c r="BGA65" s="63"/>
      <c r="BGB65" s="63"/>
      <c r="BGC65" s="63"/>
      <c r="BGD65" s="63"/>
      <c r="BGE65" s="63"/>
      <c r="BGF65" s="63"/>
      <c r="BGG65" s="63"/>
      <c r="BGH65" s="63"/>
      <c r="BGI65" s="63"/>
      <c r="BGJ65" s="63"/>
      <c r="BGK65" s="63"/>
      <c r="BGL65" s="63"/>
      <c r="BGM65" s="63"/>
      <c r="BGN65" s="63"/>
      <c r="BGO65" s="63"/>
      <c r="BGP65" s="63"/>
      <c r="BGQ65" s="63"/>
      <c r="BGR65" s="63"/>
      <c r="BGS65" s="63"/>
      <c r="BGT65" s="63"/>
      <c r="BGU65" s="63"/>
      <c r="BGV65" s="63"/>
      <c r="BGW65" s="63"/>
      <c r="BGX65" s="63"/>
      <c r="BGY65" s="63"/>
      <c r="BGZ65" s="63"/>
      <c r="BHA65" s="63"/>
      <c r="BHB65" s="63"/>
      <c r="BHC65" s="63"/>
      <c r="BHD65" s="63"/>
      <c r="BHE65" s="63"/>
      <c r="BHF65" s="63"/>
      <c r="BHG65" s="63"/>
      <c r="BHH65" s="63"/>
      <c r="BHI65" s="63"/>
      <c r="BHJ65" s="63"/>
      <c r="BHK65" s="63"/>
      <c r="BHL65" s="63"/>
      <c r="BHM65" s="63"/>
      <c r="BHN65" s="63"/>
      <c r="BHO65" s="63"/>
      <c r="BHP65" s="63"/>
      <c r="BHQ65" s="63"/>
      <c r="BHR65" s="63"/>
      <c r="BHS65" s="63"/>
      <c r="BHT65" s="63"/>
      <c r="BHU65" s="63"/>
      <c r="BHV65" s="63"/>
      <c r="BHW65" s="63"/>
      <c r="BHX65" s="63"/>
      <c r="BHY65" s="63"/>
      <c r="BHZ65" s="63"/>
      <c r="BIA65" s="63"/>
      <c r="BIB65" s="63"/>
      <c r="BIC65" s="63"/>
      <c r="BID65" s="63"/>
      <c r="BIE65" s="63"/>
      <c r="BIF65" s="63"/>
      <c r="BIG65" s="63"/>
      <c r="BIH65" s="63"/>
      <c r="BII65" s="63"/>
      <c r="BIJ65" s="63"/>
      <c r="BIK65" s="63"/>
      <c r="BIL65" s="63"/>
      <c r="BIM65" s="63"/>
      <c r="BIN65" s="63"/>
      <c r="BIO65" s="63"/>
      <c r="BIP65" s="63"/>
      <c r="BIQ65" s="63"/>
      <c r="BIR65" s="63"/>
      <c r="BIS65" s="63"/>
      <c r="BIT65" s="63"/>
      <c r="BIU65" s="63"/>
      <c r="BIV65" s="63"/>
      <c r="BIW65" s="63"/>
      <c r="BIX65" s="63"/>
      <c r="BIY65" s="63"/>
      <c r="BIZ65" s="63"/>
      <c r="BJA65" s="63"/>
      <c r="BJB65" s="63"/>
      <c r="BJC65" s="63"/>
      <c r="BJD65" s="63"/>
      <c r="BJE65" s="63"/>
      <c r="BJF65" s="63"/>
      <c r="BJG65" s="63"/>
      <c r="BJH65" s="63"/>
      <c r="BJI65" s="63"/>
      <c r="BJJ65" s="63"/>
      <c r="BJK65" s="63"/>
      <c r="BJL65" s="63"/>
      <c r="BJM65" s="63"/>
      <c r="BJN65" s="63"/>
      <c r="BJO65" s="63"/>
      <c r="BJP65" s="63"/>
      <c r="BJQ65" s="63"/>
      <c r="BJR65" s="63"/>
      <c r="BJS65" s="63"/>
      <c r="BJT65" s="63"/>
      <c r="BJU65" s="63"/>
      <c r="BJV65" s="63"/>
      <c r="BJW65" s="63"/>
      <c r="BJX65" s="63"/>
      <c r="BJY65" s="63"/>
      <c r="BJZ65" s="63"/>
      <c r="BKA65" s="63"/>
      <c r="BKB65" s="63"/>
      <c r="BKC65" s="63"/>
      <c r="BKD65" s="63"/>
      <c r="BKE65" s="63"/>
      <c r="BKF65" s="63"/>
      <c r="BKG65" s="63"/>
      <c r="BKH65" s="63"/>
      <c r="BKI65" s="63"/>
      <c r="BKJ65" s="63"/>
      <c r="BKK65" s="63"/>
      <c r="BKL65" s="63"/>
      <c r="BKM65" s="63"/>
      <c r="BKN65" s="63"/>
      <c r="BKO65" s="63"/>
      <c r="BKP65" s="63"/>
      <c r="BKQ65" s="63"/>
      <c r="BKR65" s="63"/>
      <c r="BKS65" s="63"/>
      <c r="BKT65" s="63"/>
      <c r="BKU65" s="63"/>
      <c r="BKV65" s="63"/>
      <c r="BKW65" s="63"/>
      <c r="BKX65" s="63"/>
      <c r="BKY65" s="63"/>
      <c r="BKZ65" s="63"/>
      <c r="BLA65" s="63"/>
      <c r="BLB65" s="63"/>
      <c r="BLC65" s="63"/>
      <c r="BLD65" s="63"/>
      <c r="BLE65" s="63"/>
      <c r="BLF65" s="63"/>
      <c r="BLG65" s="63"/>
      <c r="BLH65" s="63"/>
      <c r="BLI65" s="63"/>
      <c r="BLJ65" s="63"/>
      <c r="BLK65" s="63"/>
      <c r="BLL65" s="63"/>
      <c r="BLM65" s="63"/>
      <c r="BLN65" s="63"/>
      <c r="BLO65" s="63"/>
      <c r="BLP65" s="63"/>
      <c r="BLQ65" s="63"/>
      <c r="BLR65" s="63"/>
      <c r="BLS65" s="63"/>
      <c r="BLT65" s="63"/>
      <c r="BLU65" s="63"/>
      <c r="BLV65" s="63"/>
      <c r="BLW65" s="63"/>
      <c r="BLX65" s="63"/>
      <c r="BLY65" s="63"/>
      <c r="BLZ65" s="63"/>
      <c r="BMA65" s="63"/>
      <c r="BMB65" s="63"/>
      <c r="BMC65" s="63"/>
      <c r="BMD65" s="63"/>
      <c r="BME65" s="63"/>
      <c r="BMF65" s="63"/>
      <c r="BMG65" s="63"/>
      <c r="BMH65" s="63"/>
      <c r="BMI65" s="63"/>
      <c r="BMJ65" s="63"/>
      <c r="BMK65" s="63"/>
      <c r="BML65" s="63"/>
      <c r="BMM65" s="63"/>
      <c r="BMN65" s="63"/>
      <c r="BMO65" s="63"/>
      <c r="BMP65" s="63"/>
      <c r="BMQ65" s="63"/>
      <c r="BMR65" s="63"/>
      <c r="BMS65" s="63"/>
      <c r="BMT65" s="63"/>
      <c r="BMU65" s="63"/>
      <c r="BMV65" s="63"/>
      <c r="BMW65" s="63"/>
      <c r="BMX65" s="63"/>
    </row>
    <row r="66" spans="1:1714" s="1" customFormat="1" ht="15" customHeight="1" x14ac:dyDescent="0.25">
      <c r="A66" s="194" t="s">
        <v>255</v>
      </c>
      <c r="B66" s="147" t="s">
        <v>45</v>
      </c>
      <c r="C66" s="148" t="s">
        <v>118</v>
      </c>
      <c r="D66" s="213" t="s">
        <v>47</v>
      </c>
      <c r="E66" s="149" t="s">
        <v>48</v>
      </c>
      <c r="F66" s="215" t="s">
        <v>49</v>
      </c>
      <c r="G66" s="213" t="s">
        <v>63</v>
      </c>
      <c r="H66" s="150">
        <v>25</v>
      </c>
      <c r="I66" s="227" t="s">
        <v>1701</v>
      </c>
      <c r="J66" s="151">
        <v>44790</v>
      </c>
      <c r="K66" s="152">
        <v>44796</v>
      </c>
      <c r="L66" s="152">
        <v>44797</v>
      </c>
      <c r="M66" s="211" t="s">
        <v>388</v>
      </c>
      <c r="N66" s="113">
        <v>44800</v>
      </c>
      <c r="O66" s="208" t="s">
        <v>97</v>
      </c>
      <c r="P66" s="145" t="s">
        <v>1626</v>
      </c>
      <c r="Q66" s="153">
        <f t="shared" si="19"/>
        <v>44793</v>
      </c>
      <c r="R66" s="163">
        <v>45.2</v>
      </c>
      <c r="S66" s="153">
        <f t="shared" si="20"/>
        <v>44797</v>
      </c>
      <c r="T66" s="163">
        <v>53.6</v>
      </c>
      <c r="U66" s="153">
        <f t="shared" si="21"/>
        <v>44804</v>
      </c>
      <c r="V66" s="88"/>
      <c r="W66" s="153">
        <f t="shared" si="3"/>
        <v>44818</v>
      </c>
      <c r="X66" s="88">
        <v>58.9</v>
      </c>
      <c r="Y66" s="161" t="str">
        <f t="shared" si="24"/>
        <v>OK</v>
      </c>
      <c r="Z66" s="171" t="s">
        <v>97</v>
      </c>
      <c r="AA66" s="172" t="s">
        <v>1632</v>
      </c>
      <c r="AB66" s="153">
        <f t="shared" si="5"/>
        <v>44799</v>
      </c>
      <c r="AC66" s="163">
        <v>40.200000000000003</v>
      </c>
      <c r="AD66" s="153">
        <f t="shared" si="6"/>
        <v>44803</v>
      </c>
      <c r="AE66" s="88">
        <v>49.1</v>
      </c>
      <c r="AF66" s="153">
        <f t="shared" si="7"/>
        <v>44810</v>
      </c>
      <c r="AG66" s="88"/>
      <c r="AH66" s="153">
        <f t="shared" si="8"/>
        <v>44824</v>
      </c>
      <c r="AI66" s="88"/>
      <c r="AJ66" s="85"/>
      <c r="AK66" s="171" t="s">
        <v>97</v>
      </c>
      <c r="AL66" s="172" t="s">
        <v>1634</v>
      </c>
      <c r="AM66" s="153">
        <f t="shared" si="9"/>
        <v>44800</v>
      </c>
      <c r="AN66" s="163">
        <v>49.9</v>
      </c>
      <c r="AO66" s="153">
        <f t="shared" si="10"/>
        <v>44804</v>
      </c>
      <c r="AP66" s="88">
        <v>55.7</v>
      </c>
      <c r="AQ66" s="153">
        <f t="shared" si="11"/>
        <v>44811</v>
      </c>
      <c r="AR66" s="88"/>
      <c r="AS66" s="153">
        <f t="shared" si="12"/>
        <v>44825</v>
      </c>
      <c r="AT66" s="88"/>
      <c r="AU66" s="85"/>
      <c r="AV66" s="92"/>
      <c r="AW66" s="199" t="s">
        <v>1657</v>
      </c>
      <c r="AX66" s="200" t="s">
        <v>1644</v>
      </c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  <c r="JI66" s="63"/>
      <c r="JJ66" s="63"/>
      <c r="JK66" s="63"/>
      <c r="JL66" s="63"/>
      <c r="JM66" s="63"/>
      <c r="JN66" s="63"/>
      <c r="JO66" s="63"/>
      <c r="JP66" s="63"/>
      <c r="JQ66" s="63"/>
      <c r="JR66" s="63"/>
      <c r="JS66" s="63"/>
      <c r="JT66" s="63"/>
      <c r="JU66" s="63"/>
      <c r="JV66" s="63"/>
      <c r="JW66" s="63"/>
      <c r="JX66" s="63"/>
      <c r="JY66" s="63"/>
      <c r="JZ66" s="63"/>
      <c r="KA66" s="63"/>
      <c r="KB66" s="63"/>
      <c r="KC66" s="63"/>
      <c r="KD66" s="63"/>
      <c r="KE66" s="63"/>
      <c r="KF66" s="63"/>
      <c r="KG66" s="63"/>
      <c r="KH66" s="63"/>
      <c r="KI66" s="63"/>
      <c r="KJ66" s="63"/>
      <c r="KK66" s="63"/>
      <c r="KL66" s="63"/>
      <c r="KM66" s="63"/>
      <c r="KN66" s="63"/>
      <c r="KO66" s="63"/>
      <c r="KP66" s="63"/>
      <c r="KQ66" s="63"/>
      <c r="KR66" s="63"/>
      <c r="KS66" s="63"/>
      <c r="KT66" s="63"/>
      <c r="KU66" s="63"/>
      <c r="KV66" s="63"/>
      <c r="KW66" s="63"/>
      <c r="KX66" s="63"/>
      <c r="KY66" s="63"/>
      <c r="KZ66" s="63"/>
      <c r="LA66" s="63"/>
      <c r="LB66" s="63"/>
      <c r="LC66" s="63"/>
      <c r="LD66" s="63"/>
      <c r="LE66" s="63"/>
      <c r="LF66" s="63"/>
      <c r="LG66" s="63"/>
      <c r="LH66" s="63"/>
      <c r="LI66" s="63"/>
      <c r="LJ66" s="63"/>
      <c r="LK66" s="63"/>
      <c r="LL66" s="63"/>
      <c r="LM66" s="63"/>
      <c r="LN66" s="63"/>
      <c r="LO66" s="63"/>
      <c r="LP66" s="63"/>
      <c r="LQ66" s="63"/>
      <c r="LR66" s="63"/>
      <c r="LS66" s="63"/>
      <c r="LT66" s="63"/>
      <c r="LU66" s="63"/>
      <c r="LV66" s="63"/>
      <c r="LW66" s="63"/>
      <c r="LX66" s="63"/>
      <c r="LY66" s="63"/>
      <c r="LZ66" s="63"/>
      <c r="MA66" s="63"/>
      <c r="MB66" s="63"/>
      <c r="MC66" s="63"/>
      <c r="MD66" s="63"/>
      <c r="ME66" s="63"/>
      <c r="MF66" s="63"/>
      <c r="MG66" s="63"/>
      <c r="MH66" s="63"/>
      <c r="MI66" s="63"/>
      <c r="MJ66" s="63"/>
      <c r="MK66" s="63"/>
      <c r="ML66" s="63"/>
      <c r="MM66" s="63"/>
      <c r="MN66" s="63"/>
      <c r="MO66" s="63"/>
      <c r="MP66" s="63"/>
      <c r="MQ66" s="63"/>
      <c r="MR66" s="63"/>
      <c r="MS66" s="63"/>
      <c r="MT66" s="63"/>
      <c r="MU66" s="63"/>
      <c r="MV66" s="63"/>
      <c r="MW66" s="63"/>
      <c r="MX66" s="63"/>
      <c r="MY66" s="63"/>
      <c r="MZ66" s="63"/>
      <c r="NA66" s="63"/>
      <c r="NB66" s="63"/>
      <c r="NC66" s="63"/>
      <c r="ND66" s="63"/>
      <c r="NE66" s="63"/>
      <c r="NF66" s="63"/>
      <c r="NG66" s="63"/>
      <c r="NH66" s="63"/>
      <c r="NI66" s="63"/>
      <c r="NJ66" s="63"/>
      <c r="NK66" s="63"/>
      <c r="NL66" s="63"/>
      <c r="NM66" s="63"/>
      <c r="NN66" s="63"/>
      <c r="NO66" s="63"/>
      <c r="NP66" s="63"/>
      <c r="NQ66" s="63"/>
      <c r="NR66" s="63"/>
      <c r="NS66" s="63"/>
      <c r="NT66" s="63"/>
      <c r="NU66" s="63"/>
      <c r="NV66" s="63"/>
      <c r="NW66" s="63"/>
      <c r="NX66" s="63"/>
      <c r="NY66" s="63"/>
      <c r="NZ66" s="63"/>
      <c r="OA66" s="63"/>
      <c r="OB66" s="63"/>
      <c r="OC66" s="63"/>
      <c r="OD66" s="63"/>
      <c r="OE66" s="63"/>
      <c r="OF66" s="63"/>
      <c r="OG66" s="63"/>
      <c r="OH66" s="63"/>
      <c r="OI66" s="63"/>
      <c r="OJ66" s="63"/>
      <c r="OK66" s="63"/>
      <c r="OL66" s="63"/>
      <c r="OM66" s="63"/>
      <c r="ON66" s="63"/>
      <c r="OO66" s="63"/>
      <c r="OP66" s="63"/>
      <c r="OQ66" s="63"/>
      <c r="OR66" s="63"/>
      <c r="OS66" s="63"/>
      <c r="OT66" s="63"/>
      <c r="OU66" s="63"/>
      <c r="OV66" s="63"/>
      <c r="OW66" s="63"/>
      <c r="OX66" s="63"/>
      <c r="OY66" s="63"/>
      <c r="OZ66" s="63"/>
      <c r="PA66" s="63"/>
      <c r="PB66" s="63"/>
      <c r="PC66" s="63"/>
      <c r="PD66" s="63"/>
      <c r="PE66" s="63"/>
      <c r="PF66" s="63"/>
      <c r="PG66" s="63"/>
      <c r="PH66" s="63"/>
      <c r="PI66" s="63"/>
      <c r="PJ66" s="63"/>
      <c r="PK66" s="63"/>
      <c r="PL66" s="63"/>
      <c r="PM66" s="63"/>
      <c r="PN66" s="63"/>
      <c r="PO66" s="63"/>
      <c r="PP66" s="63"/>
      <c r="PQ66" s="63"/>
      <c r="PR66" s="63"/>
      <c r="PS66" s="63"/>
      <c r="PT66" s="63"/>
      <c r="PU66" s="63"/>
      <c r="PV66" s="63"/>
      <c r="PW66" s="63"/>
      <c r="PX66" s="63"/>
      <c r="PY66" s="63"/>
      <c r="PZ66" s="63"/>
      <c r="QA66" s="63"/>
      <c r="QB66" s="63"/>
      <c r="QC66" s="63"/>
      <c r="QD66" s="63"/>
      <c r="QE66" s="63"/>
      <c r="QF66" s="63"/>
      <c r="QG66" s="63"/>
      <c r="QH66" s="63"/>
      <c r="QI66" s="63"/>
      <c r="QJ66" s="63"/>
      <c r="QK66" s="63"/>
      <c r="QL66" s="63"/>
      <c r="QM66" s="63"/>
      <c r="QN66" s="63"/>
      <c r="QO66" s="63"/>
      <c r="QP66" s="63"/>
      <c r="QQ66" s="63"/>
      <c r="QR66" s="63"/>
      <c r="QS66" s="63"/>
      <c r="QT66" s="63"/>
      <c r="QU66" s="63"/>
      <c r="QV66" s="63"/>
      <c r="QW66" s="63"/>
      <c r="QX66" s="63"/>
      <c r="QY66" s="63"/>
      <c r="QZ66" s="63"/>
      <c r="RA66" s="63"/>
      <c r="RB66" s="63"/>
      <c r="RC66" s="63"/>
      <c r="RD66" s="63"/>
      <c r="RE66" s="63"/>
      <c r="RF66" s="63"/>
      <c r="RG66" s="63"/>
      <c r="RH66" s="63"/>
      <c r="RI66" s="63"/>
      <c r="RJ66" s="63"/>
      <c r="RK66" s="63"/>
      <c r="RL66" s="63"/>
      <c r="RM66" s="63"/>
      <c r="RN66" s="63"/>
      <c r="RO66" s="63"/>
      <c r="RP66" s="63"/>
      <c r="RQ66" s="63"/>
      <c r="RR66" s="63"/>
      <c r="RS66" s="63"/>
      <c r="RT66" s="63"/>
      <c r="RU66" s="63"/>
      <c r="RV66" s="63"/>
      <c r="RW66" s="63"/>
      <c r="RX66" s="63"/>
      <c r="RY66" s="63"/>
      <c r="RZ66" s="63"/>
      <c r="SA66" s="63"/>
      <c r="SB66" s="63"/>
      <c r="SC66" s="63"/>
      <c r="SD66" s="63"/>
      <c r="SE66" s="63"/>
      <c r="SF66" s="63"/>
      <c r="SG66" s="63"/>
      <c r="SH66" s="63"/>
      <c r="SI66" s="63"/>
      <c r="SJ66" s="63"/>
      <c r="SK66" s="63"/>
      <c r="SL66" s="63"/>
      <c r="SM66" s="63"/>
      <c r="SN66" s="63"/>
      <c r="SO66" s="63"/>
      <c r="SP66" s="63"/>
      <c r="SQ66" s="63"/>
      <c r="SR66" s="63"/>
      <c r="SS66" s="63"/>
      <c r="ST66" s="63"/>
      <c r="SU66" s="63"/>
      <c r="SV66" s="63"/>
      <c r="SW66" s="63"/>
      <c r="SX66" s="63"/>
      <c r="SY66" s="63"/>
      <c r="SZ66" s="63"/>
      <c r="TA66" s="63"/>
      <c r="TB66" s="63"/>
      <c r="TC66" s="63"/>
      <c r="TD66" s="63"/>
      <c r="TE66" s="63"/>
      <c r="TF66" s="63"/>
      <c r="TG66" s="63"/>
      <c r="TH66" s="63"/>
      <c r="TI66" s="63"/>
      <c r="TJ66" s="63"/>
      <c r="TK66" s="63"/>
      <c r="TL66" s="63"/>
      <c r="TM66" s="63"/>
      <c r="TN66" s="63"/>
      <c r="TO66" s="63"/>
      <c r="TP66" s="63"/>
      <c r="TQ66" s="63"/>
      <c r="TR66" s="63"/>
      <c r="TS66" s="63"/>
      <c r="TT66" s="63"/>
      <c r="TU66" s="63"/>
      <c r="TV66" s="63"/>
      <c r="TW66" s="63"/>
      <c r="TX66" s="63"/>
      <c r="TY66" s="63"/>
      <c r="TZ66" s="63"/>
      <c r="UA66" s="63"/>
      <c r="UB66" s="63"/>
      <c r="UC66" s="63"/>
      <c r="UD66" s="63"/>
      <c r="UE66" s="63"/>
      <c r="UF66" s="63"/>
      <c r="UG66" s="63"/>
      <c r="UH66" s="63"/>
      <c r="UI66" s="63"/>
      <c r="UJ66" s="63"/>
      <c r="UK66" s="63"/>
      <c r="UL66" s="63"/>
      <c r="UM66" s="63"/>
      <c r="UN66" s="63"/>
      <c r="UO66" s="63"/>
      <c r="UP66" s="63"/>
      <c r="UQ66" s="63"/>
      <c r="UR66" s="63"/>
      <c r="US66" s="63"/>
      <c r="UT66" s="63"/>
      <c r="UU66" s="63"/>
      <c r="UV66" s="63"/>
      <c r="UW66" s="63"/>
      <c r="UX66" s="63"/>
      <c r="UY66" s="63"/>
      <c r="UZ66" s="63"/>
      <c r="VA66" s="63"/>
      <c r="VB66" s="63"/>
      <c r="VC66" s="63"/>
      <c r="VD66" s="63"/>
      <c r="VE66" s="63"/>
      <c r="VF66" s="63"/>
      <c r="VG66" s="63"/>
      <c r="VH66" s="63"/>
      <c r="VI66" s="63"/>
      <c r="VJ66" s="63"/>
      <c r="VK66" s="63"/>
      <c r="VL66" s="63"/>
      <c r="VM66" s="63"/>
      <c r="VN66" s="63"/>
      <c r="VO66" s="63"/>
      <c r="VP66" s="63"/>
      <c r="VQ66" s="63"/>
      <c r="VR66" s="63"/>
      <c r="VS66" s="63"/>
      <c r="VT66" s="63"/>
      <c r="VU66" s="63"/>
      <c r="VV66" s="63"/>
      <c r="VW66" s="63"/>
      <c r="VX66" s="63"/>
      <c r="VY66" s="63"/>
      <c r="VZ66" s="63"/>
      <c r="WA66" s="63"/>
      <c r="WB66" s="63"/>
      <c r="WC66" s="63"/>
      <c r="WD66" s="63"/>
      <c r="WE66" s="63"/>
      <c r="WF66" s="63"/>
      <c r="WG66" s="63"/>
      <c r="WH66" s="63"/>
      <c r="WI66" s="63"/>
      <c r="WJ66" s="63"/>
      <c r="WK66" s="63"/>
      <c r="WL66" s="63"/>
      <c r="WM66" s="63"/>
      <c r="WN66" s="63"/>
      <c r="WO66" s="63"/>
      <c r="WP66" s="63"/>
      <c r="WQ66" s="63"/>
      <c r="WR66" s="63"/>
      <c r="WS66" s="63"/>
      <c r="WT66" s="63"/>
      <c r="WU66" s="63"/>
      <c r="WV66" s="63"/>
      <c r="WW66" s="63"/>
      <c r="WX66" s="63"/>
      <c r="WY66" s="63"/>
      <c r="WZ66" s="63"/>
      <c r="XA66" s="63"/>
      <c r="XB66" s="63"/>
      <c r="XC66" s="63"/>
      <c r="XD66" s="63"/>
      <c r="XE66" s="63"/>
      <c r="XF66" s="63"/>
      <c r="XG66" s="63"/>
      <c r="XH66" s="63"/>
      <c r="XI66" s="63"/>
      <c r="XJ66" s="63"/>
      <c r="XK66" s="63"/>
      <c r="XL66" s="63"/>
      <c r="XM66" s="63"/>
      <c r="XN66" s="63"/>
      <c r="XO66" s="63"/>
      <c r="XP66" s="63"/>
      <c r="XQ66" s="63"/>
      <c r="XR66" s="63"/>
      <c r="XS66" s="63"/>
      <c r="XT66" s="63"/>
      <c r="XU66" s="63"/>
      <c r="XV66" s="63"/>
      <c r="XW66" s="63"/>
      <c r="XX66" s="63"/>
      <c r="XY66" s="63"/>
      <c r="XZ66" s="63"/>
      <c r="YA66" s="63"/>
      <c r="YB66" s="63"/>
      <c r="YC66" s="63"/>
      <c r="YD66" s="63"/>
      <c r="YE66" s="63"/>
      <c r="YF66" s="63"/>
      <c r="YG66" s="63"/>
      <c r="YH66" s="63"/>
      <c r="YI66" s="63"/>
      <c r="YJ66" s="63"/>
      <c r="YK66" s="63"/>
      <c r="YL66" s="63"/>
      <c r="YM66" s="63"/>
      <c r="YN66" s="63"/>
      <c r="YO66" s="63"/>
      <c r="YP66" s="63"/>
      <c r="YQ66" s="63"/>
      <c r="YR66" s="63"/>
      <c r="YS66" s="63"/>
      <c r="YT66" s="63"/>
      <c r="YU66" s="63"/>
      <c r="YV66" s="63"/>
      <c r="YW66" s="63"/>
      <c r="YX66" s="63"/>
      <c r="YY66" s="63"/>
      <c r="YZ66" s="63"/>
      <c r="ZA66" s="63"/>
      <c r="ZB66" s="63"/>
      <c r="ZC66" s="63"/>
      <c r="ZD66" s="63"/>
      <c r="ZE66" s="63"/>
      <c r="ZF66" s="63"/>
      <c r="ZG66" s="63"/>
      <c r="ZH66" s="63"/>
      <c r="ZI66" s="63"/>
      <c r="ZJ66" s="63"/>
      <c r="ZK66" s="63"/>
      <c r="ZL66" s="63"/>
      <c r="ZM66" s="63"/>
      <c r="ZN66" s="63"/>
      <c r="ZO66" s="63"/>
      <c r="ZP66" s="63"/>
      <c r="ZQ66" s="63"/>
      <c r="ZR66" s="63"/>
      <c r="ZS66" s="63"/>
      <c r="ZT66" s="63"/>
      <c r="ZU66" s="63"/>
      <c r="ZV66" s="63"/>
      <c r="ZW66" s="63"/>
      <c r="ZX66" s="63"/>
      <c r="ZY66" s="63"/>
      <c r="ZZ66" s="63"/>
      <c r="AAA66" s="63"/>
      <c r="AAB66" s="63"/>
      <c r="AAC66" s="63"/>
      <c r="AAD66" s="63"/>
      <c r="AAE66" s="63"/>
      <c r="AAF66" s="63"/>
      <c r="AAG66" s="63"/>
      <c r="AAH66" s="63"/>
      <c r="AAI66" s="63"/>
      <c r="AAJ66" s="63"/>
      <c r="AAK66" s="63"/>
      <c r="AAL66" s="63"/>
      <c r="AAM66" s="63"/>
      <c r="AAN66" s="63"/>
      <c r="AAO66" s="63"/>
      <c r="AAP66" s="63"/>
      <c r="AAQ66" s="63"/>
      <c r="AAR66" s="63"/>
      <c r="AAS66" s="63"/>
      <c r="AAT66" s="63"/>
      <c r="AAU66" s="63"/>
      <c r="AAV66" s="63"/>
      <c r="AAW66" s="63"/>
      <c r="AAX66" s="63"/>
      <c r="AAY66" s="63"/>
      <c r="AAZ66" s="63"/>
      <c r="ABA66" s="63"/>
      <c r="ABB66" s="63"/>
      <c r="ABC66" s="63"/>
      <c r="ABD66" s="63"/>
      <c r="ABE66" s="63"/>
      <c r="ABF66" s="63"/>
      <c r="ABG66" s="63"/>
      <c r="ABH66" s="63"/>
      <c r="ABI66" s="63"/>
      <c r="ABJ66" s="63"/>
      <c r="ABK66" s="63"/>
      <c r="ABL66" s="63"/>
      <c r="ABM66" s="63"/>
      <c r="ABN66" s="63"/>
      <c r="ABO66" s="63"/>
      <c r="ABP66" s="63"/>
      <c r="ABQ66" s="63"/>
      <c r="ABR66" s="63"/>
      <c r="ABS66" s="63"/>
      <c r="ABT66" s="63"/>
      <c r="ABU66" s="63"/>
      <c r="ABV66" s="63"/>
      <c r="ABW66" s="63"/>
      <c r="ABX66" s="63"/>
      <c r="ABY66" s="63"/>
      <c r="ABZ66" s="63"/>
      <c r="ACA66" s="63"/>
      <c r="ACB66" s="63"/>
      <c r="ACC66" s="63"/>
      <c r="ACD66" s="63"/>
      <c r="ACE66" s="63"/>
      <c r="ACF66" s="63"/>
      <c r="ACG66" s="63"/>
      <c r="ACH66" s="63"/>
      <c r="ACI66" s="63"/>
      <c r="ACJ66" s="63"/>
      <c r="ACK66" s="63"/>
      <c r="ACL66" s="63"/>
      <c r="ACM66" s="63"/>
      <c r="ACN66" s="63"/>
      <c r="ACO66" s="63"/>
      <c r="ACP66" s="63"/>
      <c r="ACQ66" s="63"/>
      <c r="ACR66" s="63"/>
      <c r="ACS66" s="63"/>
      <c r="ACT66" s="63"/>
      <c r="ACU66" s="63"/>
      <c r="ACV66" s="63"/>
      <c r="ACW66" s="63"/>
      <c r="ACX66" s="63"/>
      <c r="ACY66" s="63"/>
      <c r="ACZ66" s="63"/>
      <c r="ADA66" s="63"/>
      <c r="ADB66" s="63"/>
      <c r="ADC66" s="63"/>
      <c r="ADD66" s="63"/>
      <c r="ADE66" s="63"/>
      <c r="ADF66" s="63"/>
      <c r="ADG66" s="63"/>
      <c r="ADH66" s="63"/>
      <c r="ADI66" s="63"/>
      <c r="ADJ66" s="63"/>
      <c r="ADK66" s="63"/>
      <c r="ADL66" s="63"/>
      <c r="ADM66" s="63"/>
      <c r="ADN66" s="63"/>
      <c r="ADO66" s="63"/>
      <c r="ADP66" s="63"/>
      <c r="ADQ66" s="63"/>
      <c r="ADR66" s="63"/>
      <c r="ADS66" s="63"/>
      <c r="ADT66" s="63"/>
      <c r="ADU66" s="63"/>
      <c r="ADV66" s="63"/>
      <c r="ADW66" s="63"/>
      <c r="ADX66" s="63"/>
      <c r="ADY66" s="63"/>
      <c r="ADZ66" s="63"/>
      <c r="AEA66" s="63"/>
      <c r="AEB66" s="63"/>
      <c r="AEC66" s="63"/>
      <c r="AED66" s="63"/>
      <c r="AEE66" s="63"/>
      <c r="AEF66" s="63"/>
      <c r="AEG66" s="63"/>
      <c r="AEH66" s="63"/>
      <c r="AEI66" s="63"/>
      <c r="AEJ66" s="63"/>
      <c r="AEK66" s="63"/>
      <c r="AEL66" s="63"/>
      <c r="AEM66" s="63"/>
      <c r="AEN66" s="63"/>
      <c r="AEO66" s="63"/>
      <c r="AEP66" s="63"/>
      <c r="AEQ66" s="63"/>
      <c r="AER66" s="63"/>
      <c r="AES66" s="63"/>
      <c r="AET66" s="63"/>
      <c r="AEU66" s="63"/>
      <c r="AEV66" s="63"/>
      <c r="AEW66" s="63"/>
      <c r="AEX66" s="63"/>
      <c r="AEY66" s="63"/>
      <c r="AEZ66" s="63"/>
      <c r="AFA66" s="63"/>
      <c r="AFB66" s="63"/>
      <c r="AFC66" s="63"/>
      <c r="AFD66" s="63"/>
      <c r="AFE66" s="63"/>
      <c r="AFF66" s="63"/>
      <c r="AFG66" s="63"/>
      <c r="AFH66" s="63"/>
      <c r="AFI66" s="63"/>
      <c r="AFJ66" s="63"/>
      <c r="AFK66" s="63"/>
      <c r="AFL66" s="63"/>
      <c r="AFM66" s="63"/>
      <c r="AFN66" s="63"/>
      <c r="AFO66" s="63"/>
      <c r="AFP66" s="63"/>
      <c r="AFQ66" s="63"/>
      <c r="AFR66" s="63"/>
      <c r="AFS66" s="63"/>
      <c r="AFT66" s="63"/>
      <c r="AFU66" s="63"/>
      <c r="AFV66" s="63"/>
      <c r="AFW66" s="63"/>
      <c r="AFX66" s="63"/>
      <c r="AFY66" s="63"/>
      <c r="AFZ66" s="63"/>
      <c r="AGA66" s="63"/>
      <c r="AGB66" s="63"/>
      <c r="AGC66" s="63"/>
      <c r="AGD66" s="63"/>
      <c r="AGE66" s="63"/>
      <c r="AGF66" s="63"/>
      <c r="AGG66" s="63"/>
      <c r="AGH66" s="63"/>
      <c r="AGI66" s="63"/>
      <c r="AGJ66" s="63"/>
      <c r="AGK66" s="63"/>
      <c r="AGL66" s="63"/>
      <c r="AGM66" s="63"/>
      <c r="AGN66" s="63"/>
      <c r="AGO66" s="63"/>
      <c r="AGP66" s="63"/>
      <c r="AGQ66" s="63"/>
      <c r="AGR66" s="63"/>
      <c r="AGS66" s="63"/>
      <c r="AGT66" s="63"/>
      <c r="AGU66" s="63"/>
      <c r="AGV66" s="63"/>
      <c r="AGW66" s="63"/>
      <c r="AGX66" s="63"/>
      <c r="AGY66" s="63"/>
      <c r="AGZ66" s="63"/>
      <c r="AHA66" s="63"/>
      <c r="AHB66" s="63"/>
      <c r="AHC66" s="63"/>
      <c r="AHD66" s="63"/>
      <c r="AHE66" s="63"/>
      <c r="AHF66" s="63"/>
      <c r="AHG66" s="63"/>
      <c r="AHH66" s="63"/>
      <c r="AHI66" s="63"/>
      <c r="AHJ66" s="63"/>
      <c r="AHK66" s="63"/>
      <c r="AHL66" s="63"/>
      <c r="AHM66" s="63"/>
      <c r="AHN66" s="63"/>
      <c r="AHO66" s="63"/>
      <c r="AHP66" s="63"/>
      <c r="AHQ66" s="63"/>
      <c r="AHR66" s="63"/>
      <c r="AHS66" s="63"/>
      <c r="AHT66" s="63"/>
      <c r="AHU66" s="63"/>
      <c r="AHV66" s="63"/>
      <c r="AHW66" s="63"/>
      <c r="AHX66" s="63"/>
      <c r="AHY66" s="63"/>
      <c r="AHZ66" s="63"/>
      <c r="AIA66" s="63"/>
      <c r="AIB66" s="63"/>
      <c r="AIC66" s="63"/>
      <c r="AID66" s="63"/>
      <c r="AIE66" s="63"/>
      <c r="AIF66" s="63"/>
      <c r="AIG66" s="63"/>
      <c r="AIH66" s="63"/>
      <c r="AII66" s="63"/>
      <c r="AIJ66" s="63"/>
      <c r="AIK66" s="63"/>
      <c r="AIL66" s="63"/>
      <c r="AIM66" s="63"/>
      <c r="AIN66" s="63"/>
      <c r="AIO66" s="63"/>
      <c r="AIP66" s="63"/>
      <c r="AIQ66" s="63"/>
      <c r="AIR66" s="63"/>
      <c r="AIS66" s="63"/>
      <c r="AIT66" s="63"/>
      <c r="AIU66" s="63"/>
      <c r="AIV66" s="63"/>
      <c r="AIW66" s="63"/>
      <c r="AIX66" s="63"/>
      <c r="AIY66" s="63"/>
      <c r="AIZ66" s="63"/>
      <c r="AJA66" s="63"/>
      <c r="AJB66" s="63"/>
      <c r="AJC66" s="63"/>
      <c r="AJD66" s="63"/>
      <c r="AJE66" s="63"/>
      <c r="AJF66" s="63"/>
      <c r="AJG66" s="63"/>
      <c r="AJH66" s="63"/>
      <c r="AJI66" s="63"/>
      <c r="AJJ66" s="63"/>
      <c r="AJK66" s="63"/>
      <c r="AJL66" s="63"/>
      <c r="AJM66" s="63"/>
      <c r="AJN66" s="63"/>
      <c r="AJO66" s="63"/>
      <c r="AJP66" s="63"/>
      <c r="AJQ66" s="63"/>
      <c r="AJR66" s="63"/>
      <c r="AJS66" s="63"/>
      <c r="AJT66" s="63"/>
      <c r="AJU66" s="63"/>
      <c r="AJV66" s="63"/>
      <c r="AJW66" s="63"/>
      <c r="AJX66" s="63"/>
      <c r="AJY66" s="63"/>
      <c r="AJZ66" s="63"/>
      <c r="AKA66" s="63"/>
      <c r="AKB66" s="63"/>
      <c r="AKC66" s="63"/>
      <c r="AKD66" s="63"/>
      <c r="AKE66" s="63"/>
      <c r="AKF66" s="63"/>
      <c r="AKG66" s="63"/>
      <c r="AKH66" s="63"/>
      <c r="AKI66" s="63"/>
      <c r="AKJ66" s="63"/>
      <c r="AKK66" s="63"/>
      <c r="AKL66" s="63"/>
      <c r="AKM66" s="63"/>
      <c r="AKN66" s="63"/>
      <c r="AKO66" s="63"/>
      <c r="AKP66" s="63"/>
      <c r="AKQ66" s="63"/>
      <c r="AKR66" s="63"/>
      <c r="AKS66" s="63"/>
      <c r="AKT66" s="63"/>
      <c r="AKU66" s="63"/>
      <c r="AKV66" s="63"/>
      <c r="AKW66" s="63"/>
      <c r="AKX66" s="63"/>
      <c r="AKY66" s="63"/>
      <c r="AKZ66" s="63"/>
      <c r="ALA66" s="63"/>
      <c r="ALB66" s="63"/>
      <c r="ALC66" s="63"/>
      <c r="ALD66" s="63"/>
      <c r="ALE66" s="63"/>
      <c r="ALF66" s="63"/>
      <c r="ALG66" s="63"/>
      <c r="ALH66" s="63"/>
      <c r="ALI66" s="63"/>
      <c r="ALJ66" s="63"/>
      <c r="ALK66" s="63"/>
      <c r="ALL66" s="63"/>
      <c r="ALM66" s="63"/>
      <c r="ALN66" s="63"/>
      <c r="ALO66" s="63"/>
      <c r="ALP66" s="63"/>
      <c r="ALQ66" s="63"/>
      <c r="ALR66" s="63"/>
      <c r="ALS66" s="63"/>
      <c r="ALT66" s="63"/>
      <c r="ALU66" s="63"/>
      <c r="ALV66" s="63"/>
      <c r="ALW66" s="63"/>
      <c r="ALX66" s="63"/>
      <c r="ALY66" s="63"/>
      <c r="ALZ66" s="63"/>
      <c r="AMA66" s="63"/>
      <c r="AMB66" s="63"/>
      <c r="AMC66" s="63"/>
      <c r="AMD66" s="63"/>
      <c r="AME66" s="63"/>
      <c r="AMF66" s="63"/>
      <c r="AMG66" s="63"/>
      <c r="AMH66" s="63"/>
      <c r="AMI66" s="63"/>
      <c r="AMJ66" s="63"/>
      <c r="AMK66" s="63"/>
      <c r="AML66" s="63"/>
      <c r="AMM66" s="63"/>
      <c r="AMN66" s="63"/>
      <c r="AMO66" s="63"/>
      <c r="AMP66" s="63"/>
      <c r="AMQ66" s="63"/>
      <c r="AMR66" s="63"/>
      <c r="AMS66" s="63"/>
      <c r="AMT66" s="63"/>
      <c r="AMU66" s="63"/>
      <c r="AMV66" s="63"/>
      <c r="AMW66" s="63"/>
      <c r="AMX66" s="63"/>
      <c r="AMY66" s="63"/>
      <c r="AMZ66" s="63"/>
      <c r="ANA66" s="63"/>
      <c r="ANB66" s="63"/>
      <c r="ANC66" s="63"/>
      <c r="AND66" s="63"/>
      <c r="ANE66" s="63"/>
      <c r="ANF66" s="63"/>
      <c r="ANG66" s="63"/>
      <c r="ANH66" s="63"/>
      <c r="ANI66" s="63"/>
      <c r="ANJ66" s="63"/>
      <c r="ANK66" s="63"/>
      <c r="ANL66" s="63"/>
      <c r="ANM66" s="63"/>
      <c r="ANN66" s="63"/>
      <c r="ANO66" s="63"/>
      <c r="ANP66" s="63"/>
      <c r="ANQ66" s="63"/>
      <c r="ANR66" s="63"/>
      <c r="ANS66" s="63"/>
      <c r="ANT66" s="63"/>
      <c r="ANU66" s="63"/>
      <c r="ANV66" s="63"/>
      <c r="ANW66" s="63"/>
      <c r="ANX66" s="63"/>
      <c r="ANY66" s="63"/>
      <c r="ANZ66" s="63"/>
      <c r="AOA66" s="63"/>
      <c r="AOB66" s="63"/>
      <c r="AOC66" s="63"/>
      <c r="AOD66" s="63"/>
      <c r="AOE66" s="63"/>
      <c r="AOF66" s="63"/>
      <c r="AOG66" s="63"/>
      <c r="AOH66" s="63"/>
      <c r="AOI66" s="63"/>
      <c r="AOJ66" s="63"/>
      <c r="AOK66" s="63"/>
      <c r="AOL66" s="63"/>
      <c r="AOM66" s="63"/>
      <c r="AON66" s="63"/>
      <c r="AOO66" s="63"/>
      <c r="AOP66" s="63"/>
      <c r="AOQ66" s="63"/>
      <c r="AOR66" s="63"/>
      <c r="AOS66" s="63"/>
      <c r="AOT66" s="63"/>
      <c r="AOU66" s="63"/>
      <c r="AOV66" s="63"/>
      <c r="AOW66" s="63"/>
      <c r="AOX66" s="63"/>
      <c r="AOY66" s="63"/>
      <c r="AOZ66" s="63"/>
      <c r="APA66" s="63"/>
      <c r="APB66" s="63"/>
      <c r="APC66" s="63"/>
      <c r="APD66" s="63"/>
      <c r="APE66" s="63"/>
      <c r="APF66" s="63"/>
      <c r="APG66" s="63"/>
      <c r="APH66" s="63"/>
      <c r="API66" s="63"/>
      <c r="APJ66" s="63"/>
      <c r="APK66" s="63"/>
      <c r="APL66" s="63"/>
      <c r="APM66" s="63"/>
      <c r="APN66" s="63"/>
      <c r="APO66" s="63"/>
      <c r="APP66" s="63"/>
      <c r="APQ66" s="63"/>
      <c r="APR66" s="63"/>
      <c r="APS66" s="63"/>
      <c r="APT66" s="63"/>
      <c r="APU66" s="63"/>
      <c r="APV66" s="63"/>
      <c r="APW66" s="63"/>
      <c r="APX66" s="63"/>
      <c r="APY66" s="63"/>
      <c r="APZ66" s="63"/>
      <c r="AQA66" s="63"/>
      <c r="AQB66" s="63"/>
      <c r="AQC66" s="63"/>
      <c r="AQD66" s="63"/>
      <c r="AQE66" s="63"/>
      <c r="AQF66" s="63"/>
      <c r="AQG66" s="63"/>
      <c r="AQH66" s="63"/>
      <c r="AQI66" s="63"/>
      <c r="AQJ66" s="63"/>
      <c r="AQK66" s="63"/>
      <c r="AQL66" s="63"/>
      <c r="AQM66" s="63"/>
      <c r="AQN66" s="63"/>
      <c r="AQO66" s="63"/>
      <c r="AQP66" s="63"/>
      <c r="AQQ66" s="63"/>
      <c r="AQR66" s="63"/>
      <c r="AQS66" s="63"/>
      <c r="AQT66" s="63"/>
      <c r="AQU66" s="63"/>
      <c r="AQV66" s="63"/>
      <c r="AQW66" s="63"/>
      <c r="AQX66" s="63"/>
      <c r="AQY66" s="63"/>
      <c r="AQZ66" s="63"/>
      <c r="ARA66" s="63"/>
      <c r="ARB66" s="63"/>
      <c r="ARC66" s="63"/>
      <c r="ARD66" s="63"/>
      <c r="ARE66" s="63"/>
      <c r="ARF66" s="63"/>
      <c r="ARG66" s="63"/>
      <c r="ARH66" s="63"/>
      <c r="ARI66" s="63"/>
      <c r="ARJ66" s="63"/>
      <c r="ARK66" s="63"/>
      <c r="ARL66" s="63"/>
      <c r="ARM66" s="63"/>
      <c r="ARN66" s="63"/>
      <c r="ARO66" s="63"/>
      <c r="ARP66" s="63"/>
      <c r="ARQ66" s="63"/>
      <c r="ARR66" s="63"/>
      <c r="ARS66" s="63"/>
      <c r="ART66" s="63"/>
      <c r="ARU66" s="63"/>
      <c r="ARV66" s="63"/>
      <c r="ARW66" s="63"/>
      <c r="ARX66" s="63"/>
      <c r="ARY66" s="63"/>
      <c r="ARZ66" s="63"/>
      <c r="ASA66" s="63"/>
      <c r="ASB66" s="63"/>
      <c r="ASC66" s="63"/>
      <c r="ASD66" s="63"/>
      <c r="ASE66" s="63"/>
      <c r="ASF66" s="63"/>
      <c r="ASG66" s="63"/>
      <c r="ASH66" s="63"/>
      <c r="ASI66" s="63"/>
      <c r="ASJ66" s="63"/>
      <c r="ASK66" s="63"/>
      <c r="ASL66" s="63"/>
      <c r="ASM66" s="63"/>
      <c r="ASN66" s="63"/>
      <c r="ASO66" s="63"/>
      <c r="ASP66" s="63"/>
      <c r="ASQ66" s="63"/>
      <c r="ASR66" s="63"/>
      <c r="ASS66" s="63"/>
      <c r="AST66" s="63"/>
      <c r="ASU66" s="63"/>
      <c r="ASV66" s="63"/>
      <c r="ASW66" s="63"/>
      <c r="ASX66" s="63"/>
      <c r="ASY66" s="63"/>
      <c r="ASZ66" s="63"/>
      <c r="ATA66" s="63"/>
      <c r="ATB66" s="63"/>
      <c r="ATC66" s="63"/>
      <c r="ATD66" s="63"/>
      <c r="ATE66" s="63"/>
      <c r="ATF66" s="63"/>
      <c r="ATG66" s="63"/>
      <c r="ATH66" s="63"/>
      <c r="ATI66" s="63"/>
      <c r="ATJ66" s="63"/>
      <c r="ATK66" s="63"/>
      <c r="ATL66" s="63"/>
      <c r="ATM66" s="63"/>
      <c r="ATN66" s="63"/>
      <c r="ATO66" s="63"/>
      <c r="ATP66" s="63"/>
      <c r="ATQ66" s="63"/>
      <c r="ATR66" s="63"/>
      <c r="ATS66" s="63"/>
      <c r="ATT66" s="63"/>
      <c r="ATU66" s="63"/>
      <c r="ATV66" s="63"/>
      <c r="ATW66" s="63"/>
      <c r="ATX66" s="63"/>
      <c r="ATY66" s="63"/>
      <c r="ATZ66" s="63"/>
      <c r="AUA66" s="63"/>
      <c r="AUB66" s="63"/>
      <c r="AUC66" s="63"/>
      <c r="AUD66" s="63"/>
      <c r="AUE66" s="63"/>
      <c r="AUF66" s="63"/>
      <c r="AUG66" s="63"/>
      <c r="AUH66" s="63"/>
      <c r="AUI66" s="63"/>
      <c r="AUJ66" s="63"/>
      <c r="AUK66" s="63"/>
      <c r="AUL66" s="63"/>
      <c r="AUM66" s="63"/>
      <c r="AUN66" s="63"/>
      <c r="AUO66" s="63"/>
      <c r="AUP66" s="63"/>
      <c r="AUQ66" s="63"/>
      <c r="AUR66" s="63"/>
      <c r="AUS66" s="63"/>
      <c r="AUT66" s="63"/>
      <c r="AUU66" s="63"/>
      <c r="AUV66" s="63"/>
      <c r="AUW66" s="63"/>
      <c r="AUX66" s="63"/>
      <c r="AUY66" s="63"/>
      <c r="AUZ66" s="63"/>
      <c r="AVA66" s="63"/>
      <c r="AVB66" s="63"/>
      <c r="AVC66" s="63"/>
      <c r="AVD66" s="63"/>
      <c r="AVE66" s="63"/>
      <c r="AVF66" s="63"/>
      <c r="AVG66" s="63"/>
      <c r="AVH66" s="63"/>
      <c r="AVI66" s="63"/>
      <c r="AVJ66" s="63"/>
      <c r="AVK66" s="63"/>
      <c r="AVL66" s="63"/>
      <c r="AVM66" s="63"/>
      <c r="AVN66" s="63"/>
      <c r="AVO66" s="63"/>
      <c r="AVP66" s="63"/>
      <c r="AVQ66" s="63"/>
      <c r="AVR66" s="63"/>
      <c r="AVS66" s="63"/>
      <c r="AVT66" s="63"/>
      <c r="AVU66" s="63"/>
      <c r="AVV66" s="63"/>
      <c r="AVW66" s="63"/>
      <c r="AVX66" s="63"/>
      <c r="AVY66" s="63"/>
      <c r="AVZ66" s="63"/>
      <c r="AWA66" s="63"/>
      <c r="AWB66" s="63"/>
      <c r="AWC66" s="63"/>
      <c r="AWD66" s="63"/>
      <c r="AWE66" s="63"/>
      <c r="AWF66" s="63"/>
      <c r="AWG66" s="63"/>
      <c r="AWH66" s="63"/>
      <c r="AWI66" s="63"/>
      <c r="AWJ66" s="63"/>
      <c r="AWK66" s="63"/>
      <c r="AWL66" s="63"/>
      <c r="AWM66" s="63"/>
      <c r="AWN66" s="63"/>
      <c r="AWO66" s="63"/>
      <c r="AWP66" s="63"/>
      <c r="AWQ66" s="63"/>
      <c r="AWR66" s="63"/>
      <c r="AWS66" s="63"/>
      <c r="AWT66" s="63"/>
      <c r="AWU66" s="63"/>
      <c r="AWV66" s="63"/>
      <c r="AWW66" s="63"/>
      <c r="AWX66" s="63"/>
      <c r="AWY66" s="63"/>
      <c r="AWZ66" s="63"/>
      <c r="AXA66" s="63"/>
      <c r="AXB66" s="63"/>
      <c r="AXC66" s="63"/>
      <c r="AXD66" s="63"/>
      <c r="AXE66" s="63"/>
      <c r="AXF66" s="63"/>
      <c r="AXG66" s="63"/>
      <c r="AXH66" s="63"/>
      <c r="AXI66" s="63"/>
      <c r="AXJ66" s="63"/>
      <c r="AXK66" s="63"/>
      <c r="AXL66" s="63"/>
      <c r="AXM66" s="63"/>
      <c r="AXN66" s="63"/>
      <c r="AXO66" s="63"/>
      <c r="AXP66" s="63"/>
      <c r="AXQ66" s="63"/>
      <c r="AXR66" s="63"/>
      <c r="AXS66" s="63"/>
      <c r="AXT66" s="63"/>
      <c r="AXU66" s="63"/>
      <c r="AXV66" s="63"/>
      <c r="AXW66" s="63"/>
      <c r="AXX66" s="63"/>
      <c r="AXY66" s="63"/>
      <c r="AXZ66" s="63"/>
      <c r="AYA66" s="63"/>
      <c r="AYB66" s="63"/>
      <c r="AYC66" s="63"/>
      <c r="AYD66" s="63"/>
      <c r="AYE66" s="63"/>
      <c r="AYF66" s="63"/>
      <c r="AYG66" s="63"/>
      <c r="AYH66" s="63"/>
      <c r="AYI66" s="63"/>
      <c r="AYJ66" s="63"/>
      <c r="AYK66" s="63"/>
      <c r="AYL66" s="63"/>
      <c r="AYM66" s="63"/>
      <c r="AYN66" s="63"/>
      <c r="AYO66" s="63"/>
      <c r="AYP66" s="63"/>
      <c r="AYQ66" s="63"/>
      <c r="AYR66" s="63"/>
      <c r="AYS66" s="63"/>
      <c r="AYT66" s="63"/>
      <c r="AYU66" s="63"/>
      <c r="AYV66" s="63"/>
      <c r="AYW66" s="63"/>
      <c r="AYX66" s="63"/>
      <c r="AYY66" s="63"/>
      <c r="AYZ66" s="63"/>
      <c r="AZA66" s="63"/>
      <c r="AZB66" s="63"/>
      <c r="AZC66" s="63"/>
      <c r="AZD66" s="63"/>
      <c r="AZE66" s="63"/>
      <c r="AZF66" s="63"/>
      <c r="AZG66" s="63"/>
      <c r="AZH66" s="63"/>
      <c r="AZI66" s="63"/>
      <c r="AZJ66" s="63"/>
      <c r="AZK66" s="63"/>
      <c r="AZL66" s="63"/>
      <c r="AZM66" s="63"/>
      <c r="AZN66" s="63"/>
      <c r="AZO66" s="63"/>
      <c r="AZP66" s="63"/>
      <c r="AZQ66" s="63"/>
      <c r="AZR66" s="63"/>
      <c r="AZS66" s="63"/>
      <c r="AZT66" s="63"/>
      <c r="AZU66" s="63"/>
      <c r="AZV66" s="63"/>
      <c r="AZW66" s="63"/>
      <c r="AZX66" s="63"/>
      <c r="AZY66" s="63"/>
      <c r="AZZ66" s="63"/>
      <c r="BAA66" s="63"/>
      <c r="BAB66" s="63"/>
      <c r="BAC66" s="63"/>
      <c r="BAD66" s="63"/>
      <c r="BAE66" s="63"/>
      <c r="BAF66" s="63"/>
      <c r="BAG66" s="63"/>
      <c r="BAH66" s="63"/>
      <c r="BAI66" s="63"/>
      <c r="BAJ66" s="63"/>
      <c r="BAK66" s="63"/>
      <c r="BAL66" s="63"/>
      <c r="BAM66" s="63"/>
      <c r="BAN66" s="63"/>
      <c r="BAO66" s="63"/>
      <c r="BAP66" s="63"/>
      <c r="BAQ66" s="63"/>
      <c r="BAR66" s="63"/>
      <c r="BAS66" s="63"/>
      <c r="BAT66" s="63"/>
      <c r="BAU66" s="63"/>
      <c r="BAV66" s="63"/>
      <c r="BAW66" s="63"/>
      <c r="BAX66" s="63"/>
      <c r="BAY66" s="63"/>
      <c r="BAZ66" s="63"/>
      <c r="BBA66" s="63"/>
      <c r="BBB66" s="63"/>
      <c r="BBC66" s="63"/>
      <c r="BBD66" s="63"/>
      <c r="BBE66" s="63"/>
      <c r="BBF66" s="63"/>
      <c r="BBG66" s="63"/>
      <c r="BBH66" s="63"/>
      <c r="BBI66" s="63"/>
      <c r="BBJ66" s="63"/>
      <c r="BBK66" s="63"/>
      <c r="BBL66" s="63"/>
      <c r="BBM66" s="63"/>
      <c r="BBN66" s="63"/>
      <c r="BBO66" s="63"/>
      <c r="BBP66" s="63"/>
      <c r="BBQ66" s="63"/>
      <c r="BBR66" s="63"/>
      <c r="BBS66" s="63"/>
      <c r="BBT66" s="63"/>
      <c r="BBU66" s="63"/>
      <c r="BBV66" s="63"/>
      <c r="BBW66" s="63"/>
      <c r="BBX66" s="63"/>
      <c r="BBY66" s="63"/>
      <c r="BBZ66" s="63"/>
      <c r="BCA66" s="63"/>
      <c r="BCB66" s="63"/>
      <c r="BCC66" s="63"/>
      <c r="BCD66" s="63"/>
      <c r="BCE66" s="63"/>
      <c r="BCF66" s="63"/>
      <c r="BCG66" s="63"/>
      <c r="BCH66" s="63"/>
      <c r="BCI66" s="63"/>
      <c r="BCJ66" s="63"/>
      <c r="BCK66" s="63"/>
      <c r="BCL66" s="63"/>
      <c r="BCM66" s="63"/>
      <c r="BCN66" s="63"/>
      <c r="BCO66" s="63"/>
      <c r="BCP66" s="63"/>
      <c r="BCQ66" s="63"/>
      <c r="BCR66" s="63"/>
      <c r="BCS66" s="63"/>
      <c r="BCT66" s="63"/>
      <c r="BCU66" s="63"/>
      <c r="BCV66" s="63"/>
      <c r="BCW66" s="63"/>
      <c r="BCX66" s="63"/>
      <c r="BCY66" s="63"/>
      <c r="BCZ66" s="63"/>
      <c r="BDA66" s="63"/>
      <c r="BDB66" s="63"/>
      <c r="BDC66" s="63"/>
      <c r="BDD66" s="63"/>
      <c r="BDE66" s="63"/>
      <c r="BDF66" s="63"/>
      <c r="BDG66" s="63"/>
      <c r="BDH66" s="63"/>
      <c r="BDI66" s="63"/>
      <c r="BDJ66" s="63"/>
      <c r="BDK66" s="63"/>
      <c r="BDL66" s="63"/>
      <c r="BDM66" s="63"/>
      <c r="BDN66" s="63"/>
      <c r="BDO66" s="63"/>
      <c r="BDP66" s="63"/>
      <c r="BDQ66" s="63"/>
      <c r="BDR66" s="63"/>
      <c r="BDS66" s="63"/>
      <c r="BDT66" s="63"/>
      <c r="BDU66" s="63"/>
      <c r="BDV66" s="63"/>
      <c r="BDW66" s="63"/>
      <c r="BDX66" s="63"/>
      <c r="BDY66" s="63"/>
      <c r="BDZ66" s="63"/>
      <c r="BEA66" s="63"/>
      <c r="BEB66" s="63"/>
      <c r="BEC66" s="63"/>
      <c r="BED66" s="63"/>
      <c r="BEE66" s="63"/>
      <c r="BEF66" s="63"/>
      <c r="BEG66" s="63"/>
      <c r="BEH66" s="63"/>
      <c r="BEI66" s="63"/>
      <c r="BEJ66" s="63"/>
      <c r="BEK66" s="63"/>
      <c r="BEL66" s="63"/>
      <c r="BEM66" s="63"/>
      <c r="BEN66" s="63"/>
      <c r="BEO66" s="63"/>
      <c r="BEP66" s="63"/>
      <c r="BEQ66" s="63"/>
      <c r="BER66" s="63"/>
      <c r="BES66" s="63"/>
      <c r="BET66" s="63"/>
      <c r="BEU66" s="63"/>
      <c r="BEV66" s="63"/>
      <c r="BEW66" s="63"/>
      <c r="BEX66" s="63"/>
      <c r="BEY66" s="63"/>
      <c r="BEZ66" s="63"/>
      <c r="BFA66" s="63"/>
      <c r="BFB66" s="63"/>
      <c r="BFC66" s="63"/>
      <c r="BFD66" s="63"/>
      <c r="BFE66" s="63"/>
      <c r="BFF66" s="63"/>
      <c r="BFG66" s="63"/>
      <c r="BFH66" s="63"/>
      <c r="BFI66" s="63"/>
      <c r="BFJ66" s="63"/>
      <c r="BFK66" s="63"/>
      <c r="BFL66" s="63"/>
      <c r="BFM66" s="63"/>
      <c r="BFN66" s="63"/>
      <c r="BFO66" s="63"/>
      <c r="BFP66" s="63"/>
      <c r="BFQ66" s="63"/>
      <c r="BFR66" s="63"/>
      <c r="BFS66" s="63"/>
      <c r="BFT66" s="63"/>
      <c r="BFU66" s="63"/>
      <c r="BFV66" s="63"/>
      <c r="BFW66" s="63"/>
      <c r="BFX66" s="63"/>
      <c r="BFY66" s="63"/>
      <c r="BFZ66" s="63"/>
      <c r="BGA66" s="63"/>
      <c r="BGB66" s="63"/>
      <c r="BGC66" s="63"/>
      <c r="BGD66" s="63"/>
      <c r="BGE66" s="63"/>
      <c r="BGF66" s="63"/>
      <c r="BGG66" s="63"/>
      <c r="BGH66" s="63"/>
      <c r="BGI66" s="63"/>
      <c r="BGJ66" s="63"/>
      <c r="BGK66" s="63"/>
      <c r="BGL66" s="63"/>
      <c r="BGM66" s="63"/>
      <c r="BGN66" s="63"/>
      <c r="BGO66" s="63"/>
      <c r="BGP66" s="63"/>
      <c r="BGQ66" s="63"/>
      <c r="BGR66" s="63"/>
      <c r="BGS66" s="63"/>
      <c r="BGT66" s="63"/>
      <c r="BGU66" s="63"/>
      <c r="BGV66" s="63"/>
      <c r="BGW66" s="63"/>
      <c r="BGX66" s="63"/>
      <c r="BGY66" s="63"/>
      <c r="BGZ66" s="63"/>
      <c r="BHA66" s="63"/>
      <c r="BHB66" s="63"/>
      <c r="BHC66" s="63"/>
      <c r="BHD66" s="63"/>
      <c r="BHE66" s="63"/>
      <c r="BHF66" s="63"/>
      <c r="BHG66" s="63"/>
      <c r="BHH66" s="63"/>
      <c r="BHI66" s="63"/>
      <c r="BHJ66" s="63"/>
      <c r="BHK66" s="63"/>
      <c r="BHL66" s="63"/>
      <c r="BHM66" s="63"/>
      <c r="BHN66" s="63"/>
      <c r="BHO66" s="63"/>
      <c r="BHP66" s="63"/>
      <c r="BHQ66" s="63"/>
      <c r="BHR66" s="63"/>
      <c r="BHS66" s="63"/>
      <c r="BHT66" s="63"/>
      <c r="BHU66" s="63"/>
      <c r="BHV66" s="63"/>
      <c r="BHW66" s="63"/>
      <c r="BHX66" s="63"/>
      <c r="BHY66" s="63"/>
      <c r="BHZ66" s="63"/>
      <c r="BIA66" s="63"/>
      <c r="BIB66" s="63"/>
      <c r="BIC66" s="63"/>
      <c r="BID66" s="63"/>
      <c r="BIE66" s="63"/>
      <c r="BIF66" s="63"/>
      <c r="BIG66" s="63"/>
      <c r="BIH66" s="63"/>
      <c r="BII66" s="63"/>
      <c r="BIJ66" s="63"/>
      <c r="BIK66" s="63"/>
      <c r="BIL66" s="63"/>
      <c r="BIM66" s="63"/>
      <c r="BIN66" s="63"/>
      <c r="BIO66" s="63"/>
      <c r="BIP66" s="63"/>
      <c r="BIQ66" s="63"/>
      <c r="BIR66" s="63"/>
      <c r="BIS66" s="63"/>
      <c r="BIT66" s="63"/>
      <c r="BIU66" s="63"/>
      <c r="BIV66" s="63"/>
      <c r="BIW66" s="63"/>
      <c r="BIX66" s="63"/>
      <c r="BIY66" s="63"/>
      <c r="BIZ66" s="63"/>
      <c r="BJA66" s="63"/>
      <c r="BJB66" s="63"/>
      <c r="BJC66" s="63"/>
      <c r="BJD66" s="63"/>
      <c r="BJE66" s="63"/>
      <c r="BJF66" s="63"/>
      <c r="BJG66" s="63"/>
      <c r="BJH66" s="63"/>
      <c r="BJI66" s="63"/>
      <c r="BJJ66" s="63"/>
      <c r="BJK66" s="63"/>
      <c r="BJL66" s="63"/>
      <c r="BJM66" s="63"/>
      <c r="BJN66" s="63"/>
      <c r="BJO66" s="63"/>
      <c r="BJP66" s="63"/>
      <c r="BJQ66" s="63"/>
      <c r="BJR66" s="63"/>
      <c r="BJS66" s="63"/>
      <c r="BJT66" s="63"/>
      <c r="BJU66" s="63"/>
      <c r="BJV66" s="63"/>
      <c r="BJW66" s="63"/>
      <c r="BJX66" s="63"/>
      <c r="BJY66" s="63"/>
      <c r="BJZ66" s="63"/>
      <c r="BKA66" s="63"/>
      <c r="BKB66" s="63"/>
      <c r="BKC66" s="63"/>
      <c r="BKD66" s="63"/>
      <c r="BKE66" s="63"/>
      <c r="BKF66" s="63"/>
      <c r="BKG66" s="63"/>
      <c r="BKH66" s="63"/>
      <c r="BKI66" s="63"/>
      <c r="BKJ66" s="63"/>
      <c r="BKK66" s="63"/>
      <c r="BKL66" s="63"/>
      <c r="BKM66" s="63"/>
      <c r="BKN66" s="63"/>
      <c r="BKO66" s="63"/>
      <c r="BKP66" s="63"/>
      <c r="BKQ66" s="63"/>
      <c r="BKR66" s="63"/>
      <c r="BKS66" s="63"/>
      <c r="BKT66" s="63"/>
      <c r="BKU66" s="63"/>
      <c r="BKV66" s="63"/>
      <c r="BKW66" s="63"/>
      <c r="BKX66" s="63"/>
      <c r="BKY66" s="63"/>
      <c r="BKZ66" s="63"/>
      <c r="BLA66" s="63"/>
      <c r="BLB66" s="63"/>
      <c r="BLC66" s="63"/>
      <c r="BLD66" s="63"/>
      <c r="BLE66" s="63"/>
      <c r="BLF66" s="63"/>
      <c r="BLG66" s="63"/>
      <c r="BLH66" s="63"/>
      <c r="BLI66" s="63"/>
      <c r="BLJ66" s="63"/>
      <c r="BLK66" s="63"/>
      <c r="BLL66" s="63"/>
      <c r="BLM66" s="63"/>
      <c r="BLN66" s="63"/>
      <c r="BLO66" s="63"/>
      <c r="BLP66" s="63"/>
      <c r="BLQ66" s="63"/>
      <c r="BLR66" s="63"/>
      <c r="BLS66" s="63"/>
      <c r="BLT66" s="63"/>
      <c r="BLU66" s="63"/>
      <c r="BLV66" s="63"/>
      <c r="BLW66" s="63"/>
      <c r="BLX66" s="63"/>
      <c r="BLY66" s="63"/>
      <c r="BLZ66" s="63"/>
      <c r="BMA66" s="63"/>
      <c r="BMB66" s="63"/>
      <c r="BMC66" s="63"/>
      <c r="BMD66" s="63"/>
      <c r="BME66" s="63"/>
      <c r="BMF66" s="63"/>
      <c r="BMG66" s="63"/>
      <c r="BMH66" s="63"/>
      <c r="BMI66" s="63"/>
      <c r="BMJ66" s="63"/>
      <c r="BMK66" s="63"/>
      <c r="BML66" s="63"/>
      <c r="BMM66" s="63"/>
      <c r="BMN66" s="63"/>
      <c r="BMO66" s="63"/>
      <c r="BMP66" s="63"/>
      <c r="BMQ66" s="63"/>
      <c r="BMR66" s="63"/>
      <c r="BMS66" s="63"/>
      <c r="BMT66" s="63"/>
      <c r="BMU66" s="63"/>
      <c r="BMV66" s="63"/>
      <c r="BMW66" s="63"/>
      <c r="BMX66" s="63"/>
    </row>
    <row r="67" spans="1:1714" s="1" customFormat="1" ht="15" customHeight="1" x14ac:dyDescent="0.25">
      <c r="A67" s="194" t="s">
        <v>256</v>
      </c>
      <c r="B67" s="147" t="s">
        <v>45</v>
      </c>
      <c r="C67" s="148" t="s">
        <v>119</v>
      </c>
      <c r="D67" s="213" t="s">
        <v>47</v>
      </c>
      <c r="E67" s="149" t="s">
        <v>48</v>
      </c>
      <c r="F67" s="215" t="s">
        <v>49</v>
      </c>
      <c r="G67" s="213" t="s">
        <v>63</v>
      </c>
      <c r="H67" s="150">
        <v>25</v>
      </c>
      <c r="I67" s="227" t="s">
        <v>1701</v>
      </c>
      <c r="J67" s="152">
        <v>44795</v>
      </c>
      <c r="K67" s="152">
        <v>44796</v>
      </c>
      <c r="L67" s="152">
        <v>44797</v>
      </c>
      <c r="M67" s="211" t="s">
        <v>388</v>
      </c>
      <c r="N67" s="113">
        <v>44800</v>
      </c>
      <c r="O67" s="208" t="s">
        <v>97</v>
      </c>
      <c r="P67" s="145" t="s">
        <v>1630</v>
      </c>
      <c r="Q67" s="153">
        <f t="shared" si="19"/>
        <v>44798</v>
      </c>
      <c r="R67" s="163">
        <v>35.6</v>
      </c>
      <c r="S67" s="153">
        <f t="shared" si="20"/>
        <v>44802</v>
      </c>
      <c r="T67" s="163">
        <v>46.9</v>
      </c>
      <c r="U67" s="153">
        <f t="shared" si="21"/>
        <v>44809</v>
      </c>
      <c r="V67" s="88"/>
      <c r="W67" s="153">
        <f t="shared" si="3"/>
        <v>44823</v>
      </c>
      <c r="X67" s="88"/>
      <c r="Y67" s="85"/>
      <c r="Z67" s="171" t="s">
        <v>97</v>
      </c>
      <c r="AA67" s="172" t="s">
        <v>1632</v>
      </c>
      <c r="AB67" s="153">
        <f t="shared" si="5"/>
        <v>44799</v>
      </c>
      <c r="AC67" s="163">
        <v>40.200000000000003</v>
      </c>
      <c r="AD67" s="153">
        <f t="shared" si="6"/>
        <v>44803</v>
      </c>
      <c r="AE67" s="88">
        <v>49.1</v>
      </c>
      <c r="AF67" s="153">
        <f t="shared" si="7"/>
        <v>44810</v>
      </c>
      <c r="AG67" s="88"/>
      <c r="AH67" s="153">
        <f t="shared" si="8"/>
        <v>44824</v>
      </c>
      <c r="AI67" s="88"/>
      <c r="AJ67" s="85"/>
      <c r="AK67" s="171" t="s">
        <v>97</v>
      </c>
      <c r="AL67" s="172" t="s">
        <v>1634</v>
      </c>
      <c r="AM67" s="153">
        <f t="shared" si="9"/>
        <v>44800</v>
      </c>
      <c r="AN67" s="163">
        <v>49.9</v>
      </c>
      <c r="AO67" s="153">
        <f t="shared" si="10"/>
        <v>44804</v>
      </c>
      <c r="AP67" s="88">
        <v>55.7</v>
      </c>
      <c r="AQ67" s="153">
        <f t="shared" si="11"/>
        <v>44811</v>
      </c>
      <c r="AR67" s="88"/>
      <c r="AS67" s="153">
        <f t="shared" si="12"/>
        <v>44825</v>
      </c>
      <c r="AT67" s="88"/>
      <c r="AU67" s="85"/>
      <c r="AV67" s="92"/>
      <c r="AW67" s="199" t="s">
        <v>1669</v>
      </c>
      <c r="AX67" s="212" t="s">
        <v>1645</v>
      </c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  <c r="JI67" s="63"/>
      <c r="JJ67" s="63"/>
      <c r="JK67" s="63"/>
      <c r="JL67" s="63"/>
      <c r="JM67" s="63"/>
      <c r="JN67" s="63"/>
      <c r="JO67" s="63"/>
      <c r="JP67" s="63"/>
      <c r="JQ67" s="63"/>
      <c r="JR67" s="63"/>
      <c r="JS67" s="63"/>
      <c r="JT67" s="63"/>
      <c r="JU67" s="63"/>
      <c r="JV67" s="63"/>
      <c r="JW67" s="63"/>
      <c r="JX67" s="63"/>
      <c r="JY67" s="63"/>
      <c r="JZ67" s="63"/>
      <c r="KA67" s="63"/>
      <c r="KB67" s="63"/>
      <c r="KC67" s="63"/>
      <c r="KD67" s="63"/>
      <c r="KE67" s="63"/>
      <c r="KF67" s="63"/>
      <c r="KG67" s="63"/>
      <c r="KH67" s="63"/>
      <c r="KI67" s="63"/>
      <c r="KJ67" s="63"/>
      <c r="KK67" s="63"/>
      <c r="KL67" s="63"/>
      <c r="KM67" s="63"/>
      <c r="KN67" s="63"/>
      <c r="KO67" s="63"/>
      <c r="KP67" s="63"/>
      <c r="KQ67" s="63"/>
      <c r="KR67" s="63"/>
      <c r="KS67" s="63"/>
      <c r="KT67" s="63"/>
      <c r="KU67" s="63"/>
      <c r="KV67" s="63"/>
      <c r="KW67" s="63"/>
      <c r="KX67" s="63"/>
      <c r="KY67" s="63"/>
      <c r="KZ67" s="63"/>
      <c r="LA67" s="63"/>
      <c r="LB67" s="63"/>
      <c r="LC67" s="63"/>
      <c r="LD67" s="63"/>
      <c r="LE67" s="63"/>
      <c r="LF67" s="63"/>
      <c r="LG67" s="63"/>
      <c r="LH67" s="63"/>
      <c r="LI67" s="63"/>
      <c r="LJ67" s="63"/>
      <c r="LK67" s="63"/>
      <c r="LL67" s="63"/>
      <c r="LM67" s="63"/>
      <c r="LN67" s="63"/>
      <c r="LO67" s="63"/>
      <c r="LP67" s="63"/>
      <c r="LQ67" s="63"/>
      <c r="LR67" s="63"/>
      <c r="LS67" s="63"/>
      <c r="LT67" s="63"/>
      <c r="LU67" s="63"/>
      <c r="LV67" s="63"/>
      <c r="LW67" s="63"/>
      <c r="LX67" s="63"/>
      <c r="LY67" s="63"/>
      <c r="LZ67" s="63"/>
      <c r="MA67" s="63"/>
      <c r="MB67" s="63"/>
      <c r="MC67" s="63"/>
      <c r="MD67" s="63"/>
      <c r="ME67" s="63"/>
      <c r="MF67" s="63"/>
      <c r="MG67" s="63"/>
      <c r="MH67" s="63"/>
      <c r="MI67" s="63"/>
      <c r="MJ67" s="63"/>
      <c r="MK67" s="63"/>
      <c r="ML67" s="63"/>
      <c r="MM67" s="63"/>
      <c r="MN67" s="63"/>
      <c r="MO67" s="63"/>
      <c r="MP67" s="63"/>
      <c r="MQ67" s="63"/>
      <c r="MR67" s="63"/>
      <c r="MS67" s="63"/>
      <c r="MT67" s="63"/>
      <c r="MU67" s="63"/>
      <c r="MV67" s="63"/>
      <c r="MW67" s="63"/>
      <c r="MX67" s="63"/>
      <c r="MY67" s="63"/>
      <c r="MZ67" s="63"/>
      <c r="NA67" s="63"/>
      <c r="NB67" s="63"/>
      <c r="NC67" s="63"/>
      <c r="ND67" s="63"/>
      <c r="NE67" s="63"/>
      <c r="NF67" s="63"/>
      <c r="NG67" s="63"/>
      <c r="NH67" s="63"/>
      <c r="NI67" s="63"/>
      <c r="NJ67" s="63"/>
      <c r="NK67" s="63"/>
      <c r="NL67" s="63"/>
      <c r="NM67" s="63"/>
      <c r="NN67" s="63"/>
      <c r="NO67" s="63"/>
      <c r="NP67" s="63"/>
      <c r="NQ67" s="63"/>
      <c r="NR67" s="63"/>
      <c r="NS67" s="63"/>
      <c r="NT67" s="63"/>
      <c r="NU67" s="63"/>
      <c r="NV67" s="63"/>
      <c r="NW67" s="63"/>
      <c r="NX67" s="63"/>
      <c r="NY67" s="63"/>
      <c r="NZ67" s="63"/>
      <c r="OA67" s="63"/>
      <c r="OB67" s="63"/>
      <c r="OC67" s="63"/>
      <c r="OD67" s="63"/>
      <c r="OE67" s="63"/>
      <c r="OF67" s="63"/>
      <c r="OG67" s="63"/>
      <c r="OH67" s="63"/>
      <c r="OI67" s="63"/>
      <c r="OJ67" s="63"/>
      <c r="OK67" s="63"/>
      <c r="OL67" s="63"/>
      <c r="OM67" s="63"/>
      <c r="ON67" s="63"/>
      <c r="OO67" s="63"/>
      <c r="OP67" s="63"/>
      <c r="OQ67" s="63"/>
      <c r="OR67" s="63"/>
      <c r="OS67" s="63"/>
      <c r="OT67" s="63"/>
      <c r="OU67" s="63"/>
      <c r="OV67" s="63"/>
      <c r="OW67" s="63"/>
      <c r="OX67" s="63"/>
      <c r="OY67" s="63"/>
      <c r="OZ67" s="63"/>
      <c r="PA67" s="63"/>
      <c r="PB67" s="63"/>
      <c r="PC67" s="63"/>
      <c r="PD67" s="63"/>
      <c r="PE67" s="63"/>
      <c r="PF67" s="63"/>
      <c r="PG67" s="63"/>
      <c r="PH67" s="63"/>
      <c r="PI67" s="63"/>
      <c r="PJ67" s="63"/>
      <c r="PK67" s="63"/>
      <c r="PL67" s="63"/>
      <c r="PM67" s="63"/>
      <c r="PN67" s="63"/>
      <c r="PO67" s="63"/>
      <c r="PP67" s="63"/>
      <c r="PQ67" s="63"/>
      <c r="PR67" s="63"/>
      <c r="PS67" s="63"/>
      <c r="PT67" s="63"/>
      <c r="PU67" s="63"/>
      <c r="PV67" s="63"/>
      <c r="PW67" s="63"/>
      <c r="PX67" s="63"/>
      <c r="PY67" s="63"/>
      <c r="PZ67" s="63"/>
      <c r="QA67" s="63"/>
      <c r="QB67" s="63"/>
      <c r="QC67" s="63"/>
      <c r="QD67" s="63"/>
      <c r="QE67" s="63"/>
      <c r="QF67" s="63"/>
      <c r="QG67" s="63"/>
      <c r="QH67" s="63"/>
      <c r="QI67" s="63"/>
      <c r="QJ67" s="63"/>
      <c r="QK67" s="63"/>
      <c r="QL67" s="63"/>
      <c r="QM67" s="63"/>
      <c r="QN67" s="63"/>
      <c r="QO67" s="63"/>
      <c r="QP67" s="63"/>
      <c r="QQ67" s="63"/>
      <c r="QR67" s="63"/>
      <c r="QS67" s="63"/>
      <c r="QT67" s="63"/>
      <c r="QU67" s="63"/>
      <c r="QV67" s="63"/>
      <c r="QW67" s="63"/>
      <c r="QX67" s="63"/>
      <c r="QY67" s="63"/>
      <c r="QZ67" s="63"/>
      <c r="RA67" s="63"/>
      <c r="RB67" s="63"/>
      <c r="RC67" s="63"/>
      <c r="RD67" s="63"/>
      <c r="RE67" s="63"/>
      <c r="RF67" s="63"/>
      <c r="RG67" s="63"/>
      <c r="RH67" s="63"/>
      <c r="RI67" s="63"/>
      <c r="RJ67" s="63"/>
      <c r="RK67" s="63"/>
      <c r="RL67" s="63"/>
      <c r="RM67" s="63"/>
      <c r="RN67" s="63"/>
      <c r="RO67" s="63"/>
      <c r="RP67" s="63"/>
      <c r="RQ67" s="63"/>
      <c r="RR67" s="63"/>
      <c r="RS67" s="63"/>
      <c r="RT67" s="63"/>
      <c r="RU67" s="63"/>
      <c r="RV67" s="63"/>
      <c r="RW67" s="63"/>
      <c r="RX67" s="63"/>
      <c r="RY67" s="63"/>
      <c r="RZ67" s="63"/>
      <c r="SA67" s="63"/>
      <c r="SB67" s="63"/>
      <c r="SC67" s="63"/>
      <c r="SD67" s="63"/>
      <c r="SE67" s="63"/>
      <c r="SF67" s="63"/>
      <c r="SG67" s="63"/>
      <c r="SH67" s="63"/>
      <c r="SI67" s="63"/>
      <c r="SJ67" s="63"/>
      <c r="SK67" s="63"/>
      <c r="SL67" s="63"/>
      <c r="SM67" s="63"/>
      <c r="SN67" s="63"/>
      <c r="SO67" s="63"/>
      <c r="SP67" s="63"/>
      <c r="SQ67" s="63"/>
      <c r="SR67" s="63"/>
      <c r="SS67" s="63"/>
      <c r="ST67" s="63"/>
      <c r="SU67" s="63"/>
      <c r="SV67" s="63"/>
      <c r="SW67" s="63"/>
      <c r="SX67" s="63"/>
      <c r="SY67" s="63"/>
      <c r="SZ67" s="63"/>
      <c r="TA67" s="63"/>
      <c r="TB67" s="63"/>
      <c r="TC67" s="63"/>
      <c r="TD67" s="63"/>
      <c r="TE67" s="63"/>
      <c r="TF67" s="63"/>
      <c r="TG67" s="63"/>
      <c r="TH67" s="63"/>
      <c r="TI67" s="63"/>
      <c r="TJ67" s="63"/>
      <c r="TK67" s="63"/>
      <c r="TL67" s="63"/>
      <c r="TM67" s="63"/>
      <c r="TN67" s="63"/>
      <c r="TO67" s="63"/>
      <c r="TP67" s="63"/>
      <c r="TQ67" s="63"/>
      <c r="TR67" s="63"/>
      <c r="TS67" s="63"/>
      <c r="TT67" s="63"/>
      <c r="TU67" s="63"/>
      <c r="TV67" s="63"/>
      <c r="TW67" s="63"/>
      <c r="TX67" s="63"/>
      <c r="TY67" s="63"/>
      <c r="TZ67" s="63"/>
      <c r="UA67" s="63"/>
      <c r="UB67" s="63"/>
      <c r="UC67" s="63"/>
      <c r="UD67" s="63"/>
      <c r="UE67" s="63"/>
      <c r="UF67" s="63"/>
      <c r="UG67" s="63"/>
      <c r="UH67" s="63"/>
      <c r="UI67" s="63"/>
      <c r="UJ67" s="63"/>
      <c r="UK67" s="63"/>
      <c r="UL67" s="63"/>
      <c r="UM67" s="63"/>
      <c r="UN67" s="63"/>
      <c r="UO67" s="63"/>
      <c r="UP67" s="63"/>
      <c r="UQ67" s="63"/>
      <c r="UR67" s="63"/>
      <c r="US67" s="63"/>
      <c r="UT67" s="63"/>
      <c r="UU67" s="63"/>
      <c r="UV67" s="63"/>
      <c r="UW67" s="63"/>
      <c r="UX67" s="63"/>
      <c r="UY67" s="63"/>
      <c r="UZ67" s="63"/>
      <c r="VA67" s="63"/>
      <c r="VB67" s="63"/>
      <c r="VC67" s="63"/>
      <c r="VD67" s="63"/>
      <c r="VE67" s="63"/>
      <c r="VF67" s="63"/>
      <c r="VG67" s="63"/>
      <c r="VH67" s="63"/>
      <c r="VI67" s="63"/>
      <c r="VJ67" s="63"/>
      <c r="VK67" s="63"/>
      <c r="VL67" s="63"/>
      <c r="VM67" s="63"/>
      <c r="VN67" s="63"/>
      <c r="VO67" s="63"/>
      <c r="VP67" s="63"/>
      <c r="VQ67" s="63"/>
      <c r="VR67" s="63"/>
      <c r="VS67" s="63"/>
      <c r="VT67" s="63"/>
      <c r="VU67" s="63"/>
      <c r="VV67" s="63"/>
      <c r="VW67" s="63"/>
      <c r="VX67" s="63"/>
      <c r="VY67" s="63"/>
      <c r="VZ67" s="63"/>
      <c r="WA67" s="63"/>
      <c r="WB67" s="63"/>
      <c r="WC67" s="63"/>
      <c r="WD67" s="63"/>
      <c r="WE67" s="63"/>
      <c r="WF67" s="63"/>
      <c r="WG67" s="63"/>
      <c r="WH67" s="63"/>
      <c r="WI67" s="63"/>
      <c r="WJ67" s="63"/>
      <c r="WK67" s="63"/>
      <c r="WL67" s="63"/>
      <c r="WM67" s="63"/>
      <c r="WN67" s="63"/>
      <c r="WO67" s="63"/>
      <c r="WP67" s="63"/>
      <c r="WQ67" s="63"/>
      <c r="WR67" s="63"/>
      <c r="WS67" s="63"/>
      <c r="WT67" s="63"/>
      <c r="WU67" s="63"/>
      <c r="WV67" s="63"/>
      <c r="WW67" s="63"/>
      <c r="WX67" s="63"/>
      <c r="WY67" s="63"/>
      <c r="WZ67" s="63"/>
      <c r="XA67" s="63"/>
      <c r="XB67" s="63"/>
      <c r="XC67" s="63"/>
      <c r="XD67" s="63"/>
      <c r="XE67" s="63"/>
      <c r="XF67" s="63"/>
      <c r="XG67" s="63"/>
      <c r="XH67" s="63"/>
      <c r="XI67" s="63"/>
      <c r="XJ67" s="63"/>
      <c r="XK67" s="63"/>
      <c r="XL67" s="63"/>
      <c r="XM67" s="63"/>
      <c r="XN67" s="63"/>
      <c r="XO67" s="63"/>
      <c r="XP67" s="63"/>
      <c r="XQ67" s="63"/>
      <c r="XR67" s="63"/>
      <c r="XS67" s="63"/>
      <c r="XT67" s="63"/>
      <c r="XU67" s="63"/>
      <c r="XV67" s="63"/>
      <c r="XW67" s="63"/>
      <c r="XX67" s="63"/>
      <c r="XY67" s="63"/>
      <c r="XZ67" s="63"/>
      <c r="YA67" s="63"/>
      <c r="YB67" s="63"/>
      <c r="YC67" s="63"/>
      <c r="YD67" s="63"/>
      <c r="YE67" s="63"/>
      <c r="YF67" s="63"/>
      <c r="YG67" s="63"/>
      <c r="YH67" s="63"/>
      <c r="YI67" s="63"/>
      <c r="YJ67" s="63"/>
      <c r="YK67" s="63"/>
      <c r="YL67" s="63"/>
      <c r="YM67" s="63"/>
      <c r="YN67" s="63"/>
      <c r="YO67" s="63"/>
      <c r="YP67" s="63"/>
      <c r="YQ67" s="63"/>
      <c r="YR67" s="63"/>
      <c r="YS67" s="63"/>
      <c r="YT67" s="63"/>
      <c r="YU67" s="63"/>
      <c r="YV67" s="63"/>
      <c r="YW67" s="63"/>
      <c r="YX67" s="63"/>
      <c r="YY67" s="63"/>
      <c r="YZ67" s="63"/>
      <c r="ZA67" s="63"/>
      <c r="ZB67" s="63"/>
      <c r="ZC67" s="63"/>
      <c r="ZD67" s="63"/>
      <c r="ZE67" s="63"/>
      <c r="ZF67" s="63"/>
      <c r="ZG67" s="63"/>
      <c r="ZH67" s="63"/>
      <c r="ZI67" s="63"/>
      <c r="ZJ67" s="63"/>
      <c r="ZK67" s="63"/>
      <c r="ZL67" s="63"/>
      <c r="ZM67" s="63"/>
      <c r="ZN67" s="63"/>
      <c r="ZO67" s="63"/>
      <c r="ZP67" s="63"/>
      <c r="ZQ67" s="63"/>
      <c r="ZR67" s="63"/>
      <c r="ZS67" s="63"/>
      <c r="ZT67" s="63"/>
      <c r="ZU67" s="63"/>
      <c r="ZV67" s="63"/>
      <c r="ZW67" s="63"/>
      <c r="ZX67" s="63"/>
      <c r="ZY67" s="63"/>
      <c r="ZZ67" s="63"/>
      <c r="AAA67" s="63"/>
      <c r="AAB67" s="63"/>
      <c r="AAC67" s="63"/>
      <c r="AAD67" s="63"/>
      <c r="AAE67" s="63"/>
      <c r="AAF67" s="63"/>
      <c r="AAG67" s="63"/>
      <c r="AAH67" s="63"/>
      <c r="AAI67" s="63"/>
      <c r="AAJ67" s="63"/>
      <c r="AAK67" s="63"/>
      <c r="AAL67" s="63"/>
      <c r="AAM67" s="63"/>
      <c r="AAN67" s="63"/>
      <c r="AAO67" s="63"/>
      <c r="AAP67" s="63"/>
      <c r="AAQ67" s="63"/>
      <c r="AAR67" s="63"/>
      <c r="AAS67" s="63"/>
      <c r="AAT67" s="63"/>
      <c r="AAU67" s="63"/>
      <c r="AAV67" s="63"/>
      <c r="AAW67" s="63"/>
      <c r="AAX67" s="63"/>
      <c r="AAY67" s="63"/>
      <c r="AAZ67" s="63"/>
      <c r="ABA67" s="63"/>
      <c r="ABB67" s="63"/>
      <c r="ABC67" s="63"/>
      <c r="ABD67" s="63"/>
      <c r="ABE67" s="63"/>
      <c r="ABF67" s="63"/>
      <c r="ABG67" s="63"/>
      <c r="ABH67" s="63"/>
      <c r="ABI67" s="63"/>
      <c r="ABJ67" s="63"/>
      <c r="ABK67" s="63"/>
      <c r="ABL67" s="63"/>
      <c r="ABM67" s="63"/>
      <c r="ABN67" s="63"/>
      <c r="ABO67" s="63"/>
      <c r="ABP67" s="63"/>
      <c r="ABQ67" s="63"/>
      <c r="ABR67" s="63"/>
      <c r="ABS67" s="63"/>
      <c r="ABT67" s="63"/>
      <c r="ABU67" s="63"/>
      <c r="ABV67" s="63"/>
      <c r="ABW67" s="63"/>
      <c r="ABX67" s="63"/>
      <c r="ABY67" s="63"/>
      <c r="ABZ67" s="63"/>
      <c r="ACA67" s="63"/>
      <c r="ACB67" s="63"/>
      <c r="ACC67" s="63"/>
      <c r="ACD67" s="63"/>
      <c r="ACE67" s="63"/>
      <c r="ACF67" s="63"/>
      <c r="ACG67" s="63"/>
      <c r="ACH67" s="63"/>
      <c r="ACI67" s="63"/>
      <c r="ACJ67" s="63"/>
      <c r="ACK67" s="63"/>
      <c r="ACL67" s="63"/>
      <c r="ACM67" s="63"/>
      <c r="ACN67" s="63"/>
      <c r="ACO67" s="63"/>
      <c r="ACP67" s="63"/>
      <c r="ACQ67" s="63"/>
      <c r="ACR67" s="63"/>
      <c r="ACS67" s="63"/>
      <c r="ACT67" s="63"/>
      <c r="ACU67" s="63"/>
      <c r="ACV67" s="63"/>
      <c r="ACW67" s="63"/>
      <c r="ACX67" s="63"/>
      <c r="ACY67" s="63"/>
      <c r="ACZ67" s="63"/>
      <c r="ADA67" s="63"/>
      <c r="ADB67" s="63"/>
      <c r="ADC67" s="63"/>
      <c r="ADD67" s="63"/>
      <c r="ADE67" s="63"/>
      <c r="ADF67" s="63"/>
      <c r="ADG67" s="63"/>
      <c r="ADH67" s="63"/>
      <c r="ADI67" s="63"/>
      <c r="ADJ67" s="63"/>
      <c r="ADK67" s="63"/>
      <c r="ADL67" s="63"/>
      <c r="ADM67" s="63"/>
      <c r="ADN67" s="63"/>
      <c r="ADO67" s="63"/>
      <c r="ADP67" s="63"/>
      <c r="ADQ67" s="63"/>
      <c r="ADR67" s="63"/>
      <c r="ADS67" s="63"/>
      <c r="ADT67" s="63"/>
      <c r="ADU67" s="63"/>
      <c r="ADV67" s="63"/>
      <c r="ADW67" s="63"/>
      <c r="ADX67" s="63"/>
      <c r="ADY67" s="63"/>
      <c r="ADZ67" s="63"/>
      <c r="AEA67" s="63"/>
      <c r="AEB67" s="63"/>
      <c r="AEC67" s="63"/>
      <c r="AED67" s="63"/>
      <c r="AEE67" s="63"/>
      <c r="AEF67" s="63"/>
      <c r="AEG67" s="63"/>
      <c r="AEH67" s="63"/>
      <c r="AEI67" s="63"/>
      <c r="AEJ67" s="63"/>
      <c r="AEK67" s="63"/>
      <c r="AEL67" s="63"/>
      <c r="AEM67" s="63"/>
      <c r="AEN67" s="63"/>
      <c r="AEO67" s="63"/>
      <c r="AEP67" s="63"/>
      <c r="AEQ67" s="63"/>
      <c r="AER67" s="63"/>
      <c r="AES67" s="63"/>
      <c r="AET67" s="63"/>
      <c r="AEU67" s="63"/>
      <c r="AEV67" s="63"/>
      <c r="AEW67" s="63"/>
      <c r="AEX67" s="63"/>
      <c r="AEY67" s="63"/>
      <c r="AEZ67" s="63"/>
      <c r="AFA67" s="63"/>
      <c r="AFB67" s="63"/>
      <c r="AFC67" s="63"/>
      <c r="AFD67" s="63"/>
      <c r="AFE67" s="63"/>
      <c r="AFF67" s="63"/>
      <c r="AFG67" s="63"/>
      <c r="AFH67" s="63"/>
      <c r="AFI67" s="63"/>
      <c r="AFJ67" s="63"/>
      <c r="AFK67" s="63"/>
      <c r="AFL67" s="63"/>
      <c r="AFM67" s="63"/>
      <c r="AFN67" s="63"/>
      <c r="AFO67" s="63"/>
      <c r="AFP67" s="63"/>
      <c r="AFQ67" s="63"/>
      <c r="AFR67" s="63"/>
      <c r="AFS67" s="63"/>
      <c r="AFT67" s="63"/>
      <c r="AFU67" s="63"/>
      <c r="AFV67" s="63"/>
      <c r="AFW67" s="63"/>
      <c r="AFX67" s="63"/>
      <c r="AFY67" s="63"/>
      <c r="AFZ67" s="63"/>
      <c r="AGA67" s="63"/>
      <c r="AGB67" s="63"/>
      <c r="AGC67" s="63"/>
      <c r="AGD67" s="63"/>
      <c r="AGE67" s="63"/>
      <c r="AGF67" s="63"/>
      <c r="AGG67" s="63"/>
      <c r="AGH67" s="63"/>
      <c r="AGI67" s="63"/>
      <c r="AGJ67" s="63"/>
      <c r="AGK67" s="63"/>
      <c r="AGL67" s="63"/>
      <c r="AGM67" s="63"/>
      <c r="AGN67" s="63"/>
      <c r="AGO67" s="63"/>
      <c r="AGP67" s="63"/>
      <c r="AGQ67" s="63"/>
      <c r="AGR67" s="63"/>
      <c r="AGS67" s="63"/>
      <c r="AGT67" s="63"/>
      <c r="AGU67" s="63"/>
      <c r="AGV67" s="63"/>
      <c r="AGW67" s="63"/>
      <c r="AGX67" s="63"/>
      <c r="AGY67" s="63"/>
      <c r="AGZ67" s="63"/>
      <c r="AHA67" s="63"/>
      <c r="AHB67" s="63"/>
      <c r="AHC67" s="63"/>
      <c r="AHD67" s="63"/>
      <c r="AHE67" s="63"/>
      <c r="AHF67" s="63"/>
      <c r="AHG67" s="63"/>
      <c r="AHH67" s="63"/>
      <c r="AHI67" s="63"/>
      <c r="AHJ67" s="63"/>
      <c r="AHK67" s="63"/>
      <c r="AHL67" s="63"/>
      <c r="AHM67" s="63"/>
      <c r="AHN67" s="63"/>
      <c r="AHO67" s="63"/>
      <c r="AHP67" s="63"/>
      <c r="AHQ67" s="63"/>
      <c r="AHR67" s="63"/>
      <c r="AHS67" s="63"/>
      <c r="AHT67" s="63"/>
      <c r="AHU67" s="63"/>
      <c r="AHV67" s="63"/>
      <c r="AHW67" s="63"/>
      <c r="AHX67" s="63"/>
      <c r="AHY67" s="63"/>
      <c r="AHZ67" s="63"/>
      <c r="AIA67" s="63"/>
      <c r="AIB67" s="63"/>
      <c r="AIC67" s="63"/>
      <c r="AID67" s="63"/>
      <c r="AIE67" s="63"/>
      <c r="AIF67" s="63"/>
      <c r="AIG67" s="63"/>
      <c r="AIH67" s="63"/>
      <c r="AII67" s="63"/>
      <c r="AIJ67" s="63"/>
      <c r="AIK67" s="63"/>
      <c r="AIL67" s="63"/>
      <c r="AIM67" s="63"/>
      <c r="AIN67" s="63"/>
      <c r="AIO67" s="63"/>
      <c r="AIP67" s="63"/>
      <c r="AIQ67" s="63"/>
      <c r="AIR67" s="63"/>
      <c r="AIS67" s="63"/>
      <c r="AIT67" s="63"/>
      <c r="AIU67" s="63"/>
      <c r="AIV67" s="63"/>
      <c r="AIW67" s="63"/>
      <c r="AIX67" s="63"/>
      <c r="AIY67" s="63"/>
      <c r="AIZ67" s="63"/>
      <c r="AJA67" s="63"/>
      <c r="AJB67" s="63"/>
      <c r="AJC67" s="63"/>
      <c r="AJD67" s="63"/>
      <c r="AJE67" s="63"/>
      <c r="AJF67" s="63"/>
      <c r="AJG67" s="63"/>
      <c r="AJH67" s="63"/>
      <c r="AJI67" s="63"/>
      <c r="AJJ67" s="63"/>
      <c r="AJK67" s="63"/>
      <c r="AJL67" s="63"/>
      <c r="AJM67" s="63"/>
      <c r="AJN67" s="63"/>
      <c r="AJO67" s="63"/>
      <c r="AJP67" s="63"/>
      <c r="AJQ67" s="63"/>
      <c r="AJR67" s="63"/>
      <c r="AJS67" s="63"/>
      <c r="AJT67" s="63"/>
      <c r="AJU67" s="63"/>
      <c r="AJV67" s="63"/>
      <c r="AJW67" s="63"/>
      <c r="AJX67" s="63"/>
      <c r="AJY67" s="63"/>
      <c r="AJZ67" s="63"/>
      <c r="AKA67" s="63"/>
      <c r="AKB67" s="63"/>
      <c r="AKC67" s="63"/>
      <c r="AKD67" s="63"/>
      <c r="AKE67" s="63"/>
      <c r="AKF67" s="63"/>
      <c r="AKG67" s="63"/>
      <c r="AKH67" s="63"/>
      <c r="AKI67" s="63"/>
      <c r="AKJ67" s="63"/>
      <c r="AKK67" s="63"/>
      <c r="AKL67" s="63"/>
      <c r="AKM67" s="63"/>
      <c r="AKN67" s="63"/>
      <c r="AKO67" s="63"/>
      <c r="AKP67" s="63"/>
      <c r="AKQ67" s="63"/>
      <c r="AKR67" s="63"/>
      <c r="AKS67" s="63"/>
      <c r="AKT67" s="63"/>
      <c r="AKU67" s="63"/>
      <c r="AKV67" s="63"/>
      <c r="AKW67" s="63"/>
      <c r="AKX67" s="63"/>
      <c r="AKY67" s="63"/>
      <c r="AKZ67" s="63"/>
      <c r="ALA67" s="63"/>
      <c r="ALB67" s="63"/>
      <c r="ALC67" s="63"/>
      <c r="ALD67" s="63"/>
      <c r="ALE67" s="63"/>
      <c r="ALF67" s="63"/>
      <c r="ALG67" s="63"/>
      <c r="ALH67" s="63"/>
      <c r="ALI67" s="63"/>
      <c r="ALJ67" s="63"/>
      <c r="ALK67" s="63"/>
      <c r="ALL67" s="63"/>
      <c r="ALM67" s="63"/>
      <c r="ALN67" s="63"/>
      <c r="ALO67" s="63"/>
      <c r="ALP67" s="63"/>
      <c r="ALQ67" s="63"/>
      <c r="ALR67" s="63"/>
      <c r="ALS67" s="63"/>
      <c r="ALT67" s="63"/>
      <c r="ALU67" s="63"/>
      <c r="ALV67" s="63"/>
      <c r="ALW67" s="63"/>
      <c r="ALX67" s="63"/>
      <c r="ALY67" s="63"/>
      <c r="ALZ67" s="63"/>
      <c r="AMA67" s="63"/>
      <c r="AMB67" s="63"/>
      <c r="AMC67" s="63"/>
      <c r="AMD67" s="63"/>
      <c r="AME67" s="63"/>
      <c r="AMF67" s="63"/>
      <c r="AMG67" s="63"/>
      <c r="AMH67" s="63"/>
      <c r="AMI67" s="63"/>
      <c r="AMJ67" s="63"/>
      <c r="AMK67" s="63"/>
      <c r="AML67" s="63"/>
      <c r="AMM67" s="63"/>
      <c r="AMN67" s="63"/>
      <c r="AMO67" s="63"/>
      <c r="AMP67" s="63"/>
      <c r="AMQ67" s="63"/>
      <c r="AMR67" s="63"/>
      <c r="AMS67" s="63"/>
      <c r="AMT67" s="63"/>
      <c r="AMU67" s="63"/>
      <c r="AMV67" s="63"/>
      <c r="AMW67" s="63"/>
      <c r="AMX67" s="63"/>
      <c r="AMY67" s="63"/>
      <c r="AMZ67" s="63"/>
      <c r="ANA67" s="63"/>
      <c r="ANB67" s="63"/>
      <c r="ANC67" s="63"/>
      <c r="AND67" s="63"/>
      <c r="ANE67" s="63"/>
      <c r="ANF67" s="63"/>
      <c r="ANG67" s="63"/>
      <c r="ANH67" s="63"/>
      <c r="ANI67" s="63"/>
      <c r="ANJ67" s="63"/>
      <c r="ANK67" s="63"/>
      <c r="ANL67" s="63"/>
      <c r="ANM67" s="63"/>
      <c r="ANN67" s="63"/>
      <c r="ANO67" s="63"/>
      <c r="ANP67" s="63"/>
      <c r="ANQ67" s="63"/>
      <c r="ANR67" s="63"/>
      <c r="ANS67" s="63"/>
      <c r="ANT67" s="63"/>
      <c r="ANU67" s="63"/>
      <c r="ANV67" s="63"/>
      <c r="ANW67" s="63"/>
      <c r="ANX67" s="63"/>
      <c r="ANY67" s="63"/>
      <c r="ANZ67" s="63"/>
      <c r="AOA67" s="63"/>
      <c r="AOB67" s="63"/>
      <c r="AOC67" s="63"/>
      <c r="AOD67" s="63"/>
      <c r="AOE67" s="63"/>
      <c r="AOF67" s="63"/>
      <c r="AOG67" s="63"/>
      <c r="AOH67" s="63"/>
      <c r="AOI67" s="63"/>
      <c r="AOJ67" s="63"/>
      <c r="AOK67" s="63"/>
      <c r="AOL67" s="63"/>
      <c r="AOM67" s="63"/>
      <c r="AON67" s="63"/>
      <c r="AOO67" s="63"/>
      <c r="AOP67" s="63"/>
      <c r="AOQ67" s="63"/>
      <c r="AOR67" s="63"/>
      <c r="AOS67" s="63"/>
      <c r="AOT67" s="63"/>
      <c r="AOU67" s="63"/>
      <c r="AOV67" s="63"/>
      <c r="AOW67" s="63"/>
      <c r="AOX67" s="63"/>
      <c r="AOY67" s="63"/>
      <c r="AOZ67" s="63"/>
      <c r="APA67" s="63"/>
      <c r="APB67" s="63"/>
      <c r="APC67" s="63"/>
      <c r="APD67" s="63"/>
      <c r="APE67" s="63"/>
      <c r="APF67" s="63"/>
      <c r="APG67" s="63"/>
      <c r="APH67" s="63"/>
      <c r="API67" s="63"/>
      <c r="APJ67" s="63"/>
      <c r="APK67" s="63"/>
      <c r="APL67" s="63"/>
      <c r="APM67" s="63"/>
      <c r="APN67" s="63"/>
      <c r="APO67" s="63"/>
      <c r="APP67" s="63"/>
      <c r="APQ67" s="63"/>
      <c r="APR67" s="63"/>
      <c r="APS67" s="63"/>
      <c r="APT67" s="63"/>
      <c r="APU67" s="63"/>
      <c r="APV67" s="63"/>
      <c r="APW67" s="63"/>
      <c r="APX67" s="63"/>
      <c r="APY67" s="63"/>
      <c r="APZ67" s="63"/>
      <c r="AQA67" s="63"/>
      <c r="AQB67" s="63"/>
      <c r="AQC67" s="63"/>
      <c r="AQD67" s="63"/>
      <c r="AQE67" s="63"/>
      <c r="AQF67" s="63"/>
      <c r="AQG67" s="63"/>
      <c r="AQH67" s="63"/>
      <c r="AQI67" s="63"/>
      <c r="AQJ67" s="63"/>
      <c r="AQK67" s="63"/>
      <c r="AQL67" s="63"/>
      <c r="AQM67" s="63"/>
      <c r="AQN67" s="63"/>
      <c r="AQO67" s="63"/>
      <c r="AQP67" s="63"/>
      <c r="AQQ67" s="63"/>
      <c r="AQR67" s="63"/>
      <c r="AQS67" s="63"/>
      <c r="AQT67" s="63"/>
      <c r="AQU67" s="63"/>
      <c r="AQV67" s="63"/>
      <c r="AQW67" s="63"/>
      <c r="AQX67" s="63"/>
      <c r="AQY67" s="63"/>
      <c r="AQZ67" s="63"/>
      <c r="ARA67" s="63"/>
      <c r="ARB67" s="63"/>
      <c r="ARC67" s="63"/>
      <c r="ARD67" s="63"/>
      <c r="ARE67" s="63"/>
      <c r="ARF67" s="63"/>
      <c r="ARG67" s="63"/>
      <c r="ARH67" s="63"/>
      <c r="ARI67" s="63"/>
      <c r="ARJ67" s="63"/>
      <c r="ARK67" s="63"/>
      <c r="ARL67" s="63"/>
      <c r="ARM67" s="63"/>
      <c r="ARN67" s="63"/>
      <c r="ARO67" s="63"/>
      <c r="ARP67" s="63"/>
      <c r="ARQ67" s="63"/>
      <c r="ARR67" s="63"/>
      <c r="ARS67" s="63"/>
      <c r="ART67" s="63"/>
      <c r="ARU67" s="63"/>
      <c r="ARV67" s="63"/>
      <c r="ARW67" s="63"/>
      <c r="ARX67" s="63"/>
      <c r="ARY67" s="63"/>
      <c r="ARZ67" s="63"/>
      <c r="ASA67" s="63"/>
      <c r="ASB67" s="63"/>
      <c r="ASC67" s="63"/>
      <c r="ASD67" s="63"/>
      <c r="ASE67" s="63"/>
      <c r="ASF67" s="63"/>
      <c r="ASG67" s="63"/>
      <c r="ASH67" s="63"/>
      <c r="ASI67" s="63"/>
      <c r="ASJ67" s="63"/>
      <c r="ASK67" s="63"/>
      <c r="ASL67" s="63"/>
      <c r="ASM67" s="63"/>
      <c r="ASN67" s="63"/>
      <c r="ASO67" s="63"/>
      <c r="ASP67" s="63"/>
      <c r="ASQ67" s="63"/>
      <c r="ASR67" s="63"/>
      <c r="ASS67" s="63"/>
      <c r="AST67" s="63"/>
      <c r="ASU67" s="63"/>
      <c r="ASV67" s="63"/>
      <c r="ASW67" s="63"/>
      <c r="ASX67" s="63"/>
      <c r="ASY67" s="63"/>
      <c r="ASZ67" s="63"/>
      <c r="ATA67" s="63"/>
      <c r="ATB67" s="63"/>
      <c r="ATC67" s="63"/>
      <c r="ATD67" s="63"/>
      <c r="ATE67" s="63"/>
      <c r="ATF67" s="63"/>
      <c r="ATG67" s="63"/>
      <c r="ATH67" s="63"/>
      <c r="ATI67" s="63"/>
      <c r="ATJ67" s="63"/>
      <c r="ATK67" s="63"/>
      <c r="ATL67" s="63"/>
      <c r="ATM67" s="63"/>
      <c r="ATN67" s="63"/>
      <c r="ATO67" s="63"/>
      <c r="ATP67" s="63"/>
      <c r="ATQ67" s="63"/>
      <c r="ATR67" s="63"/>
      <c r="ATS67" s="63"/>
      <c r="ATT67" s="63"/>
      <c r="ATU67" s="63"/>
      <c r="ATV67" s="63"/>
      <c r="ATW67" s="63"/>
      <c r="ATX67" s="63"/>
      <c r="ATY67" s="63"/>
      <c r="ATZ67" s="63"/>
      <c r="AUA67" s="63"/>
      <c r="AUB67" s="63"/>
      <c r="AUC67" s="63"/>
      <c r="AUD67" s="63"/>
      <c r="AUE67" s="63"/>
      <c r="AUF67" s="63"/>
      <c r="AUG67" s="63"/>
      <c r="AUH67" s="63"/>
      <c r="AUI67" s="63"/>
      <c r="AUJ67" s="63"/>
      <c r="AUK67" s="63"/>
      <c r="AUL67" s="63"/>
      <c r="AUM67" s="63"/>
      <c r="AUN67" s="63"/>
      <c r="AUO67" s="63"/>
      <c r="AUP67" s="63"/>
      <c r="AUQ67" s="63"/>
      <c r="AUR67" s="63"/>
      <c r="AUS67" s="63"/>
      <c r="AUT67" s="63"/>
      <c r="AUU67" s="63"/>
      <c r="AUV67" s="63"/>
      <c r="AUW67" s="63"/>
      <c r="AUX67" s="63"/>
      <c r="AUY67" s="63"/>
      <c r="AUZ67" s="63"/>
      <c r="AVA67" s="63"/>
      <c r="AVB67" s="63"/>
      <c r="AVC67" s="63"/>
      <c r="AVD67" s="63"/>
      <c r="AVE67" s="63"/>
      <c r="AVF67" s="63"/>
      <c r="AVG67" s="63"/>
      <c r="AVH67" s="63"/>
      <c r="AVI67" s="63"/>
      <c r="AVJ67" s="63"/>
      <c r="AVK67" s="63"/>
      <c r="AVL67" s="63"/>
      <c r="AVM67" s="63"/>
      <c r="AVN67" s="63"/>
      <c r="AVO67" s="63"/>
      <c r="AVP67" s="63"/>
      <c r="AVQ67" s="63"/>
      <c r="AVR67" s="63"/>
      <c r="AVS67" s="63"/>
      <c r="AVT67" s="63"/>
      <c r="AVU67" s="63"/>
      <c r="AVV67" s="63"/>
      <c r="AVW67" s="63"/>
      <c r="AVX67" s="63"/>
      <c r="AVY67" s="63"/>
      <c r="AVZ67" s="63"/>
      <c r="AWA67" s="63"/>
      <c r="AWB67" s="63"/>
      <c r="AWC67" s="63"/>
      <c r="AWD67" s="63"/>
      <c r="AWE67" s="63"/>
      <c r="AWF67" s="63"/>
      <c r="AWG67" s="63"/>
      <c r="AWH67" s="63"/>
      <c r="AWI67" s="63"/>
      <c r="AWJ67" s="63"/>
      <c r="AWK67" s="63"/>
      <c r="AWL67" s="63"/>
      <c r="AWM67" s="63"/>
      <c r="AWN67" s="63"/>
      <c r="AWO67" s="63"/>
      <c r="AWP67" s="63"/>
      <c r="AWQ67" s="63"/>
      <c r="AWR67" s="63"/>
      <c r="AWS67" s="63"/>
      <c r="AWT67" s="63"/>
      <c r="AWU67" s="63"/>
      <c r="AWV67" s="63"/>
      <c r="AWW67" s="63"/>
      <c r="AWX67" s="63"/>
      <c r="AWY67" s="63"/>
      <c r="AWZ67" s="63"/>
      <c r="AXA67" s="63"/>
      <c r="AXB67" s="63"/>
      <c r="AXC67" s="63"/>
      <c r="AXD67" s="63"/>
      <c r="AXE67" s="63"/>
      <c r="AXF67" s="63"/>
      <c r="AXG67" s="63"/>
      <c r="AXH67" s="63"/>
      <c r="AXI67" s="63"/>
      <c r="AXJ67" s="63"/>
      <c r="AXK67" s="63"/>
      <c r="AXL67" s="63"/>
      <c r="AXM67" s="63"/>
      <c r="AXN67" s="63"/>
      <c r="AXO67" s="63"/>
      <c r="AXP67" s="63"/>
      <c r="AXQ67" s="63"/>
      <c r="AXR67" s="63"/>
      <c r="AXS67" s="63"/>
      <c r="AXT67" s="63"/>
      <c r="AXU67" s="63"/>
      <c r="AXV67" s="63"/>
      <c r="AXW67" s="63"/>
      <c r="AXX67" s="63"/>
      <c r="AXY67" s="63"/>
      <c r="AXZ67" s="63"/>
      <c r="AYA67" s="63"/>
      <c r="AYB67" s="63"/>
      <c r="AYC67" s="63"/>
      <c r="AYD67" s="63"/>
      <c r="AYE67" s="63"/>
      <c r="AYF67" s="63"/>
      <c r="AYG67" s="63"/>
      <c r="AYH67" s="63"/>
      <c r="AYI67" s="63"/>
      <c r="AYJ67" s="63"/>
      <c r="AYK67" s="63"/>
      <c r="AYL67" s="63"/>
      <c r="AYM67" s="63"/>
      <c r="AYN67" s="63"/>
      <c r="AYO67" s="63"/>
      <c r="AYP67" s="63"/>
      <c r="AYQ67" s="63"/>
      <c r="AYR67" s="63"/>
      <c r="AYS67" s="63"/>
      <c r="AYT67" s="63"/>
      <c r="AYU67" s="63"/>
      <c r="AYV67" s="63"/>
      <c r="AYW67" s="63"/>
      <c r="AYX67" s="63"/>
      <c r="AYY67" s="63"/>
      <c r="AYZ67" s="63"/>
      <c r="AZA67" s="63"/>
      <c r="AZB67" s="63"/>
      <c r="AZC67" s="63"/>
      <c r="AZD67" s="63"/>
      <c r="AZE67" s="63"/>
      <c r="AZF67" s="63"/>
      <c r="AZG67" s="63"/>
      <c r="AZH67" s="63"/>
      <c r="AZI67" s="63"/>
      <c r="AZJ67" s="63"/>
      <c r="AZK67" s="63"/>
      <c r="AZL67" s="63"/>
      <c r="AZM67" s="63"/>
      <c r="AZN67" s="63"/>
      <c r="AZO67" s="63"/>
      <c r="AZP67" s="63"/>
      <c r="AZQ67" s="63"/>
      <c r="AZR67" s="63"/>
      <c r="AZS67" s="63"/>
      <c r="AZT67" s="63"/>
      <c r="AZU67" s="63"/>
      <c r="AZV67" s="63"/>
      <c r="AZW67" s="63"/>
      <c r="AZX67" s="63"/>
      <c r="AZY67" s="63"/>
      <c r="AZZ67" s="63"/>
      <c r="BAA67" s="63"/>
      <c r="BAB67" s="63"/>
      <c r="BAC67" s="63"/>
      <c r="BAD67" s="63"/>
      <c r="BAE67" s="63"/>
      <c r="BAF67" s="63"/>
      <c r="BAG67" s="63"/>
      <c r="BAH67" s="63"/>
      <c r="BAI67" s="63"/>
      <c r="BAJ67" s="63"/>
      <c r="BAK67" s="63"/>
      <c r="BAL67" s="63"/>
      <c r="BAM67" s="63"/>
      <c r="BAN67" s="63"/>
      <c r="BAO67" s="63"/>
      <c r="BAP67" s="63"/>
      <c r="BAQ67" s="63"/>
      <c r="BAR67" s="63"/>
      <c r="BAS67" s="63"/>
      <c r="BAT67" s="63"/>
      <c r="BAU67" s="63"/>
      <c r="BAV67" s="63"/>
      <c r="BAW67" s="63"/>
      <c r="BAX67" s="63"/>
      <c r="BAY67" s="63"/>
      <c r="BAZ67" s="63"/>
      <c r="BBA67" s="63"/>
      <c r="BBB67" s="63"/>
      <c r="BBC67" s="63"/>
      <c r="BBD67" s="63"/>
      <c r="BBE67" s="63"/>
      <c r="BBF67" s="63"/>
      <c r="BBG67" s="63"/>
      <c r="BBH67" s="63"/>
      <c r="BBI67" s="63"/>
      <c r="BBJ67" s="63"/>
      <c r="BBK67" s="63"/>
      <c r="BBL67" s="63"/>
      <c r="BBM67" s="63"/>
      <c r="BBN67" s="63"/>
      <c r="BBO67" s="63"/>
      <c r="BBP67" s="63"/>
      <c r="BBQ67" s="63"/>
      <c r="BBR67" s="63"/>
      <c r="BBS67" s="63"/>
      <c r="BBT67" s="63"/>
      <c r="BBU67" s="63"/>
      <c r="BBV67" s="63"/>
      <c r="BBW67" s="63"/>
      <c r="BBX67" s="63"/>
      <c r="BBY67" s="63"/>
      <c r="BBZ67" s="63"/>
      <c r="BCA67" s="63"/>
      <c r="BCB67" s="63"/>
      <c r="BCC67" s="63"/>
      <c r="BCD67" s="63"/>
      <c r="BCE67" s="63"/>
      <c r="BCF67" s="63"/>
      <c r="BCG67" s="63"/>
      <c r="BCH67" s="63"/>
      <c r="BCI67" s="63"/>
      <c r="BCJ67" s="63"/>
      <c r="BCK67" s="63"/>
      <c r="BCL67" s="63"/>
      <c r="BCM67" s="63"/>
      <c r="BCN67" s="63"/>
      <c r="BCO67" s="63"/>
      <c r="BCP67" s="63"/>
      <c r="BCQ67" s="63"/>
      <c r="BCR67" s="63"/>
      <c r="BCS67" s="63"/>
      <c r="BCT67" s="63"/>
      <c r="BCU67" s="63"/>
      <c r="BCV67" s="63"/>
      <c r="BCW67" s="63"/>
      <c r="BCX67" s="63"/>
      <c r="BCY67" s="63"/>
      <c r="BCZ67" s="63"/>
      <c r="BDA67" s="63"/>
      <c r="BDB67" s="63"/>
      <c r="BDC67" s="63"/>
      <c r="BDD67" s="63"/>
      <c r="BDE67" s="63"/>
      <c r="BDF67" s="63"/>
      <c r="BDG67" s="63"/>
      <c r="BDH67" s="63"/>
      <c r="BDI67" s="63"/>
      <c r="BDJ67" s="63"/>
      <c r="BDK67" s="63"/>
      <c r="BDL67" s="63"/>
      <c r="BDM67" s="63"/>
      <c r="BDN67" s="63"/>
      <c r="BDO67" s="63"/>
      <c r="BDP67" s="63"/>
      <c r="BDQ67" s="63"/>
      <c r="BDR67" s="63"/>
      <c r="BDS67" s="63"/>
      <c r="BDT67" s="63"/>
      <c r="BDU67" s="63"/>
      <c r="BDV67" s="63"/>
      <c r="BDW67" s="63"/>
      <c r="BDX67" s="63"/>
      <c r="BDY67" s="63"/>
      <c r="BDZ67" s="63"/>
      <c r="BEA67" s="63"/>
      <c r="BEB67" s="63"/>
      <c r="BEC67" s="63"/>
      <c r="BED67" s="63"/>
      <c r="BEE67" s="63"/>
      <c r="BEF67" s="63"/>
      <c r="BEG67" s="63"/>
      <c r="BEH67" s="63"/>
      <c r="BEI67" s="63"/>
      <c r="BEJ67" s="63"/>
      <c r="BEK67" s="63"/>
      <c r="BEL67" s="63"/>
      <c r="BEM67" s="63"/>
      <c r="BEN67" s="63"/>
      <c r="BEO67" s="63"/>
      <c r="BEP67" s="63"/>
      <c r="BEQ67" s="63"/>
      <c r="BER67" s="63"/>
      <c r="BES67" s="63"/>
      <c r="BET67" s="63"/>
      <c r="BEU67" s="63"/>
      <c r="BEV67" s="63"/>
      <c r="BEW67" s="63"/>
      <c r="BEX67" s="63"/>
      <c r="BEY67" s="63"/>
      <c r="BEZ67" s="63"/>
      <c r="BFA67" s="63"/>
      <c r="BFB67" s="63"/>
      <c r="BFC67" s="63"/>
      <c r="BFD67" s="63"/>
      <c r="BFE67" s="63"/>
      <c r="BFF67" s="63"/>
      <c r="BFG67" s="63"/>
      <c r="BFH67" s="63"/>
      <c r="BFI67" s="63"/>
      <c r="BFJ67" s="63"/>
      <c r="BFK67" s="63"/>
      <c r="BFL67" s="63"/>
      <c r="BFM67" s="63"/>
      <c r="BFN67" s="63"/>
      <c r="BFO67" s="63"/>
      <c r="BFP67" s="63"/>
      <c r="BFQ67" s="63"/>
      <c r="BFR67" s="63"/>
      <c r="BFS67" s="63"/>
      <c r="BFT67" s="63"/>
      <c r="BFU67" s="63"/>
      <c r="BFV67" s="63"/>
      <c r="BFW67" s="63"/>
      <c r="BFX67" s="63"/>
      <c r="BFY67" s="63"/>
      <c r="BFZ67" s="63"/>
      <c r="BGA67" s="63"/>
      <c r="BGB67" s="63"/>
      <c r="BGC67" s="63"/>
      <c r="BGD67" s="63"/>
      <c r="BGE67" s="63"/>
      <c r="BGF67" s="63"/>
      <c r="BGG67" s="63"/>
      <c r="BGH67" s="63"/>
      <c r="BGI67" s="63"/>
      <c r="BGJ67" s="63"/>
      <c r="BGK67" s="63"/>
      <c r="BGL67" s="63"/>
      <c r="BGM67" s="63"/>
      <c r="BGN67" s="63"/>
      <c r="BGO67" s="63"/>
      <c r="BGP67" s="63"/>
      <c r="BGQ67" s="63"/>
      <c r="BGR67" s="63"/>
      <c r="BGS67" s="63"/>
      <c r="BGT67" s="63"/>
      <c r="BGU67" s="63"/>
      <c r="BGV67" s="63"/>
      <c r="BGW67" s="63"/>
      <c r="BGX67" s="63"/>
      <c r="BGY67" s="63"/>
      <c r="BGZ67" s="63"/>
      <c r="BHA67" s="63"/>
      <c r="BHB67" s="63"/>
      <c r="BHC67" s="63"/>
      <c r="BHD67" s="63"/>
      <c r="BHE67" s="63"/>
      <c r="BHF67" s="63"/>
      <c r="BHG67" s="63"/>
      <c r="BHH67" s="63"/>
      <c r="BHI67" s="63"/>
      <c r="BHJ67" s="63"/>
      <c r="BHK67" s="63"/>
      <c r="BHL67" s="63"/>
      <c r="BHM67" s="63"/>
      <c r="BHN67" s="63"/>
      <c r="BHO67" s="63"/>
      <c r="BHP67" s="63"/>
      <c r="BHQ67" s="63"/>
      <c r="BHR67" s="63"/>
      <c r="BHS67" s="63"/>
      <c r="BHT67" s="63"/>
      <c r="BHU67" s="63"/>
      <c r="BHV67" s="63"/>
      <c r="BHW67" s="63"/>
      <c r="BHX67" s="63"/>
      <c r="BHY67" s="63"/>
      <c r="BHZ67" s="63"/>
      <c r="BIA67" s="63"/>
      <c r="BIB67" s="63"/>
      <c r="BIC67" s="63"/>
      <c r="BID67" s="63"/>
      <c r="BIE67" s="63"/>
      <c r="BIF67" s="63"/>
      <c r="BIG67" s="63"/>
      <c r="BIH67" s="63"/>
      <c r="BII67" s="63"/>
      <c r="BIJ67" s="63"/>
      <c r="BIK67" s="63"/>
      <c r="BIL67" s="63"/>
      <c r="BIM67" s="63"/>
      <c r="BIN67" s="63"/>
      <c r="BIO67" s="63"/>
      <c r="BIP67" s="63"/>
      <c r="BIQ67" s="63"/>
      <c r="BIR67" s="63"/>
      <c r="BIS67" s="63"/>
      <c r="BIT67" s="63"/>
      <c r="BIU67" s="63"/>
      <c r="BIV67" s="63"/>
      <c r="BIW67" s="63"/>
      <c r="BIX67" s="63"/>
      <c r="BIY67" s="63"/>
      <c r="BIZ67" s="63"/>
      <c r="BJA67" s="63"/>
      <c r="BJB67" s="63"/>
      <c r="BJC67" s="63"/>
      <c r="BJD67" s="63"/>
      <c r="BJE67" s="63"/>
      <c r="BJF67" s="63"/>
      <c r="BJG67" s="63"/>
      <c r="BJH67" s="63"/>
      <c r="BJI67" s="63"/>
      <c r="BJJ67" s="63"/>
      <c r="BJK67" s="63"/>
      <c r="BJL67" s="63"/>
      <c r="BJM67" s="63"/>
      <c r="BJN67" s="63"/>
      <c r="BJO67" s="63"/>
      <c r="BJP67" s="63"/>
      <c r="BJQ67" s="63"/>
      <c r="BJR67" s="63"/>
      <c r="BJS67" s="63"/>
      <c r="BJT67" s="63"/>
      <c r="BJU67" s="63"/>
      <c r="BJV67" s="63"/>
      <c r="BJW67" s="63"/>
      <c r="BJX67" s="63"/>
      <c r="BJY67" s="63"/>
      <c r="BJZ67" s="63"/>
      <c r="BKA67" s="63"/>
      <c r="BKB67" s="63"/>
      <c r="BKC67" s="63"/>
      <c r="BKD67" s="63"/>
      <c r="BKE67" s="63"/>
      <c r="BKF67" s="63"/>
      <c r="BKG67" s="63"/>
      <c r="BKH67" s="63"/>
      <c r="BKI67" s="63"/>
      <c r="BKJ67" s="63"/>
      <c r="BKK67" s="63"/>
      <c r="BKL67" s="63"/>
      <c r="BKM67" s="63"/>
      <c r="BKN67" s="63"/>
      <c r="BKO67" s="63"/>
      <c r="BKP67" s="63"/>
      <c r="BKQ67" s="63"/>
      <c r="BKR67" s="63"/>
      <c r="BKS67" s="63"/>
      <c r="BKT67" s="63"/>
      <c r="BKU67" s="63"/>
      <c r="BKV67" s="63"/>
      <c r="BKW67" s="63"/>
      <c r="BKX67" s="63"/>
      <c r="BKY67" s="63"/>
      <c r="BKZ67" s="63"/>
      <c r="BLA67" s="63"/>
      <c r="BLB67" s="63"/>
      <c r="BLC67" s="63"/>
      <c r="BLD67" s="63"/>
      <c r="BLE67" s="63"/>
      <c r="BLF67" s="63"/>
      <c r="BLG67" s="63"/>
      <c r="BLH67" s="63"/>
      <c r="BLI67" s="63"/>
      <c r="BLJ67" s="63"/>
      <c r="BLK67" s="63"/>
      <c r="BLL67" s="63"/>
      <c r="BLM67" s="63"/>
      <c r="BLN67" s="63"/>
      <c r="BLO67" s="63"/>
      <c r="BLP67" s="63"/>
      <c r="BLQ67" s="63"/>
      <c r="BLR67" s="63"/>
      <c r="BLS67" s="63"/>
      <c r="BLT67" s="63"/>
      <c r="BLU67" s="63"/>
      <c r="BLV67" s="63"/>
      <c r="BLW67" s="63"/>
      <c r="BLX67" s="63"/>
      <c r="BLY67" s="63"/>
      <c r="BLZ67" s="63"/>
      <c r="BMA67" s="63"/>
      <c r="BMB67" s="63"/>
      <c r="BMC67" s="63"/>
      <c r="BMD67" s="63"/>
      <c r="BME67" s="63"/>
      <c r="BMF67" s="63"/>
      <c r="BMG67" s="63"/>
      <c r="BMH67" s="63"/>
      <c r="BMI67" s="63"/>
      <c r="BMJ67" s="63"/>
      <c r="BMK67" s="63"/>
      <c r="BML67" s="63"/>
      <c r="BMM67" s="63"/>
      <c r="BMN67" s="63"/>
      <c r="BMO67" s="63"/>
      <c r="BMP67" s="63"/>
      <c r="BMQ67" s="63"/>
      <c r="BMR67" s="63"/>
      <c r="BMS67" s="63"/>
      <c r="BMT67" s="63"/>
      <c r="BMU67" s="63"/>
      <c r="BMV67" s="63"/>
      <c r="BMW67" s="63"/>
      <c r="BMX67" s="63"/>
    </row>
    <row r="68" spans="1:1714" s="1" customFormat="1" ht="15" customHeight="1" x14ac:dyDescent="0.25">
      <c r="A68" s="194" t="s">
        <v>257</v>
      </c>
      <c r="B68" s="147" t="s">
        <v>45</v>
      </c>
      <c r="C68" s="148" t="s">
        <v>120</v>
      </c>
      <c r="D68" s="213" t="s">
        <v>47</v>
      </c>
      <c r="E68" s="149" t="s">
        <v>48</v>
      </c>
      <c r="F68" s="215" t="s">
        <v>49</v>
      </c>
      <c r="G68" s="213" t="s">
        <v>63</v>
      </c>
      <c r="H68" s="150">
        <v>25</v>
      </c>
      <c r="I68" s="146" t="s">
        <v>1689</v>
      </c>
      <c r="J68" s="151">
        <v>44671</v>
      </c>
      <c r="K68" s="152">
        <v>44673</v>
      </c>
      <c r="L68" s="152">
        <v>44674</v>
      </c>
      <c r="M68" s="167" t="s">
        <v>388</v>
      </c>
      <c r="N68" s="168">
        <v>44680</v>
      </c>
      <c r="O68" s="171" t="s">
        <v>97</v>
      </c>
      <c r="P68" s="145" t="s">
        <v>415</v>
      </c>
      <c r="Q68" s="153">
        <f t="shared" si="19"/>
        <v>44674</v>
      </c>
      <c r="R68" s="163">
        <v>20.7</v>
      </c>
      <c r="S68" s="153">
        <f t="shared" si="20"/>
        <v>44678</v>
      </c>
      <c r="T68" s="162">
        <v>28.3</v>
      </c>
      <c r="U68" s="153">
        <f t="shared" si="21"/>
        <v>44685</v>
      </c>
      <c r="V68" s="163"/>
      <c r="W68" s="153">
        <f t="shared" si="3"/>
        <v>44699</v>
      </c>
      <c r="X68" s="163">
        <v>36.799999999999997</v>
      </c>
      <c r="Y68" s="170" t="str">
        <f t="shared" ref="Y68:Y97" si="26">IF(X68&gt;H68,"OK","NÃO ATINGIU")</f>
        <v>OK</v>
      </c>
      <c r="Z68" s="171" t="s">
        <v>97</v>
      </c>
      <c r="AA68" s="145" t="s">
        <v>416</v>
      </c>
      <c r="AB68" s="153">
        <f t="shared" si="5"/>
        <v>44676</v>
      </c>
      <c r="AC68" s="162">
        <v>22.2</v>
      </c>
      <c r="AD68" s="153">
        <f t="shared" si="6"/>
        <v>44680</v>
      </c>
      <c r="AE68" s="162">
        <v>26.7</v>
      </c>
      <c r="AF68" s="153">
        <f t="shared" si="7"/>
        <v>44687</v>
      </c>
      <c r="AG68" s="163"/>
      <c r="AH68" s="153">
        <f t="shared" si="8"/>
        <v>44701</v>
      </c>
      <c r="AI68" s="163">
        <v>32.9</v>
      </c>
      <c r="AJ68" s="170" t="str">
        <f t="shared" ref="AJ68:AJ106" si="27">IF(AI68&gt;H68,"OK","NÃO ATINGIU")</f>
        <v>OK</v>
      </c>
      <c r="AK68" s="171" t="s">
        <v>97</v>
      </c>
      <c r="AL68" s="177" t="s">
        <v>417</v>
      </c>
      <c r="AM68" s="153">
        <f t="shared" si="9"/>
        <v>44677</v>
      </c>
      <c r="AN68" s="163">
        <v>25.001000000000001</v>
      </c>
      <c r="AO68" s="153">
        <f t="shared" si="10"/>
        <v>44681</v>
      </c>
      <c r="AP68" s="162">
        <v>29.7</v>
      </c>
      <c r="AQ68" s="153">
        <f t="shared" si="11"/>
        <v>44688</v>
      </c>
      <c r="AR68" s="163"/>
      <c r="AS68" s="153">
        <f t="shared" si="12"/>
        <v>44702</v>
      </c>
      <c r="AT68" s="163">
        <v>40.799999999999997</v>
      </c>
      <c r="AU68" s="170" t="str">
        <f t="shared" ref="AU68:AU98" si="28">IF(AT68&gt;H68,"OK","NÃO ATINGIU")</f>
        <v>OK</v>
      </c>
      <c r="AV68" s="92"/>
      <c r="AW68" s="199" t="s">
        <v>1346</v>
      </c>
      <c r="AX68" s="200" t="s">
        <v>1502</v>
      </c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  <c r="JI68" s="63"/>
      <c r="JJ68" s="63"/>
      <c r="JK68" s="63"/>
      <c r="JL68" s="63"/>
      <c r="JM68" s="63"/>
      <c r="JN68" s="63"/>
      <c r="JO68" s="63"/>
      <c r="JP68" s="63"/>
      <c r="JQ68" s="63"/>
      <c r="JR68" s="63"/>
      <c r="JS68" s="63"/>
      <c r="JT68" s="63"/>
      <c r="JU68" s="63"/>
      <c r="JV68" s="63"/>
      <c r="JW68" s="63"/>
      <c r="JX68" s="63"/>
      <c r="JY68" s="63"/>
      <c r="JZ68" s="63"/>
      <c r="KA68" s="63"/>
      <c r="KB68" s="63"/>
      <c r="KC68" s="63"/>
      <c r="KD68" s="63"/>
      <c r="KE68" s="63"/>
      <c r="KF68" s="63"/>
      <c r="KG68" s="63"/>
      <c r="KH68" s="63"/>
      <c r="KI68" s="63"/>
      <c r="KJ68" s="63"/>
      <c r="KK68" s="63"/>
      <c r="KL68" s="63"/>
      <c r="KM68" s="63"/>
      <c r="KN68" s="63"/>
      <c r="KO68" s="63"/>
      <c r="KP68" s="63"/>
      <c r="KQ68" s="63"/>
      <c r="KR68" s="63"/>
      <c r="KS68" s="63"/>
      <c r="KT68" s="63"/>
      <c r="KU68" s="63"/>
      <c r="KV68" s="63"/>
      <c r="KW68" s="63"/>
      <c r="KX68" s="63"/>
      <c r="KY68" s="63"/>
      <c r="KZ68" s="63"/>
      <c r="LA68" s="63"/>
      <c r="LB68" s="63"/>
      <c r="LC68" s="63"/>
      <c r="LD68" s="63"/>
      <c r="LE68" s="63"/>
      <c r="LF68" s="63"/>
      <c r="LG68" s="63"/>
      <c r="LH68" s="63"/>
      <c r="LI68" s="63"/>
      <c r="LJ68" s="63"/>
      <c r="LK68" s="63"/>
      <c r="LL68" s="63"/>
      <c r="LM68" s="63"/>
      <c r="LN68" s="63"/>
      <c r="LO68" s="63"/>
      <c r="LP68" s="63"/>
      <c r="LQ68" s="63"/>
      <c r="LR68" s="63"/>
      <c r="LS68" s="63"/>
      <c r="LT68" s="63"/>
      <c r="LU68" s="63"/>
      <c r="LV68" s="63"/>
      <c r="LW68" s="63"/>
      <c r="LX68" s="63"/>
      <c r="LY68" s="63"/>
      <c r="LZ68" s="63"/>
      <c r="MA68" s="63"/>
      <c r="MB68" s="63"/>
      <c r="MC68" s="63"/>
      <c r="MD68" s="63"/>
      <c r="ME68" s="63"/>
      <c r="MF68" s="63"/>
      <c r="MG68" s="63"/>
      <c r="MH68" s="63"/>
      <c r="MI68" s="63"/>
      <c r="MJ68" s="63"/>
      <c r="MK68" s="63"/>
      <c r="ML68" s="63"/>
      <c r="MM68" s="63"/>
      <c r="MN68" s="63"/>
      <c r="MO68" s="63"/>
      <c r="MP68" s="63"/>
      <c r="MQ68" s="63"/>
      <c r="MR68" s="63"/>
      <c r="MS68" s="63"/>
      <c r="MT68" s="63"/>
      <c r="MU68" s="63"/>
      <c r="MV68" s="63"/>
      <c r="MW68" s="63"/>
      <c r="MX68" s="63"/>
      <c r="MY68" s="63"/>
      <c r="MZ68" s="63"/>
      <c r="NA68" s="63"/>
      <c r="NB68" s="63"/>
      <c r="NC68" s="63"/>
      <c r="ND68" s="63"/>
      <c r="NE68" s="63"/>
      <c r="NF68" s="63"/>
      <c r="NG68" s="63"/>
      <c r="NH68" s="63"/>
      <c r="NI68" s="63"/>
      <c r="NJ68" s="63"/>
      <c r="NK68" s="63"/>
      <c r="NL68" s="63"/>
      <c r="NM68" s="63"/>
      <c r="NN68" s="63"/>
      <c r="NO68" s="63"/>
      <c r="NP68" s="63"/>
      <c r="NQ68" s="63"/>
      <c r="NR68" s="63"/>
      <c r="NS68" s="63"/>
      <c r="NT68" s="63"/>
      <c r="NU68" s="63"/>
      <c r="NV68" s="63"/>
      <c r="NW68" s="63"/>
      <c r="NX68" s="63"/>
      <c r="NY68" s="63"/>
      <c r="NZ68" s="63"/>
      <c r="OA68" s="63"/>
      <c r="OB68" s="63"/>
      <c r="OC68" s="63"/>
      <c r="OD68" s="63"/>
      <c r="OE68" s="63"/>
      <c r="OF68" s="63"/>
      <c r="OG68" s="63"/>
      <c r="OH68" s="63"/>
      <c r="OI68" s="63"/>
      <c r="OJ68" s="63"/>
      <c r="OK68" s="63"/>
      <c r="OL68" s="63"/>
      <c r="OM68" s="63"/>
      <c r="ON68" s="63"/>
      <c r="OO68" s="63"/>
      <c r="OP68" s="63"/>
      <c r="OQ68" s="63"/>
      <c r="OR68" s="63"/>
      <c r="OS68" s="63"/>
      <c r="OT68" s="63"/>
      <c r="OU68" s="63"/>
      <c r="OV68" s="63"/>
      <c r="OW68" s="63"/>
      <c r="OX68" s="63"/>
      <c r="OY68" s="63"/>
      <c r="OZ68" s="63"/>
      <c r="PA68" s="63"/>
      <c r="PB68" s="63"/>
      <c r="PC68" s="63"/>
      <c r="PD68" s="63"/>
      <c r="PE68" s="63"/>
      <c r="PF68" s="63"/>
      <c r="PG68" s="63"/>
      <c r="PH68" s="63"/>
      <c r="PI68" s="63"/>
      <c r="PJ68" s="63"/>
      <c r="PK68" s="63"/>
      <c r="PL68" s="63"/>
      <c r="PM68" s="63"/>
      <c r="PN68" s="63"/>
      <c r="PO68" s="63"/>
      <c r="PP68" s="63"/>
      <c r="PQ68" s="63"/>
      <c r="PR68" s="63"/>
      <c r="PS68" s="63"/>
      <c r="PT68" s="63"/>
      <c r="PU68" s="63"/>
      <c r="PV68" s="63"/>
      <c r="PW68" s="63"/>
      <c r="PX68" s="63"/>
      <c r="PY68" s="63"/>
      <c r="PZ68" s="63"/>
      <c r="QA68" s="63"/>
      <c r="QB68" s="63"/>
      <c r="QC68" s="63"/>
      <c r="QD68" s="63"/>
      <c r="QE68" s="63"/>
      <c r="QF68" s="63"/>
      <c r="QG68" s="63"/>
      <c r="QH68" s="63"/>
      <c r="QI68" s="63"/>
      <c r="QJ68" s="63"/>
      <c r="QK68" s="63"/>
      <c r="QL68" s="63"/>
      <c r="QM68" s="63"/>
      <c r="QN68" s="63"/>
      <c r="QO68" s="63"/>
      <c r="QP68" s="63"/>
      <c r="QQ68" s="63"/>
      <c r="QR68" s="63"/>
      <c r="QS68" s="63"/>
      <c r="QT68" s="63"/>
      <c r="QU68" s="63"/>
      <c r="QV68" s="63"/>
      <c r="QW68" s="63"/>
      <c r="QX68" s="63"/>
      <c r="QY68" s="63"/>
      <c r="QZ68" s="63"/>
      <c r="RA68" s="63"/>
      <c r="RB68" s="63"/>
      <c r="RC68" s="63"/>
      <c r="RD68" s="63"/>
      <c r="RE68" s="63"/>
      <c r="RF68" s="63"/>
      <c r="RG68" s="63"/>
      <c r="RH68" s="63"/>
      <c r="RI68" s="63"/>
      <c r="RJ68" s="63"/>
      <c r="RK68" s="63"/>
      <c r="RL68" s="63"/>
      <c r="RM68" s="63"/>
      <c r="RN68" s="63"/>
      <c r="RO68" s="63"/>
      <c r="RP68" s="63"/>
      <c r="RQ68" s="63"/>
      <c r="RR68" s="63"/>
      <c r="RS68" s="63"/>
      <c r="RT68" s="63"/>
      <c r="RU68" s="63"/>
      <c r="RV68" s="63"/>
      <c r="RW68" s="63"/>
      <c r="RX68" s="63"/>
      <c r="RY68" s="63"/>
      <c r="RZ68" s="63"/>
      <c r="SA68" s="63"/>
      <c r="SB68" s="63"/>
      <c r="SC68" s="63"/>
      <c r="SD68" s="63"/>
      <c r="SE68" s="63"/>
      <c r="SF68" s="63"/>
      <c r="SG68" s="63"/>
      <c r="SH68" s="63"/>
      <c r="SI68" s="63"/>
      <c r="SJ68" s="63"/>
      <c r="SK68" s="63"/>
      <c r="SL68" s="63"/>
      <c r="SM68" s="63"/>
      <c r="SN68" s="63"/>
      <c r="SO68" s="63"/>
      <c r="SP68" s="63"/>
      <c r="SQ68" s="63"/>
      <c r="SR68" s="63"/>
      <c r="SS68" s="63"/>
      <c r="ST68" s="63"/>
      <c r="SU68" s="63"/>
      <c r="SV68" s="63"/>
      <c r="SW68" s="63"/>
      <c r="SX68" s="63"/>
      <c r="SY68" s="63"/>
      <c r="SZ68" s="63"/>
      <c r="TA68" s="63"/>
      <c r="TB68" s="63"/>
      <c r="TC68" s="63"/>
      <c r="TD68" s="63"/>
      <c r="TE68" s="63"/>
      <c r="TF68" s="63"/>
      <c r="TG68" s="63"/>
      <c r="TH68" s="63"/>
      <c r="TI68" s="63"/>
      <c r="TJ68" s="63"/>
      <c r="TK68" s="63"/>
      <c r="TL68" s="63"/>
      <c r="TM68" s="63"/>
      <c r="TN68" s="63"/>
      <c r="TO68" s="63"/>
      <c r="TP68" s="63"/>
      <c r="TQ68" s="63"/>
      <c r="TR68" s="63"/>
      <c r="TS68" s="63"/>
      <c r="TT68" s="63"/>
      <c r="TU68" s="63"/>
      <c r="TV68" s="63"/>
      <c r="TW68" s="63"/>
      <c r="TX68" s="63"/>
      <c r="TY68" s="63"/>
      <c r="TZ68" s="63"/>
      <c r="UA68" s="63"/>
      <c r="UB68" s="63"/>
      <c r="UC68" s="63"/>
      <c r="UD68" s="63"/>
      <c r="UE68" s="63"/>
      <c r="UF68" s="63"/>
      <c r="UG68" s="63"/>
      <c r="UH68" s="63"/>
      <c r="UI68" s="63"/>
      <c r="UJ68" s="63"/>
      <c r="UK68" s="63"/>
      <c r="UL68" s="63"/>
      <c r="UM68" s="63"/>
      <c r="UN68" s="63"/>
      <c r="UO68" s="63"/>
      <c r="UP68" s="63"/>
      <c r="UQ68" s="63"/>
      <c r="UR68" s="63"/>
      <c r="US68" s="63"/>
      <c r="UT68" s="63"/>
      <c r="UU68" s="63"/>
      <c r="UV68" s="63"/>
      <c r="UW68" s="63"/>
      <c r="UX68" s="63"/>
      <c r="UY68" s="63"/>
      <c r="UZ68" s="63"/>
      <c r="VA68" s="63"/>
      <c r="VB68" s="63"/>
      <c r="VC68" s="63"/>
      <c r="VD68" s="63"/>
      <c r="VE68" s="63"/>
      <c r="VF68" s="63"/>
      <c r="VG68" s="63"/>
      <c r="VH68" s="63"/>
      <c r="VI68" s="63"/>
      <c r="VJ68" s="63"/>
      <c r="VK68" s="63"/>
      <c r="VL68" s="63"/>
      <c r="VM68" s="63"/>
      <c r="VN68" s="63"/>
      <c r="VO68" s="63"/>
      <c r="VP68" s="63"/>
      <c r="VQ68" s="63"/>
      <c r="VR68" s="63"/>
      <c r="VS68" s="63"/>
      <c r="VT68" s="63"/>
      <c r="VU68" s="63"/>
      <c r="VV68" s="63"/>
      <c r="VW68" s="63"/>
      <c r="VX68" s="63"/>
      <c r="VY68" s="63"/>
      <c r="VZ68" s="63"/>
      <c r="WA68" s="63"/>
      <c r="WB68" s="63"/>
      <c r="WC68" s="63"/>
      <c r="WD68" s="63"/>
      <c r="WE68" s="63"/>
      <c r="WF68" s="63"/>
      <c r="WG68" s="63"/>
      <c r="WH68" s="63"/>
      <c r="WI68" s="63"/>
      <c r="WJ68" s="63"/>
      <c r="WK68" s="63"/>
      <c r="WL68" s="63"/>
      <c r="WM68" s="63"/>
      <c r="WN68" s="63"/>
      <c r="WO68" s="63"/>
      <c r="WP68" s="63"/>
      <c r="WQ68" s="63"/>
      <c r="WR68" s="63"/>
      <c r="WS68" s="63"/>
      <c r="WT68" s="63"/>
      <c r="WU68" s="63"/>
      <c r="WV68" s="63"/>
      <c r="WW68" s="63"/>
      <c r="WX68" s="63"/>
      <c r="WY68" s="63"/>
      <c r="WZ68" s="63"/>
      <c r="XA68" s="63"/>
      <c r="XB68" s="63"/>
      <c r="XC68" s="63"/>
      <c r="XD68" s="63"/>
      <c r="XE68" s="63"/>
      <c r="XF68" s="63"/>
      <c r="XG68" s="63"/>
      <c r="XH68" s="63"/>
      <c r="XI68" s="63"/>
      <c r="XJ68" s="63"/>
      <c r="XK68" s="63"/>
      <c r="XL68" s="63"/>
      <c r="XM68" s="63"/>
      <c r="XN68" s="63"/>
      <c r="XO68" s="63"/>
      <c r="XP68" s="63"/>
      <c r="XQ68" s="63"/>
      <c r="XR68" s="63"/>
      <c r="XS68" s="63"/>
      <c r="XT68" s="63"/>
      <c r="XU68" s="63"/>
      <c r="XV68" s="63"/>
      <c r="XW68" s="63"/>
      <c r="XX68" s="63"/>
      <c r="XY68" s="63"/>
      <c r="XZ68" s="63"/>
      <c r="YA68" s="63"/>
      <c r="YB68" s="63"/>
      <c r="YC68" s="63"/>
      <c r="YD68" s="63"/>
      <c r="YE68" s="63"/>
      <c r="YF68" s="63"/>
      <c r="YG68" s="63"/>
      <c r="YH68" s="63"/>
      <c r="YI68" s="63"/>
      <c r="YJ68" s="63"/>
      <c r="YK68" s="63"/>
      <c r="YL68" s="63"/>
      <c r="YM68" s="63"/>
      <c r="YN68" s="63"/>
      <c r="YO68" s="63"/>
      <c r="YP68" s="63"/>
      <c r="YQ68" s="63"/>
      <c r="YR68" s="63"/>
      <c r="YS68" s="63"/>
      <c r="YT68" s="63"/>
      <c r="YU68" s="63"/>
      <c r="YV68" s="63"/>
      <c r="YW68" s="63"/>
      <c r="YX68" s="63"/>
      <c r="YY68" s="63"/>
      <c r="YZ68" s="63"/>
      <c r="ZA68" s="63"/>
      <c r="ZB68" s="63"/>
      <c r="ZC68" s="63"/>
      <c r="ZD68" s="63"/>
      <c r="ZE68" s="63"/>
      <c r="ZF68" s="63"/>
      <c r="ZG68" s="63"/>
      <c r="ZH68" s="63"/>
      <c r="ZI68" s="63"/>
      <c r="ZJ68" s="63"/>
      <c r="ZK68" s="63"/>
      <c r="ZL68" s="63"/>
      <c r="ZM68" s="63"/>
      <c r="ZN68" s="63"/>
      <c r="ZO68" s="63"/>
      <c r="ZP68" s="63"/>
      <c r="ZQ68" s="63"/>
      <c r="ZR68" s="63"/>
      <c r="ZS68" s="63"/>
      <c r="ZT68" s="63"/>
      <c r="ZU68" s="63"/>
      <c r="ZV68" s="63"/>
      <c r="ZW68" s="63"/>
      <c r="ZX68" s="63"/>
      <c r="ZY68" s="63"/>
      <c r="ZZ68" s="63"/>
      <c r="AAA68" s="63"/>
      <c r="AAB68" s="63"/>
      <c r="AAC68" s="63"/>
      <c r="AAD68" s="63"/>
      <c r="AAE68" s="63"/>
      <c r="AAF68" s="63"/>
      <c r="AAG68" s="63"/>
      <c r="AAH68" s="63"/>
      <c r="AAI68" s="63"/>
      <c r="AAJ68" s="63"/>
      <c r="AAK68" s="63"/>
      <c r="AAL68" s="63"/>
      <c r="AAM68" s="63"/>
      <c r="AAN68" s="63"/>
      <c r="AAO68" s="63"/>
      <c r="AAP68" s="63"/>
      <c r="AAQ68" s="63"/>
      <c r="AAR68" s="63"/>
      <c r="AAS68" s="63"/>
      <c r="AAT68" s="63"/>
      <c r="AAU68" s="63"/>
      <c r="AAV68" s="63"/>
      <c r="AAW68" s="63"/>
      <c r="AAX68" s="63"/>
      <c r="AAY68" s="63"/>
      <c r="AAZ68" s="63"/>
      <c r="ABA68" s="63"/>
      <c r="ABB68" s="63"/>
      <c r="ABC68" s="63"/>
      <c r="ABD68" s="63"/>
      <c r="ABE68" s="63"/>
      <c r="ABF68" s="63"/>
      <c r="ABG68" s="63"/>
      <c r="ABH68" s="63"/>
      <c r="ABI68" s="63"/>
      <c r="ABJ68" s="63"/>
      <c r="ABK68" s="63"/>
      <c r="ABL68" s="63"/>
      <c r="ABM68" s="63"/>
      <c r="ABN68" s="63"/>
      <c r="ABO68" s="63"/>
      <c r="ABP68" s="63"/>
      <c r="ABQ68" s="63"/>
      <c r="ABR68" s="63"/>
      <c r="ABS68" s="63"/>
      <c r="ABT68" s="63"/>
      <c r="ABU68" s="63"/>
      <c r="ABV68" s="63"/>
      <c r="ABW68" s="63"/>
      <c r="ABX68" s="63"/>
      <c r="ABY68" s="63"/>
      <c r="ABZ68" s="63"/>
      <c r="ACA68" s="63"/>
      <c r="ACB68" s="63"/>
      <c r="ACC68" s="63"/>
      <c r="ACD68" s="63"/>
      <c r="ACE68" s="63"/>
      <c r="ACF68" s="63"/>
      <c r="ACG68" s="63"/>
      <c r="ACH68" s="63"/>
      <c r="ACI68" s="63"/>
      <c r="ACJ68" s="63"/>
      <c r="ACK68" s="63"/>
      <c r="ACL68" s="63"/>
      <c r="ACM68" s="63"/>
      <c r="ACN68" s="63"/>
      <c r="ACO68" s="63"/>
      <c r="ACP68" s="63"/>
      <c r="ACQ68" s="63"/>
      <c r="ACR68" s="63"/>
      <c r="ACS68" s="63"/>
      <c r="ACT68" s="63"/>
      <c r="ACU68" s="63"/>
      <c r="ACV68" s="63"/>
      <c r="ACW68" s="63"/>
      <c r="ACX68" s="63"/>
      <c r="ACY68" s="63"/>
      <c r="ACZ68" s="63"/>
      <c r="ADA68" s="63"/>
      <c r="ADB68" s="63"/>
      <c r="ADC68" s="63"/>
      <c r="ADD68" s="63"/>
      <c r="ADE68" s="63"/>
      <c r="ADF68" s="63"/>
      <c r="ADG68" s="63"/>
      <c r="ADH68" s="63"/>
      <c r="ADI68" s="63"/>
      <c r="ADJ68" s="63"/>
      <c r="ADK68" s="63"/>
      <c r="ADL68" s="63"/>
      <c r="ADM68" s="63"/>
      <c r="ADN68" s="63"/>
      <c r="ADO68" s="63"/>
      <c r="ADP68" s="63"/>
      <c r="ADQ68" s="63"/>
      <c r="ADR68" s="63"/>
      <c r="ADS68" s="63"/>
      <c r="ADT68" s="63"/>
      <c r="ADU68" s="63"/>
      <c r="ADV68" s="63"/>
      <c r="ADW68" s="63"/>
      <c r="ADX68" s="63"/>
      <c r="ADY68" s="63"/>
      <c r="ADZ68" s="63"/>
      <c r="AEA68" s="63"/>
      <c r="AEB68" s="63"/>
      <c r="AEC68" s="63"/>
      <c r="AED68" s="63"/>
      <c r="AEE68" s="63"/>
      <c r="AEF68" s="63"/>
      <c r="AEG68" s="63"/>
      <c r="AEH68" s="63"/>
      <c r="AEI68" s="63"/>
      <c r="AEJ68" s="63"/>
      <c r="AEK68" s="63"/>
      <c r="AEL68" s="63"/>
      <c r="AEM68" s="63"/>
      <c r="AEN68" s="63"/>
      <c r="AEO68" s="63"/>
      <c r="AEP68" s="63"/>
      <c r="AEQ68" s="63"/>
      <c r="AER68" s="63"/>
      <c r="AES68" s="63"/>
      <c r="AET68" s="63"/>
      <c r="AEU68" s="63"/>
      <c r="AEV68" s="63"/>
      <c r="AEW68" s="63"/>
      <c r="AEX68" s="63"/>
      <c r="AEY68" s="63"/>
      <c r="AEZ68" s="63"/>
      <c r="AFA68" s="63"/>
      <c r="AFB68" s="63"/>
      <c r="AFC68" s="63"/>
      <c r="AFD68" s="63"/>
      <c r="AFE68" s="63"/>
      <c r="AFF68" s="63"/>
      <c r="AFG68" s="63"/>
      <c r="AFH68" s="63"/>
      <c r="AFI68" s="63"/>
      <c r="AFJ68" s="63"/>
      <c r="AFK68" s="63"/>
      <c r="AFL68" s="63"/>
      <c r="AFM68" s="63"/>
      <c r="AFN68" s="63"/>
      <c r="AFO68" s="63"/>
      <c r="AFP68" s="63"/>
      <c r="AFQ68" s="63"/>
      <c r="AFR68" s="63"/>
      <c r="AFS68" s="63"/>
      <c r="AFT68" s="63"/>
      <c r="AFU68" s="63"/>
      <c r="AFV68" s="63"/>
      <c r="AFW68" s="63"/>
      <c r="AFX68" s="63"/>
      <c r="AFY68" s="63"/>
      <c r="AFZ68" s="63"/>
      <c r="AGA68" s="63"/>
      <c r="AGB68" s="63"/>
      <c r="AGC68" s="63"/>
      <c r="AGD68" s="63"/>
      <c r="AGE68" s="63"/>
      <c r="AGF68" s="63"/>
      <c r="AGG68" s="63"/>
      <c r="AGH68" s="63"/>
      <c r="AGI68" s="63"/>
      <c r="AGJ68" s="63"/>
      <c r="AGK68" s="63"/>
      <c r="AGL68" s="63"/>
      <c r="AGM68" s="63"/>
      <c r="AGN68" s="63"/>
      <c r="AGO68" s="63"/>
      <c r="AGP68" s="63"/>
      <c r="AGQ68" s="63"/>
      <c r="AGR68" s="63"/>
      <c r="AGS68" s="63"/>
      <c r="AGT68" s="63"/>
      <c r="AGU68" s="63"/>
      <c r="AGV68" s="63"/>
      <c r="AGW68" s="63"/>
      <c r="AGX68" s="63"/>
      <c r="AGY68" s="63"/>
      <c r="AGZ68" s="63"/>
      <c r="AHA68" s="63"/>
      <c r="AHB68" s="63"/>
      <c r="AHC68" s="63"/>
      <c r="AHD68" s="63"/>
      <c r="AHE68" s="63"/>
      <c r="AHF68" s="63"/>
      <c r="AHG68" s="63"/>
      <c r="AHH68" s="63"/>
      <c r="AHI68" s="63"/>
      <c r="AHJ68" s="63"/>
      <c r="AHK68" s="63"/>
      <c r="AHL68" s="63"/>
      <c r="AHM68" s="63"/>
      <c r="AHN68" s="63"/>
      <c r="AHO68" s="63"/>
      <c r="AHP68" s="63"/>
      <c r="AHQ68" s="63"/>
      <c r="AHR68" s="63"/>
      <c r="AHS68" s="63"/>
      <c r="AHT68" s="63"/>
      <c r="AHU68" s="63"/>
      <c r="AHV68" s="63"/>
      <c r="AHW68" s="63"/>
      <c r="AHX68" s="63"/>
      <c r="AHY68" s="63"/>
      <c r="AHZ68" s="63"/>
      <c r="AIA68" s="63"/>
      <c r="AIB68" s="63"/>
      <c r="AIC68" s="63"/>
      <c r="AID68" s="63"/>
      <c r="AIE68" s="63"/>
      <c r="AIF68" s="63"/>
      <c r="AIG68" s="63"/>
      <c r="AIH68" s="63"/>
      <c r="AII68" s="63"/>
      <c r="AIJ68" s="63"/>
      <c r="AIK68" s="63"/>
      <c r="AIL68" s="63"/>
      <c r="AIM68" s="63"/>
      <c r="AIN68" s="63"/>
      <c r="AIO68" s="63"/>
      <c r="AIP68" s="63"/>
      <c r="AIQ68" s="63"/>
      <c r="AIR68" s="63"/>
      <c r="AIS68" s="63"/>
      <c r="AIT68" s="63"/>
      <c r="AIU68" s="63"/>
      <c r="AIV68" s="63"/>
      <c r="AIW68" s="63"/>
      <c r="AIX68" s="63"/>
      <c r="AIY68" s="63"/>
      <c r="AIZ68" s="63"/>
      <c r="AJA68" s="63"/>
      <c r="AJB68" s="63"/>
      <c r="AJC68" s="63"/>
      <c r="AJD68" s="63"/>
      <c r="AJE68" s="63"/>
      <c r="AJF68" s="63"/>
      <c r="AJG68" s="63"/>
      <c r="AJH68" s="63"/>
      <c r="AJI68" s="63"/>
      <c r="AJJ68" s="63"/>
      <c r="AJK68" s="63"/>
      <c r="AJL68" s="63"/>
      <c r="AJM68" s="63"/>
      <c r="AJN68" s="63"/>
      <c r="AJO68" s="63"/>
      <c r="AJP68" s="63"/>
      <c r="AJQ68" s="63"/>
      <c r="AJR68" s="63"/>
      <c r="AJS68" s="63"/>
      <c r="AJT68" s="63"/>
      <c r="AJU68" s="63"/>
      <c r="AJV68" s="63"/>
      <c r="AJW68" s="63"/>
      <c r="AJX68" s="63"/>
      <c r="AJY68" s="63"/>
      <c r="AJZ68" s="63"/>
      <c r="AKA68" s="63"/>
      <c r="AKB68" s="63"/>
      <c r="AKC68" s="63"/>
      <c r="AKD68" s="63"/>
      <c r="AKE68" s="63"/>
      <c r="AKF68" s="63"/>
      <c r="AKG68" s="63"/>
      <c r="AKH68" s="63"/>
      <c r="AKI68" s="63"/>
      <c r="AKJ68" s="63"/>
      <c r="AKK68" s="63"/>
      <c r="AKL68" s="63"/>
      <c r="AKM68" s="63"/>
      <c r="AKN68" s="63"/>
      <c r="AKO68" s="63"/>
      <c r="AKP68" s="63"/>
      <c r="AKQ68" s="63"/>
      <c r="AKR68" s="63"/>
      <c r="AKS68" s="63"/>
      <c r="AKT68" s="63"/>
      <c r="AKU68" s="63"/>
      <c r="AKV68" s="63"/>
      <c r="AKW68" s="63"/>
      <c r="AKX68" s="63"/>
      <c r="AKY68" s="63"/>
      <c r="AKZ68" s="63"/>
      <c r="ALA68" s="63"/>
      <c r="ALB68" s="63"/>
      <c r="ALC68" s="63"/>
      <c r="ALD68" s="63"/>
      <c r="ALE68" s="63"/>
      <c r="ALF68" s="63"/>
      <c r="ALG68" s="63"/>
      <c r="ALH68" s="63"/>
      <c r="ALI68" s="63"/>
      <c r="ALJ68" s="63"/>
      <c r="ALK68" s="63"/>
      <c r="ALL68" s="63"/>
      <c r="ALM68" s="63"/>
      <c r="ALN68" s="63"/>
      <c r="ALO68" s="63"/>
      <c r="ALP68" s="63"/>
      <c r="ALQ68" s="63"/>
      <c r="ALR68" s="63"/>
      <c r="ALS68" s="63"/>
      <c r="ALT68" s="63"/>
      <c r="ALU68" s="63"/>
      <c r="ALV68" s="63"/>
      <c r="ALW68" s="63"/>
      <c r="ALX68" s="63"/>
      <c r="ALY68" s="63"/>
      <c r="ALZ68" s="63"/>
      <c r="AMA68" s="63"/>
      <c r="AMB68" s="63"/>
      <c r="AMC68" s="63"/>
      <c r="AMD68" s="63"/>
      <c r="AME68" s="63"/>
      <c r="AMF68" s="63"/>
      <c r="AMG68" s="63"/>
      <c r="AMH68" s="63"/>
      <c r="AMI68" s="63"/>
      <c r="AMJ68" s="63"/>
      <c r="AMK68" s="63"/>
      <c r="AML68" s="63"/>
      <c r="AMM68" s="63"/>
      <c r="AMN68" s="63"/>
      <c r="AMO68" s="63"/>
      <c r="AMP68" s="63"/>
      <c r="AMQ68" s="63"/>
      <c r="AMR68" s="63"/>
      <c r="AMS68" s="63"/>
      <c r="AMT68" s="63"/>
      <c r="AMU68" s="63"/>
      <c r="AMV68" s="63"/>
      <c r="AMW68" s="63"/>
      <c r="AMX68" s="63"/>
      <c r="AMY68" s="63"/>
      <c r="AMZ68" s="63"/>
      <c r="ANA68" s="63"/>
      <c r="ANB68" s="63"/>
      <c r="ANC68" s="63"/>
      <c r="AND68" s="63"/>
      <c r="ANE68" s="63"/>
      <c r="ANF68" s="63"/>
      <c r="ANG68" s="63"/>
      <c r="ANH68" s="63"/>
      <c r="ANI68" s="63"/>
      <c r="ANJ68" s="63"/>
      <c r="ANK68" s="63"/>
      <c r="ANL68" s="63"/>
      <c r="ANM68" s="63"/>
      <c r="ANN68" s="63"/>
      <c r="ANO68" s="63"/>
      <c r="ANP68" s="63"/>
      <c r="ANQ68" s="63"/>
      <c r="ANR68" s="63"/>
      <c r="ANS68" s="63"/>
      <c r="ANT68" s="63"/>
      <c r="ANU68" s="63"/>
      <c r="ANV68" s="63"/>
      <c r="ANW68" s="63"/>
      <c r="ANX68" s="63"/>
      <c r="ANY68" s="63"/>
      <c r="ANZ68" s="63"/>
      <c r="AOA68" s="63"/>
      <c r="AOB68" s="63"/>
      <c r="AOC68" s="63"/>
      <c r="AOD68" s="63"/>
      <c r="AOE68" s="63"/>
      <c r="AOF68" s="63"/>
      <c r="AOG68" s="63"/>
      <c r="AOH68" s="63"/>
      <c r="AOI68" s="63"/>
      <c r="AOJ68" s="63"/>
      <c r="AOK68" s="63"/>
      <c r="AOL68" s="63"/>
      <c r="AOM68" s="63"/>
      <c r="AON68" s="63"/>
      <c r="AOO68" s="63"/>
      <c r="AOP68" s="63"/>
      <c r="AOQ68" s="63"/>
      <c r="AOR68" s="63"/>
      <c r="AOS68" s="63"/>
      <c r="AOT68" s="63"/>
      <c r="AOU68" s="63"/>
      <c r="AOV68" s="63"/>
      <c r="AOW68" s="63"/>
      <c r="AOX68" s="63"/>
      <c r="AOY68" s="63"/>
      <c r="AOZ68" s="63"/>
      <c r="APA68" s="63"/>
      <c r="APB68" s="63"/>
      <c r="APC68" s="63"/>
      <c r="APD68" s="63"/>
      <c r="APE68" s="63"/>
      <c r="APF68" s="63"/>
      <c r="APG68" s="63"/>
      <c r="APH68" s="63"/>
      <c r="API68" s="63"/>
      <c r="APJ68" s="63"/>
      <c r="APK68" s="63"/>
      <c r="APL68" s="63"/>
      <c r="APM68" s="63"/>
      <c r="APN68" s="63"/>
      <c r="APO68" s="63"/>
      <c r="APP68" s="63"/>
      <c r="APQ68" s="63"/>
      <c r="APR68" s="63"/>
      <c r="APS68" s="63"/>
      <c r="APT68" s="63"/>
      <c r="APU68" s="63"/>
      <c r="APV68" s="63"/>
      <c r="APW68" s="63"/>
      <c r="APX68" s="63"/>
      <c r="APY68" s="63"/>
      <c r="APZ68" s="63"/>
      <c r="AQA68" s="63"/>
      <c r="AQB68" s="63"/>
      <c r="AQC68" s="63"/>
      <c r="AQD68" s="63"/>
      <c r="AQE68" s="63"/>
      <c r="AQF68" s="63"/>
      <c r="AQG68" s="63"/>
      <c r="AQH68" s="63"/>
      <c r="AQI68" s="63"/>
      <c r="AQJ68" s="63"/>
      <c r="AQK68" s="63"/>
      <c r="AQL68" s="63"/>
      <c r="AQM68" s="63"/>
      <c r="AQN68" s="63"/>
      <c r="AQO68" s="63"/>
      <c r="AQP68" s="63"/>
      <c r="AQQ68" s="63"/>
      <c r="AQR68" s="63"/>
      <c r="AQS68" s="63"/>
      <c r="AQT68" s="63"/>
      <c r="AQU68" s="63"/>
      <c r="AQV68" s="63"/>
      <c r="AQW68" s="63"/>
      <c r="AQX68" s="63"/>
      <c r="AQY68" s="63"/>
      <c r="AQZ68" s="63"/>
      <c r="ARA68" s="63"/>
      <c r="ARB68" s="63"/>
      <c r="ARC68" s="63"/>
      <c r="ARD68" s="63"/>
      <c r="ARE68" s="63"/>
      <c r="ARF68" s="63"/>
      <c r="ARG68" s="63"/>
      <c r="ARH68" s="63"/>
      <c r="ARI68" s="63"/>
      <c r="ARJ68" s="63"/>
      <c r="ARK68" s="63"/>
      <c r="ARL68" s="63"/>
      <c r="ARM68" s="63"/>
      <c r="ARN68" s="63"/>
      <c r="ARO68" s="63"/>
      <c r="ARP68" s="63"/>
      <c r="ARQ68" s="63"/>
      <c r="ARR68" s="63"/>
      <c r="ARS68" s="63"/>
      <c r="ART68" s="63"/>
      <c r="ARU68" s="63"/>
      <c r="ARV68" s="63"/>
      <c r="ARW68" s="63"/>
      <c r="ARX68" s="63"/>
      <c r="ARY68" s="63"/>
      <c r="ARZ68" s="63"/>
      <c r="ASA68" s="63"/>
      <c r="ASB68" s="63"/>
      <c r="ASC68" s="63"/>
      <c r="ASD68" s="63"/>
      <c r="ASE68" s="63"/>
      <c r="ASF68" s="63"/>
      <c r="ASG68" s="63"/>
      <c r="ASH68" s="63"/>
      <c r="ASI68" s="63"/>
      <c r="ASJ68" s="63"/>
      <c r="ASK68" s="63"/>
      <c r="ASL68" s="63"/>
      <c r="ASM68" s="63"/>
      <c r="ASN68" s="63"/>
      <c r="ASO68" s="63"/>
      <c r="ASP68" s="63"/>
      <c r="ASQ68" s="63"/>
      <c r="ASR68" s="63"/>
      <c r="ASS68" s="63"/>
      <c r="AST68" s="63"/>
      <c r="ASU68" s="63"/>
      <c r="ASV68" s="63"/>
      <c r="ASW68" s="63"/>
      <c r="ASX68" s="63"/>
      <c r="ASY68" s="63"/>
      <c r="ASZ68" s="63"/>
      <c r="ATA68" s="63"/>
      <c r="ATB68" s="63"/>
      <c r="ATC68" s="63"/>
      <c r="ATD68" s="63"/>
      <c r="ATE68" s="63"/>
      <c r="ATF68" s="63"/>
      <c r="ATG68" s="63"/>
      <c r="ATH68" s="63"/>
      <c r="ATI68" s="63"/>
      <c r="ATJ68" s="63"/>
      <c r="ATK68" s="63"/>
      <c r="ATL68" s="63"/>
      <c r="ATM68" s="63"/>
      <c r="ATN68" s="63"/>
      <c r="ATO68" s="63"/>
      <c r="ATP68" s="63"/>
      <c r="ATQ68" s="63"/>
      <c r="ATR68" s="63"/>
      <c r="ATS68" s="63"/>
      <c r="ATT68" s="63"/>
      <c r="ATU68" s="63"/>
      <c r="ATV68" s="63"/>
      <c r="ATW68" s="63"/>
      <c r="ATX68" s="63"/>
      <c r="ATY68" s="63"/>
      <c r="ATZ68" s="63"/>
      <c r="AUA68" s="63"/>
      <c r="AUB68" s="63"/>
      <c r="AUC68" s="63"/>
      <c r="AUD68" s="63"/>
      <c r="AUE68" s="63"/>
      <c r="AUF68" s="63"/>
      <c r="AUG68" s="63"/>
      <c r="AUH68" s="63"/>
      <c r="AUI68" s="63"/>
      <c r="AUJ68" s="63"/>
      <c r="AUK68" s="63"/>
      <c r="AUL68" s="63"/>
      <c r="AUM68" s="63"/>
      <c r="AUN68" s="63"/>
      <c r="AUO68" s="63"/>
      <c r="AUP68" s="63"/>
      <c r="AUQ68" s="63"/>
      <c r="AUR68" s="63"/>
      <c r="AUS68" s="63"/>
      <c r="AUT68" s="63"/>
      <c r="AUU68" s="63"/>
      <c r="AUV68" s="63"/>
      <c r="AUW68" s="63"/>
      <c r="AUX68" s="63"/>
      <c r="AUY68" s="63"/>
      <c r="AUZ68" s="63"/>
      <c r="AVA68" s="63"/>
      <c r="AVB68" s="63"/>
      <c r="AVC68" s="63"/>
      <c r="AVD68" s="63"/>
      <c r="AVE68" s="63"/>
      <c r="AVF68" s="63"/>
      <c r="AVG68" s="63"/>
      <c r="AVH68" s="63"/>
      <c r="AVI68" s="63"/>
      <c r="AVJ68" s="63"/>
      <c r="AVK68" s="63"/>
      <c r="AVL68" s="63"/>
      <c r="AVM68" s="63"/>
      <c r="AVN68" s="63"/>
      <c r="AVO68" s="63"/>
      <c r="AVP68" s="63"/>
      <c r="AVQ68" s="63"/>
      <c r="AVR68" s="63"/>
      <c r="AVS68" s="63"/>
      <c r="AVT68" s="63"/>
      <c r="AVU68" s="63"/>
      <c r="AVV68" s="63"/>
      <c r="AVW68" s="63"/>
      <c r="AVX68" s="63"/>
      <c r="AVY68" s="63"/>
      <c r="AVZ68" s="63"/>
      <c r="AWA68" s="63"/>
      <c r="AWB68" s="63"/>
      <c r="AWC68" s="63"/>
      <c r="AWD68" s="63"/>
      <c r="AWE68" s="63"/>
      <c r="AWF68" s="63"/>
      <c r="AWG68" s="63"/>
      <c r="AWH68" s="63"/>
      <c r="AWI68" s="63"/>
      <c r="AWJ68" s="63"/>
      <c r="AWK68" s="63"/>
      <c r="AWL68" s="63"/>
      <c r="AWM68" s="63"/>
      <c r="AWN68" s="63"/>
      <c r="AWO68" s="63"/>
      <c r="AWP68" s="63"/>
      <c r="AWQ68" s="63"/>
      <c r="AWR68" s="63"/>
      <c r="AWS68" s="63"/>
      <c r="AWT68" s="63"/>
      <c r="AWU68" s="63"/>
      <c r="AWV68" s="63"/>
      <c r="AWW68" s="63"/>
      <c r="AWX68" s="63"/>
      <c r="AWY68" s="63"/>
      <c r="AWZ68" s="63"/>
      <c r="AXA68" s="63"/>
      <c r="AXB68" s="63"/>
      <c r="AXC68" s="63"/>
      <c r="AXD68" s="63"/>
      <c r="AXE68" s="63"/>
      <c r="AXF68" s="63"/>
      <c r="AXG68" s="63"/>
      <c r="AXH68" s="63"/>
      <c r="AXI68" s="63"/>
      <c r="AXJ68" s="63"/>
      <c r="AXK68" s="63"/>
      <c r="AXL68" s="63"/>
      <c r="AXM68" s="63"/>
      <c r="AXN68" s="63"/>
      <c r="AXO68" s="63"/>
      <c r="AXP68" s="63"/>
      <c r="AXQ68" s="63"/>
      <c r="AXR68" s="63"/>
      <c r="AXS68" s="63"/>
      <c r="AXT68" s="63"/>
      <c r="AXU68" s="63"/>
      <c r="AXV68" s="63"/>
      <c r="AXW68" s="63"/>
      <c r="AXX68" s="63"/>
      <c r="AXY68" s="63"/>
      <c r="AXZ68" s="63"/>
      <c r="AYA68" s="63"/>
      <c r="AYB68" s="63"/>
      <c r="AYC68" s="63"/>
      <c r="AYD68" s="63"/>
      <c r="AYE68" s="63"/>
      <c r="AYF68" s="63"/>
      <c r="AYG68" s="63"/>
      <c r="AYH68" s="63"/>
      <c r="AYI68" s="63"/>
      <c r="AYJ68" s="63"/>
      <c r="AYK68" s="63"/>
      <c r="AYL68" s="63"/>
      <c r="AYM68" s="63"/>
      <c r="AYN68" s="63"/>
      <c r="AYO68" s="63"/>
      <c r="AYP68" s="63"/>
      <c r="AYQ68" s="63"/>
      <c r="AYR68" s="63"/>
      <c r="AYS68" s="63"/>
      <c r="AYT68" s="63"/>
      <c r="AYU68" s="63"/>
      <c r="AYV68" s="63"/>
      <c r="AYW68" s="63"/>
      <c r="AYX68" s="63"/>
      <c r="AYY68" s="63"/>
      <c r="AYZ68" s="63"/>
      <c r="AZA68" s="63"/>
      <c r="AZB68" s="63"/>
      <c r="AZC68" s="63"/>
      <c r="AZD68" s="63"/>
      <c r="AZE68" s="63"/>
      <c r="AZF68" s="63"/>
      <c r="AZG68" s="63"/>
      <c r="AZH68" s="63"/>
      <c r="AZI68" s="63"/>
      <c r="AZJ68" s="63"/>
      <c r="AZK68" s="63"/>
      <c r="AZL68" s="63"/>
      <c r="AZM68" s="63"/>
      <c r="AZN68" s="63"/>
      <c r="AZO68" s="63"/>
      <c r="AZP68" s="63"/>
      <c r="AZQ68" s="63"/>
      <c r="AZR68" s="63"/>
      <c r="AZS68" s="63"/>
      <c r="AZT68" s="63"/>
      <c r="AZU68" s="63"/>
      <c r="AZV68" s="63"/>
      <c r="AZW68" s="63"/>
      <c r="AZX68" s="63"/>
      <c r="AZY68" s="63"/>
      <c r="AZZ68" s="63"/>
      <c r="BAA68" s="63"/>
      <c r="BAB68" s="63"/>
      <c r="BAC68" s="63"/>
      <c r="BAD68" s="63"/>
      <c r="BAE68" s="63"/>
      <c r="BAF68" s="63"/>
      <c r="BAG68" s="63"/>
      <c r="BAH68" s="63"/>
      <c r="BAI68" s="63"/>
      <c r="BAJ68" s="63"/>
      <c r="BAK68" s="63"/>
      <c r="BAL68" s="63"/>
      <c r="BAM68" s="63"/>
      <c r="BAN68" s="63"/>
      <c r="BAO68" s="63"/>
      <c r="BAP68" s="63"/>
      <c r="BAQ68" s="63"/>
      <c r="BAR68" s="63"/>
      <c r="BAS68" s="63"/>
      <c r="BAT68" s="63"/>
      <c r="BAU68" s="63"/>
      <c r="BAV68" s="63"/>
      <c r="BAW68" s="63"/>
      <c r="BAX68" s="63"/>
      <c r="BAY68" s="63"/>
      <c r="BAZ68" s="63"/>
      <c r="BBA68" s="63"/>
      <c r="BBB68" s="63"/>
      <c r="BBC68" s="63"/>
      <c r="BBD68" s="63"/>
      <c r="BBE68" s="63"/>
      <c r="BBF68" s="63"/>
      <c r="BBG68" s="63"/>
      <c r="BBH68" s="63"/>
      <c r="BBI68" s="63"/>
      <c r="BBJ68" s="63"/>
      <c r="BBK68" s="63"/>
      <c r="BBL68" s="63"/>
      <c r="BBM68" s="63"/>
      <c r="BBN68" s="63"/>
      <c r="BBO68" s="63"/>
      <c r="BBP68" s="63"/>
      <c r="BBQ68" s="63"/>
      <c r="BBR68" s="63"/>
      <c r="BBS68" s="63"/>
      <c r="BBT68" s="63"/>
      <c r="BBU68" s="63"/>
      <c r="BBV68" s="63"/>
      <c r="BBW68" s="63"/>
      <c r="BBX68" s="63"/>
      <c r="BBY68" s="63"/>
      <c r="BBZ68" s="63"/>
      <c r="BCA68" s="63"/>
      <c r="BCB68" s="63"/>
      <c r="BCC68" s="63"/>
      <c r="BCD68" s="63"/>
      <c r="BCE68" s="63"/>
      <c r="BCF68" s="63"/>
      <c r="BCG68" s="63"/>
      <c r="BCH68" s="63"/>
      <c r="BCI68" s="63"/>
      <c r="BCJ68" s="63"/>
      <c r="BCK68" s="63"/>
      <c r="BCL68" s="63"/>
      <c r="BCM68" s="63"/>
      <c r="BCN68" s="63"/>
      <c r="BCO68" s="63"/>
      <c r="BCP68" s="63"/>
      <c r="BCQ68" s="63"/>
      <c r="BCR68" s="63"/>
      <c r="BCS68" s="63"/>
      <c r="BCT68" s="63"/>
      <c r="BCU68" s="63"/>
      <c r="BCV68" s="63"/>
      <c r="BCW68" s="63"/>
      <c r="BCX68" s="63"/>
      <c r="BCY68" s="63"/>
      <c r="BCZ68" s="63"/>
      <c r="BDA68" s="63"/>
      <c r="BDB68" s="63"/>
      <c r="BDC68" s="63"/>
      <c r="BDD68" s="63"/>
      <c r="BDE68" s="63"/>
      <c r="BDF68" s="63"/>
      <c r="BDG68" s="63"/>
      <c r="BDH68" s="63"/>
      <c r="BDI68" s="63"/>
      <c r="BDJ68" s="63"/>
      <c r="BDK68" s="63"/>
      <c r="BDL68" s="63"/>
      <c r="BDM68" s="63"/>
      <c r="BDN68" s="63"/>
      <c r="BDO68" s="63"/>
      <c r="BDP68" s="63"/>
      <c r="BDQ68" s="63"/>
      <c r="BDR68" s="63"/>
      <c r="BDS68" s="63"/>
      <c r="BDT68" s="63"/>
      <c r="BDU68" s="63"/>
      <c r="BDV68" s="63"/>
      <c r="BDW68" s="63"/>
      <c r="BDX68" s="63"/>
      <c r="BDY68" s="63"/>
      <c r="BDZ68" s="63"/>
      <c r="BEA68" s="63"/>
      <c r="BEB68" s="63"/>
      <c r="BEC68" s="63"/>
      <c r="BED68" s="63"/>
      <c r="BEE68" s="63"/>
      <c r="BEF68" s="63"/>
      <c r="BEG68" s="63"/>
      <c r="BEH68" s="63"/>
      <c r="BEI68" s="63"/>
      <c r="BEJ68" s="63"/>
      <c r="BEK68" s="63"/>
      <c r="BEL68" s="63"/>
      <c r="BEM68" s="63"/>
      <c r="BEN68" s="63"/>
      <c r="BEO68" s="63"/>
      <c r="BEP68" s="63"/>
      <c r="BEQ68" s="63"/>
      <c r="BER68" s="63"/>
      <c r="BES68" s="63"/>
      <c r="BET68" s="63"/>
      <c r="BEU68" s="63"/>
      <c r="BEV68" s="63"/>
      <c r="BEW68" s="63"/>
      <c r="BEX68" s="63"/>
      <c r="BEY68" s="63"/>
      <c r="BEZ68" s="63"/>
      <c r="BFA68" s="63"/>
      <c r="BFB68" s="63"/>
      <c r="BFC68" s="63"/>
      <c r="BFD68" s="63"/>
      <c r="BFE68" s="63"/>
      <c r="BFF68" s="63"/>
      <c r="BFG68" s="63"/>
      <c r="BFH68" s="63"/>
      <c r="BFI68" s="63"/>
      <c r="BFJ68" s="63"/>
      <c r="BFK68" s="63"/>
      <c r="BFL68" s="63"/>
      <c r="BFM68" s="63"/>
      <c r="BFN68" s="63"/>
      <c r="BFO68" s="63"/>
      <c r="BFP68" s="63"/>
      <c r="BFQ68" s="63"/>
      <c r="BFR68" s="63"/>
      <c r="BFS68" s="63"/>
      <c r="BFT68" s="63"/>
      <c r="BFU68" s="63"/>
      <c r="BFV68" s="63"/>
      <c r="BFW68" s="63"/>
      <c r="BFX68" s="63"/>
      <c r="BFY68" s="63"/>
      <c r="BFZ68" s="63"/>
      <c r="BGA68" s="63"/>
      <c r="BGB68" s="63"/>
      <c r="BGC68" s="63"/>
      <c r="BGD68" s="63"/>
      <c r="BGE68" s="63"/>
      <c r="BGF68" s="63"/>
      <c r="BGG68" s="63"/>
      <c r="BGH68" s="63"/>
      <c r="BGI68" s="63"/>
      <c r="BGJ68" s="63"/>
      <c r="BGK68" s="63"/>
      <c r="BGL68" s="63"/>
      <c r="BGM68" s="63"/>
      <c r="BGN68" s="63"/>
      <c r="BGO68" s="63"/>
      <c r="BGP68" s="63"/>
      <c r="BGQ68" s="63"/>
      <c r="BGR68" s="63"/>
      <c r="BGS68" s="63"/>
      <c r="BGT68" s="63"/>
      <c r="BGU68" s="63"/>
      <c r="BGV68" s="63"/>
      <c r="BGW68" s="63"/>
      <c r="BGX68" s="63"/>
      <c r="BGY68" s="63"/>
      <c r="BGZ68" s="63"/>
      <c r="BHA68" s="63"/>
      <c r="BHB68" s="63"/>
      <c r="BHC68" s="63"/>
      <c r="BHD68" s="63"/>
      <c r="BHE68" s="63"/>
      <c r="BHF68" s="63"/>
      <c r="BHG68" s="63"/>
      <c r="BHH68" s="63"/>
      <c r="BHI68" s="63"/>
      <c r="BHJ68" s="63"/>
      <c r="BHK68" s="63"/>
      <c r="BHL68" s="63"/>
      <c r="BHM68" s="63"/>
      <c r="BHN68" s="63"/>
      <c r="BHO68" s="63"/>
      <c r="BHP68" s="63"/>
      <c r="BHQ68" s="63"/>
      <c r="BHR68" s="63"/>
      <c r="BHS68" s="63"/>
      <c r="BHT68" s="63"/>
      <c r="BHU68" s="63"/>
      <c r="BHV68" s="63"/>
      <c r="BHW68" s="63"/>
      <c r="BHX68" s="63"/>
      <c r="BHY68" s="63"/>
      <c r="BHZ68" s="63"/>
      <c r="BIA68" s="63"/>
      <c r="BIB68" s="63"/>
      <c r="BIC68" s="63"/>
      <c r="BID68" s="63"/>
      <c r="BIE68" s="63"/>
      <c r="BIF68" s="63"/>
      <c r="BIG68" s="63"/>
      <c r="BIH68" s="63"/>
      <c r="BII68" s="63"/>
      <c r="BIJ68" s="63"/>
      <c r="BIK68" s="63"/>
      <c r="BIL68" s="63"/>
      <c r="BIM68" s="63"/>
      <c r="BIN68" s="63"/>
      <c r="BIO68" s="63"/>
      <c r="BIP68" s="63"/>
      <c r="BIQ68" s="63"/>
      <c r="BIR68" s="63"/>
      <c r="BIS68" s="63"/>
      <c r="BIT68" s="63"/>
      <c r="BIU68" s="63"/>
      <c r="BIV68" s="63"/>
      <c r="BIW68" s="63"/>
      <c r="BIX68" s="63"/>
      <c r="BIY68" s="63"/>
      <c r="BIZ68" s="63"/>
      <c r="BJA68" s="63"/>
      <c r="BJB68" s="63"/>
      <c r="BJC68" s="63"/>
      <c r="BJD68" s="63"/>
      <c r="BJE68" s="63"/>
      <c r="BJF68" s="63"/>
      <c r="BJG68" s="63"/>
      <c r="BJH68" s="63"/>
      <c r="BJI68" s="63"/>
      <c r="BJJ68" s="63"/>
      <c r="BJK68" s="63"/>
      <c r="BJL68" s="63"/>
      <c r="BJM68" s="63"/>
      <c r="BJN68" s="63"/>
      <c r="BJO68" s="63"/>
      <c r="BJP68" s="63"/>
      <c r="BJQ68" s="63"/>
      <c r="BJR68" s="63"/>
      <c r="BJS68" s="63"/>
      <c r="BJT68" s="63"/>
      <c r="BJU68" s="63"/>
      <c r="BJV68" s="63"/>
      <c r="BJW68" s="63"/>
      <c r="BJX68" s="63"/>
      <c r="BJY68" s="63"/>
      <c r="BJZ68" s="63"/>
      <c r="BKA68" s="63"/>
      <c r="BKB68" s="63"/>
      <c r="BKC68" s="63"/>
      <c r="BKD68" s="63"/>
      <c r="BKE68" s="63"/>
      <c r="BKF68" s="63"/>
      <c r="BKG68" s="63"/>
      <c r="BKH68" s="63"/>
      <c r="BKI68" s="63"/>
      <c r="BKJ68" s="63"/>
      <c r="BKK68" s="63"/>
      <c r="BKL68" s="63"/>
      <c r="BKM68" s="63"/>
      <c r="BKN68" s="63"/>
      <c r="BKO68" s="63"/>
      <c r="BKP68" s="63"/>
      <c r="BKQ68" s="63"/>
      <c r="BKR68" s="63"/>
      <c r="BKS68" s="63"/>
      <c r="BKT68" s="63"/>
      <c r="BKU68" s="63"/>
      <c r="BKV68" s="63"/>
      <c r="BKW68" s="63"/>
      <c r="BKX68" s="63"/>
      <c r="BKY68" s="63"/>
      <c r="BKZ68" s="63"/>
      <c r="BLA68" s="63"/>
      <c r="BLB68" s="63"/>
      <c r="BLC68" s="63"/>
      <c r="BLD68" s="63"/>
      <c r="BLE68" s="63"/>
      <c r="BLF68" s="63"/>
      <c r="BLG68" s="63"/>
      <c r="BLH68" s="63"/>
      <c r="BLI68" s="63"/>
      <c r="BLJ68" s="63"/>
      <c r="BLK68" s="63"/>
      <c r="BLL68" s="63"/>
      <c r="BLM68" s="63"/>
      <c r="BLN68" s="63"/>
      <c r="BLO68" s="63"/>
      <c r="BLP68" s="63"/>
      <c r="BLQ68" s="63"/>
      <c r="BLR68" s="63"/>
      <c r="BLS68" s="63"/>
      <c r="BLT68" s="63"/>
      <c r="BLU68" s="63"/>
      <c r="BLV68" s="63"/>
      <c r="BLW68" s="63"/>
      <c r="BLX68" s="63"/>
      <c r="BLY68" s="63"/>
      <c r="BLZ68" s="63"/>
      <c r="BMA68" s="63"/>
      <c r="BMB68" s="63"/>
      <c r="BMC68" s="63"/>
      <c r="BMD68" s="63"/>
      <c r="BME68" s="63"/>
      <c r="BMF68" s="63"/>
      <c r="BMG68" s="63"/>
      <c r="BMH68" s="63"/>
      <c r="BMI68" s="63"/>
      <c r="BMJ68" s="63"/>
      <c r="BMK68" s="63"/>
      <c r="BML68" s="63"/>
      <c r="BMM68" s="63"/>
      <c r="BMN68" s="63"/>
      <c r="BMO68" s="63"/>
      <c r="BMP68" s="63"/>
      <c r="BMQ68" s="63"/>
      <c r="BMR68" s="63"/>
      <c r="BMS68" s="63"/>
      <c r="BMT68" s="63"/>
      <c r="BMU68" s="63"/>
      <c r="BMV68" s="63"/>
      <c r="BMW68" s="63"/>
      <c r="BMX68" s="63"/>
    </row>
    <row r="69" spans="1:1714" s="1" customFormat="1" ht="15" customHeight="1" x14ac:dyDescent="0.25">
      <c r="A69" s="194" t="s">
        <v>258</v>
      </c>
      <c r="B69" s="147" t="s">
        <v>45</v>
      </c>
      <c r="C69" s="148" t="s">
        <v>121</v>
      </c>
      <c r="D69" s="213" t="s">
        <v>47</v>
      </c>
      <c r="E69" s="149" t="s">
        <v>48</v>
      </c>
      <c r="F69" s="215" t="s">
        <v>49</v>
      </c>
      <c r="G69" s="213" t="s">
        <v>63</v>
      </c>
      <c r="H69" s="150">
        <v>25</v>
      </c>
      <c r="I69" s="146" t="s">
        <v>1689</v>
      </c>
      <c r="J69" s="151">
        <v>44671</v>
      </c>
      <c r="K69" s="152">
        <v>44673</v>
      </c>
      <c r="L69" s="152">
        <v>44676</v>
      </c>
      <c r="M69" s="167" t="s">
        <v>388</v>
      </c>
      <c r="N69" s="168">
        <v>44680</v>
      </c>
      <c r="O69" s="171" t="s">
        <v>97</v>
      </c>
      <c r="P69" s="145" t="s">
        <v>415</v>
      </c>
      <c r="Q69" s="153">
        <f t="shared" si="19"/>
        <v>44674</v>
      </c>
      <c r="R69" s="163">
        <v>20.7</v>
      </c>
      <c r="S69" s="153">
        <f t="shared" si="20"/>
        <v>44678</v>
      </c>
      <c r="T69" s="162">
        <v>28.3</v>
      </c>
      <c r="U69" s="153">
        <f t="shared" si="21"/>
        <v>44685</v>
      </c>
      <c r="V69" s="163"/>
      <c r="W69" s="153">
        <f t="shared" si="3"/>
        <v>44699</v>
      </c>
      <c r="X69" s="163">
        <v>36.799999999999997</v>
      </c>
      <c r="Y69" s="170" t="str">
        <f t="shared" si="26"/>
        <v>OK</v>
      </c>
      <c r="Z69" s="171" t="s">
        <v>97</v>
      </c>
      <c r="AA69" s="145" t="s">
        <v>416</v>
      </c>
      <c r="AB69" s="153">
        <f t="shared" si="5"/>
        <v>44676</v>
      </c>
      <c r="AC69" s="162">
        <v>22.2</v>
      </c>
      <c r="AD69" s="153">
        <f t="shared" si="6"/>
        <v>44680</v>
      </c>
      <c r="AE69" s="162">
        <v>26.7</v>
      </c>
      <c r="AF69" s="153">
        <f t="shared" si="7"/>
        <v>44687</v>
      </c>
      <c r="AG69" s="163"/>
      <c r="AH69" s="153">
        <f t="shared" si="8"/>
        <v>44701</v>
      </c>
      <c r="AI69" s="163">
        <v>32.9</v>
      </c>
      <c r="AJ69" s="170" t="str">
        <f t="shared" si="27"/>
        <v>OK</v>
      </c>
      <c r="AK69" s="171" t="s">
        <v>97</v>
      </c>
      <c r="AL69" s="177" t="s">
        <v>418</v>
      </c>
      <c r="AM69" s="153">
        <f t="shared" si="9"/>
        <v>44679</v>
      </c>
      <c r="AN69" s="162">
        <v>20.8</v>
      </c>
      <c r="AO69" s="153">
        <f t="shared" si="10"/>
        <v>44683</v>
      </c>
      <c r="AP69" s="162">
        <v>28.9</v>
      </c>
      <c r="AQ69" s="153">
        <f t="shared" si="11"/>
        <v>44690</v>
      </c>
      <c r="AR69" s="163"/>
      <c r="AS69" s="153">
        <f t="shared" si="12"/>
        <v>44704</v>
      </c>
      <c r="AT69" s="163">
        <v>39.1</v>
      </c>
      <c r="AU69" s="170" t="str">
        <f t="shared" si="28"/>
        <v>OK</v>
      </c>
      <c r="AV69" s="92"/>
      <c r="AW69" s="199" t="s">
        <v>1347</v>
      </c>
      <c r="AX69" s="200" t="s">
        <v>1348</v>
      </c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  <c r="JI69" s="63"/>
      <c r="JJ69" s="63"/>
      <c r="JK69" s="63"/>
      <c r="JL69" s="63"/>
      <c r="JM69" s="63"/>
      <c r="JN69" s="63"/>
      <c r="JO69" s="63"/>
      <c r="JP69" s="63"/>
      <c r="JQ69" s="63"/>
      <c r="JR69" s="63"/>
      <c r="JS69" s="63"/>
      <c r="JT69" s="63"/>
      <c r="JU69" s="63"/>
      <c r="JV69" s="63"/>
      <c r="JW69" s="63"/>
      <c r="JX69" s="63"/>
      <c r="JY69" s="63"/>
      <c r="JZ69" s="63"/>
      <c r="KA69" s="63"/>
      <c r="KB69" s="63"/>
      <c r="KC69" s="63"/>
      <c r="KD69" s="63"/>
      <c r="KE69" s="63"/>
      <c r="KF69" s="63"/>
      <c r="KG69" s="63"/>
      <c r="KH69" s="63"/>
      <c r="KI69" s="63"/>
      <c r="KJ69" s="63"/>
      <c r="KK69" s="63"/>
      <c r="KL69" s="63"/>
      <c r="KM69" s="63"/>
      <c r="KN69" s="63"/>
      <c r="KO69" s="63"/>
      <c r="KP69" s="63"/>
      <c r="KQ69" s="63"/>
      <c r="KR69" s="63"/>
      <c r="KS69" s="63"/>
      <c r="KT69" s="63"/>
      <c r="KU69" s="63"/>
      <c r="KV69" s="63"/>
      <c r="KW69" s="63"/>
      <c r="KX69" s="63"/>
      <c r="KY69" s="63"/>
      <c r="KZ69" s="63"/>
      <c r="LA69" s="63"/>
      <c r="LB69" s="63"/>
      <c r="LC69" s="63"/>
      <c r="LD69" s="63"/>
      <c r="LE69" s="63"/>
      <c r="LF69" s="63"/>
      <c r="LG69" s="63"/>
      <c r="LH69" s="63"/>
      <c r="LI69" s="63"/>
      <c r="LJ69" s="63"/>
      <c r="LK69" s="63"/>
      <c r="LL69" s="63"/>
      <c r="LM69" s="63"/>
      <c r="LN69" s="63"/>
      <c r="LO69" s="63"/>
      <c r="LP69" s="63"/>
      <c r="LQ69" s="63"/>
      <c r="LR69" s="63"/>
      <c r="LS69" s="63"/>
      <c r="LT69" s="63"/>
      <c r="LU69" s="63"/>
      <c r="LV69" s="63"/>
      <c r="LW69" s="63"/>
      <c r="LX69" s="63"/>
      <c r="LY69" s="63"/>
      <c r="LZ69" s="63"/>
      <c r="MA69" s="63"/>
      <c r="MB69" s="63"/>
      <c r="MC69" s="63"/>
      <c r="MD69" s="63"/>
      <c r="ME69" s="63"/>
      <c r="MF69" s="63"/>
      <c r="MG69" s="63"/>
      <c r="MH69" s="63"/>
      <c r="MI69" s="63"/>
      <c r="MJ69" s="63"/>
      <c r="MK69" s="63"/>
      <c r="ML69" s="63"/>
      <c r="MM69" s="63"/>
      <c r="MN69" s="63"/>
      <c r="MO69" s="63"/>
      <c r="MP69" s="63"/>
      <c r="MQ69" s="63"/>
      <c r="MR69" s="63"/>
      <c r="MS69" s="63"/>
      <c r="MT69" s="63"/>
      <c r="MU69" s="63"/>
      <c r="MV69" s="63"/>
      <c r="MW69" s="63"/>
      <c r="MX69" s="63"/>
      <c r="MY69" s="63"/>
      <c r="MZ69" s="63"/>
      <c r="NA69" s="63"/>
      <c r="NB69" s="63"/>
      <c r="NC69" s="63"/>
      <c r="ND69" s="63"/>
      <c r="NE69" s="63"/>
      <c r="NF69" s="63"/>
      <c r="NG69" s="63"/>
      <c r="NH69" s="63"/>
      <c r="NI69" s="63"/>
      <c r="NJ69" s="63"/>
      <c r="NK69" s="63"/>
      <c r="NL69" s="63"/>
      <c r="NM69" s="63"/>
      <c r="NN69" s="63"/>
      <c r="NO69" s="63"/>
      <c r="NP69" s="63"/>
      <c r="NQ69" s="63"/>
      <c r="NR69" s="63"/>
      <c r="NS69" s="63"/>
      <c r="NT69" s="63"/>
      <c r="NU69" s="63"/>
      <c r="NV69" s="63"/>
      <c r="NW69" s="63"/>
      <c r="NX69" s="63"/>
      <c r="NY69" s="63"/>
      <c r="NZ69" s="63"/>
      <c r="OA69" s="63"/>
      <c r="OB69" s="63"/>
      <c r="OC69" s="63"/>
      <c r="OD69" s="63"/>
      <c r="OE69" s="63"/>
      <c r="OF69" s="63"/>
      <c r="OG69" s="63"/>
      <c r="OH69" s="63"/>
      <c r="OI69" s="63"/>
      <c r="OJ69" s="63"/>
      <c r="OK69" s="63"/>
      <c r="OL69" s="63"/>
      <c r="OM69" s="63"/>
      <c r="ON69" s="63"/>
      <c r="OO69" s="63"/>
      <c r="OP69" s="63"/>
      <c r="OQ69" s="63"/>
      <c r="OR69" s="63"/>
      <c r="OS69" s="63"/>
      <c r="OT69" s="63"/>
      <c r="OU69" s="63"/>
      <c r="OV69" s="63"/>
      <c r="OW69" s="63"/>
      <c r="OX69" s="63"/>
      <c r="OY69" s="63"/>
      <c r="OZ69" s="63"/>
      <c r="PA69" s="63"/>
      <c r="PB69" s="63"/>
      <c r="PC69" s="63"/>
      <c r="PD69" s="63"/>
      <c r="PE69" s="63"/>
      <c r="PF69" s="63"/>
      <c r="PG69" s="63"/>
      <c r="PH69" s="63"/>
      <c r="PI69" s="63"/>
      <c r="PJ69" s="63"/>
      <c r="PK69" s="63"/>
      <c r="PL69" s="63"/>
      <c r="PM69" s="63"/>
      <c r="PN69" s="63"/>
      <c r="PO69" s="63"/>
      <c r="PP69" s="63"/>
      <c r="PQ69" s="63"/>
      <c r="PR69" s="63"/>
      <c r="PS69" s="63"/>
      <c r="PT69" s="63"/>
      <c r="PU69" s="63"/>
      <c r="PV69" s="63"/>
      <c r="PW69" s="63"/>
      <c r="PX69" s="63"/>
      <c r="PY69" s="63"/>
      <c r="PZ69" s="63"/>
      <c r="QA69" s="63"/>
      <c r="QB69" s="63"/>
      <c r="QC69" s="63"/>
      <c r="QD69" s="63"/>
      <c r="QE69" s="63"/>
      <c r="QF69" s="63"/>
      <c r="QG69" s="63"/>
      <c r="QH69" s="63"/>
      <c r="QI69" s="63"/>
      <c r="QJ69" s="63"/>
      <c r="QK69" s="63"/>
      <c r="QL69" s="63"/>
      <c r="QM69" s="63"/>
      <c r="QN69" s="63"/>
      <c r="QO69" s="63"/>
      <c r="QP69" s="63"/>
      <c r="QQ69" s="63"/>
      <c r="QR69" s="63"/>
      <c r="QS69" s="63"/>
      <c r="QT69" s="63"/>
      <c r="QU69" s="63"/>
      <c r="QV69" s="63"/>
      <c r="QW69" s="63"/>
      <c r="QX69" s="63"/>
      <c r="QY69" s="63"/>
      <c r="QZ69" s="63"/>
      <c r="RA69" s="63"/>
      <c r="RB69" s="63"/>
      <c r="RC69" s="63"/>
      <c r="RD69" s="63"/>
      <c r="RE69" s="63"/>
      <c r="RF69" s="63"/>
      <c r="RG69" s="63"/>
      <c r="RH69" s="63"/>
      <c r="RI69" s="63"/>
      <c r="RJ69" s="63"/>
      <c r="RK69" s="63"/>
      <c r="RL69" s="63"/>
      <c r="RM69" s="63"/>
      <c r="RN69" s="63"/>
      <c r="RO69" s="63"/>
      <c r="RP69" s="63"/>
      <c r="RQ69" s="63"/>
      <c r="RR69" s="63"/>
      <c r="RS69" s="63"/>
      <c r="RT69" s="63"/>
      <c r="RU69" s="63"/>
      <c r="RV69" s="63"/>
      <c r="RW69" s="63"/>
      <c r="RX69" s="63"/>
      <c r="RY69" s="63"/>
      <c r="RZ69" s="63"/>
      <c r="SA69" s="63"/>
      <c r="SB69" s="63"/>
      <c r="SC69" s="63"/>
      <c r="SD69" s="63"/>
      <c r="SE69" s="63"/>
      <c r="SF69" s="63"/>
      <c r="SG69" s="63"/>
      <c r="SH69" s="63"/>
      <c r="SI69" s="63"/>
      <c r="SJ69" s="63"/>
      <c r="SK69" s="63"/>
      <c r="SL69" s="63"/>
      <c r="SM69" s="63"/>
      <c r="SN69" s="63"/>
      <c r="SO69" s="63"/>
      <c r="SP69" s="63"/>
      <c r="SQ69" s="63"/>
      <c r="SR69" s="63"/>
      <c r="SS69" s="63"/>
      <c r="ST69" s="63"/>
      <c r="SU69" s="63"/>
      <c r="SV69" s="63"/>
      <c r="SW69" s="63"/>
      <c r="SX69" s="63"/>
      <c r="SY69" s="63"/>
      <c r="SZ69" s="63"/>
      <c r="TA69" s="63"/>
      <c r="TB69" s="63"/>
      <c r="TC69" s="63"/>
      <c r="TD69" s="63"/>
      <c r="TE69" s="63"/>
      <c r="TF69" s="63"/>
      <c r="TG69" s="63"/>
      <c r="TH69" s="63"/>
      <c r="TI69" s="63"/>
      <c r="TJ69" s="63"/>
      <c r="TK69" s="63"/>
      <c r="TL69" s="63"/>
      <c r="TM69" s="63"/>
      <c r="TN69" s="63"/>
      <c r="TO69" s="63"/>
      <c r="TP69" s="63"/>
      <c r="TQ69" s="63"/>
      <c r="TR69" s="63"/>
      <c r="TS69" s="63"/>
      <c r="TT69" s="63"/>
      <c r="TU69" s="63"/>
      <c r="TV69" s="63"/>
      <c r="TW69" s="63"/>
      <c r="TX69" s="63"/>
      <c r="TY69" s="63"/>
      <c r="TZ69" s="63"/>
      <c r="UA69" s="63"/>
      <c r="UB69" s="63"/>
      <c r="UC69" s="63"/>
      <c r="UD69" s="63"/>
      <c r="UE69" s="63"/>
      <c r="UF69" s="63"/>
      <c r="UG69" s="63"/>
      <c r="UH69" s="63"/>
      <c r="UI69" s="63"/>
      <c r="UJ69" s="63"/>
      <c r="UK69" s="63"/>
      <c r="UL69" s="63"/>
      <c r="UM69" s="63"/>
      <c r="UN69" s="63"/>
      <c r="UO69" s="63"/>
      <c r="UP69" s="63"/>
      <c r="UQ69" s="63"/>
      <c r="UR69" s="63"/>
      <c r="US69" s="63"/>
      <c r="UT69" s="63"/>
      <c r="UU69" s="63"/>
      <c r="UV69" s="63"/>
      <c r="UW69" s="63"/>
      <c r="UX69" s="63"/>
      <c r="UY69" s="63"/>
      <c r="UZ69" s="63"/>
      <c r="VA69" s="63"/>
      <c r="VB69" s="63"/>
      <c r="VC69" s="63"/>
      <c r="VD69" s="63"/>
      <c r="VE69" s="63"/>
      <c r="VF69" s="63"/>
      <c r="VG69" s="63"/>
      <c r="VH69" s="63"/>
      <c r="VI69" s="63"/>
      <c r="VJ69" s="63"/>
      <c r="VK69" s="63"/>
      <c r="VL69" s="63"/>
      <c r="VM69" s="63"/>
      <c r="VN69" s="63"/>
      <c r="VO69" s="63"/>
      <c r="VP69" s="63"/>
      <c r="VQ69" s="63"/>
      <c r="VR69" s="63"/>
      <c r="VS69" s="63"/>
      <c r="VT69" s="63"/>
      <c r="VU69" s="63"/>
      <c r="VV69" s="63"/>
      <c r="VW69" s="63"/>
      <c r="VX69" s="63"/>
      <c r="VY69" s="63"/>
      <c r="VZ69" s="63"/>
      <c r="WA69" s="63"/>
      <c r="WB69" s="63"/>
      <c r="WC69" s="63"/>
      <c r="WD69" s="63"/>
      <c r="WE69" s="63"/>
      <c r="WF69" s="63"/>
      <c r="WG69" s="63"/>
      <c r="WH69" s="63"/>
      <c r="WI69" s="63"/>
      <c r="WJ69" s="63"/>
      <c r="WK69" s="63"/>
      <c r="WL69" s="63"/>
      <c r="WM69" s="63"/>
      <c r="WN69" s="63"/>
      <c r="WO69" s="63"/>
      <c r="WP69" s="63"/>
      <c r="WQ69" s="63"/>
      <c r="WR69" s="63"/>
      <c r="WS69" s="63"/>
      <c r="WT69" s="63"/>
      <c r="WU69" s="63"/>
      <c r="WV69" s="63"/>
      <c r="WW69" s="63"/>
      <c r="WX69" s="63"/>
      <c r="WY69" s="63"/>
      <c r="WZ69" s="63"/>
      <c r="XA69" s="63"/>
      <c r="XB69" s="63"/>
      <c r="XC69" s="63"/>
      <c r="XD69" s="63"/>
      <c r="XE69" s="63"/>
      <c r="XF69" s="63"/>
      <c r="XG69" s="63"/>
      <c r="XH69" s="63"/>
      <c r="XI69" s="63"/>
      <c r="XJ69" s="63"/>
      <c r="XK69" s="63"/>
      <c r="XL69" s="63"/>
      <c r="XM69" s="63"/>
      <c r="XN69" s="63"/>
      <c r="XO69" s="63"/>
      <c r="XP69" s="63"/>
      <c r="XQ69" s="63"/>
      <c r="XR69" s="63"/>
      <c r="XS69" s="63"/>
      <c r="XT69" s="63"/>
      <c r="XU69" s="63"/>
      <c r="XV69" s="63"/>
      <c r="XW69" s="63"/>
      <c r="XX69" s="63"/>
      <c r="XY69" s="63"/>
      <c r="XZ69" s="63"/>
      <c r="YA69" s="63"/>
      <c r="YB69" s="63"/>
      <c r="YC69" s="63"/>
      <c r="YD69" s="63"/>
      <c r="YE69" s="63"/>
      <c r="YF69" s="63"/>
      <c r="YG69" s="63"/>
      <c r="YH69" s="63"/>
      <c r="YI69" s="63"/>
      <c r="YJ69" s="63"/>
      <c r="YK69" s="63"/>
      <c r="YL69" s="63"/>
      <c r="YM69" s="63"/>
      <c r="YN69" s="63"/>
      <c r="YO69" s="63"/>
      <c r="YP69" s="63"/>
      <c r="YQ69" s="63"/>
      <c r="YR69" s="63"/>
      <c r="YS69" s="63"/>
      <c r="YT69" s="63"/>
      <c r="YU69" s="63"/>
      <c r="YV69" s="63"/>
      <c r="YW69" s="63"/>
      <c r="YX69" s="63"/>
      <c r="YY69" s="63"/>
      <c r="YZ69" s="63"/>
      <c r="ZA69" s="63"/>
      <c r="ZB69" s="63"/>
      <c r="ZC69" s="63"/>
      <c r="ZD69" s="63"/>
      <c r="ZE69" s="63"/>
      <c r="ZF69" s="63"/>
      <c r="ZG69" s="63"/>
      <c r="ZH69" s="63"/>
      <c r="ZI69" s="63"/>
      <c r="ZJ69" s="63"/>
      <c r="ZK69" s="63"/>
      <c r="ZL69" s="63"/>
      <c r="ZM69" s="63"/>
      <c r="ZN69" s="63"/>
      <c r="ZO69" s="63"/>
      <c r="ZP69" s="63"/>
      <c r="ZQ69" s="63"/>
      <c r="ZR69" s="63"/>
      <c r="ZS69" s="63"/>
      <c r="ZT69" s="63"/>
      <c r="ZU69" s="63"/>
      <c r="ZV69" s="63"/>
      <c r="ZW69" s="63"/>
      <c r="ZX69" s="63"/>
      <c r="ZY69" s="63"/>
      <c r="ZZ69" s="63"/>
      <c r="AAA69" s="63"/>
      <c r="AAB69" s="63"/>
      <c r="AAC69" s="63"/>
      <c r="AAD69" s="63"/>
      <c r="AAE69" s="63"/>
      <c r="AAF69" s="63"/>
      <c r="AAG69" s="63"/>
      <c r="AAH69" s="63"/>
      <c r="AAI69" s="63"/>
      <c r="AAJ69" s="63"/>
      <c r="AAK69" s="63"/>
      <c r="AAL69" s="63"/>
      <c r="AAM69" s="63"/>
      <c r="AAN69" s="63"/>
      <c r="AAO69" s="63"/>
      <c r="AAP69" s="63"/>
      <c r="AAQ69" s="63"/>
      <c r="AAR69" s="63"/>
      <c r="AAS69" s="63"/>
      <c r="AAT69" s="63"/>
      <c r="AAU69" s="63"/>
      <c r="AAV69" s="63"/>
      <c r="AAW69" s="63"/>
      <c r="AAX69" s="63"/>
      <c r="AAY69" s="63"/>
      <c r="AAZ69" s="63"/>
      <c r="ABA69" s="63"/>
      <c r="ABB69" s="63"/>
      <c r="ABC69" s="63"/>
      <c r="ABD69" s="63"/>
      <c r="ABE69" s="63"/>
      <c r="ABF69" s="63"/>
      <c r="ABG69" s="63"/>
      <c r="ABH69" s="63"/>
      <c r="ABI69" s="63"/>
      <c r="ABJ69" s="63"/>
      <c r="ABK69" s="63"/>
      <c r="ABL69" s="63"/>
      <c r="ABM69" s="63"/>
      <c r="ABN69" s="63"/>
      <c r="ABO69" s="63"/>
      <c r="ABP69" s="63"/>
      <c r="ABQ69" s="63"/>
      <c r="ABR69" s="63"/>
      <c r="ABS69" s="63"/>
      <c r="ABT69" s="63"/>
      <c r="ABU69" s="63"/>
      <c r="ABV69" s="63"/>
      <c r="ABW69" s="63"/>
      <c r="ABX69" s="63"/>
      <c r="ABY69" s="63"/>
      <c r="ABZ69" s="63"/>
      <c r="ACA69" s="63"/>
      <c r="ACB69" s="63"/>
      <c r="ACC69" s="63"/>
      <c r="ACD69" s="63"/>
      <c r="ACE69" s="63"/>
      <c r="ACF69" s="63"/>
      <c r="ACG69" s="63"/>
      <c r="ACH69" s="63"/>
      <c r="ACI69" s="63"/>
      <c r="ACJ69" s="63"/>
      <c r="ACK69" s="63"/>
      <c r="ACL69" s="63"/>
      <c r="ACM69" s="63"/>
      <c r="ACN69" s="63"/>
      <c r="ACO69" s="63"/>
      <c r="ACP69" s="63"/>
      <c r="ACQ69" s="63"/>
      <c r="ACR69" s="63"/>
      <c r="ACS69" s="63"/>
      <c r="ACT69" s="63"/>
      <c r="ACU69" s="63"/>
      <c r="ACV69" s="63"/>
      <c r="ACW69" s="63"/>
      <c r="ACX69" s="63"/>
      <c r="ACY69" s="63"/>
      <c r="ACZ69" s="63"/>
      <c r="ADA69" s="63"/>
      <c r="ADB69" s="63"/>
      <c r="ADC69" s="63"/>
      <c r="ADD69" s="63"/>
      <c r="ADE69" s="63"/>
      <c r="ADF69" s="63"/>
      <c r="ADG69" s="63"/>
      <c r="ADH69" s="63"/>
      <c r="ADI69" s="63"/>
      <c r="ADJ69" s="63"/>
      <c r="ADK69" s="63"/>
      <c r="ADL69" s="63"/>
      <c r="ADM69" s="63"/>
      <c r="ADN69" s="63"/>
      <c r="ADO69" s="63"/>
      <c r="ADP69" s="63"/>
      <c r="ADQ69" s="63"/>
      <c r="ADR69" s="63"/>
      <c r="ADS69" s="63"/>
      <c r="ADT69" s="63"/>
      <c r="ADU69" s="63"/>
      <c r="ADV69" s="63"/>
      <c r="ADW69" s="63"/>
      <c r="ADX69" s="63"/>
      <c r="ADY69" s="63"/>
      <c r="ADZ69" s="63"/>
      <c r="AEA69" s="63"/>
      <c r="AEB69" s="63"/>
      <c r="AEC69" s="63"/>
      <c r="AED69" s="63"/>
      <c r="AEE69" s="63"/>
      <c r="AEF69" s="63"/>
      <c r="AEG69" s="63"/>
      <c r="AEH69" s="63"/>
      <c r="AEI69" s="63"/>
      <c r="AEJ69" s="63"/>
      <c r="AEK69" s="63"/>
      <c r="AEL69" s="63"/>
      <c r="AEM69" s="63"/>
      <c r="AEN69" s="63"/>
      <c r="AEO69" s="63"/>
      <c r="AEP69" s="63"/>
      <c r="AEQ69" s="63"/>
      <c r="AER69" s="63"/>
      <c r="AES69" s="63"/>
      <c r="AET69" s="63"/>
      <c r="AEU69" s="63"/>
      <c r="AEV69" s="63"/>
      <c r="AEW69" s="63"/>
      <c r="AEX69" s="63"/>
      <c r="AEY69" s="63"/>
      <c r="AEZ69" s="63"/>
      <c r="AFA69" s="63"/>
      <c r="AFB69" s="63"/>
      <c r="AFC69" s="63"/>
      <c r="AFD69" s="63"/>
      <c r="AFE69" s="63"/>
      <c r="AFF69" s="63"/>
      <c r="AFG69" s="63"/>
      <c r="AFH69" s="63"/>
      <c r="AFI69" s="63"/>
      <c r="AFJ69" s="63"/>
      <c r="AFK69" s="63"/>
      <c r="AFL69" s="63"/>
      <c r="AFM69" s="63"/>
      <c r="AFN69" s="63"/>
      <c r="AFO69" s="63"/>
      <c r="AFP69" s="63"/>
      <c r="AFQ69" s="63"/>
      <c r="AFR69" s="63"/>
      <c r="AFS69" s="63"/>
      <c r="AFT69" s="63"/>
      <c r="AFU69" s="63"/>
      <c r="AFV69" s="63"/>
      <c r="AFW69" s="63"/>
      <c r="AFX69" s="63"/>
      <c r="AFY69" s="63"/>
      <c r="AFZ69" s="63"/>
      <c r="AGA69" s="63"/>
      <c r="AGB69" s="63"/>
      <c r="AGC69" s="63"/>
      <c r="AGD69" s="63"/>
      <c r="AGE69" s="63"/>
      <c r="AGF69" s="63"/>
      <c r="AGG69" s="63"/>
      <c r="AGH69" s="63"/>
      <c r="AGI69" s="63"/>
      <c r="AGJ69" s="63"/>
      <c r="AGK69" s="63"/>
      <c r="AGL69" s="63"/>
      <c r="AGM69" s="63"/>
      <c r="AGN69" s="63"/>
      <c r="AGO69" s="63"/>
      <c r="AGP69" s="63"/>
      <c r="AGQ69" s="63"/>
      <c r="AGR69" s="63"/>
      <c r="AGS69" s="63"/>
      <c r="AGT69" s="63"/>
      <c r="AGU69" s="63"/>
      <c r="AGV69" s="63"/>
      <c r="AGW69" s="63"/>
      <c r="AGX69" s="63"/>
      <c r="AGY69" s="63"/>
      <c r="AGZ69" s="63"/>
      <c r="AHA69" s="63"/>
      <c r="AHB69" s="63"/>
      <c r="AHC69" s="63"/>
      <c r="AHD69" s="63"/>
      <c r="AHE69" s="63"/>
      <c r="AHF69" s="63"/>
      <c r="AHG69" s="63"/>
      <c r="AHH69" s="63"/>
      <c r="AHI69" s="63"/>
      <c r="AHJ69" s="63"/>
      <c r="AHK69" s="63"/>
      <c r="AHL69" s="63"/>
      <c r="AHM69" s="63"/>
      <c r="AHN69" s="63"/>
      <c r="AHO69" s="63"/>
      <c r="AHP69" s="63"/>
      <c r="AHQ69" s="63"/>
      <c r="AHR69" s="63"/>
      <c r="AHS69" s="63"/>
      <c r="AHT69" s="63"/>
      <c r="AHU69" s="63"/>
      <c r="AHV69" s="63"/>
      <c r="AHW69" s="63"/>
      <c r="AHX69" s="63"/>
      <c r="AHY69" s="63"/>
      <c r="AHZ69" s="63"/>
      <c r="AIA69" s="63"/>
      <c r="AIB69" s="63"/>
      <c r="AIC69" s="63"/>
      <c r="AID69" s="63"/>
      <c r="AIE69" s="63"/>
      <c r="AIF69" s="63"/>
      <c r="AIG69" s="63"/>
      <c r="AIH69" s="63"/>
      <c r="AII69" s="63"/>
      <c r="AIJ69" s="63"/>
      <c r="AIK69" s="63"/>
      <c r="AIL69" s="63"/>
      <c r="AIM69" s="63"/>
      <c r="AIN69" s="63"/>
      <c r="AIO69" s="63"/>
      <c r="AIP69" s="63"/>
      <c r="AIQ69" s="63"/>
      <c r="AIR69" s="63"/>
      <c r="AIS69" s="63"/>
      <c r="AIT69" s="63"/>
      <c r="AIU69" s="63"/>
      <c r="AIV69" s="63"/>
      <c r="AIW69" s="63"/>
      <c r="AIX69" s="63"/>
      <c r="AIY69" s="63"/>
      <c r="AIZ69" s="63"/>
      <c r="AJA69" s="63"/>
      <c r="AJB69" s="63"/>
      <c r="AJC69" s="63"/>
      <c r="AJD69" s="63"/>
      <c r="AJE69" s="63"/>
      <c r="AJF69" s="63"/>
      <c r="AJG69" s="63"/>
      <c r="AJH69" s="63"/>
      <c r="AJI69" s="63"/>
      <c r="AJJ69" s="63"/>
      <c r="AJK69" s="63"/>
      <c r="AJL69" s="63"/>
      <c r="AJM69" s="63"/>
      <c r="AJN69" s="63"/>
      <c r="AJO69" s="63"/>
      <c r="AJP69" s="63"/>
      <c r="AJQ69" s="63"/>
      <c r="AJR69" s="63"/>
      <c r="AJS69" s="63"/>
      <c r="AJT69" s="63"/>
      <c r="AJU69" s="63"/>
      <c r="AJV69" s="63"/>
      <c r="AJW69" s="63"/>
      <c r="AJX69" s="63"/>
      <c r="AJY69" s="63"/>
      <c r="AJZ69" s="63"/>
      <c r="AKA69" s="63"/>
      <c r="AKB69" s="63"/>
      <c r="AKC69" s="63"/>
      <c r="AKD69" s="63"/>
      <c r="AKE69" s="63"/>
      <c r="AKF69" s="63"/>
      <c r="AKG69" s="63"/>
      <c r="AKH69" s="63"/>
      <c r="AKI69" s="63"/>
      <c r="AKJ69" s="63"/>
      <c r="AKK69" s="63"/>
      <c r="AKL69" s="63"/>
      <c r="AKM69" s="63"/>
      <c r="AKN69" s="63"/>
      <c r="AKO69" s="63"/>
      <c r="AKP69" s="63"/>
      <c r="AKQ69" s="63"/>
      <c r="AKR69" s="63"/>
      <c r="AKS69" s="63"/>
      <c r="AKT69" s="63"/>
      <c r="AKU69" s="63"/>
      <c r="AKV69" s="63"/>
      <c r="AKW69" s="63"/>
      <c r="AKX69" s="63"/>
      <c r="AKY69" s="63"/>
      <c r="AKZ69" s="63"/>
      <c r="ALA69" s="63"/>
      <c r="ALB69" s="63"/>
      <c r="ALC69" s="63"/>
      <c r="ALD69" s="63"/>
      <c r="ALE69" s="63"/>
      <c r="ALF69" s="63"/>
      <c r="ALG69" s="63"/>
      <c r="ALH69" s="63"/>
      <c r="ALI69" s="63"/>
      <c r="ALJ69" s="63"/>
      <c r="ALK69" s="63"/>
      <c r="ALL69" s="63"/>
      <c r="ALM69" s="63"/>
      <c r="ALN69" s="63"/>
      <c r="ALO69" s="63"/>
      <c r="ALP69" s="63"/>
      <c r="ALQ69" s="63"/>
      <c r="ALR69" s="63"/>
      <c r="ALS69" s="63"/>
      <c r="ALT69" s="63"/>
      <c r="ALU69" s="63"/>
      <c r="ALV69" s="63"/>
      <c r="ALW69" s="63"/>
      <c r="ALX69" s="63"/>
      <c r="ALY69" s="63"/>
      <c r="ALZ69" s="63"/>
      <c r="AMA69" s="63"/>
      <c r="AMB69" s="63"/>
      <c r="AMC69" s="63"/>
      <c r="AMD69" s="63"/>
      <c r="AME69" s="63"/>
      <c r="AMF69" s="63"/>
      <c r="AMG69" s="63"/>
      <c r="AMH69" s="63"/>
      <c r="AMI69" s="63"/>
      <c r="AMJ69" s="63"/>
      <c r="AMK69" s="63"/>
      <c r="AML69" s="63"/>
      <c r="AMM69" s="63"/>
      <c r="AMN69" s="63"/>
      <c r="AMO69" s="63"/>
      <c r="AMP69" s="63"/>
      <c r="AMQ69" s="63"/>
      <c r="AMR69" s="63"/>
      <c r="AMS69" s="63"/>
      <c r="AMT69" s="63"/>
      <c r="AMU69" s="63"/>
      <c r="AMV69" s="63"/>
      <c r="AMW69" s="63"/>
      <c r="AMX69" s="63"/>
      <c r="AMY69" s="63"/>
      <c r="AMZ69" s="63"/>
      <c r="ANA69" s="63"/>
      <c r="ANB69" s="63"/>
      <c r="ANC69" s="63"/>
      <c r="AND69" s="63"/>
      <c r="ANE69" s="63"/>
      <c r="ANF69" s="63"/>
      <c r="ANG69" s="63"/>
      <c r="ANH69" s="63"/>
      <c r="ANI69" s="63"/>
      <c r="ANJ69" s="63"/>
      <c r="ANK69" s="63"/>
      <c r="ANL69" s="63"/>
      <c r="ANM69" s="63"/>
      <c r="ANN69" s="63"/>
      <c r="ANO69" s="63"/>
      <c r="ANP69" s="63"/>
      <c r="ANQ69" s="63"/>
      <c r="ANR69" s="63"/>
      <c r="ANS69" s="63"/>
      <c r="ANT69" s="63"/>
      <c r="ANU69" s="63"/>
      <c r="ANV69" s="63"/>
      <c r="ANW69" s="63"/>
      <c r="ANX69" s="63"/>
      <c r="ANY69" s="63"/>
      <c r="ANZ69" s="63"/>
      <c r="AOA69" s="63"/>
      <c r="AOB69" s="63"/>
      <c r="AOC69" s="63"/>
      <c r="AOD69" s="63"/>
      <c r="AOE69" s="63"/>
      <c r="AOF69" s="63"/>
      <c r="AOG69" s="63"/>
      <c r="AOH69" s="63"/>
      <c r="AOI69" s="63"/>
      <c r="AOJ69" s="63"/>
      <c r="AOK69" s="63"/>
      <c r="AOL69" s="63"/>
      <c r="AOM69" s="63"/>
      <c r="AON69" s="63"/>
      <c r="AOO69" s="63"/>
      <c r="AOP69" s="63"/>
      <c r="AOQ69" s="63"/>
      <c r="AOR69" s="63"/>
      <c r="AOS69" s="63"/>
      <c r="AOT69" s="63"/>
      <c r="AOU69" s="63"/>
      <c r="AOV69" s="63"/>
      <c r="AOW69" s="63"/>
      <c r="AOX69" s="63"/>
      <c r="AOY69" s="63"/>
      <c r="AOZ69" s="63"/>
      <c r="APA69" s="63"/>
      <c r="APB69" s="63"/>
      <c r="APC69" s="63"/>
      <c r="APD69" s="63"/>
      <c r="APE69" s="63"/>
      <c r="APF69" s="63"/>
      <c r="APG69" s="63"/>
      <c r="APH69" s="63"/>
      <c r="API69" s="63"/>
      <c r="APJ69" s="63"/>
      <c r="APK69" s="63"/>
      <c r="APL69" s="63"/>
      <c r="APM69" s="63"/>
      <c r="APN69" s="63"/>
      <c r="APO69" s="63"/>
      <c r="APP69" s="63"/>
      <c r="APQ69" s="63"/>
      <c r="APR69" s="63"/>
      <c r="APS69" s="63"/>
      <c r="APT69" s="63"/>
      <c r="APU69" s="63"/>
      <c r="APV69" s="63"/>
      <c r="APW69" s="63"/>
      <c r="APX69" s="63"/>
      <c r="APY69" s="63"/>
      <c r="APZ69" s="63"/>
      <c r="AQA69" s="63"/>
      <c r="AQB69" s="63"/>
      <c r="AQC69" s="63"/>
      <c r="AQD69" s="63"/>
      <c r="AQE69" s="63"/>
      <c r="AQF69" s="63"/>
      <c r="AQG69" s="63"/>
      <c r="AQH69" s="63"/>
      <c r="AQI69" s="63"/>
      <c r="AQJ69" s="63"/>
      <c r="AQK69" s="63"/>
      <c r="AQL69" s="63"/>
      <c r="AQM69" s="63"/>
      <c r="AQN69" s="63"/>
      <c r="AQO69" s="63"/>
      <c r="AQP69" s="63"/>
      <c r="AQQ69" s="63"/>
      <c r="AQR69" s="63"/>
      <c r="AQS69" s="63"/>
      <c r="AQT69" s="63"/>
      <c r="AQU69" s="63"/>
      <c r="AQV69" s="63"/>
      <c r="AQW69" s="63"/>
      <c r="AQX69" s="63"/>
      <c r="AQY69" s="63"/>
      <c r="AQZ69" s="63"/>
      <c r="ARA69" s="63"/>
      <c r="ARB69" s="63"/>
      <c r="ARC69" s="63"/>
      <c r="ARD69" s="63"/>
      <c r="ARE69" s="63"/>
      <c r="ARF69" s="63"/>
      <c r="ARG69" s="63"/>
      <c r="ARH69" s="63"/>
      <c r="ARI69" s="63"/>
      <c r="ARJ69" s="63"/>
      <c r="ARK69" s="63"/>
      <c r="ARL69" s="63"/>
      <c r="ARM69" s="63"/>
      <c r="ARN69" s="63"/>
      <c r="ARO69" s="63"/>
      <c r="ARP69" s="63"/>
      <c r="ARQ69" s="63"/>
      <c r="ARR69" s="63"/>
      <c r="ARS69" s="63"/>
      <c r="ART69" s="63"/>
      <c r="ARU69" s="63"/>
      <c r="ARV69" s="63"/>
      <c r="ARW69" s="63"/>
      <c r="ARX69" s="63"/>
      <c r="ARY69" s="63"/>
      <c r="ARZ69" s="63"/>
      <c r="ASA69" s="63"/>
      <c r="ASB69" s="63"/>
      <c r="ASC69" s="63"/>
      <c r="ASD69" s="63"/>
      <c r="ASE69" s="63"/>
      <c r="ASF69" s="63"/>
      <c r="ASG69" s="63"/>
      <c r="ASH69" s="63"/>
      <c r="ASI69" s="63"/>
      <c r="ASJ69" s="63"/>
      <c r="ASK69" s="63"/>
      <c r="ASL69" s="63"/>
      <c r="ASM69" s="63"/>
      <c r="ASN69" s="63"/>
      <c r="ASO69" s="63"/>
      <c r="ASP69" s="63"/>
      <c r="ASQ69" s="63"/>
      <c r="ASR69" s="63"/>
      <c r="ASS69" s="63"/>
      <c r="AST69" s="63"/>
      <c r="ASU69" s="63"/>
      <c r="ASV69" s="63"/>
      <c r="ASW69" s="63"/>
      <c r="ASX69" s="63"/>
      <c r="ASY69" s="63"/>
      <c r="ASZ69" s="63"/>
      <c r="ATA69" s="63"/>
      <c r="ATB69" s="63"/>
      <c r="ATC69" s="63"/>
      <c r="ATD69" s="63"/>
      <c r="ATE69" s="63"/>
      <c r="ATF69" s="63"/>
      <c r="ATG69" s="63"/>
      <c r="ATH69" s="63"/>
      <c r="ATI69" s="63"/>
      <c r="ATJ69" s="63"/>
      <c r="ATK69" s="63"/>
      <c r="ATL69" s="63"/>
      <c r="ATM69" s="63"/>
      <c r="ATN69" s="63"/>
      <c r="ATO69" s="63"/>
      <c r="ATP69" s="63"/>
      <c r="ATQ69" s="63"/>
      <c r="ATR69" s="63"/>
      <c r="ATS69" s="63"/>
      <c r="ATT69" s="63"/>
      <c r="ATU69" s="63"/>
      <c r="ATV69" s="63"/>
      <c r="ATW69" s="63"/>
      <c r="ATX69" s="63"/>
      <c r="ATY69" s="63"/>
      <c r="ATZ69" s="63"/>
      <c r="AUA69" s="63"/>
      <c r="AUB69" s="63"/>
      <c r="AUC69" s="63"/>
      <c r="AUD69" s="63"/>
      <c r="AUE69" s="63"/>
      <c r="AUF69" s="63"/>
      <c r="AUG69" s="63"/>
      <c r="AUH69" s="63"/>
      <c r="AUI69" s="63"/>
      <c r="AUJ69" s="63"/>
      <c r="AUK69" s="63"/>
      <c r="AUL69" s="63"/>
      <c r="AUM69" s="63"/>
      <c r="AUN69" s="63"/>
      <c r="AUO69" s="63"/>
      <c r="AUP69" s="63"/>
      <c r="AUQ69" s="63"/>
      <c r="AUR69" s="63"/>
      <c r="AUS69" s="63"/>
      <c r="AUT69" s="63"/>
      <c r="AUU69" s="63"/>
      <c r="AUV69" s="63"/>
      <c r="AUW69" s="63"/>
      <c r="AUX69" s="63"/>
      <c r="AUY69" s="63"/>
      <c r="AUZ69" s="63"/>
      <c r="AVA69" s="63"/>
      <c r="AVB69" s="63"/>
      <c r="AVC69" s="63"/>
      <c r="AVD69" s="63"/>
      <c r="AVE69" s="63"/>
      <c r="AVF69" s="63"/>
      <c r="AVG69" s="63"/>
      <c r="AVH69" s="63"/>
      <c r="AVI69" s="63"/>
      <c r="AVJ69" s="63"/>
      <c r="AVK69" s="63"/>
      <c r="AVL69" s="63"/>
      <c r="AVM69" s="63"/>
      <c r="AVN69" s="63"/>
      <c r="AVO69" s="63"/>
      <c r="AVP69" s="63"/>
      <c r="AVQ69" s="63"/>
      <c r="AVR69" s="63"/>
      <c r="AVS69" s="63"/>
      <c r="AVT69" s="63"/>
      <c r="AVU69" s="63"/>
      <c r="AVV69" s="63"/>
      <c r="AVW69" s="63"/>
      <c r="AVX69" s="63"/>
      <c r="AVY69" s="63"/>
      <c r="AVZ69" s="63"/>
      <c r="AWA69" s="63"/>
      <c r="AWB69" s="63"/>
      <c r="AWC69" s="63"/>
      <c r="AWD69" s="63"/>
      <c r="AWE69" s="63"/>
      <c r="AWF69" s="63"/>
      <c r="AWG69" s="63"/>
      <c r="AWH69" s="63"/>
      <c r="AWI69" s="63"/>
      <c r="AWJ69" s="63"/>
      <c r="AWK69" s="63"/>
      <c r="AWL69" s="63"/>
      <c r="AWM69" s="63"/>
      <c r="AWN69" s="63"/>
      <c r="AWO69" s="63"/>
      <c r="AWP69" s="63"/>
      <c r="AWQ69" s="63"/>
      <c r="AWR69" s="63"/>
      <c r="AWS69" s="63"/>
      <c r="AWT69" s="63"/>
      <c r="AWU69" s="63"/>
      <c r="AWV69" s="63"/>
      <c r="AWW69" s="63"/>
      <c r="AWX69" s="63"/>
      <c r="AWY69" s="63"/>
      <c r="AWZ69" s="63"/>
      <c r="AXA69" s="63"/>
      <c r="AXB69" s="63"/>
      <c r="AXC69" s="63"/>
      <c r="AXD69" s="63"/>
      <c r="AXE69" s="63"/>
      <c r="AXF69" s="63"/>
      <c r="AXG69" s="63"/>
      <c r="AXH69" s="63"/>
      <c r="AXI69" s="63"/>
      <c r="AXJ69" s="63"/>
      <c r="AXK69" s="63"/>
      <c r="AXL69" s="63"/>
      <c r="AXM69" s="63"/>
      <c r="AXN69" s="63"/>
      <c r="AXO69" s="63"/>
      <c r="AXP69" s="63"/>
      <c r="AXQ69" s="63"/>
      <c r="AXR69" s="63"/>
      <c r="AXS69" s="63"/>
      <c r="AXT69" s="63"/>
      <c r="AXU69" s="63"/>
      <c r="AXV69" s="63"/>
      <c r="AXW69" s="63"/>
      <c r="AXX69" s="63"/>
      <c r="AXY69" s="63"/>
      <c r="AXZ69" s="63"/>
      <c r="AYA69" s="63"/>
      <c r="AYB69" s="63"/>
      <c r="AYC69" s="63"/>
      <c r="AYD69" s="63"/>
      <c r="AYE69" s="63"/>
      <c r="AYF69" s="63"/>
      <c r="AYG69" s="63"/>
      <c r="AYH69" s="63"/>
      <c r="AYI69" s="63"/>
      <c r="AYJ69" s="63"/>
      <c r="AYK69" s="63"/>
      <c r="AYL69" s="63"/>
      <c r="AYM69" s="63"/>
      <c r="AYN69" s="63"/>
      <c r="AYO69" s="63"/>
      <c r="AYP69" s="63"/>
      <c r="AYQ69" s="63"/>
      <c r="AYR69" s="63"/>
      <c r="AYS69" s="63"/>
      <c r="AYT69" s="63"/>
      <c r="AYU69" s="63"/>
      <c r="AYV69" s="63"/>
      <c r="AYW69" s="63"/>
      <c r="AYX69" s="63"/>
      <c r="AYY69" s="63"/>
      <c r="AYZ69" s="63"/>
      <c r="AZA69" s="63"/>
      <c r="AZB69" s="63"/>
      <c r="AZC69" s="63"/>
      <c r="AZD69" s="63"/>
      <c r="AZE69" s="63"/>
      <c r="AZF69" s="63"/>
      <c r="AZG69" s="63"/>
      <c r="AZH69" s="63"/>
      <c r="AZI69" s="63"/>
      <c r="AZJ69" s="63"/>
      <c r="AZK69" s="63"/>
      <c r="AZL69" s="63"/>
      <c r="AZM69" s="63"/>
      <c r="AZN69" s="63"/>
      <c r="AZO69" s="63"/>
      <c r="AZP69" s="63"/>
      <c r="AZQ69" s="63"/>
      <c r="AZR69" s="63"/>
      <c r="AZS69" s="63"/>
      <c r="AZT69" s="63"/>
      <c r="AZU69" s="63"/>
      <c r="AZV69" s="63"/>
      <c r="AZW69" s="63"/>
      <c r="AZX69" s="63"/>
      <c r="AZY69" s="63"/>
      <c r="AZZ69" s="63"/>
      <c r="BAA69" s="63"/>
      <c r="BAB69" s="63"/>
      <c r="BAC69" s="63"/>
      <c r="BAD69" s="63"/>
      <c r="BAE69" s="63"/>
      <c r="BAF69" s="63"/>
      <c r="BAG69" s="63"/>
      <c r="BAH69" s="63"/>
      <c r="BAI69" s="63"/>
      <c r="BAJ69" s="63"/>
      <c r="BAK69" s="63"/>
      <c r="BAL69" s="63"/>
      <c r="BAM69" s="63"/>
      <c r="BAN69" s="63"/>
      <c r="BAO69" s="63"/>
      <c r="BAP69" s="63"/>
      <c r="BAQ69" s="63"/>
      <c r="BAR69" s="63"/>
      <c r="BAS69" s="63"/>
      <c r="BAT69" s="63"/>
      <c r="BAU69" s="63"/>
      <c r="BAV69" s="63"/>
      <c r="BAW69" s="63"/>
      <c r="BAX69" s="63"/>
      <c r="BAY69" s="63"/>
      <c r="BAZ69" s="63"/>
      <c r="BBA69" s="63"/>
      <c r="BBB69" s="63"/>
      <c r="BBC69" s="63"/>
      <c r="BBD69" s="63"/>
      <c r="BBE69" s="63"/>
      <c r="BBF69" s="63"/>
      <c r="BBG69" s="63"/>
      <c r="BBH69" s="63"/>
      <c r="BBI69" s="63"/>
      <c r="BBJ69" s="63"/>
      <c r="BBK69" s="63"/>
      <c r="BBL69" s="63"/>
      <c r="BBM69" s="63"/>
      <c r="BBN69" s="63"/>
      <c r="BBO69" s="63"/>
      <c r="BBP69" s="63"/>
      <c r="BBQ69" s="63"/>
      <c r="BBR69" s="63"/>
      <c r="BBS69" s="63"/>
      <c r="BBT69" s="63"/>
      <c r="BBU69" s="63"/>
      <c r="BBV69" s="63"/>
      <c r="BBW69" s="63"/>
      <c r="BBX69" s="63"/>
      <c r="BBY69" s="63"/>
      <c r="BBZ69" s="63"/>
      <c r="BCA69" s="63"/>
      <c r="BCB69" s="63"/>
      <c r="BCC69" s="63"/>
      <c r="BCD69" s="63"/>
      <c r="BCE69" s="63"/>
      <c r="BCF69" s="63"/>
      <c r="BCG69" s="63"/>
      <c r="BCH69" s="63"/>
      <c r="BCI69" s="63"/>
      <c r="BCJ69" s="63"/>
      <c r="BCK69" s="63"/>
      <c r="BCL69" s="63"/>
      <c r="BCM69" s="63"/>
      <c r="BCN69" s="63"/>
      <c r="BCO69" s="63"/>
      <c r="BCP69" s="63"/>
      <c r="BCQ69" s="63"/>
      <c r="BCR69" s="63"/>
      <c r="BCS69" s="63"/>
      <c r="BCT69" s="63"/>
      <c r="BCU69" s="63"/>
      <c r="BCV69" s="63"/>
      <c r="BCW69" s="63"/>
      <c r="BCX69" s="63"/>
      <c r="BCY69" s="63"/>
      <c r="BCZ69" s="63"/>
      <c r="BDA69" s="63"/>
      <c r="BDB69" s="63"/>
      <c r="BDC69" s="63"/>
      <c r="BDD69" s="63"/>
      <c r="BDE69" s="63"/>
      <c r="BDF69" s="63"/>
      <c r="BDG69" s="63"/>
      <c r="BDH69" s="63"/>
      <c r="BDI69" s="63"/>
      <c r="BDJ69" s="63"/>
      <c r="BDK69" s="63"/>
      <c r="BDL69" s="63"/>
      <c r="BDM69" s="63"/>
      <c r="BDN69" s="63"/>
      <c r="BDO69" s="63"/>
      <c r="BDP69" s="63"/>
      <c r="BDQ69" s="63"/>
      <c r="BDR69" s="63"/>
      <c r="BDS69" s="63"/>
      <c r="BDT69" s="63"/>
      <c r="BDU69" s="63"/>
      <c r="BDV69" s="63"/>
      <c r="BDW69" s="63"/>
      <c r="BDX69" s="63"/>
      <c r="BDY69" s="63"/>
      <c r="BDZ69" s="63"/>
      <c r="BEA69" s="63"/>
      <c r="BEB69" s="63"/>
      <c r="BEC69" s="63"/>
      <c r="BED69" s="63"/>
      <c r="BEE69" s="63"/>
      <c r="BEF69" s="63"/>
      <c r="BEG69" s="63"/>
      <c r="BEH69" s="63"/>
      <c r="BEI69" s="63"/>
      <c r="BEJ69" s="63"/>
      <c r="BEK69" s="63"/>
      <c r="BEL69" s="63"/>
      <c r="BEM69" s="63"/>
      <c r="BEN69" s="63"/>
      <c r="BEO69" s="63"/>
      <c r="BEP69" s="63"/>
      <c r="BEQ69" s="63"/>
      <c r="BER69" s="63"/>
      <c r="BES69" s="63"/>
      <c r="BET69" s="63"/>
      <c r="BEU69" s="63"/>
      <c r="BEV69" s="63"/>
      <c r="BEW69" s="63"/>
      <c r="BEX69" s="63"/>
      <c r="BEY69" s="63"/>
      <c r="BEZ69" s="63"/>
      <c r="BFA69" s="63"/>
      <c r="BFB69" s="63"/>
      <c r="BFC69" s="63"/>
      <c r="BFD69" s="63"/>
      <c r="BFE69" s="63"/>
      <c r="BFF69" s="63"/>
      <c r="BFG69" s="63"/>
      <c r="BFH69" s="63"/>
      <c r="BFI69" s="63"/>
      <c r="BFJ69" s="63"/>
      <c r="BFK69" s="63"/>
      <c r="BFL69" s="63"/>
      <c r="BFM69" s="63"/>
      <c r="BFN69" s="63"/>
      <c r="BFO69" s="63"/>
      <c r="BFP69" s="63"/>
      <c r="BFQ69" s="63"/>
      <c r="BFR69" s="63"/>
      <c r="BFS69" s="63"/>
      <c r="BFT69" s="63"/>
      <c r="BFU69" s="63"/>
      <c r="BFV69" s="63"/>
      <c r="BFW69" s="63"/>
      <c r="BFX69" s="63"/>
      <c r="BFY69" s="63"/>
      <c r="BFZ69" s="63"/>
      <c r="BGA69" s="63"/>
      <c r="BGB69" s="63"/>
      <c r="BGC69" s="63"/>
      <c r="BGD69" s="63"/>
      <c r="BGE69" s="63"/>
      <c r="BGF69" s="63"/>
      <c r="BGG69" s="63"/>
      <c r="BGH69" s="63"/>
      <c r="BGI69" s="63"/>
      <c r="BGJ69" s="63"/>
      <c r="BGK69" s="63"/>
      <c r="BGL69" s="63"/>
      <c r="BGM69" s="63"/>
      <c r="BGN69" s="63"/>
      <c r="BGO69" s="63"/>
      <c r="BGP69" s="63"/>
      <c r="BGQ69" s="63"/>
      <c r="BGR69" s="63"/>
      <c r="BGS69" s="63"/>
      <c r="BGT69" s="63"/>
      <c r="BGU69" s="63"/>
      <c r="BGV69" s="63"/>
      <c r="BGW69" s="63"/>
      <c r="BGX69" s="63"/>
      <c r="BGY69" s="63"/>
      <c r="BGZ69" s="63"/>
      <c r="BHA69" s="63"/>
      <c r="BHB69" s="63"/>
      <c r="BHC69" s="63"/>
      <c r="BHD69" s="63"/>
      <c r="BHE69" s="63"/>
      <c r="BHF69" s="63"/>
      <c r="BHG69" s="63"/>
      <c r="BHH69" s="63"/>
      <c r="BHI69" s="63"/>
      <c r="BHJ69" s="63"/>
      <c r="BHK69" s="63"/>
      <c r="BHL69" s="63"/>
      <c r="BHM69" s="63"/>
      <c r="BHN69" s="63"/>
      <c r="BHO69" s="63"/>
      <c r="BHP69" s="63"/>
      <c r="BHQ69" s="63"/>
      <c r="BHR69" s="63"/>
      <c r="BHS69" s="63"/>
      <c r="BHT69" s="63"/>
      <c r="BHU69" s="63"/>
      <c r="BHV69" s="63"/>
      <c r="BHW69" s="63"/>
      <c r="BHX69" s="63"/>
      <c r="BHY69" s="63"/>
      <c r="BHZ69" s="63"/>
      <c r="BIA69" s="63"/>
      <c r="BIB69" s="63"/>
      <c r="BIC69" s="63"/>
      <c r="BID69" s="63"/>
      <c r="BIE69" s="63"/>
      <c r="BIF69" s="63"/>
      <c r="BIG69" s="63"/>
      <c r="BIH69" s="63"/>
      <c r="BII69" s="63"/>
      <c r="BIJ69" s="63"/>
      <c r="BIK69" s="63"/>
      <c r="BIL69" s="63"/>
      <c r="BIM69" s="63"/>
      <c r="BIN69" s="63"/>
      <c r="BIO69" s="63"/>
      <c r="BIP69" s="63"/>
      <c r="BIQ69" s="63"/>
      <c r="BIR69" s="63"/>
      <c r="BIS69" s="63"/>
      <c r="BIT69" s="63"/>
      <c r="BIU69" s="63"/>
      <c r="BIV69" s="63"/>
      <c r="BIW69" s="63"/>
      <c r="BIX69" s="63"/>
      <c r="BIY69" s="63"/>
      <c r="BIZ69" s="63"/>
      <c r="BJA69" s="63"/>
      <c r="BJB69" s="63"/>
      <c r="BJC69" s="63"/>
      <c r="BJD69" s="63"/>
      <c r="BJE69" s="63"/>
      <c r="BJF69" s="63"/>
      <c r="BJG69" s="63"/>
      <c r="BJH69" s="63"/>
      <c r="BJI69" s="63"/>
      <c r="BJJ69" s="63"/>
      <c r="BJK69" s="63"/>
      <c r="BJL69" s="63"/>
      <c r="BJM69" s="63"/>
      <c r="BJN69" s="63"/>
      <c r="BJO69" s="63"/>
      <c r="BJP69" s="63"/>
      <c r="BJQ69" s="63"/>
      <c r="BJR69" s="63"/>
      <c r="BJS69" s="63"/>
      <c r="BJT69" s="63"/>
      <c r="BJU69" s="63"/>
      <c r="BJV69" s="63"/>
      <c r="BJW69" s="63"/>
      <c r="BJX69" s="63"/>
      <c r="BJY69" s="63"/>
      <c r="BJZ69" s="63"/>
      <c r="BKA69" s="63"/>
      <c r="BKB69" s="63"/>
      <c r="BKC69" s="63"/>
      <c r="BKD69" s="63"/>
      <c r="BKE69" s="63"/>
      <c r="BKF69" s="63"/>
      <c r="BKG69" s="63"/>
      <c r="BKH69" s="63"/>
      <c r="BKI69" s="63"/>
      <c r="BKJ69" s="63"/>
      <c r="BKK69" s="63"/>
      <c r="BKL69" s="63"/>
      <c r="BKM69" s="63"/>
      <c r="BKN69" s="63"/>
      <c r="BKO69" s="63"/>
      <c r="BKP69" s="63"/>
      <c r="BKQ69" s="63"/>
      <c r="BKR69" s="63"/>
      <c r="BKS69" s="63"/>
      <c r="BKT69" s="63"/>
      <c r="BKU69" s="63"/>
      <c r="BKV69" s="63"/>
      <c r="BKW69" s="63"/>
      <c r="BKX69" s="63"/>
      <c r="BKY69" s="63"/>
      <c r="BKZ69" s="63"/>
      <c r="BLA69" s="63"/>
      <c r="BLB69" s="63"/>
      <c r="BLC69" s="63"/>
      <c r="BLD69" s="63"/>
      <c r="BLE69" s="63"/>
      <c r="BLF69" s="63"/>
      <c r="BLG69" s="63"/>
      <c r="BLH69" s="63"/>
      <c r="BLI69" s="63"/>
      <c r="BLJ69" s="63"/>
      <c r="BLK69" s="63"/>
      <c r="BLL69" s="63"/>
      <c r="BLM69" s="63"/>
      <c r="BLN69" s="63"/>
      <c r="BLO69" s="63"/>
      <c r="BLP69" s="63"/>
      <c r="BLQ69" s="63"/>
      <c r="BLR69" s="63"/>
      <c r="BLS69" s="63"/>
      <c r="BLT69" s="63"/>
      <c r="BLU69" s="63"/>
      <c r="BLV69" s="63"/>
      <c r="BLW69" s="63"/>
      <c r="BLX69" s="63"/>
      <c r="BLY69" s="63"/>
      <c r="BLZ69" s="63"/>
      <c r="BMA69" s="63"/>
      <c r="BMB69" s="63"/>
      <c r="BMC69" s="63"/>
      <c r="BMD69" s="63"/>
      <c r="BME69" s="63"/>
      <c r="BMF69" s="63"/>
      <c r="BMG69" s="63"/>
      <c r="BMH69" s="63"/>
      <c r="BMI69" s="63"/>
      <c r="BMJ69" s="63"/>
      <c r="BMK69" s="63"/>
      <c r="BML69" s="63"/>
      <c r="BMM69" s="63"/>
      <c r="BMN69" s="63"/>
      <c r="BMO69" s="63"/>
      <c r="BMP69" s="63"/>
      <c r="BMQ69" s="63"/>
      <c r="BMR69" s="63"/>
      <c r="BMS69" s="63"/>
      <c r="BMT69" s="63"/>
      <c r="BMU69" s="63"/>
      <c r="BMV69" s="63"/>
      <c r="BMW69" s="63"/>
      <c r="BMX69" s="63"/>
    </row>
    <row r="70" spans="1:1714" s="1" customFormat="1" ht="15" customHeight="1" x14ac:dyDescent="0.25">
      <c r="A70" s="194" t="s">
        <v>259</v>
      </c>
      <c r="B70" s="147" t="s">
        <v>45</v>
      </c>
      <c r="C70" s="148" t="s">
        <v>122</v>
      </c>
      <c r="D70" s="213" t="s">
        <v>47</v>
      </c>
      <c r="E70" s="149" t="s">
        <v>48</v>
      </c>
      <c r="F70" s="215" t="s">
        <v>49</v>
      </c>
      <c r="G70" s="213" t="s">
        <v>63</v>
      </c>
      <c r="H70" s="150">
        <v>25</v>
      </c>
      <c r="I70" s="146" t="s">
        <v>1689</v>
      </c>
      <c r="J70" s="151">
        <v>44673</v>
      </c>
      <c r="K70" s="152">
        <v>44676</v>
      </c>
      <c r="L70" s="152">
        <v>44677</v>
      </c>
      <c r="M70" s="167" t="s">
        <v>388</v>
      </c>
      <c r="N70" s="168">
        <v>44686</v>
      </c>
      <c r="O70" s="171" t="s">
        <v>97</v>
      </c>
      <c r="P70" s="145" t="s">
        <v>416</v>
      </c>
      <c r="Q70" s="153">
        <f t="shared" si="19"/>
        <v>44676</v>
      </c>
      <c r="R70" s="163">
        <v>22.2</v>
      </c>
      <c r="S70" s="153">
        <f t="shared" si="20"/>
        <v>44680</v>
      </c>
      <c r="T70" s="162">
        <v>26.7</v>
      </c>
      <c r="U70" s="153">
        <f t="shared" si="21"/>
        <v>44687</v>
      </c>
      <c r="V70" s="163"/>
      <c r="W70" s="153">
        <f t="shared" si="3"/>
        <v>44701</v>
      </c>
      <c r="X70" s="163">
        <v>32.9</v>
      </c>
      <c r="Y70" s="170" t="str">
        <f t="shared" si="26"/>
        <v>OK</v>
      </c>
      <c r="Z70" s="171" t="s">
        <v>97</v>
      </c>
      <c r="AA70" s="145" t="s">
        <v>418</v>
      </c>
      <c r="AB70" s="153">
        <f t="shared" si="5"/>
        <v>44679</v>
      </c>
      <c r="AC70" s="162">
        <v>20.8</v>
      </c>
      <c r="AD70" s="153">
        <f t="shared" si="6"/>
        <v>44683</v>
      </c>
      <c r="AE70" s="162">
        <v>28.9</v>
      </c>
      <c r="AF70" s="153">
        <f t="shared" si="7"/>
        <v>44690</v>
      </c>
      <c r="AG70" s="163"/>
      <c r="AH70" s="153">
        <f t="shared" si="8"/>
        <v>44704</v>
      </c>
      <c r="AI70" s="163">
        <v>39.1</v>
      </c>
      <c r="AJ70" s="170" t="str">
        <f t="shared" si="27"/>
        <v>OK</v>
      </c>
      <c r="AK70" s="171" t="s">
        <v>97</v>
      </c>
      <c r="AL70" s="177" t="s">
        <v>419</v>
      </c>
      <c r="AM70" s="153">
        <f t="shared" si="9"/>
        <v>44680</v>
      </c>
      <c r="AN70" s="163">
        <v>25.001000000000001</v>
      </c>
      <c r="AO70" s="153">
        <f t="shared" si="10"/>
        <v>44684</v>
      </c>
      <c r="AP70" s="162">
        <v>29.1</v>
      </c>
      <c r="AQ70" s="153">
        <f t="shared" si="11"/>
        <v>44691</v>
      </c>
      <c r="AR70" s="163"/>
      <c r="AS70" s="153">
        <f t="shared" si="12"/>
        <v>44705</v>
      </c>
      <c r="AT70" s="163">
        <v>39.5</v>
      </c>
      <c r="AU70" s="170" t="str">
        <f t="shared" si="28"/>
        <v>OK</v>
      </c>
      <c r="AV70" s="92"/>
      <c r="AW70" s="199"/>
      <c r="AX70" s="200" t="s">
        <v>1349</v>
      </c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  <c r="JI70" s="63"/>
      <c r="JJ70" s="63"/>
      <c r="JK70" s="63"/>
      <c r="JL70" s="63"/>
      <c r="JM70" s="63"/>
      <c r="JN70" s="63"/>
      <c r="JO70" s="63"/>
      <c r="JP70" s="63"/>
      <c r="JQ70" s="63"/>
      <c r="JR70" s="63"/>
      <c r="JS70" s="63"/>
      <c r="JT70" s="63"/>
      <c r="JU70" s="63"/>
      <c r="JV70" s="63"/>
      <c r="JW70" s="63"/>
      <c r="JX70" s="63"/>
      <c r="JY70" s="63"/>
      <c r="JZ70" s="63"/>
      <c r="KA70" s="63"/>
      <c r="KB70" s="63"/>
      <c r="KC70" s="63"/>
      <c r="KD70" s="63"/>
      <c r="KE70" s="63"/>
      <c r="KF70" s="63"/>
      <c r="KG70" s="63"/>
      <c r="KH70" s="63"/>
      <c r="KI70" s="63"/>
      <c r="KJ70" s="63"/>
      <c r="KK70" s="63"/>
      <c r="KL70" s="63"/>
      <c r="KM70" s="63"/>
      <c r="KN70" s="63"/>
      <c r="KO70" s="63"/>
      <c r="KP70" s="63"/>
      <c r="KQ70" s="63"/>
      <c r="KR70" s="63"/>
      <c r="KS70" s="63"/>
      <c r="KT70" s="63"/>
      <c r="KU70" s="63"/>
      <c r="KV70" s="63"/>
      <c r="KW70" s="63"/>
      <c r="KX70" s="63"/>
      <c r="KY70" s="63"/>
      <c r="KZ70" s="63"/>
      <c r="LA70" s="63"/>
      <c r="LB70" s="63"/>
      <c r="LC70" s="63"/>
      <c r="LD70" s="63"/>
      <c r="LE70" s="63"/>
      <c r="LF70" s="63"/>
      <c r="LG70" s="63"/>
      <c r="LH70" s="63"/>
      <c r="LI70" s="63"/>
      <c r="LJ70" s="63"/>
      <c r="LK70" s="63"/>
      <c r="LL70" s="63"/>
      <c r="LM70" s="63"/>
      <c r="LN70" s="63"/>
      <c r="LO70" s="63"/>
      <c r="LP70" s="63"/>
      <c r="LQ70" s="63"/>
      <c r="LR70" s="63"/>
      <c r="LS70" s="63"/>
      <c r="LT70" s="63"/>
      <c r="LU70" s="63"/>
      <c r="LV70" s="63"/>
      <c r="LW70" s="63"/>
      <c r="LX70" s="63"/>
      <c r="LY70" s="63"/>
      <c r="LZ70" s="63"/>
      <c r="MA70" s="63"/>
      <c r="MB70" s="63"/>
      <c r="MC70" s="63"/>
      <c r="MD70" s="63"/>
      <c r="ME70" s="63"/>
      <c r="MF70" s="63"/>
      <c r="MG70" s="63"/>
      <c r="MH70" s="63"/>
      <c r="MI70" s="63"/>
      <c r="MJ70" s="63"/>
      <c r="MK70" s="63"/>
      <c r="ML70" s="63"/>
      <c r="MM70" s="63"/>
      <c r="MN70" s="63"/>
      <c r="MO70" s="63"/>
      <c r="MP70" s="63"/>
      <c r="MQ70" s="63"/>
      <c r="MR70" s="63"/>
      <c r="MS70" s="63"/>
      <c r="MT70" s="63"/>
      <c r="MU70" s="63"/>
      <c r="MV70" s="63"/>
      <c r="MW70" s="63"/>
      <c r="MX70" s="63"/>
      <c r="MY70" s="63"/>
      <c r="MZ70" s="63"/>
      <c r="NA70" s="63"/>
      <c r="NB70" s="63"/>
      <c r="NC70" s="63"/>
      <c r="ND70" s="63"/>
      <c r="NE70" s="63"/>
      <c r="NF70" s="63"/>
      <c r="NG70" s="63"/>
      <c r="NH70" s="63"/>
      <c r="NI70" s="63"/>
      <c r="NJ70" s="63"/>
      <c r="NK70" s="63"/>
      <c r="NL70" s="63"/>
      <c r="NM70" s="63"/>
      <c r="NN70" s="63"/>
      <c r="NO70" s="63"/>
      <c r="NP70" s="63"/>
      <c r="NQ70" s="63"/>
      <c r="NR70" s="63"/>
      <c r="NS70" s="63"/>
      <c r="NT70" s="63"/>
      <c r="NU70" s="63"/>
      <c r="NV70" s="63"/>
      <c r="NW70" s="63"/>
      <c r="NX70" s="63"/>
      <c r="NY70" s="63"/>
      <c r="NZ70" s="63"/>
      <c r="OA70" s="63"/>
      <c r="OB70" s="63"/>
      <c r="OC70" s="63"/>
      <c r="OD70" s="63"/>
      <c r="OE70" s="63"/>
      <c r="OF70" s="63"/>
      <c r="OG70" s="63"/>
      <c r="OH70" s="63"/>
      <c r="OI70" s="63"/>
      <c r="OJ70" s="63"/>
      <c r="OK70" s="63"/>
      <c r="OL70" s="63"/>
      <c r="OM70" s="63"/>
      <c r="ON70" s="63"/>
      <c r="OO70" s="63"/>
      <c r="OP70" s="63"/>
      <c r="OQ70" s="63"/>
      <c r="OR70" s="63"/>
      <c r="OS70" s="63"/>
      <c r="OT70" s="63"/>
      <c r="OU70" s="63"/>
      <c r="OV70" s="63"/>
      <c r="OW70" s="63"/>
      <c r="OX70" s="63"/>
      <c r="OY70" s="63"/>
      <c r="OZ70" s="63"/>
      <c r="PA70" s="63"/>
      <c r="PB70" s="63"/>
      <c r="PC70" s="63"/>
      <c r="PD70" s="63"/>
      <c r="PE70" s="63"/>
      <c r="PF70" s="63"/>
      <c r="PG70" s="63"/>
      <c r="PH70" s="63"/>
      <c r="PI70" s="63"/>
      <c r="PJ70" s="63"/>
      <c r="PK70" s="63"/>
      <c r="PL70" s="63"/>
      <c r="PM70" s="63"/>
      <c r="PN70" s="63"/>
      <c r="PO70" s="63"/>
      <c r="PP70" s="63"/>
      <c r="PQ70" s="63"/>
      <c r="PR70" s="63"/>
      <c r="PS70" s="63"/>
      <c r="PT70" s="63"/>
      <c r="PU70" s="63"/>
      <c r="PV70" s="63"/>
      <c r="PW70" s="63"/>
      <c r="PX70" s="63"/>
      <c r="PY70" s="63"/>
      <c r="PZ70" s="63"/>
      <c r="QA70" s="63"/>
      <c r="QB70" s="63"/>
      <c r="QC70" s="63"/>
      <c r="QD70" s="63"/>
      <c r="QE70" s="63"/>
      <c r="QF70" s="63"/>
      <c r="QG70" s="63"/>
      <c r="QH70" s="63"/>
      <c r="QI70" s="63"/>
      <c r="QJ70" s="63"/>
      <c r="QK70" s="63"/>
      <c r="QL70" s="63"/>
      <c r="QM70" s="63"/>
      <c r="QN70" s="63"/>
      <c r="QO70" s="63"/>
      <c r="QP70" s="63"/>
      <c r="QQ70" s="63"/>
      <c r="QR70" s="63"/>
      <c r="QS70" s="63"/>
      <c r="QT70" s="63"/>
      <c r="QU70" s="63"/>
      <c r="QV70" s="63"/>
      <c r="QW70" s="63"/>
      <c r="QX70" s="63"/>
      <c r="QY70" s="63"/>
      <c r="QZ70" s="63"/>
      <c r="RA70" s="63"/>
      <c r="RB70" s="63"/>
      <c r="RC70" s="63"/>
      <c r="RD70" s="63"/>
      <c r="RE70" s="63"/>
      <c r="RF70" s="63"/>
      <c r="RG70" s="63"/>
      <c r="RH70" s="63"/>
      <c r="RI70" s="63"/>
      <c r="RJ70" s="63"/>
      <c r="RK70" s="63"/>
      <c r="RL70" s="63"/>
      <c r="RM70" s="63"/>
      <c r="RN70" s="63"/>
      <c r="RO70" s="63"/>
      <c r="RP70" s="63"/>
      <c r="RQ70" s="63"/>
      <c r="RR70" s="63"/>
      <c r="RS70" s="63"/>
      <c r="RT70" s="63"/>
      <c r="RU70" s="63"/>
      <c r="RV70" s="63"/>
      <c r="RW70" s="63"/>
      <c r="RX70" s="63"/>
      <c r="RY70" s="63"/>
      <c r="RZ70" s="63"/>
      <c r="SA70" s="63"/>
      <c r="SB70" s="63"/>
      <c r="SC70" s="63"/>
      <c r="SD70" s="63"/>
      <c r="SE70" s="63"/>
      <c r="SF70" s="63"/>
      <c r="SG70" s="63"/>
      <c r="SH70" s="63"/>
      <c r="SI70" s="63"/>
      <c r="SJ70" s="63"/>
      <c r="SK70" s="63"/>
      <c r="SL70" s="63"/>
      <c r="SM70" s="63"/>
      <c r="SN70" s="63"/>
      <c r="SO70" s="63"/>
      <c r="SP70" s="63"/>
      <c r="SQ70" s="63"/>
      <c r="SR70" s="63"/>
      <c r="SS70" s="63"/>
      <c r="ST70" s="63"/>
      <c r="SU70" s="63"/>
      <c r="SV70" s="63"/>
      <c r="SW70" s="63"/>
      <c r="SX70" s="63"/>
      <c r="SY70" s="63"/>
      <c r="SZ70" s="63"/>
      <c r="TA70" s="63"/>
      <c r="TB70" s="63"/>
      <c r="TC70" s="63"/>
      <c r="TD70" s="63"/>
      <c r="TE70" s="63"/>
      <c r="TF70" s="63"/>
      <c r="TG70" s="63"/>
      <c r="TH70" s="63"/>
      <c r="TI70" s="63"/>
      <c r="TJ70" s="63"/>
      <c r="TK70" s="63"/>
      <c r="TL70" s="63"/>
      <c r="TM70" s="63"/>
      <c r="TN70" s="63"/>
      <c r="TO70" s="63"/>
      <c r="TP70" s="63"/>
      <c r="TQ70" s="63"/>
      <c r="TR70" s="63"/>
      <c r="TS70" s="63"/>
      <c r="TT70" s="63"/>
      <c r="TU70" s="63"/>
      <c r="TV70" s="63"/>
      <c r="TW70" s="63"/>
      <c r="TX70" s="63"/>
      <c r="TY70" s="63"/>
      <c r="TZ70" s="63"/>
      <c r="UA70" s="63"/>
      <c r="UB70" s="63"/>
      <c r="UC70" s="63"/>
      <c r="UD70" s="63"/>
      <c r="UE70" s="63"/>
      <c r="UF70" s="63"/>
      <c r="UG70" s="63"/>
      <c r="UH70" s="63"/>
      <c r="UI70" s="63"/>
      <c r="UJ70" s="63"/>
      <c r="UK70" s="63"/>
      <c r="UL70" s="63"/>
      <c r="UM70" s="63"/>
      <c r="UN70" s="63"/>
      <c r="UO70" s="63"/>
      <c r="UP70" s="63"/>
      <c r="UQ70" s="63"/>
      <c r="UR70" s="63"/>
      <c r="US70" s="63"/>
      <c r="UT70" s="63"/>
      <c r="UU70" s="63"/>
      <c r="UV70" s="63"/>
      <c r="UW70" s="63"/>
      <c r="UX70" s="63"/>
      <c r="UY70" s="63"/>
      <c r="UZ70" s="63"/>
      <c r="VA70" s="63"/>
      <c r="VB70" s="63"/>
      <c r="VC70" s="63"/>
      <c r="VD70" s="63"/>
      <c r="VE70" s="63"/>
      <c r="VF70" s="63"/>
      <c r="VG70" s="63"/>
      <c r="VH70" s="63"/>
      <c r="VI70" s="63"/>
      <c r="VJ70" s="63"/>
      <c r="VK70" s="63"/>
      <c r="VL70" s="63"/>
      <c r="VM70" s="63"/>
      <c r="VN70" s="63"/>
      <c r="VO70" s="63"/>
      <c r="VP70" s="63"/>
      <c r="VQ70" s="63"/>
      <c r="VR70" s="63"/>
      <c r="VS70" s="63"/>
      <c r="VT70" s="63"/>
      <c r="VU70" s="63"/>
      <c r="VV70" s="63"/>
      <c r="VW70" s="63"/>
      <c r="VX70" s="63"/>
      <c r="VY70" s="63"/>
      <c r="VZ70" s="63"/>
      <c r="WA70" s="63"/>
      <c r="WB70" s="63"/>
      <c r="WC70" s="63"/>
      <c r="WD70" s="63"/>
      <c r="WE70" s="63"/>
      <c r="WF70" s="63"/>
      <c r="WG70" s="63"/>
      <c r="WH70" s="63"/>
      <c r="WI70" s="63"/>
      <c r="WJ70" s="63"/>
      <c r="WK70" s="63"/>
      <c r="WL70" s="63"/>
      <c r="WM70" s="63"/>
      <c r="WN70" s="63"/>
      <c r="WO70" s="63"/>
      <c r="WP70" s="63"/>
      <c r="WQ70" s="63"/>
      <c r="WR70" s="63"/>
      <c r="WS70" s="63"/>
      <c r="WT70" s="63"/>
      <c r="WU70" s="63"/>
      <c r="WV70" s="63"/>
      <c r="WW70" s="63"/>
      <c r="WX70" s="63"/>
      <c r="WY70" s="63"/>
      <c r="WZ70" s="63"/>
      <c r="XA70" s="63"/>
      <c r="XB70" s="63"/>
      <c r="XC70" s="63"/>
      <c r="XD70" s="63"/>
      <c r="XE70" s="63"/>
      <c r="XF70" s="63"/>
      <c r="XG70" s="63"/>
      <c r="XH70" s="63"/>
      <c r="XI70" s="63"/>
      <c r="XJ70" s="63"/>
      <c r="XK70" s="63"/>
      <c r="XL70" s="63"/>
      <c r="XM70" s="63"/>
      <c r="XN70" s="63"/>
      <c r="XO70" s="63"/>
      <c r="XP70" s="63"/>
      <c r="XQ70" s="63"/>
      <c r="XR70" s="63"/>
      <c r="XS70" s="63"/>
      <c r="XT70" s="63"/>
      <c r="XU70" s="63"/>
      <c r="XV70" s="63"/>
      <c r="XW70" s="63"/>
      <c r="XX70" s="63"/>
      <c r="XY70" s="63"/>
      <c r="XZ70" s="63"/>
      <c r="YA70" s="63"/>
      <c r="YB70" s="63"/>
      <c r="YC70" s="63"/>
      <c r="YD70" s="63"/>
      <c r="YE70" s="63"/>
      <c r="YF70" s="63"/>
      <c r="YG70" s="63"/>
      <c r="YH70" s="63"/>
      <c r="YI70" s="63"/>
      <c r="YJ70" s="63"/>
      <c r="YK70" s="63"/>
      <c r="YL70" s="63"/>
      <c r="YM70" s="63"/>
      <c r="YN70" s="63"/>
      <c r="YO70" s="63"/>
      <c r="YP70" s="63"/>
      <c r="YQ70" s="63"/>
      <c r="YR70" s="63"/>
      <c r="YS70" s="63"/>
      <c r="YT70" s="63"/>
      <c r="YU70" s="63"/>
      <c r="YV70" s="63"/>
      <c r="YW70" s="63"/>
      <c r="YX70" s="63"/>
      <c r="YY70" s="63"/>
      <c r="YZ70" s="63"/>
      <c r="ZA70" s="63"/>
      <c r="ZB70" s="63"/>
      <c r="ZC70" s="63"/>
      <c r="ZD70" s="63"/>
      <c r="ZE70" s="63"/>
      <c r="ZF70" s="63"/>
      <c r="ZG70" s="63"/>
      <c r="ZH70" s="63"/>
      <c r="ZI70" s="63"/>
      <c r="ZJ70" s="63"/>
      <c r="ZK70" s="63"/>
      <c r="ZL70" s="63"/>
      <c r="ZM70" s="63"/>
      <c r="ZN70" s="63"/>
      <c r="ZO70" s="63"/>
      <c r="ZP70" s="63"/>
      <c r="ZQ70" s="63"/>
      <c r="ZR70" s="63"/>
      <c r="ZS70" s="63"/>
      <c r="ZT70" s="63"/>
      <c r="ZU70" s="63"/>
      <c r="ZV70" s="63"/>
      <c r="ZW70" s="63"/>
      <c r="ZX70" s="63"/>
      <c r="ZY70" s="63"/>
      <c r="ZZ70" s="63"/>
      <c r="AAA70" s="63"/>
      <c r="AAB70" s="63"/>
      <c r="AAC70" s="63"/>
      <c r="AAD70" s="63"/>
      <c r="AAE70" s="63"/>
      <c r="AAF70" s="63"/>
      <c r="AAG70" s="63"/>
      <c r="AAH70" s="63"/>
      <c r="AAI70" s="63"/>
      <c r="AAJ70" s="63"/>
      <c r="AAK70" s="63"/>
      <c r="AAL70" s="63"/>
      <c r="AAM70" s="63"/>
      <c r="AAN70" s="63"/>
      <c r="AAO70" s="63"/>
      <c r="AAP70" s="63"/>
      <c r="AAQ70" s="63"/>
      <c r="AAR70" s="63"/>
      <c r="AAS70" s="63"/>
      <c r="AAT70" s="63"/>
      <c r="AAU70" s="63"/>
      <c r="AAV70" s="63"/>
      <c r="AAW70" s="63"/>
      <c r="AAX70" s="63"/>
      <c r="AAY70" s="63"/>
      <c r="AAZ70" s="63"/>
      <c r="ABA70" s="63"/>
      <c r="ABB70" s="63"/>
      <c r="ABC70" s="63"/>
      <c r="ABD70" s="63"/>
      <c r="ABE70" s="63"/>
      <c r="ABF70" s="63"/>
      <c r="ABG70" s="63"/>
      <c r="ABH70" s="63"/>
      <c r="ABI70" s="63"/>
      <c r="ABJ70" s="63"/>
      <c r="ABK70" s="63"/>
      <c r="ABL70" s="63"/>
      <c r="ABM70" s="63"/>
      <c r="ABN70" s="63"/>
      <c r="ABO70" s="63"/>
      <c r="ABP70" s="63"/>
      <c r="ABQ70" s="63"/>
      <c r="ABR70" s="63"/>
      <c r="ABS70" s="63"/>
      <c r="ABT70" s="63"/>
      <c r="ABU70" s="63"/>
      <c r="ABV70" s="63"/>
      <c r="ABW70" s="63"/>
      <c r="ABX70" s="63"/>
      <c r="ABY70" s="63"/>
      <c r="ABZ70" s="63"/>
      <c r="ACA70" s="63"/>
      <c r="ACB70" s="63"/>
      <c r="ACC70" s="63"/>
      <c r="ACD70" s="63"/>
      <c r="ACE70" s="63"/>
      <c r="ACF70" s="63"/>
      <c r="ACG70" s="63"/>
      <c r="ACH70" s="63"/>
      <c r="ACI70" s="63"/>
      <c r="ACJ70" s="63"/>
      <c r="ACK70" s="63"/>
      <c r="ACL70" s="63"/>
      <c r="ACM70" s="63"/>
      <c r="ACN70" s="63"/>
      <c r="ACO70" s="63"/>
      <c r="ACP70" s="63"/>
      <c r="ACQ70" s="63"/>
      <c r="ACR70" s="63"/>
      <c r="ACS70" s="63"/>
      <c r="ACT70" s="63"/>
      <c r="ACU70" s="63"/>
      <c r="ACV70" s="63"/>
      <c r="ACW70" s="63"/>
      <c r="ACX70" s="63"/>
      <c r="ACY70" s="63"/>
      <c r="ACZ70" s="63"/>
      <c r="ADA70" s="63"/>
      <c r="ADB70" s="63"/>
      <c r="ADC70" s="63"/>
      <c r="ADD70" s="63"/>
      <c r="ADE70" s="63"/>
      <c r="ADF70" s="63"/>
      <c r="ADG70" s="63"/>
      <c r="ADH70" s="63"/>
      <c r="ADI70" s="63"/>
      <c r="ADJ70" s="63"/>
      <c r="ADK70" s="63"/>
      <c r="ADL70" s="63"/>
      <c r="ADM70" s="63"/>
      <c r="ADN70" s="63"/>
      <c r="ADO70" s="63"/>
      <c r="ADP70" s="63"/>
      <c r="ADQ70" s="63"/>
      <c r="ADR70" s="63"/>
      <c r="ADS70" s="63"/>
      <c r="ADT70" s="63"/>
      <c r="ADU70" s="63"/>
      <c r="ADV70" s="63"/>
      <c r="ADW70" s="63"/>
      <c r="ADX70" s="63"/>
      <c r="ADY70" s="63"/>
      <c r="ADZ70" s="63"/>
      <c r="AEA70" s="63"/>
      <c r="AEB70" s="63"/>
      <c r="AEC70" s="63"/>
      <c r="AED70" s="63"/>
      <c r="AEE70" s="63"/>
      <c r="AEF70" s="63"/>
      <c r="AEG70" s="63"/>
      <c r="AEH70" s="63"/>
      <c r="AEI70" s="63"/>
      <c r="AEJ70" s="63"/>
      <c r="AEK70" s="63"/>
      <c r="AEL70" s="63"/>
      <c r="AEM70" s="63"/>
      <c r="AEN70" s="63"/>
      <c r="AEO70" s="63"/>
      <c r="AEP70" s="63"/>
      <c r="AEQ70" s="63"/>
      <c r="AER70" s="63"/>
      <c r="AES70" s="63"/>
      <c r="AET70" s="63"/>
      <c r="AEU70" s="63"/>
      <c r="AEV70" s="63"/>
      <c r="AEW70" s="63"/>
      <c r="AEX70" s="63"/>
      <c r="AEY70" s="63"/>
      <c r="AEZ70" s="63"/>
      <c r="AFA70" s="63"/>
      <c r="AFB70" s="63"/>
      <c r="AFC70" s="63"/>
      <c r="AFD70" s="63"/>
      <c r="AFE70" s="63"/>
      <c r="AFF70" s="63"/>
      <c r="AFG70" s="63"/>
      <c r="AFH70" s="63"/>
      <c r="AFI70" s="63"/>
      <c r="AFJ70" s="63"/>
      <c r="AFK70" s="63"/>
      <c r="AFL70" s="63"/>
      <c r="AFM70" s="63"/>
      <c r="AFN70" s="63"/>
      <c r="AFO70" s="63"/>
      <c r="AFP70" s="63"/>
      <c r="AFQ70" s="63"/>
      <c r="AFR70" s="63"/>
      <c r="AFS70" s="63"/>
      <c r="AFT70" s="63"/>
      <c r="AFU70" s="63"/>
      <c r="AFV70" s="63"/>
      <c r="AFW70" s="63"/>
      <c r="AFX70" s="63"/>
      <c r="AFY70" s="63"/>
      <c r="AFZ70" s="63"/>
      <c r="AGA70" s="63"/>
      <c r="AGB70" s="63"/>
      <c r="AGC70" s="63"/>
      <c r="AGD70" s="63"/>
      <c r="AGE70" s="63"/>
      <c r="AGF70" s="63"/>
      <c r="AGG70" s="63"/>
      <c r="AGH70" s="63"/>
      <c r="AGI70" s="63"/>
      <c r="AGJ70" s="63"/>
      <c r="AGK70" s="63"/>
      <c r="AGL70" s="63"/>
      <c r="AGM70" s="63"/>
      <c r="AGN70" s="63"/>
      <c r="AGO70" s="63"/>
      <c r="AGP70" s="63"/>
      <c r="AGQ70" s="63"/>
      <c r="AGR70" s="63"/>
      <c r="AGS70" s="63"/>
      <c r="AGT70" s="63"/>
      <c r="AGU70" s="63"/>
      <c r="AGV70" s="63"/>
      <c r="AGW70" s="63"/>
      <c r="AGX70" s="63"/>
      <c r="AGY70" s="63"/>
      <c r="AGZ70" s="63"/>
      <c r="AHA70" s="63"/>
      <c r="AHB70" s="63"/>
      <c r="AHC70" s="63"/>
      <c r="AHD70" s="63"/>
      <c r="AHE70" s="63"/>
      <c r="AHF70" s="63"/>
      <c r="AHG70" s="63"/>
      <c r="AHH70" s="63"/>
      <c r="AHI70" s="63"/>
      <c r="AHJ70" s="63"/>
      <c r="AHK70" s="63"/>
      <c r="AHL70" s="63"/>
      <c r="AHM70" s="63"/>
      <c r="AHN70" s="63"/>
      <c r="AHO70" s="63"/>
      <c r="AHP70" s="63"/>
      <c r="AHQ70" s="63"/>
      <c r="AHR70" s="63"/>
      <c r="AHS70" s="63"/>
      <c r="AHT70" s="63"/>
      <c r="AHU70" s="63"/>
      <c r="AHV70" s="63"/>
      <c r="AHW70" s="63"/>
      <c r="AHX70" s="63"/>
      <c r="AHY70" s="63"/>
      <c r="AHZ70" s="63"/>
      <c r="AIA70" s="63"/>
      <c r="AIB70" s="63"/>
      <c r="AIC70" s="63"/>
      <c r="AID70" s="63"/>
      <c r="AIE70" s="63"/>
      <c r="AIF70" s="63"/>
      <c r="AIG70" s="63"/>
      <c r="AIH70" s="63"/>
      <c r="AII70" s="63"/>
      <c r="AIJ70" s="63"/>
      <c r="AIK70" s="63"/>
      <c r="AIL70" s="63"/>
      <c r="AIM70" s="63"/>
      <c r="AIN70" s="63"/>
      <c r="AIO70" s="63"/>
      <c r="AIP70" s="63"/>
      <c r="AIQ70" s="63"/>
      <c r="AIR70" s="63"/>
      <c r="AIS70" s="63"/>
      <c r="AIT70" s="63"/>
      <c r="AIU70" s="63"/>
      <c r="AIV70" s="63"/>
      <c r="AIW70" s="63"/>
      <c r="AIX70" s="63"/>
      <c r="AIY70" s="63"/>
      <c r="AIZ70" s="63"/>
      <c r="AJA70" s="63"/>
      <c r="AJB70" s="63"/>
      <c r="AJC70" s="63"/>
      <c r="AJD70" s="63"/>
      <c r="AJE70" s="63"/>
      <c r="AJF70" s="63"/>
      <c r="AJG70" s="63"/>
      <c r="AJH70" s="63"/>
      <c r="AJI70" s="63"/>
      <c r="AJJ70" s="63"/>
      <c r="AJK70" s="63"/>
      <c r="AJL70" s="63"/>
      <c r="AJM70" s="63"/>
      <c r="AJN70" s="63"/>
      <c r="AJO70" s="63"/>
      <c r="AJP70" s="63"/>
      <c r="AJQ70" s="63"/>
      <c r="AJR70" s="63"/>
      <c r="AJS70" s="63"/>
      <c r="AJT70" s="63"/>
      <c r="AJU70" s="63"/>
      <c r="AJV70" s="63"/>
      <c r="AJW70" s="63"/>
      <c r="AJX70" s="63"/>
      <c r="AJY70" s="63"/>
      <c r="AJZ70" s="63"/>
      <c r="AKA70" s="63"/>
      <c r="AKB70" s="63"/>
      <c r="AKC70" s="63"/>
      <c r="AKD70" s="63"/>
      <c r="AKE70" s="63"/>
      <c r="AKF70" s="63"/>
      <c r="AKG70" s="63"/>
      <c r="AKH70" s="63"/>
      <c r="AKI70" s="63"/>
      <c r="AKJ70" s="63"/>
      <c r="AKK70" s="63"/>
      <c r="AKL70" s="63"/>
      <c r="AKM70" s="63"/>
      <c r="AKN70" s="63"/>
      <c r="AKO70" s="63"/>
      <c r="AKP70" s="63"/>
      <c r="AKQ70" s="63"/>
      <c r="AKR70" s="63"/>
      <c r="AKS70" s="63"/>
      <c r="AKT70" s="63"/>
      <c r="AKU70" s="63"/>
      <c r="AKV70" s="63"/>
      <c r="AKW70" s="63"/>
      <c r="AKX70" s="63"/>
      <c r="AKY70" s="63"/>
      <c r="AKZ70" s="63"/>
      <c r="ALA70" s="63"/>
      <c r="ALB70" s="63"/>
      <c r="ALC70" s="63"/>
      <c r="ALD70" s="63"/>
      <c r="ALE70" s="63"/>
      <c r="ALF70" s="63"/>
      <c r="ALG70" s="63"/>
      <c r="ALH70" s="63"/>
      <c r="ALI70" s="63"/>
      <c r="ALJ70" s="63"/>
      <c r="ALK70" s="63"/>
      <c r="ALL70" s="63"/>
      <c r="ALM70" s="63"/>
      <c r="ALN70" s="63"/>
      <c r="ALO70" s="63"/>
      <c r="ALP70" s="63"/>
      <c r="ALQ70" s="63"/>
      <c r="ALR70" s="63"/>
      <c r="ALS70" s="63"/>
      <c r="ALT70" s="63"/>
      <c r="ALU70" s="63"/>
      <c r="ALV70" s="63"/>
      <c r="ALW70" s="63"/>
      <c r="ALX70" s="63"/>
      <c r="ALY70" s="63"/>
      <c r="ALZ70" s="63"/>
      <c r="AMA70" s="63"/>
      <c r="AMB70" s="63"/>
      <c r="AMC70" s="63"/>
      <c r="AMD70" s="63"/>
      <c r="AME70" s="63"/>
      <c r="AMF70" s="63"/>
      <c r="AMG70" s="63"/>
      <c r="AMH70" s="63"/>
      <c r="AMI70" s="63"/>
      <c r="AMJ70" s="63"/>
      <c r="AMK70" s="63"/>
      <c r="AML70" s="63"/>
      <c r="AMM70" s="63"/>
      <c r="AMN70" s="63"/>
      <c r="AMO70" s="63"/>
      <c r="AMP70" s="63"/>
      <c r="AMQ70" s="63"/>
      <c r="AMR70" s="63"/>
      <c r="AMS70" s="63"/>
      <c r="AMT70" s="63"/>
      <c r="AMU70" s="63"/>
      <c r="AMV70" s="63"/>
      <c r="AMW70" s="63"/>
      <c r="AMX70" s="63"/>
      <c r="AMY70" s="63"/>
      <c r="AMZ70" s="63"/>
      <c r="ANA70" s="63"/>
      <c r="ANB70" s="63"/>
      <c r="ANC70" s="63"/>
      <c r="AND70" s="63"/>
      <c r="ANE70" s="63"/>
      <c r="ANF70" s="63"/>
      <c r="ANG70" s="63"/>
      <c r="ANH70" s="63"/>
      <c r="ANI70" s="63"/>
      <c r="ANJ70" s="63"/>
      <c r="ANK70" s="63"/>
      <c r="ANL70" s="63"/>
      <c r="ANM70" s="63"/>
      <c r="ANN70" s="63"/>
      <c r="ANO70" s="63"/>
      <c r="ANP70" s="63"/>
      <c r="ANQ70" s="63"/>
      <c r="ANR70" s="63"/>
      <c r="ANS70" s="63"/>
      <c r="ANT70" s="63"/>
      <c r="ANU70" s="63"/>
      <c r="ANV70" s="63"/>
      <c r="ANW70" s="63"/>
      <c r="ANX70" s="63"/>
      <c r="ANY70" s="63"/>
      <c r="ANZ70" s="63"/>
      <c r="AOA70" s="63"/>
      <c r="AOB70" s="63"/>
      <c r="AOC70" s="63"/>
      <c r="AOD70" s="63"/>
      <c r="AOE70" s="63"/>
      <c r="AOF70" s="63"/>
      <c r="AOG70" s="63"/>
      <c r="AOH70" s="63"/>
      <c r="AOI70" s="63"/>
      <c r="AOJ70" s="63"/>
      <c r="AOK70" s="63"/>
      <c r="AOL70" s="63"/>
      <c r="AOM70" s="63"/>
      <c r="AON70" s="63"/>
      <c r="AOO70" s="63"/>
      <c r="AOP70" s="63"/>
      <c r="AOQ70" s="63"/>
      <c r="AOR70" s="63"/>
      <c r="AOS70" s="63"/>
      <c r="AOT70" s="63"/>
      <c r="AOU70" s="63"/>
      <c r="AOV70" s="63"/>
      <c r="AOW70" s="63"/>
      <c r="AOX70" s="63"/>
      <c r="AOY70" s="63"/>
      <c r="AOZ70" s="63"/>
      <c r="APA70" s="63"/>
      <c r="APB70" s="63"/>
      <c r="APC70" s="63"/>
      <c r="APD70" s="63"/>
      <c r="APE70" s="63"/>
      <c r="APF70" s="63"/>
      <c r="APG70" s="63"/>
      <c r="APH70" s="63"/>
      <c r="API70" s="63"/>
      <c r="APJ70" s="63"/>
      <c r="APK70" s="63"/>
      <c r="APL70" s="63"/>
      <c r="APM70" s="63"/>
      <c r="APN70" s="63"/>
      <c r="APO70" s="63"/>
      <c r="APP70" s="63"/>
      <c r="APQ70" s="63"/>
      <c r="APR70" s="63"/>
      <c r="APS70" s="63"/>
      <c r="APT70" s="63"/>
      <c r="APU70" s="63"/>
      <c r="APV70" s="63"/>
      <c r="APW70" s="63"/>
      <c r="APX70" s="63"/>
      <c r="APY70" s="63"/>
      <c r="APZ70" s="63"/>
      <c r="AQA70" s="63"/>
      <c r="AQB70" s="63"/>
      <c r="AQC70" s="63"/>
      <c r="AQD70" s="63"/>
      <c r="AQE70" s="63"/>
      <c r="AQF70" s="63"/>
      <c r="AQG70" s="63"/>
      <c r="AQH70" s="63"/>
      <c r="AQI70" s="63"/>
      <c r="AQJ70" s="63"/>
      <c r="AQK70" s="63"/>
      <c r="AQL70" s="63"/>
      <c r="AQM70" s="63"/>
      <c r="AQN70" s="63"/>
      <c r="AQO70" s="63"/>
      <c r="AQP70" s="63"/>
      <c r="AQQ70" s="63"/>
      <c r="AQR70" s="63"/>
      <c r="AQS70" s="63"/>
      <c r="AQT70" s="63"/>
      <c r="AQU70" s="63"/>
      <c r="AQV70" s="63"/>
      <c r="AQW70" s="63"/>
      <c r="AQX70" s="63"/>
      <c r="AQY70" s="63"/>
      <c r="AQZ70" s="63"/>
      <c r="ARA70" s="63"/>
      <c r="ARB70" s="63"/>
      <c r="ARC70" s="63"/>
      <c r="ARD70" s="63"/>
      <c r="ARE70" s="63"/>
      <c r="ARF70" s="63"/>
      <c r="ARG70" s="63"/>
      <c r="ARH70" s="63"/>
      <c r="ARI70" s="63"/>
      <c r="ARJ70" s="63"/>
      <c r="ARK70" s="63"/>
      <c r="ARL70" s="63"/>
      <c r="ARM70" s="63"/>
      <c r="ARN70" s="63"/>
      <c r="ARO70" s="63"/>
      <c r="ARP70" s="63"/>
      <c r="ARQ70" s="63"/>
      <c r="ARR70" s="63"/>
      <c r="ARS70" s="63"/>
      <c r="ART70" s="63"/>
      <c r="ARU70" s="63"/>
      <c r="ARV70" s="63"/>
      <c r="ARW70" s="63"/>
      <c r="ARX70" s="63"/>
      <c r="ARY70" s="63"/>
      <c r="ARZ70" s="63"/>
      <c r="ASA70" s="63"/>
      <c r="ASB70" s="63"/>
      <c r="ASC70" s="63"/>
      <c r="ASD70" s="63"/>
      <c r="ASE70" s="63"/>
      <c r="ASF70" s="63"/>
      <c r="ASG70" s="63"/>
      <c r="ASH70" s="63"/>
      <c r="ASI70" s="63"/>
      <c r="ASJ70" s="63"/>
      <c r="ASK70" s="63"/>
      <c r="ASL70" s="63"/>
      <c r="ASM70" s="63"/>
      <c r="ASN70" s="63"/>
      <c r="ASO70" s="63"/>
      <c r="ASP70" s="63"/>
      <c r="ASQ70" s="63"/>
      <c r="ASR70" s="63"/>
      <c r="ASS70" s="63"/>
      <c r="AST70" s="63"/>
      <c r="ASU70" s="63"/>
      <c r="ASV70" s="63"/>
      <c r="ASW70" s="63"/>
      <c r="ASX70" s="63"/>
      <c r="ASY70" s="63"/>
      <c r="ASZ70" s="63"/>
      <c r="ATA70" s="63"/>
      <c r="ATB70" s="63"/>
      <c r="ATC70" s="63"/>
      <c r="ATD70" s="63"/>
      <c r="ATE70" s="63"/>
      <c r="ATF70" s="63"/>
      <c r="ATG70" s="63"/>
      <c r="ATH70" s="63"/>
      <c r="ATI70" s="63"/>
      <c r="ATJ70" s="63"/>
      <c r="ATK70" s="63"/>
      <c r="ATL70" s="63"/>
      <c r="ATM70" s="63"/>
      <c r="ATN70" s="63"/>
      <c r="ATO70" s="63"/>
      <c r="ATP70" s="63"/>
      <c r="ATQ70" s="63"/>
      <c r="ATR70" s="63"/>
      <c r="ATS70" s="63"/>
      <c r="ATT70" s="63"/>
      <c r="ATU70" s="63"/>
      <c r="ATV70" s="63"/>
      <c r="ATW70" s="63"/>
      <c r="ATX70" s="63"/>
      <c r="ATY70" s="63"/>
      <c r="ATZ70" s="63"/>
      <c r="AUA70" s="63"/>
      <c r="AUB70" s="63"/>
      <c r="AUC70" s="63"/>
      <c r="AUD70" s="63"/>
      <c r="AUE70" s="63"/>
      <c r="AUF70" s="63"/>
      <c r="AUG70" s="63"/>
      <c r="AUH70" s="63"/>
      <c r="AUI70" s="63"/>
      <c r="AUJ70" s="63"/>
      <c r="AUK70" s="63"/>
      <c r="AUL70" s="63"/>
      <c r="AUM70" s="63"/>
      <c r="AUN70" s="63"/>
      <c r="AUO70" s="63"/>
      <c r="AUP70" s="63"/>
      <c r="AUQ70" s="63"/>
      <c r="AUR70" s="63"/>
      <c r="AUS70" s="63"/>
      <c r="AUT70" s="63"/>
      <c r="AUU70" s="63"/>
      <c r="AUV70" s="63"/>
      <c r="AUW70" s="63"/>
      <c r="AUX70" s="63"/>
      <c r="AUY70" s="63"/>
      <c r="AUZ70" s="63"/>
      <c r="AVA70" s="63"/>
      <c r="AVB70" s="63"/>
      <c r="AVC70" s="63"/>
      <c r="AVD70" s="63"/>
      <c r="AVE70" s="63"/>
      <c r="AVF70" s="63"/>
      <c r="AVG70" s="63"/>
      <c r="AVH70" s="63"/>
      <c r="AVI70" s="63"/>
      <c r="AVJ70" s="63"/>
      <c r="AVK70" s="63"/>
      <c r="AVL70" s="63"/>
      <c r="AVM70" s="63"/>
      <c r="AVN70" s="63"/>
      <c r="AVO70" s="63"/>
      <c r="AVP70" s="63"/>
      <c r="AVQ70" s="63"/>
      <c r="AVR70" s="63"/>
      <c r="AVS70" s="63"/>
      <c r="AVT70" s="63"/>
      <c r="AVU70" s="63"/>
      <c r="AVV70" s="63"/>
      <c r="AVW70" s="63"/>
      <c r="AVX70" s="63"/>
      <c r="AVY70" s="63"/>
      <c r="AVZ70" s="63"/>
      <c r="AWA70" s="63"/>
      <c r="AWB70" s="63"/>
      <c r="AWC70" s="63"/>
      <c r="AWD70" s="63"/>
      <c r="AWE70" s="63"/>
      <c r="AWF70" s="63"/>
      <c r="AWG70" s="63"/>
      <c r="AWH70" s="63"/>
      <c r="AWI70" s="63"/>
      <c r="AWJ70" s="63"/>
      <c r="AWK70" s="63"/>
      <c r="AWL70" s="63"/>
      <c r="AWM70" s="63"/>
      <c r="AWN70" s="63"/>
      <c r="AWO70" s="63"/>
      <c r="AWP70" s="63"/>
      <c r="AWQ70" s="63"/>
      <c r="AWR70" s="63"/>
      <c r="AWS70" s="63"/>
      <c r="AWT70" s="63"/>
      <c r="AWU70" s="63"/>
      <c r="AWV70" s="63"/>
      <c r="AWW70" s="63"/>
      <c r="AWX70" s="63"/>
      <c r="AWY70" s="63"/>
      <c r="AWZ70" s="63"/>
      <c r="AXA70" s="63"/>
      <c r="AXB70" s="63"/>
      <c r="AXC70" s="63"/>
      <c r="AXD70" s="63"/>
      <c r="AXE70" s="63"/>
      <c r="AXF70" s="63"/>
      <c r="AXG70" s="63"/>
      <c r="AXH70" s="63"/>
      <c r="AXI70" s="63"/>
      <c r="AXJ70" s="63"/>
      <c r="AXK70" s="63"/>
      <c r="AXL70" s="63"/>
      <c r="AXM70" s="63"/>
      <c r="AXN70" s="63"/>
      <c r="AXO70" s="63"/>
      <c r="AXP70" s="63"/>
      <c r="AXQ70" s="63"/>
      <c r="AXR70" s="63"/>
      <c r="AXS70" s="63"/>
      <c r="AXT70" s="63"/>
      <c r="AXU70" s="63"/>
      <c r="AXV70" s="63"/>
      <c r="AXW70" s="63"/>
      <c r="AXX70" s="63"/>
      <c r="AXY70" s="63"/>
      <c r="AXZ70" s="63"/>
      <c r="AYA70" s="63"/>
      <c r="AYB70" s="63"/>
      <c r="AYC70" s="63"/>
      <c r="AYD70" s="63"/>
      <c r="AYE70" s="63"/>
      <c r="AYF70" s="63"/>
      <c r="AYG70" s="63"/>
      <c r="AYH70" s="63"/>
      <c r="AYI70" s="63"/>
      <c r="AYJ70" s="63"/>
      <c r="AYK70" s="63"/>
      <c r="AYL70" s="63"/>
      <c r="AYM70" s="63"/>
      <c r="AYN70" s="63"/>
      <c r="AYO70" s="63"/>
      <c r="AYP70" s="63"/>
      <c r="AYQ70" s="63"/>
      <c r="AYR70" s="63"/>
      <c r="AYS70" s="63"/>
      <c r="AYT70" s="63"/>
      <c r="AYU70" s="63"/>
      <c r="AYV70" s="63"/>
      <c r="AYW70" s="63"/>
      <c r="AYX70" s="63"/>
      <c r="AYY70" s="63"/>
      <c r="AYZ70" s="63"/>
      <c r="AZA70" s="63"/>
      <c r="AZB70" s="63"/>
      <c r="AZC70" s="63"/>
      <c r="AZD70" s="63"/>
      <c r="AZE70" s="63"/>
      <c r="AZF70" s="63"/>
      <c r="AZG70" s="63"/>
      <c r="AZH70" s="63"/>
      <c r="AZI70" s="63"/>
      <c r="AZJ70" s="63"/>
      <c r="AZK70" s="63"/>
      <c r="AZL70" s="63"/>
      <c r="AZM70" s="63"/>
      <c r="AZN70" s="63"/>
      <c r="AZO70" s="63"/>
      <c r="AZP70" s="63"/>
      <c r="AZQ70" s="63"/>
      <c r="AZR70" s="63"/>
      <c r="AZS70" s="63"/>
      <c r="AZT70" s="63"/>
      <c r="AZU70" s="63"/>
      <c r="AZV70" s="63"/>
      <c r="AZW70" s="63"/>
      <c r="AZX70" s="63"/>
      <c r="AZY70" s="63"/>
      <c r="AZZ70" s="63"/>
      <c r="BAA70" s="63"/>
      <c r="BAB70" s="63"/>
      <c r="BAC70" s="63"/>
      <c r="BAD70" s="63"/>
      <c r="BAE70" s="63"/>
      <c r="BAF70" s="63"/>
      <c r="BAG70" s="63"/>
      <c r="BAH70" s="63"/>
      <c r="BAI70" s="63"/>
      <c r="BAJ70" s="63"/>
      <c r="BAK70" s="63"/>
      <c r="BAL70" s="63"/>
      <c r="BAM70" s="63"/>
      <c r="BAN70" s="63"/>
      <c r="BAO70" s="63"/>
      <c r="BAP70" s="63"/>
      <c r="BAQ70" s="63"/>
      <c r="BAR70" s="63"/>
      <c r="BAS70" s="63"/>
      <c r="BAT70" s="63"/>
      <c r="BAU70" s="63"/>
      <c r="BAV70" s="63"/>
      <c r="BAW70" s="63"/>
      <c r="BAX70" s="63"/>
      <c r="BAY70" s="63"/>
      <c r="BAZ70" s="63"/>
      <c r="BBA70" s="63"/>
      <c r="BBB70" s="63"/>
      <c r="BBC70" s="63"/>
      <c r="BBD70" s="63"/>
      <c r="BBE70" s="63"/>
      <c r="BBF70" s="63"/>
      <c r="BBG70" s="63"/>
      <c r="BBH70" s="63"/>
      <c r="BBI70" s="63"/>
      <c r="BBJ70" s="63"/>
      <c r="BBK70" s="63"/>
      <c r="BBL70" s="63"/>
      <c r="BBM70" s="63"/>
      <c r="BBN70" s="63"/>
      <c r="BBO70" s="63"/>
      <c r="BBP70" s="63"/>
      <c r="BBQ70" s="63"/>
      <c r="BBR70" s="63"/>
      <c r="BBS70" s="63"/>
      <c r="BBT70" s="63"/>
      <c r="BBU70" s="63"/>
      <c r="BBV70" s="63"/>
      <c r="BBW70" s="63"/>
      <c r="BBX70" s="63"/>
      <c r="BBY70" s="63"/>
      <c r="BBZ70" s="63"/>
      <c r="BCA70" s="63"/>
      <c r="BCB70" s="63"/>
      <c r="BCC70" s="63"/>
      <c r="BCD70" s="63"/>
      <c r="BCE70" s="63"/>
      <c r="BCF70" s="63"/>
      <c r="BCG70" s="63"/>
      <c r="BCH70" s="63"/>
      <c r="BCI70" s="63"/>
      <c r="BCJ70" s="63"/>
      <c r="BCK70" s="63"/>
      <c r="BCL70" s="63"/>
      <c r="BCM70" s="63"/>
      <c r="BCN70" s="63"/>
      <c r="BCO70" s="63"/>
      <c r="BCP70" s="63"/>
      <c r="BCQ70" s="63"/>
      <c r="BCR70" s="63"/>
      <c r="BCS70" s="63"/>
      <c r="BCT70" s="63"/>
      <c r="BCU70" s="63"/>
      <c r="BCV70" s="63"/>
      <c r="BCW70" s="63"/>
      <c r="BCX70" s="63"/>
      <c r="BCY70" s="63"/>
      <c r="BCZ70" s="63"/>
      <c r="BDA70" s="63"/>
      <c r="BDB70" s="63"/>
      <c r="BDC70" s="63"/>
      <c r="BDD70" s="63"/>
      <c r="BDE70" s="63"/>
      <c r="BDF70" s="63"/>
      <c r="BDG70" s="63"/>
      <c r="BDH70" s="63"/>
      <c r="BDI70" s="63"/>
      <c r="BDJ70" s="63"/>
      <c r="BDK70" s="63"/>
      <c r="BDL70" s="63"/>
      <c r="BDM70" s="63"/>
      <c r="BDN70" s="63"/>
      <c r="BDO70" s="63"/>
      <c r="BDP70" s="63"/>
      <c r="BDQ70" s="63"/>
      <c r="BDR70" s="63"/>
      <c r="BDS70" s="63"/>
      <c r="BDT70" s="63"/>
      <c r="BDU70" s="63"/>
      <c r="BDV70" s="63"/>
      <c r="BDW70" s="63"/>
      <c r="BDX70" s="63"/>
      <c r="BDY70" s="63"/>
      <c r="BDZ70" s="63"/>
      <c r="BEA70" s="63"/>
      <c r="BEB70" s="63"/>
      <c r="BEC70" s="63"/>
      <c r="BED70" s="63"/>
      <c r="BEE70" s="63"/>
      <c r="BEF70" s="63"/>
      <c r="BEG70" s="63"/>
      <c r="BEH70" s="63"/>
      <c r="BEI70" s="63"/>
      <c r="BEJ70" s="63"/>
      <c r="BEK70" s="63"/>
      <c r="BEL70" s="63"/>
      <c r="BEM70" s="63"/>
      <c r="BEN70" s="63"/>
      <c r="BEO70" s="63"/>
      <c r="BEP70" s="63"/>
      <c r="BEQ70" s="63"/>
      <c r="BER70" s="63"/>
      <c r="BES70" s="63"/>
      <c r="BET70" s="63"/>
      <c r="BEU70" s="63"/>
      <c r="BEV70" s="63"/>
      <c r="BEW70" s="63"/>
      <c r="BEX70" s="63"/>
      <c r="BEY70" s="63"/>
      <c r="BEZ70" s="63"/>
      <c r="BFA70" s="63"/>
      <c r="BFB70" s="63"/>
      <c r="BFC70" s="63"/>
      <c r="BFD70" s="63"/>
      <c r="BFE70" s="63"/>
      <c r="BFF70" s="63"/>
      <c r="BFG70" s="63"/>
      <c r="BFH70" s="63"/>
      <c r="BFI70" s="63"/>
      <c r="BFJ70" s="63"/>
      <c r="BFK70" s="63"/>
      <c r="BFL70" s="63"/>
      <c r="BFM70" s="63"/>
      <c r="BFN70" s="63"/>
      <c r="BFO70" s="63"/>
      <c r="BFP70" s="63"/>
      <c r="BFQ70" s="63"/>
      <c r="BFR70" s="63"/>
      <c r="BFS70" s="63"/>
      <c r="BFT70" s="63"/>
      <c r="BFU70" s="63"/>
      <c r="BFV70" s="63"/>
      <c r="BFW70" s="63"/>
      <c r="BFX70" s="63"/>
      <c r="BFY70" s="63"/>
      <c r="BFZ70" s="63"/>
      <c r="BGA70" s="63"/>
      <c r="BGB70" s="63"/>
      <c r="BGC70" s="63"/>
      <c r="BGD70" s="63"/>
      <c r="BGE70" s="63"/>
      <c r="BGF70" s="63"/>
      <c r="BGG70" s="63"/>
      <c r="BGH70" s="63"/>
      <c r="BGI70" s="63"/>
      <c r="BGJ70" s="63"/>
      <c r="BGK70" s="63"/>
      <c r="BGL70" s="63"/>
      <c r="BGM70" s="63"/>
      <c r="BGN70" s="63"/>
      <c r="BGO70" s="63"/>
      <c r="BGP70" s="63"/>
      <c r="BGQ70" s="63"/>
      <c r="BGR70" s="63"/>
      <c r="BGS70" s="63"/>
      <c r="BGT70" s="63"/>
      <c r="BGU70" s="63"/>
      <c r="BGV70" s="63"/>
      <c r="BGW70" s="63"/>
      <c r="BGX70" s="63"/>
      <c r="BGY70" s="63"/>
      <c r="BGZ70" s="63"/>
      <c r="BHA70" s="63"/>
      <c r="BHB70" s="63"/>
      <c r="BHC70" s="63"/>
      <c r="BHD70" s="63"/>
      <c r="BHE70" s="63"/>
      <c r="BHF70" s="63"/>
      <c r="BHG70" s="63"/>
      <c r="BHH70" s="63"/>
      <c r="BHI70" s="63"/>
      <c r="BHJ70" s="63"/>
      <c r="BHK70" s="63"/>
      <c r="BHL70" s="63"/>
      <c r="BHM70" s="63"/>
      <c r="BHN70" s="63"/>
      <c r="BHO70" s="63"/>
      <c r="BHP70" s="63"/>
      <c r="BHQ70" s="63"/>
      <c r="BHR70" s="63"/>
      <c r="BHS70" s="63"/>
      <c r="BHT70" s="63"/>
      <c r="BHU70" s="63"/>
      <c r="BHV70" s="63"/>
      <c r="BHW70" s="63"/>
      <c r="BHX70" s="63"/>
      <c r="BHY70" s="63"/>
      <c r="BHZ70" s="63"/>
      <c r="BIA70" s="63"/>
      <c r="BIB70" s="63"/>
      <c r="BIC70" s="63"/>
      <c r="BID70" s="63"/>
      <c r="BIE70" s="63"/>
      <c r="BIF70" s="63"/>
      <c r="BIG70" s="63"/>
      <c r="BIH70" s="63"/>
      <c r="BII70" s="63"/>
      <c r="BIJ70" s="63"/>
      <c r="BIK70" s="63"/>
      <c r="BIL70" s="63"/>
      <c r="BIM70" s="63"/>
      <c r="BIN70" s="63"/>
      <c r="BIO70" s="63"/>
      <c r="BIP70" s="63"/>
      <c r="BIQ70" s="63"/>
      <c r="BIR70" s="63"/>
      <c r="BIS70" s="63"/>
      <c r="BIT70" s="63"/>
      <c r="BIU70" s="63"/>
      <c r="BIV70" s="63"/>
      <c r="BIW70" s="63"/>
      <c r="BIX70" s="63"/>
      <c r="BIY70" s="63"/>
      <c r="BIZ70" s="63"/>
      <c r="BJA70" s="63"/>
      <c r="BJB70" s="63"/>
      <c r="BJC70" s="63"/>
      <c r="BJD70" s="63"/>
      <c r="BJE70" s="63"/>
      <c r="BJF70" s="63"/>
      <c r="BJG70" s="63"/>
      <c r="BJH70" s="63"/>
      <c r="BJI70" s="63"/>
      <c r="BJJ70" s="63"/>
      <c r="BJK70" s="63"/>
      <c r="BJL70" s="63"/>
      <c r="BJM70" s="63"/>
      <c r="BJN70" s="63"/>
      <c r="BJO70" s="63"/>
      <c r="BJP70" s="63"/>
      <c r="BJQ70" s="63"/>
      <c r="BJR70" s="63"/>
      <c r="BJS70" s="63"/>
      <c r="BJT70" s="63"/>
      <c r="BJU70" s="63"/>
      <c r="BJV70" s="63"/>
      <c r="BJW70" s="63"/>
      <c r="BJX70" s="63"/>
      <c r="BJY70" s="63"/>
      <c r="BJZ70" s="63"/>
      <c r="BKA70" s="63"/>
      <c r="BKB70" s="63"/>
      <c r="BKC70" s="63"/>
      <c r="BKD70" s="63"/>
      <c r="BKE70" s="63"/>
      <c r="BKF70" s="63"/>
      <c r="BKG70" s="63"/>
      <c r="BKH70" s="63"/>
      <c r="BKI70" s="63"/>
      <c r="BKJ70" s="63"/>
      <c r="BKK70" s="63"/>
      <c r="BKL70" s="63"/>
      <c r="BKM70" s="63"/>
      <c r="BKN70" s="63"/>
      <c r="BKO70" s="63"/>
      <c r="BKP70" s="63"/>
      <c r="BKQ70" s="63"/>
      <c r="BKR70" s="63"/>
      <c r="BKS70" s="63"/>
      <c r="BKT70" s="63"/>
      <c r="BKU70" s="63"/>
      <c r="BKV70" s="63"/>
      <c r="BKW70" s="63"/>
      <c r="BKX70" s="63"/>
      <c r="BKY70" s="63"/>
      <c r="BKZ70" s="63"/>
      <c r="BLA70" s="63"/>
      <c r="BLB70" s="63"/>
      <c r="BLC70" s="63"/>
      <c r="BLD70" s="63"/>
      <c r="BLE70" s="63"/>
      <c r="BLF70" s="63"/>
      <c r="BLG70" s="63"/>
      <c r="BLH70" s="63"/>
      <c r="BLI70" s="63"/>
      <c r="BLJ70" s="63"/>
      <c r="BLK70" s="63"/>
      <c r="BLL70" s="63"/>
      <c r="BLM70" s="63"/>
      <c r="BLN70" s="63"/>
      <c r="BLO70" s="63"/>
      <c r="BLP70" s="63"/>
      <c r="BLQ70" s="63"/>
      <c r="BLR70" s="63"/>
      <c r="BLS70" s="63"/>
      <c r="BLT70" s="63"/>
      <c r="BLU70" s="63"/>
      <c r="BLV70" s="63"/>
      <c r="BLW70" s="63"/>
      <c r="BLX70" s="63"/>
      <c r="BLY70" s="63"/>
      <c r="BLZ70" s="63"/>
      <c r="BMA70" s="63"/>
      <c r="BMB70" s="63"/>
      <c r="BMC70" s="63"/>
      <c r="BMD70" s="63"/>
      <c r="BME70" s="63"/>
      <c r="BMF70" s="63"/>
      <c r="BMG70" s="63"/>
      <c r="BMH70" s="63"/>
      <c r="BMI70" s="63"/>
      <c r="BMJ70" s="63"/>
      <c r="BMK70" s="63"/>
      <c r="BML70" s="63"/>
      <c r="BMM70" s="63"/>
      <c r="BMN70" s="63"/>
      <c r="BMO70" s="63"/>
      <c r="BMP70" s="63"/>
      <c r="BMQ70" s="63"/>
      <c r="BMR70" s="63"/>
      <c r="BMS70" s="63"/>
      <c r="BMT70" s="63"/>
      <c r="BMU70" s="63"/>
      <c r="BMV70" s="63"/>
      <c r="BMW70" s="63"/>
      <c r="BMX70" s="63"/>
    </row>
    <row r="71" spans="1:1714" s="1" customFormat="1" ht="15" customHeight="1" x14ac:dyDescent="0.25">
      <c r="A71" s="194" t="s">
        <v>260</v>
      </c>
      <c r="B71" s="147" t="s">
        <v>45</v>
      </c>
      <c r="C71" s="148" t="s">
        <v>123</v>
      </c>
      <c r="D71" s="213" t="s">
        <v>47</v>
      </c>
      <c r="E71" s="149" t="s">
        <v>48</v>
      </c>
      <c r="F71" s="215" t="s">
        <v>49</v>
      </c>
      <c r="G71" s="213" t="s">
        <v>63</v>
      </c>
      <c r="H71" s="150">
        <v>25</v>
      </c>
      <c r="I71" s="146" t="s">
        <v>1689</v>
      </c>
      <c r="J71" s="151">
        <v>44673</v>
      </c>
      <c r="K71" s="152">
        <v>44677</v>
      </c>
      <c r="L71" s="152">
        <v>44678</v>
      </c>
      <c r="M71" s="167" t="s">
        <v>388</v>
      </c>
      <c r="N71" s="168">
        <v>44686</v>
      </c>
      <c r="O71" s="171" t="s">
        <v>97</v>
      </c>
      <c r="P71" s="145" t="s">
        <v>416</v>
      </c>
      <c r="Q71" s="153">
        <f t="shared" si="19"/>
        <v>44676</v>
      </c>
      <c r="R71" s="163">
        <v>22.2</v>
      </c>
      <c r="S71" s="153">
        <f t="shared" si="20"/>
        <v>44680</v>
      </c>
      <c r="T71" s="162">
        <v>26.7</v>
      </c>
      <c r="U71" s="153">
        <f t="shared" si="21"/>
        <v>44687</v>
      </c>
      <c r="V71" s="163"/>
      <c r="W71" s="153">
        <f t="shared" si="3"/>
        <v>44701</v>
      </c>
      <c r="X71" s="163">
        <v>32.9</v>
      </c>
      <c r="Y71" s="170" t="str">
        <f t="shared" si="26"/>
        <v>OK</v>
      </c>
      <c r="Z71" s="171" t="s">
        <v>97</v>
      </c>
      <c r="AA71" s="145" t="s">
        <v>419</v>
      </c>
      <c r="AB71" s="153">
        <f t="shared" si="5"/>
        <v>44680</v>
      </c>
      <c r="AC71" s="162">
        <v>25.001000000000001</v>
      </c>
      <c r="AD71" s="153">
        <f t="shared" si="6"/>
        <v>44684</v>
      </c>
      <c r="AE71" s="162">
        <v>29.1</v>
      </c>
      <c r="AF71" s="153">
        <f t="shared" si="7"/>
        <v>44691</v>
      </c>
      <c r="AG71" s="163"/>
      <c r="AH71" s="153">
        <f t="shared" si="8"/>
        <v>44705</v>
      </c>
      <c r="AI71" s="163">
        <v>39.5</v>
      </c>
      <c r="AJ71" s="170" t="str">
        <f t="shared" si="27"/>
        <v>OK</v>
      </c>
      <c r="AK71" s="171" t="s">
        <v>97</v>
      </c>
      <c r="AL71" s="177" t="s">
        <v>420</v>
      </c>
      <c r="AM71" s="153">
        <f t="shared" si="9"/>
        <v>44681</v>
      </c>
      <c r="AN71" s="163">
        <v>27.9</v>
      </c>
      <c r="AO71" s="153">
        <f t="shared" si="10"/>
        <v>44685</v>
      </c>
      <c r="AP71" s="162">
        <v>28.9</v>
      </c>
      <c r="AQ71" s="153">
        <f t="shared" si="11"/>
        <v>44692</v>
      </c>
      <c r="AR71" s="163"/>
      <c r="AS71" s="153">
        <f t="shared" si="12"/>
        <v>44706</v>
      </c>
      <c r="AT71" s="163">
        <v>36.5</v>
      </c>
      <c r="AU71" s="170" t="str">
        <f t="shared" si="28"/>
        <v>OK</v>
      </c>
      <c r="AV71" s="92"/>
      <c r="AW71" s="199"/>
      <c r="AX71" s="200" t="s">
        <v>1350</v>
      </c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  <c r="JI71" s="63"/>
      <c r="JJ71" s="63"/>
      <c r="JK71" s="63"/>
      <c r="JL71" s="63"/>
      <c r="JM71" s="63"/>
      <c r="JN71" s="63"/>
      <c r="JO71" s="63"/>
      <c r="JP71" s="63"/>
      <c r="JQ71" s="63"/>
      <c r="JR71" s="63"/>
      <c r="JS71" s="63"/>
      <c r="JT71" s="63"/>
      <c r="JU71" s="63"/>
      <c r="JV71" s="63"/>
      <c r="JW71" s="63"/>
      <c r="JX71" s="63"/>
      <c r="JY71" s="63"/>
      <c r="JZ71" s="63"/>
      <c r="KA71" s="63"/>
      <c r="KB71" s="63"/>
      <c r="KC71" s="63"/>
      <c r="KD71" s="63"/>
      <c r="KE71" s="63"/>
      <c r="KF71" s="63"/>
      <c r="KG71" s="63"/>
      <c r="KH71" s="63"/>
      <c r="KI71" s="63"/>
      <c r="KJ71" s="63"/>
      <c r="KK71" s="63"/>
      <c r="KL71" s="63"/>
      <c r="KM71" s="63"/>
      <c r="KN71" s="63"/>
      <c r="KO71" s="63"/>
      <c r="KP71" s="63"/>
      <c r="KQ71" s="63"/>
      <c r="KR71" s="63"/>
      <c r="KS71" s="63"/>
      <c r="KT71" s="63"/>
      <c r="KU71" s="63"/>
      <c r="KV71" s="63"/>
      <c r="KW71" s="63"/>
      <c r="KX71" s="63"/>
      <c r="KY71" s="63"/>
      <c r="KZ71" s="63"/>
      <c r="LA71" s="63"/>
      <c r="LB71" s="63"/>
      <c r="LC71" s="63"/>
      <c r="LD71" s="63"/>
      <c r="LE71" s="63"/>
      <c r="LF71" s="63"/>
      <c r="LG71" s="63"/>
      <c r="LH71" s="63"/>
      <c r="LI71" s="63"/>
      <c r="LJ71" s="63"/>
      <c r="LK71" s="63"/>
      <c r="LL71" s="63"/>
      <c r="LM71" s="63"/>
      <c r="LN71" s="63"/>
      <c r="LO71" s="63"/>
      <c r="LP71" s="63"/>
      <c r="LQ71" s="63"/>
      <c r="LR71" s="63"/>
      <c r="LS71" s="63"/>
      <c r="LT71" s="63"/>
      <c r="LU71" s="63"/>
      <c r="LV71" s="63"/>
      <c r="LW71" s="63"/>
      <c r="LX71" s="63"/>
      <c r="LY71" s="63"/>
      <c r="LZ71" s="63"/>
      <c r="MA71" s="63"/>
      <c r="MB71" s="63"/>
      <c r="MC71" s="63"/>
      <c r="MD71" s="63"/>
      <c r="ME71" s="63"/>
      <c r="MF71" s="63"/>
      <c r="MG71" s="63"/>
      <c r="MH71" s="63"/>
      <c r="MI71" s="63"/>
      <c r="MJ71" s="63"/>
      <c r="MK71" s="63"/>
      <c r="ML71" s="63"/>
      <c r="MM71" s="63"/>
      <c r="MN71" s="63"/>
      <c r="MO71" s="63"/>
      <c r="MP71" s="63"/>
      <c r="MQ71" s="63"/>
      <c r="MR71" s="63"/>
      <c r="MS71" s="63"/>
      <c r="MT71" s="63"/>
      <c r="MU71" s="63"/>
      <c r="MV71" s="63"/>
      <c r="MW71" s="63"/>
      <c r="MX71" s="63"/>
      <c r="MY71" s="63"/>
      <c r="MZ71" s="63"/>
      <c r="NA71" s="63"/>
      <c r="NB71" s="63"/>
      <c r="NC71" s="63"/>
      <c r="ND71" s="63"/>
      <c r="NE71" s="63"/>
      <c r="NF71" s="63"/>
      <c r="NG71" s="63"/>
      <c r="NH71" s="63"/>
      <c r="NI71" s="63"/>
      <c r="NJ71" s="63"/>
      <c r="NK71" s="63"/>
      <c r="NL71" s="63"/>
      <c r="NM71" s="63"/>
      <c r="NN71" s="63"/>
      <c r="NO71" s="63"/>
      <c r="NP71" s="63"/>
      <c r="NQ71" s="63"/>
      <c r="NR71" s="63"/>
      <c r="NS71" s="63"/>
      <c r="NT71" s="63"/>
      <c r="NU71" s="63"/>
      <c r="NV71" s="63"/>
      <c r="NW71" s="63"/>
      <c r="NX71" s="63"/>
      <c r="NY71" s="63"/>
      <c r="NZ71" s="63"/>
      <c r="OA71" s="63"/>
      <c r="OB71" s="63"/>
      <c r="OC71" s="63"/>
      <c r="OD71" s="63"/>
      <c r="OE71" s="63"/>
      <c r="OF71" s="63"/>
      <c r="OG71" s="63"/>
      <c r="OH71" s="63"/>
      <c r="OI71" s="63"/>
      <c r="OJ71" s="63"/>
      <c r="OK71" s="63"/>
      <c r="OL71" s="63"/>
      <c r="OM71" s="63"/>
      <c r="ON71" s="63"/>
      <c r="OO71" s="63"/>
      <c r="OP71" s="63"/>
      <c r="OQ71" s="63"/>
      <c r="OR71" s="63"/>
      <c r="OS71" s="63"/>
      <c r="OT71" s="63"/>
      <c r="OU71" s="63"/>
      <c r="OV71" s="63"/>
      <c r="OW71" s="63"/>
      <c r="OX71" s="63"/>
      <c r="OY71" s="63"/>
      <c r="OZ71" s="63"/>
      <c r="PA71" s="63"/>
      <c r="PB71" s="63"/>
      <c r="PC71" s="63"/>
      <c r="PD71" s="63"/>
      <c r="PE71" s="63"/>
      <c r="PF71" s="63"/>
      <c r="PG71" s="63"/>
      <c r="PH71" s="63"/>
      <c r="PI71" s="63"/>
      <c r="PJ71" s="63"/>
      <c r="PK71" s="63"/>
      <c r="PL71" s="63"/>
      <c r="PM71" s="63"/>
      <c r="PN71" s="63"/>
      <c r="PO71" s="63"/>
      <c r="PP71" s="63"/>
      <c r="PQ71" s="63"/>
      <c r="PR71" s="63"/>
      <c r="PS71" s="63"/>
      <c r="PT71" s="63"/>
      <c r="PU71" s="63"/>
      <c r="PV71" s="63"/>
      <c r="PW71" s="63"/>
      <c r="PX71" s="63"/>
      <c r="PY71" s="63"/>
      <c r="PZ71" s="63"/>
      <c r="QA71" s="63"/>
      <c r="QB71" s="63"/>
      <c r="QC71" s="63"/>
      <c r="QD71" s="63"/>
      <c r="QE71" s="63"/>
      <c r="QF71" s="63"/>
      <c r="QG71" s="63"/>
      <c r="QH71" s="63"/>
      <c r="QI71" s="63"/>
      <c r="QJ71" s="63"/>
      <c r="QK71" s="63"/>
      <c r="QL71" s="63"/>
      <c r="QM71" s="63"/>
      <c r="QN71" s="63"/>
      <c r="QO71" s="63"/>
      <c r="QP71" s="63"/>
      <c r="QQ71" s="63"/>
      <c r="QR71" s="63"/>
      <c r="QS71" s="63"/>
      <c r="QT71" s="63"/>
      <c r="QU71" s="63"/>
      <c r="QV71" s="63"/>
      <c r="QW71" s="63"/>
      <c r="QX71" s="63"/>
      <c r="QY71" s="63"/>
      <c r="QZ71" s="63"/>
      <c r="RA71" s="63"/>
      <c r="RB71" s="63"/>
      <c r="RC71" s="63"/>
      <c r="RD71" s="63"/>
      <c r="RE71" s="63"/>
      <c r="RF71" s="63"/>
      <c r="RG71" s="63"/>
      <c r="RH71" s="63"/>
      <c r="RI71" s="63"/>
      <c r="RJ71" s="63"/>
      <c r="RK71" s="63"/>
      <c r="RL71" s="63"/>
      <c r="RM71" s="63"/>
      <c r="RN71" s="63"/>
      <c r="RO71" s="63"/>
      <c r="RP71" s="63"/>
      <c r="RQ71" s="63"/>
      <c r="RR71" s="63"/>
      <c r="RS71" s="63"/>
      <c r="RT71" s="63"/>
      <c r="RU71" s="63"/>
      <c r="RV71" s="63"/>
      <c r="RW71" s="63"/>
      <c r="RX71" s="63"/>
      <c r="RY71" s="63"/>
      <c r="RZ71" s="63"/>
      <c r="SA71" s="63"/>
      <c r="SB71" s="63"/>
      <c r="SC71" s="63"/>
      <c r="SD71" s="63"/>
      <c r="SE71" s="63"/>
      <c r="SF71" s="63"/>
      <c r="SG71" s="63"/>
      <c r="SH71" s="63"/>
      <c r="SI71" s="63"/>
      <c r="SJ71" s="63"/>
      <c r="SK71" s="63"/>
      <c r="SL71" s="63"/>
      <c r="SM71" s="63"/>
      <c r="SN71" s="63"/>
      <c r="SO71" s="63"/>
      <c r="SP71" s="63"/>
      <c r="SQ71" s="63"/>
      <c r="SR71" s="63"/>
      <c r="SS71" s="63"/>
      <c r="ST71" s="63"/>
      <c r="SU71" s="63"/>
      <c r="SV71" s="63"/>
      <c r="SW71" s="63"/>
      <c r="SX71" s="63"/>
      <c r="SY71" s="63"/>
      <c r="SZ71" s="63"/>
      <c r="TA71" s="63"/>
      <c r="TB71" s="63"/>
      <c r="TC71" s="63"/>
      <c r="TD71" s="63"/>
      <c r="TE71" s="63"/>
      <c r="TF71" s="63"/>
      <c r="TG71" s="63"/>
      <c r="TH71" s="63"/>
      <c r="TI71" s="63"/>
      <c r="TJ71" s="63"/>
      <c r="TK71" s="63"/>
      <c r="TL71" s="63"/>
      <c r="TM71" s="63"/>
      <c r="TN71" s="63"/>
      <c r="TO71" s="63"/>
      <c r="TP71" s="63"/>
      <c r="TQ71" s="63"/>
      <c r="TR71" s="63"/>
      <c r="TS71" s="63"/>
      <c r="TT71" s="63"/>
      <c r="TU71" s="63"/>
      <c r="TV71" s="63"/>
      <c r="TW71" s="63"/>
      <c r="TX71" s="63"/>
      <c r="TY71" s="63"/>
      <c r="TZ71" s="63"/>
      <c r="UA71" s="63"/>
      <c r="UB71" s="63"/>
      <c r="UC71" s="63"/>
      <c r="UD71" s="63"/>
      <c r="UE71" s="63"/>
      <c r="UF71" s="63"/>
      <c r="UG71" s="63"/>
      <c r="UH71" s="63"/>
      <c r="UI71" s="63"/>
      <c r="UJ71" s="63"/>
      <c r="UK71" s="63"/>
      <c r="UL71" s="63"/>
      <c r="UM71" s="63"/>
      <c r="UN71" s="63"/>
      <c r="UO71" s="63"/>
      <c r="UP71" s="63"/>
      <c r="UQ71" s="63"/>
      <c r="UR71" s="63"/>
      <c r="US71" s="63"/>
      <c r="UT71" s="63"/>
      <c r="UU71" s="63"/>
      <c r="UV71" s="63"/>
      <c r="UW71" s="63"/>
      <c r="UX71" s="63"/>
      <c r="UY71" s="63"/>
      <c r="UZ71" s="63"/>
      <c r="VA71" s="63"/>
      <c r="VB71" s="63"/>
      <c r="VC71" s="63"/>
      <c r="VD71" s="63"/>
      <c r="VE71" s="63"/>
      <c r="VF71" s="63"/>
      <c r="VG71" s="63"/>
      <c r="VH71" s="63"/>
      <c r="VI71" s="63"/>
      <c r="VJ71" s="63"/>
      <c r="VK71" s="63"/>
      <c r="VL71" s="63"/>
      <c r="VM71" s="63"/>
      <c r="VN71" s="63"/>
      <c r="VO71" s="63"/>
      <c r="VP71" s="63"/>
      <c r="VQ71" s="63"/>
      <c r="VR71" s="63"/>
      <c r="VS71" s="63"/>
      <c r="VT71" s="63"/>
      <c r="VU71" s="63"/>
      <c r="VV71" s="63"/>
      <c r="VW71" s="63"/>
      <c r="VX71" s="63"/>
      <c r="VY71" s="63"/>
      <c r="VZ71" s="63"/>
      <c r="WA71" s="63"/>
      <c r="WB71" s="63"/>
      <c r="WC71" s="63"/>
      <c r="WD71" s="63"/>
      <c r="WE71" s="63"/>
      <c r="WF71" s="63"/>
      <c r="WG71" s="63"/>
      <c r="WH71" s="63"/>
      <c r="WI71" s="63"/>
      <c r="WJ71" s="63"/>
      <c r="WK71" s="63"/>
      <c r="WL71" s="63"/>
      <c r="WM71" s="63"/>
      <c r="WN71" s="63"/>
      <c r="WO71" s="63"/>
      <c r="WP71" s="63"/>
      <c r="WQ71" s="63"/>
      <c r="WR71" s="63"/>
      <c r="WS71" s="63"/>
      <c r="WT71" s="63"/>
      <c r="WU71" s="63"/>
      <c r="WV71" s="63"/>
      <c r="WW71" s="63"/>
      <c r="WX71" s="63"/>
      <c r="WY71" s="63"/>
      <c r="WZ71" s="63"/>
      <c r="XA71" s="63"/>
      <c r="XB71" s="63"/>
      <c r="XC71" s="63"/>
      <c r="XD71" s="63"/>
      <c r="XE71" s="63"/>
      <c r="XF71" s="63"/>
      <c r="XG71" s="63"/>
      <c r="XH71" s="63"/>
      <c r="XI71" s="63"/>
      <c r="XJ71" s="63"/>
      <c r="XK71" s="63"/>
      <c r="XL71" s="63"/>
      <c r="XM71" s="63"/>
      <c r="XN71" s="63"/>
      <c r="XO71" s="63"/>
      <c r="XP71" s="63"/>
      <c r="XQ71" s="63"/>
      <c r="XR71" s="63"/>
      <c r="XS71" s="63"/>
      <c r="XT71" s="63"/>
      <c r="XU71" s="63"/>
      <c r="XV71" s="63"/>
      <c r="XW71" s="63"/>
      <c r="XX71" s="63"/>
      <c r="XY71" s="63"/>
      <c r="XZ71" s="63"/>
      <c r="YA71" s="63"/>
      <c r="YB71" s="63"/>
      <c r="YC71" s="63"/>
      <c r="YD71" s="63"/>
      <c r="YE71" s="63"/>
      <c r="YF71" s="63"/>
      <c r="YG71" s="63"/>
      <c r="YH71" s="63"/>
      <c r="YI71" s="63"/>
      <c r="YJ71" s="63"/>
      <c r="YK71" s="63"/>
      <c r="YL71" s="63"/>
      <c r="YM71" s="63"/>
      <c r="YN71" s="63"/>
      <c r="YO71" s="63"/>
      <c r="YP71" s="63"/>
      <c r="YQ71" s="63"/>
      <c r="YR71" s="63"/>
      <c r="YS71" s="63"/>
      <c r="YT71" s="63"/>
      <c r="YU71" s="63"/>
      <c r="YV71" s="63"/>
      <c r="YW71" s="63"/>
      <c r="YX71" s="63"/>
      <c r="YY71" s="63"/>
      <c r="YZ71" s="63"/>
      <c r="ZA71" s="63"/>
      <c r="ZB71" s="63"/>
      <c r="ZC71" s="63"/>
      <c r="ZD71" s="63"/>
      <c r="ZE71" s="63"/>
      <c r="ZF71" s="63"/>
      <c r="ZG71" s="63"/>
      <c r="ZH71" s="63"/>
      <c r="ZI71" s="63"/>
      <c r="ZJ71" s="63"/>
      <c r="ZK71" s="63"/>
      <c r="ZL71" s="63"/>
      <c r="ZM71" s="63"/>
      <c r="ZN71" s="63"/>
      <c r="ZO71" s="63"/>
      <c r="ZP71" s="63"/>
      <c r="ZQ71" s="63"/>
      <c r="ZR71" s="63"/>
      <c r="ZS71" s="63"/>
      <c r="ZT71" s="63"/>
      <c r="ZU71" s="63"/>
      <c r="ZV71" s="63"/>
      <c r="ZW71" s="63"/>
      <c r="ZX71" s="63"/>
      <c r="ZY71" s="63"/>
      <c r="ZZ71" s="63"/>
      <c r="AAA71" s="63"/>
      <c r="AAB71" s="63"/>
      <c r="AAC71" s="63"/>
      <c r="AAD71" s="63"/>
      <c r="AAE71" s="63"/>
      <c r="AAF71" s="63"/>
      <c r="AAG71" s="63"/>
      <c r="AAH71" s="63"/>
      <c r="AAI71" s="63"/>
      <c r="AAJ71" s="63"/>
      <c r="AAK71" s="63"/>
      <c r="AAL71" s="63"/>
      <c r="AAM71" s="63"/>
      <c r="AAN71" s="63"/>
      <c r="AAO71" s="63"/>
      <c r="AAP71" s="63"/>
      <c r="AAQ71" s="63"/>
      <c r="AAR71" s="63"/>
      <c r="AAS71" s="63"/>
      <c r="AAT71" s="63"/>
      <c r="AAU71" s="63"/>
      <c r="AAV71" s="63"/>
      <c r="AAW71" s="63"/>
      <c r="AAX71" s="63"/>
      <c r="AAY71" s="63"/>
      <c r="AAZ71" s="63"/>
      <c r="ABA71" s="63"/>
      <c r="ABB71" s="63"/>
      <c r="ABC71" s="63"/>
      <c r="ABD71" s="63"/>
      <c r="ABE71" s="63"/>
      <c r="ABF71" s="63"/>
      <c r="ABG71" s="63"/>
      <c r="ABH71" s="63"/>
      <c r="ABI71" s="63"/>
      <c r="ABJ71" s="63"/>
      <c r="ABK71" s="63"/>
      <c r="ABL71" s="63"/>
      <c r="ABM71" s="63"/>
      <c r="ABN71" s="63"/>
      <c r="ABO71" s="63"/>
      <c r="ABP71" s="63"/>
      <c r="ABQ71" s="63"/>
      <c r="ABR71" s="63"/>
      <c r="ABS71" s="63"/>
      <c r="ABT71" s="63"/>
      <c r="ABU71" s="63"/>
      <c r="ABV71" s="63"/>
      <c r="ABW71" s="63"/>
      <c r="ABX71" s="63"/>
      <c r="ABY71" s="63"/>
      <c r="ABZ71" s="63"/>
      <c r="ACA71" s="63"/>
      <c r="ACB71" s="63"/>
      <c r="ACC71" s="63"/>
      <c r="ACD71" s="63"/>
      <c r="ACE71" s="63"/>
      <c r="ACF71" s="63"/>
      <c r="ACG71" s="63"/>
      <c r="ACH71" s="63"/>
      <c r="ACI71" s="63"/>
      <c r="ACJ71" s="63"/>
      <c r="ACK71" s="63"/>
      <c r="ACL71" s="63"/>
      <c r="ACM71" s="63"/>
      <c r="ACN71" s="63"/>
      <c r="ACO71" s="63"/>
      <c r="ACP71" s="63"/>
      <c r="ACQ71" s="63"/>
      <c r="ACR71" s="63"/>
      <c r="ACS71" s="63"/>
      <c r="ACT71" s="63"/>
      <c r="ACU71" s="63"/>
      <c r="ACV71" s="63"/>
      <c r="ACW71" s="63"/>
      <c r="ACX71" s="63"/>
      <c r="ACY71" s="63"/>
      <c r="ACZ71" s="63"/>
      <c r="ADA71" s="63"/>
      <c r="ADB71" s="63"/>
      <c r="ADC71" s="63"/>
      <c r="ADD71" s="63"/>
      <c r="ADE71" s="63"/>
      <c r="ADF71" s="63"/>
      <c r="ADG71" s="63"/>
      <c r="ADH71" s="63"/>
      <c r="ADI71" s="63"/>
      <c r="ADJ71" s="63"/>
      <c r="ADK71" s="63"/>
      <c r="ADL71" s="63"/>
      <c r="ADM71" s="63"/>
      <c r="ADN71" s="63"/>
      <c r="ADO71" s="63"/>
      <c r="ADP71" s="63"/>
      <c r="ADQ71" s="63"/>
      <c r="ADR71" s="63"/>
      <c r="ADS71" s="63"/>
      <c r="ADT71" s="63"/>
      <c r="ADU71" s="63"/>
      <c r="ADV71" s="63"/>
      <c r="ADW71" s="63"/>
      <c r="ADX71" s="63"/>
      <c r="ADY71" s="63"/>
      <c r="ADZ71" s="63"/>
      <c r="AEA71" s="63"/>
      <c r="AEB71" s="63"/>
      <c r="AEC71" s="63"/>
      <c r="AED71" s="63"/>
      <c r="AEE71" s="63"/>
      <c r="AEF71" s="63"/>
      <c r="AEG71" s="63"/>
      <c r="AEH71" s="63"/>
      <c r="AEI71" s="63"/>
      <c r="AEJ71" s="63"/>
      <c r="AEK71" s="63"/>
      <c r="AEL71" s="63"/>
      <c r="AEM71" s="63"/>
      <c r="AEN71" s="63"/>
      <c r="AEO71" s="63"/>
      <c r="AEP71" s="63"/>
      <c r="AEQ71" s="63"/>
      <c r="AER71" s="63"/>
      <c r="AES71" s="63"/>
      <c r="AET71" s="63"/>
      <c r="AEU71" s="63"/>
      <c r="AEV71" s="63"/>
      <c r="AEW71" s="63"/>
      <c r="AEX71" s="63"/>
      <c r="AEY71" s="63"/>
      <c r="AEZ71" s="63"/>
      <c r="AFA71" s="63"/>
      <c r="AFB71" s="63"/>
      <c r="AFC71" s="63"/>
      <c r="AFD71" s="63"/>
      <c r="AFE71" s="63"/>
      <c r="AFF71" s="63"/>
      <c r="AFG71" s="63"/>
      <c r="AFH71" s="63"/>
      <c r="AFI71" s="63"/>
      <c r="AFJ71" s="63"/>
      <c r="AFK71" s="63"/>
      <c r="AFL71" s="63"/>
      <c r="AFM71" s="63"/>
      <c r="AFN71" s="63"/>
      <c r="AFO71" s="63"/>
      <c r="AFP71" s="63"/>
      <c r="AFQ71" s="63"/>
      <c r="AFR71" s="63"/>
      <c r="AFS71" s="63"/>
      <c r="AFT71" s="63"/>
      <c r="AFU71" s="63"/>
      <c r="AFV71" s="63"/>
      <c r="AFW71" s="63"/>
      <c r="AFX71" s="63"/>
      <c r="AFY71" s="63"/>
      <c r="AFZ71" s="63"/>
      <c r="AGA71" s="63"/>
      <c r="AGB71" s="63"/>
      <c r="AGC71" s="63"/>
      <c r="AGD71" s="63"/>
      <c r="AGE71" s="63"/>
      <c r="AGF71" s="63"/>
      <c r="AGG71" s="63"/>
      <c r="AGH71" s="63"/>
      <c r="AGI71" s="63"/>
      <c r="AGJ71" s="63"/>
      <c r="AGK71" s="63"/>
      <c r="AGL71" s="63"/>
      <c r="AGM71" s="63"/>
      <c r="AGN71" s="63"/>
      <c r="AGO71" s="63"/>
      <c r="AGP71" s="63"/>
      <c r="AGQ71" s="63"/>
      <c r="AGR71" s="63"/>
      <c r="AGS71" s="63"/>
      <c r="AGT71" s="63"/>
      <c r="AGU71" s="63"/>
      <c r="AGV71" s="63"/>
      <c r="AGW71" s="63"/>
      <c r="AGX71" s="63"/>
      <c r="AGY71" s="63"/>
      <c r="AGZ71" s="63"/>
      <c r="AHA71" s="63"/>
      <c r="AHB71" s="63"/>
      <c r="AHC71" s="63"/>
      <c r="AHD71" s="63"/>
      <c r="AHE71" s="63"/>
      <c r="AHF71" s="63"/>
      <c r="AHG71" s="63"/>
      <c r="AHH71" s="63"/>
      <c r="AHI71" s="63"/>
      <c r="AHJ71" s="63"/>
      <c r="AHK71" s="63"/>
      <c r="AHL71" s="63"/>
      <c r="AHM71" s="63"/>
      <c r="AHN71" s="63"/>
      <c r="AHO71" s="63"/>
      <c r="AHP71" s="63"/>
      <c r="AHQ71" s="63"/>
      <c r="AHR71" s="63"/>
      <c r="AHS71" s="63"/>
      <c r="AHT71" s="63"/>
      <c r="AHU71" s="63"/>
      <c r="AHV71" s="63"/>
      <c r="AHW71" s="63"/>
      <c r="AHX71" s="63"/>
      <c r="AHY71" s="63"/>
      <c r="AHZ71" s="63"/>
      <c r="AIA71" s="63"/>
      <c r="AIB71" s="63"/>
      <c r="AIC71" s="63"/>
      <c r="AID71" s="63"/>
      <c r="AIE71" s="63"/>
      <c r="AIF71" s="63"/>
      <c r="AIG71" s="63"/>
      <c r="AIH71" s="63"/>
      <c r="AII71" s="63"/>
      <c r="AIJ71" s="63"/>
      <c r="AIK71" s="63"/>
      <c r="AIL71" s="63"/>
      <c r="AIM71" s="63"/>
      <c r="AIN71" s="63"/>
      <c r="AIO71" s="63"/>
      <c r="AIP71" s="63"/>
      <c r="AIQ71" s="63"/>
      <c r="AIR71" s="63"/>
      <c r="AIS71" s="63"/>
      <c r="AIT71" s="63"/>
      <c r="AIU71" s="63"/>
      <c r="AIV71" s="63"/>
      <c r="AIW71" s="63"/>
      <c r="AIX71" s="63"/>
      <c r="AIY71" s="63"/>
      <c r="AIZ71" s="63"/>
      <c r="AJA71" s="63"/>
      <c r="AJB71" s="63"/>
      <c r="AJC71" s="63"/>
      <c r="AJD71" s="63"/>
      <c r="AJE71" s="63"/>
      <c r="AJF71" s="63"/>
      <c r="AJG71" s="63"/>
      <c r="AJH71" s="63"/>
      <c r="AJI71" s="63"/>
      <c r="AJJ71" s="63"/>
      <c r="AJK71" s="63"/>
      <c r="AJL71" s="63"/>
      <c r="AJM71" s="63"/>
      <c r="AJN71" s="63"/>
      <c r="AJO71" s="63"/>
      <c r="AJP71" s="63"/>
      <c r="AJQ71" s="63"/>
      <c r="AJR71" s="63"/>
      <c r="AJS71" s="63"/>
      <c r="AJT71" s="63"/>
      <c r="AJU71" s="63"/>
      <c r="AJV71" s="63"/>
      <c r="AJW71" s="63"/>
      <c r="AJX71" s="63"/>
      <c r="AJY71" s="63"/>
      <c r="AJZ71" s="63"/>
      <c r="AKA71" s="63"/>
      <c r="AKB71" s="63"/>
      <c r="AKC71" s="63"/>
      <c r="AKD71" s="63"/>
      <c r="AKE71" s="63"/>
      <c r="AKF71" s="63"/>
      <c r="AKG71" s="63"/>
      <c r="AKH71" s="63"/>
      <c r="AKI71" s="63"/>
      <c r="AKJ71" s="63"/>
      <c r="AKK71" s="63"/>
      <c r="AKL71" s="63"/>
      <c r="AKM71" s="63"/>
      <c r="AKN71" s="63"/>
      <c r="AKO71" s="63"/>
      <c r="AKP71" s="63"/>
      <c r="AKQ71" s="63"/>
      <c r="AKR71" s="63"/>
      <c r="AKS71" s="63"/>
      <c r="AKT71" s="63"/>
      <c r="AKU71" s="63"/>
      <c r="AKV71" s="63"/>
      <c r="AKW71" s="63"/>
      <c r="AKX71" s="63"/>
      <c r="AKY71" s="63"/>
      <c r="AKZ71" s="63"/>
      <c r="ALA71" s="63"/>
      <c r="ALB71" s="63"/>
      <c r="ALC71" s="63"/>
      <c r="ALD71" s="63"/>
      <c r="ALE71" s="63"/>
      <c r="ALF71" s="63"/>
      <c r="ALG71" s="63"/>
      <c r="ALH71" s="63"/>
      <c r="ALI71" s="63"/>
      <c r="ALJ71" s="63"/>
      <c r="ALK71" s="63"/>
      <c r="ALL71" s="63"/>
      <c r="ALM71" s="63"/>
      <c r="ALN71" s="63"/>
      <c r="ALO71" s="63"/>
      <c r="ALP71" s="63"/>
      <c r="ALQ71" s="63"/>
      <c r="ALR71" s="63"/>
      <c r="ALS71" s="63"/>
      <c r="ALT71" s="63"/>
      <c r="ALU71" s="63"/>
      <c r="ALV71" s="63"/>
      <c r="ALW71" s="63"/>
      <c r="ALX71" s="63"/>
      <c r="ALY71" s="63"/>
      <c r="ALZ71" s="63"/>
      <c r="AMA71" s="63"/>
      <c r="AMB71" s="63"/>
      <c r="AMC71" s="63"/>
      <c r="AMD71" s="63"/>
      <c r="AME71" s="63"/>
      <c r="AMF71" s="63"/>
      <c r="AMG71" s="63"/>
      <c r="AMH71" s="63"/>
      <c r="AMI71" s="63"/>
      <c r="AMJ71" s="63"/>
      <c r="AMK71" s="63"/>
      <c r="AML71" s="63"/>
      <c r="AMM71" s="63"/>
      <c r="AMN71" s="63"/>
      <c r="AMO71" s="63"/>
      <c r="AMP71" s="63"/>
      <c r="AMQ71" s="63"/>
      <c r="AMR71" s="63"/>
      <c r="AMS71" s="63"/>
      <c r="AMT71" s="63"/>
      <c r="AMU71" s="63"/>
      <c r="AMV71" s="63"/>
      <c r="AMW71" s="63"/>
      <c r="AMX71" s="63"/>
      <c r="AMY71" s="63"/>
      <c r="AMZ71" s="63"/>
      <c r="ANA71" s="63"/>
      <c r="ANB71" s="63"/>
      <c r="ANC71" s="63"/>
      <c r="AND71" s="63"/>
      <c r="ANE71" s="63"/>
      <c r="ANF71" s="63"/>
      <c r="ANG71" s="63"/>
      <c r="ANH71" s="63"/>
      <c r="ANI71" s="63"/>
      <c r="ANJ71" s="63"/>
      <c r="ANK71" s="63"/>
      <c r="ANL71" s="63"/>
      <c r="ANM71" s="63"/>
      <c r="ANN71" s="63"/>
      <c r="ANO71" s="63"/>
      <c r="ANP71" s="63"/>
      <c r="ANQ71" s="63"/>
      <c r="ANR71" s="63"/>
      <c r="ANS71" s="63"/>
      <c r="ANT71" s="63"/>
      <c r="ANU71" s="63"/>
      <c r="ANV71" s="63"/>
      <c r="ANW71" s="63"/>
      <c r="ANX71" s="63"/>
      <c r="ANY71" s="63"/>
      <c r="ANZ71" s="63"/>
      <c r="AOA71" s="63"/>
      <c r="AOB71" s="63"/>
      <c r="AOC71" s="63"/>
      <c r="AOD71" s="63"/>
      <c r="AOE71" s="63"/>
      <c r="AOF71" s="63"/>
      <c r="AOG71" s="63"/>
      <c r="AOH71" s="63"/>
      <c r="AOI71" s="63"/>
      <c r="AOJ71" s="63"/>
      <c r="AOK71" s="63"/>
      <c r="AOL71" s="63"/>
      <c r="AOM71" s="63"/>
      <c r="AON71" s="63"/>
      <c r="AOO71" s="63"/>
      <c r="AOP71" s="63"/>
      <c r="AOQ71" s="63"/>
      <c r="AOR71" s="63"/>
      <c r="AOS71" s="63"/>
      <c r="AOT71" s="63"/>
      <c r="AOU71" s="63"/>
      <c r="AOV71" s="63"/>
      <c r="AOW71" s="63"/>
      <c r="AOX71" s="63"/>
      <c r="AOY71" s="63"/>
      <c r="AOZ71" s="63"/>
      <c r="APA71" s="63"/>
      <c r="APB71" s="63"/>
      <c r="APC71" s="63"/>
      <c r="APD71" s="63"/>
      <c r="APE71" s="63"/>
      <c r="APF71" s="63"/>
      <c r="APG71" s="63"/>
      <c r="APH71" s="63"/>
      <c r="API71" s="63"/>
      <c r="APJ71" s="63"/>
      <c r="APK71" s="63"/>
      <c r="APL71" s="63"/>
      <c r="APM71" s="63"/>
      <c r="APN71" s="63"/>
      <c r="APO71" s="63"/>
      <c r="APP71" s="63"/>
      <c r="APQ71" s="63"/>
      <c r="APR71" s="63"/>
      <c r="APS71" s="63"/>
      <c r="APT71" s="63"/>
      <c r="APU71" s="63"/>
      <c r="APV71" s="63"/>
      <c r="APW71" s="63"/>
      <c r="APX71" s="63"/>
      <c r="APY71" s="63"/>
      <c r="APZ71" s="63"/>
      <c r="AQA71" s="63"/>
      <c r="AQB71" s="63"/>
      <c r="AQC71" s="63"/>
      <c r="AQD71" s="63"/>
      <c r="AQE71" s="63"/>
      <c r="AQF71" s="63"/>
      <c r="AQG71" s="63"/>
      <c r="AQH71" s="63"/>
      <c r="AQI71" s="63"/>
      <c r="AQJ71" s="63"/>
      <c r="AQK71" s="63"/>
      <c r="AQL71" s="63"/>
      <c r="AQM71" s="63"/>
      <c r="AQN71" s="63"/>
      <c r="AQO71" s="63"/>
      <c r="AQP71" s="63"/>
      <c r="AQQ71" s="63"/>
      <c r="AQR71" s="63"/>
      <c r="AQS71" s="63"/>
      <c r="AQT71" s="63"/>
      <c r="AQU71" s="63"/>
      <c r="AQV71" s="63"/>
      <c r="AQW71" s="63"/>
      <c r="AQX71" s="63"/>
      <c r="AQY71" s="63"/>
      <c r="AQZ71" s="63"/>
      <c r="ARA71" s="63"/>
      <c r="ARB71" s="63"/>
      <c r="ARC71" s="63"/>
      <c r="ARD71" s="63"/>
      <c r="ARE71" s="63"/>
      <c r="ARF71" s="63"/>
      <c r="ARG71" s="63"/>
      <c r="ARH71" s="63"/>
      <c r="ARI71" s="63"/>
      <c r="ARJ71" s="63"/>
      <c r="ARK71" s="63"/>
      <c r="ARL71" s="63"/>
      <c r="ARM71" s="63"/>
      <c r="ARN71" s="63"/>
      <c r="ARO71" s="63"/>
      <c r="ARP71" s="63"/>
      <c r="ARQ71" s="63"/>
      <c r="ARR71" s="63"/>
      <c r="ARS71" s="63"/>
      <c r="ART71" s="63"/>
      <c r="ARU71" s="63"/>
      <c r="ARV71" s="63"/>
      <c r="ARW71" s="63"/>
      <c r="ARX71" s="63"/>
      <c r="ARY71" s="63"/>
      <c r="ARZ71" s="63"/>
      <c r="ASA71" s="63"/>
      <c r="ASB71" s="63"/>
      <c r="ASC71" s="63"/>
      <c r="ASD71" s="63"/>
      <c r="ASE71" s="63"/>
      <c r="ASF71" s="63"/>
      <c r="ASG71" s="63"/>
      <c r="ASH71" s="63"/>
      <c r="ASI71" s="63"/>
      <c r="ASJ71" s="63"/>
      <c r="ASK71" s="63"/>
      <c r="ASL71" s="63"/>
      <c r="ASM71" s="63"/>
      <c r="ASN71" s="63"/>
      <c r="ASO71" s="63"/>
      <c r="ASP71" s="63"/>
      <c r="ASQ71" s="63"/>
      <c r="ASR71" s="63"/>
      <c r="ASS71" s="63"/>
      <c r="AST71" s="63"/>
      <c r="ASU71" s="63"/>
      <c r="ASV71" s="63"/>
      <c r="ASW71" s="63"/>
      <c r="ASX71" s="63"/>
      <c r="ASY71" s="63"/>
      <c r="ASZ71" s="63"/>
      <c r="ATA71" s="63"/>
      <c r="ATB71" s="63"/>
      <c r="ATC71" s="63"/>
      <c r="ATD71" s="63"/>
      <c r="ATE71" s="63"/>
      <c r="ATF71" s="63"/>
      <c r="ATG71" s="63"/>
      <c r="ATH71" s="63"/>
      <c r="ATI71" s="63"/>
      <c r="ATJ71" s="63"/>
      <c r="ATK71" s="63"/>
      <c r="ATL71" s="63"/>
      <c r="ATM71" s="63"/>
      <c r="ATN71" s="63"/>
      <c r="ATO71" s="63"/>
      <c r="ATP71" s="63"/>
      <c r="ATQ71" s="63"/>
      <c r="ATR71" s="63"/>
      <c r="ATS71" s="63"/>
      <c r="ATT71" s="63"/>
      <c r="ATU71" s="63"/>
      <c r="ATV71" s="63"/>
      <c r="ATW71" s="63"/>
      <c r="ATX71" s="63"/>
      <c r="ATY71" s="63"/>
      <c r="ATZ71" s="63"/>
      <c r="AUA71" s="63"/>
      <c r="AUB71" s="63"/>
      <c r="AUC71" s="63"/>
      <c r="AUD71" s="63"/>
      <c r="AUE71" s="63"/>
      <c r="AUF71" s="63"/>
      <c r="AUG71" s="63"/>
      <c r="AUH71" s="63"/>
      <c r="AUI71" s="63"/>
      <c r="AUJ71" s="63"/>
      <c r="AUK71" s="63"/>
      <c r="AUL71" s="63"/>
      <c r="AUM71" s="63"/>
      <c r="AUN71" s="63"/>
      <c r="AUO71" s="63"/>
      <c r="AUP71" s="63"/>
      <c r="AUQ71" s="63"/>
      <c r="AUR71" s="63"/>
      <c r="AUS71" s="63"/>
      <c r="AUT71" s="63"/>
      <c r="AUU71" s="63"/>
      <c r="AUV71" s="63"/>
      <c r="AUW71" s="63"/>
      <c r="AUX71" s="63"/>
      <c r="AUY71" s="63"/>
      <c r="AUZ71" s="63"/>
      <c r="AVA71" s="63"/>
      <c r="AVB71" s="63"/>
      <c r="AVC71" s="63"/>
      <c r="AVD71" s="63"/>
      <c r="AVE71" s="63"/>
      <c r="AVF71" s="63"/>
      <c r="AVG71" s="63"/>
      <c r="AVH71" s="63"/>
      <c r="AVI71" s="63"/>
      <c r="AVJ71" s="63"/>
      <c r="AVK71" s="63"/>
      <c r="AVL71" s="63"/>
      <c r="AVM71" s="63"/>
      <c r="AVN71" s="63"/>
      <c r="AVO71" s="63"/>
      <c r="AVP71" s="63"/>
      <c r="AVQ71" s="63"/>
      <c r="AVR71" s="63"/>
      <c r="AVS71" s="63"/>
      <c r="AVT71" s="63"/>
      <c r="AVU71" s="63"/>
      <c r="AVV71" s="63"/>
      <c r="AVW71" s="63"/>
      <c r="AVX71" s="63"/>
      <c r="AVY71" s="63"/>
      <c r="AVZ71" s="63"/>
      <c r="AWA71" s="63"/>
      <c r="AWB71" s="63"/>
      <c r="AWC71" s="63"/>
      <c r="AWD71" s="63"/>
      <c r="AWE71" s="63"/>
      <c r="AWF71" s="63"/>
      <c r="AWG71" s="63"/>
      <c r="AWH71" s="63"/>
      <c r="AWI71" s="63"/>
      <c r="AWJ71" s="63"/>
      <c r="AWK71" s="63"/>
      <c r="AWL71" s="63"/>
      <c r="AWM71" s="63"/>
      <c r="AWN71" s="63"/>
      <c r="AWO71" s="63"/>
      <c r="AWP71" s="63"/>
      <c r="AWQ71" s="63"/>
      <c r="AWR71" s="63"/>
      <c r="AWS71" s="63"/>
      <c r="AWT71" s="63"/>
      <c r="AWU71" s="63"/>
      <c r="AWV71" s="63"/>
      <c r="AWW71" s="63"/>
      <c r="AWX71" s="63"/>
      <c r="AWY71" s="63"/>
      <c r="AWZ71" s="63"/>
      <c r="AXA71" s="63"/>
      <c r="AXB71" s="63"/>
      <c r="AXC71" s="63"/>
      <c r="AXD71" s="63"/>
      <c r="AXE71" s="63"/>
      <c r="AXF71" s="63"/>
      <c r="AXG71" s="63"/>
      <c r="AXH71" s="63"/>
      <c r="AXI71" s="63"/>
      <c r="AXJ71" s="63"/>
      <c r="AXK71" s="63"/>
      <c r="AXL71" s="63"/>
      <c r="AXM71" s="63"/>
      <c r="AXN71" s="63"/>
      <c r="AXO71" s="63"/>
      <c r="AXP71" s="63"/>
      <c r="AXQ71" s="63"/>
      <c r="AXR71" s="63"/>
      <c r="AXS71" s="63"/>
      <c r="AXT71" s="63"/>
      <c r="AXU71" s="63"/>
      <c r="AXV71" s="63"/>
      <c r="AXW71" s="63"/>
      <c r="AXX71" s="63"/>
      <c r="AXY71" s="63"/>
      <c r="AXZ71" s="63"/>
      <c r="AYA71" s="63"/>
      <c r="AYB71" s="63"/>
      <c r="AYC71" s="63"/>
      <c r="AYD71" s="63"/>
      <c r="AYE71" s="63"/>
      <c r="AYF71" s="63"/>
      <c r="AYG71" s="63"/>
      <c r="AYH71" s="63"/>
      <c r="AYI71" s="63"/>
      <c r="AYJ71" s="63"/>
      <c r="AYK71" s="63"/>
      <c r="AYL71" s="63"/>
      <c r="AYM71" s="63"/>
      <c r="AYN71" s="63"/>
      <c r="AYO71" s="63"/>
      <c r="AYP71" s="63"/>
      <c r="AYQ71" s="63"/>
      <c r="AYR71" s="63"/>
      <c r="AYS71" s="63"/>
      <c r="AYT71" s="63"/>
      <c r="AYU71" s="63"/>
      <c r="AYV71" s="63"/>
      <c r="AYW71" s="63"/>
      <c r="AYX71" s="63"/>
      <c r="AYY71" s="63"/>
      <c r="AYZ71" s="63"/>
      <c r="AZA71" s="63"/>
      <c r="AZB71" s="63"/>
      <c r="AZC71" s="63"/>
      <c r="AZD71" s="63"/>
      <c r="AZE71" s="63"/>
      <c r="AZF71" s="63"/>
      <c r="AZG71" s="63"/>
      <c r="AZH71" s="63"/>
      <c r="AZI71" s="63"/>
      <c r="AZJ71" s="63"/>
      <c r="AZK71" s="63"/>
      <c r="AZL71" s="63"/>
      <c r="AZM71" s="63"/>
      <c r="AZN71" s="63"/>
      <c r="AZO71" s="63"/>
      <c r="AZP71" s="63"/>
      <c r="AZQ71" s="63"/>
      <c r="AZR71" s="63"/>
      <c r="AZS71" s="63"/>
      <c r="AZT71" s="63"/>
      <c r="AZU71" s="63"/>
      <c r="AZV71" s="63"/>
      <c r="AZW71" s="63"/>
      <c r="AZX71" s="63"/>
      <c r="AZY71" s="63"/>
      <c r="AZZ71" s="63"/>
      <c r="BAA71" s="63"/>
      <c r="BAB71" s="63"/>
      <c r="BAC71" s="63"/>
      <c r="BAD71" s="63"/>
      <c r="BAE71" s="63"/>
      <c r="BAF71" s="63"/>
      <c r="BAG71" s="63"/>
      <c r="BAH71" s="63"/>
      <c r="BAI71" s="63"/>
      <c r="BAJ71" s="63"/>
      <c r="BAK71" s="63"/>
      <c r="BAL71" s="63"/>
      <c r="BAM71" s="63"/>
      <c r="BAN71" s="63"/>
      <c r="BAO71" s="63"/>
      <c r="BAP71" s="63"/>
      <c r="BAQ71" s="63"/>
      <c r="BAR71" s="63"/>
      <c r="BAS71" s="63"/>
      <c r="BAT71" s="63"/>
      <c r="BAU71" s="63"/>
      <c r="BAV71" s="63"/>
      <c r="BAW71" s="63"/>
      <c r="BAX71" s="63"/>
      <c r="BAY71" s="63"/>
      <c r="BAZ71" s="63"/>
      <c r="BBA71" s="63"/>
      <c r="BBB71" s="63"/>
      <c r="BBC71" s="63"/>
      <c r="BBD71" s="63"/>
      <c r="BBE71" s="63"/>
      <c r="BBF71" s="63"/>
      <c r="BBG71" s="63"/>
      <c r="BBH71" s="63"/>
      <c r="BBI71" s="63"/>
      <c r="BBJ71" s="63"/>
      <c r="BBK71" s="63"/>
      <c r="BBL71" s="63"/>
      <c r="BBM71" s="63"/>
      <c r="BBN71" s="63"/>
      <c r="BBO71" s="63"/>
      <c r="BBP71" s="63"/>
      <c r="BBQ71" s="63"/>
      <c r="BBR71" s="63"/>
      <c r="BBS71" s="63"/>
      <c r="BBT71" s="63"/>
      <c r="BBU71" s="63"/>
      <c r="BBV71" s="63"/>
      <c r="BBW71" s="63"/>
      <c r="BBX71" s="63"/>
      <c r="BBY71" s="63"/>
      <c r="BBZ71" s="63"/>
      <c r="BCA71" s="63"/>
      <c r="BCB71" s="63"/>
      <c r="BCC71" s="63"/>
      <c r="BCD71" s="63"/>
      <c r="BCE71" s="63"/>
      <c r="BCF71" s="63"/>
      <c r="BCG71" s="63"/>
      <c r="BCH71" s="63"/>
      <c r="BCI71" s="63"/>
      <c r="BCJ71" s="63"/>
      <c r="BCK71" s="63"/>
      <c r="BCL71" s="63"/>
      <c r="BCM71" s="63"/>
      <c r="BCN71" s="63"/>
      <c r="BCO71" s="63"/>
      <c r="BCP71" s="63"/>
      <c r="BCQ71" s="63"/>
      <c r="BCR71" s="63"/>
      <c r="BCS71" s="63"/>
      <c r="BCT71" s="63"/>
      <c r="BCU71" s="63"/>
      <c r="BCV71" s="63"/>
      <c r="BCW71" s="63"/>
      <c r="BCX71" s="63"/>
      <c r="BCY71" s="63"/>
      <c r="BCZ71" s="63"/>
      <c r="BDA71" s="63"/>
      <c r="BDB71" s="63"/>
      <c r="BDC71" s="63"/>
      <c r="BDD71" s="63"/>
      <c r="BDE71" s="63"/>
      <c r="BDF71" s="63"/>
      <c r="BDG71" s="63"/>
      <c r="BDH71" s="63"/>
      <c r="BDI71" s="63"/>
      <c r="BDJ71" s="63"/>
      <c r="BDK71" s="63"/>
      <c r="BDL71" s="63"/>
      <c r="BDM71" s="63"/>
      <c r="BDN71" s="63"/>
      <c r="BDO71" s="63"/>
      <c r="BDP71" s="63"/>
      <c r="BDQ71" s="63"/>
      <c r="BDR71" s="63"/>
      <c r="BDS71" s="63"/>
      <c r="BDT71" s="63"/>
      <c r="BDU71" s="63"/>
      <c r="BDV71" s="63"/>
      <c r="BDW71" s="63"/>
      <c r="BDX71" s="63"/>
      <c r="BDY71" s="63"/>
      <c r="BDZ71" s="63"/>
      <c r="BEA71" s="63"/>
      <c r="BEB71" s="63"/>
      <c r="BEC71" s="63"/>
      <c r="BED71" s="63"/>
      <c r="BEE71" s="63"/>
      <c r="BEF71" s="63"/>
      <c r="BEG71" s="63"/>
      <c r="BEH71" s="63"/>
      <c r="BEI71" s="63"/>
      <c r="BEJ71" s="63"/>
      <c r="BEK71" s="63"/>
      <c r="BEL71" s="63"/>
      <c r="BEM71" s="63"/>
      <c r="BEN71" s="63"/>
      <c r="BEO71" s="63"/>
      <c r="BEP71" s="63"/>
      <c r="BEQ71" s="63"/>
      <c r="BER71" s="63"/>
      <c r="BES71" s="63"/>
      <c r="BET71" s="63"/>
      <c r="BEU71" s="63"/>
      <c r="BEV71" s="63"/>
      <c r="BEW71" s="63"/>
      <c r="BEX71" s="63"/>
      <c r="BEY71" s="63"/>
      <c r="BEZ71" s="63"/>
      <c r="BFA71" s="63"/>
      <c r="BFB71" s="63"/>
      <c r="BFC71" s="63"/>
      <c r="BFD71" s="63"/>
      <c r="BFE71" s="63"/>
      <c r="BFF71" s="63"/>
      <c r="BFG71" s="63"/>
      <c r="BFH71" s="63"/>
      <c r="BFI71" s="63"/>
      <c r="BFJ71" s="63"/>
      <c r="BFK71" s="63"/>
      <c r="BFL71" s="63"/>
      <c r="BFM71" s="63"/>
      <c r="BFN71" s="63"/>
      <c r="BFO71" s="63"/>
      <c r="BFP71" s="63"/>
      <c r="BFQ71" s="63"/>
      <c r="BFR71" s="63"/>
      <c r="BFS71" s="63"/>
      <c r="BFT71" s="63"/>
      <c r="BFU71" s="63"/>
      <c r="BFV71" s="63"/>
      <c r="BFW71" s="63"/>
      <c r="BFX71" s="63"/>
      <c r="BFY71" s="63"/>
      <c r="BFZ71" s="63"/>
      <c r="BGA71" s="63"/>
      <c r="BGB71" s="63"/>
      <c r="BGC71" s="63"/>
      <c r="BGD71" s="63"/>
      <c r="BGE71" s="63"/>
      <c r="BGF71" s="63"/>
      <c r="BGG71" s="63"/>
      <c r="BGH71" s="63"/>
      <c r="BGI71" s="63"/>
      <c r="BGJ71" s="63"/>
      <c r="BGK71" s="63"/>
      <c r="BGL71" s="63"/>
      <c r="BGM71" s="63"/>
      <c r="BGN71" s="63"/>
      <c r="BGO71" s="63"/>
      <c r="BGP71" s="63"/>
      <c r="BGQ71" s="63"/>
      <c r="BGR71" s="63"/>
      <c r="BGS71" s="63"/>
      <c r="BGT71" s="63"/>
      <c r="BGU71" s="63"/>
      <c r="BGV71" s="63"/>
      <c r="BGW71" s="63"/>
      <c r="BGX71" s="63"/>
      <c r="BGY71" s="63"/>
      <c r="BGZ71" s="63"/>
      <c r="BHA71" s="63"/>
      <c r="BHB71" s="63"/>
      <c r="BHC71" s="63"/>
      <c r="BHD71" s="63"/>
      <c r="BHE71" s="63"/>
      <c r="BHF71" s="63"/>
      <c r="BHG71" s="63"/>
      <c r="BHH71" s="63"/>
      <c r="BHI71" s="63"/>
      <c r="BHJ71" s="63"/>
      <c r="BHK71" s="63"/>
      <c r="BHL71" s="63"/>
      <c r="BHM71" s="63"/>
      <c r="BHN71" s="63"/>
      <c r="BHO71" s="63"/>
      <c r="BHP71" s="63"/>
      <c r="BHQ71" s="63"/>
      <c r="BHR71" s="63"/>
      <c r="BHS71" s="63"/>
      <c r="BHT71" s="63"/>
      <c r="BHU71" s="63"/>
      <c r="BHV71" s="63"/>
      <c r="BHW71" s="63"/>
      <c r="BHX71" s="63"/>
      <c r="BHY71" s="63"/>
      <c r="BHZ71" s="63"/>
      <c r="BIA71" s="63"/>
      <c r="BIB71" s="63"/>
      <c r="BIC71" s="63"/>
      <c r="BID71" s="63"/>
      <c r="BIE71" s="63"/>
      <c r="BIF71" s="63"/>
      <c r="BIG71" s="63"/>
      <c r="BIH71" s="63"/>
      <c r="BII71" s="63"/>
      <c r="BIJ71" s="63"/>
      <c r="BIK71" s="63"/>
      <c r="BIL71" s="63"/>
      <c r="BIM71" s="63"/>
      <c r="BIN71" s="63"/>
      <c r="BIO71" s="63"/>
      <c r="BIP71" s="63"/>
      <c r="BIQ71" s="63"/>
      <c r="BIR71" s="63"/>
      <c r="BIS71" s="63"/>
      <c r="BIT71" s="63"/>
      <c r="BIU71" s="63"/>
      <c r="BIV71" s="63"/>
      <c r="BIW71" s="63"/>
      <c r="BIX71" s="63"/>
      <c r="BIY71" s="63"/>
      <c r="BIZ71" s="63"/>
      <c r="BJA71" s="63"/>
      <c r="BJB71" s="63"/>
      <c r="BJC71" s="63"/>
      <c r="BJD71" s="63"/>
      <c r="BJE71" s="63"/>
      <c r="BJF71" s="63"/>
      <c r="BJG71" s="63"/>
      <c r="BJH71" s="63"/>
      <c r="BJI71" s="63"/>
      <c r="BJJ71" s="63"/>
      <c r="BJK71" s="63"/>
      <c r="BJL71" s="63"/>
      <c r="BJM71" s="63"/>
      <c r="BJN71" s="63"/>
      <c r="BJO71" s="63"/>
      <c r="BJP71" s="63"/>
      <c r="BJQ71" s="63"/>
      <c r="BJR71" s="63"/>
      <c r="BJS71" s="63"/>
      <c r="BJT71" s="63"/>
      <c r="BJU71" s="63"/>
      <c r="BJV71" s="63"/>
      <c r="BJW71" s="63"/>
      <c r="BJX71" s="63"/>
      <c r="BJY71" s="63"/>
      <c r="BJZ71" s="63"/>
      <c r="BKA71" s="63"/>
      <c r="BKB71" s="63"/>
      <c r="BKC71" s="63"/>
      <c r="BKD71" s="63"/>
      <c r="BKE71" s="63"/>
      <c r="BKF71" s="63"/>
      <c r="BKG71" s="63"/>
      <c r="BKH71" s="63"/>
      <c r="BKI71" s="63"/>
      <c r="BKJ71" s="63"/>
      <c r="BKK71" s="63"/>
      <c r="BKL71" s="63"/>
      <c r="BKM71" s="63"/>
      <c r="BKN71" s="63"/>
      <c r="BKO71" s="63"/>
      <c r="BKP71" s="63"/>
      <c r="BKQ71" s="63"/>
      <c r="BKR71" s="63"/>
      <c r="BKS71" s="63"/>
      <c r="BKT71" s="63"/>
      <c r="BKU71" s="63"/>
      <c r="BKV71" s="63"/>
      <c r="BKW71" s="63"/>
      <c r="BKX71" s="63"/>
      <c r="BKY71" s="63"/>
      <c r="BKZ71" s="63"/>
      <c r="BLA71" s="63"/>
      <c r="BLB71" s="63"/>
      <c r="BLC71" s="63"/>
      <c r="BLD71" s="63"/>
      <c r="BLE71" s="63"/>
      <c r="BLF71" s="63"/>
      <c r="BLG71" s="63"/>
      <c r="BLH71" s="63"/>
      <c r="BLI71" s="63"/>
      <c r="BLJ71" s="63"/>
      <c r="BLK71" s="63"/>
      <c r="BLL71" s="63"/>
      <c r="BLM71" s="63"/>
      <c r="BLN71" s="63"/>
      <c r="BLO71" s="63"/>
      <c r="BLP71" s="63"/>
      <c r="BLQ71" s="63"/>
      <c r="BLR71" s="63"/>
      <c r="BLS71" s="63"/>
      <c r="BLT71" s="63"/>
      <c r="BLU71" s="63"/>
      <c r="BLV71" s="63"/>
      <c r="BLW71" s="63"/>
      <c r="BLX71" s="63"/>
      <c r="BLY71" s="63"/>
      <c r="BLZ71" s="63"/>
      <c r="BMA71" s="63"/>
      <c r="BMB71" s="63"/>
      <c r="BMC71" s="63"/>
      <c r="BMD71" s="63"/>
      <c r="BME71" s="63"/>
      <c r="BMF71" s="63"/>
      <c r="BMG71" s="63"/>
      <c r="BMH71" s="63"/>
      <c r="BMI71" s="63"/>
      <c r="BMJ71" s="63"/>
      <c r="BMK71" s="63"/>
      <c r="BML71" s="63"/>
      <c r="BMM71" s="63"/>
      <c r="BMN71" s="63"/>
      <c r="BMO71" s="63"/>
      <c r="BMP71" s="63"/>
      <c r="BMQ71" s="63"/>
      <c r="BMR71" s="63"/>
      <c r="BMS71" s="63"/>
      <c r="BMT71" s="63"/>
      <c r="BMU71" s="63"/>
      <c r="BMV71" s="63"/>
      <c r="BMW71" s="63"/>
      <c r="BMX71" s="63"/>
    </row>
    <row r="72" spans="1:1714" s="1" customFormat="1" ht="15" customHeight="1" x14ac:dyDescent="0.25">
      <c r="A72" s="194" t="s">
        <v>261</v>
      </c>
      <c r="B72" s="147" t="s">
        <v>45</v>
      </c>
      <c r="C72" s="148" t="s">
        <v>124</v>
      </c>
      <c r="D72" s="213" t="s">
        <v>47</v>
      </c>
      <c r="E72" s="149" t="s">
        <v>48</v>
      </c>
      <c r="F72" s="215" t="s">
        <v>49</v>
      </c>
      <c r="G72" s="213" t="s">
        <v>63</v>
      </c>
      <c r="H72" s="150">
        <v>25</v>
      </c>
      <c r="I72" s="146" t="s">
        <v>1689</v>
      </c>
      <c r="J72" s="151">
        <v>44674</v>
      </c>
      <c r="K72" s="152">
        <v>44676</v>
      </c>
      <c r="L72" s="152">
        <v>44677</v>
      </c>
      <c r="M72" s="167" t="s">
        <v>388</v>
      </c>
      <c r="N72" s="168">
        <v>44686</v>
      </c>
      <c r="O72" s="171" t="s">
        <v>97</v>
      </c>
      <c r="P72" s="145" t="s">
        <v>417</v>
      </c>
      <c r="Q72" s="153">
        <f t="shared" si="19"/>
        <v>44677</v>
      </c>
      <c r="R72" s="163">
        <v>25.001000000000001</v>
      </c>
      <c r="S72" s="153">
        <f t="shared" si="20"/>
        <v>44681</v>
      </c>
      <c r="T72" s="162">
        <v>29.7</v>
      </c>
      <c r="U72" s="153">
        <f t="shared" si="21"/>
        <v>44688</v>
      </c>
      <c r="V72" s="163"/>
      <c r="W72" s="153">
        <f t="shared" si="3"/>
        <v>44702</v>
      </c>
      <c r="X72" s="163">
        <v>40.799999999999997</v>
      </c>
      <c r="Y72" s="170" t="str">
        <f t="shared" si="26"/>
        <v>OK</v>
      </c>
      <c r="Z72" s="171" t="s">
        <v>97</v>
      </c>
      <c r="AA72" s="145" t="s">
        <v>418</v>
      </c>
      <c r="AB72" s="153">
        <f t="shared" si="5"/>
        <v>44679</v>
      </c>
      <c r="AC72" s="162">
        <v>20.8</v>
      </c>
      <c r="AD72" s="153">
        <f t="shared" si="6"/>
        <v>44683</v>
      </c>
      <c r="AE72" s="162">
        <v>28.9</v>
      </c>
      <c r="AF72" s="153">
        <f t="shared" si="7"/>
        <v>44690</v>
      </c>
      <c r="AG72" s="163"/>
      <c r="AH72" s="153">
        <f t="shared" si="8"/>
        <v>44704</v>
      </c>
      <c r="AI72" s="163">
        <v>39.1</v>
      </c>
      <c r="AJ72" s="170" t="str">
        <f t="shared" si="27"/>
        <v>OK</v>
      </c>
      <c r="AK72" s="171" t="s">
        <v>97</v>
      </c>
      <c r="AL72" s="177" t="s">
        <v>419</v>
      </c>
      <c r="AM72" s="153">
        <f t="shared" si="9"/>
        <v>44680</v>
      </c>
      <c r="AN72" s="163">
        <v>25.001000000000001</v>
      </c>
      <c r="AO72" s="153">
        <f t="shared" si="10"/>
        <v>44684</v>
      </c>
      <c r="AP72" s="162">
        <v>29.1</v>
      </c>
      <c r="AQ72" s="153">
        <f t="shared" si="11"/>
        <v>44691</v>
      </c>
      <c r="AR72" s="163"/>
      <c r="AS72" s="153">
        <f t="shared" si="12"/>
        <v>44705</v>
      </c>
      <c r="AT72" s="163">
        <v>39.5</v>
      </c>
      <c r="AU72" s="170" t="str">
        <f t="shared" si="28"/>
        <v>OK</v>
      </c>
      <c r="AV72" s="92"/>
      <c r="AW72" s="199"/>
      <c r="AX72" s="200" t="s">
        <v>1351</v>
      </c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  <c r="JI72" s="63"/>
      <c r="JJ72" s="63"/>
      <c r="JK72" s="63"/>
      <c r="JL72" s="63"/>
      <c r="JM72" s="63"/>
      <c r="JN72" s="63"/>
      <c r="JO72" s="63"/>
      <c r="JP72" s="63"/>
      <c r="JQ72" s="63"/>
      <c r="JR72" s="63"/>
      <c r="JS72" s="63"/>
      <c r="JT72" s="63"/>
      <c r="JU72" s="63"/>
      <c r="JV72" s="63"/>
      <c r="JW72" s="63"/>
      <c r="JX72" s="63"/>
      <c r="JY72" s="63"/>
      <c r="JZ72" s="63"/>
      <c r="KA72" s="63"/>
      <c r="KB72" s="63"/>
      <c r="KC72" s="63"/>
      <c r="KD72" s="63"/>
      <c r="KE72" s="63"/>
      <c r="KF72" s="63"/>
      <c r="KG72" s="63"/>
      <c r="KH72" s="63"/>
      <c r="KI72" s="63"/>
      <c r="KJ72" s="63"/>
      <c r="KK72" s="63"/>
      <c r="KL72" s="63"/>
      <c r="KM72" s="63"/>
      <c r="KN72" s="63"/>
      <c r="KO72" s="63"/>
      <c r="KP72" s="63"/>
      <c r="KQ72" s="63"/>
      <c r="KR72" s="63"/>
      <c r="KS72" s="63"/>
      <c r="KT72" s="63"/>
      <c r="KU72" s="63"/>
      <c r="KV72" s="63"/>
      <c r="KW72" s="63"/>
      <c r="KX72" s="63"/>
      <c r="KY72" s="63"/>
      <c r="KZ72" s="63"/>
      <c r="LA72" s="63"/>
      <c r="LB72" s="63"/>
      <c r="LC72" s="63"/>
      <c r="LD72" s="63"/>
      <c r="LE72" s="63"/>
      <c r="LF72" s="63"/>
      <c r="LG72" s="63"/>
      <c r="LH72" s="63"/>
      <c r="LI72" s="63"/>
      <c r="LJ72" s="63"/>
      <c r="LK72" s="63"/>
      <c r="LL72" s="63"/>
      <c r="LM72" s="63"/>
      <c r="LN72" s="63"/>
      <c r="LO72" s="63"/>
      <c r="LP72" s="63"/>
      <c r="LQ72" s="63"/>
      <c r="LR72" s="63"/>
      <c r="LS72" s="63"/>
      <c r="LT72" s="63"/>
      <c r="LU72" s="63"/>
      <c r="LV72" s="63"/>
      <c r="LW72" s="63"/>
      <c r="LX72" s="63"/>
      <c r="LY72" s="63"/>
      <c r="LZ72" s="63"/>
      <c r="MA72" s="63"/>
      <c r="MB72" s="63"/>
      <c r="MC72" s="63"/>
      <c r="MD72" s="63"/>
      <c r="ME72" s="63"/>
      <c r="MF72" s="63"/>
      <c r="MG72" s="63"/>
      <c r="MH72" s="63"/>
      <c r="MI72" s="63"/>
      <c r="MJ72" s="63"/>
      <c r="MK72" s="63"/>
      <c r="ML72" s="63"/>
      <c r="MM72" s="63"/>
      <c r="MN72" s="63"/>
      <c r="MO72" s="63"/>
      <c r="MP72" s="63"/>
      <c r="MQ72" s="63"/>
      <c r="MR72" s="63"/>
      <c r="MS72" s="63"/>
      <c r="MT72" s="63"/>
      <c r="MU72" s="63"/>
      <c r="MV72" s="63"/>
      <c r="MW72" s="63"/>
      <c r="MX72" s="63"/>
      <c r="MY72" s="63"/>
      <c r="MZ72" s="63"/>
      <c r="NA72" s="63"/>
      <c r="NB72" s="63"/>
      <c r="NC72" s="63"/>
      <c r="ND72" s="63"/>
      <c r="NE72" s="63"/>
      <c r="NF72" s="63"/>
      <c r="NG72" s="63"/>
      <c r="NH72" s="63"/>
      <c r="NI72" s="63"/>
      <c r="NJ72" s="63"/>
      <c r="NK72" s="63"/>
      <c r="NL72" s="63"/>
      <c r="NM72" s="63"/>
      <c r="NN72" s="63"/>
      <c r="NO72" s="63"/>
      <c r="NP72" s="63"/>
      <c r="NQ72" s="63"/>
      <c r="NR72" s="63"/>
      <c r="NS72" s="63"/>
      <c r="NT72" s="63"/>
      <c r="NU72" s="63"/>
      <c r="NV72" s="63"/>
      <c r="NW72" s="63"/>
      <c r="NX72" s="63"/>
      <c r="NY72" s="63"/>
      <c r="NZ72" s="63"/>
      <c r="OA72" s="63"/>
      <c r="OB72" s="63"/>
      <c r="OC72" s="63"/>
      <c r="OD72" s="63"/>
      <c r="OE72" s="63"/>
      <c r="OF72" s="63"/>
      <c r="OG72" s="63"/>
      <c r="OH72" s="63"/>
      <c r="OI72" s="63"/>
      <c r="OJ72" s="63"/>
      <c r="OK72" s="63"/>
      <c r="OL72" s="63"/>
      <c r="OM72" s="63"/>
      <c r="ON72" s="63"/>
      <c r="OO72" s="63"/>
      <c r="OP72" s="63"/>
      <c r="OQ72" s="63"/>
      <c r="OR72" s="63"/>
      <c r="OS72" s="63"/>
      <c r="OT72" s="63"/>
      <c r="OU72" s="63"/>
      <c r="OV72" s="63"/>
      <c r="OW72" s="63"/>
      <c r="OX72" s="63"/>
      <c r="OY72" s="63"/>
      <c r="OZ72" s="63"/>
      <c r="PA72" s="63"/>
      <c r="PB72" s="63"/>
      <c r="PC72" s="63"/>
      <c r="PD72" s="63"/>
      <c r="PE72" s="63"/>
      <c r="PF72" s="63"/>
      <c r="PG72" s="63"/>
      <c r="PH72" s="63"/>
      <c r="PI72" s="63"/>
      <c r="PJ72" s="63"/>
      <c r="PK72" s="63"/>
      <c r="PL72" s="63"/>
      <c r="PM72" s="63"/>
      <c r="PN72" s="63"/>
      <c r="PO72" s="63"/>
      <c r="PP72" s="63"/>
      <c r="PQ72" s="63"/>
      <c r="PR72" s="63"/>
      <c r="PS72" s="63"/>
      <c r="PT72" s="63"/>
      <c r="PU72" s="63"/>
      <c r="PV72" s="63"/>
      <c r="PW72" s="63"/>
      <c r="PX72" s="63"/>
      <c r="PY72" s="63"/>
      <c r="PZ72" s="63"/>
      <c r="QA72" s="63"/>
      <c r="QB72" s="63"/>
      <c r="QC72" s="63"/>
      <c r="QD72" s="63"/>
      <c r="QE72" s="63"/>
      <c r="QF72" s="63"/>
      <c r="QG72" s="63"/>
      <c r="QH72" s="63"/>
      <c r="QI72" s="63"/>
      <c r="QJ72" s="63"/>
      <c r="QK72" s="63"/>
      <c r="QL72" s="63"/>
      <c r="QM72" s="63"/>
      <c r="QN72" s="63"/>
      <c r="QO72" s="63"/>
      <c r="QP72" s="63"/>
      <c r="QQ72" s="63"/>
      <c r="QR72" s="63"/>
      <c r="QS72" s="63"/>
      <c r="QT72" s="63"/>
      <c r="QU72" s="63"/>
      <c r="QV72" s="63"/>
      <c r="QW72" s="63"/>
      <c r="QX72" s="63"/>
      <c r="QY72" s="63"/>
      <c r="QZ72" s="63"/>
      <c r="RA72" s="63"/>
      <c r="RB72" s="63"/>
      <c r="RC72" s="63"/>
      <c r="RD72" s="63"/>
      <c r="RE72" s="63"/>
      <c r="RF72" s="63"/>
      <c r="RG72" s="63"/>
      <c r="RH72" s="63"/>
      <c r="RI72" s="63"/>
      <c r="RJ72" s="63"/>
      <c r="RK72" s="63"/>
      <c r="RL72" s="63"/>
      <c r="RM72" s="63"/>
      <c r="RN72" s="63"/>
      <c r="RO72" s="63"/>
      <c r="RP72" s="63"/>
      <c r="RQ72" s="63"/>
      <c r="RR72" s="63"/>
      <c r="RS72" s="63"/>
      <c r="RT72" s="63"/>
      <c r="RU72" s="63"/>
      <c r="RV72" s="63"/>
      <c r="RW72" s="63"/>
      <c r="RX72" s="63"/>
      <c r="RY72" s="63"/>
      <c r="RZ72" s="63"/>
      <c r="SA72" s="63"/>
      <c r="SB72" s="63"/>
      <c r="SC72" s="63"/>
      <c r="SD72" s="63"/>
      <c r="SE72" s="63"/>
      <c r="SF72" s="63"/>
      <c r="SG72" s="63"/>
      <c r="SH72" s="63"/>
      <c r="SI72" s="63"/>
      <c r="SJ72" s="63"/>
      <c r="SK72" s="63"/>
      <c r="SL72" s="63"/>
      <c r="SM72" s="63"/>
      <c r="SN72" s="63"/>
      <c r="SO72" s="63"/>
      <c r="SP72" s="63"/>
      <c r="SQ72" s="63"/>
      <c r="SR72" s="63"/>
      <c r="SS72" s="63"/>
      <c r="ST72" s="63"/>
      <c r="SU72" s="63"/>
      <c r="SV72" s="63"/>
      <c r="SW72" s="63"/>
      <c r="SX72" s="63"/>
      <c r="SY72" s="63"/>
      <c r="SZ72" s="63"/>
      <c r="TA72" s="63"/>
      <c r="TB72" s="63"/>
      <c r="TC72" s="63"/>
      <c r="TD72" s="63"/>
      <c r="TE72" s="63"/>
      <c r="TF72" s="63"/>
      <c r="TG72" s="63"/>
      <c r="TH72" s="63"/>
      <c r="TI72" s="63"/>
      <c r="TJ72" s="63"/>
      <c r="TK72" s="63"/>
      <c r="TL72" s="63"/>
      <c r="TM72" s="63"/>
      <c r="TN72" s="63"/>
      <c r="TO72" s="63"/>
      <c r="TP72" s="63"/>
      <c r="TQ72" s="63"/>
      <c r="TR72" s="63"/>
      <c r="TS72" s="63"/>
      <c r="TT72" s="63"/>
      <c r="TU72" s="63"/>
      <c r="TV72" s="63"/>
      <c r="TW72" s="63"/>
      <c r="TX72" s="63"/>
      <c r="TY72" s="63"/>
      <c r="TZ72" s="63"/>
      <c r="UA72" s="63"/>
      <c r="UB72" s="63"/>
      <c r="UC72" s="63"/>
      <c r="UD72" s="63"/>
      <c r="UE72" s="63"/>
      <c r="UF72" s="63"/>
      <c r="UG72" s="63"/>
      <c r="UH72" s="63"/>
      <c r="UI72" s="63"/>
      <c r="UJ72" s="63"/>
      <c r="UK72" s="63"/>
      <c r="UL72" s="63"/>
      <c r="UM72" s="63"/>
      <c r="UN72" s="63"/>
      <c r="UO72" s="63"/>
      <c r="UP72" s="63"/>
      <c r="UQ72" s="63"/>
      <c r="UR72" s="63"/>
      <c r="US72" s="63"/>
      <c r="UT72" s="63"/>
      <c r="UU72" s="63"/>
      <c r="UV72" s="63"/>
      <c r="UW72" s="63"/>
      <c r="UX72" s="63"/>
      <c r="UY72" s="63"/>
      <c r="UZ72" s="63"/>
      <c r="VA72" s="63"/>
      <c r="VB72" s="63"/>
      <c r="VC72" s="63"/>
      <c r="VD72" s="63"/>
      <c r="VE72" s="63"/>
      <c r="VF72" s="63"/>
      <c r="VG72" s="63"/>
      <c r="VH72" s="63"/>
      <c r="VI72" s="63"/>
      <c r="VJ72" s="63"/>
      <c r="VK72" s="63"/>
      <c r="VL72" s="63"/>
      <c r="VM72" s="63"/>
      <c r="VN72" s="63"/>
      <c r="VO72" s="63"/>
      <c r="VP72" s="63"/>
      <c r="VQ72" s="63"/>
      <c r="VR72" s="63"/>
      <c r="VS72" s="63"/>
      <c r="VT72" s="63"/>
      <c r="VU72" s="63"/>
      <c r="VV72" s="63"/>
      <c r="VW72" s="63"/>
      <c r="VX72" s="63"/>
      <c r="VY72" s="63"/>
      <c r="VZ72" s="63"/>
      <c r="WA72" s="63"/>
      <c r="WB72" s="63"/>
      <c r="WC72" s="63"/>
      <c r="WD72" s="63"/>
      <c r="WE72" s="63"/>
      <c r="WF72" s="63"/>
      <c r="WG72" s="63"/>
      <c r="WH72" s="63"/>
      <c r="WI72" s="63"/>
      <c r="WJ72" s="63"/>
      <c r="WK72" s="63"/>
      <c r="WL72" s="63"/>
      <c r="WM72" s="63"/>
      <c r="WN72" s="63"/>
      <c r="WO72" s="63"/>
      <c r="WP72" s="63"/>
      <c r="WQ72" s="63"/>
      <c r="WR72" s="63"/>
      <c r="WS72" s="63"/>
      <c r="WT72" s="63"/>
      <c r="WU72" s="63"/>
      <c r="WV72" s="63"/>
      <c r="WW72" s="63"/>
      <c r="WX72" s="63"/>
      <c r="WY72" s="63"/>
      <c r="WZ72" s="63"/>
      <c r="XA72" s="63"/>
      <c r="XB72" s="63"/>
      <c r="XC72" s="63"/>
      <c r="XD72" s="63"/>
      <c r="XE72" s="63"/>
      <c r="XF72" s="63"/>
      <c r="XG72" s="63"/>
      <c r="XH72" s="63"/>
      <c r="XI72" s="63"/>
      <c r="XJ72" s="63"/>
      <c r="XK72" s="63"/>
      <c r="XL72" s="63"/>
      <c r="XM72" s="63"/>
      <c r="XN72" s="63"/>
      <c r="XO72" s="63"/>
      <c r="XP72" s="63"/>
      <c r="XQ72" s="63"/>
      <c r="XR72" s="63"/>
      <c r="XS72" s="63"/>
      <c r="XT72" s="63"/>
      <c r="XU72" s="63"/>
      <c r="XV72" s="63"/>
      <c r="XW72" s="63"/>
      <c r="XX72" s="63"/>
      <c r="XY72" s="63"/>
      <c r="XZ72" s="63"/>
      <c r="YA72" s="63"/>
      <c r="YB72" s="63"/>
      <c r="YC72" s="63"/>
      <c r="YD72" s="63"/>
      <c r="YE72" s="63"/>
      <c r="YF72" s="63"/>
      <c r="YG72" s="63"/>
      <c r="YH72" s="63"/>
      <c r="YI72" s="63"/>
      <c r="YJ72" s="63"/>
      <c r="YK72" s="63"/>
      <c r="YL72" s="63"/>
      <c r="YM72" s="63"/>
      <c r="YN72" s="63"/>
      <c r="YO72" s="63"/>
      <c r="YP72" s="63"/>
      <c r="YQ72" s="63"/>
      <c r="YR72" s="63"/>
      <c r="YS72" s="63"/>
      <c r="YT72" s="63"/>
      <c r="YU72" s="63"/>
      <c r="YV72" s="63"/>
      <c r="YW72" s="63"/>
      <c r="YX72" s="63"/>
      <c r="YY72" s="63"/>
      <c r="YZ72" s="63"/>
      <c r="ZA72" s="63"/>
      <c r="ZB72" s="63"/>
      <c r="ZC72" s="63"/>
      <c r="ZD72" s="63"/>
      <c r="ZE72" s="63"/>
      <c r="ZF72" s="63"/>
      <c r="ZG72" s="63"/>
      <c r="ZH72" s="63"/>
      <c r="ZI72" s="63"/>
      <c r="ZJ72" s="63"/>
      <c r="ZK72" s="63"/>
      <c r="ZL72" s="63"/>
      <c r="ZM72" s="63"/>
      <c r="ZN72" s="63"/>
      <c r="ZO72" s="63"/>
      <c r="ZP72" s="63"/>
      <c r="ZQ72" s="63"/>
      <c r="ZR72" s="63"/>
      <c r="ZS72" s="63"/>
      <c r="ZT72" s="63"/>
      <c r="ZU72" s="63"/>
      <c r="ZV72" s="63"/>
      <c r="ZW72" s="63"/>
      <c r="ZX72" s="63"/>
      <c r="ZY72" s="63"/>
      <c r="ZZ72" s="63"/>
      <c r="AAA72" s="63"/>
      <c r="AAB72" s="63"/>
      <c r="AAC72" s="63"/>
      <c r="AAD72" s="63"/>
      <c r="AAE72" s="63"/>
      <c r="AAF72" s="63"/>
      <c r="AAG72" s="63"/>
      <c r="AAH72" s="63"/>
      <c r="AAI72" s="63"/>
      <c r="AAJ72" s="63"/>
      <c r="AAK72" s="63"/>
      <c r="AAL72" s="63"/>
      <c r="AAM72" s="63"/>
      <c r="AAN72" s="63"/>
      <c r="AAO72" s="63"/>
      <c r="AAP72" s="63"/>
      <c r="AAQ72" s="63"/>
      <c r="AAR72" s="63"/>
      <c r="AAS72" s="63"/>
      <c r="AAT72" s="63"/>
      <c r="AAU72" s="63"/>
      <c r="AAV72" s="63"/>
      <c r="AAW72" s="63"/>
      <c r="AAX72" s="63"/>
      <c r="AAY72" s="63"/>
      <c r="AAZ72" s="63"/>
      <c r="ABA72" s="63"/>
      <c r="ABB72" s="63"/>
      <c r="ABC72" s="63"/>
      <c r="ABD72" s="63"/>
      <c r="ABE72" s="63"/>
      <c r="ABF72" s="63"/>
      <c r="ABG72" s="63"/>
      <c r="ABH72" s="63"/>
      <c r="ABI72" s="63"/>
      <c r="ABJ72" s="63"/>
      <c r="ABK72" s="63"/>
      <c r="ABL72" s="63"/>
      <c r="ABM72" s="63"/>
      <c r="ABN72" s="63"/>
      <c r="ABO72" s="63"/>
      <c r="ABP72" s="63"/>
      <c r="ABQ72" s="63"/>
      <c r="ABR72" s="63"/>
      <c r="ABS72" s="63"/>
      <c r="ABT72" s="63"/>
      <c r="ABU72" s="63"/>
      <c r="ABV72" s="63"/>
      <c r="ABW72" s="63"/>
      <c r="ABX72" s="63"/>
      <c r="ABY72" s="63"/>
      <c r="ABZ72" s="63"/>
      <c r="ACA72" s="63"/>
      <c r="ACB72" s="63"/>
      <c r="ACC72" s="63"/>
      <c r="ACD72" s="63"/>
      <c r="ACE72" s="63"/>
      <c r="ACF72" s="63"/>
      <c r="ACG72" s="63"/>
      <c r="ACH72" s="63"/>
      <c r="ACI72" s="63"/>
      <c r="ACJ72" s="63"/>
      <c r="ACK72" s="63"/>
      <c r="ACL72" s="63"/>
      <c r="ACM72" s="63"/>
      <c r="ACN72" s="63"/>
      <c r="ACO72" s="63"/>
      <c r="ACP72" s="63"/>
      <c r="ACQ72" s="63"/>
      <c r="ACR72" s="63"/>
      <c r="ACS72" s="63"/>
      <c r="ACT72" s="63"/>
      <c r="ACU72" s="63"/>
      <c r="ACV72" s="63"/>
      <c r="ACW72" s="63"/>
      <c r="ACX72" s="63"/>
      <c r="ACY72" s="63"/>
      <c r="ACZ72" s="63"/>
      <c r="ADA72" s="63"/>
      <c r="ADB72" s="63"/>
      <c r="ADC72" s="63"/>
      <c r="ADD72" s="63"/>
      <c r="ADE72" s="63"/>
      <c r="ADF72" s="63"/>
      <c r="ADG72" s="63"/>
      <c r="ADH72" s="63"/>
      <c r="ADI72" s="63"/>
      <c r="ADJ72" s="63"/>
      <c r="ADK72" s="63"/>
      <c r="ADL72" s="63"/>
      <c r="ADM72" s="63"/>
      <c r="ADN72" s="63"/>
      <c r="ADO72" s="63"/>
      <c r="ADP72" s="63"/>
      <c r="ADQ72" s="63"/>
      <c r="ADR72" s="63"/>
      <c r="ADS72" s="63"/>
      <c r="ADT72" s="63"/>
      <c r="ADU72" s="63"/>
      <c r="ADV72" s="63"/>
      <c r="ADW72" s="63"/>
      <c r="ADX72" s="63"/>
      <c r="ADY72" s="63"/>
      <c r="ADZ72" s="63"/>
      <c r="AEA72" s="63"/>
      <c r="AEB72" s="63"/>
      <c r="AEC72" s="63"/>
      <c r="AED72" s="63"/>
      <c r="AEE72" s="63"/>
      <c r="AEF72" s="63"/>
      <c r="AEG72" s="63"/>
      <c r="AEH72" s="63"/>
      <c r="AEI72" s="63"/>
      <c r="AEJ72" s="63"/>
      <c r="AEK72" s="63"/>
      <c r="AEL72" s="63"/>
      <c r="AEM72" s="63"/>
      <c r="AEN72" s="63"/>
      <c r="AEO72" s="63"/>
      <c r="AEP72" s="63"/>
      <c r="AEQ72" s="63"/>
      <c r="AER72" s="63"/>
      <c r="AES72" s="63"/>
      <c r="AET72" s="63"/>
      <c r="AEU72" s="63"/>
      <c r="AEV72" s="63"/>
      <c r="AEW72" s="63"/>
      <c r="AEX72" s="63"/>
      <c r="AEY72" s="63"/>
      <c r="AEZ72" s="63"/>
      <c r="AFA72" s="63"/>
      <c r="AFB72" s="63"/>
      <c r="AFC72" s="63"/>
      <c r="AFD72" s="63"/>
      <c r="AFE72" s="63"/>
      <c r="AFF72" s="63"/>
      <c r="AFG72" s="63"/>
      <c r="AFH72" s="63"/>
      <c r="AFI72" s="63"/>
      <c r="AFJ72" s="63"/>
      <c r="AFK72" s="63"/>
      <c r="AFL72" s="63"/>
      <c r="AFM72" s="63"/>
      <c r="AFN72" s="63"/>
      <c r="AFO72" s="63"/>
      <c r="AFP72" s="63"/>
      <c r="AFQ72" s="63"/>
      <c r="AFR72" s="63"/>
      <c r="AFS72" s="63"/>
      <c r="AFT72" s="63"/>
      <c r="AFU72" s="63"/>
      <c r="AFV72" s="63"/>
      <c r="AFW72" s="63"/>
      <c r="AFX72" s="63"/>
      <c r="AFY72" s="63"/>
      <c r="AFZ72" s="63"/>
      <c r="AGA72" s="63"/>
      <c r="AGB72" s="63"/>
      <c r="AGC72" s="63"/>
      <c r="AGD72" s="63"/>
      <c r="AGE72" s="63"/>
      <c r="AGF72" s="63"/>
      <c r="AGG72" s="63"/>
      <c r="AGH72" s="63"/>
      <c r="AGI72" s="63"/>
      <c r="AGJ72" s="63"/>
      <c r="AGK72" s="63"/>
      <c r="AGL72" s="63"/>
      <c r="AGM72" s="63"/>
      <c r="AGN72" s="63"/>
      <c r="AGO72" s="63"/>
      <c r="AGP72" s="63"/>
      <c r="AGQ72" s="63"/>
      <c r="AGR72" s="63"/>
      <c r="AGS72" s="63"/>
      <c r="AGT72" s="63"/>
      <c r="AGU72" s="63"/>
      <c r="AGV72" s="63"/>
      <c r="AGW72" s="63"/>
      <c r="AGX72" s="63"/>
      <c r="AGY72" s="63"/>
      <c r="AGZ72" s="63"/>
      <c r="AHA72" s="63"/>
      <c r="AHB72" s="63"/>
      <c r="AHC72" s="63"/>
      <c r="AHD72" s="63"/>
      <c r="AHE72" s="63"/>
      <c r="AHF72" s="63"/>
      <c r="AHG72" s="63"/>
      <c r="AHH72" s="63"/>
      <c r="AHI72" s="63"/>
      <c r="AHJ72" s="63"/>
      <c r="AHK72" s="63"/>
      <c r="AHL72" s="63"/>
      <c r="AHM72" s="63"/>
      <c r="AHN72" s="63"/>
      <c r="AHO72" s="63"/>
      <c r="AHP72" s="63"/>
      <c r="AHQ72" s="63"/>
      <c r="AHR72" s="63"/>
      <c r="AHS72" s="63"/>
      <c r="AHT72" s="63"/>
      <c r="AHU72" s="63"/>
      <c r="AHV72" s="63"/>
      <c r="AHW72" s="63"/>
      <c r="AHX72" s="63"/>
      <c r="AHY72" s="63"/>
      <c r="AHZ72" s="63"/>
      <c r="AIA72" s="63"/>
      <c r="AIB72" s="63"/>
      <c r="AIC72" s="63"/>
      <c r="AID72" s="63"/>
      <c r="AIE72" s="63"/>
      <c r="AIF72" s="63"/>
      <c r="AIG72" s="63"/>
      <c r="AIH72" s="63"/>
      <c r="AII72" s="63"/>
      <c r="AIJ72" s="63"/>
      <c r="AIK72" s="63"/>
      <c r="AIL72" s="63"/>
      <c r="AIM72" s="63"/>
      <c r="AIN72" s="63"/>
      <c r="AIO72" s="63"/>
      <c r="AIP72" s="63"/>
      <c r="AIQ72" s="63"/>
      <c r="AIR72" s="63"/>
      <c r="AIS72" s="63"/>
      <c r="AIT72" s="63"/>
      <c r="AIU72" s="63"/>
      <c r="AIV72" s="63"/>
      <c r="AIW72" s="63"/>
      <c r="AIX72" s="63"/>
      <c r="AIY72" s="63"/>
      <c r="AIZ72" s="63"/>
      <c r="AJA72" s="63"/>
      <c r="AJB72" s="63"/>
      <c r="AJC72" s="63"/>
      <c r="AJD72" s="63"/>
      <c r="AJE72" s="63"/>
      <c r="AJF72" s="63"/>
      <c r="AJG72" s="63"/>
      <c r="AJH72" s="63"/>
      <c r="AJI72" s="63"/>
      <c r="AJJ72" s="63"/>
      <c r="AJK72" s="63"/>
      <c r="AJL72" s="63"/>
      <c r="AJM72" s="63"/>
      <c r="AJN72" s="63"/>
      <c r="AJO72" s="63"/>
      <c r="AJP72" s="63"/>
      <c r="AJQ72" s="63"/>
      <c r="AJR72" s="63"/>
      <c r="AJS72" s="63"/>
      <c r="AJT72" s="63"/>
      <c r="AJU72" s="63"/>
      <c r="AJV72" s="63"/>
      <c r="AJW72" s="63"/>
      <c r="AJX72" s="63"/>
      <c r="AJY72" s="63"/>
      <c r="AJZ72" s="63"/>
      <c r="AKA72" s="63"/>
      <c r="AKB72" s="63"/>
      <c r="AKC72" s="63"/>
      <c r="AKD72" s="63"/>
      <c r="AKE72" s="63"/>
      <c r="AKF72" s="63"/>
      <c r="AKG72" s="63"/>
      <c r="AKH72" s="63"/>
      <c r="AKI72" s="63"/>
      <c r="AKJ72" s="63"/>
      <c r="AKK72" s="63"/>
      <c r="AKL72" s="63"/>
      <c r="AKM72" s="63"/>
      <c r="AKN72" s="63"/>
      <c r="AKO72" s="63"/>
      <c r="AKP72" s="63"/>
      <c r="AKQ72" s="63"/>
      <c r="AKR72" s="63"/>
      <c r="AKS72" s="63"/>
      <c r="AKT72" s="63"/>
      <c r="AKU72" s="63"/>
      <c r="AKV72" s="63"/>
      <c r="AKW72" s="63"/>
      <c r="AKX72" s="63"/>
      <c r="AKY72" s="63"/>
      <c r="AKZ72" s="63"/>
      <c r="ALA72" s="63"/>
      <c r="ALB72" s="63"/>
      <c r="ALC72" s="63"/>
      <c r="ALD72" s="63"/>
      <c r="ALE72" s="63"/>
      <c r="ALF72" s="63"/>
      <c r="ALG72" s="63"/>
      <c r="ALH72" s="63"/>
      <c r="ALI72" s="63"/>
      <c r="ALJ72" s="63"/>
      <c r="ALK72" s="63"/>
      <c r="ALL72" s="63"/>
      <c r="ALM72" s="63"/>
      <c r="ALN72" s="63"/>
      <c r="ALO72" s="63"/>
      <c r="ALP72" s="63"/>
      <c r="ALQ72" s="63"/>
      <c r="ALR72" s="63"/>
      <c r="ALS72" s="63"/>
      <c r="ALT72" s="63"/>
      <c r="ALU72" s="63"/>
      <c r="ALV72" s="63"/>
      <c r="ALW72" s="63"/>
      <c r="ALX72" s="63"/>
      <c r="ALY72" s="63"/>
      <c r="ALZ72" s="63"/>
      <c r="AMA72" s="63"/>
      <c r="AMB72" s="63"/>
      <c r="AMC72" s="63"/>
      <c r="AMD72" s="63"/>
      <c r="AME72" s="63"/>
      <c r="AMF72" s="63"/>
      <c r="AMG72" s="63"/>
      <c r="AMH72" s="63"/>
      <c r="AMI72" s="63"/>
      <c r="AMJ72" s="63"/>
      <c r="AMK72" s="63"/>
      <c r="AML72" s="63"/>
      <c r="AMM72" s="63"/>
      <c r="AMN72" s="63"/>
      <c r="AMO72" s="63"/>
      <c r="AMP72" s="63"/>
      <c r="AMQ72" s="63"/>
      <c r="AMR72" s="63"/>
      <c r="AMS72" s="63"/>
      <c r="AMT72" s="63"/>
      <c r="AMU72" s="63"/>
      <c r="AMV72" s="63"/>
      <c r="AMW72" s="63"/>
      <c r="AMX72" s="63"/>
      <c r="AMY72" s="63"/>
      <c r="AMZ72" s="63"/>
      <c r="ANA72" s="63"/>
      <c r="ANB72" s="63"/>
      <c r="ANC72" s="63"/>
      <c r="AND72" s="63"/>
      <c r="ANE72" s="63"/>
      <c r="ANF72" s="63"/>
      <c r="ANG72" s="63"/>
      <c r="ANH72" s="63"/>
      <c r="ANI72" s="63"/>
      <c r="ANJ72" s="63"/>
      <c r="ANK72" s="63"/>
      <c r="ANL72" s="63"/>
      <c r="ANM72" s="63"/>
      <c r="ANN72" s="63"/>
      <c r="ANO72" s="63"/>
      <c r="ANP72" s="63"/>
      <c r="ANQ72" s="63"/>
      <c r="ANR72" s="63"/>
      <c r="ANS72" s="63"/>
      <c r="ANT72" s="63"/>
      <c r="ANU72" s="63"/>
      <c r="ANV72" s="63"/>
      <c r="ANW72" s="63"/>
      <c r="ANX72" s="63"/>
      <c r="ANY72" s="63"/>
      <c r="ANZ72" s="63"/>
      <c r="AOA72" s="63"/>
      <c r="AOB72" s="63"/>
      <c r="AOC72" s="63"/>
      <c r="AOD72" s="63"/>
      <c r="AOE72" s="63"/>
      <c r="AOF72" s="63"/>
      <c r="AOG72" s="63"/>
      <c r="AOH72" s="63"/>
      <c r="AOI72" s="63"/>
      <c r="AOJ72" s="63"/>
      <c r="AOK72" s="63"/>
      <c r="AOL72" s="63"/>
      <c r="AOM72" s="63"/>
      <c r="AON72" s="63"/>
      <c r="AOO72" s="63"/>
      <c r="AOP72" s="63"/>
      <c r="AOQ72" s="63"/>
      <c r="AOR72" s="63"/>
      <c r="AOS72" s="63"/>
      <c r="AOT72" s="63"/>
      <c r="AOU72" s="63"/>
      <c r="AOV72" s="63"/>
      <c r="AOW72" s="63"/>
      <c r="AOX72" s="63"/>
      <c r="AOY72" s="63"/>
      <c r="AOZ72" s="63"/>
      <c r="APA72" s="63"/>
      <c r="APB72" s="63"/>
      <c r="APC72" s="63"/>
      <c r="APD72" s="63"/>
      <c r="APE72" s="63"/>
      <c r="APF72" s="63"/>
      <c r="APG72" s="63"/>
      <c r="APH72" s="63"/>
      <c r="API72" s="63"/>
      <c r="APJ72" s="63"/>
      <c r="APK72" s="63"/>
      <c r="APL72" s="63"/>
      <c r="APM72" s="63"/>
      <c r="APN72" s="63"/>
      <c r="APO72" s="63"/>
      <c r="APP72" s="63"/>
      <c r="APQ72" s="63"/>
      <c r="APR72" s="63"/>
      <c r="APS72" s="63"/>
      <c r="APT72" s="63"/>
      <c r="APU72" s="63"/>
      <c r="APV72" s="63"/>
      <c r="APW72" s="63"/>
      <c r="APX72" s="63"/>
      <c r="APY72" s="63"/>
      <c r="APZ72" s="63"/>
      <c r="AQA72" s="63"/>
      <c r="AQB72" s="63"/>
      <c r="AQC72" s="63"/>
      <c r="AQD72" s="63"/>
      <c r="AQE72" s="63"/>
      <c r="AQF72" s="63"/>
      <c r="AQG72" s="63"/>
      <c r="AQH72" s="63"/>
      <c r="AQI72" s="63"/>
      <c r="AQJ72" s="63"/>
      <c r="AQK72" s="63"/>
      <c r="AQL72" s="63"/>
      <c r="AQM72" s="63"/>
      <c r="AQN72" s="63"/>
      <c r="AQO72" s="63"/>
      <c r="AQP72" s="63"/>
      <c r="AQQ72" s="63"/>
      <c r="AQR72" s="63"/>
      <c r="AQS72" s="63"/>
      <c r="AQT72" s="63"/>
      <c r="AQU72" s="63"/>
      <c r="AQV72" s="63"/>
      <c r="AQW72" s="63"/>
      <c r="AQX72" s="63"/>
      <c r="AQY72" s="63"/>
      <c r="AQZ72" s="63"/>
      <c r="ARA72" s="63"/>
      <c r="ARB72" s="63"/>
      <c r="ARC72" s="63"/>
      <c r="ARD72" s="63"/>
      <c r="ARE72" s="63"/>
      <c r="ARF72" s="63"/>
      <c r="ARG72" s="63"/>
      <c r="ARH72" s="63"/>
      <c r="ARI72" s="63"/>
      <c r="ARJ72" s="63"/>
      <c r="ARK72" s="63"/>
      <c r="ARL72" s="63"/>
      <c r="ARM72" s="63"/>
      <c r="ARN72" s="63"/>
      <c r="ARO72" s="63"/>
      <c r="ARP72" s="63"/>
      <c r="ARQ72" s="63"/>
      <c r="ARR72" s="63"/>
      <c r="ARS72" s="63"/>
      <c r="ART72" s="63"/>
      <c r="ARU72" s="63"/>
      <c r="ARV72" s="63"/>
      <c r="ARW72" s="63"/>
      <c r="ARX72" s="63"/>
      <c r="ARY72" s="63"/>
      <c r="ARZ72" s="63"/>
      <c r="ASA72" s="63"/>
      <c r="ASB72" s="63"/>
      <c r="ASC72" s="63"/>
      <c r="ASD72" s="63"/>
      <c r="ASE72" s="63"/>
      <c r="ASF72" s="63"/>
      <c r="ASG72" s="63"/>
      <c r="ASH72" s="63"/>
      <c r="ASI72" s="63"/>
      <c r="ASJ72" s="63"/>
      <c r="ASK72" s="63"/>
      <c r="ASL72" s="63"/>
      <c r="ASM72" s="63"/>
      <c r="ASN72" s="63"/>
      <c r="ASO72" s="63"/>
      <c r="ASP72" s="63"/>
      <c r="ASQ72" s="63"/>
      <c r="ASR72" s="63"/>
      <c r="ASS72" s="63"/>
      <c r="AST72" s="63"/>
      <c r="ASU72" s="63"/>
      <c r="ASV72" s="63"/>
      <c r="ASW72" s="63"/>
      <c r="ASX72" s="63"/>
      <c r="ASY72" s="63"/>
      <c r="ASZ72" s="63"/>
      <c r="ATA72" s="63"/>
      <c r="ATB72" s="63"/>
      <c r="ATC72" s="63"/>
      <c r="ATD72" s="63"/>
      <c r="ATE72" s="63"/>
      <c r="ATF72" s="63"/>
      <c r="ATG72" s="63"/>
      <c r="ATH72" s="63"/>
      <c r="ATI72" s="63"/>
      <c r="ATJ72" s="63"/>
      <c r="ATK72" s="63"/>
      <c r="ATL72" s="63"/>
      <c r="ATM72" s="63"/>
      <c r="ATN72" s="63"/>
      <c r="ATO72" s="63"/>
      <c r="ATP72" s="63"/>
      <c r="ATQ72" s="63"/>
      <c r="ATR72" s="63"/>
      <c r="ATS72" s="63"/>
      <c r="ATT72" s="63"/>
      <c r="ATU72" s="63"/>
      <c r="ATV72" s="63"/>
      <c r="ATW72" s="63"/>
      <c r="ATX72" s="63"/>
      <c r="ATY72" s="63"/>
      <c r="ATZ72" s="63"/>
      <c r="AUA72" s="63"/>
      <c r="AUB72" s="63"/>
      <c r="AUC72" s="63"/>
      <c r="AUD72" s="63"/>
      <c r="AUE72" s="63"/>
      <c r="AUF72" s="63"/>
      <c r="AUG72" s="63"/>
      <c r="AUH72" s="63"/>
      <c r="AUI72" s="63"/>
      <c r="AUJ72" s="63"/>
      <c r="AUK72" s="63"/>
      <c r="AUL72" s="63"/>
      <c r="AUM72" s="63"/>
      <c r="AUN72" s="63"/>
      <c r="AUO72" s="63"/>
      <c r="AUP72" s="63"/>
      <c r="AUQ72" s="63"/>
      <c r="AUR72" s="63"/>
      <c r="AUS72" s="63"/>
      <c r="AUT72" s="63"/>
      <c r="AUU72" s="63"/>
      <c r="AUV72" s="63"/>
      <c r="AUW72" s="63"/>
      <c r="AUX72" s="63"/>
      <c r="AUY72" s="63"/>
      <c r="AUZ72" s="63"/>
      <c r="AVA72" s="63"/>
      <c r="AVB72" s="63"/>
      <c r="AVC72" s="63"/>
      <c r="AVD72" s="63"/>
      <c r="AVE72" s="63"/>
      <c r="AVF72" s="63"/>
      <c r="AVG72" s="63"/>
      <c r="AVH72" s="63"/>
      <c r="AVI72" s="63"/>
      <c r="AVJ72" s="63"/>
      <c r="AVK72" s="63"/>
      <c r="AVL72" s="63"/>
      <c r="AVM72" s="63"/>
      <c r="AVN72" s="63"/>
      <c r="AVO72" s="63"/>
      <c r="AVP72" s="63"/>
      <c r="AVQ72" s="63"/>
      <c r="AVR72" s="63"/>
      <c r="AVS72" s="63"/>
      <c r="AVT72" s="63"/>
      <c r="AVU72" s="63"/>
      <c r="AVV72" s="63"/>
      <c r="AVW72" s="63"/>
      <c r="AVX72" s="63"/>
      <c r="AVY72" s="63"/>
      <c r="AVZ72" s="63"/>
      <c r="AWA72" s="63"/>
      <c r="AWB72" s="63"/>
      <c r="AWC72" s="63"/>
      <c r="AWD72" s="63"/>
      <c r="AWE72" s="63"/>
      <c r="AWF72" s="63"/>
      <c r="AWG72" s="63"/>
      <c r="AWH72" s="63"/>
      <c r="AWI72" s="63"/>
      <c r="AWJ72" s="63"/>
      <c r="AWK72" s="63"/>
      <c r="AWL72" s="63"/>
      <c r="AWM72" s="63"/>
      <c r="AWN72" s="63"/>
      <c r="AWO72" s="63"/>
      <c r="AWP72" s="63"/>
      <c r="AWQ72" s="63"/>
      <c r="AWR72" s="63"/>
      <c r="AWS72" s="63"/>
      <c r="AWT72" s="63"/>
      <c r="AWU72" s="63"/>
      <c r="AWV72" s="63"/>
      <c r="AWW72" s="63"/>
      <c r="AWX72" s="63"/>
      <c r="AWY72" s="63"/>
      <c r="AWZ72" s="63"/>
      <c r="AXA72" s="63"/>
      <c r="AXB72" s="63"/>
      <c r="AXC72" s="63"/>
      <c r="AXD72" s="63"/>
      <c r="AXE72" s="63"/>
      <c r="AXF72" s="63"/>
      <c r="AXG72" s="63"/>
      <c r="AXH72" s="63"/>
      <c r="AXI72" s="63"/>
      <c r="AXJ72" s="63"/>
      <c r="AXK72" s="63"/>
      <c r="AXL72" s="63"/>
      <c r="AXM72" s="63"/>
      <c r="AXN72" s="63"/>
      <c r="AXO72" s="63"/>
      <c r="AXP72" s="63"/>
      <c r="AXQ72" s="63"/>
      <c r="AXR72" s="63"/>
      <c r="AXS72" s="63"/>
      <c r="AXT72" s="63"/>
      <c r="AXU72" s="63"/>
      <c r="AXV72" s="63"/>
      <c r="AXW72" s="63"/>
      <c r="AXX72" s="63"/>
      <c r="AXY72" s="63"/>
      <c r="AXZ72" s="63"/>
      <c r="AYA72" s="63"/>
      <c r="AYB72" s="63"/>
      <c r="AYC72" s="63"/>
      <c r="AYD72" s="63"/>
      <c r="AYE72" s="63"/>
      <c r="AYF72" s="63"/>
      <c r="AYG72" s="63"/>
      <c r="AYH72" s="63"/>
      <c r="AYI72" s="63"/>
      <c r="AYJ72" s="63"/>
      <c r="AYK72" s="63"/>
      <c r="AYL72" s="63"/>
      <c r="AYM72" s="63"/>
      <c r="AYN72" s="63"/>
      <c r="AYO72" s="63"/>
      <c r="AYP72" s="63"/>
      <c r="AYQ72" s="63"/>
      <c r="AYR72" s="63"/>
      <c r="AYS72" s="63"/>
      <c r="AYT72" s="63"/>
      <c r="AYU72" s="63"/>
      <c r="AYV72" s="63"/>
      <c r="AYW72" s="63"/>
      <c r="AYX72" s="63"/>
      <c r="AYY72" s="63"/>
      <c r="AYZ72" s="63"/>
      <c r="AZA72" s="63"/>
      <c r="AZB72" s="63"/>
      <c r="AZC72" s="63"/>
      <c r="AZD72" s="63"/>
      <c r="AZE72" s="63"/>
      <c r="AZF72" s="63"/>
      <c r="AZG72" s="63"/>
      <c r="AZH72" s="63"/>
      <c r="AZI72" s="63"/>
      <c r="AZJ72" s="63"/>
      <c r="AZK72" s="63"/>
      <c r="AZL72" s="63"/>
      <c r="AZM72" s="63"/>
      <c r="AZN72" s="63"/>
      <c r="AZO72" s="63"/>
      <c r="AZP72" s="63"/>
      <c r="AZQ72" s="63"/>
      <c r="AZR72" s="63"/>
      <c r="AZS72" s="63"/>
      <c r="AZT72" s="63"/>
      <c r="AZU72" s="63"/>
      <c r="AZV72" s="63"/>
      <c r="AZW72" s="63"/>
      <c r="AZX72" s="63"/>
      <c r="AZY72" s="63"/>
      <c r="AZZ72" s="63"/>
      <c r="BAA72" s="63"/>
      <c r="BAB72" s="63"/>
      <c r="BAC72" s="63"/>
      <c r="BAD72" s="63"/>
      <c r="BAE72" s="63"/>
      <c r="BAF72" s="63"/>
      <c r="BAG72" s="63"/>
      <c r="BAH72" s="63"/>
      <c r="BAI72" s="63"/>
      <c r="BAJ72" s="63"/>
      <c r="BAK72" s="63"/>
      <c r="BAL72" s="63"/>
      <c r="BAM72" s="63"/>
      <c r="BAN72" s="63"/>
      <c r="BAO72" s="63"/>
      <c r="BAP72" s="63"/>
      <c r="BAQ72" s="63"/>
      <c r="BAR72" s="63"/>
      <c r="BAS72" s="63"/>
      <c r="BAT72" s="63"/>
      <c r="BAU72" s="63"/>
      <c r="BAV72" s="63"/>
      <c r="BAW72" s="63"/>
      <c r="BAX72" s="63"/>
      <c r="BAY72" s="63"/>
      <c r="BAZ72" s="63"/>
      <c r="BBA72" s="63"/>
      <c r="BBB72" s="63"/>
      <c r="BBC72" s="63"/>
      <c r="BBD72" s="63"/>
      <c r="BBE72" s="63"/>
      <c r="BBF72" s="63"/>
      <c r="BBG72" s="63"/>
      <c r="BBH72" s="63"/>
      <c r="BBI72" s="63"/>
      <c r="BBJ72" s="63"/>
      <c r="BBK72" s="63"/>
      <c r="BBL72" s="63"/>
      <c r="BBM72" s="63"/>
      <c r="BBN72" s="63"/>
      <c r="BBO72" s="63"/>
      <c r="BBP72" s="63"/>
      <c r="BBQ72" s="63"/>
      <c r="BBR72" s="63"/>
      <c r="BBS72" s="63"/>
      <c r="BBT72" s="63"/>
      <c r="BBU72" s="63"/>
      <c r="BBV72" s="63"/>
      <c r="BBW72" s="63"/>
      <c r="BBX72" s="63"/>
      <c r="BBY72" s="63"/>
      <c r="BBZ72" s="63"/>
      <c r="BCA72" s="63"/>
      <c r="BCB72" s="63"/>
      <c r="BCC72" s="63"/>
      <c r="BCD72" s="63"/>
      <c r="BCE72" s="63"/>
      <c r="BCF72" s="63"/>
      <c r="BCG72" s="63"/>
      <c r="BCH72" s="63"/>
      <c r="BCI72" s="63"/>
      <c r="BCJ72" s="63"/>
      <c r="BCK72" s="63"/>
      <c r="BCL72" s="63"/>
      <c r="BCM72" s="63"/>
      <c r="BCN72" s="63"/>
      <c r="BCO72" s="63"/>
      <c r="BCP72" s="63"/>
      <c r="BCQ72" s="63"/>
      <c r="BCR72" s="63"/>
      <c r="BCS72" s="63"/>
      <c r="BCT72" s="63"/>
      <c r="BCU72" s="63"/>
      <c r="BCV72" s="63"/>
      <c r="BCW72" s="63"/>
      <c r="BCX72" s="63"/>
      <c r="BCY72" s="63"/>
      <c r="BCZ72" s="63"/>
      <c r="BDA72" s="63"/>
      <c r="BDB72" s="63"/>
      <c r="BDC72" s="63"/>
      <c r="BDD72" s="63"/>
      <c r="BDE72" s="63"/>
      <c r="BDF72" s="63"/>
      <c r="BDG72" s="63"/>
      <c r="BDH72" s="63"/>
      <c r="BDI72" s="63"/>
      <c r="BDJ72" s="63"/>
      <c r="BDK72" s="63"/>
      <c r="BDL72" s="63"/>
      <c r="BDM72" s="63"/>
      <c r="BDN72" s="63"/>
      <c r="BDO72" s="63"/>
      <c r="BDP72" s="63"/>
      <c r="BDQ72" s="63"/>
      <c r="BDR72" s="63"/>
      <c r="BDS72" s="63"/>
      <c r="BDT72" s="63"/>
      <c r="BDU72" s="63"/>
      <c r="BDV72" s="63"/>
      <c r="BDW72" s="63"/>
      <c r="BDX72" s="63"/>
      <c r="BDY72" s="63"/>
      <c r="BDZ72" s="63"/>
      <c r="BEA72" s="63"/>
      <c r="BEB72" s="63"/>
      <c r="BEC72" s="63"/>
      <c r="BED72" s="63"/>
      <c r="BEE72" s="63"/>
      <c r="BEF72" s="63"/>
      <c r="BEG72" s="63"/>
      <c r="BEH72" s="63"/>
      <c r="BEI72" s="63"/>
      <c r="BEJ72" s="63"/>
      <c r="BEK72" s="63"/>
      <c r="BEL72" s="63"/>
      <c r="BEM72" s="63"/>
      <c r="BEN72" s="63"/>
      <c r="BEO72" s="63"/>
      <c r="BEP72" s="63"/>
      <c r="BEQ72" s="63"/>
      <c r="BER72" s="63"/>
      <c r="BES72" s="63"/>
      <c r="BET72" s="63"/>
      <c r="BEU72" s="63"/>
      <c r="BEV72" s="63"/>
      <c r="BEW72" s="63"/>
      <c r="BEX72" s="63"/>
      <c r="BEY72" s="63"/>
      <c r="BEZ72" s="63"/>
      <c r="BFA72" s="63"/>
      <c r="BFB72" s="63"/>
      <c r="BFC72" s="63"/>
      <c r="BFD72" s="63"/>
      <c r="BFE72" s="63"/>
      <c r="BFF72" s="63"/>
      <c r="BFG72" s="63"/>
      <c r="BFH72" s="63"/>
      <c r="BFI72" s="63"/>
      <c r="BFJ72" s="63"/>
      <c r="BFK72" s="63"/>
      <c r="BFL72" s="63"/>
      <c r="BFM72" s="63"/>
      <c r="BFN72" s="63"/>
      <c r="BFO72" s="63"/>
      <c r="BFP72" s="63"/>
      <c r="BFQ72" s="63"/>
      <c r="BFR72" s="63"/>
      <c r="BFS72" s="63"/>
      <c r="BFT72" s="63"/>
      <c r="BFU72" s="63"/>
      <c r="BFV72" s="63"/>
      <c r="BFW72" s="63"/>
      <c r="BFX72" s="63"/>
      <c r="BFY72" s="63"/>
      <c r="BFZ72" s="63"/>
      <c r="BGA72" s="63"/>
      <c r="BGB72" s="63"/>
      <c r="BGC72" s="63"/>
      <c r="BGD72" s="63"/>
      <c r="BGE72" s="63"/>
      <c r="BGF72" s="63"/>
      <c r="BGG72" s="63"/>
      <c r="BGH72" s="63"/>
      <c r="BGI72" s="63"/>
      <c r="BGJ72" s="63"/>
      <c r="BGK72" s="63"/>
      <c r="BGL72" s="63"/>
      <c r="BGM72" s="63"/>
      <c r="BGN72" s="63"/>
      <c r="BGO72" s="63"/>
      <c r="BGP72" s="63"/>
      <c r="BGQ72" s="63"/>
      <c r="BGR72" s="63"/>
      <c r="BGS72" s="63"/>
      <c r="BGT72" s="63"/>
      <c r="BGU72" s="63"/>
      <c r="BGV72" s="63"/>
      <c r="BGW72" s="63"/>
      <c r="BGX72" s="63"/>
      <c r="BGY72" s="63"/>
      <c r="BGZ72" s="63"/>
      <c r="BHA72" s="63"/>
      <c r="BHB72" s="63"/>
      <c r="BHC72" s="63"/>
      <c r="BHD72" s="63"/>
      <c r="BHE72" s="63"/>
      <c r="BHF72" s="63"/>
      <c r="BHG72" s="63"/>
      <c r="BHH72" s="63"/>
      <c r="BHI72" s="63"/>
      <c r="BHJ72" s="63"/>
      <c r="BHK72" s="63"/>
      <c r="BHL72" s="63"/>
      <c r="BHM72" s="63"/>
      <c r="BHN72" s="63"/>
      <c r="BHO72" s="63"/>
      <c r="BHP72" s="63"/>
      <c r="BHQ72" s="63"/>
      <c r="BHR72" s="63"/>
      <c r="BHS72" s="63"/>
      <c r="BHT72" s="63"/>
      <c r="BHU72" s="63"/>
      <c r="BHV72" s="63"/>
      <c r="BHW72" s="63"/>
      <c r="BHX72" s="63"/>
      <c r="BHY72" s="63"/>
      <c r="BHZ72" s="63"/>
      <c r="BIA72" s="63"/>
      <c r="BIB72" s="63"/>
      <c r="BIC72" s="63"/>
      <c r="BID72" s="63"/>
      <c r="BIE72" s="63"/>
      <c r="BIF72" s="63"/>
      <c r="BIG72" s="63"/>
      <c r="BIH72" s="63"/>
      <c r="BII72" s="63"/>
      <c r="BIJ72" s="63"/>
      <c r="BIK72" s="63"/>
      <c r="BIL72" s="63"/>
      <c r="BIM72" s="63"/>
      <c r="BIN72" s="63"/>
      <c r="BIO72" s="63"/>
      <c r="BIP72" s="63"/>
      <c r="BIQ72" s="63"/>
      <c r="BIR72" s="63"/>
      <c r="BIS72" s="63"/>
      <c r="BIT72" s="63"/>
      <c r="BIU72" s="63"/>
      <c r="BIV72" s="63"/>
      <c r="BIW72" s="63"/>
      <c r="BIX72" s="63"/>
      <c r="BIY72" s="63"/>
      <c r="BIZ72" s="63"/>
      <c r="BJA72" s="63"/>
      <c r="BJB72" s="63"/>
      <c r="BJC72" s="63"/>
      <c r="BJD72" s="63"/>
      <c r="BJE72" s="63"/>
      <c r="BJF72" s="63"/>
      <c r="BJG72" s="63"/>
      <c r="BJH72" s="63"/>
      <c r="BJI72" s="63"/>
      <c r="BJJ72" s="63"/>
      <c r="BJK72" s="63"/>
      <c r="BJL72" s="63"/>
      <c r="BJM72" s="63"/>
      <c r="BJN72" s="63"/>
      <c r="BJO72" s="63"/>
      <c r="BJP72" s="63"/>
      <c r="BJQ72" s="63"/>
      <c r="BJR72" s="63"/>
      <c r="BJS72" s="63"/>
      <c r="BJT72" s="63"/>
      <c r="BJU72" s="63"/>
      <c r="BJV72" s="63"/>
      <c r="BJW72" s="63"/>
      <c r="BJX72" s="63"/>
      <c r="BJY72" s="63"/>
      <c r="BJZ72" s="63"/>
      <c r="BKA72" s="63"/>
      <c r="BKB72" s="63"/>
      <c r="BKC72" s="63"/>
      <c r="BKD72" s="63"/>
      <c r="BKE72" s="63"/>
      <c r="BKF72" s="63"/>
      <c r="BKG72" s="63"/>
      <c r="BKH72" s="63"/>
      <c r="BKI72" s="63"/>
      <c r="BKJ72" s="63"/>
      <c r="BKK72" s="63"/>
      <c r="BKL72" s="63"/>
      <c r="BKM72" s="63"/>
      <c r="BKN72" s="63"/>
      <c r="BKO72" s="63"/>
      <c r="BKP72" s="63"/>
      <c r="BKQ72" s="63"/>
      <c r="BKR72" s="63"/>
      <c r="BKS72" s="63"/>
      <c r="BKT72" s="63"/>
      <c r="BKU72" s="63"/>
      <c r="BKV72" s="63"/>
      <c r="BKW72" s="63"/>
      <c r="BKX72" s="63"/>
      <c r="BKY72" s="63"/>
      <c r="BKZ72" s="63"/>
      <c r="BLA72" s="63"/>
      <c r="BLB72" s="63"/>
      <c r="BLC72" s="63"/>
      <c r="BLD72" s="63"/>
      <c r="BLE72" s="63"/>
      <c r="BLF72" s="63"/>
      <c r="BLG72" s="63"/>
      <c r="BLH72" s="63"/>
      <c r="BLI72" s="63"/>
      <c r="BLJ72" s="63"/>
      <c r="BLK72" s="63"/>
      <c r="BLL72" s="63"/>
      <c r="BLM72" s="63"/>
      <c r="BLN72" s="63"/>
      <c r="BLO72" s="63"/>
      <c r="BLP72" s="63"/>
      <c r="BLQ72" s="63"/>
      <c r="BLR72" s="63"/>
      <c r="BLS72" s="63"/>
      <c r="BLT72" s="63"/>
      <c r="BLU72" s="63"/>
      <c r="BLV72" s="63"/>
      <c r="BLW72" s="63"/>
      <c r="BLX72" s="63"/>
      <c r="BLY72" s="63"/>
      <c r="BLZ72" s="63"/>
      <c r="BMA72" s="63"/>
      <c r="BMB72" s="63"/>
      <c r="BMC72" s="63"/>
      <c r="BMD72" s="63"/>
      <c r="BME72" s="63"/>
      <c r="BMF72" s="63"/>
      <c r="BMG72" s="63"/>
      <c r="BMH72" s="63"/>
      <c r="BMI72" s="63"/>
      <c r="BMJ72" s="63"/>
      <c r="BMK72" s="63"/>
      <c r="BML72" s="63"/>
      <c r="BMM72" s="63"/>
      <c r="BMN72" s="63"/>
      <c r="BMO72" s="63"/>
      <c r="BMP72" s="63"/>
      <c r="BMQ72" s="63"/>
      <c r="BMR72" s="63"/>
      <c r="BMS72" s="63"/>
      <c r="BMT72" s="63"/>
      <c r="BMU72" s="63"/>
      <c r="BMV72" s="63"/>
      <c r="BMW72" s="63"/>
      <c r="BMX72" s="63"/>
    </row>
    <row r="73" spans="1:1714" s="1" customFormat="1" ht="15" customHeight="1" x14ac:dyDescent="0.25">
      <c r="A73" s="194" t="s">
        <v>262</v>
      </c>
      <c r="B73" s="147" t="s">
        <v>45</v>
      </c>
      <c r="C73" s="148" t="s">
        <v>125</v>
      </c>
      <c r="D73" s="213" t="s">
        <v>47</v>
      </c>
      <c r="E73" s="149" t="s">
        <v>48</v>
      </c>
      <c r="F73" s="215" t="s">
        <v>49</v>
      </c>
      <c r="G73" s="213" t="s">
        <v>63</v>
      </c>
      <c r="H73" s="150">
        <v>25</v>
      </c>
      <c r="I73" s="146" t="s">
        <v>1689</v>
      </c>
      <c r="J73" s="151">
        <v>44674</v>
      </c>
      <c r="K73" s="152">
        <v>44677</v>
      </c>
      <c r="L73" s="152">
        <v>44678</v>
      </c>
      <c r="M73" s="167" t="s">
        <v>388</v>
      </c>
      <c r="N73" s="168">
        <v>44686</v>
      </c>
      <c r="O73" s="171" t="s">
        <v>97</v>
      </c>
      <c r="P73" s="145" t="s">
        <v>417</v>
      </c>
      <c r="Q73" s="153">
        <f t="shared" si="19"/>
        <v>44677</v>
      </c>
      <c r="R73" s="163">
        <v>25.001000000000001</v>
      </c>
      <c r="S73" s="153">
        <f t="shared" si="20"/>
        <v>44681</v>
      </c>
      <c r="T73" s="162">
        <v>29.7</v>
      </c>
      <c r="U73" s="153">
        <f t="shared" si="21"/>
        <v>44688</v>
      </c>
      <c r="V73" s="163"/>
      <c r="W73" s="153">
        <f t="shared" si="3"/>
        <v>44702</v>
      </c>
      <c r="X73" s="163">
        <v>40.799999999999997</v>
      </c>
      <c r="Y73" s="170" t="str">
        <f t="shared" si="26"/>
        <v>OK</v>
      </c>
      <c r="Z73" s="171" t="s">
        <v>97</v>
      </c>
      <c r="AA73" s="145" t="s">
        <v>419</v>
      </c>
      <c r="AB73" s="153">
        <f t="shared" si="5"/>
        <v>44680</v>
      </c>
      <c r="AC73" s="162">
        <v>25.001000000000001</v>
      </c>
      <c r="AD73" s="153">
        <f t="shared" si="6"/>
        <v>44684</v>
      </c>
      <c r="AE73" s="162">
        <v>29.1</v>
      </c>
      <c r="AF73" s="153">
        <f t="shared" si="7"/>
        <v>44691</v>
      </c>
      <c r="AG73" s="163"/>
      <c r="AH73" s="153">
        <f t="shared" si="8"/>
        <v>44705</v>
      </c>
      <c r="AI73" s="163">
        <v>39.5</v>
      </c>
      <c r="AJ73" s="170" t="str">
        <f t="shared" si="27"/>
        <v>OK</v>
      </c>
      <c r="AK73" s="171" t="s">
        <v>97</v>
      </c>
      <c r="AL73" s="177" t="s">
        <v>420</v>
      </c>
      <c r="AM73" s="153">
        <f t="shared" si="9"/>
        <v>44681</v>
      </c>
      <c r="AN73" s="163">
        <v>27.9</v>
      </c>
      <c r="AO73" s="153">
        <f t="shared" si="10"/>
        <v>44685</v>
      </c>
      <c r="AP73" s="162">
        <v>28.9</v>
      </c>
      <c r="AQ73" s="153">
        <f t="shared" si="11"/>
        <v>44692</v>
      </c>
      <c r="AR73" s="163"/>
      <c r="AS73" s="153">
        <f t="shared" si="12"/>
        <v>44706</v>
      </c>
      <c r="AT73" s="163">
        <v>36.5</v>
      </c>
      <c r="AU73" s="170" t="str">
        <f t="shared" si="28"/>
        <v>OK</v>
      </c>
      <c r="AV73" s="92"/>
      <c r="AW73" s="199"/>
      <c r="AX73" s="200" t="s">
        <v>1352</v>
      </c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  <c r="JI73" s="63"/>
      <c r="JJ73" s="63"/>
      <c r="JK73" s="63"/>
      <c r="JL73" s="63"/>
      <c r="JM73" s="63"/>
      <c r="JN73" s="63"/>
      <c r="JO73" s="63"/>
      <c r="JP73" s="63"/>
      <c r="JQ73" s="63"/>
      <c r="JR73" s="63"/>
      <c r="JS73" s="63"/>
      <c r="JT73" s="63"/>
      <c r="JU73" s="63"/>
      <c r="JV73" s="63"/>
      <c r="JW73" s="63"/>
      <c r="JX73" s="63"/>
      <c r="JY73" s="63"/>
      <c r="JZ73" s="63"/>
      <c r="KA73" s="63"/>
      <c r="KB73" s="63"/>
      <c r="KC73" s="63"/>
      <c r="KD73" s="63"/>
      <c r="KE73" s="63"/>
      <c r="KF73" s="63"/>
      <c r="KG73" s="63"/>
      <c r="KH73" s="63"/>
      <c r="KI73" s="63"/>
      <c r="KJ73" s="63"/>
      <c r="KK73" s="63"/>
      <c r="KL73" s="63"/>
      <c r="KM73" s="63"/>
      <c r="KN73" s="63"/>
      <c r="KO73" s="63"/>
      <c r="KP73" s="63"/>
      <c r="KQ73" s="63"/>
      <c r="KR73" s="63"/>
      <c r="KS73" s="63"/>
      <c r="KT73" s="63"/>
      <c r="KU73" s="63"/>
      <c r="KV73" s="63"/>
      <c r="KW73" s="63"/>
      <c r="KX73" s="63"/>
      <c r="KY73" s="63"/>
      <c r="KZ73" s="63"/>
      <c r="LA73" s="63"/>
      <c r="LB73" s="63"/>
      <c r="LC73" s="63"/>
      <c r="LD73" s="63"/>
      <c r="LE73" s="63"/>
      <c r="LF73" s="63"/>
      <c r="LG73" s="63"/>
      <c r="LH73" s="63"/>
      <c r="LI73" s="63"/>
      <c r="LJ73" s="63"/>
      <c r="LK73" s="63"/>
      <c r="LL73" s="63"/>
      <c r="LM73" s="63"/>
      <c r="LN73" s="63"/>
      <c r="LO73" s="63"/>
      <c r="LP73" s="63"/>
      <c r="LQ73" s="63"/>
      <c r="LR73" s="63"/>
      <c r="LS73" s="63"/>
      <c r="LT73" s="63"/>
      <c r="LU73" s="63"/>
      <c r="LV73" s="63"/>
      <c r="LW73" s="63"/>
      <c r="LX73" s="63"/>
      <c r="LY73" s="63"/>
      <c r="LZ73" s="63"/>
      <c r="MA73" s="63"/>
      <c r="MB73" s="63"/>
      <c r="MC73" s="63"/>
      <c r="MD73" s="63"/>
      <c r="ME73" s="63"/>
      <c r="MF73" s="63"/>
      <c r="MG73" s="63"/>
      <c r="MH73" s="63"/>
      <c r="MI73" s="63"/>
      <c r="MJ73" s="63"/>
      <c r="MK73" s="63"/>
      <c r="ML73" s="63"/>
      <c r="MM73" s="63"/>
      <c r="MN73" s="63"/>
      <c r="MO73" s="63"/>
      <c r="MP73" s="63"/>
      <c r="MQ73" s="63"/>
      <c r="MR73" s="63"/>
      <c r="MS73" s="63"/>
      <c r="MT73" s="63"/>
      <c r="MU73" s="63"/>
      <c r="MV73" s="63"/>
      <c r="MW73" s="63"/>
      <c r="MX73" s="63"/>
      <c r="MY73" s="63"/>
      <c r="MZ73" s="63"/>
      <c r="NA73" s="63"/>
      <c r="NB73" s="63"/>
      <c r="NC73" s="63"/>
      <c r="ND73" s="63"/>
      <c r="NE73" s="63"/>
      <c r="NF73" s="63"/>
      <c r="NG73" s="63"/>
      <c r="NH73" s="63"/>
      <c r="NI73" s="63"/>
      <c r="NJ73" s="63"/>
      <c r="NK73" s="63"/>
      <c r="NL73" s="63"/>
      <c r="NM73" s="63"/>
      <c r="NN73" s="63"/>
      <c r="NO73" s="63"/>
      <c r="NP73" s="63"/>
      <c r="NQ73" s="63"/>
      <c r="NR73" s="63"/>
      <c r="NS73" s="63"/>
      <c r="NT73" s="63"/>
      <c r="NU73" s="63"/>
      <c r="NV73" s="63"/>
      <c r="NW73" s="63"/>
      <c r="NX73" s="63"/>
      <c r="NY73" s="63"/>
      <c r="NZ73" s="63"/>
      <c r="OA73" s="63"/>
      <c r="OB73" s="63"/>
      <c r="OC73" s="63"/>
      <c r="OD73" s="63"/>
      <c r="OE73" s="63"/>
      <c r="OF73" s="63"/>
      <c r="OG73" s="63"/>
      <c r="OH73" s="63"/>
      <c r="OI73" s="63"/>
      <c r="OJ73" s="63"/>
      <c r="OK73" s="63"/>
      <c r="OL73" s="63"/>
      <c r="OM73" s="63"/>
      <c r="ON73" s="63"/>
      <c r="OO73" s="63"/>
      <c r="OP73" s="63"/>
      <c r="OQ73" s="63"/>
      <c r="OR73" s="63"/>
      <c r="OS73" s="63"/>
      <c r="OT73" s="63"/>
      <c r="OU73" s="63"/>
      <c r="OV73" s="63"/>
      <c r="OW73" s="63"/>
      <c r="OX73" s="63"/>
      <c r="OY73" s="63"/>
      <c r="OZ73" s="63"/>
      <c r="PA73" s="63"/>
      <c r="PB73" s="63"/>
      <c r="PC73" s="63"/>
      <c r="PD73" s="63"/>
      <c r="PE73" s="63"/>
      <c r="PF73" s="63"/>
      <c r="PG73" s="63"/>
      <c r="PH73" s="63"/>
      <c r="PI73" s="63"/>
      <c r="PJ73" s="63"/>
      <c r="PK73" s="63"/>
      <c r="PL73" s="63"/>
      <c r="PM73" s="63"/>
      <c r="PN73" s="63"/>
      <c r="PO73" s="63"/>
      <c r="PP73" s="63"/>
      <c r="PQ73" s="63"/>
      <c r="PR73" s="63"/>
      <c r="PS73" s="63"/>
      <c r="PT73" s="63"/>
      <c r="PU73" s="63"/>
      <c r="PV73" s="63"/>
      <c r="PW73" s="63"/>
      <c r="PX73" s="63"/>
      <c r="PY73" s="63"/>
      <c r="PZ73" s="63"/>
      <c r="QA73" s="63"/>
      <c r="QB73" s="63"/>
      <c r="QC73" s="63"/>
      <c r="QD73" s="63"/>
      <c r="QE73" s="63"/>
      <c r="QF73" s="63"/>
      <c r="QG73" s="63"/>
      <c r="QH73" s="63"/>
      <c r="QI73" s="63"/>
      <c r="QJ73" s="63"/>
      <c r="QK73" s="63"/>
      <c r="QL73" s="63"/>
      <c r="QM73" s="63"/>
      <c r="QN73" s="63"/>
      <c r="QO73" s="63"/>
      <c r="QP73" s="63"/>
      <c r="QQ73" s="63"/>
      <c r="QR73" s="63"/>
      <c r="QS73" s="63"/>
      <c r="QT73" s="63"/>
      <c r="QU73" s="63"/>
      <c r="QV73" s="63"/>
      <c r="QW73" s="63"/>
      <c r="QX73" s="63"/>
      <c r="QY73" s="63"/>
      <c r="QZ73" s="63"/>
      <c r="RA73" s="63"/>
      <c r="RB73" s="63"/>
      <c r="RC73" s="63"/>
      <c r="RD73" s="63"/>
      <c r="RE73" s="63"/>
      <c r="RF73" s="63"/>
      <c r="RG73" s="63"/>
      <c r="RH73" s="63"/>
      <c r="RI73" s="63"/>
      <c r="RJ73" s="63"/>
      <c r="RK73" s="63"/>
      <c r="RL73" s="63"/>
      <c r="RM73" s="63"/>
      <c r="RN73" s="63"/>
      <c r="RO73" s="63"/>
      <c r="RP73" s="63"/>
      <c r="RQ73" s="63"/>
      <c r="RR73" s="63"/>
      <c r="RS73" s="63"/>
      <c r="RT73" s="63"/>
      <c r="RU73" s="63"/>
      <c r="RV73" s="63"/>
      <c r="RW73" s="63"/>
      <c r="RX73" s="63"/>
      <c r="RY73" s="63"/>
      <c r="RZ73" s="63"/>
      <c r="SA73" s="63"/>
      <c r="SB73" s="63"/>
      <c r="SC73" s="63"/>
      <c r="SD73" s="63"/>
      <c r="SE73" s="63"/>
      <c r="SF73" s="63"/>
      <c r="SG73" s="63"/>
      <c r="SH73" s="63"/>
      <c r="SI73" s="63"/>
      <c r="SJ73" s="63"/>
      <c r="SK73" s="63"/>
      <c r="SL73" s="63"/>
      <c r="SM73" s="63"/>
      <c r="SN73" s="63"/>
      <c r="SO73" s="63"/>
      <c r="SP73" s="63"/>
      <c r="SQ73" s="63"/>
      <c r="SR73" s="63"/>
      <c r="SS73" s="63"/>
      <c r="ST73" s="63"/>
      <c r="SU73" s="63"/>
      <c r="SV73" s="63"/>
      <c r="SW73" s="63"/>
      <c r="SX73" s="63"/>
      <c r="SY73" s="63"/>
      <c r="SZ73" s="63"/>
      <c r="TA73" s="63"/>
      <c r="TB73" s="63"/>
      <c r="TC73" s="63"/>
      <c r="TD73" s="63"/>
      <c r="TE73" s="63"/>
      <c r="TF73" s="63"/>
      <c r="TG73" s="63"/>
      <c r="TH73" s="63"/>
      <c r="TI73" s="63"/>
      <c r="TJ73" s="63"/>
      <c r="TK73" s="63"/>
      <c r="TL73" s="63"/>
      <c r="TM73" s="63"/>
      <c r="TN73" s="63"/>
      <c r="TO73" s="63"/>
      <c r="TP73" s="63"/>
      <c r="TQ73" s="63"/>
      <c r="TR73" s="63"/>
      <c r="TS73" s="63"/>
      <c r="TT73" s="63"/>
      <c r="TU73" s="63"/>
      <c r="TV73" s="63"/>
      <c r="TW73" s="63"/>
      <c r="TX73" s="63"/>
      <c r="TY73" s="63"/>
      <c r="TZ73" s="63"/>
      <c r="UA73" s="63"/>
      <c r="UB73" s="63"/>
      <c r="UC73" s="63"/>
      <c r="UD73" s="63"/>
      <c r="UE73" s="63"/>
      <c r="UF73" s="63"/>
      <c r="UG73" s="63"/>
      <c r="UH73" s="63"/>
      <c r="UI73" s="63"/>
      <c r="UJ73" s="63"/>
      <c r="UK73" s="63"/>
      <c r="UL73" s="63"/>
      <c r="UM73" s="63"/>
      <c r="UN73" s="63"/>
      <c r="UO73" s="63"/>
      <c r="UP73" s="63"/>
      <c r="UQ73" s="63"/>
      <c r="UR73" s="63"/>
      <c r="US73" s="63"/>
      <c r="UT73" s="63"/>
      <c r="UU73" s="63"/>
      <c r="UV73" s="63"/>
      <c r="UW73" s="63"/>
      <c r="UX73" s="63"/>
      <c r="UY73" s="63"/>
      <c r="UZ73" s="63"/>
      <c r="VA73" s="63"/>
      <c r="VB73" s="63"/>
      <c r="VC73" s="63"/>
      <c r="VD73" s="63"/>
      <c r="VE73" s="63"/>
      <c r="VF73" s="63"/>
      <c r="VG73" s="63"/>
      <c r="VH73" s="63"/>
      <c r="VI73" s="63"/>
      <c r="VJ73" s="63"/>
      <c r="VK73" s="63"/>
      <c r="VL73" s="63"/>
      <c r="VM73" s="63"/>
      <c r="VN73" s="63"/>
      <c r="VO73" s="63"/>
      <c r="VP73" s="63"/>
      <c r="VQ73" s="63"/>
      <c r="VR73" s="63"/>
      <c r="VS73" s="63"/>
      <c r="VT73" s="63"/>
      <c r="VU73" s="63"/>
      <c r="VV73" s="63"/>
      <c r="VW73" s="63"/>
      <c r="VX73" s="63"/>
      <c r="VY73" s="63"/>
      <c r="VZ73" s="63"/>
      <c r="WA73" s="63"/>
      <c r="WB73" s="63"/>
      <c r="WC73" s="63"/>
      <c r="WD73" s="63"/>
      <c r="WE73" s="63"/>
      <c r="WF73" s="63"/>
      <c r="WG73" s="63"/>
      <c r="WH73" s="63"/>
      <c r="WI73" s="63"/>
      <c r="WJ73" s="63"/>
      <c r="WK73" s="63"/>
      <c r="WL73" s="63"/>
      <c r="WM73" s="63"/>
      <c r="WN73" s="63"/>
      <c r="WO73" s="63"/>
      <c r="WP73" s="63"/>
      <c r="WQ73" s="63"/>
      <c r="WR73" s="63"/>
      <c r="WS73" s="63"/>
      <c r="WT73" s="63"/>
      <c r="WU73" s="63"/>
      <c r="WV73" s="63"/>
      <c r="WW73" s="63"/>
      <c r="WX73" s="63"/>
      <c r="WY73" s="63"/>
      <c r="WZ73" s="63"/>
      <c r="XA73" s="63"/>
      <c r="XB73" s="63"/>
      <c r="XC73" s="63"/>
      <c r="XD73" s="63"/>
      <c r="XE73" s="63"/>
      <c r="XF73" s="63"/>
      <c r="XG73" s="63"/>
      <c r="XH73" s="63"/>
      <c r="XI73" s="63"/>
      <c r="XJ73" s="63"/>
      <c r="XK73" s="63"/>
      <c r="XL73" s="63"/>
      <c r="XM73" s="63"/>
      <c r="XN73" s="63"/>
      <c r="XO73" s="63"/>
      <c r="XP73" s="63"/>
      <c r="XQ73" s="63"/>
      <c r="XR73" s="63"/>
      <c r="XS73" s="63"/>
      <c r="XT73" s="63"/>
      <c r="XU73" s="63"/>
      <c r="XV73" s="63"/>
      <c r="XW73" s="63"/>
      <c r="XX73" s="63"/>
      <c r="XY73" s="63"/>
      <c r="XZ73" s="63"/>
      <c r="YA73" s="63"/>
      <c r="YB73" s="63"/>
      <c r="YC73" s="63"/>
      <c r="YD73" s="63"/>
      <c r="YE73" s="63"/>
      <c r="YF73" s="63"/>
      <c r="YG73" s="63"/>
      <c r="YH73" s="63"/>
      <c r="YI73" s="63"/>
      <c r="YJ73" s="63"/>
      <c r="YK73" s="63"/>
      <c r="YL73" s="63"/>
      <c r="YM73" s="63"/>
      <c r="YN73" s="63"/>
      <c r="YO73" s="63"/>
      <c r="YP73" s="63"/>
      <c r="YQ73" s="63"/>
      <c r="YR73" s="63"/>
      <c r="YS73" s="63"/>
      <c r="YT73" s="63"/>
      <c r="YU73" s="63"/>
      <c r="YV73" s="63"/>
      <c r="YW73" s="63"/>
      <c r="YX73" s="63"/>
      <c r="YY73" s="63"/>
      <c r="YZ73" s="63"/>
      <c r="ZA73" s="63"/>
      <c r="ZB73" s="63"/>
      <c r="ZC73" s="63"/>
      <c r="ZD73" s="63"/>
      <c r="ZE73" s="63"/>
      <c r="ZF73" s="63"/>
      <c r="ZG73" s="63"/>
      <c r="ZH73" s="63"/>
      <c r="ZI73" s="63"/>
      <c r="ZJ73" s="63"/>
      <c r="ZK73" s="63"/>
      <c r="ZL73" s="63"/>
      <c r="ZM73" s="63"/>
      <c r="ZN73" s="63"/>
      <c r="ZO73" s="63"/>
      <c r="ZP73" s="63"/>
      <c r="ZQ73" s="63"/>
      <c r="ZR73" s="63"/>
      <c r="ZS73" s="63"/>
      <c r="ZT73" s="63"/>
      <c r="ZU73" s="63"/>
      <c r="ZV73" s="63"/>
      <c r="ZW73" s="63"/>
      <c r="ZX73" s="63"/>
      <c r="ZY73" s="63"/>
      <c r="ZZ73" s="63"/>
      <c r="AAA73" s="63"/>
      <c r="AAB73" s="63"/>
      <c r="AAC73" s="63"/>
      <c r="AAD73" s="63"/>
      <c r="AAE73" s="63"/>
      <c r="AAF73" s="63"/>
      <c r="AAG73" s="63"/>
      <c r="AAH73" s="63"/>
      <c r="AAI73" s="63"/>
      <c r="AAJ73" s="63"/>
      <c r="AAK73" s="63"/>
      <c r="AAL73" s="63"/>
      <c r="AAM73" s="63"/>
      <c r="AAN73" s="63"/>
      <c r="AAO73" s="63"/>
      <c r="AAP73" s="63"/>
      <c r="AAQ73" s="63"/>
      <c r="AAR73" s="63"/>
      <c r="AAS73" s="63"/>
      <c r="AAT73" s="63"/>
      <c r="AAU73" s="63"/>
      <c r="AAV73" s="63"/>
      <c r="AAW73" s="63"/>
      <c r="AAX73" s="63"/>
      <c r="AAY73" s="63"/>
      <c r="AAZ73" s="63"/>
      <c r="ABA73" s="63"/>
      <c r="ABB73" s="63"/>
      <c r="ABC73" s="63"/>
      <c r="ABD73" s="63"/>
      <c r="ABE73" s="63"/>
      <c r="ABF73" s="63"/>
      <c r="ABG73" s="63"/>
      <c r="ABH73" s="63"/>
      <c r="ABI73" s="63"/>
      <c r="ABJ73" s="63"/>
      <c r="ABK73" s="63"/>
      <c r="ABL73" s="63"/>
      <c r="ABM73" s="63"/>
      <c r="ABN73" s="63"/>
      <c r="ABO73" s="63"/>
      <c r="ABP73" s="63"/>
      <c r="ABQ73" s="63"/>
      <c r="ABR73" s="63"/>
      <c r="ABS73" s="63"/>
      <c r="ABT73" s="63"/>
      <c r="ABU73" s="63"/>
      <c r="ABV73" s="63"/>
      <c r="ABW73" s="63"/>
      <c r="ABX73" s="63"/>
      <c r="ABY73" s="63"/>
      <c r="ABZ73" s="63"/>
      <c r="ACA73" s="63"/>
      <c r="ACB73" s="63"/>
      <c r="ACC73" s="63"/>
      <c r="ACD73" s="63"/>
      <c r="ACE73" s="63"/>
      <c r="ACF73" s="63"/>
      <c r="ACG73" s="63"/>
      <c r="ACH73" s="63"/>
      <c r="ACI73" s="63"/>
      <c r="ACJ73" s="63"/>
      <c r="ACK73" s="63"/>
      <c r="ACL73" s="63"/>
      <c r="ACM73" s="63"/>
      <c r="ACN73" s="63"/>
      <c r="ACO73" s="63"/>
      <c r="ACP73" s="63"/>
      <c r="ACQ73" s="63"/>
      <c r="ACR73" s="63"/>
      <c r="ACS73" s="63"/>
      <c r="ACT73" s="63"/>
      <c r="ACU73" s="63"/>
      <c r="ACV73" s="63"/>
      <c r="ACW73" s="63"/>
      <c r="ACX73" s="63"/>
      <c r="ACY73" s="63"/>
      <c r="ACZ73" s="63"/>
      <c r="ADA73" s="63"/>
      <c r="ADB73" s="63"/>
      <c r="ADC73" s="63"/>
      <c r="ADD73" s="63"/>
      <c r="ADE73" s="63"/>
      <c r="ADF73" s="63"/>
      <c r="ADG73" s="63"/>
      <c r="ADH73" s="63"/>
      <c r="ADI73" s="63"/>
      <c r="ADJ73" s="63"/>
      <c r="ADK73" s="63"/>
      <c r="ADL73" s="63"/>
      <c r="ADM73" s="63"/>
      <c r="ADN73" s="63"/>
      <c r="ADO73" s="63"/>
      <c r="ADP73" s="63"/>
      <c r="ADQ73" s="63"/>
      <c r="ADR73" s="63"/>
      <c r="ADS73" s="63"/>
      <c r="ADT73" s="63"/>
      <c r="ADU73" s="63"/>
      <c r="ADV73" s="63"/>
      <c r="ADW73" s="63"/>
      <c r="ADX73" s="63"/>
      <c r="ADY73" s="63"/>
      <c r="ADZ73" s="63"/>
      <c r="AEA73" s="63"/>
      <c r="AEB73" s="63"/>
      <c r="AEC73" s="63"/>
      <c r="AED73" s="63"/>
      <c r="AEE73" s="63"/>
      <c r="AEF73" s="63"/>
      <c r="AEG73" s="63"/>
      <c r="AEH73" s="63"/>
      <c r="AEI73" s="63"/>
      <c r="AEJ73" s="63"/>
      <c r="AEK73" s="63"/>
      <c r="AEL73" s="63"/>
      <c r="AEM73" s="63"/>
      <c r="AEN73" s="63"/>
      <c r="AEO73" s="63"/>
      <c r="AEP73" s="63"/>
      <c r="AEQ73" s="63"/>
      <c r="AER73" s="63"/>
      <c r="AES73" s="63"/>
      <c r="AET73" s="63"/>
      <c r="AEU73" s="63"/>
      <c r="AEV73" s="63"/>
      <c r="AEW73" s="63"/>
      <c r="AEX73" s="63"/>
      <c r="AEY73" s="63"/>
      <c r="AEZ73" s="63"/>
      <c r="AFA73" s="63"/>
      <c r="AFB73" s="63"/>
      <c r="AFC73" s="63"/>
      <c r="AFD73" s="63"/>
      <c r="AFE73" s="63"/>
      <c r="AFF73" s="63"/>
      <c r="AFG73" s="63"/>
      <c r="AFH73" s="63"/>
      <c r="AFI73" s="63"/>
      <c r="AFJ73" s="63"/>
      <c r="AFK73" s="63"/>
      <c r="AFL73" s="63"/>
      <c r="AFM73" s="63"/>
      <c r="AFN73" s="63"/>
      <c r="AFO73" s="63"/>
      <c r="AFP73" s="63"/>
      <c r="AFQ73" s="63"/>
      <c r="AFR73" s="63"/>
      <c r="AFS73" s="63"/>
      <c r="AFT73" s="63"/>
      <c r="AFU73" s="63"/>
      <c r="AFV73" s="63"/>
      <c r="AFW73" s="63"/>
      <c r="AFX73" s="63"/>
      <c r="AFY73" s="63"/>
      <c r="AFZ73" s="63"/>
      <c r="AGA73" s="63"/>
      <c r="AGB73" s="63"/>
      <c r="AGC73" s="63"/>
      <c r="AGD73" s="63"/>
      <c r="AGE73" s="63"/>
      <c r="AGF73" s="63"/>
      <c r="AGG73" s="63"/>
      <c r="AGH73" s="63"/>
      <c r="AGI73" s="63"/>
      <c r="AGJ73" s="63"/>
      <c r="AGK73" s="63"/>
      <c r="AGL73" s="63"/>
      <c r="AGM73" s="63"/>
      <c r="AGN73" s="63"/>
      <c r="AGO73" s="63"/>
      <c r="AGP73" s="63"/>
      <c r="AGQ73" s="63"/>
      <c r="AGR73" s="63"/>
      <c r="AGS73" s="63"/>
      <c r="AGT73" s="63"/>
      <c r="AGU73" s="63"/>
      <c r="AGV73" s="63"/>
      <c r="AGW73" s="63"/>
      <c r="AGX73" s="63"/>
      <c r="AGY73" s="63"/>
      <c r="AGZ73" s="63"/>
      <c r="AHA73" s="63"/>
      <c r="AHB73" s="63"/>
      <c r="AHC73" s="63"/>
      <c r="AHD73" s="63"/>
      <c r="AHE73" s="63"/>
      <c r="AHF73" s="63"/>
      <c r="AHG73" s="63"/>
      <c r="AHH73" s="63"/>
      <c r="AHI73" s="63"/>
      <c r="AHJ73" s="63"/>
      <c r="AHK73" s="63"/>
      <c r="AHL73" s="63"/>
      <c r="AHM73" s="63"/>
      <c r="AHN73" s="63"/>
      <c r="AHO73" s="63"/>
      <c r="AHP73" s="63"/>
      <c r="AHQ73" s="63"/>
      <c r="AHR73" s="63"/>
      <c r="AHS73" s="63"/>
      <c r="AHT73" s="63"/>
      <c r="AHU73" s="63"/>
      <c r="AHV73" s="63"/>
      <c r="AHW73" s="63"/>
      <c r="AHX73" s="63"/>
      <c r="AHY73" s="63"/>
      <c r="AHZ73" s="63"/>
      <c r="AIA73" s="63"/>
      <c r="AIB73" s="63"/>
      <c r="AIC73" s="63"/>
      <c r="AID73" s="63"/>
      <c r="AIE73" s="63"/>
      <c r="AIF73" s="63"/>
      <c r="AIG73" s="63"/>
      <c r="AIH73" s="63"/>
      <c r="AII73" s="63"/>
      <c r="AIJ73" s="63"/>
      <c r="AIK73" s="63"/>
      <c r="AIL73" s="63"/>
      <c r="AIM73" s="63"/>
      <c r="AIN73" s="63"/>
      <c r="AIO73" s="63"/>
      <c r="AIP73" s="63"/>
      <c r="AIQ73" s="63"/>
      <c r="AIR73" s="63"/>
      <c r="AIS73" s="63"/>
      <c r="AIT73" s="63"/>
      <c r="AIU73" s="63"/>
      <c r="AIV73" s="63"/>
      <c r="AIW73" s="63"/>
      <c r="AIX73" s="63"/>
      <c r="AIY73" s="63"/>
      <c r="AIZ73" s="63"/>
      <c r="AJA73" s="63"/>
      <c r="AJB73" s="63"/>
      <c r="AJC73" s="63"/>
      <c r="AJD73" s="63"/>
      <c r="AJE73" s="63"/>
      <c r="AJF73" s="63"/>
      <c r="AJG73" s="63"/>
      <c r="AJH73" s="63"/>
      <c r="AJI73" s="63"/>
      <c r="AJJ73" s="63"/>
      <c r="AJK73" s="63"/>
      <c r="AJL73" s="63"/>
      <c r="AJM73" s="63"/>
      <c r="AJN73" s="63"/>
      <c r="AJO73" s="63"/>
      <c r="AJP73" s="63"/>
      <c r="AJQ73" s="63"/>
      <c r="AJR73" s="63"/>
      <c r="AJS73" s="63"/>
      <c r="AJT73" s="63"/>
      <c r="AJU73" s="63"/>
      <c r="AJV73" s="63"/>
      <c r="AJW73" s="63"/>
      <c r="AJX73" s="63"/>
      <c r="AJY73" s="63"/>
      <c r="AJZ73" s="63"/>
      <c r="AKA73" s="63"/>
      <c r="AKB73" s="63"/>
      <c r="AKC73" s="63"/>
      <c r="AKD73" s="63"/>
      <c r="AKE73" s="63"/>
      <c r="AKF73" s="63"/>
      <c r="AKG73" s="63"/>
      <c r="AKH73" s="63"/>
      <c r="AKI73" s="63"/>
      <c r="AKJ73" s="63"/>
      <c r="AKK73" s="63"/>
      <c r="AKL73" s="63"/>
      <c r="AKM73" s="63"/>
      <c r="AKN73" s="63"/>
      <c r="AKO73" s="63"/>
      <c r="AKP73" s="63"/>
      <c r="AKQ73" s="63"/>
      <c r="AKR73" s="63"/>
      <c r="AKS73" s="63"/>
      <c r="AKT73" s="63"/>
      <c r="AKU73" s="63"/>
      <c r="AKV73" s="63"/>
      <c r="AKW73" s="63"/>
      <c r="AKX73" s="63"/>
      <c r="AKY73" s="63"/>
      <c r="AKZ73" s="63"/>
      <c r="ALA73" s="63"/>
      <c r="ALB73" s="63"/>
      <c r="ALC73" s="63"/>
      <c r="ALD73" s="63"/>
      <c r="ALE73" s="63"/>
      <c r="ALF73" s="63"/>
      <c r="ALG73" s="63"/>
      <c r="ALH73" s="63"/>
      <c r="ALI73" s="63"/>
      <c r="ALJ73" s="63"/>
      <c r="ALK73" s="63"/>
      <c r="ALL73" s="63"/>
      <c r="ALM73" s="63"/>
      <c r="ALN73" s="63"/>
      <c r="ALO73" s="63"/>
      <c r="ALP73" s="63"/>
      <c r="ALQ73" s="63"/>
      <c r="ALR73" s="63"/>
      <c r="ALS73" s="63"/>
      <c r="ALT73" s="63"/>
      <c r="ALU73" s="63"/>
      <c r="ALV73" s="63"/>
      <c r="ALW73" s="63"/>
      <c r="ALX73" s="63"/>
      <c r="ALY73" s="63"/>
      <c r="ALZ73" s="63"/>
      <c r="AMA73" s="63"/>
      <c r="AMB73" s="63"/>
      <c r="AMC73" s="63"/>
      <c r="AMD73" s="63"/>
      <c r="AME73" s="63"/>
      <c r="AMF73" s="63"/>
      <c r="AMG73" s="63"/>
      <c r="AMH73" s="63"/>
      <c r="AMI73" s="63"/>
      <c r="AMJ73" s="63"/>
      <c r="AMK73" s="63"/>
      <c r="AML73" s="63"/>
      <c r="AMM73" s="63"/>
      <c r="AMN73" s="63"/>
      <c r="AMO73" s="63"/>
      <c r="AMP73" s="63"/>
      <c r="AMQ73" s="63"/>
      <c r="AMR73" s="63"/>
      <c r="AMS73" s="63"/>
      <c r="AMT73" s="63"/>
      <c r="AMU73" s="63"/>
      <c r="AMV73" s="63"/>
      <c r="AMW73" s="63"/>
      <c r="AMX73" s="63"/>
      <c r="AMY73" s="63"/>
      <c r="AMZ73" s="63"/>
      <c r="ANA73" s="63"/>
      <c r="ANB73" s="63"/>
      <c r="ANC73" s="63"/>
      <c r="AND73" s="63"/>
      <c r="ANE73" s="63"/>
      <c r="ANF73" s="63"/>
      <c r="ANG73" s="63"/>
      <c r="ANH73" s="63"/>
      <c r="ANI73" s="63"/>
      <c r="ANJ73" s="63"/>
      <c r="ANK73" s="63"/>
      <c r="ANL73" s="63"/>
      <c r="ANM73" s="63"/>
      <c r="ANN73" s="63"/>
      <c r="ANO73" s="63"/>
      <c r="ANP73" s="63"/>
      <c r="ANQ73" s="63"/>
      <c r="ANR73" s="63"/>
      <c r="ANS73" s="63"/>
      <c r="ANT73" s="63"/>
      <c r="ANU73" s="63"/>
      <c r="ANV73" s="63"/>
      <c r="ANW73" s="63"/>
      <c r="ANX73" s="63"/>
      <c r="ANY73" s="63"/>
      <c r="ANZ73" s="63"/>
      <c r="AOA73" s="63"/>
      <c r="AOB73" s="63"/>
      <c r="AOC73" s="63"/>
      <c r="AOD73" s="63"/>
      <c r="AOE73" s="63"/>
      <c r="AOF73" s="63"/>
      <c r="AOG73" s="63"/>
      <c r="AOH73" s="63"/>
      <c r="AOI73" s="63"/>
      <c r="AOJ73" s="63"/>
      <c r="AOK73" s="63"/>
      <c r="AOL73" s="63"/>
      <c r="AOM73" s="63"/>
      <c r="AON73" s="63"/>
      <c r="AOO73" s="63"/>
      <c r="AOP73" s="63"/>
      <c r="AOQ73" s="63"/>
      <c r="AOR73" s="63"/>
      <c r="AOS73" s="63"/>
      <c r="AOT73" s="63"/>
      <c r="AOU73" s="63"/>
      <c r="AOV73" s="63"/>
      <c r="AOW73" s="63"/>
      <c r="AOX73" s="63"/>
      <c r="AOY73" s="63"/>
      <c r="AOZ73" s="63"/>
      <c r="APA73" s="63"/>
      <c r="APB73" s="63"/>
      <c r="APC73" s="63"/>
      <c r="APD73" s="63"/>
      <c r="APE73" s="63"/>
      <c r="APF73" s="63"/>
      <c r="APG73" s="63"/>
      <c r="APH73" s="63"/>
      <c r="API73" s="63"/>
      <c r="APJ73" s="63"/>
      <c r="APK73" s="63"/>
      <c r="APL73" s="63"/>
      <c r="APM73" s="63"/>
      <c r="APN73" s="63"/>
      <c r="APO73" s="63"/>
      <c r="APP73" s="63"/>
      <c r="APQ73" s="63"/>
      <c r="APR73" s="63"/>
      <c r="APS73" s="63"/>
      <c r="APT73" s="63"/>
      <c r="APU73" s="63"/>
      <c r="APV73" s="63"/>
      <c r="APW73" s="63"/>
      <c r="APX73" s="63"/>
      <c r="APY73" s="63"/>
      <c r="APZ73" s="63"/>
      <c r="AQA73" s="63"/>
      <c r="AQB73" s="63"/>
      <c r="AQC73" s="63"/>
      <c r="AQD73" s="63"/>
      <c r="AQE73" s="63"/>
      <c r="AQF73" s="63"/>
      <c r="AQG73" s="63"/>
      <c r="AQH73" s="63"/>
      <c r="AQI73" s="63"/>
      <c r="AQJ73" s="63"/>
      <c r="AQK73" s="63"/>
      <c r="AQL73" s="63"/>
      <c r="AQM73" s="63"/>
      <c r="AQN73" s="63"/>
      <c r="AQO73" s="63"/>
      <c r="AQP73" s="63"/>
      <c r="AQQ73" s="63"/>
      <c r="AQR73" s="63"/>
      <c r="AQS73" s="63"/>
      <c r="AQT73" s="63"/>
      <c r="AQU73" s="63"/>
      <c r="AQV73" s="63"/>
      <c r="AQW73" s="63"/>
      <c r="AQX73" s="63"/>
      <c r="AQY73" s="63"/>
      <c r="AQZ73" s="63"/>
      <c r="ARA73" s="63"/>
      <c r="ARB73" s="63"/>
      <c r="ARC73" s="63"/>
      <c r="ARD73" s="63"/>
      <c r="ARE73" s="63"/>
      <c r="ARF73" s="63"/>
      <c r="ARG73" s="63"/>
      <c r="ARH73" s="63"/>
      <c r="ARI73" s="63"/>
      <c r="ARJ73" s="63"/>
      <c r="ARK73" s="63"/>
      <c r="ARL73" s="63"/>
      <c r="ARM73" s="63"/>
      <c r="ARN73" s="63"/>
      <c r="ARO73" s="63"/>
      <c r="ARP73" s="63"/>
      <c r="ARQ73" s="63"/>
      <c r="ARR73" s="63"/>
      <c r="ARS73" s="63"/>
      <c r="ART73" s="63"/>
      <c r="ARU73" s="63"/>
      <c r="ARV73" s="63"/>
      <c r="ARW73" s="63"/>
      <c r="ARX73" s="63"/>
      <c r="ARY73" s="63"/>
      <c r="ARZ73" s="63"/>
      <c r="ASA73" s="63"/>
      <c r="ASB73" s="63"/>
      <c r="ASC73" s="63"/>
      <c r="ASD73" s="63"/>
      <c r="ASE73" s="63"/>
      <c r="ASF73" s="63"/>
      <c r="ASG73" s="63"/>
      <c r="ASH73" s="63"/>
      <c r="ASI73" s="63"/>
      <c r="ASJ73" s="63"/>
      <c r="ASK73" s="63"/>
      <c r="ASL73" s="63"/>
      <c r="ASM73" s="63"/>
      <c r="ASN73" s="63"/>
      <c r="ASO73" s="63"/>
      <c r="ASP73" s="63"/>
      <c r="ASQ73" s="63"/>
      <c r="ASR73" s="63"/>
      <c r="ASS73" s="63"/>
      <c r="AST73" s="63"/>
      <c r="ASU73" s="63"/>
      <c r="ASV73" s="63"/>
      <c r="ASW73" s="63"/>
      <c r="ASX73" s="63"/>
      <c r="ASY73" s="63"/>
      <c r="ASZ73" s="63"/>
      <c r="ATA73" s="63"/>
      <c r="ATB73" s="63"/>
      <c r="ATC73" s="63"/>
      <c r="ATD73" s="63"/>
      <c r="ATE73" s="63"/>
      <c r="ATF73" s="63"/>
      <c r="ATG73" s="63"/>
      <c r="ATH73" s="63"/>
      <c r="ATI73" s="63"/>
      <c r="ATJ73" s="63"/>
      <c r="ATK73" s="63"/>
      <c r="ATL73" s="63"/>
      <c r="ATM73" s="63"/>
      <c r="ATN73" s="63"/>
      <c r="ATO73" s="63"/>
      <c r="ATP73" s="63"/>
      <c r="ATQ73" s="63"/>
      <c r="ATR73" s="63"/>
      <c r="ATS73" s="63"/>
      <c r="ATT73" s="63"/>
      <c r="ATU73" s="63"/>
      <c r="ATV73" s="63"/>
      <c r="ATW73" s="63"/>
      <c r="ATX73" s="63"/>
      <c r="ATY73" s="63"/>
      <c r="ATZ73" s="63"/>
      <c r="AUA73" s="63"/>
      <c r="AUB73" s="63"/>
      <c r="AUC73" s="63"/>
      <c r="AUD73" s="63"/>
      <c r="AUE73" s="63"/>
      <c r="AUF73" s="63"/>
      <c r="AUG73" s="63"/>
      <c r="AUH73" s="63"/>
      <c r="AUI73" s="63"/>
      <c r="AUJ73" s="63"/>
      <c r="AUK73" s="63"/>
      <c r="AUL73" s="63"/>
      <c r="AUM73" s="63"/>
      <c r="AUN73" s="63"/>
      <c r="AUO73" s="63"/>
      <c r="AUP73" s="63"/>
      <c r="AUQ73" s="63"/>
      <c r="AUR73" s="63"/>
      <c r="AUS73" s="63"/>
      <c r="AUT73" s="63"/>
      <c r="AUU73" s="63"/>
      <c r="AUV73" s="63"/>
      <c r="AUW73" s="63"/>
      <c r="AUX73" s="63"/>
      <c r="AUY73" s="63"/>
      <c r="AUZ73" s="63"/>
      <c r="AVA73" s="63"/>
      <c r="AVB73" s="63"/>
      <c r="AVC73" s="63"/>
      <c r="AVD73" s="63"/>
      <c r="AVE73" s="63"/>
      <c r="AVF73" s="63"/>
      <c r="AVG73" s="63"/>
      <c r="AVH73" s="63"/>
      <c r="AVI73" s="63"/>
      <c r="AVJ73" s="63"/>
      <c r="AVK73" s="63"/>
      <c r="AVL73" s="63"/>
      <c r="AVM73" s="63"/>
      <c r="AVN73" s="63"/>
      <c r="AVO73" s="63"/>
      <c r="AVP73" s="63"/>
      <c r="AVQ73" s="63"/>
      <c r="AVR73" s="63"/>
      <c r="AVS73" s="63"/>
      <c r="AVT73" s="63"/>
      <c r="AVU73" s="63"/>
      <c r="AVV73" s="63"/>
      <c r="AVW73" s="63"/>
      <c r="AVX73" s="63"/>
      <c r="AVY73" s="63"/>
      <c r="AVZ73" s="63"/>
      <c r="AWA73" s="63"/>
      <c r="AWB73" s="63"/>
      <c r="AWC73" s="63"/>
      <c r="AWD73" s="63"/>
      <c r="AWE73" s="63"/>
      <c r="AWF73" s="63"/>
      <c r="AWG73" s="63"/>
      <c r="AWH73" s="63"/>
      <c r="AWI73" s="63"/>
      <c r="AWJ73" s="63"/>
      <c r="AWK73" s="63"/>
      <c r="AWL73" s="63"/>
      <c r="AWM73" s="63"/>
      <c r="AWN73" s="63"/>
      <c r="AWO73" s="63"/>
      <c r="AWP73" s="63"/>
      <c r="AWQ73" s="63"/>
      <c r="AWR73" s="63"/>
      <c r="AWS73" s="63"/>
      <c r="AWT73" s="63"/>
      <c r="AWU73" s="63"/>
      <c r="AWV73" s="63"/>
      <c r="AWW73" s="63"/>
      <c r="AWX73" s="63"/>
      <c r="AWY73" s="63"/>
      <c r="AWZ73" s="63"/>
      <c r="AXA73" s="63"/>
      <c r="AXB73" s="63"/>
      <c r="AXC73" s="63"/>
      <c r="AXD73" s="63"/>
      <c r="AXE73" s="63"/>
      <c r="AXF73" s="63"/>
      <c r="AXG73" s="63"/>
      <c r="AXH73" s="63"/>
      <c r="AXI73" s="63"/>
      <c r="AXJ73" s="63"/>
      <c r="AXK73" s="63"/>
      <c r="AXL73" s="63"/>
      <c r="AXM73" s="63"/>
      <c r="AXN73" s="63"/>
      <c r="AXO73" s="63"/>
      <c r="AXP73" s="63"/>
      <c r="AXQ73" s="63"/>
      <c r="AXR73" s="63"/>
      <c r="AXS73" s="63"/>
      <c r="AXT73" s="63"/>
      <c r="AXU73" s="63"/>
      <c r="AXV73" s="63"/>
      <c r="AXW73" s="63"/>
      <c r="AXX73" s="63"/>
      <c r="AXY73" s="63"/>
      <c r="AXZ73" s="63"/>
      <c r="AYA73" s="63"/>
      <c r="AYB73" s="63"/>
      <c r="AYC73" s="63"/>
      <c r="AYD73" s="63"/>
      <c r="AYE73" s="63"/>
      <c r="AYF73" s="63"/>
      <c r="AYG73" s="63"/>
      <c r="AYH73" s="63"/>
      <c r="AYI73" s="63"/>
      <c r="AYJ73" s="63"/>
      <c r="AYK73" s="63"/>
      <c r="AYL73" s="63"/>
      <c r="AYM73" s="63"/>
      <c r="AYN73" s="63"/>
      <c r="AYO73" s="63"/>
      <c r="AYP73" s="63"/>
      <c r="AYQ73" s="63"/>
      <c r="AYR73" s="63"/>
      <c r="AYS73" s="63"/>
      <c r="AYT73" s="63"/>
      <c r="AYU73" s="63"/>
      <c r="AYV73" s="63"/>
      <c r="AYW73" s="63"/>
      <c r="AYX73" s="63"/>
      <c r="AYY73" s="63"/>
      <c r="AYZ73" s="63"/>
      <c r="AZA73" s="63"/>
      <c r="AZB73" s="63"/>
      <c r="AZC73" s="63"/>
      <c r="AZD73" s="63"/>
      <c r="AZE73" s="63"/>
      <c r="AZF73" s="63"/>
      <c r="AZG73" s="63"/>
      <c r="AZH73" s="63"/>
      <c r="AZI73" s="63"/>
      <c r="AZJ73" s="63"/>
      <c r="AZK73" s="63"/>
      <c r="AZL73" s="63"/>
      <c r="AZM73" s="63"/>
      <c r="AZN73" s="63"/>
      <c r="AZO73" s="63"/>
      <c r="AZP73" s="63"/>
      <c r="AZQ73" s="63"/>
      <c r="AZR73" s="63"/>
      <c r="AZS73" s="63"/>
      <c r="AZT73" s="63"/>
      <c r="AZU73" s="63"/>
      <c r="AZV73" s="63"/>
      <c r="AZW73" s="63"/>
      <c r="AZX73" s="63"/>
      <c r="AZY73" s="63"/>
      <c r="AZZ73" s="63"/>
      <c r="BAA73" s="63"/>
      <c r="BAB73" s="63"/>
      <c r="BAC73" s="63"/>
      <c r="BAD73" s="63"/>
      <c r="BAE73" s="63"/>
      <c r="BAF73" s="63"/>
      <c r="BAG73" s="63"/>
      <c r="BAH73" s="63"/>
      <c r="BAI73" s="63"/>
      <c r="BAJ73" s="63"/>
      <c r="BAK73" s="63"/>
      <c r="BAL73" s="63"/>
      <c r="BAM73" s="63"/>
      <c r="BAN73" s="63"/>
      <c r="BAO73" s="63"/>
      <c r="BAP73" s="63"/>
      <c r="BAQ73" s="63"/>
      <c r="BAR73" s="63"/>
      <c r="BAS73" s="63"/>
      <c r="BAT73" s="63"/>
      <c r="BAU73" s="63"/>
      <c r="BAV73" s="63"/>
      <c r="BAW73" s="63"/>
      <c r="BAX73" s="63"/>
      <c r="BAY73" s="63"/>
      <c r="BAZ73" s="63"/>
      <c r="BBA73" s="63"/>
      <c r="BBB73" s="63"/>
      <c r="BBC73" s="63"/>
      <c r="BBD73" s="63"/>
      <c r="BBE73" s="63"/>
      <c r="BBF73" s="63"/>
      <c r="BBG73" s="63"/>
      <c r="BBH73" s="63"/>
      <c r="BBI73" s="63"/>
      <c r="BBJ73" s="63"/>
      <c r="BBK73" s="63"/>
      <c r="BBL73" s="63"/>
      <c r="BBM73" s="63"/>
      <c r="BBN73" s="63"/>
      <c r="BBO73" s="63"/>
      <c r="BBP73" s="63"/>
      <c r="BBQ73" s="63"/>
      <c r="BBR73" s="63"/>
      <c r="BBS73" s="63"/>
      <c r="BBT73" s="63"/>
      <c r="BBU73" s="63"/>
      <c r="BBV73" s="63"/>
      <c r="BBW73" s="63"/>
      <c r="BBX73" s="63"/>
      <c r="BBY73" s="63"/>
      <c r="BBZ73" s="63"/>
      <c r="BCA73" s="63"/>
      <c r="BCB73" s="63"/>
      <c r="BCC73" s="63"/>
      <c r="BCD73" s="63"/>
      <c r="BCE73" s="63"/>
      <c r="BCF73" s="63"/>
      <c r="BCG73" s="63"/>
      <c r="BCH73" s="63"/>
      <c r="BCI73" s="63"/>
      <c r="BCJ73" s="63"/>
      <c r="BCK73" s="63"/>
      <c r="BCL73" s="63"/>
      <c r="BCM73" s="63"/>
      <c r="BCN73" s="63"/>
      <c r="BCO73" s="63"/>
      <c r="BCP73" s="63"/>
      <c r="BCQ73" s="63"/>
      <c r="BCR73" s="63"/>
      <c r="BCS73" s="63"/>
      <c r="BCT73" s="63"/>
      <c r="BCU73" s="63"/>
      <c r="BCV73" s="63"/>
      <c r="BCW73" s="63"/>
      <c r="BCX73" s="63"/>
      <c r="BCY73" s="63"/>
      <c r="BCZ73" s="63"/>
      <c r="BDA73" s="63"/>
      <c r="BDB73" s="63"/>
      <c r="BDC73" s="63"/>
      <c r="BDD73" s="63"/>
      <c r="BDE73" s="63"/>
      <c r="BDF73" s="63"/>
      <c r="BDG73" s="63"/>
      <c r="BDH73" s="63"/>
      <c r="BDI73" s="63"/>
      <c r="BDJ73" s="63"/>
      <c r="BDK73" s="63"/>
      <c r="BDL73" s="63"/>
      <c r="BDM73" s="63"/>
      <c r="BDN73" s="63"/>
      <c r="BDO73" s="63"/>
      <c r="BDP73" s="63"/>
      <c r="BDQ73" s="63"/>
      <c r="BDR73" s="63"/>
      <c r="BDS73" s="63"/>
      <c r="BDT73" s="63"/>
      <c r="BDU73" s="63"/>
      <c r="BDV73" s="63"/>
      <c r="BDW73" s="63"/>
      <c r="BDX73" s="63"/>
      <c r="BDY73" s="63"/>
      <c r="BDZ73" s="63"/>
      <c r="BEA73" s="63"/>
      <c r="BEB73" s="63"/>
      <c r="BEC73" s="63"/>
      <c r="BED73" s="63"/>
      <c r="BEE73" s="63"/>
      <c r="BEF73" s="63"/>
      <c r="BEG73" s="63"/>
      <c r="BEH73" s="63"/>
      <c r="BEI73" s="63"/>
      <c r="BEJ73" s="63"/>
      <c r="BEK73" s="63"/>
      <c r="BEL73" s="63"/>
      <c r="BEM73" s="63"/>
      <c r="BEN73" s="63"/>
      <c r="BEO73" s="63"/>
      <c r="BEP73" s="63"/>
      <c r="BEQ73" s="63"/>
      <c r="BER73" s="63"/>
      <c r="BES73" s="63"/>
      <c r="BET73" s="63"/>
      <c r="BEU73" s="63"/>
      <c r="BEV73" s="63"/>
      <c r="BEW73" s="63"/>
      <c r="BEX73" s="63"/>
      <c r="BEY73" s="63"/>
      <c r="BEZ73" s="63"/>
      <c r="BFA73" s="63"/>
      <c r="BFB73" s="63"/>
      <c r="BFC73" s="63"/>
      <c r="BFD73" s="63"/>
      <c r="BFE73" s="63"/>
      <c r="BFF73" s="63"/>
      <c r="BFG73" s="63"/>
      <c r="BFH73" s="63"/>
      <c r="BFI73" s="63"/>
      <c r="BFJ73" s="63"/>
      <c r="BFK73" s="63"/>
      <c r="BFL73" s="63"/>
      <c r="BFM73" s="63"/>
      <c r="BFN73" s="63"/>
      <c r="BFO73" s="63"/>
      <c r="BFP73" s="63"/>
      <c r="BFQ73" s="63"/>
      <c r="BFR73" s="63"/>
      <c r="BFS73" s="63"/>
      <c r="BFT73" s="63"/>
      <c r="BFU73" s="63"/>
      <c r="BFV73" s="63"/>
      <c r="BFW73" s="63"/>
      <c r="BFX73" s="63"/>
      <c r="BFY73" s="63"/>
      <c r="BFZ73" s="63"/>
      <c r="BGA73" s="63"/>
      <c r="BGB73" s="63"/>
      <c r="BGC73" s="63"/>
      <c r="BGD73" s="63"/>
      <c r="BGE73" s="63"/>
      <c r="BGF73" s="63"/>
      <c r="BGG73" s="63"/>
      <c r="BGH73" s="63"/>
      <c r="BGI73" s="63"/>
      <c r="BGJ73" s="63"/>
      <c r="BGK73" s="63"/>
      <c r="BGL73" s="63"/>
      <c r="BGM73" s="63"/>
      <c r="BGN73" s="63"/>
      <c r="BGO73" s="63"/>
      <c r="BGP73" s="63"/>
      <c r="BGQ73" s="63"/>
      <c r="BGR73" s="63"/>
      <c r="BGS73" s="63"/>
      <c r="BGT73" s="63"/>
      <c r="BGU73" s="63"/>
      <c r="BGV73" s="63"/>
      <c r="BGW73" s="63"/>
      <c r="BGX73" s="63"/>
      <c r="BGY73" s="63"/>
      <c r="BGZ73" s="63"/>
      <c r="BHA73" s="63"/>
      <c r="BHB73" s="63"/>
      <c r="BHC73" s="63"/>
      <c r="BHD73" s="63"/>
      <c r="BHE73" s="63"/>
      <c r="BHF73" s="63"/>
      <c r="BHG73" s="63"/>
      <c r="BHH73" s="63"/>
      <c r="BHI73" s="63"/>
      <c r="BHJ73" s="63"/>
      <c r="BHK73" s="63"/>
      <c r="BHL73" s="63"/>
      <c r="BHM73" s="63"/>
      <c r="BHN73" s="63"/>
      <c r="BHO73" s="63"/>
      <c r="BHP73" s="63"/>
      <c r="BHQ73" s="63"/>
      <c r="BHR73" s="63"/>
      <c r="BHS73" s="63"/>
      <c r="BHT73" s="63"/>
      <c r="BHU73" s="63"/>
      <c r="BHV73" s="63"/>
      <c r="BHW73" s="63"/>
      <c r="BHX73" s="63"/>
      <c r="BHY73" s="63"/>
      <c r="BHZ73" s="63"/>
      <c r="BIA73" s="63"/>
      <c r="BIB73" s="63"/>
      <c r="BIC73" s="63"/>
      <c r="BID73" s="63"/>
      <c r="BIE73" s="63"/>
      <c r="BIF73" s="63"/>
      <c r="BIG73" s="63"/>
      <c r="BIH73" s="63"/>
      <c r="BII73" s="63"/>
      <c r="BIJ73" s="63"/>
      <c r="BIK73" s="63"/>
      <c r="BIL73" s="63"/>
      <c r="BIM73" s="63"/>
      <c r="BIN73" s="63"/>
      <c r="BIO73" s="63"/>
      <c r="BIP73" s="63"/>
      <c r="BIQ73" s="63"/>
      <c r="BIR73" s="63"/>
      <c r="BIS73" s="63"/>
      <c r="BIT73" s="63"/>
      <c r="BIU73" s="63"/>
      <c r="BIV73" s="63"/>
      <c r="BIW73" s="63"/>
      <c r="BIX73" s="63"/>
      <c r="BIY73" s="63"/>
      <c r="BIZ73" s="63"/>
      <c r="BJA73" s="63"/>
      <c r="BJB73" s="63"/>
      <c r="BJC73" s="63"/>
      <c r="BJD73" s="63"/>
      <c r="BJE73" s="63"/>
      <c r="BJF73" s="63"/>
      <c r="BJG73" s="63"/>
      <c r="BJH73" s="63"/>
      <c r="BJI73" s="63"/>
      <c r="BJJ73" s="63"/>
      <c r="BJK73" s="63"/>
      <c r="BJL73" s="63"/>
      <c r="BJM73" s="63"/>
      <c r="BJN73" s="63"/>
      <c r="BJO73" s="63"/>
      <c r="BJP73" s="63"/>
      <c r="BJQ73" s="63"/>
      <c r="BJR73" s="63"/>
      <c r="BJS73" s="63"/>
      <c r="BJT73" s="63"/>
      <c r="BJU73" s="63"/>
      <c r="BJV73" s="63"/>
      <c r="BJW73" s="63"/>
      <c r="BJX73" s="63"/>
      <c r="BJY73" s="63"/>
      <c r="BJZ73" s="63"/>
      <c r="BKA73" s="63"/>
      <c r="BKB73" s="63"/>
      <c r="BKC73" s="63"/>
      <c r="BKD73" s="63"/>
      <c r="BKE73" s="63"/>
      <c r="BKF73" s="63"/>
      <c r="BKG73" s="63"/>
      <c r="BKH73" s="63"/>
      <c r="BKI73" s="63"/>
      <c r="BKJ73" s="63"/>
      <c r="BKK73" s="63"/>
      <c r="BKL73" s="63"/>
      <c r="BKM73" s="63"/>
      <c r="BKN73" s="63"/>
      <c r="BKO73" s="63"/>
      <c r="BKP73" s="63"/>
      <c r="BKQ73" s="63"/>
      <c r="BKR73" s="63"/>
      <c r="BKS73" s="63"/>
      <c r="BKT73" s="63"/>
      <c r="BKU73" s="63"/>
      <c r="BKV73" s="63"/>
      <c r="BKW73" s="63"/>
      <c r="BKX73" s="63"/>
      <c r="BKY73" s="63"/>
      <c r="BKZ73" s="63"/>
      <c r="BLA73" s="63"/>
      <c r="BLB73" s="63"/>
      <c r="BLC73" s="63"/>
      <c r="BLD73" s="63"/>
      <c r="BLE73" s="63"/>
      <c r="BLF73" s="63"/>
      <c r="BLG73" s="63"/>
      <c r="BLH73" s="63"/>
      <c r="BLI73" s="63"/>
      <c r="BLJ73" s="63"/>
      <c r="BLK73" s="63"/>
      <c r="BLL73" s="63"/>
      <c r="BLM73" s="63"/>
      <c r="BLN73" s="63"/>
      <c r="BLO73" s="63"/>
      <c r="BLP73" s="63"/>
      <c r="BLQ73" s="63"/>
      <c r="BLR73" s="63"/>
      <c r="BLS73" s="63"/>
      <c r="BLT73" s="63"/>
      <c r="BLU73" s="63"/>
      <c r="BLV73" s="63"/>
      <c r="BLW73" s="63"/>
      <c r="BLX73" s="63"/>
      <c r="BLY73" s="63"/>
      <c r="BLZ73" s="63"/>
      <c r="BMA73" s="63"/>
      <c r="BMB73" s="63"/>
      <c r="BMC73" s="63"/>
      <c r="BMD73" s="63"/>
      <c r="BME73" s="63"/>
      <c r="BMF73" s="63"/>
      <c r="BMG73" s="63"/>
      <c r="BMH73" s="63"/>
      <c r="BMI73" s="63"/>
      <c r="BMJ73" s="63"/>
      <c r="BMK73" s="63"/>
      <c r="BML73" s="63"/>
      <c r="BMM73" s="63"/>
      <c r="BMN73" s="63"/>
      <c r="BMO73" s="63"/>
      <c r="BMP73" s="63"/>
      <c r="BMQ73" s="63"/>
      <c r="BMR73" s="63"/>
      <c r="BMS73" s="63"/>
      <c r="BMT73" s="63"/>
      <c r="BMU73" s="63"/>
      <c r="BMV73" s="63"/>
      <c r="BMW73" s="63"/>
      <c r="BMX73" s="63"/>
    </row>
    <row r="74" spans="1:1714" s="1" customFormat="1" ht="15" customHeight="1" x14ac:dyDescent="0.25">
      <c r="A74" s="194" t="s">
        <v>263</v>
      </c>
      <c r="B74" s="147" t="s">
        <v>45</v>
      </c>
      <c r="C74" s="148" t="s">
        <v>126</v>
      </c>
      <c r="D74" s="213" t="s">
        <v>47</v>
      </c>
      <c r="E74" s="149" t="s">
        <v>48</v>
      </c>
      <c r="F74" s="215" t="s">
        <v>49</v>
      </c>
      <c r="G74" s="213" t="s">
        <v>63</v>
      </c>
      <c r="H74" s="150">
        <v>25</v>
      </c>
      <c r="I74" s="146" t="s">
        <v>1689</v>
      </c>
      <c r="J74" s="151">
        <v>44676</v>
      </c>
      <c r="K74" s="152">
        <v>44677</v>
      </c>
      <c r="L74" s="152">
        <v>44678</v>
      </c>
      <c r="M74" s="167" t="s">
        <v>388</v>
      </c>
      <c r="N74" s="168">
        <v>44686</v>
      </c>
      <c r="O74" s="171" t="s">
        <v>97</v>
      </c>
      <c r="P74" s="145" t="s">
        <v>418</v>
      </c>
      <c r="Q74" s="153">
        <f t="shared" si="19"/>
        <v>44679</v>
      </c>
      <c r="R74" s="163">
        <v>20.8</v>
      </c>
      <c r="S74" s="153">
        <f t="shared" si="20"/>
        <v>44683</v>
      </c>
      <c r="T74" s="162">
        <v>28.9</v>
      </c>
      <c r="U74" s="153">
        <f t="shared" si="21"/>
        <v>44690</v>
      </c>
      <c r="V74" s="163"/>
      <c r="W74" s="153">
        <f t="shared" ref="W74:W164" si="29">J74+28</f>
        <v>44704</v>
      </c>
      <c r="X74" s="163">
        <v>39.1</v>
      </c>
      <c r="Y74" s="170" t="str">
        <f t="shared" si="26"/>
        <v>OK</v>
      </c>
      <c r="Z74" s="171" t="s">
        <v>97</v>
      </c>
      <c r="AA74" s="145" t="s">
        <v>419</v>
      </c>
      <c r="AB74" s="153">
        <f t="shared" ref="AB74:AB164" si="30">K74+3</f>
        <v>44680</v>
      </c>
      <c r="AC74" s="162">
        <v>25.001000000000001</v>
      </c>
      <c r="AD74" s="153">
        <f t="shared" ref="AD74:AD164" si="31">K74+7</f>
        <v>44684</v>
      </c>
      <c r="AE74" s="162">
        <v>29.1</v>
      </c>
      <c r="AF74" s="153">
        <f t="shared" ref="AF74:AF164" si="32">K74+14</f>
        <v>44691</v>
      </c>
      <c r="AG74" s="163"/>
      <c r="AH74" s="153">
        <f t="shared" ref="AH74:AH164" si="33">K74+28</f>
        <v>44705</v>
      </c>
      <c r="AI74" s="163">
        <v>39.5</v>
      </c>
      <c r="AJ74" s="170" t="str">
        <f t="shared" si="27"/>
        <v>OK</v>
      </c>
      <c r="AK74" s="171" t="s">
        <v>97</v>
      </c>
      <c r="AL74" s="177" t="s">
        <v>420</v>
      </c>
      <c r="AM74" s="153">
        <f t="shared" ref="AM74:AM164" si="34">L74+3</f>
        <v>44681</v>
      </c>
      <c r="AN74" s="163">
        <v>27.9</v>
      </c>
      <c r="AO74" s="153">
        <f t="shared" ref="AO74:AO164" si="35">L74+7</f>
        <v>44685</v>
      </c>
      <c r="AP74" s="162">
        <v>28.9</v>
      </c>
      <c r="AQ74" s="153">
        <f t="shared" ref="AQ74:AQ106" si="36">L74+14</f>
        <v>44692</v>
      </c>
      <c r="AR74" s="163"/>
      <c r="AS74" s="153">
        <f t="shared" ref="AS74:AS164" si="37">L74+28</f>
        <v>44706</v>
      </c>
      <c r="AT74" s="163">
        <v>36.5</v>
      </c>
      <c r="AU74" s="170" t="str">
        <f t="shared" si="28"/>
        <v>OK</v>
      </c>
      <c r="AV74" s="92"/>
      <c r="AW74" s="199"/>
      <c r="AX74" s="200" t="s">
        <v>1353</v>
      </c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  <c r="IS74" s="63"/>
      <c r="IT74" s="63"/>
      <c r="IU74" s="63"/>
      <c r="IV74" s="63"/>
      <c r="IW74" s="63"/>
      <c r="IX74" s="63"/>
      <c r="IY74" s="63"/>
      <c r="IZ74" s="63"/>
      <c r="JA74" s="63"/>
      <c r="JB74" s="63"/>
      <c r="JC74" s="63"/>
      <c r="JD74" s="63"/>
      <c r="JE74" s="63"/>
      <c r="JF74" s="63"/>
      <c r="JG74" s="63"/>
      <c r="JH74" s="63"/>
      <c r="JI74" s="63"/>
      <c r="JJ74" s="63"/>
      <c r="JK74" s="63"/>
      <c r="JL74" s="63"/>
      <c r="JM74" s="63"/>
      <c r="JN74" s="63"/>
      <c r="JO74" s="63"/>
      <c r="JP74" s="63"/>
      <c r="JQ74" s="63"/>
      <c r="JR74" s="63"/>
      <c r="JS74" s="63"/>
      <c r="JT74" s="63"/>
      <c r="JU74" s="63"/>
      <c r="JV74" s="63"/>
      <c r="JW74" s="63"/>
      <c r="JX74" s="63"/>
      <c r="JY74" s="63"/>
      <c r="JZ74" s="63"/>
      <c r="KA74" s="63"/>
      <c r="KB74" s="63"/>
      <c r="KC74" s="63"/>
      <c r="KD74" s="63"/>
      <c r="KE74" s="63"/>
      <c r="KF74" s="63"/>
      <c r="KG74" s="63"/>
      <c r="KH74" s="63"/>
      <c r="KI74" s="63"/>
      <c r="KJ74" s="63"/>
      <c r="KK74" s="63"/>
      <c r="KL74" s="63"/>
      <c r="KM74" s="63"/>
      <c r="KN74" s="63"/>
      <c r="KO74" s="63"/>
      <c r="KP74" s="63"/>
      <c r="KQ74" s="63"/>
      <c r="KR74" s="63"/>
      <c r="KS74" s="63"/>
      <c r="KT74" s="63"/>
      <c r="KU74" s="63"/>
      <c r="KV74" s="63"/>
      <c r="KW74" s="63"/>
      <c r="KX74" s="63"/>
      <c r="KY74" s="63"/>
      <c r="KZ74" s="63"/>
      <c r="LA74" s="63"/>
      <c r="LB74" s="63"/>
      <c r="LC74" s="63"/>
      <c r="LD74" s="63"/>
      <c r="LE74" s="63"/>
      <c r="LF74" s="63"/>
      <c r="LG74" s="63"/>
      <c r="LH74" s="63"/>
      <c r="LI74" s="63"/>
      <c r="LJ74" s="63"/>
      <c r="LK74" s="63"/>
      <c r="LL74" s="63"/>
      <c r="LM74" s="63"/>
      <c r="LN74" s="63"/>
      <c r="LO74" s="63"/>
      <c r="LP74" s="63"/>
      <c r="LQ74" s="63"/>
      <c r="LR74" s="63"/>
      <c r="LS74" s="63"/>
      <c r="LT74" s="63"/>
      <c r="LU74" s="63"/>
      <c r="LV74" s="63"/>
      <c r="LW74" s="63"/>
      <c r="LX74" s="63"/>
      <c r="LY74" s="63"/>
      <c r="LZ74" s="63"/>
      <c r="MA74" s="63"/>
      <c r="MB74" s="63"/>
      <c r="MC74" s="63"/>
      <c r="MD74" s="63"/>
      <c r="ME74" s="63"/>
      <c r="MF74" s="63"/>
      <c r="MG74" s="63"/>
      <c r="MH74" s="63"/>
      <c r="MI74" s="63"/>
      <c r="MJ74" s="63"/>
      <c r="MK74" s="63"/>
      <c r="ML74" s="63"/>
      <c r="MM74" s="63"/>
      <c r="MN74" s="63"/>
      <c r="MO74" s="63"/>
      <c r="MP74" s="63"/>
      <c r="MQ74" s="63"/>
      <c r="MR74" s="63"/>
      <c r="MS74" s="63"/>
      <c r="MT74" s="63"/>
      <c r="MU74" s="63"/>
      <c r="MV74" s="63"/>
      <c r="MW74" s="63"/>
      <c r="MX74" s="63"/>
      <c r="MY74" s="63"/>
      <c r="MZ74" s="63"/>
      <c r="NA74" s="63"/>
      <c r="NB74" s="63"/>
      <c r="NC74" s="63"/>
      <c r="ND74" s="63"/>
      <c r="NE74" s="63"/>
      <c r="NF74" s="63"/>
      <c r="NG74" s="63"/>
      <c r="NH74" s="63"/>
      <c r="NI74" s="63"/>
      <c r="NJ74" s="63"/>
      <c r="NK74" s="63"/>
      <c r="NL74" s="63"/>
      <c r="NM74" s="63"/>
      <c r="NN74" s="63"/>
      <c r="NO74" s="63"/>
      <c r="NP74" s="63"/>
      <c r="NQ74" s="63"/>
      <c r="NR74" s="63"/>
      <c r="NS74" s="63"/>
      <c r="NT74" s="63"/>
      <c r="NU74" s="63"/>
      <c r="NV74" s="63"/>
      <c r="NW74" s="63"/>
      <c r="NX74" s="63"/>
      <c r="NY74" s="63"/>
      <c r="NZ74" s="63"/>
      <c r="OA74" s="63"/>
      <c r="OB74" s="63"/>
      <c r="OC74" s="63"/>
      <c r="OD74" s="63"/>
      <c r="OE74" s="63"/>
      <c r="OF74" s="63"/>
      <c r="OG74" s="63"/>
      <c r="OH74" s="63"/>
      <c r="OI74" s="63"/>
      <c r="OJ74" s="63"/>
      <c r="OK74" s="63"/>
      <c r="OL74" s="63"/>
      <c r="OM74" s="63"/>
      <c r="ON74" s="63"/>
      <c r="OO74" s="63"/>
      <c r="OP74" s="63"/>
      <c r="OQ74" s="63"/>
      <c r="OR74" s="63"/>
      <c r="OS74" s="63"/>
      <c r="OT74" s="63"/>
      <c r="OU74" s="63"/>
      <c r="OV74" s="63"/>
      <c r="OW74" s="63"/>
      <c r="OX74" s="63"/>
      <c r="OY74" s="63"/>
      <c r="OZ74" s="63"/>
      <c r="PA74" s="63"/>
      <c r="PB74" s="63"/>
      <c r="PC74" s="63"/>
      <c r="PD74" s="63"/>
      <c r="PE74" s="63"/>
      <c r="PF74" s="63"/>
      <c r="PG74" s="63"/>
      <c r="PH74" s="63"/>
      <c r="PI74" s="63"/>
      <c r="PJ74" s="63"/>
      <c r="PK74" s="63"/>
      <c r="PL74" s="63"/>
      <c r="PM74" s="63"/>
      <c r="PN74" s="63"/>
      <c r="PO74" s="63"/>
      <c r="PP74" s="63"/>
      <c r="PQ74" s="63"/>
      <c r="PR74" s="63"/>
      <c r="PS74" s="63"/>
      <c r="PT74" s="63"/>
      <c r="PU74" s="63"/>
      <c r="PV74" s="63"/>
      <c r="PW74" s="63"/>
      <c r="PX74" s="63"/>
      <c r="PY74" s="63"/>
      <c r="PZ74" s="63"/>
      <c r="QA74" s="63"/>
      <c r="QB74" s="63"/>
      <c r="QC74" s="63"/>
      <c r="QD74" s="63"/>
      <c r="QE74" s="63"/>
      <c r="QF74" s="63"/>
      <c r="QG74" s="63"/>
      <c r="QH74" s="63"/>
      <c r="QI74" s="63"/>
      <c r="QJ74" s="63"/>
      <c r="QK74" s="63"/>
      <c r="QL74" s="63"/>
      <c r="QM74" s="63"/>
      <c r="QN74" s="63"/>
      <c r="QO74" s="63"/>
      <c r="QP74" s="63"/>
      <c r="QQ74" s="63"/>
      <c r="QR74" s="63"/>
      <c r="QS74" s="63"/>
      <c r="QT74" s="63"/>
      <c r="QU74" s="63"/>
      <c r="QV74" s="63"/>
      <c r="QW74" s="63"/>
      <c r="QX74" s="63"/>
      <c r="QY74" s="63"/>
      <c r="QZ74" s="63"/>
      <c r="RA74" s="63"/>
      <c r="RB74" s="63"/>
      <c r="RC74" s="63"/>
      <c r="RD74" s="63"/>
      <c r="RE74" s="63"/>
      <c r="RF74" s="63"/>
      <c r="RG74" s="63"/>
      <c r="RH74" s="63"/>
      <c r="RI74" s="63"/>
      <c r="RJ74" s="63"/>
      <c r="RK74" s="63"/>
      <c r="RL74" s="63"/>
      <c r="RM74" s="63"/>
      <c r="RN74" s="63"/>
      <c r="RO74" s="63"/>
      <c r="RP74" s="63"/>
      <c r="RQ74" s="63"/>
      <c r="RR74" s="63"/>
      <c r="RS74" s="63"/>
      <c r="RT74" s="63"/>
      <c r="RU74" s="63"/>
      <c r="RV74" s="63"/>
      <c r="RW74" s="63"/>
      <c r="RX74" s="63"/>
      <c r="RY74" s="63"/>
      <c r="RZ74" s="63"/>
      <c r="SA74" s="63"/>
      <c r="SB74" s="63"/>
      <c r="SC74" s="63"/>
      <c r="SD74" s="63"/>
      <c r="SE74" s="63"/>
      <c r="SF74" s="63"/>
      <c r="SG74" s="63"/>
      <c r="SH74" s="63"/>
      <c r="SI74" s="63"/>
      <c r="SJ74" s="63"/>
      <c r="SK74" s="63"/>
      <c r="SL74" s="63"/>
      <c r="SM74" s="63"/>
      <c r="SN74" s="63"/>
      <c r="SO74" s="63"/>
      <c r="SP74" s="63"/>
      <c r="SQ74" s="63"/>
      <c r="SR74" s="63"/>
      <c r="SS74" s="63"/>
      <c r="ST74" s="63"/>
      <c r="SU74" s="63"/>
      <c r="SV74" s="63"/>
      <c r="SW74" s="63"/>
      <c r="SX74" s="63"/>
      <c r="SY74" s="63"/>
      <c r="SZ74" s="63"/>
      <c r="TA74" s="63"/>
      <c r="TB74" s="63"/>
      <c r="TC74" s="63"/>
      <c r="TD74" s="63"/>
      <c r="TE74" s="63"/>
      <c r="TF74" s="63"/>
      <c r="TG74" s="63"/>
      <c r="TH74" s="63"/>
      <c r="TI74" s="63"/>
      <c r="TJ74" s="63"/>
      <c r="TK74" s="63"/>
      <c r="TL74" s="63"/>
      <c r="TM74" s="63"/>
      <c r="TN74" s="63"/>
      <c r="TO74" s="63"/>
      <c r="TP74" s="63"/>
      <c r="TQ74" s="63"/>
      <c r="TR74" s="63"/>
      <c r="TS74" s="63"/>
      <c r="TT74" s="63"/>
      <c r="TU74" s="63"/>
      <c r="TV74" s="63"/>
      <c r="TW74" s="63"/>
      <c r="TX74" s="63"/>
      <c r="TY74" s="63"/>
      <c r="TZ74" s="63"/>
      <c r="UA74" s="63"/>
      <c r="UB74" s="63"/>
      <c r="UC74" s="63"/>
      <c r="UD74" s="63"/>
      <c r="UE74" s="63"/>
      <c r="UF74" s="63"/>
      <c r="UG74" s="63"/>
      <c r="UH74" s="63"/>
      <c r="UI74" s="63"/>
      <c r="UJ74" s="63"/>
      <c r="UK74" s="63"/>
      <c r="UL74" s="63"/>
      <c r="UM74" s="63"/>
      <c r="UN74" s="63"/>
      <c r="UO74" s="63"/>
      <c r="UP74" s="63"/>
      <c r="UQ74" s="63"/>
      <c r="UR74" s="63"/>
      <c r="US74" s="63"/>
      <c r="UT74" s="63"/>
      <c r="UU74" s="63"/>
      <c r="UV74" s="63"/>
      <c r="UW74" s="63"/>
      <c r="UX74" s="63"/>
      <c r="UY74" s="63"/>
      <c r="UZ74" s="63"/>
      <c r="VA74" s="63"/>
      <c r="VB74" s="63"/>
      <c r="VC74" s="63"/>
      <c r="VD74" s="63"/>
      <c r="VE74" s="63"/>
      <c r="VF74" s="63"/>
      <c r="VG74" s="63"/>
      <c r="VH74" s="63"/>
      <c r="VI74" s="63"/>
      <c r="VJ74" s="63"/>
      <c r="VK74" s="63"/>
      <c r="VL74" s="63"/>
      <c r="VM74" s="63"/>
      <c r="VN74" s="63"/>
      <c r="VO74" s="63"/>
      <c r="VP74" s="63"/>
      <c r="VQ74" s="63"/>
      <c r="VR74" s="63"/>
      <c r="VS74" s="63"/>
      <c r="VT74" s="63"/>
      <c r="VU74" s="63"/>
      <c r="VV74" s="63"/>
      <c r="VW74" s="63"/>
      <c r="VX74" s="63"/>
      <c r="VY74" s="63"/>
      <c r="VZ74" s="63"/>
      <c r="WA74" s="63"/>
      <c r="WB74" s="63"/>
      <c r="WC74" s="63"/>
      <c r="WD74" s="63"/>
      <c r="WE74" s="63"/>
      <c r="WF74" s="63"/>
      <c r="WG74" s="63"/>
      <c r="WH74" s="63"/>
      <c r="WI74" s="63"/>
      <c r="WJ74" s="63"/>
      <c r="WK74" s="63"/>
      <c r="WL74" s="63"/>
      <c r="WM74" s="63"/>
      <c r="WN74" s="63"/>
      <c r="WO74" s="63"/>
      <c r="WP74" s="63"/>
      <c r="WQ74" s="63"/>
      <c r="WR74" s="63"/>
      <c r="WS74" s="63"/>
      <c r="WT74" s="63"/>
      <c r="WU74" s="63"/>
      <c r="WV74" s="63"/>
      <c r="WW74" s="63"/>
      <c r="WX74" s="63"/>
      <c r="WY74" s="63"/>
      <c r="WZ74" s="63"/>
      <c r="XA74" s="63"/>
      <c r="XB74" s="63"/>
      <c r="XC74" s="63"/>
      <c r="XD74" s="63"/>
      <c r="XE74" s="63"/>
      <c r="XF74" s="63"/>
      <c r="XG74" s="63"/>
      <c r="XH74" s="63"/>
      <c r="XI74" s="63"/>
      <c r="XJ74" s="63"/>
      <c r="XK74" s="63"/>
      <c r="XL74" s="63"/>
      <c r="XM74" s="63"/>
      <c r="XN74" s="63"/>
      <c r="XO74" s="63"/>
      <c r="XP74" s="63"/>
      <c r="XQ74" s="63"/>
      <c r="XR74" s="63"/>
      <c r="XS74" s="63"/>
      <c r="XT74" s="63"/>
      <c r="XU74" s="63"/>
      <c r="XV74" s="63"/>
      <c r="XW74" s="63"/>
      <c r="XX74" s="63"/>
      <c r="XY74" s="63"/>
      <c r="XZ74" s="63"/>
      <c r="YA74" s="63"/>
      <c r="YB74" s="63"/>
      <c r="YC74" s="63"/>
      <c r="YD74" s="63"/>
      <c r="YE74" s="63"/>
      <c r="YF74" s="63"/>
      <c r="YG74" s="63"/>
      <c r="YH74" s="63"/>
      <c r="YI74" s="63"/>
      <c r="YJ74" s="63"/>
      <c r="YK74" s="63"/>
      <c r="YL74" s="63"/>
      <c r="YM74" s="63"/>
      <c r="YN74" s="63"/>
      <c r="YO74" s="63"/>
      <c r="YP74" s="63"/>
      <c r="YQ74" s="63"/>
      <c r="YR74" s="63"/>
      <c r="YS74" s="63"/>
      <c r="YT74" s="63"/>
      <c r="YU74" s="63"/>
      <c r="YV74" s="63"/>
      <c r="YW74" s="63"/>
      <c r="YX74" s="63"/>
      <c r="YY74" s="63"/>
      <c r="YZ74" s="63"/>
      <c r="ZA74" s="63"/>
      <c r="ZB74" s="63"/>
      <c r="ZC74" s="63"/>
      <c r="ZD74" s="63"/>
      <c r="ZE74" s="63"/>
      <c r="ZF74" s="63"/>
      <c r="ZG74" s="63"/>
      <c r="ZH74" s="63"/>
      <c r="ZI74" s="63"/>
      <c r="ZJ74" s="63"/>
      <c r="ZK74" s="63"/>
      <c r="ZL74" s="63"/>
      <c r="ZM74" s="63"/>
      <c r="ZN74" s="63"/>
      <c r="ZO74" s="63"/>
      <c r="ZP74" s="63"/>
      <c r="ZQ74" s="63"/>
      <c r="ZR74" s="63"/>
      <c r="ZS74" s="63"/>
      <c r="ZT74" s="63"/>
      <c r="ZU74" s="63"/>
      <c r="ZV74" s="63"/>
      <c r="ZW74" s="63"/>
      <c r="ZX74" s="63"/>
      <c r="ZY74" s="63"/>
      <c r="ZZ74" s="63"/>
      <c r="AAA74" s="63"/>
      <c r="AAB74" s="63"/>
      <c r="AAC74" s="63"/>
      <c r="AAD74" s="63"/>
      <c r="AAE74" s="63"/>
      <c r="AAF74" s="63"/>
      <c r="AAG74" s="63"/>
      <c r="AAH74" s="63"/>
      <c r="AAI74" s="63"/>
      <c r="AAJ74" s="63"/>
      <c r="AAK74" s="63"/>
      <c r="AAL74" s="63"/>
      <c r="AAM74" s="63"/>
      <c r="AAN74" s="63"/>
      <c r="AAO74" s="63"/>
      <c r="AAP74" s="63"/>
      <c r="AAQ74" s="63"/>
      <c r="AAR74" s="63"/>
      <c r="AAS74" s="63"/>
      <c r="AAT74" s="63"/>
      <c r="AAU74" s="63"/>
      <c r="AAV74" s="63"/>
      <c r="AAW74" s="63"/>
      <c r="AAX74" s="63"/>
      <c r="AAY74" s="63"/>
      <c r="AAZ74" s="63"/>
      <c r="ABA74" s="63"/>
      <c r="ABB74" s="63"/>
      <c r="ABC74" s="63"/>
      <c r="ABD74" s="63"/>
      <c r="ABE74" s="63"/>
      <c r="ABF74" s="63"/>
      <c r="ABG74" s="63"/>
      <c r="ABH74" s="63"/>
      <c r="ABI74" s="63"/>
      <c r="ABJ74" s="63"/>
      <c r="ABK74" s="63"/>
      <c r="ABL74" s="63"/>
      <c r="ABM74" s="63"/>
      <c r="ABN74" s="63"/>
      <c r="ABO74" s="63"/>
      <c r="ABP74" s="63"/>
      <c r="ABQ74" s="63"/>
      <c r="ABR74" s="63"/>
      <c r="ABS74" s="63"/>
      <c r="ABT74" s="63"/>
      <c r="ABU74" s="63"/>
      <c r="ABV74" s="63"/>
      <c r="ABW74" s="63"/>
      <c r="ABX74" s="63"/>
      <c r="ABY74" s="63"/>
      <c r="ABZ74" s="63"/>
      <c r="ACA74" s="63"/>
      <c r="ACB74" s="63"/>
      <c r="ACC74" s="63"/>
      <c r="ACD74" s="63"/>
      <c r="ACE74" s="63"/>
      <c r="ACF74" s="63"/>
      <c r="ACG74" s="63"/>
      <c r="ACH74" s="63"/>
      <c r="ACI74" s="63"/>
      <c r="ACJ74" s="63"/>
      <c r="ACK74" s="63"/>
      <c r="ACL74" s="63"/>
      <c r="ACM74" s="63"/>
      <c r="ACN74" s="63"/>
      <c r="ACO74" s="63"/>
      <c r="ACP74" s="63"/>
      <c r="ACQ74" s="63"/>
      <c r="ACR74" s="63"/>
      <c r="ACS74" s="63"/>
      <c r="ACT74" s="63"/>
      <c r="ACU74" s="63"/>
      <c r="ACV74" s="63"/>
      <c r="ACW74" s="63"/>
      <c r="ACX74" s="63"/>
      <c r="ACY74" s="63"/>
      <c r="ACZ74" s="63"/>
      <c r="ADA74" s="63"/>
      <c r="ADB74" s="63"/>
      <c r="ADC74" s="63"/>
      <c r="ADD74" s="63"/>
      <c r="ADE74" s="63"/>
      <c r="ADF74" s="63"/>
      <c r="ADG74" s="63"/>
      <c r="ADH74" s="63"/>
      <c r="ADI74" s="63"/>
      <c r="ADJ74" s="63"/>
      <c r="ADK74" s="63"/>
      <c r="ADL74" s="63"/>
      <c r="ADM74" s="63"/>
      <c r="ADN74" s="63"/>
      <c r="ADO74" s="63"/>
      <c r="ADP74" s="63"/>
      <c r="ADQ74" s="63"/>
      <c r="ADR74" s="63"/>
      <c r="ADS74" s="63"/>
      <c r="ADT74" s="63"/>
      <c r="ADU74" s="63"/>
      <c r="ADV74" s="63"/>
      <c r="ADW74" s="63"/>
      <c r="ADX74" s="63"/>
      <c r="ADY74" s="63"/>
      <c r="ADZ74" s="63"/>
      <c r="AEA74" s="63"/>
      <c r="AEB74" s="63"/>
      <c r="AEC74" s="63"/>
      <c r="AED74" s="63"/>
      <c r="AEE74" s="63"/>
      <c r="AEF74" s="63"/>
      <c r="AEG74" s="63"/>
      <c r="AEH74" s="63"/>
      <c r="AEI74" s="63"/>
      <c r="AEJ74" s="63"/>
      <c r="AEK74" s="63"/>
      <c r="AEL74" s="63"/>
      <c r="AEM74" s="63"/>
      <c r="AEN74" s="63"/>
      <c r="AEO74" s="63"/>
      <c r="AEP74" s="63"/>
      <c r="AEQ74" s="63"/>
      <c r="AER74" s="63"/>
      <c r="AES74" s="63"/>
      <c r="AET74" s="63"/>
      <c r="AEU74" s="63"/>
      <c r="AEV74" s="63"/>
      <c r="AEW74" s="63"/>
      <c r="AEX74" s="63"/>
      <c r="AEY74" s="63"/>
      <c r="AEZ74" s="63"/>
      <c r="AFA74" s="63"/>
      <c r="AFB74" s="63"/>
      <c r="AFC74" s="63"/>
      <c r="AFD74" s="63"/>
      <c r="AFE74" s="63"/>
      <c r="AFF74" s="63"/>
      <c r="AFG74" s="63"/>
      <c r="AFH74" s="63"/>
      <c r="AFI74" s="63"/>
      <c r="AFJ74" s="63"/>
      <c r="AFK74" s="63"/>
      <c r="AFL74" s="63"/>
      <c r="AFM74" s="63"/>
      <c r="AFN74" s="63"/>
      <c r="AFO74" s="63"/>
      <c r="AFP74" s="63"/>
      <c r="AFQ74" s="63"/>
      <c r="AFR74" s="63"/>
      <c r="AFS74" s="63"/>
      <c r="AFT74" s="63"/>
      <c r="AFU74" s="63"/>
      <c r="AFV74" s="63"/>
      <c r="AFW74" s="63"/>
      <c r="AFX74" s="63"/>
      <c r="AFY74" s="63"/>
      <c r="AFZ74" s="63"/>
      <c r="AGA74" s="63"/>
      <c r="AGB74" s="63"/>
      <c r="AGC74" s="63"/>
      <c r="AGD74" s="63"/>
      <c r="AGE74" s="63"/>
      <c r="AGF74" s="63"/>
      <c r="AGG74" s="63"/>
      <c r="AGH74" s="63"/>
      <c r="AGI74" s="63"/>
      <c r="AGJ74" s="63"/>
      <c r="AGK74" s="63"/>
      <c r="AGL74" s="63"/>
      <c r="AGM74" s="63"/>
      <c r="AGN74" s="63"/>
      <c r="AGO74" s="63"/>
      <c r="AGP74" s="63"/>
      <c r="AGQ74" s="63"/>
      <c r="AGR74" s="63"/>
      <c r="AGS74" s="63"/>
      <c r="AGT74" s="63"/>
      <c r="AGU74" s="63"/>
      <c r="AGV74" s="63"/>
      <c r="AGW74" s="63"/>
      <c r="AGX74" s="63"/>
      <c r="AGY74" s="63"/>
      <c r="AGZ74" s="63"/>
      <c r="AHA74" s="63"/>
      <c r="AHB74" s="63"/>
      <c r="AHC74" s="63"/>
      <c r="AHD74" s="63"/>
      <c r="AHE74" s="63"/>
      <c r="AHF74" s="63"/>
      <c r="AHG74" s="63"/>
      <c r="AHH74" s="63"/>
      <c r="AHI74" s="63"/>
      <c r="AHJ74" s="63"/>
      <c r="AHK74" s="63"/>
      <c r="AHL74" s="63"/>
      <c r="AHM74" s="63"/>
      <c r="AHN74" s="63"/>
      <c r="AHO74" s="63"/>
      <c r="AHP74" s="63"/>
      <c r="AHQ74" s="63"/>
      <c r="AHR74" s="63"/>
      <c r="AHS74" s="63"/>
      <c r="AHT74" s="63"/>
      <c r="AHU74" s="63"/>
      <c r="AHV74" s="63"/>
      <c r="AHW74" s="63"/>
      <c r="AHX74" s="63"/>
      <c r="AHY74" s="63"/>
      <c r="AHZ74" s="63"/>
      <c r="AIA74" s="63"/>
      <c r="AIB74" s="63"/>
      <c r="AIC74" s="63"/>
      <c r="AID74" s="63"/>
      <c r="AIE74" s="63"/>
      <c r="AIF74" s="63"/>
      <c r="AIG74" s="63"/>
      <c r="AIH74" s="63"/>
      <c r="AII74" s="63"/>
      <c r="AIJ74" s="63"/>
      <c r="AIK74" s="63"/>
      <c r="AIL74" s="63"/>
      <c r="AIM74" s="63"/>
      <c r="AIN74" s="63"/>
      <c r="AIO74" s="63"/>
      <c r="AIP74" s="63"/>
      <c r="AIQ74" s="63"/>
      <c r="AIR74" s="63"/>
      <c r="AIS74" s="63"/>
      <c r="AIT74" s="63"/>
      <c r="AIU74" s="63"/>
      <c r="AIV74" s="63"/>
      <c r="AIW74" s="63"/>
      <c r="AIX74" s="63"/>
      <c r="AIY74" s="63"/>
      <c r="AIZ74" s="63"/>
      <c r="AJA74" s="63"/>
      <c r="AJB74" s="63"/>
      <c r="AJC74" s="63"/>
      <c r="AJD74" s="63"/>
      <c r="AJE74" s="63"/>
      <c r="AJF74" s="63"/>
      <c r="AJG74" s="63"/>
      <c r="AJH74" s="63"/>
      <c r="AJI74" s="63"/>
      <c r="AJJ74" s="63"/>
      <c r="AJK74" s="63"/>
      <c r="AJL74" s="63"/>
      <c r="AJM74" s="63"/>
      <c r="AJN74" s="63"/>
      <c r="AJO74" s="63"/>
      <c r="AJP74" s="63"/>
      <c r="AJQ74" s="63"/>
      <c r="AJR74" s="63"/>
      <c r="AJS74" s="63"/>
      <c r="AJT74" s="63"/>
      <c r="AJU74" s="63"/>
      <c r="AJV74" s="63"/>
      <c r="AJW74" s="63"/>
      <c r="AJX74" s="63"/>
      <c r="AJY74" s="63"/>
      <c r="AJZ74" s="63"/>
      <c r="AKA74" s="63"/>
      <c r="AKB74" s="63"/>
      <c r="AKC74" s="63"/>
      <c r="AKD74" s="63"/>
      <c r="AKE74" s="63"/>
      <c r="AKF74" s="63"/>
      <c r="AKG74" s="63"/>
      <c r="AKH74" s="63"/>
      <c r="AKI74" s="63"/>
      <c r="AKJ74" s="63"/>
      <c r="AKK74" s="63"/>
      <c r="AKL74" s="63"/>
      <c r="AKM74" s="63"/>
      <c r="AKN74" s="63"/>
      <c r="AKO74" s="63"/>
      <c r="AKP74" s="63"/>
      <c r="AKQ74" s="63"/>
      <c r="AKR74" s="63"/>
      <c r="AKS74" s="63"/>
      <c r="AKT74" s="63"/>
      <c r="AKU74" s="63"/>
      <c r="AKV74" s="63"/>
      <c r="AKW74" s="63"/>
      <c r="AKX74" s="63"/>
      <c r="AKY74" s="63"/>
      <c r="AKZ74" s="63"/>
      <c r="ALA74" s="63"/>
      <c r="ALB74" s="63"/>
      <c r="ALC74" s="63"/>
      <c r="ALD74" s="63"/>
      <c r="ALE74" s="63"/>
      <c r="ALF74" s="63"/>
      <c r="ALG74" s="63"/>
      <c r="ALH74" s="63"/>
      <c r="ALI74" s="63"/>
      <c r="ALJ74" s="63"/>
      <c r="ALK74" s="63"/>
      <c r="ALL74" s="63"/>
      <c r="ALM74" s="63"/>
      <c r="ALN74" s="63"/>
      <c r="ALO74" s="63"/>
      <c r="ALP74" s="63"/>
      <c r="ALQ74" s="63"/>
      <c r="ALR74" s="63"/>
      <c r="ALS74" s="63"/>
      <c r="ALT74" s="63"/>
      <c r="ALU74" s="63"/>
      <c r="ALV74" s="63"/>
      <c r="ALW74" s="63"/>
      <c r="ALX74" s="63"/>
      <c r="ALY74" s="63"/>
      <c r="ALZ74" s="63"/>
      <c r="AMA74" s="63"/>
      <c r="AMB74" s="63"/>
      <c r="AMC74" s="63"/>
      <c r="AMD74" s="63"/>
      <c r="AME74" s="63"/>
      <c r="AMF74" s="63"/>
      <c r="AMG74" s="63"/>
      <c r="AMH74" s="63"/>
      <c r="AMI74" s="63"/>
      <c r="AMJ74" s="63"/>
      <c r="AMK74" s="63"/>
      <c r="AML74" s="63"/>
      <c r="AMM74" s="63"/>
      <c r="AMN74" s="63"/>
      <c r="AMO74" s="63"/>
      <c r="AMP74" s="63"/>
      <c r="AMQ74" s="63"/>
      <c r="AMR74" s="63"/>
      <c r="AMS74" s="63"/>
      <c r="AMT74" s="63"/>
      <c r="AMU74" s="63"/>
      <c r="AMV74" s="63"/>
      <c r="AMW74" s="63"/>
      <c r="AMX74" s="63"/>
      <c r="AMY74" s="63"/>
      <c r="AMZ74" s="63"/>
      <c r="ANA74" s="63"/>
      <c r="ANB74" s="63"/>
      <c r="ANC74" s="63"/>
      <c r="AND74" s="63"/>
      <c r="ANE74" s="63"/>
      <c r="ANF74" s="63"/>
      <c r="ANG74" s="63"/>
      <c r="ANH74" s="63"/>
      <c r="ANI74" s="63"/>
      <c r="ANJ74" s="63"/>
      <c r="ANK74" s="63"/>
      <c r="ANL74" s="63"/>
      <c r="ANM74" s="63"/>
      <c r="ANN74" s="63"/>
      <c r="ANO74" s="63"/>
      <c r="ANP74" s="63"/>
      <c r="ANQ74" s="63"/>
      <c r="ANR74" s="63"/>
      <c r="ANS74" s="63"/>
      <c r="ANT74" s="63"/>
      <c r="ANU74" s="63"/>
      <c r="ANV74" s="63"/>
      <c r="ANW74" s="63"/>
      <c r="ANX74" s="63"/>
      <c r="ANY74" s="63"/>
      <c r="ANZ74" s="63"/>
      <c r="AOA74" s="63"/>
      <c r="AOB74" s="63"/>
      <c r="AOC74" s="63"/>
      <c r="AOD74" s="63"/>
      <c r="AOE74" s="63"/>
      <c r="AOF74" s="63"/>
      <c r="AOG74" s="63"/>
      <c r="AOH74" s="63"/>
      <c r="AOI74" s="63"/>
      <c r="AOJ74" s="63"/>
      <c r="AOK74" s="63"/>
      <c r="AOL74" s="63"/>
      <c r="AOM74" s="63"/>
      <c r="AON74" s="63"/>
      <c r="AOO74" s="63"/>
      <c r="AOP74" s="63"/>
      <c r="AOQ74" s="63"/>
      <c r="AOR74" s="63"/>
      <c r="AOS74" s="63"/>
      <c r="AOT74" s="63"/>
      <c r="AOU74" s="63"/>
      <c r="AOV74" s="63"/>
      <c r="AOW74" s="63"/>
      <c r="AOX74" s="63"/>
      <c r="AOY74" s="63"/>
      <c r="AOZ74" s="63"/>
      <c r="APA74" s="63"/>
      <c r="APB74" s="63"/>
      <c r="APC74" s="63"/>
      <c r="APD74" s="63"/>
      <c r="APE74" s="63"/>
      <c r="APF74" s="63"/>
      <c r="APG74" s="63"/>
      <c r="APH74" s="63"/>
      <c r="API74" s="63"/>
      <c r="APJ74" s="63"/>
      <c r="APK74" s="63"/>
      <c r="APL74" s="63"/>
      <c r="APM74" s="63"/>
      <c r="APN74" s="63"/>
      <c r="APO74" s="63"/>
      <c r="APP74" s="63"/>
      <c r="APQ74" s="63"/>
      <c r="APR74" s="63"/>
      <c r="APS74" s="63"/>
      <c r="APT74" s="63"/>
      <c r="APU74" s="63"/>
      <c r="APV74" s="63"/>
      <c r="APW74" s="63"/>
      <c r="APX74" s="63"/>
      <c r="APY74" s="63"/>
      <c r="APZ74" s="63"/>
      <c r="AQA74" s="63"/>
      <c r="AQB74" s="63"/>
      <c r="AQC74" s="63"/>
      <c r="AQD74" s="63"/>
      <c r="AQE74" s="63"/>
      <c r="AQF74" s="63"/>
      <c r="AQG74" s="63"/>
      <c r="AQH74" s="63"/>
      <c r="AQI74" s="63"/>
      <c r="AQJ74" s="63"/>
      <c r="AQK74" s="63"/>
      <c r="AQL74" s="63"/>
      <c r="AQM74" s="63"/>
      <c r="AQN74" s="63"/>
      <c r="AQO74" s="63"/>
      <c r="AQP74" s="63"/>
      <c r="AQQ74" s="63"/>
      <c r="AQR74" s="63"/>
      <c r="AQS74" s="63"/>
      <c r="AQT74" s="63"/>
      <c r="AQU74" s="63"/>
      <c r="AQV74" s="63"/>
      <c r="AQW74" s="63"/>
      <c r="AQX74" s="63"/>
      <c r="AQY74" s="63"/>
      <c r="AQZ74" s="63"/>
      <c r="ARA74" s="63"/>
      <c r="ARB74" s="63"/>
      <c r="ARC74" s="63"/>
      <c r="ARD74" s="63"/>
      <c r="ARE74" s="63"/>
      <c r="ARF74" s="63"/>
      <c r="ARG74" s="63"/>
      <c r="ARH74" s="63"/>
      <c r="ARI74" s="63"/>
      <c r="ARJ74" s="63"/>
      <c r="ARK74" s="63"/>
      <c r="ARL74" s="63"/>
      <c r="ARM74" s="63"/>
      <c r="ARN74" s="63"/>
      <c r="ARO74" s="63"/>
      <c r="ARP74" s="63"/>
      <c r="ARQ74" s="63"/>
      <c r="ARR74" s="63"/>
      <c r="ARS74" s="63"/>
      <c r="ART74" s="63"/>
      <c r="ARU74" s="63"/>
      <c r="ARV74" s="63"/>
      <c r="ARW74" s="63"/>
      <c r="ARX74" s="63"/>
      <c r="ARY74" s="63"/>
      <c r="ARZ74" s="63"/>
      <c r="ASA74" s="63"/>
      <c r="ASB74" s="63"/>
      <c r="ASC74" s="63"/>
      <c r="ASD74" s="63"/>
      <c r="ASE74" s="63"/>
      <c r="ASF74" s="63"/>
      <c r="ASG74" s="63"/>
      <c r="ASH74" s="63"/>
      <c r="ASI74" s="63"/>
      <c r="ASJ74" s="63"/>
      <c r="ASK74" s="63"/>
      <c r="ASL74" s="63"/>
      <c r="ASM74" s="63"/>
      <c r="ASN74" s="63"/>
      <c r="ASO74" s="63"/>
      <c r="ASP74" s="63"/>
      <c r="ASQ74" s="63"/>
      <c r="ASR74" s="63"/>
      <c r="ASS74" s="63"/>
      <c r="AST74" s="63"/>
      <c r="ASU74" s="63"/>
      <c r="ASV74" s="63"/>
      <c r="ASW74" s="63"/>
      <c r="ASX74" s="63"/>
      <c r="ASY74" s="63"/>
      <c r="ASZ74" s="63"/>
      <c r="ATA74" s="63"/>
      <c r="ATB74" s="63"/>
      <c r="ATC74" s="63"/>
      <c r="ATD74" s="63"/>
      <c r="ATE74" s="63"/>
      <c r="ATF74" s="63"/>
      <c r="ATG74" s="63"/>
      <c r="ATH74" s="63"/>
      <c r="ATI74" s="63"/>
      <c r="ATJ74" s="63"/>
      <c r="ATK74" s="63"/>
      <c r="ATL74" s="63"/>
      <c r="ATM74" s="63"/>
      <c r="ATN74" s="63"/>
      <c r="ATO74" s="63"/>
      <c r="ATP74" s="63"/>
      <c r="ATQ74" s="63"/>
      <c r="ATR74" s="63"/>
      <c r="ATS74" s="63"/>
      <c r="ATT74" s="63"/>
      <c r="ATU74" s="63"/>
      <c r="ATV74" s="63"/>
      <c r="ATW74" s="63"/>
      <c r="ATX74" s="63"/>
      <c r="ATY74" s="63"/>
      <c r="ATZ74" s="63"/>
      <c r="AUA74" s="63"/>
      <c r="AUB74" s="63"/>
      <c r="AUC74" s="63"/>
      <c r="AUD74" s="63"/>
      <c r="AUE74" s="63"/>
      <c r="AUF74" s="63"/>
      <c r="AUG74" s="63"/>
      <c r="AUH74" s="63"/>
      <c r="AUI74" s="63"/>
      <c r="AUJ74" s="63"/>
      <c r="AUK74" s="63"/>
      <c r="AUL74" s="63"/>
      <c r="AUM74" s="63"/>
      <c r="AUN74" s="63"/>
      <c r="AUO74" s="63"/>
      <c r="AUP74" s="63"/>
      <c r="AUQ74" s="63"/>
      <c r="AUR74" s="63"/>
      <c r="AUS74" s="63"/>
      <c r="AUT74" s="63"/>
      <c r="AUU74" s="63"/>
      <c r="AUV74" s="63"/>
      <c r="AUW74" s="63"/>
      <c r="AUX74" s="63"/>
      <c r="AUY74" s="63"/>
      <c r="AUZ74" s="63"/>
      <c r="AVA74" s="63"/>
      <c r="AVB74" s="63"/>
      <c r="AVC74" s="63"/>
      <c r="AVD74" s="63"/>
      <c r="AVE74" s="63"/>
      <c r="AVF74" s="63"/>
      <c r="AVG74" s="63"/>
      <c r="AVH74" s="63"/>
      <c r="AVI74" s="63"/>
      <c r="AVJ74" s="63"/>
      <c r="AVK74" s="63"/>
      <c r="AVL74" s="63"/>
      <c r="AVM74" s="63"/>
      <c r="AVN74" s="63"/>
      <c r="AVO74" s="63"/>
      <c r="AVP74" s="63"/>
      <c r="AVQ74" s="63"/>
      <c r="AVR74" s="63"/>
      <c r="AVS74" s="63"/>
      <c r="AVT74" s="63"/>
      <c r="AVU74" s="63"/>
      <c r="AVV74" s="63"/>
      <c r="AVW74" s="63"/>
      <c r="AVX74" s="63"/>
      <c r="AVY74" s="63"/>
      <c r="AVZ74" s="63"/>
      <c r="AWA74" s="63"/>
      <c r="AWB74" s="63"/>
      <c r="AWC74" s="63"/>
      <c r="AWD74" s="63"/>
      <c r="AWE74" s="63"/>
      <c r="AWF74" s="63"/>
      <c r="AWG74" s="63"/>
      <c r="AWH74" s="63"/>
      <c r="AWI74" s="63"/>
      <c r="AWJ74" s="63"/>
      <c r="AWK74" s="63"/>
      <c r="AWL74" s="63"/>
      <c r="AWM74" s="63"/>
      <c r="AWN74" s="63"/>
      <c r="AWO74" s="63"/>
      <c r="AWP74" s="63"/>
      <c r="AWQ74" s="63"/>
      <c r="AWR74" s="63"/>
      <c r="AWS74" s="63"/>
      <c r="AWT74" s="63"/>
      <c r="AWU74" s="63"/>
      <c r="AWV74" s="63"/>
      <c r="AWW74" s="63"/>
      <c r="AWX74" s="63"/>
      <c r="AWY74" s="63"/>
      <c r="AWZ74" s="63"/>
      <c r="AXA74" s="63"/>
      <c r="AXB74" s="63"/>
      <c r="AXC74" s="63"/>
      <c r="AXD74" s="63"/>
      <c r="AXE74" s="63"/>
      <c r="AXF74" s="63"/>
      <c r="AXG74" s="63"/>
      <c r="AXH74" s="63"/>
      <c r="AXI74" s="63"/>
      <c r="AXJ74" s="63"/>
      <c r="AXK74" s="63"/>
      <c r="AXL74" s="63"/>
      <c r="AXM74" s="63"/>
      <c r="AXN74" s="63"/>
      <c r="AXO74" s="63"/>
      <c r="AXP74" s="63"/>
      <c r="AXQ74" s="63"/>
      <c r="AXR74" s="63"/>
      <c r="AXS74" s="63"/>
      <c r="AXT74" s="63"/>
      <c r="AXU74" s="63"/>
      <c r="AXV74" s="63"/>
      <c r="AXW74" s="63"/>
      <c r="AXX74" s="63"/>
      <c r="AXY74" s="63"/>
      <c r="AXZ74" s="63"/>
      <c r="AYA74" s="63"/>
      <c r="AYB74" s="63"/>
      <c r="AYC74" s="63"/>
      <c r="AYD74" s="63"/>
      <c r="AYE74" s="63"/>
      <c r="AYF74" s="63"/>
      <c r="AYG74" s="63"/>
      <c r="AYH74" s="63"/>
      <c r="AYI74" s="63"/>
      <c r="AYJ74" s="63"/>
      <c r="AYK74" s="63"/>
      <c r="AYL74" s="63"/>
      <c r="AYM74" s="63"/>
      <c r="AYN74" s="63"/>
      <c r="AYO74" s="63"/>
      <c r="AYP74" s="63"/>
      <c r="AYQ74" s="63"/>
      <c r="AYR74" s="63"/>
      <c r="AYS74" s="63"/>
      <c r="AYT74" s="63"/>
      <c r="AYU74" s="63"/>
      <c r="AYV74" s="63"/>
      <c r="AYW74" s="63"/>
      <c r="AYX74" s="63"/>
      <c r="AYY74" s="63"/>
      <c r="AYZ74" s="63"/>
      <c r="AZA74" s="63"/>
      <c r="AZB74" s="63"/>
      <c r="AZC74" s="63"/>
      <c r="AZD74" s="63"/>
      <c r="AZE74" s="63"/>
      <c r="AZF74" s="63"/>
      <c r="AZG74" s="63"/>
      <c r="AZH74" s="63"/>
      <c r="AZI74" s="63"/>
      <c r="AZJ74" s="63"/>
      <c r="AZK74" s="63"/>
      <c r="AZL74" s="63"/>
      <c r="AZM74" s="63"/>
      <c r="AZN74" s="63"/>
      <c r="AZO74" s="63"/>
      <c r="AZP74" s="63"/>
      <c r="AZQ74" s="63"/>
      <c r="AZR74" s="63"/>
      <c r="AZS74" s="63"/>
      <c r="AZT74" s="63"/>
      <c r="AZU74" s="63"/>
      <c r="AZV74" s="63"/>
      <c r="AZW74" s="63"/>
      <c r="AZX74" s="63"/>
      <c r="AZY74" s="63"/>
      <c r="AZZ74" s="63"/>
      <c r="BAA74" s="63"/>
      <c r="BAB74" s="63"/>
      <c r="BAC74" s="63"/>
      <c r="BAD74" s="63"/>
      <c r="BAE74" s="63"/>
      <c r="BAF74" s="63"/>
      <c r="BAG74" s="63"/>
      <c r="BAH74" s="63"/>
      <c r="BAI74" s="63"/>
      <c r="BAJ74" s="63"/>
      <c r="BAK74" s="63"/>
      <c r="BAL74" s="63"/>
      <c r="BAM74" s="63"/>
      <c r="BAN74" s="63"/>
      <c r="BAO74" s="63"/>
      <c r="BAP74" s="63"/>
      <c r="BAQ74" s="63"/>
      <c r="BAR74" s="63"/>
      <c r="BAS74" s="63"/>
      <c r="BAT74" s="63"/>
      <c r="BAU74" s="63"/>
      <c r="BAV74" s="63"/>
      <c r="BAW74" s="63"/>
      <c r="BAX74" s="63"/>
      <c r="BAY74" s="63"/>
      <c r="BAZ74" s="63"/>
      <c r="BBA74" s="63"/>
      <c r="BBB74" s="63"/>
      <c r="BBC74" s="63"/>
      <c r="BBD74" s="63"/>
      <c r="BBE74" s="63"/>
      <c r="BBF74" s="63"/>
      <c r="BBG74" s="63"/>
      <c r="BBH74" s="63"/>
      <c r="BBI74" s="63"/>
      <c r="BBJ74" s="63"/>
      <c r="BBK74" s="63"/>
      <c r="BBL74" s="63"/>
      <c r="BBM74" s="63"/>
      <c r="BBN74" s="63"/>
      <c r="BBO74" s="63"/>
      <c r="BBP74" s="63"/>
      <c r="BBQ74" s="63"/>
      <c r="BBR74" s="63"/>
      <c r="BBS74" s="63"/>
      <c r="BBT74" s="63"/>
      <c r="BBU74" s="63"/>
      <c r="BBV74" s="63"/>
      <c r="BBW74" s="63"/>
      <c r="BBX74" s="63"/>
      <c r="BBY74" s="63"/>
      <c r="BBZ74" s="63"/>
      <c r="BCA74" s="63"/>
      <c r="BCB74" s="63"/>
      <c r="BCC74" s="63"/>
      <c r="BCD74" s="63"/>
      <c r="BCE74" s="63"/>
      <c r="BCF74" s="63"/>
      <c r="BCG74" s="63"/>
      <c r="BCH74" s="63"/>
      <c r="BCI74" s="63"/>
      <c r="BCJ74" s="63"/>
      <c r="BCK74" s="63"/>
      <c r="BCL74" s="63"/>
      <c r="BCM74" s="63"/>
      <c r="BCN74" s="63"/>
      <c r="BCO74" s="63"/>
      <c r="BCP74" s="63"/>
      <c r="BCQ74" s="63"/>
      <c r="BCR74" s="63"/>
      <c r="BCS74" s="63"/>
      <c r="BCT74" s="63"/>
      <c r="BCU74" s="63"/>
      <c r="BCV74" s="63"/>
      <c r="BCW74" s="63"/>
      <c r="BCX74" s="63"/>
      <c r="BCY74" s="63"/>
      <c r="BCZ74" s="63"/>
      <c r="BDA74" s="63"/>
      <c r="BDB74" s="63"/>
      <c r="BDC74" s="63"/>
      <c r="BDD74" s="63"/>
      <c r="BDE74" s="63"/>
      <c r="BDF74" s="63"/>
      <c r="BDG74" s="63"/>
      <c r="BDH74" s="63"/>
      <c r="BDI74" s="63"/>
      <c r="BDJ74" s="63"/>
      <c r="BDK74" s="63"/>
      <c r="BDL74" s="63"/>
      <c r="BDM74" s="63"/>
      <c r="BDN74" s="63"/>
      <c r="BDO74" s="63"/>
      <c r="BDP74" s="63"/>
      <c r="BDQ74" s="63"/>
      <c r="BDR74" s="63"/>
      <c r="BDS74" s="63"/>
      <c r="BDT74" s="63"/>
      <c r="BDU74" s="63"/>
      <c r="BDV74" s="63"/>
      <c r="BDW74" s="63"/>
      <c r="BDX74" s="63"/>
      <c r="BDY74" s="63"/>
      <c r="BDZ74" s="63"/>
      <c r="BEA74" s="63"/>
      <c r="BEB74" s="63"/>
      <c r="BEC74" s="63"/>
      <c r="BED74" s="63"/>
      <c r="BEE74" s="63"/>
      <c r="BEF74" s="63"/>
      <c r="BEG74" s="63"/>
      <c r="BEH74" s="63"/>
      <c r="BEI74" s="63"/>
      <c r="BEJ74" s="63"/>
      <c r="BEK74" s="63"/>
      <c r="BEL74" s="63"/>
      <c r="BEM74" s="63"/>
      <c r="BEN74" s="63"/>
      <c r="BEO74" s="63"/>
      <c r="BEP74" s="63"/>
      <c r="BEQ74" s="63"/>
      <c r="BER74" s="63"/>
      <c r="BES74" s="63"/>
      <c r="BET74" s="63"/>
      <c r="BEU74" s="63"/>
      <c r="BEV74" s="63"/>
      <c r="BEW74" s="63"/>
      <c r="BEX74" s="63"/>
      <c r="BEY74" s="63"/>
      <c r="BEZ74" s="63"/>
      <c r="BFA74" s="63"/>
      <c r="BFB74" s="63"/>
      <c r="BFC74" s="63"/>
      <c r="BFD74" s="63"/>
      <c r="BFE74" s="63"/>
      <c r="BFF74" s="63"/>
      <c r="BFG74" s="63"/>
      <c r="BFH74" s="63"/>
      <c r="BFI74" s="63"/>
      <c r="BFJ74" s="63"/>
      <c r="BFK74" s="63"/>
      <c r="BFL74" s="63"/>
      <c r="BFM74" s="63"/>
      <c r="BFN74" s="63"/>
      <c r="BFO74" s="63"/>
      <c r="BFP74" s="63"/>
      <c r="BFQ74" s="63"/>
      <c r="BFR74" s="63"/>
      <c r="BFS74" s="63"/>
      <c r="BFT74" s="63"/>
      <c r="BFU74" s="63"/>
      <c r="BFV74" s="63"/>
      <c r="BFW74" s="63"/>
      <c r="BFX74" s="63"/>
      <c r="BFY74" s="63"/>
      <c r="BFZ74" s="63"/>
      <c r="BGA74" s="63"/>
      <c r="BGB74" s="63"/>
      <c r="BGC74" s="63"/>
      <c r="BGD74" s="63"/>
      <c r="BGE74" s="63"/>
      <c r="BGF74" s="63"/>
      <c r="BGG74" s="63"/>
      <c r="BGH74" s="63"/>
      <c r="BGI74" s="63"/>
      <c r="BGJ74" s="63"/>
      <c r="BGK74" s="63"/>
      <c r="BGL74" s="63"/>
      <c r="BGM74" s="63"/>
      <c r="BGN74" s="63"/>
      <c r="BGO74" s="63"/>
      <c r="BGP74" s="63"/>
      <c r="BGQ74" s="63"/>
      <c r="BGR74" s="63"/>
      <c r="BGS74" s="63"/>
      <c r="BGT74" s="63"/>
      <c r="BGU74" s="63"/>
      <c r="BGV74" s="63"/>
      <c r="BGW74" s="63"/>
      <c r="BGX74" s="63"/>
      <c r="BGY74" s="63"/>
      <c r="BGZ74" s="63"/>
      <c r="BHA74" s="63"/>
      <c r="BHB74" s="63"/>
      <c r="BHC74" s="63"/>
      <c r="BHD74" s="63"/>
      <c r="BHE74" s="63"/>
      <c r="BHF74" s="63"/>
      <c r="BHG74" s="63"/>
      <c r="BHH74" s="63"/>
      <c r="BHI74" s="63"/>
      <c r="BHJ74" s="63"/>
      <c r="BHK74" s="63"/>
      <c r="BHL74" s="63"/>
      <c r="BHM74" s="63"/>
      <c r="BHN74" s="63"/>
      <c r="BHO74" s="63"/>
      <c r="BHP74" s="63"/>
      <c r="BHQ74" s="63"/>
      <c r="BHR74" s="63"/>
      <c r="BHS74" s="63"/>
      <c r="BHT74" s="63"/>
      <c r="BHU74" s="63"/>
      <c r="BHV74" s="63"/>
      <c r="BHW74" s="63"/>
      <c r="BHX74" s="63"/>
      <c r="BHY74" s="63"/>
      <c r="BHZ74" s="63"/>
      <c r="BIA74" s="63"/>
      <c r="BIB74" s="63"/>
      <c r="BIC74" s="63"/>
      <c r="BID74" s="63"/>
      <c r="BIE74" s="63"/>
      <c r="BIF74" s="63"/>
      <c r="BIG74" s="63"/>
      <c r="BIH74" s="63"/>
      <c r="BII74" s="63"/>
      <c r="BIJ74" s="63"/>
      <c r="BIK74" s="63"/>
      <c r="BIL74" s="63"/>
      <c r="BIM74" s="63"/>
      <c r="BIN74" s="63"/>
      <c r="BIO74" s="63"/>
      <c r="BIP74" s="63"/>
      <c r="BIQ74" s="63"/>
      <c r="BIR74" s="63"/>
      <c r="BIS74" s="63"/>
      <c r="BIT74" s="63"/>
      <c r="BIU74" s="63"/>
      <c r="BIV74" s="63"/>
      <c r="BIW74" s="63"/>
      <c r="BIX74" s="63"/>
      <c r="BIY74" s="63"/>
      <c r="BIZ74" s="63"/>
      <c r="BJA74" s="63"/>
      <c r="BJB74" s="63"/>
      <c r="BJC74" s="63"/>
      <c r="BJD74" s="63"/>
      <c r="BJE74" s="63"/>
      <c r="BJF74" s="63"/>
      <c r="BJG74" s="63"/>
      <c r="BJH74" s="63"/>
      <c r="BJI74" s="63"/>
      <c r="BJJ74" s="63"/>
      <c r="BJK74" s="63"/>
      <c r="BJL74" s="63"/>
      <c r="BJM74" s="63"/>
      <c r="BJN74" s="63"/>
      <c r="BJO74" s="63"/>
      <c r="BJP74" s="63"/>
      <c r="BJQ74" s="63"/>
      <c r="BJR74" s="63"/>
      <c r="BJS74" s="63"/>
      <c r="BJT74" s="63"/>
      <c r="BJU74" s="63"/>
      <c r="BJV74" s="63"/>
      <c r="BJW74" s="63"/>
      <c r="BJX74" s="63"/>
      <c r="BJY74" s="63"/>
      <c r="BJZ74" s="63"/>
      <c r="BKA74" s="63"/>
      <c r="BKB74" s="63"/>
      <c r="BKC74" s="63"/>
      <c r="BKD74" s="63"/>
      <c r="BKE74" s="63"/>
      <c r="BKF74" s="63"/>
      <c r="BKG74" s="63"/>
      <c r="BKH74" s="63"/>
      <c r="BKI74" s="63"/>
      <c r="BKJ74" s="63"/>
      <c r="BKK74" s="63"/>
      <c r="BKL74" s="63"/>
      <c r="BKM74" s="63"/>
      <c r="BKN74" s="63"/>
      <c r="BKO74" s="63"/>
      <c r="BKP74" s="63"/>
      <c r="BKQ74" s="63"/>
      <c r="BKR74" s="63"/>
      <c r="BKS74" s="63"/>
      <c r="BKT74" s="63"/>
      <c r="BKU74" s="63"/>
      <c r="BKV74" s="63"/>
      <c r="BKW74" s="63"/>
      <c r="BKX74" s="63"/>
      <c r="BKY74" s="63"/>
      <c r="BKZ74" s="63"/>
      <c r="BLA74" s="63"/>
      <c r="BLB74" s="63"/>
      <c r="BLC74" s="63"/>
      <c r="BLD74" s="63"/>
      <c r="BLE74" s="63"/>
      <c r="BLF74" s="63"/>
      <c r="BLG74" s="63"/>
      <c r="BLH74" s="63"/>
      <c r="BLI74" s="63"/>
      <c r="BLJ74" s="63"/>
      <c r="BLK74" s="63"/>
      <c r="BLL74" s="63"/>
      <c r="BLM74" s="63"/>
      <c r="BLN74" s="63"/>
      <c r="BLO74" s="63"/>
      <c r="BLP74" s="63"/>
      <c r="BLQ74" s="63"/>
      <c r="BLR74" s="63"/>
      <c r="BLS74" s="63"/>
      <c r="BLT74" s="63"/>
      <c r="BLU74" s="63"/>
      <c r="BLV74" s="63"/>
      <c r="BLW74" s="63"/>
      <c r="BLX74" s="63"/>
      <c r="BLY74" s="63"/>
      <c r="BLZ74" s="63"/>
      <c r="BMA74" s="63"/>
      <c r="BMB74" s="63"/>
      <c r="BMC74" s="63"/>
      <c r="BMD74" s="63"/>
      <c r="BME74" s="63"/>
      <c r="BMF74" s="63"/>
      <c r="BMG74" s="63"/>
      <c r="BMH74" s="63"/>
      <c r="BMI74" s="63"/>
      <c r="BMJ74" s="63"/>
      <c r="BMK74" s="63"/>
      <c r="BML74" s="63"/>
      <c r="BMM74" s="63"/>
      <c r="BMN74" s="63"/>
      <c r="BMO74" s="63"/>
      <c r="BMP74" s="63"/>
      <c r="BMQ74" s="63"/>
      <c r="BMR74" s="63"/>
      <c r="BMS74" s="63"/>
      <c r="BMT74" s="63"/>
      <c r="BMU74" s="63"/>
      <c r="BMV74" s="63"/>
      <c r="BMW74" s="63"/>
      <c r="BMX74" s="63"/>
    </row>
    <row r="75" spans="1:1714" s="1" customFormat="1" ht="15" customHeight="1" x14ac:dyDescent="0.25">
      <c r="A75" s="194" t="s">
        <v>264</v>
      </c>
      <c r="B75" s="147" t="s">
        <v>45</v>
      </c>
      <c r="C75" s="148" t="s">
        <v>127</v>
      </c>
      <c r="D75" s="213" t="s">
        <v>47</v>
      </c>
      <c r="E75" s="149" t="s">
        <v>48</v>
      </c>
      <c r="F75" s="215" t="s">
        <v>49</v>
      </c>
      <c r="G75" s="213" t="s">
        <v>63</v>
      </c>
      <c r="H75" s="150">
        <v>25</v>
      </c>
      <c r="I75" s="146" t="s">
        <v>1689</v>
      </c>
      <c r="J75" s="151">
        <v>44676</v>
      </c>
      <c r="K75" s="152">
        <v>44678</v>
      </c>
      <c r="L75" s="152">
        <v>44679</v>
      </c>
      <c r="M75" s="167" t="s">
        <v>388</v>
      </c>
      <c r="N75" s="168">
        <v>44686</v>
      </c>
      <c r="O75" s="171" t="s">
        <v>97</v>
      </c>
      <c r="P75" s="145" t="s">
        <v>418</v>
      </c>
      <c r="Q75" s="153">
        <f t="shared" si="19"/>
        <v>44679</v>
      </c>
      <c r="R75" s="163">
        <v>20.8</v>
      </c>
      <c r="S75" s="153">
        <f t="shared" si="20"/>
        <v>44683</v>
      </c>
      <c r="T75" s="162">
        <v>28.9</v>
      </c>
      <c r="U75" s="153">
        <f t="shared" si="21"/>
        <v>44690</v>
      </c>
      <c r="V75" s="163"/>
      <c r="W75" s="153">
        <f t="shared" si="29"/>
        <v>44704</v>
      </c>
      <c r="X75" s="163">
        <v>39.1</v>
      </c>
      <c r="Y75" s="170" t="str">
        <f t="shared" si="26"/>
        <v>OK</v>
      </c>
      <c r="Z75" s="171" t="s">
        <v>97</v>
      </c>
      <c r="AA75" s="172" t="s">
        <v>420</v>
      </c>
      <c r="AB75" s="153">
        <f t="shared" si="30"/>
        <v>44681</v>
      </c>
      <c r="AC75" s="162">
        <v>27.9</v>
      </c>
      <c r="AD75" s="153">
        <f t="shared" si="31"/>
        <v>44685</v>
      </c>
      <c r="AE75" s="162">
        <v>28.9</v>
      </c>
      <c r="AF75" s="153">
        <f t="shared" si="32"/>
        <v>44692</v>
      </c>
      <c r="AG75" s="163"/>
      <c r="AH75" s="153">
        <f t="shared" si="33"/>
        <v>44706</v>
      </c>
      <c r="AI75" s="163">
        <v>36.5</v>
      </c>
      <c r="AJ75" s="170" t="str">
        <f t="shared" si="27"/>
        <v>OK</v>
      </c>
      <c r="AK75" s="171" t="s">
        <v>97</v>
      </c>
      <c r="AL75" s="177" t="s">
        <v>421</v>
      </c>
      <c r="AM75" s="153">
        <f t="shared" si="34"/>
        <v>44682</v>
      </c>
      <c r="AN75" s="163">
        <v>27.8</v>
      </c>
      <c r="AO75" s="153">
        <f t="shared" si="35"/>
        <v>44686</v>
      </c>
      <c r="AP75" s="162">
        <v>31</v>
      </c>
      <c r="AQ75" s="153">
        <f t="shared" si="36"/>
        <v>44693</v>
      </c>
      <c r="AR75" s="163"/>
      <c r="AS75" s="153">
        <f t="shared" si="37"/>
        <v>44707</v>
      </c>
      <c r="AT75" s="163">
        <v>40</v>
      </c>
      <c r="AU75" s="170" t="str">
        <f t="shared" si="28"/>
        <v>OK</v>
      </c>
      <c r="AV75" s="92"/>
      <c r="AW75" s="199" t="s">
        <v>1354</v>
      </c>
      <c r="AX75" s="200" t="s">
        <v>1355</v>
      </c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  <c r="FX75" s="63"/>
      <c r="FY75" s="63"/>
      <c r="FZ75" s="63"/>
      <c r="GA75" s="63"/>
      <c r="GB75" s="63"/>
      <c r="GC75" s="63"/>
      <c r="GD75" s="63"/>
      <c r="GE75" s="63"/>
      <c r="GF75" s="63"/>
      <c r="GG75" s="63"/>
      <c r="GH75" s="63"/>
      <c r="GI75" s="63"/>
      <c r="GJ75" s="63"/>
      <c r="GK75" s="63"/>
      <c r="GL75" s="63"/>
      <c r="GM75" s="63"/>
      <c r="GN75" s="63"/>
      <c r="GO75" s="63"/>
      <c r="GP75" s="63"/>
      <c r="GQ75" s="63"/>
      <c r="GR75" s="63"/>
      <c r="GS75" s="63"/>
      <c r="GT75" s="63"/>
      <c r="GU75" s="63"/>
      <c r="GV75" s="63"/>
      <c r="GW75" s="63"/>
      <c r="GX75" s="63"/>
      <c r="GY75" s="63"/>
      <c r="GZ75" s="63"/>
      <c r="HA75" s="63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  <c r="HN75" s="63"/>
      <c r="HO75" s="63"/>
      <c r="HP75" s="63"/>
      <c r="HQ75" s="63"/>
      <c r="HR75" s="63"/>
      <c r="HS75" s="63"/>
      <c r="HT75" s="63"/>
      <c r="HU75" s="63"/>
      <c r="HV75" s="63"/>
      <c r="HW75" s="63"/>
      <c r="HX75" s="63"/>
      <c r="HY75" s="63"/>
      <c r="HZ75" s="63"/>
      <c r="IA75" s="63"/>
      <c r="IB75" s="63"/>
      <c r="IC75" s="63"/>
      <c r="ID75" s="63"/>
      <c r="IE75" s="63"/>
      <c r="IF75" s="63"/>
      <c r="IG75" s="63"/>
      <c r="IH75" s="63"/>
      <c r="II75" s="63"/>
      <c r="IJ75" s="63"/>
      <c r="IK75" s="63"/>
      <c r="IL75" s="63"/>
      <c r="IM75" s="63"/>
      <c r="IN75" s="63"/>
      <c r="IO75" s="63"/>
      <c r="IP75" s="63"/>
      <c r="IQ75" s="63"/>
      <c r="IR75" s="63"/>
      <c r="IS75" s="63"/>
      <c r="IT75" s="63"/>
      <c r="IU75" s="63"/>
      <c r="IV75" s="63"/>
      <c r="IW75" s="63"/>
      <c r="IX75" s="63"/>
      <c r="IY75" s="63"/>
      <c r="IZ75" s="63"/>
      <c r="JA75" s="63"/>
      <c r="JB75" s="63"/>
      <c r="JC75" s="63"/>
      <c r="JD75" s="63"/>
      <c r="JE75" s="63"/>
      <c r="JF75" s="63"/>
      <c r="JG75" s="63"/>
      <c r="JH75" s="63"/>
      <c r="JI75" s="63"/>
      <c r="JJ75" s="63"/>
      <c r="JK75" s="63"/>
      <c r="JL75" s="63"/>
      <c r="JM75" s="63"/>
      <c r="JN75" s="63"/>
      <c r="JO75" s="63"/>
      <c r="JP75" s="63"/>
      <c r="JQ75" s="63"/>
      <c r="JR75" s="63"/>
      <c r="JS75" s="63"/>
      <c r="JT75" s="63"/>
      <c r="JU75" s="63"/>
      <c r="JV75" s="63"/>
      <c r="JW75" s="63"/>
      <c r="JX75" s="63"/>
      <c r="JY75" s="63"/>
      <c r="JZ75" s="63"/>
      <c r="KA75" s="63"/>
      <c r="KB75" s="63"/>
      <c r="KC75" s="63"/>
      <c r="KD75" s="63"/>
      <c r="KE75" s="63"/>
      <c r="KF75" s="63"/>
      <c r="KG75" s="63"/>
      <c r="KH75" s="63"/>
      <c r="KI75" s="63"/>
      <c r="KJ75" s="63"/>
      <c r="KK75" s="63"/>
      <c r="KL75" s="63"/>
      <c r="KM75" s="63"/>
      <c r="KN75" s="63"/>
      <c r="KO75" s="63"/>
      <c r="KP75" s="63"/>
      <c r="KQ75" s="63"/>
      <c r="KR75" s="63"/>
      <c r="KS75" s="63"/>
      <c r="KT75" s="63"/>
      <c r="KU75" s="63"/>
      <c r="KV75" s="63"/>
      <c r="KW75" s="63"/>
      <c r="KX75" s="63"/>
      <c r="KY75" s="63"/>
      <c r="KZ75" s="63"/>
      <c r="LA75" s="63"/>
      <c r="LB75" s="63"/>
      <c r="LC75" s="63"/>
      <c r="LD75" s="63"/>
      <c r="LE75" s="63"/>
      <c r="LF75" s="63"/>
      <c r="LG75" s="63"/>
      <c r="LH75" s="63"/>
      <c r="LI75" s="63"/>
      <c r="LJ75" s="63"/>
      <c r="LK75" s="63"/>
      <c r="LL75" s="63"/>
      <c r="LM75" s="63"/>
      <c r="LN75" s="63"/>
      <c r="LO75" s="63"/>
      <c r="LP75" s="63"/>
      <c r="LQ75" s="63"/>
      <c r="LR75" s="63"/>
      <c r="LS75" s="63"/>
      <c r="LT75" s="63"/>
      <c r="LU75" s="63"/>
      <c r="LV75" s="63"/>
      <c r="LW75" s="63"/>
      <c r="LX75" s="63"/>
      <c r="LY75" s="63"/>
      <c r="LZ75" s="63"/>
      <c r="MA75" s="63"/>
      <c r="MB75" s="63"/>
      <c r="MC75" s="63"/>
      <c r="MD75" s="63"/>
      <c r="ME75" s="63"/>
      <c r="MF75" s="63"/>
      <c r="MG75" s="63"/>
      <c r="MH75" s="63"/>
      <c r="MI75" s="63"/>
      <c r="MJ75" s="63"/>
      <c r="MK75" s="63"/>
      <c r="ML75" s="63"/>
      <c r="MM75" s="63"/>
      <c r="MN75" s="63"/>
      <c r="MO75" s="63"/>
      <c r="MP75" s="63"/>
      <c r="MQ75" s="63"/>
      <c r="MR75" s="63"/>
      <c r="MS75" s="63"/>
      <c r="MT75" s="63"/>
      <c r="MU75" s="63"/>
      <c r="MV75" s="63"/>
      <c r="MW75" s="63"/>
      <c r="MX75" s="63"/>
      <c r="MY75" s="63"/>
      <c r="MZ75" s="63"/>
      <c r="NA75" s="63"/>
      <c r="NB75" s="63"/>
      <c r="NC75" s="63"/>
      <c r="ND75" s="63"/>
      <c r="NE75" s="63"/>
      <c r="NF75" s="63"/>
      <c r="NG75" s="63"/>
      <c r="NH75" s="63"/>
      <c r="NI75" s="63"/>
      <c r="NJ75" s="63"/>
      <c r="NK75" s="63"/>
      <c r="NL75" s="63"/>
      <c r="NM75" s="63"/>
      <c r="NN75" s="63"/>
      <c r="NO75" s="63"/>
      <c r="NP75" s="63"/>
      <c r="NQ75" s="63"/>
      <c r="NR75" s="63"/>
      <c r="NS75" s="63"/>
      <c r="NT75" s="63"/>
      <c r="NU75" s="63"/>
      <c r="NV75" s="63"/>
      <c r="NW75" s="63"/>
      <c r="NX75" s="63"/>
      <c r="NY75" s="63"/>
      <c r="NZ75" s="63"/>
      <c r="OA75" s="63"/>
      <c r="OB75" s="63"/>
      <c r="OC75" s="63"/>
      <c r="OD75" s="63"/>
      <c r="OE75" s="63"/>
      <c r="OF75" s="63"/>
      <c r="OG75" s="63"/>
      <c r="OH75" s="63"/>
      <c r="OI75" s="63"/>
      <c r="OJ75" s="63"/>
      <c r="OK75" s="63"/>
      <c r="OL75" s="63"/>
      <c r="OM75" s="63"/>
      <c r="ON75" s="63"/>
      <c r="OO75" s="63"/>
      <c r="OP75" s="63"/>
      <c r="OQ75" s="63"/>
      <c r="OR75" s="63"/>
      <c r="OS75" s="63"/>
      <c r="OT75" s="63"/>
      <c r="OU75" s="63"/>
      <c r="OV75" s="63"/>
      <c r="OW75" s="63"/>
      <c r="OX75" s="63"/>
      <c r="OY75" s="63"/>
      <c r="OZ75" s="63"/>
      <c r="PA75" s="63"/>
      <c r="PB75" s="63"/>
      <c r="PC75" s="63"/>
      <c r="PD75" s="63"/>
      <c r="PE75" s="63"/>
      <c r="PF75" s="63"/>
      <c r="PG75" s="63"/>
      <c r="PH75" s="63"/>
      <c r="PI75" s="63"/>
      <c r="PJ75" s="63"/>
      <c r="PK75" s="63"/>
      <c r="PL75" s="63"/>
      <c r="PM75" s="63"/>
      <c r="PN75" s="63"/>
      <c r="PO75" s="63"/>
      <c r="PP75" s="63"/>
      <c r="PQ75" s="63"/>
      <c r="PR75" s="63"/>
      <c r="PS75" s="63"/>
      <c r="PT75" s="63"/>
      <c r="PU75" s="63"/>
      <c r="PV75" s="63"/>
      <c r="PW75" s="63"/>
      <c r="PX75" s="63"/>
      <c r="PY75" s="63"/>
      <c r="PZ75" s="63"/>
      <c r="QA75" s="63"/>
      <c r="QB75" s="63"/>
      <c r="QC75" s="63"/>
      <c r="QD75" s="63"/>
      <c r="QE75" s="63"/>
      <c r="QF75" s="63"/>
      <c r="QG75" s="63"/>
      <c r="QH75" s="63"/>
      <c r="QI75" s="63"/>
      <c r="QJ75" s="63"/>
      <c r="QK75" s="63"/>
      <c r="QL75" s="63"/>
      <c r="QM75" s="63"/>
      <c r="QN75" s="63"/>
      <c r="QO75" s="63"/>
      <c r="QP75" s="63"/>
      <c r="QQ75" s="63"/>
      <c r="QR75" s="63"/>
      <c r="QS75" s="63"/>
      <c r="QT75" s="63"/>
      <c r="QU75" s="63"/>
      <c r="QV75" s="63"/>
      <c r="QW75" s="63"/>
      <c r="QX75" s="63"/>
      <c r="QY75" s="63"/>
      <c r="QZ75" s="63"/>
      <c r="RA75" s="63"/>
      <c r="RB75" s="63"/>
      <c r="RC75" s="63"/>
      <c r="RD75" s="63"/>
      <c r="RE75" s="63"/>
      <c r="RF75" s="63"/>
      <c r="RG75" s="63"/>
      <c r="RH75" s="63"/>
      <c r="RI75" s="63"/>
      <c r="RJ75" s="63"/>
      <c r="RK75" s="63"/>
      <c r="RL75" s="63"/>
      <c r="RM75" s="63"/>
      <c r="RN75" s="63"/>
      <c r="RO75" s="63"/>
      <c r="RP75" s="63"/>
      <c r="RQ75" s="63"/>
      <c r="RR75" s="63"/>
      <c r="RS75" s="63"/>
      <c r="RT75" s="63"/>
      <c r="RU75" s="63"/>
      <c r="RV75" s="63"/>
      <c r="RW75" s="63"/>
      <c r="RX75" s="63"/>
      <c r="RY75" s="63"/>
      <c r="RZ75" s="63"/>
      <c r="SA75" s="63"/>
      <c r="SB75" s="63"/>
      <c r="SC75" s="63"/>
      <c r="SD75" s="63"/>
      <c r="SE75" s="63"/>
      <c r="SF75" s="63"/>
      <c r="SG75" s="63"/>
      <c r="SH75" s="63"/>
      <c r="SI75" s="63"/>
      <c r="SJ75" s="63"/>
      <c r="SK75" s="63"/>
      <c r="SL75" s="63"/>
      <c r="SM75" s="63"/>
      <c r="SN75" s="63"/>
      <c r="SO75" s="63"/>
      <c r="SP75" s="63"/>
      <c r="SQ75" s="63"/>
      <c r="SR75" s="63"/>
      <c r="SS75" s="63"/>
      <c r="ST75" s="63"/>
      <c r="SU75" s="63"/>
      <c r="SV75" s="63"/>
      <c r="SW75" s="63"/>
      <c r="SX75" s="63"/>
      <c r="SY75" s="63"/>
      <c r="SZ75" s="63"/>
      <c r="TA75" s="63"/>
      <c r="TB75" s="63"/>
      <c r="TC75" s="63"/>
      <c r="TD75" s="63"/>
      <c r="TE75" s="63"/>
      <c r="TF75" s="63"/>
      <c r="TG75" s="63"/>
      <c r="TH75" s="63"/>
      <c r="TI75" s="63"/>
      <c r="TJ75" s="63"/>
      <c r="TK75" s="63"/>
      <c r="TL75" s="63"/>
      <c r="TM75" s="63"/>
      <c r="TN75" s="63"/>
      <c r="TO75" s="63"/>
      <c r="TP75" s="63"/>
      <c r="TQ75" s="63"/>
      <c r="TR75" s="63"/>
      <c r="TS75" s="63"/>
      <c r="TT75" s="63"/>
      <c r="TU75" s="63"/>
      <c r="TV75" s="63"/>
      <c r="TW75" s="63"/>
      <c r="TX75" s="63"/>
      <c r="TY75" s="63"/>
      <c r="TZ75" s="63"/>
      <c r="UA75" s="63"/>
      <c r="UB75" s="63"/>
      <c r="UC75" s="63"/>
      <c r="UD75" s="63"/>
      <c r="UE75" s="63"/>
      <c r="UF75" s="63"/>
      <c r="UG75" s="63"/>
      <c r="UH75" s="63"/>
      <c r="UI75" s="63"/>
      <c r="UJ75" s="63"/>
      <c r="UK75" s="63"/>
      <c r="UL75" s="63"/>
      <c r="UM75" s="63"/>
      <c r="UN75" s="63"/>
      <c r="UO75" s="63"/>
      <c r="UP75" s="63"/>
      <c r="UQ75" s="63"/>
      <c r="UR75" s="63"/>
      <c r="US75" s="63"/>
      <c r="UT75" s="63"/>
      <c r="UU75" s="63"/>
      <c r="UV75" s="63"/>
      <c r="UW75" s="63"/>
      <c r="UX75" s="63"/>
      <c r="UY75" s="63"/>
      <c r="UZ75" s="63"/>
      <c r="VA75" s="63"/>
      <c r="VB75" s="63"/>
      <c r="VC75" s="63"/>
      <c r="VD75" s="63"/>
      <c r="VE75" s="63"/>
      <c r="VF75" s="63"/>
      <c r="VG75" s="63"/>
      <c r="VH75" s="63"/>
      <c r="VI75" s="63"/>
      <c r="VJ75" s="63"/>
      <c r="VK75" s="63"/>
      <c r="VL75" s="63"/>
      <c r="VM75" s="63"/>
      <c r="VN75" s="63"/>
      <c r="VO75" s="63"/>
      <c r="VP75" s="63"/>
      <c r="VQ75" s="63"/>
      <c r="VR75" s="63"/>
      <c r="VS75" s="63"/>
      <c r="VT75" s="63"/>
      <c r="VU75" s="63"/>
      <c r="VV75" s="63"/>
      <c r="VW75" s="63"/>
      <c r="VX75" s="63"/>
      <c r="VY75" s="63"/>
      <c r="VZ75" s="63"/>
      <c r="WA75" s="63"/>
      <c r="WB75" s="63"/>
      <c r="WC75" s="63"/>
      <c r="WD75" s="63"/>
      <c r="WE75" s="63"/>
      <c r="WF75" s="63"/>
      <c r="WG75" s="63"/>
      <c r="WH75" s="63"/>
      <c r="WI75" s="63"/>
      <c r="WJ75" s="63"/>
      <c r="WK75" s="63"/>
      <c r="WL75" s="63"/>
      <c r="WM75" s="63"/>
      <c r="WN75" s="63"/>
      <c r="WO75" s="63"/>
      <c r="WP75" s="63"/>
      <c r="WQ75" s="63"/>
      <c r="WR75" s="63"/>
      <c r="WS75" s="63"/>
      <c r="WT75" s="63"/>
      <c r="WU75" s="63"/>
      <c r="WV75" s="63"/>
      <c r="WW75" s="63"/>
      <c r="WX75" s="63"/>
      <c r="WY75" s="63"/>
      <c r="WZ75" s="63"/>
      <c r="XA75" s="63"/>
      <c r="XB75" s="63"/>
      <c r="XC75" s="63"/>
      <c r="XD75" s="63"/>
      <c r="XE75" s="63"/>
      <c r="XF75" s="63"/>
      <c r="XG75" s="63"/>
      <c r="XH75" s="63"/>
      <c r="XI75" s="63"/>
      <c r="XJ75" s="63"/>
      <c r="XK75" s="63"/>
      <c r="XL75" s="63"/>
      <c r="XM75" s="63"/>
      <c r="XN75" s="63"/>
      <c r="XO75" s="63"/>
      <c r="XP75" s="63"/>
      <c r="XQ75" s="63"/>
      <c r="XR75" s="63"/>
      <c r="XS75" s="63"/>
      <c r="XT75" s="63"/>
      <c r="XU75" s="63"/>
      <c r="XV75" s="63"/>
      <c r="XW75" s="63"/>
      <c r="XX75" s="63"/>
      <c r="XY75" s="63"/>
      <c r="XZ75" s="63"/>
      <c r="YA75" s="63"/>
      <c r="YB75" s="63"/>
      <c r="YC75" s="63"/>
      <c r="YD75" s="63"/>
      <c r="YE75" s="63"/>
      <c r="YF75" s="63"/>
      <c r="YG75" s="63"/>
      <c r="YH75" s="63"/>
      <c r="YI75" s="63"/>
      <c r="YJ75" s="63"/>
      <c r="YK75" s="63"/>
      <c r="YL75" s="63"/>
      <c r="YM75" s="63"/>
      <c r="YN75" s="63"/>
      <c r="YO75" s="63"/>
      <c r="YP75" s="63"/>
      <c r="YQ75" s="63"/>
      <c r="YR75" s="63"/>
      <c r="YS75" s="63"/>
      <c r="YT75" s="63"/>
      <c r="YU75" s="63"/>
      <c r="YV75" s="63"/>
      <c r="YW75" s="63"/>
      <c r="YX75" s="63"/>
      <c r="YY75" s="63"/>
      <c r="YZ75" s="63"/>
      <c r="ZA75" s="63"/>
      <c r="ZB75" s="63"/>
      <c r="ZC75" s="63"/>
      <c r="ZD75" s="63"/>
      <c r="ZE75" s="63"/>
      <c r="ZF75" s="63"/>
      <c r="ZG75" s="63"/>
      <c r="ZH75" s="63"/>
      <c r="ZI75" s="63"/>
      <c r="ZJ75" s="63"/>
      <c r="ZK75" s="63"/>
      <c r="ZL75" s="63"/>
      <c r="ZM75" s="63"/>
      <c r="ZN75" s="63"/>
      <c r="ZO75" s="63"/>
      <c r="ZP75" s="63"/>
      <c r="ZQ75" s="63"/>
      <c r="ZR75" s="63"/>
      <c r="ZS75" s="63"/>
      <c r="ZT75" s="63"/>
      <c r="ZU75" s="63"/>
      <c r="ZV75" s="63"/>
      <c r="ZW75" s="63"/>
      <c r="ZX75" s="63"/>
      <c r="ZY75" s="63"/>
      <c r="ZZ75" s="63"/>
      <c r="AAA75" s="63"/>
      <c r="AAB75" s="63"/>
      <c r="AAC75" s="63"/>
      <c r="AAD75" s="63"/>
      <c r="AAE75" s="63"/>
      <c r="AAF75" s="63"/>
      <c r="AAG75" s="63"/>
      <c r="AAH75" s="63"/>
      <c r="AAI75" s="63"/>
      <c r="AAJ75" s="63"/>
      <c r="AAK75" s="63"/>
      <c r="AAL75" s="63"/>
      <c r="AAM75" s="63"/>
      <c r="AAN75" s="63"/>
      <c r="AAO75" s="63"/>
      <c r="AAP75" s="63"/>
      <c r="AAQ75" s="63"/>
      <c r="AAR75" s="63"/>
      <c r="AAS75" s="63"/>
      <c r="AAT75" s="63"/>
      <c r="AAU75" s="63"/>
      <c r="AAV75" s="63"/>
      <c r="AAW75" s="63"/>
      <c r="AAX75" s="63"/>
      <c r="AAY75" s="63"/>
      <c r="AAZ75" s="63"/>
      <c r="ABA75" s="63"/>
      <c r="ABB75" s="63"/>
      <c r="ABC75" s="63"/>
      <c r="ABD75" s="63"/>
      <c r="ABE75" s="63"/>
      <c r="ABF75" s="63"/>
      <c r="ABG75" s="63"/>
      <c r="ABH75" s="63"/>
      <c r="ABI75" s="63"/>
      <c r="ABJ75" s="63"/>
      <c r="ABK75" s="63"/>
      <c r="ABL75" s="63"/>
      <c r="ABM75" s="63"/>
      <c r="ABN75" s="63"/>
      <c r="ABO75" s="63"/>
      <c r="ABP75" s="63"/>
      <c r="ABQ75" s="63"/>
      <c r="ABR75" s="63"/>
      <c r="ABS75" s="63"/>
      <c r="ABT75" s="63"/>
      <c r="ABU75" s="63"/>
      <c r="ABV75" s="63"/>
      <c r="ABW75" s="63"/>
      <c r="ABX75" s="63"/>
      <c r="ABY75" s="63"/>
      <c r="ABZ75" s="63"/>
      <c r="ACA75" s="63"/>
      <c r="ACB75" s="63"/>
      <c r="ACC75" s="63"/>
      <c r="ACD75" s="63"/>
      <c r="ACE75" s="63"/>
      <c r="ACF75" s="63"/>
      <c r="ACG75" s="63"/>
      <c r="ACH75" s="63"/>
      <c r="ACI75" s="63"/>
      <c r="ACJ75" s="63"/>
      <c r="ACK75" s="63"/>
      <c r="ACL75" s="63"/>
      <c r="ACM75" s="63"/>
      <c r="ACN75" s="63"/>
      <c r="ACO75" s="63"/>
      <c r="ACP75" s="63"/>
      <c r="ACQ75" s="63"/>
      <c r="ACR75" s="63"/>
      <c r="ACS75" s="63"/>
      <c r="ACT75" s="63"/>
      <c r="ACU75" s="63"/>
      <c r="ACV75" s="63"/>
      <c r="ACW75" s="63"/>
      <c r="ACX75" s="63"/>
      <c r="ACY75" s="63"/>
      <c r="ACZ75" s="63"/>
      <c r="ADA75" s="63"/>
      <c r="ADB75" s="63"/>
      <c r="ADC75" s="63"/>
      <c r="ADD75" s="63"/>
      <c r="ADE75" s="63"/>
      <c r="ADF75" s="63"/>
      <c r="ADG75" s="63"/>
      <c r="ADH75" s="63"/>
      <c r="ADI75" s="63"/>
      <c r="ADJ75" s="63"/>
      <c r="ADK75" s="63"/>
      <c r="ADL75" s="63"/>
      <c r="ADM75" s="63"/>
      <c r="ADN75" s="63"/>
      <c r="ADO75" s="63"/>
      <c r="ADP75" s="63"/>
      <c r="ADQ75" s="63"/>
      <c r="ADR75" s="63"/>
      <c r="ADS75" s="63"/>
      <c r="ADT75" s="63"/>
      <c r="ADU75" s="63"/>
      <c r="ADV75" s="63"/>
      <c r="ADW75" s="63"/>
      <c r="ADX75" s="63"/>
      <c r="ADY75" s="63"/>
      <c r="ADZ75" s="63"/>
      <c r="AEA75" s="63"/>
      <c r="AEB75" s="63"/>
      <c r="AEC75" s="63"/>
      <c r="AED75" s="63"/>
      <c r="AEE75" s="63"/>
      <c r="AEF75" s="63"/>
      <c r="AEG75" s="63"/>
      <c r="AEH75" s="63"/>
      <c r="AEI75" s="63"/>
      <c r="AEJ75" s="63"/>
      <c r="AEK75" s="63"/>
      <c r="AEL75" s="63"/>
      <c r="AEM75" s="63"/>
      <c r="AEN75" s="63"/>
      <c r="AEO75" s="63"/>
      <c r="AEP75" s="63"/>
      <c r="AEQ75" s="63"/>
      <c r="AER75" s="63"/>
      <c r="AES75" s="63"/>
      <c r="AET75" s="63"/>
      <c r="AEU75" s="63"/>
      <c r="AEV75" s="63"/>
      <c r="AEW75" s="63"/>
      <c r="AEX75" s="63"/>
      <c r="AEY75" s="63"/>
      <c r="AEZ75" s="63"/>
      <c r="AFA75" s="63"/>
      <c r="AFB75" s="63"/>
      <c r="AFC75" s="63"/>
      <c r="AFD75" s="63"/>
      <c r="AFE75" s="63"/>
      <c r="AFF75" s="63"/>
      <c r="AFG75" s="63"/>
      <c r="AFH75" s="63"/>
      <c r="AFI75" s="63"/>
      <c r="AFJ75" s="63"/>
      <c r="AFK75" s="63"/>
      <c r="AFL75" s="63"/>
      <c r="AFM75" s="63"/>
      <c r="AFN75" s="63"/>
      <c r="AFO75" s="63"/>
      <c r="AFP75" s="63"/>
      <c r="AFQ75" s="63"/>
      <c r="AFR75" s="63"/>
      <c r="AFS75" s="63"/>
      <c r="AFT75" s="63"/>
      <c r="AFU75" s="63"/>
      <c r="AFV75" s="63"/>
      <c r="AFW75" s="63"/>
      <c r="AFX75" s="63"/>
      <c r="AFY75" s="63"/>
      <c r="AFZ75" s="63"/>
      <c r="AGA75" s="63"/>
      <c r="AGB75" s="63"/>
      <c r="AGC75" s="63"/>
      <c r="AGD75" s="63"/>
      <c r="AGE75" s="63"/>
      <c r="AGF75" s="63"/>
      <c r="AGG75" s="63"/>
      <c r="AGH75" s="63"/>
      <c r="AGI75" s="63"/>
      <c r="AGJ75" s="63"/>
      <c r="AGK75" s="63"/>
      <c r="AGL75" s="63"/>
      <c r="AGM75" s="63"/>
      <c r="AGN75" s="63"/>
      <c r="AGO75" s="63"/>
      <c r="AGP75" s="63"/>
      <c r="AGQ75" s="63"/>
      <c r="AGR75" s="63"/>
      <c r="AGS75" s="63"/>
      <c r="AGT75" s="63"/>
      <c r="AGU75" s="63"/>
      <c r="AGV75" s="63"/>
      <c r="AGW75" s="63"/>
      <c r="AGX75" s="63"/>
      <c r="AGY75" s="63"/>
      <c r="AGZ75" s="63"/>
      <c r="AHA75" s="63"/>
      <c r="AHB75" s="63"/>
      <c r="AHC75" s="63"/>
      <c r="AHD75" s="63"/>
      <c r="AHE75" s="63"/>
      <c r="AHF75" s="63"/>
      <c r="AHG75" s="63"/>
      <c r="AHH75" s="63"/>
      <c r="AHI75" s="63"/>
      <c r="AHJ75" s="63"/>
      <c r="AHK75" s="63"/>
      <c r="AHL75" s="63"/>
      <c r="AHM75" s="63"/>
      <c r="AHN75" s="63"/>
      <c r="AHO75" s="63"/>
      <c r="AHP75" s="63"/>
      <c r="AHQ75" s="63"/>
      <c r="AHR75" s="63"/>
      <c r="AHS75" s="63"/>
      <c r="AHT75" s="63"/>
      <c r="AHU75" s="63"/>
      <c r="AHV75" s="63"/>
      <c r="AHW75" s="63"/>
      <c r="AHX75" s="63"/>
      <c r="AHY75" s="63"/>
      <c r="AHZ75" s="63"/>
      <c r="AIA75" s="63"/>
      <c r="AIB75" s="63"/>
      <c r="AIC75" s="63"/>
      <c r="AID75" s="63"/>
      <c r="AIE75" s="63"/>
      <c r="AIF75" s="63"/>
      <c r="AIG75" s="63"/>
      <c r="AIH75" s="63"/>
      <c r="AII75" s="63"/>
      <c r="AIJ75" s="63"/>
      <c r="AIK75" s="63"/>
      <c r="AIL75" s="63"/>
      <c r="AIM75" s="63"/>
      <c r="AIN75" s="63"/>
      <c r="AIO75" s="63"/>
      <c r="AIP75" s="63"/>
      <c r="AIQ75" s="63"/>
      <c r="AIR75" s="63"/>
      <c r="AIS75" s="63"/>
      <c r="AIT75" s="63"/>
      <c r="AIU75" s="63"/>
      <c r="AIV75" s="63"/>
      <c r="AIW75" s="63"/>
      <c r="AIX75" s="63"/>
      <c r="AIY75" s="63"/>
      <c r="AIZ75" s="63"/>
      <c r="AJA75" s="63"/>
      <c r="AJB75" s="63"/>
      <c r="AJC75" s="63"/>
      <c r="AJD75" s="63"/>
      <c r="AJE75" s="63"/>
      <c r="AJF75" s="63"/>
      <c r="AJG75" s="63"/>
      <c r="AJH75" s="63"/>
      <c r="AJI75" s="63"/>
      <c r="AJJ75" s="63"/>
      <c r="AJK75" s="63"/>
      <c r="AJL75" s="63"/>
      <c r="AJM75" s="63"/>
      <c r="AJN75" s="63"/>
      <c r="AJO75" s="63"/>
      <c r="AJP75" s="63"/>
      <c r="AJQ75" s="63"/>
      <c r="AJR75" s="63"/>
      <c r="AJS75" s="63"/>
      <c r="AJT75" s="63"/>
      <c r="AJU75" s="63"/>
      <c r="AJV75" s="63"/>
      <c r="AJW75" s="63"/>
      <c r="AJX75" s="63"/>
      <c r="AJY75" s="63"/>
      <c r="AJZ75" s="63"/>
      <c r="AKA75" s="63"/>
      <c r="AKB75" s="63"/>
      <c r="AKC75" s="63"/>
      <c r="AKD75" s="63"/>
      <c r="AKE75" s="63"/>
      <c r="AKF75" s="63"/>
      <c r="AKG75" s="63"/>
      <c r="AKH75" s="63"/>
      <c r="AKI75" s="63"/>
      <c r="AKJ75" s="63"/>
      <c r="AKK75" s="63"/>
      <c r="AKL75" s="63"/>
      <c r="AKM75" s="63"/>
      <c r="AKN75" s="63"/>
      <c r="AKO75" s="63"/>
      <c r="AKP75" s="63"/>
      <c r="AKQ75" s="63"/>
      <c r="AKR75" s="63"/>
      <c r="AKS75" s="63"/>
      <c r="AKT75" s="63"/>
      <c r="AKU75" s="63"/>
      <c r="AKV75" s="63"/>
      <c r="AKW75" s="63"/>
      <c r="AKX75" s="63"/>
      <c r="AKY75" s="63"/>
      <c r="AKZ75" s="63"/>
      <c r="ALA75" s="63"/>
      <c r="ALB75" s="63"/>
      <c r="ALC75" s="63"/>
      <c r="ALD75" s="63"/>
      <c r="ALE75" s="63"/>
      <c r="ALF75" s="63"/>
      <c r="ALG75" s="63"/>
      <c r="ALH75" s="63"/>
      <c r="ALI75" s="63"/>
      <c r="ALJ75" s="63"/>
      <c r="ALK75" s="63"/>
      <c r="ALL75" s="63"/>
      <c r="ALM75" s="63"/>
      <c r="ALN75" s="63"/>
      <c r="ALO75" s="63"/>
      <c r="ALP75" s="63"/>
      <c r="ALQ75" s="63"/>
      <c r="ALR75" s="63"/>
      <c r="ALS75" s="63"/>
      <c r="ALT75" s="63"/>
      <c r="ALU75" s="63"/>
      <c r="ALV75" s="63"/>
      <c r="ALW75" s="63"/>
      <c r="ALX75" s="63"/>
      <c r="ALY75" s="63"/>
      <c r="ALZ75" s="63"/>
      <c r="AMA75" s="63"/>
      <c r="AMB75" s="63"/>
      <c r="AMC75" s="63"/>
      <c r="AMD75" s="63"/>
      <c r="AME75" s="63"/>
      <c r="AMF75" s="63"/>
      <c r="AMG75" s="63"/>
      <c r="AMH75" s="63"/>
      <c r="AMI75" s="63"/>
      <c r="AMJ75" s="63"/>
      <c r="AMK75" s="63"/>
      <c r="AML75" s="63"/>
      <c r="AMM75" s="63"/>
      <c r="AMN75" s="63"/>
      <c r="AMO75" s="63"/>
      <c r="AMP75" s="63"/>
      <c r="AMQ75" s="63"/>
      <c r="AMR75" s="63"/>
      <c r="AMS75" s="63"/>
      <c r="AMT75" s="63"/>
      <c r="AMU75" s="63"/>
      <c r="AMV75" s="63"/>
      <c r="AMW75" s="63"/>
      <c r="AMX75" s="63"/>
      <c r="AMY75" s="63"/>
      <c r="AMZ75" s="63"/>
      <c r="ANA75" s="63"/>
      <c r="ANB75" s="63"/>
      <c r="ANC75" s="63"/>
      <c r="AND75" s="63"/>
      <c r="ANE75" s="63"/>
      <c r="ANF75" s="63"/>
      <c r="ANG75" s="63"/>
      <c r="ANH75" s="63"/>
      <c r="ANI75" s="63"/>
      <c r="ANJ75" s="63"/>
      <c r="ANK75" s="63"/>
      <c r="ANL75" s="63"/>
      <c r="ANM75" s="63"/>
      <c r="ANN75" s="63"/>
      <c r="ANO75" s="63"/>
      <c r="ANP75" s="63"/>
      <c r="ANQ75" s="63"/>
      <c r="ANR75" s="63"/>
      <c r="ANS75" s="63"/>
      <c r="ANT75" s="63"/>
      <c r="ANU75" s="63"/>
      <c r="ANV75" s="63"/>
      <c r="ANW75" s="63"/>
      <c r="ANX75" s="63"/>
      <c r="ANY75" s="63"/>
      <c r="ANZ75" s="63"/>
      <c r="AOA75" s="63"/>
      <c r="AOB75" s="63"/>
      <c r="AOC75" s="63"/>
      <c r="AOD75" s="63"/>
      <c r="AOE75" s="63"/>
      <c r="AOF75" s="63"/>
      <c r="AOG75" s="63"/>
      <c r="AOH75" s="63"/>
      <c r="AOI75" s="63"/>
      <c r="AOJ75" s="63"/>
      <c r="AOK75" s="63"/>
      <c r="AOL75" s="63"/>
      <c r="AOM75" s="63"/>
      <c r="AON75" s="63"/>
      <c r="AOO75" s="63"/>
      <c r="AOP75" s="63"/>
      <c r="AOQ75" s="63"/>
      <c r="AOR75" s="63"/>
      <c r="AOS75" s="63"/>
      <c r="AOT75" s="63"/>
      <c r="AOU75" s="63"/>
      <c r="AOV75" s="63"/>
      <c r="AOW75" s="63"/>
      <c r="AOX75" s="63"/>
      <c r="AOY75" s="63"/>
      <c r="AOZ75" s="63"/>
      <c r="APA75" s="63"/>
      <c r="APB75" s="63"/>
      <c r="APC75" s="63"/>
      <c r="APD75" s="63"/>
      <c r="APE75" s="63"/>
      <c r="APF75" s="63"/>
      <c r="APG75" s="63"/>
      <c r="APH75" s="63"/>
      <c r="API75" s="63"/>
      <c r="APJ75" s="63"/>
      <c r="APK75" s="63"/>
      <c r="APL75" s="63"/>
      <c r="APM75" s="63"/>
      <c r="APN75" s="63"/>
      <c r="APO75" s="63"/>
      <c r="APP75" s="63"/>
      <c r="APQ75" s="63"/>
      <c r="APR75" s="63"/>
      <c r="APS75" s="63"/>
      <c r="APT75" s="63"/>
      <c r="APU75" s="63"/>
      <c r="APV75" s="63"/>
      <c r="APW75" s="63"/>
      <c r="APX75" s="63"/>
      <c r="APY75" s="63"/>
      <c r="APZ75" s="63"/>
      <c r="AQA75" s="63"/>
      <c r="AQB75" s="63"/>
      <c r="AQC75" s="63"/>
      <c r="AQD75" s="63"/>
      <c r="AQE75" s="63"/>
      <c r="AQF75" s="63"/>
      <c r="AQG75" s="63"/>
      <c r="AQH75" s="63"/>
      <c r="AQI75" s="63"/>
      <c r="AQJ75" s="63"/>
      <c r="AQK75" s="63"/>
      <c r="AQL75" s="63"/>
      <c r="AQM75" s="63"/>
      <c r="AQN75" s="63"/>
      <c r="AQO75" s="63"/>
      <c r="AQP75" s="63"/>
      <c r="AQQ75" s="63"/>
      <c r="AQR75" s="63"/>
      <c r="AQS75" s="63"/>
      <c r="AQT75" s="63"/>
      <c r="AQU75" s="63"/>
      <c r="AQV75" s="63"/>
      <c r="AQW75" s="63"/>
      <c r="AQX75" s="63"/>
      <c r="AQY75" s="63"/>
      <c r="AQZ75" s="63"/>
      <c r="ARA75" s="63"/>
      <c r="ARB75" s="63"/>
      <c r="ARC75" s="63"/>
      <c r="ARD75" s="63"/>
      <c r="ARE75" s="63"/>
      <c r="ARF75" s="63"/>
      <c r="ARG75" s="63"/>
      <c r="ARH75" s="63"/>
      <c r="ARI75" s="63"/>
      <c r="ARJ75" s="63"/>
      <c r="ARK75" s="63"/>
      <c r="ARL75" s="63"/>
      <c r="ARM75" s="63"/>
      <c r="ARN75" s="63"/>
      <c r="ARO75" s="63"/>
      <c r="ARP75" s="63"/>
      <c r="ARQ75" s="63"/>
      <c r="ARR75" s="63"/>
      <c r="ARS75" s="63"/>
      <c r="ART75" s="63"/>
      <c r="ARU75" s="63"/>
      <c r="ARV75" s="63"/>
      <c r="ARW75" s="63"/>
      <c r="ARX75" s="63"/>
      <c r="ARY75" s="63"/>
      <c r="ARZ75" s="63"/>
      <c r="ASA75" s="63"/>
      <c r="ASB75" s="63"/>
      <c r="ASC75" s="63"/>
      <c r="ASD75" s="63"/>
      <c r="ASE75" s="63"/>
      <c r="ASF75" s="63"/>
      <c r="ASG75" s="63"/>
      <c r="ASH75" s="63"/>
      <c r="ASI75" s="63"/>
      <c r="ASJ75" s="63"/>
      <c r="ASK75" s="63"/>
      <c r="ASL75" s="63"/>
      <c r="ASM75" s="63"/>
      <c r="ASN75" s="63"/>
      <c r="ASO75" s="63"/>
      <c r="ASP75" s="63"/>
      <c r="ASQ75" s="63"/>
      <c r="ASR75" s="63"/>
      <c r="ASS75" s="63"/>
      <c r="AST75" s="63"/>
      <c r="ASU75" s="63"/>
      <c r="ASV75" s="63"/>
      <c r="ASW75" s="63"/>
      <c r="ASX75" s="63"/>
      <c r="ASY75" s="63"/>
      <c r="ASZ75" s="63"/>
      <c r="ATA75" s="63"/>
      <c r="ATB75" s="63"/>
      <c r="ATC75" s="63"/>
      <c r="ATD75" s="63"/>
      <c r="ATE75" s="63"/>
      <c r="ATF75" s="63"/>
      <c r="ATG75" s="63"/>
      <c r="ATH75" s="63"/>
      <c r="ATI75" s="63"/>
      <c r="ATJ75" s="63"/>
      <c r="ATK75" s="63"/>
      <c r="ATL75" s="63"/>
      <c r="ATM75" s="63"/>
      <c r="ATN75" s="63"/>
      <c r="ATO75" s="63"/>
      <c r="ATP75" s="63"/>
      <c r="ATQ75" s="63"/>
      <c r="ATR75" s="63"/>
      <c r="ATS75" s="63"/>
      <c r="ATT75" s="63"/>
      <c r="ATU75" s="63"/>
      <c r="ATV75" s="63"/>
      <c r="ATW75" s="63"/>
      <c r="ATX75" s="63"/>
      <c r="ATY75" s="63"/>
      <c r="ATZ75" s="63"/>
      <c r="AUA75" s="63"/>
      <c r="AUB75" s="63"/>
      <c r="AUC75" s="63"/>
      <c r="AUD75" s="63"/>
      <c r="AUE75" s="63"/>
      <c r="AUF75" s="63"/>
      <c r="AUG75" s="63"/>
      <c r="AUH75" s="63"/>
      <c r="AUI75" s="63"/>
      <c r="AUJ75" s="63"/>
      <c r="AUK75" s="63"/>
      <c r="AUL75" s="63"/>
      <c r="AUM75" s="63"/>
      <c r="AUN75" s="63"/>
      <c r="AUO75" s="63"/>
      <c r="AUP75" s="63"/>
      <c r="AUQ75" s="63"/>
      <c r="AUR75" s="63"/>
      <c r="AUS75" s="63"/>
      <c r="AUT75" s="63"/>
      <c r="AUU75" s="63"/>
      <c r="AUV75" s="63"/>
      <c r="AUW75" s="63"/>
      <c r="AUX75" s="63"/>
      <c r="AUY75" s="63"/>
      <c r="AUZ75" s="63"/>
      <c r="AVA75" s="63"/>
      <c r="AVB75" s="63"/>
      <c r="AVC75" s="63"/>
      <c r="AVD75" s="63"/>
      <c r="AVE75" s="63"/>
      <c r="AVF75" s="63"/>
      <c r="AVG75" s="63"/>
      <c r="AVH75" s="63"/>
      <c r="AVI75" s="63"/>
      <c r="AVJ75" s="63"/>
      <c r="AVK75" s="63"/>
      <c r="AVL75" s="63"/>
      <c r="AVM75" s="63"/>
      <c r="AVN75" s="63"/>
      <c r="AVO75" s="63"/>
      <c r="AVP75" s="63"/>
      <c r="AVQ75" s="63"/>
      <c r="AVR75" s="63"/>
      <c r="AVS75" s="63"/>
      <c r="AVT75" s="63"/>
      <c r="AVU75" s="63"/>
      <c r="AVV75" s="63"/>
      <c r="AVW75" s="63"/>
      <c r="AVX75" s="63"/>
      <c r="AVY75" s="63"/>
      <c r="AVZ75" s="63"/>
      <c r="AWA75" s="63"/>
      <c r="AWB75" s="63"/>
      <c r="AWC75" s="63"/>
      <c r="AWD75" s="63"/>
      <c r="AWE75" s="63"/>
      <c r="AWF75" s="63"/>
      <c r="AWG75" s="63"/>
      <c r="AWH75" s="63"/>
      <c r="AWI75" s="63"/>
      <c r="AWJ75" s="63"/>
      <c r="AWK75" s="63"/>
      <c r="AWL75" s="63"/>
      <c r="AWM75" s="63"/>
      <c r="AWN75" s="63"/>
      <c r="AWO75" s="63"/>
      <c r="AWP75" s="63"/>
      <c r="AWQ75" s="63"/>
      <c r="AWR75" s="63"/>
      <c r="AWS75" s="63"/>
      <c r="AWT75" s="63"/>
      <c r="AWU75" s="63"/>
      <c r="AWV75" s="63"/>
      <c r="AWW75" s="63"/>
      <c r="AWX75" s="63"/>
      <c r="AWY75" s="63"/>
      <c r="AWZ75" s="63"/>
      <c r="AXA75" s="63"/>
      <c r="AXB75" s="63"/>
      <c r="AXC75" s="63"/>
      <c r="AXD75" s="63"/>
      <c r="AXE75" s="63"/>
      <c r="AXF75" s="63"/>
      <c r="AXG75" s="63"/>
      <c r="AXH75" s="63"/>
      <c r="AXI75" s="63"/>
      <c r="AXJ75" s="63"/>
      <c r="AXK75" s="63"/>
      <c r="AXL75" s="63"/>
      <c r="AXM75" s="63"/>
      <c r="AXN75" s="63"/>
      <c r="AXO75" s="63"/>
      <c r="AXP75" s="63"/>
      <c r="AXQ75" s="63"/>
      <c r="AXR75" s="63"/>
      <c r="AXS75" s="63"/>
      <c r="AXT75" s="63"/>
      <c r="AXU75" s="63"/>
      <c r="AXV75" s="63"/>
      <c r="AXW75" s="63"/>
      <c r="AXX75" s="63"/>
      <c r="AXY75" s="63"/>
      <c r="AXZ75" s="63"/>
      <c r="AYA75" s="63"/>
      <c r="AYB75" s="63"/>
      <c r="AYC75" s="63"/>
      <c r="AYD75" s="63"/>
      <c r="AYE75" s="63"/>
      <c r="AYF75" s="63"/>
      <c r="AYG75" s="63"/>
      <c r="AYH75" s="63"/>
      <c r="AYI75" s="63"/>
      <c r="AYJ75" s="63"/>
      <c r="AYK75" s="63"/>
      <c r="AYL75" s="63"/>
      <c r="AYM75" s="63"/>
      <c r="AYN75" s="63"/>
      <c r="AYO75" s="63"/>
      <c r="AYP75" s="63"/>
      <c r="AYQ75" s="63"/>
      <c r="AYR75" s="63"/>
      <c r="AYS75" s="63"/>
      <c r="AYT75" s="63"/>
      <c r="AYU75" s="63"/>
      <c r="AYV75" s="63"/>
      <c r="AYW75" s="63"/>
      <c r="AYX75" s="63"/>
      <c r="AYY75" s="63"/>
      <c r="AYZ75" s="63"/>
      <c r="AZA75" s="63"/>
      <c r="AZB75" s="63"/>
      <c r="AZC75" s="63"/>
      <c r="AZD75" s="63"/>
      <c r="AZE75" s="63"/>
      <c r="AZF75" s="63"/>
      <c r="AZG75" s="63"/>
      <c r="AZH75" s="63"/>
      <c r="AZI75" s="63"/>
      <c r="AZJ75" s="63"/>
      <c r="AZK75" s="63"/>
      <c r="AZL75" s="63"/>
      <c r="AZM75" s="63"/>
      <c r="AZN75" s="63"/>
      <c r="AZO75" s="63"/>
      <c r="AZP75" s="63"/>
      <c r="AZQ75" s="63"/>
      <c r="AZR75" s="63"/>
      <c r="AZS75" s="63"/>
      <c r="AZT75" s="63"/>
      <c r="AZU75" s="63"/>
      <c r="AZV75" s="63"/>
      <c r="AZW75" s="63"/>
      <c r="AZX75" s="63"/>
      <c r="AZY75" s="63"/>
      <c r="AZZ75" s="63"/>
      <c r="BAA75" s="63"/>
      <c r="BAB75" s="63"/>
      <c r="BAC75" s="63"/>
      <c r="BAD75" s="63"/>
      <c r="BAE75" s="63"/>
      <c r="BAF75" s="63"/>
      <c r="BAG75" s="63"/>
      <c r="BAH75" s="63"/>
      <c r="BAI75" s="63"/>
      <c r="BAJ75" s="63"/>
      <c r="BAK75" s="63"/>
      <c r="BAL75" s="63"/>
      <c r="BAM75" s="63"/>
      <c r="BAN75" s="63"/>
      <c r="BAO75" s="63"/>
      <c r="BAP75" s="63"/>
      <c r="BAQ75" s="63"/>
      <c r="BAR75" s="63"/>
      <c r="BAS75" s="63"/>
      <c r="BAT75" s="63"/>
      <c r="BAU75" s="63"/>
      <c r="BAV75" s="63"/>
      <c r="BAW75" s="63"/>
      <c r="BAX75" s="63"/>
      <c r="BAY75" s="63"/>
      <c r="BAZ75" s="63"/>
      <c r="BBA75" s="63"/>
      <c r="BBB75" s="63"/>
      <c r="BBC75" s="63"/>
      <c r="BBD75" s="63"/>
      <c r="BBE75" s="63"/>
      <c r="BBF75" s="63"/>
      <c r="BBG75" s="63"/>
      <c r="BBH75" s="63"/>
      <c r="BBI75" s="63"/>
      <c r="BBJ75" s="63"/>
      <c r="BBK75" s="63"/>
      <c r="BBL75" s="63"/>
      <c r="BBM75" s="63"/>
      <c r="BBN75" s="63"/>
      <c r="BBO75" s="63"/>
      <c r="BBP75" s="63"/>
      <c r="BBQ75" s="63"/>
      <c r="BBR75" s="63"/>
      <c r="BBS75" s="63"/>
      <c r="BBT75" s="63"/>
      <c r="BBU75" s="63"/>
      <c r="BBV75" s="63"/>
      <c r="BBW75" s="63"/>
      <c r="BBX75" s="63"/>
      <c r="BBY75" s="63"/>
      <c r="BBZ75" s="63"/>
      <c r="BCA75" s="63"/>
      <c r="BCB75" s="63"/>
      <c r="BCC75" s="63"/>
      <c r="BCD75" s="63"/>
      <c r="BCE75" s="63"/>
      <c r="BCF75" s="63"/>
      <c r="BCG75" s="63"/>
      <c r="BCH75" s="63"/>
      <c r="BCI75" s="63"/>
      <c r="BCJ75" s="63"/>
      <c r="BCK75" s="63"/>
      <c r="BCL75" s="63"/>
      <c r="BCM75" s="63"/>
      <c r="BCN75" s="63"/>
      <c r="BCO75" s="63"/>
      <c r="BCP75" s="63"/>
      <c r="BCQ75" s="63"/>
      <c r="BCR75" s="63"/>
      <c r="BCS75" s="63"/>
      <c r="BCT75" s="63"/>
      <c r="BCU75" s="63"/>
      <c r="BCV75" s="63"/>
      <c r="BCW75" s="63"/>
      <c r="BCX75" s="63"/>
      <c r="BCY75" s="63"/>
      <c r="BCZ75" s="63"/>
      <c r="BDA75" s="63"/>
      <c r="BDB75" s="63"/>
      <c r="BDC75" s="63"/>
      <c r="BDD75" s="63"/>
      <c r="BDE75" s="63"/>
      <c r="BDF75" s="63"/>
      <c r="BDG75" s="63"/>
      <c r="BDH75" s="63"/>
      <c r="BDI75" s="63"/>
      <c r="BDJ75" s="63"/>
      <c r="BDK75" s="63"/>
      <c r="BDL75" s="63"/>
      <c r="BDM75" s="63"/>
      <c r="BDN75" s="63"/>
      <c r="BDO75" s="63"/>
      <c r="BDP75" s="63"/>
      <c r="BDQ75" s="63"/>
      <c r="BDR75" s="63"/>
      <c r="BDS75" s="63"/>
      <c r="BDT75" s="63"/>
      <c r="BDU75" s="63"/>
      <c r="BDV75" s="63"/>
      <c r="BDW75" s="63"/>
      <c r="BDX75" s="63"/>
      <c r="BDY75" s="63"/>
      <c r="BDZ75" s="63"/>
      <c r="BEA75" s="63"/>
      <c r="BEB75" s="63"/>
      <c r="BEC75" s="63"/>
      <c r="BED75" s="63"/>
      <c r="BEE75" s="63"/>
      <c r="BEF75" s="63"/>
      <c r="BEG75" s="63"/>
      <c r="BEH75" s="63"/>
      <c r="BEI75" s="63"/>
      <c r="BEJ75" s="63"/>
      <c r="BEK75" s="63"/>
      <c r="BEL75" s="63"/>
      <c r="BEM75" s="63"/>
      <c r="BEN75" s="63"/>
      <c r="BEO75" s="63"/>
      <c r="BEP75" s="63"/>
      <c r="BEQ75" s="63"/>
      <c r="BER75" s="63"/>
      <c r="BES75" s="63"/>
      <c r="BET75" s="63"/>
      <c r="BEU75" s="63"/>
      <c r="BEV75" s="63"/>
      <c r="BEW75" s="63"/>
      <c r="BEX75" s="63"/>
      <c r="BEY75" s="63"/>
      <c r="BEZ75" s="63"/>
      <c r="BFA75" s="63"/>
      <c r="BFB75" s="63"/>
      <c r="BFC75" s="63"/>
      <c r="BFD75" s="63"/>
      <c r="BFE75" s="63"/>
      <c r="BFF75" s="63"/>
      <c r="BFG75" s="63"/>
      <c r="BFH75" s="63"/>
      <c r="BFI75" s="63"/>
      <c r="BFJ75" s="63"/>
      <c r="BFK75" s="63"/>
      <c r="BFL75" s="63"/>
      <c r="BFM75" s="63"/>
      <c r="BFN75" s="63"/>
      <c r="BFO75" s="63"/>
      <c r="BFP75" s="63"/>
      <c r="BFQ75" s="63"/>
      <c r="BFR75" s="63"/>
      <c r="BFS75" s="63"/>
      <c r="BFT75" s="63"/>
      <c r="BFU75" s="63"/>
      <c r="BFV75" s="63"/>
      <c r="BFW75" s="63"/>
      <c r="BFX75" s="63"/>
      <c r="BFY75" s="63"/>
      <c r="BFZ75" s="63"/>
      <c r="BGA75" s="63"/>
      <c r="BGB75" s="63"/>
      <c r="BGC75" s="63"/>
      <c r="BGD75" s="63"/>
      <c r="BGE75" s="63"/>
      <c r="BGF75" s="63"/>
      <c r="BGG75" s="63"/>
      <c r="BGH75" s="63"/>
      <c r="BGI75" s="63"/>
      <c r="BGJ75" s="63"/>
      <c r="BGK75" s="63"/>
      <c r="BGL75" s="63"/>
      <c r="BGM75" s="63"/>
      <c r="BGN75" s="63"/>
      <c r="BGO75" s="63"/>
      <c r="BGP75" s="63"/>
      <c r="BGQ75" s="63"/>
      <c r="BGR75" s="63"/>
      <c r="BGS75" s="63"/>
      <c r="BGT75" s="63"/>
      <c r="BGU75" s="63"/>
      <c r="BGV75" s="63"/>
      <c r="BGW75" s="63"/>
      <c r="BGX75" s="63"/>
      <c r="BGY75" s="63"/>
      <c r="BGZ75" s="63"/>
      <c r="BHA75" s="63"/>
      <c r="BHB75" s="63"/>
      <c r="BHC75" s="63"/>
      <c r="BHD75" s="63"/>
      <c r="BHE75" s="63"/>
      <c r="BHF75" s="63"/>
      <c r="BHG75" s="63"/>
      <c r="BHH75" s="63"/>
      <c r="BHI75" s="63"/>
      <c r="BHJ75" s="63"/>
      <c r="BHK75" s="63"/>
      <c r="BHL75" s="63"/>
      <c r="BHM75" s="63"/>
      <c r="BHN75" s="63"/>
      <c r="BHO75" s="63"/>
      <c r="BHP75" s="63"/>
      <c r="BHQ75" s="63"/>
      <c r="BHR75" s="63"/>
      <c r="BHS75" s="63"/>
      <c r="BHT75" s="63"/>
      <c r="BHU75" s="63"/>
      <c r="BHV75" s="63"/>
      <c r="BHW75" s="63"/>
      <c r="BHX75" s="63"/>
      <c r="BHY75" s="63"/>
      <c r="BHZ75" s="63"/>
      <c r="BIA75" s="63"/>
      <c r="BIB75" s="63"/>
      <c r="BIC75" s="63"/>
      <c r="BID75" s="63"/>
      <c r="BIE75" s="63"/>
      <c r="BIF75" s="63"/>
      <c r="BIG75" s="63"/>
      <c r="BIH75" s="63"/>
      <c r="BII75" s="63"/>
      <c r="BIJ75" s="63"/>
      <c r="BIK75" s="63"/>
      <c r="BIL75" s="63"/>
      <c r="BIM75" s="63"/>
      <c r="BIN75" s="63"/>
      <c r="BIO75" s="63"/>
      <c r="BIP75" s="63"/>
      <c r="BIQ75" s="63"/>
      <c r="BIR75" s="63"/>
      <c r="BIS75" s="63"/>
      <c r="BIT75" s="63"/>
      <c r="BIU75" s="63"/>
      <c r="BIV75" s="63"/>
      <c r="BIW75" s="63"/>
      <c r="BIX75" s="63"/>
      <c r="BIY75" s="63"/>
      <c r="BIZ75" s="63"/>
      <c r="BJA75" s="63"/>
      <c r="BJB75" s="63"/>
      <c r="BJC75" s="63"/>
      <c r="BJD75" s="63"/>
      <c r="BJE75" s="63"/>
      <c r="BJF75" s="63"/>
      <c r="BJG75" s="63"/>
      <c r="BJH75" s="63"/>
      <c r="BJI75" s="63"/>
      <c r="BJJ75" s="63"/>
      <c r="BJK75" s="63"/>
      <c r="BJL75" s="63"/>
      <c r="BJM75" s="63"/>
      <c r="BJN75" s="63"/>
      <c r="BJO75" s="63"/>
      <c r="BJP75" s="63"/>
      <c r="BJQ75" s="63"/>
      <c r="BJR75" s="63"/>
      <c r="BJS75" s="63"/>
      <c r="BJT75" s="63"/>
      <c r="BJU75" s="63"/>
      <c r="BJV75" s="63"/>
      <c r="BJW75" s="63"/>
      <c r="BJX75" s="63"/>
      <c r="BJY75" s="63"/>
      <c r="BJZ75" s="63"/>
      <c r="BKA75" s="63"/>
      <c r="BKB75" s="63"/>
      <c r="BKC75" s="63"/>
      <c r="BKD75" s="63"/>
      <c r="BKE75" s="63"/>
      <c r="BKF75" s="63"/>
      <c r="BKG75" s="63"/>
      <c r="BKH75" s="63"/>
      <c r="BKI75" s="63"/>
      <c r="BKJ75" s="63"/>
      <c r="BKK75" s="63"/>
      <c r="BKL75" s="63"/>
      <c r="BKM75" s="63"/>
      <c r="BKN75" s="63"/>
      <c r="BKO75" s="63"/>
      <c r="BKP75" s="63"/>
      <c r="BKQ75" s="63"/>
      <c r="BKR75" s="63"/>
      <c r="BKS75" s="63"/>
      <c r="BKT75" s="63"/>
      <c r="BKU75" s="63"/>
      <c r="BKV75" s="63"/>
      <c r="BKW75" s="63"/>
      <c r="BKX75" s="63"/>
      <c r="BKY75" s="63"/>
      <c r="BKZ75" s="63"/>
      <c r="BLA75" s="63"/>
      <c r="BLB75" s="63"/>
      <c r="BLC75" s="63"/>
      <c r="BLD75" s="63"/>
      <c r="BLE75" s="63"/>
      <c r="BLF75" s="63"/>
      <c r="BLG75" s="63"/>
      <c r="BLH75" s="63"/>
      <c r="BLI75" s="63"/>
      <c r="BLJ75" s="63"/>
      <c r="BLK75" s="63"/>
      <c r="BLL75" s="63"/>
      <c r="BLM75" s="63"/>
      <c r="BLN75" s="63"/>
      <c r="BLO75" s="63"/>
      <c r="BLP75" s="63"/>
      <c r="BLQ75" s="63"/>
      <c r="BLR75" s="63"/>
      <c r="BLS75" s="63"/>
      <c r="BLT75" s="63"/>
      <c r="BLU75" s="63"/>
      <c r="BLV75" s="63"/>
      <c r="BLW75" s="63"/>
      <c r="BLX75" s="63"/>
      <c r="BLY75" s="63"/>
      <c r="BLZ75" s="63"/>
      <c r="BMA75" s="63"/>
      <c r="BMB75" s="63"/>
      <c r="BMC75" s="63"/>
      <c r="BMD75" s="63"/>
      <c r="BME75" s="63"/>
      <c r="BMF75" s="63"/>
      <c r="BMG75" s="63"/>
      <c r="BMH75" s="63"/>
      <c r="BMI75" s="63"/>
      <c r="BMJ75" s="63"/>
      <c r="BMK75" s="63"/>
      <c r="BML75" s="63"/>
      <c r="BMM75" s="63"/>
      <c r="BMN75" s="63"/>
      <c r="BMO75" s="63"/>
      <c r="BMP75" s="63"/>
      <c r="BMQ75" s="63"/>
      <c r="BMR75" s="63"/>
      <c r="BMS75" s="63"/>
      <c r="BMT75" s="63"/>
      <c r="BMU75" s="63"/>
      <c r="BMV75" s="63"/>
      <c r="BMW75" s="63"/>
      <c r="BMX75" s="63"/>
    </row>
    <row r="76" spans="1:1714" s="1" customFormat="1" ht="15" customHeight="1" x14ac:dyDescent="0.25">
      <c r="A76" s="194" t="s">
        <v>265</v>
      </c>
      <c r="B76" s="147" t="s">
        <v>45</v>
      </c>
      <c r="C76" s="148" t="s">
        <v>128</v>
      </c>
      <c r="D76" s="213" t="s">
        <v>47</v>
      </c>
      <c r="E76" s="149" t="s">
        <v>48</v>
      </c>
      <c r="F76" s="215" t="s">
        <v>49</v>
      </c>
      <c r="G76" s="213" t="s">
        <v>63</v>
      </c>
      <c r="H76" s="150">
        <v>25</v>
      </c>
      <c r="I76" s="226"/>
      <c r="J76" s="151">
        <v>44677</v>
      </c>
      <c r="K76" s="152">
        <v>44679</v>
      </c>
      <c r="L76" s="152">
        <v>44680</v>
      </c>
      <c r="M76" s="167" t="s">
        <v>388</v>
      </c>
      <c r="N76" s="168">
        <v>44698</v>
      </c>
      <c r="O76" s="171" t="s">
        <v>97</v>
      </c>
      <c r="P76" s="145" t="s">
        <v>419</v>
      </c>
      <c r="Q76" s="153">
        <f t="shared" si="19"/>
        <v>44680</v>
      </c>
      <c r="R76" s="163">
        <v>25.001000000000001</v>
      </c>
      <c r="S76" s="153">
        <f t="shared" si="20"/>
        <v>44684</v>
      </c>
      <c r="T76" s="162">
        <v>29.1</v>
      </c>
      <c r="U76" s="153">
        <f t="shared" si="21"/>
        <v>44691</v>
      </c>
      <c r="V76" s="163"/>
      <c r="W76" s="153">
        <f t="shared" si="29"/>
        <v>44705</v>
      </c>
      <c r="X76" s="163">
        <v>39.5</v>
      </c>
      <c r="Y76" s="170" t="str">
        <f t="shared" si="26"/>
        <v>OK</v>
      </c>
      <c r="Z76" s="171" t="s">
        <v>97</v>
      </c>
      <c r="AA76" s="172" t="s">
        <v>421</v>
      </c>
      <c r="AB76" s="153">
        <f t="shared" si="30"/>
        <v>44682</v>
      </c>
      <c r="AC76" s="162">
        <v>27.8</v>
      </c>
      <c r="AD76" s="153">
        <f t="shared" si="31"/>
        <v>44686</v>
      </c>
      <c r="AE76" s="162">
        <v>31</v>
      </c>
      <c r="AF76" s="153">
        <f t="shared" si="32"/>
        <v>44693</v>
      </c>
      <c r="AG76" s="163"/>
      <c r="AH76" s="153">
        <f t="shared" si="33"/>
        <v>44707</v>
      </c>
      <c r="AI76" s="163">
        <v>40</v>
      </c>
      <c r="AJ76" s="170" t="str">
        <f t="shared" si="27"/>
        <v>OK</v>
      </c>
      <c r="AK76" s="171" t="s">
        <v>97</v>
      </c>
      <c r="AL76" s="148" t="s">
        <v>422</v>
      </c>
      <c r="AM76" s="153">
        <f t="shared" si="34"/>
        <v>44683</v>
      </c>
      <c r="AN76" s="162">
        <v>24.5</v>
      </c>
      <c r="AO76" s="153">
        <f t="shared" si="35"/>
        <v>44687</v>
      </c>
      <c r="AP76" s="162">
        <v>29.1</v>
      </c>
      <c r="AQ76" s="153">
        <f t="shared" si="36"/>
        <v>44694</v>
      </c>
      <c r="AR76" s="163"/>
      <c r="AS76" s="153">
        <f t="shared" si="37"/>
        <v>44708</v>
      </c>
      <c r="AT76" s="163">
        <v>39.9</v>
      </c>
      <c r="AU76" s="170" t="str">
        <f t="shared" si="28"/>
        <v>OK</v>
      </c>
      <c r="AV76" s="92"/>
      <c r="AW76" s="199" t="s">
        <v>1356</v>
      </c>
      <c r="AX76" s="200" t="s">
        <v>1357</v>
      </c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  <c r="HN76" s="63"/>
      <c r="HO76" s="63"/>
      <c r="HP76" s="63"/>
      <c r="HQ76" s="63"/>
      <c r="HR76" s="63"/>
      <c r="HS76" s="63"/>
      <c r="HT76" s="63"/>
      <c r="HU76" s="63"/>
      <c r="HV76" s="63"/>
      <c r="HW76" s="63"/>
      <c r="HX76" s="63"/>
      <c r="HY76" s="63"/>
      <c r="HZ76" s="63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  <c r="IR76" s="63"/>
      <c r="IS76" s="63"/>
      <c r="IT76" s="63"/>
      <c r="IU76" s="63"/>
      <c r="IV76" s="63"/>
      <c r="IW76" s="63"/>
      <c r="IX76" s="63"/>
      <c r="IY76" s="63"/>
      <c r="IZ76" s="63"/>
      <c r="JA76" s="63"/>
      <c r="JB76" s="63"/>
      <c r="JC76" s="63"/>
      <c r="JD76" s="63"/>
      <c r="JE76" s="63"/>
      <c r="JF76" s="63"/>
      <c r="JG76" s="63"/>
      <c r="JH76" s="63"/>
      <c r="JI76" s="63"/>
      <c r="JJ76" s="63"/>
      <c r="JK76" s="63"/>
      <c r="JL76" s="63"/>
      <c r="JM76" s="63"/>
      <c r="JN76" s="63"/>
      <c r="JO76" s="63"/>
      <c r="JP76" s="63"/>
      <c r="JQ76" s="63"/>
      <c r="JR76" s="63"/>
      <c r="JS76" s="63"/>
      <c r="JT76" s="63"/>
      <c r="JU76" s="63"/>
      <c r="JV76" s="63"/>
      <c r="JW76" s="63"/>
      <c r="JX76" s="63"/>
      <c r="JY76" s="63"/>
      <c r="JZ76" s="63"/>
      <c r="KA76" s="63"/>
      <c r="KB76" s="63"/>
      <c r="KC76" s="63"/>
      <c r="KD76" s="63"/>
      <c r="KE76" s="63"/>
      <c r="KF76" s="63"/>
      <c r="KG76" s="63"/>
      <c r="KH76" s="63"/>
      <c r="KI76" s="63"/>
      <c r="KJ76" s="63"/>
      <c r="KK76" s="63"/>
      <c r="KL76" s="63"/>
      <c r="KM76" s="63"/>
      <c r="KN76" s="63"/>
      <c r="KO76" s="63"/>
      <c r="KP76" s="63"/>
      <c r="KQ76" s="63"/>
      <c r="KR76" s="63"/>
      <c r="KS76" s="63"/>
      <c r="KT76" s="63"/>
      <c r="KU76" s="63"/>
      <c r="KV76" s="63"/>
      <c r="KW76" s="63"/>
      <c r="KX76" s="63"/>
      <c r="KY76" s="63"/>
      <c r="KZ76" s="63"/>
      <c r="LA76" s="63"/>
      <c r="LB76" s="63"/>
      <c r="LC76" s="63"/>
      <c r="LD76" s="63"/>
      <c r="LE76" s="63"/>
      <c r="LF76" s="63"/>
      <c r="LG76" s="63"/>
      <c r="LH76" s="63"/>
      <c r="LI76" s="63"/>
      <c r="LJ76" s="63"/>
      <c r="LK76" s="63"/>
      <c r="LL76" s="63"/>
      <c r="LM76" s="63"/>
      <c r="LN76" s="63"/>
      <c r="LO76" s="63"/>
      <c r="LP76" s="63"/>
      <c r="LQ76" s="63"/>
      <c r="LR76" s="63"/>
      <c r="LS76" s="63"/>
      <c r="LT76" s="63"/>
      <c r="LU76" s="63"/>
      <c r="LV76" s="63"/>
      <c r="LW76" s="63"/>
      <c r="LX76" s="63"/>
      <c r="LY76" s="63"/>
      <c r="LZ76" s="63"/>
      <c r="MA76" s="63"/>
      <c r="MB76" s="63"/>
      <c r="MC76" s="63"/>
      <c r="MD76" s="63"/>
      <c r="ME76" s="63"/>
      <c r="MF76" s="63"/>
      <c r="MG76" s="63"/>
      <c r="MH76" s="63"/>
      <c r="MI76" s="63"/>
      <c r="MJ76" s="63"/>
      <c r="MK76" s="63"/>
      <c r="ML76" s="63"/>
      <c r="MM76" s="63"/>
      <c r="MN76" s="63"/>
      <c r="MO76" s="63"/>
      <c r="MP76" s="63"/>
      <c r="MQ76" s="63"/>
      <c r="MR76" s="63"/>
      <c r="MS76" s="63"/>
      <c r="MT76" s="63"/>
      <c r="MU76" s="63"/>
      <c r="MV76" s="63"/>
      <c r="MW76" s="63"/>
      <c r="MX76" s="63"/>
      <c r="MY76" s="63"/>
      <c r="MZ76" s="63"/>
      <c r="NA76" s="63"/>
      <c r="NB76" s="63"/>
      <c r="NC76" s="63"/>
      <c r="ND76" s="63"/>
      <c r="NE76" s="63"/>
      <c r="NF76" s="63"/>
      <c r="NG76" s="63"/>
      <c r="NH76" s="63"/>
      <c r="NI76" s="63"/>
      <c r="NJ76" s="63"/>
      <c r="NK76" s="63"/>
      <c r="NL76" s="63"/>
      <c r="NM76" s="63"/>
      <c r="NN76" s="63"/>
      <c r="NO76" s="63"/>
      <c r="NP76" s="63"/>
      <c r="NQ76" s="63"/>
      <c r="NR76" s="63"/>
      <c r="NS76" s="63"/>
      <c r="NT76" s="63"/>
      <c r="NU76" s="63"/>
      <c r="NV76" s="63"/>
      <c r="NW76" s="63"/>
      <c r="NX76" s="63"/>
      <c r="NY76" s="63"/>
      <c r="NZ76" s="63"/>
      <c r="OA76" s="63"/>
      <c r="OB76" s="63"/>
      <c r="OC76" s="63"/>
      <c r="OD76" s="63"/>
      <c r="OE76" s="63"/>
      <c r="OF76" s="63"/>
      <c r="OG76" s="63"/>
      <c r="OH76" s="63"/>
      <c r="OI76" s="63"/>
      <c r="OJ76" s="63"/>
      <c r="OK76" s="63"/>
      <c r="OL76" s="63"/>
      <c r="OM76" s="63"/>
      <c r="ON76" s="63"/>
      <c r="OO76" s="63"/>
      <c r="OP76" s="63"/>
      <c r="OQ76" s="63"/>
      <c r="OR76" s="63"/>
      <c r="OS76" s="63"/>
      <c r="OT76" s="63"/>
      <c r="OU76" s="63"/>
      <c r="OV76" s="63"/>
      <c r="OW76" s="63"/>
      <c r="OX76" s="63"/>
      <c r="OY76" s="63"/>
      <c r="OZ76" s="63"/>
      <c r="PA76" s="63"/>
      <c r="PB76" s="63"/>
      <c r="PC76" s="63"/>
      <c r="PD76" s="63"/>
      <c r="PE76" s="63"/>
      <c r="PF76" s="63"/>
      <c r="PG76" s="63"/>
      <c r="PH76" s="63"/>
      <c r="PI76" s="63"/>
      <c r="PJ76" s="63"/>
      <c r="PK76" s="63"/>
      <c r="PL76" s="63"/>
      <c r="PM76" s="63"/>
      <c r="PN76" s="63"/>
      <c r="PO76" s="63"/>
      <c r="PP76" s="63"/>
      <c r="PQ76" s="63"/>
      <c r="PR76" s="63"/>
      <c r="PS76" s="63"/>
      <c r="PT76" s="63"/>
      <c r="PU76" s="63"/>
      <c r="PV76" s="63"/>
      <c r="PW76" s="63"/>
      <c r="PX76" s="63"/>
      <c r="PY76" s="63"/>
      <c r="PZ76" s="63"/>
      <c r="QA76" s="63"/>
      <c r="QB76" s="63"/>
      <c r="QC76" s="63"/>
      <c r="QD76" s="63"/>
      <c r="QE76" s="63"/>
      <c r="QF76" s="63"/>
      <c r="QG76" s="63"/>
      <c r="QH76" s="63"/>
      <c r="QI76" s="63"/>
      <c r="QJ76" s="63"/>
      <c r="QK76" s="63"/>
      <c r="QL76" s="63"/>
      <c r="QM76" s="63"/>
      <c r="QN76" s="63"/>
      <c r="QO76" s="63"/>
      <c r="QP76" s="63"/>
      <c r="QQ76" s="63"/>
      <c r="QR76" s="63"/>
      <c r="QS76" s="63"/>
      <c r="QT76" s="63"/>
      <c r="QU76" s="63"/>
      <c r="QV76" s="63"/>
      <c r="QW76" s="63"/>
      <c r="QX76" s="63"/>
      <c r="QY76" s="63"/>
      <c r="QZ76" s="63"/>
      <c r="RA76" s="63"/>
      <c r="RB76" s="63"/>
      <c r="RC76" s="63"/>
      <c r="RD76" s="63"/>
      <c r="RE76" s="63"/>
      <c r="RF76" s="63"/>
      <c r="RG76" s="63"/>
      <c r="RH76" s="63"/>
      <c r="RI76" s="63"/>
      <c r="RJ76" s="63"/>
      <c r="RK76" s="63"/>
      <c r="RL76" s="63"/>
      <c r="RM76" s="63"/>
      <c r="RN76" s="63"/>
      <c r="RO76" s="63"/>
      <c r="RP76" s="63"/>
      <c r="RQ76" s="63"/>
      <c r="RR76" s="63"/>
      <c r="RS76" s="63"/>
      <c r="RT76" s="63"/>
      <c r="RU76" s="63"/>
      <c r="RV76" s="63"/>
      <c r="RW76" s="63"/>
      <c r="RX76" s="63"/>
      <c r="RY76" s="63"/>
      <c r="RZ76" s="63"/>
      <c r="SA76" s="63"/>
      <c r="SB76" s="63"/>
      <c r="SC76" s="63"/>
      <c r="SD76" s="63"/>
      <c r="SE76" s="63"/>
      <c r="SF76" s="63"/>
      <c r="SG76" s="63"/>
      <c r="SH76" s="63"/>
      <c r="SI76" s="63"/>
      <c r="SJ76" s="63"/>
      <c r="SK76" s="63"/>
      <c r="SL76" s="63"/>
      <c r="SM76" s="63"/>
      <c r="SN76" s="63"/>
      <c r="SO76" s="63"/>
      <c r="SP76" s="63"/>
      <c r="SQ76" s="63"/>
      <c r="SR76" s="63"/>
      <c r="SS76" s="63"/>
      <c r="ST76" s="63"/>
      <c r="SU76" s="63"/>
      <c r="SV76" s="63"/>
      <c r="SW76" s="63"/>
      <c r="SX76" s="63"/>
      <c r="SY76" s="63"/>
      <c r="SZ76" s="63"/>
      <c r="TA76" s="63"/>
      <c r="TB76" s="63"/>
      <c r="TC76" s="63"/>
      <c r="TD76" s="63"/>
      <c r="TE76" s="63"/>
      <c r="TF76" s="63"/>
      <c r="TG76" s="63"/>
      <c r="TH76" s="63"/>
      <c r="TI76" s="63"/>
      <c r="TJ76" s="63"/>
      <c r="TK76" s="63"/>
      <c r="TL76" s="63"/>
      <c r="TM76" s="63"/>
      <c r="TN76" s="63"/>
      <c r="TO76" s="63"/>
      <c r="TP76" s="63"/>
      <c r="TQ76" s="63"/>
      <c r="TR76" s="63"/>
      <c r="TS76" s="63"/>
      <c r="TT76" s="63"/>
      <c r="TU76" s="63"/>
      <c r="TV76" s="63"/>
      <c r="TW76" s="63"/>
      <c r="TX76" s="63"/>
      <c r="TY76" s="63"/>
      <c r="TZ76" s="63"/>
      <c r="UA76" s="63"/>
      <c r="UB76" s="63"/>
      <c r="UC76" s="63"/>
      <c r="UD76" s="63"/>
      <c r="UE76" s="63"/>
      <c r="UF76" s="63"/>
      <c r="UG76" s="63"/>
      <c r="UH76" s="63"/>
      <c r="UI76" s="63"/>
      <c r="UJ76" s="63"/>
      <c r="UK76" s="63"/>
      <c r="UL76" s="63"/>
      <c r="UM76" s="63"/>
      <c r="UN76" s="63"/>
      <c r="UO76" s="63"/>
      <c r="UP76" s="63"/>
      <c r="UQ76" s="63"/>
      <c r="UR76" s="63"/>
      <c r="US76" s="63"/>
      <c r="UT76" s="63"/>
      <c r="UU76" s="63"/>
      <c r="UV76" s="63"/>
      <c r="UW76" s="63"/>
      <c r="UX76" s="63"/>
      <c r="UY76" s="63"/>
      <c r="UZ76" s="63"/>
      <c r="VA76" s="63"/>
      <c r="VB76" s="63"/>
      <c r="VC76" s="63"/>
      <c r="VD76" s="63"/>
      <c r="VE76" s="63"/>
      <c r="VF76" s="63"/>
      <c r="VG76" s="63"/>
      <c r="VH76" s="63"/>
      <c r="VI76" s="63"/>
      <c r="VJ76" s="63"/>
      <c r="VK76" s="63"/>
      <c r="VL76" s="63"/>
      <c r="VM76" s="63"/>
      <c r="VN76" s="63"/>
      <c r="VO76" s="63"/>
      <c r="VP76" s="63"/>
      <c r="VQ76" s="63"/>
      <c r="VR76" s="63"/>
      <c r="VS76" s="63"/>
      <c r="VT76" s="63"/>
      <c r="VU76" s="63"/>
      <c r="VV76" s="63"/>
      <c r="VW76" s="63"/>
      <c r="VX76" s="63"/>
      <c r="VY76" s="63"/>
      <c r="VZ76" s="63"/>
      <c r="WA76" s="63"/>
      <c r="WB76" s="63"/>
      <c r="WC76" s="63"/>
      <c r="WD76" s="63"/>
      <c r="WE76" s="63"/>
      <c r="WF76" s="63"/>
      <c r="WG76" s="63"/>
      <c r="WH76" s="63"/>
      <c r="WI76" s="63"/>
      <c r="WJ76" s="63"/>
      <c r="WK76" s="63"/>
      <c r="WL76" s="63"/>
      <c r="WM76" s="63"/>
      <c r="WN76" s="63"/>
      <c r="WO76" s="63"/>
      <c r="WP76" s="63"/>
      <c r="WQ76" s="63"/>
      <c r="WR76" s="63"/>
      <c r="WS76" s="63"/>
      <c r="WT76" s="63"/>
      <c r="WU76" s="63"/>
      <c r="WV76" s="63"/>
      <c r="WW76" s="63"/>
      <c r="WX76" s="63"/>
      <c r="WY76" s="63"/>
      <c r="WZ76" s="63"/>
      <c r="XA76" s="63"/>
      <c r="XB76" s="63"/>
      <c r="XC76" s="63"/>
      <c r="XD76" s="63"/>
      <c r="XE76" s="63"/>
      <c r="XF76" s="63"/>
      <c r="XG76" s="63"/>
      <c r="XH76" s="63"/>
      <c r="XI76" s="63"/>
      <c r="XJ76" s="63"/>
      <c r="XK76" s="63"/>
      <c r="XL76" s="63"/>
      <c r="XM76" s="63"/>
      <c r="XN76" s="63"/>
      <c r="XO76" s="63"/>
      <c r="XP76" s="63"/>
      <c r="XQ76" s="63"/>
      <c r="XR76" s="63"/>
      <c r="XS76" s="63"/>
      <c r="XT76" s="63"/>
      <c r="XU76" s="63"/>
      <c r="XV76" s="63"/>
      <c r="XW76" s="63"/>
      <c r="XX76" s="63"/>
      <c r="XY76" s="63"/>
      <c r="XZ76" s="63"/>
      <c r="YA76" s="63"/>
      <c r="YB76" s="63"/>
      <c r="YC76" s="63"/>
      <c r="YD76" s="63"/>
      <c r="YE76" s="63"/>
      <c r="YF76" s="63"/>
      <c r="YG76" s="63"/>
      <c r="YH76" s="63"/>
      <c r="YI76" s="63"/>
      <c r="YJ76" s="63"/>
      <c r="YK76" s="63"/>
      <c r="YL76" s="63"/>
      <c r="YM76" s="63"/>
      <c r="YN76" s="63"/>
      <c r="YO76" s="63"/>
      <c r="YP76" s="63"/>
      <c r="YQ76" s="63"/>
      <c r="YR76" s="63"/>
      <c r="YS76" s="63"/>
      <c r="YT76" s="63"/>
      <c r="YU76" s="63"/>
      <c r="YV76" s="63"/>
      <c r="YW76" s="63"/>
      <c r="YX76" s="63"/>
      <c r="YY76" s="63"/>
      <c r="YZ76" s="63"/>
      <c r="ZA76" s="63"/>
      <c r="ZB76" s="63"/>
      <c r="ZC76" s="63"/>
      <c r="ZD76" s="63"/>
      <c r="ZE76" s="63"/>
      <c r="ZF76" s="63"/>
      <c r="ZG76" s="63"/>
      <c r="ZH76" s="63"/>
      <c r="ZI76" s="63"/>
      <c r="ZJ76" s="63"/>
      <c r="ZK76" s="63"/>
      <c r="ZL76" s="63"/>
      <c r="ZM76" s="63"/>
      <c r="ZN76" s="63"/>
      <c r="ZO76" s="63"/>
      <c r="ZP76" s="63"/>
      <c r="ZQ76" s="63"/>
      <c r="ZR76" s="63"/>
      <c r="ZS76" s="63"/>
      <c r="ZT76" s="63"/>
      <c r="ZU76" s="63"/>
      <c r="ZV76" s="63"/>
      <c r="ZW76" s="63"/>
      <c r="ZX76" s="63"/>
      <c r="ZY76" s="63"/>
      <c r="ZZ76" s="63"/>
      <c r="AAA76" s="63"/>
      <c r="AAB76" s="63"/>
      <c r="AAC76" s="63"/>
      <c r="AAD76" s="63"/>
      <c r="AAE76" s="63"/>
      <c r="AAF76" s="63"/>
      <c r="AAG76" s="63"/>
      <c r="AAH76" s="63"/>
      <c r="AAI76" s="63"/>
      <c r="AAJ76" s="63"/>
      <c r="AAK76" s="63"/>
      <c r="AAL76" s="63"/>
      <c r="AAM76" s="63"/>
      <c r="AAN76" s="63"/>
      <c r="AAO76" s="63"/>
      <c r="AAP76" s="63"/>
      <c r="AAQ76" s="63"/>
      <c r="AAR76" s="63"/>
      <c r="AAS76" s="63"/>
      <c r="AAT76" s="63"/>
      <c r="AAU76" s="63"/>
      <c r="AAV76" s="63"/>
      <c r="AAW76" s="63"/>
      <c r="AAX76" s="63"/>
      <c r="AAY76" s="63"/>
      <c r="AAZ76" s="63"/>
      <c r="ABA76" s="63"/>
      <c r="ABB76" s="63"/>
      <c r="ABC76" s="63"/>
      <c r="ABD76" s="63"/>
      <c r="ABE76" s="63"/>
      <c r="ABF76" s="63"/>
      <c r="ABG76" s="63"/>
      <c r="ABH76" s="63"/>
      <c r="ABI76" s="63"/>
      <c r="ABJ76" s="63"/>
      <c r="ABK76" s="63"/>
      <c r="ABL76" s="63"/>
      <c r="ABM76" s="63"/>
      <c r="ABN76" s="63"/>
      <c r="ABO76" s="63"/>
      <c r="ABP76" s="63"/>
      <c r="ABQ76" s="63"/>
      <c r="ABR76" s="63"/>
      <c r="ABS76" s="63"/>
      <c r="ABT76" s="63"/>
      <c r="ABU76" s="63"/>
      <c r="ABV76" s="63"/>
      <c r="ABW76" s="63"/>
      <c r="ABX76" s="63"/>
      <c r="ABY76" s="63"/>
      <c r="ABZ76" s="63"/>
      <c r="ACA76" s="63"/>
      <c r="ACB76" s="63"/>
      <c r="ACC76" s="63"/>
      <c r="ACD76" s="63"/>
      <c r="ACE76" s="63"/>
      <c r="ACF76" s="63"/>
      <c r="ACG76" s="63"/>
      <c r="ACH76" s="63"/>
      <c r="ACI76" s="63"/>
      <c r="ACJ76" s="63"/>
      <c r="ACK76" s="63"/>
      <c r="ACL76" s="63"/>
      <c r="ACM76" s="63"/>
      <c r="ACN76" s="63"/>
      <c r="ACO76" s="63"/>
      <c r="ACP76" s="63"/>
      <c r="ACQ76" s="63"/>
      <c r="ACR76" s="63"/>
      <c r="ACS76" s="63"/>
      <c r="ACT76" s="63"/>
      <c r="ACU76" s="63"/>
      <c r="ACV76" s="63"/>
      <c r="ACW76" s="63"/>
      <c r="ACX76" s="63"/>
      <c r="ACY76" s="63"/>
      <c r="ACZ76" s="63"/>
      <c r="ADA76" s="63"/>
      <c r="ADB76" s="63"/>
      <c r="ADC76" s="63"/>
      <c r="ADD76" s="63"/>
      <c r="ADE76" s="63"/>
      <c r="ADF76" s="63"/>
      <c r="ADG76" s="63"/>
      <c r="ADH76" s="63"/>
      <c r="ADI76" s="63"/>
      <c r="ADJ76" s="63"/>
      <c r="ADK76" s="63"/>
      <c r="ADL76" s="63"/>
      <c r="ADM76" s="63"/>
      <c r="ADN76" s="63"/>
      <c r="ADO76" s="63"/>
      <c r="ADP76" s="63"/>
      <c r="ADQ76" s="63"/>
      <c r="ADR76" s="63"/>
      <c r="ADS76" s="63"/>
      <c r="ADT76" s="63"/>
      <c r="ADU76" s="63"/>
      <c r="ADV76" s="63"/>
      <c r="ADW76" s="63"/>
      <c r="ADX76" s="63"/>
      <c r="ADY76" s="63"/>
      <c r="ADZ76" s="63"/>
      <c r="AEA76" s="63"/>
      <c r="AEB76" s="63"/>
      <c r="AEC76" s="63"/>
      <c r="AED76" s="63"/>
      <c r="AEE76" s="63"/>
      <c r="AEF76" s="63"/>
      <c r="AEG76" s="63"/>
      <c r="AEH76" s="63"/>
      <c r="AEI76" s="63"/>
      <c r="AEJ76" s="63"/>
      <c r="AEK76" s="63"/>
      <c r="AEL76" s="63"/>
      <c r="AEM76" s="63"/>
      <c r="AEN76" s="63"/>
      <c r="AEO76" s="63"/>
      <c r="AEP76" s="63"/>
      <c r="AEQ76" s="63"/>
      <c r="AER76" s="63"/>
      <c r="AES76" s="63"/>
      <c r="AET76" s="63"/>
      <c r="AEU76" s="63"/>
      <c r="AEV76" s="63"/>
      <c r="AEW76" s="63"/>
      <c r="AEX76" s="63"/>
      <c r="AEY76" s="63"/>
      <c r="AEZ76" s="63"/>
      <c r="AFA76" s="63"/>
      <c r="AFB76" s="63"/>
      <c r="AFC76" s="63"/>
      <c r="AFD76" s="63"/>
      <c r="AFE76" s="63"/>
      <c r="AFF76" s="63"/>
      <c r="AFG76" s="63"/>
      <c r="AFH76" s="63"/>
      <c r="AFI76" s="63"/>
      <c r="AFJ76" s="63"/>
      <c r="AFK76" s="63"/>
      <c r="AFL76" s="63"/>
      <c r="AFM76" s="63"/>
      <c r="AFN76" s="63"/>
      <c r="AFO76" s="63"/>
      <c r="AFP76" s="63"/>
      <c r="AFQ76" s="63"/>
      <c r="AFR76" s="63"/>
      <c r="AFS76" s="63"/>
      <c r="AFT76" s="63"/>
      <c r="AFU76" s="63"/>
      <c r="AFV76" s="63"/>
      <c r="AFW76" s="63"/>
      <c r="AFX76" s="63"/>
      <c r="AFY76" s="63"/>
      <c r="AFZ76" s="63"/>
      <c r="AGA76" s="63"/>
      <c r="AGB76" s="63"/>
      <c r="AGC76" s="63"/>
      <c r="AGD76" s="63"/>
      <c r="AGE76" s="63"/>
      <c r="AGF76" s="63"/>
      <c r="AGG76" s="63"/>
      <c r="AGH76" s="63"/>
      <c r="AGI76" s="63"/>
      <c r="AGJ76" s="63"/>
      <c r="AGK76" s="63"/>
      <c r="AGL76" s="63"/>
      <c r="AGM76" s="63"/>
      <c r="AGN76" s="63"/>
      <c r="AGO76" s="63"/>
      <c r="AGP76" s="63"/>
      <c r="AGQ76" s="63"/>
      <c r="AGR76" s="63"/>
      <c r="AGS76" s="63"/>
      <c r="AGT76" s="63"/>
      <c r="AGU76" s="63"/>
      <c r="AGV76" s="63"/>
      <c r="AGW76" s="63"/>
      <c r="AGX76" s="63"/>
      <c r="AGY76" s="63"/>
      <c r="AGZ76" s="63"/>
      <c r="AHA76" s="63"/>
      <c r="AHB76" s="63"/>
      <c r="AHC76" s="63"/>
      <c r="AHD76" s="63"/>
      <c r="AHE76" s="63"/>
      <c r="AHF76" s="63"/>
      <c r="AHG76" s="63"/>
      <c r="AHH76" s="63"/>
      <c r="AHI76" s="63"/>
      <c r="AHJ76" s="63"/>
      <c r="AHK76" s="63"/>
      <c r="AHL76" s="63"/>
      <c r="AHM76" s="63"/>
      <c r="AHN76" s="63"/>
      <c r="AHO76" s="63"/>
      <c r="AHP76" s="63"/>
      <c r="AHQ76" s="63"/>
      <c r="AHR76" s="63"/>
      <c r="AHS76" s="63"/>
      <c r="AHT76" s="63"/>
      <c r="AHU76" s="63"/>
      <c r="AHV76" s="63"/>
      <c r="AHW76" s="63"/>
      <c r="AHX76" s="63"/>
      <c r="AHY76" s="63"/>
      <c r="AHZ76" s="63"/>
      <c r="AIA76" s="63"/>
      <c r="AIB76" s="63"/>
      <c r="AIC76" s="63"/>
      <c r="AID76" s="63"/>
      <c r="AIE76" s="63"/>
      <c r="AIF76" s="63"/>
      <c r="AIG76" s="63"/>
      <c r="AIH76" s="63"/>
      <c r="AII76" s="63"/>
      <c r="AIJ76" s="63"/>
      <c r="AIK76" s="63"/>
      <c r="AIL76" s="63"/>
      <c r="AIM76" s="63"/>
      <c r="AIN76" s="63"/>
      <c r="AIO76" s="63"/>
      <c r="AIP76" s="63"/>
      <c r="AIQ76" s="63"/>
      <c r="AIR76" s="63"/>
      <c r="AIS76" s="63"/>
      <c r="AIT76" s="63"/>
      <c r="AIU76" s="63"/>
      <c r="AIV76" s="63"/>
      <c r="AIW76" s="63"/>
      <c r="AIX76" s="63"/>
      <c r="AIY76" s="63"/>
      <c r="AIZ76" s="63"/>
      <c r="AJA76" s="63"/>
      <c r="AJB76" s="63"/>
      <c r="AJC76" s="63"/>
      <c r="AJD76" s="63"/>
      <c r="AJE76" s="63"/>
      <c r="AJF76" s="63"/>
      <c r="AJG76" s="63"/>
      <c r="AJH76" s="63"/>
      <c r="AJI76" s="63"/>
      <c r="AJJ76" s="63"/>
      <c r="AJK76" s="63"/>
      <c r="AJL76" s="63"/>
      <c r="AJM76" s="63"/>
      <c r="AJN76" s="63"/>
      <c r="AJO76" s="63"/>
      <c r="AJP76" s="63"/>
      <c r="AJQ76" s="63"/>
      <c r="AJR76" s="63"/>
      <c r="AJS76" s="63"/>
      <c r="AJT76" s="63"/>
      <c r="AJU76" s="63"/>
      <c r="AJV76" s="63"/>
      <c r="AJW76" s="63"/>
      <c r="AJX76" s="63"/>
      <c r="AJY76" s="63"/>
      <c r="AJZ76" s="63"/>
      <c r="AKA76" s="63"/>
      <c r="AKB76" s="63"/>
      <c r="AKC76" s="63"/>
      <c r="AKD76" s="63"/>
      <c r="AKE76" s="63"/>
      <c r="AKF76" s="63"/>
      <c r="AKG76" s="63"/>
      <c r="AKH76" s="63"/>
      <c r="AKI76" s="63"/>
      <c r="AKJ76" s="63"/>
      <c r="AKK76" s="63"/>
      <c r="AKL76" s="63"/>
      <c r="AKM76" s="63"/>
      <c r="AKN76" s="63"/>
      <c r="AKO76" s="63"/>
      <c r="AKP76" s="63"/>
      <c r="AKQ76" s="63"/>
      <c r="AKR76" s="63"/>
      <c r="AKS76" s="63"/>
      <c r="AKT76" s="63"/>
      <c r="AKU76" s="63"/>
      <c r="AKV76" s="63"/>
      <c r="AKW76" s="63"/>
      <c r="AKX76" s="63"/>
      <c r="AKY76" s="63"/>
      <c r="AKZ76" s="63"/>
      <c r="ALA76" s="63"/>
      <c r="ALB76" s="63"/>
      <c r="ALC76" s="63"/>
      <c r="ALD76" s="63"/>
      <c r="ALE76" s="63"/>
      <c r="ALF76" s="63"/>
      <c r="ALG76" s="63"/>
      <c r="ALH76" s="63"/>
      <c r="ALI76" s="63"/>
      <c r="ALJ76" s="63"/>
      <c r="ALK76" s="63"/>
      <c r="ALL76" s="63"/>
      <c r="ALM76" s="63"/>
      <c r="ALN76" s="63"/>
      <c r="ALO76" s="63"/>
      <c r="ALP76" s="63"/>
      <c r="ALQ76" s="63"/>
      <c r="ALR76" s="63"/>
      <c r="ALS76" s="63"/>
      <c r="ALT76" s="63"/>
      <c r="ALU76" s="63"/>
      <c r="ALV76" s="63"/>
      <c r="ALW76" s="63"/>
      <c r="ALX76" s="63"/>
      <c r="ALY76" s="63"/>
      <c r="ALZ76" s="63"/>
      <c r="AMA76" s="63"/>
      <c r="AMB76" s="63"/>
      <c r="AMC76" s="63"/>
      <c r="AMD76" s="63"/>
      <c r="AME76" s="63"/>
      <c r="AMF76" s="63"/>
      <c r="AMG76" s="63"/>
      <c r="AMH76" s="63"/>
      <c r="AMI76" s="63"/>
      <c r="AMJ76" s="63"/>
      <c r="AMK76" s="63"/>
      <c r="AML76" s="63"/>
      <c r="AMM76" s="63"/>
      <c r="AMN76" s="63"/>
      <c r="AMO76" s="63"/>
      <c r="AMP76" s="63"/>
      <c r="AMQ76" s="63"/>
      <c r="AMR76" s="63"/>
      <c r="AMS76" s="63"/>
      <c r="AMT76" s="63"/>
      <c r="AMU76" s="63"/>
      <c r="AMV76" s="63"/>
      <c r="AMW76" s="63"/>
      <c r="AMX76" s="63"/>
      <c r="AMY76" s="63"/>
      <c r="AMZ76" s="63"/>
      <c r="ANA76" s="63"/>
      <c r="ANB76" s="63"/>
      <c r="ANC76" s="63"/>
      <c r="AND76" s="63"/>
      <c r="ANE76" s="63"/>
      <c r="ANF76" s="63"/>
      <c r="ANG76" s="63"/>
      <c r="ANH76" s="63"/>
      <c r="ANI76" s="63"/>
      <c r="ANJ76" s="63"/>
      <c r="ANK76" s="63"/>
      <c r="ANL76" s="63"/>
      <c r="ANM76" s="63"/>
      <c r="ANN76" s="63"/>
      <c r="ANO76" s="63"/>
      <c r="ANP76" s="63"/>
      <c r="ANQ76" s="63"/>
      <c r="ANR76" s="63"/>
      <c r="ANS76" s="63"/>
      <c r="ANT76" s="63"/>
      <c r="ANU76" s="63"/>
      <c r="ANV76" s="63"/>
      <c r="ANW76" s="63"/>
      <c r="ANX76" s="63"/>
      <c r="ANY76" s="63"/>
      <c r="ANZ76" s="63"/>
      <c r="AOA76" s="63"/>
      <c r="AOB76" s="63"/>
      <c r="AOC76" s="63"/>
      <c r="AOD76" s="63"/>
      <c r="AOE76" s="63"/>
      <c r="AOF76" s="63"/>
      <c r="AOG76" s="63"/>
      <c r="AOH76" s="63"/>
      <c r="AOI76" s="63"/>
      <c r="AOJ76" s="63"/>
      <c r="AOK76" s="63"/>
      <c r="AOL76" s="63"/>
      <c r="AOM76" s="63"/>
      <c r="AON76" s="63"/>
      <c r="AOO76" s="63"/>
      <c r="AOP76" s="63"/>
      <c r="AOQ76" s="63"/>
      <c r="AOR76" s="63"/>
      <c r="AOS76" s="63"/>
      <c r="AOT76" s="63"/>
      <c r="AOU76" s="63"/>
      <c r="AOV76" s="63"/>
      <c r="AOW76" s="63"/>
      <c r="AOX76" s="63"/>
      <c r="AOY76" s="63"/>
      <c r="AOZ76" s="63"/>
      <c r="APA76" s="63"/>
      <c r="APB76" s="63"/>
      <c r="APC76" s="63"/>
      <c r="APD76" s="63"/>
      <c r="APE76" s="63"/>
      <c r="APF76" s="63"/>
      <c r="APG76" s="63"/>
      <c r="APH76" s="63"/>
      <c r="API76" s="63"/>
      <c r="APJ76" s="63"/>
      <c r="APK76" s="63"/>
      <c r="APL76" s="63"/>
      <c r="APM76" s="63"/>
      <c r="APN76" s="63"/>
      <c r="APO76" s="63"/>
      <c r="APP76" s="63"/>
      <c r="APQ76" s="63"/>
      <c r="APR76" s="63"/>
      <c r="APS76" s="63"/>
      <c r="APT76" s="63"/>
      <c r="APU76" s="63"/>
      <c r="APV76" s="63"/>
      <c r="APW76" s="63"/>
      <c r="APX76" s="63"/>
      <c r="APY76" s="63"/>
      <c r="APZ76" s="63"/>
      <c r="AQA76" s="63"/>
      <c r="AQB76" s="63"/>
      <c r="AQC76" s="63"/>
      <c r="AQD76" s="63"/>
      <c r="AQE76" s="63"/>
      <c r="AQF76" s="63"/>
      <c r="AQG76" s="63"/>
      <c r="AQH76" s="63"/>
      <c r="AQI76" s="63"/>
      <c r="AQJ76" s="63"/>
      <c r="AQK76" s="63"/>
      <c r="AQL76" s="63"/>
      <c r="AQM76" s="63"/>
      <c r="AQN76" s="63"/>
      <c r="AQO76" s="63"/>
      <c r="AQP76" s="63"/>
      <c r="AQQ76" s="63"/>
      <c r="AQR76" s="63"/>
      <c r="AQS76" s="63"/>
      <c r="AQT76" s="63"/>
      <c r="AQU76" s="63"/>
      <c r="AQV76" s="63"/>
      <c r="AQW76" s="63"/>
      <c r="AQX76" s="63"/>
      <c r="AQY76" s="63"/>
      <c r="AQZ76" s="63"/>
      <c r="ARA76" s="63"/>
      <c r="ARB76" s="63"/>
      <c r="ARC76" s="63"/>
      <c r="ARD76" s="63"/>
      <c r="ARE76" s="63"/>
      <c r="ARF76" s="63"/>
      <c r="ARG76" s="63"/>
      <c r="ARH76" s="63"/>
      <c r="ARI76" s="63"/>
      <c r="ARJ76" s="63"/>
      <c r="ARK76" s="63"/>
      <c r="ARL76" s="63"/>
      <c r="ARM76" s="63"/>
      <c r="ARN76" s="63"/>
      <c r="ARO76" s="63"/>
      <c r="ARP76" s="63"/>
      <c r="ARQ76" s="63"/>
      <c r="ARR76" s="63"/>
      <c r="ARS76" s="63"/>
      <c r="ART76" s="63"/>
      <c r="ARU76" s="63"/>
      <c r="ARV76" s="63"/>
      <c r="ARW76" s="63"/>
      <c r="ARX76" s="63"/>
      <c r="ARY76" s="63"/>
      <c r="ARZ76" s="63"/>
      <c r="ASA76" s="63"/>
      <c r="ASB76" s="63"/>
      <c r="ASC76" s="63"/>
      <c r="ASD76" s="63"/>
      <c r="ASE76" s="63"/>
      <c r="ASF76" s="63"/>
      <c r="ASG76" s="63"/>
      <c r="ASH76" s="63"/>
      <c r="ASI76" s="63"/>
      <c r="ASJ76" s="63"/>
      <c r="ASK76" s="63"/>
      <c r="ASL76" s="63"/>
      <c r="ASM76" s="63"/>
      <c r="ASN76" s="63"/>
      <c r="ASO76" s="63"/>
      <c r="ASP76" s="63"/>
      <c r="ASQ76" s="63"/>
      <c r="ASR76" s="63"/>
      <c r="ASS76" s="63"/>
      <c r="AST76" s="63"/>
      <c r="ASU76" s="63"/>
      <c r="ASV76" s="63"/>
      <c r="ASW76" s="63"/>
      <c r="ASX76" s="63"/>
      <c r="ASY76" s="63"/>
      <c r="ASZ76" s="63"/>
      <c r="ATA76" s="63"/>
      <c r="ATB76" s="63"/>
      <c r="ATC76" s="63"/>
      <c r="ATD76" s="63"/>
      <c r="ATE76" s="63"/>
      <c r="ATF76" s="63"/>
      <c r="ATG76" s="63"/>
      <c r="ATH76" s="63"/>
      <c r="ATI76" s="63"/>
      <c r="ATJ76" s="63"/>
      <c r="ATK76" s="63"/>
      <c r="ATL76" s="63"/>
      <c r="ATM76" s="63"/>
      <c r="ATN76" s="63"/>
      <c r="ATO76" s="63"/>
      <c r="ATP76" s="63"/>
      <c r="ATQ76" s="63"/>
      <c r="ATR76" s="63"/>
      <c r="ATS76" s="63"/>
      <c r="ATT76" s="63"/>
      <c r="ATU76" s="63"/>
      <c r="ATV76" s="63"/>
      <c r="ATW76" s="63"/>
      <c r="ATX76" s="63"/>
      <c r="ATY76" s="63"/>
      <c r="ATZ76" s="63"/>
      <c r="AUA76" s="63"/>
      <c r="AUB76" s="63"/>
      <c r="AUC76" s="63"/>
      <c r="AUD76" s="63"/>
      <c r="AUE76" s="63"/>
      <c r="AUF76" s="63"/>
      <c r="AUG76" s="63"/>
      <c r="AUH76" s="63"/>
      <c r="AUI76" s="63"/>
      <c r="AUJ76" s="63"/>
      <c r="AUK76" s="63"/>
      <c r="AUL76" s="63"/>
      <c r="AUM76" s="63"/>
      <c r="AUN76" s="63"/>
      <c r="AUO76" s="63"/>
      <c r="AUP76" s="63"/>
      <c r="AUQ76" s="63"/>
      <c r="AUR76" s="63"/>
      <c r="AUS76" s="63"/>
      <c r="AUT76" s="63"/>
      <c r="AUU76" s="63"/>
      <c r="AUV76" s="63"/>
      <c r="AUW76" s="63"/>
      <c r="AUX76" s="63"/>
      <c r="AUY76" s="63"/>
      <c r="AUZ76" s="63"/>
      <c r="AVA76" s="63"/>
      <c r="AVB76" s="63"/>
      <c r="AVC76" s="63"/>
      <c r="AVD76" s="63"/>
      <c r="AVE76" s="63"/>
      <c r="AVF76" s="63"/>
      <c r="AVG76" s="63"/>
      <c r="AVH76" s="63"/>
      <c r="AVI76" s="63"/>
      <c r="AVJ76" s="63"/>
      <c r="AVK76" s="63"/>
      <c r="AVL76" s="63"/>
      <c r="AVM76" s="63"/>
      <c r="AVN76" s="63"/>
      <c r="AVO76" s="63"/>
      <c r="AVP76" s="63"/>
      <c r="AVQ76" s="63"/>
      <c r="AVR76" s="63"/>
      <c r="AVS76" s="63"/>
      <c r="AVT76" s="63"/>
      <c r="AVU76" s="63"/>
      <c r="AVV76" s="63"/>
      <c r="AVW76" s="63"/>
      <c r="AVX76" s="63"/>
      <c r="AVY76" s="63"/>
      <c r="AVZ76" s="63"/>
      <c r="AWA76" s="63"/>
      <c r="AWB76" s="63"/>
      <c r="AWC76" s="63"/>
      <c r="AWD76" s="63"/>
      <c r="AWE76" s="63"/>
      <c r="AWF76" s="63"/>
      <c r="AWG76" s="63"/>
      <c r="AWH76" s="63"/>
      <c r="AWI76" s="63"/>
      <c r="AWJ76" s="63"/>
      <c r="AWK76" s="63"/>
      <c r="AWL76" s="63"/>
      <c r="AWM76" s="63"/>
      <c r="AWN76" s="63"/>
      <c r="AWO76" s="63"/>
      <c r="AWP76" s="63"/>
      <c r="AWQ76" s="63"/>
      <c r="AWR76" s="63"/>
      <c r="AWS76" s="63"/>
      <c r="AWT76" s="63"/>
      <c r="AWU76" s="63"/>
      <c r="AWV76" s="63"/>
      <c r="AWW76" s="63"/>
      <c r="AWX76" s="63"/>
      <c r="AWY76" s="63"/>
      <c r="AWZ76" s="63"/>
      <c r="AXA76" s="63"/>
      <c r="AXB76" s="63"/>
      <c r="AXC76" s="63"/>
      <c r="AXD76" s="63"/>
      <c r="AXE76" s="63"/>
      <c r="AXF76" s="63"/>
      <c r="AXG76" s="63"/>
      <c r="AXH76" s="63"/>
      <c r="AXI76" s="63"/>
      <c r="AXJ76" s="63"/>
      <c r="AXK76" s="63"/>
      <c r="AXL76" s="63"/>
      <c r="AXM76" s="63"/>
      <c r="AXN76" s="63"/>
      <c r="AXO76" s="63"/>
      <c r="AXP76" s="63"/>
      <c r="AXQ76" s="63"/>
      <c r="AXR76" s="63"/>
      <c r="AXS76" s="63"/>
      <c r="AXT76" s="63"/>
      <c r="AXU76" s="63"/>
      <c r="AXV76" s="63"/>
      <c r="AXW76" s="63"/>
      <c r="AXX76" s="63"/>
      <c r="AXY76" s="63"/>
      <c r="AXZ76" s="63"/>
      <c r="AYA76" s="63"/>
      <c r="AYB76" s="63"/>
      <c r="AYC76" s="63"/>
      <c r="AYD76" s="63"/>
      <c r="AYE76" s="63"/>
      <c r="AYF76" s="63"/>
      <c r="AYG76" s="63"/>
      <c r="AYH76" s="63"/>
      <c r="AYI76" s="63"/>
      <c r="AYJ76" s="63"/>
      <c r="AYK76" s="63"/>
      <c r="AYL76" s="63"/>
      <c r="AYM76" s="63"/>
      <c r="AYN76" s="63"/>
      <c r="AYO76" s="63"/>
      <c r="AYP76" s="63"/>
      <c r="AYQ76" s="63"/>
      <c r="AYR76" s="63"/>
      <c r="AYS76" s="63"/>
      <c r="AYT76" s="63"/>
      <c r="AYU76" s="63"/>
      <c r="AYV76" s="63"/>
      <c r="AYW76" s="63"/>
      <c r="AYX76" s="63"/>
      <c r="AYY76" s="63"/>
      <c r="AYZ76" s="63"/>
      <c r="AZA76" s="63"/>
      <c r="AZB76" s="63"/>
      <c r="AZC76" s="63"/>
      <c r="AZD76" s="63"/>
      <c r="AZE76" s="63"/>
      <c r="AZF76" s="63"/>
      <c r="AZG76" s="63"/>
      <c r="AZH76" s="63"/>
      <c r="AZI76" s="63"/>
      <c r="AZJ76" s="63"/>
      <c r="AZK76" s="63"/>
      <c r="AZL76" s="63"/>
      <c r="AZM76" s="63"/>
      <c r="AZN76" s="63"/>
      <c r="AZO76" s="63"/>
      <c r="AZP76" s="63"/>
      <c r="AZQ76" s="63"/>
      <c r="AZR76" s="63"/>
      <c r="AZS76" s="63"/>
      <c r="AZT76" s="63"/>
      <c r="AZU76" s="63"/>
      <c r="AZV76" s="63"/>
      <c r="AZW76" s="63"/>
      <c r="AZX76" s="63"/>
      <c r="AZY76" s="63"/>
      <c r="AZZ76" s="63"/>
      <c r="BAA76" s="63"/>
      <c r="BAB76" s="63"/>
      <c r="BAC76" s="63"/>
      <c r="BAD76" s="63"/>
      <c r="BAE76" s="63"/>
      <c r="BAF76" s="63"/>
      <c r="BAG76" s="63"/>
      <c r="BAH76" s="63"/>
      <c r="BAI76" s="63"/>
      <c r="BAJ76" s="63"/>
      <c r="BAK76" s="63"/>
      <c r="BAL76" s="63"/>
      <c r="BAM76" s="63"/>
      <c r="BAN76" s="63"/>
      <c r="BAO76" s="63"/>
      <c r="BAP76" s="63"/>
      <c r="BAQ76" s="63"/>
      <c r="BAR76" s="63"/>
      <c r="BAS76" s="63"/>
      <c r="BAT76" s="63"/>
      <c r="BAU76" s="63"/>
      <c r="BAV76" s="63"/>
      <c r="BAW76" s="63"/>
      <c r="BAX76" s="63"/>
      <c r="BAY76" s="63"/>
      <c r="BAZ76" s="63"/>
      <c r="BBA76" s="63"/>
      <c r="BBB76" s="63"/>
      <c r="BBC76" s="63"/>
      <c r="BBD76" s="63"/>
      <c r="BBE76" s="63"/>
      <c r="BBF76" s="63"/>
      <c r="BBG76" s="63"/>
      <c r="BBH76" s="63"/>
      <c r="BBI76" s="63"/>
      <c r="BBJ76" s="63"/>
      <c r="BBK76" s="63"/>
      <c r="BBL76" s="63"/>
      <c r="BBM76" s="63"/>
      <c r="BBN76" s="63"/>
      <c r="BBO76" s="63"/>
      <c r="BBP76" s="63"/>
      <c r="BBQ76" s="63"/>
      <c r="BBR76" s="63"/>
      <c r="BBS76" s="63"/>
      <c r="BBT76" s="63"/>
      <c r="BBU76" s="63"/>
      <c r="BBV76" s="63"/>
      <c r="BBW76" s="63"/>
      <c r="BBX76" s="63"/>
      <c r="BBY76" s="63"/>
      <c r="BBZ76" s="63"/>
      <c r="BCA76" s="63"/>
      <c r="BCB76" s="63"/>
      <c r="BCC76" s="63"/>
      <c r="BCD76" s="63"/>
      <c r="BCE76" s="63"/>
      <c r="BCF76" s="63"/>
      <c r="BCG76" s="63"/>
      <c r="BCH76" s="63"/>
      <c r="BCI76" s="63"/>
      <c r="BCJ76" s="63"/>
      <c r="BCK76" s="63"/>
      <c r="BCL76" s="63"/>
      <c r="BCM76" s="63"/>
      <c r="BCN76" s="63"/>
      <c r="BCO76" s="63"/>
      <c r="BCP76" s="63"/>
      <c r="BCQ76" s="63"/>
      <c r="BCR76" s="63"/>
      <c r="BCS76" s="63"/>
      <c r="BCT76" s="63"/>
      <c r="BCU76" s="63"/>
      <c r="BCV76" s="63"/>
      <c r="BCW76" s="63"/>
      <c r="BCX76" s="63"/>
      <c r="BCY76" s="63"/>
      <c r="BCZ76" s="63"/>
      <c r="BDA76" s="63"/>
      <c r="BDB76" s="63"/>
      <c r="BDC76" s="63"/>
      <c r="BDD76" s="63"/>
      <c r="BDE76" s="63"/>
      <c r="BDF76" s="63"/>
      <c r="BDG76" s="63"/>
      <c r="BDH76" s="63"/>
      <c r="BDI76" s="63"/>
      <c r="BDJ76" s="63"/>
      <c r="BDK76" s="63"/>
      <c r="BDL76" s="63"/>
      <c r="BDM76" s="63"/>
      <c r="BDN76" s="63"/>
      <c r="BDO76" s="63"/>
      <c r="BDP76" s="63"/>
      <c r="BDQ76" s="63"/>
      <c r="BDR76" s="63"/>
      <c r="BDS76" s="63"/>
      <c r="BDT76" s="63"/>
      <c r="BDU76" s="63"/>
      <c r="BDV76" s="63"/>
      <c r="BDW76" s="63"/>
      <c r="BDX76" s="63"/>
      <c r="BDY76" s="63"/>
      <c r="BDZ76" s="63"/>
      <c r="BEA76" s="63"/>
      <c r="BEB76" s="63"/>
      <c r="BEC76" s="63"/>
      <c r="BED76" s="63"/>
      <c r="BEE76" s="63"/>
      <c r="BEF76" s="63"/>
      <c r="BEG76" s="63"/>
      <c r="BEH76" s="63"/>
      <c r="BEI76" s="63"/>
      <c r="BEJ76" s="63"/>
      <c r="BEK76" s="63"/>
      <c r="BEL76" s="63"/>
      <c r="BEM76" s="63"/>
      <c r="BEN76" s="63"/>
      <c r="BEO76" s="63"/>
      <c r="BEP76" s="63"/>
      <c r="BEQ76" s="63"/>
      <c r="BER76" s="63"/>
      <c r="BES76" s="63"/>
      <c r="BET76" s="63"/>
      <c r="BEU76" s="63"/>
      <c r="BEV76" s="63"/>
      <c r="BEW76" s="63"/>
      <c r="BEX76" s="63"/>
      <c r="BEY76" s="63"/>
      <c r="BEZ76" s="63"/>
      <c r="BFA76" s="63"/>
      <c r="BFB76" s="63"/>
      <c r="BFC76" s="63"/>
      <c r="BFD76" s="63"/>
      <c r="BFE76" s="63"/>
      <c r="BFF76" s="63"/>
      <c r="BFG76" s="63"/>
      <c r="BFH76" s="63"/>
      <c r="BFI76" s="63"/>
      <c r="BFJ76" s="63"/>
      <c r="BFK76" s="63"/>
      <c r="BFL76" s="63"/>
      <c r="BFM76" s="63"/>
      <c r="BFN76" s="63"/>
      <c r="BFO76" s="63"/>
      <c r="BFP76" s="63"/>
      <c r="BFQ76" s="63"/>
      <c r="BFR76" s="63"/>
      <c r="BFS76" s="63"/>
      <c r="BFT76" s="63"/>
      <c r="BFU76" s="63"/>
      <c r="BFV76" s="63"/>
      <c r="BFW76" s="63"/>
      <c r="BFX76" s="63"/>
      <c r="BFY76" s="63"/>
      <c r="BFZ76" s="63"/>
      <c r="BGA76" s="63"/>
      <c r="BGB76" s="63"/>
      <c r="BGC76" s="63"/>
      <c r="BGD76" s="63"/>
      <c r="BGE76" s="63"/>
      <c r="BGF76" s="63"/>
      <c r="BGG76" s="63"/>
      <c r="BGH76" s="63"/>
      <c r="BGI76" s="63"/>
      <c r="BGJ76" s="63"/>
      <c r="BGK76" s="63"/>
      <c r="BGL76" s="63"/>
      <c r="BGM76" s="63"/>
      <c r="BGN76" s="63"/>
      <c r="BGO76" s="63"/>
      <c r="BGP76" s="63"/>
      <c r="BGQ76" s="63"/>
      <c r="BGR76" s="63"/>
      <c r="BGS76" s="63"/>
      <c r="BGT76" s="63"/>
      <c r="BGU76" s="63"/>
      <c r="BGV76" s="63"/>
      <c r="BGW76" s="63"/>
      <c r="BGX76" s="63"/>
      <c r="BGY76" s="63"/>
      <c r="BGZ76" s="63"/>
      <c r="BHA76" s="63"/>
      <c r="BHB76" s="63"/>
      <c r="BHC76" s="63"/>
      <c r="BHD76" s="63"/>
      <c r="BHE76" s="63"/>
      <c r="BHF76" s="63"/>
      <c r="BHG76" s="63"/>
      <c r="BHH76" s="63"/>
      <c r="BHI76" s="63"/>
      <c r="BHJ76" s="63"/>
      <c r="BHK76" s="63"/>
      <c r="BHL76" s="63"/>
      <c r="BHM76" s="63"/>
      <c r="BHN76" s="63"/>
      <c r="BHO76" s="63"/>
      <c r="BHP76" s="63"/>
      <c r="BHQ76" s="63"/>
      <c r="BHR76" s="63"/>
      <c r="BHS76" s="63"/>
      <c r="BHT76" s="63"/>
      <c r="BHU76" s="63"/>
      <c r="BHV76" s="63"/>
      <c r="BHW76" s="63"/>
      <c r="BHX76" s="63"/>
      <c r="BHY76" s="63"/>
      <c r="BHZ76" s="63"/>
      <c r="BIA76" s="63"/>
      <c r="BIB76" s="63"/>
      <c r="BIC76" s="63"/>
      <c r="BID76" s="63"/>
      <c r="BIE76" s="63"/>
      <c r="BIF76" s="63"/>
      <c r="BIG76" s="63"/>
      <c r="BIH76" s="63"/>
      <c r="BII76" s="63"/>
      <c r="BIJ76" s="63"/>
      <c r="BIK76" s="63"/>
      <c r="BIL76" s="63"/>
      <c r="BIM76" s="63"/>
      <c r="BIN76" s="63"/>
      <c r="BIO76" s="63"/>
      <c r="BIP76" s="63"/>
      <c r="BIQ76" s="63"/>
      <c r="BIR76" s="63"/>
      <c r="BIS76" s="63"/>
      <c r="BIT76" s="63"/>
      <c r="BIU76" s="63"/>
      <c r="BIV76" s="63"/>
      <c r="BIW76" s="63"/>
      <c r="BIX76" s="63"/>
      <c r="BIY76" s="63"/>
      <c r="BIZ76" s="63"/>
      <c r="BJA76" s="63"/>
      <c r="BJB76" s="63"/>
      <c r="BJC76" s="63"/>
      <c r="BJD76" s="63"/>
      <c r="BJE76" s="63"/>
      <c r="BJF76" s="63"/>
      <c r="BJG76" s="63"/>
      <c r="BJH76" s="63"/>
      <c r="BJI76" s="63"/>
      <c r="BJJ76" s="63"/>
      <c r="BJK76" s="63"/>
      <c r="BJL76" s="63"/>
      <c r="BJM76" s="63"/>
      <c r="BJN76" s="63"/>
      <c r="BJO76" s="63"/>
      <c r="BJP76" s="63"/>
      <c r="BJQ76" s="63"/>
      <c r="BJR76" s="63"/>
      <c r="BJS76" s="63"/>
      <c r="BJT76" s="63"/>
      <c r="BJU76" s="63"/>
      <c r="BJV76" s="63"/>
      <c r="BJW76" s="63"/>
      <c r="BJX76" s="63"/>
      <c r="BJY76" s="63"/>
      <c r="BJZ76" s="63"/>
      <c r="BKA76" s="63"/>
      <c r="BKB76" s="63"/>
      <c r="BKC76" s="63"/>
      <c r="BKD76" s="63"/>
      <c r="BKE76" s="63"/>
      <c r="BKF76" s="63"/>
      <c r="BKG76" s="63"/>
      <c r="BKH76" s="63"/>
      <c r="BKI76" s="63"/>
      <c r="BKJ76" s="63"/>
      <c r="BKK76" s="63"/>
      <c r="BKL76" s="63"/>
      <c r="BKM76" s="63"/>
      <c r="BKN76" s="63"/>
      <c r="BKO76" s="63"/>
      <c r="BKP76" s="63"/>
      <c r="BKQ76" s="63"/>
      <c r="BKR76" s="63"/>
      <c r="BKS76" s="63"/>
      <c r="BKT76" s="63"/>
      <c r="BKU76" s="63"/>
      <c r="BKV76" s="63"/>
      <c r="BKW76" s="63"/>
      <c r="BKX76" s="63"/>
      <c r="BKY76" s="63"/>
      <c r="BKZ76" s="63"/>
      <c r="BLA76" s="63"/>
      <c r="BLB76" s="63"/>
      <c r="BLC76" s="63"/>
      <c r="BLD76" s="63"/>
      <c r="BLE76" s="63"/>
      <c r="BLF76" s="63"/>
      <c r="BLG76" s="63"/>
      <c r="BLH76" s="63"/>
      <c r="BLI76" s="63"/>
      <c r="BLJ76" s="63"/>
      <c r="BLK76" s="63"/>
      <c r="BLL76" s="63"/>
      <c r="BLM76" s="63"/>
      <c r="BLN76" s="63"/>
      <c r="BLO76" s="63"/>
      <c r="BLP76" s="63"/>
      <c r="BLQ76" s="63"/>
      <c r="BLR76" s="63"/>
      <c r="BLS76" s="63"/>
      <c r="BLT76" s="63"/>
      <c r="BLU76" s="63"/>
      <c r="BLV76" s="63"/>
      <c r="BLW76" s="63"/>
      <c r="BLX76" s="63"/>
      <c r="BLY76" s="63"/>
      <c r="BLZ76" s="63"/>
      <c r="BMA76" s="63"/>
      <c r="BMB76" s="63"/>
      <c r="BMC76" s="63"/>
      <c r="BMD76" s="63"/>
      <c r="BME76" s="63"/>
      <c r="BMF76" s="63"/>
      <c r="BMG76" s="63"/>
      <c r="BMH76" s="63"/>
      <c r="BMI76" s="63"/>
      <c r="BMJ76" s="63"/>
      <c r="BMK76" s="63"/>
      <c r="BML76" s="63"/>
      <c r="BMM76" s="63"/>
      <c r="BMN76" s="63"/>
      <c r="BMO76" s="63"/>
      <c r="BMP76" s="63"/>
      <c r="BMQ76" s="63"/>
      <c r="BMR76" s="63"/>
      <c r="BMS76" s="63"/>
      <c r="BMT76" s="63"/>
      <c r="BMU76" s="63"/>
      <c r="BMV76" s="63"/>
      <c r="BMW76" s="63"/>
      <c r="BMX76" s="63"/>
    </row>
    <row r="77" spans="1:1714" s="1" customFormat="1" ht="15" customHeight="1" x14ac:dyDescent="0.25">
      <c r="A77" s="194" t="s">
        <v>266</v>
      </c>
      <c r="B77" s="147" t="s">
        <v>45</v>
      </c>
      <c r="C77" s="148" t="s">
        <v>129</v>
      </c>
      <c r="D77" s="213" t="s">
        <v>47</v>
      </c>
      <c r="E77" s="149" t="s">
        <v>48</v>
      </c>
      <c r="F77" s="215" t="s">
        <v>49</v>
      </c>
      <c r="G77" s="213" t="s">
        <v>63</v>
      </c>
      <c r="H77" s="150">
        <v>25</v>
      </c>
      <c r="I77" s="226"/>
      <c r="J77" s="151">
        <v>44678</v>
      </c>
      <c r="K77" s="152">
        <v>44679</v>
      </c>
      <c r="L77" s="152">
        <v>44683</v>
      </c>
      <c r="M77" s="167" t="s">
        <v>388</v>
      </c>
      <c r="N77" s="168">
        <v>44698</v>
      </c>
      <c r="O77" s="171" t="s">
        <v>97</v>
      </c>
      <c r="P77" s="145" t="s">
        <v>420</v>
      </c>
      <c r="Q77" s="153">
        <f t="shared" si="19"/>
        <v>44681</v>
      </c>
      <c r="R77" s="163">
        <v>27.9</v>
      </c>
      <c r="S77" s="153">
        <f t="shared" si="20"/>
        <v>44685</v>
      </c>
      <c r="T77" s="162">
        <v>28.9</v>
      </c>
      <c r="U77" s="153">
        <f t="shared" si="21"/>
        <v>44692</v>
      </c>
      <c r="V77" s="163"/>
      <c r="W77" s="153">
        <f t="shared" si="29"/>
        <v>44706</v>
      </c>
      <c r="X77" s="163">
        <v>36.5</v>
      </c>
      <c r="Y77" s="170" t="str">
        <f t="shared" si="26"/>
        <v>OK</v>
      </c>
      <c r="Z77" s="171" t="s">
        <v>97</v>
      </c>
      <c r="AA77" s="172" t="s">
        <v>421</v>
      </c>
      <c r="AB77" s="153">
        <f t="shared" si="30"/>
        <v>44682</v>
      </c>
      <c r="AC77" s="162">
        <v>27.8</v>
      </c>
      <c r="AD77" s="153">
        <f t="shared" si="31"/>
        <v>44686</v>
      </c>
      <c r="AE77" s="162">
        <v>31</v>
      </c>
      <c r="AF77" s="153">
        <f t="shared" si="32"/>
        <v>44693</v>
      </c>
      <c r="AG77" s="163"/>
      <c r="AH77" s="153">
        <f t="shared" si="33"/>
        <v>44707</v>
      </c>
      <c r="AI77" s="163">
        <v>40</v>
      </c>
      <c r="AJ77" s="170" t="str">
        <f t="shared" si="27"/>
        <v>OK</v>
      </c>
      <c r="AK77" s="171" t="s">
        <v>97</v>
      </c>
      <c r="AL77" s="148" t="s">
        <v>424</v>
      </c>
      <c r="AM77" s="153">
        <f t="shared" si="34"/>
        <v>44686</v>
      </c>
      <c r="AN77" s="162">
        <v>19.2</v>
      </c>
      <c r="AO77" s="153">
        <f t="shared" si="35"/>
        <v>44690</v>
      </c>
      <c r="AP77" s="162">
        <v>23.3</v>
      </c>
      <c r="AQ77" s="153">
        <f t="shared" si="36"/>
        <v>44697</v>
      </c>
      <c r="AR77" s="163">
        <v>27.5</v>
      </c>
      <c r="AS77" s="153">
        <f t="shared" si="37"/>
        <v>44711</v>
      </c>
      <c r="AT77" s="163">
        <v>33.299999999999997</v>
      </c>
      <c r="AU77" s="170" t="str">
        <f t="shared" si="28"/>
        <v>OK</v>
      </c>
      <c r="AV77" s="92"/>
      <c r="AW77" s="199" t="s">
        <v>1358</v>
      </c>
      <c r="AX77" s="200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  <c r="HN77" s="63"/>
      <c r="HO77" s="63"/>
      <c r="HP77" s="63"/>
      <c r="HQ77" s="63"/>
      <c r="HR77" s="63"/>
      <c r="HS77" s="63"/>
      <c r="HT77" s="63"/>
      <c r="HU77" s="63"/>
      <c r="HV77" s="63"/>
      <c r="HW77" s="63"/>
      <c r="HX77" s="63"/>
      <c r="HY77" s="63"/>
      <c r="HZ77" s="63"/>
      <c r="IA77" s="63"/>
      <c r="IB77" s="63"/>
      <c r="IC77" s="63"/>
      <c r="ID77" s="63"/>
      <c r="IE77" s="63"/>
      <c r="IF77" s="63"/>
      <c r="IG77" s="63"/>
      <c r="IH77" s="63"/>
      <c r="II77" s="63"/>
      <c r="IJ77" s="63"/>
      <c r="IK77" s="63"/>
      <c r="IL77" s="63"/>
      <c r="IM77" s="63"/>
      <c r="IN77" s="63"/>
      <c r="IO77" s="63"/>
      <c r="IP77" s="63"/>
      <c r="IQ77" s="63"/>
      <c r="IR77" s="63"/>
      <c r="IS77" s="63"/>
      <c r="IT77" s="63"/>
      <c r="IU77" s="63"/>
      <c r="IV77" s="63"/>
      <c r="IW77" s="63"/>
      <c r="IX77" s="63"/>
      <c r="IY77" s="63"/>
      <c r="IZ77" s="63"/>
      <c r="JA77" s="63"/>
      <c r="JB77" s="63"/>
      <c r="JC77" s="63"/>
      <c r="JD77" s="63"/>
      <c r="JE77" s="63"/>
      <c r="JF77" s="63"/>
      <c r="JG77" s="63"/>
      <c r="JH77" s="63"/>
      <c r="JI77" s="63"/>
      <c r="JJ77" s="63"/>
      <c r="JK77" s="63"/>
      <c r="JL77" s="63"/>
      <c r="JM77" s="63"/>
      <c r="JN77" s="63"/>
      <c r="JO77" s="63"/>
      <c r="JP77" s="63"/>
      <c r="JQ77" s="63"/>
      <c r="JR77" s="63"/>
      <c r="JS77" s="63"/>
      <c r="JT77" s="63"/>
      <c r="JU77" s="63"/>
      <c r="JV77" s="63"/>
      <c r="JW77" s="63"/>
      <c r="JX77" s="63"/>
      <c r="JY77" s="63"/>
      <c r="JZ77" s="63"/>
      <c r="KA77" s="63"/>
      <c r="KB77" s="63"/>
      <c r="KC77" s="63"/>
      <c r="KD77" s="63"/>
      <c r="KE77" s="63"/>
      <c r="KF77" s="63"/>
      <c r="KG77" s="63"/>
      <c r="KH77" s="63"/>
      <c r="KI77" s="63"/>
      <c r="KJ77" s="63"/>
      <c r="KK77" s="63"/>
      <c r="KL77" s="63"/>
      <c r="KM77" s="63"/>
      <c r="KN77" s="63"/>
      <c r="KO77" s="63"/>
      <c r="KP77" s="63"/>
      <c r="KQ77" s="63"/>
      <c r="KR77" s="63"/>
      <c r="KS77" s="63"/>
      <c r="KT77" s="63"/>
      <c r="KU77" s="63"/>
      <c r="KV77" s="63"/>
      <c r="KW77" s="63"/>
      <c r="KX77" s="63"/>
      <c r="KY77" s="63"/>
      <c r="KZ77" s="63"/>
      <c r="LA77" s="63"/>
      <c r="LB77" s="63"/>
      <c r="LC77" s="63"/>
      <c r="LD77" s="63"/>
      <c r="LE77" s="63"/>
      <c r="LF77" s="63"/>
      <c r="LG77" s="63"/>
      <c r="LH77" s="63"/>
      <c r="LI77" s="63"/>
      <c r="LJ77" s="63"/>
      <c r="LK77" s="63"/>
      <c r="LL77" s="63"/>
      <c r="LM77" s="63"/>
      <c r="LN77" s="63"/>
      <c r="LO77" s="63"/>
      <c r="LP77" s="63"/>
      <c r="LQ77" s="63"/>
      <c r="LR77" s="63"/>
      <c r="LS77" s="63"/>
      <c r="LT77" s="63"/>
      <c r="LU77" s="63"/>
      <c r="LV77" s="63"/>
      <c r="LW77" s="63"/>
      <c r="LX77" s="63"/>
      <c r="LY77" s="63"/>
      <c r="LZ77" s="63"/>
      <c r="MA77" s="63"/>
      <c r="MB77" s="63"/>
      <c r="MC77" s="63"/>
      <c r="MD77" s="63"/>
      <c r="ME77" s="63"/>
      <c r="MF77" s="63"/>
      <c r="MG77" s="63"/>
      <c r="MH77" s="63"/>
      <c r="MI77" s="63"/>
      <c r="MJ77" s="63"/>
      <c r="MK77" s="63"/>
      <c r="ML77" s="63"/>
      <c r="MM77" s="63"/>
      <c r="MN77" s="63"/>
      <c r="MO77" s="63"/>
      <c r="MP77" s="63"/>
      <c r="MQ77" s="63"/>
      <c r="MR77" s="63"/>
      <c r="MS77" s="63"/>
      <c r="MT77" s="63"/>
      <c r="MU77" s="63"/>
      <c r="MV77" s="63"/>
      <c r="MW77" s="63"/>
      <c r="MX77" s="63"/>
      <c r="MY77" s="63"/>
      <c r="MZ77" s="63"/>
      <c r="NA77" s="63"/>
      <c r="NB77" s="63"/>
      <c r="NC77" s="63"/>
      <c r="ND77" s="63"/>
      <c r="NE77" s="63"/>
      <c r="NF77" s="63"/>
      <c r="NG77" s="63"/>
      <c r="NH77" s="63"/>
      <c r="NI77" s="63"/>
      <c r="NJ77" s="63"/>
      <c r="NK77" s="63"/>
      <c r="NL77" s="63"/>
      <c r="NM77" s="63"/>
      <c r="NN77" s="63"/>
      <c r="NO77" s="63"/>
      <c r="NP77" s="63"/>
      <c r="NQ77" s="63"/>
      <c r="NR77" s="63"/>
      <c r="NS77" s="63"/>
      <c r="NT77" s="63"/>
      <c r="NU77" s="63"/>
      <c r="NV77" s="63"/>
      <c r="NW77" s="63"/>
      <c r="NX77" s="63"/>
      <c r="NY77" s="63"/>
      <c r="NZ77" s="63"/>
      <c r="OA77" s="63"/>
      <c r="OB77" s="63"/>
      <c r="OC77" s="63"/>
      <c r="OD77" s="63"/>
      <c r="OE77" s="63"/>
      <c r="OF77" s="63"/>
      <c r="OG77" s="63"/>
      <c r="OH77" s="63"/>
      <c r="OI77" s="63"/>
      <c r="OJ77" s="63"/>
      <c r="OK77" s="63"/>
      <c r="OL77" s="63"/>
      <c r="OM77" s="63"/>
      <c r="ON77" s="63"/>
      <c r="OO77" s="63"/>
      <c r="OP77" s="63"/>
      <c r="OQ77" s="63"/>
      <c r="OR77" s="63"/>
      <c r="OS77" s="63"/>
      <c r="OT77" s="63"/>
      <c r="OU77" s="63"/>
      <c r="OV77" s="63"/>
      <c r="OW77" s="63"/>
      <c r="OX77" s="63"/>
      <c r="OY77" s="63"/>
      <c r="OZ77" s="63"/>
      <c r="PA77" s="63"/>
      <c r="PB77" s="63"/>
      <c r="PC77" s="63"/>
      <c r="PD77" s="63"/>
      <c r="PE77" s="63"/>
      <c r="PF77" s="63"/>
      <c r="PG77" s="63"/>
      <c r="PH77" s="63"/>
      <c r="PI77" s="63"/>
      <c r="PJ77" s="63"/>
      <c r="PK77" s="63"/>
      <c r="PL77" s="63"/>
      <c r="PM77" s="63"/>
      <c r="PN77" s="63"/>
      <c r="PO77" s="63"/>
      <c r="PP77" s="63"/>
      <c r="PQ77" s="63"/>
      <c r="PR77" s="63"/>
      <c r="PS77" s="63"/>
      <c r="PT77" s="63"/>
      <c r="PU77" s="63"/>
      <c r="PV77" s="63"/>
      <c r="PW77" s="63"/>
      <c r="PX77" s="63"/>
      <c r="PY77" s="63"/>
      <c r="PZ77" s="63"/>
      <c r="QA77" s="63"/>
      <c r="QB77" s="63"/>
      <c r="QC77" s="63"/>
      <c r="QD77" s="63"/>
      <c r="QE77" s="63"/>
      <c r="QF77" s="63"/>
      <c r="QG77" s="63"/>
      <c r="QH77" s="63"/>
      <c r="QI77" s="63"/>
      <c r="QJ77" s="63"/>
      <c r="QK77" s="63"/>
      <c r="QL77" s="63"/>
      <c r="QM77" s="63"/>
      <c r="QN77" s="63"/>
      <c r="QO77" s="63"/>
      <c r="QP77" s="63"/>
      <c r="QQ77" s="63"/>
      <c r="QR77" s="63"/>
      <c r="QS77" s="63"/>
      <c r="QT77" s="63"/>
      <c r="QU77" s="63"/>
      <c r="QV77" s="63"/>
      <c r="QW77" s="63"/>
      <c r="QX77" s="63"/>
      <c r="QY77" s="63"/>
      <c r="QZ77" s="63"/>
      <c r="RA77" s="63"/>
      <c r="RB77" s="63"/>
      <c r="RC77" s="63"/>
      <c r="RD77" s="63"/>
      <c r="RE77" s="63"/>
      <c r="RF77" s="63"/>
      <c r="RG77" s="63"/>
      <c r="RH77" s="63"/>
      <c r="RI77" s="63"/>
      <c r="RJ77" s="63"/>
      <c r="RK77" s="63"/>
      <c r="RL77" s="63"/>
      <c r="RM77" s="63"/>
      <c r="RN77" s="63"/>
      <c r="RO77" s="63"/>
      <c r="RP77" s="63"/>
      <c r="RQ77" s="63"/>
      <c r="RR77" s="63"/>
      <c r="RS77" s="63"/>
      <c r="RT77" s="63"/>
      <c r="RU77" s="63"/>
      <c r="RV77" s="63"/>
      <c r="RW77" s="63"/>
      <c r="RX77" s="63"/>
      <c r="RY77" s="63"/>
      <c r="RZ77" s="63"/>
      <c r="SA77" s="63"/>
      <c r="SB77" s="63"/>
      <c r="SC77" s="63"/>
      <c r="SD77" s="63"/>
      <c r="SE77" s="63"/>
      <c r="SF77" s="63"/>
      <c r="SG77" s="63"/>
      <c r="SH77" s="63"/>
      <c r="SI77" s="63"/>
      <c r="SJ77" s="63"/>
      <c r="SK77" s="63"/>
      <c r="SL77" s="63"/>
      <c r="SM77" s="63"/>
      <c r="SN77" s="63"/>
      <c r="SO77" s="63"/>
      <c r="SP77" s="63"/>
      <c r="SQ77" s="63"/>
      <c r="SR77" s="63"/>
      <c r="SS77" s="63"/>
      <c r="ST77" s="63"/>
      <c r="SU77" s="63"/>
      <c r="SV77" s="63"/>
      <c r="SW77" s="63"/>
      <c r="SX77" s="63"/>
      <c r="SY77" s="63"/>
      <c r="SZ77" s="63"/>
      <c r="TA77" s="63"/>
      <c r="TB77" s="63"/>
      <c r="TC77" s="63"/>
      <c r="TD77" s="63"/>
      <c r="TE77" s="63"/>
      <c r="TF77" s="63"/>
      <c r="TG77" s="63"/>
      <c r="TH77" s="63"/>
      <c r="TI77" s="63"/>
      <c r="TJ77" s="63"/>
      <c r="TK77" s="63"/>
      <c r="TL77" s="63"/>
      <c r="TM77" s="63"/>
      <c r="TN77" s="63"/>
      <c r="TO77" s="63"/>
      <c r="TP77" s="63"/>
      <c r="TQ77" s="63"/>
      <c r="TR77" s="63"/>
      <c r="TS77" s="63"/>
      <c r="TT77" s="63"/>
      <c r="TU77" s="63"/>
      <c r="TV77" s="63"/>
      <c r="TW77" s="63"/>
      <c r="TX77" s="63"/>
      <c r="TY77" s="63"/>
      <c r="TZ77" s="63"/>
      <c r="UA77" s="63"/>
      <c r="UB77" s="63"/>
      <c r="UC77" s="63"/>
      <c r="UD77" s="63"/>
      <c r="UE77" s="63"/>
      <c r="UF77" s="63"/>
      <c r="UG77" s="63"/>
      <c r="UH77" s="63"/>
      <c r="UI77" s="63"/>
      <c r="UJ77" s="63"/>
      <c r="UK77" s="63"/>
      <c r="UL77" s="63"/>
      <c r="UM77" s="63"/>
      <c r="UN77" s="63"/>
      <c r="UO77" s="63"/>
      <c r="UP77" s="63"/>
      <c r="UQ77" s="63"/>
      <c r="UR77" s="63"/>
      <c r="US77" s="63"/>
      <c r="UT77" s="63"/>
      <c r="UU77" s="63"/>
      <c r="UV77" s="63"/>
      <c r="UW77" s="63"/>
      <c r="UX77" s="63"/>
      <c r="UY77" s="63"/>
      <c r="UZ77" s="63"/>
      <c r="VA77" s="63"/>
      <c r="VB77" s="63"/>
      <c r="VC77" s="63"/>
      <c r="VD77" s="63"/>
      <c r="VE77" s="63"/>
      <c r="VF77" s="63"/>
      <c r="VG77" s="63"/>
      <c r="VH77" s="63"/>
      <c r="VI77" s="63"/>
      <c r="VJ77" s="63"/>
      <c r="VK77" s="63"/>
      <c r="VL77" s="63"/>
      <c r="VM77" s="63"/>
      <c r="VN77" s="63"/>
      <c r="VO77" s="63"/>
      <c r="VP77" s="63"/>
      <c r="VQ77" s="63"/>
      <c r="VR77" s="63"/>
      <c r="VS77" s="63"/>
      <c r="VT77" s="63"/>
      <c r="VU77" s="63"/>
      <c r="VV77" s="63"/>
      <c r="VW77" s="63"/>
      <c r="VX77" s="63"/>
      <c r="VY77" s="63"/>
      <c r="VZ77" s="63"/>
      <c r="WA77" s="63"/>
      <c r="WB77" s="63"/>
      <c r="WC77" s="63"/>
      <c r="WD77" s="63"/>
      <c r="WE77" s="63"/>
      <c r="WF77" s="63"/>
      <c r="WG77" s="63"/>
      <c r="WH77" s="63"/>
      <c r="WI77" s="63"/>
      <c r="WJ77" s="63"/>
      <c r="WK77" s="63"/>
      <c r="WL77" s="63"/>
      <c r="WM77" s="63"/>
      <c r="WN77" s="63"/>
      <c r="WO77" s="63"/>
      <c r="WP77" s="63"/>
      <c r="WQ77" s="63"/>
      <c r="WR77" s="63"/>
      <c r="WS77" s="63"/>
      <c r="WT77" s="63"/>
      <c r="WU77" s="63"/>
      <c r="WV77" s="63"/>
      <c r="WW77" s="63"/>
      <c r="WX77" s="63"/>
      <c r="WY77" s="63"/>
      <c r="WZ77" s="63"/>
      <c r="XA77" s="63"/>
      <c r="XB77" s="63"/>
      <c r="XC77" s="63"/>
      <c r="XD77" s="63"/>
      <c r="XE77" s="63"/>
      <c r="XF77" s="63"/>
      <c r="XG77" s="63"/>
      <c r="XH77" s="63"/>
      <c r="XI77" s="63"/>
      <c r="XJ77" s="63"/>
      <c r="XK77" s="63"/>
      <c r="XL77" s="63"/>
      <c r="XM77" s="63"/>
      <c r="XN77" s="63"/>
      <c r="XO77" s="63"/>
      <c r="XP77" s="63"/>
      <c r="XQ77" s="63"/>
      <c r="XR77" s="63"/>
      <c r="XS77" s="63"/>
      <c r="XT77" s="63"/>
      <c r="XU77" s="63"/>
      <c r="XV77" s="63"/>
      <c r="XW77" s="63"/>
      <c r="XX77" s="63"/>
      <c r="XY77" s="63"/>
      <c r="XZ77" s="63"/>
      <c r="YA77" s="63"/>
      <c r="YB77" s="63"/>
      <c r="YC77" s="63"/>
      <c r="YD77" s="63"/>
      <c r="YE77" s="63"/>
      <c r="YF77" s="63"/>
      <c r="YG77" s="63"/>
      <c r="YH77" s="63"/>
      <c r="YI77" s="63"/>
      <c r="YJ77" s="63"/>
      <c r="YK77" s="63"/>
      <c r="YL77" s="63"/>
      <c r="YM77" s="63"/>
      <c r="YN77" s="63"/>
      <c r="YO77" s="63"/>
      <c r="YP77" s="63"/>
      <c r="YQ77" s="63"/>
      <c r="YR77" s="63"/>
      <c r="YS77" s="63"/>
      <c r="YT77" s="63"/>
      <c r="YU77" s="63"/>
      <c r="YV77" s="63"/>
      <c r="YW77" s="63"/>
      <c r="YX77" s="63"/>
      <c r="YY77" s="63"/>
      <c r="YZ77" s="63"/>
      <c r="ZA77" s="63"/>
      <c r="ZB77" s="63"/>
      <c r="ZC77" s="63"/>
      <c r="ZD77" s="63"/>
      <c r="ZE77" s="63"/>
      <c r="ZF77" s="63"/>
      <c r="ZG77" s="63"/>
      <c r="ZH77" s="63"/>
      <c r="ZI77" s="63"/>
      <c r="ZJ77" s="63"/>
      <c r="ZK77" s="63"/>
      <c r="ZL77" s="63"/>
      <c r="ZM77" s="63"/>
      <c r="ZN77" s="63"/>
      <c r="ZO77" s="63"/>
      <c r="ZP77" s="63"/>
      <c r="ZQ77" s="63"/>
      <c r="ZR77" s="63"/>
      <c r="ZS77" s="63"/>
      <c r="ZT77" s="63"/>
      <c r="ZU77" s="63"/>
      <c r="ZV77" s="63"/>
      <c r="ZW77" s="63"/>
      <c r="ZX77" s="63"/>
      <c r="ZY77" s="63"/>
      <c r="ZZ77" s="63"/>
      <c r="AAA77" s="63"/>
      <c r="AAB77" s="63"/>
      <c r="AAC77" s="63"/>
      <c r="AAD77" s="63"/>
      <c r="AAE77" s="63"/>
      <c r="AAF77" s="63"/>
      <c r="AAG77" s="63"/>
      <c r="AAH77" s="63"/>
      <c r="AAI77" s="63"/>
      <c r="AAJ77" s="63"/>
      <c r="AAK77" s="63"/>
      <c r="AAL77" s="63"/>
      <c r="AAM77" s="63"/>
      <c r="AAN77" s="63"/>
      <c r="AAO77" s="63"/>
      <c r="AAP77" s="63"/>
      <c r="AAQ77" s="63"/>
      <c r="AAR77" s="63"/>
      <c r="AAS77" s="63"/>
      <c r="AAT77" s="63"/>
      <c r="AAU77" s="63"/>
      <c r="AAV77" s="63"/>
      <c r="AAW77" s="63"/>
      <c r="AAX77" s="63"/>
      <c r="AAY77" s="63"/>
      <c r="AAZ77" s="63"/>
      <c r="ABA77" s="63"/>
      <c r="ABB77" s="63"/>
      <c r="ABC77" s="63"/>
      <c r="ABD77" s="63"/>
      <c r="ABE77" s="63"/>
      <c r="ABF77" s="63"/>
      <c r="ABG77" s="63"/>
      <c r="ABH77" s="63"/>
      <c r="ABI77" s="63"/>
      <c r="ABJ77" s="63"/>
      <c r="ABK77" s="63"/>
      <c r="ABL77" s="63"/>
      <c r="ABM77" s="63"/>
      <c r="ABN77" s="63"/>
      <c r="ABO77" s="63"/>
      <c r="ABP77" s="63"/>
      <c r="ABQ77" s="63"/>
      <c r="ABR77" s="63"/>
      <c r="ABS77" s="63"/>
      <c r="ABT77" s="63"/>
      <c r="ABU77" s="63"/>
      <c r="ABV77" s="63"/>
      <c r="ABW77" s="63"/>
      <c r="ABX77" s="63"/>
      <c r="ABY77" s="63"/>
      <c r="ABZ77" s="63"/>
      <c r="ACA77" s="63"/>
      <c r="ACB77" s="63"/>
      <c r="ACC77" s="63"/>
      <c r="ACD77" s="63"/>
      <c r="ACE77" s="63"/>
      <c r="ACF77" s="63"/>
      <c r="ACG77" s="63"/>
      <c r="ACH77" s="63"/>
      <c r="ACI77" s="63"/>
      <c r="ACJ77" s="63"/>
      <c r="ACK77" s="63"/>
      <c r="ACL77" s="63"/>
      <c r="ACM77" s="63"/>
      <c r="ACN77" s="63"/>
      <c r="ACO77" s="63"/>
      <c r="ACP77" s="63"/>
      <c r="ACQ77" s="63"/>
      <c r="ACR77" s="63"/>
      <c r="ACS77" s="63"/>
      <c r="ACT77" s="63"/>
      <c r="ACU77" s="63"/>
      <c r="ACV77" s="63"/>
      <c r="ACW77" s="63"/>
      <c r="ACX77" s="63"/>
      <c r="ACY77" s="63"/>
      <c r="ACZ77" s="63"/>
      <c r="ADA77" s="63"/>
      <c r="ADB77" s="63"/>
      <c r="ADC77" s="63"/>
      <c r="ADD77" s="63"/>
      <c r="ADE77" s="63"/>
      <c r="ADF77" s="63"/>
      <c r="ADG77" s="63"/>
      <c r="ADH77" s="63"/>
      <c r="ADI77" s="63"/>
      <c r="ADJ77" s="63"/>
      <c r="ADK77" s="63"/>
      <c r="ADL77" s="63"/>
      <c r="ADM77" s="63"/>
      <c r="ADN77" s="63"/>
      <c r="ADO77" s="63"/>
      <c r="ADP77" s="63"/>
      <c r="ADQ77" s="63"/>
      <c r="ADR77" s="63"/>
      <c r="ADS77" s="63"/>
      <c r="ADT77" s="63"/>
      <c r="ADU77" s="63"/>
      <c r="ADV77" s="63"/>
      <c r="ADW77" s="63"/>
      <c r="ADX77" s="63"/>
      <c r="ADY77" s="63"/>
      <c r="ADZ77" s="63"/>
      <c r="AEA77" s="63"/>
      <c r="AEB77" s="63"/>
      <c r="AEC77" s="63"/>
      <c r="AED77" s="63"/>
      <c r="AEE77" s="63"/>
      <c r="AEF77" s="63"/>
      <c r="AEG77" s="63"/>
      <c r="AEH77" s="63"/>
      <c r="AEI77" s="63"/>
      <c r="AEJ77" s="63"/>
      <c r="AEK77" s="63"/>
      <c r="AEL77" s="63"/>
      <c r="AEM77" s="63"/>
      <c r="AEN77" s="63"/>
      <c r="AEO77" s="63"/>
      <c r="AEP77" s="63"/>
      <c r="AEQ77" s="63"/>
      <c r="AER77" s="63"/>
      <c r="AES77" s="63"/>
      <c r="AET77" s="63"/>
      <c r="AEU77" s="63"/>
      <c r="AEV77" s="63"/>
      <c r="AEW77" s="63"/>
      <c r="AEX77" s="63"/>
      <c r="AEY77" s="63"/>
      <c r="AEZ77" s="63"/>
      <c r="AFA77" s="63"/>
      <c r="AFB77" s="63"/>
      <c r="AFC77" s="63"/>
      <c r="AFD77" s="63"/>
      <c r="AFE77" s="63"/>
      <c r="AFF77" s="63"/>
      <c r="AFG77" s="63"/>
      <c r="AFH77" s="63"/>
      <c r="AFI77" s="63"/>
      <c r="AFJ77" s="63"/>
      <c r="AFK77" s="63"/>
      <c r="AFL77" s="63"/>
      <c r="AFM77" s="63"/>
      <c r="AFN77" s="63"/>
      <c r="AFO77" s="63"/>
      <c r="AFP77" s="63"/>
      <c r="AFQ77" s="63"/>
      <c r="AFR77" s="63"/>
      <c r="AFS77" s="63"/>
      <c r="AFT77" s="63"/>
      <c r="AFU77" s="63"/>
      <c r="AFV77" s="63"/>
      <c r="AFW77" s="63"/>
      <c r="AFX77" s="63"/>
      <c r="AFY77" s="63"/>
      <c r="AFZ77" s="63"/>
      <c r="AGA77" s="63"/>
      <c r="AGB77" s="63"/>
      <c r="AGC77" s="63"/>
      <c r="AGD77" s="63"/>
      <c r="AGE77" s="63"/>
      <c r="AGF77" s="63"/>
      <c r="AGG77" s="63"/>
      <c r="AGH77" s="63"/>
      <c r="AGI77" s="63"/>
      <c r="AGJ77" s="63"/>
      <c r="AGK77" s="63"/>
      <c r="AGL77" s="63"/>
      <c r="AGM77" s="63"/>
      <c r="AGN77" s="63"/>
      <c r="AGO77" s="63"/>
      <c r="AGP77" s="63"/>
      <c r="AGQ77" s="63"/>
      <c r="AGR77" s="63"/>
      <c r="AGS77" s="63"/>
      <c r="AGT77" s="63"/>
      <c r="AGU77" s="63"/>
      <c r="AGV77" s="63"/>
      <c r="AGW77" s="63"/>
      <c r="AGX77" s="63"/>
      <c r="AGY77" s="63"/>
      <c r="AGZ77" s="63"/>
      <c r="AHA77" s="63"/>
      <c r="AHB77" s="63"/>
      <c r="AHC77" s="63"/>
      <c r="AHD77" s="63"/>
      <c r="AHE77" s="63"/>
      <c r="AHF77" s="63"/>
      <c r="AHG77" s="63"/>
      <c r="AHH77" s="63"/>
      <c r="AHI77" s="63"/>
      <c r="AHJ77" s="63"/>
      <c r="AHK77" s="63"/>
      <c r="AHL77" s="63"/>
      <c r="AHM77" s="63"/>
      <c r="AHN77" s="63"/>
      <c r="AHO77" s="63"/>
      <c r="AHP77" s="63"/>
      <c r="AHQ77" s="63"/>
      <c r="AHR77" s="63"/>
      <c r="AHS77" s="63"/>
      <c r="AHT77" s="63"/>
      <c r="AHU77" s="63"/>
      <c r="AHV77" s="63"/>
      <c r="AHW77" s="63"/>
      <c r="AHX77" s="63"/>
      <c r="AHY77" s="63"/>
      <c r="AHZ77" s="63"/>
      <c r="AIA77" s="63"/>
      <c r="AIB77" s="63"/>
      <c r="AIC77" s="63"/>
      <c r="AID77" s="63"/>
      <c r="AIE77" s="63"/>
      <c r="AIF77" s="63"/>
      <c r="AIG77" s="63"/>
      <c r="AIH77" s="63"/>
      <c r="AII77" s="63"/>
      <c r="AIJ77" s="63"/>
      <c r="AIK77" s="63"/>
      <c r="AIL77" s="63"/>
      <c r="AIM77" s="63"/>
      <c r="AIN77" s="63"/>
      <c r="AIO77" s="63"/>
      <c r="AIP77" s="63"/>
      <c r="AIQ77" s="63"/>
      <c r="AIR77" s="63"/>
      <c r="AIS77" s="63"/>
      <c r="AIT77" s="63"/>
      <c r="AIU77" s="63"/>
      <c r="AIV77" s="63"/>
      <c r="AIW77" s="63"/>
      <c r="AIX77" s="63"/>
      <c r="AIY77" s="63"/>
      <c r="AIZ77" s="63"/>
      <c r="AJA77" s="63"/>
      <c r="AJB77" s="63"/>
      <c r="AJC77" s="63"/>
      <c r="AJD77" s="63"/>
      <c r="AJE77" s="63"/>
      <c r="AJF77" s="63"/>
      <c r="AJG77" s="63"/>
      <c r="AJH77" s="63"/>
      <c r="AJI77" s="63"/>
      <c r="AJJ77" s="63"/>
      <c r="AJK77" s="63"/>
      <c r="AJL77" s="63"/>
      <c r="AJM77" s="63"/>
      <c r="AJN77" s="63"/>
      <c r="AJO77" s="63"/>
      <c r="AJP77" s="63"/>
      <c r="AJQ77" s="63"/>
      <c r="AJR77" s="63"/>
      <c r="AJS77" s="63"/>
      <c r="AJT77" s="63"/>
      <c r="AJU77" s="63"/>
      <c r="AJV77" s="63"/>
      <c r="AJW77" s="63"/>
      <c r="AJX77" s="63"/>
      <c r="AJY77" s="63"/>
      <c r="AJZ77" s="63"/>
      <c r="AKA77" s="63"/>
      <c r="AKB77" s="63"/>
      <c r="AKC77" s="63"/>
      <c r="AKD77" s="63"/>
      <c r="AKE77" s="63"/>
      <c r="AKF77" s="63"/>
      <c r="AKG77" s="63"/>
      <c r="AKH77" s="63"/>
      <c r="AKI77" s="63"/>
      <c r="AKJ77" s="63"/>
      <c r="AKK77" s="63"/>
      <c r="AKL77" s="63"/>
      <c r="AKM77" s="63"/>
      <c r="AKN77" s="63"/>
      <c r="AKO77" s="63"/>
      <c r="AKP77" s="63"/>
      <c r="AKQ77" s="63"/>
      <c r="AKR77" s="63"/>
      <c r="AKS77" s="63"/>
      <c r="AKT77" s="63"/>
      <c r="AKU77" s="63"/>
      <c r="AKV77" s="63"/>
      <c r="AKW77" s="63"/>
      <c r="AKX77" s="63"/>
      <c r="AKY77" s="63"/>
      <c r="AKZ77" s="63"/>
      <c r="ALA77" s="63"/>
      <c r="ALB77" s="63"/>
      <c r="ALC77" s="63"/>
      <c r="ALD77" s="63"/>
      <c r="ALE77" s="63"/>
      <c r="ALF77" s="63"/>
      <c r="ALG77" s="63"/>
      <c r="ALH77" s="63"/>
      <c r="ALI77" s="63"/>
      <c r="ALJ77" s="63"/>
      <c r="ALK77" s="63"/>
      <c r="ALL77" s="63"/>
      <c r="ALM77" s="63"/>
      <c r="ALN77" s="63"/>
      <c r="ALO77" s="63"/>
      <c r="ALP77" s="63"/>
      <c r="ALQ77" s="63"/>
      <c r="ALR77" s="63"/>
      <c r="ALS77" s="63"/>
      <c r="ALT77" s="63"/>
      <c r="ALU77" s="63"/>
      <c r="ALV77" s="63"/>
      <c r="ALW77" s="63"/>
      <c r="ALX77" s="63"/>
      <c r="ALY77" s="63"/>
      <c r="ALZ77" s="63"/>
      <c r="AMA77" s="63"/>
      <c r="AMB77" s="63"/>
      <c r="AMC77" s="63"/>
      <c r="AMD77" s="63"/>
      <c r="AME77" s="63"/>
      <c r="AMF77" s="63"/>
      <c r="AMG77" s="63"/>
      <c r="AMH77" s="63"/>
      <c r="AMI77" s="63"/>
      <c r="AMJ77" s="63"/>
      <c r="AMK77" s="63"/>
      <c r="AML77" s="63"/>
      <c r="AMM77" s="63"/>
      <c r="AMN77" s="63"/>
      <c r="AMO77" s="63"/>
      <c r="AMP77" s="63"/>
      <c r="AMQ77" s="63"/>
      <c r="AMR77" s="63"/>
      <c r="AMS77" s="63"/>
      <c r="AMT77" s="63"/>
      <c r="AMU77" s="63"/>
      <c r="AMV77" s="63"/>
      <c r="AMW77" s="63"/>
      <c r="AMX77" s="63"/>
      <c r="AMY77" s="63"/>
      <c r="AMZ77" s="63"/>
      <c r="ANA77" s="63"/>
      <c r="ANB77" s="63"/>
      <c r="ANC77" s="63"/>
      <c r="AND77" s="63"/>
      <c r="ANE77" s="63"/>
      <c r="ANF77" s="63"/>
      <c r="ANG77" s="63"/>
      <c r="ANH77" s="63"/>
      <c r="ANI77" s="63"/>
      <c r="ANJ77" s="63"/>
      <c r="ANK77" s="63"/>
      <c r="ANL77" s="63"/>
      <c r="ANM77" s="63"/>
      <c r="ANN77" s="63"/>
      <c r="ANO77" s="63"/>
      <c r="ANP77" s="63"/>
      <c r="ANQ77" s="63"/>
      <c r="ANR77" s="63"/>
      <c r="ANS77" s="63"/>
      <c r="ANT77" s="63"/>
      <c r="ANU77" s="63"/>
      <c r="ANV77" s="63"/>
      <c r="ANW77" s="63"/>
      <c r="ANX77" s="63"/>
      <c r="ANY77" s="63"/>
      <c r="ANZ77" s="63"/>
      <c r="AOA77" s="63"/>
      <c r="AOB77" s="63"/>
      <c r="AOC77" s="63"/>
      <c r="AOD77" s="63"/>
      <c r="AOE77" s="63"/>
      <c r="AOF77" s="63"/>
      <c r="AOG77" s="63"/>
      <c r="AOH77" s="63"/>
      <c r="AOI77" s="63"/>
      <c r="AOJ77" s="63"/>
      <c r="AOK77" s="63"/>
      <c r="AOL77" s="63"/>
      <c r="AOM77" s="63"/>
      <c r="AON77" s="63"/>
      <c r="AOO77" s="63"/>
      <c r="AOP77" s="63"/>
      <c r="AOQ77" s="63"/>
      <c r="AOR77" s="63"/>
      <c r="AOS77" s="63"/>
      <c r="AOT77" s="63"/>
      <c r="AOU77" s="63"/>
      <c r="AOV77" s="63"/>
      <c r="AOW77" s="63"/>
      <c r="AOX77" s="63"/>
      <c r="AOY77" s="63"/>
      <c r="AOZ77" s="63"/>
      <c r="APA77" s="63"/>
      <c r="APB77" s="63"/>
      <c r="APC77" s="63"/>
      <c r="APD77" s="63"/>
      <c r="APE77" s="63"/>
      <c r="APF77" s="63"/>
      <c r="APG77" s="63"/>
      <c r="APH77" s="63"/>
      <c r="API77" s="63"/>
      <c r="APJ77" s="63"/>
      <c r="APK77" s="63"/>
      <c r="APL77" s="63"/>
      <c r="APM77" s="63"/>
      <c r="APN77" s="63"/>
      <c r="APO77" s="63"/>
      <c r="APP77" s="63"/>
      <c r="APQ77" s="63"/>
      <c r="APR77" s="63"/>
      <c r="APS77" s="63"/>
      <c r="APT77" s="63"/>
      <c r="APU77" s="63"/>
      <c r="APV77" s="63"/>
      <c r="APW77" s="63"/>
      <c r="APX77" s="63"/>
      <c r="APY77" s="63"/>
      <c r="APZ77" s="63"/>
      <c r="AQA77" s="63"/>
      <c r="AQB77" s="63"/>
      <c r="AQC77" s="63"/>
      <c r="AQD77" s="63"/>
      <c r="AQE77" s="63"/>
      <c r="AQF77" s="63"/>
      <c r="AQG77" s="63"/>
      <c r="AQH77" s="63"/>
      <c r="AQI77" s="63"/>
      <c r="AQJ77" s="63"/>
      <c r="AQK77" s="63"/>
      <c r="AQL77" s="63"/>
      <c r="AQM77" s="63"/>
      <c r="AQN77" s="63"/>
      <c r="AQO77" s="63"/>
      <c r="AQP77" s="63"/>
      <c r="AQQ77" s="63"/>
      <c r="AQR77" s="63"/>
      <c r="AQS77" s="63"/>
      <c r="AQT77" s="63"/>
      <c r="AQU77" s="63"/>
      <c r="AQV77" s="63"/>
      <c r="AQW77" s="63"/>
      <c r="AQX77" s="63"/>
      <c r="AQY77" s="63"/>
      <c r="AQZ77" s="63"/>
      <c r="ARA77" s="63"/>
      <c r="ARB77" s="63"/>
      <c r="ARC77" s="63"/>
      <c r="ARD77" s="63"/>
      <c r="ARE77" s="63"/>
      <c r="ARF77" s="63"/>
      <c r="ARG77" s="63"/>
      <c r="ARH77" s="63"/>
      <c r="ARI77" s="63"/>
      <c r="ARJ77" s="63"/>
      <c r="ARK77" s="63"/>
      <c r="ARL77" s="63"/>
      <c r="ARM77" s="63"/>
      <c r="ARN77" s="63"/>
      <c r="ARO77" s="63"/>
      <c r="ARP77" s="63"/>
      <c r="ARQ77" s="63"/>
      <c r="ARR77" s="63"/>
      <c r="ARS77" s="63"/>
      <c r="ART77" s="63"/>
      <c r="ARU77" s="63"/>
      <c r="ARV77" s="63"/>
      <c r="ARW77" s="63"/>
      <c r="ARX77" s="63"/>
      <c r="ARY77" s="63"/>
      <c r="ARZ77" s="63"/>
      <c r="ASA77" s="63"/>
      <c r="ASB77" s="63"/>
      <c r="ASC77" s="63"/>
      <c r="ASD77" s="63"/>
      <c r="ASE77" s="63"/>
      <c r="ASF77" s="63"/>
      <c r="ASG77" s="63"/>
      <c r="ASH77" s="63"/>
      <c r="ASI77" s="63"/>
      <c r="ASJ77" s="63"/>
      <c r="ASK77" s="63"/>
      <c r="ASL77" s="63"/>
      <c r="ASM77" s="63"/>
      <c r="ASN77" s="63"/>
      <c r="ASO77" s="63"/>
      <c r="ASP77" s="63"/>
      <c r="ASQ77" s="63"/>
      <c r="ASR77" s="63"/>
      <c r="ASS77" s="63"/>
      <c r="AST77" s="63"/>
      <c r="ASU77" s="63"/>
      <c r="ASV77" s="63"/>
      <c r="ASW77" s="63"/>
      <c r="ASX77" s="63"/>
      <c r="ASY77" s="63"/>
      <c r="ASZ77" s="63"/>
      <c r="ATA77" s="63"/>
      <c r="ATB77" s="63"/>
      <c r="ATC77" s="63"/>
      <c r="ATD77" s="63"/>
      <c r="ATE77" s="63"/>
      <c r="ATF77" s="63"/>
      <c r="ATG77" s="63"/>
      <c r="ATH77" s="63"/>
      <c r="ATI77" s="63"/>
      <c r="ATJ77" s="63"/>
      <c r="ATK77" s="63"/>
      <c r="ATL77" s="63"/>
      <c r="ATM77" s="63"/>
      <c r="ATN77" s="63"/>
      <c r="ATO77" s="63"/>
      <c r="ATP77" s="63"/>
      <c r="ATQ77" s="63"/>
      <c r="ATR77" s="63"/>
      <c r="ATS77" s="63"/>
      <c r="ATT77" s="63"/>
      <c r="ATU77" s="63"/>
      <c r="ATV77" s="63"/>
      <c r="ATW77" s="63"/>
      <c r="ATX77" s="63"/>
      <c r="ATY77" s="63"/>
      <c r="ATZ77" s="63"/>
      <c r="AUA77" s="63"/>
      <c r="AUB77" s="63"/>
      <c r="AUC77" s="63"/>
      <c r="AUD77" s="63"/>
      <c r="AUE77" s="63"/>
      <c r="AUF77" s="63"/>
      <c r="AUG77" s="63"/>
      <c r="AUH77" s="63"/>
      <c r="AUI77" s="63"/>
      <c r="AUJ77" s="63"/>
      <c r="AUK77" s="63"/>
      <c r="AUL77" s="63"/>
      <c r="AUM77" s="63"/>
      <c r="AUN77" s="63"/>
      <c r="AUO77" s="63"/>
      <c r="AUP77" s="63"/>
      <c r="AUQ77" s="63"/>
      <c r="AUR77" s="63"/>
      <c r="AUS77" s="63"/>
      <c r="AUT77" s="63"/>
      <c r="AUU77" s="63"/>
      <c r="AUV77" s="63"/>
      <c r="AUW77" s="63"/>
      <c r="AUX77" s="63"/>
      <c r="AUY77" s="63"/>
      <c r="AUZ77" s="63"/>
      <c r="AVA77" s="63"/>
      <c r="AVB77" s="63"/>
      <c r="AVC77" s="63"/>
      <c r="AVD77" s="63"/>
      <c r="AVE77" s="63"/>
      <c r="AVF77" s="63"/>
      <c r="AVG77" s="63"/>
      <c r="AVH77" s="63"/>
      <c r="AVI77" s="63"/>
      <c r="AVJ77" s="63"/>
      <c r="AVK77" s="63"/>
      <c r="AVL77" s="63"/>
      <c r="AVM77" s="63"/>
      <c r="AVN77" s="63"/>
      <c r="AVO77" s="63"/>
      <c r="AVP77" s="63"/>
      <c r="AVQ77" s="63"/>
      <c r="AVR77" s="63"/>
      <c r="AVS77" s="63"/>
      <c r="AVT77" s="63"/>
      <c r="AVU77" s="63"/>
      <c r="AVV77" s="63"/>
      <c r="AVW77" s="63"/>
      <c r="AVX77" s="63"/>
      <c r="AVY77" s="63"/>
      <c r="AVZ77" s="63"/>
      <c r="AWA77" s="63"/>
      <c r="AWB77" s="63"/>
      <c r="AWC77" s="63"/>
      <c r="AWD77" s="63"/>
      <c r="AWE77" s="63"/>
      <c r="AWF77" s="63"/>
      <c r="AWG77" s="63"/>
      <c r="AWH77" s="63"/>
      <c r="AWI77" s="63"/>
      <c r="AWJ77" s="63"/>
      <c r="AWK77" s="63"/>
      <c r="AWL77" s="63"/>
      <c r="AWM77" s="63"/>
      <c r="AWN77" s="63"/>
      <c r="AWO77" s="63"/>
      <c r="AWP77" s="63"/>
      <c r="AWQ77" s="63"/>
      <c r="AWR77" s="63"/>
      <c r="AWS77" s="63"/>
      <c r="AWT77" s="63"/>
      <c r="AWU77" s="63"/>
      <c r="AWV77" s="63"/>
      <c r="AWW77" s="63"/>
      <c r="AWX77" s="63"/>
      <c r="AWY77" s="63"/>
      <c r="AWZ77" s="63"/>
      <c r="AXA77" s="63"/>
      <c r="AXB77" s="63"/>
      <c r="AXC77" s="63"/>
      <c r="AXD77" s="63"/>
      <c r="AXE77" s="63"/>
      <c r="AXF77" s="63"/>
      <c r="AXG77" s="63"/>
      <c r="AXH77" s="63"/>
      <c r="AXI77" s="63"/>
      <c r="AXJ77" s="63"/>
      <c r="AXK77" s="63"/>
      <c r="AXL77" s="63"/>
      <c r="AXM77" s="63"/>
      <c r="AXN77" s="63"/>
      <c r="AXO77" s="63"/>
      <c r="AXP77" s="63"/>
      <c r="AXQ77" s="63"/>
      <c r="AXR77" s="63"/>
      <c r="AXS77" s="63"/>
      <c r="AXT77" s="63"/>
      <c r="AXU77" s="63"/>
      <c r="AXV77" s="63"/>
      <c r="AXW77" s="63"/>
      <c r="AXX77" s="63"/>
      <c r="AXY77" s="63"/>
      <c r="AXZ77" s="63"/>
      <c r="AYA77" s="63"/>
      <c r="AYB77" s="63"/>
      <c r="AYC77" s="63"/>
      <c r="AYD77" s="63"/>
      <c r="AYE77" s="63"/>
      <c r="AYF77" s="63"/>
      <c r="AYG77" s="63"/>
      <c r="AYH77" s="63"/>
      <c r="AYI77" s="63"/>
      <c r="AYJ77" s="63"/>
      <c r="AYK77" s="63"/>
      <c r="AYL77" s="63"/>
      <c r="AYM77" s="63"/>
      <c r="AYN77" s="63"/>
      <c r="AYO77" s="63"/>
      <c r="AYP77" s="63"/>
      <c r="AYQ77" s="63"/>
      <c r="AYR77" s="63"/>
      <c r="AYS77" s="63"/>
      <c r="AYT77" s="63"/>
      <c r="AYU77" s="63"/>
      <c r="AYV77" s="63"/>
      <c r="AYW77" s="63"/>
      <c r="AYX77" s="63"/>
      <c r="AYY77" s="63"/>
      <c r="AYZ77" s="63"/>
      <c r="AZA77" s="63"/>
      <c r="AZB77" s="63"/>
      <c r="AZC77" s="63"/>
      <c r="AZD77" s="63"/>
      <c r="AZE77" s="63"/>
      <c r="AZF77" s="63"/>
      <c r="AZG77" s="63"/>
      <c r="AZH77" s="63"/>
      <c r="AZI77" s="63"/>
      <c r="AZJ77" s="63"/>
      <c r="AZK77" s="63"/>
      <c r="AZL77" s="63"/>
      <c r="AZM77" s="63"/>
      <c r="AZN77" s="63"/>
      <c r="AZO77" s="63"/>
      <c r="AZP77" s="63"/>
      <c r="AZQ77" s="63"/>
      <c r="AZR77" s="63"/>
      <c r="AZS77" s="63"/>
      <c r="AZT77" s="63"/>
      <c r="AZU77" s="63"/>
      <c r="AZV77" s="63"/>
      <c r="AZW77" s="63"/>
      <c r="AZX77" s="63"/>
      <c r="AZY77" s="63"/>
      <c r="AZZ77" s="63"/>
      <c r="BAA77" s="63"/>
      <c r="BAB77" s="63"/>
      <c r="BAC77" s="63"/>
      <c r="BAD77" s="63"/>
      <c r="BAE77" s="63"/>
      <c r="BAF77" s="63"/>
      <c r="BAG77" s="63"/>
      <c r="BAH77" s="63"/>
      <c r="BAI77" s="63"/>
      <c r="BAJ77" s="63"/>
      <c r="BAK77" s="63"/>
      <c r="BAL77" s="63"/>
      <c r="BAM77" s="63"/>
      <c r="BAN77" s="63"/>
      <c r="BAO77" s="63"/>
      <c r="BAP77" s="63"/>
      <c r="BAQ77" s="63"/>
      <c r="BAR77" s="63"/>
      <c r="BAS77" s="63"/>
      <c r="BAT77" s="63"/>
      <c r="BAU77" s="63"/>
      <c r="BAV77" s="63"/>
      <c r="BAW77" s="63"/>
      <c r="BAX77" s="63"/>
      <c r="BAY77" s="63"/>
      <c r="BAZ77" s="63"/>
      <c r="BBA77" s="63"/>
      <c r="BBB77" s="63"/>
      <c r="BBC77" s="63"/>
      <c r="BBD77" s="63"/>
      <c r="BBE77" s="63"/>
      <c r="BBF77" s="63"/>
      <c r="BBG77" s="63"/>
      <c r="BBH77" s="63"/>
      <c r="BBI77" s="63"/>
      <c r="BBJ77" s="63"/>
      <c r="BBK77" s="63"/>
      <c r="BBL77" s="63"/>
      <c r="BBM77" s="63"/>
      <c r="BBN77" s="63"/>
      <c r="BBO77" s="63"/>
      <c r="BBP77" s="63"/>
      <c r="BBQ77" s="63"/>
      <c r="BBR77" s="63"/>
      <c r="BBS77" s="63"/>
      <c r="BBT77" s="63"/>
      <c r="BBU77" s="63"/>
      <c r="BBV77" s="63"/>
      <c r="BBW77" s="63"/>
      <c r="BBX77" s="63"/>
      <c r="BBY77" s="63"/>
      <c r="BBZ77" s="63"/>
      <c r="BCA77" s="63"/>
      <c r="BCB77" s="63"/>
      <c r="BCC77" s="63"/>
      <c r="BCD77" s="63"/>
      <c r="BCE77" s="63"/>
      <c r="BCF77" s="63"/>
      <c r="BCG77" s="63"/>
      <c r="BCH77" s="63"/>
      <c r="BCI77" s="63"/>
      <c r="BCJ77" s="63"/>
      <c r="BCK77" s="63"/>
      <c r="BCL77" s="63"/>
      <c r="BCM77" s="63"/>
      <c r="BCN77" s="63"/>
      <c r="BCO77" s="63"/>
      <c r="BCP77" s="63"/>
      <c r="BCQ77" s="63"/>
      <c r="BCR77" s="63"/>
      <c r="BCS77" s="63"/>
      <c r="BCT77" s="63"/>
      <c r="BCU77" s="63"/>
      <c r="BCV77" s="63"/>
      <c r="BCW77" s="63"/>
      <c r="BCX77" s="63"/>
      <c r="BCY77" s="63"/>
      <c r="BCZ77" s="63"/>
      <c r="BDA77" s="63"/>
      <c r="BDB77" s="63"/>
      <c r="BDC77" s="63"/>
      <c r="BDD77" s="63"/>
      <c r="BDE77" s="63"/>
      <c r="BDF77" s="63"/>
      <c r="BDG77" s="63"/>
      <c r="BDH77" s="63"/>
      <c r="BDI77" s="63"/>
      <c r="BDJ77" s="63"/>
      <c r="BDK77" s="63"/>
      <c r="BDL77" s="63"/>
      <c r="BDM77" s="63"/>
      <c r="BDN77" s="63"/>
      <c r="BDO77" s="63"/>
      <c r="BDP77" s="63"/>
      <c r="BDQ77" s="63"/>
      <c r="BDR77" s="63"/>
      <c r="BDS77" s="63"/>
      <c r="BDT77" s="63"/>
      <c r="BDU77" s="63"/>
      <c r="BDV77" s="63"/>
      <c r="BDW77" s="63"/>
      <c r="BDX77" s="63"/>
      <c r="BDY77" s="63"/>
      <c r="BDZ77" s="63"/>
      <c r="BEA77" s="63"/>
      <c r="BEB77" s="63"/>
      <c r="BEC77" s="63"/>
      <c r="BED77" s="63"/>
      <c r="BEE77" s="63"/>
      <c r="BEF77" s="63"/>
      <c r="BEG77" s="63"/>
      <c r="BEH77" s="63"/>
      <c r="BEI77" s="63"/>
      <c r="BEJ77" s="63"/>
      <c r="BEK77" s="63"/>
      <c r="BEL77" s="63"/>
      <c r="BEM77" s="63"/>
      <c r="BEN77" s="63"/>
      <c r="BEO77" s="63"/>
      <c r="BEP77" s="63"/>
      <c r="BEQ77" s="63"/>
      <c r="BER77" s="63"/>
      <c r="BES77" s="63"/>
      <c r="BET77" s="63"/>
      <c r="BEU77" s="63"/>
      <c r="BEV77" s="63"/>
      <c r="BEW77" s="63"/>
      <c r="BEX77" s="63"/>
      <c r="BEY77" s="63"/>
      <c r="BEZ77" s="63"/>
      <c r="BFA77" s="63"/>
      <c r="BFB77" s="63"/>
      <c r="BFC77" s="63"/>
      <c r="BFD77" s="63"/>
      <c r="BFE77" s="63"/>
      <c r="BFF77" s="63"/>
      <c r="BFG77" s="63"/>
      <c r="BFH77" s="63"/>
      <c r="BFI77" s="63"/>
      <c r="BFJ77" s="63"/>
      <c r="BFK77" s="63"/>
      <c r="BFL77" s="63"/>
      <c r="BFM77" s="63"/>
      <c r="BFN77" s="63"/>
      <c r="BFO77" s="63"/>
      <c r="BFP77" s="63"/>
      <c r="BFQ77" s="63"/>
      <c r="BFR77" s="63"/>
      <c r="BFS77" s="63"/>
      <c r="BFT77" s="63"/>
      <c r="BFU77" s="63"/>
      <c r="BFV77" s="63"/>
      <c r="BFW77" s="63"/>
      <c r="BFX77" s="63"/>
      <c r="BFY77" s="63"/>
      <c r="BFZ77" s="63"/>
      <c r="BGA77" s="63"/>
      <c r="BGB77" s="63"/>
      <c r="BGC77" s="63"/>
      <c r="BGD77" s="63"/>
      <c r="BGE77" s="63"/>
      <c r="BGF77" s="63"/>
      <c r="BGG77" s="63"/>
      <c r="BGH77" s="63"/>
      <c r="BGI77" s="63"/>
      <c r="BGJ77" s="63"/>
      <c r="BGK77" s="63"/>
      <c r="BGL77" s="63"/>
      <c r="BGM77" s="63"/>
      <c r="BGN77" s="63"/>
      <c r="BGO77" s="63"/>
      <c r="BGP77" s="63"/>
      <c r="BGQ77" s="63"/>
      <c r="BGR77" s="63"/>
      <c r="BGS77" s="63"/>
      <c r="BGT77" s="63"/>
      <c r="BGU77" s="63"/>
      <c r="BGV77" s="63"/>
      <c r="BGW77" s="63"/>
      <c r="BGX77" s="63"/>
      <c r="BGY77" s="63"/>
      <c r="BGZ77" s="63"/>
      <c r="BHA77" s="63"/>
      <c r="BHB77" s="63"/>
      <c r="BHC77" s="63"/>
      <c r="BHD77" s="63"/>
      <c r="BHE77" s="63"/>
      <c r="BHF77" s="63"/>
      <c r="BHG77" s="63"/>
      <c r="BHH77" s="63"/>
      <c r="BHI77" s="63"/>
      <c r="BHJ77" s="63"/>
      <c r="BHK77" s="63"/>
      <c r="BHL77" s="63"/>
      <c r="BHM77" s="63"/>
      <c r="BHN77" s="63"/>
      <c r="BHO77" s="63"/>
      <c r="BHP77" s="63"/>
      <c r="BHQ77" s="63"/>
      <c r="BHR77" s="63"/>
      <c r="BHS77" s="63"/>
      <c r="BHT77" s="63"/>
      <c r="BHU77" s="63"/>
      <c r="BHV77" s="63"/>
      <c r="BHW77" s="63"/>
      <c r="BHX77" s="63"/>
      <c r="BHY77" s="63"/>
      <c r="BHZ77" s="63"/>
      <c r="BIA77" s="63"/>
      <c r="BIB77" s="63"/>
      <c r="BIC77" s="63"/>
      <c r="BID77" s="63"/>
      <c r="BIE77" s="63"/>
      <c r="BIF77" s="63"/>
      <c r="BIG77" s="63"/>
      <c r="BIH77" s="63"/>
      <c r="BII77" s="63"/>
      <c r="BIJ77" s="63"/>
      <c r="BIK77" s="63"/>
      <c r="BIL77" s="63"/>
      <c r="BIM77" s="63"/>
      <c r="BIN77" s="63"/>
      <c r="BIO77" s="63"/>
      <c r="BIP77" s="63"/>
      <c r="BIQ77" s="63"/>
      <c r="BIR77" s="63"/>
      <c r="BIS77" s="63"/>
      <c r="BIT77" s="63"/>
      <c r="BIU77" s="63"/>
      <c r="BIV77" s="63"/>
      <c r="BIW77" s="63"/>
      <c r="BIX77" s="63"/>
      <c r="BIY77" s="63"/>
      <c r="BIZ77" s="63"/>
      <c r="BJA77" s="63"/>
      <c r="BJB77" s="63"/>
      <c r="BJC77" s="63"/>
      <c r="BJD77" s="63"/>
      <c r="BJE77" s="63"/>
      <c r="BJF77" s="63"/>
      <c r="BJG77" s="63"/>
      <c r="BJH77" s="63"/>
      <c r="BJI77" s="63"/>
      <c r="BJJ77" s="63"/>
      <c r="BJK77" s="63"/>
      <c r="BJL77" s="63"/>
      <c r="BJM77" s="63"/>
      <c r="BJN77" s="63"/>
      <c r="BJO77" s="63"/>
      <c r="BJP77" s="63"/>
      <c r="BJQ77" s="63"/>
      <c r="BJR77" s="63"/>
      <c r="BJS77" s="63"/>
      <c r="BJT77" s="63"/>
      <c r="BJU77" s="63"/>
      <c r="BJV77" s="63"/>
      <c r="BJW77" s="63"/>
      <c r="BJX77" s="63"/>
      <c r="BJY77" s="63"/>
      <c r="BJZ77" s="63"/>
      <c r="BKA77" s="63"/>
      <c r="BKB77" s="63"/>
      <c r="BKC77" s="63"/>
      <c r="BKD77" s="63"/>
      <c r="BKE77" s="63"/>
      <c r="BKF77" s="63"/>
      <c r="BKG77" s="63"/>
      <c r="BKH77" s="63"/>
      <c r="BKI77" s="63"/>
      <c r="BKJ77" s="63"/>
      <c r="BKK77" s="63"/>
      <c r="BKL77" s="63"/>
      <c r="BKM77" s="63"/>
      <c r="BKN77" s="63"/>
      <c r="BKO77" s="63"/>
      <c r="BKP77" s="63"/>
      <c r="BKQ77" s="63"/>
      <c r="BKR77" s="63"/>
      <c r="BKS77" s="63"/>
      <c r="BKT77" s="63"/>
      <c r="BKU77" s="63"/>
      <c r="BKV77" s="63"/>
      <c r="BKW77" s="63"/>
      <c r="BKX77" s="63"/>
      <c r="BKY77" s="63"/>
      <c r="BKZ77" s="63"/>
      <c r="BLA77" s="63"/>
      <c r="BLB77" s="63"/>
      <c r="BLC77" s="63"/>
      <c r="BLD77" s="63"/>
      <c r="BLE77" s="63"/>
      <c r="BLF77" s="63"/>
      <c r="BLG77" s="63"/>
      <c r="BLH77" s="63"/>
      <c r="BLI77" s="63"/>
      <c r="BLJ77" s="63"/>
      <c r="BLK77" s="63"/>
      <c r="BLL77" s="63"/>
      <c r="BLM77" s="63"/>
      <c r="BLN77" s="63"/>
      <c r="BLO77" s="63"/>
      <c r="BLP77" s="63"/>
      <c r="BLQ77" s="63"/>
      <c r="BLR77" s="63"/>
      <c r="BLS77" s="63"/>
      <c r="BLT77" s="63"/>
      <c r="BLU77" s="63"/>
      <c r="BLV77" s="63"/>
      <c r="BLW77" s="63"/>
      <c r="BLX77" s="63"/>
      <c r="BLY77" s="63"/>
      <c r="BLZ77" s="63"/>
      <c r="BMA77" s="63"/>
      <c r="BMB77" s="63"/>
      <c r="BMC77" s="63"/>
      <c r="BMD77" s="63"/>
      <c r="BME77" s="63"/>
      <c r="BMF77" s="63"/>
      <c r="BMG77" s="63"/>
      <c r="BMH77" s="63"/>
      <c r="BMI77" s="63"/>
      <c r="BMJ77" s="63"/>
      <c r="BMK77" s="63"/>
      <c r="BML77" s="63"/>
      <c r="BMM77" s="63"/>
      <c r="BMN77" s="63"/>
      <c r="BMO77" s="63"/>
      <c r="BMP77" s="63"/>
      <c r="BMQ77" s="63"/>
      <c r="BMR77" s="63"/>
      <c r="BMS77" s="63"/>
      <c r="BMT77" s="63"/>
      <c r="BMU77" s="63"/>
      <c r="BMV77" s="63"/>
      <c r="BMW77" s="63"/>
      <c r="BMX77" s="63"/>
    </row>
    <row r="78" spans="1:1714" s="1" customFormat="1" ht="15" customHeight="1" x14ac:dyDescent="0.25">
      <c r="A78" s="194" t="s">
        <v>267</v>
      </c>
      <c r="B78" s="147" t="s">
        <v>45</v>
      </c>
      <c r="C78" s="148" t="s">
        <v>130</v>
      </c>
      <c r="D78" s="213" t="s">
        <v>47</v>
      </c>
      <c r="E78" s="149" t="s">
        <v>48</v>
      </c>
      <c r="F78" s="215" t="s">
        <v>49</v>
      </c>
      <c r="G78" s="213" t="s">
        <v>63</v>
      </c>
      <c r="H78" s="150">
        <v>25</v>
      </c>
      <c r="I78" s="226"/>
      <c r="J78" s="151">
        <v>44678</v>
      </c>
      <c r="K78" s="152">
        <v>44680</v>
      </c>
      <c r="L78" s="152">
        <v>44683</v>
      </c>
      <c r="M78" s="167" t="s">
        <v>388</v>
      </c>
      <c r="N78" s="168">
        <v>44698</v>
      </c>
      <c r="O78" s="171" t="s">
        <v>97</v>
      </c>
      <c r="P78" s="145" t="s">
        <v>420</v>
      </c>
      <c r="Q78" s="153">
        <f t="shared" si="19"/>
        <v>44681</v>
      </c>
      <c r="R78" s="163">
        <v>27.9</v>
      </c>
      <c r="S78" s="153">
        <f t="shared" si="20"/>
        <v>44685</v>
      </c>
      <c r="T78" s="162">
        <v>28.9</v>
      </c>
      <c r="U78" s="153">
        <f t="shared" si="21"/>
        <v>44692</v>
      </c>
      <c r="V78" s="163"/>
      <c r="W78" s="153">
        <f t="shared" si="29"/>
        <v>44706</v>
      </c>
      <c r="X78" s="163">
        <v>36.5</v>
      </c>
      <c r="Y78" s="170" t="str">
        <f t="shared" si="26"/>
        <v>OK</v>
      </c>
      <c r="Z78" s="171" t="s">
        <v>97</v>
      </c>
      <c r="AA78" s="145" t="s">
        <v>422</v>
      </c>
      <c r="AB78" s="153">
        <f t="shared" si="30"/>
        <v>44683</v>
      </c>
      <c r="AC78" s="162">
        <v>24.5</v>
      </c>
      <c r="AD78" s="153">
        <f t="shared" si="31"/>
        <v>44687</v>
      </c>
      <c r="AE78" s="162">
        <v>29.1</v>
      </c>
      <c r="AF78" s="153">
        <f t="shared" si="32"/>
        <v>44694</v>
      </c>
      <c r="AG78" s="163"/>
      <c r="AH78" s="153">
        <f t="shared" si="33"/>
        <v>44708</v>
      </c>
      <c r="AI78" s="163">
        <v>39.9</v>
      </c>
      <c r="AJ78" s="170" t="str">
        <f t="shared" si="27"/>
        <v>OK</v>
      </c>
      <c r="AK78" s="171" t="s">
        <v>97</v>
      </c>
      <c r="AL78" s="148" t="s">
        <v>424</v>
      </c>
      <c r="AM78" s="153">
        <f t="shared" si="34"/>
        <v>44686</v>
      </c>
      <c r="AN78" s="162">
        <v>19.2</v>
      </c>
      <c r="AO78" s="153">
        <f t="shared" si="35"/>
        <v>44690</v>
      </c>
      <c r="AP78" s="162">
        <v>23.3</v>
      </c>
      <c r="AQ78" s="153">
        <f t="shared" si="36"/>
        <v>44697</v>
      </c>
      <c r="AR78" s="163">
        <v>27.5</v>
      </c>
      <c r="AS78" s="153">
        <f t="shared" si="37"/>
        <v>44711</v>
      </c>
      <c r="AT78" s="163">
        <v>33.299999999999997</v>
      </c>
      <c r="AU78" s="170" t="str">
        <f t="shared" si="28"/>
        <v>OK</v>
      </c>
      <c r="AV78" s="92"/>
      <c r="AW78" s="199" t="s">
        <v>1359</v>
      </c>
      <c r="AX78" s="200" t="s">
        <v>1360</v>
      </c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  <c r="HN78" s="63"/>
      <c r="HO78" s="63"/>
      <c r="HP78" s="63"/>
      <c r="HQ78" s="63"/>
      <c r="HR78" s="63"/>
      <c r="HS78" s="63"/>
      <c r="HT78" s="63"/>
      <c r="HU78" s="63"/>
      <c r="HV78" s="63"/>
      <c r="HW78" s="63"/>
      <c r="HX78" s="63"/>
      <c r="HY78" s="63"/>
      <c r="HZ78" s="63"/>
      <c r="IA78" s="63"/>
      <c r="IB78" s="63"/>
      <c r="IC78" s="63"/>
      <c r="ID78" s="63"/>
      <c r="IE78" s="63"/>
      <c r="IF78" s="63"/>
      <c r="IG78" s="63"/>
      <c r="IH78" s="63"/>
      <c r="II78" s="63"/>
      <c r="IJ78" s="63"/>
      <c r="IK78" s="63"/>
      <c r="IL78" s="63"/>
      <c r="IM78" s="63"/>
      <c r="IN78" s="63"/>
      <c r="IO78" s="63"/>
      <c r="IP78" s="63"/>
      <c r="IQ78" s="63"/>
      <c r="IR78" s="63"/>
      <c r="IS78" s="63"/>
      <c r="IT78" s="63"/>
      <c r="IU78" s="63"/>
      <c r="IV78" s="63"/>
      <c r="IW78" s="63"/>
      <c r="IX78" s="63"/>
      <c r="IY78" s="63"/>
      <c r="IZ78" s="63"/>
      <c r="JA78" s="63"/>
      <c r="JB78" s="63"/>
      <c r="JC78" s="63"/>
      <c r="JD78" s="63"/>
      <c r="JE78" s="63"/>
      <c r="JF78" s="63"/>
      <c r="JG78" s="63"/>
      <c r="JH78" s="63"/>
      <c r="JI78" s="63"/>
      <c r="JJ78" s="63"/>
      <c r="JK78" s="63"/>
      <c r="JL78" s="63"/>
      <c r="JM78" s="63"/>
      <c r="JN78" s="63"/>
      <c r="JO78" s="63"/>
      <c r="JP78" s="63"/>
      <c r="JQ78" s="63"/>
      <c r="JR78" s="63"/>
      <c r="JS78" s="63"/>
      <c r="JT78" s="63"/>
      <c r="JU78" s="63"/>
      <c r="JV78" s="63"/>
      <c r="JW78" s="63"/>
      <c r="JX78" s="63"/>
      <c r="JY78" s="63"/>
      <c r="JZ78" s="63"/>
      <c r="KA78" s="63"/>
      <c r="KB78" s="63"/>
      <c r="KC78" s="63"/>
      <c r="KD78" s="63"/>
      <c r="KE78" s="63"/>
      <c r="KF78" s="63"/>
      <c r="KG78" s="63"/>
      <c r="KH78" s="63"/>
      <c r="KI78" s="63"/>
      <c r="KJ78" s="63"/>
      <c r="KK78" s="63"/>
      <c r="KL78" s="63"/>
      <c r="KM78" s="63"/>
      <c r="KN78" s="63"/>
      <c r="KO78" s="63"/>
      <c r="KP78" s="63"/>
      <c r="KQ78" s="63"/>
      <c r="KR78" s="63"/>
      <c r="KS78" s="63"/>
      <c r="KT78" s="63"/>
      <c r="KU78" s="63"/>
      <c r="KV78" s="63"/>
      <c r="KW78" s="63"/>
      <c r="KX78" s="63"/>
      <c r="KY78" s="63"/>
      <c r="KZ78" s="63"/>
      <c r="LA78" s="63"/>
      <c r="LB78" s="63"/>
      <c r="LC78" s="63"/>
      <c r="LD78" s="63"/>
      <c r="LE78" s="63"/>
      <c r="LF78" s="63"/>
      <c r="LG78" s="63"/>
      <c r="LH78" s="63"/>
      <c r="LI78" s="63"/>
      <c r="LJ78" s="63"/>
      <c r="LK78" s="63"/>
      <c r="LL78" s="63"/>
      <c r="LM78" s="63"/>
      <c r="LN78" s="63"/>
      <c r="LO78" s="63"/>
      <c r="LP78" s="63"/>
      <c r="LQ78" s="63"/>
      <c r="LR78" s="63"/>
      <c r="LS78" s="63"/>
      <c r="LT78" s="63"/>
      <c r="LU78" s="63"/>
      <c r="LV78" s="63"/>
      <c r="LW78" s="63"/>
      <c r="LX78" s="63"/>
      <c r="LY78" s="63"/>
      <c r="LZ78" s="63"/>
      <c r="MA78" s="63"/>
      <c r="MB78" s="63"/>
      <c r="MC78" s="63"/>
      <c r="MD78" s="63"/>
      <c r="ME78" s="63"/>
      <c r="MF78" s="63"/>
      <c r="MG78" s="63"/>
      <c r="MH78" s="63"/>
      <c r="MI78" s="63"/>
      <c r="MJ78" s="63"/>
      <c r="MK78" s="63"/>
      <c r="ML78" s="63"/>
      <c r="MM78" s="63"/>
      <c r="MN78" s="63"/>
      <c r="MO78" s="63"/>
      <c r="MP78" s="63"/>
      <c r="MQ78" s="63"/>
      <c r="MR78" s="63"/>
      <c r="MS78" s="63"/>
      <c r="MT78" s="63"/>
      <c r="MU78" s="63"/>
      <c r="MV78" s="63"/>
      <c r="MW78" s="63"/>
      <c r="MX78" s="63"/>
      <c r="MY78" s="63"/>
      <c r="MZ78" s="63"/>
      <c r="NA78" s="63"/>
      <c r="NB78" s="63"/>
      <c r="NC78" s="63"/>
      <c r="ND78" s="63"/>
      <c r="NE78" s="63"/>
      <c r="NF78" s="63"/>
      <c r="NG78" s="63"/>
      <c r="NH78" s="63"/>
      <c r="NI78" s="63"/>
      <c r="NJ78" s="63"/>
      <c r="NK78" s="63"/>
      <c r="NL78" s="63"/>
      <c r="NM78" s="63"/>
      <c r="NN78" s="63"/>
      <c r="NO78" s="63"/>
      <c r="NP78" s="63"/>
      <c r="NQ78" s="63"/>
      <c r="NR78" s="63"/>
      <c r="NS78" s="63"/>
      <c r="NT78" s="63"/>
      <c r="NU78" s="63"/>
      <c r="NV78" s="63"/>
      <c r="NW78" s="63"/>
      <c r="NX78" s="63"/>
      <c r="NY78" s="63"/>
      <c r="NZ78" s="63"/>
      <c r="OA78" s="63"/>
      <c r="OB78" s="63"/>
      <c r="OC78" s="63"/>
      <c r="OD78" s="63"/>
      <c r="OE78" s="63"/>
      <c r="OF78" s="63"/>
      <c r="OG78" s="63"/>
      <c r="OH78" s="63"/>
      <c r="OI78" s="63"/>
      <c r="OJ78" s="63"/>
      <c r="OK78" s="63"/>
      <c r="OL78" s="63"/>
      <c r="OM78" s="63"/>
      <c r="ON78" s="63"/>
      <c r="OO78" s="63"/>
      <c r="OP78" s="63"/>
      <c r="OQ78" s="63"/>
      <c r="OR78" s="63"/>
      <c r="OS78" s="63"/>
      <c r="OT78" s="63"/>
      <c r="OU78" s="63"/>
      <c r="OV78" s="63"/>
      <c r="OW78" s="63"/>
      <c r="OX78" s="63"/>
      <c r="OY78" s="63"/>
      <c r="OZ78" s="63"/>
      <c r="PA78" s="63"/>
      <c r="PB78" s="63"/>
      <c r="PC78" s="63"/>
      <c r="PD78" s="63"/>
      <c r="PE78" s="63"/>
      <c r="PF78" s="63"/>
      <c r="PG78" s="63"/>
      <c r="PH78" s="63"/>
      <c r="PI78" s="63"/>
      <c r="PJ78" s="63"/>
      <c r="PK78" s="63"/>
      <c r="PL78" s="63"/>
      <c r="PM78" s="63"/>
      <c r="PN78" s="63"/>
      <c r="PO78" s="63"/>
      <c r="PP78" s="63"/>
      <c r="PQ78" s="63"/>
      <c r="PR78" s="63"/>
      <c r="PS78" s="63"/>
      <c r="PT78" s="63"/>
      <c r="PU78" s="63"/>
      <c r="PV78" s="63"/>
      <c r="PW78" s="63"/>
      <c r="PX78" s="63"/>
      <c r="PY78" s="63"/>
      <c r="PZ78" s="63"/>
      <c r="QA78" s="63"/>
      <c r="QB78" s="63"/>
      <c r="QC78" s="63"/>
      <c r="QD78" s="63"/>
      <c r="QE78" s="63"/>
      <c r="QF78" s="63"/>
      <c r="QG78" s="63"/>
      <c r="QH78" s="63"/>
      <c r="QI78" s="63"/>
      <c r="QJ78" s="63"/>
      <c r="QK78" s="63"/>
      <c r="QL78" s="63"/>
      <c r="QM78" s="63"/>
      <c r="QN78" s="63"/>
      <c r="QO78" s="63"/>
      <c r="QP78" s="63"/>
      <c r="QQ78" s="63"/>
      <c r="QR78" s="63"/>
      <c r="QS78" s="63"/>
      <c r="QT78" s="63"/>
      <c r="QU78" s="63"/>
      <c r="QV78" s="63"/>
      <c r="QW78" s="63"/>
      <c r="QX78" s="63"/>
      <c r="QY78" s="63"/>
      <c r="QZ78" s="63"/>
      <c r="RA78" s="63"/>
      <c r="RB78" s="63"/>
      <c r="RC78" s="63"/>
      <c r="RD78" s="63"/>
      <c r="RE78" s="63"/>
      <c r="RF78" s="63"/>
      <c r="RG78" s="63"/>
      <c r="RH78" s="63"/>
      <c r="RI78" s="63"/>
      <c r="RJ78" s="63"/>
      <c r="RK78" s="63"/>
      <c r="RL78" s="63"/>
      <c r="RM78" s="63"/>
      <c r="RN78" s="63"/>
      <c r="RO78" s="63"/>
      <c r="RP78" s="63"/>
      <c r="RQ78" s="63"/>
      <c r="RR78" s="63"/>
      <c r="RS78" s="63"/>
      <c r="RT78" s="63"/>
      <c r="RU78" s="63"/>
      <c r="RV78" s="63"/>
      <c r="RW78" s="63"/>
      <c r="RX78" s="63"/>
      <c r="RY78" s="63"/>
      <c r="RZ78" s="63"/>
      <c r="SA78" s="63"/>
      <c r="SB78" s="63"/>
      <c r="SC78" s="63"/>
      <c r="SD78" s="63"/>
      <c r="SE78" s="63"/>
      <c r="SF78" s="63"/>
      <c r="SG78" s="63"/>
      <c r="SH78" s="63"/>
      <c r="SI78" s="63"/>
      <c r="SJ78" s="63"/>
      <c r="SK78" s="63"/>
      <c r="SL78" s="63"/>
      <c r="SM78" s="63"/>
      <c r="SN78" s="63"/>
      <c r="SO78" s="63"/>
      <c r="SP78" s="63"/>
      <c r="SQ78" s="63"/>
      <c r="SR78" s="63"/>
      <c r="SS78" s="63"/>
      <c r="ST78" s="63"/>
      <c r="SU78" s="63"/>
      <c r="SV78" s="63"/>
      <c r="SW78" s="63"/>
      <c r="SX78" s="63"/>
      <c r="SY78" s="63"/>
      <c r="SZ78" s="63"/>
      <c r="TA78" s="63"/>
      <c r="TB78" s="63"/>
      <c r="TC78" s="63"/>
      <c r="TD78" s="63"/>
      <c r="TE78" s="63"/>
      <c r="TF78" s="63"/>
      <c r="TG78" s="63"/>
      <c r="TH78" s="63"/>
      <c r="TI78" s="63"/>
      <c r="TJ78" s="63"/>
      <c r="TK78" s="63"/>
      <c r="TL78" s="63"/>
      <c r="TM78" s="63"/>
      <c r="TN78" s="63"/>
      <c r="TO78" s="63"/>
      <c r="TP78" s="63"/>
      <c r="TQ78" s="63"/>
      <c r="TR78" s="63"/>
      <c r="TS78" s="63"/>
      <c r="TT78" s="63"/>
      <c r="TU78" s="63"/>
      <c r="TV78" s="63"/>
      <c r="TW78" s="63"/>
      <c r="TX78" s="63"/>
      <c r="TY78" s="63"/>
      <c r="TZ78" s="63"/>
      <c r="UA78" s="63"/>
      <c r="UB78" s="63"/>
      <c r="UC78" s="63"/>
      <c r="UD78" s="63"/>
      <c r="UE78" s="63"/>
      <c r="UF78" s="63"/>
      <c r="UG78" s="63"/>
      <c r="UH78" s="63"/>
      <c r="UI78" s="63"/>
      <c r="UJ78" s="63"/>
      <c r="UK78" s="63"/>
      <c r="UL78" s="63"/>
      <c r="UM78" s="63"/>
      <c r="UN78" s="63"/>
      <c r="UO78" s="63"/>
      <c r="UP78" s="63"/>
      <c r="UQ78" s="63"/>
      <c r="UR78" s="63"/>
      <c r="US78" s="63"/>
      <c r="UT78" s="63"/>
      <c r="UU78" s="63"/>
      <c r="UV78" s="63"/>
      <c r="UW78" s="63"/>
      <c r="UX78" s="63"/>
      <c r="UY78" s="63"/>
      <c r="UZ78" s="63"/>
      <c r="VA78" s="63"/>
      <c r="VB78" s="63"/>
      <c r="VC78" s="63"/>
      <c r="VD78" s="63"/>
      <c r="VE78" s="63"/>
      <c r="VF78" s="63"/>
      <c r="VG78" s="63"/>
      <c r="VH78" s="63"/>
      <c r="VI78" s="63"/>
      <c r="VJ78" s="63"/>
      <c r="VK78" s="63"/>
      <c r="VL78" s="63"/>
      <c r="VM78" s="63"/>
      <c r="VN78" s="63"/>
      <c r="VO78" s="63"/>
      <c r="VP78" s="63"/>
      <c r="VQ78" s="63"/>
      <c r="VR78" s="63"/>
      <c r="VS78" s="63"/>
      <c r="VT78" s="63"/>
      <c r="VU78" s="63"/>
      <c r="VV78" s="63"/>
      <c r="VW78" s="63"/>
      <c r="VX78" s="63"/>
      <c r="VY78" s="63"/>
      <c r="VZ78" s="63"/>
      <c r="WA78" s="63"/>
      <c r="WB78" s="63"/>
      <c r="WC78" s="63"/>
      <c r="WD78" s="63"/>
      <c r="WE78" s="63"/>
      <c r="WF78" s="63"/>
      <c r="WG78" s="63"/>
      <c r="WH78" s="63"/>
      <c r="WI78" s="63"/>
      <c r="WJ78" s="63"/>
      <c r="WK78" s="63"/>
      <c r="WL78" s="63"/>
      <c r="WM78" s="63"/>
      <c r="WN78" s="63"/>
      <c r="WO78" s="63"/>
      <c r="WP78" s="63"/>
      <c r="WQ78" s="63"/>
      <c r="WR78" s="63"/>
      <c r="WS78" s="63"/>
      <c r="WT78" s="63"/>
      <c r="WU78" s="63"/>
      <c r="WV78" s="63"/>
      <c r="WW78" s="63"/>
      <c r="WX78" s="63"/>
      <c r="WY78" s="63"/>
      <c r="WZ78" s="63"/>
      <c r="XA78" s="63"/>
      <c r="XB78" s="63"/>
      <c r="XC78" s="63"/>
      <c r="XD78" s="63"/>
      <c r="XE78" s="63"/>
      <c r="XF78" s="63"/>
      <c r="XG78" s="63"/>
      <c r="XH78" s="63"/>
      <c r="XI78" s="63"/>
      <c r="XJ78" s="63"/>
      <c r="XK78" s="63"/>
      <c r="XL78" s="63"/>
      <c r="XM78" s="63"/>
      <c r="XN78" s="63"/>
      <c r="XO78" s="63"/>
      <c r="XP78" s="63"/>
      <c r="XQ78" s="63"/>
      <c r="XR78" s="63"/>
      <c r="XS78" s="63"/>
      <c r="XT78" s="63"/>
      <c r="XU78" s="63"/>
      <c r="XV78" s="63"/>
      <c r="XW78" s="63"/>
      <c r="XX78" s="63"/>
      <c r="XY78" s="63"/>
      <c r="XZ78" s="63"/>
      <c r="YA78" s="63"/>
      <c r="YB78" s="63"/>
      <c r="YC78" s="63"/>
      <c r="YD78" s="63"/>
      <c r="YE78" s="63"/>
      <c r="YF78" s="63"/>
      <c r="YG78" s="63"/>
      <c r="YH78" s="63"/>
      <c r="YI78" s="63"/>
      <c r="YJ78" s="63"/>
      <c r="YK78" s="63"/>
      <c r="YL78" s="63"/>
      <c r="YM78" s="63"/>
      <c r="YN78" s="63"/>
      <c r="YO78" s="63"/>
      <c r="YP78" s="63"/>
      <c r="YQ78" s="63"/>
      <c r="YR78" s="63"/>
      <c r="YS78" s="63"/>
      <c r="YT78" s="63"/>
      <c r="YU78" s="63"/>
      <c r="YV78" s="63"/>
      <c r="YW78" s="63"/>
      <c r="YX78" s="63"/>
      <c r="YY78" s="63"/>
      <c r="YZ78" s="63"/>
      <c r="ZA78" s="63"/>
      <c r="ZB78" s="63"/>
      <c r="ZC78" s="63"/>
      <c r="ZD78" s="63"/>
      <c r="ZE78" s="63"/>
      <c r="ZF78" s="63"/>
      <c r="ZG78" s="63"/>
      <c r="ZH78" s="63"/>
      <c r="ZI78" s="63"/>
      <c r="ZJ78" s="63"/>
      <c r="ZK78" s="63"/>
      <c r="ZL78" s="63"/>
      <c r="ZM78" s="63"/>
      <c r="ZN78" s="63"/>
      <c r="ZO78" s="63"/>
      <c r="ZP78" s="63"/>
      <c r="ZQ78" s="63"/>
      <c r="ZR78" s="63"/>
      <c r="ZS78" s="63"/>
      <c r="ZT78" s="63"/>
      <c r="ZU78" s="63"/>
      <c r="ZV78" s="63"/>
      <c r="ZW78" s="63"/>
      <c r="ZX78" s="63"/>
      <c r="ZY78" s="63"/>
      <c r="ZZ78" s="63"/>
      <c r="AAA78" s="63"/>
      <c r="AAB78" s="63"/>
      <c r="AAC78" s="63"/>
      <c r="AAD78" s="63"/>
      <c r="AAE78" s="63"/>
      <c r="AAF78" s="63"/>
      <c r="AAG78" s="63"/>
      <c r="AAH78" s="63"/>
      <c r="AAI78" s="63"/>
      <c r="AAJ78" s="63"/>
      <c r="AAK78" s="63"/>
      <c r="AAL78" s="63"/>
      <c r="AAM78" s="63"/>
      <c r="AAN78" s="63"/>
      <c r="AAO78" s="63"/>
      <c r="AAP78" s="63"/>
      <c r="AAQ78" s="63"/>
      <c r="AAR78" s="63"/>
      <c r="AAS78" s="63"/>
      <c r="AAT78" s="63"/>
      <c r="AAU78" s="63"/>
      <c r="AAV78" s="63"/>
      <c r="AAW78" s="63"/>
      <c r="AAX78" s="63"/>
      <c r="AAY78" s="63"/>
      <c r="AAZ78" s="63"/>
      <c r="ABA78" s="63"/>
      <c r="ABB78" s="63"/>
      <c r="ABC78" s="63"/>
      <c r="ABD78" s="63"/>
      <c r="ABE78" s="63"/>
      <c r="ABF78" s="63"/>
      <c r="ABG78" s="63"/>
      <c r="ABH78" s="63"/>
      <c r="ABI78" s="63"/>
      <c r="ABJ78" s="63"/>
      <c r="ABK78" s="63"/>
      <c r="ABL78" s="63"/>
      <c r="ABM78" s="63"/>
      <c r="ABN78" s="63"/>
      <c r="ABO78" s="63"/>
      <c r="ABP78" s="63"/>
      <c r="ABQ78" s="63"/>
      <c r="ABR78" s="63"/>
      <c r="ABS78" s="63"/>
      <c r="ABT78" s="63"/>
      <c r="ABU78" s="63"/>
      <c r="ABV78" s="63"/>
      <c r="ABW78" s="63"/>
      <c r="ABX78" s="63"/>
      <c r="ABY78" s="63"/>
      <c r="ABZ78" s="63"/>
      <c r="ACA78" s="63"/>
      <c r="ACB78" s="63"/>
      <c r="ACC78" s="63"/>
      <c r="ACD78" s="63"/>
      <c r="ACE78" s="63"/>
      <c r="ACF78" s="63"/>
      <c r="ACG78" s="63"/>
      <c r="ACH78" s="63"/>
      <c r="ACI78" s="63"/>
      <c r="ACJ78" s="63"/>
      <c r="ACK78" s="63"/>
      <c r="ACL78" s="63"/>
      <c r="ACM78" s="63"/>
      <c r="ACN78" s="63"/>
      <c r="ACO78" s="63"/>
      <c r="ACP78" s="63"/>
      <c r="ACQ78" s="63"/>
      <c r="ACR78" s="63"/>
      <c r="ACS78" s="63"/>
      <c r="ACT78" s="63"/>
      <c r="ACU78" s="63"/>
      <c r="ACV78" s="63"/>
      <c r="ACW78" s="63"/>
      <c r="ACX78" s="63"/>
      <c r="ACY78" s="63"/>
      <c r="ACZ78" s="63"/>
      <c r="ADA78" s="63"/>
      <c r="ADB78" s="63"/>
      <c r="ADC78" s="63"/>
      <c r="ADD78" s="63"/>
      <c r="ADE78" s="63"/>
      <c r="ADF78" s="63"/>
      <c r="ADG78" s="63"/>
      <c r="ADH78" s="63"/>
      <c r="ADI78" s="63"/>
      <c r="ADJ78" s="63"/>
      <c r="ADK78" s="63"/>
      <c r="ADL78" s="63"/>
      <c r="ADM78" s="63"/>
      <c r="ADN78" s="63"/>
      <c r="ADO78" s="63"/>
      <c r="ADP78" s="63"/>
      <c r="ADQ78" s="63"/>
      <c r="ADR78" s="63"/>
      <c r="ADS78" s="63"/>
      <c r="ADT78" s="63"/>
      <c r="ADU78" s="63"/>
      <c r="ADV78" s="63"/>
      <c r="ADW78" s="63"/>
      <c r="ADX78" s="63"/>
      <c r="ADY78" s="63"/>
      <c r="ADZ78" s="63"/>
      <c r="AEA78" s="63"/>
      <c r="AEB78" s="63"/>
      <c r="AEC78" s="63"/>
      <c r="AED78" s="63"/>
      <c r="AEE78" s="63"/>
      <c r="AEF78" s="63"/>
      <c r="AEG78" s="63"/>
      <c r="AEH78" s="63"/>
      <c r="AEI78" s="63"/>
      <c r="AEJ78" s="63"/>
      <c r="AEK78" s="63"/>
      <c r="AEL78" s="63"/>
      <c r="AEM78" s="63"/>
      <c r="AEN78" s="63"/>
      <c r="AEO78" s="63"/>
      <c r="AEP78" s="63"/>
      <c r="AEQ78" s="63"/>
      <c r="AER78" s="63"/>
      <c r="AES78" s="63"/>
      <c r="AET78" s="63"/>
      <c r="AEU78" s="63"/>
      <c r="AEV78" s="63"/>
      <c r="AEW78" s="63"/>
      <c r="AEX78" s="63"/>
      <c r="AEY78" s="63"/>
      <c r="AEZ78" s="63"/>
      <c r="AFA78" s="63"/>
      <c r="AFB78" s="63"/>
      <c r="AFC78" s="63"/>
      <c r="AFD78" s="63"/>
      <c r="AFE78" s="63"/>
      <c r="AFF78" s="63"/>
      <c r="AFG78" s="63"/>
      <c r="AFH78" s="63"/>
      <c r="AFI78" s="63"/>
      <c r="AFJ78" s="63"/>
      <c r="AFK78" s="63"/>
      <c r="AFL78" s="63"/>
      <c r="AFM78" s="63"/>
      <c r="AFN78" s="63"/>
      <c r="AFO78" s="63"/>
      <c r="AFP78" s="63"/>
      <c r="AFQ78" s="63"/>
      <c r="AFR78" s="63"/>
      <c r="AFS78" s="63"/>
      <c r="AFT78" s="63"/>
      <c r="AFU78" s="63"/>
      <c r="AFV78" s="63"/>
      <c r="AFW78" s="63"/>
      <c r="AFX78" s="63"/>
      <c r="AFY78" s="63"/>
      <c r="AFZ78" s="63"/>
      <c r="AGA78" s="63"/>
      <c r="AGB78" s="63"/>
      <c r="AGC78" s="63"/>
      <c r="AGD78" s="63"/>
      <c r="AGE78" s="63"/>
      <c r="AGF78" s="63"/>
      <c r="AGG78" s="63"/>
      <c r="AGH78" s="63"/>
      <c r="AGI78" s="63"/>
      <c r="AGJ78" s="63"/>
      <c r="AGK78" s="63"/>
      <c r="AGL78" s="63"/>
      <c r="AGM78" s="63"/>
      <c r="AGN78" s="63"/>
      <c r="AGO78" s="63"/>
      <c r="AGP78" s="63"/>
      <c r="AGQ78" s="63"/>
      <c r="AGR78" s="63"/>
      <c r="AGS78" s="63"/>
      <c r="AGT78" s="63"/>
      <c r="AGU78" s="63"/>
      <c r="AGV78" s="63"/>
      <c r="AGW78" s="63"/>
      <c r="AGX78" s="63"/>
      <c r="AGY78" s="63"/>
      <c r="AGZ78" s="63"/>
      <c r="AHA78" s="63"/>
      <c r="AHB78" s="63"/>
      <c r="AHC78" s="63"/>
      <c r="AHD78" s="63"/>
      <c r="AHE78" s="63"/>
      <c r="AHF78" s="63"/>
      <c r="AHG78" s="63"/>
      <c r="AHH78" s="63"/>
      <c r="AHI78" s="63"/>
      <c r="AHJ78" s="63"/>
      <c r="AHK78" s="63"/>
      <c r="AHL78" s="63"/>
      <c r="AHM78" s="63"/>
      <c r="AHN78" s="63"/>
      <c r="AHO78" s="63"/>
      <c r="AHP78" s="63"/>
      <c r="AHQ78" s="63"/>
      <c r="AHR78" s="63"/>
      <c r="AHS78" s="63"/>
      <c r="AHT78" s="63"/>
      <c r="AHU78" s="63"/>
      <c r="AHV78" s="63"/>
      <c r="AHW78" s="63"/>
      <c r="AHX78" s="63"/>
      <c r="AHY78" s="63"/>
      <c r="AHZ78" s="63"/>
      <c r="AIA78" s="63"/>
      <c r="AIB78" s="63"/>
      <c r="AIC78" s="63"/>
      <c r="AID78" s="63"/>
      <c r="AIE78" s="63"/>
      <c r="AIF78" s="63"/>
      <c r="AIG78" s="63"/>
      <c r="AIH78" s="63"/>
      <c r="AII78" s="63"/>
      <c r="AIJ78" s="63"/>
      <c r="AIK78" s="63"/>
      <c r="AIL78" s="63"/>
      <c r="AIM78" s="63"/>
      <c r="AIN78" s="63"/>
      <c r="AIO78" s="63"/>
      <c r="AIP78" s="63"/>
      <c r="AIQ78" s="63"/>
      <c r="AIR78" s="63"/>
      <c r="AIS78" s="63"/>
      <c r="AIT78" s="63"/>
      <c r="AIU78" s="63"/>
      <c r="AIV78" s="63"/>
      <c r="AIW78" s="63"/>
      <c r="AIX78" s="63"/>
      <c r="AIY78" s="63"/>
      <c r="AIZ78" s="63"/>
      <c r="AJA78" s="63"/>
      <c r="AJB78" s="63"/>
      <c r="AJC78" s="63"/>
      <c r="AJD78" s="63"/>
      <c r="AJE78" s="63"/>
      <c r="AJF78" s="63"/>
      <c r="AJG78" s="63"/>
      <c r="AJH78" s="63"/>
      <c r="AJI78" s="63"/>
      <c r="AJJ78" s="63"/>
      <c r="AJK78" s="63"/>
      <c r="AJL78" s="63"/>
      <c r="AJM78" s="63"/>
      <c r="AJN78" s="63"/>
      <c r="AJO78" s="63"/>
      <c r="AJP78" s="63"/>
      <c r="AJQ78" s="63"/>
      <c r="AJR78" s="63"/>
      <c r="AJS78" s="63"/>
      <c r="AJT78" s="63"/>
      <c r="AJU78" s="63"/>
      <c r="AJV78" s="63"/>
      <c r="AJW78" s="63"/>
      <c r="AJX78" s="63"/>
      <c r="AJY78" s="63"/>
      <c r="AJZ78" s="63"/>
      <c r="AKA78" s="63"/>
      <c r="AKB78" s="63"/>
      <c r="AKC78" s="63"/>
      <c r="AKD78" s="63"/>
      <c r="AKE78" s="63"/>
      <c r="AKF78" s="63"/>
      <c r="AKG78" s="63"/>
      <c r="AKH78" s="63"/>
      <c r="AKI78" s="63"/>
      <c r="AKJ78" s="63"/>
      <c r="AKK78" s="63"/>
      <c r="AKL78" s="63"/>
      <c r="AKM78" s="63"/>
      <c r="AKN78" s="63"/>
      <c r="AKO78" s="63"/>
      <c r="AKP78" s="63"/>
      <c r="AKQ78" s="63"/>
      <c r="AKR78" s="63"/>
      <c r="AKS78" s="63"/>
      <c r="AKT78" s="63"/>
      <c r="AKU78" s="63"/>
      <c r="AKV78" s="63"/>
      <c r="AKW78" s="63"/>
      <c r="AKX78" s="63"/>
      <c r="AKY78" s="63"/>
      <c r="AKZ78" s="63"/>
      <c r="ALA78" s="63"/>
      <c r="ALB78" s="63"/>
      <c r="ALC78" s="63"/>
      <c r="ALD78" s="63"/>
      <c r="ALE78" s="63"/>
      <c r="ALF78" s="63"/>
      <c r="ALG78" s="63"/>
      <c r="ALH78" s="63"/>
      <c r="ALI78" s="63"/>
      <c r="ALJ78" s="63"/>
      <c r="ALK78" s="63"/>
      <c r="ALL78" s="63"/>
      <c r="ALM78" s="63"/>
      <c r="ALN78" s="63"/>
      <c r="ALO78" s="63"/>
      <c r="ALP78" s="63"/>
      <c r="ALQ78" s="63"/>
      <c r="ALR78" s="63"/>
      <c r="ALS78" s="63"/>
      <c r="ALT78" s="63"/>
      <c r="ALU78" s="63"/>
      <c r="ALV78" s="63"/>
      <c r="ALW78" s="63"/>
      <c r="ALX78" s="63"/>
      <c r="ALY78" s="63"/>
      <c r="ALZ78" s="63"/>
      <c r="AMA78" s="63"/>
      <c r="AMB78" s="63"/>
      <c r="AMC78" s="63"/>
      <c r="AMD78" s="63"/>
      <c r="AME78" s="63"/>
      <c r="AMF78" s="63"/>
      <c r="AMG78" s="63"/>
      <c r="AMH78" s="63"/>
      <c r="AMI78" s="63"/>
      <c r="AMJ78" s="63"/>
      <c r="AMK78" s="63"/>
      <c r="AML78" s="63"/>
      <c r="AMM78" s="63"/>
      <c r="AMN78" s="63"/>
      <c r="AMO78" s="63"/>
      <c r="AMP78" s="63"/>
      <c r="AMQ78" s="63"/>
      <c r="AMR78" s="63"/>
      <c r="AMS78" s="63"/>
      <c r="AMT78" s="63"/>
      <c r="AMU78" s="63"/>
      <c r="AMV78" s="63"/>
      <c r="AMW78" s="63"/>
      <c r="AMX78" s="63"/>
      <c r="AMY78" s="63"/>
      <c r="AMZ78" s="63"/>
      <c r="ANA78" s="63"/>
      <c r="ANB78" s="63"/>
      <c r="ANC78" s="63"/>
      <c r="AND78" s="63"/>
      <c r="ANE78" s="63"/>
      <c r="ANF78" s="63"/>
      <c r="ANG78" s="63"/>
      <c r="ANH78" s="63"/>
      <c r="ANI78" s="63"/>
      <c r="ANJ78" s="63"/>
      <c r="ANK78" s="63"/>
      <c r="ANL78" s="63"/>
      <c r="ANM78" s="63"/>
      <c r="ANN78" s="63"/>
      <c r="ANO78" s="63"/>
      <c r="ANP78" s="63"/>
      <c r="ANQ78" s="63"/>
      <c r="ANR78" s="63"/>
      <c r="ANS78" s="63"/>
      <c r="ANT78" s="63"/>
      <c r="ANU78" s="63"/>
      <c r="ANV78" s="63"/>
      <c r="ANW78" s="63"/>
      <c r="ANX78" s="63"/>
      <c r="ANY78" s="63"/>
      <c r="ANZ78" s="63"/>
      <c r="AOA78" s="63"/>
      <c r="AOB78" s="63"/>
      <c r="AOC78" s="63"/>
      <c r="AOD78" s="63"/>
      <c r="AOE78" s="63"/>
      <c r="AOF78" s="63"/>
      <c r="AOG78" s="63"/>
      <c r="AOH78" s="63"/>
      <c r="AOI78" s="63"/>
      <c r="AOJ78" s="63"/>
      <c r="AOK78" s="63"/>
      <c r="AOL78" s="63"/>
      <c r="AOM78" s="63"/>
      <c r="AON78" s="63"/>
      <c r="AOO78" s="63"/>
      <c r="AOP78" s="63"/>
      <c r="AOQ78" s="63"/>
      <c r="AOR78" s="63"/>
      <c r="AOS78" s="63"/>
      <c r="AOT78" s="63"/>
      <c r="AOU78" s="63"/>
      <c r="AOV78" s="63"/>
      <c r="AOW78" s="63"/>
      <c r="AOX78" s="63"/>
      <c r="AOY78" s="63"/>
      <c r="AOZ78" s="63"/>
      <c r="APA78" s="63"/>
      <c r="APB78" s="63"/>
      <c r="APC78" s="63"/>
      <c r="APD78" s="63"/>
      <c r="APE78" s="63"/>
      <c r="APF78" s="63"/>
      <c r="APG78" s="63"/>
      <c r="APH78" s="63"/>
      <c r="API78" s="63"/>
      <c r="APJ78" s="63"/>
      <c r="APK78" s="63"/>
      <c r="APL78" s="63"/>
      <c r="APM78" s="63"/>
      <c r="APN78" s="63"/>
      <c r="APO78" s="63"/>
      <c r="APP78" s="63"/>
      <c r="APQ78" s="63"/>
      <c r="APR78" s="63"/>
      <c r="APS78" s="63"/>
      <c r="APT78" s="63"/>
      <c r="APU78" s="63"/>
      <c r="APV78" s="63"/>
      <c r="APW78" s="63"/>
      <c r="APX78" s="63"/>
      <c r="APY78" s="63"/>
      <c r="APZ78" s="63"/>
      <c r="AQA78" s="63"/>
      <c r="AQB78" s="63"/>
      <c r="AQC78" s="63"/>
      <c r="AQD78" s="63"/>
      <c r="AQE78" s="63"/>
      <c r="AQF78" s="63"/>
      <c r="AQG78" s="63"/>
      <c r="AQH78" s="63"/>
      <c r="AQI78" s="63"/>
      <c r="AQJ78" s="63"/>
      <c r="AQK78" s="63"/>
      <c r="AQL78" s="63"/>
      <c r="AQM78" s="63"/>
      <c r="AQN78" s="63"/>
      <c r="AQO78" s="63"/>
      <c r="AQP78" s="63"/>
      <c r="AQQ78" s="63"/>
      <c r="AQR78" s="63"/>
      <c r="AQS78" s="63"/>
      <c r="AQT78" s="63"/>
      <c r="AQU78" s="63"/>
      <c r="AQV78" s="63"/>
      <c r="AQW78" s="63"/>
      <c r="AQX78" s="63"/>
      <c r="AQY78" s="63"/>
      <c r="AQZ78" s="63"/>
      <c r="ARA78" s="63"/>
      <c r="ARB78" s="63"/>
      <c r="ARC78" s="63"/>
      <c r="ARD78" s="63"/>
      <c r="ARE78" s="63"/>
      <c r="ARF78" s="63"/>
      <c r="ARG78" s="63"/>
      <c r="ARH78" s="63"/>
      <c r="ARI78" s="63"/>
      <c r="ARJ78" s="63"/>
      <c r="ARK78" s="63"/>
      <c r="ARL78" s="63"/>
      <c r="ARM78" s="63"/>
      <c r="ARN78" s="63"/>
      <c r="ARO78" s="63"/>
      <c r="ARP78" s="63"/>
      <c r="ARQ78" s="63"/>
      <c r="ARR78" s="63"/>
      <c r="ARS78" s="63"/>
      <c r="ART78" s="63"/>
      <c r="ARU78" s="63"/>
      <c r="ARV78" s="63"/>
      <c r="ARW78" s="63"/>
      <c r="ARX78" s="63"/>
      <c r="ARY78" s="63"/>
      <c r="ARZ78" s="63"/>
      <c r="ASA78" s="63"/>
      <c r="ASB78" s="63"/>
      <c r="ASC78" s="63"/>
      <c r="ASD78" s="63"/>
      <c r="ASE78" s="63"/>
      <c r="ASF78" s="63"/>
      <c r="ASG78" s="63"/>
      <c r="ASH78" s="63"/>
      <c r="ASI78" s="63"/>
      <c r="ASJ78" s="63"/>
      <c r="ASK78" s="63"/>
      <c r="ASL78" s="63"/>
      <c r="ASM78" s="63"/>
      <c r="ASN78" s="63"/>
      <c r="ASO78" s="63"/>
      <c r="ASP78" s="63"/>
      <c r="ASQ78" s="63"/>
      <c r="ASR78" s="63"/>
      <c r="ASS78" s="63"/>
      <c r="AST78" s="63"/>
      <c r="ASU78" s="63"/>
      <c r="ASV78" s="63"/>
      <c r="ASW78" s="63"/>
      <c r="ASX78" s="63"/>
      <c r="ASY78" s="63"/>
      <c r="ASZ78" s="63"/>
      <c r="ATA78" s="63"/>
      <c r="ATB78" s="63"/>
      <c r="ATC78" s="63"/>
      <c r="ATD78" s="63"/>
      <c r="ATE78" s="63"/>
      <c r="ATF78" s="63"/>
      <c r="ATG78" s="63"/>
      <c r="ATH78" s="63"/>
      <c r="ATI78" s="63"/>
      <c r="ATJ78" s="63"/>
      <c r="ATK78" s="63"/>
      <c r="ATL78" s="63"/>
      <c r="ATM78" s="63"/>
      <c r="ATN78" s="63"/>
      <c r="ATO78" s="63"/>
      <c r="ATP78" s="63"/>
      <c r="ATQ78" s="63"/>
      <c r="ATR78" s="63"/>
      <c r="ATS78" s="63"/>
      <c r="ATT78" s="63"/>
      <c r="ATU78" s="63"/>
      <c r="ATV78" s="63"/>
      <c r="ATW78" s="63"/>
      <c r="ATX78" s="63"/>
      <c r="ATY78" s="63"/>
      <c r="ATZ78" s="63"/>
      <c r="AUA78" s="63"/>
      <c r="AUB78" s="63"/>
      <c r="AUC78" s="63"/>
      <c r="AUD78" s="63"/>
      <c r="AUE78" s="63"/>
      <c r="AUF78" s="63"/>
      <c r="AUG78" s="63"/>
      <c r="AUH78" s="63"/>
      <c r="AUI78" s="63"/>
      <c r="AUJ78" s="63"/>
      <c r="AUK78" s="63"/>
      <c r="AUL78" s="63"/>
      <c r="AUM78" s="63"/>
      <c r="AUN78" s="63"/>
      <c r="AUO78" s="63"/>
      <c r="AUP78" s="63"/>
      <c r="AUQ78" s="63"/>
      <c r="AUR78" s="63"/>
      <c r="AUS78" s="63"/>
      <c r="AUT78" s="63"/>
      <c r="AUU78" s="63"/>
      <c r="AUV78" s="63"/>
      <c r="AUW78" s="63"/>
      <c r="AUX78" s="63"/>
      <c r="AUY78" s="63"/>
      <c r="AUZ78" s="63"/>
      <c r="AVA78" s="63"/>
      <c r="AVB78" s="63"/>
      <c r="AVC78" s="63"/>
      <c r="AVD78" s="63"/>
      <c r="AVE78" s="63"/>
      <c r="AVF78" s="63"/>
      <c r="AVG78" s="63"/>
      <c r="AVH78" s="63"/>
      <c r="AVI78" s="63"/>
      <c r="AVJ78" s="63"/>
      <c r="AVK78" s="63"/>
      <c r="AVL78" s="63"/>
      <c r="AVM78" s="63"/>
      <c r="AVN78" s="63"/>
      <c r="AVO78" s="63"/>
      <c r="AVP78" s="63"/>
      <c r="AVQ78" s="63"/>
      <c r="AVR78" s="63"/>
      <c r="AVS78" s="63"/>
      <c r="AVT78" s="63"/>
      <c r="AVU78" s="63"/>
      <c r="AVV78" s="63"/>
      <c r="AVW78" s="63"/>
      <c r="AVX78" s="63"/>
      <c r="AVY78" s="63"/>
      <c r="AVZ78" s="63"/>
      <c r="AWA78" s="63"/>
      <c r="AWB78" s="63"/>
      <c r="AWC78" s="63"/>
      <c r="AWD78" s="63"/>
      <c r="AWE78" s="63"/>
      <c r="AWF78" s="63"/>
      <c r="AWG78" s="63"/>
      <c r="AWH78" s="63"/>
      <c r="AWI78" s="63"/>
      <c r="AWJ78" s="63"/>
      <c r="AWK78" s="63"/>
      <c r="AWL78" s="63"/>
      <c r="AWM78" s="63"/>
      <c r="AWN78" s="63"/>
      <c r="AWO78" s="63"/>
      <c r="AWP78" s="63"/>
      <c r="AWQ78" s="63"/>
      <c r="AWR78" s="63"/>
      <c r="AWS78" s="63"/>
      <c r="AWT78" s="63"/>
      <c r="AWU78" s="63"/>
      <c r="AWV78" s="63"/>
      <c r="AWW78" s="63"/>
      <c r="AWX78" s="63"/>
      <c r="AWY78" s="63"/>
      <c r="AWZ78" s="63"/>
      <c r="AXA78" s="63"/>
      <c r="AXB78" s="63"/>
      <c r="AXC78" s="63"/>
      <c r="AXD78" s="63"/>
      <c r="AXE78" s="63"/>
      <c r="AXF78" s="63"/>
      <c r="AXG78" s="63"/>
      <c r="AXH78" s="63"/>
      <c r="AXI78" s="63"/>
      <c r="AXJ78" s="63"/>
      <c r="AXK78" s="63"/>
      <c r="AXL78" s="63"/>
      <c r="AXM78" s="63"/>
      <c r="AXN78" s="63"/>
      <c r="AXO78" s="63"/>
      <c r="AXP78" s="63"/>
      <c r="AXQ78" s="63"/>
      <c r="AXR78" s="63"/>
      <c r="AXS78" s="63"/>
      <c r="AXT78" s="63"/>
      <c r="AXU78" s="63"/>
      <c r="AXV78" s="63"/>
      <c r="AXW78" s="63"/>
      <c r="AXX78" s="63"/>
      <c r="AXY78" s="63"/>
      <c r="AXZ78" s="63"/>
      <c r="AYA78" s="63"/>
      <c r="AYB78" s="63"/>
      <c r="AYC78" s="63"/>
      <c r="AYD78" s="63"/>
      <c r="AYE78" s="63"/>
      <c r="AYF78" s="63"/>
      <c r="AYG78" s="63"/>
      <c r="AYH78" s="63"/>
      <c r="AYI78" s="63"/>
      <c r="AYJ78" s="63"/>
      <c r="AYK78" s="63"/>
      <c r="AYL78" s="63"/>
      <c r="AYM78" s="63"/>
      <c r="AYN78" s="63"/>
      <c r="AYO78" s="63"/>
      <c r="AYP78" s="63"/>
      <c r="AYQ78" s="63"/>
      <c r="AYR78" s="63"/>
      <c r="AYS78" s="63"/>
      <c r="AYT78" s="63"/>
      <c r="AYU78" s="63"/>
      <c r="AYV78" s="63"/>
      <c r="AYW78" s="63"/>
      <c r="AYX78" s="63"/>
      <c r="AYY78" s="63"/>
      <c r="AYZ78" s="63"/>
      <c r="AZA78" s="63"/>
      <c r="AZB78" s="63"/>
      <c r="AZC78" s="63"/>
      <c r="AZD78" s="63"/>
      <c r="AZE78" s="63"/>
      <c r="AZF78" s="63"/>
      <c r="AZG78" s="63"/>
      <c r="AZH78" s="63"/>
      <c r="AZI78" s="63"/>
      <c r="AZJ78" s="63"/>
      <c r="AZK78" s="63"/>
      <c r="AZL78" s="63"/>
      <c r="AZM78" s="63"/>
      <c r="AZN78" s="63"/>
      <c r="AZO78" s="63"/>
      <c r="AZP78" s="63"/>
      <c r="AZQ78" s="63"/>
      <c r="AZR78" s="63"/>
      <c r="AZS78" s="63"/>
      <c r="AZT78" s="63"/>
      <c r="AZU78" s="63"/>
      <c r="AZV78" s="63"/>
      <c r="AZW78" s="63"/>
      <c r="AZX78" s="63"/>
      <c r="AZY78" s="63"/>
      <c r="AZZ78" s="63"/>
      <c r="BAA78" s="63"/>
      <c r="BAB78" s="63"/>
      <c r="BAC78" s="63"/>
      <c r="BAD78" s="63"/>
      <c r="BAE78" s="63"/>
      <c r="BAF78" s="63"/>
      <c r="BAG78" s="63"/>
      <c r="BAH78" s="63"/>
      <c r="BAI78" s="63"/>
      <c r="BAJ78" s="63"/>
      <c r="BAK78" s="63"/>
      <c r="BAL78" s="63"/>
      <c r="BAM78" s="63"/>
      <c r="BAN78" s="63"/>
      <c r="BAO78" s="63"/>
      <c r="BAP78" s="63"/>
      <c r="BAQ78" s="63"/>
      <c r="BAR78" s="63"/>
      <c r="BAS78" s="63"/>
      <c r="BAT78" s="63"/>
      <c r="BAU78" s="63"/>
      <c r="BAV78" s="63"/>
      <c r="BAW78" s="63"/>
      <c r="BAX78" s="63"/>
      <c r="BAY78" s="63"/>
      <c r="BAZ78" s="63"/>
      <c r="BBA78" s="63"/>
      <c r="BBB78" s="63"/>
      <c r="BBC78" s="63"/>
      <c r="BBD78" s="63"/>
      <c r="BBE78" s="63"/>
      <c r="BBF78" s="63"/>
      <c r="BBG78" s="63"/>
      <c r="BBH78" s="63"/>
      <c r="BBI78" s="63"/>
      <c r="BBJ78" s="63"/>
      <c r="BBK78" s="63"/>
      <c r="BBL78" s="63"/>
      <c r="BBM78" s="63"/>
      <c r="BBN78" s="63"/>
      <c r="BBO78" s="63"/>
      <c r="BBP78" s="63"/>
      <c r="BBQ78" s="63"/>
      <c r="BBR78" s="63"/>
      <c r="BBS78" s="63"/>
      <c r="BBT78" s="63"/>
      <c r="BBU78" s="63"/>
      <c r="BBV78" s="63"/>
      <c r="BBW78" s="63"/>
      <c r="BBX78" s="63"/>
      <c r="BBY78" s="63"/>
      <c r="BBZ78" s="63"/>
      <c r="BCA78" s="63"/>
      <c r="BCB78" s="63"/>
      <c r="BCC78" s="63"/>
      <c r="BCD78" s="63"/>
      <c r="BCE78" s="63"/>
      <c r="BCF78" s="63"/>
      <c r="BCG78" s="63"/>
      <c r="BCH78" s="63"/>
      <c r="BCI78" s="63"/>
      <c r="BCJ78" s="63"/>
      <c r="BCK78" s="63"/>
      <c r="BCL78" s="63"/>
      <c r="BCM78" s="63"/>
      <c r="BCN78" s="63"/>
      <c r="BCO78" s="63"/>
      <c r="BCP78" s="63"/>
      <c r="BCQ78" s="63"/>
      <c r="BCR78" s="63"/>
      <c r="BCS78" s="63"/>
      <c r="BCT78" s="63"/>
      <c r="BCU78" s="63"/>
      <c r="BCV78" s="63"/>
      <c r="BCW78" s="63"/>
      <c r="BCX78" s="63"/>
      <c r="BCY78" s="63"/>
      <c r="BCZ78" s="63"/>
      <c r="BDA78" s="63"/>
      <c r="BDB78" s="63"/>
      <c r="BDC78" s="63"/>
      <c r="BDD78" s="63"/>
      <c r="BDE78" s="63"/>
      <c r="BDF78" s="63"/>
      <c r="BDG78" s="63"/>
      <c r="BDH78" s="63"/>
      <c r="BDI78" s="63"/>
      <c r="BDJ78" s="63"/>
      <c r="BDK78" s="63"/>
      <c r="BDL78" s="63"/>
      <c r="BDM78" s="63"/>
      <c r="BDN78" s="63"/>
      <c r="BDO78" s="63"/>
      <c r="BDP78" s="63"/>
      <c r="BDQ78" s="63"/>
      <c r="BDR78" s="63"/>
      <c r="BDS78" s="63"/>
      <c r="BDT78" s="63"/>
      <c r="BDU78" s="63"/>
      <c r="BDV78" s="63"/>
      <c r="BDW78" s="63"/>
      <c r="BDX78" s="63"/>
      <c r="BDY78" s="63"/>
      <c r="BDZ78" s="63"/>
      <c r="BEA78" s="63"/>
      <c r="BEB78" s="63"/>
      <c r="BEC78" s="63"/>
      <c r="BED78" s="63"/>
      <c r="BEE78" s="63"/>
      <c r="BEF78" s="63"/>
      <c r="BEG78" s="63"/>
      <c r="BEH78" s="63"/>
      <c r="BEI78" s="63"/>
      <c r="BEJ78" s="63"/>
      <c r="BEK78" s="63"/>
      <c r="BEL78" s="63"/>
      <c r="BEM78" s="63"/>
      <c r="BEN78" s="63"/>
      <c r="BEO78" s="63"/>
      <c r="BEP78" s="63"/>
      <c r="BEQ78" s="63"/>
      <c r="BER78" s="63"/>
      <c r="BES78" s="63"/>
      <c r="BET78" s="63"/>
      <c r="BEU78" s="63"/>
      <c r="BEV78" s="63"/>
      <c r="BEW78" s="63"/>
      <c r="BEX78" s="63"/>
      <c r="BEY78" s="63"/>
      <c r="BEZ78" s="63"/>
      <c r="BFA78" s="63"/>
      <c r="BFB78" s="63"/>
      <c r="BFC78" s="63"/>
      <c r="BFD78" s="63"/>
      <c r="BFE78" s="63"/>
      <c r="BFF78" s="63"/>
      <c r="BFG78" s="63"/>
      <c r="BFH78" s="63"/>
      <c r="BFI78" s="63"/>
      <c r="BFJ78" s="63"/>
      <c r="BFK78" s="63"/>
      <c r="BFL78" s="63"/>
      <c r="BFM78" s="63"/>
      <c r="BFN78" s="63"/>
      <c r="BFO78" s="63"/>
      <c r="BFP78" s="63"/>
      <c r="BFQ78" s="63"/>
      <c r="BFR78" s="63"/>
      <c r="BFS78" s="63"/>
      <c r="BFT78" s="63"/>
      <c r="BFU78" s="63"/>
      <c r="BFV78" s="63"/>
      <c r="BFW78" s="63"/>
      <c r="BFX78" s="63"/>
      <c r="BFY78" s="63"/>
      <c r="BFZ78" s="63"/>
      <c r="BGA78" s="63"/>
      <c r="BGB78" s="63"/>
      <c r="BGC78" s="63"/>
      <c r="BGD78" s="63"/>
      <c r="BGE78" s="63"/>
      <c r="BGF78" s="63"/>
      <c r="BGG78" s="63"/>
      <c r="BGH78" s="63"/>
      <c r="BGI78" s="63"/>
      <c r="BGJ78" s="63"/>
      <c r="BGK78" s="63"/>
      <c r="BGL78" s="63"/>
      <c r="BGM78" s="63"/>
      <c r="BGN78" s="63"/>
      <c r="BGO78" s="63"/>
      <c r="BGP78" s="63"/>
      <c r="BGQ78" s="63"/>
      <c r="BGR78" s="63"/>
      <c r="BGS78" s="63"/>
      <c r="BGT78" s="63"/>
      <c r="BGU78" s="63"/>
      <c r="BGV78" s="63"/>
      <c r="BGW78" s="63"/>
      <c r="BGX78" s="63"/>
      <c r="BGY78" s="63"/>
      <c r="BGZ78" s="63"/>
      <c r="BHA78" s="63"/>
      <c r="BHB78" s="63"/>
      <c r="BHC78" s="63"/>
      <c r="BHD78" s="63"/>
      <c r="BHE78" s="63"/>
      <c r="BHF78" s="63"/>
      <c r="BHG78" s="63"/>
      <c r="BHH78" s="63"/>
      <c r="BHI78" s="63"/>
      <c r="BHJ78" s="63"/>
      <c r="BHK78" s="63"/>
      <c r="BHL78" s="63"/>
      <c r="BHM78" s="63"/>
      <c r="BHN78" s="63"/>
      <c r="BHO78" s="63"/>
      <c r="BHP78" s="63"/>
      <c r="BHQ78" s="63"/>
      <c r="BHR78" s="63"/>
      <c r="BHS78" s="63"/>
      <c r="BHT78" s="63"/>
      <c r="BHU78" s="63"/>
      <c r="BHV78" s="63"/>
      <c r="BHW78" s="63"/>
      <c r="BHX78" s="63"/>
      <c r="BHY78" s="63"/>
      <c r="BHZ78" s="63"/>
      <c r="BIA78" s="63"/>
      <c r="BIB78" s="63"/>
      <c r="BIC78" s="63"/>
      <c r="BID78" s="63"/>
      <c r="BIE78" s="63"/>
      <c r="BIF78" s="63"/>
      <c r="BIG78" s="63"/>
      <c r="BIH78" s="63"/>
      <c r="BII78" s="63"/>
      <c r="BIJ78" s="63"/>
      <c r="BIK78" s="63"/>
      <c r="BIL78" s="63"/>
      <c r="BIM78" s="63"/>
      <c r="BIN78" s="63"/>
      <c r="BIO78" s="63"/>
      <c r="BIP78" s="63"/>
      <c r="BIQ78" s="63"/>
      <c r="BIR78" s="63"/>
      <c r="BIS78" s="63"/>
      <c r="BIT78" s="63"/>
      <c r="BIU78" s="63"/>
      <c r="BIV78" s="63"/>
      <c r="BIW78" s="63"/>
      <c r="BIX78" s="63"/>
      <c r="BIY78" s="63"/>
      <c r="BIZ78" s="63"/>
      <c r="BJA78" s="63"/>
      <c r="BJB78" s="63"/>
      <c r="BJC78" s="63"/>
      <c r="BJD78" s="63"/>
      <c r="BJE78" s="63"/>
      <c r="BJF78" s="63"/>
      <c r="BJG78" s="63"/>
      <c r="BJH78" s="63"/>
      <c r="BJI78" s="63"/>
      <c r="BJJ78" s="63"/>
      <c r="BJK78" s="63"/>
      <c r="BJL78" s="63"/>
      <c r="BJM78" s="63"/>
      <c r="BJN78" s="63"/>
      <c r="BJO78" s="63"/>
      <c r="BJP78" s="63"/>
      <c r="BJQ78" s="63"/>
      <c r="BJR78" s="63"/>
      <c r="BJS78" s="63"/>
      <c r="BJT78" s="63"/>
      <c r="BJU78" s="63"/>
      <c r="BJV78" s="63"/>
      <c r="BJW78" s="63"/>
      <c r="BJX78" s="63"/>
      <c r="BJY78" s="63"/>
      <c r="BJZ78" s="63"/>
      <c r="BKA78" s="63"/>
      <c r="BKB78" s="63"/>
      <c r="BKC78" s="63"/>
      <c r="BKD78" s="63"/>
      <c r="BKE78" s="63"/>
      <c r="BKF78" s="63"/>
      <c r="BKG78" s="63"/>
      <c r="BKH78" s="63"/>
      <c r="BKI78" s="63"/>
      <c r="BKJ78" s="63"/>
      <c r="BKK78" s="63"/>
      <c r="BKL78" s="63"/>
      <c r="BKM78" s="63"/>
      <c r="BKN78" s="63"/>
      <c r="BKO78" s="63"/>
      <c r="BKP78" s="63"/>
      <c r="BKQ78" s="63"/>
      <c r="BKR78" s="63"/>
      <c r="BKS78" s="63"/>
      <c r="BKT78" s="63"/>
      <c r="BKU78" s="63"/>
      <c r="BKV78" s="63"/>
      <c r="BKW78" s="63"/>
      <c r="BKX78" s="63"/>
      <c r="BKY78" s="63"/>
      <c r="BKZ78" s="63"/>
      <c r="BLA78" s="63"/>
      <c r="BLB78" s="63"/>
      <c r="BLC78" s="63"/>
      <c r="BLD78" s="63"/>
      <c r="BLE78" s="63"/>
      <c r="BLF78" s="63"/>
      <c r="BLG78" s="63"/>
      <c r="BLH78" s="63"/>
      <c r="BLI78" s="63"/>
      <c r="BLJ78" s="63"/>
      <c r="BLK78" s="63"/>
      <c r="BLL78" s="63"/>
      <c r="BLM78" s="63"/>
      <c r="BLN78" s="63"/>
      <c r="BLO78" s="63"/>
      <c r="BLP78" s="63"/>
      <c r="BLQ78" s="63"/>
      <c r="BLR78" s="63"/>
      <c r="BLS78" s="63"/>
      <c r="BLT78" s="63"/>
      <c r="BLU78" s="63"/>
      <c r="BLV78" s="63"/>
      <c r="BLW78" s="63"/>
      <c r="BLX78" s="63"/>
      <c r="BLY78" s="63"/>
      <c r="BLZ78" s="63"/>
      <c r="BMA78" s="63"/>
      <c r="BMB78" s="63"/>
      <c r="BMC78" s="63"/>
      <c r="BMD78" s="63"/>
      <c r="BME78" s="63"/>
      <c r="BMF78" s="63"/>
      <c r="BMG78" s="63"/>
      <c r="BMH78" s="63"/>
      <c r="BMI78" s="63"/>
      <c r="BMJ78" s="63"/>
      <c r="BMK78" s="63"/>
      <c r="BML78" s="63"/>
      <c r="BMM78" s="63"/>
      <c r="BMN78" s="63"/>
      <c r="BMO78" s="63"/>
      <c r="BMP78" s="63"/>
      <c r="BMQ78" s="63"/>
      <c r="BMR78" s="63"/>
      <c r="BMS78" s="63"/>
      <c r="BMT78" s="63"/>
      <c r="BMU78" s="63"/>
      <c r="BMV78" s="63"/>
      <c r="BMW78" s="63"/>
      <c r="BMX78" s="63"/>
    </row>
    <row r="79" spans="1:1714" s="1" customFormat="1" ht="15" customHeight="1" x14ac:dyDescent="0.25">
      <c r="A79" s="194" t="s">
        <v>268</v>
      </c>
      <c r="B79" s="147" t="s">
        <v>45</v>
      </c>
      <c r="C79" s="148" t="s">
        <v>131</v>
      </c>
      <c r="D79" s="213" t="s">
        <v>47</v>
      </c>
      <c r="E79" s="149" t="s">
        <v>48</v>
      </c>
      <c r="F79" s="215" t="s">
        <v>49</v>
      </c>
      <c r="G79" s="213" t="s">
        <v>63</v>
      </c>
      <c r="H79" s="150">
        <v>25</v>
      </c>
      <c r="I79" s="226"/>
      <c r="J79" s="151">
        <v>44677</v>
      </c>
      <c r="K79" s="152">
        <v>44680</v>
      </c>
      <c r="L79" s="152">
        <v>44683</v>
      </c>
      <c r="M79" s="167" t="s">
        <v>388</v>
      </c>
      <c r="N79" s="168">
        <v>44698</v>
      </c>
      <c r="O79" s="171" t="s">
        <v>97</v>
      </c>
      <c r="P79" s="145" t="s">
        <v>419</v>
      </c>
      <c r="Q79" s="153">
        <f t="shared" si="19"/>
        <v>44680</v>
      </c>
      <c r="R79" s="163">
        <v>25.001000000000001</v>
      </c>
      <c r="S79" s="153">
        <f t="shared" si="20"/>
        <v>44684</v>
      </c>
      <c r="T79" s="162">
        <v>29.1</v>
      </c>
      <c r="U79" s="153">
        <f t="shared" si="21"/>
        <v>44691</v>
      </c>
      <c r="V79" s="163"/>
      <c r="W79" s="153">
        <f t="shared" si="29"/>
        <v>44705</v>
      </c>
      <c r="X79" s="163">
        <v>39.5</v>
      </c>
      <c r="Y79" s="170" t="str">
        <f t="shared" si="26"/>
        <v>OK</v>
      </c>
      <c r="Z79" s="171" t="s">
        <v>97</v>
      </c>
      <c r="AA79" s="145" t="s">
        <v>422</v>
      </c>
      <c r="AB79" s="153">
        <f t="shared" si="30"/>
        <v>44683</v>
      </c>
      <c r="AC79" s="162">
        <v>24.5</v>
      </c>
      <c r="AD79" s="153">
        <f t="shared" si="31"/>
        <v>44687</v>
      </c>
      <c r="AE79" s="162">
        <v>29.1</v>
      </c>
      <c r="AF79" s="153">
        <f t="shared" si="32"/>
        <v>44694</v>
      </c>
      <c r="AG79" s="163"/>
      <c r="AH79" s="153">
        <f t="shared" si="33"/>
        <v>44708</v>
      </c>
      <c r="AI79" s="163">
        <v>39.9</v>
      </c>
      <c r="AJ79" s="170" t="str">
        <f t="shared" si="27"/>
        <v>OK</v>
      </c>
      <c r="AK79" s="171" t="s">
        <v>97</v>
      </c>
      <c r="AL79" s="148" t="s">
        <v>424</v>
      </c>
      <c r="AM79" s="153">
        <f t="shared" si="34"/>
        <v>44686</v>
      </c>
      <c r="AN79" s="162">
        <v>19.2</v>
      </c>
      <c r="AO79" s="153">
        <f t="shared" si="35"/>
        <v>44690</v>
      </c>
      <c r="AP79" s="162">
        <v>23.3</v>
      </c>
      <c r="AQ79" s="153">
        <f t="shared" si="36"/>
        <v>44697</v>
      </c>
      <c r="AR79" s="163">
        <v>27.5</v>
      </c>
      <c r="AS79" s="153">
        <f t="shared" si="37"/>
        <v>44711</v>
      </c>
      <c r="AT79" s="163">
        <v>33.299999999999997</v>
      </c>
      <c r="AU79" s="170" t="str">
        <f t="shared" si="28"/>
        <v>OK</v>
      </c>
      <c r="AV79" s="92"/>
      <c r="AW79" s="199" t="s">
        <v>1361</v>
      </c>
      <c r="AX79" s="200" t="s">
        <v>1362</v>
      </c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  <c r="HN79" s="63"/>
      <c r="HO79" s="63"/>
      <c r="HP79" s="63"/>
      <c r="HQ79" s="63"/>
      <c r="HR79" s="63"/>
      <c r="HS79" s="63"/>
      <c r="HT79" s="63"/>
      <c r="HU79" s="63"/>
      <c r="HV79" s="63"/>
      <c r="HW79" s="63"/>
      <c r="HX79" s="63"/>
      <c r="HY79" s="63"/>
      <c r="HZ79" s="63"/>
      <c r="IA79" s="63"/>
      <c r="IB79" s="63"/>
      <c r="IC79" s="63"/>
      <c r="ID79" s="63"/>
      <c r="IE79" s="63"/>
      <c r="IF79" s="63"/>
      <c r="IG79" s="63"/>
      <c r="IH79" s="63"/>
      <c r="II79" s="63"/>
      <c r="IJ79" s="63"/>
      <c r="IK79" s="63"/>
      <c r="IL79" s="63"/>
      <c r="IM79" s="63"/>
      <c r="IN79" s="63"/>
      <c r="IO79" s="63"/>
      <c r="IP79" s="63"/>
      <c r="IQ79" s="63"/>
      <c r="IR79" s="63"/>
      <c r="IS79" s="63"/>
      <c r="IT79" s="63"/>
      <c r="IU79" s="63"/>
      <c r="IV79" s="63"/>
      <c r="IW79" s="63"/>
      <c r="IX79" s="63"/>
      <c r="IY79" s="63"/>
      <c r="IZ79" s="63"/>
      <c r="JA79" s="63"/>
      <c r="JB79" s="63"/>
      <c r="JC79" s="63"/>
      <c r="JD79" s="63"/>
      <c r="JE79" s="63"/>
      <c r="JF79" s="63"/>
      <c r="JG79" s="63"/>
      <c r="JH79" s="63"/>
      <c r="JI79" s="63"/>
      <c r="JJ79" s="63"/>
      <c r="JK79" s="63"/>
      <c r="JL79" s="63"/>
      <c r="JM79" s="63"/>
      <c r="JN79" s="63"/>
      <c r="JO79" s="63"/>
      <c r="JP79" s="63"/>
      <c r="JQ79" s="63"/>
      <c r="JR79" s="63"/>
      <c r="JS79" s="63"/>
      <c r="JT79" s="63"/>
      <c r="JU79" s="63"/>
      <c r="JV79" s="63"/>
      <c r="JW79" s="63"/>
      <c r="JX79" s="63"/>
      <c r="JY79" s="63"/>
      <c r="JZ79" s="63"/>
      <c r="KA79" s="63"/>
      <c r="KB79" s="63"/>
      <c r="KC79" s="63"/>
      <c r="KD79" s="63"/>
      <c r="KE79" s="63"/>
      <c r="KF79" s="63"/>
      <c r="KG79" s="63"/>
      <c r="KH79" s="63"/>
      <c r="KI79" s="63"/>
      <c r="KJ79" s="63"/>
      <c r="KK79" s="63"/>
      <c r="KL79" s="63"/>
      <c r="KM79" s="63"/>
      <c r="KN79" s="63"/>
      <c r="KO79" s="63"/>
      <c r="KP79" s="63"/>
      <c r="KQ79" s="63"/>
      <c r="KR79" s="63"/>
      <c r="KS79" s="63"/>
      <c r="KT79" s="63"/>
      <c r="KU79" s="63"/>
      <c r="KV79" s="63"/>
      <c r="KW79" s="63"/>
      <c r="KX79" s="63"/>
      <c r="KY79" s="63"/>
      <c r="KZ79" s="63"/>
      <c r="LA79" s="63"/>
      <c r="LB79" s="63"/>
      <c r="LC79" s="63"/>
      <c r="LD79" s="63"/>
      <c r="LE79" s="63"/>
      <c r="LF79" s="63"/>
      <c r="LG79" s="63"/>
      <c r="LH79" s="63"/>
      <c r="LI79" s="63"/>
      <c r="LJ79" s="63"/>
      <c r="LK79" s="63"/>
      <c r="LL79" s="63"/>
      <c r="LM79" s="63"/>
      <c r="LN79" s="63"/>
      <c r="LO79" s="63"/>
      <c r="LP79" s="63"/>
      <c r="LQ79" s="63"/>
      <c r="LR79" s="63"/>
      <c r="LS79" s="63"/>
      <c r="LT79" s="63"/>
      <c r="LU79" s="63"/>
      <c r="LV79" s="63"/>
      <c r="LW79" s="63"/>
      <c r="LX79" s="63"/>
      <c r="LY79" s="63"/>
      <c r="LZ79" s="63"/>
      <c r="MA79" s="63"/>
      <c r="MB79" s="63"/>
      <c r="MC79" s="63"/>
      <c r="MD79" s="63"/>
      <c r="ME79" s="63"/>
      <c r="MF79" s="63"/>
      <c r="MG79" s="63"/>
      <c r="MH79" s="63"/>
      <c r="MI79" s="63"/>
      <c r="MJ79" s="63"/>
      <c r="MK79" s="63"/>
      <c r="ML79" s="63"/>
      <c r="MM79" s="63"/>
      <c r="MN79" s="63"/>
      <c r="MO79" s="63"/>
      <c r="MP79" s="63"/>
      <c r="MQ79" s="63"/>
      <c r="MR79" s="63"/>
      <c r="MS79" s="63"/>
      <c r="MT79" s="63"/>
      <c r="MU79" s="63"/>
      <c r="MV79" s="63"/>
      <c r="MW79" s="63"/>
      <c r="MX79" s="63"/>
      <c r="MY79" s="63"/>
      <c r="MZ79" s="63"/>
      <c r="NA79" s="63"/>
      <c r="NB79" s="63"/>
      <c r="NC79" s="63"/>
      <c r="ND79" s="63"/>
      <c r="NE79" s="63"/>
      <c r="NF79" s="63"/>
      <c r="NG79" s="63"/>
      <c r="NH79" s="63"/>
      <c r="NI79" s="63"/>
      <c r="NJ79" s="63"/>
      <c r="NK79" s="63"/>
      <c r="NL79" s="63"/>
      <c r="NM79" s="63"/>
      <c r="NN79" s="63"/>
      <c r="NO79" s="63"/>
      <c r="NP79" s="63"/>
      <c r="NQ79" s="63"/>
      <c r="NR79" s="63"/>
      <c r="NS79" s="63"/>
      <c r="NT79" s="63"/>
      <c r="NU79" s="63"/>
      <c r="NV79" s="63"/>
      <c r="NW79" s="63"/>
      <c r="NX79" s="63"/>
      <c r="NY79" s="63"/>
      <c r="NZ79" s="63"/>
      <c r="OA79" s="63"/>
      <c r="OB79" s="63"/>
      <c r="OC79" s="63"/>
      <c r="OD79" s="63"/>
      <c r="OE79" s="63"/>
      <c r="OF79" s="63"/>
      <c r="OG79" s="63"/>
      <c r="OH79" s="63"/>
      <c r="OI79" s="63"/>
      <c r="OJ79" s="63"/>
      <c r="OK79" s="63"/>
      <c r="OL79" s="63"/>
      <c r="OM79" s="63"/>
      <c r="ON79" s="63"/>
      <c r="OO79" s="63"/>
      <c r="OP79" s="63"/>
      <c r="OQ79" s="63"/>
      <c r="OR79" s="63"/>
      <c r="OS79" s="63"/>
      <c r="OT79" s="63"/>
      <c r="OU79" s="63"/>
      <c r="OV79" s="63"/>
      <c r="OW79" s="63"/>
      <c r="OX79" s="63"/>
      <c r="OY79" s="63"/>
      <c r="OZ79" s="63"/>
      <c r="PA79" s="63"/>
      <c r="PB79" s="63"/>
      <c r="PC79" s="63"/>
      <c r="PD79" s="63"/>
      <c r="PE79" s="63"/>
      <c r="PF79" s="63"/>
      <c r="PG79" s="63"/>
      <c r="PH79" s="63"/>
      <c r="PI79" s="63"/>
      <c r="PJ79" s="63"/>
      <c r="PK79" s="63"/>
      <c r="PL79" s="63"/>
      <c r="PM79" s="63"/>
      <c r="PN79" s="63"/>
      <c r="PO79" s="63"/>
      <c r="PP79" s="63"/>
      <c r="PQ79" s="63"/>
      <c r="PR79" s="63"/>
      <c r="PS79" s="63"/>
      <c r="PT79" s="63"/>
      <c r="PU79" s="63"/>
      <c r="PV79" s="63"/>
      <c r="PW79" s="63"/>
      <c r="PX79" s="63"/>
      <c r="PY79" s="63"/>
      <c r="PZ79" s="63"/>
      <c r="QA79" s="63"/>
      <c r="QB79" s="63"/>
      <c r="QC79" s="63"/>
      <c r="QD79" s="63"/>
      <c r="QE79" s="63"/>
      <c r="QF79" s="63"/>
      <c r="QG79" s="63"/>
      <c r="QH79" s="63"/>
      <c r="QI79" s="63"/>
      <c r="QJ79" s="63"/>
      <c r="QK79" s="63"/>
      <c r="QL79" s="63"/>
      <c r="QM79" s="63"/>
      <c r="QN79" s="63"/>
      <c r="QO79" s="63"/>
      <c r="QP79" s="63"/>
      <c r="QQ79" s="63"/>
      <c r="QR79" s="63"/>
      <c r="QS79" s="63"/>
      <c r="QT79" s="63"/>
      <c r="QU79" s="63"/>
      <c r="QV79" s="63"/>
      <c r="QW79" s="63"/>
      <c r="QX79" s="63"/>
      <c r="QY79" s="63"/>
      <c r="QZ79" s="63"/>
      <c r="RA79" s="63"/>
      <c r="RB79" s="63"/>
      <c r="RC79" s="63"/>
      <c r="RD79" s="63"/>
      <c r="RE79" s="63"/>
      <c r="RF79" s="63"/>
      <c r="RG79" s="63"/>
      <c r="RH79" s="63"/>
      <c r="RI79" s="63"/>
      <c r="RJ79" s="63"/>
      <c r="RK79" s="63"/>
      <c r="RL79" s="63"/>
      <c r="RM79" s="63"/>
      <c r="RN79" s="63"/>
      <c r="RO79" s="63"/>
      <c r="RP79" s="63"/>
      <c r="RQ79" s="63"/>
      <c r="RR79" s="63"/>
      <c r="RS79" s="63"/>
      <c r="RT79" s="63"/>
      <c r="RU79" s="63"/>
      <c r="RV79" s="63"/>
      <c r="RW79" s="63"/>
      <c r="RX79" s="63"/>
      <c r="RY79" s="63"/>
      <c r="RZ79" s="63"/>
      <c r="SA79" s="63"/>
      <c r="SB79" s="63"/>
      <c r="SC79" s="63"/>
      <c r="SD79" s="63"/>
      <c r="SE79" s="63"/>
      <c r="SF79" s="63"/>
      <c r="SG79" s="63"/>
      <c r="SH79" s="63"/>
      <c r="SI79" s="63"/>
      <c r="SJ79" s="63"/>
      <c r="SK79" s="63"/>
      <c r="SL79" s="63"/>
      <c r="SM79" s="63"/>
      <c r="SN79" s="63"/>
      <c r="SO79" s="63"/>
      <c r="SP79" s="63"/>
      <c r="SQ79" s="63"/>
      <c r="SR79" s="63"/>
      <c r="SS79" s="63"/>
      <c r="ST79" s="63"/>
      <c r="SU79" s="63"/>
      <c r="SV79" s="63"/>
      <c r="SW79" s="63"/>
      <c r="SX79" s="63"/>
      <c r="SY79" s="63"/>
      <c r="SZ79" s="63"/>
      <c r="TA79" s="63"/>
      <c r="TB79" s="63"/>
      <c r="TC79" s="63"/>
      <c r="TD79" s="63"/>
      <c r="TE79" s="63"/>
      <c r="TF79" s="63"/>
      <c r="TG79" s="63"/>
      <c r="TH79" s="63"/>
      <c r="TI79" s="63"/>
      <c r="TJ79" s="63"/>
      <c r="TK79" s="63"/>
      <c r="TL79" s="63"/>
      <c r="TM79" s="63"/>
      <c r="TN79" s="63"/>
      <c r="TO79" s="63"/>
      <c r="TP79" s="63"/>
      <c r="TQ79" s="63"/>
      <c r="TR79" s="63"/>
      <c r="TS79" s="63"/>
      <c r="TT79" s="63"/>
      <c r="TU79" s="63"/>
      <c r="TV79" s="63"/>
      <c r="TW79" s="63"/>
      <c r="TX79" s="63"/>
      <c r="TY79" s="63"/>
      <c r="TZ79" s="63"/>
      <c r="UA79" s="63"/>
      <c r="UB79" s="63"/>
      <c r="UC79" s="63"/>
      <c r="UD79" s="63"/>
      <c r="UE79" s="63"/>
      <c r="UF79" s="63"/>
      <c r="UG79" s="63"/>
      <c r="UH79" s="63"/>
      <c r="UI79" s="63"/>
      <c r="UJ79" s="63"/>
      <c r="UK79" s="63"/>
      <c r="UL79" s="63"/>
      <c r="UM79" s="63"/>
      <c r="UN79" s="63"/>
      <c r="UO79" s="63"/>
      <c r="UP79" s="63"/>
      <c r="UQ79" s="63"/>
      <c r="UR79" s="63"/>
      <c r="US79" s="63"/>
      <c r="UT79" s="63"/>
      <c r="UU79" s="63"/>
      <c r="UV79" s="63"/>
      <c r="UW79" s="63"/>
      <c r="UX79" s="63"/>
      <c r="UY79" s="63"/>
      <c r="UZ79" s="63"/>
      <c r="VA79" s="63"/>
      <c r="VB79" s="63"/>
      <c r="VC79" s="63"/>
      <c r="VD79" s="63"/>
      <c r="VE79" s="63"/>
      <c r="VF79" s="63"/>
      <c r="VG79" s="63"/>
      <c r="VH79" s="63"/>
      <c r="VI79" s="63"/>
      <c r="VJ79" s="63"/>
      <c r="VK79" s="63"/>
      <c r="VL79" s="63"/>
      <c r="VM79" s="63"/>
      <c r="VN79" s="63"/>
      <c r="VO79" s="63"/>
      <c r="VP79" s="63"/>
      <c r="VQ79" s="63"/>
      <c r="VR79" s="63"/>
      <c r="VS79" s="63"/>
      <c r="VT79" s="63"/>
      <c r="VU79" s="63"/>
      <c r="VV79" s="63"/>
      <c r="VW79" s="63"/>
      <c r="VX79" s="63"/>
      <c r="VY79" s="63"/>
      <c r="VZ79" s="63"/>
      <c r="WA79" s="63"/>
      <c r="WB79" s="63"/>
      <c r="WC79" s="63"/>
      <c r="WD79" s="63"/>
      <c r="WE79" s="63"/>
      <c r="WF79" s="63"/>
      <c r="WG79" s="63"/>
      <c r="WH79" s="63"/>
      <c r="WI79" s="63"/>
      <c r="WJ79" s="63"/>
      <c r="WK79" s="63"/>
      <c r="WL79" s="63"/>
      <c r="WM79" s="63"/>
      <c r="WN79" s="63"/>
      <c r="WO79" s="63"/>
      <c r="WP79" s="63"/>
      <c r="WQ79" s="63"/>
      <c r="WR79" s="63"/>
      <c r="WS79" s="63"/>
      <c r="WT79" s="63"/>
      <c r="WU79" s="63"/>
      <c r="WV79" s="63"/>
      <c r="WW79" s="63"/>
      <c r="WX79" s="63"/>
      <c r="WY79" s="63"/>
      <c r="WZ79" s="63"/>
      <c r="XA79" s="63"/>
      <c r="XB79" s="63"/>
      <c r="XC79" s="63"/>
      <c r="XD79" s="63"/>
      <c r="XE79" s="63"/>
      <c r="XF79" s="63"/>
      <c r="XG79" s="63"/>
      <c r="XH79" s="63"/>
      <c r="XI79" s="63"/>
      <c r="XJ79" s="63"/>
      <c r="XK79" s="63"/>
      <c r="XL79" s="63"/>
      <c r="XM79" s="63"/>
      <c r="XN79" s="63"/>
      <c r="XO79" s="63"/>
      <c r="XP79" s="63"/>
      <c r="XQ79" s="63"/>
      <c r="XR79" s="63"/>
      <c r="XS79" s="63"/>
      <c r="XT79" s="63"/>
      <c r="XU79" s="63"/>
      <c r="XV79" s="63"/>
      <c r="XW79" s="63"/>
      <c r="XX79" s="63"/>
      <c r="XY79" s="63"/>
      <c r="XZ79" s="63"/>
      <c r="YA79" s="63"/>
      <c r="YB79" s="63"/>
      <c r="YC79" s="63"/>
      <c r="YD79" s="63"/>
      <c r="YE79" s="63"/>
      <c r="YF79" s="63"/>
      <c r="YG79" s="63"/>
      <c r="YH79" s="63"/>
      <c r="YI79" s="63"/>
      <c r="YJ79" s="63"/>
      <c r="YK79" s="63"/>
      <c r="YL79" s="63"/>
      <c r="YM79" s="63"/>
      <c r="YN79" s="63"/>
      <c r="YO79" s="63"/>
      <c r="YP79" s="63"/>
      <c r="YQ79" s="63"/>
      <c r="YR79" s="63"/>
      <c r="YS79" s="63"/>
      <c r="YT79" s="63"/>
      <c r="YU79" s="63"/>
      <c r="YV79" s="63"/>
      <c r="YW79" s="63"/>
      <c r="YX79" s="63"/>
      <c r="YY79" s="63"/>
      <c r="YZ79" s="63"/>
      <c r="ZA79" s="63"/>
      <c r="ZB79" s="63"/>
      <c r="ZC79" s="63"/>
      <c r="ZD79" s="63"/>
      <c r="ZE79" s="63"/>
      <c r="ZF79" s="63"/>
      <c r="ZG79" s="63"/>
      <c r="ZH79" s="63"/>
      <c r="ZI79" s="63"/>
      <c r="ZJ79" s="63"/>
      <c r="ZK79" s="63"/>
      <c r="ZL79" s="63"/>
      <c r="ZM79" s="63"/>
      <c r="ZN79" s="63"/>
      <c r="ZO79" s="63"/>
      <c r="ZP79" s="63"/>
      <c r="ZQ79" s="63"/>
      <c r="ZR79" s="63"/>
      <c r="ZS79" s="63"/>
      <c r="ZT79" s="63"/>
      <c r="ZU79" s="63"/>
      <c r="ZV79" s="63"/>
      <c r="ZW79" s="63"/>
      <c r="ZX79" s="63"/>
      <c r="ZY79" s="63"/>
      <c r="ZZ79" s="63"/>
      <c r="AAA79" s="63"/>
      <c r="AAB79" s="63"/>
      <c r="AAC79" s="63"/>
      <c r="AAD79" s="63"/>
      <c r="AAE79" s="63"/>
      <c r="AAF79" s="63"/>
      <c r="AAG79" s="63"/>
      <c r="AAH79" s="63"/>
      <c r="AAI79" s="63"/>
      <c r="AAJ79" s="63"/>
      <c r="AAK79" s="63"/>
      <c r="AAL79" s="63"/>
      <c r="AAM79" s="63"/>
      <c r="AAN79" s="63"/>
      <c r="AAO79" s="63"/>
      <c r="AAP79" s="63"/>
      <c r="AAQ79" s="63"/>
      <c r="AAR79" s="63"/>
      <c r="AAS79" s="63"/>
      <c r="AAT79" s="63"/>
      <c r="AAU79" s="63"/>
      <c r="AAV79" s="63"/>
      <c r="AAW79" s="63"/>
      <c r="AAX79" s="63"/>
      <c r="AAY79" s="63"/>
      <c r="AAZ79" s="63"/>
      <c r="ABA79" s="63"/>
      <c r="ABB79" s="63"/>
      <c r="ABC79" s="63"/>
      <c r="ABD79" s="63"/>
      <c r="ABE79" s="63"/>
      <c r="ABF79" s="63"/>
      <c r="ABG79" s="63"/>
      <c r="ABH79" s="63"/>
      <c r="ABI79" s="63"/>
      <c r="ABJ79" s="63"/>
      <c r="ABK79" s="63"/>
      <c r="ABL79" s="63"/>
      <c r="ABM79" s="63"/>
      <c r="ABN79" s="63"/>
      <c r="ABO79" s="63"/>
      <c r="ABP79" s="63"/>
      <c r="ABQ79" s="63"/>
      <c r="ABR79" s="63"/>
      <c r="ABS79" s="63"/>
      <c r="ABT79" s="63"/>
      <c r="ABU79" s="63"/>
      <c r="ABV79" s="63"/>
      <c r="ABW79" s="63"/>
      <c r="ABX79" s="63"/>
      <c r="ABY79" s="63"/>
      <c r="ABZ79" s="63"/>
      <c r="ACA79" s="63"/>
      <c r="ACB79" s="63"/>
      <c r="ACC79" s="63"/>
      <c r="ACD79" s="63"/>
      <c r="ACE79" s="63"/>
      <c r="ACF79" s="63"/>
      <c r="ACG79" s="63"/>
      <c r="ACH79" s="63"/>
      <c r="ACI79" s="63"/>
      <c r="ACJ79" s="63"/>
      <c r="ACK79" s="63"/>
      <c r="ACL79" s="63"/>
      <c r="ACM79" s="63"/>
      <c r="ACN79" s="63"/>
      <c r="ACO79" s="63"/>
      <c r="ACP79" s="63"/>
      <c r="ACQ79" s="63"/>
      <c r="ACR79" s="63"/>
      <c r="ACS79" s="63"/>
      <c r="ACT79" s="63"/>
      <c r="ACU79" s="63"/>
      <c r="ACV79" s="63"/>
      <c r="ACW79" s="63"/>
      <c r="ACX79" s="63"/>
      <c r="ACY79" s="63"/>
      <c r="ACZ79" s="63"/>
      <c r="ADA79" s="63"/>
      <c r="ADB79" s="63"/>
      <c r="ADC79" s="63"/>
      <c r="ADD79" s="63"/>
      <c r="ADE79" s="63"/>
      <c r="ADF79" s="63"/>
      <c r="ADG79" s="63"/>
      <c r="ADH79" s="63"/>
      <c r="ADI79" s="63"/>
      <c r="ADJ79" s="63"/>
      <c r="ADK79" s="63"/>
      <c r="ADL79" s="63"/>
      <c r="ADM79" s="63"/>
      <c r="ADN79" s="63"/>
      <c r="ADO79" s="63"/>
      <c r="ADP79" s="63"/>
      <c r="ADQ79" s="63"/>
      <c r="ADR79" s="63"/>
      <c r="ADS79" s="63"/>
      <c r="ADT79" s="63"/>
      <c r="ADU79" s="63"/>
      <c r="ADV79" s="63"/>
      <c r="ADW79" s="63"/>
      <c r="ADX79" s="63"/>
      <c r="ADY79" s="63"/>
      <c r="ADZ79" s="63"/>
      <c r="AEA79" s="63"/>
      <c r="AEB79" s="63"/>
      <c r="AEC79" s="63"/>
      <c r="AED79" s="63"/>
      <c r="AEE79" s="63"/>
      <c r="AEF79" s="63"/>
      <c r="AEG79" s="63"/>
      <c r="AEH79" s="63"/>
      <c r="AEI79" s="63"/>
      <c r="AEJ79" s="63"/>
      <c r="AEK79" s="63"/>
      <c r="AEL79" s="63"/>
      <c r="AEM79" s="63"/>
      <c r="AEN79" s="63"/>
      <c r="AEO79" s="63"/>
      <c r="AEP79" s="63"/>
      <c r="AEQ79" s="63"/>
      <c r="AER79" s="63"/>
      <c r="AES79" s="63"/>
      <c r="AET79" s="63"/>
      <c r="AEU79" s="63"/>
      <c r="AEV79" s="63"/>
      <c r="AEW79" s="63"/>
      <c r="AEX79" s="63"/>
      <c r="AEY79" s="63"/>
      <c r="AEZ79" s="63"/>
      <c r="AFA79" s="63"/>
      <c r="AFB79" s="63"/>
      <c r="AFC79" s="63"/>
      <c r="AFD79" s="63"/>
      <c r="AFE79" s="63"/>
      <c r="AFF79" s="63"/>
      <c r="AFG79" s="63"/>
      <c r="AFH79" s="63"/>
      <c r="AFI79" s="63"/>
      <c r="AFJ79" s="63"/>
      <c r="AFK79" s="63"/>
      <c r="AFL79" s="63"/>
      <c r="AFM79" s="63"/>
      <c r="AFN79" s="63"/>
      <c r="AFO79" s="63"/>
      <c r="AFP79" s="63"/>
      <c r="AFQ79" s="63"/>
      <c r="AFR79" s="63"/>
      <c r="AFS79" s="63"/>
      <c r="AFT79" s="63"/>
      <c r="AFU79" s="63"/>
      <c r="AFV79" s="63"/>
      <c r="AFW79" s="63"/>
      <c r="AFX79" s="63"/>
      <c r="AFY79" s="63"/>
      <c r="AFZ79" s="63"/>
      <c r="AGA79" s="63"/>
      <c r="AGB79" s="63"/>
      <c r="AGC79" s="63"/>
      <c r="AGD79" s="63"/>
      <c r="AGE79" s="63"/>
      <c r="AGF79" s="63"/>
      <c r="AGG79" s="63"/>
      <c r="AGH79" s="63"/>
      <c r="AGI79" s="63"/>
      <c r="AGJ79" s="63"/>
      <c r="AGK79" s="63"/>
      <c r="AGL79" s="63"/>
      <c r="AGM79" s="63"/>
      <c r="AGN79" s="63"/>
      <c r="AGO79" s="63"/>
      <c r="AGP79" s="63"/>
      <c r="AGQ79" s="63"/>
      <c r="AGR79" s="63"/>
      <c r="AGS79" s="63"/>
      <c r="AGT79" s="63"/>
      <c r="AGU79" s="63"/>
      <c r="AGV79" s="63"/>
      <c r="AGW79" s="63"/>
      <c r="AGX79" s="63"/>
      <c r="AGY79" s="63"/>
      <c r="AGZ79" s="63"/>
      <c r="AHA79" s="63"/>
      <c r="AHB79" s="63"/>
      <c r="AHC79" s="63"/>
      <c r="AHD79" s="63"/>
      <c r="AHE79" s="63"/>
      <c r="AHF79" s="63"/>
      <c r="AHG79" s="63"/>
      <c r="AHH79" s="63"/>
      <c r="AHI79" s="63"/>
      <c r="AHJ79" s="63"/>
      <c r="AHK79" s="63"/>
      <c r="AHL79" s="63"/>
      <c r="AHM79" s="63"/>
      <c r="AHN79" s="63"/>
      <c r="AHO79" s="63"/>
      <c r="AHP79" s="63"/>
      <c r="AHQ79" s="63"/>
      <c r="AHR79" s="63"/>
      <c r="AHS79" s="63"/>
      <c r="AHT79" s="63"/>
      <c r="AHU79" s="63"/>
      <c r="AHV79" s="63"/>
      <c r="AHW79" s="63"/>
      <c r="AHX79" s="63"/>
      <c r="AHY79" s="63"/>
      <c r="AHZ79" s="63"/>
      <c r="AIA79" s="63"/>
      <c r="AIB79" s="63"/>
      <c r="AIC79" s="63"/>
      <c r="AID79" s="63"/>
      <c r="AIE79" s="63"/>
      <c r="AIF79" s="63"/>
      <c r="AIG79" s="63"/>
      <c r="AIH79" s="63"/>
      <c r="AII79" s="63"/>
      <c r="AIJ79" s="63"/>
      <c r="AIK79" s="63"/>
      <c r="AIL79" s="63"/>
      <c r="AIM79" s="63"/>
      <c r="AIN79" s="63"/>
      <c r="AIO79" s="63"/>
      <c r="AIP79" s="63"/>
      <c r="AIQ79" s="63"/>
      <c r="AIR79" s="63"/>
      <c r="AIS79" s="63"/>
      <c r="AIT79" s="63"/>
      <c r="AIU79" s="63"/>
      <c r="AIV79" s="63"/>
      <c r="AIW79" s="63"/>
      <c r="AIX79" s="63"/>
      <c r="AIY79" s="63"/>
      <c r="AIZ79" s="63"/>
      <c r="AJA79" s="63"/>
      <c r="AJB79" s="63"/>
      <c r="AJC79" s="63"/>
      <c r="AJD79" s="63"/>
      <c r="AJE79" s="63"/>
      <c r="AJF79" s="63"/>
      <c r="AJG79" s="63"/>
      <c r="AJH79" s="63"/>
      <c r="AJI79" s="63"/>
      <c r="AJJ79" s="63"/>
      <c r="AJK79" s="63"/>
      <c r="AJL79" s="63"/>
      <c r="AJM79" s="63"/>
      <c r="AJN79" s="63"/>
      <c r="AJO79" s="63"/>
      <c r="AJP79" s="63"/>
      <c r="AJQ79" s="63"/>
      <c r="AJR79" s="63"/>
      <c r="AJS79" s="63"/>
      <c r="AJT79" s="63"/>
      <c r="AJU79" s="63"/>
      <c r="AJV79" s="63"/>
      <c r="AJW79" s="63"/>
      <c r="AJX79" s="63"/>
      <c r="AJY79" s="63"/>
      <c r="AJZ79" s="63"/>
      <c r="AKA79" s="63"/>
      <c r="AKB79" s="63"/>
      <c r="AKC79" s="63"/>
      <c r="AKD79" s="63"/>
      <c r="AKE79" s="63"/>
      <c r="AKF79" s="63"/>
      <c r="AKG79" s="63"/>
      <c r="AKH79" s="63"/>
      <c r="AKI79" s="63"/>
      <c r="AKJ79" s="63"/>
      <c r="AKK79" s="63"/>
      <c r="AKL79" s="63"/>
      <c r="AKM79" s="63"/>
      <c r="AKN79" s="63"/>
      <c r="AKO79" s="63"/>
      <c r="AKP79" s="63"/>
      <c r="AKQ79" s="63"/>
      <c r="AKR79" s="63"/>
      <c r="AKS79" s="63"/>
      <c r="AKT79" s="63"/>
      <c r="AKU79" s="63"/>
      <c r="AKV79" s="63"/>
      <c r="AKW79" s="63"/>
      <c r="AKX79" s="63"/>
      <c r="AKY79" s="63"/>
      <c r="AKZ79" s="63"/>
      <c r="ALA79" s="63"/>
      <c r="ALB79" s="63"/>
      <c r="ALC79" s="63"/>
      <c r="ALD79" s="63"/>
      <c r="ALE79" s="63"/>
      <c r="ALF79" s="63"/>
      <c r="ALG79" s="63"/>
      <c r="ALH79" s="63"/>
      <c r="ALI79" s="63"/>
      <c r="ALJ79" s="63"/>
      <c r="ALK79" s="63"/>
      <c r="ALL79" s="63"/>
      <c r="ALM79" s="63"/>
      <c r="ALN79" s="63"/>
      <c r="ALO79" s="63"/>
      <c r="ALP79" s="63"/>
      <c r="ALQ79" s="63"/>
      <c r="ALR79" s="63"/>
      <c r="ALS79" s="63"/>
      <c r="ALT79" s="63"/>
      <c r="ALU79" s="63"/>
      <c r="ALV79" s="63"/>
      <c r="ALW79" s="63"/>
      <c r="ALX79" s="63"/>
      <c r="ALY79" s="63"/>
      <c r="ALZ79" s="63"/>
      <c r="AMA79" s="63"/>
      <c r="AMB79" s="63"/>
      <c r="AMC79" s="63"/>
      <c r="AMD79" s="63"/>
      <c r="AME79" s="63"/>
      <c r="AMF79" s="63"/>
      <c r="AMG79" s="63"/>
      <c r="AMH79" s="63"/>
      <c r="AMI79" s="63"/>
      <c r="AMJ79" s="63"/>
      <c r="AMK79" s="63"/>
      <c r="AML79" s="63"/>
      <c r="AMM79" s="63"/>
      <c r="AMN79" s="63"/>
      <c r="AMO79" s="63"/>
      <c r="AMP79" s="63"/>
      <c r="AMQ79" s="63"/>
      <c r="AMR79" s="63"/>
      <c r="AMS79" s="63"/>
      <c r="AMT79" s="63"/>
      <c r="AMU79" s="63"/>
      <c r="AMV79" s="63"/>
      <c r="AMW79" s="63"/>
      <c r="AMX79" s="63"/>
      <c r="AMY79" s="63"/>
      <c r="AMZ79" s="63"/>
      <c r="ANA79" s="63"/>
      <c r="ANB79" s="63"/>
      <c r="ANC79" s="63"/>
      <c r="AND79" s="63"/>
      <c r="ANE79" s="63"/>
      <c r="ANF79" s="63"/>
      <c r="ANG79" s="63"/>
      <c r="ANH79" s="63"/>
      <c r="ANI79" s="63"/>
      <c r="ANJ79" s="63"/>
      <c r="ANK79" s="63"/>
      <c r="ANL79" s="63"/>
      <c r="ANM79" s="63"/>
      <c r="ANN79" s="63"/>
      <c r="ANO79" s="63"/>
      <c r="ANP79" s="63"/>
      <c r="ANQ79" s="63"/>
      <c r="ANR79" s="63"/>
      <c r="ANS79" s="63"/>
      <c r="ANT79" s="63"/>
      <c r="ANU79" s="63"/>
      <c r="ANV79" s="63"/>
      <c r="ANW79" s="63"/>
      <c r="ANX79" s="63"/>
      <c r="ANY79" s="63"/>
      <c r="ANZ79" s="63"/>
      <c r="AOA79" s="63"/>
      <c r="AOB79" s="63"/>
      <c r="AOC79" s="63"/>
      <c r="AOD79" s="63"/>
      <c r="AOE79" s="63"/>
      <c r="AOF79" s="63"/>
      <c r="AOG79" s="63"/>
      <c r="AOH79" s="63"/>
      <c r="AOI79" s="63"/>
      <c r="AOJ79" s="63"/>
      <c r="AOK79" s="63"/>
      <c r="AOL79" s="63"/>
      <c r="AOM79" s="63"/>
      <c r="AON79" s="63"/>
      <c r="AOO79" s="63"/>
      <c r="AOP79" s="63"/>
      <c r="AOQ79" s="63"/>
      <c r="AOR79" s="63"/>
      <c r="AOS79" s="63"/>
      <c r="AOT79" s="63"/>
      <c r="AOU79" s="63"/>
      <c r="AOV79" s="63"/>
      <c r="AOW79" s="63"/>
      <c r="AOX79" s="63"/>
      <c r="AOY79" s="63"/>
      <c r="AOZ79" s="63"/>
      <c r="APA79" s="63"/>
      <c r="APB79" s="63"/>
      <c r="APC79" s="63"/>
      <c r="APD79" s="63"/>
      <c r="APE79" s="63"/>
      <c r="APF79" s="63"/>
      <c r="APG79" s="63"/>
      <c r="APH79" s="63"/>
      <c r="API79" s="63"/>
      <c r="APJ79" s="63"/>
      <c r="APK79" s="63"/>
      <c r="APL79" s="63"/>
      <c r="APM79" s="63"/>
      <c r="APN79" s="63"/>
      <c r="APO79" s="63"/>
      <c r="APP79" s="63"/>
      <c r="APQ79" s="63"/>
      <c r="APR79" s="63"/>
      <c r="APS79" s="63"/>
      <c r="APT79" s="63"/>
      <c r="APU79" s="63"/>
      <c r="APV79" s="63"/>
      <c r="APW79" s="63"/>
      <c r="APX79" s="63"/>
      <c r="APY79" s="63"/>
      <c r="APZ79" s="63"/>
      <c r="AQA79" s="63"/>
      <c r="AQB79" s="63"/>
      <c r="AQC79" s="63"/>
      <c r="AQD79" s="63"/>
      <c r="AQE79" s="63"/>
      <c r="AQF79" s="63"/>
      <c r="AQG79" s="63"/>
      <c r="AQH79" s="63"/>
      <c r="AQI79" s="63"/>
      <c r="AQJ79" s="63"/>
      <c r="AQK79" s="63"/>
      <c r="AQL79" s="63"/>
      <c r="AQM79" s="63"/>
      <c r="AQN79" s="63"/>
      <c r="AQO79" s="63"/>
      <c r="AQP79" s="63"/>
      <c r="AQQ79" s="63"/>
      <c r="AQR79" s="63"/>
      <c r="AQS79" s="63"/>
      <c r="AQT79" s="63"/>
      <c r="AQU79" s="63"/>
      <c r="AQV79" s="63"/>
      <c r="AQW79" s="63"/>
      <c r="AQX79" s="63"/>
      <c r="AQY79" s="63"/>
      <c r="AQZ79" s="63"/>
      <c r="ARA79" s="63"/>
      <c r="ARB79" s="63"/>
      <c r="ARC79" s="63"/>
      <c r="ARD79" s="63"/>
      <c r="ARE79" s="63"/>
      <c r="ARF79" s="63"/>
      <c r="ARG79" s="63"/>
      <c r="ARH79" s="63"/>
      <c r="ARI79" s="63"/>
      <c r="ARJ79" s="63"/>
      <c r="ARK79" s="63"/>
      <c r="ARL79" s="63"/>
      <c r="ARM79" s="63"/>
      <c r="ARN79" s="63"/>
      <c r="ARO79" s="63"/>
      <c r="ARP79" s="63"/>
      <c r="ARQ79" s="63"/>
      <c r="ARR79" s="63"/>
      <c r="ARS79" s="63"/>
      <c r="ART79" s="63"/>
      <c r="ARU79" s="63"/>
      <c r="ARV79" s="63"/>
      <c r="ARW79" s="63"/>
      <c r="ARX79" s="63"/>
      <c r="ARY79" s="63"/>
      <c r="ARZ79" s="63"/>
      <c r="ASA79" s="63"/>
      <c r="ASB79" s="63"/>
      <c r="ASC79" s="63"/>
      <c r="ASD79" s="63"/>
      <c r="ASE79" s="63"/>
      <c r="ASF79" s="63"/>
      <c r="ASG79" s="63"/>
      <c r="ASH79" s="63"/>
      <c r="ASI79" s="63"/>
      <c r="ASJ79" s="63"/>
      <c r="ASK79" s="63"/>
      <c r="ASL79" s="63"/>
      <c r="ASM79" s="63"/>
      <c r="ASN79" s="63"/>
      <c r="ASO79" s="63"/>
      <c r="ASP79" s="63"/>
      <c r="ASQ79" s="63"/>
      <c r="ASR79" s="63"/>
      <c r="ASS79" s="63"/>
      <c r="AST79" s="63"/>
      <c r="ASU79" s="63"/>
      <c r="ASV79" s="63"/>
      <c r="ASW79" s="63"/>
      <c r="ASX79" s="63"/>
      <c r="ASY79" s="63"/>
      <c r="ASZ79" s="63"/>
      <c r="ATA79" s="63"/>
      <c r="ATB79" s="63"/>
      <c r="ATC79" s="63"/>
      <c r="ATD79" s="63"/>
      <c r="ATE79" s="63"/>
      <c r="ATF79" s="63"/>
      <c r="ATG79" s="63"/>
      <c r="ATH79" s="63"/>
      <c r="ATI79" s="63"/>
      <c r="ATJ79" s="63"/>
      <c r="ATK79" s="63"/>
      <c r="ATL79" s="63"/>
      <c r="ATM79" s="63"/>
      <c r="ATN79" s="63"/>
      <c r="ATO79" s="63"/>
      <c r="ATP79" s="63"/>
      <c r="ATQ79" s="63"/>
      <c r="ATR79" s="63"/>
      <c r="ATS79" s="63"/>
      <c r="ATT79" s="63"/>
      <c r="ATU79" s="63"/>
      <c r="ATV79" s="63"/>
      <c r="ATW79" s="63"/>
      <c r="ATX79" s="63"/>
      <c r="ATY79" s="63"/>
      <c r="ATZ79" s="63"/>
      <c r="AUA79" s="63"/>
      <c r="AUB79" s="63"/>
      <c r="AUC79" s="63"/>
      <c r="AUD79" s="63"/>
      <c r="AUE79" s="63"/>
      <c r="AUF79" s="63"/>
      <c r="AUG79" s="63"/>
      <c r="AUH79" s="63"/>
      <c r="AUI79" s="63"/>
      <c r="AUJ79" s="63"/>
      <c r="AUK79" s="63"/>
      <c r="AUL79" s="63"/>
      <c r="AUM79" s="63"/>
      <c r="AUN79" s="63"/>
      <c r="AUO79" s="63"/>
      <c r="AUP79" s="63"/>
      <c r="AUQ79" s="63"/>
      <c r="AUR79" s="63"/>
      <c r="AUS79" s="63"/>
      <c r="AUT79" s="63"/>
      <c r="AUU79" s="63"/>
      <c r="AUV79" s="63"/>
      <c r="AUW79" s="63"/>
      <c r="AUX79" s="63"/>
      <c r="AUY79" s="63"/>
      <c r="AUZ79" s="63"/>
      <c r="AVA79" s="63"/>
      <c r="AVB79" s="63"/>
      <c r="AVC79" s="63"/>
      <c r="AVD79" s="63"/>
      <c r="AVE79" s="63"/>
      <c r="AVF79" s="63"/>
      <c r="AVG79" s="63"/>
      <c r="AVH79" s="63"/>
      <c r="AVI79" s="63"/>
      <c r="AVJ79" s="63"/>
      <c r="AVK79" s="63"/>
      <c r="AVL79" s="63"/>
      <c r="AVM79" s="63"/>
      <c r="AVN79" s="63"/>
      <c r="AVO79" s="63"/>
      <c r="AVP79" s="63"/>
      <c r="AVQ79" s="63"/>
      <c r="AVR79" s="63"/>
      <c r="AVS79" s="63"/>
      <c r="AVT79" s="63"/>
      <c r="AVU79" s="63"/>
      <c r="AVV79" s="63"/>
      <c r="AVW79" s="63"/>
      <c r="AVX79" s="63"/>
      <c r="AVY79" s="63"/>
      <c r="AVZ79" s="63"/>
      <c r="AWA79" s="63"/>
      <c r="AWB79" s="63"/>
      <c r="AWC79" s="63"/>
      <c r="AWD79" s="63"/>
      <c r="AWE79" s="63"/>
      <c r="AWF79" s="63"/>
      <c r="AWG79" s="63"/>
      <c r="AWH79" s="63"/>
      <c r="AWI79" s="63"/>
      <c r="AWJ79" s="63"/>
      <c r="AWK79" s="63"/>
      <c r="AWL79" s="63"/>
      <c r="AWM79" s="63"/>
      <c r="AWN79" s="63"/>
      <c r="AWO79" s="63"/>
      <c r="AWP79" s="63"/>
      <c r="AWQ79" s="63"/>
      <c r="AWR79" s="63"/>
      <c r="AWS79" s="63"/>
      <c r="AWT79" s="63"/>
      <c r="AWU79" s="63"/>
      <c r="AWV79" s="63"/>
      <c r="AWW79" s="63"/>
      <c r="AWX79" s="63"/>
      <c r="AWY79" s="63"/>
      <c r="AWZ79" s="63"/>
      <c r="AXA79" s="63"/>
      <c r="AXB79" s="63"/>
      <c r="AXC79" s="63"/>
      <c r="AXD79" s="63"/>
      <c r="AXE79" s="63"/>
      <c r="AXF79" s="63"/>
      <c r="AXG79" s="63"/>
      <c r="AXH79" s="63"/>
      <c r="AXI79" s="63"/>
      <c r="AXJ79" s="63"/>
      <c r="AXK79" s="63"/>
      <c r="AXL79" s="63"/>
      <c r="AXM79" s="63"/>
      <c r="AXN79" s="63"/>
      <c r="AXO79" s="63"/>
      <c r="AXP79" s="63"/>
      <c r="AXQ79" s="63"/>
      <c r="AXR79" s="63"/>
      <c r="AXS79" s="63"/>
      <c r="AXT79" s="63"/>
      <c r="AXU79" s="63"/>
      <c r="AXV79" s="63"/>
      <c r="AXW79" s="63"/>
      <c r="AXX79" s="63"/>
      <c r="AXY79" s="63"/>
      <c r="AXZ79" s="63"/>
      <c r="AYA79" s="63"/>
      <c r="AYB79" s="63"/>
      <c r="AYC79" s="63"/>
      <c r="AYD79" s="63"/>
      <c r="AYE79" s="63"/>
      <c r="AYF79" s="63"/>
      <c r="AYG79" s="63"/>
      <c r="AYH79" s="63"/>
      <c r="AYI79" s="63"/>
      <c r="AYJ79" s="63"/>
      <c r="AYK79" s="63"/>
      <c r="AYL79" s="63"/>
      <c r="AYM79" s="63"/>
      <c r="AYN79" s="63"/>
      <c r="AYO79" s="63"/>
      <c r="AYP79" s="63"/>
      <c r="AYQ79" s="63"/>
      <c r="AYR79" s="63"/>
      <c r="AYS79" s="63"/>
      <c r="AYT79" s="63"/>
      <c r="AYU79" s="63"/>
      <c r="AYV79" s="63"/>
      <c r="AYW79" s="63"/>
      <c r="AYX79" s="63"/>
      <c r="AYY79" s="63"/>
      <c r="AYZ79" s="63"/>
      <c r="AZA79" s="63"/>
      <c r="AZB79" s="63"/>
      <c r="AZC79" s="63"/>
      <c r="AZD79" s="63"/>
      <c r="AZE79" s="63"/>
      <c r="AZF79" s="63"/>
      <c r="AZG79" s="63"/>
      <c r="AZH79" s="63"/>
      <c r="AZI79" s="63"/>
      <c r="AZJ79" s="63"/>
      <c r="AZK79" s="63"/>
      <c r="AZL79" s="63"/>
      <c r="AZM79" s="63"/>
      <c r="AZN79" s="63"/>
      <c r="AZO79" s="63"/>
      <c r="AZP79" s="63"/>
      <c r="AZQ79" s="63"/>
      <c r="AZR79" s="63"/>
      <c r="AZS79" s="63"/>
      <c r="AZT79" s="63"/>
      <c r="AZU79" s="63"/>
      <c r="AZV79" s="63"/>
      <c r="AZW79" s="63"/>
      <c r="AZX79" s="63"/>
      <c r="AZY79" s="63"/>
      <c r="AZZ79" s="63"/>
      <c r="BAA79" s="63"/>
      <c r="BAB79" s="63"/>
      <c r="BAC79" s="63"/>
      <c r="BAD79" s="63"/>
      <c r="BAE79" s="63"/>
      <c r="BAF79" s="63"/>
      <c r="BAG79" s="63"/>
      <c r="BAH79" s="63"/>
      <c r="BAI79" s="63"/>
      <c r="BAJ79" s="63"/>
      <c r="BAK79" s="63"/>
      <c r="BAL79" s="63"/>
      <c r="BAM79" s="63"/>
      <c r="BAN79" s="63"/>
      <c r="BAO79" s="63"/>
      <c r="BAP79" s="63"/>
      <c r="BAQ79" s="63"/>
      <c r="BAR79" s="63"/>
      <c r="BAS79" s="63"/>
      <c r="BAT79" s="63"/>
      <c r="BAU79" s="63"/>
      <c r="BAV79" s="63"/>
      <c r="BAW79" s="63"/>
      <c r="BAX79" s="63"/>
      <c r="BAY79" s="63"/>
      <c r="BAZ79" s="63"/>
      <c r="BBA79" s="63"/>
      <c r="BBB79" s="63"/>
      <c r="BBC79" s="63"/>
      <c r="BBD79" s="63"/>
      <c r="BBE79" s="63"/>
      <c r="BBF79" s="63"/>
      <c r="BBG79" s="63"/>
      <c r="BBH79" s="63"/>
      <c r="BBI79" s="63"/>
      <c r="BBJ79" s="63"/>
      <c r="BBK79" s="63"/>
      <c r="BBL79" s="63"/>
      <c r="BBM79" s="63"/>
      <c r="BBN79" s="63"/>
      <c r="BBO79" s="63"/>
      <c r="BBP79" s="63"/>
      <c r="BBQ79" s="63"/>
      <c r="BBR79" s="63"/>
      <c r="BBS79" s="63"/>
      <c r="BBT79" s="63"/>
      <c r="BBU79" s="63"/>
      <c r="BBV79" s="63"/>
      <c r="BBW79" s="63"/>
      <c r="BBX79" s="63"/>
      <c r="BBY79" s="63"/>
      <c r="BBZ79" s="63"/>
      <c r="BCA79" s="63"/>
      <c r="BCB79" s="63"/>
      <c r="BCC79" s="63"/>
      <c r="BCD79" s="63"/>
      <c r="BCE79" s="63"/>
      <c r="BCF79" s="63"/>
      <c r="BCG79" s="63"/>
      <c r="BCH79" s="63"/>
      <c r="BCI79" s="63"/>
      <c r="BCJ79" s="63"/>
      <c r="BCK79" s="63"/>
      <c r="BCL79" s="63"/>
      <c r="BCM79" s="63"/>
      <c r="BCN79" s="63"/>
      <c r="BCO79" s="63"/>
      <c r="BCP79" s="63"/>
      <c r="BCQ79" s="63"/>
      <c r="BCR79" s="63"/>
      <c r="BCS79" s="63"/>
      <c r="BCT79" s="63"/>
      <c r="BCU79" s="63"/>
      <c r="BCV79" s="63"/>
      <c r="BCW79" s="63"/>
      <c r="BCX79" s="63"/>
      <c r="BCY79" s="63"/>
      <c r="BCZ79" s="63"/>
      <c r="BDA79" s="63"/>
      <c r="BDB79" s="63"/>
      <c r="BDC79" s="63"/>
      <c r="BDD79" s="63"/>
      <c r="BDE79" s="63"/>
      <c r="BDF79" s="63"/>
      <c r="BDG79" s="63"/>
      <c r="BDH79" s="63"/>
      <c r="BDI79" s="63"/>
      <c r="BDJ79" s="63"/>
      <c r="BDK79" s="63"/>
      <c r="BDL79" s="63"/>
      <c r="BDM79" s="63"/>
      <c r="BDN79" s="63"/>
      <c r="BDO79" s="63"/>
      <c r="BDP79" s="63"/>
      <c r="BDQ79" s="63"/>
      <c r="BDR79" s="63"/>
      <c r="BDS79" s="63"/>
      <c r="BDT79" s="63"/>
      <c r="BDU79" s="63"/>
      <c r="BDV79" s="63"/>
      <c r="BDW79" s="63"/>
      <c r="BDX79" s="63"/>
      <c r="BDY79" s="63"/>
      <c r="BDZ79" s="63"/>
      <c r="BEA79" s="63"/>
      <c r="BEB79" s="63"/>
      <c r="BEC79" s="63"/>
      <c r="BED79" s="63"/>
      <c r="BEE79" s="63"/>
      <c r="BEF79" s="63"/>
      <c r="BEG79" s="63"/>
      <c r="BEH79" s="63"/>
      <c r="BEI79" s="63"/>
      <c r="BEJ79" s="63"/>
      <c r="BEK79" s="63"/>
      <c r="BEL79" s="63"/>
      <c r="BEM79" s="63"/>
      <c r="BEN79" s="63"/>
      <c r="BEO79" s="63"/>
      <c r="BEP79" s="63"/>
      <c r="BEQ79" s="63"/>
      <c r="BER79" s="63"/>
      <c r="BES79" s="63"/>
      <c r="BET79" s="63"/>
      <c r="BEU79" s="63"/>
      <c r="BEV79" s="63"/>
      <c r="BEW79" s="63"/>
      <c r="BEX79" s="63"/>
      <c r="BEY79" s="63"/>
      <c r="BEZ79" s="63"/>
      <c r="BFA79" s="63"/>
      <c r="BFB79" s="63"/>
      <c r="BFC79" s="63"/>
      <c r="BFD79" s="63"/>
      <c r="BFE79" s="63"/>
      <c r="BFF79" s="63"/>
      <c r="BFG79" s="63"/>
      <c r="BFH79" s="63"/>
      <c r="BFI79" s="63"/>
      <c r="BFJ79" s="63"/>
      <c r="BFK79" s="63"/>
      <c r="BFL79" s="63"/>
      <c r="BFM79" s="63"/>
      <c r="BFN79" s="63"/>
      <c r="BFO79" s="63"/>
      <c r="BFP79" s="63"/>
      <c r="BFQ79" s="63"/>
      <c r="BFR79" s="63"/>
      <c r="BFS79" s="63"/>
      <c r="BFT79" s="63"/>
      <c r="BFU79" s="63"/>
      <c r="BFV79" s="63"/>
      <c r="BFW79" s="63"/>
      <c r="BFX79" s="63"/>
      <c r="BFY79" s="63"/>
      <c r="BFZ79" s="63"/>
      <c r="BGA79" s="63"/>
      <c r="BGB79" s="63"/>
      <c r="BGC79" s="63"/>
      <c r="BGD79" s="63"/>
      <c r="BGE79" s="63"/>
      <c r="BGF79" s="63"/>
      <c r="BGG79" s="63"/>
      <c r="BGH79" s="63"/>
      <c r="BGI79" s="63"/>
      <c r="BGJ79" s="63"/>
      <c r="BGK79" s="63"/>
      <c r="BGL79" s="63"/>
      <c r="BGM79" s="63"/>
      <c r="BGN79" s="63"/>
      <c r="BGO79" s="63"/>
      <c r="BGP79" s="63"/>
      <c r="BGQ79" s="63"/>
      <c r="BGR79" s="63"/>
      <c r="BGS79" s="63"/>
      <c r="BGT79" s="63"/>
      <c r="BGU79" s="63"/>
      <c r="BGV79" s="63"/>
      <c r="BGW79" s="63"/>
      <c r="BGX79" s="63"/>
      <c r="BGY79" s="63"/>
      <c r="BGZ79" s="63"/>
      <c r="BHA79" s="63"/>
      <c r="BHB79" s="63"/>
      <c r="BHC79" s="63"/>
      <c r="BHD79" s="63"/>
      <c r="BHE79" s="63"/>
      <c r="BHF79" s="63"/>
      <c r="BHG79" s="63"/>
      <c r="BHH79" s="63"/>
      <c r="BHI79" s="63"/>
      <c r="BHJ79" s="63"/>
      <c r="BHK79" s="63"/>
      <c r="BHL79" s="63"/>
      <c r="BHM79" s="63"/>
      <c r="BHN79" s="63"/>
      <c r="BHO79" s="63"/>
      <c r="BHP79" s="63"/>
      <c r="BHQ79" s="63"/>
      <c r="BHR79" s="63"/>
      <c r="BHS79" s="63"/>
      <c r="BHT79" s="63"/>
      <c r="BHU79" s="63"/>
      <c r="BHV79" s="63"/>
      <c r="BHW79" s="63"/>
      <c r="BHX79" s="63"/>
      <c r="BHY79" s="63"/>
      <c r="BHZ79" s="63"/>
      <c r="BIA79" s="63"/>
      <c r="BIB79" s="63"/>
      <c r="BIC79" s="63"/>
      <c r="BID79" s="63"/>
      <c r="BIE79" s="63"/>
      <c r="BIF79" s="63"/>
      <c r="BIG79" s="63"/>
      <c r="BIH79" s="63"/>
      <c r="BII79" s="63"/>
      <c r="BIJ79" s="63"/>
      <c r="BIK79" s="63"/>
      <c r="BIL79" s="63"/>
      <c r="BIM79" s="63"/>
      <c r="BIN79" s="63"/>
      <c r="BIO79" s="63"/>
      <c r="BIP79" s="63"/>
      <c r="BIQ79" s="63"/>
      <c r="BIR79" s="63"/>
      <c r="BIS79" s="63"/>
      <c r="BIT79" s="63"/>
      <c r="BIU79" s="63"/>
      <c r="BIV79" s="63"/>
      <c r="BIW79" s="63"/>
      <c r="BIX79" s="63"/>
      <c r="BIY79" s="63"/>
      <c r="BIZ79" s="63"/>
      <c r="BJA79" s="63"/>
      <c r="BJB79" s="63"/>
      <c r="BJC79" s="63"/>
      <c r="BJD79" s="63"/>
      <c r="BJE79" s="63"/>
      <c r="BJF79" s="63"/>
      <c r="BJG79" s="63"/>
      <c r="BJH79" s="63"/>
      <c r="BJI79" s="63"/>
      <c r="BJJ79" s="63"/>
      <c r="BJK79" s="63"/>
      <c r="BJL79" s="63"/>
      <c r="BJM79" s="63"/>
      <c r="BJN79" s="63"/>
      <c r="BJO79" s="63"/>
      <c r="BJP79" s="63"/>
      <c r="BJQ79" s="63"/>
      <c r="BJR79" s="63"/>
      <c r="BJS79" s="63"/>
      <c r="BJT79" s="63"/>
      <c r="BJU79" s="63"/>
      <c r="BJV79" s="63"/>
      <c r="BJW79" s="63"/>
      <c r="BJX79" s="63"/>
      <c r="BJY79" s="63"/>
      <c r="BJZ79" s="63"/>
      <c r="BKA79" s="63"/>
      <c r="BKB79" s="63"/>
      <c r="BKC79" s="63"/>
      <c r="BKD79" s="63"/>
      <c r="BKE79" s="63"/>
      <c r="BKF79" s="63"/>
      <c r="BKG79" s="63"/>
      <c r="BKH79" s="63"/>
      <c r="BKI79" s="63"/>
      <c r="BKJ79" s="63"/>
      <c r="BKK79" s="63"/>
      <c r="BKL79" s="63"/>
      <c r="BKM79" s="63"/>
      <c r="BKN79" s="63"/>
      <c r="BKO79" s="63"/>
      <c r="BKP79" s="63"/>
      <c r="BKQ79" s="63"/>
      <c r="BKR79" s="63"/>
      <c r="BKS79" s="63"/>
      <c r="BKT79" s="63"/>
      <c r="BKU79" s="63"/>
      <c r="BKV79" s="63"/>
      <c r="BKW79" s="63"/>
      <c r="BKX79" s="63"/>
      <c r="BKY79" s="63"/>
      <c r="BKZ79" s="63"/>
      <c r="BLA79" s="63"/>
      <c r="BLB79" s="63"/>
      <c r="BLC79" s="63"/>
      <c r="BLD79" s="63"/>
      <c r="BLE79" s="63"/>
      <c r="BLF79" s="63"/>
      <c r="BLG79" s="63"/>
      <c r="BLH79" s="63"/>
      <c r="BLI79" s="63"/>
      <c r="BLJ79" s="63"/>
      <c r="BLK79" s="63"/>
      <c r="BLL79" s="63"/>
      <c r="BLM79" s="63"/>
      <c r="BLN79" s="63"/>
      <c r="BLO79" s="63"/>
      <c r="BLP79" s="63"/>
      <c r="BLQ79" s="63"/>
      <c r="BLR79" s="63"/>
      <c r="BLS79" s="63"/>
      <c r="BLT79" s="63"/>
      <c r="BLU79" s="63"/>
      <c r="BLV79" s="63"/>
      <c r="BLW79" s="63"/>
      <c r="BLX79" s="63"/>
      <c r="BLY79" s="63"/>
      <c r="BLZ79" s="63"/>
      <c r="BMA79" s="63"/>
      <c r="BMB79" s="63"/>
      <c r="BMC79" s="63"/>
      <c r="BMD79" s="63"/>
      <c r="BME79" s="63"/>
      <c r="BMF79" s="63"/>
      <c r="BMG79" s="63"/>
      <c r="BMH79" s="63"/>
      <c r="BMI79" s="63"/>
      <c r="BMJ79" s="63"/>
      <c r="BMK79" s="63"/>
      <c r="BML79" s="63"/>
      <c r="BMM79" s="63"/>
      <c r="BMN79" s="63"/>
      <c r="BMO79" s="63"/>
      <c r="BMP79" s="63"/>
      <c r="BMQ79" s="63"/>
      <c r="BMR79" s="63"/>
      <c r="BMS79" s="63"/>
      <c r="BMT79" s="63"/>
      <c r="BMU79" s="63"/>
      <c r="BMV79" s="63"/>
      <c r="BMW79" s="63"/>
      <c r="BMX79" s="63"/>
    </row>
    <row r="80" spans="1:1714" s="1" customFormat="1" ht="15" customHeight="1" x14ac:dyDescent="0.25">
      <c r="A80" s="194" t="s">
        <v>269</v>
      </c>
      <c r="B80" s="147" t="s">
        <v>45</v>
      </c>
      <c r="C80" s="148" t="s">
        <v>132</v>
      </c>
      <c r="D80" s="213" t="s">
        <v>47</v>
      </c>
      <c r="E80" s="149" t="s">
        <v>48</v>
      </c>
      <c r="F80" s="215" t="s">
        <v>49</v>
      </c>
      <c r="G80" s="213" t="s">
        <v>63</v>
      </c>
      <c r="H80" s="150">
        <v>25</v>
      </c>
      <c r="I80" s="226"/>
      <c r="J80" s="151">
        <v>44677</v>
      </c>
      <c r="K80" s="152">
        <v>44680</v>
      </c>
      <c r="L80" s="152">
        <v>44683</v>
      </c>
      <c r="M80" s="167" t="s">
        <v>388</v>
      </c>
      <c r="N80" s="168">
        <v>44698</v>
      </c>
      <c r="O80" s="171" t="s">
        <v>97</v>
      </c>
      <c r="P80" s="145" t="s">
        <v>419</v>
      </c>
      <c r="Q80" s="153">
        <f t="shared" si="19"/>
        <v>44680</v>
      </c>
      <c r="R80" s="163">
        <v>25.001000000000001</v>
      </c>
      <c r="S80" s="153">
        <f t="shared" si="20"/>
        <v>44684</v>
      </c>
      <c r="T80" s="162">
        <v>29.1</v>
      </c>
      <c r="U80" s="153">
        <f t="shared" si="21"/>
        <v>44691</v>
      </c>
      <c r="V80" s="163"/>
      <c r="W80" s="153">
        <f t="shared" si="29"/>
        <v>44705</v>
      </c>
      <c r="X80" s="163">
        <v>39.5</v>
      </c>
      <c r="Y80" s="170" t="str">
        <f t="shared" si="26"/>
        <v>OK</v>
      </c>
      <c r="Z80" s="171" t="s">
        <v>97</v>
      </c>
      <c r="AA80" s="145" t="s">
        <v>422</v>
      </c>
      <c r="AB80" s="153">
        <f t="shared" si="30"/>
        <v>44683</v>
      </c>
      <c r="AC80" s="162">
        <v>24.5</v>
      </c>
      <c r="AD80" s="153">
        <f t="shared" si="31"/>
        <v>44687</v>
      </c>
      <c r="AE80" s="162">
        <v>29.1</v>
      </c>
      <c r="AF80" s="153">
        <f t="shared" si="32"/>
        <v>44694</v>
      </c>
      <c r="AG80" s="163"/>
      <c r="AH80" s="153">
        <f t="shared" si="33"/>
        <v>44708</v>
      </c>
      <c r="AI80" s="163">
        <v>39.9</v>
      </c>
      <c r="AJ80" s="170" t="str">
        <f t="shared" si="27"/>
        <v>OK</v>
      </c>
      <c r="AK80" s="171" t="s">
        <v>97</v>
      </c>
      <c r="AL80" s="148" t="s">
        <v>424</v>
      </c>
      <c r="AM80" s="153">
        <f t="shared" si="34"/>
        <v>44686</v>
      </c>
      <c r="AN80" s="162">
        <v>19.2</v>
      </c>
      <c r="AO80" s="153">
        <f t="shared" si="35"/>
        <v>44690</v>
      </c>
      <c r="AP80" s="162">
        <v>26.7</v>
      </c>
      <c r="AQ80" s="153">
        <f t="shared" si="36"/>
        <v>44697</v>
      </c>
      <c r="AR80" s="163">
        <v>27.5</v>
      </c>
      <c r="AS80" s="153">
        <f t="shared" si="37"/>
        <v>44711</v>
      </c>
      <c r="AT80" s="163">
        <v>33.299999999999997</v>
      </c>
      <c r="AU80" s="170" t="str">
        <f t="shared" si="28"/>
        <v>OK</v>
      </c>
      <c r="AV80" s="92"/>
      <c r="AW80" s="199" t="s">
        <v>1363</v>
      </c>
      <c r="AX80" s="200" t="s">
        <v>1364</v>
      </c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  <c r="IW80" s="63"/>
      <c r="IX80" s="63"/>
      <c r="IY80" s="63"/>
      <c r="IZ80" s="63"/>
      <c r="JA80" s="63"/>
      <c r="JB80" s="63"/>
      <c r="JC80" s="63"/>
      <c r="JD80" s="63"/>
      <c r="JE80" s="63"/>
      <c r="JF80" s="63"/>
      <c r="JG80" s="63"/>
      <c r="JH80" s="63"/>
      <c r="JI80" s="63"/>
      <c r="JJ80" s="63"/>
      <c r="JK80" s="63"/>
      <c r="JL80" s="63"/>
      <c r="JM80" s="63"/>
      <c r="JN80" s="63"/>
      <c r="JO80" s="63"/>
      <c r="JP80" s="63"/>
      <c r="JQ80" s="63"/>
      <c r="JR80" s="63"/>
      <c r="JS80" s="63"/>
      <c r="JT80" s="63"/>
      <c r="JU80" s="63"/>
      <c r="JV80" s="63"/>
      <c r="JW80" s="63"/>
      <c r="JX80" s="63"/>
      <c r="JY80" s="63"/>
      <c r="JZ80" s="63"/>
      <c r="KA80" s="63"/>
      <c r="KB80" s="63"/>
      <c r="KC80" s="63"/>
      <c r="KD80" s="63"/>
      <c r="KE80" s="63"/>
      <c r="KF80" s="63"/>
      <c r="KG80" s="63"/>
      <c r="KH80" s="63"/>
      <c r="KI80" s="63"/>
      <c r="KJ80" s="63"/>
      <c r="KK80" s="63"/>
      <c r="KL80" s="63"/>
      <c r="KM80" s="63"/>
      <c r="KN80" s="63"/>
      <c r="KO80" s="63"/>
      <c r="KP80" s="63"/>
      <c r="KQ80" s="63"/>
      <c r="KR80" s="63"/>
      <c r="KS80" s="63"/>
      <c r="KT80" s="63"/>
      <c r="KU80" s="63"/>
      <c r="KV80" s="63"/>
      <c r="KW80" s="63"/>
      <c r="KX80" s="63"/>
      <c r="KY80" s="63"/>
      <c r="KZ80" s="63"/>
      <c r="LA80" s="63"/>
      <c r="LB80" s="63"/>
      <c r="LC80" s="63"/>
      <c r="LD80" s="63"/>
      <c r="LE80" s="63"/>
      <c r="LF80" s="63"/>
      <c r="LG80" s="63"/>
      <c r="LH80" s="63"/>
      <c r="LI80" s="63"/>
      <c r="LJ80" s="63"/>
      <c r="LK80" s="63"/>
      <c r="LL80" s="63"/>
      <c r="LM80" s="63"/>
      <c r="LN80" s="63"/>
      <c r="LO80" s="63"/>
      <c r="LP80" s="63"/>
      <c r="LQ80" s="63"/>
      <c r="LR80" s="63"/>
      <c r="LS80" s="63"/>
      <c r="LT80" s="63"/>
      <c r="LU80" s="63"/>
      <c r="LV80" s="63"/>
      <c r="LW80" s="63"/>
      <c r="LX80" s="63"/>
      <c r="LY80" s="63"/>
      <c r="LZ80" s="63"/>
      <c r="MA80" s="63"/>
      <c r="MB80" s="63"/>
      <c r="MC80" s="63"/>
      <c r="MD80" s="63"/>
      <c r="ME80" s="63"/>
      <c r="MF80" s="63"/>
      <c r="MG80" s="63"/>
      <c r="MH80" s="63"/>
      <c r="MI80" s="63"/>
      <c r="MJ80" s="63"/>
      <c r="MK80" s="63"/>
      <c r="ML80" s="63"/>
      <c r="MM80" s="63"/>
      <c r="MN80" s="63"/>
      <c r="MO80" s="63"/>
      <c r="MP80" s="63"/>
      <c r="MQ80" s="63"/>
      <c r="MR80" s="63"/>
      <c r="MS80" s="63"/>
      <c r="MT80" s="63"/>
      <c r="MU80" s="63"/>
      <c r="MV80" s="63"/>
      <c r="MW80" s="63"/>
      <c r="MX80" s="63"/>
      <c r="MY80" s="63"/>
      <c r="MZ80" s="63"/>
      <c r="NA80" s="63"/>
      <c r="NB80" s="63"/>
      <c r="NC80" s="63"/>
      <c r="ND80" s="63"/>
      <c r="NE80" s="63"/>
      <c r="NF80" s="63"/>
      <c r="NG80" s="63"/>
      <c r="NH80" s="63"/>
      <c r="NI80" s="63"/>
      <c r="NJ80" s="63"/>
      <c r="NK80" s="63"/>
      <c r="NL80" s="63"/>
      <c r="NM80" s="63"/>
      <c r="NN80" s="63"/>
      <c r="NO80" s="63"/>
      <c r="NP80" s="63"/>
      <c r="NQ80" s="63"/>
      <c r="NR80" s="63"/>
      <c r="NS80" s="63"/>
      <c r="NT80" s="63"/>
      <c r="NU80" s="63"/>
      <c r="NV80" s="63"/>
      <c r="NW80" s="63"/>
      <c r="NX80" s="63"/>
      <c r="NY80" s="63"/>
      <c r="NZ80" s="63"/>
      <c r="OA80" s="63"/>
      <c r="OB80" s="63"/>
      <c r="OC80" s="63"/>
      <c r="OD80" s="63"/>
      <c r="OE80" s="63"/>
      <c r="OF80" s="63"/>
      <c r="OG80" s="63"/>
      <c r="OH80" s="63"/>
      <c r="OI80" s="63"/>
      <c r="OJ80" s="63"/>
      <c r="OK80" s="63"/>
      <c r="OL80" s="63"/>
      <c r="OM80" s="63"/>
      <c r="ON80" s="63"/>
      <c r="OO80" s="63"/>
      <c r="OP80" s="63"/>
      <c r="OQ80" s="63"/>
      <c r="OR80" s="63"/>
      <c r="OS80" s="63"/>
      <c r="OT80" s="63"/>
      <c r="OU80" s="63"/>
      <c r="OV80" s="63"/>
      <c r="OW80" s="63"/>
      <c r="OX80" s="63"/>
      <c r="OY80" s="63"/>
      <c r="OZ80" s="63"/>
      <c r="PA80" s="63"/>
      <c r="PB80" s="63"/>
      <c r="PC80" s="63"/>
      <c r="PD80" s="63"/>
      <c r="PE80" s="63"/>
      <c r="PF80" s="63"/>
      <c r="PG80" s="63"/>
      <c r="PH80" s="63"/>
      <c r="PI80" s="63"/>
      <c r="PJ80" s="63"/>
      <c r="PK80" s="63"/>
      <c r="PL80" s="63"/>
      <c r="PM80" s="63"/>
      <c r="PN80" s="63"/>
      <c r="PO80" s="63"/>
      <c r="PP80" s="63"/>
      <c r="PQ80" s="63"/>
      <c r="PR80" s="63"/>
      <c r="PS80" s="63"/>
      <c r="PT80" s="63"/>
      <c r="PU80" s="63"/>
      <c r="PV80" s="63"/>
      <c r="PW80" s="63"/>
      <c r="PX80" s="63"/>
      <c r="PY80" s="63"/>
      <c r="PZ80" s="63"/>
      <c r="QA80" s="63"/>
      <c r="QB80" s="63"/>
      <c r="QC80" s="63"/>
      <c r="QD80" s="63"/>
      <c r="QE80" s="63"/>
      <c r="QF80" s="63"/>
      <c r="QG80" s="63"/>
      <c r="QH80" s="63"/>
      <c r="QI80" s="63"/>
      <c r="QJ80" s="63"/>
      <c r="QK80" s="63"/>
      <c r="QL80" s="63"/>
      <c r="QM80" s="63"/>
      <c r="QN80" s="63"/>
      <c r="QO80" s="63"/>
      <c r="QP80" s="63"/>
      <c r="QQ80" s="63"/>
      <c r="QR80" s="63"/>
      <c r="QS80" s="63"/>
      <c r="QT80" s="63"/>
      <c r="QU80" s="63"/>
      <c r="QV80" s="63"/>
      <c r="QW80" s="63"/>
      <c r="QX80" s="63"/>
      <c r="QY80" s="63"/>
      <c r="QZ80" s="63"/>
      <c r="RA80" s="63"/>
      <c r="RB80" s="63"/>
      <c r="RC80" s="63"/>
      <c r="RD80" s="63"/>
      <c r="RE80" s="63"/>
      <c r="RF80" s="63"/>
      <c r="RG80" s="63"/>
      <c r="RH80" s="63"/>
      <c r="RI80" s="63"/>
      <c r="RJ80" s="63"/>
      <c r="RK80" s="63"/>
      <c r="RL80" s="63"/>
      <c r="RM80" s="63"/>
      <c r="RN80" s="63"/>
      <c r="RO80" s="63"/>
      <c r="RP80" s="63"/>
      <c r="RQ80" s="63"/>
      <c r="RR80" s="63"/>
      <c r="RS80" s="63"/>
      <c r="RT80" s="63"/>
      <c r="RU80" s="63"/>
      <c r="RV80" s="63"/>
      <c r="RW80" s="63"/>
      <c r="RX80" s="63"/>
      <c r="RY80" s="63"/>
      <c r="RZ80" s="63"/>
      <c r="SA80" s="63"/>
      <c r="SB80" s="63"/>
      <c r="SC80" s="63"/>
      <c r="SD80" s="63"/>
      <c r="SE80" s="63"/>
      <c r="SF80" s="63"/>
      <c r="SG80" s="63"/>
      <c r="SH80" s="63"/>
      <c r="SI80" s="63"/>
      <c r="SJ80" s="63"/>
      <c r="SK80" s="63"/>
      <c r="SL80" s="63"/>
      <c r="SM80" s="63"/>
      <c r="SN80" s="63"/>
      <c r="SO80" s="63"/>
      <c r="SP80" s="63"/>
      <c r="SQ80" s="63"/>
      <c r="SR80" s="63"/>
      <c r="SS80" s="63"/>
      <c r="ST80" s="63"/>
      <c r="SU80" s="63"/>
      <c r="SV80" s="63"/>
      <c r="SW80" s="63"/>
      <c r="SX80" s="63"/>
      <c r="SY80" s="63"/>
      <c r="SZ80" s="63"/>
      <c r="TA80" s="63"/>
      <c r="TB80" s="63"/>
      <c r="TC80" s="63"/>
      <c r="TD80" s="63"/>
      <c r="TE80" s="63"/>
      <c r="TF80" s="63"/>
      <c r="TG80" s="63"/>
      <c r="TH80" s="63"/>
      <c r="TI80" s="63"/>
      <c r="TJ80" s="63"/>
      <c r="TK80" s="63"/>
      <c r="TL80" s="63"/>
      <c r="TM80" s="63"/>
      <c r="TN80" s="63"/>
      <c r="TO80" s="63"/>
      <c r="TP80" s="63"/>
      <c r="TQ80" s="63"/>
      <c r="TR80" s="63"/>
      <c r="TS80" s="63"/>
      <c r="TT80" s="63"/>
      <c r="TU80" s="63"/>
      <c r="TV80" s="63"/>
      <c r="TW80" s="63"/>
      <c r="TX80" s="63"/>
      <c r="TY80" s="63"/>
      <c r="TZ80" s="63"/>
      <c r="UA80" s="63"/>
      <c r="UB80" s="63"/>
      <c r="UC80" s="63"/>
      <c r="UD80" s="63"/>
      <c r="UE80" s="63"/>
      <c r="UF80" s="63"/>
      <c r="UG80" s="63"/>
      <c r="UH80" s="63"/>
      <c r="UI80" s="63"/>
      <c r="UJ80" s="63"/>
      <c r="UK80" s="63"/>
      <c r="UL80" s="63"/>
      <c r="UM80" s="63"/>
      <c r="UN80" s="63"/>
      <c r="UO80" s="63"/>
      <c r="UP80" s="63"/>
      <c r="UQ80" s="63"/>
      <c r="UR80" s="63"/>
      <c r="US80" s="63"/>
      <c r="UT80" s="63"/>
      <c r="UU80" s="63"/>
      <c r="UV80" s="63"/>
      <c r="UW80" s="63"/>
      <c r="UX80" s="63"/>
      <c r="UY80" s="63"/>
      <c r="UZ80" s="63"/>
      <c r="VA80" s="63"/>
      <c r="VB80" s="63"/>
      <c r="VC80" s="63"/>
      <c r="VD80" s="63"/>
      <c r="VE80" s="63"/>
      <c r="VF80" s="63"/>
      <c r="VG80" s="63"/>
      <c r="VH80" s="63"/>
      <c r="VI80" s="63"/>
      <c r="VJ80" s="63"/>
      <c r="VK80" s="63"/>
      <c r="VL80" s="63"/>
      <c r="VM80" s="63"/>
      <c r="VN80" s="63"/>
      <c r="VO80" s="63"/>
      <c r="VP80" s="63"/>
      <c r="VQ80" s="63"/>
      <c r="VR80" s="63"/>
      <c r="VS80" s="63"/>
      <c r="VT80" s="63"/>
      <c r="VU80" s="63"/>
      <c r="VV80" s="63"/>
      <c r="VW80" s="63"/>
      <c r="VX80" s="63"/>
      <c r="VY80" s="63"/>
      <c r="VZ80" s="63"/>
      <c r="WA80" s="63"/>
      <c r="WB80" s="63"/>
      <c r="WC80" s="63"/>
      <c r="WD80" s="63"/>
      <c r="WE80" s="63"/>
      <c r="WF80" s="63"/>
      <c r="WG80" s="63"/>
      <c r="WH80" s="63"/>
      <c r="WI80" s="63"/>
      <c r="WJ80" s="63"/>
      <c r="WK80" s="63"/>
      <c r="WL80" s="63"/>
      <c r="WM80" s="63"/>
      <c r="WN80" s="63"/>
      <c r="WO80" s="63"/>
      <c r="WP80" s="63"/>
      <c r="WQ80" s="63"/>
      <c r="WR80" s="63"/>
      <c r="WS80" s="63"/>
      <c r="WT80" s="63"/>
      <c r="WU80" s="63"/>
      <c r="WV80" s="63"/>
      <c r="WW80" s="63"/>
      <c r="WX80" s="63"/>
      <c r="WY80" s="63"/>
      <c r="WZ80" s="63"/>
      <c r="XA80" s="63"/>
      <c r="XB80" s="63"/>
      <c r="XC80" s="63"/>
      <c r="XD80" s="63"/>
      <c r="XE80" s="63"/>
      <c r="XF80" s="63"/>
      <c r="XG80" s="63"/>
      <c r="XH80" s="63"/>
      <c r="XI80" s="63"/>
      <c r="XJ80" s="63"/>
      <c r="XK80" s="63"/>
      <c r="XL80" s="63"/>
      <c r="XM80" s="63"/>
      <c r="XN80" s="63"/>
      <c r="XO80" s="63"/>
      <c r="XP80" s="63"/>
      <c r="XQ80" s="63"/>
      <c r="XR80" s="63"/>
      <c r="XS80" s="63"/>
      <c r="XT80" s="63"/>
      <c r="XU80" s="63"/>
      <c r="XV80" s="63"/>
      <c r="XW80" s="63"/>
      <c r="XX80" s="63"/>
      <c r="XY80" s="63"/>
      <c r="XZ80" s="63"/>
      <c r="YA80" s="63"/>
      <c r="YB80" s="63"/>
      <c r="YC80" s="63"/>
      <c r="YD80" s="63"/>
      <c r="YE80" s="63"/>
      <c r="YF80" s="63"/>
      <c r="YG80" s="63"/>
      <c r="YH80" s="63"/>
      <c r="YI80" s="63"/>
      <c r="YJ80" s="63"/>
      <c r="YK80" s="63"/>
      <c r="YL80" s="63"/>
      <c r="YM80" s="63"/>
      <c r="YN80" s="63"/>
      <c r="YO80" s="63"/>
      <c r="YP80" s="63"/>
      <c r="YQ80" s="63"/>
      <c r="YR80" s="63"/>
      <c r="YS80" s="63"/>
      <c r="YT80" s="63"/>
      <c r="YU80" s="63"/>
      <c r="YV80" s="63"/>
      <c r="YW80" s="63"/>
      <c r="YX80" s="63"/>
      <c r="YY80" s="63"/>
      <c r="YZ80" s="63"/>
      <c r="ZA80" s="63"/>
      <c r="ZB80" s="63"/>
      <c r="ZC80" s="63"/>
      <c r="ZD80" s="63"/>
      <c r="ZE80" s="63"/>
      <c r="ZF80" s="63"/>
      <c r="ZG80" s="63"/>
      <c r="ZH80" s="63"/>
      <c r="ZI80" s="63"/>
      <c r="ZJ80" s="63"/>
      <c r="ZK80" s="63"/>
      <c r="ZL80" s="63"/>
      <c r="ZM80" s="63"/>
      <c r="ZN80" s="63"/>
      <c r="ZO80" s="63"/>
      <c r="ZP80" s="63"/>
      <c r="ZQ80" s="63"/>
      <c r="ZR80" s="63"/>
      <c r="ZS80" s="63"/>
      <c r="ZT80" s="63"/>
      <c r="ZU80" s="63"/>
      <c r="ZV80" s="63"/>
      <c r="ZW80" s="63"/>
      <c r="ZX80" s="63"/>
      <c r="ZY80" s="63"/>
      <c r="ZZ80" s="63"/>
      <c r="AAA80" s="63"/>
      <c r="AAB80" s="63"/>
      <c r="AAC80" s="63"/>
      <c r="AAD80" s="63"/>
      <c r="AAE80" s="63"/>
      <c r="AAF80" s="63"/>
      <c r="AAG80" s="63"/>
      <c r="AAH80" s="63"/>
      <c r="AAI80" s="63"/>
      <c r="AAJ80" s="63"/>
      <c r="AAK80" s="63"/>
      <c r="AAL80" s="63"/>
      <c r="AAM80" s="63"/>
      <c r="AAN80" s="63"/>
      <c r="AAO80" s="63"/>
      <c r="AAP80" s="63"/>
      <c r="AAQ80" s="63"/>
      <c r="AAR80" s="63"/>
      <c r="AAS80" s="63"/>
      <c r="AAT80" s="63"/>
      <c r="AAU80" s="63"/>
      <c r="AAV80" s="63"/>
      <c r="AAW80" s="63"/>
      <c r="AAX80" s="63"/>
      <c r="AAY80" s="63"/>
      <c r="AAZ80" s="63"/>
      <c r="ABA80" s="63"/>
      <c r="ABB80" s="63"/>
      <c r="ABC80" s="63"/>
      <c r="ABD80" s="63"/>
      <c r="ABE80" s="63"/>
      <c r="ABF80" s="63"/>
      <c r="ABG80" s="63"/>
      <c r="ABH80" s="63"/>
      <c r="ABI80" s="63"/>
      <c r="ABJ80" s="63"/>
      <c r="ABK80" s="63"/>
      <c r="ABL80" s="63"/>
      <c r="ABM80" s="63"/>
      <c r="ABN80" s="63"/>
      <c r="ABO80" s="63"/>
      <c r="ABP80" s="63"/>
      <c r="ABQ80" s="63"/>
      <c r="ABR80" s="63"/>
      <c r="ABS80" s="63"/>
      <c r="ABT80" s="63"/>
      <c r="ABU80" s="63"/>
      <c r="ABV80" s="63"/>
      <c r="ABW80" s="63"/>
      <c r="ABX80" s="63"/>
      <c r="ABY80" s="63"/>
      <c r="ABZ80" s="63"/>
      <c r="ACA80" s="63"/>
      <c r="ACB80" s="63"/>
      <c r="ACC80" s="63"/>
      <c r="ACD80" s="63"/>
      <c r="ACE80" s="63"/>
      <c r="ACF80" s="63"/>
      <c r="ACG80" s="63"/>
      <c r="ACH80" s="63"/>
      <c r="ACI80" s="63"/>
      <c r="ACJ80" s="63"/>
      <c r="ACK80" s="63"/>
      <c r="ACL80" s="63"/>
      <c r="ACM80" s="63"/>
      <c r="ACN80" s="63"/>
      <c r="ACO80" s="63"/>
      <c r="ACP80" s="63"/>
      <c r="ACQ80" s="63"/>
      <c r="ACR80" s="63"/>
      <c r="ACS80" s="63"/>
      <c r="ACT80" s="63"/>
      <c r="ACU80" s="63"/>
      <c r="ACV80" s="63"/>
      <c r="ACW80" s="63"/>
      <c r="ACX80" s="63"/>
      <c r="ACY80" s="63"/>
      <c r="ACZ80" s="63"/>
      <c r="ADA80" s="63"/>
      <c r="ADB80" s="63"/>
      <c r="ADC80" s="63"/>
      <c r="ADD80" s="63"/>
      <c r="ADE80" s="63"/>
      <c r="ADF80" s="63"/>
      <c r="ADG80" s="63"/>
      <c r="ADH80" s="63"/>
      <c r="ADI80" s="63"/>
      <c r="ADJ80" s="63"/>
      <c r="ADK80" s="63"/>
      <c r="ADL80" s="63"/>
      <c r="ADM80" s="63"/>
      <c r="ADN80" s="63"/>
      <c r="ADO80" s="63"/>
      <c r="ADP80" s="63"/>
      <c r="ADQ80" s="63"/>
      <c r="ADR80" s="63"/>
      <c r="ADS80" s="63"/>
      <c r="ADT80" s="63"/>
      <c r="ADU80" s="63"/>
      <c r="ADV80" s="63"/>
      <c r="ADW80" s="63"/>
      <c r="ADX80" s="63"/>
      <c r="ADY80" s="63"/>
      <c r="ADZ80" s="63"/>
      <c r="AEA80" s="63"/>
      <c r="AEB80" s="63"/>
      <c r="AEC80" s="63"/>
      <c r="AED80" s="63"/>
      <c r="AEE80" s="63"/>
      <c r="AEF80" s="63"/>
      <c r="AEG80" s="63"/>
      <c r="AEH80" s="63"/>
      <c r="AEI80" s="63"/>
      <c r="AEJ80" s="63"/>
      <c r="AEK80" s="63"/>
      <c r="AEL80" s="63"/>
      <c r="AEM80" s="63"/>
      <c r="AEN80" s="63"/>
      <c r="AEO80" s="63"/>
      <c r="AEP80" s="63"/>
      <c r="AEQ80" s="63"/>
      <c r="AER80" s="63"/>
      <c r="AES80" s="63"/>
      <c r="AET80" s="63"/>
      <c r="AEU80" s="63"/>
      <c r="AEV80" s="63"/>
      <c r="AEW80" s="63"/>
      <c r="AEX80" s="63"/>
      <c r="AEY80" s="63"/>
      <c r="AEZ80" s="63"/>
      <c r="AFA80" s="63"/>
      <c r="AFB80" s="63"/>
      <c r="AFC80" s="63"/>
      <c r="AFD80" s="63"/>
      <c r="AFE80" s="63"/>
      <c r="AFF80" s="63"/>
      <c r="AFG80" s="63"/>
      <c r="AFH80" s="63"/>
      <c r="AFI80" s="63"/>
      <c r="AFJ80" s="63"/>
      <c r="AFK80" s="63"/>
      <c r="AFL80" s="63"/>
      <c r="AFM80" s="63"/>
      <c r="AFN80" s="63"/>
      <c r="AFO80" s="63"/>
      <c r="AFP80" s="63"/>
      <c r="AFQ80" s="63"/>
      <c r="AFR80" s="63"/>
      <c r="AFS80" s="63"/>
      <c r="AFT80" s="63"/>
      <c r="AFU80" s="63"/>
      <c r="AFV80" s="63"/>
      <c r="AFW80" s="63"/>
      <c r="AFX80" s="63"/>
      <c r="AFY80" s="63"/>
      <c r="AFZ80" s="63"/>
      <c r="AGA80" s="63"/>
      <c r="AGB80" s="63"/>
      <c r="AGC80" s="63"/>
      <c r="AGD80" s="63"/>
      <c r="AGE80" s="63"/>
      <c r="AGF80" s="63"/>
      <c r="AGG80" s="63"/>
      <c r="AGH80" s="63"/>
      <c r="AGI80" s="63"/>
      <c r="AGJ80" s="63"/>
      <c r="AGK80" s="63"/>
      <c r="AGL80" s="63"/>
      <c r="AGM80" s="63"/>
      <c r="AGN80" s="63"/>
      <c r="AGO80" s="63"/>
      <c r="AGP80" s="63"/>
      <c r="AGQ80" s="63"/>
      <c r="AGR80" s="63"/>
      <c r="AGS80" s="63"/>
      <c r="AGT80" s="63"/>
      <c r="AGU80" s="63"/>
      <c r="AGV80" s="63"/>
      <c r="AGW80" s="63"/>
      <c r="AGX80" s="63"/>
      <c r="AGY80" s="63"/>
      <c r="AGZ80" s="63"/>
      <c r="AHA80" s="63"/>
      <c r="AHB80" s="63"/>
      <c r="AHC80" s="63"/>
      <c r="AHD80" s="63"/>
      <c r="AHE80" s="63"/>
      <c r="AHF80" s="63"/>
      <c r="AHG80" s="63"/>
      <c r="AHH80" s="63"/>
      <c r="AHI80" s="63"/>
      <c r="AHJ80" s="63"/>
      <c r="AHK80" s="63"/>
      <c r="AHL80" s="63"/>
      <c r="AHM80" s="63"/>
      <c r="AHN80" s="63"/>
      <c r="AHO80" s="63"/>
      <c r="AHP80" s="63"/>
      <c r="AHQ80" s="63"/>
      <c r="AHR80" s="63"/>
      <c r="AHS80" s="63"/>
      <c r="AHT80" s="63"/>
      <c r="AHU80" s="63"/>
      <c r="AHV80" s="63"/>
      <c r="AHW80" s="63"/>
      <c r="AHX80" s="63"/>
      <c r="AHY80" s="63"/>
      <c r="AHZ80" s="63"/>
      <c r="AIA80" s="63"/>
      <c r="AIB80" s="63"/>
      <c r="AIC80" s="63"/>
      <c r="AID80" s="63"/>
      <c r="AIE80" s="63"/>
      <c r="AIF80" s="63"/>
      <c r="AIG80" s="63"/>
      <c r="AIH80" s="63"/>
      <c r="AII80" s="63"/>
      <c r="AIJ80" s="63"/>
      <c r="AIK80" s="63"/>
      <c r="AIL80" s="63"/>
      <c r="AIM80" s="63"/>
      <c r="AIN80" s="63"/>
      <c r="AIO80" s="63"/>
      <c r="AIP80" s="63"/>
      <c r="AIQ80" s="63"/>
      <c r="AIR80" s="63"/>
      <c r="AIS80" s="63"/>
      <c r="AIT80" s="63"/>
      <c r="AIU80" s="63"/>
      <c r="AIV80" s="63"/>
      <c r="AIW80" s="63"/>
      <c r="AIX80" s="63"/>
      <c r="AIY80" s="63"/>
      <c r="AIZ80" s="63"/>
      <c r="AJA80" s="63"/>
      <c r="AJB80" s="63"/>
      <c r="AJC80" s="63"/>
      <c r="AJD80" s="63"/>
      <c r="AJE80" s="63"/>
      <c r="AJF80" s="63"/>
      <c r="AJG80" s="63"/>
      <c r="AJH80" s="63"/>
      <c r="AJI80" s="63"/>
      <c r="AJJ80" s="63"/>
      <c r="AJK80" s="63"/>
      <c r="AJL80" s="63"/>
      <c r="AJM80" s="63"/>
      <c r="AJN80" s="63"/>
      <c r="AJO80" s="63"/>
      <c r="AJP80" s="63"/>
      <c r="AJQ80" s="63"/>
      <c r="AJR80" s="63"/>
      <c r="AJS80" s="63"/>
      <c r="AJT80" s="63"/>
      <c r="AJU80" s="63"/>
      <c r="AJV80" s="63"/>
      <c r="AJW80" s="63"/>
      <c r="AJX80" s="63"/>
      <c r="AJY80" s="63"/>
      <c r="AJZ80" s="63"/>
      <c r="AKA80" s="63"/>
      <c r="AKB80" s="63"/>
      <c r="AKC80" s="63"/>
      <c r="AKD80" s="63"/>
      <c r="AKE80" s="63"/>
      <c r="AKF80" s="63"/>
      <c r="AKG80" s="63"/>
      <c r="AKH80" s="63"/>
      <c r="AKI80" s="63"/>
      <c r="AKJ80" s="63"/>
      <c r="AKK80" s="63"/>
      <c r="AKL80" s="63"/>
      <c r="AKM80" s="63"/>
      <c r="AKN80" s="63"/>
      <c r="AKO80" s="63"/>
      <c r="AKP80" s="63"/>
      <c r="AKQ80" s="63"/>
      <c r="AKR80" s="63"/>
      <c r="AKS80" s="63"/>
      <c r="AKT80" s="63"/>
      <c r="AKU80" s="63"/>
      <c r="AKV80" s="63"/>
      <c r="AKW80" s="63"/>
      <c r="AKX80" s="63"/>
      <c r="AKY80" s="63"/>
      <c r="AKZ80" s="63"/>
      <c r="ALA80" s="63"/>
      <c r="ALB80" s="63"/>
      <c r="ALC80" s="63"/>
      <c r="ALD80" s="63"/>
      <c r="ALE80" s="63"/>
      <c r="ALF80" s="63"/>
      <c r="ALG80" s="63"/>
      <c r="ALH80" s="63"/>
      <c r="ALI80" s="63"/>
      <c r="ALJ80" s="63"/>
      <c r="ALK80" s="63"/>
      <c r="ALL80" s="63"/>
      <c r="ALM80" s="63"/>
      <c r="ALN80" s="63"/>
      <c r="ALO80" s="63"/>
      <c r="ALP80" s="63"/>
      <c r="ALQ80" s="63"/>
      <c r="ALR80" s="63"/>
      <c r="ALS80" s="63"/>
      <c r="ALT80" s="63"/>
      <c r="ALU80" s="63"/>
      <c r="ALV80" s="63"/>
      <c r="ALW80" s="63"/>
      <c r="ALX80" s="63"/>
      <c r="ALY80" s="63"/>
      <c r="ALZ80" s="63"/>
      <c r="AMA80" s="63"/>
      <c r="AMB80" s="63"/>
      <c r="AMC80" s="63"/>
      <c r="AMD80" s="63"/>
      <c r="AME80" s="63"/>
      <c r="AMF80" s="63"/>
      <c r="AMG80" s="63"/>
      <c r="AMH80" s="63"/>
      <c r="AMI80" s="63"/>
      <c r="AMJ80" s="63"/>
      <c r="AMK80" s="63"/>
      <c r="AML80" s="63"/>
      <c r="AMM80" s="63"/>
      <c r="AMN80" s="63"/>
      <c r="AMO80" s="63"/>
      <c r="AMP80" s="63"/>
      <c r="AMQ80" s="63"/>
      <c r="AMR80" s="63"/>
      <c r="AMS80" s="63"/>
      <c r="AMT80" s="63"/>
      <c r="AMU80" s="63"/>
      <c r="AMV80" s="63"/>
      <c r="AMW80" s="63"/>
      <c r="AMX80" s="63"/>
      <c r="AMY80" s="63"/>
      <c r="AMZ80" s="63"/>
      <c r="ANA80" s="63"/>
      <c r="ANB80" s="63"/>
      <c r="ANC80" s="63"/>
      <c r="AND80" s="63"/>
      <c r="ANE80" s="63"/>
      <c r="ANF80" s="63"/>
      <c r="ANG80" s="63"/>
      <c r="ANH80" s="63"/>
      <c r="ANI80" s="63"/>
      <c r="ANJ80" s="63"/>
      <c r="ANK80" s="63"/>
      <c r="ANL80" s="63"/>
      <c r="ANM80" s="63"/>
      <c r="ANN80" s="63"/>
      <c r="ANO80" s="63"/>
      <c r="ANP80" s="63"/>
      <c r="ANQ80" s="63"/>
      <c r="ANR80" s="63"/>
      <c r="ANS80" s="63"/>
      <c r="ANT80" s="63"/>
      <c r="ANU80" s="63"/>
      <c r="ANV80" s="63"/>
      <c r="ANW80" s="63"/>
      <c r="ANX80" s="63"/>
      <c r="ANY80" s="63"/>
      <c r="ANZ80" s="63"/>
      <c r="AOA80" s="63"/>
      <c r="AOB80" s="63"/>
      <c r="AOC80" s="63"/>
      <c r="AOD80" s="63"/>
      <c r="AOE80" s="63"/>
      <c r="AOF80" s="63"/>
      <c r="AOG80" s="63"/>
      <c r="AOH80" s="63"/>
      <c r="AOI80" s="63"/>
      <c r="AOJ80" s="63"/>
      <c r="AOK80" s="63"/>
      <c r="AOL80" s="63"/>
      <c r="AOM80" s="63"/>
      <c r="AON80" s="63"/>
      <c r="AOO80" s="63"/>
      <c r="AOP80" s="63"/>
      <c r="AOQ80" s="63"/>
      <c r="AOR80" s="63"/>
      <c r="AOS80" s="63"/>
      <c r="AOT80" s="63"/>
      <c r="AOU80" s="63"/>
      <c r="AOV80" s="63"/>
      <c r="AOW80" s="63"/>
      <c r="AOX80" s="63"/>
      <c r="AOY80" s="63"/>
      <c r="AOZ80" s="63"/>
      <c r="APA80" s="63"/>
      <c r="APB80" s="63"/>
      <c r="APC80" s="63"/>
      <c r="APD80" s="63"/>
      <c r="APE80" s="63"/>
      <c r="APF80" s="63"/>
      <c r="APG80" s="63"/>
      <c r="APH80" s="63"/>
      <c r="API80" s="63"/>
      <c r="APJ80" s="63"/>
      <c r="APK80" s="63"/>
      <c r="APL80" s="63"/>
      <c r="APM80" s="63"/>
      <c r="APN80" s="63"/>
      <c r="APO80" s="63"/>
      <c r="APP80" s="63"/>
      <c r="APQ80" s="63"/>
      <c r="APR80" s="63"/>
      <c r="APS80" s="63"/>
      <c r="APT80" s="63"/>
      <c r="APU80" s="63"/>
      <c r="APV80" s="63"/>
      <c r="APW80" s="63"/>
      <c r="APX80" s="63"/>
      <c r="APY80" s="63"/>
      <c r="APZ80" s="63"/>
      <c r="AQA80" s="63"/>
      <c r="AQB80" s="63"/>
      <c r="AQC80" s="63"/>
      <c r="AQD80" s="63"/>
      <c r="AQE80" s="63"/>
      <c r="AQF80" s="63"/>
      <c r="AQG80" s="63"/>
      <c r="AQH80" s="63"/>
      <c r="AQI80" s="63"/>
      <c r="AQJ80" s="63"/>
      <c r="AQK80" s="63"/>
      <c r="AQL80" s="63"/>
      <c r="AQM80" s="63"/>
      <c r="AQN80" s="63"/>
      <c r="AQO80" s="63"/>
      <c r="AQP80" s="63"/>
      <c r="AQQ80" s="63"/>
      <c r="AQR80" s="63"/>
      <c r="AQS80" s="63"/>
      <c r="AQT80" s="63"/>
      <c r="AQU80" s="63"/>
      <c r="AQV80" s="63"/>
      <c r="AQW80" s="63"/>
      <c r="AQX80" s="63"/>
      <c r="AQY80" s="63"/>
      <c r="AQZ80" s="63"/>
      <c r="ARA80" s="63"/>
      <c r="ARB80" s="63"/>
      <c r="ARC80" s="63"/>
      <c r="ARD80" s="63"/>
      <c r="ARE80" s="63"/>
      <c r="ARF80" s="63"/>
      <c r="ARG80" s="63"/>
      <c r="ARH80" s="63"/>
      <c r="ARI80" s="63"/>
      <c r="ARJ80" s="63"/>
      <c r="ARK80" s="63"/>
      <c r="ARL80" s="63"/>
      <c r="ARM80" s="63"/>
      <c r="ARN80" s="63"/>
      <c r="ARO80" s="63"/>
      <c r="ARP80" s="63"/>
      <c r="ARQ80" s="63"/>
      <c r="ARR80" s="63"/>
      <c r="ARS80" s="63"/>
      <c r="ART80" s="63"/>
      <c r="ARU80" s="63"/>
      <c r="ARV80" s="63"/>
      <c r="ARW80" s="63"/>
      <c r="ARX80" s="63"/>
      <c r="ARY80" s="63"/>
      <c r="ARZ80" s="63"/>
      <c r="ASA80" s="63"/>
      <c r="ASB80" s="63"/>
      <c r="ASC80" s="63"/>
      <c r="ASD80" s="63"/>
      <c r="ASE80" s="63"/>
      <c r="ASF80" s="63"/>
      <c r="ASG80" s="63"/>
      <c r="ASH80" s="63"/>
      <c r="ASI80" s="63"/>
      <c r="ASJ80" s="63"/>
      <c r="ASK80" s="63"/>
      <c r="ASL80" s="63"/>
      <c r="ASM80" s="63"/>
      <c r="ASN80" s="63"/>
      <c r="ASO80" s="63"/>
      <c r="ASP80" s="63"/>
      <c r="ASQ80" s="63"/>
      <c r="ASR80" s="63"/>
      <c r="ASS80" s="63"/>
      <c r="AST80" s="63"/>
      <c r="ASU80" s="63"/>
      <c r="ASV80" s="63"/>
      <c r="ASW80" s="63"/>
      <c r="ASX80" s="63"/>
      <c r="ASY80" s="63"/>
      <c r="ASZ80" s="63"/>
      <c r="ATA80" s="63"/>
      <c r="ATB80" s="63"/>
      <c r="ATC80" s="63"/>
      <c r="ATD80" s="63"/>
      <c r="ATE80" s="63"/>
      <c r="ATF80" s="63"/>
      <c r="ATG80" s="63"/>
      <c r="ATH80" s="63"/>
      <c r="ATI80" s="63"/>
      <c r="ATJ80" s="63"/>
      <c r="ATK80" s="63"/>
      <c r="ATL80" s="63"/>
      <c r="ATM80" s="63"/>
      <c r="ATN80" s="63"/>
      <c r="ATO80" s="63"/>
      <c r="ATP80" s="63"/>
      <c r="ATQ80" s="63"/>
      <c r="ATR80" s="63"/>
      <c r="ATS80" s="63"/>
      <c r="ATT80" s="63"/>
      <c r="ATU80" s="63"/>
      <c r="ATV80" s="63"/>
      <c r="ATW80" s="63"/>
      <c r="ATX80" s="63"/>
      <c r="ATY80" s="63"/>
      <c r="ATZ80" s="63"/>
      <c r="AUA80" s="63"/>
      <c r="AUB80" s="63"/>
      <c r="AUC80" s="63"/>
      <c r="AUD80" s="63"/>
      <c r="AUE80" s="63"/>
      <c r="AUF80" s="63"/>
      <c r="AUG80" s="63"/>
      <c r="AUH80" s="63"/>
      <c r="AUI80" s="63"/>
      <c r="AUJ80" s="63"/>
      <c r="AUK80" s="63"/>
      <c r="AUL80" s="63"/>
      <c r="AUM80" s="63"/>
      <c r="AUN80" s="63"/>
      <c r="AUO80" s="63"/>
      <c r="AUP80" s="63"/>
      <c r="AUQ80" s="63"/>
      <c r="AUR80" s="63"/>
      <c r="AUS80" s="63"/>
      <c r="AUT80" s="63"/>
      <c r="AUU80" s="63"/>
      <c r="AUV80" s="63"/>
      <c r="AUW80" s="63"/>
      <c r="AUX80" s="63"/>
      <c r="AUY80" s="63"/>
      <c r="AUZ80" s="63"/>
      <c r="AVA80" s="63"/>
      <c r="AVB80" s="63"/>
      <c r="AVC80" s="63"/>
      <c r="AVD80" s="63"/>
      <c r="AVE80" s="63"/>
      <c r="AVF80" s="63"/>
      <c r="AVG80" s="63"/>
      <c r="AVH80" s="63"/>
      <c r="AVI80" s="63"/>
      <c r="AVJ80" s="63"/>
      <c r="AVK80" s="63"/>
      <c r="AVL80" s="63"/>
      <c r="AVM80" s="63"/>
      <c r="AVN80" s="63"/>
      <c r="AVO80" s="63"/>
      <c r="AVP80" s="63"/>
      <c r="AVQ80" s="63"/>
      <c r="AVR80" s="63"/>
      <c r="AVS80" s="63"/>
      <c r="AVT80" s="63"/>
      <c r="AVU80" s="63"/>
      <c r="AVV80" s="63"/>
      <c r="AVW80" s="63"/>
      <c r="AVX80" s="63"/>
      <c r="AVY80" s="63"/>
      <c r="AVZ80" s="63"/>
      <c r="AWA80" s="63"/>
      <c r="AWB80" s="63"/>
      <c r="AWC80" s="63"/>
      <c r="AWD80" s="63"/>
      <c r="AWE80" s="63"/>
      <c r="AWF80" s="63"/>
      <c r="AWG80" s="63"/>
      <c r="AWH80" s="63"/>
      <c r="AWI80" s="63"/>
      <c r="AWJ80" s="63"/>
      <c r="AWK80" s="63"/>
      <c r="AWL80" s="63"/>
      <c r="AWM80" s="63"/>
      <c r="AWN80" s="63"/>
      <c r="AWO80" s="63"/>
      <c r="AWP80" s="63"/>
      <c r="AWQ80" s="63"/>
      <c r="AWR80" s="63"/>
      <c r="AWS80" s="63"/>
      <c r="AWT80" s="63"/>
      <c r="AWU80" s="63"/>
      <c r="AWV80" s="63"/>
      <c r="AWW80" s="63"/>
      <c r="AWX80" s="63"/>
      <c r="AWY80" s="63"/>
      <c r="AWZ80" s="63"/>
      <c r="AXA80" s="63"/>
      <c r="AXB80" s="63"/>
      <c r="AXC80" s="63"/>
      <c r="AXD80" s="63"/>
      <c r="AXE80" s="63"/>
      <c r="AXF80" s="63"/>
      <c r="AXG80" s="63"/>
      <c r="AXH80" s="63"/>
      <c r="AXI80" s="63"/>
      <c r="AXJ80" s="63"/>
      <c r="AXK80" s="63"/>
      <c r="AXL80" s="63"/>
      <c r="AXM80" s="63"/>
      <c r="AXN80" s="63"/>
      <c r="AXO80" s="63"/>
      <c r="AXP80" s="63"/>
      <c r="AXQ80" s="63"/>
      <c r="AXR80" s="63"/>
      <c r="AXS80" s="63"/>
      <c r="AXT80" s="63"/>
      <c r="AXU80" s="63"/>
      <c r="AXV80" s="63"/>
      <c r="AXW80" s="63"/>
      <c r="AXX80" s="63"/>
      <c r="AXY80" s="63"/>
      <c r="AXZ80" s="63"/>
      <c r="AYA80" s="63"/>
      <c r="AYB80" s="63"/>
      <c r="AYC80" s="63"/>
      <c r="AYD80" s="63"/>
      <c r="AYE80" s="63"/>
      <c r="AYF80" s="63"/>
      <c r="AYG80" s="63"/>
      <c r="AYH80" s="63"/>
      <c r="AYI80" s="63"/>
      <c r="AYJ80" s="63"/>
      <c r="AYK80" s="63"/>
      <c r="AYL80" s="63"/>
      <c r="AYM80" s="63"/>
      <c r="AYN80" s="63"/>
      <c r="AYO80" s="63"/>
      <c r="AYP80" s="63"/>
      <c r="AYQ80" s="63"/>
      <c r="AYR80" s="63"/>
      <c r="AYS80" s="63"/>
      <c r="AYT80" s="63"/>
      <c r="AYU80" s="63"/>
      <c r="AYV80" s="63"/>
      <c r="AYW80" s="63"/>
      <c r="AYX80" s="63"/>
      <c r="AYY80" s="63"/>
      <c r="AYZ80" s="63"/>
      <c r="AZA80" s="63"/>
      <c r="AZB80" s="63"/>
      <c r="AZC80" s="63"/>
      <c r="AZD80" s="63"/>
      <c r="AZE80" s="63"/>
      <c r="AZF80" s="63"/>
      <c r="AZG80" s="63"/>
      <c r="AZH80" s="63"/>
      <c r="AZI80" s="63"/>
      <c r="AZJ80" s="63"/>
      <c r="AZK80" s="63"/>
      <c r="AZL80" s="63"/>
      <c r="AZM80" s="63"/>
      <c r="AZN80" s="63"/>
      <c r="AZO80" s="63"/>
      <c r="AZP80" s="63"/>
      <c r="AZQ80" s="63"/>
      <c r="AZR80" s="63"/>
      <c r="AZS80" s="63"/>
      <c r="AZT80" s="63"/>
      <c r="AZU80" s="63"/>
      <c r="AZV80" s="63"/>
      <c r="AZW80" s="63"/>
      <c r="AZX80" s="63"/>
      <c r="AZY80" s="63"/>
      <c r="AZZ80" s="63"/>
      <c r="BAA80" s="63"/>
      <c r="BAB80" s="63"/>
      <c r="BAC80" s="63"/>
      <c r="BAD80" s="63"/>
      <c r="BAE80" s="63"/>
      <c r="BAF80" s="63"/>
      <c r="BAG80" s="63"/>
      <c r="BAH80" s="63"/>
      <c r="BAI80" s="63"/>
      <c r="BAJ80" s="63"/>
      <c r="BAK80" s="63"/>
      <c r="BAL80" s="63"/>
      <c r="BAM80" s="63"/>
      <c r="BAN80" s="63"/>
      <c r="BAO80" s="63"/>
      <c r="BAP80" s="63"/>
      <c r="BAQ80" s="63"/>
      <c r="BAR80" s="63"/>
      <c r="BAS80" s="63"/>
      <c r="BAT80" s="63"/>
      <c r="BAU80" s="63"/>
      <c r="BAV80" s="63"/>
      <c r="BAW80" s="63"/>
      <c r="BAX80" s="63"/>
      <c r="BAY80" s="63"/>
      <c r="BAZ80" s="63"/>
      <c r="BBA80" s="63"/>
      <c r="BBB80" s="63"/>
      <c r="BBC80" s="63"/>
      <c r="BBD80" s="63"/>
      <c r="BBE80" s="63"/>
      <c r="BBF80" s="63"/>
      <c r="BBG80" s="63"/>
      <c r="BBH80" s="63"/>
      <c r="BBI80" s="63"/>
      <c r="BBJ80" s="63"/>
      <c r="BBK80" s="63"/>
      <c r="BBL80" s="63"/>
      <c r="BBM80" s="63"/>
      <c r="BBN80" s="63"/>
      <c r="BBO80" s="63"/>
      <c r="BBP80" s="63"/>
      <c r="BBQ80" s="63"/>
      <c r="BBR80" s="63"/>
      <c r="BBS80" s="63"/>
      <c r="BBT80" s="63"/>
      <c r="BBU80" s="63"/>
      <c r="BBV80" s="63"/>
      <c r="BBW80" s="63"/>
      <c r="BBX80" s="63"/>
      <c r="BBY80" s="63"/>
      <c r="BBZ80" s="63"/>
      <c r="BCA80" s="63"/>
      <c r="BCB80" s="63"/>
      <c r="BCC80" s="63"/>
      <c r="BCD80" s="63"/>
      <c r="BCE80" s="63"/>
      <c r="BCF80" s="63"/>
      <c r="BCG80" s="63"/>
      <c r="BCH80" s="63"/>
      <c r="BCI80" s="63"/>
      <c r="BCJ80" s="63"/>
      <c r="BCK80" s="63"/>
      <c r="BCL80" s="63"/>
      <c r="BCM80" s="63"/>
      <c r="BCN80" s="63"/>
      <c r="BCO80" s="63"/>
      <c r="BCP80" s="63"/>
      <c r="BCQ80" s="63"/>
      <c r="BCR80" s="63"/>
      <c r="BCS80" s="63"/>
      <c r="BCT80" s="63"/>
      <c r="BCU80" s="63"/>
      <c r="BCV80" s="63"/>
      <c r="BCW80" s="63"/>
      <c r="BCX80" s="63"/>
      <c r="BCY80" s="63"/>
      <c r="BCZ80" s="63"/>
      <c r="BDA80" s="63"/>
      <c r="BDB80" s="63"/>
      <c r="BDC80" s="63"/>
      <c r="BDD80" s="63"/>
      <c r="BDE80" s="63"/>
      <c r="BDF80" s="63"/>
      <c r="BDG80" s="63"/>
      <c r="BDH80" s="63"/>
      <c r="BDI80" s="63"/>
      <c r="BDJ80" s="63"/>
      <c r="BDK80" s="63"/>
      <c r="BDL80" s="63"/>
      <c r="BDM80" s="63"/>
      <c r="BDN80" s="63"/>
      <c r="BDO80" s="63"/>
      <c r="BDP80" s="63"/>
      <c r="BDQ80" s="63"/>
      <c r="BDR80" s="63"/>
      <c r="BDS80" s="63"/>
      <c r="BDT80" s="63"/>
      <c r="BDU80" s="63"/>
      <c r="BDV80" s="63"/>
      <c r="BDW80" s="63"/>
      <c r="BDX80" s="63"/>
      <c r="BDY80" s="63"/>
      <c r="BDZ80" s="63"/>
      <c r="BEA80" s="63"/>
      <c r="BEB80" s="63"/>
      <c r="BEC80" s="63"/>
      <c r="BED80" s="63"/>
      <c r="BEE80" s="63"/>
      <c r="BEF80" s="63"/>
      <c r="BEG80" s="63"/>
      <c r="BEH80" s="63"/>
      <c r="BEI80" s="63"/>
      <c r="BEJ80" s="63"/>
      <c r="BEK80" s="63"/>
      <c r="BEL80" s="63"/>
      <c r="BEM80" s="63"/>
      <c r="BEN80" s="63"/>
      <c r="BEO80" s="63"/>
      <c r="BEP80" s="63"/>
      <c r="BEQ80" s="63"/>
      <c r="BER80" s="63"/>
      <c r="BES80" s="63"/>
      <c r="BET80" s="63"/>
      <c r="BEU80" s="63"/>
      <c r="BEV80" s="63"/>
      <c r="BEW80" s="63"/>
      <c r="BEX80" s="63"/>
      <c r="BEY80" s="63"/>
      <c r="BEZ80" s="63"/>
      <c r="BFA80" s="63"/>
      <c r="BFB80" s="63"/>
      <c r="BFC80" s="63"/>
      <c r="BFD80" s="63"/>
      <c r="BFE80" s="63"/>
      <c r="BFF80" s="63"/>
      <c r="BFG80" s="63"/>
      <c r="BFH80" s="63"/>
      <c r="BFI80" s="63"/>
      <c r="BFJ80" s="63"/>
      <c r="BFK80" s="63"/>
      <c r="BFL80" s="63"/>
      <c r="BFM80" s="63"/>
      <c r="BFN80" s="63"/>
      <c r="BFO80" s="63"/>
      <c r="BFP80" s="63"/>
      <c r="BFQ80" s="63"/>
      <c r="BFR80" s="63"/>
      <c r="BFS80" s="63"/>
      <c r="BFT80" s="63"/>
      <c r="BFU80" s="63"/>
      <c r="BFV80" s="63"/>
      <c r="BFW80" s="63"/>
      <c r="BFX80" s="63"/>
      <c r="BFY80" s="63"/>
      <c r="BFZ80" s="63"/>
      <c r="BGA80" s="63"/>
      <c r="BGB80" s="63"/>
      <c r="BGC80" s="63"/>
      <c r="BGD80" s="63"/>
      <c r="BGE80" s="63"/>
      <c r="BGF80" s="63"/>
      <c r="BGG80" s="63"/>
      <c r="BGH80" s="63"/>
      <c r="BGI80" s="63"/>
      <c r="BGJ80" s="63"/>
      <c r="BGK80" s="63"/>
      <c r="BGL80" s="63"/>
      <c r="BGM80" s="63"/>
      <c r="BGN80" s="63"/>
      <c r="BGO80" s="63"/>
      <c r="BGP80" s="63"/>
      <c r="BGQ80" s="63"/>
      <c r="BGR80" s="63"/>
      <c r="BGS80" s="63"/>
      <c r="BGT80" s="63"/>
      <c r="BGU80" s="63"/>
      <c r="BGV80" s="63"/>
      <c r="BGW80" s="63"/>
      <c r="BGX80" s="63"/>
      <c r="BGY80" s="63"/>
      <c r="BGZ80" s="63"/>
      <c r="BHA80" s="63"/>
      <c r="BHB80" s="63"/>
      <c r="BHC80" s="63"/>
      <c r="BHD80" s="63"/>
      <c r="BHE80" s="63"/>
      <c r="BHF80" s="63"/>
      <c r="BHG80" s="63"/>
      <c r="BHH80" s="63"/>
      <c r="BHI80" s="63"/>
      <c r="BHJ80" s="63"/>
      <c r="BHK80" s="63"/>
      <c r="BHL80" s="63"/>
      <c r="BHM80" s="63"/>
      <c r="BHN80" s="63"/>
      <c r="BHO80" s="63"/>
      <c r="BHP80" s="63"/>
      <c r="BHQ80" s="63"/>
      <c r="BHR80" s="63"/>
      <c r="BHS80" s="63"/>
      <c r="BHT80" s="63"/>
      <c r="BHU80" s="63"/>
      <c r="BHV80" s="63"/>
      <c r="BHW80" s="63"/>
      <c r="BHX80" s="63"/>
      <c r="BHY80" s="63"/>
      <c r="BHZ80" s="63"/>
      <c r="BIA80" s="63"/>
      <c r="BIB80" s="63"/>
      <c r="BIC80" s="63"/>
      <c r="BID80" s="63"/>
      <c r="BIE80" s="63"/>
      <c r="BIF80" s="63"/>
      <c r="BIG80" s="63"/>
      <c r="BIH80" s="63"/>
      <c r="BII80" s="63"/>
      <c r="BIJ80" s="63"/>
      <c r="BIK80" s="63"/>
      <c r="BIL80" s="63"/>
      <c r="BIM80" s="63"/>
      <c r="BIN80" s="63"/>
      <c r="BIO80" s="63"/>
      <c r="BIP80" s="63"/>
      <c r="BIQ80" s="63"/>
      <c r="BIR80" s="63"/>
      <c r="BIS80" s="63"/>
      <c r="BIT80" s="63"/>
      <c r="BIU80" s="63"/>
      <c r="BIV80" s="63"/>
      <c r="BIW80" s="63"/>
      <c r="BIX80" s="63"/>
      <c r="BIY80" s="63"/>
      <c r="BIZ80" s="63"/>
      <c r="BJA80" s="63"/>
      <c r="BJB80" s="63"/>
      <c r="BJC80" s="63"/>
      <c r="BJD80" s="63"/>
      <c r="BJE80" s="63"/>
      <c r="BJF80" s="63"/>
      <c r="BJG80" s="63"/>
      <c r="BJH80" s="63"/>
      <c r="BJI80" s="63"/>
      <c r="BJJ80" s="63"/>
      <c r="BJK80" s="63"/>
      <c r="BJL80" s="63"/>
      <c r="BJM80" s="63"/>
      <c r="BJN80" s="63"/>
      <c r="BJO80" s="63"/>
      <c r="BJP80" s="63"/>
      <c r="BJQ80" s="63"/>
      <c r="BJR80" s="63"/>
      <c r="BJS80" s="63"/>
      <c r="BJT80" s="63"/>
      <c r="BJU80" s="63"/>
      <c r="BJV80" s="63"/>
      <c r="BJW80" s="63"/>
      <c r="BJX80" s="63"/>
      <c r="BJY80" s="63"/>
      <c r="BJZ80" s="63"/>
      <c r="BKA80" s="63"/>
      <c r="BKB80" s="63"/>
      <c r="BKC80" s="63"/>
      <c r="BKD80" s="63"/>
      <c r="BKE80" s="63"/>
      <c r="BKF80" s="63"/>
      <c r="BKG80" s="63"/>
      <c r="BKH80" s="63"/>
      <c r="BKI80" s="63"/>
      <c r="BKJ80" s="63"/>
      <c r="BKK80" s="63"/>
      <c r="BKL80" s="63"/>
      <c r="BKM80" s="63"/>
      <c r="BKN80" s="63"/>
      <c r="BKO80" s="63"/>
      <c r="BKP80" s="63"/>
      <c r="BKQ80" s="63"/>
      <c r="BKR80" s="63"/>
      <c r="BKS80" s="63"/>
      <c r="BKT80" s="63"/>
      <c r="BKU80" s="63"/>
      <c r="BKV80" s="63"/>
      <c r="BKW80" s="63"/>
      <c r="BKX80" s="63"/>
      <c r="BKY80" s="63"/>
      <c r="BKZ80" s="63"/>
      <c r="BLA80" s="63"/>
      <c r="BLB80" s="63"/>
      <c r="BLC80" s="63"/>
      <c r="BLD80" s="63"/>
      <c r="BLE80" s="63"/>
      <c r="BLF80" s="63"/>
      <c r="BLG80" s="63"/>
      <c r="BLH80" s="63"/>
      <c r="BLI80" s="63"/>
      <c r="BLJ80" s="63"/>
      <c r="BLK80" s="63"/>
      <c r="BLL80" s="63"/>
      <c r="BLM80" s="63"/>
      <c r="BLN80" s="63"/>
      <c r="BLO80" s="63"/>
      <c r="BLP80" s="63"/>
      <c r="BLQ80" s="63"/>
      <c r="BLR80" s="63"/>
      <c r="BLS80" s="63"/>
      <c r="BLT80" s="63"/>
      <c r="BLU80" s="63"/>
      <c r="BLV80" s="63"/>
      <c r="BLW80" s="63"/>
      <c r="BLX80" s="63"/>
      <c r="BLY80" s="63"/>
      <c r="BLZ80" s="63"/>
      <c r="BMA80" s="63"/>
      <c r="BMB80" s="63"/>
      <c r="BMC80" s="63"/>
      <c r="BMD80" s="63"/>
      <c r="BME80" s="63"/>
      <c r="BMF80" s="63"/>
      <c r="BMG80" s="63"/>
      <c r="BMH80" s="63"/>
      <c r="BMI80" s="63"/>
      <c r="BMJ80" s="63"/>
      <c r="BMK80" s="63"/>
      <c r="BML80" s="63"/>
      <c r="BMM80" s="63"/>
      <c r="BMN80" s="63"/>
      <c r="BMO80" s="63"/>
      <c r="BMP80" s="63"/>
      <c r="BMQ80" s="63"/>
      <c r="BMR80" s="63"/>
      <c r="BMS80" s="63"/>
      <c r="BMT80" s="63"/>
      <c r="BMU80" s="63"/>
      <c r="BMV80" s="63"/>
      <c r="BMW80" s="63"/>
      <c r="BMX80" s="63"/>
    </row>
    <row r="81" spans="1:1714" s="1" customFormat="1" ht="15" customHeight="1" x14ac:dyDescent="0.25">
      <c r="A81" s="194" t="s">
        <v>270</v>
      </c>
      <c r="B81" s="147" t="s">
        <v>45</v>
      </c>
      <c r="C81" s="148" t="s">
        <v>133</v>
      </c>
      <c r="D81" s="213" t="s">
        <v>47</v>
      </c>
      <c r="E81" s="149" t="s">
        <v>48</v>
      </c>
      <c r="F81" s="215" t="s">
        <v>49</v>
      </c>
      <c r="G81" s="213" t="s">
        <v>63</v>
      </c>
      <c r="H81" s="150">
        <v>25</v>
      </c>
      <c r="I81" s="226"/>
      <c r="J81" s="151">
        <v>44679</v>
      </c>
      <c r="K81" s="152">
        <v>44683</v>
      </c>
      <c r="L81" s="152">
        <v>44684</v>
      </c>
      <c r="M81" s="167" t="s">
        <v>388</v>
      </c>
      <c r="N81" s="168">
        <v>44698</v>
      </c>
      <c r="O81" s="171" t="s">
        <v>97</v>
      </c>
      <c r="P81" s="145" t="s">
        <v>421</v>
      </c>
      <c r="Q81" s="153">
        <f t="shared" si="19"/>
        <v>44682</v>
      </c>
      <c r="R81" s="163">
        <v>27.8</v>
      </c>
      <c r="S81" s="153">
        <f t="shared" si="20"/>
        <v>44686</v>
      </c>
      <c r="T81" s="162">
        <v>31</v>
      </c>
      <c r="U81" s="153">
        <f t="shared" si="21"/>
        <v>44693</v>
      </c>
      <c r="V81" s="163"/>
      <c r="W81" s="153">
        <f t="shared" si="29"/>
        <v>44707</v>
      </c>
      <c r="X81" s="163">
        <v>40</v>
      </c>
      <c r="Y81" s="170" t="str">
        <f t="shared" si="26"/>
        <v>OK</v>
      </c>
      <c r="Z81" s="171" t="s">
        <v>97</v>
      </c>
      <c r="AA81" s="145" t="s">
        <v>424</v>
      </c>
      <c r="AB81" s="153">
        <f t="shared" si="30"/>
        <v>44686</v>
      </c>
      <c r="AC81" s="162">
        <v>19.2</v>
      </c>
      <c r="AD81" s="153">
        <f t="shared" si="31"/>
        <v>44690</v>
      </c>
      <c r="AE81" s="162">
        <v>23.3</v>
      </c>
      <c r="AF81" s="153">
        <f t="shared" si="32"/>
        <v>44697</v>
      </c>
      <c r="AG81" s="163">
        <v>27.5</v>
      </c>
      <c r="AH81" s="153">
        <f t="shared" si="33"/>
        <v>44711</v>
      </c>
      <c r="AI81" s="163">
        <v>33.299999999999997</v>
      </c>
      <c r="AJ81" s="170" t="str">
        <f t="shared" si="27"/>
        <v>OK</v>
      </c>
      <c r="AK81" s="171" t="s">
        <v>97</v>
      </c>
      <c r="AL81" s="148" t="s">
        <v>423</v>
      </c>
      <c r="AM81" s="153">
        <f t="shared" si="34"/>
        <v>44687</v>
      </c>
      <c r="AN81" s="162">
        <v>24.2</v>
      </c>
      <c r="AO81" s="153">
        <f t="shared" si="35"/>
        <v>44691</v>
      </c>
      <c r="AP81" s="162">
        <v>29.8</v>
      </c>
      <c r="AQ81" s="153">
        <f t="shared" si="36"/>
        <v>44698</v>
      </c>
      <c r="AR81" s="163"/>
      <c r="AS81" s="153">
        <f t="shared" si="37"/>
        <v>44712</v>
      </c>
      <c r="AT81" s="163">
        <v>40.9</v>
      </c>
      <c r="AU81" s="170" t="str">
        <f t="shared" si="28"/>
        <v>OK</v>
      </c>
      <c r="AV81" s="92"/>
      <c r="AW81" s="199" t="s">
        <v>1365</v>
      </c>
      <c r="AX81" s="200" t="s">
        <v>1366</v>
      </c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  <c r="IU81" s="63"/>
      <c r="IV81" s="63"/>
      <c r="IW81" s="63"/>
      <c r="IX81" s="63"/>
      <c r="IY81" s="63"/>
      <c r="IZ81" s="63"/>
      <c r="JA81" s="63"/>
      <c r="JB81" s="63"/>
      <c r="JC81" s="63"/>
      <c r="JD81" s="63"/>
      <c r="JE81" s="63"/>
      <c r="JF81" s="63"/>
      <c r="JG81" s="63"/>
      <c r="JH81" s="63"/>
      <c r="JI81" s="63"/>
      <c r="JJ81" s="63"/>
      <c r="JK81" s="63"/>
      <c r="JL81" s="63"/>
      <c r="JM81" s="63"/>
      <c r="JN81" s="63"/>
      <c r="JO81" s="63"/>
      <c r="JP81" s="63"/>
      <c r="JQ81" s="63"/>
      <c r="JR81" s="63"/>
      <c r="JS81" s="63"/>
      <c r="JT81" s="63"/>
      <c r="JU81" s="63"/>
      <c r="JV81" s="63"/>
      <c r="JW81" s="63"/>
      <c r="JX81" s="63"/>
      <c r="JY81" s="63"/>
      <c r="JZ81" s="63"/>
      <c r="KA81" s="63"/>
      <c r="KB81" s="63"/>
      <c r="KC81" s="63"/>
      <c r="KD81" s="63"/>
      <c r="KE81" s="63"/>
      <c r="KF81" s="63"/>
      <c r="KG81" s="63"/>
      <c r="KH81" s="63"/>
      <c r="KI81" s="63"/>
      <c r="KJ81" s="63"/>
      <c r="KK81" s="63"/>
      <c r="KL81" s="63"/>
      <c r="KM81" s="63"/>
      <c r="KN81" s="63"/>
      <c r="KO81" s="63"/>
      <c r="KP81" s="63"/>
      <c r="KQ81" s="63"/>
      <c r="KR81" s="63"/>
      <c r="KS81" s="63"/>
      <c r="KT81" s="63"/>
      <c r="KU81" s="63"/>
      <c r="KV81" s="63"/>
      <c r="KW81" s="63"/>
      <c r="KX81" s="63"/>
      <c r="KY81" s="63"/>
      <c r="KZ81" s="63"/>
      <c r="LA81" s="63"/>
      <c r="LB81" s="63"/>
      <c r="LC81" s="63"/>
      <c r="LD81" s="63"/>
      <c r="LE81" s="63"/>
      <c r="LF81" s="63"/>
      <c r="LG81" s="63"/>
      <c r="LH81" s="63"/>
      <c r="LI81" s="63"/>
      <c r="LJ81" s="63"/>
      <c r="LK81" s="63"/>
      <c r="LL81" s="63"/>
      <c r="LM81" s="63"/>
      <c r="LN81" s="63"/>
      <c r="LO81" s="63"/>
      <c r="LP81" s="63"/>
      <c r="LQ81" s="63"/>
      <c r="LR81" s="63"/>
      <c r="LS81" s="63"/>
      <c r="LT81" s="63"/>
      <c r="LU81" s="63"/>
      <c r="LV81" s="63"/>
      <c r="LW81" s="63"/>
      <c r="LX81" s="63"/>
      <c r="LY81" s="63"/>
      <c r="LZ81" s="63"/>
      <c r="MA81" s="63"/>
      <c r="MB81" s="63"/>
      <c r="MC81" s="63"/>
      <c r="MD81" s="63"/>
      <c r="ME81" s="63"/>
      <c r="MF81" s="63"/>
      <c r="MG81" s="63"/>
      <c r="MH81" s="63"/>
      <c r="MI81" s="63"/>
      <c r="MJ81" s="63"/>
      <c r="MK81" s="63"/>
      <c r="ML81" s="63"/>
      <c r="MM81" s="63"/>
      <c r="MN81" s="63"/>
      <c r="MO81" s="63"/>
      <c r="MP81" s="63"/>
      <c r="MQ81" s="63"/>
      <c r="MR81" s="63"/>
      <c r="MS81" s="63"/>
      <c r="MT81" s="63"/>
      <c r="MU81" s="63"/>
      <c r="MV81" s="63"/>
      <c r="MW81" s="63"/>
      <c r="MX81" s="63"/>
      <c r="MY81" s="63"/>
      <c r="MZ81" s="63"/>
      <c r="NA81" s="63"/>
      <c r="NB81" s="63"/>
      <c r="NC81" s="63"/>
      <c r="ND81" s="63"/>
      <c r="NE81" s="63"/>
      <c r="NF81" s="63"/>
      <c r="NG81" s="63"/>
      <c r="NH81" s="63"/>
      <c r="NI81" s="63"/>
      <c r="NJ81" s="63"/>
      <c r="NK81" s="63"/>
      <c r="NL81" s="63"/>
      <c r="NM81" s="63"/>
      <c r="NN81" s="63"/>
      <c r="NO81" s="63"/>
      <c r="NP81" s="63"/>
      <c r="NQ81" s="63"/>
      <c r="NR81" s="63"/>
      <c r="NS81" s="63"/>
      <c r="NT81" s="63"/>
      <c r="NU81" s="63"/>
      <c r="NV81" s="63"/>
      <c r="NW81" s="63"/>
      <c r="NX81" s="63"/>
      <c r="NY81" s="63"/>
      <c r="NZ81" s="63"/>
      <c r="OA81" s="63"/>
      <c r="OB81" s="63"/>
      <c r="OC81" s="63"/>
      <c r="OD81" s="63"/>
      <c r="OE81" s="63"/>
      <c r="OF81" s="63"/>
      <c r="OG81" s="63"/>
      <c r="OH81" s="63"/>
      <c r="OI81" s="63"/>
      <c r="OJ81" s="63"/>
      <c r="OK81" s="63"/>
      <c r="OL81" s="63"/>
      <c r="OM81" s="63"/>
      <c r="ON81" s="63"/>
      <c r="OO81" s="63"/>
      <c r="OP81" s="63"/>
      <c r="OQ81" s="63"/>
      <c r="OR81" s="63"/>
      <c r="OS81" s="63"/>
      <c r="OT81" s="63"/>
      <c r="OU81" s="63"/>
      <c r="OV81" s="63"/>
      <c r="OW81" s="63"/>
      <c r="OX81" s="63"/>
      <c r="OY81" s="63"/>
      <c r="OZ81" s="63"/>
      <c r="PA81" s="63"/>
      <c r="PB81" s="63"/>
      <c r="PC81" s="63"/>
      <c r="PD81" s="63"/>
      <c r="PE81" s="63"/>
      <c r="PF81" s="63"/>
      <c r="PG81" s="63"/>
      <c r="PH81" s="63"/>
      <c r="PI81" s="63"/>
      <c r="PJ81" s="63"/>
      <c r="PK81" s="63"/>
      <c r="PL81" s="63"/>
      <c r="PM81" s="63"/>
      <c r="PN81" s="63"/>
      <c r="PO81" s="63"/>
      <c r="PP81" s="63"/>
      <c r="PQ81" s="63"/>
      <c r="PR81" s="63"/>
      <c r="PS81" s="63"/>
      <c r="PT81" s="63"/>
      <c r="PU81" s="63"/>
      <c r="PV81" s="63"/>
      <c r="PW81" s="63"/>
      <c r="PX81" s="63"/>
      <c r="PY81" s="63"/>
      <c r="PZ81" s="63"/>
      <c r="QA81" s="63"/>
      <c r="QB81" s="63"/>
      <c r="QC81" s="63"/>
      <c r="QD81" s="63"/>
      <c r="QE81" s="63"/>
      <c r="QF81" s="63"/>
      <c r="QG81" s="63"/>
      <c r="QH81" s="63"/>
      <c r="QI81" s="63"/>
      <c r="QJ81" s="63"/>
      <c r="QK81" s="63"/>
      <c r="QL81" s="63"/>
      <c r="QM81" s="63"/>
      <c r="QN81" s="63"/>
      <c r="QO81" s="63"/>
      <c r="QP81" s="63"/>
      <c r="QQ81" s="63"/>
      <c r="QR81" s="63"/>
      <c r="QS81" s="63"/>
      <c r="QT81" s="63"/>
      <c r="QU81" s="63"/>
      <c r="QV81" s="63"/>
      <c r="QW81" s="63"/>
      <c r="QX81" s="63"/>
      <c r="QY81" s="63"/>
      <c r="QZ81" s="63"/>
      <c r="RA81" s="63"/>
      <c r="RB81" s="63"/>
      <c r="RC81" s="63"/>
      <c r="RD81" s="63"/>
      <c r="RE81" s="63"/>
      <c r="RF81" s="63"/>
      <c r="RG81" s="63"/>
      <c r="RH81" s="63"/>
      <c r="RI81" s="63"/>
      <c r="RJ81" s="63"/>
      <c r="RK81" s="63"/>
      <c r="RL81" s="63"/>
      <c r="RM81" s="63"/>
      <c r="RN81" s="63"/>
      <c r="RO81" s="63"/>
      <c r="RP81" s="63"/>
      <c r="RQ81" s="63"/>
      <c r="RR81" s="63"/>
      <c r="RS81" s="63"/>
      <c r="RT81" s="63"/>
      <c r="RU81" s="63"/>
      <c r="RV81" s="63"/>
      <c r="RW81" s="63"/>
      <c r="RX81" s="63"/>
      <c r="RY81" s="63"/>
      <c r="RZ81" s="63"/>
      <c r="SA81" s="63"/>
      <c r="SB81" s="63"/>
      <c r="SC81" s="63"/>
      <c r="SD81" s="63"/>
      <c r="SE81" s="63"/>
      <c r="SF81" s="63"/>
      <c r="SG81" s="63"/>
      <c r="SH81" s="63"/>
      <c r="SI81" s="63"/>
      <c r="SJ81" s="63"/>
      <c r="SK81" s="63"/>
      <c r="SL81" s="63"/>
      <c r="SM81" s="63"/>
      <c r="SN81" s="63"/>
      <c r="SO81" s="63"/>
      <c r="SP81" s="63"/>
      <c r="SQ81" s="63"/>
      <c r="SR81" s="63"/>
      <c r="SS81" s="63"/>
      <c r="ST81" s="63"/>
      <c r="SU81" s="63"/>
      <c r="SV81" s="63"/>
      <c r="SW81" s="63"/>
      <c r="SX81" s="63"/>
      <c r="SY81" s="63"/>
      <c r="SZ81" s="63"/>
      <c r="TA81" s="63"/>
      <c r="TB81" s="63"/>
      <c r="TC81" s="63"/>
      <c r="TD81" s="63"/>
      <c r="TE81" s="63"/>
      <c r="TF81" s="63"/>
      <c r="TG81" s="63"/>
      <c r="TH81" s="63"/>
      <c r="TI81" s="63"/>
      <c r="TJ81" s="63"/>
      <c r="TK81" s="63"/>
      <c r="TL81" s="63"/>
      <c r="TM81" s="63"/>
      <c r="TN81" s="63"/>
      <c r="TO81" s="63"/>
      <c r="TP81" s="63"/>
      <c r="TQ81" s="63"/>
      <c r="TR81" s="63"/>
      <c r="TS81" s="63"/>
      <c r="TT81" s="63"/>
      <c r="TU81" s="63"/>
      <c r="TV81" s="63"/>
      <c r="TW81" s="63"/>
      <c r="TX81" s="63"/>
      <c r="TY81" s="63"/>
      <c r="TZ81" s="63"/>
      <c r="UA81" s="63"/>
      <c r="UB81" s="63"/>
      <c r="UC81" s="63"/>
      <c r="UD81" s="63"/>
      <c r="UE81" s="63"/>
      <c r="UF81" s="63"/>
      <c r="UG81" s="63"/>
      <c r="UH81" s="63"/>
      <c r="UI81" s="63"/>
      <c r="UJ81" s="63"/>
      <c r="UK81" s="63"/>
      <c r="UL81" s="63"/>
      <c r="UM81" s="63"/>
      <c r="UN81" s="63"/>
      <c r="UO81" s="63"/>
      <c r="UP81" s="63"/>
      <c r="UQ81" s="63"/>
      <c r="UR81" s="63"/>
      <c r="US81" s="63"/>
      <c r="UT81" s="63"/>
      <c r="UU81" s="63"/>
      <c r="UV81" s="63"/>
      <c r="UW81" s="63"/>
      <c r="UX81" s="63"/>
      <c r="UY81" s="63"/>
      <c r="UZ81" s="63"/>
      <c r="VA81" s="63"/>
      <c r="VB81" s="63"/>
      <c r="VC81" s="63"/>
      <c r="VD81" s="63"/>
      <c r="VE81" s="63"/>
      <c r="VF81" s="63"/>
      <c r="VG81" s="63"/>
      <c r="VH81" s="63"/>
      <c r="VI81" s="63"/>
      <c r="VJ81" s="63"/>
      <c r="VK81" s="63"/>
      <c r="VL81" s="63"/>
      <c r="VM81" s="63"/>
      <c r="VN81" s="63"/>
      <c r="VO81" s="63"/>
      <c r="VP81" s="63"/>
      <c r="VQ81" s="63"/>
      <c r="VR81" s="63"/>
      <c r="VS81" s="63"/>
      <c r="VT81" s="63"/>
      <c r="VU81" s="63"/>
      <c r="VV81" s="63"/>
      <c r="VW81" s="63"/>
      <c r="VX81" s="63"/>
      <c r="VY81" s="63"/>
      <c r="VZ81" s="63"/>
      <c r="WA81" s="63"/>
      <c r="WB81" s="63"/>
      <c r="WC81" s="63"/>
      <c r="WD81" s="63"/>
      <c r="WE81" s="63"/>
      <c r="WF81" s="63"/>
      <c r="WG81" s="63"/>
      <c r="WH81" s="63"/>
      <c r="WI81" s="63"/>
      <c r="WJ81" s="63"/>
      <c r="WK81" s="63"/>
      <c r="WL81" s="63"/>
      <c r="WM81" s="63"/>
      <c r="WN81" s="63"/>
      <c r="WO81" s="63"/>
      <c r="WP81" s="63"/>
      <c r="WQ81" s="63"/>
      <c r="WR81" s="63"/>
      <c r="WS81" s="63"/>
      <c r="WT81" s="63"/>
      <c r="WU81" s="63"/>
      <c r="WV81" s="63"/>
      <c r="WW81" s="63"/>
      <c r="WX81" s="63"/>
      <c r="WY81" s="63"/>
      <c r="WZ81" s="63"/>
      <c r="XA81" s="63"/>
      <c r="XB81" s="63"/>
      <c r="XC81" s="63"/>
      <c r="XD81" s="63"/>
      <c r="XE81" s="63"/>
      <c r="XF81" s="63"/>
      <c r="XG81" s="63"/>
      <c r="XH81" s="63"/>
      <c r="XI81" s="63"/>
      <c r="XJ81" s="63"/>
      <c r="XK81" s="63"/>
      <c r="XL81" s="63"/>
      <c r="XM81" s="63"/>
      <c r="XN81" s="63"/>
      <c r="XO81" s="63"/>
      <c r="XP81" s="63"/>
      <c r="XQ81" s="63"/>
      <c r="XR81" s="63"/>
      <c r="XS81" s="63"/>
      <c r="XT81" s="63"/>
      <c r="XU81" s="63"/>
      <c r="XV81" s="63"/>
      <c r="XW81" s="63"/>
      <c r="XX81" s="63"/>
      <c r="XY81" s="63"/>
      <c r="XZ81" s="63"/>
      <c r="YA81" s="63"/>
      <c r="YB81" s="63"/>
      <c r="YC81" s="63"/>
      <c r="YD81" s="63"/>
      <c r="YE81" s="63"/>
      <c r="YF81" s="63"/>
      <c r="YG81" s="63"/>
      <c r="YH81" s="63"/>
      <c r="YI81" s="63"/>
      <c r="YJ81" s="63"/>
      <c r="YK81" s="63"/>
      <c r="YL81" s="63"/>
      <c r="YM81" s="63"/>
      <c r="YN81" s="63"/>
      <c r="YO81" s="63"/>
      <c r="YP81" s="63"/>
      <c r="YQ81" s="63"/>
      <c r="YR81" s="63"/>
      <c r="YS81" s="63"/>
      <c r="YT81" s="63"/>
      <c r="YU81" s="63"/>
      <c r="YV81" s="63"/>
      <c r="YW81" s="63"/>
      <c r="YX81" s="63"/>
      <c r="YY81" s="63"/>
      <c r="YZ81" s="63"/>
      <c r="ZA81" s="63"/>
      <c r="ZB81" s="63"/>
      <c r="ZC81" s="63"/>
      <c r="ZD81" s="63"/>
      <c r="ZE81" s="63"/>
      <c r="ZF81" s="63"/>
      <c r="ZG81" s="63"/>
      <c r="ZH81" s="63"/>
      <c r="ZI81" s="63"/>
      <c r="ZJ81" s="63"/>
      <c r="ZK81" s="63"/>
      <c r="ZL81" s="63"/>
      <c r="ZM81" s="63"/>
      <c r="ZN81" s="63"/>
      <c r="ZO81" s="63"/>
      <c r="ZP81" s="63"/>
      <c r="ZQ81" s="63"/>
      <c r="ZR81" s="63"/>
      <c r="ZS81" s="63"/>
      <c r="ZT81" s="63"/>
      <c r="ZU81" s="63"/>
      <c r="ZV81" s="63"/>
      <c r="ZW81" s="63"/>
      <c r="ZX81" s="63"/>
      <c r="ZY81" s="63"/>
      <c r="ZZ81" s="63"/>
      <c r="AAA81" s="63"/>
      <c r="AAB81" s="63"/>
      <c r="AAC81" s="63"/>
      <c r="AAD81" s="63"/>
      <c r="AAE81" s="63"/>
      <c r="AAF81" s="63"/>
      <c r="AAG81" s="63"/>
      <c r="AAH81" s="63"/>
      <c r="AAI81" s="63"/>
      <c r="AAJ81" s="63"/>
      <c r="AAK81" s="63"/>
      <c r="AAL81" s="63"/>
      <c r="AAM81" s="63"/>
      <c r="AAN81" s="63"/>
      <c r="AAO81" s="63"/>
      <c r="AAP81" s="63"/>
      <c r="AAQ81" s="63"/>
      <c r="AAR81" s="63"/>
      <c r="AAS81" s="63"/>
      <c r="AAT81" s="63"/>
      <c r="AAU81" s="63"/>
      <c r="AAV81" s="63"/>
      <c r="AAW81" s="63"/>
      <c r="AAX81" s="63"/>
      <c r="AAY81" s="63"/>
      <c r="AAZ81" s="63"/>
      <c r="ABA81" s="63"/>
      <c r="ABB81" s="63"/>
      <c r="ABC81" s="63"/>
      <c r="ABD81" s="63"/>
      <c r="ABE81" s="63"/>
      <c r="ABF81" s="63"/>
      <c r="ABG81" s="63"/>
      <c r="ABH81" s="63"/>
      <c r="ABI81" s="63"/>
      <c r="ABJ81" s="63"/>
      <c r="ABK81" s="63"/>
      <c r="ABL81" s="63"/>
      <c r="ABM81" s="63"/>
      <c r="ABN81" s="63"/>
      <c r="ABO81" s="63"/>
      <c r="ABP81" s="63"/>
      <c r="ABQ81" s="63"/>
      <c r="ABR81" s="63"/>
      <c r="ABS81" s="63"/>
      <c r="ABT81" s="63"/>
      <c r="ABU81" s="63"/>
      <c r="ABV81" s="63"/>
      <c r="ABW81" s="63"/>
      <c r="ABX81" s="63"/>
      <c r="ABY81" s="63"/>
      <c r="ABZ81" s="63"/>
      <c r="ACA81" s="63"/>
      <c r="ACB81" s="63"/>
      <c r="ACC81" s="63"/>
      <c r="ACD81" s="63"/>
      <c r="ACE81" s="63"/>
      <c r="ACF81" s="63"/>
      <c r="ACG81" s="63"/>
      <c r="ACH81" s="63"/>
      <c r="ACI81" s="63"/>
      <c r="ACJ81" s="63"/>
      <c r="ACK81" s="63"/>
      <c r="ACL81" s="63"/>
      <c r="ACM81" s="63"/>
      <c r="ACN81" s="63"/>
      <c r="ACO81" s="63"/>
      <c r="ACP81" s="63"/>
      <c r="ACQ81" s="63"/>
      <c r="ACR81" s="63"/>
      <c r="ACS81" s="63"/>
      <c r="ACT81" s="63"/>
      <c r="ACU81" s="63"/>
      <c r="ACV81" s="63"/>
      <c r="ACW81" s="63"/>
      <c r="ACX81" s="63"/>
      <c r="ACY81" s="63"/>
      <c r="ACZ81" s="63"/>
      <c r="ADA81" s="63"/>
      <c r="ADB81" s="63"/>
      <c r="ADC81" s="63"/>
      <c r="ADD81" s="63"/>
      <c r="ADE81" s="63"/>
      <c r="ADF81" s="63"/>
      <c r="ADG81" s="63"/>
      <c r="ADH81" s="63"/>
      <c r="ADI81" s="63"/>
      <c r="ADJ81" s="63"/>
      <c r="ADK81" s="63"/>
      <c r="ADL81" s="63"/>
      <c r="ADM81" s="63"/>
      <c r="ADN81" s="63"/>
      <c r="ADO81" s="63"/>
      <c r="ADP81" s="63"/>
      <c r="ADQ81" s="63"/>
      <c r="ADR81" s="63"/>
      <c r="ADS81" s="63"/>
      <c r="ADT81" s="63"/>
      <c r="ADU81" s="63"/>
      <c r="ADV81" s="63"/>
      <c r="ADW81" s="63"/>
      <c r="ADX81" s="63"/>
      <c r="ADY81" s="63"/>
      <c r="ADZ81" s="63"/>
      <c r="AEA81" s="63"/>
      <c r="AEB81" s="63"/>
      <c r="AEC81" s="63"/>
      <c r="AED81" s="63"/>
      <c r="AEE81" s="63"/>
      <c r="AEF81" s="63"/>
      <c r="AEG81" s="63"/>
      <c r="AEH81" s="63"/>
      <c r="AEI81" s="63"/>
      <c r="AEJ81" s="63"/>
      <c r="AEK81" s="63"/>
      <c r="AEL81" s="63"/>
      <c r="AEM81" s="63"/>
      <c r="AEN81" s="63"/>
      <c r="AEO81" s="63"/>
      <c r="AEP81" s="63"/>
      <c r="AEQ81" s="63"/>
      <c r="AER81" s="63"/>
      <c r="AES81" s="63"/>
      <c r="AET81" s="63"/>
      <c r="AEU81" s="63"/>
      <c r="AEV81" s="63"/>
      <c r="AEW81" s="63"/>
      <c r="AEX81" s="63"/>
      <c r="AEY81" s="63"/>
      <c r="AEZ81" s="63"/>
      <c r="AFA81" s="63"/>
      <c r="AFB81" s="63"/>
      <c r="AFC81" s="63"/>
      <c r="AFD81" s="63"/>
      <c r="AFE81" s="63"/>
      <c r="AFF81" s="63"/>
      <c r="AFG81" s="63"/>
      <c r="AFH81" s="63"/>
      <c r="AFI81" s="63"/>
      <c r="AFJ81" s="63"/>
      <c r="AFK81" s="63"/>
      <c r="AFL81" s="63"/>
      <c r="AFM81" s="63"/>
      <c r="AFN81" s="63"/>
      <c r="AFO81" s="63"/>
      <c r="AFP81" s="63"/>
      <c r="AFQ81" s="63"/>
      <c r="AFR81" s="63"/>
      <c r="AFS81" s="63"/>
      <c r="AFT81" s="63"/>
      <c r="AFU81" s="63"/>
      <c r="AFV81" s="63"/>
      <c r="AFW81" s="63"/>
      <c r="AFX81" s="63"/>
      <c r="AFY81" s="63"/>
      <c r="AFZ81" s="63"/>
      <c r="AGA81" s="63"/>
      <c r="AGB81" s="63"/>
      <c r="AGC81" s="63"/>
      <c r="AGD81" s="63"/>
      <c r="AGE81" s="63"/>
      <c r="AGF81" s="63"/>
      <c r="AGG81" s="63"/>
      <c r="AGH81" s="63"/>
      <c r="AGI81" s="63"/>
      <c r="AGJ81" s="63"/>
      <c r="AGK81" s="63"/>
      <c r="AGL81" s="63"/>
      <c r="AGM81" s="63"/>
      <c r="AGN81" s="63"/>
      <c r="AGO81" s="63"/>
      <c r="AGP81" s="63"/>
      <c r="AGQ81" s="63"/>
      <c r="AGR81" s="63"/>
      <c r="AGS81" s="63"/>
      <c r="AGT81" s="63"/>
      <c r="AGU81" s="63"/>
      <c r="AGV81" s="63"/>
      <c r="AGW81" s="63"/>
      <c r="AGX81" s="63"/>
      <c r="AGY81" s="63"/>
      <c r="AGZ81" s="63"/>
      <c r="AHA81" s="63"/>
      <c r="AHB81" s="63"/>
      <c r="AHC81" s="63"/>
      <c r="AHD81" s="63"/>
      <c r="AHE81" s="63"/>
      <c r="AHF81" s="63"/>
      <c r="AHG81" s="63"/>
      <c r="AHH81" s="63"/>
      <c r="AHI81" s="63"/>
      <c r="AHJ81" s="63"/>
      <c r="AHK81" s="63"/>
      <c r="AHL81" s="63"/>
      <c r="AHM81" s="63"/>
      <c r="AHN81" s="63"/>
      <c r="AHO81" s="63"/>
      <c r="AHP81" s="63"/>
      <c r="AHQ81" s="63"/>
      <c r="AHR81" s="63"/>
      <c r="AHS81" s="63"/>
      <c r="AHT81" s="63"/>
      <c r="AHU81" s="63"/>
      <c r="AHV81" s="63"/>
      <c r="AHW81" s="63"/>
      <c r="AHX81" s="63"/>
      <c r="AHY81" s="63"/>
      <c r="AHZ81" s="63"/>
      <c r="AIA81" s="63"/>
      <c r="AIB81" s="63"/>
      <c r="AIC81" s="63"/>
      <c r="AID81" s="63"/>
      <c r="AIE81" s="63"/>
      <c r="AIF81" s="63"/>
      <c r="AIG81" s="63"/>
      <c r="AIH81" s="63"/>
      <c r="AII81" s="63"/>
      <c r="AIJ81" s="63"/>
      <c r="AIK81" s="63"/>
      <c r="AIL81" s="63"/>
      <c r="AIM81" s="63"/>
      <c r="AIN81" s="63"/>
      <c r="AIO81" s="63"/>
      <c r="AIP81" s="63"/>
      <c r="AIQ81" s="63"/>
      <c r="AIR81" s="63"/>
      <c r="AIS81" s="63"/>
      <c r="AIT81" s="63"/>
      <c r="AIU81" s="63"/>
      <c r="AIV81" s="63"/>
      <c r="AIW81" s="63"/>
      <c r="AIX81" s="63"/>
      <c r="AIY81" s="63"/>
      <c r="AIZ81" s="63"/>
      <c r="AJA81" s="63"/>
      <c r="AJB81" s="63"/>
      <c r="AJC81" s="63"/>
      <c r="AJD81" s="63"/>
      <c r="AJE81" s="63"/>
      <c r="AJF81" s="63"/>
      <c r="AJG81" s="63"/>
      <c r="AJH81" s="63"/>
      <c r="AJI81" s="63"/>
      <c r="AJJ81" s="63"/>
      <c r="AJK81" s="63"/>
      <c r="AJL81" s="63"/>
      <c r="AJM81" s="63"/>
      <c r="AJN81" s="63"/>
      <c r="AJO81" s="63"/>
      <c r="AJP81" s="63"/>
      <c r="AJQ81" s="63"/>
      <c r="AJR81" s="63"/>
      <c r="AJS81" s="63"/>
      <c r="AJT81" s="63"/>
      <c r="AJU81" s="63"/>
      <c r="AJV81" s="63"/>
      <c r="AJW81" s="63"/>
      <c r="AJX81" s="63"/>
      <c r="AJY81" s="63"/>
      <c r="AJZ81" s="63"/>
      <c r="AKA81" s="63"/>
      <c r="AKB81" s="63"/>
      <c r="AKC81" s="63"/>
      <c r="AKD81" s="63"/>
      <c r="AKE81" s="63"/>
      <c r="AKF81" s="63"/>
      <c r="AKG81" s="63"/>
      <c r="AKH81" s="63"/>
      <c r="AKI81" s="63"/>
      <c r="AKJ81" s="63"/>
      <c r="AKK81" s="63"/>
      <c r="AKL81" s="63"/>
      <c r="AKM81" s="63"/>
      <c r="AKN81" s="63"/>
      <c r="AKO81" s="63"/>
      <c r="AKP81" s="63"/>
      <c r="AKQ81" s="63"/>
      <c r="AKR81" s="63"/>
      <c r="AKS81" s="63"/>
      <c r="AKT81" s="63"/>
      <c r="AKU81" s="63"/>
      <c r="AKV81" s="63"/>
      <c r="AKW81" s="63"/>
      <c r="AKX81" s="63"/>
      <c r="AKY81" s="63"/>
      <c r="AKZ81" s="63"/>
      <c r="ALA81" s="63"/>
      <c r="ALB81" s="63"/>
      <c r="ALC81" s="63"/>
      <c r="ALD81" s="63"/>
      <c r="ALE81" s="63"/>
      <c r="ALF81" s="63"/>
      <c r="ALG81" s="63"/>
      <c r="ALH81" s="63"/>
      <c r="ALI81" s="63"/>
      <c r="ALJ81" s="63"/>
      <c r="ALK81" s="63"/>
      <c r="ALL81" s="63"/>
      <c r="ALM81" s="63"/>
      <c r="ALN81" s="63"/>
      <c r="ALO81" s="63"/>
      <c r="ALP81" s="63"/>
      <c r="ALQ81" s="63"/>
      <c r="ALR81" s="63"/>
      <c r="ALS81" s="63"/>
      <c r="ALT81" s="63"/>
      <c r="ALU81" s="63"/>
      <c r="ALV81" s="63"/>
      <c r="ALW81" s="63"/>
      <c r="ALX81" s="63"/>
      <c r="ALY81" s="63"/>
      <c r="ALZ81" s="63"/>
      <c r="AMA81" s="63"/>
      <c r="AMB81" s="63"/>
      <c r="AMC81" s="63"/>
      <c r="AMD81" s="63"/>
      <c r="AME81" s="63"/>
      <c r="AMF81" s="63"/>
      <c r="AMG81" s="63"/>
      <c r="AMH81" s="63"/>
      <c r="AMI81" s="63"/>
      <c r="AMJ81" s="63"/>
      <c r="AMK81" s="63"/>
      <c r="AML81" s="63"/>
      <c r="AMM81" s="63"/>
      <c r="AMN81" s="63"/>
      <c r="AMO81" s="63"/>
      <c r="AMP81" s="63"/>
      <c r="AMQ81" s="63"/>
      <c r="AMR81" s="63"/>
      <c r="AMS81" s="63"/>
      <c r="AMT81" s="63"/>
      <c r="AMU81" s="63"/>
      <c r="AMV81" s="63"/>
      <c r="AMW81" s="63"/>
      <c r="AMX81" s="63"/>
      <c r="AMY81" s="63"/>
      <c r="AMZ81" s="63"/>
      <c r="ANA81" s="63"/>
      <c r="ANB81" s="63"/>
      <c r="ANC81" s="63"/>
      <c r="AND81" s="63"/>
      <c r="ANE81" s="63"/>
      <c r="ANF81" s="63"/>
      <c r="ANG81" s="63"/>
      <c r="ANH81" s="63"/>
      <c r="ANI81" s="63"/>
      <c r="ANJ81" s="63"/>
      <c r="ANK81" s="63"/>
      <c r="ANL81" s="63"/>
      <c r="ANM81" s="63"/>
      <c r="ANN81" s="63"/>
      <c r="ANO81" s="63"/>
      <c r="ANP81" s="63"/>
      <c r="ANQ81" s="63"/>
      <c r="ANR81" s="63"/>
      <c r="ANS81" s="63"/>
      <c r="ANT81" s="63"/>
      <c r="ANU81" s="63"/>
      <c r="ANV81" s="63"/>
      <c r="ANW81" s="63"/>
      <c r="ANX81" s="63"/>
      <c r="ANY81" s="63"/>
      <c r="ANZ81" s="63"/>
      <c r="AOA81" s="63"/>
      <c r="AOB81" s="63"/>
      <c r="AOC81" s="63"/>
      <c r="AOD81" s="63"/>
      <c r="AOE81" s="63"/>
      <c r="AOF81" s="63"/>
      <c r="AOG81" s="63"/>
      <c r="AOH81" s="63"/>
      <c r="AOI81" s="63"/>
      <c r="AOJ81" s="63"/>
      <c r="AOK81" s="63"/>
      <c r="AOL81" s="63"/>
      <c r="AOM81" s="63"/>
      <c r="AON81" s="63"/>
      <c r="AOO81" s="63"/>
      <c r="AOP81" s="63"/>
      <c r="AOQ81" s="63"/>
      <c r="AOR81" s="63"/>
      <c r="AOS81" s="63"/>
      <c r="AOT81" s="63"/>
      <c r="AOU81" s="63"/>
      <c r="AOV81" s="63"/>
      <c r="AOW81" s="63"/>
      <c r="AOX81" s="63"/>
      <c r="AOY81" s="63"/>
      <c r="AOZ81" s="63"/>
      <c r="APA81" s="63"/>
      <c r="APB81" s="63"/>
      <c r="APC81" s="63"/>
      <c r="APD81" s="63"/>
      <c r="APE81" s="63"/>
      <c r="APF81" s="63"/>
      <c r="APG81" s="63"/>
      <c r="APH81" s="63"/>
      <c r="API81" s="63"/>
      <c r="APJ81" s="63"/>
      <c r="APK81" s="63"/>
      <c r="APL81" s="63"/>
      <c r="APM81" s="63"/>
      <c r="APN81" s="63"/>
      <c r="APO81" s="63"/>
      <c r="APP81" s="63"/>
      <c r="APQ81" s="63"/>
      <c r="APR81" s="63"/>
      <c r="APS81" s="63"/>
      <c r="APT81" s="63"/>
      <c r="APU81" s="63"/>
      <c r="APV81" s="63"/>
      <c r="APW81" s="63"/>
      <c r="APX81" s="63"/>
      <c r="APY81" s="63"/>
      <c r="APZ81" s="63"/>
      <c r="AQA81" s="63"/>
      <c r="AQB81" s="63"/>
      <c r="AQC81" s="63"/>
      <c r="AQD81" s="63"/>
      <c r="AQE81" s="63"/>
      <c r="AQF81" s="63"/>
      <c r="AQG81" s="63"/>
      <c r="AQH81" s="63"/>
      <c r="AQI81" s="63"/>
      <c r="AQJ81" s="63"/>
      <c r="AQK81" s="63"/>
      <c r="AQL81" s="63"/>
      <c r="AQM81" s="63"/>
      <c r="AQN81" s="63"/>
      <c r="AQO81" s="63"/>
      <c r="AQP81" s="63"/>
      <c r="AQQ81" s="63"/>
      <c r="AQR81" s="63"/>
      <c r="AQS81" s="63"/>
      <c r="AQT81" s="63"/>
      <c r="AQU81" s="63"/>
      <c r="AQV81" s="63"/>
      <c r="AQW81" s="63"/>
      <c r="AQX81" s="63"/>
      <c r="AQY81" s="63"/>
      <c r="AQZ81" s="63"/>
      <c r="ARA81" s="63"/>
      <c r="ARB81" s="63"/>
      <c r="ARC81" s="63"/>
      <c r="ARD81" s="63"/>
      <c r="ARE81" s="63"/>
      <c r="ARF81" s="63"/>
      <c r="ARG81" s="63"/>
      <c r="ARH81" s="63"/>
      <c r="ARI81" s="63"/>
      <c r="ARJ81" s="63"/>
      <c r="ARK81" s="63"/>
      <c r="ARL81" s="63"/>
      <c r="ARM81" s="63"/>
      <c r="ARN81" s="63"/>
      <c r="ARO81" s="63"/>
      <c r="ARP81" s="63"/>
      <c r="ARQ81" s="63"/>
      <c r="ARR81" s="63"/>
      <c r="ARS81" s="63"/>
      <c r="ART81" s="63"/>
      <c r="ARU81" s="63"/>
      <c r="ARV81" s="63"/>
      <c r="ARW81" s="63"/>
      <c r="ARX81" s="63"/>
      <c r="ARY81" s="63"/>
      <c r="ARZ81" s="63"/>
      <c r="ASA81" s="63"/>
      <c r="ASB81" s="63"/>
      <c r="ASC81" s="63"/>
      <c r="ASD81" s="63"/>
      <c r="ASE81" s="63"/>
      <c r="ASF81" s="63"/>
      <c r="ASG81" s="63"/>
      <c r="ASH81" s="63"/>
      <c r="ASI81" s="63"/>
      <c r="ASJ81" s="63"/>
      <c r="ASK81" s="63"/>
      <c r="ASL81" s="63"/>
      <c r="ASM81" s="63"/>
      <c r="ASN81" s="63"/>
      <c r="ASO81" s="63"/>
      <c r="ASP81" s="63"/>
      <c r="ASQ81" s="63"/>
      <c r="ASR81" s="63"/>
      <c r="ASS81" s="63"/>
      <c r="AST81" s="63"/>
      <c r="ASU81" s="63"/>
      <c r="ASV81" s="63"/>
      <c r="ASW81" s="63"/>
      <c r="ASX81" s="63"/>
      <c r="ASY81" s="63"/>
      <c r="ASZ81" s="63"/>
      <c r="ATA81" s="63"/>
      <c r="ATB81" s="63"/>
      <c r="ATC81" s="63"/>
      <c r="ATD81" s="63"/>
      <c r="ATE81" s="63"/>
      <c r="ATF81" s="63"/>
      <c r="ATG81" s="63"/>
      <c r="ATH81" s="63"/>
      <c r="ATI81" s="63"/>
      <c r="ATJ81" s="63"/>
      <c r="ATK81" s="63"/>
      <c r="ATL81" s="63"/>
      <c r="ATM81" s="63"/>
      <c r="ATN81" s="63"/>
      <c r="ATO81" s="63"/>
      <c r="ATP81" s="63"/>
      <c r="ATQ81" s="63"/>
      <c r="ATR81" s="63"/>
      <c r="ATS81" s="63"/>
      <c r="ATT81" s="63"/>
      <c r="ATU81" s="63"/>
      <c r="ATV81" s="63"/>
      <c r="ATW81" s="63"/>
      <c r="ATX81" s="63"/>
      <c r="ATY81" s="63"/>
      <c r="ATZ81" s="63"/>
      <c r="AUA81" s="63"/>
      <c r="AUB81" s="63"/>
      <c r="AUC81" s="63"/>
      <c r="AUD81" s="63"/>
      <c r="AUE81" s="63"/>
      <c r="AUF81" s="63"/>
      <c r="AUG81" s="63"/>
      <c r="AUH81" s="63"/>
      <c r="AUI81" s="63"/>
      <c r="AUJ81" s="63"/>
      <c r="AUK81" s="63"/>
      <c r="AUL81" s="63"/>
      <c r="AUM81" s="63"/>
      <c r="AUN81" s="63"/>
      <c r="AUO81" s="63"/>
      <c r="AUP81" s="63"/>
      <c r="AUQ81" s="63"/>
      <c r="AUR81" s="63"/>
      <c r="AUS81" s="63"/>
      <c r="AUT81" s="63"/>
      <c r="AUU81" s="63"/>
      <c r="AUV81" s="63"/>
      <c r="AUW81" s="63"/>
      <c r="AUX81" s="63"/>
      <c r="AUY81" s="63"/>
      <c r="AUZ81" s="63"/>
      <c r="AVA81" s="63"/>
      <c r="AVB81" s="63"/>
      <c r="AVC81" s="63"/>
      <c r="AVD81" s="63"/>
      <c r="AVE81" s="63"/>
      <c r="AVF81" s="63"/>
      <c r="AVG81" s="63"/>
      <c r="AVH81" s="63"/>
      <c r="AVI81" s="63"/>
      <c r="AVJ81" s="63"/>
      <c r="AVK81" s="63"/>
      <c r="AVL81" s="63"/>
      <c r="AVM81" s="63"/>
      <c r="AVN81" s="63"/>
      <c r="AVO81" s="63"/>
      <c r="AVP81" s="63"/>
      <c r="AVQ81" s="63"/>
      <c r="AVR81" s="63"/>
      <c r="AVS81" s="63"/>
      <c r="AVT81" s="63"/>
      <c r="AVU81" s="63"/>
      <c r="AVV81" s="63"/>
      <c r="AVW81" s="63"/>
      <c r="AVX81" s="63"/>
      <c r="AVY81" s="63"/>
      <c r="AVZ81" s="63"/>
      <c r="AWA81" s="63"/>
      <c r="AWB81" s="63"/>
      <c r="AWC81" s="63"/>
      <c r="AWD81" s="63"/>
      <c r="AWE81" s="63"/>
      <c r="AWF81" s="63"/>
      <c r="AWG81" s="63"/>
      <c r="AWH81" s="63"/>
      <c r="AWI81" s="63"/>
      <c r="AWJ81" s="63"/>
      <c r="AWK81" s="63"/>
      <c r="AWL81" s="63"/>
      <c r="AWM81" s="63"/>
      <c r="AWN81" s="63"/>
      <c r="AWO81" s="63"/>
      <c r="AWP81" s="63"/>
      <c r="AWQ81" s="63"/>
      <c r="AWR81" s="63"/>
      <c r="AWS81" s="63"/>
      <c r="AWT81" s="63"/>
      <c r="AWU81" s="63"/>
      <c r="AWV81" s="63"/>
      <c r="AWW81" s="63"/>
      <c r="AWX81" s="63"/>
      <c r="AWY81" s="63"/>
      <c r="AWZ81" s="63"/>
      <c r="AXA81" s="63"/>
      <c r="AXB81" s="63"/>
      <c r="AXC81" s="63"/>
      <c r="AXD81" s="63"/>
      <c r="AXE81" s="63"/>
      <c r="AXF81" s="63"/>
      <c r="AXG81" s="63"/>
      <c r="AXH81" s="63"/>
      <c r="AXI81" s="63"/>
      <c r="AXJ81" s="63"/>
      <c r="AXK81" s="63"/>
      <c r="AXL81" s="63"/>
      <c r="AXM81" s="63"/>
      <c r="AXN81" s="63"/>
      <c r="AXO81" s="63"/>
      <c r="AXP81" s="63"/>
      <c r="AXQ81" s="63"/>
      <c r="AXR81" s="63"/>
      <c r="AXS81" s="63"/>
      <c r="AXT81" s="63"/>
      <c r="AXU81" s="63"/>
      <c r="AXV81" s="63"/>
      <c r="AXW81" s="63"/>
      <c r="AXX81" s="63"/>
      <c r="AXY81" s="63"/>
      <c r="AXZ81" s="63"/>
      <c r="AYA81" s="63"/>
      <c r="AYB81" s="63"/>
      <c r="AYC81" s="63"/>
      <c r="AYD81" s="63"/>
      <c r="AYE81" s="63"/>
      <c r="AYF81" s="63"/>
      <c r="AYG81" s="63"/>
      <c r="AYH81" s="63"/>
      <c r="AYI81" s="63"/>
      <c r="AYJ81" s="63"/>
      <c r="AYK81" s="63"/>
      <c r="AYL81" s="63"/>
      <c r="AYM81" s="63"/>
      <c r="AYN81" s="63"/>
      <c r="AYO81" s="63"/>
      <c r="AYP81" s="63"/>
      <c r="AYQ81" s="63"/>
      <c r="AYR81" s="63"/>
      <c r="AYS81" s="63"/>
      <c r="AYT81" s="63"/>
      <c r="AYU81" s="63"/>
      <c r="AYV81" s="63"/>
      <c r="AYW81" s="63"/>
      <c r="AYX81" s="63"/>
      <c r="AYY81" s="63"/>
      <c r="AYZ81" s="63"/>
      <c r="AZA81" s="63"/>
      <c r="AZB81" s="63"/>
      <c r="AZC81" s="63"/>
      <c r="AZD81" s="63"/>
      <c r="AZE81" s="63"/>
      <c r="AZF81" s="63"/>
      <c r="AZG81" s="63"/>
      <c r="AZH81" s="63"/>
      <c r="AZI81" s="63"/>
      <c r="AZJ81" s="63"/>
      <c r="AZK81" s="63"/>
      <c r="AZL81" s="63"/>
      <c r="AZM81" s="63"/>
      <c r="AZN81" s="63"/>
      <c r="AZO81" s="63"/>
      <c r="AZP81" s="63"/>
      <c r="AZQ81" s="63"/>
      <c r="AZR81" s="63"/>
      <c r="AZS81" s="63"/>
      <c r="AZT81" s="63"/>
      <c r="AZU81" s="63"/>
      <c r="AZV81" s="63"/>
      <c r="AZW81" s="63"/>
      <c r="AZX81" s="63"/>
      <c r="AZY81" s="63"/>
      <c r="AZZ81" s="63"/>
      <c r="BAA81" s="63"/>
      <c r="BAB81" s="63"/>
      <c r="BAC81" s="63"/>
      <c r="BAD81" s="63"/>
      <c r="BAE81" s="63"/>
      <c r="BAF81" s="63"/>
      <c r="BAG81" s="63"/>
      <c r="BAH81" s="63"/>
      <c r="BAI81" s="63"/>
      <c r="BAJ81" s="63"/>
      <c r="BAK81" s="63"/>
      <c r="BAL81" s="63"/>
      <c r="BAM81" s="63"/>
      <c r="BAN81" s="63"/>
      <c r="BAO81" s="63"/>
      <c r="BAP81" s="63"/>
      <c r="BAQ81" s="63"/>
      <c r="BAR81" s="63"/>
      <c r="BAS81" s="63"/>
      <c r="BAT81" s="63"/>
      <c r="BAU81" s="63"/>
      <c r="BAV81" s="63"/>
      <c r="BAW81" s="63"/>
      <c r="BAX81" s="63"/>
      <c r="BAY81" s="63"/>
      <c r="BAZ81" s="63"/>
      <c r="BBA81" s="63"/>
      <c r="BBB81" s="63"/>
      <c r="BBC81" s="63"/>
      <c r="BBD81" s="63"/>
      <c r="BBE81" s="63"/>
      <c r="BBF81" s="63"/>
      <c r="BBG81" s="63"/>
      <c r="BBH81" s="63"/>
      <c r="BBI81" s="63"/>
      <c r="BBJ81" s="63"/>
      <c r="BBK81" s="63"/>
      <c r="BBL81" s="63"/>
      <c r="BBM81" s="63"/>
      <c r="BBN81" s="63"/>
      <c r="BBO81" s="63"/>
      <c r="BBP81" s="63"/>
      <c r="BBQ81" s="63"/>
      <c r="BBR81" s="63"/>
      <c r="BBS81" s="63"/>
      <c r="BBT81" s="63"/>
      <c r="BBU81" s="63"/>
      <c r="BBV81" s="63"/>
      <c r="BBW81" s="63"/>
      <c r="BBX81" s="63"/>
      <c r="BBY81" s="63"/>
      <c r="BBZ81" s="63"/>
      <c r="BCA81" s="63"/>
      <c r="BCB81" s="63"/>
      <c r="BCC81" s="63"/>
      <c r="BCD81" s="63"/>
      <c r="BCE81" s="63"/>
      <c r="BCF81" s="63"/>
      <c r="BCG81" s="63"/>
      <c r="BCH81" s="63"/>
      <c r="BCI81" s="63"/>
      <c r="BCJ81" s="63"/>
      <c r="BCK81" s="63"/>
      <c r="BCL81" s="63"/>
      <c r="BCM81" s="63"/>
      <c r="BCN81" s="63"/>
      <c r="BCO81" s="63"/>
      <c r="BCP81" s="63"/>
      <c r="BCQ81" s="63"/>
      <c r="BCR81" s="63"/>
      <c r="BCS81" s="63"/>
      <c r="BCT81" s="63"/>
      <c r="BCU81" s="63"/>
      <c r="BCV81" s="63"/>
      <c r="BCW81" s="63"/>
      <c r="BCX81" s="63"/>
      <c r="BCY81" s="63"/>
      <c r="BCZ81" s="63"/>
      <c r="BDA81" s="63"/>
      <c r="BDB81" s="63"/>
      <c r="BDC81" s="63"/>
      <c r="BDD81" s="63"/>
      <c r="BDE81" s="63"/>
      <c r="BDF81" s="63"/>
      <c r="BDG81" s="63"/>
      <c r="BDH81" s="63"/>
      <c r="BDI81" s="63"/>
      <c r="BDJ81" s="63"/>
      <c r="BDK81" s="63"/>
      <c r="BDL81" s="63"/>
      <c r="BDM81" s="63"/>
      <c r="BDN81" s="63"/>
      <c r="BDO81" s="63"/>
      <c r="BDP81" s="63"/>
      <c r="BDQ81" s="63"/>
      <c r="BDR81" s="63"/>
      <c r="BDS81" s="63"/>
      <c r="BDT81" s="63"/>
      <c r="BDU81" s="63"/>
      <c r="BDV81" s="63"/>
      <c r="BDW81" s="63"/>
      <c r="BDX81" s="63"/>
      <c r="BDY81" s="63"/>
      <c r="BDZ81" s="63"/>
      <c r="BEA81" s="63"/>
      <c r="BEB81" s="63"/>
      <c r="BEC81" s="63"/>
      <c r="BED81" s="63"/>
      <c r="BEE81" s="63"/>
      <c r="BEF81" s="63"/>
      <c r="BEG81" s="63"/>
      <c r="BEH81" s="63"/>
      <c r="BEI81" s="63"/>
      <c r="BEJ81" s="63"/>
      <c r="BEK81" s="63"/>
      <c r="BEL81" s="63"/>
      <c r="BEM81" s="63"/>
      <c r="BEN81" s="63"/>
      <c r="BEO81" s="63"/>
      <c r="BEP81" s="63"/>
      <c r="BEQ81" s="63"/>
      <c r="BER81" s="63"/>
      <c r="BES81" s="63"/>
      <c r="BET81" s="63"/>
      <c r="BEU81" s="63"/>
      <c r="BEV81" s="63"/>
      <c r="BEW81" s="63"/>
      <c r="BEX81" s="63"/>
      <c r="BEY81" s="63"/>
      <c r="BEZ81" s="63"/>
      <c r="BFA81" s="63"/>
      <c r="BFB81" s="63"/>
      <c r="BFC81" s="63"/>
      <c r="BFD81" s="63"/>
      <c r="BFE81" s="63"/>
      <c r="BFF81" s="63"/>
      <c r="BFG81" s="63"/>
      <c r="BFH81" s="63"/>
      <c r="BFI81" s="63"/>
      <c r="BFJ81" s="63"/>
      <c r="BFK81" s="63"/>
      <c r="BFL81" s="63"/>
      <c r="BFM81" s="63"/>
      <c r="BFN81" s="63"/>
      <c r="BFO81" s="63"/>
      <c r="BFP81" s="63"/>
      <c r="BFQ81" s="63"/>
      <c r="BFR81" s="63"/>
      <c r="BFS81" s="63"/>
      <c r="BFT81" s="63"/>
      <c r="BFU81" s="63"/>
      <c r="BFV81" s="63"/>
      <c r="BFW81" s="63"/>
      <c r="BFX81" s="63"/>
      <c r="BFY81" s="63"/>
      <c r="BFZ81" s="63"/>
      <c r="BGA81" s="63"/>
      <c r="BGB81" s="63"/>
      <c r="BGC81" s="63"/>
      <c r="BGD81" s="63"/>
      <c r="BGE81" s="63"/>
      <c r="BGF81" s="63"/>
      <c r="BGG81" s="63"/>
      <c r="BGH81" s="63"/>
      <c r="BGI81" s="63"/>
      <c r="BGJ81" s="63"/>
      <c r="BGK81" s="63"/>
      <c r="BGL81" s="63"/>
      <c r="BGM81" s="63"/>
      <c r="BGN81" s="63"/>
      <c r="BGO81" s="63"/>
      <c r="BGP81" s="63"/>
      <c r="BGQ81" s="63"/>
      <c r="BGR81" s="63"/>
      <c r="BGS81" s="63"/>
      <c r="BGT81" s="63"/>
      <c r="BGU81" s="63"/>
      <c r="BGV81" s="63"/>
      <c r="BGW81" s="63"/>
      <c r="BGX81" s="63"/>
      <c r="BGY81" s="63"/>
      <c r="BGZ81" s="63"/>
      <c r="BHA81" s="63"/>
      <c r="BHB81" s="63"/>
      <c r="BHC81" s="63"/>
      <c r="BHD81" s="63"/>
      <c r="BHE81" s="63"/>
      <c r="BHF81" s="63"/>
      <c r="BHG81" s="63"/>
      <c r="BHH81" s="63"/>
      <c r="BHI81" s="63"/>
      <c r="BHJ81" s="63"/>
      <c r="BHK81" s="63"/>
      <c r="BHL81" s="63"/>
      <c r="BHM81" s="63"/>
      <c r="BHN81" s="63"/>
      <c r="BHO81" s="63"/>
      <c r="BHP81" s="63"/>
      <c r="BHQ81" s="63"/>
      <c r="BHR81" s="63"/>
      <c r="BHS81" s="63"/>
      <c r="BHT81" s="63"/>
      <c r="BHU81" s="63"/>
      <c r="BHV81" s="63"/>
      <c r="BHW81" s="63"/>
      <c r="BHX81" s="63"/>
      <c r="BHY81" s="63"/>
      <c r="BHZ81" s="63"/>
      <c r="BIA81" s="63"/>
      <c r="BIB81" s="63"/>
      <c r="BIC81" s="63"/>
      <c r="BID81" s="63"/>
      <c r="BIE81" s="63"/>
      <c r="BIF81" s="63"/>
      <c r="BIG81" s="63"/>
      <c r="BIH81" s="63"/>
      <c r="BII81" s="63"/>
      <c r="BIJ81" s="63"/>
      <c r="BIK81" s="63"/>
      <c r="BIL81" s="63"/>
      <c r="BIM81" s="63"/>
      <c r="BIN81" s="63"/>
      <c r="BIO81" s="63"/>
      <c r="BIP81" s="63"/>
      <c r="BIQ81" s="63"/>
      <c r="BIR81" s="63"/>
      <c r="BIS81" s="63"/>
      <c r="BIT81" s="63"/>
      <c r="BIU81" s="63"/>
      <c r="BIV81" s="63"/>
      <c r="BIW81" s="63"/>
      <c r="BIX81" s="63"/>
      <c r="BIY81" s="63"/>
      <c r="BIZ81" s="63"/>
      <c r="BJA81" s="63"/>
      <c r="BJB81" s="63"/>
      <c r="BJC81" s="63"/>
      <c r="BJD81" s="63"/>
      <c r="BJE81" s="63"/>
      <c r="BJF81" s="63"/>
      <c r="BJG81" s="63"/>
      <c r="BJH81" s="63"/>
      <c r="BJI81" s="63"/>
      <c r="BJJ81" s="63"/>
      <c r="BJK81" s="63"/>
      <c r="BJL81" s="63"/>
      <c r="BJM81" s="63"/>
      <c r="BJN81" s="63"/>
      <c r="BJO81" s="63"/>
      <c r="BJP81" s="63"/>
      <c r="BJQ81" s="63"/>
      <c r="BJR81" s="63"/>
      <c r="BJS81" s="63"/>
      <c r="BJT81" s="63"/>
      <c r="BJU81" s="63"/>
      <c r="BJV81" s="63"/>
      <c r="BJW81" s="63"/>
      <c r="BJX81" s="63"/>
      <c r="BJY81" s="63"/>
      <c r="BJZ81" s="63"/>
      <c r="BKA81" s="63"/>
      <c r="BKB81" s="63"/>
      <c r="BKC81" s="63"/>
      <c r="BKD81" s="63"/>
      <c r="BKE81" s="63"/>
      <c r="BKF81" s="63"/>
      <c r="BKG81" s="63"/>
      <c r="BKH81" s="63"/>
      <c r="BKI81" s="63"/>
      <c r="BKJ81" s="63"/>
      <c r="BKK81" s="63"/>
      <c r="BKL81" s="63"/>
      <c r="BKM81" s="63"/>
      <c r="BKN81" s="63"/>
      <c r="BKO81" s="63"/>
      <c r="BKP81" s="63"/>
      <c r="BKQ81" s="63"/>
      <c r="BKR81" s="63"/>
      <c r="BKS81" s="63"/>
      <c r="BKT81" s="63"/>
      <c r="BKU81" s="63"/>
      <c r="BKV81" s="63"/>
      <c r="BKW81" s="63"/>
      <c r="BKX81" s="63"/>
      <c r="BKY81" s="63"/>
      <c r="BKZ81" s="63"/>
      <c r="BLA81" s="63"/>
      <c r="BLB81" s="63"/>
      <c r="BLC81" s="63"/>
      <c r="BLD81" s="63"/>
      <c r="BLE81" s="63"/>
      <c r="BLF81" s="63"/>
      <c r="BLG81" s="63"/>
      <c r="BLH81" s="63"/>
      <c r="BLI81" s="63"/>
      <c r="BLJ81" s="63"/>
      <c r="BLK81" s="63"/>
      <c r="BLL81" s="63"/>
      <c r="BLM81" s="63"/>
      <c r="BLN81" s="63"/>
      <c r="BLO81" s="63"/>
      <c r="BLP81" s="63"/>
      <c r="BLQ81" s="63"/>
      <c r="BLR81" s="63"/>
      <c r="BLS81" s="63"/>
      <c r="BLT81" s="63"/>
      <c r="BLU81" s="63"/>
      <c r="BLV81" s="63"/>
      <c r="BLW81" s="63"/>
      <c r="BLX81" s="63"/>
      <c r="BLY81" s="63"/>
      <c r="BLZ81" s="63"/>
      <c r="BMA81" s="63"/>
      <c r="BMB81" s="63"/>
      <c r="BMC81" s="63"/>
      <c r="BMD81" s="63"/>
      <c r="BME81" s="63"/>
      <c r="BMF81" s="63"/>
      <c r="BMG81" s="63"/>
      <c r="BMH81" s="63"/>
      <c r="BMI81" s="63"/>
      <c r="BMJ81" s="63"/>
      <c r="BMK81" s="63"/>
      <c r="BML81" s="63"/>
      <c r="BMM81" s="63"/>
      <c r="BMN81" s="63"/>
      <c r="BMO81" s="63"/>
      <c r="BMP81" s="63"/>
      <c r="BMQ81" s="63"/>
      <c r="BMR81" s="63"/>
      <c r="BMS81" s="63"/>
      <c r="BMT81" s="63"/>
      <c r="BMU81" s="63"/>
      <c r="BMV81" s="63"/>
      <c r="BMW81" s="63"/>
      <c r="BMX81" s="63"/>
    </row>
    <row r="82" spans="1:1714" s="1" customFormat="1" ht="15" customHeight="1" x14ac:dyDescent="0.25">
      <c r="A82" s="194" t="s">
        <v>271</v>
      </c>
      <c r="B82" s="147" t="s">
        <v>45</v>
      </c>
      <c r="C82" s="148" t="s">
        <v>134</v>
      </c>
      <c r="D82" s="213" t="s">
        <v>47</v>
      </c>
      <c r="E82" s="149" t="s">
        <v>48</v>
      </c>
      <c r="F82" s="214" t="s">
        <v>49</v>
      </c>
      <c r="G82" s="213" t="s">
        <v>50</v>
      </c>
      <c r="H82" s="150">
        <v>25</v>
      </c>
      <c r="I82" s="146" t="s">
        <v>1689</v>
      </c>
      <c r="J82" s="151">
        <v>44670</v>
      </c>
      <c r="K82" s="152">
        <v>44671</v>
      </c>
      <c r="L82" s="152">
        <v>44673</v>
      </c>
      <c r="M82" s="167" t="s">
        <v>388</v>
      </c>
      <c r="N82" s="168">
        <v>44680</v>
      </c>
      <c r="O82" s="171" t="s">
        <v>97</v>
      </c>
      <c r="P82" s="145" t="s">
        <v>414</v>
      </c>
      <c r="Q82" s="153">
        <f t="shared" si="19"/>
        <v>44673</v>
      </c>
      <c r="R82" s="163">
        <v>18.399999999999999</v>
      </c>
      <c r="S82" s="153">
        <f t="shared" si="20"/>
        <v>44677</v>
      </c>
      <c r="T82" s="162">
        <v>26.2</v>
      </c>
      <c r="U82" s="153">
        <f t="shared" si="21"/>
        <v>44684</v>
      </c>
      <c r="V82" s="163"/>
      <c r="W82" s="153">
        <f t="shared" si="29"/>
        <v>44698</v>
      </c>
      <c r="X82" s="163">
        <v>36.700000000000003</v>
      </c>
      <c r="Y82" s="170" t="str">
        <f t="shared" si="26"/>
        <v>OK</v>
      </c>
      <c r="Z82" s="171" t="s">
        <v>97</v>
      </c>
      <c r="AA82" s="145" t="s">
        <v>415</v>
      </c>
      <c r="AB82" s="153">
        <f t="shared" si="30"/>
        <v>44674</v>
      </c>
      <c r="AC82" s="162">
        <v>20.7</v>
      </c>
      <c r="AD82" s="153">
        <f t="shared" si="31"/>
        <v>44678</v>
      </c>
      <c r="AE82" s="162">
        <v>28.3</v>
      </c>
      <c r="AF82" s="153">
        <f t="shared" si="32"/>
        <v>44685</v>
      </c>
      <c r="AG82" s="163"/>
      <c r="AH82" s="153">
        <f t="shared" si="33"/>
        <v>44699</v>
      </c>
      <c r="AI82" s="163">
        <v>36.799999999999997</v>
      </c>
      <c r="AJ82" s="170" t="str">
        <f t="shared" si="27"/>
        <v>OK</v>
      </c>
      <c r="AK82" s="171" t="s">
        <v>97</v>
      </c>
      <c r="AL82" s="148" t="s">
        <v>416</v>
      </c>
      <c r="AM82" s="153">
        <f t="shared" si="34"/>
        <v>44676</v>
      </c>
      <c r="AN82" s="162">
        <v>22.2</v>
      </c>
      <c r="AO82" s="153">
        <f t="shared" si="35"/>
        <v>44680</v>
      </c>
      <c r="AP82" s="162">
        <v>26.7</v>
      </c>
      <c r="AQ82" s="153">
        <f t="shared" si="36"/>
        <v>44687</v>
      </c>
      <c r="AR82" s="163"/>
      <c r="AS82" s="153">
        <f t="shared" si="37"/>
        <v>44701</v>
      </c>
      <c r="AT82" s="163">
        <v>32.9</v>
      </c>
      <c r="AU82" s="170" t="str">
        <f t="shared" si="28"/>
        <v>OK</v>
      </c>
      <c r="AV82" s="92"/>
      <c r="AW82" s="199" t="s">
        <v>1367</v>
      </c>
      <c r="AX82" s="200" t="s">
        <v>1368</v>
      </c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  <c r="JI82" s="63"/>
      <c r="JJ82" s="63"/>
      <c r="JK82" s="63"/>
      <c r="JL82" s="63"/>
      <c r="JM82" s="63"/>
      <c r="JN82" s="63"/>
      <c r="JO82" s="63"/>
      <c r="JP82" s="63"/>
      <c r="JQ82" s="63"/>
      <c r="JR82" s="63"/>
      <c r="JS82" s="63"/>
      <c r="JT82" s="63"/>
      <c r="JU82" s="63"/>
      <c r="JV82" s="63"/>
      <c r="JW82" s="63"/>
      <c r="JX82" s="63"/>
      <c r="JY82" s="63"/>
      <c r="JZ82" s="63"/>
      <c r="KA82" s="63"/>
      <c r="KB82" s="63"/>
      <c r="KC82" s="63"/>
      <c r="KD82" s="63"/>
      <c r="KE82" s="63"/>
      <c r="KF82" s="63"/>
      <c r="KG82" s="63"/>
      <c r="KH82" s="63"/>
      <c r="KI82" s="63"/>
      <c r="KJ82" s="63"/>
      <c r="KK82" s="63"/>
      <c r="KL82" s="63"/>
      <c r="KM82" s="63"/>
      <c r="KN82" s="63"/>
      <c r="KO82" s="63"/>
      <c r="KP82" s="63"/>
      <c r="KQ82" s="63"/>
      <c r="KR82" s="63"/>
      <c r="KS82" s="63"/>
      <c r="KT82" s="63"/>
      <c r="KU82" s="63"/>
      <c r="KV82" s="63"/>
      <c r="KW82" s="63"/>
      <c r="KX82" s="63"/>
      <c r="KY82" s="63"/>
      <c r="KZ82" s="63"/>
      <c r="LA82" s="63"/>
      <c r="LB82" s="63"/>
      <c r="LC82" s="63"/>
      <c r="LD82" s="63"/>
      <c r="LE82" s="63"/>
      <c r="LF82" s="63"/>
      <c r="LG82" s="63"/>
      <c r="LH82" s="63"/>
      <c r="LI82" s="63"/>
      <c r="LJ82" s="63"/>
      <c r="LK82" s="63"/>
      <c r="LL82" s="63"/>
      <c r="LM82" s="63"/>
      <c r="LN82" s="63"/>
      <c r="LO82" s="63"/>
      <c r="LP82" s="63"/>
      <c r="LQ82" s="63"/>
      <c r="LR82" s="63"/>
      <c r="LS82" s="63"/>
      <c r="LT82" s="63"/>
      <c r="LU82" s="63"/>
      <c r="LV82" s="63"/>
      <c r="LW82" s="63"/>
      <c r="LX82" s="63"/>
      <c r="LY82" s="63"/>
      <c r="LZ82" s="63"/>
      <c r="MA82" s="63"/>
      <c r="MB82" s="63"/>
      <c r="MC82" s="63"/>
      <c r="MD82" s="63"/>
      <c r="ME82" s="63"/>
      <c r="MF82" s="63"/>
      <c r="MG82" s="63"/>
      <c r="MH82" s="63"/>
      <c r="MI82" s="63"/>
      <c r="MJ82" s="63"/>
      <c r="MK82" s="63"/>
      <c r="ML82" s="63"/>
      <c r="MM82" s="63"/>
      <c r="MN82" s="63"/>
      <c r="MO82" s="63"/>
      <c r="MP82" s="63"/>
      <c r="MQ82" s="63"/>
      <c r="MR82" s="63"/>
      <c r="MS82" s="63"/>
      <c r="MT82" s="63"/>
      <c r="MU82" s="63"/>
      <c r="MV82" s="63"/>
      <c r="MW82" s="63"/>
      <c r="MX82" s="63"/>
      <c r="MY82" s="63"/>
      <c r="MZ82" s="63"/>
      <c r="NA82" s="63"/>
      <c r="NB82" s="63"/>
      <c r="NC82" s="63"/>
      <c r="ND82" s="63"/>
      <c r="NE82" s="63"/>
      <c r="NF82" s="63"/>
      <c r="NG82" s="63"/>
      <c r="NH82" s="63"/>
      <c r="NI82" s="63"/>
      <c r="NJ82" s="63"/>
      <c r="NK82" s="63"/>
      <c r="NL82" s="63"/>
      <c r="NM82" s="63"/>
      <c r="NN82" s="63"/>
      <c r="NO82" s="63"/>
      <c r="NP82" s="63"/>
      <c r="NQ82" s="63"/>
      <c r="NR82" s="63"/>
      <c r="NS82" s="63"/>
      <c r="NT82" s="63"/>
      <c r="NU82" s="63"/>
      <c r="NV82" s="63"/>
      <c r="NW82" s="63"/>
      <c r="NX82" s="63"/>
      <c r="NY82" s="63"/>
      <c r="NZ82" s="63"/>
      <c r="OA82" s="63"/>
      <c r="OB82" s="63"/>
      <c r="OC82" s="63"/>
      <c r="OD82" s="63"/>
      <c r="OE82" s="63"/>
      <c r="OF82" s="63"/>
      <c r="OG82" s="63"/>
      <c r="OH82" s="63"/>
      <c r="OI82" s="63"/>
      <c r="OJ82" s="63"/>
      <c r="OK82" s="63"/>
      <c r="OL82" s="63"/>
      <c r="OM82" s="63"/>
      <c r="ON82" s="63"/>
      <c r="OO82" s="63"/>
      <c r="OP82" s="63"/>
      <c r="OQ82" s="63"/>
      <c r="OR82" s="63"/>
      <c r="OS82" s="63"/>
      <c r="OT82" s="63"/>
      <c r="OU82" s="63"/>
      <c r="OV82" s="63"/>
      <c r="OW82" s="63"/>
      <c r="OX82" s="63"/>
      <c r="OY82" s="63"/>
      <c r="OZ82" s="63"/>
      <c r="PA82" s="63"/>
      <c r="PB82" s="63"/>
      <c r="PC82" s="63"/>
      <c r="PD82" s="63"/>
      <c r="PE82" s="63"/>
      <c r="PF82" s="63"/>
      <c r="PG82" s="63"/>
      <c r="PH82" s="63"/>
      <c r="PI82" s="63"/>
      <c r="PJ82" s="63"/>
      <c r="PK82" s="63"/>
      <c r="PL82" s="63"/>
      <c r="PM82" s="63"/>
      <c r="PN82" s="63"/>
      <c r="PO82" s="63"/>
      <c r="PP82" s="63"/>
      <c r="PQ82" s="63"/>
      <c r="PR82" s="63"/>
      <c r="PS82" s="63"/>
      <c r="PT82" s="63"/>
      <c r="PU82" s="63"/>
      <c r="PV82" s="63"/>
      <c r="PW82" s="63"/>
      <c r="PX82" s="63"/>
      <c r="PY82" s="63"/>
      <c r="PZ82" s="63"/>
      <c r="QA82" s="63"/>
      <c r="QB82" s="63"/>
      <c r="QC82" s="63"/>
      <c r="QD82" s="63"/>
      <c r="QE82" s="63"/>
      <c r="QF82" s="63"/>
      <c r="QG82" s="63"/>
      <c r="QH82" s="63"/>
      <c r="QI82" s="63"/>
      <c r="QJ82" s="63"/>
      <c r="QK82" s="63"/>
      <c r="QL82" s="63"/>
      <c r="QM82" s="63"/>
      <c r="QN82" s="63"/>
      <c r="QO82" s="63"/>
      <c r="QP82" s="63"/>
      <c r="QQ82" s="63"/>
      <c r="QR82" s="63"/>
      <c r="QS82" s="63"/>
      <c r="QT82" s="63"/>
      <c r="QU82" s="63"/>
      <c r="QV82" s="63"/>
      <c r="QW82" s="63"/>
      <c r="QX82" s="63"/>
      <c r="QY82" s="63"/>
      <c r="QZ82" s="63"/>
      <c r="RA82" s="63"/>
      <c r="RB82" s="63"/>
      <c r="RC82" s="63"/>
      <c r="RD82" s="63"/>
      <c r="RE82" s="63"/>
      <c r="RF82" s="63"/>
      <c r="RG82" s="63"/>
      <c r="RH82" s="63"/>
      <c r="RI82" s="63"/>
      <c r="RJ82" s="63"/>
      <c r="RK82" s="63"/>
      <c r="RL82" s="63"/>
      <c r="RM82" s="63"/>
      <c r="RN82" s="63"/>
      <c r="RO82" s="63"/>
      <c r="RP82" s="63"/>
      <c r="RQ82" s="63"/>
      <c r="RR82" s="63"/>
      <c r="RS82" s="63"/>
      <c r="RT82" s="63"/>
      <c r="RU82" s="63"/>
      <c r="RV82" s="63"/>
      <c r="RW82" s="63"/>
      <c r="RX82" s="63"/>
      <c r="RY82" s="63"/>
      <c r="RZ82" s="63"/>
      <c r="SA82" s="63"/>
      <c r="SB82" s="63"/>
      <c r="SC82" s="63"/>
      <c r="SD82" s="63"/>
      <c r="SE82" s="63"/>
      <c r="SF82" s="63"/>
      <c r="SG82" s="63"/>
      <c r="SH82" s="63"/>
      <c r="SI82" s="63"/>
      <c r="SJ82" s="63"/>
      <c r="SK82" s="63"/>
      <c r="SL82" s="63"/>
      <c r="SM82" s="63"/>
      <c r="SN82" s="63"/>
      <c r="SO82" s="63"/>
      <c r="SP82" s="63"/>
      <c r="SQ82" s="63"/>
      <c r="SR82" s="63"/>
      <c r="SS82" s="63"/>
      <c r="ST82" s="63"/>
      <c r="SU82" s="63"/>
      <c r="SV82" s="63"/>
      <c r="SW82" s="63"/>
      <c r="SX82" s="63"/>
      <c r="SY82" s="63"/>
      <c r="SZ82" s="63"/>
      <c r="TA82" s="63"/>
      <c r="TB82" s="63"/>
      <c r="TC82" s="63"/>
      <c r="TD82" s="63"/>
      <c r="TE82" s="63"/>
      <c r="TF82" s="63"/>
      <c r="TG82" s="63"/>
      <c r="TH82" s="63"/>
      <c r="TI82" s="63"/>
      <c r="TJ82" s="63"/>
      <c r="TK82" s="63"/>
      <c r="TL82" s="63"/>
      <c r="TM82" s="63"/>
      <c r="TN82" s="63"/>
      <c r="TO82" s="63"/>
      <c r="TP82" s="63"/>
      <c r="TQ82" s="63"/>
      <c r="TR82" s="63"/>
      <c r="TS82" s="63"/>
      <c r="TT82" s="63"/>
      <c r="TU82" s="63"/>
      <c r="TV82" s="63"/>
      <c r="TW82" s="63"/>
      <c r="TX82" s="63"/>
      <c r="TY82" s="63"/>
      <c r="TZ82" s="63"/>
      <c r="UA82" s="63"/>
      <c r="UB82" s="63"/>
      <c r="UC82" s="63"/>
      <c r="UD82" s="63"/>
      <c r="UE82" s="63"/>
      <c r="UF82" s="63"/>
      <c r="UG82" s="63"/>
      <c r="UH82" s="63"/>
      <c r="UI82" s="63"/>
      <c r="UJ82" s="63"/>
      <c r="UK82" s="63"/>
      <c r="UL82" s="63"/>
      <c r="UM82" s="63"/>
      <c r="UN82" s="63"/>
      <c r="UO82" s="63"/>
      <c r="UP82" s="63"/>
      <c r="UQ82" s="63"/>
      <c r="UR82" s="63"/>
      <c r="US82" s="63"/>
      <c r="UT82" s="63"/>
      <c r="UU82" s="63"/>
      <c r="UV82" s="63"/>
      <c r="UW82" s="63"/>
      <c r="UX82" s="63"/>
      <c r="UY82" s="63"/>
      <c r="UZ82" s="63"/>
      <c r="VA82" s="63"/>
      <c r="VB82" s="63"/>
      <c r="VC82" s="63"/>
      <c r="VD82" s="63"/>
      <c r="VE82" s="63"/>
      <c r="VF82" s="63"/>
      <c r="VG82" s="63"/>
      <c r="VH82" s="63"/>
      <c r="VI82" s="63"/>
      <c r="VJ82" s="63"/>
      <c r="VK82" s="63"/>
      <c r="VL82" s="63"/>
      <c r="VM82" s="63"/>
      <c r="VN82" s="63"/>
      <c r="VO82" s="63"/>
      <c r="VP82" s="63"/>
      <c r="VQ82" s="63"/>
      <c r="VR82" s="63"/>
      <c r="VS82" s="63"/>
      <c r="VT82" s="63"/>
      <c r="VU82" s="63"/>
      <c r="VV82" s="63"/>
      <c r="VW82" s="63"/>
      <c r="VX82" s="63"/>
      <c r="VY82" s="63"/>
      <c r="VZ82" s="63"/>
      <c r="WA82" s="63"/>
      <c r="WB82" s="63"/>
      <c r="WC82" s="63"/>
      <c r="WD82" s="63"/>
      <c r="WE82" s="63"/>
      <c r="WF82" s="63"/>
      <c r="WG82" s="63"/>
      <c r="WH82" s="63"/>
      <c r="WI82" s="63"/>
      <c r="WJ82" s="63"/>
      <c r="WK82" s="63"/>
      <c r="WL82" s="63"/>
      <c r="WM82" s="63"/>
      <c r="WN82" s="63"/>
      <c r="WO82" s="63"/>
      <c r="WP82" s="63"/>
      <c r="WQ82" s="63"/>
      <c r="WR82" s="63"/>
      <c r="WS82" s="63"/>
      <c r="WT82" s="63"/>
      <c r="WU82" s="63"/>
      <c r="WV82" s="63"/>
      <c r="WW82" s="63"/>
      <c r="WX82" s="63"/>
      <c r="WY82" s="63"/>
      <c r="WZ82" s="63"/>
      <c r="XA82" s="63"/>
      <c r="XB82" s="63"/>
      <c r="XC82" s="63"/>
      <c r="XD82" s="63"/>
      <c r="XE82" s="63"/>
      <c r="XF82" s="63"/>
      <c r="XG82" s="63"/>
      <c r="XH82" s="63"/>
      <c r="XI82" s="63"/>
      <c r="XJ82" s="63"/>
      <c r="XK82" s="63"/>
      <c r="XL82" s="63"/>
      <c r="XM82" s="63"/>
      <c r="XN82" s="63"/>
      <c r="XO82" s="63"/>
      <c r="XP82" s="63"/>
      <c r="XQ82" s="63"/>
      <c r="XR82" s="63"/>
      <c r="XS82" s="63"/>
      <c r="XT82" s="63"/>
      <c r="XU82" s="63"/>
      <c r="XV82" s="63"/>
      <c r="XW82" s="63"/>
      <c r="XX82" s="63"/>
      <c r="XY82" s="63"/>
      <c r="XZ82" s="63"/>
      <c r="YA82" s="63"/>
      <c r="YB82" s="63"/>
      <c r="YC82" s="63"/>
      <c r="YD82" s="63"/>
      <c r="YE82" s="63"/>
      <c r="YF82" s="63"/>
      <c r="YG82" s="63"/>
      <c r="YH82" s="63"/>
      <c r="YI82" s="63"/>
      <c r="YJ82" s="63"/>
      <c r="YK82" s="63"/>
      <c r="YL82" s="63"/>
      <c r="YM82" s="63"/>
      <c r="YN82" s="63"/>
      <c r="YO82" s="63"/>
      <c r="YP82" s="63"/>
      <c r="YQ82" s="63"/>
      <c r="YR82" s="63"/>
      <c r="YS82" s="63"/>
      <c r="YT82" s="63"/>
      <c r="YU82" s="63"/>
      <c r="YV82" s="63"/>
      <c r="YW82" s="63"/>
      <c r="YX82" s="63"/>
      <c r="YY82" s="63"/>
      <c r="YZ82" s="63"/>
      <c r="ZA82" s="63"/>
      <c r="ZB82" s="63"/>
      <c r="ZC82" s="63"/>
      <c r="ZD82" s="63"/>
      <c r="ZE82" s="63"/>
      <c r="ZF82" s="63"/>
      <c r="ZG82" s="63"/>
      <c r="ZH82" s="63"/>
      <c r="ZI82" s="63"/>
      <c r="ZJ82" s="63"/>
      <c r="ZK82" s="63"/>
      <c r="ZL82" s="63"/>
      <c r="ZM82" s="63"/>
      <c r="ZN82" s="63"/>
      <c r="ZO82" s="63"/>
      <c r="ZP82" s="63"/>
      <c r="ZQ82" s="63"/>
      <c r="ZR82" s="63"/>
      <c r="ZS82" s="63"/>
      <c r="ZT82" s="63"/>
      <c r="ZU82" s="63"/>
      <c r="ZV82" s="63"/>
      <c r="ZW82" s="63"/>
      <c r="ZX82" s="63"/>
      <c r="ZY82" s="63"/>
      <c r="ZZ82" s="63"/>
      <c r="AAA82" s="63"/>
      <c r="AAB82" s="63"/>
      <c r="AAC82" s="63"/>
      <c r="AAD82" s="63"/>
      <c r="AAE82" s="63"/>
      <c r="AAF82" s="63"/>
      <c r="AAG82" s="63"/>
      <c r="AAH82" s="63"/>
      <c r="AAI82" s="63"/>
      <c r="AAJ82" s="63"/>
      <c r="AAK82" s="63"/>
      <c r="AAL82" s="63"/>
      <c r="AAM82" s="63"/>
      <c r="AAN82" s="63"/>
      <c r="AAO82" s="63"/>
      <c r="AAP82" s="63"/>
      <c r="AAQ82" s="63"/>
      <c r="AAR82" s="63"/>
      <c r="AAS82" s="63"/>
      <c r="AAT82" s="63"/>
      <c r="AAU82" s="63"/>
      <c r="AAV82" s="63"/>
      <c r="AAW82" s="63"/>
      <c r="AAX82" s="63"/>
      <c r="AAY82" s="63"/>
      <c r="AAZ82" s="63"/>
      <c r="ABA82" s="63"/>
      <c r="ABB82" s="63"/>
      <c r="ABC82" s="63"/>
      <c r="ABD82" s="63"/>
      <c r="ABE82" s="63"/>
      <c r="ABF82" s="63"/>
      <c r="ABG82" s="63"/>
      <c r="ABH82" s="63"/>
      <c r="ABI82" s="63"/>
      <c r="ABJ82" s="63"/>
      <c r="ABK82" s="63"/>
      <c r="ABL82" s="63"/>
      <c r="ABM82" s="63"/>
      <c r="ABN82" s="63"/>
      <c r="ABO82" s="63"/>
      <c r="ABP82" s="63"/>
      <c r="ABQ82" s="63"/>
      <c r="ABR82" s="63"/>
      <c r="ABS82" s="63"/>
      <c r="ABT82" s="63"/>
      <c r="ABU82" s="63"/>
      <c r="ABV82" s="63"/>
      <c r="ABW82" s="63"/>
      <c r="ABX82" s="63"/>
      <c r="ABY82" s="63"/>
      <c r="ABZ82" s="63"/>
      <c r="ACA82" s="63"/>
      <c r="ACB82" s="63"/>
      <c r="ACC82" s="63"/>
      <c r="ACD82" s="63"/>
      <c r="ACE82" s="63"/>
      <c r="ACF82" s="63"/>
      <c r="ACG82" s="63"/>
      <c r="ACH82" s="63"/>
      <c r="ACI82" s="63"/>
      <c r="ACJ82" s="63"/>
      <c r="ACK82" s="63"/>
      <c r="ACL82" s="63"/>
      <c r="ACM82" s="63"/>
      <c r="ACN82" s="63"/>
      <c r="ACO82" s="63"/>
      <c r="ACP82" s="63"/>
      <c r="ACQ82" s="63"/>
      <c r="ACR82" s="63"/>
      <c r="ACS82" s="63"/>
      <c r="ACT82" s="63"/>
      <c r="ACU82" s="63"/>
      <c r="ACV82" s="63"/>
      <c r="ACW82" s="63"/>
      <c r="ACX82" s="63"/>
      <c r="ACY82" s="63"/>
      <c r="ACZ82" s="63"/>
      <c r="ADA82" s="63"/>
      <c r="ADB82" s="63"/>
      <c r="ADC82" s="63"/>
      <c r="ADD82" s="63"/>
      <c r="ADE82" s="63"/>
      <c r="ADF82" s="63"/>
      <c r="ADG82" s="63"/>
      <c r="ADH82" s="63"/>
      <c r="ADI82" s="63"/>
      <c r="ADJ82" s="63"/>
      <c r="ADK82" s="63"/>
      <c r="ADL82" s="63"/>
      <c r="ADM82" s="63"/>
      <c r="ADN82" s="63"/>
      <c r="ADO82" s="63"/>
      <c r="ADP82" s="63"/>
      <c r="ADQ82" s="63"/>
      <c r="ADR82" s="63"/>
      <c r="ADS82" s="63"/>
      <c r="ADT82" s="63"/>
      <c r="ADU82" s="63"/>
      <c r="ADV82" s="63"/>
      <c r="ADW82" s="63"/>
      <c r="ADX82" s="63"/>
      <c r="ADY82" s="63"/>
      <c r="ADZ82" s="63"/>
      <c r="AEA82" s="63"/>
      <c r="AEB82" s="63"/>
      <c r="AEC82" s="63"/>
      <c r="AED82" s="63"/>
      <c r="AEE82" s="63"/>
      <c r="AEF82" s="63"/>
      <c r="AEG82" s="63"/>
      <c r="AEH82" s="63"/>
      <c r="AEI82" s="63"/>
      <c r="AEJ82" s="63"/>
      <c r="AEK82" s="63"/>
      <c r="AEL82" s="63"/>
      <c r="AEM82" s="63"/>
      <c r="AEN82" s="63"/>
      <c r="AEO82" s="63"/>
      <c r="AEP82" s="63"/>
      <c r="AEQ82" s="63"/>
      <c r="AER82" s="63"/>
      <c r="AES82" s="63"/>
      <c r="AET82" s="63"/>
      <c r="AEU82" s="63"/>
      <c r="AEV82" s="63"/>
      <c r="AEW82" s="63"/>
      <c r="AEX82" s="63"/>
      <c r="AEY82" s="63"/>
      <c r="AEZ82" s="63"/>
      <c r="AFA82" s="63"/>
      <c r="AFB82" s="63"/>
      <c r="AFC82" s="63"/>
      <c r="AFD82" s="63"/>
      <c r="AFE82" s="63"/>
      <c r="AFF82" s="63"/>
      <c r="AFG82" s="63"/>
      <c r="AFH82" s="63"/>
      <c r="AFI82" s="63"/>
      <c r="AFJ82" s="63"/>
      <c r="AFK82" s="63"/>
      <c r="AFL82" s="63"/>
      <c r="AFM82" s="63"/>
      <c r="AFN82" s="63"/>
      <c r="AFO82" s="63"/>
      <c r="AFP82" s="63"/>
      <c r="AFQ82" s="63"/>
      <c r="AFR82" s="63"/>
      <c r="AFS82" s="63"/>
      <c r="AFT82" s="63"/>
      <c r="AFU82" s="63"/>
      <c r="AFV82" s="63"/>
      <c r="AFW82" s="63"/>
      <c r="AFX82" s="63"/>
      <c r="AFY82" s="63"/>
      <c r="AFZ82" s="63"/>
      <c r="AGA82" s="63"/>
      <c r="AGB82" s="63"/>
      <c r="AGC82" s="63"/>
      <c r="AGD82" s="63"/>
      <c r="AGE82" s="63"/>
      <c r="AGF82" s="63"/>
      <c r="AGG82" s="63"/>
      <c r="AGH82" s="63"/>
      <c r="AGI82" s="63"/>
      <c r="AGJ82" s="63"/>
      <c r="AGK82" s="63"/>
      <c r="AGL82" s="63"/>
      <c r="AGM82" s="63"/>
      <c r="AGN82" s="63"/>
      <c r="AGO82" s="63"/>
      <c r="AGP82" s="63"/>
      <c r="AGQ82" s="63"/>
      <c r="AGR82" s="63"/>
      <c r="AGS82" s="63"/>
      <c r="AGT82" s="63"/>
      <c r="AGU82" s="63"/>
      <c r="AGV82" s="63"/>
      <c r="AGW82" s="63"/>
      <c r="AGX82" s="63"/>
      <c r="AGY82" s="63"/>
      <c r="AGZ82" s="63"/>
      <c r="AHA82" s="63"/>
      <c r="AHB82" s="63"/>
      <c r="AHC82" s="63"/>
      <c r="AHD82" s="63"/>
      <c r="AHE82" s="63"/>
      <c r="AHF82" s="63"/>
      <c r="AHG82" s="63"/>
      <c r="AHH82" s="63"/>
      <c r="AHI82" s="63"/>
      <c r="AHJ82" s="63"/>
      <c r="AHK82" s="63"/>
      <c r="AHL82" s="63"/>
      <c r="AHM82" s="63"/>
      <c r="AHN82" s="63"/>
      <c r="AHO82" s="63"/>
      <c r="AHP82" s="63"/>
      <c r="AHQ82" s="63"/>
      <c r="AHR82" s="63"/>
      <c r="AHS82" s="63"/>
      <c r="AHT82" s="63"/>
      <c r="AHU82" s="63"/>
      <c r="AHV82" s="63"/>
      <c r="AHW82" s="63"/>
      <c r="AHX82" s="63"/>
      <c r="AHY82" s="63"/>
      <c r="AHZ82" s="63"/>
      <c r="AIA82" s="63"/>
      <c r="AIB82" s="63"/>
      <c r="AIC82" s="63"/>
      <c r="AID82" s="63"/>
      <c r="AIE82" s="63"/>
      <c r="AIF82" s="63"/>
      <c r="AIG82" s="63"/>
      <c r="AIH82" s="63"/>
      <c r="AII82" s="63"/>
      <c r="AIJ82" s="63"/>
      <c r="AIK82" s="63"/>
      <c r="AIL82" s="63"/>
      <c r="AIM82" s="63"/>
      <c r="AIN82" s="63"/>
      <c r="AIO82" s="63"/>
      <c r="AIP82" s="63"/>
      <c r="AIQ82" s="63"/>
      <c r="AIR82" s="63"/>
      <c r="AIS82" s="63"/>
      <c r="AIT82" s="63"/>
      <c r="AIU82" s="63"/>
      <c r="AIV82" s="63"/>
      <c r="AIW82" s="63"/>
      <c r="AIX82" s="63"/>
      <c r="AIY82" s="63"/>
      <c r="AIZ82" s="63"/>
      <c r="AJA82" s="63"/>
      <c r="AJB82" s="63"/>
      <c r="AJC82" s="63"/>
      <c r="AJD82" s="63"/>
      <c r="AJE82" s="63"/>
      <c r="AJF82" s="63"/>
      <c r="AJG82" s="63"/>
      <c r="AJH82" s="63"/>
      <c r="AJI82" s="63"/>
      <c r="AJJ82" s="63"/>
      <c r="AJK82" s="63"/>
      <c r="AJL82" s="63"/>
      <c r="AJM82" s="63"/>
      <c r="AJN82" s="63"/>
      <c r="AJO82" s="63"/>
      <c r="AJP82" s="63"/>
      <c r="AJQ82" s="63"/>
      <c r="AJR82" s="63"/>
      <c r="AJS82" s="63"/>
      <c r="AJT82" s="63"/>
      <c r="AJU82" s="63"/>
      <c r="AJV82" s="63"/>
      <c r="AJW82" s="63"/>
      <c r="AJX82" s="63"/>
      <c r="AJY82" s="63"/>
      <c r="AJZ82" s="63"/>
      <c r="AKA82" s="63"/>
      <c r="AKB82" s="63"/>
      <c r="AKC82" s="63"/>
      <c r="AKD82" s="63"/>
      <c r="AKE82" s="63"/>
      <c r="AKF82" s="63"/>
      <c r="AKG82" s="63"/>
      <c r="AKH82" s="63"/>
      <c r="AKI82" s="63"/>
      <c r="AKJ82" s="63"/>
      <c r="AKK82" s="63"/>
      <c r="AKL82" s="63"/>
      <c r="AKM82" s="63"/>
      <c r="AKN82" s="63"/>
      <c r="AKO82" s="63"/>
      <c r="AKP82" s="63"/>
      <c r="AKQ82" s="63"/>
      <c r="AKR82" s="63"/>
      <c r="AKS82" s="63"/>
      <c r="AKT82" s="63"/>
      <c r="AKU82" s="63"/>
      <c r="AKV82" s="63"/>
      <c r="AKW82" s="63"/>
      <c r="AKX82" s="63"/>
      <c r="AKY82" s="63"/>
      <c r="AKZ82" s="63"/>
      <c r="ALA82" s="63"/>
      <c r="ALB82" s="63"/>
      <c r="ALC82" s="63"/>
      <c r="ALD82" s="63"/>
      <c r="ALE82" s="63"/>
      <c r="ALF82" s="63"/>
      <c r="ALG82" s="63"/>
      <c r="ALH82" s="63"/>
      <c r="ALI82" s="63"/>
      <c r="ALJ82" s="63"/>
      <c r="ALK82" s="63"/>
      <c r="ALL82" s="63"/>
      <c r="ALM82" s="63"/>
      <c r="ALN82" s="63"/>
      <c r="ALO82" s="63"/>
      <c r="ALP82" s="63"/>
      <c r="ALQ82" s="63"/>
      <c r="ALR82" s="63"/>
      <c r="ALS82" s="63"/>
      <c r="ALT82" s="63"/>
      <c r="ALU82" s="63"/>
      <c r="ALV82" s="63"/>
      <c r="ALW82" s="63"/>
      <c r="ALX82" s="63"/>
      <c r="ALY82" s="63"/>
      <c r="ALZ82" s="63"/>
      <c r="AMA82" s="63"/>
      <c r="AMB82" s="63"/>
      <c r="AMC82" s="63"/>
      <c r="AMD82" s="63"/>
      <c r="AME82" s="63"/>
      <c r="AMF82" s="63"/>
      <c r="AMG82" s="63"/>
      <c r="AMH82" s="63"/>
      <c r="AMI82" s="63"/>
      <c r="AMJ82" s="63"/>
      <c r="AMK82" s="63"/>
      <c r="AML82" s="63"/>
      <c r="AMM82" s="63"/>
      <c r="AMN82" s="63"/>
      <c r="AMO82" s="63"/>
      <c r="AMP82" s="63"/>
      <c r="AMQ82" s="63"/>
      <c r="AMR82" s="63"/>
      <c r="AMS82" s="63"/>
      <c r="AMT82" s="63"/>
      <c r="AMU82" s="63"/>
      <c r="AMV82" s="63"/>
      <c r="AMW82" s="63"/>
      <c r="AMX82" s="63"/>
      <c r="AMY82" s="63"/>
      <c r="AMZ82" s="63"/>
      <c r="ANA82" s="63"/>
      <c r="ANB82" s="63"/>
      <c r="ANC82" s="63"/>
      <c r="AND82" s="63"/>
      <c r="ANE82" s="63"/>
      <c r="ANF82" s="63"/>
      <c r="ANG82" s="63"/>
      <c r="ANH82" s="63"/>
      <c r="ANI82" s="63"/>
      <c r="ANJ82" s="63"/>
      <c r="ANK82" s="63"/>
      <c r="ANL82" s="63"/>
      <c r="ANM82" s="63"/>
      <c r="ANN82" s="63"/>
      <c r="ANO82" s="63"/>
      <c r="ANP82" s="63"/>
      <c r="ANQ82" s="63"/>
      <c r="ANR82" s="63"/>
      <c r="ANS82" s="63"/>
      <c r="ANT82" s="63"/>
      <c r="ANU82" s="63"/>
      <c r="ANV82" s="63"/>
      <c r="ANW82" s="63"/>
      <c r="ANX82" s="63"/>
      <c r="ANY82" s="63"/>
      <c r="ANZ82" s="63"/>
      <c r="AOA82" s="63"/>
      <c r="AOB82" s="63"/>
      <c r="AOC82" s="63"/>
      <c r="AOD82" s="63"/>
      <c r="AOE82" s="63"/>
      <c r="AOF82" s="63"/>
      <c r="AOG82" s="63"/>
      <c r="AOH82" s="63"/>
      <c r="AOI82" s="63"/>
      <c r="AOJ82" s="63"/>
      <c r="AOK82" s="63"/>
      <c r="AOL82" s="63"/>
      <c r="AOM82" s="63"/>
      <c r="AON82" s="63"/>
      <c r="AOO82" s="63"/>
      <c r="AOP82" s="63"/>
      <c r="AOQ82" s="63"/>
      <c r="AOR82" s="63"/>
      <c r="AOS82" s="63"/>
      <c r="AOT82" s="63"/>
      <c r="AOU82" s="63"/>
      <c r="AOV82" s="63"/>
      <c r="AOW82" s="63"/>
      <c r="AOX82" s="63"/>
      <c r="AOY82" s="63"/>
      <c r="AOZ82" s="63"/>
      <c r="APA82" s="63"/>
      <c r="APB82" s="63"/>
      <c r="APC82" s="63"/>
      <c r="APD82" s="63"/>
      <c r="APE82" s="63"/>
      <c r="APF82" s="63"/>
      <c r="APG82" s="63"/>
      <c r="APH82" s="63"/>
      <c r="API82" s="63"/>
      <c r="APJ82" s="63"/>
      <c r="APK82" s="63"/>
      <c r="APL82" s="63"/>
      <c r="APM82" s="63"/>
      <c r="APN82" s="63"/>
      <c r="APO82" s="63"/>
      <c r="APP82" s="63"/>
      <c r="APQ82" s="63"/>
      <c r="APR82" s="63"/>
      <c r="APS82" s="63"/>
      <c r="APT82" s="63"/>
      <c r="APU82" s="63"/>
      <c r="APV82" s="63"/>
      <c r="APW82" s="63"/>
      <c r="APX82" s="63"/>
      <c r="APY82" s="63"/>
      <c r="APZ82" s="63"/>
      <c r="AQA82" s="63"/>
      <c r="AQB82" s="63"/>
      <c r="AQC82" s="63"/>
      <c r="AQD82" s="63"/>
      <c r="AQE82" s="63"/>
      <c r="AQF82" s="63"/>
      <c r="AQG82" s="63"/>
      <c r="AQH82" s="63"/>
      <c r="AQI82" s="63"/>
      <c r="AQJ82" s="63"/>
      <c r="AQK82" s="63"/>
      <c r="AQL82" s="63"/>
      <c r="AQM82" s="63"/>
      <c r="AQN82" s="63"/>
      <c r="AQO82" s="63"/>
      <c r="AQP82" s="63"/>
      <c r="AQQ82" s="63"/>
      <c r="AQR82" s="63"/>
      <c r="AQS82" s="63"/>
      <c r="AQT82" s="63"/>
      <c r="AQU82" s="63"/>
      <c r="AQV82" s="63"/>
      <c r="AQW82" s="63"/>
      <c r="AQX82" s="63"/>
      <c r="AQY82" s="63"/>
      <c r="AQZ82" s="63"/>
      <c r="ARA82" s="63"/>
      <c r="ARB82" s="63"/>
      <c r="ARC82" s="63"/>
      <c r="ARD82" s="63"/>
      <c r="ARE82" s="63"/>
      <c r="ARF82" s="63"/>
      <c r="ARG82" s="63"/>
      <c r="ARH82" s="63"/>
      <c r="ARI82" s="63"/>
      <c r="ARJ82" s="63"/>
      <c r="ARK82" s="63"/>
      <c r="ARL82" s="63"/>
      <c r="ARM82" s="63"/>
      <c r="ARN82" s="63"/>
      <c r="ARO82" s="63"/>
      <c r="ARP82" s="63"/>
      <c r="ARQ82" s="63"/>
      <c r="ARR82" s="63"/>
      <c r="ARS82" s="63"/>
      <c r="ART82" s="63"/>
      <c r="ARU82" s="63"/>
      <c r="ARV82" s="63"/>
      <c r="ARW82" s="63"/>
      <c r="ARX82" s="63"/>
      <c r="ARY82" s="63"/>
      <c r="ARZ82" s="63"/>
      <c r="ASA82" s="63"/>
      <c r="ASB82" s="63"/>
      <c r="ASC82" s="63"/>
      <c r="ASD82" s="63"/>
      <c r="ASE82" s="63"/>
      <c r="ASF82" s="63"/>
      <c r="ASG82" s="63"/>
      <c r="ASH82" s="63"/>
      <c r="ASI82" s="63"/>
      <c r="ASJ82" s="63"/>
      <c r="ASK82" s="63"/>
      <c r="ASL82" s="63"/>
      <c r="ASM82" s="63"/>
      <c r="ASN82" s="63"/>
      <c r="ASO82" s="63"/>
      <c r="ASP82" s="63"/>
      <c r="ASQ82" s="63"/>
      <c r="ASR82" s="63"/>
      <c r="ASS82" s="63"/>
      <c r="AST82" s="63"/>
      <c r="ASU82" s="63"/>
      <c r="ASV82" s="63"/>
      <c r="ASW82" s="63"/>
      <c r="ASX82" s="63"/>
      <c r="ASY82" s="63"/>
      <c r="ASZ82" s="63"/>
      <c r="ATA82" s="63"/>
      <c r="ATB82" s="63"/>
      <c r="ATC82" s="63"/>
      <c r="ATD82" s="63"/>
      <c r="ATE82" s="63"/>
      <c r="ATF82" s="63"/>
      <c r="ATG82" s="63"/>
      <c r="ATH82" s="63"/>
      <c r="ATI82" s="63"/>
      <c r="ATJ82" s="63"/>
      <c r="ATK82" s="63"/>
      <c r="ATL82" s="63"/>
      <c r="ATM82" s="63"/>
      <c r="ATN82" s="63"/>
      <c r="ATO82" s="63"/>
      <c r="ATP82" s="63"/>
      <c r="ATQ82" s="63"/>
      <c r="ATR82" s="63"/>
      <c r="ATS82" s="63"/>
      <c r="ATT82" s="63"/>
      <c r="ATU82" s="63"/>
      <c r="ATV82" s="63"/>
      <c r="ATW82" s="63"/>
      <c r="ATX82" s="63"/>
      <c r="ATY82" s="63"/>
      <c r="ATZ82" s="63"/>
      <c r="AUA82" s="63"/>
      <c r="AUB82" s="63"/>
      <c r="AUC82" s="63"/>
      <c r="AUD82" s="63"/>
      <c r="AUE82" s="63"/>
      <c r="AUF82" s="63"/>
      <c r="AUG82" s="63"/>
      <c r="AUH82" s="63"/>
      <c r="AUI82" s="63"/>
      <c r="AUJ82" s="63"/>
      <c r="AUK82" s="63"/>
      <c r="AUL82" s="63"/>
      <c r="AUM82" s="63"/>
      <c r="AUN82" s="63"/>
      <c r="AUO82" s="63"/>
      <c r="AUP82" s="63"/>
      <c r="AUQ82" s="63"/>
      <c r="AUR82" s="63"/>
      <c r="AUS82" s="63"/>
      <c r="AUT82" s="63"/>
      <c r="AUU82" s="63"/>
      <c r="AUV82" s="63"/>
      <c r="AUW82" s="63"/>
      <c r="AUX82" s="63"/>
      <c r="AUY82" s="63"/>
      <c r="AUZ82" s="63"/>
      <c r="AVA82" s="63"/>
      <c r="AVB82" s="63"/>
      <c r="AVC82" s="63"/>
      <c r="AVD82" s="63"/>
      <c r="AVE82" s="63"/>
      <c r="AVF82" s="63"/>
      <c r="AVG82" s="63"/>
      <c r="AVH82" s="63"/>
      <c r="AVI82" s="63"/>
      <c r="AVJ82" s="63"/>
      <c r="AVK82" s="63"/>
      <c r="AVL82" s="63"/>
      <c r="AVM82" s="63"/>
      <c r="AVN82" s="63"/>
      <c r="AVO82" s="63"/>
      <c r="AVP82" s="63"/>
      <c r="AVQ82" s="63"/>
      <c r="AVR82" s="63"/>
      <c r="AVS82" s="63"/>
      <c r="AVT82" s="63"/>
      <c r="AVU82" s="63"/>
      <c r="AVV82" s="63"/>
      <c r="AVW82" s="63"/>
      <c r="AVX82" s="63"/>
      <c r="AVY82" s="63"/>
      <c r="AVZ82" s="63"/>
      <c r="AWA82" s="63"/>
      <c r="AWB82" s="63"/>
      <c r="AWC82" s="63"/>
      <c r="AWD82" s="63"/>
      <c r="AWE82" s="63"/>
      <c r="AWF82" s="63"/>
      <c r="AWG82" s="63"/>
      <c r="AWH82" s="63"/>
      <c r="AWI82" s="63"/>
      <c r="AWJ82" s="63"/>
      <c r="AWK82" s="63"/>
      <c r="AWL82" s="63"/>
      <c r="AWM82" s="63"/>
      <c r="AWN82" s="63"/>
      <c r="AWO82" s="63"/>
      <c r="AWP82" s="63"/>
      <c r="AWQ82" s="63"/>
      <c r="AWR82" s="63"/>
      <c r="AWS82" s="63"/>
      <c r="AWT82" s="63"/>
      <c r="AWU82" s="63"/>
      <c r="AWV82" s="63"/>
      <c r="AWW82" s="63"/>
      <c r="AWX82" s="63"/>
      <c r="AWY82" s="63"/>
      <c r="AWZ82" s="63"/>
      <c r="AXA82" s="63"/>
      <c r="AXB82" s="63"/>
      <c r="AXC82" s="63"/>
      <c r="AXD82" s="63"/>
      <c r="AXE82" s="63"/>
      <c r="AXF82" s="63"/>
      <c r="AXG82" s="63"/>
      <c r="AXH82" s="63"/>
      <c r="AXI82" s="63"/>
      <c r="AXJ82" s="63"/>
      <c r="AXK82" s="63"/>
      <c r="AXL82" s="63"/>
      <c r="AXM82" s="63"/>
      <c r="AXN82" s="63"/>
      <c r="AXO82" s="63"/>
      <c r="AXP82" s="63"/>
      <c r="AXQ82" s="63"/>
      <c r="AXR82" s="63"/>
      <c r="AXS82" s="63"/>
      <c r="AXT82" s="63"/>
      <c r="AXU82" s="63"/>
      <c r="AXV82" s="63"/>
      <c r="AXW82" s="63"/>
      <c r="AXX82" s="63"/>
      <c r="AXY82" s="63"/>
      <c r="AXZ82" s="63"/>
      <c r="AYA82" s="63"/>
      <c r="AYB82" s="63"/>
      <c r="AYC82" s="63"/>
      <c r="AYD82" s="63"/>
      <c r="AYE82" s="63"/>
      <c r="AYF82" s="63"/>
      <c r="AYG82" s="63"/>
      <c r="AYH82" s="63"/>
      <c r="AYI82" s="63"/>
      <c r="AYJ82" s="63"/>
      <c r="AYK82" s="63"/>
      <c r="AYL82" s="63"/>
      <c r="AYM82" s="63"/>
      <c r="AYN82" s="63"/>
      <c r="AYO82" s="63"/>
      <c r="AYP82" s="63"/>
      <c r="AYQ82" s="63"/>
      <c r="AYR82" s="63"/>
      <c r="AYS82" s="63"/>
      <c r="AYT82" s="63"/>
      <c r="AYU82" s="63"/>
      <c r="AYV82" s="63"/>
      <c r="AYW82" s="63"/>
      <c r="AYX82" s="63"/>
      <c r="AYY82" s="63"/>
      <c r="AYZ82" s="63"/>
      <c r="AZA82" s="63"/>
      <c r="AZB82" s="63"/>
      <c r="AZC82" s="63"/>
      <c r="AZD82" s="63"/>
      <c r="AZE82" s="63"/>
      <c r="AZF82" s="63"/>
      <c r="AZG82" s="63"/>
      <c r="AZH82" s="63"/>
      <c r="AZI82" s="63"/>
      <c r="AZJ82" s="63"/>
      <c r="AZK82" s="63"/>
      <c r="AZL82" s="63"/>
      <c r="AZM82" s="63"/>
      <c r="AZN82" s="63"/>
      <c r="AZO82" s="63"/>
      <c r="AZP82" s="63"/>
      <c r="AZQ82" s="63"/>
      <c r="AZR82" s="63"/>
      <c r="AZS82" s="63"/>
      <c r="AZT82" s="63"/>
      <c r="AZU82" s="63"/>
      <c r="AZV82" s="63"/>
      <c r="AZW82" s="63"/>
      <c r="AZX82" s="63"/>
      <c r="AZY82" s="63"/>
      <c r="AZZ82" s="63"/>
      <c r="BAA82" s="63"/>
      <c r="BAB82" s="63"/>
      <c r="BAC82" s="63"/>
      <c r="BAD82" s="63"/>
      <c r="BAE82" s="63"/>
      <c r="BAF82" s="63"/>
      <c r="BAG82" s="63"/>
      <c r="BAH82" s="63"/>
      <c r="BAI82" s="63"/>
      <c r="BAJ82" s="63"/>
      <c r="BAK82" s="63"/>
      <c r="BAL82" s="63"/>
      <c r="BAM82" s="63"/>
      <c r="BAN82" s="63"/>
      <c r="BAO82" s="63"/>
      <c r="BAP82" s="63"/>
      <c r="BAQ82" s="63"/>
      <c r="BAR82" s="63"/>
      <c r="BAS82" s="63"/>
      <c r="BAT82" s="63"/>
      <c r="BAU82" s="63"/>
      <c r="BAV82" s="63"/>
      <c r="BAW82" s="63"/>
      <c r="BAX82" s="63"/>
      <c r="BAY82" s="63"/>
      <c r="BAZ82" s="63"/>
      <c r="BBA82" s="63"/>
      <c r="BBB82" s="63"/>
      <c r="BBC82" s="63"/>
      <c r="BBD82" s="63"/>
      <c r="BBE82" s="63"/>
      <c r="BBF82" s="63"/>
      <c r="BBG82" s="63"/>
      <c r="BBH82" s="63"/>
      <c r="BBI82" s="63"/>
      <c r="BBJ82" s="63"/>
      <c r="BBK82" s="63"/>
      <c r="BBL82" s="63"/>
      <c r="BBM82" s="63"/>
      <c r="BBN82" s="63"/>
      <c r="BBO82" s="63"/>
      <c r="BBP82" s="63"/>
      <c r="BBQ82" s="63"/>
      <c r="BBR82" s="63"/>
      <c r="BBS82" s="63"/>
      <c r="BBT82" s="63"/>
      <c r="BBU82" s="63"/>
      <c r="BBV82" s="63"/>
      <c r="BBW82" s="63"/>
      <c r="BBX82" s="63"/>
      <c r="BBY82" s="63"/>
      <c r="BBZ82" s="63"/>
      <c r="BCA82" s="63"/>
      <c r="BCB82" s="63"/>
      <c r="BCC82" s="63"/>
      <c r="BCD82" s="63"/>
      <c r="BCE82" s="63"/>
      <c r="BCF82" s="63"/>
      <c r="BCG82" s="63"/>
      <c r="BCH82" s="63"/>
      <c r="BCI82" s="63"/>
      <c r="BCJ82" s="63"/>
      <c r="BCK82" s="63"/>
      <c r="BCL82" s="63"/>
      <c r="BCM82" s="63"/>
      <c r="BCN82" s="63"/>
      <c r="BCO82" s="63"/>
      <c r="BCP82" s="63"/>
      <c r="BCQ82" s="63"/>
      <c r="BCR82" s="63"/>
      <c r="BCS82" s="63"/>
      <c r="BCT82" s="63"/>
      <c r="BCU82" s="63"/>
      <c r="BCV82" s="63"/>
      <c r="BCW82" s="63"/>
      <c r="BCX82" s="63"/>
      <c r="BCY82" s="63"/>
      <c r="BCZ82" s="63"/>
      <c r="BDA82" s="63"/>
      <c r="BDB82" s="63"/>
      <c r="BDC82" s="63"/>
      <c r="BDD82" s="63"/>
      <c r="BDE82" s="63"/>
      <c r="BDF82" s="63"/>
      <c r="BDG82" s="63"/>
      <c r="BDH82" s="63"/>
      <c r="BDI82" s="63"/>
      <c r="BDJ82" s="63"/>
      <c r="BDK82" s="63"/>
      <c r="BDL82" s="63"/>
      <c r="BDM82" s="63"/>
      <c r="BDN82" s="63"/>
      <c r="BDO82" s="63"/>
      <c r="BDP82" s="63"/>
      <c r="BDQ82" s="63"/>
      <c r="BDR82" s="63"/>
      <c r="BDS82" s="63"/>
      <c r="BDT82" s="63"/>
      <c r="BDU82" s="63"/>
      <c r="BDV82" s="63"/>
      <c r="BDW82" s="63"/>
      <c r="BDX82" s="63"/>
      <c r="BDY82" s="63"/>
      <c r="BDZ82" s="63"/>
      <c r="BEA82" s="63"/>
      <c r="BEB82" s="63"/>
      <c r="BEC82" s="63"/>
      <c r="BED82" s="63"/>
      <c r="BEE82" s="63"/>
      <c r="BEF82" s="63"/>
      <c r="BEG82" s="63"/>
      <c r="BEH82" s="63"/>
      <c r="BEI82" s="63"/>
      <c r="BEJ82" s="63"/>
      <c r="BEK82" s="63"/>
      <c r="BEL82" s="63"/>
      <c r="BEM82" s="63"/>
      <c r="BEN82" s="63"/>
      <c r="BEO82" s="63"/>
      <c r="BEP82" s="63"/>
      <c r="BEQ82" s="63"/>
      <c r="BER82" s="63"/>
      <c r="BES82" s="63"/>
      <c r="BET82" s="63"/>
      <c r="BEU82" s="63"/>
      <c r="BEV82" s="63"/>
      <c r="BEW82" s="63"/>
      <c r="BEX82" s="63"/>
      <c r="BEY82" s="63"/>
      <c r="BEZ82" s="63"/>
      <c r="BFA82" s="63"/>
      <c r="BFB82" s="63"/>
      <c r="BFC82" s="63"/>
      <c r="BFD82" s="63"/>
      <c r="BFE82" s="63"/>
      <c r="BFF82" s="63"/>
      <c r="BFG82" s="63"/>
      <c r="BFH82" s="63"/>
      <c r="BFI82" s="63"/>
      <c r="BFJ82" s="63"/>
      <c r="BFK82" s="63"/>
      <c r="BFL82" s="63"/>
      <c r="BFM82" s="63"/>
      <c r="BFN82" s="63"/>
      <c r="BFO82" s="63"/>
      <c r="BFP82" s="63"/>
      <c r="BFQ82" s="63"/>
      <c r="BFR82" s="63"/>
      <c r="BFS82" s="63"/>
      <c r="BFT82" s="63"/>
      <c r="BFU82" s="63"/>
      <c r="BFV82" s="63"/>
      <c r="BFW82" s="63"/>
      <c r="BFX82" s="63"/>
      <c r="BFY82" s="63"/>
      <c r="BFZ82" s="63"/>
      <c r="BGA82" s="63"/>
      <c r="BGB82" s="63"/>
      <c r="BGC82" s="63"/>
      <c r="BGD82" s="63"/>
      <c r="BGE82" s="63"/>
      <c r="BGF82" s="63"/>
      <c r="BGG82" s="63"/>
      <c r="BGH82" s="63"/>
      <c r="BGI82" s="63"/>
      <c r="BGJ82" s="63"/>
      <c r="BGK82" s="63"/>
      <c r="BGL82" s="63"/>
      <c r="BGM82" s="63"/>
      <c r="BGN82" s="63"/>
      <c r="BGO82" s="63"/>
      <c r="BGP82" s="63"/>
      <c r="BGQ82" s="63"/>
      <c r="BGR82" s="63"/>
      <c r="BGS82" s="63"/>
      <c r="BGT82" s="63"/>
      <c r="BGU82" s="63"/>
      <c r="BGV82" s="63"/>
      <c r="BGW82" s="63"/>
      <c r="BGX82" s="63"/>
      <c r="BGY82" s="63"/>
      <c r="BGZ82" s="63"/>
      <c r="BHA82" s="63"/>
      <c r="BHB82" s="63"/>
      <c r="BHC82" s="63"/>
      <c r="BHD82" s="63"/>
      <c r="BHE82" s="63"/>
      <c r="BHF82" s="63"/>
      <c r="BHG82" s="63"/>
      <c r="BHH82" s="63"/>
      <c r="BHI82" s="63"/>
      <c r="BHJ82" s="63"/>
      <c r="BHK82" s="63"/>
      <c r="BHL82" s="63"/>
      <c r="BHM82" s="63"/>
      <c r="BHN82" s="63"/>
      <c r="BHO82" s="63"/>
      <c r="BHP82" s="63"/>
      <c r="BHQ82" s="63"/>
      <c r="BHR82" s="63"/>
      <c r="BHS82" s="63"/>
      <c r="BHT82" s="63"/>
      <c r="BHU82" s="63"/>
      <c r="BHV82" s="63"/>
      <c r="BHW82" s="63"/>
      <c r="BHX82" s="63"/>
      <c r="BHY82" s="63"/>
      <c r="BHZ82" s="63"/>
      <c r="BIA82" s="63"/>
      <c r="BIB82" s="63"/>
      <c r="BIC82" s="63"/>
      <c r="BID82" s="63"/>
      <c r="BIE82" s="63"/>
      <c r="BIF82" s="63"/>
      <c r="BIG82" s="63"/>
      <c r="BIH82" s="63"/>
      <c r="BII82" s="63"/>
      <c r="BIJ82" s="63"/>
      <c r="BIK82" s="63"/>
      <c r="BIL82" s="63"/>
      <c r="BIM82" s="63"/>
      <c r="BIN82" s="63"/>
      <c r="BIO82" s="63"/>
      <c r="BIP82" s="63"/>
      <c r="BIQ82" s="63"/>
      <c r="BIR82" s="63"/>
      <c r="BIS82" s="63"/>
      <c r="BIT82" s="63"/>
      <c r="BIU82" s="63"/>
      <c r="BIV82" s="63"/>
      <c r="BIW82" s="63"/>
      <c r="BIX82" s="63"/>
      <c r="BIY82" s="63"/>
      <c r="BIZ82" s="63"/>
      <c r="BJA82" s="63"/>
      <c r="BJB82" s="63"/>
      <c r="BJC82" s="63"/>
      <c r="BJD82" s="63"/>
      <c r="BJE82" s="63"/>
      <c r="BJF82" s="63"/>
      <c r="BJG82" s="63"/>
      <c r="BJH82" s="63"/>
      <c r="BJI82" s="63"/>
      <c r="BJJ82" s="63"/>
      <c r="BJK82" s="63"/>
      <c r="BJL82" s="63"/>
      <c r="BJM82" s="63"/>
      <c r="BJN82" s="63"/>
      <c r="BJO82" s="63"/>
      <c r="BJP82" s="63"/>
      <c r="BJQ82" s="63"/>
      <c r="BJR82" s="63"/>
      <c r="BJS82" s="63"/>
      <c r="BJT82" s="63"/>
      <c r="BJU82" s="63"/>
      <c r="BJV82" s="63"/>
      <c r="BJW82" s="63"/>
      <c r="BJX82" s="63"/>
      <c r="BJY82" s="63"/>
      <c r="BJZ82" s="63"/>
      <c r="BKA82" s="63"/>
      <c r="BKB82" s="63"/>
      <c r="BKC82" s="63"/>
      <c r="BKD82" s="63"/>
      <c r="BKE82" s="63"/>
      <c r="BKF82" s="63"/>
      <c r="BKG82" s="63"/>
      <c r="BKH82" s="63"/>
      <c r="BKI82" s="63"/>
      <c r="BKJ82" s="63"/>
      <c r="BKK82" s="63"/>
      <c r="BKL82" s="63"/>
      <c r="BKM82" s="63"/>
      <c r="BKN82" s="63"/>
      <c r="BKO82" s="63"/>
      <c r="BKP82" s="63"/>
      <c r="BKQ82" s="63"/>
      <c r="BKR82" s="63"/>
      <c r="BKS82" s="63"/>
      <c r="BKT82" s="63"/>
      <c r="BKU82" s="63"/>
      <c r="BKV82" s="63"/>
      <c r="BKW82" s="63"/>
      <c r="BKX82" s="63"/>
      <c r="BKY82" s="63"/>
      <c r="BKZ82" s="63"/>
      <c r="BLA82" s="63"/>
      <c r="BLB82" s="63"/>
      <c r="BLC82" s="63"/>
      <c r="BLD82" s="63"/>
      <c r="BLE82" s="63"/>
      <c r="BLF82" s="63"/>
      <c r="BLG82" s="63"/>
      <c r="BLH82" s="63"/>
      <c r="BLI82" s="63"/>
      <c r="BLJ82" s="63"/>
      <c r="BLK82" s="63"/>
      <c r="BLL82" s="63"/>
      <c r="BLM82" s="63"/>
      <c r="BLN82" s="63"/>
      <c r="BLO82" s="63"/>
      <c r="BLP82" s="63"/>
      <c r="BLQ82" s="63"/>
      <c r="BLR82" s="63"/>
      <c r="BLS82" s="63"/>
      <c r="BLT82" s="63"/>
      <c r="BLU82" s="63"/>
      <c r="BLV82" s="63"/>
      <c r="BLW82" s="63"/>
      <c r="BLX82" s="63"/>
      <c r="BLY82" s="63"/>
      <c r="BLZ82" s="63"/>
      <c r="BMA82" s="63"/>
      <c r="BMB82" s="63"/>
      <c r="BMC82" s="63"/>
      <c r="BMD82" s="63"/>
      <c r="BME82" s="63"/>
      <c r="BMF82" s="63"/>
      <c r="BMG82" s="63"/>
      <c r="BMH82" s="63"/>
      <c r="BMI82" s="63"/>
      <c r="BMJ82" s="63"/>
      <c r="BMK82" s="63"/>
      <c r="BML82" s="63"/>
      <c r="BMM82" s="63"/>
      <c r="BMN82" s="63"/>
      <c r="BMO82" s="63"/>
      <c r="BMP82" s="63"/>
      <c r="BMQ82" s="63"/>
      <c r="BMR82" s="63"/>
      <c r="BMS82" s="63"/>
      <c r="BMT82" s="63"/>
      <c r="BMU82" s="63"/>
      <c r="BMV82" s="63"/>
      <c r="BMW82" s="63"/>
      <c r="BMX82" s="63"/>
    </row>
    <row r="83" spans="1:1714" s="1" customFormat="1" ht="15" customHeight="1" x14ac:dyDescent="0.25">
      <c r="A83" s="194" t="s">
        <v>272</v>
      </c>
      <c r="B83" s="147" t="s">
        <v>45</v>
      </c>
      <c r="C83" s="148" t="s">
        <v>135</v>
      </c>
      <c r="D83" s="213" t="s">
        <v>47</v>
      </c>
      <c r="E83" s="149" t="s">
        <v>48</v>
      </c>
      <c r="F83" s="214" t="s">
        <v>49</v>
      </c>
      <c r="G83" s="213" t="s">
        <v>50</v>
      </c>
      <c r="H83" s="150">
        <v>25</v>
      </c>
      <c r="I83" s="226"/>
      <c r="J83" s="151">
        <v>44680</v>
      </c>
      <c r="K83" s="152">
        <v>44683</v>
      </c>
      <c r="L83" s="152">
        <v>44684</v>
      </c>
      <c r="M83" s="167" t="s">
        <v>388</v>
      </c>
      <c r="N83" s="168">
        <v>44701</v>
      </c>
      <c r="O83" s="171" t="s">
        <v>97</v>
      </c>
      <c r="P83" s="145" t="s">
        <v>422</v>
      </c>
      <c r="Q83" s="153">
        <f t="shared" si="19"/>
        <v>44683</v>
      </c>
      <c r="R83" s="163">
        <v>24.5</v>
      </c>
      <c r="S83" s="153">
        <f t="shared" si="20"/>
        <v>44687</v>
      </c>
      <c r="T83" s="162">
        <v>29.1</v>
      </c>
      <c r="U83" s="153">
        <f t="shared" si="21"/>
        <v>44694</v>
      </c>
      <c r="V83" s="163"/>
      <c r="W83" s="153">
        <f t="shared" si="29"/>
        <v>44708</v>
      </c>
      <c r="X83" s="163">
        <v>39.9</v>
      </c>
      <c r="Y83" s="170" t="str">
        <f t="shared" si="26"/>
        <v>OK</v>
      </c>
      <c r="Z83" s="171" t="s">
        <v>97</v>
      </c>
      <c r="AA83" s="145" t="s">
        <v>424</v>
      </c>
      <c r="AB83" s="153">
        <f t="shared" si="30"/>
        <v>44686</v>
      </c>
      <c r="AC83" s="162">
        <v>19.2</v>
      </c>
      <c r="AD83" s="153">
        <f t="shared" si="31"/>
        <v>44690</v>
      </c>
      <c r="AE83" s="162">
        <v>23.3</v>
      </c>
      <c r="AF83" s="153">
        <f t="shared" si="32"/>
        <v>44697</v>
      </c>
      <c r="AG83" s="163">
        <v>27.5</v>
      </c>
      <c r="AH83" s="153">
        <f t="shared" si="33"/>
        <v>44711</v>
      </c>
      <c r="AI83" s="163">
        <v>33.299999999999997</v>
      </c>
      <c r="AJ83" s="170" t="str">
        <f t="shared" si="27"/>
        <v>OK</v>
      </c>
      <c r="AK83" s="171" t="s">
        <v>97</v>
      </c>
      <c r="AL83" s="148" t="s">
        <v>423</v>
      </c>
      <c r="AM83" s="153">
        <f t="shared" si="34"/>
        <v>44687</v>
      </c>
      <c r="AN83" s="162">
        <v>24.2</v>
      </c>
      <c r="AO83" s="153">
        <f t="shared" si="35"/>
        <v>44691</v>
      </c>
      <c r="AP83" s="162">
        <v>29.8</v>
      </c>
      <c r="AQ83" s="153">
        <f t="shared" si="36"/>
        <v>44698</v>
      </c>
      <c r="AR83" s="163"/>
      <c r="AS83" s="153">
        <f t="shared" si="37"/>
        <v>44712</v>
      </c>
      <c r="AT83" s="163">
        <v>40.9</v>
      </c>
      <c r="AU83" s="170" t="str">
        <f t="shared" si="28"/>
        <v>OK</v>
      </c>
      <c r="AV83" s="92"/>
      <c r="AW83" s="199" t="s">
        <v>1369</v>
      </c>
      <c r="AX83" s="200" t="s">
        <v>1370</v>
      </c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  <c r="JI83" s="63"/>
      <c r="JJ83" s="63"/>
      <c r="JK83" s="63"/>
      <c r="JL83" s="63"/>
      <c r="JM83" s="63"/>
      <c r="JN83" s="63"/>
      <c r="JO83" s="63"/>
      <c r="JP83" s="63"/>
      <c r="JQ83" s="63"/>
      <c r="JR83" s="63"/>
      <c r="JS83" s="63"/>
      <c r="JT83" s="63"/>
      <c r="JU83" s="63"/>
      <c r="JV83" s="63"/>
      <c r="JW83" s="63"/>
      <c r="JX83" s="63"/>
      <c r="JY83" s="63"/>
      <c r="JZ83" s="63"/>
      <c r="KA83" s="63"/>
      <c r="KB83" s="63"/>
      <c r="KC83" s="63"/>
      <c r="KD83" s="63"/>
      <c r="KE83" s="63"/>
      <c r="KF83" s="63"/>
      <c r="KG83" s="63"/>
      <c r="KH83" s="63"/>
      <c r="KI83" s="63"/>
      <c r="KJ83" s="63"/>
      <c r="KK83" s="63"/>
      <c r="KL83" s="63"/>
      <c r="KM83" s="63"/>
      <c r="KN83" s="63"/>
      <c r="KO83" s="63"/>
      <c r="KP83" s="63"/>
      <c r="KQ83" s="63"/>
      <c r="KR83" s="63"/>
      <c r="KS83" s="63"/>
      <c r="KT83" s="63"/>
      <c r="KU83" s="63"/>
      <c r="KV83" s="63"/>
      <c r="KW83" s="63"/>
      <c r="KX83" s="63"/>
      <c r="KY83" s="63"/>
      <c r="KZ83" s="63"/>
      <c r="LA83" s="63"/>
      <c r="LB83" s="63"/>
      <c r="LC83" s="63"/>
      <c r="LD83" s="63"/>
      <c r="LE83" s="63"/>
      <c r="LF83" s="63"/>
      <c r="LG83" s="63"/>
      <c r="LH83" s="63"/>
      <c r="LI83" s="63"/>
      <c r="LJ83" s="63"/>
      <c r="LK83" s="63"/>
      <c r="LL83" s="63"/>
      <c r="LM83" s="63"/>
      <c r="LN83" s="63"/>
      <c r="LO83" s="63"/>
      <c r="LP83" s="63"/>
      <c r="LQ83" s="63"/>
      <c r="LR83" s="63"/>
      <c r="LS83" s="63"/>
      <c r="LT83" s="63"/>
      <c r="LU83" s="63"/>
      <c r="LV83" s="63"/>
      <c r="LW83" s="63"/>
      <c r="LX83" s="63"/>
      <c r="LY83" s="63"/>
      <c r="LZ83" s="63"/>
      <c r="MA83" s="63"/>
      <c r="MB83" s="63"/>
      <c r="MC83" s="63"/>
      <c r="MD83" s="63"/>
      <c r="ME83" s="63"/>
      <c r="MF83" s="63"/>
      <c r="MG83" s="63"/>
      <c r="MH83" s="63"/>
      <c r="MI83" s="63"/>
      <c r="MJ83" s="63"/>
      <c r="MK83" s="63"/>
      <c r="ML83" s="63"/>
      <c r="MM83" s="63"/>
      <c r="MN83" s="63"/>
      <c r="MO83" s="63"/>
      <c r="MP83" s="63"/>
      <c r="MQ83" s="63"/>
      <c r="MR83" s="63"/>
      <c r="MS83" s="63"/>
      <c r="MT83" s="63"/>
      <c r="MU83" s="63"/>
      <c r="MV83" s="63"/>
      <c r="MW83" s="63"/>
      <c r="MX83" s="63"/>
      <c r="MY83" s="63"/>
      <c r="MZ83" s="63"/>
      <c r="NA83" s="63"/>
      <c r="NB83" s="63"/>
      <c r="NC83" s="63"/>
      <c r="ND83" s="63"/>
      <c r="NE83" s="63"/>
      <c r="NF83" s="63"/>
      <c r="NG83" s="63"/>
      <c r="NH83" s="63"/>
      <c r="NI83" s="63"/>
      <c r="NJ83" s="63"/>
      <c r="NK83" s="63"/>
      <c r="NL83" s="63"/>
      <c r="NM83" s="63"/>
      <c r="NN83" s="63"/>
      <c r="NO83" s="63"/>
      <c r="NP83" s="63"/>
      <c r="NQ83" s="63"/>
      <c r="NR83" s="63"/>
      <c r="NS83" s="63"/>
      <c r="NT83" s="63"/>
      <c r="NU83" s="63"/>
      <c r="NV83" s="63"/>
      <c r="NW83" s="63"/>
      <c r="NX83" s="63"/>
      <c r="NY83" s="63"/>
      <c r="NZ83" s="63"/>
      <c r="OA83" s="63"/>
      <c r="OB83" s="63"/>
      <c r="OC83" s="63"/>
      <c r="OD83" s="63"/>
      <c r="OE83" s="63"/>
      <c r="OF83" s="63"/>
      <c r="OG83" s="63"/>
      <c r="OH83" s="63"/>
      <c r="OI83" s="63"/>
      <c r="OJ83" s="63"/>
      <c r="OK83" s="63"/>
      <c r="OL83" s="63"/>
      <c r="OM83" s="63"/>
      <c r="ON83" s="63"/>
      <c r="OO83" s="63"/>
      <c r="OP83" s="63"/>
      <c r="OQ83" s="63"/>
      <c r="OR83" s="63"/>
      <c r="OS83" s="63"/>
      <c r="OT83" s="63"/>
      <c r="OU83" s="63"/>
      <c r="OV83" s="63"/>
      <c r="OW83" s="63"/>
      <c r="OX83" s="63"/>
      <c r="OY83" s="63"/>
      <c r="OZ83" s="63"/>
      <c r="PA83" s="63"/>
      <c r="PB83" s="63"/>
      <c r="PC83" s="63"/>
      <c r="PD83" s="63"/>
      <c r="PE83" s="63"/>
      <c r="PF83" s="63"/>
      <c r="PG83" s="63"/>
      <c r="PH83" s="63"/>
      <c r="PI83" s="63"/>
      <c r="PJ83" s="63"/>
      <c r="PK83" s="63"/>
      <c r="PL83" s="63"/>
      <c r="PM83" s="63"/>
      <c r="PN83" s="63"/>
      <c r="PO83" s="63"/>
      <c r="PP83" s="63"/>
      <c r="PQ83" s="63"/>
      <c r="PR83" s="63"/>
      <c r="PS83" s="63"/>
      <c r="PT83" s="63"/>
      <c r="PU83" s="63"/>
      <c r="PV83" s="63"/>
      <c r="PW83" s="63"/>
      <c r="PX83" s="63"/>
      <c r="PY83" s="63"/>
      <c r="PZ83" s="63"/>
      <c r="QA83" s="63"/>
      <c r="QB83" s="63"/>
      <c r="QC83" s="63"/>
      <c r="QD83" s="63"/>
      <c r="QE83" s="63"/>
      <c r="QF83" s="63"/>
      <c r="QG83" s="63"/>
      <c r="QH83" s="63"/>
      <c r="QI83" s="63"/>
      <c r="QJ83" s="63"/>
      <c r="QK83" s="63"/>
      <c r="QL83" s="63"/>
      <c r="QM83" s="63"/>
      <c r="QN83" s="63"/>
      <c r="QO83" s="63"/>
      <c r="QP83" s="63"/>
      <c r="QQ83" s="63"/>
      <c r="QR83" s="63"/>
      <c r="QS83" s="63"/>
      <c r="QT83" s="63"/>
      <c r="QU83" s="63"/>
      <c r="QV83" s="63"/>
      <c r="QW83" s="63"/>
      <c r="QX83" s="63"/>
      <c r="QY83" s="63"/>
      <c r="QZ83" s="63"/>
      <c r="RA83" s="63"/>
      <c r="RB83" s="63"/>
      <c r="RC83" s="63"/>
      <c r="RD83" s="63"/>
      <c r="RE83" s="63"/>
      <c r="RF83" s="63"/>
      <c r="RG83" s="63"/>
      <c r="RH83" s="63"/>
      <c r="RI83" s="63"/>
      <c r="RJ83" s="63"/>
      <c r="RK83" s="63"/>
      <c r="RL83" s="63"/>
      <c r="RM83" s="63"/>
      <c r="RN83" s="63"/>
      <c r="RO83" s="63"/>
      <c r="RP83" s="63"/>
      <c r="RQ83" s="63"/>
      <c r="RR83" s="63"/>
      <c r="RS83" s="63"/>
      <c r="RT83" s="63"/>
      <c r="RU83" s="63"/>
      <c r="RV83" s="63"/>
      <c r="RW83" s="63"/>
      <c r="RX83" s="63"/>
      <c r="RY83" s="63"/>
      <c r="RZ83" s="63"/>
      <c r="SA83" s="63"/>
      <c r="SB83" s="63"/>
      <c r="SC83" s="63"/>
      <c r="SD83" s="63"/>
      <c r="SE83" s="63"/>
      <c r="SF83" s="63"/>
      <c r="SG83" s="63"/>
      <c r="SH83" s="63"/>
      <c r="SI83" s="63"/>
      <c r="SJ83" s="63"/>
      <c r="SK83" s="63"/>
      <c r="SL83" s="63"/>
      <c r="SM83" s="63"/>
      <c r="SN83" s="63"/>
      <c r="SO83" s="63"/>
      <c r="SP83" s="63"/>
      <c r="SQ83" s="63"/>
      <c r="SR83" s="63"/>
      <c r="SS83" s="63"/>
      <c r="ST83" s="63"/>
      <c r="SU83" s="63"/>
      <c r="SV83" s="63"/>
      <c r="SW83" s="63"/>
      <c r="SX83" s="63"/>
      <c r="SY83" s="63"/>
      <c r="SZ83" s="63"/>
      <c r="TA83" s="63"/>
      <c r="TB83" s="63"/>
      <c r="TC83" s="63"/>
      <c r="TD83" s="63"/>
      <c r="TE83" s="63"/>
      <c r="TF83" s="63"/>
      <c r="TG83" s="63"/>
      <c r="TH83" s="63"/>
      <c r="TI83" s="63"/>
      <c r="TJ83" s="63"/>
      <c r="TK83" s="63"/>
      <c r="TL83" s="63"/>
      <c r="TM83" s="63"/>
      <c r="TN83" s="63"/>
      <c r="TO83" s="63"/>
      <c r="TP83" s="63"/>
      <c r="TQ83" s="63"/>
      <c r="TR83" s="63"/>
      <c r="TS83" s="63"/>
      <c r="TT83" s="63"/>
      <c r="TU83" s="63"/>
      <c r="TV83" s="63"/>
      <c r="TW83" s="63"/>
      <c r="TX83" s="63"/>
      <c r="TY83" s="63"/>
      <c r="TZ83" s="63"/>
      <c r="UA83" s="63"/>
      <c r="UB83" s="63"/>
      <c r="UC83" s="63"/>
      <c r="UD83" s="63"/>
      <c r="UE83" s="63"/>
      <c r="UF83" s="63"/>
      <c r="UG83" s="63"/>
      <c r="UH83" s="63"/>
      <c r="UI83" s="63"/>
      <c r="UJ83" s="63"/>
      <c r="UK83" s="63"/>
      <c r="UL83" s="63"/>
      <c r="UM83" s="63"/>
      <c r="UN83" s="63"/>
      <c r="UO83" s="63"/>
      <c r="UP83" s="63"/>
      <c r="UQ83" s="63"/>
      <c r="UR83" s="63"/>
      <c r="US83" s="63"/>
      <c r="UT83" s="63"/>
      <c r="UU83" s="63"/>
      <c r="UV83" s="63"/>
      <c r="UW83" s="63"/>
      <c r="UX83" s="63"/>
      <c r="UY83" s="63"/>
      <c r="UZ83" s="63"/>
      <c r="VA83" s="63"/>
      <c r="VB83" s="63"/>
      <c r="VC83" s="63"/>
      <c r="VD83" s="63"/>
      <c r="VE83" s="63"/>
      <c r="VF83" s="63"/>
      <c r="VG83" s="63"/>
      <c r="VH83" s="63"/>
      <c r="VI83" s="63"/>
      <c r="VJ83" s="63"/>
      <c r="VK83" s="63"/>
      <c r="VL83" s="63"/>
      <c r="VM83" s="63"/>
      <c r="VN83" s="63"/>
      <c r="VO83" s="63"/>
      <c r="VP83" s="63"/>
      <c r="VQ83" s="63"/>
      <c r="VR83" s="63"/>
      <c r="VS83" s="63"/>
      <c r="VT83" s="63"/>
      <c r="VU83" s="63"/>
      <c r="VV83" s="63"/>
      <c r="VW83" s="63"/>
      <c r="VX83" s="63"/>
      <c r="VY83" s="63"/>
      <c r="VZ83" s="63"/>
      <c r="WA83" s="63"/>
      <c r="WB83" s="63"/>
      <c r="WC83" s="63"/>
      <c r="WD83" s="63"/>
      <c r="WE83" s="63"/>
      <c r="WF83" s="63"/>
      <c r="WG83" s="63"/>
      <c r="WH83" s="63"/>
      <c r="WI83" s="63"/>
      <c r="WJ83" s="63"/>
      <c r="WK83" s="63"/>
      <c r="WL83" s="63"/>
      <c r="WM83" s="63"/>
      <c r="WN83" s="63"/>
      <c r="WO83" s="63"/>
      <c r="WP83" s="63"/>
      <c r="WQ83" s="63"/>
      <c r="WR83" s="63"/>
      <c r="WS83" s="63"/>
      <c r="WT83" s="63"/>
      <c r="WU83" s="63"/>
      <c r="WV83" s="63"/>
      <c r="WW83" s="63"/>
      <c r="WX83" s="63"/>
      <c r="WY83" s="63"/>
      <c r="WZ83" s="63"/>
      <c r="XA83" s="63"/>
      <c r="XB83" s="63"/>
      <c r="XC83" s="63"/>
      <c r="XD83" s="63"/>
      <c r="XE83" s="63"/>
      <c r="XF83" s="63"/>
      <c r="XG83" s="63"/>
      <c r="XH83" s="63"/>
      <c r="XI83" s="63"/>
      <c r="XJ83" s="63"/>
      <c r="XK83" s="63"/>
      <c r="XL83" s="63"/>
      <c r="XM83" s="63"/>
      <c r="XN83" s="63"/>
      <c r="XO83" s="63"/>
      <c r="XP83" s="63"/>
      <c r="XQ83" s="63"/>
      <c r="XR83" s="63"/>
      <c r="XS83" s="63"/>
      <c r="XT83" s="63"/>
      <c r="XU83" s="63"/>
      <c r="XV83" s="63"/>
      <c r="XW83" s="63"/>
      <c r="XX83" s="63"/>
      <c r="XY83" s="63"/>
      <c r="XZ83" s="63"/>
      <c r="YA83" s="63"/>
      <c r="YB83" s="63"/>
      <c r="YC83" s="63"/>
      <c r="YD83" s="63"/>
      <c r="YE83" s="63"/>
      <c r="YF83" s="63"/>
      <c r="YG83" s="63"/>
      <c r="YH83" s="63"/>
      <c r="YI83" s="63"/>
      <c r="YJ83" s="63"/>
      <c r="YK83" s="63"/>
      <c r="YL83" s="63"/>
      <c r="YM83" s="63"/>
      <c r="YN83" s="63"/>
      <c r="YO83" s="63"/>
      <c r="YP83" s="63"/>
      <c r="YQ83" s="63"/>
      <c r="YR83" s="63"/>
      <c r="YS83" s="63"/>
      <c r="YT83" s="63"/>
      <c r="YU83" s="63"/>
      <c r="YV83" s="63"/>
      <c r="YW83" s="63"/>
      <c r="YX83" s="63"/>
      <c r="YY83" s="63"/>
      <c r="YZ83" s="63"/>
      <c r="ZA83" s="63"/>
      <c r="ZB83" s="63"/>
      <c r="ZC83" s="63"/>
      <c r="ZD83" s="63"/>
      <c r="ZE83" s="63"/>
      <c r="ZF83" s="63"/>
      <c r="ZG83" s="63"/>
      <c r="ZH83" s="63"/>
      <c r="ZI83" s="63"/>
      <c r="ZJ83" s="63"/>
      <c r="ZK83" s="63"/>
      <c r="ZL83" s="63"/>
      <c r="ZM83" s="63"/>
      <c r="ZN83" s="63"/>
      <c r="ZO83" s="63"/>
      <c r="ZP83" s="63"/>
      <c r="ZQ83" s="63"/>
      <c r="ZR83" s="63"/>
      <c r="ZS83" s="63"/>
      <c r="ZT83" s="63"/>
      <c r="ZU83" s="63"/>
      <c r="ZV83" s="63"/>
      <c r="ZW83" s="63"/>
      <c r="ZX83" s="63"/>
      <c r="ZY83" s="63"/>
      <c r="ZZ83" s="63"/>
      <c r="AAA83" s="63"/>
      <c r="AAB83" s="63"/>
      <c r="AAC83" s="63"/>
      <c r="AAD83" s="63"/>
      <c r="AAE83" s="63"/>
      <c r="AAF83" s="63"/>
      <c r="AAG83" s="63"/>
      <c r="AAH83" s="63"/>
      <c r="AAI83" s="63"/>
      <c r="AAJ83" s="63"/>
      <c r="AAK83" s="63"/>
      <c r="AAL83" s="63"/>
      <c r="AAM83" s="63"/>
      <c r="AAN83" s="63"/>
      <c r="AAO83" s="63"/>
      <c r="AAP83" s="63"/>
      <c r="AAQ83" s="63"/>
      <c r="AAR83" s="63"/>
      <c r="AAS83" s="63"/>
      <c r="AAT83" s="63"/>
      <c r="AAU83" s="63"/>
      <c r="AAV83" s="63"/>
      <c r="AAW83" s="63"/>
      <c r="AAX83" s="63"/>
      <c r="AAY83" s="63"/>
      <c r="AAZ83" s="63"/>
      <c r="ABA83" s="63"/>
      <c r="ABB83" s="63"/>
      <c r="ABC83" s="63"/>
      <c r="ABD83" s="63"/>
      <c r="ABE83" s="63"/>
      <c r="ABF83" s="63"/>
      <c r="ABG83" s="63"/>
      <c r="ABH83" s="63"/>
      <c r="ABI83" s="63"/>
      <c r="ABJ83" s="63"/>
      <c r="ABK83" s="63"/>
      <c r="ABL83" s="63"/>
      <c r="ABM83" s="63"/>
      <c r="ABN83" s="63"/>
      <c r="ABO83" s="63"/>
      <c r="ABP83" s="63"/>
      <c r="ABQ83" s="63"/>
      <c r="ABR83" s="63"/>
      <c r="ABS83" s="63"/>
      <c r="ABT83" s="63"/>
      <c r="ABU83" s="63"/>
      <c r="ABV83" s="63"/>
      <c r="ABW83" s="63"/>
      <c r="ABX83" s="63"/>
      <c r="ABY83" s="63"/>
      <c r="ABZ83" s="63"/>
      <c r="ACA83" s="63"/>
      <c r="ACB83" s="63"/>
      <c r="ACC83" s="63"/>
      <c r="ACD83" s="63"/>
      <c r="ACE83" s="63"/>
      <c r="ACF83" s="63"/>
      <c r="ACG83" s="63"/>
      <c r="ACH83" s="63"/>
      <c r="ACI83" s="63"/>
      <c r="ACJ83" s="63"/>
      <c r="ACK83" s="63"/>
      <c r="ACL83" s="63"/>
      <c r="ACM83" s="63"/>
      <c r="ACN83" s="63"/>
      <c r="ACO83" s="63"/>
      <c r="ACP83" s="63"/>
      <c r="ACQ83" s="63"/>
      <c r="ACR83" s="63"/>
      <c r="ACS83" s="63"/>
      <c r="ACT83" s="63"/>
      <c r="ACU83" s="63"/>
      <c r="ACV83" s="63"/>
      <c r="ACW83" s="63"/>
      <c r="ACX83" s="63"/>
      <c r="ACY83" s="63"/>
      <c r="ACZ83" s="63"/>
      <c r="ADA83" s="63"/>
      <c r="ADB83" s="63"/>
      <c r="ADC83" s="63"/>
      <c r="ADD83" s="63"/>
      <c r="ADE83" s="63"/>
      <c r="ADF83" s="63"/>
      <c r="ADG83" s="63"/>
      <c r="ADH83" s="63"/>
      <c r="ADI83" s="63"/>
      <c r="ADJ83" s="63"/>
      <c r="ADK83" s="63"/>
      <c r="ADL83" s="63"/>
      <c r="ADM83" s="63"/>
      <c r="ADN83" s="63"/>
      <c r="ADO83" s="63"/>
      <c r="ADP83" s="63"/>
      <c r="ADQ83" s="63"/>
      <c r="ADR83" s="63"/>
      <c r="ADS83" s="63"/>
      <c r="ADT83" s="63"/>
      <c r="ADU83" s="63"/>
      <c r="ADV83" s="63"/>
      <c r="ADW83" s="63"/>
      <c r="ADX83" s="63"/>
      <c r="ADY83" s="63"/>
      <c r="ADZ83" s="63"/>
      <c r="AEA83" s="63"/>
      <c r="AEB83" s="63"/>
      <c r="AEC83" s="63"/>
      <c r="AED83" s="63"/>
      <c r="AEE83" s="63"/>
      <c r="AEF83" s="63"/>
      <c r="AEG83" s="63"/>
      <c r="AEH83" s="63"/>
      <c r="AEI83" s="63"/>
      <c r="AEJ83" s="63"/>
      <c r="AEK83" s="63"/>
      <c r="AEL83" s="63"/>
      <c r="AEM83" s="63"/>
      <c r="AEN83" s="63"/>
      <c r="AEO83" s="63"/>
      <c r="AEP83" s="63"/>
      <c r="AEQ83" s="63"/>
      <c r="AER83" s="63"/>
      <c r="AES83" s="63"/>
      <c r="AET83" s="63"/>
      <c r="AEU83" s="63"/>
      <c r="AEV83" s="63"/>
      <c r="AEW83" s="63"/>
      <c r="AEX83" s="63"/>
      <c r="AEY83" s="63"/>
      <c r="AEZ83" s="63"/>
      <c r="AFA83" s="63"/>
      <c r="AFB83" s="63"/>
      <c r="AFC83" s="63"/>
      <c r="AFD83" s="63"/>
      <c r="AFE83" s="63"/>
      <c r="AFF83" s="63"/>
      <c r="AFG83" s="63"/>
      <c r="AFH83" s="63"/>
      <c r="AFI83" s="63"/>
      <c r="AFJ83" s="63"/>
      <c r="AFK83" s="63"/>
      <c r="AFL83" s="63"/>
      <c r="AFM83" s="63"/>
      <c r="AFN83" s="63"/>
      <c r="AFO83" s="63"/>
      <c r="AFP83" s="63"/>
      <c r="AFQ83" s="63"/>
      <c r="AFR83" s="63"/>
      <c r="AFS83" s="63"/>
      <c r="AFT83" s="63"/>
      <c r="AFU83" s="63"/>
      <c r="AFV83" s="63"/>
      <c r="AFW83" s="63"/>
      <c r="AFX83" s="63"/>
      <c r="AFY83" s="63"/>
      <c r="AFZ83" s="63"/>
      <c r="AGA83" s="63"/>
      <c r="AGB83" s="63"/>
      <c r="AGC83" s="63"/>
      <c r="AGD83" s="63"/>
      <c r="AGE83" s="63"/>
      <c r="AGF83" s="63"/>
      <c r="AGG83" s="63"/>
      <c r="AGH83" s="63"/>
      <c r="AGI83" s="63"/>
      <c r="AGJ83" s="63"/>
      <c r="AGK83" s="63"/>
      <c r="AGL83" s="63"/>
      <c r="AGM83" s="63"/>
      <c r="AGN83" s="63"/>
      <c r="AGO83" s="63"/>
      <c r="AGP83" s="63"/>
      <c r="AGQ83" s="63"/>
      <c r="AGR83" s="63"/>
      <c r="AGS83" s="63"/>
      <c r="AGT83" s="63"/>
      <c r="AGU83" s="63"/>
      <c r="AGV83" s="63"/>
      <c r="AGW83" s="63"/>
      <c r="AGX83" s="63"/>
      <c r="AGY83" s="63"/>
      <c r="AGZ83" s="63"/>
      <c r="AHA83" s="63"/>
      <c r="AHB83" s="63"/>
      <c r="AHC83" s="63"/>
      <c r="AHD83" s="63"/>
      <c r="AHE83" s="63"/>
      <c r="AHF83" s="63"/>
      <c r="AHG83" s="63"/>
      <c r="AHH83" s="63"/>
      <c r="AHI83" s="63"/>
      <c r="AHJ83" s="63"/>
      <c r="AHK83" s="63"/>
      <c r="AHL83" s="63"/>
      <c r="AHM83" s="63"/>
      <c r="AHN83" s="63"/>
      <c r="AHO83" s="63"/>
      <c r="AHP83" s="63"/>
      <c r="AHQ83" s="63"/>
      <c r="AHR83" s="63"/>
      <c r="AHS83" s="63"/>
      <c r="AHT83" s="63"/>
      <c r="AHU83" s="63"/>
      <c r="AHV83" s="63"/>
      <c r="AHW83" s="63"/>
      <c r="AHX83" s="63"/>
      <c r="AHY83" s="63"/>
      <c r="AHZ83" s="63"/>
      <c r="AIA83" s="63"/>
      <c r="AIB83" s="63"/>
      <c r="AIC83" s="63"/>
      <c r="AID83" s="63"/>
      <c r="AIE83" s="63"/>
      <c r="AIF83" s="63"/>
      <c r="AIG83" s="63"/>
      <c r="AIH83" s="63"/>
      <c r="AII83" s="63"/>
      <c r="AIJ83" s="63"/>
      <c r="AIK83" s="63"/>
      <c r="AIL83" s="63"/>
      <c r="AIM83" s="63"/>
      <c r="AIN83" s="63"/>
      <c r="AIO83" s="63"/>
      <c r="AIP83" s="63"/>
      <c r="AIQ83" s="63"/>
      <c r="AIR83" s="63"/>
      <c r="AIS83" s="63"/>
      <c r="AIT83" s="63"/>
      <c r="AIU83" s="63"/>
      <c r="AIV83" s="63"/>
      <c r="AIW83" s="63"/>
      <c r="AIX83" s="63"/>
      <c r="AIY83" s="63"/>
      <c r="AIZ83" s="63"/>
      <c r="AJA83" s="63"/>
      <c r="AJB83" s="63"/>
      <c r="AJC83" s="63"/>
      <c r="AJD83" s="63"/>
      <c r="AJE83" s="63"/>
      <c r="AJF83" s="63"/>
      <c r="AJG83" s="63"/>
      <c r="AJH83" s="63"/>
      <c r="AJI83" s="63"/>
      <c r="AJJ83" s="63"/>
      <c r="AJK83" s="63"/>
      <c r="AJL83" s="63"/>
      <c r="AJM83" s="63"/>
      <c r="AJN83" s="63"/>
      <c r="AJO83" s="63"/>
      <c r="AJP83" s="63"/>
      <c r="AJQ83" s="63"/>
      <c r="AJR83" s="63"/>
      <c r="AJS83" s="63"/>
      <c r="AJT83" s="63"/>
      <c r="AJU83" s="63"/>
      <c r="AJV83" s="63"/>
      <c r="AJW83" s="63"/>
      <c r="AJX83" s="63"/>
      <c r="AJY83" s="63"/>
      <c r="AJZ83" s="63"/>
      <c r="AKA83" s="63"/>
      <c r="AKB83" s="63"/>
      <c r="AKC83" s="63"/>
      <c r="AKD83" s="63"/>
      <c r="AKE83" s="63"/>
      <c r="AKF83" s="63"/>
      <c r="AKG83" s="63"/>
      <c r="AKH83" s="63"/>
      <c r="AKI83" s="63"/>
      <c r="AKJ83" s="63"/>
      <c r="AKK83" s="63"/>
      <c r="AKL83" s="63"/>
      <c r="AKM83" s="63"/>
      <c r="AKN83" s="63"/>
      <c r="AKO83" s="63"/>
      <c r="AKP83" s="63"/>
      <c r="AKQ83" s="63"/>
      <c r="AKR83" s="63"/>
      <c r="AKS83" s="63"/>
      <c r="AKT83" s="63"/>
      <c r="AKU83" s="63"/>
      <c r="AKV83" s="63"/>
      <c r="AKW83" s="63"/>
      <c r="AKX83" s="63"/>
      <c r="AKY83" s="63"/>
      <c r="AKZ83" s="63"/>
      <c r="ALA83" s="63"/>
      <c r="ALB83" s="63"/>
      <c r="ALC83" s="63"/>
      <c r="ALD83" s="63"/>
      <c r="ALE83" s="63"/>
      <c r="ALF83" s="63"/>
      <c r="ALG83" s="63"/>
      <c r="ALH83" s="63"/>
      <c r="ALI83" s="63"/>
      <c r="ALJ83" s="63"/>
      <c r="ALK83" s="63"/>
      <c r="ALL83" s="63"/>
      <c r="ALM83" s="63"/>
      <c r="ALN83" s="63"/>
      <c r="ALO83" s="63"/>
      <c r="ALP83" s="63"/>
      <c r="ALQ83" s="63"/>
      <c r="ALR83" s="63"/>
      <c r="ALS83" s="63"/>
      <c r="ALT83" s="63"/>
      <c r="ALU83" s="63"/>
      <c r="ALV83" s="63"/>
      <c r="ALW83" s="63"/>
      <c r="ALX83" s="63"/>
      <c r="ALY83" s="63"/>
      <c r="ALZ83" s="63"/>
      <c r="AMA83" s="63"/>
      <c r="AMB83" s="63"/>
      <c r="AMC83" s="63"/>
      <c r="AMD83" s="63"/>
      <c r="AME83" s="63"/>
      <c r="AMF83" s="63"/>
      <c r="AMG83" s="63"/>
      <c r="AMH83" s="63"/>
      <c r="AMI83" s="63"/>
      <c r="AMJ83" s="63"/>
      <c r="AMK83" s="63"/>
      <c r="AML83" s="63"/>
      <c r="AMM83" s="63"/>
      <c r="AMN83" s="63"/>
      <c r="AMO83" s="63"/>
      <c r="AMP83" s="63"/>
      <c r="AMQ83" s="63"/>
      <c r="AMR83" s="63"/>
      <c r="AMS83" s="63"/>
      <c r="AMT83" s="63"/>
      <c r="AMU83" s="63"/>
      <c r="AMV83" s="63"/>
      <c r="AMW83" s="63"/>
      <c r="AMX83" s="63"/>
      <c r="AMY83" s="63"/>
      <c r="AMZ83" s="63"/>
      <c r="ANA83" s="63"/>
      <c r="ANB83" s="63"/>
      <c r="ANC83" s="63"/>
      <c r="AND83" s="63"/>
      <c r="ANE83" s="63"/>
      <c r="ANF83" s="63"/>
      <c r="ANG83" s="63"/>
      <c r="ANH83" s="63"/>
      <c r="ANI83" s="63"/>
      <c r="ANJ83" s="63"/>
      <c r="ANK83" s="63"/>
      <c r="ANL83" s="63"/>
      <c r="ANM83" s="63"/>
      <c r="ANN83" s="63"/>
      <c r="ANO83" s="63"/>
      <c r="ANP83" s="63"/>
      <c r="ANQ83" s="63"/>
      <c r="ANR83" s="63"/>
      <c r="ANS83" s="63"/>
      <c r="ANT83" s="63"/>
      <c r="ANU83" s="63"/>
      <c r="ANV83" s="63"/>
      <c r="ANW83" s="63"/>
      <c r="ANX83" s="63"/>
      <c r="ANY83" s="63"/>
      <c r="ANZ83" s="63"/>
      <c r="AOA83" s="63"/>
      <c r="AOB83" s="63"/>
      <c r="AOC83" s="63"/>
      <c r="AOD83" s="63"/>
      <c r="AOE83" s="63"/>
      <c r="AOF83" s="63"/>
      <c r="AOG83" s="63"/>
      <c r="AOH83" s="63"/>
      <c r="AOI83" s="63"/>
      <c r="AOJ83" s="63"/>
      <c r="AOK83" s="63"/>
      <c r="AOL83" s="63"/>
      <c r="AOM83" s="63"/>
      <c r="AON83" s="63"/>
      <c r="AOO83" s="63"/>
      <c r="AOP83" s="63"/>
      <c r="AOQ83" s="63"/>
      <c r="AOR83" s="63"/>
      <c r="AOS83" s="63"/>
      <c r="AOT83" s="63"/>
      <c r="AOU83" s="63"/>
      <c r="AOV83" s="63"/>
      <c r="AOW83" s="63"/>
      <c r="AOX83" s="63"/>
      <c r="AOY83" s="63"/>
      <c r="AOZ83" s="63"/>
      <c r="APA83" s="63"/>
      <c r="APB83" s="63"/>
      <c r="APC83" s="63"/>
      <c r="APD83" s="63"/>
      <c r="APE83" s="63"/>
      <c r="APF83" s="63"/>
      <c r="APG83" s="63"/>
      <c r="APH83" s="63"/>
      <c r="API83" s="63"/>
      <c r="APJ83" s="63"/>
      <c r="APK83" s="63"/>
      <c r="APL83" s="63"/>
      <c r="APM83" s="63"/>
      <c r="APN83" s="63"/>
      <c r="APO83" s="63"/>
      <c r="APP83" s="63"/>
      <c r="APQ83" s="63"/>
      <c r="APR83" s="63"/>
      <c r="APS83" s="63"/>
      <c r="APT83" s="63"/>
      <c r="APU83" s="63"/>
      <c r="APV83" s="63"/>
      <c r="APW83" s="63"/>
      <c r="APX83" s="63"/>
      <c r="APY83" s="63"/>
      <c r="APZ83" s="63"/>
      <c r="AQA83" s="63"/>
      <c r="AQB83" s="63"/>
      <c r="AQC83" s="63"/>
      <c r="AQD83" s="63"/>
      <c r="AQE83" s="63"/>
      <c r="AQF83" s="63"/>
      <c r="AQG83" s="63"/>
      <c r="AQH83" s="63"/>
      <c r="AQI83" s="63"/>
      <c r="AQJ83" s="63"/>
      <c r="AQK83" s="63"/>
      <c r="AQL83" s="63"/>
      <c r="AQM83" s="63"/>
      <c r="AQN83" s="63"/>
      <c r="AQO83" s="63"/>
      <c r="AQP83" s="63"/>
      <c r="AQQ83" s="63"/>
      <c r="AQR83" s="63"/>
      <c r="AQS83" s="63"/>
      <c r="AQT83" s="63"/>
      <c r="AQU83" s="63"/>
      <c r="AQV83" s="63"/>
      <c r="AQW83" s="63"/>
      <c r="AQX83" s="63"/>
      <c r="AQY83" s="63"/>
      <c r="AQZ83" s="63"/>
      <c r="ARA83" s="63"/>
      <c r="ARB83" s="63"/>
      <c r="ARC83" s="63"/>
      <c r="ARD83" s="63"/>
      <c r="ARE83" s="63"/>
      <c r="ARF83" s="63"/>
      <c r="ARG83" s="63"/>
      <c r="ARH83" s="63"/>
      <c r="ARI83" s="63"/>
      <c r="ARJ83" s="63"/>
      <c r="ARK83" s="63"/>
      <c r="ARL83" s="63"/>
      <c r="ARM83" s="63"/>
      <c r="ARN83" s="63"/>
      <c r="ARO83" s="63"/>
      <c r="ARP83" s="63"/>
      <c r="ARQ83" s="63"/>
      <c r="ARR83" s="63"/>
      <c r="ARS83" s="63"/>
      <c r="ART83" s="63"/>
      <c r="ARU83" s="63"/>
      <c r="ARV83" s="63"/>
      <c r="ARW83" s="63"/>
      <c r="ARX83" s="63"/>
      <c r="ARY83" s="63"/>
      <c r="ARZ83" s="63"/>
      <c r="ASA83" s="63"/>
      <c r="ASB83" s="63"/>
      <c r="ASC83" s="63"/>
      <c r="ASD83" s="63"/>
      <c r="ASE83" s="63"/>
      <c r="ASF83" s="63"/>
      <c r="ASG83" s="63"/>
      <c r="ASH83" s="63"/>
      <c r="ASI83" s="63"/>
      <c r="ASJ83" s="63"/>
      <c r="ASK83" s="63"/>
      <c r="ASL83" s="63"/>
      <c r="ASM83" s="63"/>
      <c r="ASN83" s="63"/>
      <c r="ASO83" s="63"/>
      <c r="ASP83" s="63"/>
      <c r="ASQ83" s="63"/>
      <c r="ASR83" s="63"/>
      <c r="ASS83" s="63"/>
      <c r="AST83" s="63"/>
      <c r="ASU83" s="63"/>
      <c r="ASV83" s="63"/>
      <c r="ASW83" s="63"/>
      <c r="ASX83" s="63"/>
      <c r="ASY83" s="63"/>
      <c r="ASZ83" s="63"/>
      <c r="ATA83" s="63"/>
      <c r="ATB83" s="63"/>
      <c r="ATC83" s="63"/>
      <c r="ATD83" s="63"/>
      <c r="ATE83" s="63"/>
      <c r="ATF83" s="63"/>
      <c r="ATG83" s="63"/>
      <c r="ATH83" s="63"/>
      <c r="ATI83" s="63"/>
      <c r="ATJ83" s="63"/>
      <c r="ATK83" s="63"/>
      <c r="ATL83" s="63"/>
      <c r="ATM83" s="63"/>
      <c r="ATN83" s="63"/>
      <c r="ATO83" s="63"/>
      <c r="ATP83" s="63"/>
      <c r="ATQ83" s="63"/>
      <c r="ATR83" s="63"/>
      <c r="ATS83" s="63"/>
      <c r="ATT83" s="63"/>
      <c r="ATU83" s="63"/>
      <c r="ATV83" s="63"/>
      <c r="ATW83" s="63"/>
      <c r="ATX83" s="63"/>
      <c r="ATY83" s="63"/>
      <c r="ATZ83" s="63"/>
      <c r="AUA83" s="63"/>
      <c r="AUB83" s="63"/>
      <c r="AUC83" s="63"/>
      <c r="AUD83" s="63"/>
      <c r="AUE83" s="63"/>
      <c r="AUF83" s="63"/>
      <c r="AUG83" s="63"/>
      <c r="AUH83" s="63"/>
      <c r="AUI83" s="63"/>
      <c r="AUJ83" s="63"/>
      <c r="AUK83" s="63"/>
      <c r="AUL83" s="63"/>
      <c r="AUM83" s="63"/>
      <c r="AUN83" s="63"/>
      <c r="AUO83" s="63"/>
      <c r="AUP83" s="63"/>
      <c r="AUQ83" s="63"/>
      <c r="AUR83" s="63"/>
      <c r="AUS83" s="63"/>
      <c r="AUT83" s="63"/>
      <c r="AUU83" s="63"/>
      <c r="AUV83" s="63"/>
      <c r="AUW83" s="63"/>
      <c r="AUX83" s="63"/>
      <c r="AUY83" s="63"/>
      <c r="AUZ83" s="63"/>
      <c r="AVA83" s="63"/>
      <c r="AVB83" s="63"/>
      <c r="AVC83" s="63"/>
      <c r="AVD83" s="63"/>
      <c r="AVE83" s="63"/>
      <c r="AVF83" s="63"/>
      <c r="AVG83" s="63"/>
      <c r="AVH83" s="63"/>
      <c r="AVI83" s="63"/>
      <c r="AVJ83" s="63"/>
      <c r="AVK83" s="63"/>
      <c r="AVL83" s="63"/>
      <c r="AVM83" s="63"/>
      <c r="AVN83" s="63"/>
      <c r="AVO83" s="63"/>
      <c r="AVP83" s="63"/>
      <c r="AVQ83" s="63"/>
      <c r="AVR83" s="63"/>
      <c r="AVS83" s="63"/>
      <c r="AVT83" s="63"/>
      <c r="AVU83" s="63"/>
      <c r="AVV83" s="63"/>
      <c r="AVW83" s="63"/>
      <c r="AVX83" s="63"/>
      <c r="AVY83" s="63"/>
      <c r="AVZ83" s="63"/>
      <c r="AWA83" s="63"/>
      <c r="AWB83" s="63"/>
      <c r="AWC83" s="63"/>
      <c r="AWD83" s="63"/>
      <c r="AWE83" s="63"/>
      <c r="AWF83" s="63"/>
      <c r="AWG83" s="63"/>
      <c r="AWH83" s="63"/>
      <c r="AWI83" s="63"/>
      <c r="AWJ83" s="63"/>
      <c r="AWK83" s="63"/>
      <c r="AWL83" s="63"/>
      <c r="AWM83" s="63"/>
      <c r="AWN83" s="63"/>
      <c r="AWO83" s="63"/>
      <c r="AWP83" s="63"/>
      <c r="AWQ83" s="63"/>
      <c r="AWR83" s="63"/>
      <c r="AWS83" s="63"/>
      <c r="AWT83" s="63"/>
      <c r="AWU83" s="63"/>
      <c r="AWV83" s="63"/>
      <c r="AWW83" s="63"/>
      <c r="AWX83" s="63"/>
      <c r="AWY83" s="63"/>
      <c r="AWZ83" s="63"/>
      <c r="AXA83" s="63"/>
      <c r="AXB83" s="63"/>
      <c r="AXC83" s="63"/>
      <c r="AXD83" s="63"/>
      <c r="AXE83" s="63"/>
      <c r="AXF83" s="63"/>
      <c r="AXG83" s="63"/>
      <c r="AXH83" s="63"/>
      <c r="AXI83" s="63"/>
      <c r="AXJ83" s="63"/>
      <c r="AXK83" s="63"/>
      <c r="AXL83" s="63"/>
      <c r="AXM83" s="63"/>
      <c r="AXN83" s="63"/>
      <c r="AXO83" s="63"/>
      <c r="AXP83" s="63"/>
      <c r="AXQ83" s="63"/>
      <c r="AXR83" s="63"/>
      <c r="AXS83" s="63"/>
      <c r="AXT83" s="63"/>
      <c r="AXU83" s="63"/>
      <c r="AXV83" s="63"/>
      <c r="AXW83" s="63"/>
      <c r="AXX83" s="63"/>
      <c r="AXY83" s="63"/>
      <c r="AXZ83" s="63"/>
      <c r="AYA83" s="63"/>
      <c r="AYB83" s="63"/>
      <c r="AYC83" s="63"/>
      <c r="AYD83" s="63"/>
      <c r="AYE83" s="63"/>
      <c r="AYF83" s="63"/>
      <c r="AYG83" s="63"/>
      <c r="AYH83" s="63"/>
      <c r="AYI83" s="63"/>
      <c r="AYJ83" s="63"/>
      <c r="AYK83" s="63"/>
      <c r="AYL83" s="63"/>
      <c r="AYM83" s="63"/>
      <c r="AYN83" s="63"/>
      <c r="AYO83" s="63"/>
      <c r="AYP83" s="63"/>
      <c r="AYQ83" s="63"/>
      <c r="AYR83" s="63"/>
      <c r="AYS83" s="63"/>
      <c r="AYT83" s="63"/>
      <c r="AYU83" s="63"/>
      <c r="AYV83" s="63"/>
      <c r="AYW83" s="63"/>
      <c r="AYX83" s="63"/>
      <c r="AYY83" s="63"/>
      <c r="AYZ83" s="63"/>
      <c r="AZA83" s="63"/>
      <c r="AZB83" s="63"/>
      <c r="AZC83" s="63"/>
      <c r="AZD83" s="63"/>
      <c r="AZE83" s="63"/>
      <c r="AZF83" s="63"/>
      <c r="AZG83" s="63"/>
      <c r="AZH83" s="63"/>
      <c r="AZI83" s="63"/>
      <c r="AZJ83" s="63"/>
      <c r="AZK83" s="63"/>
      <c r="AZL83" s="63"/>
      <c r="AZM83" s="63"/>
      <c r="AZN83" s="63"/>
      <c r="AZO83" s="63"/>
      <c r="AZP83" s="63"/>
      <c r="AZQ83" s="63"/>
      <c r="AZR83" s="63"/>
      <c r="AZS83" s="63"/>
      <c r="AZT83" s="63"/>
      <c r="AZU83" s="63"/>
      <c r="AZV83" s="63"/>
      <c r="AZW83" s="63"/>
      <c r="AZX83" s="63"/>
      <c r="AZY83" s="63"/>
      <c r="AZZ83" s="63"/>
      <c r="BAA83" s="63"/>
      <c r="BAB83" s="63"/>
      <c r="BAC83" s="63"/>
      <c r="BAD83" s="63"/>
      <c r="BAE83" s="63"/>
      <c r="BAF83" s="63"/>
      <c r="BAG83" s="63"/>
      <c r="BAH83" s="63"/>
      <c r="BAI83" s="63"/>
      <c r="BAJ83" s="63"/>
      <c r="BAK83" s="63"/>
      <c r="BAL83" s="63"/>
      <c r="BAM83" s="63"/>
      <c r="BAN83" s="63"/>
      <c r="BAO83" s="63"/>
      <c r="BAP83" s="63"/>
      <c r="BAQ83" s="63"/>
      <c r="BAR83" s="63"/>
      <c r="BAS83" s="63"/>
      <c r="BAT83" s="63"/>
      <c r="BAU83" s="63"/>
      <c r="BAV83" s="63"/>
      <c r="BAW83" s="63"/>
      <c r="BAX83" s="63"/>
      <c r="BAY83" s="63"/>
      <c r="BAZ83" s="63"/>
      <c r="BBA83" s="63"/>
      <c r="BBB83" s="63"/>
      <c r="BBC83" s="63"/>
      <c r="BBD83" s="63"/>
      <c r="BBE83" s="63"/>
      <c r="BBF83" s="63"/>
      <c r="BBG83" s="63"/>
      <c r="BBH83" s="63"/>
      <c r="BBI83" s="63"/>
      <c r="BBJ83" s="63"/>
      <c r="BBK83" s="63"/>
      <c r="BBL83" s="63"/>
      <c r="BBM83" s="63"/>
      <c r="BBN83" s="63"/>
      <c r="BBO83" s="63"/>
      <c r="BBP83" s="63"/>
      <c r="BBQ83" s="63"/>
      <c r="BBR83" s="63"/>
      <c r="BBS83" s="63"/>
      <c r="BBT83" s="63"/>
      <c r="BBU83" s="63"/>
      <c r="BBV83" s="63"/>
      <c r="BBW83" s="63"/>
      <c r="BBX83" s="63"/>
      <c r="BBY83" s="63"/>
      <c r="BBZ83" s="63"/>
      <c r="BCA83" s="63"/>
      <c r="BCB83" s="63"/>
      <c r="BCC83" s="63"/>
      <c r="BCD83" s="63"/>
      <c r="BCE83" s="63"/>
      <c r="BCF83" s="63"/>
      <c r="BCG83" s="63"/>
      <c r="BCH83" s="63"/>
      <c r="BCI83" s="63"/>
      <c r="BCJ83" s="63"/>
      <c r="BCK83" s="63"/>
      <c r="BCL83" s="63"/>
      <c r="BCM83" s="63"/>
      <c r="BCN83" s="63"/>
      <c r="BCO83" s="63"/>
      <c r="BCP83" s="63"/>
      <c r="BCQ83" s="63"/>
      <c r="BCR83" s="63"/>
      <c r="BCS83" s="63"/>
      <c r="BCT83" s="63"/>
      <c r="BCU83" s="63"/>
      <c r="BCV83" s="63"/>
      <c r="BCW83" s="63"/>
      <c r="BCX83" s="63"/>
      <c r="BCY83" s="63"/>
      <c r="BCZ83" s="63"/>
      <c r="BDA83" s="63"/>
      <c r="BDB83" s="63"/>
      <c r="BDC83" s="63"/>
      <c r="BDD83" s="63"/>
      <c r="BDE83" s="63"/>
      <c r="BDF83" s="63"/>
      <c r="BDG83" s="63"/>
      <c r="BDH83" s="63"/>
      <c r="BDI83" s="63"/>
      <c r="BDJ83" s="63"/>
      <c r="BDK83" s="63"/>
      <c r="BDL83" s="63"/>
      <c r="BDM83" s="63"/>
      <c r="BDN83" s="63"/>
      <c r="BDO83" s="63"/>
      <c r="BDP83" s="63"/>
      <c r="BDQ83" s="63"/>
      <c r="BDR83" s="63"/>
      <c r="BDS83" s="63"/>
      <c r="BDT83" s="63"/>
      <c r="BDU83" s="63"/>
      <c r="BDV83" s="63"/>
      <c r="BDW83" s="63"/>
      <c r="BDX83" s="63"/>
      <c r="BDY83" s="63"/>
      <c r="BDZ83" s="63"/>
      <c r="BEA83" s="63"/>
      <c r="BEB83" s="63"/>
      <c r="BEC83" s="63"/>
      <c r="BED83" s="63"/>
      <c r="BEE83" s="63"/>
      <c r="BEF83" s="63"/>
      <c r="BEG83" s="63"/>
      <c r="BEH83" s="63"/>
      <c r="BEI83" s="63"/>
      <c r="BEJ83" s="63"/>
      <c r="BEK83" s="63"/>
      <c r="BEL83" s="63"/>
      <c r="BEM83" s="63"/>
      <c r="BEN83" s="63"/>
      <c r="BEO83" s="63"/>
      <c r="BEP83" s="63"/>
      <c r="BEQ83" s="63"/>
      <c r="BER83" s="63"/>
      <c r="BES83" s="63"/>
      <c r="BET83" s="63"/>
      <c r="BEU83" s="63"/>
      <c r="BEV83" s="63"/>
      <c r="BEW83" s="63"/>
      <c r="BEX83" s="63"/>
      <c r="BEY83" s="63"/>
      <c r="BEZ83" s="63"/>
      <c r="BFA83" s="63"/>
      <c r="BFB83" s="63"/>
      <c r="BFC83" s="63"/>
      <c r="BFD83" s="63"/>
      <c r="BFE83" s="63"/>
      <c r="BFF83" s="63"/>
      <c r="BFG83" s="63"/>
      <c r="BFH83" s="63"/>
      <c r="BFI83" s="63"/>
      <c r="BFJ83" s="63"/>
      <c r="BFK83" s="63"/>
      <c r="BFL83" s="63"/>
      <c r="BFM83" s="63"/>
      <c r="BFN83" s="63"/>
      <c r="BFO83" s="63"/>
      <c r="BFP83" s="63"/>
      <c r="BFQ83" s="63"/>
      <c r="BFR83" s="63"/>
      <c r="BFS83" s="63"/>
      <c r="BFT83" s="63"/>
      <c r="BFU83" s="63"/>
      <c r="BFV83" s="63"/>
      <c r="BFW83" s="63"/>
      <c r="BFX83" s="63"/>
      <c r="BFY83" s="63"/>
      <c r="BFZ83" s="63"/>
      <c r="BGA83" s="63"/>
      <c r="BGB83" s="63"/>
      <c r="BGC83" s="63"/>
      <c r="BGD83" s="63"/>
      <c r="BGE83" s="63"/>
      <c r="BGF83" s="63"/>
      <c r="BGG83" s="63"/>
      <c r="BGH83" s="63"/>
      <c r="BGI83" s="63"/>
      <c r="BGJ83" s="63"/>
      <c r="BGK83" s="63"/>
      <c r="BGL83" s="63"/>
      <c r="BGM83" s="63"/>
      <c r="BGN83" s="63"/>
      <c r="BGO83" s="63"/>
      <c r="BGP83" s="63"/>
      <c r="BGQ83" s="63"/>
      <c r="BGR83" s="63"/>
      <c r="BGS83" s="63"/>
      <c r="BGT83" s="63"/>
      <c r="BGU83" s="63"/>
      <c r="BGV83" s="63"/>
      <c r="BGW83" s="63"/>
      <c r="BGX83" s="63"/>
      <c r="BGY83" s="63"/>
      <c r="BGZ83" s="63"/>
      <c r="BHA83" s="63"/>
      <c r="BHB83" s="63"/>
      <c r="BHC83" s="63"/>
      <c r="BHD83" s="63"/>
      <c r="BHE83" s="63"/>
      <c r="BHF83" s="63"/>
      <c r="BHG83" s="63"/>
      <c r="BHH83" s="63"/>
      <c r="BHI83" s="63"/>
      <c r="BHJ83" s="63"/>
      <c r="BHK83" s="63"/>
      <c r="BHL83" s="63"/>
      <c r="BHM83" s="63"/>
      <c r="BHN83" s="63"/>
      <c r="BHO83" s="63"/>
      <c r="BHP83" s="63"/>
      <c r="BHQ83" s="63"/>
      <c r="BHR83" s="63"/>
      <c r="BHS83" s="63"/>
      <c r="BHT83" s="63"/>
      <c r="BHU83" s="63"/>
      <c r="BHV83" s="63"/>
      <c r="BHW83" s="63"/>
      <c r="BHX83" s="63"/>
      <c r="BHY83" s="63"/>
      <c r="BHZ83" s="63"/>
      <c r="BIA83" s="63"/>
      <c r="BIB83" s="63"/>
      <c r="BIC83" s="63"/>
      <c r="BID83" s="63"/>
      <c r="BIE83" s="63"/>
      <c r="BIF83" s="63"/>
      <c r="BIG83" s="63"/>
      <c r="BIH83" s="63"/>
      <c r="BII83" s="63"/>
      <c r="BIJ83" s="63"/>
      <c r="BIK83" s="63"/>
      <c r="BIL83" s="63"/>
      <c r="BIM83" s="63"/>
      <c r="BIN83" s="63"/>
      <c r="BIO83" s="63"/>
      <c r="BIP83" s="63"/>
      <c r="BIQ83" s="63"/>
      <c r="BIR83" s="63"/>
      <c r="BIS83" s="63"/>
      <c r="BIT83" s="63"/>
      <c r="BIU83" s="63"/>
      <c r="BIV83" s="63"/>
      <c r="BIW83" s="63"/>
      <c r="BIX83" s="63"/>
      <c r="BIY83" s="63"/>
      <c r="BIZ83" s="63"/>
      <c r="BJA83" s="63"/>
      <c r="BJB83" s="63"/>
      <c r="BJC83" s="63"/>
      <c r="BJD83" s="63"/>
      <c r="BJE83" s="63"/>
      <c r="BJF83" s="63"/>
      <c r="BJG83" s="63"/>
      <c r="BJH83" s="63"/>
      <c r="BJI83" s="63"/>
      <c r="BJJ83" s="63"/>
      <c r="BJK83" s="63"/>
      <c r="BJL83" s="63"/>
      <c r="BJM83" s="63"/>
      <c r="BJN83" s="63"/>
      <c r="BJO83" s="63"/>
      <c r="BJP83" s="63"/>
      <c r="BJQ83" s="63"/>
      <c r="BJR83" s="63"/>
      <c r="BJS83" s="63"/>
      <c r="BJT83" s="63"/>
      <c r="BJU83" s="63"/>
      <c r="BJV83" s="63"/>
      <c r="BJW83" s="63"/>
      <c r="BJX83" s="63"/>
      <c r="BJY83" s="63"/>
      <c r="BJZ83" s="63"/>
      <c r="BKA83" s="63"/>
      <c r="BKB83" s="63"/>
      <c r="BKC83" s="63"/>
      <c r="BKD83" s="63"/>
      <c r="BKE83" s="63"/>
      <c r="BKF83" s="63"/>
      <c r="BKG83" s="63"/>
      <c r="BKH83" s="63"/>
      <c r="BKI83" s="63"/>
      <c r="BKJ83" s="63"/>
      <c r="BKK83" s="63"/>
      <c r="BKL83" s="63"/>
      <c r="BKM83" s="63"/>
      <c r="BKN83" s="63"/>
      <c r="BKO83" s="63"/>
      <c r="BKP83" s="63"/>
      <c r="BKQ83" s="63"/>
      <c r="BKR83" s="63"/>
      <c r="BKS83" s="63"/>
      <c r="BKT83" s="63"/>
      <c r="BKU83" s="63"/>
      <c r="BKV83" s="63"/>
      <c r="BKW83" s="63"/>
      <c r="BKX83" s="63"/>
      <c r="BKY83" s="63"/>
      <c r="BKZ83" s="63"/>
      <c r="BLA83" s="63"/>
      <c r="BLB83" s="63"/>
      <c r="BLC83" s="63"/>
      <c r="BLD83" s="63"/>
      <c r="BLE83" s="63"/>
      <c r="BLF83" s="63"/>
      <c r="BLG83" s="63"/>
      <c r="BLH83" s="63"/>
      <c r="BLI83" s="63"/>
      <c r="BLJ83" s="63"/>
      <c r="BLK83" s="63"/>
      <c r="BLL83" s="63"/>
      <c r="BLM83" s="63"/>
      <c r="BLN83" s="63"/>
      <c r="BLO83" s="63"/>
      <c r="BLP83" s="63"/>
      <c r="BLQ83" s="63"/>
      <c r="BLR83" s="63"/>
      <c r="BLS83" s="63"/>
      <c r="BLT83" s="63"/>
      <c r="BLU83" s="63"/>
      <c r="BLV83" s="63"/>
      <c r="BLW83" s="63"/>
      <c r="BLX83" s="63"/>
      <c r="BLY83" s="63"/>
      <c r="BLZ83" s="63"/>
      <c r="BMA83" s="63"/>
      <c r="BMB83" s="63"/>
      <c r="BMC83" s="63"/>
      <c r="BMD83" s="63"/>
      <c r="BME83" s="63"/>
      <c r="BMF83" s="63"/>
      <c r="BMG83" s="63"/>
      <c r="BMH83" s="63"/>
      <c r="BMI83" s="63"/>
      <c r="BMJ83" s="63"/>
      <c r="BMK83" s="63"/>
      <c r="BML83" s="63"/>
      <c r="BMM83" s="63"/>
      <c r="BMN83" s="63"/>
      <c r="BMO83" s="63"/>
      <c r="BMP83" s="63"/>
      <c r="BMQ83" s="63"/>
      <c r="BMR83" s="63"/>
      <c r="BMS83" s="63"/>
      <c r="BMT83" s="63"/>
      <c r="BMU83" s="63"/>
      <c r="BMV83" s="63"/>
      <c r="BMW83" s="63"/>
      <c r="BMX83" s="63"/>
    </row>
    <row r="84" spans="1:1714" s="1" customFormat="1" ht="15" customHeight="1" x14ac:dyDescent="0.25">
      <c r="A84" s="194" t="s">
        <v>273</v>
      </c>
      <c r="B84" s="147" t="s">
        <v>45</v>
      </c>
      <c r="C84" s="148" t="s">
        <v>136</v>
      </c>
      <c r="D84" s="213" t="s">
        <v>47</v>
      </c>
      <c r="E84" s="149" t="s">
        <v>48</v>
      </c>
      <c r="F84" s="214" t="s">
        <v>49</v>
      </c>
      <c r="G84" s="213" t="s">
        <v>50</v>
      </c>
      <c r="H84" s="150">
        <v>25</v>
      </c>
      <c r="I84" s="146" t="s">
        <v>1689</v>
      </c>
      <c r="J84" s="151">
        <v>44679</v>
      </c>
      <c r="K84" s="152">
        <v>44683</v>
      </c>
      <c r="L84" s="152">
        <v>44684</v>
      </c>
      <c r="M84" s="167" t="s">
        <v>388</v>
      </c>
      <c r="N84" s="168">
        <v>44701</v>
      </c>
      <c r="O84" s="171" t="s">
        <v>97</v>
      </c>
      <c r="P84" s="145" t="s">
        <v>421</v>
      </c>
      <c r="Q84" s="153">
        <f t="shared" si="19"/>
        <v>44682</v>
      </c>
      <c r="R84" s="163">
        <v>27.8</v>
      </c>
      <c r="S84" s="153">
        <f t="shared" si="20"/>
        <v>44686</v>
      </c>
      <c r="T84" s="162">
        <v>31</v>
      </c>
      <c r="U84" s="153">
        <f t="shared" si="21"/>
        <v>44693</v>
      </c>
      <c r="V84" s="163"/>
      <c r="W84" s="153">
        <f t="shared" si="29"/>
        <v>44707</v>
      </c>
      <c r="X84" s="163">
        <v>40</v>
      </c>
      <c r="Y84" s="170" t="str">
        <f t="shared" si="26"/>
        <v>OK</v>
      </c>
      <c r="Z84" s="171" t="s">
        <v>97</v>
      </c>
      <c r="AA84" s="145" t="s">
        <v>424</v>
      </c>
      <c r="AB84" s="153">
        <f t="shared" si="30"/>
        <v>44686</v>
      </c>
      <c r="AC84" s="162">
        <v>19.2</v>
      </c>
      <c r="AD84" s="153">
        <f t="shared" si="31"/>
        <v>44690</v>
      </c>
      <c r="AE84" s="162">
        <v>23.3</v>
      </c>
      <c r="AF84" s="153">
        <f t="shared" si="32"/>
        <v>44697</v>
      </c>
      <c r="AG84" s="163">
        <v>27.5</v>
      </c>
      <c r="AH84" s="153">
        <f t="shared" si="33"/>
        <v>44711</v>
      </c>
      <c r="AI84" s="163">
        <v>33.299999999999997</v>
      </c>
      <c r="AJ84" s="170" t="str">
        <f t="shared" si="27"/>
        <v>OK</v>
      </c>
      <c r="AK84" s="171" t="s">
        <v>97</v>
      </c>
      <c r="AL84" s="148" t="s">
        <v>423</v>
      </c>
      <c r="AM84" s="153">
        <f t="shared" si="34"/>
        <v>44687</v>
      </c>
      <c r="AN84" s="162">
        <v>24.2</v>
      </c>
      <c r="AO84" s="153">
        <f t="shared" si="35"/>
        <v>44691</v>
      </c>
      <c r="AP84" s="162">
        <v>29.8</v>
      </c>
      <c r="AQ84" s="153">
        <f t="shared" si="36"/>
        <v>44698</v>
      </c>
      <c r="AR84" s="163"/>
      <c r="AS84" s="153">
        <f t="shared" si="37"/>
        <v>44712</v>
      </c>
      <c r="AT84" s="163">
        <v>40.9</v>
      </c>
      <c r="AU84" s="170" t="str">
        <f t="shared" si="28"/>
        <v>OK</v>
      </c>
      <c r="AV84" s="92"/>
      <c r="AW84" s="199" t="s">
        <v>1371</v>
      </c>
      <c r="AX84" s="200" t="s">
        <v>1372</v>
      </c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3"/>
      <c r="GF84" s="63"/>
      <c r="GG84" s="63"/>
      <c r="GH84" s="63"/>
      <c r="GI84" s="63"/>
      <c r="GJ84" s="63"/>
      <c r="GK84" s="63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  <c r="GZ84" s="63"/>
      <c r="HA84" s="63"/>
      <c r="HB84" s="63"/>
      <c r="HC84" s="63"/>
      <c r="HD84" s="63"/>
      <c r="HE84" s="63"/>
      <c r="HF84" s="63"/>
      <c r="HG84" s="63"/>
      <c r="HH84" s="63"/>
      <c r="HI84" s="63"/>
      <c r="HJ84" s="63"/>
      <c r="HK84" s="63"/>
      <c r="HL84" s="63"/>
      <c r="HM84" s="63"/>
      <c r="HN84" s="63"/>
      <c r="HO84" s="63"/>
      <c r="HP84" s="63"/>
      <c r="HQ84" s="63"/>
      <c r="HR84" s="63"/>
      <c r="HS84" s="63"/>
      <c r="HT84" s="63"/>
      <c r="HU84" s="63"/>
      <c r="HV84" s="63"/>
      <c r="HW84" s="63"/>
      <c r="HX84" s="63"/>
      <c r="HY84" s="63"/>
      <c r="HZ84" s="63"/>
      <c r="IA84" s="63"/>
      <c r="IB84" s="63"/>
      <c r="IC84" s="63"/>
      <c r="ID84" s="63"/>
      <c r="IE84" s="63"/>
      <c r="IF84" s="63"/>
      <c r="IG84" s="63"/>
      <c r="IH84" s="63"/>
      <c r="II84" s="63"/>
      <c r="IJ84" s="63"/>
      <c r="IK84" s="63"/>
      <c r="IL84" s="63"/>
      <c r="IM84" s="63"/>
      <c r="IN84" s="63"/>
      <c r="IO84" s="63"/>
      <c r="IP84" s="63"/>
      <c r="IQ84" s="63"/>
      <c r="IR84" s="63"/>
      <c r="IS84" s="63"/>
      <c r="IT84" s="63"/>
      <c r="IU84" s="63"/>
      <c r="IV84" s="63"/>
      <c r="IW84" s="63"/>
      <c r="IX84" s="63"/>
      <c r="IY84" s="63"/>
      <c r="IZ84" s="63"/>
      <c r="JA84" s="63"/>
      <c r="JB84" s="63"/>
      <c r="JC84" s="63"/>
      <c r="JD84" s="63"/>
      <c r="JE84" s="63"/>
      <c r="JF84" s="63"/>
      <c r="JG84" s="63"/>
      <c r="JH84" s="63"/>
      <c r="JI84" s="63"/>
      <c r="JJ84" s="63"/>
      <c r="JK84" s="63"/>
      <c r="JL84" s="63"/>
      <c r="JM84" s="63"/>
      <c r="JN84" s="63"/>
      <c r="JO84" s="63"/>
      <c r="JP84" s="63"/>
      <c r="JQ84" s="63"/>
      <c r="JR84" s="63"/>
      <c r="JS84" s="63"/>
      <c r="JT84" s="63"/>
      <c r="JU84" s="63"/>
      <c r="JV84" s="63"/>
      <c r="JW84" s="63"/>
      <c r="JX84" s="63"/>
      <c r="JY84" s="63"/>
      <c r="JZ84" s="63"/>
      <c r="KA84" s="63"/>
      <c r="KB84" s="63"/>
      <c r="KC84" s="63"/>
      <c r="KD84" s="63"/>
      <c r="KE84" s="63"/>
      <c r="KF84" s="63"/>
      <c r="KG84" s="63"/>
      <c r="KH84" s="63"/>
      <c r="KI84" s="63"/>
      <c r="KJ84" s="63"/>
      <c r="KK84" s="63"/>
      <c r="KL84" s="63"/>
      <c r="KM84" s="63"/>
      <c r="KN84" s="63"/>
      <c r="KO84" s="63"/>
      <c r="KP84" s="63"/>
      <c r="KQ84" s="63"/>
      <c r="KR84" s="63"/>
      <c r="KS84" s="63"/>
      <c r="KT84" s="63"/>
      <c r="KU84" s="63"/>
      <c r="KV84" s="63"/>
      <c r="KW84" s="63"/>
      <c r="KX84" s="63"/>
      <c r="KY84" s="63"/>
      <c r="KZ84" s="63"/>
      <c r="LA84" s="63"/>
      <c r="LB84" s="63"/>
      <c r="LC84" s="63"/>
      <c r="LD84" s="63"/>
      <c r="LE84" s="63"/>
      <c r="LF84" s="63"/>
      <c r="LG84" s="63"/>
      <c r="LH84" s="63"/>
      <c r="LI84" s="63"/>
      <c r="LJ84" s="63"/>
      <c r="LK84" s="63"/>
      <c r="LL84" s="63"/>
      <c r="LM84" s="63"/>
      <c r="LN84" s="63"/>
      <c r="LO84" s="63"/>
      <c r="LP84" s="63"/>
      <c r="LQ84" s="63"/>
      <c r="LR84" s="63"/>
      <c r="LS84" s="63"/>
      <c r="LT84" s="63"/>
      <c r="LU84" s="63"/>
      <c r="LV84" s="63"/>
      <c r="LW84" s="63"/>
      <c r="LX84" s="63"/>
      <c r="LY84" s="63"/>
      <c r="LZ84" s="63"/>
      <c r="MA84" s="63"/>
      <c r="MB84" s="63"/>
      <c r="MC84" s="63"/>
      <c r="MD84" s="63"/>
      <c r="ME84" s="63"/>
      <c r="MF84" s="63"/>
      <c r="MG84" s="63"/>
      <c r="MH84" s="63"/>
      <c r="MI84" s="63"/>
      <c r="MJ84" s="63"/>
      <c r="MK84" s="63"/>
      <c r="ML84" s="63"/>
      <c r="MM84" s="63"/>
      <c r="MN84" s="63"/>
      <c r="MO84" s="63"/>
      <c r="MP84" s="63"/>
      <c r="MQ84" s="63"/>
      <c r="MR84" s="63"/>
      <c r="MS84" s="63"/>
      <c r="MT84" s="63"/>
      <c r="MU84" s="63"/>
      <c r="MV84" s="63"/>
      <c r="MW84" s="63"/>
      <c r="MX84" s="63"/>
      <c r="MY84" s="63"/>
      <c r="MZ84" s="63"/>
      <c r="NA84" s="63"/>
      <c r="NB84" s="63"/>
      <c r="NC84" s="63"/>
      <c r="ND84" s="63"/>
      <c r="NE84" s="63"/>
      <c r="NF84" s="63"/>
      <c r="NG84" s="63"/>
      <c r="NH84" s="63"/>
      <c r="NI84" s="63"/>
      <c r="NJ84" s="63"/>
      <c r="NK84" s="63"/>
      <c r="NL84" s="63"/>
      <c r="NM84" s="63"/>
      <c r="NN84" s="63"/>
      <c r="NO84" s="63"/>
      <c r="NP84" s="63"/>
      <c r="NQ84" s="63"/>
      <c r="NR84" s="63"/>
      <c r="NS84" s="63"/>
      <c r="NT84" s="63"/>
      <c r="NU84" s="63"/>
      <c r="NV84" s="63"/>
      <c r="NW84" s="63"/>
      <c r="NX84" s="63"/>
      <c r="NY84" s="63"/>
      <c r="NZ84" s="63"/>
      <c r="OA84" s="63"/>
      <c r="OB84" s="63"/>
      <c r="OC84" s="63"/>
      <c r="OD84" s="63"/>
      <c r="OE84" s="63"/>
      <c r="OF84" s="63"/>
      <c r="OG84" s="63"/>
      <c r="OH84" s="63"/>
      <c r="OI84" s="63"/>
      <c r="OJ84" s="63"/>
      <c r="OK84" s="63"/>
      <c r="OL84" s="63"/>
      <c r="OM84" s="63"/>
      <c r="ON84" s="63"/>
      <c r="OO84" s="63"/>
      <c r="OP84" s="63"/>
      <c r="OQ84" s="63"/>
      <c r="OR84" s="63"/>
      <c r="OS84" s="63"/>
      <c r="OT84" s="63"/>
      <c r="OU84" s="63"/>
      <c r="OV84" s="63"/>
      <c r="OW84" s="63"/>
      <c r="OX84" s="63"/>
      <c r="OY84" s="63"/>
      <c r="OZ84" s="63"/>
      <c r="PA84" s="63"/>
      <c r="PB84" s="63"/>
      <c r="PC84" s="63"/>
      <c r="PD84" s="63"/>
      <c r="PE84" s="63"/>
      <c r="PF84" s="63"/>
      <c r="PG84" s="63"/>
      <c r="PH84" s="63"/>
      <c r="PI84" s="63"/>
      <c r="PJ84" s="63"/>
      <c r="PK84" s="63"/>
      <c r="PL84" s="63"/>
      <c r="PM84" s="63"/>
      <c r="PN84" s="63"/>
      <c r="PO84" s="63"/>
      <c r="PP84" s="63"/>
      <c r="PQ84" s="63"/>
      <c r="PR84" s="63"/>
      <c r="PS84" s="63"/>
      <c r="PT84" s="63"/>
      <c r="PU84" s="63"/>
      <c r="PV84" s="63"/>
      <c r="PW84" s="63"/>
      <c r="PX84" s="63"/>
      <c r="PY84" s="63"/>
      <c r="PZ84" s="63"/>
      <c r="QA84" s="63"/>
      <c r="QB84" s="63"/>
      <c r="QC84" s="63"/>
      <c r="QD84" s="63"/>
      <c r="QE84" s="63"/>
      <c r="QF84" s="63"/>
      <c r="QG84" s="63"/>
      <c r="QH84" s="63"/>
      <c r="QI84" s="63"/>
      <c r="QJ84" s="63"/>
      <c r="QK84" s="63"/>
      <c r="QL84" s="63"/>
      <c r="QM84" s="63"/>
      <c r="QN84" s="63"/>
      <c r="QO84" s="63"/>
      <c r="QP84" s="63"/>
      <c r="QQ84" s="63"/>
      <c r="QR84" s="63"/>
      <c r="QS84" s="63"/>
      <c r="QT84" s="63"/>
      <c r="QU84" s="63"/>
      <c r="QV84" s="63"/>
      <c r="QW84" s="63"/>
      <c r="QX84" s="63"/>
      <c r="QY84" s="63"/>
      <c r="QZ84" s="63"/>
      <c r="RA84" s="63"/>
      <c r="RB84" s="63"/>
      <c r="RC84" s="63"/>
      <c r="RD84" s="63"/>
      <c r="RE84" s="63"/>
      <c r="RF84" s="63"/>
      <c r="RG84" s="63"/>
      <c r="RH84" s="63"/>
      <c r="RI84" s="63"/>
      <c r="RJ84" s="63"/>
      <c r="RK84" s="63"/>
      <c r="RL84" s="63"/>
      <c r="RM84" s="63"/>
      <c r="RN84" s="63"/>
      <c r="RO84" s="63"/>
      <c r="RP84" s="63"/>
      <c r="RQ84" s="63"/>
      <c r="RR84" s="63"/>
      <c r="RS84" s="63"/>
      <c r="RT84" s="63"/>
      <c r="RU84" s="63"/>
      <c r="RV84" s="63"/>
      <c r="RW84" s="63"/>
      <c r="RX84" s="63"/>
      <c r="RY84" s="63"/>
      <c r="RZ84" s="63"/>
      <c r="SA84" s="63"/>
      <c r="SB84" s="63"/>
      <c r="SC84" s="63"/>
      <c r="SD84" s="63"/>
      <c r="SE84" s="63"/>
      <c r="SF84" s="63"/>
      <c r="SG84" s="63"/>
      <c r="SH84" s="63"/>
      <c r="SI84" s="63"/>
      <c r="SJ84" s="63"/>
      <c r="SK84" s="63"/>
      <c r="SL84" s="63"/>
      <c r="SM84" s="63"/>
      <c r="SN84" s="63"/>
      <c r="SO84" s="63"/>
      <c r="SP84" s="63"/>
      <c r="SQ84" s="63"/>
      <c r="SR84" s="63"/>
      <c r="SS84" s="63"/>
      <c r="ST84" s="63"/>
      <c r="SU84" s="63"/>
      <c r="SV84" s="63"/>
      <c r="SW84" s="63"/>
      <c r="SX84" s="63"/>
      <c r="SY84" s="63"/>
      <c r="SZ84" s="63"/>
      <c r="TA84" s="63"/>
      <c r="TB84" s="63"/>
      <c r="TC84" s="63"/>
      <c r="TD84" s="63"/>
      <c r="TE84" s="63"/>
      <c r="TF84" s="63"/>
      <c r="TG84" s="63"/>
      <c r="TH84" s="63"/>
      <c r="TI84" s="63"/>
      <c r="TJ84" s="63"/>
      <c r="TK84" s="63"/>
      <c r="TL84" s="63"/>
      <c r="TM84" s="63"/>
      <c r="TN84" s="63"/>
      <c r="TO84" s="63"/>
      <c r="TP84" s="63"/>
      <c r="TQ84" s="63"/>
      <c r="TR84" s="63"/>
      <c r="TS84" s="63"/>
      <c r="TT84" s="63"/>
      <c r="TU84" s="63"/>
      <c r="TV84" s="63"/>
      <c r="TW84" s="63"/>
      <c r="TX84" s="63"/>
      <c r="TY84" s="63"/>
      <c r="TZ84" s="63"/>
      <c r="UA84" s="63"/>
      <c r="UB84" s="63"/>
      <c r="UC84" s="63"/>
      <c r="UD84" s="63"/>
      <c r="UE84" s="63"/>
      <c r="UF84" s="63"/>
      <c r="UG84" s="63"/>
      <c r="UH84" s="63"/>
      <c r="UI84" s="63"/>
      <c r="UJ84" s="63"/>
      <c r="UK84" s="63"/>
      <c r="UL84" s="63"/>
      <c r="UM84" s="63"/>
      <c r="UN84" s="63"/>
      <c r="UO84" s="63"/>
      <c r="UP84" s="63"/>
      <c r="UQ84" s="63"/>
      <c r="UR84" s="63"/>
      <c r="US84" s="63"/>
      <c r="UT84" s="63"/>
      <c r="UU84" s="63"/>
      <c r="UV84" s="63"/>
      <c r="UW84" s="63"/>
      <c r="UX84" s="63"/>
      <c r="UY84" s="63"/>
      <c r="UZ84" s="63"/>
      <c r="VA84" s="63"/>
      <c r="VB84" s="63"/>
      <c r="VC84" s="63"/>
      <c r="VD84" s="63"/>
      <c r="VE84" s="63"/>
      <c r="VF84" s="63"/>
      <c r="VG84" s="63"/>
      <c r="VH84" s="63"/>
      <c r="VI84" s="63"/>
      <c r="VJ84" s="63"/>
      <c r="VK84" s="63"/>
      <c r="VL84" s="63"/>
      <c r="VM84" s="63"/>
      <c r="VN84" s="63"/>
      <c r="VO84" s="63"/>
      <c r="VP84" s="63"/>
      <c r="VQ84" s="63"/>
      <c r="VR84" s="63"/>
      <c r="VS84" s="63"/>
      <c r="VT84" s="63"/>
      <c r="VU84" s="63"/>
      <c r="VV84" s="63"/>
      <c r="VW84" s="63"/>
      <c r="VX84" s="63"/>
      <c r="VY84" s="63"/>
      <c r="VZ84" s="63"/>
      <c r="WA84" s="63"/>
      <c r="WB84" s="63"/>
      <c r="WC84" s="63"/>
      <c r="WD84" s="63"/>
      <c r="WE84" s="63"/>
      <c r="WF84" s="63"/>
      <c r="WG84" s="63"/>
      <c r="WH84" s="63"/>
      <c r="WI84" s="63"/>
      <c r="WJ84" s="63"/>
      <c r="WK84" s="63"/>
      <c r="WL84" s="63"/>
      <c r="WM84" s="63"/>
      <c r="WN84" s="63"/>
      <c r="WO84" s="63"/>
      <c r="WP84" s="63"/>
      <c r="WQ84" s="63"/>
      <c r="WR84" s="63"/>
      <c r="WS84" s="63"/>
      <c r="WT84" s="63"/>
      <c r="WU84" s="63"/>
      <c r="WV84" s="63"/>
      <c r="WW84" s="63"/>
      <c r="WX84" s="63"/>
      <c r="WY84" s="63"/>
      <c r="WZ84" s="63"/>
      <c r="XA84" s="63"/>
      <c r="XB84" s="63"/>
      <c r="XC84" s="63"/>
      <c r="XD84" s="63"/>
      <c r="XE84" s="63"/>
      <c r="XF84" s="63"/>
      <c r="XG84" s="63"/>
      <c r="XH84" s="63"/>
      <c r="XI84" s="63"/>
      <c r="XJ84" s="63"/>
      <c r="XK84" s="63"/>
      <c r="XL84" s="63"/>
      <c r="XM84" s="63"/>
      <c r="XN84" s="63"/>
      <c r="XO84" s="63"/>
      <c r="XP84" s="63"/>
      <c r="XQ84" s="63"/>
      <c r="XR84" s="63"/>
      <c r="XS84" s="63"/>
      <c r="XT84" s="63"/>
      <c r="XU84" s="63"/>
      <c r="XV84" s="63"/>
      <c r="XW84" s="63"/>
      <c r="XX84" s="63"/>
      <c r="XY84" s="63"/>
      <c r="XZ84" s="63"/>
      <c r="YA84" s="63"/>
      <c r="YB84" s="63"/>
      <c r="YC84" s="63"/>
      <c r="YD84" s="63"/>
      <c r="YE84" s="63"/>
      <c r="YF84" s="63"/>
      <c r="YG84" s="63"/>
      <c r="YH84" s="63"/>
      <c r="YI84" s="63"/>
      <c r="YJ84" s="63"/>
      <c r="YK84" s="63"/>
      <c r="YL84" s="63"/>
      <c r="YM84" s="63"/>
      <c r="YN84" s="63"/>
      <c r="YO84" s="63"/>
      <c r="YP84" s="63"/>
      <c r="YQ84" s="63"/>
      <c r="YR84" s="63"/>
      <c r="YS84" s="63"/>
      <c r="YT84" s="63"/>
      <c r="YU84" s="63"/>
      <c r="YV84" s="63"/>
      <c r="YW84" s="63"/>
      <c r="YX84" s="63"/>
      <c r="YY84" s="63"/>
      <c r="YZ84" s="63"/>
      <c r="ZA84" s="63"/>
      <c r="ZB84" s="63"/>
      <c r="ZC84" s="63"/>
      <c r="ZD84" s="63"/>
      <c r="ZE84" s="63"/>
      <c r="ZF84" s="63"/>
      <c r="ZG84" s="63"/>
      <c r="ZH84" s="63"/>
      <c r="ZI84" s="63"/>
      <c r="ZJ84" s="63"/>
      <c r="ZK84" s="63"/>
      <c r="ZL84" s="63"/>
      <c r="ZM84" s="63"/>
      <c r="ZN84" s="63"/>
      <c r="ZO84" s="63"/>
      <c r="ZP84" s="63"/>
      <c r="ZQ84" s="63"/>
      <c r="ZR84" s="63"/>
      <c r="ZS84" s="63"/>
      <c r="ZT84" s="63"/>
      <c r="ZU84" s="63"/>
      <c r="ZV84" s="63"/>
      <c r="ZW84" s="63"/>
      <c r="ZX84" s="63"/>
      <c r="ZY84" s="63"/>
      <c r="ZZ84" s="63"/>
      <c r="AAA84" s="63"/>
      <c r="AAB84" s="63"/>
      <c r="AAC84" s="63"/>
      <c r="AAD84" s="63"/>
      <c r="AAE84" s="63"/>
      <c r="AAF84" s="63"/>
      <c r="AAG84" s="63"/>
      <c r="AAH84" s="63"/>
      <c r="AAI84" s="63"/>
      <c r="AAJ84" s="63"/>
      <c r="AAK84" s="63"/>
      <c r="AAL84" s="63"/>
      <c r="AAM84" s="63"/>
      <c r="AAN84" s="63"/>
      <c r="AAO84" s="63"/>
      <c r="AAP84" s="63"/>
      <c r="AAQ84" s="63"/>
      <c r="AAR84" s="63"/>
      <c r="AAS84" s="63"/>
      <c r="AAT84" s="63"/>
      <c r="AAU84" s="63"/>
      <c r="AAV84" s="63"/>
      <c r="AAW84" s="63"/>
      <c r="AAX84" s="63"/>
      <c r="AAY84" s="63"/>
      <c r="AAZ84" s="63"/>
      <c r="ABA84" s="63"/>
      <c r="ABB84" s="63"/>
      <c r="ABC84" s="63"/>
      <c r="ABD84" s="63"/>
      <c r="ABE84" s="63"/>
      <c r="ABF84" s="63"/>
      <c r="ABG84" s="63"/>
      <c r="ABH84" s="63"/>
      <c r="ABI84" s="63"/>
      <c r="ABJ84" s="63"/>
      <c r="ABK84" s="63"/>
      <c r="ABL84" s="63"/>
      <c r="ABM84" s="63"/>
      <c r="ABN84" s="63"/>
      <c r="ABO84" s="63"/>
      <c r="ABP84" s="63"/>
      <c r="ABQ84" s="63"/>
      <c r="ABR84" s="63"/>
      <c r="ABS84" s="63"/>
      <c r="ABT84" s="63"/>
      <c r="ABU84" s="63"/>
      <c r="ABV84" s="63"/>
      <c r="ABW84" s="63"/>
      <c r="ABX84" s="63"/>
      <c r="ABY84" s="63"/>
      <c r="ABZ84" s="63"/>
      <c r="ACA84" s="63"/>
      <c r="ACB84" s="63"/>
      <c r="ACC84" s="63"/>
      <c r="ACD84" s="63"/>
      <c r="ACE84" s="63"/>
      <c r="ACF84" s="63"/>
      <c r="ACG84" s="63"/>
      <c r="ACH84" s="63"/>
      <c r="ACI84" s="63"/>
      <c r="ACJ84" s="63"/>
      <c r="ACK84" s="63"/>
      <c r="ACL84" s="63"/>
      <c r="ACM84" s="63"/>
      <c r="ACN84" s="63"/>
      <c r="ACO84" s="63"/>
      <c r="ACP84" s="63"/>
      <c r="ACQ84" s="63"/>
      <c r="ACR84" s="63"/>
      <c r="ACS84" s="63"/>
      <c r="ACT84" s="63"/>
      <c r="ACU84" s="63"/>
      <c r="ACV84" s="63"/>
      <c r="ACW84" s="63"/>
      <c r="ACX84" s="63"/>
      <c r="ACY84" s="63"/>
      <c r="ACZ84" s="63"/>
      <c r="ADA84" s="63"/>
      <c r="ADB84" s="63"/>
      <c r="ADC84" s="63"/>
      <c r="ADD84" s="63"/>
      <c r="ADE84" s="63"/>
      <c r="ADF84" s="63"/>
      <c r="ADG84" s="63"/>
      <c r="ADH84" s="63"/>
      <c r="ADI84" s="63"/>
      <c r="ADJ84" s="63"/>
      <c r="ADK84" s="63"/>
      <c r="ADL84" s="63"/>
      <c r="ADM84" s="63"/>
      <c r="ADN84" s="63"/>
      <c r="ADO84" s="63"/>
      <c r="ADP84" s="63"/>
      <c r="ADQ84" s="63"/>
      <c r="ADR84" s="63"/>
      <c r="ADS84" s="63"/>
      <c r="ADT84" s="63"/>
      <c r="ADU84" s="63"/>
      <c r="ADV84" s="63"/>
      <c r="ADW84" s="63"/>
      <c r="ADX84" s="63"/>
      <c r="ADY84" s="63"/>
      <c r="ADZ84" s="63"/>
      <c r="AEA84" s="63"/>
      <c r="AEB84" s="63"/>
      <c r="AEC84" s="63"/>
      <c r="AED84" s="63"/>
      <c r="AEE84" s="63"/>
      <c r="AEF84" s="63"/>
      <c r="AEG84" s="63"/>
      <c r="AEH84" s="63"/>
      <c r="AEI84" s="63"/>
      <c r="AEJ84" s="63"/>
      <c r="AEK84" s="63"/>
      <c r="AEL84" s="63"/>
      <c r="AEM84" s="63"/>
      <c r="AEN84" s="63"/>
      <c r="AEO84" s="63"/>
      <c r="AEP84" s="63"/>
      <c r="AEQ84" s="63"/>
      <c r="AER84" s="63"/>
      <c r="AES84" s="63"/>
      <c r="AET84" s="63"/>
      <c r="AEU84" s="63"/>
      <c r="AEV84" s="63"/>
      <c r="AEW84" s="63"/>
      <c r="AEX84" s="63"/>
      <c r="AEY84" s="63"/>
      <c r="AEZ84" s="63"/>
      <c r="AFA84" s="63"/>
      <c r="AFB84" s="63"/>
      <c r="AFC84" s="63"/>
      <c r="AFD84" s="63"/>
      <c r="AFE84" s="63"/>
      <c r="AFF84" s="63"/>
      <c r="AFG84" s="63"/>
      <c r="AFH84" s="63"/>
      <c r="AFI84" s="63"/>
      <c r="AFJ84" s="63"/>
      <c r="AFK84" s="63"/>
      <c r="AFL84" s="63"/>
      <c r="AFM84" s="63"/>
      <c r="AFN84" s="63"/>
      <c r="AFO84" s="63"/>
      <c r="AFP84" s="63"/>
      <c r="AFQ84" s="63"/>
      <c r="AFR84" s="63"/>
      <c r="AFS84" s="63"/>
      <c r="AFT84" s="63"/>
      <c r="AFU84" s="63"/>
      <c r="AFV84" s="63"/>
      <c r="AFW84" s="63"/>
      <c r="AFX84" s="63"/>
      <c r="AFY84" s="63"/>
      <c r="AFZ84" s="63"/>
      <c r="AGA84" s="63"/>
      <c r="AGB84" s="63"/>
      <c r="AGC84" s="63"/>
      <c r="AGD84" s="63"/>
      <c r="AGE84" s="63"/>
      <c r="AGF84" s="63"/>
      <c r="AGG84" s="63"/>
      <c r="AGH84" s="63"/>
      <c r="AGI84" s="63"/>
      <c r="AGJ84" s="63"/>
      <c r="AGK84" s="63"/>
      <c r="AGL84" s="63"/>
      <c r="AGM84" s="63"/>
      <c r="AGN84" s="63"/>
      <c r="AGO84" s="63"/>
      <c r="AGP84" s="63"/>
      <c r="AGQ84" s="63"/>
      <c r="AGR84" s="63"/>
      <c r="AGS84" s="63"/>
      <c r="AGT84" s="63"/>
      <c r="AGU84" s="63"/>
      <c r="AGV84" s="63"/>
      <c r="AGW84" s="63"/>
      <c r="AGX84" s="63"/>
      <c r="AGY84" s="63"/>
      <c r="AGZ84" s="63"/>
      <c r="AHA84" s="63"/>
      <c r="AHB84" s="63"/>
      <c r="AHC84" s="63"/>
      <c r="AHD84" s="63"/>
      <c r="AHE84" s="63"/>
      <c r="AHF84" s="63"/>
      <c r="AHG84" s="63"/>
      <c r="AHH84" s="63"/>
      <c r="AHI84" s="63"/>
      <c r="AHJ84" s="63"/>
      <c r="AHK84" s="63"/>
      <c r="AHL84" s="63"/>
      <c r="AHM84" s="63"/>
      <c r="AHN84" s="63"/>
      <c r="AHO84" s="63"/>
      <c r="AHP84" s="63"/>
      <c r="AHQ84" s="63"/>
      <c r="AHR84" s="63"/>
      <c r="AHS84" s="63"/>
      <c r="AHT84" s="63"/>
      <c r="AHU84" s="63"/>
      <c r="AHV84" s="63"/>
      <c r="AHW84" s="63"/>
      <c r="AHX84" s="63"/>
      <c r="AHY84" s="63"/>
      <c r="AHZ84" s="63"/>
      <c r="AIA84" s="63"/>
      <c r="AIB84" s="63"/>
      <c r="AIC84" s="63"/>
      <c r="AID84" s="63"/>
      <c r="AIE84" s="63"/>
      <c r="AIF84" s="63"/>
      <c r="AIG84" s="63"/>
      <c r="AIH84" s="63"/>
      <c r="AII84" s="63"/>
      <c r="AIJ84" s="63"/>
      <c r="AIK84" s="63"/>
      <c r="AIL84" s="63"/>
      <c r="AIM84" s="63"/>
      <c r="AIN84" s="63"/>
      <c r="AIO84" s="63"/>
      <c r="AIP84" s="63"/>
      <c r="AIQ84" s="63"/>
      <c r="AIR84" s="63"/>
      <c r="AIS84" s="63"/>
      <c r="AIT84" s="63"/>
      <c r="AIU84" s="63"/>
      <c r="AIV84" s="63"/>
      <c r="AIW84" s="63"/>
      <c r="AIX84" s="63"/>
      <c r="AIY84" s="63"/>
      <c r="AIZ84" s="63"/>
      <c r="AJA84" s="63"/>
      <c r="AJB84" s="63"/>
      <c r="AJC84" s="63"/>
      <c r="AJD84" s="63"/>
      <c r="AJE84" s="63"/>
      <c r="AJF84" s="63"/>
      <c r="AJG84" s="63"/>
      <c r="AJH84" s="63"/>
      <c r="AJI84" s="63"/>
      <c r="AJJ84" s="63"/>
      <c r="AJK84" s="63"/>
      <c r="AJL84" s="63"/>
      <c r="AJM84" s="63"/>
      <c r="AJN84" s="63"/>
      <c r="AJO84" s="63"/>
      <c r="AJP84" s="63"/>
      <c r="AJQ84" s="63"/>
      <c r="AJR84" s="63"/>
      <c r="AJS84" s="63"/>
      <c r="AJT84" s="63"/>
      <c r="AJU84" s="63"/>
      <c r="AJV84" s="63"/>
      <c r="AJW84" s="63"/>
      <c r="AJX84" s="63"/>
      <c r="AJY84" s="63"/>
      <c r="AJZ84" s="63"/>
      <c r="AKA84" s="63"/>
      <c r="AKB84" s="63"/>
      <c r="AKC84" s="63"/>
      <c r="AKD84" s="63"/>
      <c r="AKE84" s="63"/>
      <c r="AKF84" s="63"/>
      <c r="AKG84" s="63"/>
      <c r="AKH84" s="63"/>
      <c r="AKI84" s="63"/>
      <c r="AKJ84" s="63"/>
      <c r="AKK84" s="63"/>
      <c r="AKL84" s="63"/>
      <c r="AKM84" s="63"/>
      <c r="AKN84" s="63"/>
      <c r="AKO84" s="63"/>
      <c r="AKP84" s="63"/>
      <c r="AKQ84" s="63"/>
      <c r="AKR84" s="63"/>
      <c r="AKS84" s="63"/>
      <c r="AKT84" s="63"/>
      <c r="AKU84" s="63"/>
      <c r="AKV84" s="63"/>
      <c r="AKW84" s="63"/>
      <c r="AKX84" s="63"/>
      <c r="AKY84" s="63"/>
      <c r="AKZ84" s="63"/>
      <c r="ALA84" s="63"/>
      <c r="ALB84" s="63"/>
      <c r="ALC84" s="63"/>
      <c r="ALD84" s="63"/>
      <c r="ALE84" s="63"/>
      <c r="ALF84" s="63"/>
      <c r="ALG84" s="63"/>
      <c r="ALH84" s="63"/>
      <c r="ALI84" s="63"/>
      <c r="ALJ84" s="63"/>
      <c r="ALK84" s="63"/>
      <c r="ALL84" s="63"/>
      <c r="ALM84" s="63"/>
      <c r="ALN84" s="63"/>
      <c r="ALO84" s="63"/>
      <c r="ALP84" s="63"/>
      <c r="ALQ84" s="63"/>
      <c r="ALR84" s="63"/>
      <c r="ALS84" s="63"/>
      <c r="ALT84" s="63"/>
      <c r="ALU84" s="63"/>
      <c r="ALV84" s="63"/>
      <c r="ALW84" s="63"/>
      <c r="ALX84" s="63"/>
      <c r="ALY84" s="63"/>
      <c r="ALZ84" s="63"/>
      <c r="AMA84" s="63"/>
      <c r="AMB84" s="63"/>
      <c r="AMC84" s="63"/>
      <c r="AMD84" s="63"/>
      <c r="AME84" s="63"/>
      <c r="AMF84" s="63"/>
      <c r="AMG84" s="63"/>
      <c r="AMH84" s="63"/>
      <c r="AMI84" s="63"/>
      <c r="AMJ84" s="63"/>
      <c r="AMK84" s="63"/>
      <c r="AML84" s="63"/>
      <c r="AMM84" s="63"/>
      <c r="AMN84" s="63"/>
      <c r="AMO84" s="63"/>
      <c r="AMP84" s="63"/>
      <c r="AMQ84" s="63"/>
      <c r="AMR84" s="63"/>
      <c r="AMS84" s="63"/>
      <c r="AMT84" s="63"/>
      <c r="AMU84" s="63"/>
      <c r="AMV84" s="63"/>
      <c r="AMW84" s="63"/>
      <c r="AMX84" s="63"/>
      <c r="AMY84" s="63"/>
      <c r="AMZ84" s="63"/>
      <c r="ANA84" s="63"/>
      <c r="ANB84" s="63"/>
      <c r="ANC84" s="63"/>
      <c r="AND84" s="63"/>
      <c r="ANE84" s="63"/>
      <c r="ANF84" s="63"/>
      <c r="ANG84" s="63"/>
      <c r="ANH84" s="63"/>
      <c r="ANI84" s="63"/>
      <c r="ANJ84" s="63"/>
      <c r="ANK84" s="63"/>
      <c r="ANL84" s="63"/>
      <c r="ANM84" s="63"/>
      <c r="ANN84" s="63"/>
      <c r="ANO84" s="63"/>
      <c r="ANP84" s="63"/>
      <c r="ANQ84" s="63"/>
      <c r="ANR84" s="63"/>
      <c r="ANS84" s="63"/>
      <c r="ANT84" s="63"/>
      <c r="ANU84" s="63"/>
      <c r="ANV84" s="63"/>
      <c r="ANW84" s="63"/>
      <c r="ANX84" s="63"/>
      <c r="ANY84" s="63"/>
      <c r="ANZ84" s="63"/>
      <c r="AOA84" s="63"/>
      <c r="AOB84" s="63"/>
      <c r="AOC84" s="63"/>
      <c r="AOD84" s="63"/>
      <c r="AOE84" s="63"/>
      <c r="AOF84" s="63"/>
      <c r="AOG84" s="63"/>
      <c r="AOH84" s="63"/>
      <c r="AOI84" s="63"/>
      <c r="AOJ84" s="63"/>
      <c r="AOK84" s="63"/>
      <c r="AOL84" s="63"/>
      <c r="AOM84" s="63"/>
      <c r="AON84" s="63"/>
      <c r="AOO84" s="63"/>
      <c r="AOP84" s="63"/>
      <c r="AOQ84" s="63"/>
      <c r="AOR84" s="63"/>
      <c r="AOS84" s="63"/>
      <c r="AOT84" s="63"/>
      <c r="AOU84" s="63"/>
      <c r="AOV84" s="63"/>
      <c r="AOW84" s="63"/>
      <c r="AOX84" s="63"/>
      <c r="AOY84" s="63"/>
      <c r="AOZ84" s="63"/>
      <c r="APA84" s="63"/>
      <c r="APB84" s="63"/>
      <c r="APC84" s="63"/>
      <c r="APD84" s="63"/>
      <c r="APE84" s="63"/>
      <c r="APF84" s="63"/>
      <c r="APG84" s="63"/>
      <c r="APH84" s="63"/>
      <c r="API84" s="63"/>
      <c r="APJ84" s="63"/>
      <c r="APK84" s="63"/>
      <c r="APL84" s="63"/>
      <c r="APM84" s="63"/>
      <c r="APN84" s="63"/>
      <c r="APO84" s="63"/>
      <c r="APP84" s="63"/>
      <c r="APQ84" s="63"/>
      <c r="APR84" s="63"/>
      <c r="APS84" s="63"/>
      <c r="APT84" s="63"/>
      <c r="APU84" s="63"/>
      <c r="APV84" s="63"/>
      <c r="APW84" s="63"/>
      <c r="APX84" s="63"/>
      <c r="APY84" s="63"/>
      <c r="APZ84" s="63"/>
      <c r="AQA84" s="63"/>
      <c r="AQB84" s="63"/>
      <c r="AQC84" s="63"/>
      <c r="AQD84" s="63"/>
      <c r="AQE84" s="63"/>
      <c r="AQF84" s="63"/>
      <c r="AQG84" s="63"/>
      <c r="AQH84" s="63"/>
      <c r="AQI84" s="63"/>
      <c r="AQJ84" s="63"/>
      <c r="AQK84" s="63"/>
      <c r="AQL84" s="63"/>
      <c r="AQM84" s="63"/>
      <c r="AQN84" s="63"/>
      <c r="AQO84" s="63"/>
      <c r="AQP84" s="63"/>
      <c r="AQQ84" s="63"/>
      <c r="AQR84" s="63"/>
      <c r="AQS84" s="63"/>
      <c r="AQT84" s="63"/>
      <c r="AQU84" s="63"/>
      <c r="AQV84" s="63"/>
      <c r="AQW84" s="63"/>
      <c r="AQX84" s="63"/>
      <c r="AQY84" s="63"/>
      <c r="AQZ84" s="63"/>
      <c r="ARA84" s="63"/>
      <c r="ARB84" s="63"/>
      <c r="ARC84" s="63"/>
      <c r="ARD84" s="63"/>
      <c r="ARE84" s="63"/>
      <c r="ARF84" s="63"/>
      <c r="ARG84" s="63"/>
      <c r="ARH84" s="63"/>
      <c r="ARI84" s="63"/>
      <c r="ARJ84" s="63"/>
      <c r="ARK84" s="63"/>
      <c r="ARL84" s="63"/>
      <c r="ARM84" s="63"/>
      <c r="ARN84" s="63"/>
      <c r="ARO84" s="63"/>
      <c r="ARP84" s="63"/>
      <c r="ARQ84" s="63"/>
      <c r="ARR84" s="63"/>
      <c r="ARS84" s="63"/>
      <c r="ART84" s="63"/>
      <c r="ARU84" s="63"/>
      <c r="ARV84" s="63"/>
      <c r="ARW84" s="63"/>
      <c r="ARX84" s="63"/>
      <c r="ARY84" s="63"/>
      <c r="ARZ84" s="63"/>
      <c r="ASA84" s="63"/>
      <c r="ASB84" s="63"/>
      <c r="ASC84" s="63"/>
      <c r="ASD84" s="63"/>
      <c r="ASE84" s="63"/>
      <c r="ASF84" s="63"/>
      <c r="ASG84" s="63"/>
      <c r="ASH84" s="63"/>
      <c r="ASI84" s="63"/>
      <c r="ASJ84" s="63"/>
      <c r="ASK84" s="63"/>
      <c r="ASL84" s="63"/>
      <c r="ASM84" s="63"/>
      <c r="ASN84" s="63"/>
      <c r="ASO84" s="63"/>
      <c r="ASP84" s="63"/>
      <c r="ASQ84" s="63"/>
      <c r="ASR84" s="63"/>
      <c r="ASS84" s="63"/>
      <c r="AST84" s="63"/>
      <c r="ASU84" s="63"/>
      <c r="ASV84" s="63"/>
      <c r="ASW84" s="63"/>
      <c r="ASX84" s="63"/>
      <c r="ASY84" s="63"/>
      <c r="ASZ84" s="63"/>
      <c r="ATA84" s="63"/>
      <c r="ATB84" s="63"/>
      <c r="ATC84" s="63"/>
      <c r="ATD84" s="63"/>
      <c r="ATE84" s="63"/>
      <c r="ATF84" s="63"/>
      <c r="ATG84" s="63"/>
      <c r="ATH84" s="63"/>
      <c r="ATI84" s="63"/>
      <c r="ATJ84" s="63"/>
      <c r="ATK84" s="63"/>
      <c r="ATL84" s="63"/>
      <c r="ATM84" s="63"/>
      <c r="ATN84" s="63"/>
      <c r="ATO84" s="63"/>
      <c r="ATP84" s="63"/>
      <c r="ATQ84" s="63"/>
      <c r="ATR84" s="63"/>
      <c r="ATS84" s="63"/>
      <c r="ATT84" s="63"/>
      <c r="ATU84" s="63"/>
      <c r="ATV84" s="63"/>
      <c r="ATW84" s="63"/>
      <c r="ATX84" s="63"/>
      <c r="ATY84" s="63"/>
      <c r="ATZ84" s="63"/>
      <c r="AUA84" s="63"/>
      <c r="AUB84" s="63"/>
      <c r="AUC84" s="63"/>
      <c r="AUD84" s="63"/>
      <c r="AUE84" s="63"/>
      <c r="AUF84" s="63"/>
      <c r="AUG84" s="63"/>
      <c r="AUH84" s="63"/>
      <c r="AUI84" s="63"/>
      <c r="AUJ84" s="63"/>
      <c r="AUK84" s="63"/>
      <c r="AUL84" s="63"/>
      <c r="AUM84" s="63"/>
      <c r="AUN84" s="63"/>
      <c r="AUO84" s="63"/>
      <c r="AUP84" s="63"/>
      <c r="AUQ84" s="63"/>
      <c r="AUR84" s="63"/>
      <c r="AUS84" s="63"/>
      <c r="AUT84" s="63"/>
      <c r="AUU84" s="63"/>
      <c r="AUV84" s="63"/>
      <c r="AUW84" s="63"/>
      <c r="AUX84" s="63"/>
      <c r="AUY84" s="63"/>
      <c r="AUZ84" s="63"/>
      <c r="AVA84" s="63"/>
      <c r="AVB84" s="63"/>
      <c r="AVC84" s="63"/>
      <c r="AVD84" s="63"/>
      <c r="AVE84" s="63"/>
      <c r="AVF84" s="63"/>
      <c r="AVG84" s="63"/>
      <c r="AVH84" s="63"/>
      <c r="AVI84" s="63"/>
      <c r="AVJ84" s="63"/>
      <c r="AVK84" s="63"/>
      <c r="AVL84" s="63"/>
      <c r="AVM84" s="63"/>
      <c r="AVN84" s="63"/>
      <c r="AVO84" s="63"/>
      <c r="AVP84" s="63"/>
      <c r="AVQ84" s="63"/>
      <c r="AVR84" s="63"/>
      <c r="AVS84" s="63"/>
      <c r="AVT84" s="63"/>
      <c r="AVU84" s="63"/>
      <c r="AVV84" s="63"/>
      <c r="AVW84" s="63"/>
      <c r="AVX84" s="63"/>
      <c r="AVY84" s="63"/>
      <c r="AVZ84" s="63"/>
      <c r="AWA84" s="63"/>
      <c r="AWB84" s="63"/>
      <c r="AWC84" s="63"/>
      <c r="AWD84" s="63"/>
      <c r="AWE84" s="63"/>
      <c r="AWF84" s="63"/>
      <c r="AWG84" s="63"/>
      <c r="AWH84" s="63"/>
      <c r="AWI84" s="63"/>
      <c r="AWJ84" s="63"/>
      <c r="AWK84" s="63"/>
      <c r="AWL84" s="63"/>
      <c r="AWM84" s="63"/>
      <c r="AWN84" s="63"/>
      <c r="AWO84" s="63"/>
      <c r="AWP84" s="63"/>
      <c r="AWQ84" s="63"/>
      <c r="AWR84" s="63"/>
      <c r="AWS84" s="63"/>
      <c r="AWT84" s="63"/>
      <c r="AWU84" s="63"/>
      <c r="AWV84" s="63"/>
      <c r="AWW84" s="63"/>
      <c r="AWX84" s="63"/>
      <c r="AWY84" s="63"/>
      <c r="AWZ84" s="63"/>
      <c r="AXA84" s="63"/>
      <c r="AXB84" s="63"/>
      <c r="AXC84" s="63"/>
      <c r="AXD84" s="63"/>
      <c r="AXE84" s="63"/>
      <c r="AXF84" s="63"/>
      <c r="AXG84" s="63"/>
      <c r="AXH84" s="63"/>
      <c r="AXI84" s="63"/>
      <c r="AXJ84" s="63"/>
      <c r="AXK84" s="63"/>
      <c r="AXL84" s="63"/>
      <c r="AXM84" s="63"/>
      <c r="AXN84" s="63"/>
      <c r="AXO84" s="63"/>
      <c r="AXP84" s="63"/>
      <c r="AXQ84" s="63"/>
      <c r="AXR84" s="63"/>
      <c r="AXS84" s="63"/>
      <c r="AXT84" s="63"/>
      <c r="AXU84" s="63"/>
      <c r="AXV84" s="63"/>
      <c r="AXW84" s="63"/>
      <c r="AXX84" s="63"/>
      <c r="AXY84" s="63"/>
      <c r="AXZ84" s="63"/>
      <c r="AYA84" s="63"/>
      <c r="AYB84" s="63"/>
      <c r="AYC84" s="63"/>
      <c r="AYD84" s="63"/>
      <c r="AYE84" s="63"/>
      <c r="AYF84" s="63"/>
      <c r="AYG84" s="63"/>
      <c r="AYH84" s="63"/>
      <c r="AYI84" s="63"/>
      <c r="AYJ84" s="63"/>
      <c r="AYK84" s="63"/>
      <c r="AYL84" s="63"/>
      <c r="AYM84" s="63"/>
      <c r="AYN84" s="63"/>
      <c r="AYO84" s="63"/>
      <c r="AYP84" s="63"/>
      <c r="AYQ84" s="63"/>
      <c r="AYR84" s="63"/>
      <c r="AYS84" s="63"/>
      <c r="AYT84" s="63"/>
      <c r="AYU84" s="63"/>
      <c r="AYV84" s="63"/>
      <c r="AYW84" s="63"/>
      <c r="AYX84" s="63"/>
      <c r="AYY84" s="63"/>
      <c r="AYZ84" s="63"/>
      <c r="AZA84" s="63"/>
      <c r="AZB84" s="63"/>
      <c r="AZC84" s="63"/>
      <c r="AZD84" s="63"/>
      <c r="AZE84" s="63"/>
      <c r="AZF84" s="63"/>
      <c r="AZG84" s="63"/>
      <c r="AZH84" s="63"/>
      <c r="AZI84" s="63"/>
      <c r="AZJ84" s="63"/>
      <c r="AZK84" s="63"/>
      <c r="AZL84" s="63"/>
      <c r="AZM84" s="63"/>
      <c r="AZN84" s="63"/>
      <c r="AZO84" s="63"/>
      <c r="AZP84" s="63"/>
      <c r="AZQ84" s="63"/>
      <c r="AZR84" s="63"/>
      <c r="AZS84" s="63"/>
      <c r="AZT84" s="63"/>
      <c r="AZU84" s="63"/>
      <c r="AZV84" s="63"/>
      <c r="AZW84" s="63"/>
      <c r="AZX84" s="63"/>
      <c r="AZY84" s="63"/>
      <c r="AZZ84" s="63"/>
      <c r="BAA84" s="63"/>
      <c r="BAB84" s="63"/>
      <c r="BAC84" s="63"/>
      <c r="BAD84" s="63"/>
      <c r="BAE84" s="63"/>
      <c r="BAF84" s="63"/>
      <c r="BAG84" s="63"/>
      <c r="BAH84" s="63"/>
      <c r="BAI84" s="63"/>
      <c r="BAJ84" s="63"/>
      <c r="BAK84" s="63"/>
      <c r="BAL84" s="63"/>
      <c r="BAM84" s="63"/>
      <c r="BAN84" s="63"/>
      <c r="BAO84" s="63"/>
      <c r="BAP84" s="63"/>
      <c r="BAQ84" s="63"/>
      <c r="BAR84" s="63"/>
      <c r="BAS84" s="63"/>
      <c r="BAT84" s="63"/>
      <c r="BAU84" s="63"/>
      <c r="BAV84" s="63"/>
      <c r="BAW84" s="63"/>
      <c r="BAX84" s="63"/>
      <c r="BAY84" s="63"/>
      <c r="BAZ84" s="63"/>
      <c r="BBA84" s="63"/>
      <c r="BBB84" s="63"/>
      <c r="BBC84" s="63"/>
      <c r="BBD84" s="63"/>
      <c r="BBE84" s="63"/>
      <c r="BBF84" s="63"/>
      <c r="BBG84" s="63"/>
      <c r="BBH84" s="63"/>
      <c r="BBI84" s="63"/>
      <c r="BBJ84" s="63"/>
      <c r="BBK84" s="63"/>
      <c r="BBL84" s="63"/>
      <c r="BBM84" s="63"/>
      <c r="BBN84" s="63"/>
      <c r="BBO84" s="63"/>
      <c r="BBP84" s="63"/>
      <c r="BBQ84" s="63"/>
      <c r="BBR84" s="63"/>
      <c r="BBS84" s="63"/>
      <c r="BBT84" s="63"/>
      <c r="BBU84" s="63"/>
      <c r="BBV84" s="63"/>
      <c r="BBW84" s="63"/>
      <c r="BBX84" s="63"/>
      <c r="BBY84" s="63"/>
      <c r="BBZ84" s="63"/>
      <c r="BCA84" s="63"/>
      <c r="BCB84" s="63"/>
      <c r="BCC84" s="63"/>
      <c r="BCD84" s="63"/>
      <c r="BCE84" s="63"/>
      <c r="BCF84" s="63"/>
      <c r="BCG84" s="63"/>
      <c r="BCH84" s="63"/>
      <c r="BCI84" s="63"/>
      <c r="BCJ84" s="63"/>
      <c r="BCK84" s="63"/>
      <c r="BCL84" s="63"/>
      <c r="BCM84" s="63"/>
      <c r="BCN84" s="63"/>
      <c r="BCO84" s="63"/>
      <c r="BCP84" s="63"/>
      <c r="BCQ84" s="63"/>
      <c r="BCR84" s="63"/>
      <c r="BCS84" s="63"/>
      <c r="BCT84" s="63"/>
      <c r="BCU84" s="63"/>
      <c r="BCV84" s="63"/>
      <c r="BCW84" s="63"/>
      <c r="BCX84" s="63"/>
      <c r="BCY84" s="63"/>
      <c r="BCZ84" s="63"/>
      <c r="BDA84" s="63"/>
      <c r="BDB84" s="63"/>
      <c r="BDC84" s="63"/>
      <c r="BDD84" s="63"/>
      <c r="BDE84" s="63"/>
      <c r="BDF84" s="63"/>
      <c r="BDG84" s="63"/>
      <c r="BDH84" s="63"/>
      <c r="BDI84" s="63"/>
      <c r="BDJ84" s="63"/>
      <c r="BDK84" s="63"/>
      <c r="BDL84" s="63"/>
      <c r="BDM84" s="63"/>
      <c r="BDN84" s="63"/>
      <c r="BDO84" s="63"/>
      <c r="BDP84" s="63"/>
      <c r="BDQ84" s="63"/>
      <c r="BDR84" s="63"/>
      <c r="BDS84" s="63"/>
      <c r="BDT84" s="63"/>
      <c r="BDU84" s="63"/>
      <c r="BDV84" s="63"/>
      <c r="BDW84" s="63"/>
      <c r="BDX84" s="63"/>
      <c r="BDY84" s="63"/>
      <c r="BDZ84" s="63"/>
      <c r="BEA84" s="63"/>
      <c r="BEB84" s="63"/>
      <c r="BEC84" s="63"/>
      <c r="BED84" s="63"/>
      <c r="BEE84" s="63"/>
      <c r="BEF84" s="63"/>
      <c r="BEG84" s="63"/>
      <c r="BEH84" s="63"/>
      <c r="BEI84" s="63"/>
      <c r="BEJ84" s="63"/>
      <c r="BEK84" s="63"/>
      <c r="BEL84" s="63"/>
      <c r="BEM84" s="63"/>
      <c r="BEN84" s="63"/>
      <c r="BEO84" s="63"/>
      <c r="BEP84" s="63"/>
      <c r="BEQ84" s="63"/>
      <c r="BER84" s="63"/>
      <c r="BES84" s="63"/>
      <c r="BET84" s="63"/>
      <c r="BEU84" s="63"/>
      <c r="BEV84" s="63"/>
      <c r="BEW84" s="63"/>
      <c r="BEX84" s="63"/>
      <c r="BEY84" s="63"/>
      <c r="BEZ84" s="63"/>
      <c r="BFA84" s="63"/>
      <c r="BFB84" s="63"/>
      <c r="BFC84" s="63"/>
      <c r="BFD84" s="63"/>
      <c r="BFE84" s="63"/>
      <c r="BFF84" s="63"/>
      <c r="BFG84" s="63"/>
      <c r="BFH84" s="63"/>
      <c r="BFI84" s="63"/>
      <c r="BFJ84" s="63"/>
      <c r="BFK84" s="63"/>
      <c r="BFL84" s="63"/>
      <c r="BFM84" s="63"/>
      <c r="BFN84" s="63"/>
      <c r="BFO84" s="63"/>
      <c r="BFP84" s="63"/>
      <c r="BFQ84" s="63"/>
      <c r="BFR84" s="63"/>
      <c r="BFS84" s="63"/>
      <c r="BFT84" s="63"/>
      <c r="BFU84" s="63"/>
      <c r="BFV84" s="63"/>
      <c r="BFW84" s="63"/>
      <c r="BFX84" s="63"/>
      <c r="BFY84" s="63"/>
      <c r="BFZ84" s="63"/>
      <c r="BGA84" s="63"/>
      <c r="BGB84" s="63"/>
      <c r="BGC84" s="63"/>
      <c r="BGD84" s="63"/>
      <c r="BGE84" s="63"/>
      <c r="BGF84" s="63"/>
      <c r="BGG84" s="63"/>
      <c r="BGH84" s="63"/>
      <c r="BGI84" s="63"/>
      <c r="BGJ84" s="63"/>
      <c r="BGK84" s="63"/>
      <c r="BGL84" s="63"/>
      <c r="BGM84" s="63"/>
      <c r="BGN84" s="63"/>
      <c r="BGO84" s="63"/>
      <c r="BGP84" s="63"/>
      <c r="BGQ84" s="63"/>
      <c r="BGR84" s="63"/>
      <c r="BGS84" s="63"/>
      <c r="BGT84" s="63"/>
      <c r="BGU84" s="63"/>
      <c r="BGV84" s="63"/>
      <c r="BGW84" s="63"/>
      <c r="BGX84" s="63"/>
      <c r="BGY84" s="63"/>
      <c r="BGZ84" s="63"/>
      <c r="BHA84" s="63"/>
      <c r="BHB84" s="63"/>
      <c r="BHC84" s="63"/>
      <c r="BHD84" s="63"/>
      <c r="BHE84" s="63"/>
      <c r="BHF84" s="63"/>
      <c r="BHG84" s="63"/>
      <c r="BHH84" s="63"/>
      <c r="BHI84" s="63"/>
      <c r="BHJ84" s="63"/>
      <c r="BHK84" s="63"/>
      <c r="BHL84" s="63"/>
      <c r="BHM84" s="63"/>
      <c r="BHN84" s="63"/>
      <c r="BHO84" s="63"/>
      <c r="BHP84" s="63"/>
      <c r="BHQ84" s="63"/>
      <c r="BHR84" s="63"/>
      <c r="BHS84" s="63"/>
      <c r="BHT84" s="63"/>
      <c r="BHU84" s="63"/>
      <c r="BHV84" s="63"/>
      <c r="BHW84" s="63"/>
      <c r="BHX84" s="63"/>
      <c r="BHY84" s="63"/>
      <c r="BHZ84" s="63"/>
      <c r="BIA84" s="63"/>
      <c r="BIB84" s="63"/>
      <c r="BIC84" s="63"/>
      <c r="BID84" s="63"/>
      <c r="BIE84" s="63"/>
      <c r="BIF84" s="63"/>
      <c r="BIG84" s="63"/>
      <c r="BIH84" s="63"/>
      <c r="BII84" s="63"/>
      <c r="BIJ84" s="63"/>
      <c r="BIK84" s="63"/>
      <c r="BIL84" s="63"/>
      <c r="BIM84" s="63"/>
      <c r="BIN84" s="63"/>
      <c r="BIO84" s="63"/>
      <c r="BIP84" s="63"/>
      <c r="BIQ84" s="63"/>
      <c r="BIR84" s="63"/>
      <c r="BIS84" s="63"/>
      <c r="BIT84" s="63"/>
      <c r="BIU84" s="63"/>
      <c r="BIV84" s="63"/>
      <c r="BIW84" s="63"/>
      <c r="BIX84" s="63"/>
      <c r="BIY84" s="63"/>
      <c r="BIZ84" s="63"/>
      <c r="BJA84" s="63"/>
      <c r="BJB84" s="63"/>
      <c r="BJC84" s="63"/>
      <c r="BJD84" s="63"/>
      <c r="BJE84" s="63"/>
      <c r="BJF84" s="63"/>
      <c r="BJG84" s="63"/>
      <c r="BJH84" s="63"/>
      <c r="BJI84" s="63"/>
      <c r="BJJ84" s="63"/>
      <c r="BJK84" s="63"/>
      <c r="BJL84" s="63"/>
      <c r="BJM84" s="63"/>
      <c r="BJN84" s="63"/>
      <c r="BJO84" s="63"/>
      <c r="BJP84" s="63"/>
      <c r="BJQ84" s="63"/>
      <c r="BJR84" s="63"/>
      <c r="BJS84" s="63"/>
      <c r="BJT84" s="63"/>
      <c r="BJU84" s="63"/>
      <c r="BJV84" s="63"/>
      <c r="BJW84" s="63"/>
      <c r="BJX84" s="63"/>
      <c r="BJY84" s="63"/>
      <c r="BJZ84" s="63"/>
      <c r="BKA84" s="63"/>
      <c r="BKB84" s="63"/>
      <c r="BKC84" s="63"/>
      <c r="BKD84" s="63"/>
      <c r="BKE84" s="63"/>
      <c r="BKF84" s="63"/>
      <c r="BKG84" s="63"/>
      <c r="BKH84" s="63"/>
      <c r="BKI84" s="63"/>
      <c r="BKJ84" s="63"/>
      <c r="BKK84" s="63"/>
      <c r="BKL84" s="63"/>
      <c r="BKM84" s="63"/>
      <c r="BKN84" s="63"/>
      <c r="BKO84" s="63"/>
      <c r="BKP84" s="63"/>
      <c r="BKQ84" s="63"/>
      <c r="BKR84" s="63"/>
      <c r="BKS84" s="63"/>
      <c r="BKT84" s="63"/>
      <c r="BKU84" s="63"/>
      <c r="BKV84" s="63"/>
      <c r="BKW84" s="63"/>
      <c r="BKX84" s="63"/>
      <c r="BKY84" s="63"/>
      <c r="BKZ84" s="63"/>
      <c r="BLA84" s="63"/>
      <c r="BLB84" s="63"/>
      <c r="BLC84" s="63"/>
      <c r="BLD84" s="63"/>
      <c r="BLE84" s="63"/>
      <c r="BLF84" s="63"/>
      <c r="BLG84" s="63"/>
      <c r="BLH84" s="63"/>
      <c r="BLI84" s="63"/>
      <c r="BLJ84" s="63"/>
      <c r="BLK84" s="63"/>
      <c r="BLL84" s="63"/>
      <c r="BLM84" s="63"/>
      <c r="BLN84" s="63"/>
      <c r="BLO84" s="63"/>
      <c r="BLP84" s="63"/>
      <c r="BLQ84" s="63"/>
      <c r="BLR84" s="63"/>
      <c r="BLS84" s="63"/>
      <c r="BLT84" s="63"/>
      <c r="BLU84" s="63"/>
      <c r="BLV84" s="63"/>
      <c r="BLW84" s="63"/>
      <c r="BLX84" s="63"/>
      <c r="BLY84" s="63"/>
      <c r="BLZ84" s="63"/>
      <c r="BMA84" s="63"/>
      <c r="BMB84" s="63"/>
      <c r="BMC84" s="63"/>
      <c r="BMD84" s="63"/>
      <c r="BME84" s="63"/>
      <c r="BMF84" s="63"/>
      <c r="BMG84" s="63"/>
      <c r="BMH84" s="63"/>
      <c r="BMI84" s="63"/>
      <c r="BMJ84" s="63"/>
      <c r="BMK84" s="63"/>
      <c r="BML84" s="63"/>
      <c r="BMM84" s="63"/>
      <c r="BMN84" s="63"/>
      <c r="BMO84" s="63"/>
      <c r="BMP84" s="63"/>
      <c r="BMQ84" s="63"/>
      <c r="BMR84" s="63"/>
      <c r="BMS84" s="63"/>
      <c r="BMT84" s="63"/>
      <c r="BMU84" s="63"/>
      <c r="BMV84" s="63"/>
      <c r="BMW84" s="63"/>
      <c r="BMX84" s="63"/>
    </row>
    <row r="85" spans="1:1714" s="1" customFormat="1" ht="15" customHeight="1" x14ac:dyDescent="0.25">
      <c r="A85" s="194" t="s">
        <v>274</v>
      </c>
      <c r="B85" s="147" t="s">
        <v>45</v>
      </c>
      <c r="C85" s="148" t="s">
        <v>137</v>
      </c>
      <c r="D85" s="213" t="s">
        <v>47</v>
      </c>
      <c r="E85" s="149" t="s">
        <v>138</v>
      </c>
      <c r="F85" s="214" t="s">
        <v>49</v>
      </c>
      <c r="G85" s="213" t="s">
        <v>50</v>
      </c>
      <c r="H85" s="150">
        <v>25</v>
      </c>
      <c r="I85" s="69"/>
      <c r="J85" s="151">
        <v>44686</v>
      </c>
      <c r="K85" s="152">
        <v>44691</v>
      </c>
      <c r="L85" s="152">
        <v>44692</v>
      </c>
      <c r="M85" s="167" t="s">
        <v>388</v>
      </c>
      <c r="N85" s="168">
        <v>44700</v>
      </c>
      <c r="O85" s="171" t="s">
        <v>97</v>
      </c>
      <c r="P85" s="145" t="s">
        <v>427</v>
      </c>
      <c r="Q85" s="153">
        <f t="shared" si="19"/>
        <v>44689</v>
      </c>
      <c r="R85" s="163">
        <v>27.6</v>
      </c>
      <c r="S85" s="153">
        <f t="shared" si="20"/>
        <v>44693</v>
      </c>
      <c r="T85" s="162">
        <v>34.9</v>
      </c>
      <c r="U85" s="153">
        <f t="shared" si="21"/>
        <v>44700</v>
      </c>
      <c r="V85" s="163"/>
      <c r="W85" s="153">
        <f t="shared" si="29"/>
        <v>44714</v>
      </c>
      <c r="X85" s="163">
        <v>43.5</v>
      </c>
      <c r="Y85" s="170" t="str">
        <f t="shared" si="26"/>
        <v>OK</v>
      </c>
      <c r="Z85" s="171" t="s">
        <v>97</v>
      </c>
      <c r="AA85" s="148" t="s">
        <v>432</v>
      </c>
      <c r="AB85" s="153">
        <f t="shared" si="30"/>
        <v>44694</v>
      </c>
      <c r="AC85" s="162">
        <v>29.5</v>
      </c>
      <c r="AD85" s="153">
        <f t="shared" si="31"/>
        <v>44698</v>
      </c>
      <c r="AE85" s="162">
        <v>35.299999999999997</v>
      </c>
      <c r="AF85" s="153">
        <f t="shared" si="32"/>
        <v>44705</v>
      </c>
      <c r="AG85" s="163"/>
      <c r="AH85" s="153">
        <f t="shared" si="33"/>
        <v>44719</v>
      </c>
      <c r="AI85" s="163">
        <v>46.3</v>
      </c>
      <c r="AJ85" s="170" t="str">
        <f t="shared" si="27"/>
        <v>OK</v>
      </c>
      <c r="AK85" s="171" t="s">
        <v>97</v>
      </c>
      <c r="AL85" s="172" t="s">
        <v>433</v>
      </c>
      <c r="AM85" s="153">
        <f t="shared" si="34"/>
        <v>44695</v>
      </c>
      <c r="AN85" s="163">
        <v>37.299999999999997</v>
      </c>
      <c r="AO85" s="153">
        <f t="shared" si="35"/>
        <v>44699</v>
      </c>
      <c r="AP85" s="162">
        <v>43.1</v>
      </c>
      <c r="AQ85" s="153">
        <f t="shared" si="36"/>
        <v>44706</v>
      </c>
      <c r="AR85" s="163"/>
      <c r="AS85" s="153">
        <f t="shared" si="37"/>
        <v>44720</v>
      </c>
      <c r="AT85" s="163">
        <v>53.8</v>
      </c>
      <c r="AU85" s="170" t="str">
        <f t="shared" si="28"/>
        <v>OK</v>
      </c>
      <c r="AV85" s="92"/>
      <c r="AW85" s="199" t="s">
        <v>1373</v>
      </c>
      <c r="AX85" s="200" t="s">
        <v>1374</v>
      </c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3"/>
      <c r="FA85" s="63"/>
      <c r="FB85" s="63"/>
      <c r="FC85" s="63"/>
      <c r="FD85" s="63"/>
      <c r="FE85" s="63"/>
      <c r="FF85" s="63"/>
      <c r="FG85" s="63"/>
      <c r="FH85" s="63"/>
      <c r="FI85" s="63"/>
      <c r="FJ85" s="63"/>
      <c r="FK85" s="63"/>
      <c r="FL85" s="63"/>
      <c r="FM85" s="63"/>
      <c r="FN85" s="63"/>
      <c r="FO85" s="63"/>
      <c r="FP85" s="63"/>
      <c r="FQ85" s="63"/>
      <c r="FR85" s="63"/>
      <c r="FS85" s="63"/>
      <c r="FT85" s="63"/>
      <c r="FU85" s="63"/>
      <c r="FV85" s="63"/>
      <c r="FW85" s="63"/>
      <c r="FX85" s="63"/>
      <c r="FY85" s="63"/>
      <c r="FZ85" s="63"/>
      <c r="GA85" s="63"/>
      <c r="GB85" s="63"/>
      <c r="GC85" s="63"/>
      <c r="GD85" s="63"/>
      <c r="GE85" s="63"/>
      <c r="GF85" s="63"/>
      <c r="GG85" s="63"/>
      <c r="GH85" s="63"/>
      <c r="GI85" s="63"/>
      <c r="GJ85" s="63"/>
      <c r="GK85" s="63"/>
      <c r="GL85" s="63"/>
      <c r="GM85" s="63"/>
      <c r="GN85" s="63"/>
      <c r="GO85" s="63"/>
      <c r="GP85" s="63"/>
      <c r="GQ85" s="63"/>
      <c r="GR85" s="63"/>
      <c r="GS85" s="63"/>
      <c r="GT85" s="63"/>
      <c r="GU85" s="63"/>
      <c r="GV85" s="63"/>
      <c r="GW85" s="63"/>
      <c r="GX85" s="63"/>
      <c r="GY85" s="63"/>
      <c r="GZ85" s="63"/>
      <c r="HA85" s="63"/>
      <c r="HB85" s="63"/>
      <c r="HC85" s="63"/>
      <c r="HD85" s="63"/>
      <c r="HE85" s="63"/>
      <c r="HF85" s="63"/>
      <c r="HG85" s="63"/>
      <c r="HH85" s="63"/>
      <c r="HI85" s="63"/>
      <c r="HJ85" s="63"/>
      <c r="HK85" s="63"/>
      <c r="HL85" s="63"/>
      <c r="HM85" s="63"/>
      <c r="HN85" s="63"/>
      <c r="HO85" s="63"/>
      <c r="HP85" s="63"/>
      <c r="HQ85" s="63"/>
      <c r="HR85" s="63"/>
      <c r="HS85" s="63"/>
      <c r="HT85" s="63"/>
      <c r="HU85" s="63"/>
      <c r="HV85" s="63"/>
      <c r="HW85" s="63"/>
      <c r="HX85" s="63"/>
      <c r="HY85" s="63"/>
      <c r="HZ85" s="63"/>
      <c r="IA85" s="63"/>
      <c r="IB85" s="63"/>
      <c r="IC85" s="63"/>
      <c r="ID85" s="63"/>
      <c r="IE85" s="63"/>
      <c r="IF85" s="63"/>
      <c r="IG85" s="63"/>
      <c r="IH85" s="63"/>
      <c r="II85" s="63"/>
      <c r="IJ85" s="63"/>
      <c r="IK85" s="63"/>
      <c r="IL85" s="63"/>
      <c r="IM85" s="63"/>
      <c r="IN85" s="63"/>
      <c r="IO85" s="63"/>
      <c r="IP85" s="63"/>
      <c r="IQ85" s="63"/>
      <c r="IR85" s="63"/>
      <c r="IS85" s="63"/>
      <c r="IT85" s="63"/>
      <c r="IU85" s="63"/>
      <c r="IV85" s="63"/>
      <c r="IW85" s="63"/>
      <c r="IX85" s="63"/>
      <c r="IY85" s="63"/>
      <c r="IZ85" s="63"/>
      <c r="JA85" s="63"/>
      <c r="JB85" s="63"/>
      <c r="JC85" s="63"/>
      <c r="JD85" s="63"/>
      <c r="JE85" s="63"/>
      <c r="JF85" s="63"/>
      <c r="JG85" s="63"/>
      <c r="JH85" s="63"/>
      <c r="JI85" s="63"/>
      <c r="JJ85" s="63"/>
      <c r="JK85" s="63"/>
      <c r="JL85" s="63"/>
      <c r="JM85" s="63"/>
      <c r="JN85" s="63"/>
      <c r="JO85" s="63"/>
      <c r="JP85" s="63"/>
      <c r="JQ85" s="63"/>
      <c r="JR85" s="63"/>
      <c r="JS85" s="63"/>
      <c r="JT85" s="63"/>
      <c r="JU85" s="63"/>
      <c r="JV85" s="63"/>
      <c r="JW85" s="63"/>
      <c r="JX85" s="63"/>
      <c r="JY85" s="63"/>
      <c r="JZ85" s="63"/>
      <c r="KA85" s="63"/>
      <c r="KB85" s="63"/>
      <c r="KC85" s="63"/>
      <c r="KD85" s="63"/>
      <c r="KE85" s="63"/>
      <c r="KF85" s="63"/>
      <c r="KG85" s="63"/>
      <c r="KH85" s="63"/>
      <c r="KI85" s="63"/>
      <c r="KJ85" s="63"/>
      <c r="KK85" s="63"/>
      <c r="KL85" s="63"/>
      <c r="KM85" s="63"/>
      <c r="KN85" s="63"/>
      <c r="KO85" s="63"/>
      <c r="KP85" s="63"/>
      <c r="KQ85" s="63"/>
      <c r="KR85" s="63"/>
      <c r="KS85" s="63"/>
      <c r="KT85" s="63"/>
      <c r="KU85" s="63"/>
      <c r="KV85" s="63"/>
      <c r="KW85" s="63"/>
      <c r="KX85" s="63"/>
      <c r="KY85" s="63"/>
      <c r="KZ85" s="63"/>
      <c r="LA85" s="63"/>
      <c r="LB85" s="63"/>
      <c r="LC85" s="63"/>
      <c r="LD85" s="63"/>
      <c r="LE85" s="63"/>
      <c r="LF85" s="63"/>
      <c r="LG85" s="63"/>
      <c r="LH85" s="63"/>
      <c r="LI85" s="63"/>
      <c r="LJ85" s="63"/>
      <c r="LK85" s="63"/>
      <c r="LL85" s="63"/>
      <c r="LM85" s="63"/>
      <c r="LN85" s="63"/>
      <c r="LO85" s="63"/>
      <c r="LP85" s="63"/>
      <c r="LQ85" s="63"/>
      <c r="LR85" s="63"/>
      <c r="LS85" s="63"/>
      <c r="LT85" s="63"/>
      <c r="LU85" s="63"/>
      <c r="LV85" s="63"/>
      <c r="LW85" s="63"/>
      <c r="LX85" s="63"/>
      <c r="LY85" s="63"/>
      <c r="LZ85" s="63"/>
      <c r="MA85" s="63"/>
      <c r="MB85" s="63"/>
      <c r="MC85" s="63"/>
      <c r="MD85" s="63"/>
      <c r="ME85" s="63"/>
      <c r="MF85" s="63"/>
      <c r="MG85" s="63"/>
      <c r="MH85" s="63"/>
      <c r="MI85" s="63"/>
      <c r="MJ85" s="63"/>
      <c r="MK85" s="63"/>
      <c r="ML85" s="63"/>
      <c r="MM85" s="63"/>
      <c r="MN85" s="63"/>
      <c r="MO85" s="63"/>
      <c r="MP85" s="63"/>
      <c r="MQ85" s="63"/>
      <c r="MR85" s="63"/>
      <c r="MS85" s="63"/>
      <c r="MT85" s="63"/>
      <c r="MU85" s="63"/>
      <c r="MV85" s="63"/>
      <c r="MW85" s="63"/>
      <c r="MX85" s="63"/>
      <c r="MY85" s="63"/>
      <c r="MZ85" s="63"/>
      <c r="NA85" s="63"/>
      <c r="NB85" s="63"/>
      <c r="NC85" s="63"/>
      <c r="ND85" s="63"/>
      <c r="NE85" s="63"/>
      <c r="NF85" s="63"/>
      <c r="NG85" s="63"/>
      <c r="NH85" s="63"/>
      <c r="NI85" s="63"/>
      <c r="NJ85" s="63"/>
      <c r="NK85" s="63"/>
      <c r="NL85" s="63"/>
      <c r="NM85" s="63"/>
      <c r="NN85" s="63"/>
      <c r="NO85" s="63"/>
      <c r="NP85" s="63"/>
      <c r="NQ85" s="63"/>
      <c r="NR85" s="63"/>
      <c r="NS85" s="63"/>
      <c r="NT85" s="63"/>
      <c r="NU85" s="63"/>
      <c r="NV85" s="63"/>
      <c r="NW85" s="63"/>
      <c r="NX85" s="63"/>
      <c r="NY85" s="63"/>
      <c r="NZ85" s="63"/>
      <c r="OA85" s="63"/>
      <c r="OB85" s="63"/>
      <c r="OC85" s="63"/>
      <c r="OD85" s="63"/>
      <c r="OE85" s="63"/>
      <c r="OF85" s="63"/>
      <c r="OG85" s="63"/>
      <c r="OH85" s="63"/>
      <c r="OI85" s="63"/>
      <c r="OJ85" s="63"/>
      <c r="OK85" s="63"/>
      <c r="OL85" s="63"/>
      <c r="OM85" s="63"/>
      <c r="ON85" s="63"/>
      <c r="OO85" s="63"/>
      <c r="OP85" s="63"/>
      <c r="OQ85" s="63"/>
      <c r="OR85" s="63"/>
      <c r="OS85" s="63"/>
      <c r="OT85" s="63"/>
      <c r="OU85" s="63"/>
      <c r="OV85" s="63"/>
      <c r="OW85" s="63"/>
      <c r="OX85" s="63"/>
      <c r="OY85" s="63"/>
      <c r="OZ85" s="63"/>
      <c r="PA85" s="63"/>
      <c r="PB85" s="63"/>
      <c r="PC85" s="63"/>
      <c r="PD85" s="63"/>
      <c r="PE85" s="63"/>
      <c r="PF85" s="63"/>
      <c r="PG85" s="63"/>
      <c r="PH85" s="63"/>
      <c r="PI85" s="63"/>
      <c r="PJ85" s="63"/>
      <c r="PK85" s="63"/>
      <c r="PL85" s="63"/>
      <c r="PM85" s="63"/>
      <c r="PN85" s="63"/>
      <c r="PO85" s="63"/>
      <c r="PP85" s="63"/>
      <c r="PQ85" s="63"/>
      <c r="PR85" s="63"/>
      <c r="PS85" s="63"/>
      <c r="PT85" s="63"/>
      <c r="PU85" s="63"/>
      <c r="PV85" s="63"/>
      <c r="PW85" s="63"/>
      <c r="PX85" s="63"/>
      <c r="PY85" s="63"/>
      <c r="PZ85" s="63"/>
      <c r="QA85" s="63"/>
      <c r="QB85" s="63"/>
      <c r="QC85" s="63"/>
      <c r="QD85" s="63"/>
      <c r="QE85" s="63"/>
      <c r="QF85" s="63"/>
      <c r="QG85" s="63"/>
      <c r="QH85" s="63"/>
      <c r="QI85" s="63"/>
      <c r="QJ85" s="63"/>
      <c r="QK85" s="63"/>
      <c r="QL85" s="63"/>
      <c r="QM85" s="63"/>
      <c r="QN85" s="63"/>
      <c r="QO85" s="63"/>
      <c r="QP85" s="63"/>
      <c r="QQ85" s="63"/>
      <c r="QR85" s="63"/>
      <c r="QS85" s="63"/>
      <c r="QT85" s="63"/>
      <c r="QU85" s="63"/>
      <c r="QV85" s="63"/>
      <c r="QW85" s="63"/>
      <c r="QX85" s="63"/>
      <c r="QY85" s="63"/>
      <c r="QZ85" s="63"/>
      <c r="RA85" s="63"/>
      <c r="RB85" s="63"/>
      <c r="RC85" s="63"/>
      <c r="RD85" s="63"/>
      <c r="RE85" s="63"/>
      <c r="RF85" s="63"/>
      <c r="RG85" s="63"/>
      <c r="RH85" s="63"/>
      <c r="RI85" s="63"/>
      <c r="RJ85" s="63"/>
      <c r="RK85" s="63"/>
      <c r="RL85" s="63"/>
      <c r="RM85" s="63"/>
      <c r="RN85" s="63"/>
      <c r="RO85" s="63"/>
      <c r="RP85" s="63"/>
      <c r="RQ85" s="63"/>
      <c r="RR85" s="63"/>
      <c r="RS85" s="63"/>
      <c r="RT85" s="63"/>
      <c r="RU85" s="63"/>
      <c r="RV85" s="63"/>
      <c r="RW85" s="63"/>
      <c r="RX85" s="63"/>
      <c r="RY85" s="63"/>
      <c r="RZ85" s="63"/>
      <c r="SA85" s="63"/>
      <c r="SB85" s="63"/>
      <c r="SC85" s="63"/>
      <c r="SD85" s="63"/>
      <c r="SE85" s="63"/>
      <c r="SF85" s="63"/>
      <c r="SG85" s="63"/>
      <c r="SH85" s="63"/>
      <c r="SI85" s="63"/>
      <c r="SJ85" s="63"/>
      <c r="SK85" s="63"/>
      <c r="SL85" s="63"/>
      <c r="SM85" s="63"/>
      <c r="SN85" s="63"/>
      <c r="SO85" s="63"/>
      <c r="SP85" s="63"/>
      <c r="SQ85" s="63"/>
      <c r="SR85" s="63"/>
      <c r="SS85" s="63"/>
      <c r="ST85" s="63"/>
      <c r="SU85" s="63"/>
      <c r="SV85" s="63"/>
      <c r="SW85" s="63"/>
      <c r="SX85" s="63"/>
      <c r="SY85" s="63"/>
      <c r="SZ85" s="63"/>
      <c r="TA85" s="63"/>
      <c r="TB85" s="63"/>
      <c r="TC85" s="63"/>
      <c r="TD85" s="63"/>
      <c r="TE85" s="63"/>
      <c r="TF85" s="63"/>
      <c r="TG85" s="63"/>
      <c r="TH85" s="63"/>
      <c r="TI85" s="63"/>
      <c r="TJ85" s="63"/>
      <c r="TK85" s="63"/>
      <c r="TL85" s="63"/>
      <c r="TM85" s="63"/>
      <c r="TN85" s="63"/>
      <c r="TO85" s="63"/>
      <c r="TP85" s="63"/>
      <c r="TQ85" s="63"/>
      <c r="TR85" s="63"/>
      <c r="TS85" s="63"/>
      <c r="TT85" s="63"/>
      <c r="TU85" s="63"/>
      <c r="TV85" s="63"/>
      <c r="TW85" s="63"/>
      <c r="TX85" s="63"/>
      <c r="TY85" s="63"/>
      <c r="TZ85" s="63"/>
      <c r="UA85" s="63"/>
      <c r="UB85" s="63"/>
      <c r="UC85" s="63"/>
      <c r="UD85" s="63"/>
      <c r="UE85" s="63"/>
      <c r="UF85" s="63"/>
      <c r="UG85" s="63"/>
      <c r="UH85" s="63"/>
      <c r="UI85" s="63"/>
      <c r="UJ85" s="63"/>
      <c r="UK85" s="63"/>
      <c r="UL85" s="63"/>
      <c r="UM85" s="63"/>
      <c r="UN85" s="63"/>
      <c r="UO85" s="63"/>
      <c r="UP85" s="63"/>
      <c r="UQ85" s="63"/>
      <c r="UR85" s="63"/>
      <c r="US85" s="63"/>
      <c r="UT85" s="63"/>
      <c r="UU85" s="63"/>
      <c r="UV85" s="63"/>
      <c r="UW85" s="63"/>
      <c r="UX85" s="63"/>
      <c r="UY85" s="63"/>
      <c r="UZ85" s="63"/>
      <c r="VA85" s="63"/>
      <c r="VB85" s="63"/>
      <c r="VC85" s="63"/>
      <c r="VD85" s="63"/>
      <c r="VE85" s="63"/>
      <c r="VF85" s="63"/>
      <c r="VG85" s="63"/>
      <c r="VH85" s="63"/>
      <c r="VI85" s="63"/>
      <c r="VJ85" s="63"/>
      <c r="VK85" s="63"/>
      <c r="VL85" s="63"/>
      <c r="VM85" s="63"/>
      <c r="VN85" s="63"/>
      <c r="VO85" s="63"/>
      <c r="VP85" s="63"/>
      <c r="VQ85" s="63"/>
      <c r="VR85" s="63"/>
      <c r="VS85" s="63"/>
      <c r="VT85" s="63"/>
      <c r="VU85" s="63"/>
      <c r="VV85" s="63"/>
      <c r="VW85" s="63"/>
      <c r="VX85" s="63"/>
      <c r="VY85" s="63"/>
      <c r="VZ85" s="63"/>
      <c r="WA85" s="63"/>
      <c r="WB85" s="63"/>
      <c r="WC85" s="63"/>
      <c r="WD85" s="63"/>
      <c r="WE85" s="63"/>
      <c r="WF85" s="63"/>
      <c r="WG85" s="63"/>
      <c r="WH85" s="63"/>
      <c r="WI85" s="63"/>
      <c r="WJ85" s="63"/>
      <c r="WK85" s="63"/>
      <c r="WL85" s="63"/>
      <c r="WM85" s="63"/>
      <c r="WN85" s="63"/>
      <c r="WO85" s="63"/>
      <c r="WP85" s="63"/>
      <c r="WQ85" s="63"/>
      <c r="WR85" s="63"/>
      <c r="WS85" s="63"/>
      <c r="WT85" s="63"/>
      <c r="WU85" s="63"/>
      <c r="WV85" s="63"/>
      <c r="WW85" s="63"/>
      <c r="WX85" s="63"/>
      <c r="WY85" s="63"/>
      <c r="WZ85" s="63"/>
      <c r="XA85" s="63"/>
      <c r="XB85" s="63"/>
      <c r="XC85" s="63"/>
      <c r="XD85" s="63"/>
      <c r="XE85" s="63"/>
      <c r="XF85" s="63"/>
      <c r="XG85" s="63"/>
      <c r="XH85" s="63"/>
      <c r="XI85" s="63"/>
      <c r="XJ85" s="63"/>
      <c r="XK85" s="63"/>
      <c r="XL85" s="63"/>
      <c r="XM85" s="63"/>
      <c r="XN85" s="63"/>
      <c r="XO85" s="63"/>
      <c r="XP85" s="63"/>
      <c r="XQ85" s="63"/>
      <c r="XR85" s="63"/>
      <c r="XS85" s="63"/>
      <c r="XT85" s="63"/>
      <c r="XU85" s="63"/>
      <c r="XV85" s="63"/>
      <c r="XW85" s="63"/>
      <c r="XX85" s="63"/>
      <c r="XY85" s="63"/>
      <c r="XZ85" s="63"/>
      <c r="YA85" s="63"/>
      <c r="YB85" s="63"/>
      <c r="YC85" s="63"/>
      <c r="YD85" s="63"/>
      <c r="YE85" s="63"/>
      <c r="YF85" s="63"/>
      <c r="YG85" s="63"/>
      <c r="YH85" s="63"/>
      <c r="YI85" s="63"/>
      <c r="YJ85" s="63"/>
      <c r="YK85" s="63"/>
      <c r="YL85" s="63"/>
      <c r="YM85" s="63"/>
      <c r="YN85" s="63"/>
      <c r="YO85" s="63"/>
      <c r="YP85" s="63"/>
      <c r="YQ85" s="63"/>
      <c r="YR85" s="63"/>
      <c r="YS85" s="63"/>
      <c r="YT85" s="63"/>
      <c r="YU85" s="63"/>
      <c r="YV85" s="63"/>
      <c r="YW85" s="63"/>
      <c r="YX85" s="63"/>
      <c r="YY85" s="63"/>
      <c r="YZ85" s="63"/>
      <c r="ZA85" s="63"/>
      <c r="ZB85" s="63"/>
      <c r="ZC85" s="63"/>
      <c r="ZD85" s="63"/>
      <c r="ZE85" s="63"/>
      <c r="ZF85" s="63"/>
      <c r="ZG85" s="63"/>
      <c r="ZH85" s="63"/>
      <c r="ZI85" s="63"/>
      <c r="ZJ85" s="63"/>
      <c r="ZK85" s="63"/>
      <c r="ZL85" s="63"/>
      <c r="ZM85" s="63"/>
      <c r="ZN85" s="63"/>
      <c r="ZO85" s="63"/>
      <c r="ZP85" s="63"/>
      <c r="ZQ85" s="63"/>
      <c r="ZR85" s="63"/>
      <c r="ZS85" s="63"/>
      <c r="ZT85" s="63"/>
      <c r="ZU85" s="63"/>
      <c r="ZV85" s="63"/>
      <c r="ZW85" s="63"/>
      <c r="ZX85" s="63"/>
      <c r="ZY85" s="63"/>
      <c r="ZZ85" s="63"/>
      <c r="AAA85" s="63"/>
      <c r="AAB85" s="63"/>
      <c r="AAC85" s="63"/>
      <c r="AAD85" s="63"/>
      <c r="AAE85" s="63"/>
      <c r="AAF85" s="63"/>
      <c r="AAG85" s="63"/>
      <c r="AAH85" s="63"/>
      <c r="AAI85" s="63"/>
      <c r="AAJ85" s="63"/>
      <c r="AAK85" s="63"/>
      <c r="AAL85" s="63"/>
      <c r="AAM85" s="63"/>
      <c r="AAN85" s="63"/>
      <c r="AAO85" s="63"/>
      <c r="AAP85" s="63"/>
      <c r="AAQ85" s="63"/>
      <c r="AAR85" s="63"/>
      <c r="AAS85" s="63"/>
      <c r="AAT85" s="63"/>
      <c r="AAU85" s="63"/>
      <c r="AAV85" s="63"/>
      <c r="AAW85" s="63"/>
      <c r="AAX85" s="63"/>
      <c r="AAY85" s="63"/>
      <c r="AAZ85" s="63"/>
      <c r="ABA85" s="63"/>
      <c r="ABB85" s="63"/>
      <c r="ABC85" s="63"/>
      <c r="ABD85" s="63"/>
      <c r="ABE85" s="63"/>
      <c r="ABF85" s="63"/>
      <c r="ABG85" s="63"/>
      <c r="ABH85" s="63"/>
      <c r="ABI85" s="63"/>
      <c r="ABJ85" s="63"/>
      <c r="ABK85" s="63"/>
      <c r="ABL85" s="63"/>
      <c r="ABM85" s="63"/>
      <c r="ABN85" s="63"/>
      <c r="ABO85" s="63"/>
      <c r="ABP85" s="63"/>
      <c r="ABQ85" s="63"/>
      <c r="ABR85" s="63"/>
      <c r="ABS85" s="63"/>
      <c r="ABT85" s="63"/>
      <c r="ABU85" s="63"/>
      <c r="ABV85" s="63"/>
      <c r="ABW85" s="63"/>
      <c r="ABX85" s="63"/>
      <c r="ABY85" s="63"/>
      <c r="ABZ85" s="63"/>
      <c r="ACA85" s="63"/>
      <c r="ACB85" s="63"/>
      <c r="ACC85" s="63"/>
      <c r="ACD85" s="63"/>
      <c r="ACE85" s="63"/>
      <c r="ACF85" s="63"/>
      <c r="ACG85" s="63"/>
      <c r="ACH85" s="63"/>
      <c r="ACI85" s="63"/>
      <c r="ACJ85" s="63"/>
      <c r="ACK85" s="63"/>
      <c r="ACL85" s="63"/>
      <c r="ACM85" s="63"/>
      <c r="ACN85" s="63"/>
      <c r="ACO85" s="63"/>
      <c r="ACP85" s="63"/>
      <c r="ACQ85" s="63"/>
      <c r="ACR85" s="63"/>
      <c r="ACS85" s="63"/>
      <c r="ACT85" s="63"/>
      <c r="ACU85" s="63"/>
      <c r="ACV85" s="63"/>
      <c r="ACW85" s="63"/>
      <c r="ACX85" s="63"/>
      <c r="ACY85" s="63"/>
      <c r="ACZ85" s="63"/>
      <c r="ADA85" s="63"/>
      <c r="ADB85" s="63"/>
      <c r="ADC85" s="63"/>
      <c r="ADD85" s="63"/>
      <c r="ADE85" s="63"/>
      <c r="ADF85" s="63"/>
      <c r="ADG85" s="63"/>
      <c r="ADH85" s="63"/>
      <c r="ADI85" s="63"/>
      <c r="ADJ85" s="63"/>
      <c r="ADK85" s="63"/>
      <c r="ADL85" s="63"/>
      <c r="ADM85" s="63"/>
      <c r="ADN85" s="63"/>
      <c r="ADO85" s="63"/>
      <c r="ADP85" s="63"/>
      <c r="ADQ85" s="63"/>
      <c r="ADR85" s="63"/>
      <c r="ADS85" s="63"/>
      <c r="ADT85" s="63"/>
      <c r="ADU85" s="63"/>
      <c r="ADV85" s="63"/>
      <c r="ADW85" s="63"/>
      <c r="ADX85" s="63"/>
      <c r="ADY85" s="63"/>
      <c r="ADZ85" s="63"/>
      <c r="AEA85" s="63"/>
      <c r="AEB85" s="63"/>
      <c r="AEC85" s="63"/>
      <c r="AED85" s="63"/>
      <c r="AEE85" s="63"/>
      <c r="AEF85" s="63"/>
      <c r="AEG85" s="63"/>
      <c r="AEH85" s="63"/>
      <c r="AEI85" s="63"/>
      <c r="AEJ85" s="63"/>
      <c r="AEK85" s="63"/>
      <c r="AEL85" s="63"/>
      <c r="AEM85" s="63"/>
      <c r="AEN85" s="63"/>
      <c r="AEO85" s="63"/>
      <c r="AEP85" s="63"/>
      <c r="AEQ85" s="63"/>
      <c r="AER85" s="63"/>
      <c r="AES85" s="63"/>
      <c r="AET85" s="63"/>
      <c r="AEU85" s="63"/>
      <c r="AEV85" s="63"/>
      <c r="AEW85" s="63"/>
      <c r="AEX85" s="63"/>
      <c r="AEY85" s="63"/>
      <c r="AEZ85" s="63"/>
      <c r="AFA85" s="63"/>
      <c r="AFB85" s="63"/>
      <c r="AFC85" s="63"/>
      <c r="AFD85" s="63"/>
      <c r="AFE85" s="63"/>
      <c r="AFF85" s="63"/>
      <c r="AFG85" s="63"/>
      <c r="AFH85" s="63"/>
      <c r="AFI85" s="63"/>
      <c r="AFJ85" s="63"/>
      <c r="AFK85" s="63"/>
      <c r="AFL85" s="63"/>
      <c r="AFM85" s="63"/>
      <c r="AFN85" s="63"/>
      <c r="AFO85" s="63"/>
      <c r="AFP85" s="63"/>
      <c r="AFQ85" s="63"/>
      <c r="AFR85" s="63"/>
      <c r="AFS85" s="63"/>
      <c r="AFT85" s="63"/>
      <c r="AFU85" s="63"/>
      <c r="AFV85" s="63"/>
      <c r="AFW85" s="63"/>
      <c r="AFX85" s="63"/>
      <c r="AFY85" s="63"/>
      <c r="AFZ85" s="63"/>
      <c r="AGA85" s="63"/>
      <c r="AGB85" s="63"/>
      <c r="AGC85" s="63"/>
      <c r="AGD85" s="63"/>
      <c r="AGE85" s="63"/>
      <c r="AGF85" s="63"/>
      <c r="AGG85" s="63"/>
      <c r="AGH85" s="63"/>
      <c r="AGI85" s="63"/>
      <c r="AGJ85" s="63"/>
      <c r="AGK85" s="63"/>
      <c r="AGL85" s="63"/>
      <c r="AGM85" s="63"/>
      <c r="AGN85" s="63"/>
      <c r="AGO85" s="63"/>
      <c r="AGP85" s="63"/>
      <c r="AGQ85" s="63"/>
      <c r="AGR85" s="63"/>
      <c r="AGS85" s="63"/>
      <c r="AGT85" s="63"/>
      <c r="AGU85" s="63"/>
      <c r="AGV85" s="63"/>
      <c r="AGW85" s="63"/>
      <c r="AGX85" s="63"/>
      <c r="AGY85" s="63"/>
      <c r="AGZ85" s="63"/>
      <c r="AHA85" s="63"/>
      <c r="AHB85" s="63"/>
      <c r="AHC85" s="63"/>
      <c r="AHD85" s="63"/>
      <c r="AHE85" s="63"/>
      <c r="AHF85" s="63"/>
      <c r="AHG85" s="63"/>
      <c r="AHH85" s="63"/>
      <c r="AHI85" s="63"/>
      <c r="AHJ85" s="63"/>
      <c r="AHK85" s="63"/>
      <c r="AHL85" s="63"/>
      <c r="AHM85" s="63"/>
      <c r="AHN85" s="63"/>
      <c r="AHO85" s="63"/>
      <c r="AHP85" s="63"/>
      <c r="AHQ85" s="63"/>
      <c r="AHR85" s="63"/>
      <c r="AHS85" s="63"/>
      <c r="AHT85" s="63"/>
      <c r="AHU85" s="63"/>
      <c r="AHV85" s="63"/>
      <c r="AHW85" s="63"/>
      <c r="AHX85" s="63"/>
      <c r="AHY85" s="63"/>
      <c r="AHZ85" s="63"/>
      <c r="AIA85" s="63"/>
      <c r="AIB85" s="63"/>
      <c r="AIC85" s="63"/>
      <c r="AID85" s="63"/>
      <c r="AIE85" s="63"/>
      <c r="AIF85" s="63"/>
      <c r="AIG85" s="63"/>
      <c r="AIH85" s="63"/>
      <c r="AII85" s="63"/>
      <c r="AIJ85" s="63"/>
      <c r="AIK85" s="63"/>
      <c r="AIL85" s="63"/>
      <c r="AIM85" s="63"/>
      <c r="AIN85" s="63"/>
      <c r="AIO85" s="63"/>
      <c r="AIP85" s="63"/>
      <c r="AIQ85" s="63"/>
      <c r="AIR85" s="63"/>
      <c r="AIS85" s="63"/>
      <c r="AIT85" s="63"/>
      <c r="AIU85" s="63"/>
      <c r="AIV85" s="63"/>
      <c r="AIW85" s="63"/>
      <c r="AIX85" s="63"/>
      <c r="AIY85" s="63"/>
      <c r="AIZ85" s="63"/>
      <c r="AJA85" s="63"/>
      <c r="AJB85" s="63"/>
      <c r="AJC85" s="63"/>
      <c r="AJD85" s="63"/>
      <c r="AJE85" s="63"/>
      <c r="AJF85" s="63"/>
      <c r="AJG85" s="63"/>
      <c r="AJH85" s="63"/>
      <c r="AJI85" s="63"/>
      <c r="AJJ85" s="63"/>
      <c r="AJK85" s="63"/>
      <c r="AJL85" s="63"/>
      <c r="AJM85" s="63"/>
      <c r="AJN85" s="63"/>
      <c r="AJO85" s="63"/>
      <c r="AJP85" s="63"/>
      <c r="AJQ85" s="63"/>
      <c r="AJR85" s="63"/>
      <c r="AJS85" s="63"/>
      <c r="AJT85" s="63"/>
      <c r="AJU85" s="63"/>
      <c r="AJV85" s="63"/>
      <c r="AJW85" s="63"/>
      <c r="AJX85" s="63"/>
      <c r="AJY85" s="63"/>
      <c r="AJZ85" s="63"/>
      <c r="AKA85" s="63"/>
      <c r="AKB85" s="63"/>
      <c r="AKC85" s="63"/>
      <c r="AKD85" s="63"/>
      <c r="AKE85" s="63"/>
      <c r="AKF85" s="63"/>
      <c r="AKG85" s="63"/>
      <c r="AKH85" s="63"/>
      <c r="AKI85" s="63"/>
      <c r="AKJ85" s="63"/>
      <c r="AKK85" s="63"/>
      <c r="AKL85" s="63"/>
      <c r="AKM85" s="63"/>
      <c r="AKN85" s="63"/>
      <c r="AKO85" s="63"/>
      <c r="AKP85" s="63"/>
      <c r="AKQ85" s="63"/>
      <c r="AKR85" s="63"/>
      <c r="AKS85" s="63"/>
      <c r="AKT85" s="63"/>
      <c r="AKU85" s="63"/>
      <c r="AKV85" s="63"/>
      <c r="AKW85" s="63"/>
      <c r="AKX85" s="63"/>
      <c r="AKY85" s="63"/>
      <c r="AKZ85" s="63"/>
      <c r="ALA85" s="63"/>
      <c r="ALB85" s="63"/>
      <c r="ALC85" s="63"/>
      <c r="ALD85" s="63"/>
      <c r="ALE85" s="63"/>
      <c r="ALF85" s="63"/>
      <c r="ALG85" s="63"/>
      <c r="ALH85" s="63"/>
      <c r="ALI85" s="63"/>
      <c r="ALJ85" s="63"/>
      <c r="ALK85" s="63"/>
      <c r="ALL85" s="63"/>
      <c r="ALM85" s="63"/>
      <c r="ALN85" s="63"/>
      <c r="ALO85" s="63"/>
      <c r="ALP85" s="63"/>
      <c r="ALQ85" s="63"/>
      <c r="ALR85" s="63"/>
      <c r="ALS85" s="63"/>
      <c r="ALT85" s="63"/>
      <c r="ALU85" s="63"/>
      <c r="ALV85" s="63"/>
      <c r="ALW85" s="63"/>
      <c r="ALX85" s="63"/>
      <c r="ALY85" s="63"/>
      <c r="ALZ85" s="63"/>
      <c r="AMA85" s="63"/>
      <c r="AMB85" s="63"/>
      <c r="AMC85" s="63"/>
      <c r="AMD85" s="63"/>
      <c r="AME85" s="63"/>
      <c r="AMF85" s="63"/>
      <c r="AMG85" s="63"/>
      <c r="AMH85" s="63"/>
      <c r="AMI85" s="63"/>
      <c r="AMJ85" s="63"/>
      <c r="AMK85" s="63"/>
      <c r="AML85" s="63"/>
      <c r="AMM85" s="63"/>
      <c r="AMN85" s="63"/>
      <c r="AMO85" s="63"/>
      <c r="AMP85" s="63"/>
      <c r="AMQ85" s="63"/>
      <c r="AMR85" s="63"/>
      <c r="AMS85" s="63"/>
      <c r="AMT85" s="63"/>
      <c r="AMU85" s="63"/>
      <c r="AMV85" s="63"/>
      <c r="AMW85" s="63"/>
      <c r="AMX85" s="63"/>
      <c r="AMY85" s="63"/>
      <c r="AMZ85" s="63"/>
      <c r="ANA85" s="63"/>
      <c r="ANB85" s="63"/>
      <c r="ANC85" s="63"/>
      <c r="AND85" s="63"/>
      <c r="ANE85" s="63"/>
      <c r="ANF85" s="63"/>
      <c r="ANG85" s="63"/>
      <c r="ANH85" s="63"/>
      <c r="ANI85" s="63"/>
      <c r="ANJ85" s="63"/>
      <c r="ANK85" s="63"/>
      <c r="ANL85" s="63"/>
      <c r="ANM85" s="63"/>
      <c r="ANN85" s="63"/>
      <c r="ANO85" s="63"/>
      <c r="ANP85" s="63"/>
      <c r="ANQ85" s="63"/>
      <c r="ANR85" s="63"/>
      <c r="ANS85" s="63"/>
      <c r="ANT85" s="63"/>
      <c r="ANU85" s="63"/>
      <c r="ANV85" s="63"/>
      <c r="ANW85" s="63"/>
      <c r="ANX85" s="63"/>
      <c r="ANY85" s="63"/>
      <c r="ANZ85" s="63"/>
      <c r="AOA85" s="63"/>
      <c r="AOB85" s="63"/>
      <c r="AOC85" s="63"/>
      <c r="AOD85" s="63"/>
      <c r="AOE85" s="63"/>
      <c r="AOF85" s="63"/>
      <c r="AOG85" s="63"/>
      <c r="AOH85" s="63"/>
      <c r="AOI85" s="63"/>
      <c r="AOJ85" s="63"/>
      <c r="AOK85" s="63"/>
      <c r="AOL85" s="63"/>
      <c r="AOM85" s="63"/>
      <c r="AON85" s="63"/>
      <c r="AOO85" s="63"/>
      <c r="AOP85" s="63"/>
      <c r="AOQ85" s="63"/>
      <c r="AOR85" s="63"/>
      <c r="AOS85" s="63"/>
      <c r="AOT85" s="63"/>
      <c r="AOU85" s="63"/>
      <c r="AOV85" s="63"/>
      <c r="AOW85" s="63"/>
      <c r="AOX85" s="63"/>
      <c r="AOY85" s="63"/>
      <c r="AOZ85" s="63"/>
      <c r="APA85" s="63"/>
      <c r="APB85" s="63"/>
      <c r="APC85" s="63"/>
      <c r="APD85" s="63"/>
      <c r="APE85" s="63"/>
      <c r="APF85" s="63"/>
      <c r="APG85" s="63"/>
      <c r="APH85" s="63"/>
      <c r="API85" s="63"/>
      <c r="APJ85" s="63"/>
      <c r="APK85" s="63"/>
      <c r="APL85" s="63"/>
      <c r="APM85" s="63"/>
      <c r="APN85" s="63"/>
      <c r="APO85" s="63"/>
      <c r="APP85" s="63"/>
      <c r="APQ85" s="63"/>
      <c r="APR85" s="63"/>
      <c r="APS85" s="63"/>
      <c r="APT85" s="63"/>
      <c r="APU85" s="63"/>
      <c r="APV85" s="63"/>
      <c r="APW85" s="63"/>
      <c r="APX85" s="63"/>
      <c r="APY85" s="63"/>
      <c r="APZ85" s="63"/>
      <c r="AQA85" s="63"/>
      <c r="AQB85" s="63"/>
      <c r="AQC85" s="63"/>
      <c r="AQD85" s="63"/>
      <c r="AQE85" s="63"/>
      <c r="AQF85" s="63"/>
      <c r="AQG85" s="63"/>
      <c r="AQH85" s="63"/>
      <c r="AQI85" s="63"/>
      <c r="AQJ85" s="63"/>
      <c r="AQK85" s="63"/>
      <c r="AQL85" s="63"/>
      <c r="AQM85" s="63"/>
      <c r="AQN85" s="63"/>
      <c r="AQO85" s="63"/>
      <c r="AQP85" s="63"/>
      <c r="AQQ85" s="63"/>
      <c r="AQR85" s="63"/>
      <c r="AQS85" s="63"/>
      <c r="AQT85" s="63"/>
      <c r="AQU85" s="63"/>
      <c r="AQV85" s="63"/>
      <c r="AQW85" s="63"/>
      <c r="AQX85" s="63"/>
      <c r="AQY85" s="63"/>
      <c r="AQZ85" s="63"/>
      <c r="ARA85" s="63"/>
      <c r="ARB85" s="63"/>
      <c r="ARC85" s="63"/>
      <c r="ARD85" s="63"/>
      <c r="ARE85" s="63"/>
      <c r="ARF85" s="63"/>
      <c r="ARG85" s="63"/>
      <c r="ARH85" s="63"/>
      <c r="ARI85" s="63"/>
      <c r="ARJ85" s="63"/>
      <c r="ARK85" s="63"/>
      <c r="ARL85" s="63"/>
      <c r="ARM85" s="63"/>
      <c r="ARN85" s="63"/>
      <c r="ARO85" s="63"/>
      <c r="ARP85" s="63"/>
      <c r="ARQ85" s="63"/>
      <c r="ARR85" s="63"/>
      <c r="ARS85" s="63"/>
      <c r="ART85" s="63"/>
      <c r="ARU85" s="63"/>
      <c r="ARV85" s="63"/>
      <c r="ARW85" s="63"/>
      <c r="ARX85" s="63"/>
      <c r="ARY85" s="63"/>
      <c r="ARZ85" s="63"/>
      <c r="ASA85" s="63"/>
      <c r="ASB85" s="63"/>
      <c r="ASC85" s="63"/>
      <c r="ASD85" s="63"/>
      <c r="ASE85" s="63"/>
      <c r="ASF85" s="63"/>
      <c r="ASG85" s="63"/>
      <c r="ASH85" s="63"/>
      <c r="ASI85" s="63"/>
      <c r="ASJ85" s="63"/>
      <c r="ASK85" s="63"/>
      <c r="ASL85" s="63"/>
      <c r="ASM85" s="63"/>
      <c r="ASN85" s="63"/>
      <c r="ASO85" s="63"/>
      <c r="ASP85" s="63"/>
      <c r="ASQ85" s="63"/>
      <c r="ASR85" s="63"/>
      <c r="ASS85" s="63"/>
      <c r="AST85" s="63"/>
      <c r="ASU85" s="63"/>
      <c r="ASV85" s="63"/>
      <c r="ASW85" s="63"/>
      <c r="ASX85" s="63"/>
      <c r="ASY85" s="63"/>
      <c r="ASZ85" s="63"/>
      <c r="ATA85" s="63"/>
      <c r="ATB85" s="63"/>
      <c r="ATC85" s="63"/>
      <c r="ATD85" s="63"/>
      <c r="ATE85" s="63"/>
      <c r="ATF85" s="63"/>
      <c r="ATG85" s="63"/>
      <c r="ATH85" s="63"/>
      <c r="ATI85" s="63"/>
      <c r="ATJ85" s="63"/>
      <c r="ATK85" s="63"/>
      <c r="ATL85" s="63"/>
      <c r="ATM85" s="63"/>
      <c r="ATN85" s="63"/>
      <c r="ATO85" s="63"/>
      <c r="ATP85" s="63"/>
      <c r="ATQ85" s="63"/>
      <c r="ATR85" s="63"/>
      <c r="ATS85" s="63"/>
      <c r="ATT85" s="63"/>
      <c r="ATU85" s="63"/>
      <c r="ATV85" s="63"/>
      <c r="ATW85" s="63"/>
      <c r="ATX85" s="63"/>
      <c r="ATY85" s="63"/>
      <c r="ATZ85" s="63"/>
      <c r="AUA85" s="63"/>
      <c r="AUB85" s="63"/>
      <c r="AUC85" s="63"/>
      <c r="AUD85" s="63"/>
      <c r="AUE85" s="63"/>
      <c r="AUF85" s="63"/>
      <c r="AUG85" s="63"/>
      <c r="AUH85" s="63"/>
      <c r="AUI85" s="63"/>
      <c r="AUJ85" s="63"/>
      <c r="AUK85" s="63"/>
      <c r="AUL85" s="63"/>
      <c r="AUM85" s="63"/>
      <c r="AUN85" s="63"/>
      <c r="AUO85" s="63"/>
      <c r="AUP85" s="63"/>
      <c r="AUQ85" s="63"/>
      <c r="AUR85" s="63"/>
      <c r="AUS85" s="63"/>
      <c r="AUT85" s="63"/>
      <c r="AUU85" s="63"/>
      <c r="AUV85" s="63"/>
      <c r="AUW85" s="63"/>
      <c r="AUX85" s="63"/>
      <c r="AUY85" s="63"/>
      <c r="AUZ85" s="63"/>
      <c r="AVA85" s="63"/>
      <c r="AVB85" s="63"/>
      <c r="AVC85" s="63"/>
      <c r="AVD85" s="63"/>
      <c r="AVE85" s="63"/>
      <c r="AVF85" s="63"/>
      <c r="AVG85" s="63"/>
      <c r="AVH85" s="63"/>
      <c r="AVI85" s="63"/>
      <c r="AVJ85" s="63"/>
      <c r="AVK85" s="63"/>
      <c r="AVL85" s="63"/>
      <c r="AVM85" s="63"/>
      <c r="AVN85" s="63"/>
      <c r="AVO85" s="63"/>
      <c r="AVP85" s="63"/>
      <c r="AVQ85" s="63"/>
      <c r="AVR85" s="63"/>
      <c r="AVS85" s="63"/>
      <c r="AVT85" s="63"/>
      <c r="AVU85" s="63"/>
      <c r="AVV85" s="63"/>
      <c r="AVW85" s="63"/>
      <c r="AVX85" s="63"/>
      <c r="AVY85" s="63"/>
      <c r="AVZ85" s="63"/>
      <c r="AWA85" s="63"/>
      <c r="AWB85" s="63"/>
      <c r="AWC85" s="63"/>
      <c r="AWD85" s="63"/>
      <c r="AWE85" s="63"/>
      <c r="AWF85" s="63"/>
      <c r="AWG85" s="63"/>
      <c r="AWH85" s="63"/>
      <c r="AWI85" s="63"/>
      <c r="AWJ85" s="63"/>
      <c r="AWK85" s="63"/>
      <c r="AWL85" s="63"/>
      <c r="AWM85" s="63"/>
      <c r="AWN85" s="63"/>
      <c r="AWO85" s="63"/>
      <c r="AWP85" s="63"/>
      <c r="AWQ85" s="63"/>
      <c r="AWR85" s="63"/>
      <c r="AWS85" s="63"/>
      <c r="AWT85" s="63"/>
      <c r="AWU85" s="63"/>
      <c r="AWV85" s="63"/>
      <c r="AWW85" s="63"/>
      <c r="AWX85" s="63"/>
      <c r="AWY85" s="63"/>
      <c r="AWZ85" s="63"/>
      <c r="AXA85" s="63"/>
      <c r="AXB85" s="63"/>
      <c r="AXC85" s="63"/>
      <c r="AXD85" s="63"/>
      <c r="AXE85" s="63"/>
      <c r="AXF85" s="63"/>
      <c r="AXG85" s="63"/>
      <c r="AXH85" s="63"/>
      <c r="AXI85" s="63"/>
      <c r="AXJ85" s="63"/>
      <c r="AXK85" s="63"/>
      <c r="AXL85" s="63"/>
      <c r="AXM85" s="63"/>
      <c r="AXN85" s="63"/>
      <c r="AXO85" s="63"/>
      <c r="AXP85" s="63"/>
      <c r="AXQ85" s="63"/>
      <c r="AXR85" s="63"/>
      <c r="AXS85" s="63"/>
      <c r="AXT85" s="63"/>
      <c r="AXU85" s="63"/>
      <c r="AXV85" s="63"/>
      <c r="AXW85" s="63"/>
      <c r="AXX85" s="63"/>
      <c r="AXY85" s="63"/>
      <c r="AXZ85" s="63"/>
      <c r="AYA85" s="63"/>
      <c r="AYB85" s="63"/>
      <c r="AYC85" s="63"/>
      <c r="AYD85" s="63"/>
      <c r="AYE85" s="63"/>
      <c r="AYF85" s="63"/>
      <c r="AYG85" s="63"/>
      <c r="AYH85" s="63"/>
      <c r="AYI85" s="63"/>
      <c r="AYJ85" s="63"/>
      <c r="AYK85" s="63"/>
      <c r="AYL85" s="63"/>
      <c r="AYM85" s="63"/>
      <c r="AYN85" s="63"/>
      <c r="AYO85" s="63"/>
      <c r="AYP85" s="63"/>
      <c r="AYQ85" s="63"/>
      <c r="AYR85" s="63"/>
      <c r="AYS85" s="63"/>
      <c r="AYT85" s="63"/>
      <c r="AYU85" s="63"/>
      <c r="AYV85" s="63"/>
      <c r="AYW85" s="63"/>
      <c r="AYX85" s="63"/>
      <c r="AYY85" s="63"/>
      <c r="AYZ85" s="63"/>
      <c r="AZA85" s="63"/>
      <c r="AZB85" s="63"/>
      <c r="AZC85" s="63"/>
      <c r="AZD85" s="63"/>
      <c r="AZE85" s="63"/>
      <c r="AZF85" s="63"/>
      <c r="AZG85" s="63"/>
      <c r="AZH85" s="63"/>
      <c r="AZI85" s="63"/>
      <c r="AZJ85" s="63"/>
      <c r="AZK85" s="63"/>
      <c r="AZL85" s="63"/>
      <c r="AZM85" s="63"/>
      <c r="AZN85" s="63"/>
      <c r="AZO85" s="63"/>
      <c r="AZP85" s="63"/>
      <c r="AZQ85" s="63"/>
      <c r="AZR85" s="63"/>
      <c r="AZS85" s="63"/>
      <c r="AZT85" s="63"/>
      <c r="AZU85" s="63"/>
      <c r="AZV85" s="63"/>
      <c r="AZW85" s="63"/>
      <c r="AZX85" s="63"/>
      <c r="AZY85" s="63"/>
      <c r="AZZ85" s="63"/>
      <c r="BAA85" s="63"/>
      <c r="BAB85" s="63"/>
      <c r="BAC85" s="63"/>
      <c r="BAD85" s="63"/>
      <c r="BAE85" s="63"/>
      <c r="BAF85" s="63"/>
      <c r="BAG85" s="63"/>
      <c r="BAH85" s="63"/>
      <c r="BAI85" s="63"/>
      <c r="BAJ85" s="63"/>
      <c r="BAK85" s="63"/>
      <c r="BAL85" s="63"/>
      <c r="BAM85" s="63"/>
      <c r="BAN85" s="63"/>
      <c r="BAO85" s="63"/>
      <c r="BAP85" s="63"/>
      <c r="BAQ85" s="63"/>
      <c r="BAR85" s="63"/>
      <c r="BAS85" s="63"/>
      <c r="BAT85" s="63"/>
      <c r="BAU85" s="63"/>
      <c r="BAV85" s="63"/>
      <c r="BAW85" s="63"/>
      <c r="BAX85" s="63"/>
      <c r="BAY85" s="63"/>
      <c r="BAZ85" s="63"/>
      <c r="BBA85" s="63"/>
      <c r="BBB85" s="63"/>
      <c r="BBC85" s="63"/>
      <c r="BBD85" s="63"/>
      <c r="BBE85" s="63"/>
      <c r="BBF85" s="63"/>
      <c r="BBG85" s="63"/>
      <c r="BBH85" s="63"/>
      <c r="BBI85" s="63"/>
      <c r="BBJ85" s="63"/>
      <c r="BBK85" s="63"/>
      <c r="BBL85" s="63"/>
      <c r="BBM85" s="63"/>
      <c r="BBN85" s="63"/>
      <c r="BBO85" s="63"/>
      <c r="BBP85" s="63"/>
      <c r="BBQ85" s="63"/>
      <c r="BBR85" s="63"/>
      <c r="BBS85" s="63"/>
      <c r="BBT85" s="63"/>
      <c r="BBU85" s="63"/>
      <c r="BBV85" s="63"/>
      <c r="BBW85" s="63"/>
      <c r="BBX85" s="63"/>
      <c r="BBY85" s="63"/>
      <c r="BBZ85" s="63"/>
      <c r="BCA85" s="63"/>
      <c r="BCB85" s="63"/>
      <c r="BCC85" s="63"/>
      <c r="BCD85" s="63"/>
      <c r="BCE85" s="63"/>
      <c r="BCF85" s="63"/>
      <c r="BCG85" s="63"/>
      <c r="BCH85" s="63"/>
      <c r="BCI85" s="63"/>
      <c r="BCJ85" s="63"/>
      <c r="BCK85" s="63"/>
      <c r="BCL85" s="63"/>
      <c r="BCM85" s="63"/>
      <c r="BCN85" s="63"/>
      <c r="BCO85" s="63"/>
      <c r="BCP85" s="63"/>
      <c r="BCQ85" s="63"/>
      <c r="BCR85" s="63"/>
      <c r="BCS85" s="63"/>
      <c r="BCT85" s="63"/>
      <c r="BCU85" s="63"/>
      <c r="BCV85" s="63"/>
      <c r="BCW85" s="63"/>
      <c r="BCX85" s="63"/>
      <c r="BCY85" s="63"/>
      <c r="BCZ85" s="63"/>
      <c r="BDA85" s="63"/>
      <c r="BDB85" s="63"/>
      <c r="BDC85" s="63"/>
      <c r="BDD85" s="63"/>
      <c r="BDE85" s="63"/>
      <c r="BDF85" s="63"/>
      <c r="BDG85" s="63"/>
      <c r="BDH85" s="63"/>
      <c r="BDI85" s="63"/>
      <c r="BDJ85" s="63"/>
      <c r="BDK85" s="63"/>
      <c r="BDL85" s="63"/>
      <c r="BDM85" s="63"/>
      <c r="BDN85" s="63"/>
      <c r="BDO85" s="63"/>
      <c r="BDP85" s="63"/>
      <c r="BDQ85" s="63"/>
      <c r="BDR85" s="63"/>
      <c r="BDS85" s="63"/>
      <c r="BDT85" s="63"/>
      <c r="BDU85" s="63"/>
      <c r="BDV85" s="63"/>
      <c r="BDW85" s="63"/>
      <c r="BDX85" s="63"/>
      <c r="BDY85" s="63"/>
      <c r="BDZ85" s="63"/>
      <c r="BEA85" s="63"/>
      <c r="BEB85" s="63"/>
      <c r="BEC85" s="63"/>
      <c r="BED85" s="63"/>
      <c r="BEE85" s="63"/>
      <c r="BEF85" s="63"/>
      <c r="BEG85" s="63"/>
      <c r="BEH85" s="63"/>
      <c r="BEI85" s="63"/>
      <c r="BEJ85" s="63"/>
      <c r="BEK85" s="63"/>
      <c r="BEL85" s="63"/>
      <c r="BEM85" s="63"/>
      <c r="BEN85" s="63"/>
      <c r="BEO85" s="63"/>
      <c r="BEP85" s="63"/>
      <c r="BEQ85" s="63"/>
      <c r="BER85" s="63"/>
      <c r="BES85" s="63"/>
      <c r="BET85" s="63"/>
      <c r="BEU85" s="63"/>
      <c r="BEV85" s="63"/>
      <c r="BEW85" s="63"/>
      <c r="BEX85" s="63"/>
      <c r="BEY85" s="63"/>
      <c r="BEZ85" s="63"/>
      <c r="BFA85" s="63"/>
      <c r="BFB85" s="63"/>
      <c r="BFC85" s="63"/>
      <c r="BFD85" s="63"/>
      <c r="BFE85" s="63"/>
      <c r="BFF85" s="63"/>
      <c r="BFG85" s="63"/>
      <c r="BFH85" s="63"/>
      <c r="BFI85" s="63"/>
      <c r="BFJ85" s="63"/>
      <c r="BFK85" s="63"/>
      <c r="BFL85" s="63"/>
      <c r="BFM85" s="63"/>
      <c r="BFN85" s="63"/>
      <c r="BFO85" s="63"/>
      <c r="BFP85" s="63"/>
      <c r="BFQ85" s="63"/>
      <c r="BFR85" s="63"/>
      <c r="BFS85" s="63"/>
      <c r="BFT85" s="63"/>
      <c r="BFU85" s="63"/>
      <c r="BFV85" s="63"/>
      <c r="BFW85" s="63"/>
      <c r="BFX85" s="63"/>
      <c r="BFY85" s="63"/>
      <c r="BFZ85" s="63"/>
      <c r="BGA85" s="63"/>
      <c r="BGB85" s="63"/>
      <c r="BGC85" s="63"/>
      <c r="BGD85" s="63"/>
      <c r="BGE85" s="63"/>
      <c r="BGF85" s="63"/>
      <c r="BGG85" s="63"/>
      <c r="BGH85" s="63"/>
      <c r="BGI85" s="63"/>
      <c r="BGJ85" s="63"/>
      <c r="BGK85" s="63"/>
      <c r="BGL85" s="63"/>
      <c r="BGM85" s="63"/>
      <c r="BGN85" s="63"/>
      <c r="BGO85" s="63"/>
      <c r="BGP85" s="63"/>
      <c r="BGQ85" s="63"/>
      <c r="BGR85" s="63"/>
      <c r="BGS85" s="63"/>
      <c r="BGT85" s="63"/>
      <c r="BGU85" s="63"/>
      <c r="BGV85" s="63"/>
      <c r="BGW85" s="63"/>
      <c r="BGX85" s="63"/>
      <c r="BGY85" s="63"/>
      <c r="BGZ85" s="63"/>
      <c r="BHA85" s="63"/>
      <c r="BHB85" s="63"/>
      <c r="BHC85" s="63"/>
      <c r="BHD85" s="63"/>
      <c r="BHE85" s="63"/>
      <c r="BHF85" s="63"/>
      <c r="BHG85" s="63"/>
      <c r="BHH85" s="63"/>
      <c r="BHI85" s="63"/>
      <c r="BHJ85" s="63"/>
      <c r="BHK85" s="63"/>
      <c r="BHL85" s="63"/>
      <c r="BHM85" s="63"/>
      <c r="BHN85" s="63"/>
      <c r="BHO85" s="63"/>
      <c r="BHP85" s="63"/>
      <c r="BHQ85" s="63"/>
      <c r="BHR85" s="63"/>
      <c r="BHS85" s="63"/>
      <c r="BHT85" s="63"/>
      <c r="BHU85" s="63"/>
      <c r="BHV85" s="63"/>
      <c r="BHW85" s="63"/>
      <c r="BHX85" s="63"/>
      <c r="BHY85" s="63"/>
      <c r="BHZ85" s="63"/>
      <c r="BIA85" s="63"/>
      <c r="BIB85" s="63"/>
      <c r="BIC85" s="63"/>
      <c r="BID85" s="63"/>
      <c r="BIE85" s="63"/>
      <c r="BIF85" s="63"/>
      <c r="BIG85" s="63"/>
      <c r="BIH85" s="63"/>
      <c r="BII85" s="63"/>
      <c r="BIJ85" s="63"/>
      <c r="BIK85" s="63"/>
      <c r="BIL85" s="63"/>
      <c r="BIM85" s="63"/>
      <c r="BIN85" s="63"/>
      <c r="BIO85" s="63"/>
      <c r="BIP85" s="63"/>
      <c r="BIQ85" s="63"/>
      <c r="BIR85" s="63"/>
      <c r="BIS85" s="63"/>
      <c r="BIT85" s="63"/>
      <c r="BIU85" s="63"/>
      <c r="BIV85" s="63"/>
      <c r="BIW85" s="63"/>
      <c r="BIX85" s="63"/>
      <c r="BIY85" s="63"/>
      <c r="BIZ85" s="63"/>
      <c r="BJA85" s="63"/>
      <c r="BJB85" s="63"/>
      <c r="BJC85" s="63"/>
      <c r="BJD85" s="63"/>
      <c r="BJE85" s="63"/>
      <c r="BJF85" s="63"/>
      <c r="BJG85" s="63"/>
      <c r="BJH85" s="63"/>
      <c r="BJI85" s="63"/>
      <c r="BJJ85" s="63"/>
      <c r="BJK85" s="63"/>
      <c r="BJL85" s="63"/>
      <c r="BJM85" s="63"/>
      <c r="BJN85" s="63"/>
      <c r="BJO85" s="63"/>
      <c r="BJP85" s="63"/>
      <c r="BJQ85" s="63"/>
      <c r="BJR85" s="63"/>
      <c r="BJS85" s="63"/>
      <c r="BJT85" s="63"/>
      <c r="BJU85" s="63"/>
      <c r="BJV85" s="63"/>
      <c r="BJW85" s="63"/>
      <c r="BJX85" s="63"/>
      <c r="BJY85" s="63"/>
      <c r="BJZ85" s="63"/>
      <c r="BKA85" s="63"/>
      <c r="BKB85" s="63"/>
      <c r="BKC85" s="63"/>
      <c r="BKD85" s="63"/>
      <c r="BKE85" s="63"/>
      <c r="BKF85" s="63"/>
      <c r="BKG85" s="63"/>
      <c r="BKH85" s="63"/>
      <c r="BKI85" s="63"/>
      <c r="BKJ85" s="63"/>
      <c r="BKK85" s="63"/>
      <c r="BKL85" s="63"/>
      <c r="BKM85" s="63"/>
      <c r="BKN85" s="63"/>
      <c r="BKO85" s="63"/>
      <c r="BKP85" s="63"/>
      <c r="BKQ85" s="63"/>
      <c r="BKR85" s="63"/>
      <c r="BKS85" s="63"/>
      <c r="BKT85" s="63"/>
      <c r="BKU85" s="63"/>
      <c r="BKV85" s="63"/>
      <c r="BKW85" s="63"/>
      <c r="BKX85" s="63"/>
      <c r="BKY85" s="63"/>
      <c r="BKZ85" s="63"/>
      <c r="BLA85" s="63"/>
      <c r="BLB85" s="63"/>
      <c r="BLC85" s="63"/>
      <c r="BLD85" s="63"/>
      <c r="BLE85" s="63"/>
      <c r="BLF85" s="63"/>
      <c r="BLG85" s="63"/>
      <c r="BLH85" s="63"/>
      <c r="BLI85" s="63"/>
      <c r="BLJ85" s="63"/>
      <c r="BLK85" s="63"/>
      <c r="BLL85" s="63"/>
      <c r="BLM85" s="63"/>
      <c r="BLN85" s="63"/>
      <c r="BLO85" s="63"/>
      <c r="BLP85" s="63"/>
      <c r="BLQ85" s="63"/>
      <c r="BLR85" s="63"/>
      <c r="BLS85" s="63"/>
      <c r="BLT85" s="63"/>
      <c r="BLU85" s="63"/>
      <c r="BLV85" s="63"/>
      <c r="BLW85" s="63"/>
      <c r="BLX85" s="63"/>
      <c r="BLY85" s="63"/>
      <c r="BLZ85" s="63"/>
      <c r="BMA85" s="63"/>
      <c r="BMB85" s="63"/>
      <c r="BMC85" s="63"/>
      <c r="BMD85" s="63"/>
      <c r="BME85" s="63"/>
      <c r="BMF85" s="63"/>
      <c r="BMG85" s="63"/>
      <c r="BMH85" s="63"/>
      <c r="BMI85" s="63"/>
      <c r="BMJ85" s="63"/>
      <c r="BMK85" s="63"/>
      <c r="BML85" s="63"/>
      <c r="BMM85" s="63"/>
      <c r="BMN85" s="63"/>
      <c r="BMO85" s="63"/>
      <c r="BMP85" s="63"/>
      <c r="BMQ85" s="63"/>
      <c r="BMR85" s="63"/>
      <c r="BMS85" s="63"/>
      <c r="BMT85" s="63"/>
      <c r="BMU85" s="63"/>
      <c r="BMV85" s="63"/>
      <c r="BMW85" s="63"/>
      <c r="BMX85" s="63"/>
    </row>
    <row r="86" spans="1:1714" s="1" customFormat="1" ht="15" customHeight="1" x14ac:dyDescent="0.25">
      <c r="A86" s="194" t="s">
        <v>275</v>
      </c>
      <c r="B86" s="147" t="s">
        <v>45</v>
      </c>
      <c r="C86" s="148" t="s">
        <v>139</v>
      </c>
      <c r="D86" s="213" t="s">
        <v>47</v>
      </c>
      <c r="E86" s="149" t="s">
        <v>138</v>
      </c>
      <c r="F86" s="214" t="s">
        <v>49</v>
      </c>
      <c r="G86" s="213" t="s">
        <v>50</v>
      </c>
      <c r="H86" s="150">
        <v>25</v>
      </c>
      <c r="I86" s="69"/>
      <c r="J86" s="151">
        <v>44688</v>
      </c>
      <c r="K86" s="152">
        <v>44691</v>
      </c>
      <c r="L86" s="152">
        <v>44692</v>
      </c>
      <c r="M86" s="167" t="s">
        <v>388</v>
      </c>
      <c r="N86" s="168">
        <v>44700</v>
      </c>
      <c r="O86" s="171" t="s">
        <v>97</v>
      </c>
      <c r="P86" s="148" t="s">
        <v>429</v>
      </c>
      <c r="Q86" s="153">
        <f t="shared" si="19"/>
        <v>44691</v>
      </c>
      <c r="R86" s="162">
        <v>21</v>
      </c>
      <c r="S86" s="153">
        <f t="shared" si="20"/>
        <v>44695</v>
      </c>
      <c r="T86" s="162">
        <v>30.4</v>
      </c>
      <c r="U86" s="153">
        <f t="shared" si="21"/>
        <v>44702</v>
      </c>
      <c r="V86" s="163"/>
      <c r="W86" s="153">
        <f t="shared" si="29"/>
        <v>44716</v>
      </c>
      <c r="X86" s="163">
        <v>39.200000000000003</v>
      </c>
      <c r="Y86" s="170" t="str">
        <f t="shared" si="26"/>
        <v>OK</v>
      </c>
      <c r="Z86" s="171" t="s">
        <v>97</v>
      </c>
      <c r="AA86" s="148" t="s">
        <v>432</v>
      </c>
      <c r="AB86" s="153">
        <f t="shared" si="30"/>
        <v>44694</v>
      </c>
      <c r="AC86" s="162">
        <v>29.5</v>
      </c>
      <c r="AD86" s="153">
        <f t="shared" si="31"/>
        <v>44698</v>
      </c>
      <c r="AE86" s="162">
        <v>35.299999999999997</v>
      </c>
      <c r="AF86" s="153">
        <f t="shared" si="32"/>
        <v>44705</v>
      </c>
      <c r="AG86" s="163"/>
      <c r="AH86" s="153">
        <f t="shared" si="33"/>
        <v>44719</v>
      </c>
      <c r="AI86" s="163">
        <v>46.3</v>
      </c>
      <c r="AJ86" s="170" t="str">
        <f t="shared" si="27"/>
        <v>OK</v>
      </c>
      <c r="AK86" s="171" t="s">
        <v>97</v>
      </c>
      <c r="AL86" s="172" t="s">
        <v>433</v>
      </c>
      <c r="AM86" s="153">
        <f t="shared" si="34"/>
        <v>44695</v>
      </c>
      <c r="AN86" s="163">
        <v>37.299999999999997</v>
      </c>
      <c r="AO86" s="153">
        <f t="shared" si="35"/>
        <v>44699</v>
      </c>
      <c r="AP86" s="162">
        <v>43.1</v>
      </c>
      <c r="AQ86" s="153">
        <f t="shared" si="36"/>
        <v>44706</v>
      </c>
      <c r="AR86" s="163"/>
      <c r="AS86" s="153">
        <f t="shared" si="37"/>
        <v>44720</v>
      </c>
      <c r="AT86" s="163">
        <v>53.8</v>
      </c>
      <c r="AU86" s="170" t="str">
        <f t="shared" si="28"/>
        <v>OK</v>
      </c>
      <c r="AV86" s="92"/>
      <c r="AW86" s="199" t="s">
        <v>1375</v>
      </c>
      <c r="AX86" s="200" t="s">
        <v>1376</v>
      </c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  <c r="IR86" s="63"/>
      <c r="IS86" s="63"/>
      <c r="IT86" s="63"/>
      <c r="IU86" s="63"/>
      <c r="IV86" s="63"/>
      <c r="IW86" s="63"/>
      <c r="IX86" s="63"/>
      <c r="IY86" s="63"/>
      <c r="IZ86" s="63"/>
      <c r="JA86" s="63"/>
      <c r="JB86" s="63"/>
      <c r="JC86" s="63"/>
      <c r="JD86" s="63"/>
      <c r="JE86" s="63"/>
      <c r="JF86" s="63"/>
      <c r="JG86" s="63"/>
      <c r="JH86" s="63"/>
      <c r="JI86" s="63"/>
      <c r="JJ86" s="63"/>
      <c r="JK86" s="63"/>
      <c r="JL86" s="63"/>
      <c r="JM86" s="63"/>
      <c r="JN86" s="63"/>
      <c r="JO86" s="63"/>
      <c r="JP86" s="63"/>
      <c r="JQ86" s="63"/>
      <c r="JR86" s="63"/>
      <c r="JS86" s="63"/>
      <c r="JT86" s="63"/>
      <c r="JU86" s="63"/>
      <c r="JV86" s="63"/>
      <c r="JW86" s="63"/>
      <c r="JX86" s="63"/>
      <c r="JY86" s="63"/>
      <c r="JZ86" s="63"/>
      <c r="KA86" s="63"/>
      <c r="KB86" s="63"/>
      <c r="KC86" s="63"/>
      <c r="KD86" s="63"/>
      <c r="KE86" s="63"/>
      <c r="KF86" s="63"/>
      <c r="KG86" s="63"/>
      <c r="KH86" s="63"/>
      <c r="KI86" s="63"/>
      <c r="KJ86" s="63"/>
      <c r="KK86" s="63"/>
      <c r="KL86" s="63"/>
      <c r="KM86" s="63"/>
      <c r="KN86" s="63"/>
      <c r="KO86" s="63"/>
      <c r="KP86" s="63"/>
      <c r="KQ86" s="63"/>
      <c r="KR86" s="63"/>
      <c r="KS86" s="63"/>
      <c r="KT86" s="63"/>
      <c r="KU86" s="63"/>
      <c r="KV86" s="63"/>
      <c r="KW86" s="63"/>
      <c r="KX86" s="63"/>
      <c r="KY86" s="63"/>
      <c r="KZ86" s="63"/>
      <c r="LA86" s="63"/>
      <c r="LB86" s="63"/>
      <c r="LC86" s="63"/>
      <c r="LD86" s="63"/>
      <c r="LE86" s="63"/>
      <c r="LF86" s="63"/>
      <c r="LG86" s="63"/>
      <c r="LH86" s="63"/>
      <c r="LI86" s="63"/>
      <c r="LJ86" s="63"/>
      <c r="LK86" s="63"/>
      <c r="LL86" s="63"/>
      <c r="LM86" s="63"/>
      <c r="LN86" s="63"/>
      <c r="LO86" s="63"/>
      <c r="LP86" s="63"/>
      <c r="LQ86" s="63"/>
      <c r="LR86" s="63"/>
      <c r="LS86" s="63"/>
      <c r="LT86" s="63"/>
      <c r="LU86" s="63"/>
      <c r="LV86" s="63"/>
      <c r="LW86" s="63"/>
      <c r="LX86" s="63"/>
      <c r="LY86" s="63"/>
      <c r="LZ86" s="63"/>
      <c r="MA86" s="63"/>
      <c r="MB86" s="63"/>
      <c r="MC86" s="63"/>
      <c r="MD86" s="63"/>
      <c r="ME86" s="63"/>
      <c r="MF86" s="63"/>
      <c r="MG86" s="63"/>
      <c r="MH86" s="63"/>
      <c r="MI86" s="63"/>
      <c r="MJ86" s="63"/>
      <c r="MK86" s="63"/>
      <c r="ML86" s="63"/>
      <c r="MM86" s="63"/>
      <c r="MN86" s="63"/>
      <c r="MO86" s="63"/>
      <c r="MP86" s="63"/>
      <c r="MQ86" s="63"/>
      <c r="MR86" s="63"/>
      <c r="MS86" s="63"/>
      <c r="MT86" s="63"/>
      <c r="MU86" s="63"/>
      <c r="MV86" s="63"/>
      <c r="MW86" s="63"/>
      <c r="MX86" s="63"/>
      <c r="MY86" s="63"/>
      <c r="MZ86" s="63"/>
      <c r="NA86" s="63"/>
      <c r="NB86" s="63"/>
      <c r="NC86" s="63"/>
      <c r="ND86" s="63"/>
      <c r="NE86" s="63"/>
      <c r="NF86" s="63"/>
      <c r="NG86" s="63"/>
      <c r="NH86" s="63"/>
      <c r="NI86" s="63"/>
      <c r="NJ86" s="63"/>
      <c r="NK86" s="63"/>
      <c r="NL86" s="63"/>
      <c r="NM86" s="63"/>
      <c r="NN86" s="63"/>
      <c r="NO86" s="63"/>
      <c r="NP86" s="63"/>
      <c r="NQ86" s="63"/>
      <c r="NR86" s="63"/>
      <c r="NS86" s="63"/>
      <c r="NT86" s="63"/>
      <c r="NU86" s="63"/>
      <c r="NV86" s="63"/>
      <c r="NW86" s="63"/>
      <c r="NX86" s="63"/>
      <c r="NY86" s="63"/>
      <c r="NZ86" s="63"/>
      <c r="OA86" s="63"/>
      <c r="OB86" s="63"/>
      <c r="OC86" s="63"/>
      <c r="OD86" s="63"/>
      <c r="OE86" s="63"/>
      <c r="OF86" s="63"/>
      <c r="OG86" s="63"/>
      <c r="OH86" s="63"/>
      <c r="OI86" s="63"/>
      <c r="OJ86" s="63"/>
      <c r="OK86" s="63"/>
      <c r="OL86" s="63"/>
      <c r="OM86" s="63"/>
      <c r="ON86" s="63"/>
      <c r="OO86" s="63"/>
      <c r="OP86" s="63"/>
      <c r="OQ86" s="63"/>
      <c r="OR86" s="63"/>
      <c r="OS86" s="63"/>
      <c r="OT86" s="63"/>
      <c r="OU86" s="63"/>
      <c r="OV86" s="63"/>
      <c r="OW86" s="63"/>
      <c r="OX86" s="63"/>
      <c r="OY86" s="63"/>
      <c r="OZ86" s="63"/>
      <c r="PA86" s="63"/>
      <c r="PB86" s="63"/>
      <c r="PC86" s="63"/>
      <c r="PD86" s="63"/>
      <c r="PE86" s="63"/>
      <c r="PF86" s="63"/>
      <c r="PG86" s="63"/>
      <c r="PH86" s="63"/>
      <c r="PI86" s="63"/>
      <c r="PJ86" s="63"/>
      <c r="PK86" s="63"/>
      <c r="PL86" s="63"/>
      <c r="PM86" s="63"/>
      <c r="PN86" s="63"/>
      <c r="PO86" s="63"/>
      <c r="PP86" s="63"/>
      <c r="PQ86" s="63"/>
      <c r="PR86" s="63"/>
      <c r="PS86" s="63"/>
      <c r="PT86" s="63"/>
      <c r="PU86" s="63"/>
      <c r="PV86" s="63"/>
      <c r="PW86" s="63"/>
      <c r="PX86" s="63"/>
      <c r="PY86" s="63"/>
      <c r="PZ86" s="63"/>
      <c r="QA86" s="63"/>
      <c r="QB86" s="63"/>
      <c r="QC86" s="63"/>
      <c r="QD86" s="63"/>
      <c r="QE86" s="63"/>
      <c r="QF86" s="63"/>
      <c r="QG86" s="63"/>
      <c r="QH86" s="63"/>
      <c r="QI86" s="63"/>
      <c r="QJ86" s="63"/>
      <c r="QK86" s="63"/>
      <c r="QL86" s="63"/>
      <c r="QM86" s="63"/>
      <c r="QN86" s="63"/>
      <c r="QO86" s="63"/>
      <c r="QP86" s="63"/>
      <c r="QQ86" s="63"/>
      <c r="QR86" s="63"/>
      <c r="QS86" s="63"/>
      <c r="QT86" s="63"/>
      <c r="QU86" s="63"/>
      <c r="QV86" s="63"/>
      <c r="QW86" s="63"/>
      <c r="QX86" s="63"/>
      <c r="QY86" s="63"/>
      <c r="QZ86" s="63"/>
      <c r="RA86" s="63"/>
      <c r="RB86" s="63"/>
      <c r="RC86" s="63"/>
      <c r="RD86" s="63"/>
      <c r="RE86" s="63"/>
      <c r="RF86" s="63"/>
      <c r="RG86" s="63"/>
      <c r="RH86" s="63"/>
      <c r="RI86" s="63"/>
      <c r="RJ86" s="63"/>
      <c r="RK86" s="63"/>
      <c r="RL86" s="63"/>
      <c r="RM86" s="63"/>
      <c r="RN86" s="63"/>
      <c r="RO86" s="63"/>
      <c r="RP86" s="63"/>
      <c r="RQ86" s="63"/>
      <c r="RR86" s="63"/>
      <c r="RS86" s="63"/>
      <c r="RT86" s="63"/>
      <c r="RU86" s="63"/>
      <c r="RV86" s="63"/>
      <c r="RW86" s="63"/>
      <c r="RX86" s="63"/>
      <c r="RY86" s="63"/>
      <c r="RZ86" s="63"/>
      <c r="SA86" s="63"/>
      <c r="SB86" s="63"/>
      <c r="SC86" s="63"/>
      <c r="SD86" s="63"/>
      <c r="SE86" s="63"/>
      <c r="SF86" s="63"/>
      <c r="SG86" s="63"/>
      <c r="SH86" s="63"/>
      <c r="SI86" s="63"/>
      <c r="SJ86" s="63"/>
      <c r="SK86" s="63"/>
      <c r="SL86" s="63"/>
      <c r="SM86" s="63"/>
      <c r="SN86" s="63"/>
      <c r="SO86" s="63"/>
      <c r="SP86" s="63"/>
      <c r="SQ86" s="63"/>
      <c r="SR86" s="63"/>
      <c r="SS86" s="63"/>
      <c r="ST86" s="63"/>
      <c r="SU86" s="63"/>
      <c r="SV86" s="63"/>
      <c r="SW86" s="63"/>
      <c r="SX86" s="63"/>
      <c r="SY86" s="63"/>
      <c r="SZ86" s="63"/>
      <c r="TA86" s="63"/>
      <c r="TB86" s="63"/>
      <c r="TC86" s="63"/>
      <c r="TD86" s="63"/>
      <c r="TE86" s="63"/>
      <c r="TF86" s="63"/>
      <c r="TG86" s="63"/>
      <c r="TH86" s="63"/>
      <c r="TI86" s="63"/>
      <c r="TJ86" s="63"/>
      <c r="TK86" s="63"/>
      <c r="TL86" s="63"/>
      <c r="TM86" s="63"/>
      <c r="TN86" s="63"/>
      <c r="TO86" s="63"/>
      <c r="TP86" s="63"/>
      <c r="TQ86" s="63"/>
      <c r="TR86" s="63"/>
      <c r="TS86" s="63"/>
      <c r="TT86" s="63"/>
      <c r="TU86" s="63"/>
      <c r="TV86" s="63"/>
      <c r="TW86" s="63"/>
      <c r="TX86" s="63"/>
      <c r="TY86" s="63"/>
      <c r="TZ86" s="63"/>
      <c r="UA86" s="63"/>
      <c r="UB86" s="63"/>
      <c r="UC86" s="63"/>
      <c r="UD86" s="63"/>
      <c r="UE86" s="63"/>
      <c r="UF86" s="63"/>
      <c r="UG86" s="63"/>
      <c r="UH86" s="63"/>
      <c r="UI86" s="63"/>
      <c r="UJ86" s="63"/>
      <c r="UK86" s="63"/>
      <c r="UL86" s="63"/>
      <c r="UM86" s="63"/>
      <c r="UN86" s="63"/>
      <c r="UO86" s="63"/>
      <c r="UP86" s="63"/>
      <c r="UQ86" s="63"/>
      <c r="UR86" s="63"/>
      <c r="US86" s="63"/>
      <c r="UT86" s="63"/>
      <c r="UU86" s="63"/>
      <c r="UV86" s="63"/>
      <c r="UW86" s="63"/>
      <c r="UX86" s="63"/>
      <c r="UY86" s="63"/>
      <c r="UZ86" s="63"/>
      <c r="VA86" s="63"/>
      <c r="VB86" s="63"/>
      <c r="VC86" s="63"/>
      <c r="VD86" s="63"/>
      <c r="VE86" s="63"/>
      <c r="VF86" s="63"/>
      <c r="VG86" s="63"/>
      <c r="VH86" s="63"/>
      <c r="VI86" s="63"/>
      <c r="VJ86" s="63"/>
      <c r="VK86" s="63"/>
      <c r="VL86" s="63"/>
      <c r="VM86" s="63"/>
      <c r="VN86" s="63"/>
      <c r="VO86" s="63"/>
      <c r="VP86" s="63"/>
      <c r="VQ86" s="63"/>
      <c r="VR86" s="63"/>
      <c r="VS86" s="63"/>
      <c r="VT86" s="63"/>
      <c r="VU86" s="63"/>
      <c r="VV86" s="63"/>
      <c r="VW86" s="63"/>
      <c r="VX86" s="63"/>
      <c r="VY86" s="63"/>
      <c r="VZ86" s="63"/>
      <c r="WA86" s="63"/>
      <c r="WB86" s="63"/>
      <c r="WC86" s="63"/>
      <c r="WD86" s="63"/>
      <c r="WE86" s="63"/>
      <c r="WF86" s="63"/>
      <c r="WG86" s="63"/>
      <c r="WH86" s="63"/>
      <c r="WI86" s="63"/>
      <c r="WJ86" s="63"/>
      <c r="WK86" s="63"/>
      <c r="WL86" s="63"/>
      <c r="WM86" s="63"/>
      <c r="WN86" s="63"/>
      <c r="WO86" s="63"/>
      <c r="WP86" s="63"/>
      <c r="WQ86" s="63"/>
      <c r="WR86" s="63"/>
      <c r="WS86" s="63"/>
      <c r="WT86" s="63"/>
      <c r="WU86" s="63"/>
      <c r="WV86" s="63"/>
      <c r="WW86" s="63"/>
      <c r="WX86" s="63"/>
      <c r="WY86" s="63"/>
      <c r="WZ86" s="63"/>
      <c r="XA86" s="63"/>
      <c r="XB86" s="63"/>
      <c r="XC86" s="63"/>
      <c r="XD86" s="63"/>
      <c r="XE86" s="63"/>
      <c r="XF86" s="63"/>
      <c r="XG86" s="63"/>
      <c r="XH86" s="63"/>
      <c r="XI86" s="63"/>
      <c r="XJ86" s="63"/>
      <c r="XK86" s="63"/>
      <c r="XL86" s="63"/>
      <c r="XM86" s="63"/>
      <c r="XN86" s="63"/>
      <c r="XO86" s="63"/>
      <c r="XP86" s="63"/>
      <c r="XQ86" s="63"/>
      <c r="XR86" s="63"/>
      <c r="XS86" s="63"/>
      <c r="XT86" s="63"/>
      <c r="XU86" s="63"/>
      <c r="XV86" s="63"/>
      <c r="XW86" s="63"/>
      <c r="XX86" s="63"/>
      <c r="XY86" s="63"/>
      <c r="XZ86" s="63"/>
      <c r="YA86" s="63"/>
      <c r="YB86" s="63"/>
      <c r="YC86" s="63"/>
      <c r="YD86" s="63"/>
      <c r="YE86" s="63"/>
      <c r="YF86" s="63"/>
      <c r="YG86" s="63"/>
      <c r="YH86" s="63"/>
      <c r="YI86" s="63"/>
      <c r="YJ86" s="63"/>
      <c r="YK86" s="63"/>
      <c r="YL86" s="63"/>
      <c r="YM86" s="63"/>
      <c r="YN86" s="63"/>
      <c r="YO86" s="63"/>
      <c r="YP86" s="63"/>
      <c r="YQ86" s="63"/>
      <c r="YR86" s="63"/>
      <c r="YS86" s="63"/>
      <c r="YT86" s="63"/>
      <c r="YU86" s="63"/>
      <c r="YV86" s="63"/>
      <c r="YW86" s="63"/>
      <c r="YX86" s="63"/>
      <c r="YY86" s="63"/>
      <c r="YZ86" s="63"/>
      <c r="ZA86" s="63"/>
      <c r="ZB86" s="63"/>
      <c r="ZC86" s="63"/>
      <c r="ZD86" s="63"/>
      <c r="ZE86" s="63"/>
      <c r="ZF86" s="63"/>
      <c r="ZG86" s="63"/>
      <c r="ZH86" s="63"/>
      <c r="ZI86" s="63"/>
      <c r="ZJ86" s="63"/>
      <c r="ZK86" s="63"/>
      <c r="ZL86" s="63"/>
      <c r="ZM86" s="63"/>
      <c r="ZN86" s="63"/>
      <c r="ZO86" s="63"/>
      <c r="ZP86" s="63"/>
      <c r="ZQ86" s="63"/>
      <c r="ZR86" s="63"/>
      <c r="ZS86" s="63"/>
      <c r="ZT86" s="63"/>
      <c r="ZU86" s="63"/>
      <c r="ZV86" s="63"/>
      <c r="ZW86" s="63"/>
      <c r="ZX86" s="63"/>
      <c r="ZY86" s="63"/>
      <c r="ZZ86" s="63"/>
      <c r="AAA86" s="63"/>
      <c r="AAB86" s="63"/>
      <c r="AAC86" s="63"/>
      <c r="AAD86" s="63"/>
      <c r="AAE86" s="63"/>
      <c r="AAF86" s="63"/>
      <c r="AAG86" s="63"/>
      <c r="AAH86" s="63"/>
      <c r="AAI86" s="63"/>
      <c r="AAJ86" s="63"/>
      <c r="AAK86" s="63"/>
      <c r="AAL86" s="63"/>
      <c r="AAM86" s="63"/>
      <c r="AAN86" s="63"/>
      <c r="AAO86" s="63"/>
      <c r="AAP86" s="63"/>
      <c r="AAQ86" s="63"/>
      <c r="AAR86" s="63"/>
      <c r="AAS86" s="63"/>
      <c r="AAT86" s="63"/>
      <c r="AAU86" s="63"/>
      <c r="AAV86" s="63"/>
      <c r="AAW86" s="63"/>
      <c r="AAX86" s="63"/>
      <c r="AAY86" s="63"/>
      <c r="AAZ86" s="63"/>
      <c r="ABA86" s="63"/>
      <c r="ABB86" s="63"/>
      <c r="ABC86" s="63"/>
      <c r="ABD86" s="63"/>
      <c r="ABE86" s="63"/>
      <c r="ABF86" s="63"/>
      <c r="ABG86" s="63"/>
      <c r="ABH86" s="63"/>
      <c r="ABI86" s="63"/>
      <c r="ABJ86" s="63"/>
      <c r="ABK86" s="63"/>
      <c r="ABL86" s="63"/>
      <c r="ABM86" s="63"/>
      <c r="ABN86" s="63"/>
      <c r="ABO86" s="63"/>
      <c r="ABP86" s="63"/>
      <c r="ABQ86" s="63"/>
      <c r="ABR86" s="63"/>
      <c r="ABS86" s="63"/>
      <c r="ABT86" s="63"/>
      <c r="ABU86" s="63"/>
      <c r="ABV86" s="63"/>
      <c r="ABW86" s="63"/>
      <c r="ABX86" s="63"/>
      <c r="ABY86" s="63"/>
      <c r="ABZ86" s="63"/>
      <c r="ACA86" s="63"/>
      <c r="ACB86" s="63"/>
      <c r="ACC86" s="63"/>
      <c r="ACD86" s="63"/>
      <c r="ACE86" s="63"/>
      <c r="ACF86" s="63"/>
      <c r="ACG86" s="63"/>
      <c r="ACH86" s="63"/>
      <c r="ACI86" s="63"/>
      <c r="ACJ86" s="63"/>
      <c r="ACK86" s="63"/>
      <c r="ACL86" s="63"/>
      <c r="ACM86" s="63"/>
      <c r="ACN86" s="63"/>
      <c r="ACO86" s="63"/>
      <c r="ACP86" s="63"/>
      <c r="ACQ86" s="63"/>
      <c r="ACR86" s="63"/>
      <c r="ACS86" s="63"/>
      <c r="ACT86" s="63"/>
      <c r="ACU86" s="63"/>
      <c r="ACV86" s="63"/>
      <c r="ACW86" s="63"/>
      <c r="ACX86" s="63"/>
      <c r="ACY86" s="63"/>
      <c r="ACZ86" s="63"/>
      <c r="ADA86" s="63"/>
      <c r="ADB86" s="63"/>
      <c r="ADC86" s="63"/>
      <c r="ADD86" s="63"/>
      <c r="ADE86" s="63"/>
      <c r="ADF86" s="63"/>
      <c r="ADG86" s="63"/>
      <c r="ADH86" s="63"/>
      <c r="ADI86" s="63"/>
      <c r="ADJ86" s="63"/>
      <c r="ADK86" s="63"/>
      <c r="ADL86" s="63"/>
      <c r="ADM86" s="63"/>
      <c r="ADN86" s="63"/>
      <c r="ADO86" s="63"/>
      <c r="ADP86" s="63"/>
      <c r="ADQ86" s="63"/>
      <c r="ADR86" s="63"/>
      <c r="ADS86" s="63"/>
      <c r="ADT86" s="63"/>
      <c r="ADU86" s="63"/>
      <c r="ADV86" s="63"/>
      <c r="ADW86" s="63"/>
      <c r="ADX86" s="63"/>
      <c r="ADY86" s="63"/>
      <c r="ADZ86" s="63"/>
      <c r="AEA86" s="63"/>
      <c r="AEB86" s="63"/>
      <c r="AEC86" s="63"/>
      <c r="AED86" s="63"/>
      <c r="AEE86" s="63"/>
      <c r="AEF86" s="63"/>
      <c r="AEG86" s="63"/>
      <c r="AEH86" s="63"/>
      <c r="AEI86" s="63"/>
      <c r="AEJ86" s="63"/>
      <c r="AEK86" s="63"/>
      <c r="AEL86" s="63"/>
      <c r="AEM86" s="63"/>
      <c r="AEN86" s="63"/>
      <c r="AEO86" s="63"/>
      <c r="AEP86" s="63"/>
      <c r="AEQ86" s="63"/>
      <c r="AER86" s="63"/>
      <c r="AES86" s="63"/>
      <c r="AET86" s="63"/>
      <c r="AEU86" s="63"/>
      <c r="AEV86" s="63"/>
      <c r="AEW86" s="63"/>
      <c r="AEX86" s="63"/>
      <c r="AEY86" s="63"/>
      <c r="AEZ86" s="63"/>
      <c r="AFA86" s="63"/>
      <c r="AFB86" s="63"/>
      <c r="AFC86" s="63"/>
      <c r="AFD86" s="63"/>
      <c r="AFE86" s="63"/>
      <c r="AFF86" s="63"/>
      <c r="AFG86" s="63"/>
      <c r="AFH86" s="63"/>
      <c r="AFI86" s="63"/>
      <c r="AFJ86" s="63"/>
      <c r="AFK86" s="63"/>
      <c r="AFL86" s="63"/>
      <c r="AFM86" s="63"/>
      <c r="AFN86" s="63"/>
      <c r="AFO86" s="63"/>
      <c r="AFP86" s="63"/>
      <c r="AFQ86" s="63"/>
      <c r="AFR86" s="63"/>
      <c r="AFS86" s="63"/>
      <c r="AFT86" s="63"/>
      <c r="AFU86" s="63"/>
      <c r="AFV86" s="63"/>
      <c r="AFW86" s="63"/>
      <c r="AFX86" s="63"/>
      <c r="AFY86" s="63"/>
      <c r="AFZ86" s="63"/>
      <c r="AGA86" s="63"/>
      <c r="AGB86" s="63"/>
      <c r="AGC86" s="63"/>
      <c r="AGD86" s="63"/>
      <c r="AGE86" s="63"/>
      <c r="AGF86" s="63"/>
      <c r="AGG86" s="63"/>
      <c r="AGH86" s="63"/>
      <c r="AGI86" s="63"/>
      <c r="AGJ86" s="63"/>
      <c r="AGK86" s="63"/>
      <c r="AGL86" s="63"/>
      <c r="AGM86" s="63"/>
      <c r="AGN86" s="63"/>
      <c r="AGO86" s="63"/>
      <c r="AGP86" s="63"/>
      <c r="AGQ86" s="63"/>
      <c r="AGR86" s="63"/>
      <c r="AGS86" s="63"/>
      <c r="AGT86" s="63"/>
      <c r="AGU86" s="63"/>
      <c r="AGV86" s="63"/>
      <c r="AGW86" s="63"/>
      <c r="AGX86" s="63"/>
      <c r="AGY86" s="63"/>
      <c r="AGZ86" s="63"/>
      <c r="AHA86" s="63"/>
      <c r="AHB86" s="63"/>
      <c r="AHC86" s="63"/>
      <c r="AHD86" s="63"/>
      <c r="AHE86" s="63"/>
      <c r="AHF86" s="63"/>
      <c r="AHG86" s="63"/>
      <c r="AHH86" s="63"/>
      <c r="AHI86" s="63"/>
      <c r="AHJ86" s="63"/>
      <c r="AHK86" s="63"/>
      <c r="AHL86" s="63"/>
      <c r="AHM86" s="63"/>
      <c r="AHN86" s="63"/>
      <c r="AHO86" s="63"/>
      <c r="AHP86" s="63"/>
      <c r="AHQ86" s="63"/>
      <c r="AHR86" s="63"/>
      <c r="AHS86" s="63"/>
      <c r="AHT86" s="63"/>
      <c r="AHU86" s="63"/>
      <c r="AHV86" s="63"/>
      <c r="AHW86" s="63"/>
      <c r="AHX86" s="63"/>
      <c r="AHY86" s="63"/>
      <c r="AHZ86" s="63"/>
      <c r="AIA86" s="63"/>
      <c r="AIB86" s="63"/>
      <c r="AIC86" s="63"/>
      <c r="AID86" s="63"/>
      <c r="AIE86" s="63"/>
      <c r="AIF86" s="63"/>
      <c r="AIG86" s="63"/>
      <c r="AIH86" s="63"/>
      <c r="AII86" s="63"/>
      <c r="AIJ86" s="63"/>
      <c r="AIK86" s="63"/>
      <c r="AIL86" s="63"/>
      <c r="AIM86" s="63"/>
      <c r="AIN86" s="63"/>
      <c r="AIO86" s="63"/>
      <c r="AIP86" s="63"/>
      <c r="AIQ86" s="63"/>
      <c r="AIR86" s="63"/>
      <c r="AIS86" s="63"/>
      <c r="AIT86" s="63"/>
      <c r="AIU86" s="63"/>
      <c r="AIV86" s="63"/>
      <c r="AIW86" s="63"/>
      <c r="AIX86" s="63"/>
      <c r="AIY86" s="63"/>
      <c r="AIZ86" s="63"/>
      <c r="AJA86" s="63"/>
      <c r="AJB86" s="63"/>
      <c r="AJC86" s="63"/>
      <c r="AJD86" s="63"/>
      <c r="AJE86" s="63"/>
      <c r="AJF86" s="63"/>
      <c r="AJG86" s="63"/>
      <c r="AJH86" s="63"/>
      <c r="AJI86" s="63"/>
      <c r="AJJ86" s="63"/>
      <c r="AJK86" s="63"/>
      <c r="AJL86" s="63"/>
      <c r="AJM86" s="63"/>
      <c r="AJN86" s="63"/>
      <c r="AJO86" s="63"/>
      <c r="AJP86" s="63"/>
      <c r="AJQ86" s="63"/>
      <c r="AJR86" s="63"/>
      <c r="AJS86" s="63"/>
      <c r="AJT86" s="63"/>
      <c r="AJU86" s="63"/>
      <c r="AJV86" s="63"/>
      <c r="AJW86" s="63"/>
      <c r="AJX86" s="63"/>
      <c r="AJY86" s="63"/>
      <c r="AJZ86" s="63"/>
      <c r="AKA86" s="63"/>
      <c r="AKB86" s="63"/>
      <c r="AKC86" s="63"/>
      <c r="AKD86" s="63"/>
      <c r="AKE86" s="63"/>
      <c r="AKF86" s="63"/>
      <c r="AKG86" s="63"/>
      <c r="AKH86" s="63"/>
      <c r="AKI86" s="63"/>
      <c r="AKJ86" s="63"/>
      <c r="AKK86" s="63"/>
      <c r="AKL86" s="63"/>
      <c r="AKM86" s="63"/>
      <c r="AKN86" s="63"/>
      <c r="AKO86" s="63"/>
      <c r="AKP86" s="63"/>
      <c r="AKQ86" s="63"/>
      <c r="AKR86" s="63"/>
      <c r="AKS86" s="63"/>
      <c r="AKT86" s="63"/>
      <c r="AKU86" s="63"/>
      <c r="AKV86" s="63"/>
      <c r="AKW86" s="63"/>
      <c r="AKX86" s="63"/>
      <c r="AKY86" s="63"/>
      <c r="AKZ86" s="63"/>
      <c r="ALA86" s="63"/>
      <c r="ALB86" s="63"/>
      <c r="ALC86" s="63"/>
      <c r="ALD86" s="63"/>
      <c r="ALE86" s="63"/>
      <c r="ALF86" s="63"/>
      <c r="ALG86" s="63"/>
      <c r="ALH86" s="63"/>
      <c r="ALI86" s="63"/>
      <c r="ALJ86" s="63"/>
      <c r="ALK86" s="63"/>
      <c r="ALL86" s="63"/>
      <c r="ALM86" s="63"/>
      <c r="ALN86" s="63"/>
      <c r="ALO86" s="63"/>
      <c r="ALP86" s="63"/>
      <c r="ALQ86" s="63"/>
      <c r="ALR86" s="63"/>
      <c r="ALS86" s="63"/>
      <c r="ALT86" s="63"/>
      <c r="ALU86" s="63"/>
      <c r="ALV86" s="63"/>
      <c r="ALW86" s="63"/>
      <c r="ALX86" s="63"/>
      <c r="ALY86" s="63"/>
      <c r="ALZ86" s="63"/>
      <c r="AMA86" s="63"/>
      <c r="AMB86" s="63"/>
      <c r="AMC86" s="63"/>
      <c r="AMD86" s="63"/>
      <c r="AME86" s="63"/>
      <c r="AMF86" s="63"/>
      <c r="AMG86" s="63"/>
      <c r="AMH86" s="63"/>
      <c r="AMI86" s="63"/>
      <c r="AMJ86" s="63"/>
      <c r="AMK86" s="63"/>
      <c r="AML86" s="63"/>
      <c r="AMM86" s="63"/>
      <c r="AMN86" s="63"/>
      <c r="AMO86" s="63"/>
      <c r="AMP86" s="63"/>
      <c r="AMQ86" s="63"/>
      <c r="AMR86" s="63"/>
      <c r="AMS86" s="63"/>
      <c r="AMT86" s="63"/>
      <c r="AMU86" s="63"/>
      <c r="AMV86" s="63"/>
      <c r="AMW86" s="63"/>
      <c r="AMX86" s="63"/>
      <c r="AMY86" s="63"/>
      <c r="AMZ86" s="63"/>
      <c r="ANA86" s="63"/>
      <c r="ANB86" s="63"/>
      <c r="ANC86" s="63"/>
      <c r="AND86" s="63"/>
      <c r="ANE86" s="63"/>
      <c r="ANF86" s="63"/>
      <c r="ANG86" s="63"/>
      <c r="ANH86" s="63"/>
      <c r="ANI86" s="63"/>
      <c r="ANJ86" s="63"/>
      <c r="ANK86" s="63"/>
      <c r="ANL86" s="63"/>
      <c r="ANM86" s="63"/>
      <c r="ANN86" s="63"/>
      <c r="ANO86" s="63"/>
      <c r="ANP86" s="63"/>
      <c r="ANQ86" s="63"/>
      <c r="ANR86" s="63"/>
      <c r="ANS86" s="63"/>
      <c r="ANT86" s="63"/>
      <c r="ANU86" s="63"/>
      <c r="ANV86" s="63"/>
      <c r="ANW86" s="63"/>
      <c r="ANX86" s="63"/>
      <c r="ANY86" s="63"/>
      <c r="ANZ86" s="63"/>
      <c r="AOA86" s="63"/>
      <c r="AOB86" s="63"/>
      <c r="AOC86" s="63"/>
      <c r="AOD86" s="63"/>
      <c r="AOE86" s="63"/>
      <c r="AOF86" s="63"/>
      <c r="AOG86" s="63"/>
      <c r="AOH86" s="63"/>
      <c r="AOI86" s="63"/>
      <c r="AOJ86" s="63"/>
      <c r="AOK86" s="63"/>
      <c r="AOL86" s="63"/>
      <c r="AOM86" s="63"/>
      <c r="AON86" s="63"/>
      <c r="AOO86" s="63"/>
      <c r="AOP86" s="63"/>
      <c r="AOQ86" s="63"/>
      <c r="AOR86" s="63"/>
      <c r="AOS86" s="63"/>
      <c r="AOT86" s="63"/>
      <c r="AOU86" s="63"/>
      <c r="AOV86" s="63"/>
      <c r="AOW86" s="63"/>
      <c r="AOX86" s="63"/>
      <c r="AOY86" s="63"/>
      <c r="AOZ86" s="63"/>
      <c r="APA86" s="63"/>
      <c r="APB86" s="63"/>
      <c r="APC86" s="63"/>
      <c r="APD86" s="63"/>
      <c r="APE86" s="63"/>
      <c r="APF86" s="63"/>
      <c r="APG86" s="63"/>
      <c r="APH86" s="63"/>
      <c r="API86" s="63"/>
      <c r="APJ86" s="63"/>
      <c r="APK86" s="63"/>
      <c r="APL86" s="63"/>
      <c r="APM86" s="63"/>
      <c r="APN86" s="63"/>
      <c r="APO86" s="63"/>
      <c r="APP86" s="63"/>
      <c r="APQ86" s="63"/>
      <c r="APR86" s="63"/>
      <c r="APS86" s="63"/>
      <c r="APT86" s="63"/>
      <c r="APU86" s="63"/>
      <c r="APV86" s="63"/>
      <c r="APW86" s="63"/>
      <c r="APX86" s="63"/>
      <c r="APY86" s="63"/>
      <c r="APZ86" s="63"/>
      <c r="AQA86" s="63"/>
      <c r="AQB86" s="63"/>
      <c r="AQC86" s="63"/>
      <c r="AQD86" s="63"/>
      <c r="AQE86" s="63"/>
      <c r="AQF86" s="63"/>
      <c r="AQG86" s="63"/>
      <c r="AQH86" s="63"/>
      <c r="AQI86" s="63"/>
      <c r="AQJ86" s="63"/>
      <c r="AQK86" s="63"/>
      <c r="AQL86" s="63"/>
      <c r="AQM86" s="63"/>
      <c r="AQN86" s="63"/>
      <c r="AQO86" s="63"/>
      <c r="AQP86" s="63"/>
      <c r="AQQ86" s="63"/>
      <c r="AQR86" s="63"/>
      <c r="AQS86" s="63"/>
      <c r="AQT86" s="63"/>
      <c r="AQU86" s="63"/>
      <c r="AQV86" s="63"/>
      <c r="AQW86" s="63"/>
      <c r="AQX86" s="63"/>
      <c r="AQY86" s="63"/>
      <c r="AQZ86" s="63"/>
      <c r="ARA86" s="63"/>
      <c r="ARB86" s="63"/>
      <c r="ARC86" s="63"/>
      <c r="ARD86" s="63"/>
      <c r="ARE86" s="63"/>
      <c r="ARF86" s="63"/>
      <c r="ARG86" s="63"/>
      <c r="ARH86" s="63"/>
      <c r="ARI86" s="63"/>
      <c r="ARJ86" s="63"/>
      <c r="ARK86" s="63"/>
      <c r="ARL86" s="63"/>
      <c r="ARM86" s="63"/>
      <c r="ARN86" s="63"/>
      <c r="ARO86" s="63"/>
      <c r="ARP86" s="63"/>
      <c r="ARQ86" s="63"/>
      <c r="ARR86" s="63"/>
      <c r="ARS86" s="63"/>
      <c r="ART86" s="63"/>
      <c r="ARU86" s="63"/>
      <c r="ARV86" s="63"/>
      <c r="ARW86" s="63"/>
      <c r="ARX86" s="63"/>
      <c r="ARY86" s="63"/>
      <c r="ARZ86" s="63"/>
      <c r="ASA86" s="63"/>
      <c r="ASB86" s="63"/>
      <c r="ASC86" s="63"/>
      <c r="ASD86" s="63"/>
      <c r="ASE86" s="63"/>
      <c r="ASF86" s="63"/>
      <c r="ASG86" s="63"/>
      <c r="ASH86" s="63"/>
      <c r="ASI86" s="63"/>
      <c r="ASJ86" s="63"/>
      <c r="ASK86" s="63"/>
      <c r="ASL86" s="63"/>
      <c r="ASM86" s="63"/>
      <c r="ASN86" s="63"/>
      <c r="ASO86" s="63"/>
      <c r="ASP86" s="63"/>
      <c r="ASQ86" s="63"/>
      <c r="ASR86" s="63"/>
      <c r="ASS86" s="63"/>
      <c r="AST86" s="63"/>
      <c r="ASU86" s="63"/>
      <c r="ASV86" s="63"/>
      <c r="ASW86" s="63"/>
      <c r="ASX86" s="63"/>
      <c r="ASY86" s="63"/>
      <c r="ASZ86" s="63"/>
      <c r="ATA86" s="63"/>
      <c r="ATB86" s="63"/>
      <c r="ATC86" s="63"/>
      <c r="ATD86" s="63"/>
      <c r="ATE86" s="63"/>
      <c r="ATF86" s="63"/>
      <c r="ATG86" s="63"/>
      <c r="ATH86" s="63"/>
      <c r="ATI86" s="63"/>
      <c r="ATJ86" s="63"/>
      <c r="ATK86" s="63"/>
      <c r="ATL86" s="63"/>
      <c r="ATM86" s="63"/>
      <c r="ATN86" s="63"/>
      <c r="ATO86" s="63"/>
      <c r="ATP86" s="63"/>
      <c r="ATQ86" s="63"/>
      <c r="ATR86" s="63"/>
      <c r="ATS86" s="63"/>
      <c r="ATT86" s="63"/>
      <c r="ATU86" s="63"/>
      <c r="ATV86" s="63"/>
      <c r="ATW86" s="63"/>
      <c r="ATX86" s="63"/>
      <c r="ATY86" s="63"/>
      <c r="ATZ86" s="63"/>
      <c r="AUA86" s="63"/>
      <c r="AUB86" s="63"/>
      <c r="AUC86" s="63"/>
      <c r="AUD86" s="63"/>
      <c r="AUE86" s="63"/>
      <c r="AUF86" s="63"/>
      <c r="AUG86" s="63"/>
      <c r="AUH86" s="63"/>
      <c r="AUI86" s="63"/>
      <c r="AUJ86" s="63"/>
      <c r="AUK86" s="63"/>
      <c r="AUL86" s="63"/>
      <c r="AUM86" s="63"/>
      <c r="AUN86" s="63"/>
      <c r="AUO86" s="63"/>
      <c r="AUP86" s="63"/>
      <c r="AUQ86" s="63"/>
      <c r="AUR86" s="63"/>
      <c r="AUS86" s="63"/>
      <c r="AUT86" s="63"/>
      <c r="AUU86" s="63"/>
      <c r="AUV86" s="63"/>
      <c r="AUW86" s="63"/>
      <c r="AUX86" s="63"/>
      <c r="AUY86" s="63"/>
      <c r="AUZ86" s="63"/>
      <c r="AVA86" s="63"/>
      <c r="AVB86" s="63"/>
      <c r="AVC86" s="63"/>
      <c r="AVD86" s="63"/>
      <c r="AVE86" s="63"/>
      <c r="AVF86" s="63"/>
      <c r="AVG86" s="63"/>
      <c r="AVH86" s="63"/>
      <c r="AVI86" s="63"/>
      <c r="AVJ86" s="63"/>
      <c r="AVK86" s="63"/>
      <c r="AVL86" s="63"/>
      <c r="AVM86" s="63"/>
      <c r="AVN86" s="63"/>
      <c r="AVO86" s="63"/>
      <c r="AVP86" s="63"/>
      <c r="AVQ86" s="63"/>
      <c r="AVR86" s="63"/>
      <c r="AVS86" s="63"/>
      <c r="AVT86" s="63"/>
      <c r="AVU86" s="63"/>
      <c r="AVV86" s="63"/>
      <c r="AVW86" s="63"/>
      <c r="AVX86" s="63"/>
      <c r="AVY86" s="63"/>
      <c r="AVZ86" s="63"/>
      <c r="AWA86" s="63"/>
      <c r="AWB86" s="63"/>
      <c r="AWC86" s="63"/>
      <c r="AWD86" s="63"/>
      <c r="AWE86" s="63"/>
      <c r="AWF86" s="63"/>
      <c r="AWG86" s="63"/>
      <c r="AWH86" s="63"/>
      <c r="AWI86" s="63"/>
      <c r="AWJ86" s="63"/>
      <c r="AWK86" s="63"/>
      <c r="AWL86" s="63"/>
      <c r="AWM86" s="63"/>
      <c r="AWN86" s="63"/>
      <c r="AWO86" s="63"/>
      <c r="AWP86" s="63"/>
      <c r="AWQ86" s="63"/>
      <c r="AWR86" s="63"/>
      <c r="AWS86" s="63"/>
      <c r="AWT86" s="63"/>
      <c r="AWU86" s="63"/>
      <c r="AWV86" s="63"/>
      <c r="AWW86" s="63"/>
      <c r="AWX86" s="63"/>
      <c r="AWY86" s="63"/>
      <c r="AWZ86" s="63"/>
      <c r="AXA86" s="63"/>
      <c r="AXB86" s="63"/>
      <c r="AXC86" s="63"/>
      <c r="AXD86" s="63"/>
      <c r="AXE86" s="63"/>
      <c r="AXF86" s="63"/>
      <c r="AXG86" s="63"/>
      <c r="AXH86" s="63"/>
      <c r="AXI86" s="63"/>
      <c r="AXJ86" s="63"/>
      <c r="AXK86" s="63"/>
      <c r="AXL86" s="63"/>
      <c r="AXM86" s="63"/>
      <c r="AXN86" s="63"/>
      <c r="AXO86" s="63"/>
      <c r="AXP86" s="63"/>
      <c r="AXQ86" s="63"/>
      <c r="AXR86" s="63"/>
      <c r="AXS86" s="63"/>
      <c r="AXT86" s="63"/>
      <c r="AXU86" s="63"/>
      <c r="AXV86" s="63"/>
      <c r="AXW86" s="63"/>
      <c r="AXX86" s="63"/>
      <c r="AXY86" s="63"/>
      <c r="AXZ86" s="63"/>
      <c r="AYA86" s="63"/>
      <c r="AYB86" s="63"/>
      <c r="AYC86" s="63"/>
      <c r="AYD86" s="63"/>
      <c r="AYE86" s="63"/>
      <c r="AYF86" s="63"/>
      <c r="AYG86" s="63"/>
      <c r="AYH86" s="63"/>
      <c r="AYI86" s="63"/>
      <c r="AYJ86" s="63"/>
      <c r="AYK86" s="63"/>
      <c r="AYL86" s="63"/>
      <c r="AYM86" s="63"/>
      <c r="AYN86" s="63"/>
      <c r="AYO86" s="63"/>
      <c r="AYP86" s="63"/>
      <c r="AYQ86" s="63"/>
      <c r="AYR86" s="63"/>
      <c r="AYS86" s="63"/>
      <c r="AYT86" s="63"/>
      <c r="AYU86" s="63"/>
      <c r="AYV86" s="63"/>
      <c r="AYW86" s="63"/>
      <c r="AYX86" s="63"/>
      <c r="AYY86" s="63"/>
      <c r="AYZ86" s="63"/>
      <c r="AZA86" s="63"/>
      <c r="AZB86" s="63"/>
      <c r="AZC86" s="63"/>
      <c r="AZD86" s="63"/>
      <c r="AZE86" s="63"/>
      <c r="AZF86" s="63"/>
      <c r="AZG86" s="63"/>
      <c r="AZH86" s="63"/>
      <c r="AZI86" s="63"/>
      <c r="AZJ86" s="63"/>
      <c r="AZK86" s="63"/>
      <c r="AZL86" s="63"/>
      <c r="AZM86" s="63"/>
      <c r="AZN86" s="63"/>
      <c r="AZO86" s="63"/>
      <c r="AZP86" s="63"/>
      <c r="AZQ86" s="63"/>
      <c r="AZR86" s="63"/>
      <c r="AZS86" s="63"/>
      <c r="AZT86" s="63"/>
      <c r="AZU86" s="63"/>
      <c r="AZV86" s="63"/>
      <c r="AZW86" s="63"/>
      <c r="AZX86" s="63"/>
      <c r="AZY86" s="63"/>
      <c r="AZZ86" s="63"/>
      <c r="BAA86" s="63"/>
      <c r="BAB86" s="63"/>
      <c r="BAC86" s="63"/>
      <c r="BAD86" s="63"/>
      <c r="BAE86" s="63"/>
      <c r="BAF86" s="63"/>
      <c r="BAG86" s="63"/>
      <c r="BAH86" s="63"/>
      <c r="BAI86" s="63"/>
      <c r="BAJ86" s="63"/>
      <c r="BAK86" s="63"/>
      <c r="BAL86" s="63"/>
      <c r="BAM86" s="63"/>
      <c r="BAN86" s="63"/>
      <c r="BAO86" s="63"/>
      <c r="BAP86" s="63"/>
      <c r="BAQ86" s="63"/>
      <c r="BAR86" s="63"/>
      <c r="BAS86" s="63"/>
      <c r="BAT86" s="63"/>
      <c r="BAU86" s="63"/>
      <c r="BAV86" s="63"/>
      <c r="BAW86" s="63"/>
      <c r="BAX86" s="63"/>
      <c r="BAY86" s="63"/>
      <c r="BAZ86" s="63"/>
      <c r="BBA86" s="63"/>
      <c r="BBB86" s="63"/>
      <c r="BBC86" s="63"/>
      <c r="BBD86" s="63"/>
      <c r="BBE86" s="63"/>
      <c r="BBF86" s="63"/>
      <c r="BBG86" s="63"/>
      <c r="BBH86" s="63"/>
      <c r="BBI86" s="63"/>
      <c r="BBJ86" s="63"/>
      <c r="BBK86" s="63"/>
      <c r="BBL86" s="63"/>
      <c r="BBM86" s="63"/>
      <c r="BBN86" s="63"/>
      <c r="BBO86" s="63"/>
      <c r="BBP86" s="63"/>
      <c r="BBQ86" s="63"/>
      <c r="BBR86" s="63"/>
      <c r="BBS86" s="63"/>
      <c r="BBT86" s="63"/>
      <c r="BBU86" s="63"/>
      <c r="BBV86" s="63"/>
      <c r="BBW86" s="63"/>
      <c r="BBX86" s="63"/>
      <c r="BBY86" s="63"/>
      <c r="BBZ86" s="63"/>
      <c r="BCA86" s="63"/>
      <c r="BCB86" s="63"/>
      <c r="BCC86" s="63"/>
      <c r="BCD86" s="63"/>
      <c r="BCE86" s="63"/>
      <c r="BCF86" s="63"/>
      <c r="BCG86" s="63"/>
      <c r="BCH86" s="63"/>
      <c r="BCI86" s="63"/>
      <c r="BCJ86" s="63"/>
      <c r="BCK86" s="63"/>
      <c r="BCL86" s="63"/>
      <c r="BCM86" s="63"/>
      <c r="BCN86" s="63"/>
      <c r="BCO86" s="63"/>
      <c r="BCP86" s="63"/>
      <c r="BCQ86" s="63"/>
      <c r="BCR86" s="63"/>
      <c r="BCS86" s="63"/>
      <c r="BCT86" s="63"/>
      <c r="BCU86" s="63"/>
      <c r="BCV86" s="63"/>
      <c r="BCW86" s="63"/>
      <c r="BCX86" s="63"/>
      <c r="BCY86" s="63"/>
      <c r="BCZ86" s="63"/>
      <c r="BDA86" s="63"/>
      <c r="BDB86" s="63"/>
      <c r="BDC86" s="63"/>
      <c r="BDD86" s="63"/>
      <c r="BDE86" s="63"/>
      <c r="BDF86" s="63"/>
      <c r="BDG86" s="63"/>
      <c r="BDH86" s="63"/>
      <c r="BDI86" s="63"/>
      <c r="BDJ86" s="63"/>
      <c r="BDK86" s="63"/>
      <c r="BDL86" s="63"/>
      <c r="BDM86" s="63"/>
      <c r="BDN86" s="63"/>
      <c r="BDO86" s="63"/>
      <c r="BDP86" s="63"/>
      <c r="BDQ86" s="63"/>
      <c r="BDR86" s="63"/>
      <c r="BDS86" s="63"/>
      <c r="BDT86" s="63"/>
      <c r="BDU86" s="63"/>
      <c r="BDV86" s="63"/>
      <c r="BDW86" s="63"/>
      <c r="BDX86" s="63"/>
      <c r="BDY86" s="63"/>
      <c r="BDZ86" s="63"/>
      <c r="BEA86" s="63"/>
      <c r="BEB86" s="63"/>
      <c r="BEC86" s="63"/>
      <c r="BED86" s="63"/>
      <c r="BEE86" s="63"/>
      <c r="BEF86" s="63"/>
      <c r="BEG86" s="63"/>
      <c r="BEH86" s="63"/>
      <c r="BEI86" s="63"/>
      <c r="BEJ86" s="63"/>
      <c r="BEK86" s="63"/>
      <c r="BEL86" s="63"/>
      <c r="BEM86" s="63"/>
      <c r="BEN86" s="63"/>
      <c r="BEO86" s="63"/>
      <c r="BEP86" s="63"/>
      <c r="BEQ86" s="63"/>
      <c r="BER86" s="63"/>
      <c r="BES86" s="63"/>
      <c r="BET86" s="63"/>
      <c r="BEU86" s="63"/>
      <c r="BEV86" s="63"/>
      <c r="BEW86" s="63"/>
      <c r="BEX86" s="63"/>
      <c r="BEY86" s="63"/>
      <c r="BEZ86" s="63"/>
      <c r="BFA86" s="63"/>
      <c r="BFB86" s="63"/>
      <c r="BFC86" s="63"/>
      <c r="BFD86" s="63"/>
      <c r="BFE86" s="63"/>
      <c r="BFF86" s="63"/>
      <c r="BFG86" s="63"/>
      <c r="BFH86" s="63"/>
      <c r="BFI86" s="63"/>
      <c r="BFJ86" s="63"/>
      <c r="BFK86" s="63"/>
      <c r="BFL86" s="63"/>
      <c r="BFM86" s="63"/>
      <c r="BFN86" s="63"/>
      <c r="BFO86" s="63"/>
      <c r="BFP86" s="63"/>
      <c r="BFQ86" s="63"/>
      <c r="BFR86" s="63"/>
      <c r="BFS86" s="63"/>
      <c r="BFT86" s="63"/>
      <c r="BFU86" s="63"/>
      <c r="BFV86" s="63"/>
      <c r="BFW86" s="63"/>
      <c r="BFX86" s="63"/>
      <c r="BFY86" s="63"/>
      <c r="BFZ86" s="63"/>
      <c r="BGA86" s="63"/>
      <c r="BGB86" s="63"/>
      <c r="BGC86" s="63"/>
      <c r="BGD86" s="63"/>
      <c r="BGE86" s="63"/>
      <c r="BGF86" s="63"/>
      <c r="BGG86" s="63"/>
      <c r="BGH86" s="63"/>
      <c r="BGI86" s="63"/>
      <c r="BGJ86" s="63"/>
      <c r="BGK86" s="63"/>
      <c r="BGL86" s="63"/>
      <c r="BGM86" s="63"/>
      <c r="BGN86" s="63"/>
      <c r="BGO86" s="63"/>
      <c r="BGP86" s="63"/>
      <c r="BGQ86" s="63"/>
      <c r="BGR86" s="63"/>
      <c r="BGS86" s="63"/>
      <c r="BGT86" s="63"/>
      <c r="BGU86" s="63"/>
      <c r="BGV86" s="63"/>
      <c r="BGW86" s="63"/>
      <c r="BGX86" s="63"/>
      <c r="BGY86" s="63"/>
      <c r="BGZ86" s="63"/>
      <c r="BHA86" s="63"/>
      <c r="BHB86" s="63"/>
      <c r="BHC86" s="63"/>
      <c r="BHD86" s="63"/>
      <c r="BHE86" s="63"/>
      <c r="BHF86" s="63"/>
      <c r="BHG86" s="63"/>
      <c r="BHH86" s="63"/>
      <c r="BHI86" s="63"/>
      <c r="BHJ86" s="63"/>
      <c r="BHK86" s="63"/>
      <c r="BHL86" s="63"/>
      <c r="BHM86" s="63"/>
      <c r="BHN86" s="63"/>
      <c r="BHO86" s="63"/>
      <c r="BHP86" s="63"/>
      <c r="BHQ86" s="63"/>
      <c r="BHR86" s="63"/>
      <c r="BHS86" s="63"/>
      <c r="BHT86" s="63"/>
      <c r="BHU86" s="63"/>
      <c r="BHV86" s="63"/>
      <c r="BHW86" s="63"/>
      <c r="BHX86" s="63"/>
      <c r="BHY86" s="63"/>
      <c r="BHZ86" s="63"/>
      <c r="BIA86" s="63"/>
      <c r="BIB86" s="63"/>
      <c r="BIC86" s="63"/>
      <c r="BID86" s="63"/>
      <c r="BIE86" s="63"/>
      <c r="BIF86" s="63"/>
      <c r="BIG86" s="63"/>
      <c r="BIH86" s="63"/>
      <c r="BII86" s="63"/>
      <c r="BIJ86" s="63"/>
      <c r="BIK86" s="63"/>
      <c r="BIL86" s="63"/>
      <c r="BIM86" s="63"/>
      <c r="BIN86" s="63"/>
      <c r="BIO86" s="63"/>
      <c r="BIP86" s="63"/>
      <c r="BIQ86" s="63"/>
      <c r="BIR86" s="63"/>
      <c r="BIS86" s="63"/>
      <c r="BIT86" s="63"/>
      <c r="BIU86" s="63"/>
      <c r="BIV86" s="63"/>
      <c r="BIW86" s="63"/>
      <c r="BIX86" s="63"/>
      <c r="BIY86" s="63"/>
      <c r="BIZ86" s="63"/>
      <c r="BJA86" s="63"/>
      <c r="BJB86" s="63"/>
      <c r="BJC86" s="63"/>
      <c r="BJD86" s="63"/>
      <c r="BJE86" s="63"/>
      <c r="BJF86" s="63"/>
      <c r="BJG86" s="63"/>
      <c r="BJH86" s="63"/>
      <c r="BJI86" s="63"/>
      <c r="BJJ86" s="63"/>
      <c r="BJK86" s="63"/>
      <c r="BJL86" s="63"/>
      <c r="BJM86" s="63"/>
      <c r="BJN86" s="63"/>
      <c r="BJO86" s="63"/>
      <c r="BJP86" s="63"/>
      <c r="BJQ86" s="63"/>
      <c r="BJR86" s="63"/>
      <c r="BJS86" s="63"/>
      <c r="BJT86" s="63"/>
      <c r="BJU86" s="63"/>
      <c r="BJV86" s="63"/>
      <c r="BJW86" s="63"/>
      <c r="BJX86" s="63"/>
      <c r="BJY86" s="63"/>
      <c r="BJZ86" s="63"/>
      <c r="BKA86" s="63"/>
      <c r="BKB86" s="63"/>
      <c r="BKC86" s="63"/>
      <c r="BKD86" s="63"/>
      <c r="BKE86" s="63"/>
      <c r="BKF86" s="63"/>
      <c r="BKG86" s="63"/>
      <c r="BKH86" s="63"/>
      <c r="BKI86" s="63"/>
      <c r="BKJ86" s="63"/>
      <c r="BKK86" s="63"/>
      <c r="BKL86" s="63"/>
      <c r="BKM86" s="63"/>
      <c r="BKN86" s="63"/>
      <c r="BKO86" s="63"/>
      <c r="BKP86" s="63"/>
      <c r="BKQ86" s="63"/>
      <c r="BKR86" s="63"/>
      <c r="BKS86" s="63"/>
      <c r="BKT86" s="63"/>
      <c r="BKU86" s="63"/>
      <c r="BKV86" s="63"/>
      <c r="BKW86" s="63"/>
      <c r="BKX86" s="63"/>
      <c r="BKY86" s="63"/>
      <c r="BKZ86" s="63"/>
      <c r="BLA86" s="63"/>
      <c r="BLB86" s="63"/>
      <c r="BLC86" s="63"/>
      <c r="BLD86" s="63"/>
      <c r="BLE86" s="63"/>
      <c r="BLF86" s="63"/>
      <c r="BLG86" s="63"/>
      <c r="BLH86" s="63"/>
      <c r="BLI86" s="63"/>
      <c r="BLJ86" s="63"/>
      <c r="BLK86" s="63"/>
      <c r="BLL86" s="63"/>
      <c r="BLM86" s="63"/>
      <c r="BLN86" s="63"/>
      <c r="BLO86" s="63"/>
      <c r="BLP86" s="63"/>
      <c r="BLQ86" s="63"/>
      <c r="BLR86" s="63"/>
      <c r="BLS86" s="63"/>
      <c r="BLT86" s="63"/>
      <c r="BLU86" s="63"/>
      <c r="BLV86" s="63"/>
      <c r="BLW86" s="63"/>
      <c r="BLX86" s="63"/>
      <c r="BLY86" s="63"/>
      <c r="BLZ86" s="63"/>
      <c r="BMA86" s="63"/>
      <c r="BMB86" s="63"/>
      <c r="BMC86" s="63"/>
      <c r="BMD86" s="63"/>
      <c r="BME86" s="63"/>
      <c r="BMF86" s="63"/>
      <c r="BMG86" s="63"/>
      <c r="BMH86" s="63"/>
      <c r="BMI86" s="63"/>
      <c r="BMJ86" s="63"/>
      <c r="BMK86" s="63"/>
      <c r="BML86" s="63"/>
      <c r="BMM86" s="63"/>
      <c r="BMN86" s="63"/>
      <c r="BMO86" s="63"/>
      <c r="BMP86" s="63"/>
      <c r="BMQ86" s="63"/>
      <c r="BMR86" s="63"/>
      <c r="BMS86" s="63"/>
      <c r="BMT86" s="63"/>
      <c r="BMU86" s="63"/>
      <c r="BMV86" s="63"/>
      <c r="BMW86" s="63"/>
      <c r="BMX86" s="63"/>
    </row>
    <row r="87" spans="1:1714" s="1" customFormat="1" ht="15" customHeight="1" x14ac:dyDescent="0.25">
      <c r="A87" s="194" t="s">
        <v>276</v>
      </c>
      <c r="B87" s="147" t="s">
        <v>45</v>
      </c>
      <c r="C87" s="148" t="s">
        <v>140</v>
      </c>
      <c r="D87" s="213" t="s">
        <v>47</v>
      </c>
      <c r="E87" s="149" t="s">
        <v>138</v>
      </c>
      <c r="F87" s="214" t="s">
        <v>49</v>
      </c>
      <c r="G87" s="213" t="s">
        <v>50</v>
      </c>
      <c r="H87" s="150">
        <v>25</v>
      </c>
      <c r="I87" s="69"/>
      <c r="J87" s="151">
        <v>44688</v>
      </c>
      <c r="K87" s="152">
        <v>44691</v>
      </c>
      <c r="L87" s="152">
        <v>44692</v>
      </c>
      <c r="M87" s="167" t="s">
        <v>388</v>
      </c>
      <c r="N87" s="168">
        <v>44700</v>
      </c>
      <c r="O87" s="171" t="s">
        <v>97</v>
      </c>
      <c r="P87" s="148" t="s">
        <v>429</v>
      </c>
      <c r="Q87" s="153">
        <f t="shared" si="19"/>
        <v>44691</v>
      </c>
      <c r="R87" s="162">
        <v>21</v>
      </c>
      <c r="S87" s="153">
        <f t="shared" si="20"/>
        <v>44695</v>
      </c>
      <c r="T87" s="162">
        <v>30.4</v>
      </c>
      <c r="U87" s="153">
        <f t="shared" si="21"/>
        <v>44702</v>
      </c>
      <c r="V87" s="163"/>
      <c r="W87" s="153">
        <f t="shared" si="29"/>
        <v>44716</v>
      </c>
      <c r="X87" s="163">
        <v>39.200000000000003</v>
      </c>
      <c r="Y87" s="170" t="str">
        <f t="shared" si="26"/>
        <v>OK</v>
      </c>
      <c r="Z87" s="171" t="s">
        <v>97</v>
      </c>
      <c r="AA87" s="148" t="s">
        <v>432</v>
      </c>
      <c r="AB87" s="153">
        <f t="shared" si="30"/>
        <v>44694</v>
      </c>
      <c r="AC87" s="162">
        <v>29.5</v>
      </c>
      <c r="AD87" s="153">
        <f t="shared" si="31"/>
        <v>44698</v>
      </c>
      <c r="AE87" s="162">
        <v>35.299999999999997</v>
      </c>
      <c r="AF87" s="153">
        <f t="shared" si="32"/>
        <v>44705</v>
      </c>
      <c r="AG87" s="163"/>
      <c r="AH87" s="153">
        <f t="shared" si="33"/>
        <v>44719</v>
      </c>
      <c r="AI87" s="163">
        <v>46.3</v>
      </c>
      <c r="AJ87" s="170" t="str">
        <f t="shared" si="27"/>
        <v>OK</v>
      </c>
      <c r="AK87" s="171" t="s">
        <v>97</v>
      </c>
      <c r="AL87" s="172" t="s">
        <v>433</v>
      </c>
      <c r="AM87" s="153">
        <f t="shared" si="34"/>
        <v>44695</v>
      </c>
      <c r="AN87" s="163">
        <v>37.299999999999997</v>
      </c>
      <c r="AO87" s="153">
        <f t="shared" si="35"/>
        <v>44699</v>
      </c>
      <c r="AP87" s="162">
        <v>43.1</v>
      </c>
      <c r="AQ87" s="153">
        <f t="shared" si="36"/>
        <v>44706</v>
      </c>
      <c r="AR87" s="163"/>
      <c r="AS87" s="153">
        <f t="shared" si="37"/>
        <v>44720</v>
      </c>
      <c r="AT87" s="163">
        <v>53.8</v>
      </c>
      <c r="AU87" s="170" t="str">
        <f t="shared" si="28"/>
        <v>OK</v>
      </c>
      <c r="AV87" s="92"/>
      <c r="AW87" s="199" t="s">
        <v>1377</v>
      </c>
      <c r="AX87" s="200" t="s">
        <v>1378</v>
      </c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3"/>
      <c r="GF87" s="63"/>
      <c r="GG87" s="63"/>
      <c r="GH87" s="63"/>
      <c r="GI87" s="63"/>
      <c r="GJ87" s="63"/>
      <c r="GK87" s="63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63"/>
      <c r="HM87" s="63"/>
      <c r="HN87" s="63"/>
      <c r="HO87" s="63"/>
      <c r="HP87" s="63"/>
      <c r="HQ87" s="63"/>
      <c r="HR87" s="63"/>
      <c r="HS87" s="63"/>
      <c r="HT87" s="63"/>
      <c r="HU87" s="63"/>
      <c r="HV87" s="63"/>
      <c r="HW87" s="63"/>
      <c r="HX87" s="63"/>
      <c r="HY87" s="63"/>
      <c r="HZ87" s="63"/>
      <c r="IA87" s="63"/>
      <c r="IB87" s="63"/>
      <c r="IC87" s="63"/>
      <c r="ID87" s="63"/>
      <c r="IE87" s="63"/>
      <c r="IF87" s="63"/>
      <c r="IG87" s="63"/>
      <c r="IH87" s="63"/>
      <c r="II87" s="63"/>
      <c r="IJ87" s="63"/>
      <c r="IK87" s="63"/>
      <c r="IL87" s="63"/>
      <c r="IM87" s="63"/>
      <c r="IN87" s="63"/>
      <c r="IO87" s="63"/>
      <c r="IP87" s="63"/>
      <c r="IQ87" s="63"/>
      <c r="IR87" s="63"/>
      <c r="IS87" s="63"/>
      <c r="IT87" s="63"/>
      <c r="IU87" s="63"/>
      <c r="IV87" s="63"/>
      <c r="IW87" s="63"/>
      <c r="IX87" s="63"/>
      <c r="IY87" s="63"/>
      <c r="IZ87" s="63"/>
      <c r="JA87" s="63"/>
      <c r="JB87" s="63"/>
      <c r="JC87" s="63"/>
      <c r="JD87" s="63"/>
      <c r="JE87" s="63"/>
      <c r="JF87" s="63"/>
      <c r="JG87" s="63"/>
      <c r="JH87" s="63"/>
      <c r="JI87" s="63"/>
      <c r="JJ87" s="63"/>
      <c r="JK87" s="63"/>
      <c r="JL87" s="63"/>
      <c r="JM87" s="63"/>
      <c r="JN87" s="63"/>
      <c r="JO87" s="63"/>
      <c r="JP87" s="63"/>
      <c r="JQ87" s="63"/>
      <c r="JR87" s="63"/>
      <c r="JS87" s="63"/>
      <c r="JT87" s="63"/>
      <c r="JU87" s="63"/>
      <c r="JV87" s="63"/>
      <c r="JW87" s="63"/>
      <c r="JX87" s="63"/>
      <c r="JY87" s="63"/>
      <c r="JZ87" s="63"/>
      <c r="KA87" s="63"/>
      <c r="KB87" s="63"/>
      <c r="KC87" s="63"/>
      <c r="KD87" s="63"/>
      <c r="KE87" s="63"/>
      <c r="KF87" s="63"/>
      <c r="KG87" s="63"/>
      <c r="KH87" s="63"/>
      <c r="KI87" s="63"/>
      <c r="KJ87" s="63"/>
      <c r="KK87" s="63"/>
      <c r="KL87" s="63"/>
      <c r="KM87" s="63"/>
      <c r="KN87" s="63"/>
      <c r="KO87" s="63"/>
      <c r="KP87" s="63"/>
      <c r="KQ87" s="63"/>
      <c r="KR87" s="63"/>
      <c r="KS87" s="63"/>
      <c r="KT87" s="63"/>
      <c r="KU87" s="63"/>
      <c r="KV87" s="63"/>
      <c r="KW87" s="63"/>
      <c r="KX87" s="63"/>
      <c r="KY87" s="63"/>
      <c r="KZ87" s="63"/>
      <c r="LA87" s="63"/>
      <c r="LB87" s="63"/>
      <c r="LC87" s="63"/>
      <c r="LD87" s="63"/>
      <c r="LE87" s="63"/>
      <c r="LF87" s="63"/>
      <c r="LG87" s="63"/>
      <c r="LH87" s="63"/>
      <c r="LI87" s="63"/>
      <c r="LJ87" s="63"/>
      <c r="LK87" s="63"/>
      <c r="LL87" s="63"/>
      <c r="LM87" s="63"/>
      <c r="LN87" s="63"/>
      <c r="LO87" s="63"/>
      <c r="LP87" s="63"/>
      <c r="LQ87" s="63"/>
      <c r="LR87" s="63"/>
      <c r="LS87" s="63"/>
      <c r="LT87" s="63"/>
      <c r="LU87" s="63"/>
      <c r="LV87" s="63"/>
      <c r="LW87" s="63"/>
      <c r="LX87" s="63"/>
      <c r="LY87" s="63"/>
      <c r="LZ87" s="63"/>
      <c r="MA87" s="63"/>
      <c r="MB87" s="63"/>
      <c r="MC87" s="63"/>
      <c r="MD87" s="63"/>
      <c r="ME87" s="63"/>
      <c r="MF87" s="63"/>
      <c r="MG87" s="63"/>
      <c r="MH87" s="63"/>
      <c r="MI87" s="63"/>
      <c r="MJ87" s="63"/>
      <c r="MK87" s="63"/>
      <c r="ML87" s="63"/>
      <c r="MM87" s="63"/>
      <c r="MN87" s="63"/>
      <c r="MO87" s="63"/>
      <c r="MP87" s="63"/>
      <c r="MQ87" s="63"/>
      <c r="MR87" s="63"/>
      <c r="MS87" s="63"/>
      <c r="MT87" s="63"/>
      <c r="MU87" s="63"/>
      <c r="MV87" s="63"/>
      <c r="MW87" s="63"/>
      <c r="MX87" s="63"/>
      <c r="MY87" s="63"/>
      <c r="MZ87" s="63"/>
      <c r="NA87" s="63"/>
      <c r="NB87" s="63"/>
      <c r="NC87" s="63"/>
      <c r="ND87" s="63"/>
      <c r="NE87" s="63"/>
      <c r="NF87" s="63"/>
      <c r="NG87" s="63"/>
      <c r="NH87" s="63"/>
      <c r="NI87" s="63"/>
      <c r="NJ87" s="63"/>
      <c r="NK87" s="63"/>
      <c r="NL87" s="63"/>
      <c r="NM87" s="63"/>
      <c r="NN87" s="63"/>
      <c r="NO87" s="63"/>
      <c r="NP87" s="63"/>
      <c r="NQ87" s="63"/>
      <c r="NR87" s="63"/>
      <c r="NS87" s="63"/>
      <c r="NT87" s="63"/>
      <c r="NU87" s="63"/>
      <c r="NV87" s="63"/>
      <c r="NW87" s="63"/>
      <c r="NX87" s="63"/>
      <c r="NY87" s="63"/>
      <c r="NZ87" s="63"/>
      <c r="OA87" s="63"/>
      <c r="OB87" s="63"/>
      <c r="OC87" s="63"/>
      <c r="OD87" s="63"/>
      <c r="OE87" s="63"/>
      <c r="OF87" s="63"/>
      <c r="OG87" s="63"/>
      <c r="OH87" s="63"/>
      <c r="OI87" s="63"/>
      <c r="OJ87" s="63"/>
      <c r="OK87" s="63"/>
      <c r="OL87" s="63"/>
      <c r="OM87" s="63"/>
      <c r="ON87" s="63"/>
      <c r="OO87" s="63"/>
      <c r="OP87" s="63"/>
      <c r="OQ87" s="63"/>
      <c r="OR87" s="63"/>
      <c r="OS87" s="63"/>
      <c r="OT87" s="63"/>
      <c r="OU87" s="63"/>
      <c r="OV87" s="63"/>
      <c r="OW87" s="63"/>
      <c r="OX87" s="63"/>
      <c r="OY87" s="63"/>
      <c r="OZ87" s="63"/>
      <c r="PA87" s="63"/>
      <c r="PB87" s="63"/>
      <c r="PC87" s="63"/>
      <c r="PD87" s="63"/>
      <c r="PE87" s="63"/>
      <c r="PF87" s="63"/>
      <c r="PG87" s="63"/>
      <c r="PH87" s="63"/>
      <c r="PI87" s="63"/>
      <c r="PJ87" s="63"/>
      <c r="PK87" s="63"/>
      <c r="PL87" s="63"/>
      <c r="PM87" s="63"/>
      <c r="PN87" s="63"/>
      <c r="PO87" s="63"/>
      <c r="PP87" s="63"/>
      <c r="PQ87" s="63"/>
      <c r="PR87" s="63"/>
      <c r="PS87" s="63"/>
      <c r="PT87" s="63"/>
      <c r="PU87" s="63"/>
      <c r="PV87" s="63"/>
      <c r="PW87" s="63"/>
      <c r="PX87" s="63"/>
      <c r="PY87" s="63"/>
      <c r="PZ87" s="63"/>
      <c r="QA87" s="63"/>
      <c r="QB87" s="63"/>
      <c r="QC87" s="63"/>
      <c r="QD87" s="63"/>
      <c r="QE87" s="63"/>
      <c r="QF87" s="63"/>
      <c r="QG87" s="63"/>
      <c r="QH87" s="63"/>
      <c r="QI87" s="63"/>
      <c r="QJ87" s="63"/>
      <c r="QK87" s="63"/>
      <c r="QL87" s="63"/>
      <c r="QM87" s="63"/>
      <c r="QN87" s="63"/>
      <c r="QO87" s="63"/>
      <c r="QP87" s="63"/>
      <c r="QQ87" s="63"/>
      <c r="QR87" s="63"/>
      <c r="QS87" s="63"/>
      <c r="QT87" s="63"/>
      <c r="QU87" s="63"/>
      <c r="QV87" s="63"/>
      <c r="QW87" s="63"/>
      <c r="QX87" s="63"/>
      <c r="QY87" s="63"/>
      <c r="QZ87" s="63"/>
      <c r="RA87" s="63"/>
      <c r="RB87" s="63"/>
      <c r="RC87" s="63"/>
      <c r="RD87" s="63"/>
      <c r="RE87" s="63"/>
      <c r="RF87" s="63"/>
      <c r="RG87" s="63"/>
      <c r="RH87" s="63"/>
      <c r="RI87" s="63"/>
      <c r="RJ87" s="63"/>
      <c r="RK87" s="63"/>
      <c r="RL87" s="63"/>
      <c r="RM87" s="63"/>
      <c r="RN87" s="63"/>
      <c r="RO87" s="63"/>
      <c r="RP87" s="63"/>
      <c r="RQ87" s="63"/>
      <c r="RR87" s="63"/>
      <c r="RS87" s="63"/>
      <c r="RT87" s="63"/>
      <c r="RU87" s="63"/>
      <c r="RV87" s="63"/>
      <c r="RW87" s="63"/>
      <c r="RX87" s="63"/>
      <c r="RY87" s="63"/>
      <c r="RZ87" s="63"/>
      <c r="SA87" s="63"/>
      <c r="SB87" s="63"/>
      <c r="SC87" s="63"/>
      <c r="SD87" s="63"/>
      <c r="SE87" s="63"/>
      <c r="SF87" s="63"/>
      <c r="SG87" s="63"/>
      <c r="SH87" s="63"/>
      <c r="SI87" s="63"/>
      <c r="SJ87" s="63"/>
      <c r="SK87" s="63"/>
      <c r="SL87" s="63"/>
      <c r="SM87" s="63"/>
      <c r="SN87" s="63"/>
      <c r="SO87" s="63"/>
      <c r="SP87" s="63"/>
      <c r="SQ87" s="63"/>
      <c r="SR87" s="63"/>
      <c r="SS87" s="63"/>
      <c r="ST87" s="63"/>
      <c r="SU87" s="63"/>
      <c r="SV87" s="63"/>
      <c r="SW87" s="63"/>
      <c r="SX87" s="63"/>
      <c r="SY87" s="63"/>
      <c r="SZ87" s="63"/>
      <c r="TA87" s="63"/>
      <c r="TB87" s="63"/>
      <c r="TC87" s="63"/>
      <c r="TD87" s="63"/>
      <c r="TE87" s="63"/>
      <c r="TF87" s="63"/>
      <c r="TG87" s="63"/>
      <c r="TH87" s="63"/>
      <c r="TI87" s="63"/>
      <c r="TJ87" s="63"/>
      <c r="TK87" s="63"/>
      <c r="TL87" s="63"/>
      <c r="TM87" s="63"/>
      <c r="TN87" s="63"/>
      <c r="TO87" s="63"/>
      <c r="TP87" s="63"/>
      <c r="TQ87" s="63"/>
      <c r="TR87" s="63"/>
      <c r="TS87" s="63"/>
      <c r="TT87" s="63"/>
      <c r="TU87" s="63"/>
      <c r="TV87" s="63"/>
      <c r="TW87" s="63"/>
      <c r="TX87" s="63"/>
      <c r="TY87" s="63"/>
      <c r="TZ87" s="63"/>
      <c r="UA87" s="63"/>
      <c r="UB87" s="63"/>
      <c r="UC87" s="63"/>
      <c r="UD87" s="63"/>
      <c r="UE87" s="63"/>
      <c r="UF87" s="63"/>
      <c r="UG87" s="63"/>
      <c r="UH87" s="63"/>
      <c r="UI87" s="63"/>
      <c r="UJ87" s="63"/>
      <c r="UK87" s="63"/>
      <c r="UL87" s="63"/>
      <c r="UM87" s="63"/>
      <c r="UN87" s="63"/>
      <c r="UO87" s="63"/>
      <c r="UP87" s="63"/>
      <c r="UQ87" s="63"/>
      <c r="UR87" s="63"/>
      <c r="US87" s="63"/>
      <c r="UT87" s="63"/>
      <c r="UU87" s="63"/>
      <c r="UV87" s="63"/>
      <c r="UW87" s="63"/>
      <c r="UX87" s="63"/>
      <c r="UY87" s="63"/>
      <c r="UZ87" s="63"/>
      <c r="VA87" s="63"/>
      <c r="VB87" s="63"/>
      <c r="VC87" s="63"/>
      <c r="VD87" s="63"/>
      <c r="VE87" s="63"/>
      <c r="VF87" s="63"/>
      <c r="VG87" s="63"/>
      <c r="VH87" s="63"/>
      <c r="VI87" s="63"/>
      <c r="VJ87" s="63"/>
      <c r="VK87" s="63"/>
      <c r="VL87" s="63"/>
      <c r="VM87" s="63"/>
      <c r="VN87" s="63"/>
      <c r="VO87" s="63"/>
      <c r="VP87" s="63"/>
      <c r="VQ87" s="63"/>
      <c r="VR87" s="63"/>
      <c r="VS87" s="63"/>
      <c r="VT87" s="63"/>
      <c r="VU87" s="63"/>
      <c r="VV87" s="63"/>
      <c r="VW87" s="63"/>
      <c r="VX87" s="63"/>
      <c r="VY87" s="63"/>
      <c r="VZ87" s="63"/>
      <c r="WA87" s="63"/>
      <c r="WB87" s="63"/>
      <c r="WC87" s="63"/>
      <c r="WD87" s="63"/>
      <c r="WE87" s="63"/>
      <c r="WF87" s="63"/>
      <c r="WG87" s="63"/>
      <c r="WH87" s="63"/>
      <c r="WI87" s="63"/>
      <c r="WJ87" s="63"/>
      <c r="WK87" s="63"/>
      <c r="WL87" s="63"/>
      <c r="WM87" s="63"/>
      <c r="WN87" s="63"/>
      <c r="WO87" s="63"/>
      <c r="WP87" s="63"/>
      <c r="WQ87" s="63"/>
      <c r="WR87" s="63"/>
      <c r="WS87" s="63"/>
      <c r="WT87" s="63"/>
      <c r="WU87" s="63"/>
      <c r="WV87" s="63"/>
      <c r="WW87" s="63"/>
      <c r="WX87" s="63"/>
      <c r="WY87" s="63"/>
      <c r="WZ87" s="63"/>
      <c r="XA87" s="63"/>
      <c r="XB87" s="63"/>
      <c r="XC87" s="63"/>
      <c r="XD87" s="63"/>
      <c r="XE87" s="63"/>
      <c r="XF87" s="63"/>
      <c r="XG87" s="63"/>
      <c r="XH87" s="63"/>
      <c r="XI87" s="63"/>
      <c r="XJ87" s="63"/>
      <c r="XK87" s="63"/>
      <c r="XL87" s="63"/>
      <c r="XM87" s="63"/>
      <c r="XN87" s="63"/>
      <c r="XO87" s="63"/>
      <c r="XP87" s="63"/>
      <c r="XQ87" s="63"/>
      <c r="XR87" s="63"/>
      <c r="XS87" s="63"/>
      <c r="XT87" s="63"/>
      <c r="XU87" s="63"/>
      <c r="XV87" s="63"/>
      <c r="XW87" s="63"/>
      <c r="XX87" s="63"/>
      <c r="XY87" s="63"/>
      <c r="XZ87" s="63"/>
      <c r="YA87" s="63"/>
      <c r="YB87" s="63"/>
      <c r="YC87" s="63"/>
      <c r="YD87" s="63"/>
      <c r="YE87" s="63"/>
      <c r="YF87" s="63"/>
      <c r="YG87" s="63"/>
      <c r="YH87" s="63"/>
      <c r="YI87" s="63"/>
      <c r="YJ87" s="63"/>
      <c r="YK87" s="63"/>
      <c r="YL87" s="63"/>
      <c r="YM87" s="63"/>
      <c r="YN87" s="63"/>
      <c r="YO87" s="63"/>
      <c r="YP87" s="63"/>
      <c r="YQ87" s="63"/>
      <c r="YR87" s="63"/>
      <c r="YS87" s="63"/>
      <c r="YT87" s="63"/>
      <c r="YU87" s="63"/>
      <c r="YV87" s="63"/>
      <c r="YW87" s="63"/>
      <c r="YX87" s="63"/>
      <c r="YY87" s="63"/>
      <c r="YZ87" s="63"/>
      <c r="ZA87" s="63"/>
      <c r="ZB87" s="63"/>
      <c r="ZC87" s="63"/>
      <c r="ZD87" s="63"/>
      <c r="ZE87" s="63"/>
      <c r="ZF87" s="63"/>
      <c r="ZG87" s="63"/>
      <c r="ZH87" s="63"/>
      <c r="ZI87" s="63"/>
      <c r="ZJ87" s="63"/>
      <c r="ZK87" s="63"/>
      <c r="ZL87" s="63"/>
      <c r="ZM87" s="63"/>
      <c r="ZN87" s="63"/>
      <c r="ZO87" s="63"/>
      <c r="ZP87" s="63"/>
      <c r="ZQ87" s="63"/>
      <c r="ZR87" s="63"/>
      <c r="ZS87" s="63"/>
      <c r="ZT87" s="63"/>
      <c r="ZU87" s="63"/>
      <c r="ZV87" s="63"/>
      <c r="ZW87" s="63"/>
      <c r="ZX87" s="63"/>
      <c r="ZY87" s="63"/>
      <c r="ZZ87" s="63"/>
      <c r="AAA87" s="63"/>
      <c r="AAB87" s="63"/>
      <c r="AAC87" s="63"/>
      <c r="AAD87" s="63"/>
      <c r="AAE87" s="63"/>
      <c r="AAF87" s="63"/>
      <c r="AAG87" s="63"/>
      <c r="AAH87" s="63"/>
      <c r="AAI87" s="63"/>
      <c r="AAJ87" s="63"/>
      <c r="AAK87" s="63"/>
      <c r="AAL87" s="63"/>
      <c r="AAM87" s="63"/>
      <c r="AAN87" s="63"/>
      <c r="AAO87" s="63"/>
      <c r="AAP87" s="63"/>
      <c r="AAQ87" s="63"/>
      <c r="AAR87" s="63"/>
      <c r="AAS87" s="63"/>
      <c r="AAT87" s="63"/>
      <c r="AAU87" s="63"/>
      <c r="AAV87" s="63"/>
      <c r="AAW87" s="63"/>
      <c r="AAX87" s="63"/>
      <c r="AAY87" s="63"/>
      <c r="AAZ87" s="63"/>
      <c r="ABA87" s="63"/>
      <c r="ABB87" s="63"/>
      <c r="ABC87" s="63"/>
      <c r="ABD87" s="63"/>
      <c r="ABE87" s="63"/>
      <c r="ABF87" s="63"/>
      <c r="ABG87" s="63"/>
      <c r="ABH87" s="63"/>
      <c r="ABI87" s="63"/>
      <c r="ABJ87" s="63"/>
      <c r="ABK87" s="63"/>
      <c r="ABL87" s="63"/>
      <c r="ABM87" s="63"/>
      <c r="ABN87" s="63"/>
      <c r="ABO87" s="63"/>
      <c r="ABP87" s="63"/>
      <c r="ABQ87" s="63"/>
      <c r="ABR87" s="63"/>
      <c r="ABS87" s="63"/>
      <c r="ABT87" s="63"/>
      <c r="ABU87" s="63"/>
      <c r="ABV87" s="63"/>
      <c r="ABW87" s="63"/>
      <c r="ABX87" s="63"/>
      <c r="ABY87" s="63"/>
      <c r="ABZ87" s="63"/>
      <c r="ACA87" s="63"/>
      <c r="ACB87" s="63"/>
      <c r="ACC87" s="63"/>
      <c r="ACD87" s="63"/>
      <c r="ACE87" s="63"/>
      <c r="ACF87" s="63"/>
      <c r="ACG87" s="63"/>
      <c r="ACH87" s="63"/>
      <c r="ACI87" s="63"/>
      <c r="ACJ87" s="63"/>
      <c r="ACK87" s="63"/>
      <c r="ACL87" s="63"/>
      <c r="ACM87" s="63"/>
      <c r="ACN87" s="63"/>
      <c r="ACO87" s="63"/>
      <c r="ACP87" s="63"/>
      <c r="ACQ87" s="63"/>
      <c r="ACR87" s="63"/>
      <c r="ACS87" s="63"/>
      <c r="ACT87" s="63"/>
      <c r="ACU87" s="63"/>
      <c r="ACV87" s="63"/>
      <c r="ACW87" s="63"/>
      <c r="ACX87" s="63"/>
      <c r="ACY87" s="63"/>
      <c r="ACZ87" s="63"/>
      <c r="ADA87" s="63"/>
      <c r="ADB87" s="63"/>
      <c r="ADC87" s="63"/>
      <c r="ADD87" s="63"/>
      <c r="ADE87" s="63"/>
      <c r="ADF87" s="63"/>
      <c r="ADG87" s="63"/>
      <c r="ADH87" s="63"/>
      <c r="ADI87" s="63"/>
      <c r="ADJ87" s="63"/>
      <c r="ADK87" s="63"/>
      <c r="ADL87" s="63"/>
      <c r="ADM87" s="63"/>
      <c r="ADN87" s="63"/>
      <c r="ADO87" s="63"/>
      <c r="ADP87" s="63"/>
      <c r="ADQ87" s="63"/>
      <c r="ADR87" s="63"/>
      <c r="ADS87" s="63"/>
      <c r="ADT87" s="63"/>
      <c r="ADU87" s="63"/>
      <c r="ADV87" s="63"/>
      <c r="ADW87" s="63"/>
      <c r="ADX87" s="63"/>
      <c r="ADY87" s="63"/>
      <c r="ADZ87" s="63"/>
      <c r="AEA87" s="63"/>
      <c r="AEB87" s="63"/>
      <c r="AEC87" s="63"/>
      <c r="AED87" s="63"/>
      <c r="AEE87" s="63"/>
      <c r="AEF87" s="63"/>
      <c r="AEG87" s="63"/>
      <c r="AEH87" s="63"/>
      <c r="AEI87" s="63"/>
      <c r="AEJ87" s="63"/>
      <c r="AEK87" s="63"/>
      <c r="AEL87" s="63"/>
      <c r="AEM87" s="63"/>
      <c r="AEN87" s="63"/>
      <c r="AEO87" s="63"/>
      <c r="AEP87" s="63"/>
      <c r="AEQ87" s="63"/>
      <c r="AER87" s="63"/>
      <c r="AES87" s="63"/>
      <c r="AET87" s="63"/>
      <c r="AEU87" s="63"/>
      <c r="AEV87" s="63"/>
      <c r="AEW87" s="63"/>
      <c r="AEX87" s="63"/>
      <c r="AEY87" s="63"/>
      <c r="AEZ87" s="63"/>
      <c r="AFA87" s="63"/>
      <c r="AFB87" s="63"/>
      <c r="AFC87" s="63"/>
      <c r="AFD87" s="63"/>
      <c r="AFE87" s="63"/>
      <c r="AFF87" s="63"/>
      <c r="AFG87" s="63"/>
      <c r="AFH87" s="63"/>
      <c r="AFI87" s="63"/>
      <c r="AFJ87" s="63"/>
      <c r="AFK87" s="63"/>
      <c r="AFL87" s="63"/>
      <c r="AFM87" s="63"/>
      <c r="AFN87" s="63"/>
      <c r="AFO87" s="63"/>
      <c r="AFP87" s="63"/>
      <c r="AFQ87" s="63"/>
      <c r="AFR87" s="63"/>
      <c r="AFS87" s="63"/>
      <c r="AFT87" s="63"/>
      <c r="AFU87" s="63"/>
      <c r="AFV87" s="63"/>
      <c r="AFW87" s="63"/>
      <c r="AFX87" s="63"/>
      <c r="AFY87" s="63"/>
      <c r="AFZ87" s="63"/>
      <c r="AGA87" s="63"/>
      <c r="AGB87" s="63"/>
      <c r="AGC87" s="63"/>
      <c r="AGD87" s="63"/>
      <c r="AGE87" s="63"/>
      <c r="AGF87" s="63"/>
      <c r="AGG87" s="63"/>
      <c r="AGH87" s="63"/>
      <c r="AGI87" s="63"/>
      <c r="AGJ87" s="63"/>
      <c r="AGK87" s="63"/>
      <c r="AGL87" s="63"/>
      <c r="AGM87" s="63"/>
      <c r="AGN87" s="63"/>
      <c r="AGO87" s="63"/>
      <c r="AGP87" s="63"/>
      <c r="AGQ87" s="63"/>
      <c r="AGR87" s="63"/>
      <c r="AGS87" s="63"/>
      <c r="AGT87" s="63"/>
      <c r="AGU87" s="63"/>
      <c r="AGV87" s="63"/>
      <c r="AGW87" s="63"/>
      <c r="AGX87" s="63"/>
      <c r="AGY87" s="63"/>
      <c r="AGZ87" s="63"/>
      <c r="AHA87" s="63"/>
      <c r="AHB87" s="63"/>
      <c r="AHC87" s="63"/>
      <c r="AHD87" s="63"/>
      <c r="AHE87" s="63"/>
      <c r="AHF87" s="63"/>
      <c r="AHG87" s="63"/>
      <c r="AHH87" s="63"/>
      <c r="AHI87" s="63"/>
      <c r="AHJ87" s="63"/>
      <c r="AHK87" s="63"/>
      <c r="AHL87" s="63"/>
      <c r="AHM87" s="63"/>
      <c r="AHN87" s="63"/>
      <c r="AHO87" s="63"/>
      <c r="AHP87" s="63"/>
      <c r="AHQ87" s="63"/>
      <c r="AHR87" s="63"/>
      <c r="AHS87" s="63"/>
      <c r="AHT87" s="63"/>
      <c r="AHU87" s="63"/>
      <c r="AHV87" s="63"/>
      <c r="AHW87" s="63"/>
      <c r="AHX87" s="63"/>
      <c r="AHY87" s="63"/>
      <c r="AHZ87" s="63"/>
      <c r="AIA87" s="63"/>
      <c r="AIB87" s="63"/>
      <c r="AIC87" s="63"/>
      <c r="AID87" s="63"/>
      <c r="AIE87" s="63"/>
      <c r="AIF87" s="63"/>
      <c r="AIG87" s="63"/>
      <c r="AIH87" s="63"/>
      <c r="AII87" s="63"/>
      <c r="AIJ87" s="63"/>
      <c r="AIK87" s="63"/>
      <c r="AIL87" s="63"/>
      <c r="AIM87" s="63"/>
      <c r="AIN87" s="63"/>
      <c r="AIO87" s="63"/>
      <c r="AIP87" s="63"/>
      <c r="AIQ87" s="63"/>
      <c r="AIR87" s="63"/>
      <c r="AIS87" s="63"/>
      <c r="AIT87" s="63"/>
      <c r="AIU87" s="63"/>
      <c r="AIV87" s="63"/>
      <c r="AIW87" s="63"/>
      <c r="AIX87" s="63"/>
      <c r="AIY87" s="63"/>
      <c r="AIZ87" s="63"/>
      <c r="AJA87" s="63"/>
      <c r="AJB87" s="63"/>
      <c r="AJC87" s="63"/>
      <c r="AJD87" s="63"/>
      <c r="AJE87" s="63"/>
      <c r="AJF87" s="63"/>
      <c r="AJG87" s="63"/>
      <c r="AJH87" s="63"/>
      <c r="AJI87" s="63"/>
      <c r="AJJ87" s="63"/>
      <c r="AJK87" s="63"/>
      <c r="AJL87" s="63"/>
      <c r="AJM87" s="63"/>
      <c r="AJN87" s="63"/>
      <c r="AJO87" s="63"/>
      <c r="AJP87" s="63"/>
      <c r="AJQ87" s="63"/>
      <c r="AJR87" s="63"/>
      <c r="AJS87" s="63"/>
      <c r="AJT87" s="63"/>
      <c r="AJU87" s="63"/>
      <c r="AJV87" s="63"/>
      <c r="AJW87" s="63"/>
      <c r="AJX87" s="63"/>
      <c r="AJY87" s="63"/>
      <c r="AJZ87" s="63"/>
      <c r="AKA87" s="63"/>
      <c r="AKB87" s="63"/>
      <c r="AKC87" s="63"/>
      <c r="AKD87" s="63"/>
      <c r="AKE87" s="63"/>
      <c r="AKF87" s="63"/>
      <c r="AKG87" s="63"/>
      <c r="AKH87" s="63"/>
      <c r="AKI87" s="63"/>
      <c r="AKJ87" s="63"/>
      <c r="AKK87" s="63"/>
      <c r="AKL87" s="63"/>
      <c r="AKM87" s="63"/>
      <c r="AKN87" s="63"/>
      <c r="AKO87" s="63"/>
      <c r="AKP87" s="63"/>
      <c r="AKQ87" s="63"/>
      <c r="AKR87" s="63"/>
      <c r="AKS87" s="63"/>
      <c r="AKT87" s="63"/>
      <c r="AKU87" s="63"/>
      <c r="AKV87" s="63"/>
      <c r="AKW87" s="63"/>
      <c r="AKX87" s="63"/>
      <c r="AKY87" s="63"/>
      <c r="AKZ87" s="63"/>
      <c r="ALA87" s="63"/>
      <c r="ALB87" s="63"/>
      <c r="ALC87" s="63"/>
      <c r="ALD87" s="63"/>
      <c r="ALE87" s="63"/>
      <c r="ALF87" s="63"/>
      <c r="ALG87" s="63"/>
      <c r="ALH87" s="63"/>
      <c r="ALI87" s="63"/>
      <c r="ALJ87" s="63"/>
      <c r="ALK87" s="63"/>
      <c r="ALL87" s="63"/>
      <c r="ALM87" s="63"/>
      <c r="ALN87" s="63"/>
      <c r="ALO87" s="63"/>
      <c r="ALP87" s="63"/>
      <c r="ALQ87" s="63"/>
      <c r="ALR87" s="63"/>
      <c r="ALS87" s="63"/>
      <c r="ALT87" s="63"/>
      <c r="ALU87" s="63"/>
      <c r="ALV87" s="63"/>
      <c r="ALW87" s="63"/>
      <c r="ALX87" s="63"/>
      <c r="ALY87" s="63"/>
      <c r="ALZ87" s="63"/>
      <c r="AMA87" s="63"/>
      <c r="AMB87" s="63"/>
      <c r="AMC87" s="63"/>
      <c r="AMD87" s="63"/>
      <c r="AME87" s="63"/>
      <c r="AMF87" s="63"/>
      <c r="AMG87" s="63"/>
      <c r="AMH87" s="63"/>
      <c r="AMI87" s="63"/>
      <c r="AMJ87" s="63"/>
      <c r="AMK87" s="63"/>
      <c r="AML87" s="63"/>
      <c r="AMM87" s="63"/>
      <c r="AMN87" s="63"/>
      <c r="AMO87" s="63"/>
      <c r="AMP87" s="63"/>
      <c r="AMQ87" s="63"/>
      <c r="AMR87" s="63"/>
      <c r="AMS87" s="63"/>
      <c r="AMT87" s="63"/>
      <c r="AMU87" s="63"/>
      <c r="AMV87" s="63"/>
      <c r="AMW87" s="63"/>
      <c r="AMX87" s="63"/>
      <c r="AMY87" s="63"/>
      <c r="AMZ87" s="63"/>
      <c r="ANA87" s="63"/>
      <c r="ANB87" s="63"/>
      <c r="ANC87" s="63"/>
      <c r="AND87" s="63"/>
      <c r="ANE87" s="63"/>
      <c r="ANF87" s="63"/>
      <c r="ANG87" s="63"/>
      <c r="ANH87" s="63"/>
      <c r="ANI87" s="63"/>
      <c r="ANJ87" s="63"/>
      <c r="ANK87" s="63"/>
      <c r="ANL87" s="63"/>
      <c r="ANM87" s="63"/>
      <c r="ANN87" s="63"/>
      <c r="ANO87" s="63"/>
      <c r="ANP87" s="63"/>
      <c r="ANQ87" s="63"/>
      <c r="ANR87" s="63"/>
      <c r="ANS87" s="63"/>
      <c r="ANT87" s="63"/>
      <c r="ANU87" s="63"/>
      <c r="ANV87" s="63"/>
      <c r="ANW87" s="63"/>
      <c r="ANX87" s="63"/>
      <c r="ANY87" s="63"/>
      <c r="ANZ87" s="63"/>
      <c r="AOA87" s="63"/>
      <c r="AOB87" s="63"/>
      <c r="AOC87" s="63"/>
      <c r="AOD87" s="63"/>
      <c r="AOE87" s="63"/>
      <c r="AOF87" s="63"/>
      <c r="AOG87" s="63"/>
      <c r="AOH87" s="63"/>
      <c r="AOI87" s="63"/>
      <c r="AOJ87" s="63"/>
      <c r="AOK87" s="63"/>
      <c r="AOL87" s="63"/>
      <c r="AOM87" s="63"/>
      <c r="AON87" s="63"/>
      <c r="AOO87" s="63"/>
      <c r="AOP87" s="63"/>
      <c r="AOQ87" s="63"/>
      <c r="AOR87" s="63"/>
      <c r="AOS87" s="63"/>
      <c r="AOT87" s="63"/>
      <c r="AOU87" s="63"/>
      <c r="AOV87" s="63"/>
      <c r="AOW87" s="63"/>
      <c r="AOX87" s="63"/>
      <c r="AOY87" s="63"/>
      <c r="AOZ87" s="63"/>
      <c r="APA87" s="63"/>
      <c r="APB87" s="63"/>
      <c r="APC87" s="63"/>
      <c r="APD87" s="63"/>
      <c r="APE87" s="63"/>
      <c r="APF87" s="63"/>
      <c r="APG87" s="63"/>
      <c r="APH87" s="63"/>
      <c r="API87" s="63"/>
      <c r="APJ87" s="63"/>
      <c r="APK87" s="63"/>
      <c r="APL87" s="63"/>
      <c r="APM87" s="63"/>
      <c r="APN87" s="63"/>
      <c r="APO87" s="63"/>
      <c r="APP87" s="63"/>
      <c r="APQ87" s="63"/>
      <c r="APR87" s="63"/>
      <c r="APS87" s="63"/>
      <c r="APT87" s="63"/>
      <c r="APU87" s="63"/>
      <c r="APV87" s="63"/>
      <c r="APW87" s="63"/>
      <c r="APX87" s="63"/>
      <c r="APY87" s="63"/>
      <c r="APZ87" s="63"/>
      <c r="AQA87" s="63"/>
      <c r="AQB87" s="63"/>
      <c r="AQC87" s="63"/>
      <c r="AQD87" s="63"/>
      <c r="AQE87" s="63"/>
      <c r="AQF87" s="63"/>
      <c r="AQG87" s="63"/>
      <c r="AQH87" s="63"/>
      <c r="AQI87" s="63"/>
      <c r="AQJ87" s="63"/>
      <c r="AQK87" s="63"/>
      <c r="AQL87" s="63"/>
      <c r="AQM87" s="63"/>
      <c r="AQN87" s="63"/>
      <c r="AQO87" s="63"/>
      <c r="AQP87" s="63"/>
      <c r="AQQ87" s="63"/>
      <c r="AQR87" s="63"/>
      <c r="AQS87" s="63"/>
      <c r="AQT87" s="63"/>
      <c r="AQU87" s="63"/>
      <c r="AQV87" s="63"/>
      <c r="AQW87" s="63"/>
      <c r="AQX87" s="63"/>
      <c r="AQY87" s="63"/>
      <c r="AQZ87" s="63"/>
      <c r="ARA87" s="63"/>
      <c r="ARB87" s="63"/>
      <c r="ARC87" s="63"/>
      <c r="ARD87" s="63"/>
      <c r="ARE87" s="63"/>
      <c r="ARF87" s="63"/>
      <c r="ARG87" s="63"/>
      <c r="ARH87" s="63"/>
      <c r="ARI87" s="63"/>
      <c r="ARJ87" s="63"/>
      <c r="ARK87" s="63"/>
      <c r="ARL87" s="63"/>
      <c r="ARM87" s="63"/>
      <c r="ARN87" s="63"/>
      <c r="ARO87" s="63"/>
      <c r="ARP87" s="63"/>
      <c r="ARQ87" s="63"/>
      <c r="ARR87" s="63"/>
      <c r="ARS87" s="63"/>
      <c r="ART87" s="63"/>
      <c r="ARU87" s="63"/>
      <c r="ARV87" s="63"/>
      <c r="ARW87" s="63"/>
      <c r="ARX87" s="63"/>
      <c r="ARY87" s="63"/>
      <c r="ARZ87" s="63"/>
      <c r="ASA87" s="63"/>
      <c r="ASB87" s="63"/>
      <c r="ASC87" s="63"/>
      <c r="ASD87" s="63"/>
      <c r="ASE87" s="63"/>
      <c r="ASF87" s="63"/>
      <c r="ASG87" s="63"/>
      <c r="ASH87" s="63"/>
      <c r="ASI87" s="63"/>
      <c r="ASJ87" s="63"/>
      <c r="ASK87" s="63"/>
      <c r="ASL87" s="63"/>
      <c r="ASM87" s="63"/>
      <c r="ASN87" s="63"/>
      <c r="ASO87" s="63"/>
      <c r="ASP87" s="63"/>
      <c r="ASQ87" s="63"/>
      <c r="ASR87" s="63"/>
      <c r="ASS87" s="63"/>
      <c r="AST87" s="63"/>
      <c r="ASU87" s="63"/>
      <c r="ASV87" s="63"/>
      <c r="ASW87" s="63"/>
      <c r="ASX87" s="63"/>
      <c r="ASY87" s="63"/>
      <c r="ASZ87" s="63"/>
      <c r="ATA87" s="63"/>
      <c r="ATB87" s="63"/>
      <c r="ATC87" s="63"/>
      <c r="ATD87" s="63"/>
      <c r="ATE87" s="63"/>
      <c r="ATF87" s="63"/>
      <c r="ATG87" s="63"/>
      <c r="ATH87" s="63"/>
      <c r="ATI87" s="63"/>
      <c r="ATJ87" s="63"/>
      <c r="ATK87" s="63"/>
      <c r="ATL87" s="63"/>
      <c r="ATM87" s="63"/>
      <c r="ATN87" s="63"/>
      <c r="ATO87" s="63"/>
      <c r="ATP87" s="63"/>
      <c r="ATQ87" s="63"/>
      <c r="ATR87" s="63"/>
      <c r="ATS87" s="63"/>
      <c r="ATT87" s="63"/>
      <c r="ATU87" s="63"/>
      <c r="ATV87" s="63"/>
      <c r="ATW87" s="63"/>
      <c r="ATX87" s="63"/>
      <c r="ATY87" s="63"/>
      <c r="ATZ87" s="63"/>
      <c r="AUA87" s="63"/>
      <c r="AUB87" s="63"/>
      <c r="AUC87" s="63"/>
      <c r="AUD87" s="63"/>
      <c r="AUE87" s="63"/>
      <c r="AUF87" s="63"/>
      <c r="AUG87" s="63"/>
      <c r="AUH87" s="63"/>
      <c r="AUI87" s="63"/>
      <c r="AUJ87" s="63"/>
      <c r="AUK87" s="63"/>
      <c r="AUL87" s="63"/>
      <c r="AUM87" s="63"/>
      <c r="AUN87" s="63"/>
      <c r="AUO87" s="63"/>
      <c r="AUP87" s="63"/>
      <c r="AUQ87" s="63"/>
      <c r="AUR87" s="63"/>
      <c r="AUS87" s="63"/>
      <c r="AUT87" s="63"/>
      <c r="AUU87" s="63"/>
      <c r="AUV87" s="63"/>
      <c r="AUW87" s="63"/>
      <c r="AUX87" s="63"/>
      <c r="AUY87" s="63"/>
      <c r="AUZ87" s="63"/>
      <c r="AVA87" s="63"/>
      <c r="AVB87" s="63"/>
      <c r="AVC87" s="63"/>
      <c r="AVD87" s="63"/>
      <c r="AVE87" s="63"/>
      <c r="AVF87" s="63"/>
      <c r="AVG87" s="63"/>
      <c r="AVH87" s="63"/>
      <c r="AVI87" s="63"/>
      <c r="AVJ87" s="63"/>
      <c r="AVK87" s="63"/>
      <c r="AVL87" s="63"/>
      <c r="AVM87" s="63"/>
      <c r="AVN87" s="63"/>
      <c r="AVO87" s="63"/>
      <c r="AVP87" s="63"/>
      <c r="AVQ87" s="63"/>
      <c r="AVR87" s="63"/>
      <c r="AVS87" s="63"/>
      <c r="AVT87" s="63"/>
      <c r="AVU87" s="63"/>
      <c r="AVV87" s="63"/>
      <c r="AVW87" s="63"/>
      <c r="AVX87" s="63"/>
      <c r="AVY87" s="63"/>
      <c r="AVZ87" s="63"/>
      <c r="AWA87" s="63"/>
      <c r="AWB87" s="63"/>
      <c r="AWC87" s="63"/>
      <c r="AWD87" s="63"/>
      <c r="AWE87" s="63"/>
      <c r="AWF87" s="63"/>
      <c r="AWG87" s="63"/>
      <c r="AWH87" s="63"/>
      <c r="AWI87" s="63"/>
      <c r="AWJ87" s="63"/>
      <c r="AWK87" s="63"/>
      <c r="AWL87" s="63"/>
      <c r="AWM87" s="63"/>
      <c r="AWN87" s="63"/>
      <c r="AWO87" s="63"/>
      <c r="AWP87" s="63"/>
      <c r="AWQ87" s="63"/>
      <c r="AWR87" s="63"/>
      <c r="AWS87" s="63"/>
      <c r="AWT87" s="63"/>
      <c r="AWU87" s="63"/>
      <c r="AWV87" s="63"/>
      <c r="AWW87" s="63"/>
      <c r="AWX87" s="63"/>
      <c r="AWY87" s="63"/>
      <c r="AWZ87" s="63"/>
      <c r="AXA87" s="63"/>
      <c r="AXB87" s="63"/>
      <c r="AXC87" s="63"/>
      <c r="AXD87" s="63"/>
      <c r="AXE87" s="63"/>
      <c r="AXF87" s="63"/>
      <c r="AXG87" s="63"/>
      <c r="AXH87" s="63"/>
      <c r="AXI87" s="63"/>
      <c r="AXJ87" s="63"/>
      <c r="AXK87" s="63"/>
      <c r="AXL87" s="63"/>
      <c r="AXM87" s="63"/>
      <c r="AXN87" s="63"/>
      <c r="AXO87" s="63"/>
      <c r="AXP87" s="63"/>
      <c r="AXQ87" s="63"/>
      <c r="AXR87" s="63"/>
      <c r="AXS87" s="63"/>
      <c r="AXT87" s="63"/>
      <c r="AXU87" s="63"/>
      <c r="AXV87" s="63"/>
      <c r="AXW87" s="63"/>
      <c r="AXX87" s="63"/>
      <c r="AXY87" s="63"/>
      <c r="AXZ87" s="63"/>
      <c r="AYA87" s="63"/>
      <c r="AYB87" s="63"/>
      <c r="AYC87" s="63"/>
      <c r="AYD87" s="63"/>
      <c r="AYE87" s="63"/>
      <c r="AYF87" s="63"/>
      <c r="AYG87" s="63"/>
      <c r="AYH87" s="63"/>
      <c r="AYI87" s="63"/>
      <c r="AYJ87" s="63"/>
      <c r="AYK87" s="63"/>
      <c r="AYL87" s="63"/>
      <c r="AYM87" s="63"/>
      <c r="AYN87" s="63"/>
      <c r="AYO87" s="63"/>
      <c r="AYP87" s="63"/>
      <c r="AYQ87" s="63"/>
      <c r="AYR87" s="63"/>
      <c r="AYS87" s="63"/>
      <c r="AYT87" s="63"/>
      <c r="AYU87" s="63"/>
      <c r="AYV87" s="63"/>
      <c r="AYW87" s="63"/>
      <c r="AYX87" s="63"/>
      <c r="AYY87" s="63"/>
      <c r="AYZ87" s="63"/>
      <c r="AZA87" s="63"/>
      <c r="AZB87" s="63"/>
      <c r="AZC87" s="63"/>
      <c r="AZD87" s="63"/>
      <c r="AZE87" s="63"/>
      <c r="AZF87" s="63"/>
      <c r="AZG87" s="63"/>
      <c r="AZH87" s="63"/>
      <c r="AZI87" s="63"/>
      <c r="AZJ87" s="63"/>
      <c r="AZK87" s="63"/>
      <c r="AZL87" s="63"/>
      <c r="AZM87" s="63"/>
      <c r="AZN87" s="63"/>
      <c r="AZO87" s="63"/>
      <c r="AZP87" s="63"/>
      <c r="AZQ87" s="63"/>
      <c r="AZR87" s="63"/>
      <c r="AZS87" s="63"/>
      <c r="AZT87" s="63"/>
      <c r="AZU87" s="63"/>
      <c r="AZV87" s="63"/>
      <c r="AZW87" s="63"/>
      <c r="AZX87" s="63"/>
      <c r="AZY87" s="63"/>
      <c r="AZZ87" s="63"/>
      <c r="BAA87" s="63"/>
      <c r="BAB87" s="63"/>
      <c r="BAC87" s="63"/>
      <c r="BAD87" s="63"/>
      <c r="BAE87" s="63"/>
      <c r="BAF87" s="63"/>
      <c r="BAG87" s="63"/>
      <c r="BAH87" s="63"/>
      <c r="BAI87" s="63"/>
      <c r="BAJ87" s="63"/>
      <c r="BAK87" s="63"/>
      <c r="BAL87" s="63"/>
      <c r="BAM87" s="63"/>
      <c r="BAN87" s="63"/>
      <c r="BAO87" s="63"/>
      <c r="BAP87" s="63"/>
      <c r="BAQ87" s="63"/>
      <c r="BAR87" s="63"/>
      <c r="BAS87" s="63"/>
      <c r="BAT87" s="63"/>
      <c r="BAU87" s="63"/>
      <c r="BAV87" s="63"/>
      <c r="BAW87" s="63"/>
      <c r="BAX87" s="63"/>
      <c r="BAY87" s="63"/>
      <c r="BAZ87" s="63"/>
      <c r="BBA87" s="63"/>
      <c r="BBB87" s="63"/>
      <c r="BBC87" s="63"/>
      <c r="BBD87" s="63"/>
      <c r="BBE87" s="63"/>
      <c r="BBF87" s="63"/>
      <c r="BBG87" s="63"/>
      <c r="BBH87" s="63"/>
      <c r="BBI87" s="63"/>
      <c r="BBJ87" s="63"/>
      <c r="BBK87" s="63"/>
      <c r="BBL87" s="63"/>
      <c r="BBM87" s="63"/>
      <c r="BBN87" s="63"/>
      <c r="BBO87" s="63"/>
      <c r="BBP87" s="63"/>
      <c r="BBQ87" s="63"/>
      <c r="BBR87" s="63"/>
      <c r="BBS87" s="63"/>
      <c r="BBT87" s="63"/>
      <c r="BBU87" s="63"/>
      <c r="BBV87" s="63"/>
      <c r="BBW87" s="63"/>
      <c r="BBX87" s="63"/>
      <c r="BBY87" s="63"/>
      <c r="BBZ87" s="63"/>
      <c r="BCA87" s="63"/>
      <c r="BCB87" s="63"/>
      <c r="BCC87" s="63"/>
      <c r="BCD87" s="63"/>
      <c r="BCE87" s="63"/>
      <c r="BCF87" s="63"/>
      <c r="BCG87" s="63"/>
      <c r="BCH87" s="63"/>
      <c r="BCI87" s="63"/>
      <c r="BCJ87" s="63"/>
      <c r="BCK87" s="63"/>
      <c r="BCL87" s="63"/>
      <c r="BCM87" s="63"/>
      <c r="BCN87" s="63"/>
      <c r="BCO87" s="63"/>
      <c r="BCP87" s="63"/>
      <c r="BCQ87" s="63"/>
      <c r="BCR87" s="63"/>
      <c r="BCS87" s="63"/>
      <c r="BCT87" s="63"/>
      <c r="BCU87" s="63"/>
      <c r="BCV87" s="63"/>
      <c r="BCW87" s="63"/>
      <c r="BCX87" s="63"/>
      <c r="BCY87" s="63"/>
      <c r="BCZ87" s="63"/>
      <c r="BDA87" s="63"/>
      <c r="BDB87" s="63"/>
      <c r="BDC87" s="63"/>
      <c r="BDD87" s="63"/>
      <c r="BDE87" s="63"/>
      <c r="BDF87" s="63"/>
      <c r="BDG87" s="63"/>
      <c r="BDH87" s="63"/>
      <c r="BDI87" s="63"/>
      <c r="BDJ87" s="63"/>
      <c r="BDK87" s="63"/>
      <c r="BDL87" s="63"/>
      <c r="BDM87" s="63"/>
      <c r="BDN87" s="63"/>
      <c r="BDO87" s="63"/>
      <c r="BDP87" s="63"/>
      <c r="BDQ87" s="63"/>
      <c r="BDR87" s="63"/>
      <c r="BDS87" s="63"/>
      <c r="BDT87" s="63"/>
      <c r="BDU87" s="63"/>
      <c r="BDV87" s="63"/>
      <c r="BDW87" s="63"/>
      <c r="BDX87" s="63"/>
      <c r="BDY87" s="63"/>
      <c r="BDZ87" s="63"/>
      <c r="BEA87" s="63"/>
      <c r="BEB87" s="63"/>
      <c r="BEC87" s="63"/>
      <c r="BED87" s="63"/>
      <c r="BEE87" s="63"/>
      <c r="BEF87" s="63"/>
      <c r="BEG87" s="63"/>
      <c r="BEH87" s="63"/>
      <c r="BEI87" s="63"/>
      <c r="BEJ87" s="63"/>
      <c r="BEK87" s="63"/>
      <c r="BEL87" s="63"/>
      <c r="BEM87" s="63"/>
      <c r="BEN87" s="63"/>
      <c r="BEO87" s="63"/>
      <c r="BEP87" s="63"/>
      <c r="BEQ87" s="63"/>
      <c r="BER87" s="63"/>
      <c r="BES87" s="63"/>
      <c r="BET87" s="63"/>
      <c r="BEU87" s="63"/>
      <c r="BEV87" s="63"/>
      <c r="BEW87" s="63"/>
      <c r="BEX87" s="63"/>
      <c r="BEY87" s="63"/>
      <c r="BEZ87" s="63"/>
      <c r="BFA87" s="63"/>
      <c r="BFB87" s="63"/>
      <c r="BFC87" s="63"/>
      <c r="BFD87" s="63"/>
      <c r="BFE87" s="63"/>
      <c r="BFF87" s="63"/>
      <c r="BFG87" s="63"/>
      <c r="BFH87" s="63"/>
      <c r="BFI87" s="63"/>
      <c r="BFJ87" s="63"/>
      <c r="BFK87" s="63"/>
      <c r="BFL87" s="63"/>
      <c r="BFM87" s="63"/>
      <c r="BFN87" s="63"/>
      <c r="BFO87" s="63"/>
      <c r="BFP87" s="63"/>
      <c r="BFQ87" s="63"/>
      <c r="BFR87" s="63"/>
      <c r="BFS87" s="63"/>
      <c r="BFT87" s="63"/>
      <c r="BFU87" s="63"/>
      <c r="BFV87" s="63"/>
      <c r="BFW87" s="63"/>
      <c r="BFX87" s="63"/>
      <c r="BFY87" s="63"/>
      <c r="BFZ87" s="63"/>
      <c r="BGA87" s="63"/>
      <c r="BGB87" s="63"/>
      <c r="BGC87" s="63"/>
      <c r="BGD87" s="63"/>
      <c r="BGE87" s="63"/>
      <c r="BGF87" s="63"/>
      <c r="BGG87" s="63"/>
      <c r="BGH87" s="63"/>
      <c r="BGI87" s="63"/>
      <c r="BGJ87" s="63"/>
      <c r="BGK87" s="63"/>
      <c r="BGL87" s="63"/>
      <c r="BGM87" s="63"/>
      <c r="BGN87" s="63"/>
      <c r="BGO87" s="63"/>
      <c r="BGP87" s="63"/>
      <c r="BGQ87" s="63"/>
      <c r="BGR87" s="63"/>
      <c r="BGS87" s="63"/>
      <c r="BGT87" s="63"/>
      <c r="BGU87" s="63"/>
      <c r="BGV87" s="63"/>
      <c r="BGW87" s="63"/>
      <c r="BGX87" s="63"/>
      <c r="BGY87" s="63"/>
      <c r="BGZ87" s="63"/>
      <c r="BHA87" s="63"/>
      <c r="BHB87" s="63"/>
      <c r="BHC87" s="63"/>
      <c r="BHD87" s="63"/>
      <c r="BHE87" s="63"/>
      <c r="BHF87" s="63"/>
      <c r="BHG87" s="63"/>
      <c r="BHH87" s="63"/>
      <c r="BHI87" s="63"/>
      <c r="BHJ87" s="63"/>
      <c r="BHK87" s="63"/>
      <c r="BHL87" s="63"/>
      <c r="BHM87" s="63"/>
      <c r="BHN87" s="63"/>
      <c r="BHO87" s="63"/>
      <c r="BHP87" s="63"/>
      <c r="BHQ87" s="63"/>
      <c r="BHR87" s="63"/>
      <c r="BHS87" s="63"/>
      <c r="BHT87" s="63"/>
      <c r="BHU87" s="63"/>
      <c r="BHV87" s="63"/>
      <c r="BHW87" s="63"/>
      <c r="BHX87" s="63"/>
      <c r="BHY87" s="63"/>
      <c r="BHZ87" s="63"/>
      <c r="BIA87" s="63"/>
      <c r="BIB87" s="63"/>
      <c r="BIC87" s="63"/>
      <c r="BID87" s="63"/>
      <c r="BIE87" s="63"/>
      <c r="BIF87" s="63"/>
      <c r="BIG87" s="63"/>
      <c r="BIH87" s="63"/>
      <c r="BII87" s="63"/>
      <c r="BIJ87" s="63"/>
      <c r="BIK87" s="63"/>
      <c r="BIL87" s="63"/>
      <c r="BIM87" s="63"/>
      <c r="BIN87" s="63"/>
      <c r="BIO87" s="63"/>
      <c r="BIP87" s="63"/>
      <c r="BIQ87" s="63"/>
      <c r="BIR87" s="63"/>
      <c r="BIS87" s="63"/>
      <c r="BIT87" s="63"/>
      <c r="BIU87" s="63"/>
      <c r="BIV87" s="63"/>
      <c r="BIW87" s="63"/>
      <c r="BIX87" s="63"/>
      <c r="BIY87" s="63"/>
      <c r="BIZ87" s="63"/>
      <c r="BJA87" s="63"/>
      <c r="BJB87" s="63"/>
      <c r="BJC87" s="63"/>
      <c r="BJD87" s="63"/>
      <c r="BJE87" s="63"/>
      <c r="BJF87" s="63"/>
      <c r="BJG87" s="63"/>
      <c r="BJH87" s="63"/>
      <c r="BJI87" s="63"/>
      <c r="BJJ87" s="63"/>
      <c r="BJK87" s="63"/>
      <c r="BJL87" s="63"/>
      <c r="BJM87" s="63"/>
      <c r="BJN87" s="63"/>
      <c r="BJO87" s="63"/>
      <c r="BJP87" s="63"/>
      <c r="BJQ87" s="63"/>
      <c r="BJR87" s="63"/>
      <c r="BJS87" s="63"/>
      <c r="BJT87" s="63"/>
      <c r="BJU87" s="63"/>
      <c r="BJV87" s="63"/>
      <c r="BJW87" s="63"/>
      <c r="BJX87" s="63"/>
      <c r="BJY87" s="63"/>
      <c r="BJZ87" s="63"/>
      <c r="BKA87" s="63"/>
      <c r="BKB87" s="63"/>
      <c r="BKC87" s="63"/>
      <c r="BKD87" s="63"/>
      <c r="BKE87" s="63"/>
      <c r="BKF87" s="63"/>
      <c r="BKG87" s="63"/>
      <c r="BKH87" s="63"/>
      <c r="BKI87" s="63"/>
      <c r="BKJ87" s="63"/>
      <c r="BKK87" s="63"/>
      <c r="BKL87" s="63"/>
      <c r="BKM87" s="63"/>
      <c r="BKN87" s="63"/>
      <c r="BKO87" s="63"/>
      <c r="BKP87" s="63"/>
      <c r="BKQ87" s="63"/>
      <c r="BKR87" s="63"/>
      <c r="BKS87" s="63"/>
      <c r="BKT87" s="63"/>
      <c r="BKU87" s="63"/>
      <c r="BKV87" s="63"/>
      <c r="BKW87" s="63"/>
      <c r="BKX87" s="63"/>
      <c r="BKY87" s="63"/>
      <c r="BKZ87" s="63"/>
      <c r="BLA87" s="63"/>
      <c r="BLB87" s="63"/>
      <c r="BLC87" s="63"/>
      <c r="BLD87" s="63"/>
      <c r="BLE87" s="63"/>
      <c r="BLF87" s="63"/>
      <c r="BLG87" s="63"/>
      <c r="BLH87" s="63"/>
      <c r="BLI87" s="63"/>
      <c r="BLJ87" s="63"/>
      <c r="BLK87" s="63"/>
      <c r="BLL87" s="63"/>
      <c r="BLM87" s="63"/>
      <c r="BLN87" s="63"/>
      <c r="BLO87" s="63"/>
      <c r="BLP87" s="63"/>
      <c r="BLQ87" s="63"/>
      <c r="BLR87" s="63"/>
      <c r="BLS87" s="63"/>
      <c r="BLT87" s="63"/>
      <c r="BLU87" s="63"/>
      <c r="BLV87" s="63"/>
      <c r="BLW87" s="63"/>
      <c r="BLX87" s="63"/>
      <c r="BLY87" s="63"/>
      <c r="BLZ87" s="63"/>
      <c r="BMA87" s="63"/>
      <c r="BMB87" s="63"/>
      <c r="BMC87" s="63"/>
      <c r="BMD87" s="63"/>
      <c r="BME87" s="63"/>
      <c r="BMF87" s="63"/>
      <c r="BMG87" s="63"/>
      <c r="BMH87" s="63"/>
      <c r="BMI87" s="63"/>
      <c r="BMJ87" s="63"/>
      <c r="BMK87" s="63"/>
      <c r="BML87" s="63"/>
      <c r="BMM87" s="63"/>
      <c r="BMN87" s="63"/>
      <c r="BMO87" s="63"/>
      <c r="BMP87" s="63"/>
      <c r="BMQ87" s="63"/>
      <c r="BMR87" s="63"/>
      <c r="BMS87" s="63"/>
      <c r="BMT87" s="63"/>
      <c r="BMU87" s="63"/>
      <c r="BMV87" s="63"/>
      <c r="BMW87" s="63"/>
      <c r="BMX87" s="63"/>
    </row>
    <row r="88" spans="1:1714" s="1" customFormat="1" ht="15" customHeight="1" x14ac:dyDescent="0.25">
      <c r="A88" s="194" t="s">
        <v>277</v>
      </c>
      <c r="B88" s="147" t="s">
        <v>45</v>
      </c>
      <c r="C88" s="148" t="s">
        <v>141</v>
      </c>
      <c r="D88" s="213" t="s">
        <v>47</v>
      </c>
      <c r="E88" s="149" t="s">
        <v>138</v>
      </c>
      <c r="F88" s="214" t="s">
        <v>49</v>
      </c>
      <c r="G88" s="213" t="s">
        <v>50</v>
      </c>
      <c r="H88" s="150">
        <v>25</v>
      </c>
      <c r="I88" s="69"/>
      <c r="J88" s="151">
        <v>44690</v>
      </c>
      <c r="K88" s="152">
        <v>44691</v>
      </c>
      <c r="L88" s="152">
        <v>44692</v>
      </c>
      <c r="M88" s="167" t="s">
        <v>388</v>
      </c>
      <c r="N88" s="168">
        <v>44700</v>
      </c>
      <c r="O88" s="171" t="s">
        <v>97</v>
      </c>
      <c r="P88" s="148" t="s">
        <v>430</v>
      </c>
      <c r="Q88" s="153">
        <f t="shared" si="19"/>
        <v>44693</v>
      </c>
      <c r="R88" s="163">
        <v>4.4000000000000004</v>
      </c>
      <c r="S88" s="153">
        <f t="shared" si="20"/>
        <v>44697</v>
      </c>
      <c r="T88" s="162">
        <v>26</v>
      </c>
      <c r="U88" s="153">
        <f t="shared" si="21"/>
        <v>44704</v>
      </c>
      <c r="V88" s="163"/>
      <c r="W88" s="153">
        <f t="shared" si="29"/>
        <v>44718</v>
      </c>
      <c r="X88" s="163">
        <v>37</v>
      </c>
      <c r="Y88" s="170" t="str">
        <f t="shared" si="26"/>
        <v>OK</v>
      </c>
      <c r="Z88" s="171" t="s">
        <v>97</v>
      </c>
      <c r="AA88" s="148" t="s">
        <v>432</v>
      </c>
      <c r="AB88" s="153">
        <f t="shared" si="30"/>
        <v>44694</v>
      </c>
      <c r="AC88" s="162">
        <v>29.5</v>
      </c>
      <c r="AD88" s="153">
        <f t="shared" si="31"/>
        <v>44698</v>
      </c>
      <c r="AE88" s="162">
        <v>35.299999999999997</v>
      </c>
      <c r="AF88" s="153">
        <f t="shared" si="32"/>
        <v>44705</v>
      </c>
      <c r="AG88" s="163"/>
      <c r="AH88" s="153">
        <f t="shared" si="33"/>
        <v>44719</v>
      </c>
      <c r="AI88" s="163">
        <v>46.3</v>
      </c>
      <c r="AJ88" s="170" t="str">
        <f t="shared" si="27"/>
        <v>OK</v>
      </c>
      <c r="AK88" s="171" t="s">
        <v>97</v>
      </c>
      <c r="AL88" s="172" t="s">
        <v>433</v>
      </c>
      <c r="AM88" s="153">
        <f t="shared" si="34"/>
        <v>44695</v>
      </c>
      <c r="AN88" s="163">
        <v>37.299999999999997</v>
      </c>
      <c r="AO88" s="153">
        <f t="shared" si="35"/>
        <v>44699</v>
      </c>
      <c r="AP88" s="162">
        <v>43.1</v>
      </c>
      <c r="AQ88" s="153">
        <f t="shared" si="36"/>
        <v>44706</v>
      </c>
      <c r="AR88" s="163"/>
      <c r="AS88" s="153">
        <f t="shared" si="37"/>
        <v>44720</v>
      </c>
      <c r="AT88" s="163">
        <v>53.8</v>
      </c>
      <c r="AU88" s="170" t="str">
        <f t="shared" si="28"/>
        <v>OK</v>
      </c>
      <c r="AV88" s="92"/>
      <c r="AW88" s="199" t="s">
        <v>1379</v>
      </c>
      <c r="AX88" s="200" t="s">
        <v>1380</v>
      </c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  <c r="FM88" s="63"/>
      <c r="FN88" s="63"/>
      <c r="FO88" s="63"/>
      <c r="FP88" s="63"/>
      <c r="FQ88" s="63"/>
      <c r="FR88" s="63"/>
      <c r="FS88" s="63"/>
      <c r="FT88" s="63"/>
      <c r="FU88" s="63"/>
      <c r="FV88" s="63"/>
      <c r="FW88" s="63"/>
      <c r="FX88" s="63"/>
      <c r="FY88" s="63"/>
      <c r="FZ88" s="63"/>
      <c r="GA88" s="63"/>
      <c r="GB88" s="63"/>
      <c r="GC88" s="63"/>
      <c r="GD88" s="63"/>
      <c r="GE88" s="63"/>
      <c r="GF88" s="63"/>
      <c r="GG88" s="63"/>
      <c r="GH88" s="63"/>
      <c r="GI88" s="63"/>
      <c r="GJ88" s="63"/>
      <c r="GK88" s="63"/>
      <c r="GL88" s="63"/>
      <c r="GM88" s="63"/>
      <c r="GN88" s="63"/>
      <c r="GO88" s="63"/>
      <c r="GP88" s="63"/>
      <c r="GQ88" s="63"/>
      <c r="GR88" s="63"/>
      <c r="GS88" s="63"/>
      <c r="GT88" s="63"/>
      <c r="GU88" s="63"/>
      <c r="GV88" s="63"/>
      <c r="GW88" s="63"/>
      <c r="GX88" s="63"/>
      <c r="GY88" s="63"/>
      <c r="GZ88" s="63"/>
      <c r="HA88" s="63"/>
      <c r="HB88" s="63"/>
      <c r="HC88" s="63"/>
      <c r="HD88" s="63"/>
      <c r="HE88" s="63"/>
      <c r="HF88" s="63"/>
      <c r="HG88" s="63"/>
      <c r="HH88" s="63"/>
      <c r="HI88" s="63"/>
      <c r="HJ88" s="63"/>
      <c r="HK88" s="63"/>
      <c r="HL88" s="63"/>
      <c r="HM88" s="63"/>
      <c r="HN88" s="63"/>
      <c r="HO88" s="63"/>
      <c r="HP88" s="63"/>
      <c r="HQ88" s="63"/>
      <c r="HR88" s="63"/>
      <c r="HS88" s="63"/>
      <c r="HT88" s="63"/>
      <c r="HU88" s="63"/>
      <c r="HV88" s="63"/>
      <c r="HW88" s="63"/>
      <c r="HX88" s="63"/>
      <c r="HY88" s="63"/>
      <c r="HZ88" s="63"/>
      <c r="IA88" s="63"/>
      <c r="IB88" s="63"/>
      <c r="IC88" s="63"/>
      <c r="ID88" s="63"/>
      <c r="IE88" s="63"/>
      <c r="IF88" s="63"/>
      <c r="IG88" s="63"/>
      <c r="IH88" s="63"/>
      <c r="II88" s="63"/>
      <c r="IJ88" s="63"/>
      <c r="IK88" s="63"/>
      <c r="IL88" s="63"/>
      <c r="IM88" s="63"/>
      <c r="IN88" s="63"/>
      <c r="IO88" s="63"/>
      <c r="IP88" s="63"/>
      <c r="IQ88" s="63"/>
      <c r="IR88" s="63"/>
      <c r="IS88" s="63"/>
      <c r="IT88" s="63"/>
      <c r="IU88" s="63"/>
      <c r="IV88" s="63"/>
      <c r="IW88" s="63"/>
      <c r="IX88" s="63"/>
      <c r="IY88" s="63"/>
      <c r="IZ88" s="63"/>
      <c r="JA88" s="63"/>
      <c r="JB88" s="63"/>
      <c r="JC88" s="63"/>
      <c r="JD88" s="63"/>
      <c r="JE88" s="63"/>
      <c r="JF88" s="63"/>
      <c r="JG88" s="63"/>
      <c r="JH88" s="63"/>
      <c r="JI88" s="63"/>
      <c r="JJ88" s="63"/>
      <c r="JK88" s="63"/>
      <c r="JL88" s="63"/>
      <c r="JM88" s="63"/>
      <c r="JN88" s="63"/>
      <c r="JO88" s="63"/>
      <c r="JP88" s="63"/>
      <c r="JQ88" s="63"/>
      <c r="JR88" s="63"/>
      <c r="JS88" s="63"/>
      <c r="JT88" s="63"/>
      <c r="JU88" s="63"/>
      <c r="JV88" s="63"/>
      <c r="JW88" s="63"/>
      <c r="JX88" s="63"/>
      <c r="JY88" s="63"/>
      <c r="JZ88" s="63"/>
      <c r="KA88" s="63"/>
      <c r="KB88" s="63"/>
      <c r="KC88" s="63"/>
      <c r="KD88" s="63"/>
      <c r="KE88" s="63"/>
      <c r="KF88" s="63"/>
      <c r="KG88" s="63"/>
      <c r="KH88" s="63"/>
      <c r="KI88" s="63"/>
      <c r="KJ88" s="63"/>
      <c r="KK88" s="63"/>
      <c r="KL88" s="63"/>
      <c r="KM88" s="63"/>
      <c r="KN88" s="63"/>
      <c r="KO88" s="63"/>
      <c r="KP88" s="63"/>
      <c r="KQ88" s="63"/>
      <c r="KR88" s="63"/>
      <c r="KS88" s="63"/>
      <c r="KT88" s="63"/>
      <c r="KU88" s="63"/>
      <c r="KV88" s="63"/>
      <c r="KW88" s="63"/>
      <c r="KX88" s="63"/>
      <c r="KY88" s="63"/>
      <c r="KZ88" s="63"/>
      <c r="LA88" s="63"/>
      <c r="LB88" s="63"/>
      <c r="LC88" s="63"/>
      <c r="LD88" s="63"/>
      <c r="LE88" s="63"/>
      <c r="LF88" s="63"/>
      <c r="LG88" s="63"/>
      <c r="LH88" s="63"/>
      <c r="LI88" s="63"/>
      <c r="LJ88" s="63"/>
      <c r="LK88" s="63"/>
      <c r="LL88" s="63"/>
      <c r="LM88" s="63"/>
      <c r="LN88" s="63"/>
      <c r="LO88" s="63"/>
      <c r="LP88" s="63"/>
      <c r="LQ88" s="63"/>
      <c r="LR88" s="63"/>
      <c r="LS88" s="63"/>
      <c r="LT88" s="63"/>
      <c r="LU88" s="63"/>
      <c r="LV88" s="63"/>
      <c r="LW88" s="63"/>
      <c r="LX88" s="63"/>
      <c r="LY88" s="63"/>
      <c r="LZ88" s="63"/>
      <c r="MA88" s="63"/>
      <c r="MB88" s="63"/>
      <c r="MC88" s="63"/>
      <c r="MD88" s="63"/>
      <c r="ME88" s="63"/>
      <c r="MF88" s="63"/>
      <c r="MG88" s="63"/>
      <c r="MH88" s="63"/>
      <c r="MI88" s="63"/>
      <c r="MJ88" s="63"/>
      <c r="MK88" s="63"/>
      <c r="ML88" s="63"/>
      <c r="MM88" s="63"/>
      <c r="MN88" s="63"/>
      <c r="MO88" s="63"/>
      <c r="MP88" s="63"/>
      <c r="MQ88" s="63"/>
      <c r="MR88" s="63"/>
      <c r="MS88" s="63"/>
      <c r="MT88" s="63"/>
      <c r="MU88" s="63"/>
      <c r="MV88" s="63"/>
      <c r="MW88" s="63"/>
      <c r="MX88" s="63"/>
      <c r="MY88" s="63"/>
      <c r="MZ88" s="63"/>
      <c r="NA88" s="63"/>
      <c r="NB88" s="63"/>
      <c r="NC88" s="63"/>
      <c r="ND88" s="63"/>
      <c r="NE88" s="63"/>
      <c r="NF88" s="63"/>
      <c r="NG88" s="63"/>
      <c r="NH88" s="63"/>
      <c r="NI88" s="63"/>
      <c r="NJ88" s="63"/>
      <c r="NK88" s="63"/>
      <c r="NL88" s="63"/>
      <c r="NM88" s="63"/>
      <c r="NN88" s="63"/>
      <c r="NO88" s="63"/>
      <c r="NP88" s="63"/>
      <c r="NQ88" s="63"/>
      <c r="NR88" s="63"/>
      <c r="NS88" s="63"/>
      <c r="NT88" s="63"/>
      <c r="NU88" s="63"/>
      <c r="NV88" s="63"/>
      <c r="NW88" s="63"/>
      <c r="NX88" s="63"/>
      <c r="NY88" s="63"/>
      <c r="NZ88" s="63"/>
      <c r="OA88" s="63"/>
      <c r="OB88" s="63"/>
      <c r="OC88" s="63"/>
      <c r="OD88" s="63"/>
      <c r="OE88" s="63"/>
      <c r="OF88" s="63"/>
      <c r="OG88" s="63"/>
      <c r="OH88" s="63"/>
      <c r="OI88" s="63"/>
      <c r="OJ88" s="63"/>
      <c r="OK88" s="63"/>
      <c r="OL88" s="63"/>
      <c r="OM88" s="63"/>
      <c r="ON88" s="63"/>
      <c r="OO88" s="63"/>
      <c r="OP88" s="63"/>
      <c r="OQ88" s="63"/>
      <c r="OR88" s="63"/>
      <c r="OS88" s="63"/>
      <c r="OT88" s="63"/>
      <c r="OU88" s="63"/>
      <c r="OV88" s="63"/>
      <c r="OW88" s="63"/>
      <c r="OX88" s="63"/>
      <c r="OY88" s="63"/>
      <c r="OZ88" s="63"/>
      <c r="PA88" s="63"/>
      <c r="PB88" s="63"/>
      <c r="PC88" s="63"/>
      <c r="PD88" s="63"/>
      <c r="PE88" s="63"/>
      <c r="PF88" s="63"/>
      <c r="PG88" s="63"/>
      <c r="PH88" s="63"/>
      <c r="PI88" s="63"/>
      <c r="PJ88" s="63"/>
      <c r="PK88" s="63"/>
      <c r="PL88" s="63"/>
      <c r="PM88" s="63"/>
      <c r="PN88" s="63"/>
      <c r="PO88" s="63"/>
      <c r="PP88" s="63"/>
      <c r="PQ88" s="63"/>
      <c r="PR88" s="63"/>
      <c r="PS88" s="63"/>
      <c r="PT88" s="63"/>
      <c r="PU88" s="63"/>
      <c r="PV88" s="63"/>
      <c r="PW88" s="63"/>
      <c r="PX88" s="63"/>
      <c r="PY88" s="63"/>
      <c r="PZ88" s="63"/>
      <c r="QA88" s="63"/>
      <c r="QB88" s="63"/>
      <c r="QC88" s="63"/>
      <c r="QD88" s="63"/>
      <c r="QE88" s="63"/>
      <c r="QF88" s="63"/>
      <c r="QG88" s="63"/>
      <c r="QH88" s="63"/>
      <c r="QI88" s="63"/>
      <c r="QJ88" s="63"/>
      <c r="QK88" s="63"/>
      <c r="QL88" s="63"/>
      <c r="QM88" s="63"/>
      <c r="QN88" s="63"/>
      <c r="QO88" s="63"/>
      <c r="QP88" s="63"/>
      <c r="QQ88" s="63"/>
      <c r="QR88" s="63"/>
      <c r="QS88" s="63"/>
      <c r="QT88" s="63"/>
      <c r="QU88" s="63"/>
      <c r="QV88" s="63"/>
      <c r="QW88" s="63"/>
      <c r="QX88" s="63"/>
      <c r="QY88" s="63"/>
      <c r="QZ88" s="63"/>
      <c r="RA88" s="63"/>
      <c r="RB88" s="63"/>
      <c r="RC88" s="63"/>
      <c r="RD88" s="63"/>
      <c r="RE88" s="63"/>
      <c r="RF88" s="63"/>
      <c r="RG88" s="63"/>
      <c r="RH88" s="63"/>
      <c r="RI88" s="63"/>
      <c r="RJ88" s="63"/>
      <c r="RK88" s="63"/>
      <c r="RL88" s="63"/>
      <c r="RM88" s="63"/>
      <c r="RN88" s="63"/>
      <c r="RO88" s="63"/>
      <c r="RP88" s="63"/>
      <c r="RQ88" s="63"/>
      <c r="RR88" s="63"/>
      <c r="RS88" s="63"/>
      <c r="RT88" s="63"/>
      <c r="RU88" s="63"/>
      <c r="RV88" s="63"/>
      <c r="RW88" s="63"/>
      <c r="RX88" s="63"/>
      <c r="RY88" s="63"/>
      <c r="RZ88" s="63"/>
      <c r="SA88" s="63"/>
      <c r="SB88" s="63"/>
      <c r="SC88" s="63"/>
      <c r="SD88" s="63"/>
      <c r="SE88" s="63"/>
      <c r="SF88" s="63"/>
      <c r="SG88" s="63"/>
      <c r="SH88" s="63"/>
      <c r="SI88" s="63"/>
      <c r="SJ88" s="63"/>
      <c r="SK88" s="63"/>
      <c r="SL88" s="63"/>
      <c r="SM88" s="63"/>
      <c r="SN88" s="63"/>
      <c r="SO88" s="63"/>
      <c r="SP88" s="63"/>
      <c r="SQ88" s="63"/>
      <c r="SR88" s="63"/>
      <c r="SS88" s="63"/>
      <c r="ST88" s="63"/>
      <c r="SU88" s="63"/>
      <c r="SV88" s="63"/>
      <c r="SW88" s="63"/>
      <c r="SX88" s="63"/>
      <c r="SY88" s="63"/>
      <c r="SZ88" s="63"/>
      <c r="TA88" s="63"/>
      <c r="TB88" s="63"/>
      <c r="TC88" s="63"/>
      <c r="TD88" s="63"/>
      <c r="TE88" s="63"/>
      <c r="TF88" s="63"/>
      <c r="TG88" s="63"/>
      <c r="TH88" s="63"/>
      <c r="TI88" s="63"/>
      <c r="TJ88" s="63"/>
      <c r="TK88" s="63"/>
      <c r="TL88" s="63"/>
      <c r="TM88" s="63"/>
      <c r="TN88" s="63"/>
      <c r="TO88" s="63"/>
      <c r="TP88" s="63"/>
      <c r="TQ88" s="63"/>
      <c r="TR88" s="63"/>
      <c r="TS88" s="63"/>
      <c r="TT88" s="63"/>
      <c r="TU88" s="63"/>
      <c r="TV88" s="63"/>
      <c r="TW88" s="63"/>
      <c r="TX88" s="63"/>
      <c r="TY88" s="63"/>
      <c r="TZ88" s="63"/>
      <c r="UA88" s="63"/>
      <c r="UB88" s="63"/>
      <c r="UC88" s="63"/>
      <c r="UD88" s="63"/>
      <c r="UE88" s="63"/>
      <c r="UF88" s="63"/>
      <c r="UG88" s="63"/>
      <c r="UH88" s="63"/>
      <c r="UI88" s="63"/>
      <c r="UJ88" s="63"/>
      <c r="UK88" s="63"/>
      <c r="UL88" s="63"/>
      <c r="UM88" s="63"/>
      <c r="UN88" s="63"/>
      <c r="UO88" s="63"/>
      <c r="UP88" s="63"/>
      <c r="UQ88" s="63"/>
      <c r="UR88" s="63"/>
      <c r="US88" s="63"/>
      <c r="UT88" s="63"/>
      <c r="UU88" s="63"/>
      <c r="UV88" s="63"/>
      <c r="UW88" s="63"/>
      <c r="UX88" s="63"/>
      <c r="UY88" s="63"/>
      <c r="UZ88" s="63"/>
      <c r="VA88" s="63"/>
      <c r="VB88" s="63"/>
      <c r="VC88" s="63"/>
      <c r="VD88" s="63"/>
      <c r="VE88" s="63"/>
      <c r="VF88" s="63"/>
      <c r="VG88" s="63"/>
      <c r="VH88" s="63"/>
      <c r="VI88" s="63"/>
      <c r="VJ88" s="63"/>
      <c r="VK88" s="63"/>
      <c r="VL88" s="63"/>
      <c r="VM88" s="63"/>
      <c r="VN88" s="63"/>
      <c r="VO88" s="63"/>
      <c r="VP88" s="63"/>
      <c r="VQ88" s="63"/>
      <c r="VR88" s="63"/>
      <c r="VS88" s="63"/>
      <c r="VT88" s="63"/>
      <c r="VU88" s="63"/>
      <c r="VV88" s="63"/>
      <c r="VW88" s="63"/>
      <c r="VX88" s="63"/>
      <c r="VY88" s="63"/>
      <c r="VZ88" s="63"/>
      <c r="WA88" s="63"/>
      <c r="WB88" s="63"/>
      <c r="WC88" s="63"/>
      <c r="WD88" s="63"/>
      <c r="WE88" s="63"/>
      <c r="WF88" s="63"/>
      <c r="WG88" s="63"/>
      <c r="WH88" s="63"/>
      <c r="WI88" s="63"/>
      <c r="WJ88" s="63"/>
      <c r="WK88" s="63"/>
      <c r="WL88" s="63"/>
      <c r="WM88" s="63"/>
      <c r="WN88" s="63"/>
      <c r="WO88" s="63"/>
      <c r="WP88" s="63"/>
      <c r="WQ88" s="63"/>
      <c r="WR88" s="63"/>
      <c r="WS88" s="63"/>
      <c r="WT88" s="63"/>
      <c r="WU88" s="63"/>
      <c r="WV88" s="63"/>
      <c r="WW88" s="63"/>
      <c r="WX88" s="63"/>
      <c r="WY88" s="63"/>
      <c r="WZ88" s="63"/>
      <c r="XA88" s="63"/>
      <c r="XB88" s="63"/>
      <c r="XC88" s="63"/>
      <c r="XD88" s="63"/>
      <c r="XE88" s="63"/>
      <c r="XF88" s="63"/>
      <c r="XG88" s="63"/>
      <c r="XH88" s="63"/>
      <c r="XI88" s="63"/>
      <c r="XJ88" s="63"/>
      <c r="XK88" s="63"/>
      <c r="XL88" s="63"/>
      <c r="XM88" s="63"/>
      <c r="XN88" s="63"/>
      <c r="XO88" s="63"/>
      <c r="XP88" s="63"/>
      <c r="XQ88" s="63"/>
      <c r="XR88" s="63"/>
      <c r="XS88" s="63"/>
      <c r="XT88" s="63"/>
      <c r="XU88" s="63"/>
      <c r="XV88" s="63"/>
      <c r="XW88" s="63"/>
      <c r="XX88" s="63"/>
      <c r="XY88" s="63"/>
      <c r="XZ88" s="63"/>
      <c r="YA88" s="63"/>
      <c r="YB88" s="63"/>
      <c r="YC88" s="63"/>
      <c r="YD88" s="63"/>
      <c r="YE88" s="63"/>
      <c r="YF88" s="63"/>
      <c r="YG88" s="63"/>
      <c r="YH88" s="63"/>
      <c r="YI88" s="63"/>
      <c r="YJ88" s="63"/>
      <c r="YK88" s="63"/>
      <c r="YL88" s="63"/>
      <c r="YM88" s="63"/>
      <c r="YN88" s="63"/>
      <c r="YO88" s="63"/>
      <c r="YP88" s="63"/>
      <c r="YQ88" s="63"/>
      <c r="YR88" s="63"/>
      <c r="YS88" s="63"/>
      <c r="YT88" s="63"/>
      <c r="YU88" s="63"/>
      <c r="YV88" s="63"/>
      <c r="YW88" s="63"/>
      <c r="YX88" s="63"/>
      <c r="YY88" s="63"/>
      <c r="YZ88" s="63"/>
      <c r="ZA88" s="63"/>
      <c r="ZB88" s="63"/>
      <c r="ZC88" s="63"/>
      <c r="ZD88" s="63"/>
      <c r="ZE88" s="63"/>
      <c r="ZF88" s="63"/>
      <c r="ZG88" s="63"/>
      <c r="ZH88" s="63"/>
      <c r="ZI88" s="63"/>
      <c r="ZJ88" s="63"/>
      <c r="ZK88" s="63"/>
      <c r="ZL88" s="63"/>
      <c r="ZM88" s="63"/>
      <c r="ZN88" s="63"/>
      <c r="ZO88" s="63"/>
      <c r="ZP88" s="63"/>
      <c r="ZQ88" s="63"/>
      <c r="ZR88" s="63"/>
      <c r="ZS88" s="63"/>
      <c r="ZT88" s="63"/>
      <c r="ZU88" s="63"/>
      <c r="ZV88" s="63"/>
      <c r="ZW88" s="63"/>
      <c r="ZX88" s="63"/>
      <c r="ZY88" s="63"/>
      <c r="ZZ88" s="63"/>
      <c r="AAA88" s="63"/>
      <c r="AAB88" s="63"/>
      <c r="AAC88" s="63"/>
      <c r="AAD88" s="63"/>
      <c r="AAE88" s="63"/>
      <c r="AAF88" s="63"/>
      <c r="AAG88" s="63"/>
      <c r="AAH88" s="63"/>
      <c r="AAI88" s="63"/>
      <c r="AAJ88" s="63"/>
      <c r="AAK88" s="63"/>
      <c r="AAL88" s="63"/>
      <c r="AAM88" s="63"/>
      <c r="AAN88" s="63"/>
      <c r="AAO88" s="63"/>
      <c r="AAP88" s="63"/>
      <c r="AAQ88" s="63"/>
      <c r="AAR88" s="63"/>
      <c r="AAS88" s="63"/>
      <c r="AAT88" s="63"/>
      <c r="AAU88" s="63"/>
      <c r="AAV88" s="63"/>
      <c r="AAW88" s="63"/>
      <c r="AAX88" s="63"/>
      <c r="AAY88" s="63"/>
      <c r="AAZ88" s="63"/>
      <c r="ABA88" s="63"/>
      <c r="ABB88" s="63"/>
      <c r="ABC88" s="63"/>
      <c r="ABD88" s="63"/>
      <c r="ABE88" s="63"/>
      <c r="ABF88" s="63"/>
      <c r="ABG88" s="63"/>
      <c r="ABH88" s="63"/>
      <c r="ABI88" s="63"/>
      <c r="ABJ88" s="63"/>
      <c r="ABK88" s="63"/>
      <c r="ABL88" s="63"/>
      <c r="ABM88" s="63"/>
      <c r="ABN88" s="63"/>
      <c r="ABO88" s="63"/>
      <c r="ABP88" s="63"/>
      <c r="ABQ88" s="63"/>
      <c r="ABR88" s="63"/>
      <c r="ABS88" s="63"/>
      <c r="ABT88" s="63"/>
      <c r="ABU88" s="63"/>
      <c r="ABV88" s="63"/>
      <c r="ABW88" s="63"/>
      <c r="ABX88" s="63"/>
      <c r="ABY88" s="63"/>
      <c r="ABZ88" s="63"/>
      <c r="ACA88" s="63"/>
      <c r="ACB88" s="63"/>
      <c r="ACC88" s="63"/>
      <c r="ACD88" s="63"/>
      <c r="ACE88" s="63"/>
      <c r="ACF88" s="63"/>
      <c r="ACG88" s="63"/>
      <c r="ACH88" s="63"/>
      <c r="ACI88" s="63"/>
      <c r="ACJ88" s="63"/>
      <c r="ACK88" s="63"/>
      <c r="ACL88" s="63"/>
      <c r="ACM88" s="63"/>
      <c r="ACN88" s="63"/>
      <c r="ACO88" s="63"/>
      <c r="ACP88" s="63"/>
      <c r="ACQ88" s="63"/>
      <c r="ACR88" s="63"/>
      <c r="ACS88" s="63"/>
      <c r="ACT88" s="63"/>
      <c r="ACU88" s="63"/>
      <c r="ACV88" s="63"/>
      <c r="ACW88" s="63"/>
      <c r="ACX88" s="63"/>
      <c r="ACY88" s="63"/>
      <c r="ACZ88" s="63"/>
      <c r="ADA88" s="63"/>
      <c r="ADB88" s="63"/>
      <c r="ADC88" s="63"/>
      <c r="ADD88" s="63"/>
      <c r="ADE88" s="63"/>
      <c r="ADF88" s="63"/>
      <c r="ADG88" s="63"/>
      <c r="ADH88" s="63"/>
      <c r="ADI88" s="63"/>
      <c r="ADJ88" s="63"/>
      <c r="ADK88" s="63"/>
      <c r="ADL88" s="63"/>
      <c r="ADM88" s="63"/>
      <c r="ADN88" s="63"/>
      <c r="ADO88" s="63"/>
      <c r="ADP88" s="63"/>
      <c r="ADQ88" s="63"/>
      <c r="ADR88" s="63"/>
      <c r="ADS88" s="63"/>
      <c r="ADT88" s="63"/>
      <c r="ADU88" s="63"/>
      <c r="ADV88" s="63"/>
      <c r="ADW88" s="63"/>
      <c r="ADX88" s="63"/>
      <c r="ADY88" s="63"/>
      <c r="ADZ88" s="63"/>
      <c r="AEA88" s="63"/>
      <c r="AEB88" s="63"/>
      <c r="AEC88" s="63"/>
      <c r="AED88" s="63"/>
      <c r="AEE88" s="63"/>
      <c r="AEF88" s="63"/>
      <c r="AEG88" s="63"/>
      <c r="AEH88" s="63"/>
      <c r="AEI88" s="63"/>
      <c r="AEJ88" s="63"/>
      <c r="AEK88" s="63"/>
      <c r="AEL88" s="63"/>
      <c r="AEM88" s="63"/>
      <c r="AEN88" s="63"/>
      <c r="AEO88" s="63"/>
      <c r="AEP88" s="63"/>
      <c r="AEQ88" s="63"/>
      <c r="AER88" s="63"/>
      <c r="AES88" s="63"/>
      <c r="AET88" s="63"/>
      <c r="AEU88" s="63"/>
      <c r="AEV88" s="63"/>
      <c r="AEW88" s="63"/>
      <c r="AEX88" s="63"/>
      <c r="AEY88" s="63"/>
      <c r="AEZ88" s="63"/>
      <c r="AFA88" s="63"/>
      <c r="AFB88" s="63"/>
      <c r="AFC88" s="63"/>
      <c r="AFD88" s="63"/>
      <c r="AFE88" s="63"/>
      <c r="AFF88" s="63"/>
      <c r="AFG88" s="63"/>
      <c r="AFH88" s="63"/>
      <c r="AFI88" s="63"/>
      <c r="AFJ88" s="63"/>
      <c r="AFK88" s="63"/>
      <c r="AFL88" s="63"/>
      <c r="AFM88" s="63"/>
      <c r="AFN88" s="63"/>
      <c r="AFO88" s="63"/>
      <c r="AFP88" s="63"/>
      <c r="AFQ88" s="63"/>
      <c r="AFR88" s="63"/>
      <c r="AFS88" s="63"/>
      <c r="AFT88" s="63"/>
      <c r="AFU88" s="63"/>
      <c r="AFV88" s="63"/>
      <c r="AFW88" s="63"/>
      <c r="AFX88" s="63"/>
      <c r="AFY88" s="63"/>
      <c r="AFZ88" s="63"/>
      <c r="AGA88" s="63"/>
      <c r="AGB88" s="63"/>
      <c r="AGC88" s="63"/>
      <c r="AGD88" s="63"/>
      <c r="AGE88" s="63"/>
      <c r="AGF88" s="63"/>
      <c r="AGG88" s="63"/>
      <c r="AGH88" s="63"/>
      <c r="AGI88" s="63"/>
      <c r="AGJ88" s="63"/>
      <c r="AGK88" s="63"/>
      <c r="AGL88" s="63"/>
      <c r="AGM88" s="63"/>
      <c r="AGN88" s="63"/>
      <c r="AGO88" s="63"/>
      <c r="AGP88" s="63"/>
      <c r="AGQ88" s="63"/>
      <c r="AGR88" s="63"/>
      <c r="AGS88" s="63"/>
      <c r="AGT88" s="63"/>
      <c r="AGU88" s="63"/>
      <c r="AGV88" s="63"/>
      <c r="AGW88" s="63"/>
      <c r="AGX88" s="63"/>
      <c r="AGY88" s="63"/>
      <c r="AGZ88" s="63"/>
      <c r="AHA88" s="63"/>
      <c r="AHB88" s="63"/>
      <c r="AHC88" s="63"/>
      <c r="AHD88" s="63"/>
      <c r="AHE88" s="63"/>
      <c r="AHF88" s="63"/>
      <c r="AHG88" s="63"/>
      <c r="AHH88" s="63"/>
      <c r="AHI88" s="63"/>
      <c r="AHJ88" s="63"/>
      <c r="AHK88" s="63"/>
      <c r="AHL88" s="63"/>
      <c r="AHM88" s="63"/>
      <c r="AHN88" s="63"/>
      <c r="AHO88" s="63"/>
      <c r="AHP88" s="63"/>
      <c r="AHQ88" s="63"/>
      <c r="AHR88" s="63"/>
      <c r="AHS88" s="63"/>
      <c r="AHT88" s="63"/>
      <c r="AHU88" s="63"/>
      <c r="AHV88" s="63"/>
      <c r="AHW88" s="63"/>
      <c r="AHX88" s="63"/>
      <c r="AHY88" s="63"/>
      <c r="AHZ88" s="63"/>
      <c r="AIA88" s="63"/>
      <c r="AIB88" s="63"/>
      <c r="AIC88" s="63"/>
      <c r="AID88" s="63"/>
      <c r="AIE88" s="63"/>
      <c r="AIF88" s="63"/>
      <c r="AIG88" s="63"/>
      <c r="AIH88" s="63"/>
      <c r="AII88" s="63"/>
      <c r="AIJ88" s="63"/>
      <c r="AIK88" s="63"/>
      <c r="AIL88" s="63"/>
      <c r="AIM88" s="63"/>
      <c r="AIN88" s="63"/>
      <c r="AIO88" s="63"/>
      <c r="AIP88" s="63"/>
      <c r="AIQ88" s="63"/>
      <c r="AIR88" s="63"/>
      <c r="AIS88" s="63"/>
      <c r="AIT88" s="63"/>
      <c r="AIU88" s="63"/>
      <c r="AIV88" s="63"/>
      <c r="AIW88" s="63"/>
      <c r="AIX88" s="63"/>
      <c r="AIY88" s="63"/>
      <c r="AIZ88" s="63"/>
      <c r="AJA88" s="63"/>
      <c r="AJB88" s="63"/>
      <c r="AJC88" s="63"/>
      <c r="AJD88" s="63"/>
      <c r="AJE88" s="63"/>
      <c r="AJF88" s="63"/>
      <c r="AJG88" s="63"/>
      <c r="AJH88" s="63"/>
      <c r="AJI88" s="63"/>
      <c r="AJJ88" s="63"/>
      <c r="AJK88" s="63"/>
      <c r="AJL88" s="63"/>
      <c r="AJM88" s="63"/>
      <c r="AJN88" s="63"/>
      <c r="AJO88" s="63"/>
      <c r="AJP88" s="63"/>
      <c r="AJQ88" s="63"/>
      <c r="AJR88" s="63"/>
      <c r="AJS88" s="63"/>
      <c r="AJT88" s="63"/>
      <c r="AJU88" s="63"/>
      <c r="AJV88" s="63"/>
      <c r="AJW88" s="63"/>
      <c r="AJX88" s="63"/>
      <c r="AJY88" s="63"/>
      <c r="AJZ88" s="63"/>
      <c r="AKA88" s="63"/>
      <c r="AKB88" s="63"/>
      <c r="AKC88" s="63"/>
      <c r="AKD88" s="63"/>
      <c r="AKE88" s="63"/>
      <c r="AKF88" s="63"/>
      <c r="AKG88" s="63"/>
      <c r="AKH88" s="63"/>
      <c r="AKI88" s="63"/>
      <c r="AKJ88" s="63"/>
      <c r="AKK88" s="63"/>
      <c r="AKL88" s="63"/>
      <c r="AKM88" s="63"/>
      <c r="AKN88" s="63"/>
      <c r="AKO88" s="63"/>
      <c r="AKP88" s="63"/>
      <c r="AKQ88" s="63"/>
      <c r="AKR88" s="63"/>
      <c r="AKS88" s="63"/>
      <c r="AKT88" s="63"/>
      <c r="AKU88" s="63"/>
      <c r="AKV88" s="63"/>
      <c r="AKW88" s="63"/>
      <c r="AKX88" s="63"/>
      <c r="AKY88" s="63"/>
      <c r="AKZ88" s="63"/>
      <c r="ALA88" s="63"/>
      <c r="ALB88" s="63"/>
      <c r="ALC88" s="63"/>
      <c r="ALD88" s="63"/>
      <c r="ALE88" s="63"/>
      <c r="ALF88" s="63"/>
      <c r="ALG88" s="63"/>
      <c r="ALH88" s="63"/>
      <c r="ALI88" s="63"/>
      <c r="ALJ88" s="63"/>
      <c r="ALK88" s="63"/>
      <c r="ALL88" s="63"/>
      <c r="ALM88" s="63"/>
      <c r="ALN88" s="63"/>
      <c r="ALO88" s="63"/>
      <c r="ALP88" s="63"/>
      <c r="ALQ88" s="63"/>
      <c r="ALR88" s="63"/>
      <c r="ALS88" s="63"/>
      <c r="ALT88" s="63"/>
      <c r="ALU88" s="63"/>
      <c r="ALV88" s="63"/>
      <c r="ALW88" s="63"/>
      <c r="ALX88" s="63"/>
      <c r="ALY88" s="63"/>
      <c r="ALZ88" s="63"/>
      <c r="AMA88" s="63"/>
      <c r="AMB88" s="63"/>
      <c r="AMC88" s="63"/>
      <c r="AMD88" s="63"/>
      <c r="AME88" s="63"/>
      <c r="AMF88" s="63"/>
      <c r="AMG88" s="63"/>
      <c r="AMH88" s="63"/>
      <c r="AMI88" s="63"/>
      <c r="AMJ88" s="63"/>
      <c r="AMK88" s="63"/>
      <c r="AML88" s="63"/>
      <c r="AMM88" s="63"/>
      <c r="AMN88" s="63"/>
      <c r="AMO88" s="63"/>
      <c r="AMP88" s="63"/>
      <c r="AMQ88" s="63"/>
      <c r="AMR88" s="63"/>
      <c r="AMS88" s="63"/>
      <c r="AMT88" s="63"/>
      <c r="AMU88" s="63"/>
      <c r="AMV88" s="63"/>
      <c r="AMW88" s="63"/>
      <c r="AMX88" s="63"/>
      <c r="AMY88" s="63"/>
      <c r="AMZ88" s="63"/>
      <c r="ANA88" s="63"/>
      <c r="ANB88" s="63"/>
      <c r="ANC88" s="63"/>
      <c r="AND88" s="63"/>
      <c r="ANE88" s="63"/>
      <c r="ANF88" s="63"/>
      <c r="ANG88" s="63"/>
      <c r="ANH88" s="63"/>
      <c r="ANI88" s="63"/>
      <c r="ANJ88" s="63"/>
      <c r="ANK88" s="63"/>
      <c r="ANL88" s="63"/>
      <c r="ANM88" s="63"/>
      <c r="ANN88" s="63"/>
      <c r="ANO88" s="63"/>
      <c r="ANP88" s="63"/>
      <c r="ANQ88" s="63"/>
      <c r="ANR88" s="63"/>
      <c r="ANS88" s="63"/>
      <c r="ANT88" s="63"/>
      <c r="ANU88" s="63"/>
      <c r="ANV88" s="63"/>
      <c r="ANW88" s="63"/>
      <c r="ANX88" s="63"/>
      <c r="ANY88" s="63"/>
      <c r="ANZ88" s="63"/>
      <c r="AOA88" s="63"/>
      <c r="AOB88" s="63"/>
      <c r="AOC88" s="63"/>
      <c r="AOD88" s="63"/>
      <c r="AOE88" s="63"/>
      <c r="AOF88" s="63"/>
      <c r="AOG88" s="63"/>
      <c r="AOH88" s="63"/>
      <c r="AOI88" s="63"/>
      <c r="AOJ88" s="63"/>
      <c r="AOK88" s="63"/>
      <c r="AOL88" s="63"/>
      <c r="AOM88" s="63"/>
      <c r="AON88" s="63"/>
      <c r="AOO88" s="63"/>
      <c r="AOP88" s="63"/>
      <c r="AOQ88" s="63"/>
      <c r="AOR88" s="63"/>
      <c r="AOS88" s="63"/>
      <c r="AOT88" s="63"/>
      <c r="AOU88" s="63"/>
      <c r="AOV88" s="63"/>
      <c r="AOW88" s="63"/>
      <c r="AOX88" s="63"/>
      <c r="AOY88" s="63"/>
      <c r="AOZ88" s="63"/>
      <c r="APA88" s="63"/>
      <c r="APB88" s="63"/>
      <c r="APC88" s="63"/>
      <c r="APD88" s="63"/>
      <c r="APE88" s="63"/>
      <c r="APF88" s="63"/>
      <c r="APG88" s="63"/>
      <c r="APH88" s="63"/>
      <c r="API88" s="63"/>
      <c r="APJ88" s="63"/>
      <c r="APK88" s="63"/>
      <c r="APL88" s="63"/>
      <c r="APM88" s="63"/>
      <c r="APN88" s="63"/>
      <c r="APO88" s="63"/>
      <c r="APP88" s="63"/>
      <c r="APQ88" s="63"/>
      <c r="APR88" s="63"/>
      <c r="APS88" s="63"/>
      <c r="APT88" s="63"/>
      <c r="APU88" s="63"/>
      <c r="APV88" s="63"/>
      <c r="APW88" s="63"/>
      <c r="APX88" s="63"/>
      <c r="APY88" s="63"/>
      <c r="APZ88" s="63"/>
      <c r="AQA88" s="63"/>
      <c r="AQB88" s="63"/>
      <c r="AQC88" s="63"/>
      <c r="AQD88" s="63"/>
      <c r="AQE88" s="63"/>
      <c r="AQF88" s="63"/>
      <c r="AQG88" s="63"/>
      <c r="AQH88" s="63"/>
      <c r="AQI88" s="63"/>
      <c r="AQJ88" s="63"/>
      <c r="AQK88" s="63"/>
      <c r="AQL88" s="63"/>
      <c r="AQM88" s="63"/>
      <c r="AQN88" s="63"/>
      <c r="AQO88" s="63"/>
      <c r="AQP88" s="63"/>
      <c r="AQQ88" s="63"/>
      <c r="AQR88" s="63"/>
      <c r="AQS88" s="63"/>
      <c r="AQT88" s="63"/>
      <c r="AQU88" s="63"/>
      <c r="AQV88" s="63"/>
      <c r="AQW88" s="63"/>
      <c r="AQX88" s="63"/>
      <c r="AQY88" s="63"/>
      <c r="AQZ88" s="63"/>
      <c r="ARA88" s="63"/>
      <c r="ARB88" s="63"/>
      <c r="ARC88" s="63"/>
      <c r="ARD88" s="63"/>
      <c r="ARE88" s="63"/>
      <c r="ARF88" s="63"/>
      <c r="ARG88" s="63"/>
      <c r="ARH88" s="63"/>
      <c r="ARI88" s="63"/>
      <c r="ARJ88" s="63"/>
      <c r="ARK88" s="63"/>
      <c r="ARL88" s="63"/>
      <c r="ARM88" s="63"/>
      <c r="ARN88" s="63"/>
      <c r="ARO88" s="63"/>
      <c r="ARP88" s="63"/>
      <c r="ARQ88" s="63"/>
      <c r="ARR88" s="63"/>
      <c r="ARS88" s="63"/>
      <c r="ART88" s="63"/>
      <c r="ARU88" s="63"/>
      <c r="ARV88" s="63"/>
      <c r="ARW88" s="63"/>
      <c r="ARX88" s="63"/>
      <c r="ARY88" s="63"/>
      <c r="ARZ88" s="63"/>
      <c r="ASA88" s="63"/>
      <c r="ASB88" s="63"/>
      <c r="ASC88" s="63"/>
      <c r="ASD88" s="63"/>
      <c r="ASE88" s="63"/>
      <c r="ASF88" s="63"/>
      <c r="ASG88" s="63"/>
      <c r="ASH88" s="63"/>
      <c r="ASI88" s="63"/>
      <c r="ASJ88" s="63"/>
      <c r="ASK88" s="63"/>
      <c r="ASL88" s="63"/>
      <c r="ASM88" s="63"/>
      <c r="ASN88" s="63"/>
      <c r="ASO88" s="63"/>
      <c r="ASP88" s="63"/>
      <c r="ASQ88" s="63"/>
      <c r="ASR88" s="63"/>
      <c r="ASS88" s="63"/>
      <c r="AST88" s="63"/>
      <c r="ASU88" s="63"/>
      <c r="ASV88" s="63"/>
      <c r="ASW88" s="63"/>
      <c r="ASX88" s="63"/>
      <c r="ASY88" s="63"/>
      <c r="ASZ88" s="63"/>
      <c r="ATA88" s="63"/>
      <c r="ATB88" s="63"/>
      <c r="ATC88" s="63"/>
      <c r="ATD88" s="63"/>
      <c r="ATE88" s="63"/>
      <c r="ATF88" s="63"/>
      <c r="ATG88" s="63"/>
      <c r="ATH88" s="63"/>
      <c r="ATI88" s="63"/>
      <c r="ATJ88" s="63"/>
      <c r="ATK88" s="63"/>
      <c r="ATL88" s="63"/>
      <c r="ATM88" s="63"/>
      <c r="ATN88" s="63"/>
      <c r="ATO88" s="63"/>
      <c r="ATP88" s="63"/>
      <c r="ATQ88" s="63"/>
      <c r="ATR88" s="63"/>
      <c r="ATS88" s="63"/>
      <c r="ATT88" s="63"/>
      <c r="ATU88" s="63"/>
      <c r="ATV88" s="63"/>
      <c r="ATW88" s="63"/>
      <c r="ATX88" s="63"/>
      <c r="ATY88" s="63"/>
      <c r="ATZ88" s="63"/>
      <c r="AUA88" s="63"/>
      <c r="AUB88" s="63"/>
      <c r="AUC88" s="63"/>
      <c r="AUD88" s="63"/>
      <c r="AUE88" s="63"/>
      <c r="AUF88" s="63"/>
      <c r="AUG88" s="63"/>
      <c r="AUH88" s="63"/>
      <c r="AUI88" s="63"/>
      <c r="AUJ88" s="63"/>
      <c r="AUK88" s="63"/>
      <c r="AUL88" s="63"/>
      <c r="AUM88" s="63"/>
      <c r="AUN88" s="63"/>
      <c r="AUO88" s="63"/>
      <c r="AUP88" s="63"/>
      <c r="AUQ88" s="63"/>
      <c r="AUR88" s="63"/>
      <c r="AUS88" s="63"/>
      <c r="AUT88" s="63"/>
      <c r="AUU88" s="63"/>
      <c r="AUV88" s="63"/>
      <c r="AUW88" s="63"/>
      <c r="AUX88" s="63"/>
      <c r="AUY88" s="63"/>
      <c r="AUZ88" s="63"/>
      <c r="AVA88" s="63"/>
      <c r="AVB88" s="63"/>
      <c r="AVC88" s="63"/>
      <c r="AVD88" s="63"/>
      <c r="AVE88" s="63"/>
      <c r="AVF88" s="63"/>
      <c r="AVG88" s="63"/>
      <c r="AVH88" s="63"/>
      <c r="AVI88" s="63"/>
      <c r="AVJ88" s="63"/>
      <c r="AVK88" s="63"/>
      <c r="AVL88" s="63"/>
      <c r="AVM88" s="63"/>
      <c r="AVN88" s="63"/>
      <c r="AVO88" s="63"/>
      <c r="AVP88" s="63"/>
      <c r="AVQ88" s="63"/>
      <c r="AVR88" s="63"/>
      <c r="AVS88" s="63"/>
      <c r="AVT88" s="63"/>
      <c r="AVU88" s="63"/>
      <c r="AVV88" s="63"/>
      <c r="AVW88" s="63"/>
      <c r="AVX88" s="63"/>
      <c r="AVY88" s="63"/>
      <c r="AVZ88" s="63"/>
      <c r="AWA88" s="63"/>
      <c r="AWB88" s="63"/>
      <c r="AWC88" s="63"/>
      <c r="AWD88" s="63"/>
      <c r="AWE88" s="63"/>
      <c r="AWF88" s="63"/>
      <c r="AWG88" s="63"/>
      <c r="AWH88" s="63"/>
      <c r="AWI88" s="63"/>
      <c r="AWJ88" s="63"/>
      <c r="AWK88" s="63"/>
      <c r="AWL88" s="63"/>
      <c r="AWM88" s="63"/>
      <c r="AWN88" s="63"/>
      <c r="AWO88" s="63"/>
      <c r="AWP88" s="63"/>
      <c r="AWQ88" s="63"/>
      <c r="AWR88" s="63"/>
      <c r="AWS88" s="63"/>
      <c r="AWT88" s="63"/>
      <c r="AWU88" s="63"/>
      <c r="AWV88" s="63"/>
      <c r="AWW88" s="63"/>
      <c r="AWX88" s="63"/>
      <c r="AWY88" s="63"/>
      <c r="AWZ88" s="63"/>
      <c r="AXA88" s="63"/>
      <c r="AXB88" s="63"/>
      <c r="AXC88" s="63"/>
      <c r="AXD88" s="63"/>
      <c r="AXE88" s="63"/>
      <c r="AXF88" s="63"/>
      <c r="AXG88" s="63"/>
      <c r="AXH88" s="63"/>
      <c r="AXI88" s="63"/>
      <c r="AXJ88" s="63"/>
      <c r="AXK88" s="63"/>
      <c r="AXL88" s="63"/>
      <c r="AXM88" s="63"/>
      <c r="AXN88" s="63"/>
      <c r="AXO88" s="63"/>
      <c r="AXP88" s="63"/>
      <c r="AXQ88" s="63"/>
      <c r="AXR88" s="63"/>
      <c r="AXS88" s="63"/>
      <c r="AXT88" s="63"/>
      <c r="AXU88" s="63"/>
      <c r="AXV88" s="63"/>
      <c r="AXW88" s="63"/>
      <c r="AXX88" s="63"/>
      <c r="AXY88" s="63"/>
      <c r="AXZ88" s="63"/>
      <c r="AYA88" s="63"/>
      <c r="AYB88" s="63"/>
      <c r="AYC88" s="63"/>
      <c r="AYD88" s="63"/>
      <c r="AYE88" s="63"/>
      <c r="AYF88" s="63"/>
      <c r="AYG88" s="63"/>
      <c r="AYH88" s="63"/>
      <c r="AYI88" s="63"/>
      <c r="AYJ88" s="63"/>
      <c r="AYK88" s="63"/>
      <c r="AYL88" s="63"/>
      <c r="AYM88" s="63"/>
      <c r="AYN88" s="63"/>
      <c r="AYO88" s="63"/>
      <c r="AYP88" s="63"/>
      <c r="AYQ88" s="63"/>
      <c r="AYR88" s="63"/>
      <c r="AYS88" s="63"/>
      <c r="AYT88" s="63"/>
      <c r="AYU88" s="63"/>
      <c r="AYV88" s="63"/>
      <c r="AYW88" s="63"/>
      <c r="AYX88" s="63"/>
      <c r="AYY88" s="63"/>
      <c r="AYZ88" s="63"/>
      <c r="AZA88" s="63"/>
      <c r="AZB88" s="63"/>
      <c r="AZC88" s="63"/>
      <c r="AZD88" s="63"/>
      <c r="AZE88" s="63"/>
      <c r="AZF88" s="63"/>
      <c r="AZG88" s="63"/>
      <c r="AZH88" s="63"/>
      <c r="AZI88" s="63"/>
      <c r="AZJ88" s="63"/>
      <c r="AZK88" s="63"/>
      <c r="AZL88" s="63"/>
      <c r="AZM88" s="63"/>
      <c r="AZN88" s="63"/>
      <c r="AZO88" s="63"/>
      <c r="AZP88" s="63"/>
      <c r="AZQ88" s="63"/>
      <c r="AZR88" s="63"/>
      <c r="AZS88" s="63"/>
      <c r="AZT88" s="63"/>
      <c r="AZU88" s="63"/>
      <c r="AZV88" s="63"/>
      <c r="AZW88" s="63"/>
      <c r="AZX88" s="63"/>
      <c r="AZY88" s="63"/>
      <c r="AZZ88" s="63"/>
      <c r="BAA88" s="63"/>
      <c r="BAB88" s="63"/>
      <c r="BAC88" s="63"/>
      <c r="BAD88" s="63"/>
      <c r="BAE88" s="63"/>
      <c r="BAF88" s="63"/>
      <c r="BAG88" s="63"/>
      <c r="BAH88" s="63"/>
      <c r="BAI88" s="63"/>
      <c r="BAJ88" s="63"/>
      <c r="BAK88" s="63"/>
      <c r="BAL88" s="63"/>
      <c r="BAM88" s="63"/>
      <c r="BAN88" s="63"/>
      <c r="BAO88" s="63"/>
      <c r="BAP88" s="63"/>
      <c r="BAQ88" s="63"/>
      <c r="BAR88" s="63"/>
      <c r="BAS88" s="63"/>
      <c r="BAT88" s="63"/>
      <c r="BAU88" s="63"/>
      <c r="BAV88" s="63"/>
      <c r="BAW88" s="63"/>
      <c r="BAX88" s="63"/>
      <c r="BAY88" s="63"/>
      <c r="BAZ88" s="63"/>
      <c r="BBA88" s="63"/>
      <c r="BBB88" s="63"/>
      <c r="BBC88" s="63"/>
      <c r="BBD88" s="63"/>
      <c r="BBE88" s="63"/>
      <c r="BBF88" s="63"/>
      <c r="BBG88" s="63"/>
      <c r="BBH88" s="63"/>
      <c r="BBI88" s="63"/>
      <c r="BBJ88" s="63"/>
      <c r="BBK88" s="63"/>
      <c r="BBL88" s="63"/>
      <c r="BBM88" s="63"/>
      <c r="BBN88" s="63"/>
      <c r="BBO88" s="63"/>
      <c r="BBP88" s="63"/>
      <c r="BBQ88" s="63"/>
      <c r="BBR88" s="63"/>
      <c r="BBS88" s="63"/>
      <c r="BBT88" s="63"/>
      <c r="BBU88" s="63"/>
      <c r="BBV88" s="63"/>
      <c r="BBW88" s="63"/>
      <c r="BBX88" s="63"/>
      <c r="BBY88" s="63"/>
      <c r="BBZ88" s="63"/>
      <c r="BCA88" s="63"/>
      <c r="BCB88" s="63"/>
      <c r="BCC88" s="63"/>
      <c r="BCD88" s="63"/>
      <c r="BCE88" s="63"/>
      <c r="BCF88" s="63"/>
      <c r="BCG88" s="63"/>
      <c r="BCH88" s="63"/>
      <c r="BCI88" s="63"/>
      <c r="BCJ88" s="63"/>
      <c r="BCK88" s="63"/>
      <c r="BCL88" s="63"/>
      <c r="BCM88" s="63"/>
      <c r="BCN88" s="63"/>
      <c r="BCO88" s="63"/>
      <c r="BCP88" s="63"/>
      <c r="BCQ88" s="63"/>
      <c r="BCR88" s="63"/>
      <c r="BCS88" s="63"/>
      <c r="BCT88" s="63"/>
      <c r="BCU88" s="63"/>
      <c r="BCV88" s="63"/>
      <c r="BCW88" s="63"/>
      <c r="BCX88" s="63"/>
      <c r="BCY88" s="63"/>
      <c r="BCZ88" s="63"/>
      <c r="BDA88" s="63"/>
      <c r="BDB88" s="63"/>
      <c r="BDC88" s="63"/>
      <c r="BDD88" s="63"/>
      <c r="BDE88" s="63"/>
      <c r="BDF88" s="63"/>
      <c r="BDG88" s="63"/>
      <c r="BDH88" s="63"/>
      <c r="BDI88" s="63"/>
      <c r="BDJ88" s="63"/>
      <c r="BDK88" s="63"/>
      <c r="BDL88" s="63"/>
      <c r="BDM88" s="63"/>
      <c r="BDN88" s="63"/>
      <c r="BDO88" s="63"/>
      <c r="BDP88" s="63"/>
      <c r="BDQ88" s="63"/>
      <c r="BDR88" s="63"/>
      <c r="BDS88" s="63"/>
      <c r="BDT88" s="63"/>
      <c r="BDU88" s="63"/>
      <c r="BDV88" s="63"/>
      <c r="BDW88" s="63"/>
      <c r="BDX88" s="63"/>
      <c r="BDY88" s="63"/>
      <c r="BDZ88" s="63"/>
      <c r="BEA88" s="63"/>
      <c r="BEB88" s="63"/>
      <c r="BEC88" s="63"/>
      <c r="BED88" s="63"/>
      <c r="BEE88" s="63"/>
      <c r="BEF88" s="63"/>
      <c r="BEG88" s="63"/>
      <c r="BEH88" s="63"/>
      <c r="BEI88" s="63"/>
      <c r="BEJ88" s="63"/>
      <c r="BEK88" s="63"/>
      <c r="BEL88" s="63"/>
      <c r="BEM88" s="63"/>
      <c r="BEN88" s="63"/>
      <c r="BEO88" s="63"/>
      <c r="BEP88" s="63"/>
      <c r="BEQ88" s="63"/>
      <c r="BER88" s="63"/>
      <c r="BES88" s="63"/>
      <c r="BET88" s="63"/>
      <c r="BEU88" s="63"/>
      <c r="BEV88" s="63"/>
      <c r="BEW88" s="63"/>
      <c r="BEX88" s="63"/>
      <c r="BEY88" s="63"/>
      <c r="BEZ88" s="63"/>
      <c r="BFA88" s="63"/>
      <c r="BFB88" s="63"/>
      <c r="BFC88" s="63"/>
      <c r="BFD88" s="63"/>
      <c r="BFE88" s="63"/>
      <c r="BFF88" s="63"/>
      <c r="BFG88" s="63"/>
      <c r="BFH88" s="63"/>
      <c r="BFI88" s="63"/>
      <c r="BFJ88" s="63"/>
      <c r="BFK88" s="63"/>
      <c r="BFL88" s="63"/>
      <c r="BFM88" s="63"/>
      <c r="BFN88" s="63"/>
      <c r="BFO88" s="63"/>
      <c r="BFP88" s="63"/>
      <c r="BFQ88" s="63"/>
      <c r="BFR88" s="63"/>
      <c r="BFS88" s="63"/>
      <c r="BFT88" s="63"/>
      <c r="BFU88" s="63"/>
      <c r="BFV88" s="63"/>
      <c r="BFW88" s="63"/>
      <c r="BFX88" s="63"/>
      <c r="BFY88" s="63"/>
      <c r="BFZ88" s="63"/>
      <c r="BGA88" s="63"/>
      <c r="BGB88" s="63"/>
      <c r="BGC88" s="63"/>
      <c r="BGD88" s="63"/>
      <c r="BGE88" s="63"/>
      <c r="BGF88" s="63"/>
      <c r="BGG88" s="63"/>
      <c r="BGH88" s="63"/>
      <c r="BGI88" s="63"/>
      <c r="BGJ88" s="63"/>
      <c r="BGK88" s="63"/>
      <c r="BGL88" s="63"/>
      <c r="BGM88" s="63"/>
      <c r="BGN88" s="63"/>
      <c r="BGO88" s="63"/>
      <c r="BGP88" s="63"/>
      <c r="BGQ88" s="63"/>
      <c r="BGR88" s="63"/>
      <c r="BGS88" s="63"/>
      <c r="BGT88" s="63"/>
      <c r="BGU88" s="63"/>
      <c r="BGV88" s="63"/>
      <c r="BGW88" s="63"/>
      <c r="BGX88" s="63"/>
      <c r="BGY88" s="63"/>
      <c r="BGZ88" s="63"/>
      <c r="BHA88" s="63"/>
      <c r="BHB88" s="63"/>
      <c r="BHC88" s="63"/>
      <c r="BHD88" s="63"/>
      <c r="BHE88" s="63"/>
      <c r="BHF88" s="63"/>
      <c r="BHG88" s="63"/>
      <c r="BHH88" s="63"/>
      <c r="BHI88" s="63"/>
      <c r="BHJ88" s="63"/>
      <c r="BHK88" s="63"/>
      <c r="BHL88" s="63"/>
      <c r="BHM88" s="63"/>
      <c r="BHN88" s="63"/>
      <c r="BHO88" s="63"/>
      <c r="BHP88" s="63"/>
      <c r="BHQ88" s="63"/>
      <c r="BHR88" s="63"/>
      <c r="BHS88" s="63"/>
      <c r="BHT88" s="63"/>
      <c r="BHU88" s="63"/>
      <c r="BHV88" s="63"/>
      <c r="BHW88" s="63"/>
      <c r="BHX88" s="63"/>
      <c r="BHY88" s="63"/>
      <c r="BHZ88" s="63"/>
      <c r="BIA88" s="63"/>
      <c r="BIB88" s="63"/>
      <c r="BIC88" s="63"/>
      <c r="BID88" s="63"/>
      <c r="BIE88" s="63"/>
      <c r="BIF88" s="63"/>
      <c r="BIG88" s="63"/>
      <c r="BIH88" s="63"/>
      <c r="BII88" s="63"/>
      <c r="BIJ88" s="63"/>
      <c r="BIK88" s="63"/>
      <c r="BIL88" s="63"/>
      <c r="BIM88" s="63"/>
      <c r="BIN88" s="63"/>
      <c r="BIO88" s="63"/>
      <c r="BIP88" s="63"/>
      <c r="BIQ88" s="63"/>
      <c r="BIR88" s="63"/>
      <c r="BIS88" s="63"/>
      <c r="BIT88" s="63"/>
      <c r="BIU88" s="63"/>
      <c r="BIV88" s="63"/>
      <c r="BIW88" s="63"/>
      <c r="BIX88" s="63"/>
      <c r="BIY88" s="63"/>
      <c r="BIZ88" s="63"/>
      <c r="BJA88" s="63"/>
      <c r="BJB88" s="63"/>
      <c r="BJC88" s="63"/>
      <c r="BJD88" s="63"/>
      <c r="BJE88" s="63"/>
      <c r="BJF88" s="63"/>
      <c r="BJG88" s="63"/>
      <c r="BJH88" s="63"/>
      <c r="BJI88" s="63"/>
      <c r="BJJ88" s="63"/>
      <c r="BJK88" s="63"/>
      <c r="BJL88" s="63"/>
      <c r="BJM88" s="63"/>
      <c r="BJN88" s="63"/>
      <c r="BJO88" s="63"/>
      <c r="BJP88" s="63"/>
      <c r="BJQ88" s="63"/>
      <c r="BJR88" s="63"/>
      <c r="BJS88" s="63"/>
      <c r="BJT88" s="63"/>
      <c r="BJU88" s="63"/>
      <c r="BJV88" s="63"/>
      <c r="BJW88" s="63"/>
      <c r="BJX88" s="63"/>
      <c r="BJY88" s="63"/>
      <c r="BJZ88" s="63"/>
      <c r="BKA88" s="63"/>
      <c r="BKB88" s="63"/>
      <c r="BKC88" s="63"/>
      <c r="BKD88" s="63"/>
      <c r="BKE88" s="63"/>
      <c r="BKF88" s="63"/>
      <c r="BKG88" s="63"/>
      <c r="BKH88" s="63"/>
      <c r="BKI88" s="63"/>
      <c r="BKJ88" s="63"/>
      <c r="BKK88" s="63"/>
      <c r="BKL88" s="63"/>
      <c r="BKM88" s="63"/>
      <c r="BKN88" s="63"/>
      <c r="BKO88" s="63"/>
      <c r="BKP88" s="63"/>
      <c r="BKQ88" s="63"/>
      <c r="BKR88" s="63"/>
      <c r="BKS88" s="63"/>
      <c r="BKT88" s="63"/>
      <c r="BKU88" s="63"/>
      <c r="BKV88" s="63"/>
      <c r="BKW88" s="63"/>
      <c r="BKX88" s="63"/>
      <c r="BKY88" s="63"/>
      <c r="BKZ88" s="63"/>
      <c r="BLA88" s="63"/>
      <c r="BLB88" s="63"/>
      <c r="BLC88" s="63"/>
      <c r="BLD88" s="63"/>
      <c r="BLE88" s="63"/>
      <c r="BLF88" s="63"/>
      <c r="BLG88" s="63"/>
      <c r="BLH88" s="63"/>
      <c r="BLI88" s="63"/>
      <c r="BLJ88" s="63"/>
      <c r="BLK88" s="63"/>
      <c r="BLL88" s="63"/>
      <c r="BLM88" s="63"/>
      <c r="BLN88" s="63"/>
      <c r="BLO88" s="63"/>
      <c r="BLP88" s="63"/>
      <c r="BLQ88" s="63"/>
      <c r="BLR88" s="63"/>
      <c r="BLS88" s="63"/>
      <c r="BLT88" s="63"/>
      <c r="BLU88" s="63"/>
      <c r="BLV88" s="63"/>
      <c r="BLW88" s="63"/>
      <c r="BLX88" s="63"/>
      <c r="BLY88" s="63"/>
      <c r="BLZ88" s="63"/>
      <c r="BMA88" s="63"/>
      <c r="BMB88" s="63"/>
      <c r="BMC88" s="63"/>
      <c r="BMD88" s="63"/>
      <c r="BME88" s="63"/>
      <c r="BMF88" s="63"/>
      <c r="BMG88" s="63"/>
      <c r="BMH88" s="63"/>
      <c r="BMI88" s="63"/>
      <c r="BMJ88" s="63"/>
      <c r="BMK88" s="63"/>
      <c r="BML88" s="63"/>
      <c r="BMM88" s="63"/>
      <c r="BMN88" s="63"/>
      <c r="BMO88" s="63"/>
      <c r="BMP88" s="63"/>
      <c r="BMQ88" s="63"/>
      <c r="BMR88" s="63"/>
      <c r="BMS88" s="63"/>
      <c r="BMT88" s="63"/>
      <c r="BMU88" s="63"/>
      <c r="BMV88" s="63"/>
      <c r="BMW88" s="63"/>
      <c r="BMX88" s="63"/>
    </row>
    <row r="89" spans="1:1714" s="1" customFormat="1" ht="15" customHeight="1" x14ac:dyDescent="0.25">
      <c r="A89" s="194" t="s">
        <v>278</v>
      </c>
      <c r="B89" s="147" t="s">
        <v>45</v>
      </c>
      <c r="C89" s="148" t="s">
        <v>142</v>
      </c>
      <c r="D89" s="213" t="s">
        <v>47</v>
      </c>
      <c r="E89" s="149" t="s">
        <v>138</v>
      </c>
      <c r="F89" s="214" t="s">
        <v>49</v>
      </c>
      <c r="G89" s="213" t="s">
        <v>50</v>
      </c>
      <c r="H89" s="150">
        <v>25</v>
      </c>
      <c r="I89" s="69"/>
      <c r="J89" s="151">
        <v>44690</v>
      </c>
      <c r="K89" s="152">
        <v>44691</v>
      </c>
      <c r="L89" s="152">
        <v>44692</v>
      </c>
      <c r="M89" s="167" t="s">
        <v>388</v>
      </c>
      <c r="N89" s="168">
        <v>44700</v>
      </c>
      <c r="O89" s="171" t="s">
        <v>97</v>
      </c>
      <c r="P89" s="148" t="s">
        <v>430</v>
      </c>
      <c r="Q89" s="153">
        <f t="shared" si="19"/>
        <v>44693</v>
      </c>
      <c r="R89" s="163">
        <v>4.4000000000000004</v>
      </c>
      <c r="S89" s="153">
        <f t="shared" si="20"/>
        <v>44697</v>
      </c>
      <c r="T89" s="162">
        <v>26</v>
      </c>
      <c r="U89" s="153">
        <f t="shared" si="21"/>
        <v>44704</v>
      </c>
      <c r="V89" s="163"/>
      <c r="W89" s="153">
        <f t="shared" si="29"/>
        <v>44718</v>
      </c>
      <c r="X89" s="163">
        <v>37</v>
      </c>
      <c r="Y89" s="170" t="str">
        <f t="shared" si="26"/>
        <v>OK</v>
      </c>
      <c r="Z89" s="171" t="s">
        <v>97</v>
      </c>
      <c r="AA89" s="148" t="s">
        <v>432</v>
      </c>
      <c r="AB89" s="153">
        <f t="shared" si="30"/>
        <v>44694</v>
      </c>
      <c r="AC89" s="162">
        <v>29.5</v>
      </c>
      <c r="AD89" s="153">
        <f t="shared" si="31"/>
        <v>44698</v>
      </c>
      <c r="AE89" s="162">
        <v>35.299999999999997</v>
      </c>
      <c r="AF89" s="153">
        <f t="shared" si="32"/>
        <v>44705</v>
      </c>
      <c r="AG89" s="163"/>
      <c r="AH89" s="153">
        <f t="shared" si="33"/>
        <v>44719</v>
      </c>
      <c r="AI89" s="163">
        <v>46.3</v>
      </c>
      <c r="AJ89" s="170" t="str">
        <f t="shared" si="27"/>
        <v>OK</v>
      </c>
      <c r="AK89" s="171" t="s">
        <v>97</v>
      </c>
      <c r="AL89" s="172" t="s">
        <v>433</v>
      </c>
      <c r="AM89" s="153">
        <f t="shared" si="34"/>
        <v>44695</v>
      </c>
      <c r="AN89" s="163">
        <v>37.299999999999997</v>
      </c>
      <c r="AO89" s="153">
        <f t="shared" si="35"/>
        <v>44699</v>
      </c>
      <c r="AP89" s="162">
        <v>43.1</v>
      </c>
      <c r="AQ89" s="153">
        <f t="shared" si="36"/>
        <v>44706</v>
      </c>
      <c r="AR89" s="163"/>
      <c r="AS89" s="153">
        <f t="shared" si="37"/>
        <v>44720</v>
      </c>
      <c r="AT89" s="163">
        <v>53.8</v>
      </c>
      <c r="AU89" s="170" t="str">
        <f t="shared" si="28"/>
        <v>OK</v>
      </c>
      <c r="AV89" s="92"/>
      <c r="AW89" s="199" t="s">
        <v>1381</v>
      </c>
      <c r="AX89" s="200" t="s">
        <v>1382</v>
      </c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  <c r="FM89" s="63"/>
      <c r="FN89" s="63"/>
      <c r="FO89" s="63"/>
      <c r="FP89" s="63"/>
      <c r="FQ89" s="63"/>
      <c r="FR89" s="63"/>
      <c r="FS89" s="63"/>
      <c r="FT89" s="63"/>
      <c r="FU89" s="63"/>
      <c r="FV89" s="63"/>
      <c r="FW89" s="63"/>
      <c r="FX89" s="63"/>
      <c r="FY89" s="63"/>
      <c r="FZ89" s="63"/>
      <c r="GA89" s="63"/>
      <c r="GB89" s="63"/>
      <c r="GC89" s="63"/>
      <c r="GD89" s="63"/>
      <c r="GE89" s="63"/>
      <c r="GF89" s="63"/>
      <c r="GG89" s="63"/>
      <c r="GH89" s="63"/>
      <c r="GI89" s="63"/>
      <c r="GJ89" s="63"/>
      <c r="GK89" s="63"/>
      <c r="GL89" s="63"/>
      <c r="GM89" s="63"/>
      <c r="GN89" s="63"/>
      <c r="GO89" s="63"/>
      <c r="GP89" s="63"/>
      <c r="GQ89" s="63"/>
      <c r="GR89" s="63"/>
      <c r="GS89" s="63"/>
      <c r="GT89" s="63"/>
      <c r="GU89" s="63"/>
      <c r="GV89" s="63"/>
      <c r="GW89" s="63"/>
      <c r="GX89" s="63"/>
      <c r="GY89" s="63"/>
      <c r="GZ89" s="63"/>
      <c r="HA89" s="63"/>
      <c r="HB89" s="63"/>
      <c r="HC89" s="63"/>
      <c r="HD89" s="63"/>
      <c r="HE89" s="63"/>
      <c r="HF89" s="63"/>
      <c r="HG89" s="63"/>
      <c r="HH89" s="63"/>
      <c r="HI89" s="63"/>
      <c r="HJ89" s="63"/>
      <c r="HK89" s="63"/>
      <c r="HL89" s="63"/>
      <c r="HM89" s="63"/>
      <c r="HN89" s="63"/>
      <c r="HO89" s="63"/>
      <c r="HP89" s="63"/>
      <c r="HQ89" s="63"/>
      <c r="HR89" s="63"/>
      <c r="HS89" s="63"/>
      <c r="HT89" s="63"/>
      <c r="HU89" s="63"/>
      <c r="HV89" s="63"/>
      <c r="HW89" s="63"/>
      <c r="HX89" s="63"/>
      <c r="HY89" s="63"/>
      <c r="HZ89" s="63"/>
      <c r="IA89" s="63"/>
      <c r="IB89" s="63"/>
      <c r="IC89" s="63"/>
      <c r="ID89" s="63"/>
      <c r="IE89" s="63"/>
      <c r="IF89" s="63"/>
      <c r="IG89" s="63"/>
      <c r="IH89" s="63"/>
      <c r="II89" s="63"/>
      <c r="IJ89" s="63"/>
      <c r="IK89" s="63"/>
      <c r="IL89" s="63"/>
      <c r="IM89" s="63"/>
      <c r="IN89" s="63"/>
      <c r="IO89" s="63"/>
      <c r="IP89" s="63"/>
      <c r="IQ89" s="63"/>
      <c r="IR89" s="63"/>
      <c r="IS89" s="63"/>
      <c r="IT89" s="63"/>
      <c r="IU89" s="63"/>
      <c r="IV89" s="63"/>
      <c r="IW89" s="63"/>
      <c r="IX89" s="63"/>
      <c r="IY89" s="63"/>
      <c r="IZ89" s="63"/>
      <c r="JA89" s="63"/>
      <c r="JB89" s="63"/>
      <c r="JC89" s="63"/>
      <c r="JD89" s="63"/>
      <c r="JE89" s="63"/>
      <c r="JF89" s="63"/>
      <c r="JG89" s="63"/>
      <c r="JH89" s="63"/>
      <c r="JI89" s="63"/>
      <c r="JJ89" s="63"/>
      <c r="JK89" s="63"/>
      <c r="JL89" s="63"/>
      <c r="JM89" s="63"/>
      <c r="JN89" s="63"/>
      <c r="JO89" s="63"/>
      <c r="JP89" s="63"/>
      <c r="JQ89" s="63"/>
      <c r="JR89" s="63"/>
      <c r="JS89" s="63"/>
      <c r="JT89" s="63"/>
      <c r="JU89" s="63"/>
      <c r="JV89" s="63"/>
      <c r="JW89" s="63"/>
      <c r="JX89" s="63"/>
      <c r="JY89" s="63"/>
      <c r="JZ89" s="63"/>
      <c r="KA89" s="63"/>
      <c r="KB89" s="63"/>
      <c r="KC89" s="63"/>
      <c r="KD89" s="63"/>
      <c r="KE89" s="63"/>
      <c r="KF89" s="63"/>
      <c r="KG89" s="63"/>
      <c r="KH89" s="63"/>
      <c r="KI89" s="63"/>
      <c r="KJ89" s="63"/>
      <c r="KK89" s="63"/>
      <c r="KL89" s="63"/>
      <c r="KM89" s="63"/>
      <c r="KN89" s="63"/>
      <c r="KO89" s="63"/>
      <c r="KP89" s="63"/>
      <c r="KQ89" s="63"/>
      <c r="KR89" s="63"/>
      <c r="KS89" s="63"/>
      <c r="KT89" s="63"/>
      <c r="KU89" s="63"/>
      <c r="KV89" s="63"/>
      <c r="KW89" s="63"/>
      <c r="KX89" s="63"/>
      <c r="KY89" s="63"/>
      <c r="KZ89" s="63"/>
      <c r="LA89" s="63"/>
      <c r="LB89" s="63"/>
      <c r="LC89" s="63"/>
      <c r="LD89" s="63"/>
      <c r="LE89" s="63"/>
      <c r="LF89" s="63"/>
      <c r="LG89" s="63"/>
      <c r="LH89" s="63"/>
      <c r="LI89" s="63"/>
      <c r="LJ89" s="63"/>
      <c r="LK89" s="63"/>
      <c r="LL89" s="63"/>
      <c r="LM89" s="63"/>
      <c r="LN89" s="63"/>
      <c r="LO89" s="63"/>
      <c r="LP89" s="63"/>
      <c r="LQ89" s="63"/>
      <c r="LR89" s="63"/>
      <c r="LS89" s="63"/>
      <c r="LT89" s="63"/>
      <c r="LU89" s="63"/>
      <c r="LV89" s="63"/>
      <c r="LW89" s="63"/>
      <c r="LX89" s="63"/>
      <c r="LY89" s="63"/>
      <c r="LZ89" s="63"/>
      <c r="MA89" s="63"/>
      <c r="MB89" s="63"/>
      <c r="MC89" s="63"/>
      <c r="MD89" s="63"/>
      <c r="ME89" s="63"/>
      <c r="MF89" s="63"/>
      <c r="MG89" s="63"/>
      <c r="MH89" s="63"/>
      <c r="MI89" s="63"/>
      <c r="MJ89" s="63"/>
      <c r="MK89" s="63"/>
      <c r="ML89" s="63"/>
      <c r="MM89" s="63"/>
      <c r="MN89" s="63"/>
      <c r="MO89" s="63"/>
      <c r="MP89" s="63"/>
      <c r="MQ89" s="63"/>
      <c r="MR89" s="63"/>
      <c r="MS89" s="63"/>
      <c r="MT89" s="63"/>
      <c r="MU89" s="63"/>
      <c r="MV89" s="63"/>
      <c r="MW89" s="63"/>
      <c r="MX89" s="63"/>
      <c r="MY89" s="63"/>
      <c r="MZ89" s="63"/>
      <c r="NA89" s="63"/>
      <c r="NB89" s="63"/>
      <c r="NC89" s="63"/>
      <c r="ND89" s="63"/>
      <c r="NE89" s="63"/>
      <c r="NF89" s="63"/>
      <c r="NG89" s="63"/>
      <c r="NH89" s="63"/>
      <c r="NI89" s="63"/>
      <c r="NJ89" s="63"/>
      <c r="NK89" s="63"/>
      <c r="NL89" s="63"/>
      <c r="NM89" s="63"/>
      <c r="NN89" s="63"/>
      <c r="NO89" s="63"/>
      <c r="NP89" s="63"/>
      <c r="NQ89" s="63"/>
      <c r="NR89" s="63"/>
      <c r="NS89" s="63"/>
      <c r="NT89" s="63"/>
      <c r="NU89" s="63"/>
      <c r="NV89" s="63"/>
      <c r="NW89" s="63"/>
      <c r="NX89" s="63"/>
      <c r="NY89" s="63"/>
      <c r="NZ89" s="63"/>
      <c r="OA89" s="63"/>
      <c r="OB89" s="63"/>
      <c r="OC89" s="63"/>
      <c r="OD89" s="63"/>
      <c r="OE89" s="63"/>
      <c r="OF89" s="63"/>
      <c r="OG89" s="63"/>
      <c r="OH89" s="63"/>
      <c r="OI89" s="63"/>
      <c r="OJ89" s="63"/>
      <c r="OK89" s="63"/>
      <c r="OL89" s="63"/>
      <c r="OM89" s="63"/>
      <c r="ON89" s="63"/>
      <c r="OO89" s="63"/>
      <c r="OP89" s="63"/>
      <c r="OQ89" s="63"/>
      <c r="OR89" s="63"/>
      <c r="OS89" s="63"/>
      <c r="OT89" s="63"/>
      <c r="OU89" s="63"/>
      <c r="OV89" s="63"/>
      <c r="OW89" s="63"/>
      <c r="OX89" s="63"/>
      <c r="OY89" s="63"/>
      <c r="OZ89" s="63"/>
      <c r="PA89" s="63"/>
      <c r="PB89" s="63"/>
      <c r="PC89" s="63"/>
      <c r="PD89" s="63"/>
      <c r="PE89" s="63"/>
      <c r="PF89" s="63"/>
      <c r="PG89" s="63"/>
      <c r="PH89" s="63"/>
      <c r="PI89" s="63"/>
      <c r="PJ89" s="63"/>
      <c r="PK89" s="63"/>
      <c r="PL89" s="63"/>
      <c r="PM89" s="63"/>
      <c r="PN89" s="63"/>
      <c r="PO89" s="63"/>
      <c r="PP89" s="63"/>
      <c r="PQ89" s="63"/>
      <c r="PR89" s="63"/>
      <c r="PS89" s="63"/>
      <c r="PT89" s="63"/>
      <c r="PU89" s="63"/>
      <c r="PV89" s="63"/>
      <c r="PW89" s="63"/>
      <c r="PX89" s="63"/>
      <c r="PY89" s="63"/>
      <c r="PZ89" s="63"/>
      <c r="QA89" s="63"/>
      <c r="QB89" s="63"/>
      <c r="QC89" s="63"/>
      <c r="QD89" s="63"/>
      <c r="QE89" s="63"/>
      <c r="QF89" s="63"/>
      <c r="QG89" s="63"/>
      <c r="QH89" s="63"/>
      <c r="QI89" s="63"/>
      <c r="QJ89" s="63"/>
      <c r="QK89" s="63"/>
      <c r="QL89" s="63"/>
      <c r="QM89" s="63"/>
      <c r="QN89" s="63"/>
      <c r="QO89" s="63"/>
      <c r="QP89" s="63"/>
      <c r="QQ89" s="63"/>
      <c r="QR89" s="63"/>
      <c r="QS89" s="63"/>
      <c r="QT89" s="63"/>
      <c r="QU89" s="63"/>
      <c r="QV89" s="63"/>
      <c r="QW89" s="63"/>
      <c r="QX89" s="63"/>
      <c r="QY89" s="63"/>
      <c r="QZ89" s="63"/>
      <c r="RA89" s="63"/>
      <c r="RB89" s="63"/>
      <c r="RC89" s="63"/>
      <c r="RD89" s="63"/>
      <c r="RE89" s="63"/>
      <c r="RF89" s="63"/>
      <c r="RG89" s="63"/>
      <c r="RH89" s="63"/>
      <c r="RI89" s="63"/>
      <c r="RJ89" s="63"/>
      <c r="RK89" s="63"/>
      <c r="RL89" s="63"/>
      <c r="RM89" s="63"/>
      <c r="RN89" s="63"/>
      <c r="RO89" s="63"/>
      <c r="RP89" s="63"/>
      <c r="RQ89" s="63"/>
      <c r="RR89" s="63"/>
      <c r="RS89" s="63"/>
      <c r="RT89" s="63"/>
      <c r="RU89" s="63"/>
      <c r="RV89" s="63"/>
      <c r="RW89" s="63"/>
      <c r="RX89" s="63"/>
      <c r="RY89" s="63"/>
      <c r="RZ89" s="63"/>
      <c r="SA89" s="63"/>
      <c r="SB89" s="63"/>
      <c r="SC89" s="63"/>
      <c r="SD89" s="63"/>
      <c r="SE89" s="63"/>
      <c r="SF89" s="63"/>
      <c r="SG89" s="63"/>
      <c r="SH89" s="63"/>
      <c r="SI89" s="63"/>
      <c r="SJ89" s="63"/>
      <c r="SK89" s="63"/>
      <c r="SL89" s="63"/>
      <c r="SM89" s="63"/>
      <c r="SN89" s="63"/>
      <c r="SO89" s="63"/>
      <c r="SP89" s="63"/>
      <c r="SQ89" s="63"/>
      <c r="SR89" s="63"/>
      <c r="SS89" s="63"/>
      <c r="ST89" s="63"/>
      <c r="SU89" s="63"/>
      <c r="SV89" s="63"/>
      <c r="SW89" s="63"/>
      <c r="SX89" s="63"/>
      <c r="SY89" s="63"/>
      <c r="SZ89" s="63"/>
      <c r="TA89" s="63"/>
      <c r="TB89" s="63"/>
      <c r="TC89" s="63"/>
      <c r="TD89" s="63"/>
      <c r="TE89" s="63"/>
      <c r="TF89" s="63"/>
      <c r="TG89" s="63"/>
      <c r="TH89" s="63"/>
      <c r="TI89" s="63"/>
      <c r="TJ89" s="63"/>
      <c r="TK89" s="63"/>
      <c r="TL89" s="63"/>
      <c r="TM89" s="63"/>
      <c r="TN89" s="63"/>
      <c r="TO89" s="63"/>
      <c r="TP89" s="63"/>
      <c r="TQ89" s="63"/>
      <c r="TR89" s="63"/>
      <c r="TS89" s="63"/>
      <c r="TT89" s="63"/>
      <c r="TU89" s="63"/>
      <c r="TV89" s="63"/>
      <c r="TW89" s="63"/>
      <c r="TX89" s="63"/>
      <c r="TY89" s="63"/>
      <c r="TZ89" s="63"/>
      <c r="UA89" s="63"/>
      <c r="UB89" s="63"/>
      <c r="UC89" s="63"/>
      <c r="UD89" s="63"/>
      <c r="UE89" s="63"/>
      <c r="UF89" s="63"/>
      <c r="UG89" s="63"/>
      <c r="UH89" s="63"/>
      <c r="UI89" s="63"/>
      <c r="UJ89" s="63"/>
      <c r="UK89" s="63"/>
      <c r="UL89" s="63"/>
      <c r="UM89" s="63"/>
      <c r="UN89" s="63"/>
      <c r="UO89" s="63"/>
      <c r="UP89" s="63"/>
      <c r="UQ89" s="63"/>
      <c r="UR89" s="63"/>
      <c r="US89" s="63"/>
      <c r="UT89" s="63"/>
      <c r="UU89" s="63"/>
      <c r="UV89" s="63"/>
      <c r="UW89" s="63"/>
      <c r="UX89" s="63"/>
      <c r="UY89" s="63"/>
      <c r="UZ89" s="63"/>
      <c r="VA89" s="63"/>
      <c r="VB89" s="63"/>
      <c r="VC89" s="63"/>
      <c r="VD89" s="63"/>
      <c r="VE89" s="63"/>
      <c r="VF89" s="63"/>
      <c r="VG89" s="63"/>
      <c r="VH89" s="63"/>
      <c r="VI89" s="63"/>
      <c r="VJ89" s="63"/>
      <c r="VK89" s="63"/>
      <c r="VL89" s="63"/>
      <c r="VM89" s="63"/>
      <c r="VN89" s="63"/>
      <c r="VO89" s="63"/>
      <c r="VP89" s="63"/>
      <c r="VQ89" s="63"/>
      <c r="VR89" s="63"/>
      <c r="VS89" s="63"/>
      <c r="VT89" s="63"/>
      <c r="VU89" s="63"/>
      <c r="VV89" s="63"/>
      <c r="VW89" s="63"/>
      <c r="VX89" s="63"/>
      <c r="VY89" s="63"/>
      <c r="VZ89" s="63"/>
      <c r="WA89" s="63"/>
      <c r="WB89" s="63"/>
      <c r="WC89" s="63"/>
      <c r="WD89" s="63"/>
      <c r="WE89" s="63"/>
      <c r="WF89" s="63"/>
      <c r="WG89" s="63"/>
      <c r="WH89" s="63"/>
      <c r="WI89" s="63"/>
      <c r="WJ89" s="63"/>
      <c r="WK89" s="63"/>
      <c r="WL89" s="63"/>
      <c r="WM89" s="63"/>
      <c r="WN89" s="63"/>
      <c r="WO89" s="63"/>
      <c r="WP89" s="63"/>
      <c r="WQ89" s="63"/>
      <c r="WR89" s="63"/>
      <c r="WS89" s="63"/>
      <c r="WT89" s="63"/>
      <c r="WU89" s="63"/>
      <c r="WV89" s="63"/>
      <c r="WW89" s="63"/>
      <c r="WX89" s="63"/>
      <c r="WY89" s="63"/>
      <c r="WZ89" s="63"/>
      <c r="XA89" s="63"/>
      <c r="XB89" s="63"/>
      <c r="XC89" s="63"/>
      <c r="XD89" s="63"/>
      <c r="XE89" s="63"/>
      <c r="XF89" s="63"/>
      <c r="XG89" s="63"/>
      <c r="XH89" s="63"/>
      <c r="XI89" s="63"/>
      <c r="XJ89" s="63"/>
      <c r="XK89" s="63"/>
      <c r="XL89" s="63"/>
      <c r="XM89" s="63"/>
      <c r="XN89" s="63"/>
      <c r="XO89" s="63"/>
      <c r="XP89" s="63"/>
      <c r="XQ89" s="63"/>
      <c r="XR89" s="63"/>
      <c r="XS89" s="63"/>
      <c r="XT89" s="63"/>
      <c r="XU89" s="63"/>
      <c r="XV89" s="63"/>
      <c r="XW89" s="63"/>
      <c r="XX89" s="63"/>
      <c r="XY89" s="63"/>
      <c r="XZ89" s="63"/>
      <c r="YA89" s="63"/>
      <c r="YB89" s="63"/>
      <c r="YC89" s="63"/>
      <c r="YD89" s="63"/>
      <c r="YE89" s="63"/>
      <c r="YF89" s="63"/>
      <c r="YG89" s="63"/>
      <c r="YH89" s="63"/>
      <c r="YI89" s="63"/>
      <c r="YJ89" s="63"/>
      <c r="YK89" s="63"/>
      <c r="YL89" s="63"/>
      <c r="YM89" s="63"/>
      <c r="YN89" s="63"/>
      <c r="YO89" s="63"/>
      <c r="YP89" s="63"/>
      <c r="YQ89" s="63"/>
      <c r="YR89" s="63"/>
      <c r="YS89" s="63"/>
      <c r="YT89" s="63"/>
      <c r="YU89" s="63"/>
      <c r="YV89" s="63"/>
      <c r="YW89" s="63"/>
      <c r="YX89" s="63"/>
      <c r="YY89" s="63"/>
      <c r="YZ89" s="63"/>
      <c r="ZA89" s="63"/>
      <c r="ZB89" s="63"/>
      <c r="ZC89" s="63"/>
      <c r="ZD89" s="63"/>
      <c r="ZE89" s="63"/>
      <c r="ZF89" s="63"/>
      <c r="ZG89" s="63"/>
      <c r="ZH89" s="63"/>
      <c r="ZI89" s="63"/>
      <c r="ZJ89" s="63"/>
      <c r="ZK89" s="63"/>
      <c r="ZL89" s="63"/>
      <c r="ZM89" s="63"/>
      <c r="ZN89" s="63"/>
      <c r="ZO89" s="63"/>
      <c r="ZP89" s="63"/>
      <c r="ZQ89" s="63"/>
      <c r="ZR89" s="63"/>
      <c r="ZS89" s="63"/>
      <c r="ZT89" s="63"/>
      <c r="ZU89" s="63"/>
      <c r="ZV89" s="63"/>
      <c r="ZW89" s="63"/>
      <c r="ZX89" s="63"/>
      <c r="ZY89" s="63"/>
      <c r="ZZ89" s="63"/>
      <c r="AAA89" s="63"/>
      <c r="AAB89" s="63"/>
      <c r="AAC89" s="63"/>
      <c r="AAD89" s="63"/>
      <c r="AAE89" s="63"/>
      <c r="AAF89" s="63"/>
      <c r="AAG89" s="63"/>
      <c r="AAH89" s="63"/>
      <c r="AAI89" s="63"/>
      <c r="AAJ89" s="63"/>
      <c r="AAK89" s="63"/>
      <c r="AAL89" s="63"/>
      <c r="AAM89" s="63"/>
      <c r="AAN89" s="63"/>
      <c r="AAO89" s="63"/>
      <c r="AAP89" s="63"/>
      <c r="AAQ89" s="63"/>
      <c r="AAR89" s="63"/>
      <c r="AAS89" s="63"/>
      <c r="AAT89" s="63"/>
      <c r="AAU89" s="63"/>
      <c r="AAV89" s="63"/>
      <c r="AAW89" s="63"/>
      <c r="AAX89" s="63"/>
      <c r="AAY89" s="63"/>
      <c r="AAZ89" s="63"/>
      <c r="ABA89" s="63"/>
      <c r="ABB89" s="63"/>
      <c r="ABC89" s="63"/>
      <c r="ABD89" s="63"/>
      <c r="ABE89" s="63"/>
      <c r="ABF89" s="63"/>
      <c r="ABG89" s="63"/>
      <c r="ABH89" s="63"/>
      <c r="ABI89" s="63"/>
      <c r="ABJ89" s="63"/>
      <c r="ABK89" s="63"/>
      <c r="ABL89" s="63"/>
      <c r="ABM89" s="63"/>
      <c r="ABN89" s="63"/>
      <c r="ABO89" s="63"/>
      <c r="ABP89" s="63"/>
      <c r="ABQ89" s="63"/>
      <c r="ABR89" s="63"/>
      <c r="ABS89" s="63"/>
      <c r="ABT89" s="63"/>
      <c r="ABU89" s="63"/>
      <c r="ABV89" s="63"/>
      <c r="ABW89" s="63"/>
      <c r="ABX89" s="63"/>
      <c r="ABY89" s="63"/>
      <c r="ABZ89" s="63"/>
      <c r="ACA89" s="63"/>
      <c r="ACB89" s="63"/>
      <c r="ACC89" s="63"/>
      <c r="ACD89" s="63"/>
      <c r="ACE89" s="63"/>
      <c r="ACF89" s="63"/>
      <c r="ACG89" s="63"/>
      <c r="ACH89" s="63"/>
      <c r="ACI89" s="63"/>
      <c r="ACJ89" s="63"/>
      <c r="ACK89" s="63"/>
      <c r="ACL89" s="63"/>
      <c r="ACM89" s="63"/>
      <c r="ACN89" s="63"/>
      <c r="ACO89" s="63"/>
      <c r="ACP89" s="63"/>
      <c r="ACQ89" s="63"/>
      <c r="ACR89" s="63"/>
      <c r="ACS89" s="63"/>
      <c r="ACT89" s="63"/>
      <c r="ACU89" s="63"/>
      <c r="ACV89" s="63"/>
      <c r="ACW89" s="63"/>
      <c r="ACX89" s="63"/>
      <c r="ACY89" s="63"/>
      <c r="ACZ89" s="63"/>
      <c r="ADA89" s="63"/>
      <c r="ADB89" s="63"/>
      <c r="ADC89" s="63"/>
      <c r="ADD89" s="63"/>
      <c r="ADE89" s="63"/>
      <c r="ADF89" s="63"/>
      <c r="ADG89" s="63"/>
      <c r="ADH89" s="63"/>
      <c r="ADI89" s="63"/>
      <c r="ADJ89" s="63"/>
      <c r="ADK89" s="63"/>
      <c r="ADL89" s="63"/>
      <c r="ADM89" s="63"/>
      <c r="ADN89" s="63"/>
      <c r="ADO89" s="63"/>
      <c r="ADP89" s="63"/>
      <c r="ADQ89" s="63"/>
      <c r="ADR89" s="63"/>
      <c r="ADS89" s="63"/>
      <c r="ADT89" s="63"/>
      <c r="ADU89" s="63"/>
      <c r="ADV89" s="63"/>
      <c r="ADW89" s="63"/>
      <c r="ADX89" s="63"/>
      <c r="ADY89" s="63"/>
      <c r="ADZ89" s="63"/>
      <c r="AEA89" s="63"/>
      <c r="AEB89" s="63"/>
      <c r="AEC89" s="63"/>
      <c r="AED89" s="63"/>
      <c r="AEE89" s="63"/>
      <c r="AEF89" s="63"/>
      <c r="AEG89" s="63"/>
      <c r="AEH89" s="63"/>
      <c r="AEI89" s="63"/>
      <c r="AEJ89" s="63"/>
      <c r="AEK89" s="63"/>
      <c r="AEL89" s="63"/>
      <c r="AEM89" s="63"/>
      <c r="AEN89" s="63"/>
      <c r="AEO89" s="63"/>
      <c r="AEP89" s="63"/>
      <c r="AEQ89" s="63"/>
      <c r="AER89" s="63"/>
      <c r="AES89" s="63"/>
      <c r="AET89" s="63"/>
      <c r="AEU89" s="63"/>
      <c r="AEV89" s="63"/>
      <c r="AEW89" s="63"/>
      <c r="AEX89" s="63"/>
      <c r="AEY89" s="63"/>
      <c r="AEZ89" s="63"/>
      <c r="AFA89" s="63"/>
      <c r="AFB89" s="63"/>
      <c r="AFC89" s="63"/>
      <c r="AFD89" s="63"/>
      <c r="AFE89" s="63"/>
      <c r="AFF89" s="63"/>
      <c r="AFG89" s="63"/>
      <c r="AFH89" s="63"/>
      <c r="AFI89" s="63"/>
      <c r="AFJ89" s="63"/>
      <c r="AFK89" s="63"/>
      <c r="AFL89" s="63"/>
      <c r="AFM89" s="63"/>
      <c r="AFN89" s="63"/>
      <c r="AFO89" s="63"/>
      <c r="AFP89" s="63"/>
      <c r="AFQ89" s="63"/>
      <c r="AFR89" s="63"/>
      <c r="AFS89" s="63"/>
      <c r="AFT89" s="63"/>
      <c r="AFU89" s="63"/>
      <c r="AFV89" s="63"/>
      <c r="AFW89" s="63"/>
      <c r="AFX89" s="63"/>
      <c r="AFY89" s="63"/>
      <c r="AFZ89" s="63"/>
      <c r="AGA89" s="63"/>
      <c r="AGB89" s="63"/>
      <c r="AGC89" s="63"/>
      <c r="AGD89" s="63"/>
      <c r="AGE89" s="63"/>
      <c r="AGF89" s="63"/>
      <c r="AGG89" s="63"/>
      <c r="AGH89" s="63"/>
      <c r="AGI89" s="63"/>
      <c r="AGJ89" s="63"/>
      <c r="AGK89" s="63"/>
      <c r="AGL89" s="63"/>
      <c r="AGM89" s="63"/>
      <c r="AGN89" s="63"/>
      <c r="AGO89" s="63"/>
      <c r="AGP89" s="63"/>
      <c r="AGQ89" s="63"/>
      <c r="AGR89" s="63"/>
      <c r="AGS89" s="63"/>
      <c r="AGT89" s="63"/>
      <c r="AGU89" s="63"/>
      <c r="AGV89" s="63"/>
      <c r="AGW89" s="63"/>
      <c r="AGX89" s="63"/>
      <c r="AGY89" s="63"/>
      <c r="AGZ89" s="63"/>
      <c r="AHA89" s="63"/>
      <c r="AHB89" s="63"/>
      <c r="AHC89" s="63"/>
      <c r="AHD89" s="63"/>
      <c r="AHE89" s="63"/>
      <c r="AHF89" s="63"/>
      <c r="AHG89" s="63"/>
      <c r="AHH89" s="63"/>
      <c r="AHI89" s="63"/>
      <c r="AHJ89" s="63"/>
      <c r="AHK89" s="63"/>
      <c r="AHL89" s="63"/>
      <c r="AHM89" s="63"/>
      <c r="AHN89" s="63"/>
      <c r="AHO89" s="63"/>
      <c r="AHP89" s="63"/>
      <c r="AHQ89" s="63"/>
      <c r="AHR89" s="63"/>
      <c r="AHS89" s="63"/>
      <c r="AHT89" s="63"/>
      <c r="AHU89" s="63"/>
      <c r="AHV89" s="63"/>
      <c r="AHW89" s="63"/>
      <c r="AHX89" s="63"/>
      <c r="AHY89" s="63"/>
      <c r="AHZ89" s="63"/>
      <c r="AIA89" s="63"/>
      <c r="AIB89" s="63"/>
      <c r="AIC89" s="63"/>
      <c r="AID89" s="63"/>
      <c r="AIE89" s="63"/>
      <c r="AIF89" s="63"/>
      <c r="AIG89" s="63"/>
      <c r="AIH89" s="63"/>
      <c r="AII89" s="63"/>
      <c r="AIJ89" s="63"/>
      <c r="AIK89" s="63"/>
      <c r="AIL89" s="63"/>
      <c r="AIM89" s="63"/>
      <c r="AIN89" s="63"/>
      <c r="AIO89" s="63"/>
      <c r="AIP89" s="63"/>
      <c r="AIQ89" s="63"/>
      <c r="AIR89" s="63"/>
      <c r="AIS89" s="63"/>
      <c r="AIT89" s="63"/>
      <c r="AIU89" s="63"/>
      <c r="AIV89" s="63"/>
      <c r="AIW89" s="63"/>
      <c r="AIX89" s="63"/>
      <c r="AIY89" s="63"/>
      <c r="AIZ89" s="63"/>
      <c r="AJA89" s="63"/>
      <c r="AJB89" s="63"/>
      <c r="AJC89" s="63"/>
      <c r="AJD89" s="63"/>
      <c r="AJE89" s="63"/>
      <c r="AJF89" s="63"/>
      <c r="AJG89" s="63"/>
      <c r="AJH89" s="63"/>
      <c r="AJI89" s="63"/>
      <c r="AJJ89" s="63"/>
      <c r="AJK89" s="63"/>
      <c r="AJL89" s="63"/>
      <c r="AJM89" s="63"/>
      <c r="AJN89" s="63"/>
      <c r="AJO89" s="63"/>
      <c r="AJP89" s="63"/>
      <c r="AJQ89" s="63"/>
      <c r="AJR89" s="63"/>
      <c r="AJS89" s="63"/>
      <c r="AJT89" s="63"/>
      <c r="AJU89" s="63"/>
      <c r="AJV89" s="63"/>
      <c r="AJW89" s="63"/>
      <c r="AJX89" s="63"/>
      <c r="AJY89" s="63"/>
      <c r="AJZ89" s="63"/>
      <c r="AKA89" s="63"/>
      <c r="AKB89" s="63"/>
      <c r="AKC89" s="63"/>
      <c r="AKD89" s="63"/>
      <c r="AKE89" s="63"/>
      <c r="AKF89" s="63"/>
      <c r="AKG89" s="63"/>
      <c r="AKH89" s="63"/>
      <c r="AKI89" s="63"/>
      <c r="AKJ89" s="63"/>
      <c r="AKK89" s="63"/>
      <c r="AKL89" s="63"/>
      <c r="AKM89" s="63"/>
      <c r="AKN89" s="63"/>
      <c r="AKO89" s="63"/>
      <c r="AKP89" s="63"/>
      <c r="AKQ89" s="63"/>
      <c r="AKR89" s="63"/>
      <c r="AKS89" s="63"/>
      <c r="AKT89" s="63"/>
      <c r="AKU89" s="63"/>
      <c r="AKV89" s="63"/>
      <c r="AKW89" s="63"/>
      <c r="AKX89" s="63"/>
      <c r="AKY89" s="63"/>
      <c r="AKZ89" s="63"/>
      <c r="ALA89" s="63"/>
      <c r="ALB89" s="63"/>
      <c r="ALC89" s="63"/>
      <c r="ALD89" s="63"/>
      <c r="ALE89" s="63"/>
      <c r="ALF89" s="63"/>
      <c r="ALG89" s="63"/>
      <c r="ALH89" s="63"/>
      <c r="ALI89" s="63"/>
      <c r="ALJ89" s="63"/>
      <c r="ALK89" s="63"/>
      <c r="ALL89" s="63"/>
      <c r="ALM89" s="63"/>
      <c r="ALN89" s="63"/>
      <c r="ALO89" s="63"/>
      <c r="ALP89" s="63"/>
      <c r="ALQ89" s="63"/>
      <c r="ALR89" s="63"/>
      <c r="ALS89" s="63"/>
      <c r="ALT89" s="63"/>
      <c r="ALU89" s="63"/>
      <c r="ALV89" s="63"/>
      <c r="ALW89" s="63"/>
      <c r="ALX89" s="63"/>
      <c r="ALY89" s="63"/>
      <c r="ALZ89" s="63"/>
      <c r="AMA89" s="63"/>
      <c r="AMB89" s="63"/>
      <c r="AMC89" s="63"/>
      <c r="AMD89" s="63"/>
      <c r="AME89" s="63"/>
      <c r="AMF89" s="63"/>
      <c r="AMG89" s="63"/>
      <c r="AMH89" s="63"/>
      <c r="AMI89" s="63"/>
      <c r="AMJ89" s="63"/>
      <c r="AMK89" s="63"/>
      <c r="AML89" s="63"/>
      <c r="AMM89" s="63"/>
      <c r="AMN89" s="63"/>
      <c r="AMO89" s="63"/>
      <c r="AMP89" s="63"/>
      <c r="AMQ89" s="63"/>
      <c r="AMR89" s="63"/>
      <c r="AMS89" s="63"/>
      <c r="AMT89" s="63"/>
      <c r="AMU89" s="63"/>
      <c r="AMV89" s="63"/>
      <c r="AMW89" s="63"/>
      <c r="AMX89" s="63"/>
      <c r="AMY89" s="63"/>
      <c r="AMZ89" s="63"/>
      <c r="ANA89" s="63"/>
      <c r="ANB89" s="63"/>
      <c r="ANC89" s="63"/>
      <c r="AND89" s="63"/>
      <c r="ANE89" s="63"/>
      <c r="ANF89" s="63"/>
      <c r="ANG89" s="63"/>
      <c r="ANH89" s="63"/>
      <c r="ANI89" s="63"/>
      <c r="ANJ89" s="63"/>
      <c r="ANK89" s="63"/>
      <c r="ANL89" s="63"/>
      <c r="ANM89" s="63"/>
      <c r="ANN89" s="63"/>
      <c r="ANO89" s="63"/>
      <c r="ANP89" s="63"/>
      <c r="ANQ89" s="63"/>
      <c r="ANR89" s="63"/>
      <c r="ANS89" s="63"/>
      <c r="ANT89" s="63"/>
      <c r="ANU89" s="63"/>
      <c r="ANV89" s="63"/>
      <c r="ANW89" s="63"/>
      <c r="ANX89" s="63"/>
      <c r="ANY89" s="63"/>
      <c r="ANZ89" s="63"/>
      <c r="AOA89" s="63"/>
      <c r="AOB89" s="63"/>
      <c r="AOC89" s="63"/>
      <c r="AOD89" s="63"/>
      <c r="AOE89" s="63"/>
      <c r="AOF89" s="63"/>
      <c r="AOG89" s="63"/>
      <c r="AOH89" s="63"/>
      <c r="AOI89" s="63"/>
      <c r="AOJ89" s="63"/>
      <c r="AOK89" s="63"/>
      <c r="AOL89" s="63"/>
      <c r="AOM89" s="63"/>
      <c r="AON89" s="63"/>
      <c r="AOO89" s="63"/>
      <c r="AOP89" s="63"/>
      <c r="AOQ89" s="63"/>
      <c r="AOR89" s="63"/>
      <c r="AOS89" s="63"/>
      <c r="AOT89" s="63"/>
      <c r="AOU89" s="63"/>
      <c r="AOV89" s="63"/>
      <c r="AOW89" s="63"/>
      <c r="AOX89" s="63"/>
      <c r="AOY89" s="63"/>
      <c r="AOZ89" s="63"/>
      <c r="APA89" s="63"/>
      <c r="APB89" s="63"/>
      <c r="APC89" s="63"/>
      <c r="APD89" s="63"/>
      <c r="APE89" s="63"/>
      <c r="APF89" s="63"/>
      <c r="APG89" s="63"/>
      <c r="APH89" s="63"/>
      <c r="API89" s="63"/>
      <c r="APJ89" s="63"/>
      <c r="APK89" s="63"/>
      <c r="APL89" s="63"/>
      <c r="APM89" s="63"/>
      <c r="APN89" s="63"/>
      <c r="APO89" s="63"/>
      <c r="APP89" s="63"/>
      <c r="APQ89" s="63"/>
      <c r="APR89" s="63"/>
      <c r="APS89" s="63"/>
      <c r="APT89" s="63"/>
      <c r="APU89" s="63"/>
      <c r="APV89" s="63"/>
      <c r="APW89" s="63"/>
      <c r="APX89" s="63"/>
      <c r="APY89" s="63"/>
      <c r="APZ89" s="63"/>
      <c r="AQA89" s="63"/>
      <c r="AQB89" s="63"/>
      <c r="AQC89" s="63"/>
      <c r="AQD89" s="63"/>
      <c r="AQE89" s="63"/>
      <c r="AQF89" s="63"/>
      <c r="AQG89" s="63"/>
      <c r="AQH89" s="63"/>
      <c r="AQI89" s="63"/>
      <c r="AQJ89" s="63"/>
      <c r="AQK89" s="63"/>
      <c r="AQL89" s="63"/>
      <c r="AQM89" s="63"/>
      <c r="AQN89" s="63"/>
      <c r="AQO89" s="63"/>
      <c r="AQP89" s="63"/>
      <c r="AQQ89" s="63"/>
      <c r="AQR89" s="63"/>
      <c r="AQS89" s="63"/>
      <c r="AQT89" s="63"/>
      <c r="AQU89" s="63"/>
      <c r="AQV89" s="63"/>
      <c r="AQW89" s="63"/>
      <c r="AQX89" s="63"/>
      <c r="AQY89" s="63"/>
      <c r="AQZ89" s="63"/>
      <c r="ARA89" s="63"/>
      <c r="ARB89" s="63"/>
      <c r="ARC89" s="63"/>
      <c r="ARD89" s="63"/>
      <c r="ARE89" s="63"/>
      <c r="ARF89" s="63"/>
      <c r="ARG89" s="63"/>
      <c r="ARH89" s="63"/>
      <c r="ARI89" s="63"/>
      <c r="ARJ89" s="63"/>
      <c r="ARK89" s="63"/>
      <c r="ARL89" s="63"/>
      <c r="ARM89" s="63"/>
      <c r="ARN89" s="63"/>
      <c r="ARO89" s="63"/>
      <c r="ARP89" s="63"/>
      <c r="ARQ89" s="63"/>
      <c r="ARR89" s="63"/>
      <c r="ARS89" s="63"/>
      <c r="ART89" s="63"/>
      <c r="ARU89" s="63"/>
      <c r="ARV89" s="63"/>
      <c r="ARW89" s="63"/>
      <c r="ARX89" s="63"/>
      <c r="ARY89" s="63"/>
      <c r="ARZ89" s="63"/>
      <c r="ASA89" s="63"/>
      <c r="ASB89" s="63"/>
      <c r="ASC89" s="63"/>
      <c r="ASD89" s="63"/>
      <c r="ASE89" s="63"/>
      <c r="ASF89" s="63"/>
      <c r="ASG89" s="63"/>
      <c r="ASH89" s="63"/>
      <c r="ASI89" s="63"/>
      <c r="ASJ89" s="63"/>
      <c r="ASK89" s="63"/>
      <c r="ASL89" s="63"/>
      <c r="ASM89" s="63"/>
      <c r="ASN89" s="63"/>
      <c r="ASO89" s="63"/>
      <c r="ASP89" s="63"/>
      <c r="ASQ89" s="63"/>
      <c r="ASR89" s="63"/>
      <c r="ASS89" s="63"/>
      <c r="AST89" s="63"/>
      <c r="ASU89" s="63"/>
      <c r="ASV89" s="63"/>
      <c r="ASW89" s="63"/>
      <c r="ASX89" s="63"/>
      <c r="ASY89" s="63"/>
      <c r="ASZ89" s="63"/>
      <c r="ATA89" s="63"/>
      <c r="ATB89" s="63"/>
      <c r="ATC89" s="63"/>
      <c r="ATD89" s="63"/>
      <c r="ATE89" s="63"/>
      <c r="ATF89" s="63"/>
      <c r="ATG89" s="63"/>
      <c r="ATH89" s="63"/>
      <c r="ATI89" s="63"/>
      <c r="ATJ89" s="63"/>
      <c r="ATK89" s="63"/>
      <c r="ATL89" s="63"/>
      <c r="ATM89" s="63"/>
      <c r="ATN89" s="63"/>
      <c r="ATO89" s="63"/>
      <c r="ATP89" s="63"/>
      <c r="ATQ89" s="63"/>
      <c r="ATR89" s="63"/>
      <c r="ATS89" s="63"/>
      <c r="ATT89" s="63"/>
      <c r="ATU89" s="63"/>
      <c r="ATV89" s="63"/>
      <c r="ATW89" s="63"/>
      <c r="ATX89" s="63"/>
      <c r="ATY89" s="63"/>
      <c r="ATZ89" s="63"/>
      <c r="AUA89" s="63"/>
      <c r="AUB89" s="63"/>
      <c r="AUC89" s="63"/>
      <c r="AUD89" s="63"/>
      <c r="AUE89" s="63"/>
      <c r="AUF89" s="63"/>
      <c r="AUG89" s="63"/>
      <c r="AUH89" s="63"/>
      <c r="AUI89" s="63"/>
      <c r="AUJ89" s="63"/>
      <c r="AUK89" s="63"/>
      <c r="AUL89" s="63"/>
      <c r="AUM89" s="63"/>
      <c r="AUN89" s="63"/>
      <c r="AUO89" s="63"/>
      <c r="AUP89" s="63"/>
      <c r="AUQ89" s="63"/>
      <c r="AUR89" s="63"/>
      <c r="AUS89" s="63"/>
      <c r="AUT89" s="63"/>
      <c r="AUU89" s="63"/>
      <c r="AUV89" s="63"/>
      <c r="AUW89" s="63"/>
      <c r="AUX89" s="63"/>
      <c r="AUY89" s="63"/>
      <c r="AUZ89" s="63"/>
      <c r="AVA89" s="63"/>
      <c r="AVB89" s="63"/>
      <c r="AVC89" s="63"/>
      <c r="AVD89" s="63"/>
      <c r="AVE89" s="63"/>
      <c r="AVF89" s="63"/>
      <c r="AVG89" s="63"/>
      <c r="AVH89" s="63"/>
      <c r="AVI89" s="63"/>
      <c r="AVJ89" s="63"/>
      <c r="AVK89" s="63"/>
      <c r="AVL89" s="63"/>
      <c r="AVM89" s="63"/>
      <c r="AVN89" s="63"/>
      <c r="AVO89" s="63"/>
      <c r="AVP89" s="63"/>
      <c r="AVQ89" s="63"/>
      <c r="AVR89" s="63"/>
      <c r="AVS89" s="63"/>
      <c r="AVT89" s="63"/>
      <c r="AVU89" s="63"/>
      <c r="AVV89" s="63"/>
      <c r="AVW89" s="63"/>
      <c r="AVX89" s="63"/>
      <c r="AVY89" s="63"/>
      <c r="AVZ89" s="63"/>
      <c r="AWA89" s="63"/>
      <c r="AWB89" s="63"/>
      <c r="AWC89" s="63"/>
      <c r="AWD89" s="63"/>
      <c r="AWE89" s="63"/>
      <c r="AWF89" s="63"/>
      <c r="AWG89" s="63"/>
      <c r="AWH89" s="63"/>
      <c r="AWI89" s="63"/>
      <c r="AWJ89" s="63"/>
      <c r="AWK89" s="63"/>
      <c r="AWL89" s="63"/>
      <c r="AWM89" s="63"/>
      <c r="AWN89" s="63"/>
      <c r="AWO89" s="63"/>
      <c r="AWP89" s="63"/>
      <c r="AWQ89" s="63"/>
      <c r="AWR89" s="63"/>
      <c r="AWS89" s="63"/>
      <c r="AWT89" s="63"/>
      <c r="AWU89" s="63"/>
      <c r="AWV89" s="63"/>
      <c r="AWW89" s="63"/>
      <c r="AWX89" s="63"/>
      <c r="AWY89" s="63"/>
      <c r="AWZ89" s="63"/>
      <c r="AXA89" s="63"/>
      <c r="AXB89" s="63"/>
      <c r="AXC89" s="63"/>
      <c r="AXD89" s="63"/>
      <c r="AXE89" s="63"/>
      <c r="AXF89" s="63"/>
      <c r="AXG89" s="63"/>
      <c r="AXH89" s="63"/>
      <c r="AXI89" s="63"/>
      <c r="AXJ89" s="63"/>
      <c r="AXK89" s="63"/>
      <c r="AXL89" s="63"/>
      <c r="AXM89" s="63"/>
      <c r="AXN89" s="63"/>
      <c r="AXO89" s="63"/>
      <c r="AXP89" s="63"/>
      <c r="AXQ89" s="63"/>
      <c r="AXR89" s="63"/>
      <c r="AXS89" s="63"/>
      <c r="AXT89" s="63"/>
      <c r="AXU89" s="63"/>
      <c r="AXV89" s="63"/>
      <c r="AXW89" s="63"/>
      <c r="AXX89" s="63"/>
      <c r="AXY89" s="63"/>
      <c r="AXZ89" s="63"/>
      <c r="AYA89" s="63"/>
      <c r="AYB89" s="63"/>
      <c r="AYC89" s="63"/>
      <c r="AYD89" s="63"/>
      <c r="AYE89" s="63"/>
      <c r="AYF89" s="63"/>
      <c r="AYG89" s="63"/>
      <c r="AYH89" s="63"/>
      <c r="AYI89" s="63"/>
      <c r="AYJ89" s="63"/>
      <c r="AYK89" s="63"/>
      <c r="AYL89" s="63"/>
      <c r="AYM89" s="63"/>
      <c r="AYN89" s="63"/>
      <c r="AYO89" s="63"/>
      <c r="AYP89" s="63"/>
      <c r="AYQ89" s="63"/>
      <c r="AYR89" s="63"/>
      <c r="AYS89" s="63"/>
      <c r="AYT89" s="63"/>
      <c r="AYU89" s="63"/>
      <c r="AYV89" s="63"/>
      <c r="AYW89" s="63"/>
      <c r="AYX89" s="63"/>
      <c r="AYY89" s="63"/>
      <c r="AYZ89" s="63"/>
      <c r="AZA89" s="63"/>
      <c r="AZB89" s="63"/>
      <c r="AZC89" s="63"/>
      <c r="AZD89" s="63"/>
      <c r="AZE89" s="63"/>
      <c r="AZF89" s="63"/>
      <c r="AZG89" s="63"/>
      <c r="AZH89" s="63"/>
      <c r="AZI89" s="63"/>
      <c r="AZJ89" s="63"/>
      <c r="AZK89" s="63"/>
      <c r="AZL89" s="63"/>
      <c r="AZM89" s="63"/>
      <c r="AZN89" s="63"/>
      <c r="AZO89" s="63"/>
      <c r="AZP89" s="63"/>
      <c r="AZQ89" s="63"/>
      <c r="AZR89" s="63"/>
      <c r="AZS89" s="63"/>
      <c r="AZT89" s="63"/>
      <c r="AZU89" s="63"/>
      <c r="AZV89" s="63"/>
      <c r="AZW89" s="63"/>
      <c r="AZX89" s="63"/>
      <c r="AZY89" s="63"/>
      <c r="AZZ89" s="63"/>
      <c r="BAA89" s="63"/>
      <c r="BAB89" s="63"/>
      <c r="BAC89" s="63"/>
      <c r="BAD89" s="63"/>
      <c r="BAE89" s="63"/>
      <c r="BAF89" s="63"/>
      <c r="BAG89" s="63"/>
      <c r="BAH89" s="63"/>
      <c r="BAI89" s="63"/>
      <c r="BAJ89" s="63"/>
      <c r="BAK89" s="63"/>
      <c r="BAL89" s="63"/>
      <c r="BAM89" s="63"/>
      <c r="BAN89" s="63"/>
      <c r="BAO89" s="63"/>
      <c r="BAP89" s="63"/>
      <c r="BAQ89" s="63"/>
      <c r="BAR89" s="63"/>
      <c r="BAS89" s="63"/>
      <c r="BAT89" s="63"/>
      <c r="BAU89" s="63"/>
      <c r="BAV89" s="63"/>
      <c r="BAW89" s="63"/>
      <c r="BAX89" s="63"/>
      <c r="BAY89" s="63"/>
      <c r="BAZ89" s="63"/>
      <c r="BBA89" s="63"/>
      <c r="BBB89" s="63"/>
      <c r="BBC89" s="63"/>
      <c r="BBD89" s="63"/>
      <c r="BBE89" s="63"/>
      <c r="BBF89" s="63"/>
      <c r="BBG89" s="63"/>
      <c r="BBH89" s="63"/>
      <c r="BBI89" s="63"/>
      <c r="BBJ89" s="63"/>
      <c r="BBK89" s="63"/>
      <c r="BBL89" s="63"/>
      <c r="BBM89" s="63"/>
      <c r="BBN89" s="63"/>
      <c r="BBO89" s="63"/>
      <c r="BBP89" s="63"/>
      <c r="BBQ89" s="63"/>
      <c r="BBR89" s="63"/>
      <c r="BBS89" s="63"/>
      <c r="BBT89" s="63"/>
      <c r="BBU89" s="63"/>
      <c r="BBV89" s="63"/>
      <c r="BBW89" s="63"/>
      <c r="BBX89" s="63"/>
      <c r="BBY89" s="63"/>
      <c r="BBZ89" s="63"/>
      <c r="BCA89" s="63"/>
      <c r="BCB89" s="63"/>
      <c r="BCC89" s="63"/>
      <c r="BCD89" s="63"/>
      <c r="BCE89" s="63"/>
      <c r="BCF89" s="63"/>
      <c r="BCG89" s="63"/>
      <c r="BCH89" s="63"/>
      <c r="BCI89" s="63"/>
      <c r="BCJ89" s="63"/>
      <c r="BCK89" s="63"/>
      <c r="BCL89" s="63"/>
      <c r="BCM89" s="63"/>
      <c r="BCN89" s="63"/>
      <c r="BCO89" s="63"/>
      <c r="BCP89" s="63"/>
      <c r="BCQ89" s="63"/>
      <c r="BCR89" s="63"/>
      <c r="BCS89" s="63"/>
      <c r="BCT89" s="63"/>
      <c r="BCU89" s="63"/>
      <c r="BCV89" s="63"/>
      <c r="BCW89" s="63"/>
      <c r="BCX89" s="63"/>
      <c r="BCY89" s="63"/>
      <c r="BCZ89" s="63"/>
      <c r="BDA89" s="63"/>
      <c r="BDB89" s="63"/>
      <c r="BDC89" s="63"/>
      <c r="BDD89" s="63"/>
      <c r="BDE89" s="63"/>
      <c r="BDF89" s="63"/>
      <c r="BDG89" s="63"/>
      <c r="BDH89" s="63"/>
      <c r="BDI89" s="63"/>
      <c r="BDJ89" s="63"/>
      <c r="BDK89" s="63"/>
      <c r="BDL89" s="63"/>
      <c r="BDM89" s="63"/>
      <c r="BDN89" s="63"/>
      <c r="BDO89" s="63"/>
      <c r="BDP89" s="63"/>
      <c r="BDQ89" s="63"/>
      <c r="BDR89" s="63"/>
      <c r="BDS89" s="63"/>
      <c r="BDT89" s="63"/>
      <c r="BDU89" s="63"/>
      <c r="BDV89" s="63"/>
      <c r="BDW89" s="63"/>
      <c r="BDX89" s="63"/>
      <c r="BDY89" s="63"/>
      <c r="BDZ89" s="63"/>
      <c r="BEA89" s="63"/>
      <c r="BEB89" s="63"/>
      <c r="BEC89" s="63"/>
      <c r="BED89" s="63"/>
      <c r="BEE89" s="63"/>
      <c r="BEF89" s="63"/>
      <c r="BEG89" s="63"/>
      <c r="BEH89" s="63"/>
      <c r="BEI89" s="63"/>
      <c r="BEJ89" s="63"/>
      <c r="BEK89" s="63"/>
      <c r="BEL89" s="63"/>
      <c r="BEM89" s="63"/>
      <c r="BEN89" s="63"/>
      <c r="BEO89" s="63"/>
      <c r="BEP89" s="63"/>
      <c r="BEQ89" s="63"/>
      <c r="BER89" s="63"/>
      <c r="BES89" s="63"/>
      <c r="BET89" s="63"/>
      <c r="BEU89" s="63"/>
      <c r="BEV89" s="63"/>
      <c r="BEW89" s="63"/>
      <c r="BEX89" s="63"/>
      <c r="BEY89" s="63"/>
      <c r="BEZ89" s="63"/>
      <c r="BFA89" s="63"/>
      <c r="BFB89" s="63"/>
      <c r="BFC89" s="63"/>
      <c r="BFD89" s="63"/>
      <c r="BFE89" s="63"/>
      <c r="BFF89" s="63"/>
      <c r="BFG89" s="63"/>
      <c r="BFH89" s="63"/>
      <c r="BFI89" s="63"/>
      <c r="BFJ89" s="63"/>
      <c r="BFK89" s="63"/>
      <c r="BFL89" s="63"/>
      <c r="BFM89" s="63"/>
      <c r="BFN89" s="63"/>
      <c r="BFO89" s="63"/>
      <c r="BFP89" s="63"/>
      <c r="BFQ89" s="63"/>
      <c r="BFR89" s="63"/>
      <c r="BFS89" s="63"/>
      <c r="BFT89" s="63"/>
      <c r="BFU89" s="63"/>
      <c r="BFV89" s="63"/>
      <c r="BFW89" s="63"/>
      <c r="BFX89" s="63"/>
      <c r="BFY89" s="63"/>
      <c r="BFZ89" s="63"/>
      <c r="BGA89" s="63"/>
      <c r="BGB89" s="63"/>
      <c r="BGC89" s="63"/>
      <c r="BGD89" s="63"/>
      <c r="BGE89" s="63"/>
      <c r="BGF89" s="63"/>
      <c r="BGG89" s="63"/>
      <c r="BGH89" s="63"/>
      <c r="BGI89" s="63"/>
      <c r="BGJ89" s="63"/>
      <c r="BGK89" s="63"/>
      <c r="BGL89" s="63"/>
      <c r="BGM89" s="63"/>
      <c r="BGN89" s="63"/>
      <c r="BGO89" s="63"/>
      <c r="BGP89" s="63"/>
      <c r="BGQ89" s="63"/>
      <c r="BGR89" s="63"/>
      <c r="BGS89" s="63"/>
      <c r="BGT89" s="63"/>
      <c r="BGU89" s="63"/>
      <c r="BGV89" s="63"/>
      <c r="BGW89" s="63"/>
      <c r="BGX89" s="63"/>
      <c r="BGY89" s="63"/>
      <c r="BGZ89" s="63"/>
      <c r="BHA89" s="63"/>
      <c r="BHB89" s="63"/>
      <c r="BHC89" s="63"/>
      <c r="BHD89" s="63"/>
      <c r="BHE89" s="63"/>
      <c r="BHF89" s="63"/>
      <c r="BHG89" s="63"/>
      <c r="BHH89" s="63"/>
      <c r="BHI89" s="63"/>
      <c r="BHJ89" s="63"/>
      <c r="BHK89" s="63"/>
      <c r="BHL89" s="63"/>
      <c r="BHM89" s="63"/>
      <c r="BHN89" s="63"/>
      <c r="BHO89" s="63"/>
      <c r="BHP89" s="63"/>
      <c r="BHQ89" s="63"/>
      <c r="BHR89" s="63"/>
      <c r="BHS89" s="63"/>
      <c r="BHT89" s="63"/>
      <c r="BHU89" s="63"/>
      <c r="BHV89" s="63"/>
      <c r="BHW89" s="63"/>
      <c r="BHX89" s="63"/>
      <c r="BHY89" s="63"/>
      <c r="BHZ89" s="63"/>
      <c r="BIA89" s="63"/>
      <c r="BIB89" s="63"/>
      <c r="BIC89" s="63"/>
      <c r="BID89" s="63"/>
      <c r="BIE89" s="63"/>
      <c r="BIF89" s="63"/>
      <c r="BIG89" s="63"/>
      <c r="BIH89" s="63"/>
      <c r="BII89" s="63"/>
      <c r="BIJ89" s="63"/>
      <c r="BIK89" s="63"/>
      <c r="BIL89" s="63"/>
      <c r="BIM89" s="63"/>
      <c r="BIN89" s="63"/>
      <c r="BIO89" s="63"/>
      <c r="BIP89" s="63"/>
      <c r="BIQ89" s="63"/>
      <c r="BIR89" s="63"/>
      <c r="BIS89" s="63"/>
      <c r="BIT89" s="63"/>
      <c r="BIU89" s="63"/>
      <c r="BIV89" s="63"/>
      <c r="BIW89" s="63"/>
      <c r="BIX89" s="63"/>
      <c r="BIY89" s="63"/>
      <c r="BIZ89" s="63"/>
      <c r="BJA89" s="63"/>
      <c r="BJB89" s="63"/>
      <c r="BJC89" s="63"/>
      <c r="BJD89" s="63"/>
      <c r="BJE89" s="63"/>
      <c r="BJF89" s="63"/>
      <c r="BJG89" s="63"/>
      <c r="BJH89" s="63"/>
      <c r="BJI89" s="63"/>
      <c r="BJJ89" s="63"/>
      <c r="BJK89" s="63"/>
      <c r="BJL89" s="63"/>
      <c r="BJM89" s="63"/>
      <c r="BJN89" s="63"/>
      <c r="BJO89" s="63"/>
      <c r="BJP89" s="63"/>
      <c r="BJQ89" s="63"/>
      <c r="BJR89" s="63"/>
      <c r="BJS89" s="63"/>
      <c r="BJT89" s="63"/>
      <c r="BJU89" s="63"/>
      <c r="BJV89" s="63"/>
      <c r="BJW89" s="63"/>
      <c r="BJX89" s="63"/>
      <c r="BJY89" s="63"/>
      <c r="BJZ89" s="63"/>
      <c r="BKA89" s="63"/>
      <c r="BKB89" s="63"/>
      <c r="BKC89" s="63"/>
      <c r="BKD89" s="63"/>
      <c r="BKE89" s="63"/>
      <c r="BKF89" s="63"/>
      <c r="BKG89" s="63"/>
      <c r="BKH89" s="63"/>
      <c r="BKI89" s="63"/>
      <c r="BKJ89" s="63"/>
      <c r="BKK89" s="63"/>
      <c r="BKL89" s="63"/>
      <c r="BKM89" s="63"/>
      <c r="BKN89" s="63"/>
      <c r="BKO89" s="63"/>
      <c r="BKP89" s="63"/>
      <c r="BKQ89" s="63"/>
      <c r="BKR89" s="63"/>
      <c r="BKS89" s="63"/>
      <c r="BKT89" s="63"/>
      <c r="BKU89" s="63"/>
      <c r="BKV89" s="63"/>
      <c r="BKW89" s="63"/>
      <c r="BKX89" s="63"/>
      <c r="BKY89" s="63"/>
      <c r="BKZ89" s="63"/>
      <c r="BLA89" s="63"/>
      <c r="BLB89" s="63"/>
      <c r="BLC89" s="63"/>
      <c r="BLD89" s="63"/>
      <c r="BLE89" s="63"/>
      <c r="BLF89" s="63"/>
      <c r="BLG89" s="63"/>
      <c r="BLH89" s="63"/>
      <c r="BLI89" s="63"/>
      <c r="BLJ89" s="63"/>
      <c r="BLK89" s="63"/>
      <c r="BLL89" s="63"/>
      <c r="BLM89" s="63"/>
      <c r="BLN89" s="63"/>
      <c r="BLO89" s="63"/>
      <c r="BLP89" s="63"/>
      <c r="BLQ89" s="63"/>
      <c r="BLR89" s="63"/>
      <c r="BLS89" s="63"/>
      <c r="BLT89" s="63"/>
      <c r="BLU89" s="63"/>
      <c r="BLV89" s="63"/>
      <c r="BLW89" s="63"/>
      <c r="BLX89" s="63"/>
      <c r="BLY89" s="63"/>
      <c r="BLZ89" s="63"/>
      <c r="BMA89" s="63"/>
      <c r="BMB89" s="63"/>
      <c r="BMC89" s="63"/>
      <c r="BMD89" s="63"/>
      <c r="BME89" s="63"/>
      <c r="BMF89" s="63"/>
      <c r="BMG89" s="63"/>
      <c r="BMH89" s="63"/>
      <c r="BMI89" s="63"/>
      <c r="BMJ89" s="63"/>
      <c r="BMK89" s="63"/>
      <c r="BML89" s="63"/>
      <c r="BMM89" s="63"/>
      <c r="BMN89" s="63"/>
      <c r="BMO89" s="63"/>
      <c r="BMP89" s="63"/>
      <c r="BMQ89" s="63"/>
      <c r="BMR89" s="63"/>
      <c r="BMS89" s="63"/>
      <c r="BMT89" s="63"/>
      <c r="BMU89" s="63"/>
      <c r="BMV89" s="63"/>
      <c r="BMW89" s="63"/>
      <c r="BMX89" s="63"/>
    </row>
    <row r="90" spans="1:1714" s="1" customFormat="1" ht="15" customHeight="1" x14ac:dyDescent="0.25">
      <c r="A90" s="194" t="s">
        <v>279</v>
      </c>
      <c r="B90" s="147" t="s">
        <v>45</v>
      </c>
      <c r="C90" s="148" t="s">
        <v>143</v>
      </c>
      <c r="D90" s="213" t="s">
        <v>47</v>
      </c>
      <c r="E90" s="149" t="s">
        <v>138</v>
      </c>
      <c r="F90" s="214" t="s">
        <v>49</v>
      </c>
      <c r="G90" s="213" t="s">
        <v>50</v>
      </c>
      <c r="H90" s="150">
        <v>25</v>
      </c>
      <c r="I90" s="69"/>
      <c r="J90" s="151">
        <v>44690</v>
      </c>
      <c r="K90" s="152">
        <v>44691</v>
      </c>
      <c r="L90" s="152">
        <v>44692</v>
      </c>
      <c r="M90" s="167" t="s">
        <v>388</v>
      </c>
      <c r="N90" s="168">
        <v>44700</v>
      </c>
      <c r="O90" s="171" t="s">
        <v>97</v>
      </c>
      <c r="P90" s="148" t="s">
        <v>430</v>
      </c>
      <c r="Q90" s="153">
        <f t="shared" si="19"/>
        <v>44693</v>
      </c>
      <c r="R90" s="163">
        <v>4.4000000000000004</v>
      </c>
      <c r="S90" s="153">
        <f t="shared" si="20"/>
        <v>44697</v>
      </c>
      <c r="T90" s="162">
        <v>26</v>
      </c>
      <c r="U90" s="153">
        <f t="shared" si="21"/>
        <v>44704</v>
      </c>
      <c r="V90" s="163"/>
      <c r="W90" s="153">
        <f t="shared" si="29"/>
        <v>44718</v>
      </c>
      <c r="X90" s="163">
        <v>37</v>
      </c>
      <c r="Y90" s="170" t="str">
        <f t="shared" si="26"/>
        <v>OK</v>
      </c>
      <c r="Z90" s="171" t="s">
        <v>97</v>
      </c>
      <c r="AA90" s="148" t="s">
        <v>432</v>
      </c>
      <c r="AB90" s="153">
        <f t="shared" si="30"/>
        <v>44694</v>
      </c>
      <c r="AC90" s="162">
        <v>29.5</v>
      </c>
      <c r="AD90" s="153">
        <f t="shared" si="31"/>
        <v>44698</v>
      </c>
      <c r="AE90" s="162">
        <v>35.299999999999997</v>
      </c>
      <c r="AF90" s="153">
        <f t="shared" si="32"/>
        <v>44705</v>
      </c>
      <c r="AG90" s="163"/>
      <c r="AH90" s="153">
        <f t="shared" si="33"/>
        <v>44719</v>
      </c>
      <c r="AI90" s="163">
        <v>46.3</v>
      </c>
      <c r="AJ90" s="170" t="str">
        <f t="shared" si="27"/>
        <v>OK</v>
      </c>
      <c r="AK90" s="171" t="s">
        <v>97</v>
      </c>
      <c r="AL90" s="172" t="s">
        <v>433</v>
      </c>
      <c r="AM90" s="153">
        <f t="shared" si="34"/>
        <v>44695</v>
      </c>
      <c r="AN90" s="163">
        <v>37.299999999999997</v>
      </c>
      <c r="AO90" s="153">
        <f t="shared" si="35"/>
        <v>44699</v>
      </c>
      <c r="AP90" s="162">
        <v>43.1</v>
      </c>
      <c r="AQ90" s="153">
        <f t="shared" si="36"/>
        <v>44706</v>
      </c>
      <c r="AR90" s="163"/>
      <c r="AS90" s="153">
        <f t="shared" si="37"/>
        <v>44720</v>
      </c>
      <c r="AT90" s="163">
        <v>53.8</v>
      </c>
      <c r="AU90" s="170" t="str">
        <f t="shared" si="28"/>
        <v>OK</v>
      </c>
      <c r="AV90" s="92"/>
      <c r="AW90" s="199" t="s">
        <v>1383</v>
      </c>
      <c r="AX90" s="200" t="s">
        <v>1384</v>
      </c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3"/>
      <c r="EK90" s="63"/>
      <c r="EL90" s="63"/>
      <c r="EM90" s="63"/>
      <c r="EN90" s="63"/>
      <c r="EO90" s="63"/>
      <c r="EP90" s="63"/>
      <c r="EQ90" s="63"/>
      <c r="ER90" s="63"/>
      <c r="ES90" s="63"/>
      <c r="ET90" s="63"/>
      <c r="EU90" s="63"/>
      <c r="EV90" s="63"/>
      <c r="EW90" s="63"/>
      <c r="EX90" s="63"/>
      <c r="EY90" s="63"/>
      <c r="EZ90" s="63"/>
      <c r="FA90" s="63"/>
      <c r="FB90" s="63"/>
      <c r="FC90" s="63"/>
      <c r="FD90" s="63"/>
      <c r="FE90" s="63"/>
      <c r="FF90" s="63"/>
      <c r="FG90" s="63"/>
      <c r="FH90" s="63"/>
      <c r="FI90" s="63"/>
      <c r="FJ90" s="63"/>
      <c r="FK90" s="63"/>
      <c r="FL90" s="63"/>
      <c r="FM90" s="63"/>
      <c r="FN90" s="63"/>
      <c r="FO90" s="63"/>
      <c r="FP90" s="63"/>
      <c r="FQ90" s="63"/>
      <c r="FR90" s="63"/>
      <c r="FS90" s="63"/>
      <c r="FT90" s="63"/>
      <c r="FU90" s="63"/>
      <c r="FV90" s="63"/>
      <c r="FW90" s="63"/>
      <c r="FX90" s="63"/>
      <c r="FY90" s="63"/>
      <c r="FZ90" s="63"/>
      <c r="GA90" s="63"/>
      <c r="GB90" s="63"/>
      <c r="GC90" s="63"/>
      <c r="GD90" s="63"/>
      <c r="GE90" s="63"/>
      <c r="GF90" s="63"/>
      <c r="GG90" s="63"/>
      <c r="GH90" s="63"/>
      <c r="GI90" s="63"/>
      <c r="GJ90" s="63"/>
      <c r="GK90" s="63"/>
      <c r="GL90" s="63"/>
      <c r="GM90" s="63"/>
      <c r="GN90" s="63"/>
      <c r="GO90" s="63"/>
      <c r="GP90" s="63"/>
      <c r="GQ90" s="63"/>
      <c r="GR90" s="63"/>
      <c r="GS90" s="63"/>
      <c r="GT90" s="63"/>
      <c r="GU90" s="63"/>
      <c r="GV90" s="63"/>
      <c r="GW90" s="63"/>
      <c r="GX90" s="63"/>
      <c r="GY90" s="63"/>
      <c r="GZ90" s="63"/>
      <c r="HA90" s="63"/>
      <c r="HB90" s="63"/>
      <c r="HC90" s="63"/>
      <c r="HD90" s="63"/>
      <c r="HE90" s="63"/>
      <c r="HF90" s="63"/>
      <c r="HG90" s="63"/>
      <c r="HH90" s="63"/>
      <c r="HI90" s="63"/>
      <c r="HJ90" s="63"/>
      <c r="HK90" s="63"/>
      <c r="HL90" s="63"/>
      <c r="HM90" s="63"/>
      <c r="HN90" s="63"/>
      <c r="HO90" s="63"/>
      <c r="HP90" s="63"/>
      <c r="HQ90" s="63"/>
      <c r="HR90" s="63"/>
      <c r="HS90" s="63"/>
      <c r="HT90" s="63"/>
      <c r="HU90" s="63"/>
      <c r="HV90" s="63"/>
      <c r="HW90" s="63"/>
      <c r="HX90" s="63"/>
      <c r="HY90" s="63"/>
      <c r="HZ90" s="63"/>
      <c r="IA90" s="63"/>
      <c r="IB90" s="63"/>
      <c r="IC90" s="63"/>
      <c r="ID90" s="63"/>
      <c r="IE90" s="63"/>
      <c r="IF90" s="63"/>
      <c r="IG90" s="63"/>
      <c r="IH90" s="63"/>
      <c r="II90" s="63"/>
      <c r="IJ90" s="63"/>
      <c r="IK90" s="63"/>
      <c r="IL90" s="63"/>
      <c r="IM90" s="63"/>
      <c r="IN90" s="63"/>
      <c r="IO90" s="63"/>
      <c r="IP90" s="63"/>
      <c r="IQ90" s="63"/>
      <c r="IR90" s="63"/>
      <c r="IS90" s="63"/>
      <c r="IT90" s="63"/>
      <c r="IU90" s="63"/>
      <c r="IV90" s="63"/>
      <c r="IW90" s="63"/>
      <c r="IX90" s="63"/>
      <c r="IY90" s="63"/>
      <c r="IZ90" s="63"/>
      <c r="JA90" s="63"/>
      <c r="JB90" s="63"/>
      <c r="JC90" s="63"/>
      <c r="JD90" s="63"/>
      <c r="JE90" s="63"/>
      <c r="JF90" s="63"/>
      <c r="JG90" s="63"/>
      <c r="JH90" s="63"/>
      <c r="JI90" s="63"/>
      <c r="JJ90" s="63"/>
      <c r="JK90" s="63"/>
      <c r="JL90" s="63"/>
      <c r="JM90" s="63"/>
      <c r="JN90" s="63"/>
      <c r="JO90" s="63"/>
      <c r="JP90" s="63"/>
      <c r="JQ90" s="63"/>
      <c r="JR90" s="63"/>
      <c r="JS90" s="63"/>
      <c r="JT90" s="63"/>
      <c r="JU90" s="63"/>
      <c r="JV90" s="63"/>
      <c r="JW90" s="63"/>
      <c r="JX90" s="63"/>
      <c r="JY90" s="63"/>
      <c r="JZ90" s="63"/>
      <c r="KA90" s="63"/>
      <c r="KB90" s="63"/>
      <c r="KC90" s="63"/>
      <c r="KD90" s="63"/>
      <c r="KE90" s="63"/>
      <c r="KF90" s="63"/>
      <c r="KG90" s="63"/>
      <c r="KH90" s="63"/>
      <c r="KI90" s="63"/>
      <c r="KJ90" s="63"/>
      <c r="KK90" s="63"/>
      <c r="KL90" s="63"/>
      <c r="KM90" s="63"/>
      <c r="KN90" s="63"/>
      <c r="KO90" s="63"/>
      <c r="KP90" s="63"/>
      <c r="KQ90" s="63"/>
      <c r="KR90" s="63"/>
      <c r="KS90" s="63"/>
      <c r="KT90" s="63"/>
      <c r="KU90" s="63"/>
      <c r="KV90" s="63"/>
      <c r="KW90" s="63"/>
      <c r="KX90" s="63"/>
      <c r="KY90" s="63"/>
      <c r="KZ90" s="63"/>
      <c r="LA90" s="63"/>
      <c r="LB90" s="63"/>
      <c r="LC90" s="63"/>
      <c r="LD90" s="63"/>
      <c r="LE90" s="63"/>
      <c r="LF90" s="63"/>
      <c r="LG90" s="63"/>
      <c r="LH90" s="63"/>
      <c r="LI90" s="63"/>
      <c r="LJ90" s="63"/>
      <c r="LK90" s="63"/>
      <c r="LL90" s="63"/>
      <c r="LM90" s="63"/>
      <c r="LN90" s="63"/>
      <c r="LO90" s="63"/>
      <c r="LP90" s="63"/>
      <c r="LQ90" s="63"/>
      <c r="LR90" s="63"/>
      <c r="LS90" s="63"/>
      <c r="LT90" s="63"/>
      <c r="LU90" s="63"/>
      <c r="LV90" s="63"/>
      <c r="LW90" s="63"/>
      <c r="LX90" s="63"/>
      <c r="LY90" s="63"/>
      <c r="LZ90" s="63"/>
      <c r="MA90" s="63"/>
      <c r="MB90" s="63"/>
      <c r="MC90" s="63"/>
      <c r="MD90" s="63"/>
      <c r="ME90" s="63"/>
      <c r="MF90" s="63"/>
      <c r="MG90" s="63"/>
      <c r="MH90" s="63"/>
      <c r="MI90" s="63"/>
      <c r="MJ90" s="63"/>
      <c r="MK90" s="63"/>
      <c r="ML90" s="63"/>
      <c r="MM90" s="63"/>
      <c r="MN90" s="63"/>
      <c r="MO90" s="63"/>
      <c r="MP90" s="63"/>
      <c r="MQ90" s="63"/>
      <c r="MR90" s="63"/>
      <c r="MS90" s="63"/>
      <c r="MT90" s="63"/>
      <c r="MU90" s="63"/>
      <c r="MV90" s="63"/>
      <c r="MW90" s="63"/>
      <c r="MX90" s="63"/>
      <c r="MY90" s="63"/>
      <c r="MZ90" s="63"/>
      <c r="NA90" s="63"/>
      <c r="NB90" s="63"/>
      <c r="NC90" s="63"/>
      <c r="ND90" s="63"/>
      <c r="NE90" s="63"/>
      <c r="NF90" s="63"/>
      <c r="NG90" s="63"/>
      <c r="NH90" s="63"/>
      <c r="NI90" s="63"/>
      <c r="NJ90" s="63"/>
      <c r="NK90" s="63"/>
      <c r="NL90" s="63"/>
      <c r="NM90" s="63"/>
      <c r="NN90" s="63"/>
      <c r="NO90" s="63"/>
      <c r="NP90" s="63"/>
      <c r="NQ90" s="63"/>
      <c r="NR90" s="63"/>
      <c r="NS90" s="63"/>
      <c r="NT90" s="63"/>
      <c r="NU90" s="63"/>
      <c r="NV90" s="63"/>
      <c r="NW90" s="63"/>
      <c r="NX90" s="63"/>
      <c r="NY90" s="63"/>
      <c r="NZ90" s="63"/>
      <c r="OA90" s="63"/>
      <c r="OB90" s="63"/>
      <c r="OC90" s="63"/>
      <c r="OD90" s="63"/>
      <c r="OE90" s="63"/>
      <c r="OF90" s="63"/>
      <c r="OG90" s="63"/>
      <c r="OH90" s="63"/>
      <c r="OI90" s="63"/>
      <c r="OJ90" s="63"/>
      <c r="OK90" s="63"/>
      <c r="OL90" s="63"/>
      <c r="OM90" s="63"/>
      <c r="ON90" s="63"/>
      <c r="OO90" s="63"/>
      <c r="OP90" s="63"/>
      <c r="OQ90" s="63"/>
      <c r="OR90" s="63"/>
      <c r="OS90" s="63"/>
      <c r="OT90" s="63"/>
      <c r="OU90" s="63"/>
      <c r="OV90" s="63"/>
      <c r="OW90" s="63"/>
      <c r="OX90" s="63"/>
      <c r="OY90" s="63"/>
      <c r="OZ90" s="63"/>
      <c r="PA90" s="63"/>
      <c r="PB90" s="63"/>
      <c r="PC90" s="63"/>
      <c r="PD90" s="63"/>
      <c r="PE90" s="63"/>
      <c r="PF90" s="63"/>
      <c r="PG90" s="63"/>
      <c r="PH90" s="63"/>
      <c r="PI90" s="63"/>
      <c r="PJ90" s="63"/>
      <c r="PK90" s="63"/>
      <c r="PL90" s="63"/>
      <c r="PM90" s="63"/>
      <c r="PN90" s="63"/>
      <c r="PO90" s="63"/>
      <c r="PP90" s="63"/>
      <c r="PQ90" s="63"/>
      <c r="PR90" s="63"/>
      <c r="PS90" s="63"/>
      <c r="PT90" s="63"/>
      <c r="PU90" s="63"/>
      <c r="PV90" s="63"/>
      <c r="PW90" s="63"/>
      <c r="PX90" s="63"/>
      <c r="PY90" s="63"/>
      <c r="PZ90" s="63"/>
      <c r="QA90" s="63"/>
      <c r="QB90" s="63"/>
      <c r="QC90" s="63"/>
      <c r="QD90" s="63"/>
      <c r="QE90" s="63"/>
      <c r="QF90" s="63"/>
      <c r="QG90" s="63"/>
      <c r="QH90" s="63"/>
      <c r="QI90" s="63"/>
      <c r="QJ90" s="63"/>
      <c r="QK90" s="63"/>
      <c r="QL90" s="63"/>
      <c r="QM90" s="63"/>
      <c r="QN90" s="63"/>
      <c r="QO90" s="63"/>
      <c r="QP90" s="63"/>
      <c r="QQ90" s="63"/>
      <c r="QR90" s="63"/>
      <c r="QS90" s="63"/>
      <c r="QT90" s="63"/>
      <c r="QU90" s="63"/>
      <c r="QV90" s="63"/>
      <c r="QW90" s="63"/>
      <c r="QX90" s="63"/>
      <c r="QY90" s="63"/>
      <c r="QZ90" s="63"/>
      <c r="RA90" s="63"/>
      <c r="RB90" s="63"/>
      <c r="RC90" s="63"/>
      <c r="RD90" s="63"/>
      <c r="RE90" s="63"/>
      <c r="RF90" s="63"/>
      <c r="RG90" s="63"/>
      <c r="RH90" s="63"/>
      <c r="RI90" s="63"/>
      <c r="RJ90" s="63"/>
      <c r="RK90" s="63"/>
      <c r="RL90" s="63"/>
      <c r="RM90" s="63"/>
      <c r="RN90" s="63"/>
      <c r="RO90" s="63"/>
      <c r="RP90" s="63"/>
      <c r="RQ90" s="63"/>
      <c r="RR90" s="63"/>
      <c r="RS90" s="63"/>
      <c r="RT90" s="63"/>
      <c r="RU90" s="63"/>
      <c r="RV90" s="63"/>
      <c r="RW90" s="63"/>
      <c r="RX90" s="63"/>
      <c r="RY90" s="63"/>
      <c r="RZ90" s="63"/>
      <c r="SA90" s="63"/>
      <c r="SB90" s="63"/>
      <c r="SC90" s="63"/>
      <c r="SD90" s="63"/>
      <c r="SE90" s="63"/>
      <c r="SF90" s="63"/>
      <c r="SG90" s="63"/>
      <c r="SH90" s="63"/>
      <c r="SI90" s="63"/>
      <c r="SJ90" s="63"/>
      <c r="SK90" s="63"/>
      <c r="SL90" s="63"/>
      <c r="SM90" s="63"/>
      <c r="SN90" s="63"/>
      <c r="SO90" s="63"/>
      <c r="SP90" s="63"/>
      <c r="SQ90" s="63"/>
      <c r="SR90" s="63"/>
      <c r="SS90" s="63"/>
      <c r="ST90" s="63"/>
      <c r="SU90" s="63"/>
      <c r="SV90" s="63"/>
      <c r="SW90" s="63"/>
      <c r="SX90" s="63"/>
      <c r="SY90" s="63"/>
      <c r="SZ90" s="63"/>
      <c r="TA90" s="63"/>
      <c r="TB90" s="63"/>
      <c r="TC90" s="63"/>
      <c r="TD90" s="63"/>
      <c r="TE90" s="63"/>
      <c r="TF90" s="63"/>
      <c r="TG90" s="63"/>
      <c r="TH90" s="63"/>
      <c r="TI90" s="63"/>
      <c r="TJ90" s="63"/>
      <c r="TK90" s="63"/>
      <c r="TL90" s="63"/>
      <c r="TM90" s="63"/>
      <c r="TN90" s="63"/>
      <c r="TO90" s="63"/>
      <c r="TP90" s="63"/>
      <c r="TQ90" s="63"/>
      <c r="TR90" s="63"/>
      <c r="TS90" s="63"/>
      <c r="TT90" s="63"/>
      <c r="TU90" s="63"/>
      <c r="TV90" s="63"/>
      <c r="TW90" s="63"/>
      <c r="TX90" s="63"/>
      <c r="TY90" s="63"/>
      <c r="TZ90" s="63"/>
      <c r="UA90" s="63"/>
      <c r="UB90" s="63"/>
      <c r="UC90" s="63"/>
      <c r="UD90" s="63"/>
      <c r="UE90" s="63"/>
      <c r="UF90" s="63"/>
      <c r="UG90" s="63"/>
      <c r="UH90" s="63"/>
      <c r="UI90" s="63"/>
      <c r="UJ90" s="63"/>
      <c r="UK90" s="63"/>
      <c r="UL90" s="63"/>
      <c r="UM90" s="63"/>
      <c r="UN90" s="63"/>
      <c r="UO90" s="63"/>
      <c r="UP90" s="63"/>
      <c r="UQ90" s="63"/>
      <c r="UR90" s="63"/>
      <c r="US90" s="63"/>
      <c r="UT90" s="63"/>
      <c r="UU90" s="63"/>
      <c r="UV90" s="63"/>
      <c r="UW90" s="63"/>
      <c r="UX90" s="63"/>
      <c r="UY90" s="63"/>
      <c r="UZ90" s="63"/>
      <c r="VA90" s="63"/>
      <c r="VB90" s="63"/>
      <c r="VC90" s="63"/>
      <c r="VD90" s="63"/>
      <c r="VE90" s="63"/>
      <c r="VF90" s="63"/>
      <c r="VG90" s="63"/>
      <c r="VH90" s="63"/>
      <c r="VI90" s="63"/>
      <c r="VJ90" s="63"/>
      <c r="VK90" s="63"/>
      <c r="VL90" s="63"/>
      <c r="VM90" s="63"/>
      <c r="VN90" s="63"/>
      <c r="VO90" s="63"/>
      <c r="VP90" s="63"/>
      <c r="VQ90" s="63"/>
      <c r="VR90" s="63"/>
      <c r="VS90" s="63"/>
      <c r="VT90" s="63"/>
      <c r="VU90" s="63"/>
      <c r="VV90" s="63"/>
      <c r="VW90" s="63"/>
      <c r="VX90" s="63"/>
      <c r="VY90" s="63"/>
      <c r="VZ90" s="63"/>
      <c r="WA90" s="63"/>
      <c r="WB90" s="63"/>
      <c r="WC90" s="63"/>
      <c r="WD90" s="63"/>
      <c r="WE90" s="63"/>
      <c r="WF90" s="63"/>
      <c r="WG90" s="63"/>
      <c r="WH90" s="63"/>
      <c r="WI90" s="63"/>
      <c r="WJ90" s="63"/>
      <c r="WK90" s="63"/>
      <c r="WL90" s="63"/>
      <c r="WM90" s="63"/>
      <c r="WN90" s="63"/>
      <c r="WO90" s="63"/>
      <c r="WP90" s="63"/>
      <c r="WQ90" s="63"/>
      <c r="WR90" s="63"/>
      <c r="WS90" s="63"/>
      <c r="WT90" s="63"/>
      <c r="WU90" s="63"/>
      <c r="WV90" s="63"/>
      <c r="WW90" s="63"/>
      <c r="WX90" s="63"/>
      <c r="WY90" s="63"/>
      <c r="WZ90" s="63"/>
      <c r="XA90" s="63"/>
      <c r="XB90" s="63"/>
      <c r="XC90" s="63"/>
      <c r="XD90" s="63"/>
      <c r="XE90" s="63"/>
      <c r="XF90" s="63"/>
      <c r="XG90" s="63"/>
      <c r="XH90" s="63"/>
      <c r="XI90" s="63"/>
      <c r="XJ90" s="63"/>
      <c r="XK90" s="63"/>
      <c r="XL90" s="63"/>
      <c r="XM90" s="63"/>
      <c r="XN90" s="63"/>
      <c r="XO90" s="63"/>
      <c r="XP90" s="63"/>
      <c r="XQ90" s="63"/>
      <c r="XR90" s="63"/>
      <c r="XS90" s="63"/>
      <c r="XT90" s="63"/>
      <c r="XU90" s="63"/>
      <c r="XV90" s="63"/>
      <c r="XW90" s="63"/>
      <c r="XX90" s="63"/>
      <c r="XY90" s="63"/>
      <c r="XZ90" s="63"/>
      <c r="YA90" s="63"/>
      <c r="YB90" s="63"/>
      <c r="YC90" s="63"/>
      <c r="YD90" s="63"/>
      <c r="YE90" s="63"/>
      <c r="YF90" s="63"/>
      <c r="YG90" s="63"/>
      <c r="YH90" s="63"/>
      <c r="YI90" s="63"/>
      <c r="YJ90" s="63"/>
      <c r="YK90" s="63"/>
      <c r="YL90" s="63"/>
      <c r="YM90" s="63"/>
      <c r="YN90" s="63"/>
      <c r="YO90" s="63"/>
      <c r="YP90" s="63"/>
      <c r="YQ90" s="63"/>
      <c r="YR90" s="63"/>
      <c r="YS90" s="63"/>
      <c r="YT90" s="63"/>
      <c r="YU90" s="63"/>
      <c r="YV90" s="63"/>
      <c r="YW90" s="63"/>
      <c r="YX90" s="63"/>
      <c r="YY90" s="63"/>
      <c r="YZ90" s="63"/>
      <c r="ZA90" s="63"/>
      <c r="ZB90" s="63"/>
      <c r="ZC90" s="63"/>
      <c r="ZD90" s="63"/>
      <c r="ZE90" s="63"/>
      <c r="ZF90" s="63"/>
      <c r="ZG90" s="63"/>
      <c r="ZH90" s="63"/>
      <c r="ZI90" s="63"/>
      <c r="ZJ90" s="63"/>
      <c r="ZK90" s="63"/>
      <c r="ZL90" s="63"/>
      <c r="ZM90" s="63"/>
      <c r="ZN90" s="63"/>
      <c r="ZO90" s="63"/>
      <c r="ZP90" s="63"/>
      <c r="ZQ90" s="63"/>
      <c r="ZR90" s="63"/>
      <c r="ZS90" s="63"/>
      <c r="ZT90" s="63"/>
      <c r="ZU90" s="63"/>
      <c r="ZV90" s="63"/>
      <c r="ZW90" s="63"/>
      <c r="ZX90" s="63"/>
      <c r="ZY90" s="63"/>
      <c r="ZZ90" s="63"/>
      <c r="AAA90" s="63"/>
      <c r="AAB90" s="63"/>
      <c r="AAC90" s="63"/>
      <c r="AAD90" s="63"/>
      <c r="AAE90" s="63"/>
      <c r="AAF90" s="63"/>
      <c r="AAG90" s="63"/>
      <c r="AAH90" s="63"/>
      <c r="AAI90" s="63"/>
      <c r="AAJ90" s="63"/>
      <c r="AAK90" s="63"/>
      <c r="AAL90" s="63"/>
      <c r="AAM90" s="63"/>
      <c r="AAN90" s="63"/>
      <c r="AAO90" s="63"/>
      <c r="AAP90" s="63"/>
      <c r="AAQ90" s="63"/>
      <c r="AAR90" s="63"/>
      <c r="AAS90" s="63"/>
      <c r="AAT90" s="63"/>
      <c r="AAU90" s="63"/>
      <c r="AAV90" s="63"/>
      <c r="AAW90" s="63"/>
      <c r="AAX90" s="63"/>
      <c r="AAY90" s="63"/>
      <c r="AAZ90" s="63"/>
      <c r="ABA90" s="63"/>
      <c r="ABB90" s="63"/>
      <c r="ABC90" s="63"/>
      <c r="ABD90" s="63"/>
      <c r="ABE90" s="63"/>
      <c r="ABF90" s="63"/>
      <c r="ABG90" s="63"/>
      <c r="ABH90" s="63"/>
      <c r="ABI90" s="63"/>
      <c r="ABJ90" s="63"/>
      <c r="ABK90" s="63"/>
      <c r="ABL90" s="63"/>
      <c r="ABM90" s="63"/>
      <c r="ABN90" s="63"/>
      <c r="ABO90" s="63"/>
      <c r="ABP90" s="63"/>
      <c r="ABQ90" s="63"/>
      <c r="ABR90" s="63"/>
      <c r="ABS90" s="63"/>
      <c r="ABT90" s="63"/>
      <c r="ABU90" s="63"/>
      <c r="ABV90" s="63"/>
      <c r="ABW90" s="63"/>
      <c r="ABX90" s="63"/>
      <c r="ABY90" s="63"/>
      <c r="ABZ90" s="63"/>
      <c r="ACA90" s="63"/>
      <c r="ACB90" s="63"/>
      <c r="ACC90" s="63"/>
      <c r="ACD90" s="63"/>
      <c r="ACE90" s="63"/>
      <c r="ACF90" s="63"/>
      <c r="ACG90" s="63"/>
      <c r="ACH90" s="63"/>
      <c r="ACI90" s="63"/>
      <c r="ACJ90" s="63"/>
      <c r="ACK90" s="63"/>
      <c r="ACL90" s="63"/>
      <c r="ACM90" s="63"/>
      <c r="ACN90" s="63"/>
      <c r="ACO90" s="63"/>
      <c r="ACP90" s="63"/>
      <c r="ACQ90" s="63"/>
      <c r="ACR90" s="63"/>
      <c r="ACS90" s="63"/>
      <c r="ACT90" s="63"/>
      <c r="ACU90" s="63"/>
      <c r="ACV90" s="63"/>
      <c r="ACW90" s="63"/>
      <c r="ACX90" s="63"/>
      <c r="ACY90" s="63"/>
      <c r="ACZ90" s="63"/>
      <c r="ADA90" s="63"/>
      <c r="ADB90" s="63"/>
      <c r="ADC90" s="63"/>
      <c r="ADD90" s="63"/>
      <c r="ADE90" s="63"/>
      <c r="ADF90" s="63"/>
      <c r="ADG90" s="63"/>
      <c r="ADH90" s="63"/>
      <c r="ADI90" s="63"/>
      <c r="ADJ90" s="63"/>
      <c r="ADK90" s="63"/>
      <c r="ADL90" s="63"/>
      <c r="ADM90" s="63"/>
      <c r="ADN90" s="63"/>
      <c r="ADO90" s="63"/>
      <c r="ADP90" s="63"/>
      <c r="ADQ90" s="63"/>
      <c r="ADR90" s="63"/>
      <c r="ADS90" s="63"/>
      <c r="ADT90" s="63"/>
      <c r="ADU90" s="63"/>
      <c r="ADV90" s="63"/>
      <c r="ADW90" s="63"/>
      <c r="ADX90" s="63"/>
      <c r="ADY90" s="63"/>
      <c r="ADZ90" s="63"/>
      <c r="AEA90" s="63"/>
      <c r="AEB90" s="63"/>
      <c r="AEC90" s="63"/>
      <c r="AED90" s="63"/>
      <c r="AEE90" s="63"/>
      <c r="AEF90" s="63"/>
      <c r="AEG90" s="63"/>
      <c r="AEH90" s="63"/>
      <c r="AEI90" s="63"/>
      <c r="AEJ90" s="63"/>
      <c r="AEK90" s="63"/>
      <c r="AEL90" s="63"/>
      <c r="AEM90" s="63"/>
      <c r="AEN90" s="63"/>
      <c r="AEO90" s="63"/>
      <c r="AEP90" s="63"/>
      <c r="AEQ90" s="63"/>
      <c r="AER90" s="63"/>
      <c r="AES90" s="63"/>
      <c r="AET90" s="63"/>
      <c r="AEU90" s="63"/>
      <c r="AEV90" s="63"/>
      <c r="AEW90" s="63"/>
      <c r="AEX90" s="63"/>
      <c r="AEY90" s="63"/>
      <c r="AEZ90" s="63"/>
      <c r="AFA90" s="63"/>
      <c r="AFB90" s="63"/>
      <c r="AFC90" s="63"/>
      <c r="AFD90" s="63"/>
      <c r="AFE90" s="63"/>
      <c r="AFF90" s="63"/>
      <c r="AFG90" s="63"/>
      <c r="AFH90" s="63"/>
      <c r="AFI90" s="63"/>
      <c r="AFJ90" s="63"/>
      <c r="AFK90" s="63"/>
      <c r="AFL90" s="63"/>
      <c r="AFM90" s="63"/>
      <c r="AFN90" s="63"/>
      <c r="AFO90" s="63"/>
      <c r="AFP90" s="63"/>
      <c r="AFQ90" s="63"/>
      <c r="AFR90" s="63"/>
      <c r="AFS90" s="63"/>
      <c r="AFT90" s="63"/>
      <c r="AFU90" s="63"/>
      <c r="AFV90" s="63"/>
      <c r="AFW90" s="63"/>
      <c r="AFX90" s="63"/>
      <c r="AFY90" s="63"/>
      <c r="AFZ90" s="63"/>
      <c r="AGA90" s="63"/>
      <c r="AGB90" s="63"/>
      <c r="AGC90" s="63"/>
      <c r="AGD90" s="63"/>
      <c r="AGE90" s="63"/>
      <c r="AGF90" s="63"/>
      <c r="AGG90" s="63"/>
      <c r="AGH90" s="63"/>
      <c r="AGI90" s="63"/>
      <c r="AGJ90" s="63"/>
      <c r="AGK90" s="63"/>
      <c r="AGL90" s="63"/>
      <c r="AGM90" s="63"/>
      <c r="AGN90" s="63"/>
      <c r="AGO90" s="63"/>
      <c r="AGP90" s="63"/>
      <c r="AGQ90" s="63"/>
      <c r="AGR90" s="63"/>
      <c r="AGS90" s="63"/>
      <c r="AGT90" s="63"/>
      <c r="AGU90" s="63"/>
      <c r="AGV90" s="63"/>
      <c r="AGW90" s="63"/>
      <c r="AGX90" s="63"/>
      <c r="AGY90" s="63"/>
      <c r="AGZ90" s="63"/>
      <c r="AHA90" s="63"/>
      <c r="AHB90" s="63"/>
      <c r="AHC90" s="63"/>
      <c r="AHD90" s="63"/>
      <c r="AHE90" s="63"/>
      <c r="AHF90" s="63"/>
      <c r="AHG90" s="63"/>
      <c r="AHH90" s="63"/>
      <c r="AHI90" s="63"/>
      <c r="AHJ90" s="63"/>
      <c r="AHK90" s="63"/>
      <c r="AHL90" s="63"/>
      <c r="AHM90" s="63"/>
      <c r="AHN90" s="63"/>
      <c r="AHO90" s="63"/>
      <c r="AHP90" s="63"/>
      <c r="AHQ90" s="63"/>
      <c r="AHR90" s="63"/>
      <c r="AHS90" s="63"/>
      <c r="AHT90" s="63"/>
      <c r="AHU90" s="63"/>
      <c r="AHV90" s="63"/>
      <c r="AHW90" s="63"/>
      <c r="AHX90" s="63"/>
      <c r="AHY90" s="63"/>
      <c r="AHZ90" s="63"/>
      <c r="AIA90" s="63"/>
      <c r="AIB90" s="63"/>
      <c r="AIC90" s="63"/>
      <c r="AID90" s="63"/>
      <c r="AIE90" s="63"/>
      <c r="AIF90" s="63"/>
      <c r="AIG90" s="63"/>
      <c r="AIH90" s="63"/>
      <c r="AII90" s="63"/>
      <c r="AIJ90" s="63"/>
      <c r="AIK90" s="63"/>
      <c r="AIL90" s="63"/>
      <c r="AIM90" s="63"/>
      <c r="AIN90" s="63"/>
      <c r="AIO90" s="63"/>
      <c r="AIP90" s="63"/>
      <c r="AIQ90" s="63"/>
      <c r="AIR90" s="63"/>
      <c r="AIS90" s="63"/>
      <c r="AIT90" s="63"/>
      <c r="AIU90" s="63"/>
      <c r="AIV90" s="63"/>
      <c r="AIW90" s="63"/>
      <c r="AIX90" s="63"/>
      <c r="AIY90" s="63"/>
      <c r="AIZ90" s="63"/>
      <c r="AJA90" s="63"/>
      <c r="AJB90" s="63"/>
      <c r="AJC90" s="63"/>
      <c r="AJD90" s="63"/>
      <c r="AJE90" s="63"/>
      <c r="AJF90" s="63"/>
      <c r="AJG90" s="63"/>
      <c r="AJH90" s="63"/>
      <c r="AJI90" s="63"/>
      <c r="AJJ90" s="63"/>
      <c r="AJK90" s="63"/>
      <c r="AJL90" s="63"/>
      <c r="AJM90" s="63"/>
      <c r="AJN90" s="63"/>
      <c r="AJO90" s="63"/>
      <c r="AJP90" s="63"/>
      <c r="AJQ90" s="63"/>
      <c r="AJR90" s="63"/>
      <c r="AJS90" s="63"/>
      <c r="AJT90" s="63"/>
      <c r="AJU90" s="63"/>
      <c r="AJV90" s="63"/>
      <c r="AJW90" s="63"/>
      <c r="AJX90" s="63"/>
      <c r="AJY90" s="63"/>
      <c r="AJZ90" s="63"/>
      <c r="AKA90" s="63"/>
      <c r="AKB90" s="63"/>
      <c r="AKC90" s="63"/>
      <c r="AKD90" s="63"/>
      <c r="AKE90" s="63"/>
      <c r="AKF90" s="63"/>
      <c r="AKG90" s="63"/>
      <c r="AKH90" s="63"/>
      <c r="AKI90" s="63"/>
      <c r="AKJ90" s="63"/>
      <c r="AKK90" s="63"/>
      <c r="AKL90" s="63"/>
      <c r="AKM90" s="63"/>
      <c r="AKN90" s="63"/>
      <c r="AKO90" s="63"/>
      <c r="AKP90" s="63"/>
      <c r="AKQ90" s="63"/>
      <c r="AKR90" s="63"/>
      <c r="AKS90" s="63"/>
      <c r="AKT90" s="63"/>
      <c r="AKU90" s="63"/>
      <c r="AKV90" s="63"/>
      <c r="AKW90" s="63"/>
      <c r="AKX90" s="63"/>
      <c r="AKY90" s="63"/>
      <c r="AKZ90" s="63"/>
      <c r="ALA90" s="63"/>
      <c r="ALB90" s="63"/>
      <c r="ALC90" s="63"/>
      <c r="ALD90" s="63"/>
      <c r="ALE90" s="63"/>
      <c r="ALF90" s="63"/>
      <c r="ALG90" s="63"/>
      <c r="ALH90" s="63"/>
      <c r="ALI90" s="63"/>
      <c r="ALJ90" s="63"/>
      <c r="ALK90" s="63"/>
      <c r="ALL90" s="63"/>
      <c r="ALM90" s="63"/>
      <c r="ALN90" s="63"/>
      <c r="ALO90" s="63"/>
      <c r="ALP90" s="63"/>
      <c r="ALQ90" s="63"/>
      <c r="ALR90" s="63"/>
      <c r="ALS90" s="63"/>
      <c r="ALT90" s="63"/>
      <c r="ALU90" s="63"/>
      <c r="ALV90" s="63"/>
      <c r="ALW90" s="63"/>
      <c r="ALX90" s="63"/>
      <c r="ALY90" s="63"/>
      <c r="ALZ90" s="63"/>
      <c r="AMA90" s="63"/>
      <c r="AMB90" s="63"/>
      <c r="AMC90" s="63"/>
      <c r="AMD90" s="63"/>
      <c r="AME90" s="63"/>
      <c r="AMF90" s="63"/>
      <c r="AMG90" s="63"/>
      <c r="AMH90" s="63"/>
      <c r="AMI90" s="63"/>
      <c r="AMJ90" s="63"/>
      <c r="AMK90" s="63"/>
      <c r="AML90" s="63"/>
      <c r="AMM90" s="63"/>
      <c r="AMN90" s="63"/>
      <c r="AMO90" s="63"/>
      <c r="AMP90" s="63"/>
      <c r="AMQ90" s="63"/>
      <c r="AMR90" s="63"/>
      <c r="AMS90" s="63"/>
      <c r="AMT90" s="63"/>
      <c r="AMU90" s="63"/>
      <c r="AMV90" s="63"/>
      <c r="AMW90" s="63"/>
      <c r="AMX90" s="63"/>
      <c r="AMY90" s="63"/>
      <c r="AMZ90" s="63"/>
      <c r="ANA90" s="63"/>
      <c r="ANB90" s="63"/>
      <c r="ANC90" s="63"/>
      <c r="AND90" s="63"/>
      <c r="ANE90" s="63"/>
      <c r="ANF90" s="63"/>
      <c r="ANG90" s="63"/>
      <c r="ANH90" s="63"/>
      <c r="ANI90" s="63"/>
      <c r="ANJ90" s="63"/>
      <c r="ANK90" s="63"/>
      <c r="ANL90" s="63"/>
      <c r="ANM90" s="63"/>
      <c r="ANN90" s="63"/>
      <c r="ANO90" s="63"/>
      <c r="ANP90" s="63"/>
      <c r="ANQ90" s="63"/>
      <c r="ANR90" s="63"/>
      <c r="ANS90" s="63"/>
      <c r="ANT90" s="63"/>
      <c r="ANU90" s="63"/>
      <c r="ANV90" s="63"/>
      <c r="ANW90" s="63"/>
      <c r="ANX90" s="63"/>
      <c r="ANY90" s="63"/>
      <c r="ANZ90" s="63"/>
      <c r="AOA90" s="63"/>
      <c r="AOB90" s="63"/>
      <c r="AOC90" s="63"/>
      <c r="AOD90" s="63"/>
      <c r="AOE90" s="63"/>
      <c r="AOF90" s="63"/>
      <c r="AOG90" s="63"/>
      <c r="AOH90" s="63"/>
      <c r="AOI90" s="63"/>
      <c r="AOJ90" s="63"/>
      <c r="AOK90" s="63"/>
      <c r="AOL90" s="63"/>
      <c r="AOM90" s="63"/>
      <c r="AON90" s="63"/>
      <c r="AOO90" s="63"/>
      <c r="AOP90" s="63"/>
      <c r="AOQ90" s="63"/>
      <c r="AOR90" s="63"/>
      <c r="AOS90" s="63"/>
      <c r="AOT90" s="63"/>
      <c r="AOU90" s="63"/>
      <c r="AOV90" s="63"/>
      <c r="AOW90" s="63"/>
      <c r="AOX90" s="63"/>
      <c r="AOY90" s="63"/>
      <c r="AOZ90" s="63"/>
      <c r="APA90" s="63"/>
      <c r="APB90" s="63"/>
      <c r="APC90" s="63"/>
      <c r="APD90" s="63"/>
      <c r="APE90" s="63"/>
      <c r="APF90" s="63"/>
      <c r="APG90" s="63"/>
      <c r="APH90" s="63"/>
      <c r="API90" s="63"/>
      <c r="APJ90" s="63"/>
      <c r="APK90" s="63"/>
      <c r="APL90" s="63"/>
      <c r="APM90" s="63"/>
      <c r="APN90" s="63"/>
      <c r="APO90" s="63"/>
      <c r="APP90" s="63"/>
      <c r="APQ90" s="63"/>
      <c r="APR90" s="63"/>
      <c r="APS90" s="63"/>
      <c r="APT90" s="63"/>
      <c r="APU90" s="63"/>
      <c r="APV90" s="63"/>
      <c r="APW90" s="63"/>
      <c r="APX90" s="63"/>
      <c r="APY90" s="63"/>
      <c r="APZ90" s="63"/>
      <c r="AQA90" s="63"/>
      <c r="AQB90" s="63"/>
      <c r="AQC90" s="63"/>
      <c r="AQD90" s="63"/>
      <c r="AQE90" s="63"/>
      <c r="AQF90" s="63"/>
      <c r="AQG90" s="63"/>
      <c r="AQH90" s="63"/>
      <c r="AQI90" s="63"/>
      <c r="AQJ90" s="63"/>
      <c r="AQK90" s="63"/>
      <c r="AQL90" s="63"/>
      <c r="AQM90" s="63"/>
      <c r="AQN90" s="63"/>
      <c r="AQO90" s="63"/>
      <c r="AQP90" s="63"/>
      <c r="AQQ90" s="63"/>
      <c r="AQR90" s="63"/>
      <c r="AQS90" s="63"/>
      <c r="AQT90" s="63"/>
      <c r="AQU90" s="63"/>
      <c r="AQV90" s="63"/>
      <c r="AQW90" s="63"/>
      <c r="AQX90" s="63"/>
      <c r="AQY90" s="63"/>
      <c r="AQZ90" s="63"/>
      <c r="ARA90" s="63"/>
      <c r="ARB90" s="63"/>
      <c r="ARC90" s="63"/>
      <c r="ARD90" s="63"/>
      <c r="ARE90" s="63"/>
      <c r="ARF90" s="63"/>
      <c r="ARG90" s="63"/>
      <c r="ARH90" s="63"/>
      <c r="ARI90" s="63"/>
      <c r="ARJ90" s="63"/>
      <c r="ARK90" s="63"/>
      <c r="ARL90" s="63"/>
      <c r="ARM90" s="63"/>
      <c r="ARN90" s="63"/>
      <c r="ARO90" s="63"/>
      <c r="ARP90" s="63"/>
      <c r="ARQ90" s="63"/>
      <c r="ARR90" s="63"/>
      <c r="ARS90" s="63"/>
      <c r="ART90" s="63"/>
      <c r="ARU90" s="63"/>
      <c r="ARV90" s="63"/>
      <c r="ARW90" s="63"/>
      <c r="ARX90" s="63"/>
      <c r="ARY90" s="63"/>
      <c r="ARZ90" s="63"/>
      <c r="ASA90" s="63"/>
      <c r="ASB90" s="63"/>
      <c r="ASC90" s="63"/>
      <c r="ASD90" s="63"/>
      <c r="ASE90" s="63"/>
      <c r="ASF90" s="63"/>
      <c r="ASG90" s="63"/>
      <c r="ASH90" s="63"/>
      <c r="ASI90" s="63"/>
      <c r="ASJ90" s="63"/>
      <c r="ASK90" s="63"/>
      <c r="ASL90" s="63"/>
      <c r="ASM90" s="63"/>
      <c r="ASN90" s="63"/>
      <c r="ASO90" s="63"/>
      <c r="ASP90" s="63"/>
      <c r="ASQ90" s="63"/>
      <c r="ASR90" s="63"/>
      <c r="ASS90" s="63"/>
      <c r="AST90" s="63"/>
      <c r="ASU90" s="63"/>
      <c r="ASV90" s="63"/>
      <c r="ASW90" s="63"/>
      <c r="ASX90" s="63"/>
      <c r="ASY90" s="63"/>
      <c r="ASZ90" s="63"/>
      <c r="ATA90" s="63"/>
      <c r="ATB90" s="63"/>
      <c r="ATC90" s="63"/>
      <c r="ATD90" s="63"/>
      <c r="ATE90" s="63"/>
      <c r="ATF90" s="63"/>
      <c r="ATG90" s="63"/>
      <c r="ATH90" s="63"/>
      <c r="ATI90" s="63"/>
      <c r="ATJ90" s="63"/>
      <c r="ATK90" s="63"/>
      <c r="ATL90" s="63"/>
      <c r="ATM90" s="63"/>
      <c r="ATN90" s="63"/>
      <c r="ATO90" s="63"/>
      <c r="ATP90" s="63"/>
      <c r="ATQ90" s="63"/>
      <c r="ATR90" s="63"/>
      <c r="ATS90" s="63"/>
      <c r="ATT90" s="63"/>
      <c r="ATU90" s="63"/>
      <c r="ATV90" s="63"/>
      <c r="ATW90" s="63"/>
      <c r="ATX90" s="63"/>
      <c r="ATY90" s="63"/>
      <c r="ATZ90" s="63"/>
      <c r="AUA90" s="63"/>
      <c r="AUB90" s="63"/>
      <c r="AUC90" s="63"/>
      <c r="AUD90" s="63"/>
      <c r="AUE90" s="63"/>
      <c r="AUF90" s="63"/>
      <c r="AUG90" s="63"/>
      <c r="AUH90" s="63"/>
      <c r="AUI90" s="63"/>
      <c r="AUJ90" s="63"/>
      <c r="AUK90" s="63"/>
      <c r="AUL90" s="63"/>
      <c r="AUM90" s="63"/>
      <c r="AUN90" s="63"/>
      <c r="AUO90" s="63"/>
      <c r="AUP90" s="63"/>
      <c r="AUQ90" s="63"/>
      <c r="AUR90" s="63"/>
      <c r="AUS90" s="63"/>
      <c r="AUT90" s="63"/>
      <c r="AUU90" s="63"/>
      <c r="AUV90" s="63"/>
      <c r="AUW90" s="63"/>
      <c r="AUX90" s="63"/>
      <c r="AUY90" s="63"/>
      <c r="AUZ90" s="63"/>
      <c r="AVA90" s="63"/>
      <c r="AVB90" s="63"/>
      <c r="AVC90" s="63"/>
      <c r="AVD90" s="63"/>
      <c r="AVE90" s="63"/>
      <c r="AVF90" s="63"/>
      <c r="AVG90" s="63"/>
      <c r="AVH90" s="63"/>
      <c r="AVI90" s="63"/>
      <c r="AVJ90" s="63"/>
      <c r="AVK90" s="63"/>
      <c r="AVL90" s="63"/>
      <c r="AVM90" s="63"/>
      <c r="AVN90" s="63"/>
      <c r="AVO90" s="63"/>
      <c r="AVP90" s="63"/>
      <c r="AVQ90" s="63"/>
      <c r="AVR90" s="63"/>
      <c r="AVS90" s="63"/>
      <c r="AVT90" s="63"/>
      <c r="AVU90" s="63"/>
      <c r="AVV90" s="63"/>
      <c r="AVW90" s="63"/>
      <c r="AVX90" s="63"/>
      <c r="AVY90" s="63"/>
      <c r="AVZ90" s="63"/>
      <c r="AWA90" s="63"/>
      <c r="AWB90" s="63"/>
      <c r="AWC90" s="63"/>
      <c r="AWD90" s="63"/>
      <c r="AWE90" s="63"/>
      <c r="AWF90" s="63"/>
      <c r="AWG90" s="63"/>
      <c r="AWH90" s="63"/>
      <c r="AWI90" s="63"/>
      <c r="AWJ90" s="63"/>
      <c r="AWK90" s="63"/>
      <c r="AWL90" s="63"/>
      <c r="AWM90" s="63"/>
      <c r="AWN90" s="63"/>
      <c r="AWO90" s="63"/>
      <c r="AWP90" s="63"/>
      <c r="AWQ90" s="63"/>
      <c r="AWR90" s="63"/>
      <c r="AWS90" s="63"/>
      <c r="AWT90" s="63"/>
      <c r="AWU90" s="63"/>
      <c r="AWV90" s="63"/>
      <c r="AWW90" s="63"/>
      <c r="AWX90" s="63"/>
      <c r="AWY90" s="63"/>
      <c r="AWZ90" s="63"/>
      <c r="AXA90" s="63"/>
      <c r="AXB90" s="63"/>
      <c r="AXC90" s="63"/>
      <c r="AXD90" s="63"/>
      <c r="AXE90" s="63"/>
      <c r="AXF90" s="63"/>
      <c r="AXG90" s="63"/>
      <c r="AXH90" s="63"/>
      <c r="AXI90" s="63"/>
      <c r="AXJ90" s="63"/>
      <c r="AXK90" s="63"/>
      <c r="AXL90" s="63"/>
      <c r="AXM90" s="63"/>
      <c r="AXN90" s="63"/>
      <c r="AXO90" s="63"/>
      <c r="AXP90" s="63"/>
      <c r="AXQ90" s="63"/>
      <c r="AXR90" s="63"/>
      <c r="AXS90" s="63"/>
      <c r="AXT90" s="63"/>
      <c r="AXU90" s="63"/>
      <c r="AXV90" s="63"/>
      <c r="AXW90" s="63"/>
      <c r="AXX90" s="63"/>
      <c r="AXY90" s="63"/>
      <c r="AXZ90" s="63"/>
      <c r="AYA90" s="63"/>
      <c r="AYB90" s="63"/>
      <c r="AYC90" s="63"/>
      <c r="AYD90" s="63"/>
      <c r="AYE90" s="63"/>
      <c r="AYF90" s="63"/>
      <c r="AYG90" s="63"/>
      <c r="AYH90" s="63"/>
      <c r="AYI90" s="63"/>
      <c r="AYJ90" s="63"/>
      <c r="AYK90" s="63"/>
      <c r="AYL90" s="63"/>
      <c r="AYM90" s="63"/>
      <c r="AYN90" s="63"/>
      <c r="AYO90" s="63"/>
      <c r="AYP90" s="63"/>
      <c r="AYQ90" s="63"/>
      <c r="AYR90" s="63"/>
      <c r="AYS90" s="63"/>
      <c r="AYT90" s="63"/>
      <c r="AYU90" s="63"/>
      <c r="AYV90" s="63"/>
      <c r="AYW90" s="63"/>
      <c r="AYX90" s="63"/>
      <c r="AYY90" s="63"/>
      <c r="AYZ90" s="63"/>
      <c r="AZA90" s="63"/>
      <c r="AZB90" s="63"/>
      <c r="AZC90" s="63"/>
      <c r="AZD90" s="63"/>
      <c r="AZE90" s="63"/>
      <c r="AZF90" s="63"/>
      <c r="AZG90" s="63"/>
      <c r="AZH90" s="63"/>
      <c r="AZI90" s="63"/>
      <c r="AZJ90" s="63"/>
      <c r="AZK90" s="63"/>
      <c r="AZL90" s="63"/>
      <c r="AZM90" s="63"/>
      <c r="AZN90" s="63"/>
      <c r="AZO90" s="63"/>
      <c r="AZP90" s="63"/>
      <c r="AZQ90" s="63"/>
      <c r="AZR90" s="63"/>
      <c r="AZS90" s="63"/>
      <c r="AZT90" s="63"/>
      <c r="AZU90" s="63"/>
      <c r="AZV90" s="63"/>
      <c r="AZW90" s="63"/>
      <c r="AZX90" s="63"/>
      <c r="AZY90" s="63"/>
      <c r="AZZ90" s="63"/>
      <c r="BAA90" s="63"/>
      <c r="BAB90" s="63"/>
      <c r="BAC90" s="63"/>
      <c r="BAD90" s="63"/>
      <c r="BAE90" s="63"/>
      <c r="BAF90" s="63"/>
      <c r="BAG90" s="63"/>
      <c r="BAH90" s="63"/>
      <c r="BAI90" s="63"/>
      <c r="BAJ90" s="63"/>
      <c r="BAK90" s="63"/>
      <c r="BAL90" s="63"/>
      <c r="BAM90" s="63"/>
      <c r="BAN90" s="63"/>
      <c r="BAO90" s="63"/>
      <c r="BAP90" s="63"/>
      <c r="BAQ90" s="63"/>
      <c r="BAR90" s="63"/>
      <c r="BAS90" s="63"/>
      <c r="BAT90" s="63"/>
      <c r="BAU90" s="63"/>
      <c r="BAV90" s="63"/>
      <c r="BAW90" s="63"/>
      <c r="BAX90" s="63"/>
      <c r="BAY90" s="63"/>
      <c r="BAZ90" s="63"/>
      <c r="BBA90" s="63"/>
      <c r="BBB90" s="63"/>
      <c r="BBC90" s="63"/>
      <c r="BBD90" s="63"/>
      <c r="BBE90" s="63"/>
      <c r="BBF90" s="63"/>
      <c r="BBG90" s="63"/>
      <c r="BBH90" s="63"/>
      <c r="BBI90" s="63"/>
      <c r="BBJ90" s="63"/>
      <c r="BBK90" s="63"/>
      <c r="BBL90" s="63"/>
      <c r="BBM90" s="63"/>
      <c r="BBN90" s="63"/>
      <c r="BBO90" s="63"/>
      <c r="BBP90" s="63"/>
      <c r="BBQ90" s="63"/>
      <c r="BBR90" s="63"/>
      <c r="BBS90" s="63"/>
      <c r="BBT90" s="63"/>
      <c r="BBU90" s="63"/>
      <c r="BBV90" s="63"/>
      <c r="BBW90" s="63"/>
      <c r="BBX90" s="63"/>
      <c r="BBY90" s="63"/>
      <c r="BBZ90" s="63"/>
      <c r="BCA90" s="63"/>
      <c r="BCB90" s="63"/>
      <c r="BCC90" s="63"/>
      <c r="BCD90" s="63"/>
      <c r="BCE90" s="63"/>
      <c r="BCF90" s="63"/>
      <c r="BCG90" s="63"/>
      <c r="BCH90" s="63"/>
      <c r="BCI90" s="63"/>
      <c r="BCJ90" s="63"/>
      <c r="BCK90" s="63"/>
      <c r="BCL90" s="63"/>
      <c r="BCM90" s="63"/>
      <c r="BCN90" s="63"/>
      <c r="BCO90" s="63"/>
      <c r="BCP90" s="63"/>
      <c r="BCQ90" s="63"/>
      <c r="BCR90" s="63"/>
      <c r="BCS90" s="63"/>
      <c r="BCT90" s="63"/>
      <c r="BCU90" s="63"/>
      <c r="BCV90" s="63"/>
      <c r="BCW90" s="63"/>
      <c r="BCX90" s="63"/>
      <c r="BCY90" s="63"/>
      <c r="BCZ90" s="63"/>
      <c r="BDA90" s="63"/>
      <c r="BDB90" s="63"/>
      <c r="BDC90" s="63"/>
      <c r="BDD90" s="63"/>
      <c r="BDE90" s="63"/>
      <c r="BDF90" s="63"/>
      <c r="BDG90" s="63"/>
      <c r="BDH90" s="63"/>
      <c r="BDI90" s="63"/>
      <c r="BDJ90" s="63"/>
      <c r="BDK90" s="63"/>
      <c r="BDL90" s="63"/>
      <c r="BDM90" s="63"/>
      <c r="BDN90" s="63"/>
      <c r="BDO90" s="63"/>
      <c r="BDP90" s="63"/>
      <c r="BDQ90" s="63"/>
      <c r="BDR90" s="63"/>
      <c r="BDS90" s="63"/>
      <c r="BDT90" s="63"/>
      <c r="BDU90" s="63"/>
      <c r="BDV90" s="63"/>
      <c r="BDW90" s="63"/>
      <c r="BDX90" s="63"/>
      <c r="BDY90" s="63"/>
      <c r="BDZ90" s="63"/>
      <c r="BEA90" s="63"/>
      <c r="BEB90" s="63"/>
      <c r="BEC90" s="63"/>
      <c r="BED90" s="63"/>
      <c r="BEE90" s="63"/>
      <c r="BEF90" s="63"/>
      <c r="BEG90" s="63"/>
      <c r="BEH90" s="63"/>
      <c r="BEI90" s="63"/>
      <c r="BEJ90" s="63"/>
      <c r="BEK90" s="63"/>
      <c r="BEL90" s="63"/>
      <c r="BEM90" s="63"/>
      <c r="BEN90" s="63"/>
      <c r="BEO90" s="63"/>
      <c r="BEP90" s="63"/>
      <c r="BEQ90" s="63"/>
      <c r="BER90" s="63"/>
      <c r="BES90" s="63"/>
      <c r="BET90" s="63"/>
      <c r="BEU90" s="63"/>
      <c r="BEV90" s="63"/>
      <c r="BEW90" s="63"/>
      <c r="BEX90" s="63"/>
      <c r="BEY90" s="63"/>
      <c r="BEZ90" s="63"/>
      <c r="BFA90" s="63"/>
      <c r="BFB90" s="63"/>
      <c r="BFC90" s="63"/>
      <c r="BFD90" s="63"/>
      <c r="BFE90" s="63"/>
      <c r="BFF90" s="63"/>
      <c r="BFG90" s="63"/>
      <c r="BFH90" s="63"/>
      <c r="BFI90" s="63"/>
      <c r="BFJ90" s="63"/>
      <c r="BFK90" s="63"/>
      <c r="BFL90" s="63"/>
      <c r="BFM90" s="63"/>
      <c r="BFN90" s="63"/>
      <c r="BFO90" s="63"/>
      <c r="BFP90" s="63"/>
      <c r="BFQ90" s="63"/>
      <c r="BFR90" s="63"/>
      <c r="BFS90" s="63"/>
      <c r="BFT90" s="63"/>
      <c r="BFU90" s="63"/>
      <c r="BFV90" s="63"/>
      <c r="BFW90" s="63"/>
      <c r="BFX90" s="63"/>
      <c r="BFY90" s="63"/>
      <c r="BFZ90" s="63"/>
      <c r="BGA90" s="63"/>
      <c r="BGB90" s="63"/>
      <c r="BGC90" s="63"/>
      <c r="BGD90" s="63"/>
      <c r="BGE90" s="63"/>
      <c r="BGF90" s="63"/>
      <c r="BGG90" s="63"/>
      <c r="BGH90" s="63"/>
      <c r="BGI90" s="63"/>
      <c r="BGJ90" s="63"/>
      <c r="BGK90" s="63"/>
      <c r="BGL90" s="63"/>
      <c r="BGM90" s="63"/>
      <c r="BGN90" s="63"/>
      <c r="BGO90" s="63"/>
      <c r="BGP90" s="63"/>
      <c r="BGQ90" s="63"/>
      <c r="BGR90" s="63"/>
      <c r="BGS90" s="63"/>
      <c r="BGT90" s="63"/>
      <c r="BGU90" s="63"/>
      <c r="BGV90" s="63"/>
      <c r="BGW90" s="63"/>
      <c r="BGX90" s="63"/>
      <c r="BGY90" s="63"/>
      <c r="BGZ90" s="63"/>
      <c r="BHA90" s="63"/>
      <c r="BHB90" s="63"/>
      <c r="BHC90" s="63"/>
      <c r="BHD90" s="63"/>
      <c r="BHE90" s="63"/>
      <c r="BHF90" s="63"/>
      <c r="BHG90" s="63"/>
      <c r="BHH90" s="63"/>
      <c r="BHI90" s="63"/>
      <c r="BHJ90" s="63"/>
      <c r="BHK90" s="63"/>
      <c r="BHL90" s="63"/>
      <c r="BHM90" s="63"/>
      <c r="BHN90" s="63"/>
      <c r="BHO90" s="63"/>
      <c r="BHP90" s="63"/>
      <c r="BHQ90" s="63"/>
      <c r="BHR90" s="63"/>
      <c r="BHS90" s="63"/>
      <c r="BHT90" s="63"/>
      <c r="BHU90" s="63"/>
      <c r="BHV90" s="63"/>
      <c r="BHW90" s="63"/>
      <c r="BHX90" s="63"/>
      <c r="BHY90" s="63"/>
      <c r="BHZ90" s="63"/>
      <c r="BIA90" s="63"/>
      <c r="BIB90" s="63"/>
      <c r="BIC90" s="63"/>
      <c r="BID90" s="63"/>
      <c r="BIE90" s="63"/>
      <c r="BIF90" s="63"/>
      <c r="BIG90" s="63"/>
      <c r="BIH90" s="63"/>
      <c r="BII90" s="63"/>
      <c r="BIJ90" s="63"/>
      <c r="BIK90" s="63"/>
      <c r="BIL90" s="63"/>
      <c r="BIM90" s="63"/>
      <c r="BIN90" s="63"/>
      <c r="BIO90" s="63"/>
      <c r="BIP90" s="63"/>
      <c r="BIQ90" s="63"/>
      <c r="BIR90" s="63"/>
      <c r="BIS90" s="63"/>
      <c r="BIT90" s="63"/>
      <c r="BIU90" s="63"/>
      <c r="BIV90" s="63"/>
      <c r="BIW90" s="63"/>
      <c r="BIX90" s="63"/>
      <c r="BIY90" s="63"/>
      <c r="BIZ90" s="63"/>
      <c r="BJA90" s="63"/>
      <c r="BJB90" s="63"/>
      <c r="BJC90" s="63"/>
      <c r="BJD90" s="63"/>
      <c r="BJE90" s="63"/>
      <c r="BJF90" s="63"/>
      <c r="BJG90" s="63"/>
      <c r="BJH90" s="63"/>
      <c r="BJI90" s="63"/>
      <c r="BJJ90" s="63"/>
      <c r="BJK90" s="63"/>
      <c r="BJL90" s="63"/>
      <c r="BJM90" s="63"/>
      <c r="BJN90" s="63"/>
      <c r="BJO90" s="63"/>
      <c r="BJP90" s="63"/>
      <c r="BJQ90" s="63"/>
      <c r="BJR90" s="63"/>
      <c r="BJS90" s="63"/>
      <c r="BJT90" s="63"/>
      <c r="BJU90" s="63"/>
      <c r="BJV90" s="63"/>
      <c r="BJW90" s="63"/>
      <c r="BJX90" s="63"/>
      <c r="BJY90" s="63"/>
      <c r="BJZ90" s="63"/>
      <c r="BKA90" s="63"/>
      <c r="BKB90" s="63"/>
      <c r="BKC90" s="63"/>
      <c r="BKD90" s="63"/>
      <c r="BKE90" s="63"/>
      <c r="BKF90" s="63"/>
      <c r="BKG90" s="63"/>
      <c r="BKH90" s="63"/>
      <c r="BKI90" s="63"/>
      <c r="BKJ90" s="63"/>
      <c r="BKK90" s="63"/>
      <c r="BKL90" s="63"/>
      <c r="BKM90" s="63"/>
      <c r="BKN90" s="63"/>
      <c r="BKO90" s="63"/>
      <c r="BKP90" s="63"/>
      <c r="BKQ90" s="63"/>
      <c r="BKR90" s="63"/>
      <c r="BKS90" s="63"/>
      <c r="BKT90" s="63"/>
      <c r="BKU90" s="63"/>
      <c r="BKV90" s="63"/>
      <c r="BKW90" s="63"/>
      <c r="BKX90" s="63"/>
      <c r="BKY90" s="63"/>
      <c r="BKZ90" s="63"/>
      <c r="BLA90" s="63"/>
      <c r="BLB90" s="63"/>
      <c r="BLC90" s="63"/>
      <c r="BLD90" s="63"/>
      <c r="BLE90" s="63"/>
      <c r="BLF90" s="63"/>
      <c r="BLG90" s="63"/>
      <c r="BLH90" s="63"/>
      <c r="BLI90" s="63"/>
      <c r="BLJ90" s="63"/>
      <c r="BLK90" s="63"/>
      <c r="BLL90" s="63"/>
      <c r="BLM90" s="63"/>
      <c r="BLN90" s="63"/>
      <c r="BLO90" s="63"/>
      <c r="BLP90" s="63"/>
      <c r="BLQ90" s="63"/>
      <c r="BLR90" s="63"/>
      <c r="BLS90" s="63"/>
      <c r="BLT90" s="63"/>
      <c r="BLU90" s="63"/>
      <c r="BLV90" s="63"/>
      <c r="BLW90" s="63"/>
      <c r="BLX90" s="63"/>
      <c r="BLY90" s="63"/>
      <c r="BLZ90" s="63"/>
      <c r="BMA90" s="63"/>
      <c r="BMB90" s="63"/>
      <c r="BMC90" s="63"/>
      <c r="BMD90" s="63"/>
      <c r="BME90" s="63"/>
      <c r="BMF90" s="63"/>
      <c r="BMG90" s="63"/>
      <c r="BMH90" s="63"/>
      <c r="BMI90" s="63"/>
      <c r="BMJ90" s="63"/>
      <c r="BMK90" s="63"/>
      <c r="BML90" s="63"/>
      <c r="BMM90" s="63"/>
      <c r="BMN90" s="63"/>
      <c r="BMO90" s="63"/>
      <c r="BMP90" s="63"/>
      <c r="BMQ90" s="63"/>
      <c r="BMR90" s="63"/>
      <c r="BMS90" s="63"/>
      <c r="BMT90" s="63"/>
      <c r="BMU90" s="63"/>
      <c r="BMV90" s="63"/>
      <c r="BMW90" s="63"/>
      <c r="BMX90" s="63"/>
    </row>
    <row r="91" spans="1:1714" s="1" customFormat="1" ht="15" customHeight="1" x14ac:dyDescent="0.25">
      <c r="A91" s="194" t="s">
        <v>280</v>
      </c>
      <c r="B91" s="147" t="s">
        <v>45</v>
      </c>
      <c r="C91" s="148" t="s">
        <v>144</v>
      </c>
      <c r="D91" s="213" t="s">
        <v>47</v>
      </c>
      <c r="E91" s="149" t="s">
        <v>138</v>
      </c>
      <c r="F91" s="214" t="s">
        <v>49</v>
      </c>
      <c r="G91" s="213" t="s">
        <v>50</v>
      </c>
      <c r="H91" s="150">
        <v>25</v>
      </c>
      <c r="I91" s="69"/>
      <c r="J91" s="151">
        <v>44691</v>
      </c>
      <c r="K91" s="152">
        <v>44692</v>
      </c>
      <c r="L91" s="152">
        <v>44693</v>
      </c>
      <c r="M91" s="167" t="s">
        <v>388</v>
      </c>
      <c r="N91" s="168">
        <v>44700</v>
      </c>
      <c r="O91" s="171" t="s">
        <v>97</v>
      </c>
      <c r="P91" s="145" t="s">
        <v>432</v>
      </c>
      <c r="Q91" s="153">
        <f t="shared" si="19"/>
        <v>44694</v>
      </c>
      <c r="R91" s="163">
        <v>29.5</v>
      </c>
      <c r="S91" s="153">
        <f t="shared" si="20"/>
        <v>44698</v>
      </c>
      <c r="T91" s="162">
        <v>35.299999999999997</v>
      </c>
      <c r="U91" s="153">
        <f t="shared" si="21"/>
        <v>44705</v>
      </c>
      <c r="V91" s="163"/>
      <c r="W91" s="153">
        <f t="shared" si="29"/>
        <v>44719</v>
      </c>
      <c r="X91" s="163">
        <v>46.3</v>
      </c>
      <c r="Y91" s="170" t="str">
        <f t="shared" si="26"/>
        <v>OK</v>
      </c>
      <c r="Z91" s="171" t="s">
        <v>97</v>
      </c>
      <c r="AA91" s="148" t="s">
        <v>433</v>
      </c>
      <c r="AB91" s="153">
        <f t="shared" si="30"/>
        <v>44695</v>
      </c>
      <c r="AC91" s="162">
        <v>37.299999999999997</v>
      </c>
      <c r="AD91" s="153">
        <f t="shared" si="31"/>
        <v>44699</v>
      </c>
      <c r="AE91" s="162">
        <v>43.1</v>
      </c>
      <c r="AF91" s="153">
        <f t="shared" si="32"/>
        <v>44706</v>
      </c>
      <c r="AG91" s="163"/>
      <c r="AH91" s="153">
        <f t="shared" si="33"/>
        <v>44720</v>
      </c>
      <c r="AI91" s="163">
        <v>53.8</v>
      </c>
      <c r="AJ91" s="170" t="str">
        <f t="shared" si="27"/>
        <v>OK</v>
      </c>
      <c r="AK91" s="171" t="s">
        <v>97</v>
      </c>
      <c r="AL91" s="177" t="s">
        <v>434</v>
      </c>
      <c r="AM91" s="153">
        <f t="shared" si="34"/>
        <v>44696</v>
      </c>
      <c r="AN91" s="163">
        <v>27.2</v>
      </c>
      <c r="AO91" s="153">
        <f t="shared" si="35"/>
        <v>44700</v>
      </c>
      <c r="AP91" s="162">
        <v>30.4</v>
      </c>
      <c r="AQ91" s="153">
        <f t="shared" si="36"/>
        <v>44707</v>
      </c>
      <c r="AR91" s="163"/>
      <c r="AS91" s="153">
        <f t="shared" si="37"/>
        <v>44721</v>
      </c>
      <c r="AT91" s="163">
        <v>43</v>
      </c>
      <c r="AU91" s="170" t="str">
        <f t="shared" si="28"/>
        <v>OK</v>
      </c>
      <c r="AV91" s="92"/>
      <c r="AW91" s="199" t="s">
        <v>1385</v>
      </c>
      <c r="AX91" s="200" t="s">
        <v>1386</v>
      </c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  <c r="GH91" s="63"/>
      <c r="GI91" s="63"/>
      <c r="GJ91" s="63"/>
      <c r="GK91" s="63"/>
      <c r="GL91" s="63"/>
      <c r="GM91" s="63"/>
      <c r="GN91" s="63"/>
      <c r="GO91" s="63"/>
      <c r="GP91" s="63"/>
      <c r="GQ91" s="63"/>
      <c r="GR91" s="63"/>
      <c r="GS91" s="63"/>
      <c r="GT91" s="63"/>
      <c r="GU91" s="63"/>
      <c r="GV91" s="63"/>
      <c r="GW91" s="63"/>
      <c r="GX91" s="63"/>
      <c r="GY91" s="63"/>
      <c r="GZ91" s="63"/>
      <c r="HA91" s="63"/>
      <c r="HB91" s="63"/>
      <c r="HC91" s="63"/>
      <c r="HD91" s="63"/>
      <c r="HE91" s="63"/>
      <c r="HF91" s="63"/>
      <c r="HG91" s="63"/>
      <c r="HH91" s="63"/>
      <c r="HI91" s="63"/>
      <c r="HJ91" s="63"/>
      <c r="HK91" s="63"/>
      <c r="HL91" s="63"/>
      <c r="HM91" s="63"/>
      <c r="HN91" s="63"/>
      <c r="HO91" s="63"/>
      <c r="HP91" s="63"/>
      <c r="HQ91" s="63"/>
      <c r="HR91" s="63"/>
      <c r="HS91" s="63"/>
      <c r="HT91" s="63"/>
      <c r="HU91" s="63"/>
      <c r="HV91" s="63"/>
      <c r="HW91" s="63"/>
      <c r="HX91" s="63"/>
      <c r="HY91" s="63"/>
      <c r="HZ91" s="63"/>
      <c r="IA91" s="63"/>
      <c r="IB91" s="63"/>
      <c r="IC91" s="63"/>
      <c r="ID91" s="63"/>
      <c r="IE91" s="63"/>
      <c r="IF91" s="63"/>
      <c r="IG91" s="63"/>
      <c r="IH91" s="63"/>
      <c r="II91" s="63"/>
      <c r="IJ91" s="63"/>
      <c r="IK91" s="63"/>
      <c r="IL91" s="63"/>
      <c r="IM91" s="63"/>
      <c r="IN91" s="63"/>
      <c r="IO91" s="63"/>
      <c r="IP91" s="63"/>
      <c r="IQ91" s="63"/>
      <c r="IR91" s="63"/>
      <c r="IS91" s="63"/>
      <c r="IT91" s="63"/>
      <c r="IU91" s="63"/>
      <c r="IV91" s="63"/>
      <c r="IW91" s="63"/>
      <c r="IX91" s="63"/>
      <c r="IY91" s="63"/>
      <c r="IZ91" s="63"/>
      <c r="JA91" s="63"/>
      <c r="JB91" s="63"/>
      <c r="JC91" s="63"/>
      <c r="JD91" s="63"/>
      <c r="JE91" s="63"/>
      <c r="JF91" s="63"/>
      <c r="JG91" s="63"/>
      <c r="JH91" s="63"/>
      <c r="JI91" s="63"/>
      <c r="JJ91" s="63"/>
      <c r="JK91" s="63"/>
      <c r="JL91" s="63"/>
      <c r="JM91" s="63"/>
      <c r="JN91" s="63"/>
      <c r="JO91" s="63"/>
      <c r="JP91" s="63"/>
      <c r="JQ91" s="63"/>
      <c r="JR91" s="63"/>
      <c r="JS91" s="63"/>
      <c r="JT91" s="63"/>
      <c r="JU91" s="63"/>
      <c r="JV91" s="63"/>
      <c r="JW91" s="63"/>
      <c r="JX91" s="63"/>
      <c r="JY91" s="63"/>
      <c r="JZ91" s="63"/>
      <c r="KA91" s="63"/>
      <c r="KB91" s="63"/>
      <c r="KC91" s="63"/>
      <c r="KD91" s="63"/>
      <c r="KE91" s="63"/>
      <c r="KF91" s="63"/>
      <c r="KG91" s="63"/>
      <c r="KH91" s="63"/>
      <c r="KI91" s="63"/>
      <c r="KJ91" s="63"/>
      <c r="KK91" s="63"/>
      <c r="KL91" s="63"/>
      <c r="KM91" s="63"/>
      <c r="KN91" s="63"/>
      <c r="KO91" s="63"/>
      <c r="KP91" s="63"/>
      <c r="KQ91" s="63"/>
      <c r="KR91" s="63"/>
      <c r="KS91" s="63"/>
      <c r="KT91" s="63"/>
      <c r="KU91" s="63"/>
      <c r="KV91" s="63"/>
      <c r="KW91" s="63"/>
      <c r="KX91" s="63"/>
      <c r="KY91" s="63"/>
      <c r="KZ91" s="63"/>
      <c r="LA91" s="63"/>
      <c r="LB91" s="63"/>
      <c r="LC91" s="63"/>
      <c r="LD91" s="63"/>
      <c r="LE91" s="63"/>
      <c r="LF91" s="63"/>
      <c r="LG91" s="63"/>
      <c r="LH91" s="63"/>
      <c r="LI91" s="63"/>
      <c r="LJ91" s="63"/>
      <c r="LK91" s="63"/>
      <c r="LL91" s="63"/>
      <c r="LM91" s="63"/>
      <c r="LN91" s="63"/>
      <c r="LO91" s="63"/>
      <c r="LP91" s="63"/>
      <c r="LQ91" s="63"/>
      <c r="LR91" s="63"/>
      <c r="LS91" s="63"/>
      <c r="LT91" s="63"/>
      <c r="LU91" s="63"/>
      <c r="LV91" s="63"/>
      <c r="LW91" s="63"/>
      <c r="LX91" s="63"/>
      <c r="LY91" s="63"/>
      <c r="LZ91" s="63"/>
      <c r="MA91" s="63"/>
      <c r="MB91" s="63"/>
      <c r="MC91" s="63"/>
      <c r="MD91" s="63"/>
      <c r="ME91" s="63"/>
      <c r="MF91" s="63"/>
      <c r="MG91" s="63"/>
      <c r="MH91" s="63"/>
      <c r="MI91" s="63"/>
      <c r="MJ91" s="63"/>
      <c r="MK91" s="63"/>
      <c r="ML91" s="63"/>
      <c r="MM91" s="63"/>
      <c r="MN91" s="63"/>
      <c r="MO91" s="63"/>
      <c r="MP91" s="63"/>
      <c r="MQ91" s="63"/>
      <c r="MR91" s="63"/>
      <c r="MS91" s="63"/>
      <c r="MT91" s="63"/>
      <c r="MU91" s="63"/>
      <c r="MV91" s="63"/>
      <c r="MW91" s="63"/>
      <c r="MX91" s="63"/>
      <c r="MY91" s="63"/>
      <c r="MZ91" s="63"/>
      <c r="NA91" s="63"/>
      <c r="NB91" s="63"/>
      <c r="NC91" s="63"/>
      <c r="ND91" s="63"/>
      <c r="NE91" s="63"/>
      <c r="NF91" s="63"/>
      <c r="NG91" s="63"/>
      <c r="NH91" s="63"/>
      <c r="NI91" s="63"/>
      <c r="NJ91" s="63"/>
      <c r="NK91" s="63"/>
      <c r="NL91" s="63"/>
      <c r="NM91" s="63"/>
      <c r="NN91" s="63"/>
      <c r="NO91" s="63"/>
      <c r="NP91" s="63"/>
      <c r="NQ91" s="63"/>
      <c r="NR91" s="63"/>
      <c r="NS91" s="63"/>
      <c r="NT91" s="63"/>
      <c r="NU91" s="63"/>
      <c r="NV91" s="63"/>
      <c r="NW91" s="63"/>
      <c r="NX91" s="63"/>
      <c r="NY91" s="63"/>
      <c r="NZ91" s="63"/>
      <c r="OA91" s="63"/>
      <c r="OB91" s="63"/>
      <c r="OC91" s="63"/>
      <c r="OD91" s="63"/>
      <c r="OE91" s="63"/>
      <c r="OF91" s="63"/>
      <c r="OG91" s="63"/>
      <c r="OH91" s="63"/>
      <c r="OI91" s="63"/>
      <c r="OJ91" s="63"/>
      <c r="OK91" s="63"/>
      <c r="OL91" s="63"/>
      <c r="OM91" s="63"/>
      <c r="ON91" s="63"/>
      <c r="OO91" s="63"/>
      <c r="OP91" s="63"/>
      <c r="OQ91" s="63"/>
      <c r="OR91" s="63"/>
      <c r="OS91" s="63"/>
      <c r="OT91" s="63"/>
      <c r="OU91" s="63"/>
      <c r="OV91" s="63"/>
      <c r="OW91" s="63"/>
      <c r="OX91" s="63"/>
      <c r="OY91" s="63"/>
      <c r="OZ91" s="63"/>
      <c r="PA91" s="63"/>
      <c r="PB91" s="63"/>
      <c r="PC91" s="63"/>
      <c r="PD91" s="63"/>
      <c r="PE91" s="63"/>
      <c r="PF91" s="63"/>
      <c r="PG91" s="63"/>
      <c r="PH91" s="63"/>
      <c r="PI91" s="63"/>
      <c r="PJ91" s="63"/>
      <c r="PK91" s="63"/>
      <c r="PL91" s="63"/>
      <c r="PM91" s="63"/>
      <c r="PN91" s="63"/>
      <c r="PO91" s="63"/>
      <c r="PP91" s="63"/>
      <c r="PQ91" s="63"/>
      <c r="PR91" s="63"/>
      <c r="PS91" s="63"/>
      <c r="PT91" s="63"/>
      <c r="PU91" s="63"/>
      <c r="PV91" s="63"/>
      <c r="PW91" s="63"/>
      <c r="PX91" s="63"/>
      <c r="PY91" s="63"/>
      <c r="PZ91" s="63"/>
      <c r="QA91" s="63"/>
      <c r="QB91" s="63"/>
      <c r="QC91" s="63"/>
      <c r="QD91" s="63"/>
      <c r="QE91" s="63"/>
      <c r="QF91" s="63"/>
      <c r="QG91" s="63"/>
      <c r="QH91" s="63"/>
      <c r="QI91" s="63"/>
      <c r="QJ91" s="63"/>
      <c r="QK91" s="63"/>
      <c r="QL91" s="63"/>
      <c r="QM91" s="63"/>
      <c r="QN91" s="63"/>
      <c r="QO91" s="63"/>
      <c r="QP91" s="63"/>
      <c r="QQ91" s="63"/>
      <c r="QR91" s="63"/>
      <c r="QS91" s="63"/>
      <c r="QT91" s="63"/>
      <c r="QU91" s="63"/>
      <c r="QV91" s="63"/>
      <c r="QW91" s="63"/>
      <c r="QX91" s="63"/>
      <c r="QY91" s="63"/>
      <c r="QZ91" s="63"/>
      <c r="RA91" s="63"/>
      <c r="RB91" s="63"/>
      <c r="RC91" s="63"/>
      <c r="RD91" s="63"/>
      <c r="RE91" s="63"/>
      <c r="RF91" s="63"/>
      <c r="RG91" s="63"/>
      <c r="RH91" s="63"/>
      <c r="RI91" s="63"/>
      <c r="RJ91" s="63"/>
      <c r="RK91" s="63"/>
      <c r="RL91" s="63"/>
      <c r="RM91" s="63"/>
      <c r="RN91" s="63"/>
      <c r="RO91" s="63"/>
      <c r="RP91" s="63"/>
      <c r="RQ91" s="63"/>
      <c r="RR91" s="63"/>
      <c r="RS91" s="63"/>
      <c r="RT91" s="63"/>
      <c r="RU91" s="63"/>
      <c r="RV91" s="63"/>
      <c r="RW91" s="63"/>
      <c r="RX91" s="63"/>
      <c r="RY91" s="63"/>
      <c r="RZ91" s="63"/>
      <c r="SA91" s="63"/>
      <c r="SB91" s="63"/>
      <c r="SC91" s="63"/>
      <c r="SD91" s="63"/>
      <c r="SE91" s="63"/>
      <c r="SF91" s="63"/>
      <c r="SG91" s="63"/>
      <c r="SH91" s="63"/>
      <c r="SI91" s="63"/>
      <c r="SJ91" s="63"/>
      <c r="SK91" s="63"/>
      <c r="SL91" s="63"/>
      <c r="SM91" s="63"/>
      <c r="SN91" s="63"/>
      <c r="SO91" s="63"/>
      <c r="SP91" s="63"/>
      <c r="SQ91" s="63"/>
      <c r="SR91" s="63"/>
      <c r="SS91" s="63"/>
      <c r="ST91" s="63"/>
      <c r="SU91" s="63"/>
      <c r="SV91" s="63"/>
      <c r="SW91" s="63"/>
      <c r="SX91" s="63"/>
      <c r="SY91" s="63"/>
      <c r="SZ91" s="63"/>
      <c r="TA91" s="63"/>
      <c r="TB91" s="63"/>
      <c r="TC91" s="63"/>
      <c r="TD91" s="63"/>
      <c r="TE91" s="63"/>
      <c r="TF91" s="63"/>
      <c r="TG91" s="63"/>
      <c r="TH91" s="63"/>
      <c r="TI91" s="63"/>
      <c r="TJ91" s="63"/>
      <c r="TK91" s="63"/>
      <c r="TL91" s="63"/>
      <c r="TM91" s="63"/>
      <c r="TN91" s="63"/>
      <c r="TO91" s="63"/>
      <c r="TP91" s="63"/>
      <c r="TQ91" s="63"/>
      <c r="TR91" s="63"/>
      <c r="TS91" s="63"/>
      <c r="TT91" s="63"/>
      <c r="TU91" s="63"/>
      <c r="TV91" s="63"/>
      <c r="TW91" s="63"/>
      <c r="TX91" s="63"/>
      <c r="TY91" s="63"/>
      <c r="TZ91" s="63"/>
      <c r="UA91" s="63"/>
      <c r="UB91" s="63"/>
      <c r="UC91" s="63"/>
      <c r="UD91" s="63"/>
      <c r="UE91" s="63"/>
      <c r="UF91" s="63"/>
      <c r="UG91" s="63"/>
      <c r="UH91" s="63"/>
      <c r="UI91" s="63"/>
      <c r="UJ91" s="63"/>
      <c r="UK91" s="63"/>
      <c r="UL91" s="63"/>
      <c r="UM91" s="63"/>
      <c r="UN91" s="63"/>
      <c r="UO91" s="63"/>
      <c r="UP91" s="63"/>
      <c r="UQ91" s="63"/>
      <c r="UR91" s="63"/>
      <c r="US91" s="63"/>
      <c r="UT91" s="63"/>
      <c r="UU91" s="63"/>
      <c r="UV91" s="63"/>
      <c r="UW91" s="63"/>
      <c r="UX91" s="63"/>
      <c r="UY91" s="63"/>
      <c r="UZ91" s="63"/>
      <c r="VA91" s="63"/>
      <c r="VB91" s="63"/>
      <c r="VC91" s="63"/>
      <c r="VD91" s="63"/>
      <c r="VE91" s="63"/>
      <c r="VF91" s="63"/>
      <c r="VG91" s="63"/>
      <c r="VH91" s="63"/>
      <c r="VI91" s="63"/>
      <c r="VJ91" s="63"/>
      <c r="VK91" s="63"/>
      <c r="VL91" s="63"/>
      <c r="VM91" s="63"/>
      <c r="VN91" s="63"/>
      <c r="VO91" s="63"/>
      <c r="VP91" s="63"/>
      <c r="VQ91" s="63"/>
      <c r="VR91" s="63"/>
      <c r="VS91" s="63"/>
      <c r="VT91" s="63"/>
      <c r="VU91" s="63"/>
      <c r="VV91" s="63"/>
      <c r="VW91" s="63"/>
      <c r="VX91" s="63"/>
      <c r="VY91" s="63"/>
      <c r="VZ91" s="63"/>
      <c r="WA91" s="63"/>
      <c r="WB91" s="63"/>
      <c r="WC91" s="63"/>
      <c r="WD91" s="63"/>
      <c r="WE91" s="63"/>
      <c r="WF91" s="63"/>
      <c r="WG91" s="63"/>
      <c r="WH91" s="63"/>
      <c r="WI91" s="63"/>
      <c r="WJ91" s="63"/>
      <c r="WK91" s="63"/>
      <c r="WL91" s="63"/>
      <c r="WM91" s="63"/>
      <c r="WN91" s="63"/>
      <c r="WO91" s="63"/>
      <c r="WP91" s="63"/>
      <c r="WQ91" s="63"/>
      <c r="WR91" s="63"/>
      <c r="WS91" s="63"/>
      <c r="WT91" s="63"/>
      <c r="WU91" s="63"/>
      <c r="WV91" s="63"/>
      <c r="WW91" s="63"/>
      <c r="WX91" s="63"/>
      <c r="WY91" s="63"/>
      <c r="WZ91" s="63"/>
      <c r="XA91" s="63"/>
      <c r="XB91" s="63"/>
      <c r="XC91" s="63"/>
      <c r="XD91" s="63"/>
      <c r="XE91" s="63"/>
      <c r="XF91" s="63"/>
      <c r="XG91" s="63"/>
      <c r="XH91" s="63"/>
      <c r="XI91" s="63"/>
      <c r="XJ91" s="63"/>
      <c r="XK91" s="63"/>
      <c r="XL91" s="63"/>
      <c r="XM91" s="63"/>
      <c r="XN91" s="63"/>
      <c r="XO91" s="63"/>
      <c r="XP91" s="63"/>
      <c r="XQ91" s="63"/>
      <c r="XR91" s="63"/>
      <c r="XS91" s="63"/>
      <c r="XT91" s="63"/>
      <c r="XU91" s="63"/>
      <c r="XV91" s="63"/>
      <c r="XW91" s="63"/>
      <c r="XX91" s="63"/>
      <c r="XY91" s="63"/>
      <c r="XZ91" s="63"/>
      <c r="YA91" s="63"/>
      <c r="YB91" s="63"/>
      <c r="YC91" s="63"/>
      <c r="YD91" s="63"/>
      <c r="YE91" s="63"/>
      <c r="YF91" s="63"/>
      <c r="YG91" s="63"/>
      <c r="YH91" s="63"/>
      <c r="YI91" s="63"/>
      <c r="YJ91" s="63"/>
      <c r="YK91" s="63"/>
      <c r="YL91" s="63"/>
      <c r="YM91" s="63"/>
      <c r="YN91" s="63"/>
      <c r="YO91" s="63"/>
      <c r="YP91" s="63"/>
      <c r="YQ91" s="63"/>
      <c r="YR91" s="63"/>
      <c r="YS91" s="63"/>
      <c r="YT91" s="63"/>
      <c r="YU91" s="63"/>
      <c r="YV91" s="63"/>
      <c r="YW91" s="63"/>
      <c r="YX91" s="63"/>
      <c r="YY91" s="63"/>
      <c r="YZ91" s="63"/>
      <c r="ZA91" s="63"/>
      <c r="ZB91" s="63"/>
      <c r="ZC91" s="63"/>
      <c r="ZD91" s="63"/>
      <c r="ZE91" s="63"/>
      <c r="ZF91" s="63"/>
      <c r="ZG91" s="63"/>
      <c r="ZH91" s="63"/>
      <c r="ZI91" s="63"/>
      <c r="ZJ91" s="63"/>
      <c r="ZK91" s="63"/>
      <c r="ZL91" s="63"/>
      <c r="ZM91" s="63"/>
      <c r="ZN91" s="63"/>
      <c r="ZO91" s="63"/>
      <c r="ZP91" s="63"/>
      <c r="ZQ91" s="63"/>
      <c r="ZR91" s="63"/>
      <c r="ZS91" s="63"/>
      <c r="ZT91" s="63"/>
      <c r="ZU91" s="63"/>
      <c r="ZV91" s="63"/>
      <c r="ZW91" s="63"/>
      <c r="ZX91" s="63"/>
      <c r="ZY91" s="63"/>
      <c r="ZZ91" s="63"/>
      <c r="AAA91" s="63"/>
      <c r="AAB91" s="63"/>
      <c r="AAC91" s="63"/>
      <c r="AAD91" s="63"/>
      <c r="AAE91" s="63"/>
      <c r="AAF91" s="63"/>
      <c r="AAG91" s="63"/>
      <c r="AAH91" s="63"/>
      <c r="AAI91" s="63"/>
      <c r="AAJ91" s="63"/>
      <c r="AAK91" s="63"/>
      <c r="AAL91" s="63"/>
      <c r="AAM91" s="63"/>
      <c r="AAN91" s="63"/>
      <c r="AAO91" s="63"/>
      <c r="AAP91" s="63"/>
      <c r="AAQ91" s="63"/>
      <c r="AAR91" s="63"/>
      <c r="AAS91" s="63"/>
      <c r="AAT91" s="63"/>
      <c r="AAU91" s="63"/>
      <c r="AAV91" s="63"/>
      <c r="AAW91" s="63"/>
      <c r="AAX91" s="63"/>
      <c r="AAY91" s="63"/>
      <c r="AAZ91" s="63"/>
      <c r="ABA91" s="63"/>
      <c r="ABB91" s="63"/>
      <c r="ABC91" s="63"/>
      <c r="ABD91" s="63"/>
      <c r="ABE91" s="63"/>
      <c r="ABF91" s="63"/>
      <c r="ABG91" s="63"/>
      <c r="ABH91" s="63"/>
      <c r="ABI91" s="63"/>
      <c r="ABJ91" s="63"/>
      <c r="ABK91" s="63"/>
      <c r="ABL91" s="63"/>
      <c r="ABM91" s="63"/>
      <c r="ABN91" s="63"/>
      <c r="ABO91" s="63"/>
      <c r="ABP91" s="63"/>
      <c r="ABQ91" s="63"/>
      <c r="ABR91" s="63"/>
      <c r="ABS91" s="63"/>
      <c r="ABT91" s="63"/>
      <c r="ABU91" s="63"/>
      <c r="ABV91" s="63"/>
      <c r="ABW91" s="63"/>
      <c r="ABX91" s="63"/>
      <c r="ABY91" s="63"/>
      <c r="ABZ91" s="63"/>
      <c r="ACA91" s="63"/>
      <c r="ACB91" s="63"/>
      <c r="ACC91" s="63"/>
      <c r="ACD91" s="63"/>
      <c r="ACE91" s="63"/>
      <c r="ACF91" s="63"/>
      <c r="ACG91" s="63"/>
      <c r="ACH91" s="63"/>
      <c r="ACI91" s="63"/>
      <c r="ACJ91" s="63"/>
      <c r="ACK91" s="63"/>
      <c r="ACL91" s="63"/>
      <c r="ACM91" s="63"/>
      <c r="ACN91" s="63"/>
      <c r="ACO91" s="63"/>
      <c r="ACP91" s="63"/>
      <c r="ACQ91" s="63"/>
      <c r="ACR91" s="63"/>
      <c r="ACS91" s="63"/>
      <c r="ACT91" s="63"/>
      <c r="ACU91" s="63"/>
      <c r="ACV91" s="63"/>
      <c r="ACW91" s="63"/>
      <c r="ACX91" s="63"/>
      <c r="ACY91" s="63"/>
      <c r="ACZ91" s="63"/>
      <c r="ADA91" s="63"/>
      <c r="ADB91" s="63"/>
      <c r="ADC91" s="63"/>
      <c r="ADD91" s="63"/>
      <c r="ADE91" s="63"/>
      <c r="ADF91" s="63"/>
      <c r="ADG91" s="63"/>
      <c r="ADH91" s="63"/>
      <c r="ADI91" s="63"/>
      <c r="ADJ91" s="63"/>
      <c r="ADK91" s="63"/>
      <c r="ADL91" s="63"/>
      <c r="ADM91" s="63"/>
      <c r="ADN91" s="63"/>
      <c r="ADO91" s="63"/>
      <c r="ADP91" s="63"/>
      <c r="ADQ91" s="63"/>
      <c r="ADR91" s="63"/>
      <c r="ADS91" s="63"/>
      <c r="ADT91" s="63"/>
      <c r="ADU91" s="63"/>
      <c r="ADV91" s="63"/>
      <c r="ADW91" s="63"/>
      <c r="ADX91" s="63"/>
      <c r="ADY91" s="63"/>
      <c r="ADZ91" s="63"/>
      <c r="AEA91" s="63"/>
      <c r="AEB91" s="63"/>
      <c r="AEC91" s="63"/>
      <c r="AED91" s="63"/>
      <c r="AEE91" s="63"/>
      <c r="AEF91" s="63"/>
      <c r="AEG91" s="63"/>
      <c r="AEH91" s="63"/>
      <c r="AEI91" s="63"/>
      <c r="AEJ91" s="63"/>
      <c r="AEK91" s="63"/>
      <c r="AEL91" s="63"/>
      <c r="AEM91" s="63"/>
      <c r="AEN91" s="63"/>
      <c r="AEO91" s="63"/>
      <c r="AEP91" s="63"/>
      <c r="AEQ91" s="63"/>
      <c r="AER91" s="63"/>
      <c r="AES91" s="63"/>
      <c r="AET91" s="63"/>
      <c r="AEU91" s="63"/>
      <c r="AEV91" s="63"/>
      <c r="AEW91" s="63"/>
      <c r="AEX91" s="63"/>
      <c r="AEY91" s="63"/>
      <c r="AEZ91" s="63"/>
      <c r="AFA91" s="63"/>
      <c r="AFB91" s="63"/>
      <c r="AFC91" s="63"/>
      <c r="AFD91" s="63"/>
      <c r="AFE91" s="63"/>
      <c r="AFF91" s="63"/>
      <c r="AFG91" s="63"/>
      <c r="AFH91" s="63"/>
      <c r="AFI91" s="63"/>
      <c r="AFJ91" s="63"/>
      <c r="AFK91" s="63"/>
      <c r="AFL91" s="63"/>
      <c r="AFM91" s="63"/>
      <c r="AFN91" s="63"/>
      <c r="AFO91" s="63"/>
      <c r="AFP91" s="63"/>
      <c r="AFQ91" s="63"/>
      <c r="AFR91" s="63"/>
      <c r="AFS91" s="63"/>
      <c r="AFT91" s="63"/>
      <c r="AFU91" s="63"/>
      <c r="AFV91" s="63"/>
      <c r="AFW91" s="63"/>
      <c r="AFX91" s="63"/>
      <c r="AFY91" s="63"/>
      <c r="AFZ91" s="63"/>
      <c r="AGA91" s="63"/>
      <c r="AGB91" s="63"/>
      <c r="AGC91" s="63"/>
      <c r="AGD91" s="63"/>
      <c r="AGE91" s="63"/>
      <c r="AGF91" s="63"/>
      <c r="AGG91" s="63"/>
      <c r="AGH91" s="63"/>
      <c r="AGI91" s="63"/>
      <c r="AGJ91" s="63"/>
      <c r="AGK91" s="63"/>
      <c r="AGL91" s="63"/>
      <c r="AGM91" s="63"/>
      <c r="AGN91" s="63"/>
      <c r="AGO91" s="63"/>
      <c r="AGP91" s="63"/>
      <c r="AGQ91" s="63"/>
      <c r="AGR91" s="63"/>
      <c r="AGS91" s="63"/>
      <c r="AGT91" s="63"/>
      <c r="AGU91" s="63"/>
      <c r="AGV91" s="63"/>
      <c r="AGW91" s="63"/>
      <c r="AGX91" s="63"/>
      <c r="AGY91" s="63"/>
      <c r="AGZ91" s="63"/>
      <c r="AHA91" s="63"/>
      <c r="AHB91" s="63"/>
      <c r="AHC91" s="63"/>
      <c r="AHD91" s="63"/>
      <c r="AHE91" s="63"/>
      <c r="AHF91" s="63"/>
      <c r="AHG91" s="63"/>
      <c r="AHH91" s="63"/>
      <c r="AHI91" s="63"/>
      <c r="AHJ91" s="63"/>
      <c r="AHK91" s="63"/>
      <c r="AHL91" s="63"/>
      <c r="AHM91" s="63"/>
      <c r="AHN91" s="63"/>
      <c r="AHO91" s="63"/>
      <c r="AHP91" s="63"/>
      <c r="AHQ91" s="63"/>
      <c r="AHR91" s="63"/>
      <c r="AHS91" s="63"/>
      <c r="AHT91" s="63"/>
      <c r="AHU91" s="63"/>
      <c r="AHV91" s="63"/>
      <c r="AHW91" s="63"/>
      <c r="AHX91" s="63"/>
      <c r="AHY91" s="63"/>
      <c r="AHZ91" s="63"/>
      <c r="AIA91" s="63"/>
      <c r="AIB91" s="63"/>
      <c r="AIC91" s="63"/>
      <c r="AID91" s="63"/>
      <c r="AIE91" s="63"/>
      <c r="AIF91" s="63"/>
      <c r="AIG91" s="63"/>
      <c r="AIH91" s="63"/>
      <c r="AII91" s="63"/>
      <c r="AIJ91" s="63"/>
      <c r="AIK91" s="63"/>
      <c r="AIL91" s="63"/>
      <c r="AIM91" s="63"/>
      <c r="AIN91" s="63"/>
      <c r="AIO91" s="63"/>
      <c r="AIP91" s="63"/>
      <c r="AIQ91" s="63"/>
      <c r="AIR91" s="63"/>
      <c r="AIS91" s="63"/>
      <c r="AIT91" s="63"/>
      <c r="AIU91" s="63"/>
      <c r="AIV91" s="63"/>
      <c r="AIW91" s="63"/>
      <c r="AIX91" s="63"/>
      <c r="AIY91" s="63"/>
      <c r="AIZ91" s="63"/>
      <c r="AJA91" s="63"/>
      <c r="AJB91" s="63"/>
      <c r="AJC91" s="63"/>
      <c r="AJD91" s="63"/>
      <c r="AJE91" s="63"/>
      <c r="AJF91" s="63"/>
      <c r="AJG91" s="63"/>
      <c r="AJH91" s="63"/>
      <c r="AJI91" s="63"/>
      <c r="AJJ91" s="63"/>
      <c r="AJK91" s="63"/>
      <c r="AJL91" s="63"/>
      <c r="AJM91" s="63"/>
      <c r="AJN91" s="63"/>
      <c r="AJO91" s="63"/>
      <c r="AJP91" s="63"/>
      <c r="AJQ91" s="63"/>
      <c r="AJR91" s="63"/>
      <c r="AJS91" s="63"/>
      <c r="AJT91" s="63"/>
      <c r="AJU91" s="63"/>
      <c r="AJV91" s="63"/>
      <c r="AJW91" s="63"/>
      <c r="AJX91" s="63"/>
      <c r="AJY91" s="63"/>
      <c r="AJZ91" s="63"/>
      <c r="AKA91" s="63"/>
      <c r="AKB91" s="63"/>
      <c r="AKC91" s="63"/>
      <c r="AKD91" s="63"/>
      <c r="AKE91" s="63"/>
      <c r="AKF91" s="63"/>
      <c r="AKG91" s="63"/>
      <c r="AKH91" s="63"/>
      <c r="AKI91" s="63"/>
      <c r="AKJ91" s="63"/>
      <c r="AKK91" s="63"/>
      <c r="AKL91" s="63"/>
      <c r="AKM91" s="63"/>
      <c r="AKN91" s="63"/>
      <c r="AKO91" s="63"/>
      <c r="AKP91" s="63"/>
      <c r="AKQ91" s="63"/>
      <c r="AKR91" s="63"/>
      <c r="AKS91" s="63"/>
      <c r="AKT91" s="63"/>
      <c r="AKU91" s="63"/>
      <c r="AKV91" s="63"/>
      <c r="AKW91" s="63"/>
      <c r="AKX91" s="63"/>
      <c r="AKY91" s="63"/>
      <c r="AKZ91" s="63"/>
      <c r="ALA91" s="63"/>
      <c r="ALB91" s="63"/>
      <c r="ALC91" s="63"/>
      <c r="ALD91" s="63"/>
      <c r="ALE91" s="63"/>
      <c r="ALF91" s="63"/>
      <c r="ALG91" s="63"/>
      <c r="ALH91" s="63"/>
      <c r="ALI91" s="63"/>
      <c r="ALJ91" s="63"/>
      <c r="ALK91" s="63"/>
      <c r="ALL91" s="63"/>
      <c r="ALM91" s="63"/>
      <c r="ALN91" s="63"/>
      <c r="ALO91" s="63"/>
      <c r="ALP91" s="63"/>
      <c r="ALQ91" s="63"/>
      <c r="ALR91" s="63"/>
      <c r="ALS91" s="63"/>
      <c r="ALT91" s="63"/>
      <c r="ALU91" s="63"/>
      <c r="ALV91" s="63"/>
      <c r="ALW91" s="63"/>
      <c r="ALX91" s="63"/>
      <c r="ALY91" s="63"/>
      <c r="ALZ91" s="63"/>
      <c r="AMA91" s="63"/>
      <c r="AMB91" s="63"/>
      <c r="AMC91" s="63"/>
      <c r="AMD91" s="63"/>
      <c r="AME91" s="63"/>
      <c r="AMF91" s="63"/>
      <c r="AMG91" s="63"/>
      <c r="AMH91" s="63"/>
      <c r="AMI91" s="63"/>
      <c r="AMJ91" s="63"/>
      <c r="AMK91" s="63"/>
      <c r="AML91" s="63"/>
      <c r="AMM91" s="63"/>
      <c r="AMN91" s="63"/>
      <c r="AMO91" s="63"/>
      <c r="AMP91" s="63"/>
      <c r="AMQ91" s="63"/>
      <c r="AMR91" s="63"/>
      <c r="AMS91" s="63"/>
      <c r="AMT91" s="63"/>
      <c r="AMU91" s="63"/>
      <c r="AMV91" s="63"/>
      <c r="AMW91" s="63"/>
      <c r="AMX91" s="63"/>
      <c r="AMY91" s="63"/>
      <c r="AMZ91" s="63"/>
      <c r="ANA91" s="63"/>
      <c r="ANB91" s="63"/>
      <c r="ANC91" s="63"/>
      <c r="AND91" s="63"/>
      <c r="ANE91" s="63"/>
      <c r="ANF91" s="63"/>
      <c r="ANG91" s="63"/>
      <c r="ANH91" s="63"/>
      <c r="ANI91" s="63"/>
      <c r="ANJ91" s="63"/>
      <c r="ANK91" s="63"/>
      <c r="ANL91" s="63"/>
      <c r="ANM91" s="63"/>
      <c r="ANN91" s="63"/>
      <c r="ANO91" s="63"/>
      <c r="ANP91" s="63"/>
      <c r="ANQ91" s="63"/>
      <c r="ANR91" s="63"/>
      <c r="ANS91" s="63"/>
      <c r="ANT91" s="63"/>
      <c r="ANU91" s="63"/>
      <c r="ANV91" s="63"/>
      <c r="ANW91" s="63"/>
      <c r="ANX91" s="63"/>
      <c r="ANY91" s="63"/>
      <c r="ANZ91" s="63"/>
      <c r="AOA91" s="63"/>
      <c r="AOB91" s="63"/>
      <c r="AOC91" s="63"/>
      <c r="AOD91" s="63"/>
      <c r="AOE91" s="63"/>
      <c r="AOF91" s="63"/>
      <c r="AOG91" s="63"/>
      <c r="AOH91" s="63"/>
      <c r="AOI91" s="63"/>
      <c r="AOJ91" s="63"/>
      <c r="AOK91" s="63"/>
      <c r="AOL91" s="63"/>
      <c r="AOM91" s="63"/>
      <c r="AON91" s="63"/>
      <c r="AOO91" s="63"/>
      <c r="AOP91" s="63"/>
      <c r="AOQ91" s="63"/>
      <c r="AOR91" s="63"/>
      <c r="AOS91" s="63"/>
      <c r="AOT91" s="63"/>
      <c r="AOU91" s="63"/>
      <c r="AOV91" s="63"/>
      <c r="AOW91" s="63"/>
      <c r="AOX91" s="63"/>
      <c r="AOY91" s="63"/>
      <c r="AOZ91" s="63"/>
      <c r="APA91" s="63"/>
      <c r="APB91" s="63"/>
      <c r="APC91" s="63"/>
      <c r="APD91" s="63"/>
      <c r="APE91" s="63"/>
      <c r="APF91" s="63"/>
      <c r="APG91" s="63"/>
      <c r="APH91" s="63"/>
      <c r="API91" s="63"/>
      <c r="APJ91" s="63"/>
      <c r="APK91" s="63"/>
      <c r="APL91" s="63"/>
      <c r="APM91" s="63"/>
      <c r="APN91" s="63"/>
      <c r="APO91" s="63"/>
      <c r="APP91" s="63"/>
      <c r="APQ91" s="63"/>
      <c r="APR91" s="63"/>
      <c r="APS91" s="63"/>
      <c r="APT91" s="63"/>
      <c r="APU91" s="63"/>
      <c r="APV91" s="63"/>
      <c r="APW91" s="63"/>
      <c r="APX91" s="63"/>
      <c r="APY91" s="63"/>
      <c r="APZ91" s="63"/>
      <c r="AQA91" s="63"/>
      <c r="AQB91" s="63"/>
      <c r="AQC91" s="63"/>
      <c r="AQD91" s="63"/>
      <c r="AQE91" s="63"/>
      <c r="AQF91" s="63"/>
      <c r="AQG91" s="63"/>
      <c r="AQH91" s="63"/>
      <c r="AQI91" s="63"/>
      <c r="AQJ91" s="63"/>
      <c r="AQK91" s="63"/>
      <c r="AQL91" s="63"/>
      <c r="AQM91" s="63"/>
      <c r="AQN91" s="63"/>
      <c r="AQO91" s="63"/>
      <c r="AQP91" s="63"/>
      <c r="AQQ91" s="63"/>
      <c r="AQR91" s="63"/>
      <c r="AQS91" s="63"/>
      <c r="AQT91" s="63"/>
      <c r="AQU91" s="63"/>
      <c r="AQV91" s="63"/>
      <c r="AQW91" s="63"/>
      <c r="AQX91" s="63"/>
      <c r="AQY91" s="63"/>
      <c r="AQZ91" s="63"/>
      <c r="ARA91" s="63"/>
      <c r="ARB91" s="63"/>
      <c r="ARC91" s="63"/>
      <c r="ARD91" s="63"/>
      <c r="ARE91" s="63"/>
      <c r="ARF91" s="63"/>
      <c r="ARG91" s="63"/>
      <c r="ARH91" s="63"/>
      <c r="ARI91" s="63"/>
      <c r="ARJ91" s="63"/>
      <c r="ARK91" s="63"/>
      <c r="ARL91" s="63"/>
      <c r="ARM91" s="63"/>
      <c r="ARN91" s="63"/>
      <c r="ARO91" s="63"/>
      <c r="ARP91" s="63"/>
      <c r="ARQ91" s="63"/>
      <c r="ARR91" s="63"/>
      <c r="ARS91" s="63"/>
      <c r="ART91" s="63"/>
      <c r="ARU91" s="63"/>
      <c r="ARV91" s="63"/>
      <c r="ARW91" s="63"/>
      <c r="ARX91" s="63"/>
      <c r="ARY91" s="63"/>
      <c r="ARZ91" s="63"/>
      <c r="ASA91" s="63"/>
      <c r="ASB91" s="63"/>
      <c r="ASC91" s="63"/>
      <c r="ASD91" s="63"/>
      <c r="ASE91" s="63"/>
      <c r="ASF91" s="63"/>
      <c r="ASG91" s="63"/>
      <c r="ASH91" s="63"/>
      <c r="ASI91" s="63"/>
      <c r="ASJ91" s="63"/>
      <c r="ASK91" s="63"/>
      <c r="ASL91" s="63"/>
      <c r="ASM91" s="63"/>
      <c r="ASN91" s="63"/>
      <c r="ASO91" s="63"/>
      <c r="ASP91" s="63"/>
      <c r="ASQ91" s="63"/>
      <c r="ASR91" s="63"/>
      <c r="ASS91" s="63"/>
      <c r="AST91" s="63"/>
      <c r="ASU91" s="63"/>
      <c r="ASV91" s="63"/>
      <c r="ASW91" s="63"/>
      <c r="ASX91" s="63"/>
      <c r="ASY91" s="63"/>
      <c r="ASZ91" s="63"/>
      <c r="ATA91" s="63"/>
      <c r="ATB91" s="63"/>
      <c r="ATC91" s="63"/>
      <c r="ATD91" s="63"/>
      <c r="ATE91" s="63"/>
      <c r="ATF91" s="63"/>
      <c r="ATG91" s="63"/>
      <c r="ATH91" s="63"/>
      <c r="ATI91" s="63"/>
      <c r="ATJ91" s="63"/>
      <c r="ATK91" s="63"/>
      <c r="ATL91" s="63"/>
      <c r="ATM91" s="63"/>
      <c r="ATN91" s="63"/>
      <c r="ATO91" s="63"/>
      <c r="ATP91" s="63"/>
      <c r="ATQ91" s="63"/>
      <c r="ATR91" s="63"/>
      <c r="ATS91" s="63"/>
      <c r="ATT91" s="63"/>
      <c r="ATU91" s="63"/>
      <c r="ATV91" s="63"/>
      <c r="ATW91" s="63"/>
      <c r="ATX91" s="63"/>
      <c r="ATY91" s="63"/>
      <c r="ATZ91" s="63"/>
      <c r="AUA91" s="63"/>
      <c r="AUB91" s="63"/>
      <c r="AUC91" s="63"/>
      <c r="AUD91" s="63"/>
      <c r="AUE91" s="63"/>
      <c r="AUF91" s="63"/>
      <c r="AUG91" s="63"/>
      <c r="AUH91" s="63"/>
      <c r="AUI91" s="63"/>
      <c r="AUJ91" s="63"/>
      <c r="AUK91" s="63"/>
      <c r="AUL91" s="63"/>
      <c r="AUM91" s="63"/>
      <c r="AUN91" s="63"/>
      <c r="AUO91" s="63"/>
      <c r="AUP91" s="63"/>
      <c r="AUQ91" s="63"/>
      <c r="AUR91" s="63"/>
      <c r="AUS91" s="63"/>
      <c r="AUT91" s="63"/>
      <c r="AUU91" s="63"/>
      <c r="AUV91" s="63"/>
      <c r="AUW91" s="63"/>
      <c r="AUX91" s="63"/>
      <c r="AUY91" s="63"/>
      <c r="AUZ91" s="63"/>
      <c r="AVA91" s="63"/>
      <c r="AVB91" s="63"/>
      <c r="AVC91" s="63"/>
      <c r="AVD91" s="63"/>
      <c r="AVE91" s="63"/>
      <c r="AVF91" s="63"/>
      <c r="AVG91" s="63"/>
      <c r="AVH91" s="63"/>
      <c r="AVI91" s="63"/>
      <c r="AVJ91" s="63"/>
      <c r="AVK91" s="63"/>
      <c r="AVL91" s="63"/>
      <c r="AVM91" s="63"/>
      <c r="AVN91" s="63"/>
      <c r="AVO91" s="63"/>
      <c r="AVP91" s="63"/>
      <c r="AVQ91" s="63"/>
      <c r="AVR91" s="63"/>
      <c r="AVS91" s="63"/>
      <c r="AVT91" s="63"/>
      <c r="AVU91" s="63"/>
      <c r="AVV91" s="63"/>
      <c r="AVW91" s="63"/>
      <c r="AVX91" s="63"/>
      <c r="AVY91" s="63"/>
      <c r="AVZ91" s="63"/>
      <c r="AWA91" s="63"/>
      <c r="AWB91" s="63"/>
      <c r="AWC91" s="63"/>
      <c r="AWD91" s="63"/>
      <c r="AWE91" s="63"/>
      <c r="AWF91" s="63"/>
      <c r="AWG91" s="63"/>
      <c r="AWH91" s="63"/>
      <c r="AWI91" s="63"/>
      <c r="AWJ91" s="63"/>
      <c r="AWK91" s="63"/>
      <c r="AWL91" s="63"/>
      <c r="AWM91" s="63"/>
      <c r="AWN91" s="63"/>
      <c r="AWO91" s="63"/>
      <c r="AWP91" s="63"/>
      <c r="AWQ91" s="63"/>
      <c r="AWR91" s="63"/>
      <c r="AWS91" s="63"/>
      <c r="AWT91" s="63"/>
      <c r="AWU91" s="63"/>
      <c r="AWV91" s="63"/>
      <c r="AWW91" s="63"/>
      <c r="AWX91" s="63"/>
      <c r="AWY91" s="63"/>
      <c r="AWZ91" s="63"/>
      <c r="AXA91" s="63"/>
      <c r="AXB91" s="63"/>
      <c r="AXC91" s="63"/>
      <c r="AXD91" s="63"/>
      <c r="AXE91" s="63"/>
      <c r="AXF91" s="63"/>
      <c r="AXG91" s="63"/>
      <c r="AXH91" s="63"/>
      <c r="AXI91" s="63"/>
      <c r="AXJ91" s="63"/>
      <c r="AXK91" s="63"/>
      <c r="AXL91" s="63"/>
      <c r="AXM91" s="63"/>
      <c r="AXN91" s="63"/>
      <c r="AXO91" s="63"/>
      <c r="AXP91" s="63"/>
      <c r="AXQ91" s="63"/>
      <c r="AXR91" s="63"/>
      <c r="AXS91" s="63"/>
      <c r="AXT91" s="63"/>
      <c r="AXU91" s="63"/>
      <c r="AXV91" s="63"/>
      <c r="AXW91" s="63"/>
      <c r="AXX91" s="63"/>
      <c r="AXY91" s="63"/>
      <c r="AXZ91" s="63"/>
      <c r="AYA91" s="63"/>
      <c r="AYB91" s="63"/>
      <c r="AYC91" s="63"/>
      <c r="AYD91" s="63"/>
      <c r="AYE91" s="63"/>
      <c r="AYF91" s="63"/>
      <c r="AYG91" s="63"/>
      <c r="AYH91" s="63"/>
      <c r="AYI91" s="63"/>
      <c r="AYJ91" s="63"/>
      <c r="AYK91" s="63"/>
      <c r="AYL91" s="63"/>
      <c r="AYM91" s="63"/>
      <c r="AYN91" s="63"/>
      <c r="AYO91" s="63"/>
      <c r="AYP91" s="63"/>
      <c r="AYQ91" s="63"/>
      <c r="AYR91" s="63"/>
      <c r="AYS91" s="63"/>
      <c r="AYT91" s="63"/>
      <c r="AYU91" s="63"/>
      <c r="AYV91" s="63"/>
      <c r="AYW91" s="63"/>
      <c r="AYX91" s="63"/>
      <c r="AYY91" s="63"/>
      <c r="AYZ91" s="63"/>
      <c r="AZA91" s="63"/>
      <c r="AZB91" s="63"/>
      <c r="AZC91" s="63"/>
      <c r="AZD91" s="63"/>
      <c r="AZE91" s="63"/>
      <c r="AZF91" s="63"/>
      <c r="AZG91" s="63"/>
      <c r="AZH91" s="63"/>
      <c r="AZI91" s="63"/>
      <c r="AZJ91" s="63"/>
      <c r="AZK91" s="63"/>
      <c r="AZL91" s="63"/>
      <c r="AZM91" s="63"/>
      <c r="AZN91" s="63"/>
      <c r="AZO91" s="63"/>
      <c r="AZP91" s="63"/>
      <c r="AZQ91" s="63"/>
      <c r="AZR91" s="63"/>
      <c r="AZS91" s="63"/>
      <c r="AZT91" s="63"/>
      <c r="AZU91" s="63"/>
      <c r="AZV91" s="63"/>
      <c r="AZW91" s="63"/>
      <c r="AZX91" s="63"/>
      <c r="AZY91" s="63"/>
      <c r="AZZ91" s="63"/>
      <c r="BAA91" s="63"/>
      <c r="BAB91" s="63"/>
      <c r="BAC91" s="63"/>
      <c r="BAD91" s="63"/>
      <c r="BAE91" s="63"/>
      <c r="BAF91" s="63"/>
      <c r="BAG91" s="63"/>
      <c r="BAH91" s="63"/>
      <c r="BAI91" s="63"/>
      <c r="BAJ91" s="63"/>
      <c r="BAK91" s="63"/>
      <c r="BAL91" s="63"/>
      <c r="BAM91" s="63"/>
      <c r="BAN91" s="63"/>
      <c r="BAO91" s="63"/>
      <c r="BAP91" s="63"/>
      <c r="BAQ91" s="63"/>
      <c r="BAR91" s="63"/>
      <c r="BAS91" s="63"/>
      <c r="BAT91" s="63"/>
      <c r="BAU91" s="63"/>
      <c r="BAV91" s="63"/>
      <c r="BAW91" s="63"/>
      <c r="BAX91" s="63"/>
      <c r="BAY91" s="63"/>
      <c r="BAZ91" s="63"/>
      <c r="BBA91" s="63"/>
      <c r="BBB91" s="63"/>
      <c r="BBC91" s="63"/>
      <c r="BBD91" s="63"/>
      <c r="BBE91" s="63"/>
      <c r="BBF91" s="63"/>
      <c r="BBG91" s="63"/>
      <c r="BBH91" s="63"/>
      <c r="BBI91" s="63"/>
      <c r="BBJ91" s="63"/>
      <c r="BBK91" s="63"/>
      <c r="BBL91" s="63"/>
      <c r="BBM91" s="63"/>
      <c r="BBN91" s="63"/>
      <c r="BBO91" s="63"/>
      <c r="BBP91" s="63"/>
      <c r="BBQ91" s="63"/>
      <c r="BBR91" s="63"/>
      <c r="BBS91" s="63"/>
      <c r="BBT91" s="63"/>
      <c r="BBU91" s="63"/>
      <c r="BBV91" s="63"/>
      <c r="BBW91" s="63"/>
      <c r="BBX91" s="63"/>
      <c r="BBY91" s="63"/>
      <c r="BBZ91" s="63"/>
      <c r="BCA91" s="63"/>
      <c r="BCB91" s="63"/>
      <c r="BCC91" s="63"/>
      <c r="BCD91" s="63"/>
      <c r="BCE91" s="63"/>
      <c r="BCF91" s="63"/>
      <c r="BCG91" s="63"/>
      <c r="BCH91" s="63"/>
      <c r="BCI91" s="63"/>
      <c r="BCJ91" s="63"/>
      <c r="BCK91" s="63"/>
      <c r="BCL91" s="63"/>
      <c r="BCM91" s="63"/>
      <c r="BCN91" s="63"/>
      <c r="BCO91" s="63"/>
      <c r="BCP91" s="63"/>
      <c r="BCQ91" s="63"/>
      <c r="BCR91" s="63"/>
      <c r="BCS91" s="63"/>
      <c r="BCT91" s="63"/>
      <c r="BCU91" s="63"/>
      <c r="BCV91" s="63"/>
      <c r="BCW91" s="63"/>
      <c r="BCX91" s="63"/>
      <c r="BCY91" s="63"/>
      <c r="BCZ91" s="63"/>
      <c r="BDA91" s="63"/>
      <c r="BDB91" s="63"/>
      <c r="BDC91" s="63"/>
      <c r="BDD91" s="63"/>
      <c r="BDE91" s="63"/>
      <c r="BDF91" s="63"/>
      <c r="BDG91" s="63"/>
      <c r="BDH91" s="63"/>
      <c r="BDI91" s="63"/>
      <c r="BDJ91" s="63"/>
      <c r="BDK91" s="63"/>
      <c r="BDL91" s="63"/>
      <c r="BDM91" s="63"/>
      <c r="BDN91" s="63"/>
      <c r="BDO91" s="63"/>
      <c r="BDP91" s="63"/>
      <c r="BDQ91" s="63"/>
      <c r="BDR91" s="63"/>
      <c r="BDS91" s="63"/>
      <c r="BDT91" s="63"/>
      <c r="BDU91" s="63"/>
      <c r="BDV91" s="63"/>
      <c r="BDW91" s="63"/>
      <c r="BDX91" s="63"/>
      <c r="BDY91" s="63"/>
      <c r="BDZ91" s="63"/>
      <c r="BEA91" s="63"/>
      <c r="BEB91" s="63"/>
      <c r="BEC91" s="63"/>
      <c r="BED91" s="63"/>
      <c r="BEE91" s="63"/>
      <c r="BEF91" s="63"/>
      <c r="BEG91" s="63"/>
      <c r="BEH91" s="63"/>
      <c r="BEI91" s="63"/>
      <c r="BEJ91" s="63"/>
      <c r="BEK91" s="63"/>
      <c r="BEL91" s="63"/>
      <c r="BEM91" s="63"/>
      <c r="BEN91" s="63"/>
      <c r="BEO91" s="63"/>
      <c r="BEP91" s="63"/>
      <c r="BEQ91" s="63"/>
      <c r="BER91" s="63"/>
      <c r="BES91" s="63"/>
      <c r="BET91" s="63"/>
      <c r="BEU91" s="63"/>
      <c r="BEV91" s="63"/>
      <c r="BEW91" s="63"/>
      <c r="BEX91" s="63"/>
      <c r="BEY91" s="63"/>
      <c r="BEZ91" s="63"/>
      <c r="BFA91" s="63"/>
      <c r="BFB91" s="63"/>
      <c r="BFC91" s="63"/>
      <c r="BFD91" s="63"/>
      <c r="BFE91" s="63"/>
      <c r="BFF91" s="63"/>
      <c r="BFG91" s="63"/>
      <c r="BFH91" s="63"/>
      <c r="BFI91" s="63"/>
      <c r="BFJ91" s="63"/>
      <c r="BFK91" s="63"/>
      <c r="BFL91" s="63"/>
      <c r="BFM91" s="63"/>
      <c r="BFN91" s="63"/>
      <c r="BFO91" s="63"/>
      <c r="BFP91" s="63"/>
      <c r="BFQ91" s="63"/>
      <c r="BFR91" s="63"/>
      <c r="BFS91" s="63"/>
      <c r="BFT91" s="63"/>
      <c r="BFU91" s="63"/>
      <c r="BFV91" s="63"/>
      <c r="BFW91" s="63"/>
      <c r="BFX91" s="63"/>
      <c r="BFY91" s="63"/>
      <c r="BFZ91" s="63"/>
      <c r="BGA91" s="63"/>
      <c r="BGB91" s="63"/>
      <c r="BGC91" s="63"/>
      <c r="BGD91" s="63"/>
      <c r="BGE91" s="63"/>
      <c r="BGF91" s="63"/>
      <c r="BGG91" s="63"/>
      <c r="BGH91" s="63"/>
      <c r="BGI91" s="63"/>
      <c r="BGJ91" s="63"/>
      <c r="BGK91" s="63"/>
      <c r="BGL91" s="63"/>
      <c r="BGM91" s="63"/>
      <c r="BGN91" s="63"/>
      <c r="BGO91" s="63"/>
      <c r="BGP91" s="63"/>
      <c r="BGQ91" s="63"/>
      <c r="BGR91" s="63"/>
      <c r="BGS91" s="63"/>
      <c r="BGT91" s="63"/>
      <c r="BGU91" s="63"/>
      <c r="BGV91" s="63"/>
      <c r="BGW91" s="63"/>
      <c r="BGX91" s="63"/>
      <c r="BGY91" s="63"/>
      <c r="BGZ91" s="63"/>
      <c r="BHA91" s="63"/>
      <c r="BHB91" s="63"/>
      <c r="BHC91" s="63"/>
      <c r="BHD91" s="63"/>
      <c r="BHE91" s="63"/>
      <c r="BHF91" s="63"/>
      <c r="BHG91" s="63"/>
      <c r="BHH91" s="63"/>
      <c r="BHI91" s="63"/>
      <c r="BHJ91" s="63"/>
      <c r="BHK91" s="63"/>
      <c r="BHL91" s="63"/>
      <c r="BHM91" s="63"/>
      <c r="BHN91" s="63"/>
      <c r="BHO91" s="63"/>
      <c r="BHP91" s="63"/>
      <c r="BHQ91" s="63"/>
      <c r="BHR91" s="63"/>
      <c r="BHS91" s="63"/>
      <c r="BHT91" s="63"/>
      <c r="BHU91" s="63"/>
      <c r="BHV91" s="63"/>
      <c r="BHW91" s="63"/>
      <c r="BHX91" s="63"/>
      <c r="BHY91" s="63"/>
      <c r="BHZ91" s="63"/>
      <c r="BIA91" s="63"/>
      <c r="BIB91" s="63"/>
      <c r="BIC91" s="63"/>
      <c r="BID91" s="63"/>
      <c r="BIE91" s="63"/>
      <c r="BIF91" s="63"/>
      <c r="BIG91" s="63"/>
      <c r="BIH91" s="63"/>
      <c r="BII91" s="63"/>
      <c r="BIJ91" s="63"/>
      <c r="BIK91" s="63"/>
      <c r="BIL91" s="63"/>
      <c r="BIM91" s="63"/>
      <c r="BIN91" s="63"/>
      <c r="BIO91" s="63"/>
      <c r="BIP91" s="63"/>
      <c r="BIQ91" s="63"/>
      <c r="BIR91" s="63"/>
      <c r="BIS91" s="63"/>
      <c r="BIT91" s="63"/>
      <c r="BIU91" s="63"/>
      <c r="BIV91" s="63"/>
      <c r="BIW91" s="63"/>
      <c r="BIX91" s="63"/>
      <c r="BIY91" s="63"/>
      <c r="BIZ91" s="63"/>
      <c r="BJA91" s="63"/>
      <c r="BJB91" s="63"/>
      <c r="BJC91" s="63"/>
      <c r="BJD91" s="63"/>
      <c r="BJE91" s="63"/>
      <c r="BJF91" s="63"/>
      <c r="BJG91" s="63"/>
      <c r="BJH91" s="63"/>
      <c r="BJI91" s="63"/>
      <c r="BJJ91" s="63"/>
      <c r="BJK91" s="63"/>
      <c r="BJL91" s="63"/>
      <c r="BJM91" s="63"/>
      <c r="BJN91" s="63"/>
      <c r="BJO91" s="63"/>
      <c r="BJP91" s="63"/>
      <c r="BJQ91" s="63"/>
      <c r="BJR91" s="63"/>
      <c r="BJS91" s="63"/>
      <c r="BJT91" s="63"/>
      <c r="BJU91" s="63"/>
      <c r="BJV91" s="63"/>
      <c r="BJW91" s="63"/>
      <c r="BJX91" s="63"/>
      <c r="BJY91" s="63"/>
      <c r="BJZ91" s="63"/>
      <c r="BKA91" s="63"/>
      <c r="BKB91" s="63"/>
      <c r="BKC91" s="63"/>
      <c r="BKD91" s="63"/>
      <c r="BKE91" s="63"/>
      <c r="BKF91" s="63"/>
      <c r="BKG91" s="63"/>
      <c r="BKH91" s="63"/>
      <c r="BKI91" s="63"/>
      <c r="BKJ91" s="63"/>
      <c r="BKK91" s="63"/>
      <c r="BKL91" s="63"/>
      <c r="BKM91" s="63"/>
      <c r="BKN91" s="63"/>
      <c r="BKO91" s="63"/>
      <c r="BKP91" s="63"/>
      <c r="BKQ91" s="63"/>
      <c r="BKR91" s="63"/>
      <c r="BKS91" s="63"/>
      <c r="BKT91" s="63"/>
      <c r="BKU91" s="63"/>
      <c r="BKV91" s="63"/>
      <c r="BKW91" s="63"/>
      <c r="BKX91" s="63"/>
      <c r="BKY91" s="63"/>
      <c r="BKZ91" s="63"/>
      <c r="BLA91" s="63"/>
      <c r="BLB91" s="63"/>
      <c r="BLC91" s="63"/>
      <c r="BLD91" s="63"/>
      <c r="BLE91" s="63"/>
      <c r="BLF91" s="63"/>
      <c r="BLG91" s="63"/>
      <c r="BLH91" s="63"/>
      <c r="BLI91" s="63"/>
      <c r="BLJ91" s="63"/>
      <c r="BLK91" s="63"/>
      <c r="BLL91" s="63"/>
      <c r="BLM91" s="63"/>
      <c r="BLN91" s="63"/>
      <c r="BLO91" s="63"/>
      <c r="BLP91" s="63"/>
      <c r="BLQ91" s="63"/>
      <c r="BLR91" s="63"/>
      <c r="BLS91" s="63"/>
      <c r="BLT91" s="63"/>
      <c r="BLU91" s="63"/>
      <c r="BLV91" s="63"/>
      <c r="BLW91" s="63"/>
      <c r="BLX91" s="63"/>
      <c r="BLY91" s="63"/>
      <c r="BLZ91" s="63"/>
      <c r="BMA91" s="63"/>
      <c r="BMB91" s="63"/>
      <c r="BMC91" s="63"/>
      <c r="BMD91" s="63"/>
      <c r="BME91" s="63"/>
      <c r="BMF91" s="63"/>
      <c r="BMG91" s="63"/>
      <c r="BMH91" s="63"/>
      <c r="BMI91" s="63"/>
      <c r="BMJ91" s="63"/>
      <c r="BMK91" s="63"/>
      <c r="BML91" s="63"/>
      <c r="BMM91" s="63"/>
      <c r="BMN91" s="63"/>
      <c r="BMO91" s="63"/>
      <c r="BMP91" s="63"/>
      <c r="BMQ91" s="63"/>
      <c r="BMR91" s="63"/>
      <c r="BMS91" s="63"/>
      <c r="BMT91" s="63"/>
      <c r="BMU91" s="63"/>
      <c r="BMV91" s="63"/>
      <c r="BMW91" s="63"/>
      <c r="BMX91" s="63"/>
    </row>
    <row r="92" spans="1:1714" s="1" customFormat="1" ht="15" customHeight="1" x14ac:dyDescent="0.25">
      <c r="A92" s="194" t="s">
        <v>281</v>
      </c>
      <c r="B92" s="147" t="s">
        <v>45</v>
      </c>
      <c r="C92" s="148" t="s">
        <v>145</v>
      </c>
      <c r="D92" s="213" t="s">
        <v>47</v>
      </c>
      <c r="E92" s="149" t="s">
        <v>138</v>
      </c>
      <c r="F92" s="214" t="s">
        <v>49</v>
      </c>
      <c r="G92" s="213" t="s">
        <v>50</v>
      </c>
      <c r="H92" s="150">
        <v>25</v>
      </c>
      <c r="I92" s="69"/>
      <c r="J92" s="151">
        <v>44691</v>
      </c>
      <c r="K92" s="152">
        <v>44692</v>
      </c>
      <c r="L92" s="152">
        <v>44693</v>
      </c>
      <c r="M92" s="167" t="s">
        <v>388</v>
      </c>
      <c r="N92" s="168">
        <v>44700</v>
      </c>
      <c r="O92" s="171" t="s">
        <v>97</v>
      </c>
      <c r="P92" s="145" t="s">
        <v>432</v>
      </c>
      <c r="Q92" s="153">
        <f t="shared" si="19"/>
        <v>44694</v>
      </c>
      <c r="R92" s="163">
        <v>29.5</v>
      </c>
      <c r="S92" s="153">
        <f t="shared" si="20"/>
        <v>44698</v>
      </c>
      <c r="T92" s="162">
        <v>35.299999999999997</v>
      </c>
      <c r="U92" s="153">
        <f t="shared" si="21"/>
        <v>44705</v>
      </c>
      <c r="V92" s="163"/>
      <c r="W92" s="153">
        <f t="shared" si="29"/>
        <v>44719</v>
      </c>
      <c r="X92" s="163">
        <v>46.3</v>
      </c>
      <c r="Y92" s="170" t="str">
        <f t="shared" si="26"/>
        <v>OK</v>
      </c>
      <c r="Z92" s="171" t="s">
        <v>97</v>
      </c>
      <c r="AA92" s="148" t="s">
        <v>433</v>
      </c>
      <c r="AB92" s="153">
        <f t="shared" si="30"/>
        <v>44695</v>
      </c>
      <c r="AC92" s="162">
        <v>37.299999999999997</v>
      </c>
      <c r="AD92" s="153">
        <f t="shared" si="31"/>
        <v>44699</v>
      </c>
      <c r="AE92" s="162">
        <v>43.1</v>
      </c>
      <c r="AF92" s="153">
        <f t="shared" si="32"/>
        <v>44706</v>
      </c>
      <c r="AG92" s="163"/>
      <c r="AH92" s="153">
        <f t="shared" si="33"/>
        <v>44720</v>
      </c>
      <c r="AI92" s="163">
        <v>53.8</v>
      </c>
      <c r="AJ92" s="170" t="str">
        <f t="shared" si="27"/>
        <v>OK</v>
      </c>
      <c r="AK92" s="171" t="s">
        <v>97</v>
      </c>
      <c r="AL92" s="177" t="s">
        <v>434</v>
      </c>
      <c r="AM92" s="153">
        <f t="shared" si="34"/>
        <v>44696</v>
      </c>
      <c r="AN92" s="163">
        <v>27.2</v>
      </c>
      <c r="AO92" s="153">
        <f t="shared" si="35"/>
        <v>44700</v>
      </c>
      <c r="AP92" s="162">
        <v>30.4</v>
      </c>
      <c r="AQ92" s="153">
        <f t="shared" si="36"/>
        <v>44707</v>
      </c>
      <c r="AR92" s="163"/>
      <c r="AS92" s="153">
        <f t="shared" si="37"/>
        <v>44721</v>
      </c>
      <c r="AT92" s="163">
        <v>43</v>
      </c>
      <c r="AU92" s="170" t="str">
        <f t="shared" si="28"/>
        <v>OK</v>
      </c>
      <c r="AV92" s="92"/>
      <c r="AW92" s="199" t="s">
        <v>1387</v>
      </c>
      <c r="AX92" s="200" t="s">
        <v>1388</v>
      </c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3"/>
      <c r="FA92" s="63"/>
      <c r="FB92" s="63"/>
      <c r="FC92" s="63"/>
      <c r="FD92" s="63"/>
      <c r="FE92" s="63"/>
      <c r="FF92" s="63"/>
      <c r="FG92" s="63"/>
      <c r="FH92" s="63"/>
      <c r="FI92" s="63"/>
      <c r="FJ92" s="63"/>
      <c r="FK92" s="63"/>
      <c r="FL92" s="63"/>
      <c r="FM92" s="63"/>
      <c r="FN92" s="63"/>
      <c r="FO92" s="63"/>
      <c r="FP92" s="63"/>
      <c r="FQ92" s="63"/>
      <c r="FR92" s="63"/>
      <c r="FS92" s="63"/>
      <c r="FT92" s="63"/>
      <c r="FU92" s="63"/>
      <c r="FV92" s="63"/>
      <c r="FW92" s="63"/>
      <c r="FX92" s="63"/>
      <c r="FY92" s="63"/>
      <c r="FZ92" s="63"/>
      <c r="GA92" s="63"/>
      <c r="GB92" s="63"/>
      <c r="GC92" s="63"/>
      <c r="GD92" s="63"/>
      <c r="GE92" s="63"/>
      <c r="GF92" s="63"/>
      <c r="GG92" s="63"/>
      <c r="GH92" s="63"/>
      <c r="GI92" s="63"/>
      <c r="GJ92" s="63"/>
      <c r="GK92" s="63"/>
      <c r="GL92" s="63"/>
      <c r="GM92" s="63"/>
      <c r="GN92" s="63"/>
      <c r="GO92" s="63"/>
      <c r="GP92" s="63"/>
      <c r="GQ92" s="63"/>
      <c r="GR92" s="63"/>
      <c r="GS92" s="63"/>
      <c r="GT92" s="63"/>
      <c r="GU92" s="63"/>
      <c r="GV92" s="63"/>
      <c r="GW92" s="63"/>
      <c r="GX92" s="63"/>
      <c r="GY92" s="63"/>
      <c r="GZ92" s="63"/>
      <c r="HA92" s="63"/>
      <c r="HB92" s="63"/>
      <c r="HC92" s="63"/>
      <c r="HD92" s="63"/>
      <c r="HE92" s="63"/>
      <c r="HF92" s="63"/>
      <c r="HG92" s="63"/>
      <c r="HH92" s="63"/>
      <c r="HI92" s="63"/>
      <c r="HJ92" s="63"/>
      <c r="HK92" s="63"/>
      <c r="HL92" s="63"/>
      <c r="HM92" s="63"/>
      <c r="HN92" s="63"/>
      <c r="HO92" s="63"/>
      <c r="HP92" s="63"/>
      <c r="HQ92" s="63"/>
      <c r="HR92" s="63"/>
      <c r="HS92" s="63"/>
      <c r="HT92" s="63"/>
      <c r="HU92" s="63"/>
      <c r="HV92" s="63"/>
      <c r="HW92" s="63"/>
      <c r="HX92" s="63"/>
      <c r="HY92" s="63"/>
      <c r="HZ92" s="63"/>
      <c r="IA92" s="63"/>
      <c r="IB92" s="63"/>
      <c r="IC92" s="63"/>
      <c r="ID92" s="63"/>
      <c r="IE92" s="63"/>
      <c r="IF92" s="63"/>
      <c r="IG92" s="63"/>
      <c r="IH92" s="63"/>
      <c r="II92" s="63"/>
      <c r="IJ92" s="63"/>
      <c r="IK92" s="63"/>
      <c r="IL92" s="63"/>
      <c r="IM92" s="63"/>
      <c r="IN92" s="63"/>
      <c r="IO92" s="63"/>
      <c r="IP92" s="63"/>
      <c r="IQ92" s="63"/>
      <c r="IR92" s="63"/>
      <c r="IS92" s="63"/>
      <c r="IT92" s="63"/>
      <c r="IU92" s="63"/>
      <c r="IV92" s="63"/>
      <c r="IW92" s="63"/>
      <c r="IX92" s="63"/>
      <c r="IY92" s="63"/>
      <c r="IZ92" s="63"/>
      <c r="JA92" s="63"/>
      <c r="JB92" s="63"/>
      <c r="JC92" s="63"/>
      <c r="JD92" s="63"/>
      <c r="JE92" s="63"/>
      <c r="JF92" s="63"/>
      <c r="JG92" s="63"/>
      <c r="JH92" s="63"/>
      <c r="JI92" s="63"/>
      <c r="JJ92" s="63"/>
      <c r="JK92" s="63"/>
      <c r="JL92" s="63"/>
      <c r="JM92" s="63"/>
      <c r="JN92" s="63"/>
      <c r="JO92" s="63"/>
      <c r="JP92" s="63"/>
      <c r="JQ92" s="63"/>
      <c r="JR92" s="63"/>
      <c r="JS92" s="63"/>
      <c r="JT92" s="63"/>
      <c r="JU92" s="63"/>
      <c r="JV92" s="63"/>
      <c r="JW92" s="63"/>
      <c r="JX92" s="63"/>
      <c r="JY92" s="63"/>
      <c r="JZ92" s="63"/>
      <c r="KA92" s="63"/>
      <c r="KB92" s="63"/>
      <c r="KC92" s="63"/>
      <c r="KD92" s="63"/>
      <c r="KE92" s="63"/>
      <c r="KF92" s="63"/>
      <c r="KG92" s="63"/>
      <c r="KH92" s="63"/>
      <c r="KI92" s="63"/>
      <c r="KJ92" s="63"/>
      <c r="KK92" s="63"/>
      <c r="KL92" s="63"/>
      <c r="KM92" s="63"/>
      <c r="KN92" s="63"/>
      <c r="KO92" s="63"/>
      <c r="KP92" s="63"/>
      <c r="KQ92" s="63"/>
      <c r="KR92" s="63"/>
      <c r="KS92" s="63"/>
      <c r="KT92" s="63"/>
      <c r="KU92" s="63"/>
      <c r="KV92" s="63"/>
      <c r="KW92" s="63"/>
      <c r="KX92" s="63"/>
      <c r="KY92" s="63"/>
      <c r="KZ92" s="63"/>
      <c r="LA92" s="63"/>
      <c r="LB92" s="63"/>
      <c r="LC92" s="63"/>
      <c r="LD92" s="63"/>
      <c r="LE92" s="63"/>
      <c r="LF92" s="63"/>
      <c r="LG92" s="63"/>
      <c r="LH92" s="63"/>
      <c r="LI92" s="63"/>
      <c r="LJ92" s="63"/>
      <c r="LK92" s="63"/>
      <c r="LL92" s="63"/>
      <c r="LM92" s="63"/>
      <c r="LN92" s="63"/>
      <c r="LO92" s="63"/>
      <c r="LP92" s="63"/>
      <c r="LQ92" s="63"/>
      <c r="LR92" s="63"/>
      <c r="LS92" s="63"/>
      <c r="LT92" s="63"/>
      <c r="LU92" s="63"/>
      <c r="LV92" s="63"/>
      <c r="LW92" s="63"/>
      <c r="LX92" s="63"/>
      <c r="LY92" s="63"/>
      <c r="LZ92" s="63"/>
      <c r="MA92" s="63"/>
      <c r="MB92" s="63"/>
      <c r="MC92" s="63"/>
      <c r="MD92" s="63"/>
      <c r="ME92" s="63"/>
      <c r="MF92" s="63"/>
      <c r="MG92" s="63"/>
      <c r="MH92" s="63"/>
      <c r="MI92" s="63"/>
      <c r="MJ92" s="63"/>
      <c r="MK92" s="63"/>
      <c r="ML92" s="63"/>
      <c r="MM92" s="63"/>
      <c r="MN92" s="63"/>
      <c r="MO92" s="63"/>
      <c r="MP92" s="63"/>
      <c r="MQ92" s="63"/>
      <c r="MR92" s="63"/>
      <c r="MS92" s="63"/>
      <c r="MT92" s="63"/>
      <c r="MU92" s="63"/>
      <c r="MV92" s="63"/>
      <c r="MW92" s="63"/>
      <c r="MX92" s="63"/>
      <c r="MY92" s="63"/>
      <c r="MZ92" s="63"/>
      <c r="NA92" s="63"/>
      <c r="NB92" s="63"/>
      <c r="NC92" s="63"/>
      <c r="ND92" s="63"/>
      <c r="NE92" s="63"/>
      <c r="NF92" s="63"/>
      <c r="NG92" s="63"/>
      <c r="NH92" s="63"/>
      <c r="NI92" s="63"/>
      <c r="NJ92" s="63"/>
      <c r="NK92" s="63"/>
      <c r="NL92" s="63"/>
      <c r="NM92" s="63"/>
      <c r="NN92" s="63"/>
      <c r="NO92" s="63"/>
      <c r="NP92" s="63"/>
      <c r="NQ92" s="63"/>
      <c r="NR92" s="63"/>
      <c r="NS92" s="63"/>
      <c r="NT92" s="63"/>
      <c r="NU92" s="63"/>
      <c r="NV92" s="63"/>
      <c r="NW92" s="63"/>
      <c r="NX92" s="63"/>
      <c r="NY92" s="63"/>
      <c r="NZ92" s="63"/>
      <c r="OA92" s="63"/>
      <c r="OB92" s="63"/>
      <c r="OC92" s="63"/>
      <c r="OD92" s="63"/>
      <c r="OE92" s="63"/>
      <c r="OF92" s="63"/>
      <c r="OG92" s="63"/>
      <c r="OH92" s="63"/>
      <c r="OI92" s="63"/>
      <c r="OJ92" s="63"/>
      <c r="OK92" s="63"/>
      <c r="OL92" s="63"/>
      <c r="OM92" s="63"/>
      <c r="ON92" s="63"/>
      <c r="OO92" s="63"/>
      <c r="OP92" s="63"/>
      <c r="OQ92" s="63"/>
      <c r="OR92" s="63"/>
      <c r="OS92" s="63"/>
      <c r="OT92" s="63"/>
      <c r="OU92" s="63"/>
      <c r="OV92" s="63"/>
      <c r="OW92" s="63"/>
      <c r="OX92" s="63"/>
      <c r="OY92" s="63"/>
      <c r="OZ92" s="63"/>
      <c r="PA92" s="63"/>
      <c r="PB92" s="63"/>
      <c r="PC92" s="63"/>
      <c r="PD92" s="63"/>
      <c r="PE92" s="63"/>
      <c r="PF92" s="63"/>
      <c r="PG92" s="63"/>
      <c r="PH92" s="63"/>
      <c r="PI92" s="63"/>
      <c r="PJ92" s="63"/>
      <c r="PK92" s="63"/>
      <c r="PL92" s="63"/>
      <c r="PM92" s="63"/>
      <c r="PN92" s="63"/>
      <c r="PO92" s="63"/>
      <c r="PP92" s="63"/>
      <c r="PQ92" s="63"/>
      <c r="PR92" s="63"/>
      <c r="PS92" s="63"/>
      <c r="PT92" s="63"/>
      <c r="PU92" s="63"/>
      <c r="PV92" s="63"/>
      <c r="PW92" s="63"/>
      <c r="PX92" s="63"/>
      <c r="PY92" s="63"/>
      <c r="PZ92" s="63"/>
      <c r="QA92" s="63"/>
      <c r="QB92" s="63"/>
      <c r="QC92" s="63"/>
      <c r="QD92" s="63"/>
      <c r="QE92" s="63"/>
      <c r="QF92" s="63"/>
      <c r="QG92" s="63"/>
      <c r="QH92" s="63"/>
      <c r="QI92" s="63"/>
      <c r="QJ92" s="63"/>
      <c r="QK92" s="63"/>
      <c r="QL92" s="63"/>
      <c r="QM92" s="63"/>
      <c r="QN92" s="63"/>
      <c r="QO92" s="63"/>
      <c r="QP92" s="63"/>
      <c r="QQ92" s="63"/>
      <c r="QR92" s="63"/>
      <c r="QS92" s="63"/>
      <c r="QT92" s="63"/>
      <c r="QU92" s="63"/>
      <c r="QV92" s="63"/>
      <c r="QW92" s="63"/>
      <c r="QX92" s="63"/>
      <c r="QY92" s="63"/>
      <c r="QZ92" s="63"/>
      <c r="RA92" s="63"/>
      <c r="RB92" s="63"/>
      <c r="RC92" s="63"/>
      <c r="RD92" s="63"/>
      <c r="RE92" s="63"/>
      <c r="RF92" s="63"/>
      <c r="RG92" s="63"/>
      <c r="RH92" s="63"/>
      <c r="RI92" s="63"/>
      <c r="RJ92" s="63"/>
      <c r="RK92" s="63"/>
      <c r="RL92" s="63"/>
      <c r="RM92" s="63"/>
      <c r="RN92" s="63"/>
      <c r="RO92" s="63"/>
      <c r="RP92" s="63"/>
      <c r="RQ92" s="63"/>
      <c r="RR92" s="63"/>
      <c r="RS92" s="63"/>
      <c r="RT92" s="63"/>
      <c r="RU92" s="63"/>
      <c r="RV92" s="63"/>
      <c r="RW92" s="63"/>
      <c r="RX92" s="63"/>
      <c r="RY92" s="63"/>
      <c r="RZ92" s="63"/>
      <c r="SA92" s="63"/>
      <c r="SB92" s="63"/>
      <c r="SC92" s="63"/>
      <c r="SD92" s="63"/>
      <c r="SE92" s="63"/>
      <c r="SF92" s="63"/>
      <c r="SG92" s="63"/>
      <c r="SH92" s="63"/>
      <c r="SI92" s="63"/>
      <c r="SJ92" s="63"/>
      <c r="SK92" s="63"/>
      <c r="SL92" s="63"/>
      <c r="SM92" s="63"/>
      <c r="SN92" s="63"/>
      <c r="SO92" s="63"/>
      <c r="SP92" s="63"/>
      <c r="SQ92" s="63"/>
      <c r="SR92" s="63"/>
      <c r="SS92" s="63"/>
      <c r="ST92" s="63"/>
      <c r="SU92" s="63"/>
      <c r="SV92" s="63"/>
      <c r="SW92" s="63"/>
      <c r="SX92" s="63"/>
      <c r="SY92" s="63"/>
      <c r="SZ92" s="63"/>
      <c r="TA92" s="63"/>
      <c r="TB92" s="63"/>
      <c r="TC92" s="63"/>
      <c r="TD92" s="63"/>
      <c r="TE92" s="63"/>
      <c r="TF92" s="63"/>
      <c r="TG92" s="63"/>
      <c r="TH92" s="63"/>
      <c r="TI92" s="63"/>
      <c r="TJ92" s="63"/>
      <c r="TK92" s="63"/>
      <c r="TL92" s="63"/>
      <c r="TM92" s="63"/>
      <c r="TN92" s="63"/>
      <c r="TO92" s="63"/>
      <c r="TP92" s="63"/>
      <c r="TQ92" s="63"/>
      <c r="TR92" s="63"/>
      <c r="TS92" s="63"/>
      <c r="TT92" s="63"/>
      <c r="TU92" s="63"/>
      <c r="TV92" s="63"/>
      <c r="TW92" s="63"/>
      <c r="TX92" s="63"/>
      <c r="TY92" s="63"/>
      <c r="TZ92" s="63"/>
      <c r="UA92" s="63"/>
      <c r="UB92" s="63"/>
      <c r="UC92" s="63"/>
      <c r="UD92" s="63"/>
      <c r="UE92" s="63"/>
      <c r="UF92" s="63"/>
      <c r="UG92" s="63"/>
      <c r="UH92" s="63"/>
      <c r="UI92" s="63"/>
      <c r="UJ92" s="63"/>
      <c r="UK92" s="63"/>
      <c r="UL92" s="63"/>
      <c r="UM92" s="63"/>
      <c r="UN92" s="63"/>
      <c r="UO92" s="63"/>
      <c r="UP92" s="63"/>
      <c r="UQ92" s="63"/>
      <c r="UR92" s="63"/>
      <c r="US92" s="63"/>
      <c r="UT92" s="63"/>
      <c r="UU92" s="63"/>
      <c r="UV92" s="63"/>
      <c r="UW92" s="63"/>
      <c r="UX92" s="63"/>
      <c r="UY92" s="63"/>
      <c r="UZ92" s="63"/>
      <c r="VA92" s="63"/>
      <c r="VB92" s="63"/>
      <c r="VC92" s="63"/>
      <c r="VD92" s="63"/>
      <c r="VE92" s="63"/>
      <c r="VF92" s="63"/>
      <c r="VG92" s="63"/>
      <c r="VH92" s="63"/>
      <c r="VI92" s="63"/>
      <c r="VJ92" s="63"/>
      <c r="VK92" s="63"/>
      <c r="VL92" s="63"/>
      <c r="VM92" s="63"/>
      <c r="VN92" s="63"/>
      <c r="VO92" s="63"/>
      <c r="VP92" s="63"/>
      <c r="VQ92" s="63"/>
      <c r="VR92" s="63"/>
      <c r="VS92" s="63"/>
      <c r="VT92" s="63"/>
      <c r="VU92" s="63"/>
      <c r="VV92" s="63"/>
      <c r="VW92" s="63"/>
      <c r="VX92" s="63"/>
      <c r="VY92" s="63"/>
      <c r="VZ92" s="63"/>
      <c r="WA92" s="63"/>
      <c r="WB92" s="63"/>
      <c r="WC92" s="63"/>
      <c r="WD92" s="63"/>
      <c r="WE92" s="63"/>
      <c r="WF92" s="63"/>
      <c r="WG92" s="63"/>
      <c r="WH92" s="63"/>
      <c r="WI92" s="63"/>
      <c r="WJ92" s="63"/>
      <c r="WK92" s="63"/>
      <c r="WL92" s="63"/>
      <c r="WM92" s="63"/>
      <c r="WN92" s="63"/>
      <c r="WO92" s="63"/>
      <c r="WP92" s="63"/>
      <c r="WQ92" s="63"/>
      <c r="WR92" s="63"/>
      <c r="WS92" s="63"/>
      <c r="WT92" s="63"/>
      <c r="WU92" s="63"/>
      <c r="WV92" s="63"/>
      <c r="WW92" s="63"/>
      <c r="WX92" s="63"/>
      <c r="WY92" s="63"/>
      <c r="WZ92" s="63"/>
      <c r="XA92" s="63"/>
      <c r="XB92" s="63"/>
      <c r="XC92" s="63"/>
      <c r="XD92" s="63"/>
      <c r="XE92" s="63"/>
      <c r="XF92" s="63"/>
      <c r="XG92" s="63"/>
      <c r="XH92" s="63"/>
      <c r="XI92" s="63"/>
      <c r="XJ92" s="63"/>
      <c r="XK92" s="63"/>
      <c r="XL92" s="63"/>
      <c r="XM92" s="63"/>
      <c r="XN92" s="63"/>
      <c r="XO92" s="63"/>
      <c r="XP92" s="63"/>
      <c r="XQ92" s="63"/>
      <c r="XR92" s="63"/>
      <c r="XS92" s="63"/>
      <c r="XT92" s="63"/>
      <c r="XU92" s="63"/>
      <c r="XV92" s="63"/>
      <c r="XW92" s="63"/>
      <c r="XX92" s="63"/>
      <c r="XY92" s="63"/>
      <c r="XZ92" s="63"/>
      <c r="YA92" s="63"/>
      <c r="YB92" s="63"/>
      <c r="YC92" s="63"/>
      <c r="YD92" s="63"/>
      <c r="YE92" s="63"/>
      <c r="YF92" s="63"/>
      <c r="YG92" s="63"/>
      <c r="YH92" s="63"/>
      <c r="YI92" s="63"/>
      <c r="YJ92" s="63"/>
      <c r="YK92" s="63"/>
      <c r="YL92" s="63"/>
      <c r="YM92" s="63"/>
      <c r="YN92" s="63"/>
      <c r="YO92" s="63"/>
      <c r="YP92" s="63"/>
      <c r="YQ92" s="63"/>
      <c r="YR92" s="63"/>
      <c r="YS92" s="63"/>
      <c r="YT92" s="63"/>
      <c r="YU92" s="63"/>
      <c r="YV92" s="63"/>
      <c r="YW92" s="63"/>
      <c r="YX92" s="63"/>
      <c r="YY92" s="63"/>
      <c r="YZ92" s="63"/>
      <c r="ZA92" s="63"/>
      <c r="ZB92" s="63"/>
      <c r="ZC92" s="63"/>
      <c r="ZD92" s="63"/>
      <c r="ZE92" s="63"/>
      <c r="ZF92" s="63"/>
      <c r="ZG92" s="63"/>
      <c r="ZH92" s="63"/>
      <c r="ZI92" s="63"/>
      <c r="ZJ92" s="63"/>
      <c r="ZK92" s="63"/>
      <c r="ZL92" s="63"/>
      <c r="ZM92" s="63"/>
      <c r="ZN92" s="63"/>
      <c r="ZO92" s="63"/>
      <c r="ZP92" s="63"/>
      <c r="ZQ92" s="63"/>
      <c r="ZR92" s="63"/>
      <c r="ZS92" s="63"/>
      <c r="ZT92" s="63"/>
      <c r="ZU92" s="63"/>
      <c r="ZV92" s="63"/>
      <c r="ZW92" s="63"/>
      <c r="ZX92" s="63"/>
      <c r="ZY92" s="63"/>
      <c r="ZZ92" s="63"/>
      <c r="AAA92" s="63"/>
      <c r="AAB92" s="63"/>
      <c r="AAC92" s="63"/>
      <c r="AAD92" s="63"/>
      <c r="AAE92" s="63"/>
      <c r="AAF92" s="63"/>
      <c r="AAG92" s="63"/>
      <c r="AAH92" s="63"/>
      <c r="AAI92" s="63"/>
      <c r="AAJ92" s="63"/>
      <c r="AAK92" s="63"/>
      <c r="AAL92" s="63"/>
      <c r="AAM92" s="63"/>
      <c r="AAN92" s="63"/>
      <c r="AAO92" s="63"/>
      <c r="AAP92" s="63"/>
      <c r="AAQ92" s="63"/>
      <c r="AAR92" s="63"/>
      <c r="AAS92" s="63"/>
      <c r="AAT92" s="63"/>
      <c r="AAU92" s="63"/>
      <c r="AAV92" s="63"/>
      <c r="AAW92" s="63"/>
      <c r="AAX92" s="63"/>
      <c r="AAY92" s="63"/>
      <c r="AAZ92" s="63"/>
      <c r="ABA92" s="63"/>
      <c r="ABB92" s="63"/>
      <c r="ABC92" s="63"/>
      <c r="ABD92" s="63"/>
      <c r="ABE92" s="63"/>
      <c r="ABF92" s="63"/>
      <c r="ABG92" s="63"/>
      <c r="ABH92" s="63"/>
      <c r="ABI92" s="63"/>
      <c r="ABJ92" s="63"/>
      <c r="ABK92" s="63"/>
      <c r="ABL92" s="63"/>
      <c r="ABM92" s="63"/>
      <c r="ABN92" s="63"/>
      <c r="ABO92" s="63"/>
      <c r="ABP92" s="63"/>
      <c r="ABQ92" s="63"/>
      <c r="ABR92" s="63"/>
      <c r="ABS92" s="63"/>
      <c r="ABT92" s="63"/>
      <c r="ABU92" s="63"/>
      <c r="ABV92" s="63"/>
      <c r="ABW92" s="63"/>
      <c r="ABX92" s="63"/>
      <c r="ABY92" s="63"/>
      <c r="ABZ92" s="63"/>
      <c r="ACA92" s="63"/>
      <c r="ACB92" s="63"/>
      <c r="ACC92" s="63"/>
      <c r="ACD92" s="63"/>
      <c r="ACE92" s="63"/>
      <c r="ACF92" s="63"/>
      <c r="ACG92" s="63"/>
      <c r="ACH92" s="63"/>
      <c r="ACI92" s="63"/>
      <c r="ACJ92" s="63"/>
      <c r="ACK92" s="63"/>
      <c r="ACL92" s="63"/>
      <c r="ACM92" s="63"/>
      <c r="ACN92" s="63"/>
      <c r="ACO92" s="63"/>
      <c r="ACP92" s="63"/>
      <c r="ACQ92" s="63"/>
      <c r="ACR92" s="63"/>
      <c r="ACS92" s="63"/>
      <c r="ACT92" s="63"/>
      <c r="ACU92" s="63"/>
      <c r="ACV92" s="63"/>
      <c r="ACW92" s="63"/>
      <c r="ACX92" s="63"/>
      <c r="ACY92" s="63"/>
      <c r="ACZ92" s="63"/>
      <c r="ADA92" s="63"/>
      <c r="ADB92" s="63"/>
      <c r="ADC92" s="63"/>
      <c r="ADD92" s="63"/>
      <c r="ADE92" s="63"/>
      <c r="ADF92" s="63"/>
      <c r="ADG92" s="63"/>
      <c r="ADH92" s="63"/>
      <c r="ADI92" s="63"/>
      <c r="ADJ92" s="63"/>
      <c r="ADK92" s="63"/>
      <c r="ADL92" s="63"/>
      <c r="ADM92" s="63"/>
      <c r="ADN92" s="63"/>
      <c r="ADO92" s="63"/>
      <c r="ADP92" s="63"/>
      <c r="ADQ92" s="63"/>
      <c r="ADR92" s="63"/>
      <c r="ADS92" s="63"/>
      <c r="ADT92" s="63"/>
      <c r="ADU92" s="63"/>
      <c r="ADV92" s="63"/>
      <c r="ADW92" s="63"/>
      <c r="ADX92" s="63"/>
      <c r="ADY92" s="63"/>
      <c r="ADZ92" s="63"/>
      <c r="AEA92" s="63"/>
      <c r="AEB92" s="63"/>
      <c r="AEC92" s="63"/>
      <c r="AED92" s="63"/>
      <c r="AEE92" s="63"/>
      <c r="AEF92" s="63"/>
      <c r="AEG92" s="63"/>
      <c r="AEH92" s="63"/>
      <c r="AEI92" s="63"/>
      <c r="AEJ92" s="63"/>
      <c r="AEK92" s="63"/>
      <c r="AEL92" s="63"/>
      <c r="AEM92" s="63"/>
      <c r="AEN92" s="63"/>
      <c r="AEO92" s="63"/>
      <c r="AEP92" s="63"/>
      <c r="AEQ92" s="63"/>
      <c r="AER92" s="63"/>
      <c r="AES92" s="63"/>
      <c r="AET92" s="63"/>
      <c r="AEU92" s="63"/>
      <c r="AEV92" s="63"/>
      <c r="AEW92" s="63"/>
      <c r="AEX92" s="63"/>
      <c r="AEY92" s="63"/>
      <c r="AEZ92" s="63"/>
      <c r="AFA92" s="63"/>
      <c r="AFB92" s="63"/>
      <c r="AFC92" s="63"/>
      <c r="AFD92" s="63"/>
      <c r="AFE92" s="63"/>
      <c r="AFF92" s="63"/>
      <c r="AFG92" s="63"/>
      <c r="AFH92" s="63"/>
      <c r="AFI92" s="63"/>
      <c r="AFJ92" s="63"/>
      <c r="AFK92" s="63"/>
      <c r="AFL92" s="63"/>
      <c r="AFM92" s="63"/>
      <c r="AFN92" s="63"/>
      <c r="AFO92" s="63"/>
      <c r="AFP92" s="63"/>
      <c r="AFQ92" s="63"/>
      <c r="AFR92" s="63"/>
      <c r="AFS92" s="63"/>
      <c r="AFT92" s="63"/>
      <c r="AFU92" s="63"/>
      <c r="AFV92" s="63"/>
      <c r="AFW92" s="63"/>
      <c r="AFX92" s="63"/>
      <c r="AFY92" s="63"/>
      <c r="AFZ92" s="63"/>
      <c r="AGA92" s="63"/>
      <c r="AGB92" s="63"/>
      <c r="AGC92" s="63"/>
      <c r="AGD92" s="63"/>
      <c r="AGE92" s="63"/>
      <c r="AGF92" s="63"/>
      <c r="AGG92" s="63"/>
      <c r="AGH92" s="63"/>
      <c r="AGI92" s="63"/>
      <c r="AGJ92" s="63"/>
      <c r="AGK92" s="63"/>
      <c r="AGL92" s="63"/>
      <c r="AGM92" s="63"/>
      <c r="AGN92" s="63"/>
      <c r="AGO92" s="63"/>
      <c r="AGP92" s="63"/>
      <c r="AGQ92" s="63"/>
      <c r="AGR92" s="63"/>
      <c r="AGS92" s="63"/>
      <c r="AGT92" s="63"/>
      <c r="AGU92" s="63"/>
      <c r="AGV92" s="63"/>
      <c r="AGW92" s="63"/>
      <c r="AGX92" s="63"/>
      <c r="AGY92" s="63"/>
      <c r="AGZ92" s="63"/>
      <c r="AHA92" s="63"/>
      <c r="AHB92" s="63"/>
      <c r="AHC92" s="63"/>
      <c r="AHD92" s="63"/>
      <c r="AHE92" s="63"/>
      <c r="AHF92" s="63"/>
      <c r="AHG92" s="63"/>
      <c r="AHH92" s="63"/>
      <c r="AHI92" s="63"/>
      <c r="AHJ92" s="63"/>
      <c r="AHK92" s="63"/>
      <c r="AHL92" s="63"/>
      <c r="AHM92" s="63"/>
      <c r="AHN92" s="63"/>
      <c r="AHO92" s="63"/>
      <c r="AHP92" s="63"/>
      <c r="AHQ92" s="63"/>
      <c r="AHR92" s="63"/>
      <c r="AHS92" s="63"/>
      <c r="AHT92" s="63"/>
      <c r="AHU92" s="63"/>
      <c r="AHV92" s="63"/>
      <c r="AHW92" s="63"/>
      <c r="AHX92" s="63"/>
      <c r="AHY92" s="63"/>
      <c r="AHZ92" s="63"/>
      <c r="AIA92" s="63"/>
      <c r="AIB92" s="63"/>
      <c r="AIC92" s="63"/>
      <c r="AID92" s="63"/>
      <c r="AIE92" s="63"/>
      <c r="AIF92" s="63"/>
      <c r="AIG92" s="63"/>
      <c r="AIH92" s="63"/>
      <c r="AII92" s="63"/>
      <c r="AIJ92" s="63"/>
      <c r="AIK92" s="63"/>
      <c r="AIL92" s="63"/>
      <c r="AIM92" s="63"/>
      <c r="AIN92" s="63"/>
      <c r="AIO92" s="63"/>
      <c r="AIP92" s="63"/>
      <c r="AIQ92" s="63"/>
      <c r="AIR92" s="63"/>
      <c r="AIS92" s="63"/>
      <c r="AIT92" s="63"/>
      <c r="AIU92" s="63"/>
      <c r="AIV92" s="63"/>
      <c r="AIW92" s="63"/>
      <c r="AIX92" s="63"/>
      <c r="AIY92" s="63"/>
      <c r="AIZ92" s="63"/>
      <c r="AJA92" s="63"/>
      <c r="AJB92" s="63"/>
      <c r="AJC92" s="63"/>
      <c r="AJD92" s="63"/>
      <c r="AJE92" s="63"/>
      <c r="AJF92" s="63"/>
      <c r="AJG92" s="63"/>
      <c r="AJH92" s="63"/>
      <c r="AJI92" s="63"/>
      <c r="AJJ92" s="63"/>
      <c r="AJK92" s="63"/>
      <c r="AJL92" s="63"/>
      <c r="AJM92" s="63"/>
      <c r="AJN92" s="63"/>
      <c r="AJO92" s="63"/>
      <c r="AJP92" s="63"/>
      <c r="AJQ92" s="63"/>
      <c r="AJR92" s="63"/>
      <c r="AJS92" s="63"/>
      <c r="AJT92" s="63"/>
      <c r="AJU92" s="63"/>
      <c r="AJV92" s="63"/>
      <c r="AJW92" s="63"/>
      <c r="AJX92" s="63"/>
      <c r="AJY92" s="63"/>
      <c r="AJZ92" s="63"/>
      <c r="AKA92" s="63"/>
      <c r="AKB92" s="63"/>
      <c r="AKC92" s="63"/>
      <c r="AKD92" s="63"/>
      <c r="AKE92" s="63"/>
      <c r="AKF92" s="63"/>
      <c r="AKG92" s="63"/>
      <c r="AKH92" s="63"/>
      <c r="AKI92" s="63"/>
      <c r="AKJ92" s="63"/>
      <c r="AKK92" s="63"/>
      <c r="AKL92" s="63"/>
      <c r="AKM92" s="63"/>
      <c r="AKN92" s="63"/>
      <c r="AKO92" s="63"/>
      <c r="AKP92" s="63"/>
      <c r="AKQ92" s="63"/>
      <c r="AKR92" s="63"/>
      <c r="AKS92" s="63"/>
      <c r="AKT92" s="63"/>
      <c r="AKU92" s="63"/>
      <c r="AKV92" s="63"/>
      <c r="AKW92" s="63"/>
      <c r="AKX92" s="63"/>
      <c r="AKY92" s="63"/>
      <c r="AKZ92" s="63"/>
      <c r="ALA92" s="63"/>
      <c r="ALB92" s="63"/>
      <c r="ALC92" s="63"/>
      <c r="ALD92" s="63"/>
      <c r="ALE92" s="63"/>
      <c r="ALF92" s="63"/>
      <c r="ALG92" s="63"/>
      <c r="ALH92" s="63"/>
      <c r="ALI92" s="63"/>
      <c r="ALJ92" s="63"/>
      <c r="ALK92" s="63"/>
      <c r="ALL92" s="63"/>
      <c r="ALM92" s="63"/>
      <c r="ALN92" s="63"/>
      <c r="ALO92" s="63"/>
      <c r="ALP92" s="63"/>
      <c r="ALQ92" s="63"/>
      <c r="ALR92" s="63"/>
      <c r="ALS92" s="63"/>
      <c r="ALT92" s="63"/>
      <c r="ALU92" s="63"/>
      <c r="ALV92" s="63"/>
      <c r="ALW92" s="63"/>
      <c r="ALX92" s="63"/>
      <c r="ALY92" s="63"/>
      <c r="ALZ92" s="63"/>
      <c r="AMA92" s="63"/>
      <c r="AMB92" s="63"/>
      <c r="AMC92" s="63"/>
      <c r="AMD92" s="63"/>
      <c r="AME92" s="63"/>
      <c r="AMF92" s="63"/>
      <c r="AMG92" s="63"/>
      <c r="AMH92" s="63"/>
      <c r="AMI92" s="63"/>
      <c r="AMJ92" s="63"/>
      <c r="AMK92" s="63"/>
      <c r="AML92" s="63"/>
      <c r="AMM92" s="63"/>
      <c r="AMN92" s="63"/>
      <c r="AMO92" s="63"/>
      <c r="AMP92" s="63"/>
      <c r="AMQ92" s="63"/>
      <c r="AMR92" s="63"/>
      <c r="AMS92" s="63"/>
      <c r="AMT92" s="63"/>
      <c r="AMU92" s="63"/>
      <c r="AMV92" s="63"/>
      <c r="AMW92" s="63"/>
      <c r="AMX92" s="63"/>
      <c r="AMY92" s="63"/>
      <c r="AMZ92" s="63"/>
      <c r="ANA92" s="63"/>
      <c r="ANB92" s="63"/>
      <c r="ANC92" s="63"/>
      <c r="AND92" s="63"/>
      <c r="ANE92" s="63"/>
      <c r="ANF92" s="63"/>
      <c r="ANG92" s="63"/>
      <c r="ANH92" s="63"/>
      <c r="ANI92" s="63"/>
      <c r="ANJ92" s="63"/>
      <c r="ANK92" s="63"/>
      <c r="ANL92" s="63"/>
      <c r="ANM92" s="63"/>
      <c r="ANN92" s="63"/>
      <c r="ANO92" s="63"/>
      <c r="ANP92" s="63"/>
      <c r="ANQ92" s="63"/>
      <c r="ANR92" s="63"/>
      <c r="ANS92" s="63"/>
      <c r="ANT92" s="63"/>
      <c r="ANU92" s="63"/>
      <c r="ANV92" s="63"/>
      <c r="ANW92" s="63"/>
      <c r="ANX92" s="63"/>
      <c r="ANY92" s="63"/>
      <c r="ANZ92" s="63"/>
      <c r="AOA92" s="63"/>
      <c r="AOB92" s="63"/>
      <c r="AOC92" s="63"/>
      <c r="AOD92" s="63"/>
      <c r="AOE92" s="63"/>
      <c r="AOF92" s="63"/>
      <c r="AOG92" s="63"/>
      <c r="AOH92" s="63"/>
      <c r="AOI92" s="63"/>
      <c r="AOJ92" s="63"/>
      <c r="AOK92" s="63"/>
      <c r="AOL92" s="63"/>
      <c r="AOM92" s="63"/>
      <c r="AON92" s="63"/>
      <c r="AOO92" s="63"/>
      <c r="AOP92" s="63"/>
      <c r="AOQ92" s="63"/>
      <c r="AOR92" s="63"/>
      <c r="AOS92" s="63"/>
      <c r="AOT92" s="63"/>
      <c r="AOU92" s="63"/>
      <c r="AOV92" s="63"/>
      <c r="AOW92" s="63"/>
      <c r="AOX92" s="63"/>
      <c r="AOY92" s="63"/>
      <c r="AOZ92" s="63"/>
      <c r="APA92" s="63"/>
      <c r="APB92" s="63"/>
      <c r="APC92" s="63"/>
      <c r="APD92" s="63"/>
      <c r="APE92" s="63"/>
      <c r="APF92" s="63"/>
      <c r="APG92" s="63"/>
      <c r="APH92" s="63"/>
      <c r="API92" s="63"/>
      <c r="APJ92" s="63"/>
      <c r="APK92" s="63"/>
      <c r="APL92" s="63"/>
      <c r="APM92" s="63"/>
      <c r="APN92" s="63"/>
      <c r="APO92" s="63"/>
      <c r="APP92" s="63"/>
      <c r="APQ92" s="63"/>
      <c r="APR92" s="63"/>
      <c r="APS92" s="63"/>
      <c r="APT92" s="63"/>
      <c r="APU92" s="63"/>
      <c r="APV92" s="63"/>
      <c r="APW92" s="63"/>
      <c r="APX92" s="63"/>
      <c r="APY92" s="63"/>
      <c r="APZ92" s="63"/>
      <c r="AQA92" s="63"/>
      <c r="AQB92" s="63"/>
      <c r="AQC92" s="63"/>
      <c r="AQD92" s="63"/>
      <c r="AQE92" s="63"/>
      <c r="AQF92" s="63"/>
      <c r="AQG92" s="63"/>
      <c r="AQH92" s="63"/>
      <c r="AQI92" s="63"/>
      <c r="AQJ92" s="63"/>
      <c r="AQK92" s="63"/>
      <c r="AQL92" s="63"/>
      <c r="AQM92" s="63"/>
      <c r="AQN92" s="63"/>
      <c r="AQO92" s="63"/>
      <c r="AQP92" s="63"/>
      <c r="AQQ92" s="63"/>
      <c r="AQR92" s="63"/>
      <c r="AQS92" s="63"/>
      <c r="AQT92" s="63"/>
      <c r="AQU92" s="63"/>
      <c r="AQV92" s="63"/>
      <c r="AQW92" s="63"/>
      <c r="AQX92" s="63"/>
      <c r="AQY92" s="63"/>
      <c r="AQZ92" s="63"/>
      <c r="ARA92" s="63"/>
      <c r="ARB92" s="63"/>
      <c r="ARC92" s="63"/>
      <c r="ARD92" s="63"/>
      <c r="ARE92" s="63"/>
      <c r="ARF92" s="63"/>
      <c r="ARG92" s="63"/>
      <c r="ARH92" s="63"/>
      <c r="ARI92" s="63"/>
      <c r="ARJ92" s="63"/>
      <c r="ARK92" s="63"/>
      <c r="ARL92" s="63"/>
      <c r="ARM92" s="63"/>
      <c r="ARN92" s="63"/>
      <c r="ARO92" s="63"/>
      <c r="ARP92" s="63"/>
      <c r="ARQ92" s="63"/>
      <c r="ARR92" s="63"/>
      <c r="ARS92" s="63"/>
      <c r="ART92" s="63"/>
      <c r="ARU92" s="63"/>
      <c r="ARV92" s="63"/>
      <c r="ARW92" s="63"/>
      <c r="ARX92" s="63"/>
      <c r="ARY92" s="63"/>
      <c r="ARZ92" s="63"/>
      <c r="ASA92" s="63"/>
      <c r="ASB92" s="63"/>
      <c r="ASC92" s="63"/>
      <c r="ASD92" s="63"/>
      <c r="ASE92" s="63"/>
      <c r="ASF92" s="63"/>
      <c r="ASG92" s="63"/>
      <c r="ASH92" s="63"/>
      <c r="ASI92" s="63"/>
      <c r="ASJ92" s="63"/>
      <c r="ASK92" s="63"/>
      <c r="ASL92" s="63"/>
      <c r="ASM92" s="63"/>
      <c r="ASN92" s="63"/>
      <c r="ASO92" s="63"/>
      <c r="ASP92" s="63"/>
      <c r="ASQ92" s="63"/>
      <c r="ASR92" s="63"/>
      <c r="ASS92" s="63"/>
      <c r="AST92" s="63"/>
      <c r="ASU92" s="63"/>
      <c r="ASV92" s="63"/>
      <c r="ASW92" s="63"/>
      <c r="ASX92" s="63"/>
      <c r="ASY92" s="63"/>
      <c r="ASZ92" s="63"/>
      <c r="ATA92" s="63"/>
      <c r="ATB92" s="63"/>
      <c r="ATC92" s="63"/>
      <c r="ATD92" s="63"/>
      <c r="ATE92" s="63"/>
      <c r="ATF92" s="63"/>
      <c r="ATG92" s="63"/>
      <c r="ATH92" s="63"/>
      <c r="ATI92" s="63"/>
      <c r="ATJ92" s="63"/>
      <c r="ATK92" s="63"/>
      <c r="ATL92" s="63"/>
      <c r="ATM92" s="63"/>
      <c r="ATN92" s="63"/>
      <c r="ATO92" s="63"/>
      <c r="ATP92" s="63"/>
      <c r="ATQ92" s="63"/>
      <c r="ATR92" s="63"/>
      <c r="ATS92" s="63"/>
      <c r="ATT92" s="63"/>
      <c r="ATU92" s="63"/>
      <c r="ATV92" s="63"/>
      <c r="ATW92" s="63"/>
      <c r="ATX92" s="63"/>
      <c r="ATY92" s="63"/>
      <c r="ATZ92" s="63"/>
      <c r="AUA92" s="63"/>
      <c r="AUB92" s="63"/>
      <c r="AUC92" s="63"/>
      <c r="AUD92" s="63"/>
      <c r="AUE92" s="63"/>
      <c r="AUF92" s="63"/>
      <c r="AUG92" s="63"/>
      <c r="AUH92" s="63"/>
      <c r="AUI92" s="63"/>
      <c r="AUJ92" s="63"/>
      <c r="AUK92" s="63"/>
      <c r="AUL92" s="63"/>
      <c r="AUM92" s="63"/>
      <c r="AUN92" s="63"/>
      <c r="AUO92" s="63"/>
      <c r="AUP92" s="63"/>
      <c r="AUQ92" s="63"/>
      <c r="AUR92" s="63"/>
      <c r="AUS92" s="63"/>
      <c r="AUT92" s="63"/>
      <c r="AUU92" s="63"/>
      <c r="AUV92" s="63"/>
      <c r="AUW92" s="63"/>
      <c r="AUX92" s="63"/>
      <c r="AUY92" s="63"/>
      <c r="AUZ92" s="63"/>
      <c r="AVA92" s="63"/>
      <c r="AVB92" s="63"/>
      <c r="AVC92" s="63"/>
      <c r="AVD92" s="63"/>
      <c r="AVE92" s="63"/>
      <c r="AVF92" s="63"/>
      <c r="AVG92" s="63"/>
      <c r="AVH92" s="63"/>
      <c r="AVI92" s="63"/>
      <c r="AVJ92" s="63"/>
      <c r="AVK92" s="63"/>
      <c r="AVL92" s="63"/>
      <c r="AVM92" s="63"/>
      <c r="AVN92" s="63"/>
      <c r="AVO92" s="63"/>
      <c r="AVP92" s="63"/>
      <c r="AVQ92" s="63"/>
      <c r="AVR92" s="63"/>
      <c r="AVS92" s="63"/>
      <c r="AVT92" s="63"/>
      <c r="AVU92" s="63"/>
      <c r="AVV92" s="63"/>
      <c r="AVW92" s="63"/>
      <c r="AVX92" s="63"/>
      <c r="AVY92" s="63"/>
      <c r="AVZ92" s="63"/>
      <c r="AWA92" s="63"/>
      <c r="AWB92" s="63"/>
      <c r="AWC92" s="63"/>
      <c r="AWD92" s="63"/>
      <c r="AWE92" s="63"/>
      <c r="AWF92" s="63"/>
      <c r="AWG92" s="63"/>
      <c r="AWH92" s="63"/>
      <c r="AWI92" s="63"/>
      <c r="AWJ92" s="63"/>
      <c r="AWK92" s="63"/>
      <c r="AWL92" s="63"/>
      <c r="AWM92" s="63"/>
      <c r="AWN92" s="63"/>
      <c r="AWO92" s="63"/>
      <c r="AWP92" s="63"/>
      <c r="AWQ92" s="63"/>
      <c r="AWR92" s="63"/>
      <c r="AWS92" s="63"/>
      <c r="AWT92" s="63"/>
      <c r="AWU92" s="63"/>
      <c r="AWV92" s="63"/>
      <c r="AWW92" s="63"/>
      <c r="AWX92" s="63"/>
      <c r="AWY92" s="63"/>
      <c r="AWZ92" s="63"/>
      <c r="AXA92" s="63"/>
      <c r="AXB92" s="63"/>
      <c r="AXC92" s="63"/>
      <c r="AXD92" s="63"/>
      <c r="AXE92" s="63"/>
      <c r="AXF92" s="63"/>
      <c r="AXG92" s="63"/>
      <c r="AXH92" s="63"/>
      <c r="AXI92" s="63"/>
      <c r="AXJ92" s="63"/>
      <c r="AXK92" s="63"/>
      <c r="AXL92" s="63"/>
      <c r="AXM92" s="63"/>
      <c r="AXN92" s="63"/>
      <c r="AXO92" s="63"/>
      <c r="AXP92" s="63"/>
      <c r="AXQ92" s="63"/>
      <c r="AXR92" s="63"/>
      <c r="AXS92" s="63"/>
      <c r="AXT92" s="63"/>
      <c r="AXU92" s="63"/>
      <c r="AXV92" s="63"/>
      <c r="AXW92" s="63"/>
      <c r="AXX92" s="63"/>
      <c r="AXY92" s="63"/>
      <c r="AXZ92" s="63"/>
      <c r="AYA92" s="63"/>
      <c r="AYB92" s="63"/>
      <c r="AYC92" s="63"/>
      <c r="AYD92" s="63"/>
      <c r="AYE92" s="63"/>
      <c r="AYF92" s="63"/>
      <c r="AYG92" s="63"/>
      <c r="AYH92" s="63"/>
      <c r="AYI92" s="63"/>
      <c r="AYJ92" s="63"/>
      <c r="AYK92" s="63"/>
      <c r="AYL92" s="63"/>
      <c r="AYM92" s="63"/>
      <c r="AYN92" s="63"/>
      <c r="AYO92" s="63"/>
      <c r="AYP92" s="63"/>
      <c r="AYQ92" s="63"/>
      <c r="AYR92" s="63"/>
      <c r="AYS92" s="63"/>
      <c r="AYT92" s="63"/>
      <c r="AYU92" s="63"/>
      <c r="AYV92" s="63"/>
      <c r="AYW92" s="63"/>
      <c r="AYX92" s="63"/>
      <c r="AYY92" s="63"/>
      <c r="AYZ92" s="63"/>
      <c r="AZA92" s="63"/>
      <c r="AZB92" s="63"/>
      <c r="AZC92" s="63"/>
      <c r="AZD92" s="63"/>
      <c r="AZE92" s="63"/>
      <c r="AZF92" s="63"/>
      <c r="AZG92" s="63"/>
      <c r="AZH92" s="63"/>
      <c r="AZI92" s="63"/>
      <c r="AZJ92" s="63"/>
      <c r="AZK92" s="63"/>
      <c r="AZL92" s="63"/>
      <c r="AZM92" s="63"/>
      <c r="AZN92" s="63"/>
      <c r="AZO92" s="63"/>
      <c r="AZP92" s="63"/>
      <c r="AZQ92" s="63"/>
      <c r="AZR92" s="63"/>
      <c r="AZS92" s="63"/>
      <c r="AZT92" s="63"/>
      <c r="AZU92" s="63"/>
      <c r="AZV92" s="63"/>
      <c r="AZW92" s="63"/>
      <c r="AZX92" s="63"/>
      <c r="AZY92" s="63"/>
      <c r="AZZ92" s="63"/>
      <c r="BAA92" s="63"/>
      <c r="BAB92" s="63"/>
      <c r="BAC92" s="63"/>
      <c r="BAD92" s="63"/>
      <c r="BAE92" s="63"/>
      <c r="BAF92" s="63"/>
      <c r="BAG92" s="63"/>
      <c r="BAH92" s="63"/>
      <c r="BAI92" s="63"/>
      <c r="BAJ92" s="63"/>
      <c r="BAK92" s="63"/>
      <c r="BAL92" s="63"/>
      <c r="BAM92" s="63"/>
      <c r="BAN92" s="63"/>
      <c r="BAO92" s="63"/>
      <c r="BAP92" s="63"/>
      <c r="BAQ92" s="63"/>
      <c r="BAR92" s="63"/>
      <c r="BAS92" s="63"/>
      <c r="BAT92" s="63"/>
      <c r="BAU92" s="63"/>
      <c r="BAV92" s="63"/>
      <c r="BAW92" s="63"/>
      <c r="BAX92" s="63"/>
      <c r="BAY92" s="63"/>
      <c r="BAZ92" s="63"/>
      <c r="BBA92" s="63"/>
      <c r="BBB92" s="63"/>
      <c r="BBC92" s="63"/>
      <c r="BBD92" s="63"/>
      <c r="BBE92" s="63"/>
      <c r="BBF92" s="63"/>
      <c r="BBG92" s="63"/>
      <c r="BBH92" s="63"/>
      <c r="BBI92" s="63"/>
      <c r="BBJ92" s="63"/>
      <c r="BBK92" s="63"/>
      <c r="BBL92" s="63"/>
      <c r="BBM92" s="63"/>
      <c r="BBN92" s="63"/>
      <c r="BBO92" s="63"/>
      <c r="BBP92" s="63"/>
      <c r="BBQ92" s="63"/>
      <c r="BBR92" s="63"/>
      <c r="BBS92" s="63"/>
      <c r="BBT92" s="63"/>
      <c r="BBU92" s="63"/>
      <c r="BBV92" s="63"/>
      <c r="BBW92" s="63"/>
      <c r="BBX92" s="63"/>
      <c r="BBY92" s="63"/>
      <c r="BBZ92" s="63"/>
      <c r="BCA92" s="63"/>
      <c r="BCB92" s="63"/>
      <c r="BCC92" s="63"/>
      <c r="BCD92" s="63"/>
      <c r="BCE92" s="63"/>
      <c r="BCF92" s="63"/>
      <c r="BCG92" s="63"/>
      <c r="BCH92" s="63"/>
      <c r="BCI92" s="63"/>
      <c r="BCJ92" s="63"/>
      <c r="BCK92" s="63"/>
      <c r="BCL92" s="63"/>
      <c r="BCM92" s="63"/>
      <c r="BCN92" s="63"/>
      <c r="BCO92" s="63"/>
      <c r="BCP92" s="63"/>
      <c r="BCQ92" s="63"/>
      <c r="BCR92" s="63"/>
      <c r="BCS92" s="63"/>
      <c r="BCT92" s="63"/>
      <c r="BCU92" s="63"/>
      <c r="BCV92" s="63"/>
      <c r="BCW92" s="63"/>
      <c r="BCX92" s="63"/>
      <c r="BCY92" s="63"/>
      <c r="BCZ92" s="63"/>
      <c r="BDA92" s="63"/>
      <c r="BDB92" s="63"/>
      <c r="BDC92" s="63"/>
      <c r="BDD92" s="63"/>
      <c r="BDE92" s="63"/>
      <c r="BDF92" s="63"/>
      <c r="BDG92" s="63"/>
      <c r="BDH92" s="63"/>
      <c r="BDI92" s="63"/>
      <c r="BDJ92" s="63"/>
      <c r="BDK92" s="63"/>
      <c r="BDL92" s="63"/>
      <c r="BDM92" s="63"/>
      <c r="BDN92" s="63"/>
      <c r="BDO92" s="63"/>
      <c r="BDP92" s="63"/>
      <c r="BDQ92" s="63"/>
      <c r="BDR92" s="63"/>
      <c r="BDS92" s="63"/>
      <c r="BDT92" s="63"/>
      <c r="BDU92" s="63"/>
      <c r="BDV92" s="63"/>
      <c r="BDW92" s="63"/>
      <c r="BDX92" s="63"/>
      <c r="BDY92" s="63"/>
      <c r="BDZ92" s="63"/>
      <c r="BEA92" s="63"/>
      <c r="BEB92" s="63"/>
      <c r="BEC92" s="63"/>
      <c r="BED92" s="63"/>
      <c r="BEE92" s="63"/>
      <c r="BEF92" s="63"/>
      <c r="BEG92" s="63"/>
      <c r="BEH92" s="63"/>
      <c r="BEI92" s="63"/>
      <c r="BEJ92" s="63"/>
      <c r="BEK92" s="63"/>
      <c r="BEL92" s="63"/>
      <c r="BEM92" s="63"/>
      <c r="BEN92" s="63"/>
      <c r="BEO92" s="63"/>
      <c r="BEP92" s="63"/>
      <c r="BEQ92" s="63"/>
      <c r="BER92" s="63"/>
      <c r="BES92" s="63"/>
      <c r="BET92" s="63"/>
      <c r="BEU92" s="63"/>
      <c r="BEV92" s="63"/>
      <c r="BEW92" s="63"/>
      <c r="BEX92" s="63"/>
      <c r="BEY92" s="63"/>
      <c r="BEZ92" s="63"/>
      <c r="BFA92" s="63"/>
      <c r="BFB92" s="63"/>
      <c r="BFC92" s="63"/>
      <c r="BFD92" s="63"/>
      <c r="BFE92" s="63"/>
      <c r="BFF92" s="63"/>
      <c r="BFG92" s="63"/>
      <c r="BFH92" s="63"/>
      <c r="BFI92" s="63"/>
      <c r="BFJ92" s="63"/>
      <c r="BFK92" s="63"/>
      <c r="BFL92" s="63"/>
      <c r="BFM92" s="63"/>
      <c r="BFN92" s="63"/>
      <c r="BFO92" s="63"/>
      <c r="BFP92" s="63"/>
      <c r="BFQ92" s="63"/>
      <c r="BFR92" s="63"/>
      <c r="BFS92" s="63"/>
      <c r="BFT92" s="63"/>
      <c r="BFU92" s="63"/>
      <c r="BFV92" s="63"/>
      <c r="BFW92" s="63"/>
      <c r="BFX92" s="63"/>
      <c r="BFY92" s="63"/>
      <c r="BFZ92" s="63"/>
      <c r="BGA92" s="63"/>
      <c r="BGB92" s="63"/>
      <c r="BGC92" s="63"/>
      <c r="BGD92" s="63"/>
      <c r="BGE92" s="63"/>
      <c r="BGF92" s="63"/>
      <c r="BGG92" s="63"/>
      <c r="BGH92" s="63"/>
      <c r="BGI92" s="63"/>
      <c r="BGJ92" s="63"/>
      <c r="BGK92" s="63"/>
      <c r="BGL92" s="63"/>
      <c r="BGM92" s="63"/>
      <c r="BGN92" s="63"/>
      <c r="BGO92" s="63"/>
      <c r="BGP92" s="63"/>
      <c r="BGQ92" s="63"/>
      <c r="BGR92" s="63"/>
      <c r="BGS92" s="63"/>
      <c r="BGT92" s="63"/>
      <c r="BGU92" s="63"/>
      <c r="BGV92" s="63"/>
      <c r="BGW92" s="63"/>
      <c r="BGX92" s="63"/>
      <c r="BGY92" s="63"/>
      <c r="BGZ92" s="63"/>
      <c r="BHA92" s="63"/>
      <c r="BHB92" s="63"/>
      <c r="BHC92" s="63"/>
      <c r="BHD92" s="63"/>
      <c r="BHE92" s="63"/>
      <c r="BHF92" s="63"/>
      <c r="BHG92" s="63"/>
      <c r="BHH92" s="63"/>
      <c r="BHI92" s="63"/>
      <c r="BHJ92" s="63"/>
      <c r="BHK92" s="63"/>
      <c r="BHL92" s="63"/>
      <c r="BHM92" s="63"/>
      <c r="BHN92" s="63"/>
      <c r="BHO92" s="63"/>
      <c r="BHP92" s="63"/>
      <c r="BHQ92" s="63"/>
      <c r="BHR92" s="63"/>
      <c r="BHS92" s="63"/>
      <c r="BHT92" s="63"/>
      <c r="BHU92" s="63"/>
      <c r="BHV92" s="63"/>
      <c r="BHW92" s="63"/>
      <c r="BHX92" s="63"/>
      <c r="BHY92" s="63"/>
      <c r="BHZ92" s="63"/>
      <c r="BIA92" s="63"/>
      <c r="BIB92" s="63"/>
      <c r="BIC92" s="63"/>
      <c r="BID92" s="63"/>
      <c r="BIE92" s="63"/>
      <c r="BIF92" s="63"/>
      <c r="BIG92" s="63"/>
      <c r="BIH92" s="63"/>
      <c r="BII92" s="63"/>
      <c r="BIJ92" s="63"/>
      <c r="BIK92" s="63"/>
      <c r="BIL92" s="63"/>
      <c r="BIM92" s="63"/>
      <c r="BIN92" s="63"/>
      <c r="BIO92" s="63"/>
      <c r="BIP92" s="63"/>
      <c r="BIQ92" s="63"/>
      <c r="BIR92" s="63"/>
      <c r="BIS92" s="63"/>
      <c r="BIT92" s="63"/>
      <c r="BIU92" s="63"/>
      <c r="BIV92" s="63"/>
      <c r="BIW92" s="63"/>
      <c r="BIX92" s="63"/>
      <c r="BIY92" s="63"/>
      <c r="BIZ92" s="63"/>
      <c r="BJA92" s="63"/>
      <c r="BJB92" s="63"/>
      <c r="BJC92" s="63"/>
      <c r="BJD92" s="63"/>
      <c r="BJE92" s="63"/>
      <c r="BJF92" s="63"/>
      <c r="BJG92" s="63"/>
      <c r="BJH92" s="63"/>
      <c r="BJI92" s="63"/>
      <c r="BJJ92" s="63"/>
      <c r="BJK92" s="63"/>
      <c r="BJL92" s="63"/>
      <c r="BJM92" s="63"/>
      <c r="BJN92" s="63"/>
      <c r="BJO92" s="63"/>
      <c r="BJP92" s="63"/>
      <c r="BJQ92" s="63"/>
      <c r="BJR92" s="63"/>
      <c r="BJS92" s="63"/>
      <c r="BJT92" s="63"/>
      <c r="BJU92" s="63"/>
      <c r="BJV92" s="63"/>
      <c r="BJW92" s="63"/>
      <c r="BJX92" s="63"/>
      <c r="BJY92" s="63"/>
      <c r="BJZ92" s="63"/>
      <c r="BKA92" s="63"/>
      <c r="BKB92" s="63"/>
      <c r="BKC92" s="63"/>
      <c r="BKD92" s="63"/>
      <c r="BKE92" s="63"/>
      <c r="BKF92" s="63"/>
      <c r="BKG92" s="63"/>
      <c r="BKH92" s="63"/>
      <c r="BKI92" s="63"/>
      <c r="BKJ92" s="63"/>
      <c r="BKK92" s="63"/>
      <c r="BKL92" s="63"/>
      <c r="BKM92" s="63"/>
      <c r="BKN92" s="63"/>
      <c r="BKO92" s="63"/>
      <c r="BKP92" s="63"/>
      <c r="BKQ92" s="63"/>
      <c r="BKR92" s="63"/>
      <c r="BKS92" s="63"/>
      <c r="BKT92" s="63"/>
      <c r="BKU92" s="63"/>
      <c r="BKV92" s="63"/>
      <c r="BKW92" s="63"/>
      <c r="BKX92" s="63"/>
      <c r="BKY92" s="63"/>
      <c r="BKZ92" s="63"/>
      <c r="BLA92" s="63"/>
      <c r="BLB92" s="63"/>
      <c r="BLC92" s="63"/>
      <c r="BLD92" s="63"/>
      <c r="BLE92" s="63"/>
      <c r="BLF92" s="63"/>
      <c r="BLG92" s="63"/>
      <c r="BLH92" s="63"/>
      <c r="BLI92" s="63"/>
      <c r="BLJ92" s="63"/>
      <c r="BLK92" s="63"/>
      <c r="BLL92" s="63"/>
      <c r="BLM92" s="63"/>
      <c r="BLN92" s="63"/>
      <c r="BLO92" s="63"/>
      <c r="BLP92" s="63"/>
      <c r="BLQ92" s="63"/>
      <c r="BLR92" s="63"/>
      <c r="BLS92" s="63"/>
      <c r="BLT92" s="63"/>
      <c r="BLU92" s="63"/>
      <c r="BLV92" s="63"/>
      <c r="BLW92" s="63"/>
      <c r="BLX92" s="63"/>
      <c r="BLY92" s="63"/>
      <c r="BLZ92" s="63"/>
      <c r="BMA92" s="63"/>
      <c r="BMB92" s="63"/>
      <c r="BMC92" s="63"/>
      <c r="BMD92" s="63"/>
      <c r="BME92" s="63"/>
      <c r="BMF92" s="63"/>
      <c r="BMG92" s="63"/>
      <c r="BMH92" s="63"/>
      <c r="BMI92" s="63"/>
      <c r="BMJ92" s="63"/>
      <c r="BMK92" s="63"/>
      <c r="BML92" s="63"/>
      <c r="BMM92" s="63"/>
      <c r="BMN92" s="63"/>
      <c r="BMO92" s="63"/>
      <c r="BMP92" s="63"/>
      <c r="BMQ92" s="63"/>
      <c r="BMR92" s="63"/>
      <c r="BMS92" s="63"/>
      <c r="BMT92" s="63"/>
      <c r="BMU92" s="63"/>
      <c r="BMV92" s="63"/>
      <c r="BMW92" s="63"/>
      <c r="BMX92" s="63"/>
    </row>
    <row r="93" spans="1:1714" s="1" customFormat="1" ht="15" customHeight="1" x14ac:dyDescent="0.25">
      <c r="A93" s="194" t="s">
        <v>282</v>
      </c>
      <c r="B93" s="147" t="s">
        <v>45</v>
      </c>
      <c r="C93" s="148" t="s">
        <v>146</v>
      </c>
      <c r="D93" s="213" t="s">
        <v>47</v>
      </c>
      <c r="E93" s="149" t="s">
        <v>138</v>
      </c>
      <c r="F93" s="214" t="s">
        <v>49</v>
      </c>
      <c r="G93" s="213" t="s">
        <v>50</v>
      </c>
      <c r="H93" s="150">
        <v>25</v>
      </c>
      <c r="I93" s="69"/>
      <c r="J93" s="151">
        <v>44691</v>
      </c>
      <c r="K93" s="152">
        <v>44692</v>
      </c>
      <c r="L93" s="152">
        <v>44693</v>
      </c>
      <c r="M93" s="167" t="s">
        <v>388</v>
      </c>
      <c r="N93" s="168">
        <v>44700</v>
      </c>
      <c r="O93" s="171" t="s">
        <v>97</v>
      </c>
      <c r="P93" s="145" t="s">
        <v>432</v>
      </c>
      <c r="Q93" s="153">
        <f t="shared" si="19"/>
        <v>44694</v>
      </c>
      <c r="R93" s="163">
        <v>29.5</v>
      </c>
      <c r="S93" s="153">
        <f t="shared" si="20"/>
        <v>44698</v>
      </c>
      <c r="T93" s="162">
        <v>35.299999999999997</v>
      </c>
      <c r="U93" s="153">
        <f t="shared" si="21"/>
        <v>44705</v>
      </c>
      <c r="V93" s="163"/>
      <c r="W93" s="153">
        <f t="shared" si="29"/>
        <v>44719</v>
      </c>
      <c r="X93" s="163">
        <v>46.3</v>
      </c>
      <c r="Y93" s="170" t="str">
        <f t="shared" si="26"/>
        <v>OK</v>
      </c>
      <c r="Z93" s="171" t="s">
        <v>97</v>
      </c>
      <c r="AA93" s="148" t="s">
        <v>433</v>
      </c>
      <c r="AB93" s="153">
        <f t="shared" si="30"/>
        <v>44695</v>
      </c>
      <c r="AC93" s="162">
        <v>37.299999999999997</v>
      </c>
      <c r="AD93" s="153">
        <f t="shared" si="31"/>
        <v>44699</v>
      </c>
      <c r="AE93" s="162">
        <v>43.1</v>
      </c>
      <c r="AF93" s="153">
        <f t="shared" si="32"/>
        <v>44706</v>
      </c>
      <c r="AG93" s="163"/>
      <c r="AH93" s="153">
        <f t="shared" si="33"/>
        <v>44720</v>
      </c>
      <c r="AI93" s="163">
        <v>53.8</v>
      </c>
      <c r="AJ93" s="170" t="str">
        <f t="shared" si="27"/>
        <v>OK</v>
      </c>
      <c r="AK93" s="171" t="s">
        <v>97</v>
      </c>
      <c r="AL93" s="177" t="s">
        <v>434</v>
      </c>
      <c r="AM93" s="153">
        <f t="shared" si="34"/>
        <v>44696</v>
      </c>
      <c r="AN93" s="163">
        <v>27.2</v>
      </c>
      <c r="AO93" s="153">
        <f t="shared" si="35"/>
        <v>44700</v>
      </c>
      <c r="AP93" s="162">
        <v>30.4</v>
      </c>
      <c r="AQ93" s="153">
        <f t="shared" si="36"/>
        <v>44707</v>
      </c>
      <c r="AR93" s="163"/>
      <c r="AS93" s="153">
        <f t="shared" si="37"/>
        <v>44721</v>
      </c>
      <c r="AT93" s="163">
        <v>43</v>
      </c>
      <c r="AU93" s="170" t="str">
        <f t="shared" si="28"/>
        <v>OK</v>
      </c>
      <c r="AV93" s="92"/>
      <c r="AW93" s="199" t="s">
        <v>1389</v>
      </c>
      <c r="AX93" s="200" t="s">
        <v>1390</v>
      </c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3"/>
      <c r="FA93" s="63"/>
      <c r="FB93" s="63"/>
      <c r="FC93" s="63"/>
      <c r="FD93" s="63"/>
      <c r="FE93" s="63"/>
      <c r="FF93" s="63"/>
      <c r="FG93" s="63"/>
      <c r="FH93" s="63"/>
      <c r="FI93" s="63"/>
      <c r="FJ93" s="63"/>
      <c r="FK93" s="63"/>
      <c r="FL93" s="63"/>
      <c r="FM93" s="63"/>
      <c r="FN93" s="63"/>
      <c r="FO93" s="63"/>
      <c r="FP93" s="63"/>
      <c r="FQ93" s="63"/>
      <c r="FR93" s="63"/>
      <c r="FS93" s="63"/>
      <c r="FT93" s="63"/>
      <c r="FU93" s="63"/>
      <c r="FV93" s="63"/>
      <c r="FW93" s="63"/>
      <c r="FX93" s="63"/>
      <c r="FY93" s="63"/>
      <c r="FZ93" s="63"/>
      <c r="GA93" s="63"/>
      <c r="GB93" s="63"/>
      <c r="GC93" s="63"/>
      <c r="GD93" s="63"/>
      <c r="GE93" s="63"/>
      <c r="GF93" s="63"/>
      <c r="GG93" s="63"/>
      <c r="GH93" s="63"/>
      <c r="GI93" s="63"/>
      <c r="GJ93" s="63"/>
      <c r="GK93" s="63"/>
      <c r="GL93" s="63"/>
      <c r="GM93" s="63"/>
      <c r="GN93" s="63"/>
      <c r="GO93" s="63"/>
      <c r="GP93" s="63"/>
      <c r="GQ93" s="63"/>
      <c r="GR93" s="63"/>
      <c r="GS93" s="63"/>
      <c r="GT93" s="63"/>
      <c r="GU93" s="63"/>
      <c r="GV93" s="63"/>
      <c r="GW93" s="63"/>
      <c r="GX93" s="63"/>
      <c r="GY93" s="63"/>
      <c r="GZ93" s="63"/>
      <c r="HA93" s="63"/>
      <c r="HB93" s="63"/>
      <c r="HC93" s="63"/>
      <c r="HD93" s="63"/>
      <c r="HE93" s="63"/>
      <c r="HF93" s="63"/>
      <c r="HG93" s="63"/>
      <c r="HH93" s="63"/>
      <c r="HI93" s="63"/>
      <c r="HJ93" s="63"/>
      <c r="HK93" s="63"/>
      <c r="HL93" s="63"/>
      <c r="HM93" s="63"/>
      <c r="HN93" s="63"/>
      <c r="HO93" s="63"/>
      <c r="HP93" s="63"/>
      <c r="HQ93" s="63"/>
      <c r="HR93" s="63"/>
      <c r="HS93" s="63"/>
      <c r="HT93" s="63"/>
      <c r="HU93" s="63"/>
      <c r="HV93" s="63"/>
      <c r="HW93" s="63"/>
      <c r="HX93" s="63"/>
      <c r="HY93" s="63"/>
      <c r="HZ93" s="63"/>
      <c r="IA93" s="63"/>
      <c r="IB93" s="63"/>
      <c r="IC93" s="63"/>
      <c r="ID93" s="63"/>
      <c r="IE93" s="63"/>
      <c r="IF93" s="63"/>
      <c r="IG93" s="63"/>
      <c r="IH93" s="63"/>
      <c r="II93" s="63"/>
      <c r="IJ93" s="63"/>
      <c r="IK93" s="63"/>
      <c r="IL93" s="63"/>
      <c r="IM93" s="63"/>
      <c r="IN93" s="63"/>
      <c r="IO93" s="63"/>
      <c r="IP93" s="63"/>
      <c r="IQ93" s="63"/>
      <c r="IR93" s="63"/>
      <c r="IS93" s="63"/>
      <c r="IT93" s="63"/>
      <c r="IU93" s="63"/>
      <c r="IV93" s="63"/>
      <c r="IW93" s="63"/>
      <c r="IX93" s="63"/>
      <c r="IY93" s="63"/>
      <c r="IZ93" s="63"/>
      <c r="JA93" s="63"/>
      <c r="JB93" s="63"/>
      <c r="JC93" s="63"/>
      <c r="JD93" s="63"/>
      <c r="JE93" s="63"/>
      <c r="JF93" s="63"/>
      <c r="JG93" s="63"/>
      <c r="JH93" s="63"/>
      <c r="JI93" s="63"/>
      <c r="JJ93" s="63"/>
      <c r="JK93" s="63"/>
      <c r="JL93" s="63"/>
      <c r="JM93" s="63"/>
      <c r="JN93" s="63"/>
      <c r="JO93" s="63"/>
      <c r="JP93" s="63"/>
      <c r="JQ93" s="63"/>
      <c r="JR93" s="63"/>
      <c r="JS93" s="63"/>
      <c r="JT93" s="63"/>
      <c r="JU93" s="63"/>
      <c r="JV93" s="63"/>
      <c r="JW93" s="63"/>
      <c r="JX93" s="63"/>
      <c r="JY93" s="63"/>
      <c r="JZ93" s="63"/>
      <c r="KA93" s="63"/>
      <c r="KB93" s="63"/>
      <c r="KC93" s="63"/>
      <c r="KD93" s="63"/>
      <c r="KE93" s="63"/>
      <c r="KF93" s="63"/>
      <c r="KG93" s="63"/>
      <c r="KH93" s="63"/>
      <c r="KI93" s="63"/>
      <c r="KJ93" s="63"/>
      <c r="KK93" s="63"/>
      <c r="KL93" s="63"/>
      <c r="KM93" s="63"/>
      <c r="KN93" s="63"/>
      <c r="KO93" s="63"/>
      <c r="KP93" s="63"/>
      <c r="KQ93" s="63"/>
      <c r="KR93" s="63"/>
      <c r="KS93" s="63"/>
      <c r="KT93" s="63"/>
      <c r="KU93" s="63"/>
      <c r="KV93" s="63"/>
      <c r="KW93" s="63"/>
      <c r="KX93" s="63"/>
      <c r="KY93" s="63"/>
      <c r="KZ93" s="63"/>
      <c r="LA93" s="63"/>
      <c r="LB93" s="63"/>
      <c r="LC93" s="63"/>
      <c r="LD93" s="63"/>
      <c r="LE93" s="63"/>
      <c r="LF93" s="63"/>
      <c r="LG93" s="63"/>
      <c r="LH93" s="63"/>
      <c r="LI93" s="63"/>
      <c r="LJ93" s="63"/>
      <c r="LK93" s="63"/>
      <c r="LL93" s="63"/>
      <c r="LM93" s="63"/>
      <c r="LN93" s="63"/>
      <c r="LO93" s="63"/>
      <c r="LP93" s="63"/>
      <c r="LQ93" s="63"/>
      <c r="LR93" s="63"/>
      <c r="LS93" s="63"/>
      <c r="LT93" s="63"/>
      <c r="LU93" s="63"/>
      <c r="LV93" s="63"/>
      <c r="LW93" s="63"/>
      <c r="LX93" s="63"/>
      <c r="LY93" s="63"/>
      <c r="LZ93" s="63"/>
      <c r="MA93" s="63"/>
      <c r="MB93" s="63"/>
      <c r="MC93" s="63"/>
      <c r="MD93" s="63"/>
      <c r="ME93" s="63"/>
      <c r="MF93" s="63"/>
      <c r="MG93" s="63"/>
      <c r="MH93" s="63"/>
      <c r="MI93" s="63"/>
      <c r="MJ93" s="63"/>
      <c r="MK93" s="63"/>
      <c r="ML93" s="63"/>
      <c r="MM93" s="63"/>
      <c r="MN93" s="63"/>
      <c r="MO93" s="63"/>
      <c r="MP93" s="63"/>
      <c r="MQ93" s="63"/>
      <c r="MR93" s="63"/>
      <c r="MS93" s="63"/>
      <c r="MT93" s="63"/>
      <c r="MU93" s="63"/>
      <c r="MV93" s="63"/>
      <c r="MW93" s="63"/>
      <c r="MX93" s="63"/>
      <c r="MY93" s="63"/>
      <c r="MZ93" s="63"/>
      <c r="NA93" s="63"/>
      <c r="NB93" s="63"/>
      <c r="NC93" s="63"/>
      <c r="ND93" s="63"/>
      <c r="NE93" s="63"/>
      <c r="NF93" s="63"/>
      <c r="NG93" s="63"/>
      <c r="NH93" s="63"/>
      <c r="NI93" s="63"/>
      <c r="NJ93" s="63"/>
      <c r="NK93" s="63"/>
      <c r="NL93" s="63"/>
      <c r="NM93" s="63"/>
      <c r="NN93" s="63"/>
      <c r="NO93" s="63"/>
      <c r="NP93" s="63"/>
      <c r="NQ93" s="63"/>
      <c r="NR93" s="63"/>
      <c r="NS93" s="63"/>
      <c r="NT93" s="63"/>
      <c r="NU93" s="63"/>
      <c r="NV93" s="63"/>
      <c r="NW93" s="63"/>
      <c r="NX93" s="63"/>
      <c r="NY93" s="63"/>
      <c r="NZ93" s="63"/>
      <c r="OA93" s="63"/>
      <c r="OB93" s="63"/>
      <c r="OC93" s="63"/>
      <c r="OD93" s="63"/>
      <c r="OE93" s="63"/>
      <c r="OF93" s="63"/>
      <c r="OG93" s="63"/>
      <c r="OH93" s="63"/>
      <c r="OI93" s="63"/>
      <c r="OJ93" s="63"/>
      <c r="OK93" s="63"/>
      <c r="OL93" s="63"/>
      <c r="OM93" s="63"/>
      <c r="ON93" s="63"/>
      <c r="OO93" s="63"/>
      <c r="OP93" s="63"/>
      <c r="OQ93" s="63"/>
      <c r="OR93" s="63"/>
      <c r="OS93" s="63"/>
      <c r="OT93" s="63"/>
      <c r="OU93" s="63"/>
      <c r="OV93" s="63"/>
      <c r="OW93" s="63"/>
      <c r="OX93" s="63"/>
      <c r="OY93" s="63"/>
      <c r="OZ93" s="63"/>
      <c r="PA93" s="63"/>
      <c r="PB93" s="63"/>
      <c r="PC93" s="63"/>
      <c r="PD93" s="63"/>
      <c r="PE93" s="63"/>
      <c r="PF93" s="63"/>
      <c r="PG93" s="63"/>
      <c r="PH93" s="63"/>
      <c r="PI93" s="63"/>
      <c r="PJ93" s="63"/>
      <c r="PK93" s="63"/>
      <c r="PL93" s="63"/>
      <c r="PM93" s="63"/>
      <c r="PN93" s="63"/>
      <c r="PO93" s="63"/>
      <c r="PP93" s="63"/>
      <c r="PQ93" s="63"/>
      <c r="PR93" s="63"/>
      <c r="PS93" s="63"/>
      <c r="PT93" s="63"/>
      <c r="PU93" s="63"/>
      <c r="PV93" s="63"/>
      <c r="PW93" s="63"/>
      <c r="PX93" s="63"/>
      <c r="PY93" s="63"/>
      <c r="PZ93" s="63"/>
      <c r="QA93" s="63"/>
      <c r="QB93" s="63"/>
      <c r="QC93" s="63"/>
      <c r="QD93" s="63"/>
      <c r="QE93" s="63"/>
      <c r="QF93" s="63"/>
      <c r="QG93" s="63"/>
      <c r="QH93" s="63"/>
      <c r="QI93" s="63"/>
      <c r="QJ93" s="63"/>
      <c r="QK93" s="63"/>
      <c r="QL93" s="63"/>
      <c r="QM93" s="63"/>
      <c r="QN93" s="63"/>
      <c r="QO93" s="63"/>
      <c r="QP93" s="63"/>
      <c r="QQ93" s="63"/>
      <c r="QR93" s="63"/>
      <c r="QS93" s="63"/>
      <c r="QT93" s="63"/>
      <c r="QU93" s="63"/>
      <c r="QV93" s="63"/>
      <c r="QW93" s="63"/>
      <c r="QX93" s="63"/>
      <c r="QY93" s="63"/>
      <c r="QZ93" s="63"/>
      <c r="RA93" s="63"/>
      <c r="RB93" s="63"/>
      <c r="RC93" s="63"/>
      <c r="RD93" s="63"/>
      <c r="RE93" s="63"/>
      <c r="RF93" s="63"/>
      <c r="RG93" s="63"/>
      <c r="RH93" s="63"/>
      <c r="RI93" s="63"/>
      <c r="RJ93" s="63"/>
      <c r="RK93" s="63"/>
      <c r="RL93" s="63"/>
      <c r="RM93" s="63"/>
      <c r="RN93" s="63"/>
      <c r="RO93" s="63"/>
      <c r="RP93" s="63"/>
      <c r="RQ93" s="63"/>
      <c r="RR93" s="63"/>
      <c r="RS93" s="63"/>
      <c r="RT93" s="63"/>
      <c r="RU93" s="63"/>
      <c r="RV93" s="63"/>
      <c r="RW93" s="63"/>
      <c r="RX93" s="63"/>
      <c r="RY93" s="63"/>
      <c r="RZ93" s="63"/>
      <c r="SA93" s="63"/>
      <c r="SB93" s="63"/>
      <c r="SC93" s="63"/>
      <c r="SD93" s="63"/>
      <c r="SE93" s="63"/>
      <c r="SF93" s="63"/>
      <c r="SG93" s="63"/>
      <c r="SH93" s="63"/>
      <c r="SI93" s="63"/>
      <c r="SJ93" s="63"/>
      <c r="SK93" s="63"/>
      <c r="SL93" s="63"/>
      <c r="SM93" s="63"/>
      <c r="SN93" s="63"/>
      <c r="SO93" s="63"/>
      <c r="SP93" s="63"/>
      <c r="SQ93" s="63"/>
      <c r="SR93" s="63"/>
      <c r="SS93" s="63"/>
      <c r="ST93" s="63"/>
      <c r="SU93" s="63"/>
      <c r="SV93" s="63"/>
      <c r="SW93" s="63"/>
      <c r="SX93" s="63"/>
      <c r="SY93" s="63"/>
      <c r="SZ93" s="63"/>
      <c r="TA93" s="63"/>
      <c r="TB93" s="63"/>
      <c r="TC93" s="63"/>
      <c r="TD93" s="63"/>
      <c r="TE93" s="63"/>
      <c r="TF93" s="63"/>
      <c r="TG93" s="63"/>
      <c r="TH93" s="63"/>
      <c r="TI93" s="63"/>
      <c r="TJ93" s="63"/>
      <c r="TK93" s="63"/>
      <c r="TL93" s="63"/>
      <c r="TM93" s="63"/>
      <c r="TN93" s="63"/>
      <c r="TO93" s="63"/>
      <c r="TP93" s="63"/>
      <c r="TQ93" s="63"/>
      <c r="TR93" s="63"/>
      <c r="TS93" s="63"/>
      <c r="TT93" s="63"/>
      <c r="TU93" s="63"/>
      <c r="TV93" s="63"/>
      <c r="TW93" s="63"/>
      <c r="TX93" s="63"/>
      <c r="TY93" s="63"/>
      <c r="TZ93" s="63"/>
      <c r="UA93" s="63"/>
      <c r="UB93" s="63"/>
      <c r="UC93" s="63"/>
      <c r="UD93" s="63"/>
      <c r="UE93" s="63"/>
      <c r="UF93" s="63"/>
      <c r="UG93" s="63"/>
      <c r="UH93" s="63"/>
      <c r="UI93" s="63"/>
      <c r="UJ93" s="63"/>
      <c r="UK93" s="63"/>
      <c r="UL93" s="63"/>
      <c r="UM93" s="63"/>
      <c r="UN93" s="63"/>
      <c r="UO93" s="63"/>
      <c r="UP93" s="63"/>
      <c r="UQ93" s="63"/>
      <c r="UR93" s="63"/>
      <c r="US93" s="63"/>
      <c r="UT93" s="63"/>
      <c r="UU93" s="63"/>
      <c r="UV93" s="63"/>
      <c r="UW93" s="63"/>
      <c r="UX93" s="63"/>
      <c r="UY93" s="63"/>
      <c r="UZ93" s="63"/>
      <c r="VA93" s="63"/>
      <c r="VB93" s="63"/>
      <c r="VC93" s="63"/>
      <c r="VD93" s="63"/>
      <c r="VE93" s="63"/>
      <c r="VF93" s="63"/>
      <c r="VG93" s="63"/>
      <c r="VH93" s="63"/>
      <c r="VI93" s="63"/>
      <c r="VJ93" s="63"/>
      <c r="VK93" s="63"/>
      <c r="VL93" s="63"/>
      <c r="VM93" s="63"/>
      <c r="VN93" s="63"/>
      <c r="VO93" s="63"/>
      <c r="VP93" s="63"/>
      <c r="VQ93" s="63"/>
      <c r="VR93" s="63"/>
      <c r="VS93" s="63"/>
      <c r="VT93" s="63"/>
      <c r="VU93" s="63"/>
      <c r="VV93" s="63"/>
      <c r="VW93" s="63"/>
      <c r="VX93" s="63"/>
      <c r="VY93" s="63"/>
      <c r="VZ93" s="63"/>
      <c r="WA93" s="63"/>
      <c r="WB93" s="63"/>
      <c r="WC93" s="63"/>
      <c r="WD93" s="63"/>
      <c r="WE93" s="63"/>
      <c r="WF93" s="63"/>
      <c r="WG93" s="63"/>
      <c r="WH93" s="63"/>
      <c r="WI93" s="63"/>
      <c r="WJ93" s="63"/>
      <c r="WK93" s="63"/>
      <c r="WL93" s="63"/>
      <c r="WM93" s="63"/>
      <c r="WN93" s="63"/>
      <c r="WO93" s="63"/>
      <c r="WP93" s="63"/>
      <c r="WQ93" s="63"/>
      <c r="WR93" s="63"/>
      <c r="WS93" s="63"/>
      <c r="WT93" s="63"/>
      <c r="WU93" s="63"/>
      <c r="WV93" s="63"/>
      <c r="WW93" s="63"/>
      <c r="WX93" s="63"/>
      <c r="WY93" s="63"/>
      <c r="WZ93" s="63"/>
      <c r="XA93" s="63"/>
      <c r="XB93" s="63"/>
      <c r="XC93" s="63"/>
      <c r="XD93" s="63"/>
      <c r="XE93" s="63"/>
      <c r="XF93" s="63"/>
      <c r="XG93" s="63"/>
      <c r="XH93" s="63"/>
      <c r="XI93" s="63"/>
      <c r="XJ93" s="63"/>
      <c r="XK93" s="63"/>
      <c r="XL93" s="63"/>
      <c r="XM93" s="63"/>
      <c r="XN93" s="63"/>
      <c r="XO93" s="63"/>
      <c r="XP93" s="63"/>
      <c r="XQ93" s="63"/>
      <c r="XR93" s="63"/>
      <c r="XS93" s="63"/>
      <c r="XT93" s="63"/>
      <c r="XU93" s="63"/>
      <c r="XV93" s="63"/>
      <c r="XW93" s="63"/>
      <c r="XX93" s="63"/>
      <c r="XY93" s="63"/>
      <c r="XZ93" s="63"/>
      <c r="YA93" s="63"/>
      <c r="YB93" s="63"/>
      <c r="YC93" s="63"/>
      <c r="YD93" s="63"/>
      <c r="YE93" s="63"/>
      <c r="YF93" s="63"/>
      <c r="YG93" s="63"/>
      <c r="YH93" s="63"/>
      <c r="YI93" s="63"/>
      <c r="YJ93" s="63"/>
      <c r="YK93" s="63"/>
      <c r="YL93" s="63"/>
      <c r="YM93" s="63"/>
      <c r="YN93" s="63"/>
      <c r="YO93" s="63"/>
      <c r="YP93" s="63"/>
      <c r="YQ93" s="63"/>
      <c r="YR93" s="63"/>
      <c r="YS93" s="63"/>
      <c r="YT93" s="63"/>
      <c r="YU93" s="63"/>
      <c r="YV93" s="63"/>
      <c r="YW93" s="63"/>
      <c r="YX93" s="63"/>
      <c r="YY93" s="63"/>
      <c r="YZ93" s="63"/>
      <c r="ZA93" s="63"/>
      <c r="ZB93" s="63"/>
      <c r="ZC93" s="63"/>
      <c r="ZD93" s="63"/>
      <c r="ZE93" s="63"/>
      <c r="ZF93" s="63"/>
      <c r="ZG93" s="63"/>
      <c r="ZH93" s="63"/>
      <c r="ZI93" s="63"/>
      <c r="ZJ93" s="63"/>
      <c r="ZK93" s="63"/>
      <c r="ZL93" s="63"/>
      <c r="ZM93" s="63"/>
      <c r="ZN93" s="63"/>
      <c r="ZO93" s="63"/>
      <c r="ZP93" s="63"/>
      <c r="ZQ93" s="63"/>
      <c r="ZR93" s="63"/>
      <c r="ZS93" s="63"/>
      <c r="ZT93" s="63"/>
      <c r="ZU93" s="63"/>
      <c r="ZV93" s="63"/>
      <c r="ZW93" s="63"/>
      <c r="ZX93" s="63"/>
      <c r="ZY93" s="63"/>
      <c r="ZZ93" s="63"/>
      <c r="AAA93" s="63"/>
      <c r="AAB93" s="63"/>
      <c r="AAC93" s="63"/>
      <c r="AAD93" s="63"/>
      <c r="AAE93" s="63"/>
      <c r="AAF93" s="63"/>
      <c r="AAG93" s="63"/>
      <c r="AAH93" s="63"/>
      <c r="AAI93" s="63"/>
      <c r="AAJ93" s="63"/>
      <c r="AAK93" s="63"/>
      <c r="AAL93" s="63"/>
      <c r="AAM93" s="63"/>
      <c r="AAN93" s="63"/>
      <c r="AAO93" s="63"/>
      <c r="AAP93" s="63"/>
      <c r="AAQ93" s="63"/>
      <c r="AAR93" s="63"/>
      <c r="AAS93" s="63"/>
      <c r="AAT93" s="63"/>
      <c r="AAU93" s="63"/>
      <c r="AAV93" s="63"/>
      <c r="AAW93" s="63"/>
      <c r="AAX93" s="63"/>
      <c r="AAY93" s="63"/>
      <c r="AAZ93" s="63"/>
      <c r="ABA93" s="63"/>
      <c r="ABB93" s="63"/>
      <c r="ABC93" s="63"/>
      <c r="ABD93" s="63"/>
      <c r="ABE93" s="63"/>
      <c r="ABF93" s="63"/>
      <c r="ABG93" s="63"/>
      <c r="ABH93" s="63"/>
      <c r="ABI93" s="63"/>
      <c r="ABJ93" s="63"/>
      <c r="ABK93" s="63"/>
      <c r="ABL93" s="63"/>
      <c r="ABM93" s="63"/>
      <c r="ABN93" s="63"/>
      <c r="ABO93" s="63"/>
      <c r="ABP93" s="63"/>
      <c r="ABQ93" s="63"/>
      <c r="ABR93" s="63"/>
      <c r="ABS93" s="63"/>
      <c r="ABT93" s="63"/>
      <c r="ABU93" s="63"/>
      <c r="ABV93" s="63"/>
      <c r="ABW93" s="63"/>
      <c r="ABX93" s="63"/>
      <c r="ABY93" s="63"/>
      <c r="ABZ93" s="63"/>
      <c r="ACA93" s="63"/>
      <c r="ACB93" s="63"/>
      <c r="ACC93" s="63"/>
      <c r="ACD93" s="63"/>
      <c r="ACE93" s="63"/>
      <c r="ACF93" s="63"/>
      <c r="ACG93" s="63"/>
      <c r="ACH93" s="63"/>
      <c r="ACI93" s="63"/>
      <c r="ACJ93" s="63"/>
      <c r="ACK93" s="63"/>
      <c r="ACL93" s="63"/>
      <c r="ACM93" s="63"/>
      <c r="ACN93" s="63"/>
      <c r="ACO93" s="63"/>
      <c r="ACP93" s="63"/>
      <c r="ACQ93" s="63"/>
      <c r="ACR93" s="63"/>
      <c r="ACS93" s="63"/>
      <c r="ACT93" s="63"/>
      <c r="ACU93" s="63"/>
      <c r="ACV93" s="63"/>
      <c r="ACW93" s="63"/>
      <c r="ACX93" s="63"/>
      <c r="ACY93" s="63"/>
      <c r="ACZ93" s="63"/>
      <c r="ADA93" s="63"/>
      <c r="ADB93" s="63"/>
      <c r="ADC93" s="63"/>
      <c r="ADD93" s="63"/>
      <c r="ADE93" s="63"/>
      <c r="ADF93" s="63"/>
      <c r="ADG93" s="63"/>
      <c r="ADH93" s="63"/>
      <c r="ADI93" s="63"/>
      <c r="ADJ93" s="63"/>
      <c r="ADK93" s="63"/>
      <c r="ADL93" s="63"/>
      <c r="ADM93" s="63"/>
      <c r="ADN93" s="63"/>
      <c r="ADO93" s="63"/>
      <c r="ADP93" s="63"/>
      <c r="ADQ93" s="63"/>
      <c r="ADR93" s="63"/>
      <c r="ADS93" s="63"/>
      <c r="ADT93" s="63"/>
      <c r="ADU93" s="63"/>
      <c r="ADV93" s="63"/>
      <c r="ADW93" s="63"/>
      <c r="ADX93" s="63"/>
      <c r="ADY93" s="63"/>
      <c r="ADZ93" s="63"/>
      <c r="AEA93" s="63"/>
      <c r="AEB93" s="63"/>
      <c r="AEC93" s="63"/>
      <c r="AED93" s="63"/>
      <c r="AEE93" s="63"/>
      <c r="AEF93" s="63"/>
      <c r="AEG93" s="63"/>
      <c r="AEH93" s="63"/>
      <c r="AEI93" s="63"/>
      <c r="AEJ93" s="63"/>
      <c r="AEK93" s="63"/>
      <c r="AEL93" s="63"/>
      <c r="AEM93" s="63"/>
      <c r="AEN93" s="63"/>
      <c r="AEO93" s="63"/>
      <c r="AEP93" s="63"/>
      <c r="AEQ93" s="63"/>
      <c r="AER93" s="63"/>
      <c r="AES93" s="63"/>
      <c r="AET93" s="63"/>
      <c r="AEU93" s="63"/>
      <c r="AEV93" s="63"/>
      <c r="AEW93" s="63"/>
      <c r="AEX93" s="63"/>
      <c r="AEY93" s="63"/>
      <c r="AEZ93" s="63"/>
      <c r="AFA93" s="63"/>
      <c r="AFB93" s="63"/>
      <c r="AFC93" s="63"/>
      <c r="AFD93" s="63"/>
      <c r="AFE93" s="63"/>
      <c r="AFF93" s="63"/>
      <c r="AFG93" s="63"/>
      <c r="AFH93" s="63"/>
      <c r="AFI93" s="63"/>
      <c r="AFJ93" s="63"/>
      <c r="AFK93" s="63"/>
      <c r="AFL93" s="63"/>
      <c r="AFM93" s="63"/>
      <c r="AFN93" s="63"/>
      <c r="AFO93" s="63"/>
      <c r="AFP93" s="63"/>
      <c r="AFQ93" s="63"/>
      <c r="AFR93" s="63"/>
      <c r="AFS93" s="63"/>
      <c r="AFT93" s="63"/>
      <c r="AFU93" s="63"/>
      <c r="AFV93" s="63"/>
      <c r="AFW93" s="63"/>
      <c r="AFX93" s="63"/>
      <c r="AFY93" s="63"/>
      <c r="AFZ93" s="63"/>
      <c r="AGA93" s="63"/>
      <c r="AGB93" s="63"/>
      <c r="AGC93" s="63"/>
      <c r="AGD93" s="63"/>
      <c r="AGE93" s="63"/>
      <c r="AGF93" s="63"/>
      <c r="AGG93" s="63"/>
      <c r="AGH93" s="63"/>
      <c r="AGI93" s="63"/>
      <c r="AGJ93" s="63"/>
      <c r="AGK93" s="63"/>
      <c r="AGL93" s="63"/>
      <c r="AGM93" s="63"/>
      <c r="AGN93" s="63"/>
      <c r="AGO93" s="63"/>
      <c r="AGP93" s="63"/>
      <c r="AGQ93" s="63"/>
      <c r="AGR93" s="63"/>
      <c r="AGS93" s="63"/>
      <c r="AGT93" s="63"/>
      <c r="AGU93" s="63"/>
      <c r="AGV93" s="63"/>
      <c r="AGW93" s="63"/>
      <c r="AGX93" s="63"/>
      <c r="AGY93" s="63"/>
      <c r="AGZ93" s="63"/>
      <c r="AHA93" s="63"/>
      <c r="AHB93" s="63"/>
      <c r="AHC93" s="63"/>
      <c r="AHD93" s="63"/>
      <c r="AHE93" s="63"/>
      <c r="AHF93" s="63"/>
      <c r="AHG93" s="63"/>
      <c r="AHH93" s="63"/>
      <c r="AHI93" s="63"/>
      <c r="AHJ93" s="63"/>
      <c r="AHK93" s="63"/>
      <c r="AHL93" s="63"/>
      <c r="AHM93" s="63"/>
      <c r="AHN93" s="63"/>
      <c r="AHO93" s="63"/>
      <c r="AHP93" s="63"/>
      <c r="AHQ93" s="63"/>
      <c r="AHR93" s="63"/>
      <c r="AHS93" s="63"/>
      <c r="AHT93" s="63"/>
      <c r="AHU93" s="63"/>
      <c r="AHV93" s="63"/>
      <c r="AHW93" s="63"/>
      <c r="AHX93" s="63"/>
      <c r="AHY93" s="63"/>
      <c r="AHZ93" s="63"/>
      <c r="AIA93" s="63"/>
      <c r="AIB93" s="63"/>
      <c r="AIC93" s="63"/>
      <c r="AID93" s="63"/>
      <c r="AIE93" s="63"/>
      <c r="AIF93" s="63"/>
      <c r="AIG93" s="63"/>
      <c r="AIH93" s="63"/>
      <c r="AII93" s="63"/>
      <c r="AIJ93" s="63"/>
      <c r="AIK93" s="63"/>
      <c r="AIL93" s="63"/>
      <c r="AIM93" s="63"/>
      <c r="AIN93" s="63"/>
      <c r="AIO93" s="63"/>
      <c r="AIP93" s="63"/>
      <c r="AIQ93" s="63"/>
      <c r="AIR93" s="63"/>
      <c r="AIS93" s="63"/>
      <c r="AIT93" s="63"/>
      <c r="AIU93" s="63"/>
      <c r="AIV93" s="63"/>
      <c r="AIW93" s="63"/>
      <c r="AIX93" s="63"/>
      <c r="AIY93" s="63"/>
      <c r="AIZ93" s="63"/>
      <c r="AJA93" s="63"/>
      <c r="AJB93" s="63"/>
      <c r="AJC93" s="63"/>
      <c r="AJD93" s="63"/>
      <c r="AJE93" s="63"/>
      <c r="AJF93" s="63"/>
      <c r="AJG93" s="63"/>
      <c r="AJH93" s="63"/>
      <c r="AJI93" s="63"/>
      <c r="AJJ93" s="63"/>
      <c r="AJK93" s="63"/>
      <c r="AJL93" s="63"/>
      <c r="AJM93" s="63"/>
      <c r="AJN93" s="63"/>
      <c r="AJO93" s="63"/>
      <c r="AJP93" s="63"/>
      <c r="AJQ93" s="63"/>
      <c r="AJR93" s="63"/>
      <c r="AJS93" s="63"/>
      <c r="AJT93" s="63"/>
      <c r="AJU93" s="63"/>
      <c r="AJV93" s="63"/>
      <c r="AJW93" s="63"/>
      <c r="AJX93" s="63"/>
      <c r="AJY93" s="63"/>
      <c r="AJZ93" s="63"/>
      <c r="AKA93" s="63"/>
      <c r="AKB93" s="63"/>
      <c r="AKC93" s="63"/>
      <c r="AKD93" s="63"/>
      <c r="AKE93" s="63"/>
      <c r="AKF93" s="63"/>
      <c r="AKG93" s="63"/>
      <c r="AKH93" s="63"/>
      <c r="AKI93" s="63"/>
      <c r="AKJ93" s="63"/>
      <c r="AKK93" s="63"/>
      <c r="AKL93" s="63"/>
      <c r="AKM93" s="63"/>
      <c r="AKN93" s="63"/>
      <c r="AKO93" s="63"/>
      <c r="AKP93" s="63"/>
      <c r="AKQ93" s="63"/>
      <c r="AKR93" s="63"/>
      <c r="AKS93" s="63"/>
      <c r="AKT93" s="63"/>
      <c r="AKU93" s="63"/>
      <c r="AKV93" s="63"/>
      <c r="AKW93" s="63"/>
      <c r="AKX93" s="63"/>
      <c r="AKY93" s="63"/>
      <c r="AKZ93" s="63"/>
      <c r="ALA93" s="63"/>
      <c r="ALB93" s="63"/>
      <c r="ALC93" s="63"/>
      <c r="ALD93" s="63"/>
      <c r="ALE93" s="63"/>
      <c r="ALF93" s="63"/>
      <c r="ALG93" s="63"/>
      <c r="ALH93" s="63"/>
      <c r="ALI93" s="63"/>
      <c r="ALJ93" s="63"/>
      <c r="ALK93" s="63"/>
      <c r="ALL93" s="63"/>
      <c r="ALM93" s="63"/>
      <c r="ALN93" s="63"/>
      <c r="ALO93" s="63"/>
      <c r="ALP93" s="63"/>
      <c r="ALQ93" s="63"/>
      <c r="ALR93" s="63"/>
      <c r="ALS93" s="63"/>
      <c r="ALT93" s="63"/>
      <c r="ALU93" s="63"/>
      <c r="ALV93" s="63"/>
      <c r="ALW93" s="63"/>
      <c r="ALX93" s="63"/>
      <c r="ALY93" s="63"/>
      <c r="ALZ93" s="63"/>
      <c r="AMA93" s="63"/>
      <c r="AMB93" s="63"/>
      <c r="AMC93" s="63"/>
      <c r="AMD93" s="63"/>
      <c r="AME93" s="63"/>
      <c r="AMF93" s="63"/>
      <c r="AMG93" s="63"/>
      <c r="AMH93" s="63"/>
      <c r="AMI93" s="63"/>
      <c r="AMJ93" s="63"/>
      <c r="AMK93" s="63"/>
      <c r="AML93" s="63"/>
      <c r="AMM93" s="63"/>
      <c r="AMN93" s="63"/>
      <c r="AMO93" s="63"/>
      <c r="AMP93" s="63"/>
      <c r="AMQ93" s="63"/>
      <c r="AMR93" s="63"/>
      <c r="AMS93" s="63"/>
      <c r="AMT93" s="63"/>
      <c r="AMU93" s="63"/>
      <c r="AMV93" s="63"/>
      <c r="AMW93" s="63"/>
      <c r="AMX93" s="63"/>
      <c r="AMY93" s="63"/>
      <c r="AMZ93" s="63"/>
      <c r="ANA93" s="63"/>
      <c r="ANB93" s="63"/>
      <c r="ANC93" s="63"/>
      <c r="AND93" s="63"/>
      <c r="ANE93" s="63"/>
      <c r="ANF93" s="63"/>
      <c r="ANG93" s="63"/>
      <c r="ANH93" s="63"/>
      <c r="ANI93" s="63"/>
      <c r="ANJ93" s="63"/>
      <c r="ANK93" s="63"/>
      <c r="ANL93" s="63"/>
      <c r="ANM93" s="63"/>
      <c r="ANN93" s="63"/>
      <c r="ANO93" s="63"/>
      <c r="ANP93" s="63"/>
      <c r="ANQ93" s="63"/>
      <c r="ANR93" s="63"/>
      <c r="ANS93" s="63"/>
      <c r="ANT93" s="63"/>
      <c r="ANU93" s="63"/>
      <c r="ANV93" s="63"/>
      <c r="ANW93" s="63"/>
      <c r="ANX93" s="63"/>
      <c r="ANY93" s="63"/>
      <c r="ANZ93" s="63"/>
      <c r="AOA93" s="63"/>
      <c r="AOB93" s="63"/>
      <c r="AOC93" s="63"/>
      <c r="AOD93" s="63"/>
      <c r="AOE93" s="63"/>
      <c r="AOF93" s="63"/>
      <c r="AOG93" s="63"/>
      <c r="AOH93" s="63"/>
      <c r="AOI93" s="63"/>
      <c r="AOJ93" s="63"/>
      <c r="AOK93" s="63"/>
      <c r="AOL93" s="63"/>
      <c r="AOM93" s="63"/>
      <c r="AON93" s="63"/>
      <c r="AOO93" s="63"/>
      <c r="AOP93" s="63"/>
      <c r="AOQ93" s="63"/>
      <c r="AOR93" s="63"/>
      <c r="AOS93" s="63"/>
      <c r="AOT93" s="63"/>
      <c r="AOU93" s="63"/>
      <c r="AOV93" s="63"/>
      <c r="AOW93" s="63"/>
      <c r="AOX93" s="63"/>
      <c r="AOY93" s="63"/>
      <c r="AOZ93" s="63"/>
      <c r="APA93" s="63"/>
      <c r="APB93" s="63"/>
      <c r="APC93" s="63"/>
      <c r="APD93" s="63"/>
      <c r="APE93" s="63"/>
      <c r="APF93" s="63"/>
      <c r="APG93" s="63"/>
      <c r="APH93" s="63"/>
      <c r="API93" s="63"/>
      <c r="APJ93" s="63"/>
      <c r="APK93" s="63"/>
      <c r="APL93" s="63"/>
      <c r="APM93" s="63"/>
      <c r="APN93" s="63"/>
      <c r="APO93" s="63"/>
      <c r="APP93" s="63"/>
      <c r="APQ93" s="63"/>
      <c r="APR93" s="63"/>
      <c r="APS93" s="63"/>
      <c r="APT93" s="63"/>
      <c r="APU93" s="63"/>
      <c r="APV93" s="63"/>
      <c r="APW93" s="63"/>
      <c r="APX93" s="63"/>
      <c r="APY93" s="63"/>
      <c r="APZ93" s="63"/>
      <c r="AQA93" s="63"/>
      <c r="AQB93" s="63"/>
      <c r="AQC93" s="63"/>
      <c r="AQD93" s="63"/>
      <c r="AQE93" s="63"/>
      <c r="AQF93" s="63"/>
      <c r="AQG93" s="63"/>
      <c r="AQH93" s="63"/>
      <c r="AQI93" s="63"/>
      <c r="AQJ93" s="63"/>
      <c r="AQK93" s="63"/>
      <c r="AQL93" s="63"/>
      <c r="AQM93" s="63"/>
      <c r="AQN93" s="63"/>
      <c r="AQO93" s="63"/>
      <c r="AQP93" s="63"/>
      <c r="AQQ93" s="63"/>
      <c r="AQR93" s="63"/>
      <c r="AQS93" s="63"/>
      <c r="AQT93" s="63"/>
      <c r="AQU93" s="63"/>
      <c r="AQV93" s="63"/>
      <c r="AQW93" s="63"/>
      <c r="AQX93" s="63"/>
      <c r="AQY93" s="63"/>
      <c r="AQZ93" s="63"/>
      <c r="ARA93" s="63"/>
      <c r="ARB93" s="63"/>
      <c r="ARC93" s="63"/>
      <c r="ARD93" s="63"/>
      <c r="ARE93" s="63"/>
      <c r="ARF93" s="63"/>
      <c r="ARG93" s="63"/>
      <c r="ARH93" s="63"/>
      <c r="ARI93" s="63"/>
      <c r="ARJ93" s="63"/>
      <c r="ARK93" s="63"/>
      <c r="ARL93" s="63"/>
      <c r="ARM93" s="63"/>
      <c r="ARN93" s="63"/>
      <c r="ARO93" s="63"/>
      <c r="ARP93" s="63"/>
      <c r="ARQ93" s="63"/>
      <c r="ARR93" s="63"/>
      <c r="ARS93" s="63"/>
      <c r="ART93" s="63"/>
      <c r="ARU93" s="63"/>
      <c r="ARV93" s="63"/>
      <c r="ARW93" s="63"/>
      <c r="ARX93" s="63"/>
      <c r="ARY93" s="63"/>
      <c r="ARZ93" s="63"/>
      <c r="ASA93" s="63"/>
      <c r="ASB93" s="63"/>
      <c r="ASC93" s="63"/>
      <c r="ASD93" s="63"/>
      <c r="ASE93" s="63"/>
      <c r="ASF93" s="63"/>
      <c r="ASG93" s="63"/>
      <c r="ASH93" s="63"/>
      <c r="ASI93" s="63"/>
      <c r="ASJ93" s="63"/>
      <c r="ASK93" s="63"/>
      <c r="ASL93" s="63"/>
      <c r="ASM93" s="63"/>
      <c r="ASN93" s="63"/>
      <c r="ASO93" s="63"/>
      <c r="ASP93" s="63"/>
      <c r="ASQ93" s="63"/>
      <c r="ASR93" s="63"/>
      <c r="ASS93" s="63"/>
      <c r="AST93" s="63"/>
      <c r="ASU93" s="63"/>
      <c r="ASV93" s="63"/>
      <c r="ASW93" s="63"/>
      <c r="ASX93" s="63"/>
      <c r="ASY93" s="63"/>
      <c r="ASZ93" s="63"/>
      <c r="ATA93" s="63"/>
      <c r="ATB93" s="63"/>
      <c r="ATC93" s="63"/>
      <c r="ATD93" s="63"/>
      <c r="ATE93" s="63"/>
      <c r="ATF93" s="63"/>
      <c r="ATG93" s="63"/>
      <c r="ATH93" s="63"/>
      <c r="ATI93" s="63"/>
      <c r="ATJ93" s="63"/>
      <c r="ATK93" s="63"/>
      <c r="ATL93" s="63"/>
      <c r="ATM93" s="63"/>
      <c r="ATN93" s="63"/>
      <c r="ATO93" s="63"/>
      <c r="ATP93" s="63"/>
      <c r="ATQ93" s="63"/>
      <c r="ATR93" s="63"/>
      <c r="ATS93" s="63"/>
      <c r="ATT93" s="63"/>
      <c r="ATU93" s="63"/>
      <c r="ATV93" s="63"/>
      <c r="ATW93" s="63"/>
      <c r="ATX93" s="63"/>
      <c r="ATY93" s="63"/>
      <c r="ATZ93" s="63"/>
      <c r="AUA93" s="63"/>
      <c r="AUB93" s="63"/>
      <c r="AUC93" s="63"/>
      <c r="AUD93" s="63"/>
      <c r="AUE93" s="63"/>
      <c r="AUF93" s="63"/>
      <c r="AUG93" s="63"/>
      <c r="AUH93" s="63"/>
      <c r="AUI93" s="63"/>
      <c r="AUJ93" s="63"/>
      <c r="AUK93" s="63"/>
      <c r="AUL93" s="63"/>
      <c r="AUM93" s="63"/>
      <c r="AUN93" s="63"/>
      <c r="AUO93" s="63"/>
      <c r="AUP93" s="63"/>
      <c r="AUQ93" s="63"/>
      <c r="AUR93" s="63"/>
      <c r="AUS93" s="63"/>
      <c r="AUT93" s="63"/>
      <c r="AUU93" s="63"/>
      <c r="AUV93" s="63"/>
      <c r="AUW93" s="63"/>
      <c r="AUX93" s="63"/>
      <c r="AUY93" s="63"/>
      <c r="AUZ93" s="63"/>
      <c r="AVA93" s="63"/>
      <c r="AVB93" s="63"/>
      <c r="AVC93" s="63"/>
      <c r="AVD93" s="63"/>
      <c r="AVE93" s="63"/>
      <c r="AVF93" s="63"/>
      <c r="AVG93" s="63"/>
      <c r="AVH93" s="63"/>
      <c r="AVI93" s="63"/>
      <c r="AVJ93" s="63"/>
      <c r="AVK93" s="63"/>
      <c r="AVL93" s="63"/>
      <c r="AVM93" s="63"/>
      <c r="AVN93" s="63"/>
      <c r="AVO93" s="63"/>
      <c r="AVP93" s="63"/>
      <c r="AVQ93" s="63"/>
      <c r="AVR93" s="63"/>
      <c r="AVS93" s="63"/>
      <c r="AVT93" s="63"/>
      <c r="AVU93" s="63"/>
      <c r="AVV93" s="63"/>
      <c r="AVW93" s="63"/>
      <c r="AVX93" s="63"/>
      <c r="AVY93" s="63"/>
      <c r="AVZ93" s="63"/>
      <c r="AWA93" s="63"/>
      <c r="AWB93" s="63"/>
      <c r="AWC93" s="63"/>
      <c r="AWD93" s="63"/>
      <c r="AWE93" s="63"/>
      <c r="AWF93" s="63"/>
      <c r="AWG93" s="63"/>
      <c r="AWH93" s="63"/>
      <c r="AWI93" s="63"/>
      <c r="AWJ93" s="63"/>
      <c r="AWK93" s="63"/>
      <c r="AWL93" s="63"/>
      <c r="AWM93" s="63"/>
      <c r="AWN93" s="63"/>
      <c r="AWO93" s="63"/>
      <c r="AWP93" s="63"/>
      <c r="AWQ93" s="63"/>
      <c r="AWR93" s="63"/>
      <c r="AWS93" s="63"/>
      <c r="AWT93" s="63"/>
      <c r="AWU93" s="63"/>
      <c r="AWV93" s="63"/>
      <c r="AWW93" s="63"/>
      <c r="AWX93" s="63"/>
      <c r="AWY93" s="63"/>
      <c r="AWZ93" s="63"/>
      <c r="AXA93" s="63"/>
      <c r="AXB93" s="63"/>
      <c r="AXC93" s="63"/>
      <c r="AXD93" s="63"/>
      <c r="AXE93" s="63"/>
      <c r="AXF93" s="63"/>
      <c r="AXG93" s="63"/>
      <c r="AXH93" s="63"/>
      <c r="AXI93" s="63"/>
      <c r="AXJ93" s="63"/>
      <c r="AXK93" s="63"/>
      <c r="AXL93" s="63"/>
      <c r="AXM93" s="63"/>
      <c r="AXN93" s="63"/>
      <c r="AXO93" s="63"/>
      <c r="AXP93" s="63"/>
      <c r="AXQ93" s="63"/>
      <c r="AXR93" s="63"/>
      <c r="AXS93" s="63"/>
      <c r="AXT93" s="63"/>
      <c r="AXU93" s="63"/>
      <c r="AXV93" s="63"/>
      <c r="AXW93" s="63"/>
      <c r="AXX93" s="63"/>
      <c r="AXY93" s="63"/>
      <c r="AXZ93" s="63"/>
      <c r="AYA93" s="63"/>
      <c r="AYB93" s="63"/>
      <c r="AYC93" s="63"/>
      <c r="AYD93" s="63"/>
      <c r="AYE93" s="63"/>
      <c r="AYF93" s="63"/>
      <c r="AYG93" s="63"/>
      <c r="AYH93" s="63"/>
      <c r="AYI93" s="63"/>
      <c r="AYJ93" s="63"/>
      <c r="AYK93" s="63"/>
      <c r="AYL93" s="63"/>
      <c r="AYM93" s="63"/>
      <c r="AYN93" s="63"/>
      <c r="AYO93" s="63"/>
      <c r="AYP93" s="63"/>
      <c r="AYQ93" s="63"/>
      <c r="AYR93" s="63"/>
      <c r="AYS93" s="63"/>
      <c r="AYT93" s="63"/>
      <c r="AYU93" s="63"/>
      <c r="AYV93" s="63"/>
      <c r="AYW93" s="63"/>
      <c r="AYX93" s="63"/>
      <c r="AYY93" s="63"/>
      <c r="AYZ93" s="63"/>
      <c r="AZA93" s="63"/>
      <c r="AZB93" s="63"/>
      <c r="AZC93" s="63"/>
      <c r="AZD93" s="63"/>
      <c r="AZE93" s="63"/>
      <c r="AZF93" s="63"/>
      <c r="AZG93" s="63"/>
      <c r="AZH93" s="63"/>
      <c r="AZI93" s="63"/>
      <c r="AZJ93" s="63"/>
      <c r="AZK93" s="63"/>
      <c r="AZL93" s="63"/>
      <c r="AZM93" s="63"/>
      <c r="AZN93" s="63"/>
      <c r="AZO93" s="63"/>
      <c r="AZP93" s="63"/>
      <c r="AZQ93" s="63"/>
      <c r="AZR93" s="63"/>
      <c r="AZS93" s="63"/>
      <c r="AZT93" s="63"/>
      <c r="AZU93" s="63"/>
      <c r="AZV93" s="63"/>
      <c r="AZW93" s="63"/>
      <c r="AZX93" s="63"/>
      <c r="AZY93" s="63"/>
      <c r="AZZ93" s="63"/>
      <c r="BAA93" s="63"/>
      <c r="BAB93" s="63"/>
      <c r="BAC93" s="63"/>
      <c r="BAD93" s="63"/>
      <c r="BAE93" s="63"/>
      <c r="BAF93" s="63"/>
      <c r="BAG93" s="63"/>
      <c r="BAH93" s="63"/>
      <c r="BAI93" s="63"/>
      <c r="BAJ93" s="63"/>
      <c r="BAK93" s="63"/>
      <c r="BAL93" s="63"/>
      <c r="BAM93" s="63"/>
      <c r="BAN93" s="63"/>
      <c r="BAO93" s="63"/>
      <c r="BAP93" s="63"/>
      <c r="BAQ93" s="63"/>
      <c r="BAR93" s="63"/>
      <c r="BAS93" s="63"/>
      <c r="BAT93" s="63"/>
      <c r="BAU93" s="63"/>
      <c r="BAV93" s="63"/>
      <c r="BAW93" s="63"/>
      <c r="BAX93" s="63"/>
      <c r="BAY93" s="63"/>
      <c r="BAZ93" s="63"/>
      <c r="BBA93" s="63"/>
      <c r="BBB93" s="63"/>
      <c r="BBC93" s="63"/>
      <c r="BBD93" s="63"/>
      <c r="BBE93" s="63"/>
      <c r="BBF93" s="63"/>
      <c r="BBG93" s="63"/>
      <c r="BBH93" s="63"/>
      <c r="BBI93" s="63"/>
      <c r="BBJ93" s="63"/>
      <c r="BBK93" s="63"/>
      <c r="BBL93" s="63"/>
      <c r="BBM93" s="63"/>
      <c r="BBN93" s="63"/>
      <c r="BBO93" s="63"/>
      <c r="BBP93" s="63"/>
      <c r="BBQ93" s="63"/>
      <c r="BBR93" s="63"/>
      <c r="BBS93" s="63"/>
      <c r="BBT93" s="63"/>
      <c r="BBU93" s="63"/>
      <c r="BBV93" s="63"/>
      <c r="BBW93" s="63"/>
      <c r="BBX93" s="63"/>
      <c r="BBY93" s="63"/>
      <c r="BBZ93" s="63"/>
      <c r="BCA93" s="63"/>
      <c r="BCB93" s="63"/>
      <c r="BCC93" s="63"/>
      <c r="BCD93" s="63"/>
      <c r="BCE93" s="63"/>
      <c r="BCF93" s="63"/>
      <c r="BCG93" s="63"/>
      <c r="BCH93" s="63"/>
      <c r="BCI93" s="63"/>
      <c r="BCJ93" s="63"/>
      <c r="BCK93" s="63"/>
      <c r="BCL93" s="63"/>
      <c r="BCM93" s="63"/>
      <c r="BCN93" s="63"/>
      <c r="BCO93" s="63"/>
      <c r="BCP93" s="63"/>
      <c r="BCQ93" s="63"/>
      <c r="BCR93" s="63"/>
      <c r="BCS93" s="63"/>
      <c r="BCT93" s="63"/>
      <c r="BCU93" s="63"/>
      <c r="BCV93" s="63"/>
      <c r="BCW93" s="63"/>
      <c r="BCX93" s="63"/>
      <c r="BCY93" s="63"/>
      <c r="BCZ93" s="63"/>
      <c r="BDA93" s="63"/>
      <c r="BDB93" s="63"/>
      <c r="BDC93" s="63"/>
      <c r="BDD93" s="63"/>
      <c r="BDE93" s="63"/>
      <c r="BDF93" s="63"/>
      <c r="BDG93" s="63"/>
      <c r="BDH93" s="63"/>
      <c r="BDI93" s="63"/>
      <c r="BDJ93" s="63"/>
      <c r="BDK93" s="63"/>
      <c r="BDL93" s="63"/>
      <c r="BDM93" s="63"/>
      <c r="BDN93" s="63"/>
      <c r="BDO93" s="63"/>
      <c r="BDP93" s="63"/>
      <c r="BDQ93" s="63"/>
      <c r="BDR93" s="63"/>
      <c r="BDS93" s="63"/>
      <c r="BDT93" s="63"/>
      <c r="BDU93" s="63"/>
      <c r="BDV93" s="63"/>
      <c r="BDW93" s="63"/>
      <c r="BDX93" s="63"/>
      <c r="BDY93" s="63"/>
      <c r="BDZ93" s="63"/>
      <c r="BEA93" s="63"/>
      <c r="BEB93" s="63"/>
      <c r="BEC93" s="63"/>
      <c r="BED93" s="63"/>
      <c r="BEE93" s="63"/>
      <c r="BEF93" s="63"/>
      <c r="BEG93" s="63"/>
      <c r="BEH93" s="63"/>
      <c r="BEI93" s="63"/>
      <c r="BEJ93" s="63"/>
      <c r="BEK93" s="63"/>
      <c r="BEL93" s="63"/>
      <c r="BEM93" s="63"/>
      <c r="BEN93" s="63"/>
      <c r="BEO93" s="63"/>
      <c r="BEP93" s="63"/>
      <c r="BEQ93" s="63"/>
      <c r="BER93" s="63"/>
      <c r="BES93" s="63"/>
      <c r="BET93" s="63"/>
      <c r="BEU93" s="63"/>
      <c r="BEV93" s="63"/>
      <c r="BEW93" s="63"/>
      <c r="BEX93" s="63"/>
      <c r="BEY93" s="63"/>
      <c r="BEZ93" s="63"/>
      <c r="BFA93" s="63"/>
      <c r="BFB93" s="63"/>
      <c r="BFC93" s="63"/>
      <c r="BFD93" s="63"/>
      <c r="BFE93" s="63"/>
      <c r="BFF93" s="63"/>
      <c r="BFG93" s="63"/>
      <c r="BFH93" s="63"/>
      <c r="BFI93" s="63"/>
      <c r="BFJ93" s="63"/>
      <c r="BFK93" s="63"/>
      <c r="BFL93" s="63"/>
      <c r="BFM93" s="63"/>
      <c r="BFN93" s="63"/>
      <c r="BFO93" s="63"/>
      <c r="BFP93" s="63"/>
      <c r="BFQ93" s="63"/>
      <c r="BFR93" s="63"/>
      <c r="BFS93" s="63"/>
      <c r="BFT93" s="63"/>
      <c r="BFU93" s="63"/>
      <c r="BFV93" s="63"/>
      <c r="BFW93" s="63"/>
      <c r="BFX93" s="63"/>
      <c r="BFY93" s="63"/>
      <c r="BFZ93" s="63"/>
      <c r="BGA93" s="63"/>
      <c r="BGB93" s="63"/>
      <c r="BGC93" s="63"/>
      <c r="BGD93" s="63"/>
      <c r="BGE93" s="63"/>
      <c r="BGF93" s="63"/>
      <c r="BGG93" s="63"/>
      <c r="BGH93" s="63"/>
      <c r="BGI93" s="63"/>
      <c r="BGJ93" s="63"/>
      <c r="BGK93" s="63"/>
      <c r="BGL93" s="63"/>
      <c r="BGM93" s="63"/>
      <c r="BGN93" s="63"/>
      <c r="BGO93" s="63"/>
      <c r="BGP93" s="63"/>
      <c r="BGQ93" s="63"/>
      <c r="BGR93" s="63"/>
      <c r="BGS93" s="63"/>
      <c r="BGT93" s="63"/>
      <c r="BGU93" s="63"/>
      <c r="BGV93" s="63"/>
      <c r="BGW93" s="63"/>
      <c r="BGX93" s="63"/>
      <c r="BGY93" s="63"/>
      <c r="BGZ93" s="63"/>
      <c r="BHA93" s="63"/>
      <c r="BHB93" s="63"/>
      <c r="BHC93" s="63"/>
      <c r="BHD93" s="63"/>
      <c r="BHE93" s="63"/>
      <c r="BHF93" s="63"/>
      <c r="BHG93" s="63"/>
      <c r="BHH93" s="63"/>
      <c r="BHI93" s="63"/>
      <c r="BHJ93" s="63"/>
      <c r="BHK93" s="63"/>
      <c r="BHL93" s="63"/>
      <c r="BHM93" s="63"/>
      <c r="BHN93" s="63"/>
      <c r="BHO93" s="63"/>
      <c r="BHP93" s="63"/>
      <c r="BHQ93" s="63"/>
      <c r="BHR93" s="63"/>
      <c r="BHS93" s="63"/>
      <c r="BHT93" s="63"/>
      <c r="BHU93" s="63"/>
      <c r="BHV93" s="63"/>
      <c r="BHW93" s="63"/>
      <c r="BHX93" s="63"/>
      <c r="BHY93" s="63"/>
      <c r="BHZ93" s="63"/>
      <c r="BIA93" s="63"/>
      <c r="BIB93" s="63"/>
      <c r="BIC93" s="63"/>
      <c r="BID93" s="63"/>
      <c r="BIE93" s="63"/>
      <c r="BIF93" s="63"/>
      <c r="BIG93" s="63"/>
      <c r="BIH93" s="63"/>
      <c r="BII93" s="63"/>
      <c r="BIJ93" s="63"/>
      <c r="BIK93" s="63"/>
      <c r="BIL93" s="63"/>
      <c r="BIM93" s="63"/>
      <c r="BIN93" s="63"/>
      <c r="BIO93" s="63"/>
      <c r="BIP93" s="63"/>
      <c r="BIQ93" s="63"/>
      <c r="BIR93" s="63"/>
      <c r="BIS93" s="63"/>
      <c r="BIT93" s="63"/>
      <c r="BIU93" s="63"/>
      <c r="BIV93" s="63"/>
      <c r="BIW93" s="63"/>
      <c r="BIX93" s="63"/>
      <c r="BIY93" s="63"/>
      <c r="BIZ93" s="63"/>
      <c r="BJA93" s="63"/>
      <c r="BJB93" s="63"/>
      <c r="BJC93" s="63"/>
      <c r="BJD93" s="63"/>
      <c r="BJE93" s="63"/>
      <c r="BJF93" s="63"/>
      <c r="BJG93" s="63"/>
      <c r="BJH93" s="63"/>
      <c r="BJI93" s="63"/>
      <c r="BJJ93" s="63"/>
      <c r="BJK93" s="63"/>
      <c r="BJL93" s="63"/>
      <c r="BJM93" s="63"/>
      <c r="BJN93" s="63"/>
      <c r="BJO93" s="63"/>
      <c r="BJP93" s="63"/>
      <c r="BJQ93" s="63"/>
      <c r="BJR93" s="63"/>
      <c r="BJS93" s="63"/>
      <c r="BJT93" s="63"/>
      <c r="BJU93" s="63"/>
      <c r="BJV93" s="63"/>
      <c r="BJW93" s="63"/>
      <c r="BJX93" s="63"/>
      <c r="BJY93" s="63"/>
      <c r="BJZ93" s="63"/>
      <c r="BKA93" s="63"/>
      <c r="BKB93" s="63"/>
      <c r="BKC93" s="63"/>
      <c r="BKD93" s="63"/>
      <c r="BKE93" s="63"/>
      <c r="BKF93" s="63"/>
      <c r="BKG93" s="63"/>
      <c r="BKH93" s="63"/>
      <c r="BKI93" s="63"/>
      <c r="BKJ93" s="63"/>
      <c r="BKK93" s="63"/>
      <c r="BKL93" s="63"/>
      <c r="BKM93" s="63"/>
      <c r="BKN93" s="63"/>
      <c r="BKO93" s="63"/>
      <c r="BKP93" s="63"/>
      <c r="BKQ93" s="63"/>
      <c r="BKR93" s="63"/>
      <c r="BKS93" s="63"/>
      <c r="BKT93" s="63"/>
      <c r="BKU93" s="63"/>
      <c r="BKV93" s="63"/>
      <c r="BKW93" s="63"/>
      <c r="BKX93" s="63"/>
      <c r="BKY93" s="63"/>
      <c r="BKZ93" s="63"/>
      <c r="BLA93" s="63"/>
      <c r="BLB93" s="63"/>
      <c r="BLC93" s="63"/>
      <c r="BLD93" s="63"/>
      <c r="BLE93" s="63"/>
      <c r="BLF93" s="63"/>
      <c r="BLG93" s="63"/>
      <c r="BLH93" s="63"/>
      <c r="BLI93" s="63"/>
      <c r="BLJ93" s="63"/>
      <c r="BLK93" s="63"/>
      <c r="BLL93" s="63"/>
      <c r="BLM93" s="63"/>
      <c r="BLN93" s="63"/>
      <c r="BLO93" s="63"/>
      <c r="BLP93" s="63"/>
      <c r="BLQ93" s="63"/>
      <c r="BLR93" s="63"/>
      <c r="BLS93" s="63"/>
      <c r="BLT93" s="63"/>
      <c r="BLU93" s="63"/>
      <c r="BLV93" s="63"/>
      <c r="BLW93" s="63"/>
      <c r="BLX93" s="63"/>
      <c r="BLY93" s="63"/>
      <c r="BLZ93" s="63"/>
      <c r="BMA93" s="63"/>
      <c r="BMB93" s="63"/>
      <c r="BMC93" s="63"/>
      <c r="BMD93" s="63"/>
      <c r="BME93" s="63"/>
      <c r="BMF93" s="63"/>
      <c r="BMG93" s="63"/>
      <c r="BMH93" s="63"/>
      <c r="BMI93" s="63"/>
      <c r="BMJ93" s="63"/>
      <c r="BMK93" s="63"/>
      <c r="BML93" s="63"/>
      <c r="BMM93" s="63"/>
      <c r="BMN93" s="63"/>
      <c r="BMO93" s="63"/>
      <c r="BMP93" s="63"/>
      <c r="BMQ93" s="63"/>
      <c r="BMR93" s="63"/>
      <c r="BMS93" s="63"/>
      <c r="BMT93" s="63"/>
      <c r="BMU93" s="63"/>
      <c r="BMV93" s="63"/>
      <c r="BMW93" s="63"/>
      <c r="BMX93" s="63"/>
    </row>
    <row r="94" spans="1:1714" s="1" customFormat="1" ht="15" customHeight="1" x14ac:dyDescent="0.25">
      <c r="A94" s="194" t="s">
        <v>283</v>
      </c>
      <c r="B94" s="147" t="s">
        <v>45</v>
      </c>
      <c r="C94" s="148" t="s">
        <v>147</v>
      </c>
      <c r="D94" s="213" t="s">
        <v>47</v>
      </c>
      <c r="E94" s="149" t="s">
        <v>138</v>
      </c>
      <c r="F94" s="214" t="s">
        <v>49</v>
      </c>
      <c r="G94" s="213" t="s">
        <v>50</v>
      </c>
      <c r="H94" s="150">
        <v>25</v>
      </c>
      <c r="I94" s="69"/>
      <c r="J94" s="151">
        <v>44691</v>
      </c>
      <c r="K94" s="152">
        <v>44692</v>
      </c>
      <c r="L94" s="152">
        <v>44693</v>
      </c>
      <c r="M94" s="167" t="s">
        <v>388</v>
      </c>
      <c r="N94" s="168">
        <v>44700</v>
      </c>
      <c r="O94" s="171" t="s">
        <v>97</v>
      </c>
      <c r="P94" s="145" t="s">
        <v>432</v>
      </c>
      <c r="Q94" s="153">
        <f t="shared" si="19"/>
        <v>44694</v>
      </c>
      <c r="R94" s="163">
        <v>29.5</v>
      </c>
      <c r="S94" s="153">
        <f t="shared" si="20"/>
        <v>44698</v>
      </c>
      <c r="T94" s="162">
        <v>35.299999999999997</v>
      </c>
      <c r="U94" s="153">
        <f t="shared" si="21"/>
        <v>44705</v>
      </c>
      <c r="V94" s="163"/>
      <c r="W94" s="153">
        <f t="shared" si="29"/>
        <v>44719</v>
      </c>
      <c r="X94" s="163">
        <v>46.3</v>
      </c>
      <c r="Y94" s="170" t="str">
        <f t="shared" si="26"/>
        <v>OK</v>
      </c>
      <c r="Z94" s="171" t="s">
        <v>97</v>
      </c>
      <c r="AA94" s="148" t="s">
        <v>433</v>
      </c>
      <c r="AB94" s="153">
        <f t="shared" si="30"/>
        <v>44695</v>
      </c>
      <c r="AC94" s="162">
        <v>37.299999999999997</v>
      </c>
      <c r="AD94" s="153">
        <f t="shared" si="31"/>
        <v>44699</v>
      </c>
      <c r="AE94" s="162">
        <v>43.1</v>
      </c>
      <c r="AF94" s="153">
        <f t="shared" si="32"/>
        <v>44706</v>
      </c>
      <c r="AG94" s="163"/>
      <c r="AH94" s="153">
        <f t="shared" si="33"/>
        <v>44720</v>
      </c>
      <c r="AI94" s="163">
        <v>53.8</v>
      </c>
      <c r="AJ94" s="170" t="str">
        <f t="shared" si="27"/>
        <v>OK</v>
      </c>
      <c r="AK94" s="171" t="s">
        <v>97</v>
      </c>
      <c r="AL94" s="177" t="s">
        <v>434</v>
      </c>
      <c r="AM94" s="153">
        <f t="shared" si="34"/>
        <v>44696</v>
      </c>
      <c r="AN94" s="163">
        <v>27.2</v>
      </c>
      <c r="AO94" s="153">
        <f t="shared" si="35"/>
        <v>44700</v>
      </c>
      <c r="AP94" s="162">
        <v>30.4</v>
      </c>
      <c r="AQ94" s="153">
        <f t="shared" si="36"/>
        <v>44707</v>
      </c>
      <c r="AR94" s="163"/>
      <c r="AS94" s="153">
        <f t="shared" si="37"/>
        <v>44721</v>
      </c>
      <c r="AT94" s="163">
        <v>43</v>
      </c>
      <c r="AU94" s="170" t="str">
        <f t="shared" si="28"/>
        <v>OK</v>
      </c>
      <c r="AV94" s="92"/>
      <c r="AW94" s="199" t="s">
        <v>1391</v>
      </c>
      <c r="AX94" s="200" t="s">
        <v>1392</v>
      </c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3"/>
      <c r="EM94" s="63"/>
      <c r="EN94" s="63"/>
      <c r="EO94" s="63"/>
      <c r="EP94" s="63"/>
      <c r="EQ94" s="63"/>
      <c r="ER94" s="63"/>
      <c r="ES94" s="63"/>
      <c r="ET94" s="63"/>
      <c r="EU94" s="63"/>
      <c r="EV94" s="63"/>
      <c r="EW94" s="63"/>
      <c r="EX94" s="63"/>
      <c r="EY94" s="63"/>
      <c r="EZ94" s="63"/>
      <c r="FA94" s="63"/>
      <c r="FB94" s="63"/>
      <c r="FC94" s="63"/>
      <c r="FD94" s="63"/>
      <c r="FE94" s="63"/>
      <c r="FF94" s="63"/>
      <c r="FG94" s="63"/>
      <c r="FH94" s="63"/>
      <c r="FI94" s="63"/>
      <c r="FJ94" s="63"/>
      <c r="FK94" s="63"/>
      <c r="FL94" s="63"/>
      <c r="FM94" s="63"/>
      <c r="FN94" s="63"/>
      <c r="FO94" s="63"/>
      <c r="FP94" s="63"/>
      <c r="FQ94" s="63"/>
      <c r="FR94" s="63"/>
      <c r="FS94" s="63"/>
      <c r="FT94" s="63"/>
      <c r="FU94" s="63"/>
      <c r="FV94" s="63"/>
      <c r="FW94" s="63"/>
      <c r="FX94" s="63"/>
      <c r="FY94" s="63"/>
      <c r="FZ94" s="63"/>
      <c r="GA94" s="63"/>
      <c r="GB94" s="63"/>
      <c r="GC94" s="63"/>
      <c r="GD94" s="63"/>
      <c r="GE94" s="63"/>
      <c r="GF94" s="63"/>
      <c r="GG94" s="63"/>
      <c r="GH94" s="63"/>
      <c r="GI94" s="63"/>
      <c r="GJ94" s="63"/>
      <c r="GK94" s="63"/>
      <c r="GL94" s="63"/>
      <c r="GM94" s="63"/>
      <c r="GN94" s="63"/>
      <c r="GO94" s="63"/>
      <c r="GP94" s="63"/>
      <c r="GQ94" s="63"/>
      <c r="GR94" s="63"/>
      <c r="GS94" s="63"/>
      <c r="GT94" s="63"/>
      <c r="GU94" s="63"/>
      <c r="GV94" s="63"/>
      <c r="GW94" s="63"/>
      <c r="GX94" s="63"/>
      <c r="GY94" s="63"/>
      <c r="GZ94" s="63"/>
      <c r="HA94" s="63"/>
      <c r="HB94" s="63"/>
      <c r="HC94" s="63"/>
      <c r="HD94" s="63"/>
      <c r="HE94" s="63"/>
      <c r="HF94" s="63"/>
      <c r="HG94" s="63"/>
      <c r="HH94" s="63"/>
      <c r="HI94" s="63"/>
      <c r="HJ94" s="63"/>
      <c r="HK94" s="63"/>
      <c r="HL94" s="63"/>
      <c r="HM94" s="63"/>
      <c r="HN94" s="63"/>
      <c r="HO94" s="63"/>
      <c r="HP94" s="63"/>
      <c r="HQ94" s="63"/>
      <c r="HR94" s="63"/>
      <c r="HS94" s="63"/>
      <c r="HT94" s="63"/>
      <c r="HU94" s="63"/>
      <c r="HV94" s="63"/>
      <c r="HW94" s="63"/>
      <c r="HX94" s="63"/>
      <c r="HY94" s="63"/>
      <c r="HZ94" s="63"/>
      <c r="IA94" s="63"/>
      <c r="IB94" s="63"/>
      <c r="IC94" s="63"/>
      <c r="ID94" s="63"/>
      <c r="IE94" s="63"/>
      <c r="IF94" s="63"/>
      <c r="IG94" s="63"/>
      <c r="IH94" s="63"/>
      <c r="II94" s="63"/>
      <c r="IJ94" s="63"/>
      <c r="IK94" s="63"/>
      <c r="IL94" s="63"/>
      <c r="IM94" s="63"/>
      <c r="IN94" s="63"/>
      <c r="IO94" s="63"/>
      <c r="IP94" s="63"/>
      <c r="IQ94" s="63"/>
      <c r="IR94" s="63"/>
      <c r="IS94" s="63"/>
      <c r="IT94" s="63"/>
      <c r="IU94" s="63"/>
      <c r="IV94" s="63"/>
      <c r="IW94" s="63"/>
      <c r="IX94" s="63"/>
      <c r="IY94" s="63"/>
      <c r="IZ94" s="63"/>
      <c r="JA94" s="63"/>
      <c r="JB94" s="63"/>
      <c r="JC94" s="63"/>
      <c r="JD94" s="63"/>
      <c r="JE94" s="63"/>
      <c r="JF94" s="63"/>
      <c r="JG94" s="63"/>
      <c r="JH94" s="63"/>
      <c r="JI94" s="63"/>
      <c r="JJ94" s="63"/>
      <c r="JK94" s="63"/>
      <c r="JL94" s="63"/>
      <c r="JM94" s="63"/>
      <c r="JN94" s="63"/>
      <c r="JO94" s="63"/>
      <c r="JP94" s="63"/>
      <c r="JQ94" s="63"/>
      <c r="JR94" s="63"/>
      <c r="JS94" s="63"/>
      <c r="JT94" s="63"/>
      <c r="JU94" s="63"/>
      <c r="JV94" s="63"/>
      <c r="JW94" s="63"/>
      <c r="JX94" s="63"/>
      <c r="JY94" s="63"/>
      <c r="JZ94" s="63"/>
      <c r="KA94" s="63"/>
      <c r="KB94" s="63"/>
      <c r="KC94" s="63"/>
      <c r="KD94" s="63"/>
      <c r="KE94" s="63"/>
      <c r="KF94" s="63"/>
      <c r="KG94" s="63"/>
      <c r="KH94" s="63"/>
      <c r="KI94" s="63"/>
      <c r="KJ94" s="63"/>
      <c r="KK94" s="63"/>
      <c r="KL94" s="63"/>
      <c r="KM94" s="63"/>
      <c r="KN94" s="63"/>
      <c r="KO94" s="63"/>
      <c r="KP94" s="63"/>
      <c r="KQ94" s="63"/>
      <c r="KR94" s="63"/>
      <c r="KS94" s="63"/>
      <c r="KT94" s="63"/>
      <c r="KU94" s="63"/>
      <c r="KV94" s="63"/>
      <c r="KW94" s="63"/>
      <c r="KX94" s="63"/>
      <c r="KY94" s="63"/>
      <c r="KZ94" s="63"/>
      <c r="LA94" s="63"/>
      <c r="LB94" s="63"/>
      <c r="LC94" s="63"/>
      <c r="LD94" s="63"/>
      <c r="LE94" s="63"/>
      <c r="LF94" s="63"/>
      <c r="LG94" s="63"/>
      <c r="LH94" s="63"/>
      <c r="LI94" s="63"/>
      <c r="LJ94" s="63"/>
      <c r="LK94" s="63"/>
      <c r="LL94" s="63"/>
      <c r="LM94" s="63"/>
      <c r="LN94" s="63"/>
      <c r="LO94" s="63"/>
      <c r="LP94" s="63"/>
      <c r="LQ94" s="63"/>
      <c r="LR94" s="63"/>
      <c r="LS94" s="63"/>
      <c r="LT94" s="63"/>
      <c r="LU94" s="63"/>
      <c r="LV94" s="63"/>
      <c r="LW94" s="63"/>
      <c r="LX94" s="63"/>
      <c r="LY94" s="63"/>
      <c r="LZ94" s="63"/>
      <c r="MA94" s="63"/>
      <c r="MB94" s="63"/>
      <c r="MC94" s="63"/>
      <c r="MD94" s="63"/>
      <c r="ME94" s="63"/>
      <c r="MF94" s="63"/>
      <c r="MG94" s="63"/>
      <c r="MH94" s="63"/>
      <c r="MI94" s="63"/>
      <c r="MJ94" s="63"/>
      <c r="MK94" s="63"/>
      <c r="ML94" s="63"/>
      <c r="MM94" s="63"/>
      <c r="MN94" s="63"/>
      <c r="MO94" s="63"/>
      <c r="MP94" s="63"/>
      <c r="MQ94" s="63"/>
      <c r="MR94" s="63"/>
      <c r="MS94" s="63"/>
      <c r="MT94" s="63"/>
      <c r="MU94" s="63"/>
      <c r="MV94" s="63"/>
      <c r="MW94" s="63"/>
      <c r="MX94" s="63"/>
      <c r="MY94" s="63"/>
      <c r="MZ94" s="63"/>
      <c r="NA94" s="63"/>
      <c r="NB94" s="63"/>
      <c r="NC94" s="63"/>
      <c r="ND94" s="63"/>
      <c r="NE94" s="63"/>
      <c r="NF94" s="63"/>
      <c r="NG94" s="63"/>
      <c r="NH94" s="63"/>
      <c r="NI94" s="63"/>
      <c r="NJ94" s="63"/>
      <c r="NK94" s="63"/>
      <c r="NL94" s="63"/>
      <c r="NM94" s="63"/>
      <c r="NN94" s="63"/>
      <c r="NO94" s="63"/>
      <c r="NP94" s="63"/>
      <c r="NQ94" s="63"/>
      <c r="NR94" s="63"/>
      <c r="NS94" s="63"/>
      <c r="NT94" s="63"/>
      <c r="NU94" s="63"/>
      <c r="NV94" s="63"/>
      <c r="NW94" s="63"/>
      <c r="NX94" s="63"/>
      <c r="NY94" s="63"/>
      <c r="NZ94" s="63"/>
      <c r="OA94" s="63"/>
      <c r="OB94" s="63"/>
      <c r="OC94" s="63"/>
      <c r="OD94" s="63"/>
      <c r="OE94" s="63"/>
      <c r="OF94" s="63"/>
      <c r="OG94" s="63"/>
      <c r="OH94" s="63"/>
      <c r="OI94" s="63"/>
      <c r="OJ94" s="63"/>
      <c r="OK94" s="63"/>
      <c r="OL94" s="63"/>
      <c r="OM94" s="63"/>
      <c r="ON94" s="63"/>
      <c r="OO94" s="63"/>
      <c r="OP94" s="63"/>
      <c r="OQ94" s="63"/>
      <c r="OR94" s="63"/>
      <c r="OS94" s="63"/>
      <c r="OT94" s="63"/>
      <c r="OU94" s="63"/>
      <c r="OV94" s="63"/>
      <c r="OW94" s="63"/>
      <c r="OX94" s="63"/>
      <c r="OY94" s="63"/>
      <c r="OZ94" s="63"/>
      <c r="PA94" s="63"/>
      <c r="PB94" s="63"/>
      <c r="PC94" s="63"/>
      <c r="PD94" s="63"/>
      <c r="PE94" s="63"/>
      <c r="PF94" s="63"/>
      <c r="PG94" s="63"/>
      <c r="PH94" s="63"/>
      <c r="PI94" s="63"/>
      <c r="PJ94" s="63"/>
      <c r="PK94" s="63"/>
      <c r="PL94" s="63"/>
      <c r="PM94" s="63"/>
      <c r="PN94" s="63"/>
      <c r="PO94" s="63"/>
      <c r="PP94" s="63"/>
      <c r="PQ94" s="63"/>
      <c r="PR94" s="63"/>
      <c r="PS94" s="63"/>
      <c r="PT94" s="63"/>
      <c r="PU94" s="63"/>
      <c r="PV94" s="63"/>
      <c r="PW94" s="63"/>
      <c r="PX94" s="63"/>
      <c r="PY94" s="63"/>
      <c r="PZ94" s="63"/>
      <c r="QA94" s="63"/>
      <c r="QB94" s="63"/>
      <c r="QC94" s="63"/>
      <c r="QD94" s="63"/>
      <c r="QE94" s="63"/>
      <c r="QF94" s="63"/>
      <c r="QG94" s="63"/>
      <c r="QH94" s="63"/>
      <c r="QI94" s="63"/>
      <c r="QJ94" s="63"/>
      <c r="QK94" s="63"/>
      <c r="QL94" s="63"/>
      <c r="QM94" s="63"/>
      <c r="QN94" s="63"/>
      <c r="QO94" s="63"/>
      <c r="QP94" s="63"/>
      <c r="QQ94" s="63"/>
      <c r="QR94" s="63"/>
      <c r="QS94" s="63"/>
      <c r="QT94" s="63"/>
      <c r="QU94" s="63"/>
      <c r="QV94" s="63"/>
      <c r="QW94" s="63"/>
      <c r="QX94" s="63"/>
      <c r="QY94" s="63"/>
      <c r="QZ94" s="63"/>
      <c r="RA94" s="63"/>
      <c r="RB94" s="63"/>
      <c r="RC94" s="63"/>
      <c r="RD94" s="63"/>
      <c r="RE94" s="63"/>
      <c r="RF94" s="63"/>
      <c r="RG94" s="63"/>
      <c r="RH94" s="63"/>
      <c r="RI94" s="63"/>
      <c r="RJ94" s="63"/>
      <c r="RK94" s="63"/>
      <c r="RL94" s="63"/>
      <c r="RM94" s="63"/>
      <c r="RN94" s="63"/>
      <c r="RO94" s="63"/>
      <c r="RP94" s="63"/>
      <c r="RQ94" s="63"/>
      <c r="RR94" s="63"/>
      <c r="RS94" s="63"/>
      <c r="RT94" s="63"/>
      <c r="RU94" s="63"/>
      <c r="RV94" s="63"/>
      <c r="RW94" s="63"/>
      <c r="RX94" s="63"/>
      <c r="RY94" s="63"/>
      <c r="RZ94" s="63"/>
      <c r="SA94" s="63"/>
      <c r="SB94" s="63"/>
      <c r="SC94" s="63"/>
      <c r="SD94" s="63"/>
      <c r="SE94" s="63"/>
      <c r="SF94" s="63"/>
      <c r="SG94" s="63"/>
      <c r="SH94" s="63"/>
      <c r="SI94" s="63"/>
      <c r="SJ94" s="63"/>
      <c r="SK94" s="63"/>
      <c r="SL94" s="63"/>
      <c r="SM94" s="63"/>
      <c r="SN94" s="63"/>
      <c r="SO94" s="63"/>
      <c r="SP94" s="63"/>
      <c r="SQ94" s="63"/>
      <c r="SR94" s="63"/>
      <c r="SS94" s="63"/>
      <c r="ST94" s="63"/>
      <c r="SU94" s="63"/>
      <c r="SV94" s="63"/>
      <c r="SW94" s="63"/>
      <c r="SX94" s="63"/>
      <c r="SY94" s="63"/>
      <c r="SZ94" s="63"/>
      <c r="TA94" s="63"/>
      <c r="TB94" s="63"/>
      <c r="TC94" s="63"/>
      <c r="TD94" s="63"/>
      <c r="TE94" s="63"/>
      <c r="TF94" s="63"/>
      <c r="TG94" s="63"/>
      <c r="TH94" s="63"/>
      <c r="TI94" s="63"/>
      <c r="TJ94" s="63"/>
      <c r="TK94" s="63"/>
      <c r="TL94" s="63"/>
      <c r="TM94" s="63"/>
      <c r="TN94" s="63"/>
      <c r="TO94" s="63"/>
      <c r="TP94" s="63"/>
      <c r="TQ94" s="63"/>
      <c r="TR94" s="63"/>
      <c r="TS94" s="63"/>
      <c r="TT94" s="63"/>
      <c r="TU94" s="63"/>
      <c r="TV94" s="63"/>
      <c r="TW94" s="63"/>
      <c r="TX94" s="63"/>
      <c r="TY94" s="63"/>
      <c r="TZ94" s="63"/>
      <c r="UA94" s="63"/>
      <c r="UB94" s="63"/>
      <c r="UC94" s="63"/>
      <c r="UD94" s="63"/>
      <c r="UE94" s="63"/>
      <c r="UF94" s="63"/>
      <c r="UG94" s="63"/>
      <c r="UH94" s="63"/>
      <c r="UI94" s="63"/>
      <c r="UJ94" s="63"/>
      <c r="UK94" s="63"/>
      <c r="UL94" s="63"/>
      <c r="UM94" s="63"/>
      <c r="UN94" s="63"/>
      <c r="UO94" s="63"/>
      <c r="UP94" s="63"/>
      <c r="UQ94" s="63"/>
      <c r="UR94" s="63"/>
      <c r="US94" s="63"/>
      <c r="UT94" s="63"/>
      <c r="UU94" s="63"/>
      <c r="UV94" s="63"/>
      <c r="UW94" s="63"/>
      <c r="UX94" s="63"/>
      <c r="UY94" s="63"/>
      <c r="UZ94" s="63"/>
      <c r="VA94" s="63"/>
      <c r="VB94" s="63"/>
      <c r="VC94" s="63"/>
      <c r="VD94" s="63"/>
      <c r="VE94" s="63"/>
      <c r="VF94" s="63"/>
      <c r="VG94" s="63"/>
      <c r="VH94" s="63"/>
      <c r="VI94" s="63"/>
      <c r="VJ94" s="63"/>
      <c r="VK94" s="63"/>
      <c r="VL94" s="63"/>
      <c r="VM94" s="63"/>
      <c r="VN94" s="63"/>
      <c r="VO94" s="63"/>
      <c r="VP94" s="63"/>
      <c r="VQ94" s="63"/>
      <c r="VR94" s="63"/>
      <c r="VS94" s="63"/>
      <c r="VT94" s="63"/>
      <c r="VU94" s="63"/>
      <c r="VV94" s="63"/>
      <c r="VW94" s="63"/>
      <c r="VX94" s="63"/>
      <c r="VY94" s="63"/>
      <c r="VZ94" s="63"/>
      <c r="WA94" s="63"/>
      <c r="WB94" s="63"/>
      <c r="WC94" s="63"/>
      <c r="WD94" s="63"/>
      <c r="WE94" s="63"/>
      <c r="WF94" s="63"/>
      <c r="WG94" s="63"/>
      <c r="WH94" s="63"/>
      <c r="WI94" s="63"/>
      <c r="WJ94" s="63"/>
      <c r="WK94" s="63"/>
      <c r="WL94" s="63"/>
      <c r="WM94" s="63"/>
      <c r="WN94" s="63"/>
      <c r="WO94" s="63"/>
      <c r="WP94" s="63"/>
      <c r="WQ94" s="63"/>
      <c r="WR94" s="63"/>
      <c r="WS94" s="63"/>
      <c r="WT94" s="63"/>
      <c r="WU94" s="63"/>
      <c r="WV94" s="63"/>
      <c r="WW94" s="63"/>
      <c r="WX94" s="63"/>
      <c r="WY94" s="63"/>
      <c r="WZ94" s="63"/>
      <c r="XA94" s="63"/>
      <c r="XB94" s="63"/>
      <c r="XC94" s="63"/>
      <c r="XD94" s="63"/>
      <c r="XE94" s="63"/>
      <c r="XF94" s="63"/>
      <c r="XG94" s="63"/>
      <c r="XH94" s="63"/>
      <c r="XI94" s="63"/>
      <c r="XJ94" s="63"/>
      <c r="XK94" s="63"/>
      <c r="XL94" s="63"/>
      <c r="XM94" s="63"/>
      <c r="XN94" s="63"/>
      <c r="XO94" s="63"/>
      <c r="XP94" s="63"/>
      <c r="XQ94" s="63"/>
      <c r="XR94" s="63"/>
      <c r="XS94" s="63"/>
      <c r="XT94" s="63"/>
      <c r="XU94" s="63"/>
      <c r="XV94" s="63"/>
      <c r="XW94" s="63"/>
      <c r="XX94" s="63"/>
      <c r="XY94" s="63"/>
      <c r="XZ94" s="63"/>
      <c r="YA94" s="63"/>
      <c r="YB94" s="63"/>
      <c r="YC94" s="63"/>
      <c r="YD94" s="63"/>
      <c r="YE94" s="63"/>
      <c r="YF94" s="63"/>
      <c r="YG94" s="63"/>
      <c r="YH94" s="63"/>
      <c r="YI94" s="63"/>
      <c r="YJ94" s="63"/>
      <c r="YK94" s="63"/>
      <c r="YL94" s="63"/>
      <c r="YM94" s="63"/>
      <c r="YN94" s="63"/>
      <c r="YO94" s="63"/>
      <c r="YP94" s="63"/>
      <c r="YQ94" s="63"/>
      <c r="YR94" s="63"/>
      <c r="YS94" s="63"/>
      <c r="YT94" s="63"/>
      <c r="YU94" s="63"/>
      <c r="YV94" s="63"/>
      <c r="YW94" s="63"/>
      <c r="YX94" s="63"/>
      <c r="YY94" s="63"/>
      <c r="YZ94" s="63"/>
      <c r="ZA94" s="63"/>
      <c r="ZB94" s="63"/>
      <c r="ZC94" s="63"/>
      <c r="ZD94" s="63"/>
      <c r="ZE94" s="63"/>
      <c r="ZF94" s="63"/>
      <c r="ZG94" s="63"/>
      <c r="ZH94" s="63"/>
      <c r="ZI94" s="63"/>
      <c r="ZJ94" s="63"/>
      <c r="ZK94" s="63"/>
      <c r="ZL94" s="63"/>
      <c r="ZM94" s="63"/>
      <c r="ZN94" s="63"/>
      <c r="ZO94" s="63"/>
      <c r="ZP94" s="63"/>
      <c r="ZQ94" s="63"/>
      <c r="ZR94" s="63"/>
      <c r="ZS94" s="63"/>
      <c r="ZT94" s="63"/>
      <c r="ZU94" s="63"/>
      <c r="ZV94" s="63"/>
      <c r="ZW94" s="63"/>
      <c r="ZX94" s="63"/>
      <c r="ZY94" s="63"/>
      <c r="ZZ94" s="63"/>
      <c r="AAA94" s="63"/>
      <c r="AAB94" s="63"/>
      <c r="AAC94" s="63"/>
      <c r="AAD94" s="63"/>
      <c r="AAE94" s="63"/>
      <c r="AAF94" s="63"/>
      <c r="AAG94" s="63"/>
      <c r="AAH94" s="63"/>
      <c r="AAI94" s="63"/>
      <c r="AAJ94" s="63"/>
      <c r="AAK94" s="63"/>
      <c r="AAL94" s="63"/>
      <c r="AAM94" s="63"/>
      <c r="AAN94" s="63"/>
      <c r="AAO94" s="63"/>
      <c r="AAP94" s="63"/>
      <c r="AAQ94" s="63"/>
      <c r="AAR94" s="63"/>
      <c r="AAS94" s="63"/>
      <c r="AAT94" s="63"/>
      <c r="AAU94" s="63"/>
      <c r="AAV94" s="63"/>
      <c r="AAW94" s="63"/>
      <c r="AAX94" s="63"/>
      <c r="AAY94" s="63"/>
      <c r="AAZ94" s="63"/>
      <c r="ABA94" s="63"/>
      <c r="ABB94" s="63"/>
      <c r="ABC94" s="63"/>
      <c r="ABD94" s="63"/>
      <c r="ABE94" s="63"/>
      <c r="ABF94" s="63"/>
      <c r="ABG94" s="63"/>
      <c r="ABH94" s="63"/>
      <c r="ABI94" s="63"/>
      <c r="ABJ94" s="63"/>
      <c r="ABK94" s="63"/>
      <c r="ABL94" s="63"/>
      <c r="ABM94" s="63"/>
      <c r="ABN94" s="63"/>
      <c r="ABO94" s="63"/>
      <c r="ABP94" s="63"/>
      <c r="ABQ94" s="63"/>
      <c r="ABR94" s="63"/>
      <c r="ABS94" s="63"/>
      <c r="ABT94" s="63"/>
      <c r="ABU94" s="63"/>
      <c r="ABV94" s="63"/>
      <c r="ABW94" s="63"/>
      <c r="ABX94" s="63"/>
      <c r="ABY94" s="63"/>
      <c r="ABZ94" s="63"/>
      <c r="ACA94" s="63"/>
      <c r="ACB94" s="63"/>
      <c r="ACC94" s="63"/>
      <c r="ACD94" s="63"/>
      <c r="ACE94" s="63"/>
      <c r="ACF94" s="63"/>
      <c r="ACG94" s="63"/>
      <c r="ACH94" s="63"/>
      <c r="ACI94" s="63"/>
      <c r="ACJ94" s="63"/>
      <c r="ACK94" s="63"/>
      <c r="ACL94" s="63"/>
      <c r="ACM94" s="63"/>
      <c r="ACN94" s="63"/>
      <c r="ACO94" s="63"/>
      <c r="ACP94" s="63"/>
      <c r="ACQ94" s="63"/>
      <c r="ACR94" s="63"/>
      <c r="ACS94" s="63"/>
      <c r="ACT94" s="63"/>
      <c r="ACU94" s="63"/>
      <c r="ACV94" s="63"/>
      <c r="ACW94" s="63"/>
      <c r="ACX94" s="63"/>
      <c r="ACY94" s="63"/>
      <c r="ACZ94" s="63"/>
      <c r="ADA94" s="63"/>
      <c r="ADB94" s="63"/>
      <c r="ADC94" s="63"/>
      <c r="ADD94" s="63"/>
      <c r="ADE94" s="63"/>
      <c r="ADF94" s="63"/>
      <c r="ADG94" s="63"/>
      <c r="ADH94" s="63"/>
      <c r="ADI94" s="63"/>
      <c r="ADJ94" s="63"/>
      <c r="ADK94" s="63"/>
      <c r="ADL94" s="63"/>
      <c r="ADM94" s="63"/>
      <c r="ADN94" s="63"/>
      <c r="ADO94" s="63"/>
      <c r="ADP94" s="63"/>
      <c r="ADQ94" s="63"/>
      <c r="ADR94" s="63"/>
      <c r="ADS94" s="63"/>
      <c r="ADT94" s="63"/>
      <c r="ADU94" s="63"/>
      <c r="ADV94" s="63"/>
      <c r="ADW94" s="63"/>
      <c r="ADX94" s="63"/>
      <c r="ADY94" s="63"/>
      <c r="ADZ94" s="63"/>
      <c r="AEA94" s="63"/>
      <c r="AEB94" s="63"/>
      <c r="AEC94" s="63"/>
      <c r="AED94" s="63"/>
      <c r="AEE94" s="63"/>
      <c r="AEF94" s="63"/>
      <c r="AEG94" s="63"/>
      <c r="AEH94" s="63"/>
      <c r="AEI94" s="63"/>
      <c r="AEJ94" s="63"/>
      <c r="AEK94" s="63"/>
      <c r="AEL94" s="63"/>
      <c r="AEM94" s="63"/>
      <c r="AEN94" s="63"/>
      <c r="AEO94" s="63"/>
      <c r="AEP94" s="63"/>
      <c r="AEQ94" s="63"/>
      <c r="AER94" s="63"/>
      <c r="AES94" s="63"/>
      <c r="AET94" s="63"/>
      <c r="AEU94" s="63"/>
      <c r="AEV94" s="63"/>
      <c r="AEW94" s="63"/>
      <c r="AEX94" s="63"/>
      <c r="AEY94" s="63"/>
      <c r="AEZ94" s="63"/>
      <c r="AFA94" s="63"/>
      <c r="AFB94" s="63"/>
      <c r="AFC94" s="63"/>
      <c r="AFD94" s="63"/>
      <c r="AFE94" s="63"/>
      <c r="AFF94" s="63"/>
      <c r="AFG94" s="63"/>
      <c r="AFH94" s="63"/>
      <c r="AFI94" s="63"/>
      <c r="AFJ94" s="63"/>
      <c r="AFK94" s="63"/>
      <c r="AFL94" s="63"/>
      <c r="AFM94" s="63"/>
      <c r="AFN94" s="63"/>
      <c r="AFO94" s="63"/>
      <c r="AFP94" s="63"/>
      <c r="AFQ94" s="63"/>
      <c r="AFR94" s="63"/>
      <c r="AFS94" s="63"/>
      <c r="AFT94" s="63"/>
      <c r="AFU94" s="63"/>
      <c r="AFV94" s="63"/>
      <c r="AFW94" s="63"/>
      <c r="AFX94" s="63"/>
      <c r="AFY94" s="63"/>
      <c r="AFZ94" s="63"/>
      <c r="AGA94" s="63"/>
      <c r="AGB94" s="63"/>
      <c r="AGC94" s="63"/>
      <c r="AGD94" s="63"/>
      <c r="AGE94" s="63"/>
      <c r="AGF94" s="63"/>
      <c r="AGG94" s="63"/>
      <c r="AGH94" s="63"/>
      <c r="AGI94" s="63"/>
      <c r="AGJ94" s="63"/>
      <c r="AGK94" s="63"/>
      <c r="AGL94" s="63"/>
      <c r="AGM94" s="63"/>
      <c r="AGN94" s="63"/>
      <c r="AGO94" s="63"/>
      <c r="AGP94" s="63"/>
      <c r="AGQ94" s="63"/>
      <c r="AGR94" s="63"/>
      <c r="AGS94" s="63"/>
      <c r="AGT94" s="63"/>
      <c r="AGU94" s="63"/>
      <c r="AGV94" s="63"/>
      <c r="AGW94" s="63"/>
      <c r="AGX94" s="63"/>
      <c r="AGY94" s="63"/>
      <c r="AGZ94" s="63"/>
      <c r="AHA94" s="63"/>
      <c r="AHB94" s="63"/>
      <c r="AHC94" s="63"/>
      <c r="AHD94" s="63"/>
      <c r="AHE94" s="63"/>
      <c r="AHF94" s="63"/>
      <c r="AHG94" s="63"/>
      <c r="AHH94" s="63"/>
      <c r="AHI94" s="63"/>
      <c r="AHJ94" s="63"/>
      <c r="AHK94" s="63"/>
      <c r="AHL94" s="63"/>
      <c r="AHM94" s="63"/>
      <c r="AHN94" s="63"/>
      <c r="AHO94" s="63"/>
      <c r="AHP94" s="63"/>
      <c r="AHQ94" s="63"/>
      <c r="AHR94" s="63"/>
      <c r="AHS94" s="63"/>
      <c r="AHT94" s="63"/>
      <c r="AHU94" s="63"/>
      <c r="AHV94" s="63"/>
      <c r="AHW94" s="63"/>
      <c r="AHX94" s="63"/>
      <c r="AHY94" s="63"/>
      <c r="AHZ94" s="63"/>
      <c r="AIA94" s="63"/>
      <c r="AIB94" s="63"/>
      <c r="AIC94" s="63"/>
      <c r="AID94" s="63"/>
      <c r="AIE94" s="63"/>
      <c r="AIF94" s="63"/>
      <c r="AIG94" s="63"/>
      <c r="AIH94" s="63"/>
      <c r="AII94" s="63"/>
      <c r="AIJ94" s="63"/>
      <c r="AIK94" s="63"/>
      <c r="AIL94" s="63"/>
      <c r="AIM94" s="63"/>
      <c r="AIN94" s="63"/>
      <c r="AIO94" s="63"/>
      <c r="AIP94" s="63"/>
      <c r="AIQ94" s="63"/>
      <c r="AIR94" s="63"/>
      <c r="AIS94" s="63"/>
      <c r="AIT94" s="63"/>
      <c r="AIU94" s="63"/>
      <c r="AIV94" s="63"/>
      <c r="AIW94" s="63"/>
      <c r="AIX94" s="63"/>
      <c r="AIY94" s="63"/>
      <c r="AIZ94" s="63"/>
      <c r="AJA94" s="63"/>
      <c r="AJB94" s="63"/>
      <c r="AJC94" s="63"/>
      <c r="AJD94" s="63"/>
      <c r="AJE94" s="63"/>
      <c r="AJF94" s="63"/>
      <c r="AJG94" s="63"/>
      <c r="AJH94" s="63"/>
      <c r="AJI94" s="63"/>
      <c r="AJJ94" s="63"/>
      <c r="AJK94" s="63"/>
      <c r="AJL94" s="63"/>
      <c r="AJM94" s="63"/>
      <c r="AJN94" s="63"/>
      <c r="AJO94" s="63"/>
      <c r="AJP94" s="63"/>
      <c r="AJQ94" s="63"/>
      <c r="AJR94" s="63"/>
      <c r="AJS94" s="63"/>
      <c r="AJT94" s="63"/>
      <c r="AJU94" s="63"/>
      <c r="AJV94" s="63"/>
      <c r="AJW94" s="63"/>
      <c r="AJX94" s="63"/>
      <c r="AJY94" s="63"/>
      <c r="AJZ94" s="63"/>
      <c r="AKA94" s="63"/>
      <c r="AKB94" s="63"/>
      <c r="AKC94" s="63"/>
      <c r="AKD94" s="63"/>
      <c r="AKE94" s="63"/>
      <c r="AKF94" s="63"/>
      <c r="AKG94" s="63"/>
      <c r="AKH94" s="63"/>
      <c r="AKI94" s="63"/>
      <c r="AKJ94" s="63"/>
      <c r="AKK94" s="63"/>
      <c r="AKL94" s="63"/>
      <c r="AKM94" s="63"/>
      <c r="AKN94" s="63"/>
      <c r="AKO94" s="63"/>
      <c r="AKP94" s="63"/>
      <c r="AKQ94" s="63"/>
      <c r="AKR94" s="63"/>
      <c r="AKS94" s="63"/>
      <c r="AKT94" s="63"/>
      <c r="AKU94" s="63"/>
      <c r="AKV94" s="63"/>
      <c r="AKW94" s="63"/>
      <c r="AKX94" s="63"/>
      <c r="AKY94" s="63"/>
      <c r="AKZ94" s="63"/>
      <c r="ALA94" s="63"/>
      <c r="ALB94" s="63"/>
      <c r="ALC94" s="63"/>
      <c r="ALD94" s="63"/>
      <c r="ALE94" s="63"/>
      <c r="ALF94" s="63"/>
      <c r="ALG94" s="63"/>
      <c r="ALH94" s="63"/>
      <c r="ALI94" s="63"/>
      <c r="ALJ94" s="63"/>
      <c r="ALK94" s="63"/>
      <c r="ALL94" s="63"/>
      <c r="ALM94" s="63"/>
      <c r="ALN94" s="63"/>
      <c r="ALO94" s="63"/>
      <c r="ALP94" s="63"/>
      <c r="ALQ94" s="63"/>
      <c r="ALR94" s="63"/>
      <c r="ALS94" s="63"/>
      <c r="ALT94" s="63"/>
      <c r="ALU94" s="63"/>
      <c r="ALV94" s="63"/>
      <c r="ALW94" s="63"/>
      <c r="ALX94" s="63"/>
      <c r="ALY94" s="63"/>
      <c r="ALZ94" s="63"/>
      <c r="AMA94" s="63"/>
      <c r="AMB94" s="63"/>
      <c r="AMC94" s="63"/>
      <c r="AMD94" s="63"/>
      <c r="AME94" s="63"/>
      <c r="AMF94" s="63"/>
      <c r="AMG94" s="63"/>
      <c r="AMH94" s="63"/>
      <c r="AMI94" s="63"/>
      <c r="AMJ94" s="63"/>
      <c r="AMK94" s="63"/>
      <c r="AML94" s="63"/>
      <c r="AMM94" s="63"/>
      <c r="AMN94" s="63"/>
      <c r="AMO94" s="63"/>
      <c r="AMP94" s="63"/>
      <c r="AMQ94" s="63"/>
      <c r="AMR94" s="63"/>
      <c r="AMS94" s="63"/>
      <c r="AMT94" s="63"/>
      <c r="AMU94" s="63"/>
      <c r="AMV94" s="63"/>
      <c r="AMW94" s="63"/>
      <c r="AMX94" s="63"/>
      <c r="AMY94" s="63"/>
      <c r="AMZ94" s="63"/>
      <c r="ANA94" s="63"/>
      <c r="ANB94" s="63"/>
      <c r="ANC94" s="63"/>
      <c r="AND94" s="63"/>
      <c r="ANE94" s="63"/>
      <c r="ANF94" s="63"/>
      <c r="ANG94" s="63"/>
      <c r="ANH94" s="63"/>
      <c r="ANI94" s="63"/>
      <c r="ANJ94" s="63"/>
      <c r="ANK94" s="63"/>
      <c r="ANL94" s="63"/>
      <c r="ANM94" s="63"/>
      <c r="ANN94" s="63"/>
      <c r="ANO94" s="63"/>
      <c r="ANP94" s="63"/>
      <c r="ANQ94" s="63"/>
      <c r="ANR94" s="63"/>
      <c r="ANS94" s="63"/>
      <c r="ANT94" s="63"/>
      <c r="ANU94" s="63"/>
      <c r="ANV94" s="63"/>
      <c r="ANW94" s="63"/>
      <c r="ANX94" s="63"/>
      <c r="ANY94" s="63"/>
      <c r="ANZ94" s="63"/>
      <c r="AOA94" s="63"/>
      <c r="AOB94" s="63"/>
      <c r="AOC94" s="63"/>
      <c r="AOD94" s="63"/>
      <c r="AOE94" s="63"/>
      <c r="AOF94" s="63"/>
      <c r="AOG94" s="63"/>
      <c r="AOH94" s="63"/>
      <c r="AOI94" s="63"/>
      <c r="AOJ94" s="63"/>
      <c r="AOK94" s="63"/>
      <c r="AOL94" s="63"/>
      <c r="AOM94" s="63"/>
      <c r="AON94" s="63"/>
      <c r="AOO94" s="63"/>
      <c r="AOP94" s="63"/>
      <c r="AOQ94" s="63"/>
      <c r="AOR94" s="63"/>
      <c r="AOS94" s="63"/>
      <c r="AOT94" s="63"/>
      <c r="AOU94" s="63"/>
      <c r="AOV94" s="63"/>
      <c r="AOW94" s="63"/>
      <c r="AOX94" s="63"/>
      <c r="AOY94" s="63"/>
      <c r="AOZ94" s="63"/>
      <c r="APA94" s="63"/>
      <c r="APB94" s="63"/>
      <c r="APC94" s="63"/>
      <c r="APD94" s="63"/>
      <c r="APE94" s="63"/>
      <c r="APF94" s="63"/>
      <c r="APG94" s="63"/>
      <c r="APH94" s="63"/>
      <c r="API94" s="63"/>
      <c r="APJ94" s="63"/>
      <c r="APK94" s="63"/>
      <c r="APL94" s="63"/>
      <c r="APM94" s="63"/>
      <c r="APN94" s="63"/>
      <c r="APO94" s="63"/>
      <c r="APP94" s="63"/>
      <c r="APQ94" s="63"/>
      <c r="APR94" s="63"/>
      <c r="APS94" s="63"/>
      <c r="APT94" s="63"/>
      <c r="APU94" s="63"/>
      <c r="APV94" s="63"/>
      <c r="APW94" s="63"/>
      <c r="APX94" s="63"/>
      <c r="APY94" s="63"/>
      <c r="APZ94" s="63"/>
      <c r="AQA94" s="63"/>
      <c r="AQB94" s="63"/>
      <c r="AQC94" s="63"/>
      <c r="AQD94" s="63"/>
      <c r="AQE94" s="63"/>
      <c r="AQF94" s="63"/>
      <c r="AQG94" s="63"/>
      <c r="AQH94" s="63"/>
      <c r="AQI94" s="63"/>
      <c r="AQJ94" s="63"/>
      <c r="AQK94" s="63"/>
      <c r="AQL94" s="63"/>
      <c r="AQM94" s="63"/>
      <c r="AQN94" s="63"/>
      <c r="AQO94" s="63"/>
      <c r="AQP94" s="63"/>
      <c r="AQQ94" s="63"/>
      <c r="AQR94" s="63"/>
      <c r="AQS94" s="63"/>
      <c r="AQT94" s="63"/>
      <c r="AQU94" s="63"/>
      <c r="AQV94" s="63"/>
      <c r="AQW94" s="63"/>
      <c r="AQX94" s="63"/>
      <c r="AQY94" s="63"/>
      <c r="AQZ94" s="63"/>
      <c r="ARA94" s="63"/>
      <c r="ARB94" s="63"/>
      <c r="ARC94" s="63"/>
      <c r="ARD94" s="63"/>
      <c r="ARE94" s="63"/>
      <c r="ARF94" s="63"/>
      <c r="ARG94" s="63"/>
      <c r="ARH94" s="63"/>
      <c r="ARI94" s="63"/>
      <c r="ARJ94" s="63"/>
      <c r="ARK94" s="63"/>
      <c r="ARL94" s="63"/>
      <c r="ARM94" s="63"/>
      <c r="ARN94" s="63"/>
      <c r="ARO94" s="63"/>
      <c r="ARP94" s="63"/>
      <c r="ARQ94" s="63"/>
      <c r="ARR94" s="63"/>
      <c r="ARS94" s="63"/>
      <c r="ART94" s="63"/>
      <c r="ARU94" s="63"/>
      <c r="ARV94" s="63"/>
      <c r="ARW94" s="63"/>
      <c r="ARX94" s="63"/>
      <c r="ARY94" s="63"/>
      <c r="ARZ94" s="63"/>
      <c r="ASA94" s="63"/>
      <c r="ASB94" s="63"/>
      <c r="ASC94" s="63"/>
      <c r="ASD94" s="63"/>
      <c r="ASE94" s="63"/>
      <c r="ASF94" s="63"/>
      <c r="ASG94" s="63"/>
      <c r="ASH94" s="63"/>
      <c r="ASI94" s="63"/>
      <c r="ASJ94" s="63"/>
      <c r="ASK94" s="63"/>
      <c r="ASL94" s="63"/>
      <c r="ASM94" s="63"/>
      <c r="ASN94" s="63"/>
      <c r="ASO94" s="63"/>
      <c r="ASP94" s="63"/>
      <c r="ASQ94" s="63"/>
      <c r="ASR94" s="63"/>
      <c r="ASS94" s="63"/>
      <c r="AST94" s="63"/>
      <c r="ASU94" s="63"/>
      <c r="ASV94" s="63"/>
      <c r="ASW94" s="63"/>
      <c r="ASX94" s="63"/>
      <c r="ASY94" s="63"/>
      <c r="ASZ94" s="63"/>
      <c r="ATA94" s="63"/>
      <c r="ATB94" s="63"/>
      <c r="ATC94" s="63"/>
      <c r="ATD94" s="63"/>
      <c r="ATE94" s="63"/>
      <c r="ATF94" s="63"/>
      <c r="ATG94" s="63"/>
      <c r="ATH94" s="63"/>
      <c r="ATI94" s="63"/>
      <c r="ATJ94" s="63"/>
      <c r="ATK94" s="63"/>
      <c r="ATL94" s="63"/>
      <c r="ATM94" s="63"/>
      <c r="ATN94" s="63"/>
      <c r="ATO94" s="63"/>
      <c r="ATP94" s="63"/>
      <c r="ATQ94" s="63"/>
      <c r="ATR94" s="63"/>
      <c r="ATS94" s="63"/>
      <c r="ATT94" s="63"/>
      <c r="ATU94" s="63"/>
      <c r="ATV94" s="63"/>
      <c r="ATW94" s="63"/>
      <c r="ATX94" s="63"/>
      <c r="ATY94" s="63"/>
      <c r="ATZ94" s="63"/>
      <c r="AUA94" s="63"/>
      <c r="AUB94" s="63"/>
      <c r="AUC94" s="63"/>
      <c r="AUD94" s="63"/>
      <c r="AUE94" s="63"/>
      <c r="AUF94" s="63"/>
      <c r="AUG94" s="63"/>
      <c r="AUH94" s="63"/>
      <c r="AUI94" s="63"/>
      <c r="AUJ94" s="63"/>
      <c r="AUK94" s="63"/>
      <c r="AUL94" s="63"/>
      <c r="AUM94" s="63"/>
      <c r="AUN94" s="63"/>
      <c r="AUO94" s="63"/>
      <c r="AUP94" s="63"/>
      <c r="AUQ94" s="63"/>
      <c r="AUR94" s="63"/>
      <c r="AUS94" s="63"/>
      <c r="AUT94" s="63"/>
      <c r="AUU94" s="63"/>
      <c r="AUV94" s="63"/>
      <c r="AUW94" s="63"/>
      <c r="AUX94" s="63"/>
      <c r="AUY94" s="63"/>
      <c r="AUZ94" s="63"/>
      <c r="AVA94" s="63"/>
      <c r="AVB94" s="63"/>
      <c r="AVC94" s="63"/>
      <c r="AVD94" s="63"/>
      <c r="AVE94" s="63"/>
      <c r="AVF94" s="63"/>
      <c r="AVG94" s="63"/>
      <c r="AVH94" s="63"/>
      <c r="AVI94" s="63"/>
      <c r="AVJ94" s="63"/>
      <c r="AVK94" s="63"/>
      <c r="AVL94" s="63"/>
      <c r="AVM94" s="63"/>
      <c r="AVN94" s="63"/>
      <c r="AVO94" s="63"/>
      <c r="AVP94" s="63"/>
      <c r="AVQ94" s="63"/>
      <c r="AVR94" s="63"/>
      <c r="AVS94" s="63"/>
      <c r="AVT94" s="63"/>
      <c r="AVU94" s="63"/>
      <c r="AVV94" s="63"/>
      <c r="AVW94" s="63"/>
      <c r="AVX94" s="63"/>
      <c r="AVY94" s="63"/>
      <c r="AVZ94" s="63"/>
      <c r="AWA94" s="63"/>
      <c r="AWB94" s="63"/>
      <c r="AWC94" s="63"/>
      <c r="AWD94" s="63"/>
      <c r="AWE94" s="63"/>
      <c r="AWF94" s="63"/>
      <c r="AWG94" s="63"/>
      <c r="AWH94" s="63"/>
      <c r="AWI94" s="63"/>
      <c r="AWJ94" s="63"/>
      <c r="AWK94" s="63"/>
      <c r="AWL94" s="63"/>
      <c r="AWM94" s="63"/>
      <c r="AWN94" s="63"/>
      <c r="AWO94" s="63"/>
      <c r="AWP94" s="63"/>
      <c r="AWQ94" s="63"/>
      <c r="AWR94" s="63"/>
      <c r="AWS94" s="63"/>
      <c r="AWT94" s="63"/>
      <c r="AWU94" s="63"/>
      <c r="AWV94" s="63"/>
      <c r="AWW94" s="63"/>
      <c r="AWX94" s="63"/>
      <c r="AWY94" s="63"/>
      <c r="AWZ94" s="63"/>
      <c r="AXA94" s="63"/>
      <c r="AXB94" s="63"/>
      <c r="AXC94" s="63"/>
      <c r="AXD94" s="63"/>
      <c r="AXE94" s="63"/>
      <c r="AXF94" s="63"/>
      <c r="AXG94" s="63"/>
      <c r="AXH94" s="63"/>
      <c r="AXI94" s="63"/>
      <c r="AXJ94" s="63"/>
      <c r="AXK94" s="63"/>
      <c r="AXL94" s="63"/>
      <c r="AXM94" s="63"/>
      <c r="AXN94" s="63"/>
      <c r="AXO94" s="63"/>
      <c r="AXP94" s="63"/>
      <c r="AXQ94" s="63"/>
      <c r="AXR94" s="63"/>
      <c r="AXS94" s="63"/>
      <c r="AXT94" s="63"/>
      <c r="AXU94" s="63"/>
      <c r="AXV94" s="63"/>
      <c r="AXW94" s="63"/>
      <c r="AXX94" s="63"/>
      <c r="AXY94" s="63"/>
      <c r="AXZ94" s="63"/>
      <c r="AYA94" s="63"/>
      <c r="AYB94" s="63"/>
      <c r="AYC94" s="63"/>
      <c r="AYD94" s="63"/>
      <c r="AYE94" s="63"/>
      <c r="AYF94" s="63"/>
      <c r="AYG94" s="63"/>
      <c r="AYH94" s="63"/>
      <c r="AYI94" s="63"/>
      <c r="AYJ94" s="63"/>
      <c r="AYK94" s="63"/>
      <c r="AYL94" s="63"/>
      <c r="AYM94" s="63"/>
      <c r="AYN94" s="63"/>
      <c r="AYO94" s="63"/>
      <c r="AYP94" s="63"/>
      <c r="AYQ94" s="63"/>
      <c r="AYR94" s="63"/>
      <c r="AYS94" s="63"/>
      <c r="AYT94" s="63"/>
      <c r="AYU94" s="63"/>
      <c r="AYV94" s="63"/>
      <c r="AYW94" s="63"/>
      <c r="AYX94" s="63"/>
      <c r="AYY94" s="63"/>
      <c r="AYZ94" s="63"/>
      <c r="AZA94" s="63"/>
      <c r="AZB94" s="63"/>
      <c r="AZC94" s="63"/>
      <c r="AZD94" s="63"/>
      <c r="AZE94" s="63"/>
      <c r="AZF94" s="63"/>
      <c r="AZG94" s="63"/>
      <c r="AZH94" s="63"/>
      <c r="AZI94" s="63"/>
      <c r="AZJ94" s="63"/>
      <c r="AZK94" s="63"/>
      <c r="AZL94" s="63"/>
      <c r="AZM94" s="63"/>
      <c r="AZN94" s="63"/>
      <c r="AZO94" s="63"/>
      <c r="AZP94" s="63"/>
      <c r="AZQ94" s="63"/>
      <c r="AZR94" s="63"/>
      <c r="AZS94" s="63"/>
      <c r="AZT94" s="63"/>
      <c r="AZU94" s="63"/>
      <c r="AZV94" s="63"/>
      <c r="AZW94" s="63"/>
      <c r="AZX94" s="63"/>
      <c r="AZY94" s="63"/>
      <c r="AZZ94" s="63"/>
      <c r="BAA94" s="63"/>
      <c r="BAB94" s="63"/>
      <c r="BAC94" s="63"/>
      <c r="BAD94" s="63"/>
      <c r="BAE94" s="63"/>
      <c r="BAF94" s="63"/>
      <c r="BAG94" s="63"/>
      <c r="BAH94" s="63"/>
      <c r="BAI94" s="63"/>
      <c r="BAJ94" s="63"/>
      <c r="BAK94" s="63"/>
      <c r="BAL94" s="63"/>
      <c r="BAM94" s="63"/>
      <c r="BAN94" s="63"/>
      <c r="BAO94" s="63"/>
      <c r="BAP94" s="63"/>
      <c r="BAQ94" s="63"/>
      <c r="BAR94" s="63"/>
      <c r="BAS94" s="63"/>
      <c r="BAT94" s="63"/>
      <c r="BAU94" s="63"/>
      <c r="BAV94" s="63"/>
      <c r="BAW94" s="63"/>
      <c r="BAX94" s="63"/>
      <c r="BAY94" s="63"/>
      <c r="BAZ94" s="63"/>
      <c r="BBA94" s="63"/>
      <c r="BBB94" s="63"/>
      <c r="BBC94" s="63"/>
      <c r="BBD94" s="63"/>
      <c r="BBE94" s="63"/>
      <c r="BBF94" s="63"/>
      <c r="BBG94" s="63"/>
      <c r="BBH94" s="63"/>
      <c r="BBI94" s="63"/>
      <c r="BBJ94" s="63"/>
      <c r="BBK94" s="63"/>
      <c r="BBL94" s="63"/>
      <c r="BBM94" s="63"/>
      <c r="BBN94" s="63"/>
      <c r="BBO94" s="63"/>
      <c r="BBP94" s="63"/>
      <c r="BBQ94" s="63"/>
      <c r="BBR94" s="63"/>
      <c r="BBS94" s="63"/>
      <c r="BBT94" s="63"/>
      <c r="BBU94" s="63"/>
      <c r="BBV94" s="63"/>
      <c r="BBW94" s="63"/>
      <c r="BBX94" s="63"/>
      <c r="BBY94" s="63"/>
      <c r="BBZ94" s="63"/>
      <c r="BCA94" s="63"/>
      <c r="BCB94" s="63"/>
      <c r="BCC94" s="63"/>
      <c r="BCD94" s="63"/>
      <c r="BCE94" s="63"/>
      <c r="BCF94" s="63"/>
      <c r="BCG94" s="63"/>
      <c r="BCH94" s="63"/>
      <c r="BCI94" s="63"/>
      <c r="BCJ94" s="63"/>
      <c r="BCK94" s="63"/>
      <c r="BCL94" s="63"/>
      <c r="BCM94" s="63"/>
      <c r="BCN94" s="63"/>
      <c r="BCO94" s="63"/>
      <c r="BCP94" s="63"/>
      <c r="BCQ94" s="63"/>
      <c r="BCR94" s="63"/>
      <c r="BCS94" s="63"/>
      <c r="BCT94" s="63"/>
      <c r="BCU94" s="63"/>
      <c r="BCV94" s="63"/>
      <c r="BCW94" s="63"/>
      <c r="BCX94" s="63"/>
      <c r="BCY94" s="63"/>
      <c r="BCZ94" s="63"/>
      <c r="BDA94" s="63"/>
      <c r="BDB94" s="63"/>
      <c r="BDC94" s="63"/>
      <c r="BDD94" s="63"/>
      <c r="BDE94" s="63"/>
      <c r="BDF94" s="63"/>
      <c r="BDG94" s="63"/>
      <c r="BDH94" s="63"/>
      <c r="BDI94" s="63"/>
      <c r="BDJ94" s="63"/>
      <c r="BDK94" s="63"/>
      <c r="BDL94" s="63"/>
      <c r="BDM94" s="63"/>
      <c r="BDN94" s="63"/>
      <c r="BDO94" s="63"/>
      <c r="BDP94" s="63"/>
      <c r="BDQ94" s="63"/>
      <c r="BDR94" s="63"/>
      <c r="BDS94" s="63"/>
      <c r="BDT94" s="63"/>
      <c r="BDU94" s="63"/>
      <c r="BDV94" s="63"/>
      <c r="BDW94" s="63"/>
      <c r="BDX94" s="63"/>
      <c r="BDY94" s="63"/>
      <c r="BDZ94" s="63"/>
      <c r="BEA94" s="63"/>
      <c r="BEB94" s="63"/>
      <c r="BEC94" s="63"/>
      <c r="BED94" s="63"/>
      <c r="BEE94" s="63"/>
      <c r="BEF94" s="63"/>
      <c r="BEG94" s="63"/>
      <c r="BEH94" s="63"/>
      <c r="BEI94" s="63"/>
      <c r="BEJ94" s="63"/>
      <c r="BEK94" s="63"/>
      <c r="BEL94" s="63"/>
      <c r="BEM94" s="63"/>
      <c r="BEN94" s="63"/>
      <c r="BEO94" s="63"/>
      <c r="BEP94" s="63"/>
      <c r="BEQ94" s="63"/>
      <c r="BER94" s="63"/>
      <c r="BES94" s="63"/>
      <c r="BET94" s="63"/>
      <c r="BEU94" s="63"/>
      <c r="BEV94" s="63"/>
      <c r="BEW94" s="63"/>
      <c r="BEX94" s="63"/>
      <c r="BEY94" s="63"/>
      <c r="BEZ94" s="63"/>
      <c r="BFA94" s="63"/>
      <c r="BFB94" s="63"/>
      <c r="BFC94" s="63"/>
      <c r="BFD94" s="63"/>
      <c r="BFE94" s="63"/>
      <c r="BFF94" s="63"/>
      <c r="BFG94" s="63"/>
      <c r="BFH94" s="63"/>
      <c r="BFI94" s="63"/>
      <c r="BFJ94" s="63"/>
      <c r="BFK94" s="63"/>
      <c r="BFL94" s="63"/>
      <c r="BFM94" s="63"/>
      <c r="BFN94" s="63"/>
      <c r="BFO94" s="63"/>
      <c r="BFP94" s="63"/>
      <c r="BFQ94" s="63"/>
      <c r="BFR94" s="63"/>
      <c r="BFS94" s="63"/>
      <c r="BFT94" s="63"/>
      <c r="BFU94" s="63"/>
      <c r="BFV94" s="63"/>
      <c r="BFW94" s="63"/>
      <c r="BFX94" s="63"/>
      <c r="BFY94" s="63"/>
      <c r="BFZ94" s="63"/>
      <c r="BGA94" s="63"/>
      <c r="BGB94" s="63"/>
      <c r="BGC94" s="63"/>
      <c r="BGD94" s="63"/>
      <c r="BGE94" s="63"/>
      <c r="BGF94" s="63"/>
      <c r="BGG94" s="63"/>
      <c r="BGH94" s="63"/>
      <c r="BGI94" s="63"/>
      <c r="BGJ94" s="63"/>
      <c r="BGK94" s="63"/>
      <c r="BGL94" s="63"/>
      <c r="BGM94" s="63"/>
      <c r="BGN94" s="63"/>
      <c r="BGO94" s="63"/>
      <c r="BGP94" s="63"/>
      <c r="BGQ94" s="63"/>
      <c r="BGR94" s="63"/>
      <c r="BGS94" s="63"/>
      <c r="BGT94" s="63"/>
      <c r="BGU94" s="63"/>
      <c r="BGV94" s="63"/>
      <c r="BGW94" s="63"/>
      <c r="BGX94" s="63"/>
      <c r="BGY94" s="63"/>
      <c r="BGZ94" s="63"/>
      <c r="BHA94" s="63"/>
      <c r="BHB94" s="63"/>
      <c r="BHC94" s="63"/>
      <c r="BHD94" s="63"/>
      <c r="BHE94" s="63"/>
      <c r="BHF94" s="63"/>
      <c r="BHG94" s="63"/>
      <c r="BHH94" s="63"/>
      <c r="BHI94" s="63"/>
      <c r="BHJ94" s="63"/>
      <c r="BHK94" s="63"/>
      <c r="BHL94" s="63"/>
      <c r="BHM94" s="63"/>
      <c r="BHN94" s="63"/>
      <c r="BHO94" s="63"/>
      <c r="BHP94" s="63"/>
      <c r="BHQ94" s="63"/>
      <c r="BHR94" s="63"/>
      <c r="BHS94" s="63"/>
      <c r="BHT94" s="63"/>
      <c r="BHU94" s="63"/>
      <c r="BHV94" s="63"/>
      <c r="BHW94" s="63"/>
      <c r="BHX94" s="63"/>
      <c r="BHY94" s="63"/>
      <c r="BHZ94" s="63"/>
      <c r="BIA94" s="63"/>
      <c r="BIB94" s="63"/>
      <c r="BIC94" s="63"/>
      <c r="BID94" s="63"/>
      <c r="BIE94" s="63"/>
      <c r="BIF94" s="63"/>
      <c r="BIG94" s="63"/>
      <c r="BIH94" s="63"/>
      <c r="BII94" s="63"/>
      <c r="BIJ94" s="63"/>
      <c r="BIK94" s="63"/>
      <c r="BIL94" s="63"/>
      <c r="BIM94" s="63"/>
      <c r="BIN94" s="63"/>
      <c r="BIO94" s="63"/>
      <c r="BIP94" s="63"/>
      <c r="BIQ94" s="63"/>
      <c r="BIR94" s="63"/>
      <c r="BIS94" s="63"/>
      <c r="BIT94" s="63"/>
      <c r="BIU94" s="63"/>
      <c r="BIV94" s="63"/>
      <c r="BIW94" s="63"/>
      <c r="BIX94" s="63"/>
      <c r="BIY94" s="63"/>
      <c r="BIZ94" s="63"/>
      <c r="BJA94" s="63"/>
      <c r="BJB94" s="63"/>
      <c r="BJC94" s="63"/>
      <c r="BJD94" s="63"/>
      <c r="BJE94" s="63"/>
      <c r="BJF94" s="63"/>
      <c r="BJG94" s="63"/>
      <c r="BJH94" s="63"/>
      <c r="BJI94" s="63"/>
      <c r="BJJ94" s="63"/>
      <c r="BJK94" s="63"/>
      <c r="BJL94" s="63"/>
      <c r="BJM94" s="63"/>
      <c r="BJN94" s="63"/>
      <c r="BJO94" s="63"/>
      <c r="BJP94" s="63"/>
      <c r="BJQ94" s="63"/>
      <c r="BJR94" s="63"/>
      <c r="BJS94" s="63"/>
      <c r="BJT94" s="63"/>
      <c r="BJU94" s="63"/>
      <c r="BJV94" s="63"/>
      <c r="BJW94" s="63"/>
      <c r="BJX94" s="63"/>
      <c r="BJY94" s="63"/>
      <c r="BJZ94" s="63"/>
      <c r="BKA94" s="63"/>
      <c r="BKB94" s="63"/>
      <c r="BKC94" s="63"/>
      <c r="BKD94" s="63"/>
      <c r="BKE94" s="63"/>
      <c r="BKF94" s="63"/>
      <c r="BKG94" s="63"/>
      <c r="BKH94" s="63"/>
      <c r="BKI94" s="63"/>
      <c r="BKJ94" s="63"/>
      <c r="BKK94" s="63"/>
      <c r="BKL94" s="63"/>
      <c r="BKM94" s="63"/>
      <c r="BKN94" s="63"/>
      <c r="BKO94" s="63"/>
      <c r="BKP94" s="63"/>
      <c r="BKQ94" s="63"/>
      <c r="BKR94" s="63"/>
      <c r="BKS94" s="63"/>
      <c r="BKT94" s="63"/>
      <c r="BKU94" s="63"/>
      <c r="BKV94" s="63"/>
      <c r="BKW94" s="63"/>
      <c r="BKX94" s="63"/>
      <c r="BKY94" s="63"/>
      <c r="BKZ94" s="63"/>
      <c r="BLA94" s="63"/>
      <c r="BLB94" s="63"/>
      <c r="BLC94" s="63"/>
      <c r="BLD94" s="63"/>
      <c r="BLE94" s="63"/>
      <c r="BLF94" s="63"/>
      <c r="BLG94" s="63"/>
      <c r="BLH94" s="63"/>
      <c r="BLI94" s="63"/>
      <c r="BLJ94" s="63"/>
      <c r="BLK94" s="63"/>
      <c r="BLL94" s="63"/>
      <c r="BLM94" s="63"/>
      <c r="BLN94" s="63"/>
      <c r="BLO94" s="63"/>
      <c r="BLP94" s="63"/>
      <c r="BLQ94" s="63"/>
      <c r="BLR94" s="63"/>
      <c r="BLS94" s="63"/>
      <c r="BLT94" s="63"/>
      <c r="BLU94" s="63"/>
      <c r="BLV94" s="63"/>
      <c r="BLW94" s="63"/>
      <c r="BLX94" s="63"/>
      <c r="BLY94" s="63"/>
      <c r="BLZ94" s="63"/>
      <c r="BMA94" s="63"/>
      <c r="BMB94" s="63"/>
      <c r="BMC94" s="63"/>
      <c r="BMD94" s="63"/>
      <c r="BME94" s="63"/>
      <c r="BMF94" s="63"/>
      <c r="BMG94" s="63"/>
      <c r="BMH94" s="63"/>
      <c r="BMI94" s="63"/>
      <c r="BMJ94" s="63"/>
      <c r="BMK94" s="63"/>
      <c r="BML94" s="63"/>
      <c r="BMM94" s="63"/>
      <c r="BMN94" s="63"/>
      <c r="BMO94" s="63"/>
      <c r="BMP94" s="63"/>
      <c r="BMQ94" s="63"/>
      <c r="BMR94" s="63"/>
      <c r="BMS94" s="63"/>
      <c r="BMT94" s="63"/>
      <c r="BMU94" s="63"/>
      <c r="BMV94" s="63"/>
      <c r="BMW94" s="63"/>
      <c r="BMX94" s="63"/>
    </row>
    <row r="95" spans="1:1714" s="1" customFormat="1" ht="15" customHeight="1" x14ac:dyDescent="0.25">
      <c r="A95" s="194" t="s">
        <v>284</v>
      </c>
      <c r="B95" s="147" t="s">
        <v>45</v>
      </c>
      <c r="C95" s="148" t="s">
        <v>148</v>
      </c>
      <c r="D95" s="213" t="s">
        <v>47</v>
      </c>
      <c r="E95" s="149" t="s">
        <v>138</v>
      </c>
      <c r="F95" s="214" t="s">
        <v>49</v>
      </c>
      <c r="G95" s="213" t="s">
        <v>50</v>
      </c>
      <c r="H95" s="150">
        <v>25</v>
      </c>
      <c r="I95" s="146" t="s">
        <v>1692</v>
      </c>
      <c r="J95" s="151">
        <v>44711</v>
      </c>
      <c r="K95" s="152">
        <v>44712</v>
      </c>
      <c r="L95" s="152">
        <v>44713</v>
      </c>
      <c r="M95" s="167" t="s">
        <v>388</v>
      </c>
      <c r="N95" s="168">
        <v>44720</v>
      </c>
      <c r="O95" s="171" t="s">
        <v>97</v>
      </c>
      <c r="P95" s="145" t="s">
        <v>446</v>
      </c>
      <c r="Q95" s="153">
        <f t="shared" si="19"/>
        <v>44714</v>
      </c>
      <c r="R95" s="163">
        <v>34.299999999999997</v>
      </c>
      <c r="S95" s="153">
        <f t="shared" si="20"/>
        <v>44718</v>
      </c>
      <c r="T95" s="162">
        <v>43.6</v>
      </c>
      <c r="U95" s="153">
        <f t="shared" si="21"/>
        <v>44725</v>
      </c>
      <c r="V95" s="163"/>
      <c r="W95" s="153">
        <f t="shared" si="29"/>
        <v>44739</v>
      </c>
      <c r="X95" s="163">
        <v>49.9</v>
      </c>
      <c r="Y95" s="170" t="str">
        <f t="shared" si="26"/>
        <v>OK</v>
      </c>
      <c r="Z95" s="171" t="s">
        <v>97</v>
      </c>
      <c r="AA95" s="172" t="s">
        <v>447</v>
      </c>
      <c r="AB95" s="153">
        <f t="shared" si="30"/>
        <v>44715</v>
      </c>
      <c r="AC95" s="162">
        <v>35.4</v>
      </c>
      <c r="AD95" s="153">
        <f t="shared" si="31"/>
        <v>44719</v>
      </c>
      <c r="AE95" s="162">
        <v>43.2</v>
      </c>
      <c r="AF95" s="153">
        <f t="shared" si="32"/>
        <v>44726</v>
      </c>
      <c r="AG95" s="163"/>
      <c r="AH95" s="153">
        <f t="shared" si="33"/>
        <v>44740</v>
      </c>
      <c r="AI95" s="163">
        <v>55.6</v>
      </c>
      <c r="AJ95" s="170" t="str">
        <f t="shared" si="27"/>
        <v>OK</v>
      </c>
      <c r="AK95" s="171" t="s">
        <v>97</v>
      </c>
      <c r="AL95" s="172" t="s">
        <v>448</v>
      </c>
      <c r="AM95" s="153">
        <f t="shared" si="34"/>
        <v>44716</v>
      </c>
      <c r="AN95" s="163">
        <v>39.200000000000003</v>
      </c>
      <c r="AO95" s="153">
        <f t="shared" si="35"/>
        <v>44720</v>
      </c>
      <c r="AP95" s="162">
        <v>50.3</v>
      </c>
      <c r="AQ95" s="153">
        <f t="shared" si="36"/>
        <v>44727</v>
      </c>
      <c r="AR95" s="163"/>
      <c r="AS95" s="153">
        <f t="shared" si="37"/>
        <v>44741</v>
      </c>
      <c r="AT95" s="163">
        <v>57.4</v>
      </c>
      <c r="AU95" s="170" t="str">
        <f t="shared" si="28"/>
        <v>OK</v>
      </c>
      <c r="AV95" s="92"/>
      <c r="AW95" s="199" t="s">
        <v>1393</v>
      </c>
      <c r="AX95" s="200" t="s">
        <v>1394</v>
      </c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3"/>
      <c r="FA95" s="63"/>
      <c r="FB95" s="63"/>
      <c r="FC95" s="63"/>
      <c r="FD95" s="63"/>
      <c r="FE95" s="63"/>
      <c r="FF95" s="63"/>
      <c r="FG95" s="63"/>
      <c r="FH95" s="63"/>
      <c r="FI95" s="63"/>
      <c r="FJ95" s="63"/>
      <c r="FK95" s="63"/>
      <c r="FL95" s="63"/>
      <c r="FM95" s="63"/>
      <c r="FN95" s="63"/>
      <c r="FO95" s="63"/>
      <c r="FP95" s="63"/>
      <c r="FQ95" s="63"/>
      <c r="FR95" s="63"/>
      <c r="FS95" s="63"/>
      <c r="FT95" s="63"/>
      <c r="FU95" s="63"/>
      <c r="FV95" s="63"/>
      <c r="FW95" s="63"/>
      <c r="FX95" s="63"/>
      <c r="FY95" s="63"/>
      <c r="FZ95" s="63"/>
      <c r="GA95" s="63"/>
      <c r="GB95" s="63"/>
      <c r="GC95" s="63"/>
      <c r="GD95" s="63"/>
      <c r="GE95" s="63"/>
      <c r="GF95" s="63"/>
      <c r="GG95" s="63"/>
      <c r="GH95" s="63"/>
      <c r="GI95" s="63"/>
      <c r="GJ95" s="63"/>
      <c r="GK95" s="63"/>
      <c r="GL95" s="63"/>
      <c r="GM95" s="63"/>
      <c r="GN95" s="63"/>
      <c r="GO95" s="63"/>
      <c r="GP95" s="63"/>
      <c r="GQ95" s="63"/>
      <c r="GR95" s="63"/>
      <c r="GS95" s="63"/>
      <c r="GT95" s="63"/>
      <c r="GU95" s="63"/>
      <c r="GV95" s="63"/>
      <c r="GW95" s="63"/>
      <c r="GX95" s="63"/>
      <c r="GY95" s="63"/>
      <c r="GZ95" s="63"/>
      <c r="HA95" s="63"/>
      <c r="HB95" s="63"/>
      <c r="HC95" s="63"/>
      <c r="HD95" s="63"/>
      <c r="HE95" s="63"/>
      <c r="HF95" s="63"/>
      <c r="HG95" s="63"/>
      <c r="HH95" s="63"/>
      <c r="HI95" s="63"/>
      <c r="HJ95" s="63"/>
      <c r="HK95" s="63"/>
      <c r="HL95" s="63"/>
      <c r="HM95" s="63"/>
      <c r="HN95" s="63"/>
      <c r="HO95" s="63"/>
      <c r="HP95" s="63"/>
      <c r="HQ95" s="63"/>
      <c r="HR95" s="63"/>
      <c r="HS95" s="63"/>
      <c r="HT95" s="63"/>
      <c r="HU95" s="63"/>
      <c r="HV95" s="63"/>
      <c r="HW95" s="63"/>
      <c r="HX95" s="63"/>
      <c r="HY95" s="63"/>
      <c r="HZ95" s="63"/>
      <c r="IA95" s="63"/>
      <c r="IB95" s="63"/>
      <c r="IC95" s="63"/>
      <c r="ID95" s="63"/>
      <c r="IE95" s="63"/>
      <c r="IF95" s="63"/>
      <c r="IG95" s="63"/>
      <c r="IH95" s="63"/>
      <c r="II95" s="63"/>
      <c r="IJ95" s="63"/>
      <c r="IK95" s="63"/>
      <c r="IL95" s="63"/>
      <c r="IM95" s="63"/>
      <c r="IN95" s="63"/>
      <c r="IO95" s="63"/>
      <c r="IP95" s="63"/>
      <c r="IQ95" s="63"/>
      <c r="IR95" s="63"/>
      <c r="IS95" s="63"/>
      <c r="IT95" s="63"/>
      <c r="IU95" s="63"/>
      <c r="IV95" s="63"/>
      <c r="IW95" s="63"/>
      <c r="IX95" s="63"/>
      <c r="IY95" s="63"/>
      <c r="IZ95" s="63"/>
      <c r="JA95" s="63"/>
      <c r="JB95" s="63"/>
      <c r="JC95" s="63"/>
      <c r="JD95" s="63"/>
      <c r="JE95" s="63"/>
      <c r="JF95" s="63"/>
      <c r="JG95" s="63"/>
      <c r="JH95" s="63"/>
      <c r="JI95" s="63"/>
      <c r="JJ95" s="63"/>
      <c r="JK95" s="63"/>
      <c r="JL95" s="63"/>
      <c r="JM95" s="63"/>
      <c r="JN95" s="63"/>
      <c r="JO95" s="63"/>
      <c r="JP95" s="63"/>
      <c r="JQ95" s="63"/>
      <c r="JR95" s="63"/>
      <c r="JS95" s="63"/>
      <c r="JT95" s="63"/>
      <c r="JU95" s="63"/>
      <c r="JV95" s="63"/>
      <c r="JW95" s="63"/>
      <c r="JX95" s="63"/>
      <c r="JY95" s="63"/>
      <c r="JZ95" s="63"/>
      <c r="KA95" s="63"/>
      <c r="KB95" s="63"/>
      <c r="KC95" s="63"/>
      <c r="KD95" s="63"/>
      <c r="KE95" s="63"/>
      <c r="KF95" s="63"/>
      <c r="KG95" s="63"/>
      <c r="KH95" s="63"/>
      <c r="KI95" s="63"/>
      <c r="KJ95" s="63"/>
      <c r="KK95" s="63"/>
      <c r="KL95" s="63"/>
      <c r="KM95" s="63"/>
      <c r="KN95" s="63"/>
      <c r="KO95" s="63"/>
      <c r="KP95" s="63"/>
      <c r="KQ95" s="63"/>
      <c r="KR95" s="63"/>
      <c r="KS95" s="63"/>
      <c r="KT95" s="63"/>
      <c r="KU95" s="63"/>
      <c r="KV95" s="63"/>
      <c r="KW95" s="63"/>
      <c r="KX95" s="63"/>
      <c r="KY95" s="63"/>
      <c r="KZ95" s="63"/>
      <c r="LA95" s="63"/>
      <c r="LB95" s="63"/>
      <c r="LC95" s="63"/>
      <c r="LD95" s="63"/>
      <c r="LE95" s="63"/>
      <c r="LF95" s="63"/>
      <c r="LG95" s="63"/>
      <c r="LH95" s="63"/>
      <c r="LI95" s="63"/>
      <c r="LJ95" s="63"/>
      <c r="LK95" s="63"/>
      <c r="LL95" s="63"/>
      <c r="LM95" s="63"/>
      <c r="LN95" s="63"/>
      <c r="LO95" s="63"/>
      <c r="LP95" s="63"/>
      <c r="LQ95" s="63"/>
      <c r="LR95" s="63"/>
      <c r="LS95" s="63"/>
      <c r="LT95" s="63"/>
      <c r="LU95" s="63"/>
      <c r="LV95" s="63"/>
      <c r="LW95" s="63"/>
      <c r="LX95" s="63"/>
      <c r="LY95" s="63"/>
      <c r="LZ95" s="63"/>
      <c r="MA95" s="63"/>
      <c r="MB95" s="63"/>
      <c r="MC95" s="63"/>
      <c r="MD95" s="63"/>
      <c r="ME95" s="63"/>
      <c r="MF95" s="63"/>
      <c r="MG95" s="63"/>
      <c r="MH95" s="63"/>
      <c r="MI95" s="63"/>
      <c r="MJ95" s="63"/>
      <c r="MK95" s="63"/>
      <c r="ML95" s="63"/>
      <c r="MM95" s="63"/>
      <c r="MN95" s="63"/>
      <c r="MO95" s="63"/>
      <c r="MP95" s="63"/>
      <c r="MQ95" s="63"/>
      <c r="MR95" s="63"/>
      <c r="MS95" s="63"/>
      <c r="MT95" s="63"/>
      <c r="MU95" s="63"/>
      <c r="MV95" s="63"/>
      <c r="MW95" s="63"/>
      <c r="MX95" s="63"/>
      <c r="MY95" s="63"/>
      <c r="MZ95" s="63"/>
      <c r="NA95" s="63"/>
      <c r="NB95" s="63"/>
      <c r="NC95" s="63"/>
      <c r="ND95" s="63"/>
      <c r="NE95" s="63"/>
      <c r="NF95" s="63"/>
      <c r="NG95" s="63"/>
      <c r="NH95" s="63"/>
      <c r="NI95" s="63"/>
      <c r="NJ95" s="63"/>
      <c r="NK95" s="63"/>
      <c r="NL95" s="63"/>
      <c r="NM95" s="63"/>
      <c r="NN95" s="63"/>
      <c r="NO95" s="63"/>
      <c r="NP95" s="63"/>
      <c r="NQ95" s="63"/>
      <c r="NR95" s="63"/>
      <c r="NS95" s="63"/>
      <c r="NT95" s="63"/>
      <c r="NU95" s="63"/>
      <c r="NV95" s="63"/>
      <c r="NW95" s="63"/>
      <c r="NX95" s="63"/>
      <c r="NY95" s="63"/>
      <c r="NZ95" s="63"/>
      <c r="OA95" s="63"/>
      <c r="OB95" s="63"/>
      <c r="OC95" s="63"/>
      <c r="OD95" s="63"/>
      <c r="OE95" s="63"/>
      <c r="OF95" s="63"/>
      <c r="OG95" s="63"/>
      <c r="OH95" s="63"/>
      <c r="OI95" s="63"/>
      <c r="OJ95" s="63"/>
      <c r="OK95" s="63"/>
      <c r="OL95" s="63"/>
      <c r="OM95" s="63"/>
      <c r="ON95" s="63"/>
      <c r="OO95" s="63"/>
      <c r="OP95" s="63"/>
      <c r="OQ95" s="63"/>
      <c r="OR95" s="63"/>
      <c r="OS95" s="63"/>
      <c r="OT95" s="63"/>
      <c r="OU95" s="63"/>
      <c r="OV95" s="63"/>
      <c r="OW95" s="63"/>
      <c r="OX95" s="63"/>
      <c r="OY95" s="63"/>
      <c r="OZ95" s="63"/>
      <c r="PA95" s="63"/>
      <c r="PB95" s="63"/>
      <c r="PC95" s="63"/>
      <c r="PD95" s="63"/>
      <c r="PE95" s="63"/>
      <c r="PF95" s="63"/>
      <c r="PG95" s="63"/>
      <c r="PH95" s="63"/>
      <c r="PI95" s="63"/>
      <c r="PJ95" s="63"/>
      <c r="PK95" s="63"/>
      <c r="PL95" s="63"/>
      <c r="PM95" s="63"/>
      <c r="PN95" s="63"/>
      <c r="PO95" s="63"/>
      <c r="PP95" s="63"/>
      <c r="PQ95" s="63"/>
      <c r="PR95" s="63"/>
      <c r="PS95" s="63"/>
      <c r="PT95" s="63"/>
      <c r="PU95" s="63"/>
      <c r="PV95" s="63"/>
      <c r="PW95" s="63"/>
      <c r="PX95" s="63"/>
      <c r="PY95" s="63"/>
      <c r="PZ95" s="63"/>
      <c r="QA95" s="63"/>
      <c r="QB95" s="63"/>
      <c r="QC95" s="63"/>
      <c r="QD95" s="63"/>
      <c r="QE95" s="63"/>
      <c r="QF95" s="63"/>
      <c r="QG95" s="63"/>
      <c r="QH95" s="63"/>
      <c r="QI95" s="63"/>
      <c r="QJ95" s="63"/>
      <c r="QK95" s="63"/>
      <c r="QL95" s="63"/>
      <c r="QM95" s="63"/>
      <c r="QN95" s="63"/>
      <c r="QO95" s="63"/>
      <c r="QP95" s="63"/>
      <c r="QQ95" s="63"/>
      <c r="QR95" s="63"/>
      <c r="QS95" s="63"/>
      <c r="QT95" s="63"/>
      <c r="QU95" s="63"/>
      <c r="QV95" s="63"/>
      <c r="QW95" s="63"/>
      <c r="QX95" s="63"/>
      <c r="QY95" s="63"/>
      <c r="QZ95" s="63"/>
      <c r="RA95" s="63"/>
      <c r="RB95" s="63"/>
      <c r="RC95" s="63"/>
      <c r="RD95" s="63"/>
      <c r="RE95" s="63"/>
      <c r="RF95" s="63"/>
      <c r="RG95" s="63"/>
      <c r="RH95" s="63"/>
      <c r="RI95" s="63"/>
      <c r="RJ95" s="63"/>
      <c r="RK95" s="63"/>
      <c r="RL95" s="63"/>
      <c r="RM95" s="63"/>
      <c r="RN95" s="63"/>
      <c r="RO95" s="63"/>
      <c r="RP95" s="63"/>
      <c r="RQ95" s="63"/>
      <c r="RR95" s="63"/>
      <c r="RS95" s="63"/>
      <c r="RT95" s="63"/>
      <c r="RU95" s="63"/>
      <c r="RV95" s="63"/>
      <c r="RW95" s="63"/>
      <c r="RX95" s="63"/>
      <c r="RY95" s="63"/>
      <c r="RZ95" s="63"/>
      <c r="SA95" s="63"/>
      <c r="SB95" s="63"/>
      <c r="SC95" s="63"/>
      <c r="SD95" s="63"/>
      <c r="SE95" s="63"/>
      <c r="SF95" s="63"/>
      <c r="SG95" s="63"/>
      <c r="SH95" s="63"/>
      <c r="SI95" s="63"/>
      <c r="SJ95" s="63"/>
      <c r="SK95" s="63"/>
      <c r="SL95" s="63"/>
      <c r="SM95" s="63"/>
      <c r="SN95" s="63"/>
      <c r="SO95" s="63"/>
      <c r="SP95" s="63"/>
      <c r="SQ95" s="63"/>
      <c r="SR95" s="63"/>
      <c r="SS95" s="63"/>
      <c r="ST95" s="63"/>
      <c r="SU95" s="63"/>
      <c r="SV95" s="63"/>
      <c r="SW95" s="63"/>
      <c r="SX95" s="63"/>
      <c r="SY95" s="63"/>
      <c r="SZ95" s="63"/>
      <c r="TA95" s="63"/>
      <c r="TB95" s="63"/>
      <c r="TC95" s="63"/>
      <c r="TD95" s="63"/>
      <c r="TE95" s="63"/>
      <c r="TF95" s="63"/>
      <c r="TG95" s="63"/>
      <c r="TH95" s="63"/>
      <c r="TI95" s="63"/>
      <c r="TJ95" s="63"/>
      <c r="TK95" s="63"/>
      <c r="TL95" s="63"/>
      <c r="TM95" s="63"/>
      <c r="TN95" s="63"/>
      <c r="TO95" s="63"/>
      <c r="TP95" s="63"/>
      <c r="TQ95" s="63"/>
      <c r="TR95" s="63"/>
      <c r="TS95" s="63"/>
      <c r="TT95" s="63"/>
      <c r="TU95" s="63"/>
      <c r="TV95" s="63"/>
      <c r="TW95" s="63"/>
      <c r="TX95" s="63"/>
      <c r="TY95" s="63"/>
      <c r="TZ95" s="63"/>
      <c r="UA95" s="63"/>
      <c r="UB95" s="63"/>
      <c r="UC95" s="63"/>
      <c r="UD95" s="63"/>
      <c r="UE95" s="63"/>
      <c r="UF95" s="63"/>
      <c r="UG95" s="63"/>
      <c r="UH95" s="63"/>
      <c r="UI95" s="63"/>
      <c r="UJ95" s="63"/>
      <c r="UK95" s="63"/>
      <c r="UL95" s="63"/>
      <c r="UM95" s="63"/>
      <c r="UN95" s="63"/>
      <c r="UO95" s="63"/>
      <c r="UP95" s="63"/>
      <c r="UQ95" s="63"/>
      <c r="UR95" s="63"/>
      <c r="US95" s="63"/>
      <c r="UT95" s="63"/>
      <c r="UU95" s="63"/>
      <c r="UV95" s="63"/>
      <c r="UW95" s="63"/>
      <c r="UX95" s="63"/>
      <c r="UY95" s="63"/>
      <c r="UZ95" s="63"/>
      <c r="VA95" s="63"/>
      <c r="VB95" s="63"/>
      <c r="VC95" s="63"/>
      <c r="VD95" s="63"/>
      <c r="VE95" s="63"/>
      <c r="VF95" s="63"/>
      <c r="VG95" s="63"/>
      <c r="VH95" s="63"/>
      <c r="VI95" s="63"/>
      <c r="VJ95" s="63"/>
      <c r="VK95" s="63"/>
      <c r="VL95" s="63"/>
      <c r="VM95" s="63"/>
      <c r="VN95" s="63"/>
      <c r="VO95" s="63"/>
      <c r="VP95" s="63"/>
      <c r="VQ95" s="63"/>
      <c r="VR95" s="63"/>
      <c r="VS95" s="63"/>
      <c r="VT95" s="63"/>
      <c r="VU95" s="63"/>
      <c r="VV95" s="63"/>
      <c r="VW95" s="63"/>
      <c r="VX95" s="63"/>
      <c r="VY95" s="63"/>
      <c r="VZ95" s="63"/>
      <c r="WA95" s="63"/>
      <c r="WB95" s="63"/>
      <c r="WC95" s="63"/>
      <c r="WD95" s="63"/>
      <c r="WE95" s="63"/>
      <c r="WF95" s="63"/>
      <c r="WG95" s="63"/>
      <c r="WH95" s="63"/>
      <c r="WI95" s="63"/>
      <c r="WJ95" s="63"/>
      <c r="WK95" s="63"/>
      <c r="WL95" s="63"/>
      <c r="WM95" s="63"/>
      <c r="WN95" s="63"/>
      <c r="WO95" s="63"/>
      <c r="WP95" s="63"/>
      <c r="WQ95" s="63"/>
      <c r="WR95" s="63"/>
      <c r="WS95" s="63"/>
      <c r="WT95" s="63"/>
      <c r="WU95" s="63"/>
      <c r="WV95" s="63"/>
      <c r="WW95" s="63"/>
      <c r="WX95" s="63"/>
      <c r="WY95" s="63"/>
      <c r="WZ95" s="63"/>
      <c r="XA95" s="63"/>
      <c r="XB95" s="63"/>
      <c r="XC95" s="63"/>
      <c r="XD95" s="63"/>
      <c r="XE95" s="63"/>
      <c r="XF95" s="63"/>
      <c r="XG95" s="63"/>
      <c r="XH95" s="63"/>
      <c r="XI95" s="63"/>
      <c r="XJ95" s="63"/>
      <c r="XK95" s="63"/>
      <c r="XL95" s="63"/>
      <c r="XM95" s="63"/>
      <c r="XN95" s="63"/>
      <c r="XO95" s="63"/>
      <c r="XP95" s="63"/>
      <c r="XQ95" s="63"/>
      <c r="XR95" s="63"/>
      <c r="XS95" s="63"/>
      <c r="XT95" s="63"/>
      <c r="XU95" s="63"/>
      <c r="XV95" s="63"/>
      <c r="XW95" s="63"/>
      <c r="XX95" s="63"/>
      <c r="XY95" s="63"/>
      <c r="XZ95" s="63"/>
      <c r="YA95" s="63"/>
      <c r="YB95" s="63"/>
      <c r="YC95" s="63"/>
      <c r="YD95" s="63"/>
      <c r="YE95" s="63"/>
      <c r="YF95" s="63"/>
      <c r="YG95" s="63"/>
      <c r="YH95" s="63"/>
      <c r="YI95" s="63"/>
      <c r="YJ95" s="63"/>
      <c r="YK95" s="63"/>
      <c r="YL95" s="63"/>
      <c r="YM95" s="63"/>
      <c r="YN95" s="63"/>
      <c r="YO95" s="63"/>
      <c r="YP95" s="63"/>
      <c r="YQ95" s="63"/>
      <c r="YR95" s="63"/>
      <c r="YS95" s="63"/>
      <c r="YT95" s="63"/>
      <c r="YU95" s="63"/>
      <c r="YV95" s="63"/>
      <c r="YW95" s="63"/>
      <c r="YX95" s="63"/>
      <c r="YY95" s="63"/>
      <c r="YZ95" s="63"/>
      <c r="ZA95" s="63"/>
      <c r="ZB95" s="63"/>
      <c r="ZC95" s="63"/>
      <c r="ZD95" s="63"/>
      <c r="ZE95" s="63"/>
      <c r="ZF95" s="63"/>
      <c r="ZG95" s="63"/>
      <c r="ZH95" s="63"/>
      <c r="ZI95" s="63"/>
      <c r="ZJ95" s="63"/>
      <c r="ZK95" s="63"/>
      <c r="ZL95" s="63"/>
      <c r="ZM95" s="63"/>
      <c r="ZN95" s="63"/>
      <c r="ZO95" s="63"/>
      <c r="ZP95" s="63"/>
      <c r="ZQ95" s="63"/>
      <c r="ZR95" s="63"/>
      <c r="ZS95" s="63"/>
      <c r="ZT95" s="63"/>
      <c r="ZU95" s="63"/>
      <c r="ZV95" s="63"/>
      <c r="ZW95" s="63"/>
      <c r="ZX95" s="63"/>
      <c r="ZY95" s="63"/>
      <c r="ZZ95" s="63"/>
      <c r="AAA95" s="63"/>
      <c r="AAB95" s="63"/>
      <c r="AAC95" s="63"/>
      <c r="AAD95" s="63"/>
      <c r="AAE95" s="63"/>
      <c r="AAF95" s="63"/>
      <c r="AAG95" s="63"/>
      <c r="AAH95" s="63"/>
      <c r="AAI95" s="63"/>
      <c r="AAJ95" s="63"/>
      <c r="AAK95" s="63"/>
      <c r="AAL95" s="63"/>
      <c r="AAM95" s="63"/>
      <c r="AAN95" s="63"/>
      <c r="AAO95" s="63"/>
      <c r="AAP95" s="63"/>
      <c r="AAQ95" s="63"/>
      <c r="AAR95" s="63"/>
      <c r="AAS95" s="63"/>
      <c r="AAT95" s="63"/>
      <c r="AAU95" s="63"/>
      <c r="AAV95" s="63"/>
      <c r="AAW95" s="63"/>
      <c r="AAX95" s="63"/>
      <c r="AAY95" s="63"/>
      <c r="AAZ95" s="63"/>
      <c r="ABA95" s="63"/>
      <c r="ABB95" s="63"/>
      <c r="ABC95" s="63"/>
      <c r="ABD95" s="63"/>
      <c r="ABE95" s="63"/>
      <c r="ABF95" s="63"/>
      <c r="ABG95" s="63"/>
      <c r="ABH95" s="63"/>
      <c r="ABI95" s="63"/>
      <c r="ABJ95" s="63"/>
      <c r="ABK95" s="63"/>
      <c r="ABL95" s="63"/>
      <c r="ABM95" s="63"/>
      <c r="ABN95" s="63"/>
      <c r="ABO95" s="63"/>
      <c r="ABP95" s="63"/>
      <c r="ABQ95" s="63"/>
      <c r="ABR95" s="63"/>
      <c r="ABS95" s="63"/>
      <c r="ABT95" s="63"/>
      <c r="ABU95" s="63"/>
      <c r="ABV95" s="63"/>
      <c r="ABW95" s="63"/>
      <c r="ABX95" s="63"/>
      <c r="ABY95" s="63"/>
      <c r="ABZ95" s="63"/>
      <c r="ACA95" s="63"/>
      <c r="ACB95" s="63"/>
      <c r="ACC95" s="63"/>
      <c r="ACD95" s="63"/>
      <c r="ACE95" s="63"/>
      <c r="ACF95" s="63"/>
      <c r="ACG95" s="63"/>
      <c r="ACH95" s="63"/>
      <c r="ACI95" s="63"/>
      <c r="ACJ95" s="63"/>
      <c r="ACK95" s="63"/>
      <c r="ACL95" s="63"/>
      <c r="ACM95" s="63"/>
      <c r="ACN95" s="63"/>
      <c r="ACO95" s="63"/>
      <c r="ACP95" s="63"/>
      <c r="ACQ95" s="63"/>
      <c r="ACR95" s="63"/>
      <c r="ACS95" s="63"/>
      <c r="ACT95" s="63"/>
      <c r="ACU95" s="63"/>
      <c r="ACV95" s="63"/>
      <c r="ACW95" s="63"/>
      <c r="ACX95" s="63"/>
      <c r="ACY95" s="63"/>
      <c r="ACZ95" s="63"/>
      <c r="ADA95" s="63"/>
      <c r="ADB95" s="63"/>
      <c r="ADC95" s="63"/>
      <c r="ADD95" s="63"/>
      <c r="ADE95" s="63"/>
      <c r="ADF95" s="63"/>
      <c r="ADG95" s="63"/>
      <c r="ADH95" s="63"/>
      <c r="ADI95" s="63"/>
      <c r="ADJ95" s="63"/>
      <c r="ADK95" s="63"/>
      <c r="ADL95" s="63"/>
      <c r="ADM95" s="63"/>
      <c r="ADN95" s="63"/>
      <c r="ADO95" s="63"/>
      <c r="ADP95" s="63"/>
      <c r="ADQ95" s="63"/>
      <c r="ADR95" s="63"/>
      <c r="ADS95" s="63"/>
      <c r="ADT95" s="63"/>
      <c r="ADU95" s="63"/>
      <c r="ADV95" s="63"/>
      <c r="ADW95" s="63"/>
      <c r="ADX95" s="63"/>
      <c r="ADY95" s="63"/>
      <c r="ADZ95" s="63"/>
      <c r="AEA95" s="63"/>
      <c r="AEB95" s="63"/>
      <c r="AEC95" s="63"/>
      <c r="AED95" s="63"/>
      <c r="AEE95" s="63"/>
      <c r="AEF95" s="63"/>
      <c r="AEG95" s="63"/>
      <c r="AEH95" s="63"/>
      <c r="AEI95" s="63"/>
      <c r="AEJ95" s="63"/>
      <c r="AEK95" s="63"/>
      <c r="AEL95" s="63"/>
      <c r="AEM95" s="63"/>
      <c r="AEN95" s="63"/>
      <c r="AEO95" s="63"/>
      <c r="AEP95" s="63"/>
      <c r="AEQ95" s="63"/>
      <c r="AER95" s="63"/>
      <c r="AES95" s="63"/>
      <c r="AET95" s="63"/>
      <c r="AEU95" s="63"/>
      <c r="AEV95" s="63"/>
      <c r="AEW95" s="63"/>
      <c r="AEX95" s="63"/>
      <c r="AEY95" s="63"/>
      <c r="AEZ95" s="63"/>
      <c r="AFA95" s="63"/>
      <c r="AFB95" s="63"/>
      <c r="AFC95" s="63"/>
      <c r="AFD95" s="63"/>
      <c r="AFE95" s="63"/>
      <c r="AFF95" s="63"/>
      <c r="AFG95" s="63"/>
      <c r="AFH95" s="63"/>
      <c r="AFI95" s="63"/>
      <c r="AFJ95" s="63"/>
      <c r="AFK95" s="63"/>
      <c r="AFL95" s="63"/>
      <c r="AFM95" s="63"/>
      <c r="AFN95" s="63"/>
      <c r="AFO95" s="63"/>
      <c r="AFP95" s="63"/>
      <c r="AFQ95" s="63"/>
      <c r="AFR95" s="63"/>
      <c r="AFS95" s="63"/>
      <c r="AFT95" s="63"/>
      <c r="AFU95" s="63"/>
      <c r="AFV95" s="63"/>
      <c r="AFW95" s="63"/>
      <c r="AFX95" s="63"/>
      <c r="AFY95" s="63"/>
      <c r="AFZ95" s="63"/>
      <c r="AGA95" s="63"/>
      <c r="AGB95" s="63"/>
      <c r="AGC95" s="63"/>
      <c r="AGD95" s="63"/>
      <c r="AGE95" s="63"/>
      <c r="AGF95" s="63"/>
      <c r="AGG95" s="63"/>
      <c r="AGH95" s="63"/>
      <c r="AGI95" s="63"/>
      <c r="AGJ95" s="63"/>
      <c r="AGK95" s="63"/>
      <c r="AGL95" s="63"/>
      <c r="AGM95" s="63"/>
      <c r="AGN95" s="63"/>
      <c r="AGO95" s="63"/>
      <c r="AGP95" s="63"/>
      <c r="AGQ95" s="63"/>
      <c r="AGR95" s="63"/>
      <c r="AGS95" s="63"/>
      <c r="AGT95" s="63"/>
      <c r="AGU95" s="63"/>
      <c r="AGV95" s="63"/>
      <c r="AGW95" s="63"/>
      <c r="AGX95" s="63"/>
      <c r="AGY95" s="63"/>
      <c r="AGZ95" s="63"/>
      <c r="AHA95" s="63"/>
      <c r="AHB95" s="63"/>
      <c r="AHC95" s="63"/>
      <c r="AHD95" s="63"/>
      <c r="AHE95" s="63"/>
      <c r="AHF95" s="63"/>
      <c r="AHG95" s="63"/>
      <c r="AHH95" s="63"/>
      <c r="AHI95" s="63"/>
      <c r="AHJ95" s="63"/>
      <c r="AHK95" s="63"/>
      <c r="AHL95" s="63"/>
      <c r="AHM95" s="63"/>
      <c r="AHN95" s="63"/>
      <c r="AHO95" s="63"/>
      <c r="AHP95" s="63"/>
      <c r="AHQ95" s="63"/>
      <c r="AHR95" s="63"/>
      <c r="AHS95" s="63"/>
      <c r="AHT95" s="63"/>
      <c r="AHU95" s="63"/>
      <c r="AHV95" s="63"/>
      <c r="AHW95" s="63"/>
      <c r="AHX95" s="63"/>
      <c r="AHY95" s="63"/>
      <c r="AHZ95" s="63"/>
      <c r="AIA95" s="63"/>
      <c r="AIB95" s="63"/>
      <c r="AIC95" s="63"/>
      <c r="AID95" s="63"/>
      <c r="AIE95" s="63"/>
      <c r="AIF95" s="63"/>
      <c r="AIG95" s="63"/>
      <c r="AIH95" s="63"/>
      <c r="AII95" s="63"/>
      <c r="AIJ95" s="63"/>
      <c r="AIK95" s="63"/>
      <c r="AIL95" s="63"/>
      <c r="AIM95" s="63"/>
      <c r="AIN95" s="63"/>
      <c r="AIO95" s="63"/>
      <c r="AIP95" s="63"/>
      <c r="AIQ95" s="63"/>
      <c r="AIR95" s="63"/>
      <c r="AIS95" s="63"/>
      <c r="AIT95" s="63"/>
      <c r="AIU95" s="63"/>
      <c r="AIV95" s="63"/>
      <c r="AIW95" s="63"/>
      <c r="AIX95" s="63"/>
      <c r="AIY95" s="63"/>
      <c r="AIZ95" s="63"/>
      <c r="AJA95" s="63"/>
      <c r="AJB95" s="63"/>
      <c r="AJC95" s="63"/>
      <c r="AJD95" s="63"/>
      <c r="AJE95" s="63"/>
      <c r="AJF95" s="63"/>
      <c r="AJG95" s="63"/>
      <c r="AJH95" s="63"/>
      <c r="AJI95" s="63"/>
      <c r="AJJ95" s="63"/>
      <c r="AJK95" s="63"/>
      <c r="AJL95" s="63"/>
      <c r="AJM95" s="63"/>
      <c r="AJN95" s="63"/>
      <c r="AJO95" s="63"/>
      <c r="AJP95" s="63"/>
      <c r="AJQ95" s="63"/>
      <c r="AJR95" s="63"/>
      <c r="AJS95" s="63"/>
      <c r="AJT95" s="63"/>
      <c r="AJU95" s="63"/>
      <c r="AJV95" s="63"/>
      <c r="AJW95" s="63"/>
      <c r="AJX95" s="63"/>
      <c r="AJY95" s="63"/>
      <c r="AJZ95" s="63"/>
      <c r="AKA95" s="63"/>
      <c r="AKB95" s="63"/>
      <c r="AKC95" s="63"/>
      <c r="AKD95" s="63"/>
      <c r="AKE95" s="63"/>
      <c r="AKF95" s="63"/>
      <c r="AKG95" s="63"/>
      <c r="AKH95" s="63"/>
      <c r="AKI95" s="63"/>
      <c r="AKJ95" s="63"/>
      <c r="AKK95" s="63"/>
      <c r="AKL95" s="63"/>
      <c r="AKM95" s="63"/>
      <c r="AKN95" s="63"/>
      <c r="AKO95" s="63"/>
      <c r="AKP95" s="63"/>
      <c r="AKQ95" s="63"/>
      <c r="AKR95" s="63"/>
      <c r="AKS95" s="63"/>
      <c r="AKT95" s="63"/>
      <c r="AKU95" s="63"/>
      <c r="AKV95" s="63"/>
      <c r="AKW95" s="63"/>
      <c r="AKX95" s="63"/>
      <c r="AKY95" s="63"/>
      <c r="AKZ95" s="63"/>
      <c r="ALA95" s="63"/>
      <c r="ALB95" s="63"/>
      <c r="ALC95" s="63"/>
      <c r="ALD95" s="63"/>
      <c r="ALE95" s="63"/>
      <c r="ALF95" s="63"/>
      <c r="ALG95" s="63"/>
      <c r="ALH95" s="63"/>
      <c r="ALI95" s="63"/>
      <c r="ALJ95" s="63"/>
      <c r="ALK95" s="63"/>
      <c r="ALL95" s="63"/>
      <c r="ALM95" s="63"/>
      <c r="ALN95" s="63"/>
      <c r="ALO95" s="63"/>
      <c r="ALP95" s="63"/>
      <c r="ALQ95" s="63"/>
      <c r="ALR95" s="63"/>
      <c r="ALS95" s="63"/>
      <c r="ALT95" s="63"/>
      <c r="ALU95" s="63"/>
      <c r="ALV95" s="63"/>
      <c r="ALW95" s="63"/>
      <c r="ALX95" s="63"/>
      <c r="ALY95" s="63"/>
      <c r="ALZ95" s="63"/>
      <c r="AMA95" s="63"/>
      <c r="AMB95" s="63"/>
      <c r="AMC95" s="63"/>
      <c r="AMD95" s="63"/>
      <c r="AME95" s="63"/>
      <c r="AMF95" s="63"/>
      <c r="AMG95" s="63"/>
      <c r="AMH95" s="63"/>
      <c r="AMI95" s="63"/>
      <c r="AMJ95" s="63"/>
      <c r="AMK95" s="63"/>
      <c r="AML95" s="63"/>
      <c r="AMM95" s="63"/>
      <c r="AMN95" s="63"/>
      <c r="AMO95" s="63"/>
      <c r="AMP95" s="63"/>
      <c r="AMQ95" s="63"/>
      <c r="AMR95" s="63"/>
      <c r="AMS95" s="63"/>
      <c r="AMT95" s="63"/>
      <c r="AMU95" s="63"/>
      <c r="AMV95" s="63"/>
      <c r="AMW95" s="63"/>
      <c r="AMX95" s="63"/>
      <c r="AMY95" s="63"/>
      <c r="AMZ95" s="63"/>
      <c r="ANA95" s="63"/>
      <c r="ANB95" s="63"/>
      <c r="ANC95" s="63"/>
      <c r="AND95" s="63"/>
      <c r="ANE95" s="63"/>
      <c r="ANF95" s="63"/>
      <c r="ANG95" s="63"/>
      <c r="ANH95" s="63"/>
      <c r="ANI95" s="63"/>
      <c r="ANJ95" s="63"/>
      <c r="ANK95" s="63"/>
      <c r="ANL95" s="63"/>
      <c r="ANM95" s="63"/>
      <c r="ANN95" s="63"/>
      <c r="ANO95" s="63"/>
      <c r="ANP95" s="63"/>
      <c r="ANQ95" s="63"/>
      <c r="ANR95" s="63"/>
      <c r="ANS95" s="63"/>
      <c r="ANT95" s="63"/>
      <c r="ANU95" s="63"/>
      <c r="ANV95" s="63"/>
      <c r="ANW95" s="63"/>
      <c r="ANX95" s="63"/>
      <c r="ANY95" s="63"/>
      <c r="ANZ95" s="63"/>
      <c r="AOA95" s="63"/>
      <c r="AOB95" s="63"/>
      <c r="AOC95" s="63"/>
      <c r="AOD95" s="63"/>
      <c r="AOE95" s="63"/>
      <c r="AOF95" s="63"/>
      <c r="AOG95" s="63"/>
      <c r="AOH95" s="63"/>
      <c r="AOI95" s="63"/>
      <c r="AOJ95" s="63"/>
      <c r="AOK95" s="63"/>
      <c r="AOL95" s="63"/>
      <c r="AOM95" s="63"/>
      <c r="AON95" s="63"/>
      <c r="AOO95" s="63"/>
      <c r="AOP95" s="63"/>
      <c r="AOQ95" s="63"/>
      <c r="AOR95" s="63"/>
      <c r="AOS95" s="63"/>
      <c r="AOT95" s="63"/>
      <c r="AOU95" s="63"/>
      <c r="AOV95" s="63"/>
      <c r="AOW95" s="63"/>
      <c r="AOX95" s="63"/>
      <c r="AOY95" s="63"/>
      <c r="AOZ95" s="63"/>
      <c r="APA95" s="63"/>
      <c r="APB95" s="63"/>
      <c r="APC95" s="63"/>
      <c r="APD95" s="63"/>
      <c r="APE95" s="63"/>
      <c r="APF95" s="63"/>
      <c r="APG95" s="63"/>
      <c r="APH95" s="63"/>
      <c r="API95" s="63"/>
      <c r="APJ95" s="63"/>
      <c r="APK95" s="63"/>
      <c r="APL95" s="63"/>
      <c r="APM95" s="63"/>
      <c r="APN95" s="63"/>
      <c r="APO95" s="63"/>
      <c r="APP95" s="63"/>
      <c r="APQ95" s="63"/>
      <c r="APR95" s="63"/>
      <c r="APS95" s="63"/>
      <c r="APT95" s="63"/>
      <c r="APU95" s="63"/>
      <c r="APV95" s="63"/>
      <c r="APW95" s="63"/>
      <c r="APX95" s="63"/>
      <c r="APY95" s="63"/>
      <c r="APZ95" s="63"/>
      <c r="AQA95" s="63"/>
      <c r="AQB95" s="63"/>
      <c r="AQC95" s="63"/>
      <c r="AQD95" s="63"/>
      <c r="AQE95" s="63"/>
      <c r="AQF95" s="63"/>
      <c r="AQG95" s="63"/>
      <c r="AQH95" s="63"/>
      <c r="AQI95" s="63"/>
      <c r="AQJ95" s="63"/>
      <c r="AQK95" s="63"/>
      <c r="AQL95" s="63"/>
      <c r="AQM95" s="63"/>
      <c r="AQN95" s="63"/>
      <c r="AQO95" s="63"/>
      <c r="AQP95" s="63"/>
      <c r="AQQ95" s="63"/>
      <c r="AQR95" s="63"/>
      <c r="AQS95" s="63"/>
      <c r="AQT95" s="63"/>
      <c r="AQU95" s="63"/>
      <c r="AQV95" s="63"/>
      <c r="AQW95" s="63"/>
      <c r="AQX95" s="63"/>
      <c r="AQY95" s="63"/>
      <c r="AQZ95" s="63"/>
      <c r="ARA95" s="63"/>
      <c r="ARB95" s="63"/>
      <c r="ARC95" s="63"/>
      <c r="ARD95" s="63"/>
      <c r="ARE95" s="63"/>
      <c r="ARF95" s="63"/>
      <c r="ARG95" s="63"/>
      <c r="ARH95" s="63"/>
      <c r="ARI95" s="63"/>
      <c r="ARJ95" s="63"/>
      <c r="ARK95" s="63"/>
      <c r="ARL95" s="63"/>
      <c r="ARM95" s="63"/>
      <c r="ARN95" s="63"/>
      <c r="ARO95" s="63"/>
      <c r="ARP95" s="63"/>
      <c r="ARQ95" s="63"/>
      <c r="ARR95" s="63"/>
      <c r="ARS95" s="63"/>
      <c r="ART95" s="63"/>
      <c r="ARU95" s="63"/>
      <c r="ARV95" s="63"/>
      <c r="ARW95" s="63"/>
      <c r="ARX95" s="63"/>
      <c r="ARY95" s="63"/>
      <c r="ARZ95" s="63"/>
      <c r="ASA95" s="63"/>
      <c r="ASB95" s="63"/>
      <c r="ASC95" s="63"/>
      <c r="ASD95" s="63"/>
      <c r="ASE95" s="63"/>
      <c r="ASF95" s="63"/>
      <c r="ASG95" s="63"/>
      <c r="ASH95" s="63"/>
      <c r="ASI95" s="63"/>
      <c r="ASJ95" s="63"/>
      <c r="ASK95" s="63"/>
      <c r="ASL95" s="63"/>
      <c r="ASM95" s="63"/>
      <c r="ASN95" s="63"/>
      <c r="ASO95" s="63"/>
      <c r="ASP95" s="63"/>
      <c r="ASQ95" s="63"/>
      <c r="ASR95" s="63"/>
      <c r="ASS95" s="63"/>
      <c r="AST95" s="63"/>
      <c r="ASU95" s="63"/>
      <c r="ASV95" s="63"/>
      <c r="ASW95" s="63"/>
      <c r="ASX95" s="63"/>
      <c r="ASY95" s="63"/>
      <c r="ASZ95" s="63"/>
      <c r="ATA95" s="63"/>
      <c r="ATB95" s="63"/>
      <c r="ATC95" s="63"/>
      <c r="ATD95" s="63"/>
      <c r="ATE95" s="63"/>
      <c r="ATF95" s="63"/>
      <c r="ATG95" s="63"/>
      <c r="ATH95" s="63"/>
      <c r="ATI95" s="63"/>
      <c r="ATJ95" s="63"/>
      <c r="ATK95" s="63"/>
      <c r="ATL95" s="63"/>
      <c r="ATM95" s="63"/>
      <c r="ATN95" s="63"/>
      <c r="ATO95" s="63"/>
      <c r="ATP95" s="63"/>
      <c r="ATQ95" s="63"/>
      <c r="ATR95" s="63"/>
      <c r="ATS95" s="63"/>
      <c r="ATT95" s="63"/>
      <c r="ATU95" s="63"/>
      <c r="ATV95" s="63"/>
      <c r="ATW95" s="63"/>
      <c r="ATX95" s="63"/>
      <c r="ATY95" s="63"/>
      <c r="ATZ95" s="63"/>
      <c r="AUA95" s="63"/>
      <c r="AUB95" s="63"/>
      <c r="AUC95" s="63"/>
      <c r="AUD95" s="63"/>
      <c r="AUE95" s="63"/>
      <c r="AUF95" s="63"/>
      <c r="AUG95" s="63"/>
      <c r="AUH95" s="63"/>
      <c r="AUI95" s="63"/>
      <c r="AUJ95" s="63"/>
      <c r="AUK95" s="63"/>
      <c r="AUL95" s="63"/>
      <c r="AUM95" s="63"/>
      <c r="AUN95" s="63"/>
      <c r="AUO95" s="63"/>
      <c r="AUP95" s="63"/>
      <c r="AUQ95" s="63"/>
      <c r="AUR95" s="63"/>
      <c r="AUS95" s="63"/>
      <c r="AUT95" s="63"/>
      <c r="AUU95" s="63"/>
      <c r="AUV95" s="63"/>
      <c r="AUW95" s="63"/>
      <c r="AUX95" s="63"/>
      <c r="AUY95" s="63"/>
      <c r="AUZ95" s="63"/>
      <c r="AVA95" s="63"/>
      <c r="AVB95" s="63"/>
      <c r="AVC95" s="63"/>
      <c r="AVD95" s="63"/>
      <c r="AVE95" s="63"/>
      <c r="AVF95" s="63"/>
      <c r="AVG95" s="63"/>
      <c r="AVH95" s="63"/>
      <c r="AVI95" s="63"/>
      <c r="AVJ95" s="63"/>
      <c r="AVK95" s="63"/>
      <c r="AVL95" s="63"/>
      <c r="AVM95" s="63"/>
      <c r="AVN95" s="63"/>
      <c r="AVO95" s="63"/>
      <c r="AVP95" s="63"/>
      <c r="AVQ95" s="63"/>
      <c r="AVR95" s="63"/>
      <c r="AVS95" s="63"/>
      <c r="AVT95" s="63"/>
      <c r="AVU95" s="63"/>
      <c r="AVV95" s="63"/>
      <c r="AVW95" s="63"/>
      <c r="AVX95" s="63"/>
      <c r="AVY95" s="63"/>
      <c r="AVZ95" s="63"/>
      <c r="AWA95" s="63"/>
      <c r="AWB95" s="63"/>
      <c r="AWC95" s="63"/>
      <c r="AWD95" s="63"/>
      <c r="AWE95" s="63"/>
      <c r="AWF95" s="63"/>
      <c r="AWG95" s="63"/>
      <c r="AWH95" s="63"/>
      <c r="AWI95" s="63"/>
      <c r="AWJ95" s="63"/>
      <c r="AWK95" s="63"/>
      <c r="AWL95" s="63"/>
      <c r="AWM95" s="63"/>
      <c r="AWN95" s="63"/>
      <c r="AWO95" s="63"/>
      <c r="AWP95" s="63"/>
      <c r="AWQ95" s="63"/>
      <c r="AWR95" s="63"/>
      <c r="AWS95" s="63"/>
      <c r="AWT95" s="63"/>
      <c r="AWU95" s="63"/>
      <c r="AWV95" s="63"/>
      <c r="AWW95" s="63"/>
      <c r="AWX95" s="63"/>
      <c r="AWY95" s="63"/>
      <c r="AWZ95" s="63"/>
      <c r="AXA95" s="63"/>
      <c r="AXB95" s="63"/>
      <c r="AXC95" s="63"/>
      <c r="AXD95" s="63"/>
      <c r="AXE95" s="63"/>
      <c r="AXF95" s="63"/>
      <c r="AXG95" s="63"/>
      <c r="AXH95" s="63"/>
      <c r="AXI95" s="63"/>
      <c r="AXJ95" s="63"/>
      <c r="AXK95" s="63"/>
      <c r="AXL95" s="63"/>
      <c r="AXM95" s="63"/>
      <c r="AXN95" s="63"/>
      <c r="AXO95" s="63"/>
      <c r="AXP95" s="63"/>
      <c r="AXQ95" s="63"/>
      <c r="AXR95" s="63"/>
      <c r="AXS95" s="63"/>
      <c r="AXT95" s="63"/>
      <c r="AXU95" s="63"/>
      <c r="AXV95" s="63"/>
      <c r="AXW95" s="63"/>
      <c r="AXX95" s="63"/>
      <c r="AXY95" s="63"/>
      <c r="AXZ95" s="63"/>
      <c r="AYA95" s="63"/>
      <c r="AYB95" s="63"/>
      <c r="AYC95" s="63"/>
      <c r="AYD95" s="63"/>
      <c r="AYE95" s="63"/>
      <c r="AYF95" s="63"/>
      <c r="AYG95" s="63"/>
      <c r="AYH95" s="63"/>
      <c r="AYI95" s="63"/>
      <c r="AYJ95" s="63"/>
      <c r="AYK95" s="63"/>
      <c r="AYL95" s="63"/>
      <c r="AYM95" s="63"/>
      <c r="AYN95" s="63"/>
      <c r="AYO95" s="63"/>
      <c r="AYP95" s="63"/>
      <c r="AYQ95" s="63"/>
      <c r="AYR95" s="63"/>
      <c r="AYS95" s="63"/>
      <c r="AYT95" s="63"/>
      <c r="AYU95" s="63"/>
      <c r="AYV95" s="63"/>
      <c r="AYW95" s="63"/>
      <c r="AYX95" s="63"/>
      <c r="AYY95" s="63"/>
      <c r="AYZ95" s="63"/>
      <c r="AZA95" s="63"/>
      <c r="AZB95" s="63"/>
      <c r="AZC95" s="63"/>
      <c r="AZD95" s="63"/>
      <c r="AZE95" s="63"/>
      <c r="AZF95" s="63"/>
      <c r="AZG95" s="63"/>
      <c r="AZH95" s="63"/>
      <c r="AZI95" s="63"/>
      <c r="AZJ95" s="63"/>
      <c r="AZK95" s="63"/>
      <c r="AZL95" s="63"/>
      <c r="AZM95" s="63"/>
      <c r="AZN95" s="63"/>
      <c r="AZO95" s="63"/>
      <c r="AZP95" s="63"/>
      <c r="AZQ95" s="63"/>
      <c r="AZR95" s="63"/>
      <c r="AZS95" s="63"/>
      <c r="AZT95" s="63"/>
      <c r="AZU95" s="63"/>
      <c r="AZV95" s="63"/>
      <c r="AZW95" s="63"/>
      <c r="AZX95" s="63"/>
      <c r="AZY95" s="63"/>
      <c r="AZZ95" s="63"/>
      <c r="BAA95" s="63"/>
      <c r="BAB95" s="63"/>
      <c r="BAC95" s="63"/>
      <c r="BAD95" s="63"/>
      <c r="BAE95" s="63"/>
      <c r="BAF95" s="63"/>
      <c r="BAG95" s="63"/>
      <c r="BAH95" s="63"/>
      <c r="BAI95" s="63"/>
      <c r="BAJ95" s="63"/>
      <c r="BAK95" s="63"/>
      <c r="BAL95" s="63"/>
      <c r="BAM95" s="63"/>
      <c r="BAN95" s="63"/>
      <c r="BAO95" s="63"/>
      <c r="BAP95" s="63"/>
      <c r="BAQ95" s="63"/>
      <c r="BAR95" s="63"/>
      <c r="BAS95" s="63"/>
      <c r="BAT95" s="63"/>
      <c r="BAU95" s="63"/>
      <c r="BAV95" s="63"/>
      <c r="BAW95" s="63"/>
      <c r="BAX95" s="63"/>
      <c r="BAY95" s="63"/>
      <c r="BAZ95" s="63"/>
      <c r="BBA95" s="63"/>
      <c r="BBB95" s="63"/>
      <c r="BBC95" s="63"/>
      <c r="BBD95" s="63"/>
      <c r="BBE95" s="63"/>
      <c r="BBF95" s="63"/>
      <c r="BBG95" s="63"/>
      <c r="BBH95" s="63"/>
      <c r="BBI95" s="63"/>
      <c r="BBJ95" s="63"/>
      <c r="BBK95" s="63"/>
      <c r="BBL95" s="63"/>
      <c r="BBM95" s="63"/>
      <c r="BBN95" s="63"/>
      <c r="BBO95" s="63"/>
      <c r="BBP95" s="63"/>
      <c r="BBQ95" s="63"/>
      <c r="BBR95" s="63"/>
      <c r="BBS95" s="63"/>
      <c r="BBT95" s="63"/>
      <c r="BBU95" s="63"/>
      <c r="BBV95" s="63"/>
      <c r="BBW95" s="63"/>
      <c r="BBX95" s="63"/>
      <c r="BBY95" s="63"/>
      <c r="BBZ95" s="63"/>
      <c r="BCA95" s="63"/>
      <c r="BCB95" s="63"/>
      <c r="BCC95" s="63"/>
      <c r="BCD95" s="63"/>
      <c r="BCE95" s="63"/>
      <c r="BCF95" s="63"/>
      <c r="BCG95" s="63"/>
      <c r="BCH95" s="63"/>
      <c r="BCI95" s="63"/>
      <c r="BCJ95" s="63"/>
      <c r="BCK95" s="63"/>
      <c r="BCL95" s="63"/>
      <c r="BCM95" s="63"/>
      <c r="BCN95" s="63"/>
      <c r="BCO95" s="63"/>
      <c r="BCP95" s="63"/>
      <c r="BCQ95" s="63"/>
      <c r="BCR95" s="63"/>
      <c r="BCS95" s="63"/>
      <c r="BCT95" s="63"/>
      <c r="BCU95" s="63"/>
      <c r="BCV95" s="63"/>
      <c r="BCW95" s="63"/>
      <c r="BCX95" s="63"/>
      <c r="BCY95" s="63"/>
      <c r="BCZ95" s="63"/>
      <c r="BDA95" s="63"/>
      <c r="BDB95" s="63"/>
      <c r="BDC95" s="63"/>
      <c r="BDD95" s="63"/>
      <c r="BDE95" s="63"/>
      <c r="BDF95" s="63"/>
      <c r="BDG95" s="63"/>
      <c r="BDH95" s="63"/>
      <c r="BDI95" s="63"/>
      <c r="BDJ95" s="63"/>
      <c r="BDK95" s="63"/>
      <c r="BDL95" s="63"/>
      <c r="BDM95" s="63"/>
      <c r="BDN95" s="63"/>
      <c r="BDO95" s="63"/>
      <c r="BDP95" s="63"/>
      <c r="BDQ95" s="63"/>
      <c r="BDR95" s="63"/>
      <c r="BDS95" s="63"/>
      <c r="BDT95" s="63"/>
      <c r="BDU95" s="63"/>
      <c r="BDV95" s="63"/>
      <c r="BDW95" s="63"/>
      <c r="BDX95" s="63"/>
      <c r="BDY95" s="63"/>
      <c r="BDZ95" s="63"/>
      <c r="BEA95" s="63"/>
      <c r="BEB95" s="63"/>
      <c r="BEC95" s="63"/>
      <c r="BED95" s="63"/>
      <c r="BEE95" s="63"/>
      <c r="BEF95" s="63"/>
      <c r="BEG95" s="63"/>
      <c r="BEH95" s="63"/>
      <c r="BEI95" s="63"/>
      <c r="BEJ95" s="63"/>
      <c r="BEK95" s="63"/>
      <c r="BEL95" s="63"/>
      <c r="BEM95" s="63"/>
      <c r="BEN95" s="63"/>
      <c r="BEO95" s="63"/>
      <c r="BEP95" s="63"/>
      <c r="BEQ95" s="63"/>
      <c r="BER95" s="63"/>
      <c r="BES95" s="63"/>
      <c r="BET95" s="63"/>
      <c r="BEU95" s="63"/>
      <c r="BEV95" s="63"/>
      <c r="BEW95" s="63"/>
      <c r="BEX95" s="63"/>
      <c r="BEY95" s="63"/>
      <c r="BEZ95" s="63"/>
      <c r="BFA95" s="63"/>
      <c r="BFB95" s="63"/>
      <c r="BFC95" s="63"/>
      <c r="BFD95" s="63"/>
      <c r="BFE95" s="63"/>
      <c r="BFF95" s="63"/>
      <c r="BFG95" s="63"/>
      <c r="BFH95" s="63"/>
      <c r="BFI95" s="63"/>
      <c r="BFJ95" s="63"/>
      <c r="BFK95" s="63"/>
      <c r="BFL95" s="63"/>
      <c r="BFM95" s="63"/>
      <c r="BFN95" s="63"/>
      <c r="BFO95" s="63"/>
      <c r="BFP95" s="63"/>
      <c r="BFQ95" s="63"/>
      <c r="BFR95" s="63"/>
      <c r="BFS95" s="63"/>
      <c r="BFT95" s="63"/>
      <c r="BFU95" s="63"/>
      <c r="BFV95" s="63"/>
      <c r="BFW95" s="63"/>
      <c r="BFX95" s="63"/>
      <c r="BFY95" s="63"/>
      <c r="BFZ95" s="63"/>
      <c r="BGA95" s="63"/>
      <c r="BGB95" s="63"/>
      <c r="BGC95" s="63"/>
      <c r="BGD95" s="63"/>
      <c r="BGE95" s="63"/>
      <c r="BGF95" s="63"/>
      <c r="BGG95" s="63"/>
      <c r="BGH95" s="63"/>
      <c r="BGI95" s="63"/>
      <c r="BGJ95" s="63"/>
      <c r="BGK95" s="63"/>
      <c r="BGL95" s="63"/>
      <c r="BGM95" s="63"/>
      <c r="BGN95" s="63"/>
      <c r="BGO95" s="63"/>
      <c r="BGP95" s="63"/>
      <c r="BGQ95" s="63"/>
      <c r="BGR95" s="63"/>
      <c r="BGS95" s="63"/>
      <c r="BGT95" s="63"/>
      <c r="BGU95" s="63"/>
      <c r="BGV95" s="63"/>
      <c r="BGW95" s="63"/>
      <c r="BGX95" s="63"/>
      <c r="BGY95" s="63"/>
      <c r="BGZ95" s="63"/>
      <c r="BHA95" s="63"/>
      <c r="BHB95" s="63"/>
      <c r="BHC95" s="63"/>
      <c r="BHD95" s="63"/>
      <c r="BHE95" s="63"/>
      <c r="BHF95" s="63"/>
      <c r="BHG95" s="63"/>
      <c r="BHH95" s="63"/>
      <c r="BHI95" s="63"/>
      <c r="BHJ95" s="63"/>
      <c r="BHK95" s="63"/>
      <c r="BHL95" s="63"/>
      <c r="BHM95" s="63"/>
      <c r="BHN95" s="63"/>
      <c r="BHO95" s="63"/>
      <c r="BHP95" s="63"/>
      <c r="BHQ95" s="63"/>
      <c r="BHR95" s="63"/>
      <c r="BHS95" s="63"/>
      <c r="BHT95" s="63"/>
      <c r="BHU95" s="63"/>
      <c r="BHV95" s="63"/>
      <c r="BHW95" s="63"/>
      <c r="BHX95" s="63"/>
      <c r="BHY95" s="63"/>
      <c r="BHZ95" s="63"/>
      <c r="BIA95" s="63"/>
      <c r="BIB95" s="63"/>
      <c r="BIC95" s="63"/>
      <c r="BID95" s="63"/>
      <c r="BIE95" s="63"/>
      <c r="BIF95" s="63"/>
      <c r="BIG95" s="63"/>
      <c r="BIH95" s="63"/>
      <c r="BII95" s="63"/>
      <c r="BIJ95" s="63"/>
      <c r="BIK95" s="63"/>
      <c r="BIL95" s="63"/>
      <c r="BIM95" s="63"/>
      <c r="BIN95" s="63"/>
      <c r="BIO95" s="63"/>
      <c r="BIP95" s="63"/>
      <c r="BIQ95" s="63"/>
      <c r="BIR95" s="63"/>
      <c r="BIS95" s="63"/>
      <c r="BIT95" s="63"/>
      <c r="BIU95" s="63"/>
      <c r="BIV95" s="63"/>
      <c r="BIW95" s="63"/>
      <c r="BIX95" s="63"/>
      <c r="BIY95" s="63"/>
      <c r="BIZ95" s="63"/>
      <c r="BJA95" s="63"/>
      <c r="BJB95" s="63"/>
      <c r="BJC95" s="63"/>
      <c r="BJD95" s="63"/>
      <c r="BJE95" s="63"/>
      <c r="BJF95" s="63"/>
      <c r="BJG95" s="63"/>
      <c r="BJH95" s="63"/>
      <c r="BJI95" s="63"/>
      <c r="BJJ95" s="63"/>
      <c r="BJK95" s="63"/>
      <c r="BJL95" s="63"/>
      <c r="BJM95" s="63"/>
      <c r="BJN95" s="63"/>
      <c r="BJO95" s="63"/>
      <c r="BJP95" s="63"/>
      <c r="BJQ95" s="63"/>
      <c r="BJR95" s="63"/>
      <c r="BJS95" s="63"/>
      <c r="BJT95" s="63"/>
      <c r="BJU95" s="63"/>
      <c r="BJV95" s="63"/>
      <c r="BJW95" s="63"/>
      <c r="BJX95" s="63"/>
      <c r="BJY95" s="63"/>
      <c r="BJZ95" s="63"/>
      <c r="BKA95" s="63"/>
      <c r="BKB95" s="63"/>
      <c r="BKC95" s="63"/>
      <c r="BKD95" s="63"/>
      <c r="BKE95" s="63"/>
      <c r="BKF95" s="63"/>
      <c r="BKG95" s="63"/>
      <c r="BKH95" s="63"/>
      <c r="BKI95" s="63"/>
      <c r="BKJ95" s="63"/>
      <c r="BKK95" s="63"/>
      <c r="BKL95" s="63"/>
      <c r="BKM95" s="63"/>
      <c r="BKN95" s="63"/>
      <c r="BKO95" s="63"/>
      <c r="BKP95" s="63"/>
      <c r="BKQ95" s="63"/>
      <c r="BKR95" s="63"/>
      <c r="BKS95" s="63"/>
      <c r="BKT95" s="63"/>
      <c r="BKU95" s="63"/>
      <c r="BKV95" s="63"/>
      <c r="BKW95" s="63"/>
      <c r="BKX95" s="63"/>
      <c r="BKY95" s="63"/>
      <c r="BKZ95" s="63"/>
      <c r="BLA95" s="63"/>
      <c r="BLB95" s="63"/>
      <c r="BLC95" s="63"/>
      <c r="BLD95" s="63"/>
      <c r="BLE95" s="63"/>
      <c r="BLF95" s="63"/>
      <c r="BLG95" s="63"/>
      <c r="BLH95" s="63"/>
      <c r="BLI95" s="63"/>
      <c r="BLJ95" s="63"/>
      <c r="BLK95" s="63"/>
      <c r="BLL95" s="63"/>
      <c r="BLM95" s="63"/>
      <c r="BLN95" s="63"/>
      <c r="BLO95" s="63"/>
      <c r="BLP95" s="63"/>
      <c r="BLQ95" s="63"/>
      <c r="BLR95" s="63"/>
      <c r="BLS95" s="63"/>
      <c r="BLT95" s="63"/>
      <c r="BLU95" s="63"/>
      <c r="BLV95" s="63"/>
      <c r="BLW95" s="63"/>
      <c r="BLX95" s="63"/>
      <c r="BLY95" s="63"/>
      <c r="BLZ95" s="63"/>
      <c r="BMA95" s="63"/>
      <c r="BMB95" s="63"/>
      <c r="BMC95" s="63"/>
      <c r="BMD95" s="63"/>
      <c r="BME95" s="63"/>
      <c r="BMF95" s="63"/>
      <c r="BMG95" s="63"/>
      <c r="BMH95" s="63"/>
      <c r="BMI95" s="63"/>
      <c r="BMJ95" s="63"/>
      <c r="BMK95" s="63"/>
      <c r="BML95" s="63"/>
      <c r="BMM95" s="63"/>
      <c r="BMN95" s="63"/>
      <c r="BMO95" s="63"/>
      <c r="BMP95" s="63"/>
      <c r="BMQ95" s="63"/>
      <c r="BMR95" s="63"/>
      <c r="BMS95" s="63"/>
      <c r="BMT95" s="63"/>
      <c r="BMU95" s="63"/>
      <c r="BMV95" s="63"/>
      <c r="BMW95" s="63"/>
      <c r="BMX95" s="63"/>
    </row>
    <row r="96" spans="1:1714" s="1" customFormat="1" ht="15" customHeight="1" x14ac:dyDescent="0.25">
      <c r="A96" s="194" t="s">
        <v>285</v>
      </c>
      <c r="B96" s="147" t="s">
        <v>45</v>
      </c>
      <c r="C96" s="148" t="s">
        <v>149</v>
      </c>
      <c r="D96" s="213" t="s">
        <v>47</v>
      </c>
      <c r="E96" s="149" t="s">
        <v>138</v>
      </c>
      <c r="F96" s="214" t="s">
        <v>49</v>
      </c>
      <c r="G96" s="213" t="s">
        <v>50</v>
      </c>
      <c r="H96" s="150">
        <v>25</v>
      </c>
      <c r="I96" s="146" t="s">
        <v>1692</v>
      </c>
      <c r="J96" s="151">
        <v>44711</v>
      </c>
      <c r="K96" s="152">
        <v>44712</v>
      </c>
      <c r="L96" s="152">
        <v>44713</v>
      </c>
      <c r="M96" s="167" t="s">
        <v>388</v>
      </c>
      <c r="N96" s="168">
        <v>44720</v>
      </c>
      <c r="O96" s="171" t="s">
        <v>97</v>
      </c>
      <c r="P96" s="145" t="s">
        <v>446</v>
      </c>
      <c r="Q96" s="153">
        <f t="shared" si="19"/>
        <v>44714</v>
      </c>
      <c r="R96" s="163">
        <v>34.299999999999997</v>
      </c>
      <c r="S96" s="153">
        <f t="shared" si="20"/>
        <v>44718</v>
      </c>
      <c r="T96" s="162">
        <v>43.6</v>
      </c>
      <c r="U96" s="153">
        <f t="shared" si="21"/>
        <v>44725</v>
      </c>
      <c r="V96" s="163"/>
      <c r="W96" s="153">
        <f t="shared" si="29"/>
        <v>44739</v>
      </c>
      <c r="X96" s="163">
        <v>49.9</v>
      </c>
      <c r="Y96" s="170" t="str">
        <f t="shared" si="26"/>
        <v>OK</v>
      </c>
      <c r="Z96" s="171" t="s">
        <v>97</v>
      </c>
      <c r="AA96" s="172" t="s">
        <v>447</v>
      </c>
      <c r="AB96" s="153">
        <f t="shared" si="30"/>
        <v>44715</v>
      </c>
      <c r="AC96" s="162">
        <v>35.4</v>
      </c>
      <c r="AD96" s="153">
        <f t="shared" si="31"/>
        <v>44719</v>
      </c>
      <c r="AE96" s="162">
        <v>43.2</v>
      </c>
      <c r="AF96" s="153">
        <f t="shared" si="32"/>
        <v>44726</v>
      </c>
      <c r="AG96" s="163"/>
      <c r="AH96" s="153">
        <f t="shared" si="33"/>
        <v>44740</v>
      </c>
      <c r="AI96" s="163">
        <v>55.6</v>
      </c>
      <c r="AJ96" s="170" t="str">
        <f t="shared" si="27"/>
        <v>OK</v>
      </c>
      <c r="AK96" s="171" t="s">
        <v>97</v>
      </c>
      <c r="AL96" s="172" t="s">
        <v>448</v>
      </c>
      <c r="AM96" s="153">
        <f t="shared" si="34"/>
        <v>44716</v>
      </c>
      <c r="AN96" s="163">
        <v>39.200000000000003</v>
      </c>
      <c r="AO96" s="153">
        <f t="shared" si="35"/>
        <v>44720</v>
      </c>
      <c r="AP96" s="162">
        <v>50.3</v>
      </c>
      <c r="AQ96" s="153">
        <f t="shared" si="36"/>
        <v>44727</v>
      </c>
      <c r="AR96" s="163"/>
      <c r="AS96" s="153">
        <f t="shared" si="37"/>
        <v>44741</v>
      </c>
      <c r="AT96" s="163">
        <v>57.4</v>
      </c>
      <c r="AU96" s="170" t="str">
        <f t="shared" si="28"/>
        <v>OK</v>
      </c>
      <c r="AV96" s="92"/>
      <c r="AW96" s="199" t="s">
        <v>1395</v>
      </c>
      <c r="AX96" s="200" t="s">
        <v>1396</v>
      </c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3"/>
      <c r="FA96" s="63"/>
      <c r="FB96" s="63"/>
      <c r="FC96" s="63"/>
      <c r="FD96" s="63"/>
      <c r="FE96" s="63"/>
      <c r="FF96" s="63"/>
      <c r="FG96" s="63"/>
      <c r="FH96" s="63"/>
      <c r="FI96" s="63"/>
      <c r="FJ96" s="63"/>
      <c r="FK96" s="63"/>
      <c r="FL96" s="63"/>
      <c r="FM96" s="63"/>
      <c r="FN96" s="63"/>
      <c r="FO96" s="63"/>
      <c r="FP96" s="63"/>
      <c r="FQ96" s="63"/>
      <c r="FR96" s="63"/>
      <c r="FS96" s="63"/>
      <c r="FT96" s="63"/>
      <c r="FU96" s="63"/>
      <c r="FV96" s="63"/>
      <c r="FW96" s="63"/>
      <c r="FX96" s="63"/>
      <c r="FY96" s="63"/>
      <c r="FZ96" s="63"/>
      <c r="GA96" s="63"/>
      <c r="GB96" s="63"/>
      <c r="GC96" s="63"/>
      <c r="GD96" s="63"/>
      <c r="GE96" s="63"/>
      <c r="GF96" s="63"/>
      <c r="GG96" s="63"/>
      <c r="GH96" s="63"/>
      <c r="GI96" s="63"/>
      <c r="GJ96" s="63"/>
      <c r="GK96" s="63"/>
      <c r="GL96" s="63"/>
      <c r="GM96" s="63"/>
      <c r="GN96" s="63"/>
      <c r="GO96" s="63"/>
      <c r="GP96" s="63"/>
      <c r="GQ96" s="63"/>
      <c r="GR96" s="63"/>
      <c r="GS96" s="63"/>
      <c r="GT96" s="63"/>
      <c r="GU96" s="63"/>
      <c r="GV96" s="63"/>
      <c r="GW96" s="63"/>
      <c r="GX96" s="63"/>
      <c r="GY96" s="63"/>
      <c r="GZ96" s="63"/>
      <c r="HA96" s="63"/>
      <c r="HB96" s="63"/>
      <c r="HC96" s="63"/>
      <c r="HD96" s="63"/>
      <c r="HE96" s="63"/>
      <c r="HF96" s="63"/>
      <c r="HG96" s="63"/>
      <c r="HH96" s="63"/>
      <c r="HI96" s="63"/>
      <c r="HJ96" s="63"/>
      <c r="HK96" s="63"/>
      <c r="HL96" s="63"/>
      <c r="HM96" s="63"/>
      <c r="HN96" s="63"/>
      <c r="HO96" s="63"/>
      <c r="HP96" s="63"/>
      <c r="HQ96" s="63"/>
      <c r="HR96" s="63"/>
      <c r="HS96" s="63"/>
      <c r="HT96" s="63"/>
      <c r="HU96" s="63"/>
      <c r="HV96" s="63"/>
      <c r="HW96" s="63"/>
      <c r="HX96" s="63"/>
      <c r="HY96" s="63"/>
      <c r="HZ96" s="63"/>
      <c r="IA96" s="63"/>
      <c r="IB96" s="63"/>
      <c r="IC96" s="63"/>
      <c r="ID96" s="63"/>
      <c r="IE96" s="63"/>
      <c r="IF96" s="63"/>
      <c r="IG96" s="63"/>
      <c r="IH96" s="63"/>
      <c r="II96" s="63"/>
      <c r="IJ96" s="63"/>
      <c r="IK96" s="63"/>
      <c r="IL96" s="63"/>
      <c r="IM96" s="63"/>
      <c r="IN96" s="63"/>
      <c r="IO96" s="63"/>
      <c r="IP96" s="63"/>
      <c r="IQ96" s="63"/>
      <c r="IR96" s="63"/>
      <c r="IS96" s="63"/>
      <c r="IT96" s="63"/>
      <c r="IU96" s="63"/>
      <c r="IV96" s="63"/>
      <c r="IW96" s="63"/>
      <c r="IX96" s="63"/>
      <c r="IY96" s="63"/>
      <c r="IZ96" s="63"/>
      <c r="JA96" s="63"/>
      <c r="JB96" s="63"/>
      <c r="JC96" s="63"/>
      <c r="JD96" s="63"/>
      <c r="JE96" s="63"/>
      <c r="JF96" s="63"/>
      <c r="JG96" s="63"/>
      <c r="JH96" s="63"/>
      <c r="JI96" s="63"/>
      <c r="JJ96" s="63"/>
      <c r="JK96" s="63"/>
      <c r="JL96" s="63"/>
      <c r="JM96" s="63"/>
      <c r="JN96" s="63"/>
      <c r="JO96" s="63"/>
      <c r="JP96" s="63"/>
      <c r="JQ96" s="63"/>
      <c r="JR96" s="63"/>
      <c r="JS96" s="63"/>
      <c r="JT96" s="63"/>
      <c r="JU96" s="63"/>
      <c r="JV96" s="63"/>
      <c r="JW96" s="63"/>
      <c r="JX96" s="63"/>
      <c r="JY96" s="63"/>
      <c r="JZ96" s="63"/>
      <c r="KA96" s="63"/>
      <c r="KB96" s="63"/>
      <c r="KC96" s="63"/>
      <c r="KD96" s="63"/>
      <c r="KE96" s="63"/>
      <c r="KF96" s="63"/>
      <c r="KG96" s="63"/>
      <c r="KH96" s="63"/>
      <c r="KI96" s="63"/>
      <c r="KJ96" s="63"/>
      <c r="KK96" s="63"/>
      <c r="KL96" s="63"/>
      <c r="KM96" s="63"/>
      <c r="KN96" s="63"/>
      <c r="KO96" s="63"/>
      <c r="KP96" s="63"/>
      <c r="KQ96" s="63"/>
      <c r="KR96" s="63"/>
      <c r="KS96" s="63"/>
      <c r="KT96" s="63"/>
      <c r="KU96" s="63"/>
      <c r="KV96" s="63"/>
      <c r="KW96" s="63"/>
      <c r="KX96" s="63"/>
      <c r="KY96" s="63"/>
      <c r="KZ96" s="63"/>
      <c r="LA96" s="63"/>
      <c r="LB96" s="63"/>
      <c r="LC96" s="63"/>
      <c r="LD96" s="63"/>
      <c r="LE96" s="63"/>
      <c r="LF96" s="63"/>
      <c r="LG96" s="63"/>
      <c r="LH96" s="63"/>
      <c r="LI96" s="63"/>
      <c r="LJ96" s="63"/>
      <c r="LK96" s="63"/>
      <c r="LL96" s="63"/>
      <c r="LM96" s="63"/>
      <c r="LN96" s="63"/>
      <c r="LO96" s="63"/>
      <c r="LP96" s="63"/>
      <c r="LQ96" s="63"/>
      <c r="LR96" s="63"/>
      <c r="LS96" s="63"/>
      <c r="LT96" s="63"/>
      <c r="LU96" s="63"/>
      <c r="LV96" s="63"/>
      <c r="LW96" s="63"/>
      <c r="LX96" s="63"/>
      <c r="LY96" s="63"/>
      <c r="LZ96" s="63"/>
      <c r="MA96" s="63"/>
      <c r="MB96" s="63"/>
      <c r="MC96" s="63"/>
      <c r="MD96" s="63"/>
      <c r="ME96" s="63"/>
      <c r="MF96" s="63"/>
      <c r="MG96" s="63"/>
      <c r="MH96" s="63"/>
      <c r="MI96" s="63"/>
      <c r="MJ96" s="63"/>
      <c r="MK96" s="63"/>
      <c r="ML96" s="63"/>
      <c r="MM96" s="63"/>
      <c r="MN96" s="63"/>
      <c r="MO96" s="63"/>
      <c r="MP96" s="63"/>
      <c r="MQ96" s="63"/>
      <c r="MR96" s="63"/>
      <c r="MS96" s="63"/>
      <c r="MT96" s="63"/>
      <c r="MU96" s="63"/>
      <c r="MV96" s="63"/>
      <c r="MW96" s="63"/>
      <c r="MX96" s="63"/>
      <c r="MY96" s="63"/>
      <c r="MZ96" s="63"/>
      <c r="NA96" s="63"/>
      <c r="NB96" s="63"/>
      <c r="NC96" s="63"/>
      <c r="ND96" s="63"/>
      <c r="NE96" s="63"/>
      <c r="NF96" s="63"/>
      <c r="NG96" s="63"/>
      <c r="NH96" s="63"/>
      <c r="NI96" s="63"/>
      <c r="NJ96" s="63"/>
      <c r="NK96" s="63"/>
      <c r="NL96" s="63"/>
      <c r="NM96" s="63"/>
      <c r="NN96" s="63"/>
      <c r="NO96" s="63"/>
      <c r="NP96" s="63"/>
      <c r="NQ96" s="63"/>
      <c r="NR96" s="63"/>
      <c r="NS96" s="63"/>
      <c r="NT96" s="63"/>
      <c r="NU96" s="63"/>
      <c r="NV96" s="63"/>
      <c r="NW96" s="63"/>
      <c r="NX96" s="63"/>
      <c r="NY96" s="63"/>
      <c r="NZ96" s="63"/>
      <c r="OA96" s="63"/>
      <c r="OB96" s="63"/>
      <c r="OC96" s="63"/>
      <c r="OD96" s="63"/>
      <c r="OE96" s="63"/>
      <c r="OF96" s="63"/>
      <c r="OG96" s="63"/>
      <c r="OH96" s="63"/>
      <c r="OI96" s="63"/>
      <c r="OJ96" s="63"/>
      <c r="OK96" s="63"/>
      <c r="OL96" s="63"/>
      <c r="OM96" s="63"/>
      <c r="ON96" s="63"/>
      <c r="OO96" s="63"/>
      <c r="OP96" s="63"/>
      <c r="OQ96" s="63"/>
      <c r="OR96" s="63"/>
      <c r="OS96" s="63"/>
      <c r="OT96" s="63"/>
      <c r="OU96" s="63"/>
      <c r="OV96" s="63"/>
      <c r="OW96" s="63"/>
      <c r="OX96" s="63"/>
      <c r="OY96" s="63"/>
      <c r="OZ96" s="63"/>
      <c r="PA96" s="63"/>
      <c r="PB96" s="63"/>
      <c r="PC96" s="63"/>
      <c r="PD96" s="63"/>
      <c r="PE96" s="63"/>
      <c r="PF96" s="63"/>
      <c r="PG96" s="63"/>
      <c r="PH96" s="63"/>
      <c r="PI96" s="63"/>
      <c r="PJ96" s="63"/>
      <c r="PK96" s="63"/>
      <c r="PL96" s="63"/>
      <c r="PM96" s="63"/>
      <c r="PN96" s="63"/>
      <c r="PO96" s="63"/>
      <c r="PP96" s="63"/>
      <c r="PQ96" s="63"/>
      <c r="PR96" s="63"/>
      <c r="PS96" s="63"/>
      <c r="PT96" s="63"/>
      <c r="PU96" s="63"/>
      <c r="PV96" s="63"/>
      <c r="PW96" s="63"/>
      <c r="PX96" s="63"/>
      <c r="PY96" s="63"/>
      <c r="PZ96" s="63"/>
      <c r="QA96" s="63"/>
      <c r="QB96" s="63"/>
      <c r="QC96" s="63"/>
      <c r="QD96" s="63"/>
      <c r="QE96" s="63"/>
      <c r="QF96" s="63"/>
      <c r="QG96" s="63"/>
      <c r="QH96" s="63"/>
      <c r="QI96" s="63"/>
      <c r="QJ96" s="63"/>
      <c r="QK96" s="63"/>
      <c r="QL96" s="63"/>
      <c r="QM96" s="63"/>
      <c r="QN96" s="63"/>
      <c r="QO96" s="63"/>
      <c r="QP96" s="63"/>
      <c r="QQ96" s="63"/>
      <c r="QR96" s="63"/>
      <c r="QS96" s="63"/>
      <c r="QT96" s="63"/>
      <c r="QU96" s="63"/>
      <c r="QV96" s="63"/>
      <c r="QW96" s="63"/>
      <c r="QX96" s="63"/>
      <c r="QY96" s="63"/>
      <c r="QZ96" s="63"/>
      <c r="RA96" s="63"/>
      <c r="RB96" s="63"/>
      <c r="RC96" s="63"/>
      <c r="RD96" s="63"/>
      <c r="RE96" s="63"/>
      <c r="RF96" s="63"/>
      <c r="RG96" s="63"/>
      <c r="RH96" s="63"/>
      <c r="RI96" s="63"/>
      <c r="RJ96" s="63"/>
      <c r="RK96" s="63"/>
      <c r="RL96" s="63"/>
      <c r="RM96" s="63"/>
      <c r="RN96" s="63"/>
      <c r="RO96" s="63"/>
      <c r="RP96" s="63"/>
      <c r="RQ96" s="63"/>
      <c r="RR96" s="63"/>
      <c r="RS96" s="63"/>
      <c r="RT96" s="63"/>
      <c r="RU96" s="63"/>
      <c r="RV96" s="63"/>
      <c r="RW96" s="63"/>
      <c r="RX96" s="63"/>
      <c r="RY96" s="63"/>
      <c r="RZ96" s="63"/>
      <c r="SA96" s="63"/>
      <c r="SB96" s="63"/>
      <c r="SC96" s="63"/>
      <c r="SD96" s="63"/>
      <c r="SE96" s="63"/>
      <c r="SF96" s="63"/>
      <c r="SG96" s="63"/>
      <c r="SH96" s="63"/>
      <c r="SI96" s="63"/>
      <c r="SJ96" s="63"/>
      <c r="SK96" s="63"/>
      <c r="SL96" s="63"/>
      <c r="SM96" s="63"/>
      <c r="SN96" s="63"/>
      <c r="SO96" s="63"/>
      <c r="SP96" s="63"/>
      <c r="SQ96" s="63"/>
      <c r="SR96" s="63"/>
      <c r="SS96" s="63"/>
      <c r="ST96" s="63"/>
      <c r="SU96" s="63"/>
      <c r="SV96" s="63"/>
      <c r="SW96" s="63"/>
      <c r="SX96" s="63"/>
      <c r="SY96" s="63"/>
      <c r="SZ96" s="63"/>
      <c r="TA96" s="63"/>
      <c r="TB96" s="63"/>
      <c r="TC96" s="63"/>
      <c r="TD96" s="63"/>
      <c r="TE96" s="63"/>
      <c r="TF96" s="63"/>
      <c r="TG96" s="63"/>
      <c r="TH96" s="63"/>
      <c r="TI96" s="63"/>
      <c r="TJ96" s="63"/>
      <c r="TK96" s="63"/>
      <c r="TL96" s="63"/>
      <c r="TM96" s="63"/>
      <c r="TN96" s="63"/>
      <c r="TO96" s="63"/>
      <c r="TP96" s="63"/>
      <c r="TQ96" s="63"/>
      <c r="TR96" s="63"/>
      <c r="TS96" s="63"/>
      <c r="TT96" s="63"/>
      <c r="TU96" s="63"/>
      <c r="TV96" s="63"/>
      <c r="TW96" s="63"/>
      <c r="TX96" s="63"/>
      <c r="TY96" s="63"/>
      <c r="TZ96" s="63"/>
      <c r="UA96" s="63"/>
      <c r="UB96" s="63"/>
      <c r="UC96" s="63"/>
      <c r="UD96" s="63"/>
      <c r="UE96" s="63"/>
      <c r="UF96" s="63"/>
      <c r="UG96" s="63"/>
      <c r="UH96" s="63"/>
      <c r="UI96" s="63"/>
      <c r="UJ96" s="63"/>
      <c r="UK96" s="63"/>
      <c r="UL96" s="63"/>
      <c r="UM96" s="63"/>
      <c r="UN96" s="63"/>
      <c r="UO96" s="63"/>
      <c r="UP96" s="63"/>
      <c r="UQ96" s="63"/>
      <c r="UR96" s="63"/>
      <c r="US96" s="63"/>
      <c r="UT96" s="63"/>
      <c r="UU96" s="63"/>
      <c r="UV96" s="63"/>
      <c r="UW96" s="63"/>
      <c r="UX96" s="63"/>
      <c r="UY96" s="63"/>
      <c r="UZ96" s="63"/>
      <c r="VA96" s="63"/>
      <c r="VB96" s="63"/>
      <c r="VC96" s="63"/>
      <c r="VD96" s="63"/>
      <c r="VE96" s="63"/>
      <c r="VF96" s="63"/>
      <c r="VG96" s="63"/>
      <c r="VH96" s="63"/>
      <c r="VI96" s="63"/>
      <c r="VJ96" s="63"/>
      <c r="VK96" s="63"/>
      <c r="VL96" s="63"/>
      <c r="VM96" s="63"/>
      <c r="VN96" s="63"/>
      <c r="VO96" s="63"/>
      <c r="VP96" s="63"/>
      <c r="VQ96" s="63"/>
      <c r="VR96" s="63"/>
      <c r="VS96" s="63"/>
      <c r="VT96" s="63"/>
      <c r="VU96" s="63"/>
      <c r="VV96" s="63"/>
      <c r="VW96" s="63"/>
      <c r="VX96" s="63"/>
      <c r="VY96" s="63"/>
      <c r="VZ96" s="63"/>
      <c r="WA96" s="63"/>
      <c r="WB96" s="63"/>
      <c r="WC96" s="63"/>
      <c r="WD96" s="63"/>
      <c r="WE96" s="63"/>
      <c r="WF96" s="63"/>
      <c r="WG96" s="63"/>
      <c r="WH96" s="63"/>
      <c r="WI96" s="63"/>
      <c r="WJ96" s="63"/>
      <c r="WK96" s="63"/>
      <c r="WL96" s="63"/>
      <c r="WM96" s="63"/>
      <c r="WN96" s="63"/>
      <c r="WO96" s="63"/>
      <c r="WP96" s="63"/>
      <c r="WQ96" s="63"/>
      <c r="WR96" s="63"/>
      <c r="WS96" s="63"/>
      <c r="WT96" s="63"/>
      <c r="WU96" s="63"/>
      <c r="WV96" s="63"/>
      <c r="WW96" s="63"/>
      <c r="WX96" s="63"/>
      <c r="WY96" s="63"/>
      <c r="WZ96" s="63"/>
      <c r="XA96" s="63"/>
      <c r="XB96" s="63"/>
      <c r="XC96" s="63"/>
      <c r="XD96" s="63"/>
      <c r="XE96" s="63"/>
      <c r="XF96" s="63"/>
      <c r="XG96" s="63"/>
      <c r="XH96" s="63"/>
      <c r="XI96" s="63"/>
      <c r="XJ96" s="63"/>
      <c r="XK96" s="63"/>
      <c r="XL96" s="63"/>
      <c r="XM96" s="63"/>
      <c r="XN96" s="63"/>
      <c r="XO96" s="63"/>
      <c r="XP96" s="63"/>
      <c r="XQ96" s="63"/>
      <c r="XR96" s="63"/>
      <c r="XS96" s="63"/>
      <c r="XT96" s="63"/>
      <c r="XU96" s="63"/>
      <c r="XV96" s="63"/>
      <c r="XW96" s="63"/>
      <c r="XX96" s="63"/>
      <c r="XY96" s="63"/>
      <c r="XZ96" s="63"/>
      <c r="YA96" s="63"/>
      <c r="YB96" s="63"/>
      <c r="YC96" s="63"/>
      <c r="YD96" s="63"/>
      <c r="YE96" s="63"/>
      <c r="YF96" s="63"/>
      <c r="YG96" s="63"/>
      <c r="YH96" s="63"/>
      <c r="YI96" s="63"/>
      <c r="YJ96" s="63"/>
      <c r="YK96" s="63"/>
      <c r="YL96" s="63"/>
      <c r="YM96" s="63"/>
      <c r="YN96" s="63"/>
      <c r="YO96" s="63"/>
      <c r="YP96" s="63"/>
      <c r="YQ96" s="63"/>
      <c r="YR96" s="63"/>
      <c r="YS96" s="63"/>
      <c r="YT96" s="63"/>
      <c r="YU96" s="63"/>
      <c r="YV96" s="63"/>
      <c r="YW96" s="63"/>
      <c r="YX96" s="63"/>
      <c r="YY96" s="63"/>
      <c r="YZ96" s="63"/>
      <c r="ZA96" s="63"/>
      <c r="ZB96" s="63"/>
      <c r="ZC96" s="63"/>
      <c r="ZD96" s="63"/>
      <c r="ZE96" s="63"/>
      <c r="ZF96" s="63"/>
      <c r="ZG96" s="63"/>
      <c r="ZH96" s="63"/>
      <c r="ZI96" s="63"/>
      <c r="ZJ96" s="63"/>
      <c r="ZK96" s="63"/>
      <c r="ZL96" s="63"/>
      <c r="ZM96" s="63"/>
      <c r="ZN96" s="63"/>
      <c r="ZO96" s="63"/>
      <c r="ZP96" s="63"/>
      <c r="ZQ96" s="63"/>
      <c r="ZR96" s="63"/>
      <c r="ZS96" s="63"/>
      <c r="ZT96" s="63"/>
      <c r="ZU96" s="63"/>
      <c r="ZV96" s="63"/>
      <c r="ZW96" s="63"/>
      <c r="ZX96" s="63"/>
      <c r="ZY96" s="63"/>
      <c r="ZZ96" s="63"/>
      <c r="AAA96" s="63"/>
      <c r="AAB96" s="63"/>
      <c r="AAC96" s="63"/>
      <c r="AAD96" s="63"/>
      <c r="AAE96" s="63"/>
      <c r="AAF96" s="63"/>
      <c r="AAG96" s="63"/>
      <c r="AAH96" s="63"/>
      <c r="AAI96" s="63"/>
      <c r="AAJ96" s="63"/>
      <c r="AAK96" s="63"/>
      <c r="AAL96" s="63"/>
      <c r="AAM96" s="63"/>
      <c r="AAN96" s="63"/>
      <c r="AAO96" s="63"/>
      <c r="AAP96" s="63"/>
      <c r="AAQ96" s="63"/>
      <c r="AAR96" s="63"/>
      <c r="AAS96" s="63"/>
      <c r="AAT96" s="63"/>
      <c r="AAU96" s="63"/>
      <c r="AAV96" s="63"/>
      <c r="AAW96" s="63"/>
      <c r="AAX96" s="63"/>
      <c r="AAY96" s="63"/>
      <c r="AAZ96" s="63"/>
      <c r="ABA96" s="63"/>
      <c r="ABB96" s="63"/>
      <c r="ABC96" s="63"/>
      <c r="ABD96" s="63"/>
      <c r="ABE96" s="63"/>
      <c r="ABF96" s="63"/>
      <c r="ABG96" s="63"/>
      <c r="ABH96" s="63"/>
      <c r="ABI96" s="63"/>
      <c r="ABJ96" s="63"/>
      <c r="ABK96" s="63"/>
      <c r="ABL96" s="63"/>
      <c r="ABM96" s="63"/>
      <c r="ABN96" s="63"/>
      <c r="ABO96" s="63"/>
      <c r="ABP96" s="63"/>
      <c r="ABQ96" s="63"/>
      <c r="ABR96" s="63"/>
      <c r="ABS96" s="63"/>
      <c r="ABT96" s="63"/>
      <c r="ABU96" s="63"/>
      <c r="ABV96" s="63"/>
      <c r="ABW96" s="63"/>
      <c r="ABX96" s="63"/>
      <c r="ABY96" s="63"/>
      <c r="ABZ96" s="63"/>
      <c r="ACA96" s="63"/>
      <c r="ACB96" s="63"/>
      <c r="ACC96" s="63"/>
      <c r="ACD96" s="63"/>
      <c r="ACE96" s="63"/>
      <c r="ACF96" s="63"/>
      <c r="ACG96" s="63"/>
      <c r="ACH96" s="63"/>
      <c r="ACI96" s="63"/>
      <c r="ACJ96" s="63"/>
      <c r="ACK96" s="63"/>
      <c r="ACL96" s="63"/>
      <c r="ACM96" s="63"/>
      <c r="ACN96" s="63"/>
      <c r="ACO96" s="63"/>
      <c r="ACP96" s="63"/>
      <c r="ACQ96" s="63"/>
      <c r="ACR96" s="63"/>
      <c r="ACS96" s="63"/>
      <c r="ACT96" s="63"/>
      <c r="ACU96" s="63"/>
      <c r="ACV96" s="63"/>
      <c r="ACW96" s="63"/>
      <c r="ACX96" s="63"/>
      <c r="ACY96" s="63"/>
      <c r="ACZ96" s="63"/>
      <c r="ADA96" s="63"/>
      <c r="ADB96" s="63"/>
      <c r="ADC96" s="63"/>
      <c r="ADD96" s="63"/>
      <c r="ADE96" s="63"/>
      <c r="ADF96" s="63"/>
      <c r="ADG96" s="63"/>
      <c r="ADH96" s="63"/>
      <c r="ADI96" s="63"/>
      <c r="ADJ96" s="63"/>
      <c r="ADK96" s="63"/>
      <c r="ADL96" s="63"/>
      <c r="ADM96" s="63"/>
      <c r="ADN96" s="63"/>
      <c r="ADO96" s="63"/>
      <c r="ADP96" s="63"/>
      <c r="ADQ96" s="63"/>
      <c r="ADR96" s="63"/>
      <c r="ADS96" s="63"/>
      <c r="ADT96" s="63"/>
      <c r="ADU96" s="63"/>
      <c r="ADV96" s="63"/>
      <c r="ADW96" s="63"/>
      <c r="ADX96" s="63"/>
      <c r="ADY96" s="63"/>
      <c r="ADZ96" s="63"/>
      <c r="AEA96" s="63"/>
      <c r="AEB96" s="63"/>
      <c r="AEC96" s="63"/>
      <c r="AED96" s="63"/>
      <c r="AEE96" s="63"/>
      <c r="AEF96" s="63"/>
      <c r="AEG96" s="63"/>
      <c r="AEH96" s="63"/>
      <c r="AEI96" s="63"/>
      <c r="AEJ96" s="63"/>
      <c r="AEK96" s="63"/>
      <c r="AEL96" s="63"/>
      <c r="AEM96" s="63"/>
      <c r="AEN96" s="63"/>
      <c r="AEO96" s="63"/>
      <c r="AEP96" s="63"/>
      <c r="AEQ96" s="63"/>
      <c r="AER96" s="63"/>
      <c r="AES96" s="63"/>
      <c r="AET96" s="63"/>
      <c r="AEU96" s="63"/>
      <c r="AEV96" s="63"/>
      <c r="AEW96" s="63"/>
      <c r="AEX96" s="63"/>
      <c r="AEY96" s="63"/>
      <c r="AEZ96" s="63"/>
      <c r="AFA96" s="63"/>
      <c r="AFB96" s="63"/>
      <c r="AFC96" s="63"/>
      <c r="AFD96" s="63"/>
      <c r="AFE96" s="63"/>
      <c r="AFF96" s="63"/>
      <c r="AFG96" s="63"/>
      <c r="AFH96" s="63"/>
      <c r="AFI96" s="63"/>
      <c r="AFJ96" s="63"/>
      <c r="AFK96" s="63"/>
      <c r="AFL96" s="63"/>
      <c r="AFM96" s="63"/>
      <c r="AFN96" s="63"/>
      <c r="AFO96" s="63"/>
      <c r="AFP96" s="63"/>
      <c r="AFQ96" s="63"/>
      <c r="AFR96" s="63"/>
      <c r="AFS96" s="63"/>
      <c r="AFT96" s="63"/>
      <c r="AFU96" s="63"/>
      <c r="AFV96" s="63"/>
      <c r="AFW96" s="63"/>
      <c r="AFX96" s="63"/>
      <c r="AFY96" s="63"/>
      <c r="AFZ96" s="63"/>
      <c r="AGA96" s="63"/>
      <c r="AGB96" s="63"/>
      <c r="AGC96" s="63"/>
      <c r="AGD96" s="63"/>
      <c r="AGE96" s="63"/>
      <c r="AGF96" s="63"/>
      <c r="AGG96" s="63"/>
      <c r="AGH96" s="63"/>
      <c r="AGI96" s="63"/>
      <c r="AGJ96" s="63"/>
      <c r="AGK96" s="63"/>
      <c r="AGL96" s="63"/>
      <c r="AGM96" s="63"/>
      <c r="AGN96" s="63"/>
      <c r="AGO96" s="63"/>
      <c r="AGP96" s="63"/>
      <c r="AGQ96" s="63"/>
      <c r="AGR96" s="63"/>
      <c r="AGS96" s="63"/>
      <c r="AGT96" s="63"/>
      <c r="AGU96" s="63"/>
      <c r="AGV96" s="63"/>
      <c r="AGW96" s="63"/>
      <c r="AGX96" s="63"/>
      <c r="AGY96" s="63"/>
      <c r="AGZ96" s="63"/>
      <c r="AHA96" s="63"/>
      <c r="AHB96" s="63"/>
      <c r="AHC96" s="63"/>
      <c r="AHD96" s="63"/>
      <c r="AHE96" s="63"/>
      <c r="AHF96" s="63"/>
      <c r="AHG96" s="63"/>
      <c r="AHH96" s="63"/>
      <c r="AHI96" s="63"/>
      <c r="AHJ96" s="63"/>
      <c r="AHK96" s="63"/>
      <c r="AHL96" s="63"/>
      <c r="AHM96" s="63"/>
      <c r="AHN96" s="63"/>
      <c r="AHO96" s="63"/>
      <c r="AHP96" s="63"/>
      <c r="AHQ96" s="63"/>
      <c r="AHR96" s="63"/>
      <c r="AHS96" s="63"/>
      <c r="AHT96" s="63"/>
      <c r="AHU96" s="63"/>
      <c r="AHV96" s="63"/>
      <c r="AHW96" s="63"/>
      <c r="AHX96" s="63"/>
      <c r="AHY96" s="63"/>
      <c r="AHZ96" s="63"/>
      <c r="AIA96" s="63"/>
      <c r="AIB96" s="63"/>
      <c r="AIC96" s="63"/>
      <c r="AID96" s="63"/>
      <c r="AIE96" s="63"/>
      <c r="AIF96" s="63"/>
      <c r="AIG96" s="63"/>
      <c r="AIH96" s="63"/>
      <c r="AII96" s="63"/>
      <c r="AIJ96" s="63"/>
      <c r="AIK96" s="63"/>
      <c r="AIL96" s="63"/>
      <c r="AIM96" s="63"/>
      <c r="AIN96" s="63"/>
      <c r="AIO96" s="63"/>
      <c r="AIP96" s="63"/>
      <c r="AIQ96" s="63"/>
      <c r="AIR96" s="63"/>
      <c r="AIS96" s="63"/>
      <c r="AIT96" s="63"/>
      <c r="AIU96" s="63"/>
      <c r="AIV96" s="63"/>
      <c r="AIW96" s="63"/>
      <c r="AIX96" s="63"/>
      <c r="AIY96" s="63"/>
      <c r="AIZ96" s="63"/>
      <c r="AJA96" s="63"/>
      <c r="AJB96" s="63"/>
      <c r="AJC96" s="63"/>
      <c r="AJD96" s="63"/>
      <c r="AJE96" s="63"/>
      <c r="AJF96" s="63"/>
      <c r="AJG96" s="63"/>
      <c r="AJH96" s="63"/>
      <c r="AJI96" s="63"/>
      <c r="AJJ96" s="63"/>
      <c r="AJK96" s="63"/>
      <c r="AJL96" s="63"/>
      <c r="AJM96" s="63"/>
      <c r="AJN96" s="63"/>
      <c r="AJO96" s="63"/>
      <c r="AJP96" s="63"/>
      <c r="AJQ96" s="63"/>
      <c r="AJR96" s="63"/>
      <c r="AJS96" s="63"/>
      <c r="AJT96" s="63"/>
      <c r="AJU96" s="63"/>
      <c r="AJV96" s="63"/>
      <c r="AJW96" s="63"/>
      <c r="AJX96" s="63"/>
      <c r="AJY96" s="63"/>
      <c r="AJZ96" s="63"/>
      <c r="AKA96" s="63"/>
      <c r="AKB96" s="63"/>
      <c r="AKC96" s="63"/>
      <c r="AKD96" s="63"/>
      <c r="AKE96" s="63"/>
      <c r="AKF96" s="63"/>
      <c r="AKG96" s="63"/>
      <c r="AKH96" s="63"/>
      <c r="AKI96" s="63"/>
      <c r="AKJ96" s="63"/>
      <c r="AKK96" s="63"/>
      <c r="AKL96" s="63"/>
      <c r="AKM96" s="63"/>
      <c r="AKN96" s="63"/>
      <c r="AKO96" s="63"/>
      <c r="AKP96" s="63"/>
      <c r="AKQ96" s="63"/>
      <c r="AKR96" s="63"/>
      <c r="AKS96" s="63"/>
      <c r="AKT96" s="63"/>
      <c r="AKU96" s="63"/>
      <c r="AKV96" s="63"/>
      <c r="AKW96" s="63"/>
      <c r="AKX96" s="63"/>
      <c r="AKY96" s="63"/>
      <c r="AKZ96" s="63"/>
      <c r="ALA96" s="63"/>
      <c r="ALB96" s="63"/>
      <c r="ALC96" s="63"/>
      <c r="ALD96" s="63"/>
      <c r="ALE96" s="63"/>
      <c r="ALF96" s="63"/>
      <c r="ALG96" s="63"/>
      <c r="ALH96" s="63"/>
      <c r="ALI96" s="63"/>
      <c r="ALJ96" s="63"/>
      <c r="ALK96" s="63"/>
      <c r="ALL96" s="63"/>
      <c r="ALM96" s="63"/>
      <c r="ALN96" s="63"/>
      <c r="ALO96" s="63"/>
      <c r="ALP96" s="63"/>
      <c r="ALQ96" s="63"/>
      <c r="ALR96" s="63"/>
      <c r="ALS96" s="63"/>
      <c r="ALT96" s="63"/>
      <c r="ALU96" s="63"/>
      <c r="ALV96" s="63"/>
      <c r="ALW96" s="63"/>
      <c r="ALX96" s="63"/>
      <c r="ALY96" s="63"/>
      <c r="ALZ96" s="63"/>
      <c r="AMA96" s="63"/>
      <c r="AMB96" s="63"/>
      <c r="AMC96" s="63"/>
      <c r="AMD96" s="63"/>
      <c r="AME96" s="63"/>
      <c r="AMF96" s="63"/>
      <c r="AMG96" s="63"/>
      <c r="AMH96" s="63"/>
      <c r="AMI96" s="63"/>
      <c r="AMJ96" s="63"/>
      <c r="AMK96" s="63"/>
      <c r="AML96" s="63"/>
      <c r="AMM96" s="63"/>
      <c r="AMN96" s="63"/>
      <c r="AMO96" s="63"/>
      <c r="AMP96" s="63"/>
      <c r="AMQ96" s="63"/>
      <c r="AMR96" s="63"/>
      <c r="AMS96" s="63"/>
      <c r="AMT96" s="63"/>
      <c r="AMU96" s="63"/>
      <c r="AMV96" s="63"/>
      <c r="AMW96" s="63"/>
      <c r="AMX96" s="63"/>
      <c r="AMY96" s="63"/>
      <c r="AMZ96" s="63"/>
      <c r="ANA96" s="63"/>
      <c r="ANB96" s="63"/>
      <c r="ANC96" s="63"/>
      <c r="AND96" s="63"/>
      <c r="ANE96" s="63"/>
      <c r="ANF96" s="63"/>
      <c r="ANG96" s="63"/>
      <c r="ANH96" s="63"/>
      <c r="ANI96" s="63"/>
      <c r="ANJ96" s="63"/>
      <c r="ANK96" s="63"/>
      <c r="ANL96" s="63"/>
      <c r="ANM96" s="63"/>
      <c r="ANN96" s="63"/>
      <c r="ANO96" s="63"/>
      <c r="ANP96" s="63"/>
      <c r="ANQ96" s="63"/>
      <c r="ANR96" s="63"/>
      <c r="ANS96" s="63"/>
      <c r="ANT96" s="63"/>
      <c r="ANU96" s="63"/>
      <c r="ANV96" s="63"/>
      <c r="ANW96" s="63"/>
      <c r="ANX96" s="63"/>
      <c r="ANY96" s="63"/>
      <c r="ANZ96" s="63"/>
      <c r="AOA96" s="63"/>
      <c r="AOB96" s="63"/>
      <c r="AOC96" s="63"/>
      <c r="AOD96" s="63"/>
      <c r="AOE96" s="63"/>
      <c r="AOF96" s="63"/>
      <c r="AOG96" s="63"/>
      <c r="AOH96" s="63"/>
      <c r="AOI96" s="63"/>
      <c r="AOJ96" s="63"/>
      <c r="AOK96" s="63"/>
      <c r="AOL96" s="63"/>
      <c r="AOM96" s="63"/>
      <c r="AON96" s="63"/>
      <c r="AOO96" s="63"/>
      <c r="AOP96" s="63"/>
      <c r="AOQ96" s="63"/>
      <c r="AOR96" s="63"/>
      <c r="AOS96" s="63"/>
      <c r="AOT96" s="63"/>
      <c r="AOU96" s="63"/>
      <c r="AOV96" s="63"/>
      <c r="AOW96" s="63"/>
      <c r="AOX96" s="63"/>
      <c r="AOY96" s="63"/>
      <c r="AOZ96" s="63"/>
      <c r="APA96" s="63"/>
      <c r="APB96" s="63"/>
      <c r="APC96" s="63"/>
      <c r="APD96" s="63"/>
      <c r="APE96" s="63"/>
      <c r="APF96" s="63"/>
      <c r="APG96" s="63"/>
      <c r="APH96" s="63"/>
      <c r="API96" s="63"/>
      <c r="APJ96" s="63"/>
      <c r="APK96" s="63"/>
      <c r="APL96" s="63"/>
      <c r="APM96" s="63"/>
      <c r="APN96" s="63"/>
      <c r="APO96" s="63"/>
      <c r="APP96" s="63"/>
      <c r="APQ96" s="63"/>
      <c r="APR96" s="63"/>
      <c r="APS96" s="63"/>
      <c r="APT96" s="63"/>
      <c r="APU96" s="63"/>
      <c r="APV96" s="63"/>
      <c r="APW96" s="63"/>
      <c r="APX96" s="63"/>
      <c r="APY96" s="63"/>
      <c r="APZ96" s="63"/>
      <c r="AQA96" s="63"/>
      <c r="AQB96" s="63"/>
      <c r="AQC96" s="63"/>
      <c r="AQD96" s="63"/>
      <c r="AQE96" s="63"/>
      <c r="AQF96" s="63"/>
      <c r="AQG96" s="63"/>
      <c r="AQH96" s="63"/>
      <c r="AQI96" s="63"/>
      <c r="AQJ96" s="63"/>
      <c r="AQK96" s="63"/>
      <c r="AQL96" s="63"/>
      <c r="AQM96" s="63"/>
      <c r="AQN96" s="63"/>
      <c r="AQO96" s="63"/>
      <c r="AQP96" s="63"/>
      <c r="AQQ96" s="63"/>
      <c r="AQR96" s="63"/>
      <c r="AQS96" s="63"/>
      <c r="AQT96" s="63"/>
      <c r="AQU96" s="63"/>
      <c r="AQV96" s="63"/>
      <c r="AQW96" s="63"/>
      <c r="AQX96" s="63"/>
      <c r="AQY96" s="63"/>
      <c r="AQZ96" s="63"/>
      <c r="ARA96" s="63"/>
      <c r="ARB96" s="63"/>
      <c r="ARC96" s="63"/>
      <c r="ARD96" s="63"/>
      <c r="ARE96" s="63"/>
      <c r="ARF96" s="63"/>
      <c r="ARG96" s="63"/>
      <c r="ARH96" s="63"/>
      <c r="ARI96" s="63"/>
      <c r="ARJ96" s="63"/>
      <c r="ARK96" s="63"/>
      <c r="ARL96" s="63"/>
      <c r="ARM96" s="63"/>
      <c r="ARN96" s="63"/>
      <c r="ARO96" s="63"/>
      <c r="ARP96" s="63"/>
      <c r="ARQ96" s="63"/>
      <c r="ARR96" s="63"/>
      <c r="ARS96" s="63"/>
      <c r="ART96" s="63"/>
      <c r="ARU96" s="63"/>
      <c r="ARV96" s="63"/>
      <c r="ARW96" s="63"/>
      <c r="ARX96" s="63"/>
      <c r="ARY96" s="63"/>
      <c r="ARZ96" s="63"/>
      <c r="ASA96" s="63"/>
      <c r="ASB96" s="63"/>
      <c r="ASC96" s="63"/>
      <c r="ASD96" s="63"/>
      <c r="ASE96" s="63"/>
      <c r="ASF96" s="63"/>
      <c r="ASG96" s="63"/>
      <c r="ASH96" s="63"/>
      <c r="ASI96" s="63"/>
      <c r="ASJ96" s="63"/>
      <c r="ASK96" s="63"/>
      <c r="ASL96" s="63"/>
      <c r="ASM96" s="63"/>
      <c r="ASN96" s="63"/>
      <c r="ASO96" s="63"/>
      <c r="ASP96" s="63"/>
      <c r="ASQ96" s="63"/>
      <c r="ASR96" s="63"/>
      <c r="ASS96" s="63"/>
      <c r="AST96" s="63"/>
      <c r="ASU96" s="63"/>
      <c r="ASV96" s="63"/>
      <c r="ASW96" s="63"/>
      <c r="ASX96" s="63"/>
      <c r="ASY96" s="63"/>
      <c r="ASZ96" s="63"/>
      <c r="ATA96" s="63"/>
      <c r="ATB96" s="63"/>
      <c r="ATC96" s="63"/>
      <c r="ATD96" s="63"/>
      <c r="ATE96" s="63"/>
      <c r="ATF96" s="63"/>
      <c r="ATG96" s="63"/>
      <c r="ATH96" s="63"/>
      <c r="ATI96" s="63"/>
      <c r="ATJ96" s="63"/>
      <c r="ATK96" s="63"/>
      <c r="ATL96" s="63"/>
      <c r="ATM96" s="63"/>
      <c r="ATN96" s="63"/>
      <c r="ATO96" s="63"/>
      <c r="ATP96" s="63"/>
      <c r="ATQ96" s="63"/>
      <c r="ATR96" s="63"/>
      <c r="ATS96" s="63"/>
      <c r="ATT96" s="63"/>
      <c r="ATU96" s="63"/>
      <c r="ATV96" s="63"/>
      <c r="ATW96" s="63"/>
      <c r="ATX96" s="63"/>
      <c r="ATY96" s="63"/>
      <c r="ATZ96" s="63"/>
      <c r="AUA96" s="63"/>
      <c r="AUB96" s="63"/>
      <c r="AUC96" s="63"/>
      <c r="AUD96" s="63"/>
      <c r="AUE96" s="63"/>
      <c r="AUF96" s="63"/>
      <c r="AUG96" s="63"/>
      <c r="AUH96" s="63"/>
      <c r="AUI96" s="63"/>
      <c r="AUJ96" s="63"/>
      <c r="AUK96" s="63"/>
      <c r="AUL96" s="63"/>
      <c r="AUM96" s="63"/>
      <c r="AUN96" s="63"/>
      <c r="AUO96" s="63"/>
      <c r="AUP96" s="63"/>
      <c r="AUQ96" s="63"/>
      <c r="AUR96" s="63"/>
      <c r="AUS96" s="63"/>
      <c r="AUT96" s="63"/>
      <c r="AUU96" s="63"/>
      <c r="AUV96" s="63"/>
      <c r="AUW96" s="63"/>
      <c r="AUX96" s="63"/>
      <c r="AUY96" s="63"/>
      <c r="AUZ96" s="63"/>
      <c r="AVA96" s="63"/>
      <c r="AVB96" s="63"/>
      <c r="AVC96" s="63"/>
      <c r="AVD96" s="63"/>
      <c r="AVE96" s="63"/>
      <c r="AVF96" s="63"/>
      <c r="AVG96" s="63"/>
      <c r="AVH96" s="63"/>
      <c r="AVI96" s="63"/>
      <c r="AVJ96" s="63"/>
      <c r="AVK96" s="63"/>
      <c r="AVL96" s="63"/>
      <c r="AVM96" s="63"/>
      <c r="AVN96" s="63"/>
      <c r="AVO96" s="63"/>
      <c r="AVP96" s="63"/>
      <c r="AVQ96" s="63"/>
      <c r="AVR96" s="63"/>
      <c r="AVS96" s="63"/>
      <c r="AVT96" s="63"/>
      <c r="AVU96" s="63"/>
      <c r="AVV96" s="63"/>
      <c r="AVW96" s="63"/>
      <c r="AVX96" s="63"/>
      <c r="AVY96" s="63"/>
      <c r="AVZ96" s="63"/>
      <c r="AWA96" s="63"/>
      <c r="AWB96" s="63"/>
      <c r="AWC96" s="63"/>
      <c r="AWD96" s="63"/>
      <c r="AWE96" s="63"/>
      <c r="AWF96" s="63"/>
      <c r="AWG96" s="63"/>
      <c r="AWH96" s="63"/>
      <c r="AWI96" s="63"/>
      <c r="AWJ96" s="63"/>
      <c r="AWK96" s="63"/>
      <c r="AWL96" s="63"/>
      <c r="AWM96" s="63"/>
      <c r="AWN96" s="63"/>
      <c r="AWO96" s="63"/>
      <c r="AWP96" s="63"/>
      <c r="AWQ96" s="63"/>
      <c r="AWR96" s="63"/>
      <c r="AWS96" s="63"/>
      <c r="AWT96" s="63"/>
      <c r="AWU96" s="63"/>
      <c r="AWV96" s="63"/>
      <c r="AWW96" s="63"/>
      <c r="AWX96" s="63"/>
      <c r="AWY96" s="63"/>
      <c r="AWZ96" s="63"/>
      <c r="AXA96" s="63"/>
      <c r="AXB96" s="63"/>
      <c r="AXC96" s="63"/>
      <c r="AXD96" s="63"/>
      <c r="AXE96" s="63"/>
      <c r="AXF96" s="63"/>
      <c r="AXG96" s="63"/>
      <c r="AXH96" s="63"/>
      <c r="AXI96" s="63"/>
      <c r="AXJ96" s="63"/>
      <c r="AXK96" s="63"/>
      <c r="AXL96" s="63"/>
      <c r="AXM96" s="63"/>
      <c r="AXN96" s="63"/>
      <c r="AXO96" s="63"/>
      <c r="AXP96" s="63"/>
      <c r="AXQ96" s="63"/>
      <c r="AXR96" s="63"/>
      <c r="AXS96" s="63"/>
      <c r="AXT96" s="63"/>
      <c r="AXU96" s="63"/>
      <c r="AXV96" s="63"/>
      <c r="AXW96" s="63"/>
      <c r="AXX96" s="63"/>
      <c r="AXY96" s="63"/>
      <c r="AXZ96" s="63"/>
      <c r="AYA96" s="63"/>
      <c r="AYB96" s="63"/>
      <c r="AYC96" s="63"/>
      <c r="AYD96" s="63"/>
      <c r="AYE96" s="63"/>
      <c r="AYF96" s="63"/>
      <c r="AYG96" s="63"/>
      <c r="AYH96" s="63"/>
      <c r="AYI96" s="63"/>
      <c r="AYJ96" s="63"/>
      <c r="AYK96" s="63"/>
      <c r="AYL96" s="63"/>
      <c r="AYM96" s="63"/>
      <c r="AYN96" s="63"/>
      <c r="AYO96" s="63"/>
      <c r="AYP96" s="63"/>
      <c r="AYQ96" s="63"/>
      <c r="AYR96" s="63"/>
      <c r="AYS96" s="63"/>
      <c r="AYT96" s="63"/>
      <c r="AYU96" s="63"/>
      <c r="AYV96" s="63"/>
      <c r="AYW96" s="63"/>
      <c r="AYX96" s="63"/>
      <c r="AYY96" s="63"/>
      <c r="AYZ96" s="63"/>
      <c r="AZA96" s="63"/>
      <c r="AZB96" s="63"/>
      <c r="AZC96" s="63"/>
      <c r="AZD96" s="63"/>
      <c r="AZE96" s="63"/>
      <c r="AZF96" s="63"/>
      <c r="AZG96" s="63"/>
      <c r="AZH96" s="63"/>
      <c r="AZI96" s="63"/>
      <c r="AZJ96" s="63"/>
      <c r="AZK96" s="63"/>
      <c r="AZL96" s="63"/>
      <c r="AZM96" s="63"/>
      <c r="AZN96" s="63"/>
      <c r="AZO96" s="63"/>
      <c r="AZP96" s="63"/>
      <c r="AZQ96" s="63"/>
      <c r="AZR96" s="63"/>
      <c r="AZS96" s="63"/>
      <c r="AZT96" s="63"/>
      <c r="AZU96" s="63"/>
      <c r="AZV96" s="63"/>
      <c r="AZW96" s="63"/>
      <c r="AZX96" s="63"/>
      <c r="AZY96" s="63"/>
      <c r="AZZ96" s="63"/>
      <c r="BAA96" s="63"/>
      <c r="BAB96" s="63"/>
      <c r="BAC96" s="63"/>
      <c r="BAD96" s="63"/>
      <c r="BAE96" s="63"/>
      <c r="BAF96" s="63"/>
      <c r="BAG96" s="63"/>
      <c r="BAH96" s="63"/>
      <c r="BAI96" s="63"/>
      <c r="BAJ96" s="63"/>
      <c r="BAK96" s="63"/>
      <c r="BAL96" s="63"/>
      <c r="BAM96" s="63"/>
      <c r="BAN96" s="63"/>
      <c r="BAO96" s="63"/>
      <c r="BAP96" s="63"/>
      <c r="BAQ96" s="63"/>
      <c r="BAR96" s="63"/>
      <c r="BAS96" s="63"/>
      <c r="BAT96" s="63"/>
      <c r="BAU96" s="63"/>
      <c r="BAV96" s="63"/>
      <c r="BAW96" s="63"/>
      <c r="BAX96" s="63"/>
      <c r="BAY96" s="63"/>
      <c r="BAZ96" s="63"/>
      <c r="BBA96" s="63"/>
      <c r="BBB96" s="63"/>
      <c r="BBC96" s="63"/>
      <c r="BBD96" s="63"/>
      <c r="BBE96" s="63"/>
      <c r="BBF96" s="63"/>
      <c r="BBG96" s="63"/>
      <c r="BBH96" s="63"/>
      <c r="BBI96" s="63"/>
      <c r="BBJ96" s="63"/>
      <c r="BBK96" s="63"/>
      <c r="BBL96" s="63"/>
      <c r="BBM96" s="63"/>
      <c r="BBN96" s="63"/>
      <c r="BBO96" s="63"/>
      <c r="BBP96" s="63"/>
      <c r="BBQ96" s="63"/>
      <c r="BBR96" s="63"/>
      <c r="BBS96" s="63"/>
      <c r="BBT96" s="63"/>
      <c r="BBU96" s="63"/>
      <c r="BBV96" s="63"/>
      <c r="BBW96" s="63"/>
      <c r="BBX96" s="63"/>
      <c r="BBY96" s="63"/>
      <c r="BBZ96" s="63"/>
      <c r="BCA96" s="63"/>
      <c r="BCB96" s="63"/>
      <c r="BCC96" s="63"/>
      <c r="BCD96" s="63"/>
      <c r="BCE96" s="63"/>
      <c r="BCF96" s="63"/>
      <c r="BCG96" s="63"/>
      <c r="BCH96" s="63"/>
      <c r="BCI96" s="63"/>
      <c r="BCJ96" s="63"/>
      <c r="BCK96" s="63"/>
      <c r="BCL96" s="63"/>
      <c r="BCM96" s="63"/>
      <c r="BCN96" s="63"/>
      <c r="BCO96" s="63"/>
      <c r="BCP96" s="63"/>
      <c r="BCQ96" s="63"/>
      <c r="BCR96" s="63"/>
      <c r="BCS96" s="63"/>
      <c r="BCT96" s="63"/>
      <c r="BCU96" s="63"/>
      <c r="BCV96" s="63"/>
      <c r="BCW96" s="63"/>
      <c r="BCX96" s="63"/>
      <c r="BCY96" s="63"/>
      <c r="BCZ96" s="63"/>
      <c r="BDA96" s="63"/>
      <c r="BDB96" s="63"/>
      <c r="BDC96" s="63"/>
      <c r="BDD96" s="63"/>
      <c r="BDE96" s="63"/>
      <c r="BDF96" s="63"/>
      <c r="BDG96" s="63"/>
      <c r="BDH96" s="63"/>
      <c r="BDI96" s="63"/>
      <c r="BDJ96" s="63"/>
      <c r="BDK96" s="63"/>
      <c r="BDL96" s="63"/>
      <c r="BDM96" s="63"/>
      <c r="BDN96" s="63"/>
      <c r="BDO96" s="63"/>
      <c r="BDP96" s="63"/>
      <c r="BDQ96" s="63"/>
      <c r="BDR96" s="63"/>
      <c r="BDS96" s="63"/>
      <c r="BDT96" s="63"/>
      <c r="BDU96" s="63"/>
      <c r="BDV96" s="63"/>
      <c r="BDW96" s="63"/>
      <c r="BDX96" s="63"/>
      <c r="BDY96" s="63"/>
      <c r="BDZ96" s="63"/>
      <c r="BEA96" s="63"/>
      <c r="BEB96" s="63"/>
      <c r="BEC96" s="63"/>
      <c r="BED96" s="63"/>
      <c r="BEE96" s="63"/>
      <c r="BEF96" s="63"/>
      <c r="BEG96" s="63"/>
      <c r="BEH96" s="63"/>
      <c r="BEI96" s="63"/>
      <c r="BEJ96" s="63"/>
      <c r="BEK96" s="63"/>
      <c r="BEL96" s="63"/>
      <c r="BEM96" s="63"/>
      <c r="BEN96" s="63"/>
      <c r="BEO96" s="63"/>
      <c r="BEP96" s="63"/>
      <c r="BEQ96" s="63"/>
      <c r="BER96" s="63"/>
      <c r="BES96" s="63"/>
      <c r="BET96" s="63"/>
      <c r="BEU96" s="63"/>
      <c r="BEV96" s="63"/>
      <c r="BEW96" s="63"/>
      <c r="BEX96" s="63"/>
      <c r="BEY96" s="63"/>
      <c r="BEZ96" s="63"/>
      <c r="BFA96" s="63"/>
      <c r="BFB96" s="63"/>
      <c r="BFC96" s="63"/>
      <c r="BFD96" s="63"/>
      <c r="BFE96" s="63"/>
      <c r="BFF96" s="63"/>
      <c r="BFG96" s="63"/>
      <c r="BFH96" s="63"/>
      <c r="BFI96" s="63"/>
      <c r="BFJ96" s="63"/>
      <c r="BFK96" s="63"/>
      <c r="BFL96" s="63"/>
      <c r="BFM96" s="63"/>
      <c r="BFN96" s="63"/>
      <c r="BFO96" s="63"/>
      <c r="BFP96" s="63"/>
      <c r="BFQ96" s="63"/>
      <c r="BFR96" s="63"/>
      <c r="BFS96" s="63"/>
      <c r="BFT96" s="63"/>
      <c r="BFU96" s="63"/>
      <c r="BFV96" s="63"/>
      <c r="BFW96" s="63"/>
      <c r="BFX96" s="63"/>
      <c r="BFY96" s="63"/>
      <c r="BFZ96" s="63"/>
      <c r="BGA96" s="63"/>
      <c r="BGB96" s="63"/>
      <c r="BGC96" s="63"/>
      <c r="BGD96" s="63"/>
      <c r="BGE96" s="63"/>
      <c r="BGF96" s="63"/>
      <c r="BGG96" s="63"/>
      <c r="BGH96" s="63"/>
      <c r="BGI96" s="63"/>
      <c r="BGJ96" s="63"/>
      <c r="BGK96" s="63"/>
      <c r="BGL96" s="63"/>
      <c r="BGM96" s="63"/>
      <c r="BGN96" s="63"/>
      <c r="BGO96" s="63"/>
      <c r="BGP96" s="63"/>
      <c r="BGQ96" s="63"/>
      <c r="BGR96" s="63"/>
      <c r="BGS96" s="63"/>
      <c r="BGT96" s="63"/>
      <c r="BGU96" s="63"/>
      <c r="BGV96" s="63"/>
      <c r="BGW96" s="63"/>
      <c r="BGX96" s="63"/>
      <c r="BGY96" s="63"/>
      <c r="BGZ96" s="63"/>
      <c r="BHA96" s="63"/>
      <c r="BHB96" s="63"/>
      <c r="BHC96" s="63"/>
      <c r="BHD96" s="63"/>
      <c r="BHE96" s="63"/>
      <c r="BHF96" s="63"/>
      <c r="BHG96" s="63"/>
      <c r="BHH96" s="63"/>
      <c r="BHI96" s="63"/>
      <c r="BHJ96" s="63"/>
      <c r="BHK96" s="63"/>
      <c r="BHL96" s="63"/>
      <c r="BHM96" s="63"/>
      <c r="BHN96" s="63"/>
      <c r="BHO96" s="63"/>
      <c r="BHP96" s="63"/>
      <c r="BHQ96" s="63"/>
      <c r="BHR96" s="63"/>
      <c r="BHS96" s="63"/>
      <c r="BHT96" s="63"/>
      <c r="BHU96" s="63"/>
      <c r="BHV96" s="63"/>
      <c r="BHW96" s="63"/>
      <c r="BHX96" s="63"/>
      <c r="BHY96" s="63"/>
      <c r="BHZ96" s="63"/>
      <c r="BIA96" s="63"/>
      <c r="BIB96" s="63"/>
      <c r="BIC96" s="63"/>
      <c r="BID96" s="63"/>
      <c r="BIE96" s="63"/>
      <c r="BIF96" s="63"/>
      <c r="BIG96" s="63"/>
      <c r="BIH96" s="63"/>
      <c r="BII96" s="63"/>
      <c r="BIJ96" s="63"/>
      <c r="BIK96" s="63"/>
      <c r="BIL96" s="63"/>
      <c r="BIM96" s="63"/>
      <c r="BIN96" s="63"/>
      <c r="BIO96" s="63"/>
      <c r="BIP96" s="63"/>
      <c r="BIQ96" s="63"/>
      <c r="BIR96" s="63"/>
      <c r="BIS96" s="63"/>
      <c r="BIT96" s="63"/>
      <c r="BIU96" s="63"/>
      <c r="BIV96" s="63"/>
      <c r="BIW96" s="63"/>
      <c r="BIX96" s="63"/>
      <c r="BIY96" s="63"/>
      <c r="BIZ96" s="63"/>
      <c r="BJA96" s="63"/>
      <c r="BJB96" s="63"/>
      <c r="BJC96" s="63"/>
      <c r="BJD96" s="63"/>
      <c r="BJE96" s="63"/>
      <c r="BJF96" s="63"/>
      <c r="BJG96" s="63"/>
      <c r="BJH96" s="63"/>
      <c r="BJI96" s="63"/>
      <c r="BJJ96" s="63"/>
      <c r="BJK96" s="63"/>
      <c r="BJL96" s="63"/>
      <c r="BJM96" s="63"/>
      <c r="BJN96" s="63"/>
      <c r="BJO96" s="63"/>
      <c r="BJP96" s="63"/>
      <c r="BJQ96" s="63"/>
      <c r="BJR96" s="63"/>
      <c r="BJS96" s="63"/>
      <c r="BJT96" s="63"/>
      <c r="BJU96" s="63"/>
      <c r="BJV96" s="63"/>
      <c r="BJW96" s="63"/>
      <c r="BJX96" s="63"/>
      <c r="BJY96" s="63"/>
      <c r="BJZ96" s="63"/>
      <c r="BKA96" s="63"/>
      <c r="BKB96" s="63"/>
      <c r="BKC96" s="63"/>
      <c r="BKD96" s="63"/>
      <c r="BKE96" s="63"/>
      <c r="BKF96" s="63"/>
      <c r="BKG96" s="63"/>
      <c r="BKH96" s="63"/>
      <c r="BKI96" s="63"/>
      <c r="BKJ96" s="63"/>
      <c r="BKK96" s="63"/>
      <c r="BKL96" s="63"/>
      <c r="BKM96" s="63"/>
      <c r="BKN96" s="63"/>
      <c r="BKO96" s="63"/>
      <c r="BKP96" s="63"/>
      <c r="BKQ96" s="63"/>
      <c r="BKR96" s="63"/>
      <c r="BKS96" s="63"/>
      <c r="BKT96" s="63"/>
      <c r="BKU96" s="63"/>
      <c r="BKV96" s="63"/>
      <c r="BKW96" s="63"/>
      <c r="BKX96" s="63"/>
      <c r="BKY96" s="63"/>
      <c r="BKZ96" s="63"/>
      <c r="BLA96" s="63"/>
      <c r="BLB96" s="63"/>
      <c r="BLC96" s="63"/>
      <c r="BLD96" s="63"/>
      <c r="BLE96" s="63"/>
      <c r="BLF96" s="63"/>
      <c r="BLG96" s="63"/>
      <c r="BLH96" s="63"/>
      <c r="BLI96" s="63"/>
      <c r="BLJ96" s="63"/>
      <c r="BLK96" s="63"/>
      <c r="BLL96" s="63"/>
      <c r="BLM96" s="63"/>
      <c r="BLN96" s="63"/>
      <c r="BLO96" s="63"/>
      <c r="BLP96" s="63"/>
      <c r="BLQ96" s="63"/>
      <c r="BLR96" s="63"/>
      <c r="BLS96" s="63"/>
      <c r="BLT96" s="63"/>
      <c r="BLU96" s="63"/>
      <c r="BLV96" s="63"/>
      <c r="BLW96" s="63"/>
      <c r="BLX96" s="63"/>
      <c r="BLY96" s="63"/>
      <c r="BLZ96" s="63"/>
      <c r="BMA96" s="63"/>
      <c r="BMB96" s="63"/>
      <c r="BMC96" s="63"/>
      <c r="BMD96" s="63"/>
      <c r="BME96" s="63"/>
      <c r="BMF96" s="63"/>
      <c r="BMG96" s="63"/>
      <c r="BMH96" s="63"/>
      <c r="BMI96" s="63"/>
      <c r="BMJ96" s="63"/>
      <c r="BMK96" s="63"/>
      <c r="BML96" s="63"/>
      <c r="BMM96" s="63"/>
      <c r="BMN96" s="63"/>
      <c r="BMO96" s="63"/>
      <c r="BMP96" s="63"/>
      <c r="BMQ96" s="63"/>
      <c r="BMR96" s="63"/>
      <c r="BMS96" s="63"/>
      <c r="BMT96" s="63"/>
      <c r="BMU96" s="63"/>
      <c r="BMV96" s="63"/>
      <c r="BMW96" s="63"/>
      <c r="BMX96" s="63"/>
    </row>
    <row r="97" spans="1:1714" s="1" customFormat="1" ht="15" customHeight="1" x14ac:dyDescent="0.25">
      <c r="A97" s="194" t="s">
        <v>286</v>
      </c>
      <c r="B97" s="147" t="s">
        <v>45</v>
      </c>
      <c r="C97" s="148" t="s">
        <v>150</v>
      </c>
      <c r="D97" s="213" t="s">
        <v>47</v>
      </c>
      <c r="E97" s="149" t="s">
        <v>138</v>
      </c>
      <c r="F97" s="214" t="s">
        <v>49</v>
      </c>
      <c r="G97" s="213" t="s">
        <v>50</v>
      </c>
      <c r="H97" s="150">
        <v>25</v>
      </c>
      <c r="I97" s="146" t="s">
        <v>1692</v>
      </c>
      <c r="J97" s="151">
        <v>44711</v>
      </c>
      <c r="K97" s="152">
        <v>44712</v>
      </c>
      <c r="L97" s="152">
        <v>44713</v>
      </c>
      <c r="M97" s="167" t="s">
        <v>388</v>
      </c>
      <c r="N97" s="168">
        <v>44720</v>
      </c>
      <c r="O97" s="171" t="s">
        <v>97</v>
      </c>
      <c r="P97" s="145" t="s">
        <v>446</v>
      </c>
      <c r="Q97" s="153">
        <f t="shared" si="19"/>
        <v>44714</v>
      </c>
      <c r="R97" s="163">
        <v>34.299999999999997</v>
      </c>
      <c r="S97" s="153">
        <f t="shared" si="20"/>
        <v>44718</v>
      </c>
      <c r="T97" s="162">
        <v>43.6</v>
      </c>
      <c r="U97" s="153">
        <f t="shared" si="21"/>
        <v>44725</v>
      </c>
      <c r="V97" s="163"/>
      <c r="W97" s="153">
        <f t="shared" si="29"/>
        <v>44739</v>
      </c>
      <c r="X97" s="163">
        <v>49.9</v>
      </c>
      <c r="Y97" s="170" t="str">
        <f t="shared" si="26"/>
        <v>OK</v>
      </c>
      <c r="Z97" s="171" t="s">
        <v>97</v>
      </c>
      <c r="AA97" s="172" t="s">
        <v>447</v>
      </c>
      <c r="AB97" s="153">
        <f t="shared" si="30"/>
        <v>44715</v>
      </c>
      <c r="AC97" s="162">
        <v>35.4</v>
      </c>
      <c r="AD97" s="153">
        <f t="shared" si="31"/>
        <v>44719</v>
      </c>
      <c r="AE97" s="162">
        <v>43.2</v>
      </c>
      <c r="AF97" s="153">
        <f t="shared" si="32"/>
        <v>44726</v>
      </c>
      <c r="AG97" s="163"/>
      <c r="AH97" s="153">
        <f t="shared" si="33"/>
        <v>44740</v>
      </c>
      <c r="AI97" s="163">
        <v>55.6</v>
      </c>
      <c r="AJ97" s="170" t="str">
        <f t="shared" si="27"/>
        <v>OK</v>
      </c>
      <c r="AK97" s="171" t="s">
        <v>97</v>
      </c>
      <c r="AL97" s="172" t="s">
        <v>448</v>
      </c>
      <c r="AM97" s="153">
        <f t="shared" si="34"/>
        <v>44716</v>
      </c>
      <c r="AN97" s="163">
        <v>39.200000000000003</v>
      </c>
      <c r="AO97" s="153">
        <f t="shared" si="35"/>
        <v>44720</v>
      </c>
      <c r="AP97" s="162">
        <v>50.3</v>
      </c>
      <c r="AQ97" s="153">
        <f t="shared" si="36"/>
        <v>44727</v>
      </c>
      <c r="AR97" s="163"/>
      <c r="AS97" s="153">
        <f t="shared" si="37"/>
        <v>44741</v>
      </c>
      <c r="AT97" s="163">
        <v>57.4</v>
      </c>
      <c r="AU97" s="170" t="str">
        <f t="shared" si="28"/>
        <v>OK</v>
      </c>
      <c r="AV97" s="92"/>
      <c r="AW97" s="199" t="s">
        <v>1397</v>
      </c>
      <c r="AX97" s="200" t="s">
        <v>1398</v>
      </c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3"/>
      <c r="FA97" s="63"/>
      <c r="FB97" s="63"/>
      <c r="FC97" s="63"/>
      <c r="FD97" s="63"/>
      <c r="FE97" s="63"/>
      <c r="FF97" s="63"/>
      <c r="FG97" s="63"/>
      <c r="FH97" s="63"/>
      <c r="FI97" s="63"/>
      <c r="FJ97" s="63"/>
      <c r="FK97" s="63"/>
      <c r="FL97" s="63"/>
      <c r="FM97" s="63"/>
      <c r="FN97" s="63"/>
      <c r="FO97" s="63"/>
      <c r="FP97" s="63"/>
      <c r="FQ97" s="63"/>
      <c r="FR97" s="63"/>
      <c r="FS97" s="63"/>
      <c r="FT97" s="63"/>
      <c r="FU97" s="63"/>
      <c r="FV97" s="63"/>
      <c r="FW97" s="63"/>
      <c r="FX97" s="63"/>
      <c r="FY97" s="63"/>
      <c r="FZ97" s="63"/>
      <c r="GA97" s="63"/>
      <c r="GB97" s="63"/>
      <c r="GC97" s="63"/>
      <c r="GD97" s="63"/>
      <c r="GE97" s="63"/>
      <c r="GF97" s="63"/>
      <c r="GG97" s="63"/>
      <c r="GH97" s="63"/>
      <c r="GI97" s="63"/>
      <c r="GJ97" s="63"/>
      <c r="GK97" s="63"/>
      <c r="GL97" s="63"/>
      <c r="GM97" s="63"/>
      <c r="GN97" s="63"/>
      <c r="GO97" s="63"/>
      <c r="GP97" s="63"/>
      <c r="GQ97" s="63"/>
      <c r="GR97" s="63"/>
      <c r="GS97" s="63"/>
      <c r="GT97" s="63"/>
      <c r="GU97" s="63"/>
      <c r="GV97" s="63"/>
      <c r="GW97" s="63"/>
      <c r="GX97" s="63"/>
      <c r="GY97" s="63"/>
      <c r="GZ97" s="63"/>
      <c r="HA97" s="63"/>
      <c r="HB97" s="63"/>
      <c r="HC97" s="63"/>
      <c r="HD97" s="63"/>
      <c r="HE97" s="63"/>
      <c r="HF97" s="63"/>
      <c r="HG97" s="63"/>
      <c r="HH97" s="63"/>
      <c r="HI97" s="63"/>
      <c r="HJ97" s="63"/>
      <c r="HK97" s="63"/>
      <c r="HL97" s="63"/>
      <c r="HM97" s="63"/>
      <c r="HN97" s="63"/>
      <c r="HO97" s="63"/>
      <c r="HP97" s="63"/>
      <c r="HQ97" s="63"/>
      <c r="HR97" s="63"/>
      <c r="HS97" s="63"/>
      <c r="HT97" s="63"/>
      <c r="HU97" s="63"/>
      <c r="HV97" s="63"/>
      <c r="HW97" s="63"/>
      <c r="HX97" s="63"/>
      <c r="HY97" s="63"/>
      <c r="HZ97" s="63"/>
      <c r="IA97" s="63"/>
      <c r="IB97" s="63"/>
      <c r="IC97" s="63"/>
      <c r="ID97" s="63"/>
      <c r="IE97" s="63"/>
      <c r="IF97" s="63"/>
      <c r="IG97" s="63"/>
      <c r="IH97" s="63"/>
      <c r="II97" s="63"/>
      <c r="IJ97" s="63"/>
      <c r="IK97" s="63"/>
      <c r="IL97" s="63"/>
      <c r="IM97" s="63"/>
      <c r="IN97" s="63"/>
      <c r="IO97" s="63"/>
      <c r="IP97" s="63"/>
      <c r="IQ97" s="63"/>
      <c r="IR97" s="63"/>
      <c r="IS97" s="63"/>
      <c r="IT97" s="63"/>
      <c r="IU97" s="63"/>
      <c r="IV97" s="63"/>
      <c r="IW97" s="63"/>
      <c r="IX97" s="63"/>
      <c r="IY97" s="63"/>
      <c r="IZ97" s="63"/>
      <c r="JA97" s="63"/>
      <c r="JB97" s="63"/>
      <c r="JC97" s="63"/>
      <c r="JD97" s="63"/>
      <c r="JE97" s="63"/>
      <c r="JF97" s="63"/>
      <c r="JG97" s="63"/>
      <c r="JH97" s="63"/>
      <c r="JI97" s="63"/>
      <c r="JJ97" s="63"/>
      <c r="JK97" s="63"/>
      <c r="JL97" s="63"/>
      <c r="JM97" s="63"/>
      <c r="JN97" s="63"/>
      <c r="JO97" s="63"/>
      <c r="JP97" s="63"/>
      <c r="JQ97" s="63"/>
      <c r="JR97" s="63"/>
      <c r="JS97" s="63"/>
      <c r="JT97" s="63"/>
      <c r="JU97" s="63"/>
      <c r="JV97" s="63"/>
      <c r="JW97" s="63"/>
      <c r="JX97" s="63"/>
      <c r="JY97" s="63"/>
      <c r="JZ97" s="63"/>
      <c r="KA97" s="63"/>
      <c r="KB97" s="63"/>
      <c r="KC97" s="63"/>
      <c r="KD97" s="63"/>
      <c r="KE97" s="63"/>
      <c r="KF97" s="63"/>
      <c r="KG97" s="63"/>
      <c r="KH97" s="63"/>
      <c r="KI97" s="63"/>
      <c r="KJ97" s="63"/>
      <c r="KK97" s="63"/>
      <c r="KL97" s="63"/>
      <c r="KM97" s="63"/>
      <c r="KN97" s="63"/>
      <c r="KO97" s="63"/>
      <c r="KP97" s="63"/>
      <c r="KQ97" s="63"/>
      <c r="KR97" s="63"/>
      <c r="KS97" s="63"/>
      <c r="KT97" s="63"/>
      <c r="KU97" s="63"/>
      <c r="KV97" s="63"/>
      <c r="KW97" s="63"/>
      <c r="KX97" s="63"/>
      <c r="KY97" s="63"/>
      <c r="KZ97" s="63"/>
      <c r="LA97" s="63"/>
      <c r="LB97" s="63"/>
      <c r="LC97" s="63"/>
      <c r="LD97" s="63"/>
      <c r="LE97" s="63"/>
      <c r="LF97" s="63"/>
      <c r="LG97" s="63"/>
      <c r="LH97" s="63"/>
      <c r="LI97" s="63"/>
      <c r="LJ97" s="63"/>
      <c r="LK97" s="63"/>
      <c r="LL97" s="63"/>
      <c r="LM97" s="63"/>
      <c r="LN97" s="63"/>
      <c r="LO97" s="63"/>
      <c r="LP97" s="63"/>
      <c r="LQ97" s="63"/>
      <c r="LR97" s="63"/>
      <c r="LS97" s="63"/>
      <c r="LT97" s="63"/>
      <c r="LU97" s="63"/>
      <c r="LV97" s="63"/>
      <c r="LW97" s="63"/>
      <c r="LX97" s="63"/>
      <c r="LY97" s="63"/>
      <c r="LZ97" s="63"/>
      <c r="MA97" s="63"/>
      <c r="MB97" s="63"/>
      <c r="MC97" s="63"/>
      <c r="MD97" s="63"/>
      <c r="ME97" s="63"/>
      <c r="MF97" s="63"/>
      <c r="MG97" s="63"/>
      <c r="MH97" s="63"/>
      <c r="MI97" s="63"/>
      <c r="MJ97" s="63"/>
      <c r="MK97" s="63"/>
      <c r="ML97" s="63"/>
      <c r="MM97" s="63"/>
      <c r="MN97" s="63"/>
      <c r="MO97" s="63"/>
      <c r="MP97" s="63"/>
      <c r="MQ97" s="63"/>
      <c r="MR97" s="63"/>
      <c r="MS97" s="63"/>
      <c r="MT97" s="63"/>
      <c r="MU97" s="63"/>
      <c r="MV97" s="63"/>
      <c r="MW97" s="63"/>
      <c r="MX97" s="63"/>
      <c r="MY97" s="63"/>
      <c r="MZ97" s="63"/>
      <c r="NA97" s="63"/>
      <c r="NB97" s="63"/>
      <c r="NC97" s="63"/>
      <c r="ND97" s="63"/>
      <c r="NE97" s="63"/>
      <c r="NF97" s="63"/>
      <c r="NG97" s="63"/>
      <c r="NH97" s="63"/>
      <c r="NI97" s="63"/>
      <c r="NJ97" s="63"/>
      <c r="NK97" s="63"/>
      <c r="NL97" s="63"/>
      <c r="NM97" s="63"/>
      <c r="NN97" s="63"/>
      <c r="NO97" s="63"/>
      <c r="NP97" s="63"/>
      <c r="NQ97" s="63"/>
      <c r="NR97" s="63"/>
      <c r="NS97" s="63"/>
      <c r="NT97" s="63"/>
      <c r="NU97" s="63"/>
      <c r="NV97" s="63"/>
      <c r="NW97" s="63"/>
      <c r="NX97" s="63"/>
      <c r="NY97" s="63"/>
      <c r="NZ97" s="63"/>
      <c r="OA97" s="63"/>
      <c r="OB97" s="63"/>
      <c r="OC97" s="63"/>
      <c r="OD97" s="63"/>
      <c r="OE97" s="63"/>
      <c r="OF97" s="63"/>
      <c r="OG97" s="63"/>
      <c r="OH97" s="63"/>
      <c r="OI97" s="63"/>
      <c r="OJ97" s="63"/>
      <c r="OK97" s="63"/>
      <c r="OL97" s="63"/>
      <c r="OM97" s="63"/>
      <c r="ON97" s="63"/>
      <c r="OO97" s="63"/>
      <c r="OP97" s="63"/>
      <c r="OQ97" s="63"/>
      <c r="OR97" s="63"/>
      <c r="OS97" s="63"/>
      <c r="OT97" s="63"/>
      <c r="OU97" s="63"/>
      <c r="OV97" s="63"/>
      <c r="OW97" s="63"/>
      <c r="OX97" s="63"/>
      <c r="OY97" s="63"/>
      <c r="OZ97" s="63"/>
      <c r="PA97" s="63"/>
      <c r="PB97" s="63"/>
      <c r="PC97" s="63"/>
      <c r="PD97" s="63"/>
      <c r="PE97" s="63"/>
      <c r="PF97" s="63"/>
      <c r="PG97" s="63"/>
      <c r="PH97" s="63"/>
      <c r="PI97" s="63"/>
      <c r="PJ97" s="63"/>
      <c r="PK97" s="63"/>
      <c r="PL97" s="63"/>
      <c r="PM97" s="63"/>
      <c r="PN97" s="63"/>
      <c r="PO97" s="63"/>
      <c r="PP97" s="63"/>
      <c r="PQ97" s="63"/>
      <c r="PR97" s="63"/>
      <c r="PS97" s="63"/>
      <c r="PT97" s="63"/>
      <c r="PU97" s="63"/>
      <c r="PV97" s="63"/>
      <c r="PW97" s="63"/>
      <c r="PX97" s="63"/>
      <c r="PY97" s="63"/>
      <c r="PZ97" s="63"/>
      <c r="QA97" s="63"/>
      <c r="QB97" s="63"/>
      <c r="QC97" s="63"/>
      <c r="QD97" s="63"/>
      <c r="QE97" s="63"/>
      <c r="QF97" s="63"/>
      <c r="QG97" s="63"/>
      <c r="QH97" s="63"/>
      <c r="QI97" s="63"/>
      <c r="QJ97" s="63"/>
      <c r="QK97" s="63"/>
      <c r="QL97" s="63"/>
      <c r="QM97" s="63"/>
      <c r="QN97" s="63"/>
      <c r="QO97" s="63"/>
      <c r="QP97" s="63"/>
      <c r="QQ97" s="63"/>
      <c r="QR97" s="63"/>
      <c r="QS97" s="63"/>
      <c r="QT97" s="63"/>
      <c r="QU97" s="63"/>
      <c r="QV97" s="63"/>
      <c r="QW97" s="63"/>
      <c r="QX97" s="63"/>
      <c r="QY97" s="63"/>
      <c r="QZ97" s="63"/>
      <c r="RA97" s="63"/>
      <c r="RB97" s="63"/>
      <c r="RC97" s="63"/>
      <c r="RD97" s="63"/>
      <c r="RE97" s="63"/>
      <c r="RF97" s="63"/>
      <c r="RG97" s="63"/>
      <c r="RH97" s="63"/>
      <c r="RI97" s="63"/>
      <c r="RJ97" s="63"/>
      <c r="RK97" s="63"/>
      <c r="RL97" s="63"/>
      <c r="RM97" s="63"/>
      <c r="RN97" s="63"/>
      <c r="RO97" s="63"/>
      <c r="RP97" s="63"/>
      <c r="RQ97" s="63"/>
      <c r="RR97" s="63"/>
      <c r="RS97" s="63"/>
      <c r="RT97" s="63"/>
      <c r="RU97" s="63"/>
      <c r="RV97" s="63"/>
      <c r="RW97" s="63"/>
      <c r="RX97" s="63"/>
      <c r="RY97" s="63"/>
      <c r="RZ97" s="63"/>
      <c r="SA97" s="63"/>
      <c r="SB97" s="63"/>
      <c r="SC97" s="63"/>
      <c r="SD97" s="63"/>
      <c r="SE97" s="63"/>
      <c r="SF97" s="63"/>
      <c r="SG97" s="63"/>
      <c r="SH97" s="63"/>
      <c r="SI97" s="63"/>
      <c r="SJ97" s="63"/>
      <c r="SK97" s="63"/>
      <c r="SL97" s="63"/>
      <c r="SM97" s="63"/>
      <c r="SN97" s="63"/>
      <c r="SO97" s="63"/>
      <c r="SP97" s="63"/>
      <c r="SQ97" s="63"/>
      <c r="SR97" s="63"/>
      <c r="SS97" s="63"/>
      <c r="ST97" s="63"/>
      <c r="SU97" s="63"/>
      <c r="SV97" s="63"/>
      <c r="SW97" s="63"/>
      <c r="SX97" s="63"/>
      <c r="SY97" s="63"/>
      <c r="SZ97" s="63"/>
      <c r="TA97" s="63"/>
      <c r="TB97" s="63"/>
      <c r="TC97" s="63"/>
      <c r="TD97" s="63"/>
      <c r="TE97" s="63"/>
      <c r="TF97" s="63"/>
      <c r="TG97" s="63"/>
      <c r="TH97" s="63"/>
      <c r="TI97" s="63"/>
      <c r="TJ97" s="63"/>
      <c r="TK97" s="63"/>
      <c r="TL97" s="63"/>
      <c r="TM97" s="63"/>
      <c r="TN97" s="63"/>
      <c r="TO97" s="63"/>
      <c r="TP97" s="63"/>
      <c r="TQ97" s="63"/>
      <c r="TR97" s="63"/>
      <c r="TS97" s="63"/>
      <c r="TT97" s="63"/>
      <c r="TU97" s="63"/>
      <c r="TV97" s="63"/>
      <c r="TW97" s="63"/>
      <c r="TX97" s="63"/>
      <c r="TY97" s="63"/>
      <c r="TZ97" s="63"/>
      <c r="UA97" s="63"/>
      <c r="UB97" s="63"/>
      <c r="UC97" s="63"/>
      <c r="UD97" s="63"/>
      <c r="UE97" s="63"/>
      <c r="UF97" s="63"/>
      <c r="UG97" s="63"/>
      <c r="UH97" s="63"/>
      <c r="UI97" s="63"/>
      <c r="UJ97" s="63"/>
      <c r="UK97" s="63"/>
      <c r="UL97" s="63"/>
      <c r="UM97" s="63"/>
      <c r="UN97" s="63"/>
      <c r="UO97" s="63"/>
      <c r="UP97" s="63"/>
      <c r="UQ97" s="63"/>
      <c r="UR97" s="63"/>
      <c r="US97" s="63"/>
      <c r="UT97" s="63"/>
      <c r="UU97" s="63"/>
      <c r="UV97" s="63"/>
      <c r="UW97" s="63"/>
      <c r="UX97" s="63"/>
      <c r="UY97" s="63"/>
      <c r="UZ97" s="63"/>
      <c r="VA97" s="63"/>
      <c r="VB97" s="63"/>
      <c r="VC97" s="63"/>
      <c r="VD97" s="63"/>
      <c r="VE97" s="63"/>
      <c r="VF97" s="63"/>
      <c r="VG97" s="63"/>
      <c r="VH97" s="63"/>
      <c r="VI97" s="63"/>
      <c r="VJ97" s="63"/>
      <c r="VK97" s="63"/>
      <c r="VL97" s="63"/>
      <c r="VM97" s="63"/>
      <c r="VN97" s="63"/>
      <c r="VO97" s="63"/>
      <c r="VP97" s="63"/>
      <c r="VQ97" s="63"/>
      <c r="VR97" s="63"/>
      <c r="VS97" s="63"/>
      <c r="VT97" s="63"/>
      <c r="VU97" s="63"/>
      <c r="VV97" s="63"/>
      <c r="VW97" s="63"/>
      <c r="VX97" s="63"/>
      <c r="VY97" s="63"/>
      <c r="VZ97" s="63"/>
      <c r="WA97" s="63"/>
      <c r="WB97" s="63"/>
      <c r="WC97" s="63"/>
      <c r="WD97" s="63"/>
      <c r="WE97" s="63"/>
      <c r="WF97" s="63"/>
      <c r="WG97" s="63"/>
      <c r="WH97" s="63"/>
      <c r="WI97" s="63"/>
      <c r="WJ97" s="63"/>
      <c r="WK97" s="63"/>
      <c r="WL97" s="63"/>
      <c r="WM97" s="63"/>
      <c r="WN97" s="63"/>
      <c r="WO97" s="63"/>
      <c r="WP97" s="63"/>
      <c r="WQ97" s="63"/>
      <c r="WR97" s="63"/>
      <c r="WS97" s="63"/>
      <c r="WT97" s="63"/>
      <c r="WU97" s="63"/>
      <c r="WV97" s="63"/>
      <c r="WW97" s="63"/>
      <c r="WX97" s="63"/>
      <c r="WY97" s="63"/>
      <c r="WZ97" s="63"/>
      <c r="XA97" s="63"/>
      <c r="XB97" s="63"/>
      <c r="XC97" s="63"/>
      <c r="XD97" s="63"/>
      <c r="XE97" s="63"/>
      <c r="XF97" s="63"/>
      <c r="XG97" s="63"/>
      <c r="XH97" s="63"/>
      <c r="XI97" s="63"/>
      <c r="XJ97" s="63"/>
      <c r="XK97" s="63"/>
      <c r="XL97" s="63"/>
      <c r="XM97" s="63"/>
      <c r="XN97" s="63"/>
      <c r="XO97" s="63"/>
      <c r="XP97" s="63"/>
      <c r="XQ97" s="63"/>
      <c r="XR97" s="63"/>
      <c r="XS97" s="63"/>
      <c r="XT97" s="63"/>
      <c r="XU97" s="63"/>
      <c r="XV97" s="63"/>
      <c r="XW97" s="63"/>
      <c r="XX97" s="63"/>
      <c r="XY97" s="63"/>
      <c r="XZ97" s="63"/>
      <c r="YA97" s="63"/>
      <c r="YB97" s="63"/>
      <c r="YC97" s="63"/>
      <c r="YD97" s="63"/>
      <c r="YE97" s="63"/>
      <c r="YF97" s="63"/>
      <c r="YG97" s="63"/>
      <c r="YH97" s="63"/>
      <c r="YI97" s="63"/>
      <c r="YJ97" s="63"/>
      <c r="YK97" s="63"/>
      <c r="YL97" s="63"/>
      <c r="YM97" s="63"/>
      <c r="YN97" s="63"/>
      <c r="YO97" s="63"/>
      <c r="YP97" s="63"/>
      <c r="YQ97" s="63"/>
      <c r="YR97" s="63"/>
      <c r="YS97" s="63"/>
      <c r="YT97" s="63"/>
      <c r="YU97" s="63"/>
      <c r="YV97" s="63"/>
      <c r="YW97" s="63"/>
      <c r="YX97" s="63"/>
      <c r="YY97" s="63"/>
      <c r="YZ97" s="63"/>
      <c r="ZA97" s="63"/>
      <c r="ZB97" s="63"/>
      <c r="ZC97" s="63"/>
      <c r="ZD97" s="63"/>
      <c r="ZE97" s="63"/>
      <c r="ZF97" s="63"/>
      <c r="ZG97" s="63"/>
      <c r="ZH97" s="63"/>
      <c r="ZI97" s="63"/>
      <c r="ZJ97" s="63"/>
      <c r="ZK97" s="63"/>
      <c r="ZL97" s="63"/>
      <c r="ZM97" s="63"/>
      <c r="ZN97" s="63"/>
      <c r="ZO97" s="63"/>
      <c r="ZP97" s="63"/>
      <c r="ZQ97" s="63"/>
      <c r="ZR97" s="63"/>
      <c r="ZS97" s="63"/>
      <c r="ZT97" s="63"/>
      <c r="ZU97" s="63"/>
      <c r="ZV97" s="63"/>
      <c r="ZW97" s="63"/>
      <c r="ZX97" s="63"/>
      <c r="ZY97" s="63"/>
      <c r="ZZ97" s="63"/>
      <c r="AAA97" s="63"/>
      <c r="AAB97" s="63"/>
      <c r="AAC97" s="63"/>
      <c r="AAD97" s="63"/>
      <c r="AAE97" s="63"/>
      <c r="AAF97" s="63"/>
      <c r="AAG97" s="63"/>
      <c r="AAH97" s="63"/>
      <c r="AAI97" s="63"/>
      <c r="AAJ97" s="63"/>
      <c r="AAK97" s="63"/>
      <c r="AAL97" s="63"/>
      <c r="AAM97" s="63"/>
      <c r="AAN97" s="63"/>
      <c r="AAO97" s="63"/>
      <c r="AAP97" s="63"/>
      <c r="AAQ97" s="63"/>
      <c r="AAR97" s="63"/>
      <c r="AAS97" s="63"/>
      <c r="AAT97" s="63"/>
      <c r="AAU97" s="63"/>
      <c r="AAV97" s="63"/>
      <c r="AAW97" s="63"/>
      <c r="AAX97" s="63"/>
      <c r="AAY97" s="63"/>
      <c r="AAZ97" s="63"/>
      <c r="ABA97" s="63"/>
      <c r="ABB97" s="63"/>
      <c r="ABC97" s="63"/>
      <c r="ABD97" s="63"/>
      <c r="ABE97" s="63"/>
      <c r="ABF97" s="63"/>
      <c r="ABG97" s="63"/>
      <c r="ABH97" s="63"/>
      <c r="ABI97" s="63"/>
      <c r="ABJ97" s="63"/>
      <c r="ABK97" s="63"/>
      <c r="ABL97" s="63"/>
      <c r="ABM97" s="63"/>
      <c r="ABN97" s="63"/>
      <c r="ABO97" s="63"/>
      <c r="ABP97" s="63"/>
      <c r="ABQ97" s="63"/>
      <c r="ABR97" s="63"/>
      <c r="ABS97" s="63"/>
      <c r="ABT97" s="63"/>
      <c r="ABU97" s="63"/>
      <c r="ABV97" s="63"/>
      <c r="ABW97" s="63"/>
      <c r="ABX97" s="63"/>
      <c r="ABY97" s="63"/>
      <c r="ABZ97" s="63"/>
      <c r="ACA97" s="63"/>
      <c r="ACB97" s="63"/>
      <c r="ACC97" s="63"/>
      <c r="ACD97" s="63"/>
      <c r="ACE97" s="63"/>
      <c r="ACF97" s="63"/>
      <c r="ACG97" s="63"/>
      <c r="ACH97" s="63"/>
      <c r="ACI97" s="63"/>
      <c r="ACJ97" s="63"/>
      <c r="ACK97" s="63"/>
      <c r="ACL97" s="63"/>
      <c r="ACM97" s="63"/>
      <c r="ACN97" s="63"/>
      <c r="ACO97" s="63"/>
      <c r="ACP97" s="63"/>
      <c r="ACQ97" s="63"/>
      <c r="ACR97" s="63"/>
      <c r="ACS97" s="63"/>
      <c r="ACT97" s="63"/>
      <c r="ACU97" s="63"/>
      <c r="ACV97" s="63"/>
      <c r="ACW97" s="63"/>
      <c r="ACX97" s="63"/>
      <c r="ACY97" s="63"/>
      <c r="ACZ97" s="63"/>
      <c r="ADA97" s="63"/>
      <c r="ADB97" s="63"/>
      <c r="ADC97" s="63"/>
      <c r="ADD97" s="63"/>
      <c r="ADE97" s="63"/>
      <c r="ADF97" s="63"/>
      <c r="ADG97" s="63"/>
      <c r="ADH97" s="63"/>
      <c r="ADI97" s="63"/>
      <c r="ADJ97" s="63"/>
      <c r="ADK97" s="63"/>
      <c r="ADL97" s="63"/>
      <c r="ADM97" s="63"/>
      <c r="ADN97" s="63"/>
      <c r="ADO97" s="63"/>
      <c r="ADP97" s="63"/>
      <c r="ADQ97" s="63"/>
      <c r="ADR97" s="63"/>
      <c r="ADS97" s="63"/>
      <c r="ADT97" s="63"/>
      <c r="ADU97" s="63"/>
      <c r="ADV97" s="63"/>
      <c r="ADW97" s="63"/>
      <c r="ADX97" s="63"/>
      <c r="ADY97" s="63"/>
      <c r="ADZ97" s="63"/>
      <c r="AEA97" s="63"/>
      <c r="AEB97" s="63"/>
      <c r="AEC97" s="63"/>
      <c r="AED97" s="63"/>
      <c r="AEE97" s="63"/>
      <c r="AEF97" s="63"/>
      <c r="AEG97" s="63"/>
      <c r="AEH97" s="63"/>
      <c r="AEI97" s="63"/>
      <c r="AEJ97" s="63"/>
      <c r="AEK97" s="63"/>
      <c r="AEL97" s="63"/>
      <c r="AEM97" s="63"/>
      <c r="AEN97" s="63"/>
      <c r="AEO97" s="63"/>
      <c r="AEP97" s="63"/>
      <c r="AEQ97" s="63"/>
      <c r="AER97" s="63"/>
      <c r="AES97" s="63"/>
      <c r="AET97" s="63"/>
      <c r="AEU97" s="63"/>
      <c r="AEV97" s="63"/>
      <c r="AEW97" s="63"/>
      <c r="AEX97" s="63"/>
      <c r="AEY97" s="63"/>
      <c r="AEZ97" s="63"/>
      <c r="AFA97" s="63"/>
      <c r="AFB97" s="63"/>
      <c r="AFC97" s="63"/>
      <c r="AFD97" s="63"/>
      <c r="AFE97" s="63"/>
      <c r="AFF97" s="63"/>
      <c r="AFG97" s="63"/>
      <c r="AFH97" s="63"/>
      <c r="AFI97" s="63"/>
      <c r="AFJ97" s="63"/>
      <c r="AFK97" s="63"/>
      <c r="AFL97" s="63"/>
      <c r="AFM97" s="63"/>
      <c r="AFN97" s="63"/>
      <c r="AFO97" s="63"/>
      <c r="AFP97" s="63"/>
      <c r="AFQ97" s="63"/>
      <c r="AFR97" s="63"/>
      <c r="AFS97" s="63"/>
      <c r="AFT97" s="63"/>
      <c r="AFU97" s="63"/>
      <c r="AFV97" s="63"/>
      <c r="AFW97" s="63"/>
      <c r="AFX97" s="63"/>
      <c r="AFY97" s="63"/>
      <c r="AFZ97" s="63"/>
      <c r="AGA97" s="63"/>
      <c r="AGB97" s="63"/>
      <c r="AGC97" s="63"/>
      <c r="AGD97" s="63"/>
      <c r="AGE97" s="63"/>
      <c r="AGF97" s="63"/>
      <c r="AGG97" s="63"/>
      <c r="AGH97" s="63"/>
      <c r="AGI97" s="63"/>
      <c r="AGJ97" s="63"/>
      <c r="AGK97" s="63"/>
      <c r="AGL97" s="63"/>
      <c r="AGM97" s="63"/>
      <c r="AGN97" s="63"/>
      <c r="AGO97" s="63"/>
      <c r="AGP97" s="63"/>
      <c r="AGQ97" s="63"/>
      <c r="AGR97" s="63"/>
      <c r="AGS97" s="63"/>
      <c r="AGT97" s="63"/>
      <c r="AGU97" s="63"/>
      <c r="AGV97" s="63"/>
      <c r="AGW97" s="63"/>
      <c r="AGX97" s="63"/>
      <c r="AGY97" s="63"/>
      <c r="AGZ97" s="63"/>
      <c r="AHA97" s="63"/>
      <c r="AHB97" s="63"/>
      <c r="AHC97" s="63"/>
      <c r="AHD97" s="63"/>
      <c r="AHE97" s="63"/>
      <c r="AHF97" s="63"/>
      <c r="AHG97" s="63"/>
      <c r="AHH97" s="63"/>
      <c r="AHI97" s="63"/>
      <c r="AHJ97" s="63"/>
      <c r="AHK97" s="63"/>
      <c r="AHL97" s="63"/>
      <c r="AHM97" s="63"/>
      <c r="AHN97" s="63"/>
      <c r="AHO97" s="63"/>
      <c r="AHP97" s="63"/>
      <c r="AHQ97" s="63"/>
      <c r="AHR97" s="63"/>
      <c r="AHS97" s="63"/>
      <c r="AHT97" s="63"/>
      <c r="AHU97" s="63"/>
      <c r="AHV97" s="63"/>
      <c r="AHW97" s="63"/>
      <c r="AHX97" s="63"/>
      <c r="AHY97" s="63"/>
      <c r="AHZ97" s="63"/>
      <c r="AIA97" s="63"/>
      <c r="AIB97" s="63"/>
      <c r="AIC97" s="63"/>
      <c r="AID97" s="63"/>
      <c r="AIE97" s="63"/>
      <c r="AIF97" s="63"/>
      <c r="AIG97" s="63"/>
      <c r="AIH97" s="63"/>
      <c r="AII97" s="63"/>
      <c r="AIJ97" s="63"/>
      <c r="AIK97" s="63"/>
      <c r="AIL97" s="63"/>
      <c r="AIM97" s="63"/>
      <c r="AIN97" s="63"/>
      <c r="AIO97" s="63"/>
      <c r="AIP97" s="63"/>
      <c r="AIQ97" s="63"/>
      <c r="AIR97" s="63"/>
      <c r="AIS97" s="63"/>
      <c r="AIT97" s="63"/>
      <c r="AIU97" s="63"/>
      <c r="AIV97" s="63"/>
      <c r="AIW97" s="63"/>
      <c r="AIX97" s="63"/>
      <c r="AIY97" s="63"/>
      <c r="AIZ97" s="63"/>
      <c r="AJA97" s="63"/>
      <c r="AJB97" s="63"/>
      <c r="AJC97" s="63"/>
      <c r="AJD97" s="63"/>
      <c r="AJE97" s="63"/>
      <c r="AJF97" s="63"/>
      <c r="AJG97" s="63"/>
      <c r="AJH97" s="63"/>
      <c r="AJI97" s="63"/>
      <c r="AJJ97" s="63"/>
      <c r="AJK97" s="63"/>
      <c r="AJL97" s="63"/>
      <c r="AJM97" s="63"/>
      <c r="AJN97" s="63"/>
      <c r="AJO97" s="63"/>
      <c r="AJP97" s="63"/>
      <c r="AJQ97" s="63"/>
      <c r="AJR97" s="63"/>
      <c r="AJS97" s="63"/>
      <c r="AJT97" s="63"/>
      <c r="AJU97" s="63"/>
      <c r="AJV97" s="63"/>
      <c r="AJW97" s="63"/>
      <c r="AJX97" s="63"/>
      <c r="AJY97" s="63"/>
      <c r="AJZ97" s="63"/>
      <c r="AKA97" s="63"/>
      <c r="AKB97" s="63"/>
      <c r="AKC97" s="63"/>
      <c r="AKD97" s="63"/>
      <c r="AKE97" s="63"/>
      <c r="AKF97" s="63"/>
      <c r="AKG97" s="63"/>
      <c r="AKH97" s="63"/>
      <c r="AKI97" s="63"/>
      <c r="AKJ97" s="63"/>
      <c r="AKK97" s="63"/>
      <c r="AKL97" s="63"/>
      <c r="AKM97" s="63"/>
      <c r="AKN97" s="63"/>
      <c r="AKO97" s="63"/>
      <c r="AKP97" s="63"/>
      <c r="AKQ97" s="63"/>
      <c r="AKR97" s="63"/>
      <c r="AKS97" s="63"/>
      <c r="AKT97" s="63"/>
      <c r="AKU97" s="63"/>
      <c r="AKV97" s="63"/>
      <c r="AKW97" s="63"/>
      <c r="AKX97" s="63"/>
      <c r="AKY97" s="63"/>
      <c r="AKZ97" s="63"/>
      <c r="ALA97" s="63"/>
      <c r="ALB97" s="63"/>
      <c r="ALC97" s="63"/>
      <c r="ALD97" s="63"/>
      <c r="ALE97" s="63"/>
      <c r="ALF97" s="63"/>
      <c r="ALG97" s="63"/>
      <c r="ALH97" s="63"/>
      <c r="ALI97" s="63"/>
      <c r="ALJ97" s="63"/>
      <c r="ALK97" s="63"/>
      <c r="ALL97" s="63"/>
      <c r="ALM97" s="63"/>
      <c r="ALN97" s="63"/>
      <c r="ALO97" s="63"/>
      <c r="ALP97" s="63"/>
      <c r="ALQ97" s="63"/>
      <c r="ALR97" s="63"/>
      <c r="ALS97" s="63"/>
      <c r="ALT97" s="63"/>
      <c r="ALU97" s="63"/>
      <c r="ALV97" s="63"/>
      <c r="ALW97" s="63"/>
      <c r="ALX97" s="63"/>
      <c r="ALY97" s="63"/>
      <c r="ALZ97" s="63"/>
      <c r="AMA97" s="63"/>
      <c r="AMB97" s="63"/>
      <c r="AMC97" s="63"/>
      <c r="AMD97" s="63"/>
      <c r="AME97" s="63"/>
      <c r="AMF97" s="63"/>
      <c r="AMG97" s="63"/>
      <c r="AMH97" s="63"/>
      <c r="AMI97" s="63"/>
      <c r="AMJ97" s="63"/>
      <c r="AMK97" s="63"/>
      <c r="AML97" s="63"/>
      <c r="AMM97" s="63"/>
      <c r="AMN97" s="63"/>
      <c r="AMO97" s="63"/>
      <c r="AMP97" s="63"/>
      <c r="AMQ97" s="63"/>
      <c r="AMR97" s="63"/>
      <c r="AMS97" s="63"/>
      <c r="AMT97" s="63"/>
      <c r="AMU97" s="63"/>
      <c r="AMV97" s="63"/>
      <c r="AMW97" s="63"/>
      <c r="AMX97" s="63"/>
      <c r="AMY97" s="63"/>
      <c r="AMZ97" s="63"/>
      <c r="ANA97" s="63"/>
      <c r="ANB97" s="63"/>
      <c r="ANC97" s="63"/>
      <c r="AND97" s="63"/>
      <c r="ANE97" s="63"/>
      <c r="ANF97" s="63"/>
      <c r="ANG97" s="63"/>
      <c r="ANH97" s="63"/>
      <c r="ANI97" s="63"/>
      <c r="ANJ97" s="63"/>
      <c r="ANK97" s="63"/>
      <c r="ANL97" s="63"/>
      <c r="ANM97" s="63"/>
      <c r="ANN97" s="63"/>
      <c r="ANO97" s="63"/>
      <c r="ANP97" s="63"/>
      <c r="ANQ97" s="63"/>
      <c r="ANR97" s="63"/>
      <c r="ANS97" s="63"/>
      <c r="ANT97" s="63"/>
      <c r="ANU97" s="63"/>
      <c r="ANV97" s="63"/>
      <c r="ANW97" s="63"/>
      <c r="ANX97" s="63"/>
      <c r="ANY97" s="63"/>
      <c r="ANZ97" s="63"/>
      <c r="AOA97" s="63"/>
      <c r="AOB97" s="63"/>
      <c r="AOC97" s="63"/>
      <c r="AOD97" s="63"/>
      <c r="AOE97" s="63"/>
      <c r="AOF97" s="63"/>
      <c r="AOG97" s="63"/>
      <c r="AOH97" s="63"/>
      <c r="AOI97" s="63"/>
      <c r="AOJ97" s="63"/>
      <c r="AOK97" s="63"/>
      <c r="AOL97" s="63"/>
      <c r="AOM97" s="63"/>
      <c r="AON97" s="63"/>
      <c r="AOO97" s="63"/>
      <c r="AOP97" s="63"/>
      <c r="AOQ97" s="63"/>
      <c r="AOR97" s="63"/>
      <c r="AOS97" s="63"/>
      <c r="AOT97" s="63"/>
      <c r="AOU97" s="63"/>
      <c r="AOV97" s="63"/>
      <c r="AOW97" s="63"/>
      <c r="AOX97" s="63"/>
      <c r="AOY97" s="63"/>
      <c r="AOZ97" s="63"/>
      <c r="APA97" s="63"/>
      <c r="APB97" s="63"/>
      <c r="APC97" s="63"/>
      <c r="APD97" s="63"/>
      <c r="APE97" s="63"/>
      <c r="APF97" s="63"/>
      <c r="APG97" s="63"/>
      <c r="APH97" s="63"/>
      <c r="API97" s="63"/>
      <c r="APJ97" s="63"/>
      <c r="APK97" s="63"/>
      <c r="APL97" s="63"/>
      <c r="APM97" s="63"/>
      <c r="APN97" s="63"/>
      <c r="APO97" s="63"/>
      <c r="APP97" s="63"/>
      <c r="APQ97" s="63"/>
      <c r="APR97" s="63"/>
      <c r="APS97" s="63"/>
      <c r="APT97" s="63"/>
      <c r="APU97" s="63"/>
      <c r="APV97" s="63"/>
      <c r="APW97" s="63"/>
      <c r="APX97" s="63"/>
      <c r="APY97" s="63"/>
      <c r="APZ97" s="63"/>
      <c r="AQA97" s="63"/>
      <c r="AQB97" s="63"/>
      <c r="AQC97" s="63"/>
      <c r="AQD97" s="63"/>
      <c r="AQE97" s="63"/>
      <c r="AQF97" s="63"/>
      <c r="AQG97" s="63"/>
      <c r="AQH97" s="63"/>
      <c r="AQI97" s="63"/>
      <c r="AQJ97" s="63"/>
      <c r="AQK97" s="63"/>
      <c r="AQL97" s="63"/>
      <c r="AQM97" s="63"/>
      <c r="AQN97" s="63"/>
      <c r="AQO97" s="63"/>
      <c r="AQP97" s="63"/>
      <c r="AQQ97" s="63"/>
      <c r="AQR97" s="63"/>
      <c r="AQS97" s="63"/>
      <c r="AQT97" s="63"/>
      <c r="AQU97" s="63"/>
      <c r="AQV97" s="63"/>
      <c r="AQW97" s="63"/>
      <c r="AQX97" s="63"/>
      <c r="AQY97" s="63"/>
      <c r="AQZ97" s="63"/>
      <c r="ARA97" s="63"/>
      <c r="ARB97" s="63"/>
      <c r="ARC97" s="63"/>
      <c r="ARD97" s="63"/>
      <c r="ARE97" s="63"/>
      <c r="ARF97" s="63"/>
      <c r="ARG97" s="63"/>
      <c r="ARH97" s="63"/>
      <c r="ARI97" s="63"/>
      <c r="ARJ97" s="63"/>
      <c r="ARK97" s="63"/>
      <c r="ARL97" s="63"/>
      <c r="ARM97" s="63"/>
      <c r="ARN97" s="63"/>
      <c r="ARO97" s="63"/>
      <c r="ARP97" s="63"/>
      <c r="ARQ97" s="63"/>
      <c r="ARR97" s="63"/>
      <c r="ARS97" s="63"/>
      <c r="ART97" s="63"/>
      <c r="ARU97" s="63"/>
      <c r="ARV97" s="63"/>
      <c r="ARW97" s="63"/>
      <c r="ARX97" s="63"/>
      <c r="ARY97" s="63"/>
      <c r="ARZ97" s="63"/>
      <c r="ASA97" s="63"/>
      <c r="ASB97" s="63"/>
      <c r="ASC97" s="63"/>
      <c r="ASD97" s="63"/>
      <c r="ASE97" s="63"/>
      <c r="ASF97" s="63"/>
      <c r="ASG97" s="63"/>
      <c r="ASH97" s="63"/>
      <c r="ASI97" s="63"/>
      <c r="ASJ97" s="63"/>
      <c r="ASK97" s="63"/>
      <c r="ASL97" s="63"/>
      <c r="ASM97" s="63"/>
      <c r="ASN97" s="63"/>
      <c r="ASO97" s="63"/>
      <c r="ASP97" s="63"/>
      <c r="ASQ97" s="63"/>
      <c r="ASR97" s="63"/>
      <c r="ASS97" s="63"/>
      <c r="AST97" s="63"/>
      <c r="ASU97" s="63"/>
      <c r="ASV97" s="63"/>
      <c r="ASW97" s="63"/>
      <c r="ASX97" s="63"/>
      <c r="ASY97" s="63"/>
      <c r="ASZ97" s="63"/>
      <c r="ATA97" s="63"/>
      <c r="ATB97" s="63"/>
      <c r="ATC97" s="63"/>
      <c r="ATD97" s="63"/>
      <c r="ATE97" s="63"/>
      <c r="ATF97" s="63"/>
      <c r="ATG97" s="63"/>
      <c r="ATH97" s="63"/>
      <c r="ATI97" s="63"/>
      <c r="ATJ97" s="63"/>
      <c r="ATK97" s="63"/>
      <c r="ATL97" s="63"/>
      <c r="ATM97" s="63"/>
      <c r="ATN97" s="63"/>
      <c r="ATO97" s="63"/>
      <c r="ATP97" s="63"/>
      <c r="ATQ97" s="63"/>
      <c r="ATR97" s="63"/>
      <c r="ATS97" s="63"/>
      <c r="ATT97" s="63"/>
      <c r="ATU97" s="63"/>
      <c r="ATV97" s="63"/>
      <c r="ATW97" s="63"/>
      <c r="ATX97" s="63"/>
      <c r="ATY97" s="63"/>
      <c r="ATZ97" s="63"/>
      <c r="AUA97" s="63"/>
      <c r="AUB97" s="63"/>
      <c r="AUC97" s="63"/>
      <c r="AUD97" s="63"/>
      <c r="AUE97" s="63"/>
      <c r="AUF97" s="63"/>
      <c r="AUG97" s="63"/>
      <c r="AUH97" s="63"/>
      <c r="AUI97" s="63"/>
      <c r="AUJ97" s="63"/>
      <c r="AUK97" s="63"/>
      <c r="AUL97" s="63"/>
      <c r="AUM97" s="63"/>
      <c r="AUN97" s="63"/>
      <c r="AUO97" s="63"/>
      <c r="AUP97" s="63"/>
      <c r="AUQ97" s="63"/>
      <c r="AUR97" s="63"/>
      <c r="AUS97" s="63"/>
      <c r="AUT97" s="63"/>
      <c r="AUU97" s="63"/>
      <c r="AUV97" s="63"/>
      <c r="AUW97" s="63"/>
      <c r="AUX97" s="63"/>
      <c r="AUY97" s="63"/>
      <c r="AUZ97" s="63"/>
      <c r="AVA97" s="63"/>
      <c r="AVB97" s="63"/>
      <c r="AVC97" s="63"/>
      <c r="AVD97" s="63"/>
      <c r="AVE97" s="63"/>
      <c r="AVF97" s="63"/>
      <c r="AVG97" s="63"/>
      <c r="AVH97" s="63"/>
      <c r="AVI97" s="63"/>
      <c r="AVJ97" s="63"/>
      <c r="AVK97" s="63"/>
      <c r="AVL97" s="63"/>
      <c r="AVM97" s="63"/>
      <c r="AVN97" s="63"/>
      <c r="AVO97" s="63"/>
      <c r="AVP97" s="63"/>
      <c r="AVQ97" s="63"/>
      <c r="AVR97" s="63"/>
      <c r="AVS97" s="63"/>
      <c r="AVT97" s="63"/>
      <c r="AVU97" s="63"/>
      <c r="AVV97" s="63"/>
      <c r="AVW97" s="63"/>
      <c r="AVX97" s="63"/>
      <c r="AVY97" s="63"/>
      <c r="AVZ97" s="63"/>
      <c r="AWA97" s="63"/>
      <c r="AWB97" s="63"/>
      <c r="AWC97" s="63"/>
      <c r="AWD97" s="63"/>
      <c r="AWE97" s="63"/>
      <c r="AWF97" s="63"/>
      <c r="AWG97" s="63"/>
      <c r="AWH97" s="63"/>
      <c r="AWI97" s="63"/>
      <c r="AWJ97" s="63"/>
      <c r="AWK97" s="63"/>
      <c r="AWL97" s="63"/>
      <c r="AWM97" s="63"/>
      <c r="AWN97" s="63"/>
      <c r="AWO97" s="63"/>
      <c r="AWP97" s="63"/>
      <c r="AWQ97" s="63"/>
      <c r="AWR97" s="63"/>
      <c r="AWS97" s="63"/>
      <c r="AWT97" s="63"/>
      <c r="AWU97" s="63"/>
      <c r="AWV97" s="63"/>
      <c r="AWW97" s="63"/>
      <c r="AWX97" s="63"/>
      <c r="AWY97" s="63"/>
      <c r="AWZ97" s="63"/>
      <c r="AXA97" s="63"/>
      <c r="AXB97" s="63"/>
      <c r="AXC97" s="63"/>
      <c r="AXD97" s="63"/>
      <c r="AXE97" s="63"/>
      <c r="AXF97" s="63"/>
      <c r="AXG97" s="63"/>
      <c r="AXH97" s="63"/>
      <c r="AXI97" s="63"/>
      <c r="AXJ97" s="63"/>
      <c r="AXK97" s="63"/>
      <c r="AXL97" s="63"/>
      <c r="AXM97" s="63"/>
      <c r="AXN97" s="63"/>
      <c r="AXO97" s="63"/>
      <c r="AXP97" s="63"/>
      <c r="AXQ97" s="63"/>
      <c r="AXR97" s="63"/>
      <c r="AXS97" s="63"/>
      <c r="AXT97" s="63"/>
      <c r="AXU97" s="63"/>
      <c r="AXV97" s="63"/>
      <c r="AXW97" s="63"/>
      <c r="AXX97" s="63"/>
      <c r="AXY97" s="63"/>
      <c r="AXZ97" s="63"/>
      <c r="AYA97" s="63"/>
      <c r="AYB97" s="63"/>
      <c r="AYC97" s="63"/>
      <c r="AYD97" s="63"/>
      <c r="AYE97" s="63"/>
      <c r="AYF97" s="63"/>
      <c r="AYG97" s="63"/>
      <c r="AYH97" s="63"/>
      <c r="AYI97" s="63"/>
      <c r="AYJ97" s="63"/>
      <c r="AYK97" s="63"/>
      <c r="AYL97" s="63"/>
      <c r="AYM97" s="63"/>
      <c r="AYN97" s="63"/>
      <c r="AYO97" s="63"/>
      <c r="AYP97" s="63"/>
      <c r="AYQ97" s="63"/>
      <c r="AYR97" s="63"/>
      <c r="AYS97" s="63"/>
      <c r="AYT97" s="63"/>
      <c r="AYU97" s="63"/>
      <c r="AYV97" s="63"/>
      <c r="AYW97" s="63"/>
      <c r="AYX97" s="63"/>
      <c r="AYY97" s="63"/>
      <c r="AYZ97" s="63"/>
      <c r="AZA97" s="63"/>
      <c r="AZB97" s="63"/>
      <c r="AZC97" s="63"/>
      <c r="AZD97" s="63"/>
      <c r="AZE97" s="63"/>
      <c r="AZF97" s="63"/>
      <c r="AZG97" s="63"/>
      <c r="AZH97" s="63"/>
      <c r="AZI97" s="63"/>
      <c r="AZJ97" s="63"/>
      <c r="AZK97" s="63"/>
      <c r="AZL97" s="63"/>
      <c r="AZM97" s="63"/>
      <c r="AZN97" s="63"/>
      <c r="AZO97" s="63"/>
      <c r="AZP97" s="63"/>
      <c r="AZQ97" s="63"/>
      <c r="AZR97" s="63"/>
      <c r="AZS97" s="63"/>
      <c r="AZT97" s="63"/>
      <c r="AZU97" s="63"/>
      <c r="AZV97" s="63"/>
      <c r="AZW97" s="63"/>
      <c r="AZX97" s="63"/>
      <c r="AZY97" s="63"/>
      <c r="AZZ97" s="63"/>
      <c r="BAA97" s="63"/>
      <c r="BAB97" s="63"/>
      <c r="BAC97" s="63"/>
      <c r="BAD97" s="63"/>
      <c r="BAE97" s="63"/>
      <c r="BAF97" s="63"/>
      <c r="BAG97" s="63"/>
      <c r="BAH97" s="63"/>
      <c r="BAI97" s="63"/>
      <c r="BAJ97" s="63"/>
      <c r="BAK97" s="63"/>
      <c r="BAL97" s="63"/>
      <c r="BAM97" s="63"/>
      <c r="BAN97" s="63"/>
      <c r="BAO97" s="63"/>
      <c r="BAP97" s="63"/>
      <c r="BAQ97" s="63"/>
      <c r="BAR97" s="63"/>
      <c r="BAS97" s="63"/>
      <c r="BAT97" s="63"/>
      <c r="BAU97" s="63"/>
      <c r="BAV97" s="63"/>
      <c r="BAW97" s="63"/>
      <c r="BAX97" s="63"/>
      <c r="BAY97" s="63"/>
      <c r="BAZ97" s="63"/>
      <c r="BBA97" s="63"/>
      <c r="BBB97" s="63"/>
      <c r="BBC97" s="63"/>
      <c r="BBD97" s="63"/>
      <c r="BBE97" s="63"/>
      <c r="BBF97" s="63"/>
      <c r="BBG97" s="63"/>
      <c r="BBH97" s="63"/>
      <c r="BBI97" s="63"/>
      <c r="BBJ97" s="63"/>
      <c r="BBK97" s="63"/>
      <c r="BBL97" s="63"/>
      <c r="BBM97" s="63"/>
      <c r="BBN97" s="63"/>
      <c r="BBO97" s="63"/>
      <c r="BBP97" s="63"/>
      <c r="BBQ97" s="63"/>
      <c r="BBR97" s="63"/>
      <c r="BBS97" s="63"/>
      <c r="BBT97" s="63"/>
      <c r="BBU97" s="63"/>
      <c r="BBV97" s="63"/>
      <c r="BBW97" s="63"/>
      <c r="BBX97" s="63"/>
      <c r="BBY97" s="63"/>
      <c r="BBZ97" s="63"/>
      <c r="BCA97" s="63"/>
      <c r="BCB97" s="63"/>
      <c r="BCC97" s="63"/>
      <c r="BCD97" s="63"/>
      <c r="BCE97" s="63"/>
      <c r="BCF97" s="63"/>
      <c r="BCG97" s="63"/>
      <c r="BCH97" s="63"/>
      <c r="BCI97" s="63"/>
      <c r="BCJ97" s="63"/>
      <c r="BCK97" s="63"/>
      <c r="BCL97" s="63"/>
      <c r="BCM97" s="63"/>
      <c r="BCN97" s="63"/>
      <c r="BCO97" s="63"/>
      <c r="BCP97" s="63"/>
      <c r="BCQ97" s="63"/>
      <c r="BCR97" s="63"/>
      <c r="BCS97" s="63"/>
      <c r="BCT97" s="63"/>
      <c r="BCU97" s="63"/>
      <c r="BCV97" s="63"/>
      <c r="BCW97" s="63"/>
      <c r="BCX97" s="63"/>
      <c r="BCY97" s="63"/>
      <c r="BCZ97" s="63"/>
      <c r="BDA97" s="63"/>
      <c r="BDB97" s="63"/>
      <c r="BDC97" s="63"/>
      <c r="BDD97" s="63"/>
      <c r="BDE97" s="63"/>
      <c r="BDF97" s="63"/>
      <c r="BDG97" s="63"/>
      <c r="BDH97" s="63"/>
      <c r="BDI97" s="63"/>
      <c r="BDJ97" s="63"/>
      <c r="BDK97" s="63"/>
      <c r="BDL97" s="63"/>
      <c r="BDM97" s="63"/>
      <c r="BDN97" s="63"/>
      <c r="BDO97" s="63"/>
      <c r="BDP97" s="63"/>
      <c r="BDQ97" s="63"/>
      <c r="BDR97" s="63"/>
      <c r="BDS97" s="63"/>
      <c r="BDT97" s="63"/>
      <c r="BDU97" s="63"/>
      <c r="BDV97" s="63"/>
      <c r="BDW97" s="63"/>
      <c r="BDX97" s="63"/>
      <c r="BDY97" s="63"/>
      <c r="BDZ97" s="63"/>
      <c r="BEA97" s="63"/>
      <c r="BEB97" s="63"/>
      <c r="BEC97" s="63"/>
      <c r="BED97" s="63"/>
      <c r="BEE97" s="63"/>
      <c r="BEF97" s="63"/>
      <c r="BEG97" s="63"/>
      <c r="BEH97" s="63"/>
      <c r="BEI97" s="63"/>
      <c r="BEJ97" s="63"/>
      <c r="BEK97" s="63"/>
      <c r="BEL97" s="63"/>
      <c r="BEM97" s="63"/>
      <c r="BEN97" s="63"/>
      <c r="BEO97" s="63"/>
      <c r="BEP97" s="63"/>
      <c r="BEQ97" s="63"/>
      <c r="BER97" s="63"/>
      <c r="BES97" s="63"/>
      <c r="BET97" s="63"/>
      <c r="BEU97" s="63"/>
      <c r="BEV97" s="63"/>
      <c r="BEW97" s="63"/>
      <c r="BEX97" s="63"/>
      <c r="BEY97" s="63"/>
      <c r="BEZ97" s="63"/>
      <c r="BFA97" s="63"/>
      <c r="BFB97" s="63"/>
      <c r="BFC97" s="63"/>
      <c r="BFD97" s="63"/>
      <c r="BFE97" s="63"/>
      <c r="BFF97" s="63"/>
      <c r="BFG97" s="63"/>
      <c r="BFH97" s="63"/>
      <c r="BFI97" s="63"/>
      <c r="BFJ97" s="63"/>
      <c r="BFK97" s="63"/>
      <c r="BFL97" s="63"/>
      <c r="BFM97" s="63"/>
      <c r="BFN97" s="63"/>
      <c r="BFO97" s="63"/>
      <c r="BFP97" s="63"/>
      <c r="BFQ97" s="63"/>
      <c r="BFR97" s="63"/>
      <c r="BFS97" s="63"/>
      <c r="BFT97" s="63"/>
      <c r="BFU97" s="63"/>
      <c r="BFV97" s="63"/>
      <c r="BFW97" s="63"/>
      <c r="BFX97" s="63"/>
      <c r="BFY97" s="63"/>
      <c r="BFZ97" s="63"/>
      <c r="BGA97" s="63"/>
      <c r="BGB97" s="63"/>
      <c r="BGC97" s="63"/>
      <c r="BGD97" s="63"/>
      <c r="BGE97" s="63"/>
      <c r="BGF97" s="63"/>
      <c r="BGG97" s="63"/>
      <c r="BGH97" s="63"/>
      <c r="BGI97" s="63"/>
      <c r="BGJ97" s="63"/>
      <c r="BGK97" s="63"/>
      <c r="BGL97" s="63"/>
      <c r="BGM97" s="63"/>
      <c r="BGN97" s="63"/>
      <c r="BGO97" s="63"/>
      <c r="BGP97" s="63"/>
      <c r="BGQ97" s="63"/>
      <c r="BGR97" s="63"/>
      <c r="BGS97" s="63"/>
      <c r="BGT97" s="63"/>
      <c r="BGU97" s="63"/>
      <c r="BGV97" s="63"/>
      <c r="BGW97" s="63"/>
      <c r="BGX97" s="63"/>
      <c r="BGY97" s="63"/>
      <c r="BGZ97" s="63"/>
      <c r="BHA97" s="63"/>
      <c r="BHB97" s="63"/>
      <c r="BHC97" s="63"/>
      <c r="BHD97" s="63"/>
      <c r="BHE97" s="63"/>
      <c r="BHF97" s="63"/>
      <c r="BHG97" s="63"/>
      <c r="BHH97" s="63"/>
      <c r="BHI97" s="63"/>
      <c r="BHJ97" s="63"/>
      <c r="BHK97" s="63"/>
      <c r="BHL97" s="63"/>
      <c r="BHM97" s="63"/>
      <c r="BHN97" s="63"/>
      <c r="BHO97" s="63"/>
      <c r="BHP97" s="63"/>
      <c r="BHQ97" s="63"/>
      <c r="BHR97" s="63"/>
      <c r="BHS97" s="63"/>
      <c r="BHT97" s="63"/>
      <c r="BHU97" s="63"/>
      <c r="BHV97" s="63"/>
      <c r="BHW97" s="63"/>
      <c r="BHX97" s="63"/>
      <c r="BHY97" s="63"/>
      <c r="BHZ97" s="63"/>
      <c r="BIA97" s="63"/>
      <c r="BIB97" s="63"/>
      <c r="BIC97" s="63"/>
      <c r="BID97" s="63"/>
      <c r="BIE97" s="63"/>
      <c r="BIF97" s="63"/>
      <c r="BIG97" s="63"/>
      <c r="BIH97" s="63"/>
      <c r="BII97" s="63"/>
      <c r="BIJ97" s="63"/>
      <c r="BIK97" s="63"/>
      <c r="BIL97" s="63"/>
      <c r="BIM97" s="63"/>
      <c r="BIN97" s="63"/>
      <c r="BIO97" s="63"/>
      <c r="BIP97" s="63"/>
      <c r="BIQ97" s="63"/>
      <c r="BIR97" s="63"/>
      <c r="BIS97" s="63"/>
      <c r="BIT97" s="63"/>
      <c r="BIU97" s="63"/>
      <c r="BIV97" s="63"/>
      <c r="BIW97" s="63"/>
      <c r="BIX97" s="63"/>
      <c r="BIY97" s="63"/>
      <c r="BIZ97" s="63"/>
      <c r="BJA97" s="63"/>
      <c r="BJB97" s="63"/>
      <c r="BJC97" s="63"/>
      <c r="BJD97" s="63"/>
      <c r="BJE97" s="63"/>
      <c r="BJF97" s="63"/>
      <c r="BJG97" s="63"/>
      <c r="BJH97" s="63"/>
      <c r="BJI97" s="63"/>
      <c r="BJJ97" s="63"/>
      <c r="BJK97" s="63"/>
      <c r="BJL97" s="63"/>
      <c r="BJM97" s="63"/>
      <c r="BJN97" s="63"/>
      <c r="BJO97" s="63"/>
      <c r="BJP97" s="63"/>
      <c r="BJQ97" s="63"/>
      <c r="BJR97" s="63"/>
      <c r="BJS97" s="63"/>
      <c r="BJT97" s="63"/>
      <c r="BJU97" s="63"/>
      <c r="BJV97" s="63"/>
      <c r="BJW97" s="63"/>
      <c r="BJX97" s="63"/>
      <c r="BJY97" s="63"/>
      <c r="BJZ97" s="63"/>
      <c r="BKA97" s="63"/>
      <c r="BKB97" s="63"/>
      <c r="BKC97" s="63"/>
      <c r="BKD97" s="63"/>
      <c r="BKE97" s="63"/>
      <c r="BKF97" s="63"/>
      <c r="BKG97" s="63"/>
      <c r="BKH97" s="63"/>
      <c r="BKI97" s="63"/>
      <c r="BKJ97" s="63"/>
      <c r="BKK97" s="63"/>
      <c r="BKL97" s="63"/>
      <c r="BKM97" s="63"/>
      <c r="BKN97" s="63"/>
      <c r="BKO97" s="63"/>
      <c r="BKP97" s="63"/>
      <c r="BKQ97" s="63"/>
      <c r="BKR97" s="63"/>
      <c r="BKS97" s="63"/>
      <c r="BKT97" s="63"/>
      <c r="BKU97" s="63"/>
      <c r="BKV97" s="63"/>
      <c r="BKW97" s="63"/>
      <c r="BKX97" s="63"/>
      <c r="BKY97" s="63"/>
      <c r="BKZ97" s="63"/>
      <c r="BLA97" s="63"/>
      <c r="BLB97" s="63"/>
      <c r="BLC97" s="63"/>
      <c r="BLD97" s="63"/>
      <c r="BLE97" s="63"/>
      <c r="BLF97" s="63"/>
      <c r="BLG97" s="63"/>
      <c r="BLH97" s="63"/>
      <c r="BLI97" s="63"/>
      <c r="BLJ97" s="63"/>
      <c r="BLK97" s="63"/>
      <c r="BLL97" s="63"/>
      <c r="BLM97" s="63"/>
      <c r="BLN97" s="63"/>
      <c r="BLO97" s="63"/>
      <c r="BLP97" s="63"/>
      <c r="BLQ97" s="63"/>
      <c r="BLR97" s="63"/>
      <c r="BLS97" s="63"/>
      <c r="BLT97" s="63"/>
      <c r="BLU97" s="63"/>
      <c r="BLV97" s="63"/>
      <c r="BLW97" s="63"/>
      <c r="BLX97" s="63"/>
      <c r="BLY97" s="63"/>
      <c r="BLZ97" s="63"/>
      <c r="BMA97" s="63"/>
      <c r="BMB97" s="63"/>
      <c r="BMC97" s="63"/>
      <c r="BMD97" s="63"/>
      <c r="BME97" s="63"/>
      <c r="BMF97" s="63"/>
      <c r="BMG97" s="63"/>
      <c r="BMH97" s="63"/>
      <c r="BMI97" s="63"/>
      <c r="BMJ97" s="63"/>
      <c r="BMK97" s="63"/>
      <c r="BML97" s="63"/>
      <c r="BMM97" s="63"/>
      <c r="BMN97" s="63"/>
      <c r="BMO97" s="63"/>
      <c r="BMP97" s="63"/>
      <c r="BMQ97" s="63"/>
      <c r="BMR97" s="63"/>
      <c r="BMS97" s="63"/>
      <c r="BMT97" s="63"/>
      <c r="BMU97" s="63"/>
      <c r="BMV97" s="63"/>
      <c r="BMW97" s="63"/>
      <c r="BMX97" s="63"/>
    </row>
    <row r="98" spans="1:1714" s="1" customFormat="1" ht="15" customHeight="1" x14ac:dyDescent="0.25">
      <c r="A98" s="194" t="s">
        <v>287</v>
      </c>
      <c r="B98" s="147" t="s">
        <v>45</v>
      </c>
      <c r="C98" s="148" t="s">
        <v>151</v>
      </c>
      <c r="D98" s="213" t="s">
        <v>47</v>
      </c>
      <c r="E98" s="149" t="s">
        <v>152</v>
      </c>
      <c r="F98" s="215" t="s">
        <v>49</v>
      </c>
      <c r="G98" s="213" t="s">
        <v>63</v>
      </c>
      <c r="H98" s="150">
        <v>25</v>
      </c>
      <c r="I98" s="146" t="s">
        <v>1679</v>
      </c>
      <c r="J98" s="151">
        <v>44627</v>
      </c>
      <c r="K98" s="151">
        <v>44629</v>
      </c>
      <c r="L98" s="151">
        <v>44630</v>
      </c>
      <c r="M98" s="167" t="s">
        <v>388</v>
      </c>
      <c r="N98" s="168">
        <v>44637</v>
      </c>
      <c r="O98" s="166" t="s">
        <v>94</v>
      </c>
      <c r="P98" s="148" t="s">
        <v>303</v>
      </c>
      <c r="Q98" s="153">
        <f t="shared" si="19"/>
        <v>44630</v>
      </c>
      <c r="R98" s="162">
        <v>11.4</v>
      </c>
      <c r="S98" s="153">
        <f t="shared" si="20"/>
        <v>44634</v>
      </c>
      <c r="T98" s="162">
        <v>16.3</v>
      </c>
      <c r="U98" s="153">
        <f t="shared" si="21"/>
        <v>44641</v>
      </c>
      <c r="V98" s="163">
        <v>17.3</v>
      </c>
      <c r="W98" s="153">
        <f t="shared" si="29"/>
        <v>44655</v>
      </c>
      <c r="X98" s="88"/>
      <c r="Y98" s="85"/>
      <c r="Z98" s="171" t="s">
        <v>97</v>
      </c>
      <c r="AA98" s="148" t="s">
        <v>195</v>
      </c>
      <c r="AB98" s="153">
        <f t="shared" si="30"/>
        <v>44632</v>
      </c>
      <c r="AC98" s="162">
        <v>25.9</v>
      </c>
      <c r="AD98" s="153">
        <f t="shared" si="31"/>
        <v>44636</v>
      </c>
      <c r="AE98" s="162">
        <v>26.2</v>
      </c>
      <c r="AF98" s="153">
        <f t="shared" si="32"/>
        <v>44643</v>
      </c>
      <c r="AG98" s="163"/>
      <c r="AH98" s="153">
        <f t="shared" si="33"/>
        <v>44657</v>
      </c>
      <c r="AI98" s="163">
        <v>38</v>
      </c>
      <c r="AJ98" s="170" t="str">
        <f t="shared" si="27"/>
        <v>OK</v>
      </c>
      <c r="AK98" s="171" t="s">
        <v>97</v>
      </c>
      <c r="AL98" s="177" t="s">
        <v>196</v>
      </c>
      <c r="AM98" s="153">
        <f t="shared" si="34"/>
        <v>44633</v>
      </c>
      <c r="AN98" s="163">
        <v>25.4</v>
      </c>
      <c r="AO98" s="153">
        <f t="shared" si="35"/>
        <v>44637</v>
      </c>
      <c r="AP98" s="162">
        <v>27.1</v>
      </c>
      <c r="AQ98" s="153">
        <f t="shared" si="36"/>
        <v>44644</v>
      </c>
      <c r="AR98" s="163"/>
      <c r="AS98" s="153">
        <f t="shared" si="37"/>
        <v>44658</v>
      </c>
      <c r="AT98" s="163">
        <v>37.700000000000003</v>
      </c>
      <c r="AU98" s="170" t="str">
        <f t="shared" si="28"/>
        <v>OK</v>
      </c>
      <c r="AV98" s="92"/>
      <c r="AW98" s="199" t="s">
        <v>1399</v>
      </c>
      <c r="AX98" s="200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63"/>
      <c r="BR98" s="63"/>
      <c r="BS98" s="63"/>
      <c r="BT98" s="63"/>
      <c r="BU98" s="63"/>
      <c r="BV98" s="63"/>
      <c r="BW98" s="63"/>
      <c r="BX98" s="63"/>
      <c r="BY98" s="63"/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  <c r="EH98" s="63"/>
      <c r="EI98" s="63"/>
      <c r="EJ98" s="63"/>
      <c r="EK98" s="63"/>
      <c r="EL98" s="63"/>
      <c r="EM98" s="63"/>
      <c r="EN98" s="63"/>
      <c r="EO98" s="63"/>
      <c r="EP98" s="63"/>
      <c r="EQ98" s="63"/>
      <c r="ER98" s="63"/>
      <c r="ES98" s="63"/>
      <c r="ET98" s="63"/>
      <c r="EU98" s="63"/>
      <c r="EV98" s="63"/>
      <c r="EW98" s="63"/>
      <c r="EX98" s="63"/>
      <c r="EY98" s="63"/>
      <c r="EZ98" s="63"/>
      <c r="FA98" s="63"/>
      <c r="FB98" s="63"/>
      <c r="FC98" s="63"/>
      <c r="FD98" s="63"/>
      <c r="FE98" s="63"/>
      <c r="FF98" s="63"/>
      <c r="FG98" s="63"/>
      <c r="FH98" s="63"/>
      <c r="FI98" s="63"/>
      <c r="FJ98" s="63"/>
      <c r="FK98" s="63"/>
      <c r="FL98" s="63"/>
      <c r="FM98" s="63"/>
      <c r="FN98" s="63"/>
      <c r="FO98" s="63"/>
      <c r="FP98" s="63"/>
      <c r="FQ98" s="63"/>
      <c r="FR98" s="63"/>
      <c r="FS98" s="63"/>
      <c r="FT98" s="63"/>
      <c r="FU98" s="63"/>
      <c r="FV98" s="63"/>
      <c r="FW98" s="63"/>
      <c r="FX98" s="63"/>
      <c r="FY98" s="63"/>
      <c r="FZ98" s="63"/>
      <c r="GA98" s="63"/>
      <c r="GB98" s="63"/>
      <c r="GC98" s="63"/>
      <c r="GD98" s="63"/>
      <c r="GE98" s="63"/>
      <c r="GF98" s="63"/>
      <c r="GG98" s="63"/>
      <c r="GH98" s="63"/>
      <c r="GI98" s="63"/>
      <c r="GJ98" s="63"/>
      <c r="GK98" s="63"/>
      <c r="GL98" s="63"/>
      <c r="GM98" s="63"/>
      <c r="GN98" s="63"/>
      <c r="GO98" s="63"/>
      <c r="GP98" s="63"/>
      <c r="GQ98" s="63"/>
      <c r="GR98" s="63"/>
      <c r="GS98" s="63"/>
      <c r="GT98" s="63"/>
      <c r="GU98" s="63"/>
      <c r="GV98" s="63"/>
      <c r="GW98" s="63"/>
      <c r="GX98" s="63"/>
      <c r="GY98" s="63"/>
      <c r="GZ98" s="63"/>
      <c r="HA98" s="63"/>
      <c r="HB98" s="63"/>
      <c r="HC98" s="63"/>
      <c r="HD98" s="63"/>
      <c r="HE98" s="63"/>
      <c r="HF98" s="63"/>
      <c r="HG98" s="63"/>
      <c r="HH98" s="63"/>
      <c r="HI98" s="63"/>
      <c r="HJ98" s="63"/>
      <c r="HK98" s="63"/>
      <c r="HL98" s="63"/>
      <c r="HM98" s="63"/>
      <c r="HN98" s="63"/>
      <c r="HO98" s="63"/>
      <c r="HP98" s="63"/>
      <c r="HQ98" s="63"/>
      <c r="HR98" s="63"/>
      <c r="HS98" s="63"/>
      <c r="HT98" s="63"/>
      <c r="HU98" s="63"/>
      <c r="HV98" s="63"/>
      <c r="HW98" s="63"/>
      <c r="HX98" s="63"/>
      <c r="HY98" s="63"/>
      <c r="HZ98" s="63"/>
      <c r="IA98" s="63"/>
      <c r="IB98" s="63"/>
      <c r="IC98" s="63"/>
      <c r="ID98" s="63"/>
      <c r="IE98" s="63"/>
      <c r="IF98" s="63"/>
      <c r="IG98" s="63"/>
      <c r="IH98" s="63"/>
      <c r="II98" s="63"/>
      <c r="IJ98" s="63"/>
      <c r="IK98" s="63"/>
      <c r="IL98" s="63"/>
      <c r="IM98" s="63"/>
      <c r="IN98" s="63"/>
      <c r="IO98" s="63"/>
      <c r="IP98" s="63"/>
      <c r="IQ98" s="63"/>
      <c r="IR98" s="63"/>
      <c r="IS98" s="63"/>
      <c r="IT98" s="63"/>
      <c r="IU98" s="63"/>
      <c r="IV98" s="63"/>
      <c r="IW98" s="63"/>
      <c r="IX98" s="63"/>
      <c r="IY98" s="63"/>
      <c r="IZ98" s="63"/>
      <c r="JA98" s="63"/>
      <c r="JB98" s="63"/>
      <c r="JC98" s="63"/>
      <c r="JD98" s="63"/>
      <c r="JE98" s="63"/>
      <c r="JF98" s="63"/>
      <c r="JG98" s="63"/>
      <c r="JH98" s="63"/>
      <c r="JI98" s="63"/>
      <c r="JJ98" s="63"/>
      <c r="JK98" s="63"/>
      <c r="JL98" s="63"/>
      <c r="JM98" s="63"/>
      <c r="JN98" s="63"/>
      <c r="JO98" s="63"/>
      <c r="JP98" s="63"/>
      <c r="JQ98" s="63"/>
      <c r="JR98" s="63"/>
      <c r="JS98" s="63"/>
      <c r="JT98" s="63"/>
      <c r="JU98" s="63"/>
      <c r="JV98" s="63"/>
      <c r="JW98" s="63"/>
      <c r="JX98" s="63"/>
      <c r="JY98" s="63"/>
      <c r="JZ98" s="63"/>
      <c r="KA98" s="63"/>
      <c r="KB98" s="63"/>
      <c r="KC98" s="63"/>
      <c r="KD98" s="63"/>
      <c r="KE98" s="63"/>
      <c r="KF98" s="63"/>
      <c r="KG98" s="63"/>
      <c r="KH98" s="63"/>
      <c r="KI98" s="63"/>
      <c r="KJ98" s="63"/>
      <c r="KK98" s="63"/>
      <c r="KL98" s="63"/>
      <c r="KM98" s="63"/>
      <c r="KN98" s="63"/>
      <c r="KO98" s="63"/>
      <c r="KP98" s="63"/>
      <c r="KQ98" s="63"/>
      <c r="KR98" s="63"/>
      <c r="KS98" s="63"/>
      <c r="KT98" s="63"/>
      <c r="KU98" s="63"/>
      <c r="KV98" s="63"/>
      <c r="KW98" s="63"/>
      <c r="KX98" s="63"/>
      <c r="KY98" s="63"/>
      <c r="KZ98" s="63"/>
      <c r="LA98" s="63"/>
      <c r="LB98" s="63"/>
      <c r="LC98" s="63"/>
      <c r="LD98" s="63"/>
      <c r="LE98" s="63"/>
      <c r="LF98" s="63"/>
      <c r="LG98" s="63"/>
      <c r="LH98" s="63"/>
      <c r="LI98" s="63"/>
      <c r="LJ98" s="63"/>
      <c r="LK98" s="63"/>
      <c r="LL98" s="63"/>
      <c r="LM98" s="63"/>
      <c r="LN98" s="63"/>
      <c r="LO98" s="63"/>
      <c r="LP98" s="63"/>
      <c r="LQ98" s="63"/>
      <c r="LR98" s="63"/>
      <c r="LS98" s="63"/>
      <c r="LT98" s="63"/>
      <c r="LU98" s="63"/>
      <c r="LV98" s="63"/>
      <c r="LW98" s="63"/>
      <c r="LX98" s="63"/>
      <c r="LY98" s="63"/>
      <c r="LZ98" s="63"/>
      <c r="MA98" s="63"/>
      <c r="MB98" s="63"/>
      <c r="MC98" s="63"/>
      <c r="MD98" s="63"/>
      <c r="ME98" s="63"/>
      <c r="MF98" s="63"/>
      <c r="MG98" s="63"/>
      <c r="MH98" s="63"/>
      <c r="MI98" s="63"/>
      <c r="MJ98" s="63"/>
      <c r="MK98" s="63"/>
      <c r="ML98" s="63"/>
      <c r="MM98" s="63"/>
      <c r="MN98" s="63"/>
      <c r="MO98" s="63"/>
      <c r="MP98" s="63"/>
      <c r="MQ98" s="63"/>
      <c r="MR98" s="63"/>
      <c r="MS98" s="63"/>
      <c r="MT98" s="63"/>
      <c r="MU98" s="63"/>
      <c r="MV98" s="63"/>
      <c r="MW98" s="63"/>
      <c r="MX98" s="63"/>
      <c r="MY98" s="63"/>
      <c r="MZ98" s="63"/>
      <c r="NA98" s="63"/>
      <c r="NB98" s="63"/>
      <c r="NC98" s="63"/>
      <c r="ND98" s="63"/>
      <c r="NE98" s="63"/>
      <c r="NF98" s="63"/>
      <c r="NG98" s="63"/>
      <c r="NH98" s="63"/>
      <c r="NI98" s="63"/>
      <c r="NJ98" s="63"/>
      <c r="NK98" s="63"/>
      <c r="NL98" s="63"/>
      <c r="NM98" s="63"/>
      <c r="NN98" s="63"/>
      <c r="NO98" s="63"/>
      <c r="NP98" s="63"/>
      <c r="NQ98" s="63"/>
      <c r="NR98" s="63"/>
      <c r="NS98" s="63"/>
      <c r="NT98" s="63"/>
      <c r="NU98" s="63"/>
      <c r="NV98" s="63"/>
      <c r="NW98" s="63"/>
      <c r="NX98" s="63"/>
      <c r="NY98" s="63"/>
      <c r="NZ98" s="63"/>
      <c r="OA98" s="63"/>
      <c r="OB98" s="63"/>
      <c r="OC98" s="63"/>
      <c r="OD98" s="63"/>
      <c r="OE98" s="63"/>
      <c r="OF98" s="63"/>
      <c r="OG98" s="63"/>
      <c r="OH98" s="63"/>
      <c r="OI98" s="63"/>
      <c r="OJ98" s="63"/>
      <c r="OK98" s="63"/>
      <c r="OL98" s="63"/>
      <c r="OM98" s="63"/>
      <c r="ON98" s="63"/>
      <c r="OO98" s="63"/>
      <c r="OP98" s="63"/>
      <c r="OQ98" s="63"/>
      <c r="OR98" s="63"/>
      <c r="OS98" s="63"/>
      <c r="OT98" s="63"/>
      <c r="OU98" s="63"/>
      <c r="OV98" s="63"/>
      <c r="OW98" s="63"/>
      <c r="OX98" s="63"/>
      <c r="OY98" s="63"/>
      <c r="OZ98" s="63"/>
      <c r="PA98" s="63"/>
      <c r="PB98" s="63"/>
      <c r="PC98" s="63"/>
      <c r="PD98" s="63"/>
      <c r="PE98" s="63"/>
      <c r="PF98" s="63"/>
      <c r="PG98" s="63"/>
      <c r="PH98" s="63"/>
      <c r="PI98" s="63"/>
      <c r="PJ98" s="63"/>
      <c r="PK98" s="63"/>
      <c r="PL98" s="63"/>
      <c r="PM98" s="63"/>
      <c r="PN98" s="63"/>
      <c r="PO98" s="63"/>
      <c r="PP98" s="63"/>
      <c r="PQ98" s="63"/>
      <c r="PR98" s="63"/>
      <c r="PS98" s="63"/>
      <c r="PT98" s="63"/>
      <c r="PU98" s="63"/>
      <c r="PV98" s="63"/>
      <c r="PW98" s="63"/>
      <c r="PX98" s="63"/>
      <c r="PY98" s="63"/>
      <c r="PZ98" s="63"/>
      <c r="QA98" s="63"/>
      <c r="QB98" s="63"/>
      <c r="QC98" s="63"/>
      <c r="QD98" s="63"/>
      <c r="QE98" s="63"/>
      <c r="QF98" s="63"/>
      <c r="QG98" s="63"/>
      <c r="QH98" s="63"/>
      <c r="QI98" s="63"/>
      <c r="QJ98" s="63"/>
      <c r="QK98" s="63"/>
      <c r="QL98" s="63"/>
      <c r="QM98" s="63"/>
      <c r="QN98" s="63"/>
      <c r="QO98" s="63"/>
      <c r="QP98" s="63"/>
      <c r="QQ98" s="63"/>
      <c r="QR98" s="63"/>
      <c r="QS98" s="63"/>
      <c r="QT98" s="63"/>
      <c r="QU98" s="63"/>
      <c r="QV98" s="63"/>
      <c r="QW98" s="63"/>
      <c r="QX98" s="63"/>
      <c r="QY98" s="63"/>
      <c r="QZ98" s="63"/>
      <c r="RA98" s="63"/>
      <c r="RB98" s="63"/>
      <c r="RC98" s="63"/>
      <c r="RD98" s="63"/>
      <c r="RE98" s="63"/>
      <c r="RF98" s="63"/>
      <c r="RG98" s="63"/>
      <c r="RH98" s="63"/>
      <c r="RI98" s="63"/>
      <c r="RJ98" s="63"/>
      <c r="RK98" s="63"/>
      <c r="RL98" s="63"/>
      <c r="RM98" s="63"/>
      <c r="RN98" s="63"/>
      <c r="RO98" s="63"/>
      <c r="RP98" s="63"/>
      <c r="RQ98" s="63"/>
      <c r="RR98" s="63"/>
      <c r="RS98" s="63"/>
      <c r="RT98" s="63"/>
      <c r="RU98" s="63"/>
      <c r="RV98" s="63"/>
      <c r="RW98" s="63"/>
      <c r="RX98" s="63"/>
      <c r="RY98" s="63"/>
      <c r="RZ98" s="63"/>
      <c r="SA98" s="63"/>
      <c r="SB98" s="63"/>
      <c r="SC98" s="63"/>
      <c r="SD98" s="63"/>
      <c r="SE98" s="63"/>
      <c r="SF98" s="63"/>
      <c r="SG98" s="63"/>
      <c r="SH98" s="63"/>
      <c r="SI98" s="63"/>
      <c r="SJ98" s="63"/>
      <c r="SK98" s="63"/>
      <c r="SL98" s="63"/>
      <c r="SM98" s="63"/>
      <c r="SN98" s="63"/>
      <c r="SO98" s="63"/>
      <c r="SP98" s="63"/>
      <c r="SQ98" s="63"/>
      <c r="SR98" s="63"/>
      <c r="SS98" s="63"/>
      <c r="ST98" s="63"/>
      <c r="SU98" s="63"/>
      <c r="SV98" s="63"/>
      <c r="SW98" s="63"/>
      <c r="SX98" s="63"/>
      <c r="SY98" s="63"/>
      <c r="SZ98" s="63"/>
      <c r="TA98" s="63"/>
      <c r="TB98" s="63"/>
      <c r="TC98" s="63"/>
      <c r="TD98" s="63"/>
      <c r="TE98" s="63"/>
      <c r="TF98" s="63"/>
      <c r="TG98" s="63"/>
      <c r="TH98" s="63"/>
      <c r="TI98" s="63"/>
      <c r="TJ98" s="63"/>
      <c r="TK98" s="63"/>
      <c r="TL98" s="63"/>
      <c r="TM98" s="63"/>
      <c r="TN98" s="63"/>
      <c r="TO98" s="63"/>
      <c r="TP98" s="63"/>
      <c r="TQ98" s="63"/>
      <c r="TR98" s="63"/>
      <c r="TS98" s="63"/>
      <c r="TT98" s="63"/>
      <c r="TU98" s="63"/>
      <c r="TV98" s="63"/>
      <c r="TW98" s="63"/>
      <c r="TX98" s="63"/>
      <c r="TY98" s="63"/>
      <c r="TZ98" s="63"/>
      <c r="UA98" s="63"/>
      <c r="UB98" s="63"/>
      <c r="UC98" s="63"/>
      <c r="UD98" s="63"/>
      <c r="UE98" s="63"/>
      <c r="UF98" s="63"/>
      <c r="UG98" s="63"/>
      <c r="UH98" s="63"/>
      <c r="UI98" s="63"/>
      <c r="UJ98" s="63"/>
      <c r="UK98" s="63"/>
      <c r="UL98" s="63"/>
      <c r="UM98" s="63"/>
      <c r="UN98" s="63"/>
      <c r="UO98" s="63"/>
      <c r="UP98" s="63"/>
      <c r="UQ98" s="63"/>
      <c r="UR98" s="63"/>
      <c r="US98" s="63"/>
      <c r="UT98" s="63"/>
      <c r="UU98" s="63"/>
      <c r="UV98" s="63"/>
      <c r="UW98" s="63"/>
      <c r="UX98" s="63"/>
      <c r="UY98" s="63"/>
      <c r="UZ98" s="63"/>
      <c r="VA98" s="63"/>
      <c r="VB98" s="63"/>
      <c r="VC98" s="63"/>
      <c r="VD98" s="63"/>
      <c r="VE98" s="63"/>
      <c r="VF98" s="63"/>
      <c r="VG98" s="63"/>
      <c r="VH98" s="63"/>
      <c r="VI98" s="63"/>
      <c r="VJ98" s="63"/>
      <c r="VK98" s="63"/>
      <c r="VL98" s="63"/>
      <c r="VM98" s="63"/>
      <c r="VN98" s="63"/>
      <c r="VO98" s="63"/>
      <c r="VP98" s="63"/>
      <c r="VQ98" s="63"/>
      <c r="VR98" s="63"/>
      <c r="VS98" s="63"/>
      <c r="VT98" s="63"/>
      <c r="VU98" s="63"/>
      <c r="VV98" s="63"/>
      <c r="VW98" s="63"/>
      <c r="VX98" s="63"/>
      <c r="VY98" s="63"/>
      <c r="VZ98" s="63"/>
      <c r="WA98" s="63"/>
      <c r="WB98" s="63"/>
      <c r="WC98" s="63"/>
      <c r="WD98" s="63"/>
      <c r="WE98" s="63"/>
      <c r="WF98" s="63"/>
      <c r="WG98" s="63"/>
      <c r="WH98" s="63"/>
      <c r="WI98" s="63"/>
      <c r="WJ98" s="63"/>
      <c r="WK98" s="63"/>
      <c r="WL98" s="63"/>
      <c r="WM98" s="63"/>
      <c r="WN98" s="63"/>
      <c r="WO98" s="63"/>
      <c r="WP98" s="63"/>
      <c r="WQ98" s="63"/>
      <c r="WR98" s="63"/>
      <c r="WS98" s="63"/>
      <c r="WT98" s="63"/>
      <c r="WU98" s="63"/>
      <c r="WV98" s="63"/>
      <c r="WW98" s="63"/>
      <c r="WX98" s="63"/>
      <c r="WY98" s="63"/>
      <c r="WZ98" s="63"/>
      <c r="XA98" s="63"/>
      <c r="XB98" s="63"/>
      <c r="XC98" s="63"/>
      <c r="XD98" s="63"/>
      <c r="XE98" s="63"/>
      <c r="XF98" s="63"/>
      <c r="XG98" s="63"/>
      <c r="XH98" s="63"/>
      <c r="XI98" s="63"/>
      <c r="XJ98" s="63"/>
      <c r="XK98" s="63"/>
      <c r="XL98" s="63"/>
      <c r="XM98" s="63"/>
      <c r="XN98" s="63"/>
      <c r="XO98" s="63"/>
      <c r="XP98" s="63"/>
      <c r="XQ98" s="63"/>
      <c r="XR98" s="63"/>
      <c r="XS98" s="63"/>
      <c r="XT98" s="63"/>
      <c r="XU98" s="63"/>
      <c r="XV98" s="63"/>
      <c r="XW98" s="63"/>
      <c r="XX98" s="63"/>
      <c r="XY98" s="63"/>
      <c r="XZ98" s="63"/>
      <c r="YA98" s="63"/>
      <c r="YB98" s="63"/>
      <c r="YC98" s="63"/>
      <c r="YD98" s="63"/>
      <c r="YE98" s="63"/>
      <c r="YF98" s="63"/>
      <c r="YG98" s="63"/>
      <c r="YH98" s="63"/>
      <c r="YI98" s="63"/>
      <c r="YJ98" s="63"/>
      <c r="YK98" s="63"/>
      <c r="YL98" s="63"/>
      <c r="YM98" s="63"/>
      <c r="YN98" s="63"/>
      <c r="YO98" s="63"/>
      <c r="YP98" s="63"/>
      <c r="YQ98" s="63"/>
      <c r="YR98" s="63"/>
      <c r="YS98" s="63"/>
      <c r="YT98" s="63"/>
      <c r="YU98" s="63"/>
      <c r="YV98" s="63"/>
      <c r="YW98" s="63"/>
      <c r="YX98" s="63"/>
      <c r="YY98" s="63"/>
      <c r="YZ98" s="63"/>
      <c r="ZA98" s="63"/>
      <c r="ZB98" s="63"/>
      <c r="ZC98" s="63"/>
      <c r="ZD98" s="63"/>
      <c r="ZE98" s="63"/>
      <c r="ZF98" s="63"/>
      <c r="ZG98" s="63"/>
      <c r="ZH98" s="63"/>
      <c r="ZI98" s="63"/>
      <c r="ZJ98" s="63"/>
      <c r="ZK98" s="63"/>
      <c r="ZL98" s="63"/>
      <c r="ZM98" s="63"/>
      <c r="ZN98" s="63"/>
      <c r="ZO98" s="63"/>
      <c r="ZP98" s="63"/>
      <c r="ZQ98" s="63"/>
      <c r="ZR98" s="63"/>
      <c r="ZS98" s="63"/>
      <c r="ZT98" s="63"/>
      <c r="ZU98" s="63"/>
      <c r="ZV98" s="63"/>
      <c r="ZW98" s="63"/>
      <c r="ZX98" s="63"/>
      <c r="ZY98" s="63"/>
      <c r="ZZ98" s="63"/>
      <c r="AAA98" s="63"/>
      <c r="AAB98" s="63"/>
      <c r="AAC98" s="63"/>
      <c r="AAD98" s="63"/>
      <c r="AAE98" s="63"/>
      <c r="AAF98" s="63"/>
      <c r="AAG98" s="63"/>
      <c r="AAH98" s="63"/>
      <c r="AAI98" s="63"/>
      <c r="AAJ98" s="63"/>
      <c r="AAK98" s="63"/>
      <c r="AAL98" s="63"/>
      <c r="AAM98" s="63"/>
      <c r="AAN98" s="63"/>
      <c r="AAO98" s="63"/>
      <c r="AAP98" s="63"/>
      <c r="AAQ98" s="63"/>
      <c r="AAR98" s="63"/>
      <c r="AAS98" s="63"/>
      <c r="AAT98" s="63"/>
      <c r="AAU98" s="63"/>
      <c r="AAV98" s="63"/>
      <c r="AAW98" s="63"/>
      <c r="AAX98" s="63"/>
      <c r="AAY98" s="63"/>
      <c r="AAZ98" s="63"/>
      <c r="ABA98" s="63"/>
      <c r="ABB98" s="63"/>
      <c r="ABC98" s="63"/>
      <c r="ABD98" s="63"/>
      <c r="ABE98" s="63"/>
      <c r="ABF98" s="63"/>
      <c r="ABG98" s="63"/>
      <c r="ABH98" s="63"/>
      <c r="ABI98" s="63"/>
      <c r="ABJ98" s="63"/>
      <c r="ABK98" s="63"/>
      <c r="ABL98" s="63"/>
      <c r="ABM98" s="63"/>
      <c r="ABN98" s="63"/>
      <c r="ABO98" s="63"/>
      <c r="ABP98" s="63"/>
      <c r="ABQ98" s="63"/>
      <c r="ABR98" s="63"/>
      <c r="ABS98" s="63"/>
      <c r="ABT98" s="63"/>
      <c r="ABU98" s="63"/>
      <c r="ABV98" s="63"/>
      <c r="ABW98" s="63"/>
      <c r="ABX98" s="63"/>
      <c r="ABY98" s="63"/>
      <c r="ABZ98" s="63"/>
      <c r="ACA98" s="63"/>
      <c r="ACB98" s="63"/>
      <c r="ACC98" s="63"/>
      <c r="ACD98" s="63"/>
      <c r="ACE98" s="63"/>
      <c r="ACF98" s="63"/>
      <c r="ACG98" s="63"/>
      <c r="ACH98" s="63"/>
      <c r="ACI98" s="63"/>
      <c r="ACJ98" s="63"/>
      <c r="ACK98" s="63"/>
      <c r="ACL98" s="63"/>
      <c r="ACM98" s="63"/>
      <c r="ACN98" s="63"/>
      <c r="ACO98" s="63"/>
      <c r="ACP98" s="63"/>
      <c r="ACQ98" s="63"/>
      <c r="ACR98" s="63"/>
      <c r="ACS98" s="63"/>
      <c r="ACT98" s="63"/>
      <c r="ACU98" s="63"/>
      <c r="ACV98" s="63"/>
      <c r="ACW98" s="63"/>
      <c r="ACX98" s="63"/>
      <c r="ACY98" s="63"/>
      <c r="ACZ98" s="63"/>
      <c r="ADA98" s="63"/>
      <c r="ADB98" s="63"/>
      <c r="ADC98" s="63"/>
      <c r="ADD98" s="63"/>
      <c r="ADE98" s="63"/>
      <c r="ADF98" s="63"/>
      <c r="ADG98" s="63"/>
      <c r="ADH98" s="63"/>
      <c r="ADI98" s="63"/>
      <c r="ADJ98" s="63"/>
      <c r="ADK98" s="63"/>
      <c r="ADL98" s="63"/>
      <c r="ADM98" s="63"/>
      <c r="ADN98" s="63"/>
      <c r="ADO98" s="63"/>
      <c r="ADP98" s="63"/>
      <c r="ADQ98" s="63"/>
      <c r="ADR98" s="63"/>
      <c r="ADS98" s="63"/>
      <c r="ADT98" s="63"/>
      <c r="ADU98" s="63"/>
      <c r="ADV98" s="63"/>
      <c r="ADW98" s="63"/>
      <c r="ADX98" s="63"/>
      <c r="ADY98" s="63"/>
      <c r="ADZ98" s="63"/>
      <c r="AEA98" s="63"/>
      <c r="AEB98" s="63"/>
      <c r="AEC98" s="63"/>
      <c r="AED98" s="63"/>
      <c r="AEE98" s="63"/>
      <c r="AEF98" s="63"/>
      <c r="AEG98" s="63"/>
      <c r="AEH98" s="63"/>
      <c r="AEI98" s="63"/>
      <c r="AEJ98" s="63"/>
      <c r="AEK98" s="63"/>
      <c r="AEL98" s="63"/>
      <c r="AEM98" s="63"/>
      <c r="AEN98" s="63"/>
      <c r="AEO98" s="63"/>
      <c r="AEP98" s="63"/>
      <c r="AEQ98" s="63"/>
      <c r="AER98" s="63"/>
      <c r="AES98" s="63"/>
      <c r="AET98" s="63"/>
      <c r="AEU98" s="63"/>
      <c r="AEV98" s="63"/>
      <c r="AEW98" s="63"/>
      <c r="AEX98" s="63"/>
      <c r="AEY98" s="63"/>
      <c r="AEZ98" s="63"/>
      <c r="AFA98" s="63"/>
      <c r="AFB98" s="63"/>
      <c r="AFC98" s="63"/>
      <c r="AFD98" s="63"/>
      <c r="AFE98" s="63"/>
      <c r="AFF98" s="63"/>
      <c r="AFG98" s="63"/>
      <c r="AFH98" s="63"/>
      <c r="AFI98" s="63"/>
      <c r="AFJ98" s="63"/>
      <c r="AFK98" s="63"/>
      <c r="AFL98" s="63"/>
      <c r="AFM98" s="63"/>
      <c r="AFN98" s="63"/>
      <c r="AFO98" s="63"/>
      <c r="AFP98" s="63"/>
      <c r="AFQ98" s="63"/>
      <c r="AFR98" s="63"/>
      <c r="AFS98" s="63"/>
      <c r="AFT98" s="63"/>
      <c r="AFU98" s="63"/>
      <c r="AFV98" s="63"/>
      <c r="AFW98" s="63"/>
      <c r="AFX98" s="63"/>
      <c r="AFY98" s="63"/>
      <c r="AFZ98" s="63"/>
      <c r="AGA98" s="63"/>
      <c r="AGB98" s="63"/>
      <c r="AGC98" s="63"/>
      <c r="AGD98" s="63"/>
      <c r="AGE98" s="63"/>
      <c r="AGF98" s="63"/>
      <c r="AGG98" s="63"/>
      <c r="AGH98" s="63"/>
      <c r="AGI98" s="63"/>
      <c r="AGJ98" s="63"/>
      <c r="AGK98" s="63"/>
      <c r="AGL98" s="63"/>
      <c r="AGM98" s="63"/>
      <c r="AGN98" s="63"/>
      <c r="AGO98" s="63"/>
      <c r="AGP98" s="63"/>
      <c r="AGQ98" s="63"/>
      <c r="AGR98" s="63"/>
      <c r="AGS98" s="63"/>
      <c r="AGT98" s="63"/>
      <c r="AGU98" s="63"/>
      <c r="AGV98" s="63"/>
      <c r="AGW98" s="63"/>
      <c r="AGX98" s="63"/>
      <c r="AGY98" s="63"/>
      <c r="AGZ98" s="63"/>
      <c r="AHA98" s="63"/>
      <c r="AHB98" s="63"/>
      <c r="AHC98" s="63"/>
      <c r="AHD98" s="63"/>
      <c r="AHE98" s="63"/>
      <c r="AHF98" s="63"/>
      <c r="AHG98" s="63"/>
      <c r="AHH98" s="63"/>
      <c r="AHI98" s="63"/>
      <c r="AHJ98" s="63"/>
      <c r="AHK98" s="63"/>
      <c r="AHL98" s="63"/>
      <c r="AHM98" s="63"/>
      <c r="AHN98" s="63"/>
      <c r="AHO98" s="63"/>
      <c r="AHP98" s="63"/>
      <c r="AHQ98" s="63"/>
      <c r="AHR98" s="63"/>
      <c r="AHS98" s="63"/>
      <c r="AHT98" s="63"/>
      <c r="AHU98" s="63"/>
      <c r="AHV98" s="63"/>
      <c r="AHW98" s="63"/>
      <c r="AHX98" s="63"/>
      <c r="AHY98" s="63"/>
      <c r="AHZ98" s="63"/>
      <c r="AIA98" s="63"/>
      <c r="AIB98" s="63"/>
      <c r="AIC98" s="63"/>
      <c r="AID98" s="63"/>
      <c r="AIE98" s="63"/>
      <c r="AIF98" s="63"/>
      <c r="AIG98" s="63"/>
      <c r="AIH98" s="63"/>
      <c r="AII98" s="63"/>
      <c r="AIJ98" s="63"/>
      <c r="AIK98" s="63"/>
      <c r="AIL98" s="63"/>
      <c r="AIM98" s="63"/>
      <c r="AIN98" s="63"/>
      <c r="AIO98" s="63"/>
      <c r="AIP98" s="63"/>
      <c r="AIQ98" s="63"/>
      <c r="AIR98" s="63"/>
      <c r="AIS98" s="63"/>
      <c r="AIT98" s="63"/>
      <c r="AIU98" s="63"/>
      <c r="AIV98" s="63"/>
      <c r="AIW98" s="63"/>
      <c r="AIX98" s="63"/>
      <c r="AIY98" s="63"/>
      <c r="AIZ98" s="63"/>
      <c r="AJA98" s="63"/>
      <c r="AJB98" s="63"/>
      <c r="AJC98" s="63"/>
      <c r="AJD98" s="63"/>
      <c r="AJE98" s="63"/>
      <c r="AJF98" s="63"/>
      <c r="AJG98" s="63"/>
      <c r="AJH98" s="63"/>
      <c r="AJI98" s="63"/>
      <c r="AJJ98" s="63"/>
      <c r="AJK98" s="63"/>
      <c r="AJL98" s="63"/>
      <c r="AJM98" s="63"/>
      <c r="AJN98" s="63"/>
      <c r="AJO98" s="63"/>
      <c r="AJP98" s="63"/>
      <c r="AJQ98" s="63"/>
      <c r="AJR98" s="63"/>
      <c r="AJS98" s="63"/>
      <c r="AJT98" s="63"/>
      <c r="AJU98" s="63"/>
      <c r="AJV98" s="63"/>
      <c r="AJW98" s="63"/>
      <c r="AJX98" s="63"/>
      <c r="AJY98" s="63"/>
      <c r="AJZ98" s="63"/>
      <c r="AKA98" s="63"/>
      <c r="AKB98" s="63"/>
      <c r="AKC98" s="63"/>
      <c r="AKD98" s="63"/>
      <c r="AKE98" s="63"/>
      <c r="AKF98" s="63"/>
      <c r="AKG98" s="63"/>
      <c r="AKH98" s="63"/>
      <c r="AKI98" s="63"/>
      <c r="AKJ98" s="63"/>
      <c r="AKK98" s="63"/>
      <c r="AKL98" s="63"/>
      <c r="AKM98" s="63"/>
      <c r="AKN98" s="63"/>
      <c r="AKO98" s="63"/>
      <c r="AKP98" s="63"/>
      <c r="AKQ98" s="63"/>
      <c r="AKR98" s="63"/>
      <c r="AKS98" s="63"/>
      <c r="AKT98" s="63"/>
      <c r="AKU98" s="63"/>
      <c r="AKV98" s="63"/>
      <c r="AKW98" s="63"/>
      <c r="AKX98" s="63"/>
      <c r="AKY98" s="63"/>
      <c r="AKZ98" s="63"/>
      <c r="ALA98" s="63"/>
      <c r="ALB98" s="63"/>
      <c r="ALC98" s="63"/>
      <c r="ALD98" s="63"/>
      <c r="ALE98" s="63"/>
      <c r="ALF98" s="63"/>
      <c r="ALG98" s="63"/>
      <c r="ALH98" s="63"/>
      <c r="ALI98" s="63"/>
      <c r="ALJ98" s="63"/>
      <c r="ALK98" s="63"/>
      <c r="ALL98" s="63"/>
      <c r="ALM98" s="63"/>
      <c r="ALN98" s="63"/>
      <c r="ALO98" s="63"/>
      <c r="ALP98" s="63"/>
      <c r="ALQ98" s="63"/>
      <c r="ALR98" s="63"/>
      <c r="ALS98" s="63"/>
      <c r="ALT98" s="63"/>
      <c r="ALU98" s="63"/>
      <c r="ALV98" s="63"/>
      <c r="ALW98" s="63"/>
      <c r="ALX98" s="63"/>
      <c r="ALY98" s="63"/>
      <c r="ALZ98" s="63"/>
      <c r="AMA98" s="63"/>
      <c r="AMB98" s="63"/>
      <c r="AMC98" s="63"/>
      <c r="AMD98" s="63"/>
      <c r="AME98" s="63"/>
      <c r="AMF98" s="63"/>
      <c r="AMG98" s="63"/>
      <c r="AMH98" s="63"/>
      <c r="AMI98" s="63"/>
      <c r="AMJ98" s="63"/>
      <c r="AMK98" s="63"/>
      <c r="AML98" s="63"/>
      <c r="AMM98" s="63"/>
      <c r="AMN98" s="63"/>
      <c r="AMO98" s="63"/>
      <c r="AMP98" s="63"/>
      <c r="AMQ98" s="63"/>
      <c r="AMR98" s="63"/>
      <c r="AMS98" s="63"/>
      <c r="AMT98" s="63"/>
      <c r="AMU98" s="63"/>
      <c r="AMV98" s="63"/>
      <c r="AMW98" s="63"/>
      <c r="AMX98" s="63"/>
      <c r="AMY98" s="63"/>
      <c r="AMZ98" s="63"/>
      <c r="ANA98" s="63"/>
      <c r="ANB98" s="63"/>
      <c r="ANC98" s="63"/>
      <c r="AND98" s="63"/>
      <c r="ANE98" s="63"/>
      <c r="ANF98" s="63"/>
      <c r="ANG98" s="63"/>
      <c r="ANH98" s="63"/>
      <c r="ANI98" s="63"/>
      <c r="ANJ98" s="63"/>
      <c r="ANK98" s="63"/>
      <c r="ANL98" s="63"/>
      <c r="ANM98" s="63"/>
      <c r="ANN98" s="63"/>
      <c r="ANO98" s="63"/>
      <c r="ANP98" s="63"/>
      <c r="ANQ98" s="63"/>
      <c r="ANR98" s="63"/>
      <c r="ANS98" s="63"/>
      <c r="ANT98" s="63"/>
      <c r="ANU98" s="63"/>
      <c r="ANV98" s="63"/>
      <c r="ANW98" s="63"/>
      <c r="ANX98" s="63"/>
      <c r="ANY98" s="63"/>
      <c r="ANZ98" s="63"/>
      <c r="AOA98" s="63"/>
      <c r="AOB98" s="63"/>
      <c r="AOC98" s="63"/>
      <c r="AOD98" s="63"/>
      <c r="AOE98" s="63"/>
      <c r="AOF98" s="63"/>
      <c r="AOG98" s="63"/>
      <c r="AOH98" s="63"/>
      <c r="AOI98" s="63"/>
      <c r="AOJ98" s="63"/>
      <c r="AOK98" s="63"/>
      <c r="AOL98" s="63"/>
      <c r="AOM98" s="63"/>
      <c r="AON98" s="63"/>
      <c r="AOO98" s="63"/>
      <c r="AOP98" s="63"/>
      <c r="AOQ98" s="63"/>
      <c r="AOR98" s="63"/>
      <c r="AOS98" s="63"/>
      <c r="AOT98" s="63"/>
      <c r="AOU98" s="63"/>
      <c r="AOV98" s="63"/>
      <c r="AOW98" s="63"/>
      <c r="AOX98" s="63"/>
      <c r="AOY98" s="63"/>
      <c r="AOZ98" s="63"/>
      <c r="APA98" s="63"/>
      <c r="APB98" s="63"/>
      <c r="APC98" s="63"/>
      <c r="APD98" s="63"/>
      <c r="APE98" s="63"/>
      <c r="APF98" s="63"/>
      <c r="APG98" s="63"/>
      <c r="APH98" s="63"/>
      <c r="API98" s="63"/>
      <c r="APJ98" s="63"/>
      <c r="APK98" s="63"/>
      <c r="APL98" s="63"/>
      <c r="APM98" s="63"/>
      <c r="APN98" s="63"/>
      <c r="APO98" s="63"/>
      <c r="APP98" s="63"/>
      <c r="APQ98" s="63"/>
      <c r="APR98" s="63"/>
      <c r="APS98" s="63"/>
      <c r="APT98" s="63"/>
      <c r="APU98" s="63"/>
      <c r="APV98" s="63"/>
      <c r="APW98" s="63"/>
      <c r="APX98" s="63"/>
      <c r="APY98" s="63"/>
      <c r="APZ98" s="63"/>
      <c r="AQA98" s="63"/>
      <c r="AQB98" s="63"/>
      <c r="AQC98" s="63"/>
      <c r="AQD98" s="63"/>
      <c r="AQE98" s="63"/>
      <c r="AQF98" s="63"/>
      <c r="AQG98" s="63"/>
      <c r="AQH98" s="63"/>
      <c r="AQI98" s="63"/>
      <c r="AQJ98" s="63"/>
      <c r="AQK98" s="63"/>
      <c r="AQL98" s="63"/>
      <c r="AQM98" s="63"/>
      <c r="AQN98" s="63"/>
      <c r="AQO98" s="63"/>
      <c r="AQP98" s="63"/>
      <c r="AQQ98" s="63"/>
      <c r="AQR98" s="63"/>
      <c r="AQS98" s="63"/>
      <c r="AQT98" s="63"/>
      <c r="AQU98" s="63"/>
      <c r="AQV98" s="63"/>
      <c r="AQW98" s="63"/>
      <c r="AQX98" s="63"/>
      <c r="AQY98" s="63"/>
      <c r="AQZ98" s="63"/>
      <c r="ARA98" s="63"/>
      <c r="ARB98" s="63"/>
      <c r="ARC98" s="63"/>
      <c r="ARD98" s="63"/>
      <c r="ARE98" s="63"/>
      <c r="ARF98" s="63"/>
      <c r="ARG98" s="63"/>
      <c r="ARH98" s="63"/>
      <c r="ARI98" s="63"/>
      <c r="ARJ98" s="63"/>
      <c r="ARK98" s="63"/>
      <c r="ARL98" s="63"/>
      <c r="ARM98" s="63"/>
      <c r="ARN98" s="63"/>
      <c r="ARO98" s="63"/>
      <c r="ARP98" s="63"/>
      <c r="ARQ98" s="63"/>
      <c r="ARR98" s="63"/>
      <c r="ARS98" s="63"/>
      <c r="ART98" s="63"/>
      <c r="ARU98" s="63"/>
      <c r="ARV98" s="63"/>
      <c r="ARW98" s="63"/>
      <c r="ARX98" s="63"/>
      <c r="ARY98" s="63"/>
      <c r="ARZ98" s="63"/>
      <c r="ASA98" s="63"/>
      <c r="ASB98" s="63"/>
      <c r="ASC98" s="63"/>
      <c r="ASD98" s="63"/>
      <c r="ASE98" s="63"/>
      <c r="ASF98" s="63"/>
      <c r="ASG98" s="63"/>
      <c r="ASH98" s="63"/>
      <c r="ASI98" s="63"/>
      <c r="ASJ98" s="63"/>
      <c r="ASK98" s="63"/>
      <c r="ASL98" s="63"/>
      <c r="ASM98" s="63"/>
      <c r="ASN98" s="63"/>
      <c r="ASO98" s="63"/>
      <c r="ASP98" s="63"/>
      <c r="ASQ98" s="63"/>
      <c r="ASR98" s="63"/>
      <c r="ASS98" s="63"/>
      <c r="AST98" s="63"/>
      <c r="ASU98" s="63"/>
      <c r="ASV98" s="63"/>
      <c r="ASW98" s="63"/>
      <c r="ASX98" s="63"/>
      <c r="ASY98" s="63"/>
      <c r="ASZ98" s="63"/>
      <c r="ATA98" s="63"/>
      <c r="ATB98" s="63"/>
      <c r="ATC98" s="63"/>
      <c r="ATD98" s="63"/>
      <c r="ATE98" s="63"/>
      <c r="ATF98" s="63"/>
      <c r="ATG98" s="63"/>
      <c r="ATH98" s="63"/>
      <c r="ATI98" s="63"/>
      <c r="ATJ98" s="63"/>
      <c r="ATK98" s="63"/>
      <c r="ATL98" s="63"/>
      <c r="ATM98" s="63"/>
      <c r="ATN98" s="63"/>
      <c r="ATO98" s="63"/>
      <c r="ATP98" s="63"/>
      <c r="ATQ98" s="63"/>
      <c r="ATR98" s="63"/>
      <c r="ATS98" s="63"/>
      <c r="ATT98" s="63"/>
      <c r="ATU98" s="63"/>
      <c r="ATV98" s="63"/>
      <c r="ATW98" s="63"/>
      <c r="ATX98" s="63"/>
      <c r="ATY98" s="63"/>
      <c r="ATZ98" s="63"/>
      <c r="AUA98" s="63"/>
      <c r="AUB98" s="63"/>
      <c r="AUC98" s="63"/>
      <c r="AUD98" s="63"/>
      <c r="AUE98" s="63"/>
      <c r="AUF98" s="63"/>
      <c r="AUG98" s="63"/>
      <c r="AUH98" s="63"/>
      <c r="AUI98" s="63"/>
      <c r="AUJ98" s="63"/>
      <c r="AUK98" s="63"/>
      <c r="AUL98" s="63"/>
      <c r="AUM98" s="63"/>
      <c r="AUN98" s="63"/>
      <c r="AUO98" s="63"/>
      <c r="AUP98" s="63"/>
      <c r="AUQ98" s="63"/>
      <c r="AUR98" s="63"/>
      <c r="AUS98" s="63"/>
      <c r="AUT98" s="63"/>
      <c r="AUU98" s="63"/>
      <c r="AUV98" s="63"/>
      <c r="AUW98" s="63"/>
      <c r="AUX98" s="63"/>
      <c r="AUY98" s="63"/>
      <c r="AUZ98" s="63"/>
      <c r="AVA98" s="63"/>
      <c r="AVB98" s="63"/>
      <c r="AVC98" s="63"/>
      <c r="AVD98" s="63"/>
      <c r="AVE98" s="63"/>
      <c r="AVF98" s="63"/>
      <c r="AVG98" s="63"/>
      <c r="AVH98" s="63"/>
      <c r="AVI98" s="63"/>
      <c r="AVJ98" s="63"/>
      <c r="AVK98" s="63"/>
      <c r="AVL98" s="63"/>
      <c r="AVM98" s="63"/>
      <c r="AVN98" s="63"/>
      <c r="AVO98" s="63"/>
      <c r="AVP98" s="63"/>
      <c r="AVQ98" s="63"/>
      <c r="AVR98" s="63"/>
      <c r="AVS98" s="63"/>
      <c r="AVT98" s="63"/>
      <c r="AVU98" s="63"/>
      <c r="AVV98" s="63"/>
      <c r="AVW98" s="63"/>
      <c r="AVX98" s="63"/>
      <c r="AVY98" s="63"/>
      <c r="AVZ98" s="63"/>
      <c r="AWA98" s="63"/>
      <c r="AWB98" s="63"/>
      <c r="AWC98" s="63"/>
      <c r="AWD98" s="63"/>
      <c r="AWE98" s="63"/>
      <c r="AWF98" s="63"/>
      <c r="AWG98" s="63"/>
      <c r="AWH98" s="63"/>
      <c r="AWI98" s="63"/>
      <c r="AWJ98" s="63"/>
      <c r="AWK98" s="63"/>
      <c r="AWL98" s="63"/>
      <c r="AWM98" s="63"/>
      <c r="AWN98" s="63"/>
      <c r="AWO98" s="63"/>
      <c r="AWP98" s="63"/>
      <c r="AWQ98" s="63"/>
      <c r="AWR98" s="63"/>
      <c r="AWS98" s="63"/>
      <c r="AWT98" s="63"/>
      <c r="AWU98" s="63"/>
      <c r="AWV98" s="63"/>
      <c r="AWW98" s="63"/>
      <c r="AWX98" s="63"/>
      <c r="AWY98" s="63"/>
      <c r="AWZ98" s="63"/>
      <c r="AXA98" s="63"/>
      <c r="AXB98" s="63"/>
      <c r="AXC98" s="63"/>
      <c r="AXD98" s="63"/>
      <c r="AXE98" s="63"/>
      <c r="AXF98" s="63"/>
      <c r="AXG98" s="63"/>
      <c r="AXH98" s="63"/>
      <c r="AXI98" s="63"/>
      <c r="AXJ98" s="63"/>
      <c r="AXK98" s="63"/>
      <c r="AXL98" s="63"/>
      <c r="AXM98" s="63"/>
      <c r="AXN98" s="63"/>
      <c r="AXO98" s="63"/>
      <c r="AXP98" s="63"/>
      <c r="AXQ98" s="63"/>
      <c r="AXR98" s="63"/>
      <c r="AXS98" s="63"/>
      <c r="AXT98" s="63"/>
      <c r="AXU98" s="63"/>
      <c r="AXV98" s="63"/>
      <c r="AXW98" s="63"/>
      <c r="AXX98" s="63"/>
      <c r="AXY98" s="63"/>
      <c r="AXZ98" s="63"/>
      <c r="AYA98" s="63"/>
      <c r="AYB98" s="63"/>
      <c r="AYC98" s="63"/>
      <c r="AYD98" s="63"/>
      <c r="AYE98" s="63"/>
      <c r="AYF98" s="63"/>
      <c r="AYG98" s="63"/>
      <c r="AYH98" s="63"/>
      <c r="AYI98" s="63"/>
      <c r="AYJ98" s="63"/>
      <c r="AYK98" s="63"/>
      <c r="AYL98" s="63"/>
      <c r="AYM98" s="63"/>
      <c r="AYN98" s="63"/>
      <c r="AYO98" s="63"/>
      <c r="AYP98" s="63"/>
      <c r="AYQ98" s="63"/>
      <c r="AYR98" s="63"/>
      <c r="AYS98" s="63"/>
      <c r="AYT98" s="63"/>
      <c r="AYU98" s="63"/>
      <c r="AYV98" s="63"/>
      <c r="AYW98" s="63"/>
      <c r="AYX98" s="63"/>
      <c r="AYY98" s="63"/>
      <c r="AYZ98" s="63"/>
      <c r="AZA98" s="63"/>
      <c r="AZB98" s="63"/>
      <c r="AZC98" s="63"/>
      <c r="AZD98" s="63"/>
      <c r="AZE98" s="63"/>
      <c r="AZF98" s="63"/>
      <c r="AZG98" s="63"/>
      <c r="AZH98" s="63"/>
      <c r="AZI98" s="63"/>
      <c r="AZJ98" s="63"/>
      <c r="AZK98" s="63"/>
      <c r="AZL98" s="63"/>
      <c r="AZM98" s="63"/>
      <c r="AZN98" s="63"/>
      <c r="AZO98" s="63"/>
      <c r="AZP98" s="63"/>
      <c r="AZQ98" s="63"/>
      <c r="AZR98" s="63"/>
      <c r="AZS98" s="63"/>
      <c r="AZT98" s="63"/>
      <c r="AZU98" s="63"/>
      <c r="AZV98" s="63"/>
      <c r="AZW98" s="63"/>
      <c r="AZX98" s="63"/>
      <c r="AZY98" s="63"/>
      <c r="AZZ98" s="63"/>
      <c r="BAA98" s="63"/>
      <c r="BAB98" s="63"/>
      <c r="BAC98" s="63"/>
      <c r="BAD98" s="63"/>
      <c r="BAE98" s="63"/>
      <c r="BAF98" s="63"/>
      <c r="BAG98" s="63"/>
      <c r="BAH98" s="63"/>
      <c r="BAI98" s="63"/>
      <c r="BAJ98" s="63"/>
      <c r="BAK98" s="63"/>
      <c r="BAL98" s="63"/>
      <c r="BAM98" s="63"/>
      <c r="BAN98" s="63"/>
      <c r="BAO98" s="63"/>
      <c r="BAP98" s="63"/>
      <c r="BAQ98" s="63"/>
      <c r="BAR98" s="63"/>
      <c r="BAS98" s="63"/>
      <c r="BAT98" s="63"/>
      <c r="BAU98" s="63"/>
      <c r="BAV98" s="63"/>
      <c r="BAW98" s="63"/>
      <c r="BAX98" s="63"/>
      <c r="BAY98" s="63"/>
      <c r="BAZ98" s="63"/>
      <c r="BBA98" s="63"/>
      <c r="BBB98" s="63"/>
      <c r="BBC98" s="63"/>
      <c r="BBD98" s="63"/>
      <c r="BBE98" s="63"/>
      <c r="BBF98" s="63"/>
      <c r="BBG98" s="63"/>
      <c r="BBH98" s="63"/>
      <c r="BBI98" s="63"/>
      <c r="BBJ98" s="63"/>
      <c r="BBK98" s="63"/>
      <c r="BBL98" s="63"/>
      <c r="BBM98" s="63"/>
      <c r="BBN98" s="63"/>
      <c r="BBO98" s="63"/>
      <c r="BBP98" s="63"/>
      <c r="BBQ98" s="63"/>
      <c r="BBR98" s="63"/>
      <c r="BBS98" s="63"/>
      <c r="BBT98" s="63"/>
      <c r="BBU98" s="63"/>
      <c r="BBV98" s="63"/>
      <c r="BBW98" s="63"/>
      <c r="BBX98" s="63"/>
      <c r="BBY98" s="63"/>
      <c r="BBZ98" s="63"/>
      <c r="BCA98" s="63"/>
      <c r="BCB98" s="63"/>
      <c r="BCC98" s="63"/>
      <c r="BCD98" s="63"/>
      <c r="BCE98" s="63"/>
      <c r="BCF98" s="63"/>
      <c r="BCG98" s="63"/>
      <c r="BCH98" s="63"/>
      <c r="BCI98" s="63"/>
      <c r="BCJ98" s="63"/>
      <c r="BCK98" s="63"/>
      <c r="BCL98" s="63"/>
      <c r="BCM98" s="63"/>
      <c r="BCN98" s="63"/>
      <c r="BCO98" s="63"/>
      <c r="BCP98" s="63"/>
      <c r="BCQ98" s="63"/>
      <c r="BCR98" s="63"/>
      <c r="BCS98" s="63"/>
      <c r="BCT98" s="63"/>
      <c r="BCU98" s="63"/>
      <c r="BCV98" s="63"/>
      <c r="BCW98" s="63"/>
      <c r="BCX98" s="63"/>
      <c r="BCY98" s="63"/>
      <c r="BCZ98" s="63"/>
      <c r="BDA98" s="63"/>
      <c r="BDB98" s="63"/>
      <c r="BDC98" s="63"/>
      <c r="BDD98" s="63"/>
      <c r="BDE98" s="63"/>
      <c r="BDF98" s="63"/>
      <c r="BDG98" s="63"/>
      <c r="BDH98" s="63"/>
      <c r="BDI98" s="63"/>
      <c r="BDJ98" s="63"/>
      <c r="BDK98" s="63"/>
      <c r="BDL98" s="63"/>
      <c r="BDM98" s="63"/>
      <c r="BDN98" s="63"/>
      <c r="BDO98" s="63"/>
      <c r="BDP98" s="63"/>
      <c r="BDQ98" s="63"/>
      <c r="BDR98" s="63"/>
      <c r="BDS98" s="63"/>
      <c r="BDT98" s="63"/>
      <c r="BDU98" s="63"/>
      <c r="BDV98" s="63"/>
      <c r="BDW98" s="63"/>
      <c r="BDX98" s="63"/>
      <c r="BDY98" s="63"/>
      <c r="BDZ98" s="63"/>
      <c r="BEA98" s="63"/>
      <c r="BEB98" s="63"/>
      <c r="BEC98" s="63"/>
      <c r="BED98" s="63"/>
      <c r="BEE98" s="63"/>
      <c r="BEF98" s="63"/>
      <c r="BEG98" s="63"/>
      <c r="BEH98" s="63"/>
      <c r="BEI98" s="63"/>
      <c r="BEJ98" s="63"/>
      <c r="BEK98" s="63"/>
      <c r="BEL98" s="63"/>
      <c r="BEM98" s="63"/>
      <c r="BEN98" s="63"/>
      <c r="BEO98" s="63"/>
      <c r="BEP98" s="63"/>
      <c r="BEQ98" s="63"/>
      <c r="BER98" s="63"/>
      <c r="BES98" s="63"/>
      <c r="BET98" s="63"/>
      <c r="BEU98" s="63"/>
      <c r="BEV98" s="63"/>
      <c r="BEW98" s="63"/>
      <c r="BEX98" s="63"/>
      <c r="BEY98" s="63"/>
      <c r="BEZ98" s="63"/>
      <c r="BFA98" s="63"/>
      <c r="BFB98" s="63"/>
      <c r="BFC98" s="63"/>
      <c r="BFD98" s="63"/>
      <c r="BFE98" s="63"/>
      <c r="BFF98" s="63"/>
      <c r="BFG98" s="63"/>
      <c r="BFH98" s="63"/>
      <c r="BFI98" s="63"/>
      <c r="BFJ98" s="63"/>
      <c r="BFK98" s="63"/>
      <c r="BFL98" s="63"/>
      <c r="BFM98" s="63"/>
      <c r="BFN98" s="63"/>
      <c r="BFO98" s="63"/>
      <c r="BFP98" s="63"/>
      <c r="BFQ98" s="63"/>
      <c r="BFR98" s="63"/>
      <c r="BFS98" s="63"/>
      <c r="BFT98" s="63"/>
      <c r="BFU98" s="63"/>
      <c r="BFV98" s="63"/>
      <c r="BFW98" s="63"/>
      <c r="BFX98" s="63"/>
      <c r="BFY98" s="63"/>
      <c r="BFZ98" s="63"/>
      <c r="BGA98" s="63"/>
      <c r="BGB98" s="63"/>
      <c r="BGC98" s="63"/>
      <c r="BGD98" s="63"/>
      <c r="BGE98" s="63"/>
      <c r="BGF98" s="63"/>
      <c r="BGG98" s="63"/>
      <c r="BGH98" s="63"/>
      <c r="BGI98" s="63"/>
      <c r="BGJ98" s="63"/>
      <c r="BGK98" s="63"/>
      <c r="BGL98" s="63"/>
      <c r="BGM98" s="63"/>
      <c r="BGN98" s="63"/>
      <c r="BGO98" s="63"/>
      <c r="BGP98" s="63"/>
      <c r="BGQ98" s="63"/>
      <c r="BGR98" s="63"/>
      <c r="BGS98" s="63"/>
      <c r="BGT98" s="63"/>
      <c r="BGU98" s="63"/>
      <c r="BGV98" s="63"/>
      <c r="BGW98" s="63"/>
      <c r="BGX98" s="63"/>
      <c r="BGY98" s="63"/>
      <c r="BGZ98" s="63"/>
      <c r="BHA98" s="63"/>
      <c r="BHB98" s="63"/>
      <c r="BHC98" s="63"/>
      <c r="BHD98" s="63"/>
      <c r="BHE98" s="63"/>
      <c r="BHF98" s="63"/>
      <c r="BHG98" s="63"/>
      <c r="BHH98" s="63"/>
      <c r="BHI98" s="63"/>
      <c r="BHJ98" s="63"/>
      <c r="BHK98" s="63"/>
      <c r="BHL98" s="63"/>
      <c r="BHM98" s="63"/>
      <c r="BHN98" s="63"/>
      <c r="BHO98" s="63"/>
      <c r="BHP98" s="63"/>
      <c r="BHQ98" s="63"/>
      <c r="BHR98" s="63"/>
      <c r="BHS98" s="63"/>
      <c r="BHT98" s="63"/>
      <c r="BHU98" s="63"/>
      <c r="BHV98" s="63"/>
      <c r="BHW98" s="63"/>
      <c r="BHX98" s="63"/>
      <c r="BHY98" s="63"/>
      <c r="BHZ98" s="63"/>
      <c r="BIA98" s="63"/>
      <c r="BIB98" s="63"/>
      <c r="BIC98" s="63"/>
      <c r="BID98" s="63"/>
      <c r="BIE98" s="63"/>
      <c r="BIF98" s="63"/>
      <c r="BIG98" s="63"/>
      <c r="BIH98" s="63"/>
      <c r="BII98" s="63"/>
      <c r="BIJ98" s="63"/>
      <c r="BIK98" s="63"/>
      <c r="BIL98" s="63"/>
      <c r="BIM98" s="63"/>
      <c r="BIN98" s="63"/>
      <c r="BIO98" s="63"/>
      <c r="BIP98" s="63"/>
      <c r="BIQ98" s="63"/>
      <c r="BIR98" s="63"/>
      <c r="BIS98" s="63"/>
      <c r="BIT98" s="63"/>
      <c r="BIU98" s="63"/>
      <c r="BIV98" s="63"/>
      <c r="BIW98" s="63"/>
      <c r="BIX98" s="63"/>
      <c r="BIY98" s="63"/>
      <c r="BIZ98" s="63"/>
      <c r="BJA98" s="63"/>
      <c r="BJB98" s="63"/>
      <c r="BJC98" s="63"/>
      <c r="BJD98" s="63"/>
      <c r="BJE98" s="63"/>
      <c r="BJF98" s="63"/>
      <c r="BJG98" s="63"/>
      <c r="BJH98" s="63"/>
      <c r="BJI98" s="63"/>
      <c r="BJJ98" s="63"/>
      <c r="BJK98" s="63"/>
      <c r="BJL98" s="63"/>
      <c r="BJM98" s="63"/>
      <c r="BJN98" s="63"/>
      <c r="BJO98" s="63"/>
      <c r="BJP98" s="63"/>
      <c r="BJQ98" s="63"/>
      <c r="BJR98" s="63"/>
      <c r="BJS98" s="63"/>
      <c r="BJT98" s="63"/>
      <c r="BJU98" s="63"/>
      <c r="BJV98" s="63"/>
      <c r="BJW98" s="63"/>
      <c r="BJX98" s="63"/>
      <c r="BJY98" s="63"/>
      <c r="BJZ98" s="63"/>
      <c r="BKA98" s="63"/>
      <c r="BKB98" s="63"/>
      <c r="BKC98" s="63"/>
      <c r="BKD98" s="63"/>
      <c r="BKE98" s="63"/>
      <c r="BKF98" s="63"/>
      <c r="BKG98" s="63"/>
      <c r="BKH98" s="63"/>
      <c r="BKI98" s="63"/>
      <c r="BKJ98" s="63"/>
      <c r="BKK98" s="63"/>
      <c r="BKL98" s="63"/>
      <c r="BKM98" s="63"/>
      <c r="BKN98" s="63"/>
      <c r="BKO98" s="63"/>
      <c r="BKP98" s="63"/>
      <c r="BKQ98" s="63"/>
      <c r="BKR98" s="63"/>
      <c r="BKS98" s="63"/>
      <c r="BKT98" s="63"/>
      <c r="BKU98" s="63"/>
      <c r="BKV98" s="63"/>
      <c r="BKW98" s="63"/>
      <c r="BKX98" s="63"/>
      <c r="BKY98" s="63"/>
      <c r="BKZ98" s="63"/>
      <c r="BLA98" s="63"/>
      <c r="BLB98" s="63"/>
      <c r="BLC98" s="63"/>
      <c r="BLD98" s="63"/>
      <c r="BLE98" s="63"/>
      <c r="BLF98" s="63"/>
      <c r="BLG98" s="63"/>
      <c r="BLH98" s="63"/>
      <c r="BLI98" s="63"/>
      <c r="BLJ98" s="63"/>
      <c r="BLK98" s="63"/>
      <c r="BLL98" s="63"/>
      <c r="BLM98" s="63"/>
      <c r="BLN98" s="63"/>
      <c r="BLO98" s="63"/>
      <c r="BLP98" s="63"/>
      <c r="BLQ98" s="63"/>
      <c r="BLR98" s="63"/>
      <c r="BLS98" s="63"/>
      <c r="BLT98" s="63"/>
      <c r="BLU98" s="63"/>
      <c r="BLV98" s="63"/>
      <c r="BLW98" s="63"/>
      <c r="BLX98" s="63"/>
      <c r="BLY98" s="63"/>
      <c r="BLZ98" s="63"/>
      <c r="BMA98" s="63"/>
      <c r="BMB98" s="63"/>
      <c r="BMC98" s="63"/>
      <c r="BMD98" s="63"/>
      <c r="BME98" s="63"/>
      <c r="BMF98" s="63"/>
      <c r="BMG98" s="63"/>
      <c r="BMH98" s="63"/>
      <c r="BMI98" s="63"/>
      <c r="BMJ98" s="63"/>
      <c r="BMK98" s="63"/>
      <c r="BML98" s="63"/>
      <c r="BMM98" s="63"/>
      <c r="BMN98" s="63"/>
      <c r="BMO98" s="63"/>
      <c r="BMP98" s="63"/>
      <c r="BMQ98" s="63"/>
      <c r="BMR98" s="63"/>
      <c r="BMS98" s="63"/>
      <c r="BMT98" s="63"/>
      <c r="BMU98" s="63"/>
      <c r="BMV98" s="63"/>
      <c r="BMW98" s="63"/>
      <c r="BMX98" s="63"/>
    </row>
    <row r="99" spans="1:1714" s="1" customFormat="1" x14ac:dyDescent="0.25">
      <c r="A99" s="194" t="s">
        <v>288</v>
      </c>
      <c r="B99" s="147" t="s">
        <v>45</v>
      </c>
      <c r="C99" s="148" t="s">
        <v>153</v>
      </c>
      <c r="D99" s="213" t="s">
        <v>47</v>
      </c>
      <c r="E99" s="149" t="s">
        <v>152</v>
      </c>
      <c r="F99" s="214" t="s">
        <v>49</v>
      </c>
      <c r="G99" s="213" t="s">
        <v>50</v>
      </c>
      <c r="H99" s="150">
        <v>25</v>
      </c>
      <c r="I99" s="146" t="s">
        <v>1680</v>
      </c>
      <c r="J99" s="151">
        <v>44614</v>
      </c>
      <c r="K99" s="151">
        <v>44616</v>
      </c>
      <c r="L99" s="151">
        <v>44617</v>
      </c>
      <c r="M99" s="167" t="s">
        <v>388</v>
      </c>
      <c r="N99" s="168">
        <v>44628</v>
      </c>
      <c r="O99" s="171" t="s">
        <v>97</v>
      </c>
      <c r="P99" s="148" t="s">
        <v>154</v>
      </c>
      <c r="Q99" s="153">
        <f t="shared" si="19"/>
        <v>44617</v>
      </c>
      <c r="R99" s="162"/>
      <c r="S99" s="153">
        <f t="shared" si="20"/>
        <v>44621</v>
      </c>
      <c r="T99" s="162"/>
      <c r="U99" s="153">
        <f t="shared" si="21"/>
        <v>44628</v>
      </c>
      <c r="V99" s="163">
        <v>45.7</v>
      </c>
      <c r="W99" s="153">
        <f t="shared" si="29"/>
        <v>44642</v>
      </c>
      <c r="X99" s="88"/>
      <c r="Y99" s="85"/>
      <c r="Z99" s="171" t="s">
        <v>97</v>
      </c>
      <c r="AA99" s="148" t="s">
        <v>103</v>
      </c>
      <c r="AB99" s="153">
        <f t="shared" si="30"/>
        <v>44619</v>
      </c>
      <c r="AC99" s="162"/>
      <c r="AD99" s="153">
        <f t="shared" si="31"/>
        <v>44623</v>
      </c>
      <c r="AE99" s="162" t="s">
        <v>104</v>
      </c>
      <c r="AF99" s="153">
        <f t="shared" si="32"/>
        <v>44630</v>
      </c>
      <c r="AG99" s="163">
        <v>36.4</v>
      </c>
      <c r="AH99" s="153">
        <f t="shared" si="33"/>
        <v>44644</v>
      </c>
      <c r="AI99" s="163">
        <v>48.2</v>
      </c>
      <c r="AJ99" s="170" t="str">
        <f t="shared" si="27"/>
        <v>OK</v>
      </c>
      <c r="AK99" s="171" t="s">
        <v>97</v>
      </c>
      <c r="AL99" s="148" t="s">
        <v>105</v>
      </c>
      <c r="AM99" s="153">
        <f t="shared" si="34"/>
        <v>44620</v>
      </c>
      <c r="AN99" s="162">
        <v>21.6</v>
      </c>
      <c r="AO99" s="153">
        <f t="shared" si="35"/>
        <v>44624</v>
      </c>
      <c r="AP99" s="162">
        <v>17.5</v>
      </c>
      <c r="AQ99" s="153">
        <f t="shared" si="36"/>
        <v>44631</v>
      </c>
      <c r="AR99" s="163">
        <v>25.2</v>
      </c>
      <c r="AS99" s="153">
        <f t="shared" si="37"/>
        <v>44645</v>
      </c>
      <c r="AT99" s="88"/>
      <c r="AU99" s="85"/>
      <c r="AV99" s="178" t="s">
        <v>106</v>
      </c>
      <c r="AW99" s="199"/>
      <c r="AX99" s="200"/>
    </row>
    <row r="100" spans="1:1714" s="1" customFormat="1" ht="15" customHeight="1" x14ac:dyDescent="0.25">
      <c r="A100" s="194" t="s">
        <v>289</v>
      </c>
      <c r="B100" s="147" t="s">
        <v>45</v>
      </c>
      <c r="C100" s="148" t="s">
        <v>155</v>
      </c>
      <c r="D100" s="213" t="s">
        <v>47</v>
      </c>
      <c r="E100" s="149" t="s">
        <v>152</v>
      </c>
      <c r="F100" s="214" t="s">
        <v>49</v>
      </c>
      <c r="G100" s="213" t="s">
        <v>50</v>
      </c>
      <c r="H100" s="150">
        <v>25</v>
      </c>
      <c r="I100" s="146" t="s">
        <v>1680</v>
      </c>
      <c r="J100" s="151">
        <v>44617</v>
      </c>
      <c r="K100" s="151">
        <v>44618</v>
      </c>
      <c r="L100" s="151">
        <v>44622</v>
      </c>
      <c r="M100" s="167" t="s">
        <v>388</v>
      </c>
      <c r="N100" s="168">
        <v>44630</v>
      </c>
      <c r="O100" s="171" t="s">
        <v>97</v>
      </c>
      <c r="P100" s="148" t="s">
        <v>105</v>
      </c>
      <c r="Q100" s="153">
        <f t="shared" si="19"/>
        <v>44620</v>
      </c>
      <c r="R100" s="162">
        <v>21.6</v>
      </c>
      <c r="S100" s="153">
        <f t="shared" si="20"/>
        <v>44624</v>
      </c>
      <c r="T100" s="162">
        <v>17.5</v>
      </c>
      <c r="U100" s="153">
        <f t="shared" si="21"/>
        <v>44631</v>
      </c>
      <c r="V100" s="163">
        <v>25.2</v>
      </c>
      <c r="W100" s="153">
        <f t="shared" si="29"/>
        <v>44645</v>
      </c>
      <c r="X100" s="88"/>
      <c r="Y100" s="85"/>
      <c r="Z100" s="171" t="s">
        <v>97</v>
      </c>
      <c r="AA100" s="148" t="s">
        <v>156</v>
      </c>
      <c r="AB100" s="153">
        <f t="shared" si="30"/>
        <v>44621</v>
      </c>
      <c r="AC100" s="162"/>
      <c r="AD100" s="153">
        <f t="shared" si="31"/>
        <v>44625</v>
      </c>
      <c r="AE100" s="162">
        <v>21.8</v>
      </c>
      <c r="AF100" s="153">
        <f t="shared" si="32"/>
        <v>44632</v>
      </c>
      <c r="AG100" s="163" t="s">
        <v>157</v>
      </c>
      <c r="AH100" s="153">
        <f t="shared" si="33"/>
        <v>44646</v>
      </c>
      <c r="AI100" s="163">
        <v>29.8</v>
      </c>
      <c r="AJ100" s="170" t="str">
        <f t="shared" si="27"/>
        <v>OK</v>
      </c>
      <c r="AK100" s="171" t="s">
        <v>97</v>
      </c>
      <c r="AL100" s="148" t="s">
        <v>158</v>
      </c>
      <c r="AM100" s="153">
        <f t="shared" si="34"/>
        <v>44625</v>
      </c>
      <c r="AN100" s="162">
        <v>25.7</v>
      </c>
      <c r="AO100" s="153">
        <f t="shared" si="35"/>
        <v>44629</v>
      </c>
      <c r="AP100" s="162">
        <v>36.9</v>
      </c>
      <c r="AQ100" s="153">
        <f t="shared" si="36"/>
        <v>44636</v>
      </c>
      <c r="AR100" s="163"/>
      <c r="AS100" s="153">
        <f t="shared" si="37"/>
        <v>44650</v>
      </c>
      <c r="AT100" s="163">
        <v>48.5</v>
      </c>
      <c r="AU100" s="170" t="str">
        <f>IF(AT100&gt;H100,"OK","NÃO ATINGIU")</f>
        <v>OK</v>
      </c>
      <c r="AV100" s="178" t="s">
        <v>106</v>
      </c>
      <c r="AW100" s="199" t="s">
        <v>1400</v>
      </c>
      <c r="AX100" s="200" t="s">
        <v>1401</v>
      </c>
    </row>
    <row r="101" spans="1:1714" s="1" customFormat="1" ht="15" customHeight="1" x14ac:dyDescent="0.25">
      <c r="A101" s="194" t="s">
        <v>290</v>
      </c>
      <c r="B101" s="147" t="s">
        <v>45</v>
      </c>
      <c r="C101" s="148" t="s">
        <v>159</v>
      </c>
      <c r="D101" s="213" t="s">
        <v>47</v>
      </c>
      <c r="E101" s="149" t="s">
        <v>152</v>
      </c>
      <c r="F101" s="214" t="s">
        <v>49</v>
      </c>
      <c r="G101" s="213" t="s">
        <v>50</v>
      </c>
      <c r="H101" s="150">
        <v>25</v>
      </c>
      <c r="I101" s="146" t="s">
        <v>1681</v>
      </c>
      <c r="J101" s="151">
        <v>44618</v>
      </c>
      <c r="K101" s="151">
        <v>44622</v>
      </c>
      <c r="L101" s="151">
        <v>44623</v>
      </c>
      <c r="M101" s="167" t="s">
        <v>388</v>
      </c>
      <c r="N101" s="168">
        <v>44636</v>
      </c>
      <c r="O101" s="171" t="s">
        <v>97</v>
      </c>
      <c r="P101" s="148" t="s">
        <v>156</v>
      </c>
      <c r="Q101" s="153">
        <f t="shared" si="19"/>
        <v>44621</v>
      </c>
      <c r="R101" s="162"/>
      <c r="S101" s="153">
        <f t="shared" si="20"/>
        <v>44625</v>
      </c>
      <c r="T101" s="162">
        <v>21.8</v>
      </c>
      <c r="U101" s="153">
        <f t="shared" si="21"/>
        <v>44632</v>
      </c>
      <c r="V101" s="163" t="s">
        <v>157</v>
      </c>
      <c r="W101" s="153">
        <f t="shared" si="29"/>
        <v>44646</v>
      </c>
      <c r="X101" s="163">
        <v>29.8</v>
      </c>
      <c r="Y101" s="170" t="str">
        <f>IF(X101&gt;H101,"OK","NÃO ATINGIU")</f>
        <v>OK</v>
      </c>
      <c r="Z101" s="171" t="s">
        <v>97</v>
      </c>
      <c r="AA101" s="148" t="s">
        <v>158</v>
      </c>
      <c r="AB101" s="153">
        <f t="shared" si="30"/>
        <v>44625</v>
      </c>
      <c r="AC101" s="162">
        <v>25.7</v>
      </c>
      <c r="AD101" s="153">
        <f t="shared" si="31"/>
        <v>44629</v>
      </c>
      <c r="AE101" s="162">
        <v>36.9</v>
      </c>
      <c r="AF101" s="153">
        <f t="shared" si="32"/>
        <v>44636</v>
      </c>
      <c r="AG101" s="163"/>
      <c r="AH101" s="153">
        <f t="shared" si="33"/>
        <v>44650</v>
      </c>
      <c r="AI101" s="163">
        <v>48.5</v>
      </c>
      <c r="AJ101" s="170" t="str">
        <f t="shared" si="27"/>
        <v>OK</v>
      </c>
      <c r="AK101" s="166" t="s">
        <v>94</v>
      </c>
      <c r="AL101" s="148" t="s">
        <v>160</v>
      </c>
      <c r="AM101" s="153">
        <f t="shared" si="34"/>
        <v>44626</v>
      </c>
      <c r="AN101" s="162">
        <v>18.8</v>
      </c>
      <c r="AO101" s="153">
        <f t="shared" si="35"/>
        <v>44630</v>
      </c>
      <c r="AP101" s="162">
        <v>22.1</v>
      </c>
      <c r="AQ101" s="153">
        <f t="shared" si="36"/>
        <v>44637</v>
      </c>
      <c r="AR101" s="163">
        <v>23.8</v>
      </c>
      <c r="AS101" s="153">
        <f t="shared" si="37"/>
        <v>44651</v>
      </c>
      <c r="AT101" s="88"/>
      <c r="AU101" s="85"/>
      <c r="AV101" s="93"/>
      <c r="AW101" s="199" t="s">
        <v>1402</v>
      </c>
      <c r="AX101" s="200" t="s">
        <v>1403</v>
      </c>
    </row>
    <row r="102" spans="1:1714" s="1" customFormat="1" ht="15" customHeight="1" x14ac:dyDescent="0.25">
      <c r="A102" s="194" t="s">
        <v>291</v>
      </c>
      <c r="B102" s="147" t="s">
        <v>45</v>
      </c>
      <c r="C102" s="148" t="s">
        <v>161</v>
      </c>
      <c r="D102" s="213" t="s">
        <v>47</v>
      </c>
      <c r="E102" s="149" t="s">
        <v>152</v>
      </c>
      <c r="F102" s="214" t="s">
        <v>49</v>
      </c>
      <c r="G102" s="213" t="s">
        <v>50</v>
      </c>
      <c r="H102" s="150">
        <v>25</v>
      </c>
      <c r="I102" s="146" t="s">
        <v>1679</v>
      </c>
      <c r="J102" s="151">
        <v>44617</v>
      </c>
      <c r="K102" s="151">
        <v>44622</v>
      </c>
      <c r="L102" s="151">
        <v>44623</v>
      </c>
      <c r="M102" s="167" t="s">
        <v>388</v>
      </c>
      <c r="N102" s="168">
        <v>44636</v>
      </c>
      <c r="O102" s="171" t="s">
        <v>97</v>
      </c>
      <c r="P102" s="148" t="s">
        <v>105</v>
      </c>
      <c r="Q102" s="153">
        <f t="shared" si="19"/>
        <v>44620</v>
      </c>
      <c r="R102" s="162">
        <v>21.6</v>
      </c>
      <c r="S102" s="153">
        <f t="shared" si="20"/>
        <v>44624</v>
      </c>
      <c r="T102" s="162">
        <v>17.5</v>
      </c>
      <c r="U102" s="153">
        <f t="shared" si="21"/>
        <v>44631</v>
      </c>
      <c r="V102" s="163">
        <v>25.2</v>
      </c>
      <c r="W102" s="153">
        <f t="shared" si="29"/>
        <v>44645</v>
      </c>
      <c r="X102" s="88"/>
      <c r="Y102" s="85"/>
      <c r="Z102" s="171" t="s">
        <v>97</v>
      </c>
      <c r="AA102" s="148" t="s">
        <v>158</v>
      </c>
      <c r="AB102" s="153">
        <f t="shared" si="30"/>
        <v>44625</v>
      </c>
      <c r="AC102" s="162">
        <v>25.7</v>
      </c>
      <c r="AD102" s="153">
        <f t="shared" si="31"/>
        <v>44629</v>
      </c>
      <c r="AE102" s="162">
        <v>36.9</v>
      </c>
      <c r="AF102" s="153">
        <f t="shared" si="32"/>
        <v>44636</v>
      </c>
      <c r="AG102" s="163"/>
      <c r="AH102" s="153">
        <f t="shared" si="33"/>
        <v>44650</v>
      </c>
      <c r="AI102" s="163">
        <v>48.5</v>
      </c>
      <c r="AJ102" s="170" t="str">
        <f t="shared" si="27"/>
        <v>OK</v>
      </c>
      <c r="AK102" s="166" t="s">
        <v>94</v>
      </c>
      <c r="AL102" s="148" t="s">
        <v>160</v>
      </c>
      <c r="AM102" s="153">
        <f t="shared" si="34"/>
        <v>44626</v>
      </c>
      <c r="AN102" s="162">
        <v>18.8</v>
      </c>
      <c r="AO102" s="153">
        <f t="shared" si="35"/>
        <v>44630</v>
      </c>
      <c r="AP102" s="162">
        <v>22.1</v>
      </c>
      <c r="AQ102" s="153">
        <f t="shared" si="36"/>
        <v>44637</v>
      </c>
      <c r="AR102" s="163">
        <v>23.8</v>
      </c>
      <c r="AS102" s="153">
        <f t="shared" si="37"/>
        <v>44651</v>
      </c>
      <c r="AT102" s="88"/>
      <c r="AU102" s="85"/>
      <c r="AV102" s="93"/>
      <c r="AW102" s="199" t="s">
        <v>1404</v>
      </c>
      <c r="AX102" s="200"/>
    </row>
    <row r="103" spans="1:1714" s="1" customFormat="1" ht="15" customHeight="1" x14ac:dyDescent="0.25">
      <c r="A103" s="194" t="s">
        <v>292</v>
      </c>
      <c r="B103" s="147" t="s">
        <v>45</v>
      </c>
      <c r="C103" s="148" t="s">
        <v>162</v>
      </c>
      <c r="D103" s="213" t="s">
        <v>47</v>
      </c>
      <c r="E103" s="149" t="s">
        <v>152</v>
      </c>
      <c r="F103" s="214" t="s">
        <v>49</v>
      </c>
      <c r="G103" s="213" t="s">
        <v>50</v>
      </c>
      <c r="H103" s="150">
        <v>25</v>
      </c>
      <c r="I103" s="146" t="s">
        <v>1681</v>
      </c>
      <c r="J103" s="151">
        <v>44615</v>
      </c>
      <c r="K103" s="151">
        <v>44618</v>
      </c>
      <c r="L103" s="151">
        <v>44622</v>
      </c>
      <c r="M103" s="167" t="s">
        <v>388</v>
      </c>
      <c r="N103" s="168">
        <v>44630</v>
      </c>
      <c r="O103" s="171" t="s">
        <v>97</v>
      </c>
      <c r="P103" s="148" t="s">
        <v>101</v>
      </c>
      <c r="Q103" s="153">
        <f t="shared" si="19"/>
        <v>44618</v>
      </c>
      <c r="R103" s="162"/>
      <c r="S103" s="153">
        <f t="shared" si="20"/>
        <v>44622</v>
      </c>
      <c r="T103" s="162" t="s">
        <v>102</v>
      </c>
      <c r="U103" s="153">
        <f t="shared" si="21"/>
        <v>44629</v>
      </c>
      <c r="V103" s="163">
        <v>52.6</v>
      </c>
      <c r="W103" s="153">
        <f t="shared" si="29"/>
        <v>44643</v>
      </c>
      <c r="X103" s="88"/>
      <c r="Y103" s="85"/>
      <c r="Z103" s="171" t="s">
        <v>97</v>
      </c>
      <c r="AA103" s="148" t="s">
        <v>156</v>
      </c>
      <c r="AB103" s="153">
        <f t="shared" si="30"/>
        <v>44621</v>
      </c>
      <c r="AC103" s="162"/>
      <c r="AD103" s="153">
        <f t="shared" si="31"/>
        <v>44625</v>
      </c>
      <c r="AE103" s="162">
        <v>21.8</v>
      </c>
      <c r="AF103" s="153">
        <f t="shared" si="32"/>
        <v>44632</v>
      </c>
      <c r="AG103" s="163" t="s">
        <v>157</v>
      </c>
      <c r="AH103" s="153">
        <f t="shared" si="33"/>
        <v>44646</v>
      </c>
      <c r="AI103" s="163">
        <v>29.8</v>
      </c>
      <c r="AJ103" s="170" t="str">
        <f t="shared" si="27"/>
        <v>OK</v>
      </c>
      <c r="AK103" s="171" t="s">
        <v>97</v>
      </c>
      <c r="AL103" s="148" t="s">
        <v>158</v>
      </c>
      <c r="AM103" s="153">
        <f t="shared" si="34"/>
        <v>44625</v>
      </c>
      <c r="AN103" s="162">
        <v>25.7</v>
      </c>
      <c r="AO103" s="153">
        <f t="shared" si="35"/>
        <v>44629</v>
      </c>
      <c r="AP103" s="162">
        <v>36.9</v>
      </c>
      <c r="AQ103" s="153">
        <f t="shared" si="36"/>
        <v>44636</v>
      </c>
      <c r="AR103" s="163"/>
      <c r="AS103" s="153">
        <f t="shared" si="37"/>
        <v>44650</v>
      </c>
      <c r="AT103" s="163">
        <v>48.5</v>
      </c>
      <c r="AU103" s="170" t="str">
        <f t="shared" ref="AU103:AU104" si="38">IF(AT103&gt;H103,"OK","NÃO ATINGIU")</f>
        <v>OK</v>
      </c>
      <c r="AV103" s="178" t="s">
        <v>106</v>
      </c>
      <c r="AW103" s="199" t="s">
        <v>1405</v>
      </c>
      <c r="AX103" s="200"/>
    </row>
    <row r="104" spans="1:1714" s="1" customFormat="1" ht="15" customHeight="1" x14ac:dyDescent="0.25">
      <c r="A104" s="194" t="s">
        <v>293</v>
      </c>
      <c r="B104" s="147" t="s">
        <v>45</v>
      </c>
      <c r="C104" s="148" t="s">
        <v>163</v>
      </c>
      <c r="D104" s="213" t="s">
        <v>47</v>
      </c>
      <c r="E104" s="149" t="s">
        <v>152</v>
      </c>
      <c r="F104" s="214" t="s">
        <v>49</v>
      </c>
      <c r="G104" s="213" t="s">
        <v>50</v>
      </c>
      <c r="H104" s="150">
        <v>25</v>
      </c>
      <c r="I104" s="146" t="s">
        <v>1681</v>
      </c>
      <c r="J104" s="151">
        <v>44617</v>
      </c>
      <c r="K104" s="151">
        <v>44618</v>
      </c>
      <c r="L104" s="151">
        <v>44622</v>
      </c>
      <c r="M104" s="167" t="s">
        <v>388</v>
      </c>
      <c r="N104" s="168">
        <v>44630</v>
      </c>
      <c r="O104" s="171" t="s">
        <v>97</v>
      </c>
      <c r="P104" s="148" t="s">
        <v>105</v>
      </c>
      <c r="Q104" s="153">
        <f t="shared" si="19"/>
        <v>44620</v>
      </c>
      <c r="R104" s="162">
        <v>21.6</v>
      </c>
      <c r="S104" s="153">
        <f t="shared" si="20"/>
        <v>44624</v>
      </c>
      <c r="T104" s="162">
        <v>17.5</v>
      </c>
      <c r="U104" s="153">
        <f t="shared" si="21"/>
        <v>44631</v>
      </c>
      <c r="V104" s="163">
        <v>25.2</v>
      </c>
      <c r="W104" s="153">
        <f t="shared" si="29"/>
        <v>44645</v>
      </c>
      <c r="X104" s="88"/>
      <c r="Y104" s="85"/>
      <c r="Z104" s="171" t="s">
        <v>97</v>
      </c>
      <c r="AA104" s="148" t="s">
        <v>156</v>
      </c>
      <c r="AB104" s="153">
        <f t="shared" si="30"/>
        <v>44621</v>
      </c>
      <c r="AC104" s="162"/>
      <c r="AD104" s="153">
        <f t="shared" si="31"/>
        <v>44625</v>
      </c>
      <c r="AE104" s="162">
        <v>21.8</v>
      </c>
      <c r="AF104" s="153">
        <f t="shared" si="32"/>
        <v>44632</v>
      </c>
      <c r="AG104" s="163" t="s">
        <v>157</v>
      </c>
      <c r="AH104" s="153">
        <f t="shared" si="33"/>
        <v>44646</v>
      </c>
      <c r="AI104" s="163">
        <v>29.8</v>
      </c>
      <c r="AJ104" s="170" t="str">
        <f t="shared" si="27"/>
        <v>OK</v>
      </c>
      <c r="AK104" s="171" t="s">
        <v>97</v>
      </c>
      <c r="AL104" s="148" t="s">
        <v>158</v>
      </c>
      <c r="AM104" s="153">
        <f t="shared" si="34"/>
        <v>44625</v>
      </c>
      <c r="AN104" s="162">
        <v>25.7</v>
      </c>
      <c r="AO104" s="153">
        <f t="shared" si="35"/>
        <v>44629</v>
      </c>
      <c r="AP104" s="162">
        <v>36.9</v>
      </c>
      <c r="AQ104" s="153">
        <f t="shared" si="36"/>
        <v>44636</v>
      </c>
      <c r="AR104" s="163"/>
      <c r="AS104" s="153">
        <f t="shared" si="37"/>
        <v>44650</v>
      </c>
      <c r="AT104" s="163">
        <v>48.5</v>
      </c>
      <c r="AU104" s="170" t="str">
        <f t="shared" si="38"/>
        <v>OK</v>
      </c>
      <c r="AV104" s="178" t="s">
        <v>106</v>
      </c>
      <c r="AW104" s="199" t="s">
        <v>1406</v>
      </c>
      <c r="AX104" s="200"/>
    </row>
    <row r="105" spans="1:1714" s="1" customFormat="1" ht="30" customHeight="1" x14ac:dyDescent="0.25">
      <c r="A105" s="194" t="s">
        <v>294</v>
      </c>
      <c r="B105" s="147" t="s">
        <v>45</v>
      </c>
      <c r="C105" s="148" t="s">
        <v>164</v>
      </c>
      <c r="D105" s="213" t="s">
        <v>47</v>
      </c>
      <c r="E105" s="149" t="s">
        <v>152</v>
      </c>
      <c r="F105" s="214" t="s">
        <v>49</v>
      </c>
      <c r="G105" s="213" t="s">
        <v>50</v>
      </c>
      <c r="H105" s="150">
        <v>25</v>
      </c>
      <c r="I105" s="146" t="s">
        <v>1683</v>
      </c>
      <c r="J105" s="151">
        <v>44618</v>
      </c>
      <c r="K105" s="151">
        <v>44622</v>
      </c>
      <c r="L105" s="151">
        <v>44623</v>
      </c>
      <c r="M105" s="167" t="s">
        <v>388</v>
      </c>
      <c r="N105" s="168">
        <v>44636</v>
      </c>
      <c r="O105" s="171" t="s">
        <v>97</v>
      </c>
      <c r="P105" s="148" t="s">
        <v>156</v>
      </c>
      <c r="Q105" s="153">
        <f t="shared" si="19"/>
        <v>44621</v>
      </c>
      <c r="R105" s="162"/>
      <c r="S105" s="153">
        <f t="shared" si="20"/>
        <v>44625</v>
      </c>
      <c r="T105" s="162">
        <v>21.8</v>
      </c>
      <c r="U105" s="153">
        <f t="shared" si="21"/>
        <v>44632</v>
      </c>
      <c r="V105" s="163" t="s">
        <v>157</v>
      </c>
      <c r="W105" s="153">
        <f t="shared" si="29"/>
        <v>44646</v>
      </c>
      <c r="X105" s="163">
        <v>29.8</v>
      </c>
      <c r="Y105" s="170" t="str">
        <f>IF(X105&gt;H105,"OK","NÃO ATINGIU")</f>
        <v>OK</v>
      </c>
      <c r="Z105" s="171" t="s">
        <v>97</v>
      </c>
      <c r="AA105" s="148" t="s">
        <v>158</v>
      </c>
      <c r="AB105" s="153">
        <f t="shared" si="30"/>
        <v>44625</v>
      </c>
      <c r="AC105" s="162">
        <v>25.7</v>
      </c>
      <c r="AD105" s="153">
        <f t="shared" si="31"/>
        <v>44629</v>
      </c>
      <c r="AE105" s="162">
        <v>36.9</v>
      </c>
      <c r="AF105" s="153">
        <f t="shared" si="32"/>
        <v>44636</v>
      </c>
      <c r="AG105" s="163"/>
      <c r="AH105" s="153">
        <f t="shared" si="33"/>
        <v>44650</v>
      </c>
      <c r="AI105" s="163">
        <v>48.5</v>
      </c>
      <c r="AJ105" s="170" t="str">
        <f t="shared" si="27"/>
        <v>OK</v>
      </c>
      <c r="AK105" s="171" t="s">
        <v>97</v>
      </c>
      <c r="AL105" s="148" t="s">
        <v>165</v>
      </c>
      <c r="AM105" s="153">
        <f t="shared" si="34"/>
        <v>44626</v>
      </c>
      <c r="AN105" s="162">
        <v>20.8</v>
      </c>
      <c r="AO105" s="153">
        <f t="shared" si="35"/>
        <v>44630</v>
      </c>
      <c r="AP105" s="162">
        <v>27.3</v>
      </c>
      <c r="AQ105" s="153">
        <f t="shared" si="36"/>
        <v>44637</v>
      </c>
      <c r="AR105" s="163">
        <v>29.5</v>
      </c>
      <c r="AS105" s="153">
        <f t="shared" si="37"/>
        <v>44651</v>
      </c>
      <c r="AT105" s="88"/>
      <c r="AU105" s="85"/>
      <c r="AV105" s="93"/>
      <c r="AW105" s="199" t="s">
        <v>1478</v>
      </c>
      <c r="AX105" s="200" t="s">
        <v>1407</v>
      </c>
    </row>
    <row r="106" spans="1:1714" s="1" customFormat="1" ht="30" customHeight="1" x14ac:dyDescent="0.25">
      <c r="A106" s="194" t="s">
        <v>295</v>
      </c>
      <c r="B106" s="147" t="s">
        <v>45</v>
      </c>
      <c r="C106" s="148" t="s">
        <v>166</v>
      </c>
      <c r="D106" s="213" t="s">
        <v>47</v>
      </c>
      <c r="E106" s="149" t="s">
        <v>152</v>
      </c>
      <c r="F106" s="214" t="s">
        <v>49</v>
      </c>
      <c r="G106" s="213" t="s">
        <v>50</v>
      </c>
      <c r="H106" s="150">
        <v>25</v>
      </c>
      <c r="I106" s="146" t="s">
        <v>1683</v>
      </c>
      <c r="J106" s="151">
        <v>44617</v>
      </c>
      <c r="K106" s="151">
        <v>44618</v>
      </c>
      <c r="L106" s="151">
        <v>44622</v>
      </c>
      <c r="M106" s="167" t="s">
        <v>388</v>
      </c>
      <c r="N106" s="168">
        <v>44630</v>
      </c>
      <c r="O106" s="171" t="s">
        <v>97</v>
      </c>
      <c r="P106" s="148" t="s">
        <v>105</v>
      </c>
      <c r="Q106" s="153">
        <f t="shared" si="19"/>
        <v>44620</v>
      </c>
      <c r="R106" s="162">
        <v>21.6</v>
      </c>
      <c r="S106" s="153">
        <f t="shared" si="20"/>
        <v>44624</v>
      </c>
      <c r="T106" s="162">
        <v>17.5</v>
      </c>
      <c r="U106" s="153">
        <f t="shared" si="21"/>
        <v>44631</v>
      </c>
      <c r="V106" s="163">
        <v>25.2</v>
      </c>
      <c r="W106" s="153">
        <f t="shared" si="29"/>
        <v>44645</v>
      </c>
      <c r="X106" s="88"/>
      <c r="Y106" s="85"/>
      <c r="Z106" s="171" t="s">
        <v>97</v>
      </c>
      <c r="AA106" s="148" t="s">
        <v>156</v>
      </c>
      <c r="AB106" s="153">
        <f t="shared" si="30"/>
        <v>44621</v>
      </c>
      <c r="AC106" s="162"/>
      <c r="AD106" s="153">
        <f t="shared" si="31"/>
        <v>44625</v>
      </c>
      <c r="AE106" s="162">
        <v>21.8</v>
      </c>
      <c r="AF106" s="153">
        <f t="shared" si="32"/>
        <v>44632</v>
      </c>
      <c r="AG106" s="163" t="s">
        <v>157</v>
      </c>
      <c r="AH106" s="153">
        <f t="shared" si="33"/>
        <v>44646</v>
      </c>
      <c r="AI106" s="163">
        <v>29.8</v>
      </c>
      <c r="AJ106" s="170" t="str">
        <f t="shared" si="27"/>
        <v>OK</v>
      </c>
      <c r="AK106" s="171" t="s">
        <v>97</v>
      </c>
      <c r="AL106" s="148" t="s">
        <v>158</v>
      </c>
      <c r="AM106" s="153">
        <f t="shared" si="34"/>
        <v>44625</v>
      </c>
      <c r="AN106" s="162">
        <v>25.7</v>
      </c>
      <c r="AO106" s="153">
        <f t="shared" si="35"/>
        <v>44629</v>
      </c>
      <c r="AP106" s="162">
        <v>36.9</v>
      </c>
      <c r="AQ106" s="153">
        <f t="shared" si="36"/>
        <v>44636</v>
      </c>
      <c r="AR106" s="163"/>
      <c r="AS106" s="153">
        <f t="shared" si="37"/>
        <v>44650</v>
      </c>
      <c r="AT106" s="163">
        <v>48.5</v>
      </c>
      <c r="AU106" s="170" t="str">
        <f>IF(AT106&gt;H106,"OK","NÃO ATINGIU")</f>
        <v>OK</v>
      </c>
      <c r="AV106" s="178" t="s">
        <v>106</v>
      </c>
      <c r="AW106" s="199" t="s">
        <v>1474</v>
      </c>
      <c r="AX106" s="200"/>
    </row>
    <row r="107" spans="1:1714" s="1" customFormat="1" ht="30" customHeight="1" x14ac:dyDescent="0.25">
      <c r="A107" s="194" t="s">
        <v>296</v>
      </c>
      <c r="B107" s="147" t="s">
        <v>45</v>
      </c>
      <c r="C107" s="148" t="s">
        <v>167</v>
      </c>
      <c r="D107" s="213" t="s">
        <v>47</v>
      </c>
      <c r="E107" s="149" t="s">
        <v>152</v>
      </c>
      <c r="F107" s="214" t="s">
        <v>49</v>
      </c>
      <c r="G107" s="213" t="s">
        <v>50</v>
      </c>
      <c r="H107" s="150">
        <v>25</v>
      </c>
      <c r="I107" s="146" t="s">
        <v>1683</v>
      </c>
      <c r="J107" s="151">
        <v>44623</v>
      </c>
      <c r="K107" s="151">
        <v>44624</v>
      </c>
      <c r="L107" s="151">
        <v>44627</v>
      </c>
      <c r="M107" s="167" t="s">
        <v>388</v>
      </c>
      <c r="N107" s="168">
        <v>44636</v>
      </c>
      <c r="O107" s="171" t="s">
        <v>97</v>
      </c>
      <c r="P107" s="164">
        <v>52</v>
      </c>
      <c r="Q107" s="153">
        <f t="shared" si="19"/>
        <v>44626</v>
      </c>
      <c r="R107" s="162">
        <v>20.8</v>
      </c>
      <c r="S107" s="153">
        <f t="shared" si="20"/>
        <v>44630</v>
      </c>
      <c r="T107" s="162">
        <v>27.3</v>
      </c>
      <c r="U107" s="153">
        <f t="shared" si="21"/>
        <v>44637</v>
      </c>
      <c r="V107" s="163">
        <v>29.5</v>
      </c>
      <c r="W107" s="153">
        <f t="shared" si="29"/>
        <v>44651</v>
      </c>
      <c r="X107" s="88"/>
      <c r="Y107" s="85"/>
      <c r="Z107" s="166" t="s">
        <v>94</v>
      </c>
      <c r="AA107" s="148" t="s">
        <v>168</v>
      </c>
      <c r="AB107" s="153">
        <f t="shared" si="30"/>
        <v>44627</v>
      </c>
      <c r="AC107" s="162">
        <v>13.9</v>
      </c>
      <c r="AD107" s="153">
        <f t="shared" si="31"/>
        <v>44631</v>
      </c>
      <c r="AE107" s="162">
        <v>24.8</v>
      </c>
      <c r="AF107" s="153">
        <f t="shared" si="32"/>
        <v>44638</v>
      </c>
      <c r="AG107" s="88"/>
      <c r="AH107" s="153">
        <f t="shared" si="33"/>
        <v>44652</v>
      </c>
      <c r="AI107" s="88"/>
      <c r="AJ107" s="85"/>
      <c r="AK107" s="166" t="s">
        <v>94</v>
      </c>
      <c r="AL107" s="148" t="s">
        <v>96</v>
      </c>
      <c r="AM107" s="153">
        <f t="shared" si="34"/>
        <v>44630</v>
      </c>
      <c r="AN107" s="162">
        <v>19.5</v>
      </c>
      <c r="AO107" s="153">
        <f t="shared" si="35"/>
        <v>44634</v>
      </c>
      <c r="AP107" s="162">
        <v>21.2</v>
      </c>
      <c r="AQ107" s="153">
        <f>V107+14</f>
        <v>43.5</v>
      </c>
      <c r="AR107" s="163">
        <v>21.8</v>
      </c>
      <c r="AS107" s="153">
        <f t="shared" si="37"/>
        <v>44655</v>
      </c>
      <c r="AT107" s="88"/>
      <c r="AU107" s="85"/>
      <c r="AV107" s="93"/>
      <c r="AW107" s="199" t="s">
        <v>1479</v>
      </c>
      <c r="AX107" s="200"/>
    </row>
    <row r="108" spans="1:1714" s="1" customFormat="1" ht="30" customHeight="1" x14ac:dyDescent="0.25">
      <c r="A108" s="194" t="s">
        <v>297</v>
      </c>
      <c r="B108" s="147" t="s">
        <v>45</v>
      </c>
      <c r="C108" s="148" t="s">
        <v>169</v>
      </c>
      <c r="D108" s="213" t="s">
        <v>47</v>
      </c>
      <c r="E108" s="149" t="s">
        <v>152</v>
      </c>
      <c r="F108" s="214" t="s">
        <v>49</v>
      </c>
      <c r="G108" s="213" t="s">
        <v>50</v>
      </c>
      <c r="H108" s="150">
        <v>25</v>
      </c>
      <c r="I108" s="146" t="s">
        <v>1683</v>
      </c>
      <c r="J108" s="153">
        <v>44624</v>
      </c>
      <c r="K108" s="153">
        <v>44627</v>
      </c>
      <c r="L108" s="153">
        <v>44628</v>
      </c>
      <c r="M108" s="167" t="s">
        <v>388</v>
      </c>
      <c r="N108" s="168">
        <v>44632</v>
      </c>
      <c r="O108" s="166" t="s">
        <v>94</v>
      </c>
      <c r="P108" s="165">
        <v>49</v>
      </c>
      <c r="Q108" s="153">
        <f t="shared" si="19"/>
        <v>44627</v>
      </c>
      <c r="R108" s="162">
        <v>13.9</v>
      </c>
      <c r="S108" s="153">
        <f t="shared" si="20"/>
        <v>44631</v>
      </c>
      <c r="T108" s="162">
        <v>24.8</v>
      </c>
      <c r="U108" s="153">
        <f t="shared" si="21"/>
        <v>44638</v>
      </c>
      <c r="V108" s="88"/>
      <c r="W108" s="153">
        <f t="shared" si="29"/>
        <v>44652</v>
      </c>
      <c r="X108" s="88"/>
      <c r="Y108" s="85"/>
      <c r="Z108" s="166" t="s">
        <v>94</v>
      </c>
      <c r="AA108" s="172" t="s">
        <v>96</v>
      </c>
      <c r="AB108" s="153">
        <f t="shared" si="30"/>
        <v>44630</v>
      </c>
      <c r="AC108" s="162">
        <v>19.5</v>
      </c>
      <c r="AD108" s="153">
        <f t="shared" si="31"/>
        <v>44634</v>
      </c>
      <c r="AE108" s="162">
        <v>21.2</v>
      </c>
      <c r="AF108" s="153">
        <f t="shared" si="32"/>
        <v>44641</v>
      </c>
      <c r="AG108" s="163">
        <v>21.8</v>
      </c>
      <c r="AH108" s="153">
        <f t="shared" si="33"/>
        <v>44655</v>
      </c>
      <c r="AI108" s="88"/>
      <c r="AJ108" s="85"/>
      <c r="AK108" s="171" t="s">
        <v>97</v>
      </c>
      <c r="AL108" s="177" t="s">
        <v>193</v>
      </c>
      <c r="AM108" s="153">
        <f t="shared" si="34"/>
        <v>44631</v>
      </c>
      <c r="AN108" s="163" t="s">
        <v>98</v>
      </c>
      <c r="AO108" s="153">
        <f t="shared" si="35"/>
        <v>44635</v>
      </c>
      <c r="AP108" s="162">
        <v>30.3</v>
      </c>
      <c r="AQ108" s="153">
        <f t="shared" ref="AQ108:AQ171" si="39">L108+14</f>
        <v>44642</v>
      </c>
      <c r="AR108" s="163"/>
      <c r="AS108" s="153">
        <f t="shared" si="37"/>
        <v>44656</v>
      </c>
      <c r="AT108" s="163">
        <v>38.9</v>
      </c>
      <c r="AU108" s="170" t="str">
        <f t="shared" ref="AU108:AU127" si="40">IF(AT108&gt;H108,"OK","NÃO ATINGIU")</f>
        <v>OK</v>
      </c>
      <c r="AV108" s="178" t="s">
        <v>99</v>
      </c>
      <c r="AW108" s="199" t="s">
        <v>1475</v>
      </c>
      <c r="AX108" s="200"/>
    </row>
    <row r="109" spans="1:1714" s="1" customFormat="1" ht="30" customHeight="1" x14ac:dyDescent="0.25">
      <c r="A109" s="194" t="s">
        <v>298</v>
      </c>
      <c r="B109" s="147" t="s">
        <v>45</v>
      </c>
      <c r="C109" s="148" t="s">
        <v>170</v>
      </c>
      <c r="D109" s="213" t="s">
        <v>47</v>
      </c>
      <c r="E109" s="149" t="s">
        <v>152</v>
      </c>
      <c r="F109" s="214" t="s">
        <v>49</v>
      </c>
      <c r="G109" s="213" t="s">
        <v>50</v>
      </c>
      <c r="H109" s="150">
        <v>25</v>
      </c>
      <c r="I109" s="146" t="s">
        <v>1683</v>
      </c>
      <c r="J109" s="151">
        <v>44622</v>
      </c>
      <c r="K109" s="151">
        <v>44627</v>
      </c>
      <c r="L109" s="151">
        <v>44628</v>
      </c>
      <c r="M109" s="167" t="s">
        <v>388</v>
      </c>
      <c r="N109" s="168">
        <v>44632</v>
      </c>
      <c r="O109" s="171" t="s">
        <v>97</v>
      </c>
      <c r="P109" s="148" t="s">
        <v>158</v>
      </c>
      <c r="Q109" s="153">
        <f t="shared" si="19"/>
        <v>44625</v>
      </c>
      <c r="R109" s="162">
        <v>25.7</v>
      </c>
      <c r="S109" s="153">
        <f t="shared" si="20"/>
        <v>44629</v>
      </c>
      <c r="T109" s="162">
        <v>36.9</v>
      </c>
      <c r="U109" s="153">
        <f t="shared" si="21"/>
        <v>44636</v>
      </c>
      <c r="V109" s="163"/>
      <c r="W109" s="153">
        <f t="shared" si="29"/>
        <v>44650</v>
      </c>
      <c r="X109" s="163">
        <v>48.5</v>
      </c>
      <c r="Y109" s="170" t="str">
        <f>IF(X109&gt;H109,"OK","NÃO ATINGIU")</f>
        <v>OK</v>
      </c>
      <c r="Z109" s="166" t="s">
        <v>94</v>
      </c>
      <c r="AA109" s="172" t="s">
        <v>96</v>
      </c>
      <c r="AB109" s="153">
        <f t="shared" si="30"/>
        <v>44630</v>
      </c>
      <c r="AC109" s="162">
        <v>19.5</v>
      </c>
      <c r="AD109" s="153">
        <f t="shared" si="31"/>
        <v>44634</v>
      </c>
      <c r="AE109" s="162">
        <v>21.2</v>
      </c>
      <c r="AF109" s="153">
        <f t="shared" si="32"/>
        <v>44641</v>
      </c>
      <c r="AG109" s="163">
        <v>21.8</v>
      </c>
      <c r="AH109" s="153">
        <f t="shared" si="33"/>
        <v>44655</v>
      </c>
      <c r="AI109" s="88"/>
      <c r="AJ109" s="85"/>
      <c r="AK109" s="171" t="s">
        <v>97</v>
      </c>
      <c r="AL109" s="177" t="s">
        <v>193</v>
      </c>
      <c r="AM109" s="153">
        <f t="shared" si="34"/>
        <v>44631</v>
      </c>
      <c r="AN109" s="163" t="s">
        <v>98</v>
      </c>
      <c r="AO109" s="153">
        <f t="shared" si="35"/>
        <v>44635</v>
      </c>
      <c r="AP109" s="162">
        <v>30.3</v>
      </c>
      <c r="AQ109" s="153">
        <f t="shared" si="39"/>
        <v>44642</v>
      </c>
      <c r="AR109" s="163"/>
      <c r="AS109" s="153">
        <f t="shared" si="37"/>
        <v>44656</v>
      </c>
      <c r="AT109" s="163">
        <v>38.9</v>
      </c>
      <c r="AU109" s="170" t="str">
        <f t="shared" si="40"/>
        <v>OK</v>
      </c>
      <c r="AV109" s="178" t="s">
        <v>99</v>
      </c>
      <c r="AW109" s="199" t="s">
        <v>1476</v>
      </c>
      <c r="AX109" s="200"/>
    </row>
    <row r="110" spans="1:1714" s="1" customFormat="1" ht="30" customHeight="1" x14ac:dyDescent="0.25">
      <c r="A110" s="194" t="s">
        <v>299</v>
      </c>
      <c r="B110" s="147" t="s">
        <v>45</v>
      </c>
      <c r="C110" s="148" t="s">
        <v>171</v>
      </c>
      <c r="D110" s="213" t="s">
        <v>47</v>
      </c>
      <c r="E110" s="149" t="s">
        <v>152</v>
      </c>
      <c r="F110" s="215" t="s">
        <v>49</v>
      </c>
      <c r="G110" s="213" t="s">
        <v>63</v>
      </c>
      <c r="H110" s="150">
        <v>25</v>
      </c>
      <c r="I110" s="146" t="s">
        <v>1683</v>
      </c>
      <c r="J110" s="153">
        <v>44624</v>
      </c>
      <c r="K110" s="153">
        <v>44627</v>
      </c>
      <c r="L110" s="153">
        <v>44628</v>
      </c>
      <c r="M110" s="167" t="s">
        <v>388</v>
      </c>
      <c r="N110" s="168">
        <v>44636</v>
      </c>
      <c r="O110" s="166" t="s">
        <v>94</v>
      </c>
      <c r="P110" s="165">
        <v>49</v>
      </c>
      <c r="Q110" s="153">
        <f t="shared" si="19"/>
        <v>44627</v>
      </c>
      <c r="R110" s="162">
        <v>13.9</v>
      </c>
      <c r="S110" s="153">
        <f t="shared" si="20"/>
        <v>44631</v>
      </c>
      <c r="T110" s="162">
        <v>24.8</v>
      </c>
      <c r="U110" s="153">
        <f t="shared" si="21"/>
        <v>44638</v>
      </c>
      <c r="V110" s="88"/>
      <c r="W110" s="153">
        <f t="shared" si="29"/>
        <v>44652</v>
      </c>
      <c r="X110" s="88"/>
      <c r="Y110" s="85"/>
      <c r="Z110" s="166" t="s">
        <v>94</v>
      </c>
      <c r="AA110" s="145" t="s">
        <v>303</v>
      </c>
      <c r="AB110" s="153">
        <f t="shared" si="30"/>
        <v>44630</v>
      </c>
      <c r="AC110" s="162">
        <v>11.4</v>
      </c>
      <c r="AD110" s="153">
        <f t="shared" si="31"/>
        <v>44634</v>
      </c>
      <c r="AE110" s="162">
        <v>16.3</v>
      </c>
      <c r="AF110" s="153">
        <f t="shared" si="32"/>
        <v>44641</v>
      </c>
      <c r="AG110" s="163">
        <v>17.3</v>
      </c>
      <c r="AH110" s="153">
        <f t="shared" si="33"/>
        <v>44655</v>
      </c>
      <c r="AI110" s="88"/>
      <c r="AJ110" s="85"/>
      <c r="AK110" s="171" t="s">
        <v>97</v>
      </c>
      <c r="AL110" s="177" t="s">
        <v>193</v>
      </c>
      <c r="AM110" s="153">
        <f t="shared" si="34"/>
        <v>44631</v>
      </c>
      <c r="AN110" s="163" t="s">
        <v>98</v>
      </c>
      <c r="AO110" s="153">
        <f t="shared" si="35"/>
        <v>44635</v>
      </c>
      <c r="AP110" s="162">
        <v>30.3</v>
      </c>
      <c r="AQ110" s="153">
        <f t="shared" si="39"/>
        <v>44642</v>
      </c>
      <c r="AR110" s="163"/>
      <c r="AS110" s="153">
        <f t="shared" si="37"/>
        <v>44656</v>
      </c>
      <c r="AT110" s="163">
        <v>38.9</v>
      </c>
      <c r="AU110" s="170" t="str">
        <f t="shared" si="40"/>
        <v>OK</v>
      </c>
      <c r="AV110" s="178" t="s">
        <v>99</v>
      </c>
      <c r="AW110" s="199" t="s">
        <v>1477</v>
      </c>
      <c r="AX110" s="200"/>
    </row>
    <row r="111" spans="1:1714" s="1" customFormat="1" ht="15" customHeight="1" x14ac:dyDescent="0.25">
      <c r="A111" s="194" t="s">
        <v>551</v>
      </c>
      <c r="B111" s="147" t="s">
        <v>490</v>
      </c>
      <c r="C111" s="148" t="s">
        <v>46</v>
      </c>
      <c r="D111" s="213" t="s">
        <v>47</v>
      </c>
      <c r="E111" s="149" t="s">
        <v>48</v>
      </c>
      <c r="F111" s="215" t="s">
        <v>49</v>
      </c>
      <c r="G111" s="213" t="s">
        <v>63</v>
      </c>
      <c r="H111" s="150">
        <v>25</v>
      </c>
      <c r="I111" s="146" t="s">
        <v>1700</v>
      </c>
      <c r="J111" s="153">
        <v>44754</v>
      </c>
      <c r="K111" s="153">
        <v>44756</v>
      </c>
      <c r="L111" s="153">
        <v>44757</v>
      </c>
      <c r="M111" s="167" t="s">
        <v>388</v>
      </c>
      <c r="N111" s="168">
        <v>44763</v>
      </c>
      <c r="O111" s="171" t="s">
        <v>97</v>
      </c>
      <c r="P111" s="145" t="s">
        <v>573</v>
      </c>
      <c r="Q111" s="153">
        <f t="shared" si="19"/>
        <v>44757</v>
      </c>
      <c r="R111" s="163">
        <v>36.299999999999997</v>
      </c>
      <c r="S111" s="153">
        <f t="shared" si="20"/>
        <v>44761</v>
      </c>
      <c r="T111" s="163">
        <v>43.8</v>
      </c>
      <c r="U111" s="153">
        <f t="shared" si="21"/>
        <v>44768</v>
      </c>
      <c r="V111" s="163"/>
      <c r="W111" s="153">
        <f t="shared" si="29"/>
        <v>44782</v>
      </c>
      <c r="X111" s="163">
        <v>52.3</v>
      </c>
      <c r="Y111" s="170" t="str">
        <f>IF(X111&gt;H111,"OK","NÃO ATINGIU")</f>
        <v>OK</v>
      </c>
      <c r="Z111" s="171" t="s">
        <v>97</v>
      </c>
      <c r="AA111" s="145" t="s">
        <v>579</v>
      </c>
      <c r="AB111" s="153">
        <f t="shared" si="30"/>
        <v>44759</v>
      </c>
      <c r="AC111" s="162">
        <v>40.200000000000003</v>
      </c>
      <c r="AD111" s="153">
        <f t="shared" si="31"/>
        <v>44763</v>
      </c>
      <c r="AE111" s="163">
        <v>47.5</v>
      </c>
      <c r="AF111" s="153">
        <f t="shared" si="32"/>
        <v>44770</v>
      </c>
      <c r="AG111" s="163"/>
      <c r="AH111" s="153">
        <f t="shared" si="33"/>
        <v>44784</v>
      </c>
      <c r="AI111" s="163">
        <v>57.2</v>
      </c>
      <c r="AJ111" s="170" t="str">
        <f t="shared" ref="AJ111:AJ130" si="41">IF(AI111&gt;H111,"OK","NÃO ATINGIU")</f>
        <v>OK</v>
      </c>
      <c r="AK111" s="171" t="s">
        <v>97</v>
      </c>
      <c r="AL111" s="177" t="s">
        <v>581</v>
      </c>
      <c r="AM111" s="153">
        <f t="shared" si="34"/>
        <v>44760</v>
      </c>
      <c r="AN111" s="162">
        <v>35</v>
      </c>
      <c r="AO111" s="153">
        <f t="shared" si="35"/>
        <v>44764</v>
      </c>
      <c r="AP111" s="163">
        <v>44.3</v>
      </c>
      <c r="AQ111" s="153">
        <f t="shared" si="39"/>
        <v>44771</v>
      </c>
      <c r="AR111" s="163"/>
      <c r="AS111" s="153">
        <f t="shared" si="37"/>
        <v>44785</v>
      </c>
      <c r="AT111" s="163">
        <v>55</v>
      </c>
      <c r="AU111" s="170" t="str">
        <f t="shared" si="40"/>
        <v>OK</v>
      </c>
      <c r="AV111" s="94"/>
      <c r="AW111" s="199" t="s">
        <v>1614</v>
      </c>
      <c r="AX111" s="200" t="s">
        <v>1552</v>
      </c>
    </row>
    <row r="112" spans="1:1714" s="1" customFormat="1" ht="15" customHeight="1" x14ac:dyDescent="0.25">
      <c r="A112" s="194" t="s">
        <v>500</v>
      </c>
      <c r="B112" s="147" t="s">
        <v>490</v>
      </c>
      <c r="C112" s="148" t="s">
        <v>51</v>
      </c>
      <c r="D112" s="213" t="s">
        <v>47</v>
      </c>
      <c r="E112" s="149" t="s">
        <v>48</v>
      </c>
      <c r="F112" s="215" t="s">
        <v>49</v>
      </c>
      <c r="G112" s="213" t="s">
        <v>63</v>
      </c>
      <c r="H112" s="150">
        <v>25</v>
      </c>
      <c r="I112" s="146" t="s">
        <v>1695</v>
      </c>
      <c r="J112" s="153">
        <v>44737</v>
      </c>
      <c r="K112" s="153">
        <v>44739</v>
      </c>
      <c r="L112" s="153">
        <v>44740</v>
      </c>
      <c r="M112" s="167" t="s">
        <v>388</v>
      </c>
      <c r="N112" s="168">
        <v>44754</v>
      </c>
      <c r="O112" s="171" t="s">
        <v>97</v>
      </c>
      <c r="P112" s="145" t="s">
        <v>508</v>
      </c>
      <c r="Q112" s="153">
        <f t="shared" si="19"/>
        <v>44740</v>
      </c>
      <c r="R112" s="163">
        <v>29.5</v>
      </c>
      <c r="S112" s="153">
        <f t="shared" si="20"/>
        <v>44744</v>
      </c>
      <c r="T112" s="163">
        <v>54</v>
      </c>
      <c r="U112" s="153">
        <f t="shared" si="21"/>
        <v>44751</v>
      </c>
      <c r="V112" s="163"/>
      <c r="W112" s="153">
        <f t="shared" si="29"/>
        <v>44765</v>
      </c>
      <c r="X112" s="163">
        <v>61.1</v>
      </c>
      <c r="Y112" s="170" t="str">
        <f>IF(X112&gt;H112,"OK","NÃO ATINGIU")</f>
        <v>OK</v>
      </c>
      <c r="Z112" s="171" t="s">
        <v>97</v>
      </c>
      <c r="AA112" s="145" t="s">
        <v>509</v>
      </c>
      <c r="AB112" s="153">
        <f t="shared" si="30"/>
        <v>44742</v>
      </c>
      <c r="AC112" s="163">
        <v>41.3</v>
      </c>
      <c r="AD112" s="153">
        <f t="shared" si="31"/>
        <v>44746</v>
      </c>
      <c r="AE112" s="163">
        <v>50.7</v>
      </c>
      <c r="AF112" s="153">
        <f t="shared" si="32"/>
        <v>44753</v>
      </c>
      <c r="AG112" s="163"/>
      <c r="AH112" s="153">
        <f t="shared" si="33"/>
        <v>44767</v>
      </c>
      <c r="AI112" s="163">
        <v>62</v>
      </c>
      <c r="AJ112" s="170" t="str">
        <f t="shared" si="41"/>
        <v>OK</v>
      </c>
      <c r="AK112" s="171" t="s">
        <v>97</v>
      </c>
      <c r="AL112" s="177" t="s">
        <v>510</v>
      </c>
      <c r="AM112" s="153">
        <f t="shared" si="34"/>
        <v>44743</v>
      </c>
      <c r="AN112" s="163">
        <v>28.1</v>
      </c>
      <c r="AO112" s="153">
        <f t="shared" si="35"/>
        <v>44747</v>
      </c>
      <c r="AP112" s="163">
        <v>38</v>
      </c>
      <c r="AQ112" s="153">
        <f t="shared" si="39"/>
        <v>44754</v>
      </c>
      <c r="AR112" s="163"/>
      <c r="AS112" s="153">
        <f t="shared" si="37"/>
        <v>44768</v>
      </c>
      <c r="AT112" s="163">
        <v>50.3</v>
      </c>
      <c r="AU112" s="170" t="str">
        <f t="shared" si="40"/>
        <v>OK</v>
      </c>
      <c r="AV112" s="94"/>
      <c r="AW112" s="199"/>
      <c r="AX112" s="200" t="s">
        <v>1430</v>
      </c>
    </row>
    <row r="113" spans="1:50" s="1" customFormat="1" ht="15" customHeight="1" x14ac:dyDescent="0.25">
      <c r="A113" s="194" t="s">
        <v>501</v>
      </c>
      <c r="B113" s="147" t="s">
        <v>490</v>
      </c>
      <c r="C113" s="148" t="s">
        <v>52</v>
      </c>
      <c r="D113" s="213" t="s">
        <v>47</v>
      </c>
      <c r="E113" s="149" t="s">
        <v>48</v>
      </c>
      <c r="F113" s="215" t="s">
        <v>49</v>
      </c>
      <c r="G113" s="213" t="s">
        <v>63</v>
      </c>
      <c r="H113" s="150">
        <v>25</v>
      </c>
      <c r="I113" s="146" t="s">
        <v>1695</v>
      </c>
      <c r="J113" s="153">
        <v>44737</v>
      </c>
      <c r="K113" s="153">
        <v>44740</v>
      </c>
      <c r="L113" s="153">
        <v>44741</v>
      </c>
      <c r="M113" s="167" t="s">
        <v>388</v>
      </c>
      <c r="N113" s="168">
        <v>44753</v>
      </c>
      <c r="O113" s="171" t="s">
        <v>97</v>
      </c>
      <c r="P113" s="145" t="s">
        <v>508</v>
      </c>
      <c r="Q113" s="153">
        <f t="shared" si="19"/>
        <v>44740</v>
      </c>
      <c r="R113" s="163">
        <v>29.5</v>
      </c>
      <c r="S113" s="153">
        <f t="shared" si="20"/>
        <v>44744</v>
      </c>
      <c r="T113" s="163">
        <v>54</v>
      </c>
      <c r="U113" s="153">
        <f t="shared" si="21"/>
        <v>44751</v>
      </c>
      <c r="V113" s="163"/>
      <c r="W113" s="153">
        <f t="shared" si="29"/>
        <v>44765</v>
      </c>
      <c r="X113" s="163">
        <v>61.1</v>
      </c>
      <c r="Y113" s="170" t="str">
        <f>IF(X113&gt;H113,"OK","NÃO ATINGIU")</f>
        <v>OK</v>
      </c>
      <c r="Z113" s="171" t="s">
        <v>97</v>
      </c>
      <c r="AA113" s="145" t="s">
        <v>510</v>
      </c>
      <c r="AB113" s="153">
        <f t="shared" si="30"/>
        <v>44743</v>
      </c>
      <c r="AC113" s="163">
        <v>28.1</v>
      </c>
      <c r="AD113" s="153">
        <f t="shared" si="31"/>
        <v>44747</v>
      </c>
      <c r="AE113" s="163">
        <v>38</v>
      </c>
      <c r="AF113" s="153">
        <f t="shared" si="32"/>
        <v>44754</v>
      </c>
      <c r="AG113" s="163"/>
      <c r="AH113" s="153">
        <f t="shared" si="33"/>
        <v>44768</v>
      </c>
      <c r="AI113" s="163">
        <v>50.3</v>
      </c>
      <c r="AJ113" s="170" t="str">
        <f t="shared" si="41"/>
        <v>OK</v>
      </c>
      <c r="AK113" s="171" t="s">
        <v>97</v>
      </c>
      <c r="AL113" s="177" t="s">
        <v>511</v>
      </c>
      <c r="AM113" s="153">
        <f t="shared" si="34"/>
        <v>44744</v>
      </c>
      <c r="AN113" s="162">
        <v>37.1</v>
      </c>
      <c r="AO113" s="153">
        <f t="shared" si="35"/>
        <v>44748</v>
      </c>
      <c r="AP113" s="163">
        <v>47.5</v>
      </c>
      <c r="AQ113" s="153">
        <f t="shared" si="39"/>
        <v>44755</v>
      </c>
      <c r="AR113" s="163"/>
      <c r="AS113" s="153">
        <f t="shared" si="37"/>
        <v>44769</v>
      </c>
      <c r="AT113" s="163">
        <v>60.5</v>
      </c>
      <c r="AU113" s="170" t="str">
        <f t="shared" si="40"/>
        <v>OK</v>
      </c>
      <c r="AV113" s="94"/>
      <c r="AW113" s="199"/>
      <c r="AX113" s="200" t="s">
        <v>1506</v>
      </c>
    </row>
    <row r="114" spans="1:50" s="1" customFormat="1" ht="15" customHeight="1" x14ac:dyDescent="0.25">
      <c r="A114" s="194" t="s">
        <v>505</v>
      </c>
      <c r="B114" s="147" t="s">
        <v>490</v>
      </c>
      <c r="C114" s="148" t="s">
        <v>53</v>
      </c>
      <c r="D114" s="213" t="s">
        <v>47</v>
      </c>
      <c r="E114" s="149" t="s">
        <v>48</v>
      </c>
      <c r="F114" s="215" t="s">
        <v>49</v>
      </c>
      <c r="G114" s="213" t="s">
        <v>63</v>
      </c>
      <c r="H114" s="150">
        <v>25</v>
      </c>
      <c r="I114" s="146" t="s">
        <v>1696</v>
      </c>
      <c r="J114" s="153">
        <v>44740</v>
      </c>
      <c r="K114" s="153">
        <v>44741</v>
      </c>
      <c r="L114" s="153">
        <v>44742</v>
      </c>
      <c r="M114" s="167" t="s">
        <v>388</v>
      </c>
      <c r="N114" s="168">
        <v>44753</v>
      </c>
      <c r="O114" s="171" t="s">
        <v>97</v>
      </c>
      <c r="P114" s="145" t="s">
        <v>510</v>
      </c>
      <c r="Q114" s="153">
        <f t="shared" si="19"/>
        <v>44743</v>
      </c>
      <c r="R114" s="163">
        <v>28.1</v>
      </c>
      <c r="S114" s="153">
        <f t="shared" si="20"/>
        <v>44747</v>
      </c>
      <c r="T114" s="163">
        <v>38</v>
      </c>
      <c r="U114" s="153">
        <f t="shared" si="21"/>
        <v>44754</v>
      </c>
      <c r="V114" s="163"/>
      <c r="W114" s="153">
        <f t="shared" si="29"/>
        <v>44768</v>
      </c>
      <c r="X114" s="163">
        <v>50.3</v>
      </c>
      <c r="Y114" s="170" t="str">
        <f t="shared" ref="Y114:Y128" si="42">IF(X114&gt;H114,"OK","NÃO ATINGIU")</f>
        <v>OK</v>
      </c>
      <c r="Z114" s="171" t="s">
        <v>97</v>
      </c>
      <c r="AA114" s="145" t="s">
        <v>511</v>
      </c>
      <c r="AB114" s="153">
        <f t="shared" si="30"/>
        <v>44744</v>
      </c>
      <c r="AC114" s="162">
        <v>37.1</v>
      </c>
      <c r="AD114" s="153">
        <f t="shared" si="31"/>
        <v>44748</v>
      </c>
      <c r="AE114" s="163">
        <v>47.5</v>
      </c>
      <c r="AF114" s="153">
        <f t="shared" si="32"/>
        <v>44755</v>
      </c>
      <c r="AG114" s="163"/>
      <c r="AH114" s="153">
        <f t="shared" si="33"/>
        <v>44769</v>
      </c>
      <c r="AI114" s="163">
        <v>60.5</v>
      </c>
      <c r="AJ114" s="170" t="str">
        <f t="shared" si="41"/>
        <v>OK</v>
      </c>
      <c r="AK114" s="171" t="s">
        <v>97</v>
      </c>
      <c r="AL114" s="177" t="s">
        <v>512</v>
      </c>
      <c r="AM114" s="153">
        <f t="shared" si="34"/>
        <v>44745</v>
      </c>
      <c r="AN114" s="163">
        <v>47</v>
      </c>
      <c r="AO114" s="153">
        <f t="shared" si="35"/>
        <v>44749</v>
      </c>
      <c r="AP114" s="163">
        <v>56.3</v>
      </c>
      <c r="AQ114" s="153">
        <f t="shared" si="39"/>
        <v>44756</v>
      </c>
      <c r="AR114" s="163"/>
      <c r="AS114" s="153">
        <f t="shared" si="37"/>
        <v>44770</v>
      </c>
      <c r="AT114" s="163">
        <v>71.3</v>
      </c>
      <c r="AU114" s="170" t="str">
        <f t="shared" si="40"/>
        <v>OK</v>
      </c>
      <c r="AV114" s="94"/>
      <c r="AW114" s="199"/>
      <c r="AX114" s="200" t="s">
        <v>1507</v>
      </c>
    </row>
    <row r="115" spans="1:50" s="1" customFormat="1" ht="15" customHeight="1" x14ac:dyDescent="0.25">
      <c r="A115" s="194" t="s">
        <v>495</v>
      </c>
      <c r="B115" s="147" t="s">
        <v>490</v>
      </c>
      <c r="C115" s="148" t="s">
        <v>54</v>
      </c>
      <c r="D115" s="213" t="s">
        <v>47</v>
      </c>
      <c r="E115" s="149" t="s">
        <v>48</v>
      </c>
      <c r="F115" s="215" t="s">
        <v>49</v>
      </c>
      <c r="G115" s="213" t="s">
        <v>63</v>
      </c>
      <c r="H115" s="150">
        <v>25</v>
      </c>
      <c r="I115" s="146" t="s">
        <v>1695</v>
      </c>
      <c r="J115" s="153">
        <v>44736</v>
      </c>
      <c r="K115" s="153">
        <v>44740</v>
      </c>
      <c r="L115" s="153">
        <v>44741</v>
      </c>
      <c r="M115" s="167" t="s">
        <v>388</v>
      </c>
      <c r="N115" s="168">
        <v>44753</v>
      </c>
      <c r="O115" s="171" t="s">
        <v>97</v>
      </c>
      <c r="P115" s="145" t="s">
        <v>503</v>
      </c>
      <c r="Q115" s="153">
        <f t="shared" si="19"/>
        <v>44739</v>
      </c>
      <c r="R115" s="163">
        <v>29.5</v>
      </c>
      <c r="S115" s="153">
        <f t="shared" si="20"/>
        <v>44743</v>
      </c>
      <c r="T115" s="163">
        <v>40</v>
      </c>
      <c r="U115" s="153">
        <f t="shared" si="21"/>
        <v>44750</v>
      </c>
      <c r="V115" s="163"/>
      <c r="W115" s="153">
        <f t="shared" si="29"/>
        <v>44764</v>
      </c>
      <c r="X115" s="163">
        <v>48.2</v>
      </c>
      <c r="Y115" s="170" t="str">
        <f t="shared" si="42"/>
        <v>OK</v>
      </c>
      <c r="Z115" s="171" t="s">
        <v>97</v>
      </c>
      <c r="AA115" s="145" t="s">
        <v>510</v>
      </c>
      <c r="AB115" s="153">
        <f t="shared" si="30"/>
        <v>44743</v>
      </c>
      <c r="AC115" s="163">
        <v>28.1</v>
      </c>
      <c r="AD115" s="153">
        <f t="shared" si="31"/>
        <v>44747</v>
      </c>
      <c r="AE115" s="163">
        <v>38</v>
      </c>
      <c r="AF115" s="153">
        <f t="shared" si="32"/>
        <v>44754</v>
      </c>
      <c r="AG115" s="163"/>
      <c r="AH115" s="153">
        <f t="shared" si="33"/>
        <v>44768</v>
      </c>
      <c r="AI115" s="163">
        <v>50.3</v>
      </c>
      <c r="AJ115" s="170" t="str">
        <f t="shared" si="41"/>
        <v>OK</v>
      </c>
      <c r="AK115" s="171" t="s">
        <v>97</v>
      </c>
      <c r="AL115" s="177" t="s">
        <v>511</v>
      </c>
      <c r="AM115" s="153">
        <f t="shared" si="34"/>
        <v>44744</v>
      </c>
      <c r="AN115" s="162">
        <v>37.1</v>
      </c>
      <c r="AO115" s="153">
        <f t="shared" si="35"/>
        <v>44748</v>
      </c>
      <c r="AP115" s="163">
        <v>47.5</v>
      </c>
      <c r="AQ115" s="153">
        <f t="shared" si="39"/>
        <v>44755</v>
      </c>
      <c r="AR115" s="163"/>
      <c r="AS115" s="153">
        <f t="shared" si="37"/>
        <v>44769</v>
      </c>
      <c r="AT115" s="163">
        <v>60.5</v>
      </c>
      <c r="AU115" s="170" t="str">
        <f t="shared" si="40"/>
        <v>OK</v>
      </c>
      <c r="AV115" s="94"/>
      <c r="AW115" s="199"/>
      <c r="AX115" s="200" t="s">
        <v>1508</v>
      </c>
    </row>
    <row r="116" spans="1:50" s="1" customFormat="1" ht="15" customHeight="1" x14ac:dyDescent="0.25">
      <c r="A116" s="194" t="s">
        <v>496</v>
      </c>
      <c r="B116" s="147" t="s">
        <v>490</v>
      </c>
      <c r="C116" s="148" t="s">
        <v>55</v>
      </c>
      <c r="D116" s="213" t="s">
        <v>47</v>
      </c>
      <c r="E116" s="149" t="s">
        <v>48</v>
      </c>
      <c r="F116" s="215" t="s">
        <v>49</v>
      </c>
      <c r="G116" s="213" t="s">
        <v>63</v>
      </c>
      <c r="H116" s="150">
        <v>25</v>
      </c>
      <c r="I116" s="146" t="s">
        <v>1695</v>
      </c>
      <c r="J116" s="153">
        <v>44736</v>
      </c>
      <c r="K116" s="153">
        <v>44739</v>
      </c>
      <c r="L116" s="153">
        <v>44740</v>
      </c>
      <c r="M116" s="167" t="s">
        <v>388</v>
      </c>
      <c r="N116" s="168">
        <v>44753</v>
      </c>
      <c r="O116" s="171" t="s">
        <v>97</v>
      </c>
      <c r="P116" s="145" t="s">
        <v>503</v>
      </c>
      <c r="Q116" s="153">
        <f t="shared" si="19"/>
        <v>44739</v>
      </c>
      <c r="R116" s="163">
        <v>29.5</v>
      </c>
      <c r="S116" s="153">
        <f t="shared" si="20"/>
        <v>44743</v>
      </c>
      <c r="T116" s="163">
        <v>40</v>
      </c>
      <c r="U116" s="153">
        <f t="shared" si="21"/>
        <v>44750</v>
      </c>
      <c r="V116" s="163"/>
      <c r="W116" s="153">
        <f t="shared" si="29"/>
        <v>44764</v>
      </c>
      <c r="X116" s="163">
        <v>48.2</v>
      </c>
      <c r="Y116" s="170" t="str">
        <f t="shared" si="42"/>
        <v>OK</v>
      </c>
      <c r="Z116" s="171" t="s">
        <v>97</v>
      </c>
      <c r="AA116" s="145" t="s">
        <v>509</v>
      </c>
      <c r="AB116" s="153">
        <f t="shared" si="30"/>
        <v>44742</v>
      </c>
      <c r="AC116" s="163">
        <v>41.3</v>
      </c>
      <c r="AD116" s="153">
        <f t="shared" si="31"/>
        <v>44746</v>
      </c>
      <c r="AE116" s="163">
        <v>50.7</v>
      </c>
      <c r="AF116" s="153">
        <f t="shared" si="32"/>
        <v>44753</v>
      </c>
      <c r="AG116" s="163"/>
      <c r="AH116" s="153">
        <f t="shared" si="33"/>
        <v>44767</v>
      </c>
      <c r="AI116" s="163">
        <v>62</v>
      </c>
      <c r="AJ116" s="170" t="str">
        <f t="shared" si="41"/>
        <v>OK</v>
      </c>
      <c r="AK116" s="171" t="s">
        <v>97</v>
      </c>
      <c r="AL116" s="177" t="s">
        <v>510</v>
      </c>
      <c r="AM116" s="153">
        <f t="shared" si="34"/>
        <v>44743</v>
      </c>
      <c r="AN116" s="163">
        <v>28.1</v>
      </c>
      <c r="AO116" s="153">
        <f t="shared" si="35"/>
        <v>44747</v>
      </c>
      <c r="AP116" s="163">
        <v>38</v>
      </c>
      <c r="AQ116" s="153">
        <f t="shared" si="39"/>
        <v>44754</v>
      </c>
      <c r="AR116" s="163"/>
      <c r="AS116" s="153">
        <f t="shared" si="37"/>
        <v>44768</v>
      </c>
      <c r="AT116" s="163">
        <v>50.3</v>
      </c>
      <c r="AU116" s="170" t="str">
        <f t="shared" si="40"/>
        <v>OK</v>
      </c>
      <c r="AV116" s="94"/>
      <c r="AW116" s="199"/>
      <c r="AX116" s="200" t="s">
        <v>1509</v>
      </c>
    </row>
    <row r="117" spans="1:50" s="1" customFormat="1" ht="15" customHeight="1" x14ac:dyDescent="0.25">
      <c r="A117" s="194" t="s">
        <v>497</v>
      </c>
      <c r="B117" s="147" t="s">
        <v>490</v>
      </c>
      <c r="C117" s="148" t="s">
        <v>56</v>
      </c>
      <c r="D117" s="213" t="s">
        <v>47</v>
      </c>
      <c r="E117" s="149" t="s">
        <v>48</v>
      </c>
      <c r="F117" s="215" t="s">
        <v>49</v>
      </c>
      <c r="G117" s="213" t="s">
        <v>63</v>
      </c>
      <c r="H117" s="150">
        <v>25</v>
      </c>
      <c r="I117" s="146" t="s">
        <v>1695</v>
      </c>
      <c r="J117" s="153">
        <v>44736</v>
      </c>
      <c r="K117" s="153">
        <v>44739</v>
      </c>
      <c r="L117" s="153">
        <v>44740</v>
      </c>
      <c r="M117" s="167" t="s">
        <v>388</v>
      </c>
      <c r="N117" s="168">
        <v>44753</v>
      </c>
      <c r="O117" s="171" t="s">
        <v>97</v>
      </c>
      <c r="P117" s="145" t="s">
        <v>503</v>
      </c>
      <c r="Q117" s="153">
        <f t="shared" si="19"/>
        <v>44739</v>
      </c>
      <c r="R117" s="163">
        <v>29.5</v>
      </c>
      <c r="S117" s="153">
        <f t="shared" si="20"/>
        <v>44743</v>
      </c>
      <c r="T117" s="163">
        <v>40</v>
      </c>
      <c r="U117" s="153">
        <f t="shared" si="21"/>
        <v>44750</v>
      </c>
      <c r="V117" s="163"/>
      <c r="W117" s="153">
        <f t="shared" si="29"/>
        <v>44764</v>
      </c>
      <c r="X117" s="163">
        <v>48.2</v>
      </c>
      <c r="Y117" s="170" t="str">
        <f t="shared" si="42"/>
        <v>OK</v>
      </c>
      <c r="Z117" s="171" t="s">
        <v>97</v>
      </c>
      <c r="AA117" s="145" t="s">
        <v>509</v>
      </c>
      <c r="AB117" s="153">
        <f t="shared" si="30"/>
        <v>44742</v>
      </c>
      <c r="AC117" s="163">
        <v>41.3</v>
      </c>
      <c r="AD117" s="153">
        <f t="shared" si="31"/>
        <v>44746</v>
      </c>
      <c r="AE117" s="163">
        <v>50.7</v>
      </c>
      <c r="AF117" s="153">
        <f t="shared" si="32"/>
        <v>44753</v>
      </c>
      <c r="AG117" s="163"/>
      <c r="AH117" s="153">
        <f t="shared" si="33"/>
        <v>44767</v>
      </c>
      <c r="AI117" s="163">
        <v>62</v>
      </c>
      <c r="AJ117" s="170" t="str">
        <f t="shared" si="41"/>
        <v>OK</v>
      </c>
      <c r="AK117" s="171" t="s">
        <v>97</v>
      </c>
      <c r="AL117" s="177" t="s">
        <v>510</v>
      </c>
      <c r="AM117" s="153">
        <f t="shared" si="34"/>
        <v>44743</v>
      </c>
      <c r="AN117" s="163">
        <v>28.1</v>
      </c>
      <c r="AO117" s="153">
        <f t="shared" si="35"/>
        <v>44747</v>
      </c>
      <c r="AP117" s="163">
        <v>38</v>
      </c>
      <c r="AQ117" s="153">
        <f t="shared" si="39"/>
        <v>44754</v>
      </c>
      <c r="AR117" s="163"/>
      <c r="AS117" s="153">
        <f t="shared" si="37"/>
        <v>44768</v>
      </c>
      <c r="AT117" s="163">
        <v>50.3</v>
      </c>
      <c r="AU117" s="170" t="str">
        <f t="shared" si="40"/>
        <v>OK</v>
      </c>
      <c r="AV117" s="94"/>
      <c r="AW117" s="199"/>
      <c r="AX117" s="200" t="s">
        <v>1510</v>
      </c>
    </row>
    <row r="118" spans="1:50" s="1" customFormat="1" ht="15" customHeight="1" x14ac:dyDescent="0.25">
      <c r="A118" s="194" t="s">
        <v>498</v>
      </c>
      <c r="B118" s="147" t="s">
        <v>490</v>
      </c>
      <c r="C118" s="148" t="s">
        <v>57</v>
      </c>
      <c r="D118" s="213" t="s">
        <v>47</v>
      </c>
      <c r="E118" s="149" t="s">
        <v>48</v>
      </c>
      <c r="F118" s="215" t="s">
        <v>49</v>
      </c>
      <c r="G118" s="213" t="s">
        <v>63</v>
      </c>
      <c r="H118" s="150">
        <v>25</v>
      </c>
      <c r="I118" s="146" t="s">
        <v>1695</v>
      </c>
      <c r="J118" s="153">
        <v>44736</v>
      </c>
      <c r="K118" s="153">
        <v>44737</v>
      </c>
      <c r="L118" s="153">
        <v>44739</v>
      </c>
      <c r="M118" s="167" t="s">
        <v>388</v>
      </c>
      <c r="N118" s="168">
        <v>44742</v>
      </c>
      <c r="O118" s="171" t="s">
        <v>97</v>
      </c>
      <c r="P118" s="145" t="s">
        <v>503</v>
      </c>
      <c r="Q118" s="153">
        <f t="shared" si="19"/>
        <v>44739</v>
      </c>
      <c r="R118" s="163">
        <v>29.5</v>
      </c>
      <c r="S118" s="153">
        <f t="shared" si="20"/>
        <v>44743</v>
      </c>
      <c r="T118" s="163">
        <v>40</v>
      </c>
      <c r="U118" s="153">
        <f t="shared" si="21"/>
        <v>44750</v>
      </c>
      <c r="V118" s="163"/>
      <c r="W118" s="153">
        <f t="shared" si="29"/>
        <v>44764</v>
      </c>
      <c r="X118" s="163">
        <v>48.2</v>
      </c>
      <c r="Y118" s="170" t="str">
        <f t="shared" si="42"/>
        <v>OK</v>
      </c>
      <c r="Z118" s="171" t="s">
        <v>97</v>
      </c>
      <c r="AA118" s="145" t="s">
        <v>508</v>
      </c>
      <c r="AB118" s="153">
        <f t="shared" si="30"/>
        <v>44740</v>
      </c>
      <c r="AC118" s="163">
        <v>29.5</v>
      </c>
      <c r="AD118" s="153">
        <f t="shared" si="31"/>
        <v>44744</v>
      </c>
      <c r="AE118" s="163">
        <v>54</v>
      </c>
      <c r="AF118" s="153">
        <f t="shared" si="32"/>
        <v>44751</v>
      </c>
      <c r="AG118" s="163"/>
      <c r="AH118" s="153">
        <f t="shared" si="33"/>
        <v>44765</v>
      </c>
      <c r="AI118" s="163">
        <v>61.1</v>
      </c>
      <c r="AJ118" s="170" t="str">
        <f t="shared" si="41"/>
        <v>OK</v>
      </c>
      <c r="AK118" s="171" t="s">
        <v>97</v>
      </c>
      <c r="AL118" s="177" t="s">
        <v>509</v>
      </c>
      <c r="AM118" s="153">
        <f t="shared" si="34"/>
        <v>44742</v>
      </c>
      <c r="AN118" s="163">
        <v>41.3</v>
      </c>
      <c r="AO118" s="153">
        <f t="shared" si="35"/>
        <v>44746</v>
      </c>
      <c r="AP118" s="163">
        <v>50.7</v>
      </c>
      <c r="AQ118" s="153">
        <f t="shared" si="39"/>
        <v>44753</v>
      </c>
      <c r="AR118" s="163"/>
      <c r="AS118" s="153">
        <f t="shared" si="37"/>
        <v>44767</v>
      </c>
      <c r="AT118" s="163">
        <v>62</v>
      </c>
      <c r="AU118" s="170" t="str">
        <f t="shared" si="40"/>
        <v>OK</v>
      </c>
      <c r="AV118" s="94"/>
      <c r="AW118" s="199"/>
      <c r="AX118" s="200" t="s">
        <v>1422</v>
      </c>
    </row>
    <row r="119" spans="1:50" s="1" customFormat="1" ht="15" customHeight="1" x14ac:dyDescent="0.25">
      <c r="A119" s="194" t="s">
        <v>499</v>
      </c>
      <c r="B119" s="147" t="s">
        <v>490</v>
      </c>
      <c r="C119" s="148" t="s">
        <v>58</v>
      </c>
      <c r="D119" s="213" t="s">
        <v>47</v>
      </c>
      <c r="E119" s="149" t="s">
        <v>48</v>
      </c>
      <c r="F119" s="215" t="s">
        <v>49</v>
      </c>
      <c r="G119" s="213" t="s">
        <v>63</v>
      </c>
      <c r="H119" s="150">
        <v>25</v>
      </c>
      <c r="I119" s="146" t="s">
        <v>1695</v>
      </c>
      <c r="J119" s="153">
        <v>44736</v>
      </c>
      <c r="K119" s="153">
        <v>44737</v>
      </c>
      <c r="L119" s="153">
        <v>44739</v>
      </c>
      <c r="M119" s="167" t="s">
        <v>388</v>
      </c>
      <c r="N119" s="168">
        <v>44742</v>
      </c>
      <c r="O119" s="171" t="s">
        <v>97</v>
      </c>
      <c r="P119" s="145" t="s">
        <v>503</v>
      </c>
      <c r="Q119" s="153">
        <f t="shared" ref="Q119:Q182" si="43">J119+3</f>
        <v>44739</v>
      </c>
      <c r="R119" s="163">
        <v>29.5</v>
      </c>
      <c r="S119" s="153">
        <f t="shared" si="20"/>
        <v>44743</v>
      </c>
      <c r="T119" s="163">
        <v>40</v>
      </c>
      <c r="U119" s="153">
        <f t="shared" si="21"/>
        <v>44750</v>
      </c>
      <c r="V119" s="163"/>
      <c r="W119" s="153">
        <f t="shared" si="29"/>
        <v>44764</v>
      </c>
      <c r="X119" s="163">
        <v>48.2</v>
      </c>
      <c r="Y119" s="170" t="str">
        <f t="shared" si="42"/>
        <v>OK</v>
      </c>
      <c r="Z119" s="171" t="s">
        <v>97</v>
      </c>
      <c r="AA119" s="145" t="s">
        <v>508</v>
      </c>
      <c r="AB119" s="153">
        <f t="shared" si="30"/>
        <v>44740</v>
      </c>
      <c r="AC119" s="163">
        <v>29.5</v>
      </c>
      <c r="AD119" s="153">
        <f t="shared" si="31"/>
        <v>44744</v>
      </c>
      <c r="AE119" s="163">
        <v>54</v>
      </c>
      <c r="AF119" s="153">
        <f t="shared" si="32"/>
        <v>44751</v>
      </c>
      <c r="AG119" s="163"/>
      <c r="AH119" s="153">
        <f t="shared" si="33"/>
        <v>44765</v>
      </c>
      <c r="AI119" s="163">
        <v>61.1</v>
      </c>
      <c r="AJ119" s="170" t="str">
        <f t="shared" si="41"/>
        <v>OK</v>
      </c>
      <c r="AK119" s="171" t="s">
        <v>97</v>
      </c>
      <c r="AL119" s="177" t="s">
        <v>509</v>
      </c>
      <c r="AM119" s="153">
        <f t="shared" si="34"/>
        <v>44742</v>
      </c>
      <c r="AN119" s="163">
        <v>41.3</v>
      </c>
      <c r="AO119" s="153">
        <f t="shared" si="35"/>
        <v>44746</v>
      </c>
      <c r="AP119" s="163">
        <v>50.7</v>
      </c>
      <c r="AQ119" s="153">
        <f t="shared" si="39"/>
        <v>44753</v>
      </c>
      <c r="AR119" s="163"/>
      <c r="AS119" s="153">
        <f t="shared" si="37"/>
        <v>44767</v>
      </c>
      <c r="AT119" s="163">
        <v>62</v>
      </c>
      <c r="AU119" s="170" t="str">
        <f t="shared" si="40"/>
        <v>OK</v>
      </c>
      <c r="AV119" s="94"/>
      <c r="AW119" s="199"/>
      <c r="AX119" s="200" t="s">
        <v>1423</v>
      </c>
    </row>
    <row r="120" spans="1:50" s="1" customFormat="1" ht="15" customHeight="1" x14ac:dyDescent="0.25">
      <c r="A120" s="194" t="s">
        <v>489</v>
      </c>
      <c r="B120" s="147" t="s">
        <v>490</v>
      </c>
      <c r="C120" s="148" t="s">
        <v>59</v>
      </c>
      <c r="D120" s="213" t="s">
        <v>47</v>
      </c>
      <c r="E120" s="149" t="s">
        <v>48</v>
      </c>
      <c r="F120" s="215" t="s">
        <v>49</v>
      </c>
      <c r="G120" s="213" t="s">
        <v>63</v>
      </c>
      <c r="H120" s="150">
        <v>25</v>
      </c>
      <c r="I120" s="146" t="s">
        <v>1695</v>
      </c>
      <c r="J120" s="153">
        <v>44735</v>
      </c>
      <c r="K120" s="153">
        <v>44736</v>
      </c>
      <c r="L120" s="153">
        <v>44737</v>
      </c>
      <c r="M120" s="167" t="s">
        <v>388</v>
      </c>
      <c r="N120" s="168">
        <v>44742</v>
      </c>
      <c r="O120" s="171" t="s">
        <v>97</v>
      </c>
      <c r="P120" s="145" t="s">
        <v>502</v>
      </c>
      <c r="Q120" s="153">
        <f t="shared" si="43"/>
        <v>44738</v>
      </c>
      <c r="R120" s="163">
        <v>54.5</v>
      </c>
      <c r="S120" s="153">
        <f t="shared" si="20"/>
        <v>44742</v>
      </c>
      <c r="T120" s="163">
        <v>57.8</v>
      </c>
      <c r="U120" s="153">
        <f t="shared" si="21"/>
        <v>44749</v>
      </c>
      <c r="V120" s="163"/>
      <c r="W120" s="153">
        <f t="shared" si="29"/>
        <v>44763</v>
      </c>
      <c r="X120" s="163">
        <v>70.7</v>
      </c>
      <c r="Y120" s="170" t="str">
        <f t="shared" si="42"/>
        <v>OK</v>
      </c>
      <c r="Z120" s="171" t="s">
        <v>97</v>
      </c>
      <c r="AA120" s="145" t="s">
        <v>503</v>
      </c>
      <c r="AB120" s="153">
        <f t="shared" si="30"/>
        <v>44739</v>
      </c>
      <c r="AC120" s="163">
        <v>29.5</v>
      </c>
      <c r="AD120" s="153">
        <f t="shared" si="31"/>
        <v>44743</v>
      </c>
      <c r="AE120" s="163">
        <v>40</v>
      </c>
      <c r="AF120" s="153">
        <f t="shared" si="32"/>
        <v>44750</v>
      </c>
      <c r="AG120" s="163"/>
      <c r="AH120" s="153">
        <f t="shared" si="33"/>
        <v>44764</v>
      </c>
      <c r="AI120" s="163">
        <v>48.2</v>
      </c>
      <c r="AJ120" s="170" t="str">
        <f t="shared" si="41"/>
        <v>OK</v>
      </c>
      <c r="AK120" s="171" t="s">
        <v>97</v>
      </c>
      <c r="AL120" s="177" t="s">
        <v>508</v>
      </c>
      <c r="AM120" s="153">
        <f t="shared" si="34"/>
        <v>44740</v>
      </c>
      <c r="AN120" s="163">
        <v>29.5</v>
      </c>
      <c r="AO120" s="153">
        <f t="shared" si="35"/>
        <v>44744</v>
      </c>
      <c r="AP120" s="163">
        <v>54</v>
      </c>
      <c r="AQ120" s="153">
        <f t="shared" si="39"/>
        <v>44751</v>
      </c>
      <c r="AR120" s="163"/>
      <c r="AS120" s="153">
        <f t="shared" si="37"/>
        <v>44765</v>
      </c>
      <c r="AT120" s="163">
        <v>61.1</v>
      </c>
      <c r="AU120" s="170" t="str">
        <f t="shared" si="40"/>
        <v>OK</v>
      </c>
      <c r="AV120" s="94"/>
      <c r="AW120" s="199" t="s">
        <v>1503</v>
      </c>
      <c r="AX120" s="200" t="s">
        <v>1424</v>
      </c>
    </row>
    <row r="121" spans="1:50" s="1" customFormat="1" ht="15" customHeight="1" x14ac:dyDescent="0.25">
      <c r="A121" s="194" t="s">
        <v>488</v>
      </c>
      <c r="B121" s="147" t="s">
        <v>490</v>
      </c>
      <c r="C121" s="148" t="s">
        <v>60</v>
      </c>
      <c r="D121" s="213" t="s">
        <v>47</v>
      </c>
      <c r="E121" s="149" t="s">
        <v>48</v>
      </c>
      <c r="F121" s="215" t="s">
        <v>49</v>
      </c>
      <c r="G121" s="213" t="s">
        <v>63</v>
      </c>
      <c r="H121" s="150">
        <v>25</v>
      </c>
      <c r="I121" s="146" t="s">
        <v>1695</v>
      </c>
      <c r="J121" s="153">
        <v>44735</v>
      </c>
      <c r="K121" s="153">
        <v>44736</v>
      </c>
      <c r="L121" s="153">
        <v>44737</v>
      </c>
      <c r="M121" s="167" t="s">
        <v>388</v>
      </c>
      <c r="N121" s="168">
        <v>44742</v>
      </c>
      <c r="O121" s="171" t="s">
        <v>97</v>
      </c>
      <c r="P121" s="145" t="s">
        <v>502</v>
      </c>
      <c r="Q121" s="153">
        <f t="shared" si="43"/>
        <v>44738</v>
      </c>
      <c r="R121" s="163">
        <v>54.5</v>
      </c>
      <c r="S121" s="153">
        <f t="shared" si="20"/>
        <v>44742</v>
      </c>
      <c r="T121" s="163">
        <v>57.8</v>
      </c>
      <c r="U121" s="153">
        <f t="shared" si="21"/>
        <v>44749</v>
      </c>
      <c r="V121" s="163"/>
      <c r="W121" s="153">
        <f t="shared" si="29"/>
        <v>44763</v>
      </c>
      <c r="X121" s="163">
        <v>70.7</v>
      </c>
      <c r="Y121" s="170" t="str">
        <f t="shared" si="42"/>
        <v>OK</v>
      </c>
      <c r="Z121" s="171" t="s">
        <v>97</v>
      </c>
      <c r="AA121" s="145" t="s">
        <v>504</v>
      </c>
      <c r="AB121" s="153">
        <f t="shared" si="30"/>
        <v>44739</v>
      </c>
      <c r="AC121" s="163">
        <v>29.6</v>
      </c>
      <c r="AD121" s="153">
        <f t="shared" si="31"/>
        <v>44743</v>
      </c>
      <c r="AE121" s="163">
        <v>42.1</v>
      </c>
      <c r="AF121" s="153">
        <f t="shared" si="32"/>
        <v>44750</v>
      </c>
      <c r="AG121" s="163"/>
      <c r="AH121" s="153">
        <f t="shared" si="33"/>
        <v>44764</v>
      </c>
      <c r="AI121" s="163">
        <v>50.1</v>
      </c>
      <c r="AJ121" s="170" t="str">
        <f t="shared" si="41"/>
        <v>OK</v>
      </c>
      <c r="AK121" s="171" t="s">
        <v>97</v>
      </c>
      <c r="AL121" s="177" t="s">
        <v>508</v>
      </c>
      <c r="AM121" s="153">
        <f t="shared" si="34"/>
        <v>44740</v>
      </c>
      <c r="AN121" s="163">
        <v>29.5</v>
      </c>
      <c r="AO121" s="153">
        <f t="shared" si="35"/>
        <v>44744</v>
      </c>
      <c r="AP121" s="163">
        <v>54</v>
      </c>
      <c r="AQ121" s="153">
        <f t="shared" si="39"/>
        <v>44751</v>
      </c>
      <c r="AR121" s="163"/>
      <c r="AS121" s="153">
        <f t="shared" si="37"/>
        <v>44765</v>
      </c>
      <c r="AT121" s="163">
        <v>61.1</v>
      </c>
      <c r="AU121" s="170" t="str">
        <f t="shared" si="40"/>
        <v>OK</v>
      </c>
      <c r="AV121" s="94"/>
      <c r="AW121" s="199" t="s">
        <v>1504</v>
      </c>
      <c r="AX121" s="200" t="s">
        <v>1425</v>
      </c>
    </row>
    <row r="122" spans="1:50" s="1" customFormat="1" ht="15" customHeight="1" x14ac:dyDescent="0.25">
      <c r="A122" s="194" t="s">
        <v>487</v>
      </c>
      <c r="B122" s="147" t="s">
        <v>490</v>
      </c>
      <c r="C122" s="148" t="s">
        <v>61</v>
      </c>
      <c r="D122" s="213" t="s">
        <v>47</v>
      </c>
      <c r="E122" s="149" t="s">
        <v>48</v>
      </c>
      <c r="F122" s="215" t="s">
        <v>49</v>
      </c>
      <c r="G122" s="213" t="s">
        <v>63</v>
      </c>
      <c r="H122" s="150">
        <v>25</v>
      </c>
      <c r="I122" s="146" t="s">
        <v>1695</v>
      </c>
      <c r="J122" s="153">
        <v>44735</v>
      </c>
      <c r="K122" s="153">
        <v>44736</v>
      </c>
      <c r="L122" s="153">
        <v>44737</v>
      </c>
      <c r="M122" s="167" t="s">
        <v>388</v>
      </c>
      <c r="N122" s="168">
        <v>44742</v>
      </c>
      <c r="O122" s="171" t="s">
        <v>97</v>
      </c>
      <c r="P122" s="145" t="s">
        <v>502</v>
      </c>
      <c r="Q122" s="153">
        <f t="shared" si="43"/>
        <v>44738</v>
      </c>
      <c r="R122" s="163">
        <v>54.5</v>
      </c>
      <c r="S122" s="153">
        <f t="shared" si="20"/>
        <v>44742</v>
      </c>
      <c r="T122" s="163">
        <v>57.8</v>
      </c>
      <c r="U122" s="153">
        <f t="shared" si="21"/>
        <v>44749</v>
      </c>
      <c r="V122" s="163"/>
      <c r="W122" s="153">
        <f t="shared" si="29"/>
        <v>44763</v>
      </c>
      <c r="X122" s="163">
        <v>70.7</v>
      </c>
      <c r="Y122" s="170" t="str">
        <f t="shared" si="42"/>
        <v>OK</v>
      </c>
      <c r="Z122" s="171" t="s">
        <v>97</v>
      </c>
      <c r="AA122" s="145" t="s">
        <v>504</v>
      </c>
      <c r="AB122" s="153">
        <f t="shared" si="30"/>
        <v>44739</v>
      </c>
      <c r="AC122" s="163">
        <v>29.6</v>
      </c>
      <c r="AD122" s="153">
        <f t="shared" si="31"/>
        <v>44743</v>
      </c>
      <c r="AE122" s="163">
        <v>42.1</v>
      </c>
      <c r="AF122" s="153">
        <f t="shared" si="32"/>
        <v>44750</v>
      </c>
      <c r="AG122" s="163"/>
      <c r="AH122" s="153">
        <f t="shared" si="33"/>
        <v>44764</v>
      </c>
      <c r="AI122" s="163">
        <v>50.1</v>
      </c>
      <c r="AJ122" s="170" t="str">
        <f t="shared" si="41"/>
        <v>OK</v>
      </c>
      <c r="AK122" s="171" t="s">
        <v>97</v>
      </c>
      <c r="AL122" s="177" t="s">
        <v>508</v>
      </c>
      <c r="AM122" s="153">
        <f t="shared" si="34"/>
        <v>44740</v>
      </c>
      <c r="AN122" s="163">
        <v>29.5</v>
      </c>
      <c r="AO122" s="153">
        <f t="shared" si="35"/>
        <v>44744</v>
      </c>
      <c r="AP122" s="163">
        <v>54</v>
      </c>
      <c r="AQ122" s="153">
        <f t="shared" si="39"/>
        <v>44751</v>
      </c>
      <c r="AR122" s="163"/>
      <c r="AS122" s="153">
        <f t="shared" si="37"/>
        <v>44765</v>
      </c>
      <c r="AT122" s="163">
        <v>61.1</v>
      </c>
      <c r="AU122" s="170" t="str">
        <f t="shared" si="40"/>
        <v>OK</v>
      </c>
      <c r="AV122" s="94"/>
      <c r="AW122" s="199" t="s">
        <v>1505</v>
      </c>
      <c r="AX122" s="200" t="s">
        <v>1426</v>
      </c>
    </row>
    <row r="123" spans="1:50" s="1" customFormat="1" ht="15" customHeight="1" x14ac:dyDescent="0.25">
      <c r="A123" s="194" t="s">
        <v>568</v>
      </c>
      <c r="B123" s="147" t="s">
        <v>490</v>
      </c>
      <c r="C123" s="148" t="s">
        <v>62</v>
      </c>
      <c r="D123" s="213" t="s">
        <v>47</v>
      </c>
      <c r="E123" s="149" t="s">
        <v>138</v>
      </c>
      <c r="F123" s="215" t="s">
        <v>49</v>
      </c>
      <c r="G123" s="213" t="s">
        <v>63</v>
      </c>
      <c r="H123" s="150">
        <v>25</v>
      </c>
      <c r="I123" s="146" t="s">
        <v>1699</v>
      </c>
      <c r="J123" s="153">
        <v>44753</v>
      </c>
      <c r="K123" s="153">
        <v>44756</v>
      </c>
      <c r="L123" s="153">
        <v>44757</v>
      </c>
      <c r="M123" s="167" t="s">
        <v>388</v>
      </c>
      <c r="N123" s="168">
        <v>44763</v>
      </c>
      <c r="O123" s="171" t="s">
        <v>97</v>
      </c>
      <c r="P123" s="145" t="s">
        <v>571</v>
      </c>
      <c r="Q123" s="153">
        <f t="shared" si="43"/>
        <v>44756</v>
      </c>
      <c r="R123" s="163">
        <v>36.9</v>
      </c>
      <c r="S123" s="153">
        <f t="shared" si="20"/>
        <v>44760</v>
      </c>
      <c r="T123" s="163">
        <v>48</v>
      </c>
      <c r="U123" s="153">
        <f t="shared" si="21"/>
        <v>44767</v>
      </c>
      <c r="V123" s="163"/>
      <c r="W123" s="153">
        <f t="shared" si="29"/>
        <v>44781</v>
      </c>
      <c r="X123" s="163">
        <v>55.3</v>
      </c>
      <c r="Y123" s="170" t="str">
        <f t="shared" si="42"/>
        <v>OK</v>
      </c>
      <c r="Z123" s="171" t="s">
        <v>97</v>
      </c>
      <c r="AA123" s="145" t="s">
        <v>579</v>
      </c>
      <c r="AB123" s="153">
        <f t="shared" si="30"/>
        <v>44759</v>
      </c>
      <c r="AC123" s="162">
        <v>40.200000000000003</v>
      </c>
      <c r="AD123" s="153">
        <f t="shared" si="31"/>
        <v>44763</v>
      </c>
      <c r="AE123" s="163">
        <v>47.5</v>
      </c>
      <c r="AF123" s="153">
        <f t="shared" si="32"/>
        <v>44770</v>
      </c>
      <c r="AG123" s="163"/>
      <c r="AH123" s="153">
        <f t="shared" si="33"/>
        <v>44784</v>
      </c>
      <c r="AI123" s="163">
        <v>57.2</v>
      </c>
      <c r="AJ123" s="170" t="str">
        <f t="shared" si="41"/>
        <v>OK</v>
      </c>
      <c r="AK123" s="171" t="s">
        <v>97</v>
      </c>
      <c r="AL123" s="177" t="s">
        <v>581</v>
      </c>
      <c r="AM123" s="153">
        <f t="shared" si="34"/>
        <v>44760</v>
      </c>
      <c r="AN123" s="162">
        <v>35</v>
      </c>
      <c r="AO123" s="153">
        <f t="shared" si="35"/>
        <v>44764</v>
      </c>
      <c r="AP123" s="163">
        <v>44.3</v>
      </c>
      <c r="AQ123" s="153">
        <f t="shared" si="39"/>
        <v>44771</v>
      </c>
      <c r="AR123" s="163"/>
      <c r="AS123" s="153">
        <f t="shared" si="37"/>
        <v>44785</v>
      </c>
      <c r="AT123" s="163">
        <v>55</v>
      </c>
      <c r="AU123" s="170" t="str">
        <f t="shared" si="40"/>
        <v>OK</v>
      </c>
      <c r="AV123" s="94"/>
      <c r="AW123" s="199" t="s">
        <v>1611</v>
      </c>
      <c r="AX123" s="200" t="s">
        <v>1448</v>
      </c>
    </row>
    <row r="124" spans="1:50" s="1" customFormat="1" ht="15" customHeight="1" x14ac:dyDescent="0.25">
      <c r="A124" s="194" t="s">
        <v>506</v>
      </c>
      <c r="B124" s="147" t="s">
        <v>490</v>
      </c>
      <c r="C124" s="148" t="s">
        <v>64</v>
      </c>
      <c r="D124" s="213" t="s">
        <v>47</v>
      </c>
      <c r="E124" s="149" t="s">
        <v>138</v>
      </c>
      <c r="F124" s="215" t="s">
        <v>49</v>
      </c>
      <c r="G124" s="213" t="s">
        <v>63</v>
      </c>
      <c r="H124" s="150">
        <v>25</v>
      </c>
      <c r="I124" s="146" t="s">
        <v>1696</v>
      </c>
      <c r="J124" s="153">
        <v>44741</v>
      </c>
      <c r="K124" s="153">
        <v>44742</v>
      </c>
      <c r="L124" s="153">
        <v>44743</v>
      </c>
      <c r="M124" s="167" t="s">
        <v>388</v>
      </c>
      <c r="N124" s="168">
        <v>44763</v>
      </c>
      <c r="O124" s="171" t="s">
        <v>97</v>
      </c>
      <c r="P124" s="145" t="s">
        <v>511</v>
      </c>
      <c r="Q124" s="153">
        <f t="shared" si="43"/>
        <v>44744</v>
      </c>
      <c r="R124" s="162">
        <v>37.1</v>
      </c>
      <c r="S124" s="153">
        <f t="shared" si="20"/>
        <v>44748</v>
      </c>
      <c r="T124" s="163">
        <v>47.5</v>
      </c>
      <c r="U124" s="153">
        <f t="shared" si="21"/>
        <v>44755</v>
      </c>
      <c r="V124" s="163"/>
      <c r="W124" s="153">
        <f t="shared" si="29"/>
        <v>44769</v>
      </c>
      <c r="X124" s="163">
        <v>60.5</v>
      </c>
      <c r="Y124" s="170" t="str">
        <f t="shared" si="42"/>
        <v>OK</v>
      </c>
      <c r="Z124" s="171" t="s">
        <v>97</v>
      </c>
      <c r="AA124" s="145" t="s">
        <v>512</v>
      </c>
      <c r="AB124" s="153">
        <f t="shared" si="30"/>
        <v>44745</v>
      </c>
      <c r="AC124" s="163">
        <v>47</v>
      </c>
      <c r="AD124" s="153">
        <f t="shared" si="31"/>
        <v>44749</v>
      </c>
      <c r="AE124" s="163">
        <v>56.3</v>
      </c>
      <c r="AF124" s="153">
        <f t="shared" si="32"/>
        <v>44756</v>
      </c>
      <c r="AG124" s="163"/>
      <c r="AH124" s="153">
        <f t="shared" si="33"/>
        <v>44770</v>
      </c>
      <c r="AI124" s="163">
        <v>71.3</v>
      </c>
      <c r="AJ124" s="170" t="str">
        <f t="shared" si="41"/>
        <v>OK</v>
      </c>
      <c r="AK124" s="171" t="s">
        <v>97</v>
      </c>
      <c r="AL124" s="177" t="s">
        <v>513</v>
      </c>
      <c r="AM124" s="153">
        <f t="shared" si="34"/>
        <v>44746</v>
      </c>
      <c r="AN124" s="163">
        <v>37.299999999999997</v>
      </c>
      <c r="AO124" s="153">
        <f t="shared" si="35"/>
        <v>44750</v>
      </c>
      <c r="AP124" s="163">
        <v>48.4</v>
      </c>
      <c r="AQ124" s="153">
        <f t="shared" si="39"/>
        <v>44757</v>
      </c>
      <c r="AR124" s="163"/>
      <c r="AS124" s="153">
        <f t="shared" si="37"/>
        <v>44771</v>
      </c>
      <c r="AT124" s="163">
        <v>60.7</v>
      </c>
      <c r="AU124" s="170" t="str">
        <f t="shared" si="40"/>
        <v>OK</v>
      </c>
      <c r="AV124" s="94"/>
      <c r="AW124" s="199"/>
      <c r="AX124" s="200" t="s">
        <v>1449</v>
      </c>
    </row>
    <row r="125" spans="1:50" s="1" customFormat="1" ht="15" customHeight="1" x14ac:dyDescent="0.25">
      <c r="A125" s="194" t="s">
        <v>507</v>
      </c>
      <c r="B125" s="147" t="s">
        <v>490</v>
      </c>
      <c r="C125" s="148" t="s">
        <v>65</v>
      </c>
      <c r="D125" s="213" t="s">
        <v>47</v>
      </c>
      <c r="E125" s="149" t="s">
        <v>138</v>
      </c>
      <c r="F125" s="215" t="s">
        <v>49</v>
      </c>
      <c r="G125" s="213" t="s">
        <v>63</v>
      </c>
      <c r="H125" s="150">
        <v>25</v>
      </c>
      <c r="I125" s="146" t="s">
        <v>1696</v>
      </c>
      <c r="J125" s="153">
        <v>44741</v>
      </c>
      <c r="K125" s="153">
        <v>44742</v>
      </c>
      <c r="L125" s="153">
        <v>44743</v>
      </c>
      <c r="M125" s="167" t="s">
        <v>388</v>
      </c>
      <c r="N125" s="168">
        <v>44763</v>
      </c>
      <c r="O125" s="171" t="s">
        <v>97</v>
      </c>
      <c r="P125" s="145" t="s">
        <v>511</v>
      </c>
      <c r="Q125" s="153">
        <f t="shared" si="43"/>
        <v>44744</v>
      </c>
      <c r="R125" s="162">
        <v>37.1</v>
      </c>
      <c r="S125" s="153">
        <f t="shared" si="20"/>
        <v>44748</v>
      </c>
      <c r="T125" s="163">
        <v>47.5</v>
      </c>
      <c r="U125" s="153">
        <f t="shared" si="21"/>
        <v>44755</v>
      </c>
      <c r="V125" s="163"/>
      <c r="W125" s="153">
        <f t="shared" si="29"/>
        <v>44769</v>
      </c>
      <c r="X125" s="163">
        <v>60.5</v>
      </c>
      <c r="Y125" s="170" t="str">
        <f t="shared" si="42"/>
        <v>OK</v>
      </c>
      <c r="Z125" s="171" t="s">
        <v>97</v>
      </c>
      <c r="AA125" s="145" t="s">
        <v>512</v>
      </c>
      <c r="AB125" s="153">
        <f t="shared" si="30"/>
        <v>44745</v>
      </c>
      <c r="AC125" s="163">
        <v>47</v>
      </c>
      <c r="AD125" s="153">
        <f t="shared" si="31"/>
        <v>44749</v>
      </c>
      <c r="AE125" s="163">
        <v>56.3</v>
      </c>
      <c r="AF125" s="153">
        <f t="shared" si="32"/>
        <v>44756</v>
      </c>
      <c r="AG125" s="163"/>
      <c r="AH125" s="153">
        <f t="shared" si="33"/>
        <v>44770</v>
      </c>
      <c r="AI125" s="163">
        <v>71.3</v>
      </c>
      <c r="AJ125" s="170" t="str">
        <f t="shared" si="41"/>
        <v>OK</v>
      </c>
      <c r="AK125" s="171" t="s">
        <v>97</v>
      </c>
      <c r="AL125" s="177" t="s">
        <v>513</v>
      </c>
      <c r="AM125" s="153">
        <f t="shared" si="34"/>
        <v>44746</v>
      </c>
      <c r="AN125" s="163">
        <v>37.299999999999997</v>
      </c>
      <c r="AO125" s="153">
        <f t="shared" si="35"/>
        <v>44750</v>
      </c>
      <c r="AP125" s="163">
        <v>48.4</v>
      </c>
      <c r="AQ125" s="153">
        <f t="shared" si="39"/>
        <v>44757</v>
      </c>
      <c r="AR125" s="163"/>
      <c r="AS125" s="153">
        <f t="shared" si="37"/>
        <v>44771</v>
      </c>
      <c r="AT125" s="163">
        <v>60.7</v>
      </c>
      <c r="AU125" s="170" t="str">
        <f t="shared" si="40"/>
        <v>OK</v>
      </c>
      <c r="AV125" s="94"/>
      <c r="AW125" s="199"/>
      <c r="AX125" s="200" t="s">
        <v>1450</v>
      </c>
    </row>
    <row r="126" spans="1:50" s="1" customFormat="1" ht="15" customHeight="1" x14ac:dyDescent="0.25">
      <c r="A126" s="194" t="s">
        <v>549</v>
      </c>
      <c r="B126" s="147" t="s">
        <v>490</v>
      </c>
      <c r="C126" s="148" t="s">
        <v>66</v>
      </c>
      <c r="D126" s="213" t="s">
        <v>47</v>
      </c>
      <c r="E126" s="149" t="s">
        <v>138</v>
      </c>
      <c r="F126" s="215" t="s">
        <v>49</v>
      </c>
      <c r="G126" s="213" t="s">
        <v>63</v>
      </c>
      <c r="H126" s="150">
        <v>25</v>
      </c>
      <c r="I126" s="146" t="s">
        <v>1699</v>
      </c>
      <c r="J126" s="153">
        <v>44753</v>
      </c>
      <c r="K126" s="153">
        <v>44756</v>
      </c>
      <c r="L126" s="153">
        <v>44757</v>
      </c>
      <c r="M126" s="167" t="s">
        <v>388</v>
      </c>
      <c r="N126" s="168">
        <v>44763</v>
      </c>
      <c r="O126" s="171" t="s">
        <v>97</v>
      </c>
      <c r="P126" s="145" t="s">
        <v>571</v>
      </c>
      <c r="Q126" s="153">
        <f t="shared" si="43"/>
        <v>44756</v>
      </c>
      <c r="R126" s="163">
        <v>36.9</v>
      </c>
      <c r="S126" s="153">
        <f t="shared" si="20"/>
        <v>44760</v>
      </c>
      <c r="T126" s="163">
        <v>48</v>
      </c>
      <c r="U126" s="153">
        <f t="shared" si="21"/>
        <v>44767</v>
      </c>
      <c r="V126" s="163"/>
      <c r="W126" s="153">
        <f t="shared" si="29"/>
        <v>44781</v>
      </c>
      <c r="X126" s="163">
        <v>55.3</v>
      </c>
      <c r="Y126" s="170" t="str">
        <f t="shared" si="42"/>
        <v>OK</v>
      </c>
      <c r="Z126" s="171" t="s">
        <v>97</v>
      </c>
      <c r="AA126" s="145" t="s">
        <v>579</v>
      </c>
      <c r="AB126" s="153">
        <f t="shared" si="30"/>
        <v>44759</v>
      </c>
      <c r="AC126" s="162">
        <v>40.200000000000003</v>
      </c>
      <c r="AD126" s="153">
        <f t="shared" si="31"/>
        <v>44763</v>
      </c>
      <c r="AE126" s="163">
        <v>47.5</v>
      </c>
      <c r="AF126" s="153">
        <f t="shared" si="32"/>
        <v>44770</v>
      </c>
      <c r="AG126" s="163"/>
      <c r="AH126" s="153">
        <f t="shared" si="33"/>
        <v>44784</v>
      </c>
      <c r="AI126" s="163">
        <v>57.2</v>
      </c>
      <c r="AJ126" s="170" t="str">
        <f t="shared" si="41"/>
        <v>OK</v>
      </c>
      <c r="AK126" s="171" t="s">
        <v>97</v>
      </c>
      <c r="AL126" s="177" t="s">
        <v>581</v>
      </c>
      <c r="AM126" s="153">
        <f t="shared" si="34"/>
        <v>44760</v>
      </c>
      <c r="AN126" s="162">
        <v>35</v>
      </c>
      <c r="AO126" s="153">
        <f t="shared" si="35"/>
        <v>44764</v>
      </c>
      <c r="AP126" s="163">
        <v>44.3</v>
      </c>
      <c r="AQ126" s="153">
        <f t="shared" si="39"/>
        <v>44771</v>
      </c>
      <c r="AR126" s="163"/>
      <c r="AS126" s="153">
        <f t="shared" si="37"/>
        <v>44785</v>
      </c>
      <c r="AT126" s="163">
        <v>55</v>
      </c>
      <c r="AU126" s="170" t="str">
        <f t="shared" si="40"/>
        <v>OK</v>
      </c>
      <c r="AV126" s="94"/>
      <c r="AW126" s="199" t="s">
        <v>1612</v>
      </c>
      <c r="AX126" s="200" t="s">
        <v>1451</v>
      </c>
    </row>
    <row r="127" spans="1:50" s="1" customFormat="1" ht="15" customHeight="1" x14ac:dyDescent="0.25">
      <c r="A127" s="194" t="s">
        <v>550</v>
      </c>
      <c r="B127" s="147" t="s">
        <v>490</v>
      </c>
      <c r="C127" s="148" t="s">
        <v>67</v>
      </c>
      <c r="D127" s="213" t="s">
        <v>47</v>
      </c>
      <c r="E127" s="149" t="s">
        <v>138</v>
      </c>
      <c r="F127" s="215" t="s">
        <v>49</v>
      </c>
      <c r="G127" s="213" t="s">
        <v>63</v>
      </c>
      <c r="H127" s="150">
        <v>25</v>
      </c>
      <c r="I127" s="146" t="s">
        <v>1699</v>
      </c>
      <c r="J127" s="153">
        <v>44753</v>
      </c>
      <c r="K127" s="153">
        <v>44756</v>
      </c>
      <c r="L127" s="153">
        <v>44757</v>
      </c>
      <c r="M127" s="167" t="s">
        <v>388</v>
      </c>
      <c r="N127" s="168">
        <v>44763</v>
      </c>
      <c r="O127" s="171" t="s">
        <v>97</v>
      </c>
      <c r="P127" s="145" t="s">
        <v>571</v>
      </c>
      <c r="Q127" s="153">
        <f t="shared" si="43"/>
        <v>44756</v>
      </c>
      <c r="R127" s="163">
        <v>36.9</v>
      </c>
      <c r="S127" s="153">
        <f t="shared" si="20"/>
        <v>44760</v>
      </c>
      <c r="T127" s="163">
        <v>48</v>
      </c>
      <c r="U127" s="153">
        <f t="shared" si="21"/>
        <v>44767</v>
      </c>
      <c r="V127" s="163"/>
      <c r="W127" s="153">
        <f t="shared" si="29"/>
        <v>44781</v>
      </c>
      <c r="X127" s="163">
        <v>55.3</v>
      </c>
      <c r="Y127" s="170" t="str">
        <f t="shared" si="42"/>
        <v>OK</v>
      </c>
      <c r="Z127" s="171" t="s">
        <v>97</v>
      </c>
      <c r="AA127" s="145" t="s">
        <v>579</v>
      </c>
      <c r="AB127" s="153">
        <f t="shared" si="30"/>
        <v>44759</v>
      </c>
      <c r="AC127" s="162">
        <v>40.200000000000003</v>
      </c>
      <c r="AD127" s="153">
        <f t="shared" si="31"/>
        <v>44763</v>
      </c>
      <c r="AE127" s="163">
        <v>47.5</v>
      </c>
      <c r="AF127" s="153">
        <f t="shared" si="32"/>
        <v>44770</v>
      </c>
      <c r="AG127" s="163"/>
      <c r="AH127" s="153">
        <f t="shared" si="33"/>
        <v>44784</v>
      </c>
      <c r="AI127" s="163">
        <v>57.2</v>
      </c>
      <c r="AJ127" s="170" t="str">
        <f t="shared" si="41"/>
        <v>OK</v>
      </c>
      <c r="AK127" s="171" t="s">
        <v>97</v>
      </c>
      <c r="AL127" s="177" t="s">
        <v>581</v>
      </c>
      <c r="AM127" s="153">
        <f t="shared" si="34"/>
        <v>44760</v>
      </c>
      <c r="AN127" s="162">
        <v>35</v>
      </c>
      <c r="AO127" s="153">
        <f t="shared" si="35"/>
        <v>44764</v>
      </c>
      <c r="AP127" s="163">
        <v>44.3</v>
      </c>
      <c r="AQ127" s="153">
        <f t="shared" si="39"/>
        <v>44771</v>
      </c>
      <c r="AR127" s="163"/>
      <c r="AS127" s="153">
        <f t="shared" si="37"/>
        <v>44785</v>
      </c>
      <c r="AT127" s="163">
        <v>55</v>
      </c>
      <c r="AU127" s="170" t="str">
        <f t="shared" si="40"/>
        <v>OK</v>
      </c>
      <c r="AV127" s="94"/>
      <c r="AW127" s="199" t="s">
        <v>1613</v>
      </c>
      <c r="AX127" s="200" t="s">
        <v>1452</v>
      </c>
    </row>
    <row r="128" spans="1:50" s="1" customFormat="1" ht="15" customHeight="1" x14ac:dyDescent="0.25">
      <c r="A128" s="194" t="s">
        <v>542</v>
      </c>
      <c r="B128" s="147" t="s">
        <v>490</v>
      </c>
      <c r="C128" s="148" t="s">
        <v>68</v>
      </c>
      <c r="D128" s="213" t="s">
        <v>47</v>
      </c>
      <c r="E128" s="149" t="s">
        <v>138</v>
      </c>
      <c r="F128" s="215" t="s">
        <v>49</v>
      </c>
      <c r="G128" s="213" t="s">
        <v>63</v>
      </c>
      <c r="H128" s="150">
        <v>25</v>
      </c>
      <c r="I128" s="146" t="s">
        <v>1699</v>
      </c>
      <c r="J128" s="153">
        <v>44750</v>
      </c>
      <c r="K128" s="153">
        <v>44757</v>
      </c>
      <c r="L128" s="153">
        <v>44758</v>
      </c>
      <c r="M128" s="167" t="s">
        <v>388</v>
      </c>
      <c r="N128" s="168">
        <v>44763</v>
      </c>
      <c r="O128" s="171" t="s">
        <v>97</v>
      </c>
      <c r="P128" s="145" t="s">
        <v>547</v>
      </c>
      <c r="Q128" s="153">
        <f t="shared" si="43"/>
        <v>44753</v>
      </c>
      <c r="R128" s="162">
        <v>35.799999999999997</v>
      </c>
      <c r="S128" s="153">
        <f>J128+7</f>
        <v>44757</v>
      </c>
      <c r="T128" s="163">
        <v>44.9</v>
      </c>
      <c r="U128" s="153">
        <f t="shared" si="21"/>
        <v>44764</v>
      </c>
      <c r="V128" s="163"/>
      <c r="W128" s="153">
        <f t="shared" si="29"/>
        <v>44778</v>
      </c>
      <c r="X128" s="163">
        <v>55.6</v>
      </c>
      <c r="Y128" s="170" t="str">
        <f t="shared" si="42"/>
        <v>OK</v>
      </c>
      <c r="Z128" s="171" t="s">
        <v>97</v>
      </c>
      <c r="AA128" s="145" t="s">
        <v>581</v>
      </c>
      <c r="AB128" s="153">
        <f t="shared" si="30"/>
        <v>44760</v>
      </c>
      <c r="AC128" s="162">
        <v>35</v>
      </c>
      <c r="AD128" s="153">
        <f t="shared" si="31"/>
        <v>44764</v>
      </c>
      <c r="AE128" s="163">
        <v>44.3</v>
      </c>
      <c r="AF128" s="153">
        <f t="shared" si="32"/>
        <v>44771</v>
      </c>
      <c r="AG128" s="163"/>
      <c r="AH128" s="153">
        <f t="shared" si="33"/>
        <v>44785</v>
      </c>
      <c r="AI128" s="163">
        <v>55</v>
      </c>
      <c r="AJ128" s="170" t="str">
        <f t="shared" si="41"/>
        <v>OK</v>
      </c>
      <c r="AK128" s="171" t="s">
        <v>97</v>
      </c>
      <c r="AL128" s="145" t="s">
        <v>1293</v>
      </c>
      <c r="AM128" s="153">
        <f t="shared" si="34"/>
        <v>44761</v>
      </c>
      <c r="AN128" s="163">
        <v>39.5</v>
      </c>
      <c r="AO128" s="153">
        <f t="shared" si="35"/>
        <v>44765</v>
      </c>
      <c r="AP128" s="163">
        <v>48.8</v>
      </c>
      <c r="AQ128" s="153">
        <f t="shared" si="39"/>
        <v>44772</v>
      </c>
      <c r="AR128" s="88"/>
      <c r="AS128" s="153">
        <f t="shared" si="37"/>
        <v>44786</v>
      </c>
      <c r="AT128" s="88"/>
      <c r="AU128" s="85"/>
      <c r="AV128" s="94"/>
      <c r="AW128" s="199" t="s">
        <v>1609</v>
      </c>
      <c r="AX128" s="200" t="s">
        <v>1453</v>
      </c>
    </row>
    <row r="129" spans="1:50" s="1" customFormat="1" ht="15" customHeight="1" x14ac:dyDescent="0.25">
      <c r="A129" s="194" t="s">
        <v>552</v>
      </c>
      <c r="B129" s="147" t="s">
        <v>490</v>
      </c>
      <c r="C129" s="148" t="s">
        <v>69</v>
      </c>
      <c r="D129" s="213" t="s">
        <v>47</v>
      </c>
      <c r="E129" s="149" t="s">
        <v>138</v>
      </c>
      <c r="F129" s="215" t="s">
        <v>49</v>
      </c>
      <c r="G129" s="213" t="s">
        <v>63</v>
      </c>
      <c r="H129" s="150">
        <v>25</v>
      </c>
      <c r="I129" s="146" t="s">
        <v>1700</v>
      </c>
      <c r="J129" s="153">
        <v>44754</v>
      </c>
      <c r="K129" s="153">
        <v>44757</v>
      </c>
      <c r="L129" s="153">
        <v>44758</v>
      </c>
      <c r="M129" s="167" t="s">
        <v>388</v>
      </c>
      <c r="N129" s="168">
        <v>44763</v>
      </c>
      <c r="O129" s="171" t="s">
        <v>97</v>
      </c>
      <c r="P129" s="145" t="s">
        <v>573</v>
      </c>
      <c r="Q129" s="153">
        <f t="shared" si="43"/>
        <v>44757</v>
      </c>
      <c r="R129" s="163">
        <v>36.299999999999997</v>
      </c>
      <c r="S129" s="153">
        <f>J129+7</f>
        <v>44761</v>
      </c>
      <c r="T129" s="163">
        <v>43.8</v>
      </c>
      <c r="U129" s="153">
        <f t="shared" si="21"/>
        <v>44768</v>
      </c>
      <c r="V129" s="163"/>
      <c r="W129" s="153">
        <f t="shared" si="29"/>
        <v>44782</v>
      </c>
      <c r="X129" s="163">
        <v>52.3</v>
      </c>
      <c r="Y129" s="170" t="str">
        <f>IF(X129&gt;H129,"OK","NÃO ATINGIU")</f>
        <v>OK</v>
      </c>
      <c r="Z129" s="171" t="s">
        <v>97</v>
      </c>
      <c r="AA129" s="145" t="s">
        <v>581</v>
      </c>
      <c r="AB129" s="153">
        <f t="shared" si="30"/>
        <v>44760</v>
      </c>
      <c r="AC129" s="162">
        <v>35</v>
      </c>
      <c r="AD129" s="153">
        <f t="shared" si="31"/>
        <v>44764</v>
      </c>
      <c r="AE129" s="163">
        <v>44.3</v>
      </c>
      <c r="AF129" s="153">
        <f t="shared" si="32"/>
        <v>44771</v>
      </c>
      <c r="AG129" s="163"/>
      <c r="AH129" s="153">
        <f t="shared" si="33"/>
        <v>44785</v>
      </c>
      <c r="AI129" s="163">
        <v>55</v>
      </c>
      <c r="AJ129" s="170" t="str">
        <f t="shared" si="41"/>
        <v>OK</v>
      </c>
      <c r="AK129" s="171" t="s">
        <v>97</v>
      </c>
      <c r="AL129" s="145" t="s">
        <v>1293</v>
      </c>
      <c r="AM129" s="153">
        <f t="shared" si="34"/>
        <v>44761</v>
      </c>
      <c r="AN129" s="163">
        <v>39.5</v>
      </c>
      <c r="AO129" s="153">
        <f t="shared" si="35"/>
        <v>44765</v>
      </c>
      <c r="AP129" s="163">
        <v>48.8</v>
      </c>
      <c r="AQ129" s="153">
        <f t="shared" si="39"/>
        <v>44772</v>
      </c>
      <c r="AR129" s="88"/>
      <c r="AS129" s="153">
        <f t="shared" si="37"/>
        <v>44786</v>
      </c>
      <c r="AT129" s="88"/>
      <c r="AU129" s="85"/>
      <c r="AV129" s="94"/>
      <c r="AW129" s="199" t="s">
        <v>1615</v>
      </c>
      <c r="AX129" s="200" t="s">
        <v>1454</v>
      </c>
    </row>
    <row r="130" spans="1:50" s="1" customFormat="1" ht="15" customHeight="1" x14ac:dyDescent="0.25">
      <c r="A130" s="194" t="s">
        <v>553</v>
      </c>
      <c r="B130" s="147" t="s">
        <v>490</v>
      </c>
      <c r="C130" s="148" t="s">
        <v>70</v>
      </c>
      <c r="D130" s="213" t="s">
        <v>47</v>
      </c>
      <c r="E130" s="149" t="s">
        <v>138</v>
      </c>
      <c r="F130" s="215" t="s">
        <v>49</v>
      </c>
      <c r="G130" s="213" t="s">
        <v>63</v>
      </c>
      <c r="H130" s="150">
        <v>25</v>
      </c>
      <c r="I130" s="146" t="s">
        <v>1700</v>
      </c>
      <c r="J130" s="153">
        <v>44754</v>
      </c>
      <c r="K130" s="153">
        <v>44757</v>
      </c>
      <c r="L130" s="153">
        <v>44758</v>
      </c>
      <c r="M130" s="167" t="s">
        <v>388</v>
      </c>
      <c r="N130" s="168">
        <v>44763</v>
      </c>
      <c r="O130" s="171" t="s">
        <v>97</v>
      </c>
      <c r="P130" s="145" t="s">
        <v>573</v>
      </c>
      <c r="Q130" s="153">
        <f t="shared" si="43"/>
        <v>44757</v>
      </c>
      <c r="R130" s="163">
        <v>36.299999999999997</v>
      </c>
      <c r="S130" s="153">
        <f>J130+7</f>
        <v>44761</v>
      </c>
      <c r="T130" s="163">
        <v>43.8</v>
      </c>
      <c r="U130" s="153">
        <f t="shared" si="21"/>
        <v>44768</v>
      </c>
      <c r="V130" s="163"/>
      <c r="W130" s="153">
        <f t="shared" si="29"/>
        <v>44782</v>
      </c>
      <c r="X130" s="163">
        <v>52.3</v>
      </c>
      <c r="Y130" s="170" t="str">
        <f>IF(X130&gt;H130,"OK","NÃO ATINGIU")</f>
        <v>OK</v>
      </c>
      <c r="Z130" s="171" t="s">
        <v>97</v>
      </c>
      <c r="AA130" s="145" t="s">
        <v>581</v>
      </c>
      <c r="AB130" s="153">
        <f t="shared" si="30"/>
        <v>44760</v>
      </c>
      <c r="AC130" s="162">
        <v>35</v>
      </c>
      <c r="AD130" s="153">
        <f t="shared" si="31"/>
        <v>44764</v>
      </c>
      <c r="AE130" s="163">
        <v>44.3</v>
      </c>
      <c r="AF130" s="153">
        <f t="shared" si="32"/>
        <v>44771</v>
      </c>
      <c r="AG130" s="163"/>
      <c r="AH130" s="153">
        <f t="shared" si="33"/>
        <v>44785</v>
      </c>
      <c r="AI130" s="163">
        <v>55</v>
      </c>
      <c r="AJ130" s="170" t="str">
        <f t="shared" si="41"/>
        <v>OK</v>
      </c>
      <c r="AK130" s="171" t="s">
        <v>97</v>
      </c>
      <c r="AL130" s="145" t="s">
        <v>1293</v>
      </c>
      <c r="AM130" s="153">
        <f t="shared" si="34"/>
        <v>44761</v>
      </c>
      <c r="AN130" s="163">
        <v>39.5</v>
      </c>
      <c r="AO130" s="153">
        <f t="shared" si="35"/>
        <v>44765</v>
      </c>
      <c r="AP130" s="163">
        <v>48.8</v>
      </c>
      <c r="AQ130" s="153">
        <f t="shared" si="39"/>
        <v>44772</v>
      </c>
      <c r="AR130" s="88"/>
      <c r="AS130" s="153">
        <f t="shared" si="37"/>
        <v>44786</v>
      </c>
      <c r="AT130" s="88"/>
      <c r="AU130" s="85"/>
      <c r="AV130" s="94"/>
      <c r="AW130" s="199" t="s">
        <v>1616</v>
      </c>
      <c r="AX130" s="200" t="s">
        <v>1455</v>
      </c>
    </row>
    <row r="131" spans="1:50" s="1" customFormat="1" ht="15" customHeight="1" x14ac:dyDescent="0.25">
      <c r="A131" s="194" t="s">
        <v>591</v>
      </c>
      <c r="B131" s="147" t="s">
        <v>490</v>
      </c>
      <c r="C131" s="148" t="s">
        <v>71</v>
      </c>
      <c r="D131" s="213" t="s">
        <v>47</v>
      </c>
      <c r="E131" s="149" t="s">
        <v>138</v>
      </c>
      <c r="F131" s="215" t="s">
        <v>49</v>
      </c>
      <c r="G131" s="213" t="s">
        <v>63</v>
      </c>
      <c r="H131" s="150">
        <v>25</v>
      </c>
      <c r="I131" s="114"/>
      <c r="J131" s="110"/>
      <c r="K131" s="110"/>
      <c r="L131" s="110"/>
      <c r="M131" s="185" t="s">
        <v>1292</v>
      </c>
      <c r="N131" s="94"/>
      <c r="O131" s="74"/>
      <c r="P131" s="111"/>
      <c r="Q131" s="153">
        <f t="shared" si="43"/>
        <v>3</v>
      </c>
      <c r="R131" s="88"/>
      <c r="S131" s="153">
        <f t="shared" ref="S131:S157" si="44">J131+7</f>
        <v>7</v>
      </c>
      <c r="T131" s="88"/>
      <c r="U131" s="153">
        <f t="shared" si="21"/>
        <v>14</v>
      </c>
      <c r="V131" s="88"/>
      <c r="W131" s="153">
        <f t="shared" si="29"/>
        <v>28</v>
      </c>
      <c r="X131" s="88"/>
      <c r="Y131" s="85"/>
      <c r="Z131" s="175"/>
      <c r="AA131" s="83"/>
      <c r="AB131" s="153">
        <f t="shared" si="30"/>
        <v>3</v>
      </c>
      <c r="AC131" s="88"/>
      <c r="AD131" s="153">
        <f t="shared" si="31"/>
        <v>7</v>
      </c>
      <c r="AE131" s="88"/>
      <c r="AF131" s="153">
        <f t="shared" si="32"/>
        <v>14</v>
      </c>
      <c r="AG131" s="88"/>
      <c r="AH131" s="153">
        <f t="shared" si="33"/>
        <v>28</v>
      </c>
      <c r="AI131" s="88"/>
      <c r="AJ131" s="85"/>
      <c r="AK131" s="175"/>
      <c r="AL131" s="67"/>
      <c r="AM131" s="153">
        <f t="shared" si="34"/>
        <v>3</v>
      </c>
      <c r="AN131" s="88"/>
      <c r="AO131" s="153">
        <f t="shared" si="35"/>
        <v>7</v>
      </c>
      <c r="AP131" s="88"/>
      <c r="AQ131" s="153">
        <f t="shared" si="39"/>
        <v>14</v>
      </c>
      <c r="AR131" s="88"/>
      <c r="AS131" s="153">
        <f t="shared" si="37"/>
        <v>28</v>
      </c>
      <c r="AT131" s="88"/>
      <c r="AU131" s="85"/>
      <c r="AV131" s="94"/>
      <c r="AW131" s="199"/>
      <c r="AX131" s="200"/>
    </row>
    <row r="132" spans="1:50" s="1" customFormat="1" ht="15" customHeight="1" x14ac:dyDescent="0.25">
      <c r="A132" s="1" t="s">
        <v>588</v>
      </c>
      <c r="B132" s="147" t="s">
        <v>490</v>
      </c>
      <c r="C132" s="148" t="s">
        <v>72</v>
      </c>
      <c r="D132" s="213" t="s">
        <v>47</v>
      </c>
      <c r="E132" s="149" t="s">
        <v>138</v>
      </c>
      <c r="F132" s="215" t="s">
        <v>49</v>
      </c>
      <c r="G132" s="213" t="s">
        <v>63</v>
      </c>
      <c r="H132" s="150">
        <v>25</v>
      </c>
      <c r="I132" s="114"/>
      <c r="J132" s="110"/>
      <c r="K132" s="110"/>
      <c r="L132" s="110"/>
      <c r="M132" s="185" t="s">
        <v>1292</v>
      </c>
      <c r="N132" s="94"/>
      <c r="O132" s="74"/>
      <c r="P132" s="111"/>
      <c r="Q132" s="153">
        <f t="shared" si="43"/>
        <v>3</v>
      </c>
      <c r="R132" s="88"/>
      <c r="S132" s="153">
        <f t="shared" si="44"/>
        <v>7</v>
      </c>
      <c r="T132" s="88"/>
      <c r="U132" s="153">
        <f t="shared" si="21"/>
        <v>14</v>
      </c>
      <c r="V132" s="88"/>
      <c r="W132" s="153">
        <f t="shared" si="29"/>
        <v>28</v>
      </c>
      <c r="X132" s="88"/>
      <c r="Y132" s="85"/>
      <c r="Z132" s="175"/>
      <c r="AA132" s="83"/>
      <c r="AB132" s="153">
        <f t="shared" si="30"/>
        <v>3</v>
      </c>
      <c r="AC132" s="88"/>
      <c r="AD132" s="153">
        <f t="shared" si="31"/>
        <v>7</v>
      </c>
      <c r="AE132" s="88"/>
      <c r="AF132" s="153">
        <f t="shared" si="32"/>
        <v>14</v>
      </c>
      <c r="AG132" s="88"/>
      <c r="AH132" s="153">
        <f t="shared" si="33"/>
        <v>28</v>
      </c>
      <c r="AI132" s="88"/>
      <c r="AJ132" s="85"/>
      <c r="AK132" s="175"/>
      <c r="AL132" s="67"/>
      <c r="AM132" s="153">
        <f t="shared" si="34"/>
        <v>3</v>
      </c>
      <c r="AN132" s="88"/>
      <c r="AO132" s="153">
        <f t="shared" si="35"/>
        <v>7</v>
      </c>
      <c r="AP132" s="88"/>
      <c r="AQ132" s="153">
        <f t="shared" si="39"/>
        <v>14</v>
      </c>
      <c r="AR132" s="88"/>
      <c r="AS132" s="153">
        <f t="shared" si="37"/>
        <v>28</v>
      </c>
      <c r="AT132" s="88"/>
      <c r="AU132" s="85"/>
      <c r="AV132" s="94"/>
      <c r="AW132" s="199"/>
      <c r="AX132" s="200"/>
    </row>
    <row r="133" spans="1:50" s="1" customFormat="1" ht="15" customHeight="1" x14ac:dyDescent="0.25">
      <c r="A133" s="1" t="s">
        <v>589</v>
      </c>
      <c r="B133" s="147" t="s">
        <v>490</v>
      </c>
      <c r="C133" s="148" t="s">
        <v>73</v>
      </c>
      <c r="D133" s="213" t="s">
        <v>47</v>
      </c>
      <c r="E133" s="149" t="s">
        <v>138</v>
      </c>
      <c r="F133" s="215" t="s">
        <v>49</v>
      </c>
      <c r="G133" s="213" t="s">
        <v>63</v>
      </c>
      <c r="H133" s="150">
        <v>25</v>
      </c>
      <c r="I133" s="114"/>
      <c r="J133" s="110"/>
      <c r="K133" s="110"/>
      <c r="L133" s="110"/>
      <c r="M133" s="185" t="s">
        <v>1292</v>
      </c>
      <c r="N133" s="94"/>
      <c r="O133" s="74"/>
      <c r="P133" s="111"/>
      <c r="Q133" s="153">
        <f t="shared" si="43"/>
        <v>3</v>
      </c>
      <c r="R133" s="88"/>
      <c r="S133" s="153">
        <f t="shared" si="44"/>
        <v>7</v>
      </c>
      <c r="T133" s="88"/>
      <c r="U133" s="153">
        <f t="shared" si="21"/>
        <v>14</v>
      </c>
      <c r="V133" s="88"/>
      <c r="W133" s="153">
        <f t="shared" si="29"/>
        <v>28</v>
      </c>
      <c r="X133" s="88"/>
      <c r="Y133" s="85"/>
      <c r="Z133" s="175"/>
      <c r="AA133" s="83"/>
      <c r="AB133" s="153">
        <f t="shared" si="30"/>
        <v>3</v>
      </c>
      <c r="AC133" s="88"/>
      <c r="AD133" s="153">
        <f t="shared" si="31"/>
        <v>7</v>
      </c>
      <c r="AE133" s="88"/>
      <c r="AF133" s="153">
        <f t="shared" si="32"/>
        <v>14</v>
      </c>
      <c r="AG133" s="88"/>
      <c r="AH133" s="153">
        <f t="shared" si="33"/>
        <v>28</v>
      </c>
      <c r="AI133" s="88"/>
      <c r="AJ133" s="85"/>
      <c r="AK133" s="175"/>
      <c r="AL133" s="67"/>
      <c r="AM133" s="153">
        <f t="shared" si="34"/>
        <v>3</v>
      </c>
      <c r="AN133" s="88"/>
      <c r="AO133" s="153">
        <f t="shared" si="35"/>
        <v>7</v>
      </c>
      <c r="AP133" s="88"/>
      <c r="AQ133" s="153">
        <f t="shared" si="39"/>
        <v>14</v>
      </c>
      <c r="AR133" s="88"/>
      <c r="AS133" s="153">
        <f t="shared" si="37"/>
        <v>28</v>
      </c>
      <c r="AT133" s="88"/>
      <c r="AU133" s="85"/>
      <c r="AV133" s="94"/>
      <c r="AW133" s="199"/>
      <c r="AX133" s="200"/>
    </row>
    <row r="134" spans="1:50" s="1" customFormat="1" ht="15" customHeight="1" x14ac:dyDescent="0.25">
      <c r="A134" s="1" t="s">
        <v>590</v>
      </c>
      <c r="B134" s="147" t="s">
        <v>490</v>
      </c>
      <c r="C134" s="148" t="s">
        <v>74</v>
      </c>
      <c r="D134" s="213" t="s">
        <v>47</v>
      </c>
      <c r="E134" s="149" t="s">
        <v>138</v>
      </c>
      <c r="F134" s="215" t="s">
        <v>49</v>
      </c>
      <c r="G134" s="213" t="s">
        <v>63</v>
      </c>
      <c r="H134" s="150">
        <v>25</v>
      </c>
      <c r="I134" s="114"/>
      <c r="J134" s="110"/>
      <c r="K134" s="110"/>
      <c r="L134" s="110"/>
      <c r="M134" s="185" t="s">
        <v>1292</v>
      </c>
      <c r="N134" s="94"/>
      <c r="O134" s="74"/>
      <c r="P134" s="111"/>
      <c r="Q134" s="153">
        <f t="shared" si="43"/>
        <v>3</v>
      </c>
      <c r="R134" s="88"/>
      <c r="S134" s="153">
        <f t="shared" si="44"/>
        <v>7</v>
      </c>
      <c r="T134" s="88"/>
      <c r="U134" s="153">
        <f t="shared" si="21"/>
        <v>14</v>
      </c>
      <c r="V134" s="88"/>
      <c r="W134" s="153">
        <f t="shared" si="29"/>
        <v>28</v>
      </c>
      <c r="X134" s="88"/>
      <c r="Y134" s="85"/>
      <c r="Z134" s="175"/>
      <c r="AA134" s="83"/>
      <c r="AB134" s="153">
        <f t="shared" si="30"/>
        <v>3</v>
      </c>
      <c r="AC134" s="88"/>
      <c r="AD134" s="153">
        <f t="shared" si="31"/>
        <v>7</v>
      </c>
      <c r="AE134" s="88"/>
      <c r="AF134" s="153">
        <f t="shared" si="32"/>
        <v>14</v>
      </c>
      <c r="AG134" s="88"/>
      <c r="AH134" s="153">
        <f t="shared" si="33"/>
        <v>28</v>
      </c>
      <c r="AI134" s="88"/>
      <c r="AJ134" s="85"/>
      <c r="AK134" s="175"/>
      <c r="AL134" s="67"/>
      <c r="AM134" s="153">
        <f t="shared" si="34"/>
        <v>3</v>
      </c>
      <c r="AN134" s="88"/>
      <c r="AO134" s="153">
        <f t="shared" si="35"/>
        <v>7</v>
      </c>
      <c r="AP134" s="88"/>
      <c r="AQ134" s="153">
        <f t="shared" si="39"/>
        <v>14</v>
      </c>
      <c r="AR134" s="88"/>
      <c r="AS134" s="153">
        <f t="shared" si="37"/>
        <v>28</v>
      </c>
      <c r="AT134" s="88"/>
      <c r="AU134" s="85"/>
      <c r="AV134" s="94"/>
      <c r="AW134" s="199"/>
      <c r="AX134" s="200"/>
    </row>
    <row r="135" spans="1:50" s="1" customFormat="1" ht="15" customHeight="1" x14ac:dyDescent="0.25">
      <c r="A135" s="1" t="s">
        <v>587</v>
      </c>
      <c r="B135" s="147" t="s">
        <v>490</v>
      </c>
      <c r="C135" s="148" t="s">
        <v>75</v>
      </c>
      <c r="D135" s="213" t="s">
        <v>47</v>
      </c>
      <c r="E135" s="149" t="s">
        <v>138</v>
      </c>
      <c r="F135" s="215" t="s">
        <v>49</v>
      </c>
      <c r="G135" s="213" t="s">
        <v>63</v>
      </c>
      <c r="H135" s="150">
        <v>25</v>
      </c>
      <c r="I135" s="114"/>
      <c r="J135" s="110"/>
      <c r="K135" s="110"/>
      <c r="L135" s="110"/>
      <c r="M135" s="185" t="s">
        <v>1292</v>
      </c>
      <c r="N135" s="94"/>
      <c r="O135" s="74"/>
      <c r="P135" s="111"/>
      <c r="Q135" s="153">
        <f t="shared" si="43"/>
        <v>3</v>
      </c>
      <c r="R135" s="88"/>
      <c r="S135" s="153">
        <f t="shared" si="44"/>
        <v>7</v>
      </c>
      <c r="T135" s="88"/>
      <c r="U135" s="153">
        <f t="shared" si="21"/>
        <v>14</v>
      </c>
      <c r="V135" s="88"/>
      <c r="W135" s="153">
        <f t="shared" si="29"/>
        <v>28</v>
      </c>
      <c r="X135" s="88"/>
      <c r="Y135" s="85"/>
      <c r="Z135" s="175"/>
      <c r="AA135" s="83"/>
      <c r="AB135" s="153">
        <f t="shared" si="30"/>
        <v>3</v>
      </c>
      <c r="AC135" s="88"/>
      <c r="AD135" s="153">
        <f t="shared" si="31"/>
        <v>7</v>
      </c>
      <c r="AE135" s="88"/>
      <c r="AF135" s="153">
        <f t="shared" si="32"/>
        <v>14</v>
      </c>
      <c r="AG135" s="88"/>
      <c r="AH135" s="153">
        <f t="shared" si="33"/>
        <v>28</v>
      </c>
      <c r="AI135" s="88"/>
      <c r="AJ135" s="85"/>
      <c r="AK135" s="175"/>
      <c r="AL135" s="67"/>
      <c r="AM135" s="153">
        <f t="shared" si="34"/>
        <v>3</v>
      </c>
      <c r="AN135" s="88"/>
      <c r="AO135" s="153">
        <f t="shared" si="35"/>
        <v>7</v>
      </c>
      <c r="AP135" s="88"/>
      <c r="AQ135" s="153">
        <f t="shared" si="39"/>
        <v>14</v>
      </c>
      <c r="AR135" s="88"/>
      <c r="AS135" s="153">
        <f t="shared" si="37"/>
        <v>28</v>
      </c>
      <c r="AT135" s="88"/>
      <c r="AU135" s="85"/>
      <c r="AV135" s="94"/>
      <c r="AW135" s="199"/>
      <c r="AX135" s="200"/>
    </row>
    <row r="136" spans="1:50" s="1" customFormat="1" ht="15" customHeight="1" x14ac:dyDescent="0.25">
      <c r="A136" s="1" t="s">
        <v>1043</v>
      </c>
      <c r="B136" s="147" t="s">
        <v>310</v>
      </c>
      <c r="C136" s="148" t="s">
        <v>46</v>
      </c>
      <c r="D136" s="213" t="s">
        <v>47</v>
      </c>
      <c r="E136" s="149" t="s">
        <v>48</v>
      </c>
      <c r="F136" s="215" t="s">
        <v>49</v>
      </c>
      <c r="G136" s="213" t="s">
        <v>63</v>
      </c>
      <c r="H136" s="150">
        <v>25</v>
      </c>
      <c r="I136" s="114"/>
      <c r="J136" s="110"/>
      <c r="K136" s="110"/>
      <c r="L136" s="110"/>
      <c r="M136" s="185" t="s">
        <v>1292</v>
      </c>
      <c r="N136" s="94"/>
      <c r="O136" s="74"/>
      <c r="P136" s="111"/>
      <c r="Q136" s="153">
        <f t="shared" si="43"/>
        <v>3</v>
      </c>
      <c r="R136" s="88"/>
      <c r="S136" s="153">
        <f t="shared" si="44"/>
        <v>7</v>
      </c>
      <c r="T136" s="88"/>
      <c r="U136" s="153">
        <f t="shared" si="21"/>
        <v>14</v>
      </c>
      <c r="V136" s="88"/>
      <c r="W136" s="153">
        <f t="shared" si="29"/>
        <v>28</v>
      </c>
      <c r="X136" s="88"/>
      <c r="Y136" s="85"/>
      <c r="Z136" s="175"/>
      <c r="AA136" s="83"/>
      <c r="AB136" s="153">
        <f t="shared" si="30"/>
        <v>3</v>
      </c>
      <c r="AC136" s="88"/>
      <c r="AD136" s="153">
        <f t="shared" si="31"/>
        <v>7</v>
      </c>
      <c r="AE136" s="88"/>
      <c r="AF136" s="153">
        <f t="shared" si="32"/>
        <v>14</v>
      </c>
      <c r="AG136" s="88"/>
      <c r="AH136" s="153">
        <f t="shared" si="33"/>
        <v>28</v>
      </c>
      <c r="AI136" s="88"/>
      <c r="AJ136" s="85"/>
      <c r="AK136" s="175"/>
      <c r="AL136" s="67"/>
      <c r="AM136" s="153">
        <f t="shared" si="34"/>
        <v>3</v>
      </c>
      <c r="AN136" s="88"/>
      <c r="AO136" s="153">
        <f t="shared" si="35"/>
        <v>7</v>
      </c>
      <c r="AP136" s="88"/>
      <c r="AQ136" s="153">
        <f t="shared" si="39"/>
        <v>14</v>
      </c>
      <c r="AR136" s="88"/>
      <c r="AS136" s="153">
        <f t="shared" si="37"/>
        <v>28</v>
      </c>
      <c r="AT136" s="88"/>
      <c r="AU136" s="85"/>
      <c r="AV136" s="94"/>
      <c r="AW136" s="199"/>
      <c r="AX136" s="200"/>
    </row>
    <row r="137" spans="1:50" s="1" customFormat="1" ht="15" customHeight="1" x14ac:dyDescent="0.25">
      <c r="A137" s="1" t="s">
        <v>1044</v>
      </c>
      <c r="B137" s="147" t="s">
        <v>310</v>
      </c>
      <c r="C137" s="148" t="s">
        <v>51</v>
      </c>
      <c r="D137" s="213" t="s">
        <v>47</v>
      </c>
      <c r="E137" s="149" t="s">
        <v>48</v>
      </c>
      <c r="F137" s="215" t="s">
        <v>49</v>
      </c>
      <c r="G137" s="213" t="s">
        <v>63</v>
      </c>
      <c r="H137" s="150">
        <v>25</v>
      </c>
      <c r="I137" s="114"/>
      <c r="J137" s="110"/>
      <c r="K137" s="110"/>
      <c r="L137" s="110"/>
      <c r="M137" s="185" t="s">
        <v>1292</v>
      </c>
      <c r="N137" s="94"/>
      <c r="O137" s="74"/>
      <c r="P137" s="111"/>
      <c r="Q137" s="153">
        <f t="shared" si="43"/>
        <v>3</v>
      </c>
      <c r="R137" s="88"/>
      <c r="S137" s="153">
        <f t="shared" si="44"/>
        <v>7</v>
      </c>
      <c r="T137" s="88"/>
      <c r="U137" s="153">
        <f t="shared" si="21"/>
        <v>14</v>
      </c>
      <c r="V137" s="88"/>
      <c r="W137" s="153">
        <f t="shared" si="29"/>
        <v>28</v>
      </c>
      <c r="X137" s="88"/>
      <c r="Y137" s="85"/>
      <c r="Z137" s="175"/>
      <c r="AA137" s="83"/>
      <c r="AB137" s="153">
        <f t="shared" si="30"/>
        <v>3</v>
      </c>
      <c r="AC137" s="88"/>
      <c r="AD137" s="153">
        <f t="shared" si="31"/>
        <v>7</v>
      </c>
      <c r="AE137" s="88"/>
      <c r="AF137" s="153">
        <f t="shared" si="32"/>
        <v>14</v>
      </c>
      <c r="AG137" s="88"/>
      <c r="AH137" s="153">
        <f t="shared" si="33"/>
        <v>28</v>
      </c>
      <c r="AI137" s="88"/>
      <c r="AJ137" s="85"/>
      <c r="AK137" s="175"/>
      <c r="AL137" s="67"/>
      <c r="AM137" s="153">
        <f t="shared" si="34"/>
        <v>3</v>
      </c>
      <c r="AN137" s="88"/>
      <c r="AO137" s="153">
        <f t="shared" si="35"/>
        <v>7</v>
      </c>
      <c r="AP137" s="88"/>
      <c r="AQ137" s="153">
        <f t="shared" si="39"/>
        <v>14</v>
      </c>
      <c r="AR137" s="88"/>
      <c r="AS137" s="153">
        <f t="shared" si="37"/>
        <v>28</v>
      </c>
      <c r="AT137" s="88"/>
      <c r="AU137" s="85"/>
      <c r="AV137" s="94"/>
      <c r="AW137" s="199"/>
      <c r="AX137" s="200"/>
    </row>
    <row r="138" spans="1:50" s="1" customFormat="1" ht="15" customHeight="1" x14ac:dyDescent="0.25">
      <c r="A138" s="1" t="s">
        <v>1045</v>
      </c>
      <c r="B138" s="147" t="s">
        <v>310</v>
      </c>
      <c r="C138" s="148" t="s">
        <v>52</v>
      </c>
      <c r="D138" s="213" t="s">
        <v>47</v>
      </c>
      <c r="E138" s="149" t="s">
        <v>48</v>
      </c>
      <c r="F138" s="215" t="s">
        <v>49</v>
      </c>
      <c r="G138" s="213" t="s">
        <v>63</v>
      </c>
      <c r="H138" s="150">
        <v>25</v>
      </c>
      <c r="I138" s="114"/>
      <c r="J138" s="110"/>
      <c r="K138" s="110"/>
      <c r="L138" s="110"/>
      <c r="M138" s="185" t="s">
        <v>1292</v>
      </c>
      <c r="N138" s="94"/>
      <c r="O138" s="74"/>
      <c r="P138" s="111"/>
      <c r="Q138" s="153">
        <f t="shared" si="43"/>
        <v>3</v>
      </c>
      <c r="R138" s="88"/>
      <c r="S138" s="153">
        <f t="shared" si="44"/>
        <v>7</v>
      </c>
      <c r="T138" s="88"/>
      <c r="U138" s="153">
        <f t="shared" si="21"/>
        <v>14</v>
      </c>
      <c r="V138" s="88"/>
      <c r="W138" s="153">
        <f t="shared" si="29"/>
        <v>28</v>
      </c>
      <c r="X138" s="88"/>
      <c r="Y138" s="85"/>
      <c r="Z138" s="175"/>
      <c r="AA138" s="83"/>
      <c r="AB138" s="153">
        <f t="shared" si="30"/>
        <v>3</v>
      </c>
      <c r="AC138" s="88"/>
      <c r="AD138" s="153">
        <f t="shared" si="31"/>
        <v>7</v>
      </c>
      <c r="AE138" s="88"/>
      <c r="AF138" s="153">
        <f t="shared" si="32"/>
        <v>14</v>
      </c>
      <c r="AG138" s="88"/>
      <c r="AH138" s="153">
        <f t="shared" si="33"/>
        <v>28</v>
      </c>
      <c r="AI138" s="88"/>
      <c r="AJ138" s="85"/>
      <c r="AK138" s="175"/>
      <c r="AL138" s="67"/>
      <c r="AM138" s="153">
        <f t="shared" si="34"/>
        <v>3</v>
      </c>
      <c r="AN138" s="88"/>
      <c r="AO138" s="153">
        <f t="shared" si="35"/>
        <v>7</v>
      </c>
      <c r="AP138" s="88"/>
      <c r="AQ138" s="153">
        <f t="shared" si="39"/>
        <v>14</v>
      </c>
      <c r="AR138" s="88"/>
      <c r="AS138" s="153">
        <f t="shared" si="37"/>
        <v>28</v>
      </c>
      <c r="AT138" s="88"/>
      <c r="AU138" s="85"/>
      <c r="AV138" s="94"/>
      <c r="AW138" s="199"/>
      <c r="AX138" s="200"/>
    </row>
    <row r="139" spans="1:50" s="1" customFormat="1" ht="15" customHeight="1" x14ac:dyDescent="0.25">
      <c r="A139" s="1" t="s">
        <v>1046</v>
      </c>
      <c r="B139" s="147" t="s">
        <v>310</v>
      </c>
      <c r="C139" s="148" t="s">
        <v>53</v>
      </c>
      <c r="D139" s="213" t="s">
        <v>47</v>
      </c>
      <c r="E139" s="149" t="s">
        <v>48</v>
      </c>
      <c r="F139" s="215" t="s">
        <v>49</v>
      </c>
      <c r="G139" s="213" t="s">
        <v>63</v>
      </c>
      <c r="H139" s="150">
        <v>25</v>
      </c>
      <c r="I139" s="114"/>
      <c r="J139" s="110"/>
      <c r="K139" s="110"/>
      <c r="L139" s="110"/>
      <c r="M139" s="185" t="s">
        <v>1292</v>
      </c>
      <c r="N139" s="94"/>
      <c r="O139" s="74"/>
      <c r="P139" s="111"/>
      <c r="Q139" s="153">
        <f t="shared" si="43"/>
        <v>3</v>
      </c>
      <c r="R139" s="88"/>
      <c r="S139" s="153">
        <f t="shared" si="44"/>
        <v>7</v>
      </c>
      <c r="T139" s="88"/>
      <c r="U139" s="153">
        <f t="shared" si="21"/>
        <v>14</v>
      </c>
      <c r="V139" s="88"/>
      <c r="W139" s="153">
        <f t="shared" si="29"/>
        <v>28</v>
      </c>
      <c r="X139" s="88"/>
      <c r="Y139" s="85"/>
      <c r="Z139" s="175"/>
      <c r="AA139" s="83"/>
      <c r="AB139" s="153">
        <f t="shared" si="30"/>
        <v>3</v>
      </c>
      <c r="AC139" s="88"/>
      <c r="AD139" s="153">
        <f t="shared" si="31"/>
        <v>7</v>
      </c>
      <c r="AE139" s="88"/>
      <c r="AF139" s="153">
        <f t="shared" si="32"/>
        <v>14</v>
      </c>
      <c r="AG139" s="88"/>
      <c r="AH139" s="153">
        <f t="shared" si="33"/>
        <v>28</v>
      </c>
      <c r="AI139" s="88"/>
      <c r="AJ139" s="85"/>
      <c r="AK139" s="175"/>
      <c r="AL139" s="67"/>
      <c r="AM139" s="153">
        <f t="shared" si="34"/>
        <v>3</v>
      </c>
      <c r="AN139" s="88"/>
      <c r="AO139" s="153">
        <f t="shared" si="35"/>
        <v>7</v>
      </c>
      <c r="AP139" s="88"/>
      <c r="AQ139" s="153">
        <f t="shared" si="39"/>
        <v>14</v>
      </c>
      <c r="AR139" s="88"/>
      <c r="AS139" s="153">
        <f t="shared" si="37"/>
        <v>28</v>
      </c>
      <c r="AT139" s="88"/>
      <c r="AU139" s="85"/>
      <c r="AV139" s="94"/>
      <c r="AW139" s="199"/>
      <c r="AX139" s="200"/>
    </row>
    <row r="140" spans="1:50" s="1" customFormat="1" ht="15" customHeight="1" x14ac:dyDescent="0.25">
      <c r="A140" s="1" t="s">
        <v>1047</v>
      </c>
      <c r="B140" s="147" t="s">
        <v>310</v>
      </c>
      <c r="C140" s="148" t="s">
        <v>54</v>
      </c>
      <c r="D140" s="213" t="s">
        <v>47</v>
      </c>
      <c r="E140" s="149" t="s">
        <v>48</v>
      </c>
      <c r="F140" s="215" t="s">
        <v>49</v>
      </c>
      <c r="G140" s="213" t="s">
        <v>63</v>
      </c>
      <c r="H140" s="150">
        <v>25</v>
      </c>
      <c r="I140" s="114"/>
      <c r="J140" s="110"/>
      <c r="K140" s="110"/>
      <c r="L140" s="110"/>
      <c r="M140" s="185" t="s">
        <v>1292</v>
      </c>
      <c r="N140" s="94"/>
      <c r="O140" s="74"/>
      <c r="P140" s="111"/>
      <c r="Q140" s="153">
        <f t="shared" si="43"/>
        <v>3</v>
      </c>
      <c r="R140" s="88"/>
      <c r="S140" s="153">
        <f t="shared" si="44"/>
        <v>7</v>
      </c>
      <c r="T140" s="88"/>
      <c r="U140" s="153">
        <f t="shared" si="21"/>
        <v>14</v>
      </c>
      <c r="V140" s="88"/>
      <c r="W140" s="153">
        <f t="shared" si="29"/>
        <v>28</v>
      </c>
      <c r="X140" s="88"/>
      <c r="Y140" s="85"/>
      <c r="Z140" s="175"/>
      <c r="AA140" s="83"/>
      <c r="AB140" s="153">
        <f t="shared" si="30"/>
        <v>3</v>
      </c>
      <c r="AC140" s="88"/>
      <c r="AD140" s="153">
        <f t="shared" si="31"/>
        <v>7</v>
      </c>
      <c r="AE140" s="88"/>
      <c r="AF140" s="153">
        <f t="shared" si="32"/>
        <v>14</v>
      </c>
      <c r="AG140" s="88"/>
      <c r="AH140" s="153">
        <f t="shared" si="33"/>
        <v>28</v>
      </c>
      <c r="AI140" s="88"/>
      <c r="AJ140" s="85"/>
      <c r="AK140" s="175"/>
      <c r="AL140" s="67"/>
      <c r="AM140" s="153">
        <f t="shared" si="34"/>
        <v>3</v>
      </c>
      <c r="AN140" s="88"/>
      <c r="AO140" s="153">
        <f t="shared" si="35"/>
        <v>7</v>
      </c>
      <c r="AP140" s="88"/>
      <c r="AQ140" s="153">
        <f t="shared" si="39"/>
        <v>14</v>
      </c>
      <c r="AR140" s="88"/>
      <c r="AS140" s="153">
        <f t="shared" si="37"/>
        <v>28</v>
      </c>
      <c r="AT140" s="88"/>
      <c r="AU140" s="85"/>
      <c r="AV140" s="94"/>
      <c r="AW140" s="199"/>
      <c r="AX140" s="200"/>
    </row>
    <row r="141" spans="1:50" s="1" customFormat="1" ht="15" customHeight="1" x14ac:dyDescent="0.25">
      <c r="A141" s="1" t="s">
        <v>1048</v>
      </c>
      <c r="B141" s="147" t="s">
        <v>310</v>
      </c>
      <c r="C141" s="148" t="s">
        <v>55</v>
      </c>
      <c r="D141" s="213" t="s">
        <v>47</v>
      </c>
      <c r="E141" s="149" t="s">
        <v>48</v>
      </c>
      <c r="F141" s="215" t="s">
        <v>49</v>
      </c>
      <c r="G141" s="213" t="s">
        <v>63</v>
      </c>
      <c r="H141" s="150">
        <v>25</v>
      </c>
      <c r="I141" s="114"/>
      <c r="J141" s="110"/>
      <c r="K141" s="110"/>
      <c r="L141" s="110"/>
      <c r="M141" s="185" t="s">
        <v>1292</v>
      </c>
      <c r="N141" s="94"/>
      <c r="O141" s="74"/>
      <c r="P141" s="111"/>
      <c r="Q141" s="153">
        <f t="shared" si="43"/>
        <v>3</v>
      </c>
      <c r="R141" s="88"/>
      <c r="S141" s="153">
        <f t="shared" si="44"/>
        <v>7</v>
      </c>
      <c r="T141" s="88"/>
      <c r="U141" s="153">
        <f t="shared" si="21"/>
        <v>14</v>
      </c>
      <c r="V141" s="88"/>
      <c r="W141" s="153">
        <f t="shared" si="29"/>
        <v>28</v>
      </c>
      <c r="X141" s="88"/>
      <c r="Y141" s="85"/>
      <c r="Z141" s="175"/>
      <c r="AA141" s="83"/>
      <c r="AB141" s="153">
        <f t="shared" si="30"/>
        <v>3</v>
      </c>
      <c r="AC141" s="88"/>
      <c r="AD141" s="153">
        <f t="shared" si="31"/>
        <v>7</v>
      </c>
      <c r="AE141" s="88"/>
      <c r="AF141" s="153">
        <f t="shared" si="32"/>
        <v>14</v>
      </c>
      <c r="AG141" s="88"/>
      <c r="AH141" s="153">
        <f t="shared" si="33"/>
        <v>28</v>
      </c>
      <c r="AI141" s="88"/>
      <c r="AJ141" s="85"/>
      <c r="AK141" s="175"/>
      <c r="AL141" s="67"/>
      <c r="AM141" s="153">
        <f t="shared" si="34"/>
        <v>3</v>
      </c>
      <c r="AN141" s="88"/>
      <c r="AO141" s="153">
        <f t="shared" si="35"/>
        <v>7</v>
      </c>
      <c r="AP141" s="88"/>
      <c r="AQ141" s="153">
        <f t="shared" si="39"/>
        <v>14</v>
      </c>
      <c r="AR141" s="88"/>
      <c r="AS141" s="153">
        <f t="shared" si="37"/>
        <v>28</v>
      </c>
      <c r="AT141" s="88"/>
      <c r="AU141" s="85"/>
      <c r="AV141" s="94"/>
      <c r="AW141" s="199"/>
      <c r="AX141" s="200"/>
    </row>
    <row r="142" spans="1:50" s="1" customFormat="1" ht="15" customHeight="1" x14ac:dyDescent="0.25">
      <c r="A142" s="1" t="s">
        <v>1049</v>
      </c>
      <c r="B142" s="147" t="s">
        <v>310</v>
      </c>
      <c r="C142" s="148" t="s">
        <v>56</v>
      </c>
      <c r="D142" s="213" t="s">
        <v>47</v>
      </c>
      <c r="E142" s="149" t="s">
        <v>48</v>
      </c>
      <c r="F142" s="215" t="s">
        <v>49</v>
      </c>
      <c r="G142" s="213" t="s">
        <v>63</v>
      </c>
      <c r="H142" s="150">
        <v>25</v>
      </c>
      <c r="I142" s="114"/>
      <c r="J142" s="110"/>
      <c r="K142" s="110"/>
      <c r="L142" s="110"/>
      <c r="M142" s="185" t="s">
        <v>1292</v>
      </c>
      <c r="N142" s="94"/>
      <c r="O142" s="74"/>
      <c r="P142" s="111"/>
      <c r="Q142" s="153">
        <f t="shared" si="43"/>
        <v>3</v>
      </c>
      <c r="R142" s="88"/>
      <c r="S142" s="153">
        <f t="shared" si="44"/>
        <v>7</v>
      </c>
      <c r="T142" s="88"/>
      <c r="U142" s="153">
        <f t="shared" si="21"/>
        <v>14</v>
      </c>
      <c r="V142" s="88"/>
      <c r="W142" s="153">
        <f t="shared" si="29"/>
        <v>28</v>
      </c>
      <c r="X142" s="88"/>
      <c r="Y142" s="85"/>
      <c r="Z142" s="175"/>
      <c r="AA142" s="83"/>
      <c r="AB142" s="153">
        <f t="shared" si="30"/>
        <v>3</v>
      </c>
      <c r="AC142" s="88"/>
      <c r="AD142" s="153">
        <f t="shared" si="31"/>
        <v>7</v>
      </c>
      <c r="AE142" s="88"/>
      <c r="AF142" s="153">
        <f t="shared" si="32"/>
        <v>14</v>
      </c>
      <c r="AG142" s="88"/>
      <c r="AH142" s="153">
        <f t="shared" si="33"/>
        <v>28</v>
      </c>
      <c r="AI142" s="88"/>
      <c r="AJ142" s="85"/>
      <c r="AK142" s="175"/>
      <c r="AL142" s="67"/>
      <c r="AM142" s="153">
        <f t="shared" si="34"/>
        <v>3</v>
      </c>
      <c r="AN142" s="88"/>
      <c r="AO142" s="153">
        <f t="shared" si="35"/>
        <v>7</v>
      </c>
      <c r="AP142" s="88"/>
      <c r="AQ142" s="153">
        <f t="shared" si="39"/>
        <v>14</v>
      </c>
      <c r="AR142" s="88"/>
      <c r="AS142" s="153">
        <f t="shared" si="37"/>
        <v>28</v>
      </c>
      <c r="AT142" s="88"/>
      <c r="AU142" s="85"/>
      <c r="AV142" s="94"/>
      <c r="AW142" s="199"/>
      <c r="AX142" s="200"/>
    </row>
    <row r="143" spans="1:50" s="1" customFormat="1" ht="15" customHeight="1" x14ac:dyDescent="0.25">
      <c r="A143" s="1" t="s">
        <v>1050</v>
      </c>
      <c r="B143" s="147" t="s">
        <v>310</v>
      </c>
      <c r="C143" s="148" t="s">
        <v>57</v>
      </c>
      <c r="D143" s="213" t="s">
        <v>47</v>
      </c>
      <c r="E143" s="149" t="s">
        <v>48</v>
      </c>
      <c r="F143" s="215" t="s">
        <v>49</v>
      </c>
      <c r="G143" s="213" t="s">
        <v>63</v>
      </c>
      <c r="H143" s="150">
        <v>25</v>
      </c>
      <c r="I143" s="114"/>
      <c r="J143" s="110"/>
      <c r="K143" s="110"/>
      <c r="L143" s="110"/>
      <c r="M143" s="185" t="s">
        <v>1292</v>
      </c>
      <c r="N143" s="94"/>
      <c r="O143" s="74"/>
      <c r="P143" s="111"/>
      <c r="Q143" s="153">
        <f t="shared" si="43"/>
        <v>3</v>
      </c>
      <c r="R143" s="88"/>
      <c r="S143" s="153">
        <f t="shared" si="44"/>
        <v>7</v>
      </c>
      <c r="T143" s="88"/>
      <c r="U143" s="153">
        <f t="shared" si="21"/>
        <v>14</v>
      </c>
      <c r="V143" s="88"/>
      <c r="W143" s="153">
        <f t="shared" si="29"/>
        <v>28</v>
      </c>
      <c r="X143" s="88"/>
      <c r="Y143" s="85"/>
      <c r="Z143" s="175"/>
      <c r="AA143" s="83"/>
      <c r="AB143" s="153">
        <f t="shared" si="30"/>
        <v>3</v>
      </c>
      <c r="AC143" s="88"/>
      <c r="AD143" s="153">
        <f t="shared" si="31"/>
        <v>7</v>
      </c>
      <c r="AE143" s="88"/>
      <c r="AF143" s="153">
        <f t="shared" si="32"/>
        <v>14</v>
      </c>
      <c r="AG143" s="88"/>
      <c r="AH143" s="153">
        <f t="shared" si="33"/>
        <v>28</v>
      </c>
      <c r="AI143" s="88"/>
      <c r="AJ143" s="85"/>
      <c r="AK143" s="175"/>
      <c r="AL143" s="67"/>
      <c r="AM143" s="153">
        <f t="shared" si="34"/>
        <v>3</v>
      </c>
      <c r="AN143" s="88"/>
      <c r="AO143" s="153">
        <f t="shared" si="35"/>
        <v>7</v>
      </c>
      <c r="AP143" s="88"/>
      <c r="AQ143" s="153">
        <f t="shared" si="39"/>
        <v>14</v>
      </c>
      <c r="AR143" s="88"/>
      <c r="AS143" s="153">
        <f t="shared" si="37"/>
        <v>28</v>
      </c>
      <c r="AT143" s="88"/>
      <c r="AU143" s="85"/>
      <c r="AV143" s="94"/>
      <c r="AW143" s="199"/>
      <c r="AX143" s="200"/>
    </row>
    <row r="144" spans="1:50" s="1" customFormat="1" ht="15" customHeight="1" x14ac:dyDescent="0.25">
      <c r="A144" s="1" t="s">
        <v>1051</v>
      </c>
      <c r="B144" s="147" t="s">
        <v>310</v>
      </c>
      <c r="C144" s="148" t="s">
        <v>58</v>
      </c>
      <c r="D144" s="213" t="s">
        <v>47</v>
      </c>
      <c r="E144" s="149" t="s">
        <v>48</v>
      </c>
      <c r="F144" s="215" t="s">
        <v>49</v>
      </c>
      <c r="G144" s="213" t="s">
        <v>63</v>
      </c>
      <c r="H144" s="150">
        <v>25</v>
      </c>
      <c r="I144" s="114"/>
      <c r="J144" s="110"/>
      <c r="K144" s="110"/>
      <c r="L144" s="110"/>
      <c r="M144" s="185" t="s">
        <v>1292</v>
      </c>
      <c r="N144" s="94"/>
      <c r="O144" s="74"/>
      <c r="P144" s="111"/>
      <c r="Q144" s="153">
        <f t="shared" si="43"/>
        <v>3</v>
      </c>
      <c r="R144" s="88"/>
      <c r="S144" s="153">
        <f t="shared" si="44"/>
        <v>7</v>
      </c>
      <c r="T144" s="88"/>
      <c r="U144" s="153">
        <f t="shared" si="21"/>
        <v>14</v>
      </c>
      <c r="V144" s="88"/>
      <c r="W144" s="153">
        <f t="shared" si="29"/>
        <v>28</v>
      </c>
      <c r="X144" s="88"/>
      <c r="Y144" s="85"/>
      <c r="Z144" s="175"/>
      <c r="AA144" s="83"/>
      <c r="AB144" s="153">
        <f t="shared" si="30"/>
        <v>3</v>
      </c>
      <c r="AC144" s="88"/>
      <c r="AD144" s="153">
        <f t="shared" si="31"/>
        <v>7</v>
      </c>
      <c r="AE144" s="88"/>
      <c r="AF144" s="153">
        <f t="shared" si="32"/>
        <v>14</v>
      </c>
      <c r="AG144" s="88"/>
      <c r="AH144" s="153">
        <f t="shared" si="33"/>
        <v>28</v>
      </c>
      <c r="AI144" s="88"/>
      <c r="AJ144" s="85"/>
      <c r="AK144" s="175"/>
      <c r="AL144" s="67"/>
      <c r="AM144" s="153">
        <f t="shared" si="34"/>
        <v>3</v>
      </c>
      <c r="AN144" s="88"/>
      <c r="AO144" s="153">
        <f t="shared" si="35"/>
        <v>7</v>
      </c>
      <c r="AP144" s="88"/>
      <c r="AQ144" s="153">
        <f t="shared" si="39"/>
        <v>14</v>
      </c>
      <c r="AR144" s="88"/>
      <c r="AS144" s="153">
        <f t="shared" si="37"/>
        <v>28</v>
      </c>
      <c r="AT144" s="88"/>
      <c r="AU144" s="85"/>
      <c r="AV144" s="94"/>
      <c r="AW144" s="199"/>
      <c r="AX144" s="200"/>
    </row>
    <row r="145" spans="1:50" s="1" customFormat="1" ht="15" customHeight="1" x14ac:dyDescent="0.25">
      <c r="A145" s="1" t="s">
        <v>1052</v>
      </c>
      <c r="B145" s="147" t="s">
        <v>310</v>
      </c>
      <c r="C145" s="148" t="s">
        <v>59</v>
      </c>
      <c r="D145" s="213" t="s">
        <v>47</v>
      </c>
      <c r="E145" s="149" t="s">
        <v>48</v>
      </c>
      <c r="F145" s="215" t="s">
        <v>49</v>
      </c>
      <c r="G145" s="213" t="s">
        <v>63</v>
      </c>
      <c r="H145" s="150">
        <v>25</v>
      </c>
      <c r="I145" s="114"/>
      <c r="J145" s="110"/>
      <c r="K145" s="110"/>
      <c r="L145" s="110"/>
      <c r="M145" s="185" t="s">
        <v>1292</v>
      </c>
      <c r="N145" s="94"/>
      <c r="O145" s="74"/>
      <c r="P145" s="111"/>
      <c r="Q145" s="153">
        <f t="shared" si="43"/>
        <v>3</v>
      </c>
      <c r="R145" s="88"/>
      <c r="S145" s="153">
        <f t="shared" si="44"/>
        <v>7</v>
      </c>
      <c r="T145" s="88"/>
      <c r="U145" s="153">
        <f t="shared" si="21"/>
        <v>14</v>
      </c>
      <c r="V145" s="88"/>
      <c r="W145" s="153">
        <f t="shared" si="29"/>
        <v>28</v>
      </c>
      <c r="X145" s="88"/>
      <c r="Y145" s="85"/>
      <c r="Z145" s="175"/>
      <c r="AA145" s="83"/>
      <c r="AB145" s="153">
        <f t="shared" si="30"/>
        <v>3</v>
      </c>
      <c r="AC145" s="88"/>
      <c r="AD145" s="153">
        <f t="shared" si="31"/>
        <v>7</v>
      </c>
      <c r="AE145" s="88"/>
      <c r="AF145" s="153">
        <f t="shared" si="32"/>
        <v>14</v>
      </c>
      <c r="AG145" s="88"/>
      <c r="AH145" s="153">
        <f t="shared" si="33"/>
        <v>28</v>
      </c>
      <c r="AI145" s="88"/>
      <c r="AJ145" s="85"/>
      <c r="AK145" s="175"/>
      <c r="AL145" s="67"/>
      <c r="AM145" s="153">
        <f t="shared" si="34"/>
        <v>3</v>
      </c>
      <c r="AN145" s="88"/>
      <c r="AO145" s="153">
        <f t="shared" si="35"/>
        <v>7</v>
      </c>
      <c r="AP145" s="88"/>
      <c r="AQ145" s="153">
        <f t="shared" si="39"/>
        <v>14</v>
      </c>
      <c r="AR145" s="88"/>
      <c r="AS145" s="153">
        <f t="shared" si="37"/>
        <v>28</v>
      </c>
      <c r="AT145" s="88"/>
      <c r="AU145" s="85"/>
      <c r="AV145" s="94"/>
      <c r="AW145" s="199"/>
      <c r="AX145" s="200"/>
    </row>
    <row r="146" spans="1:50" s="1" customFormat="1" ht="15" customHeight="1" x14ac:dyDescent="0.25">
      <c r="A146" s="1" t="s">
        <v>1053</v>
      </c>
      <c r="B146" s="147" t="s">
        <v>310</v>
      </c>
      <c r="C146" s="148" t="s">
        <v>60</v>
      </c>
      <c r="D146" s="213" t="s">
        <v>47</v>
      </c>
      <c r="E146" s="149" t="s">
        <v>48</v>
      </c>
      <c r="F146" s="215" t="s">
        <v>49</v>
      </c>
      <c r="G146" s="213" t="s">
        <v>63</v>
      </c>
      <c r="H146" s="150">
        <v>25</v>
      </c>
      <c r="I146" s="114"/>
      <c r="J146" s="110"/>
      <c r="K146" s="110"/>
      <c r="L146" s="110"/>
      <c r="M146" s="185" t="s">
        <v>1292</v>
      </c>
      <c r="N146" s="94"/>
      <c r="O146" s="74"/>
      <c r="P146" s="111"/>
      <c r="Q146" s="153">
        <f t="shared" si="43"/>
        <v>3</v>
      </c>
      <c r="R146" s="88"/>
      <c r="S146" s="153">
        <f t="shared" si="44"/>
        <v>7</v>
      </c>
      <c r="T146" s="88"/>
      <c r="U146" s="153">
        <f t="shared" si="21"/>
        <v>14</v>
      </c>
      <c r="V146" s="88"/>
      <c r="W146" s="153">
        <f t="shared" si="29"/>
        <v>28</v>
      </c>
      <c r="X146" s="88"/>
      <c r="Y146" s="85"/>
      <c r="Z146" s="175"/>
      <c r="AA146" s="83"/>
      <c r="AB146" s="153">
        <f t="shared" si="30"/>
        <v>3</v>
      </c>
      <c r="AC146" s="88"/>
      <c r="AD146" s="153">
        <f t="shared" si="31"/>
        <v>7</v>
      </c>
      <c r="AE146" s="88"/>
      <c r="AF146" s="153">
        <f t="shared" si="32"/>
        <v>14</v>
      </c>
      <c r="AG146" s="88"/>
      <c r="AH146" s="153">
        <f t="shared" si="33"/>
        <v>28</v>
      </c>
      <c r="AI146" s="88"/>
      <c r="AJ146" s="85"/>
      <c r="AK146" s="175"/>
      <c r="AL146" s="67"/>
      <c r="AM146" s="153">
        <f t="shared" si="34"/>
        <v>3</v>
      </c>
      <c r="AN146" s="88"/>
      <c r="AO146" s="153">
        <f t="shared" si="35"/>
        <v>7</v>
      </c>
      <c r="AP146" s="88"/>
      <c r="AQ146" s="153">
        <f t="shared" si="39"/>
        <v>14</v>
      </c>
      <c r="AR146" s="88"/>
      <c r="AS146" s="153">
        <f t="shared" si="37"/>
        <v>28</v>
      </c>
      <c r="AT146" s="88"/>
      <c r="AU146" s="85"/>
      <c r="AV146" s="94"/>
      <c r="AW146" s="199"/>
      <c r="AX146" s="200"/>
    </row>
    <row r="147" spans="1:50" s="1" customFormat="1" ht="15" customHeight="1" x14ac:dyDescent="0.25">
      <c r="A147" s="1" t="s">
        <v>1054</v>
      </c>
      <c r="B147" s="147" t="s">
        <v>310</v>
      </c>
      <c r="C147" s="148" t="s">
        <v>61</v>
      </c>
      <c r="D147" s="213" t="s">
        <v>47</v>
      </c>
      <c r="E147" s="149" t="s">
        <v>48</v>
      </c>
      <c r="F147" s="215" t="s">
        <v>49</v>
      </c>
      <c r="G147" s="213" t="s">
        <v>63</v>
      </c>
      <c r="H147" s="150">
        <v>25</v>
      </c>
      <c r="I147" s="114"/>
      <c r="J147" s="110"/>
      <c r="K147" s="110"/>
      <c r="L147" s="110"/>
      <c r="M147" s="185" t="s">
        <v>1292</v>
      </c>
      <c r="N147" s="94"/>
      <c r="O147" s="74"/>
      <c r="P147" s="111"/>
      <c r="Q147" s="153">
        <f t="shared" si="43"/>
        <v>3</v>
      </c>
      <c r="R147" s="88"/>
      <c r="S147" s="153">
        <f t="shared" si="44"/>
        <v>7</v>
      </c>
      <c r="T147" s="88"/>
      <c r="U147" s="153">
        <f t="shared" si="21"/>
        <v>14</v>
      </c>
      <c r="V147" s="88"/>
      <c r="W147" s="153">
        <f t="shared" si="29"/>
        <v>28</v>
      </c>
      <c r="X147" s="88"/>
      <c r="Y147" s="85"/>
      <c r="Z147" s="175"/>
      <c r="AA147" s="83"/>
      <c r="AB147" s="153">
        <f t="shared" si="30"/>
        <v>3</v>
      </c>
      <c r="AC147" s="88"/>
      <c r="AD147" s="153">
        <f t="shared" si="31"/>
        <v>7</v>
      </c>
      <c r="AE147" s="88"/>
      <c r="AF147" s="153">
        <f t="shared" si="32"/>
        <v>14</v>
      </c>
      <c r="AG147" s="88"/>
      <c r="AH147" s="153">
        <f t="shared" si="33"/>
        <v>28</v>
      </c>
      <c r="AI147" s="88"/>
      <c r="AJ147" s="85"/>
      <c r="AK147" s="175"/>
      <c r="AL147" s="67"/>
      <c r="AM147" s="153">
        <f t="shared" si="34"/>
        <v>3</v>
      </c>
      <c r="AN147" s="88"/>
      <c r="AO147" s="153">
        <f t="shared" si="35"/>
        <v>7</v>
      </c>
      <c r="AP147" s="88"/>
      <c r="AQ147" s="153">
        <f t="shared" si="39"/>
        <v>14</v>
      </c>
      <c r="AR147" s="88"/>
      <c r="AS147" s="153">
        <f t="shared" si="37"/>
        <v>28</v>
      </c>
      <c r="AT147" s="88"/>
      <c r="AU147" s="85"/>
      <c r="AV147" s="94"/>
      <c r="AW147" s="199"/>
      <c r="AX147" s="200"/>
    </row>
    <row r="148" spans="1:50" s="1" customFormat="1" ht="15" customHeight="1" x14ac:dyDescent="0.25">
      <c r="A148" s="1" t="s">
        <v>1055</v>
      </c>
      <c r="B148" s="147" t="s">
        <v>310</v>
      </c>
      <c r="C148" s="148" t="s">
        <v>62</v>
      </c>
      <c r="D148" s="213" t="s">
        <v>47</v>
      </c>
      <c r="E148" s="149" t="s">
        <v>48</v>
      </c>
      <c r="F148" s="215" t="s">
        <v>49</v>
      </c>
      <c r="G148" s="213" t="s">
        <v>63</v>
      </c>
      <c r="H148" s="150">
        <v>25</v>
      </c>
      <c r="I148" s="114"/>
      <c r="J148" s="110"/>
      <c r="K148" s="110"/>
      <c r="L148" s="110"/>
      <c r="M148" s="185" t="s">
        <v>1292</v>
      </c>
      <c r="N148" s="94"/>
      <c r="O148" s="74"/>
      <c r="P148" s="111"/>
      <c r="Q148" s="153">
        <f t="shared" si="43"/>
        <v>3</v>
      </c>
      <c r="R148" s="88"/>
      <c r="S148" s="153">
        <f t="shared" si="44"/>
        <v>7</v>
      </c>
      <c r="T148" s="88"/>
      <c r="U148" s="153">
        <f t="shared" si="21"/>
        <v>14</v>
      </c>
      <c r="V148" s="88"/>
      <c r="W148" s="153">
        <f t="shared" si="29"/>
        <v>28</v>
      </c>
      <c r="X148" s="88"/>
      <c r="Y148" s="85"/>
      <c r="Z148" s="175"/>
      <c r="AA148" s="83"/>
      <c r="AB148" s="153">
        <f t="shared" si="30"/>
        <v>3</v>
      </c>
      <c r="AC148" s="88"/>
      <c r="AD148" s="153">
        <f t="shared" si="31"/>
        <v>7</v>
      </c>
      <c r="AE148" s="88"/>
      <c r="AF148" s="153">
        <f t="shared" si="32"/>
        <v>14</v>
      </c>
      <c r="AG148" s="88"/>
      <c r="AH148" s="153">
        <f t="shared" si="33"/>
        <v>28</v>
      </c>
      <c r="AI148" s="88"/>
      <c r="AJ148" s="85"/>
      <c r="AK148" s="175"/>
      <c r="AL148" s="67"/>
      <c r="AM148" s="153">
        <f t="shared" si="34"/>
        <v>3</v>
      </c>
      <c r="AN148" s="88"/>
      <c r="AO148" s="153">
        <f t="shared" si="35"/>
        <v>7</v>
      </c>
      <c r="AP148" s="88"/>
      <c r="AQ148" s="153">
        <f t="shared" si="39"/>
        <v>14</v>
      </c>
      <c r="AR148" s="88"/>
      <c r="AS148" s="153">
        <f t="shared" si="37"/>
        <v>28</v>
      </c>
      <c r="AT148" s="88"/>
      <c r="AU148" s="85"/>
      <c r="AV148" s="94"/>
      <c r="AW148" s="199"/>
      <c r="AX148" s="200"/>
    </row>
    <row r="149" spans="1:50" s="1" customFormat="1" ht="15" customHeight="1" x14ac:dyDescent="0.25">
      <c r="A149" s="1" t="s">
        <v>1056</v>
      </c>
      <c r="B149" s="147" t="s">
        <v>310</v>
      </c>
      <c r="C149" s="148" t="s">
        <v>64</v>
      </c>
      <c r="D149" s="213" t="s">
        <v>47</v>
      </c>
      <c r="E149" s="149" t="s">
        <v>48</v>
      </c>
      <c r="F149" s="215" t="s">
        <v>49</v>
      </c>
      <c r="G149" s="213" t="s">
        <v>63</v>
      </c>
      <c r="H149" s="150">
        <v>25</v>
      </c>
      <c r="I149" s="114"/>
      <c r="J149" s="110"/>
      <c r="K149" s="110"/>
      <c r="L149" s="110"/>
      <c r="M149" s="185" t="s">
        <v>1292</v>
      </c>
      <c r="N149" s="94"/>
      <c r="O149" s="74"/>
      <c r="P149" s="111"/>
      <c r="Q149" s="153">
        <f t="shared" si="43"/>
        <v>3</v>
      </c>
      <c r="R149" s="88"/>
      <c r="S149" s="153">
        <f t="shared" si="44"/>
        <v>7</v>
      </c>
      <c r="T149" s="88"/>
      <c r="U149" s="153">
        <f t="shared" si="21"/>
        <v>14</v>
      </c>
      <c r="V149" s="88"/>
      <c r="W149" s="153">
        <f t="shared" si="29"/>
        <v>28</v>
      </c>
      <c r="X149" s="88"/>
      <c r="Y149" s="85"/>
      <c r="Z149" s="175"/>
      <c r="AA149" s="83"/>
      <c r="AB149" s="153">
        <f t="shared" si="30"/>
        <v>3</v>
      </c>
      <c r="AC149" s="88"/>
      <c r="AD149" s="153">
        <f t="shared" si="31"/>
        <v>7</v>
      </c>
      <c r="AE149" s="88"/>
      <c r="AF149" s="153">
        <f t="shared" si="32"/>
        <v>14</v>
      </c>
      <c r="AG149" s="88"/>
      <c r="AH149" s="153">
        <f t="shared" si="33"/>
        <v>28</v>
      </c>
      <c r="AI149" s="88"/>
      <c r="AJ149" s="85"/>
      <c r="AK149" s="175"/>
      <c r="AL149" s="67"/>
      <c r="AM149" s="153">
        <f t="shared" si="34"/>
        <v>3</v>
      </c>
      <c r="AN149" s="88"/>
      <c r="AO149" s="153">
        <f t="shared" si="35"/>
        <v>7</v>
      </c>
      <c r="AP149" s="88"/>
      <c r="AQ149" s="153">
        <f t="shared" si="39"/>
        <v>14</v>
      </c>
      <c r="AR149" s="88"/>
      <c r="AS149" s="153">
        <f t="shared" si="37"/>
        <v>28</v>
      </c>
      <c r="AT149" s="88"/>
      <c r="AU149" s="85"/>
      <c r="AV149" s="94"/>
      <c r="AW149" s="199"/>
      <c r="AX149" s="200"/>
    </row>
    <row r="150" spans="1:50" s="1" customFormat="1" ht="15" customHeight="1" x14ac:dyDescent="0.25">
      <c r="A150" s="1" t="s">
        <v>1057</v>
      </c>
      <c r="B150" s="147" t="s">
        <v>310</v>
      </c>
      <c r="C150" s="148" t="s">
        <v>65</v>
      </c>
      <c r="D150" s="213" t="s">
        <v>47</v>
      </c>
      <c r="E150" s="149" t="s">
        <v>48</v>
      </c>
      <c r="F150" s="215" t="s">
        <v>49</v>
      </c>
      <c r="G150" s="213" t="s">
        <v>63</v>
      </c>
      <c r="H150" s="150">
        <v>25</v>
      </c>
      <c r="I150" s="114"/>
      <c r="J150" s="110"/>
      <c r="K150" s="110"/>
      <c r="L150" s="110"/>
      <c r="M150" s="185" t="s">
        <v>1292</v>
      </c>
      <c r="N150" s="94"/>
      <c r="O150" s="74"/>
      <c r="P150" s="111"/>
      <c r="Q150" s="153">
        <f t="shared" si="43"/>
        <v>3</v>
      </c>
      <c r="R150" s="88"/>
      <c r="S150" s="153">
        <f t="shared" si="44"/>
        <v>7</v>
      </c>
      <c r="T150" s="88"/>
      <c r="U150" s="153">
        <f t="shared" si="21"/>
        <v>14</v>
      </c>
      <c r="V150" s="88"/>
      <c r="W150" s="153">
        <f t="shared" si="29"/>
        <v>28</v>
      </c>
      <c r="X150" s="88"/>
      <c r="Y150" s="85"/>
      <c r="Z150" s="175"/>
      <c r="AA150" s="83"/>
      <c r="AB150" s="153">
        <f t="shared" si="30"/>
        <v>3</v>
      </c>
      <c r="AC150" s="88"/>
      <c r="AD150" s="153">
        <f t="shared" si="31"/>
        <v>7</v>
      </c>
      <c r="AE150" s="88"/>
      <c r="AF150" s="153">
        <f t="shared" si="32"/>
        <v>14</v>
      </c>
      <c r="AG150" s="88"/>
      <c r="AH150" s="153">
        <f t="shared" si="33"/>
        <v>28</v>
      </c>
      <c r="AI150" s="88"/>
      <c r="AJ150" s="85"/>
      <c r="AK150" s="175"/>
      <c r="AL150" s="67"/>
      <c r="AM150" s="153">
        <f t="shared" si="34"/>
        <v>3</v>
      </c>
      <c r="AN150" s="88"/>
      <c r="AO150" s="153">
        <f t="shared" si="35"/>
        <v>7</v>
      </c>
      <c r="AP150" s="88"/>
      <c r="AQ150" s="153">
        <f t="shared" si="39"/>
        <v>14</v>
      </c>
      <c r="AR150" s="88"/>
      <c r="AS150" s="153">
        <f t="shared" si="37"/>
        <v>28</v>
      </c>
      <c r="AT150" s="88"/>
      <c r="AU150" s="85"/>
      <c r="AV150" s="94"/>
      <c r="AW150" s="199"/>
      <c r="AX150" s="200"/>
    </row>
    <row r="151" spans="1:50" s="1" customFormat="1" ht="15" customHeight="1" x14ac:dyDescent="0.25">
      <c r="A151" s="1" t="s">
        <v>1058</v>
      </c>
      <c r="B151" s="147" t="s">
        <v>310</v>
      </c>
      <c r="C151" s="148" t="s">
        <v>66</v>
      </c>
      <c r="D151" s="213" t="s">
        <v>47</v>
      </c>
      <c r="E151" s="149" t="s">
        <v>48</v>
      </c>
      <c r="F151" s="215" t="s">
        <v>49</v>
      </c>
      <c r="G151" s="213" t="s">
        <v>63</v>
      </c>
      <c r="H151" s="150">
        <v>25</v>
      </c>
      <c r="I151" s="114"/>
      <c r="J151" s="110"/>
      <c r="K151" s="110"/>
      <c r="L151" s="110"/>
      <c r="M151" s="185" t="s">
        <v>1292</v>
      </c>
      <c r="N151" s="94"/>
      <c r="O151" s="74"/>
      <c r="P151" s="111"/>
      <c r="Q151" s="153">
        <f t="shared" si="43"/>
        <v>3</v>
      </c>
      <c r="R151" s="88"/>
      <c r="S151" s="153">
        <f t="shared" si="44"/>
        <v>7</v>
      </c>
      <c r="T151" s="88"/>
      <c r="U151" s="153">
        <f t="shared" si="21"/>
        <v>14</v>
      </c>
      <c r="V151" s="88"/>
      <c r="W151" s="153">
        <f t="shared" si="29"/>
        <v>28</v>
      </c>
      <c r="X151" s="88"/>
      <c r="Y151" s="85"/>
      <c r="Z151" s="175"/>
      <c r="AA151" s="83"/>
      <c r="AB151" s="153">
        <f t="shared" si="30"/>
        <v>3</v>
      </c>
      <c r="AC151" s="88"/>
      <c r="AD151" s="153">
        <f t="shared" si="31"/>
        <v>7</v>
      </c>
      <c r="AE151" s="88"/>
      <c r="AF151" s="153">
        <f t="shared" si="32"/>
        <v>14</v>
      </c>
      <c r="AG151" s="88"/>
      <c r="AH151" s="153">
        <f t="shared" si="33"/>
        <v>28</v>
      </c>
      <c r="AI151" s="88"/>
      <c r="AJ151" s="85"/>
      <c r="AK151" s="175"/>
      <c r="AL151" s="67"/>
      <c r="AM151" s="153">
        <f t="shared" si="34"/>
        <v>3</v>
      </c>
      <c r="AN151" s="88"/>
      <c r="AO151" s="153">
        <f t="shared" si="35"/>
        <v>7</v>
      </c>
      <c r="AP151" s="88"/>
      <c r="AQ151" s="153">
        <f t="shared" si="39"/>
        <v>14</v>
      </c>
      <c r="AR151" s="88"/>
      <c r="AS151" s="153">
        <f t="shared" si="37"/>
        <v>28</v>
      </c>
      <c r="AT151" s="88"/>
      <c r="AU151" s="85"/>
      <c r="AV151" s="94"/>
      <c r="AW151" s="199"/>
      <c r="AX151" s="200"/>
    </row>
    <row r="152" spans="1:50" s="1" customFormat="1" ht="15" customHeight="1" x14ac:dyDescent="0.25">
      <c r="A152" s="1" t="s">
        <v>1059</v>
      </c>
      <c r="B152" s="147" t="s">
        <v>310</v>
      </c>
      <c r="C152" s="148" t="s">
        <v>67</v>
      </c>
      <c r="D152" s="213" t="s">
        <v>47</v>
      </c>
      <c r="E152" s="149" t="s">
        <v>48</v>
      </c>
      <c r="F152" s="215" t="s">
        <v>49</v>
      </c>
      <c r="G152" s="213" t="s">
        <v>63</v>
      </c>
      <c r="H152" s="150">
        <v>25</v>
      </c>
      <c r="I152" s="114"/>
      <c r="J152" s="110"/>
      <c r="K152" s="110"/>
      <c r="L152" s="110"/>
      <c r="M152" s="185" t="s">
        <v>1292</v>
      </c>
      <c r="N152" s="94"/>
      <c r="O152" s="74"/>
      <c r="P152" s="111"/>
      <c r="Q152" s="153">
        <f t="shared" si="43"/>
        <v>3</v>
      </c>
      <c r="R152" s="88"/>
      <c r="S152" s="153">
        <f t="shared" si="44"/>
        <v>7</v>
      </c>
      <c r="T152" s="88"/>
      <c r="U152" s="153">
        <f t="shared" si="21"/>
        <v>14</v>
      </c>
      <c r="V152" s="88"/>
      <c r="W152" s="153">
        <f t="shared" si="29"/>
        <v>28</v>
      </c>
      <c r="X152" s="88"/>
      <c r="Y152" s="85"/>
      <c r="Z152" s="175"/>
      <c r="AA152" s="83"/>
      <c r="AB152" s="153">
        <f t="shared" si="30"/>
        <v>3</v>
      </c>
      <c r="AC152" s="88"/>
      <c r="AD152" s="153">
        <f t="shared" si="31"/>
        <v>7</v>
      </c>
      <c r="AE152" s="88"/>
      <c r="AF152" s="153">
        <f t="shared" si="32"/>
        <v>14</v>
      </c>
      <c r="AG152" s="88"/>
      <c r="AH152" s="153">
        <f t="shared" si="33"/>
        <v>28</v>
      </c>
      <c r="AI152" s="88"/>
      <c r="AJ152" s="85"/>
      <c r="AK152" s="175"/>
      <c r="AL152" s="67"/>
      <c r="AM152" s="153">
        <f t="shared" si="34"/>
        <v>3</v>
      </c>
      <c r="AN152" s="88"/>
      <c r="AO152" s="153">
        <f t="shared" si="35"/>
        <v>7</v>
      </c>
      <c r="AP152" s="88"/>
      <c r="AQ152" s="153">
        <f t="shared" si="39"/>
        <v>14</v>
      </c>
      <c r="AR152" s="88"/>
      <c r="AS152" s="153">
        <f t="shared" si="37"/>
        <v>28</v>
      </c>
      <c r="AT152" s="88"/>
      <c r="AU152" s="85"/>
      <c r="AV152" s="94"/>
      <c r="AW152" s="199"/>
      <c r="AX152" s="200"/>
    </row>
    <row r="153" spans="1:50" s="1" customFormat="1" ht="15" customHeight="1" x14ac:dyDescent="0.25">
      <c r="A153" s="1" t="s">
        <v>1060</v>
      </c>
      <c r="B153" s="147" t="s">
        <v>310</v>
      </c>
      <c r="C153" s="148" t="s">
        <v>68</v>
      </c>
      <c r="D153" s="213" t="s">
        <v>47</v>
      </c>
      <c r="E153" s="149" t="s">
        <v>48</v>
      </c>
      <c r="F153" s="215" t="s">
        <v>49</v>
      </c>
      <c r="G153" s="213" t="s">
        <v>63</v>
      </c>
      <c r="H153" s="150">
        <v>25</v>
      </c>
      <c r="I153" s="114"/>
      <c r="J153" s="110"/>
      <c r="K153" s="110"/>
      <c r="L153" s="110"/>
      <c r="M153" s="185" t="s">
        <v>1292</v>
      </c>
      <c r="N153" s="94"/>
      <c r="O153" s="74"/>
      <c r="P153" s="111"/>
      <c r="Q153" s="153">
        <f t="shared" si="43"/>
        <v>3</v>
      </c>
      <c r="R153" s="88"/>
      <c r="S153" s="153">
        <f t="shared" si="44"/>
        <v>7</v>
      </c>
      <c r="T153" s="88"/>
      <c r="U153" s="153">
        <f t="shared" si="21"/>
        <v>14</v>
      </c>
      <c r="V153" s="88"/>
      <c r="W153" s="153">
        <f t="shared" si="29"/>
        <v>28</v>
      </c>
      <c r="X153" s="88"/>
      <c r="Y153" s="161"/>
      <c r="Z153" s="175"/>
      <c r="AA153" s="83"/>
      <c r="AB153" s="153">
        <f t="shared" si="30"/>
        <v>3</v>
      </c>
      <c r="AC153" s="88"/>
      <c r="AD153" s="153">
        <f t="shared" si="31"/>
        <v>7</v>
      </c>
      <c r="AE153" s="88"/>
      <c r="AF153" s="153">
        <f t="shared" si="32"/>
        <v>14</v>
      </c>
      <c r="AG153" s="88"/>
      <c r="AH153" s="153">
        <f t="shared" si="33"/>
        <v>28</v>
      </c>
      <c r="AI153" s="88"/>
      <c r="AJ153" s="85"/>
      <c r="AK153" s="175"/>
      <c r="AL153" s="67"/>
      <c r="AM153" s="153">
        <f t="shared" si="34"/>
        <v>3</v>
      </c>
      <c r="AN153" s="88"/>
      <c r="AO153" s="153">
        <f t="shared" si="35"/>
        <v>7</v>
      </c>
      <c r="AP153" s="88"/>
      <c r="AQ153" s="153">
        <f t="shared" si="39"/>
        <v>14</v>
      </c>
      <c r="AR153" s="88"/>
      <c r="AS153" s="153">
        <f t="shared" si="37"/>
        <v>28</v>
      </c>
      <c r="AT153" s="88"/>
      <c r="AU153" s="85"/>
      <c r="AV153" s="94"/>
      <c r="AW153" s="199"/>
      <c r="AX153" s="200"/>
    </row>
    <row r="154" spans="1:50" s="1" customFormat="1" ht="15" customHeight="1" x14ac:dyDescent="0.25">
      <c r="A154" s="1" t="s">
        <v>1061</v>
      </c>
      <c r="B154" s="147" t="s">
        <v>310</v>
      </c>
      <c r="C154" s="148" t="s">
        <v>69</v>
      </c>
      <c r="D154" s="213" t="s">
        <v>47</v>
      </c>
      <c r="E154" s="149" t="s">
        <v>48</v>
      </c>
      <c r="F154" s="215" t="s">
        <v>49</v>
      </c>
      <c r="G154" s="213" t="s">
        <v>63</v>
      </c>
      <c r="H154" s="150">
        <v>25</v>
      </c>
      <c r="I154" s="114"/>
      <c r="J154" s="110"/>
      <c r="K154" s="110"/>
      <c r="L154" s="110"/>
      <c r="M154" s="185" t="s">
        <v>1292</v>
      </c>
      <c r="N154" s="94"/>
      <c r="O154" s="74"/>
      <c r="P154" s="111"/>
      <c r="Q154" s="153">
        <f t="shared" si="43"/>
        <v>3</v>
      </c>
      <c r="R154" s="88"/>
      <c r="S154" s="153">
        <f t="shared" si="44"/>
        <v>7</v>
      </c>
      <c r="T154" s="88"/>
      <c r="U154" s="153">
        <f t="shared" si="21"/>
        <v>14</v>
      </c>
      <c r="V154" s="88"/>
      <c r="W154" s="153">
        <f t="shared" si="29"/>
        <v>28</v>
      </c>
      <c r="X154" s="88"/>
      <c r="Y154" s="85"/>
      <c r="Z154" s="175"/>
      <c r="AA154" s="83"/>
      <c r="AB154" s="153">
        <f t="shared" si="30"/>
        <v>3</v>
      </c>
      <c r="AC154" s="88"/>
      <c r="AD154" s="153">
        <f t="shared" si="31"/>
        <v>7</v>
      </c>
      <c r="AE154" s="88"/>
      <c r="AF154" s="153">
        <f t="shared" si="32"/>
        <v>14</v>
      </c>
      <c r="AG154" s="88"/>
      <c r="AH154" s="153">
        <f t="shared" si="33"/>
        <v>28</v>
      </c>
      <c r="AI154" s="88"/>
      <c r="AJ154" s="85"/>
      <c r="AK154" s="175"/>
      <c r="AL154" s="67"/>
      <c r="AM154" s="153">
        <f t="shared" si="34"/>
        <v>3</v>
      </c>
      <c r="AN154" s="88"/>
      <c r="AO154" s="153">
        <f t="shared" si="35"/>
        <v>7</v>
      </c>
      <c r="AP154" s="88"/>
      <c r="AQ154" s="153">
        <f t="shared" si="39"/>
        <v>14</v>
      </c>
      <c r="AR154" s="88"/>
      <c r="AS154" s="153">
        <f t="shared" si="37"/>
        <v>28</v>
      </c>
      <c r="AT154" s="88"/>
      <c r="AU154" s="85"/>
      <c r="AV154" s="94"/>
      <c r="AW154" s="199"/>
      <c r="AX154" s="200"/>
    </row>
    <row r="155" spans="1:50" s="1" customFormat="1" ht="15" customHeight="1" x14ac:dyDescent="0.25">
      <c r="A155" s="1" t="s">
        <v>1062</v>
      </c>
      <c r="B155" s="147" t="s">
        <v>310</v>
      </c>
      <c r="C155" s="148" t="s">
        <v>70</v>
      </c>
      <c r="D155" s="213" t="s">
        <v>47</v>
      </c>
      <c r="E155" s="149" t="s">
        <v>48</v>
      </c>
      <c r="F155" s="215" t="s">
        <v>49</v>
      </c>
      <c r="G155" s="213" t="s">
        <v>63</v>
      </c>
      <c r="H155" s="150">
        <v>25</v>
      </c>
      <c r="I155" s="114"/>
      <c r="J155" s="110"/>
      <c r="K155" s="110"/>
      <c r="L155" s="110"/>
      <c r="M155" s="185" t="s">
        <v>1292</v>
      </c>
      <c r="N155" s="94"/>
      <c r="O155" s="74"/>
      <c r="P155" s="111"/>
      <c r="Q155" s="153">
        <f t="shared" si="43"/>
        <v>3</v>
      </c>
      <c r="R155" s="88"/>
      <c r="S155" s="153">
        <f t="shared" si="44"/>
        <v>7</v>
      </c>
      <c r="T155" s="88"/>
      <c r="U155" s="153">
        <f t="shared" si="21"/>
        <v>14</v>
      </c>
      <c r="V155" s="88"/>
      <c r="W155" s="153">
        <f t="shared" si="29"/>
        <v>28</v>
      </c>
      <c r="X155" s="88"/>
      <c r="Y155" s="85"/>
      <c r="Z155" s="175"/>
      <c r="AA155" s="83"/>
      <c r="AB155" s="153">
        <f t="shared" si="30"/>
        <v>3</v>
      </c>
      <c r="AC155" s="88"/>
      <c r="AD155" s="153">
        <f t="shared" si="31"/>
        <v>7</v>
      </c>
      <c r="AE155" s="88"/>
      <c r="AF155" s="153">
        <f t="shared" si="32"/>
        <v>14</v>
      </c>
      <c r="AG155" s="88"/>
      <c r="AH155" s="153">
        <f t="shared" si="33"/>
        <v>28</v>
      </c>
      <c r="AI155" s="88"/>
      <c r="AJ155" s="85"/>
      <c r="AK155" s="175"/>
      <c r="AL155" s="67"/>
      <c r="AM155" s="153">
        <f t="shared" si="34"/>
        <v>3</v>
      </c>
      <c r="AN155" s="88"/>
      <c r="AO155" s="153">
        <f t="shared" si="35"/>
        <v>7</v>
      </c>
      <c r="AP155" s="88"/>
      <c r="AQ155" s="153">
        <f t="shared" si="39"/>
        <v>14</v>
      </c>
      <c r="AR155" s="88"/>
      <c r="AS155" s="153">
        <f t="shared" si="37"/>
        <v>28</v>
      </c>
      <c r="AT155" s="88"/>
      <c r="AU155" s="85"/>
      <c r="AV155" s="94"/>
      <c r="AW155" s="199"/>
      <c r="AX155" s="200"/>
    </row>
    <row r="156" spans="1:50" s="1" customFormat="1" ht="15" customHeight="1" x14ac:dyDescent="0.25">
      <c r="A156" s="1" t="s">
        <v>1063</v>
      </c>
      <c r="B156" s="147" t="s">
        <v>310</v>
      </c>
      <c r="C156" s="148" t="s">
        <v>71</v>
      </c>
      <c r="D156" s="213" t="s">
        <v>47</v>
      </c>
      <c r="E156" s="149" t="s">
        <v>48</v>
      </c>
      <c r="F156" s="215" t="s">
        <v>49</v>
      </c>
      <c r="G156" s="213" t="s">
        <v>63</v>
      </c>
      <c r="H156" s="150">
        <v>25</v>
      </c>
      <c r="I156" s="114"/>
      <c r="J156" s="110"/>
      <c r="K156" s="110"/>
      <c r="L156" s="110"/>
      <c r="M156" s="185" t="s">
        <v>1292</v>
      </c>
      <c r="N156" s="94"/>
      <c r="O156" s="74"/>
      <c r="P156" s="111"/>
      <c r="Q156" s="153">
        <f t="shared" si="43"/>
        <v>3</v>
      </c>
      <c r="R156" s="88"/>
      <c r="S156" s="153">
        <f t="shared" si="44"/>
        <v>7</v>
      </c>
      <c r="T156" s="88"/>
      <c r="U156" s="153">
        <f t="shared" si="21"/>
        <v>14</v>
      </c>
      <c r="V156" s="88"/>
      <c r="W156" s="153">
        <f t="shared" si="29"/>
        <v>28</v>
      </c>
      <c r="X156" s="88"/>
      <c r="Y156" s="85"/>
      <c r="Z156" s="175"/>
      <c r="AA156" s="83"/>
      <c r="AB156" s="153">
        <f t="shared" si="30"/>
        <v>3</v>
      </c>
      <c r="AC156" s="88"/>
      <c r="AD156" s="153">
        <f t="shared" si="31"/>
        <v>7</v>
      </c>
      <c r="AE156" s="88"/>
      <c r="AF156" s="153">
        <f t="shared" si="32"/>
        <v>14</v>
      </c>
      <c r="AG156" s="88"/>
      <c r="AH156" s="153">
        <f t="shared" si="33"/>
        <v>28</v>
      </c>
      <c r="AI156" s="88"/>
      <c r="AJ156" s="85"/>
      <c r="AK156" s="175"/>
      <c r="AL156" s="67"/>
      <c r="AM156" s="153">
        <f t="shared" si="34"/>
        <v>3</v>
      </c>
      <c r="AN156" s="88"/>
      <c r="AO156" s="153">
        <f t="shared" si="35"/>
        <v>7</v>
      </c>
      <c r="AP156" s="88"/>
      <c r="AQ156" s="153">
        <f t="shared" si="39"/>
        <v>14</v>
      </c>
      <c r="AR156" s="88"/>
      <c r="AS156" s="153">
        <f t="shared" si="37"/>
        <v>28</v>
      </c>
      <c r="AT156" s="88"/>
      <c r="AU156" s="85"/>
      <c r="AV156" s="94"/>
      <c r="AW156" s="199"/>
      <c r="AX156" s="200"/>
    </row>
    <row r="157" spans="1:50" s="1" customFormat="1" ht="15" customHeight="1" x14ac:dyDescent="0.25">
      <c r="A157" s="1" t="s">
        <v>1064</v>
      </c>
      <c r="B157" s="147" t="s">
        <v>310</v>
      </c>
      <c r="C157" s="148" t="s">
        <v>72</v>
      </c>
      <c r="D157" s="213" t="s">
        <v>47</v>
      </c>
      <c r="E157" s="149" t="s">
        <v>48</v>
      </c>
      <c r="F157" s="215" t="s">
        <v>49</v>
      </c>
      <c r="G157" s="213" t="s">
        <v>63</v>
      </c>
      <c r="H157" s="150">
        <v>25</v>
      </c>
      <c r="I157" s="114"/>
      <c r="J157" s="110"/>
      <c r="K157" s="110"/>
      <c r="L157" s="110"/>
      <c r="M157" s="185" t="s">
        <v>1292</v>
      </c>
      <c r="N157" s="94"/>
      <c r="O157" s="74"/>
      <c r="P157" s="111"/>
      <c r="Q157" s="153">
        <f t="shared" si="43"/>
        <v>3</v>
      </c>
      <c r="R157" s="88"/>
      <c r="S157" s="153">
        <f t="shared" si="44"/>
        <v>7</v>
      </c>
      <c r="T157" s="88"/>
      <c r="U157" s="153">
        <f t="shared" si="21"/>
        <v>14</v>
      </c>
      <c r="V157" s="88"/>
      <c r="W157" s="153">
        <f t="shared" si="29"/>
        <v>28</v>
      </c>
      <c r="X157" s="88"/>
      <c r="Y157" s="85"/>
      <c r="Z157" s="175"/>
      <c r="AA157" s="83"/>
      <c r="AB157" s="153">
        <f t="shared" si="30"/>
        <v>3</v>
      </c>
      <c r="AC157" s="88"/>
      <c r="AD157" s="153">
        <f t="shared" si="31"/>
        <v>7</v>
      </c>
      <c r="AE157" s="88"/>
      <c r="AF157" s="153">
        <f t="shared" si="32"/>
        <v>14</v>
      </c>
      <c r="AG157" s="88"/>
      <c r="AH157" s="153">
        <f t="shared" si="33"/>
        <v>28</v>
      </c>
      <c r="AI157" s="88"/>
      <c r="AJ157" s="85"/>
      <c r="AK157" s="175"/>
      <c r="AL157" s="67"/>
      <c r="AM157" s="153">
        <f t="shared" si="34"/>
        <v>3</v>
      </c>
      <c r="AN157" s="88"/>
      <c r="AO157" s="153">
        <f t="shared" si="35"/>
        <v>7</v>
      </c>
      <c r="AP157" s="88"/>
      <c r="AQ157" s="153">
        <f t="shared" si="39"/>
        <v>14</v>
      </c>
      <c r="AR157" s="88"/>
      <c r="AS157" s="153">
        <f t="shared" si="37"/>
        <v>28</v>
      </c>
      <c r="AT157" s="88"/>
      <c r="AU157" s="85"/>
      <c r="AV157" s="94"/>
      <c r="AW157" s="199"/>
      <c r="AX157" s="200"/>
    </row>
    <row r="158" spans="1:50" s="1" customFormat="1" ht="15" customHeight="1" x14ac:dyDescent="0.25">
      <c r="A158" s="194" t="s">
        <v>541</v>
      </c>
      <c r="B158" s="147" t="s">
        <v>310</v>
      </c>
      <c r="C158" s="148" t="s">
        <v>73</v>
      </c>
      <c r="D158" s="213" t="s">
        <v>47</v>
      </c>
      <c r="E158" s="149" t="s">
        <v>48</v>
      </c>
      <c r="F158" s="215" t="s">
        <v>49</v>
      </c>
      <c r="G158" s="213" t="s">
        <v>63</v>
      </c>
      <c r="H158" s="150">
        <v>25</v>
      </c>
      <c r="I158" s="146" t="s">
        <v>1699</v>
      </c>
      <c r="J158" s="153">
        <v>44750</v>
      </c>
      <c r="K158" s="153">
        <v>44753</v>
      </c>
      <c r="L158" s="153">
        <v>44754</v>
      </c>
      <c r="M158" s="167" t="s">
        <v>388</v>
      </c>
      <c r="N158" s="168">
        <v>44761</v>
      </c>
      <c r="O158" s="171" t="s">
        <v>97</v>
      </c>
      <c r="P158" s="145" t="s">
        <v>547</v>
      </c>
      <c r="Q158" s="153">
        <f t="shared" si="43"/>
        <v>44753</v>
      </c>
      <c r="R158" s="162">
        <v>35.799999999999997</v>
      </c>
      <c r="S158" s="153">
        <f t="shared" si="20"/>
        <v>44757</v>
      </c>
      <c r="T158" s="163">
        <v>44.9</v>
      </c>
      <c r="U158" s="153">
        <f t="shared" si="21"/>
        <v>44764</v>
      </c>
      <c r="V158" s="163"/>
      <c r="W158" s="153">
        <f t="shared" si="29"/>
        <v>44778</v>
      </c>
      <c r="X158" s="163">
        <v>55.6</v>
      </c>
      <c r="Y158" s="170" t="str">
        <f t="shared" ref="Y158:Y183" si="45">IF(X158&gt;H158,"OK","NÃO ATINGIU")</f>
        <v>OK</v>
      </c>
      <c r="Z158" s="171" t="s">
        <v>97</v>
      </c>
      <c r="AA158" s="145" t="s">
        <v>571</v>
      </c>
      <c r="AB158" s="153">
        <f t="shared" si="30"/>
        <v>44756</v>
      </c>
      <c r="AC158" s="163">
        <v>36.9</v>
      </c>
      <c r="AD158" s="153">
        <f t="shared" si="31"/>
        <v>44760</v>
      </c>
      <c r="AE158" s="163">
        <v>48</v>
      </c>
      <c r="AF158" s="153">
        <f t="shared" si="32"/>
        <v>44767</v>
      </c>
      <c r="AG158" s="163"/>
      <c r="AH158" s="153">
        <f t="shared" si="33"/>
        <v>44781</v>
      </c>
      <c r="AI158" s="163">
        <v>55.3</v>
      </c>
      <c r="AJ158" s="170" t="str">
        <f t="shared" ref="AJ158:AJ183" si="46">IF(AI158&gt;H158,"OK","NÃO ATINGIU")</f>
        <v>OK</v>
      </c>
      <c r="AK158" s="171" t="s">
        <v>97</v>
      </c>
      <c r="AL158" s="177" t="s">
        <v>573</v>
      </c>
      <c r="AM158" s="153">
        <f t="shared" si="34"/>
        <v>44757</v>
      </c>
      <c r="AN158" s="163">
        <v>36.299999999999997</v>
      </c>
      <c r="AO158" s="153">
        <f t="shared" si="35"/>
        <v>44761</v>
      </c>
      <c r="AP158" s="163">
        <v>43.8</v>
      </c>
      <c r="AQ158" s="153">
        <f t="shared" si="39"/>
        <v>44768</v>
      </c>
      <c r="AR158" s="163"/>
      <c r="AS158" s="153">
        <f t="shared" si="37"/>
        <v>44782</v>
      </c>
      <c r="AT158" s="163">
        <v>52.3</v>
      </c>
      <c r="AU158" s="170" t="str">
        <f t="shared" ref="AU158:AU183" si="47">IF(AT158&gt;H158,"OK","NÃO ATINGIU")</f>
        <v>OK</v>
      </c>
      <c r="AV158" s="94"/>
      <c r="AW158" s="199" t="s">
        <v>1610</v>
      </c>
      <c r="AX158" s="200" t="s">
        <v>1431</v>
      </c>
    </row>
    <row r="159" spans="1:50" s="1" customFormat="1" ht="14.25" customHeight="1" x14ac:dyDescent="0.25">
      <c r="A159" s="194" t="s">
        <v>514</v>
      </c>
      <c r="B159" s="147" t="s">
        <v>310</v>
      </c>
      <c r="C159" s="148" t="s">
        <v>74</v>
      </c>
      <c r="D159" s="213" t="s">
        <v>47</v>
      </c>
      <c r="E159" s="149" t="s">
        <v>48</v>
      </c>
      <c r="F159" s="215" t="s">
        <v>49</v>
      </c>
      <c r="G159" s="213" t="s">
        <v>63</v>
      </c>
      <c r="H159" s="150">
        <v>25</v>
      </c>
      <c r="I159" s="146" t="s">
        <v>1697</v>
      </c>
      <c r="J159" s="153">
        <v>44746</v>
      </c>
      <c r="K159" s="153">
        <v>44748</v>
      </c>
      <c r="L159" s="153">
        <v>44749</v>
      </c>
      <c r="M159" s="167" t="s">
        <v>388</v>
      </c>
      <c r="N159" s="168">
        <v>44761</v>
      </c>
      <c r="O159" s="171" t="s">
        <v>97</v>
      </c>
      <c r="P159" s="145" t="s">
        <v>539</v>
      </c>
      <c r="Q159" s="153">
        <f t="shared" si="43"/>
        <v>44749</v>
      </c>
      <c r="R159" s="162">
        <v>54.6</v>
      </c>
      <c r="S159" s="153">
        <f t="shared" si="20"/>
        <v>44753</v>
      </c>
      <c r="T159" s="163">
        <v>62.4</v>
      </c>
      <c r="U159" s="153">
        <f t="shared" si="21"/>
        <v>44760</v>
      </c>
      <c r="V159" s="163"/>
      <c r="W159" s="153">
        <f t="shared" si="29"/>
        <v>44774</v>
      </c>
      <c r="X159" s="163">
        <v>75.099999999999994</v>
      </c>
      <c r="Y159" s="170" t="str">
        <f t="shared" si="45"/>
        <v>OK</v>
      </c>
      <c r="Z159" s="171" t="s">
        <v>97</v>
      </c>
      <c r="AA159" s="145" t="s">
        <v>543</v>
      </c>
      <c r="AB159" s="153">
        <f t="shared" si="30"/>
        <v>44751</v>
      </c>
      <c r="AC159" s="162">
        <v>40.700000000000003</v>
      </c>
      <c r="AD159" s="153">
        <f t="shared" si="31"/>
        <v>44755</v>
      </c>
      <c r="AE159" s="163">
        <v>47.6</v>
      </c>
      <c r="AF159" s="153">
        <f t="shared" si="32"/>
        <v>44762</v>
      </c>
      <c r="AG159" s="163"/>
      <c r="AH159" s="153">
        <f t="shared" si="33"/>
        <v>44776</v>
      </c>
      <c r="AI159" s="163">
        <v>56.2</v>
      </c>
      <c r="AJ159" s="170" t="str">
        <f t="shared" si="46"/>
        <v>OK</v>
      </c>
      <c r="AK159" s="171" t="s">
        <v>97</v>
      </c>
      <c r="AL159" s="177" t="s">
        <v>545</v>
      </c>
      <c r="AM159" s="153">
        <f t="shared" si="34"/>
        <v>44752</v>
      </c>
      <c r="AN159" s="162">
        <v>38.299999999999997</v>
      </c>
      <c r="AO159" s="153">
        <f t="shared" si="35"/>
        <v>44756</v>
      </c>
      <c r="AP159" s="163">
        <v>47.4</v>
      </c>
      <c r="AQ159" s="153">
        <f t="shared" si="39"/>
        <v>44763</v>
      </c>
      <c r="AR159" s="163"/>
      <c r="AS159" s="153">
        <f t="shared" si="37"/>
        <v>44777</v>
      </c>
      <c r="AT159" s="163">
        <v>58.6</v>
      </c>
      <c r="AU159" s="170" t="str">
        <f t="shared" si="47"/>
        <v>OK</v>
      </c>
      <c r="AV159" s="94"/>
      <c r="AW159" s="199" t="s">
        <v>1584</v>
      </c>
      <c r="AX159" s="200" t="s">
        <v>1432</v>
      </c>
    </row>
    <row r="160" spans="1:50" s="1" customFormat="1" ht="15" customHeight="1" x14ac:dyDescent="0.25">
      <c r="A160" s="194" t="s">
        <v>522</v>
      </c>
      <c r="B160" s="147" t="s">
        <v>310</v>
      </c>
      <c r="C160" s="148" t="s">
        <v>75</v>
      </c>
      <c r="D160" s="213" t="s">
        <v>47</v>
      </c>
      <c r="E160" s="149" t="s">
        <v>48</v>
      </c>
      <c r="F160" s="215" t="s">
        <v>49</v>
      </c>
      <c r="G160" s="213" t="s">
        <v>63</v>
      </c>
      <c r="H160" s="150">
        <v>25</v>
      </c>
      <c r="I160" s="146" t="s">
        <v>1697</v>
      </c>
      <c r="J160" s="153">
        <v>44747</v>
      </c>
      <c r="K160" s="153">
        <v>44748</v>
      </c>
      <c r="L160" s="153">
        <v>44749</v>
      </c>
      <c r="M160" s="167" t="s">
        <v>388</v>
      </c>
      <c r="N160" s="168">
        <v>44761</v>
      </c>
      <c r="O160" s="171" t="s">
        <v>97</v>
      </c>
      <c r="P160" s="145" t="s">
        <v>540</v>
      </c>
      <c r="Q160" s="153">
        <f t="shared" si="43"/>
        <v>44750</v>
      </c>
      <c r="R160" s="162">
        <v>54.5</v>
      </c>
      <c r="S160" s="153">
        <f t="shared" si="20"/>
        <v>44754</v>
      </c>
      <c r="T160" s="163">
        <v>61.1</v>
      </c>
      <c r="U160" s="153">
        <f t="shared" si="21"/>
        <v>44761</v>
      </c>
      <c r="V160" s="163"/>
      <c r="W160" s="153">
        <f t="shared" si="29"/>
        <v>44775</v>
      </c>
      <c r="X160" s="163">
        <v>70.8</v>
      </c>
      <c r="Y160" s="170" t="str">
        <f t="shared" si="45"/>
        <v>OK</v>
      </c>
      <c r="Z160" s="171" t="s">
        <v>97</v>
      </c>
      <c r="AA160" s="145" t="s">
        <v>543</v>
      </c>
      <c r="AB160" s="153">
        <f t="shared" si="30"/>
        <v>44751</v>
      </c>
      <c r="AC160" s="162">
        <v>40.700000000000003</v>
      </c>
      <c r="AD160" s="153">
        <f t="shared" si="31"/>
        <v>44755</v>
      </c>
      <c r="AE160" s="163">
        <v>47.6</v>
      </c>
      <c r="AF160" s="153">
        <f t="shared" si="32"/>
        <v>44762</v>
      </c>
      <c r="AG160" s="163"/>
      <c r="AH160" s="153">
        <f t="shared" si="33"/>
        <v>44776</v>
      </c>
      <c r="AI160" s="163">
        <v>56.2</v>
      </c>
      <c r="AJ160" s="170" t="str">
        <f t="shared" si="46"/>
        <v>OK</v>
      </c>
      <c r="AK160" s="171" t="s">
        <v>97</v>
      </c>
      <c r="AL160" s="177" t="s">
        <v>546</v>
      </c>
      <c r="AM160" s="153">
        <f t="shared" si="34"/>
        <v>44752</v>
      </c>
      <c r="AN160" s="162">
        <v>39.4</v>
      </c>
      <c r="AO160" s="153">
        <f t="shared" si="35"/>
        <v>44756</v>
      </c>
      <c r="AP160" s="163">
        <v>47.5</v>
      </c>
      <c r="AQ160" s="153">
        <f t="shared" si="39"/>
        <v>44763</v>
      </c>
      <c r="AR160" s="163"/>
      <c r="AS160" s="153">
        <f t="shared" si="37"/>
        <v>44777</v>
      </c>
      <c r="AT160" s="163">
        <v>57.6</v>
      </c>
      <c r="AU160" s="170" t="str">
        <f t="shared" si="47"/>
        <v>OK</v>
      </c>
      <c r="AV160" s="94"/>
      <c r="AW160" s="199" t="s">
        <v>1592</v>
      </c>
      <c r="AX160" s="200" t="s">
        <v>1433</v>
      </c>
    </row>
    <row r="161" spans="1:50" s="1" customFormat="1" ht="15" customHeight="1" x14ac:dyDescent="0.25">
      <c r="A161" s="194" t="s">
        <v>515</v>
      </c>
      <c r="B161" s="147" t="s">
        <v>310</v>
      </c>
      <c r="C161" s="148" t="s">
        <v>76</v>
      </c>
      <c r="D161" s="213" t="s">
        <v>47</v>
      </c>
      <c r="E161" s="149" t="s">
        <v>48</v>
      </c>
      <c r="F161" s="215" t="s">
        <v>49</v>
      </c>
      <c r="G161" s="213" t="s">
        <v>63</v>
      </c>
      <c r="H161" s="150">
        <v>25</v>
      </c>
      <c r="I161" s="146" t="s">
        <v>1697</v>
      </c>
      <c r="J161" s="153">
        <v>44746</v>
      </c>
      <c r="K161" s="153">
        <v>44748</v>
      </c>
      <c r="L161" s="153">
        <v>44749</v>
      </c>
      <c r="M161" s="167" t="s">
        <v>388</v>
      </c>
      <c r="N161" s="168">
        <v>44761</v>
      </c>
      <c r="O161" s="171" t="s">
        <v>97</v>
      </c>
      <c r="P161" s="145" t="s">
        <v>539</v>
      </c>
      <c r="Q161" s="153">
        <f t="shared" si="43"/>
        <v>44749</v>
      </c>
      <c r="R161" s="162">
        <v>54.6</v>
      </c>
      <c r="S161" s="153">
        <f t="shared" si="20"/>
        <v>44753</v>
      </c>
      <c r="T161" s="163">
        <v>62.4</v>
      </c>
      <c r="U161" s="153">
        <f t="shared" si="21"/>
        <v>44760</v>
      </c>
      <c r="V161" s="163"/>
      <c r="W161" s="153">
        <f t="shared" si="29"/>
        <v>44774</v>
      </c>
      <c r="X161" s="163">
        <v>75.099999999999994</v>
      </c>
      <c r="Y161" s="170" t="str">
        <f t="shared" si="45"/>
        <v>OK</v>
      </c>
      <c r="Z161" s="171" t="s">
        <v>97</v>
      </c>
      <c r="AA161" s="145" t="s">
        <v>544</v>
      </c>
      <c r="AB161" s="153">
        <f t="shared" si="30"/>
        <v>44751</v>
      </c>
      <c r="AC161" s="162">
        <v>43.1</v>
      </c>
      <c r="AD161" s="153">
        <f t="shared" si="31"/>
        <v>44755</v>
      </c>
      <c r="AE161" s="163">
        <v>47.6</v>
      </c>
      <c r="AF161" s="153">
        <f t="shared" si="32"/>
        <v>44762</v>
      </c>
      <c r="AG161" s="163"/>
      <c r="AH161" s="153">
        <f t="shared" si="33"/>
        <v>44776</v>
      </c>
      <c r="AI161" s="163">
        <v>56.2</v>
      </c>
      <c r="AJ161" s="170" t="str">
        <f t="shared" si="46"/>
        <v>OK</v>
      </c>
      <c r="AK161" s="171" t="s">
        <v>97</v>
      </c>
      <c r="AL161" s="177" t="s">
        <v>546</v>
      </c>
      <c r="AM161" s="153">
        <f t="shared" si="34"/>
        <v>44752</v>
      </c>
      <c r="AN161" s="162">
        <v>39.4</v>
      </c>
      <c r="AO161" s="153">
        <f t="shared" si="35"/>
        <v>44756</v>
      </c>
      <c r="AP161" s="163">
        <v>47.5</v>
      </c>
      <c r="AQ161" s="153">
        <f t="shared" si="39"/>
        <v>44763</v>
      </c>
      <c r="AR161" s="163"/>
      <c r="AS161" s="153">
        <f t="shared" si="37"/>
        <v>44777</v>
      </c>
      <c r="AT161" s="163">
        <v>57.6</v>
      </c>
      <c r="AU161" s="170" t="str">
        <f t="shared" si="47"/>
        <v>OK</v>
      </c>
      <c r="AV161" s="94"/>
      <c r="AW161" s="199" t="s">
        <v>1585</v>
      </c>
      <c r="AX161" s="200" t="s">
        <v>1434</v>
      </c>
    </row>
    <row r="162" spans="1:50" s="1" customFormat="1" ht="15" customHeight="1" x14ac:dyDescent="0.25">
      <c r="A162" s="194" t="s">
        <v>523</v>
      </c>
      <c r="B162" s="147" t="s">
        <v>310</v>
      </c>
      <c r="C162" s="148" t="s">
        <v>77</v>
      </c>
      <c r="D162" s="213" t="s">
        <v>47</v>
      </c>
      <c r="E162" s="149" t="s">
        <v>48</v>
      </c>
      <c r="F162" s="215" t="s">
        <v>49</v>
      </c>
      <c r="G162" s="213" t="s">
        <v>63</v>
      </c>
      <c r="H162" s="150">
        <v>25</v>
      </c>
      <c r="I162" s="146" t="s">
        <v>1697</v>
      </c>
      <c r="J162" s="153">
        <v>44747</v>
      </c>
      <c r="K162" s="153">
        <v>44748</v>
      </c>
      <c r="L162" s="153">
        <v>44749</v>
      </c>
      <c r="M162" s="167" t="s">
        <v>388</v>
      </c>
      <c r="N162" s="168">
        <v>44761</v>
      </c>
      <c r="O162" s="171" t="s">
        <v>97</v>
      </c>
      <c r="P162" s="145" t="s">
        <v>540</v>
      </c>
      <c r="Q162" s="153">
        <f t="shared" si="43"/>
        <v>44750</v>
      </c>
      <c r="R162" s="162">
        <v>54.5</v>
      </c>
      <c r="S162" s="153">
        <f t="shared" si="20"/>
        <v>44754</v>
      </c>
      <c r="T162" s="163">
        <v>61.1</v>
      </c>
      <c r="U162" s="153">
        <f t="shared" si="21"/>
        <v>44761</v>
      </c>
      <c r="V162" s="163"/>
      <c r="W162" s="153">
        <f t="shared" si="29"/>
        <v>44775</v>
      </c>
      <c r="X162" s="163">
        <v>70.8</v>
      </c>
      <c r="Y162" s="170" t="str">
        <f t="shared" si="45"/>
        <v>OK</v>
      </c>
      <c r="Z162" s="171" t="s">
        <v>97</v>
      </c>
      <c r="AA162" s="145" t="s">
        <v>544</v>
      </c>
      <c r="AB162" s="153">
        <f t="shared" si="30"/>
        <v>44751</v>
      </c>
      <c r="AC162" s="162">
        <v>43.1</v>
      </c>
      <c r="AD162" s="153">
        <f t="shared" si="31"/>
        <v>44755</v>
      </c>
      <c r="AE162" s="163">
        <v>47.6</v>
      </c>
      <c r="AF162" s="153">
        <f t="shared" si="32"/>
        <v>44762</v>
      </c>
      <c r="AG162" s="163"/>
      <c r="AH162" s="153">
        <f t="shared" si="33"/>
        <v>44776</v>
      </c>
      <c r="AI162" s="163">
        <v>56.2</v>
      </c>
      <c r="AJ162" s="170" t="str">
        <f t="shared" si="46"/>
        <v>OK</v>
      </c>
      <c r="AK162" s="171" t="s">
        <v>97</v>
      </c>
      <c r="AL162" s="177" t="s">
        <v>546</v>
      </c>
      <c r="AM162" s="153">
        <f t="shared" si="34"/>
        <v>44752</v>
      </c>
      <c r="AN162" s="162">
        <v>39.4</v>
      </c>
      <c r="AO162" s="153">
        <f t="shared" si="35"/>
        <v>44756</v>
      </c>
      <c r="AP162" s="163">
        <v>47.5</v>
      </c>
      <c r="AQ162" s="153">
        <f t="shared" si="39"/>
        <v>44763</v>
      </c>
      <c r="AR162" s="163"/>
      <c r="AS162" s="153">
        <f t="shared" si="37"/>
        <v>44777</v>
      </c>
      <c r="AT162" s="163">
        <v>57.6</v>
      </c>
      <c r="AU162" s="170" t="str">
        <f t="shared" si="47"/>
        <v>OK</v>
      </c>
      <c r="AV162" s="94"/>
      <c r="AW162" s="199" t="s">
        <v>1593</v>
      </c>
      <c r="AX162" s="200" t="s">
        <v>1435</v>
      </c>
    </row>
    <row r="163" spans="1:50" s="1" customFormat="1" ht="15" customHeight="1" x14ac:dyDescent="0.25">
      <c r="A163" s="194" t="s">
        <v>516</v>
      </c>
      <c r="B163" s="147" t="s">
        <v>310</v>
      </c>
      <c r="C163" s="148" t="s">
        <v>78</v>
      </c>
      <c r="D163" s="213" t="s">
        <v>47</v>
      </c>
      <c r="E163" s="149" t="s">
        <v>48</v>
      </c>
      <c r="F163" s="215" t="s">
        <v>49</v>
      </c>
      <c r="G163" s="213" t="s">
        <v>63</v>
      </c>
      <c r="H163" s="150">
        <v>25</v>
      </c>
      <c r="I163" s="146" t="s">
        <v>1697</v>
      </c>
      <c r="J163" s="153">
        <v>44746</v>
      </c>
      <c r="K163" s="153">
        <v>44748</v>
      </c>
      <c r="L163" s="153">
        <v>44749</v>
      </c>
      <c r="M163" s="167" t="s">
        <v>388</v>
      </c>
      <c r="N163" s="168">
        <v>44761</v>
      </c>
      <c r="O163" s="171" t="s">
        <v>97</v>
      </c>
      <c r="P163" s="145" t="s">
        <v>539</v>
      </c>
      <c r="Q163" s="153">
        <f t="shared" si="43"/>
        <v>44749</v>
      </c>
      <c r="R163" s="162">
        <v>54.6</v>
      </c>
      <c r="S163" s="153">
        <f t="shared" si="20"/>
        <v>44753</v>
      </c>
      <c r="T163" s="163">
        <v>62.4</v>
      </c>
      <c r="U163" s="153">
        <f t="shared" si="21"/>
        <v>44760</v>
      </c>
      <c r="V163" s="163"/>
      <c r="W163" s="153">
        <f t="shared" si="29"/>
        <v>44774</v>
      </c>
      <c r="X163" s="163">
        <v>75.099999999999994</v>
      </c>
      <c r="Y163" s="170" t="str">
        <f t="shared" si="45"/>
        <v>OK</v>
      </c>
      <c r="Z163" s="171" t="s">
        <v>97</v>
      </c>
      <c r="AA163" s="145" t="s">
        <v>544</v>
      </c>
      <c r="AB163" s="153">
        <f t="shared" si="30"/>
        <v>44751</v>
      </c>
      <c r="AC163" s="162">
        <v>43.1</v>
      </c>
      <c r="AD163" s="153">
        <f t="shared" si="31"/>
        <v>44755</v>
      </c>
      <c r="AE163" s="163">
        <v>47.6</v>
      </c>
      <c r="AF163" s="153">
        <f t="shared" si="32"/>
        <v>44762</v>
      </c>
      <c r="AG163" s="163"/>
      <c r="AH163" s="153">
        <f t="shared" si="33"/>
        <v>44776</v>
      </c>
      <c r="AI163" s="163">
        <v>56.2</v>
      </c>
      <c r="AJ163" s="170" t="str">
        <f t="shared" si="46"/>
        <v>OK</v>
      </c>
      <c r="AK163" s="171" t="s">
        <v>97</v>
      </c>
      <c r="AL163" s="177" t="s">
        <v>546</v>
      </c>
      <c r="AM163" s="153">
        <f t="shared" si="34"/>
        <v>44752</v>
      </c>
      <c r="AN163" s="162">
        <v>39.4</v>
      </c>
      <c r="AO163" s="153">
        <f t="shared" si="35"/>
        <v>44756</v>
      </c>
      <c r="AP163" s="163">
        <v>47.5</v>
      </c>
      <c r="AQ163" s="153">
        <f t="shared" si="39"/>
        <v>44763</v>
      </c>
      <c r="AR163" s="163"/>
      <c r="AS163" s="153">
        <f t="shared" si="37"/>
        <v>44777</v>
      </c>
      <c r="AT163" s="163">
        <v>57.6</v>
      </c>
      <c r="AU163" s="170" t="str">
        <f t="shared" si="47"/>
        <v>OK</v>
      </c>
      <c r="AV163" s="94"/>
      <c r="AW163" s="199" t="s">
        <v>1586</v>
      </c>
      <c r="AX163" s="200" t="s">
        <v>1436</v>
      </c>
    </row>
    <row r="164" spans="1:50" s="1" customFormat="1" ht="15" customHeight="1" x14ac:dyDescent="0.25">
      <c r="A164" s="194" t="s">
        <v>524</v>
      </c>
      <c r="B164" s="147" t="s">
        <v>310</v>
      </c>
      <c r="C164" s="148" t="s">
        <v>79</v>
      </c>
      <c r="D164" s="213" t="s">
        <v>47</v>
      </c>
      <c r="E164" s="149" t="s">
        <v>48</v>
      </c>
      <c r="F164" s="215" t="s">
        <v>49</v>
      </c>
      <c r="G164" s="213" t="s">
        <v>63</v>
      </c>
      <c r="H164" s="150">
        <v>25</v>
      </c>
      <c r="I164" s="146" t="s">
        <v>1697</v>
      </c>
      <c r="J164" s="153">
        <v>44747</v>
      </c>
      <c r="K164" s="153">
        <v>44749</v>
      </c>
      <c r="L164" s="153">
        <v>44750</v>
      </c>
      <c r="M164" s="167" t="s">
        <v>388</v>
      </c>
      <c r="N164" s="168">
        <v>44761</v>
      </c>
      <c r="O164" s="171" t="s">
        <v>97</v>
      </c>
      <c r="P164" s="145" t="s">
        <v>540</v>
      </c>
      <c r="Q164" s="153">
        <f t="shared" si="43"/>
        <v>44750</v>
      </c>
      <c r="R164" s="162">
        <v>54.5</v>
      </c>
      <c r="S164" s="153">
        <f t="shared" si="20"/>
        <v>44754</v>
      </c>
      <c r="T164" s="163">
        <v>61.1</v>
      </c>
      <c r="U164" s="153">
        <f t="shared" si="21"/>
        <v>44761</v>
      </c>
      <c r="V164" s="163"/>
      <c r="W164" s="153">
        <f t="shared" si="29"/>
        <v>44775</v>
      </c>
      <c r="X164" s="163">
        <v>70.8</v>
      </c>
      <c r="Y164" s="170" t="str">
        <f t="shared" si="45"/>
        <v>OK</v>
      </c>
      <c r="Z164" s="171" t="s">
        <v>97</v>
      </c>
      <c r="AA164" s="145" t="s">
        <v>545</v>
      </c>
      <c r="AB164" s="153">
        <f t="shared" si="30"/>
        <v>44752</v>
      </c>
      <c r="AC164" s="162">
        <v>38.299999999999997</v>
      </c>
      <c r="AD164" s="153">
        <f t="shared" si="31"/>
        <v>44756</v>
      </c>
      <c r="AE164" s="163">
        <v>47.4</v>
      </c>
      <c r="AF164" s="153">
        <f t="shared" si="32"/>
        <v>44763</v>
      </c>
      <c r="AG164" s="163"/>
      <c r="AH164" s="153">
        <f t="shared" si="33"/>
        <v>44777</v>
      </c>
      <c r="AI164" s="163">
        <v>58.6</v>
      </c>
      <c r="AJ164" s="170" t="str">
        <f t="shared" si="46"/>
        <v>OK</v>
      </c>
      <c r="AK164" s="171" t="s">
        <v>97</v>
      </c>
      <c r="AL164" s="177" t="s">
        <v>548</v>
      </c>
      <c r="AM164" s="153">
        <f t="shared" si="34"/>
        <v>44753</v>
      </c>
      <c r="AN164" s="162">
        <v>37.9</v>
      </c>
      <c r="AO164" s="153">
        <f t="shared" si="35"/>
        <v>44757</v>
      </c>
      <c r="AP164" s="163">
        <v>48.6</v>
      </c>
      <c r="AQ164" s="153">
        <f t="shared" si="39"/>
        <v>44764</v>
      </c>
      <c r="AR164" s="163"/>
      <c r="AS164" s="153">
        <f t="shared" si="37"/>
        <v>44778</v>
      </c>
      <c r="AT164" s="163">
        <v>61.2</v>
      </c>
      <c r="AU164" s="170" t="str">
        <f t="shared" si="47"/>
        <v>OK</v>
      </c>
      <c r="AV164" s="94"/>
      <c r="AW164" s="199" t="s">
        <v>1594</v>
      </c>
      <c r="AX164" s="200" t="s">
        <v>1437</v>
      </c>
    </row>
    <row r="165" spans="1:50" s="1" customFormat="1" ht="15" customHeight="1" x14ac:dyDescent="0.25">
      <c r="A165" s="194" t="s">
        <v>517</v>
      </c>
      <c r="B165" s="147" t="s">
        <v>310</v>
      </c>
      <c r="C165" s="148" t="s">
        <v>80</v>
      </c>
      <c r="D165" s="213" t="s">
        <v>47</v>
      </c>
      <c r="E165" s="149" t="s">
        <v>48</v>
      </c>
      <c r="F165" s="215" t="s">
        <v>49</v>
      </c>
      <c r="G165" s="213" t="s">
        <v>63</v>
      </c>
      <c r="H165" s="150">
        <v>25</v>
      </c>
      <c r="I165" s="146" t="s">
        <v>1697</v>
      </c>
      <c r="J165" s="153">
        <v>44746</v>
      </c>
      <c r="K165" s="153">
        <v>44749</v>
      </c>
      <c r="L165" s="153">
        <v>44750</v>
      </c>
      <c r="M165" s="167" t="s">
        <v>388</v>
      </c>
      <c r="N165" s="168">
        <v>44761</v>
      </c>
      <c r="O165" s="171" t="s">
        <v>97</v>
      </c>
      <c r="P165" s="145" t="s">
        <v>539</v>
      </c>
      <c r="Q165" s="153">
        <f t="shared" si="43"/>
        <v>44749</v>
      </c>
      <c r="R165" s="162">
        <v>54.6</v>
      </c>
      <c r="S165" s="153">
        <f t="shared" si="20"/>
        <v>44753</v>
      </c>
      <c r="T165" s="163">
        <v>62.4</v>
      </c>
      <c r="U165" s="153">
        <f t="shared" si="21"/>
        <v>44760</v>
      </c>
      <c r="V165" s="163"/>
      <c r="W165" s="153">
        <f t="shared" ref="W165:W297" si="48">J165+28</f>
        <v>44774</v>
      </c>
      <c r="X165" s="163">
        <v>75.099999999999994</v>
      </c>
      <c r="Y165" s="170" t="str">
        <f t="shared" si="45"/>
        <v>OK</v>
      </c>
      <c r="Z165" s="171" t="s">
        <v>97</v>
      </c>
      <c r="AA165" s="145" t="s">
        <v>545</v>
      </c>
      <c r="AB165" s="153">
        <f t="shared" ref="AB165:AB297" si="49">K165+3</f>
        <v>44752</v>
      </c>
      <c r="AC165" s="162">
        <v>38.299999999999997</v>
      </c>
      <c r="AD165" s="153">
        <f t="shared" ref="AD165:AD297" si="50">K165+7</f>
        <v>44756</v>
      </c>
      <c r="AE165" s="163">
        <v>47.4</v>
      </c>
      <c r="AF165" s="153">
        <f t="shared" ref="AF165:AF297" si="51">K165+14</f>
        <v>44763</v>
      </c>
      <c r="AG165" s="163"/>
      <c r="AH165" s="153">
        <f t="shared" ref="AH165:AH297" si="52">K165+28</f>
        <v>44777</v>
      </c>
      <c r="AI165" s="163">
        <v>58.6</v>
      </c>
      <c r="AJ165" s="170" t="str">
        <f t="shared" si="46"/>
        <v>OK</v>
      </c>
      <c r="AK165" s="171" t="s">
        <v>97</v>
      </c>
      <c r="AL165" s="177" t="s">
        <v>548</v>
      </c>
      <c r="AM165" s="153">
        <f t="shared" ref="AM165:AM297" si="53">L165+3</f>
        <v>44753</v>
      </c>
      <c r="AN165" s="162">
        <v>37.9</v>
      </c>
      <c r="AO165" s="153">
        <f t="shared" ref="AO165:AO297" si="54">L165+7</f>
        <v>44757</v>
      </c>
      <c r="AP165" s="163">
        <v>48.6</v>
      </c>
      <c r="AQ165" s="153">
        <f t="shared" si="39"/>
        <v>44764</v>
      </c>
      <c r="AR165" s="163"/>
      <c r="AS165" s="153">
        <f t="shared" ref="AS165:AS297" si="55">L165+28</f>
        <v>44778</v>
      </c>
      <c r="AT165" s="163">
        <v>61.2</v>
      </c>
      <c r="AU165" s="170" t="str">
        <f t="shared" si="47"/>
        <v>OK</v>
      </c>
      <c r="AV165" s="94"/>
      <c r="AW165" s="199" t="s">
        <v>1587</v>
      </c>
      <c r="AX165" s="200" t="s">
        <v>1438</v>
      </c>
    </row>
    <row r="166" spans="1:50" s="1" customFormat="1" ht="15" customHeight="1" x14ac:dyDescent="0.25">
      <c r="A166" s="194" t="s">
        <v>525</v>
      </c>
      <c r="B166" s="147" t="s">
        <v>310</v>
      </c>
      <c r="C166" s="148" t="s">
        <v>81</v>
      </c>
      <c r="D166" s="213" t="s">
        <v>47</v>
      </c>
      <c r="E166" s="149" t="s">
        <v>48</v>
      </c>
      <c r="F166" s="215" t="s">
        <v>49</v>
      </c>
      <c r="G166" s="213" t="s">
        <v>63</v>
      </c>
      <c r="H166" s="150">
        <v>25</v>
      </c>
      <c r="I166" s="146" t="s">
        <v>1697</v>
      </c>
      <c r="J166" s="153">
        <v>44747</v>
      </c>
      <c r="K166" s="153">
        <v>44750</v>
      </c>
      <c r="L166" s="153">
        <v>44753</v>
      </c>
      <c r="M166" s="167" t="s">
        <v>388</v>
      </c>
      <c r="N166" s="168">
        <v>44762</v>
      </c>
      <c r="O166" s="171" t="s">
        <v>97</v>
      </c>
      <c r="P166" s="145" t="s">
        <v>540</v>
      </c>
      <c r="Q166" s="153">
        <f t="shared" si="43"/>
        <v>44750</v>
      </c>
      <c r="R166" s="162">
        <v>54.5</v>
      </c>
      <c r="S166" s="153">
        <f t="shared" si="20"/>
        <v>44754</v>
      </c>
      <c r="T166" s="163">
        <v>61.1</v>
      </c>
      <c r="U166" s="153">
        <f t="shared" si="21"/>
        <v>44761</v>
      </c>
      <c r="V166" s="163"/>
      <c r="W166" s="153">
        <f t="shared" si="48"/>
        <v>44775</v>
      </c>
      <c r="X166" s="163">
        <v>70.8</v>
      </c>
      <c r="Y166" s="170" t="str">
        <f t="shared" si="45"/>
        <v>OK</v>
      </c>
      <c r="Z166" s="171" t="s">
        <v>97</v>
      </c>
      <c r="AA166" s="145" t="s">
        <v>547</v>
      </c>
      <c r="AB166" s="153">
        <f t="shared" si="49"/>
        <v>44753</v>
      </c>
      <c r="AC166" s="162">
        <v>35.799999999999997</v>
      </c>
      <c r="AD166" s="153">
        <f t="shared" si="50"/>
        <v>44757</v>
      </c>
      <c r="AE166" s="163">
        <v>44.9</v>
      </c>
      <c r="AF166" s="153">
        <f t="shared" si="51"/>
        <v>44764</v>
      </c>
      <c r="AG166" s="163"/>
      <c r="AH166" s="153">
        <f t="shared" si="52"/>
        <v>44778</v>
      </c>
      <c r="AI166" s="163">
        <v>55.6</v>
      </c>
      <c r="AJ166" s="170" t="str">
        <f t="shared" si="46"/>
        <v>OK</v>
      </c>
      <c r="AK166" s="171" t="s">
        <v>97</v>
      </c>
      <c r="AL166" s="177" t="s">
        <v>571</v>
      </c>
      <c r="AM166" s="153">
        <f t="shared" si="53"/>
        <v>44756</v>
      </c>
      <c r="AN166" s="163">
        <v>36.9</v>
      </c>
      <c r="AO166" s="153">
        <f t="shared" si="54"/>
        <v>44760</v>
      </c>
      <c r="AP166" s="163">
        <v>48</v>
      </c>
      <c r="AQ166" s="153">
        <f t="shared" si="39"/>
        <v>44767</v>
      </c>
      <c r="AR166" s="163"/>
      <c r="AS166" s="153">
        <f t="shared" si="55"/>
        <v>44781</v>
      </c>
      <c r="AT166" s="163">
        <v>55.3</v>
      </c>
      <c r="AU166" s="170" t="str">
        <f t="shared" si="47"/>
        <v>OK</v>
      </c>
      <c r="AV166" s="94"/>
      <c r="AW166" s="199" t="s">
        <v>1595</v>
      </c>
      <c r="AX166" s="200" t="s">
        <v>1439</v>
      </c>
    </row>
    <row r="167" spans="1:50" s="1" customFormat="1" ht="15" customHeight="1" x14ac:dyDescent="0.25">
      <c r="A167" s="194" t="s">
        <v>518</v>
      </c>
      <c r="B167" s="147" t="s">
        <v>310</v>
      </c>
      <c r="C167" s="148" t="s">
        <v>82</v>
      </c>
      <c r="D167" s="213" t="s">
        <v>47</v>
      </c>
      <c r="E167" s="149" t="s">
        <v>48</v>
      </c>
      <c r="F167" s="215" t="s">
        <v>49</v>
      </c>
      <c r="G167" s="213" t="s">
        <v>63</v>
      </c>
      <c r="H167" s="150">
        <v>25</v>
      </c>
      <c r="I167" s="146" t="s">
        <v>1697</v>
      </c>
      <c r="J167" s="153">
        <v>44746</v>
      </c>
      <c r="K167" s="153">
        <v>44750</v>
      </c>
      <c r="L167" s="153">
        <v>44753</v>
      </c>
      <c r="M167" s="167" t="s">
        <v>388</v>
      </c>
      <c r="N167" s="168">
        <v>44762</v>
      </c>
      <c r="O167" s="171" t="s">
        <v>97</v>
      </c>
      <c r="P167" s="145" t="s">
        <v>539</v>
      </c>
      <c r="Q167" s="153">
        <f t="shared" si="43"/>
        <v>44749</v>
      </c>
      <c r="R167" s="162">
        <v>54.6</v>
      </c>
      <c r="S167" s="153">
        <f t="shared" si="20"/>
        <v>44753</v>
      </c>
      <c r="T167" s="163">
        <v>62.4</v>
      </c>
      <c r="U167" s="153">
        <f t="shared" si="21"/>
        <v>44760</v>
      </c>
      <c r="V167" s="163"/>
      <c r="W167" s="153">
        <f t="shared" si="48"/>
        <v>44774</v>
      </c>
      <c r="X167" s="163">
        <v>75.099999999999994</v>
      </c>
      <c r="Y167" s="170" t="str">
        <f t="shared" si="45"/>
        <v>OK</v>
      </c>
      <c r="Z167" s="171" t="s">
        <v>97</v>
      </c>
      <c r="AA167" s="145" t="s">
        <v>547</v>
      </c>
      <c r="AB167" s="153">
        <f t="shared" si="49"/>
        <v>44753</v>
      </c>
      <c r="AC167" s="162">
        <v>35.799999999999997</v>
      </c>
      <c r="AD167" s="153">
        <f t="shared" si="50"/>
        <v>44757</v>
      </c>
      <c r="AE167" s="163">
        <v>44.9</v>
      </c>
      <c r="AF167" s="153">
        <f t="shared" si="51"/>
        <v>44764</v>
      </c>
      <c r="AG167" s="163"/>
      <c r="AH167" s="153">
        <f t="shared" si="52"/>
        <v>44778</v>
      </c>
      <c r="AI167" s="163">
        <v>55.6</v>
      </c>
      <c r="AJ167" s="170" t="str">
        <f t="shared" si="46"/>
        <v>OK</v>
      </c>
      <c r="AK167" s="171" t="s">
        <v>97</v>
      </c>
      <c r="AL167" s="177" t="s">
        <v>571</v>
      </c>
      <c r="AM167" s="153">
        <f t="shared" si="53"/>
        <v>44756</v>
      </c>
      <c r="AN167" s="163">
        <v>36.9</v>
      </c>
      <c r="AO167" s="153">
        <f t="shared" si="54"/>
        <v>44760</v>
      </c>
      <c r="AP167" s="163">
        <v>48</v>
      </c>
      <c r="AQ167" s="153">
        <f t="shared" si="39"/>
        <v>44767</v>
      </c>
      <c r="AR167" s="163"/>
      <c r="AS167" s="153">
        <f t="shared" si="55"/>
        <v>44781</v>
      </c>
      <c r="AT167" s="163">
        <v>55.3</v>
      </c>
      <c r="AU167" s="170" t="str">
        <f t="shared" si="47"/>
        <v>OK</v>
      </c>
      <c r="AV167" s="94"/>
      <c r="AW167" s="199" t="s">
        <v>1588</v>
      </c>
      <c r="AX167" s="200" t="s">
        <v>1440</v>
      </c>
    </row>
    <row r="168" spans="1:50" s="1" customFormat="1" ht="15" customHeight="1" x14ac:dyDescent="0.25">
      <c r="A168" s="194" t="s">
        <v>526</v>
      </c>
      <c r="B168" s="147" t="s">
        <v>310</v>
      </c>
      <c r="C168" s="148" t="s">
        <v>83</v>
      </c>
      <c r="D168" s="213" t="s">
        <v>47</v>
      </c>
      <c r="E168" s="149" t="s">
        <v>48</v>
      </c>
      <c r="F168" s="215" t="s">
        <v>49</v>
      </c>
      <c r="G168" s="213" t="s">
        <v>63</v>
      </c>
      <c r="H168" s="150">
        <v>25</v>
      </c>
      <c r="I168" s="146" t="s">
        <v>1697</v>
      </c>
      <c r="J168" s="153">
        <v>44747</v>
      </c>
      <c r="K168" s="153">
        <v>44750</v>
      </c>
      <c r="L168" s="153">
        <v>44753</v>
      </c>
      <c r="M168" s="167" t="s">
        <v>388</v>
      </c>
      <c r="N168" s="168">
        <v>44762</v>
      </c>
      <c r="O168" s="171" t="s">
        <v>97</v>
      </c>
      <c r="P168" s="145" t="s">
        <v>540</v>
      </c>
      <c r="Q168" s="153">
        <f t="shared" si="43"/>
        <v>44750</v>
      </c>
      <c r="R168" s="162">
        <v>54.5</v>
      </c>
      <c r="S168" s="153">
        <f t="shared" si="20"/>
        <v>44754</v>
      </c>
      <c r="T168" s="163">
        <v>61.1</v>
      </c>
      <c r="U168" s="153">
        <f t="shared" si="21"/>
        <v>44761</v>
      </c>
      <c r="V168" s="163"/>
      <c r="W168" s="153">
        <f t="shared" si="48"/>
        <v>44775</v>
      </c>
      <c r="X168" s="163">
        <v>70.8</v>
      </c>
      <c r="Y168" s="170" t="str">
        <f t="shared" si="45"/>
        <v>OK</v>
      </c>
      <c r="Z168" s="171" t="s">
        <v>97</v>
      </c>
      <c r="AA168" s="145" t="s">
        <v>547</v>
      </c>
      <c r="AB168" s="153">
        <f t="shared" si="49"/>
        <v>44753</v>
      </c>
      <c r="AC168" s="162">
        <v>35.799999999999997</v>
      </c>
      <c r="AD168" s="153">
        <f t="shared" si="50"/>
        <v>44757</v>
      </c>
      <c r="AE168" s="163">
        <v>44.9</v>
      </c>
      <c r="AF168" s="153">
        <f t="shared" si="51"/>
        <v>44764</v>
      </c>
      <c r="AG168" s="163"/>
      <c r="AH168" s="153">
        <f t="shared" si="52"/>
        <v>44778</v>
      </c>
      <c r="AI168" s="163">
        <v>55.6</v>
      </c>
      <c r="AJ168" s="170" t="str">
        <f t="shared" si="46"/>
        <v>OK</v>
      </c>
      <c r="AK168" s="171" t="s">
        <v>97</v>
      </c>
      <c r="AL168" s="145" t="s">
        <v>572</v>
      </c>
      <c r="AM168" s="153">
        <f t="shared" si="53"/>
        <v>44756</v>
      </c>
      <c r="AN168" s="162">
        <v>27.4</v>
      </c>
      <c r="AO168" s="153">
        <f t="shared" si="54"/>
        <v>44760</v>
      </c>
      <c r="AP168" s="163">
        <v>39.200000000000003</v>
      </c>
      <c r="AQ168" s="153">
        <f t="shared" si="39"/>
        <v>44767</v>
      </c>
      <c r="AR168" s="163"/>
      <c r="AS168" s="153">
        <f t="shared" si="55"/>
        <v>44781</v>
      </c>
      <c r="AT168" s="163">
        <v>47.1</v>
      </c>
      <c r="AU168" s="170" t="str">
        <f t="shared" si="47"/>
        <v>OK</v>
      </c>
      <c r="AV168" s="94"/>
      <c r="AW168" s="199" t="s">
        <v>1596</v>
      </c>
      <c r="AX168" s="200" t="s">
        <v>1441</v>
      </c>
    </row>
    <row r="169" spans="1:50" s="1" customFormat="1" ht="15" customHeight="1" x14ac:dyDescent="0.25">
      <c r="A169" s="194" t="s">
        <v>534</v>
      </c>
      <c r="B169" s="147" t="s">
        <v>310</v>
      </c>
      <c r="C169" s="148" t="s">
        <v>84</v>
      </c>
      <c r="D169" s="213" t="s">
        <v>47</v>
      </c>
      <c r="E169" s="149" t="s">
        <v>48</v>
      </c>
      <c r="F169" s="215" t="s">
        <v>49</v>
      </c>
      <c r="G169" s="213" t="s">
        <v>63</v>
      </c>
      <c r="H169" s="150">
        <v>25</v>
      </c>
      <c r="I169" s="146" t="s">
        <v>1698</v>
      </c>
      <c r="J169" s="153">
        <v>44749</v>
      </c>
      <c r="K169" s="153">
        <v>44750</v>
      </c>
      <c r="L169" s="153">
        <v>44753</v>
      </c>
      <c r="M169" s="167" t="s">
        <v>388</v>
      </c>
      <c r="N169" s="168">
        <v>44762</v>
      </c>
      <c r="O169" s="171" t="s">
        <v>97</v>
      </c>
      <c r="P169" s="145" t="s">
        <v>545</v>
      </c>
      <c r="Q169" s="153">
        <f t="shared" si="43"/>
        <v>44752</v>
      </c>
      <c r="R169" s="162">
        <v>38.299999999999997</v>
      </c>
      <c r="S169" s="153">
        <f t="shared" si="20"/>
        <v>44756</v>
      </c>
      <c r="T169" s="163">
        <v>47.4</v>
      </c>
      <c r="U169" s="153">
        <f t="shared" si="21"/>
        <v>44763</v>
      </c>
      <c r="V169" s="163"/>
      <c r="W169" s="153">
        <f t="shared" si="48"/>
        <v>44777</v>
      </c>
      <c r="X169" s="163">
        <v>58.6</v>
      </c>
      <c r="Y169" s="170" t="str">
        <f t="shared" si="45"/>
        <v>OK</v>
      </c>
      <c r="Z169" s="171" t="s">
        <v>97</v>
      </c>
      <c r="AA169" s="145" t="s">
        <v>547</v>
      </c>
      <c r="AB169" s="153">
        <f t="shared" si="49"/>
        <v>44753</v>
      </c>
      <c r="AC169" s="162">
        <v>35.799999999999997</v>
      </c>
      <c r="AD169" s="153">
        <f t="shared" si="50"/>
        <v>44757</v>
      </c>
      <c r="AE169" s="163">
        <v>44.9</v>
      </c>
      <c r="AF169" s="153">
        <f t="shared" si="51"/>
        <v>44764</v>
      </c>
      <c r="AG169" s="163"/>
      <c r="AH169" s="153">
        <f t="shared" si="52"/>
        <v>44778</v>
      </c>
      <c r="AI169" s="163">
        <v>55.6</v>
      </c>
      <c r="AJ169" s="170" t="str">
        <f t="shared" si="46"/>
        <v>OK</v>
      </c>
      <c r="AK169" s="171" t="s">
        <v>97</v>
      </c>
      <c r="AL169" s="145" t="s">
        <v>572</v>
      </c>
      <c r="AM169" s="153">
        <f t="shared" si="53"/>
        <v>44756</v>
      </c>
      <c r="AN169" s="162">
        <v>27.4</v>
      </c>
      <c r="AO169" s="153">
        <f t="shared" si="54"/>
        <v>44760</v>
      </c>
      <c r="AP169" s="163">
        <v>39.200000000000003</v>
      </c>
      <c r="AQ169" s="153">
        <f t="shared" si="39"/>
        <v>44767</v>
      </c>
      <c r="AR169" s="163"/>
      <c r="AS169" s="153">
        <f t="shared" si="55"/>
        <v>44781</v>
      </c>
      <c r="AT169" s="163">
        <v>47.1</v>
      </c>
      <c r="AU169" s="170" t="str">
        <f t="shared" si="47"/>
        <v>OK</v>
      </c>
      <c r="AV169" s="94"/>
      <c r="AW169" s="199" t="s">
        <v>1604</v>
      </c>
      <c r="AX169" s="200" t="s">
        <v>1442</v>
      </c>
    </row>
    <row r="170" spans="1:50" s="1" customFormat="1" ht="15" customHeight="1" x14ac:dyDescent="0.25">
      <c r="A170" s="194" t="s">
        <v>519</v>
      </c>
      <c r="B170" s="147" t="s">
        <v>310</v>
      </c>
      <c r="C170" s="148" t="s">
        <v>85</v>
      </c>
      <c r="D170" s="213" t="s">
        <v>47</v>
      </c>
      <c r="E170" s="149" t="s">
        <v>48</v>
      </c>
      <c r="F170" s="215" t="s">
        <v>49</v>
      </c>
      <c r="G170" s="213" t="s">
        <v>63</v>
      </c>
      <c r="H170" s="150">
        <v>25</v>
      </c>
      <c r="I170" s="146" t="s">
        <v>1698</v>
      </c>
      <c r="J170" s="153">
        <v>44746</v>
      </c>
      <c r="K170" s="153">
        <v>44750</v>
      </c>
      <c r="L170" s="153">
        <v>44753</v>
      </c>
      <c r="M170" s="167" t="s">
        <v>388</v>
      </c>
      <c r="N170" s="168">
        <v>44762</v>
      </c>
      <c r="O170" s="171" t="s">
        <v>97</v>
      </c>
      <c r="P170" s="145" t="s">
        <v>539</v>
      </c>
      <c r="Q170" s="153">
        <f t="shared" si="43"/>
        <v>44749</v>
      </c>
      <c r="R170" s="162">
        <v>54.6</v>
      </c>
      <c r="S170" s="153">
        <f t="shared" si="20"/>
        <v>44753</v>
      </c>
      <c r="T170" s="163">
        <v>62.4</v>
      </c>
      <c r="U170" s="153">
        <f t="shared" si="21"/>
        <v>44760</v>
      </c>
      <c r="V170" s="163"/>
      <c r="W170" s="153">
        <f t="shared" si="48"/>
        <v>44774</v>
      </c>
      <c r="X170" s="163">
        <v>75.099999999999994</v>
      </c>
      <c r="Y170" s="170" t="str">
        <f t="shared" si="45"/>
        <v>OK</v>
      </c>
      <c r="Z170" s="171" t="s">
        <v>97</v>
      </c>
      <c r="AA170" s="145" t="s">
        <v>548</v>
      </c>
      <c r="AB170" s="153">
        <f t="shared" si="49"/>
        <v>44753</v>
      </c>
      <c r="AC170" s="162">
        <v>37.9</v>
      </c>
      <c r="AD170" s="153">
        <f t="shared" si="50"/>
        <v>44757</v>
      </c>
      <c r="AE170" s="163">
        <v>48.6</v>
      </c>
      <c r="AF170" s="153">
        <f t="shared" si="51"/>
        <v>44764</v>
      </c>
      <c r="AG170" s="163"/>
      <c r="AH170" s="153">
        <f t="shared" si="52"/>
        <v>44778</v>
      </c>
      <c r="AI170" s="163">
        <v>61.2</v>
      </c>
      <c r="AJ170" s="170" t="str">
        <f t="shared" si="46"/>
        <v>OK</v>
      </c>
      <c r="AK170" s="171" t="s">
        <v>97</v>
      </c>
      <c r="AL170" s="145" t="s">
        <v>572</v>
      </c>
      <c r="AM170" s="153">
        <f t="shared" si="53"/>
        <v>44756</v>
      </c>
      <c r="AN170" s="162">
        <v>27.4</v>
      </c>
      <c r="AO170" s="153">
        <f t="shared" si="54"/>
        <v>44760</v>
      </c>
      <c r="AP170" s="163">
        <v>39.200000000000003</v>
      </c>
      <c r="AQ170" s="153">
        <f t="shared" si="39"/>
        <v>44767</v>
      </c>
      <c r="AR170" s="163"/>
      <c r="AS170" s="153">
        <f t="shared" si="55"/>
        <v>44781</v>
      </c>
      <c r="AT170" s="163">
        <v>47.1</v>
      </c>
      <c r="AU170" s="170" t="str">
        <f t="shared" si="47"/>
        <v>OK</v>
      </c>
      <c r="AV170" s="94"/>
      <c r="AW170" s="199" t="s">
        <v>1589</v>
      </c>
      <c r="AX170" s="200" t="s">
        <v>1443</v>
      </c>
    </row>
    <row r="171" spans="1:50" s="1" customFormat="1" ht="15" customHeight="1" x14ac:dyDescent="0.25">
      <c r="A171" s="194" t="s">
        <v>527</v>
      </c>
      <c r="B171" s="147" t="s">
        <v>310</v>
      </c>
      <c r="C171" s="148" t="s">
        <v>86</v>
      </c>
      <c r="D171" s="213" t="s">
        <v>47</v>
      </c>
      <c r="E171" s="149" t="s">
        <v>48</v>
      </c>
      <c r="F171" s="215" t="s">
        <v>49</v>
      </c>
      <c r="G171" s="213" t="s">
        <v>63</v>
      </c>
      <c r="H171" s="150">
        <v>25</v>
      </c>
      <c r="I171" s="146" t="s">
        <v>1698</v>
      </c>
      <c r="J171" s="153">
        <v>44747</v>
      </c>
      <c r="K171" s="153">
        <v>44750</v>
      </c>
      <c r="L171" s="153">
        <v>44753</v>
      </c>
      <c r="M171" s="167" t="s">
        <v>388</v>
      </c>
      <c r="N171" s="168">
        <v>44762</v>
      </c>
      <c r="O171" s="171" t="s">
        <v>97</v>
      </c>
      <c r="P171" s="145" t="s">
        <v>540</v>
      </c>
      <c r="Q171" s="153">
        <f t="shared" si="43"/>
        <v>44750</v>
      </c>
      <c r="R171" s="162">
        <v>54.5</v>
      </c>
      <c r="S171" s="153">
        <f t="shared" si="20"/>
        <v>44754</v>
      </c>
      <c r="T171" s="163">
        <v>61.1</v>
      </c>
      <c r="U171" s="153">
        <f t="shared" si="21"/>
        <v>44761</v>
      </c>
      <c r="V171" s="163"/>
      <c r="W171" s="153">
        <f t="shared" si="48"/>
        <v>44775</v>
      </c>
      <c r="X171" s="163">
        <v>70.8</v>
      </c>
      <c r="Y171" s="170" t="str">
        <f t="shared" si="45"/>
        <v>OK</v>
      </c>
      <c r="Z171" s="171" t="s">
        <v>97</v>
      </c>
      <c r="AA171" s="145" t="s">
        <v>548</v>
      </c>
      <c r="AB171" s="153">
        <f t="shared" si="49"/>
        <v>44753</v>
      </c>
      <c r="AC171" s="162">
        <v>37.9</v>
      </c>
      <c r="AD171" s="153">
        <f t="shared" si="50"/>
        <v>44757</v>
      </c>
      <c r="AE171" s="163">
        <v>48.6</v>
      </c>
      <c r="AF171" s="153">
        <f t="shared" si="51"/>
        <v>44764</v>
      </c>
      <c r="AG171" s="163"/>
      <c r="AH171" s="153">
        <f t="shared" si="52"/>
        <v>44778</v>
      </c>
      <c r="AI171" s="163">
        <v>61.2</v>
      </c>
      <c r="AJ171" s="170" t="str">
        <f t="shared" si="46"/>
        <v>OK</v>
      </c>
      <c r="AK171" s="171" t="s">
        <v>97</v>
      </c>
      <c r="AL171" s="145" t="s">
        <v>572</v>
      </c>
      <c r="AM171" s="153">
        <f t="shared" si="53"/>
        <v>44756</v>
      </c>
      <c r="AN171" s="162">
        <v>27.4</v>
      </c>
      <c r="AO171" s="153">
        <f t="shared" si="54"/>
        <v>44760</v>
      </c>
      <c r="AP171" s="163">
        <v>39.200000000000003</v>
      </c>
      <c r="AQ171" s="153">
        <f t="shared" si="39"/>
        <v>44767</v>
      </c>
      <c r="AR171" s="163"/>
      <c r="AS171" s="153">
        <f t="shared" si="55"/>
        <v>44781</v>
      </c>
      <c r="AT171" s="163">
        <v>47.1</v>
      </c>
      <c r="AU171" s="170" t="str">
        <f t="shared" si="47"/>
        <v>OK</v>
      </c>
      <c r="AV171" s="94"/>
      <c r="AW171" s="199" t="s">
        <v>1602</v>
      </c>
      <c r="AX171" s="200" t="s">
        <v>1444</v>
      </c>
    </row>
    <row r="172" spans="1:50" s="1" customFormat="1" ht="15" customHeight="1" x14ac:dyDescent="0.25">
      <c r="A172" s="194" t="s">
        <v>520</v>
      </c>
      <c r="B172" s="147" t="s">
        <v>310</v>
      </c>
      <c r="C172" s="148" t="s">
        <v>87</v>
      </c>
      <c r="D172" s="213" t="s">
        <v>47</v>
      </c>
      <c r="E172" s="149" t="s">
        <v>48</v>
      </c>
      <c r="F172" s="215" t="s">
        <v>49</v>
      </c>
      <c r="G172" s="213" t="s">
        <v>63</v>
      </c>
      <c r="H172" s="150">
        <v>25</v>
      </c>
      <c r="I172" s="146" t="s">
        <v>1698</v>
      </c>
      <c r="J172" s="153">
        <v>44746</v>
      </c>
      <c r="K172" s="153">
        <v>44753</v>
      </c>
      <c r="L172" s="153">
        <v>44754</v>
      </c>
      <c r="M172" s="167" t="s">
        <v>388</v>
      </c>
      <c r="N172" s="168">
        <v>44762</v>
      </c>
      <c r="O172" s="171" t="s">
        <v>97</v>
      </c>
      <c r="P172" s="145" t="s">
        <v>539</v>
      </c>
      <c r="Q172" s="153">
        <f t="shared" si="43"/>
        <v>44749</v>
      </c>
      <c r="R172" s="162">
        <v>54.6</v>
      </c>
      <c r="S172" s="153">
        <f t="shared" si="20"/>
        <v>44753</v>
      </c>
      <c r="T172" s="163">
        <v>62.4</v>
      </c>
      <c r="U172" s="153">
        <f t="shared" si="21"/>
        <v>44760</v>
      </c>
      <c r="V172" s="163"/>
      <c r="W172" s="153">
        <f t="shared" si="48"/>
        <v>44774</v>
      </c>
      <c r="X172" s="163">
        <v>75.099999999999994</v>
      </c>
      <c r="Y172" s="170" t="str">
        <f t="shared" si="45"/>
        <v>OK</v>
      </c>
      <c r="Z172" s="171" t="s">
        <v>97</v>
      </c>
      <c r="AA172" s="145" t="s">
        <v>571</v>
      </c>
      <c r="AB172" s="153">
        <f t="shared" si="49"/>
        <v>44756</v>
      </c>
      <c r="AC172" s="163">
        <v>36.9</v>
      </c>
      <c r="AD172" s="153">
        <f t="shared" si="50"/>
        <v>44760</v>
      </c>
      <c r="AE172" s="163">
        <v>48</v>
      </c>
      <c r="AF172" s="153">
        <f t="shared" si="51"/>
        <v>44767</v>
      </c>
      <c r="AG172" s="163"/>
      <c r="AH172" s="153">
        <f t="shared" si="52"/>
        <v>44781</v>
      </c>
      <c r="AI172" s="163">
        <v>55.3</v>
      </c>
      <c r="AJ172" s="170" t="str">
        <f t="shared" si="46"/>
        <v>OK</v>
      </c>
      <c r="AK172" s="171" t="s">
        <v>97</v>
      </c>
      <c r="AL172" s="145" t="s">
        <v>574</v>
      </c>
      <c r="AM172" s="153">
        <f t="shared" si="53"/>
        <v>44757</v>
      </c>
      <c r="AN172" s="162">
        <v>32.700000000000003</v>
      </c>
      <c r="AO172" s="153">
        <f t="shared" si="54"/>
        <v>44761</v>
      </c>
      <c r="AP172" s="163">
        <v>42.2</v>
      </c>
      <c r="AQ172" s="153">
        <f t="shared" ref="AQ172:AQ238" si="56">L172+14</f>
        <v>44768</v>
      </c>
      <c r="AR172" s="163"/>
      <c r="AS172" s="153">
        <f t="shared" si="55"/>
        <v>44782</v>
      </c>
      <c r="AT172" s="163">
        <v>50.1</v>
      </c>
      <c r="AU172" s="170" t="str">
        <f t="shared" si="47"/>
        <v>OK</v>
      </c>
      <c r="AV172" s="94"/>
      <c r="AW172" s="199" t="s">
        <v>1590</v>
      </c>
      <c r="AX172" s="200" t="s">
        <v>1445</v>
      </c>
    </row>
    <row r="173" spans="1:50" s="1" customFormat="1" ht="15" customHeight="1" x14ac:dyDescent="0.25">
      <c r="A173" s="194" t="s">
        <v>521</v>
      </c>
      <c r="B173" s="147" t="s">
        <v>310</v>
      </c>
      <c r="C173" s="148" t="s">
        <v>88</v>
      </c>
      <c r="D173" s="213" t="s">
        <v>47</v>
      </c>
      <c r="E173" s="149" t="s">
        <v>48</v>
      </c>
      <c r="F173" s="215" t="s">
        <v>49</v>
      </c>
      <c r="G173" s="213" t="s">
        <v>63</v>
      </c>
      <c r="H173" s="150">
        <v>25</v>
      </c>
      <c r="I173" s="146" t="s">
        <v>1698</v>
      </c>
      <c r="J173" s="153">
        <v>44746</v>
      </c>
      <c r="K173" s="153">
        <v>44753</v>
      </c>
      <c r="L173" s="153">
        <v>44754</v>
      </c>
      <c r="M173" s="167" t="s">
        <v>388</v>
      </c>
      <c r="N173" s="168">
        <v>44762</v>
      </c>
      <c r="O173" s="171" t="s">
        <v>97</v>
      </c>
      <c r="P173" s="145" t="s">
        <v>539</v>
      </c>
      <c r="Q173" s="153">
        <f t="shared" si="43"/>
        <v>44749</v>
      </c>
      <c r="R173" s="162">
        <v>54.6</v>
      </c>
      <c r="S173" s="153">
        <f t="shared" si="20"/>
        <v>44753</v>
      </c>
      <c r="T173" s="163">
        <v>62.4</v>
      </c>
      <c r="U173" s="153">
        <f t="shared" si="21"/>
        <v>44760</v>
      </c>
      <c r="V173" s="163"/>
      <c r="W173" s="153">
        <f t="shared" si="48"/>
        <v>44774</v>
      </c>
      <c r="X173" s="163">
        <v>75.099999999999994</v>
      </c>
      <c r="Y173" s="170" t="str">
        <f t="shared" si="45"/>
        <v>OK</v>
      </c>
      <c r="Z173" s="171" t="s">
        <v>97</v>
      </c>
      <c r="AA173" s="145" t="s">
        <v>571</v>
      </c>
      <c r="AB173" s="153">
        <f t="shared" si="49"/>
        <v>44756</v>
      </c>
      <c r="AC173" s="163">
        <v>36.9</v>
      </c>
      <c r="AD173" s="153">
        <f t="shared" si="50"/>
        <v>44760</v>
      </c>
      <c r="AE173" s="163">
        <v>48</v>
      </c>
      <c r="AF173" s="153">
        <f t="shared" si="51"/>
        <v>44767</v>
      </c>
      <c r="AG173" s="163"/>
      <c r="AH173" s="153">
        <f t="shared" si="52"/>
        <v>44781</v>
      </c>
      <c r="AI173" s="163">
        <v>55.3</v>
      </c>
      <c r="AJ173" s="170" t="str">
        <f t="shared" si="46"/>
        <v>OK</v>
      </c>
      <c r="AK173" s="171" t="s">
        <v>97</v>
      </c>
      <c r="AL173" s="145" t="s">
        <v>574</v>
      </c>
      <c r="AM173" s="153">
        <f t="shared" si="53"/>
        <v>44757</v>
      </c>
      <c r="AN173" s="162">
        <v>32.700000000000003</v>
      </c>
      <c r="AO173" s="153">
        <f t="shared" si="54"/>
        <v>44761</v>
      </c>
      <c r="AP173" s="163">
        <v>42.2</v>
      </c>
      <c r="AQ173" s="153">
        <f t="shared" si="56"/>
        <v>44768</v>
      </c>
      <c r="AR173" s="163"/>
      <c r="AS173" s="153">
        <f t="shared" si="55"/>
        <v>44782</v>
      </c>
      <c r="AT173" s="163">
        <v>50.1</v>
      </c>
      <c r="AU173" s="170" t="str">
        <f t="shared" si="47"/>
        <v>OK</v>
      </c>
      <c r="AV173" s="94"/>
      <c r="AW173" s="199" t="s">
        <v>1591</v>
      </c>
      <c r="AX173" s="200" t="s">
        <v>1446</v>
      </c>
    </row>
    <row r="174" spans="1:50" s="1" customFormat="1" ht="15" customHeight="1" x14ac:dyDescent="0.25">
      <c r="A174" s="194" t="s">
        <v>535</v>
      </c>
      <c r="B174" s="147" t="s">
        <v>310</v>
      </c>
      <c r="C174" s="148" t="s">
        <v>89</v>
      </c>
      <c r="D174" s="213" t="s">
        <v>47</v>
      </c>
      <c r="E174" s="149" t="s">
        <v>48</v>
      </c>
      <c r="F174" s="215" t="s">
        <v>49</v>
      </c>
      <c r="G174" s="213" t="s">
        <v>63</v>
      </c>
      <c r="H174" s="150">
        <v>25</v>
      </c>
      <c r="I174" s="146" t="s">
        <v>1698</v>
      </c>
      <c r="J174" s="153">
        <v>44749</v>
      </c>
      <c r="K174" s="153">
        <v>44753</v>
      </c>
      <c r="L174" s="153">
        <v>44754</v>
      </c>
      <c r="M174" s="167" t="s">
        <v>388</v>
      </c>
      <c r="N174" s="168">
        <v>44762</v>
      </c>
      <c r="O174" s="171" t="s">
        <v>97</v>
      </c>
      <c r="P174" s="145" t="s">
        <v>545</v>
      </c>
      <c r="Q174" s="153">
        <f t="shared" si="43"/>
        <v>44752</v>
      </c>
      <c r="R174" s="162">
        <v>38.299999999999997</v>
      </c>
      <c r="S174" s="153">
        <f t="shared" si="20"/>
        <v>44756</v>
      </c>
      <c r="T174" s="163">
        <v>47.4</v>
      </c>
      <c r="U174" s="153">
        <f t="shared" si="21"/>
        <v>44763</v>
      </c>
      <c r="V174" s="163"/>
      <c r="W174" s="153">
        <f t="shared" si="48"/>
        <v>44777</v>
      </c>
      <c r="X174" s="163">
        <v>58.6</v>
      </c>
      <c r="Y174" s="170" t="str">
        <f t="shared" si="45"/>
        <v>OK</v>
      </c>
      <c r="Z174" s="171" t="s">
        <v>97</v>
      </c>
      <c r="AA174" s="145" t="s">
        <v>571</v>
      </c>
      <c r="AB174" s="153">
        <f t="shared" si="49"/>
        <v>44756</v>
      </c>
      <c r="AC174" s="163">
        <v>36.9</v>
      </c>
      <c r="AD174" s="153">
        <f t="shared" si="50"/>
        <v>44760</v>
      </c>
      <c r="AE174" s="163">
        <v>48</v>
      </c>
      <c r="AF174" s="153">
        <f t="shared" si="51"/>
        <v>44767</v>
      </c>
      <c r="AG174" s="163"/>
      <c r="AH174" s="153">
        <f t="shared" si="52"/>
        <v>44781</v>
      </c>
      <c r="AI174" s="163">
        <v>55.3</v>
      </c>
      <c r="AJ174" s="170" t="str">
        <f t="shared" si="46"/>
        <v>OK</v>
      </c>
      <c r="AK174" s="171" t="s">
        <v>97</v>
      </c>
      <c r="AL174" s="145" t="s">
        <v>574</v>
      </c>
      <c r="AM174" s="153">
        <f t="shared" si="53"/>
        <v>44757</v>
      </c>
      <c r="AN174" s="162">
        <v>32.700000000000003</v>
      </c>
      <c r="AO174" s="153">
        <f t="shared" si="54"/>
        <v>44761</v>
      </c>
      <c r="AP174" s="163">
        <v>42.2</v>
      </c>
      <c r="AQ174" s="153">
        <f t="shared" si="56"/>
        <v>44768</v>
      </c>
      <c r="AR174" s="163"/>
      <c r="AS174" s="153">
        <f t="shared" si="55"/>
        <v>44782</v>
      </c>
      <c r="AT174" s="163">
        <v>50.1</v>
      </c>
      <c r="AU174" s="170" t="str">
        <f t="shared" si="47"/>
        <v>OK</v>
      </c>
      <c r="AV174" s="94"/>
      <c r="AW174" s="199" t="s">
        <v>1605</v>
      </c>
      <c r="AX174" s="200" t="s">
        <v>1447</v>
      </c>
    </row>
    <row r="175" spans="1:50" s="1" customFormat="1" ht="15" customHeight="1" x14ac:dyDescent="0.25">
      <c r="A175" s="194" t="s">
        <v>528</v>
      </c>
      <c r="B175" s="147" t="s">
        <v>310</v>
      </c>
      <c r="C175" s="148" t="s">
        <v>90</v>
      </c>
      <c r="D175" s="213" t="s">
        <v>47</v>
      </c>
      <c r="E175" s="149" t="s">
        <v>48</v>
      </c>
      <c r="F175" s="216" t="s">
        <v>49</v>
      </c>
      <c r="G175" s="213" t="s">
        <v>173</v>
      </c>
      <c r="H175" s="150">
        <v>25</v>
      </c>
      <c r="I175" s="146" t="s">
        <v>1698</v>
      </c>
      <c r="J175" s="153">
        <v>44748</v>
      </c>
      <c r="K175" s="153">
        <v>44754</v>
      </c>
      <c r="L175" s="153">
        <v>44755</v>
      </c>
      <c r="M175" s="167" t="s">
        <v>388</v>
      </c>
      <c r="N175" s="168">
        <v>44764</v>
      </c>
      <c r="O175" s="171" t="s">
        <v>97</v>
      </c>
      <c r="P175" s="145" t="s">
        <v>543</v>
      </c>
      <c r="Q175" s="153">
        <f t="shared" si="43"/>
        <v>44751</v>
      </c>
      <c r="R175" s="162">
        <v>40.700000000000003</v>
      </c>
      <c r="S175" s="153">
        <f t="shared" si="20"/>
        <v>44755</v>
      </c>
      <c r="T175" s="163">
        <v>47.6</v>
      </c>
      <c r="U175" s="153">
        <f t="shared" si="21"/>
        <v>44762</v>
      </c>
      <c r="V175" s="163"/>
      <c r="W175" s="153">
        <f t="shared" si="48"/>
        <v>44776</v>
      </c>
      <c r="X175" s="163">
        <v>56.2</v>
      </c>
      <c r="Y175" s="170" t="str">
        <f t="shared" si="45"/>
        <v>OK</v>
      </c>
      <c r="Z175" s="171" t="s">
        <v>97</v>
      </c>
      <c r="AA175" s="145" t="s">
        <v>573</v>
      </c>
      <c r="AB175" s="153">
        <f t="shared" si="49"/>
        <v>44757</v>
      </c>
      <c r="AC175" s="163">
        <v>36.299999999999997</v>
      </c>
      <c r="AD175" s="153">
        <f t="shared" si="50"/>
        <v>44761</v>
      </c>
      <c r="AE175" s="163">
        <v>43.8</v>
      </c>
      <c r="AF175" s="153">
        <f t="shared" si="51"/>
        <v>44768</v>
      </c>
      <c r="AG175" s="163"/>
      <c r="AH175" s="153">
        <f t="shared" si="52"/>
        <v>44782</v>
      </c>
      <c r="AI175" s="163">
        <v>52.3</v>
      </c>
      <c r="AJ175" s="170" t="str">
        <f t="shared" si="46"/>
        <v>OK</v>
      </c>
      <c r="AK175" s="171" t="s">
        <v>97</v>
      </c>
      <c r="AL175" s="145" t="s">
        <v>576</v>
      </c>
      <c r="AM175" s="153">
        <f t="shared" si="53"/>
        <v>44758</v>
      </c>
      <c r="AN175" s="162">
        <v>34.299999999999997</v>
      </c>
      <c r="AO175" s="153">
        <f t="shared" si="54"/>
        <v>44762</v>
      </c>
      <c r="AP175" s="163">
        <v>43.1</v>
      </c>
      <c r="AQ175" s="153">
        <f t="shared" si="56"/>
        <v>44769</v>
      </c>
      <c r="AR175" s="163"/>
      <c r="AS175" s="153">
        <f t="shared" si="55"/>
        <v>44783</v>
      </c>
      <c r="AT175" s="163">
        <v>52.6</v>
      </c>
      <c r="AU175" s="170" t="str">
        <f t="shared" si="47"/>
        <v>OK</v>
      </c>
      <c r="AV175" s="94"/>
      <c r="AW175" s="199" t="s">
        <v>1597</v>
      </c>
      <c r="AX175" s="200" t="s">
        <v>1456</v>
      </c>
    </row>
    <row r="176" spans="1:50" s="1" customFormat="1" ht="15" customHeight="1" x14ac:dyDescent="0.25">
      <c r="A176" s="194" t="s">
        <v>529</v>
      </c>
      <c r="B176" s="147" t="s">
        <v>310</v>
      </c>
      <c r="C176" s="148" t="s">
        <v>91</v>
      </c>
      <c r="D176" s="213" t="s">
        <v>47</v>
      </c>
      <c r="E176" s="149" t="s">
        <v>48</v>
      </c>
      <c r="F176" s="216" t="s">
        <v>49</v>
      </c>
      <c r="G176" s="213" t="s">
        <v>173</v>
      </c>
      <c r="H176" s="150">
        <v>25</v>
      </c>
      <c r="I176" s="146" t="s">
        <v>1698</v>
      </c>
      <c r="J176" s="153">
        <v>44748</v>
      </c>
      <c r="K176" s="153">
        <v>44754</v>
      </c>
      <c r="L176" s="153">
        <v>44755</v>
      </c>
      <c r="M176" s="167" t="s">
        <v>388</v>
      </c>
      <c r="N176" s="168">
        <v>44764</v>
      </c>
      <c r="O176" s="171" t="s">
        <v>97</v>
      </c>
      <c r="P176" s="145" t="s">
        <v>543</v>
      </c>
      <c r="Q176" s="153">
        <f t="shared" si="43"/>
        <v>44751</v>
      </c>
      <c r="R176" s="162">
        <v>40.700000000000003</v>
      </c>
      <c r="S176" s="153">
        <f t="shared" si="20"/>
        <v>44755</v>
      </c>
      <c r="T176" s="163">
        <v>47.6</v>
      </c>
      <c r="U176" s="153">
        <f t="shared" si="21"/>
        <v>44762</v>
      </c>
      <c r="V176" s="163"/>
      <c r="W176" s="153">
        <f t="shared" si="48"/>
        <v>44776</v>
      </c>
      <c r="X176" s="163">
        <v>56.2</v>
      </c>
      <c r="Y176" s="170" t="str">
        <f t="shared" si="45"/>
        <v>OK</v>
      </c>
      <c r="Z176" s="171" t="s">
        <v>97</v>
      </c>
      <c r="AA176" s="145" t="s">
        <v>573</v>
      </c>
      <c r="AB176" s="153">
        <f t="shared" si="49"/>
        <v>44757</v>
      </c>
      <c r="AC176" s="163">
        <v>36.299999999999997</v>
      </c>
      <c r="AD176" s="153">
        <f t="shared" si="50"/>
        <v>44761</v>
      </c>
      <c r="AE176" s="163">
        <v>43.8</v>
      </c>
      <c r="AF176" s="153">
        <f t="shared" si="51"/>
        <v>44768</v>
      </c>
      <c r="AG176" s="163"/>
      <c r="AH176" s="153">
        <f t="shared" si="52"/>
        <v>44782</v>
      </c>
      <c r="AI176" s="163">
        <v>52.3</v>
      </c>
      <c r="AJ176" s="170" t="str">
        <f t="shared" si="46"/>
        <v>OK</v>
      </c>
      <c r="AK176" s="171" t="s">
        <v>97</v>
      </c>
      <c r="AL176" s="145" t="s">
        <v>576</v>
      </c>
      <c r="AM176" s="153">
        <f t="shared" si="53"/>
        <v>44758</v>
      </c>
      <c r="AN176" s="162">
        <v>34.299999999999997</v>
      </c>
      <c r="AO176" s="153">
        <f t="shared" si="54"/>
        <v>44762</v>
      </c>
      <c r="AP176" s="163">
        <v>43.1</v>
      </c>
      <c r="AQ176" s="153">
        <f t="shared" si="56"/>
        <v>44769</v>
      </c>
      <c r="AR176" s="163"/>
      <c r="AS176" s="153">
        <f t="shared" si="55"/>
        <v>44783</v>
      </c>
      <c r="AT176" s="163">
        <v>52.6</v>
      </c>
      <c r="AU176" s="170" t="str">
        <f t="shared" si="47"/>
        <v>OK</v>
      </c>
      <c r="AV176" s="94"/>
      <c r="AW176" s="199" t="s">
        <v>1598</v>
      </c>
      <c r="AX176" s="200" t="s">
        <v>1457</v>
      </c>
    </row>
    <row r="177" spans="1:50" s="1" customFormat="1" ht="15" customHeight="1" x14ac:dyDescent="0.25">
      <c r="A177" s="194" t="s">
        <v>530</v>
      </c>
      <c r="B177" s="147" t="s">
        <v>310</v>
      </c>
      <c r="C177" s="148" t="s">
        <v>92</v>
      </c>
      <c r="D177" s="213" t="s">
        <v>47</v>
      </c>
      <c r="E177" s="149" t="s">
        <v>48</v>
      </c>
      <c r="F177" s="216" t="s">
        <v>49</v>
      </c>
      <c r="G177" s="213" t="s">
        <v>173</v>
      </c>
      <c r="H177" s="150">
        <v>25</v>
      </c>
      <c r="I177" s="146" t="s">
        <v>1698</v>
      </c>
      <c r="J177" s="153">
        <v>44748</v>
      </c>
      <c r="K177" s="153">
        <v>44754</v>
      </c>
      <c r="L177" s="153">
        <v>44755</v>
      </c>
      <c r="M177" s="167" t="s">
        <v>388</v>
      </c>
      <c r="N177" s="168">
        <v>44764</v>
      </c>
      <c r="O177" s="171" t="s">
        <v>97</v>
      </c>
      <c r="P177" s="145" t="s">
        <v>543</v>
      </c>
      <c r="Q177" s="153">
        <f t="shared" si="43"/>
        <v>44751</v>
      </c>
      <c r="R177" s="162">
        <v>40.700000000000003</v>
      </c>
      <c r="S177" s="153">
        <f t="shared" si="20"/>
        <v>44755</v>
      </c>
      <c r="T177" s="163">
        <v>47.6</v>
      </c>
      <c r="U177" s="153">
        <f t="shared" si="21"/>
        <v>44762</v>
      </c>
      <c r="V177" s="163"/>
      <c r="W177" s="153">
        <f t="shared" si="48"/>
        <v>44776</v>
      </c>
      <c r="X177" s="163">
        <v>56.2</v>
      </c>
      <c r="Y177" s="170" t="str">
        <f t="shared" si="45"/>
        <v>OK</v>
      </c>
      <c r="Z177" s="171" t="s">
        <v>97</v>
      </c>
      <c r="AA177" s="145" t="s">
        <v>573</v>
      </c>
      <c r="AB177" s="153">
        <f t="shared" si="49"/>
        <v>44757</v>
      </c>
      <c r="AC177" s="163">
        <v>36.299999999999997</v>
      </c>
      <c r="AD177" s="153">
        <f t="shared" si="50"/>
        <v>44761</v>
      </c>
      <c r="AE177" s="163">
        <v>43.8</v>
      </c>
      <c r="AF177" s="153">
        <f t="shared" si="51"/>
        <v>44768</v>
      </c>
      <c r="AG177" s="163"/>
      <c r="AH177" s="153">
        <f t="shared" si="52"/>
        <v>44782</v>
      </c>
      <c r="AI177" s="163">
        <v>52.3</v>
      </c>
      <c r="AJ177" s="170" t="str">
        <f t="shared" si="46"/>
        <v>OK</v>
      </c>
      <c r="AK177" s="171" t="s">
        <v>97</v>
      </c>
      <c r="AL177" s="145" t="s">
        <v>576</v>
      </c>
      <c r="AM177" s="153">
        <f t="shared" si="53"/>
        <v>44758</v>
      </c>
      <c r="AN177" s="162">
        <v>34.299999999999997</v>
      </c>
      <c r="AO177" s="153">
        <f t="shared" si="54"/>
        <v>44762</v>
      </c>
      <c r="AP177" s="163">
        <v>43.1</v>
      </c>
      <c r="AQ177" s="153">
        <f t="shared" si="56"/>
        <v>44769</v>
      </c>
      <c r="AR177" s="163"/>
      <c r="AS177" s="153">
        <f t="shared" si="55"/>
        <v>44783</v>
      </c>
      <c r="AT177" s="163">
        <v>52.6</v>
      </c>
      <c r="AU177" s="170" t="str">
        <f t="shared" si="47"/>
        <v>OK</v>
      </c>
      <c r="AV177" s="94"/>
      <c r="AW177" s="199" t="s">
        <v>1599</v>
      </c>
      <c r="AX177" s="200" t="s">
        <v>1458</v>
      </c>
    </row>
    <row r="178" spans="1:50" s="1" customFormat="1" ht="15" customHeight="1" x14ac:dyDescent="0.25">
      <c r="A178" s="194" t="s">
        <v>531</v>
      </c>
      <c r="B178" s="147" t="s">
        <v>310</v>
      </c>
      <c r="C178" s="148" t="s">
        <v>93</v>
      </c>
      <c r="D178" s="213" t="s">
        <v>47</v>
      </c>
      <c r="E178" s="149" t="s">
        <v>48</v>
      </c>
      <c r="F178" s="216" t="s">
        <v>49</v>
      </c>
      <c r="G178" s="213" t="s">
        <v>173</v>
      </c>
      <c r="H178" s="150">
        <v>25</v>
      </c>
      <c r="I178" s="146" t="s">
        <v>1698</v>
      </c>
      <c r="J178" s="153">
        <v>44748</v>
      </c>
      <c r="K178" s="153">
        <v>44754</v>
      </c>
      <c r="L178" s="153">
        <v>44755</v>
      </c>
      <c r="M178" s="167" t="s">
        <v>388</v>
      </c>
      <c r="N178" s="168">
        <v>44764</v>
      </c>
      <c r="O178" s="171" t="s">
        <v>97</v>
      </c>
      <c r="P178" s="145" t="s">
        <v>543</v>
      </c>
      <c r="Q178" s="153">
        <f t="shared" si="43"/>
        <v>44751</v>
      </c>
      <c r="R178" s="162">
        <v>40.700000000000003</v>
      </c>
      <c r="S178" s="153">
        <f t="shared" si="20"/>
        <v>44755</v>
      </c>
      <c r="T178" s="163">
        <v>47.6</v>
      </c>
      <c r="U178" s="153">
        <f t="shared" si="21"/>
        <v>44762</v>
      </c>
      <c r="V178" s="163"/>
      <c r="W178" s="153">
        <f t="shared" si="48"/>
        <v>44776</v>
      </c>
      <c r="X178" s="163">
        <v>56.2</v>
      </c>
      <c r="Y178" s="170" t="str">
        <f t="shared" si="45"/>
        <v>OK</v>
      </c>
      <c r="Z178" s="171" t="s">
        <v>97</v>
      </c>
      <c r="AA178" s="145" t="s">
        <v>573</v>
      </c>
      <c r="AB178" s="153">
        <f t="shared" si="49"/>
        <v>44757</v>
      </c>
      <c r="AC178" s="163">
        <v>36.299999999999997</v>
      </c>
      <c r="AD178" s="153">
        <f t="shared" si="50"/>
        <v>44761</v>
      </c>
      <c r="AE178" s="163">
        <v>43.8</v>
      </c>
      <c r="AF178" s="153">
        <f t="shared" si="51"/>
        <v>44768</v>
      </c>
      <c r="AG178" s="163"/>
      <c r="AH178" s="153">
        <f t="shared" si="52"/>
        <v>44782</v>
      </c>
      <c r="AI178" s="163">
        <v>52.3</v>
      </c>
      <c r="AJ178" s="170" t="str">
        <f t="shared" si="46"/>
        <v>OK</v>
      </c>
      <c r="AK178" s="171" t="s">
        <v>97</v>
      </c>
      <c r="AL178" s="145" t="s">
        <v>576</v>
      </c>
      <c r="AM178" s="153">
        <f t="shared" si="53"/>
        <v>44758</v>
      </c>
      <c r="AN178" s="162">
        <v>34.299999999999997</v>
      </c>
      <c r="AO178" s="153">
        <f t="shared" si="54"/>
        <v>44762</v>
      </c>
      <c r="AP178" s="163">
        <v>43.1</v>
      </c>
      <c r="AQ178" s="153">
        <f t="shared" si="56"/>
        <v>44769</v>
      </c>
      <c r="AR178" s="163"/>
      <c r="AS178" s="153">
        <f t="shared" si="55"/>
        <v>44783</v>
      </c>
      <c r="AT178" s="163">
        <v>52.6</v>
      </c>
      <c r="AU178" s="170" t="str">
        <f t="shared" si="47"/>
        <v>OK</v>
      </c>
      <c r="AV178" s="94"/>
      <c r="AW178" s="199" t="s">
        <v>1600</v>
      </c>
      <c r="AX178" s="200" t="s">
        <v>1459</v>
      </c>
    </row>
    <row r="179" spans="1:50" s="1" customFormat="1" ht="15" customHeight="1" x14ac:dyDescent="0.25">
      <c r="A179" s="194" t="s">
        <v>532</v>
      </c>
      <c r="B179" s="147" t="s">
        <v>310</v>
      </c>
      <c r="C179" s="148" t="s">
        <v>95</v>
      </c>
      <c r="D179" s="213" t="s">
        <v>47</v>
      </c>
      <c r="E179" s="149" t="s">
        <v>48</v>
      </c>
      <c r="F179" s="216" t="s">
        <v>49</v>
      </c>
      <c r="G179" s="213" t="s">
        <v>173</v>
      </c>
      <c r="H179" s="150">
        <v>25</v>
      </c>
      <c r="I179" s="146" t="s">
        <v>1699</v>
      </c>
      <c r="J179" s="153">
        <v>44748</v>
      </c>
      <c r="K179" s="153">
        <v>44754</v>
      </c>
      <c r="L179" s="153">
        <v>44755</v>
      </c>
      <c r="M179" s="167" t="s">
        <v>388</v>
      </c>
      <c r="N179" s="168">
        <v>44764</v>
      </c>
      <c r="O179" s="171" t="s">
        <v>97</v>
      </c>
      <c r="P179" s="145" t="s">
        <v>543</v>
      </c>
      <c r="Q179" s="153">
        <f t="shared" si="43"/>
        <v>44751</v>
      </c>
      <c r="R179" s="162">
        <v>40.700000000000003</v>
      </c>
      <c r="S179" s="153">
        <f t="shared" si="20"/>
        <v>44755</v>
      </c>
      <c r="T179" s="163">
        <v>47.6</v>
      </c>
      <c r="U179" s="153">
        <f t="shared" si="21"/>
        <v>44762</v>
      </c>
      <c r="V179" s="163"/>
      <c r="W179" s="153">
        <f t="shared" si="48"/>
        <v>44776</v>
      </c>
      <c r="X179" s="163">
        <v>56.2</v>
      </c>
      <c r="Y179" s="170" t="str">
        <f t="shared" si="45"/>
        <v>OK</v>
      </c>
      <c r="Z179" s="171" t="s">
        <v>97</v>
      </c>
      <c r="AA179" s="145" t="s">
        <v>573</v>
      </c>
      <c r="AB179" s="153">
        <f t="shared" si="49"/>
        <v>44757</v>
      </c>
      <c r="AC179" s="163">
        <v>36.299999999999997</v>
      </c>
      <c r="AD179" s="153">
        <f t="shared" si="50"/>
        <v>44761</v>
      </c>
      <c r="AE179" s="163">
        <v>43.8</v>
      </c>
      <c r="AF179" s="153">
        <f t="shared" si="51"/>
        <v>44768</v>
      </c>
      <c r="AG179" s="163"/>
      <c r="AH179" s="153">
        <f t="shared" si="52"/>
        <v>44782</v>
      </c>
      <c r="AI179" s="163">
        <v>52.3</v>
      </c>
      <c r="AJ179" s="170" t="str">
        <f t="shared" si="46"/>
        <v>OK</v>
      </c>
      <c r="AK179" s="171" t="s">
        <v>97</v>
      </c>
      <c r="AL179" s="145" t="s">
        <v>576</v>
      </c>
      <c r="AM179" s="153">
        <f t="shared" si="53"/>
        <v>44758</v>
      </c>
      <c r="AN179" s="162">
        <v>34.299999999999997</v>
      </c>
      <c r="AO179" s="153">
        <f t="shared" si="54"/>
        <v>44762</v>
      </c>
      <c r="AP179" s="163">
        <v>43.1</v>
      </c>
      <c r="AQ179" s="153">
        <f t="shared" si="56"/>
        <v>44769</v>
      </c>
      <c r="AR179" s="163"/>
      <c r="AS179" s="153">
        <f t="shared" si="55"/>
        <v>44783</v>
      </c>
      <c r="AT179" s="163">
        <v>52.6</v>
      </c>
      <c r="AU179" s="170" t="str">
        <f t="shared" si="47"/>
        <v>OK</v>
      </c>
      <c r="AV179" s="94"/>
      <c r="AW179" s="199" t="s">
        <v>1601</v>
      </c>
      <c r="AX179" s="200" t="s">
        <v>1460</v>
      </c>
    </row>
    <row r="180" spans="1:50" s="1" customFormat="1" ht="15" customHeight="1" x14ac:dyDescent="0.25">
      <c r="A180" s="194" t="s">
        <v>533</v>
      </c>
      <c r="B180" s="147" t="s">
        <v>310</v>
      </c>
      <c r="C180" s="148" t="s">
        <v>100</v>
      </c>
      <c r="D180" s="213" t="s">
        <v>47</v>
      </c>
      <c r="E180" s="149" t="s">
        <v>48</v>
      </c>
      <c r="F180" s="216" t="s">
        <v>49</v>
      </c>
      <c r="G180" s="213" t="s">
        <v>173</v>
      </c>
      <c r="H180" s="150">
        <v>25</v>
      </c>
      <c r="I180" s="146" t="s">
        <v>1699</v>
      </c>
      <c r="J180" s="153">
        <v>44748</v>
      </c>
      <c r="K180" s="153">
        <v>44755</v>
      </c>
      <c r="L180" s="153">
        <v>44756</v>
      </c>
      <c r="M180" s="167" t="s">
        <v>388</v>
      </c>
      <c r="N180" s="168">
        <v>44764</v>
      </c>
      <c r="O180" s="171" t="s">
        <v>97</v>
      </c>
      <c r="P180" s="145" t="s">
        <v>543</v>
      </c>
      <c r="Q180" s="153">
        <f t="shared" si="43"/>
        <v>44751</v>
      </c>
      <c r="R180" s="162">
        <v>40.700000000000003</v>
      </c>
      <c r="S180" s="153">
        <f t="shared" si="20"/>
        <v>44755</v>
      </c>
      <c r="T180" s="163">
        <v>47.6</v>
      </c>
      <c r="U180" s="153">
        <f t="shared" si="21"/>
        <v>44762</v>
      </c>
      <c r="V180" s="163"/>
      <c r="W180" s="153">
        <f t="shared" si="48"/>
        <v>44776</v>
      </c>
      <c r="X180" s="163">
        <v>56.2</v>
      </c>
      <c r="Y180" s="170" t="str">
        <f t="shared" si="45"/>
        <v>OK</v>
      </c>
      <c r="Z180" s="171" t="s">
        <v>97</v>
      </c>
      <c r="AA180" s="145" t="s">
        <v>575</v>
      </c>
      <c r="AB180" s="153">
        <f t="shared" si="49"/>
        <v>44758</v>
      </c>
      <c r="AC180" s="162">
        <v>38.9</v>
      </c>
      <c r="AD180" s="153">
        <f t="shared" si="50"/>
        <v>44762</v>
      </c>
      <c r="AE180" s="163">
        <v>45.8</v>
      </c>
      <c r="AF180" s="153">
        <f t="shared" si="51"/>
        <v>44769</v>
      </c>
      <c r="AG180" s="163"/>
      <c r="AH180" s="153">
        <f t="shared" si="52"/>
        <v>44783</v>
      </c>
      <c r="AI180" s="163">
        <v>57.2</v>
      </c>
      <c r="AJ180" s="170" t="str">
        <f t="shared" si="46"/>
        <v>OK</v>
      </c>
      <c r="AK180" s="171" t="s">
        <v>97</v>
      </c>
      <c r="AL180" s="145" t="s">
        <v>580</v>
      </c>
      <c r="AM180" s="153">
        <f t="shared" si="53"/>
        <v>44759</v>
      </c>
      <c r="AN180" s="162">
        <v>42.2</v>
      </c>
      <c r="AO180" s="153">
        <f t="shared" si="54"/>
        <v>44763</v>
      </c>
      <c r="AP180" s="163">
        <v>49.1</v>
      </c>
      <c r="AQ180" s="153">
        <f t="shared" si="56"/>
        <v>44770</v>
      </c>
      <c r="AR180" s="163"/>
      <c r="AS180" s="153">
        <f t="shared" si="55"/>
        <v>44784</v>
      </c>
      <c r="AT180" s="163">
        <v>58</v>
      </c>
      <c r="AU180" s="170" t="str">
        <f t="shared" si="47"/>
        <v>OK</v>
      </c>
      <c r="AV180" s="94"/>
      <c r="AW180" s="199" t="s">
        <v>1603</v>
      </c>
      <c r="AX180" s="200" t="s">
        <v>1461</v>
      </c>
    </row>
    <row r="181" spans="1:50" s="1" customFormat="1" ht="15" customHeight="1" x14ac:dyDescent="0.25">
      <c r="A181" s="194" t="s">
        <v>536</v>
      </c>
      <c r="B181" s="147" t="s">
        <v>310</v>
      </c>
      <c r="C181" s="148" t="s">
        <v>107</v>
      </c>
      <c r="D181" s="213" t="s">
        <v>47</v>
      </c>
      <c r="E181" s="149" t="s">
        <v>48</v>
      </c>
      <c r="F181" s="216" t="s">
        <v>49</v>
      </c>
      <c r="G181" s="213" t="s">
        <v>173</v>
      </c>
      <c r="H181" s="150">
        <v>25</v>
      </c>
      <c r="I181" s="146" t="s">
        <v>1699</v>
      </c>
      <c r="J181" s="153">
        <v>44749</v>
      </c>
      <c r="K181" s="153">
        <v>44755</v>
      </c>
      <c r="L181" s="153">
        <v>44756</v>
      </c>
      <c r="M181" s="167" t="s">
        <v>388</v>
      </c>
      <c r="N181" s="168">
        <v>44764</v>
      </c>
      <c r="O181" s="171" t="s">
        <v>97</v>
      </c>
      <c r="P181" s="145" t="s">
        <v>545</v>
      </c>
      <c r="Q181" s="153">
        <f t="shared" si="43"/>
        <v>44752</v>
      </c>
      <c r="R181" s="162">
        <v>38.299999999999997</v>
      </c>
      <c r="S181" s="153">
        <f t="shared" si="20"/>
        <v>44756</v>
      </c>
      <c r="T181" s="163">
        <v>47.4</v>
      </c>
      <c r="U181" s="153">
        <f t="shared" si="21"/>
        <v>44763</v>
      </c>
      <c r="V181" s="163"/>
      <c r="W181" s="153">
        <f t="shared" si="48"/>
        <v>44777</v>
      </c>
      <c r="X181" s="163">
        <v>58.6</v>
      </c>
      <c r="Y181" s="170" t="str">
        <f t="shared" si="45"/>
        <v>OK</v>
      </c>
      <c r="Z181" s="171" t="s">
        <v>97</v>
      </c>
      <c r="AA181" s="145" t="s">
        <v>575</v>
      </c>
      <c r="AB181" s="153">
        <f t="shared" si="49"/>
        <v>44758</v>
      </c>
      <c r="AC181" s="162">
        <v>38.9</v>
      </c>
      <c r="AD181" s="153">
        <f t="shared" si="50"/>
        <v>44762</v>
      </c>
      <c r="AE181" s="163">
        <v>45.8</v>
      </c>
      <c r="AF181" s="153">
        <f t="shared" si="51"/>
        <v>44769</v>
      </c>
      <c r="AG181" s="163"/>
      <c r="AH181" s="153">
        <f t="shared" si="52"/>
        <v>44783</v>
      </c>
      <c r="AI181" s="163">
        <v>57.2</v>
      </c>
      <c r="AJ181" s="170" t="str">
        <f t="shared" si="46"/>
        <v>OK</v>
      </c>
      <c r="AK181" s="171" t="s">
        <v>97</v>
      </c>
      <c r="AL181" s="145" t="s">
        <v>580</v>
      </c>
      <c r="AM181" s="153">
        <f t="shared" si="53"/>
        <v>44759</v>
      </c>
      <c r="AN181" s="162">
        <v>42.2</v>
      </c>
      <c r="AO181" s="153">
        <f t="shared" si="54"/>
        <v>44763</v>
      </c>
      <c r="AP181" s="163">
        <v>49.1</v>
      </c>
      <c r="AQ181" s="153">
        <f t="shared" si="56"/>
        <v>44770</v>
      </c>
      <c r="AR181" s="163"/>
      <c r="AS181" s="153">
        <f t="shared" si="55"/>
        <v>44784</v>
      </c>
      <c r="AT181" s="163">
        <v>58</v>
      </c>
      <c r="AU181" s="170" t="str">
        <f t="shared" si="47"/>
        <v>OK</v>
      </c>
      <c r="AV181" s="94"/>
      <c r="AW181" s="199" t="s">
        <v>1606</v>
      </c>
      <c r="AX181" s="200" t="s">
        <v>1462</v>
      </c>
    </row>
    <row r="182" spans="1:50" s="1" customFormat="1" ht="15" customHeight="1" x14ac:dyDescent="0.25">
      <c r="A182" s="194" t="s">
        <v>537</v>
      </c>
      <c r="B182" s="147" t="s">
        <v>310</v>
      </c>
      <c r="C182" s="148" t="s">
        <v>108</v>
      </c>
      <c r="D182" s="213" t="s">
        <v>47</v>
      </c>
      <c r="E182" s="149" t="s">
        <v>48</v>
      </c>
      <c r="F182" s="216" t="s">
        <v>49</v>
      </c>
      <c r="G182" s="213" t="s">
        <v>173</v>
      </c>
      <c r="H182" s="150">
        <v>25</v>
      </c>
      <c r="I182" s="146" t="s">
        <v>1699</v>
      </c>
      <c r="J182" s="153">
        <v>44749</v>
      </c>
      <c r="K182" s="153">
        <v>44755</v>
      </c>
      <c r="L182" s="153">
        <v>44756</v>
      </c>
      <c r="M182" s="167" t="s">
        <v>388</v>
      </c>
      <c r="N182" s="168">
        <v>44764</v>
      </c>
      <c r="O182" s="171" t="s">
        <v>97</v>
      </c>
      <c r="P182" s="145" t="s">
        <v>545</v>
      </c>
      <c r="Q182" s="153">
        <f t="shared" si="43"/>
        <v>44752</v>
      </c>
      <c r="R182" s="162">
        <v>38.299999999999997</v>
      </c>
      <c r="S182" s="153">
        <f t="shared" si="20"/>
        <v>44756</v>
      </c>
      <c r="T182" s="163">
        <v>47.4</v>
      </c>
      <c r="U182" s="153">
        <f t="shared" si="21"/>
        <v>44763</v>
      </c>
      <c r="V182" s="163"/>
      <c r="W182" s="153">
        <f t="shared" si="48"/>
        <v>44777</v>
      </c>
      <c r="X182" s="163">
        <v>58.6</v>
      </c>
      <c r="Y182" s="170" t="str">
        <f t="shared" si="45"/>
        <v>OK</v>
      </c>
      <c r="Z182" s="171" t="s">
        <v>97</v>
      </c>
      <c r="AA182" s="145" t="s">
        <v>575</v>
      </c>
      <c r="AB182" s="153">
        <f t="shared" si="49"/>
        <v>44758</v>
      </c>
      <c r="AC182" s="162">
        <v>38.9</v>
      </c>
      <c r="AD182" s="153">
        <f t="shared" si="50"/>
        <v>44762</v>
      </c>
      <c r="AE182" s="163">
        <v>45.8</v>
      </c>
      <c r="AF182" s="153">
        <f t="shared" si="51"/>
        <v>44769</v>
      </c>
      <c r="AG182" s="163"/>
      <c r="AH182" s="153">
        <f t="shared" si="52"/>
        <v>44783</v>
      </c>
      <c r="AI182" s="163">
        <v>57.2</v>
      </c>
      <c r="AJ182" s="170" t="str">
        <f t="shared" si="46"/>
        <v>OK</v>
      </c>
      <c r="AK182" s="171" t="s">
        <v>97</v>
      </c>
      <c r="AL182" s="145" t="s">
        <v>580</v>
      </c>
      <c r="AM182" s="153">
        <f t="shared" si="53"/>
        <v>44759</v>
      </c>
      <c r="AN182" s="162">
        <v>42.2</v>
      </c>
      <c r="AO182" s="153">
        <f t="shared" si="54"/>
        <v>44763</v>
      </c>
      <c r="AP182" s="163">
        <v>49.1</v>
      </c>
      <c r="AQ182" s="153">
        <f t="shared" si="56"/>
        <v>44770</v>
      </c>
      <c r="AR182" s="163"/>
      <c r="AS182" s="153">
        <f t="shared" si="55"/>
        <v>44784</v>
      </c>
      <c r="AT182" s="163">
        <v>58</v>
      </c>
      <c r="AU182" s="170" t="str">
        <f t="shared" si="47"/>
        <v>OK</v>
      </c>
      <c r="AV182" s="94"/>
      <c r="AW182" s="199" t="s">
        <v>1607</v>
      </c>
      <c r="AX182" s="200" t="s">
        <v>1463</v>
      </c>
    </row>
    <row r="183" spans="1:50" s="1" customFormat="1" ht="15" customHeight="1" x14ac:dyDescent="0.25">
      <c r="A183" s="194" t="s">
        <v>538</v>
      </c>
      <c r="B183" s="147" t="s">
        <v>310</v>
      </c>
      <c r="C183" s="148" t="s">
        <v>109</v>
      </c>
      <c r="D183" s="213" t="s">
        <v>47</v>
      </c>
      <c r="E183" s="149" t="s">
        <v>48</v>
      </c>
      <c r="F183" s="216" t="s">
        <v>49</v>
      </c>
      <c r="G183" s="213" t="s">
        <v>173</v>
      </c>
      <c r="H183" s="150">
        <v>25</v>
      </c>
      <c r="I183" s="146" t="s">
        <v>1699</v>
      </c>
      <c r="J183" s="153">
        <v>44749</v>
      </c>
      <c r="K183" s="153">
        <v>44755</v>
      </c>
      <c r="L183" s="153">
        <v>44756</v>
      </c>
      <c r="M183" s="167" t="s">
        <v>388</v>
      </c>
      <c r="N183" s="168">
        <v>44764</v>
      </c>
      <c r="O183" s="171" t="s">
        <v>97</v>
      </c>
      <c r="P183" s="145" t="s">
        <v>545</v>
      </c>
      <c r="Q183" s="153">
        <f t="shared" ref="Q183:Q218" si="57">J183+3</f>
        <v>44752</v>
      </c>
      <c r="R183" s="162">
        <v>38.299999999999997</v>
      </c>
      <c r="S183" s="153">
        <f t="shared" si="20"/>
        <v>44756</v>
      </c>
      <c r="T183" s="163">
        <v>47.4</v>
      </c>
      <c r="U183" s="153">
        <f t="shared" si="21"/>
        <v>44763</v>
      </c>
      <c r="V183" s="163"/>
      <c r="W183" s="153">
        <f t="shared" si="48"/>
        <v>44777</v>
      </c>
      <c r="X183" s="163">
        <v>58.6</v>
      </c>
      <c r="Y183" s="170" t="str">
        <f t="shared" si="45"/>
        <v>OK</v>
      </c>
      <c r="Z183" s="171" t="s">
        <v>97</v>
      </c>
      <c r="AA183" s="145" t="s">
        <v>575</v>
      </c>
      <c r="AB183" s="153">
        <f t="shared" si="49"/>
        <v>44758</v>
      </c>
      <c r="AC183" s="162">
        <v>38.9</v>
      </c>
      <c r="AD183" s="153">
        <f t="shared" si="50"/>
        <v>44762</v>
      </c>
      <c r="AE183" s="163">
        <v>45.8</v>
      </c>
      <c r="AF183" s="153">
        <f t="shared" si="51"/>
        <v>44769</v>
      </c>
      <c r="AG183" s="163"/>
      <c r="AH183" s="153">
        <f t="shared" si="52"/>
        <v>44783</v>
      </c>
      <c r="AI183" s="163">
        <v>57.2</v>
      </c>
      <c r="AJ183" s="170" t="str">
        <f t="shared" si="46"/>
        <v>OK</v>
      </c>
      <c r="AK183" s="171" t="s">
        <v>97</v>
      </c>
      <c r="AL183" s="145" t="s">
        <v>580</v>
      </c>
      <c r="AM183" s="153">
        <f t="shared" si="53"/>
        <v>44759</v>
      </c>
      <c r="AN183" s="162">
        <v>42.2</v>
      </c>
      <c r="AO183" s="153">
        <f t="shared" si="54"/>
        <v>44763</v>
      </c>
      <c r="AP183" s="163">
        <v>49.1</v>
      </c>
      <c r="AQ183" s="153">
        <f t="shared" si="56"/>
        <v>44770</v>
      </c>
      <c r="AR183" s="163"/>
      <c r="AS183" s="153">
        <f t="shared" si="55"/>
        <v>44784</v>
      </c>
      <c r="AT183" s="163">
        <v>58</v>
      </c>
      <c r="AU183" s="170" t="str">
        <f t="shared" si="47"/>
        <v>OK</v>
      </c>
      <c r="AV183" s="94"/>
      <c r="AW183" s="199" t="s">
        <v>1608</v>
      </c>
      <c r="AX183" s="200" t="s">
        <v>1464</v>
      </c>
    </row>
    <row r="184" spans="1:50" s="1" customFormat="1" ht="15" customHeight="1" x14ac:dyDescent="0.25">
      <c r="A184" s="1" t="s">
        <v>1065</v>
      </c>
      <c r="B184" s="147" t="s">
        <v>310</v>
      </c>
      <c r="C184" s="148" t="s">
        <v>110</v>
      </c>
      <c r="D184" s="213" t="s">
        <v>47</v>
      </c>
      <c r="E184" s="149" t="s">
        <v>48</v>
      </c>
      <c r="F184" s="216" t="s">
        <v>49</v>
      </c>
      <c r="G184" s="213" t="s">
        <v>173</v>
      </c>
      <c r="H184" s="150">
        <v>25</v>
      </c>
      <c r="I184" s="227" t="s">
        <v>1702</v>
      </c>
      <c r="J184" s="153">
        <v>44796</v>
      </c>
      <c r="K184" s="153">
        <v>44798</v>
      </c>
      <c r="L184" s="110">
        <v>44799</v>
      </c>
      <c r="M184" s="211" t="s">
        <v>388</v>
      </c>
      <c r="N184" s="113">
        <v>44803</v>
      </c>
      <c r="O184" s="171" t="s">
        <v>97</v>
      </c>
      <c r="P184" s="145" t="s">
        <v>1632</v>
      </c>
      <c r="Q184" s="153">
        <f t="shared" si="57"/>
        <v>44799</v>
      </c>
      <c r="R184" s="163">
        <v>40.200000000000003</v>
      </c>
      <c r="S184" s="153">
        <f t="shared" si="20"/>
        <v>44803</v>
      </c>
      <c r="T184" s="88">
        <v>49.1</v>
      </c>
      <c r="U184" s="153">
        <f t="shared" si="21"/>
        <v>44810</v>
      </c>
      <c r="V184" s="88"/>
      <c r="W184" s="153">
        <f t="shared" si="48"/>
        <v>44824</v>
      </c>
      <c r="X184" s="88"/>
      <c r="Y184" s="85"/>
      <c r="Z184" s="171" t="s">
        <v>97</v>
      </c>
      <c r="AA184" s="172" t="s">
        <v>1636</v>
      </c>
      <c r="AB184" s="153">
        <f t="shared" si="49"/>
        <v>44801</v>
      </c>
      <c r="AC184" s="163">
        <v>51.5</v>
      </c>
      <c r="AD184" s="153">
        <f t="shared" si="50"/>
        <v>44805</v>
      </c>
      <c r="AE184" s="88">
        <v>57.7</v>
      </c>
      <c r="AF184" s="153">
        <f t="shared" si="51"/>
        <v>44812</v>
      </c>
      <c r="AG184" s="88"/>
      <c r="AH184" s="153">
        <f t="shared" si="52"/>
        <v>44826</v>
      </c>
      <c r="AI184" s="88"/>
      <c r="AJ184" s="85"/>
      <c r="AK184" s="171" t="s">
        <v>97</v>
      </c>
      <c r="AL184" s="145" t="s">
        <v>1637</v>
      </c>
      <c r="AM184" s="153">
        <f t="shared" si="53"/>
        <v>44802</v>
      </c>
      <c r="AN184" s="163">
        <v>45.1</v>
      </c>
      <c r="AO184" s="153">
        <f t="shared" si="54"/>
        <v>44806</v>
      </c>
      <c r="AP184" s="88">
        <v>52</v>
      </c>
      <c r="AQ184" s="153">
        <f t="shared" si="56"/>
        <v>44813</v>
      </c>
      <c r="AR184" s="88"/>
      <c r="AS184" s="153">
        <f t="shared" si="55"/>
        <v>44827</v>
      </c>
      <c r="AT184" s="88"/>
      <c r="AU184" s="85"/>
      <c r="AV184" s="94"/>
      <c r="AW184" s="199" t="s">
        <v>1670</v>
      </c>
      <c r="AX184" s="200" t="s">
        <v>1654</v>
      </c>
    </row>
    <row r="185" spans="1:50" s="1" customFormat="1" ht="15" customHeight="1" x14ac:dyDescent="0.25">
      <c r="A185" s="1" t="s">
        <v>1066</v>
      </c>
      <c r="B185" s="147" t="s">
        <v>310</v>
      </c>
      <c r="C185" s="148" t="s">
        <v>111</v>
      </c>
      <c r="D185" s="213" t="s">
        <v>47</v>
      </c>
      <c r="E185" s="149" t="s">
        <v>48</v>
      </c>
      <c r="F185" s="216" t="s">
        <v>49</v>
      </c>
      <c r="G185" s="213" t="s">
        <v>173</v>
      </c>
      <c r="H185" s="150">
        <v>25</v>
      </c>
      <c r="I185" s="227" t="s">
        <v>1702</v>
      </c>
      <c r="J185" s="153">
        <v>44796</v>
      </c>
      <c r="K185" s="153">
        <v>44798</v>
      </c>
      <c r="L185" s="110">
        <v>44799</v>
      </c>
      <c r="M185" s="211" t="s">
        <v>388</v>
      </c>
      <c r="N185" s="113">
        <v>44803</v>
      </c>
      <c r="O185" s="171" t="s">
        <v>97</v>
      </c>
      <c r="P185" s="145" t="s">
        <v>1632</v>
      </c>
      <c r="Q185" s="153">
        <f t="shared" si="57"/>
        <v>44799</v>
      </c>
      <c r="R185" s="163">
        <v>40.200000000000003</v>
      </c>
      <c r="S185" s="153">
        <f t="shared" si="20"/>
        <v>44803</v>
      </c>
      <c r="T185" s="88">
        <v>49.1</v>
      </c>
      <c r="U185" s="153">
        <f t="shared" si="21"/>
        <v>44810</v>
      </c>
      <c r="V185" s="88"/>
      <c r="W185" s="153">
        <f t="shared" si="48"/>
        <v>44824</v>
      </c>
      <c r="X185" s="88"/>
      <c r="Y185" s="85"/>
      <c r="Z185" s="171" t="s">
        <v>97</v>
      </c>
      <c r="AA185" s="172" t="s">
        <v>1636</v>
      </c>
      <c r="AB185" s="153">
        <f t="shared" si="49"/>
        <v>44801</v>
      </c>
      <c r="AC185" s="163">
        <v>51.5</v>
      </c>
      <c r="AD185" s="153">
        <f t="shared" si="50"/>
        <v>44805</v>
      </c>
      <c r="AE185" s="88">
        <v>57.7</v>
      </c>
      <c r="AF185" s="153">
        <f t="shared" si="51"/>
        <v>44812</v>
      </c>
      <c r="AG185" s="88"/>
      <c r="AH185" s="153">
        <f t="shared" si="52"/>
        <v>44826</v>
      </c>
      <c r="AI185" s="88"/>
      <c r="AJ185" s="85"/>
      <c r="AK185" s="171" t="s">
        <v>97</v>
      </c>
      <c r="AL185" s="145" t="s">
        <v>1637</v>
      </c>
      <c r="AM185" s="153">
        <f t="shared" si="53"/>
        <v>44802</v>
      </c>
      <c r="AN185" s="163">
        <v>45.1</v>
      </c>
      <c r="AO185" s="153">
        <f t="shared" si="54"/>
        <v>44806</v>
      </c>
      <c r="AP185" s="88">
        <v>52</v>
      </c>
      <c r="AQ185" s="153">
        <f t="shared" si="56"/>
        <v>44813</v>
      </c>
      <c r="AR185" s="88"/>
      <c r="AS185" s="153">
        <f t="shared" si="55"/>
        <v>44827</v>
      </c>
      <c r="AT185" s="88"/>
      <c r="AU185" s="85"/>
      <c r="AV185" s="94"/>
      <c r="AW185" s="199" t="s">
        <v>1671</v>
      </c>
      <c r="AX185" s="200" t="s">
        <v>1655</v>
      </c>
    </row>
    <row r="186" spans="1:50" s="1" customFormat="1" ht="15" customHeight="1" x14ac:dyDescent="0.25">
      <c r="A186" s="1" t="s">
        <v>1117</v>
      </c>
      <c r="B186" s="147" t="s">
        <v>310</v>
      </c>
      <c r="C186" s="148" t="s">
        <v>114</v>
      </c>
      <c r="D186" s="213" t="s">
        <v>47</v>
      </c>
      <c r="E186" s="149" t="s">
        <v>48</v>
      </c>
      <c r="F186" s="216" t="s">
        <v>49</v>
      </c>
      <c r="G186" s="213" t="s">
        <v>173</v>
      </c>
      <c r="H186" s="150">
        <v>25</v>
      </c>
      <c r="I186" s="114"/>
      <c r="J186" s="110"/>
      <c r="K186" s="110"/>
      <c r="L186" s="110"/>
      <c r="M186" s="185" t="s">
        <v>1292</v>
      </c>
      <c r="N186" s="94"/>
      <c r="O186" s="74"/>
      <c r="P186" s="111"/>
      <c r="Q186" s="153">
        <f t="shared" si="57"/>
        <v>3</v>
      </c>
      <c r="R186" s="88"/>
      <c r="S186" s="153">
        <f t="shared" si="20"/>
        <v>7</v>
      </c>
      <c r="T186" s="88"/>
      <c r="U186" s="153">
        <f t="shared" si="21"/>
        <v>14</v>
      </c>
      <c r="V186" s="88"/>
      <c r="W186" s="153">
        <f t="shared" si="48"/>
        <v>28</v>
      </c>
      <c r="X186" s="88"/>
      <c r="Y186" s="85"/>
      <c r="Z186" s="175"/>
      <c r="AA186" s="83"/>
      <c r="AB186" s="153">
        <f t="shared" si="49"/>
        <v>3</v>
      </c>
      <c r="AC186" s="88"/>
      <c r="AD186" s="153">
        <f t="shared" si="50"/>
        <v>7</v>
      </c>
      <c r="AE186" s="88"/>
      <c r="AF186" s="153">
        <f t="shared" si="51"/>
        <v>14</v>
      </c>
      <c r="AG186" s="88"/>
      <c r="AH186" s="153">
        <f t="shared" si="52"/>
        <v>28</v>
      </c>
      <c r="AI186" s="88"/>
      <c r="AJ186" s="85"/>
      <c r="AK186" s="175"/>
      <c r="AL186" s="67"/>
      <c r="AM186" s="153">
        <f t="shared" si="53"/>
        <v>3</v>
      </c>
      <c r="AN186" s="88"/>
      <c r="AO186" s="153">
        <f t="shared" si="54"/>
        <v>7</v>
      </c>
      <c r="AP186" s="88"/>
      <c r="AQ186" s="153">
        <f t="shared" si="56"/>
        <v>14</v>
      </c>
      <c r="AR186" s="88"/>
      <c r="AS186" s="153">
        <f t="shared" si="55"/>
        <v>28</v>
      </c>
      <c r="AT186" s="88"/>
      <c r="AU186" s="85"/>
      <c r="AV186" s="94"/>
      <c r="AW186" s="199"/>
      <c r="AX186" s="200"/>
    </row>
    <row r="187" spans="1:50" s="1" customFormat="1" ht="15" customHeight="1" x14ac:dyDescent="0.25">
      <c r="A187" s="1" t="s">
        <v>1118</v>
      </c>
      <c r="B187" s="147" t="s">
        <v>310</v>
      </c>
      <c r="C187" s="148" t="s">
        <v>115</v>
      </c>
      <c r="D187" s="213" t="s">
        <v>47</v>
      </c>
      <c r="E187" s="149" t="s">
        <v>48</v>
      </c>
      <c r="F187" s="216" t="s">
        <v>49</v>
      </c>
      <c r="G187" s="213" t="s">
        <v>173</v>
      </c>
      <c r="H187" s="150">
        <v>25</v>
      </c>
      <c r="I187" s="114"/>
      <c r="J187" s="110"/>
      <c r="K187" s="110"/>
      <c r="L187" s="110"/>
      <c r="M187" s="185" t="s">
        <v>1292</v>
      </c>
      <c r="N187" s="94"/>
      <c r="O187" s="74"/>
      <c r="P187" s="111"/>
      <c r="Q187" s="153">
        <f t="shared" si="57"/>
        <v>3</v>
      </c>
      <c r="R187" s="88"/>
      <c r="S187" s="153">
        <f t="shared" si="20"/>
        <v>7</v>
      </c>
      <c r="T187" s="88"/>
      <c r="U187" s="153">
        <f t="shared" si="21"/>
        <v>14</v>
      </c>
      <c r="V187" s="88"/>
      <c r="W187" s="153">
        <f t="shared" si="48"/>
        <v>28</v>
      </c>
      <c r="X187" s="88"/>
      <c r="Y187" s="85"/>
      <c r="Z187" s="175"/>
      <c r="AA187" s="83"/>
      <c r="AB187" s="153">
        <f t="shared" si="49"/>
        <v>3</v>
      </c>
      <c r="AC187" s="88"/>
      <c r="AD187" s="153">
        <f t="shared" si="50"/>
        <v>7</v>
      </c>
      <c r="AE187" s="88"/>
      <c r="AF187" s="153">
        <f t="shared" si="51"/>
        <v>14</v>
      </c>
      <c r="AG187" s="88"/>
      <c r="AH187" s="153">
        <f t="shared" si="52"/>
        <v>28</v>
      </c>
      <c r="AI187" s="88"/>
      <c r="AJ187" s="85"/>
      <c r="AK187" s="175"/>
      <c r="AL187" s="67"/>
      <c r="AM187" s="153">
        <f t="shared" si="53"/>
        <v>3</v>
      </c>
      <c r="AN187" s="88"/>
      <c r="AO187" s="153">
        <f t="shared" si="54"/>
        <v>7</v>
      </c>
      <c r="AP187" s="88"/>
      <c r="AQ187" s="153">
        <f t="shared" si="56"/>
        <v>14</v>
      </c>
      <c r="AR187" s="88"/>
      <c r="AS187" s="153">
        <f t="shared" si="55"/>
        <v>28</v>
      </c>
      <c r="AT187" s="88"/>
      <c r="AU187" s="85"/>
      <c r="AV187" s="94"/>
      <c r="AW187" s="199"/>
      <c r="AX187" s="200"/>
    </row>
    <row r="188" spans="1:50" s="1" customFormat="1" ht="15" customHeight="1" x14ac:dyDescent="0.25">
      <c r="A188" s="1" t="s">
        <v>1119</v>
      </c>
      <c r="B188" s="147" t="s">
        <v>310</v>
      </c>
      <c r="C188" s="148" t="s">
        <v>116</v>
      </c>
      <c r="D188" s="213" t="s">
        <v>47</v>
      </c>
      <c r="E188" s="149" t="s">
        <v>48</v>
      </c>
      <c r="F188" s="216" t="s">
        <v>49</v>
      </c>
      <c r="G188" s="213" t="s">
        <v>173</v>
      </c>
      <c r="H188" s="150">
        <v>25</v>
      </c>
      <c r="I188" s="114"/>
      <c r="J188" s="110"/>
      <c r="K188" s="110"/>
      <c r="L188" s="110"/>
      <c r="M188" s="185" t="s">
        <v>1292</v>
      </c>
      <c r="N188" s="94"/>
      <c r="O188" s="74"/>
      <c r="P188" s="111"/>
      <c r="Q188" s="153">
        <f t="shared" si="57"/>
        <v>3</v>
      </c>
      <c r="R188" s="88"/>
      <c r="S188" s="153">
        <f t="shared" si="20"/>
        <v>7</v>
      </c>
      <c r="T188" s="88"/>
      <c r="U188" s="153">
        <f t="shared" si="21"/>
        <v>14</v>
      </c>
      <c r="V188" s="88"/>
      <c r="W188" s="153">
        <f t="shared" si="48"/>
        <v>28</v>
      </c>
      <c r="X188" s="88"/>
      <c r="Y188" s="85"/>
      <c r="Z188" s="175"/>
      <c r="AA188" s="83"/>
      <c r="AB188" s="153">
        <f t="shared" si="49"/>
        <v>3</v>
      </c>
      <c r="AC188" s="88"/>
      <c r="AD188" s="153">
        <f t="shared" si="50"/>
        <v>7</v>
      </c>
      <c r="AE188" s="88"/>
      <c r="AF188" s="153">
        <f t="shared" si="51"/>
        <v>14</v>
      </c>
      <c r="AG188" s="88"/>
      <c r="AH188" s="153">
        <f t="shared" si="52"/>
        <v>28</v>
      </c>
      <c r="AI188" s="88"/>
      <c r="AJ188" s="85"/>
      <c r="AK188" s="175"/>
      <c r="AL188" s="67"/>
      <c r="AM188" s="153">
        <f t="shared" si="53"/>
        <v>3</v>
      </c>
      <c r="AN188" s="88"/>
      <c r="AO188" s="153">
        <f t="shared" si="54"/>
        <v>7</v>
      </c>
      <c r="AP188" s="88"/>
      <c r="AQ188" s="153">
        <f t="shared" si="56"/>
        <v>14</v>
      </c>
      <c r="AR188" s="88"/>
      <c r="AS188" s="153">
        <f t="shared" si="55"/>
        <v>28</v>
      </c>
      <c r="AT188" s="88"/>
      <c r="AU188" s="85"/>
      <c r="AV188" s="94"/>
      <c r="AW188" s="199"/>
      <c r="AX188" s="200"/>
    </row>
    <row r="189" spans="1:50" s="1" customFormat="1" ht="15" customHeight="1" x14ac:dyDescent="0.25">
      <c r="A189" s="1" t="s">
        <v>1120</v>
      </c>
      <c r="B189" s="147" t="s">
        <v>310</v>
      </c>
      <c r="C189" s="148" t="s">
        <v>117</v>
      </c>
      <c r="D189" s="213" t="s">
        <v>47</v>
      </c>
      <c r="E189" s="149" t="s">
        <v>48</v>
      </c>
      <c r="F189" s="216" t="s">
        <v>49</v>
      </c>
      <c r="G189" s="213" t="s">
        <v>173</v>
      </c>
      <c r="H189" s="150">
        <v>25</v>
      </c>
      <c r="I189" s="114"/>
      <c r="J189" s="110"/>
      <c r="K189" s="110"/>
      <c r="L189" s="110"/>
      <c r="M189" s="185" t="s">
        <v>1292</v>
      </c>
      <c r="N189" s="94"/>
      <c r="O189" s="74"/>
      <c r="P189" s="111"/>
      <c r="Q189" s="153">
        <f t="shared" si="57"/>
        <v>3</v>
      </c>
      <c r="R189" s="88"/>
      <c r="S189" s="153">
        <f t="shared" si="20"/>
        <v>7</v>
      </c>
      <c r="T189" s="88"/>
      <c r="U189" s="153">
        <f t="shared" si="21"/>
        <v>14</v>
      </c>
      <c r="V189" s="88"/>
      <c r="W189" s="153">
        <f t="shared" si="48"/>
        <v>28</v>
      </c>
      <c r="X189" s="88"/>
      <c r="Y189" s="85"/>
      <c r="Z189" s="175"/>
      <c r="AA189" s="83"/>
      <c r="AB189" s="153">
        <f t="shared" si="49"/>
        <v>3</v>
      </c>
      <c r="AC189" s="88"/>
      <c r="AD189" s="153">
        <f t="shared" si="50"/>
        <v>7</v>
      </c>
      <c r="AE189" s="88"/>
      <c r="AF189" s="153">
        <f t="shared" si="51"/>
        <v>14</v>
      </c>
      <c r="AG189" s="88"/>
      <c r="AH189" s="153">
        <f t="shared" si="52"/>
        <v>28</v>
      </c>
      <c r="AI189" s="88"/>
      <c r="AJ189" s="85"/>
      <c r="AK189" s="175"/>
      <c r="AL189" s="67"/>
      <c r="AM189" s="153">
        <f t="shared" si="53"/>
        <v>3</v>
      </c>
      <c r="AN189" s="88"/>
      <c r="AO189" s="153">
        <f t="shared" si="54"/>
        <v>7</v>
      </c>
      <c r="AP189" s="88"/>
      <c r="AQ189" s="153">
        <f t="shared" si="56"/>
        <v>14</v>
      </c>
      <c r="AR189" s="88"/>
      <c r="AS189" s="153">
        <f t="shared" si="55"/>
        <v>28</v>
      </c>
      <c r="AT189" s="88"/>
      <c r="AU189" s="85"/>
      <c r="AV189" s="94"/>
      <c r="AW189" s="199"/>
      <c r="AX189" s="200"/>
    </row>
    <row r="190" spans="1:50" s="1" customFormat="1" ht="15" customHeight="1" x14ac:dyDescent="0.25">
      <c r="A190" s="1" t="s">
        <v>1121</v>
      </c>
      <c r="B190" s="147" t="s">
        <v>310</v>
      </c>
      <c r="C190" s="148" t="s">
        <v>118</v>
      </c>
      <c r="D190" s="213" t="s">
        <v>47</v>
      </c>
      <c r="E190" s="149" t="s">
        <v>48</v>
      </c>
      <c r="F190" s="216" t="s">
        <v>49</v>
      </c>
      <c r="G190" s="213" t="s">
        <v>173</v>
      </c>
      <c r="H190" s="150">
        <v>25</v>
      </c>
      <c r="I190" s="114"/>
      <c r="J190" s="110"/>
      <c r="K190" s="110"/>
      <c r="L190" s="110"/>
      <c r="M190" s="185" t="s">
        <v>1292</v>
      </c>
      <c r="N190" s="94"/>
      <c r="O190" s="74"/>
      <c r="P190" s="111"/>
      <c r="Q190" s="153">
        <f t="shared" si="57"/>
        <v>3</v>
      </c>
      <c r="R190" s="88"/>
      <c r="S190" s="153">
        <f t="shared" si="20"/>
        <v>7</v>
      </c>
      <c r="T190" s="88"/>
      <c r="U190" s="153">
        <f t="shared" si="21"/>
        <v>14</v>
      </c>
      <c r="V190" s="88"/>
      <c r="W190" s="153">
        <f t="shared" si="48"/>
        <v>28</v>
      </c>
      <c r="X190" s="88"/>
      <c r="Y190" s="85"/>
      <c r="Z190" s="175"/>
      <c r="AA190" s="83"/>
      <c r="AB190" s="153">
        <f t="shared" si="49"/>
        <v>3</v>
      </c>
      <c r="AC190" s="88"/>
      <c r="AD190" s="153">
        <f t="shared" si="50"/>
        <v>7</v>
      </c>
      <c r="AE190" s="88"/>
      <c r="AF190" s="153">
        <f t="shared" si="51"/>
        <v>14</v>
      </c>
      <c r="AG190" s="88"/>
      <c r="AH190" s="153">
        <f t="shared" si="52"/>
        <v>28</v>
      </c>
      <c r="AI190" s="88"/>
      <c r="AJ190" s="85"/>
      <c r="AK190" s="175"/>
      <c r="AL190" s="67"/>
      <c r="AM190" s="153">
        <f t="shared" si="53"/>
        <v>3</v>
      </c>
      <c r="AN190" s="88"/>
      <c r="AO190" s="153">
        <f t="shared" si="54"/>
        <v>7</v>
      </c>
      <c r="AP190" s="88"/>
      <c r="AQ190" s="153">
        <f t="shared" si="56"/>
        <v>14</v>
      </c>
      <c r="AR190" s="88"/>
      <c r="AS190" s="153">
        <f t="shared" si="55"/>
        <v>28</v>
      </c>
      <c r="AT190" s="88"/>
      <c r="AU190" s="85"/>
      <c r="AV190" s="94"/>
      <c r="AW190" s="199"/>
      <c r="AX190" s="200"/>
    </row>
    <row r="191" spans="1:50" s="1" customFormat="1" ht="15" customHeight="1" x14ac:dyDescent="0.25">
      <c r="A191" s="1" t="s">
        <v>1122</v>
      </c>
      <c r="B191" s="147" t="s">
        <v>310</v>
      </c>
      <c r="C191" s="148" t="s">
        <v>119</v>
      </c>
      <c r="D191" s="213" t="s">
        <v>47</v>
      </c>
      <c r="E191" s="149" t="s">
        <v>48</v>
      </c>
      <c r="F191" s="216" t="s">
        <v>49</v>
      </c>
      <c r="G191" s="213" t="s">
        <v>173</v>
      </c>
      <c r="H191" s="150">
        <v>25</v>
      </c>
      <c r="I191" s="114"/>
      <c r="J191" s="110"/>
      <c r="K191" s="110"/>
      <c r="L191" s="110"/>
      <c r="M191" s="185" t="s">
        <v>1292</v>
      </c>
      <c r="N191" s="94"/>
      <c r="O191" s="74"/>
      <c r="P191" s="111"/>
      <c r="Q191" s="153">
        <f t="shared" si="57"/>
        <v>3</v>
      </c>
      <c r="R191" s="88"/>
      <c r="S191" s="153">
        <f t="shared" si="20"/>
        <v>7</v>
      </c>
      <c r="T191" s="88"/>
      <c r="U191" s="153">
        <f t="shared" si="21"/>
        <v>14</v>
      </c>
      <c r="V191" s="88"/>
      <c r="W191" s="153">
        <f t="shared" si="48"/>
        <v>28</v>
      </c>
      <c r="X191" s="88"/>
      <c r="Y191" s="85"/>
      <c r="Z191" s="175"/>
      <c r="AA191" s="83"/>
      <c r="AB191" s="153">
        <f t="shared" si="49"/>
        <v>3</v>
      </c>
      <c r="AC191" s="88"/>
      <c r="AD191" s="153">
        <f t="shared" si="50"/>
        <v>7</v>
      </c>
      <c r="AE191" s="88"/>
      <c r="AF191" s="153">
        <f t="shared" si="51"/>
        <v>14</v>
      </c>
      <c r="AG191" s="88"/>
      <c r="AH191" s="153">
        <f t="shared" si="52"/>
        <v>28</v>
      </c>
      <c r="AI191" s="88"/>
      <c r="AJ191" s="85"/>
      <c r="AK191" s="175"/>
      <c r="AL191" s="67"/>
      <c r="AM191" s="153">
        <f t="shared" si="53"/>
        <v>3</v>
      </c>
      <c r="AN191" s="88"/>
      <c r="AO191" s="153">
        <f t="shared" si="54"/>
        <v>7</v>
      </c>
      <c r="AP191" s="88"/>
      <c r="AQ191" s="153">
        <f t="shared" si="56"/>
        <v>14</v>
      </c>
      <c r="AR191" s="88"/>
      <c r="AS191" s="153">
        <f t="shared" si="55"/>
        <v>28</v>
      </c>
      <c r="AT191" s="88"/>
      <c r="AU191" s="85"/>
      <c r="AV191" s="94"/>
      <c r="AW191" s="199"/>
      <c r="AX191" s="200"/>
    </row>
    <row r="192" spans="1:50" s="1" customFormat="1" ht="15" customHeight="1" x14ac:dyDescent="0.25">
      <c r="A192" s="1" t="s">
        <v>1123</v>
      </c>
      <c r="B192" s="147" t="s">
        <v>310</v>
      </c>
      <c r="C192" s="148" t="s">
        <v>120</v>
      </c>
      <c r="D192" s="213" t="s">
        <v>47</v>
      </c>
      <c r="E192" s="149" t="s">
        <v>48</v>
      </c>
      <c r="F192" s="216" t="s">
        <v>49</v>
      </c>
      <c r="G192" s="213" t="s">
        <v>173</v>
      </c>
      <c r="H192" s="150">
        <v>25</v>
      </c>
      <c r="I192" s="114"/>
      <c r="J192" s="110"/>
      <c r="K192" s="110"/>
      <c r="L192" s="110"/>
      <c r="M192" s="185" t="s">
        <v>1292</v>
      </c>
      <c r="N192" s="94"/>
      <c r="O192" s="74"/>
      <c r="P192" s="111"/>
      <c r="Q192" s="153">
        <f t="shared" si="57"/>
        <v>3</v>
      </c>
      <c r="R192" s="88"/>
      <c r="S192" s="153">
        <f t="shared" si="20"/>
        <v>7</v>
      </c>
      <c r="T192" s="88"/>
      <c r="U192" s="153">
        <f t="shared" si="21"/>
        <v>14</v>
      </c>
      <c r="V192" s="88"/>
      <c r="W192" s="153">
        <f t="shared" si="48"/>
        <v>28</v>
      </c>
      <c r="X192" s="88"/>
      <c r="Y192" s="85"/>
      <c r="Z192" s="175"/>
      <c r="AA192" s="83"/>
      <c r="AB192" s="153">
        <f t="shared" si="49"/>
        <v>3</v>
      </c>
      <c r="AC192" s="88"/>
      <c r="AD192" s="153">
        <f t="shared" si="50"/>
        <v>7</v>
      </c>
      <c r="AE192" s="88"/>
      <c r="AF192" s="153">
        <f t="shared" si="51"/>
        <v>14</v>
      </c>
      <c r="AG192" s="88"/>
      <c r="AH192" s="153">
        <f t="shared" si="52"/>
        <v>28</v>
      </c>
      <c r="AI192" s="88"/>
      <c r="AJ192" s="85"/>
      <c r="AK192" s="175"/>
      <c r="AL192" s="67"/>
      <c r="AM192" s="153">
        <f t="shared" si="53"/>
        <v>3</v>
      </c>
      <c r="AN192" s="88"/>
      <c r="AO192" s="153">
        <f t="shared" si="54"/>
        <v>7</v>
      </c>
      <c r="AP192" s="88"/>
      <c r="AQ192" s="153">
        <f t="shared" si="56"/>
        <v>14</v>
      </c>
      <c r="AR192" s="88"/>
      <c r="AS192" s="153">
        <f t="shared" si="55"/>
        <v>28</v>
      </c>
      <c r="AT192" s="88"/>
      <c r="AU192" s="85"/>
      <c r="AV192" s="94"/>
      <c r="AW192" s="199"/>
      <c r="AX192" s="200"/>
    </row>
    <row r="193" spans="1:50" s="1" customFormat="1" ht="15" customHeight="1" x14ac:dyDescent="0.25">
      <c r="A193" s="1" t="s">
        <v>1124</v>
      </c>
      <c r="B193" s="147" t="s">
        <v>310</v>
      </c>
      <c r="C193" s="148" t="s">
        <v>121</v>
      </c>
      <c r="D193" s="213" t="s">
        <v>47</v>
      </c>
      <c r="E193" s="149" t="s">
        <v>48</v>
      </c>
      <c r="F193" s="216" t="s">
        <v>49</v>
      </c>
      <c r="G193" s="213" t="s">
        <v>173</v>
      </c>
      <c r="H193" s="150">
        <v>25</v>
      </c>
      <c r="I193" s="114"/>
      <c r="J193" s="110"/>
      <c r="K193" s="110"/>
      <c r="L193" s="110"/>
      <c r="M193" s="185" t="s">
        <v>1292</v>
      </c>
      <c r="N193" s="94"/>
      <c r="O193" s="74"/>
      <c r="P193" s="111"/>
      <c r="Q193" s="153">
        <f t="shared" si="57"/>
        <v>3</v>
      </c>
      <c r="R193" s="88"/>
      <c r="S193" s="153">
        <f t="shared" si="20"/>
        <v>7</v>
      </c>
      <c r="T193" s="88"/>
      <c r="U193" s="153">
        <f t="shared" si="21"/>
        <v>14</v>
      </c>
      <c r="V193" s="88"/>
      <c r="W193" s="153">
        <f t="shared" si="48"/>
        <v>28</v>
      </c>
      <c r="X193" s="88"/>
      <c r="Y193" s="85"/>
      <c r="Z193" s="175"/>
      <c r="AA193" s="83"/>
      <c r="AB193" s="153">
        <f t="shared" si="49"/>
        <v>3</v>
      </c>
      <c r="AC193" s="88"/>
      <c r="AD193" s="153">
        <f t="shared" si="50"/>
        <v>7</v>
      </c>
      <c r="AE193" s="88"/>
      <c r="AF193" s="153">
        <f t="shared" si="51"/>
        <v>14</v>
      </c>
      <c r="AG193" s="88"/>
      <c r="AH193" s="153">
        <f t="shared" si="52"/>
        <v>28</v>
      </c>
      <c r="AI193" s="88"/>
      <c r="AJ193" s="85"/>
      <c r="AK193" s="175"/>
      <c r="AL193" s="67"/>
      <c r="AM193" s="153">
        <f t="shared" si="53"/>
        <v>3</v>
      </c>
      <c r="AN193" s="88"/>
      <c r="AO193" s="153">
        <f t="shared" si="54"/>
        <v>7</v>
      </c>
      <c r="AP193" s="88"/>
      <c r="AQ193" s="153">
        <f t="shared" si="56"/>
        <v>14</v>
      </c>
      <c r="AR193" s="88"/>
      <c r="AS193" s="153">
        <f t="shared" si="55"/>
        <v>28</v>
      </c>
      <c r="AT193" s="88"/>
      <c r="AU193" s="85"/>
      <c r="AV193" s="94"/>
      <c r="AW193" s="199"/>
      <c r="AX193" s="200"/>
    </row>
    <row r="194" spans="1:50" s="1" customFormat="1" ht="15" customHeight="1" x14ac:dyDescent="0.25">
      <c r="A194" s="1" t="s">
        <v>1125</v>
      </c>
      <c r="B194" s="147" t="s">
        <v>310</v>
      </c>
      <c r="C194" s="148" t="s">
        <v>122</v>
      </c>
      <c r="D194" s="213" t="s">
        <v>47</v>
      </c>
      <c r="E194" s="149" t="s">
        <v>48</v>
      </c>
      <c r="F194" s="216" t="s">
        <v>49</v>
      </c>
      <c r="G194" s="213" t="s">
        <v>173</v>
      </c>
      <c r="H194" s="150">
        <v>25</v>
      </c>
      <c r="I194" s="114"/>
      <c r="J194" s="110"/>
      <c r="K194" s="110"/>
      <c r="L194" s="110"/>
      <c r="M194" s="185" t="s">
        <v>1292</v>
      </c>
      <c r="N194" s="94"/>
      <c r="O194" s="74"/>
      <c r="P194" s="111"/>
      <c r="Q194" s="153">
        <f t="shared" si="57"/>
        <v>3</v>
      </c>
      <c r="R194" s="88"/>
      <c r="S194" s="153">
        <f t="shared" si="20"/>
        <v>7</v>
      </c>
      <c r="T194" s="88"/>
      <c r="U194" s="153">
        <f t="shared" si="21"/>
        <v>14</v>
      </c>
      <c r="V194" s="88"/>
      <c r="W194" s="153">
        <f t="shared" si="48"/>
        <v>28</v>
      </c>
      <c r="X194" s="88"/>
      <c r="Y194" s="85"/>
      <c r="Z194" s="175"/>
      <c r="AA194" s="83"/>
      <c r="AB194" s="153">
        <f t="shared" si="49"/>
        <v>3</v>
      </c>
      <c r="AC194" s="88"/>
      <c r="AD194" s="153">
        <f t="shared" si="50"/>
        <v>7</v>
      </c>
      <c r="AE194" s="88"/>
      <c r="AF194" s="153">
        <f t="shared" si="51"/>
        <v>14</v>
      </c>
      <c r="AG194" s="88"/>
      <c r="AH194" s="153">
        <f t="shared" si="52"/>
        <v>28</v>
      </c>
      <c r="AI194" s="88"/>
      <c r="AJ194" s="85"/>
      <c r="AK194" s="175"/>
      <c r="AL194" s="67"/>
      <c r="AM194" s="153">
        <f t="shared" si="53"/>
        <v>3</v>
      </c>
      <c r="AN194" s="88"/>
      <c r="AO194" s="153">
        <f t="shared" si="54"/>
        <v>7</v>
      </c>
      <c r="AP194" s="88"/>
      <c r="AQ194" s="153">
        <f t="shared" si="56"/>
        <v>14</v>
      </c>
      <c r="AR194" s="88"/>
      <c r="AS194" s="153">
        <f t="shared" si="55"/>
        <v>28</v>
      </c>
      <c r="AT194" s="88"/>
      <c r="AU194" s="85"/>
      <c r="AV194" s="94"/>
      <c r="AW194" s="199"/>
      <c r="AX194" s="200"/>
    </row>
    <row r="195" spans="1:50" s="1" customFormat="1" ht="15" customHeight="1" x14ac:dyDescent="0.25">
      <c r="A195" s="1" t="s">
        <v>1126</v>
      </c>
      <c r="B195" s="147" t="s">
        <v>310</v>
      </c>
      <c r="C195" s="148" t="s">
        <v>123</v>
      </c>
      <c r="D195" s="213" t="s">
        <v>47</v>
      </c>
      <c r="E195" s="149" t="s">
        <v>48</v>
      </c>
      <c r="F195" s="216" t="s">
        <v>49</v>
      </c>
      <c r="G195" s="213" t="s">
        <v>173</v>
      </c>
      <c r="H195" s="150">
        <v>25</v>
      </c>
      <c r="I195" s="114"/>
      <c r="J195" s="110"/>
      <c r="K195" s="110"/>
      <c r="L195" s="110"/>
      <c r="M195" s="185" t="s">
        <v>1292</v>
      </c>
      <c r="N195" s="94"/>
      <c r="O195" s="74"/>
      <c r="P195" s="111"/>
      <c r="Q195" s="153">
        <f t="shared" si="57"/>
        <v>3</v>
      </c>
      <c r="R195" s="88"/>
      <c r="S195" s="153">
        <f t="shared" si="20"/>
        <v>7</v>
      </c>
      <c r="T195" s="88"/>
      <c r="U195" s="153">
        <f t="shared" si="21"/>
        <v>14</v>
      </c>
      <c r="V195" s="88"/>
      <c r="W195" s="153">
        <f t="shared" si="48"/>
        <v>28</v>
      </c>
      <c r="X195" s="88"/>
      <c r="Y195" s="85"/>
      <c r="Z195" s="175"/>
      <c r="AA195" s="83"/>
      <c r="AB195" s="153">
        <f t="shared" si="49"/>
        <v>3</v>
      </c>
      <c r="AC195" s="88"/>
      <c r="AD195" s="153">
        <f t="shared" si="50"/>
        <v>7</v>
      </c>
      <c r="AE195" s="88"/>
      <c r="AF195" s="153">
        <f t="shared" si="51"/>
        <v>14</v>
      </c>
      <c r="AG195" s="88"/>
      <c r="AH195" s="153">
        <f t="shared" si="52"/>
        <v>28</v>
      </c>
      <c r="AI195" s="88"/>
      <c r="AJ195" s="85"/>
      <c r="AK195" s="175"/>
      <c r="AL195" s="67"/>
      <c r="AM195" s="153">
        <f t="shared" si="53"/>
        <v>3</v>
      </c>
      <c r="AN195" s="88"/>
      <c r="AO195" s="153">
        <f t="shared" si="54"/>
        <v>7</v>
      </c>
      <c r="AP195" s="88"/>
      <c r="AQ195" s="153">
        <f t="shared" si="56"/>
        <v>14</v>
      </c>
      <c r="AR195" s="88"/>
      <c r="AS195" s="153">
        <f t="shared" si="55"/>
        <v>28</v>
      </c>
      <c r="AT195" s="88"/>
      <c r="AU195" s="85"/>
      <c r="AV195" s="94"/>
      <c r="AW195" s="199"/>
      <c r="AX195" s="200"/>
    </row>
    <row r="196" spans="1:50" s="1" customFormat="1" ht="15" customHeight="1" x14ac:dyDescent="0.25">
      <c r="A196" s="1" t="s">
        <v>1127</v>
      </c>
      <c r="B196" s="147" t="s">
        <v>310</v>
      </c>
      <c r="C196" s="148" t="s">
        <v>124</v>
      </c>
      <c r="D196" s="213" t="s">
        <v>47</v>
      </c>
      <c r="E196" s="149" t="s">
        <v>48</v>
      </c>
      <c r="F196" s="216" t="s">
        <v>49</v>
      </c>
      <c r="G196" s="213" t="s">
        <v>173</v>
      </c>
      <c r="H196" s="150">
        <v>25</v>
      </c>
      <c r="I196" s="114"/>
      <c r="J196" s="110"/>
      <c r="K196" s="110"/>
      <c r="L196" s="110"/>
      <c r="M196" s="185" t="s">
        <v>1292</v>
      </c>
      <c r="N196" s="94"/>
      <c r="O196" s="74"/>
      <c r="P196" s="111"/>
      <c r="Q196" s="153">
        <f t="shared" si="57"/>
        <v>3</v>
      </c>
      <c r="R196" s="88"/>
      <c r="S196" s="153">
        <f t="shared" si="20"/>
        <v>7</v>
      </c>
      <c r="T196" s="88"/>
      <c r="U196" s="153">
        <f t="shared" si="21"/>
        <v>14</v>
      </c>
      <c r="V196" s="88"/>
      <c r="W196" s="153">
        <f t="shared" si="48"/>
        <v>28</v>
      </c>
      <c r="X196" s="88"/>
      <c r="Y196" s="85"/>
      <c r="Z196" s="175"/>
      <c r="AA196" s="83"/>
      <c r="AB196" s="153">
        <f t="shared" si="49"/>
        <v>3</v>
      </c>
      <c r="AC196" s="88"/>
      <c r="AD196" s="153">
        <f t="shared" si="50"/>
        <v>7</v>
      </c>
      <c r="AE196" s="88"/>
      <c r="AF196" s="153">
        <f t="shared" si="51"/>
        <v>14</v>
      </c>
      <c r="AG196" s="88"/>
      <c r="AH196" s="153">
        <f t="shared" si="52"/>
        <v>28</v>
      </c>
      <c r="AI196" s="88"/>
      <c r="AJ196" s="85"/>
      <c r="AK196" s="175"/>
      <c r="AL196" s="67"/>
      <c r="AM196" s="153">
        <f t="shared" si="53"/>
        <v>3</v>
      </c>
      <c r="AN196" s="88"/>
      <c r="AO196" s="153">
        <f t="shared" si="54"/>
        <v>7</v>
      </c>
      <c r="AP196" s="88"/>
      <c r="AQ196" s="153">
        <f t="shared" si="56"/>
        <v>14</v>
      </c>
      <c r="AR196" s="88"/>
      <c r="AS196" s="153">
        <f t="shared" si="55"/>
        <v>28</v>
      </c>
      <c r="AT196" s="88"/>
      <c r="AU196" s="85"/>
      <c r="AV196" s="94"/>
      <c r="AW196" s="199"/>
      <c r="AX196" s="200"/>
    </row>
    <row r="197" spans="1:50" s="1" customFormat="1" ht="15" customHeight="1" x14ac:dyDescent="0.25">
      <c r="A197" s="1" t="s">
        <v>1128</v>
      </c>
      <c r="B197" s="147" t="s">
        <v>310</v>
      </c>
      <c r="C197" s="148" t="s">
        <v>125</v>
      </c>
      <c r="D197" s="213" t="s">
        <v>47</v>
      </c>
      <c r="E197" s="149" t="s">
        <v>48</v>
      </c>
      <c r="F197" s="216" t="s">
        <v>49</v>
      </c>
      <c r="G197" s="213" t="s">
        <v>173</v>
      </c>
      <c r="H197" s="150">
        <v>25</v>
      </c>
      <c r="I197" s="114"/>
      <c r="J197" s="110"/>
      <c r="K197" s="110"/>
      <c r="L197" s="110"/>
      <c r="M197" s="185" t="s">
        <v>1292</v>
      </c>
      <c r="N197" s="94"/>
      <c r="O197" s="74"/>
      <c r="P197" s="111"/>
      <c r="Q197" s="153">
        <f t="shared" si="57"/>
        <v>3</v>
      </c>
      <c r="R197" s="88"/>
      <c r="S197" s="153">
        <f t="shared" si="20"/>
        <v>7</v>
      </c>
      <c r="T197" s="88"/>
      <c r="U197" s="153">
        <f t="shared" si="21"/>
        <v>14</v>
      </c>
      <c r="V197" s="88"/>
      <c r="W197" s="153">
        <f t="shared" si="48"/>
        <v>28</v>
      </c>
      <c r="X197" s="88"/>
      <c r="Y197" s="85"/>
      <c r="Z197" s="175"/>
      <c r="AA197" s="83"/>
      <c r="AB197" s="153">
        <f t="shared" si="49"/>
        <v>3</v>
      </c>
      <c r="AC197" s="88"/>
      <c r="AD197" s="153">
        <f t="shared" si="50"/>
        <v>7</v>
      </c>
      <c r="AE197" s="88"/>
      <c r="AF197" s="153">
        <f t="shared" si="51"/>
        <v>14</v>
      </c>
      <c r="AG197" s="88"/>
      <c r="AH197" s="153">
        <f t="shared" si="52"/>
        <v>28</v>
      </c>
      <c r="AI197" s="88"/>
      <c r="AJ197" s="85"/>
      <c r="AK197" s="175"/>
      <c r="AL197" s="67"/>
      <c r="AM197" s="153">
        <f t="shared" si="53"/>
        <v>3</v>
      </c>
      <c r="AN197" s="88"/>
      <c r="AO197" s="153">
        <f t="shared" si="54"/>
        <v>7</v>
      </c>
      <c r="AP197" s="88"/>
      <c r="AQ197" s="153">
        <f t="shared" si="56"/>
        <v>14</v>
      </c>
      <c r="AR197" s="88"/>
      <c r="AS197" s="153">
        <f t="shared" si="55"/>
        <v>28</v>
      </c>
      <c r="AT197" s="88"/>
      <c r="AU197" s="85"/>
      <c r="AV197" s="94"/>
      <c r="AW197" s="199"/>
      <c r="AX197" s="200"/>
    </row>
    <row r="198" spans="1:50" s="1" customFormat="1" ht="15" customHeight="1" x14ac:dyDescent="0.25">
      <c r="A198" s="1" t="s">
        <v>1129</v>
      </c>
      <c r="B198" s="147" t="s">
        <v>310</v>
      </c>
      <c r="C198" s="148" t="s">
        <v>126</v>
      </c>
      <c r="D198" s="213" t="s">
        <v>47</v>
      </c>
      <c r="E198" s="149" t="s">
        <v>48</v>
      </c>
      <c r="F198" s="216" t="s">
        <v>49</v>
      </c>
      <c r="G198" s="213" t="s">
        <v>173</v>
      </c>
      <c r="H198" s="150">
        <v>25</v>
      </c>
      <c r="I198" s="114"/>
      <c r="J198" s="110"/>
      <c r="K198" s="110"/>
      <c r="L198" s="110"/>
      <c r="M198" s="185" t="s">
        <v>1292</v>
      </c>
      <c r="N198" s="94"/>
      <c r="O198" s="74"/>
      <c r="P198" s="111"/>
      <c r="Q198" s="153">
        <f t="shared" si="57"/>
        <v>3</v>
      </c>
      <c r="R198" s="88"/>
      <c r="S198" s="153">
        <f t="shared" si="20"/>
        <v>7</v>
      </c>
      <c r="T198" s="88"/>
      <c r="U198" s="153">
        <f t="shared" si="21"/>
        <v>14</v>
      </c>
      <c r="V198" s="88"/>
      <c r="W198" s="153">
        <f t="shared" si="48"/>
        <v>28</v>
      </c>
      <c r="X198" s="88"/>
      <c r="Y198" s="85"/>
      <c r="Z198" s="175"/>
      <c r="AA198" s="83"/>
      <c r="AB198" s="153">
        <f t="shared" si="49"/>
        <v>3</v>
      </c>
      <c r="AC198" s="88"/>
      <c r="AD198" s="153">
        <f t="shared" si="50"/>
        <v>7</v>
      </c>
      <c r="AE198" s="88"/>
      <c r="AF198" s="153">
        <f t="shared" si="51"/>
        <v>14</v>
      </c>
      <c r="AG198" s="88"/>
      <c r="AH198" s="153">
        <f t="shared" si="52"/>
        <v>28</v>
      </c>
      <c r="AI198" s="88"/>
      <c r="AJ198" s="85"/>
      <c r="AK198" s="175"/>
      <c r="AL198" s="67"/>
      <c r="AM198" s="153">
        <f t="shared" si="53"/>
        <v>3</v>
      </c>
      <c r="AN198" s="88"/>
      <c r="AO198" s="153">
        <f t="shared" si="54"/>
        <v>7</v>
      </c>
      <c r="AP198" s="88"/>
      <c r="AQ198" s="153">
        <f t="shared" si="56"/>
        <v>14</v>
      </c>
      <c r="AR198" s="88"/>
      <c r="AS198" s="153">
        <f t="shared" si="55"/>
        <v>28</v>
      </c>
      <c r="AT198" s="88"/>
      <c r="AU198" s="85"/>
      <c r="AV198" s="94"/>
      <c r="AW198" s="199"/>
      <c r="AX198" s="200"/>
    </row>
    <row r="199" spans="1:50" s="1" customFormat="1" ht="15" customHeight="1" x14ac:dyDescent="0.25">
      <c r="A199" s="1" t="s">
        <v>1130</v>
      </c>
      <c r="B199" s="147" t="s">
        <v>310</v>
      </c>
      <c r="C199" s="148" t="s">
        <v>127</v>
      </c>
      <c r="D199" s="213" t="s">
        <v>47</v>
      </c>
      <c r="E199" s="149" t="s">
        <v>48</v>
      </c>
      <c r="F199" s="216" t="s">
        <v>49</v>
      </c>
      <c r="G199" s="213" t="s">
        <v>173</v>
      </c>
      <c r="H199" s="150">
        <v>25</v>
      </c>
      <c r="I199" s="114"/>
      <c r="J199" s="110"/>
      <c r="K199" s="110"/>
      <c r="L199" s="110"/>
      <c r="M199" s="185" t="s">
        <v>1292</v>
      </c>
      <c r="N199" s="94"/>
      <c r="O199" s="74"/>
      <c r="P199" s="111"/>
      <c r="Q199" s="153">
        <f t="shared" si="57"/>
        <v>3</v>
      </c>
      <c r="R199" s="88"/>
      <c r="S199" s="153">
        <f t="shared" si="20"/>
        <v>7</v>
      </c>
      <c r="T199" s="88"/>
      <c r="U199" s="153">
        <f t="shared" si="21"/>
        <v>14</v>
      </c>
      <c r="V199" s="88"/>
      <c r="W199" s="153">
        <f t="shared" si="48"/>
        <v>28</v>
      </c>
      <c r="X199" s="88"/>
      <c r="Y199" s="85"/>
      <c r="Z199" s="175"/>
      <c r="AA199" s="83"/>
      <c r="AB199" s="153">
        <f t="shared" si="49"/>
        <v>3</v>
      </c>
      <c r="AC199" s="88"/>
      <c r="AD199" s="153">
        <f t="shared" si="50"/>
        <v>7</v>
      </c>
      <c r="AE199" s="88"/>
      <c r="AF199" s="153">
        <f t="shared" si="51"/>
        <v>14</v>
      </c>
      <c r="AG199" s="88"/>
      <c r="AH199" s="153">
        <f t="shared" si="52"/>
        <v>28</v>
      </c>
      <c r="AI199" s="88"/>
      <c r="AJ199" s="85"/>
      <c r="AK199" s="175"/>
      <c r="AL199" s="67"/>
      <c r="AM199" s="153">
        <f t="shared" si="53"/>
        <v>3</v>
      </c>
      <c r="AN199" s="88"/>
      <c r="AO199" s="153">
        <f t="shared" si="54"/>
        <v>7</v>
      </c>
      <c r="AP199" s="88"/>
      <c r="AQ199" s="153">
        <f t="shared" si="56"/>
        <v>14</v>
      </c>
      <c r="AR199" s="88"/>
      <c r="AS199" s="153">
        <f t="shared" si="55"/>
        <v>28</v>
      </c>
      <c r="AT199" s="88"/>
      <c r="AU199" s="85"/>
      <c r="AV199" s="94"/>
      <c r="AW199" s="199"/>
      <c r="AX199" s="200"/>
    </row>
    <row r="200" spans="1:50" s="1" customFormat="1" ht="15" customHeight="1" x14ac:dyDescent="0.25">
      <c r="A200" s="1" t="s">
        <v>1131</v>
      </c>
      <c r="B200" s="147" t="s">
        <v>310</v>
      </c>
      <c r="C200" s="148" t="s">
        <v>128</v>
      </c>
      <c r="D200" s="213" t="s">
        <v>47</v>
      </c>
      <c r="E200" s="149" t="s">
        <v>48</v>
      </c>
      <c r="F200" s="216" t="s">
        <v>49</v>
      </c>
      <c r="G200" s="213" t="s">
        <v>173</v>
      </c>
      <c r="H200" s="150">
        <v>25</v>
      </c>
      <c r="I200" s="114"/>
      <c r="J200" s="110"/>
      <c r="K200" s="110"/>
      <c r="L200" s="110"/>
      <c r="M200" s="185" t="s">
        <v>1292</v>
      </c>
      <c r="N200" s="94"/>
      <c r="O200" s="74"/>
      <c r="P200" s="111"/>
      <c r="Q200" s="153">
        <f t="shared" si="57"/>
        <v>3</v>
      </c>
      <c r="R200" s="88"/>
      <c r="S200" s="153">
        <f t="shared" si="20"/>
        <v>7</v>
      </c>
      <c r="T200" s="88"/>
      <c r="U200" s="153">
        <f t="shared" si="21"/>
        <v>14</v>
      </c>
      <c r="V200" s="88"/>
      <c r="W200" s="153">
        <f t="shared" si="48"/>
        <v>28</v>
      </c>
      <c r="X200" s="88"/>
      <c r="Y200" s="85"/>
      <c r="Z200" s="175"/>
      <c r="AA200" s="83"/>
      <c r="AB200" s="153">
        <f t="shared" si="49"/>
        <v>3</v>
      </c>
      <c r="AC200" s="88"/>
      <c r="AD200" s="153">
        <f t="shared" si="50"/>
        <v>7</v>
      </c>
      <c r="AE200" s="88"/>
      <c r="AF200" s="153">
        <f t="shared" si="51"/>
        <v>14</v>
      </c>
      <c r="AG200" s="88"/>
      <c r="AH200" s="153">
        <f t="shared" si="52"/>
        <v>28</v>
      </c>
      <c r="AI200" s="88"/>
      <c r="AJ200" s="85"/>
      <c r="AK200" s="175"/>
      <c r="AL200" s="67"/>
      <c r="AM200" s="153">
        <f t="shared" si="53"/>
        <v>3</v>
      </c>
      <c r="AN200" s="88"/>
      <c r="AO200" s="153">
        <f t="shared" si="54"/>
        <v>7</v>
      </c>
      <c r="AP200" s="88"/>
      <c r="AQ200" s="153">
        <f t="shared" si="56"/>
        <v>14</v>
      </c>
      <c r="AR200" s="88"/>
      <c r="AS200" s="153">
        <f t="shared" si="55"/>
        <v>28</v>
      </c>
      <c r="AT200" s="88"/>
      <c r="AU200" s="85"/>
      <c r="AV200" s="94"/>
      <c r="AW200" s="199"/>
      <c r="AX200" s="200"/>
    </row>
    <row r="201" spans="1:50" s="1" customFormat="1" ht="15" customHeight="1" x14ac:dyDescent="0.25">
      <c r="A201" s="1" t="s">
        <v>1132</v>
      </c>
      <c r="B201" s="147" t="s">
        <v>310</v>
      </c>
      <c r="C201" s="148" t="s">
        <v>129</v>
      </c>
      <c r="D201" s="213" t="s">
        <v>47</v>
      </c>
      <c r="E201" s="149" t="s">
        <v>48</v>
      </c>
      <c r="F201" s="216" t="s">
        <v>49</v>
      </c>
      <c r="G201" s="213" t="s">
        <v>173</v>
      </c>
      <c r="H201" s="150">
        <v>25</v>
      </c>
      <c r="I201" s="114"/>
      <c r="J201" s="110"/>
      <c r="K201" s="110"/>
      <c r="L201" s="110"/>
      <c r="M201" s="185" t="s">
        <v>1292</v>
      </c>
      <c r="N201" s="94"/>
      <c r="O201" s="74"/>
      <c r="P201" s="111"/>
      <c r="Q201" s="153">
        <f t="shared" si="57"/>
        <v>3</v>
      </c>
      <c r="R201" s="88"/>
      <c r="S201" s="153">
        <f t="shared" si="20"/>
        <v>7</v>
      </c>
      <c r="T201" s="88"/>
      <c r="U201" s="153">
        <f t="shared" si="21"/>
        <v>14</v>
      </c>
      <c r="V201" s="88"/>
      <c r="W201" s="153">
        <f t="shared" si="48"/>
        <v>28</v>
      </c>
      <c r="X201" s="88"/>
      <c r="Y201" s="85"/>
      <c r="Z201" s="175"/>
      <c r="AA201" s="83"/>
      <c r="AB201" s="153">
        <f t="shared" si="49"/>
        <v>3</v>
      </c>
      <c r="AC201" s="88"/>
      <c r="AD201" s="153">
        <f t="shared" si="50"/>
        <v>7</v>
      </c>
      <c r="AE201" s="88"/>
      <c r="AF201" s="153">
        <f t="shared" si="51"/>
        <v>14</v>
      </c>
      <c r="AG201" s="88"/>
      <c r="AH201" s="153">
        <f t="shared" si="52"/>
        <v>28</v>
      </c>
      <c r="AI201" s="88"/>
      <c r="AJ201" s="85"/>
      <c r="AK201" s="175"/>
      <c r="AL201" s="67"/>
      <c r="AM201" s="153">
        <f t="shared" si="53"/>
        <v>3</v>
      </c>
      <c r="AN201" s="88"/>
      <c r="AO201" s="153">
        <f t="shared" si="54"/>
        <v>7</v>
      </c>
      <c r="AP201" s="88"/>
      <c r="AQ201" s="153">
        <f t="shared" si="56"/>
        <v>14</v>
      </c>
      <c r="AR201" s="88"/>
      <c r="AS201" s="153">
        <f t="shared" si="55"/>
        <v>28</v>
      </c>
      <c r="AT201" s="88"/>
      <c r="AU201" s="85"/>
      <c r="AV201" s="94"/>
      <c r="AW201" s="199"/>
      <c r="AX201" s="200"/>
    </row>
    <row r="202" spans="1:50" s="1" customFormat="1" ht="15" customHeight="1" x14ac:dyDescent="0.25">
      <c r="A202" s="1" t="s">
        <v>1133</v>
      </c>
      <c r="B202" s="147" t="s">
        <v>310</v>
      </c>
      <c r="C202" s="148" t="s">
        <v>130</v>
      </c>
      <c r="D202" s="213" t="s">
        <v>47</v>
      </c>
      <c r="E202" s="149" t="s">
        <v>48</v>
      </c>
      <c r="F202" s="216" t="s">
        <v>49</v>
      </c>
      <c r="G202" s="213" t="s">
        <v>173</v>
      </c>
      <c r="H202" s="150">
        <v>25</v>
      </c>
      <c r="I202" s="114"/>
      <c r="J202" s="110"/>
      <c r="K202" s="110"/>
      <c r="L202" s="110"/>
      <c r="M202" s="185" t="s">
        <v>1292</v>
      </c>
      <c r="N202" s="94"/>
      <c r="O202" s="74"/>
      <c r="P202" s="111"/>
      <c r="Q202" s="153">
        <f t="shared" si="57"/>
        <v>3</v>
      </c>
      <c r="R202" s="88"/>
      <c r="S202" s="153">
        <f t="shared" si="20"/>
        <v>7</v>
      </c>
      <c r="T202" s="88"/>
      <c r="U202" s="153">
        <f t="shared" si="21"/>
        <v>14</v>
      </c>
      <c r="V202" s="88"/>
      <c r="W202" s="153">
        <f t="shared" si="48"/>
        <v>28</v>
      </c>
      <c r="X202" s="88"/>
      <c r="Y202" s="85"/>
      <c r="Z202" s="175"/>
      <c r="AA202" s="83"/>
      <c r="AB202" s="153">
        <f t="shared" si="49"/>
        <v>3</v>
      </c>
      <c r="AC202" s="88"/>
      <c r="AD202" s="153">
        <f t="shared" si="50"/>
        <v>7</v>
      </c>
      <c r="AE202" s="88"/>
      <c r="AF202" s="153">
        <f t="shared" si="51"/>
        <v>14</v>
      </c>
      <c r="AG202" s="88"/>
      <c r="AH202" s="153">
        <f t="shared" si="52"/>
        <v>28</v>
      </c>
      <c r="AI202" s="88"/>
      <c r="AJ202" s="85"/>
      <c r="AK202" s="175"/>
      <c r="AL202" s="67"/>
      <c r="AM202" s="153">
        <f t="shared" si="53"/>
        <v>3</v>
      </c>
      <c r="AN202" s="88"/>
      <c r="AO202" s="153">
        <f t="shared" si="54"/>
        <v>7</v>
      </c>
      <c r="AP202" s="88"/>
      <c r="AQ202" s="153">
        <f t="shared" si="56"/>
        <v>14</v>
      </c>
      <c r="AR202" s="88"/>
      <c r="AS202" s="153">
        <f t="shared" si="55"/>
        <v>28</v>
      </c>
      <c r="AT202" s="88"/>
      <c r="AU202" s="85"/>
      <c r="AV202" s="94"/>
      <c r="AW202" s="199"/>
      <c r="AX202" s="200"/>
    </row>
    <row r="203" spans="1:50" s="1" customFormat="1" ht="15" customHeight="1" x14ac:dyDescent="0.25">
      <c r="A203" s="1" t="s">
        <v>1134</v>
      </c>
      <c r="B203" s="147" t="s">
        <v>310</v>
      </c>
      <c r="C203" s="148" t="s">
        <v>131</v>
      </c>
      <c r="D203" s="213" t="s">
        <v>47</v>
      </c>
      <c r="E203" s="149" t="s">
        <v>48</v>
      </c>
      <c r="F203" s="216" t="s">
        <v>49</v>
      </c>
      <c r="G203" s="213" t="s">
        <v>173</v>
      </c>
      <c r="H203" s="150">
        <v>25</v>
      </c>
      <c r="I203" s="114"/>
      <c r="J203" s="110"/>
      <c r="K203" s="110"/>
      <c r="L203" s="110"/>
      <c r="M203" s="185" t="s">
        <v>1292</v>
      </c>
      <c r="N203" s="94"/>
      <c r="O203" s="74"/>
      <c r="P203" s="111"/>
      <c r="Q203" s="153">
        <f t="shared" si="57"/>
        <v>3</v>
      </c>
      <c r="R203" s="88"/>
      <c r="S203" s="153">
        <f t="shared" si="20"/>
        <v>7</v>
      </c>
      <c r="T203" s="88"/>
      <c r="U203" s="153">
        <f t="shared" si="21"/>
        <v>14</v>
      </c>
      <c r="V203" s="88"/>
      <c r="W203" s="153">
        <f t="shared" si="48"/>
        <v>28</v>
      </c>
      <c r="X203" s="88"/>
      <c r="Y203" s="85"/>
      <c r="Z203" s="175"/>
      <c r="AA203" s="83"/>
      <c r="AB203" s="153">
        <f t="shared" si="49"/>
        <v>3</v>
      </c>
      <c r="AC203" s="88"/>
      <c r="AD203" s="153">
        <f t="shared" si="50"/>
        <v>7</v>
      </c>
      <c r="AE203" s="88"/>
      <c r="AF203" s="153">
        <f t="shared" si="51"/>
        <v>14</v>
      </c>
      <c r="AG203" s="88"/>
      <c r="AH203" s="153">
        <f t="shared" si="52"/>
        <v>28</v>
      </c>
      <c r="AI203" s="88"/>
      <c r="AJ203" s="85"/>
      <c r="AK203" s="175"/>
      <c r="AL203" s="67"/>
      <c r="AM203" s="153">
        <f t="shared" si="53"/>
        <v>3</v>
      </c>
      <c r="AN203" s="88"/>
      <c r="AO203" s="153">
        <f t="shared" si="54"/>
        <v>7</v>
      </c>
      <c r="AP203" s="88"/>
      <c r="AQ203" s="153">
        <f t="shared" si="56"/>
        <v>14</v>
      </c>
      <c r="AR203" s="88"/>
      <c r="AS203" s="153">
        <f t="shared" si="55"/>
        <v>28</v>
      </c>
      <c r="AT203" s="88"/>
      <c r="AU203" s="85"/>
      <c r="AV203" s="94"/>
      <c r="AW203" s="199"/>
      <c r="AX203" s="200"/>
    </row>
    <row r="204" spans="1:50" s="1" customFormat="1" ht="15" customHeight="1" x14ac:dyDescent="0.25">
      <c r="A204" s="1" t="s">
        <v>1135</v>
      </c>
      <c r="B204" s="147" t="s">
        <v>310</v>
      </c>
      <c r="C204" s="148" t="s">
        <v>132</v>
      </c>
      <c r="D204" s="213" t="s">
        <v>47</v>
      </c>
      <c r="E204" s="149" t="s">
        <v>48</v>
      </c>
      <c r="F204" s="216" t="s">
        <v>49</v>
      </c>
      <c r="G204" s="213" t="s">
        <v>173</v>
      </c>
      <c r="H204" s="150">
        <v>25</v>
      </c>
      <c r="I204" s="114"/>
      <c r="J204" s="110"/>
      <c r="K204" s="110"/>
      <c r="L204" s="110"/>
      <c r="M204" s="185" t="s">
        <v>1292</v>
      </c>
      <c r="N204" s="94"/>
      <c r="O204" s="74"/>
      <c r="P204" s="111"/>
      <c r="Q204" s="153">
        <f t="shared" si="57"/>
        <v>3</v>
      </c>
      <c r="R204" s="88"/>
      <c r="S204" s="153">
        <f t="shared" si="20"/>
        <v>7</v>
      </c>
      <c r="T204" s="88"/>
      <c r="U204" s="153">
        <f t="shared" si="21"/>
        <v>14</v>
      </c>
      <c r="V204" s="88"/>
      <c r="W204" s="153">
        <f t="shared" si="48"/>
        <v>28</v>
      </c>
      <c r="X204" s="88"/>
      <c r="Y204" s="85"/>
      <c r="Z204" s="175"/>
      <c r="AA204" s="83"/>
      <c r="AB204" s="153">
        <f t="shared" si="49"/>
        <v>3</v>
      </c>
      <c r="AC204" s="88"/>
      <c r="AD204" s="153">
        <f t="shared" si="50"/>
        <v>7</v>
      </c>
      <c r="AE204" s="88"/>
      <c r="AF204" s="153">
        <f t="shared" si="51"/>
        <v>14</v>
      </c>
      <c r="AG204" s="88"/>
      <c r="AH204" s="153">
        <f t="shared" si="52"/>
        <v>28</v>
      </c>
      <c r="AI204" s="88"/>
      <c r="AJ204" s="85"/>
      <c r="AK204" s="175"/>
      <c r="AL204" s="67"/>
      <c r="AM204" s="153">
        <f t="shared" si="53"/>
        <v>3</v>
      </c>
      <c r="AN204" s="88"/>
      <c r="AO204" s="153">
        <f t="shared" si="54"/>
        <v>7</v>
      </c>
      <c r="AP204" s="88"/>
      <c r="AQ204" s="153">
        <f t="shared" si="56"/>
        <v>14</v>
      </c>
      <c r="AR204" s="88"/>
      <c r="AS204" s="153">
        <f t="shared" si="55"/>
        <v>28</v>
      </c>
      <c r="AT204" s="88"/>
      <c r="AU204" s="85"/>
      <c r="AV204" s="94"/>
      <c r="AW204" s="199"/>
      <c r="AX204" s="200"/>
    </row>
    <row r="205" spans="1:50" s="1" customFormat="1" ht="15" customHeight="1" x14ac:dyDescent="0.25">
      <c r="A205" s="1" t="s">
        <v>1136</v>
      </c>
      <c r="B205" s="147" t="s">
        <v>310</v>
      </c>
      <c r="C205" s="148" t="s">
        <v>133</v>
      </c>
      <c r="D205" s="213" t="s">
        <v>47</v>
      </c>
      <c r="E205" s="149" t="s">
        <v>48</v>
      </c>
      <c r="F205" s="216" t="s">
        <v>49</v>
      </c>
      <c r="G205" s="213" t="s">
        <v>173</v>
      </c>
      <c r="H205" s="150">
        <v>25</v>
      </c>
      <c r="I205" s="114"/>
      <c r="J205" s="110"/>
      <c r="K205" s="110"/>
      <c r="L205" s="110"/>
      <c r="M205" s="185" t="s">
        <v>1292</v>
      </c>
      <c r="N205" s="94"/>
      <c r="O205" s="74"/>
      <c r="P205" s="111"/>
      <c r="Q205" s="153">
        <f t="shared" si="57"/>
        <v>3</v>
      </c>
      <c r="R205" s="88"/>
      <c r="S205" s="153">
        <f t="shared" si="20"/>
        <v>7</v>
      </c>
      <c r="T205" s="88"/>
      <c r="U205" s="153">
        <f t="shared" si="21"/>
        <v>14</v>
      </c>
      <c r="V205" s="88"/>
      <c r="W205" s="153">
        <f t="shared" si="48"/>
        <v>28</v>
      </c>
      <c r="X205" s="88"/>
      <c r="Y205" s="85"/>
      <c r="Z205" s="175"/>
      <c r="AA205" s="83"/>
      <c r="AB205" s="153">
        <f t="shared" si="49"/>
        <v>3</v>
      </c>
      <c r="AC205" s="88"/>
      <c r="AD205" s="153">
        <f t="shared" si="50"/>
        <v>7</v>
      </c>
      <c r="AE205" s="88"/>
      <c r="AF205" s="153">
        <f t="shared" si="51"/>
        <v>14</v>
      </c>
      <c r="AG205" s="88"/>
      <c r="AH205" s="153">
        <f t="shared" si="52"/>
        <v>28</v>
      </c>
      <c r="AI205" s="88"/>
      <c r="AJ205" s="85"/>
      <c r="AK205" s="175"/>
      <c r="AL205" s="67"/>
      <c r="AM205" s="153">
        <f t="shared" si="53"/>
        <v>3</v>
      </c>
      <c r="AN205" s="88"/>
      <c r="AO205" s="153">
        <f t="shared" si="54"/>
        <v>7</v>
      </c>
      <c r="AP205" s="88"/>
      <c r="AQ205" s="153">
        <f t="shared" si="56"/>
        <v>14</v>
      </c>
      <c r="AR205" s="88"/>
      <c r="AS205" s="153">
        <f t="shared" si="55"/>
        <v>28</v>
      </c>
      <c r="AT205" s="88"/>
      <c r="AU205" s="85"/>
      <c r="AV205" s="94"/>
      <c r="AW205" s="199"/>
      <c r="AX205" s="200"/>
    </row>
    <row r="206" spans="1:50" s="1" customFormat="1" ht="15" customHeight="1" x14ac:dyDescent="0.25">
      <c r="A206" s="1" t="s">
        <v>1137</v>
      </c>
      <c r="B206" s="147" t="s">
        <v>310</v>
      </c>
      <c r="C206" s="148" t="s">
        <v>134</v>
      </c>
      <c r="D206" s="213" t="s">
        <v>47</v>
      </c>
      <c r="E206" s="149" t="s">
        <v>48</v>
      </c>
      <c r="F206" s="216" t="s">
        <v>49</v>
      </c>
      <c r="G206" s="213" t="s">
        <v>173</v>
      </c>
      <c r="H206" s="150">
        <v>25</v>
      </c>
      <c r="I206" s="114"/>
      <c r="J206" s="110"/>
      <c r="K206" s="110"/>
      <c r="L206" s="110"/>
      <c r="M206" s="185" t="s">
        <v>1292</v>
      </c>
      <c r="N206" s="94"/>
      <c r="O206" s="74"/>
      <c r="P206" s="111"/>
      <c r="Q206" s="153">
        <f t="shared" si="57"/>
        <v>3</v>
      </c>
      <c r="R206" s="88"/>
      <c r="S206" s="153">
        <f t="shared" si="20"/>
        <v>7</v>
      </c>
      <c r="T206" s="88"/>
      <c r="U206" s="153">
        <f t="shared" si="21"/>
        <v>14</v>
      </c>
      <c r="V206" s="88"/>
      <c r="W206" s="153">
        <f t="shared" si="48"/>
        <v>28</v>
      </c>
      <c r="X206" s="88"/>
      <c r="Y206" s="85"/>
      <c r="Z206" s="175"/>
      <c r="AA206" s="83"/>
      <c r="AB206" s="153">
        <f t="shared" si="49"/>
        <v>3</v>
      </c>
      <c r="AC206" s="88"/>
      <c r="AD206" s="153">
        <f t="shared" si="50"/>
        <v>7</v>
      </c>
      <c r="AE206" s="88"/>
      <c r="AF206" s="153">
        <f t="shared" si="51"/>
        <v>14</v>
      </c>
      <c r="AG206" s="88"/>
      <c r="AH206" s="153">
        <f t="shared" si="52"/>
        <v>28</v>
      </c>
      <c r="AI206" s="88"/>
      <c r="AJ206" s="85"/>
      <c r="AK206" s="175"/>
      <c r="AL206" s="67"/>
      <c r="AM206" s="153">
        <f t="shared" si="53"/>
        <v>3</v>
      </c>
      <c r="AN206" s="88"/>
      <c r="AO206" s="153">
        <f t="shared" si="54"/>
        <v>7</v>
      </c>
      <c r="AP206" s="88"/>
      <c r="AQ206" s="153">
        <f t="shared" si="56"/>
        <v>14</v>
      </c>
      <c r="AR206" s="88"/>
      <c r="AS206" s="153">
        <f t="shared" si="55"/>
        <v>28</v>
      </c>
      <c r="AT206" s="88"/>
      <c r="AU206" s="85"/>
      <c r="AV206" s="94"/>
      <c r="AW206" s="199"/>
      <c r="AX206" s="200"/>
    </row>
    <row r="207" spans="1:50" s="1" customFormat="1" ht="15" customHeight="1" x14ac:dyDescent="0.25">
      <c r="A207" s="1" t="s">
        <v>1138</v>
      </c>
      <c r="B207" s="147" t="s">
        <v>310</v>
      </c>
      <c r="C207" s="148" t="s">
        <v>135</v>
      </c>
      <c r="D207" s="213" t="s">
        <v>47</v>
      </c>
      <c r="E207" s="149" t="s">
        <v>48</v>
      </c>
      <c r="F207" s="216" t="s">
        <v>49</v>
      </c>
      <c r="G207" s="213" t="s">
        <v>173</v>
      </c>
      <c r="H207" s="150">
        <v>25</v>
      </c>
      <c r="I207" s="114"/>
      <c r="J207" s="110"/>
      <c r="K207" s="110"/>
      <c r="L207" s="110"/>
      <c r="M207" s="185" t="s">
        <v>1292</v>
      </c>
      <c r="N207" s="94"/>
      <c r="O207" s="74"/>
      <c r="P207" s="111"/>
      <c r="Q207" s="153">
        <f t="shared" si="57"/>
        <v>3</v>
      </c>
      <c r="R207" s="88"/>
      <c r="S207" s="153">
        <f t="shared" si="20"/>
        <v>7</v>
      </c>
      <c r="T207" s="88"/>
      <c r="U207" s="153">
        <f t="shared" si="21"/>
        <v>14</v>
      </c>
      <c r="V207" s="88"/>
      <c r="W207" s="153">
        <f t="shared" si="48"/>
        <v>28</v>
      </c>
      <c r="X207" s="88"/>
      <c r="Y207" s="85"/>
      <c r="Z207" s="175"/>
      <c r="AA207" s="83"/>
      <c r="AB207" s="153">
        <f t="shared" si="49"/>
        <v>3</v>
      </c>
      <c r="AC207" s="88"/>
      <c r="AD207" s="153">
        <f t="shared" si="50"/>
        <v>7</v>
      </c>
      <c r="AE207" s="88"/>
      <c r="AF207" s="153">
        <f t="shared" si="51"/>
        <v>14</v>
      </c>
      <c r="AG207" s="88"/>
      <c r="AH207" s="153">
        <f t="shared" si="52"/>
        <v>28</v>
      </c>
      <c r="AI207" s="88"/>
      <c r="AJ207" s="85"/>
      <c r="AK207" s="175"/>
      <c r="AL207" s="67"/>
      <c r="AM207" s="153">
        <f t="shared" si="53"/>
        <v>3</v>
      </c>
      <c r="AN207" s="88"/>
      <c r="AO207" s="153">
        <f t="shared" si="54"/>
        <v>7</v>
      </c>
      <c r="AP207" s="88"/>
      <c r="AQ207" s="153">
        <f t="shared" si="56"/>
        <v>14</v>
      </c>
      <c r="AR207" s="88"/>
      <c r="AS207" s="153">
        <f t="shared" si="55"/>
        <v>28</v>
      </c>
      <c r="AT207" s="88"/>
      <c r="AU207" s="85"/>
      <c r="AV207" s="94"/>
      <c r="AW207" s="199"/>
      <c r="AX207" s="200"/>
    </row>
    <row r="208" spans="1:50" s="1" customFormat="1" ht="15" customHeight="1" x14ac:dyDescent="0.25">
      <c r="A208" s="1" t="s">
        <v>1139</v>
      </c>
      <c r="B208" s="147" t="s">
        <v>310</v>
      </c>
      <c r="C208" s="148" t="s">
        <v>136</v>
      </c>
      <c r="D208" s="213" t="s">
        <v>47</v>
      </c>
      <c r="E208" s="149" t="s">
        <v>48</v>
      </c>
      <c r="F208" s="216" t="s">
        <v>49</v>
      </c>
      <c r="G208" s="213" t="s">
        <v>173</v>
      </c>
      <c r="H208" s="150">
        <v>25</v>
      </c>
      <c r="I208" s="114"/>
      <c r="J208" s="110"/>
      <c r="K208" s="110"/>
      <c r="L208" s="110"/>
      <c r="M208" s="185" t="s">
        <v>1292</v>
      </c>
      <c r="N208" s="94"/>
      <c r="O208" s="74"/>
      <c r="P208" s="111"/>
      <c r="Q208" s="153">
        <f t="shared" si="57"/>
        <v>3</v>
      </c>
      <c r="R208" s="88"/>
      <c r="S208" s="153">
        <f t="shared" si="20"/>
        <v>7</v>
      </c>
      <c r="T208" s="88"/>
      <c r="U208" s="153">
        <f t="shared" si="21"/>
        <v>14</v>
      </c>
      <c r="V208" s="88"/>
      <c r="W208" s="153">
        <f t="shared" si="48"/>
        <v>28</v>
      </c>
      <c r="X208" s="88"/>
      <c r="Y208" s="85"/>
      <c r="Z208" s="175"/>
      <c r="AA208" s="83"/>
      <c r="AB208" s="153">
        <f t="shared" si="49"/>
        <v>3</v>
      </c>
      <c r="AC208" s="88"/>
      <c r="AD208" s="153">
        <f t="shared" si="50"/>
        <v>7</v>
      </c>
      <c r="AE208" s="88"/>
      <c r="AF208" s="153">
        <f t="shared" si="51"/>
        <v>14</v>
      </c>
      <c r="AG208" s="88"/>
      <c r="AH208" s="153">
        <f t="shared" si="52"/>
        <v>28</v>
      </c>
      <c r="AI208" s="88"/>
      <c r="AJ208" s="85"/>
      <c r="AK208" s="175"/>
      <c r="AL208" s="67"/>
      <c r="AM208" s="153">
        <f t="shared" si="53"/>
        <v>3</v>
      </c>
      <c r="AN208" s="88"/>
      <c r="AO208" s="153">
        <f t="shared" si="54"/>
        <v>7</v>
      </c>
      <c r="AP208" s="88"/>
      <c r="AQ208" s="153">
        <f t="shared" si="56"/>
        <v>14</v>
      </c>
      <c r="AR208" s="88"/>
      <c r="AS208" s="153">
        <f t="shared" si="55"/>
        <v>28</v>
      </c>
      <c r="AT208" s="88"/>
      <c r="AU208" s="85"/>
      <c r="AV208" s="94"/>
      <c r="AW208" s="199"/>
      <c r="AX208" s="200"/>
    </row>
    <row r="209" spans="1:51" s="1" customFormat="1" ht="15" customHeight="1" x14ac:dyDescent="0.25">
      <c r="A209" s="1" t="s">
        <v>1140</v>
      </c>
      <c r="B209" s="147" t="s">
        <v>310</v>
      </c>
      <c r="C209" s="148" t="s">
        <v>137</v>
      </c>
      <c r="D209" s="213" t="s">
        <v>47</v>
      </c>
      <c r="E209" s="149" t="s">
        <v>48</v>
      </c>
      <c r="F209" s="216" t="s">
        <v>49</v>
      </c>
      <c r="G209" s="213" t="s">
        <v>173</v>
      </c>
      <c r="H209" s="150">
        <v>25</v>
      </c>
      <c r="I209" s="114"/>
      <c r="J209" s="110"/>
      <c r="K209" s="110"/>
      <c r="L209" s="110"/>
      <c r="M209" s="185" t="s">
        <v>1292</v>
      </c>
      <c r="N209" s="94"/>
      <c r="O209" s="74"/>
      <c r="P209" s="111"/>
      <c r="Q209" s="153">
        <f t="shared" si="57"/>
        <v>3</v>
      </c>
      <c r="R209" s="88"/>
      <c r="S209" s="153">
        <f t="shared" si="20"/>
        <v>7</v>
      </c>
      <c r="T209" s="88"/>
      <c r="U209" s="153">
        <f t="shared" si="21"/>
        <v>14</v>
      </c>
      <c r="V209" s="88"/>
      <c r="W209" s="153">
        <f t="shared" si="48"/>
        <v>28</v>
      </c>
      <c r="X209" s="88"/>
      <c r="Y209" s="85"/>
      <c r="Z209" s="175"/>
      <c r="AA209" s="83"/>
      <c r="AB209" s="153">
        <f t="shared" si="49"/>
        <v>3</v>
      </c>
      <c r="AC209" s="88"/>
      <c r="AD209" s="153">
        <f t="shared" si="50"/>
        <v>7</v>
      </c>
      <c r="AE209" s="88"/>
      <c r="AF209" s="153">
        <f t="shared" si="51"/>
        <v>14</v>
      </c>
      <c r="AG209" s="88"/>
      <c r="AH209" s="153">
        <f t="shared" si="52"/>
        <v>28</v>
      </c>
      <c r="AI209" s="88"/>
      <c r="AJ209" s="85"/>
      <c r="AK209" s="175"/>
      <c r="AL209" s="67"/>
      <c r="AM209" s="153">
        <f t="shared" si="53"/>
        <v>3</v>
      </c>
      <c r="AN209" s="88"/>
      <c r="AO209" s="153">
        <f t="shared" si="54"/>
        <v>7</v>
      </c>
      <c r="AP209" s="88"/>
      <c r="AQ209" s="153">
        <f t="shared" si="56"/>
        <v>14</v>
      </c>
      <c r="AR209" s="88"/>
      <c r="AS209" s="153">
        <f t="shared" si="55"/>
        <v>28</v>
      </c>
      <c r="AT209" s="88"/>
      <c r="AU209" s="85"/>
      <c r="AV209" s="94"/>
      <c r="AW209" s="199"/>
      <c r="AX209" s="200"/>
    </row>
    <row r="210" spans="1:51" s="1" customFormat="1" ht="15" customHeight="1" x14ac:dyDescent="0.25">
      <c r="A210" s="1" t="s">
        <v>1141</v>
      </c>
      <c r="B210" s="147" t="s">
        <v>310</v>
      </c>
      <c r="C210" s="148" t="s">
        <v>139</v>
      </c>
      <c r="D210" s="213" t="s">
        <v>47</v>
      </c>
      <c r="E210" s="149" t="s">
        <v>48</v>
      </c>
      <c r="F210" s="216" t="s">
        <v>49</v>
      </c>
      <c r="G210" s="213" t="s">
        <v>173</v>
      </c>
      <c r="H210" s="150">
        <v>25</v>
      </c>
      <c r="I210" s="114"/>
      <c r="J210" s="110"/>
      <c r="K210" s="110"/>
      <c r="L210" s="110"/>
      <c r="M210" s="185" t="s">
        <v>1292</v>
      </c>
      <c r="N210" s="94"/>
      <c r="O210" s="74"/>
      <c r="P210" s="111"/>
      <c r="Q210" s="153">
        <f t="shared" si="57"/>
        <v>3</v>
      </c>
      <c r="R210" s="88"/>
      <c r="S210" s="153">
        <f t="shared" si="20"/>
        <v>7</v>
      </c>
      <c r="T210" s="88"/>
      <c r="U210" s="153">
        <f t="shared" si="21"/>
        <v>14</v>
      </c>
      <c r="V210" s="88"/>
      <c r="W210" s="153">
        <f t="shared" si="48"/>
        <v>28</v>
      </c>
      <c r="X210" s="88"/>
      <c r="Y210" s="85"/>
      <c r="Z210" s="175"/>
      <c r="AA210" s="83"/>
      <c r="AB210" s="153">
        <f t="shared" si="49"/>
        <v>3</v>
      </c>
      <c r="AC210" s="88"/>
      <c r="AD210" s="153">
        <f t="shared" si="50"/>
        <v>7</v>
      </c>
      <c r="AE210" s="88"/>
      <c r="AF210" s="153">
        <f t="shared" si="51"/>
        <v>14</v>
      </c>
      <c r="AG210" s="88"/>
      <c r="AH210" s="153">
        <f t="shared" si="52"/>
        <v>28</v>
      </c>
      <c r="AI210" s="88"/>
      <c r="AJ210" s="85"/>
      <c r="AK210" s="175"/>
      <c r="AL210" s="67"/>
      <c r="AM210" s="153">
        <f t="shared" si="53"/>
        <v>3</v>
      </c>
      <c r="AN210" s="88"/>
      <c r="AO210" s="153">
        <f t="shared" si="54"/>
        <v>7</v>
      </c>
      <c r="AP210" s="88"/>
      <c r="AQ210" s="153">
        <f t="shared" si="56"/>
        <v>14</v>
      </c>
      <c r="AR210" s="88"/>
      <c r="AS210" s="153">
        <f t="shared" si="55"/>
        <v>28</v>
      </c>
      <c r="AT210" s="88"/>
      <c r="AU210" s="85"/>
      <c r="AV210" s="94"/>
      <c r="AW210" s="199"/>
      <c r="AX210" s="200"/>
    </row>
    <row r="211" spans="1:51" s="1" customFormat="1" ht="15" customHeight="1" x14ac:dyDescent="0.25">
      <c r="A211" s="1" t="s">
        <v>1142</v>
      </c>
      <c r="B211" s="147" t="s">
        <v>310</v>
      </c>
      <c r="C211" s="148" t="s">
        <v>140</v>
      </c>
      <c r="D211" s="213" t="s">
        <v>47</v>
      </c>
      <c r="E211" s="149" t="s">
        <v>48</v>
      </c>
      <c r="F211" s="216" t="s">
        <v>49</v>
      </c>
      <c r="G211" s="213" t="s">
        <v>173</v>
      </c>
      <c r="H211" s="150">
        <v>25</v>
      </c>
      <c r="I211" s="114"/>
      <c r="J211" s="110"/>
      <c r="K211" s="110"/>
      <c r="L211" s="110"/>
      <c r="M211" s="185" t="s">
        <v>1292</v>
      </c>
      <c r="N211" s="94"/>
      <c r="O211" s="74"/>
      <c r="P211" s="111"/>
      <c r="Q211" s="153">
        <f t="shared" si="57"/>
        <v>3</v>
      </c>
      <c r="R211" s="88"/>
      <c r="S211" s="153">
        <f t="shared" si="20"/>
        <v>7</v>
      </c>
      <c r="T211" s="88"/>
      <c r="U211" s="153">
        <f t="shared" si="21"/>
        <v>14</v>
      </c>
      <c r="V211" s="88"/>
      <c r="W211" s="153">
        <f t="shared" si="48"/>
        <v>28</v>
      </c>
      <c r="X211" s="88"/>
      <c r="Y211" s="85"/>
      <c r="Z211" s="175"/>
      <c r="AA211" s="83"/>
      <c r="AB211" s="153">
        <f t="shared" si="49"/>
        <v>3</v>
      </c>
      <c r="AC211" s="88"/>
      <c r="AD211" s="153">
        <f t="shared" si="50"/>
        <v>7</v>
      </c>
      <c r="AE211" s="88"/>
      <c r="AF211" s="153">
        <f t="shared" si="51"/>
        <v>14</v>
      </c>
      <c r="AG211" s="88"/>
      <c r="AH211" s="153">
        <f t="shared" si="52"/>
        <v>28</v>
      </c>
      <c r="AI211" s="88"/>
      <c r="AJ211" s="85"/>
      <c r="AK211" s="175"/>
      <c r="AL211" s="67"/>
      <c r="AM211" s="153">
        <f t="shared" si="53"/>
        <v>3</v>
      </c>
      <c r="AN211" s="88"/>
      <c r="AO211" s="153">
        <f t="shared" si="54"/>
        <v>7</v>
      </c>
      <c r="AP211" s="88"/>
      <c r="AQ211" s="153">
        <f t="shared" si="56"/>
        <v>14</v>
      </c>
      <c r="AR211" s="88"/>
      <c r="AS211" s="153">
        <f t="shared" si="55"/>
        <v>28</v>
      </c>
      <c r="AT211" s="88"/>
      <c r="AU211" s="85"/>
      <c r="AV211" s="94"/>
      <c r="AW211" s="199"/>
      <c r="AX211" s="200"/>
    </row>
    <row r="212" spans="1:51" s="1" customFormat="1" ht="15" customHeight="1" x14ac:dyDescent="0.25">
      <c r="A212" s="1" t="s">
        <v>1143</v>
      </c>
      <c r="B212" s="147" t="s">
        <v>310</v>
      </c>
      <c r="C212" s="148" t="s">
        <v>141</v>
      </c>
      <c r="D212" s="213" t="s">
        <v>47</v>
      </c>
      <c r="E212" s="149" t="s">
        <v>48</v>
      </c>
      <c r="F212" s="216" t="s">
        <v>49</v>
      </c>
      <c r="G212" s="213" t="s">
        <v>173</v>
      </c>
      <c r="H212" s="150">
        <v>25</v>
      </c>
      <c r="I212" s="114"/>
      <c r="J212" s="110"/>
      <c r="K212" s="110"/>
      <c r="L212" s="110"/>
      <c r="M212" s="185" t="s">
        <v>1292</v>
      </c>
      <c r="N212" s="94"/>
      <c r="O212" s="74"/>
      <c r="P212" s="111"/>
      <c r="Q212" s="153">
        <f t="shared" si="57"/>
        <v>3</v>
      </c>
      <c r="R212" s="88"/>
      <c r="S212" s="153">
        <f t="shared" si="20"/>
        <v>7</v>
      </c>
      <c r="T212" s="88"/>
      <c r="U212" s="153">
        <f t="shared" si="21"/>
        <v>14</v>
      </c>
      <c r="V212" s="88"/>
      <c r="W212" s="153">
        <f t="shared" si="48"/>
        <v>28</v>
      </c>
      <c r="X212" s="88"/>
      <c r="Y212" s="85"/>
      <c r="Z212" s="175"/>
      <c r="AA212" s="83"/>
      <c r="AB212" s="153">
        <f t="shared" si="49"/>
        <v>3</v>
      </c>
      <c r="AC212" s="88"/>
      <c r="AD212" s="153">
        <f t="shared" si="50"/>
        <v>7</v>
      </c>
      <c r="AE212" s="88"/>
      <c r="AF212" s="153">
        <f t="shared" si="51"/>
        <v>14</v>
      </c>
      <c r="AG212" s="88"/>
      <c r="AH212" s="153">
        <f t="shared" si="52"/>
        <v>28</v>
      </c>
      <c r="AI212" s="88"/>
      <c r="AJ212" s="85"/>
      <c r="AK212" s="175"/>
      <c r="AL212" s="67"/>
      <c r="AM212" s="153">
        <f t="shared" si="53"/>
        <v>3</v>
      </c>
      <c r="AN212" s="88"/>
      <c r="AO212" s="153">
        <f t="shared" si="54"/>
        <v>7</v>
      </c>
      <c r="AP212" s="88"/>
      <c r="AQ212" s="153">
        <f t="shared" si="56"/>
        <v>14</v>
      </c>
      <c r="AR212" s="88"/>
      <c r="AS212" s="153">
        <f t="shared" si="55"/>
        <v>28</v>
      </c>
      <c r="AT212" s="88"/>
      <c r="AU212" s="85"/>
      <c r="AV212" s="94"/>
      <c r="AW212" s="199"/>
      <c r="AX212" s="200"/>
    </row>
    <row r="213" spans="1:51" s="1" customFormat="1" ht="15" customHeight="1" x14ac:dyDescent="0.25">
      <c r="A213" s="1" t="s">
        <v>1144</v>
      </c>
      <c r="B213" s="147" t="s">
        <v>310</v>
      </c>
      <c r="C213" s="148" t="s">
        <v>142</v>
      </c>
      <c r="D213" s="213" t="s">
        <v>47</v>
      </c>
      <c r="E213" s="149" t="s">
        <v>48</v>
      </c>
      <c r="F213" s="216" t="s">
        <v>49</v>
      </c>
      <c r="G213" s="213" t="s">
        <v>173</v>
      </c>
      <c r="H213" s="150">
        <v>25</v>
      </c>
      <c r="I213" s="114"/>
      <c r="J213" s="110"/>
      <c r="K213" s="110"/>
      <c r="L213" s="110"/>
      <c r="M213" s="185" t="s">
        <v>1292</v>
      </c>
      <c r="N213" s="94"/>
      <c r="O213" s="74"/>
      <c r="P213" s="111"/>
      <c r="Q213" s="153">
        <f t="shared" si="57"/>
        <v>3</v>
      </c>
      <c r="R213" s="88"/>
      <c r="S213" s="153">
        <f t="shared" si="20"/>
        <v>7</v>
      </c>
      <c r="T213" s="88"/>
      <c r="U213" s="153">
        <f t="shared" si="21"/>
        <v>14</v>
      </c>
      <c r="V213" s="88"/>
      <c r="W213" s="153">
        <f t="shared" si="48"/>
        <v>28</v>
      </c>
      <c r="X213" s="88"/>
      <c r="Y213" s="85"/>
      <c r="Z213" s="175"/>
      <c r="AA213" s="83"/>
      <c r="AB213" s="153">
        <f t="shared" si="49"/>
        <v>3</v>
      </c>
      <c r="AC213" s="88"/>
      <c r="AD213" s="153">
        <f t="shared" si="50"/>
        <v>7</v>
      </c>
      <c r="AE213" s="88"/>
      <c r="AF213" s="153">
        <f t="shared" si="51"/>
        <v>14</v>
      </c>
      <c r="AG213" s="88"/>
      <c r="AH213" s="153">
        <f t="shared" si="52"/>
        <v>28</v>
      </c>
      <c r="AI213" s="88"/>
      <c r="AJ213" s="85"/>
      <c r="AK213" s="175"/>
      <c r="AL213" s="67"/>
      <c r="AM213" s="153">
        <f t="shared" si="53"/>
        <v>3</v>
      </c>
      <c r="AN213" s="88"/>
      <c r="AO213" s="153">
        <f t="shared" si="54"/>
        <v>7</v>
      </c>
      <c r="AP213" s="88"/>
      <c r="AQ213" s="153">
        <f t="shared" si="56"/>
        <v>14</v>
      </c>
      <c r="AR213" s="88"/>
      <c r="AS213" s="153">
        <f t="shared" si="55"/>
        <v>28</v>
      </c>
      <c r="AT213" s="88"/>
      <c r="AU213" s="85"/>
      <c r="AV213" s="94"/>
      <c r="AW213" s="199"/>
      <c r="AX213" s="200"/>
    </row>
    <row r="214" spans="1:51" s="1" customFormat="1" ht="15" customHeight="1" x14ac:dyDescent="0.25">
      <c r="A214" s="1" t="s">
        <v>1145</v>
      </c>
      <c r="B214" s="147" t="s">
        <v>310</v>
      </c>
      <c r="C214" s="148" t="s">
        <v>143</v>
      </c>
      <c r="D214" s="213" t="s">
        <v>47</v>
      </c>
      <c r="E214" s="149" t="s">
        <v>48</v>
      </c>
      <c r="F214" s="216" t="s">
        <v>49</v>
      </c>
      <c r="G214" s="213" t="s">
        <v>173</v>
      </c>
      <c r="H214" s="150">
        <v>25</v>
      </c>
      <c r="I214" s="114"/>
      <c r="J214" s="110"/>
      <c r="K214" s="110"/>
      <c r="L214" s="110"/>
      <c r="M214" s="185" t="s">
        <v>1292</v>
      </c>
      <c r="N214" s="94"/>
      <c r="O214" s="74"/>
      <c r="P214" s="111"/>
      <c r="Q214" s="153">
        <f t="shared" si="57"/>
        <v>3</v>
      </c>
      <c r="R214" s="88"/>
      <c r="S214" s="153">
        <f t="shared" si="20"/>
        <v>7</v>
      </c>
      <c r="T214" s="88"/>
      <c r="U214" s="153">
        <f t="shared" si="21"/>
        <v>14</v>
      </c>
      <c r="V214" s="88"/>
      <c r="W214" s="153">
        <f t="shared" si="48"/>
        <v>28</v>
      </c>
      <c r="X214" s="88"/>
      <c r="Y214" s="85"/>
      <c r="Z214" s="175"/>
      <c r="AA214" s="83"/>
      <c r="AB214" s="153">
        <f t="shared" si="49"/>
        <v>3</v>
      </c>
      <c r="AC214" s="88"/>
      <c r="AD214" s="153">
        <f t="shared" si="50"/>
        <v>7</v>
      </c>
      <c r="AE214" s="88"/>
      <c r="AF214" s="153">
        <f t="shared" si="51"/>
        <v>14</v>
      </c>
      <c r="AG214" s="88"/>
      <c r="AH214" s="153">
        <f t="shared" si="52"/>
        <v>28</v>
      </c>
      <c r="AI214" s="88"/>
      <c r="AJ214" s="85"/>
      <c r="AK214" s="175"/>
      <c r="AL214" s="67"/>
      <c r="AM214" s="153">
        <f t="shared" si="53"/>
        <v>3</v>
      </c>
      <c r="AN214" s="88"/>
      <c r="AO214" s="153">
        <f t="shared" si="54"/>
        <v>7</v>
      </c>
      <c r="AP214" s="88"/>
      <c r="AQ214" s="153">
        <f t="shared" si="56"/>
        <v>14</v>
      </c>
      <c r="AR214" s="88"/>
      <c r="AS214" s="153">
        <f t="shared" si="55"/>
        <v>28</v>
      </c>
      <c r="AT214" s="88"/>
      <c r="AU214" s="85"/>
      <c r="AV214" s="94"/>
      <c r="AW214" s="199"/>
      <c r="AX214" s="200"/>
    </row>
    <row r="215" spans="1:51" s="1" customFormat="1" ht="15" customHeight="1" x14ac:dyDescent="0.25">
      <c r="A215" s="1" t="s">
        <v>1146</v>
      </c>
      <c r="B215" s="147" t="s">
        <v>310</v>
      </c>
      <c r="C215" s="148" t="s">
        <v>144</v>
      </c>
      <c r="D215" s="213" t="s">
        <v>47</v>
      </c>
      <c r="E215" s="149" t="s">
        <v>48</v>
      </c>
      <c r="F215" s="216" t="s">
        <v>49</v>
      </c>
      <c r="G215" s="213" t="s">
        <v>173</v>
      </c>
      <c r="H215" s="150">
        <v>25</v>
      </c>
      <c r="I215" s="114"/>
      <c r="J215" s="110"/>
      <c r="K215" s="110"/>
      <c r="L215" s="110"/>
      <c r="M215" s="185" t="s">
        <v>1292</v>
      </c>
      <c r="N215" s="94"/>
      <c r="O215" s="74"/>
      <c r="P215" s="111"/>
      <c r="Q215" s="153">
        <f t="shared" si="57"/>
        <v>3</v>
      </c>
      <c r="R215" s="88"/>
      <c r="S215" s="153">
        <f t="shared" si="20"/>
        <v>7</v>
      </c>
      <c r="T215" s="88"/>
      <c r="U215" s="153">
        <f t="shared" si="21"/>
        <v>14</v>
      </c>
      <c r="V215" s="88"/>
      <c r="W215" s="153">
        <f t="shared" si="48"/>
        <v>28</v>
      </c>
      <c r="X215" s="88"/>
      <c r="Y215" s="85"/>
      <c r="Z215" s="175"/>
      <c r="AA215" s="83"/>
      <c r="AB215" s="153">
        <f t="shared" si="49"/>
        <v>3</v>
      </c>
      <c r="AC215" s="88"/>
      <c r="AD215" s="153">
        <f t="shared" si="50"/>
        <v>7</v>
      </c>
      <c r="AE215" s="88"/>
      <c r="AF215" s="153">
        <f t="shared" si="51"/>
        <v>14</v>
      </c>
      <c r="AG215" s="88"/>
      <c r="AH215" s="153">
        <f t="shared" si="52"/>
        <v>28</v>
      </c>
      <c r="AI215" s="88"/>
      <c r="AJ215" s="85"/>
      <c r="AK215" s="175"/>
      <c r="AL215" s="67"/>
      <c r="AM215" s="153">
        <f t="shared" si="53"/>
        <v>3</v>
      </c>
      <c r="AN215" s="88"/>
      <c r="AO215" s="153">
        <f t="shared" si="54"/>
        <v>7</v>
      </c>
      <c r="AP215" s="88"/>
      <c r="AQ215" s="153">
        <f t="shared" si="56"/>
        <v>14</v>
      </c>
      <c r="AR215" s="88"/>
      <c r="AS215" s="153">
        <f t="shared" si="55"/>
        <v>28</v>
      </c>
      <c r="AT215" s="88"/>
      <c r="AU215" s="85"/>
      <c r="AV215" s="94"/>
      <c r="AW215" s="199"/>
      <c r="AX215" s="200"/>
    </row>
    <row r="216" spans="1:51" s="1" customFormat="1" ht="15" customHeight="1" x14ac:dyDescent="0.25">
      <c r="A216" s="1" t="s">
        <v>1147</v>
      </c>
      <c r="B216" s="147" t="s">
        <v>310</v>
      </c>
      <c r="C216" s="148" t="s">
        <v>145</v>
      </c>
      <c r="D216" s="213" t="s">
        <v>47</v>
      </c>
      <c r="E216" s="149" t="s">
        <v>48</v>
      </c>
      <c r="F216" s="216" t="s">
        <v>49</v>
      </c>
      <c r="G216" s="213" t="s">
        <v>173</v>
      </c>
      <c r="H216" s="150">
        <v>25</v>
      </c>
      <c r="I216" s="114"/>
      <c r="J216" s="110"/>
      <c r="K216" s="110"/>
      <c r="L216" s="110"/>
      <c r="M216" s="185" t="s">
        <v>1292</v>
      </c>
      <c r="N216" s="94"/>
      <c r="O216" s="74"/>
      <c r="P216" s="111"/>
      <c r="Q216" s="153">
        <f t="shared" si="57"/>
        <v>3</v>
      </c>
      <c r="R216" s="88"/>
      <c r="S216" s="153">
        <f t="shared" si="20"/>
        <v>7</v>
      </c>
      <c r="T216" s="88"/>
      <c r="U216" s="153">
        <f t="shared" si="21"/>
        <v>14</v>
      </c>
      <c r="V216" s="88"/>
      <c r="W216" s="153">
        <f t="shared" si="48"/>
        <v>28</v>
      </c>
      <c r="X216" s="88"/>
      <c r="Y216" s="85"/>
      <c r="Z216" s="175"/>
      <c r="AA216" s="83"/>
      <c r="AB216" s="153">
        <f t="shared" si="49"/>
        <v>3</v>
      </c>
      <c r="AC216" s="88"/>
      <c r="AD216" s="153">
        <f t="shared" si="50"/>
        <v>7</v>
      </c>
      <c r="AE216" s="88"/>
      <c r="AF216" s="153">
        <f t="shared" si="51"/>
        <v>14</v>
      </c>
      <c r="AG216" s="88"/>
      <c r="AH216" s="153">
        <f t="shared" si="52"/>
        <v>28</v>
      </c>
      <c r="AI216" s="88"/>
      <c r="AJ216" s="85"/>
      <c r="AK216" s="175"/>
      <c r="AL216" s="67"/>
      <c r="AM216" s="153">
        <f t="shared" si="53"/>
        <v>3</v>
      </c>
      <c r="AN216" s="88"/>
      <c r="AO216" s="153">
        <f t="shared" si="54"/>
        <v>7</v>
      </c>
      <c r="AP216" s="88"/>
      <c r="AQ216" s="153">
        <f t="shared" si="56"/>
        <v>14</v>
      </c>
      <c r="AR216" s="88"/>
      <c r="AS216" s="153">
        <f t="shared" si="55"/>
        <v>28</v>
      </c>
      <c r="AT216" s="88"/>
      <c r="AU216" s="85"/>
      <c r="AV216" s="94"/>
      <c r="AW216" s="199"/>
      <c r="AX216" s="200"/>
    </row>
    <row r="217" spans="1:51" s="1" customFormat="1" ht="15" customHeight="1" x14ac:dyDescent="0.25">
      <c r="A217" s="1" t="s">
        <v>1148</v>
      </c>
      <c r="B217" s="147" t="s">
        <v>310</v>
      </c>
      <c r="C217" s="148" t="s">
        <v>146</v>
      </c>
      <c r="D217" s="213" t="s">
        <v>47</v>
      </c>
      <c r="E217" s="149" t="s">
        <v>48</v>
      </c>
      <c r="F217" s="216" t="s">
        <v>49</v>
      </c>
      <c r="G217" s="213" t="s">
        <v>173</v>
      </c>
      <c r="H217" s="150">
        <v>25</v>
      </c>
      <c r="I217" s="114"/>
      <c r="J217" s="110"/>
      <c r="K217" s="110"/>
      <c r="L217" s="110"/>
      <c r="M217" s="185" t="s">
        <v>1292</v>
      </c>
      <c r="N217" s="94"/>
      <c r="O217" s="74"/>
      <c r="P217" s="111"/>
      <c r="Q217" s="153">
        <f t="shared" si="57"/>
        <v>3</v>
      </c>
      <c r="R217" s="88"/>
      <c r="S217" s="153">
        <f t="shared" si="20"/>
        <v>7</v>
      </c>
      <c r="T217" s="88"/>
      <c r="U217" s="153">
        <f t="shared" si="21"/>
        <v>14</v>
      </c>
      <c r="V217" s="88"/>
      <c r="W217" s="153">
        <f t="shared" si="48"/>
        <v>28</v>
      </c>
      <c r="X217" s="88"/>
      <c r="Y217" s="85"/>
      <c r="Z217" s="175"/>
      <c r="AA217" s="83"/>
      <c r="AB217" s="153">
        <f t="shared" si="49"/>
        <v>3</v>
      </c>
      <c r="AC217" s="88"/>
      <c r="AD217" s="153">
        <f t="shared" si="50"/>
        <v>7</v>
      </c>
      <c r="AE217" s="88"/>
      <c r="AF217" s="153">
        <f t="shared" si="51"/>
        <v>14</v>
      </c>
      <c r="AG217" s="88"/>
      <c r="AH217" s="153">
        <f t="shared" si="52"/>
        <v>28</v>
      </c>
      <c r="AI217" s="88"/>
      <c r="AJ217" s="85"/>
      <c r="AK217" s="175"/>
      <c r="AL217" s="67"/>
      <c r="AM217" s="153">
        <f t="shared" si="53"/>
        <v>3</v>
      </c>
      <c r="AN217" s="88"/>
      <c r="AO217" s="153">
        <f t="shared" si="54"/>
        <v>7</v>
      </c>
      <c r="AP217" s="88"/>
      <c r="AQ217" s="153">
        <f t="shared" si="56"/>
        <v>14</v>
      </c>
      <c r="AR217" s="88"/>
      <c r="AS217" s="153">
        <f t="shared" si="55"/>
        <v>28</v>
      </c>
      <c r="AT217" s="88"/>
      <c r="AU217" s="85"/>
      <c r="AV217" s="94"/>
      <c r="AW217" s="199"/>
      <c r="AX217" s="200"/>
    </row>
    <row r="218" spans="1:51" s="1" customFormat="1" ht="15" customHeight="1" x14ac:dyDescent="0.25">
      <c r="A218" s="1" t="s">
        <v>1149</v>
      </c>
      <c r="B218" s="147" t="s">
        <v>310</v>
      </c>
      <c r="C218" s="148" t="s">
        <v>147</v>
      </c>
      <c r="D218" s="213" t="s">
        <v>47</v>
      </c>
      <c r="E218" s="149" t="s">
        <v>48</v>
      </c>
      <c r="F218" s="216" t="s">
        <v>49</v>
      </c>
      <c r="G218" s="213" t="s">
        <v>173</v>
      </c>
      <c r="H218" s="150">
        <v>25</v>
      </c>
      <c r="I218" s="114"/>
      <c r="J218" s="110"/>
      <c r="K218" s="110"/>
      <c r="L218" s="110"/>
      <c r="M218" s="185" t="s">
        <v>1292</v>
      </c>
      <c r="N218" s="94"/>
      <c r="O218" s="74"/>
      <c r="P218" s="111"/>
      <c r="Q218" s="153">
        <f t="shared" si="57"/>
        <v>3</v>
      </c>
      <c r="R218" s="88"/>
      <c r="S218" s="153">
        <f t="shared" si="20"/>
        <v>7</v>
      </c>
      <c r="T218" s="88"/>
      <c r="U218" s="153">
        <f t="shared" si="21"/>
        <v>14</v>
      </c>
      <c r="V218" s="88"/>
      <c r="W218" s="153">
        <f t="shared" si="48"/>
        <v>28</v>
      </c>
      <c r="X218" s="88"/>
      <c r="Y218" s="85"/>
      <c r="Z218" s="175"/>
      <c r="AA218" s="83"/>
      <c r="AB218" s="153">
        <f t="shared" si="49"/>
        <v>3</v>
      </c>
      <c r="AC218" s="88"/>
      <c r="AD218" s="153">
        <f t="shared" si="50"/>
        <v>7</v>
      </c>
      <c r="AE218" s="88"/>
      <c r="AF218" s="153">
        <f t="shared" si="51"/>
        <v>14</v>
      </c>
      <c r="AG218" s="88"/>
      <c r="AH218" s="153">
        <f t="shared" si="52"/>
        <v>28</v>
      </c>
      <c r="AI218" s="88"/>
      <c r="AJ218" s="85"/>
      <c r="AK218" s="175"/>
      <c r="AL218" s="67"/>
      <c r="AM218" s="153">
        <f t="shared" si="53"/>
        <v>3</v>
      </c>
      <c r="AN218" s="88"/>
      <c r="AO218" s="153">
        <f t="shared" si="54"/>
        <v>7</v>
      </c>
      <c r="AP218" s="88"/>
      <c r="AQ218" s="153">
        <f t="shared" si="56"/>
        <v>14</v>
      </c>
      <c r="AR218" s="88"/>
      <c r="AS218" s="153">
        <f t="shared" si="55"/>
        <v>28</v>
      </c>
      <c r="AT218" s="88"/>
      <c r="AU218" s="85"/>
      <c r="AV218" s="94"/>
      <c r="AW218" s="199"/>
      <c r="AX218" s="200"/>
    </row>
    <row r="219" spans="1:51" s="1" customFormat="1" ht="15" customHeight="1" x14ac:dyDescent="0.25">
      <c r="A219" s="194" t="s">
        <v>384</v>
      </c>
      <c r="B219" s="147" t="s">
        <v>310</v>
      </c>
      <c r="C219" s="148" t="s">
        <v>148</v>
      </c>
      <c r="D219" s="213" t="s">
        <v>47</v>
      </c>
      <c r="E219" s="149" t="s">
        <v>48</v>
      </c>
      <c r="F219" s="214" t="s">
        <v>49</v>
      </c>
      <c r="G219" s="213" t="s">
        <v>50</v>
      </c>
      <c r="H219" s="150">
        <v>25</v>
      </c>
      <c r="I219" s="146" t="s">
        <v>1687</v>
      </c>
      <c r="J219" s="153">
        <v>44656</v>
      </c>
      <c r="K219" s="153">
        <v>44657</v>
      </c>
      <c r="L219" s="153">
        <v>44658</v>
      </c>
      <c r="M219" s="167" t="s">
        <v>388</v>
      </c>
      <c r="N219" s="168">
        <v>44662</v>
      </c>
      <c r="O219" s="171" t="s">
        <v>97</v>
      </c>
      <c r="P219" s="145" t="s">
        <v>393</v>
      </c>
      <c r="Q219" s="153">
        <f>J219+3</f>
        <v>44659</v>
      </c>
      <c r="R219" s="162">
        <v>22.9</v>
      </c>
      <c r="S219" s="153">
        <f t="shared" si="20"/>
        <v>44663</v>
      </c>
      <c r="T219" s="163">
        <v>30.4</v>
      </c>
      <c r="U219" s="153">
        <f t="shared" si="21"/>
        <v>44670</v>
      </c>
      <c r="V219" s="163"/>
      <c r="W219" s="153">
        <f t="shared" si="48"/>
        <v>44684</v>
      </c>
      <c r="X219" s="163">
        <v>34.5</v>
      </c>
      <c r="Y219" s="170" t="str">
        <f>IF(X219&gt;H219,"OK","NÃO ATINGIU")</f>
        <v>OK</v>
      </c>
      <c r="Z219" s="171" t="s">
        <v>97</v>
      </c>
      <c r="AA219" s="145" t="s">
        <v>395</v>
      </c>
      <c r="AB219" s="153">
        <f t="shared" si="49"/>
        <v>44660</v>
      </c>
      <c r="AC219" s="163">
        <v>24.1</v>
      </c>
      <c r="AD219" s="153">
        <f t="shared" si="50"/>
        <v>44664</v>
      </c>
      <c r="AE219" s="163">
        <v>26.8</v>
      </c>
      <c r="AF219" s="153">
        <f t="shared" si="51"/>
        <v>44671</v>
      </c>
      <c r="AG219" s="163">
        <v>30.5</v>
      </c>
      <c r="AH219" s="153">
        <f t="shared" si="52"/>
        <v>44685</v>
      </c>
      <c r="AI219" s="163">
        <v>38.200000000000003</v>
      </c>
      <c r="AJ219" s="170" t="str">
        <f t="shared" ref="AJ219:AJ238" si="58">IF(AI219&gt;H219,"OK","NÃO ATINGIU")</f>
        <v>OK</v>
      </c>
      <c r="AK219" s="171" t="s">
        <v>97</v>
      </c>
      <c r="AL219" s="177" t="s">
        <v>398</v>
      </c>
      <c r="AM219" s="153">
        <f t="shared" si="53"/>
        <v>44661</v>
      </c>
      <c r="AN219" s="162">
        <v>25.4</v>
      </c>
      <c r="AO219" s="153">
        <f t="shared" si="54"/>
        <v>44665</v>
      </c>
      <c r="AP219" s="163">
        <v>29.1</v>
      </c>
      <c r="AQ219" s="153">
        <f t="shared" si="56"/>
        <v>44672</v>
      </c>
      <c r="AR219" s="163"/>
      <c r="AS219" s="153">
        <f t="shared" si="55"/>
        <v>44686</v>
      </c>
      <c r="AT219" s="163">
        <v>34.6</v>
      </c>
      <c r="AU219" s="170" t="str">
        <f t="shared" ref="AU219:AU238" si="59">IF(AT219&gt;H219,"OK","NÃO ATINGIU")</f>
        <v>OK</v>
      </c>
      <c r="AV219" s="96"/>
      <c r="AW219" s="199" t="s">
        <v>1481</v>
      </c>
      <c r="AX219" s="200" t="s">
        <v>1487</v>
      </c>
    </row>
    <row r="220" spans="1:51" s="1" customFormat="1" ht="15" customHeight="1" x14ac:dyDescent="0.25">
      <c r="A220" s="194" t="s">
        <v>373</v>
      </c>
      <c r="B220" s="147" t="s">
        <v>310</v>
      </c>
      <c r="C220" s="148" t="s">
        <v>149</v>
      </c>
      <c r="D220" s="213" t="s">
        <v>47</v>
      </c>
      <c r="E220" s="149" t="s">
        <v>48</v>
      </c>
      <c r="F220" s="214" t="s">
        <v>49</v>
      </c>
      <c r="G220" s="213" t="s">
        <v>50</v>
      </c>
      <c r="H220" s="150">
        <v>25</v>
      </c>
      <c r="I220" s="146" t="s">
        <v>1687</v>
      </c>
      <c r="J220" s="153">
        <v>44655</v>
      </c>
      <c r="K220" s="153">
        <v>44657</v>
      </c>
      <c r="L220" s="153">
        <v>44658</v>
      </c>
      <c r="M220" s="167" t="s">
        <v>388</v>
      </c>
      <c r="N220" s="168">
        <v>44662</v>
      </c>
      <c r="O220" s="171" t="s">
        <v>97</v>
      </c>
      <c r="P220" s="145" t="s">
        <v>390</v>
      </c>
      <c r="Q220" s="153">
        <f t="shared" ref="Q220:Q479" si="60">J220+3</f>
        <v>44658</v>
      </c>
      <c r="R220" s="162">
        <v>26.2</v>
      </c>
      <c r="S220" s="153">
        <f t="shared" si="20"/>
        <v>44662</v>
      </c>
      <c r="T220" s="163">
        <v>33.200000000000003</v>
      </c>
      <c r="U220" s="153">
        <f t="shared" si="21"/>
        <v>44669</v>
      </c>
      <c r="V220" s="88"/>
      <c r="W220" s="153">
        <f t="shared" si="48"/>
        <v>44683</v>
      </c>
      <c r="X220" s="88"/>
      <c r="Y220" s="85"/>
      <c r="Z220" s="171" t="s">
        <v>97</v>
      </c>
      <c r="AA220" s="145" t="s">
        <v>395</v>
      </c>
      <c r="AB220" s="153">
        <f t="shared" si="49"/>
        <v>44660</v>
      </c>
      <c r="AC220" s="163">
        <v>24.1</v>
      </c>
      <c r="AD220" s="153">
        <f t="shared" si="50"/>
        <v>44664</v>
      </c>
      <c r="AE220" s="163">
        <v>26.8</v>
      </c>
      <c r="AF220" s="153">
        <f t="shared" si="51"/>
        <v>44671</v>
      </c>
      <c r="AG220" s="163">
        <v>30.5</v>
      </c>
      <c r="AH220" s="153">
        <f t="shared" si="52"/>
        <v>44685</v>
      </c>
      <c r="AI220" s="163">
        <v>38.200000000000003</v>
      </c>
      <c r="AJ220" s="170" t="str">
        <f t="shared" si="58"/>
        <v>OK</v>
      </c>
      <c r="AK220" s="171" t="s">
        <v>97</v>
      </c>
      <c r="AL220" s="177" t="s">
        <v>398</v>
      </c>
      <c r="AM220" s="153">
        <f t="shared" si="53"/>
        <v>44661</v>
      </c>
      <c r="AN220" s="162">
        <v>25.4</v>
      </c>
      <c r="AO220" s="153">
        <f t="shared" si="54"/>
        <v>44665</v>
      </c>
      <c r="AP220" s="163">
        <v>29.1</v>
      </c>
      <c r="AQ220" s="153">
        <f t="shared" si="56"/>
        <v>44672</v>
      </c>
      <c r="AR220" s="163"/>
      <c r="AS220" s="153">
        <f t="shared" si="55"/>
        <v>44686</v>
      </c>
      <c r="AT220" s="163">
        <v>34.6</v>
      </c>
      <c r="AU220" s="170" t="str">
        <f t="shared" si="59"/>
        <v>OK</v>
      </c>
      <c r="AV220" s="96"/>
      <c r="AW220" s="199" t="s">
        <v>1480</v>
      </c>
      <c r="AX220" s="200" t="s">
        <v>1488</v>
      </c>
    </row>
    <row r="221" spans="1:51" s="1" customFormat="1" ht="15" customHeight="1" x14ac:dyDescent="0.25">
      <c r="A221" s="194" t="s">
        <v>383</v>
      </c>
      <c r="B221" s="147" t="s">
        <v>310</v>
      </c>
      <c r="C221" s="148" t="s">
        <v>150</v>
      </c>
      <c r="D221" s="213" t="s">
        <v>47</v>
      </c>
      <c r="E221" s="149" t="s">
        <v>48</v>
      </c>
      <c r="F221" s="214" t="s">
        <v>49</v>
      </c>
      <c r="G221" s="213" t="s">
        <v>50</v>
      </c>
      <c r="H221" s="150">
        <v>25</v>
      </c>
      <c r="I221" s="146" t="s">
        <v>1688</v>
      </c>
      <c r="J221" s="153">
        <v>44656</v>
      </c>
      <c r="K221" s="153">
        <v>44657</v>
      </c>
      <c r="L221" s="153">
        <v>44658</v>
      </c>
      <c r="M221" s="167" t="s">
        <v>388</v>
      </c>
      <c r="N221" s="168">
        <v>44662</v>
      </c>
      <c r="O221" s="171" t="s">
        <v>97</v>
      </c>
      <c r="P221" s="145" t="s">
        <v>393</v>
      </c>
      <c r="Q221" s="153">
        <f t="shared" si="60"/>
        <v>44659</v>
      </c>
      <c r="R221" s="162">
        <v>22.9</v>
      </c>
      <c r="S221" s="153">
        <f t="shared" si="20"/>
        <v>44663</v>
      </c>
      <c r="T221" s="163">
        <v>30.4</v>
      </c>
      <c r="U221" s="153">
        <f t="shared" si="21"/>
        <v>44670</v>
      </c>
      <c r="V221" s="163"/>
      <c r="W221" s="153">
        <f t="shared" si="48"/>
        <v>44684</v>
      </c>
      <c r="X221" s="163">
        <v>34.5</v>
      </c>
      <c r="Y221" s="170" t="str">
        <f>IF(X221&gt;H221,"OK","NÃO ATINGIU")</f>
        <v>OK</v>
      </c>
      <c r="Z221" s="171" t="s">
        <v>97</v>
      </c>
      <c r="AA221" s="145" t="s">
        <v>395</v>
      </c>
      <c r="AB221" s="153">
        <f t="shared" si="49"/>
        <v>44660</v>
      </c>
      <c r="AC221" s="163">
        <v>24.1</v>
      </c>
      <c r="AD221" s="153">
        <f t="shared" si="50"/>
        <v>44664</v>
      </c>
      <c r="AE221" s="163">
        <v>26.8</v>
      </c>
      <c r="AF221" s="153">
        <f t="shared" si="51"/>
        <v>44671</v>
      </c>
      <c r="AG221" s="163">
        <v>30.5</v>
      </c>
      <c r="AH221" s="153">
        <f t="shared" si="52"/>
        <v>44685</v>
      </c>
      <c r="AI221" s="163">
        <v>38.200000000000003</v>
      </c>
      <c r="AJ221" s="170" t="str">
        <f t="shared" si="58"/>
        <v>OK</v>
      </c>
      <c r="AK221" s="171" t="s">
        <v>97</v>
      </c>
      <c r="AL221" s="177" t="s">
        <v>398</v>
      </c>
      <c r="AM221" s="153">
        <f t="shared" si="53"/>
        <v>44661</v>
      </c>
      <c r="AN221" s="162">
        <v>25.4</v>
      </c>
      <c r="AO221" s="153">
        <f t="shared" si="54"/>
        <v>44665</v>
      </c>
      <c r="AP221" s="163">
        <v>29.1</v>
      </c>
      <c r="AQ221" s="153">
        <f t="shared" si="56"/>
        <v>44672</v>
      </c>
      <c r="AR221" s="163"/>
      <c r="AS221" s="153">
        <f t="shared" si="55"/>
        <v>44686</v>
      </c>
      <c r="AT221" s="163">
        <v>34.6</v>
      </c>
      <c r="AU221" s="170" t="str">
        <f t="shared" si="59"/>
        <v>OK</v>
      </c>
      <c r="AV221" s="96"/>
      <c r="AW221" s="199" t="s">
        <v>1483</v>
      </c>
      <c r="AX221" s="200" t="s">
        <v>1489</v>
      </c>
    </row>
    <row r="222" spans="1:51" s="1" customFormat="1" ht="15" customHeight="1" x14ac:dyDescent="0.25">
      <c r="A222" s="194" t="s">
        <v>404</v>
      </c>
      <c r="B222" s="147" t="s">
        <v>310</v>
      </c>
      <c r="C222" s="148" t="s">
        <v>151</v>
      </c>
      <c r="D222" s="213" t="s">
        <v>47</v>
      </c>
      <c r="E222" s="149" t="s">
        <v>48</v>
      </c>
      <c r="F222" s="216" t="s">
        <v>49</v>
      </c>
      <c r="G222" s="213" t="s">
        <v>173</v>
      </c>
      <c r="H222" s="150">
        <v>25</v>
      </c>
      <c r="I222" s="146" t="s">
        <v>1688</v>
      </c>
      <c r="J222" s="153">
        <v>44663</v>
      </c>
      <c r="K222" s="153">
        <v>44665</v>
      </c>
      <c r="L222" s="153">
        <v>44667</v>
      </c>
      <c r="M222" s="167" t="s">
        <v>388</v>
      </c>
      <c r="N222" s="168">
        <v>44676</v>
      </c>
      <c r="O222" s="171" t="s">
        <v>97</v>
      </c>
      <c r="P222" s="148" t="s">
        <v>409</v>
      </c>
      <c r="Q222" s="153">
        <f t="shared" si="60"/>
        <v>44666</v>
      </c>
      <c r="R222" s="162">
        <v>31.6</v>
      </c>
      <c r="S222" s="153">
        <f t="shared" si="20"/>
        <v>44670</v>
      </c>
      <c r="T222" s="163">
        <v>32.700000000000003</v>
      </c>
      <c r="U222" s="153">
        <f t="shared" si="21"/>
        <v>44677</v>
      </c>
      <c r="V222" s="163"/>
      <c r="W222" s="153">
        <f t="shared" si="48"/>
        <v>44691</v>
      </c>
      <c r="X222" s="163">
        <v>38.9</v>
      </c>
      <c r="Y222" s="170" t="str">
        <f>IF(X222&gt;H222,"OK","NÃO ATINGIU")</f>
        <v>OK</v>
      </c>
      <c r="Z222" s="171" t="s">
        <v>97</v>
      </c>
      <c r="AA222" s="145" t="s">
        <v>412</v>
      </c>
      <c r="AB222" s="153">
        <f t="shared" si="49"/>
        <v>44668</v>
      </c>
      <c r="AC222" s="163">
        <v>23</v>
      </c>
      <c r="AD222" s="153">
        <f t="shared" si="50"/>
        <v>44672</v>
      </c>
      <c r="AE222" s="162">
        <v>24.4</v>
      </c>
      <c r="AF222" s="153">
        <f t="shared" si="51"/>
        <v>44679</v>
      </c>
      <c r="AG222" s="163">
        <v>31.6</v>
      </c>
      <c r="AH222" s="153">
        <f t="shared" si="52"/>
        <v>44693</v>
      </c>
      <c r="AI222" s="163">
        <v>34.5</v>
      </c>
      <c r="AJ222" s="170" t="str">
        <f t="shared" si="58"/>
        <v>OK</v>
      </c>
      <c r="AK222" s="171" t="s">
        <v>97</v>
      </c>
      <c r="AL222" s="172" t="s">
        <v>413</v>
      </c>
      <c r="AM222" s="153">
        <f t="shared" si="53"/>
        <v>44670</v>
      </c>
      <c r="AN222" s="163">
        <v>20.5</v>
      </c>
      <c r="AO222" s="153">
        <f t="shared" si="54"/>
        <v>44674</v>
      </c>
      <c r="AP222" s="163">
        <v>29.1</v>
      </c>
      <c r="AQ222" s="153">
        <f t="shared" si="56"/>
        <v>44681</v>
      </c>
      <c r="AR222" s="163">
        <v>35.299999999999997</v>
      </c>
      <c r="AS222" s="153">
        <f t="shared" si="55"/>
        <v>44695</v>
      </c>
      <c r="AT222" s="163">
        <v>39.5</v>
      </c>
      <c r="AU222" s="170" t="str">
        <f t="shared" si="59"/>
        <v>OK</v>
      </c>
      <c r="AV222" s="94"/>
      <c r="AW222" s="199" t="s">
        <v>1492</v>
      </c>
      <c r="AX222" s="200" t="s">
        <v>1499</v>
      </c>
      <c r="AY222" s="203" t="s">
        <v>1493</v>
      </c>
    </row>
    <row r="223" spans="1:51" s="1" customFormat="1" ht="15" customHeight="1" x14ac:dyDescent="0.25">
      <c r="A223" s="194" t="s">
        <v>402</v>
      </c>
      <c r="B223" s="147" t="s">
        <v>310</v>
      </c>
      <c r="C223" s="148" t="s">
        <v>153</v>
      </c>
      <c r="D223" s="213" t="s">
        <v>47</v>
      </c>
      <c r="E223" s="149" t="s">
        <v>48</v>
      </c>
      <c r="F223" s="216" t="s">
        <v>49</v>
      </c>
      <c r="G223" s="213" t="s">
        <v>173</v>
      </c>
      <c r="H223" s="150">
        <v>25</v>
      </c>
      <c r="I223" s="146" t="s">
        <v>1687</v>
      </c>
      <c r="J223" s="153">
        <v>44662</v>
      </c>
      <c r="K223" s="153">
        <v>44665</v>
      </c>
      <c r="L223" s="153">
        <v>44667</v>
      </c>
      <c r="M223" s="167" t="s">
        <v>388</v>
      </c>
      <c r="N223" s="168">
        <v>44676</v>
      </c>
      <c r="O223" s="171" t="s">
        <v>97</v>
      </c>
      <c r="P223" s="148" t="s">
        <v>408</v>
      </c>
      <c r="Q223" s="153">
        <f>J223+3</f>
        <v>44665</v>
      </c>
      <c r="R223" s="163">
        <v>24.1</v>
      </c>
      <c r="S223" s="153">
        <f t="shared" si="20"/>
        <v>44669</v>
      </c>
      <c r="T223" s="163">
        <v>27.4</v>
      </c>
      <c r="U223" s="153">
        <f t="shared" si="21"/>
        <v>44676</v>
      </c>
      <c r="V223" s="163"/>
      <c r="W223" s="153">
        <f t="shared" si="48"/>
        <v>44690</v>
      </c>
      <c r="X223" s="163">
        <v>35.4</v>
      </c>
      <c r="Y223" s="170" t="str">
        <f>IF(X223&gt;H223,"OK","NÃO ATINGIU")</f>
        <v>OK</v>
      </c>
      <c r="Z223" s="171" t="s">
        <v>97</v>
      </c>
      <c r="AA223" s="145" t="s">
        <v>412</v>
      </c>
      <c r="AB223" s="153">
        <f t="shared" si="49"/>
        <v>44668</v>
      </c>
      <c r="AC223" s="163">
        <v>23</v>
      </c>
      <c r="AD223" s="153">
        <f t="shared" si="50"/>
        <v>44672</v>
      </c>
      <c r="AE223" s="162">
        <v>24.4</v>
      </c>
      <c r="AF223" s="153">
        <f t="shared" si="51"/>
        <v>44679</v>
      </c>
      <c r="AG223" s="163">
        <v>31.6</v>
      </c>
      <c r="AH223" s="153">
        <f t="shared" si="52"/>
        <v>44693</v>
      </c>
      <c r="AI223" s="163">
        <v>34.5</v>
      </c>
      <c r="AJ223" s="170" t="str">
        <f t="shared" si="58"/>
        <v>OK</v>
      </c>
      <c r="AK223" s="171" t="s">
        <v>97</v>
      </c>
      <c r="AL223" s="172" t="s">
        <v>413</v>
      </c>
      <c r="AM223" s="153">
        <f t="shared" si="53"/>
        <v>44670</v>
      </c>
      <c r="AN223" s="163">
        <v>20.5</v>
      </c>
      <c r="AO223" s="153">
        <f t="shared" si="54"/>
        <v>44674</v>
      </c>
      <c r="AP223" s="163">
        <v>29.1</v>
      </c>
      <c r="AQ223" s="153">
        <f t="shared" si="56"/>
        <v>44681</v>
      </c>
      <c r="AR223" s="163">
        <v>35.299999999999997</v>
      </c>
      <c r="AS223" s="153">
        <f t="shared" si="55"/>
        <v>44695</v>
      </c>
      <c r="AT223" s="163">
        <v>39.5</v>
      </c>
      <c r="AU223" s="170" t="str">
        <f t="shared" si="59"/>
        <v>OK</v>
      </c>
      <c r="AV223" s="94"/>
      <c r="AW223" s="199" t="s">
        <v>1490</v>
      </c>
      <c r="AX223" s="200" t="s">
        <v>1500</v>
      </c>
    </row>
    <row r="224" spans="1:51" s="1" customFormat="1" ht="15" customHeight="1" x14ac:dyDescent="0.25">
      <c r="A224" s="194" t="s">
        <v>405</v>
      </c>
      <c r="B224" s="147" t="s">
        <v>310</v>
      </c>
      <c r="C224" s="148" t="s">
        <v>155</v>
      </c>
      <c r="D224" s="213" t="s">
        <v>47</v>
      </c>
      <c r="E224" s="149" t="s">
        <v>48</v>
      </c>
      <c r="F224" s="216" t="s">
        <v>49</v>
      </c>
      <c r="G224" s="213" t="s">
        <v>173</v>
      </c>
      <c r="H224" s="150">
        <v>25</v>
      </c>
      <c r="I224" s="146" t="s">
        <v>1687</v>
      </c>
      <c r="J224" s="153">
        <v>44663</v>
      </c>
      <c r="K224" s="153">
        <v>44664</v>
      </c>
      <c r="L224" s="153">
        <v>44665</v>
      </c>
      <c r="M224" s="167" t="s">
        <v>388</v>
      </c>
      <c r="N224" s="168">
        <v>44673</v>
      </c>
      <c r="O224" s="171" t="s">
        <v>97</v>
      </c>
      <c r="P224" s="148" t="s">
        <v>409</v>
      </c>
      <c r="Q224" s="153">
        <f t="shared" ref="Q224" si="61">J224+3</f>
        <v>44666</v>
      </c>
      <c r="R224" s="162">
        <v>31.6</v>
      </c>
      <c r="S224" s="153">
        <f t="shared" si="20"/>
        <v>44670</v>
      </c>
      <c r="T224" s="163">
        <v>32.700000000000003</v>
      </c>
      <c r="U224" s="153">
        <f t="shared" si="21"/>
        <v>44677</v>
      </c>
      <c r="V224" s="163"/>
      <c r="W224" s="153">
        <f t="shared" si="48"/>
        <v>44691</v>
      </c>
      <c r="X224" s="163">
        <v>38.9</v>
      </c>
      <c r="Y224" s="170" t="str">
        <f>IF(X224&gt;H224,"OK","NÃO ATINGIU")</f>
        <v>OK</v>
      </c>
      <c r="Z224" s="171" t="s">
        <v>97</v>
      </c>
      <c r="AA224" s="172" t="s">
        <v>411</v>
      </c>
      <c r="AB224" s="153">
        <f t="shared" si="49"/>
        <v>44667</v>
      </c>
      <c r="AC224" s="163">
        <v>26.5</v>
      </c>
      <c r="AD224" s="153">
        <f t="shared" si="50"/>
        <v>44671</v>
      </c>
      <c r="AE224" s="163">
        <v>28.3</v>
      </c>
      <c r="AF224" s="153">
        <f t="shared" si="51"/>
        <v>44678</v>
      </c>
      <c r="AG224" s="163">
        <v>32.1</v>
      </c>
      <c r="AH224" s="153">
        <f t="shared" si="52"/>
        <v>44692</v>
      </c>
      <c r="AI224" s="163">
        <v>37</v>
      </c>
      <c r="AJ224" s="170" t="str">
        <f t="shared" si="58"/>
        <v>OK</v>
      </c>
      <c r="AK224" s="171" t="s">
        <v>97</v>
      </c>
      <c r="AL224" s="145" t="s">
        <v>412</v>
      </c>
      <c r="AM224" s="153">
        <f t="shared" si="53"/>
        <v>44668</v>
      </c>
      <c r="AN224" s="162">
        <v>23</v>
      </c>
      <c r="AO224" s="153">
        <f t="shared" si="54"/>
        <v>44672</v>
      </c>
      <c r="AP224" s="163">
        <v>24.4</v>
      </c>
      <c r="AQ224" s="153">
        <f t="shared" si="56"/>
        <v>44679</v>
      </c>
      <c r="AR224" s="163">
        <v>31.6</v>
      </c>
      <c r="AS224" s="153">
        <f t="shared" si="55"/>
        <v>44693</v>
      </c>
      <c r="AT224" s="163">
        <v>34.5</v>
      </c>
      <c r="AU224" s="170" t="str">
        <f t="shared" si="59"/>
        <v>OK</v>
      </c>
      <c r="AV224" s="94"/>
      <c r="AW224" s="199" t="s">
        <v>1494</v>
      </c>
      <c r="AX224" s="200" t="s">
        <v>1497</v>
      </c>
    </row>
    <row r="225" spans="1:51" s="1" customFormat="1" ht="15" customHeight="1" x14ac:dyDescent="0.25">
      <c r="A225" s="194" t="s">
        <v>391</v>
      </c>
      <c r="B225" s="147" t="s">
        <v>310</v>
      </c>
      <c r="C225" s="148" t="s">
        <v>159</v>
      </c>
      <c r="D225" s="213" t="s">
        <v>47</v>
      </c>
      <c r="E225" s="149" t="s">
        <v>48</v>
      </c>
      <c r="F225" s="216" t="s">
        <v>49</v>
      </c>
      <c r="G225" s="213" t="s">
        <v>173</v>
      </c>
      <c r="H225" s="150">
        <v>25</v>
      </c>
      <c r="I225" s="146" t="s">
        <v>1688</v>
      </c>
      <c r="J225" s="153">
        <v>44659</v>
      </c>
      <c r="K225" s="153">
        <v>44664</v>
      </c>
      <c r="L225" s="153">
        <v>44665</v>
      </c>
      <c r="M225" s="167" t="s">
        <v>388</v>
      </c>
      <c r="N225" s="168">
        <v>44671</v>
      </c>
      <c r="O225" s="171" t="s">
        <v>97</v>
      </c>
      <c r="P225" s="115"/>
      <c r="Q225" s="153">
        <f>J225+3</f>
        <v>44662</v>
      </c>
      <c r="R225" s="88"/>
      <c r="S225" s="153">
        <f>J225+7</f>
        <v>44666</v>
      </c>
      <c r="T225" s="163">
        <v>31.3</v>
      </c>
      <c r="U225" s="153">
        <f>J225+14</f>
        <v>44673</v>
      </c>
      <c r="V225" s="88"/>
      <c r="W225" s="153">
        <f t="shared" si="48"/>
        <v>44687</v>
      </c>
      <c r="X225" s="88"/>
      <c r="Y225" s="85"/>
      <c r="Z225" s="171" t="s">
        <v>97</v>
      </c>
      <c r="AA225" s="172" t="s">
        <v>411</v>
      </c>
      <c r="AB225" s="153">
        <f t="shared" si="49"/>
        <v>44667</v>
      </c>
      <c r="AC225" s="163">
        <v>26.5</v>
      </c>
      <c r="AD225" s="153">
        <f t="shared" si="50"/>
        <v>44671</v>
      </c>
      <c r="AE225" s="163">
        <v>28.3</v>
      </c>
      <c r="AF225" s="153">
        <f t="shared" si="51"/>
        <v>44678</v>
      </c>
      <c r="AG225" s="163">
        <v>32.1</v>
      </c>
      <c r="AH225" s="153">
        <f t="shared" si="52"/>
        <v>44692</v>
      </c>
      <c r="AI225" s="163">
        <v>37</v>
      </c>
      <c r="AJ225" s="170" t="str">
        <f t="shared" si="58"/>
        <v>OK</v>
      </c>
      <c r="AK225" s="171" t="s">
        <v>97</v>
      </c>
      <c r="AL225" s="145" t="s">
        <v>412</v>
      </c>
      <c r="AM225" s="153">
        <f t="shared" si="53"/>
        <v>44668</v>
      </c>
      <c r="AN225" s="162">
        <v>23</v>
      </c>
      <c r="AO225" s="153">
        <f t="shared" si="54"/>
        <v>44672</v>
      </c>
      <c r="AP225" s="163">
        <v>24.4</v>
      </c>
      <c r="AQ225" s="153">
        <f t="shared" si="56"/>
        <v>44679</v>
      </c>
      <c r="AR225" s="163">
        <v>31.6</v>
      </c>
      <c r="AS225" s="153">
        <f t="shared" si="55"/>
        <v>44693</v>
      </c>
      <c r="AT225" s="163">
        <v>34.5</v>
      </c>
      <c r="AU225" s="170" t="str">
        <f t="shared" si="59"/>
        <v>OK</v>
      </c>
      <c r="AV225" s="94"/>
      <c r="AW225" s="199" t="s">
        <v>1486</v>
      </c>
      <c r="AX225" s="200" t="s">
        <v>1495</v>
      </c>
    </row>
    <row r="226" spans="1:51" s="1" customFormat="1" ht="15" customHeight="1" x14ac:dyDescent="0.25">
      <c r="A226" s="194" t="s">
        <v>389</v>
      </c>
      <c r="B226" s="147" t="s">
        <v>310</v>
      </c>
      <c r="C226" s="148" t="s">
        <v>161</v>
      </c>
      <c r="D226" s="213" t="s">
        <v>47</v>
      </c>
      <c r="E226" s="149" t="s">
        <v>48</v>
      </c>
      <c r="F226" s="216" t="s">
        <v>49</v>
      </c>
      <c r="G226" s="213" t="s">
        <v>173</v>
      </c>
      <c r="H226" s="150">
        <v>25</v>
      </c>
      <c r="I226" s="146" t="s">
        <v>1687</v>
      </c>
      <c r="J226" s="153">
        <v>44658</v>
      </c>
      <c r="K226" s="153">
        <v>44664</v>
      </c>
      <c r="L226" s="153">
        <v>44665</v>
      </c>
      <c r="M226" s="167" t="s">
        <v>388</v>
      </c>
      <c r="N226" s="168">
        <v>44671</v>
      </c>
      <c r="O226" s="171" t="s">
        <v>97</v>
      </c>
      <c r="P226" s="145" t="s">
        <v>397</v>
      </c>
      <c r="Q226" s="153">
        <f t="shared" si="60"/>
        <v>44661</v>
      </c>
      <c r="R226" s="162">
        <v>25.2</v>
      </c>
      <c r="S226" s="153">
        <f t="shared" si="20"/>
        <v>44665</v>
      </c>
      <c r="T226" s="163">
        <v>30.5</v>
      </c>
      <c r="U226" s="153">
        <f t="shared" si="21"/>
        <v>44672</v>
      </c>
      <c r="V226" s="163"/>
      <c r="W226" s="153">
        <f t="shared" si="48"/>
        <v>44686</v>
      </c>
      <c r="X226" s="163">
        <v>37.6</v>
      </c>
      <c r="Y226" s="170" t="str">
        <f>IF(X226&gt;H226,"OK","NÃO ATINGIU")</f>
        <v>OK</v>
      </c>
      <c r="Z226" s="171" t="s">
        <v>97</v>
      </c>
      <c r="AA226" s="172" t="s">
        <v>411</v>
      </c>
      <c r="AB226" s="153">
        <f t="shared" si="49"/>
        <v>44667</v>
      </c>
      <c r="AC226" s="163">
        <v>26.5</v>
      </c>
      <c r="AD226" s="153">
        <f t="shared" si="50"/>
        <v>44671</v>
      </c>
      <c r="AE226" s="163">
        <v>28.3</v>
      </c>
      <c r="AF226" s="153">
        <f t="shared" si="51"/>
        <v>44678</v>
      </c>
      <c r="AG226" s="163">
        <v>32.1</v>
      </c>
      <c r="AH226" s="153">
        <f t="shared" si="52"/>
        <v>44692</v>
      </c>
      <c r="AI226" s="163">
        <v>37</v>
      </c>
      <c r="AJ226" s="170" t="str">
        <f t="shared" si="58"/>
        <v>OK</v>
      </c>
      <c r="AK226" s="171" t="s">
        <v>97</v>
      </c>
      <c r="AL226" s="145" t="s">
        <v>412</v>
      </c>
      <c r="AM226" s="153">
        <f t="shared" si="53"/>
        <v>44668</v>
      </c>
      <c r="AN226" s="162">
        <v>23</v>
      </c>
      <c r="AO226" s="153">
        <f t="shared" si="54"/>
        <v>44672</v>
      </c>
      <c r="AP226" s="163">
        <v>24.4</v>
      </c>
      <c r="AQ226" s="153">
        <f t="shared" si="56"/>
        <v>44679</v>
      </c>
      <c r="AR226" s="163">
        <v>31.6</v>
      </c>
      <c r="AS226" s="153">
        <f t="shared" si="55"/>
        <v>44693</v>
      </c>
      <c r="AT226" s="163">
        <v>34.5</v>
      </c>
      <c r="AU226" s="170" t="str">
        <f t="shared" si="59"/>
        <v>OK</v>
      </c>
      <c r="AV226" s="94"/>
      <c r="AW226" s="199" t="s">
        <v>1484</v>
      </c>
      <c r="AX226" s="200" t="s">
        <v>1496</v>
      </c>
    </row>
    <row r="227" spans="1:51" s="1" customFormat="1" ht="15" customHeight="1" x14ac:dyDescent="0.25">
      <c r="A227" s="194" t="s">
        <v>403</v>
      </c>
      <c r="B227" s="147" t="s">
        <v>310</v>
      </c>
      <c r="C227" s="148" t="s">
        <v>162</v>
      </c>
      <c r="D227" s="213" t="s">
        <v>47</v>
      </c>
      <c r="E227" s="149" t="s">
        <v>48</v>
      </c>
      <c r="F227" s="216" t="s">
        <v>49</v>
      </c>
      <c r="G227" s="213" t="s">
        <v>173</v>
      </c>
      <c r="H227" s="150">
        <v>25</v>
      </c>
      <c r="I227" s="146" t="s">
        <v>1688</v>
      </c>
      <c r="J227" s="153">
        <v>44662</v>
      </c>
      <c r="K227" s="153">
        <v>44663</v>
      </c>
      <c r="L227" s="153">
        <v>44664</v>
      </c>
      <c r="M227" s="167" t="s">
        <v>388</v>
      </c>
      <c r="N227" s="168">
        <v>44673</v>
      </c>
      <c r="O227" s="171" t="s">
        <v>97</v>
      </c>
      <c r="P227" s="148" t="s">
        <v>408</v>
      </c>
      <c r="Q227" s="153">
        <f>J227+3</f>
        <v>44665</v>
      </c>
      <c r="R227" s="163">
        <v>24.1</v>
      </c>
      <c r="S227" s="153">
        <f t="shared" si="20"/>
        <v>44669</v>
      </c>
      <c r="T227" s="163">
        <v>27.4</v>
      </c>
      <c r="U227" s="153">
        <f t="shared" si="21"/>
        <v>44676</v>
      </c>
      <c r="V227" s="163"/>
      <c r="W227" s="153">
        <f t="shared" si="48"/>
        <v>44690</v>
      </c>
      <c r="X227" s="163">
        <v>35.4</v>
      </c>
      <c r="Y227" s="170" t="str">
        <f>IF(X227&gt;H227,"OK","NÃO ATINGIU")</f>
        <v>OK</v>
      </c>
      <c r="Z227" s="171" t="s">
        <v>97</v>
      </c>
      <c r="AA227" s="172" t="s">
        <v>409</v>
      </c>
      <c r="AB227" s="153">
        <f t="shared" si="49"/>
        <v>44666</v>
      </c>
      <c r="AC227" s="163">
        <v>31.6</v>
      </c>
      <c r="AD227" s="153">
        <f t="shared" si="50"/>
        <v>44670</v>
      </c>
      <c r="AE227" s="163">
        <v>32.700000000000003</v>
      </c>
      <c r="AF227" s="153">
        <f t="shared" si="51"/>
        <v>44677</v>
      </c>
      <c r="AG227" s="163"/>
      <c r="AH227" s="153">
        <f t="shared" si="52"/>
        <v>44691</v>
      </c>
      <c r="AI227" s="163">
        <v>38.9</v>
      </c>
      <c r="AJ227" s="170" t="str">
        <f t="shared" si="58"/>
        <v>OK</v>
      </c>
      <c r="AK227" s="171" t="s">
        <v>97</v>
      </c>
      <c r="AL227" s="145" t="s">
        <v>410</v>
      </c>
      <c r="AM227" s="153">
        <f t="shared" si="53"/>
        <v>44667</v>
      </c>
      <c r="AN227" s="162">
        <v>25.7</v>
      </c>
      <c r="AO227" s="153">
        <f t="shared" si="54"/>
        <v>44671</v>
      </c>
      <c r="AP227" s="163">
        <v>27.8</v>
      </c>
      <c r="AQ227" s="153">
        <f t="shared" si="56"/>
        <v>44678</v>
      </c>
      <c r="AR227" s="163"/>
      <c r="AS227" s="153">
        <f t="shared" si="55"/>
        <v>44692</v>
      </c>
      <c r="AT227" s="163">
        <v>35.9</v>
      </c>
      <c r="AU227" s="170" t="str">
        <f t="shared" si="59"/>
        <v>OK</v>
      </c>
      <c r="AV227" s="94"/>
      <c r="AW227" s="199" t="s">
        <v>1491</v>
      </c>
      <c r="AX227" s="200" t="s">
        <v>1498</v>
      </c>
      <c r="AY227" s="63"/>
    </row>
    <row r="228" spans="1:51" s="1" customFormat="1" ht="15" customHeight="1" x14ac:dyDescent="0.25">
      <c r="A228" s="194" t="s">
        <v>392</v>
      </c>
      <c r="B228" s="147" t="s">
        <v>310</v>
      </c>
      <c r="C228" s="148" t="s">
        <v>163</v>
      </c>
      <c r="D228" s="213" t="s">
        <v>47</v>
      </c>
      <c r="E228" s="149" t="s">
        <v>48</v>
      </c>
      <c r="F228" s="216" t="s">
        <v>49</v>
      </c>
      <c r="G228" s="213" t="s">
        <v>173</v>
      </c>
      <c r="H228" s="150">
        <v>25</v>
      </c>
      <c r="I228" s="146" t="s">
        <v>1687</v>
      </c>
      <c r="J228" s="153">
        <v>44659</v>
      </c>
      <c r="K228" s="153">
        <v>44663</v>
      </c>
      <c r="L228" s="153">
        <v>44664</v>
      </c>
      <c r="M228" s="167" t="s">
        <v>388</v>
      </c>
      <c r="N228" s="168">
        <v>44671</v>
      </c>
      <c r="O228" s="171" t="s">
        <v>97</v>
      </c>
      <c r="P228" s="148" t="s">
        <v>399</v>
      </c>
      <c r="Q228" s="153">
        <f>J228+3</f>
        <v>44662</v>
      </c>
      <c r="R228" s="163">
        <v>24.4</v>
      </c>
      <c r="S228" s="153">
        <f>J228+7</f>
        <v>44666</v>
      </c>
      <c r="T228" s="163">
        <v>31.3</v>
      </c>
      <c r="U228" s="153">
        <f>J228+14</f>
        <v>44673</v>
      </c>
      <c r="V228" s="88"/>
      <c r="W228" s="153">
        <f t="shared" si="48"/>
        <v>44687</v>
      </c>
      <c r="X228" s="88"/>
      <c r="Y228" s="85"/>
      <c r="Z228" s="171" t="s">
        <v>97</v>
      </c>
      <c r="AA228" s="172" t="s">
        <v>409</v>
      </c>
      <c r="AB228" s="153">
        <f t="shared" si="49"/>
        <v>44666</v>
      </c>
      <c r="AC228" s="163">
        <v>31.6</v>
      </c>
      <c r="AD228" s="153">
        <f t="shared" si="50"/>
        <v>44670</v>
      </c>
      <c r="AE228" s="163">
        <v>32.700000000000003</v>
      </c>
      <c r="AF228" s="153">
        <f t="shared" si="51"/>
        <v>44677</v>
      </c>
      <c r="AG228" s="163"/>
      <c r="AH228" s="153">
        <f t="shared" si="52"/>
        <v>44691</v>
      </c>
      <c r="AI228" s="163">
        <v>38.9</v>
      </c>
      <c r="AJ228" s="170" t="str">
        <f t="shared" si="58"/>
        <v>OK</v>
      </c>
      <c r="AK228" s="171" t="s">
        <v>97</v>
      </c>
      <c r="AL228" s="145" t="s">
        <v>410</v>
      </c>
      <c r="AM228" s="153">
        <f t="shared" si="53"/>
        <v>44667</v>
      </c>
      <c r="AN228" s="162">
        <v>25.7</v>
      </c>
      <c r="AO228" s="153">
        <f t="shared" si="54"/>
        <v>44671</v>
      </c>
      <c r="AP228" s="163">
        <v>27.8</v>
      </c>
      <c r="AQ228" s="153">
        <f t="shared" si="56"/>
        <v>44678</v>
      </c>
      <c r="AR228" s="163"/>
      <c r="AS228" s="153">
        <f t="shared" si="55"/>
        <v>44692</v>
      </c>
      <c r="AT228" s="163">
        <v>35.9</v>
      </c>
      <c r="AU228" s="170" t="str">
        <f t="shared" si="59"/>
        <v>OK</v>
      </c>
      <c r="AV228" s="94"/>
      <c r="AW228" s="199"/>
      <c r="AX228" s="200"/>
    </row>
    <row r="229" spans="1:51" s="1" customFormat="1" ht="15" customHeight="1" x14ac:dyDescent="0.25">
      <c r="A229" s="194" t="s">
        <v>323</v>
      </c>
      <c r="B229" s="147" t="s">
        <v>310</v>
      </c>
      <c r="C229" s="148" t="s">
        <v>164</v>
      </c>
      <c r="D229" s="213" t="s">
        <v>47</v>
      </c>
      <c r="E229" s="149" t="s">
        <v>48</v>
      </c>
      <c r="F229" s="216" t="s">
        <v>49</v>
      </c>
      <c r="G229" s="213" t="s">
        <v>173</v>
      </c>
      <c r="H229" s="150">
        <v>25</v>
      </c>
      <c r="I229" s="146" t="s">
        <v>1687</v>
      </c>
      <c r="J229" s="153">
        <v>44643</v>
      </c>
      <c r="K229" s="153">
        <v>44648</v>
      </c>
      <c r="L229" s="153">
        <v>44649</v>
      </c>
      <c r="M229" s="167" t="s">
        <v>388</v>
      </c>
      <c r="N229" s="169">
        <v>44678</v>
      </c>
      <c r="O229" s="171" t="s">
        <v>97</v>
      </c>
      <c r="P229" s="148" t="s">
        <v>368</v>
      </c>
      <c r="Q229" s="153">
        <f t="shared" si="60"/>
        <v>44646</v>
      </c>
      <c r="R229" s="162">
        <v>20.9</v>
      </c>
      <c r="S229" s="153">
        <f t="shared" si="20"/>
        <v>44650</v>
      </c>
      <c r="T229" s="163">
        <v>25.2</v>
      </c>
      <c r="U229" s="153">
        <f t="shared" ref="U229:U327" si="62">J229+14</f>
        <v>44657</v>
      </c>
      <c r="V229" s="163"/>
      <c r="W229" s="153">
        <f t="shared" si="48"/>
        <v>44671</v>
      </c>
      <c r="X229" s="163">
        <v>33.799999999999997</v>
      </c>
      <c r="Y229" s="170" t="str">
        <f t="shared" ref="Y229:Y238" si="63">IF(X229&gt;H229,"OK","NÃO ATINGIU")</f>
        <v>OK</v>
      </c>
      <c r="Z229" s="171" t="s">
        <v>97</v>
      </c>
      <c r="AA229" s="145" t="s">
        <v>374</v>
      </c>
      <c r="AB229" s="153">
        <f t="shared" si="49"/>
        <v>44651</v>
      </c>
      <c r="AC229" s="162"/>
      <c r="AD229" s="153">
        <f t="shared" si="50"/>
        <v>44655</v>
      </c>
      <c r="AE229" s="163">
        <v>26.8</v>
      </c>
      <c r="AF229" s="153">
        <f t="shared" si="51"/>
        <v>44662</v>
      </c>
      <c r="AG229" s="163">
        <v>33.299999999999997</v>
      </c>
      <c r="AH229" s="153">
        <f t="shared" si="52"/>
        <v>44676</v>
      </c>
      <c r="AI229" s="163">
        <v>36.700000000000003</v>
      </c>
      <c r="AJ229" s="170" t="str">
        <f t="shared" si="58"/>
        <v>OK</v>
      </c>
      <c r="AK229" s="171" t="s">
        <v>97</v>
      </c>
      <c r="AL229" s="177" t="s">
        <v>376</v>
      </c>
      <c r="AM229" s="153">
        <f t="shared" si="53"/>
        <v>44652</v>
      </c>
      <c r="AN229" s="162">
        <v>24.9</v>
      </c>
      <c r="AO229" s="153">
        <f t="shared" si="54"/>
        <v>44656</v>
      </c>
      <c r="AP229" s="163">
        <v>28.1</v>
      </c>
      <c r="AQ229" s="153">
        <f t="shared" si="56"/>
        <v>44663</v>
      </c>
      <c r="AR229" s="163"/>
      <c r="AS229" s="153">
        <f t="shared" si="55"/>
        <v>44677</v>
      </c>
      <c r="AT229" s="163">
        <v>33.1</v>
      </c>
      <c r="AU229" s="170" t="str">
        <f t="shared" si="59"/>
        <v>OK</v>
      </c>
      <c r="AV229" s="96"/>
      <c r="AW229" s="199" t="s">
        <v>1482</v>
      </c>
      <c r="AX229" s="200" t="s">
        <v>1485</v>
      </c>
    </row>
    <row r="230" spans="1:51" s="1" customFormat="1" ht="15" customHeight="1" x14ac:dyDescent="0.25">
      <c r="A230" s="194" t="s">
        <v>320</v>
      </c>
      <c r="B230" s="147" t="s">
        <v>310</v>
      </c>
      <c r="C230" s="148" t="s">
        <v>166</v>
      </c>
      <c r="D230" s="213" t="s">
        <v>47</v>
      </c>
      <c r="E230" s="149" t="s">
        <v>48</v>
      </c>
      <c r="F230" s="216" t="s">
        <v>49</v>
      </c>
      <c r="G230" s="213" t="s">
        <v>173</v>
      </c>
      <c r="H230" s="150">
        <v>25</v>
      </c>
      <c r="I230" s="114"/>
      <c r="J230" s="153">
        <v>44642</v>
      </c>
      <c r="K230" s="153">
        <v>44645</v>
      </c>
      <c r="L230" s="153">
        <v>44646</v>
      </c>
      <c r="M230" s="167" t="s">
        <v>388</v>
      </c>
      <c r="N230" s="169">
        <v>44678</v>
      </c>
      <c r="O230" s="171" t="s">
        <v>97</v>
      </c>
      <c r="P230" s="148" t="s">
        <v>342</v>
      </c>
      <c r="Q230" s="153">
        <f t="shared" si="60"/>
        <v>44645</v>
      </c>
      <c r="R230" s="162">
        <v>25.3</v>
      </c>
      <c r="S230" s="153">
        <f t="shared" si="20"/>
        <v>44649</v>
      </c>
      <c r="T230" s="163">
        <v>30.6</v>
      </c>
      <c r="U230" s="153">
        <f t="shared" si="62"/>
        <v>44656</v>
      </c>
      <c r="V230" s="163"/>
      <c r="W230" s="153">
        <f t="shared" si="48"/>
        <v>44670</v>
      </c>
      <c r="X230" s="163">
        <v>36.4</v>
      </c>
      <c r="Y230" s="170" t="str">
        <f t="shared" si="63"/>
        <v>OK</v>
      </c>
      <c r="Z230" s="171" t="s">
        <v>97</v>
      </c>
      <c r="AA230" s="145" t="s">
        <v>371</v>
      </c>
      <c r="AB230" s="153">
        <f t="shared" si="49"/>
        <v>44648</v>
      </c>
      <c r="AC230" s="163">
        <v>24.2</v>
      </c>
      <c r="AD230" s="153">
        <f t="shared" si="50"/>
        <v>44652</v>
      </c>
      <c r="AE230" s="163">
        <v>28.9</v>
      </c>
      <c r="AF230" s="153">
        <f t="shared" si="51"/>
        <v>44659</v>
      </c>
      <c r="AG230" s="163"/>
      <c r="AH230" s="153">
        <f t="shared" si="52"/>
        <v>44673</v>
      </c>
      <c r="AI230" s="163">
        <v>38.1</v>
      </c>
      <c r="AJ230" s="170" t="str">
        <f t="shared" si="58"/>
        <v>OK</v>
      </c>
      <c r="AK230" s="171" t="s">
        <v>97</v>
      </c>
      <c r="AL230" s="177" t="s">
        <v>372</v>
      </c>
      <c r="AM230" s="153">
        <f t="shared" si="53"/>
        <v>44649</v>
      </c>
      <c r="AN230" s="162">
        <v>25</v>
      </c>
      <c r="AO230" s="153">
        <f t="shared" si="54"/>
        <v>44653</v>
      </c>
      <c r="AP230" s="163">
        <v>29.7</v>
      </c>
      <c r="AQ230" s="153">
        <f t="shared" si="56"/>
        <v>44660</v>
      </c>
      <c r="AR230" s="163"/>
      <c r="AS230" s="153">
        <f t="shared" si="55"/>
        <v>44674</v>
      </c>
      <c r="AT230" s="163">
        <v>30.5</v>
      </c>
      <c r="AU230" s="170" t="str">
        <f t="shared" si="59"/>
        <v>OK</v>
      </c>
      <c r="AV230" s="96"/>
      <c r="AW230" s="199" t="s">
        <v>1517</v>
      </c>
      <c r="AX230" s="200" t="s">
        <v>1501</v>
      </c>
    </row>
    <row r="231" spans="1:51" s="1" customFormat="1" ht="15" customHeight="1" x14ac:dyDescent="0.25">
      <c r="A231" s="194" t="s">
        <v>319</v>
      </c>
      <c r="B231" s="147" t="s">
        <v>310</v>
      </c>
      <c r="C231" s="148" t="s">
        <v>167</v>
      </c>
      <c r="D231" s="213" t="s">
        <v>47</v>
      </c>
      <c r="E231" s="149" t="s">
        <v>48</v>
      </c>
      <c r="F231" s="216" t="s">
        <v>49</v>
      </c>
      <c r="G231" s="213" t="s">
        <v>173</v>
      </c>
      <c r="H231" s="150">
        <v>25</v>
      </c>
      <c r="I231" s="114"/>
      <c r="J231" s="153">
        <v>44641</v>
      </c>
      <c r="K231" s="153">
        <v>44645</v>
      </c>
      <c r="L231" s="153">
        <v>44646</v>
      </c>
      <c r="M231" s="167" t="s">
        <v>388</v>
      </c>
      <c r="N231" s="168">
        <v>44709</v>
      </c>
      <c r="O231" s="171" t="s">
        <v>97</v>
      </c>
      <c r="P231" s="148" t="s">
        <v>326</v>
      </c>
      <c r="Q231" s="153">
        <f t="shared" si="60"/>
        <v>44644</v>
      </c>
      <c r="R231" s="162">
        <v>26.9</v>
      </c>
      <c r="S231" s="153">
        <f t="shared" si="20"/>
        <v>44648</v>
      </c>
      <c r="T231" s="163">
        <v>33.1</v>
      </c>
      <c r="U231" s="153">
        <f t="shared" si="62"/>
        <v>44655</v>
      </c>
      <c r="V231" s="163"/>
      <c r="W231" s="153">
        <f t="shared" si="48"/>
        <v>44669</v>
      </c>
      <c r="X231" s="163">
        <v>42</v>
      </c>
      <c r="Y231" s="170" t="str">
        <f t="shared" si="63"/>
        <v>OK</v>
      </c>
      <c r="Z231" s="171" t="s">
        <v>97</v>
      </c>
      <c r="AA231" s="145" t="s">
        <v>370</v>
      </c>
      <c r="AB231" s="153">
        <f t="shared" si="49"/>
        <v>44648</v>
      </c>
      <c r="AC231" s="163">
        <v>27.2</v>
      </c>
      <c r="AD231" s="153">
        <f t="shared" si="50"/>
        <v>44652</v>
      </c>
      <c r="AE231" s="163">
        <v>31.9</v>
      </c>
      <c r="AF231" s="153">
        <f t="shared" si="51"/>
        <v>44659</v>
      </c>
      <c r="AG231" s="163"/>
      <c r="AH231" s="153">
        <f t="shared" si="52"/>
        <v>44673</v>
      </c>
      <c r="AI231" s="163">
        <v>39.200000000000003</v>
      </c>
      <c r="AJ231" s="170" t="str">
        <f t="shared" si="58"/>
        <v>OK</v>
      </c>
      <c r="AK231" s="171" t="s">
        <v>97</v>
      </c>
      <c r="AL231" s="177" t="s">
        <v>372</v>
      </c>
      <c r="AM231" s="153">
        <f t="shared" si="53"/>
        <v>44649</v>
      </c>
      <c r="AN231" s="162">
        <v>25</v>
      </c>
      <c r="AO231" s="153">
        <f t="shared" si="54"/>
        <v>44653</v>
      </c>
      <c r="AP231" s="163">
        <v>29.7</v>
      </c>
      <c r="AQ231" s="153">
        <f t="shared" si="56"/>
        <v>44660</v>
      </c>
      <c r="AR231" s="163"/>
      <c r="AS231" s="153">
        <f t="shared" si="55"/>
        <v>44674</v>
      </c>
      <c r="AT231" s="163">
        <v>30.5</v>
      </c>
      <c r="AU231" s="170" t="str">
        <f t="shared" si="59"/>
        <v>OK</v>
      </c>
      <c r="AV231" s="96"/>
      <c r="AW231" s="199" t="s">
        <v>1514</v>
      </c>
      <c r="AX231" s="200" t="s">
        <v>1521</v>
      </c>
    </row>
    <row r="232" spans="1:51" s="1" customFormat="1" ht="15" customHeight="1" x14ac:dyDescent="0.25">
      <c r="A232" s="194" t="s">
        <v>321</v>
      </c>
      <c r="B232" s="147" t="s">
        <v>310</v>
      </c>
      <c r="C232" s="148" t="s">
        <v>169</v>
      </c>
      <c r="D232" s="213" t="s">
        <v>47</v>
      </c>
      <c r="E232" s="149" t="s">
        <v>48</v>
      </c>
      <c r="F232" s="216" t="s">
        <v>49</v>
      </c>
      <c r="G232" s="213" t="s">
        <v>173</v>
      </c>
      <c r="H232" s="150">
        <v>25</v>
      </c>
      <c r="I232" s="114"/>
      <c r="J232" s="153">
        <v>44642</v>
      </c>
      <c r="K232" s="153">
        <v>44645</v>
      </c>
      <c r="L232" s="153">
        <v>44646</v>
      </c>
      <c r="M232" s="167" t="s">
        <v>388</v>
      </c>
      <c r="N232" s="168">
        <v>44709</v>
      </c>
      <c r="O232" s="171" t="s">
        <v>97</v>
      </c>
      <c r="P232" s="148" t="s">
        <v>342</v>
      </c>
      <c r="Q232" s="153">
        <f t="shared" si="60"/>
        <v>44645</v>
      </c>
      <c r="R232" s="162">
        <v>25.3</v>
      </c>
      <c r="S232" s="153">
        <f t="shared" si="20"/>
        <v>44649</v>
      </c>
      <c r="T232" s="163">
        <v>30.6</v>
      </c>
      <c r="U232" s="153">
        <f t="shared" si="62"/>
        <v>44656</v>
      </c>
      <c r="V232" s="163"/>
      <c r="W232" s="153">
        <f t="shared" si="48"/>
        <v>44670</v>
      </c>
      <c r="X232" s="163">
        <v>36.4</v>
      </c>
      <c r="Y232" s="170" t="str">
        <f t="shared" si="63"/>
        <v>OK</v>
      </c>
      <c r="Z232" s="171" t="s">
        <v>97</v>
      </c>
      <c r="AA232" s="145" t="s">
        <v>370</v>
      </c>
      <c r="AB232" s="153">
        <f t="shared" si="49"/>
        <v>44648</v>
      </c>
      <c r="AC232" s="163">
        <v>27.2</v>
      </c>
      <c r="AD232" s="153">
        <f t="shared" si="50"/>
        <v>44652</v>
      </c>
      <c r="AE232" s="163">
        <v>31.8</v>
      </c>
      <c r="AF232" s="153">
        <f t="shared" si="51"/>
        <v>44659</v>
      </c>
      <c r="AG232" s="163"/>
      <c r="AH232" s="153">
        <f t="shared" si="52"/>
        <v>44673</v>
      </c>
      <c r="AI232" s="163">
        <v>39.200000000000003</v>
      </c>
      <c r="AJ232" s="170" t="str">
        <f t="shared" si="58"/>
        <v>OK</v>
      </c>
      <c r="AK232" s="171" t="s">
        <v>97</v>
      </c>
      <c r="AL232" s="177" t="s">
        <v>372</v>
      </c>
      <c r="AM232" s="153">
        <f t="shared" si="53"/>
        <v>44649</v>
      </c>
      <c r="AN232" s="162">
        <v>25</v>
      </c>
      <c r="AO232" s="153">
        <f t="shared" si="54"/>
        <v>44653</v>
      </c>
      <c r="AP232" s="163">
        <v>29.7</v>
      </c>
      <c r="AQ232" s="153">
        <f t="shared" si="56"/>
        <v>44660</v>
      </c>
      <c r="AR232" s="163"/>
      <c r="AS232" s="153">
        <f t="shared" si="55"/>
        <v>44674</v>
      </c>
      <c r="AT232" s="163">
        <v>30.5</v>
      </c>
      <c r="AU232" s="170" t="str">
        <f t="shared" si="59"/>
        <v>OK</v>
      </c>
      <c r="AV232" s="96"/>
      <c r="AW232" s="199" t="s">
        <v>1518</v>
      </c>
      <c r="AX232" s="200" t="s">
        <v>1522</v>
      </c>
    </row>
    <row r="233" spans="1:51" s="1" customFormat="1" ht="15" customHeight="1" x14ac:dyDescent="0.25">
      <c r="A233" s="194" t="s">
        <v>317</v>
      </c>
      <c r="B233" s="147" t="s">
        <v>310</v>
      </c>
      <c r="C233" s="148" t="s">
        <v>170</v>
      </c>
      <c r="D233" s="213" t="s">
        <v>47</v>
      </c>
      <c r="E233" s="149" t="s">
        <v>48</v>
      </c>
      <c r="F233" s="216" t="s">
        <v>49</v>
      </c>
      <c r="G233" s="213" t="s">
        <v>173</v>
      </c>
      <c r="H233" s="150">
        <v>25</v>
      </c>
      <c r="I233" s="114"/>
      <c r="J233" s="153">
        <v>44641</v>
      </c>
      <c r="K233" s="153">
        <v>44643</v>
      </c>
      <c r="L233" s="153">
        <v>44644</v>
      </c>
      <c r="M233" s="167" t="s">
        <v>388</v>
      </c>
      <c r="N233" s="168">
        <v>44709</v>
      </c>
      <c r="O233" s="171" t="s">
        <v>97</v>
      </c>
      <c r="P233" s="148" t="s">
        <v>326</v>
      </c>
      <c r="Q233" s="153">
        <f t="shared" si="60"/>
        <v>44644</v>
      </c>
      <c r="R233" s="162">
        <v>26.9</v>
      </c>
      <c r="S233" s="153">
        <f t="shared" si="20"/>
        <v>44648</v>
      </c>
      <c r="T233" s="163">
        <v>33.1</v>
      </c>
      <c r="U233" s="153">
        <f t="shared" si="62"/>
        <v>44655</v>
      </c>
      <c r="V233" s="163"/>
      <c r="W233" s="153">
        <f t="shared" si="48"/>
        <v>44669</v>
      </c>
      <c r="X233" s="163">
        <v>42</v>
      </c>
      <c r="Y233" s="170" t="str">
        <f t="shared" si="63"/>
        <v>OK</v>
      </c>
      <c r="Z233" s="171" t="s">
        <v>97</v>
      </c>
      <c r="AA233" s="145" t="s">
        <v>343</v>
      </c>
      <c r="AB233" s="153">
        <f t="shared" si="49"/>
        <v>44646</v>
      </c>
      <c r="AC233" s="162">
        <v>20.9</v>
      </c>
      <c r="AD233" s="153">
        <f t="shared" si="50"/>
        <v>44650</v>
      </c>
      <c r="AE233" s="162">
        <v>25.2</v>
      </c>
      <c r="AF233" s="153">
        <f t="shared" si="51"/>
        <v>44657</v>
      </c>
      <c r="AG233" s="163"/>
      <c r="AH233" s="153">
        <f t="shared" si="52"/>
        <v>44671</v>
      </c>
      <c r="AI233" s="163">
        <v>33.799999999999997</v>
      </c>
      <c r="AJ233" s="170" t="str">
        <f t="shared" si="58"/>
        <v>OK</v>
      </c>
      <c r="AK233" s="171" t="s">
        <v>97</v>
      </c>
      <c r="AL233" s="177" t="s">
        <v>369</v>
      </c>
      <c r="AM233" s="153">
        <f t="shared" si="53"/>
        <v>44647</v>
      </c>
      <c r="AN233" s="162">
        <v>27.8</v>
      </c>
      <c r="AO233" s="153">
        <f t="shared" si="54"/>
        <v>44651</v>
      </c>
      <c r="AP233" s="163">
        <v>29.1</v>
      </c>
      <c r="AQ233" s="153">
        <f t="shared" si="56"/>
        <v>44658</v>
      </c>
      <c r="AR233" s="163"/>
      <c r="AS233" s="153">
        <f t="shared" si="55"/>
        <v>44672</v>
      </c>
      <c r="AT233" s="163">
        <v>40.799999999999997</v>
      </c>
      <c r="AU233" s="170" t="str">
        <f t="shared" si="59"/>
        <v>OK</v>
      </c>
      <c r="AV233" s="96"/>
      <c r="AW233" s="199" t="s">
        <v>1515</v>
      </c>
      <c r="AX233" s="200" t="s">
        <v>1523</v>
      </c>
    </row>
    <row r="234" spans="1:51" s="1" customFormat="1" ht="15" customHeight="1" x14ac:dyDescent="0.25">
      <c r="A234" s="194" t="s">
        <v>322</v>
      </c>
      <c r="B234" s="147" t="s">
        <v>310</v>
      </c>
      <c r="C234" s="148" t="s">
        <v>171</v>
      </c>
      <c r="D234" s="213" t="s">
        <v>47</v>
      </c>
      <c r="E234" s="149" t="s">
        <v>48</v>
      </c>
      <c r="F234" s="216" t="s">
        <v>49</v>
      </c>
      <c r="G234" s="213" t="s">
        <v>173</v>
      </c>
      <c r="H234" s="150">
        <v>25</v>
      </c>
      <c r="I234" s="114"/>
      <c r="J234" s="153">
        <v>44642</v>
      </c>
      <c r="K234" s="153">
        <v>44645</v>
      </c>
      <c r="L234" s="153">
        <v>44646</v>
      </c>
      <c r="M234" s="167" t="s">
        <v>388</v>
      </c>
      <c r="N234" s="168">
        <v>44709</v>
      </c>
      <c r="O234" s="171" t="s">
        <v>97</v>
      </c>
      <c r="P234" s="148" t="s">
        <v>342</v>
      </c>
      <c r="Q234" s="153">
        <f t="shared" si="60"/>
        <v>44645</v>
      </c>
      <c r="R234" s="162">
        <v>25.3</v>
      </c>
      <c r="S234" s="153">
        <f t="shared" si="20"/>
        <v>44649</v>
      </c>
      <c r="T234" s="163">
        <v>30.6</v>
      </c>
      <c r="U234" s="153">
        <f t="shared" si="62"/>
        <v>44656</v>
      </c>
      <c r="V234" s="163"/>
      <c r="W234" s="153">
        <f t="shared" si="48"/>
        <v>44670</v>
      </c>
      <c r="X234" s="163">
        <v>36.4</v>
      </c>
      <c r="Y234" s="170" t="str">
        <f t="shared" si="63"/>
        <v>OK</v>
      </c>
      <c r="Z234" s="171" t="s">
        <v>97</v>
      </c>
      <c r="AA234" s="145" t="s">
        <v>370</v>
      </c>
      <c r="AB234" s="153">
        <f t="shared" si="49"/>
        <v>44648</v>
      </c>
      <c r="AC234" s="163">
        <v>27.2</v>
      </c>
      <c r="AD234" s="153">
        <f t="shared" si="50"/>
        <v>44652</v>
      </c>
      <c r="AE234" s="163">
        <v>31.8</v>
      </c>
      <c r="AF234" s="153">
        <f t="shared" si="51"/>
        <v>44659</v>
      </c>
      <c r="AG234" s="163"/>
      <c r="AH234" s="153">
        <f t="shared" si="52"/>
        <v>44673</v>
      </c>
      <c r="AI234" s="163">
        <v>39.200000000000003</v>
      </c>
      <c r="AJ234" s="170" t="str">
        <f t="shared" si="58"/>
        <v>OK</v>
      </c>
      <c r="AK234" s="171" t="s">
        <v>97</v>
      </c>
      <c r="AL234" s="177" t="s">
        <v>372</v>
      </c>
      <c r="AM234" s="153">
        <f t="shared" si="53"/>
        <v>44649</v>
      </c>
      <c r="AN234" s="162">
        <v>25</v>
      </c>
      <c r="AO234" s="153">
        <f t="shared" si="54"/>
        <v>44653</v>
      </c>
      <c r="AP234" s="163">
        <v>29.7</v>
      </c>
      <c r="AQ234" s="153">
        <f t="shared" si="56"/>
        <v>44660</v>
      </c>
      <c r="AR234" s="163"/>
      <c r="AS234" s="153">
        <f t="shared" si="55"/>
        <v>44674</v>
      </c>
      <c r="AT234" s="163">
        <v>30.5</v>
      </c>
      <c r="AU234" s="170" t="str">
        <f t="shared" si="59"/>
        <v>OK</v>
      </c>
      <c r="AV234" s="96"/>
      <c r="AW234" s="199" t="s">
        <v>1519</v>
      </c>
      <c r="AX234" s="200" t="s">
        <v>1524</v>
      </c>
    </row>
    <row r="235" spans="1:51" s="1" customFormat="1" ht="15" customHeight="1" x14ac:dyDescent="0.25">
      <c r="A235" s="194" t="s">
        <v>318</v>
      </c>
      <c r="B235" s="147" t="s">
        <v>310</v>
      </c>
      <c r="C235" s="148" t="s">
        <v>316</v>
      </c>
      <c r="D235" s="213" t="s">
        <v>47</v>
      </c>
      <c r="E235" s="149" t="s">
        <v>48</v>
      </c>
      <c r="F235" s="216" t="s">
        <v>49</v>
      </c>
      <c r="G235" s="213" t="s">
        <v>173</v>
      </c>
      <c r="H235" s="150">
        <v>25</v>
      </c>
      <c r="I235" s="146" t="s">
        <v>1684</v>
      </c>
      <c r="J235" s="153">
        <v>44641</v>
      </c>
      <c r="K235" s="153">
        <v>44644</v>
      </c>
      <c r="L235" s="153">
        <v>44645</v>
      </c>
      <c r="M235" s="167" t="s">
        <v>388</v>
      </c>
      <c r="N235" s="168">
        <v>44709</v>
      </c>
      <c r="O235" s="171" t="s">
        <v>97</v>
      </c>
      <c r="P235" s="148" t="s">
        <v>326</v>
      </c>
      <c r="Q235" s="153">
        <f t="shared" si="60"/>
        <v>44644</v>
      </c>
      <c r="R235" s="162">
        <v>26.9</v>
      </c>
      <c r="S235" s="153">
        <f t="shared" si="20"/>
        <v>44648</v>
      </c>
      <c r="T235" s="163">
        <v>33.1</v>
      </c>
      <c r="U235" s="153">
        <f t="shared" si="62"/>
        <v>44655</v>
      </c>
      <c r="V235" s="163"/>
      <c r="W235" s="153">
        <f t="shared" si="48"/>
        <v>44669</v>
      </c>
      <c r="X235" s="163">
        <v>42</v>
      </c>
      <c r="Y235" s="170" t="str">
        <f t="shared" si="63"/>
        <v>OK</v>
      </c>
      <c r="Z235" s="171" t="s">
        <v>97</v>
      </c>
      <c r="AA235" s="145" t="s">
        <v>369</v>
      </c>
      <c r="AB235" s="153">
        <f t="shared" si="49"/>
        <v>44647</v>
      </c>
      <c r="AC235" s="163">
        <v>27.8</v>
      </c>
      <c r="AD235" s="153">
        <f t="shared" si="50"/>
        <v>44651</v>
      </c>
      <c r="AE235" s="163">
        <v>29.1</v>
      </c>
      <c r="AF235" s="153">
        <f t="shared" si="51"/>
        <v>44658</v>
      </c>
      <c r="AG235" s="163"/>
      <c r="AH235" s="153">
        <f t="shared" si="52"/>
        <v>44672</v>
      </c>
      <c r="AI235" s="163">
        <v>40.799999999999997</v>
      </c>
      <c r="AJ235" s="170" t="str">
        <f t="shared" si="58"/>
        <v>OK</v>
      </c>
      <c r="AK235" s="171" t="s">
        <v>97</v>
      </c>
      <c r="AL235" s="177" t="s">
        <v>371</v>
      </c>
      <c r="AM235" s="153">
        <f t="shared" si="53"/>
        <v>44648</v>
      </c>
      <c r="AN235" s="162">
        <v>24.2</v>
      </c>
      <c r="AO235" s="153">
        <f t="shared" si="54"/>
        <v>44652</v>
      </c>
      <c r="AP235" s="163">
        <v>28.9</v>
      </c>
      <c r="AQ235" s="153">
        <f t="shared" si="56"/>
        <v>44659</v>
      </c>
      <c r="AR235" s="163"/>
      <c r="AS235" s="153">
        <f t="shared" si="55"/>
        <v>44673</v>
      </c>
      <c r="AT235" s="163">
        <v>38.1</v>
      </c>
      <c r="AU235" s="170" t="str">
        <f t="shared" si="59"/>
        <v>OK</v>
      </c>
      <c r="AV235" s="96"/>
      <c r="AW235" s="199" t="s">
        <v>1516</v>
      </c>
      <c r="AX235" s="200" t="s">
        <v>1525</v>
      </c>
    </row>
    <row r="236" spans="1:51" s="1" customFormat="1" ht="15" customHeight="1" x14ac:dyDescent="0.25">
      <c r="A236" s="194" t="s">
        <v>314</v>
      </c>
      <c r="B236" s="147" t="s">
        <v>310</v>
      </c>
      <c r="C236" s="148" t="s">
        <v>312</v>
      </c>
      <c r="D236" s="213" t="s">
        <v>47</v>
      </c>
      <c r="E236" s="149" t="s">
        <v>48</v>
      </c>
      <c r="F236" s="214" t="s">
        <v>49</v>
      </c>
      <c r="G236" s="213" t="s">
        <v>50</v>
      </c>
      <c r="H236" s="150">
        <v>25</v>
      </c>
      <c r="I236" s="114"/>
      <c r="J236" s="153">
        <v>44638</v>
      </c>
      <c r="K236" s="153">
        <v>44639</v>
      </c>
      <c r="L236" s="153">
        <v>44641</v>
      </c>
      <c r="M236" s="167" t="s">
        <v>388</v>
      </c>
      <c r="N236" s="169">
        <v>44651</v>
      </c>
      <c r="O236" s="171" t="s">
        <v>97</v>
      </c>
      <c r="P236" s="148" t="s">
        <v>328</v>
      </c>
      <c r="Q236" s="153">
        <f t="shared" si="60"/>
        <v>44641</v>
      </c>
      <c r="R236" s="162">
        <v>28.5</v>
      </c>
      <c r="S236" s="153">
        <f t="shared" si="20"/>
        <v>44645</v>
      </c>
      <c r="T236" s="163">
        <v>37.700000000000003</v>
      </c>
      <c r="U236" s="153">
        <f t="shared" si="62"/>
        <v>44652</v>
      </c>
      <c r="V236" s="163"/>
      <c r="W236" s="153">
        <f t="shared" si="48"/>
        <v>44666</v>
      </c>
      <c r="X236" s="163">
        <v>43.4</v>
      </c>
      <c r="Y236" s="170" t="str">
        <f t="shared" si="63"/>
        <v>OK</v>
      </c>
      <c r="Z236" s="171" t="s">
        <v>97</v>
      </c>
      <c r="AA236" s="145" t="s">
        <v>327</v>
      </c>
      <c r="AB236" s="153">
        <f t="shared" si="49"/>
        <v>44642</v>
      </c>
      <c r="AC236" s="163">
        <v>32.799999999999997</v>
      </c>
      <c r="AD236" s="153">
        <f t="shared" si="50"/>
        <v>44646</v>
      </c>
      <c r="AE236" s="162">
        <v>39.5</v>
      </c>
      <c r="AF236" s="153">
        <f t="shared" si="51"/>
        <v>44653</v>
      </c>
      <c r="AG236" s="163"/>
      <c r="AH236" s="153">
        <f t="shared" si="52"/>
        <v>44667</v>
      </c>
      <c r="AI236" s="163">
        <v>47.2</v>
      </c>
      <c r="AJ236" s="170" t="str">
        <f t="shared" si="58"/>
        <v>OK</v>
      </c>
      <c r="AK236" s="171" t="s">
        <v>97</v>
      </c>
      <c r="AL236" s="177" t="s">
        <v>326</v>
      </c>
      <c r="AM236" s="153">
        <f t="shared" si="53"/>
        <v>44644</v>
      </c>
      <c r="AN236" s="162">
        <v>26.9</v>
      </c>
      <c r="AO236" s="153">
        <f t="shared" si="54"/>
        <v>44648</v>
      </c>
      <c r="AP236" s="162">
        <v>33.1</v>
      </c>
      <c r="AQ236" s="153">
        <f t="shared" si="56"/>
        <v>44655</v>
      </c>
      <c r="AR236" s="163"/>
      <c r="AS236" s="153">
        <f t="shared" si="55"/>
        <v>44669</v>
      </c>
      <c r="AT236" s="163">
        <v>42</v>
      </c>
      <c r="AU236" s="170" t="str">
        <f t="shared" si="59"/>
        <v>OK</v>
      </c>
      <c r="AV236" s="96"/>
      <c r="AW236" s="199" t="s">
        <v>1512</v>
      </c>
      <c r="AX236" s="200" t="s">
        <v>1520</v>
      </c>
    </row>
    <row r="237" spans="1:51" s="1" customFormat="1" ht="15" customHeight="1" x14ac:dyDescent="0.25">
      <c r="A237" s="194" t="s">
        <v>315</v>
      </c>
      <c r="B237" s="147" t="s">
        <v>310</v>
      </c>
      <c r="C237" s="148" t="s">
        <v>313</v>
      </c>
      <c r="D237" s="213" t="s">
        <v>47</v>
      </c>
      <c r="E237" s="149" t="s">
        <v>48</v>
      </c>
      <c r="F237" s="214" t="s">
        <v>49</v>
      </c>
      <c r="G237" s="213" t="s">
        <v>50</v>
      </c>
      <c r="H237" s="150">
        <v>25</v>
      </c>
      <c r="I237" s="114"/>
      <c r="J237" s="153">
        <v>44638</v>
      </c>
      <c r="K237" s="153">
        <v>44639</v>
      </c>
      <c r="L237" s="153">
        <v>44641</v>
      </c>
      <c r="M237" s="167" t="s">
        <v>388</v>
      </c>
      <c r="N237" s="169">
        <v>44651</v>
      </c>
      <c r="O237" s="171" t="s">
        <v>97</v>
      </c>
      <c r="P237" s="148" t="s">
        <v>328</v>
      </c>
      <c r="Q237" s="153">
        <f t="shared" si="60"/>
        <v>44641</v>
      </c>
      <c r="R237" s="162">
        <v>28.5</v>
      </c>
      <c r="S237" s="153">
        <f t="shared" si="20"/>
        <v>44645</v>
      </c>
      <c r="T237" s="163">
        <v>37.700000000000003</v>
      </c>
      <c r="U237" s="153">
        <f t="shared" si="62"/>
        <v>44652</v>
      </c>
      <c r="V237" s="163"/>
      <c r="W237" s="153">
        <f t="shared" si="48"/>
        <v>44666</v>
      </c>
      <c r="X237" s="163">
        <v>43.4</v>
      </c>
      <c r="Y237" s="170" t="str">
        <f t="shared" si="63"/>
        <v>OK</v>
      </c>
      <c r="Z237" s="171" t="s">
        <v>97</v>
      </c>
      <c r="AA237" s="145" t="s">
        <v>327</v>
      </c>
      <c r="AB237" s="153">
        <f t="shared" si="49"/>
        <v>44642</v>
      </c>
      <c r="AC237" s="163">
        <v>32.799999999999997</v>
      </c>
      <c r="AD237" s="153">
        <f t="shared" si="50"/>
        <v>44646</v>
      </c>
      <c r="AE237" s="162">
        <v>39.5</v>
      </c>
      <c r="AF237" s="153">
        <f t="shared" si="51"/>
        <v>44653</v>
      </c>
      <c r="AG237" s="163"/>
      <c r="AH237" s="153">
        <f t="shared" si="52"/>
        <v>44667</v>
      </c>
      <c r="AI237" s="163">
        <v>47.2</v>
      </c>
      <c r="AJ237" s="170" t="str">
        <f t="shared" si="58"/>
        <v>OK</v>
      </c>
      <c r="AK237" s="171" t="s">
        <v>97</v>
      </c>
      <c r="AL237" s="177" t="s">
        <v>326</v>
      </c>
      <c r="AM237" s="153">
        <f t="shared" si="53"/>
        <v>44644</v>
      </c>
      <c r="AN237" s="162">
        <v>26.9</v>
      </c>
      <c r="AO237" s="153">
        <f t="shared" si="54"/>
        <v>44648</v>
      </c>
      <c r="AP237" s="162">
        <v>33.1</v>
      </c>
      <c r="AQ237" s="153">
        <f t="shared" si="56"/>
        <v>44655</v>
      </c>
      <c r="AR237" s="163"/>
      <c r="AS237" s="153">
        <f t="shared" si="55"/>
        <v>44669</v>
      </c>
      <c r="AT237" s="163">
        <v>42</v>
      </c>
      <c r="AU237" s="170" t="str">
        <f t="shared" si="59"/>
        <v>OK</v>
      </c>
      <c r="AV237" s="96"/>
      <c r="AW237" s="199" t="s">
        <v>1513</v>
      </c>
      <c r="AX237" s="200"/>
    </row>
    <row r="238" spans="1:51" s="1" customFormat="1" ht="15" customHeight="1" x14ac:dyDescent="0.25">
      <c r="A238" s="194" t="s">
        <v>309</v>
      </c>
      <c r="B238" s="147" t="s">
        <v>310</v>
      </c>
      <c r="C238" s="148" t="s">
        <v>311</v>
      </c>
      <c r="D238" s="213" t="s">
        <v>47</v>
      </c>
      <c r="E238" s="149" t="s">
        <v>48</v>
      </c>
      <c r="F238" s="214" t="s">
        <v>49</v>
      </c>
      <c r="G238" s="213" t="s">
        <v>50</v>
      </c>
      <c r="H238" s="150">
        <v>25</v>
      </c>
      <c r="I238" s="114"/>
      <c r="J238" s="153">
        <v>44637</v>
      </c>
      <c r="K238" s="153">
        <v>44639</v>
      </c>
      <c r="L238" s="153">
        <v>44641</v>
      </c>
      <c r="M238" s="167" t="s">
        <v>388</v>
      </c>
      <c r="N238" s="169">
        <v>44651</v>
      </c>
      <c r="O238" s="171" t="s">
        <v>97</v>
      </c>
      <c r="P238" s="148" t="s">
        <v>329</v>
      </c>
      <c r="Q238" s="153">
        <f t="shared" si="60"/>
        <v>44640</v>
      </c>
      <c r="R238" s="162">
        <v>33.5</v>
      </c>
      <c r="S238" s="153">
        <f t="shared" si="20"/>
        <v>44644</v>
      </c>
      <c r="T238" s="163">
        <v>37.4</v>
      </c>
      <c r="U238" s="153">
        <f t="shared" si="62"/>
        <v>44651</v>
      </c>
      <c r="V238" s="163"/>
      <c r="W238" s="153">
        <f t="shared" si="48"/>
        <v>44665</v>
      </c>
      <c r="X238" s="163">
        <v>50.8</v>
      </c>
      <c r="Y238" s="170" t="str">
        <f t="shared" si="63"/>
        <v>OK</v>
      </c>
      <c r="Z238" s="171" t="s">
        <v>97</v>
      </c>
      <c r="AA238" s="145" t="s">
        <v>327</v>
      </c>
      <c r="AB238" s="153">
        <f t="shared" si="49"/>
        <v>44642</v>
      </c>
      <c r="AC238" s="163">
        <v>32.799999999999997</v>
      </c>
      <c r="AD238" s="153">
        <f t="shared" si="50"/>
        <v>44646</v>
      </c>
      <c r="AE238" s="162">
        <v>39.5</v>
      </c>
      <c r="AF238" s="153">
        <f t="shared" si="51"/>
        <v>44653</v>
      </c>
      <c r="AG238" s="163"/>
      <c r="AH238" s="153">
        <f t="shared" si="52"/>
        <v>44667</v>
      </c>
      <c r="AI238" s="163">
        <v>47.2</v>
      </c>
      <c r="AJ238" s="170" t="str">
        <f t="shared" si="58"/>
        <v>OK</v>
      </c>
      <c r="AK238" s="171" t="s">
        <v>97</v>
      </c>
      <c r="AL238" s="177" t="s">
        <v>326</v>
      </c>
      <c r="AM238" s="153">
        <f t="shared" si="53"/>
        <v>44644</v>
      </c>
      <c r="AN238" s="162">
        <v>26.9</v>
      </c>
      <c r="AO238" s="153">
        <f t="shared" si="54"/>
        <v>44648</v>
      </c>
      <c r="AP238" s="162">
        <v>33.1</v>
      </c>
      <c r="AQ238" s="153">
        <f t="shared" si="56"/>
        <v>44655</v>
      </c>
      <c r="AR238" s="163"/>
      <c r="AS238" s="153">
        <f t="shared" si="55"/>
        <v>44669</v>
      </c>
      <c r="AT238" s="163">
        <v>42</v>
      </c>
      <c r="AU238" s="170" t="str">
        <f t="shared" si="59"/>
        <v>OK</v>
      </c>
      <c r="AV238" s="94"/>
      <c r="AW238" s="199" t="s">
        <v>1511</v>
      </c>
      <c r="AX238" s="200"/>
    </row>
    <row r="239" spans="1:51" s="1" customFormat="1" ht="15" customHeight="1" x14ac:dyDescent="0.25">
      <c r="A239" s="1" t="s">
        <v>761</v>
      </c>
      <c r="B239" s="147" t="s">
        <v>310</v>
      </c>
      <c r="C239" s="148" t="s">
        <v>762</v>
      </c>
      <c r="D239" s="213" t="s">
        <v>47</v>
      </c>
      <c r="E239" s="149" t="s">
        <v>48</v>
      </c>
      <c r="F239" s="216" t="s">
        <v>49</v>
      </c>
      <c r="G239" s="213" t="s">
        <v>173</v>
      </c>
      <c r="H239" s="150">
        <v>25</v>
      </c>
      <c r="I239" s="228" t="s">
        <v>1706</v>
      </c>
      <c r="J239" s="110">
        <v>44813</v>
      </c>
      <c r="K239" s="110">
        <v>44817</v>
      </c>
      <c r="L239" s="110"/>
      <c r="M239" s="185" t="s">
        <v>1292</v>
      </c>
      <c r="N239" s="94"/>
      <c r="O239" s="208" t="s">
        <v>97</v>
      </c>
      <c r="P239" s="67" t="s">
        <v>1711</v>
      </c>
      <c r="Q239" s="153">
        <f t="shared" si="60"/>
        <v>44816</v>
      </c>
      <c r="R239" s="88">
        <v>33.799999999999997</v>
      </c>
      <c r="S239" s="153">
        <f t="shared" si="20"/>
        <v>44820</v>
      </c>
      <c r="T239" s="88">
        <v>41.1</v>
      </c>
      <c r="U239" s="153">
        <f t="shared" si="62"/>
        <v>44827</v>
      </c>
      <c r="V239" s="88"/>
      <c r="W239" s="153">
        <f t="shared" si="48"/>
        <v>44841</v>
      </c>
      <c r="X239" s="88"/>
      <c r="Y239" s="85"/>
      <c r="Z239" s="208" t="s">
        <v>97</v>
      </c>
      <c r="AA239" s="83" t="s">
        <v>1715</v>
      </c>
      <c r="AB239" s="153">
        <f t="shared" si="49"/>
        <v>44820</v>
      </c>
      <c r="AC239" s="88">
        <v>36.299999999999997</v>
      </c>
      <c r="AD239" s="153">
        <f t="shared" si="50"/>
        <v>44824</v>
      </c>
      <c r="AE239" s="88"/>
      <c r="AF239" s="153">
        <f t="shared" si="51"/>
        <v>44831</v>
      </c>
      <c r="AG239" s="88"/>
      <c r="AH239" s="153">
        <f t="shared" si="52"/>
        <v>44845</v>
      </c>
      <c r="AI239" s="88"/>
      <c r="AJ239" s="85"/>
      <c r="AK239" s="175"/>
      <c r="AL239" s="67"/>
      <c r="AM239" s="153">
        <f t="shared" si="53"/>
        <v>3</v>
      </c>
      <c r="AN239" s="88"/>
      <c r="AO239" s="153">
        <f t="shared" si="54"/>
        <v>7</v>
      </c>
      <c r="AP239" s="88"/>
      <c r="AQ239" s="153">
        <f t="shared" ref="AQ239:AQ302" si="64">L239+14</f>
        <v>14</v>
      </c>
      <c r="AR239" s="88"/>
      <c r="AS239" s="153">
        <f t="shared" si="55"/>
        <v>28</v>
      </c>
      <c r="AT239" s="88"/>
      <c r="AU239" s="85"/>
      <c r="AV239" s="94"/>
      <c r="AW239" s="199"/>
      <c r="AX239" s="200"/>
    </row>
    <row r="240" spans="1:51" s="1" customFormat="1" ht="15" customHeight="1" x14ac:dyDescent="0.25">
      <c r="A240" s="1" t="s">
        <v>763</v>
      </c>
      <c r="B240" s="147" t="s">
        <v>310</v>
      </c>
      <c r="C240" s="148" t="s">
        <v>764</v>
      </c>
      <c r="D240" s="213" t="s">
        <v>47</v>
      </c>
      <c r="E240" s="149" t="s">
        <v>48</v>
      </c>
      <c r="F240" s="216" t="s">
        <v>49</v>
      </c>
      <c r="G240" s="213" t="s">
        <v>173</v>
      </c>
      <c r="H240" s="150">
        <v>25</v>
      </c>
      <c r="I240" s="228" t="s">
        <v>1706</v>
      </c>
      <c r="J240" s="110">
        <v>44816</v>
      </c>
      <c r="K240" s="110">
        <v>44817</v>
      </c>
      <c r="L240" s="110"/>
      <c r="M240" s="185" t="s">
        <v>1292</v>
      </c>
      <c r="N240" s="94"/>
      <c r="O240" s="208" t="s">
        <v>97</v>
      </c>
      <c r="P240" s="67" t="s">
        <v>1714</v>
      </c>
      <c r="Q240" s="153">
        <f t="shared" si="60"/>
        <v>44819</v>
      </c>
      <c r="R240" s="88">
        <v>31.9</v>
      </c>
      <c r="S240" s="153">
        <f t="shared" si="20"/>
        <v>44823</v>
      </c>
      <c r="T240" s="88"/>
      <c r="U240" s="153">
        <f t="shared" si="62"/>
        <v>44830</v>
      </c>
      <c r="V240" s="88"/>
      <c r="W240" s="153">
        <f t="shared" si="48"/>
        <v>44844</v>
      </c>
      <c r="X240" s="88"/>
      <c r="Y240" s="85"/>
      <c r="Z240" s="208" t="s">
        <v>97</v>
      </c>
      <c r="AA240" s="83" t="s">
        <v>1715</v>
      </c>
      <c r="AB240" s="153">
        <f t="shared" si="49"/>
        <v>44820</v>
      </c>
      <c r="AC240" s="88">
        <v>36.299999999999997</v>
      </c>
      <c r="AD240" s="153">
        <f t="shared" si="50"/>
        <v>44824</v>
      </c>
      <c r="AE240" s="88"/>
      <c r="AF240" s="153">
        <f t="shared" si="51"/>
        <v>44831</v>
      </c>
      <c r="AG240" s="88"/>
      <c r="AH240" s="153">
        <f t="shared" si="52"/>
        <v>44845</v>
      </c>
      <c r="AI240" s="88"/>
      <c r="AJ240" s="85"/>
      <c r="AK240" s="175"/>
      <c r="AL240" s="67"/>
      <c r="AM240" s="153">
        <f t="shared" si="53"/>
        <v>3</v>
      </c>
      <c r="AN240" s="88"/>
      <c r="AO240" s="153">
        <f t="shared" si="54"/>
        <v>7</v>
      </c>
      <c r="AP240" s="88"/>
      <c r="AQ240" s="153">
        <f t="shared" si="64"/>
        <v>14</v>
      </c>
      <c r="AR240" s="88"/>
      <c r="AS240" s="153">
        <f t="shared" si="55"/>
        <v>28</v>
      </c>
      <c r="AT240" s="88"/>
      <c r="AU240" s="85"/>
      <c r="AV240" s="94"/>
      <c r="AW240" s="199"/>
      <c r="AX240" s="200"/>
    </row>
    <row r="241" spans="1:50" s="1" customFormat="1" ht="15" customHeight="1" x14ac:dyDescent="0.25">
      <c r="A241" s="1" t="s">
        <v>765</v>
      </c>
      <c r="B241" s="147" t="s">
        <v>310</v>
      </c>
      <c r="C241" s="148" t="s">
        <v>766</v>
      </c>
      <c r="D241" s="213" t="s">
        <v>47</v>
      </c>
      <c r="E241" s="149" t="s">
        <v>48</v>
      </c>
      <c r="F241" s="216" t="s">
        <v>49</v>
      </c>
      <c r="G241" s="213" t="s">
        <v>173</v>
      </c>
      <c r="H241" s="150">
        <v>25</v>
      </c>
      <c r="I241" s="228" t="s">
        <v>1706</v>
      </c>
      <c r="J241" s="110">
        <v>44813</v>
      </c>
      <c r="K241" s="110">
        <v>44817</v>
      </c>
      <c r="L241" s="110"/>
      <c r="M241" s="185" t="s">
        <v>1292</v>
      </c>
      <c r="N241" s="94"/>
      <c r="O241" s="208" t="s">
        <v>97</v>
      </c>
      <c r="P241" s="67" t="s">
        <v>1711</v>
      </c>
      <c r="Q241" s="153">
        <f t="shared" si="60"/>
        <v>44816</v>
      </c>
      <c r="R241" s="88">
        <v>33.799999999999997</v>
      </c>
      <c r="S241" s="153">
        <f t="shared" si="20"/>
        <v>44820</v>
      </c>
      <c r="T241" s="88">
        <v>41.1</v>
      </c>
      <c r="U241" s="153">
        <f t="shared" si="62"/>
        <v>44827</v>
      </c>
      <c r="V241" s="88"/>
      <c r="W241" s="153">
        <f t="shared" si="48"/>
        <v>44841</v>
      </c>
      <c r="X241" s="88"/>
      <c r="Y241" s="85"/>
      <c r="Z241" s="208" t="s">
        <v>97</v>
      </c>
      <c r="AA241" s="83" t="s">
        <v>1715</v>
      </c>
      <c r="AB241" s="153">
        <f t="shared" si="49"/>
        <v>44820</v>
      </c>
      <c r="AC241" s="88">
        <v>36.299999999999997</v>
      </c>
      <c r="AD241" s="153">
        <f t="shared" si="50"/>
        <v>44824</v>
      </c>
      <c r="AE241" s="88"/>
      <c r="AF241" s="153">
        <f t="shared" si="51"/>
        <v>44831</v>
      </c>
      <c r="AG241" s="88"/>
      <c r="AH241" s="153">
        <f t="shared" si="52"/>
        <v>44845</v>
      </c>
      <c r="AI241" s="88"/>
      <c r="AJ241" s="85"/>
      <c r="AK241" s="175"/>
      <c r="AL241" s="67"/>
      <c r="AM241" s="153">
        <f t="shared" si="53"/>
        <v>3</v>
      </c>
      <c r="AN241" s="88"/>
      <c r="AO241" s="153">
        <f t="shared" si="54"/>
        <v>7</v>
      </c>
      <c r="AP241" s="88"/>
      <c r="AQ241" s="153">
        <f t="shared" si="64"/>
        <v>14</v>
      </c>
      <c r="AR241" s="88"/>
      <c r="AS241" s="153">
        <f t="shared" si="55"/>
        <v>28</v>
      </c>
      <c r="AT241" s="88"/>
      <c r="AU241" s="85"/>
      <c r="AV241" s="94"/>
      <c r="AW241" s="199"/>
      <c r="AX241" s="200"/>
    </row>
    <row r="242" spans="1:50" s="1" customFormat="1" ht="15" customHeight="1" x14ac:dyDescent="0.25">
      <c r="A242" s="1" t="s">
        <v>767</v>
      </c>
      <c r="B242" s="147" t="s">
        <v>310</v>
      </c>
      <c r="C242" s="148" t="s">
        <v>768</v>
      </c>
      <c r="D242" s="213" t="s">
        <v>47</v>
      </c>
      <c r="E242" s="149" t="s">
        <v>48</v>
      </c>
      <c r="F242" s="216" t="s">
        <v>49</v>
      </c>
      <c r="G242" s="213" t="s">
        <v>173</v>
      </c>
      <c r="H242" s="150">
        <v>25</v>
      </c>
      <c r="I242" s="228" t="s">
        <v>1706</v>
      </c>
      <c r="J242" s="110">
        <v>44816</v>
      </c>
      <c r="K242" s="110">
        <v>44817</v>
      </c>
      <c r="L242" s="110"/>
      <c r="M242" s="185" t="s">
        <v>1292</v>
      </c>
      <c r="N242" s="94"/>
      <c r="O242" s="208" t="s">
        <v>97</v>
      </c>
      <c r="P242" s="67" t="s">
        <v>1714</v>
      </c>
      <c r="Q242" s="153">
        <f t="shared" si="60"/>
        <v>44819</v>
      </c>
      <c r="R242" s="88">
        <v>31.9</v>
      </c>
      <c r="S242" s="153">
        <f t="shared" si="20"/>
        <v>44823</v>
      </c>
      <c r="T242" s="88"/>
      <c r="U242" s="153">
        <f t="shared" si="62"/>
        <v>44830</v>
      </c>
      <c r="V242" s="88"/>
      <c r="W242" s="153">
        <f t="shared" si="48"/>
        <v>44844</v>
      </c>
      <c r="X242" s="88"/>
      <c r="Y242" s="85"/>
      <c r="Z242" s="208" t="s">
        <v>97</v>
      </c>
      <c r="AA242" s="83" t="s">
        <v>1715</v>
      </c>
      <c r="AB242" s="153">
        <f t="shared" si="49"/>
        <v>44820</v>
      </c>
      <c r="AC242" s="88">
        <v>36.299999999999997</v>
      </c>
      <c r="AD242" s="153">
        <f t="shared" si="50"/>
        <v>44824</v>
      </c>
      <c r="AE242" s="88"/>
      <c r="AF242" s="153">
        <f t="shared" si="51"/>
        <v>44831</v>
      </c>
      <c r="AG242" s="88"/>
      <c r="AH242" s="153">
        <f t="shared" si="52"/>
        <v>44845</v>
      </c>
      <c r="AI242" s="88"/>
      <c r="AJ242" s="85"/>
      <c r="AK242" s="175"/>
      <c r="AL242" s="67"/>
      <c r="AM242" s="153">
        <f t="shared" si="53"/>
        <v>3</v>
      </c>
      <c r="AN242" s="88"/>
      <c r="AO242" s="153">
        <f t="shared" si="54"/>
        <v>7</v>
      </c>
      <c r="AP242" s="88"/>
      <c r="AQ242" s="153">
        <f t="shared" si="64"/>
        <v>14</v>
      </c>
      <c r="AR242" s="88"/>
      <c r="AS242" s="153">
        <f t="shared" si="55"/>
        <v>28</v>
      </c>
      <c r="AT242" s="88"/>
      <c r="AU242" s="85"/>
      <c r="AV242" s="94"/>
      <c r="AW242" s="199"/>
      <c r="AX242" s="200"/>
    </row>
    <row r="243" spans="1:50" s="1" customFormat="1" ht="15" customHeight="1" x14ac:dyDescent="0.25">
      <c r="A243" s="1" t="s">
        <v>769</v>
      </c>
      <c r="B243" s="147" t="s">
        <v>310</v>
      </c>
      <c r="C243" s="148" t="s">
        <v>770</v>
      </c>
      <c r="D243" s="213" t="s">
        <v>47</v>
      </c>
      <c r="E243" s="149" t="s">
        <v>48</v>
      </c>
      <c r="F243" s="216" t="s">
        <v>49</v>
      </c>
      <c r="G243" s="213" t="s">
        <v>173</v>
      </c>
      <c r="H243" s="150">
        <v>25</v>
      </c>
      <c r="I243" s="228" t="s">
        <v>1706</v>
      </c>
      <c r="J243" s="110">
        <v>44813</v>
      </c>
      <c r="K243" s="110">
        <v>44817</v>
      </c>
      <c r="L243" s="110"/>
      <c r="M243" s="185" t="s">
        <v>1292</v>
      </c>
      <c r="N243" s="94"/>
      <c r="O243" s="208" t="s">
        <v>97</v>
      </c>
      <c r="P243" s="67" t="s">
        <v>1711</v>
      </c>
      <c r="Q243" s="153">
        <f t="shared" si="60"/>
        <v>44816</v>
      </c>
      <c r="R243" s="88">
        <v>33.799999999999997</v>
      </c>
      <c r="S243" s="153">
        <f t="shared" si="20"/>
        <v>44820</v>
      </c>
      <c r="T243" s="88">
        <v>41.1</v>
      </c>
      <c r="U243" s="153">
        <f t="shared" si="62"/>
        <v>44827</v>
      </c>
      <c r="V243" s="88"/>
      <c r="W243" s="153">
        <f t="shared" si="48"/>
        <v>44841</v>
      </c>
      <c r="X243" s="88"/>
      <c r="Y243" s="85"/>
      <c r="Z243" s="208" t="s">
        <v>97</v>
      </c>
      <c r="AA243" s="83" t="s">
        <v>1715</v>
      </c>
      <c r="AB243" s="153">
        <f t="shared" si="49"/>
        <v>44820</v>
      </c>
      <c r="AC243" s="88">
        <v>36.299999999999997</v>
      </c>
      <c r="AD243" s="153">
        <f t="shared" si="50"/>
        <v>44824</v>
      </c>
      <c r="AE243" s="88"/>
      <c r="AF243" s="153">
        <f t="shared" si="51"/>
        <v>44831</v>
      </c>
      <c r="AG243" s="88"/>
      <c r="AH243" s="153">
        <f t="shared" si="52"/>
        <v>44845</v>
      </c>
      <c r="AI243" s="88"/>
      <c r="AJ243" s="85"/>
      <c r="AK243" s="175"/>
      <c r="AL243" s="67"/>
      <c r="AM243" s="153">
        <f t="shared" si="53"/>
        <v>3</v>
      </c>
      <c r="AN243" s="88"/>
      <c r="AO243" s="153">
        <f t="shared" si="54"/>
        <v>7</v>
      </c>
      <c r="AP243" s="88"/>
      <c r="AQ243" s="153">
        <f t="shared" si="64"/>
        <v>14</v>
      </c>
      <c r="AR243" s="88"/>
      <c r="AS243" s="153">
        <f t="shared" si="55"/>
        <v>28</v>
      </c>
      <c r="AT243" s="88"/>
      <c r="AU243" s="85"/>
      <c r="AV243" s="94"/>
      <c r="AW243" s="199"/>
      <c r="AX243" s="200"/>
    </row>
    <row r="244" spans="1:50" s="1" customFormat="1" ht="15" customHeight="1" x14ac:dyDescent="0.25">
      <c r="A244" s="1" t="s">
        <v>771</v>
      </c>
      <c r="B244" s="147" t="s">
        <v>310</v>
      </c>
      <c r="C244" s="148" t="s">
        <v>772</v>
      </c>
      <c r="D244" s="213" t="s">
        <v>47</v>
      </c>
      <c r="E244" s="149" t="s">
        <v>48</v>
      </c>
      <c r="F244" s="216" t="s">
        <v>49</v>
      </c>
      <c r="G244" s="213" t="s">
        <v>173</v>
      </c>
      <c r="H244" s="150">
        <v>25</v>
      </c>
      <c r="I244" s="228" t="s">
        <v>1706</v>
      </c>
      <c r="J244" s="110">
        <v>44816</v>
      </c>
      <c r="K244" s="110">
        <v>44817</v>
      </c>
      <c r="L244" s="110">
        <v>44818</v>
      </c>
      <c r="M244" s="185" t="s">
        <v>1292</v>
      </c>
      <c r="N244" s="94"/>
      <c r="O244" s="208" t="s">
        <v>97</v>
      </c>
      <c r="P244" s="67" t="s">
        <v>1714</v>
      </c>
      <c r="Q244" s="153">
        <f t="shared" si="60"/>
        <v>44819</v>
      </c>
      <c r="R244" s="88">
        <v>31.9</v>
      </c>
      <c r="S244" s="153">
        <f t="shared" si="20"/>
        <v>44823</v>
      </c>
      <c r="T244" s="88"/>
      <c r="U244" s="153">
        <f t="shared" si="62"/>
        <v>44830</v>
      </c>
      <c r="V244" s="88"/>
      <c r="W244" s="153">
        <f t="shared" si="48"/>
        <v>44844</v>
      </c>
      <c r="X244" s="88"/>
      <c r="Y244" s="85"/>
      <c r="Z244" s="208" t="s">
        <v>97</v>
      </c>
      <c r="AA244" s="83" t="s">
        <v>1717</v>
      </c>
      <c r="AB244" s="153">
        <f t="shared" si="49"/>
        <v>44820</v>
      </c>
      <c r="AC244" s="88">
        <v>38.1</v>
      </c>
      <c r="AD244" s="153">
        <f t="shared" si="50"/>
        <v>44824</v>
      </c>
      <c r="AE244" s="88"/>
      <c r="AF244" s="153">
        <f t="shared" si="51"/>
        <v>44831</v>
      </c>
      <c r="AG244" s="88"/>
      <c r="AH244" s="153">
        <f t="shared" si="52"/>
        <v>44845</v>
      </c>
      <c r="AI244" s="88"/>
      <c r="AJ244" s="85"/>
      <c r="AK244" s="175"/>
      <c r="AL244" s="67"/>
      <c r="AM244" s="153">
        <f t="shared" si="53"/>
        <v>44821</v>
      </c>
      <c r="AN244" s="88"/>
      <c r="AO244" s="153">
        <f t="shared" si="54"/>
        <v>44825</v>
      </c>
      <c r="AP244" s="88"/>
      <c r="AQ244" s="153">
        <f t="shared" si="64"/>
        <v>44832</v>
      </c>
      <c r="AR244" s="88"/>
      <c r="AS244" s="153">
        <f t="shared" si="55"/>
        <v>44846</v>
      </c>
      <c r="AT244" s="88"/>
      <c r="AU244" s="85"/>
      <c r="AV244" s="94"/>
      <c r="AW244" s="199"/>
      <c r="AX244" s="200"/>
    </row>
    <row r="245" spans="1:50" s="1" customFormat="1" ht="15" customHeight="1" x14ac:dyDescent="0.25">
      <c r="A245" s="1" t="s">
        <v>773</v>
      </c>
      <c r="B245" s="147" t="s">
        <v>310</v>
      </c>
      <c r="C245" s="148" t="s">
        <v>774</v>
      </c>
      <c r="D245" s="213" t="s">
        <v>47</v>
      </c>
      <c r="E245" s="149" t="s">
        <v>48</v>
      </c>
      <c r="F245" s="216" t="s">
        <v>49</v>
      </c>
      <c r="G245" s="213" t="s">
        <v>173</v>
      </c>
      <c r="H245" s="150">
        <v>25</v>
      </c>
      <c r="I245" s="228" t="s">
        <v>1706</v>
      </c>
      <c r="J245" s="110">
        <v>44812</v>
      </c>
      <c r="K245" s="110">
        <v>44817</v>
      </c>
      <c r="L245" s="110">
        <v>44818</v>
      </c>
      <c r="M245" s="185" t="s">
        <v>1292</v>
      </c>
      <c r="N245" s="94"/>
      <c r="O245" s="208" t="s">
        <v>97</v>
      </c>
      <c r="P245" s="67" t="s">
        <v>1709</v>
      </c>
      <c r="Q245" s="153">
        <f t="shared" si="60"/>
        <v>44815</v>
      </c>
      <c r="R245" s="88">
        <v>37.9</v>
      </c>
      <c r="S245" s="153">
        <f t="shared" si="20"/>
        <v>44819</v>
      </c>
      <c r="T245" s="88">
        <v>41.9</v>
      </c>
      <c r="U245" s="153">
        <f t="shared" si="62"/>
        <v>44826</v>
      </c>
      <c r="V245" s="88"/>
      <c r="W245" s="153">
        <f t="shared" si="48"/>
        <v>44840</v>
      </c>
      <c r="X245" s="88"/>
      <c r="Y245" s="85"/>
      <c r="Z245" s="208" t="s">
        <v>97</v>
      </c>
      <c r="AA245" s="83" t="s">
        <v>1717</v>
      </c>
      <c r="AB245" s="153">
        <f t="shared" si="49"/>
        <v>44820</v>
      </c>
      <c r="AC245" s="88">
        <v>38.1</v>
      </c>
      <c r="AD245" s="153">
        <f t="shared" si="50"/>
        <v>44824</v>
      </c>
      <c r="AE245" s="88"/>
      <c r="AF245" s="153">
        <f t="shared" si="51"/>
        <v>44831</v>
      </c>
      <c r="AG245" s="88"/>
      <c r="AH245" s="153">
        <f t="shared" si="52"/>
        <v>44845</v>
      </c>
      <c r="AI245" s="88"/>
      <c r="AJ245" s="85"/>
      <c r="AK245" s="175"/>
      <c r="AL245" s="67"/>
      <c r="AM245" s="153">
        <f t="shared" si="53"/>
        <v>44821</v>
      </c>
      <c r="AN245" s="88"/>
      <c r="AO245" s="153">
        <f t="shared" si="54"/>
        <v>44825</v>
      </c>
      <c r="AP245" s="88"/>
      <c r="AQ245" s="153">
        <f t="shared" si="64"/>
        <v>44832</v>
      </c>
      <c r="AR245" s="88"/>
      <c r="AS245" s="153">
        <f t="shared" si="55"/>
        <v>44846</v>
      </c>
      <c r="AT245" s="88"/>
      <c r="AU245" s="85"/>
      <c r="AV245" s="94"/>
      <c r="AW245" s="199"/>
      <c r="AX245" s="200"/>
    </row>
    <row r="246" spans="1:50" s="1" customFormat="1" ht="15" customHeight="1" x14ac:dyDescent="0.25">
      <c r="A246" s="1" t="s">
        <v>775</v>
      </c>
      <c r="B246" s="147" t="s">
        <v>310</v>
      </c>
      <c r="C246" s="148" t="s">
        <v>776</v>
      </c>
      <c r="D246" s="213" t="s">
        <v>47</v>
      </c>
      <c r="E246" s="149" t="s">
        <v>48</v>
      </c>
      <c r="F246" s="216" t="s">
        <v>49</v>
      </c>
      <c r="G246" s="213" t="s">
        <v>173</v>
      </c>
      <c r="H246" s="150">
        <v>25</v>
      </c>
      <c r="I246" s="228" t="s">
        <v>1706</v>
      </c>
      <c r="J246" s="110">
        <v>44813</v>
      </c>
      <c r="K246" s="110">
        <v>44817</v>
      </c>
      <c r="L246" s="110">
        <v>44818</v>
      </c>
      <c r="M246" s="185" t="s">
        <v>1292</v>
      </c>
      <c r="N246" s="94"/>
      <c r="O246" s="208" t="s">
        <v>97</v>
      </c>
      <c r="P246" s="67" t="s">
        <v>1711</v>
      </c>
      <c r="Q246" s="153">
        <f t="shared" si="60"/>
        <v>44816</v>
      </c>
      <c r="R246" s="88">
        <v>33.799999999999997</v>
      </c>
      <c r="S246" s="153">
        <f t="shared" si="20"/>
        <v>44820</v>
      </c>
      <c r="T246" s="88">
        <v>41.1</v>
      </c>
      <c r="U246" s="153">
        <f t="shared" si="62"/>
        <v>44827</v>
      </c>
      <c r="V246" s="88"/>
      <c r="W246" s="153">
        <f t="shared" si="48"/>
        <v>44841</v>
      </c>
      <c r="X246" s="88"/>
      <c r="Y246" s="85"/>
      <c r="Z246" s="208" t="s">
        <v>97</v>
      </c>
      <c r="AA246" s="83" t="s">
        <v>1717</v>
      </c>
      <c r="AB246" s="153">
        <f t="shared" si="49"/>
        <v>44820</v>
      </c>
      <c r="AC246" s="88">
        <v>38.1</v>
      </c>
      <c r="AD246" s="153">
        <f t="shared" si="50"/>
        <v>44824</v>
      </c>
      <c r="AE246" s="88"/>
      <c r="AF246" s="153">
        <f t="shared" si="51"/>
        <v>44831</v>
      </c>
      <c r="AG246" s="88"/>
      <c r="AH246" s="153">
        <f t="shared" si="52"/>
        <v>44845</v>
      </c>
      <c r="AI246" s="88"/>
      <c r="AJ246" s="85"/>
      <c r="AK246" s="175"/>
      <c r="AL246" s="67"/>
      <c r="AM246" s="153">
        <f t="shared" si="53"/>
        <v>44821</v>
      </c>
      <c r="AN246" s="88"/>
      <c r="AO246" s="153">
        <f t="shared" si="54"/>
        <v>44825</v>
      </c>
      <c r="AP246" s="88"/>
      <c r="AQ246" s="153">
        <f t="shared" si="64"/>
        <v>44832</v>
      </c>
      <c r="AR246" s="88"/>
      <c r="AS246" s="153">
        <f t="shared" si="55"/>
        <v>44846</v>
      </c>
      <c r="AT246" s="88"/>
      <c r="AU246" s="85"/>
      <c r="AV246" s="94"/>
      <c r="AW246" s="199"/>
      <c r="AX246" s="200"/>
    </row>
    <row r="247" spans="1:50" s="1" customFormat="1" ht="15" customHeight="1" x14ac:dyDescent="0.25">
      <c r="A247" s="1" t="s">
        <v>777</v>
      </c>
      <c r="B247" s="147" t="s">
        <v>310</v>
      </c>
      <c r="C247" s="148" t="s">
        <v>778</v>
      </c>
      <c r="D247" s="213" t="s">
        <v>47</v>
      </c>
      <c r="E247" s="149" t="s">
        <v>48</v>
      </c>
      <c r="F247" s="216" t="s">
        <v>49</v>
      </c>
      <c r="G247" s="213" t="s">
        <v>173</v>
      </c>
      <c r="H247" s="150">
        <v>25</v>
      </c>
      <c r="I247" s="228" t="s">
        <v>1706</v>
      </c>
      <c r="J247" s="110">
        <v>44812</v>
      </c>
      <c r="K247" s="110">
        <v>44816</v>
      </c>
      <c r="L247" s="110">
        <v>44818</v>
      </c>
      <c r="M247" s="185" t="s">
        <v>1292</v>
      </c>
      <c r="N247" s="94"/>
      <c r="O247" s="208" t="s">
        <v>97</v>
      </c>
      <c r="P247" s="67" t="s">
        <v>1709</v>
      </c>
      <c r="Q247" s="153">
        <f t="shared" si="60"/>
        <v>44815</v>
      </c>
      <c r="R247" s="88">
        <v>37.9</v>
      </c>
      <c r="S247" s="153">
        <f t="shared" si="20"/>
        <v>44819</v>
      </c>
      <c r="T247" s="88">
        <v>41.9</v>
      </c>
      <c r="U247" s="153">
        <f t="shared" si="62"/>
        <v>44826</v>
      </c>
      <c r="V247" s="88"/>
      <c r="W247" s="153">
        <f t="shared" si="48"/>
        <v>44840</v>
      </c>
      <c r="X247" s="88"/>
      <c r="Y247" s="85"/>
      <c r="Z247" s="208" t="s">
        <v>97</v>
      </c>
      <c r="AA247" s="83" t="s">
        <v>1714</v>
      </c>
      <c r="AB247" s="153">
        <f t="shared" si="49"/>
        <v>44819</v>
      </c>
      <c r="AC247" s="88">
        <v>31.9</v>
      </c>
      <c r="AD247" s="153">
        <f t="shared" si="50"/>
        <v>44823</v>
      </c>
      <c r="AE247" s="88"/>
      <c r="AF247" s="153">
        <f t="shared" si="51"/>
        <v>44830</v>
      </c>
      <c r="AG247" s="88"/>
      <c r="AH247" s="153">
        <f t="shared" si="52"/>
        <v>44844</v>
      </c>
      <c r="AI247" s="88"/>
      <c r="AJ247" s="85"/>
      <c r="AK247" s="175"/>
      <c r="AL247" s="67"/>
      <c r="AM247" s="153">
        <f t="shared" si="53"/>
        <v>44821</v>
      </c>
      <c r="AN247" s="88"/>
      <c r="AO247" s="153">
        <f t="shared" si="54"/>
        <v>44825</v>
      </c>
      <c r="AP247" s="88"/>
      <c r="AQ247" s="153">
        <f t="shared" si="64"/>
        <v>44832</v>
      </c>
      <c r="AR247" s="88"/>
      <c r="AS247" s="153">
        <f t="shared" si="55"/>
        <v>44846</v>
      </c>
      <c r="AT247" s="88"/>
      <c r="AU247" s="85"/>
      <c r="AV247" s="94"/>
      <c r="AW247" s="199"/>
      <c r="AX247" s="200"/>
    </row>
    <row r="248" spans="1:50" s="1" customFormat="1" ht="15" customHeight="1" x14ac:dyDescent="0.25">
      <c r="A248" s="1" t="s">
        <v>779</v>
      </c>
      <c r="B248" s="147" t="s">
        <v>310</v>
      </c>
      <c r="C248" s="148" t="s">
        <v>780</v>
      </c>
      <c r="D248" s="213" t="s">
        <v>47</v>
      </c>
      <c r="E248" s="149" t="s">
        <v>48</v>
      </c>
      <c r="F248" s="216" t="s">
        <v>49</v>
      </c>
      <c r="G248" s="213" t="s">
        <v>173</v>
      </c>
      <c r="H248" s="150">
        <v>25</v>
      </c>
      <c r="I248" s="228" t="s">
        <v>1706</v>
      </c>
      <c r="J248" s="110">
        <v>44813</v>
      </c>
      <c r="K248" s="110">
        <v>44816</v>
      </c>
      <c r="L248" s="110">
        <v>44818</v>
      </c>
      <c r="M248" s="185" t="s">
        <v>1292</v>
      </c>
      <c r="N248" s="94"/>
      <c r="O248" s="208" t="s">
        <v>97</v>
      </c>
      <c r="P248" s="67" t="s">
        <v>1711</v>
      </c>
      <c r="Q248" s="153">
        <f t="shared" si="60"/>
        <v>44816</v>
      </c>
      <c r="R248" s="88">
        <v>33.799999999999997</v>
      </c>
      <c r="S248" s="153">
        <f t="shared" si="20"/>
        <v>44820</v>
      </c>
      <c r="T248" s="88">
        <v>41.1</v>
      </c>
      <c r="U248" s="153">
        <f t="shared" si="62"/>
        <v>44827</v>
      </c>
      <c r="V248" s="88"/>
      <c r="W248" s="153">
        <f t="shared" si="48"/>
        <v>44841</v>
      </c>
      <c r="X248" s="88"/>
      <c r="Y248" s="85"/>
      <c r="Z248" s="208" t="s">
        <v>97</v>
      </c>
      <c r="AA248" s="83" t="s">
        <v>1714</v>
      </c>
      <c r="AB248" s="153">
        <f t="shared" si="49"/>
        <v>44819</v>
      </c>
      <c r="AC248" s="88">
        <v>31.9</v>
      </c>
      <c r="AD248" s="153">
        <f t="shared" si="50"/>
        <v>44823</v>
      </c>
      <c r="AE248" s="88"/>
      <c r="AF248" s="153">
        <f t="shared" si="51"/>
        <v>44830</v>
      </c>
      <c r="AG248" s="88"/>
      <c r="AH248" s="153">
        <f t="shared" si="52"/>
        <v>44844</v>
      </c>
      <c r="AI248" s="88"/>
      <c r="AJ248" s="85"/>
      <c r="AK248" s="175"/>
      <c r="AL248" s="67"/>
      <c r="AM248" s="153">
        <f t="shared" si="53"/>
        <v>44821</v>
      </c>
      <c r="AN248" s="88"/>
      <c r="AO248" s="153">
        <f t="shared" si="54"/>
        <v>44825</v>
      </c>
      <c r="AP248" s="88"/>
      <c r="AQ248" s="153">
        <f t="shared" si="64"/>
        <v>44832</v>
      </c>
      <c r="AR248" s="88"/>
      <c r="AS248" s="153">
        <f t="shared" si="55"/>
        <v>44846</v>
      </c>
      <c r="AT248" s="88"/>
      <c r="AU248" s="85"/>
      <c r="AV248" s="94"/>
      <c r="AW248" s="199"/>
      <c r="AX248" s="200"/>
    </row>
    <row r="249" spans="1:50" s="1" customFormat="1" ht="15" customHeight="1" x14ac:dyDescent="0.25">
      <c r="A249" s="1" t="s">
        <v>781</v>
      </c>
      <c r="B249" s="147" t="s">
        <v>310</v>
      </c>
      <c r="C249" s="148" t="s">
        <v>782</v>
      </c>
      <c r="D249" s="213" t="s">
        <v>47</v>
      </c>
      <c r="E249" s="149" t="s">
        <v>48</v>
      </c>
      <c r="F249" s="216" t="s">
        <v>49</v>
      </c>
      <c r="G249" s="213" t="s">
        <v>173</v>
      </c>
      <c r="H249" s="150">
        <v>25</v>
      </c>
      <c r="I249" s="228" t="s">
        <v>1705</v>
      </c>
      <c r="J249" s="110">
        <v>44812</v>
      </c>
      <c r="K249" s="110">
        <v>44816</v>
      </c>
      <c r="L249" s="110">
        <v>44818</v>
      </c>
      <c r="M249" s="185" t="s">
        <v>1292</v>
      </c>
      <c r="N249" s="94"/>
      <c r="O249" s="208" t="s">
        <v>97</v>
      </c>
      <c r="P249" s="67" t="s">
        <v>1709</v>
      </c>
      <c r="Q249" s="153">
        <f t="shared" si="60"/>
        <v>44815</v>
      </c>
      <c r="R249" s="88">
        <v>37.9</v>
      </c>
      <c r="S249" s="153">
        <f t="shared" si="20"/>
        <v>44819</v>
      </c>
      <c r="T249" s="88">
        <v>41.9</v>
      </c>
      <c r="U249" s="153">
        <f t="shared" si="62"/>
        <v>44826</v>
      </c>
      <c r="V249" s="88"/>
      <c r="W249" s="153">
        <f t="shared" si="48"/>
        <v>44840</v>
      </c>
      <c r="X249" s="88"/>
      <c r="Y249" s="85"/>
      <c r="Z249" s="208" t="s">
        <v>97</v>
      </c>
      <c r="AA249" s="83" t="s">
        <v>1714</v>
      </c>
      <c r="AB249" s="153">
        <f t="shared" si="49"/>
        <v>44819</v>
      </c>
      <c r="AC249" s="88">
        <v>31.9</v>
      </c>
      <c r="AD249" s="153">
        <f t="shared" si="50"/>
        <v>44823</v>
      </c>
      <c r="AE249" s="88"/>
      <c r="AF249" s="153">
        <f t="shared" si="51"/>
        <v>44830</v>
      </c>
      <c r="AG249" s="88"/>
      <c r="AH249" s="153">
        <f t="shared" si="52"/>
        <v>44844</v>
      </c>
      <c r="AI249" s="88"/>
      <c r="AJ249" s="85"/>
      <c r="AK249" s="175"/>
      <c r="AL249" s="67"/>
      <c r="AM249" s="153">
        <f t="shared" si="53"/>
        <v>44821</v>
      </c>
      <c r="AN249" s="88"/>
      <c r="AO249" s="153">
        <f t="shared" si="54"/>
        <v>44825</v>
      </c>
      <c r="AP249" s="88"/>
      <c r="AQ249" s="153">
        <f t="shared" si="64"/>
        <v>44832</v>
      </c>
      <c r="AR249" s="88"/>
      <c r="AS249" s="153">
        <f t="shared" si="55"/>
        <v>44846</v>
      </c>
      <c r="AT249" s="88"/>
      <c r="AU249" s="85"/>
      <c r="AV249" s="94"/>
      <c r="AW249" s="199"/>
      <c r="AX249" s="200"/>
    </row>
    <row r="250" spans="1:50" s="1" customFormat="1" ht="15" customHeight="1" x14ac:dyDescent="0.25">
      <c r="A250" s="1" t="s">
        <v>783</v>
      </c>
      <c r="B250" s="147" t="s">
        <v>310</v>
      </c>
      <c r="C250" s="148" t="s">
        <v>784</v>
      </c>
      <c r="D250" s="213" t="s">
        <v>47</v>
      </c>
      <c r="E250" s="149" t="s">
        <v>48</v>
      </c>
      <c r="F250" s="216" t="s">
        <v>49</v>
      </c>
      <c r="G250" s="213" t="s">
        <v>173</v>
      </c>
      <c r="H250" s="150">
        <v>25</v>
      </c>
      <c r="I250" s="228" t="s">
        <v>1705</v>
      </c>
      <c r="J250" s="110">
        <v>44813</v>
      </c>
      <c r="K250" s="110">
        <v>44816</v>
      </c>
      <c r="L250" s="110">
        <v>44818</v>
      </c>
      <c r="M250" s="185" t="s">
        <v>1292</v>
      </c>
      <c r="N250" s="94"/>
      <c r="O250" s="208" t="s">
        <v>97</v>
      </c>
      <c r="P250" s="67" t="s">
        <v>1711</v>
      </c>
      <c r="Q250" s="153">
        <f t="shared" si="60"/>
        <v>44816</v>
      </c>
      <c r="R250" s="88">
        <v>33.799999999999997</v>
      </c>
      <c r="S250" s="153">
        <f t="shared" si="20"/>
        <v>44820</v>
      </c>
      <c r="T250" s="88">
        <v>41.1</v>
      </c>
      <c r="U250" s="153">
        <f t="shared" si="62"/>
        <v>44827</v>
      </c>
      <c r="V250" s="88"/>
      <c r="W250" s="153">
        <f t="shared" si="48"/>
        <v>44841</v>
      </c>
      <c r="X250" s="88"/>
      <c r="Y250" s="85"/>
      <c r="Z250" s="208" t="s">
        <v>97</v>
      </c>
      <c r="AA250" s="83" t="s">
        <v>1714</v>
      </c>
      <c r="AB250" s="153">
        <f t="shared" si="49"/>
        <v>44819</v>
      </c>
      <c r="AC250" s="88">
        <v>31.9</v>
      </c>
      <c r="AD250" s="153">
        <f t="shared" si="50"/>
        <v>44823</v>
      </c>
      <c r="AE250" s="88"/>
      <c r="AF250" s="153">
        <f t="shared" si="51"/>
        <v>44830</v>
      </c>
      <c r="AG250" s="88"/>
      <c r="AH250" s="153">
        <f t="shared" si="52"/>
        <v>44844</v>
      </c>
      <c r="AI250" s="88"/>
      <c r="AJ250" s="85"/>
      <c r="AK250" s="175"/>
      <c r="AL250" s="67"/>
      <c r="AM250" s="153">
        <f t="shared" si="53"/>
        <v>44821</v>
      </c>
      <c r="AN250" s="88"/>
      <c r="AO250" s="153">
        <f t="shared" si="54"/>
        <v>44825</v>
      </c>
      <c r="AP250" s="88"/>
      <c r="AQ250" s="153">
        <f t="shared" si="64"/>
        <v>44832</v>
      </c>
      <c r="AR250" s="88"/>
      <c r="AS250" s="153">
        <f t="shared" si="55"/>
        <v>44846</v>
      </c>
      <c r="AT250" s="88"/>
      <c r="AU250" s="85"/>
      <c r="AV250" s="94"/>
      <c r="AW250" s="199"/>
      <c r="AX250" s="200"/>
    </row>
    <row r="251" spans="1:50" s="1" customFormat="1" ht="15" customHeight="1" x14ac:dyDescent="0.25">
      <c r="A251" s="1" t="s">
        <v>785</v>
      </c>
      <c r="B251" s="147" t="s">
        <v>310</v>
      </c>
      <c r="C251" s="148" t="s">
        <v>786</v>
      </c>
      <c r="D251" s="213" t="s">
        <v>47</v>
      </c>
      <c r="E251" s="149" t="s">
        <v>48</v>
      </c>
      <c r="F251" s="216" t="s">
        <v>49</v>
      </c>
      <c r="G251" s="213" t="s">
        <v>173</v>
      </c>
      <c r="H251" s="150">
        <v>25</v>
      </c>
      <c r="I251" s="228" t="s">
        <v>1705</v>
      </c>
      <c r="J251" s="110">
        <v>44812</v>
      </c>
      <c r="K251" s="110">
        <v>44816</v>
      </c>
      <c r="L251" s="110">
        <v>44818</v>
      </c>
      <c r="M251" s="185" t="s">
        <v>1292</v>
      </c>
      <c r="N251" s="94"/>
      <c r="O251" s="208" t="s">
        <v>97</v>
      </c>
      <c r="P251" s="67" t="s">
        <v>1709</v>
      </c>
      <c r="Q251" s="153">
        <f t="shared" si="60"/>
        <v>44815</v>
      </c>
      <c r="R251" s="88">
        <v>37.9</v>
      </c>
      <c r="S251" s="153">
        <f t="shared" si="20"/>
        <v>44819</v>
      </c>
      <c r="T251" s="88">
        <v>41.9</v>
      </c>
      <c r="U251" s="153">
        <f t="shared" si="62"/>
        <v>44826</v>
      </c>
      <c r="V251" s="88"/>
      <c r="W251" s="153">
        <f t="shared" si="48"/>
        <v>44840</v>
      </c>
      <c r="X251" s="88"/>
      <c r="Y251" s="85"/>
      <c r="Z251" s="208" t="s">
        <v>97</v>
      </c>
      <c r="AA251" s="83" t="s">
        <v>1714</v>
      </c>
      <c r="AB251" s="153">
        <f t="shared" si="49"/>
        <v>44819</v>
      </c>
      <c r="AC251" s="88">
        <v>31.9</v>
      </c>
      <c r="AD251" s="153">
        <f t="shared" si="50"/>
        <v>44823</v>
      </c>
      <c r="AE251" s="88"/>
      <c r="AF251" s="153">
        <f t="shared" si="51"/>
        <v>44830</v>
      </c>
      <c r="AG251" s="88"/>
      <c r="AH251" s="153">
        <f t="shared" si="52"/>
        <v>44844</v>
      </c>
      <c r="AI251" s="88"/>
      <c r="AJ251" s="85"/>
      <c r="AK251" s="175"/>
      <c r="AL251" s="67"/>
      <c r="AM251" s="153">
        <f t="shared" si="53"/>
        <v>44821</v>
      </c>
      <c r="AN251" s="88"/>
      <c r="AO251" s="153">
        <f t="shared" si="54"/>
        <v>44825</v>
      </c>
      <c r="AP251" s="88"/>
      <c r="AQ251" s="153">
        <f t="shared" si="64"/>
        <v>44832</v>
      </c>
      <c r="AR251" s="88"/>
      <c r="AS251" s="153">
        <f t="shared" si="55"/>
        <v>44846</v>
      </c>
      <c r="AT251" s="88"/>
      <c r="AU251" s="85"/>
      <c r="AV251" s="94"/>
      <c r="AW251" s="199"/>
      <c r="AX251" s="200"/>
    </row>
    <row r="252" spans="1:50" s="1" customFormat="1" ht="15" customHeight="1" x14ac:dyDescent="0.25">
      <c r="A252" s="1" t="s">
        <v>787</v>
      </c>
      <c r="B252" s="147" t="s">
        <v>310</v>
      </c>
      <c r="C252" s="148" t="s">
        <v>788</v>
      </c>
      <c r="D252" s="213" t="s">
        <v>47</v>
      </c>
      <c r="E252" s="149" t="s">
        <v>48</v>
      </c>
      <c r="F252" s="216" t="s">
        <v>49</v>
      </c>
      <c r="G252" s="213" t="s">
        <v>173</v>
      </c>
      <c r="H252" s="150">
        <v>25</v>
      </c>
      <c r="I252" s="228" t="s">
        <v>1705</v>
      </c>
      <c r="J252" s="110">
        <v>44813</v>
      </c>
      <c r="K252" s="110">
        <v>44816</v>
      </c>
      <c r="L252" s="110">
        <v>44818</v>
      </c>
      <c r="M252" s="185" t="s">
        <v>1292</v>
      </c>
      <c r="N252" s="94"/>
      <c r="O252" s="208" t="s">
        <v>97</v>
      </c>
      <c r="P252" s="67" t="s">
        <v>1711</v>
      </c>
      <c r="Q252" s="153">
        <f t="shared" si="60"/>
        <v>44816</v>
      </c>
      <c r="R252" s="88">
        <v>33.799999999999997</v>
      </c>
      <c r="S252" s="153">
        <f t="shared" si="20"/>
        <v>44820</v>
      </c>
      <c r="T252" s="88">
        <v>41.1</v>
      </c>
      <c r="U252" s="153">
        <f t="shared" si="62"/>
        <v>44827</v>
      </c>
      <c r="V252" s="88"/>
      <c r="W252" s="153">
        <f t="shared" si="48"/>
        <v>44841</v>
      </c>
      <c r="X252" s="88"/>
      <c r="Y252" s="85"/>
      <c r="Z252" s="208" t="s">
        <v>97</v>
      </c>
      <c r="AA252" s="83" t="s">
        <v>1714</v>
      </c>
      <c r="AB252" s="153">
        <f t="shared" si="49"/>
        <v>44819</v>
      </c>
      <c r="AC252" s="88">
        <v>31.9</v>
      </c>
      <c r="AD252" s="153">
        <f t="shared" si="50"/>
        <v>44823</v>
      </c>
      <c r="AE252" s="88"/>
      <c r="AF252" s="153">
        <f t="shared" si="51"/>
        <v>44830</v>
      </c>
      <c r="AG252" s="88"/>
      <c r="AH252" s="153">
        <f t="shared" si="52"/>
        <v>44844</v>
      </c>
      <c r="AI252" s="88"/>
      <c r="AJ252" s="85"/>
      <c r="AK252" s="175"/>
      <c r="AL252" s="67"/>
      <c r="AM252" s="153">
        <f t="shared" si="53"/>
        <v>44821</v>
      </c>
      <c r="AN252" s="88"/>
      <c r="AO252" s="153">
        <f t="shared" si="54"/>
        <v>44825</v>
      </c>
      <c r="AP252" s="88"/>
      <c r="AQ252" s="153">
        <f t="shared" si="64"/>
        <v>44832</v>
      </c>
      <c r="AR252" s="88"/>
      <c r="AS252" s="153">
        <f t="shared" si="55"/>
        <v>44846</v>
      </c>
      <c r="AT252" s="88"/>
      <c r="AU252" s="85"/>
      <c r="AV252" s="94"/>
      <c r="AW252" s="199"/>
      <c r="AX252" s="200"/>
    </row>
    <row r="253" spans="1:50" s="1" customFormat="1" ht="15" customHeight="1" x14ac:dyDescent="0.25">
      <c r="A253" s="1" t="s">
        <v>789</v>
      </c>
      <c r="B253" s="147" t="s">
        <v>310</v>
      </c>
      <c r="C253" s="148" t="s">
        <v>790</v>
      </c>
      <c r="D253" s="213" t="s">
        <v>47</v>
      </c>
      <c r="E253" s="149" t="s">
        <v>48</v>
      </c>
      <c r="F253" s="216" t="s">
        <v>49</v>
      </c>
      <c r="G253" s="213" t="s">
        <v>173</v>
      </c>
      <c r="H253" s="150">
        <v>25</v>
      </c>
      <c r="I253" s="228" t="s">
        <v>1705</v>
      </c>
      <c r="J253" s="110">
        <v>44812</v>
      </c>
      <c r="K253" s="110">
        <v>44813</v>
      </c>
      <c r="L253" s="110">
        <v>44814</v>
      </c>
      <c r="M253" s="225" t="s">
        <v>1678</v>
      </c>
      <c r="N253" s="94"/>
      <c r="O253" s="208" t="s">
        <v>97</v>
      </c>
      <c r="P253" s="67" t="s">
        <v>1709</v>
      </c>
      <c r="Q253" s="153">
        <f t="shared" si="60"/>
        <v>44815</v>
      </c>
      <c r="R253" s="88">
        <v>37.9</v>
      </c>
      <c r="S253" s="153">
        <f t="shared" si="20"/>
        <v>44819</v>
      </c>
      <c r="T253" s="88">
        <v>41.9</v>
      </c>
      <c r="U253" s="153">
        <f t="shared" si="62"/>
        <v>44826</v>
      </c>
      <c r="V253" s="88"/>
      <c r="W253" s="153">
        <f t="shared" si="48"/>
        <v>44840</v>
      </c>
      <c r="X253" s="88"/>
      <c r="Y253" s="85"/>
      <c r="Z253" s="208" t="s">
        <v>97</v>
      </c>
      <c r="AA253" s="83" t="s">
        <v>1711</v>
      </c>
      <c r="AB253" s="153">
        <f t="shared" si="49"/>
        <v>44816</v>
      </c>
      <c r="AC253" s="88">
        <v>33.799999999999997</v>
      </c>
      <c r="AD253" s="153">
        <f t="shared" si="50"/>
        <v>44820</v>
      </c>
      <c r="AE253" s="88">
        <v>41.1</v>
      </c>
      <c r="AF253" s="153">
        <f t="shared" si="51"/>
        <v>44827</v>
      </c>
      <c r="AG253" s="88"/>
      <c r="AH253" s="153">
        <f t="shared" si="52"/>
        <v>44841</v>
      </c>
      <c r="AI253" s="88"/>
      <c r="AJ253" s="85"/>
      <c r="AK253" s="208" t="s">
        <v>97</v>
      </c>
      <c r="AL253" s="67" t="s">
        <v>1713</v>
      </c>
      <c r="AM253" s="153">
        <f t="shared" si="53"/>
        <v>44817</v>
      </c>
      <c r="AN253" s="88">
        <v>34.700000000000003</v>
      </c>
      <c r="AO253" s="153">
        <f t="shared" si="54"/>
        <v>44821</v>
      </c>
      <c r="AP253" s="88"/>
      <c r="AQ253" s="153">
        <f t="shared" si="64"/>
        <v>44828</v>
      </c>
      <c r="AR253" s="88"/>
      <c r="AS253" s="153">
        <f t="shared" si="55"/>
        <v>44842</v>
      </c>
      <c r="AT253" s="88"/>
      <c r="AU253" s="85"/>
      <c r="AV253" s="94"/>
      <c r="AW253" s="199"/>
      <c r="AX253" s="200"/>
    </row>
    <row r="254" spans="1:50" s="1" customFormat="1" ht="15" customHeight="1" x14ac:dyDescent="0.25">
      <c r="A254" s="1" t="s">
        <v>791</v>
      </c>
      <c r="B254" s="147" t="s">
        <v>310</v>
      </c>
      <c r="C254" s="148" t="s">
        <v>792</v>
      </c>
      <c r="D254" s="213" t="s">
        <v>47</v>
      </c>
      <c r="E254" s="149" t="s">
        <v>48</v>
      </c>
      <c r="F254" s="216" t="s">
        <v>49</v>
      </c>
      <c r="G254" s="213" t="s">
        <v>173</v>
      </c>
      <c r="H254" s="150">
        <v>25</v>
      </c>
      <c r="I254" s="228" t="s">
        <v>1705</v>
      </c>
      <c r="J254" s="110">
        <v>44813</v>
      </c>
      <c r="K254" s="110">
        <v>44814</v>
      </c>
      <c r="L254" s="110">
        <v>44818</v>
      </c>
      <c r="M254" s="185" t="s">
        <v>1292</v>
      </c>
      <c r="N254" s="94"/>
      <c r="O254" s="208" t="s">
        <v>97</v>
      </c>
      <c r="P254" s="67" t="s">
        <v>1711</v>
      </c>
      <c r="Q254" s="153">
        <f t="shared" si="60"/>
        <v>44816</v>
      </c>
      <c r="R254" s="88">
        <v>33.799999999999997</v>
      </c>
      <c r="S254" s="153">
        <f t="shared" si="20"/>
        <v>44820</v>
      </c>
      <c r="T254" s="88">
        <v>41.1</v>
      </c>
      <c r="U254" s="153">
        <f t="shared" si="62"/>
        <v>44827</v>
      </c>
      <c r="V254" s="88"/>
      <c r="W254" s="153">
        <f t="shared" si="48"/>
        <v>44841</v>
      </c>
      <c r="X254" s="88"/>
      <c r="Y254" s="85"/>
      <c r="Z254" s="208" t="s">
        <v>97</v>
      </c>
      <c r="AA254" s="83" t="s">
        <v>1713</v>
      </c>
      <c r="AB254" s="153">
        <f t="shared" si="49"/>
        <v>44817</v>
      </c>
      <c r="AC254" s="88">
        <v>34.700000000000003</v>
      </c>
      <c r="AD254" s="153">
        <f t="shared" si="50"/>
        <v>44821</v>
      </c>
      <c r="AE254" s="88"/>
      <c r="AF254" s="153">
        <f t="shared" si="51"/>
        <v>44828</v>
      </c>
      <c r="AG254" s="88"/>
      <c r="AH254" s="153">
        <f t="shared" si="52"/>
        <v>44842</v>
      </c>
      <c r="AI254" s="88"/>
      <c r="AJ254" s="85"/>
      <c r="AK254" s="175"/>
      <c r="AL254" s="67"/>
      <c r="AM254" s="153">
        <f t="shared" si="53"/>
        <v>44821</v>
      </c>
      <c r="AN254" s="88"/>
      <c r="AO254" s="153">
        <f t="shared" si="54"/>
        <v>44825</v>
      </c>
      <c r="AP254" s="88"/>
      <c r="AQ254" s="153">
        <f t="shared" si="64"/>
        <v>44832</v>
      </c>
      <c r="AR254" s="88"/>
      <c r="AS254" s="153">
        <f t="shared" si="55"/>
        <v>44846</v>
      </c>
      <c r="AT254" s="88"/>
      <c r="AU254" s="85"/>
      <c r="AV254" s="94"/>
      <c r="AW254" s="199"/>
      <c r="AX254" s="200"/>
    </row>
    <row r="255" spans="1:50" s="1" customFormat="1" ht="15" customHeight="1" x14ac:dyDescent="0.25">
      <c r="A255" s="1" t="s">
        <v>793</v>
      </c>
      <c r="B255" s="147" t="s">
        <v>310</v>
      </c>
      <c r="C255" s="148" t="s">
        <v>794</v>
      </c>
      <c r="D255" s="213" t="s">
        <v>47</v>
      </c>
      <c r="E255" s="149" t="s">
        <v>48</v>
      </c>
      <c r="F255" s="216" t="s">
        <v>49</v>
      </c>
      <c r="G255" s="213" t="s">
        <v>173</v>
      </c>
      <c r="H255" s="150">
        <v>25</v>
      </c>
      <c r="I255" s="228" t="s">
        <v>1705</v>
      </c>
      <c r="J255" s="110">
        <v>44817</v>
      </c>
      <c r="K255" s="110">
        <v>44818</v>
      </c>
      <c r="L255" s="110"/>
      <c r="M255" s="185" t="s">
        <v>1292</v>
      </c>
      <c r="N255" s="94"/>
      <c r="O255" s="208" t="s">
        <v>97</v>
      </c>
      <c r="P255" s="67" t="s">
        <v>1715</v>
      </c>
      <c r="Q255" s="153">
        <f t="shared" si="60"/>
        <v>44820</v>
      </c>
      <c r="R255" s="88">
        <v>36.299999999999997</v>
      </c>
      <c r="S255" s="153">
        <f t="shared" si="20"/>
        <v>44824</v>
      </c>
      <c r="T255" s="88"/>
      <c r="U255" s="153">
        <f t="shared" si="62"/>
        <v>44831</v>
      </c>
      <c r="V255" s="88"/>
      <c r="W255" s="153">
        <f t="shared" si="48"/>
        <v>44845</v>
      </c>
      <c r="X255" s="88"/>
      <c r="Y255" s="85"/>
      <c r="Z255" s="175"/>
      <c r="AA255" s="83"/>
      <c r="AB255" s="153">
        <f t="shared" si="49"/>
        <v>44821</v>
      </c>
      <c r="AC255" s="88"/>
      <c r="AD255" s="153">
        <f t="shared" si="50"/>
        <v>44825</v>
      </c>
      <c r="AE255" s="88"/>
      <c r="AF255" s="153">
        <f t="shared" si="51"/>
        <v>44832</v>
      </c>
      <c r="AG255" s="88"/>
      <c r="AH255" s="153">
        <f t="shared" si="52"/>
        <v>44846</v>
      </c>
      <c r="AI255" s="88"/>
      <c r="AJ255" s="85"/>
      <c r="AK255" s="175"/>
      <c r="AL255" s="67"/>
      <c r="AM255" s="153">
        <f t="shared" si="53"/>
        <v>3</v>
      </c>
      <c r="AN255" s="88"/>
      <c r="AO255" s="153">
        <f t="shared" si="54"/>
        <v>7</v>
      </c>
      <c r="AP255" s="88"/>
      <c r="AQ255" s="153">
        <f t="shared" si="64"/>
        <v>14</v>
      </c>
      <c r="AR255" s="88"/>
      <c r="AS255" s="153">
        <f t="shared" si="55"/>
        <v>28</v>
      </c>
      <c r="AT255" s="88"/>
      <c r="AU255" s="85"/>
      <c r="AV255" s="94"/>
      <c r="AW255" s="199"/>
      <c r="AX255" s="200"/>
    </row>
    <row r="256" spans="1:50" s="1" customFormat="1" ht="15" customHeight="1" x14ac:dyDescent="0.25">
      <c r="A256" s="1" t="s">
        <v>795</v>
      </c>
      <c r="B256" s="147" t="s">
        <v>310</v>
      </c>
      <c r="C256" s="148" t="s">
        <v>796</v>
      </c>
      <c r="D256" s="213" t="s">
        <v>47</v>
      </c>
      <c r="E256" s="149" t="s">
        <v>48</v>
      </c>
      <c r="F256" s="216" t="s">
        <v>49</v>
      </c>
      <c r="G256" s="213" t="s">
        <v>173</v>
      </c>
      <c r="H256" s="150">
        <v>25</v>
      </c>
      <c r="I256" s="228" t="s">
        <v>1705</v>
      </c>
      <c r="J256" s="110">
        <v>44816</v>
      </c>
      <c r="K256" s="110">
        <v>44817</v>
      </c>
      <c r="L256" s="110">
        <v>44818</v>
      </c>
      <c r="M256" s="185" t="s">
        <v>1292</v>
      </c>
      <c r="N256" s="94"/>
      <c r="O256" s="208" t="s">
        <v>97</v>
      </c>
      <c r="P256" s="67" t="s">
        <v>1714</v>
      </c>
      <c r="Q256" s="153">
        <f t="shared" si="60"/>
        <v>44819</v>
      </c>
      <c r="R256" s="88">
        <v>31.9</v>
      </c>
      <c r="S256" s="153">
        <f t="shared" si="20"/>
        <v>44823</v>
      </c>
      <c r="T256" s="88"/>
      <c r="U256" s="153">
        <f t="shared" si="62"/>
        <v>44830</v>
      </c>
      <c r="V256" s="88"/>
      <c r="W256" s="153">
        <f t="shared" si="48"/>
        <v>44844</v>
      </c>
      <c r="X256" s="88"/>
      <c r="Y256" s="85"/>
      <c r="Z256" s="208" t="s">
        <v>97</v>
      </c>
      <c r="AA256" s="83" t="s">
        <v>1717</v>
      </c>
      <c r="AB256" s="153">
        <f t="shared" si="49"/>
        <v>44820</v>
      </c>
      <c r="AC256" s="88">
        <v>38.1</v>
      </c>
      <c r="AD256" s="153">
        <f t="shared" si="50"/>
        <v>44824</v>
      </c>
      <c r="AE256" s="88"/>
      <c r="AF256" s="153">
        <f t="shared" si="51"/>
        <v>44831</v>
      </c>
      <c r="AG256" s="88"/>
      <c r="AH256" s="153">
        <f t="shared" si="52"/>
        <v>44845</v>
      </c>
      <c r="AI256" s="88"/>
      <c r="AJ256" s="85"/>
      <c r="AK256" s="175"/>
      <c r="AL256" s="67"/>
      <c r="AM256" s="153">
        <f t="shared" si="53"/>
        <v>44821</v>
      </c>
      <c r="AN256" s="88"/>
      <c r="AO256" s="153">
        <f t="shared" si="54"/>
        <v>44825</v>
      </c>
      <c r="AP256" s="88"/>
      <c r="AQ256" s="153">
        <f t="shared" si="64"/>
        <v>44832</v>
      </c>
      <c r="AR256" s="88"/>
      <c r="AS256" s="153">
        <f t="shared" si="55"/>
        <v>44846</v>
      </c>
      <c r="AT256" s="88"/>
      <c r="AU256" s="85"/>
      <c r="AV256" s="94"/>
      <c r="AW256" s="199"/>
      <c r="AX256" s="200"/>
    </row>
    <row r="257" spans="1:50" s="1" customFormat="1" ht="15" customHeight="1" x14ac:dyDescent="0.25">
      <c r="A257" s="1" t="s">
        <v>797</v>
      </c>
      <c r="B257" s="147" t="s">
        <v>310</v>
      </c>
      <c r="C257" s="148" t="s">
        <v>798</v>
      </c>
      <c r="D257" s="213" t="s">
        <v>47</v>
      </c>
      <c r="E257" s="149" t="s">
        <v>48</v>
      </c>
      <c r="F257" s="216" t="s">
        <v>49</v>
      </c>
      <c r="G257" s="213" t="s">
        <v>173</v>
      </c>
      <c r="H257" s="150">
        <v>25</v>
      </c>
      <c r="I257" s="228" t="s">
        <v>1705</v>
      </c>
      <c r="J257" s="110">
        <v>44817</v>
      </c>
      <c r="K257" s="110">
        <v>44818</v>
      </c>
      <c r="L257" s="110"/>
      <c r="M257" s="185" t="s">
        <v>1292</v>
      </c>
      <c r="N257" s="94"/>
      <c r="O257" s="208" t="s">
        <v>97</v>
      </c>
      <c r="P257" s="67" t="s">
        <v>1715</v>
      </c>
      <c r="Q257" s="153">
        <f t="shared" si="60"/>
        <v>44820</v>
      </c>
      <c r="R257" s="88">
        <v>36.299999999999997</v>
      </c>
      <c r="S257" s="153">
        <f t="shared" si="20"/>
        <v>44824</v>
      </c>
      <c r="T257" s="88"/>
      <c r="U257" s="153">
        <f t="shared" si="62"/>
        <v>44831</v>
      </c>
      <c r="V257" s="88"/>
      <c r="W257" s="153">
        <f t="shared" si="48"/>
        <v>44845</v>
      </c>
      <c r="X257" s="88"/>
      <c r="Y257" s="85"/>
      <c r="Z257" s="175"/>
      <c r="AA257" s="83"/>
      <c r="AB257" s="153">
        <f t="shared" si="49"/>
        <v>44821</v>
      </c>
      <c r="AC257" s="88"/>
      <c r="AD257" s="153">
        <f t="shared" si="50"/>
        <v>44825</v>
      </c>
      <c r="AE257" s="88"/>
      <c r="AF257" s="153">
        <f t="shared" si="51"/>
        <v>44832</v>
      </c>
      <c r="AG257" s="88"/>
      <c r="AH257" s="153">
        <f t="shared" si="52"/>
        <v>44846</v>
      </c>
      <c r="AI257" s="88"/>
      <c r="AJ257" s="85"/>
      <c r="AK257" s="175"/>
      <c r="AL257" s="67"/>
      <c r="AM257" s="153">
        <f t="shared" si="53"/>
        <v>3</v>
      </c>
      <c r="AN257" s="88"/>
      <c r="AO257" s="153">
        <f t="shared" si="54"/>
        <v>7</v>
      </c>
      <c r="AP257" s="88"/>
      <c r="AQ257" s="153">
        <f t="shared" si="64"/>
        <v>14</v>
      </c>
      <c r="AR257" s="88"/>
      <c r="AS257" s="153">
        <f t="shared" si="55"/>
        <v>28</v>
      </c>
      <c r="AT257" s="88"/>
      <c r="AU257" s="85"/>
      <c r="AV257" s="94"/>
      <c r="AW257" s="199"/>
      <c r="AX257" s="200"/>
    </row>
    <row r="258" spans="1:50" s="1" customFormat="1" ht="15" customHeight="1" x14ac:dyDescent="0.25">
      <c r="A258" s="1" t="s">
        <v>799</v>
      </c>
      <c r="B258" s="147" t="s">
        <v>310</v>
      </c>
      <c r="C258" s="148" t="s">
        <v>800</v>
      </c>
      <c r="D258" s="213" t="s">
        <v>47</v>
      </c>
      <c r="E258" s="149" t="s">
        <v>48</v>
      </c>
      <c r="F258" s="216" t="s">
        <v>49</v>
      </c>
      <c r="G258" s="213" t="s">
        <v>173</v>
      </c>
      <c r="H258" s="150">
        <v>25</v>
      </c>
      <c r="I258" s="228" t="s">
        <v>1705</v>
      </c>
      <c r="J258" s="110">
        <v>44816</v>
      </c>
      <c r="K258" s="110">
        <v>44817</v>
      </c>
      <c r="L258" s="110">
        <v>44818</v>
      </c>
      <c r="M258" s="185" t="s">
        <v>1292</v>
      </c>
      <c r="N258" s="94"/>
      <c r="O258" s="208" t="s">
        <v>97</v>
      </c>
      <c r="P258" s="67" t="s">
        <v>1714</v>
      </c>
      <c r="Q258" s="153">
        <f t="shared" si="60"/>
        <v>44819</v>
      </c>
      <c r="R258" s="88">
        <v>31.9</v>
      </c>
      <c r="S258" s="153">
        <f t="shared" si="20"/>
        <v>44823</v>
      </c>
      <c r="T258" s="88"/>
      <c r="U258" s="153">
        <f t="shared" si="62"/>
        <v>44830</v>
      </c>
      <c r="V258" s="88"/>
      <c r="W258" s="153">
        <f t="shared" si="48"/>
        <v>44844</v>
      </c>
      <c r="X258" s="88"/>
      <c r="Y258" s="85"/>
      <c r="Z258" s="208" t="s">
        <v>97</v>
      </c>
      <c r="AA258" s="83" t="s">
        <v>1717</v>
      </c>
      <c r="AB258" s="153">
        <f t="shared" si="49"/>
        <v>44820</v>
      </c>
      <c r="AC258" s="88">
        <v>38.1</v>
      </c>
      <c r="AD258" s="153">
        <f t="shared" si="50"/>
        <v>44824</v>
      </c>
      <c r="AE258" s="88"/>
      <c r="AF258" s="153">
        <f t="shared" si="51"/>
        <v>44831</v>
      </c>
      <c r="AG258" s="88"/>
      <c r="AH258" s="153">
        <f t="shared" si="52"/>
        <v>44845</v>
      </c>
      <c r="AI258" s="88"/>
      <c r="AJ258" s="85"/>
      <c r="AK258" s="175"/>
      <c r="AL258" s="67"/>
      <c r="AM258" s="153">
        <f t="shared" si="53"/>
        <v>44821</v>
      </c>
      <c r="AN258" s="88"/>
      <c r="AO258" s="153">
        <f t="shared" si="54"/>
        <v>44825</v>
      </c>
      <c r="AP258" s="88"/>
      <c r="AQ258" s="153">
        <f t="shared" si="64"/>
        <v>44832</v>
      </c>
      <c r="AR258" s="88"/>
      <c r="AS258" s="153">
        <f t="shared" si="55"/>
        <v>44846</v>
      </c>
      <c r="AT258" s="88"/>
      <c r="AU258" s="85"/>
      <c r="AV258" s="94"/>
      <c r="AW258" s="199"/>
      <c r="AX258" s="200"/>
    </row>
    <row r="259" spans="1:50" s="1" customFormat="1" ht="15" customHeight="1" x14ac:dyDescent="0.25">
      <c r="A259" s="1" t="s">
        <v>801</v>
      </c>
      <c r="B259" s="147" t="s">
        <v>310</v>
      </c>
      <c r="C259" s="148" t="s">
        <v>802</v>
      </c>
      <c r="D259" s="213" t="s">
        <v>47</v>
      </c>
      <c r="E259" s="149" t="s">
        <v>48</v>
      </c>
      <c r="F259" s="216" t="s">
        <v>49</v>
      </c>
      <c r="G259" s="213" t="s">
        <v>173</v>
      </c>
      <c r="H259" s="150">
        <v>25</v>
      </c>
      <c r="I259" s="228" t="s">
        <v>1703</v>
      </c>
      <c r="J259" s="110">
        <v>44809</v>
      </c>
      <c r="K259" s="110">
        <v>44812</v>
      </c>
      <c r="L259" s="110">
        <v>44814</v>
      </c>
      <c r="M259" s="225" t="s">
        <v>1678</v>
      </c>
      <c r="N259" s="94"/>
      <c r="O259" s="208" t="s">
        <v>97</v>
      </c>
      <c r="P259" s="67" t="s">
        <v>1707</v>
      </c>
      <c r="Q259" s="153">
        <f t="shared" si="60"/>
        <v>44812</v>
      </c>
      <c r="R259" s="88">
        <v>36.700000000000003</v>
      </c>
      <c r="S259" s="153">
        <f t="shared" si="20"/>
        <v>44816</v>
      </c>
      <c r="T259" s="88">
        <v>47.3</v>
      </c>
      <c r="U259" s="153">
        <f t="shared" si="62"/>
        <v>44823</v>
      </c>
      <c r="V259" s="88"/>
      <c r="W259" s="153">
        <f t="shared" si="48"/>
        <v>44837</v>
      </c>
      <c r="X259" s="88"/>
      <c r="Y259" s="85"/>
      <c r="Z259" s="208" t="s">
        <v>97</v>
      </c>
      <c r="AA259" s="83" t="s">
        <v>1709</v>
      </c>
      <c r="AB259" s="153">
        <f t="shared" si="49"/>
        <v>44815</v>
      </c>
      <c r="AC259" s="88">
        <v>37.9</v>
      </c>
      <c r="AD259" s="153">
        <f t="shared" si="50"/>
        <v>44819</v>
      </c>
      <c r="AE259" s="88">
        <v>41.9</v>
      </c>
      <c r="AF259" s="153">
        <f t="shared" si="51"/>
        <v>44826</v>
      </c>
      <c r="AG259" s="88"/>
      <c r="AH259" s="153">
        <f t="shared" si="52"/>
        <v>44840</v>
      </c>
      <c r="AI259" s="88"/>
      <c r="AJ259" s="85"/>
      <c r="AK259" s="208" t="s">
        <v>97</v>
      </c>
      <c r="AL259" s="67" t="s">
        <v>1713</v>
      </c>
      <c r="AM259" s="153">
        <f t="shared" si="53"/>
        <v>44817</v>
      </c>
      <c r="AN259" s="88">
        <v>34.700000000000003</v>
      </c>
      <c r="AO259" s="153">
        <f t="shared" si="54"/>
        <v>44821</v>
      </c>
      <c r="AP259" s="88"/>
      <c r="AQ259" s="153">
        <f t="shared" si="64"/>
        <v>44828</v>
      </c>
      <c r="AR259" s="88"/>
      <c r="AS259" s="153">
        <f t="shared" si="55"/>
        <v>44842</v>
      </c>
      <c r="AT259" s="88"/>
      <c r="AU259" s="85"/>
      <c r="AV259" s="94"/>
      <c r="AW259" s="199"/>
      <c r="AX259" s="200"/>
    </row>
    <row r="260" spans="1:50" s="1" customFormat="1" ht="15" customHeight="1" x14ac:dyDescent="0.25">
      <c r="A260" s="1" t="s">
        <v>803</v>
      </c>
      <c r="B260" s="147" t="s">
        <v>310</v>
      </c>
      <c r="C260" s="148" t="s">
        <v>804</v>
      </c>
      <c r="D260" s="213" t="s">
        <v>47</v>
      </c>
      <c r="E260" s="149" t="s">
        <v>48</v>
      </c>
      <c r="F260" s="216" t="s">
        <v>49</v>
      </c>
      <c r="G260" s="213" t="s">
        <v>173</v>
      </c>
      <c r="H260" s="150">
        <v>25</v>
      </c>
      <c r="I260" s="228" t="s">
        <v>1703</v>
      </c>
      <c r="J260" s="110">
        <v>44810</v>
      </c>
      <c r="K260" s="110">
        <v>44812</v>
      </c>
      <c r="L260" s="110">
        <v>44814</v>
      </c>
      <c r="M260" s="225" t="s">
        <v>1678</v>
      </c>
      <c r="N260" s="94"/>
      <c r="O260" s="208" t="s">
        <v>97</v>
      </c>
      <c r="P260" s="67" t="s">
        <v>1708</v>
      </c>
      <c r="Q260" s="153">
        <f t="shared" si="60"/>
        <v>44813</v>
      </c>
      <c r="R260" s="88">
        <v>32.700000000000003</v>
      </c>
      <c r="S260" s="153">
        <f t="shared" si="20"/>
        <v>44817</v>
      </c>
      <c r="T260" s="88">
        <v>41.2</v>
      </c>
      <c r="U260" s="153">
        <f t="shared" si="62"/>
        <v>44824</v>
      </c>
      <c r="V260" s="88"/>
      <c r="W260" s="153">
        <f t="shared" si="48"/>
        <v>44838</v>
      </c>
      <c r="X260" s="88"/>
      <c r="Y260" s="85"/>
      <c r="Z260" s="208" t="s">
        <v>97</v>
      </c>
      <c r="AA260" s="83" t="s">
        <v>1709</v>
      </c>
      <c r="AB260" s="153">
        <f t="shared" si="49"/>
        <v>44815</v>
      </c>
      <c r="AC260" s="88">
        <v>37.9</v>
      </c>
      <c r="AD260" s="153">
        <f t="shared" si="50"/>
        <v>44819</v>
      </c>
      <c r="AE260" s="88">
        <v>41.9</v>
      </c>
      <c r="AF260" s="153">
        <f t="shared" si="51"/>
        <v>44826</v>
      </c>
      <c r="AG260" s="88"/>
      <c r="AH260" s="153">
        <f t="shared" si="52"/>
        <v>44840</v>
      </c>
      <c r="AI260" s="88"/>
      <c r="AJ260" s="85"/>
      <c r="AK260" s="208" t="s">
        <v>97</v>
      </c>
      <c r="AL260" s="67" t="s">
        <v>1713</v>
      </c>
      <c r="AM260" s="153">
        <f t="shared" si="53"/>
        <v>44817</v>
      </c>
      <c r="AN260" s="88">
        <v>34.700000000000003</v>
      </c>
      <c r="AO260" s="153">
        <f t="shared" si="54"/>
        <v>44821</v>
      </c>
      <c r="AP260" s="88"/>
      <c r="AQ260" s="153">
        <f t="shared" si="64"/>
        <v>44828</v>
      </c>
      <c r="AR260" s="88"/>
      <c r="AS260" s="153">
        <f t="shared" si="55"/>
        <v>44842</v>
      </c>
      <c r="AT260" s="88"/>
      <c r="AU260" s="85"/>
      <c r="AV260" s="94"/>
      <c r="AW260" s="199"/>
      <c r="AX260" s="200"/>
    </row>
    <row r="261" spans="1:50" s="1" customFormat="1" ht="15" customHeight="1" x14ac:dyDescent="0.25">
      <c r="A261" s="1" t="s">
        <v>805</v>
      </c>
      <c r="B261" s="147" t="s">
        <v>310</v>
      </c>
      <c r="C261" s="148" t="s">
        <v>806</v>
      </c>
      <c r="D261" s="213" t="s">
        <v>47</v>
      </c>
      <c r="E261" s="149" t="s">
        <v>48</v>
      </c>
      <c r="F261" s="216" t="s">
        <v>49</v>
      </c>
      <c r="G261" s="213" t="s">
        <v>173</v>
      </c>
      <c r="H261" s="150">
        <v>25</v>
      </c>
      <c r="I261" s="228" t="s">
        <v>1703</v>
      </c>
      <c r="J261" s="110">
        <v>44809</v>
      </c>
      <c r="K261" s="110">
        <v>44812</v>
      </c>
      <c r="L261" s="110">
        <v>44814</v>
      </c>
      <c r="M261" s="225" t="s">
        <v>1678</v>
      </c>
      <c r="N261" s="94"/>
      <c r="O261" s="208" t="s">
        <v>97</v>
      </c>
      <c r="P261" s="67" t="s">
        <v>1707</v>
      </c>
      <c r="Q261" s="153">
        <f t="shared" si="60"/>
        <v>44812</v>
      </c>
      <c r="R261" s="88">
        <v>36.700000000000003</v>
      </c>
      <c r="S261" s="153">
        <f t="shared" si="20"/>
        <v>44816</v>
      </c>
      <c r="T261" s="88">
        <v>47.3</v>
      </c>
      <c r="U261" s="153">
        <f t="shared" si="62"/>
        <v>44823</v>
      </c>
      <c r="V261" s="88"/>
      <c r="W261" s="153">
        <f t="shared" si="48"/>
        <v>44837</v>
      </c>
      <c r="X261" s="88"/>
      <c r="Y261" s="85"/>
      <c r="Z261" s="208" t="s">
        <v>97</v>
      </c>
      <c r="AA261" s="83" t="s">
        <v>1709</v>
      </c>
      <c r="AB261" s="153">
        <f t="shared" si="49"/>
        <v>44815</v>
      </c>
      <c r="AC261" s="88">
        <v>37.9</v>
      </c>
      <c r="AD261" s="153">
        <f t="shared" si="50"/>
        <v>44819</v>
      </c>
      <c r="AE261" s="88">
        <v>41.9</v>
      </c>
      <c r="AF261" s="153">
        <f t="shared" si="51"/>
        <v>44826</v>
      </c>
      <c r="AG261" s="88"/>
      <c r="AH261" s="153">
        <f t="shared" si="52"/>
        <v>44840</v>
      </c>
      <c r="AI261" s="88"/>
      <c r="AJ261" s="85"/>
      <c r="AK261" s="208" t="s">
        <v>97</v>
      </c>
      <c r="AL261" s="67" t="s">
        <v>1713</v>
      </c>
      <c r="AM261" s="153">
        <f t="shared" si="53"/>
        <v>44817</v>
      </c>
      <c r="AN261" s="88">
        <v>34.700000000000003</v>
      </c>
      <c r="AO261" s="153">
        <f t="shared" si="54"/>
        <v>44821</v>
      </c>
      <c r="AP261" s="88"/>
      <c r="AQ261" s="153">
        <f t="shared" si="64"/>
        <v>44828</v>
      </c>
      <c r="AR261" s="88"/>
      <c r="AS261" s="153">
        <f t="shared" si="55"/>
        <v>44842</v>
      </c>
      <c r="AT261" s="88"/>
      <c r="AU261" s="85"/>
      <c r="AV261" s="94"/>
      <c r="AW261" s="199"/>
      <c r="AX261" s="200"/>
    </row>
    <row r="262" spans="1:50" s="1" customFormat="1" ht="15" customHeight="1" x14ac:dyDescent="0.25">
      <c r="A262" s="1" t="s">
        <v>807</v>
      </c>
      <c r="B262" s="147" t="s">
        <v>310</v>
      </c>
      <c r="C262" s="148" t="s">
        <v>808</v>
      </c>
      <c r="D262" s="213" t="s">
        <v>47</v>
      </c>
      <c r="E262" s="149" t="s">
        <v>48</v>
      </c>
      <c r="F262" s="216" t="s">
        <v>49</v>
      </c>
      <c r="G262" s="213" t="s">
        <v>173</v>
      </c>
      <c r="H262" s="150">
        <v>25</v>
      </c>
      <c r="I262" s="228" t="s">
        <v>1703</v>
      </c>
      <c r="J262" s="110">
        <v>44810</v>
      </c>
      <c r="K262" s="110">
        <v>44812</v>
      </c>
      <c r="L262" s="110">
        <v>44814</v>
      </c>
      <c r="M262" s="225" t="s">
        <v>1678</v>
      </c>
      <c r="N262" s="94"/>
      <c r="O262" s="208" t="s">
        <v>97</v>
      </c>
      <c r="P262" s="67" t="s">
        <v>1708</v>
      </c>
      <c r="Q262" s="153">
        <f t="shared" si="60"/>
        <v>44813</v>
      </c>
      <c r="R262" s="88">
        <v>32.700000000000003</v>
      </c>
      <c r="S262" s="153">
        <f t="shared" si="20"/>
        <v>44817</v>
      </c>
      <c r="T262" s="88">
        <v>41.2</v>
      </c>
      <c r="U262" s="153">
        <f t="shared" si="62"/>
        <v>44824</v>
      </c>
      <c r="V262" s="88"/>
      <c r="W262" s="153">
        <f t="shared" si="48"/>
        <v>44838</v>
      </c>
      <c r="X262" s="88"/>
      <c r="Y262" s="85"/>
      <c r="Z262" s="208" t="s">
        <v>97</v>
      </c>
      <c r="AA262" s="83" t="s">
        <v>1709</v>
      </c>
      <c r="AB262" s="153">
        <f t="shared" si="49"/>
        <v>44815</v>
      </c>
      <c r="AC262" s="88">
        <v>37.9</v>
      </c>
      <c r="AD262" s="153">
        <f t="shared" si="50"/>
        <v>44819</v>
      </c>
      <c r="AE262" s="88">
        <v>41.9</v>
      </c>
      <c r="AF262" s="153">
        <f t="shared" si="51"/>
        <v>44826</v>
      </c>
      <c r="AG262" s="88"/>
      <c r="AH262" s="153">
        <f t="shared" si="52"/>
        <v>44840</v>
      </c>
      <c r="AI262" s="88"/>
      <c r="AJ262" s="85"/>
      <c r="AK262" s="208" t="s">
        <v>97</v>
      </c>
      <c r="AL262" s="67" t="s">
        <v>1713</v>
      </c>
      <c r="AM262" s="153">
        <f t="shared" si="53"/>
        <v>44817</v>
      </c>
      <c r="AN262" s="88">
        <v>34.700000000000003</v>
      </c>
      <c r="AO262" s="153">
        <f t="shared" si="54"/>
        <v>44821</v>
      </c>
      <c r="AP262" s="88"/>
      <c r="AQ262" s="153">
        <f t="shared" si="64"/>
        <v>44828</v>
      </c>
      <c r="AR262" s="88"/>
      <c r="AS262" s="153">
        <f t="shared" si="55"/>
        <v>44842</v>
      </c>
      <c r="AT262" s="88"/>
      <c r="AU262" s="85"/>
      <c r="AV262" s="94"/>
      <c r="AW262" s="199"/>
      <c r="AX262" s="200"/>
    </row>
    <row r="263" spans="1:50" s="1" customFormat="1" ht="15" customHeight="1" x14ac:dyDescent="0.25">
      <c r="A263" s="1" t="s">
        <v>809</v>
      </c>
      <c r="B263" s="147" t="s">
        <v>310</v>
      </c>
      <c r="C263" s="148" t="s">
        <v>810</v>
      </c>
      <c r="D263" s="213" t="s">
        <v>47</v>
      </c>
      <c r="E263" s="149" t="s">
        <v>48</v>
      </c>
      <c r="F263" s="216" t="s">
        <v>49</v>
      </c>
      <c r="G263" s="213" t="s">
        <v>173</v>
      </c>
      <c r="H263" s="150">
        <v>25</v>
      </c>
      <c r="I263" s="228" t="s">
        <v>1703</v>
      </c>
      <c r="J263" s="110">
        <v>44809</v>
      </c>
      <c r="K263" s="110">
        <v>44812</v>
      </c>
      <c r="L263" s="110">
        <v>44814</v>
      </c>
      <c r="M263" s="225" t="s">
        <v>1678</v>
      </c>
      <c r="N263" s="94"/>
      <c r="O263" s="208" t="s">
        <v>97</v>
      </c>
      <c r="P263" s="67" t="s">
        <v>1707</v>
      </c>
      <c r="Q263" s="153">
        <f t="shared" si="60"/>
        <v>44812</v>
      </c>
      <c r="R263" s="88">
        <v>36.700000000000003</v>
      </c>
      <c r="S263" s="153">
        <f t="shared" si="20"/>
        <v>44816</v>
      </c>
      <c r="T263" s="88">
        <v>47.3</v>
      </c>
      <c r="U263" s="153">
        <f t="shared" si="62"/>
        <v>44823</v>
      </c>
      <c r="V263" s="88"/>
      <c r="W263" s="153">
        <f t="shared" si="48"/>
        <v>44837</v>
      </c>
      <c r="X263" s="88"/>
      <c r="Y263" s="85"/>
      <c r="Z263" s="208" t="s">
        <v>97</v>
      </c>
      <c r="AA263" s="83" t="s">
        <v>1710</v>
      </c>
      <c r="AB263" s="153">
        <f t="shared" si="49"/>
        <v>44815</v>
      </c>
      <c r="AC263" s="88">
        <v>37</v>
      </c>
      <c r="AD263" s="153">
        <f t="shared" si="50"/>
        <v>44819</v>
      </c>
      <c r="AE263" s="88">
        <v>42.8</v>
      </c>
      <c r="AF263" s="153">
        <f t="shared" si="51"/>
        <v>44826</v>
      </c>
      <c r="AG263" s="88"/>
      <c r="AH263" s="153">
        <f t="shared" si="52"/>
        <v>44840</v>
      </c>
      <c r="AI263" s="88"/>
      <c r="AJ263" s="85"/>
      <c r="AK263" s="208" t="s">
        <v>97</v>
      </c>
      <c r="AL263" s="67" t="s">
        <v>1713</v>
      </c>
      <c r="AM263" s="153">
        <f t="shared" si="53"/>
        <v>44817</v>
      </c>
      <c r="AN263" s="88">
        <v>34.700000000000003</v>
      </c>
      <c r="AO263" s="153">
        <f t="shared" si="54"/>
        <v>44821</v>
      </c>
      <c r="AP263" s="88"/>
      <c r="AQ263" s="153">
        <f t="shared" si="64"/>
        <v>44828</v>
      </c>
      <c r="AR263" s="88"/>
      <c r="AS263" s="153">
        <f t="shared" si="55"/>
        <v>44842</v>
      </c>
      <c r="AT263" s="88"/>
      <c r="AU263" s="85"/>
      <c r="AV263" s="94"/>
      <c r="AW263" s="199"/>
      <c r="AX263" s="200"/>
    </row>
    <row r="264" spans="1:50" s="1" customFormat="1" ht="15" customHeight="1" x14ac:dyDescent="0.25">
      <c r="A264" s="1" t="s">
        <v>811</v>
      </c>
      <c r="B264" s="147" t="s">
        <v>310</v>
      </c>
      <c r="C264" s="148" t="s">
        <v>812</v>
      </c>
      <c r="D264" s="213" t="s">
        <v>47</v>
      </c>
      <c r="E264" s="149" t="s">
        <v>48</v>
      </c>
      <c r="F264" s="216" t="s">
        <v>49</v>
      </c>
      <c r="G264" s="213" t="s">
        <v>173</v>
      </c>
      <c r="H264" s="150">
        <v>25</v>
      </c>
      <c r="I264" s="228" t="s">
        <v>1703</v>
      </c>
      <c r="J264" s="110">
        <v>44810</v>
      </c>
      <c r="K264" s="110">
        <v>44812</v>
      </c>
      <c r="L264" s="110">
        <v>44813</v>
      </c>
      <c r="M264" s="211" t="s">
        <v>388</v>
      </c>
      <c r="N264" s="113">
        <v>44817</v>
      </c>
      <c r="O264" s="208" t="s">
        <v>97</v>
      </c>
      <c r="P264" s="67" t="s">
        <v>1708</v>
      </c>
      <c r="Q264" s="153">
        <f t="shared" si="60"/>
        <v>44813</v>
      </c>
      <c r="R264" s="88">
        <v>32.700000000000003</v>
      </c>
      <c r="S264" s="153">
        <f t="shared" si="20"/>
        <v>44817</v>
      </c>
      <c r="T264" s="88">
        <v>41.2</v>
      </c>
      <c r="U264" s="153">
        <f t="shared" si="62"/>
        <v>44824</v>
      </c>
      <c r="V264" s="88"/>
      <c r="W264" s="153">
        <f t="shared" si="48"/>
        <v>44838</v>
      </c>
      <c r="X264" s="88"/>
      <c r="Y264" s="85"/>
      <c r="Z264" s="208" t="s">
        <v>97</v>
      </c>
      <c r="AA264" s="83" t="s">
        <v>1710</v>
      </c>
      <c r="AB264" s="153">
        <f t="shared" si="49"/>
        <v>44815</v>
      </c>
      <c r="AC264" s="88">
        <v>37</v>
      </c>
      <c r="AD264" s="153">
        <f t="shared" si="50"/>
        <v>44819</v>
      </c>
      <c r="AE264" s="88">
        <v>42.8</v>
      </c>
      <c r="AF264" s="153">
        <f t="shared" si="51"/>
        <v>44826</v>
      </c>
      <c r="AG264" s="88"/>
      <c r="AH264" s="153">
        <f t="shared" si="52"/>
        <v>44840</v>
      </c>
      <c r="AI264" s="88"/>
      <c r="AJ264" s="85"/>
      <c r="AK264" s="208" t="s">
        <v>97</v>
      </c>
      <c r="AL264" s="67" t="s">
        <v>1712</v>
      </c>
      <c r="AM264" s="153">
        <f t="shared" si="53"/>
        <v>44816</v>
      </c>
      <c r="AN264" s="88">
        <v>36.4</v>
      </c>
      <c r="AO264" s="153">
        <f t="shared" si="54"/>
        <v>44820</v>
      </c>
      <c r="AP264" s="88">
        <v>44.5</v>
      </c>
      <c r="AQ264" s="153">
        <f t="shared" si="64"/>
        <v>44827</v>
      </c>
      <c r="AR264" s="88"/>
      <c r="AS264" s="153">
        <f t="shared" si="55"/>
        <v>44841</v>
      </c>
      <c r="AT264" s="88"/>
      <c r="AU264" s="85"/>
      <c r="AV264" s="94"/>
      <c r="AW264" s="199"/>
      <c r="AX264" s="200"/>
    </row>
    <row r="265" spans="1:50" s="1" customFormat="1" ht="15" customHeight="1" x14ac:dyDescent="0.25">
      <c r="A265" s="1" t="s">
        <v>813</v>
      </c>
      <c r="B265" s="147" t="s">
        <v>310</v>
      </c>
      <c r="C265" s="148" t="s">
        <v>814</v>
      </c>
      <c r="D265" s="213" t="s">
        <v>47</v>
      </c>
      <c r="E265" s="149" t="s">
        <v>48</v>
      </c>
      <c r="F265" s="216" t="s">
        <v>49</v>
      </c>
      <c r="G265" s="213" t="s">
        <v>173</v>
      </c>
      <c r="H265" s="150">
        <v>25</v>
      </c>
      <c r="I265" s="228" t="s">
        <v>1703</v>
      </c>
      <c r="J265" s="110">
        <v>44809</v>
      </c>
      <c r="K265" s="110">
        <v>44812</v>
      </c>
      <c r="L265" s="110">
        <v>44813</v>
      </c>
      <c r="M265" s="211" t="s">
        <v>388</v>
      </c>
      <c r="N265" s="113">
        <v>44817</v>
      </c>
      <c r="O265" s="208" t="s">
        <v>97</v>
      </c>
      <c r="P265" s="67" t="s">
        <v>1707</v>
      </c>
      <c r="Q265" s="153">
        <f t="shared" si="60"/>
        <v>44812</v>
      </c>
      <c r="R265" s="88">
        <v>36.700000000000003</v>
      </c>
      <c r="S265" s="153">
        <f t="shared" si="20"/>
        <v>44816</v>
      </c>
      <c r="T265" s="88">
        <v>47.3</v>
      </c>
      <c r="U265" s="153">
        <f t="shared" si="62"/>
        <v>44823</v>
      </c>
      <c r="V265" s="88"/>
      <c r="W265" s="153">
        <f t="shared" si="48"/>
        <v>44837</v>
      </c>
      <c r="X265" s="88"/>
      <c r="Y265" s="85"/>
      <c r="Z265" s="208" t="s">
        <v>97</v>
      </c>
      <c r="AA265" s="83" t="s">
        <v>1710</v>
      </c>
      <c r="AB265" s="153">
        <f t="shared" si="49"/>
        <v>44815</v>
      </c>
      <c r="AC265" s="88">
        <v>37</v>
      </c>
      <c r="AD265" s="153">
        <f t="shared" si="50"/>
        <v>44819</v>
      </c>
      <c r="AE265" s="88">
        <v>42.8</v>
      </c>
      <c r="AF265" s="153">
        <f t="shared" si="51"/>
        <v>44826</v>
      </c>
      <c r="AG265" s="88"/>
      <c r="AH265" s="153">
        <f t="shared" si="52"/>
        <v>44840</v>
      </c>
      <c r="AI265" s="88"/>
      <c r="AJ265" s="85"/>
      <c r="AK265" s="208" t="s">
        <v>97</v>
      </c>
      <c r="AL265" s="67" t="s">
        <v>1712</v>
      </c>
      <c r="AM265" s="153">
        <f t="shared" si="53"/>
        <v>44816</v>
      </c>
      <c r="AN265" s="88">
        <v>36.4</v>
      </c>
      <c r="AO265" s="153">
        <f t="shared" si="54"/>
        <v>44820</v>
      </c>
      <c r="AP265" s="88">
        <v>44.5</v>
      </c>
      <c r="AQ265" s="153">
        <f t="shared" si="64"/>
        <v>44827</v>
      </c>
      <c r="AR265" s="88"/>
      <c r="AS265" s="153">
        <f t="shared" si="55"/>
        <v>44841</v>
      </c>
      <c r="AT265" s="88"/>
      <c r="AU265" s="85"/>
      <c r="AV265" s="94"/>
      <c r="AW265" s="199"/>
      <c r="AX265" s="200"/>
    </row>
    <row r="266" spans="1:50" s="1" customFormat="1" ht="15" customHeight="1" x14ac:dyDescent="0.25">
      <c r="A266" s="1" t="s">
        <v>815</v>
      </c>
      <c r="B266" s="147" t="s">
        <v>310</v>
      </c>
      <c r="C266" s="148" t="s">
        <v>816</v>
      </c>
      <c r="D266" s="213" t="s">
        <v>47</v>
      </c>
      <c r="E266" s="149" t="s">
        <v>48</v>
      </c>
      <c r="F266" s="216" t="s">
        <v>49</v>
      </c>
      <c r="G266" s="213" t="s">
        <v>173</v>
      </c>
      <c r="H266" s="150">
        <v>25</v>
      </c>
      <c r="I266" s="228" t="s">
        <v>1703</v>
      </c>
      <c r="J266" s="110">
        <v>44810</v>
      </c>
      <c r="K266" s="110">
        <v>44812</v>
      </c>
      <c r="L266" s="110">
        <v>44813</v>
      </c>
      <c r="M266" s="211" t="s">
        <v>388</v>
      </c>
      <c r="N266" s="113">
        <v>44817</v>
      </c>
      <c r="O266" s="208" t="s">
        <v>97</v>
      </c>
      <c r="P266" s="67" t="s">
        <v>1708</v>
      </c>
      <c r="Q266" s="153">
        <f t="shared" si="60"/>
        <v>44813</v>
      </c>
      <c r="R266" s="88">
        <v>32.700000000000003</v>
      </c>
      <c r="S266" s="153">
        <f t="shared" si="20"/>
        <v>44817</v>
      </c>
      <c r="T266" s="88">
        <v>41.2</v>
      </c>
      <c r="U266" s="153">
        <f t="shared" si="62"/>
        <v>44824</v>
      </c>
      <c r="V266" s="88"/>
      <c r="W266" s="153">
        <f t="shared" si="48"/>
        <v>44838</v>
      </c>
      <c r="X266" s="88"/>
      <c r="Y266" s="85"/>
      <c r="Z266" s="208" t="s">
        <v>97</v>
      </c>
      <c r="AA266" s="83" t="s">
        <v>1710</v>
      </c>
      <c r="AB266" s="153">
        <f t="shared" si="49"/>
        <v>44815</v>
      </c>
      <c r="AC266" s="88">
        <v>37</v>
      </c>
      <c r="AD266" s="153">
        <f t="shared" si="50"/>
        <v>44819</v>
      </c>
      <c r="AE266" s="88">
        <v>42.8</v>
      </c>
      <c r="AF266" s="153">
        <f t="shared" si="51"/>
        <v>44826</v>
      </c>
      <c r="AG266" s="88"/>
      <c r="AH266" s="153">
        <f t="shared" si="52"/>
        <v>44840</v>
      </c>
      <c r="AI266" s="88"/>
      <c r="AJ266" s="85"/>
      <c r="AK266" s="208" t="s">
        <v>97</v>
      </c>
      <c r="AL266" s="67" t="s">
        <v>1712</v>
      </c>
      <c r="AM266" s="153">
        <f t="shared" si="53"/>
        <v>44816</v>
      </c>
      <c r="AN266" s="88">
        <v>36.4</v>
      </c>
      <c r="AO266" s="153">
        <f t="shared" si="54"/>
        <v>44820</v>
      </c>
      <c r="AP266" s="88">
        <v>44.5</v>
      </c>
      <c r="AQ266" s="153">
        <f t="shared" si="64"/>
        <v>44827</v>
      </c>
      <c r="AR266" s="88"/>
      <c r="AS266" s="153">
        <f t="shared" si="55"/>
        <v>44841</v>
      </c>
      <c r="AT266" s="88"/>
      <c r="AU266" s="85"/>
      <c r="AV266" s="94"/>
      <c r="AW266" s="199"/>
      <c r="AX266" s="200"/>
    </row>
    <row r="267" spans="1:50" s="1" customFormat="1" ht="15" customHeight="1" x14ac:dyDescent="0.25">
      <c r="A267" s="1" t="s">
        <v>817</v>
      </c>
      <c r="B267" s="147" t="s">
        <v>310</v>
      </c>
      <c r="C267" s="148" t="s">
        <v>818</v>
      </c>
      <c r="D267" s="213" t="s">
        <v>47</v>
      </c>
      <c r="E267" s="149" t="s">
        <v>48</v>
      </c>
      <c r="F267" s="216" t="s">
        <v>49</v>
      </c>
      <c r="G267" s="213" t="s">
        <v>173</v>
      </c>
      <c r="H267" s="150">
        <v>25</v>
      </c>
      <c r="I267" s="228" t="s">
        <v>1703</v>
      </c>
      <c r="J267" s="110">
        <v>44809</v>
      </c>
      <c r="K267" s="110">
        <v>44812</v>
      </c>
      <c r="L267" s="110">
        <v>44813</v>
      </c>
      <c r="M267" s="211" t="s">
        <v>388</v>
      </c>
      <c r="N267" s="113">
        <v>44817</v>
      </c>
      <c r="O267" s="208" t="s">
        <v>97</v>
      </c>
      <c r="P267" s="67" t="s">
        <v>1707</v>
      </c>
      <c r="Q267" s="153">
        <f t="shared" si="60"/>
        <v>44812</v>
      </c>
      <c r="R267" s="88">
        <v>36.700000000000003</v>
      </c>
      <c r="S267" s="153">
        <f t="shared" si="20"/>
        <v>44816</v>
      </c>
      <c r="T267" s="88">
        <v>47.3</v>
      </c>
      <c r="U267" s="153">
        <f t="shared" si="62"/>
        <v>44823</v>
      </c>
      <c r="V267" s="88"/>
      <c r="W267" s="153">
        <f t="shared" si="48"/>
        <v>44837</v>
      </c>
      <c r="X267" s="88"/>
      <c r="Y267" s="85"/>
      <c r="Z267" s="208" t="s">
        <v>97</v>
      </c>
      <c r="AA267" s="83" t="s">
        <v>1710</v>
      </c>
      <c r="AB267" s="153">
        <f t="shared" si="49"/>
        <v>44815</v>
      </c>
      <c r="AC267" s="88">
        <v>37</v>
      </c>
      <c r="AD267" s="153">
        <f t="shared" si="50"/>
        <v>44819</v>
      </c>
      <c r="AE267" s="88">
        <v>42.8</v>
      </c>
      <c r="AF267" s="153">
        <f t="shared" si="51"/>
        <v>44826</v>
      </c>
      <c r="AG267" s="88"/>
      <c r="AH267" s="153">
        <f t="shared" si="52"/>
        <v>44840</v>
      </c>
      <c r="AI267" s="88"/>
      <c r="AJ267" s="85"/>
      <c r="AK267" s="208" t="s">
        <v>97</v>
      </c>
      <c r="AL267" s="67" t="s">
        <v>1712</v>
      </c>
      <c r="AM267" s="153">
        <f t="shared" si="53"/>
        <v>44816</v>
      </c>
      <c r="AN267" s="88">
        <v>36.4</v>
      </c>
      <c r="AO267" s="153">
        <f t="shared" si="54"/>
        <v>44820</v>
      </c>
      <c r="AP267" s="88">
        <v>44.5</v>
      </c>
      <c r="AQ267" s="153">
        <f t="shared" si="64"/>
        <v>44827</v>
      </c>
      <c r="AR267" s="88"/>
      <c r="AS267" s="153">
        <f t="shared" si="55"/>
        <v>44841</v>
      </c>
      <c r="AT267" s="88"/>
      <c r="AU267" s="85"/>
      <c r="AV267" s="94"/>
      <c r="AW267" s="199"/>
      <c r="AX267" s="200"/>
    </row>
    <row r="268" spans="1:50" s="1" customFormat="1" ht="15" customHeight="1" x14ac:dyDescent="0.25">
      <c r="A268" s="1" t="s">
        <v>819</v>
      </c>
      <c r="B268" s="147" t="s">
        <v>310</v>
      </c>
      <c r="C268" s="148" t="s">
        <v>820</v>
      </c>
      <c r="D268" s="213" t="s">
        <v>47</v>
      </c>
      <c r="E268" s="149" t="s">
        <v>48</v>
      </c>
      <c r="F268" s="216" t="s">
        <v>49</v>
      </c>
      <c r="G268" s="213" t="s">
        <v>173</v>
      </c>
      <c r="H268" s="150">
        <v>25</v>
      </c>
      <c r="I268" s="228" t="s">
        <v>1703</v>
      </c>
      <c r="J268" s="110">
        <v>44810</v>
      </c>
      <c r="K268" s="110">
        <v>44813</v>
      </c>
      <c r="L268" s="110">
        <v>44814</v>
      </c>
      <c r="M268" s="211" t="s">
        <v>388</v>
      </c>
      <c r="N268" s="113">
        <v>44818</v>
      </c>
      <c r="O268" s="208" t="s">
        <v>97</v>
      </c>
      <c r="P268" s="67" t="s">
        <v>1708</v>
      </c>
      <c r="Q268" s="153">
        <f t="shared" si="60"/>
        <v>44813</v>
      </c>
      <c r="R268" s="88">
        <v>32.700000000000003</v>
      </c>
      <c r="S268" s="153">
        <f t="shared" si="20"/>
        <v>44817</v>
      </c>
      <c r="T268" s="88">
        <v>41.2</v>
      </c>
      <c r="U268" s="153">
        <f t="shared" si="62"/>
        <v>44824</v>
      </c>
      <c r="V268" s="88"/>
      <c r="W268" s="153">
        <f t="shared" si="48"/>
        <v>44838</v>
      </c>
      <c r="X268" s="88"/>
      <c r="Y268" s="85"/>
      <c r="Z268" s="208" t="s">
        <v>97</v>
      </c>
      <c r="AA268" s="83" t="s">
        <v>1711</v>
      </c>
      <c r="AB268" s="153">
        <f t="shared" si="49"/>
        <v>44816</v>
      </c>
      <c r="AC268" s="88">
        <v>33.799999999999997</v>
      </c>
      <c r="AD268" s="153">
        <f t="shared" si="50"/>
        <v>44820</v>
      </c>
      <c r="AE268" s="88">
        <v>41.1</v>
      </c>
      <c r="AF268" s="153">
        <f t="shared" si="51"/>
        <v>44827</v>
      </c>
      <c r="AG268" s="88"/>
      <c r="AH268" s="153">
        <f t="shared" si="52"/>
        <v>44841</v>
      </c>
      <c r="AI268" s="88"/>
      <c r="AJ268" s="85"/>
      <c r="AK268" s="208" t="s">
        <v>97</v>
      </c>
      <c r="AL268" s="67" t="s">
        <v>1713</v>
      </c>
      <c r="AM268" s="153">
        <f t="shared" si="53"/>
        <v>44817</v>
      </c>
      <c r="AN268" s="88">
        <v>34.700000000000003</v>
      </c>
      <c r="AO268" s="153">
        <f t="shared" si="54"/>
        <v>44821</v>
      </c>
      <c r="AP268" s="88"/>
      <c r="AQ268" s="153">
        <f t="shared" si="64"/>
        <v>44828</v>
      </c>
      <c r="AR268" s="88"/>
      <c r="AS268" s="153">
        <f t="shared" si="55"/>
        <v>44842</v>
      </c>
      <c r="AT268" s="88"/>
      <c r="AU268" s="85"/>
      <c r="AV268" s="94"/>
      <c r="AW268" s="199"/>
      <c r="AX268" s="200"/>
    </row>
    <row r="269" spans="1:50" s="1" customFormat="1" ht="15" customHeight="1" x14ac:dyDescent="0.25">
      <c r="A269" s="1" t="s">
        <v>821</v>
      </c>
      <c r="B269" s="147" t="s">
        <v>310</v>
      </c>
      <c r="C269" s="148" t="s">
        <v>822</v>
      </c>
      <c r="D269" s="213" t="s">
        <v>47</v>
      </c>
      <c r="E269" s="149" t="s">
        <v>48</v>
      </c>
      <c r="F269" s="216" t="s">
        <v>49</v>
      </c>
      <c r="G269" s="213" t="s">
        <v>173</v>
      </c>
      <c r="H269" s="150">
        <v>25</v>
      </c>
      <c r="I269" s="228" t="s">
        <v>1704</v>
      </c>
      <c r="J269" s="110">
        <v>44809</v>
      </c>
      <c r="K269" s="110">
        <v>44813</v>
      </c>
      <c r="L269" s="110">
        <v>44814</v>
      </c>
      <c r="M269" s="211" t="s">
        <v>388</v>
      </c>
      <c r="N269" s="113">
        <v>44818</v>
      </c>
      <c r="O269" s="208" t="s">
        <v>97</v>
      </c>
      <c r="P269" s="67" t="s">
        <v>1707</v>
      </c>
      <c r="Q269" s="153">
        <f t="shared" si="60"/>
        <v>44812</v>
      </c>
      <c r="R269" s="88">
        <v>36.700000000000003</v>
      </c>
      <c r="S269" s="153">
        <f t="shared" si="20"/>
        <v>44816</v>
      </c>
      <c r="T269" s="88">
        <v>47.3</v>
      </c>
      <c r="U269" s="153">
        <f t="shared" si="62"/>
        <v>44823</v>
      </c>
      <c r="V269" s="88"/>
      <c r="W269" s="153">
        <f t="shared" si="48"/>
        <v>44837</v>
      </c>
      <c r="X269" s="88"/>
      <c r="Y269" s="85"/>
      <c r="Z269" s="208" t="s">
        <v>97</v>
      </c>
      <c r="AA269" s="83" t="s">
        <v>1711</v>
      </c>
      <c r="AB269" s="153">
        <f t="shared" si="49"/>
        <v>44816</v>
      </c>
      <c r="AC269" s="88">
        <v>33.799999999999997</v>
      </c>
      <c r="AD269" s="153">
        <f t="shared" si="50"/>
        <v>44820</v>
      </c>
      <c r="AE269" s="88">
        <v>41.1</v>
      </c>
      <c r="AF269" s="153">
        <f t="shared" si="51"/>
        <v>44827</v>
      </c>
      <c r="AG269" s="88"/>
      <c r="AH269" s="153">
        <f t="shared" si="52"/>
        <v>44841</v>
      </c>
      <c r="AI269" s="88"/>
      <c r="AJ269" s="85"/>
      <c r="AK269" s="208" t="s">
        <v>97</v>
      </c>
      <c r="AL269" s="67" t="s">
        <v>1713</v>
      </c>
      <c r="AM269" s="153">
        <f t="shared" si="53"/>
        <v>44817</v>
      </c>
      <c r="AN269" s="88">
        <v>34.700000000000003</v>
      </c>
      <c r="AO269" s="153">
        <f t="shared" si="54"/>
        <v>44821</v>
      </c>
      <c r="AP269" s="88"/>
      <c r="AQ269" s="153">
        <f t="shared" si="64"/>
        <v>44828</v>
      </c>
      <c r="AR269" s="88"/>
      <c r="AS269" s="153">
        <f t="shared" si="55"/>
        <v>44842</v>
      </c>
      <c r="AT269" s="88"/>
      <c r="AU269" s="85"/>
      <c r="AV269" s="94"/>
      <c r="AW269" s="199"/>
      <c r="AX269" s="200"/>
    </row>
    <row r="270" spans="1:50" s="1" customFormat="1" ht="15" customHeight="1" x14ac:dyDescent="0.25">
      <c r="A270" s="1" t="s">
        <v>823</v>
      </c>
      <c r="B270" s="147" t="s">
        <v>310</v>
      </c>
      <c r="C270" s="148" t="s">
        <v>824</v>
      </c>
      <c r="D270" s="213" t="s">
        <v>47</v>
      </c>
      <c r="E270" s="149" t="s">
        <v>48</v>
      </c>
      <c r="F270" s="216" t="s">
        <v>49</v>
      </c>
      <c r="G270" s="213" t="s">
        <v>173</v>
      </c>
      <c r="H270" s="150">
        <v>25</v>
      </c>
      <c r="I270" s="228" t="s">
        <v>1704</v>
      </c>
      <c r="J270" s="110">
        <v>44810</v>
      </c>
      <c r="K270" s="110">
        <v>44813</v>
      </c>
      <c r="L270" s="110">
        <v>44814</v>
      </c>
      <c r="M270" s="211" t="s">
        <v>388</v>
      </c>
      <c r="N270" s="113">
        <v>44818</v>
      </c>
      <c r="O270" s="208" t="s">
        <v>97</v>
      </c>
      <c r="P270" s="67" t="s">
        <v>1708</v>
      </c>
      <c r="Q270" s="153">
        <f t="shared" si="60"/>
        <v>44813</v>
      </c>
      <c r="R270" s="88">
        <v>32.700000000000003</v>
      </c>
      <c r="S270" s="153">
        <f t="shared" si="20"/>
        <v>44817</v>
      </c>
      <c r="T270" s="88">
        <v>41.2</v>
      </c>
      <c r="U270" s="153">
        <f t="shared" si="62"/>
        <v>44824</v>
      </c>
      <c r="V270" s="88"/>
      <c r="W270" s="153">
        <f t="shared" si="48"/>
        <v>44838</v>
      </c>
      <c r="X270" s="88"/>
      <c r="Y270" s="85"/>
      <c r="Z270" s="208" t="s">
        <v>97</v>
      </c>
      <c r="AA270" s="83" t="s">
        <v>1712</v>
      </c>
      <c r="AB270" s="153">
        <f t="shared" si="49"/>
        <v>44816</v>
      </c>
      <c r="AC270" s="88">
        <v>36.4</v>
      </c>
      <c r="AD270" s="153">
        <f t="shared" si="50"/>
        <v>44820</v>
      </c>
      <c r="AE270" s="88">
        <v>44.5</v>
      </c>
      <c r="AF270" s="153">
        <f t="shared" si="51"/>
        <v>44827</v>
      </c>
      <c r="AG270" s="88"/>
      <c r="AH270" s="153">
        <f t="shared" si="52"/>
        <v>44841</v>
      </c>
      <c r="AI270" s="88"/>
      <c r="AJ270" s="85"/>
      <c r="AK270" s="208" t="s">
        <v>97</v>
      </c>
      <c r="AL270" s="67" t="s">
        <v>1713</v>
      </c>
      <c r="AM270" s="153">
        <f t="shared" si="53"/>
        <v>44817</v>
      </c>
      <c r="AN270" s="88">
        <v>34.700000000000003</v>
      </c>
      <c r="AO270" s="153">
        <f t="shared" si="54"/>
        <v>44821</v>
      </c>
      <c r="AP270" s="88"/>
      <c r="AQ270" s="153">
        <f t="shared" si="64"/>
        <v>44828</v>
      </c>
      <c r="AR270" s="88"/>
      <c r="AS270" s="153">
        <f t="shared" si="55"/>
        <v>44842</v>
      </c>
      <c r="AT270" s="88"/>
      <c r="AU270" s="85"/>
      <c r="AV270" s="94"/>
      <c r="AW270" s="199"/>
      <c r="AX270" s="200"/>
    </row>
    <row r="271" spans="1:50" s="1" customFormat="1" ht="15" customHeight="1" x14ac:dyDescent="0.25">
      <c r="A271" s="1" t="s">
        <v>825</v>
      </c>
      <c r="B271" s="147" t="s">
        <v>310</v>
      </c>
      <c r="C271" s="148" t="s">
        <v>826</v>
      </c>
      <c r="D271" s="213" t="s">
        <v>47</v>
      </c>
      <c r="E271" s="149" t="s">
        <v>48</v>
      </c>
      <c r="F271" s="216" t="s">
        <v>49</v>
      </c>
      <c r="G271" s="213" t="s">
        <v>173</v>
      </c>
      <c r="H271" s="150">
        <v>25</v>
      </c>
      <c r="I271" s="228" t="s">
        <v>1704</v>
      </c>
      <c r="J271" s="110">
        <v>44809</v>
      </c>
      <c r="K271" s="110">
        <v>44813</v>
      </c>
      <c r="L271" s="110">
        <v>44814</v>
      </c>
      <c r="M271" s="211" t="s">
        <v>388</v>
      </c>
      <c r="N271" s="113">
        <v>44818</v>
      </c>
      <c r="O271" s="208" t="s">
        <v>97</v>
      </c>
      <c r="P271" s="67" t="s">
        <v>1707</v>
      </c>
      <c r="Q271" s="153">
        <f t="shared" si="60"/>
        <v>44812</v>
      </c>
      <c r="R271" s="88">
        <v>36.700000000000003</v>
      </c>
      <c r="S271" s="153">
        <f t="shared" si="20"/>
        <v>44816</v>
      </c>
      <c r="T271" s="88">
        <v>47.3</v>
      </c>
      <c r="U271" s="153">
        <f t="shared" si="62"/>
        <v>44823</v>
      </c>
      <c r="V271" s="88"/>
      <c r="W271" s="153">
        <f t="shared" si="48"/>
        <v>44837</v>
      </c>
      <c r="X271" s="88"/>
      <c r="Y271" s="85"/>
      <c r="Z271" s="208" t="s">
        <v>97</v>
      </c>
      <c r="AA271" s="83" t="s">
        <v>1712</v>
      </c>
      <c r="AB271" s="153">
        <f t="shared" si="49"/>
        <v>44816</v>
      </c>
      <c r="AC271" s="88">
        <v>36.4</v>
      </c>
      <c r="AD271" s="153">
        <f t="shared" si="50"/>
        <v>44820</v>
      </c>
      <c r="AE271" s="88">
        <v>44.5</v>
      </c>
      <c r="AF271" s="153">
        <f t="shared" si="51"/>
        <v>44827</v>
      </c>
      <c r="AG271" s="88"/>
      <c r="AH271" s="153">
        <f t="shared" si="52"/>
        <v>44841</v>
      </c>
      <c r="AI271" s="88"/>
      <c r="AJ271" s="85"/>
      <c r="AK271" s="208" t="s">
        <v>97</v>
      </c>
      <c r="AL271" s="67" t="s">
        <v>1713</v>
      </c>
      <c r="AM271" s="153">
        <f t="shared" si="53"/>
        <v>44817</v>
      </c>
      <c r="AN271" s="88">
        <v>34.700000000000003</v>
      </c>
      <c r="AO271" s="153">
        <f t="shared" si="54"/>
        <v>44821</v>
      </c>
      <c r="AP271" s="88"/>
      <c r="AQ271" s="153">
        <f t="shared" si="64"/>
        <v>44828</v>
      </c>
      <c r="AR271" s="88"/>
      <c r="AS271" s="153">
        <f t="shared" si="55"/>
        <v>44842</v>
      </c>
      <c r="AT271" s="88"/>
      <c r="AU271" s="85"/>
      <c r="AV271" s="94"/>
      <c r="AW271" s="199"/>
      <c r="AX271" s="200"/>
    </row>
    <row r="272" spans="1:50" s="1" customFormat="1" ht="15" customHeight="1" x14ac:dyDescent="0.25">
      <c r="A272" s="1" t="s">
        <v>827</v>
      </c>
      <c r="B272" s="147" t="s">
        <v>310</v>
      </c>
      <c r="C272" s="148" t="s">
        <v>828</v>
      </c>
      <c r="D272" s="213" t="s">
        <v>47</v>
      </c>
      <c r="E272" s="149" t="s">
        <v>48</v>
      </c>
      <c r="F272" s="216" t="s">
        <v>49</v>
      </c>
      <c r="G272" s="213" t="s">
        <v>173</v>
      </c>
      <c r="H272" s="150">
        <v>25</v>
      </c>
      <c r="I272" s="227" t="s">
        <v>1702</v>
      </c>
      <c r="J272" s="153">
        <v>44796</v>
      </c>
      <c r="K272" s="153">
        <v>44798</v>
      </c>
      <c r="L272" s="110">
        <v>44799</v>
      </c>
      <c r="M272" s="211" t="s">
        <v>388</v>
      </c>
      <c r="N272" s="113">
        <v>44803</v>
      </c>
      <c r="O272" s="208" t="s">
        <v>97</v>
      </c>
      <c r="P272" s="145" t="s">
        <v>1632</v>
      </c>
      <c r="Q272" s="153">
        <f t="shared" si="60"/>
        <v>44799</v>
      </c>
      <c r="R272" s="163">
        <v>40.200000000000003</v>
      </c>
      <c r="S272" s="153">
        <f t="shared" si="20"/>
        <v>44803</v>
      </c>
      <c r="T272" s="88">
        <v>49.1</v>
      </c>
      <c r="U272" s="153">
        <f t="shared" si="62"/>
        <v>44810</v>
      </c>
      <c r="V272" s="88"/>
      <c r="W272" s="153">
        <f t="shared" si="48"/>
        <v>44824</v>
      </c>
      <c r="X272" s="88"/>
      <c r="Y272" s="85"/>
      <c r="Z272" s="171" t="s">
        <v>97</v>
      </c>
      <c r="AA272" s="172" t="s">
        <v>1636</v>
      </c>
      <c r="AB272" s="153">
        <f t="shared" si="49"/>
        <v>44801</v>
      </c>
      <c r="AC272" s="163">
        <v>51.5</v>
      </c>
      <c r="AD272" s="153">
        <f t="shared" si="50"/>
        <v>44805</v>
      </c>
      <c r="AE272" s="88">
        <v>57.7</v>
      </c>
      <c r="AF272" s="153">
        <f t="shared" si="51"/>
        <v>44812</v>
      </c>
      <c r="AG272" s="88"/>
      <c r="AH272" s="153">
        <f t="shared" si="52"/>
        <v>44826</v>
      </c>
      <c r="AI272" s="88"/>
      <c r="AJ272" s="85"/>
      <c r="AK272" s="171" t="s">
        <v>97</v>
      </c>
      <c r="AL272" s="145" t="s">
        <v>1637</v>
      </c>
      <c r="AM272" s="153">
        <f t="shared" si="53"/>
        <v>44802</v>
      </c>
      <c r="AN272" s="163">
        <v>45.1</v>
      </c>
      <c r="AO272" s="153">
        <f t="shared" si="54"/>
        <v>44806</v>
      </c>
      <c r="AP272" s="88">
        <v>52</v>
      </c>
      <c r="AQ272" s="153">
        <f t="shared" si="64"/>
        <v>44813</v>
      </c>
      <c r="AR272" s="88"/>
      <c r="AS272" s="153">
        <f t="shared" si="55"/>
        <v>44827</v>
      </c>
      <c r="AT272" s="88"/>
      <c r="AU272" s="85"/>
      <c r="AV272" s="94"/>
      <c r="AW272" s="199" t="s">
        <v>1672</v>
      </c>
      <c r="AX272" s="200" t="s">
        <v>1656</v>
      </c>
    </row>
    <row r="273" spans="1:50" s="1" customFormat="1" ht="15" customHeight="1" x14ac:dyDescent="0.25">
      <c r="A273" s="194" t="s">
        <v>554</v>
      </c>
      <c r="B273" s="147" t="s">
        <v>310</v>
      </c>
      <c r="C273" s="148" t="s">
        <v>555</v>
      </c>
      <c r="D273" s="213" t="s">
        <v>47</v>
      </c>
      <c r="E273" s="149" t="s">
        <v>48</v>
      </c>
      <c r="F273" s="216" t="s">
        <v>49</v>
      </c>
      <c r="G273" s="213" t="s">
        <v>173</v>
      </c>
      <c r="H273" s="150">
        <v>25</v>
      </c>
      <c r="I273" s="146" t="s">
        <v>1700</v>
      </c>
      <c r="J273" s="153">
        <v>44755</v>
      </c>
      <c r="K273" s="153">
        <v>44760</v>
      </c>
      <c r="L273" s="153">
        <v>44761</v>
      </c>
      <c r="M273" s="167" t="s">
        <v>388</v>
      </c>
      <c r="N273" s="168">
        <v>44767</v>
      </c>
      <c r="O273" s="171" t="s">
        <v>97</v>
      </c>
      <c r="P273" s="148" t="s">
        <v>575</v>
      </c>
      <c r="Q273" s="153">
        <f t="shared" si="60"/>
        <v>44758</v>
      </c>
      <c r="R273" s="162">
        <v>38.9</v>
      </c>
      <c r="S273" s="153">
        <f t="shared" si="20"/>
        <v>44762</v>
      </c>
      <c r="T273" s="163">
        <v>45.8</v>
      </c>
      <c r="U273" s="153">
        <f t="shared" si="62"/>
        <v>44769</v>
      </c>
      <c r="V273" s="163"/>
      <c r="W273" s="153">
        <f t="shared" si="48"/>
        <v>44783</v>
      </c>
      <c r="X273" s="163">
        <v>57.2</v>
      </c>
      <c r="Y273" s="170" t="str">
        <f t="shared" ref="Y273:Y298" si="65">IF(X273&gt;H273,"OK","NÃO ATINGIU")</f>
        <v>OK</v>
      </c>
      <c r="Z273" s="171" t="s">
        <v>97</v>
      </c>
      <c r="AA273" s="145" t="s">
        <v>1294</v>
      </c>
      <c r="AB273" s="153">
        <f t="shared" si="49"/>
        <v>44763</v>
      </c>
      <c r="AC273" s="163">
        <v>36.4</v>
      </c>
      <c r="AD273" s="153">
        <f t="shared" si="50"/>
        <v>44767</v>
      </c>
      <c r="AE273" s="163">
        <v>41.6</v>
      </c>
      <c r="AF273" s="153">
        <f t="shared" si="51"/>
        <v>44774</v>
      </c>
      <c r="AG273" s="163"/>
      <c r="AH273" s="153">
        <f t="shared" si="52"/>
        <v>44788</v>
      </c>
      <c r="AI273" s="163">
        <v>51.2</v>
      </c>
      <c r="AJ273" s="170" t="str">
        <f t="shared" ref="AJ273:AJ298" si="66">IF(AI273&gt;H273,"OK","NÃO ATINGIU")</f>
        <v>OK</v>
      </c>
      <c r="AK273" s="171" t="s">
        <v>97</v>
      </c>
      <c r="AL273" s="145" t="s">
        <v>1295</v>
      </c>
      <c r="AM273" s="153">
        <f t="shared" si="53"/>
        <v>44764</v>
      </c>
      <c r="AN273" s="162">
        <v>34.5</v>
      </c>
      <c r="AO273" s="153">
        <f t="shared" si="54"/>
        <v>44768</v>
      </c>
      <c r="AP273" s="163">
        <v>45.1</v>
      </c>
      <c r="AQ273" s="153">
        <f t="shared" si="64"/>
        <v>44775</v>
      </c>
      <c r="AR273" s="163"/>
      <c r="AS273" s="153">
        <f t="shared" si="55"/>
        <v>44789</v>
      </c>
      <c r="AT273" s="163">
        <v>54.4</v>
      </c>
      <c r="AU273" s="170" t="str">
        <f t="shared" ref="AU273:AU298" si="67">IF(AT273&gt;H273,"OK","NÃO ATINGIU")</f>
        <v>OK</v>
      </c>
      <c r="AV273" s="94"/>
      <c r="AW273" s="199" t="s">
        <v>1617</v>
      </c>
      <c r="AX273" s="200" t="s">
        <v>1470</v>
      </c>
    </row>
    <row r="274" spans="1:50" s="1" customFormat="1" ht="15" customHeight="1" x14ac:dyDescent="0.25">
      <c r="A274" s="194" t="s">
        <v>557</v>
      </c>
      <c r="B274" s="147" t="s">
        <v>310</v>
      </c>
      <c r="C274" s="148" t="s">
        <v>556</v>
      </c>
      <c r="D274" s="213" t="s">
        <v>47</v>
      </c>
      <c r="E274" s="149" t="s">
        <v>48</v>
      </c>
      <c r="F274" s="216" t="s">
        <v>49</v>
      </c>
      <c r="G274" s="213" t="s">
        <v>173</v>
      </c>
      <c r="H274" s="150">
        <v>25</v>
      </c>
      <c r="I274" s="146" t="s">
        <v>1700</v>
      </c>
      <c r="J274" s="153">
        <v>44755</v>
      </c>
      <c r="K274" s="153">
        <v>44760</v>
      </c>
      <c r="L274" s="153">
        <v>44761</v>
      </c>
      <c r="M274" s="167" t="s">
        <v>388</v>
      </c>
      <c r="N274" s="168">
        <v>44767</v>
      </c>
      <c r="O274" s="171" t="s">
        <v>97</v>
      </c>
      <c r="P274" s="148" t="s">
        <v>575</v>
      </c>
      <c r="Q274" s="153">
        <f t="shared" si="60"/>
        <v>44758</v>
      </c>
      <c r="R274" s="162">
        <v>38.9</v>
      </c>
      <c r="S274" s="153">
        <f t="shared" si="20"/>
        <v>44762</v>
      </c>
      <c r="T274" s="163">
        <v>45.8</v>
      </c>
      <c r="U274" s="153">
        <f t="shared" si="62"/>
        <v>44769</v>
      </c>
      <c r="V274" s="163"/>
      <c r="W274" s="153">
        <f t="shared" si="48"/>
        <v>44783</v>
      </c>
      <c r="X274" s="163">
        <v>57.2</v>
      </c>
      <c r="Y274" s="170" t="str">
        <f t="shared" si="65"/>
        <v>OK</v>
      </c>
      <c r="Z274" s="171" t="s">
        <v>97</v>
      </c>
      <c r="AA274" s="145" t="s">
        <v>1294</v>
      </c>
      <c r="AB274" s="153">
        <f t="shared" si="49"/>
        <v>44763</v>
      </c>
      <c r="AC274" s="163">
        <v>36.4</v>
      </c>
      <c r="AD274" s="153">
        <f t="shared" si="50"/>
        <v>44767</v>
      </c>
      <c r="AE274" s="163">
        <v>41.6</v>
      </c>
      <c r="AF274" s="153">
        <f t="shared" si="51"/>
        <v>44774</v>
      </c>
      <c r="AG274" s="163"/>
      <c r="AH274" s="153">
        <f t="shared" si="52"/>
        <v>44788</v>
      </c>
      <c r="AI274" s="163">
        <v>51.2</v>
      </c>
      <c r="AJ274" s="170" t="str">
        <f t="shared" si="66"/>
        <v>OK</v>
      </c>
      <c r="AK274" s="171" t="s">
        <v>97</v>
      </c>
      <c r="AL274" s="145" t="s">
        <v>1295</v>
      </c>
      <c r="AM274" s="153">
        <f t="shared" si="53"/>
        <v>44764</v>
      </c>
      <c r="AN274" s="162">
        <v>34.5</v>
      </c>
      <c r="AO274" s="153">
        <f t="shared" si="54"/>
        <v>44768</v>
      </c>
      <c r="AP274" s="163">
        <v>45.1</v>
      </c>
      <c r="AQ274" s="153">
        <f t="shared" si="64"/>
        <v>44775</v>
      </c>
      <c r="AR274" s="163"/>
      <c r="AS274" s="153">
        <f t="shared" si="55"/>
        <v>44789</v>
      </c>
      <c r="AT274" s="163">
        <v>54.4</v>
      </c>
      <c r="AU274" s="170" t="str">
        <f t="shared" si="67"/>
        <v>OK</v>
      </c>
      <c r="AV274" s="94"/>
      <c r="AW274" s="199" t="s">
        <v>1618</v>
      </c>
      <c r="AX274" s="200" t="s">
        <v>1471</v>
      </c>
    </row>
    <row r="275" spans="1:50" s="1" customFormat="1" ht="15" customHeight="1" x14ac:dyDescent="0.25">
      <c r="A275" s="194" t="s">
        <v>558</v>
      </c>
      <c r="B275" s="147" t="s">
        <v>310</v>
      </c>
      <c r="C275" s="148" t="s">
        <v>559</v>
      </c>
      <c r="D275" s="213" t="s">
        <v>47</v>
      </c>
      <c r="E275" s="149" t="s">
        <v>48</v>
      </c>
      <c r="F275" s="216" t="s">
        <v>49</v>
      </c>
      <c r="G275" s="213" t="s">
        <v>173</v>
      </c>
      <c r="H275" s="150">
        <v>25</v>
      </c>
      <c r="I275" s="146" t="s">
        <v>1700</v>
      </c>
      <c r="J275" s="153">
        <v>44755</v>
      </c>
      <c r="K275" s="153">
        <v>44760</v>
      </c>
      <c r="L275" s="153">
        <v>44761</v>
      </c>
      <c r="M275" s="167" t="s">
        <v>388</v>
      </c>
      <c r="N275" s="168">
        <v>44767</v>
      </c>
      <c r="O275" s="171" t="s">
        <v>97</v>
      </c>
      <c r="P275" s="148" t="s">
        <v>575</v>
      </c>
      <c r="Q275" s="153">
        <f t="shared" si="60"/>
        <v>44758</v>
      </c>
      <c r="R275" s="162">
        <v>38.9</v>
      </c>
      <c r="S275" s="153">
        <f t="shared" si="20"/>
        <v>44762</v>
      </c>
      <c r="T275" s="163">
        <v>45.8</v>
      </c>
      <c r="U275" s="153">
        <f t="shared" si="62"/>
        <v>44769</v>
      </c>
      <c r="V275" s="163"/>
      <c r="W275" s="153">
        <f t="shared" si="48"/>
        <v>44783</v>
      </c>
      <c r="X275" s="163">
        <v>57.2</v>
      </c>
      <c r="Y275" s="170" t="str">
        <f t="shared" si="65"/>
        <v>OK</v>
      </c>
      <c r="Z275" s="171" t="s">
        <v>97</v>
      </c>
      <c r="AA275" s="145" t="s">
        <v>1294</v>
      </c>
      <c r="AB275" s="153">
        <f t="shared" si="49"/>
        <v>44763</v>
      </c>
      <c r="AC275" s="163">
        <v>36.4</v>
      </c>
      <c r="AD275" s="153">
        <f t="shared" si="50"/>
        <v>44767</v>
      </c>
      <c r="AE275" s="163">
        <v>41.6</v>
      </c>
      <c r="AF275" s="153">
        <f t="shared" si="51"/>
        <v>44774</v>
      </c>
      <c r="AG275" s="163"/>
      <c r="AH275" s="153">
        <f t="shared" si="52"/>
        <v>44788</v>
      </c>
      <c r="AI275" s="163">
        <v>51.2</v>
      </c>
      <c r="AJ275" s="170" t="str">
        <f t="shared" si="66"/>
        <v>OK</v>
      </c>
      <c r="AK275" s="171" t="s">
        <v>97</v>
      </c>
      <c r="AL275" s="145" t="s">
        <v>1295</v>
      </c>
      <c r="AM275" s="153">
        <f t="shared" si="53"/>
        <v>44764</v>
      </c>
      <c r="AN275" s="162">
        <v>34.5</v>
      </c>
      <c r="AO275" s="153">
        <f t="shared" si="54"/>
        <v>44768</v>
      </c>
      <c r="AP275" s="163">
        <v>45.1</v>
      </c>
      <c r="AQ275" s="153">
        <f t="shared" si="64"/>
        <v>44775</v>
      </c>
      <c r="AR275" s="163"/>
      <c r="AS275" s="153">
        <f t="shared" si="55"/>
        <v>44789</v>
      </c>
      <c r="AT275" s="163">
        <v>54.4</v>
      </c>
      <c r="AU275" s="170" t="str">
        <f t="shared" si="67"/>
        <v>OK</v>
      </c>
      <c r="AV275" s="94"/>
      <c r="AW275" s="199" t="s">
        <v>1619</v>
      </c>
      <c r="AX275" s="200" t="s">
        <v>1472</v>
      </c>
    </row>
    <row r="276" spans="1:50" s="1" customFormat="1" ht="15" customHeight="1" x14ac:dyDescent="0.25">
      <c r="A276" s="194" t="s">
        <v>560</v>
      </c>
      <c r="B276" s="147" t="s">
        <v>310</v>
      </c>
      <c r="C276" s="148" t="s">
        <v>564</v>
      </c>
      <c r="D276" s="213" t="s">
        <v>47</v>
      </c>
      <c r="E276" s="149" t="s">
        <v>48</v>
      </c>
      <c r="F276" s="216" t="s">
        <v>49</v>
      </c>
      <c r="G276" s="213" t="s">
        <v>173</v>
      </c>
      <c r="H276" s="150">
        <v>25</v>
      </c>
      <c r="I276" s="146" t="s">
        <v>1700</v>
      </c>
      <c r="J276" s="153">
        <v>44755</v>
      </c>
      <c r="K276" s="153">
        <v>44760</v>
      </c>
      <c r="L276" s="153">
        <v>44761</v>
      </c>
      <c r="M276" s="167" t="s">
        <v>388</v>
      </c>
      <c r="N276" s="168">
        <v>44767</v>
      </c>
      <c r="O276" s="171" t="s">
        <v>97</v>
      </c>
      <c r="P276" s="148" t="s">
        <v>575</v>
      </c>
      <c r="Q276" s="153">
        <f t="shared" si="60"/>
        <v>44758</v>
      </c>
      <c r="R276" s="162">
        <v>38.9</v>
      </c>
      <c r="S276" s="153">
        <f t="shared" si="20"/>
        <v>44762</v>
      </c>
      <c r="T276" s="163">
        <v>45.8</v>
      </c>
      <c r="U276" s="153">
        <f t="shared" si="62"/>
        <v>44769</v>
      </c>
      <c r="V276" s="163"/>
      <c r="W276" s="153">
        <f t="shared" si="48"/>
        <v>44783</v>
      </c>
      <c r="X276" s="163">
        <v>57.2</v>
      </c>
      <c r="Y276" s="170" t="str">
        <f t="shared" si="65"/>
        <v>OK</v>
      </c>
      <c r="Z276" s="171" t="s">
        <v>97</v>
      </c>
      <c r="AA276" s="145" t="s">
        <v>1294</v>
      </c>
      <c r="AB276" s="153">
        <f t="shared" si="49"/>
        <v>44763</v>
      </c>
      <c r="AC276" s="163">
        <v>36.4</v>
      </c>
      <c r="AD276" s="153">
        <f t="shared" si="50"/>
        <v>44767</v>
      </c>
      <c r="AE276" s="163">
        <v>41.6</v>
      </c>
      <c r="AF276" s="153">
        <f t="shared" si="51"/>
        <v>44774</v>
      </c>
      <c r="AG276" s="163"/>
      <c r="AH276" s="153">
        <f t="shared" si="52"/>
        <v>44788</v>
      </c>
      <c r="AI276" s="163">
        <v>51.2</v>
      </c>
      <c r="AJ276" s="170" t="str">
        <f t="shared" si="66"/>
        <v>OK</v>
      </c>
      <c r="AK276" s="171" t="s">
        <v>97</v>
      </c>
      <c r="AL276" s="145" t="s">
        <v>1295</v>
      </c>
      <c r="AM276" s="153">
        <f t="shared" si="53"/>
        <v>44764</v>
      </c>
      <c r="AN276" s="162">
        <v>34.5</v>
      </c>
      <c r="AO276" s="153">
        <f t="shared" si="54"/>
        <v>44768</v>
      </c>
      <c r="AP276" s="163">
        <v>45.1</v>
      </c>
      <c r="AQ276" s="153">
        <f t="shared" si="64"/>
        <v>44775</v>
      </c>
      <c r="AR276" s="163"/>
      <c r="AS276" s="153">
        <f t="shared" si="55"/>
        <v>44789</v>
      </c>
      <c r="AT276" s="163">
        <v>54.4</v>
      </c>
      <c r="AU276" s="170" t="str">
        <f t="shared" si="67"/>
        <v>OK</v>
      </c>
      <c r="AV276" s="94"/>
      <c r="AW276" s="199" t="s">
        <v>1620</v>
      </c>
      <c r="AX276" s="200" t="s">
        <v>1473</v>
      </c>
    </row>
    <row r="277" spans="1:50" s="1" customFormat="1" ht="15" customHeight="1" x14ac:dyDescent="0.25">
      <c r="A277" s="194" t="s">
        <v>561</v>
      </c>
      <c r="B277" s="147" t="s">
        <v>310</v>
      </c>
      <c r="C277" s="148" t="s">
        <v>565</v>
      </c>
      <c r="D277" s="213" t="s">
        <v>47</v>
      </c>
      <c r="E277" s="149" t="s">
        <v>48</v>
      </c>
      <c r="F277" s="216" t="s">
        <v>49</v>
      </c>
      <c r="G277" s="213" t="s">
        <v>173</v>
      </c>
      <c r="H277" s="150">
        <v>25</v>
      </c>
      <c r="I277" s="146" t="s">
        <v>1700</v>
      </c>
      <c r="J277" s="153">
        <v>44755</v>
      </c>
      <c r="K277" s="153">
        <v>44760</v>
      </c>
      <c r="L277" s="153">
        <v>44761</v>
      </c>
      <c r="M277" s="167" t="s">
        <v>388</v>
      </c>
      <c r="N277" s="168">
        <v>44767</v>
      </c>
      <c r="O277" s="171" t="s">
        <v>97</v>
      </c>
      <c r="P277" s="148" t="s">
        <v>575</v>
      </c>
      <c r="Q277" s="153">
        <f t="shared" si="60"/>
        <v>44758</v>
      </c>
      <c r="R277" s="162">
        <v>38.9</v>
      </c>
      <c r="S277" s="153">
        <f t="shared" si="20"/>
        <v>44762</v>
      </c>
      <c r="T277" s="163">
        <v>45.8</v>
      </c>
      <c r="U277" s="153">
        <f t="shared" si="62"/>
        <v>44769</v>
      </c>
      <c r="V277" s="163"/>
      <c r="W277" s="153">
        <f t="shared" si="48"/>
        <v>44783</v>
      </c>
      <c r="X277" s="163">
        <v>57.2</v>
      </c>
      <c r="Y277" s="170" t="str">
        <f t="shared" si="65"/>
        <v>OK</v>
      </c>
      <c r="Z277" s="171" t="s">
        <v>97</v>
      </c>
      <c r="AA277" s="145" t="s">
        <v>1294</v>
      </c>
      <c r="AB277" s="153">
        <f t="shared" si="49"/>
        <v>44763</v>
      </c>
      <c r="AC277" s="163">
        <v>36.4</v>
      </c>
      <c r="AD277" s="153">
        <f t="shared" si="50"/>
        <v>44767</v>
      </c>
      <c r="AE277" s="163">
        <v>41.6</v>
      </c>
      <c r="AF277" s="153">
        <f t="shared" si="51"/>
        <v>44774</v>
      </c>
      <c r="AG277" s="163"/>
      <c r="AH277" s="153">
        <f t="shared" si="52"/>
        <v>44788</v>
      </c>
      <c r="AI277" s="163">
        <v>51.2</v>
      </c>
      <c r="AJ277" s="170" t="str">
        <f t="shared" si="66"/>
        <v>OK</v>
      </c>
      <c r="AK277" s="171" t="s">
        <v>97</v>
      </c>
      <c r="AL277" s="145" t="s">
        <v>1295</v>
      </c>
      <c r="AM277" s="153">
        <f t="shared" si="53"/>
        <v>44764</v>
      </c>
      <c r="AN277" s="162">
        <v>34.5</v>
      </c>
      <c r="AO277" s="153">
        <f t="shared" si="54"/>
        <v>44768</v>
      </c>
      <c r="AP277" s="163">
        <v>45.1</v>
      </c>
      <c r="AQ277" s="153">
        <f t="shared" si="64"/>
        <v>44775</v>
      </c>
      <c r="AR277" s="163"/>
      <c r="AS277" s="153">
        <f t="shared" si="55"/>
        <v>44789</v>
      </c>
      <c r="AT277" s="163">
        <v>54.4</v>
      </c>
      <c r="AU277" s="170" t="str">
        <f t="shared" si="67"/>
        <v>OK</v>
      </c>
      <c r="AV277" s="94"/>
      <c r="AW277" s="199" t="s">
        <v>1621</v>
      </c>
      <c r="AX277" s="200" t="s">
        <v>1465</v>
      </c>
    </row>
    <row r="278" spans="1:50" s="1" customFormat="1" ht="15" customHeight="1" x14ac:dyDescent="0.25">
      <c r="A278" s="194" t="s">
        <v>562</v>
      </c>
      <c r="B278" s="147" t="s">
        <v>310</v>
      </c>
      <c r="C278" s="148" t="s">
        <v>566</v>
      </c>
      <c r="D278" s="213" t="s">
        <v>47</v>
      </c>
      <c r="E278" s="149" t="s">
        <v>48</v>
      </c>
      <c r="F278" s="216" t="s">
        <v>49</v>
      </c>
      <c r="G278" s="213" t="s">
        <v>173</v>
      </c>
      <c r="H278" s="150">
        <v>25</v>
      </c>
      <c r="I278" s="146" t="s">
        <v>1700</v>
      </c>
      <c r="J278" s="153">
        <v>44755</v>
      </c>
      <c r="K278" s="153">
        <v>44760</v>
      </c>
      <c r="L278" s="153">
        <v>44761</v>
      </c>
      <c r="M278" s="167" t="s">
        <v>388</v>
      </c>
      <c r="N278" s="168">
        <v>44765</v>
      </c>
      <c r="O278" s="171" t="s">
        <v>97</v>
      </c>
      <c r="P278" s="148" t="s">
        <v>575</v>
      </c>
      <c r="Q278" s="153">
        <f t="shared" si="60"/>
        <v>44758</v>
      </c>
      <c r="R278" s="162">
        <v>38.9</v>
      </c>
      <c r="S278" s="153">
        <f t="shared" si="20"/>
        <v>44762</v>
      </c>
      <c r="T278" s="163">
        <v>45.8</v>
      </c>
      <c r="U278" s="153">
        <f t="shared" si="62"/>
        <v>44769</v>
      </c>
      <c r="V278" s="163"/>
      <c r="W278" s="153">
        <f t="shared" si="48"/>
        <v>44783</v>
      </c>
      <c r="X278" s="163">
        <v>57.2</v>
      </c>
      <c r="Y278" s="170" t="str">
        <f t="shared" si="65"/>
        <v>OK</v>
      </c>
      <c r="Z278" s="171" t="s">
        <v>97</v>
      </c>
      <c r="AA278" s="145" t="s">
        <v>1294</v>
      </c>
      <c r="AB278" s="153">
        <f t="shared" si="49"/>
        <v>44763</v>
      </c>
      <c r="AC278" s="163">
        <v>36.4</v>
      </c>
      <c r="AD278" s="153">
        <f t="shared" si="50"/>
        <v>44767</v>
      </c>
      <c r="AE278" s="163">
        <v>41.6</v>
      </c>
      <c r="AF278" s="153">
        <f t="shared" si="51"/>
        <v>44774</v>
      </c>
      <c r="AG278" s="163"/>
      <c r="AH278" s="153">
        <f t="shared" si="52"/>
        <v>44788</v>
      </c>
      <c r="AI278" s="163">
        <v>51.2</v>
      </c>
      <c r="AJ278" s="170" t="str">
        <f t="shared" si="66"/>
        <v>OK</v>
      </c>
      <c r="AK278" s="171" t="s">
        <v>97</v>
      </c>
      <c r="AL278" s="145" t="s">
        <v>1295</v>
      </c>
      <c r="AM278" s="153">
        <f t="shared" si="53"/>
        <v>44764</v>
      </c>
      <c r="AN278" s="162">
        <v>34.5</v>
      </c>
      <c r="AO278" s="153">
        <f t="shared" si="54"/>
        <v>44768</v>
      </c>
      <c r="AP278" s="163">
        <v>45.1</v>
      </c>
      <c r="AQ278" s="153">
        <f t="shared" si="64"/>
        <v>44775</v>
      </c>
      <c r="AR278" s="163"/>
      <c r="AS278" s="153">
        <f t="shared" si="55"/>
        <v>44789</v>
      </c>
      <c r="AT278" s="163">
        <v>54.4</v>
      </c>
      <c r="AU278" s="170" t="str">
        <f t="shared" si="67"/>
        <v>OK</v>
      </c>
      <c r="AV278" s="94"/>
      <c r="AW278" s="199" t="s">
        <v>1622</v>
      </c>
      <c r="AX278" s="200" t="s">
        <v>1466</v>
      </c>
    </row>
    <row r="279" spans="1:50" s="1" customFormat="1" ht="15" customHeight="1" x14ac:dyDescent="0.25">
      <c r="A279" s="194" t="s">
        <v>563</v>
      </c>
      <c r="B279" s="147" t="s">
        <v>310</v>
      </c>
      <c r="C279" s="148" t="s">
        <v>567</v>
      </c>
      <c r="D279" s="213" t="s">
        <v>47</v>
      </c>
      <c r="E279" s="149" t="s">
        <v>48</v>
      </c>
      <c r="F279" s="215" t="s">
        <v>49</v>
      </c>
      <c r="G279" s="213" t="s">
        <v>63</v>
      </c>
      <c r="H279" s="150">
        <v>25</v>
      </c>
      <c r="I279" s="146" t="s">
        <v>1700</v>
      </c>
      <c r="J279" s="153">
        <v>44755</v>
      </c>
      <c r="K279" s="153">
        <v>44760</v>
      </c>
      <c r="L279" s="153">
        <v>44761</v>
      </c>
      <c r="M279" s="167" t="s">
        <v>388</v>
      </c>
      <c r="N279" s="168">
        <v>44765</v>
      </c>
      <c r="O279" s="171" t="s">
        <v>97</v>
      </c>
      <c r="P279" s="148" t="s">
        <v>575</v>
      </c>
      <c r="Q279" s="153">
        <f t="shared" si="60"/>
        <v>44758</v>
      </c>
      <c r="R279" s="162">
        <v>38.9</v>
      </c>
      <c r="S279" s="153">
        <f t="shared" si="20"/>
        <v>44762</v>
      </c>
      <c r="T279" s="163">
        <v>45.8</v>
      </c>
      <c r="U279" s="153">
        <f t="shared" si="62"/>
        <v>44769</v>
      </c>
      <c r="V279" s="163"/>
      <c r="W279" s="153">
        <f t="shared" si="48"/>
        <v>44783</v>
      </c>
      <c r="X279" s="163">
        <v>57.2</v>
      </c>
      <c r="Y279" s="170" t="str">
        <f t="shared" si="65"/>
        <v>OK</v>
      </c>
      <c r="Z279" s="171" t="s">
        <v>97</v>
      </c>
      <c r="AA279" s="145" t="s">
        <v>1294</v>
      </c>
      <c r="AB279" s="153">
        <f t="shared" si="49"/>
        <v>44763</v>
      </c>
      <c r="AC279" s="163">
        <v>36.4</v>
      </c>
      <c r="AD279" s="153">
        <f t="shared" si="50"/>
        <v>44767</v>
      </c>
      <c r="AE279" s="163">
        <v>41.6</v>
      </c>
      <c r="AF279" s="153">
        <f t="shared" si="51"/>
        <v>44774</v>
      </c>
      <c r="AG279" s="163"/>
      <c r="AH279" s="153">
        <f t="shared" si="52"/>
        <v>44788</v>
      </c>
      <c r="AI279" s="163">
        <v>51.2</v>
      </c>
      <c r="AJ279" s="170" t="str">
        <f t="shared" si="66"/>
        <v>OK</v>
      </c>
      <c r="AK279" s="171" t="s">
        <v>97</v>
      </c>
      <c r="AL279" s="145" t="s">
        <v>1295</v>
      </c>
      <c r="AM279" s="153">
        <f t="shared" si="53"/>
        <v>44764</v>
      </c>
      <c r="AN279" s="162">
        <v>34.5</v>
      </c>
      <c r="AO279" s="153">
        <f t="shared" si="54"/>
        <v>44768</v>
      </c>
      <c r="AP279" s="163">
        <v>45.1</v>
      </c>
      <c r="AQ279" s="153">
        <f t="shared" si="64"/>
        <v>44775</v>
      </c>
      <c r="AR279" s="163"/>
      <c r="AS279" s="153">
        <f t="shared" si="55"/>
        <v>44789</v>
      </c>
      <c r="AT279" s="163">
        <v>54.4</v>
      </c>
      <c r="AU279" s="170" t="str">
        <f t="shared" si="67"/>
        <v>OK</v>
      </c>
      <c r="AV279" s="94"/>
      <c r="AW279" s="199" t="s">
        <v>1623</v>
      </c>
      <c r="AX279" s="200" t="s">
        <v>1467</v>
      </c>
    </row>
    <row r="280" spans="1:50" s="1" customFormat="1" ht="15" customHeight="1" x14ac:dyDescent="0.25">
      <c r="A280" s="194" t="s">
        <v>569</v>
      </c>
      <c r="B280" s="147" t="s">
        <v>310</v>
      </c>
      <c r="C280" s="148" t="s">
        <v>577</v>
      </c>
      <c r="D280" s="213" t="s">
        <v>47</v>
      </c>
      <c r="E280" s="149" t="s">
        <v>48</v>
      </c>
      <c r="F280" s="215" t="s">
        <v>49</v>
      </c>
      <c r="G280" s="213" t="s">
        <v>63</v>
      </c>
      <c r="H280" s="150">
        <v>25</v>
      </c>
      <c r="I280" s="146" t="s">
        <v>1690</v>
      </c>
      <c r="J280" s="153">
        <v>44756</v>
      </c>
      <c r="K280" s="153">
        <v>44760</v>
      </c>
      <c r="L280" s="153">
        <v>44761</v>
      </c>
      <c r="M280" s="167" t="s">
        <v>388</v>
      </c>
      <c r="N280" s="168">
        <v>44765</v>
      </c>
      <c r="O280" s="171" t="s">
        <v>97</v>
      </c>
      <c r="P280" s="148" t="s">
        <v>579</v>
      </c>
      <c r="Q280" s="153">
        <f t="shared" si="60"/>
        <v>44759</v>
      </c>
      <c r="R280" s="162">
        <v>40.200000000000003</v>
      </c>
      <c r="S280" s="153">
        <f t="shared" si="20"/>
        <v>44763</v>
      </c>
      <c r="T280" s="163">
        <v>47.5</v>
      </c>
      <c r="U280" s="153">
        <f t="shared" si="62"/>
        <v>44770</v>
      </c>
      <c r="V280" s="163"/>
      <c r="W280" s="153">
        <f t="shared" si="48"/>
        <v>44784</v>
      </c>
      <c r="X280" s="163">
        <v>57.2</v>
      </c>
      <c r="Y280" s="170" t="str">
        <f t="shared" si="65"/>
        <v>OK</v>
      </c>
      <c r="Z280" s="171" t="s">
        <v>97</v>
      </c>
      <c r="AA280" s="145" t="s">
        <v>1294</v>
      </c>
      <c r="AB280" s="153">
        <f t="shared" si="49"/>
        <v>44763</v>
      </c>
      <c r="AC280" s="163">
        <v>36.4</v>
      </c>
      <c r="AD280" s="153">
        <f t="shared" si="50"/>
        <v>44767</v>
      </c>
      <c r="AE280" s="163">
        <v>41.6</v>
      </c>
      <c r="AF280" s="153">
        <f t="shared" si="51"/>
        <v>44774</v>
      </c>
      <c r="AG280" s="163"/>
      <c r="AH280" s="153">
        <f t="shared" si="52"/>
        <v>44788</v>
      </c>
      <c r="AI280" s="163">
        <v>51.2</v>
      </c>
      <c r="AJ280" s="170" t="str">
        <f t="shared" si="66"/>
        <v>OK</v>
      </c>
      <c r="AK280" s="171" t="s">
        <v>97</v>
      </c>
      <c r="AL280" s="145" t="s">
        <v>1295</v>
      </c>
      <c r="AM280" s="153">
        <f t="shared" si="53"/>
        <v>44764</v>
      </c>
      <c r="AN280" s="162">
        <v>34.5</v>
      </c>
      <c r="AO280" s="153">
        <f t="shared" si="54"/>
        <v>44768</v>
      </c>
      <c r="AP280" s="163">
        <v>45.1</v>
      </c>
      <c r="AQ280" s="153">
        <f t="shared" si="64"/>
        <v>44775</v>
      </c>
      <c r="AR280" s="163"/>
      <c r="AS280" s="153">
        <f t="shared" si="55"/>
        <v>44789</v>
      </c>
      <c r="AT280" s="163">
        <v>54.4</v>
      </c>
      <c r="AU280" s="170" t="str">
        <f t="shared" si="67"/>
        <v>OK</v>
      </c>
      <c r="AV280" s="94"/>
      <c r="AW280" s="199" t="s">
        <v>1624</v>
      </c>
      <c r="AX280" s="200" t="s">
        <v>1468</v>
      </c>
    </row>
    <row r="281" spans="1:50" s="1" customFormat="1" ht="15" customHeight="1" x14ac:dyDescent="0.25">
      <c r="A281" s="194" t="s">
        <v>570</v>
      </c>
      <c r="B281" s="147" t="s">
        <v>310</v>
      </c>
      <c r="C281" s="148" t="s">
        <v>578</v>
      </c>
      <c r="D281" s="213" t="s">
        <v>47</v>
      </c>
      <c r="E281" s="149" t="s">
        <v>48</v>
      </c>
      <c r="F281" s="215" t="s">
        <v>49</v>
      </c>
      <c r="G281" s="213" t="s">
        <v>63</v>
      </c>
      <c r="H281" s="150">
        <v>25</v>
      </c>
      <c r="I281" s="146" t="s">
        <v>1690</v>
      </c>
      <c r="J281" s="153">
        <v>44756</v>
      </c>
      <c r="K281" s="153">
        <v>44760</v>
      </c>
      <c r="L281" s="153">
        <v>44761</v>
      </c>
      <c r="M281" s="167" t="s">
        <v>388</v>
      </c>
      <c r="N281" s="168">
        <v>44765</v>
      </c>
      <c r="O281" s="171" t="s">
        <v>97</v>
      </c>
      <c r="P281" s="148" t="s">
        <v>579</v>
      </c>
      <c r="Q281" s="153">
        <f t="shared" si="60"/>
        <v>44759</v>
      </c>
      <c r="R281" s="162">
        <v>40.200000000000003</v>
      </c>
      <c r="S281" s="153">
        <f t="shared" si="20"/>
        <v>44763</v>
      </c>
      <c r="T281" s="163">
        <v>47.5</v>
      </c>
      <c r="U281" s="153">
        <f t="shared" si="62"/>
        <v>44770</v>
      </c>
      <c r="V281" s="163"/>
      <c r="W281" s="153">
        <f t="shared" si="48"/>
        <v>44784</v>
      </c>
      <c r="X281" s="163">
        <v>57.2</v>
      </c>
      <c r="Y281" s="170" t="str">
        <f t="shared" si="65"/>
        <v>OK</v>
      </c>
      <c r="Z281" s="171" t="s">
        <v>97</v>
      </c>
      <c r="AA281" s="145" t="s">
        <v>1294</v>
      </c>
      <c r="AB281" s="153">
        <f t="shared" si="49"/>
        <v>44763</v>
      </c>
      <c r="AC281" s="163">
        <v>36.4</v>
      </c>
      <c r="AD281" s="153">
        <f t="shared" si="50"/>
        <v>44767</v>
      </c>
      <c r="AE281" s="163">
        <v>41.6</v>
      </c>
      <c r="AF281" s="153">
        <f t="shared" si="51"/>
        <v>44774</v>
      </c>
      <c r="AG281" s="163"/>
      <c r="AH281" s="153">
        <f t="shared" si="52"/>
        <v>44788</v>
      </c>
      <c r="AI281" s="163">
        <v>51.2</v>
      </c>
      <c r="AJ281" s="170" t="str">
        <f t="shared" si="66"/>
        <v>OK</v>
      </c>
      <c r="AK281" s="171" t="s">
        <v>97</v>
      </c>
      <c r="AL281" s="145" t="s">
        <v>1295</v>
      </c>
      <c r="AM281" s="153">
        <f t="shared" si="53"/>
        <v>44764</v>
      </c>
      <c r="AN281" s="162">
        <v>34.5</v>
      </c>
      <c r="AO281" s="153">
        <f t="shared" si="54"/>
        <v>44768</v>
      </c>
      <c r="AP281" s="163">
        <v>45.1</v>
      </c>
      <c r="AQ281" s="153">
        <f t="shared" si="64"/>
        <v>44775</v>
      </c>
      <c r="AR281" s="163"/>
      <c r="AS281" s="153">
        <f t="shared" si="55"/>
        <v>44789</v>
      </c>
      <c r="AT281" s="163">
        <v>54.4</v>
      </c>
      <c r="AU281" s="170" t="str">
        <f t="shared" si="67"/>
        <v>OK</v>
      </c>
      <c r="AV281" s="94"/>
      <c r="AW281" s="199" t="s">
        <v>1625</v>
      </c>
      <c r="AX281" s="200" t="s">
        <v>1469</v>
      </c>
    </row>
    <row r="282" spans="1:50" s="1" customFormat="1" ht="15" customHeight="1" x14ac:dyDescent="0.25">
      <c r="A282" s="194" t="s">
        <v>455</v>
      </c>
      <c r="B282" s="147" t="s">
        <v>310</v>
      </c>
      <c r="C282" s="148" t="s">
        <v>449</v>
      </c>
      <c r="D282" s="213" t="s">
        <v>47</v>
      </c>
      <c r="E282" s="149" t="s">
        <v>48</v>
      </c>
      <c r="F282" s="215" t="s">
        <v>49</v>
      </c>
      <c r="G282" s="213" t="s">
        <v>63</v>
      </c>
      <c r="H282" s="150">
        <v>25</v>
      </c>
      <c r="I282" s="146" t="s">
        <v>1694</v>
      </c>
      <c r="J282" s="153">
        <v>44725</v>
      </c>
      <c r="K282" s="153">
        <v>44726</v>
      </c>
      <c r="L282" s="153">
        <v>44730</v>
      </c>
      <c r="M282" s="167" t="s">
        <v>388</v>
      </c>
      <c r="N282" s="169">
        <v>44736</v>
      </c>
      <c r="O282" s="171" t="s">
        <v>97</v>
      </c>
      <c r="P282" s="145" t="s">
        <v>478</v>
      </c>
      <c r="Q282" s="153">
        <f t="shared" si="60"/>
        <v>44728</v>
      </c>
      <c r="R282" s="162">
        <v>50.3</v>
      </c>
      <c r="S282" s="153">
        <f t="shared" si="20"/>
        <v>44732</v>
      </c>
      <c r="T282" s="163">
        <v>54.5</v>
      </c>
      <c r="U282" s="153">
        <f t="shared" si="62"/>
        <v>44739</v>
      </c>
      <c r="V282" s="163"/>
      <c r="W282" s="153">
        <f t="shared" si="48"/>
        <v>44753</v>
      </c>
      <c r="X282" s="163">
        <v>64</v>
      </c>
      <c r="Y282" s="170" t="str">
        <f t="shared" si="65"/>
        <v>OK</v>
      </c>
      <c r="Z282" s="171" t="s">
        <v>97</v>
      </c>
      <c r="AA282" s="145" t="s">
        <v>479</v>
      </c>
      <c r="AB282" s="153">
        <f t="shared" si="49"/>
        <v>44729</v>
      </c>
      <c r="AC282" s="163">
        <v>40.299999999999997</v>
      </c>
      <c r="AD282" s="153">
        <f t="shared" si="50"/>
        <v>44733</v>
      </c>
      <c r="AE282" s="162">
        <v>46.9</v>
      </c>
      <c r="AF282" s="153">
        <f t="shared" si="51"/>
        <v>44740</v>
      </c>
      <c r="AG282" s="163"/>
      <c r="AH282" s="153">
        <f t="shared" si="52"/>
        <v>44754</v>
      </c>
      <c r="AI282" s="163">
        <v>59.2</v>
      </c>
      <c r="AJ282" s="170" t="str">
        <f t="shared" si="66"/>
        <v>OK</v>
      </c>
      <c r="AK282" s="171" t="s">
        <v>97</v>
      </c>
      <c r="AL282" s="145" t="s">
        <v>486</v>
      </c>
      <c r="AM282" s="153">
        <f t="shared" si="53"/>
        <v>44733</v>
      </c>
      <c r="AN282" s="162">
        <v>45.9</v>
      </c>
      <c r="AO282" s="153">
        <f t="shared" si="54"/>
        <v>44737</v>
      </c>
      <c r="AP282" s="162">
        <v>55.7</v>
      </c>
      <c r="AQ282" s="153">
        <f t="shared" si="64"/>
        <v>44744</v>
      </c>
      <c r="AR282" s="163"/>
      <c r="AS282" s="153">
        <f t="shared" si="55"/>
        <v>44758</v>
      </c>
      <c r="AT282" s="163">
        <v>65.7</v>
      </c>
      <c r="AU282" s="170" t="str">
        <f t="shared" si="67"/>
        <v>OK</v>
      </c>
      <c r="AV282" s="94"/>
      <c r="AW282" s="199" t="s">
        <v>1535</v>
      </c>
      <c r="AX282" s="200" t="s">
        <v>1414</v>
      </c>
    </row>
    <row r="283" spans="1:50" s="1" customFormat="1" ht="15" customHeight="1" x14ac:dyDescent="0.25">
      <c r="A283" s="194" t="s">
        <v>456</v>
      </c>
      <c r="B283" s="147" t="s">
        <v>310</v>
      </c>
      <c r="C283" s="148" t="s">
        <v>450</v>
      </c>
      <c r="D283" s="213" t="s">
        <v>47</v>
      </c>
      <c r="E283" s="149" t="s">
        <v>48</v>
      </c>
      <c r="F283" s="215" t="s">
        <v>49</v>
      </c>
      <c r="G283" s="213" t="s">
        <v>63</v>
      </c>
      <c r="H283" s="150">
        <v>25</v>
      </c>
      <c r="I283" s="146" t="s">
        <v>1694</v>
      </c>
      <c r="J283" s="153">
        <v>44725</v>
      </c>
      <c r="K283" s="153">
        <v>44726</v>
      </c>
      <c r="L283" s="153">
        <v>44730</v>
      </c>
      <c r="M283" s="167" t="s">
        <v>388</v>
      </c>
      <c r="N283" s="169">
        <v>44736</v>
      </c>
      <c r="O283" s="171" t="s">
        <v>97</v>
      </c>
      <c r="P283" s="145" t="s">
        <v>478</v>
      </c>
      <c r="Q283" s="153">
        <f t="shared" si="60"/>
        <v>44728</v>
      </c>
      <c r="R283" s="162">
        <v>50.3</v>
      </c>
      <c r="S283" s="153">
        <f t="shared" si="20"/>
        <v>44732</v>
      </c>
      <c r="T283" s="163">
        <v>54.5</v>
      </c>
      <c r="U283" s="153">
        <f t="shared" si="62"/>
        <v>44739</v>
      </c>
      <c r="V283" s="163"/>
      <c r="W283" s="153">
        <f t="shared" si="48"/>
        <v>44753</v>
      </c>
      <c r="X283" s="163">
        <v>64</v>
      </c>
      <c r="Y283" s="170" t="str">
        <f t="shared" si="65"/>
        <v>OK</v>
      </c>
      <c r="Z283" s="171" t="s">
        <v>97</v>
      </c>
      <c r="AA283" s="145" t="s">
        <v>479</v>
      </c>
      <c r="AB283" s="153">
        <f t="shared" si="49"/>
        <v>44729</v>
      </c>
      <c r="AC283" s="163">
        <v>40.299999999999997</v>
      </c>
      <c r="AD283" s="153">
        <f t="shared" si="50"/>
        <v>44733</v>
      </c>
      <c r="AE283" s="162">
        <v>46.9</v>
      </c>
      <c r="AF283" s="153">
        <f t="shared" si="51"/>
        <v>44740</v>
      </c>
      <c r="AG283" s="163"/>
      <c r="AH283" s="153">
        <f t="shared" si="52"/>
        <v>44754</v>
      </c>
      <c r="AI283" s="163">
        <v>59.2</v>
      </c>
      <c r="AJ283" s="170" t="str">
        <f t="shared" si="66"/>
        <v>OK</v>
      </c>
      <c r="AK283" s="171" t="s">
        <v>97</v>
      </c>
      <c r="AL283" s="145" t="s">
        <v>486</v>
      </c>
      <c r="AM283" s="153">
        <f t="shared" si="53"/>
        <v>44733</v>
      </c>
      <c r="AN283" s="162">
        <v>45.9</v>
      </c>
      <c r="AO283" s="153">
        <f t="shared" si="54"/>
        <v>44737</v>
      </c>
      <c r="AP283" s="162">
        <v>55.7</v>
      </c>
      <c r="AQ283" s="153">
        <f t="shared" si="64"/>
        <v>44744</v>
      </c>
      <c r="AR283" s="163"/>
      <c r="AS283" s="153">
        <f t="shared" si="55"/>
        <v>44758</v>
      </c>
      <c r="AT283" s="163">
        <v>65.7</v>
      </c>
      <c r="AU283" s="170" t="str">
        <f t="shared" si="67"/>
        <v>OK</v>
      </c>
      <c r="AV283" s="94"/>
      <c r="AW283" s="199" t="s">
        <v>1536</v>
      </c>
      <c r="AX283" s="200" t="s">
        <v>1415</v>
      </c>
    </row>
    <row r="284" spans="1:50" s="1" customFormat="1" ht="15" customHeight="1" x14ac:dyDescent="0.25">
      <c r="A284" s="194" t="s">
        <v>457</v>
      </c>
      <c r="B284" s="147" t="s">
        <v>310</v>
      </c>
      <c r="C284" s="148" t="s">
        <v>451</v>
      </c>
      <c r="D284" s="213" t="s">
        <v>47</v>
      </c>
      <c r="E284" s="149" t="s">
        <v>48</v>
      </c>
      <c r="F284" s="215" t="s">
        <v>49</v>
      </c>
      <c r="G284" s="213" t="s">
        <v>63</v>
      </c>
      <c r="H284" s="150">
        <v>25</v>
      </c>
      <c r="I284" s="146" t="s">
        <v>1694</v>
      </c>
      <c r="J284" s="153">
        <v>44725</v>
      </c>
      <c r="K284" s="153">
        <v>44726</v>
      </c>
      <c r="L284" s="153">
        <v>44730</v>
      </c>
      <c r="M284" s="167" t="s">
        <v>388</v>
      </c>
      <c r="N284" s="169">
        <v>44736</v>
      </c>
      <c r="O284" s="171" t="s">
        <v>97</v>
      </c>
      <c r="P284" s="145" t="s">
        <v>478</v>
      </c>
      <c r="Q284" s="153">
        <f t="shared" si="60"/>
        <v>44728</v>
      </c>
      <c r="R284" s="162">
        <v>50.3</v>
      </c>
      <c r="S284" s="153">
        <f t="shared" si="20"/>
        <v>44732</v>
      </c>
      <c r="T284" s="163">
        <v>54.5</v>
      </c>
      <c r="U284" s="153">
        <f t="shared" si="62"/>
        <v>44739</v>
      </c>
      <c r="V284" s="163"/>
      <c r="W284" s="153">
        <f t="shared" si="48"/>
        <v>44753</v>
      </c>
      <c r="X284" s="163">
        <v>64</v>
      </c>
      <c r="Y284" s="170" t="str">
        <f t="shared" si="65"/>
        <v>OK</v>
      </c>
      <c r="Z284" s="171" t="s">
        <v>97</v>
      </c>
      <c r="AA284" s="145" t="s">
        <v>479</v>
      </c>
      <c r="AB284" s="153">
        <f t="shared" si="49"/>
        <v>44729</v>
      </c>
      <c r="AC284" s="163">
        <v>40.299999999999997</v>
      </c>
      <c r="AD284" s="153">
        <f t="shared" si="50"/>
        <v>44733</v>
      </c>
      <c r="AE284" s="162">
        <v>46.9</v>
      </c>
      <c r="AF284" s="153">
        <f t="shared" si="51"/>
        <v>44740</v>
      </c>
      <c r="AG284" s="163"/>
      <c r="AH284" s="153">
        <f t="shared" si="52"/>
        <v>44754</v>
      </c>
      <c r="AI284" s="163">
        <v>59.2</v>
      </c>
      <c r="AJ284" s="170" t="str">
        <f t="shared" si="66"/>
        <v>OK</v>
      </c>
      <c r="AK284" s="171" t="s">
        <v>97</v>
      </c>
      <c r="AL284" s="145" t="s">
        <v>486</v>
      </c>
      <c r="AM284" s="153">
        <f t="shared" si="53"/>
        <v>44733</v>
      </c>
      <c r="AN284" s="162">
        <v>45.9</v>
      </c>
      <c r="AO284" s="153">
        <f t="shared" si="54"/>
        <v>44737</v>
      </c>
      <c r="AP284" s="162">
        <v>55.7</v>
      </c>
      <c r="AQ284" s="153">
        <f t="shared" si="64"/>
        <v>44744</v>
      </c>
      <c r="AR284" s="163"/>
      <c r="AS284" s="153">
        <f t="shared" si="55"/>
        <v>44758</v>
      </c>
      <c r="AT284" s="163">
        <v>65.7</v>
      </c>
      <c r="AU284" s="170" t="str">
        <f t="shared" si="67"/>
        <v>OK</v>
      </c>
      <c r="AV284" s="94"/>
      <c r="AW284" s="199" t="s">
        <v>1537</v>
      </c>
      <c r="AX284" s="200" t="s">
        <v>1416</v>
      </c>
    </row>
    <row r="285" spans="1:50" s="1" customFormat="1" ht="15" customHeight="1" x14ac:dyDescent="0.25">
      <c r="A285" s="194" t="s">
        <v>458</v>
      </c>
      <c r="B285" s="147" t="s">
        <v>310</v>
      </c>
      <c r="C285" s="148" t="s">
        <v>452</v>
      </c>
      <c r="D285" s="213" t="s">
        <v>47</v>
      </c>
      <c r="E285" s="149" t="s">
        <v>48</v>
      </c>
      <c r="F285" s="215" t="s">
        <v>49</v>
      </c>
      <c r="G285" s="213" t="s">
        <v>63</v>
      </c>
      <c r="H285" s="150">
        <v>25</v>
      </c>
      <c r="I285" s="146" t="s">
        <v>1694</v>
      </c>
      <c r="J285" s="153">
        <v>44725</v>
      </c>
      <c r="K285" s="153">
        <v>44726</v>
      </c>
      <c r="L285" s="153">
        <v>44730</v>
      </c>
      <c r="M285" s="167" t="s">
        <v>388</v>
      </c>
      <c r="N285" s="169">
        <v>44736</v>
      </c>
      <c r="O285" s="171" t="s">
        <v>97</v>
      </c>
      <c r="P285" s="145" t="s">
        <v>478</v>
      </c>
      <c r="Q285" s="153">
        <f t="shared" si="60"/>
        <v>44728</v>
      </c>
      <c r="R285" s="162">
        <v>50.3</v>
      </c>
      <c r="S285" s="153">
        <f t="shared" si="20"/>
        <v>44732</v>
      </c>
      <c r="T285" s="163">
        <v>54.5</v>
      </c>
      <c r="U285" s="153">
        <f t="shared" si="62"/>
        <v>44739</v>
      </c>
      <c r="V285" s="163"/>
      <c r="W285" s="153">
        <f t="shared" si="48"/>
        <v>44753</v>
      </c>
      <c r="X285" s="163">
        <v>64</v>
      </c>
      <c r="Y285" s="170" t="str">
        <f t="shared" si="65"/>
        <v>OK</v>
      </c>
      <c r="Z285" s="171" t="s">
        <v>97</v>
      </c>
      <c r="AA285" s="145" t="s">
        <v>479</v>
      </c>
      <c r="AB285" s="153">
        <f t="shared" si="49"/>
        <v>44729</v>
      </c>
      <c r="AC285" s="163">
        <v>40.299999999999997</v>
      </c>
      <c r="AD285" s="153">
        <f t="shared" si="50"/>
        <v>44733</v>
      </c>
      <c r="AE285" s="162">
        <v>46.9</v>
      </c>
      <c r="AF285" s="153">
        <f t="shared" si="51"/>
        <v>44740</v>
      </c>
      <c r="AG285" s="163"/>
      <c r="AH285" s="153">
        <f t="shared" si="52"/>
        <v>44754</v>
      </c>
      <c r="AI285" s="163">
        <v>59.2</v>
      </c>
      <c r="AJ285" s="170" t="str">
        <f t="shared" si="66"/>
        <v>OK</v>
      </c>
      <c r="AK285" s="171" t="s">
        <v>97</v>
      </c>
      <c r="AL285" s="145" t="s">
        <v>486</v>
      </c>
      <c r="AM285" s="153">
        <f t="shared" si="53"/>
        <v>44733</v>
      </c>
      <c r="AN285" s="162">
        <v>45.9</v>
      </c>
      <c r="AO285" s="153">
        <f t="shared" si="54"/>
        <v>44737</v>
      </c>
      <c r="AP285" s="162">
        <v>55.7</v>
      </c>
      <c r="AQ285" s="153">
        <f t="shared" si="64"/>
        <v>44744</v>
      </c>
      <c r="AR285" s="163"/>
      <c r="AS285" s="153">
        <f t="shared" si="55"/>
        <v>44758</v>
      </c>
      <c r="AT285" s="163">
        <v>65.7</v>
      </c>
      <c r="AU285" s="170" t="str">
        <f t="shared" si="67"/>
        <v>OK</v>
      </c>
      <c r="AV285" s="94"/>
      <c r="AW285" s="199" t="s">
        <v>1538</v>
      </c>
      <c r="AX285" s="200" t="s">
        <v>1417</v>
      </c>
    </row>
    <row r="286" spans="1:50" s="1" customFormat="1" ht="15" customHeight="1" x14ac:dyDescent="0.25">
      <c r="A286" s="194" t="s">
        <v>459</v>
      </c>
      <c r="B286" s="147" t="s">
        <v>310</v>
      </c>
      <c r="C286" s="148" t="s">
        <v>453</v>
      </c>
      <c r="D286" s="213" t="s">
        <v>47</v>
      </c>
      <c r="E286" s="149" t="s">
        <v>48</v>
      </c>
      <c r="F286" s="215" t="s">
        <v>49</v>
      </c>
      <c r="G286" s="213" t="s">
        <v>63</v>
      </c>
      <c r="H286" s="150">
        <v>25</v>
      </c>
      <c r="I286" s="146" t="s">
        <v>1694</v>
      </c>
      <c r="J286" s="153">
        <v>44725</v>
      </c>
      <c r="K286" s="153">
        <v>44727</v>
      </c>
      <c r="L286" s="153">
        <v>44730</v>
      </c>
      <c r="M286" s="167" t="s">
        <v>388</v>
      </c>
      <c r="N286" s="169">
        <v>44736</v>
      </c>
      <c r="O286" s="171" t="s">
        <v>97</v>
      </c>
      <c r="P286" s="145" t="s">
        <v>478</v>
      </c>
      <c r="Q286" s="153">
        <f t="shared" si="60"/>
        <v>44728</v>
      </c>
      <c r="R286" s="162">
        <v>50.3</v>
      </c>
      <c r="S286" s="153">
        <f t="shared" si="20"/>
        <v>44732</v>
      </c>
      <c r="T286" s="163">
        <v>54.5</v>
      </c>
      <c r="U286" s="153">
        <f t="shared" si="62"/>
        <v>44739</v>
      </c>
      <c r="V286" s="163"/>
      <c r="W286" s="153">
        <f t="shared" si="48"/>
        <v>44753</v>
      </c>
      <c r="X286" s="163">
        <v>64</v>
      </c>
      <c r="Y286" s="170" t="str">
        <f t="shared" si="65"/>
        <v>OK</v>
      </c>
      <c r="Z286" s="171" t="s">
        <v>97</v>
      </c>
      <c r="AA286" s="145" t="s">
        <v>480</v>
      </c>
      <c r="AB286" s="153">
        <f t="shared" si="49"/>
        <v>44730</v>
      </c>
      <c r="AC286" s="162">
        <v>34</v>
      </c>
      <c r="AD286" s="153">
        <f t="shared" si="50"/>
        <v>44734</v>
      </c>
      <c r="AE286" s="163">
        <v>41.3</v>
      </c>
      <c r="AF286" s="153">
        <f t="shared" si="51"/>
        <v>44741</v>
      </c>
      <c r="AG286" s="163"/>
      <c r="AH286" s="153">
        <f t="shared" si="52"/>
        <v>44755</v>
      </c>
      <c r="AI286" s="163">
        <v>53.8</v>
      </c>
      <c r="AJ286" s="170" t="str">
        <f t="shared" si="66"/>
        <v>OK</v>
      </c>
      <c r="AK286" s="171" t="s">
        <v>97</v>
      </c>
      <c r="AL286" s="145" t="s">
        <v>486</v>
      </c>
      <c r="AM286" s="153">
        <f t="shared" si="53"/>
        <v>44733</v>
      </c>
      <c r="AN286" s="162">
        <v>45.9</v>
      </c>
      <c r="AO286" s="153">
        <f t="shared" si="54"/>
        <v>44737</v>
      </c>
      <c r="AP286" s="162">
        <v>55.7</v>
      </c>
      <c r="AQ286" s="153">
        <f t="shared" si="64"/>
        <v>44744</v>
      </c>
      <c r="AR286" s="163"/>
      <c r="AS286" s="153">
        <f t="shared" si="55"/>
        <v>44758</v>
      </c>
      <c r="AT286" s="163">
        <v>65.7</v>
      </c>
      <c r="AU286" s="170" t="str">
        <f t="shared" si="67"/>
        <v>OK</v>
      </c>
      <c r="AV286" s="94"/>
      <c r="AW286" s="199" t="s">
        <v>1539</v>
      </c>
      <c r="AX286" s="200" t="s">
        <v>1418</v>
      </c>
    </row>
    <row r="287" spans="1:50" s="1" customFormat="1" ht="15" customHeight="1" x14ac:dyDescent="0.25">
      <c r="A287" s="194" t="s">
        <v>460</v>
      </c>
      <c r="B287" s="147" t="s">
        <v>310</v>
      </c>
      <c r="C287" s="148" t="s">
        <v>454</v>
      </c>
      <c r="D287" s="213" t="s">
        <v>47</v>
      </c>
      <c r="E287" s="149" t="s">
        <v>48</v>
      </c>
      <c r="F287" s="215" t="s">
        <v>49</v>
      </c>
      <c r="G287" s="213" t="s">
        <v>63</v>
      </c>
      <c r="H287" s="150">
        <v>25</v>
      </c>
      <c r="I287" s="146" t="s">
        <v>1694</v>
      </c>
      <c r="J287" s="153">
        <v>44725</v>
      </c>
      <c r="K287" s="153">
        <v>44727</v>
      </c>
      <c r="L287" s="153">
        <v>44729</v>
      </c>
      <c r="M287" s="167" t="s">
        <v>388</v>
      </c>
      <c r="N287" s="169">
        <v>44736</v>
      </c>
      <c r="O287" s="171" t="s">
        <v>97</v>
      </c>
      <c r="P287" s="145" t="s">
        <v>478</v>
      </c>
      <c r="Q287" s="153">
        <f t="shared" si="60"/>
        <v>44728</v>
      </c>
      <c r="R287" s="162">
        <v>50.3</v>
      </c>
      <c r="S287" s="153">
        <f t="shared" si="20"/>
        <v>44732</v>
      </c>
      <c r="T287" s="163">
        <v>54.5</v>
      </c>
      <c r="U287" s="153">
        <f t="shared" si="62"/>
        <v>44739</v>
      </c>
      <c r="V287" s="163"/>
      <c r="W287" s="153">
        <f t="shared" si="48"/>
        <v>44753</v>
      </c>
      <c r="X287" s="163">
        <v>64</v>
      </c>
      <c r="Y287" s="170" t="str">
        <f t="shared" si="65"/>
        <v>OK</v>
      </c>
      <c r="Z287" s="171" t="s">
        <v>97</v>
      </c>
      <c r="AA287" s="145" t="s">
        <v>480</v>
      </c>
      <c r="AB287" s="153">
        <f t="shared" si="49"/>
        <v>44730</v>
      </c>
      <c r="AC287" s="162">
        <v>34</v>
      </c>
      <c r="AD287" s="153">
        <f t="shared" si="50"/>
        <v>44734</v>
      </c>
      <c r="AE287" s="163">
        <v>41.3</v>
      </c>
      <c r="AF287" s="153">
        <f t="shared" si="51"/>
        <v>44741</v>
      </c>
      <c r="AG287" s="163"/>
      <c r="AH287" s="153">
        <f t="shared" si="52"/>
        <v>44755</v>
      </c>
      <c r="AI287" s="163">
        <v>53.8</v>
      </c>
      <c r="AJ287" s="170" t="str">
        <f t="shared" si="66"/>
        <v>OK</v>
      </c>
      <c r="AK287" s="171" t="s">
        <v>97</v>
      </c>
      <c r="AL287" s="145" t="s">
        <v>485</v>
      </c>
      <c r="AM287" s="153">
        <f t="shared" si="53"/>
        <v>44732</v>
      </c>
      <c r="AN287" s="162">
        <v>48</v>
      </c>
      <c r="AO287" s="153">
        <f t="shared" si="54"/>
        <v>44736</v>
      </c>
      <c r="AP287" s="162">
        <v>55.8</v>
      </c>
      <c r="AQ287" s="153">
        <f t="shared" si="64"/>
        <v>44743</v>
      </c>
      <c r="AR287" s="163"/>
      <c r="AS287" s="153">
        <f t="shared" si="55"/>
        <v>44757</v>
      </c>
      <c r="AT287" s="163">
        <v>68.8</v>
      </c>
      <c r="AU287" s="170" t="str">
        <f t="shared" si="67"/>
        <v>OK</v>
      </c>
      <c r="AV287" s="94"/>
      <c r="AW287" s="199" t="s">
        <v>1540</v>
      </c>
      <c r="AX287" s="200" t="s">
        <v>1419</v>
      </c>
    </row>
    <row r="288" spans="1:50" s="1" customFormat="1" ht="15" customHeight="1" x14ac:dyDescent="0.25">
      <c r="A288" s="194" t="s">
        <v>483</v>
      </c>
      <c r="B288" s="147" t="s">
        <v>310</v>
      </c>
      <c r="C288" s="148" t="s">
        <v>481</v>
      </c>
      <c r="D288" s="213" t="s">
        <v>47</v>
      </c>
      <c r="E288" s="149" t="s">
        <v>48</v>
      </c>
      <c r="F288" s="215" t="s">
        <v>49</v>
      </c>
      <c r="G288" s="213" t="s">
        <v>63</v>
      </c>
      <c r="H288" s="150">
        <v>25</v>
      </c>
      <c r="I288" s="146" t="s">
        <v>1694</v>
      </c>
      <c r="J288" s="153">
        <v>44733</v>
      </c>
      <c r="K288" s="153">
        <v>44734</v>
      </c>
      <c r="L288" s="153">
        <v>44735</v>
      </c>
      <c r="M288" s="167" t="s">
        <v>388</v>
      </c>
      <c r="N288" s="168">
        <v>44742</v>
      </c>
      <c r="O288" s="171" t="s">
        <v>97</v>
      </c>
      <c r="P288" s="145" t="s">
        <v>491</v>
      </c>
      <c r="Q288" s="153">
        <f t="shared" si="60"/>
        <v>44736</v>
      </c>
      <c r="R288" s="162">
        <v>43.5</v>
      </c>
      <c r="S288" s="153">
        <f t="shared" si="20"/>
        <v>44740</v>
      </c>
      <c r="T288" s="163">
        <v>49.9</v>
      </c>
      <c r="U288" s="153">
        <f t="shared" si="62"/>
        <v>44747</v>
      </c>
      <c r="V288" s="163"/>
      <c r="W288" s="153">
        <f t="shared" si="48"/>
        <v>44761</v>
      </c>
      <c r="X288" s="163">
        <v>60.1</v>
      </c>
      <c r="Y288" s="170" t="str">
        <f t="shared" si="65"/>
        <v>OK</v>
      </c>
      <c r="Z288" s="171" t="s">
        <v>97</v>
      </c>
      <c r="AA288" s="145" t="s">
        <v>494</v>
      </c>
      <c r="AB288" s="153">
        <f t="shared" si="49"/>
        <v>44737</v>
      </c>
      <c r="AC288" s="163">
        <v>38.700000000000003</v>
      </c>
      <c r="AD288" s="153">
        <f t="shared" si="50"/>
        <v>44741</v>
      </c>
      <c r="AE288" s="163">
        <v>44.9</v>
      </c>
      <c r="AF288" s="153">
        <f t="shared" si="51"/>
        <v>44748</v>
      </c>
      <c r="AG288" s="163"/>
      <c r="AH288" s="153">
        <f t="shared" si="52"/>
        <v>44762</v>
      </c>
      <c r="AI288" s="163">
        <v>57.6</v>
      </c>
      <c r="AJ288" s="170" t="str">
        <f t="shared" si="66"/>
        <v>OK</v>
      </c>
      <c r="AK288" s="171" t="s">
        <v>97</v>
      </c>
      <c r="AL288" s="145" t="s">
        <v>502</v>
      </c>
      <c r="AM288" s="153">
        <f t="shared" si="53"/>
        <v>44738</v>
      </c>
      <c r="AN288" s="163">
        <v>54.5</v>
      </c>
      <c r="AO288" s="153">
        <f t="shared" si="54"/>
        <v>44742</v>
      </c>
      <c r="AP288" s="163">
        <v>57.8</v>
      </c>
      <c r="AQ288" s="153">
        <f t="shared" si="64"/>
        <v>44749</v>
      </c>
      <c r="AR288" s="163"/>
      <c r="AS288" s="153">
        <f t="shared" si="55"/>
        <v>44763</v>
      </c>
      <c r="AT288" s="163">
        <v>70.7</v>
      </c>
      <c r="AU288" s="170" t="str">
        <f t="shared" si="67"/>
        <v>OK</v>
      </c>
      <c r="AV288" s="94"/>
      <c r="AW288" s="199" t="s">
        <v>1549</v>
      </c>
      <c r="AX288" s="200" t="s">
        <v>1427</v>
      </c>
    </row>
    <row r="289" spans="1:50" s="1" customFormat="1" ht="15" customHeight="1" x14ac:dyDescent="0.25">
      <c r="A289" s="194" t="s">
        <v>467</v>
      </c>
      <c r="B289" s="147" t="s">
        <v>310</v>
      </c>
      <c r="C289" s="148" t="s">
        <v>462</v>
      </c>
      <c r="D289" s="213" t="s">
        <v>47</v>
      </c>
      <c r="E289" s="149" t="s">
        <v>48</v>
      </c>
      <c r="F289" s="215" t="s">
        <v>49</v>
      </c>
      <c r="G289" s="213" t="s">
        <v>63</v>
      </c>
      <c r="H289" s="150">
        <v>25</v>
      </c>
      <c r="I289" s="146" t="s">
        <v>1694</v>
      </c>
      <c r="J289" s="153">
        <v>44726</v>
      </c>
      <c r="K289" s="153">
        <v>44727</v>
      </c>
      <c r="L289" s="153">
        <v>44729</v>
      </c>
      <c r="M289" s="167" t="s">
        <v>388</v>
      </c>
      <c r="N289" s="169">
        <v>44736</v>
      </c>
      <c r="O289" s="171" t="s">
        <v>97</v>
      </c>
      <c r="P289" s="145" t="s">
        <v>479</v>
      </c>
      <c r="Q289" s="153">
        <f t="shared" si="60"/>
        <v>44729</v>
      </c>
      <c r="R289" s="162">
        <v>40.299999999999997</v>
      </c>
      <c r="S289" s="153">
        <f t="shared" si="20"/>
        <v>44733</v>
      </c>
      <c r="T289" s="163">
        <v>46.9</v>
      </c>
      <c r="U289" s="153">
        <f t="shared" si="62"/>
        <v>44740</v>
      </c>
      <c r="V289" s="163"/>
      <c r="W289" s="153">
        <f t="shared" si="48"/>
        <v>44754</v>
      </c>
      <c r="X289" s="163">
        <v>59.2</v>
      </c>
      <c r="Y289" s="170" t="str">
        <f t="shared" si="65"/>
        <v>OK</v>
      </c>
      <c r="Z289" s="171" t="s">
        <v>97</v>
      </c>
      <c r="AA289" s="145" t="s">
        <v>480</v>
      </c>
      <c r="AB289" s="153">
        <f t="shared" si="49"/>
        <v>44730</v>
      </c>
      <c r="AC289" s="162">
        <v>34</v>
      </c>
      <c r="AD289" s="153">
        <f t="shared" si="50"/>
        <v>44734</v>
      </c>
      <c r="AE289" s="163">
        <v>41.3</v>
      </c>
      <c r="AF289" s="153">
        <f t="shared" si="51"/>
        <v>44741</v>
      </c>
      <c r="AG289" s="163"/>
      <c r="AH289" s="153">
        <f t="shared" si="52"/>
        <v>44755</v>
      </c>
      <c r="AI289" s="163">
        <v>53.8</v>
      </c>
      <c r="AJ289" s="170" t="str">
        <f t="shared" si="66"/>
        <v>OK</v>
      </c>
      <c r="AK289" s="171" t="s">
        <v>97</v>
      </c>
      <c r="AL289" s="145" t="s">
        <v>485</v>
      </c>
      <c r="AM289" s="153">
        <f t="shared" si="53"/>
        <v>44732</v>
      </c>
      <c r="AN289" s="162">
        <v>48</v>
      </c>
      <c r="AO289" s="153">
        <f t="shared" si="54"/>
        <v>44736</v>
      </c>
      <c r="AP289" s="162">
        <v>55.8</v>
      </c>
      <c r="AQ289" s="153">
        <f t="shared" si="64"/>
        <v>44743</v>
      </c>
      <c r="AR289" s="163"/>
      <c r="AS289" s="153">
        <f t="shared" si="55"/>
        <v>44757</v>
      </c>
      <c r="AT289" s="163">
        <v>68.8</v>
      </c>
      <c r="AU289" s="170" t="str">
        <f t="shared" si="67"/>
        <v>OK</v>
      </c>
      <c r="AV289" s="94"/>
      <c r="AW289" s="199" t="s">
        <v>1541</v>
      </c>
      <c r="AX289" s="200" t="s">
        <v>1420</v>
      </c>
    </row>
    <row r="290" spans="1:50" s="1" customFormat="1" ht="15" customHeight="1" x14ac:dyDescent="0.25">
      <c r="A290" s="194" t="s">
        <v>468</v>
      </c>
      <c r="B290" s="147" t="s">
        <v>310</v>
      </c>
      <c r="C290" s="148" t="s">
        <v>463</v>
      </c>
      <c r="D290" s="213" t="s">
        <v>47</v>
      </c>
      <c r="E290" s="149" t="s">
        <v>48</v>
      </c>
      <c r="F290" s="215" t="s">
        <v>49</v>
      </c>
      <c r="G290" s="213" t="s">
        <v>63</v>
      </c>
      <c r="H290" s="150">
        <v>25</v>
      </c>
      <c r="I290" s="146" t="s">
        <v>1694</v>
      </c>
      <c r="J290" s="153">
        <v>44726</v>
      </c>
      <c r="K290" s="153">
        <v>44727</v>
      </c>
      <c r="L290" s="153">
        <v>44729</v>
      </c>
      <c r="M290" s="167" t="s">
        <v>388</v>
      </c>
      <c r="N290" s="169">
        <v>44736</v>
      </c>
      <c r="O290" s="171" t="s">
        <v>97</v>
      </c>
      <c r="P290" s="145" t="s">
        <v>479</v>
      </c>
      <c r="Q290" s="153">
        <f t="shared" si="60"/>
        <v>44729</v>
      </c>
      <c r="R290" s="162">
        <v>40.299999999999997</v>
      </c>
      <c r="S290" s="153">
        <f t="shared" si="20"/>
        <v>44733</v>
      </c>
      <c r="T290" s="163">
        <v>46.9</v>
      </c>
      <c r="U290" s="153">
        <f t="shared" si="62"/>
        <v>44740</v>
      </c>
      <c r="V290" s="163"/>
      <c r="W290" s="153">
        <f t="shared" si="48"/>
        <v>44754</v>
      </c>
      <c r="X290" s="163">
        <v>59.2</v>
      </c>
      <c r="Y290" s="170" t="str">
        <f t="shared" si="65"/>
        <v>OK</v>
      </c>
      <c r="Z290" s="171" t="s">
        <v>97</v>
      </c>
      <c r="AA290" s="145" t="s">
        <v>480</v>
      </c>
      <c r="AB290" s="153">
        <f t="shared" si="49"/>
        <v>44730</v>
      </c>
      <c r="AC290" s="162">
        <v>34</v>
      </c>
      <c r="AD290" s="153">
        <f t="shared" si="50"/>
        <v>44734</v>
      </c>
      <c r="AE290" s="163">
        <v>41.3</v>
      </c>
      <c r="AF290" s="153">
        <f t="shared" si="51"/>
        <v>44741</v>
      </c>
      <c r="AG290" s="163"/>
      <c r="AH290" s="153">
        <f t="shared" si="52"/>
        <v>44755</v>
      </c>
      <c r="AI290" s="163">
        <v>53.8</v>
      </c>
      <c r="AJ290" s="170" t="str">
        <f t="shared" si="66"/>
        <v>OK</v>
      </c>
      <c r="AK290" s="171" t="s">
        <v>97</v>
      </c>
      <c r="AL290" s="145" t="s">
        <v>485</v>
      </c>
      <c r="AM290" s="153">
        <f t="shared" si="53"/>
        <v>44732</v>
      </c>
      <c r="AN290" s="162">
        <v>48</v>
      </c>
      <c r="AO290" s="153">
        <f t="shared" si="54"/>
        <v>44736</v>
      </c>
      <c r="AP290" s="162">
        <v>55.8</v>
      </c>
      <c r="AQ290" s="153">
        <f t="shared" si="64"/>
        <v>44743</v>
      </c>
      <c r="AR290" s="163"/>
      <c r="AS290" s="153">
        <f t="shared" si="55"/>
        <v>44757</v>
      </c>
      <c r="AT290" s="163">
        <v>68.8</v>
      </c>
      <c r="AU290" s="170" t="str">
        <f t="shared" si="67"/>
        <v>OK</v>
      </c>
      <c r="AV290" s="94"/>
      <c r="AW290" s="199" t="s">
        <v>1542</v>
      </c>
      <c r="AX290" s="200" t="s">
        <v>1421</v>
      </c>
    </row>
    <row r="291" spans="1:50" s="1" customFormat="1" ht="15" customHeight="1" x14ac:dyDescent="0.25">
      <c r="A291" s="194" t="s">
        <v>469</v>
      </c>
      <c r="B291" s="147" t="s">
        <v>310</v>
      </c>
      <c r="C291" s="148" t="s">
        <v>464</v>
      </c>
      <c r="D291" s="213" t="s">
        <v>47</v>
      </c>
      <c r="E291" s="149" t="s">
        <v>48</v>
      </c>
      <c r="F291" s="215" t="s">
        <v>49</v>
      </c>
      <c r="G291" s="213" t="s">
        <v>63</v>
      </c>
      <c r="H291" s="150">
        <v>25</v>
      </c>
      <c r="I291" s="146" t="s">
        <v>1694</v>
      </c>
      <c r="J291" s="153">
        <v>44726</v>
      </c>
      <c r="K291" s="153">
        <v>44727</v>
      </c>
      <c r="L291" s="153">
        <v>44729</v>
      </c>
      <c r="M291" s="167" t="s">
        <v>388</v>
      </c>
      <c r="N291" s="168">
        <v>44735</v>
      </c>
      <c r="O291" s="171" t="s">
        <v>97</v>
      </c>
      <c r="P291" s="145" t="s">
        <v>479</v>
      </c>
      <c r="Q291" s="153">
        <f t="shared" si="60"/>
        <v>44729</v>
      </c>
      <c r="R291" s="162">
        <v>40.299999999999997</v>
      </c>
      <c r="S291" s="153">
        <f t="shared" si="20"/>
        <v>44733</v>
      </c>
      <c r="T291" s="163">
        <v>46.9</v>
      </c>
      <c r="U291" s="153">
        <f t="shared" si="62"/>
        <v>44740</v>
      </c>
      <c r="V291" s="163"/>
      <c r="W291" s="153">
        <f t="shared" si="48"/>
        <v>44754</v>
      </c>
      <c r="X291" s="163">
        <v>59.2</v>
      </c>
      <c r="Y291" s="170" t="str">
        <f t="shared" si="65"/>
        <v>OK</v>
      </c>
      <c r="Z291" s="171" t="s">
        <v>97</v>
      </c>
      <c r="AA291" s="145" t="s">
        <v>480</v>
      </c>
      <c r="AB291" s="153">
        <f t="shared" si="49"/>
        <v>44730</v>
      </c>
      <c r="AC291" s="162">
        <v>34</v>
      </c>
      <c r="AD291" s="153">
        <f t="shared" si="50"/>
        <v>44734</v>
      </c>
      <c r="AE291" s="163">
        <v>41.3</v>
      </c>
      <c r="AF291" s="153">
        <f t="shared" si="51"/>
        <v>44741</v>
      </c>
      <c r="AG291" s="163"/>
      <c r="AH291" s="153">
        <f t="shared" si="52"/>
        <v>44755</v>
      </c>
      <c r="AI291" s="163">
        <v>53.8</v>
      </c>
      <c r="AJ291" s="170" t="str">
        <f t="shared" si="66"/>
        <v>OK</v>
      </c>
      <c r="AK291" s="171" t="s">
        <v>97</v>
      </c>
      <c r="AL291" s="145" t="s">
        <v>485</v>
      </c>
      <c r="AM291" s="153">
        <f t="shared" si="53"/>
        <v>44732</v>
      </c>
      <c r="AN291" s="162">
        <v>48</v>
      </c>
      <c r="AO291" s="153">
        <f t="shared" si="54"/>
        <v>44736</v>
      </c>
      <c r="AP291" s="162">
        <v>55.8</v>
      </c>
      <c r="AQ291" s="153">
        <f t="shared" si="64"/>
        <v>44743</v>
      </c>
      <c r="AR291" s="163"/>
      <c r="AS291" s="153">
        <f t="shared" si="55"/>
        <v>44757</v>
      </c>
      <c r="AT291" s="163">
        <v>68.8</v>
      </c>
      <c r="AU291" s="170" t="str">
        <f t="shared" si="67"/>
        <v>OK</v>
      </c>
      <c r="AV291" s="94"/>
      <c r="AW291" s="199" t="s">
        <v>1543</v>
      </c>
      <c r="AX291" s="200" t="s">
        <v>1408</v>
      </c>
    </row>
    <row r="292" spans="1:50" s="1" customFormat="1" ht="15" customHeight="1" x14ac:dyDescent="0.25">
      <c r="A292" s="194" t="s">
        <v>470</v>
      </c>
      <c r="B292" s="147" t="s">
        <v>310</v>
      </c>
      <c r="C292" s="148" t="s">
        <v>465</v>
      </c>
      <c r="D292" s="213" t="s">
        <v>47</v>
      </c>
      <c r="E292" s="149" t="s">
        <v>48</v>
      </c>
      <c r="F292" s="215" t="s">
        <v>49</v>
      </c>
      <c r="G292" s="213" t="s">
        <v>63</v>
      </c>
      <c r="H292" s="150">
        <v>25</v>
      </c>
      <c r="I292" s="146" t="s">
        <v>1693</v>
      </c>
      <c r="J292" s="153">
        <v>44726</v>
      </c>
      <c r="K292" s="153">
        <v>44727</v>
      </c>
      <c r="L292" s="153">
        <v>44729</v>
      </c>
      <c r="M292" s="167" t="s">
        <v>388</v>
      </c>
      <c r="N292" s="168">
        <v>44735</v>
      </c>
      <c r="O292" s="171" t="s">
        <v>97</v>
      </c>
      <c r="P292" s="145" t="s">
        <v>479</v>
      </c>
      <c r="Q292" s="153">
        <f t="shared" si="60"/>
        <v>44729</v>
      </c>
      <c r="R292" s="162">
        <v>40.299999999999997</v>
      </c>
      <c r="S292" s="153">
        <f t="shared" si="20"/>
        <v>44733</v>
      </c>
      <c r="T292" s="163">
        <v>46.9</v>
      </c>
      <c r="U292" s="153">
        <f t="shared" si="62"/>
        <v>44740</v>
      </c>
      <c r="V292" s="163"/>
      <c r="W292" s="153">
        <f t="shared" si="48"/>
        <v>44754</v>
      </c>
      <c r="X292" s="163">
        <v>59.2</v>
      </c>
      <c r="Y292" s="170" t="str">
        <f t="shared" si="65"/>
        <v>OK</v>
      </c>
      <c r="Z292" s="171" t="s">
        <v>97</v>
      </c>
      <c r="AA292" s="145" t="s">
        <v>480</v>
      </c>
      <c r="AB292" s="153">
        <f t="shared" si="49"/>
        <v>44730</v>
      </c>
      <c r="AC292" s="162">
        <v>34</v>
      </c>
      <c r="AD292" s="153">
        <f t="shared" si="50"/>
        <v>44734</v>
      </c>
      <c r="AE292" s="163">
        <v>41.3</v>
      </c>
      <c r="AF292" s="153">
        <f t="shared" si="51"/>
        <v>44741</v>
      </c>
      <c r="AG292" s="163"/>
      <c r="AH292" s="153">
        <f t="shared" si="52"/>
        <v>44755</v>
      </c>
      <c r="AI292" s="163">
        <v>53.8</v>
      </c>
      <c r="AJ292" s="170" t="str">
        <f t="shared" si="66"/>
        <v>OK</v>
      </c>
      <c r="AK292" s="171" t="s">
        <v>97</v>
      </c>
      <c r="AL292" s="145" t="s">
        <v>485</v>
      </c>
      <c r="AM292" s="153">
        <f t="shared" si="53"/>
        <v>44732</v>
      </c>
      <c r="AN292" s="162">
        <v>48</v>
      </c>
      <c r="AO292" s="153">
        <f t="shared" si="54"/>
        <v>44736</v>
      </c>
      <c r="AP292" s="162">
        <v>55.8</v>
      </c>
      <c r="AQ292" s="153">
        <f t="shared" si="64"/>
        <v>44743</v>
      </c>
      <c r="AR292" s="163"/>
      <c r="AS292" s="153">
        <f t="shared" si="55"/>
        <v>44757</v>
      </c>
      <c r="AT292" s="163">
        <v>68.8</v>
      </c>
      <c r="AU292" s="170" t="str">
        <f t="shared" si="67"/>
        <v>OK</v>
      </c>
      <c r="AV292" s="94"/>
      <c r="AW292" s="199" t="s">
        <v>1544</v>
      </c>
      <c r="AX292" s="200" t="s">
        <v>1409</v>
      </c>
    </row>
    <row r="293" spans="1:50" s="1" customFormat="1" ht="15" customHeight="1" x14ac:dyDescent="0.25">
      <c r="A293" s="194" t="s">
        <v>474</v>
      </c>
      <c r="B293" s="147" t="s">
        <v>310</v>
      </c>
      <c r="C293" s="148" t="s">
        <v>466</v>
      </c>
      <c r="D293" s="213" t="s">
        <v>47</v>
      </c>
      <c r="E293" s="149" t="s">
        <v>48</v>
      </c>
      <c r="F293" s="215" t="s">
        <v>49</v>
      </c>
      <c r="G293" s="213" t="s">
        <v>63</v>
      </c>
      <c r="H293" s="150">
        <v>25</v>
      </c>
      <c r="I293" s="146" t="s">
        <v>1693</v>
      </c>
      <c r="J293" s="153">
        <v>44727</v>
      </c>
      <c r="K293" s="153">
        <v>44729</v>
      </c>
      <c r="L293" s="153">
        <v>44730</v>
      </c>
      <c r="M293" s="167" t="s">
        <v>388</v>
      </c>
      <c r="N293" s="168">
        <v>44735</v>
      </c>
      <c r="O293" s="171" t="s">
        <v>97</v>
      </c>
      <c r="P293" s="145" t="s">
        <v>480</v>
      </c>
      <c r="Q293" s="153">
        <f t="shared" si="60"/>
        <v>44730</v>
      </c>
      <c r="R293" s="162">
        <v>34</v>
      </c>
      <c r="S293" s="153">
        <f t="shared" si="20"/>
        <v>44734</v>
      </c>
      <c r="T293" s="163">
        <v>41.3</v>
      </c>
      <c r="U293" s="153">
        <f t="shared" si="62"/>
        <v>44741</v>
      </c>
      <c r="V293" s="163"/>
      <c r="W293" s="153">
        <f t="shared" si="48"/>
        <v>44755</v>
      </c>
      <c r="X293" s="163">
        <v>53.8</v>
      </c>
      <c r="Y293" s="170" t="str">
        <f t="shared" si="65"/>
        <v>OK</v>
      </c>
      <c r="Z293" s="171" t="s">
        <v>97</v>
      </c>
      <c r="AA293" s="145" t="s">
        <v>485</v>
      </c>
      <c r="AB293" s="153">
        <f t="shared" si="49"/>
        <v>44732</v>
      </c>
      <c r="AC293" s="162">
        <v>48</v>
      </c>
      <c r="AD293" s="153">
        <f t="shared" si="50"/>
        <v>44736</v>
      </c>
      <c r="AE293" s="162">
        <v>55.8</v>
      </c>
      <c r="AF293" s="153">
        <f t="shared" si="51"/>
        <v>44743</v>
      </c>
      <c r="AG293" s="163"/>
      <c r="AH293" s="153">
        <f t="shared" si="52"/>
        <v>44757</v>
      </c>
      <c r="AI293" s="163">
        <v>68.8</v>
      </c>
      <c r="AJ293" s="170" t="str">
        <f t="shared" si="66"/>
        <v>OK</v>
      </c>
      <c r="AK293" s="171" t="s">
        <v>97</v>
      </c>
      <c r="AL293" s="145" t="s">
        <v>486</v>
      </c>
      <c r="AM293" s="153">
        <f t="shared" si="53"/>
        <v>44733</v>
      </c>
      <c r="AN293" s="162">
        <v>45.9</v>
      </c>
      <c r="AO293" s="153">
        <f t="shared" si="54"/>
        <v>44737</v>
      </c>
      <c r="AP293" s="162">
        <v>55.7</v>
      </c>
      <c r="AQ293" s="153">
        <f t="shared" si="64"/>
        <v>44744</v>
      </c>
      <c r="AR293" s="163"/>
      <c r="AS293" s="153">
        <f t="shared" si="55"/>
        <v>44758</v>
      </c>
      <c r="AT293" s="163">
        <v>65.7</v>
      </c>
      <c r="AU293" s="170" t="str">
        <f t="shared" si="67"/>
        <v>OK</v>
      </c>
      <c r="AV293" s="94"/>
      <c r="AW293" s="199" t="s">
        <v>1545</v>
      </c>
      <c r="AX293" s="200" t="s">
        <v>1410</v>
      </c>
    </row>
    <row r="294" spans="1:50" s="1" customFormat="1" ht="15" customHeight="1" x14ac:dyDescent="0.25">
      <c r="A294" s="194" t="s">
        <v>475</v>
      </c>
      <c r="B294" s="147" t="s">
        <v>310</v>
      </c>
      <c r="C294" s="148" t="s">
        <v>471</v>
      </c>
      <c r="D294" s="213" t="s">
        <v>47</v>
      </c>
      <c r="E294" s="149" t="s">
        <v>48</v>
      </c>
      <c r="F294" s="215" t="s">
        <v>49</v>
      </c>
      <c r="G294" s="213" t="s">
        <v>63</v>
      </c>
      <c r="H294" s="150">
        <v>25</v>
      </c>
      <c r="I294" s="146" t="s">
        <v>1693</v>
      </c>
      <c r="J294" s="153">
        <v>44727</v>
      </c>
      <c r="K294" s="153">
        <v>44729</v>
      </c>
      <c r="L294" s="153">
        <v>44730</v>
      </c>
      <c r="M294" s="167" t="s">
        <v>388</v>
      </c>
      <c r="N294" s="168">
        <v>44735</v>
      </c>
      <c r="O294" s="171" t="s">
        <v>97</v>
      </c>
      <c r="P294" s="145" t="s">
        <v>480</v>
      </c>
      <c r="Q294" s="153">
        <f t="shared" si="60"/>
        <v>44730</v>
      </c>
      <c r="R294" s="162">
        <v>34</v>
      </c>
      <c r="S294" s="153">
        <f t="shared" si="20"/>
        <v>44734</v>
      </c>
      <c r="T294" s="163">
        <v>41.3</v>
      </c>
      <c r="U294" s="153">
        <f t="shared" si="62"/>
        <v>44741</v>
      </c>
      <c r="V294" s="163"/>
      <c r="W294" s="153">
        <f t="shared" si="48"/>
        <v>44755</v>
      </c>
      <c r="X294" s="163">
        <v>53.8</v>
      </c>
      <c r="Y294" s="170" t="str">
        <f t="shared" si="65"/>
        <v>OK</v>
      </c>
      <c r="Z294" s="171" t="s">
        <v>97</v>
      </c>
      <c r="AA294" s="145" t="s">
        <v>485</v>
      </c>
      <c r="AB294" s="153">
        <f t="shared" si="49"/>
        <v>44732</v>
      </c>
      <c r="AC294" s="162">
        <v>48</v>
      </c>
      <c r="AD294" s="153">
        <f t="shared" si="50"/>
        <v>44736</v>
      </c>
      <c r="AE294" s="162">
        <v>55.8</v>
      </c>
      <c r="AF294" s="153">
        <f t="shared" si="51"/>
        <v>44743</v>
      </c>
      <c r="AG294" s="163"/>
      <c r="AH294" s="153">
        <f t="shared" si="52"/>
        <v>44757</v>
      </c>
      <c r="AI294" s="163">
        <v>68.8</v>
      </c>
      <c r="AJ294" s="170" t="str">
        <f t="shared" si="66"/>
        <v>OK</v>
      </c>
      <c r="AK294" s="171" t="s">
        <v>97</v>
      </c>
      <c r="AL294" s="145" t="s">
        <v>486</v>
      </c>
      <c r="AM294" s="153">
        <f t="shared" si="53"/>
        <v>44733</v>
      </c>
      <c r="AN294" s="162">
        <v>45.9</v>
      </c>
      <c r="AO294" s="153">
        <f t="shared" si="54"/>
        <v>44737</v>
      </c>
      <c r="AP294" s="162">
        <v>55.7</v>
      </c>
      <c r="AQ294" s="153">
        <f t="shared" si="64"/>
        <v>44744</v>
      </c>
      <c r="AR294" s="163"/>
      <c r="AS294" s="153">
        <f t="shared" si="55"/>
        <v>44758</v>
      </c>
      <c r="AT294" s="163">
        <v>65.7</v>
      </c>
      <c r="AU294" s="170" t="str">
        <f t="shared" si="67"/>
        <v>OK</v>
      </c>
      <c r="AV294" s="94"/>
      <c r="AW294" s="199" t="s">
        <v>1546</v>
      </c>
      <c r="AX294" s="200" t="s">
        <v>1411</v>
      </c>
    </row>
    <row r="295" spans="1:50" s="1" customFormat="1" ht="15" customHeight="1" x14ac:dyDescent="0.25">
      <c r="A295" s="194" t="s">
        <v>476</v>
      </c>
      <c r="B295" s="147" t="s">
        <v>310</v>
      </c>
      <c r="C295" s="148" t="s">
        <v>472</v>
      </c>
      <c r="D295" s="213" t="s">
        <v>47</v>
      </c>
      <c r="E295" s="149" t="s">
        <v>48</v>
      </c>
      <c r="F295" s="215" t="s">
        <v>49</v>
      </c>
      <c r="G295" s="213" t="s">
        <v>63</v>
      </c>
      <c r="H295" s="150">
        <v>25</v>
      </c>
      <c r="I295" s="146" t="s">
        <v>1693</v>
      </c>
      <c r="J295" s="153">
        <v>44727</v>
      </c>
      <c r="K295" s="153">
        <v>44729</v>
      </c>
      <c r="L295" s="153">
        <v>44730</v>
      </c>
      <c r="M295" s="167" t="s">
        <v>388</v>
      </c>
      <c r="N295" s="168">
        <v>44735</v>
      </c>
      <c r="O295" s="171" t="s">
        <v>97</v>
      </c>
      <c r="P295" s="145" t="s">
        <v>480</v>
      </c>
      <c r="Q295" s="153">
        <f t="shared" si="60"/>
        <v>44730</v>
      </c>
      <c r="R295" s="162">
        <v>34</v>
      </c>
      <c r="S295" s="153">
        <f t="shared" si="20"/>
        <v>44734</v>
      </c>
      <c r="T295" s="163">
        <v>41.3</v>
      </c>
      <c r="U295" s="153">
        <f t="shared" si="62"/>
        <v>44741</v>
      </c>
      <c r="V295" s="163"/>
      <c r="W295" s="153">
        <f t="shared" si="48"/>
        <v>44755</v>
      </c>
      <c r="X295" s="163">
        <v>53.8</v>
      </c>
      <c r="Y295" s="170" t="str">
        <f t="shared" si="65"/>
        <v>OK</v>
      </c>
      <c r="Z295" s="171" t="s">
        <v>97</v>
      </c>
      <c r="AA295" s="145" t="s">
        <v>485</v>
      </c>
      <c r="AB295" s="153">
        <f t="shared" si="49"/>
        <v>44732</v>
      </c>
      <c r="AC295" s="162">
        <v>48</v>
      </c>
      <c r="AD295" s="153">
        <f t="shared" si="50"/>
        <v>44736</v>
      </c>
      <c r="AE295" s="162">
        <v>55.8</v>
      </c>
      <c r="AF295" s="153">
        <f t="shared" si="51"/>
        <v>44743</v>
      </c>
      <c r="AG295" s="163"/>
      <c r="AH295" s="153">
        <f t="shared" si="52"/>
        <v>44757</v>
      </c>
      <c r="AI295" s="163">
        <v>68.8</v>
      </c>
      <c r="AJ295" s="170" t="str">
        <f t="shared" si="66"/>
        <v>OK</v>
      </c>
      <c r="AK295" s="171" t="s">
        <v>97</v>
      </c>
      <c r="AL295" s="145" t="s">
        <v>486</v>
      </c>
      <c r="AM295" s="153">
        <f t="shared" si="53"/>
        <v>44733</v>
      </c>
      <c r="AN295" s="162">
        <v>45.9</v>
      </c>
      <c r="AO295" s="153">
        <f t="shared" si="54"/>
        <v>44737</v>
      </c>
      <c r="AP295" s="162">
        <v>55.7</v>
      </c>
      <c r="AQ295" s="153">
        <f t="shared" si="64"/>
        <v>44744</v>
      </c>
      <c r="AR295" s="163"/>
      <c r="AS295" s="153">
        <f t="shared" si="55"/>
        <v>44758</v>
      </c>
      <c r="AT295" s="163">
        <v>65.7</v>
      </c>
      <c r="AU295" s="170" t="str">
        <f t="shared" si="67"/>
        <v>OK</v>
      </c>
      <c r="AV295" s="94"/>
      <c r="AW295" s="199" t="s">
        <v>1547</v>
      </c>
      <c r="AX295" s="200" t="s">
        <v>1412</v>
      </c>
    </row>
    <row r="296" spans="1:50" s="1" customFormat="1" ht="15" customHeight="1" x14ac:dyDescent="0.25">
      <c r="A296" s="194" t="s">
        <v>477</v>
      </c>
      <c r="B296" s="147" t="s">
        <v>310</v>
      </c>
      <c r="C296" s="148" t="s">
        <v>473</v>
      </c>
      <c r="D296" s="213" t="s">
        <v>47</v>
      </c>
      <c r="E296" s="149" t="s">
        <v>48</v>
      </c>
      <c r="F296" s="215" t="s">
        <v>49</v>
      </c>
      <c r="G296" s="213" t="s">
        <v>63</v>
      </c>
      <c r="H296" s="150">
        <v>25</v>
      </c>
      <c r="I296" s="146" t="s">
        <v>1693</v>
      </c>
      <c r="J296" s="153">
        <v>44727</v>
      </c>
      <c r="K296" s="153">
        <v>44729</v>
      </c>
      <c r="L296" s="153">
        <v>44730</v>
      </c>
      <c r="M296" s="167" t="s">
        <v>388</v>
      </c>
      <c r="N296" s="168">
        <v>44735</v>
      </c>
      <c r="O296" s="171" t="s">
        <v>97</v>
      </c>
      <c r="P296" s="145" t="s">
        <v>480</v>
      </c>
      <c r="Q296" s="153">
        <f t="shared" si="60"/>
        <v>44730</v>
      </c>
      <c r="R296" s="162">
        <v>34</v>
      </c>
      <c r="S296" s="153">
        <f t="shared" si="20"/>
        <v>44734</v>
      </c>
      <c r="T296" s="163">
        <v>41.3</v>
      </c>
      <c r="U296" s="153">
        <f t="shared" si="62"/>
        <v>44741</v>
      </c>
      <c r="V296" s="163"/>
      <c r="W296" s="153">
        <f t="shared" si="48"/>
        <v>44755</v>
      </c>
      <c r="X296" s="163">
        <v>53.8</v>
      </c>
      <c r="Y296" s="170" t="str">
        <f t="shared" si="65"/>
        <v>OK</v>
      </c>
      <c r="Z296" s="171" t="s">
        <v>97</v>
      </c>
      <c r="AA296" s="145" t="s">
        <v>485</v>
      </c>
      <c r="AB296" s="153">
        <f t="shared" si="49"/>
        <v>44732</v>
      </c>
      <c r="AC296" s="162">
        <v>48</v>
      </c>
      <c r="AD296" s="153">
        <f t="shared" si="50"/>
        <v>44736</v>
      </c>
      <c r="AE296" s="162">
        <v>55.8</v>
      </c>
      <c r="AF296" s="153">
        <f t="shared" si="51"/>
        <v>44743</v>
      </c>
      <c r="AG296" s="163"/>
      <c r="AH296" s="153">
        <f t="shared" si="52"/>
        <v>44757</v>
      </c>
      <c r="AI296" s="163">
        <v>68.8</v>
      </c>
      <c r="AJ296" s="170" t="str">
        <f t="shared" si="66"/>
        <v>OK</v>
      </c>
      <c r="AK296" s="171" t="s">
        <v>97</v>
      </c>
      <c r="AL296" s="145" t="s">
        <v>486</v>
      </c>
      <c r="AM296" s="153">
        <f t="shared" si="53"/>
        <v>44733</v>
      </c>
      <c r="AN296" s="162">
        <v>45.9</v>
      </c>
      <c r="AO296" s="153">
        <f t="shared" si="54"/>
        <v>44737</v>
      </c>
      <c r="AP296" s="162">
        <v>55.7</v>
      </c>
      <c r="AQ296" s="153">
        <f t="shared" si="64"/>
        <v>44744</v>
      </c>
      <c r="AR296" s="163"/>
      <c r="AS296" s="153">
        <f t="shared" si="55"/>
        <v>44758</v>
      </c>
      <c r="AT296" s="163">
        <v>65.7</v>
      </c>
      <c r="AU296" s="170" t="str">
        <f t="shared" si="67"/>
        <v>OK</v>
      </c>
      <c r="AV296" s="94"/>
      <c r="AW296" s="199" t="s">
        <v>1548</v>
      </c>
      <c r="AX296" s="200" t="s">
        <v>1413</v>
      </c>
    </row>
    <row r="297" spans="1:50" s="1" customFormat="1" ht="15" customHeight="1" x14ac:dyDescent="0.25">
      <c r="A297" s="194" t="s">
        <v>484</v>
      </c>
      <c r="B297" s="147" t="s">
        <v>310</v>
      </c>
      <c r="C297" s="148" t="s">
        <v>482</v>
      </c>
      <c r="D297" s="213" t="s">
        <v>47</v>
      </c>
      <c r="E297" s="149" t="s">
        <v>48</v>
      </c>
      <c r="F297" s="217" t="s">
        <v>49</v>
      </c>
      <c r="G297" s="213" t="s">
        <v>173</v>
      </c>
      <c r="H297" s="150">
        <v>25</v>
      </c>
      <c r="I297" s="146" t="s">
        <v>1693</v>
      </c>
      <c r="J297" s="153">
        <v>44733</v>
      </c>
      <c r="K297" s="153">
        <v>44734</v>
      </c>
      <c r="L297" s="153">
        <v>44735</v>
      </c>
      <c r="M297" s="167" t="s">
        <v>388</v>
      </c>
      <c r="N297" s="168">
        <v>44742</v>
      </c>
      <c r="O297" s="171" t="s">
        <v>97</v>
      </c>
      <c r="P297" s="145" t="s">
        <v>491</v>
      </c>
      <c r="Q297" s="153">
        <f t="shared" si="60"/>
        <v>44736</v>
      </c>
      <c r="R297" s="162">
        <v>43.5</v>
      </c>
      <c r="S297" s="153">
        <f t="shared" si="20"/>
        <v>44740</v>
      </c>
      <c r="T297" s="163">
        <v>49.9</v>
      </c>
      <c r="U297" s="153">
        <f t="shared" si="62"/>
        <v>44747</v>
      </c>
      <c r="V297" s="163"/>
      <c r="W297" s="153">
        <f t="shared" si="48"/>
        <v>44761</v>
      </c>
      <c r="X297" s="163">
        <v>60.1</v>
      </c>
      <c r="Y297" s="170" t="str">
        <f t="shared" si="65"/>
        <v>OK</v>
      </c>
      <c r="Z297" s="171" t="s">
        <v>97</v>
      </c>
      <c r="AA297" s="145" t="s">
        <v>494</v>
      </c>
      <c r="AB297" s="153">
        <f t="shared" si="49"/>
        <v>44737</v>
      </c>
      <c r="AC297" s="163">
        <v>38.700000000000003</v>
      </c>
      <c r="AD297" s="153">
        <f t="shared" si="50"/>
        <v>44741</v>
      </c>
      <c r="AE297" s="163">
        <v>44.9</v>
      </c>
      <c r="AF297" s="153">
        <f t="shared" si="51"/>
        <v>44748</v>
      </c>
      <c r="AG297" s="163"/>
      <c r="AH297" s="153">
        <f t="shared" si="52"/>
        <v>44762</v>
      </c>
      <c r="AI297" s="163">
        <v>57.6</v>
      </c>
      <c r="AJ297" s="170" t="str">
        <f t="shared" si="66"/>
        <v>OK</v>
      </c>
      <c r="AK297" s="171" t="s">
        <v>97</v>
      </c>
      <c r="AL297" s="145" t="s">
        <v>502</v>
      </c>
      <c r="AM297" s="153">
        <f t="shared" si="53"/>
        <v>44738</v>
      </c>
      <c r="AN297" s="163">
        <v>54.5</v>
      </c>
      <c r="AO297" s="153">
        <f t="shared" si="54"/>
        <v>44742</v>
      </c>
      <c r="AP297" s="163">
        <v>57.8</v>
      </c>
      <c r="AQ297" s="153">
        <f t="shared" si="64"/>
        <v>44749</v>
      </c>
      <c r="AR297" s="163"/>
      <c r="AS297" s="153">
        <f t="shared" si="55"/>
        <v>44763</v>
      </c>
      <c r="AT297" s="163">
        <v>70.7</v>
      </c>
      <c r="AU297" s="170" t="str">
        <f t="shared" si="67"/>
        <v>OK</v>
      </c>
      <c r="AV297" s="94"/>
      <c r="AW297" s="199" t="s">
        <v>1550</v>
      </c>
      <c r="AX297" s="200" t="s">
        <v>1428</v>
      </c>
    </row>
    <row r="298" spans="1:50" s="1" customFormat="1" ht="15" customHeight="1" x14ac:dyDescent="0.25">
      <c r="A298" s="194" t="s">
        <v>493</v>
      </c>
      <c r="B298" s="147" t="s">
        <v>310</v>
      </c>
      <c r="C298" s="148" t="s">
        <v>492</v>
      </c>
      <c r="D298" s="213" t="s">
        <v>47</v>
      </c>
      <c r="E298" s="149" t="s">
        <v>48</v>
      </c>
      <c r="F298" s="217" t="s">
        <v>49</v>
      </c>
      <c r="G298" s="213" t="s">
        <v>173</v>
      </c>
      <c r="H298" s="150">
        <v>25</v>
      </c>
      <c r="I298" s="146" t="s">
        <v>1693</v>
      </c>
      <c r="J298" s="153">
        <v>44733</v>
      </c>
      <c r="K298" s="153">
        <v>44734</v>
      </c>
      <c r="L298" s="153">
        <v>44735</v>
      </c>
      <c r="M298" s="167" t="s">
        <v>388</v>
      </c>
      <c r="N298" s="168">
        <v>44742</v>
      </c>
      <c r="O298" s="171" t="s">
        <v>97</v>
      </c>
      <c r="P298" s="145" t="s">
        <v>491</v>
      </c>
      <c r="Q298" s="153">
        <f t="shared" si="60"/>
        <v>44736</v>
      </c>
      <c r="R298" s="162">
        <v>43.5</v>
      </c>
      <c r="S298" s="153">
        <f t="shared" si="20"/>
        <v>44740</v>
      </c>
      <c r="T298" s="163">
        <v>49.9</v>
      </c>
      <c r="U298" s="153">
        <f t="shared" si="62"/>
        <v>44747</v>
      </c>
      <c r="V298" s="163"/>
      <c r="W298" s="153">
        <f t="shared" ref="W298:W552" si="68">J298+28</f>
        <v>44761</v>
      </c>
      <c r="X298" s="163">
        <v>60.1</v>
      </c>
      <c r="Y298" s="170" t="str">
        <f t="shared" si="65"/>
        <v>OK</v>
      </c>
      <c r="Z298" s="171" t="s">
        <v>97</v>
      </c>
      <c r="AA298" s="145" t="s">
        <v>494</v>
      </c>
      <c r="AB298" s="153">
        <f t="shared" ref="AB298:AB333" si="69">K298+3</f>
        <v>44737</v>
      </c>
      <c r="AC298" s="163">
        <v>38.700000000000003</v>
      </c>
      <c r="AD298" s="153">
        <f t="shared" ref="AD298:AD340" si="70">K298+7</f>
        <v>44741</v>
      </c>
      <c r="AE298" s="163">
        <v>44.9</v>
      </c>
      <c r="AF298" s="153">
        <f t="shared" ref="AF298:AF361" si="71">K298+14</f>
        <v>44748</v>
      </c>
      <c r="AG298" s="163"/>
      <c r="AH298" s="153">
        <f t="shared" ref="AH298:AH340" si="72">K298+28</f>
        <v>44762</v>
      </c>
      <c r="AI298" s="163">
        <v>57.6</v>
      </c>
      <c r="AJ298" s="170" t="str">
        <f t="shared" si="66"/>
        <v>OK</v>
      </c>
      <c r="AK298" s="171" t="s">
        <v>97</v>
      </c>
      <c r="AL298" s="145" t="s">
        <v>502</v>
      </c>
      <c r="AM298" s="153">
        <f t="shared" ref="AM298:AM552" si="73">L298+3</f>
        <v>44738</v>
      </c>
      <c r="AN298" s="163">
        <v>54.5</v>
      </c>
      <c r="AO298" s="153">
        <f t="shared" ref="AO298:AO552" si="74">L298+7</f>
        <v>44742</v>
      </c>
      <c r="AP298" s="163">
        <v>57.8</v>
      </c>
      <c r="AQ298" s="153">
        <f t="shared" si="64"/>
        <v>44749</v>
      </c>
      <c r="AR298" s="163"/>
      <c r="AS298" s="153">
        <f t="shared" ref="AS298:AS552" si="75">L298+28</f>
        <v>44763</v>
      </c>
      <c r="AT298" s="163">
        <v>70.7</v>
      </c>
      <c r="AU298" s="170" t="str">
        <f t="shared" si="67"/>
        <v>OK</v>
      </c>
      <c r="AV298" s="94"/>
      <c r="AW298" s="199" t="s">
        <v>1551</v>
      </c>
      <c r="AX298" s="200" t="s">
        <v>1429</v>
      </c>
    </row>
    <row r="299" spans="1:50" s="1" customFormat="1" ht="15" customHeight="1" x14ac:dyDescent="0.25">
      <c r="A299" s="1" t="s">
        <v>954</v>
      </c>
      <c r="B299" s="147" t="s">
        <v>310</v>
      </c>
      <c r="C299" s="148" t="s">
        <v>951</v>
      </c>
      <c r="D299" s="213" t="s">
        <v>47</v>
      </c>
      <c r="E299" s="149" t="s">
        <v>48</v>
      </c>
      <c r="F299" s="217" t="s">
        <v>49</v>
      </c>
      <c r="G299" s="213" t="s">
        <v>173</v>
      </c>
      <c r="H299" s="150">
        <v>25</v>
      </c>
      <c r="I299" s="114"/>
      <c r="J299" s="110"/>
      <c r="K299" s="110"/>
      <c r="L299" s="110"/>
      <c r="M299" s="185" t="s">
        <v>1292</v>
      </c>
      <c r="N299" s="94"/>
      <c r="O299" s="74"/>
      <c r="P299" s="111"/>
      <c r="Q299" s="153">
        <f t="shared" si="60"/>
        <v>3</v>
      </c>
      <c r="R299" s="88"/>
      <c r="S299" s="153">
        <f t="shared" si="20"/>
        <v>7</v>
      </c>
      <c r="T299" s="88"/>
      <c r="U299" s="153">
        <f t="shared" si="62"/>
        <v>14</v>
      </c>
      <c r="V299" s="88"/>
      <c r="W299" s="153">
        <f t="shared" si="68"/>
        <v>28</v>
      </c>
      <c r="X299" s="88"/>
      <c r="Y299" s="85"/>
      <c r="Z299" s="175"/>
      <c r="AA299" s="83"/>
      <c r="AB299" s="153">
        <f t="shared" si="69"/>
        <v>3</v>
      </c>
      <c r="AC299" s="88"/>
      <c r="AD299" s="153">
        <f t="shared" si="70"/>
        <v>7</v>
      </c>
      <c r="AE299" s="88"/>
      <c r="AF299" s="153">
        <f t="shared" si="71"/>
        <v>14</v>
      </c>
      <c r="AG299" s="88"/>
      <c r="AH299" s="153">
        <f t="shared" si="72"/>
        <v>28</v>
      </c>
      <c r="AI299" s="88"/>
      <c r="AJ299" s="85"/>
      <c r="AK299" s="175"/>
      <c r="AL299" s="67"/>
      <c r="AM299" s="153">
        <f t="shared" si="73"/>
        <v>3</v>
      </c>
      <c r="AN299" s="88"/>
      <c r="AO299" s="153">
        <f t="shared" si="74"/>
        <v>7</v>
      </c>
      <c r="AP299" s="88"/>
      <c r="AQ299" s="153">
        <f t="shared" si="64"/>
        <v>14</v>
      </c>
      <c r="AR299" s="88"/>
      <c r="AS299" s="153">
        <f t="shared" si="75"/>
        <v>28</v>
      </c>
      <c r="AT299" s="88"/>
      <c r="AU299" s="85"/>
      <c r="AV299" s="94"/>
      <c r="AW299" s="199"/>
      <c r="AX299" s="200"/>
    </row>
    <row r="300" spans="1:50" s="1" customFormat="1" ht="15" customHeight="1" x14ac:dyDescent="0.25">
      <c r="A300" s="1" t="s">
        <v>955</v>
      </c>
      <c r="B300" s="147" t="s">
        <v>310</v>
      </c>
      <c r="C300" s="148" t="s">
        <v>952</v>
      </c>
      <c r="D300" s="213" t="s">
        <v>47</v>
      </c>
      <c r="E300" s="149" t="s">
        <v>48</v>
      </c>
      <c r="F300" s="217" t="s">
        <v>49</v>
      </c>
      <c r="G300" s="213" t="s">
        <v>173</v>
      </c>
      <c r="H300" s="150">
        <v>25</v>
      </c>
      <c r="I300" s="114"/>
      <c r="J300" s="110"/>
      <c r="K300" s="110"/>
      <c r="L300" s="110"/>
      <c r="M300" s="185" t="s">
        <v>1292</v>
      </c>
      <c r="N300" s="94"/>
      <c r="O300" s="74"/>
      <c r="P300" s="111"/>
      <c r="Q300" s="153">
        <f t="shared" si="60"/>
        <v>3</v>
      </c>
      <c r="R300" s="88"/>
      <c r="S300" s="153">
        <f t="shared" si="20"/>
        <v>7</v>
      </c>
      <c r="T300" s="88"/>
      <c r="U300" s="153">
        <f t="shared" si="62"/>
        <v>14</v>
      </c>
      <c r="V300" s="88"/>
      <c r="W300" s="153">
        <f t="shared" si="68"/>
        <v>28</v>
      </c>
      <c r="X300" s="88"/>
      <c r="Y300" s="85"/>
      <c r="Z300" s="175"/>
      <c r="AA300" s="83"/>
      <c r="AB300" s="153">
        <f t="shared" si="69"/>
        <v>3</v>
      </c>
      <c r="AC300" s="88"/>
      <c r="AD300" s="153">
        <f t="shared" si="70"/>
        <v>7</v>
      </c>
      <c r="AE300" s="88"/>
      <c r="AF300" s="153">
        <f t="shared" si="71"/>
        <v>14</v>
      </c>
      <c r="AG300" s="88"/>
      <c r="AH300" s="153">
        <f t="shared" si="72"/>
        <v>28</v>
      </c>
      <c r="AI300" s="88"/>
      <c r="AJ300" s="85"/>
      <c r="AK300" s="175"/>
      <c r="AL300" s="67"/>
      <c r="AM300" s="153">
        <f t="shared" si="73"/>
        <v>3</v>
      </c>
      <c r="AN300" s="88"/>
      <c r="AO300" s="153">
        <f t="shared" si="74"/>
        <v>7</v>
      </c>
      <c r="AP300" s="88"/>
      <c r="AQ300" s="153">
        <f t="shared" si="64"/>
        <v>14</v>
      </c>
      <c r="AR300" s="88"/>
      <c r="AS300" s="153">
        <f t="shared" si="75"/>
        <v>28</v>
      </c>
      <c r="AT300" s="88"/>
      <c r="AU300" s="85"/>
      <c r="AV300" s="94"/>
      <c r="AW300" s="199"/>
      <c r="AX300" s="200"/>
    </row>
    <row r="301" spans="1:50" s="1" customFormat="1" ht="15" customHeight="1" x14ac:dyDescent="0.25">
      <c r="A301" s="1" t="s">
        <v>956</v>
      </c>
      <c r="B301" s="147" t="s">
        <v>310</v>
      </c>
      <c r="C301" s="148" t="s">
        <v>953</v>
      </c>
      <c r="D301" s="213" t="s">
        <v>47</v>
      </c>
      <c r="E301" s="149" t="s">
        <v>48</v>
      </c>
      <c r="F301" s="217" t="s">
        <v>49</v>
      </c>
      <c r="G301" s="213" t="s">
        <v>173</v>
      </c>
      <c r="H301" s="150">
        <v>25</v>
      </c>
      <c r="I301" s="114"/>
      <c r="J301" s="110"/>
      <c r="K301" s="110"/>
      <c r="L301" s="110"/>
      <c r="M301" s="185" t="s">
        <v>1292</v>
      </c>
      <c r="N301" s="94"/>
      <c r="O301" s="74"/>
      <c r="P301" s="111"/>
      <c r="Q301" s="153">
        <f t="shared" si="60"/>
        <v>3</v>
      </c>
      <c r="R301" s="88"/>
      <c r="S301" s="153">
        <f t="shared" si="20"/>
        <v>7</v>
      </c>
      <c r="T301" s="88"/>
      <c r="U301" s="153">
        <f t="shared" si="62"/>
        <v>14</v>
      </c>
      <c r="V301" s="88"/>
      <c r="W301" s="153">
        <f t="shared" si="68"/>
        <v>28</v>
      </c>
      <c r="X301" s="88"/>
      <c r="Y301" s="85"/>
      <c r="Z301" s="175"/>
      <c r="AA301" s="83"/>
      <c r="AB301" s="153">
        <f t="shared" si="69"/>
        <v>3</v>
      </c>
      <c r="AC301" s="88"/>
      <c r="AD301" s="153">
        <f t="shared" si="70"/>
        <v>7</v>
      </c>
      <c r="AE301" s="88"/>
      <c r="AF301" s="153">
        <f t="shared" si="71"/>
        <v>14</v>
      </c>
      <c r="AG301" s="88"/>
      <c r="AH301" s="153">
        <f t="shared" si="72"/>
        <v>28</v>
      </c>
      <c r="AI301" s="88"/>
      <c r="AJ301" s="85"/>
      <c r="AK301" s="175"/>
      <c r="AL301" s="67"/>
      <c r="AM301" s="153">
        <f t="shared" si="73"/>
        <v>3</v>
      </c>
      <c r="AN301" s="88"/>
      <c r="AO301" s="153">
        <f t="shared" si="74"/>
        <v>7</v>
      </c>
      <c r="AP301" s="88"/>
      <c r="AQ301" s="153">
        <f t="shared" si="64"/>
        <v>14</v>
      </c>
      <c r="AR301" s="88"/>
      <c r="AS301" s="153">
        <f t="shared" si="75"/>
        <v>28</v>
      </c>
      <c r="AT301" s="88"/>
      <c r="AU301" s="85"/>
      <c r="AV301" s="94"/>
      <c r="AW301" s="199"/>
      <c r="AX301" s="200"/>
    </row>
    <row r="302" spans="1:50" s="1" customFormat="1" ht="15" customHeight="1" x14ac:dyDescent="0.25">
      <c r="A302" s="1" t="s">
        <v>636</v>
      </c>
      <c r="B302" s="147" t="s">
        <v>310</v>
      </c>
      <c r="C302" s="148" t="s">
        <v>637</v>
      </c>
      <c r="D302" s="213" t="s">
        <v>47</v>
      </c>
      <c r="E302" s="149" t="s">
        <v>138</v>
      </c>
      <c r="F302" s="215" t="s">
        <v>49</v>
      </c>
      <c r="G302" s="213" t="s">
        <v>63</v>
      </c>
      <c r="H302" s="150">
        <v>25</v>
      </c>
      <c r="I302" s="114"/>
      <c r="J302" s="110"/>
      <c r="K302" s="110"/>
      <c r="L302" s="110"/>
      <c r="M302" s="185" t="s">
        <v>1292</v>
      </c>
      <c r="N302" s="94"/>
      <c r="O302" s="74"/>
      <c r="P302" s="111"/>
      <c r="Q302" s="153">
        <f t="shared" si="60"/>
        <v>3</v>
      </c>
      <c r="R302" s="88"/>
      <c r="S302" s="153">
        <f t="shared" si="20"/>
        <v>7</v>
      </c>
      <c r="T302" s="88"/>
      <c r="U302" s="153">
        <f t="shared" si="62"/>
        <v>14</v>
      </c>
      <c r="V302" s="88"/>
      <c r="W302" s="153">
        <f t="shared" si="68"/>
        <v>28</v>
      </c>
      <c r="X302" s="88"/>
      <c r="Y302" s="85"/>
      <c r="Z302" s="175"/>
      <c r="AA302" s="83"/>
      <c r="AB302" s="153">
        <f t="shared" si="69"/>
        <v>3</v>
      </c>
      <c r="AC302" s="88"/>
      <c r="AD302" s="153">
        <f t="shared" si="70"/>
        <v>7</v>
      </c>
      <c r="AE302" s="88"/>
      <c r="AF302" s="153">
        <f t="shared" si="71"/>
        <v>14</v>
      </c>
      <c r="AG302" s="88"/>
      <c r="AH302" s="153">
        <f t="shared" si="72"/>
        <v>28</v>
      </c>
      <c r="AI302" s="88"/>
      <c r="AJ302" s="85"/>
      <c r="AK302" s="175"/>
      <c r="AL302" s="67"/>
      <c r="AM302" s="153">
        <f t="shared" si="73"/>
        <v>3</v>
      </c>
      <c r="AN302" s="88"/>
      <c r="AO302" s="153">
        <f t="shared" si="74"/>
        <v>7</v>
      </c>
      <c r="AP302" s="88"/>
      <c r="AQ302" s="153">
        <f t="shared" si="64"/>
        <v>14</v>
      </c>
      <c r="AR302" s="88"/>
      <c r="AS302" s="153">
        <f t="shared" si="75"/>
        <v>28</v>
      </c>
      <c r="AT302" s="88"/>
      <c r="AU302" s="85"/>
      <c r="AV302" s="94"/>
      <c r="AW302" s="199"/>
      <c r="AX302" s="200"/>
    </row>
    <row r="303" spans="1:50" s="1" customFormat="1" ht="15" customHeight="1" x14ac:dyDescent="0.25">
      <c r="A303" s="1" t="s">
        <v>632</v>
      </c>
      <c r="B303" s="147" t="s">
        <v>310</v>
      </c>
      <c r="C303" s="148" t="s">
        <v>628</v>
      </c>
      <c r="D303" s="213" t="s">
        <v>47</v>
      </c>
      <c r="E303" s="149" t="s">
        <v>138</v>
      </c>
      <c r="F303" s="215" t="s">
        <v>49</v>
      </c>
      <c r="G303" s="213" t="s">
        <v>63</v>
      </c>
      <c r="H303" s="150">
        <v>25</v>
      </c>
      <c r="I303" s="114"/>
      <c r="J303" s="110"/>
      <c r="K303" s="110"/>
      <c r="L303" s="110"/>
      <c r="M303" s="185" t="s">
        <v>1292</v>
      </c>
      <c r="N303" s="94"/>
      <c r="O303" s="74"/>
      <c r="P303" s="111"/>
      <c r="Q303" s="153">
        <f t="shared" si="60"/>
        <v>3</v>
      </c>
      <c r="R303" s="88"/>
      <c r="S303" s="153">
        <f t="shared" si="20"/>
        <v>7</v>
      </c>
      <c r="T303" s="88"/>
      <c r="U303" s="153">
        <f t="shared" si="62"/>
        <v>14</v>
      </c>
      <c r="V303" s="88"/>
      <c r="W303" s="153">
        <f t="shared" si="68"/>
        <v>28</v>
      </c>
      <c r="X303" s="88"/>
      <c r="Y303" s="85"/>
      <c r="Z303" s="175"/>
      <c r="AA303" s="83"/>
      <c r="AB303" s="153">
        <f t="shared" si="69"/>
        <v>3</v>
      </c>
      <c r="AC303" s="88"/>
      <c r="AD303" s="153">
        <f t="shared" si="70"/>
        <v>7</v>
      </c>
      <c r="AE303" s="88"/>
      <c r="AF303" s="153">
        <f t="shared" si="71"/>
        <v>14</v>
      </c>
      <c r="AG303" s="88"/>
      <c r="AH303" s="153">
        <f t="shared" si="72"/>
        <v>28</v>
      </c>
      <c r="AI303" s="88"/>
      <c r="AJ303" s="85"/>
      <c r="AK303" s="175"/>
      <c r="AL303" s="67"/>
      <c r="AM303" s="153">
        <f t="shared" si="73"/>
        <v>3</v>
      </c>
      <c r="AN303" s="88"/>
      <c r="AO303" s="153">
        <f t="shared" si="74"/>
        <v>7</v>
      </c>
      <c r="AP303" s="88"/>
      <c r="AQ303" s="153">
        <f t="shared" ref="AQ303:AQ366" si="76">L303+14</f>
        <v>14</v>
      </c>
      <c r="AR303" s="88"/>
      <c r="AS303" s="153">
        <f t="shared" si="75"/>
        <v>28</v>
      </c>
      <c r="AT303" s="88"/>
      <c r="AU303" s="85"/>
      <c r="AV303" s="94"/>
      <c r="AW303" s="199"/>
      <c r="AX303" s="200"/>
    </row>
    <row r="304" spans="1:50" s="1" customFormat="1" ht="15" customHeight="1" x14ac:dyDescent="0.25">
      <c r="A304" s="1" t="s">
        <v>633</v>
      </c>
      <c r="B304" s="147" t="s">
        <v>310</v>
      </c>
      <c r="C304" s="148" t="s">
        <v>629</v>
      </c>
      <c r="D304" s="213" t="s">
        <v>47</v>
      </c>
      <c r="E304" s="149" t="s">
        <v>138</v>
      </c>
      <c r="F304" s="215" t="s">
        <v>49</v>
      </c>
      <c r="G304" s="213" t="s">
        <v>63</v>
      </c>
      <c r="H304" s="150">
        <v>25</v>
      </c>
      <c r="I304" s="114"/>
      <c r="J304" s="110"/>
      <c r="K304" s="110"/>
      <c r="L304" s="110"/>
      <c r="M304" s="185" t="s">
        <v>1292</v>
      </c>
      <c r="N304" s="94"/>
      <c r="O304" s="74"/>
      <c r="P304" s="111"/>
      <c r="Q304" s="153">
        <f t="shared" si="60"/>
        <v>3</v>
      </c>
      <c r="R304" s="88"/>
      <c r="S304" s="153">
        <f t="shared" si="20"/>
        <v>7</v>
      </c>
      <c r="T304" s="88"/>
      <c r="U304" s="153">
        <f t="shared" si="62"/>
        <v>14</v>
      </c>
      <c r="V304" s="88"/>
      <c r="W304" s="153">
        <f t="shared" si="68"/>
        <v>28</v>
      </c>
      <c r="X304" s="88"/>
      <c r="Y304" s="85"/>
      <c r="Z304" s="175"/>
      <c r="AA304" s="83"/>
      <c r="AB304" s="153">
        <f t="shared" si="69"/>
        <v>3</v>
      </c>
      <c r="AC304" s="88"/>
      <c r="AD304" s="153">
        <f t="shared" si="70"/>
        <v>7</v>
      </c>
      <c r="AE304" s="88"/>
      <c r="AF304" s="153">
        <f t="shared" si="71"/>
        <v>14</v>
      </c>
      <c r="AG304" s="88"/>
      <c r="AH304" s="153">
        <f t="shared" si="72"/>
        <v>28</v>
      </c>
      <c r="AI304" s="88"/>
      <c r="AJ304" s="85"/>
      <c r="AK304" s="175"/>
      <c r="AL304" s="67"/>
      <c r="AM304" s="153">
        <f t="shared" si="73"/>
        <v>3</v>
      </c>
      <c r="AN304" s="88"/>
      <c r="AO304" s="153">
        <f t="shared" si="74"/>
        <v>7</v>
      </c>
      <c r="AP304" s="88"/>
      <c r="AQ304" s="153">
        <f t="shared" si="76"/>
        <v>14</v>
      </c>
      <c r="AR304" s="88"/>
      <c r="AS304" s="153">
        <f t="shared" si="75"/>
        <v>28</v>
      </c>
      <c r="AT304" s="88"/>
      <c r="AU304" s="85"/>
      <c r="AV304" s="94"/>
      <c r="AW304" s="199"/>
      <c r="AX304" s="200"/>
    </row>
    <row r="305" spans="1:50" s="1" customFormat="1" ht="15" customHeight="1" x14ac:dyDescent="0.25">
      <c r="A305" s="1" t="s">
        <v>634</v>
      </c>
      <c r="B305" s="147" t="s">
        <v>310</v>
      </c>
      <c r="C305" s="148" t="s">
        <v>630</v>
      </c>
      <c r="D305" s="213" t="s">
        <v>47</v>
      </c>
      <c r="E305" s="149" t="s">
        <v>138</v>
      </c>
      <c r="F305" s="215" t="s">
        <v>49</v>
      </c>
      <c r="G305" s="213" t="s">
        <v>63</v>
      </c>
      <c r="H305" s="150">
        <v>25</v>
      </c>
      <c r="I305" s="114"/>
      <c r="J305" s="110"/>
      <c r="K305" s="110"/>
      <c r="L305" s="110"/>
      <c r="M305" s="185" t="s">
        <v>1292</v>
      </c>
      <c r="N305" s="94"/>
      <c r="O305" s="74"/>
      <c r="P305" s="111"/>
      <c r="Q305" s="153">
        <f t="shared" si="60"/>
        <v>3</v>
      </c>
      <c r="R305" s="88"/>
      <c r="S305" s="153">
        <f t="shared" si="20"/>
        <v>7</v>
      </c>
      <c r="T305" s="88"/>
      <c r="U305" s="153">
        <f t="shared" si="62"/>
        <v>14</v>
      </c>
      <c r="V305" s="88"/>
      <c r="W305" s="153">
        <f t="shared" si="68"/>
        <v>28</v>
      </c>
      <c r="X305" s="88"/>
      <c r="Y305" s="85"/>
      <c r="Z305" s="175"/>
      <c r="AA305" s="83"/>
      <c r="AB305" s="153">
        <f t="shared" si="69"/>
        <v>3</v>
      </c>
      <c r="AC305" s="88"/>
      <c r="AD305" s="153">
        <f t="shared" si="70"/>
        <v>7</v>
      </c>
      <c r="AE305" s="88"/>
      <c r="AF305" s="153">
        <f t="shared" si="71"/>
        <v>14</v>
      </c>
      <c r="AG305" s="88"/>
      <c r="AH305" s="153">
        <f t="shared" si="72"/>
        <v>28</v>
      </c>
      <c r="AI305" s="88"/>
      <c r="AJ305" s="85"/>
      <c r="AK305" s="175"/>
      <c r="AL305" s="67"/>
      <c r="AM305" s="153">
        <f t="shared" si="73"/>
        <v>3</v>
      </c>
      <c r="AN305" s="88"/>
      <c r="AO305" s="153">
        <f t="shared" si="74"/>
        <v>7</v>
      </c>
      <c r="AP305" s="88"/>
      <c r="AQ305" s="153">
        <f t="shared" si="76"/>
        <v>14</v>
      </c>
      <c r="AR305" s="88"/>
      <c r="AS305" s="153">
        <f t="shared" si="75"/>
        <v>28</v>
      </c>
      <c r="AT305" s="88"/>
      <c r="AU305" s="85"/>
      <c r="AV305" s="94"/>
      <c r="AW305" s="199"/>
      <c r="AX305" s="200"/>
    </row>
    <row r="306" spans="1:50" s="1" customFormat="1" ht="15" customHeight="1" x14ac:dyDescent="0.25">
      <c r="A306" s="1" t="s">
        <v>635</v>
      </c>
      <c r="B306" s="147" t="s">
        <v>310</v>
      </c>
      <c r="C306" s="148" t="s">
        <v>631</v>
      </c>
      <c r="D306" s="213" t="s">
        <v>47</v>
      </c>
      <c r="E306" s="149" t="s">
        <v>138</v>
      </c>
      <c r="F306" s="215" t="s">
        <v>49</v>
      </c>
      <c r="G306" s="213" t="s">
        <v>63</v>
      </c>
      <c r="H306" s="150">
        <v>25</v>
      </c>
      <c r="I306" s="114"/>
      <c r="J306" s="110"/>
      <c r="K306" s="110"/>
      <c r="L306" s="110"/>
      <c r="M306" s="185" t="s">
        <v>1292</v>
      </c>
      <c r="N306" s="94"/>
      <c r="O306" s="74"/>
      <c r="P306" s="111"/>
      <c r="Q306" s="153">
        <f t="shared" si="60"/>
        <v>3</v>
      </c>
      <c r="R306" s="88"/>
      <c r="S306" s="153">
        <f t="shared" si="20"/>
        <v>7</v>
      </c>
      <c r="T306" s="88"/>
      <c r="U306" s="153">
        <f t="shared" si="62"/>
        <v>14</v>
      </c>
      <c r="V306" s="88"/>
      <c r="W306" s="153">
        <f t="shared" si="68"/>
        <v>28</v>
      </c>
      <c r="X306" s="88"/>
      <c r="Y306" s="85"/>
      <c r="Z306" s="175"/>
      <c r="AA306" s="83"/>
      <c r="AB306" s="153">
        <f t="shared" si="69"/>
        <v>3</v>
      </c>
      <c r="AC306" s="88"/>
      <c r="AD306" s="153">
        <f t="shared" si="70"/>
        <v>7</v>
      </c>
      <c r="AE306" s="88"/>
      <c r="AF306" s="153">
        <f t="shared" si="71"/>
        <v>14</v>
      </c>
      <c r="AG306" s="88"/>
      <c r="AH306" s="153">
        <f t="shared" si="72"/>
        <v>28</v>
      </c>
      <c r="AI306" s="88"/>
      <c r="AJ306" s="85"/>
      <c r="AK306" s="175"/>
      <c r="AL306" s="67"/>
      <c r="AM306" s="153">
        <f t="shared" si="73"/>
        <v>3</v>
      </c>
      <c r="AN306" s="88"/>
      <c r="AO306" s="153">
        <f t="shared" si="74"/>
        <v>7</v>
      </c>
      <c r="AP306" s="88"/>
      <c r="AQ306" s="153">
        <f t="shared" si="76"/>
        <v>14</v>
      </c>
      <c r="AR306" s="88"/>
      <c r="AS306" s="153">
        <f t="shared" si="75"/>
        <v>28</v>
      </c>
      <c r="AT306" s="88"/>
      <c r="AU306" s="85"/>
      <c r="AV306" s="94"/>
      <c r="AW306" s="199"/>
      <c r="AX306" s="200"/>
    </row>
    <row r="307" spans="1:50" s="1" customFormat="1" ht="15" customHeight="1" x14ac:dyDescent="0.25">
      <c r="A307" s="1" t="s">
        <v>622</v>
      </c>
      <c r="B307" s="147" t="s">
        <v>310</v>
      </c>
      <c r="C307" s="148" t="s">
        <v>616</v>
      </c>
      <c r="D307" s="213" t="s">
        <v>47</v>
      </c>
      <c r="E307" s="149" t="s">
        <v>138</v>
      </c>
      <c r="F307" s="215" t="s">
        <v>49</v>
      </c>
      <c r="G307" s="213" t="s">
        <v>63</v>
      </c>
      <c r="H307" s="150">
        <v>25</v>
      </c>
      <c r="I307" s="114"/>
      <c r="J307" s="110"/>
      <c r="K307" s="110"/>
      <c r="L307" s="110"/>
      <c r="M307" s="185" t="s">
        <v>1292</v>
      </c>
      <c r="N307" s="94"/>
      <c r="O307" s="74"/>
      <c r="P307" s="111"/>
      <c r="Q307" s="153">
        <f t="shared" si="60"/>
        <v>3</v>
      </c>
      <c r="R307" s="88"/>
      <c r="S307" s="153">
        <f t="shared" si="20"/>
        <v>7</v>
      </c>
      <c r="T307" s="88"/>
      <c r="U307" s="153">
        <f t="shared" si="62"/>
        <v>14</v>
      </c>
      <c r="V307" s="88"/>
      <c r="W307" s="153">
        <f t="shared" si="68"/>
        <v>28</v>
      </c>
      <c r="X307" s="88"/>
      <c r="Y307" s="85"/>
      <c r="Z307" s="175"/>
      <c r="AA307" s="83"/>
      <c r="AB307" s="153">
        <f t="shared" si="69"/>
        <v>3</v>
      </c>
      <c r="AC307" s="88"/>
      <c r="AD307" s="153">
        <f t="shared" si="70"/>
        <v>7</v>
      </c>
      <c r="AE307" s="88"/>
      <c r="AF307" s="153">
        <f t="shared" si="71"/>
        <v>14</v>
      </c>
      <c r="AG307" s="88"/>
      <c r="AH307" s="153">
        <f t="shared" si="72"/>
        <v>28</v>
      </c>
      <c r="AI307" s="88"/>
      <c r="AJ307" s="85"/>
      <c r="AK307" s="175"/>
      <c r="AL307" s="67"/>
      <c r="AM307" s="153">
        <f t="shared" si="73"/>
        <v>3</v>
      </c>
      <c r="AN307" s="88"/>
      <c r="AO307" s="153">
        <f t="shared" si="74"/>
        <v>7</v>
      </c>
      <c r="AP307" s="88"/>
      <c r="AQ307" s="153">
        <f t="shared" si="76"/>
        <v>14</v>
      </c>
      <c r="AR307" s="88"/>
      <c r="AS307" s="153">
        <f t="shared" si="75"/>
        <v>28</v>
      </c>
      <c r="AT307" s="88"/>
      <c r="AU307" s="85"/>
      <c r="AV307" s="94"/>
      <c r="AW307" s="199"/>
      <c r="AX307" s="200"/>
    </row>
    <row r="308" spans="1:50" s="1" customFormat="1" ht="15" customHeight="1" x14ac:dyDescent="0.25">
      <c r="A308" s="1" t="s">
        <v>623</v>
      </c>
      <c r="B308" s="147" t="s">
        <v>310</v>
      </c>
      <c r="C308" s="148" t="s">
        <v>617</v>
      </c>
      <c r="D308" s="213" t="s">
        <v>47</v>
      </c>
      <c r="E308" s="149" t="s">
        <v>138</v>
      </c>
      <c r="F308" s="215" t="s">
        <v>49</v>
      </c>
      <c r="G308" s="213" t="s">
        <v>63</v>
      </c>
      <c r="H308" s="150">
        <v>25</v>
      </c>
      <c r="I308" s="114"/>
      <c r="J308" s="110"/>
      <c r="K308" s="110"/>
      <c r="L308" s="110"/>
      <c r="M308" s="185" t="s">
        <v>1292</v>
      </c>
      <c r="N308" s="94"/>
      <c r="O308" s="74"/>
      <c r="P308" s="111"/>
      <c r="Q308" s="153">
        <f t="shared" si="60"/>
        <v>3</v>
      </c>
      <c r="R308" s="88"/>
      <c r="S308" s="153">
        <f t="shared" si="20"/>
        <v>7</v>
      </c>
      <c r="T308" s="88"/>
      <c r="U308" s="153">
        <f t="shared" si="62"/>
        <v>14</v>
      </c>
      <c r="V308" s="88"/>
      <c r="W308" s="153">
        <f t="shared" si="68"/>
        <v>28</v>
      </c>
      <c r="X308" s="88"/>
      <c r="Y308" s="85"/>
      <c r="Z308" s="175"/>
      <c r="AA308" s="83"/>
      <c r="AB308" s="153">
        <f t="shared" si="69"/>
        <v>3</v>
      </c>
      <c r="AC308" s="88"/>
      <c r="AD308" s="153">
        <f t="shared" si="70"/>
        <v>7</v>
      </c>
      <c r="AE308" s="88"/>
      <c r="AF308" s="153">
        <f t="shared" si="71"/>
        <v>14</v>
      </c>
      <c r="AG308" s="88"/>
      <c r="AH308" s="153">
        <f t="shared" si="72"/>
        <v>28</v>
      </c>
      <c r="AI308" s="88"/>
      <c r="AJ308" s="85"/>
      <c r="AK308" s="175"/>
      <c r="AL308" s="67"/>
      <c r="AM308" s="153">
        <f t="shared" si="73"/>
        <v>3</v>
      </c>
      <c r="AN308" s="88"/>
      <c r="AO308" s="153">
        <f t="shared" si="74"/>
        <v>7</v>
      </c>
      <c r="AP308" s="88"/>
      <c r="AQ308" s="153">
        <f t="shared" si="76"/>
        <v>14</v>
      </c>
      <c r="AR308" s="88"/>
      <c r="AS308" s="153">
        <f t="shared" si="75"/>
        <v>28</v>
      </c>
      <c r="AT308" s="88"/>
      <c r="AU308" s="85"/>
      <c r="AV308" s="94"/>
      <c r="AW308" s="199"/>
      <c r="AX308" s="200"/>
    </row>
    <row r="309" spans="1:50" s="1" customFormat="1" ht="15" customHeight="1" x14ac:dyDescent="0.25">
      <c r="A309" s="1" t="s">
        <v>624</v>
      </c>
      <c r="B309" s="147" t="s">
        <v>310</v>
      </c>
      <c r="C309" s="148" t="s">
        <v>618</v>
      </c>
      <c r="D309" s="213" t="s">
        <v>47</v>
      </c>
      <c r="E309" s="149" t="s">
        <v>138</v>
      </c>
      <c r="F309" s="215" t="s">
        <v>49</v>
      </c>
      <c r="G309" s="213" t="s">
        <v>63</v>
      </c>
      <c r="H309" s="150">
        <v>25</v>
      </c>
      <c r="I309" s="114"/>
      <c r="J309" s="110"/>
      <c r="K309" s="110"/>
      <c r="L309" s="110"/>
      <c r="M309" s="185" t="s">
        <v>1292</v>
      </c>
      <c r="N309" s="94"/>
      <c r="O309" s="74"/>
      <c r="P309" s="111"/>
      <c r="Q309" s="153">
        <f t="shared" si="60"/>
        <v>3</v>
      </c>
      <c r="R309" s="88"/>
      <c r="S309" s="153">
        <f t="shared" si="20"/>
        <v>7</v>
      </c>
      <c r="T309" s="88"/>
      <c r="U309" s="153">
        <f t="shared" si="62"/>
        <v>14</v>
      </c>
      <c r="V309" s="88"/>
      <c r="W309" s="153">
        <f t="shared" si="68"/>
        <v>28</v>
      </c>
      <c r="X309" s="88"/>
      <c r="Y309" s="85"/>
      <c r="Z309" s="175"/>
      <c r="AA309" s="83"/>
      <c r="AB309" s="153">
        <f t="shared" si="69"/>
        <v>3</v>
      </c>
      <c r="AC309" s="88"/>
      <c r="AD309" s="153">
        <f t="shared" si="70"/>
        <v>7</v>
      </c>
      <c r="AE309" s="88"/>
      <c r="AF309" s="153">
        <f t="shared" si="71"/>
        <v>14</v>
      </c>
      <c r="AG309" s="88"/>
      <c r="AH309" s="153">
        <f t="shared" si="72"/>
        <v>28</v>
      </c>
      <c r="AI309" s="88"/>
      <c r="AJ309" s="85"/>
      <c r="AK309" s="175"/>
      <c r="AL309" s="67"/>
      <c r="AM309" s="153">
        <f t="shared" si="73"/>
        <v>3</v>
      </c>
      <c r="AN309" s="88"/>
      <c r="AO309" s="153">
        <f t="shared" si="74"/>
        <v>7</v>
      </c>
      <c r="AP309" s="88"/>
      <c r="AQ309" s="153">
        <f t="shared" si="76"/>
        <v>14</v>
      </c>
      <c r="AR309" s="88"/>
      <c r="AS309" s="153">
        <f t="shared" si="75"/>
        <v>28</v>
      </c>
      <c r="AT309" s="88"/>
      <c r="AU309" s="85"/>
      <c r="AV309" s="94"/>
      <c r="AW309" s="199"/>
      <c r="AX309" s="200"/>
    </row>
    <row r="310" spans="1:50" s="1" customFormat="1" ht="15" customHeight="1" x14ac:dyDescent="0.25">
      <c r="A310" s="1" t="s">
        <v>625</v>
      </c>
      <c r="B310" s="147" t="s">
        <v>310</v>
      </c>
      <c r="C310" s="148" t="s">
        <v>619</v>
      </c>
      <c r="D310" s="213" t="s">
        <v>47</v>
      </c>
      <c r="E310" s="149" t="s">
        <v>138</v>
      </c>
      <c r="F310" s="215" t="s">
        <v>49</v>
      </c>
      <c r="G310" s="213" t="s">
        <v>63</v>
      </c>
      <c r="H310" s="150">
        <v>25</v>
      </c>
      <c r="I310" s="114"/>
      <c r="J310" s="110"/>
      <c r="K310" s="110"/>
      <c r="L310" s="110"/>
      <c r="M310" s="185" t="s">
        <v>1292</v>
      </c>
      <c r="N310" s="94"/>
      <c r="O310" s="74"/>
      <c r="P310" s="111"/>
      <c r="Q310" s="153">
        <f t="shared" si="60"/>
        <v>3</v>
      </c>
      <c r="R310" s="88"/>
      <c r="S310" s="153">
        <f t="shared" si="20"/>
        <v>7</v>
      </c>
      <c r="T310" s="88"/>
      <c r="U310" s="153">
        <f t="shared" si="62"/>
        <v>14</v>
      </c>
      <c r="V310" s="88"/>
      <c r="W310" s="153">
        <f t="shared" si="68"/>
        <v>28</v>
      </c>
      <c r="X310" s="88"/>
      <c r="Y310" s="85"/>
      <c r="Z310" s="175"/>
      <c r="AA310" s="83"/>
      <c r="AB310" s="153">
        <f t="shared" si="69"/>
        <v>3</v>
      </c>
      <c r="AC310" s="88"/>
      <c r="AD310" s="153">
        <f t="shared" si="70"/>
        <v>7</v>
      </c>
      <c r="AE310" s="88"/>
      <c r="AF310" s="153">
        <f t="shared" si="71"/>
        <v>14</v>
      </c>
      <c r="AG310" s="88"/>
      <c r="AH310" s="153">
        <f t="shared" si="72"/>
        <v>28</v>
      </c>
      <c r="AI310" s="88"/>
      <c r="AJ310" s="85"/>
      <c r="AK310" s="175"/>
      <c r="AL310" s="67"/>
      <c r="AM310" s="153">
        <f t="shared" si="73"/>
        <v>3</v>
      </c>
      <c r="AN310" s="88"/>
      <c r="AO310" s="153">
        <f t="shared" si="74"/>
        <v>7</v>
      </c>
      <c r="AP310" s="88"/>
      <c r="AQ310" s="153">
        <f t="shared" si="76"/>
        <v>14</v>
      </c>
      <c r="AR310" s="88"/>
      <c r="AS310" s="153">
        <f t="shared" si="75"/>
        <v>28</v>
      </c>
      <c r="AT310" s="88"/>
      <c r="AU310" s="85"/>
      <c r="AV310" s="94"/>
      <c r="AW310" s="199"/>
      <c r="AX310" s="200"/>
    </row>
    <row r="311" spans="1:50" s="1" customFormat="1" ht="15" customHeight="1" x14ac:dyDescent="0.25">
      <c r="A311" s="1" t="s">
        <v>626</v>
      </c>
      <c r="B311" s="147" t="s">
        <v>310</v>
      </c>
      <c r="C311" s="148" t="s">
        <v>620</v>
      </c>
      <c r="D311" s="213" t="s">
        <v>47</v>
      </c>
      <c r="E311" s="149" t="s">
        <v>138</v>
      </c>
      <c r="F311" s="215" t="s">
        <v>49</v>
      </c>
      <c r="G311" s="213" t="s">
        <v>63</v>
      </c>
      <c r="H311" s="150">
        <v>25</v>
      </c>
      <c r="I311" s="114"/>
      <c r="J311" s="110"/>
      <c r="K311" s="110"/>
      <c r="L311" s="110"/>
      <c r="M311" s="185" t="s">
        <v>1292</v>
      </c>
      <c r="N311" s="94"/>
      <c r="O311" s="74"/>
      <c r="P311" s="111"/>
      <c r="Q311" s="153">
        <f t="shared" si="60"/>
        <v>3</v>
      </c>
      <c r="R311" s="88"/>
      <c r="S311" s="153">
        <f t="shared" si="20"/>
        <v>7</v>
      </c>
      <c r="T311" s="88"/>
      <c r="U311" s="153">
        <f t="shared" si="62"/>
        <v>14</v>
      </c>
      <c r="V311" s="88"/>
      <c r="W311" s="153">
        <f t="shared" si="68"/>
        <v>28</v>
      </c>
      <c r="X311" s="88"/>
      <c r="Y311" s="85"/>
      <c r="Z311" s="175"/>
      <c r="AA311" s="83"/>
      <c r="AB311" s="153">
        <f t="shared" si="69"/>
        <v>3</v>
      </c>
      <c r="AC311" s="88"/>
      <c r="AD311" s="153">
        <f t="shared" si="70"/>
        <v>7</v>
      </c>
      <c r="AE311" s="88"/>
      <c r="AF311" s="153">
        <f t="shared" si="71"/>
        <v>14</v>
      </c>
      <c r="AG311" s="88"/>
      <c r="AH311" s="153">
        <f t="shared" si="72"/>
        <v>28</v>
      </c>
      <c r="AI311" s="88"/>
      <c r="AJ311" s="85"/>
      <c r="AK311" s="175"/>
      <c r="AL311" s="67"/>
      <c r="AM311" s="153">
        <f t="shared" si="73"/>
        <v>3</v>
      </c>
      <c r="AN311" s="88"/>
      <c r="AO311" s="153">
        <f t="shared" si="74"/>
        <v>7</v>
      </c>
      <c r="AP311" s="88"/>
      <c r="AQ311" s="153">
        <f t="shared" si="76"/>
        <v>14</v>
      </c>
      <c r="AR311" s="88"/>
      <c r="AS311" s="153">
        <f t="shared" si="75"/>
        <v>28</v>
      </c>
      <c r="AT311" s="88"/>
      <c r="AU311" s="85"/>
      <c r="AV311" s="94"/>
      <c r="AW311" s="199"/>
      <c r="AX311" s="200"/>
    </row>
    <row r="312" spans="1:50" s="1" customFormat="1" ht="15" customHeight="1" x14ac:dyDescent="0.25">
      <c r="A312" s="1" t="s">
        <v>627</v>
      </c>
      <c r="B312" s="147" t="s">
        <v>310</v>
      </c>
      <c r="C312" s="148" t="s">
        <v>621</v>
      </c>
      <c r="D312" s="213" t="s">
        <v>47</v>
      </c>
      <c r="E312" s="149" t="s">
        <v>138</v>
      </c>
      <c r="F312" s="215" t="s">
        <v>49</v>
      </c>
      <c r="G312" s="213" t="s">
        <v>63</v>
      </c>
      <c r="H312" s="150">
        <v>25</v>
      </c>
      <c r="I312" s="114"/>
      <c r="J312" s="110"/>
      <c r="K312" s="110"/>
      <c r="L312" s="110"/>
      <c r="M312" s="185" t="s">
        <v>1292</v>
      </c>
      <c r="N312" s="94"/>
      <c r="O312" s="74"/>
      <c r="P312" s="111"/>
      <c r="Q312" s="153">
        <f t="shared" si="60"/>
        <v>3</v>
      </c>
      <c r="R312" s="88"/>
      <c r="S312" s="153">
        <f t="shared" si="20"/>
        <v>7</v>
      </c>
      <c r="T312" s="88"/>
      <c r="U312" s="153">
        <f t="shared" si="62"/>
        <v>14</v>
      </c>
      <c r="V312" s="88"/>
      <c r="W312" s="153">
        <f t="shared" si="68"/>
        <v>28</v>
      </c>
      <c r="X312" s="88"/>
      <c r="Y312" s="85"/>
      <c r="Z312" s="175"/>
      <c r="AA312" s="83"/>
      <c r="AB312" s="153">
        <f t="shared" si="69"/>
        <v>3</v>
      </c>
      <c r="AC312" s="88"/>
      <c r="AD312" s="153">
        <f t="shared" si="70"/>
        <v>7</v>
      </c>
      <c r="AE312" s="88"/>
      <c r="AF312" s="153">
        <f t="shared" si="71"/>
        <v>14</v>
      </c>
      <c r="AG312" s="88"/>
      <c r="AH312" s="153">
        <f t="shared" si="72"/>
        <v>28</v>
      </c>
      <c r="AI312" s="88"/>
      <c r="AJ312" s="85"/>
      <c r="AK312" s="175"/>
      <c r="AL312" s="67"/>
      <c r="AM312" s="153">
        <f t="shared" si="73"/>
        <v>3</v>
      </c>
      <c r="AN312" s="88"/>
      <c r="AO312" s="153">
        <f t="shared" si="74"/>
        <v>7</v>
      </c>
      <c r="AP312" s="88"/>
      <c r="AQ312" s="153">
        <f t="shared" si="76"/>
        <v>14</v>
      </c>
      <c r="AR312" s="88"/>
      <c r="AS312" s="153">
        <f t="shared" si="75"/>
        <v>28</v>
      </c>
      <c r="AT312" s="88"/>
      <c r="AU312" s="85"/>
      <c r="AV312" s="94"/>
      <c r="AW312" s="199"/>
      <c r="AX312" s="200"/>
    </row>
    <row r="313" spans="1:50" s="1" customFormat="1" ht="15" customHeight="1" x14ac:dyDescent="0.25">
      <c r="A313" s="1" t="s">
        <v>612</v>
      </c>
      <c r="B313" s="147" t="s">
        <v>310</v>
      </c>
      <c r="C313" s="148" t="s">
        <v>608</v>
      </c>
      <c r="D313" s="213" t="s">
        <v>47</v>
      </c>
      <c r="E313" s="149" t="s">
        <v>138</v>
      </c>
      <c r="F313" s="215" t="s">
        <v>49</v>
      </c>
      <c r="G313" s="213" t="s">
        <v>63</v>
      </c>
      <c r="H313" s="150">
        <v>25</v>
      </c>
      <c r="I313" s="114"/>
      <c r="J313" s="110"/>
      <c r="K313" s="110"/>
      <c r="L313" s="110"/>
      <c r="M313" s="185" t="s">
        <v>1292</v>
      </c>
      <c r="N313" s="94"/>
      <c r="O313" s="74"/>
      <c r="P313" s="111"/>
      <c r="Q313" s="153">
        <f t="shared" si="60"/>
        <v>3</v>
      </c>
      <c r="R313" s="88"/>
      <c r="S313" s="153">
        <f t="shared" si="20"/>
        <v>7</v>
      </c>
      <c r="T313" s="88"/>
      <c r="U313" s="153">
        <f t="shared" si="62"/>
        <v>14</v>
      </c>
      <c r="V313" s="88"/>
      <c r="W313" s="153">
        <f t="shared" si="68"/>
        <v>28</v>
      </c>
      <c r="X313" s="88"/>
      <c r="Y313" s="85"/>
      <c r="Z313" s="175"/>
      <c r="AA313" s="83"/>
      <c r="AB313" s="153">
        <f t="shared" si="69"/>
        <v>3</v>
      </c>
      <c r="AC313" s="88"/>
      <c r="AD313" s="153">
        <f t="shared" si="70"/>
        <v>7</v>
      </c>
      <c r="AE313" s="88"/>
      <c r="AF313" s="153">
        <f t="shared" si="71"/>
        <v>14</v>
      </c>
      <c r="AG313" s="88"/>
      <c r="AH313" s="153">
        <f t="shared" si="72"/>
        <v>28</v>
      </c>
      <c r="AI313" s="88"/>
      <c r="AJ313" s="85"/>
      <c r="AK313" s="175"/>
      <c r="AL313" s="67"/>
      <c r="AM313" s="153">
        <f t="shared" si="73"/>
        <v>3</v>
      </c>
      <c r="AN313" s="88"/>
      <c r="AO313" s="153">
        <f t="shared" si="74"/>
        <v>7</v>
      </c>
      <c r="AP313" s="88"/>
      <c r="AQ313" s="153">
        <f t="shared" si="76"/>
        <v>14</v>
      </c>
      <c r="AR313" s="88"/>
      <c r="AS313" s="153">
        <f t="shared" si="75"/>
        <v>28</v>
      </c>
      <c r="AT313" s="88"/>
      <c r="AU313" s="85"/>
      <c r="AV313" s="94"/>
      <c r="AW313" s="199"/>
      <c r="AX313" s="200"/>
    </row>
    <row r="314" spans="1:50" s="1" customFormat="1" ht="15" customHeight="1" x14ac:dyDescent="0.25">
      <c r="A314" s="1" t="s">
        <v>613</v>
      </c>
      <c r="B314" s="147" t="s">
        <v>310</v>
      </c>
      <c r="C314" s="148" t="s">
        <v>609</v>
      </c>
      <c r="D314" s="213" t="s">
        <v>47</v>
      </c>
      <c r="E314" s="149" t="s">
        <v>138</v>
      </c>
      <c r="F314" s="215" t="s">
        <v>49</v>
      </c>
      <c r="G314" s="213" t="s">
        <v>63</v>
      </c>
      <c r="H314" s="150">
        <v>25</v>
      </c>
      <c r="I314" s="114"/>
      <c r="J314" s="110"/>
      <c r="K314" s="110"/>
      <c r="L314" s="110"/>
      <c r="M314" s="185" t="s">
        <v>1292</v>
      </c>
      <c r="N314" s="94"/>
      <c r="O314" s="74"/>
      <c r="P314" s="111"/>
      <c r="Q314" s="153">
        <f t="shared" si="60"/>
        <v>3</v>
      </c>
      <c r="R314" s="88"/>
      <c r="S314" s="153">
        <f t="shared" si="20"/>
        <v>7</v>
      </c>
      <c r="T314" s="88"/>
      <c r="U314" s="153">
        <f t="shared" si="62"/>
        <v>14</v>
      </c>
      <c r="V314" s="88"/>
      <c r="W314" s="153">
        <f t="shared" si="68"/>
        <v>28</v>
      </c>
      <c r="X314" s="88"/>
      <c r="Y314" s="85"/>
      <c r="Z314" s="175"/>
      <c r="AA314" s="83"/>
      <c r="AB314" s="153">
        <f t="shared" si="69"/>
        <v>3</v>
      </c>
      <c r="AC314" s="88"/>
      <c r="AD314" s="153">
        <f t="shared" si="70"/>
        <v>7</v>
      </c>
      <c r="AE314" s="88"/>
      <c r="AF314" s="153">
        <f t="shared" si="71"/>
        <v>14</v>
      </c>
      <c r="AG314" s="88"/>
      <c r="AH314" s="153">
        <f t="shared" si="72"/>
        <v>28</v>
      </c>
      <c r="AI314" s="88"/>
      <c r="AJ314" s="85"/>
      <c r="AK314" s="175"/>
      <c r="AL314" s="67"/>
      <c r="AM314" s="153">
        <f t="shared" si="73"/>
        <v>3</v>
      </c>
      <c r="AN314" s="88"/>
      <c r="AO314" s="153">
        <f t="shared" si="74"/>
        <v>7</v>
      </c>
      <c r="AP314" s="88"/>
      <c r="AQ314" s="153">
        <f t="shared" si="76"/>
        <v>14</v>
      </c>
      <c r="AR314" s="88"/>
      <c r="AS314" s="153">
        <f t="shared" si="75"/>
        <v>28</v>
      </c>
      <c r="AT314" s="88"/>
      <c r="AU314" s="85"/>
      <c r="AV314" s="94"/>
      <c r="AW314" s="199"/>
      <c r="AX314" s="200"/>
    </row>
    <row r="315" spans="1:50" s="1" customFormat="1" ht="15" customHeight="1" x14ac:dyDescent="0.25">
      <c r="A315" s="1" t="s">
        <v>614</v>
      </c>
      <c r="B315" s="147" t="s">
        <v>310</v>
      </c>
      <c r="C315" s="148" t="s">
        <v>610</v>
      </c>
      <c r="D315" s="213" t="s">
        <v>47</v>
      </c>
      <c r="E315" s="149" t="s">
        <v>138</v>
      </c>
      <c r="F315" s="215" t="s">
        <v>49</v>
      </c>
      <c r="G315" s="213" t="s">
        <v>63</v>
      </c>
      <c r="H315" s="150">
        <v>25</v>
      </c>
      <c r="I315" s="114"/>
      <c r="J315" s="110"/>
      <c r="K315" s="110"/>
      <c r="L315" s="110"/>
      <c r="M315" s="185" t="s">
        <v>1292</v>
      </c>
      <c r="N315" s="94"/>
      <c r="O315" s="74"/>
      <c r="P315" s="111"/>
      <c r="Q315" s="153">
        <f t="shared" si="60"/>
        <v>3</v>
      </c>
      <c r="R315" s="88"/>
      <c r="S315" s="153">
        <f t="shared" si="20"/>
        <v>7</v>
      </c>
      <c r="T315" s="88"/>
      <c r="U315" s="153">
        <f t="shared" si="62"/>
        <v>14</v>
      </c>
      <c r="V315" s="88"/>
      <c r="W315" s="153">
        <f t="shared" si="68"/>
        <v>28</v>
      </c>
      <c r="X315" s="88"/>
      <c r="Y315" s="85"/>
      <c r="Z315" s="175"/>
      <c r="AA315" s="83"/>
      <c r="AB315" s="153">
        <f t="shared" si="69"/>
        <v>3</v>
      </c>
      <c r="AC315" s="88"/>
      <c r="AD315" s="153">
        <f t="shared" si="70"/>
        <v>7</v>
      </c>
      <c r="AE315" s="88"/>
      <c r="AF315" s="153">
        <f t="shared" si="71"/>
        <v>14</v>
      </c>
      <c r="AG315" s="88"/>
      <c r="AH315" s="153">
        <f t="shared" si="72"/>
        <v>28</v>
      </c>
      <c r="AI315" s="88"/>
      <c r="AJ315" s="85"/>
      <c r="AK315" s="175"/>
      <c r="AL315" s="67"/>
      <c r="AM315" s="153">
        <f t="shared" si="73"/>
        <v>3</v>
      </c>
      <c r="AN315" s="88"/>
      <c r="AO315" s="153">
        <f t="shared" si="74"/>
        <v>7</v>
      </c>
      <c r="AP315" s="88"/>
      <c r="AQ315" s="153">
        <f t="shared" si="76"/>
        <v>14</v>
      </c>
      <c r="AR315" s="88"/>
      <c r="AS315" s="153">
        <f t="shared" si="75"/>
        <v>28</v>
      </c>
      <c r="AT315" s="88"/>
      <c r="AU315" s="85"/>
      <c r="AV315" s="94"/>
      <c r="AW315" s="199"/>
      <c r="AX315" s="200"/>
    </row>
    <row r="316" spans="1:50" s="1" customFormat="1" ht="15" customHeight="1" x14ac:dyDescent="0.25">
      <c r="A316" s="1" t="s">
        <v>615</v>
      </c>
      <c r="B316" s="147" t="s">
        <v>310</v>
      </c>
      <c r="C316" s="148" t="s">
        <v>611</v>
      </c>
      <c r="D316" s="213" t="s">
        <v>47</v>
      </c>
      <c r="E316" s="149" t="s">
        <v>138</v>
      </c>
      <c r="F316" s="215" t="s">
        <v>49</v>
      </c>
      <c r="G316" s="213" t="s">
        <v>63</v>
      </c>
      <c r="H316" s="150">
        <v>25</v>
      </c>
      <c r="I316" s="114"/>
      <c r="J316" s="110"/>
      <c r="K316" s="110"/>
      <c r="L316" s="110"/>
      <c r="M316" s="185" t="s">
        <v>1292</v>
      </c>
      <c r="N316" s="94"/>
      <c r="O316" s="74"/>
      <c r="P316" s="111"/>
      <c r="Q316" s="153">
        <f t="shared" si="60"/>
        <v>3</v>
      </c>
      <c r="R316" s="88"/>
      <c r="S316" s="153">
        <f t="shared" si="20"/>
        <v>7</v>
      </c>
      <c r="T316" s="88"/>
      <c r="U316" s="153">
        <f t="shared" si="62"/>
        <v>14</v>
      </c>
      <c r="V316" s="88"/>
      <c r="W316" s="153">
        <f t="shared" si="68"/>
        <v>28</v>
      </c>
      <c r="X316" s="88"/>
      <c r="Y316" s="85"/>
      <c r="Z316" s="175"/>
      <c r="AA316" s="83"/>
      <c r="AB316" s="153">
        <f t="shared" si="69"/>
        <v>3</v>
      </c>
      <c r="AC316" s="88"/>
      <c r="AD316" s="153">
        <f t="shared" si="70"/>
        <v>7</v>
      </c>
      <c r="AE316" s="88"/>
      <c r="AF316" s="153">
        <f t="shared" si="71"/>
        <v>14</v>
      </c>
      <c r="AG316" s="88"/>
      <c r="AH316" s="153">
        <f t="shared" si="72"/>
        <v>28</v>
      </c>
      <c r="AI316" s="88"/>
      <c r="AJ316" s="85"/>
      <c r="AK316" s="175"/>
      <c r="AL316" s="67"/>
      <c r="AM316" s="153">
        <f t="shared" si="73"/>
        <v>3</v>
      </c>
      <c r="AN316" s="88"/>
      <c r="AO316" s="153">
        <f t="shared" si="74"/>
        <v>7</v>
      </c>
      <c r="AP316" s="88"/>
      <c r="AQ316" s="153">
        <f t="shared" si="76"/>
        <v>14</v>
      </c>
      <c r="AR316" s="88"/>
      <c r="AS316" s="153">
        <f t="shared" si="75"/>
        <v>28</v>
      </c>
      <c r="AT316" s="88"/>
      <c r="AU316" s="85"/>
      <c r="AV316" s="94"/>
      <c r="AW316" s="199"/>
      <c r="AX316" s="200"/>
    </row>
    <row r="317" spans="1:50" s="1" customFormat="1" ht="15" customHeight="1" x14ac:dyDescent="0.25">
      <c r="A317" s="1" t="s">
        <v>604</v>
      </c>
      <c r="B317" s="147" t="s">
        <v>310</v>
      </c>
      <c r="C317" s="148" t="s">
        <v>600</v>
      </c>
      <c r="D317" s="213" t="s">
        <v>47</v>
      </c>
      <c r="E317" s="149" t="s">
        <v>138</v>
      </c>
      <c r="F317" s="215" t="s">
        <v>49</v>
      </c>
      <c r="G317" s="213" t="s">
        <v>63</v>
      </c>
      <c r="H317" s="150">
        <v>25</v>
      </c>
      <c r="I317" s="114"/>
      <c r="J317" s="110"/>
      <c r="K317" s="110"/>
      <c r="L317" s="110"/>
      <c r="M317" s="185" t="s">
        <v>1292</v>
      </c>
      <c r="N317" s="94"/>
      <c r="O317" s="74"/>
      <c r="P317" s="111"/>
      <c r="Q317" s="153">
        <f t="shared" si="60"/>
        <v>3</v>
      </c>
      <c r="R317" s="88"/>
      <c r="S317" s="153">
        <f t="shared" si="20"/>
        <v>7</v>
      </c>
      <c r="T317" s="88"/>
      <c r="U317" s="153">
        <f t="shared" si="62"/>
        <v>14</v>
      </c>
      <c r="V317" s="88"/>
      <c r="W317" s="153">
        <f t="shared" si="68"/>
        <v>28</v>
      </c>
      <c r="X317" s="88"/>
      <c r="Y317" s="85"/>
      <c r="Z317" s="175"/>
      <c r="AA317" s="83"/>
      <c r="AB317" s="153">
        <f t="shared" si="69"/>
        <v>3</v>
      </c>
      <c r="AC317" s="88"/>
      <c r="AD317" s="153">
        <f t="shared" si="70"/>
        <v>7</v>
      </c>
      <c r="AE317" s="88"/>
      <c r="AF317" s="153">
        <f t="shared" si="71"/>
        <v>14</v>
      </c>
      <c r="AG317" s="88"/>
      <c r="AH317" s="153">
        <f t="shared" si="72"/>
        <v>28</v>
      </c>
      <c r="AI317" s="88"/>
      <c r="AJ317" s="85"/>
      <c r="AK317" s="175"/>
      <c r="AL317" s="67"/>
      <c r="AM317" s="153">
        <f t="shared" si="73"/>
        <v>3</v>
      </c>
      <c r="AN317" s="88"/>
      <c r="AO317" s="153">
        <f t="shared" si="74"/>
        <v>7</v>
      </c>
      <c r="AP317" s="88"/>
      <c r="AQ317" s="153">
        <f t="shared" si="76"/>
        <v>14</v>
      </c>
      <c r="AR317" s="88"/>
      <c r="AS317" s="153">
        <f t="shared" si="75"/>
        <v>28</v>
      </c>
      <c r="AT317" s="88"/>
      <c r="AU317" s="85"/>
      <c r="AV317" s="94"/>
      <c r="AW317" s="199"/>
      <c r="AX317" s="200"/>
    </row>
    <row r="318" spans="1:50" s="1" customFormat="1" ht="15" customHeight="1" x14ac:dyDescent="0.25">
      <c r="A318" s="1" t="s">
        <v>605</v>
      </c>
      <c r="B318" s="147" t="s">
        <v>310</v>
      </c>
      <c r="C318" s="148" t="s">
        <v>601</v>
      </c>
      <c r="D318" s="213" t="s">
        <v>47</v>
      </c>
      <c r="E318" s="149" t="s">
        <v>138</v>
      </c>
      <c r="F318" s="215" t="s">
        <v>49</v>
      </c>
      <c r="G318" s="213" t="s">
        <v>63</v>
      </c>
      <c r="H318" s="150">
        <v>25</v>
      </c>
      <c r="I318" s="114"/>
      <c r="J318" s="110"/>
      <c r="K318" s="110"/>
      <c r="L318" s="110"/>
      <c r="M318" s="185" t="s">
        <v>1292</v>
      </c>
      <c r="N318" s="94"/>
      <c r="O318" s="74"/>
      <c r="P318" s="111"/>
      <c r="Q318" s="153">
        <f t="shared" si="60"/>
        <v>3</v>
      </c>
      <c r="R318" s="88"/>
      <c r="S318" s="153">
        <f t="shared" si="20"/>
        <v>7</v>
      </c>
      <c r="T318" s="88"/>
      <c r="U318" s="153">
        <f t="shared" si="62"/>
        <v>14</v>
      </c>
      <c r="V318" s="88"/>
      <c r="W318" s="153">
        <f t="shared" si="68"/>
        <v>28</v>
      </c>
      <c r="X318" s="88"/>
      <c r="Y318" s="85"/>
      <c r="Z318" s="175"/>
      <c r="AA318" s="83"/>
      <c r="AB318" s="153">
        <f t="shared" si="69"/>
        <v>3</v>
      </c>
      <c r="AC318" s="88"/>
      <c r="AD318" s="153">
        <f t="shared" si="70"/>
        <v>7</v>
      </c>
      <c r="AE318" s="88"/>
      <c r="AF318" s="153">
        <f t="shared" si="71"/>
        <v>14</v>
      </c>
      <c r="AG318" s="88"/>
      <c r="AH318" s="153">
        <f t="shared" si="72"/>
        <v>28</v>
      </c>
      <c r="AI318" s="88"/>
      <c r="AJ318" s="85"/>
      <c r="AK318" s="175"/>
      <c r="AL318" s="67"/>
      <c r="AM318" s="153">
        <f t="shared" si="73"/>
        <v>3</v>
      </c>
      <c r="AN318" s="88"/>
      <c r="AO318" s="153">
        <f t="shared" si="74"/>
        <v>7</v>
      </c>
      <c r="AP318" s="88"/>
      <c r="AQ318" s="153">
        <f t="shared" si="76"/>
        <v>14</v>
      </c>
      <c r="AR318" s="88"/>
      <c r="AS318" s="153">
        <f t="shared" si="75"/>
        <v>28</v>
      </c>
      <c r="AT318" s="88"/>
      <c r="AU318" s="85"/>
      <c r="AV318" s="94"/>
      <c r="AW318" s="199"/>
      <c r="AX318" s="200"/>
    </row>
    <row r="319" spans="1:50" s="1" customFormat="1" ht="15" customHeight="1" x14ac:dyDescent="0.25">
      <c r="A319" s="1" t="s">
        <v>606</v>
      </c>
      <c r="B319" s="147" t="s">
        <v>310</v>
      </c>
      <c r="C319" s="148" t="s">
        <v>602</v>
      </c>
      <c r="D319" s="213" t="s">
        <v>47</v>
      </c>
      <c r="E319" s="149" t="s">
        <v>138</v>
      </c>
      <c r="F319" s="215" t="s">
        <v>49</v>
      </c>
      <c r="G319" s="213" t="s">
        <v>63</v>
      </c>
      <c r="H319" s="150">
        <v>25</v>
      </c>
      <c r="I319" s="114"/>
      <c r="J319" s="110"/>
      <c r="K319" s="110"/>
      <c r="L319" s="110"/>
      <c r="M319" s="185" t="s">
        <v>1292</v>
      </c>
      <c r="N319" s="94"/>
      <c r="O319" s="74"/>
      <c r="P319" s="111"/>
      <c r="Q319" s="153">
        <f t="shared" si="60"/>
        <v>3</v>
      </c>
      <c r="R319" s="88"/>
      <c r="S319" s="153">
        <f t="shared" si="20"/>
        <v>7</v>
      </c>
      <c r="T319" s="88"/>
      <c r="U319" s="153">
        <f t="shared" si="62"/>
        <v>14</v>
      </c>
      <c r="V319" s="88"/>
      <c r="W319" s="153">
        <f t="shared" si="68"/>
        <v>28</v>
      </c>
      <c r="X319" s="88"/>
      <c r="Y319" s="85"/>
      <c r="Z319" s="175"/>
      <c r="AA319" s="83"/>
      <c r="AB319" s="153">
        <f t="shared" si="69"/>
        <v>3</v>
      </c>
      <c r="AC319" s="88"/>
      <c r="AD319" s="153">
        <f t="shared" si="70"/>
        <v>7</v>
      </c>
      <c r="AE319" s="88"/>
      <c r="AF319" s="153">
        <f t="shared" si="71"/>
        <v>14</v>
      </c>
      <c r="AG319" s="88"/>
      <c r="AH319" s="153">
        <f t="shared" si="72"/>
        <v>28</v>
      </c>
      <c r="AI319" s="88"/>
      <c r="AJ319" s="85"/>
      <c r="AK319" s="175"/>
      <c r="AL319" s="67"/>
      <c r="AM319" s="153">
        <f t="shared" si="73"/>
        <v>3</v>
      </c>
      <c r="AN319" s="88"/>
      <c r="AO319" s="153">
        <f t="shared" si="74"/>
        <v>7</v>
      </c>
      <c r="AP319" s="88"/>
      <c r="AQ319" s="153">
        <f t="shared" si="76"/>
        <v>14</v>
      </c>
      <c r="AR319" s="88"/>
      <c r="AS319" s="153">
        <f t="shared" si="75"/>
        <v>28</v>
      </c>
      <c r="AT319" s="88"/>
      <c r="AU319" s="85"/>
      <c r="AV319" s="94"/>
      <c r="AW319" s="199"/>
      <c r="AX319" s="200"/>
    </row>
    <row r="320" spans="1:50" s="1" customFormat="1" ht="15" customHeight="1" x14ac:dyDescent="0.25">
      <c r="A320" s="1" t="s">
        <v>607</v>
      </c>
      <c r="B320" s="147" t="s">
        <v>310</v>
      </c>
      <c r="C320" s="148" t="s">
        <v>603</v>
      </c>
      <c r="D320" s="213" t="s">
        <v>47</v>
      </c>
      <c r="E320" s="149" t="s">
        <v>138</v>
      </c>
      <c r="F320" s="215" t="s">
        <v>49</v>
      </c>
      <c r="G320" s="213" t="s">
        <v>63</v>
      </c>
      <c r="H320" s="150">
        <v>25</v>
      </c>
      <c r="I320" s="114"/>
      <c r="J320" s="110"/>
      <c r="K320" s="110"/>
      <c r="L320" s="110"/>
      <c r="M320" s="185" t="s">
        <v>1292</v>
      </c>
      <c r="N320" s="94"/>
      <c r="O320" s="74"/>
      <c r="P320" s="111"/>
      <c r="Q320" s="153">
        <f t="shared" si="60"/>
        <v>3</v>
      </c>
      <c r="R320" s="88"/>
      <c r="S320" s="153">
        <f t="shared" si="20"/>
        <v>7</v>
      </c>
      <c r="T320" s="88"/>
      <c r="U320" s="153">
        <f t="shared" si="62"/>
        <v>14</v>
      </c>
      <c r="V320" s="88"/>
      <c r="W320" s="153">
        <f t="shared" si="68"/>
        <v>28</v>
      </c>
      <c r="X320" s="88"/>
      <c r="Y320" s="85"/>
      <c r="Z320" s="175"/>
      <c r="AA320" s="83"/>
      <c r="AB320" s="153">
        <f t="shared" si="69"/>
        <v>3</v>
      </c>
      <c r="AC320" s="88"/>
      <c r="AD320" s="153">
        <f t="shared" si="70"/>
        <v>7</v>
      </c>
      <c r="AE320" s="88"/>
      <c r="AF320" s="153">
        <f t="shared" si="71"/>
        <v>14</v>
      </c>
      <c r="AG320" s="88"/>
      <c r="AH320" s="153">
        <f t="shared" si="72"/>
        <v>28</v>
      </c>
      <c r="AI320" s="88"/>
      <c r="AJ320" s="85"/>
      <c r="AK320" s="175"/>
      <c r="AL320" s="67"/>
      <c r="AM320" s="153">
        <f t="shared" si="73"/>
        <v>3</v>
      </c>
      <c r="AN320" s="88"/>
      <c r="AO320" s="153">
        <f t="shared" si="74"/>
        <v>7</v>
      </c>
      <c r="AP320" s="88"/>
      <c r="AQ320" s="153">
        <f t="shared" si="76"/>
        <v>14</v>
      </c>
      <c r="AR320" s="88"/>
      <c r="AS320" s="153">
        <f t="shared" si="75"/>
        <v>28</v>
      </c>
      <c r="AT320" s="88"/>
      <c r="AU320" s="85"/>
      <c r="AV320" s="94"/>
      <c r="AW320" s="199"/>
      <c r="AX320" s="200"/>
    </row>
    <row r="321" spans="1:51" s="1" customFormat="1" ht="15" customHeight="1" x14ac:dyDescent="0.25">
      <c r="A321" s="1" t="s">
        <v>599</v>
      </c>
      <c r="B321" s="147" t="s">
        <v>310</v>
      </c>
      <c r="C321" s="148" t="s">
        <v>595</v>
      </c>
      <c r="D321" s="213" t="s">
        <v>47</v>
      </c>
      <c r="E321" s="149" t="s">
        <v>138</v>
      </c>
      <c r="F321" s="215" t="s">
        <v>49</v>
      </c>
      <c r="G321" s="213" t="s">
        <v>63</v>
      </c>
      <c r="H321" s="150">
        <v>25</v>
      </c>
      <c r="I321" s="114"/>
      <c r="J321" s="110"/>
      <c r="K321" s="110"/>
      <c r="L321" s="110"/>
      <c r="M321" s="185" t="s">
        <v>1292</v>
      </c>
      <c r="N321" s="94"/>
      <c r="O321" s="74"/>
      <c r="P321" s="111"/>
      <c r="Q321" s="153">
        <f t="shared" si="60"/>
        <v>3</v>
      </c>
      <c r="R321" s="88"/>
      <c r="S321" s="153">
        <f t="shared" si="20"/>
        <v>7</v>
      </c>
      <c r="T321" s="88"/>
      <c r="U321" s="153">
        <f t="shared" si="62"/>
        <v>14</v>
      </c>
      <c r="V321" s="88"/>
      <c r="W321" s="153">
        <f t="shared" si="68"/>
        <v>28</v>
      </c>
      <c r="X321" s="88"/>
      <c r="Y321" s="85"/>
      <c r="Z321" s="175"/>
      <c r="AA321" s="83"/>
      <c r="AB321" s="153">
        <f t="shared" si="69"/>
        <v>3</v>
      </c>
      <c r="AC321" s="88"/>
      <c r="AD321" s="153">
        <f t="shared" si="70"/>
        <v>7</v>
      </c>
      <c r="AE321" s="88"/>
      <c r="AF321" s="153">
        <f t="shared" si="71"/>
        <v>14</v>
      </c>
      <c r="AG321" s="88"/>
      <c r="AH321" s="153">
        <f t="shared" si="72"/>
        <v>28</v>
      </c>
      <c r="AI321" s="88"/>
      <c r="AJ321" s="85"/>
      <c r="AK321" s="175"/>
      <c r="AL321" s="67"/>
      <c r="AM321" s="153">
        <f t="shared" si="73"/>
        <v>3</v>
      </c>
      <c r="AN321" s="88"/>
      <c r="AO321" s="153">
        <f t="shared" si="74"/>
        <v>7</v>
      </c>
      <c r="AP321" s="88"/>
      <c r="AQ321" s="153">
        <f t="shared" si="76"/>
        <v>14</v>
      </c>
      <c r="AR321" s="88"/>
      <c r="AS321" s="153">
        <f t="shared" si="75"/>
        <v>28</v>
      </c>
      <c r="AT321" s="88"/>
      <c r="AU321" s="85"/>
      <c r="AV321" s="94"/>
      <c r="AW321" s="199"/>
      <c r="AX321" s="200"/>
    </row>
    <row r="322" spans="1:51" s="1" customFormat="1" ht="15" customHeight="1" x14ac:dyDescent="0.25">
      <c r="A322" s="1" t="s">
        <v>596</v>
      </c>
      <c r="B322" s="147" t="s">
        <v>310</v>
      </c>
      <c r="C322" s="148" t="s">
        <v>594</v>
      </c>
      <c r="D322" s="213" t="s">
        <v>47</v>
      </c>
      <c r="E322" s="149" t="s">
        <v>138</v>
      </c>
      <c r="F322" s="215" t="s">
        <v>49</v>
      </c>
      <c r="G322" s="213" t="s">
        <v>63</v>
      </c>
      <c r="H322" s="150">
        <v>25</v>
      </c>
      <c r="I322" s="114"/>
      <c r="J322" s="110"/>
      <c r="K322" s="110"/>
      <c r="L322" s="110"/>
      <c r="M322" s="185" t="s">
        <v>1292</v>
      </c>
      <c r="N322" s="94"/>
      <c r="O322" s="74"/>
      <c r="P322" s="111"/>
      <c r="Q322" s="153">
        <f t="shared" si="60"/>
        <v>3</v>
      </c>
      <c r="R322" s="88"/>
      <c r="S322" s="153">
        <f t="shared" si="20"/>
        <v>7</v>
      </c>
      <c r="T322" s="88"/>
      <c r="U322" s="153">
        <f t="shared" si="62"/>
        <v>14</v>
      </c>
      <c r="V322" s="88"/>
      <c r="W322" s="153">
        <f t="shared" si="68"/>
        <v>28</v>
      </c>
      <c r="X322" s="88"/>
      <c r="Y322" s="85"/>
      <c r="Z322" s="175"/>
      <c r="AA322" s="83"/>
      <c r="AB322" s="153">
        <f t="shared" si="69"/>
        <v>3</v>
      </c>
      <c r="AC322" s="88"/>
      <c r="AD322" s="153">
        <f t="shared" si="70"/>
        <v>7</v>
      </c>
      <c r="AE322" s="88"/>
      <c r="AF322" s="153">
        <f t="shared" si="71"/>
        <v>14</v>
      </c>
      <c r="AG322" s="88"/>
      <c r="AH322" s="153">
        <f t="shared" si="72"/>
        <v>28</v>
      </c>
      <c r="AI322" s="88"/>
      <c r="AJ322" s="85"/>
      <c r="AK322" s="175"/>
      <c r="AL322" s="67"/>
      <c r="AM322" s="153">
        <f t="shared" si="73"/>
        <v>3</v>
      </c>
      <c r="AN322" s="88"/>
      <c r="AO322" s="153">
        <f t="shared" si="74"/>
        <v>7</v>
      </c>
      <c r="AP322" s="88"/>
      <c r="AQ322" s="153">
        <f t="shared" si="76"/>
        <v>14</v>
      </c>
      <c r="AR322" s="88"/>
      <c r="AS322" s="153">
        <f t="shared" si="75"/>
        <v>28</v>
      </c>
      <c r="AT322" s="88"/>
      <c r="AU322" s="85"/>
      <c r="AV322" s="94"/>
      <c r="AW322" s="199"/>
      <c r="AX322" s="200"/>
    </row>
    <row r="323" spans="1:51" s="1" customFormat="1" ht="15" customHeight="1" x14ac:dyDescent="0.25">
      <c r="A323" s="1" t="s">
        <v>597</v>
      </c>
      <c r="B323" s="147" t="s">
        <v>310</v>
      </c>
      <c r="C323" s="148" t="s">
        <v>593</v>
      </c>
      <c r="D323" s="213" t="s">
        <v>47</v>
      </c>
      <c r="E323" s="149" t="s">
        <v>138</v>
      </c>
      <c r="F323" s="215" t="s">
        <v>49</v>
      </c>
      <c r="G323" s="213" t="s">
        <v>63</v>
      </c>
      <c r="H323" s="150">
        <v>25</v>
      </c>
      <c r="I323" s="114"/>
      <c r="J323" s="110"/>
      <c r="K323" s="110"/>
      <c r="L323" s="110"/>
      <c r="M323" s="185" t="s">
        <v>1292</v>
      </c>
      <c r="N323" s="94"/>
      <c r="O323" s="74"/>
      <c r="P323" s="111"/>
      <c r="Q323" s="153">
        <f t="shared" si="60"/>
        <v>3</v>
      </c>
      <c r="R323" s="88"/>
      <c r="S323" s="153">
        <f t="shared" si="20"/>
        <v>7</v>
      </c>
      <c r="T323" s="88"/>
      <c r="U323" s="153">
        <f t="shared" si="62"/>
        <v>14</v>
      </c>
      <c r="V323" s="88"/>
      <c r="W323" s="153">
        <f t="shared" si="68"/>
        <v>28</v>
      </c>
      <c r="X323" s="88"/>
      <c r="Y323" s="85"/>
      <c r="Z323" s="175"/>
      <c r="AA323" s="83"/>
      <c r="AB323" s="153">
        <f t="shared" si="69"/>
        <v>3</v>
      </c>
      <c r="AC323" s="88"/>
      <c r="AD323" s="153">
        <f t="shared" si="70"/>
        <v>7</v>
      </c>
      <c r="AE323" s="88"/>
      <c r="AF323" s="153">
        <f t="shared" si="71"/>
        <v>14</v>
      </c>
      <c r="AG323" s="88"/>
      <c r="AH323" s="153">
        <f t="shared" si="72"/>
        <v>28</v>
      </c>
      <c r="AI323" s="88"/>
      <c r="AJ323" s="85"/>
      <c r="AK323" s="175"/>
      <c r="AL323" s="67"/>
      <c r="AM323" s="153">
        <f t="shared" si="73"/>
        <v>3</v>
      </c>
      <c r="AN323" s="88"/>
      <c r="AO323" s="153">
        <f t="shared" si="74"/>
        <v>7</v>
      </c>
      <c r="AP323" s="88"/>
      <c r="AQ323" s="153">
        <f t="shared" si="76"/>
        <v>14</v>
      </c>
      <c r="AR323" s="88"/>
      <c r="AS323" s="153">
        <f t="shared" si="75"/>
        <v>28</v>
      </c>
      <c r="AT323" s="88"/>
      <c r="AU323" s="85"/>
      <c r="AV323" s="94"/>
      <c r="AW323" s="199"/>
      <c r="AX323" s="200"/>
    </row>
    <row r="324" spans="1:51" s="1" customFormat="1" ht="15" customHeight="1" x14ac:dyDescent="0.25">
      <c r="A324" s="1" t="s">
        <v>598</v>
      </c>
      <c r="B324" s="147" t="s">
        <v>310</v>
      </c>
      <c r="C324" s="148" t="s">
        <v>592</v>
      </c>
      <c r="D324" s="213" t="s">
        <v>47</v>
      </c>
      <c r="E324" s="149" t="s">
        <v>138</v>
      </c>
      <c r="F324" s="215" t="s">
        <v>49</v>
      </c>
      <c r="G324" s="213" t="s">
        <v>63</v>
      </c>
      <c r="H324" s="150">
        <v>25</v>
      </c>
      <c r="I324" s="114"/>
      <c r="J324" s="110"/>
      <c r="K324" s="110"/>
      <c r="L324" s="110"/>
      <c r="M324" s="185" t="s">
        <v>1292</v>
      </c>
      <c r="N324" s="94"/>
      <c r="O324" s="74"/>
      <c r="P324" s="111"/>
      <c r="Q324" s="153">
        <f t="shared" si="60"/>
        <v>3</v>
      </c>
      <c r="R324" s="88"/>
      <c r="S324" s="153">
        <f t="shared" si="20"/>
        <v>7</v>
      </c>
      <c r="T324" s="88"/>
      <c r="U324" s="153">
        <f t="shared" si="62"/>
        <v>14</v>
      </c>
      <c r="V324" s="88"/>
      <c r="W324" s="153">
        <f t="shared" si="68"/>
        <v>28</v>
      </c>
      <c r="X324" s="88"/>
      <c r="Y324" s="85"/>
      <c r="Z324" s="175"/>
      <c r="AA324" s="83"/>
      <c r="AB324" s="153">
        <f t="shared" si="69"/>
        <v>3</v>
      </c>
      <c r="AC324" s="88"/>
      <c r="AD324" s="153">
        <f t="shared" si="70"/>
        <v>7</v>
      </c>
      <c r="AE324" s="88"/>
      <c r="AF324" s="153">
        <f t="shared" si="71"/>
        <v>14</v>
      </c>
      <c r="AG324" s="88"/>
      <c r="AH324" s="153">
        <f t="shared" si="72"/>
        <v>28</v>
      </c>
      <c r="AI324" s="88"/>
      <c r="AJ324" s="85"/>
      <c r="AK324" s="175"/>
      <c r="AL324" s="67"/>
      <c r="AM324" s="153">
        <f t="shared" si="73"/>
        <v>3</v>
      </c>
      <c r="AN324" s="88"/>
      <c r="AO324" s="153">
        <f t="shared" si="74"/>
        <v>7</v>
      </c>
      <c r="AP324" s="88"/>
      <c r="AQ324" s="153">
        <f t="shared" si="76"/>
        <v>14</v>
      </c>
      <c r="AR324" s="88"/>
      <c r="AS324" s="153">
        <f t="shared" si="75"/>
        <v>28</v>
      </c>
      <c r="AT324" s="88"/>
      <c r="AU324" s="85"/>
      <c r="AV324" s="94"/>
      <c r="AW324" s="199"/>
      <c r="AX324" s="200"/>
    </row>
    <row r="325" spans="1:51" s="1" customFormat="1" ht="15" customHeight="1" x14ac:dyDescent="0.25">
      <c r="A325" s="194" t="s">
        <v>364</v>
      </c>
      <c r="B325" s="147" t="s">
        <v>310</v>
      </c>
      <c r="C325" s="148" t="s">
        <v>365</v>
      </c>
      <c r="D325" s="213" t="s">
        <v>47</v>
      </c>
      <c r="E325" s="149" t="s">
        <v>152</v>
      </c>
      <c r="F325" s="217" t="s">
        <v>49</v>
      </c>
      <c r="G325" s="213" t="s">
        <v>173</v>
      </c>
      <c r="H325" s="150">
        <v>25</v>
      </c>
      <c r="I325" s="146" t="s">
        <v>1687</v>
      </c>
      <c r="J325" s="153">
        <v>44652</v>
      </c>
      <c r="K325" s="153">
        <v>44656</v>
      </c>
      <c r="L325" s="153">
        <v>44657</v>
      </c>
      <c r="M325" s="167" t="s">
        <v>388</v>
      </c>
      <c r="N325" s="168">
        <v>44665</v>
      </c>
      <c r="O325" s="171" t="s">
        <v>97</v>
      </c>
      <c r="P325" s="145" t="s">
        <v>380</v>
      </c>
      <c r="Q325" s="153">
        <f t="shared" si="60"/>
        <v>44655</v>
      </c>
      <c r="R325" s="162">
        <v>24.1</v>
      </c>
      <c r="S325" s="153">
        <f t="shared" si="20"/>
        <v>44659</v>
      </c>
      <c r="T325" s="163">
        <v>36</v>
      </c>
      <c r="U325" s="153">
        <f t="shared" si="62"/>
        <v>44666</v>
      </c>
      <c r="V325" s="163"/>
      <c r="W325" s="153">
        <f t="shared" si="68"/>
        <v>44680</v>
      </c>
      <c r="X325" s="163">
        <v>43.4</v>
      </c>
      <c r="Y325" s="170" t="str">
        <f t="shared" ref="Y325:Y346" si="77">IF(X325&gt;H325,"OK","NÃO ATINGIU")</f>
        <v>OK</v>
      </c>
      <c r="Z325" s="171" t="s">
        <v>97</v>
      </c>
      <c r="AA325" s="145" t="s">
        <v>393</v>
      </c>
      <c r="AB325" s="153">
        <f t="shared" si="69"/>
        <v>44659</v>
      </c>
      <c r="AC325" s="163">
        <v>22.9</v>
      </c>
      <c r="AD325" s="153">
        <f t="shared" si="70"/>
        <v>44663</v>
      </c>
      <c r="AE325" s="162">
        <v>30.4</v>
      </c>
      <c r="AF325" s="153">
        <f t="shared" si="71"/>
        <v>44670</v>
      </c>
      <c r="AG325" s="163"/>
      <c r="AH325" s="153">
        <f t="shared" si="72"/>
        <v>44684</v>
      </c>
      <c r="AI325" s="163">
        <v>34.5</v>
      </c>
      <c r="AJ325" s="170" t="str">
        <f t="shared" ref="AJ325:AJ328" si="78">IF(AI325&gt;H325,"OK","NÃO ATINGIU")</f>
        <v>OK</v>
      </c>
      <c r="AK325" s="171" t="s">
        <v>97</v>
      </c>
      <c r="AL325" s="172" t="s">
        <v>395</v>
      </c>
      <c r="AM325" s="153">
        <f t="shared" si="73"/>
        <v>44660</v>
      </c>
      <c r="AN325" s="163" t="s">
        <v>396</v>
      </c>
      <c r="AO325" s="153">
        <f t="shared" si="74"/>
        <v>44664</v>
      </c>
      <c r="AP325" s="163">
        <v>26.8</v>
      </c>
      <c r="AQ325" s="153">
        <f t="shared" si="76"/>
        <v>44671</v>
      </c>
      <c r="AR325" s="163">
        <v>30.5</v>
      </c>
      <c r="AS325" s="153">
        <f t="shared" si="75"/>
        <v>44685</v>
      </c>
      <c r="AT325" s="163">
        <v>38.200000000000003</v>
      </c>
      <c r="AU325" s="170" t="str">
        <f t="shared" ref="AU325:AU331" si="79">IF(AT325&gt;H325,"OK","NÃO ATINGIU")</f>
        <v>OK</v>
      </c>
      <c r="AV325" s="94"/>
      <c r="AW325" s="199" t="s">
        <v>1527</v>
      </c>
      <c r="AX325" s="200" t="s">
        <v>1533</v>
      </c>
      <c r="AY325" s="203" t="s">
        <v>1529</v>
      </c>
    </row>
    <row r="326" spans="1:51" s="1" customFormat="1" ht="15" customHeight="1" x14ac:dyDescent="0.25">
      <c r="A326" s="194" t="s">
        <v>363</v>
      </c>
      <c r="B326" s="147" t="s">
        <v>310</v>
      </c>
      <c r="C326" s="148" t="s">
        <v>362</v>
      </c>
      <c r="D326" s="213" t="s">
        <v>47</v>
      </c>
      <c r="E326" s="149" t="s">
        <v>152</v>
      </c>
      <c r="F326" s="215" t="s">
        <v>49</v>
      </c>
      <c r="G326" s="213" t="s">
        <v>63</v>
      </c>
      <c r="H326" s="150">
        <v>25</v>
      </c>
      <c r="I326" s="146" t="s">
        <v>1687</v>
      </c>
      <c r="J326" s="153">
        <v>44651</v>
      </c>
      <c r="K326" s="153">
        <v>44656</v>
      </c>
      <c r="L326" s="153">
        <v>44657</v>
      </c>
      <c r="M326" s="167" t="s">
        <v>388</v>
      </c>
      <c r="N326" s="168">
        <v>44665</v>
      </c>
      <c r="O326" s="171" t="s">
        <v>97</v>
      </c>
      <c r="P326" s="145" t="s">
        <v>379</v>
      </c>
      <c r="Q326" s="153">
        <f t="shared" si="60"/>
        <v>44654</v>
      </c>
      <c r="R326" s="162">
        <v>24.9</v>
      </c>
      <c r="S326" s="153">
        <f t="shared" si="20"/>
        <v>44658</v>
      </c>
      <c r="T326" s="163">
        <v>29.5</v>
      </c>
      <c r="U326" s="153">
        <f t="shared" si="62"/>
        <v>44665</v>
      </c>
      <c r="V326" s="163"/>
      <c r="W326" s="153">
        <f t="shared" si="68"/>
        <v>44679</v>
      </c>
      <c r="X326" s="163">
        <v>34.700000000000003</v>
      </c>
      <c r="Y326" s="170" t="str">
        <f t="shared" si="77"/>
        <v>OK</v>
      </c>
      <c r="Z326" s="171" t="s">
        <v>97</v>
      </c>
      <c r="AA326" s="145" t="s">
        <v>393</v>
      </c>
      <c r="AB326" s="153">
        <f t="shared" si="69"/>
        <v>44659</v>
      </c>
      <c r="AC326" s="163">
        <v>22.9</v>
      </c>
      <c r="AD326" s="153">
        <f t="shared" si="70"/>
        <v>44663</v>
      </c>
      <c r="AE326" s="162">
        <v>30.4</v>
      </c>
      <c r="AF326" s="153">
        <f t="shared" si="71"/>
        <v>44670</v>
      </c>
      <c r="AG326" s="163"/>
      <c r="AH326" s="153">
        <f t="shared" si="72"/>
        <v>44684</v>
      </c>
      <c r="AI326" s="163">
        <v>34.5</v>
      </c>
      <c r="AJ326" s="170" t="str">
        <f t="shared" si="78"/>
        <v>OK</v>
      </c>
      <c r="AK326" s="171" t="s">
        <v>97</v>
      </c>
      <c r="AL326" s="172" t="s">
        <v>395</v>
      </c>
      <c r="AM326" s="153">
        <f t="shared" si="73"/>
        <v>44660</v>
      </c>
      <c r="AN326" s="163" t="s">
        <v>396</v>
      </c>
      <c r="AO326" s="153">
        <f t="shared" si="74"/>
        <v>44664</v>
      </c>
      <c r="AP326" s="163">
        <v>26.8</v>
      </c>
      <c r="AQ326" s="153">
        <f t="shared" si="76"/>
        <v>44671</v>
      </c>
      <c r="AR326" s="163">
        <v>30.5</v>
      </c>
      <c r="AS326" s="153">
        <f t="shared" si="75"/>
        <v>44685</v>
      </c>
      <c r="AT326" s="163">
        <v>38.200000000000003</v>
      </c>
      <c r="AU326" s="170" t="str">
        <f t="shared" si="79"/>
        <v>OK</v>
      </c>
      <c r="AV326" s="94"/>
      <c r="AW326" s="199" t="s">
        <v>1526</v>
      </c>
      <c r="AX326" s="200" t="s">
        <v>1534</v>
      </c>
      <c r="AY326" s="203" t="s">
        <v>1529</v>
      </c>
    </row>
    <row r="327" spans="1:51" s="1" customFormat="1" ht="15" customHeight="1" x14ac:dyDescent="0.25">
      <c r="A327" s="194" t="s">
        <v>382</v>
      </c>
      <c r="B327" s="147" t="s">
        <v>310</v>
      </c>
      <c r="C327" s="148" t="s">
        <v>381</v>
      </c>
      <c r="D327" s="213" t="s">
        <v>47</v>
      </c>
      <c r="E327" s="149" t="s">
        <v>152</v>
      </c>
      <c r="F327" s="215" t="s">
        <v>49</v>
      </c>
      <c r="G327" s="213" t="s">
        <v>63</v>
      </c>
      <c r="H327" s="150">
        <v>25</v>
      </c>
      <c r="I327" s="146" t="s">
        <v>1687</v>
      </c>
      <c r="J327" s="153">
        <v>44652</v>
      </c>
      <c r="K327" s="153">
        <v>44656</v>
      </c>
      <c r="L327" s="153">
        <v>44657</v>
      </c>
      <c r="M327" s="167" t="s">
        <v>388</v>
      </c>
      <c r="N327" s="168">
        <v>44664</v>
      </c>
      <c r="O327" s="171" t="s">
        <v>97</v>
      </c>
      <c r="P327" s="145" t="s">
        <v>380</v>
      </c>
      <c r="Q327" s="153">
        <f t="shared" si="60"/>
        <v>44655</v>
      </c>
      <c r="R327" s="162">
        <v>24.1</v>
      </c>
      <c r="S327" s="153">
        <f t="shared" si="20"/>
        <v>44659</v>
      </c>
      <c r="T327" s="163">
        <v>36</v>
      </c>
      <c r="U327" s="153">
        <f t="shared" si="62"/>
        <v>44666</v>
      </c>
      <c r="V327" s="163"/>
      <c r="W327" s="153">
        <f t="shared" si="68"/>
        <v>44680</v>
      </c>
      <c r="X327" s="163">
        <v>43.4</v>
      </c>
      <c r="Y327" s="170" t="str">
        <f t="shared" si="77"/>
        <v>OK</v>
      </c>
      <c r="Z327" s="171" t="s">
        <v>97</v>
      </c>
      <c r="AA327" s="145" t="s">
        <v>393</v>
      </c>
      <c r="AB327" s="153">
        <f t="shared" si="69"/>
        <v>44659</v>
      </c>
      <c r="AC327" s="163">
        <v>22.9</v>
      </c>
      <c r="AD327" s="153">
        <f t="shared" si="70"/>
        <v>44663</v>
      </c>
      <c r="AE327" s="162">
        <v>30.4</v>
      </c>
      <c r="AF327" s="153">
        <f t="shared" si="71"/>
        <v>44670</v>
      </c>
      <c r="AG327" s="163"/>
      <c r="AH327" s="153">
        <f t="shared" si="72"/>
        <v>44684</v>
      </c>
      <c r="AI327" s="163">
        <v>34.5</v>
      </c>
      <c r="AJ327" s="170" t="str">
        <f t="shared" si="78"/>
        <v>OK</v>
      </c>
      <c r="AK327" s="171" t="s">
        <v>97</v>
      </c>
      <c r="AL327" s="172" t="s">
        <v>395</v>
      </c>
      <c r="AM327" s="153">
        <f t="shared" si="73"/>
        <v>44660</v>
      </c>
      <c r="AN327" s="163" t="s">
        <v>396</v>
      </c>
      <c r="AO327" s="153">
        <f t="shared" si="74"/>
        <v>44664</v>
      </c>
      <c r="AP327" s="163">
        <v>26.8</v>
      </c>
      <c r="AQ327" s="153">
        <f t="shared" si="76"/>
        <v>44671</v>
      </c>
      <c r="AR327" s="163">
        <v>30.5</v>
      </c>
      <c r="AS327" s="153">
        <f t="shared" si="75"/>
        <v>44685</v>
      </c>
      <c r="AT327" s="163">
        <v>38.200000000000003</v>
      </c>
      <c r="AU327" s="170" t="str">
        <f t="shared" si="79"/>
        <v>OK</v>
      </c>
      <c r="AV327" s="94"/>
      <c r="AW327" s="199" t="s">
        <v>1528</v>
      </c>
      <c r="AX327" s="200" t="s">
        <v>1532</v>
      </c>
      <c r="AY327" s="203" t="s">
        <v>1529</v>
      </c>
    </row>
    <row r="328" spans="1:51" s="1" customFormat="1" ht="15" customHeight="1" x14ac:dyDescent="0.25">
      <c r="A328" s="194" t="s">
        <v>386</v>
      </c>
      <c r="B328" s="147" t="s">
        <v>310</v>
      </c>
      <c r="C328" s="148" t="s">
        <v>387</v>
      </c>
      <c r="D328" s="213" t="s">
        <v>47</v>
      </c>
      <c r="E328" s="149" t="s">
        <v>152</v>
      </c>
      <c r="F328" s="215" t="s">
        <v>49</v>
      </c>
      <c r="G328" s="213" t="s">
        <v>63</v>
      </c>
      <c r="H328" s="150">
        <v>25</v>
      </c>
      <c r="I328" s="146" t="s">
        <v>1686</v>
      </c>
      <c r="J328" s="153">
        <v>44657</v>
      </c>
      <c r="K328" s="153">
        <v>44658</v>
      </c>
      <c r="L328" s="153">
        <v>44663</v>
      </c>
      <c r="M328" s="167" t="s">
        <v>388</v>
      </c>
      <c r="N328" s="168">
        <v>44671</v>
      </c>
      <c r="O328" s="171" t="s">
        <v>97</v>
      </c>
      <c r="P328" s="145" t="s">
        <v>395</v>
      </c>
      <c r="Q328" s="153">
        <f t="shared" si="60"/>
        <v>44660</v>
      </c>
      <c r="R328" s="162">
        <v>24.1</v>
      </c>
      <c r="S328" s="153">
        <f t="shared" si="20"/>
        <v>44664</v>
      </c>
      <c r="T328" s="163">
        <v>26.8</v>
      </c>
      <c r="U328" s="153">
        <f t="shared" ref="U328:U334" si="80">J328+14</f>
        <v>44671</v>
      </c>
      <c r="V328" s="163">
        <v>30.5</v>
      </c>
      <c r="W328" s="153">
        <f t="shared" si="68"/>
        <v>44685</v>
      </c>
      <c r="X328" s="163">
        <v>38.200000000000003</v>
      </c>
      <c r="Y328" s="170" t="str">
        <f t="shared" si="77"/>
        <v>OK</v>
      </c>
      <c r="Z328" s="171" t="s">
        <v>97</v>
      </c>
      <c r="AA328" s="145" t="s">
        <v>397</v>
      </c>
      <c r="AB328" s="153">
        <f t="shared" si="69"/>
        <v>44661</v>
      </c>
      <c r="AC328" s="163">
        <v>25.2</v>
      </c>
      <c r="AD328" s="153">
        <f t="shared" si="70"/>
        <v>44665</v>
      </c>
      <c r="AE328" s="163">
        <v>30.5</v>
      </c>
      <c r="AF328" s="153">
        <f t="shared" si="71"/>
        <v>44672</v>
      </c>
      <c r="AG328" s="163"/>
      <c r="AH328" s="153">
        <f t="shared" si="72"/>
        <v>44686</v>
      </c>
      <c r="AI328" s="163">
        <v>37.6</v>
      </c>
      <c r="AJ328" s="170" t="str">
        <f t="shared" si="78"/>
        <v>OK</v>
      </c>
      <c r="AK328" s="171" t="s">
        <v>97</v>
      </c>
      <c r="AL328" s="145" t="s">
        <v>409</v>
      </c>
      <c r="AM328" s="153">
        <f t="shared" si="73"/>
        <v>44666</v>
      </c>
      <c r="AN328" s="163">
        <v>31.6</v>
      </c>
      <c r="AO328" s="153">
        <f t="shared" si="74"/>
        <v>44670</v>
      </c>
      <c r="AP328" s="163">
        <v>32.700000000000003</v>
      </c>
      <c r="AQ328" s="153">
        <f t="shared" si="76"/>
        <v>44677</v>
      </c>
      <c r="AR328" s="163"/>
      <c r="AS328" s="153">
        <f t="shared" si="75"/>
        <v>44691</v>
      </c>
      <c r="AT328" s="163">
        <v>38.9</v>
      </c>
      <c r="AU328" s="170" t="str">
        <f t="shared" si="79"/>
        <v>OK</v>
      </c>
      <c r="AV328" s="94"/>
      <c r="AW328" s="199" t="s">
        <v>1530</v>
      </c>
      <c r="AX328" s="200"/>
    </row>
    <row r="329" spans="1:51" s="1" customFormat="1" ht="15" customHeight="1" x14ac:dyDescent="0.25">
      <c r="A329" s="194" t="s">
        <v>360</v>
      </c>
      <c r="B329" s="147" t="s">
        <v>310</v>
      </c>
      <c r="C329" s="148" t="s">
        <v>361</v>
      </c>
      <c r="D329" s="213" t="s">
        <v>47</v>
      </c>
      <c r="E329" s="149" t="s">
        <v>152</v>
      </c>
      <c r="F329" s="215" t="s">
        <v>49</v>
      </c>
      <c r="G329" s="213" t="s">
        <v>63</v>
      </c>
      <c r="H329" s="150">
        <v>25</v>
      </c>
      <c r="I329" s="146" t="s">
        <v>1686</v>
      </c>
      <c r="J329" s="153">
        <v>44651</v>
      </c>
      <c r="K329" s="153">
        <v>44655</v>
      </c>
      <c r="L329" s="153">
        <v>44656</v>
      </c>
      <c r="M329" s="167" t="s">
        <v>388</v>
      </c>
      <c r="N329" s="168">
        <v>44663</v>
      </c>
      <c r="O329" s="171" t="s">
        <v>97</v>
      </c>
      <c r="P329" s="145" t="s">
        <v>379</v>
      </c>
      <c r="Q329" s="153">
        <f t="shared" si="60"/>
        <v>44654</v>
      </c>
      <c r="R329" s="162">
        <v>24.9</v>
      </c>
      <c r="S329" s="153">
        <f t="shared" si="20"/>
        <v>44658</v>
      </c>
      <c r="T329" s="163">
        <v>29.5</v>
      </c>
      <c r="U329" s="153">
        <f t="shared" si="80"/>
        <v>44665</v>
      </c>
      <c r="V329" s="163"/>
      <c r="W329" s="153">
        <f t="shared" si="68"/>
        <v>44679</v>
      </c>
      <c r="X329" s="163">
        <v>34.700000000000003</v>
      </c>
      <c r="Y329" s="170" t="str">
        <f t="shared" si="77"/>
        <v>OK</v>
      </c>
      <c r="Z329" s="171" t="s">
        <v>97</v>
      </c>
      <c r="AA329" s="145" t="s">
        <v>390</v>
      </c>
      <c r="AB329" s="153">
        <f t="shared" si="69"/>
        <v>44658</v>
      </c>
      <c r="AC329" s="163">
        <v>26.2</v>
      </c>
      <c r="AD329" s="153">
        <f t="shared" si="70"/>
        <v>44662</v>
      </c>
      <c r="AE329" s="162">
        <v>33.200000000000003</v>
      </c>
      <c r="AF329" s="153">
        <f t="shared" si="71"/>
        <v>44669</v>
      </c>
      <c r="AG329" s="163"/>
      <c r="AH329" s="153">
        <f t="shared" si="72"/>
        <v>44683</v>
      </c>
      <c r="AI329" s="88"/>
      <c r="AJ329" s="85"/>
      <c r="AK329" s="171" t="s">
        <v>97</v>
      </c>
      <c r="AL329" s="172" t="s">
        <v>393</v>
      </c>
      <c r="AM329" s="153">
        <f t="shared" si="73"/>
        <v>44659</v>
      </c>
      <c r="AN329" s="163" t="s">
        <v>394</v>
      </c>
      <c r="AO329" s="153">
        <f t="shared" si="74"/>
        <v>44663</v>
      </c>
      <c r="AP329" s="163">
        <v>30.4</v>
      </c>
      <c r="AQ329" s="153">
        <f t="shared" si="76"/>
        <v>44670</v>
      </c>
      <c r="AR329" s="163"/>
      <c r="AS329" s="153">
        <f t="shared" si="75"/>
        <v>44684</v>
      </c>
      <c r="AT329" s="163">
        <v>34.5</v>
      </c>
      <c r="AU329" s="170" t="str">
        <f t="shared" si="79"/>
        <v>OK</v>
      </c>
      <c r="AV329" s="94"/>
      <c r="AW329" s="199" t="s">
        <v>1559</v>
      </c>
      <c r="AX329" s="200" t="s">
        <v>1531</v>
      </c>
    </row>
    <row r="330" spans="1:51" s="1" customFormat="1" ht="15" customHeight="1" x14ac:dyDescent="0.25">
      <c r="A330" s="194" t="s">
        <v>358</v>
      </c>
      <c r="B330" s="147" t="s">
        <v>310</v>
      </c>
      <c r="C330" s="148" t="s">
        <v>356</v>
      </c>
      <c r="D330" s="213" t="s">
        <v>47</v>
      </c>
      <c r="E330" s="149" t="s">
        <v>152</v>
      </c>
      <c r="F330" s="215" t="s">
        <v>49</v>
      </c>
      <c r="G330" s="213" t="s">
        <v>63</v>
      </c>
      <c r="H330" s="150">
        <v>25</v>
      </c>
      <c r="I330" s="146" t="s">
        <v>1686</v>
      </c>
      <c r="J330" s="153">
        <v>44650</v>
      </c>
      <c r="K330" s="153">
        <v>44655</v>
      </c>
      <c r="L330" s="153">
        <v>44656</v>
      </c>
      <c r="M330" s="167" t="s">
        <v>388</v>
      </c>
      <c r="N330" s="168">
        <v>44663</v>
      </c>
      <c r="O330" s="171" t="s">
        <v>97</v>
      </c>
      <c r="P330" s="145" t="s">
        <v>378</v>
      </c>
      <c r="Q330" s="153">
        <f t="shared" si="60"/>
        <v>44653</v>
      </c>
      <c r="R330" s="162">
        <v>23</v>
      </c>
      <c r="S330" s="153">
        <f t="shared" si="20"/>
        <v>44657</v>
      </c>
      <c r="T330" s="162">
        <v>24.1</v>
      </c>
      <c r="U330" s="153">
        <f t="shared" si="80"/>
        <v>44664</v>
      </c>
      <c r="V330" s="163">
        <v>28</v>
      </c>
      <c r="W330" s="153">
        <f t="shared" si="68"/>
        <v>44678</v>
      </c>
      <c r="X330" s="163">
        <v>28.8</v>
      </c>
      <c r="Y330" s="170" t="str">
        <f t="shared" si="77"/>
        <v>OK</v>
      </c>
      <c r="Z330" s="171" t="s">
        <v>97</v>
      </c>
      <c r="AA330" s="145" t="s">
        <v>390</v>
      </c>
      <c r="AB330" s="153">
        <f t="shared" si="69"/>
        <v>44658</v>
      </c>
      <c r="AC330" s="163">
        <v>26.2</v>
      </c>
      <c r="AD330" s="153">
        <f t="shared" si="70"/>
        <v>44662</v>
      </c>
      <c r="AE330" s="162">
        <v>33.200000000000003</v>
      </c>
      <c r="AF330" s="153">
        <f t="shared" si="71"/>
        <v>44669</v>
      </c>
      <c r="AG330" s="163"/>
      <c r="AH330" s="153">
        <f t="shared" si="72"/>
        <v>44683</v>
      </c>
      <c r="AI330" s="88"/>
      <c r="AJ330" s="85"/>
      <c r="AK330" s="171" t="s">
        <v>97</v>
      </c>
      <c r="AL330" s="172" t="s">
        <v>393</v>
      </c>
      <c r="AM330" s="153">
        <f t="shared" si="73"/>
        <v>44659</v>
      </c>
      <c r="AN330" s="163" t="s">
        <v>394</v>
      </c>
      <c r="AO330" s="153">
        <f t="shared" si="74"/>
        <v>44663</v>
      </c>
      <c r="AP330" s="163">
        <v>30.4</v>
      </c>
      <c r="AQ330" s="153">
        <f t="shared" si="76"/>
        <v>44670</v>
      </c>
      <c r="AR330" s="163"/>
      <c r="AS330" s="153">
        <f t="shared" si="75"/>
        <v>44684</v>
      </c>
      <c r="AT330" s="163">
        <v>34.5</v>
      </c>
      <c r="AU330" s="170" t="str">
        <f t="shared" si="79"/>
        <v>OK</v>
      </c>
      <c r="AV330" s="94"/>
      <c r="AW330" s="199" t="s">
        <v>1556</v>
      </c>
      <c r="AX330" s="200" t="s">
        <v>1560</v>
      </c>
    </row>
    <row r="331" spans="1:51" s="1" customFormat="1" ht="15" customHeight="1" x14ac:dyDescent="0.25">
      <c r="A331" s="194" t="s">
        <v>359</v>
      </c>
      <c r="B331" s="147" t="s">
        <v>310</v>
      </c>
      <c r="C331" s="148" t="s">
        <v>357</v>
      </c>
      <c r="D331" s="213" t="s">
        <v>47</v>
      </c>
      <c r="E331" s="149" t="s">
        <v>152</v>
      </c>
      <c r="F331" s="215" t="s">
        <v>49</v>
      </c>
      <c r="G331" s="213" t="s">
        <v>63</v>
      </c>
      <c r="H331" s="150">
        <v>25</v>
      </c>
      <c r="I331" s="146" t="s">
        <v>1686</v>
      </c>
      <c r="J331" s="153">
        <v>44650</v>
      </c>
      <c r="K331" s="153">
        <v>44655</v>
      </c>
      <c r="L331" s="153">
        <v>44656</v>
      </c>
      <c r="M331" s="167" t="s">
        <v>388</v>
      </c>
      <c r="N331" s="168">
        <v>44663</v>
      </c>
      <c r="O331" s="171" t="s">
        <v>97</v>
      </c>
      <c r="P331" s="145" t="s">
        <v>378</v>
      </c>
      <c r="Q331" s="153">
        <f t="shared" si="60"/>
        <v>44653</v>
      </c>
      <c r="R331" s="162">
        <v>23</v>
      </c>
      <c r="S331" s="153">
        <f t="shared" si="20"/>
        <v>44657</v>
      </c>
      <c r="T331" s="162">
        <v>24.1</v>
      </c>
      <c r="U331" s="153">
        <f t="shared" si="80"/>
        <v>44664</v>
      </c>
      <c r="V331" s="163">
        <v>28</v>
      </c>
      <c r="W331" s="153">
        <f t="shared" si="68"/>
        <v>44678</v>
      </c>
      <c r="X331" s="163">
        <v>28.8</v>
      </c>
      <c r="Y331" s="170" t="str">
        <f t="shared" si="77"/>
        <v>OK</v>
      </c>
      <c r="Z331" s="171" t="s">
        <v>97</v>
      </c>
      <c r="AA331" s="145" t="s">
        <v>390</v>
      </c>
      <c r="AB331" s="153">
        <f t="shared" si="69"/>
        <v>44658</v>
      </c>
      <c r="AC331" s="163">
        <v>26.2</v>
      </c>
      <c r="AD331" s="153">
        <f t="shared" si="70"/>
        <v>44662</v>
      </c>
      <c r="AE331" s="162">
        <v>33.200000000000003</v>
      </c>
      <c r="AF331" s="153">
        <f t="shared" si="71"/>
        <v>44669</v>
      </c>
      <c r="AG331" s="163"/>
      <c r="AH331" s="153">
        <f t="shared" si="72"/>
        <v>44683</v>
      </c>
      <c r="AI331" s="88"/>
      <c r="AJ331" s="85"/>
      <c r="AK331" s="171" t="s">
        <v>97</v>
      </c>
      <c r="AL331" s="172" t="s">
        <v>393</v>
      </c>
      <c r="AM331" s="153">
        <f t="shared" si="73"/>
        <v>44659</v>
      </c>
      <c r="AN331" s="163" t="s">
        <v>394</v>
      </c>
      <c r="AO331" s="153">
        <f t="shared" si="74"/>
        <v>44663</v>
      </c>
      <c r="AP331" s="163">
        <v>30.4</v>
      </c>
      <c r="AQ331" s="153">
        <f t="shared" si="76"/>
        <v>44670</v>
      </c>
      <c r="AR331" s="163"/>
      <c r="AS331" s="153">
        <f t="shared" si="75"/>
        <v>44684</v>
      </c>
      <c r="AT331" s="163">
        <v>34.5</v>
      </c>
      <c r="AU331" s="170" t="str">
        <f t="shared" si="79"/>
        <v>OK</v>
      </c>
      <c r="AV331" s="94"/>
      <c r="AW331" s="199" t="s">
        <v>1557</v>
      </c>
      <c r="AX331" s="200" t="s">
        <v>1561</v>
      </c>
    </row>
    <row r="332" spans="1:51" s="1" customFormat="1" ht="15" customHeight="1" x14ac:dyDescent="0.25">
      <c r="A332" s="194" t="s">
        <v>352</v>
      </c>
      <c r="B332" s="147" t="s">
        <v>310</v>
      </c>
      <c r="C332" s="148" t="s">
        <v>353</v>
      </c>
      <c r="D332" s="213" t="s">
        <v>47</v>
      </c>
      <c r="E332" s="149" t="s">
        <v>152</v>
      </c>
      <c r="F332" s="215" t="s">
        <v>49</v>
      </c>
      <c r="G332" s="213" t="s">
        <v>63</v>
      </c>
      <c r="H332" s="150">
        <v>25</v>
      </c>
      <c r="I332" s="146" t="s">
        <v>1686</v>
      </c>
      <c r="J332" s="153">
        <v>44649</v>
      </c>
      <c r="K332" s="153">
        <v>44653</v>
      </c>
      <c r="L332" s="153">
        <v>44655</v>
      </c>
      <c r="M332" s="167" t="s">
        <v>388</v>
      </c>
      <c r="N332" s="168">
        <v>44660</v>
      </c>
      <c r="O332" s="171" t="s">
        <v>97</v>
      </c>
      <c r="P332" s="145" t="s">
        <v>377</v>
      </c>
      <c r="Q332" s="153">
        <f t="shared" si="60"/>
        <v>44652</v>
      </c>
      <c r="R332" s="162">
        <v>27.4</v>
      </c>
      <c r="S332" s="153">
        <f t="shared" si="20"/>
        <v>44656</v>
      </c>
      <c r="T332" s="163">
        <v>29.5</v>
      </c>
      <c r="U332" s="153">
        <f t="shared" si="80"/>
        <v>44663</v>
      </c>
      <c r="V332" s="163"/>
      <c r="W332" s="153">
        <f t="shared" si="68"/>
        <v>44677</v>
      </c>
      <c r="X332" s="163">
        <v>30.8</v>
      </c>
      <c r="Y332" s="170" t="str">
        <f t="shared" si="77"/>
        <v>OK</v>
      </c>
      <c r="Z332" s="171" t="s">
        <v>97</v>
      </c>
      <c r="AA332" s="145" t="s">
        <v>385</v>
      </c>
      <c r="AB332" s="153">
        <f t="shared" si="69"/>
        <v>44656</v>
      </c>
      <c r="AC332" s="163">
        <v>7.9</v>
      </c>
      <c r="AD332" s="153">
        <f t="shared" si="70"/>
        <v>44660</v>
      </c>
      <c r="AE332" s="162">
        <v>23</v>
      </c>
      <c r="AF332" s="153">
        <f t="shared" si="71"/>
        <v>44667</v>
      </c>
      <c r="AG332" s="163">
        <v>27.5</v>
      </c>
      <c r="AH332" s="153">
        <f t="shared" si="72"/>
        <v>44681</v>
      </c>
      <c r="AI332" s="163">
        <v>36.799999999999997</v>
      </c>
      <c r="AJ332" s="170" t="str">
        <f t="shared" ref="AJ332:AJ346" si="81">IF(AI332&gt;H332,"OK","NÃO ATINGIU")</f>
        <v>OK</v>
      </c>
      <c r="AK332" s="171" t="s">
        <v>97</v>
      </c>
      <c r="AL332" s="172" t="s">
        <v>390</v>
      </c>
      <c r="AM332" s="153">
        <f t="shared" si="73"/>
        <v>44658</v>
      </c>
      <c r="AN332" s="162">
        <v>26.2</v>
      </c>
      <c r="AO332" s="153">
        <f t="shared" si="74"/>
        <v>44662</v>
      </c>
      <c r="AP332" s="163">
        <v>33.200000000000003</v>
      </c>
      <c r="AQ332" s="153">
        <f t="shared" si="76"/>
        <v>44669</v>
      </c>
      <c r="AR332" s="163"/>
      <c r="AS332" s="153">
        <f t="shared" si="75"/>
        <v>44683</v>
      </c>
      <c r="AT332" s="88"/>
      <c r="AU332" s="85"/>
      <c r="AV332" s="94"/>
      <c r="AW332" s="199" t="s">
        <v>1555</v>
      </c>
      <c r="AX332" s="200"/>
    </row>
    <row r="333" spans="1:51" s="1" customFormat="1" ht="15" customHeight="1" x14ac:dyDescent="0.25">
      <c r="A333" s="194" t="s">
        <v>349</v>
      </c>
      <c r="B333" s="147" t="s">
        <v>310</v>
      </c>
      <c r="C333" s="148" t="s">
        <v>348</v>
      </c>
      <c r="D333" s="213" t="s">
        <v>47</v>
      </c>
      <c r="E333" s="149" t="s">
        <v>152</v>
      </c>
      <c r="F333" s="215" t="s">
        <v>49</v>
      </c>
      <c r="G333" s="213" t="s">
        <v>63</v>
      </c>
      <c r="H333" s="150">
        <v>25</v>
      </c>
      <c r="I333" s="146" t="s">
        <v>1686</v>
      </c>
      <c r="J333" s="153">
        <v>44648</v>
      </c>
      <c r="K333" s="153">
        <v>44653</v>
      </c>
      <c r="L333" s="153">
        <v>44655</v>
      </c>
      <c r="M333" s="167" t="s">
        <v>388</v>
      </c>
      <c r="N333" s="168">
        <v>44660</v>
      </c>
      <c r="O333" s="171" t="s">
        <v>97</v>
      </c>
      <c r="P333" s="145" t="s">
        <v>374</v>
      </c>
      <c r="Q333" s="153">
        <f t="shared" si="60"/>
        <v>44651</v>
      </c>
      <c r="R333" s="162"/>
      <c r="S333" s="153">
        <f t="shared" si="20"/>
        <v>44655</v>
      </c>
      <c r="T333" s="163">
        <v>26.8</v>
      </c>
      <c r="U333" s="153">
        <f t="shared" si="80"/>
        <v>44662</v>
      </c>
      <c r="V333" s="163">
        <v>33.299999999999997</v>
      </c>
      <c r="W333" s="153">
        <f t="shared" si="68"/>
        <v>44676</v>
      </c>
      <c r="X333" s="163">
        <v>36.700000000000003</v>
      </c>
      <c r="Y333" s="170" t="str">
        <f t="shared" si="77"/>
        <v>OK</v>
      </c>
      <c r="Z333" s="171" t="s">
        <v>97</v>
      </c>
      <c r="AA333" s="145" t="s">
        <v>385</v>
      </c>
      <c r="AB333" s="153">
        <f t="shared" si="69"/>
        <v>44656</v>
      </c>
      <c r="AC333" s="163">
        <v>7.9</v>
      </c>
      <c r="AD333" s="153">
        <f t="shared" si="70"/>
        <v>44660</v>
      </c>
      <c r="AE333" s="162">
        <v>23</v>
      </c>
      <c r="AF333" s="153">
        <f t="shared" si="71"/>
        <v>44667</v>
      </c>
      <c r="AG333" s="163">
        <v>27.5</v>
      </c>
      <c r="AH333" s="153">
        <f t="shared" si="72"/>
        <v>44681</v>
      </c>
      <c r="AI333" s="163">
        <v>36.799999999999997</v>
      </c>
      <c r="AJ333" s="170" t="str">
        <f t="shared" si="81"/>
        <v>OK</v>
      </c>
      <c r="AK333" s="171" t="s">
        <v>97</v>
      </c>
      <c r="AL333" s="172" t="s">
        <v>390</v>
      </c>
      <c r="AM333" s="153">
        <f t="shared" si="73"/>
        <v>44658</v>
      </c>
      <c r="AN333" s="162">
        <v>26.2</v>
      </c>
      <c r="AO333" s="153">
        <f t="shared" si="74"/>
        <v>44662</v>
      </c>
      <c r="AP333" s="163">
        <v>33.200000000000003</v>
      </c>
      <c r="AQ333" s="153">
        <f t="shared" si="76"/>
        <v>44669</v>
      </c>
      <c r="AR333" s="88"/>
      <c r="AS333" s="153">
        <f t="shared" si="75"/>
        <v>44683</v>
      </c>
      <c r="AT333" s="88"/>
      <c r="AU333" s="85"/>
      <c r="AV333" s="94"/>
      <c r="AW333" s="199" t="s">
        <v>1553</v>
      </c>
      <c r="AX333" s="200"/>
    </row>
    <row r="334" spans="1:51" s="1" customFormat="1" ht="15" customHeight="1" x14ac:dyDescent="0.25">
      <c r="A334" s="194" t="s">
        <v>366</v>
      </c>
      <c r="B334" s="147" t="s">
        <v>310</v>
      </c>
      <c r="C334" s="148" t="s">
        <v>367</v>
      </c>
      <c r="D334" s="213" t="s">
        <v>47</v>
      </c>
      <c r="E334" s="149" t="s">
        <v>152</v>
      </c>
      <c r="F334" s="215" t="s">
        <v>49</v>
      </c>
      <c r="G334" s="213" t="s">
        <v>63</v>
      </c>
      <c r="H334" s="150">
        <v>25</v>
      </c>
      <c r="I334" s="146" t="s">
        <v>1686</v>
      </c>
      <c r="J334" s="153">
        <v>44650</v>
      </c>
      <c r="K334" s="153">
        <v>44652</v>
      </c>
      <c r="L334" s="153">
        <v>44653</v>
      </c>
      <c r="M334" s="167" t="s">
        <v>388</v>
      </c>
      <c r="N334" s="168">
        <v>44665</v>
      </c>
      <c r="O334" s="171" t="s">
        <v>97</v>
      </c>
      <c r="P334" s="145" t="s">
        <v>378</v>
      </c>
      <c r="Q334" s="153">
        <f t="shared" si="60"/>
        <v>44653</v>
      </c>
      <c r="R334" s="162">
        <v>23</v>
      </c>
      <c r="S334" s="153">
        <f t="shared" si="20"/>
        <v>44657</v>
      </c>
      <c r="T334" s="162">
        <v>24.1</v>
      </c>
      <c r="U334" s="153">
        <f t="shared" si="80"/>
        <v>44664</v>
      </c>
      <c r="V334" s="163">
        <v>28</v>
      </c>
      <c r="W334" s="153">
        <f t="shared" si="68"/>
        <v>44678</v>
      </c>
      <c r="X334" s="163">
        <v>28.8</v>
      </c>
      <c r="Y334" s="170" t="str">
        <f t="shared" si="77"/>
        <v>OK</v>
      </c>
      <c r="Z334" s="171" t="s">
        <v>97</v>
      </c>
      <c r="AA334" s="145" t="s">
        <v>380</v>
      </c>
      <c r="AB334" s="153">
        <f>K331+3</f>
        <v>44658</v>
      </c>
      <c r="AC334" s="163">
        <v>24.1</v>
      </c>
      <c r="AD334" s="153">
        <f t="shared" si="70"/>
        <v>44659</v>
      </c>
      <c r="AE334" s="162">
        <v>36</v>
      </c>
      <c r="AF334" s="153">
        <f t="shared" si="71"/>
        <v>44666</v>
      </c>
      <c r="AG334" s="163"/>
      <c r="AH334" s="153">
        <f t="shared" si="72"/>
        <v>44680</v>
      </c>
      <c r="AI334" s="163">
        <v>43.4</v>
      </c>
      <c r="AJ334" s="170" t="str">
        <f t="shared" si="81"/>
        <v>OK</v>
      </c>
      <c r="AK334" s="171" t="s">
        <v>97</v>
      </c>
      <c r="AL334" s="145" t="s">
        <v>385</v>
      </c>
      <c r="AM334" s="153">
        <f t="shared" si="73"/>
        <v>44656</v>
      </c>
      <c r="AN334" s="162">
        <v>7.9</v>
      </c>
      <c r="AO334" s="153">
        <f t="shared" si="74"/>
        <v>44660</v>
      </c>
      <c r="AP334" s="162">
        <v>23</v>
      </c>
      <c r="AQ334" s="153">
        <f t="shared" si="76"/>
        <v>44667</v>
      </c>
      <c r="AR334" s="163">
        <v>27.5</v>
      </c>
      <c r="AS334" s="153">
        <f t="shared" si="75"/>
        <v>44681</v>
      </c>
      <c r="AT334" s="163">
        <v>36.799999999999997</v>
      </c>
      <c r="AU334" s="170" t="str">
        <f t="shared" ref="AU334:AU346" si="82">IF(AT334&gt;H334,"OK","NÃO ATINGIU")</f>
        <v>OK</v>
      </c>
      <c r="AV334" s="94"/>
      <c r="AW334" s="199" t="s">
        <v>1558</v>
      </c>
      <c r="AX334" s="200" t="s">
        <v>1565</v>
      </c>
    </row>
    <row r="335" spans="1:51" s="1" customFormat="1" ht="15" customHeight="1" x14ac:dyDescent="0.25">
      <c r="A335" s="194" t="s">
        <v>346</v>
      </c>
      <c r="B335" s="147" t="s">
        <v>310</v>
      </c>
      <c r="C335" s="148" t="s">
        <v>344</v>
      </c>
      <c r="D335" s="213" t="s">
        <v>47</v>
      </c>
      <c r="E335" s="149" t="s">
        <v>152</v>
      </c>
      <c r="F335" s="215" t="s">
        <v>49</v>
      </c>
      <c r="G335" s="213" t="s">
        <v>63</v>
      </c>
      <c r="H335" s="150">
        <v>25</v>
      </c>
      <c r="I335" s="146" t="s">
        <v>1686</v>
      </c>
      <c r="J335" s="153">
        <v>44648</v>
      </c>
      <c r="K335" s="153">
        <v>44652</v>
      </c>
      <c r="L335" s="153">
        <v>44653</v>
      </c>
      <c r="M335" s="167" t="s">
        <v>388</v>
      </c>
      <c r="N335" s="168">
        <v>44664</v>
      </c>
      <c r="O335" s="171" t="s">
        <v>97</v>
      </c>
      <c r="P335" s="145" t="s">
        <v>374</v>
      </c>
      <c r="Q335" s="153">
        <f t="shared" si="60"/>
        <v>44651</v>
      </c>
      <c r="R335" s="162"/>
      <c r="S335" s="153">
        <f t="shared" si="20"/>
        <v>44655</v>
      </c>
      <c r="T335" s="163">
        <v>26.8</v>
      </c>
      <c r="U335" s="153">
        <f t="shared" si="21"/>
        <v>44662</v>
      </c>
      <c r="V335" s="163">
        <v>33.299999999999997</v>
      </c>
      <c r="W335" s="153">
        <f t="shared" si="68"/>
        <v>44676</v>
      </c>
      <c r="X335" s="163">
        <v>36.700000000000003</v>
      </c>
      <c r="Y335" s="170" t="str">
        <f t="shared" si="77"/>
        <v>OK</v>
      </c>
      <c r="Z335" s="171" t="s">
        <v>97</v>
      </c>
      <c r="AA335" s="145" t="s">
        <v>380</v>
      </c>
      <c r="AB335" s="153">
        <f>K332+3</f>
        <v>44656</v>
      </c>
      <c r="AC335" s="163">
        <v>24.1</v>
      </c>
      <c r="AD335" s="153">
        <f t="shared" si="70"/>
        <v>44659</v>
      </c>
      <c r="AE335" s="162">
        <v>36</v>
      </c>
      <c r="AF335" s="153">
        <f t="shared" si="71"/>
        <v>44666</v>
      </c>
      <c r="AG335" s="163"/>
      <c r="AH335" s="153">
        <f t="shared" si="72"/>
        <v>44680</v>
      </c>
      <c r="AI335" s="163">
        <v>43.4</v>
      </c>
      <c r="AJ335" s="170" t="str">
        <f t="shared" si="81"/>
        <v>OK</v>
      </c>
      <c r="AK335" s="171" t="s">
        <v>97</v>
      </c>
      <c r="AL335" s="145" t="s">
        <v>385</v>
      </c>
      <c r="AM335" s="153">
        <f t="shared" si="73"/>
        <v>44656</v>
      </c>
      <c r="AN335" s="162">
        <v>7.9</v>
      </c>
      <c r="AO335" s="153">
        <f t="shared" si="74"/>
        <v>44660</v>
      </c>
      <c r="AP335" s="162">
        <v>23</v>
      </c>
      <c r="AQ335" s="153">
        <f t="shared" si="76"/>
        <v>44667</v>
      </c>
      <c r="AR335" s="163">
        <v>27.5</v>
      </c>
      <c r="AS335" s="153">
        <f t="shared" si="75"/>
        <v>44681</v>
      </c>
      <c r="AT335" s="163">
        <v>36.799999999999997</v>
      </c>
      <c r="AU335" s="170" t="str">
        <f t="shared" si="82"/>
        <v>OK</v>
      </c>
      <c r="AV335" s="94"/>
      <c r="AW335" s="199" t="s">
        <v>1554</v>
      </c>
      <c r="AX335" s="200" t="s">
        <v>1564</v>
      </c>
    </row>
    <row r="336" spans="1:51" s="1" customFormat="1" ht="15" customHeight="1" x14ac:dyDescent="0.25">
      <c r="A336" s="194" t="s">
        <v>406</v>
      </c>
      <c r="B336" s="147" t="s">
        <v>310</v>
      </c>
      <c r="C336" s="148" t="s">
        <v>407</v>
      </c>
      <c r="D336" s="213" t="s">
        <v>47</v>
      </c>
      <c r="E336" s="149" t="s">
        <v>152</v>
      </c>
      <c r="F336" s="215" t="s">
        <v>49</v>
      </c>
      <c r="G336" s="213" t="s">
        <v>63</v>
      </c>
      <c r="H336" s="150">
        <v>25</v>
      </c>
      <c r="I336" s="146" t="s">
        <v>1686</v>
      </c>
      <c r="J336" s="153">
        <v>44664</v>
      </c>
      <c r="K336" s="153">
        <v>44665</v>
      </c>
      <c r="L336" s="153">
        <v>44667</v>
      </c>
      <c r="M336" s="167" t="s">
        <v>388</v>
      </c>
      <c r="N336" s="168">
        <v>44677</v>
      </c>
      <c r="O336" s="171" t="s">
        <v>97</v>
      </c>
      <c r="P336" s="145" t="s">
        <v>410</v>
      </c>
      <c r="Q336" s="153">
        <f t="shared" si="60"/>
        <v>44667</v>
      </c>
      <c r="R336" s="162">
        <v>25.7</v>
      </c>
      <c r="S336" s="153">
        <f t="shared" si="20"/>
        <v>44671</v>
      </c>
      <c r="T336" s="163">
        <v>27.8</v>
      </c>
      <c r="U336" s="153">
        <f t="shared" si="21"/>
        <v>44678</v>
      </c>
      <c r="V336" s="163"/>
      <c r="W336" s="153">
        <f t="shared" si="68"/>
        <v>44692</v>
      </c>
      <c r="X336" s="163">
        <v>35.9</v>
      </c>
      <c r="Y336" s="170" t="str">
        <f t="shared" si="77"/>
        <v>OK</v>
      </c>
      <c r="Z336" s="171" t="s">
        <v>97</v>
      </c>
      <c r="AA336" s="145" t="s">
        <v>412</v>
      </c>
      <c r="AB336" s="153">
        <f>K336+3</f>
        <v>44668</v>
      </c>
      <c r="AC336" s="163">
        <v>23</v>
      </c>
      <c r="AD336" s="153">
        <f t="shared" si="70"/>
        <v>44672</v>
      </c>
      <c r="AE336" s="162">
        <v>24.4</v>
      </c>
      <c r="AF336" s="153">
        <f t="shared" si="71"/>
        <v>44679</v>
      </c>
      <c r="AG336" s="163">
        <v>31.6</v>
      </c>
      <c r="AH336" s="153">
        <f t="shared" si="72"/>
        <v>44693</v>
      </c>
      <c r="AI336" s="163">
        <v>34.5</v>
      </c>
      <c r="AJ336" s="170" t="str">
        <f t="shared" si="81"/>
        <v>OK</v>
      </c>
      <c r="AK336" s="171" t="s">
        <v>97</v>
      </c>
      <c r="AL336" s="172" t="s">
        <v>413</v>
      </c>
      <c r="AM336" s="153">
        <f t="shared" si="73"/>
        <v>44670</v>
      </c>
      <c r="AN336" s="163">
        <v>20.5</v>
      </c>
      <c r="AO336" s="153">
        <f t="shared" si="74"/>
        <v>44674</v>
      </c>
      <c r="AP336" s="163">
        <v>29.1</v>
      </c>
      <c r="AQ336" s="153">
        <f t="shared" si="76"/>
        <v>44681</v>
      </c>
      <c r="AR336" s="163">
        <v>35.299999999999997</v>
      </c>
      <c r="AS336" s="153">
        <f t="shared" si="75"/>
        <v>44695</v>
      </c>
      <c r="AT336" s="163">
        <v>39.5</v>
      </c>
      <c r="AU336" s="170" t="str">
        <f t="shared" si="82"/>
        <v>OK</v>
      </c>
      <c r="AV336" s="94"/>
      <c r="AW336" s="199" t="s">
        <v>1562</v>
      </c>
      <c r="AX336" s="200" t="s">
        <v>1566</v>
      </c>
      <c r="AY336" s="203" t="s">
        <v>1563</v>
      </c>
    </row>
    <row r="337" spans="1:50" s="1" customFormat="1" ht="15" customHeight="1" x14ac:dyDescent="0.25">
      <c r="A337" s="194" t="s">
        <v>347</v>
      </c>
      <c r="B337" s="147" t="s">
        <v>310</v>
      </c>
      <c r="C337" s="148" t="s">
        <v>345</v>
      </c>
      <c r="D337" s="213" t="s">
        <v>47</v>
      </c>
      <c r="E337" s="149" t="s">
        <v>152</v>
      </c>
      <c r="F337" s="215" t="s">
        <v>49</v>
      </c>
      <c r="G337" s="213" t="s">
        <v>63</v>
      </c>
      <c r="H337" s="150">
        <v>25</v>
      </c>
      <c r="I337" s="146" t="s">
        <v>1685</v>
      </c>
      <c r="J337" s="153">
        <v>44663</v>
      </c>
      <c r="K337" s="153">
        <v>44665</v>
      </c>
      <c r="L337" s="153">
        <v>44667</v>
      </c>
      <c r="M337" s="167" t="s">
        <v>388</v>
      </c>
      <c r="N337" s="168">
        <v>44677</v>
      </c>
      <c r="O337" s="171" t="s">
        <v>97</v>
      </c>
      <c r="P337" s="145" t="s">
        <v>374</v>
      </c>
      <c r="Q337" s="153">
        <f t="shared" si="60"/>
        <v>44666</v>
      </c>
      <c r="R337" s="162">
        <v>31.6</v>
      </c>
      <c r="S337" s="153">
        <f t="shared" si="20"/>
        <v>44670</v>
      </c>
      <c r="T337" s="163">
        <v>26.8</v>
      </c>
      <c r="U337" s="153">
        <f t="shared" si="21"/>
        <v>44677</v>
      </c>
      <c r="V337" s="163">
        <v>33.299999999999997</v>
      </c>
      <c r="W337" s="153">
        <f t="shared" si="68"/>
        <v>44691</v>
      </c>
      <c r="X337" s="163">
        <v>36.700000000000003</v>
      </c>
      <c r="Y337" s="170" t="str">
        <f t="shared" si="77"/>
        <v>OK</v>
      </c>
      <c r="Z337" s="171" t="s">
        <v>97</v>
      </c>
      <c r="AA337" s="145" t="s">
        <v>412</v>
      </c>
      <c r="AB337" s="153">
        <f>K337+3</f>
        <v>44668</v>
      </c>
      <c r="AC337" s="163">
        <v>23</v>
      </c>
      <c r="AD337" s="153">
        <f t="shared" si="70"/>
        <v>44672</v>
      </c>
      <c r="AE337" s="162">
        <v>24.4</v>
      </c>
      <c r="AF337" s="153">
        <f t="shared" si="71"/>
        <v>44679</v>
      </c>
      <c r="AG337" s="163">
        <v>31.6</v>
      </c>
      <c r="AH337" s="153">
        <f t="shared" si="72"/>
        <v>44693</v>
      </c>
      <c r="AI337" s="163">
        <v>34.5</v>
      </c>
      <c r="AJ337" s="170" t="str">
        <f t="shared" si="81"/>
        <v>OK</v>
      </c>
      <c r="AK337" s="171" t="s">
        <v>97</v>
      </c>
      <c r="AL337" s="172" t="s">
        <v>413</v>
      </c>
      <c r="AM337" s="153">
        <f t="shared" si="73"/>
        <v>44670</v>
      </c>
      <c r="AN337" s="163">
        <v>20.5</v>
      </c>
      <c r="AO337" s="153">
        <f t="shared" si="74"/>
        <v>44674</v>
      </c>
      <c r="AP337" s="163">
        <v>29.1</v>
      </c>
      <c r="AQ337" s="153">
        <f t="shared" si="76"/>
        <v>44681</v>
      </c>
      <c r="AR337" s="163">
        <v>35.299999999999997</v>
      </c>
      <c r="AS337" s="153">
        <f t="shared" si="75"/>
        <v>44695</v>
      </c>
      <c r="AT337" s="163">
        <v>39.5</v>
      </c>
      <c r="AU337" s="170" t="str">
        <f t="shared" si="82"/>
        <v>OK</v>
      </c>
      <c r="AV337" s="94"/>
      <c r="AW337" s="199" t="s">
        <v>1580</v>
      </c>
      <c r="AX337" s="200" t="s">
        <v>1583</v>
      </c>
    </row>
    <row r="338" spans="1:50" s="1" customFormat="1" ht="15" customHeight="1" x14ac:dyDescent="0.25">
      <c r="A338" s="194" t="s">
        <v>340</v>
      </c>
      <c r="B338" s="147" t="s">
        <v>310</v>
      </c>
      <c r="C338" s="148" t="s">
        <v>341</v>
      </c>
      <c r="D338" s="213" t="s">
        <v>47</v>
      </c>
      <c r="E338" s="149" t="s">
        <v>152</v>
      </c>
      <c r="F338" s="215" t="s">
        <v>49</v>
      </c>
      <c r="G338" s="213" t="s">
        <v>63</v>
      </c>
      <c r="H338" s="150">
        <v>25</v>
      </c>
      <c r="I338" s="146" t="s">
        <v>1685</v>
      </c>
      <c r="J338" s="153">
        <v>44645</v>
      </c>
      <c r="K338" s="153">
        <v>44652</v>
      </c>
      <c r="L338" s="153">
        <v>44653</v>
      </c>
      <c r="M338" s="167" t="s">
        <v>388</v>
      </c>
      <c r="N338" s="168">
        <v>44664</v>
      </c>
      <c r="O338" s="171" t="s">
        <v>97</v>
      </c>
      <c r="P338" s="148" t="s">
        <v>370</v>
      </c>
      <c r="Q338" s="153">
        <f t="shared" si="60"/>
        <v>44648</v>
      </c>
      <c r="R338" s="162">
        <v>27.2</v>
      </c>
      <c r="S338" s="153">
        <f t="shared" si="20"/>
        <v>44652</v>
      </c>
      <c r="T338" s="163">
        <v>31.8</v>
      </c>
      <c r="U338" s="153">
        <f t="shared" si="21"/>
        <v>44659</v>
      </c>
      <c r="V338" s="163"/>
      <c r="W338" s="153">
        <f t="shared" si="68"/>
        <v>44673</v>
      </c>
      <c r="X338" s="163">
        <v>39.200000000000003</v>
      </c>
      <c r="Y338" s="170" t="str">
        <f t="shared" si="77"/>
        <v>OK</v>
      </c>
      <c r="Z338" s="171" t="s">
        <v>97</v>
      </c>
      <c r="AA338" s="145" t="s">
        <v>380</v>
      </c>
      <c r="AB338" s="153">
        <f>K334+3</f>
        <v>44655</v>
      </c>
      <c r="AC338" s="163">
        <v>24.1</v>
      </c>
      <c r="AD338" s="153">
        <f t="shared" si="70"/>
        <v>44659</v>
      </c>
      <c r="AE338" s="162">
        <v>36</v>
      </c>
      <c r="AF338" s="153">
        <f t="shared" si="71"/>
        <v>44666</v>
      </c>
      <c r="AG338" s="163"/>
      <c r="AH338" s="153">
        <f t="shared" si="72"/>
        <v>44680</v>
      </c>
      <c r="AI338" s="163">
        <v>43.4</v>
      </c>
      <c r="AJ338" s="170" t="str">
        <f t="shared" si="81"/>
        <v>OK</v>
      </c>
      <c r="AK338" s="171" t="s">
        <v>97</v>
      </c>
      <c r="AL338" s="145" t="s">
        <v>385</v>
      </c>
      <c r="AM338" s="153">
        <f t="shared" si="73"/>
        <v>44656</v>
      </c>
      <c r="AN338" s="162">
        <v>7.9</v>
      </c>
      <c r="AO338" s="153">
        <f t="shared" si="74"/>
        <v>44660</v>
      </c>
      <c r="AP338" s="162">
        <v>23</v>
      </c>
      <c r="AQ338" s="153">
        <f t="shared" si="76"/>
        <v>44667</v>
      </c>
      <c r="AR338" s="163">
        <v>27.5</v>
      </c>
      <c r="AS338" s="153">
        <f t="shared" si="75"/>
        <v>44681</v>
      </c>
      <c r="AT338" s="163">
        <v>36.799999999999997</v>
      </c>
      <c r="AU338" s="170" t="str">
        <f t="shared" si="82"/>
        <v>OK</v>
      </c>
      <c r="AV338" s="96"/>
      <c r="AW338" s="199" t="s">
        <v>1572</v>
      </c>
      <c r="AX338" s="200" t="s">
        <v>1582</v>
      </c>
    </row>
    <row r="339" spans="1:50" s="1" customFormat="1" ht="12.75" customHeight="1" x14ac:dyDescent="0.25">
      <c r="A339" s="194" t="s">
        <v>354</v>
      </c>
      <c r="B339" s="147" t="s">
        <v>310</v>
      </c>
      <c r="C339" s="148" t="s">
        <v>355</v>
      </c>
      <c r="D339" s="213" t="s">
        <v>47</v>
      </c>
      <c r="E339" s="149" t="s">
        <v>152</v>
      </c>
      <c r="F339" s="215" t="s">
        <v>49</v>
      </c>
      <c r="G339" s="213" t="s">
        <v>63</v>
      </c>
      <c r="H339" s="150">
        <v>25</v>
      </c>
      <c r="I339" s="146" t="s">
        <v>1685</v>
      </c>
      <c r="J339" s="153">
        <v>44646</v>
      </c>
      <c r="K339" s="153">
        <v>44649</v>
      </c>
      <c r="L339" s="153">
        <v>44651</v>
      </c>
      <c r="M339" s="167" t="s">
        <v>388</v>
      </c>
      <c r="N339" s="168">
        <v>44660</v>
      </c>
      <c r="O339" s="171" t="s">
        <v>97</v>
      </c>
      <c r="P339" s="148" t="s">
        <v>372</v>
      </c>
      <c r="Q339" s="153">
        <f t="shared" si="60"/>
        <v>44649</v>
      </c>
      <c r="R339" s="162">
        <v>25</v>
      </c>
      <c r="S339" s="153">
        <f t="shared" si="20"/>
        <v>44653</v>
      </c>
      <c r="T339" s="163">
        <v>29.7</v>
      </c>
      <c r="U339" s="153">
        <f t="shared" si="21"/>
        <v>44660</v>
      </c>
      <c r="V339" s="163"/>
      <c r="W339" s="153">
        <f t="shared" si="68"/>
        <v>44674</v>
      </c>
      <c r="X339" s="163">
        <v>30.5</v>
      </c>
      <c r="Y339" s="170" t="str">
        <f t="shared" si="77"/>
        <v>OK</v>
      </c>
      <c r="Z339" s="171" t="s">
        <v>97</v>
      </c>
      <c r="AA339" s="145" t="s">
        <v>377</v>
      </c>
      <c r="AB339" s="153">
        <f>K339+3</f>
        <v>44652</v>
      </c>
      <c r="AC339" s="163">
        <v>27.4</v>
      </c>
      <c r="AD339" s="153">
        <f t="shared" si="70"/>
        <v>44656</v>
      </c>
      <c r="AE339" s="162">
        <v>29.5</v>
      </c>
      <c r="AF339" s="153">
        <f t="shared" si="71"/>
        <v>44663</v>
      </c>
      <c r="AG339" s="163"/>
      <c r="AH339" s="153">
        <f t="shared" si="72"/>
        <v>44677</v>
      </c>
      <c r="AI339" s="163">
        <v>30.8</v>
      </c>
      <c r="AJ339" s="170" t="str">
        <f t="shared" si="81"/>
        <v>OK</v>
      </c>
      <c r="AK339" s="171" t="s">
        <v>97</v>
      </c>
      <c r="AL339" s="145" t="s">
        <v>379</v>
      </c>
      <c r="AM339" s="153">
        <f t="shared" si="73"/>
        <v>44654</v>
      </c>
      <c r="AN339" s="162">
        <v>24.9</v>
      </c>
      <c r="AO339" s="153">
        <f t="shared" si="74"/>
        <v>44658</v>
      </c>
      <c r="AP339" s="163">
        <v>29.5</v>
      </c>
      <c r="AQ339" s="153">
        <f t="shared" si="76"/>
        <v>44665</v>
      </c>
      <c r="AR339" s="163"/>
      <c r="AS339" s="153">
        <f t="shared" si="75"/>
        <v>44679</v>
      </c>
      <c r="AT339" s="163">
        <v>34.700000000000003</v>
      </c>
      <c r="AU339" s="170" t="str">
        <f t="shared" si="82"/>
        <v>OK</v>
      </c>
      <c r="AV339" s="94"/>
      <c r="AW339" s="199" t="s">
        <v>1574</v>
      </c>
      <c r="AX339" s="200"/>
    </row>
    <row r="340" spans="1:50" s="1" customFormat="1" ht="15" customHeight="1" x14ac:dyDescent="0.25">
      <c r="A340" s="194" t="s">
        <v>338</v>
      </c>
      <c r="B340" s="147" t="s">
        <v>310</v>
      </c>
      <c r="C340" s="148" t="s">
        <v>339</v>
      </c>
      <c r="D340" s="213" t="s">
        <v>47</v>
      </c>
      <c r="E340" s="149" t="s">
        <v>152</v>
      </c>
      <c r="F340" s="215" t="s">
        <v>49</v>
      </c>
      <c r="G340" s="213" t="s">
        <v>63</v>
      </c>
      <c r="H340" s="150">
        <v>25</v>
      </c>
      <c r="I340" s="146" t="s">
        <v>1685</v>
      </c>
      <c r="J340" s="153">
        <v>44645</v>
      </c>
      <c r="K340" s="153">
        <v>44651</v>
      </c>
      <c r="L340" s="153">
        <v>44652</v>
      </c>
      <c r="M340" s="167" t="s">
        <v>388</v>
      </c>
      <c r="N340" s="168">
        <v>44660</v>
      </c>
      <c r="O340" s="171" t="s">
        <v>97</v>
      </c>
      <c r="P340" s="148" t="s">
        <v>370</v>
      </c>
      <c r="Q340" s="153">
        <f t="shared" si="60"/>
        <v>44648</v>
      </c>
      <c r="R340" s="162">
        <v>27.2</v>
      </c>
      <c r="S340" s="153">
        <f t="shared" si="20"/>
        <v>44652</v>
      </c>
      <c r="T340" s="163">
        <v>31.8</v>
      </c>
      <c r="U340" s="153">
        <f t="shared" si="21"/>
        <v>44659</v>
      </c>
      <c r="V340" s="163"/>
      <c r="W340" s="153">
        <f t="shared" si="68"/>
        <v>44673</v>
      </c>
      <c r="X340" s="163">
        <v>39.200000000000003</v>
      </c>
      <c r="Y340" s="170" t="str">
        <f t="shared" si="77"/>
        <v>OK</v>
      </c>
      <c r="Z340" s="171" t="s">
        <v>97</v>
      </c>
      <c r="AA340" s="145" t="s">
        <v>379</v>
      </c>
      <c r="AB340" s="153">
        <f>K340+3</f>
        <v>44654</v>
      </c>
      <c r="AC340" s="163">
        <v>24.9</v>
      </c>
      <c r="AD340" s="153">
        <f t="shared" si="70"/>
        <v>44658</v>
      </c>
      <c r="AE340" s="162">
        <v>29.5</v>
      </c>
      <c r="AF340" s="153">
        <f t="shared" si="71"/>
        <v>44665</v>
      </c>
      <c r="AG340" s="163"/>
      <c r="AH340" s="153">
        <f t="shared" si="72"/>
        <v>44679</v>
      </c>
      <c r="AI340" s="163">
        <v>34.700000000000003</v>
      </c>
      <c r="AJ340" s="170" t="str">
        <f t="shared" si="81"/>
        <v>OK</v>
      </c>
      <c r="AK340" s="171" t="s">
        <v>97</v>
      </c>
      <c r="AL340" s="172" t="s">
        <v>380</v>
      </c>
      <c r="AM340" s="153">
        <f t="shared" si="73"/>
        <v>44655</v>
      </c>
      <c r="AN340" s="162">
        <v>24.1</v>
      </c>
      <c r="AO340" s="153">
        <f t="shared" si="74"/>
        <v>44659</v>
      </c>
      <c r="AP340" s="163">
        <v>36</v>
      </c>
      <c r="AQ340" s="153">
        <f t="shared" si="76"/>
        <v>44666</v>
      </c>
      <c r="AR340" s="163"/>
      <c r="AS340" s="153">
        <f t="shared" si="75"/>
        <v>44680</v>
      </c>
      <c r="AT340" s="163">
        <v>43.4</v>
      </c>
      <c r="AU340" s="170" t="str">
        <f t="shared" si="82"/>
        <v>OK</v>
      </c>
      <c r="AV340" s="96"/>
      <c r="AW340" s="199" t="s">
        <v>1573</v>
      </c>
      <c r="AX340" s="200"/>
    </row>
    <row r="341" spans="1:50" s="1" customFormat="1" ht="15" customHeight="1" x14ac:dyDescent="0.25">
      <c r="A341" s="194" t="s">
        <v>350</v>
      </c>
      <c r="B341" s="147" t="s">
        <v>310</v>
      </c>
      <c r="C341" s="148" t="s">
        <v>351</v>
      </c>
      <c r="D341" s="213" t="s">
        <v>47</v>
      </c>
      <c r="E341" s="149" t="s">
        <v>152</v>
      </c>
      <c r="F341" s="215" t="s">
        <v>49</v>
      </c>
      <c r="G341" s="213" t="s">
        <v>63</v>
      </c>
      <c r="H341" s="150">
        <v>25</v>
      </c>
      <c r="I341" s="146" t="s">
        <v>1685</v>
      </c>
      <c r="J341" s="153">
        <v>44649</v>
      </c>
      <c r="K341" s="153">
        <v>44652</v>
      </c>
      <c r="L341" s="153">
        <v>44653</v>
      </c>
      <c r="M341" s="167" t="s">
        <v>388</v>
      </c>
      <c r="N341" s="168">
        <v>44663</v>
      </c>
      <c r="O341" s="171" t="s">
        <v>97</v>
      </c>
      <c r="P341" s="145" t="s">
        <v>377</v>
      </c>
      <c r="Q341" s="153">
        <f t="shared" si="60"/>
        <v>44652</v>
      </c>
      <c r="R341" s="162">
        <v>27.4</v>
      </c>
      <c r="S341" s="153">
        <f t="shared" si="20"/>
        <v>44656</v>
      </c>
      <c r="T341" s="163">
        <v>29.5</v>
      </c>
      <c r="U341" s="153">
        <f t="shared" si="21"/>
        <v>44663</v>
      </c>
      <c r="V341" s="163"/>
      <c r="W341" s="153">
        <f t="shared" si="68"/>
        <v>44677</v>
      </c>
      <c r="X341" s="163">
        <v>30.8</v>
      </c>
      <c r="Y341" s="170" t="str">
        <f t="shared" si="77"/>
        <v>OK</v>
      </c>
      <c r="Z341" s="171" t="s">
        <v>97</v>
      </c>
      <c r="AA341" s="145" t="s">
        <v>380</v>
      </c>
      <c r="AB341" s="153">
        <f>K338+3</f>
        <v>44655</v>
      </c>
      <c r="AC341" s="163">
        <v>24.1</v>
      </c>
      <c r="AD341" s="153">
        <f>K338+7</f>
        <v>44659</v>
      </c>
      <c r="AE341" s="162">
        <v>36</v>
      </c>
      <c r="AF341" s="153">
        <f t="shared" si="71"/>
        <v>44666</v>
      </c>
      <c r="AG341" s="163"/>
      <c r="AH341" s="153">
        <f>K338+28</f>
        <v>44680</v>
      </c>
      <c r="AI341" s="163">
        <v>43.4</v>
      </c>
      <c r="AJ341" s="170" t="str">
        <f t="shared" si="81"/>
        <v>OK</v>
      </c>
      <c r="AK341" s="171" t="s">
        <v>97</v>
      </c>
      <c r="AL341" s="145" t="s">
        <v>385</v>
      </c>
      <c r="AM341" s="153">
        <f t="shared" si="73"/>
        <v>44656</v>
      </c>
      <c r="AN341" s="162">
        <v>7.9</v>
      </c>
      <c r="AO341" s="153">
        <f t="shared" si="74"/>
        <v>44660</v>
      </c>
      <c r="AP341" s="162">
        <v>23</v>
      </c>
      <c r="AQ341" s="153">
        <f t="shared" si="76"/>
        <v>44667</v>
      </c>
      <c r="AR341" s="163">
        <v>27.5</v>
      </c>
      <c r="AS341" s="153">
        <f t="shared" si="75"/>
        <v>44681</v>
      </c>
      <c r="AT341" s="163">
        <v>36.799999999999997</v>
      </c>
      <c r="AU341" s="170" t="str">
        <f t="shared" si="82"/>
        <v>OK</v>
      </c>
      <c r="AV341" s="94"/>
      <c r="AW341" s="199" t="s">
        <v>1575</v>
      </c>
      <c r="AX341" s="200" t="s">
        <v>1581</v>
      </c>
    </row>
    <row r="342" spans="1:50" s="1" customFormat="1" ht="15" customHeight="1" x14ac:dyDescent="0.25">
      <c r="A342" s="194" t="s">
        <v>334</v>
      </c>
      <c r="B342" s="147" t="s">
        <v>310</v>
      </c>
      <c r="C342" s="148" t="s">
        <v>331</v>
      </c>
      <c r="D342" s="213" t="s">
        <v>47</v>
      </c>
      <c r="E342" s="149" t="s">
        <v>152</v>
      </c>
      <c r="F342" s="215" t="s">
        <v>49</v>
      </c>
      <c r="G342" s="213" t="s">
        <v>63</v>
      </c>
      <c r="H342" s="150">
        <v>25</v>
      </c>
      <c r="I342" s="146" t="s">
        <v>1685</v>
      </c>
      <c r="J342" s="153">
        <v>44644</v>
      </c>
      <c r="K342" s="153">
        <v>44649</v>
      </c>
      <c r="L342" s="153">
        <v>44653</v>
      </c>
      <c r="M342" s="167" t="s">
        <v>388</v>
      </c>
      <c r="N342" s="168">
        <v>44660</v>
      </c>
      <c r="O342" s="171" t="s">
        <v>97</v>
      </c>
      <c r="P342" s="148" t="s">
        <v>369</v>
      </c>
      <c r="Q342" s="153">
        <f t="shared" si="60"/>
        <v>44647</v>
      </c>
      <c r="R342" s="162">
        <v>27.8</v>
      </c>
      <c r="S342" s="153">
        <f t="shared" ref="S342:S596" si="83">J342+7</f>
        <v>44651</v>
      </c>
      <c r="T342" s="163">
        <v>29.1</v>
      </c>
      <c r="U342" s="153">
        <f t="shared" si="21"/>
        <v>44658</v>
      </c>
      <c r="V342" s="163"/>
      <c r="W342" s="153">
        <f t="shared" si="68"/>
        <v>44672</v>
      </c>
      <c r="X342" s="163">
        <v>40.799999999999997</v>
      </c>
      <c r="Y342" s="170" t="str">
        <f t="shared" si="77"/>
        <v>OK</v>
      </c>
      <c r="Z342" s="171" t="s">
        <v>97</v>
      </c>
      <c r="AA342" s="145" t="s">
        <v>377</v>
      </c>
      <c r="AB342" s="153">
        <f t="shared" ref="AB342:AB405" si="84">K342+3</f>
        <v>44652</v>
      </c>
      <c r="AC342" s="163">
        <v>24.9</v>
      </c>
      <c r="AD342" s="153">
        <f t="shared" ref="AD342:AD405" si="85">K342+7</f>
        <v>44656</v>
      </c>
      <c r="AE342" s="162">
        <v>29.5</v>
      </c>
      <c r="AF342" s="153">
        <f t="shared" si="71"/>
        <v>44663</v>
      </c>
      <c r="AG342" s="163"/>
      <c r="AH342" s="153">
        <f t="shared" ref="AH342:AH596" si="86">K342+28</f>
        <v>44677</v>
      </c>
      <c r="AI342" s="163">
        <v>30.8</v>
      </c>
      <c r="AJ342" s="170" t="str">
        <f t="shared" si="81"/>
        <v>OK</v>
      </c>
      <c r="AK342" s="171" t="s">
        <v>97</v>
      </c>
      <c r="AL342" s="145" t="s">
        <v>385</v>
      </c>
      <c r="AM342" s="153">
        <f t="shared" si="73"/>
        <v>44656</v>
      </c>
      <c r="AN342" s="162">
        <v>7.9</v>
      </c>
      <c r="AO342" s="153">
        <f t="shared" si="74"/>
        <v>44660</v>
      </c>
      <c r="AP342" s="162">
        <v>23</v>
      </c>
      <c r="AQ342" s="153">
        <f t="shared" si="76"/>
        <v>44667</v>
      </c>
      <c r="AR342" s="163">
        <v>27.5</v>
      </c>
      <c r="AS342" s="153">
        <f t="shared" si="75"/>
        <v>44681</v>
      </c>
      <c r="AT342" s="163">
        <v>36.799999999999997</v>
      </c>
      <c r="AU342" s="170" t="str">
        <f t="shared" si="82"/>
        <v>OK</v>
      </c>
      <c r="AV342" s="96"/>
      <c r="AW342" s="199" t="s">
        <v>1568</v>
      </c>
      <c r="AX342" s="200"/>
    </row>
    <row r="343" spans="1:50" s="1" customFormat="1" ht="15" customHeight="1" x14ac:dyDescent="0.25">
      <c r="A343" s="194" t="s">
        <v>324</v>
      </c>
      <c r="B343" s="147" t="s">
        <v>310</v>
      </c>
      <c r="C343" s="148" t="s">
        <v>325</v>
      </c>
      <c r="D343" s="213" t="s">
        <v>47</v>
      </c>
      <c r="E343" s="149" t="s">
        <v>152</v>
      </c>
      <c r="F343" s="215" t="s">
        <v>49</v>
      </c>
      <c r="G343" s="213" t="s">
        <v>63</v>
      </c>
      <c r="H343" s="150">
        <v>25</v>
      </c>
      <c r="I343" s="146" t="s">
        <v>1685</v>
      </c>
      <c r="J343" s="153">
        <v>44643</v>
      </c>
      <c r="K343" s="153">
        <v>44648</v>
      </c>
      <c r="L343" s="153">
        <v>44649</v>
      </c>
      <c r="M343" s="167" t="s">
        <v>388</v>
      </c>
      <c r="N343" s="168">
        <v>44659</v>
      </c>
      <c r="O343" s="171" t="s">
        <v>97</v>
      </c>
      <c r="P343" s="148" t="s">
        <v>368</v>
      </c>
      <c r="Q343" s="153">
        <f t="shared" si="60"/>
        <v>44646</v>
      </c>
      <c r="R343" s="162">
        <v>20.9</v>
      </c>
      <c r="S343" s="153">
        <f t="shared" si="83"/>
        <v>44650</v>
      </c>
      <c r="T343" s="163">
        <v>25.2</v>
      </c>
      <c r="U343" s="153">
        <f t="shared" si="21"/>
        <v>44657</v>
      </c>
      <c r="V343" s="163"/>
      <c r="W343" s="153">
        <f t="shared" si="68"/>
        <v>44671</v>
      </c>
      <c r="X343" s="163">
        <v>33.799999999999997</v>
      </c>
      <c r="Y343" s="170" t="str">
        <f t="shared" si="77"/>
        <v>OK</v>
      </c>
      <c r="Z343" s="171" t="s">
        <v>97</v>
      </c>
      <c r="AA343" s="145" t="s">
        <v>375</v>
      </c>
      <c r="AB343" s="153">
        <f t="shared" si="84"/>
        <v>44651</v>
      </c>
      <c r="AC343" s="162"/>
      <c r="AD343" s="153">
        <f t="shared" si="85"/>
        <v>44655</v>
      </c>
      <c r="AE343" s="162">
        <v>30.3</v>
      </c>
      <c r="AF343" s="153">
        <f t="shared" si="71"/>
        <v>44662</v>
      </c>
      <c r="AG343" s="163">
        <v>35.299999999999997</v>
      </c>
      <c r="AH343" s="153">
        <f t="shared" si="86"/>
        <v>44676</v>
      </c>
      <c r="AI343" s="163">
        <v>37.799999999999997</v>
      </c>
      <c r="AJ343" s="170" t="str">
        <f t="shared" si="81"/>
        <v>OK</v>
      </c>
      <c r="AK343" s="171" t="s">
        <v>97</v>
      </c>
      <c r="AL343" s="177" t="s">
        <v>376</v>
      </c>
      <c r="AM343" s="153">
        <f t="shared" si="73"/>
        <v>44652</v>
      </c>
      <c r="AN343" s="162">
        <v>24.9</v>
      </c>
      <c r="AO343" s="153">
        <f t="shared" si="74"/>
        <v>44656</v>
      </c>
      <c r="AP343" s="163">
        <v>28.1</v>
      </c>
      <c r="AQ343" s="153">
        <f t="shared" si="76"/>
        <v>44663</v>
      </c>
      <c r="AR343" s="163"/>
      <c r="AS343" s="153">
        <f t="shared" si="75"/>
        <v>44677</v>
      </c>
      <c r="AT343" s="163">
        <v>33.1</v>
      </c>
      <c r="AU343" s="170" t="str">
        <f t="shared" si="82"/>
        <v>OK</v>
      </c>
      <c r="AV343" s="96"/>
      <c r="AW343" s="199" t="s">
        <v>1567</v>
      </c>
      <c r="AX343" s="200" t="s">
        <v>1576</v>
      </c>
    </row>
    <row r="344" spans="1:50" s="1" customFormat="1" ht="15" customHeight="1" x14ac:dyDescent="0.25">
      <c r="A344" s="194" t="s">
        <v>335</v>
      </c>
      <c r="B344" s="147" t="s">
        <v>310</v>
      </c>
      <c r="C344" s="148" t="s">
        <v>330</v>
      </c>
      <c r="D344" s="213" t="s">
        <v>47</v>
      </c>
      <c r="E344" s="149" t="s">
        <v>152</v>
      </c>
      <c r="F344" s="215" t="s">
        <v>49</v>
      </c>
      <c r="G344" s="213" t="s">
        <v>63</v>
      </c>
      <c r="H344" s="150">
        <v>25</v>
      </c>
      <c r="I344" s="146" t="s">
        <v>1685</v>
      </c>
      <c r="J344" s="153">
        <v>44644</v>
      </c>
      <c r="K344" s="153">
        <v>44649</v>
      </c>
      <c r="L344" s="153">
        <v>44651</v>
      </c>
      <c r="M344" s="167" t="s">
        <v>388</v>
      </c>
      <c r="N344" s="168">
        <v>44659</v>
      </c>
      <c r="O344" s="171" t="s">
        <v>97</v>
      </c>
      <c r="P344" s="148" t="s">
        <v>369</v>
      </c>
      <c r="Q344" s="153">
        <f t="shared" si="60"/>
        <v>44647</v>
      </c>
      <c r="R344" s="162">
        <v>27.8</v>
      </c>
      <c r="S344" s="153">
        <f t="shared" si="83"/>
        <v>44651</v>
      </c>
      <c r="T344" s="163">
        <v>29.1</v>
      </c>
      <c r="U344" s="153">
        <f t="shared" si="21"/>
        <v>44658</v>
      </c>
      <c r="V344" s="163"/>
      <c r="W344" s="153">
        <f t="shared" si="68"/>
        <v>44672</v>
      </c>
      <c r="X344" s="163">
        <v>40.799999999999997</v>
      </c>
      <c r="Y344" s="170" t="str">
        <f t="shared" si="77"/>
        <v>OK</v>
      </c>
      <c r="Z344" s="171" t="s">
        <v>97</v>
      </c>
      <c r="AA344" s="145" t="s">
        <v>377</v>
      </c>
      <c r="AB344" s="153">
        <f t="shared" si="84"/>
        <v>44652</v>
      </c>
      <c r="AC344" s="163">
        <v>27.4</v>
      </c>
      <c r="AD344" s="153">
        <f t="shared" si="85"/>
        <v>44656</v>
      </c>
      <c r="AE344" s="162">
        <v>29.5</v>
      </c>
      <c r="AF344" s="153">
        <f t="shared" si="71"/>
        <v>44663</v>
      </c>
      <c r="AG344" s="163"/>
      <c r="AH344" s="153">
        <f t="shared" si="86"/>
        <v>44677</v>
      </c>
      <c r="AI344" s="163">
        <v>30.8</v>
      </c>
      <c r="AJ344" s="170" t="str">
        <f t="shared" si="81"/>
        <v>OK</v>
      </c>
      <c r="AK344" s="171" t="s">
        <v>97</v>
      </c>
      <c r="AL344" s="145" t="s">
        <v>379</v>
      </c>
      <c r="AM344" s="153">
        <f t="shared" si="73"/>
        <v>44654</v>
      </c>
      <c r="AN344" s="162">
        <v>24.9</v>
      </c>
      <c r="AO344" s="153">
        <f t="shared" si="74"/>
        <v>44658</v>
      </c>
      <c r="AP344" s="163">
        <v>29.5</v>
      </c>
      <c r="AQ344" s="153">
        <f t="shared" si="76"/>
        <v>44665</v>
      </c>
      <c r="AR344" s="163"/>
      <c r="AS344" s="153">
        <f t="shared" si="75"/>
        <v>44679</v>
      </c>
      <c r="AT344" s="163">
        <v>34.700000000000003</v>
      </c>
      <c r="AU344" s="170" t="str">
        <f t="shared" si="82"/>
        <v>OK</v>
      </c>
      <c r="AV344" s="96"/>
      <c r="AW344" s="199" t="s">
        <v>1569</v>
      </c>
      <c r="AX344" s="200" t="s">
        <v>1577</v>
      </c>
    </row>
    <row r="345" spans="1:50" s="1" customFormat="1" ht="15" customHeight="1" x14ac:dyDescent="0.25">
      <c r="A345" s="194" t="s">
        <v>336</v>
      </c>
      <c r="B345" s="147" t="s">
        <v>310</v>
      </c>
      <c r="C345" s="148" t="s">
        <v>332</v>
      </c>
      <c r="D345" s="213" t="s">
        <v>47</v>
      </c>
      <c r="E345" s="149" t="s">
        <v>152</v>
      </c>
      <c r="F345" s="215" t="s">
        <v>49</v>
      </c>
      <c r="G345" s="213" t="s">
        <v>63</v>
      </c>
      <c r="H345" s="150">
        <v>25</v>
      </c>
      <c r="I345" s="146" t="s">
        <v>1685</v>
      </c>
      <c r="J345" s="153">
        <v>44644</v>
      </c>
      <c r="K345" s="153">
        <v>44648</v>
      </c>
      <c r="L345" s="153">
        <v>44649</v>
      </c>
      <c r="M345" s="167" t="s">
        <v>388</v>
      </c>
      <c r="N345" s="168">
        <v>44659</v>
      </c>
      <c r="O345" s="171" t="s">
        <v>97</v>
      </c>
      <c r="P345" s="148" t="s">
        <v>369</v>
      </c>
      <c r="Q345" s="153">
        <f t="shared" si="60"/>
        <v>44647</v>
      </c>
      <c r="R345" s="162">
        <v>27.8</v>
      </c>
      <c r="S345" s="153">
        <f t="shared" si="83"/>
        <v>44651</v>
      </c>
      <c r="T345" s="163">
        <v>29.1</v>
      </c>
      <c r="U345" s="153">
        <f t="shared" si="21"/>
        <v>44658</v>
      </c>
      <c r="V345" s="163"/>
      <c r="W345" s="153">
        <f t="shared" si="68"/>
        <v>44672</v>
      </c>
      <c r="X345" s="163">
        <v>40.799999999999997</v>
      </c>
      <c r="Y345" s="170" t="str">
        <f t="shared" si="77"/>
        <v>OK</v>
      </c>
      <c r="Z345" s="171" t="s">
        <v>97</v>
      </c>
      <c r="AA345" s="145" t="s">
        <v>375</v>
      </c>
      <c r="AB345" s="153">
        <f t="shared" si="84"/>
        <v>44651</v>
      </c>
      <c r="AC345" s="162"/>
      <c r="AD345" s="153">
        <f t="shared" si="85"/>
        <v>44655</v>
      </c>
      <c r="AE345" s="162">
        <v>30.3</v>
      </c>
      <c r="AF345" s="153">
        <f t="shared" si="71"/>
        <v>44662</v>
      </c>
      <c r="AG345" s="163">
        <v>35.299999999999997</v>
      </c>
      <c r="AH345" s="153">
        <f t="shared" si="86"/>
        <v>44676</v>
      </c>
      <c r="AI345" s="163">
        <v>37.799999999999997</v>
      </c>
      <c r="AJ345" s="170" t="str">
        <f t="shared" si="81"/>
        <v>OK</v>
      </c>
      <c r="AK345" s="171" t="s">
        <v>97</v>
      </c>
      <c r="AL345" s="177" t="s">
        <v>376</v>
      </c>
      <c r="AM345" s="153">
        <f t="shared" si="73"/>
        <v>44652</v>
      </c>
      <c r="AN345" s="162">
        <v>24.9</v>
      </c>
      <c r="AO345" s="153">
        <f t="shared" si="74"/>
        <v>44656</v>
      </c>
      <c r="AP345" s="163">
        <v>28.1</v>
      </c>
      <c r="AQ345" s="153">
        <f t="shared" si="76"/>
        <v>44663</v>
      </c>
      <c r="AR345" s="163"/>
      <c r="AS345" s="153">
        <f t="shared" si="75"/>
        <v>44677</v>
      </c>
      <c r="AT345" s="163">
        <v>33.1</v>
      </c>
      <c r="AU345" s="170" t="str">
        <f t="shared" si="82"/>
        <v>OK</v>
      </c>
      <c r="AV345" s="96"/>
      <c r="AW345" s="199" t="s">
        <v>1570</v>
      </c>
      <c r="AX345" s="200" t="s">
        <v>1578</v>
      </c>
    </row>
    <row r="346" spans="1:50" s="1" customFormat="1" ht="15" customHeight="1" x14ac:dyDescent="0.25">
      <c r="A346" s="194" t="s">
        <v>337</v>
      </c>
      <c r="B346" s="147" t="s">
        <v>310</v>
      </c>
      <c r="C346" s="148" t="s">
        <v>333</v>
      </c>
      <c r="D346" s="213" t="s">
        <v>47</v>
      </c>
      <c r="E346" s="149" t="s">
        <v>152</v>
      </c>
      <c r="F346" s="217" t="s">
        <v>49</v>
      </c>
      <c r="G346" s="213" t="s">
        <v>173</v>
      </c>
      <c r="H346" s="150">
        <v>25</v>
      </c>
      <c r="I346" s="146" t="s">
        <v>1685</v>
      </c>
      <c r="J346" s="153">
        <v>44644</v>
      </c>
      <c r="K346" s="153">
        <v>44648</v>
      </c>
      <c r="L346" s="153">
        <v>44649</v>
      </c>
      <c r="M346" s="167" t="s">
        <v>388</v>
      </c>
      <c r="N346" s="168">
        <v>44659</v>
      </c>
      <c r="O346" s="171" t="s">
        <v>97</v>
      </c>
      <c r="P346" s="148" t="s">
        <v>369</v>
      </c>
      <c r="Q346" s="153">
        <f t="shared" si="60"/>
        <v>44647</v>
      </c>
      <c r="R346" s="162">
        <v>27.8</v>
      </c>
      <c r="S346" s="153">
        <f t="shared" si="83"/>
        <v>44651</v>
      </c>
      <c r="T346" s="163">
        <v>29.1</v>
      </c>
      <c r="U346" s="153">
        <f t="shared" si="21"/>
        <v>44658</v>
      </c>
      <c r="V346" s="163"/>
      <c r="W346" s="153">
        <f t="shared" si="68"/>
        <v>44672</v>
      </c>
      <c r="X346" s="163">
        <v>40.799999999999997</v>
      </c>
      <c r="Y346" s="170" t="str">
        <f t="shared" si="77"/>
        <v>OK</v>
      </c>
      <c r="Z346" s="171" t="s">
        <v>97</v>
      </c>
      <c r="AA346" s="145" t="s">
        <v>375</v>
      </c>
      <c r="AB346" s="153">
        <f t="shared" si="84"/>
        <v>44651</v>
      </c>
      <c r="AC346" s="162"/>
      <c r="AD346" s="153">
        <f t="shared" si="85"/>
        <v>44655</v>
      </c>
      <c r="AE346" s="162">
        <v>30.3</v>
      </c>
      <c r="AF346" s="153">
        <f t="shared" si="71"/>
        <v>44662</v>
      </c>
      <c r="AG346" s="163">
        <v>35.299999999999997</v>
      </c>
      <c r="AH346" s="153">
        <f t="shared" si="86"/>
        <v>44676</v>
      </c>
      <c r="AI346" s="163">
        <v>37.799999999999997</v>
      </c>
      <c r="AJ346" s="170" t="str">
        <f t="shared" si="81"/>
        <v>OK</v>
      </c>
      <c r="AK346" s="171" t="s">
        <v>97</v>
      </c>
      <c r="AL346" s="177" t="s">
        <v>376</v>
      </c>
      <c r="AM346" s="153">
        <f t="shared" si="73"/>
        <v>44652</v>
      </c>
      <c r="AN346" s="162">
        <v>24.9</v>
      </c>
      <c r="AO346" s="153">
        <f t="shared" si="74"/>
        <v>44656</v>
      </c>
      <c r="AP346" s="163">
        <v>28.1</v>
      </c>
      <c r="AQ346" s="153">
        <f t="shared" si="76"/>
        <v>44663</v>
      </c>
      <c r="AR346" s="163"/>
      <c r="AS346" s="153">
        <f t="shared" si="75"/>
        <v>44677</v>
      </c>
      <c r="AT346" s="163">
        <v>33.1</v>
      </c>
      <c r="AU346" s="170" t="str">
        <f t="shared" si="82"/>
        <v>OK</v>
      </c>
      <c r="AV346" s="96"/>
      <c r="AW346" s="199" t="s">
        <v>1571</v>
      </c>
      <c r="AX346" s="200" t="s">
        <v>1579</v>
      </c>
    </row>
    <row r="347" spans="1:50" s="1" customFormat="1" ht="15" customHeight="1" x14ac:dyDescent="0.25">
      <c r="A347" s="1" t="s">
        <v>1067</v>
      </c>
      <c r="B347" s="147" t="s">
        <v>638</v>
      </c>
      <c r="C347" s="148" t="s">
        <v>46</v>
      </c>
      <c r="D347" s="213" t="s">
        <v>47</v>
      </c>
      <c r="E347" s="149" t="s">
        <v>48</v>
      </c>
      <c r="F347" s="217" t="s">
        <v>49</v>
      </c>
      <c r="G347" s="213" t="s">
        <v>173</v>
      </c>
      <c r="H347" s="150">
        <v>25</v>
      </c>
      <c r="I347" s="114"/>
      <c r="J347" s="110"/>
      <c r="K347" s="110"/>
      <c r="L347" s="110"/>
      <c r="M347" s="185" t="s">
        <v>1292</v>
      </c>
      <c r="N347" s="94"/>
      <c r="O347" s="74"/>
      <c r="P347" s="111"/>
      <c r="Q347" s="153">
        <f t="shared" si="60"/>
        <v>3</v>
      </c>
      <c r="R347" s="88"/>
      <c r="S347" s="153">
        <f t="shared" si="83"/>
        <v>7</v>
      </c>
      <c r="T347" s="88"/>
      <c r="U347" s="153">
        <f t="shared" si="21"/>
        <v>14</v>
      </c>
      <c r="V347" s="88"/>
      <c r="W347" s="153">
        <f t="shared" si="68"/>
        <v>28</v>
      </c>
      <c r="X347" s="88"/>
      <c r="Y347" s="85"/>
      <c r="Z347" s="175"/>
      <c r="AA347" s="83"/>
      <c r="AB347" s="153">
        <f t="shared" si="84"/>
        <v>3</v>
      </c>
      <c r="AC347" s="88"/>
      <c r="AD347" s="153">
        <f t="shared" si="85"/>
        <v>7</v>
      </c>
      <c r="AE347" s="88"/>
      <c r="AF347" s="153">
        <f t="shared" si="71"/>
        <v>14</v>
      </c>
      <c r="AG347" s="88"/>
      <c r="AH347" s="153">
        <f t="shared" si="86"/>
        <v>28</v>
      </c>
      <c r="AI347" s="88"/>
      <c r="AJ347" s="85"/>
      <c r="AK347" s="175"/>
      <c r="AL347" s="67"/>
      <c r="AM347" s="153">
        <f t="shared" si="73"/>
        <v>3</v>
      </c>
      <c r="AN347" s="88"/>
      <c r="AO347" s="153">
        <f t="shared" si="74"/>
        <v>7</v>
      </c>
      <c r="AP347" s="88"/>
      <c r="AQ347" s="153">
        <f t="shared" si="76"/>
        <v>14</v>
      </c>
      <c r="AR347" s="88"/>
      <c r="AS347" s="153">
        <f t="shared" si="75"/>
        <v>28</v>
      </c>
      <c r="AT347" s="88"/>
      <c r="AU347" s="85"/>
      <c r="AV347" s="94"/>
      <c r="AW347" s="199"/>
      <c r="AX347" s="200"/>
    </row>
    <row r="348" spans="1:50" s="1" customFormat="1" ht="15" customHeight="1" x14ac:dyDescent="0.25">
      <c r="A348" s="1" t="s">
        <v>1068</v>
      </c>
      <c r="B348" s="147" t="s">
        <v>638</v>
      </c>
      <c r="C348" s="148" t="s">
        <v>51</v>
      </c>
      <c r="D348" s="213" t="s">
        <v>47</v>
      </c>
      <c r="E348" s="149" t="s">
        <v>48</v>
      </c>
      <c r="F348" s="217" t="s">
        <v>49</v>
      </c>
      <c r="G348" s="213" t="s">
        <v>173</v>
      </c>
      <c r="H348" s="150">
        <v>25</v>
      </c>
      <c r="I348" s="114"/>
      <c r="J348" s="110"/>
      <c r="K348" s="110"/>
      <c r="L348" s="110"/>
      <c r="M348" s="185" t="s">
        <v>1292</v>
      </c>
      <c r="N348" s="94"/>
      <c r="O348" s="74"/>
      <c r="P348" s="111"/>
      <c r="Q348" s="153">
        <f t="shared" si="60"/>
        <v>3</v>
      </c>
      <c r="R348" s="88"/>
      <c r="S348" s="153">
        <f t="shared" si="83"/>
        <v>7</v>
      </c>
      <c r="T348" s="88"/>
      <c r="U348" s="153">
        <f t="shared" si="21"/>
        <v>14</v>
      </c>
      <c r="V348" s="88"/>
      <c r="W348" s="153">
        <f t="shared" si="68"/>
        <v>28</v>
      </c>
      <c r="X348" s="88"/>
      <c r="Y348" s="85"/>
      <c r="Z348" s="175"/>
      <c r="AA348" s="83"/>
      <c r="AB348" s="153">
        <f t="shared" si="84"/>
        <v>3</v>
      </c>
      <c r="AC348" s="88"/>
      <c r="AD348" s="153">
        <f t="shared" si="85"/>
        <v>7</v>
      </c>
      <c r="AE348" s="88"/>
      <c r="AF348" s="153">
        <f t="shared" si="71"/>
        <v>14</v>
      </c>
      <c r="AG348" s="88"/>
      <c r="AH348" s="153">
        <f t="shared" si="86"/>
        <v>28</v>
      </c>
      <c r="AI348" s="88"/>
      <c r="AJ348" s="85"/>
      <c r="AK348" s="175"/>
      <c r="AL348" s="67"/>
      <c r="AM348" s="153">
        <f t="shared" si="73"/>
        <v>3</v>
      </c>
      <c r="AN348" s="88"/>
      <c r="AO348" s="153">
        <f t="shared" si="74"/>
        <v>7</v>
      </c>
      <c r="AP348" s="88"/>
      <c r="AQ348" s="153">
        <f t="shared" si="76"/>
        <v>14</v>
      </c>
      <c r="AR348" s="88"/>
      <c r="AS348" s="153">
        <f t="shared" si="75"/>
        <v>28</v>
      </c>
      <c r="AT348" s="88"/>
      <c r="AU348" s="85"/>
      <c r="AV348" s="94"/>
      <c r="AW348" s="199"/>
      <c r="AX348" s="200"/>
    </row>
    <row r="349" spans="1:50" s="1" customFormat="1" ht="15" customHeight="1" x14ac:dyDescent="0.25">
      <c r="A349" s="1" t="s">
        <v>1069</v>
      </c>
      <c r="B349" s="147" t="s">
        <v>638</v>
      </c>
      <c r="C349" s="148" t="s">
        <v>52</v>
      </c>
      <c r="D349" s="213" t="s">
        <v>47</v>
      </c>
      <c r="E349" s="149" t="s">
        <v>48</v>
      </c>
      <c r="F349" s="217" t="s">
        <v>49</v>
      </c>
      <c r="G349" s="213" t="s">
        <v>173</v>
      </c>
      <c r="H349" s="150">
        <v>25</v>
      </c>
      <c r="I349" s="114"/>
      <c r="J349" s="110"/>
      <c r="K349" s="110"/>
      <c r="L349" s="110"/>
      <c r="M349" s="185" t="s">
        <v>1292</v>
      </c>
      <c r="N349" s="94"/>
      <c r="O349" s="74"/>
      <c r="P349" s="111"/>
      <c r="Q349" s="153">
        <f t="shared" si="60"/>
        <v>3</v>
      </c>
      <c r="R349" s="88"/>
      <c r="S349" s="153">
        <f t="shared" si="83"/>
        <v>7</v>
      </c>
      <c r="T349" s="88"/>
      <c r="U349" s="153">
        <f t="shared" si="21"/>
        <v>14</v>
      </c>
      <c r="V349" s="88"/>
      <c r="W349" s="153">
        <f t="shared" si="68"/>
        <v>28</v>
      </c>
      <c r="X349" s="88"/>
      <c r="Y349" s="85"/>
      <c r="Z349" s="175"/>
      <c r="AA349" s="83"/>
      <c r="AB349" s="153">
        <f t="shared" si="84"/>
        <v>3</v>
      </c>
      <c r="AC349" s="88"/>
      <c r="AD349" s="153">
        <f t="shared" si="85"/>
        <v>7</v>
      </c>
      <c r="AE349" s="88"/>
      <c r="AF349" s="153">
        <f t="shared" si="71"/>
        <v>14</v>
      </c>
      <c r="AG349" s="88"/>
      <c r="AH349" s="153">
        <f t="shared" si="86"/>
        <v>28</v>
      </c>
      <c r="AI349" s="88"/>
      <c r="AJ349" s="85"/>
      <c r="AK349" s="175"/>
      <c r="AL349" s="67"/>
      <c r="AM349" s="153">
        <f t="shared" si="73"/>
        <v>3</v>
      </c>
      <c r="AN349" s="88"/>
      <c r="AO349" s="153">
        <f t="shared" si="74"/>
        <v>7</v>
      </c>
      <c r="AP349" s="88"/>
      <c r="AQ349" s="153">
        <f t="shared" si="76"/>
        <v>14</v>
      </c>
      <c r="AR349" s="88"/>
      <c r="AS349" s="153">
        <f t="shared" si="75"/>
        <v>28</v>
      </c>
      <c r="AT349" s="88"/>
      <c r="AU349" s="85"/>
      <c r="AV349" s="94"/>
      <c r="AW349" s="199"/>
      <c r="AX349" s="200"/>
    </row>
    <row r="350" spans="1:50" s="1" customFormat="1" ht="15" customHeight="1" x14ac:dyDescent="0.25">
      <c r="A350" s="1" t="s">
        <v>1070</v>
      </c>
      <c r="B350" s="147" t="s">
        <v>638</v>
      </c>
      <c r="C350" s="148" t="s">
        <v>53</v>
      </c>
      <c r="D350" s="213" t="s">
        <v>47</v>
      </c>
      <c r="E350" s="149" t="s">
        <v>48</v>
      </c>
      <c r="F350" s="217" t="s">
        <v>49</v>
      </c>
      <c r="G350" s="213" t="s">
        <v>173</v>
      </c>
      <c r="H350" s="150">
        <v>25</v>
      </c>
      <c r="I350" s="114"/>
      <c r="J350" s="110"/>
      <c r="K350" s="110"/>
      <c r="L350" s="110"/>
      <c r="M350" s="185" t="s">
        <v>1292</v>
      </c>
      <c r="N350" s="94"/>
      <c r="O350" s="74"/>
      <c r="P350" s="111"/>
      <c r="Q350" s="153">
        <f t="shared" si="60"/>
        <v>3</v>
      </c>
      <c r="R350" s="88"/>
      <c r="S350" s="153">
        <f t="shared" si="83"/>
        <v>7</v>
      </c>
      <c r="T350" s="88"/>
      <c r="U350" s="153">
        <f t="shared" si="21"/>
        <v>14</v>
      </c>
      <c r="V350" s="88"/>
      <c r="W350" s="153">
        <f t="shared" si="68"/>
        <v>28</v>
      </c>
      <c r="X350" s="88"/>
      <c r="Y350" s="85"/>
      <c r="Z350" s="175"/>
      <c r="AA350" s="83"/>
      <c r="AB350" s="153">
        <f t="shared" si="84"/>
        <v>3</v>
      </c>
      <c r="AC350" s="88"/>
      <c r="AD350" s="153">
        <f t="shared" si="85"/>
        <v>7</v>
      </c>
      <c r="AE350" s="88"/>
      <c r="AF350" s="153">
        <f t="shared" si="71"/>
        <v>14</v>
      </c>
      <c r="AG350" s="88"/>
      <c r="AH350" s="153">
        <f t="shared" si="86"/>
        <v>28</v>
      </c>
      <c r="AI350" s="88"/>
      <c r="AJ350" s="85"/>
      <c r="AK350" s="175"/>
      <c r="AL350" s="67"/>
      <c r="AM350" s="153">
        <f t="shared" si="73"/>
        <v>3</v>
      </c>
      <c r="AN350" s="88"/>
      <c r="AO350" s="153">
        <f t="shared" si="74"/>
        <v>7</v>
      </c>
      <c r="AP350" s="88"/>
      <c r="AQ350" s="153">
        <f t="shared" si="76"/>
        <v>14</v>
      </c>
      <c r="AR350" s="88"/>
      <c r="AS350" s="153">
        <f t="shared" si="75"/>
        <v>28</v>
      </c>
      <c r="AT350" s="88"/>
      <c r="AU350" s="85"/>
      <c r="AV350" s="94"/>
      <c r="AW350" s="199"/>
      <c r="AX350" s="200"/>
    </row>
    <row r="351" spans="1:50" s="1" customFormat="1" ht="15" customHeight="1" x14ac:dyDescent="0.25">
      <c r="A351" s="1" t="s">
        <v>1071</v>
      </c>
      <c r="B351" s="147" t="s">
        <v>638</v>
      </c>
      <c r="C351" s="148" t="s">
        <v>54</v>
      </c>
      <c r="D351" s="213" t="s">
        <v>47</v>
      </c>
      <c r="E351" s="149" t="s">
        <v>48</v>
      </c>
      <c r="F351" s="217" t="s">
        <v>49</v>
      </c>
      <c r="G351" s="213" t="s">
        <v>173</v>
      </c>
      <c r="H351" s="150">
        <v>25</v>
      </c>
      <c r="I351" s="114"/>
      <c r="J351" s="110"/>
      <c r="K351" s="110"/>
      <c r="L351" s="110"/>
      <c r="M351" s="185" t="s">
        <v>1292</v>
      </c>
      <c r="N351" s="94"/>
      <c r="O351" s="74"/>
      <c r="P351" s="111"/>
      <c r="Q351" s="153">
        <f t="shared" si="60"/>
        <v>3</v>
      </c>
      <c r="R351" s="88"/>
      <c r="S351" s="153">
        <f t="shared" si="83"/>
        <v>7</v>
      </c>
      <c r="T351" s="88"/>
      <c r="U351" s="153">
        <f t="shared" si="21"/>
        <v>14</v>
      </c>
      <c r="V351" s="88"/>
      <c r="W351" s="153">
        <f t="shared" si="68"/>
        <v>28</v>
      </c>
      <c r="X351" s="88"/>
      <c r="Y351" s="85"/>
      <c r="Z351" s="175"/>
      <c r="AA351" s="83"/>
      <c r="AB351" s="153">
        <f t="shared" si="84"/>
        <v>3</v>
      </c>
      <c r="AC351" s="88"/>
      <c r="AD351" s="153">
        <f t="shared" si="85"/>
        <v>7</v>
      </c>
      <c r="AE351" s="88"/>
      <c r="AF351" s="153">
        <f t="shared" si="71"/>
        <v>14</v>
      </c>
      <c r="AG351" s="88"/>
      <c r="AH351" s="153">
        <f t="shared" si="86"/>
        <v>28</v>
      </c>
      <c r="AI351" s="88"/>
      <c r="AJ351" s="85"/>
      <c r="AK351" s="175"/>
      <c r="AL351" s="67"/>
      <c r="AM351" s="153">
        <f t="shared" si="73"/>
        <v>3</v>
      </c>
      <c r="AN351" s="88"/>
      <c r="AO351" s="153">
        <f t="shared" si="74"/>
        <v>7</v>
      </c>
      <c r="AP351" s="88"/>
      <c r="AQ351" s="153">
        <f t="shared" si="76"/>
        <v>14</v>
      </c>
      <c r="AR351" s="88"/>
      <c r="AS351" s="153">
        <f t="shared" si="75"/>
        <v>28</v>
      </c>
      <c r="AT351" s="88"/>
      <c r="AU351" s="85"/>
      <c r="AV351" s="94"/>
      <c r="AW351" s="199"/>
      <c r="AX351" s="200"/>
    </row>
    <row r="352" spans="1:50" s="1" customFormat="1" ht="15" customHeight="1" x14ac:dyDescent="0.25">
      <c r="A352" s="1" t="s">
        <v>1072</v>
      </c>
      <c r="B352" s="147" t="s">
        <v>638</v>
      </c>
      <c r="C352" s="148" t="s">
        <v>55</v>
      </c>
      <c r="D352" s="213" t="s">
        <v>47</v>
      </c>
      <c r="E352" s="149" t="s">
        <v>48</v>
      </c>
      <c r="F352" s="217" t="s">
        <v>49</v>
      </c>
      <c r="G352" s="213" t="s">
        <v>173</v>
      </c>
      <c r="H352" s="150">
        <v>25</v>
      </c>
      <c r="I352" s="114"/>
      <c r="J352" s="110"/>
      <c r="K352" s="110"/>
      <c r="L352" s="110"/>
      <c r="M352" s="185" t="s">
        <v>1292</v>
      </c>
      <c r="N352" s="94"/>
      <c r="O352" s="74"/>
      <c r="P352" s="111"/>
      <c r="Q352" s="153">
        <f t="shared" si="60"/>
        <v>3</v>
      </c>
      <c r="R352" s="88"/>
      <c r="S352" s="153">
        <f t="shared" si="83"/>
        <v>7</v>
      </c>
      <c r="T352" s="88"/>
      <c r="U352" s="153">
        <f t="shared" si="21"/>
        <v>14</v>
      </c>
      <c r="V352" s="88"/>
      <c r="W352" s="153">
        <f t="shared" si="68"/>
        <v>28</v>
      </c>
      <c r="X352" s="88"/>
      <c r="Y352" s="85"/>
      <c r="Z352" s="175"/>
      <c r="AA352" s="83"/>
      <c r="AB352" s="153">
        <f t="shared" si="84"/>
        <v>3</v>
      </c>
      <c r="AC352" s="88"/>
      <c r="AD352" s="153">
        <f t="shared" si="85"/>
        <v>7</v>
      </c>
      <c r="AE352" s="88"/>
      <c r="AF352" s="153">
        <f t="shared" si="71"/>
        <v>14</v>
      </c>
      <c r="AG352" s="88"/>
      <c r="AH352" s="153">
        <f t="shared" si="86"/>
        <v>28</v>
      </c>
      <c r="AI352" s="88"/>
      <c r="AJ352" s="85"/>
      <c r="AK352" s="175"/>
      <c r="AL352" s="67"/>
      <c r="AM352" s="153">
        <f t="shared" si="73"/>
        <v>3</v>
      </c>
      <c r="AN352" s="88"/>
      <c r="AO352" s="153">
        <f t="shared" si="74"/>
        <v>7</v>
      </c>
      <c r="AP352" s="88"/>
      <c r="AQ352" s="153">
        <f t="shared" si="76"/>
        <v>14</v>
      </c>
      <c r="AR352" s="88"/>
      <c r="AS352" s="153">
        <f t="shared" si="75"/>
        <v>28</v>
      </c>
      <c r="AT352" s="88"/>
      <c r="AU352" s="85"/>
      <c r="AV352" s="94"/>
      <c r="AW352" s="199"/>
      <c r="AX352" s="200"/>
    </row>
    <row r="353" spans="1:50" s="1" customFormat="1" ht="15" customHeight="1" x14ac:dyDescent="0.25">
      <c r="A353" s="1" t="s">
        <v>1073</v>
      </c>
      <c r="B353" s="147" t="s">
        <v>638</v>
      </c>
      <c r="C353" s="148" t="s">
        <v>56</v>
      </c>
      <c r="D353" s="213" t="s">
        <v>47</v>
      </c>
      <c r="E353" s="149" t="s">
        <v>48</v>
      </c>
      <c r="F353" s="217" t="s">
        <v>49</v>
      </c>
      <c r="G353" s="213" t="s">
        <v>173</v>
      </c>
      <c r="H353" s="150">
        <v>25</v>
      </c>
      <c r="I353" s="114"/>
      <c r="J353" s="110"/>
      <c r="K353" s="110"/>
      <c r="L353" s="110"/>
      <c r="M353" s="185" t="s">
        <v>1292</v>
      </c>
      <c r="N353" s="94"/>
      <c r="O353" s="74"/>
      <c r="P353" s="111"/>
      <c r="Q353" s="153">
        <f t="shared" si="60"/>
        <v>3</v>
      </c>
      <c r="R353" s="88"/>
      <c r="S353" s="153">
        <f t="shared" si="83"/>
        <v>7</v>
      </c>
      <c r="T353" s="88"/>
      <c r="U353" s="153">
        <f t="shared" si="21"/>
        <v>14</v>
      </c>
      <c r="V353" s="88"/>
      <c r="W353" s="153">
        <f t="shared" si="68"/>
        <v>28</v>
      </c>
      <c r="X353" s="88"/>
      <c r="Y353" s="85"/>
      <c r="Z353" s="175"/>
      <c r="AA353" s="83"/>
      <c r="AB353" s="153">
        <f t="shared" si="84"/>
        <v>3</v>
      </c>
      <c r="AC353" s="88"/>
      <c r="AD353" s="153">
        <f t="shared" si="85"/>
        <v>7</v>
      </c>
      <c r="AE353" s="88"/>
      <c r="AF353" s="153">
        <f t="shared" si="71"/>
        <v>14</v>
      </c>
      <c r="AG353" s="88"/>
      <c r="AH353" s="153">
        <f t="shared" si="86"/>
        <v>28</v>
      </c>
      <c r="AI353" s="88"/>
      <c r="AJ353" s="85"/>
      <c r="AK353" s="175"/>
      <c r="AL353" s="67"/>
      <c r="AM353" s="153">
        <f t="shared" si="73"/>
        <v>3</v>
      </c>
      <c r="AN353" s="88"/>
      <c r="AO353" s="153">
        <f t="shared" si="74"/>
        <v>7</v>
      </c>
      <c r="AP353" s="88"/>
      <c r="AQ353" s="153">
        <f t="shared" si="76"/>
        <v>14</v>
      </c>
      <c r="AR353" s="88"/>
      <c r="AS353" s="153">
        <f t="shared" si="75"/>
        <v>28</v>
      </c>
      <c r="AT353" s="88"/>
      <c r="AU353" s="85"/>
      <c r="AV353" s="94"/>
      <c r="AW353" s="199"/>
      <c r="AX353" s="200"/>
    </row>
    <row r="354" spans="1:50" s="1" customFormat="1" ht="15" customHeight="1" x14ac:dyDescent="0.25">
      <c r="A354" s="1" t="s">
        <v>1074</v>
      </c>
      <c r="B354" s="147" t="s">
        <v>638</v>
      </c>
      <c r="C354" s="148" t="s">
        <v>57</v>
      </c>
      <c r="D354" s="213" t="s">
        <v>47</v>
      </c>
      <c r="E354" s="149" t="s">
        <v>48</v>
      </c>
      <c r="F354" s="217" t="s">
        <v>49</v>
      </c>
      <c r="G354" s="213" t="s">
        <v>173</v>
      </c>
      <c r="H354" s="150">
        <v>25</v>
      </c>
      <c r="I354" s="114"/>
      <c r="J354" s="110"/>
      <c r="K354" s="110"/>
      <c r="L354" s="110"/>
      <c r="M354" s="185" t="s">
        <v>1292</v>
      </c>
      <c r="N354" s="94"/>
      <c r="O354" s="74"/>
      <c r="P354" s="111"/>
      <c r="Q354" s="153">
        <f t="shared" si="60"/>
        <v>3</v>
      </c>
      <c r="R354" s="88"/>
      <c r="S354" s="153">
        <f t="shared" si="83"/>
        <v>7</v>
      </c>
      <c r="T354" s="88"/>
      <c r="U354" s="153">
        <f t="shared" si="21"/>
        <v>14</v>
      </c>
      <c r="V354" s="88"/>
      <c r="W354" s="153">
        <f t="shared" si="68"/>
        <v>28</v>
      </c>
      <c r="X354" s="88"/>
      <c r="Y354" s="85"/>
      <c r="Z354" s="175"/>
      <c r="AA354" s="83"/>
      <c r="AB354" s="153">
        <f t="shared" si="84"/>
        <v>3</v>
      </c>
      <c r="AC354" s="88"/>
      <c r="AD354" s="153">
        <f t="shared" si="85"/>
        <v>7</v>
      </c>
      <c r="AE354" s="88"/>
      <c r="AF354" s="153">
        <f t="shared" si="71"/>
        <v>14</v>
      </c>
      <c r="AG354" s="88"/>
      <c r="AH354" s="153">
        <f t="shared" si="86"/>
        <v>28</v>
      </c>
      <c r="AI354" s="88"/>
      <c r="AJ354" s="85"/>
      <c r="AK354" s="175"/>
      <c r="AL354" s="67"/>
      <c r="AM354" s="153">
        <f t="shared" si="73"/>
        <v>3</v>
      </c>
      <c r="AN354" s="88"/>
      <c r="AO354" s="153">
        <f t="shared" si="74"/>
        <v>7</v>
      </c>
      <c r="AP354" s="88"/>
      <c r="AQ354" s="153">
        <f t="shared" si="76"/>
        <v>14</v>
      </c>
      <c r="AR354" s="88"/>
      <c r="AS354" s="153">
        <f t="shared" si="75"/>
        <v>28</v>
      </c>
      <c r="AT354" s="88"/>
      <c r="AU354" s="85"/>
      <c r="AV354" s="94"/>
      <c r="AW354" s="199"/>
      <c r="AX354" s="200"/>
    </row>
    <row r="355" spans="1:50" s="1" customFormat="1" ht="15" customHeight="1" x14ac:dyDescent="0.25">
      <c r="A355" s="1" t="s">
        <v>1075</v>
      </c>
      <c r="B355" s="147" t="s">
        <v>638</v>
      </c>
      <c r="C355" s="148" t="s">
        <v>58</v>
      </c>
      <c r="D355" s="213" t="s">
        <v>47</v>
      </c>
      <c r="E355" s="149" t="s">
        <v>48</v>
      </c>
      <c r="F355" s="217" t="s">
        <v>49</v>
      </c>
      <c r="G355" s="213" t="s">
        <v>173</v>
      </c>
      <c r="H355" s="150">
        <v>25</v>
      </c>
      <c r="I355" s="114"/>
      <c r="J355" s="110"/>
      <c r="K355" s="110"/>
      <c r="L355" s="110"/>
      <c r="M355" s="185" t="s">
        <v>1292</v>
      </c>
      <c r="N355" s="94"/>
      <c r="O355" s="74"/>
      <c r="P355" s="111"/>
      <c r="Q355" s="153">
        <f t="shared" si="60"/>
        <v>3</v>
      </c>
      <c r="R355" s="88"/>
      <c r="S355" s="153">
        <f t="shared" si="83"/>
        <v>7</v>
      </c>
      <c r="T355" s="88"/>
      <c r="U355" s="153">
        <f t="shared" si="21"/>
        <v>14</v>
      </c>
      <c r="V355" s="88"/>
      <c r="W355" s="153">
        <f t="shared" si="68"/>
        <v>28</v>
      </c>
      <c r="X355" s="88"/>
      <c r="Y355" s="85"/>
      <c r="Z355" s="175"/>
      <c r="AA355" s="83"/>
      <c r="AB355" s="153">
        <f t="shared" si="84"/>
        <v>3</v>
      </c>
      <c r="AC355" s="88"/>
      <c r="AD355" s="153">
        <f t="shared" si="85"/>
        <v>7</v>
      </c>
      <c r="AE355" s="88"/>
      <c r="AF355" s="153">
        <f t="shared" si="71"/>
        <v>14</v>
      </c>
      <c r="AG355" s="88"/>
      <c r="AH355" s="153">
        <f t="shared" si="86"/>
        <v>28</v>
      </c>
      <c r="AI355" s="88"/>
      <c r="AJ355" s="85"/>
      <c r="AK355" s="175"/>
      <c r="AL355" s="67"/>
      <c r="AM355" s="153">
        <f t="shared" si="73"/>
        <v>3</v>
      </c>
      <c r="AN355" s="88"/>
      <c r="AO355" s="153">
        <f t="shared" si="74"/>
        <v>7</v>
      </c>
      <c r="AP355" s="88"/>
      <c r="AQ355" s="153">
        <f t="shared" si="76"/>
        <v>14</v>
      </c>
      <c r="AR355" s="88"/>
      <c r="AS355" s="153">
        <f t="shared" si="75"/>
        <v>28</v>
      </c>
      <c r="AT355" s="88"/>
      <c r="AU355" s="85"/>
      <c r="AV355" s="94"/>
      <c r="AW355" s="199"/>
      <c r="AX355" s="200"/>
    </row>
    <row r="356" spans="1:50" s="1" customFormat="1" ht="15" customHeight="1" x14ac:dyDescent="0.25">
      <c r="A356" s="1" t="s">
        <v>1076</v>
      </c>
      <c r="B356" s="147" t="s">
        <v>638</v>
      </c>
      <c r="C356" s="148" t="s">
        <v>59</v>
      </c>
      <c r="D356" s="213" t="s">
        <v>47</v>
      </c>
      <c r="E356" s="149" t="s">
        <v>48</v>
      </c>
      <c r="F356" s="217" t="s">
        <v>49</v>
      </c>
      <c r="G356" s="213" t="s">
        <v>173</v>
      </c>
      <c r="H356" s="150">
        <v>25</v>
      </c>
      <c r="I356" s="114"/>
      <c r="J356" s="110"/>
      <c r="K356" s="110"/>
      <c r="L356" s="110"/>
      <c r="M356" s="185" t="s">
        <v>1292</v>
      </c>
      <c r="N356" s="94"/>
      <c r="O356" s="74"/>
      <c r="P356" s="111"/>
      <c r="Q356" s="153">
        <f t="shared" si="60"/>
        <v>3</v>
      </c>
      <c r="R356" s="88"/>
      <c r="S356" s="153">
        <f t="shared" si="83"/>
        <v>7</v>
      </c>
      <c r="T356" s="88"/>
      <c r="U356" s="153">
        <f t="shared" si="21"/>
        <v>14</v>
      </c>
      <c r="V356" s="88"/>
      <c r="W356" s="153">
        <f t="shared" si="68"/>
        <v>28</v>
      </c>
      <c r="X356" s="88"/>
      <c r="Y356" s="85"/>
      <c r="Z356" s="175"/>
      <c r="AA356" s="83"/>
      <c r="AB356" s="153">
        <f t="shared" si="84"/>
        <v>3</v>
      </c>
      <c r="AC356" s="88"/>
      <c r="AD356" s="153">
        <f t="shared" si="85"/>
        <v>7</v>
      </c>
      <c r="AE356" s="88"/>
      <c r="AF356" s="153">
        <f t="shared" si="71"/>
        <v>14</v>
      </c>
      <c r="AG356" s="88"/>
      <c r="AH356" s="153">
        <f t="shared" si="86"/>
        <v>28</v>
      </c>
      <c r="AI356" s="88"/>
      <c r="AJ356" s="85"/>
      <c r="AK356" s="175"/>
      <c r="AL356" s="67"/>
      <c r="AM356" s="153">
        <f t="shared" si="73"/>
        <v>3</v>
      </c>
      <c r="AN356" s="88"/>
      <c r="AO356" s="153">
        <f t="shared" si="74"/>
        <v>7</v>
      </c>
      <c r="AP356" s="88"/>
      <c r="AQ356" s="153">
        <f t="shared" si="76"/>
        <v>14</v>
      </c>
      <c r="AR356" s="88"/>
      <c r="AS356" s="153">
        <f t="shared" si="75"/>
        <v>28</v>
      </c>
      <c r="AT356" s="88"/>
      <c r="AU356" s="85"/>
      <c r="AV356" s="94"/>
      <c r="AW356" s="199"/>
      <c r="AX356" s="200"/>
    </row>
    <row r="357" spans="1:50" s="1" customFormat="1" ht="15" customHeight="1" x14ac:dyDescent="0.25">
      <c r="A357" s="1" t="s">
        <v>1077</v>
      </c>
      <c r="B357" s="147" t="s">
        <v>638</v>
      </c>
      <c r="C357" s="148" t="s">
        <v>60</v>
      </c>
      <c r="D357" s="213" t="s">
        <v>47</v>
      </c>
      <c r="E357" s="149" t="s">
        <v>48</v>
      </c>
      <c r="F357" s="217" t="s">
        <v>49</v>
      </c>
      <c r="G357" s="213" t="s">
        <v>173</v>
      </c>
      <c r="H357" s="150">
        <v>25</v>
      </c>
      <c r="I357" s="114"/>
      <c r="J357" s="110"/>
      <c r="K357" s="110"/>
      <c r="L357" s="110"/>
      <c r="M357" s="185" t="s">
        <v>1292</v>
      </c>
      <c r="N357" s="94"/>
      <c r="O357" s="74"/>
      <c r="P357" s="111"/>
      <c r="Q357" s="153">
        <f t="shared" si="60"/>
        <v>3</v>
      </c>
      <c r="R357" s="88"/>
      <c r="S357" s="153">
        <f t="shared" si="83"/>
        <v>7</v>
      </c>
      <c r="T357" s="88"/>
      <c r="U357" s="153">
        <f t="shared" si="21"/>
        <v>14</v>
      </c>
      <c r="V357" s="88"/>
      <c r="W357" s="153">
        <f t="shared" si="68"/>
        <v>28</v>
      </c>
      <c r="X357" s="88"/>
      <c r="Y357" s="85"/>
      <c r="Z357" s="175"/>
      <c r="AA357" s="83"/>
      <c r="AB357" s="153">
        <f t="shared" si="84"/>
        <v>3</v>
      </c>
      <c r="AC357" s="88"/>
      <c r="AD357" s="153">
        <f t="shared" si="85"/>
        <v>7</v>
      </c>
      <c r="AE357" s="88"/>
      <c r="AF357" s="153">
        <f t="shared" si="71"/>
        <v>14</v>
      </c>
      <c r="AG357" s="88"/>
      <c r="AH357" s="153">
        <f t="shared" si="86"/>
        <v>28</v>
      </c>
      <c r="AI357" s="88"/>
      <c r="AJ357" s="85"/>
      <c r="AK357" s="175"/>
      <c r="AL357" s="67"/>
      <c r="AM357" s="153">
        <f t="shared" si="73"/>
        <v>3</v>
      </c>
      <c r="AN357" s="88"/>
      <c r="AO357" s="153">
        <f t="shared" si="74"/>
        <v>7</v>
      </c>
      <c r="AP357" s="88"/>
      <c r="AQ357" s="153">
        <f t="shared" si="76"/>
        <v>14</v>
      </c>
      <c r="AR357" s="88"/>
      <c r="AS357" s="153">
        <f t="shared" si="75"/>
        <v>28</v>
      </c>
      <c r="AT357" s="88"/>
      <c r="AU357" s="85"/>
      <c r="AV357" s="94"/>
      <c r="AW357" s="199"/>
      <c r="AX357" s="200"/>
    </row>
    <row r="358" spans="1:50" s="1" customFormat="1" ht="15" customHeight="1" x14ac:dyDescent="0.25">
      <c r="A358" s="1" t="s">
        <v>1078</v>
      </c>
      <c r="B358" s="147" t="s">
        <v>638</v>
      </c>
      <c r="C358" s="148" t="s">
        <v>61</v>
      </c>
      <c r="D358" s="213" t="s">
        <v>47</v>
      </c>
      <c r="E358" s="149" t="s">
        <v>48</v>
      </c>
      <c r="F358" s="217" t="s">
        <v>49</v>
      </c>
      <c r="G358" s="213" t="s">
        <v>173</v>
      </c>
      <c r="H358" s="150">
        <v>25</v>
      </c>
      <c r="I358" s="114"/>
      <c r="J358" s="110"/>
      <c r="K358" s="110"/>
      <c r="L358" s="110"/>
      <c r="M358" s="185" t="s">
        <v>1292</v>
      </c>
      <c r="N358" s="94"/>
      <c r="O358" s="74"/>
      <c r="P358" s="111"/>
      <c r="Q358" s="153">
        <f t="shared" si="60"/>
        <v>3</v>
      </c>
      <c r="R358" s="88"/>
      <c r="S358" s="153">
        <f t="shared" si="83"/>
        <v>7</v>
      </c>
      <c r="T358" s="88"/>
      <c r="U358" s="153">
        <f t="shared" si="21"/>
        <v>14</v>
      </c>
      <c r="V358" s="88"/>
      <c r="W358" s="153">
        <f t="shared" si="68"/>
        <v>28</v>
      </c>
      <c r="X358" s="88"/>
      <c r="Y358" s="85"/>
      <c r="Z358" s="175"/>
      <c r="AA358" s="83"/>
      <c r="AB358" s="153">
        <f t="shared" si="84"/>
        <v>3</v>
      </c>
      <c r="AC358" s="88"/>
      <c r="AD358" s="153">
        <f t="shared" si="85"/>
        <v>7</v>
      </c>
      <c r="AE358" s="88"/>
      <c r="AF358" s="153">
        <f t="shared" si="71"/>
        <v>14</v>
      </c>
      <c r="AG358" s="88"/>
      <c r="AH358" s="153">
        <f t="shared" si="86"/>
        <v>28</v>
      </c>
      <c r="AI358" s="88"/>
      <c r="AJ358" s="85"/>
      <c r="AK358" s="175"/>
      <c r="AL358" s="67"/>
      <c r="AM358" s="153">
        <f t="shared" si="73"/>
        <v>3</v>
      </c>
      <c r="AN358" s="88"/>
      <c r="AO358" s="153">
        <f t="shared" si="74"/>
        <v>7</v>
      </c>
      <c r="AP358" s="88"/>
      <c r="AQ358" s="153">
        <f t="shared" si="76"/>
        <v>14</v>
      </c>
      <c r="AR358" s="88"/>
      <c r="AS358" s="153">
        <f t="shared" si="75"/>
        <v>28</v>
      </c>
      <c r="AT358" s="88"/>
      <c r="AU358" s="85"/>
      <c r="AV358" s="94"/>
      <c r="AW358" s="199"/>
      <c r="AX358" s="200"/>
    </row>
    <row r="359" spans="1:50" s="1" customFormat="1" ht="15" customHeight="1" x14ac:dyDescent="0.25">
      <c r="A359" s="1" t="s">
        <v>1079</v>
      </c>
      <c r="B359" s="147" t="s">
        <v>638</v>
      </c>
      <c r="C359" s="148" t="s">
        <v>62</v>
      </c>
      <c r="D359" s="213" t="s">
        <v>47</v>
      </c>
      <c r="E359" s="149" t="s">
        <v>48</v>
      </c>
      <c r="F359" s="217" t="s">
        <v>49</v>
      </c>
      <c r="G359" s="213" t="s">
        <v>173</v>
      </c>
      <c r="H359" s="150">
        <v>25</v>
      </c>
      <c r="I359" s="114"/>
      <c r="J359" s="110"/>
      <c r="K359" s="110"/>
      <c r="L359" s="110"/>
      <c r="M359" s="185" t="s">
        <v>1292</v>
      </c>
      <c r="N359" s="94"/>
      <c r="O359" s="74"/>
      <c r="P359" s="111"/>
      <c r="Q359" s="153">
        <f t="shared" si="60"/>
        <v>3</v>
      </c>
      <c r="R359" s="88"/>
      <c r="S359" s="153">
        <f t="shared" si="83"/>
        <v>7</v>
      </c>
      <c r="T359" s="88"/>
      <c r="U359" s="153">
        <f t="shared" si="21"/>
        <v>14</v>
      </c>
      <c r="V359" s="88"/>
      <c r="W359" s="153">
        <f t="shared" si="68"/>
        <v>28</v>
      </c>
      <c r="X359" s="88"/>
      <c r="Y359" s="85"/>
      <c r="Z359" s="175"/>
      <c r="AA359" s="83"/>
      <c r="AB359" s="153">
        <f t="shared" si="84"/>
        <v>3</v>
      </c>
      <c r="AC359" s="88"/>
      <c r="AD359" s="153">
        <f t="shared" si="85"/>
        <v>7</v>
      </c>
      <c r="AE359" s="88"/>
      <c r="AF359" s="153">
        <f t="shared" si="71"/>
        <v>14</v>
      </c>
      <c r="AG359" s="88"/>
      <c r="AH359" s="153">
        <f t="shared" si="86"/>
        <v>28</v>
      </c>
      <c r="AI359" s="88"/>
      <c r="AJ359" s="85"/>
      <c r="AK359" s="175"/>
      <c r="AL359" s="67"/>
      <c r="AM359" s="153">
        <f t="shared" si="73"/>
        <v>3</v>
      </c>
      <c r="AN359" s="88"/>
      <c r="AO359" s="153">
        <f t="shared" si="74"/>
        <v>7</v>
      </c>
      <c r="AP359" s="88"/>
      <c r="AQ359" s="153">
        <f t="shared" si="76"/>
        <v>14</v>
      </c>
      <c r="AR359" s="88"/>
      <c r="AS359" s="153">
        <f t="shared" si="75"/>
        <v>28</v>
      </c>
      <c r="AT359" s="88"/>
      <c r="AU359" s="85"/>
      <c r="AV359" s="94"/>
      <c r="AW359" s="199"/>
      <c r="AX359" s="200"/>
    </row>
    <row r="360" spans="1:50" s="1" customFormat="1" ht="15" customHeight="1" x14ac:dyDescent="0.25">
      <c r="A360" s="1" t="s">
        <v>1080</v>
      </c>
      <c r="B360" s="147" t="s">
        <v>638</v>
      </c>
      <c r="C360" s="148" t="s">
        <v>64</v>
      </c>
      <c r="D360" s="213" t="s">
        <v>47</v>
      </c>
      <c r="E360" s="149" t="s">
        <v>48</v>
      </c>
      <c r="F360" s="217" t="s">
        <v>49</v>
      </c>
      <c r="G360" s="213" t="s">
        <v>173</v>
      </c>
      <c r="H360" s="150">
        <v>25</v>
      </c>
      <c r="I360" s="114"/>
      <c r="J360" s="110"/>
      <c r="K360" s="110"/>
      <c r="L360" s="110"/>
      <c r="M360" s="185" t="s">
        <v>1292</v>
      </c>
      <c r="N360" s="94"/>
      <c r="O360" s="74"/>
      <c r="P360" s="111"/>
      <c r="Q360" s="153">
        <f t="shared" si="60"/>
        <v>3</v>
      </c>
      <c r="R360" s="88"/>
      <c r="S360" s="153">
        <f t="shared" si="83"/>
        <v>7</v>
      </c>
      <c r="T360" s="88"/>
      <c r="U360" s="153">
        <f t="shared" si="21"/>
        <v>14</v>
      </c>
      <c r="V360" s="88"/>
      <c r="W360" s="153">
        <f t="shared" si="68"/>
        <v>28</v>
      </c>
      <c r="X360" s="88"/>
      <c r="Y360" s="85"/>
      <c r="Z360" s="175"/>
      <c r="AA360" s="83"/>
      <c r="AB360" s="153">
        <f t="shared" si="84"/>
        <v>3</v>
      </c>
      <c r="AC360" s="88"/>
      <c r="AD360" s="153">
        <f t="shared" si="85"/>
        <v>7</v>
      </c>
      <c r="AE360" s="88"/>
      <c r="AF360" s="153">
        <f t="shared" si="71"/>
        <v>14</v>
      </c>
      <c r="AG360" s="88"/>
      <c r="AH360" s="153">
        <f t="shared" si="86"/>
        <v>28</v>
      </c>
      <c r="AI360" s="88"/>
      <c r="AJ360" s="85"/>
      <c r="AK360" s="175"/>
      <c r="AL360" s="67"/>
      <c r="AM360" s="153">
        <f t="shared" si="73"/>
        <v>3</v>
      </c>
      <c r="AN360" s="88"/>
      <c r="AO360" s="153">
        <f t="shared" si="74"/>
        <v>7</v>
      </c>
      <c r="AP360" s="88"/>
      <c r="AQ360" s="153">
        <f t="shared" si="76"/>
        <v>14</v>
      </c>
      <c r="AR360" s="88"/>
      <c r="AS360" s="153">
        <f t="shared" si="75"/>
        <v>28</v>
      </c>
      <c r="AT360" s="88"/>
      <c r="AU360" s="85"/>
      <c r="AV360" s="94"/>
      <c r="AW360" s="199"/>
      <c r="AX360" s="200"/>
    </row>
    <row r="361" spans="1:50" s="1" customFormat="1" ht="15" customHeight="1" x14ac:dyDescent="0.25">
      <c r="A361" s="1" t="s">
        <v>1081</v>
      </c>
      <c r="B361" s="147" t="s">
        <v>638</v>
      </c>
      <c r="C361" s="148" t="s">
        <v>65</v>
      </c>
      <c r="D361" s="213" t="s">
        <v>47</v>
      </c>
      <c r="E361" s="149" t="s">
        <v>48</v>
      </c>
      <c r="F361" s="217" t="s">
        <v>49</v>
      </c>
      <c r="G361" s="213" t="s">
        <v>173</v>
      </c>
      <c r="H361" s="150">
        <v>25</v>
      </c>
      <c r="I361" s="114"/>
      <c r="J361" s="110"/>
      <c r="K361" s="110"/>
      <c r="L361" s="110"/>
      <c r="M361" s="185" t="s">
        <v>1292</v>
      </c>
      <c r="N361" s="94"/>
      <c r="O361" s="74"/>
      <c r="P361" s="111"/>
      <c r="Q361" s="153">
        <f t="shared" si="60"/>
        <v>3</v>
      </c>
      <c r="R361" s="88"/>
      <c r="S361" s="153">
        <f t="shared" si="83"/>
        <v>7</v>
      </c>
      <c r="T361" s="88"/>
      <c r="U361" s="153">
        <f t="shared" si="21"/>
        <v>14</v>
      </c>
      <c r="V361" s="88"/>
      <c r="W361" s="153">
        <f t="shared" si="68"/>
        <v>28</v>
      </c>
      <c r="X361" s="88"/>
      <c r="Y361" s="85"/>
      <c r="Z361" s="175"/>
      <c r="AA361" s="83"/>
      <c r="AB361" s="153">
        <f t="shared" si="84"/>
        <v>3</v>
      </c>
      <c r="AC361" s="88"/>
      <c r="AD361" s="153">
        <f t="shared" si="85"/>
        <v>7</v>
      </c>
      <c r="AE361" s="88"/>
      <c r="AF361" s="153">
        <f t="shared" si="71"/>
        <v>14</v>
      </c>
      <c r="AG361" s="88"/>
      <c r="AH361" s="153">
        <f t="shared" si="86"/>
        <v>28</v>
      </c>
      <c r="AI361" s="88"/>
      <c r="AJ361" s="85"/>
      <c r="AK361" s="175"/>
      <c r="AL361" s="67"/>
      <c r="AM361" s="153">
        <f t="shared" si="73"/>
        <v>3</v>
      </c>
      <c r="AN361" s="88"/>
      <c r="AO361" s="153">
        <f t="shared" si="74"/>
        <v>7</v>
      </c>
      <c r="AP361" s="88"/>
      <c r="AQ361" s="153">
        <f t="shared" si="76"/>
        <v>14</v>
      </c>
      <c r="AR361" s="88"/>
      <c r="AS361" s="153">
        <f t="shared" si="75"/>
        <v>28</v>
      </c>
      <c r="AT361" s="88"/>
      <c r="AU361" s="85"/>
      <c r="AV361" s="94"/>
      <c r="AW361" s="199"/>
      <c r="AX361" s="200"/>
    </row>
    <row r="362" spans="1:50" s="1" customFormat="1" ht="15" customHeight="1" x14ac:dyDescent="0.25">
      <c r="A362" s="1" t="s">
        <v>1082</v>
      </c>
      <c r="B362" s="147" t="s">
        <v>638</v>
      </c>
      <c r="C362" s="148" t="s">
        <v>66</v>
      </c>
      <c r="D362" s="213" t="s">
        <v>47</v>
      </c>
      <c r="E362" s="149" t="s">
        <v>48</v>
      </c>
      <c r="F362" s="217" t="s">
        <v>49</v>
      </c>
      <c r="G362" s="213" t="s">
        <v>173</v>
      </c>
      <c r="H362" s="150">
        <v>25</v>
      </c>
      <c r="I362" s="114"/>
      <c r="J362" s="110"/>
      <c r="K362" s="110"/>
      <c r="L362" s="110"/>
      <c r="M362" s="185" t="s">
        <v>1292</v>
      </c>
      <c r="N362" s="94"/>
      <c r="O362" s="74"/>
      <c r="P362" s="111"/>
      <c r="Q362" s="153">
        <f t="shared" si="60"/>
        <v>3</v>
      </c>
      <c r="R362" s="88"/>
      <c r="S362" s="153">
        <f t="shared" si="83"/>
        <v>7</v>
      </c>
      <c r="T362" s="88"/>
      <c r="U362" s="153">
        <f t="shared" si="21"/>
        <v>14</v>
      </c>
      <c r="V362" s="88"/>
      <c r="W362" s="153">
        <f t="shared" si="68"/>
        <v>28</v>
      </c>
      <c r="X362" s="88"/>
      <c r="Y362" s="85"/>
      <c r="Z362" s="175"/>
      <c r="AA362" s="83"/>
      <c r="AB362" s="153">
        <f t="shared" si="84"/>
        <v>3</v>
      </c>
      <c r="AC362" s="88"/>
      <c r="AD362" s="153">
        <f t="shared" si="85"/>
        <v>7</v>
      </c>
      <c r="AE362" s="88"/>
      <c r="AF362" s="153">
        <f t="shared" ref="AF362:AF425" si="87">K362+14</f>
        <v>14</v>
      </c>
      <c r="AG362" s="88"/>
      <c r="AH362" s="153">
        <f t="shared" si="86"/>
        <v>28</v>
      </c>
      <c r="AI362" s="88"/>
      <c r="AJ362" s="85"/>
      <c r="AK362" s="175"/>
      <c r="AL362" s="67"/>
      <c r="AM362" s="153">
        <f t="shared" si="73"/>
        <v>3</v>
      </c>
      <c r="AN362" s="88"/>
      <c r="AO362" s="153">
        <f t="shared" si="74"/>
        <v>7</v>
      </c>
      <c r="AP362" s="88"/>
      <c r="AQ362" s="153">
        <f t="shared" si="76"/>
        <v>14</v>
      </c>
      <c r="AR362" s="88"/>
      <c r="AS362" s="153">
        <f t="shared" si="75"/>
        <v>28</v>
      </c>
      <c r="AT362" s="88"/>
      <c r="AU362" s="85"/>
      <c r="AV362" s="94"/>
      <c r="AW362" s="199"/>
      <c r="AX362" s="200"/>
    </row>
    <row r="363" spans="1:50" s="1" customFormat="1" ht="15" customHeight="1" x14ac:dyDescent="0.25">
      <c r="A363" s="1" t="s">
        <v>1083</v>
      </c>
      <c r="B363" s="147" t="s">
        <v>638</v>
      </c>
      <c r="C363" s="148" t="s">
        <v>67</v>
      </c>
      <c r="D363" s="213" t="s">
        <v>47</v>
      </c>
      <c r="E363" s="149" t="s">
        <v>48</v>
      </c>
      <c r="F363" s="217" t="s">
        <v>49</v>
      </c>
      <c r="G363" s="213" t="s">
        <v>173</v>
      </c>
      <c r="H363" s="150">
        <v>25</v>
      </c>
      <c r="I363" s="114"/>
      <c r="J363" s="110"/>
      <c r="K363" s="110"/>
      <c r="L363" s="110"/>
      <c r="M363" s="185" t="s">
        <v>1292</v>
      </c>
      <c r="N363" s="94"/>
      <c r="O363" s="74"/>
      <c r="P363" s="111"/>
      <c r="Q363" s="153">
        <f t="shared" si="60"/>
        <v>3</v>
      </c>
      <c r="R363" s="88"/>
      <c r="S363" s="153">
        <f t="shared" si="83"/>
        <v>7</v>
      </c>
      <c r="T363" s="88"/>
      <c r="U363" s="153">
        <f t="shared" si="21"/>
        <v>14</v>
      </c>
      <c r="V363" s="88"/>
      <c r="W363" s="153">
        <f t="shared" si="68"/>
        <v>28</v>
      </c>
      <c r="X363" s="88"/>
      <c r="Y363" s="85"/>
      <c r="Z363" s="175"/>
      <c r="AA363" s="83"/>
      <c r="AB363" s="153">
        <f t="shared" si="84"/>
        <v>3</v>
      </c>
      <c r="AC363" s="88"/>
      <c r="AD363" s="153">
        <f t="shared" si="85"/>
        <v>7</v>
      </c>
      <c r="AE363" s="88"/>
      <c r="AF363" s="153">
        <f t="shared" si="87"/>
        <v>14</v>
      </c>
      <c r="AG363" s="88"/>
      <c r="AH363" s="153">
        <f t="shared" si="86"/>
        <v>28</v>
      </c>
      <c r="AI363" s="88"/>
      <c r="AJ363" s="85"/>
      <c r="AK363" s="175"/>
      <c r="AL363" s="67"/>
      <c r="AM363" s="153">
        <f t="shared" si="73"/>
        <v>3</v>
      </c>
      <c r="AN363" s="88"/>
      <c r="AO363" s="153">
        <f t="shared" si="74"/>
        <v>7</v>
      </c>
      <c r="AP363" s="88"/>
      <c r="AQ363" s="153">
        <f t="shared" si="76"/>
        <v>14</v>
      </c>
      <c r="AR363" s="88"/>
      <c r="AS363" s="153">
        <f t="shared" si="75"/>
        <v>28</v>
      </c>
      <c r="AT363" s="88"/>
      <c r="AU363" s="85"/>
      <c r="AV363" s="94"/>
      <c r="AW363" s="199"/>
      <c r="AX363" s="200"/>
    </row>
    <row r="364" spans="1:50" s="1" customFormat="1" ht="15" customHeight="1" x14ac:dyDescent="0.25">
      <c r="A364" s="1" t="s">
        <v>1084</v>
      </c>
      <c r="B364" s="147" t="s">
        <v>638</v>
      </c>
      <c r="C364" s="148" t="s">
        <v>68</v>
      </c>
      <c r="D364" s="213" t="s">
        <v>47</v>
      </c>
      <c r="E364" s="149" t="s">
        <v>48</v>
      </c>
      <c r="F364" s="217" t="s">
        <v>49</v>
      </c>
      <c r="G364" s="213" t="s">
        <v>173</v>
      </c>
      <c r="H364" s="150">
        <v>25</v>
      </c>
      <c r="I364" s="114"/>
      <c r="J364" s="110"/>
      <c r="K364" s="110"/>
      <c r="L364" s="110"/>
      <c r="M364" s="185" t="s">
        <v>1292</v>
      </c>
      <c r="N364" s="94"/>
      <c r="O364" s="74"/>
      <c r="P364" s="111"/>
      <c r="Q364" s="153">
        <f t="shared" si="60"/>
        <v>3</v>
      </c>
      <c r="R364" s="88"/>
      <c r="S364" s="153">
        <f t="shared" si="83"/>
        <v>7</v>
      </c>
      <c r="T364" s="88"/>
      <c r="U364" s="153">
        <f t="shared" si="21"/>
        <v>14</v>
      </c>
      <c r="V364" s="88"/>
      <c r="W364" s="153">
        <f t="shared" si="68"/>
        <v>28</v>
      </c>
      <c r="X364" s="88"/>
      <c r="Y364" s="85"/>
      <c r="Z364" s="175"/>
      <c r="AA364" s="83"/>
      <c r="AB364" s="153">
        <f t="shared" si="84"/>
        <v>3</v>
      </c>
      <c r="AC364" s="88"/>
      <c r="AD364" s="153">
        <f t="shared" si="85"/>
        <v>7</v>
      </c>
      <c r="AE364" s="88"/>
      <c r="AF364" s="153">
        <f t="shared" si="87"/>
        <v>14</v>
      </c>
      <c r="AG364" s="88"/>
      <c r="AH364" s="153">
        <f t="shared" si="86"/>
        <v>28</v>
      </c>
      <c r="AI364" s="88"/>
      <c r="AJ364" s="85"/>
      <c r="AK364" s="175"/>
      <c r="AL364" s="67"/>
      <c r="AM364" s="153">
        <f t="shared" si="73"/>
        <v>3</v>
      </c>
      <c r="AN364" s="88"/>
      <c r="AO364" s="153">
        <f t="shared" si="74"/>
        <v>7</v>
      </c>
      <c r="AP364" s="88"/>
      <c r="AQ364" s="153">
        <f t="shared" si="76"/>
        <v>14</v>
      </c>
      <c r="AR364" s="88"/>
      <c r="AS364" s="153">
        <f t="shared" si="75"/>
        <v>28</v>
      </c>
      <c r="AT364" s="88"/>
      <c r="AU364" s="85"/>
      <c r="AV364" s="94"/>
      <c r="AW364" s="199"/>
      <c r="AX364" s="200"/>
    </row>
    <row r="365" spans="1:50" s="1" customFormat="1" ht="15" customHeight="1" x14ac:dyDescent="0.25">
      <c r="A365" s="1" t="s">
        <v>1085</v>
      </c>
      <c r="B365" s="147" t="s">
        <v>638</v>
      </c>
      <c r="C365" s="148" t="s">
        <v>69</v>
      </c>
      <c r="D365" s="213" t="s">
        <v>47</v>
      </c>
      <c r="E365" s="149" t="s">
        <v>48</v>
      </c>
      <c r="F365" s="217" t="s">
        <v>49</v>
      </c>
      <c r="G365" s="213" t="s">
        <v>173</v>
      </c>
      <c r="H365" s="150">
        <v>25</v>
      </c>
      <c r="I365" s="114"/>
      <c r="J365" s="110"/>
      <c r="K365" s="110"/>
      <c r="L365" s="110"/>
      <c r="M365" s="185" t="s">
        <v>1292</v>
      </c>
      <c r="N365" s="94"/>
      <c r="O365" s="74"/>
      <c r="P365" s="111"/>
      <c r="Q365" s="153">
        <f t="shared" si="60"/>
        <v>3</v>
      </c>
      <c r="R365" s="88"/>
      <c r="S365" s="153">
        <f t="shared" si="83"/>
        <v>7</v>
      </c>
      <c r="T365" s="88"/>
      <c r="U365" s="153">
        <f t="shared" si="21"/>
        <v>14</v>
      </c>
      <c r="V365" s="88"/>
      <c r="W365" s="153">
        <f t="shared" si="68"/>
        <v>28</v>
      </c>
      <c r="X365" s="88"/>
      <c r="Y365" s="85"/>
      <c r="Z365" s="175"/>
      <c r="AA365" s="83"/>
      <c r="AB365" s="153">
        <f t="shared" si="84"/>
        <v>3</v>
      </c>
      <c r="AC365" s="88"/>
      <c r="AD365" s="153">
        <f t="shared" si="85"/>
        <v>7</v>
      </c>
      <c r="AE365" s="88"/>
      <c r="AF365" s="153">
        <f t="shared" si="87"/>
        <v>14</v>
      </c>
      <c r="AG365" s="88"/>
      <c r="AH365" s="153">
        <f t="shared" si="86"/>
        <v>28</v>
      </c>
      <c r="AI365" s="88"/>
      <c r="AJ365" s="85"/>
      <c r="AK365" s="175"/>
      <c r="AL365" s="67"/>
      <c r="AM365" s="153">
        <f t="shared" si="73"/>
        <v>3</v>
      </c>
      <c r="AN365" s="88"/>
      <c r="AO365" s="153">
        <f t="shared" si="74"/>
        <v>7</v>
      </c>
      <c r="AP365" s="88"/>
      <c r="AQ365" s="153">
        <f t="shared" si="76"/>
        <v>14</v>
      </c>
      <c r="AR365" s="88"/>
      <c r="AS365" s="153">
        <f t="shared" si="75"/>
        <v>28</v>
      </c>
      <c r="AT365" s="88"/>
      <c r="AU365" s="85"/>
      <c r="AV365" s="94"/>
      <c r="AW365" s="199"/>
      <c r="AX365" s="200"/>
    </row>
    <row r="366" spans="1:50" s="1" customFormat="1" ht="15" customHeight="1" x14ac:dyDescent="0.25">
      <c r="A366" s="1" t="s">
        <v>1086</v>
      </c>
      <c r="B366" s="147" t="s">
        <v>638</v>
      </c>
      <c r="C366" s="148" t="s">
        <v>70</v>
      </c>
      <c r="D366" s="213" t="s">
        <v>47</v>
      </c>
      <c r="E366" s="149" t="s">
        <v>48</v>
      </c>
      <c r="F366" s="217" t="s">
        <v>49</v>
      </c>
      <c r="G366" s="213" t="s">
        <v>173</v>
      </c>
      <c r="H366" s="150">
        <v>25</v>
      </c>
      <c r="I366" s="114"/>
      <c r="J366" s="110"/>
      <c r="K366" s="110"/>
      <c r="L366" s="110"/>
      <c r="M366" s="185" t="s">
        <v>1292</v>
      </c>
      <c r="N366" s="94"/>
      <c r="O366" s="74"/>
      <c r="P366" s="111"/>
      <c r="Q366" s="153">
        <f t="shared" si="60"/>
        <v>3</v>
      </c>
      <c r="R366" s="88"/>
      <c r="S366" s="153">
        <f t="shared" si="83"/>
        <v>7</v>
      </c>
      <c r="T366" s="88"/>
      <c r="U366" s="153">
        <f t="shared" si="21"/>
        <v>14</v>
      </c>
      <c r="V366" s="88"/>
      <c r="W366" s="153">
        <f t="shared" si="68"/>
        <v>28</v>
      </c>
      <c r="X366" s="88"/>
      <c r="Y366" s="85"/>
      <c r="Z366" s="175"/>
      <c r="AA366" s="83"/>
      <c r="AB366" s="153">
        <f t="shared" si="84"/>
        <v>3</v>
      </c>
      <c r="AC366" s="88"/>
      <c r="AD366" s="153">
        <f t="shared" si="85"/>
        <v>7</v>
      </c>
      <c r="AE366" s="88"/>
      <c r="AF366" s="153">
        <f t="shared" si="87"/>
        <v>14</v>
      </c>
      <c r="AG366" s="88"/>
      <c r="AH366" s="153">
        <f t="shared" si="86"/>
        <v>28</v>
      </c>
      <c r="AI366" s="88"/>
      <c r="AJ366" s="85"/>
      <c r="AK366" s="175"/>
      <c r="AL366" s="67"/>
      <c r="AM366" s="153">
        <f t="shared" si="73"/>
        <v>3</v>
      </c>
      <c r="AN366" s="88"/>
      <c r="AO366" s="153">
        <f t="shared" si="74"/>
        <v>7</v>
      </c>
      <c r="AP366" s="88"/>
      <c r="AQ366" s="153">
        <f t="shared" si="76"/>
        <v>14</v>
      </c>
      <c r="AR366" s="88"/>
      <c r="AS366" s="153">
        <f t="shared" si="75"/>
        <v>28</v>
      </c>
      <c r="AT366" s="88"/>
      <c r="AU366" s="85"/>
      <c r="AV366" s="94"/>
      <c r="AW366" s="199"/>
      <c r="AX366" s="200"/>
    </row>
    <row r="367" spans="1:50" s="1" customFormat="1" ht="15" customHeight="1" x14ac:dyDescent="0.25">
      <c r="A367" s="1" t="s">
        <v>1087</v>
      </c>
      <c r="B367" s="147" t="s">
        <v>638</v>
      </c>
      <c r="C367" s="148" t="s">
        <v>71</v>
      </c>
      <c r="D367" s="213" t="s">
        <v>47</v>
      </c>
      <c r="E367" s="149" t="s">
        <v>48</v>
      </c>
      <c r="F367" s="217" t="s">
        <v>49</v>
      </c>
      <c r="G367" s="213" t="s">
        <v>173</v>
      </c>
      <c r="H367" s="150">
        <v>25</v>
      </c>
      <c r="I367" s="114"/>
      <c r="J367" s="110"/>
      <c r="K367" s="110"/>
      <c r="L367" s="110"/>
      <c r="M367" s="185" t="s">
        <v>1292</v>
      </c>
      <c r="N367" s="94"/>
      <c r="O367" s="74"/>
      <c r="P367" s="111"/>
      <c r="Q367" s="153">
        <f t="shared" si="60"/>
        <v>3</v>
      </c>
      <c r="R367" s="88"/>
      <c r="S367" s="153">
        <f t="shared" si="83"/>
        <v>7</v>
      </c>
      <c r="T367" s="88"/>
      <c r="U367" s="153">
        <f t="shared" si="21"/>
        <v>14</v>
      </c>
      <c r="V367" s="88"/>
      <c r="W367" s="153">
        <f t="shared" si="68"/>
        <v>28</v>
      </c>
      <c r="X367" s="88"/>
      <c r="Y367" s="85"/>
      <c r="Z367" s="175"/>
      <c r="AA367" s="83"/>
      <c r="AB367" s="153">
        <f t="shared" si="84"/>
        <v>3</v>
      </c>
      <c r="AC367" s="88"/>
      <c r="AD367" s="153">
        <f t="shared" si="85"/>
        <v>7</v>
      </c>
      <c r="AE367" s="88"/>
      <c r="AF367" s="153">
        <f t="shared" si="87"/>
        <v>14</v>
      </c>
      <c r="AG367" s="88"/>
      <c r="AH367" s="153">
        <f t="shared" si="86"/>
        <v>28</v>
      </c>
      <c r="AI367" s="88"/>
      <c r="AJ367" s="85"/>
      <c r="AK367" s="175"/>
      <c r="AL367" s="67"/>
      <c r="AM367" s="153">
        <f t="shared" si="73"/>
        <v>3</v>
      </c>
      <c r="AN367" s="88"/>
      <c r="AO367" s="153">
        <f t="shared" si="74"/>
        <v>7</v>
      </c>
      <c r="AP367" s="88"/>
      <c r="AQ367" s="153">
        <f t="shared" ref="AQ367:AQ430" si="88">L367+14</f>
        <v>14</v>
      </c>
      <c r="AR367" s="88"/>
      <c r="AS367" s="153">
        <f t="shared" si="75"/>
        <v>28</v>
      </c>
      <c r="AT367" s="88"/>
      <c r="AU367" s="85"/>
      <c r="AV367" s="94"/>
      <c r="AW367" s="199"/>
      <c r="AX367" s="200"/>
    </row>
    <row r="368" spans="1:50" s="1" customFormat="1" ht="15" customHeight="1" x14ac:dyDescent="0.25">
      <c r="A368" s="1" t="s">
        <v>1088</v>
      </c>
      <c r="B368" s="147" t="s">
        <v>638</v>
      </c>
      <c r="C368" s="148" t="s">
        <v>72</v>
      </c>
      <c r="D368" s="213" t="s">
        <v>47</v>
      </c>
      <c r="E368" s="149" t="s">
        <v>48</v>
      </c>
      <c r="F368" s="217" t="s">
        <v>49</v>
      </c>
      <c r="G368" s="213" t="s">
        <v>173</v>
      </c>
      <c r="H368" s="150">
        <v>25</v>
      </c>
      <c r="I368" s="114"/>
      <c r="J368" s="110"/>
      <c r="K368" s="110"/>
      <c r="L368" s="110"/>
      <c r="M368" s="185" t="s">
        <v>1292</v>
      </c>
      <c r="N368" s="94"/>
      <c r="O368" s="74"/>
      <c r="P368" s="111"/>
      <c r="Q368" s="153">
        <f t="shared" si="60"/>
        <v>3</v>
      </c>
      <c r="R368" s="88"/>
      <c r="S368" s="153">
        <f t="shared" si="83"/>
        <v>7</v>
      </c>
      <c r="T368" s="88"/>
      <c r="U368" s="153">
        <f t="shared" si="21"/>
        <v>14</v>
      </c>
      <c r="V368" s="88"/>
      <c r="W368" s="153">
        <f t="shared" si="68"/>
        <v>28</v>
      </c>
      <c r="X368" s="88"/>
      <c r="Y368" s="85"/>
      <c r="Z368" s="175"/>
      <c r="AA368" s="83"/>
      <c r="AB368" s="153">
        <f t="shared" si="84"/>
        <v>3</v>
      </c>
      <c r="AC368" s="88"/>
      <c r="AD368" s="153">
        <f t="shared" si="85"/>
        <v>7</v>
      </c>
      <c r="AE368" s="88"/>
      <c r="AF368" s="153">
        <f t="shared" si="87"/>
        <v>14</v>
      </c>
      <c r="AG368" s="88"/>
      <c r="AH368" s="153">
        <f t="shared" si="86"/>
        <v>28</v>
      </c>
      <c r="AI368" s="88"/>
      <c r="AJ368" s="85"/>
      <c r="AK368" s="175"/>
      <c r="AL368" s="67"/>
      <c r="AM368" s="153">
        <f t="shared" si="73"/>
        <v>3</v>
      </c>
      <c r="AN368" s="88"/>
      <c r="AO368" s="153">
        <f t="shared" si="74"/>
        <v>7</v>
      </c>
      <c r="AP368" s="88"/>
      <c r="AQ368" s="153">
        <f t="shared" si="88"/>
        <v>14</v>
      </c>
      <c r="AR368" s="88"/>
      <c r="AS368" s="153">
        <f t="shared" si="75"/>
        <v>28</v>
      </c>
      <c r="AT368" s="88"/>
      <c r="AU368" s="85"/>
      <c r="AV368" s="94"/>
      <c r="AW368" s="199"/>
      <c r="AX368" s="200"/>
    </row>
    <row r="369" spans="1:50" s="1" customFormat="1" ht="15" customHeight="1" x14ac:dyDescent="0.25">
      <c r="A369" s="1" t="s">
        <v>1089</v>
      </c>
      <c r="B369" s="147" t="s">
        <v>638</v>
      </c>
      <c r="C369" s="148" t="s">
        <v>73</v>
      </c>
      <c r="D369" s="213" t="s">
        <v>47</v>
      </c>
      <c r="E369" s="149" t="s">
        <v>48</v>
      </c>
      <c r="F369" s="217" t="s">
        <v>49</v>
      </c>
      <c r="G369" s="213" t="s">
        <v>173</v>
      </c>
      <c r="H369" s="150">
        <v>25</v>
      </c>
      <c r="I369" s="114"/>
      <c r="J369" s="110"/>
      <c r="K369" s="110"/>
      <c r="L369" s="110"/>
      <c r="M369" s="185" t="s">
        <v>1292</v>
      </c>
      <c r="N369" s="94"/>
      <c r="O369" s="74"/>
      <c r="P369" s="111"/>
      <c r="Q369" s="153">
        <f t="shared" si="60"/>
        <v>3</v>
      </c>
      <c r="R369" s="88"/>
      <c r="S369" s="153">
        <f t="shared" si="83"/>
        <v>7</v>
      </c>
      <c r="T369" s="88"/>
      <c r="U369" s="153">
        <f t="shared" si="21"/>
        <v>14</v>
      </c>
      <c r="V369" s="88"/>
      <c r="W369" s="153">
        <f t="shared" si="68"/>
        <v>28</v>
      </c>
      <c r="X369" s="88"/>
      <c r="Y369" s="85"/>
      <c r="Z369" s="175"/>
      <c r="AA369" s="83"/>
      <c r="AB369" s="153">
        <f t="shared" si="84"/>
        <v>3</v>
      </c>
      <c r="AC369" s="88"/>
      <c r="AD369" s="153">
        <f t="shared" si="85"/>
        <v>7</v>
      </c>
      <c r="AE369" s="88"/>
      <c r="AF369" s="153">
        <f t="shared" si="87"/>
        <v>14</v>
      </c>
      <c r="AG369" s="88"/>
      <c r="AH369" s="153">
        <f t="shared" si="86"/>
        <v>28</v>
      </c>
      <c r="AI369" s="88"/>
      <c r="AJ369" s="85"/>
      <c r="AK369" s="175"/>
      <c r="AL369" s="67"/>
      <c r="AM369" s="153">
        <f t="shared" si="73"/>
        <v>3</v>
      </c>
      <c r="AN369" s="88"/>
      <c r="AO369" s="153">
        <f t="shared" si="74"/>
        <v>7</v>
      </c>
      <c r="AP369" s="88"/>
      <c r="AQ369" s="153">
        <f t="shared" si="88"/>
        <v>14</v>
      </c>
      <c r="AR369" s="88"/>
      <c r="AS369" s="153">
        <f t="shared" si="75"/>
        <v>28</v>
      </c>
      <c r="AT369" s="88"/>
      <c r="AU369" s="85"/>
      <c r="AV369" s="94"/>
      <c r="AW369" s="199"/>
      <c r="AX369" s="200"/>
    </row>
    <row r="370" spans="1:50" s="1" customFormat="1" ht="15" customHeight="1" x14ac:dyDescent="0.25">
      <c r="A370" s="1" t="s">
        <v>1090</v>
      </c>
      <c r="B370" s="147" t="s">
        <v>638</v>
      </c>
      <c r="C370" s="148" t="s">
        <v>74</v>
      </c>
      <c r="D370" s="213" t="s">
        <v>47</v>
      </c>
      <c r="E370" s="149" t="s">
        <v>48</v>
      </c>
      <c r="F370" s="217" t="s">
        <v>49</v>
      </c>
      <c r="G370" s="213" t="s">
        <v>173</v>
      </c>
      <c r="H370" s="150">
        <v>25</v>
      </c>
      <c r="I370" s="114"/>
      <c r="J370" s="110"/>
      <c r="K370" s="110"/>
      <c r="L370" s="110"/>
      <c r="M370" s="185" t="s">
        <v>1292</v>
      </c>
      <c r="N370" s="94"/>
      <c r="O370" s="74"/>
      <c r="P370" s="111"/>
      <c r="Q370" s="153">
        <f t="shared" si="60"/>
        <v>3</v>
      </c>
      <c r="R370" s="88"/>
      <c r="S370" s="153">
        <f t="shared" si="83"/>
        <v>7</v>
      </c>
      <c r="T370" s="88"/>
      <c r="U370" s="153">
        <f t="shared" si="21"/>
        <v>14</v>
      </c>
      <c r="V370" s="88"/>
      <c r="W370" s="153">
        <f t="shared" si="68"/>
        <v>28</v>
      </c>
      <c r="X370" s="88"/>
      <c r="Y370" s="85"/>
      <c r="Z370" s="175"/>
      <c r="AA370" s="83"/>
      <c r="AB370" s="153">
        <f t="shared" si="84"/>
        <v>3</v>
      </c>
      <c r="AC370" s="88"/>
      <c r="AD370" s="153">
        <f t="shared" si="85"/>
        <v>7</v>
      </c>
      <c r="AE370" s="88"/>
      <c r="AF370" s="153">
        <f t="shared" si="87"/>
        <v>14</v>
      </c>
      <c r="AG370" s="88"/>
      <c r="AH370" s="153">
        <f t="shared" si="86"/>
        <v>28</v>
      </c>
      <c r="AI370" s="88"/>
      <c r="AJ370" s="85"/>
      <c r="AK370" s="175"/>
      <c r="AL370" s="67"/>
      <c r="AM370" s="153">
        <f t="shared" si="73"/>
        <v>3</v>
      </c>
      <c r="AN370" s="88"/>
      <c r="AO370" s="153">
        <f t="shared" si="74"/>
        <v>7</v>
      </c>
      <c r="AP370" s="88"/>
      <c r="AQ370" s="153">
        <f t="shared" si="88"/>
        <v>14</v>
      </c>
      <c r="AR370" s="88"/>
      <c r="AS370" s="153">
        <f t="shared" si="75"/>
        <v>28</v>
      </c>
      <c r="AT370" s="88"/>
      <c r="AU370" s="85"/>
      <c r="AV370" s="94"/>
      <c r="AW370" s="199"/>
      <c r="AX370" s="200"/>
    </row>
    <row r="371" spans="1:50" s="1" customFormat="1" ht="15" customHeight="1" x14ac:dyDescent="0.25">
      <c r="A371" s="1" t="s">
        <v>1091</v>
      </c>
      <c r="B371" s="147" t="s">
        <v>638</v>
      </c>
      <c r="C371" s="148" t="s">
        <v>75</v>
      </c>
      <c r="D371" s="213" t="s">
        <v>47</v>
      </c>
      <c r="E371" s="149" t="s">
        <v>48</v>
      </c>
      <c r="F371" s="217" t="s">
        <v>49</v>
      </c>
      <c r="G371" s="213" t="s">
        <v>173</v>
      </c>
      <c r="H371" s="150">
        <v>25</v>
      </c>
      <c r="I371" s="114"/>
      <c r="J371" s="110"/>
      <c r="K371" s="110"/>
      <c r="L371" s="110"/>
      <c r="M371" s="185" t="s">
        <v>1292</v>
      </c>
      <c r="N371" s="94"/>
      <c r="O371" s="74"/>
      <c r="P371" s="111"/>
      <c r="Q371" s="153">
        <f t="shared" si="60"/>
        <v>3</v>
      </c>
      <c r="R371" s="88"/>
      <c r="S371" s="153">
        <f t="shared" si="83"/>
        <v>7</v>
      </c>
      <c r="T371" s="88"/>
      <c r="U371" s="153">
        <f t="shared" si="21"/>
        <v>14</v>
      </c>
      <c r="V371" s="88"/>
      <c r="W371" s="153">
        <f t="shared" si="68"/>
        <v>28</v>
      </c>
      <c r="X371" s="88"/>
      <c r="Y371" s="85"/>
      <c r="Z371" s="175"/>
      <c r="AA371" s="83"/>
      <c r="AB371" s="153">
        <f t="shared" si="84"/>
        <v>3</v>
      </c>
      <c r="AC371" s="88"/>
      <c r="AD371" s="153">
        <f t="shared" si="85"/>
        <v>7</v>
      </c>
      <c r="AE371" s="88"/>
      <c r="AF371" s="153">
        <f t="shared" si="87"/>
        <v>14</v>
      </c>
      <c r="AG371" s="88"/>
      <c r="AH371" s="153">
        <f t="shared" si="86"/>
        <v>28</v>
      </c>
      <c r="AI371" s="88"/>
      <c r="AJ371" s="85"/>
      <c r="AK371" s="175"/>
      <c r="AL371" s="67"/>
      <c r="AM371" s="153">
        <f t="shared" si="73"/>
        <v>3</v>
      </c>
      <c r="AN371" s="88"/>
      <c r="AO371" s="153">
        <f t="shared" si="74"/>
        <v>7</v>
      </c>
      <c r="AP371" s="88"/>
      <c r="AQ371" s="153">
        <f t="shared" si="88"/>
        <v>14</v>
      </c>
      <c r="AR371" s="88"/>
      <c r="AS371" s="153">
        <f t="shared" si="75"/>
        <v>28</v>
      </c>
      <c r="AT371" s="88"/>
      <c r="AU371" s="85"/>
      <c r="AV371" s="94"/>
      <c r="AW371" s="199"/>
      <c r="AX371" s="200"/>
    </row>
    <row r="372" spans="1:50" s="1" customFormat="1" ht="15" customHeight="1" x14ac:dyDescent="0.25">
      <c r="A372" s="1" t="s">
        <v>1092</v>
      </c>
      <c r="B372" s="147" t="s">
        <v>638</v>
      </c>
      <c r="C372" s="148" t="s">
        <v>76</v>
      </c>
      <c r="D372" s="213" t="s">
        <v>47</v>
      </c>
      <c r="E372" s="149" t="s">
        <v>48</v>
      </c>
      <c r="F372" s="217" t="s">
        <v>49</v>
      </c>
      <c r="G372" s="213" t="s">
        <v>173</v>
      </c>
      <c r="H372" s="150">
        <v>25</v>
      </c>
      <c r="I372" s="114"/>
      <c r="J372" s="110"/>
      <c r="K372" s="110"/>
      <c r="L372" s="110"/>
      <c r="M372" s="185" t="s">
        <v>1292</v>
      </c>
      <c r="N372" s="94"/>
      <c r="O372" s="74"/>
      <c r="P372" s="111"/>
      <c r="Q372" s="153">
        <f t="shared" si="60"/>
        <v>3</v>
      </c>
      <c r="R372" s="88"/>
      <c r="S372" s="153">
        <f t="shared" si="83"/>
        <v>7</v>
      </c>
      <c r="T372" s="88"/>
      <c r="U372" s="153">
        <f t="shared" si="21"/>
        <v>14</v>
      </c>
      <c r="V372" s="88"/>
      <c r="W372" s="153">
        <f t="shared" si="68"/>
        <v>28</v>
      </c>
      <c r="X372" s="88"/>
      <c r="Y372" s="85"/>
      <c r="Z372" s="175"/>
      <c r="AA372" s="83"/>
      <c r="AB372" s="153">
        <f t="shared" si="84"/>
        <v>3</v>
      </c>
      <c r="AC372" s="88"/>
      <c r="AD372" s="153">
        <f t="shared" si="85"/>
        <v>7</v>
      </c>
      <c r="AE372" s="88"/>
      <c r="AF372" s="153">
        <f t="shared" si="87"/>
        <v>14</v>
      </c>
      <c r="AG372" s="88"/>
      <c r="AH372" s="153">
        <f t="shared" si="86"/>
        <v>28</v>
      </c>
      <c r="AI372" s="88"/>
      <c r="AJ372" s="85"/>
      <c r="AK372" s="175"/>
      <c r="AL372" s="67"/>
      <c r="AM372" s="153">
        <f t="shared" si="73"/>
        <v>3</v>
      </c>
      <c r="AN372" s="88"/>
      <c r="AO372" s="153">
        <f t="shared" si="74"/>
        <v>7</v>
      </c>
      <c r="AP372" s="88"/>
      <c r="AQ372" s="153">
        <f t="shared" si="88"/>
        <v>14</v>
      </c>
      <c r="AR372" s="88"/>
      <c r="AS372" s="153">
        <f t="shared" si="75"/>
        <v>28</v>
      </c>
      <c r="AT372" s="88"/>
      <c r="AU372" s="85"/>
      <c r="AV372" s="94"/>
      <c r="AW372" s="199"/>
      <c r="AX372" s="200"/>
    </row>
    <row r="373" spans="1:50" s="1" customFormat="1" ht="15" customHeight="1" x14ac:dyDescent="0.25">
      <c r="A373" s="1" t="s">
        <v>1093</v>
      </c>
      <c r="B373" s="147" t="s">
        <v>638</v>
      </c>
      <c r="C373" s="148" t="s">
        <v>77</v>
      </c>
      <c r="D373" s="213" t="s">
        <v>47</v>
      </c>
      <c r="E373" s="149" t="s">
        <v>48</v>
      </c>
      <c r="F373" s="217" t="s">
        <v>49</v>
      </c>
      <c r="G373" s="213" t="s">
        <v>173</v>
      </c>
      <c r="H373" s="150">
        <v>25</v>
      </c>
      <c r="I373" s="114"/>
      <c r="J373" s="110"/>
      <c r="K373" s="110"/>
      <c r="L373" s="110"/>
      <c r="M373" s="185" t="s">
        <v>1292</v>
      </c>
      <c r="N373" s="94"/>
      <c r="O373" s="74"/>
      <c r="P373" s="111"/>
      <c r="Q373" s="153">
        <f t="shared" si="60"/>
        <v>3</v>
      </c>
      <c r="R373" s="88"/>
      <c r="S373" s="153">
        <f t="shared" si="83"/>
        <v>7</v>
      </c>
      <c r="T373" s="88"/>
      <c r="U373" s="153">
        <f t="shared" si="21"/>
        <v>14</v>
      </c>
      <c r="V373" s="88"/>
      <c r="W373" s="153">
        <f t="shared" si="68"/>
        <v>28</v>
      </c>
      <c r="X373" s="88"/>
      <c r="Y373" s="85"/>
      <c r="Z373" s="175"/>
      <c r="AA373" s="83"/>
      <c r="AB373" s="153">
        <f t="shared" si="84"/>
        <v>3</v>
      </c>
      <c r="AC373" s="88"/>
      <c r="AD373" s="153">
        <f t="shared" si="85"/>
        <v>7</v>
      </c>
      <c r="AE373" s="88"/>
      <c r="AF373" s="153">
        <f t="shared" si="87"/>
        <v>14</v>
      </c>
      <c r="AG373" s="88"/>
      <c r="AH373" s="153">
        <f t="shared" si="86"/>
        <v>28</v>
      </c>
      <c r="AI373" s="88"/>
      <c r="AJ373" s="85"/>
      <c r="AK373" s="175"/>
      <c r="AL373" s="67"/>
      <c r="AM373" s="153">
        <f t="shared" si="73"/>
        <v>3</v>
      </c>
      <c r="AN373" s="88"/>
      <c r="AO373" s="153">
        <f t="shared" si="74"/>
        <v>7</v>
      </c>
      <c r="AP373" s="88"/>
      <c r="AQ373" s="153">
        <f t="shared" si="88"/>
        <v>14</v>
      </c>
      <c r="AR373" s="88"/>
      <c r="AS373" s="153">
        <f t="shared" si="75"/>
        <v>28</v>
      </c>
      <c r="AT373" s="88"/>
      <c r="AU373" s="85"/>
      <c r="AV373" s="94"/>
      <c r="AW373" s="199"/>
      <c r="AX373" s="200"/>
    </row>
    <row r="374" spans="1:50" s="1" customFormat="1" ht="15" customHeight="1" x14ac:dyDescent="0.25">
      <c r="A374" s="1" t="s">
        <v>1094</v>
      </c>
      <c r="B374" s="147" t="s">
        <v>638</v>
      </c>
      <c r="C374" s="148" t="s">
        <v>78</v>
      </c>
      <c r="D374" s="213" t="s">
        <v>47</v>
      </c>
      <c r="E374" s="149" t="s">
        <v>48</v>
      </c>
      <c r="F374" s="217" t="s">
        <v>49</v>
      </c>
      <c r="G374" s="213" t="s">
        <v>173</v>
      </c>
      <c r="H374" s="150">
        <v>25</v>
      </c>
      <c r="I374" s="114"/>
      <c r="J374" s="110"/>
      <c r="K374" s="110"/>
      <c r="L374" s="110"/>
      <c r="M374" s="185" t="s">
        <v>1292</v>
      </c>
      <c r="N374" s="94"/>
      <c r="O374" s="74"/>
      <c r="P374" s="111"/>
      <c r="Q374" s="153">
        <f t="shared" si="60"/>
        <v>3</v>
      </c>
      <c r="R374" s="88"/>
      <c r="S374" s="153">
        <f t="shared" si="83"/>
        <v>7</v>
      </c>
      <c r="T374" s="88"/>
      <c r="U374" s="153">
        <f t="shared" si="21"/>
        <v>14</v>
      </c>
      <c r="V374" s="88"/>
      <c r="W374" s="153">
        <f t="shared" si="68"/>
        <v>28</v>
      </c>
      <c r="X374" s="88"/>
      <c r="Y374" s="85"/>
      <c r="Z374" s="175"/>
      <c r="AA374" s="83"/>
      <c r="AB374" s="153">
        <f t="shared" si="84"/>
        <v>3</v>
      </c>
      <c r="AC374" s="88"/>
      <c r="AD374" s="153">
        <f t="shared" si="85"/>
        <v>7</v>
      </c>
      <c r="AE374" s="88"/>
      <c r="AF374" s="153">
        <f t="shared" si="87"/>
        <v>14</v>
      </c>
      <c r="AG374" s="88"/>
      <c r="AH374" s="153">
        <f t="shared" si="86"/>
        <v>28</v>
      </c>
      <c r="AI374" s="88"/>
      <c r="AJ374" s="85"/>
      <c r="AK374" s="175"/>
      <c r="AL374" s="67"/>
      <c r="AM374" s="153">
        <f t="shared" si="73"/>
        <v>3</v>
      </c>
      <c r="AN374" s="88"/>
      <c r="AO374" s="153">
        <f t="shared" si="74"/>
        <v>7</v>
      </c>
      <c r="AP374" s="88"/>
      <c r="AQ374" s="153">
        <f t="shared" si="88"/>
        <v>14</v>
      </c>
      <c r="AR374" s="88"/>
      <c r="AS374" s="153">
        <f t="shared" si="75"/>
        <v>28</v>
      </c>
      <c r="AT374" s="88"/>
      <c r="AU374" s="85"/>
      <c r="AV374" s="94"/>
      <c r="AW374" s="199"/>
      <c r="AX374" s="200"/>
    </row>
    <row r="375" spans="1:50" s="1" customFormat="1" ht="15" customHeight="1" x14ac:dyDescent="0.25">
      <c r="A375" s="1" t="s">
        <v>1095</v>
      </c>
      <c r="B375" s="147" t="s">
        <v>638</v>
      </c>
      <c r="C375" s="148" t="s">
        <v>79</v>
      </c>
      <c r="D375" s="213" t="s">
        <v>47</v>
      </c>
      <c r="E375" s="149" t="s">
        <v>48</v>
      </c>
      <c r="F375" s="217" t="s">
        <v>49</v>
      </c>
      <c r="G375" s="213" t="s">
        <v>173</v>
      </c>
      <c r="H375" s="150">
        <v>25</v>
      </c>
      <c r="I375" s="114"/>
      <c r="J375" s="110"/>
      <c r="K375" s="110"/>
      <c r="L375" s="110"/>
      <c r="M375" s="185" t="s">
        <v>1292</v>
      </c>
      <c r="N375" s="94"/>
      <c r="O375" s="74"/>
      <c r="P375" s="111"/>
      <c r="Q375" s="153">
        <f t="shared" si="60"/>
        <v>3</v>
      </c>
      <c r="R375" s="88"/>
      <c r="S375" s="153">
        <f t="shared" si="83"/>
        <v>7</v>
      </c>
      <c r="T375" s="88"/>
      <c r="U375" s="153">
        <f t="shared" si="21"/>
        <v>14</v>
      </c>
      <c r="V375" s="88"/>
      <c r="W375" s="153">
        <f t="shared" si="68"/>
        <v>28</v>
      </c>
      <c r="X375" s="88"/>
      <c r="Y375" s="85"/>
      <c r="Z375" s="175"/>
      <c r="AA375" s="83"/>
      <c r="AB375" s="153">
        <f t="shared" si="84"/>
        <v>3</v>
      </c>
      <c r="AC375" s="88"/>
      <c r="AD375" s="153">
        <f t="shared" si="85"/>
        <v>7</v>
      </c>
      <c r="AE375" s="88"/>
      <c r="AF375" s="153">
        <f t="shared" si="87"/>
        <v>14</v>
      </c>
      <c r="AG375" s="88"/>
      <c r="AH375" s="153">
        <f t="shared" si="86"/>
        <v>28</v>
      </c>
      <c r="AI375" s="88"/>
      <c r="AJ375" s="85"/>
      <c r="AK375" s="175"/>
      <c r="AL375" s="67"/>
      <c r="AM375" s="153">
        <f t="shared" si="73"/>
        <v>3</v>
      </c>
      <c r="AN375" s="88"/>
      <c r="AO375" s="153">
        <f t="shared" si="74"/>
        <v>7</v>
      </c>
      <c r="AP375" s="88"/>
      <c r="AQ375" s="153">
        <f t="shared" si="88"/>
        <v>14</v>
      </c>
      <c r="AR375" s="88"/>
      <c r="AS375" s="153">
        <f t="shared" si="75"/>
        <v>28</v>
      </c>
      <c r="AT375" s="88"/>
      <c r="AU375" s="85"/>
      <c r="AV375" s="94"/>
      <c r="AW375" s="199"/>
      <c r="AX375" s="200"/>
    </row>
    <row r="376" spans="1:50" s="1" customFormat="1" ht="15" customHeight="1" x14ac:dyDescent="0.25">
      <c r="A376" s="1" t="s">
        <v>1096</v>
      </c>
      <c r="B376" s="147" t="s">
        <v>638</v>
      </c>
      <c r="C376" s="148" t="s">
        <v>80</v>
      </c>
      <c r="D376" s="213" t="s">
        <v>47</v>
      </c>
      <c r="E376" s="149" t="s">
        <v>48</v>
      </c>
      <c r="F376" s="217" t="s">
        <v>49</v>
      </c>
      <c r="G376" s="213" t="s">
        <v>173</v>
      </c>
      <c r="H376" s="150">
        <v>25</v>
      </c>
      <c r="I376" s="114"/>
      <c r="J376" s="110"/>
      <c r="K376" s="110"/>
      <c r="L376" s="110"/>
      <c r="M376" s="185" t="s">
        <v>1292</v>
      </c>
      <c r="N376" s="94"/>
      <c r="O376" s="74"/>
      <c r="P376" s="111"/>
      <c r="Q376" s="153">
        <f t="shared" si="60"/>
        <v>3</v>
      </c>
      <c r="R376" s="88"/>
      <c r="S376" s="153">
        <f t="shared" si="83"/>
        <v>7</v>
      </c>
      <c r="T376" s="88"/>
      <c r="U376" s="153">
        <f t="shared" si="21"/>
        <v>14</v>
      </c>
      <c r="V376" s="88"/>
      <c r="W376" s="153">
        <f t="shared" si="68"/>
        <v>28</v>
      </c>
      <c r="X376" s="88"/>
      <c r="Y376" s="85"/>
      <c r="Z376" s="175"/>
      <c r="AA376" s="83"/>
      <c r="AB376" s="153">
        <f t="shared" si="84"/>
        <v>3</v>
      </c>
      <c r="AC376" s="88"/>
      <c r="AD376" s="153">
        <f t="shared" si="85"/>
        <v>7</v>
      </c>
      <c r="AE376" s="88"/>
      <c r="AF376" s="153">
        <f t="shared" si="87"/>
        <v>14</v>
      </c>
      <c r="AG376" s="88"/>
      <c r="AH376" s="153">
        <f t="shared" si="86"/>
        <v>28</v>
      </c>
      <c r="AI376" s="88"/>
      <c r="AJ376" s="85"/>
      <c r="AK376" s="175"/>
      <c r="AL376" s="67"/>
      <c r="AM376" s="153">
        <f t="shared" si="73"/>
        <v>3</v>
      </c>
      <c r="AN376" s="88"/>
      <c r="AO376" s="153">
        <f t="shared" si="74"/>
        <v>7</v>
      </c>
      <c r="AP376" s="88"/>
      <c r="AQ376" s="153">
        <f t="shared" si="88"/>
        <v>14</v>
      </c>
      <c r="AR376" s="88"/>
      <c r="AS376" s="153">
        <f t="shared" si="75"/>
        <v>28</v>
      </c>
      <c r="AT376" s="88"/>
      <c r="AU376" s="85"/>
      <c r="AV376" s="94"/>
      <c r="AW376" s="199"/>
      <c r="AX376" s="200"/>
    </row>
    <row r="377" spans="1:50" s="1" customFormat="1" ht="15" customHeight="1" x14ac:dyDescent="0.25">
      <c r="A377" s="1" t="s">
        <v>1097</v>
      </c>
      <c r="B377" s="147" t="s">
        <v>638</v>
      </c>
      <c r="C377" s="148" t="s">
        <v>81</v>
      </c>
      <c r="D377" s="213" t="s">
        <v>47</v>
      </c>
      <c r="E377" s="149" t="s">
        <v>48</v>
      </c>
      <c r="F377" s="217" t="s">
        <v>49</v>
      </c>
      <c r="G377" s="213" t="s">
        <v>173</v>
      </c>
      <c r="H377" s="150">
        <v>25</v>
      </c>
      <c r="I377" s="114"/>
      <c r="J377" s="110"/>
      <c r="K377" s="110"/>
      <c r="L377" s="110"/>
      <c r="M377" s="185" t="s">
        <v>1292</v>
      </c>
      <c r="N377" s="94"/>
      <c r="O377" s="74"/>
      <c r="P377" s="111"/>
      <c r="Q377" s="153">
        <f t="shared" si="60"/>
        <v>3</v>
      </c>
      <c r="R377" s="88"/>
      <c r="S377" s="153">
        <f t="shared" si="83"/>
        <v>7</v>
      </c>
      <c r="T377" s="88"/>
      <c r="U377" s="153">
        <f t="shared" si="21"/>
        <v>14</v>
      </c>
      <c r="V377" s="88"/>
      <c r="W377" s="153">
        <f t="shared" si="68"/>
        <v>28</v>
      </c>
      <c r="X377" s="88"/>
      <c r="Y377" s="85"/>
      <c r="Z377" s="175"/>
      <c r="AA377" s="83"/>
      <c r="AB377" s="153">
        <f t="shared" si="84"/>
        <v>3</v>
      </c>
      <c r="AC377" s="88"/>
      <c r="AD377" s="153">
        <f t="shared" si="85"/>
        <v>7</v>
      </c>
      <c r="AE377" s="88"/>
      <c r="AF377" s="153">
        <f t="shared" si="87"/>
        <v>14</v>
      </c>
      <c r="AG377" s="88"/>
      <c r="AH377" s="153">
        <f t="shared" si="86"/>
        <v>28</v>
      </c>
      <c r="AI377" s="88"/>
      <c r="AJ377" s="85"/>
      <c r="AK377" s="175"/>
      <c r="AL377" s="67"/>
      <c r="AM377" s="153">
        <f t="shared" si="73"/>
        <v>3</v>
      </c>
      <c r="AN377" s="88"/>
      <c r="AO377" s="153">
        <f t="shared" si="74"/>
        <v>7</v>
      </c>
      <c r="AP377" s="88"/>
      <c r="AQ377" s="153">
        <f t="shared" si="88"/>
        <v>14</v>
      </c>
      <c r="AR377" s="88"/>
      <c r="AS377" s="153">
        <f t="shared" si="75"/>
        <v>28</v>
      </c>
      <c r="AT377" s="88"/>
      <c r="AU377" s="85"/>
      <c r="AV377" s="94"/>
      <c r="AW377" s="199"/>
      <c r="AX377" s="200"/>
    </row>
    <row r="378" spans="1:50" s="1" customFormat="1" ht="15" customHeight="1" x14ac:dyDescent="0.25">
      <c r="A378" s="1" t="s">
        <v>1098</v>
      </c>
      <c r="B378" s="147" t="s">
        <v>638</v>
      </c>
      <c r="C378" s="148" t="s">
        <v>82</v>
      </c>
      <c r="D378" s="213" t="s">
        <v>47</v>
      </c>
      <c r="E378" s="149" t="s">
        <v>48</v>
      </c>
      <c r="F378" s="217" t="s">
        <v>49</v>
      </c>
      <c r="G378" s="213" t="s">
        <v>173</v>
      </c>
      <c r="H378" s="150">
        <v>25</v>
      </c>
      <c r="I378" s="114"/>
      <c r="J378" s="110"/>
      <c r="K378" s="110"/>
      <c r="L378" s="110"/>
      <c r="M378" s="185" t="s">
        <v>1292</v>
      </c>
      <c r="N378" s="94"/>
      <c r="O378" s="74"/>
      <c r="P378" s="111"/>
      <c r="Q378" s="153">
        <f t="shared" si="60"/>
        <v>3</v>
      </c>
      <c r="R378" s="88"/>
      <c r="S378" s="153">
        <f t="shared" si="83"/>
        <v>7</v>
      </c>
      <c r="T378" s="88"/>
      <c r="U378" s="153">
        <f t="shared" si="21"/>
        <v>14</v>
      </c>
      <c r="V378" s="88"/>
      <c r="W378" s="153">
        <f t="shared" si="68"/>
        <v>28</v>
      </c>
      <c r="X378" s="88"/>
      <c r="Y378" s="85"/>
      <c r="Z378" s="175"/>
      <c r="AA378" s="83"/>
      <c r="AB378" s="153">
        <f t="shared" si="84"/>
        <v>3</v>
      </c>
      <c r="AC378" s="88"/>
      <c r="AD378" s="153">
        <f t="shared" si="85"/>
        <v>7</v>
      </c>
      <c r="AE378" s="88"/>
      <c r="AF378" s="153">
        <f t="shared" si="87"/>
        <v>14</v>
      </c>
      <c r="AG378" s="88"/>
      <c r="AH378" s="153">
        <f t="shared" si="86"/>
        <v>28</v>
      </c>
      <c r="AI378" s="88"/>
      <c r="AJ378" s="85"/>
      <c r="AK378" s="175"/>
      <c r="AL378" s="67"/>
      <c r="AM378" s="153">
        <f t="shared" si="73"/>
        <v>3</v>
      </c>
      <c r="AN378" s="88"/>
      <c r="AO378" s="153">
        <f t="shared" si="74"/>
        <v>7</v>
      </c>
      <c r="AP378" s="88"/>
      <c r="AQ378" s="153">
        <f t="shared" si="88"/>
        <v>14</v>
      </c>
      <c r="AR378" s="88"/>
      <c r="AS378" s="153">
        <f t="shared" si="75"/>
        <v>28</v>
      </c>
      <c r="AT378" s="88"/>
      <c r="AU378" s="85"/>
      <c r="AV378" s="94"/>
      <c r="AW378" s="199"/>
      <c r="AX378" s="200"/>
    </row>
    <row r="379" spans="1:50" s="1" customFormat="1" ht="15" customHeight="1" x14ac:dyDescent="0.25">
      <c r="A379" s="1" t="s">
        <v>1099</v>
      </c>
      <c r="B379" s="147" t="s">
        <v>638</v>
      </c>
      <c r="C379" s="148" t="s">
        <v>83</v>
      </c>
      <c r="D379" s="213" t="s">
        <v>47</v>
      </c>
      <c r="E379" s="149" t="s">
        <v>48</v>
      </c>
      <c r="F379" s="217" t="s">
        <v>49</v>
      </c>
      <c r="G379" s="213" t="s">
        <v>173</v>
      </c>
      <c r="H379" s="150">
        <v>25</v>
      </c>
      <c r="I379" s="114"/>
      <c r="J379" s="110"/>
      <c r="K379" s="110"/>
      <c r="L379" s="110"/>
      <c r="M379" s="185" t="s">
        <v>1292</v>
      </c>
      <c r="N379" s="94"/>
      <c r="O379" s="74"/>
      <c r="P379" s="111"/>
      <c r="Q379" s="153">
        <f t="shared" si="60"/>
        <v>3</v>
      </c>
      <c r="R379" s="88"/>
      <c r="S379" s="153">
        <f t="shared" si="83"/>
        <v>7</v>
      </c>
      <c r="T379" s="88"/>
      <c r="U379" s="153">
        <f t="shared" si="21"/>
        <v>14</v>
      </c>
      <c r="V379" s="88"/>
      <c r="W379" s="153">
        <f t="shared" si="68"/>
        <v>28</v>
      </c>
      <c r="X379" s="88"/>
      <c r="Y379" s="85"/>
      <c r="Z379" s="175"/>
      <c r="AA379" s="83"/>
      <c r="AB379" s="153">
        <f t="shared" si="84"/>
        <v>3</v>
      </c>
      <c r="AC379" s="88"/>
      <c r="AD379" s="153">
        <f t="shared" si="85"/>
        <v>7</v>
      </c>
      <c r="AE379" s="88"/>
      <c r="AF379" s="153">
        <f t="shared" si="87"/>
        <v>14</v>
      </c>
      <c r="AG379" s="88"/>
      <c r="AH379" s="153">
        <f t="shared" si="86"/>
        <v>28</v>
      </c>
      <c r="AI379" s="88"/>
      <c r="AJ379" s="85"/>
      <c r="AK379" s="175"/>
      <c r="AL379" s="67"/>
      <c r="AM379" s="153">
        <f t="shared" si="73"/>
        <v>3</v>
      </c>
      <c r="AN379" s="88"/>
      <c r="AO379" s="153">
        <f t="shared" si="74"/>
        <v>7</v>
      </c>
      <c r="AP379" s="88"/>
      <c r="AQ379" s="153">
        <f t="shared" si="88"/>
        <v>14</v>
      </c>
      <c r="AR379" s="88"/>
      <c r="AS379" s="153">
        <f t="shared" si="75"/>
        <v>28</v>
      </c>
      <c r="AT379" s="88"/>
      <c r="AU379" s="85"/>
      <c r="AV379" s="94"/>
      <c r="AW379" s="199"/>
      <c r="AX379" s="200"/>
    </row>
    <row r="380" spans="1:50" s="1" customFormat="1" ht="15" customHeight="1" x14ac:dyDescent="0.25">
      <c r="A380" s="1" t="s">
        <v>1100</v>
      </c>
      <c r="B380" s="147" t="s">
        <v>638</v>
      </c>
      <c r="C380" s="148" t="s">
        <v>84</v>
      </c>
      <c r="D380" s="213" t="s">
        <v>47</v>
      </c>
      <c r="E380" s="149" t="s">
        <v>48</v>
      </c>
      <c r="F380" s="217" t="s">
        <v>49</v>
      </c>
      <c r="G380" s="213" t="s">
        <v>173</v>
      </c>
      <c r="H380" s="150">
        <v>25</v>
      </c>
      <c r="I380" s="114"/>
      <c r="J380" s="110"/>
      <c r="K380" s="110"/>
      <c r="L380" s="110"/>
      <c r="M380" s="185" t="s">
        <v>1292</v>
      </c>
      <c r="N380" s="94"/>
      <c r="O380" s="74"/>
      <c r="P380" s="111"/>
      <c r="Q380" s="153">
        <f t="shared" si="60"/>
        <v>3</v>
      </c>
      <c r="R380" s="88"/>
      <c r="S380" s="153">
        <f t="shared" si="83"/>
        <v>7</v>
      </c>
      <c r="T380" s="88"/>
      <c r="U380" s="153">
        <f t="shared" si="21"/>
        <v>14</v>
      </c>
      <c r="V380" s="88"/>
      <c r="W380" s="153">
        <f t="shared" si="68"/>
        <v>28</v>
      </c>
      <c r="X380" s="88"/>
      <c r="Y380" s="85"/>
      <c r="Z380" s="175"/>
      <c r="AA380" s="83"/>
      <c r="AB380" s="153">
        <f t="shared" si="84"/>
        <v>3</v>
      </c>
      <c r="AC380" s="88"/>
      <c r="AD380" s="153">
        <f t="shared" si="85"/>
        <v>7</v>
      </c>
      <c r="AE380" s="88"/>
      <c r="AF380" s="153">
        <f t="shared" si="87"/>
        <v>14</v>
      </c>
      <c r="AG380" s="88"/>
      <c r="AH380" s="153">
        <f t="shared" si="86"/>
        <v>28</v>
      </c>
      <c r="AI380" s="88"/>
      <c r="AJ380" s="85"/>
      <c r="AK380" s="175"/>
      <c r="AL380" s="67"/>
      <c r="AM380" s="153">
        <f t="shared" si="73"/>
        <v>3</v>
      </c>
      <c r="AN380" s="88"/>
      <c r="AO380" s="153">
        <f t="shared" si="74"/>
        <v>7</v>
      </c>
      <c r="AP380" s="88"/>
      <c r="AQ380" s="153">
        <f t="shared" si="88"/>
        <v>14</v>
      </c>
      <c r="AR380" s="88"/>
      <c r="AS380" s="153">
        <f t="shared" si="75"/>
        <v>28</v>
      </c>
      <c r="AT380" s="88"/>
      <c r="AU380" s="85"/>
      <c r="AV380" s="94"/>
      <c r="AW380" s="199"/>
      <c r="AX380" s="200"/>
    </row>
    <row r="381" spans="1:50" s="1" customFormat="1" ht="15" customHeight="1" x14ac:dyDescent="0.25">
      <c r="A381" s="1" t="s">
        <v>1101</v>
      </c>
      <c r="B381" s="147" t="s">
        <v>638</v>
      </c>
      <c r="C381" s="148" t="s">
        <v>85</v>
      </c>
      <c r="D381" s="213" t="s">
        <v>47</v>
      </c>
      <c r="E381" s="149" t="s">
        <v>48</v>
      </c>
      <c r="F381" s="217" t="s">
        <v>49</v>
      </c>
      <c r="G381" s="213" t="s">
        <v>173</v>
      </c>
      <c r="H381" s="150">
        <v>25</v>
      </c>
      <c r="I381" s="114"/>
      <c r="J381" s="110"/>
      <c r="K381" s="110"/>
      <c r="L381" s="110"/>
      <c r="M381" s="185" t="s">
        <v>1292</v>
      </c>
      <c r="N381" s="94"/>
      <c r="O381" s="74"/>
      <c r="P381" s="111"/>
      <c r="Q381" s="153">
        <f t="shared" si="60"/>
        <v>3</v>
      </c>
      <c r="R381" s="88"/>
      <c r="S381" s="153">
        <f t="shared" si="83"/>
        <v>7</v>
      </c>
      <c r="T381" s="88"/>
      <c r="U381" s="153">
        <f t="shared" si="21"/>
        <v>14</v>
      </c>
      <c r="V381" s="88"/>
      <c r="W381" s="153">
        <f t="shared" si="68"/>
        <v>28</v>
      </c>
      <c r="X381" s="88"/>
      <c r="Y381" s="85"/>
      <c r="Z381" s="175"/>
      <c r="AA381" s="83"/>
      <c r="AB381" s="153">
        <f t="shared" si="84"/>
        <v>3</v>
      </c>
      <c r="AC381" s="88"/>
      <c r="AD381" s="153">
        <f t="shared" si="85"/>
        <v>7</v>
      </c>
      <c r="AE381" s="88"/>
      <c r="AF381" s="153">
        <f t="shared" si="87"/>
        <v>14</v>
      </c>
      <c r="AG381" s="88"/>
      <c r="AH381" s="153">
        <f t="shared" si="86"/>
        <v>28</v>
      </c>
      <c r="AI381" s="88"/>
      <c r="AJ381" s="85"/>
      <c r="AK381" s="175"/>
      <c r="AL381" s="67"/>
      <c r="AM381" s="153">
        <f t="shared" si="73"/>
        <v>3</v>
      </c>
      <c r="AN381" s="88"/>
      <c r="AO381" s="153">
        <f t="shared" si="74"/>
        <v>7</v>
      </c>
      <c r="AP381" s="88"/>
      <c r="AQ381" s="153">
        <f t="shared" si="88"/>
        <v>14</v>
      </c>
      <c r="AR381" s="88"/>
      <c r="AS381" s="153">
        <f t="shared" si="75"/>
        <v>28</v>
      </c>
      <c r="AT381" s="88"/>
      <c r="AU381" s="85"/>
      <c r="AV381" s="94"/>
      <c r="AW381" s="199"/>
      <c r="AX381" s="200"/>
    </row>
    <row r="382" spans="1:50" s="1" customFormat="1" ht="15" customHeight="1" x14ac:dyDescent="0.25">
      <c r="A382" s="1" t="s">
        <v>1102</v>
      </c>
      <c r="B382" s="147" t="s">
        <v>638</v>
      </c>
      <c r="C382" s="148" t="s">
        <v>86</v>
      </c>
      <c r="D382" s="213" t="s">
        <v>47</v>
      </c>
      <c r="E382" s="149" t="s">
        <v>48</v>
      </c>
      <c r="F382" s="217" t="s">
        <v>49</v>
      </c>
      <c r="G382" s="213" t="s">
        <v>173</v>
      </c>
      <c r="H382" s="150">
        <v>25</v>
      </c>
      <c r="I382" s="114"/>
      <c r="J382" s="110"/>
      <c r="K382" s="110"/>
      <c r="L382" s="110"/>
      <c r="M382" s="185" t="s">
        <v>1292</v>
      </c>
      <c r="N382" s="94"/>
      <c r="O382" s="74"/>
      <c r="P382" s="111"/>
      <c r="Q382" s="153">
        <f t="shared" si="60"/>
        <v>3</v>
      </c>
      <c r="R382" s="88"/>
      <c r="S382" s="153">
        <f t="shared" si="83"/>
        <v>7</v>
      </c>
      <c r="T382" s="88"/>
      <c r="U382" s="153">
        <f t="shared" si="21"/>
        <v>14</v>
      </c>
      <c r="V382" s="88"/>
      <c r="W382" s="153">
        <f t="shared" si="68"/>
        <v>28</v>
      </c>
      <c r="X382" s="88"/>
      <c r="Y382" s="85"/>
      <c r="Z382" s="175"/>
      <c r="AA382" s="83"/>
      <c r="AB382" s="153">
        <f t="shared" si="84"/>
        <v>3</v>
      </c>
      <c r="AC382" s="88"/>
      <c r="AD382" s="153">
        <f t="shared" si="85"/>
        <v>7</v>
      </c>
      <c r="AE382" s="88"/>
      <c r="AF382" s="153">
        <f t="shared" si="87"/>
        <v>14</v>
      </c>
      <c r="AG382" s="88"/>
      <c r="AH382" s="153">
        <f t="shared" si="86"/>
        <v>28</v>
      </c>
      <c r="AI382" s="88"/>
      <c r="AJ382" s="85"/>
      <c r="AK382" s="175"/>
      <c r="AL382" s="67"/>
      <c r="AM382" s="153">
        <f t="shared" si="73"/>
        <v>3</v>
      </c>
      <c r="AN382" s="88"/>
      <c r="AO382" s="153">
        <f t="shared" si="74"/>
        <v>7</v>
      </c>
      <c r="AP382" s="88"/>
      <c r="AQ382" s="153">
        <f t="shared" si="88"/>
        <v>14</v>
      </c>
      <c r="AR382" s="88"/>
      <c r="AS382" s="153">
        <f t="shared" si="75"/>
        <v>28</v>
      </c>
      <c r="AT382" s="88"/>
      <c r="AU382" s="85"/>
      <c r="AV382" s="94"/>
      <c r="AW382" s="199"/>
      <c r="AX382" s="200"/>
    </row>
    <row r="383" spans="1:50" s="1" customFormat="1" ht="15" customHeight="1" x14ac:dyDescent="0.25">
      <c r="A383" s="1" t="s">
        <v>1103</v>
      </c>
      <c r="B383" s="147" t="s">
        <v>638</v>
      </c>
      <c r="C383" s="148" t="s">
        <v>87</v>
      </c>
      <c r="D383" s="213" t="s">
        <v>47</v>
      </c>
      <c r="E383" s="149" t="s">
        <v>48</v>
      </c>
      <c r="F383" s="217" t="s">
        <v>49</v>
      </c>
      <c r="G383" s="213" t="s">
        <v>173</v>
      </c>
      <c r="H383" s="150">
        <v>25</v>
      </c>
      <c r="I383" s="114"/>
      <c r="J383" s="110"/>
      <c r="K383" s="110"/>
      <c r="L383" s="110"/>
      <c r="M383" s="185" t="s">
        <v>1292</v>
      </c>
      <c r="N383" s="94"/>
      <c r="O383" s="74"/>
      <c r="P383" s="111"/>
      <c r="Q383" s="153">
        <f t="shared" si="60"/>
        <v>3</v>
      </c>
      <c r="R383" s="88"/>
      <c r="S383" s="153">
        <f t="shared" si="83"/>
        <v>7</v>
      </c>
      <c r="T383" s="88"/>
      <c r="U383" s="153">
        <f t="shared" si="21"/>
        <v>14</v>
      </c>
      <c r="V383" s="88"/>
      <c r="W383" s="153">
        <f t="shared" si="68"/>
        <v>28</v>
      </c>
      <c r="X383" s="88"/>
      <c r="Y383" s="85"/>
      <c r="Z383" s="175"/>
      <c r="AA383" s="83"/>
      <c r="AB383" s="153">
        <f t="shared" si="84"/>
        <v>3</v>
      </c>
      <c r="AC383" s="88"/>
      <c r="AD383" s="153">
        <f t="shared" si="85"/>
        <v>7</v>
      </c>
      <c r="AE383" s="88"/>
      <c r="AF383" s="153">
        <f t="shared" si="87"/>
        <v>14</v>
      </c>
      <c r="AG383" s="88"/>
      <c r="AH383" s="153">
        <f t="shared" si="86"/>
        <v>28</v>
      </c>
      <c r="AI383" s="88"/>
      <c r="AJ383" s="85"/>
      <c r="AK383" s="175"/>
      <c r="AL383" s="67"/>
      <c r="AM383" s="153">
        <f t="shared" si="73"/>
        <v>3</v>
      </c>
      <c r="AN383" s="88"/>
      <c r="AO383" s="153">
        <f t="shared" si="74"/>
        <v>7</v>
      </c>
      <c r="AP383" s="88"/>
      <c r="AQ383" s="153">
        <f t="shared" si="88"/>
        <v>14</v>
      </c>
      <c r="AR383" s="88"/>
      <c r="AS383" s="153">
        <f t="shared" si="75"/>
        <v>28</v>
      </c>
      <c r="AT383" s="88"/>
      <c r="AU383" s="85"/>
      <c r="AV383" s="94"/>
      <c r="AW383" s="199"/>
      <c r="AX383" s="200"/>
    </row>
    <row r="384" spans="1:50" s="1" customFormat="1" ht="15" customHeight="1" x14ac:dyDescent="0.25">
      <c r="A384" s="1" t="s">
        <v>1104</v>
      </c>
      <c r="B384" s="147" t="s">
        <v>638</v>
      </c>
      <c r="C384" s="148" t="s">
        <v>88</v>
      </c>
      <c r="D384" s="213" t="s">
        <v>47</v>
      </c>
      <c r="E384" s="149" t="s">
        <v>48</v>
      </c>
      <c r="F384" s="217" t="s">
        <v>49</v>
      </c>
      <c r="G384" s="213" t="s">
        <v>173</v>
      </c>
      <c r="H384" s="150">
        <v>25</v>
      </c>
      <c r="I384" s="114"/>
      <c r="J384" s="110"/>
      <c r="K384" s="110"/>
      <c r="L384" s="110"/>
      <c r="M384" s="185" t="s">
        <v>1292</v>
      </c>
      <c r="N384" s="94"/>
      <c r="O384" s="74"/>
      <c r="P384" s="111"/>
      <c r="Q384" s="153">
        <f t="shared" si="60"/>
        <v>3</v>
      </c>
      <c r="R384" s="88"/>
      <c r="S384" s="153">
        <f t="shared" si="83"/>
        <v>7</v>
      </c>
      <c r="T384" s="88"/>
      <c r="U384" s="153">
        <f t="shared" si="21"/>
        <v>14</v>
      </c>
      <c r="V384" s="88"/>
      <c r="W384" s="153">
        <f t="shared" si="68"/>
        <v>28</v>
      </c>
      <c r="X384" s="88"/>
      <c r="Y384" s="85"/>
      <c r="Z384" s="175"/>
      <c r="AA384" s="83"/>
      <c r="AB384" s="153">
        <f t="shared" si="84"/>
        <v>3</v>
      </c>
      <c r="AC384" s="88"/>
      <c r="AD384" s="153">
        <f t="shared" si="85"/>
        <v>7</v>
      </c>
      <c r="AE384" s="88"/>
      <c r="AF384" s="153">
        <f t="shared" si="87"/>
        <v>14</v>
      </c>
      <c r="AG384" s="88"/>
      <c r="AH384" s="153">
        <f t="shared" si="86"/>
        <v>28</v>
      </c>
      <c r="AI384" s="88"/>
      <c r="AJ384" s="85"/>
      <c r="AK384" s="175"/>
      <c r="AL384" s="67"/>
      <c r="AM384" s="153">
        <f t="shared" si="73"/>
        <v>3</v>
      </c>
      <c r="AN384" s="88"/>
      <c r="AO384" s="153">
        <f t="shared" si="74"/>
        <v>7</v>
      </c>
      <c r="AP384" s="88"/>
      <c r="AQ384" s="153">
        <f t="shared" si="88"/>
        <v>14</v>
      </c>
      <c r="AR384" s="88"/>
      <c r="AS384" s="153">
        <f t="shared" si="75"/>
        <v>28</v>
      </c>
      <c r="AT384" s="88"/>
      <c r="AU384" s="85"/>
      <c r="AV384" s="94"/>
      <c r="AW384" s="199"/>
      <c r="AX384" s="200"/>
    </row>
    <row r="385" spans="1:50" s="1" customFormat="1" ht="15" customHeight="1" x14ac:dyDescent="0.25">
      <c r="A385" s="1" t="s">
        <v>1105</v>
      </c>
      <c r="B385" s="147" t="s">
        <v>638</v>
      </c>
      <c r="C385" s="148" t="s">
        <v>89</v>
      </c>
      <c r="D385" s="213" t="s">
        <v>47</v>
      </c>
      <c r="E385" s="149" t="s">
        <v>48</v>
      </c>
      <c r="F385" s="217" t="s">
        <v>49</v>
      </c>
      <c r="G385" s="213" t="s">
        <v>173</v>
      </c>
      <c r="H385" s="150">
        <v>25</v>
      </c>
      <c r="I385" s="114"/>
      <c r="J385" s="110"/>
      <c r="K385" s="110"/>
      <c r="L385" s="110"/>
      <c r="M385" s="185" t="s">
        <v>1292</v>
      </c>
      <c r="N385" s="94"/>
      <c r="O385" s="74"/>
      <c r="P385" s="111"/>
      <c r="Q385" s="153">
        <f t="shared" si="60"/>
        <v>3</v>
      </c>
      <c r="R385" s="88"/>
      <c r="S385" s="153">
        <f t="shared" si="83"/>
        <v>7</v>
      </c>
      <c r="T385" s="88"/>
      <c r="U385" s="153">
        <f t="shared" si="21"/>
        <v>14</v>
      </c>
      <c r="V385" s="88"/>
      <c r="W385" s="153">
        <f t="shared" si="68"/>
        <v>28</v>
      </c>
      <c r="X385" s="88"/>
      <c r="Y385" s="85"/>
      <c r="Z385" s="175"/>
      <c r="AA385" s="83"/>
      <c r="AB385" s="153">
        <f t="shared" si="84"/>
        <v>3</v>
      </c>
      <c r="AC385" s="88"/>
      <c r="AD385" s="153">
        <f t="shared" si="85"/>
        <v>7</v>
      </c>
      <c r="AE385" s="88"/>
      <c r="AF385" s="153">
        <f t="shared" si="87"/>
        <v>14</v>
      </c>
      <c r="AG385" s="88"/>
      <c r="AH385" s="153">
        <f t="shared" si="86"/>
        <v>28</v>
      </c>
      <c r="AI385" s="88"/>
      <c r="AJ385" s="85"/>
      <c r="AK385" s="175"/>
      <c r="AL385" s="67"/>
      <c r="AM385" s="153">
        <f t="shared" si="73"/>
        <v>3</v>
      </c>
      <c r="AN385" s="88"/>
      <c r="AO385" s="153">
        <f t="shared" si="74"/>
        <v>7</v>
      </c>
      <c r="AP385" s="88"/>
      <c r="AQ385" s="153">
        <f t="shared" si="88"/>
        <v>14</v>
      </c>
      <c r="AR385" s="88"/>
      <c r="AS385" s="153">
        <f t="shared" si="75"/>
        <v>28</v>
      </c>
      <c r="AT385" s="88"/>
      <c r="AU385" s="85"/>
      <c r="AV385" s="94"/>
      <c r="AW385" s="199"/>
      <c r="AX385" s="200"/>
    </row>
    <row r="386" spans="1:50" s="1" customFormat="1" ht="15" customHeight="1" x14ac:dyDescent="0.25">
      <c r="A386" s="1" t="s">
        <v>1106</v>
      </c>
      <c r="B386" s="147" t="s">
        <v>638</v>
      </c>
      <c r="C386" s="148" t="s">
        <v>90</v>
      </c>
      <c r="D386" s="213" t="s">
        <v>47</v>
      </c>
      <c r="E386" s="149" t="s">
        <v>48</v>
      </c>
      <c r="F386" s="217" t="s">
        <v>49</v>
      </c>
      <c r="G386" s="213" t="s">
        <v>173</v>
      </c>
      <c r="H386" s="150">
        <v>25</v>
      </c>
      <c r="I386" s="114"/>
      <c r="J386" s="110"/>
      <c r="K386" s="110"/>
      <c r="L386" s="110"/>
      <c r="M386" s="185" t="s">
        <v>1292</v>
      </c>
      <c r="N386" s="94"/>
      <c r="O386" s="74"/>
      <c r="P386" s="111"/>
      <c r="Q386" s="153">
        <f t="shared" si="60"/>
        <v>3</v>
      </c>
      <c r="R386" s="88"/>
      <c r="S386" s="153">
        <f t="shared" si="83"/>
        <v>7</v>
      </c>
      <c r="T386" s="88"/>
      <c r="U386" s="153">
        <f t="shared" si="21"/>
        <v>14</v>
      </c>
      <c r="V386" s="88"/>
      <c r="W386" s="153">
        <f t="shared" si="68"/>
        <v>28</v>
      </c>
      <c r="X386" s="88"/>
      <c r="Y386" s="85"/>
      <c r="Z386" s="175"/>
      <c r="AA386" s="83"/>
      <c r="AB386" s="153">
        <f t="shared" si="84"/>
        <v>3</v>
      </c>
      <c r="AC386" s="88"/>
      <c r="AD386" s="153">
        <f t="shared" si="85"/>
        <v>7</v>
      </c>
      <c r="AE386" s="88"/>
      <c r="AF386" s="153">
        <f t="shared" si="87"/>
        <v>14</v>
      </c>
      <c r="AG386" s="88"/>
      <c r="AH386" s="153">
        <f t="shared" si="86"/>
        <v>28</v>
      </c>
      <c r="AI386" s="88"/>
      <c r="AJ386" s="85"/>
      <c r="AK386" s="175"/>
      <c r="AL386" s="67"/>
      <c r="AM386" s="153">
        <f t="shared" si="73"/>
        <v>3</v>
      </c>
      <c r="AN386" s="88"/>
      <c r="AO386" s="153">
        <f t="shared" si="74"/>
        <v>7</v>
      </c>
      <c r="AP386" s="88"/>
      <c r="AQ386" s="153">
        <f t="shared" si="88"/>
        <v>14</v>
      </c>
      <c r="AR386" s="88"/>
      <c r="AS386" s="153">
        <f t="shared" si="75"/>
        <v>28</v>
      </c>
      <c r="AT386" s="88"/>
      <c r="AU386" s="85"/>
      <c r="AV386" s="94"/>
      <c r="AW386" s="199"/>
      <c r="AX386" s="200"/>
    </row>
    <row r="387" spans="1:50" s="1" customFormat="1" ht="15" customHeight="1" x14ac:dyDescent="0.25">
      <c r="A387" s="1" t="s">
        <v>1107</v>
      </c>
      <c r="B387" s="147" t="s">
        <v>638</v>
      </c>
      <c r="C387" s="148" t="s">
        <v>91</v>
      </c>
      <c r="D387" s="213" t="s">
        <v>47</v>
      </c>
      <c r="E387" s="149" t="s">
        <v>48</v>
      </c>
      <c r="F387" s="217" t="s">
        <v>49</v>
      </c>
      <c r="G387" s="213" t="s">
        <v>173</v>
      </c>
      <c r="H387" s="150">
        <v>25</v>
      </c>
      <c r="I387" s="114"/>
      <c r="J387" s="110"/>
      <c r="K387" s="110"/>
      <c r="L387" s="110"/>
      <c r="M387" s="185" t="s">
        <v>1292</v>
      </c>
      <c r="N387" s="94"/>
      <c r="O387" s="74"/>
      <c r="P387" s="111"/>
      <c r="Q387" s="153">
        <f t="shared" si="60"/>
        <v>3</v>
      </c>
      <c r="R387" s="88"/>
      <c r="S387" s="153">
        <f t="shared" si="83"/>
        <v>7</v>
      </c>
      <c r="T387" s="88"/>
      <c r="U387" s="153">
        <f t="shared" si="21"/>
        <v>14</v>
      </c>
      <c r="V387" s="88"/>
      <c r="W387" s="153">
        <f t="shared" si="68"/>
        <v>28</v>
      </c>
      <c r="X387" s="88"/>
      <c r="Y387" s="85"/>
      <c r="Z387" s="175"/>
      <c r="AA387" s="83"/>
      <c r="AB387" s="153">
        <f t="shared" si="84"/>
        <v>3</v>
      </c>
      <c r="AC387" s="88"/>
      <c r="AD387" s="153">
        <f t="shared" si="85"/>
        <v>7</v>
      </c>
      <c r="AE387" s="88"/>
      <c r="AF387" s="153">
        <f t="shared" si="87"/>
        <v>14</v>
      </c>
      <c r="AG387" s="88"/>
      <c r="AH387" s="153">
        <f t="shared" si="86"/>
        <v>28</v>
      </c>
      <c r="AI387" s="88"/>
      <c r="AJ387" s="85"/>
      <c r="AK387" s="175"/>
      <c r="AL387" s="67"/>
      <c r="AM387" s="153">
        <f t="shared" si="73"/>
        <v>3</v>
      </c>
      <c r="AN387" s="88"/>
      <c r="AO387" s="153">
        <f t="shared" si="74"/>
        <v>7</v>
      </c>
      <c r="AP387" s="88"/>
      <c r="AQ387" s="153">
        <f t="shared" si="88"/>
        <v>14</v>
      </c>
      <c r="AR387" s="88"/>
      <c r="AS387" s="153">
        <f t="shared" si="75"/>
        <v>28</v>
      </c>
      <c r="AT387" s="88"/>
      <c r="AU387" s="85"/>
      <c r="AV387" s="94"/>
      <c r="AW387" s="199"/>
      <c r="AX387" s="200"/>
    </row>
    <row r="388" spans="1:50" s="1" customFormat="1" ht="15" customHeight="1" x14ac:dyDescent="0.25">
      <c r="A388" s="1" t="s">
        <v>1108</v>
      </c>
      <c r="B388" s="147" t="s">
        <v>638</v>
      </c>
      <c r="C388" s="148" t="s">
        <v>92</v>
      </c>
      <c r="D388" s="213" t="s">
        <v>47</v>
      </c>
      <c r="E388" s="149" t="s">
        <v>48</v>
      </c>
      <c r="F388" s="217" t="s">
        <v>49</v>
      </c>
      <c r="G388" s="213" t="s">
        <v>173</v>
      </c>
      <c r="H388" s="150">
        <v>25</v>
      </c>
      <c r="I388" s="114"/>
      <c r="J388" s="110"/>
      <c r="K388" s="110"/>
      <c r="L388" s="110"/>
      <c r="M388" s="185" t="s">
        <v>1292</v>
      </c>
      <c r="N388" s="94"/>
      <c r="O388" s="74"/>
      <c r="P388" s="111"/>
      <c r="Q388" s="153">
        <f t="shared" si="60"/>
        <v>3</v>
      </c>
      <c r="R388" s="88"/>
      <c r="S388" s="153">
        <f t="shared" si="83"/>
        <v>7</v>
      </c>
      <c r="T388" s="88"/>
      <c r="U388" s="153">
        <f t="shared" si="21"/>
        <v>14</v>
      </c>
      <c r="V388" s="88"/>
      <c r="W388" s="153">
        <f t="shared" si="68"/>
        <v>28</v>
      </c>
      <c r="X388" s="88"/>
      <c r="Y388" s="85"/>
      <c r="Z388" s="175"/>
      <c r="AA388" s="83"/>
      <c r="AB388" s="153">
        <f t="shared" si="84"/>
        <v>3</v>
      </c>
      <c r="AC388" s="88"/>
      <c r="AD388" s="153">
        <f t="shared" si="85"/>
        <v>7</v>
      </c>
      <c r="AE388" s="88"/>
      <c r="AF388" s="153">
        <f t="shared" si="87"/>
        <v>14</v>
      </c>
      <c r="AG388" s="88"/>
      <c r="AH388" s="153">
        <f t="shared" si="86"/>
        <v>28</v>
      </c>
      <c r="AI388" s="88"/>
      <c r="AJ388" s="85"/>
      <c r="AK388" s="175"/>
      <c r="AL388" s="67"/>
      <c r="AM388" s="153">
        <f t="shared" si="73"/>
        <v>3</v>
      </c>
      <c r="AN388" s="88"/>
      <c r="AO388" s="153">
        <f t="shared" si="74"/>
        <v>7</v>
      </c>
      <c r="AP388" s="88"/>
      <c r="AQ388" s="153">
        <f t="shared" si="88"/>
        <v>14</v>
      </c>
      <c r="AR388" s="88"/>
      <c r="AS388" s="153">
        <f t="shared" si="75"/>
        <v>28</v>
      </c>
      <c r="AT388" s="88"/>
      <c r="AU388" s="85"/>
      <c r="AV388" s="94"/>
      <c r="AW388" s="199"/>
      <c r="AX388" s="200"/>
    </row>
    <row r="389" spans="1:50" s="1" customFormat="1" ht="15" customHeight="1" x14ac:dyDescent="0.25">
      <c r="A389" s="1" t="s">
        <v>1109</v>
      </c>
      <c r="B389" s="147" t="s">
        <v>638</v>
      </c>
      <c r="C389" s="148" t="s">
        <v>93</v>
      </c>
      <c r="D389" s="213" t="s">
        <v>47</v>
      </c>
      <c r="E389" s="149" t="s">
        <v>48</v>
      </c>
      <c r="F389" s="217" t="s">
        <v>49</v>
      </c>
      <c r="G389" s="213" t="s">
        <v>173</v>
      </c>
      <c r="H389" s="150">
        <v>25</v>
      </c>
      <c r="I389" s="114"/>
      <c r="J389" s="110"/>
      <c r="K389" s="110"/>
      <c r="L389" s="110"/>
      <c r="M389" s="185" t="s">
        <v>1292</v>
      </c>
      <c r="N389" s="94"/>
      <c r="O389" s="74"/>
      <c r="P389" s="111"/>
      <c r="Q389" s="153">
        <f t="shared" si="60"/>
        <v>3</v>
      </c>
      <c r="R389" s="88"/>
      <c r="S389" s="153">
        <f t="shared" si="83"/>
        <v>7</v>
      </c>
      <c r="T389" s="88"/>
      <c r="U389" s="153">
        <f t="shared" si="21"/>
        <v>14</v>
      </c>
      <c r="V389" s="88"/>
      <c r="W389" s="153">
        <f t="shared" si="68"/>
        <v>28</v>
      </c>
      <c r="X389" s="88"/>
      <c r="Y389" s="85"/>
      <c r="Z389" s="175"/>
      <c r="AA389" s="83"/>
      <c r="AB389" s="153">
        <f t="shared" si="84"/>
        <v>3</v>
      </c>
      <c r="AC389" s="88"/>
      <c r="AD389" s="153">
        <f t="shared" si="85"/>
        <v>7</v>
      </c>
      <c r="AE389" s="88"/>
      <c r="AF389" s="153">
        <f t="shared" si="87"/>
        <v>14</v>
      </c>
      <c r="AG389" s="88"/>
      <c r="AH389" s="153">
        <f t="shared" si="86"/>
        <v>28</v>
      </c>
      <c r="AI389" s="88"/>
      <c r="AJ389" s="85"/>
      <c r="AK389" s="175"/>
      <c r="AL389" s="67"/>
      <c r="AM389" s="153">
        <f t="shared" si="73"/>
        <v>3</v>
      </c>
      <c r="AN389" s="88"/>
      <c r="AO389" s="153">
        <f t="shared" si="74"/>
        <v>7</v>
      </c>
      <c r="AP389" s="88"/>
      <c r="AQ389" s="153">
        <f t="shared" si="88"/>
        <v>14</v>
      </c>
      <c r="AR389" s="88"/>
      <c r="AS389" s="153">
        <f t="shared" si="75"/>
        <v>28</v>
      </c>
      <c r="AT389" s="88"/>
      <c r="AU389" s="85"/>
      <c r="AV389" s="94"/>
      <c r="AW389" s="199"/>
      <c r="AX389" s="200"/>
    </row>
    <row r="390" spans="1:50" s="1" customFormat="1" ht="15" customHeight="1" x14ac:dyDescent="0.25">
      <c r="A390" s="1" t="s">
        <v>1110</v>
      </c>
      <c r="B390" s="147" t="s">
        <v>638</v>
      </c>
      <c r="C390" s="148" t="s">
        <v>95</v>
      </c>
      <c r="D390" s="213" t="s">
        <v>47</v>
      </c>
      <c r="E390" s="149" t="s">
        <v>48</v>
      </c>
      <c r="F390" s="217" t="s">
        <v>49</v>
      </c>
      <c r="G390" s="213" t="s">
        <v>173</v>
      </c>
      <c r="H390" s="150">
        <v>25</v>
      </c>
      <c r="I390" s="114"/>
      <c r="J390" s="110"/>
      <c r="K390" s="110"/>
      <c r="L390" s="110"/>
      <c r="M390" s="185" t="s">
        <v>1292</v>
      </c>
      <c r="N390" s="94"/>
      <c r="O390" s="74"/>
      <c r="P390" s="111"/>
      <c r="Q390" s="153">
        <f t="shared" si="60"/>
        <v>3</v>
      </c>
      <c r="R390" s="88"/>
      <c r="S390" s="153">
        <f t="shared" si="83"/>
        <v>7</v>
      </c>
      <c r="T390" s="88"/>
      <c r="U390" s="153">
        <f t="shared" si="21"/>
        <v>14</v>
      </c>
      <c r="V390" s="88"/>
      <c r="W390" s="153">
        <f t="shared" si="68"/>
        <v>28</v>
      </c>
      <c r="X390" s="88"/>
      <c r="Y390" s="85"/>
      <c r="Z390" s="175"/>
      <c r="AA390" s="83"/>
      <c r="AB390" s="153">
        <f t="shared" si="84"/>
        <v>3</v>
      </c>
      <c r="AC390" s="88"/>
      <c r="AD390" s="153">
        <f t="shared" si="85"/>
        <v>7</v>
      </c>
      <c r="AE390" s="88"/>
      <c r="AF390" s="153">
        <f t="shared" si="87"/>
        <v>14</v>
      </c>
      <c r="AG390" s="88"/>
      <c r="AH390" s="153">
        <f t="shared" si="86"/>
        <v>28</v>
      </c>
      <c r="AI390" s="88"/>
      <c r="AJ390" s="85"/>
      <c r="AK390" s="175"/>
      <c r="AL390" s="67"/>
      <c r="AM390" s="153">
        <f t="shared" si="73"/>
        <v>3</v>
      </c>
      <c r="AN390" s="88"/>
      <c r="AO390" s="153">
        <f t="shared" si="74"/>
        <v>7</v>
      </c>
      <c r="AP390" s="88"/>
      <c r="AQ390" s="153">
        <f t="shared" si="88"/>
        <v>14</v>
      </c>
      <c r="AR390" s="88"/>
      <c r="AS390" s="153">
        <f t="shared" si="75"/>
        <v>28</v>
      </c>
      <c r="AT390" s="88"/>
      <c r="AU390" s="85"/>
      <c r="AV390" s="94"/>
      <c r="AW390" s="199"/>
      <c r="AX390" s="200"/>
    </row>
    <row r="391" spans="1:50" s="1" customFormat="1" ht="15" customHeight="1" x14ac:dyDescent="0.25">
      <c r="A391" s="1" t="s">
        <v>1111</v>
      </c>
      <c r="B391" s="147" t="s">
        <v>638</v>
      </c>
      <c r="C391" s="148" t="s">
        <v>100</v>
      </c>
      <c r="D391" s="213" t="s">
        <v>47</v>
      </c>
      <c r="E391" s="149" t="s">
        <v>48</v>
      </c>
      <c r="F391" s="217" t="s">
        <v>49</v>
      </c>
      <c r="G391" s="213" t="s">
        <v>173</v>
      </c>
      <c r="H391" s="150">
        <v>25</v>
      </c>
      <c r="I391" s="114"/>
      <c r="J391" s="110"/>
      <c r="K391" s="110"/>
      <c r="L391" s="110"/>
      <c r="M391" s="185" t="s">
        <v>1292</v>
      </c>
      <c r="N391" s="94"/>
      <c r="O391" s="74"/>
      <c r="P391" s="111"/>
      <c r="Q391" s="153">
        <f t="shared" si="60"/>
        <v>3</v>
      </c>
      <c r="R391" s="88"/>
      <c r="S391" s="153">
        <f t="shared" si="83"/>
        <v>7</v>
      </c>
      <c r="T391" s="88"/>
      <c r="U391" s="153">
        <f t="shared" si="21"/>
        <v>14</v>
      </c>
      <c r="V391" s="88"/>
      <c r="W391" s="153">
        <f t="shared" si="68"/>
        <v>28</v>
      </c>
      <c r="X391" s="88"/>
      <c r="Y391" s="85"/>
      <c r="Z391" s="175"/>
      <c r="AA391" s="83"/>
      <c r="AB391" s="153">
        <f t="shared" si="84"/>
        <v>3</v>
      </c>
      <c r="AC391" s="88"/>
      <c r="AD391" s="153">
        <f t="shared" si="85"/>
        <v>7</v>
      </c>
      <c r="AE391" s="88"/>
      <c r="AF391" s="153">
        <f t="shared" si="87"/>
        <v>14</v>
      </c>
      <c r="AG391" s="88"/>
      <c r="AH391" s="153">
        <f t="shared" si="86"/>
        <v>28</v>
      </c>
      <c r="AI391" s="88"/>
      <c r="AJ391" s="85"/>
      <c r="AK391" s="175"/>
      <c r="AL391" s="67"/>
      <c r="AM391" s="153">
        <f t="shared" si="73"/>
        <v>3</v>
      </c>
      <c r="AN391" s="88"/>
      <c r="AO391" s="153">
        <f t="shared" si="74"/>
        <v>7</v>
      </c>
      <c r="AP391" s="88"/>
      <c r="AQ391" s="153">
        <f t="shared" si="88"/>
        <v>14</v>
      </c>
      <c r="AR391" s="88"/>
      <c r="AS391" s="153">
        <f t="shared" si="75"/>
        <v>28</v>
      </c>
      <c r="AT391" s="88"/>
      <c r="AU391" s="85"/>
      <c r="AV391" s="94"/>
      <c r="AW391" s="199"/>
      <c r="AX391" s="200"/>
    </row>
    <row r="392" spans="1:50" s="1" customFormat="1" ht="15" customHeight="1" x14ac:dyDescent="0.25">
      <c r="A392" s="1" t="s">
        <v>1112</v>
      </c>
      <c r="B392" s="147" t="s">
        <v>638</v>
      </c>
      <c r="C392" s="148" t="s">
        <v>107</v>
      </c>
      <c r="D392" s="213" t="s">
        <v>47</v>
      </c>
      <c r="E392" s="149" t="s">
        <v>48</v>
      </c>
      <c r="F392" s="217" t="s">
        <v>49</v>
      </c>
      <c r="G392" s="213" t="s">
        <v>173</v>
      </c>
      <c r="H392" s="150">
        <v>25</v>
      </c>
      <c r="I392" s="114"/>
      <c r="J392" s="110"/>
      <c r="K392" s="110"/>
      <c r="L392" s="110"/>
      <c r="M392" s="185" t="s">
        <v>1292</v>
      </c>
      <c r="N392" s="94"/>
      <c r="O392" s="74"/>
      <c r="P392" s="111"/>
      <c r="Q392" s="153">
        <f t="shared" si="60"/>
        <v>3</v>
      </c>
      <c r="R392" s="88"/>
      <c r="S392" s="153">
        <f t="shared" si="83"/>
        <v>7</v>
      </c>
      <c r="T392" s="88"/>
      <c r="U392" s="153">
        <f t="shared" si="21"/>
        <v>14</v>
      </c>
      <c r="V392" s="88"/>
      <c r="W392" s="153">
        <f t="shared" si="68"/>
        <v>28</v>
      </c>
      <c r="X392" s="88"/>
      <c r="Y392" s="85"/>
      <c r="Z392" s="175"/>
      <c r="AA392" s="83"/>
      <c r="AB392" s="153">
        <f t="shared" si="84"/>
        <v>3</v>
      </c>
      <c r="AC392" s="88"/>
      <c r="AD392" s="153">
        <f t="shared" si="85"/>
        <v>7</v>
      </c>
      <c r="AE392" s="88"/>
      <c r="AF392" s="153">
        <f t="shared" si="87"/>
        <v>14</v>
      </c>
      <c r="AG392" s="88"/>
      <c r="AH392" s="153">
        <f t="shared" si="86"/>
        <v>28</v>
      </c>
      <c r="AI392" s="88"/>
      <c r="AJ392" s="85"/>
      <c r="AK392" s="175"/>
      <c r="AL392" s="67"/>
      <c r="AM392" s="153">
        <f t="shared" si="73"/>
        <v>3</v>
      </c>
      <c r="AN392" s="88"/>
      <c r="AO392" s="153">
        <f t="shared" si="74"/>
        <v>7</v>
      </c>
      <c r="AP392" s="88"/>
      <c r="AQ392" s="153">
        <f t="shared" si="88"/>
        <v>14</v>
      </c>
      <c r="AR392" s="88"/>
      <c r="AS392" s="153">
        <f t="shared" si="75"/>
        <v>28</v>
      </c>
      <c r="AT392" s="88"/>
      <c r="AU392" s="85"/>
      <c r="AV392" s="94"/>
      <c r="AW392" s="199"/>
      <c r="AX392" s="200"/>
    </row>
    <row r="393" spans="1:50" s="1" customFormat="1" ht="15" customHeight="1" x14ac:dyDescent="0.25">
      <c r="A393" s="1" t="s">
        <v>1113</v>
      </c>
      <c r="B393" s="147" t="s">
        <v>638</v>
      </c>
      <c r="C393" s="148" t="s">
        <v>108</v>
      </c>
      <c r="D393" s="213" t="s">
        <v>47</v>
      </c>
      <c r="E393" s="149" t="s">
        <v>48</v>
      </c>
      <c r="F393" s="217" t="s">
        <v>49</v>
      </c>
      <c r="G393" s="213" t="s">
        <v>173</v>
      </c>
      <c r="H393" s="150">
        <v>25</v>
      </c>
      <c r="I393" s="114"/>
      <c r="J393" s="110"/>
      <c r="K393" s="110"/>
      <c r="L393" s="110"/>
      <c r="M393" s="185" t="s">
        <v>1292</v>
      </c>
      <c r="N393" s="94"/>
      <c r="O393" s="74"/>
      <c r="P393" s="111"/>
      <c r="Q393" s="153">
        <f t="shared" si="60"/>
        <v>3</v>
      </c>
      <c r="R393" s="88"/>
      <c r="S393" s="153">
        <f t="shared" si="83"/>
        <v>7</v>
      </c>
      <c r="T393" s="88"/>
      <c r="U393" s="153">
        <f t="shared" si="21"/>
        <v>14</v>
      </c>
      <c r="V393" s="88"/>
      <c r="W393" s="153">
        <f t="shared" si="68"/>
        <v>28</v>
      </c>
      <c r="X393" s="88"/>
      <c r="Y393" s="85"/>
      <c r="Z393" s="175"/>
      <c r="AA393" s="83"/>
      <c r="AB393" s="153">
        <f t="shared" si="84"/>
        <v>3</v>
      </c>
      <c r="AC393" s="88"/>
      <c r="AD393" s="153">
        <f t="shared" si="85"/>
        <v>7</v>
      </c>
      <c r="AE393" s="88"/>
      <c r="AF393" s="153">
        <f t="shared" si="87"/>
        <v>14</v>
      </c>
      <c r="AG393" s="88"/>
      <c r="AH393" s="153">
        <f t="shared" si="86"/>
        <v>28</v>
      </c>
      <c r="AI393" s="88"/>
      <c r="AJ393" s="85"/>
      <c r="AK393" s="175"/>
      <c r="AL393" s="67"/>
      <c r="AM393" s="153">
        <f t="shared" si="73"/>
        <v>3</v>
      </c>
      <c r="AN393" s="88"/>
      <c r="AO393" s="153">
        <f t="shared" si="74"/>
        <v>7</v>
      </c>
      <c r="AP393" s="88"/>
      <c r="AQ393" s="153">
        <f t="shared" si="88"/>
        <v>14</v>
      </c>
      <c r="AR393" s="88"/>
      <c r="AS393" s="153">
        <f t="shared" si="75"/>
        <v>28</v>
      </c>
      <c r="AT393" s="88"/>
      <c r="AU393" s="85"/>
      <c r="AV393" s="94"/>
      <c r="AW393" s="199"/>
      <c r="AX393" s="200"/>
    </row>
    <row r="394" spans="1:50" s="1" customFormat="1" ht="15" customHeight="1" x14ac:dyDescent="0.25">
      <c r="A394" s="1" t="s">
        <v>1114</v>
      </c>
      <c r="B394" s="147" t="s">
        <v>638</v>
      </c>
      <c r="C394" s="148" t="s">
        <v>109</v>
      </c>
      <c r="D394" s="213" t="s">
        <v>47</v>
      </c>
      <c r="E394" s="149" t="s">
        <v>48</v>
      </c>
      <c r="F394" s="217" t="s">
        <v>49</v>
      </c>
      <c r="G394" s="213" t="s">
        <v>173</v>
      </c>
      <c r="H394" s="150">
        <v>25</v>
      </c>
      <c r="I394" s="114"/>
      <c r="J394" s="110"/>
      <c r="K394" s="110"/>
      <c r="L394" s="110"/>
      <c r="M394" s="185" t="s">
        <v>1292</v>
      </c>
      <c r="N394" s="94"/>
      <c r="O394" s="74"/>
      <c r="P394" s="111"/>
      <c r="Q394" s="153">
        <f t="shared" si="60"/>
        <v>3</v>
      </c>
      <c r="R394" s="88"/>
      <c r="S394" s="153">
        <f t="shared" si="83"/>
        <v>7</v>
      </c>
      <c r="T394" s="88"/>
      <c r="U394" s="153">
        <f t="shared" si="21"/>
        <v>14</v>
      </c>
      <c r="V394" s="88"/>
      <c r="W394" s="153">
        <f t="shared" si="68"/>
        <v>28</v>
      </c>
      <c r="X394" s="88"/>
      <c r="Y394" s="85"/>
      <c r="Z394" s="175"/>
      <c r="AA394" s="83"/>
      <c r="AB394" s="153">
        <f t="shared" si="84"/>
        <v>3</v>
      </c>
      <c r="AC394" s="88"/>
      <c r="AD394" s="153">
        <f t="shared" si="85"/>
        <v>7</v>
      </c>
      <c r="AE394" s="88"/>
      <c r="AF394" s="153">
        <f t="shared" si="87"/>
        <v>14</v>
      </c>
      <c r="AG394" s="88"/>
      <c r="AH394" s="153">
        <f t="shared" si="86"/>
        <v>28</v>
      </c>
      <c r="AI394" s="88"/>
      <c r="AJ394" s="85"/>
      <c r="AK394" s="175"/>
      <c r="AL394" s="67"/>
      <c r="AM394" s="153">
        <f t="shared" si="73"/>
        <v>3</v>
      </c>
      <c r="AN394" s="88"/>
      <c r="AO394" s="153">
        <f t="shared" si="74"/>
        <v>7</v>
      </c>
      <c r="AP394" s="88"/>
      <c r="AQ394" s="153">
        <f t="shared" si="88"/>
        <v>14</v>
      </c>
      <c r="AR394" s="88"/>
      <c r="AS394" s="153">
        <f t="shared" si="75"/>
        <v>28</v>
      </c>
      <c r="AT394" s="88"/>
      <c r="AU394" s="85"/>
      <c r="AV394" s="94"/>
      <c r="AW394" s="199"/>
      <c r="AX394" s="200"/>
    </row>
    <row r="395" spans="1:50" s="1" customFormat="1" ht="15" customHeight="1" x14ac:dyDescent="0.25">
      <c r="A395" s="1" t="s">
        <v>1115</v>
      </c>
      <c r="B395" s="147" t="s">
        <v>638</v>
      </c>
      <c r="C395" s="148" t="s">
        <v>110</v>
      </c>
      <c r="D395" s="213" t="s">
        <v>47</v>
      </c>
      <c r="E395" s="149" t="s">
        <v>48</v>
      </c>
      <c r="F395" s="217" t="s">
        <v>49</v>
      </c>
      <c r="G395" s="213" t="s">
        <v>173</v>
      </c>
      <c r="H395" s="150">
        <v>25</v>
      </c>
      <c r="I395" s="114"/>
      <c r="J395" s="110"/>
      <c r="K395" s="110"/>
      <c r="L395" s="110"/>
      <c r="M395" s="185" t="s">
        <v>1292</v>
      </c>
      <c r="N395" s="94"/>
      <c r="O395" s="74"/>
      <c r="P395" s="111"/>
      <c r="Q395" s="153">
        <f t="shared" si="60"/>
        <v>3</v>
      </c>
      <c r="R395" s="88"/>
      <c r="S395" s="153">
        <f t="shared" si="83"/>
        <v>7</v>
      </c>
      <c r="T395" s="88"/>
      <c r="U395" s="153">
        <f t="shared" si="21"/>
        <v>14</v>
      </c>
      <c r="V395" s="88"/>
      <c r="W395" s="153">
        <f t="shared" si="68"/>
        <v>28</v>
      </c>
      <c r="X395" s="88"/>
      <c r="Y395" s="85"/>
      <c r="Z395" s="175"/>
      <c r="AA395" s="83"/>
      <c r="AB395" s="153">
        <f t="shared" si="84"/>
        <v>3</v>
      </c>
      <c r="AC395" s="88"/>
      <c r="AD395" s="153">
        <f t="shared" si="85"/>
        <v>7</v>
      </c>
      <c r="AE395" s="88"/>
      <c r="AF395" s="153">
        <f t="shared" si="87"/>
        <v>14</v>
      </c>
      <c r="AG395" s="88"/>
      <c r="AH395" s="153">
        <f t="shared" si="86"/>
        <v>28</v>
      </c>
      <c r="AI395" s="88"/>
      <c r="AJ395" s="85"/>
      <c r="AK395" s="175"/>
      <c r="AL395" s="67"/>
      <c r="AM395" s="153">
        <f t="shared" si="73"/>
        <v>3</v>
      </c>
      <c r="AN395" s="88"/>
      <c r="AO395" s="153">
        <f t="shared" si="74"/>
        <v>7</v>
      </c>
      <c r="AP395" s="88"/>
      <c r="AQ395" s="153">
        <f t="shared" si="88"/>
        <v>14</v>
      </c>
      <c r="AR395" s="88"/>
      <c r="AS395" s="153">
        <f t="shared" si="75"/>
        <v>28</v>
      </c>
      <c r="AT395" s="88"/>
      <c r="AU395" s="85"/>
      <c r="AV395" s="94"/>
      <c r="AW395" s="199"/>
      <c r="AX395" s="200"/>
    </row>
    <row r="396" spans="1:50" s="1" customFormat="1" ht="15" customHeight="1" x14ac:dyDescent="0.25">
      <c r="A396" s="1" t="s">
        <v>1116</v>
      </c>
      <c r="B396" s="147" t="s">
        <v>638</v>
      </c>
      <c r="C396" s="148" t="s">
        <v>111</v>
      </c>
      <c r="D396" s="213" t="s">
        <v>47</v>
      </c>
      <c r="E396" s="149" t="s">
        <v>48</v>
      </c>
      <c r="F396" s="217" t="s">
        <v>49</v>
      </c>
      <c r="G396" s="213" t="s">
        <v>173</v>
      </c>
      <c r="H396" s="150">
        <v>25</v>
      </c>
      <c r="I396" s="114"/>
      <c r="J396" s="110"/>
      <c r="K396" s="110"/>
      <c r="L396" s="110"/>
      <c r="M396" s="185" t="s">
        <v>1292</v>
      </c>
      <c r="N396" s="94"/>
      <c r="O396" s="74"/>
      <c r="P396" s="111"/>
      <c r="Q396" s="153">
        <f t="shared" si="60"/>
        <v>3</v>
      </c>
      <c r="R396" s="88"/>
      <c r="S396" s="153">
        <f t="shared" si="83"/>
        <v>7</v>
      </c>
      <c r="T396" s="88"/>
      <c r="U396" s="153">
        <f t="shared" si="21"/>
        <v>14</v>
      </c>
      <c r="V396" s="88"/>
      <c r="W396" s="153">
        <f t="shared" si="68"/>
        <v>28</v>
      </c>
      <c r="X396" s="88"/>
      <c r="Y396" s="85"/>
      <c r="Z396" s="175"/>
      <c r="AA396" s="83"/>
      <c r="AB396" s="153">
        <f t="shared" si="84"/>
        <v>3</v>
      </c>
      <c r="AC396" s="88"/>
      <c r="AD396" s="153">
        <f t="shared" si="85"/>
        <v>7</v>
      </c>
      <c r="AE396" s="88"/>
      <c r="AF396" s="153">
        <f t="shared" si="87"/>
        <v>14</v>
      </c>
      <c r="AG396" s="88"/>
      <c r="AH396" s="153">
        <f t="shared" si="86"/>
        <v>28</v>
      </c>
      <c r="AI396" s="88"/>
      <c r="AJ396" s="85"/>
      <c r="AK396" s="175"/>
      <c r="AL396" s="67"/>
      <c r="AM396" s="153">
        <f t="shared" si="73"/>
        <v>3</v>
      </c>
      <c r="AN396" s="88"/>
      <c r="AO396" s="153">
        <f t="shared" si="74"/>
        <v>7</v>
      </c>
      <c r="AP396" s="88"/>
      <c r="AQ396" s="153">
        <f t="shared" si="88"/>
        <v>14</v>
      </c>
      <c r="AR396" s="88"/>
      <c r="AS396" s="153">
        <f t="shared" si="75"/>
        <v>28</v>
      </c>
      <c r="AT396" s="88"/>
      <c r="AU396" s="85"/>
      <c r="AV396" s="94"/>
      <c r="AW396" s="199"/>
      <c r="AX396" s="200"/>
    </row>
    <row r="397" spans="1:50" s="1" customFormat="1" ht="15" customHeight="1" x14ac:dyDescent="0.25">
      <c r="A397" s="1" t="s">
        <v>1150</v>
      </c>
      <c r="B397" s="147" t="s">
        <v>638</v>
      </c>
      <c r="C397" s="148" t="s">
        <v>114</v>
      </c>
      <c r="D397" s="213" t="s">
        <v>47</v>
      </c>
      <c r="E397" s="149" t="s">
        <v>48</v>
      </c>
      <c r="F397" s="217" t="s">
        <v>49</v>
      </c>
      <c r="G397" s="213" t="s">
        <v>173</v>
      </c>
      <c r="H397" s="150">
        <v>25</v>
      </c>
      <c r="I397" s="114"/>
      <c r="J397" s="110"/>
      <c r="K397" s="110"/>
      <c r="L397" s="110"/>
      <c r="M397" s="185" t="s">
        <v>1292</v>
      </c>
      <c r="N397" s="94"/>
      <c r="O397" s="74"/>
      <c r="P397" s="111"/>
      <c r="Q397" s="153">
        <f t="shared" si="60"/>
        <v>3</v>
      </c>
      <c r="R397" s="88"/>
      <c r="S397" s="153">
        <f t="shared" si="83"/>
        <v>7</v>
      </c>
      <c r="T397" s="88"/>
      <c r="U397" s="153">
        <f t="shared" si="21"/>
        <v>14</v>
      </c>
      <c r="V397" s="88"/>
      <c r="W397" s="153">
        <f t="shared" si="68"/>
        <v>28</v>
      </c>
      <c r="X397" s="88"/>
      <c r="Y397" s="85"/>
      <c r="Z397" s="175"/>
      <c r="AA397" s="83"/>
      <c r="AB397" s="153">
        <f t="shared" si="84"/>
        <v>3</v>
      </c>
      <c r="AC397" s="88"/>
      <c r="AD397" s="153">
        <f t="shared" si="85"/>
        <v>7</v>
      </c>
      <c r="AE397" s="88"/>
      <c r="AF397" s="153">
        <f t="shared" si="87"/>
        <v>14</v>
      </c>
      <c r="AG397" s="88"/>
      <c r="AH397" s="153">
        <f t="shared" si="86"/>
        <v>28</v>
      </c>
      <c r="AI397" s="88"/>
      <c r="AJ397" s="85"/>
      <c r="AK397" s="175"/>
      <c r="AL397" s="67"/>
      <c r="AM397" s="153">
        <f t="shared" si="73"/>
        <v>3</v>
      </c>
      <c r="AN397" s="88"/>
      <c r="AO397" s="153">
        <f t="shared" si="74"/>
        <v>7</v>
      </c>
      <c r="AP397" s="88"/>
      <c r="AQ397" s="153">
        <f t="shared" si="88"/>
        <v>14</v>
      </c>
      <c r="AR397" s="88"/>
      <c r="AS397" s="153">
        <f t="shared" si="75"/>
        <v>28</v>
      </c>
      <c r="AT397" s="88"/>
      <c r="AU397" s="85"/>
      <c r="AV397" s="94"/>
      <c r="AW397" s="199"/>
      <c r="AX397" s="200"/>
    </row>
    <row r="398" spans="1:50" s="1" customFormat="1" ht="15" customHeight="1" x14ac:dyDescent="0.25">
      <c r="A398" s="1" t="s">
        <v>1151</v>
      </c>
      <c r="B398" s="147" t="s">
        <v>638</v>
      </c>
      <c r="C398" s="148" t="s">
        <v>115</v>
      </c>
      <c r="D398" s="213" t="s">
        <v>47</v>
      </c>
      <c r="E398" s="149" t="s">
        <v>48</v>
      </c>
      <c r="F398" s="217" t="s">
        <v>49</v>
      </c>
      <c r="G398" s="213" t="s">
        <v>173</v>
      </c>
      <c r="H398" s="150">
        <v>25</v>
      </c>
      <c r="I398" s="114"/>
      <c r="J398" s="110"/>
      <c r="K398" s="110"/>
      <c r="L398" s="110"/>
      <c r="M398" s="185" t="s">
        <v>1292</v>
      </c>
      <c r="N398" s="94"/>
      <c r="O398" s="74"/>
      <c r="P398" s="111"/>
      <c r="Q398" s="153">
        <f t="shared" si="60"/>
        <v>3</v>
      </c>
      <c r="R398" s="88"/>
      <c r="S398" s="153">
        <f t="shared" si="83"/>
        <v>7</v>
      </c>
      <c r="T398" s="88"/>
      <c r="U398" s="153">
        <f t="shared" si="21"/>
        <v>14</v>
      </c>
      <c r="V398" s="88"/>
      <c r="W398" s="153">
        <f t="shared" si="68"/>
        <v>28</v>
      </c>
      <c r="X398" s="88"/>
      <c r="Y398" s="85"/>
      <c r="Z398" s="175"/>
      <c r="AA398" s="83"/>
      <c r="AB398" s="153">
        <f t="shared" si="84"/>
        <v>3</v>
      </c>
      <c r="AC398" s="88"/>
      <c r="AD398" s="153">
        <f t="shared" si="85"/>
        <v>7</v>
      </c>
      <c r="AE398" s="88"/>
      <c r="AF398" s="153">
        <f t="shared" si="87"/>
        <v>14</v>
      </c>
      <c r="AG398" s="88"/>
      <c r="AH398" s="153">
        <f t="shared" si="86"/>
        <v>28</v>
      </c>
      <c r="AI398" s="88"/>
      <c r="AJ398" s="85"/>
      <c r="AK398" s="175"/>
      <c r="AL398" s="67"/>
      <c r="AM398" s="153">
        <f t="shared" si="73"/>
        <v>3</v>
      </c>
      <c r="AN398" s="88"/>
      <c r="AO398" s="153">
        <f t="shared" si="74"/>
        <v>7</v>
      </c>
      <c r="AP398" s="88"/>
      <c r="AQ398" s="153">
        <f t="shared" si="88"/>
        <v>14</v>
      </c>
      <c r="AR398" s="88"/>
      <c r="AS398" s="153">
        <f t="shared" si="75"/>
        <v>28</v>
      </c>
      <c r="AT398" s="88"/>
      <c r="AU398" s="85"/>
      <c r="AV398" s="94"/>
      <c r="AW398" s="199"/>
      <c r="AX398" s="200"/>
    </row>
    <row r="399" spans="1:50" s="1" customFormat="1" ht="15" customHeight="1" x14ac:dyDescent="0.25">
      <c r="A399" s="1" t="s">
        <v>1152</v>
      </c>
      <c r="B399" s="147" t="s">
        <v>638</v>
      </c>
      <c r="C399" s="148" t="s">
        <v>116</v>
      </c>
      <c r="D399" s="213" t="s">
        <v>47</v>
      </c>
      <c r="E399" s="149" t="s">
        <v>48</v>
      </c>
      <c r="F399" s="217" t="s">
        <v>49</v>
      </c>
      <c r="G399" s="213" t="s">
        <v>173</v>
      </c>
      <c r="H399" s="150">
        <v>25</v>
      </c>
      <c r="I399" s="114"/>
      <c r="J399" s="110"/>
      <c r="K399" s="110"/>
      <c r="L399" s="110"/>
      <c r="M399" s="185" t="s">
        <v>1292</v>
      </c>
      <c r="N399" s="94"/>
      <c r="O399" s="74"/>
      <c r="P399" s="111"/>
      <c r="Q399" s="153">
        <f t="shared" si="60"/>
        <v>3</v>
      </c>
      <c r="R399" s="88"/>
      <c r="S399" s="153">
        <f t="shared" si="83"/>
        <v>7</v>
      </c>
      <c r="T399" s="88"/>
      <c r="U399" s="153">
        <f t="shared" si="21"/>
        <v>14</v>
      </c>
      <c r="V399" s="88"/>
      <c r="W399" s="153">
        <f t="shared" si="68"/>
        <v>28</v>
      </c>
      <c r="X399" s="88"/>
      <c r="Y399" s="85"/>
      <c r="Z399" s="175"/>
      <c r="AA399" s="83"/>
      <c r="AB399" s="153">
        <f t="shared" si="84"/>
        <v>3</v>
      </c>
      <c r="AC399" s="88"/>
      <c r="AD399" s="153">
        <f t="shared" si="85"/>
        <v>7</v>
      </c>
      <c r="AE399" s="88"/>
      <c r="AF399" s="153">
        <f t="shared" si="87"/>
        <v>14</v>
      </c>
      <c r="AG399" s="88"/>
      <c r="AH399" s="153">
        <f t="shared" si="86"/>
        <v>28</v>
      </c>
      <c r="AI399" s="88"/>
      <c r="AJ399" s="85"/>
      <c r="AK399" s="175"/>
      <c r="AL399" s="67"/>
      <c r="AM399" s="153">
        <f t="shared" si="73"/>
        <v>3</v>
      </c>
      <c r="AN399" s="88"/>
      <c r="AO399" s="153">
        <f t="shared" si="74"/>
        <v>7</v>
      </c>
      <c r="AP399" s="88"/>
      <c r="AQ399" s="153">
        <f t="shared" si="88"/>
        <v>14</v>
      </c>
      <c r="AR399" s="88"/>
      <c r="AS399" s="153">
        <f t="shared" si="75"/>
        <v>28</v>
      </c>
      <c r="AT399" s="88"/>
      <c r="AU399" s="85"/>
      <c r="AV399" s="94"/>
      <c r="AW399" s="199"/>
      <c r="AX399" s="200"/>
    </row>
    <row r="400" spans="1:50" s="1" customFormat="1" ht="15" customHeight="1" x14ac:dyDescent="0.25">
      <c r="A400" s="1" t="s">
        <v>1153</v>
      </c>
      <c r="B400" s="147" t="s">
        <v>638</v>
      </c>
      <c r="C400" s="148" t="s">
        <v>117</v>
      </c>
      <c r="D400" s="213" t="s">
        <v>47</v>
      </c>
      <c r="E400" s="149" t="s">
        <v>48</v>
      </c>
      <c r="F400" s="217" t="s">
        <v>49</v>
      </c>
      <c r="G400" s="213" t="s">
        <v>173</v>
      </c>
      <c r="H400" s="150">
        <v>25</v>
      </c>
      <c r="I400" s="114"/>
      <c r="J400" s="110"/>
      <c r="K400" s="110"/>
      <c r="L400" s="110"/>
      <c r="M400" s="185" t="s">
        <v>1292</v>
      </c>
      <c r="N400" s="94"/>
      <c r="O400" s="74"/>
      <c r="P400" s="111"/>
      <c r="Q400" s="153">
        <f t="shared" si="60"/>
        <v>3</v>
      </c>
      <c r="R400" s="88"/>
      <c r="S400" s="153">
        <f t="shared" si="83"/>
        <v>7</v>
      </c>
      <c r="T400" s="88"/>
      <c r="U400" s="153">
        <f t="shared" si="21"/>
        <v>14</v>
      </c>
      <c r="V400" s="88"/>
      <c r="W400" s="153">
        <f t="shared" si="68"/>
        <v>28</v>
      </c>
      <c r="X400" s="88"/>
      <c r="Y400" s="85"/>
      <c r="Z400" s="175"/>
      <c r="AA400" s="83"/>
      <c r="AB400" s="153">
        <f t="shared" si="84"/>
        <v>3</v>
      </c>
      <c r="AC400" s="88"/>
      <c r="AD400" s="153">
        <f t="shared" si="85"/>
        <v>7</v>
      </c>
      <c r="AE400" s="88"/>
      <c r="AF400" s="153">
        <f t="shared" si="87"/>
        <v>14</v>
      </c>
      <c r="AG400" s="88"/>
      <c r="AH400" s="153">
        <f t="shared" si="86"/>
        <v>28</v>
      </c>
      <c r="AI400" s="88"/>
      <c r="AJ400" s="85"/>
      <c r="AK400" s="175"/>
      <c r="AL400" s="67"/>
      <c r="AM400" s="153">
        <f t="shared" si="73"/>
        <v>3</v>
      </c>
      <c r="AN400" s="88"/>
      <c r="AO400" s="153">
        <f t="shared" si="74"/>
        <v>7</v>
      </c>
      <c r="AP400" s="88"/>
      <c r="AQ400" s="153">
        <f t="shared" si="88"/>
        <v>14</v>
      </c>
      <c r="AR400" s="88"/>
      <c r="AS400" s="153">
        <f t="shared" si="75"/>
        <v>28</v>
      </c>
      <c r="AT400" s="88"/>
      <c r="AU400" s="85"/>
      <c r="AV400" s="94"/>
      <c r="AW400" s="199"/>
      <c r="AX400" s="200"/>
    </row>
    <row r="401" spans="1:50" s="1" customFormat="1" ht="15" customHeight="1" x14ac:dyDescent="0.25">
      <c r="A401" s="1" t="s">
        <v>1154</v>
      </c>
      <c r="B401" s="147" t="s">
        <v>638</v>
      </c>
      <c r="C401" s="148" t="s">
        <v>118</v>
      </c>
      <c r="D401" s="213" t="s">
        <v>47</v>
      </c>
      <c r="E401" s="149" t="s">
        <v>48</v>
      </c>
      <c r="F401" s="217" t="s">
        <v>49</v>
      </c>
      <c r="G401" s="213" t="s">
        <v>173</v>
      </c>
      <c r="H401" s="150">
        <v>25</v>
      </c>
      <c r="I401" s="114"/>
      <c r="J401" s="110"/>
      <c r="K401" s="110"/>
      <c r="L401" s="110"/>
      <c r="M401" s="185" t="s">
        <v>1292</v>
      </c>
      <c r="N401" s="94"/>
      <c r="O401" s="74"/>
      <c r="P401" s="111"/>
      <c r="Q401" s="153">
        <f t="shared" si="60"/>
        <v>3</v>
      </c>
      <c r="R401" s="88"/>
      <c r="S401" s="153">
        <f t="shared" si="83"/>
        <v>7</v>
      </c>
      <c r="T401" s="88"/>
      <c r="U401" s="153">
        <f t="shared" si="21"/>
        <v>14</v>
      </c>
      <c r="V401" s="88"/>
      <c r="W401" s="153">
        <f t="shared" si="68"/>
        <v>28</v>
      </c>
      <c r="X401" s="88"/>
      <c r="Y401" s="85"/>
      <c r="Z401" s="175"/>
      <c r="AA401" s="83"/>
      <c r="AB401" s="153">
        <f t="shared" si="84"/>
        <v>3</v>
      </c>
      <c r="AC401" s="88"/>
      <c r="AD401" s="153">
        <f t="shared" si="85"/>
        <v>7</v>
      </c>
      <c r="AE401" s="88"/>
      <c r="AF401" s="153">
        <f t="shared" si="87"/>
        <v>14</v>
      </c>
      <c r="AG401" s="88"/>
      <c r="AH401" s="153">
        <f t="shared" si="86"/>
        <v>28</v>
      </c>
      <c r="AI401" s="88"/>
      <c r="AJ401" s="85"/>
      <c r="AK401" s="175"/>
      <c r="AL401" s="67"/>
      <c r="AM401" s="153">
        <f t="shared" si="73"/>
        <v>3</v>
      </c>
      <c r="AN401" s="88"/>
      <c r="AO401" s="153">
        <f t="shared" si="74"/>
        <v>7</v>
      </c>
      <c r="AP401" s="88"/>
      <c r="AQ401" s="153">
        <f t="shared" si="88"/>
        <v>14</v>
      </c>
      <c r="AR401" s="88"/>
      <c r="AS401" s="153">
        <f t="shared" si="75"/>
        <v>28</v>
      </c>
      <c r="AT401" s="88"/>
      <c r="AU401" s="85"/>
      <c r="AV401" s="94"/>
      <c r="AW401" s="199"/>
      <c r="AX401" s="200"/>
    </row>
    <row r="402" spans="1:50" s="1" customFormat="1" ht="15" customHeight="1" x14ac:dyDescent="0.25">
      <c r="A402" s="1" t="s">
        <v>1155</v>
      </c>
      <c r="B402" s="147" t="s">
        <v>638</v>
      </c>
      <c r="C402" s="148" t="s">
        <v>119</v>
      </c>
      <c r="D402" s="213" t="s">
        <v>47</v>
      </c>
      <c r="E402" s="149" t="s">
        <v>48</v>
      </c>
      <c r="F402" s="217" t="s">
        <v>49</v>
      </c>
      <c r="G402" s="213" t="s">
        <v>173</v>
      </c>
      <c r="H402" s="150">
        <v>25</v>
      </c>
      <c r="I402" s="114"/>
      <c r="J402" s="110"/>
      <c r="K402" s="110"/>
      <c r="L402" s="110"/>
      <c r="M402" s="185" t="s">
        <v>1292</v>
      </c>
      <c r="N402" s="94"/>
      <c r="O402" s="74"/>
      <c r="P402" s="111"/>
      <c r="Q402" s="153">
        <f t="shared" si="60"/>
        <v>3</v>
      </c>
      <c r="R402" s="88"/>
      <c r="S402" s="153">
        <f t="shared" si="83"/>
        <v>7</v>
      </c>
      <c r="T402" s="88"/>
      <c r="U402" s="153">
        <f t="shared" si="21"/>
        <v>14</v>
      </c>
      <c r="V402" s="88"/>
      <c r="W402" s="153">
        <f t="shared" si="68"/>
        <v>28</v>
      </c>
      <c r="X402" s="88"/>
      <c r="Y402" s="85"/>
      <c r="Z402" s="175"/>
      <c r="AA402" s="83"/>
      <c r="AB402" s="153">
        <f t="shared" si="84"/>
        <v>3</v>
      </c>
      <c r="AC402" s="88"/>
      <c r="AD402" s="153">
        <f t="shared" si="85"/>
        <v>7</v>
      </c>
      <c r="AE402" s="88"/>
      <c r="AF402" s="153">
        <f t="shared" si="87"/>
        <v>14</v>
      </c>
      <c r="AG402" s="88"/>
      <c r="AH402" s="153">
        <f t="shared" si="86"/>
        <v>28</v>
      </c>
      <c r="AI402" s="88"/>
      <c r="AJ402" s="85"/>
      <c r="AK402" s="175"/>
      <c r="AL402" s="67"/>
      <c r="AM402" s="153">
        <f t="shared" si="73"/>
        <v>3</v>
      </c>
      <c r="AN402" s="88"/>
      <c r="AO402" s="153">
        <f t="shared" si="74"/>
        <v>7</v>
      </c>
      <c r="AP402" s="88"/>
      <c r="AQ402" s="153">
        <f t="shared" si="88"/>
        <v>14</v>
      </c>
      <c r="AR402" s="88"/>
      <c r="AS402" s="153">
        <f t="shared" si="75"/>
        <v>28</v>
      </c>
      <c r="AT402" s="88"/>
      <c r="AU402" s="85"/>
      <c r="AV402" s="94"/>
      <c r="AW402" s="199"/>
      <c r="AX402" s="200"/>
    </row>
    <row r="403" spans="1:50" s="1" customFormat="1" ht="15" customHeight="1" x14ac:dyDescent="0.25">
      <c r="A403" s="1" t="s">
        <v>1156</v>
      </c>
      <c r="B403" s="147" t="s">
        <v>638</v>
      </c>
      <c r="C403" s="148" t="s">
        <v>120</v>
      </c>
      <c r="D403" s="213" t="s">
        <v>47</v>
      </c>
      <c r="E403" s="149" t="s">
        <v>48</v>
      </c>
      <c r="F403" s="217" t="s">
        <v>49</v>
      </c>
      <c r="G403" s="213" t="s">
        <v>173</v>
      </c>
      <c r="H403" s="150">
        <v>25</v>
      </c>
      <c r="I403" s="114"/>
      <c r="J403" s="110"/>
      <c r="K403" s="110"/>
      <c r="L403" s="110"/>
      <c r="M403" s="185" t="s">
        <v>1292</v>
      </c>
      <c r="N403" s="94"/>
      <c r="O403" s="74"/>
      <c r="P403" s="111"/>
      <c r="Q403" s="153">
        <f t="shared" si="60"/>
        <v>3</v>
      </c>
      <c r="R403" s="88"/>
      <c r="S403" s="153">
        <f t="shared" si="83"/>
        <v>7</v>
      </c>
      <c r="T403" s="88"/>
      <c r="U403" s="153">
        <f t="shared" si="21"/>
        <v>14</v>
      </c>
      <c r="V403" s="88"/>
      <c r="W403" s="153">
        <f t="shared" si="68"/>
        <v>28</v>
      </c>
      <c r="X403" s="88"/>
      <c r="Y403" s="85"/>
      <c r="Z403" s="175"/>
      <c r="AA403" s="83"/>
      <c r="AB403" s="153">
        <f t="shared" si="84"/>
        <v>3</v>
      </c>
      <c r="AC403" s="88"/>
      <c r="AD403" s="153">
        <f t="shared" si="85"/>
        <v>7</v>
      </c>
      <c r="AE403" s="88"/>
      <c r="AF403" s="153">
        <f t="shared" si="87"/>
        <v>14</v>
      </c>
      <c r="AG403" s="88"/>
      <c r="AH403" s="153">
        <f t="shared" si="86"/>
        <v>28</v>
      </c>
      <c r="AI403" s="88"/>
      <c r="AJ403" s="85"/>
      <c r="AK403" s="175"/>
      <c r="AL403" s="67"/>
      <c r="AM403" s="153">
        <f t="shared" si="73"/>
        <v>3</v>
      </c>
      <c r="AN403" s="88"/>
      <c r="AO403" s="153">
        <f t="shared" si="74"/>
        <v>7</v>
      </c>
      <c r="AP403" s="88"/>
      <c r="AQ403" s="153">
        <f t="shared" si="88"/>
        <v>14</v>
      </c>
      <c r="AR403" s="88"/>
      <c r="AS403" s="153">
        <f t="shared" si="75"/>
        <v>28</v>
      </c>
      <c r="AT403" s="88"/>
      <c r="AU403" s="85"/>
      <c r="AV403" s="94"/>
      <c r="AW403" s="199"/>
      <c r="AX403" s="200"/>
    </row>
    <row r="404" spans="1:50" s="1" customFormat="1" ht="15" customHeight="1" x14ac:dyDescent="0.25">
      <c r="A404" s="1" t="s">
        <v>1157</v>
      </c>
      <c r="B404" s="147" t="s">
        <v>638</v>
      </c>
      <c r="C404" s="148" t="s">
        <v>121</v>
      </c>
      <c r="D404" s="213" t="s">
        <v>47</v>
      </c>
      <c r="E404" s="149" t="s">
        <v>48</v>
      </c>
      <c r="F404" s="217" t="s">
        <v>49</v>
      </c>
      <c r="G404" s="213" t="s">
        <v>173</v>
      </c>
      <c r="H404" s="150">
        <v>25</v>
      </c>
      <c r="I404" s="114"/>
      <c r="J404" s="110"/>
      <c r="K404" s="110"/>
      <c r="L404" s="110"/>
      <c r="M404" s="185" t="s">
        <v>1292</v>
      </c>
      <c r="N404" s="94"/>
      <c r="O404" s="74"/>
      <c r="P404" s="111"/>
      <c r="Q404" s="153">
        <f t="shared" si="60"/>
        <v>3</v>
      </c>
      <c r="R404" s="88"/>
      <c r="S404" s="153">
        <f t="shared" si="83"/>
        <v>7</v>
      </c>
      <c r="T404" s="88"/>
      <c r="U404" s="153">
        <f t="shared" si="21"/>
        <v>14</v>
      </c>
      <c r="V404" s="88"/>
      <c r="W404" s="153">
        <f t="shared" si="68"/>
        <v>28</v>
      </c>
      <c r="X404" s="88"/>
      <c r="Y404" s="85"/>
      <c r="Z404" s="175"/>
      <c r="AA404" s="83"/>
      <c r="AB404" s="153">
        <f t="shared" si="84"/>
        <v>3</v>
      </c>
      <c r="AC404" s="88"/>
      <c r="AD404" s="153">
        <f t="shared" si="85"/>
        <v>7</v>
      </c>
      <c r="AE404" s="88"/>
      <c r="AF404" s="153">
        <f t="shared" si="87"/>
        <v>14</v>
      </c>
      <c r="AG404" s="88"/>
      <c r="AH404" s="153">
        <f t="shared" si="86"/>
        <v>28</v>
      </c>
      <c r="AI404" s="88"/>
      <c r="AJ404" s="85"/>
      <c r="AK404" s="175"/>
      <c r="AL404" s="67"/>
      <c r="AM404" s="153">
        <f t="shared" si="73"/>
        <v>3</v>
      </c>
      <c r="AN404" s="88"/>
      <c r="AO404" s="153">
        <f t="shared" si="74"/>
        <v>7</v>
      </c>
      <c r="AP404" s="88"/>
      <c r="AQ404" s="153">
        <f t="shared" si="88"/>
        <v>14</v>
      </c>
      <c r="AR404" s="88"/>
      <c r="AS404" s="153">
        <f t="shared" si="75"/>
        <v>28</v>
      </c>
      <c r="AT404" s="88"/>
      <c r="AU404" s="85"/>
      <c r="AV404" s="94"/>
      <c r="AW404" s="199"/>
      <c r="AX404" s="200"/>
    </row>
    <row r="405" spans="1:50" s="1" customFormat="1" ht="15" customHeight="1" x14ac:dyDescent="0.25">
      <c r="A405" s="1" t="s">
        <v>1158</v>
      </c>
      <c r="B405" s="147" t="s">
        <v>638</v>
      </c>
      <c r="C405" s="148" t="s">
        <v>122</v>
      </c>
      <c r="D405" s="213" t="s">
        <v>47</v>
      </c>
      <c r="E405" s="149" t="s">
        <v>48</v>
      </c>
      <c r="F405" s="217" t="s">
        <v>49</v>
      </c>
      <c r="G405" s="213" t="s">
        <v>173</v>
      </c>
      <c r="H405" s="150">
        <v>25</v>
      </c>
      <c r="I405" s="114"/>
      <c r="J405" s="110"/>
      <c r="K405" s="110"/>
      <c r="L405" s="110"/>
      <c r="M405" s="185" t="s">
        <v>1292</v>
      </c>
      <c r="N405" s="94"/>
      <c r="O405" s="74"/>
      <c r="P405" s="111"/>
      <c r="Q405" s="153">
        <f t="shared" si="60"/>
        <v>3</v>
      </c>
      <c r="R405" s="88"/>
      <c r="S405" s="153">
        <f t="shared" si="83"/>
        <v>7</v>
      </c>
      <c r="T405" s="88"/>
      <c r="U405" s="153">
        <f t="shared" si="21"/>
        <v>14</v>
      </c>
      <c r="V405" s="88"/>
      <c r="W405" s="153">
        <f t="shared" si="68"/>
        <v>28</v>
      </c>
      <c r="X405" s="88"/>
      <c r="Y405" s="85"/>
      <c r="Z405" s="175"/>
      <c r="AA405" s="83"/>
      <c r="AB405" s="153">
        <f t="shared" si="84"/>
        <v>3</v>
      </c>
      <c r="AC405" s="88"/>
      <c r="AD405" s="153">
        <f t="shared" si="85"/>
        <v>7</v>
      </c>
      <c r="AE405" s="88"/>
      <c r="AF405" s="153">
        <f t="shared" si="87"/>
        <v>14</v>
      </c>
      <c r="AG405" s="88"/>
      <c r="AH405" s="153">
        <f t="shared" si="86"/>
        <v>28</v>
      </c>
      <c r="AI405" s="88"/>
      <c r="AJ405" s="85"/>
      <c r="AK405" s="175"/>
      <c r="AL405" s="67"/>
      <c r="AM405" s="153">
        <f t="shared" si="73"/>
        <v>3</v>
      </c>
      <c r="AN405" s="88"/>
      <c r="AO405" s="153">
        <f t="shared" si="74"/>
        <v>7</v>
      </c>
      <c r="AP405" s="88"/>
      <c r="AQ405" s="153">
        <f t="shared" si="88"/>
        <v>14</v>
      </c>
      <c r="AR405" s="88"/>
      <c r="AS405" s="153">
        <f t="shared" si="75"/>
        <v>28</v>
      </c>
      <c r="AT405" s="88"/>
      <c r="AU405" s="85"/>
      <c r="AV405" s="94"/>
      <c r="AW405" s="199"/>
      <c r="AX405" s="200"/>
    </row>
    <row r="406" spans="1:50" s="1" customFormat="1" ht="15" customHeight="1" x14ac:dyDescent="0.25">
      <c r="A406" s="1" t="s">
        <v>1159</v>
      </c>
      <c r="B406" s="147" t="s">
        <v>638</v>
      </c>
      <c r="C406" s="148" t="s">
        <v>123</v>
      </c>
      <c r="D406" s="213" t="s">
        <v>47</v>
      </c>
      <c r="E406" s="149" t="s">
        <v>48</v>
      </c>
      <c r="F406" s="217" t="s">
        <v>49</v>
      </c>
      <c r="G406" s="213" t="s">
        <v>173</v>
      </c>
      <c r="H406" s="150">
        <v>25</v>
      </c>
      <c r="I406" s="114"/>
      <c r="J406" s="110"/>
      <c r="K406" s="110"/>
      <c r="L406" s="110"/>
      <c r="M406" s="185" t="s">
        <v>1292</v>
      </c>
      <c r="N406" s="94"/>
      <c r="O406" s="74"/>
      <c r="P406" s="111"/>
      <c r="Q406" s="153">
        <f t="shared" si="60"/>
        <v>3</v>
      </c>
      <c r="R406" s="88"/>
      <c r="S406" s="153">
        <f t="shared" si="83"/>
        <v>7</v>
      </c>
      <c r="T406" s="88"/>
      <c r="U406" s="153">
        <f t="shared" si="21"/>
        <v>14</v>
      </c>
      <c r="V406" s="88"/>
      <c r="W406" s="153">
        <f t="shared" si="68"/>
        <v>28</v>
      </c>
      <c r="X406" s="88"/>
      <c r="Y406" s="85"/>
      <c r="Z406" s="175"/>
      <c r="AA406" s="83"/>
      <c r="AB406" s="153">
        <f t="shared" ref="AB406:AB469" si="89">K406+3</f>
        <v>3</v>
      </c>
      <c r="AC406" s="88"/>
      <c r="AD406" s="153">
        <f t="shared" ref="AD406:AD469" si="90">K406+7</f>
        <v>7</v>
      </c>
      <c r="AE406" s="88"/>
      <c r="AF406" s="153">
        <f t="shared" si="87"/>
        <v>14</v>
      </c>
      <c r="AG406" s="88"/>
      <c r="AH406" s="153">
        <f t="shared" si="86"/>
        <v>28</v>
      </c>
      <c r="AI406" s="88"/>
      <c r="AJ406" s="85"/>
      <c r="AK406" s="175"/>
      <c r="AL406" s="67"/>
      <c r="AM406" s="153">
        <f t="shared" si="73"/>
        <v>3</v>
      </c>
      <c r="AN406" s="88"/>
      <c r="AO406" s="153">
        <f t="shared" si="74"/>
        <v>7</v>
      </c>
      <c r="AP406" s="88"/>
      <c r="AQ406" s="153">
        <f t="shared" si="88"/>
        <v>14</v>
      </c>
      <c r="AR406" s="88"/>
      <c r="AS406" s="153">
        <f t="shared" si="75"/>
        <v>28</v>
      </c>
      <c r="AT406" s="88"/>
      <c r="AU406" s="85"/>
      <c r="AV406" s="94"/>
      <c r="AW406" s="199"/>
      <c r="AX406" s="200"/>
    </row>
    <row r="407" spans="1:50" s="1" customFormat="1" ht="15" customHeight="1" x14ac:dyDescent="0.25">
      <c r="A407" s="1" t="s">
        <v>1160</v>
      </c>
      <c r="B407" s="147" t="s">
        <v>638</v>
      </c>
      <c r="C407" s="148" t="s">
        <v>124</v>
      </c>
      <c r="D407" s="213" t="s">
        <v>47</v>
      </c>
      <c r="E407" s="149" t="s">
        <v>48</v>
      </c>
      <c r="F407" s="217" t="s">
        <v>49</v>
      </c>
      <c r="G407" s="213" t="s">
        <v>173</v>
      </c>
      <c r="H407" s="150">
        <v>25</v>
      </c>
      <c r="I407" s="114"/>
      <c r="J407" s="110"/>
      <c r="K407" s="110"/>
      <c r="L407" s="110"/>
      <c r="M407" s="185" t="s">
        <v>1292</v>
      </c>
      <c r="N407" s="94"/>
      <c r="O407" s="74"/>
      <c r="P407" s="111"/>
      <c r="Q407" s="153">
        <f t="shared" si="60"/>
        <v>3</v>
      </c>
      <c r="R407" s="88"/>
      <c r="S407" s="153">
        <f t="shared" si="83"/>
        <v>7</v>
      </c>
      <c r="T407" s="88"/>
      <c r="U407" s="153">
        <f t="shared" si="21"/>
        <v>14</v>
      </c>
      <c r="V407" s="88"/>
      <c r="W407" s="153">
        <f t="shared" si="68"/>
        <v>28</v>
      </c>
      <c r="X407" s="88"/>
      <c r="Y407" s="85"/>
      <c r="Z407" s="175"/>
      <c r="AA407" s="83"/>
      <c r="AB407" s="153">
        <f t="shared" si="89"/>
        <v>3</v>
      </c>
      <c r="AC407" s="88"/>
      <c r="AD407" s="153">
        <f t="shared" si="90"/>
        <v>7</v>
      </c>
      <c r="AE407" s="88"/>
      <c r="AF407" s="153">
        <f t="shared" si="87"/>
        <v>14</v>
      </c>
      <c r="AG407" s="88"/>
      <c r="AH407" s="153">
        <f t="shared" si="86"/>
        <v>28</v>
      </c>
      <c r="AI407" s="88"/>
      <c r="AJ407" s="85"/>
      <c r="AK407" s="175"/>
      <c r="AL407" s="67"/>
      <c r="AM407" s="153">
        <f t="shared" si="73"/>
        <v>3</v>
      </c>
      <c r="AN407" s="88"/>
      <c r="AO407" s="153">
        <f t="shared" si="74"/>
        <v>7</v>
      </c>
      <c r="AP407" s="88"/>
      <c r="AQ407" s="153">
        <f t="shared" si="88"/>
        <v>14</v>
      </c>
      <c r="AR407" s="88"/>
      <c r="AS407" s="153">
        <f t="shared" si="75"/>
        <v>28</v>
      </c>
      <c r="AT407" s="88"/>
      <c r="AU407" s="85"/>
      <c r="AV407" s="94"/>
      <c r="AW407" s="199"/>
      <c r="AX407" s="200"/>
    </row>
    <row r="408" spans="1:50" s="1" customFormat="1" ht="15" customHeight="1" x14ac:dyDescent="0.25">
      <c r="A408" s="1" t="s">
        <v>1161</v>
      </c>
      <c r="B408" s="147" t="s">
        <v>638</v>
      </c>
      <c r="C408" s="148" t="s">
        <v>125</v>
      </c>
      <c r="D408" s="213" t="s">
        <v>47</v>
      </c>
      <c r="E408" s="149" t="s">
        <v>48</v>
      </c>
      <c r="F408" s="217" t="s">
        <v>49</v>
      </c>
      <c r="G408" s="213" t="s">
        <v>173</v>
      </c>
      <c r="H408" s="150">
        <v>25</v>
      </c>
      <c r="I408" s="114"/>
      <c r="J408" s="110"/>
      <c r="K408" s="110"/>
      <c r="L408" s="110"/>
      <c r="M408" s="185" t="s">
        <v>1292</v>
      </c>
      <c r="N408" s="94"/>
      <c r="O408" s="74"/>
      <c r="P408" s="111"/>
      <c r="Q408" s="153">
        <f t="shared" si="60"/>
        <v>3</v>
      </c>
      <c r="R408" s="88"/>
      <c r="S408" s="153">
        <f t="shared" si="83"/>
        <v>7</v>
      </c>
      <c r="T408" s="88"/>
      <c r="U408" s="153">
        <f t="shared" si="21"/>
        <v>14</v>
      </c>
      <c r="V408" s="88"/>
      <c r="W408" s="153">
        <f t="shared" si="68"/>
        <v>28</v>
      </c>
      <c r="X408" s="88"/>
      <c r="Y408" s="85"/>
      <c r="Z408" s="175"/>
      <c r="AA408" s="83"/>
      <c r="AB408" s="153">
        <f t="shared" si="89"/>
        <v>3</v>
      </c>
      <c r="AC408" s="88"/>
      <c r="AD408" s="153">
        <f t="shared" si="90"/>
        <v>7</v>
      </c>
      <c r="AE408" s="88"/>
      <c r="AF408" s="153">
        <f t="shared" si="87"/>
        <v>14</v>
      </c>
      <c r="AG408" s="88"/>
      <c r="AH408" s="153">
        <f t="shared" si="86"/>
        <v>28</v>
      </c>
      <c r="AI408" s="88"/>
      <c r="AJ408" s="85"/>
      <c r="AK408" s="175"/>
      <c r="AL408" s="67"/>
      <c r="AM408" s="153">
        <f t="shared" si="73"/>
        <v>3</v>
      </c>
      <c r="AN408" s="88"/>
      <c r="AO408" s="153">
        <f t="shared" si="74"/>
        <v>7</v>
      </c>
      <c r="AP408" s="88"/>
      <c r="AQ408" s="153">
        <f t="shared" si="88"/>
        <v>14</v>
      </c>
      <c r="AR408" s="88"/>
      <c r="AS408" s="153">
        <f t="shared" si="75"/>
        <v>28</v>
      </c>
      <c r="AT408" s="88"/>
      <c r="AU408" s="85"/>
      <c r="AV408" s="94"/>
      <c r="AW408" s="199"/>
      <c r="AX408" s="200"/>
    </row>
    <row r="409" spans="1:50" s="1" customFormat="1" ht="15" customHeight="1" x14ac:dyDescent="0.25">
      <c r="A409" s="1" t="s">
        <v>1162</v>
      </c>
      <c r="B409" s="147" t="s">
        <v>638</v>
      </c>
      <c r="C409" s="148" t="s">
        <v>126</v>
      </c>
      <c r="D409" s="213" t="s">
        <v>47</v>
      </c>
      <c r="E409" s="149" t="s">
        <v>48</v>
      </c>
      <c r="F409" s="217" t="s">
        <v>49</v>
      </c>
      <c r="G409" s="213" t="s">
        <v>173</v>
      </c>
      <c r="H409" s="150">
        <v>25</v>
      </c>
      <c r="I409" s="114"/>
      <c r="J409" s="110"/>
      <c r="K409" s="110"/>
      <c r="L409" s="110"/>
      <c r="M409" s="185" t="s">
        <v>1292</v>
      </c>
      <c r="N409" s="94"/>
      <c r="O409" s="74"/>
      <c r="P409" s="111"/>
      <c r="Q409" s="153">
        <f t="shared" si="60"/>
        <v>3</v>
      </c>
      <c r="R409" s="88"/>
      <c r="S409" s="153">
        <f t="shared" si="83"/>
        <v>7</v>
      </c>
      <c r="T409" s="88"/>
      <c r="U409" s="153">
        <f t="shared" si="21"/>
        <v>14</v>
      </c>
      <c r="V409" s="88"/>
      <c r="W409" s="153">
        <f t="shared" si="68"/>
        <v>28</v>
      </c>
      <c r="X409" s="88"/>
      <c r="Y409" s="85"/>
      <c r="Z409" s="175"/>
      <c r="AA409" s="83"/>
      <c r="AB409" s="153">
        <f t="shared" si="89"/>
        <v>3</v>
      </c>
      <c r="AC409" s="88"/>
      <c r="AD409" s="153">
        <f t="shared" si="90"/>
        <v>7</v>
      </c>
      <c r="AE409" s="88"/>
      <c r="AF409" s="153">
        <f t="shared" si="87"/>
        <v>14</v>
      </c>
      <c r="AG409" s="88"/>
      <c r="AH409" s="153">
        <f t="shared" si="86"/>
        <v>28</v>
      </c>
      <c r="AI409" s="88"/>
      <c r="AJ409" s="85"/>
      <c r="AK409" s="175"/>
      <c r="AL409" s="67"/>
      <c r="AM409" s="153">
        <f t="shared" si="73"/>
        <v>3</v>
      </c>
      <c r="AN409" s="88"/>
      <c r="AO409" s="153">
        <f t="shared" si="74"/>
        <v>7</v>
      </c>
      <c r="AP409" s="88"/>
      <c r="AQ409" s="153">
        <f t="shared" si="88"/>
        <v>14</v>
      </c>
      <c r="AR409" s="88"/>
      <c r="AS409" s="153">
        <f t="shared" si="75"/>
        <v>28</v>
      </c>
      <c r="AT409" s="88"/>
      <c r="AU409" s="85"/>
      <c r="AV409" s="94"/>
      <c r="AW409" s="199"/>
      <c r="AX409" s="200"/>
    </row>
    <row r="410" spans="1:50" s="1" customFormat="1" ht="15" customHeight="1" x14ac:dyDescent="0.25">
      <c r="A410" s="1" t="s">
        <v>1163</v>
      </c>
      <c r="B410" s="147" t="s">
        <v>638</v>
      </c>
      <c r="C410" s="148" t="s">
        <v>127</v>
      </c>
      <c r="D410" s="213" t="s">
        <v>47</v>
      </c>
      <c r="E410" s="149" t="s">
        <v>48</v>
      </c>
      <c r="F410" s="217" t="s">
        <v>49</v>
      </c>
      <c r="G410" s="213" t="s">
        <v>173</v>
      </c>
      <c r="H410" s="150">
        <v>25</v>
      </c>
      <c r="I410" s="114"/>
      <c r="J410" s="110"/>
      <c r="K410" s="110"/>
      <c r="L410" s="110"/>
      <c r="M410" s="185" t="s">
        <v>1292</v>
      </c>
      <c r="N410" s="94"/>
      <c r="O410" s="74"/>
      <c r="P410" s="111"/>
      <c r="Q410" s="153">
        <f t="shared" si="60"/>
        <v>3</v>
      </c>
      <c r="R410" s="88"/>
      <c r="S410" s="153">
        <f t="shared" si="83"/>
        <v>7</v>
      </c>
      <c r="T410" s="88"/>
      <c r="U410" s="153">
        <f t="shared" si="21"/>
        <v>14</v>
      </c>
      <c r="V410" s="88"/>
      <c r="W410" s="153">
        <f t="shared" si="68"/>
        <v>28</v>
      </c>
      <c r="X410" s="88"/>
      <c r="Y410" s="85"/>
      <c r="Z410" s="175"/>
      <c r="AA410" s="83"/>
      <c r="AB410" s="153">
        <f t="shared" si="89"/>
        <v>3</v>
      </c>
      <c r="AC410" s="88"/>
      <c r="AD410" s="153">
        <f t="shared" si="90"/>
        <v>7</v>
      </c>
      <c r="AE410" s="88"/>
      <c r="AF410" s="153">
        <f t="shared" si="87"/>
        <v>14</v>
      </c>
      <c r="AG410" s="88"/>
      <c r="AH410" s="153">
        <f t="shared" si="86"/>
        <v>28</v>
      </c>
      <c r="AI410" s="88"/>
      <c r="AJ410" s="85"/>
      <c r="AK410" s="175"/>
      <c r="AL410" s="67"/>
      <c r="AM410" s="153">
        <f t="shared" si="73"/>
        <v>3</v>
      </c>
      <c r="AN410" s="88"/>
      <c r="AO410" s="153">
        <f t="shared" si="74"/>
        <v>7</v>
      </c>
      <c r="AP410" s="88"/>
      <c r="AQ410" s="153">
        <f t="shared" si="88"/>
        <v>14</v>
      </c>
      <c r="AR410" s="88"/>
      <c r="AS410" s="153">
        <f t="shared" si="75"/>
        <v>28</v>
      </c>
      <c r="AT410" s="88"/>
      <c r="AU410" s="85"/>
      <c r="AV410" s="94"/>
      <c r="AW410" s="199"/>
      <c r="AX410" s="200"/>
    </row>
    <row r="411" spans="1:50" s="1" customFormat="1" ht="15" customHeight="1" x14ac:dyDescent="0.25">
      <c r="A411" s="1" t="s">
        <v>1164</v>
      </c>
      <c r="B411" s="147" t="s">
        <v>638</v>
      </c>
      <c r="C411" s="148" t="s">
        <v>128</v>
      </c>
      <c r="D411" s="213" t="s">
        <v>47</v>
      </c>
      <c r="E411" s="149" t="s">
        <v>48</v>
      </c>
      <c r="F411" s="217" t="s">
        <v>49</v>
      </c>
      <c r="G411" s="213" t="s">
        <v>173</v>
      </c>
      <c r="H411" s="150">
        <v>25</v>
      </c>
      <c r="I411" s="114"/>
      <c r="J411" s="110"/>
      <c r="K411" s="110"/>
      <c r="L411" s="110"/>
      <c r="M411" s="185" t="s">
        <v>1292</v>
      </c>
      <c r="N411" s="94"/>
      <c r="O411" s="74"/>
      <c r="P411" s="111"/>
      <c r="Q411" s="153">
        <f t="shared" si="60"/>
        <v>3</v>
      </c>
      <c r="R411" s="88"/>
      <c r="S411" s="153">
        <f t="shared" si="83"/>
        <v>7</v>
      </c>
      <c r="T411" s="88"/>
      <c r="U411" s="153">
        <f t="shared" si="21"/>
        <v>14</v>
      </c>
      <c r="V411" s="88"/>
      <c r="W411" s="153">
        <f t="shared" si="68"/>
        <v>28</v>
      </c>
      <c r="X411" s="88"/>
      <c r="Y411" s="85"/>
      <c r="Z411" s="175"/>
      <c r="AA411" s="83"/>
      <c r="AB411" s="153">
        <f t="shared" si="89"/>
        <v>3</v>
      </c>
      <c r="AC411" s="88"/>
      <c r="AD411" s="153">
        <f t="shared" si="90"/>
        <v>7</v>
      </c>
      <c r="AE411" s="88"/>
      <c r="AF411" s="153">
        <f t="shared" si="87"/>
        <v>14</v>
      </c>
      <c r="AG411" s="88"/>
      <c r="AH411" s="153">
        <f t="shared" si="86"/>
        <v>28</v>
      </c>
      <c r="AI411" s="88"/>
      <c r="AJ411" s="85"/>
      <c r="AK411" s="175"/>
      <c r="AL411" s="67"/>
      <c r="AM411" s="153">
        <f t="shared" si="73"/>
        <v>3</v>
      </c>
      <c r="AN411" s="88"/>
      <c r="AO411" s="153">
        <f t="shared" si="74"/>
        <v>7</v>
      </c>
      <c r="AP411" s="88"/>
      <c r="AQ411" s="153">
        <f t="shared" si="88"/>
        <v>14</v>
      </c>
      <c r="AR411" s="88"/>
      <c r="AS411" s="153">
        <f t="shared" si="75"/>
        <v>28</v>
      </c>
      <c r="AT411" s="88"/>
      <c r="AU411" s="85"/>
      <c r="AV411" s="94"/>
      <c r="AW411" s="199"/>
      <c r="AX411" s="200"/>
    </row>
    <row r="412" spans="1:50" s="1" customFormat="1" ht="15" customHeight="1" x14ac:dyDescent="0.25">
      <c r="A412" s="1" t="s">
        <v>1165</v>
      </c>
      <c r="B412" s="147" t="s">
        <v>638</v>
      </c>
      <c r="C412" s="148" t="s">
        <v>129</v>
      </c>
      <c r="D412" s="213" t="s">
        <v>47</v>
      </c>
      <c r="E412" s="149" t="s">
        <v>48</v>
      </c>
      <c r="F412" s="217" t="s">
        <v>49</v>
      </c>
      <c r="G412" s="213" t="s">
        <v>173</v>
      </c>
      <c r="H412" s="150">
        <v>25</v>
      </c>
      <c r="I412" s="114"/>
      <c r="J412" s="110"/>
      <c r="K412" s="110"/>
      <c r="L412" s="110"/>
      <c r="M412" s="185" t="s">
        <v>1292</v>
      </c>
      <c r="N412" s="94"/>
      <c r="O412" s="74"/>
      <c r="P412" s="111"/>
      <c r="Q412" s="153">
        <f t="shared" si="60"/>
        <v>3</v>
      </c>
      <c r="R412" s="88"/>
      <c r="S412" s="153">
        <f t="shared" si="83"/>
        <v>7</v>
      </c>
      <c r="T412" s="88"/>
      <c r="U412" s="153">
        <f t="shared" si="21"/>
        <v>14</v>
      </c>
      <c r="V412" s="88"/>
      <c r="W412" s="153">
        <f t="shared" si="68"/>
        <v>28</v>
      </c>
      <c r="X412" s="88"/>
      <c r="Y412" s="85"/>
      <c r="Z412" s="175"/>
      <c r="AA412" s="83"/>
      <c r="AB412" s="153">
        <f t="shared" si="89"/>
        <v>3</v>
      </c>
      <c r="AC412" s="88"/>
      <c r="AD412" s="153">
        <f t="shared" si="90"/>
        <v>7</v>
      </c>
      <c r="AE412" s="88"/>
      <c r="AF412" s="153">
        <f t="shared" si="87"/>
        <v>14</v>
      </c>
      <c r="AG412" s="88"/>
      <c r="AH412" s="153">
        <f t="shared" si="86"/>
        <v>28</v>
      </c>
      <c r="AI412" s="88"/>
      <c r="AJ412" s="85"/>
      <c r="AK412" s="175"/>
      <c r="AL412" s="67"/>
      <c r="AM412" s="153">
        <f t="shared" si="73"/>
        <v>3</v>
      </c>
      <c r="AN412" s="88"/>
      <c r="AO412" s="153">
        <f t="shared" si="74"/>
        <v>7</v>
      </c>
      <c r="AP412" s="88"/>
      <c r="AQ412" s="153">
        <f t="shared" si="88"/>
        <v>14</v>
      </c>
      <c r="AR412" s="88"/>
      <c r="AS412" s="153">
        <f t="shared" si="75"/>
        <v>28</v>
      </c>
      <c r="AT412" s="88"/>
      <c r="AU412" s="85"/>
      <c r="AV412" s="94"/>
      <c r="AW412" s="199"/>
      <c r="AX412" s="200"/>
    </row>
    <row r="413" spans="1:50" s="1" customFormat="1" ht="15" customHeight="1" x14ac:dyDescent="0.25">
      <c r="A413" s="1" t="s">
        <v>1166</v>
      </c>
      <c r="B413" s="147" t="s">
        <v>638</v>
      </c>
      <c r="C413" s="148" t="s">
        <v>130</v>
      </c>
      <c r="D413" s="213" t="s">
        <v>47</v>
      </c>
      <c r="E413" s="149" t="s">
        <v>48</v>
      </c>
      <c r="F413" s="217" t="s">
        <v>49</v>
      </c>
      <c r="G413" s="213" t="s">
        <v>173</v>
      </c>
      <c r="H413" s="150">
        <v>25</v>
      </c>
      <c r="I413" s="114"/>
      <c r="J413" s="110"/>
      <c r="K413" s="110"/>
      <c r="L413" s="110"/>
      <c r="M413" s="185" t="s">
        <v>1292</v>
      </c>
      <c r="N413" s="94"/>
      <c r="O413" s="74"/>
      <c r="P413" s="111"/>
      <c r="Q413" s="153">
        <f t="shared" si="60"/>
        <v>3</v>
      </c>
      <c r="R413" s="88"/>
      <c r="S413" s="153">
        <f t="shared" si="83"/>
        <v>7</v>
      </c>
      <c r="T413" s="88"/>
      <c r="U413" s="153">
        <f t="shared" si="21"/>
        <v>14</v>
      </c>
      <c r="V413" s="88"/>
      <c r="W413" s="153">
        <f t="shared" si="68"/>
        <v>28</v>
      </c>
      <c r="X413" s="88"/>
      <c r="Y413" s="85"/>
      <c r="Z413" s="175"/>
      <c r="AA413" s="83"/>
      <c r="AB413" s="153">
        <f t="shared" si="89"/>
        <v>3</v>
      </c>
      <c r="AC413" s="88"/>
      <c r="AD413" s="153">
        <f t="shared" si="90"/>
        <v>7</v>
      </c>
      <c r="AE413" s="88"/>
      <c r="AF413" s="153">
        <f t="shared" si="87"/>
        <v>14</v>
      </c>
      <c r="AG413" s="88"/>
      <c r="AH413" s="153">
        <f t="shared" si="86"/>
        <v>28</v>
      </c>
      <c r="AI413" s="88"/>
      <c r="AJ413" s="85"/>
      <c r="AK413" s="175"/>
      <c r="AL413" s="67"/>
      <c r="AM413" s="153">
        <f t="shared" si="73"/>
        <v>3</v>
      </c>
      <c r="AN413" s="88"/>
      <c r="AO413" s="153">
        <f t="shared" si="74"/>
        <v>7</v>
      </c>
      <c r="AP413" s="88"/>
      <c r="AQ413" s="153">
        <f t="shared" si="88"/>
        <v>14</v>
      </c>
      <c r="AR413" s="88"/>
      <c r="AS413" s="153">
        <f t="shared" si="75"/>
        <v>28</v>
      </c>
      <c r="AT413" s="88"/>
      <c r="AU413" s="85"/>
      <c r="AV413" s="94"/>
      <c r="AW413" s="199"/>
      <c r="AX413" s="200"/>
    </row>
    <row r="414" spans="1:50" s="1" customFormat="1" ht="15" customHeight="1" x14ac:dyDescent="0.25">
      <c r="A414" s="1" t="s">
        <v>1167</v>
      </c>
      <c r="B414" s="147" t="s">
        <v>638</v>
      </c>
      <c r="C414" s="148" t="s">
        <v>131</v>
      </c>
      <c r="D414" s="213" t="s">
        <v>47</v>
      </c>
      <c r="E414" s="149" t="s">
        <v>48</v>
      </c>
      <c r="F414" s="217" t="s">
        <v>49</v>
      </c>
      <c r="G414" s="213" t="s">
        <v>173</v>
      </c>
      <c r="H414" s="150">
        <v>25</v>
      </c>
      <c r="I414" s="114"/>
      <c r="J414" s="110"/>
      <c r="K414" s="110"/>
      <c r="L414" s="110"/>
      <c r="M414" s="185" t="s">
        <v>1292</v>
      </c>
      <c r="N414" s="94"/>
      <c r="O414" s="74"/>
      <c r="P414" s="111"/>
      <c r="Q414" s="153">
        <f t="shared" si="60"/>
        <v>3</v>
      </c>
      <c r="R414" s="88"/>
      <c r="S414" s="153">
        <f t="shared" si="83"/>
        <v>7</v>
      </c>
      <c r="T414" s="88"/>
      <c r="U414" s="153">
        <f t="shared" si="21"/>
        <v>14</v>
      </c>
      <c r="V414" s="88"/>
      <c r="W414" s="153">
        <f t="shared" si="68"/>
        <v>28</v>
      </c>
      <c r="X414" s="88"/>
      <c r="Y414" s="85"/>
      <c r="Z414" s="175"/>
      <c r="AA414" s="83"/>
      <c r="AB414" s="153">
        <f t="shared" si="89"/>
        <v>3</v>
      </c>
      <c r="AC414" s="88"/>
      <c r="AD414" s="153">
        <f t="shared" si="90"/>
        <v>7</v>
      </c>
      <c r="AE414" s="88"/>
      <c r="AF414" s="153">
        <f t="shared" si="87"/>
        <v>14</v>
      </c>
      <c r="AG414" s="88"/>
      <c r="AH414" s="153">
        <f t="shared" si="86"/>
        <v>28</v>
      </c>
      <c r="AI414" s="88"/>
      <c r="AJ414" s="85"/>
      <c r="AK414" s="175"/>
      <c r="AL414" s="67"/>
      <c r="AM414" s="153">
        <f t="shared" si="73"/>
        <v>3</v>
      </c>
      <c r="AN414" s="88"/>
      <c r="AO414" s="153">
        <f t="shared" si="74"/>
        <v>7</v>
      </c>
      <c r="AP414" s="88"/>
      <c r="AQ414" s="153">
        <f t="shared" si="88"/>
        <v>14</v>
      </c>
      <c r="AR414" s="88"/>
      <c r="AS414" s="153">
        <f t="shared" si="75"/>
        <v>28</v>
      </c>
      <c r="AT414" s="88"/>
      <c r="AU414" s="85"/>
      <c r="AV414" s="94"/>
      <c r="AW414" s="199"/>
      <c r="AX414" s="200"/>
    </row>
    <row r="415" spans="1:50" s="1" customFormat="1" ht="15" customHeight="1" x14ac:dyDescent="0.25">
      <c r="A415" s="1" t="s">
        <v>1168</v>
      </c>
      <c r="B415" s="147" t="s">
        <v>638</v>
      </c>
      <c r="C415" s="148" t="s">
        <v>132</v>
      </c>
      <c r="D415" s="213" t="s">
        <v>47</v>
      </c>
      <c r="E415" s="149" t="s">
        <v>48</v>
      </c>
      <c r="F415" s="217" t="s">
        <v>49</v>
      </c>
      <c r="G415" s="213" t="s">
        <v>173</v>
      </c>
      <c r="H415" s="150">
        <v>25</v>
      </c>
      <c r="I415" s="114"/>
      <c r="J415" s="110"/>
      <c r="K415" s="110"/>
      <c r="L415" s="110"/>
      <c r="M415" s="185" t="s">
        <v>1292</v>
      </c>
      <c r="N415" s="94"/>
      <c r="O415" s="74"/>
      <c r="P415" s="111"/>
      <c r="Q415" s="153">
        <f t="shared" si="60"/>
        <v>3</v>
      </c>
      <c r="R415" s="88"/>
      <c r="S415" s="153">
        <f t="shared" si="83"/>
        <v>7</v>
      </c>
      <c r="T415" s="88"/>
      <c r="U415" s="153">
        <f t="shared" si="21"/>
        <v>14</v>
      </c>
      <c r="V415" s="88"/>
      <c r="W415" s="153">
        <f t="shared" si="68"/>
        <v>28</v>
      </c>
      <c r="X415" s="88"/>
      <c r="Y415" s="85"/>
      <c r="Z415" s="175"/>
      <c r="AA415" s="83"/>
      <c r="AB415" s="153">
        <f t="shared" si="89"/>
        <v>3</v>
      </c>
      <c r="AC415" s="88"/>
      <c r="AD415" s="153">
        <f t="shared" si="90"/>
        <v>7</v>
      </c>
      <c r="AE415" s="88"/>
      <c r="AF415" s="153">
        <f t="shared" si="87"/>
        <v>14</v>
      </c>
      <c r="AG415" s="88"/>
      <c r="AH415" s="153">
        <f t="shared" si="86"/>
        <v>28</v>
      </c>
      <c r="AI415" s="88"/>
      <c r="AJ415" s="85"/>
      <c r="AK415" s="175"/>
      <c r="AL415" s="67"/>
      <c r="AM415" s="153">
        <f t="shared" si="73"/>
        <v>3</v>
      </c>
      <c r="AN415" s="88"/>
      <c r="AO415" s="153">
        <f t="shared" si="74"/>
        <v>7</v>
      </c>
      <c r="AP415" s="88"/>
      <c r="AQ415" s="153">
        <f t="shared" si="88"/>
        <v>14</v>
      </c>
      <c r="AR415" s="88"/>
      <c r="AS415" s="153">
        <f t="shared" si="75"/>
        <v>28</v>
      </c>
      <c r="AT415" s="88"/>
      <c r="AU415" s="85"/>
      <c r="AV415" s="94"/>
      <c r="AW415" s="199"/>
      <c r="AX415" s="200"/>
    </row>
    <row r="416" spans="1:50" s="1" customFormat="1" ht="15" customHeight="1" x14ac:dyDescent="0.25">
      <c r="A416" s="1" t="s">
        <v>1169</v>
      </c>
      <c r="B416" s="147" t="s">
        <v>638</v>
      </c>
      <c r="C416" s="148" t="s">
        <v>133</v>
      </c>
      <c r="D416" s="213" t="s">
        <v>47</v>
      </c>
      <c r="E416" s="149" t="s">
        <v>48</v>
      </c>
      <c r="F416" s="217" t="s">
        <v>49</v>
      </c>
      <c r="G416" s="213" t="s">
        <v>173</v>
      </c>
      <c r="H416" s="150">
        <v>25</v>
      </c>
      <c r="I416" s="114"/>
      <c r="J416" s="110"/>
      <c r="K416" s="110"/>
      <c r="L416" s="110"/>
      <c r="M416" s="185" t="s">
        <v>1292</v>
      </c>
      <c r="N416" s="94"/>
      <c r="O416" s="74"/>
      <c r="P416" s="111"/>
      <c r="Q416" s="153">
        <f t="shared" si="60"/>
        <v>3</v>
      </c>
      <c r="R416" s="88"/>
      <c r="S416" s="153">
        <f t="shared" si="83"/>
        <v>7</v>
      </c>
      <c r="T416" s="88"/>
      <c r="U416" s="153">
        <f t="shared" si="21"/>
        <v>14</v>
      </c>
      <c r="V416" s="88"/>
      <c r="W416" s="153">
        <f t="shared" si="68"/>
        <v>28</v>
      </c>
      <c r="X416" s="88"/>
      <c r="Y416" s="85"/>
      <c r="Z416" s="175"/>
      <c r="AA416" s="83"/>
      <c r="AB416" s="153">
        <f t="shared" si="89"/>
        <v>3</v>
      </c>
      <c r="AC416" s="88"/>
      <c r="AD416" s="153">
        <f t="shared" si="90"/>
        <v>7</v>
      </c>
      <c r="AE416" s="88"/>
      <c r="AF416" s="153">
        <f t="shared" si="87"/>
        <v>14</v>
      </c>
      <c r="AG416" s="88"/>
      <c r="AH416" s="153">
        <f t="shared" si="86"/>
        <v>28</v>
      </c>
      <c r="AI416" s="88"/>
      <c r="AJ416" s="85"/>
      <c r="AK416" s="175"/>
      <c r="AL416" s="67"/>
      <c r="AM416" s="153">
        <f t="shared" si="73"/>
        <v>3</v>
      </c>
      <c r="AN416" s="88"/>
      <c r="AO416" s="153">
        <f t="shared" si="74"/>
        <v>7</v>
      </c>
      <c r="AP416" s="88"/>
      <c r="AQ416" s="153">
        <f t="shared" si="88"/>
        <v>14</v>
      </c>
      <c r="AR416" s="88"/>
      <c r="AS416" s="153">
        <f t="shared" si="75"/>
        <v>28</v>
      </c>
      <c r="AT416" s="88"/>
      <c r="AU416" s="85"/>
      <c r="AV416" s="94"/>
      <c r="AW416" s="199"/>
      <c r="AX416" s="200"/>
    </row>
    <row r="417" spans="1:50" s="1" customFormat="1" ht="15" customHeight="1" x14ac:dyDescent="0.25">
      <c r="A417" s="1" t="s">
        <v>1170</v>
      </c>
      <c r="B417" s="147" t="s">
        <v>638</v>
      </c>
      <c r="C417" s="148" t="s">
        <v>134</v>
      </c>
      <c r="D417" s="213" t="s">
        <v>47</v>
      </c>
      <c r="E417" s="149" t="s">
        <v>48</v>
      </c>
      <c r="F417" s="217" t="s">
        <v>49</v>
      </c>
      <c r="G417" s="213" t="s">
        <v>173</v>
      </c>
      <c r="H417" s="150">
        <v>25</v>
      </c>
      <c r="I417" s="114"/>
      <c r="J417" s="110"/>
      <c r="K417" s="110"/>
      <c r="L417" s="110"/>
      <c r="M417" s="185" t="s">
        <v>1292</v>
      </c>
      <c r="N417" s="94"/>
      <c r="O417" s="74"/>
      <c r="P417" s="111"/>
      <c r="Q417" s="153">
        <f t="shared" si="60"/>
        <v>3</v>
      </c>
      <c r="R417" s="88"/>
      <c r="S417" s="153">
        <f t="shared" si="83"/>
        <v>7</v>
      </c>
      <c r="T417" s="88"/>
      <c r="U417" s="153">
        <f t="shared" si="21"/>
        <v>14</v>
      </c>
      <c r="V417" s="88"/>
      <c r="W417" s="153">
        <f t="shared" si="68"/>
        <v>28</v>
      </c>
      <c r="X417" s="88"/>
      <c r="Y417" s="85"/>
      <c r="Z417" s="175"/>
      <c r="AA417" s="83"/>
      <c r="AB417" s="153">
        <f t="shared" si="89"/>
        <v>3</v>
      </c>
      <c r="AC417" s="88"/>
      <c r="AD417" s="153">
        <f t="shared" si="90"/>
        <v>7</v>
      </c>
      <c r="AE417" s="88"/>
      <c r="AF417" s="153">
        <f t="shared" si="87"/>
        <v>14</v>
      </c>
      <c r="AG417" s="88"/>
      <c r="AH417" s="153">
        <f t="shared" si="86"/>
        <v>28</v>
      </c>
      <c r="AI417" s="88"/>
      <c r="AJ417" s="85"/>
      <c r="AK417" s="175"/>
      <c r="AL417" s="67"/>
      <c r="AM417" s="153">
        <f t="shared" si="73"/>
        <v>3</v>
      </c>
      <c r="AN417" s="88"/>
      <c r="AO417" s="153">
        <f t="shared" si="74"/>
        <v>7</v>
      </c>
      <c r="AP417" s="88"/>
      <c r="AQ417" s="153">
        <f t="shared" si="88"/>
        <v>14</v>
      </c>
      <c r="AR417" s="88"/>
      <c r="AS417" s="153">
        <f t="shared" si="75"/>
        <v>28</v>
      </c>
      <c r="AT417" s="88"/>
      <c r="AU417" s="85"/>
      <c r="AV417" s="94"/>
      <c r="AW417" s="199"/>
      <c r="AX417" s="200"/>
    </row>
    <row r="418" spans="1:50" s="1" customFormat="1" ht="15" customHeight="1" x14ac:dyDescent="0.25">
      <c r="A418" s="1" t="s">
        <v>1171</v>
      </c>
      <c r="B418" s="147" t="s">
        <v>638</v>
      </c>
      <c r="C418" s="148" t="s">
        <v>135</v>
      </c>
      <c r="D418" s="213" t="s">
        <v>47</v>
      </c>
      <c r="E418" s="149" t="s">
        <v>48</v>
      </c>
      <c r="F418" s="217" t="s">
        <v>49</v>
      </c>
      <c r="G418" s="213" t="s">
        <v>173</v>
      </c>
      <c r="H418" s="150">
        <v>25</v>
      </c>
      <c r="I418" s="114"/>
      <c r="J418" s="110"/>
      <c r="K418" s="110"/>
      <c r="L418" s="110"/>
      <c r="M418" s="185" t="s">
        <v>1292</v>
      </c>
      <c r="N418" s="94"/>
      <c r="O418" s="74"/>
      <c r="P418" s="111"/>
      <c r="Q418" s="153">
        <f t="shared" si="60"/>
        <v>3</v>
      </c>
      <c r="R418" s="88"/>
      <c r="S418" s="153">
        <f t="shared" si="83"/>
        <v>7</v>
      </c>
      <c r="T418" s="88"/>
      <c r="U418" s="153">
        <f t="shared" ref="U418:U481" si="91">J418+14</f>
        <v>14</v>
      </c>
      <c r="V418" s="88"/>
      <c r="W418" s="153">
        <f t="shared" si="68"/>
        <v>28</v>
      </c>
      <c r="X418" s="88"/>
      <c r="Y418" s="85"/>
      <c r="Z418" s="175"/>
      <c r="AA418" s="83"/>
      <c r="AB418" s="153">
        <f t="shared" si="89"/>
        <v>3</v>
      </c>
      <c r="AC418" s="88"/>
      <c r="AD418" s="153">
        <f t="shared" si="90"/>
        <v>7</v>
      </c>
      <c r="AE418" s="88"/>
      <c r="AF418" s="153">
        <f t="shared" si="87"/>
        <v>14</v>
      </c>
      <c r="AG418" s="88"/>
      <c r="AH418" s="153">
        <f t="shared" si="86"/>
        <v>28</v>
      </c>
      <c r="AI418" s="88"/>
      <c r="AJ418" s="85"/>
      <c r="AK418" s="175"/>
      <c r="AL418" s="67"/>
      <c r="AM418" s="153">
        <f t="shared" si="73"/>
        <v>3</v>
      </c>
      <c r="AN418" s="88"/>
      <c r="AO418" s="153">
        <f t="shared" si="74"/>
        <v>7</v>
      </c>
      <c r="AP418" s="88"/>
      <c r="AQ418" s="153">
        <f t="shared" si="88"/>
        <v>14</v>
      </c>
      <c r="AR418" s="88"/>
      <c r="AS418" s="153">
        <f t="shared" si="75"/>
        <v>28</v>
      </c>
      <c r="AT418" s="88"/>
      <c r="AU418" s="85"/>
      <c r="AV418" s="94"/>
      <c r="AW418" s="199"/>
      <c r="AX418" s="200"/>
    </row>
    <row r="419" spans="1:50" s="1" customFormat="1" ht="15" customHeight="1" x14ac:dyDescent="0.25">
      <c r="A419" s="1" t="s">
        <v>1172</v>
      </c>
      <c r="B419" s="147" t="s">
        <v>638</v>
      </c>
      <c r="C419" s="148" t="s">
        <v>136</v>
      </c>
      <c r="D419" s="213" t="s">
        <v>47</v>
      </c>
      <c r="E419" s="149" t="s">
        <v>48</v>
      </c>
      <c r="F419" s="217" t="s">
        <v>49</v>
      </c>
      <c r="G419" s="213" t="s">
        <v>173</v>
      </c>
      <c r="H419" s="150">
        <v>25</v>
      </c>
      <c r="I419" s="114"/>
      <c r="J419" s="110"/>
      <c r="K419" s="110"/>
      <c r="L419" s="110"/>
      <c r="M419" s="185" t="s">
        <v>1292</v>
      </c>
      <c r="N419" s="94"/>
      <c r="O419" s="74"/>
      <c r="P419" s="111"/>
      <c r="Q419" s="153">
        <f t="shared" si="60"/>
        <v>3</v>
      </c>
      <c r="R419" s="88"/>
      <c r="S419" s="153">
        <f t="shared" si="83"/>
        <v>7</v>
      </c>
      <c r="T419" s="88"/>
      <c r="U419" s="153">
        <f t="shared" si="91"/>
        <v>14</v>
      </c>
      <c r="V419" s="88"/>
      <c r="W419" s="153">
        <f t="shared" si="68"/>
        <v>28</v>
      </c>
      <c r="X419" s="88"/>
      <c r="Y419" s="85"/>
      <c r="Z419" s="175"/>
      <c r="AA419" s="83"/>
      <c r="AB419" s="153">
        <f t="shared" si="89"/>
        <v>3</v>
      </c>
      <c r="AC419" s="88"/>
      <c r="AD419" s="153">
        <f t="shared" si="90"/>
        <v>7</v>
      </c>
      <c r="AE419" s="88"/>
      <c r="AF419" s="153">
        <f t="shared" si="87"/>
        <v>14</v>
      </c>
      <c r="AG419" s="88"/>
      <c r="AH419" s="153">
        <f t="shared" si="86"/>
        <v>28</v>
      </c>
      <c r="AI419" s="88"/>
      <c r="AJ419" s="85"/>
      <c r="AK419" s="175"/>
      <c r="AL419" s="67"/>
      <c r="AM419" s="153">
        <f t="shared" si="73"/>
        <v>3</v>
      </c>
      <c r="AN419" s="88"/>
      <c r="AO419" s="153">
        <f t="shared" si="74"/>
        <v>7</v>
      </c>
      <c r="AP419" s="88"/>
      <c r="AQ419" s="153">
        <f t="shared" si="88"/>
        <v>14</v>
      </c>
      <c r="AR419" s="88"/>
      <c r="AS419" s="153">
        <f t="shared" si="75"/>
        <v>28</v>
      </c>
      <c r="AT419" s="88"/>
      <c r="AU419" s="85"/>
      <c r="AV419" s="94"/>
      <c r="AW419" s="199"/>
      <c r="AX419" s="200"/>
    </row>
    <row r="420" spans="1:50" s="1" customFormat="1" ht="15" customHeight="1" x14ac:dyDescent="0.25">
      <c r="A420" s="1" t="s">
        <v>1173</v>
      </c>
      <c r="B420" s="147" t="s">
        <v>638</v>
      </c>
      <c r="C420" s="148" t="s">
        <v>137</v>
      </c>
      <c r="D420" s="213" t="s">
        <v>47</v>
      </c>
      <c r="E420" s="149" t="s">
        <v>48</v>
      </c>
      <c r="F420" s="217" t="s">
        <v>49</v>
      </c>
      <c r="G420" s="213" t="s">
        <v>173</v>
      </c>
      <c r="H420" s="150">
        <v>25</v>
      </c>
      <c r="I420" s="114"/>
      <c r="J420" s="110"/>
      <c r="K420" s="110"/>
      <c r="L420" s="110"/>
      <c r="M420" s="185" t="s">
        <v>1292</v>
      </c>
      <c r="N420" s="94"/>
      <c r="O420" s="74"/>
      <c r="P420" s="111"/>
      <c r="Q420" s="153">
        <f t="shared" si="60"/>
        <v>3</v>
      </c>
      <c r="R420" s="88"/>
      <c r="S420" s="153">
        <f t="shared" si="83"/>
        <v>7</v>
      </c>
      <c r="T420" s="88"/>
      <c r="U420" s="153">
        <f t="shared" si="91"/>
        <v>14</v>
      </c>
      <c r="V420" s="88"/>
      <c r="W420" s="153">
        <f t="shared" si="68"/>
        <v>28</v>
      </c>
      <c r="X420" s="88"/>
      <c r="Y420" s="85"/>
      <c r="Z420" s="175"/>
      <c r="AA420" s="83"/>
      <c r="AB420" s="153">
        <f t="shared" si="89"/>
        <v>3</v>
      </c>
      <c r="AC420" s="88"/>
      <c r="AD420" s="153">
        <f t="shared" si="90"/>
        <v>7</v>
      </c>
      <c r="AE420" s="88"/>
      <c r="AF420" s="153">
        <f t="shared" si="87"/>
        <v>14</v>
      </c>
      <c r="AG420" s="88"/>
      <c r="AH420" s="153">
        <f t="shared" si="86"/>
        <v>28</v>
      </c>
      <c r="AI420" s="88"/>
      <c r="AJ420" s="85"/>
      <c r="AK420" s="175"/>
      <c r="AL420" s="67"/>
      <c r="AM420" s="153">
        <f t="shared" si="73"/>
        <v>3</v>
      </c>
      <c r="AN420" s="88"/>
      <c r="AO420" s="153">
        <f t="shared" si="74"/>
        <v>7</v>
      </c>
      <c r="AP420" s="88"/>
      <c r="AQ420" s="153">
        <f t="shared" si="88"/>
        <v>14</v>
      </c>
      <c r="AR420" s="88"/>
      <c r="AS420" s="153">
        <f t="shared" si="75"/>
        <v>28</v>
      </c>
      <c r="AT420" s="88"/>
      <c r="AU420" s="85"/>
      <c r="AV420" s="94"/>
      <c r="AW420" s="199"/>
      <c r="AX420" s="200"/>
    </row>
    <row r="421" spans="1:50" s="1" customFormat="1" ht="15" customHeight="1" x14ac:dyDescent="0.25">
      <c r="A421" s="1" t="s">
        <v>1174</v>
      </c>
      <c r="B421" s="147" t="s">
        <v>638</v>
      </c>
      <c r="C421" s="148" t="s">
        <v>139</v>
      </c>
      <c r="D421" s="213" t="s">
        <v>47</v>
      </c>
      <c r="E421" s="149" t="s">
        <v>48</v>
      </c>
      <c r="F421" s="217" t="s">
        <v>49</v>
      </c>
      <c r="G421" s="213" t="s">
        <v>173</v>
      </c>
      <c r="H421" s="150">
        <v>25</v>
      </c>
      <c r="I421" s="114"/>
      <c r="J421" s="110"/>
      <c r="K421" s="110"/>
      <c r="L421" s="110"/>
      <c r="M421" s="185" t="s">
        <v>1292</v>
      </c>
      <c r="N421" s="94"/>
      <c r="O421" s="74"/>
      <c r="P421" s="111"/>
      <c r="Q421" s="153">
        <f t="shared" si="60"/>
        <v>3</v>
      </c>
      <c r="R421" s="88"/>
      <c r="S421" s="153">
        <f t="shared" si="83"/>
        <v>7</v>
      </c>
      <c r="T421" s="88"/>
      <c r="U421" s="153">
        <f t="shared" si="91"/>
        <v>14</v>
      </c>
      <c r="V421" s="88"/>
      <c r="W421" s="153">
        <f t="shared" si="68"/>
        <v>28</v>
      </c>
      <c r="X421" s="88"/>
      <c r="Y421" s="85"/>
      <c r="Z421" s="175"/>
      <c r="AA421" s="83"/>
      <c r="AB421" s="153">
        <f t="shared" si="89"/>
        <v>3</v>
      </c>
      <c r="AC421" s="88"/>
      <c r="AD421" s="153">
        <f t="shared" si="90"/>
        <v>7</v>
      </c>
      <c r="AE421" s="88"/>
      <c r="AF421" s="153">
        <f t="shared" si="87"/>
        <v>14</v>
      </c>
      <c r="AG421" s="88"/>
      <c r="AH421" s="153">
        <f t="shared" si="86"/>
        <v>28</v>
      </c>
      <c r="AI421" s="88"/>
      <c r="AJ421" s="85"/>
      <c r="AK421" s="175"/>
      <c r="AL421" s="67"/>
      <c r="AM421" s="153">
        <f t="shared" si="73"/>
        <v>3</v>
      </c>
      <c r="AN421" s="88"/>
      <c r="AO421" s="153">
        <f t="shared" si="74"/>
        <v>7</v>
      </c>
      <c r="AP421" s="88"/>
      <c r="AQ421" s="153">
        <f t="shared" si="88"/>
        <v>14</v>
      </c>
      <c r="AR421" s="88"/>
      <c r="AS421" s="153">
        <f t="shared" si="75"/>
        <v>28</v>
      </c>
      <c r="AT421" s="88"/>
      <c r="AU421" s="85"/>
      <c r="AV421" s="94"/>
      <c r="AW421" s="199"/>
      <c r="AX421" s="200"/>
    </row>
    <row r="422" spans="1:50" s="1" customFormat="1" ht="15" customHeight="1" x14ac:dyDescent="0.25">
      <c r="A422" s="1" t="s">
        <v>1175</v>
      </c>
      <c r="B422" s="147" t="s">
        <v>638</v>
      </c>
      <c r="C422" s="148" t="s">
        <v>140</v>
      </c>
      <c r="D422" s="213" t="s">
        <v>47</v>
      </c>
      <c r="E422" s="149" t="s">
        <v>48</v>
      </c>
      <c r="F422" s="217" t="s">
        <v>49</v>
      </c>
      <c r="G422" s="213" t="s">
        <v>173</v>
      </c>
      <c r="H422" s="150">
        <v>25</v>
      </c>
      <c r="I422" s="114"/>
      <c r="J422" s="110"/>
      <c r="K422" s="110"/>
      <c r="L422" s="110"/>
      <c r="M422" s="185" t="s">
        <v>1292</v>
      </c>
      <c r="N422" s="94"/>
      <c r="O422" s="74"/>
      <c r="P422" s="111"/>
      <c r="Q422" s="153">
        <f t="shared" si="60"/>
        <v>3</v>
      </c>
      <c r="R422" s="88"/>
      <c r="S422" s="153">
        <f t="shared" si="83"/>
        <v>7</v>
      </c>
      <c r="T422" s="88"/>
      <c r="U422" s="153">
        <f t="shared" si="91"/>
        <v>14</v>
      </c>
      <c r="V422" s="88"/>
      <c r="W422" s="153">
        <f t="shared" si="68"/>
        <v>28</v>
      </c>
      <c r="X422" s="88"/>
      <c r="Y422" s="85"/>
      <c r="Z422" s="175"/>
      <c r="AA422" s="83"/>
      <c r="AB422" s="153">
        <f t="shared" si="89"/>
        <v>3</v>
      </c>
      <c r="AC422" s="88"/>
      <c r="AD422" s="153">
        <f t="shared" si="90"/>
        <v>7</v>
      </c>
      <c r="AE422" s="88"/>
      <c r="AF422" s="153">
        <f t="shared" si="87"/>
        <v>14</v>
      </c>
      <c r="AG422" s="88"/>
      <c r="AH422" s="153">
        <f t="shared" si="86"/>
        <v>28</v>
      </c>
      <c r="AI422" s="88"/>
      <c r="AJ422" s="85"/>
      <c r="AK422" s="175"/>
      <c r="AL422" s="67"/>
      <c r="AM422" s="153">
        <f t="shared" si="73"/>
        <v>3</v>
      </c>
      <c r="AN422" s="88"/>
      <c r="AO422" s="153">
        <f t="shared" si="74"/>
        <v>7</v>
      </c>
      <c r="AP422" s="88"/>
      <c r="AQ422" s="153">
        <f t="shared" si="88"/>
        <v>14</v>
      </c>
      <c r="AR422" s="88"/>
      <c r="AS422" s="153">
        <f t="shared" si="75"/>
        <v>28</v>
      </c>
      <c r="AT422" s="88"/>
      <c r="AU422" s="85"/>
      <c r="AV422" s="94"/>
      <c r="AW422" s="199"/>
      <c r="AX422" s="200"/>
    </row>
    <row r="423" spans="1:50" s="1" customFormat="1" ht="15" customHeight="1" x14ac:dyDescent="0.25">
      <c r="A423" s="1" t="s">
        <v>1176</v>
      </c>
      <c r="B423" s="147" t="s">
        <v>638</v>
      </c>
      <c r="C423" s="148" t="s">
        <v>141</v>
      </c>
      <c r="D423" s="213" t="s">
        <v>47</v>
      </c>
      <c r="E423" s="149" t="s">
        <v>48</v>
      </c>
      <c r="F423" s="217" t="s">
        <v>49</v>
      </c>
      <c r="G423" s="213" t="s">
        <v>173</v>
      </c>
      <c r="H423" s="150">
        <v>25</v>
      </c>
      <c r="I423" s="114"/>
      <c r="J423" s="110"/>
      <c r="K423" s="110"/>
      <c r="L423" s="110"/>
      <c r="M423" s="185" t="s">
        <v>1292</v>
      </c>
      <c r="N423" s="94"/>
      <c r="O423" s="74"/>
      <c r="P423" s="111"/>
      <c r="Q423" s="153">
        <f t="shared" si="60"/>
        <v>3</v>
      </c>
      <c r="R423" s="88"/>
      <c r="S423" s="153">
        <f t="shared" si="83"/>
        <v>7</v>
      </c>
      <c r="T423" s="88"/>
      <c r="U423" s="153">
        <f t="shared" si="91"/>
        <v>14</v>
      </c>
      <c r="V423" s="88"/>
      <c r="W423" s="153">
        <f t="shared" si="68"/>
        <v>28</v>
      </c>
      <c r="X423" s="88"/>
      <c r="Y423" s="85"/>
      <c r="Z423" s="175"/>
      <c r="AA423" s="83"/>
      <c r="AB423" s="153">
        <f t="shared" si="89"/>
        <v>3</v>
      </c>
      <c r="AC423" s="88"/>
      <c r="AD423" s="153">
        <f t="shared" si="90"/>
        <v>7</v>
      </c>
      <c r="AE423" s="88"/>
      <c r="AF423" s="153">
        <f t="shared" si="87"/>
        <v>14</v>
      </c>
      <c r="AG423" s="88"/>
      <c r="AH423" s="153">
        <f t="shared" si="86"/>
        <v>28</v>
      </c>
      <c r="AI423" s="88"/>
      <c r="AJ423" s="85"/>
      <c r="AK423" s="175"/>
      <c r="AL423" s="67"/>
      <c r="AM423" s="153">
        <f t="shared" si="73"/>
        <v>3</v>
      </c>
      <c r="AN423" s="88"/>
      <c r="AO423" s="153">
        <f t="shared" si="74"/>
        <v>7</v>
      </c>
      <c r="AP423" s="88"/>
      <c r="AQ423" s="153">
        <f t="shared" si="88"/>
        <v>14</v>
      </c>
      <c r="AR423" s="88"/>
      <c r="AS423" s="153">
        <f t="shared" si="75"/>
        <v>28</v>
      </c>
      <c r="AT423" s="88"/>
      <c r="AU423" s="85"/>
      <c r="AV423" s="94"/>
      <c r="AW423" s="199"/>
      <c r="AX423" s="200"/>
    </row>
    <row r="424" spans="1:50" s="1" customFormat="1" ht="15" customHeight="1" x14ac:dyDescent="0.25">
      <c r="A424" s="1" t="s">
        <v>1177</v>
      </c>
      <c r="B424" s="147" t="s">
        <v>638</v>
      </c>
      <c r="C424" s="148" t="s">
        <v>142</v>
      </c>
      <c r="D424" s="213" t="s">
        <v>47</v>
      </c>
      <c r="E424" s="149" t="s">
        <v>48</v>
      </c>
      <c r="F424" s="217" t="s">
        <v>49</v>
      </c>
      <c r="G424" s="213" t="s">
        <v>173</v>
      </c>
      <c r="H424" s="150">
        <v>25</v>
      </c>
      <c r="I424" s="114"/>
      <c r="J424" s="110"/>
      <c r="K424" s="110"/>
      <c r="L424" s="110"/>
      <c r="M424" s="185" t="s">
        <v>1292</v>
      </c>
      <c r="N424" s="94"/>
      <c r="O424" s="74"/>
      <c r="P424" s="111"/>
      <c r="Q424" s="153">
        <f t="shared" si="60"/>
        <v>3</v>
      </c>
      <c r="R424" s="88"/>
      <c r="S424" s="153">
        <f t="shared" si="83"/>
        <v>7</v>
      </c>
      <c r="T424" s="88"/>
      <c r="U424" s="153">
        <f t="shared" si="91"/>
        <v>14</v>
      </c>
      <c r="V424" s="88"/>
      <c r="W424" s="153">
        <f t="shared" si="68"/>
        <v>28</v>
      </c>
      <c r="X424" s="88"/>
      <c r="Y424" s="85"/>
      <c r="Z424" s="175"/>
      <c r="AA424" s="83"/>
      <c r="AB424" s="153">
        <f t="shared" si="89"/>
        <v>3</v>
      </c>
      <c r="AC424" s="88"/>
      <c r="AD424" s="153">
        <f t="shared" si="90"/>
        <v>7</v>
      </c>
      <c r="AE424" s="88"/>
      <c r="AF424" s="153">
        <f t="shared" si="87"/>
        <v>14</v>
      </c>
      <c r="AG424" s="88"/>
      <c r="AH424" s="153">
        <f t="shared" si="86"/>
        <v>28</v>
      </c>
      <c r="AI424" s="88"/>
      <c r="AJ424" s="85"/>
      <c r="AK424" s="175"/>
      <c r="AL424" s="67"/>
      <c r="AM424" s="153">
        <f t="shared" si="73"/>
        <v>3</v>
      </c>
      <c r="AN424" s="88"/>
      <c r="AO424" s="153">
        <f t="shared" si="74"/>
        <v>7</v>
      </c>
      <c r="AP424" s="88"/>
      <c r="AQ424" s="153">
        <f t="shared" si="88"/>
        <v>14</v>
      </c>
      <c r="AR424" s="88"/>
      <c r="AS424" s="153">
        <f t="shared" si="75"/>
        <v>28</v>
      </c>
      <c r="AT424" s="88"/>
      <c r="AU424" s="85"/>
      <c r="AV424" s="94"/>
      <c r="AW424" s="199"/>
      <c r="AX424" s="200"/>
    </row>
    <row r="425" spans="1:50" s="1" customFormat="1" ht="15" customHeight="1" x14ac:dyDescent="0.25">
      <c r="A425" s="1" t="s">
        <v>1178</v>
      </c>
      <c r="B425" s="147" t="s">
        <v>638</v>
      </c>
      <c r="C425" s="148" t="s">
        <v>143</v>
      </c>
      <c r="D425" s="213" t="s">
        <v>47</v>
      </c>
      <c r="E425" s="149" t="s">
        <v>48</v>
      </c>
      <c r="F425" s="217" t="s">
        <v>49</v>
      </c>
      <c r="G425" s="213" t="s">
        <v>173</v>
      </c>
      <c r="H425" s="150">
        <v>25</v>
      </c>
      <c r="I425" s="114"/>
      <c r="J425" s="110"/>
      <c r="K425" s="110"/>
      <c r="L425" s="110"/>
      <c r="M425" s="185" t="s">
        <v>1292</v>
      </c>
      <c r="N425" s="94"/>
      <c r="O425" s="74"/>
      <c r="P425" s="111"/>
      <c r="Q425" s="153">
        <f t="shared" si="60"/>
        <v>3</v>
      </c>
      <c r="R425" s="88"/>
      <c r="S425" s="153">
        <f t="shared" si="83"/>
        <v>7</v>
      </c>
      <c r="T425" s="88"/>
      <c r="U425" s="153">
        <f t="shared" si="91"/>
        <v>14</v>
      </c>
      <c r="V425" s="88"/>
      <c r="W425" s="153">
        <f t="shared" si="68"/>
        <v>28</v>
      </c>
      <c r="X425" s="88"/>
      <c r="Y425" s="85"/>
      <c r="Z425" s="175"/>
      <c r="AA425" s="83"/>
      <c r="AB425" s="153">
        <f t="shared" si="89"/>
        <v>3</v>
      </c>
      <c r="AC425" s="88"/>
      <c r="AD425" s="153">
        <f t="shared" si="90"/>
        <v>7</v>
      </c>
      <c r="AE425" s="88"/>
      <c r="AF425" s="153">
        <f t="shared" si="87"/>
        <v>14</v>
      </c>
      <c r="AG425" s="88"/>
      <c r="AH425" s="153">
        <f t="shared" si="86"/>
        <v>28</v>
      </c>
      <c r="AI425" s="88"/>
      <c r="AJ425" s="85"/>
      <c r="AK425" s="175"/>
      <c r="AL425" s="67"/>
      <c r="AM425" s="153">
        <f t="shared" si="73"/>
        <v>3</v>
      </c>
      <c r="AN425" s="88"/>
      <c r="AO425" s="153">
        <f t="shared" si="74"/>
        <v>7</v>
      </c>
      <c r="AP425" s="88"/>
      <c r="AQ425" s="153">
        <f t="shared" si="88"/>
        <v>14</v>
      </c>
      <c r="AR425" s="88"/>
      <c r="AS425" s="153">
        <f t="shared" si="75"/>
        <v>28</v>
      </c>
      <c r="AT425" s="88"/>
      <c r="AU425" s="85"/>
      <c r="AV425" s="94"/>
      <c r="AW425" s="199"/>
      <c r="AX425" s="200"/>
    </row>
    <row r="426" spans="1:50" s="1" customFormat="1" ht="15" customHeight="1" x14ac:dyDescent="0.25">
      <c r="A426" s="1" t="s">
        <v>1179</v>
      </c>
      <c r="B426" s="147" t="s">
        <v>638</v>
      </c>
      <c r="C426" s="148" t="s">
        <v>144</v>
      </c>
      <c r="D426" s="213" t="s">
        <v>47</v>
      </c>
      <c r="E426" s="149" t="s">
        <v>48</v>
      </c>
      <c r="F426" s="217" t="s">
        <v>49</v>
      </c>
      <c r="G426" s="213" t="s">
        <v>173</v>
      </c>
      <c r="H426" s="150">
        <v>25</v>
      </c>
      <c r="I426" s="114"/>
      <c r="J426" s="110"/>
      <c r="K426" s="110"/>
      <c r="L426" s="110"/>
      <c r="M426" s="185" t="s">
        <v>1292</v>
      </c>
      <c r="N426" s="94"/>
      <c r="O426" s="74"/>
      <c r="P426" s="111"/>
      <c r="Q426" s="153">
        <f t="shared" si="60"/>
        <v>3</v>
      </c>
      <c r="R426" s="88"/>
      <c r="S426" s="153">
        <f t="shared" si="83"/>
        <v>7</v>
      </c>
      <c r="T426" s="88"/>
      <c r="U426" s="153">
        <f t="shared" si="91"/>
        <v>14</v>
      </c>
      <c r="V426" s="88"/>
      <c r="W426" s="153">
        <f t="shared" si="68"/>
        <v>28</v>
      </c>
      <c r="X426" s="88"/>
      <c r="Y426" s="85"/>
      <c r="Z426" s="175"/>
      <c r="AA426" s="83"/>
      <c r="AB426" s="153">
        <f t="shared" si="89"/>
        <v>3</v>
      </c>
      <c r="AC426" s="88"/>
      <c r="AD426" s="153">
        <f t="shared" si="90"/>
        <v>7</v>
      </c>
      <c r="AE426" s="88"/>
      <c r="AF426" s="153">
        <f t="shared" ref="AF426:AF489" si="92">K426+14</f>
        <v>14</v>
      </c>
      <c r="AG426" s="88"/>
      <c r="AH426" s="153">
        <f t="shared" si="86"/>
        <v>28</v>
      </c>
      <c r="AI426" s="88"/>
      <c r="AJ426" s="85"/>
      <c r="AK426" s="175"/>
      <c r="AL426" s="67"/>
      <c r="AM426" s="153">
        <f t="shared" si="73"/>
        <v>3</v>
      </c>
      <c r="AN426" s="88"/>
      <c r="AO426" s="153">
        <f t="shared" si="74"/>
        <v>7</v>
      </c>
      <c r="AP426" s="88"/>
      <c r="AQ426" s="153">
        <f t="shared" si="88"/>
        <v>14</v>
      </c>
      <c r="AR426" s="88"/>
      <c r="AS426" s="153">
        <f t="shared" si="75"/>
        <v>28</v>
      </c>
      <c r="AT426" s="88"/>
      <c r="AU426" s="85"/>
      <c r="AV426" s="94"/>
      <c r="AW426" s="199"/>
      <c r="AX426" s="200"/>
    </row>
    <row r="427" spans="1:50" s="1" customFormat="1" ht="15" customHeight="1" x14ac:dyDescent="0.25">
      <c r="A427" s="1" t="s">
        <v>1180</v>
      </c>
      <c r="B427" s="147" t="s">
        <v>638</v>
      </c>
      <c r="C427" s="148" t="s">
        <v>145</v>
      </c>
      <c r="D427" s="213" t="s">
        <v>47</v>
      </c>
      <c r="E427" s="149" t="s">
        <v>48</v>
      </c>
      <c r="F427" s="217" t="s">
        <v>49</v>
      </c>
      <c r="G427" s="213" t="s">
        <v>173</v>
      </c>
      <c r="H427" s="150">
        <v>25</v>
      </c>
      <c r="I427" s="114"/>
      <c r="J427" s="110"/>
      <c r="K427" s="110"/>
      <c r="L427" s="110"/>
      <c r="M427" s="185" t="s">
        <v>1292</v>
      </c>
      <c r="N427" s="94"/>
      <c r="O427" s="74"/>
      <c r="P427" s="111"/>
      <c r="Q427" s="153">
        <f t="shared" si="60"/>
        <v>3</v>
      </c>
      <c r="R427" s="88"/>
      <c r="S427" s="153">
        <f t="shared" si="83"/>
        <v>7</v>
      </c>
      <c r="T427" s="88"/>
      <c r="U427" s="153">
        <f t="shared" si="91"/>
        <v>14</v>
      </c>
      <c r="V427" s="88"/>
      <c r="W427" s="153">
        <f t="shared" si="68"/>
        <v>28</v>
      </c>
      <c r="X427" s="88"/>
      <c r="Y427" s="85"/>
      <c r="Z427" s="175"/>
      <c r="AA427" s="83"/>
      <c r="AB427" s="153">
        <f t="shared" si="89"/>
        <v>3</v>
      </c>
      <c r="AC427" s="88"/>
      <c r="AD427" s="153">
        <f t="shared" si="90"/>
        <v>7</v>
      </c>
      <c r="AE427" s="88"/>
      <c r="AF427" s="153">
        <f t="shared" si="92"/>
        <v>14</v>
      </c>
      <c r="AG427" s="88"/>
      <c r="AH427" s="153">
        <f t="shared" si="86"/>
        <v>28</v>
      </c>
      <c r="AI427" s="88"/>
      <c r="AJ427" s="85"/>
      <c r="AK427" s="175"/>
      <c r="AL427" s="67"/>
      <c r="AM427" s="153">
        <f t="shared" si="73"/>
        <v>3</v>
      </c>
      <c r="AN427" s="88"/>
      <c r="AO427" s="153">
        <f t="shared" si="74"/>
        <v>7</v>
      </c>
      <c r="AP427" s="88"/>
      <c r="AQ427" s="153">
        <f t="shared" si="88"/>
        <v>14</v>
      </c>
      <c r="AR427" s="88"/>
      <c r="AS427" s="153">
        <f t="shared" si="75"/>
        <v>28</v>
      </c>
      <c r="AT427" s="88"/>
      <c r="AU427" s="85"/>
      <c r="AV427" s="94"/>
      <c r="AW427" s="199"/>
      <c r="AX427" s="200"/>
    </row>
    <row r="428" spans="1:50" s="1" customFormat="1" ht="15" customHeight="1" x14ac:dyDescent="0.25">
      <c r="A428" s="1" t="s">
        <v>1181</v>
      </c>
      <c r="B428" s="147" t="s">
        <v>638</v>
      </c>
      <c r="C428" s="148" t="s">
        <v>146</v>
      </c>
      <c r="D428" s="213" t="s">
        <v>47</v>
      </c>
      <c r="E428" s="149" t="s">
        <v>48</v>
      </c>
      <c r="F428" s="217" t="s">
        <v>49</v>
      </c>
      <c r="G428" s="213" t="s">
        <v>173</v>
      </c>
      <c r="H428" s="150">
        <v>25</v>
      </c>
      <c r="I428" s="114"/>
      <c r="J428" s="110"/>
      <c r="K428" s="110"/>
      <c r="L428" s="110"/>
      <c r="M428" s="185" t="s">
        <v>1292</v>
      </c>
      <c r="N428" s="94"/>
      <c r="O428" s="74"/>
      <c r="P428" s="111"/>
      <c r="Q428" s="153">
        <f t="shared" si="60"/>
        <v>3</v>
      </c>
      <c r="R428" s="88"/>
      <c r="S428" s="153">
        <f t="shared" si="83"/>
        <v>7</v>
      </c>
      <c r="T428" s="88"/>
      <c r="U428" s="153">
        <f t="shared" si="91"/>
        <v>14</v>
      </c>
      <c r="V428" s="88"/>
      <c r="W428" s="153">
        <f t="shared" si="68"/>
        <v>28</v>
      </c>
      <c r="X428" s="88"/>
      <c r="Y428" s="85"/>
      <c r="Z428" s="175"/>
      <c r="AA428" s="83"/>
      <c r="AB428" s="153">
        <f t="shared" si="89"/>
        <v>3</v>
      </c>
      <c r="AC428" s="88"/>
      <c r="AD428" s="153">
        <f t="shared" si="90"/>
        <v>7</v>
      </c>
      <c r="AE428" s="88"/>
      <c r="AF428" s="153">
        <f t="shared" si="92"/>
        <v>14</v>
      </c>
      <c r="AG428" s="88"/>
      <c r="AH428" s="153">
        <f t="shared" si="86"/>
        <v>28</v>
      </c>
      <c r="AI428" s="88"/>
      <c r="AJ428" s="85"/>
      <c r="AK428" s="175"/>
      <c r="AL428" s="67"/>
      <c r="AM428" s="153">
        <f t="shared" si="73"/>
        <v>3</v>
      </c>
      <c r="AN428" s="88"/>
      <c r="AO428" s="153">
        <f t="shared" si="74"/>
        <v>7</v>
      </c>
      <c r="AP428" s="88"/>
      <c r="AQ428" s="153">
        <f t="shared" si="88"/>
        <v>14</v>
      </c>
      <c r="AR428" s="88"/>
      <c r="AS428" s="153">
        <f t="shared" si="75"/>
        <v>28</v>
      </c>
      <c r="AT428" s="88"/>
      <c r="AU428" s="85"/>
      <c r="AV428" s="94"/>
      <c r="AW428" s="199"/>
      <c r="AX428" s="200"/>
    </row>
    <row r="429" spans="1:50" s="1" customFormat="1" ht="15" customHeight="1" x14ac:dyDescent="0.25">
      <c r="A429" s="1" t="s">
        <v>1182</v>
      </c>
      <c r="B429" s="147" t="s">
        <v>638</v>
      </c>
      <c r="C429" s="148" t="s">
        <v>147</v>
      </c>
      <c r="D429" s="213" t="s">
        <v>47</v>
      </c>
      <c r="E429" s="149" t="s">
        <v>48</v>
      </c>
      <c r="F429" s="217" t="s">
        <v>49</v>
      </c>
      <c r="G429" s="213" t="s">
        <v>173</v>
      </c>
      <c r="H429" s="150">
        <v>25</v>
      </c>
      <c r="I429" s="114"/>
      <c r="J429" s="110"/>
      <c r="K429" s="110"/>
      <c r="L429" s="110"/>
      <c r="M429" s="185" t="s">
        <v>1292</v>
      </c>
      <c r="N429" s="94"/>
      <c r="O429" s="74"/>
      <c r="P429" s="111"/>
      <c r="Q429" s="153">
        <f t="shared" si="60"/>
        <v>3</v>
      </c>
      <c r="R429" s="88"/>
      <c r="S429" s="153">
        <f t="shared" si="83"/>
        <v>7</v>
      </c>
      <c r="T429" s="88"/>
      <c r="U429" s="153">
        <f t="shared" si="91"/>
        <v>14</v>
      </c>
      <c r="V429" s="88"/>
      <c r="W429" s="153">
        <f t="shared" si="68"/>
        <v>28</v>
      </c>
      <c r="X429" s="88"/>
      <c r="Y429" s="85"/>
      <c r="Z429" s="175"/>
      <c r="AA429" s="83"/>
      <c r="AB429" s="153">
        <f t="shared" si="89"/>
        <v>3</v>
      </c>
      <c r="AC429" s="88"/>
      <c r="AD429" s="153">
        <f t="shared" si="90"/>
        <v>7</v>
      </c>
      <c r="AE429" s="88"/>
      <c r="AF429" s="153">
        <f t="shared" si="92"/>
        <v>14</v>
      </c>
      <c r="AG429" s="88"/>
      <c r="AH429" s="153">
        <f t="shared" si="86"/>
        <v>28</v>
      </c>
      <c r="AI429" s="88"/>
      <c r="AJ429" s="85"/>
      <c r="AK429" s="175"/>
      <c r="AL429" s="67"/>
      <c r="AM429" s="153">
        <f t="shared" si="73"/>
        <v>3</v>
      </c>
      <c r="AN429" s="88"/>
      <c r="AO429" s="153">
        <f t="shared" si="74"/>
        <v>7</v>
      </c>
      <c r="AP429" s="88"/>
      <c r="AQ429" s="153">
        <f t="shared" si="88"/>
        <v>14</v>
      </c>
      <c r="AR429" s="88"/>
      <c r="AS429" s="153">
        <f t="shared" si="75"/>
        <v>28</v>
      </c>
      <c r="AT429" s="88"/>
      <c r="AU429" s="85"/>
      <c r="AV429" s="94"/>
      <c r="AW429" s="199"/>
      <c r="AX429" s="200"/>
    </row>
    <row r="430" spans="1:50" s="1" customFormat="1" ht="15" customHeight="1" x14ac:dyDescent="0.25">
      <c r="A430" s="1" t="s">
        <v>1183</v>
      </c>
      <c r="B430" s="147" t="s">
        <v>638</v>
      </c>
      <c r="C430" s="148" t="s">
        <v>148</v>
      </c>
      <c r="D430" s="213" t="s">
        <v>47</v>
      </c>
      <c r="E430" s="149" t="s">
        <v>48</v>
      </c>
      <c r="F430" s="218" t="s">
        <v>49</v>
      </c>
      <c r="G430" s="213" t="s">
        <v>172</v>
      </c>
      <c r="H430" s="150">
        <v>25</v>
      </c>
      <c r="I430" s="114"/>
      <c r="J430" s="110"/>
      <c r="K430" s="110"/>
      <c r="L430" s="110"/>
      <c r="M430" s="185" t="s">
        <v>1292</v>
      </c>
      <c r="N430" s="94"/>
      <c r="O430" s="74"/>
      <c r="P430" s="111"/>
      <c r="Q430" s="153">
        <f t="shared" si="60"/>
        <v>3</v>
      </c>
      <c r="R430" s="88"/>
      <c r="S430" s="153">
        <f t="shared" si="83"/>
        <v>7</v>
      </c>
      <c r="T430" s="88"/>
      <c r="U430" s="153">
        <f t="shared" si="91"/>
        <v>14</v>
      </c>
      <c r="V430" s="88"/>
      <c r="W430" s="153">
        <f t="shared" si="68"/>
        <v>28</v>
      </c>
      <c r="X430" s="88"/>
      <c r="Y430" s="85"/>
      <c r="Z430" s="175"/>
      <c r="AA430" s="83"/>
      <c r="AB430" s="153">
        <f t="shared" si="89"/>
        <v>3</v>
      </c>
      <c r="AC430" s="88"/>
      <c r="AD430" s="153">
        <f t="shared" si="90"/>
        <v>7</v>
      </c>
      <c r="AE430" s="88"/>
      <c r="AF430" s="153">
        <f t="shared" si="92"/>
        <v>14</v>
      </c>
      <c r="AG430" s="88"/>
      <c r="AH430" s="153">
        <f t="shared" si="86"/>
        <v>28</v>
      </c>
      <c r="AI430" s="88"/>
      <c r="AJ430" s="85"/>
      <c r="AK430" s="175"/>
      <c r="AL430" s="67"/>
      <c r="AM430" s="153">
        <f t="shared" si="73"/>
        <v>3</v>
      </c>
      <c r="AN430" s="88"/>
      <c r="AO430" s="153">
        <f t="shared" si="74"/>
        <v>7</v>
      </c>
      <c r="AP430" s="88"/>
      <c r="AQ430" s="153">
        <f t="shared" si="88"/>
        <v>14</v>
      </c>
      <c r="AR430" s="88"/>
      <c r="AS430" s="153">
        <f t="shared" si="75"/>
        <v>28</v>
      </c>
      <c r="AT430" s="88"/>
      <c r="AU430" s="85"/>
      <c r="AV430" s="94"/>
      <c r="AW430" s="199"/>
      <c r="AX430" s="200"/>
    </row>
    <row r="431" spans="1:50" s="1" customFormat="1" ht="15" customHeight="1" x14ac:dyDescent="0.25">
      <c r="A431" s="1" t="s">
        <v>1184</v>
      </c>
      <c r="B431" s="147" t="s">
        <v>638</v>
      </c>
      <c r="C431" s="148" t="s">
        <v>149</v>
      </c>
      <c r="D431" s="213" t="s">
        <v>47</v>
      </c>
      <c r="E431" s="149" t="s">
        <v>48</v>
      </c>
      <c r="F431" s="218" t="s">
        <v>49</v>
      </c>
      <c r="G431" s="213" t="s">
        <v>172</v>
      </c>
      <c r="H431" s="150">
        <v>25</v>
      </c>
      <c r="I431" s="114"/>
      <c r="J431" s="110"/>
      <c r="K431" s="110"/>
      <c r="L431" s="110"/>
      <c r="M431" s="185" t="s">
        <v>1292</v>
      </c>
      <c r="N431" s="94"/>
      <c r="O431" s="74"/>
      <c r="P431" s="111"/>
      <c r="Q431" s="153">
        <f t="shared" si="60"/>
        <v>3</v>
      </c>
      <c r="R431" s="88"/>
      <c r="S431" s="153">
        <f t="shared" si="83"/>
        <v>7</v>
      </c>
      <c r="T431" s="88"/>
      <c r="U431" s="153">
        <f t="shared" si="91"/>
        <v>14</v>
      </c>
      <c r="V431" s="88"/>
      <c r="W431" s="153">
        <f t="shared" si="68"/>
        <v>28</v>
      </c>
      <c r="X431" s="88"/>
      <c r="Y431" s="85"/>
      <c r="Z431" s="175"/>
      <c r="AA431" s="83"/>
      <c r="AB431" s="153">
        <f t="shared" si="89"/>
        <v>3</v>
      </c>
      <c r="AC431" s="88"/>
      <c r="AD431" s="153">
        <f t="shared" si="90"/>
        <v>7</v>
      </c>
      <c r="AE431" s="88"/>
      <c r="AF431" s="153">
        <f t="shared" si="92"/>
        <v>14</v>
      </c>
      <c r="AG431" s="88"/>
      <c r="AH431" s="153">
        <f t="shared" si="86"/>
        <v>28</v>
      </c>
      <c r="AI431" s="88"/>
      <c r="AJ431" s="85"/>
      <c r="AK431" s="175"/>
      <c r="AL431" s="67"/>
      <c r="AM431" s="153">
        <f t="shared" si="73"/>
        <v>3</v>
      </c>
      <c r="AN431" s="88"/>
      <c r="AO431" s="153">
        <f t="shared" si="74"/>
        <v>7</v>
      </c>
      <c r="AP431" s="88"/>
      <c r="AQ431" s="153">
        <f t="shared" ref="AQ431:AQ494" si="93">L431+14</f>
        <v>14</v>
      </c>
      <c r="AR431" s="88"/>
      <c r="AS431" s="153">
        <f t="shared" si="75"/>
        <v>28</v>
      </c>
      <c r="AT431" s="88"/>
      <c r="AU431" s="85"/>
      <c r="AV431" s="94"/>
      <c r="AW431" s="199"/>
      <c r="AX431" s="200"/>
    </row>
    <row r="432" spans="1:50" s="1" customFormat="1" ht="15" customHeight="1" x14ac:dyDescent="0.25">
      <c r="A432" s="1" t="s">
        <v>1185</v>
      </c>
      <c r="B432" s="147" t="s">
        <v>638</v>
      </c>
      <c r="C432" s="148" t="s">
        <v>150</v>
      </c>
      <c r="D432" s="213" t="s">
        <v>47</v>
      </c>
      <c r="E432" s="149" t="s">
        <v>48</v>
      </c>
      <c r="F432" s="218" t="s">
        <v>49</v>
      </c>
      <c r="G432" s="213" t="s">
        <v>172</v>
      </c>
      <c r="H432" s="150">
        <v>25</v>
      </c>
      <c r="I432" s="114"/>
      <c r="J432" s="110"/>
      <c r="K432" s="110"/>
      <c r="L432" s="110"/>
      <c r="M432" s="185" t="s">
        <v>1292</v>
      </c>
      <c r="N432" s="94"/>
      <c r="O432" s="74"/>
      <c r="P432" s="111"/>
      <c r="Q432" s="153">
        <f t="shared" si="60"/>
        <v>3</v>
      </c>
      <c r="R432" s="88"/>
      <c r="S432" s="153">
        <f t="shared" si="83"/>
        <v>7</v>
      </c>
      <c r="T432" s="88"/>
      <c r="U432" s="153">
        <f t="shared" si="91"/>
        <v>14</v>
      </c>
      <c r="V432" s="88"/>
      <c r="W432" s="153">
        <f t="shared" si="68"/>
        <v>28</v>
      </c>
      <c r="X432" s="88"/>
      <c r="Y432" s="85"/>
      <c r="Z432" s="175"/>
      <c r="AA432" s="83"/>
      <c r="AB432" s="153">
        <f t="shared" si="89"/>
        <v>3</v>
      </c>
      <c r="AC432" s="88"/>
      <c r="AD432" s="153">
        <f t="shared" si="90"/>
        <v>7</v>
      </c>
      <c r="AE432" s="88"/>
      <c r="AF432" s="153">
        <f t="shared" si="92"/>
        <v>14</v>
      </c>
      <c r="AG432" s="88"/>
      <c r="AH432" s="153">
        <f t="shared" si="86"/>
        <v>28</v>
      </c>
      <c r="AI432" s="88"/>
      <c r="AJ432" s="85"/>
      <c r="AK432" s="175"/>
      <c r="AL432" s="67"/>
      <c r="AM432" s="153">
        <f t="shared" si="73"/>
        <v>3</v>
      </c>
      <c r="AN432" s="88"/>
      <c r="AO432" s="153">
        <f t="shared" si="74"/>
        <v>7</v>
      </c>
      <c r="AP432" s="88"/>
      <c r="AQ432" s="153">
        <f t="shared" si="93"/>
        <v>14</v>
      </c>
      <c r="AR432" s="88"/>
      <c r="AS432" s="153">
        <f t="shared" si="75"/>
        <v>28</v>
      </c>
      <c r="AT432" s="88"/>
      <c r="AU432" s="85"/>
      <c r="AV432" s="94"/>
      <c r="AW432" s="199"/>
      <c r="AX432" s="200"/>
    </row>
    <row r="433" spans="1:50" s="1" customFormat="1" ht="15" customHeight="1" x14ac:dyDescent="0.25">
      <c r="A433" s="1" t="s">
        <v>1186</v>
      </c>
      <c r="B433" s="147" t="s">
        <v>638</v>
      </c>
      <c r="C433" s="148" t="s">
        <v>151</v>
      </c>
      <c r="D433" s="213" t="s">
        <v>47</v>
      </c>
      <c r="E433" s="149" t="s">
        <v>48</v>
      </c>
      <c r="F433" s="218" t="s">
        <v>49</v>
      </c>
      <c r="G433" s="213" t="s">
        <v>172</v>
      </c>
      <c r="H433" s="150">
        <v>25</v>
      </c>
      <c r="I433" s="114"/>
      <c r="J433" s="110"/>
      <c r="K433" s="110"/>
      <c r="L433" s="110"/>
      <c r="M433" s="185" t="s">
        <v>1292</v>
      </c>
      <c r="N433" s="94"/>
      <c r="O433" s="74"/>
      <c r="P433" s="111"/>
      <c r="Q433" s="153">
        <f t="shared" si="60"/>
        <v>3</v>
      </c>
      <c r="R433" s="88"/>
      <c r="S433" s="153">
        <f t="shared" si="83"/>
        <v>7</v>
      </c>
      <c r="T433" s="88"/>
      <c r="U433" s="153">
        <f t="shared" si="91"/>
        <v>14</v>
      </c>
      <c r="V433" s="88"/>
      <c r="W433" s="153">
        <f t="shared" si="68"/>
        <v>28</v>
      </c>
      <c r="X433" s="88"/>
      <c r="Y433" s="85"/>
      <c r="Z433" s="175"/>
      <c r="AA433" s="83"/>
      <c r="AB433" s="153">
        <f t="shared" si="89"/>
        <v>3</v>
      </c>
      <c r="AC433" s="88"/>
      <c r="AD433" s="153">
        <f t="shared" si="90"/>
        <v>7</v>
      </c>
      <c r="AE433" s="88"/>
      <c r="AF433" s="153">
        <f t="shared" si="92"/>
        <v>14</v>
      </c>
      <c r="AG433" s="88"/>
      <c r="AH433" s="153">
        <f t="shared" si="86"/>
        <v>28</v>
      </c>
      <c r="AI433" s="88"/>
      <c r="AJ433" s="85"/>
      <c r="AK433" s="175"/>
      <c r="AL433" s="67"/>
      <c r="AM433" s="153">
        <f t="shared" si="73"/>
        <v>3</v>
      </c>
      <c r="AN433" s="88"/>
      <c r="AO433" s="153">
        <f t="shared" si="74"/>
        <v>7</v>
      </c>
      <c r="AP433" s="88"/>
      <c r="AQ433" s="153">
        <f t="shared" si="93"/>
        <v>14</v>
      </c>
      <c r="AR433" s="88"/>
      <c r="AS433" s="153">
        <f t="shared" si="75"/>
        <v>28</v>
      </c>
      <c r="AT433" s="88"/>
      <c r="AU433" s="85"/>
      <c r="AV433" s="94"/>
      <c r="AW433" s="199"/>
      <c r="AX433" s="200"/>
    </row>
    <row r="434" spans="1:50" s="1" customFormat="1" ht="15" customHeight="1" x14ac:dyDescent="0.25">
      <c r="A434" s="1" t="s">
        <v>1187</v>
      </c>
      <c r="B434" s="147" t="s">
        <v>638</v>
      </c>
      <c r="C434" s="148" t="s">
        <v>153</v>
      </c>
      <c r="D434" s="213" t="s">
        <v>47</v>
      </c>
      <c r="E434" s="149" t="s">
        <v>48</v>
      </c>
      <c r="F434" s="218" t="s">
        <v>49</v>
      </c>
      <c r="G434" s="213" t="s">
        <v>172</v>
      </c>
      <c r="H434" s="150">
        <v>25</v>
      </c>
      <c r="I434" s="114"/>
      <c r="J434" s="110"/>
      <c r="K434" s="110"/>
      <c r="L434" s="110"/>
      <c r="M434" s="185" t="s">
        <v>1292</v>
      </c>
      <c r="N434" s="94"/>
      <c r="O434" s="74"/>
      <c r="P434" s="111"/>
      <c r="Q434" s="153">
        <f t="shared" si="60"/>
        <v>3</v>
      </c>
      <c r="R434" s="88"/>
      <c r="S434" s="153">
        <f t="shared" si="83"/>
        <v>7</v>
      </c>
      <c r="T434" s="88"/>
      <c r="U434" s="153">
        <f t="shared" si="91"/>
        <v>14</v>
      </c>
      <c r="V434" s="88"/>
      <c r="W434" s="153">
        <f t="shared" si="68"/>
        <v>28</v>
      </c>
      <c r="X434" s="88"/>
      <c r="Y434" s="85"/>
      <c r="Z434" s="175"/>
      <c r="AA434" s="83"/>
      <c r="AB434" s="153">
        <f t="shared" si="89"/>
        <v>3</v>
      </c>
      <c r="AC434" s="88"/>
      <c r="AD434" s="153">
        <f t="shared" si="90"/>
        <v>7</v>
      </c>
      <c r="AE434" s="88"/>
      <c r="AF434" s="153">
        <f t="shared" si="92"/>
        <v>14</v>
      </c>
      <c r="AG434" s="88"/>
      <c r="AH434" s="153">
        <f t="shared" si="86"/>
        <v>28</v>
      </c>
      <c r="AI434" s="88"/>
      <c r="AJ434" s="85"/>
      <c r="AK434" s="175"/>
      <c r="AL434" s="67"/>
      <c r="AM434" s="153">
        <f t="shared" si="73"/>
        <v>3</v>
      </c>
      <c r="AN434" s="88"/>
      <c r="AO434" s="153">
        <f t="shared" si="74"/>
        <v>7</v>
      </c>
      <c r="AP434" s="88"/>
      <c r="AQ434" s="153">
        <f t="shared" si="93"/>
        <v>14</v>
      </c>
      <c r="AR434" s="88"/>
      <c r="AS434" s="153">
        <f t="shared" si="75"/>
        <v>28</v>
      </c>
      <c r="AT434" s="88"/>
      <c r="AU434" s="85"/>
      <c r="AV434" s="94"/>
      <c r="AW434" s="199"/>
      <c r="AX434" s="200"/>
    </row>
    <row r="435" spans="1:50" s="1" customFormat="1" ht="15" customHeight="1" x14ac:dyDescent="0.25">
      <c r="A435" s="1" t="s">
        <v>1188</v>
      </c>
      <c r="B435" s="147" t="s">
        <v>638</v>
      </c>
      <c r="C435" s="148" t="s">
        <v>155</v>
      </c>
      <c r="D435" s="213" t="s">
        <v>47</v>
      </c>
      <c r="E435" s="149" t="s">
        <v>48</v>
      </c>
      <c r="F435" s="218" t="s">
        <v>49</v>
      </c>
      <c r="G435" s="213" t="s">
        <v>172</v>
      </c>
      <c r="H435" s="150">
        <v>25</v>
      </c>
      <c r="I435" s="114"/>
      <c r="J435" s="110"/>
      <c r="K435" s="110"/>
      <c r="L435" s="110"/>
      <c r="M435" s="185" t="s">
        <v>1292</v>
      </c>
      <c r="N435" s="94"/>
      <c r="O435" s="74"/>
      <c r="P435" s="111"/>
      <c r="Q435" s="153">
        <f t="shared" si="60"/>
        <v>3</v>
      </c>
      <c r="R435" s="88"/>
      <c r="S435" s="153">
        <f t="shared" si="83"/>
        <v>7</v>
      </c>
      <c r="T435" s="88"/>
      <c r="U435" s="153">
        <f t="shared" si="91"/>
        <v>14</v>
      </c>
      <c r="V435" s="88"/>
      <c r="W435" s="153">
        <f t="shared" si="68"/>
        <v>28</v>
      </c>
      <c r="X435" s="88"/>
      <c r="Y435" s="85"/>
      <c r="Z435" s="175"/>
      <c r="AA435" s="83"/>
      <c r="AB435" s="153">
        <f t="shared" si="89"/>
        <v>3</v>
      </c>
      <c r="AC435" s="88"/>
      <c r="AD435" s="153">
        <f t="shared" si="90"/>
        <v>7</v>
      </c>
      <c r="AE435" s="88"/>
      <c r="AF435" s="153">
        <f t="shared" si="92"/>
        <v>14</v>
      </c>
      <c r="AG435" s="88"/>
      <c r="AH435" s="153">
        <f t="shared" si="86"/>
        <v>28</v>
      </c>
      <c r="AI435" s="88"/>
      <c r="AJ435" s="85"/>
      <c r="AK435" s="175"/>
      <c r="AL435" s="67"/>
      <c r="AM435" s="153">
        <f t="shared" si="73"/>
        <v>3</v>
      </c>
      <c r="AN435" s="88"/>
      <c r="AO435" s="153">
        <f t="shared" si="74"/>
        <v>7</v>
      </c>
      <c r="AP435" s="88"/>
      <c r="AQ435" s="153">
        <f t="shared" si="93"/>
        <v>14</v>
      </c>
      <c r="AR435" s="88"/>
      <c r="AS435" s="153">
        <f t="shared" si="75"/>
        <v>28</v>
      </c>
      <c r="AT435" s="88"/>
      <c r="AU435" s="85"/>
      <c r="AV435" s="94"/>
      <c r="AW435" s="199"/>
      <c r="AX435" s="200"/>
    </row>
    <row r="436" spans="1:50" s="1" customFormat="1" ht="15" customHeight="1" x14ac:dyDescent="0.25">
      <c r="A436" s="1" t="s">
        <v>1189</v>
      </c>
      <c r="B436" s="147" t="s">
        <v>638</v>
      </c>
      <c r="C436" s="148" t="s">
        <v>159</v>
      </c>
      <c r="D436" s="213" t="s">
        <v>47</v>
      </c>
      <c r="E436" s="149" t="s">
        <v>48</v>
      </c>
      <c r="F436" s="217" t="s">
        <v>49</v>
      </c>
      <c r="G436" s="213" t="s">
        <v>173</v>
      </c>
      <c r="H436" s="150">
        <v>25</v>
      </c>
      <c r="I436" s="114"/>
      <c r="J436" s="110"/>
      <c r="K436" s="110"/>
      <c r="L436" s="110"/>
      <c r="M436" s="185" t="s">
        <v>1292</v>
      </c>
      <c r="N436" s="94"/>
      <c r="O436" s="74"/>
      <c r="P436" s="111"/>
      <c r="Q436" s="153">
        <f t="shared" si="60"/>
        <v>3</v>
      </c>
      <c r="R436" s="88"/>
      <c r="S436" s="153">
        <f t="shared" si="83"/>
        <v>7</v>
      </c>
      <c r="T436" s="88"/>
      <c r="U436" s="153">
        <f t="shared" si="91"/>
        <v>14</v>
      </c>
      <c r="V436" s="88"/>
      <c r="W436" s="153">
        <f t="shared" si="68"/>
        <v>28</v>
      </c>
      <c r="X436" s="88"/>
      <c r="Y436" s="85"/>
      <c r="Z436" s="175"/>
      <c r="AA436" s="83"/>
      <c r="AB436" s="153">
        <f t="shared" si="89"/>
        <v>3</v>
      </c>
      <c r="AC436" s="88"/>
      <c r="AD436" s="153">
        <f t="shared" si="90"/>
        <v>7</v>
      </c>
      <c r="AE436" s="88"/>
      <c r="AF436" s="153">
        <f t="shared" si="92"/>
        <v>14</v>
      </c>
      <c r="AG436" s="88"/>
      <c r="AH436" s="153">
        <f t="shared" si="86"/>
        <v>28</v>
      </c>
      <c r="AI436" s="88"/>
      <c r="AJ436" s="85"/>
      <c r="AK436" s="175"/>
      <c r="AL436" s="67"/>
      <c r="AM436" s="153">
        <f t="shared" si="73"/>
        <v>3</v>
      </c>
      <c r="AN436" s="88"/>
      <c r="AO436" s="153">
        <f t="shared" si="74"/>
        <v>7</v>
      </c>
      <c r="AP436" s="88"/>
      <c r="AQ436" s="153">
        <f t="shared" si="93"/>
        <v>14</v>
      </c>
      <c r="AR436" s="88"/>
      <c r="AS436" s="153">
        <f t="shared" si="75"/>
        <v>28</v>
      </c>
      <c r="AT436" s="88"/>
      <c r="AU436" s="85"/>
      <c r="AV436" s="94"/>
      <c r="AW436" s="199"/>
      <c r="AX436" s="200"/>
    </row>
    <row r="437" spans="1:50" s="1" customFormat="1" ht="15" customHeight="1" x14ac:dyDescent="0.25">
      <c r="A437" s="1" t="s">
        <v>1190</v>
      </c>
      <c r="B437" s="147" t="s">
        <v>638</v>
      </c>
      <c r="C437" s="148" t="s">
        <v>161</v>
      </c>
      <c r="D437" s="213" t="s">
        <v>47</v>
      </c>
      <c r="E437" s="149" t="s">
        <v>48</v>
      </c>
      <c r="F437" s="217" t="s">
        <v>49</v>
      </c>
      <c r="G437" s="213" t="s">
        <v>173</v>
      </c>
      <c r="H437" s="150">
        <v>25</v>
      </c>
      <c r="I437" s="114"/>
      <c r="J437" s="110"/>
      <c r="K437" s="110"/>
      <c r="L437" s="110"/>
      <c r="M437" s="185" t="s">
        <v>1292</v>
      </c>
      <c r="N437" s="94"/>
      <c r="O437" s="74"/>
      <c r="P437" s="111"/>
      <c r="Q437" s="153">
        <f t="shared" si="60"/>
        <v>3</v>
      </c>
      <c r="R437" s="88"/>
      <c r="S437" s="153">
        <f t="shared" si="83"/>
        <v>7</v>
      </c>
      <c r="T437" s="88"/>
      <c r="U437" s="153">
        <f t="shared" si="91"/>
        <v>14</v>
      </c>
      <c r="V437" s="88"/>
      <c r="W437" s="153">
        <f t="shared" si="68"/>
        <v>28</v>
      </c>
      <c r="X437" s="88"/>
      <c r="Y437" s="85"/>
      <c r="Z437" s="175"/>
      <c r="AA437" s="83"/>
      <c r="AB437" s="153">
        <f t="shared" si="89"/>
        <v>3</v>
      </c>
      <c r="AC437" s="88"/>
      <c r="AD437" s="153">
        <f t="shared" si="90"/>
        <v>7</v>
      </c>
      <c r="AE437" s="88"/>
      <c r="AF437" s="153">
        <f t="shared" si="92"/>
        <v>14</v>
      </c>
      <c r="AG437" s="88"/>
      <c r="AH437" s="153">
        <f t="shared" si="86"/>
        <v>28</v>
      </c>
      <c r="AI437" s="88"/>
      <c r="AJ437" s="85"/>
      <c r="AK437" s="175"/>
      <c r="AL437" s="67"/>
      <c r="AM437" s="153">
        <f t="shared" si="73"/>
        <v>3</v>
      </c>
      <c r="AN437" s="88"/>
      <c r="AO437" s="153">
        <f t="shared" si="74"/>
        <v>7</v>
      </c>
      <c r="AP437" s="88"/>
      <c r="AQ437" s="153">
        <f t="shared" si="93"/>
        <v>14</v>
      </c>
      <c r="AR437" s="88"/>
      <c r="AS437" s="153">
        <f t="shared" si="75"/>
        <v>28</v>
      </c>
      <c r="AT437" s="88"/>
      <c r="AU437" s="85"/>
      <c r="AV437" s="94"/>
      <c r="AW437" s="199"/>
      <c r="AX437" s="200"/>
    </row>
    <row r="438" spans="1:50" s="1" customFormat="1" ht="15" customHeight="1" x14ac:dyDescent="0.25">
      <c r="A438" s="1" t="s">
        <v>1191</v>
      </c>
      <c r="B438" s="147" t="s">
        <v>638</v>
      </c>
      <c r="C438" s="148" t="s">
        <v>162</v>
      </c>
      <c r="D438" s="213" t="s">
        <v>47</v>
      </c>
      <c r="E438" s="149" t="s">
        <v>48</v>
      </c>
      <c r="F438" s="217" t="s">
        <v>49</v>
      </c>
      <c r="G438" s="213" t="s">
        <v>173</v>
      </c>
      <c r="H438" s="150">
        <v>25</v>
      </c>
      <c r="I438" s="114"/>
      <c r="J438" s="110"/>
      <c r="K438" s="110"/>
      <c r="L438" s="110"/>
      <c r="M438" s="185" t="s">
        <v>1292</v>
      </c>
      <c r="N438" s="94"/>
      <c r="O438" s="74"/>
      <c r="P438" s="111"/>
      <c r="Q438" s="153">
        <f t="shared" si="60"/>
        <v>3</v>
      </c>
      <c r="R438" s="88"/>
      <c r="S438" s="153">
        <f t="shared" si="83"/>
        <v>7</v>
      </c>
      <c r="T438" s="88"/>
      <c r="U438" s="153">
        <f t="shared" si="91"/>
        <v>14</v>
      </c>
      <c r="V438" s="88"/>
      <c r="W438" s="153">
        <f t="shared" si="68"/>
        <v>28</v>
      </c>
      <c r="X438" s="88"/>
      <c r="Y438" s="85"/>
      <c r="Z438" s="175"/>
      <c r="AA438" s="83"/>
      <c r="AB438" s="153">
        <f t="shared" si="89"/>
        <v>3</v>
      </c>
      <c r="AC438" s="88"/>
      <c r="AD438" s="153">
        <f t="shared" si="90"/>
        <v>7</v>
      </c>
      <c r="AE438" s="88"/>
      <c r="AF438" s="153">
        <f t="shared" si="92"/>
        <v>14</v>
      </c>
      <c r="AG438" s="88"/>
      <c r="AH438" s="153">
        <f t="shared" si="86"/>
        <v>28</v>
      </c>
      <c r="AI438" s="88"/>
      <c r="AJ438" s="85"/>
      <c r="AK438" s="175"/>
      <c r="AL438" s="67"/>
      <c r="AM438" s="153">
        <f t="shared" si="73"/>
        <v>3</v>
      </c>
      <c r="AN438" s="88"/>
      <c r="AO438" s="153">
        <f t="shared" si="74"/>
        <v>7</v>
      </c>
      <c r="AP438" s="88"/>
      <c r="AQ438" s="153">
        <f t="shared" si="93"/>
        <v>14</v>
      </c>
      <c r="AR438" s="88"/>
      <c r="AS438" s="153">
        <f t="shared" si="75"/>
        <v>28</v>
      </c>
      <c r="AT438" s="88"/>
      <c r="AU438" s="85"/>
      <c r="AV438" s="94"/>
      <c r="AW438" s="199"/>
      <c r="AX438" s="200"/>
    </row>
    <row r="439" spans="1:50" s="1" customFormat="1" ht="15" customHeight="1" x14ac:dyDescent="0.25">
      <c r="A439" s="1" t="s">
        <v>1192</v>
      </c>
      <c r="B439" s="147" t="s">
        <v>638</v>
      </c>
      <c r="C439" s="148" t="s">
        <v>163</v>
      </c>
      <c r="D439" s="213" t="s">
        <v>47</v>
      </c>
      <c r="E439" s="149" t="s">
        <v>48</v>
      </c>
      <c r="F439" s="217" t="s">
        <v>49</v>
      </c>
      <c r="G439" s="213" t="s">
        <v>173</v>
      </c>
      <c r="H439" s="150">
        <v>25</v>
      </c>
      <c r="I439" s="114"/>
      <c r="J439" s="110"/>
      <c r="K439" s="110"/>
      <c r="L439" s="110"/>
      <c r="M439" s="185" t="s">
        <v>1292</v>
      </c>
      <c r="N439" s="94"/>
      <c r="O439" s="74"/>
      <c r="P439" s="111"/>
      <c r="Q439" s="153">
        <f t="shared" si="60"/>
        <v>3</v>
      </c>
      <c r="R439" s="88"/>
      <c r="S439" s="153">
        <f t="shared" si="83"/>
        <v>7</v>
      </c>
      <c r="T439" s="88"/>
      <c r="U439" s="153">
        <f t="shared" si="91"/>
        <v>14</v>
      </c>
      <c r="V439" s="88"/>
      <c r="W439" s="153">
        <f t="shared" si="68"/>
        <v>28</v>
      </c>
      <c r="X439" s="88"/>
      <c r="Y439" s="85"/>
      <c r="Z439" s="175"/>
      <c r="AA439" s="83"/>
      <c r="AB439" s="153">
        <f t="shared" si="89"/>
        <v>3</v>
      </c>
      <c r="AC439" s="88"/>
      <c r="AD439" s="153">
        <f t="shared" si="90"/>
        <v>7</v>
      </c>
      <c r="AE439" s="88"/>
      <c r="AF439" s="153">
        <f t="shared" si="92"/>
        <v>14</v>
      </c>
      <c r="AG439" s="88"/>
      <c r="AH439" s="153">
        <f t="shared" si="86"/>
        <v>28</v>
      </c>
      <c r="AI439" s="88"/>
      <c r="AJ439" s="85"/>
      <c r="AK439" s="175"/>
      <c r="AL439" s="67"/>
      <c r="AM439" s="153">
        <f t="shared" si="73"/>
        <v>3</v>
      </c>
      <c r="AN439" s="88"/>
      <c r="AO439" s="153">
        <f t="shared" si="74"/>
        <v>7</v>
      </c>
      <c r="AP439" s="88"/>
      <c r="AQ439" s="153">
        <f t="shared" si="93"/>
        <v>14</v>
      </c>
      <c r="AR439" s="88"/>
      <c r="AS439" s="153">
        <f t="shared" si="75"/>
        <v>28</v>
      </c>
      <c r="AT439" s="88"/>
      <c r="AU439" s="85"/>
      <c r="AV439" s="94"/>
      <c r="AW439" s="199"/>
      <c r="AX439" s="200"/>
    </row>
    <row r="440" spans="1:50" s="1" customFormat="1" ht="15" customHeight="1" x14ac:dyDescent="0.25">
      <c r="A440" s="1" t="s">
        <v>1193</v>
      </c>
      <c r="B440" s="147" t="s">
        <v>638</v>
      </c>
      <c r="C440" s="148" t="s">
        <v>164</v>
      </c>
      <c r="D440" s="213" t="s">
        <v>47</v>
      </c>
      <c r="E440" s="149" t="s">
        <v>48</v>
      </c>
      <c r="F440" s="217" t="s">
        <v>49</v>
      </c>
      <c r="G440" s="213" t="s">
        <v>173</v>
      </c>
      <c r="H440" s="150">
        <v>25</v>
      </c>
      <c r="I440" s="114"/>
      <c r="J440" s="110"/>
      <c r="K440" s="110"/>
      <c r="L440" s="110"/>
      <c r="M440" s="185" t="s">
        <v>1292</v>
      </c>
      <c r="N440" s="94"/>
      <c r="O440" s="74"/>
      <c r="P440" s="111"/>
      <c r="Q440" s="153">
        <f t="shared" si="60"/>
        <v>3</v>
      </c>
      <c r="R440" s="88"/>
      <c r="S440" s="153">
        <f t="shared" si="83"/>
        <v>7</v>
      </c>
      <c r="T440" s="88"/>
      <c r="U440" s="153">
        <f t="shared" si="91"/>
        <v>14</v>
      </c>
      <c r="V440" s="88"/>
      <c r="W440" s="153">
        <f t="shared" si="68"/>
        <v>28</v>
      </c>
      <c r="X440" s="88"/>
      <c r="Y440" s="85"/>
      <c r="Z440" s="175"/>
      <c r="AA440" s="83"/>
      <c r="AB440" s="153">
        <f t="shared" si="89"/>
        <v>3</v>
      </c>
      <c r="AC440" s="88"/>
      <c r="AD440" s="153">
        <f t="shared" si="90"/>
        <v>7</v>
      </c>
      <c r="AE440" s="88"/>
      <c r="AF440" s="153">
        <f t="shared" si="92"/>
        <v>14</v>
      </c>
      <c r="AG440" s="88"/>
      <c r="AH440" s="153">
        <f t="shared" si="86"/>
        <v>28</v>
      </c>
      <c r="AI440" s="88"/>
      <c r="AJ440" s="85"/>
      <c r="AK440" s="175"/>
      <c r="AL440" s="67"/>
      <c r="AM440" s="153">
        <f t="shared" si="73"/>
        <v>3</v>
      </c>
      <c r="AN440" s="88"/>
      <c r="AO440" s="153">
        <f t="shared" si="74"/>
        <v>7</v>
      </c>
      <c r="AP440" s="88"/>
      <c r="AQ440" s="153">
        <f t="shared" si="93"/>
        <v>14</v>
      </c>
      <c r="AR440" s="88"/>
      <c r="AS440" s="153">
        <f t="shared" si="75"/>
        <v>28</v>
      </c>
      <c r="AT440" s="88"/>
      <c r="AU440" s="85"/>
      <c r="AV440" s="94"/>
      <c r="AW440" s="199"/>
      <c r="AX440" s="200"/>
    </row>
    <row r="441" spans="1:50" s="1" customFormat="1" ht="15" customHeight="1" x14ac:dyDescent="0.25">
      <c r="A441" s="1" t="s">
        <v>1194</v>
      </c>
      <c r="B441" s="147" t="s">
        <v>638</v>
      </c>
      <c r="C441" s="148" t="s">
        <v>166</v>
      </c>
      <c r="D441" s="213" t="s">
        <v>47</v>
      </c>
      <c r="E441" s="149" t="s">
        <v>48</v>
      </c>
      <c r="F441" s="217" t="s">
        <v>49</v>
      </c>
      <c r="G441" s="213" t="s">
        <v>173</v>
      </c>
      <c r="H441" s="150">
        <v>25</v>
      </c>
      <c r="I441" s="114"/>
      <c r="J441" s="110"/>
      <c r="K441" s="110"/>
      <c r="L441" s="110"/>
      <c r="M441" s="185" t="s">
        <v>1292</v>
      </c>
      <c r="N441" s="94"/>
      <c r="O441" s="74"/>
      <c r="P441" s="111"/>
      <c r="Q441" s="153">
        <f t="shared" si="60"/>
        <v>3</v>
      </c>
      <c r="R441" s="88"/>
      <c r="S441" s="153">
        <f t="shared" si="83"/>
        <v>7</v>
      </c>
      <c r="T441" s="88"/>
      <c r="U441" s="153">
        <f t="shared" si="91"/>
        <v>14</v>
      </c>
      <c r="V441" s="88"/>
      <c r="W441" s="153">
        <f t="shared" si="68"/>
        <v>28</v>
      </c>
      <c r="X441" s="88"/>
      <c r="Y441" s="85"/>
      <c r="Z441" s="175"/>
      <c r="AA441" s="83"/>
      <c r="AB441" s="153">
        <f t="shared" si="89"/>
        <v>3</v>
      </c>
      <c r="AC441" s="88"/>
      <c r="AD441" s="153">
        <f t="shared" si="90"/>
        <v>7</v>
      </c>
      <c r="AE441" s="88"/>
      <c r="AF441" s="153">
        <f t="shared" si="92"/>
        <v>14</v>
      </c>
      <c r="AG441" s="88"/>
      <c r="AH441" s="153">
        <f t="shared" si="86"/>
        <v>28</v>
      </c>
      <c r="AI441" s="88"/>
      <c r="AJ441" s="85"/>
      <c r="AK441" s="175"/>
      <c r="AL441" s="67"/>
      <c r="AM441" s="153">
        <f t="shared" si="73"/>
        <v>3</v>
      </c>
      <c r="AN441" s="88"/>
      <c r="AO441" s="153">
        <f t="shared" si="74"/>
        <v>7</v>
      </c>
      <c r="AP441" s="88"/>
      <c r="AQ441" s="153">
        <f t="shared" si="93"/>
        <v>14</v>
      </c>
      <c r="AR441" s="88"/>
      <c r="AS441" s="153">
        <f t="shared" si="75"/>
        <v>28</v>
      </c>
      <c r="AT441" s="88"/>
      <c r="AU441" s="85"/>
      <c r="AV441" s="94"/>
      <c r="AW441" s="199"/>
      <c r="AX441" s="200"/>
    </row>
    <row r="442" spans="1:50" s="1" customFormat="1" ht="15" customHeight="1" x14ac:dyDescent="0.25">
      <c r="A442" s="1" t="s">
        <v>1195</v>
      </c>
      <c r="B442" s="147" t="s">
        <v>638</v>
      </c>
      <c r="C442" s="148" t="s">
        <v>167</v>
      </c>
      <c r="D442" s="213" t="s">
        <v>47</v>
      </c>
      <c r="E442" s="149" t="s">
        <v>48</v>
      </c>
      <c r="F442" s="217" t="s">
        <v>49</v>
      </c>
      <c r="G442" s="213" t="s">
        <v>173</v>
      </c>
      <c r="H442" s="150">
        <v>25</v>
      </c>
      <c r="I442" s="114"/>
      <c r="J442" s="110"/>
      <c r="K442" s="110"/>
      <c r="L442" s="110"/>
      <c r="M442" s="185" t="s">
        <v>1292</v>
      </c>
      <c r="N442" s="94"/>
      <c r="O442" s="74"/>
      <c r="P442" s="111"/>
      <c r="Q442" s="153">
        <f t="shared" si="60"/>
        <v>3</v>
      </c>
      <c r="R442" s="88"/>
      <c r="S442" s="153">
        <f t="shared" si="83"/>
        <v>7</v>
      </c>
      <c r="T442" s="88"/>
      <c r="U442" s="153">
        <f t="shared" si="91"/>
        <v>14</v>
      </c>
      <c r="V442" s="88"/>
      <c r="W442" s="153">
        <f t="shared" si="68"/>
        <v>28</v>
      </c>
      <c r="X442" s="88"/>
      <c r="Y442" s="85"/>
      <c r="Z442" s="175"/>
      <c r="AA442" s="83"/>
      <c r="AB442" s="153">
        <f t="shared" si="89"/>
        <v>3</v>
      </c>
      <c r="AC442" s="88"/>
      <c r="AD442" s="153">
        <f t="shared" si="90"/>
        <v>7</v>
      </c>
      <c r="AE442" s="88"/>
      <c r="AF442" s="153">
        <f t="shared" si="92"/>
        <v>14</v>
      </c>
      <c r="AG442" s="88"/>
      <c r="AH442" s="153">
        <f t="shared" si="86"/>
        <v>28</v>
      </c>
      <c r="AI442" s="88"/>
      <c r="AJ442" s="85"/>
      <c r="AK442" s="175"/>
      <c r="AL442" s="67"/>
      <c r="AM442" s="153">
        <f t="shared" si="73"/>
        <v>3</v>
      </c>
      <c r="AN442" s="88"/>
      <c r="AO442" s="153">
        <f t="shared" si="74"/>
        <v>7</v>
      </c>
      <c r="AP442" s="88"/>
      <c r="AQ442" s="153">
        <f t="shared" si="93"/>
        <v>14</v>
      </c>
      <c r="AR442" s="88"/>
      <c r="AS442" s="153">
        <f t="shared" si="75"/>
        <v>28</v>
      </c>
      <c r="AT442" s="88"/>
      <c r="AU442" s="85"/>
      <c r="AV442" s="94"/>
      <c r="AW442" s="199"/>
      <c r="AX442" s="200"/>
    </row>
    <row r="443" spans="1:50" s="1" customFormat="1" ht="15" customHeight="1" x14ac:dyDescent="0.25">
      <c r="A443" s="1" t="s">
        <v>829</v>
      </c>
      <c r="B443" s="147" t="s">
        <v>638</v>
      </c>
      <c r="C443" s="148" t="s">
        <v>169</v>
      </c>
      <c r="D443" s="213" t="s">
        <v>47</v>
      </c>
      <c r="E443" s="149" t="s">
        <v>48</v>
      </c>
      <c r="F443" s="217" t="s">
        <v>49</v>
      </c>
      <c r="G443" s="213" t="s">
        <v>173</v>
      </c>
      <c r="H443" s="150">
        <v>25</v>
      </c>
      <c r="I443" s="114"/>
      <c r="J443" s="110"/>
      <c r="K443" s="110"/>
      <c r="L443" s="110"/>
      <c r="M443" s="185" t="s">
        <v>1292</v>
      </c>
      <c r="N443" s="94"/>
      <c r="O443" s="74"/>
      <c r="P443" s="111"/>
      <c r="Q443" s="153">
        <f t="shared" si="60"/>
        <v>3</v>
      </c>
      <c r="R443" s="88"/>
      <c r="S443" s="153">
        <f t="shared" si="83"/>
        <v>7</v>
      </c>
      <c r="T443" s="88"/>
      <c r="U443" s="153">
        <f t="shared" si="91"/>
        <v>14</v>
      </c>
      <c r="V443" s="88"/>
      <c r="W443" s="153">
        <f t="shared" si="68"/>
        <v>28</v>
      </c>
      <c r="X443" s="88"/>
      <c r="Y443" s="85"/>
      <c r="Z443" s="175"/>
      <c r="AA443" s="83"/>
      <c r="AB443" s="153">
        <f t="shared" si="89"/>
        <v>3</v>
      </c>
      <c r="AC443" s="88"/>
      <c r="AD443" s="153">
        <f t="shared" si="90"/>
        <v>7</v>
      </c>
      <c r="AE443" s="88"/>
      <c r="AF443" s="153">
        <f t="shared" si="92"/>
        <v>14</v>
      </c>
      <c r="AG443" s="88"/>
      <c r="AH443" s="153">
        <f t="shared" si="86"/>
        <v>28</v>
      </c>
      <c r="AI443" s="88"/>
      <c r="AJ443" s="85"/>
      <c r="AK443" s="175"/>
      <c r="AL443" s="67"/>
      <c r="AM443" s="153">
        <f t="shared" si="73"/>
        <v>3</v>
      </c>
      <c r="AN443" s="88"/>
      <c r="AO443" s="153">
        <f t="shared" si="74"/>
        <v>7</v>
      </c>
      <c r="AP443" s="88"/>
      <c r="AQ443" s="153">
        <f t="shared" si="93"/>
        <v>14</v>
      </c>
      <c r="AR443" s="88"/>
      <c r="AS443" s="153">
        <f t="shared" si="75"/>
        <v>28</v>
      </c>
      <c r="AT443" s="88"/>
      <c r="AU443" s="85"/>
      <c r="AV443" s="94"/>
      <c r="AW443" s="199"/>
      <c r="AX443" s="200"/>
    </row>
    <row r="444" spans="1:50" s="1" customFormat="1" ht="15" customHeight="1" x14ac:dyDescent="0.25">
      <c r="A444" s="1" t="s">
        <v>830</v>
      </c>
      <c r="B444" s="147" t="s">
        <v>638</v>
      </c>
      <c r="C444" s="148" t="s">
        <v>170</v>
      </c>
      <c r="D444" s="213" t="s">
        <v>47</v>
      </c>
      <c r="E444" s="149" t="s">
        <v>48</v>
      </c>
      <c r="F444" s="217" t="s">
        <v>49</v>
      </c>
      <c r="G444" s="213" t="s">
        <v>173</v>
      </c>
      <c r="H444" s="150">
        <v>25</v>
      </c>
      <c r="I444" s="114"/>
      <c r="J444" s="110"/>
      <c r="K444" s="110"/>
      <c r="L444" s="110"/>
      <c r="M444" s="185" t="s">
        <v>1292</v>
      </c>
      <c r="N444" s="94"/>
      <c r="O444" s="74"/>
      <c r="P444" s="111"/>
      <c r="Q444" s="153">
        <f t="shared" si="60"/>
        <v>3</v>
      </c>
      <c r="R444" s="88"/>
      <c r="S444" s="153">
        <f t="shared" si="83"/>
        <v>7</v>
      </c>
      <c r="T444" s="88"/>
      <c r="U444" s="153">
        <f t="shared" si="91"/>
        <v>14</v>
      </c>
      <c r="V444" s="88"/>
      <c r="W444" s="153">
        <f t="shared" si="68"/>
        <v>28</v>
      </c>
      <c r="X444" s="88"/>
      <c r="Y444" s="85"/>
      <c r="Z444" s="175"/>
      <c r="AA444" s="83"/>
      <c r="AB444" s="153">
        <f t="shared" si="89"/>
        <v>3</v>
      </c>
      <c r="AC444" s="88"/>
      <c r="AD444" s="153">
        <f t="shared" si="90"/>
        <v>7</v>
      </c>
      <c r="AE444" s="88"/>
      <c r="AF444" s="153">
        <f t="shared" si="92"/>
        <v>14</v>
      </c>
      <c r="AG444" s="88"/>
      <c r="AH444" s="153">
        <f t="shared" si="86"/>
        <v>28</v>
      </c>
      <c r="AI444" s="88"/>
      <c r="AJ444" s="85"/>
      <c r="AK444" s="175"/>
      <c r="AL444" s="67"/>
      <c r="AM444" s="153">
        <f t="shared" si="73"/>
        <v>3</v>
      </c>
      <c r="AN444" s="88"/>
      <c r="AO444" s="153">
        <f t="shared" si="74"/>
        <v>7</v>
      </c>
      <c r="AP444" s="88"/>
      <c r="AQ444" s="153">
        <f t="shared" si="93"/>
        <v>14</v>
      </c>
      <c r="AR444" s="88"/>
      <c r="AS444" s="153">
        <f t="shared" si="75"/>
        <v>28</v>
      </c>
      <c r="AT444" s="88"/>
      <c r="AU444" s="85"/>
      <c r="AV444" s="94"/>
      <c r="AW444" s="199"/>
      <c r="AX444" s="200"/>
    </row>
    <row r="445" spans="1:50" s="1" customFormat="1" ht="15" customHeight="1" x14ac:dyDescent="0.25">
      <c r="A445" s="1" t="s">
        <v>831</v>
      </c>
      <c r="B445" s="147" t="s">
        <v>638</v>
      </c>
      <c r="C445" s="148" t="s">
        <v>171</v>
      </c>
      <c r="D445" s="213" t="s">
        <v>47</v>
      </c>
      <c r="E445" s="149" t="s">
        <v>48</v>
      </c>
      <c r="F445" s="217" t="s">
        <v>49</v>
      </c>
      <c r="G445" s="213" t="s">
        <v>173</v>
      </c>
      <c r="H445" s="150">
        <v>25</v>
      </c>
      <c r="I445" s="114"/>
      <c r="J445" s="110"/>
      <c r="K445" s="110"/>
      <c r="L445" s="110"/>
      <c r="M445" s="185" t="s">
        <v>1292</v>
      </c>
      <c r="N445" s="94"/>
      <c r="O445" s="74"/>
      <c r="P445" s="111"/>
      <c r="Q445" s="153">
        <f t="shared" si="60"/>
        <v>3</v>
      </c>
      <c r="R445" s="88"/>
      <c r="S445" s="153">
        <f t="shared" si="83"/>
        <v>7</v>
      </c>
      <c r="T445" s="88"/>
      <c r="U445" s="153">
        <f t="shared" si="91"/>
        <v>14</v>
      </c>
      <c r="V445" s="88"/>
      <c r="W445" s="153">
        <f t="shared" si="68"/>
        <v>28</v>
      </c>
      <c r="X445" s="88"/>
      <c r="Y445" s="85"/>
      <c r="Z445" s="175"/>
      <c r="AA445" s="83"/>
      <c r="AB445" s="153">
        <f t="shared" si="89"/>
        <v>3</v>
      </c>
      <c r="AC445" s="88"/>
      <c r="AD445" s="153">
        <f t="shared" si="90"/>
        <v>7</v>
      </c>
      <c r="AE445" s="88"/>
      <c r="AF445" s="153">
        <f t="shared" si="92"/>
        <v>14</v>
      </c>
      <c r="AG445" s="88"/>
      <c r="AH445" s="153">
        <f t="shared" si="86"/>
        <v>28</v>
      </c>
      <c r="AI445" s="88"/>
      <c r="AJ445" s="85"/>
      <c r="AK445" s="175"/>
      <c r="AL445" s="67"/>
      <c r="AM445" s="153">
        <f t="shared" si="73"/>
        <v>3</v>
      </c>
      <c r="AN445" s="88"/>
      <c r="AO445" s="153">
        <f t="shared" si="74"/>
        <v>7</v>
      </c>
      <c r="AP445" s="88"/>
      <c r="AQ445" s="153">
        <f t="shared" si="93"/>
        <v>14</v>
      </c>
      <c r="AR445" s="88"/>
      <c r="AS445" s="153">
        <f t="shared" si="75"/>
        <v>28</v>
      </c>
      <c r="AT445" s="88"/>
      <c r="AU445" s="85"/>
      <c r="AV445" s="94"/>
      <c r="AW445" s="199"/>
      <c r="AX445" s="200"/>
    </row>
    <row r="446" spans="1:50" s="1" customFormat="1" ht="15" customHeight="1" x14ac:dyDescent="0.25">
      <c r="A446" s="1" t="s">
        <v>832</v>
      </c>
      <c r="B446" s="147" t="s">
        <v>638</v>
      </c>
      <c r="C446" s="148" t="s">
        <v>316</v>
      </c>
      <c r="D446" s="213" t="s">
        <v>47</v>
      </c>
      <c r="E446" s="149" t="s">
        <v>48</v>
      </c>
      <c r="F446" s="217" t="s">
        <v>49</v>
      </c>
      <c r="G446" s="213" t="s">
        <v>173</v>
      </c>
      <c r="H446" s="150">
        <v>25</v>
      </c>
      <c r="I446" s="114"/>
      <c r="J446" s="110"/>
      <c r="K446" s="110"/>
      <c r="L446" s="110"/>
      <c r="M446" s="185" t="s">
        <v>1292</v>
      </c>
      <c r="N446" s="94"/>
      <c r="O446" s="74"/>
      <c r="P446" s="111"/>
      <c r="Q446" s="153">
        <f t="shared" si="60"/>
        <v>3</v>
      </c>
      <c r="R446" s="88"/>
      <c r="S446" s="153">
        <f t="shared" si="83"/>
        <v>7</v>
      </c>
      <c r="T446" s="88"/>
      <c r="U446" s="153">
        <f t="shared" si="91"/>
        <v>14</v>
      </c>
      <c r="V446" s="88"/>
      <c r="W446" s="153">
        <f t="shared" si="68"/>
        <v>28</v>
      </c>
      <c r="X446" s="88"/>
      <c r="Y446" s="85"/>
      <c r="Z446" s="175"/>
      <c r="AA446" s="83"/>
      <c r="AB446" s="153">
        <f t="shared" si="89"/>
        <v>3</v>
      </c>
      <c r="AC446" s="88"/>
      <c r="AD446" s="153">
        <f t="shared" si="90"/>
        <v>7</v>
      </c>
      <c r="AE446" s="88"/>
      <c r="AF446" s="153">
        <f t="shared" si="92"/>
        <v>14</v>
      </c>
      <c r="AG446" s="88"/>
      <c r="AH446" s="153">
        <f t="shared" si="86"/>
        <v>28</v>
      </c>
      <c r="AI446" s="88"/>
      <c r="AJ446" s="85"/>
      <c r="AK446" s="175"/>
      <c r="AL446" s="67"/>
      <c r="AM446" s="153">
        <f t="shared" si="73"/>
        <v>3</v>
      </c>
      <c r="AN446" s="88"/>
      <c r="AO446" s="153">
        <f t="shared" si="74"/>
        <v>7</v>
      </c>
      <c r="AP446" s="88"/>
      <c r="AQ446" s="153">
        <f t="shared" si="93"/>
        <v>14</v>
      </c>
      <c r="AR446" s="88"/>
      <c r="AS446" s="153">
        <f t="shared" si="75"/>
        <v>28</v>
      </c>
      <c r="AT446" s="88"/>
      <c r="AU446" s="85"/>
      <c r="AV446" s="94"/>
      <c r="AW446" s="199"/>
      <c r="AX446" s="200"/>
    </row>
    <row r="447" spans="1:50" s="1" customFormat="1" ht="15" customHeight="1" x14ac:dyDescent="0.25">
      <c r="A447" s="1" t="s">
        <v>833</v>
      </c>
      <c r="B447" s="147" t="s">
        <v>638</v>
      </c>
      <c r="C447" s="148" t="s">
        <v>312</v>
      </c>
      <c r="D447" s="213" t="s">
        <v>47</v>
      </c>
      <c r="E447" s="149" t="s">
        <v>48</v>
      </c>
      <c r="F447" s="217" t="s">
        <v>49</v>
      </c>
      <c r="G447" s="213" t="s">
        <v>173</v>
      </c>
      <c r="H447" s="150">
        <v>25</v>
      </c>
      <c r="I447" s="114"/>
      <c r="J447" s="110"/>
      <c r="K447" s="110"/>
      <c r="L447" s="110"/>
      <c r="M447" s="185" t="s">
        <v>1292</v>
      </c>
      <c r="N447" s="94"/>
      <c r="O447" s="74"/>
      <c r="P447" s="111"/>
      <c r="Q447" s="153">
        <f t="shared" si="60"/>
        <v>3</v>
      </c>
      <c r="R447" s="88"/>
      <c r="S447" s="153">
        <f t="shared" si="83"/>
        <v>7</v>
      </c>
      <c r="T447" s="88"/>
      <c r="U447" s="153">
        <f t="shared" si="91"/>
        <v>14</v>
      </c>
      <c r="V447" s="88"/>
      <c r="W447" s="153">
        <f t="shared" si="68"/>
        <v>28</v>
      </c>
      <c r="X447" s="88"/>
      <c r="Y447" s="85"/>
      <c r="Z447" s="175"/>
      <c r="AA447" s="83"/>
      <c r="AB447" s="153">
        <f t="shared" si="89"/>
        <v>3</v>
      </c>
      <c r="AC447" s="88"/>
      <c r="AD447" s="153">
        <f t="shared" si="90"/>
        <v>7</v>
      </c>
      <c r="AE447" s="88"/>
      <c r="AF447" s="153">
        <f t="shared" si="92"/>
        <v>14</v>
      </c>
      <c r="AG447" s="88"/>
      <c r="AH447" s="153">
        <f t="shared" si="86"/>
        <v>28</v>
      </c>
      <c r="AI447" s="88"/>
      <c r="AJ447" s="85"/>
      <c r="AK447" s="175"/>
      <c r="AL447" s="67"/>
      <c r="AM447" s="153">
        <f t="shared" si="73"/>
        <v>3</v>
      </c>
      <c r="AN447" s="88"/>
      <c r="AO447" s="153">
        <f t="shared" si="74"/>
        <v>7</v>
      </c>
      <c r="AP447" s="88"/>
      <c r="AQ447" s="153">
        <f t="shared" si="93"/>
        <v>14</v>
      </c>
      <c r="AR447" s="88"/>
      <c r="AS447" s="153">
        <f t="shared" si="75"/>
        <v>28</v>
      </c>
      <c r="AT447" s="88"/>
      <c r="AU447" s="85"/>
      <c r="AV447" s="94"/>
      <c r="AW447" s="199"/>
      <c r="AX447" s="200"/>
    </row>
    <row r="448" spans="1:50" s="1" customFormat="1" ht="15" customHeight="1" x14ac:dyDescent="0.25">
      <c r="A448" s="1" t="s">
        <v>834</v>
      </c>
      <c r="B448" s="147" t="s">
        <v>638</v>
      </c>
      <c r="C448" s="148" t="s">
        <v>313</v>
      </c>
      <c r="D448" s="213" t="s">
        <v>47</v>
      </c>
      <c r="E448" s="149" t="s">
        <v>48</v>
      </c>
      <c r="F448" s="217" t="s">
        <v>49</v>
      </c>
      <c r="G448" s="213" t="s">
        <v>173</v>
      </c>
      <c r="H448" s="150">
        <v>25</v>
      </c>
      <c r="I448" s="114"/>
      <c r="J448" s="110"/>
      <c r="K448" s="110"/>
      <c r="L448" s="110"/>
      <c r="M448" s="185" t="s">
        <v>1292</v>
      </c>
      <c r="N448" s="94"/>
      <c r="O448" s="74"/>
      <c r="P448" s="111"/>
      <c r="Q448" s="153">
        <f t="shared" si="60"/>
        <v>3</v>
      </c>
      <c r="R448" s="88"/>
      <c r="S448" s="153">
        <f t="shared" si="83"/>
        <v>7</v>
      </c>
      <c r="T448" s="88"/>
      <c r="U448" s="153">
        <f t="shared" si="91"/>
        <v>14</v>
      </c>
      <c r="V448" s="88"/>
      <c r="W448" s="153">
        <f t="shared" si="68"/>
        <v>28</v>
      </c>
      <c r="X448" s="88"/>
      <c r="Y448" s="85"/>
      <c r="Z448" s="175"/>
      <c r="AA448" s="83"/>
      <c r="AB448" s="153">
        <f t="shared" si="89"/>
        <v>3</v>
      </c>
      <c r="AC448" s="88"/>
      <c r="AD448" s="153">
        <f t="shared" si="90"/>
        <v>7</v>
      </c>
      <c r="AE448" s="88"/>
      <c r="AF448" s="153">
        <f t="shared" si="92"/>
        <v>14</v>
      </c>
      <c r="AG448" s="88"/>
      <c r="AH448" s="153">
        <f t="shared" si="86"/>
        <v>28</v>
      </c>
      <c r="AI448" s="88"/>
      <c r="AJ448" s="85"/>
      <c r="AK448" s="175"/>
      <c r="AL448" s="67"/>
      <c r="AM448" s="153">
        <f t="shared" si="73"/>
        <v>3</v>
      </c>
      <c r="AN448" s="88"/>
      <c r="AO448" s="153">
        <f t="shared" si="74"/>
        <v>7</v>
      </c>
      <c r="AP448" s="88"/>
      <c r="AQ448" s="153">
        <f t="shared" si="93"/>
        <v>14</v>
      </c>
      <c r="AR448" s="88"/>
      <c r="AS448" s="153">
        <f t="shared" si="75"/>
        <v>28</v>
      </c>
      <c r="AT448" s="88"/>
      <c r="AU448" s="85"/>
      <c r="AV448" s="94"/>
      <c r="AW448" s="199"/>
      <c r="AX448" s="200"/>
    </row>
    <row r="449" spans="1:50" s="1" customFormat="1" ht="15" customHeight="1" x14ac:dyDescent="0.25">
      <c r="A449" s="1" t="s">
        <v>835</v>
      </c>
      <c r="B449" s="147" t="s">
        <v>638</v>
      </c>
      <c r="C449" s="148" t="s">
        <v>311</v>
      </c>
      <c r="D449" s="213" t="s">
        <v>47</v>
      </c>
      <c r="E449" s="149" t="s">
        <v>48</v>
      </c>
      <c r="F449" s="217" t="s">
        <v>49</v>
      </c>
      <c r="G449" s="213" t="s">
        <v>173</v>
      </c>
      <c r="H449" s="150">
        <v>25</v>
      </c>
      <c r="I449" s="114"/>
      <c r="J449" s="110"/>
      <c r="K449" s="110"/>
      <c r="L449" s="110"/>
      <c r="M449" s="185" t="s">
        <v>1292</v>
      </c>
      <c r="N449" s="94"/>
      <c r="O449" s="74"/>
      <c r="P449" s="111"/>
      <c r="Q449" s="153">
        <f t="shared" si="60"/>
        <v>3</v>
      </c>
      <c r="R449" s="88"/>
      <c r="S449" s="153">
        <f t="shared" si="83"/>
        <v>7</v>
      </c>
      <c r="T449" s="88"/>
      <c r="U449" s="153">
        <f t="shared" si="91"/>
        <v>14</v>
      </c>
      <c r="V449" s="88"/>
      <c r="W449" s="153">
        <f t="shared" si="68"/>
        <v>28</v>
      </c>
      <c r="X449" s="88"/>
      <c r="Y449" s="85"/>
      <c r="Z449" s="175"/>
      <c r="AA449" s="83"/>
      <c r="AB449" s="153">
        <f t="shared" si="89"/>
        <v>3</v>
      </c>
      <c r="AC449" s="88"/>
      <c r="AD449" s="153">
        <f t="shared" si="90"/>
        <v>7</v>
      </c>
      <c r="AE449" s="88"/>
      <c r="AF449" s="153">
        <f t="shared" si="92"/>
        <v>14</v>
      </c>
      <c r="AG449" s="88"/>
      <c r="AH449" s="153">
        <f t="shared" si="86"/>
        <v>28</v>
      </c>
      <c r="AI449" s="88"/>
      <c r="AJ449" s="85"/>
      <c r="AK449" s="175"/>
      <c r="AL449" s="67"/>
      <c r="AM449" s="153">
        <f t="shared" si="73"/>
        <v>3</v>
      </c>
      <c r="AN449" s="88"/>
      <c r="AO449" s="153">
        <f t="shared" si="74"/>
        <v>7</v>
      </c>
      <c r="AP449" s="88"/>
      <c r="AQ449" s="153">
        <f t="shared" si="93"/>
        <v>14</v>
      </c>
      <c r="AR449" s="88"/>
      <c r="AS449" s="153">
        <f t="shared" si="75"/>
        <v>28</v>
      </c>
      <c r="AT449" s="88"/>
      <c r="AU449" s="85"/>
      <c r="AV449" s="94"/>
      <c r="AW449" s="199"/>
      <c r="AX449" s="200"/>
    </row>
    <row r="450" spans="1:50" s="1" customFormat="1" ht="15" customHeight="1" x14ac:dyDescent="0.25">
      <c r="A450" s="1" t="s">
        <v>836</v>
      </c>
      <c r="B450" s="147" t="s">
        <v>638</v>
      </c>
      <c r="C450" s="148" t="s">
        <v>762</v>
      </c>
      <c r="D450" s="213" t="s">
        <v>47</v>
      </c>
      <c r="E450" s="149" t="s">
        <v>48</v>
      </c>
      <c r="F450" s="218" t="s">
        <v>49</v>
      </c>
      <c r="G450" s="213" t="s">
        <v>172</v>
      </c>
      <c r="H450" s="150">
        <v>25</v>
      </c>
      <c r="I450" s="114"/>
      <c r="J450" s="110"/>
      <c r="K450" s="110"/>
      <c r="L450" s="110"/>
      <c r="M450" s="185" t="s">
        <v>1292</v>
      </c>
      <c r="N450" s="94"/>
      <c r="O450" s="74"/>
      <c r="P450" s="111"/>
      <c r="Q450" s="153">
        <f t="shared" si="60"/>
        <v>3</v>
      </c>
      <c r="R450" s="88"/>
      <c r="S450" s="153">
        <f t="shared" si="83"/>
        <v>7</v>
      </c>
      <c r="T450" s="88"/>
      <c r="U450" s="153">
        <f t="shared" si="91"/>
        <v>14</v>
      </c>
      <c r="V450" s="88"/>
      <c r="W450" s="153">
        <f t="shared" si="68"/>
        <v>28</v>
      </c>
      <c r="X450" s="88"/>
      <c r="Y450" s="85"/>
      <c r="Z450" s="175"/>
      <c r="AA450" s="83"/>
      <c r="AB450" s="153">
        <f t="shared" si="89"/>
        <v>3</v>
      </c>
      <c r="AC450" s="88"/>
      <c r="AD450" s="153">
        <f t="shared" si="90"/>
        <v>7</v>
      </c>
      <c r="AE450" s="88"/>
      <c r="AF450" s="153">
        <f t="shared" si="92"/>
        <v>14</v>
      </c>
      <c r="AG450" s="88"/>
      <c r="AH450" s="153">
        <f t="shared" si="86"/>
        <v>28</v>
      </c>
      <c r="AI450" s="88"/>
      <c r="AJ450" s="85"/>
      <c r="AK450" s="175"/>
      <c r="AL450" s="67"/>
      <c r="AM450" s="153">
        <f t="shared" si="73"/>
        <v>3</v>
      </c>
      <c r="AN450" s="88"/>
      <c r="AO450" s="153">
        <f t="shared" si="74"/>
        <v>7</v>
      </c>
      <c r="AP450" s="88"/>
      <c r="AQ450" s="153">
        <f t="shared" si="93"/>
        <v>14</v>
      </c>
      <c r="AR450" s="88"/>
      <c r="AS450" s="153">
        <f t="shared" si="75"/>
        <v>28</v>
      </c>
      <c r="AT450" s="88"/>
      <c r="AU450" s="85"/>
      <c r="AV450" s="94"/>
      <c r="AW450" s="199"/>
      <c r="AX450" s="200"/>
    </row>
    <row r="451" spans="1:50" s="1" customFormat="1" ht="15" customHeight="1" x14ac:dyDescent="0.25">
      <c r="A451" s="1" t="s">
        <v>837</v>
      </c>
      <c r="B451" s="147" t="s">
        <v>638</v>
      </c>
      <c r="C451" s="148" t="s">
        <v>764</v>
      </c>
      <c r="D451" s="213" t="s">
        <v>47</v>
      </c>
      <c r="E451" s="149" t="s">
        <v>48</v>
      </c>
      <c r="F451" s="218" t="s">
        <v>49</v>
      </c>
      <c r="G451" s="213" t="s">
        <v>172</v>
      </c>
      <c r="H451" s="150">
        <v>25</v>
      </c>
      <c r="I451" s="114"/>
      <c r="J451" s="110"/>
      <c r="K451" s="110"/>
      <c r="L451" s="110"/>
      <c r="M451" s="185" t="s">
        <v>1292</v>
      </c>
      <c r="N451" s="94"/>
      <c r="O451" s="74"/>
      <c r="P451" s="111"/>
      <c r="Q451" s="153">
        <f t="shared" si="60"/>
        <v>3</v>
      </c>
      <c r="R451" s="88"/>
      <c r="S451" s="153">
        <f t="shared" si="83"/>
        <v>7</v>
      </c>
      <c r="T451" s="88"/>
      <c r="U451" s="153">
        <f t="shared" si="91"/>
        <v>14</v>
      </c>
      <c r="V451" s="88"/>
      <c r="W451" s="153">
        <f t="shared" si="68"/>
        <v>28</v>
      </c>
      <c r="X451" s="88"/>
      <c r="Y451" s="85"/>
      <c r="Z451" s="175"/>
      <c r="AA451" s="83"/>
      <c r="AB451" s="153">
        <f t="shared" si="89"/>
        <v>3</v>
      </c>
      <c r="AC451" s="88"/>
      <c r="AD451" s="153">
        <f t="shared" si="90"/>
        <v>7</v>
      </c>
      <c r="AE451" s="88"/>
      <c r="AF451" s="153">
        <f t="shared" si="92"/>
        <v>14</v>
      </c>
      <c r="AG451" s="88"/>
      <c r="AH451" s="153">
        <f t="shared" si="86"/>
        <v>28</v>
      </c>
      <c r="AI451" s="88"/>
      <c r="AJ451" s="85"/>
      <c r="AK451" s="175"/>
      <c r="AL451" s="67"/>
      <c r="AM451" s="153">
        <f t="shared" si="73"/>
        <v>3</v>
      </c>
      <c r="AN451" s="88"/>
      <c r="AO451" s="153">
        <f t="shared" si="74"/>
        <v>7</v>
      </c>
      <c r="AP451" s="88"/>
      <c r="AQ451" s="153">
        <f t="shared" si="93"/>
        <v>14</v>
      </c>
      <c r="AR451" s="88"/>
      <c r="AS451" s="153">
        <f t="shared" si="75"/>
        <v>28</v>
      </c>
      <c r="AT451" s="88"/>
      <c r="AU451" s="85"/>
      <c r="AV451" s="94"/>
      <c r="AW451" s="199"/>
      <c r="AX451" s="200"/>
    </row>
    <row r="452" spans="1:50" s="1" customFormat="1" ht="15" customHeight="1" x14ac:dyDescent="0.25">
      <c r="A452" s="1" t="s">
        <v>838</v>
      </c>
      <c r="B452" s="147" t="s">
        <v>638</v>
      </c>
      <c r="C452" s="148" t="s">
        <v>766</v>
      </c>
      <c r="D452" s="213" t="s">
        <v>47</v>
      </c>
      <c r="E452" s="149" t="s">
        <v>48</v>
      </c>
      <c r="F452" s="218" t="s">
        <v>49</v>
      </c>
      <c r="G452" s="213" t="s">
        <v>172</v>
      </c>
      <c r="H452" s="150">
        <v>25</v>
      </c>
      <c r="I452" s="114"/>
      <c r="J452" s="110"/>
      <c r="K452" s="110"/>
      <c r="L452" s="110"/>
      <c r="M452" s="185" t="s">
        <v>1292</v>
      </c>
      <c r="N452" s="94"/>
      <c r="O452" s="74"/>
      <c r="P452" s="111"/>
      <c r="Q452" s="153">
        <f t="shared" si="60"/>
        <v>3</v>
      </c>
      <c r="R452" s="88"/>
      <c r="S452" s="153">
        <f t="shared" si="83"/>
        <v>7</v>
      </c>
      <c r="T452" s="88"/>
      <c r="U452" s="153">
        <f t="shared" si="91"/>
        <v>14</v>
      </c>
      <c r="V452" s="88"/>
      <c r="W452" s="153">
        <f t="shared" si="68"/>
        <v>28</v>
      </c>
      <c r="X452" s="88"/>
      <c r="Y452" s="85"/>
      <c r="Z452" s="175"/>
      <c r="AA452" s="83"/>
      <c r="AB452" s="153">
        <f t="shared" si="89"/>
        <v>3</v>
      </c>
      <c r="AC452" s="88"/>
      <c r="AD452" s="153">
        <f t="shared" si="90"/>
        <v>7</v>
      </c>
      <c r="AE452" s="88"/>
      <c r="AF452" s="153">
        <f t="shared" si="92"/>
        <v>14</v>
      </c>
      <c r="AG452" s="88"/>
      <c r="AH452" s="153">
        <f t="shared" si="86"/>
        <v>28</v>
      </c>
      <c r="AI452" s="88"/>
      <c r="AJ452" s="85"/>
      <c r="AK452" s="175"/>
      <c r="AL452" s="67"/>
      <c r="AM452" s="153">
        <f t="shared" si="73"/>
        <v>3</v>
      </c>
      <c r="AN452" s="88"/>
      <c r="AO452" s="153">
        <f t="shared" si="74"/>
        <v>7</v>
      </c>
      <c r="AP452" s="88"/>
      <c r="AQ452" s="153">
        <f t="shared" si="93"/>
        <v>14</v>
      </c>
      <c r="AR452" s="88"/>
      <c r="AS452" s="153">
        <f t="shared" si="75"/>
        <v>28</v>
      </c>
      <c r="AT452" s="88"/>
      <c r="AU452" s="85"/>
      <c r="AV452" s="94"/>
      <c r="AW452" s="199"/>
      <c r="AX452" s="200"/>
    </row>
    <row r="453" spans="1:50" s="1" customFormat="1" ht="15" customHeight="1" x14ac:dyDescent="0.25">
      <c r="A453" s="1" t="s">
        <v>839</v>
      </c>
      <c r="B453" s="147" t="s">
        <v>638</v>
      </c>
      <c r="C453" s="148" t="s">
        <v>768</v>
      </c>
      <c r="D453" s="213" t="s">
        <v>47</v>
      </c>
      <c r="E453" s="149" t="s">
        <v>48</v>
      </c>
      <c r="F453" s="218" t="s">
        <v>49</v>
      </c>
      <c r="G453" s="213" t="s">
        <v>172</v>
      </c>
      <c r="H453" s="150">
        <v>25</v>
      </c>
      <c r="I453" s="114"/>
      <c r="J453" s="110"/>
      <c r="K453" s="110"/>
      <c r="L453" s="110"/>
      <c r="M453" s="185" t="s">
        <v>1292</v>
      </c>
      <c r="N453" s="94"/>
      <c r="O453" s="74"/>
      <c r="P453" s="111"/>
      <c r="Q453" s="153">
        <f t="shared" si="60"/>
        <v>3</v>
      </c>
      <c r="R453" s="88"/>
      <c r="S453" s="153">
        <f t="shared" si="83"/>
        <v>7</v>
      </c>
      <c r="T453" s="88"/>
      <c r="U453" s="153">
        <f t="shared" si="91"/>
        <v>14</v>
      </c>
      <c r="V453" s="88"/>
      <c r="W453" s="153">
        <f t="shared" si="68"/>
        <v>28</v>
      </c>
      <c r="X453" s="88"/>
      <c r="Y453" s="85"/>
      <c r="Z453" s="175"/>
      <c r="AA453" s="83"/>
      <c r="AB453" s="153">
        <f t="shared" si="89"/>
        <v>3</v>
      </c>
      <c r="AC453" s="88"/>
      <c r="AD453" s="153">
        <f t="shared" si="90"/>
        <v>7</v>
      </c>
      <c r="AE453" s="88"/>
      <c r="AF453" s="153">
        <f t="shared" si="92"/>
        <v>14</v>
      </c>
      <c r="AG453" s="88"/>
      <c r="AH453" s="153">
        <f t="shared" si="86"/>
        <v>28</v>
      </c>
      <c r="AI453" s="88"/>
      <c r="AJ453" s="85"/>
      <c r="AK453" s="175"/>
      <c r="AL453" s="67"/>
      <c r="AM453" s="153">
        <f t="shared" si="73"/>
        <v>3</v>
      </c>
      <c r="AN453" s="88"/>
      <c r="AO453" s="153">
        <f t="shared" si="74"/>
        <v>7</v>
      </c>
      <c r="AP453" s="88"/>
      <c r="AQ453" s="153">
        <f t="shared" si="93"/>
        <v>14</v>
      </c>
      <c r="AR453" s="88"/>
      <c r="AS453" s="153">
        <f t="shared" si="75"/>
        <v>28</v>
      </c>
      <c r="AT453" s="88"/>
      <c r="AU453" s="85"/>
      <c r="AV453" s="94"/>
      <c r="AW453" s="199"/>
      <c r="AX453" s="200"/>
    </row>
    <row r="454" spans="1:50" s="1" customFormat="1" ht="15" customHeight="1" x14ac:dyDescent="0.25">
      <c r="A454" s="1" t="s">
        <v>840</v>
      </c>
      <c r="B454" s="147" t="s">
        <v>638</v>
      </c>
      <c r="C454" s="148" t="s">
        <v>770</v>
      </c>
      <c r="D454" s="213" t="s">
        <v>47</v>
      </c>
      <c r="E454" s="149" t="s">
        <v>48</v>
      </c>
      <c r="F454" s="218" t="s">
        <v>49</v>
      </c>
      <c r="G454" s="213" t="s">
        <v>172</v>
      </c>
      <c r="H454" s="150">
        <v>25</v>
      </c>
      <c r="I454" s="114"/>
      <c r="J454" s="110"/>
      <c r="K454" s="110"/>
      <c r="L454" s="110"/>
      <c r="M454" s="185" t="s">
        <v>1292</v>
      </c>
      <c r="N454" s="94"/>
      <c r="O454" s="74"/>
      <c r="P454" s="111"/>
      <c r="Q454" s="153">
        <f t="shared" si="60"/>
        <v>3</v>
      </c>
      <c r="R454" s="88"/>
      <c r="S454" s="153">
        <f t="shared" si="83"/>
        <v>7</v>
      </c>
      <c r="T454" s="88"/>
      <c r="U454" s="153">
        <f t="shared" si="91"/>
        <v>14</v>
      </c>
      <c r="V454" s="88"/>
      <c r="W454" s="153">
        <f t="shared" si="68"/>
        <v>28</v>
      </c>
      <c r="X454" s="88"/>
      <c r="Y454" s="85"/>
      <c r="Z454" s="175"/>
      <c r="AA454" s="83"/>
      <c r="AB454" s="153">
        <f t="shared" si="89"/>
        <v>3</v>
      </c>
      <c r="AC454" s="88"/>
      <c r="AD454" s="153">
        <f t="shared" si="90"/>
        <v>7</v>
      </c>
      <c r="AE454" s="88"/>
      <c r="AF454" s="153">
        <f t="shared" si="92"/>
        <v>14</v>
      </c>
      <c r="AG454" s="88"/>
      <c r="AH454" s="153">
        <f t="shared" si="86"/>
        <v>28</v>
      </c>
      <c r="AI454" s="88"/>
      <c r="AJ454" s="85"/>
      <c r="AK454" s="175"/>
      <c r="AL454" s="67"/>
      <c r="AM454" s="153">
        <f t="shared" si="73"/>
        <v>3</v>
      </c>
      <c r="AN454" s="88"/>
      <c r="AO454" s="153">
        <f t="shared" si="74"/>
        <v>7</v>
      </c>
      <c r="AP454" s="88"/>
      <c r="AQ454" s="153">
        <f t="shared" si="93"/>
        <v>14</v>
      </c>
      <c r="AR454" s="88"/>
      <c r="AS454" s="153">
        <f t="shared" si="75"/>
        <v>28</v>
      </c>
      <c r="AT454" s="88"/>
      <c r="AU454" s="85"/>
      <c r="AV454" s="94"/>
      <c r="AW454" s="199"/>
      <c r="AX454" s="200"/>
    </row>
    <row r="455" spans="1:50" s="1" customFormat="1" ht="15" customHeight="1" x14ac:dyDescent="0.25">
      <c r="A455" s="1" t="s">
        <v>841</v>
      </c>
      <c r="B455" s="147" t="s">
        <v>638</v>
      </c>
      <c r="C455" s="148" t="s">
        <v>772</v>
      </c>
      <c r="D455" s="213" t="s">
        <v>47</v>
      </c>
      <c r="E455" s="149" t="s">
        <v>48</v>
      </c>
      <c r="F455" s="218" t="s">
        <v>49</v>
      </c>
      <c r="G455" s="213" t="s">
        <v>172</v>
      </c>
      <c r="H455" s="150">
        <v>25</v>
      </c>
      <c r="I455" s="114"/>
      <c r="J455" s="110"/>
      <c r="K455" s="110"/>
      <c r="L455" s="110"/>
      <c r="M455" s="185" t="s">
        <v>1292</v>
      </c>
      <c r="N455" s="94"/>
      <c r="O455" s="74"/>
      <c r="P455" s="111"/>
      <c r="Q455" s="153">
        <f t="shared" si="60"/>
        <v>3</v>
      </c>
      <c r="R455" s="88"/>
      <c r="S455" s="153">
        <f t="shared" si="83"/>
        <v>7</v>
      </c>
      <c r="T455" s="88"/>
      <c r="U455" s="153">
        <f t="shared" si="91"/>
        <v>14</v>
      </c>
      <c r="V455" s="88"/>
      <c r="W455" s="153">
        <f t="shared" si="68"/>
        <v>28</v>
      </c>
      <c r="X455" s="88"/>
      <c r="Y455" s="85"/>
      <c r="Z455" s="175"/>
      <c r="AA455" s="83"/>
      <c r="AB455" s="153">
        <f t="shared" si="89"/>
        <v>3</v>
      </c>
      <c r="AC455" s="88"/>
      <c r="AD455" s="153">
        <f t="shared" si="90"/>
        <v>7</v>
      </c>
      <c r="AE455" s="88"/>
      <c r="AF455" s="153">
        <f t="shared" si="92"/>
        <v>14</v>
      </c>
      <c r="AG455" s="88"/>
      <c r="AH455" s="153">
        <f t="shared" si="86"/>
        <v>28</v>
      </c>
      <c r="AI455" s="88"/>
      <c r="AJ455" s="85"/>
      <c r="AK455" s="175"/>
      <c r="AL455" s="67"/>
      <c r="AM455" s="153">
        <f t="shared" si="73"/>
        <v>3</v>
      </c>
      <c r="AN455" s="88"/>
      <c r="AO455" s="153">
        <f t="shared" si="74"/>
        <v>7</v>
      </c>
      <c r="AP455" s="88"/>
      <c r="AQ455" s="153">
        <f t="shared" si="93"/>
        <v>14</v>
      </c>
      <c r="AR455" s="88"/>
      <c r="AS455" s="153">
        <f t="shared" si="75"/>
        <v>28</v>
      </c>
      <c r="AT455" s="88"/>
      <c r="AU455" s="85"/>
      <c r="AV455" s="94"/>
      <c r="AW455" s="199"/>
      <c r="AX455" s="200"/>
    </row>
    <row r="456" spans="1:50" s="1" customFormat="1" ht="15" customHeight="1" x14ac:dyDescent="0.25">
      <c r="A456" s="1" t="s">
        <v>842</v>
      </c>
      <c r="B456" s="147" t="s">
        <v>638</v>
      </c>
      <c r="C456" s="148" t="s">
        <v>774</v>
      </c>
      <c r="D456" s="213" t="s">
        <v>47</v>
      </c>
      <c r="E456" s="149" t="s">
        <v>48</v>
      </c>
      <c r="F456" s="217" t="s">
        <v>49</v>
      </c>
      <c r="G456" s="213" t="s">
        <v>173</v>
      </c>
      <c r="H456" s="150">
        <v>25</v>
      </c>
      <c r="I456" s="114"/>
      <c r="J456" s="110"/>
      <c r="K456" s="110"/>
      <c r="L456" s="110"/>
      <c r="M456" s="185" t="s">
        <v>1292</v>
      </c>
      <c r="N456" s="94"/>
      <c r="O456" s="74"/>
      <c r="P456" s="111"/>
      <c r="Q456" s="153">
        <f t="shared" si="60"/>
        <v>3</v>
      </c>
      <c r="R456" s="88"/>
      <c r="S456" s="153">
        <f t="shared" si="83"/>
        <v>7</v>
      </c>
      <c r="T456" s="88"/>
      <c r="U456" s="153">
        <f t="shared" si="91"/>
        <v>14</v>
      </c>
      <c r="V456" s="88"/>
      <c r="W456" s="153">
        <f t="shared" si="68"/>
        <v>28</v>
      </c>
      <c r="X456" s="88"/>
      <c r="Y456" s="85"/>
      <c r="Z456" s="175"/>
      <c r="AA456" s="83"/>
      <c r="AB456" s="153">
        <f t="shared" si="89"/>
        <v>3</v>
      </c>
      <c r="AC456" s="88"/>
      <c r="AD456" s="153">
        <f t="shared" si="90"/>
        <v>7</v>
      </c>
      <c r="AE456" s="88"/>
      <c r="AF456" s="153">
        <f t="shared" si="92"/>
        <v>14</v>
      </c>
      <c r="AG456" s="88"/>
      <c r="AH456" s="153">
        <f t="shared" si="86"/>
        <v>28</v>
      </c>
      <c r="AI456" s="88"/>
      <c r="AJ456" s="85"/>
      <c r="AK456" s="175"/>
      <c r="AL456" s="67"/>
      <c r="AM456" s="153">
        <f t="shared" si="73"/>
        <v>3</v>
      </c>
      <c r="AN456" s="88"/>
      <c r="AO456" s="153">
        <f t="shared" si="74"/>
        <v>7</v>
      </c>
      <c r="AP456" s="88"/>
      <c r="AQ456" s="153">
        <f t="shared" si="93"/>
        <v>14</v>
      </c>
      <c r="AR456" s="88"/>
      <c r="AS456" s="153">
        <f t="shared" si="75"/>
        <v>28</v>
      </c>
      <c r="AT456" s="88"/>
      <c r="AU456" s="85"/>
      <c r="AV456" s="94"/>
      <c r="AW456" s="199"/>
      <c r="AX456" s="200"/>
    </row>
    <row r="457" spans="1:50" s="1" customFormat="1" ht="15" customHeight="1" x14ac:dyDescent="0.25">
      <c r="A457" s="1" t="s">
        <v>843</v>
      </c>
      <c r="B457" s="147" t="s">
        <v>638</v>
      </c>
      <c r="C457" s="148" t="s">
        <v>776</v>
      </c>
      <c r="D457" s="213" t="s">
        <v>47</v>
      </c>
      <c r="E457" s="149" t="s">
        <v>48</v>
      </c>
      <c r="F457" s="217" t="s">
        <v>49</v>
      </c>
      <c r="G457" s="213" t="s">
        <v>173</v>
      </c>
      <c r="H457" s="150">
        <v>25</v>
      </c>
      <c r="I457" s="114"/>
      <c r="J457" s="110"/>
      <c r="K457" s="110"/>
      <c r="L457" s="110"/>
      <c r="M457" s="185" t="s">
        <v>1292</v>
      </c>
      <c r="N457" s="94"/>
      <c r="O457" s="74"/>
      <c r="P457" s="111"/>
      <c r="Q457" s="153">
        <f t="shared" si="60"/>
        <v>3</v>
      </c>
      <c r="R457" s="88"/>
      <c r="S457" s="153">
        <f t="shared" si="83"/>
        <v>7</v>
      </c>
      <c r="T457" s="88"/>
      <c r="U457" s="153">
        <f t="shared" si="91"/>
        <v>14</v>
      </c>
      <c r="V457" s="88"/>
      <c r="W457" s="153">
        <f t="shared" si="68"/>
        <v>28</v>
      </c>
      <c r="X457" s="88"/>
      <c r="Y457" s="85"/>
      <c r="Z457" s="175"/>
      <c r="AA457" s="83"/>
      <c r="AB457" s="153">
        <f t="shared" si="89"/>
        <v>3</v>
      </c>
      <c r="AC457" s="88"/>
      <c r="AD457" s="153">
        <f t="shared" si="90"/>
        <v>7</v>
      </c>
      <c r="AE457" s="88"/>
      <c r="AF457" s="153">
        <f t="shared" si="92"/>
        <v>14</v>
      </c>
      <c r="AG457" s="88"/>
      <c r="AH457" s="153">
        <f t="shared" si="86"/>
        <v>28</v>
      </c>
      <c r="AI457" s="88"/>
      <c r="AJ457" s="85"/>
      <c r="AK457" s="175"/>
      <c r="AL457" s="67"/>
      <c r="AM457" s="153">
        <f t="shared" si="73"/>
        <v>3</v>
      </c>
      <c r="AN457" s="88"/>
      <c r="AO457" s="153">
        <f t="shared" si="74"/>
        <v>7</v>
      </c>
      <c r="AP457" s="88"/>
      <c r="AQ457" s="153">
        <f t="shared" si="93"/>
        <v>14</v>
      </c>
      <c r="AR457" s="88"/>
      <c r="AS457" s="153">
        <f t="shared" si="75"/>
        <v>28</v>
      </c>
      <c r="AT457" s="88"/>
      <c r="AU457" s="85"/>
      <c r="AV457" s="94"/>
      <c r="AW457" s="199"/>
      <c r="AX457" s="200"/>
    </row>
    <row r="458" spans="1:50" s="1" customFormat="1" ht="15" customHeight="1" x14ac:dyDescent="0.25">
      <c r="A458" s="1" t="s">
        <v>844</v>
      </c>
      <c r="B458" s="147" t="s">
        <v>638</v>
      </c>
      <c r="C458" s="148" t="s">
        <v>778</v>
      </c>
      <c r="D458" s="213" t="s">
        <v>47</v>
      </c>
      <c r="E458" s="149" t="s">
        <v>48</v>
      </c>
      <c r="F458" s="217" t="s">
        <v>49</v>
      </c>
      <c r="G458" s="213" t="s">
        <v>173</v>
      </c>
      <c r="H458" s="150">
        <v>25</v>
      </c>
      <c r="I458" s="114"/>
      <c r="J458" s="110"/>
      <c r="K458" s="110"/>
      <c r="L458" s="110"/>
      <c r="M458" s="185" t="s">
        <v>1292</v>
      </c>
      <c r="N458" s="94"/>
      <c r="O458" s="74"/>
      <c r="P458" s="111"/>
      <c r="Q458" s="153">
        <f t="shared" si="60"/>
        <v>3</v>
      </c>
      <c r="R458" s="88"/>
      <c r="S458" s="153">
        <f t="shared" si="83"/>
        <v>7</v>
      </c>
      <c r="T458" s="88"/>
      <c r="U458" s="153">
        <f t="shared" si="91"/>
        <v>14</v>
      </c>
      <c r="V458" s="88"/>
      <c r="W458" s="153">
        <f t="shared" si="68"/>
        <v>28</v>
      </c>
      <c r="X458" s="88"/>
      <c r="Y458" s="85"/>
      <c r="Z458" s="175"/>
      <c r="AA458" s="83"/>
      <c r="AB458" s="153">
        <f t="shared" si="89"/>
        <v>3</v>
      </c>
      <c r="AC458" s="88"/>
      <c r="AD458" s="153">
        <f t="shared" si="90"/>
        <v>7</v>
      </c>
      <c r="AE458" s="88"/>
      <c r="AF458" s="153">
        <f t="shared" si="92"/>
        <v>14</v>
      </c>
      <c r="AG458" s="88"/>
      <c r="AH458" s="153">
        <f t="shared" si="86"/>
        <v>28</v>
      </c>
      <c r="AI458" s="88"/>
      <c r="AJ458" s="85"/>
      <c r="AK458" s="175"/>
      <c r="AL458" s="67"/>
      <c r="AM458" s="153">
        <f t="shared" si="73"/>
        <v>3</v>
      </c>
      <c r="AN458" s="88"/>
      <c r="AO458" s="153">
        <f t="shared" si="74"/>
        <v>7</v>
      </c>
      <c r="AP458" s="88"/>
      <c r="AQ458" s="153">
        <f t="shared" si="93"/>
        <v>14</v>
      </c>
      <c r="AR458" s="88"/>
      <c r="AS458" s="153">
        <f t="shared" si="75"/>
        <v>28</v>
      </c>
      <c r="AT458" s="88"/>
      <c r="AU458" s="85"/>
      <c r="AV458" s="94"/>
      <c r="AW458" s="199"/>
      <c r="AX458" s="200"/>
    </row>
    <row r="459" spans="1:50" s="1" customFormat="1" ht="15" customHeight="1" x14ac:dyDescent="0.25">
      <c r="A459" s="1" t="s">
        <v>845</v>
      </c>
      <c r="B459" s="147" t="s">
        <v>638</v>
      </c>
      <c r="C459" s="148" t="s">
        <v>780</v>
      </c>
      <c r="D459" s="213" t="s">
        <v>47</v>
      </c>
      <c r="E459" s="149" t="s">
        <v>48</v>
      </c>
      <c r="F459" s="217" t="s">
        <v>49</v>
      </c>
      <c r="G459" s="213" t="s">
        <v>173</v>
      </c>
      <c r="H459" s="150">
        <v>25</v>
      </c>
      <c r="I459" s="114"/>
      <c r="J459" s="110"/>
      <c r="K459" s="110"/>
      <c r="L459" s="110"/>
      <c r="M459" s="185" t="s">
        <v>1292</v>
      </c>
      <c r="N459" s="94"/>
      <c r="O459" s="74"/>
      <c r="P459" s="111"/>
      <c r="Q459" s="153">
        <f t="shared" si="60"/>
        <v>3</v>
      </c>
      <c r="R459" s="88"/>
      <c r="S459" s="153">
        <f t="shared" si="83"/>
        <v>7</v>
      </c>
      <c r="T459" s="88"/>
      <c r="U459" s="153">
        <f t="shared" si="91"/>
        <v>14</v>
      </c>
      <c r="V459" s="88"/>
      <c r="W459" s="153">
        <f t="shared" si="68"/>
        <v>28</v>
      </c>
      <c r="X459" s="88"/>
      <c r="Y459" s="85"/>
      <c r="Z459" s="175"/>
      <c r="AA459" s="83"/>
      <c r="AB459" s="153">
        <f t="shared" si="89"/>
        <v>3</v>
      </c>
      <c r="AC459" s="88"/>
      <c r="AD459" s="153">
        <f t="shared" si="90"/>
        <v>7</v>
      </c>
      <c r="AE459" s="88"/>
      <c r="AF459" s="153">
        <f t="shared" si="92"/>
        <v>14</v>
      </c>
      <c r="AG459" s="88"/>
      <c r="AH459" s="153">
        <f t="shared" si="86"/>
        <v>28</v>
      </c>
      <c r="AI459" s="88"/>
      <c r="AJ459" s="85"/>
      <c r="AK459" s="175"/>
      <c r="AL459" s="67"/>
      <c r="AM459" s="153">
        <f t="shared" si="73"/>
        <v>3</v>
      </c>
      <c r="AN459" s="88"/>
      <c r="AO459" s="153">
        <f t="shared" si="74"/>
        <v>7</v>
      </c>
      <c r="AP459" s="88"/>
      <c r="AQ459" s="153">
        <f t="shared" si="93"/>
        <v>14</v>
      </c>
      <c r="AR459" s="88"/>
      <c r="AS459" s="153">
        <f t="shared" si="75"/>
        <v>28</v>
      </c>
      <c r="AT459" s="88"/>
      <c r="AU459" s="85"/>
      <c r="AV459" s="94"/>
      <c r="AW459" s="199"/>
      <c r="AX459" s="200"/>
    </row>
    <row r="460" spans="1:50" s="1" customFormat="1" ht="15" customHeight="1" x14ac:dyDescent="0.25">
      <c r="A460" s="1" t="s">
        <v>846</v>
      </c>
      <c r="B460" s="147" t="s">
        <v>638</v>
      </c>
      <c r="C460" s="148" t="s">
        <v>782</v>
      </c>
      <c r="D460" s="213" t="s">
        <v>47</v>
      </c>
      <c r="E460" s="149" t="s">
        <v>48</v>
      </c>
      <c r="F460" s="217" t="s">
        <v>49</v>
      </c>
      <c r="G460" s="213" t="s">
        <v>173</v>
      </c>
      <c r="H460" s="150">
        <v>25</v>
      </c>
      <c r="I460" s="114"/>
      <c r="J460" s="110"/>
      <c r="K460" s="110"/>
      <c r="L460" s="110"/>
      <c r="M460" s="185" t="s">
        <v>1292</v>
      </c>
      <c r="N460" s="94"/>
      <c r="O460" s="74"/>
      <c r="P460" s="111"/>
      <c r="Q460" s="153">
        <f t="shared" si="60"/>
        <v>3</v>
      </c>
      <c r="R460" s="88"/>
      <c r="S460" s="153">
        <f t="shared" si="83"/>
        <v>7</v>
      </c>
      <c r="T460" s="88"/>
      <c r="U460" s="153">
        <f t="shared" si="91"/>
        <v>14</v>
      </c>
      <c r="V460" s="88"/>
      <c r="W460" s="153">
        <f t="shared" si="68"/>
        <v>28</v>
      </c>
      <c r="X460" s="88"/>
      <c r="Y460" s="85"/>
      <c r="Z460" s="175"/>
      <c r="AA460" s="83"/>
      <c r="AB460" s="153">
        <f t="shared" si="89"/>
        <v>3</v>
      </c>
      <c r="AC460" s="88"/>
      <c r="AD460" s="153">
        <f t="shared" si="90"/>
        <v>7</v>
      </c>
      <c r="AE460" s="88"/>
      <c r="AF460" s="153">
        <f t="shared" si="92"/>
        <v>14</v>
      </c>
      <c r="AG460" s="88"/>
      <c r="AH460" s="153">
        <f t="shared" si="86"/>
        <v>28</v>
      </c>
      <c r="AI460" s="88"/>
      <c r="AJ460" s="85"/>
      <c r="AK460" s="175"/>
      <c r="AL460" s="67"/>
      <c r="AM460" s="153">
        <f t="shared" si="73"/>
        <v>3</v>
      </c>
      <c r="AN460" s="88"/>
      <c r="AO460" s="153">
        <f t="shared" si="74"/>
        <v>7</v>
      </c>
      <c r="AP460" s="88"/>
      <c r="AQ460" s="153">
        <f t="shared" si="93"/>
        <v>14</v>
      </c>
      <c r="AR460" s="88"/>
      <c r="AS460" s="153">
        <f t="shared" si="75"/>
        <v>28</v>
      </c>
      <c r="AT460" s="88"/>
      <c r="AU460" s="85"/>
      <c r="AV460" s="94"/>
      <c r="AW460" s="199"/>
      <c r="AX460" s="200"/>
    </row>
    <row r="461" spans="1:50" s="1" customFormat="1" ht="15" customHeight="1" x14ac:dyDescent="0.25">
      <c r="A461" s="1" t="s">
        <v>847</v>
      </c>
      <c r="B461" s="147" t="s">
        <v>638</v>
      </c>
      <c r="C461" s="148" t="s">
        <v>784</v>
      </c>
      <c r="D461" s="213" t="s">
        <v>47</v>
      </c>
      <c r="E461" s="149" t="s">
        <v>48</v>
      </c>
      <c r="F461" s="217" t="s">
        <v>49</v>
      </c>
      <c r="G461" s="213" t="s">
        <v>173</v>
      </c>
      <c r="H461" s="150">
        <v>25</v>
      </c>
      <c r="I461" s="114"/>
      <c r="J461" s="110"/>
      <c r="K461" s="110"/>
      <c r="L461" s="110"/>
      <c r="M461" s="185" t="s">
        <v>1292</v>
      </c>
      <c r="N461" s="94"/>
      <c r="O461" s="74"/>
      <c r="P461" s="111"/>
      <c r="Q461" s="153">
        <f t="shared" si="60"/>
        <v>3</v>
      </c>
      <c r="R461" s="88"/>
      <c r="S461" s="153">
        <f t="shared" si="83"/>
        <v>7</v>
      </c>
      <c r="T461" s="88"/>
      <c r="U461" s="153">
        <f t="shared" si="91"/>
        <v>14</v>
      </c>
      <c r="V461" s="88"/>
      <c r="W461" s="153">
        <f t="shared" si="68"/>
        <v>28</v>
      </c>
      <c r="X461" s="88"/>
      <c r="Y461" s="85"/>
      <c r="Z461" s="175"/>
      <c r="AA461" s="83"/>
      <c r="AB461" s="153">
        <f t="shared" si="89"/>
        <v>3</v>
      </c>
      <c r="AC461" s="88"/>
      <c r="AD461" s="153">
        <f t="shared" si="90"/>
        <v>7</v>
      </c>
      <c r="AE461" s="88"/>
      <c r="AF461" s="153">
        <f t="shared" si="92"/>
        <v>14</v>
      </c>
      <c r="AG461" s="88"/>
      <c r="AH461" s="153">
        <f t="shared" si="86"/>
        <v>28</v>
      </c>
      <c r="AI461" s="88"/>
      <c r="AJ461" s="85"/>
      <c r="AK461" s="175"/>
      <c r="AL461" s="67"/>
      <c r="AM461" s="153">
        <f t="shared" si="73"/>
        <v>3</v>
      </c>
      <c r="AN461" s="88"/>
      <c r="AO461" s="153">
        <f t="shared" si="74"/>
        <v>7</v>
      </c>
      <c r="AP461" s="88"/>
      <c r="AQ461" s="153">
        <f t="shared" si="93"/>
        <v>14</v>
      </c>
      <c r="AR461" s="88"/>
      <c r="AS461" s="153">
        <f t="shared" si="75"/>
        <v>28</v>
      </c>
      <c r="AT461" s="88"/>
      <c r="AU461" s="85"/>
      <c r="AV461" s="94"/>
      <c r="AW461" s="199"/>
      <c r="AX461" s="200"/>
    </row>
    <row r="462" spans="1:50" s="1" customFormat="1" ht="15" customHeight="1" x14ac:dyDescent="0.25">
      <c r="A462" s="1" t="s">
        <v>848</v>
      </c>
      <c r="B462" s="147" t="s">
        <v>638</v>
      </c>
      <c r="C462" s="148" t="s">
        <v>786</v>
      </c>
      <c r="D462" s="213" t="s">
        <v>47</v>
      </c>
      <c r="E462" s="149" t="s">
        <v>48</v>
      </c>
      <c r="F462" s="217" t="s">
        <v>49</v>
      </c>
      <c r="G462" s="213" t="s">
        <v>173</v>
      </c>
      <c r="H462" s="150">
        <v>25</v>
      </c>
      <c r="I462" s="114"/>
      <c r="J462" s="110"/>
      <c r="K462" s="110"/>
      <c r="L462" s="110"/>
      <c r="M462" s="185" t="s">
        <v>1292</v>
      </c>
      <c r="N462" s="94"/>
      <c r="O462" s="74"/>
      <c r="P462" s="111"/>
      <c r="Q462" s="153">
        <f t="shared" si="60"/>
        <v>3</v>
      </c>
      <c r="R462" s="88"/>
      <c r="S462" s="153">
        <f t="shared" si="83"/>
        <v>7</v>
      </c>
      <c r="T462" s="88"/>
      <c r="U462" s="153">
        <f t="shared" si="91"/>
        <v>14</v>
      </c>
      <c r="V462" s="88"/>
      <c r="W462" s="153">
        <f t="shared" si="68"/>
        <v>28</v>
      </c>
      <c r="X462" s="88"/>
      <c r="Y462" s="85"/>
      <c r="Z462" s="175"/>
      <c r="AA462" s="83"/>
      <c r="AB462" s="153">
        <f t="shared" si="89"/>
        <v>3</v>
      </c>
      <c r="AC462" s="88"/>
      <c r="AD462" s="153">
        <f t="shared" si="90"/>
        <v>7</v>
      </c>
      <c r="AE462" s="88"/>
      <c r="AF462" s="153">
        <f t="shared" si="92"/>
        <v>14</v>
      </c>
      <c r="AG462" s="88"/>
      <c r="AH462" s="153">
        <f t="shared" si="86"/>
        <v>28</v>
      </c>
      <c r="AI462" s="88"/>
      <c r="AJ462" s="85"/>
      <c r="AK462" s="175"/>
      <c r="AL462" s="67"/>
      <c r="AM462" s="153">
        <f t="shared" si="73"/>
        <v>3</v>
      </c>
      <c r="AN462" s="88"/>
      <c r="AO462" s="153">
        <f t="shared" si="74"/>
        <v>7</v>
      </c>
      <c r="AP462" s="88"/>
      <c r="AQ462" s="153">
        <f t="shared" si="93"/>
        <v>14</v>
      </c>
      <c r="AR462" s="88"/>
      <c r="AS462" s="153">
        <f t="shared" si="75"/>
        <v>28</v>
      </c>
      <c r="AT462" s="88"/>
      <c r="AU462" s="85"/>
      <c r="AV462" s="94"/>
      <c r="AW462" s="199"/>
      <c r="AX462" s="200"/>
    </row>
    <row r="463" spans="1:50" s="1" customFormat="1" ht="15" customHeight="1" x14ac:dyDescent="0.25">
      <c r="A463" s="1" t="s">
        <v>849</v>
      </c>
      <c r="B463" s="147" t="s">
        <v>638</v>
      </c>
      <c r="C463" s="148" t="s">
        <v>788</v>
      </c>
      <c r="D463" s="213" t="s">
        <v>47</v>
      </c>
      <c r="E463" s="149" t="s">
        <v>48</v>
      </c>
      <c r="F463" s="217" t="s">
        <v>49</v>
      </c>
      <c r="G463" s="213" t="s">
        <v>173</v>
      </c>
      <c r="H463" s="150">
        <v>25</v>
      </c>
      <c r="I463" s="114"/>
      <c r="J463" s="110"/>
      <c r="K463" s="110"/>
      <c r="L463" s="110"/>
      <c r="M463" s="185" t="s">
        <v>1292</v>
      </c>
      <c r="N463" s="94"/>
      <c r="O463" s="74"/>
      <c r="P463" s="111"/>
      <c r="Q463" s="153">
        <f t="shared" si="60"/>
        <v>3</v>
      </c>
      <c r="R463" s="88"/>
      <c r="S463" s="153">
        <f t="shared" si="83"/>
        <v>7</v>
      </c>
      <c r="T463" s="88"/>
      <c r="U463" s="153">
        <f t="shared" si="91"/>
        <v>14</v>
      </c>
      <c r="V463" s="88"/>
      <c r="W463" s="153">
        <f t="shared" si="68"/>
        <v>28</v>
      </c>
      <c r="X463" s="88"/>
      <c r="Y463" s="85"/>
      <c r="Z463" s="175"/>
      <c r="AA463" s="83"/>
      <c r="AB463" s="153">
        <f t="shared" si="89"/>
        <v>3</v>
      </c>
      <c r="AC463" s="88"/>
      <c r="AD463" s="153">
        <f t="shared" si="90"/>
        <v>7</v>
      </c>
      <c r="AE463" s="88"/>
      <c r="AF463" s="153">
        <f t="shared" si="92"/>
        <v>14</v>
      </c>
      <c r="AG463" s="88"/>
      <c r="AH463" s="153">
        <f t="shared" si="86"/>
        <v>28</v>
      </c>
      <c r="AI463" s="88"/>
      <c r="AJ463" s="85"/>
      <c r="AK463" s="175"/>
      <c r="AL463" s="67"/>
      <c r="AM463" s="153">
        <f t="shared" si="73"/>
        <v>3</v>
      </c>
      <c r="AN463" s="88"/>
      <c r="AO463" s="153">
        <f t="shared" si="74"/>
        <v>7</v>
      </c>
      <c r="AP463" s="88"/>
      <c r="AQ463" s="153">
        <f t="shared" si="93"/>
        <v>14</v>
      </c>
      <c r="AR463" s="88"/>
      <c r="AS463" s="153">
        <f t="shared" si="75"/>
        <v>28</v>
      </c>
      <c r="AT463" s="88"/>
      <c r="AU463" s="85"/>
      <c r="AV463" s="94"/>
      <c r="AW463" s="199"/>
      <c r="AX463" s="200"/>
    </row>
    <row r="464" spans="1:50" s="1" customFormat="1" ht="15" customHeight="1" x14ac:dyDescent="0.25">
      <c r="A464" s="1" t="s">
        <v>850</v>
      </c>
      <c r="B464" s="147" t="s">
        <v>638</v>
      </c>
      <c r="C464" s="148" t="s">
        <v>790</v>
      </c>
      <c r="D464" s="213" t="s">
        <v>47</v>
      </c>
      <c r="E464" s="149" t="s">
        <v>48</v>
      </c>
      <c r="F464" s="217" t="s">
        <v>49</v>
      </c>
      <c r="G464" s="213" t="s">
        <v>173</v>
      </c>
      <c r="H464" s="150">
        <v>25</v>
      </c>
      <c r="I464" s="114"/>
      <c r="J464" s="110"/>
      <c r="K464" s="110"/>
      <c r="L464" s="110"/>
      <c r="M464" s="185" t="s">
        <v>1292</v>
      </c>
      <c r="N464" s="94"/>
      <c r="O464" s="74"/>
      <c r="P464" s="111"/>
      <c r="Q464" s="153">
        <f t="shared" si="60"/>
        <v>3</v>
      </c>
      <c r="R464" s="88"/>
      <c r="S464" s="153">
        <f t="shared" si="83"/>
        <v>7</v>
      </c>
      <c r="T464" s="88"/>
      <c r="U464" s="153">
        <f t="shared" si="91"/>
        <v>14</v>
      </c>
      <c r="V464" s="88"/>
      <c r="W464" s="153">
        <f t="shared" si="68"/>
        <v>28</v>
      </c>
      <c r="X464" s="88"/>
      <c r="Y464" s="85"/>
      <c r="Z464" s="175"/>
      <c r="AA464" s="83"/>
      <c r="AB464" s="153">
        <f t="shared" si="89"/>
        <v>3</v>
      </c>
      <c r="AC464" s="88"/>
      <c r="AD464" s="153">
        <f t="shared" si="90"/>
        <v>7</v>
      </c>
      <c r="AE464" s="88"/>
      <c r="AF464" s="153">
        <f t="shared" si="92"/>
        <v>14</v>
      </c>
      <c r="AG464" s="88"/>
      <c r="AH464" s="153">
        <f t="shared" si="86"/>
        <v>28</v>
      </c>
      <c r="AI464" s="88"/>
      <c r="AJ464" s="85"/>
      <c r="AK464" s="175"/>
      <c r="AL464" s="67"/>
      <c r="AM464" s="153">
        <f t="shared" si="73"/>
        <v>3</v>
      </c>
      <c r="AN464" s="88"/>
      <c r="AO464" s="153">
        <f t="shared" si="74"/>
        <v>7</v>
      </c>
      <c r="AP464" s="88"/>
      <c r="AQ464" s="153">
        <f t="shared" si="93"/>
        <v>14</v>
      </c>
      <c r="AR464" s="88"/>
      <c r="AS464" s="153">
        <f t="shared" si="75"/>
        <v>28</v>
      </c>
      <c r="AT464" s="88"/>
      <c r="AU464" s="85"/>
      <c r="AV464" s="94"/>
      <c r="AW464" s="199"/>
      <c r="AX464" s="200"/>
    </row>
    <row r="465" spans="1:50" s="1" customFormat="1" ht="15" customHeight="1" x14ac:dyDescent="0.25">
      <c r="A465" s="1" t="s">
        <v>851</v>
      </c>
      <c r="B465" s="147" t="s">
        <v>638</v>
      </c>
      <c r="C465" s="148" t="s">
        <v>792</v>
      </c>
      <c r="D465" s="213" t="s">
        <v>47</v>
      </c>
      <c r="E465" s="149" t="s">
        <v>48</v>
      </c>
      <c r="F465" s="217" t="s">
        <v>49</v>
      </c>
      <c r="G465" s="213" t="s">
        <v>173</v>
      </c>
      <c r="H465" s="150">
        <v>25</v>
      </c>
      <c r="I465" s="114"/>
      <c r="J465" s="110"/>
      <c r="K465" s="110"/>
      <c r="L465" s="110"/>
      <c r="M465" s="185" t="s">
        <v>1292</v>
      </c>
      <c r="N465" s="94"/>
      <c r="O465" s="74"/>
      <c r="P465" s="111"/>
      <c r="Q465" s="153">
        <f t="shared" si="60"/>
        <v>3</v>
      </c>
      <c r="R465" s="88"/>
      <c r="S465" s="153">
        <f t="shared" si="83"/>
        <v>7</v>
      </c>
      <c r="T465" s="88"/>
      <c r="U465" s="153">
        <f t="shared" si="91"/>
        <v>14</v>
      </c>
      <c r="V465" s="88"/>
      <c r="W465" s="153">
        <f t="shared" si="68"/>
        <v>28</v>
      </c>
      <c r="X465" s="88"/>
      <c r="Y465" s="85"/>
      <c r="Z465" s="175"/>
      <c r="AA465" s="83"/>
      <c r="AB465" s="153">
        <f t="shared" si="89"/>
        <v>3</v>
      </c>
      <c r="AC465" s="88"/>
      <c r="AD465" s="153">
        <f t="shared" si="90"/>
        <v>7</v>
      </c>
      <c r="AE465" s="88"/>
      <c r="AF465" s="153">
        <f t="shared" si="92"/>
        <v>14</v>
      </c>
      <c r="AG465" s="88"/>
      <c r="AH465" s="153">
        <f t="shared" si="86"/>
        <v>28</v>
      </c>
      <c r="AI465" s="88"/>
      <c r="AJ465" s="85"/>
      <c r="AK465" s="175"/>
      <c r="AL465" s="67"/>
      <c r="AM465" s="153">
        <f t="shared" si="73"/>
        <v>3</v>
      </c>
      <c r="AN465" s="88"/>
      <c r="AO465" s="153">
        <f t="shared" si="74"/>
        <v>7</v>
      </c>
      <c r="AP465" s="88"/>
      <c r="AQ465" s="153">
        <f t="shared" si="93"/>
        <v>14</v>
      </c>
      <c r="AR465" s="88"/>
      <c r="AS465" s="153">
        <f t="shared" si="75"/>
        <v>28</v>
      </c>
      <c r="AT465" s="88"/>
      <c r="AU465" s="85"/>
      <c r="AV465" s="94"/>
      <c r="AW465" s="199"/>
      <c r="AX465" s="200"/>
    </row>
    <row r="466" spans="1:50" s="1" customFormat="1" ht="15" customHeight="1" x14ac:dyDescent="0.25">
      <c r="A466" s="1" t="s">
        <v>852</v>
      </c>
      <c r="B466" s="147" t="s">
        <v>638</v>
      </c>
      <c r="C466" s="148" t="s">
        <v>794</v>
      </c>
      <c r="D466" s="213" t="s">
        <v>47</v>
      </c>
      <c r="E466" s="149" t="s">
        <v>48</v>
      </c>
      <c r="F466" s="217" t="s">
        <v>49</v>
      </c>
      <c r="G466" s="213" t="s">
        <v>173</v>
      </c>
      <c r="H466" s="150">
        <v>25</v>
      </c>
      <c r="I466" s="114"/>
      <c r="J466" s="110"/>
      <c r="K466" s="110"/>
      <c r="L466" s="110"/>
      <c r="M466" s="185" t="s">
        <v>1292</v>
      </c>
      <c r="N466" s="94"/>
      <c r="O466" s="74"/>
      <c r="P466" s="111"/>
      <c r="Q466" s="153">
        <f t="shared" si="60"/>
        <v>3</v>
      </c>
      <c r="R466" s="88"/>
      <c r="S466" s="153">
        <f t="shared" si="83"/>
        <v>7</v>
      </c>
      <c r="T466" s="88"/>
      <c r="U466" s="153">
        <f t="shared" si="91"/>
        <v>14</v>
      </c>
      <c r="V466" s="88"/>
      <c r="W466" s="153">
        <f t="shared" si="68"/>
        <v>28</v>
      </c>
      <c r="X466" s="88"/>
      <c r="Y466" s="85"/>
      <c r="Z466" s="175"/>
      <c r="AA466" s="83"/>
      <c r="AB466" s="153">
        <f t="shared" si="89"/>
        <v>3</v>
      </c>
      <c r="AC466" s="88"/>
      <c r="AD466" s="153">
        <f t="shared" si="90"/>
        <v>7</v>
      </c>
      <c r="AE466" s="88"/>
      <c r="AF466" s="153">
        <f t="shared" si="92"/>
        <v>14</v>
      </c>
      <c r="AG466" s="88"/>
      <c r="AH466" s="153">
        <f t="shared" si="86"/>
        <v>28</v>
      </c>
      <c r="AI466" s="88"/>
      <c r="AJ466" s="85"/>
      <c r="AK466" s="175"/>
      <c r="AL466" s="67"/>
      <c r="AM466" s="153">
        <f t="shared" si="73"/>
        <v>3</v>
      </c>
      <c r="AN466" s="88"/>
      <c r="AO466" s="153">
        <f t="shared" si="74"/>
        <v>7</v>
      </c>
      <c r="AP466" s="88"/>
      <c r="AQ466" s="153">
        <f t="shared" si="93"/>
        <v>14</v>
      </c>
      <c r="AR466" s="88"/>
      <c r="AS466" s="153">
        <f t="shared" si="75"/>
        <v>28</v>
      </c>
      <c r="AT466" s="88"/>
      <c r="AU466" s="85"/>
      <c r="AV466" s="94"/>
      <c r="AW466" s="199"/>
      <c r="AX466" s="200"/>
    </row>
    <row r="467" spans="1:50" s="1" customFormat="1" ht="15" customHeight="1" x14ac:dyDescent="0.25">
      <c r="A467" s="1" t="s">
        <v>853</v>
      </c>
      <c r="B467" s="147" t="s">
        <v>638</v>
      </c>
      <c r="C467" s="148" t="s">
        <v>796</v>
      </c>
      <c r="D467" s="213" t="s">
        <v>47</v>
      </c>
      <c r="E467" s="149" t="s">
        <v>48</v>
      </c>
      <c r="F467" s="217" t="s">
        <v>49</v>
      </c>
      <c r="G467" s="213" t="s">
        <v>173</v>
      </c>
      <c r="H467" s="150">
        <v>25</v>
      </c>
      <c r="I467" s="114"/>
      <c r="J467" s="110"/>
      <c r="K467" s="110"/>
      <c r="L467" s="110"/>
      <c r="M467" s="185" t="s">
        <v>1292</v>
      </c>
      <c r="N467" s="94"/>
      <c r="O467" s="74"/>
      <c r="P467" s="111"/>
      <c r="Q467" s="153">
        <f t="shared" si="60"/>
        <v>3</v>
      </c>
      <c r="R467" s="88"/>
      <c r="S467" s="153">
        <f t="shared" si="83"/>
        <v>7</v>
      </c>
      <c r="T467" s="88"/>
      <c r="U467" s="153">
        <f t="shared" si="91"/>
        <v>14</v>
      </c>
      <c r="V467" s="88"/>
      <c r="W467" s="153">
        <f t="shared" si="68"/>
        <v>28</v>
      </c>
      <c r="X467" s="88"/>
      <c r="Y467" s="85"/>
      <c r="Z467" s="175"/>
      <c r="AA467" s="83"/>
      <c r="AB467" s="153">
        <f t="shared" si="89"/>
        <v>3</v>
      </c>
      <c r="AC467" s="88"/>
      <c r="AD467" s="153">
        <f t="shared" si="90"/>
        <v>7</v>
      </c>
      <c r="AE467" s="88"/>
      <c r="AF467" s="153">
        <f t="shared" si="92"/>
        <v>14</v>
      </c>
      <c r="AG467" s="88"/>
      <c r="AH467" s="153">
        <f t="shared" si="86"/>
        <v>28</v>
      </c>
      <c r="AI467" s="88"/>
      <c r="AJ467" s="85"/>
      <c r="AK467" s="175"/>
      <c r="AL467" s="67"/>
      <c r="AM467" s="153">
        <f t="shared" si="73"/>
        <v>3</v>
      </c>
      <c r="AN467" s="88"/>
      <c r="AO467" s="153">
        <f t="shared" si="74"/>
        <v>7</v>
      </c>
      <c r="AP467" s="88"/>
      <c r="AQ467" s="153">
        <f t="shared" si="93"/>
        <v>14</v>
      </c>
      <c r="AR467" s="88"/>
      <c r="AS467" s="153">
        <f t="shared" si="75"/>
        <v>28</v>
      </c>
      <c r="AT467" s="88"/>
      <c r="AU467" s="85"/>
      <c r="AV467" s="94"/>
      <c r="AW467" s="199"/>
      <c r="AX467" s="200"/>
    </row>
    <row r="468" spans="1:50" s="1" customFormat="1" ht="15" customHeight="1" x14ac:dyDescent="0.25">
      <c r="A468" s="1" t="s">
        <v>854</v>
      </c>
      <c r="B468" s="147" t="s">
        <v>638</v>
      </c>
      <c r="C468" s="148" t="s">
        <v>798</v>
      </c>
      <c r="D468" s="213" t="s">
        <v>47</v>
      </c>
      <c r="E468" s="149" t="s">
        <v>48</v>
      </c>
      <c r="F468" s="217" t="s">
        <v>49</v>
      </c>
      <c r="G468" s="213" t="s">
        <v>173</v>
      </c>
      <c r="H468" s="150">
        <v>25</v>
      </c>
      <c r="I468" s="114"/>
      <c r="J468" s="110"/>
      <c r="K468" s="110"/>
      <c r="L468" s="110"/>
      <c r="M468" s="185" t="s">
        <v>1292</v>
      </c>
      <c r="N468" s="94"/>
      <c r="O468" s="74"/>
      <c r="P468" s="111"/>
      <c r="Q468" s="153">
        <f t="shared" si="60"/>
        <v>3</v>
      </c>
      <c r="R468" s="88"/>
      <c r="S468" s="153">
        <f t="shared" si="83"/>
        <v>7</v>
      </c>
      <c r="T468" s="88"/>
      <c r="U468" s="153">
        <f t="shared" si="91"/>
        <v>14</v>
      </c>
      <c r="V468" s="88"/>
      <c r="W468" s="153">
        <f t="shared" si="68"/>
        <v>28</v>
      </c>
      <c r="X468" s="88"/>
      <c r="Y468" s="85"/>
      <c r="Z468" s="175"/>
      <c r="AA468" s="83"/>
      <c r="AB468" s="153">
        <f t="shared" si="89"/>
        <v>3</v>
      </c>
      <c r="AC468" s="88"/>
      <c r="AD468" s="153">
        <f t="shared" si="90"/>
        <v>7</v>
      </c>
      <c r="AE468" s="88"/>
      <c r="AF468" s="153">
        <f t="shared" si="92"/>
        <v>14</v>
      </c>
      <c r="AG468" s="88"/>
      <c r="AH468" s="153">
        <f t="shared" si="86"/>
        <v>28</v>
      </c>
      <c r="AI468" s="88"/>
      <c r="AJ468" s="85"/>
      <c r="AK468" s="175"/>
      <c r="AL468" s="67"/>
      <c r="AM468" s="153">
        <f t="shared" si="73"/>
        <v>3</v>
      </c>
      <c r="AN468" s="88"/>
      <c r="AO468" s="153">
        <f t="shared" si="74"/>
        <v>7</v>
      </c>
      <c r="AP468" s="88"/>
      <c r="AQ468" s="153">
        <f t="shared" si="93"/>
        <v>14</v>
      </c>
      <c r="AR468" s="88"/>
      <c r="AS468" s="153">
        <f t="shared" si="75"/>
        <v>28</v>
      </c>
      <c r="AT468" s="88"/>
      <c r="AU468" s="85"/>
      <c r="AV468" s="94"/>
      <c r="AW468" s="199"/>
      <c r="AX468" s="200"/>
    </row>
    <row r="469" spans="1:50" s="1" customFormat="1" ht="15" customHeight="1" x14ac:dyDescent="0.25">
      <c r="A469" s="1" t="s">
        <v>855</v>
      </c>
      <c r="B469" s="147" t="s">
        <v>638</v>
      </c>
      <c r="C469" s="148" t="s">
        <v>800</v>
      </c>
      <c r="D469" s="213" t="s">
        <v>47</v>
      </c>
      <c r="E469" s="149" t="s">
        <v>48</v>
      </c>
      <c r="F469" s="217" t="s">
        <v>49</v>
      </c>
      <c r="G469" s="213" t="s">
        <v>173</v>
      </c>
      <c r="H469" s="150">
        <v>25</v>
      </c>
      <c r="I469" s="114"/>
      <c r="J469" s="110"/>
      <c r="K469" s="110"/>
      <c r="L469" s="110"/>
      <c r="M469" s="185" t="s">
        <v>1292</v>
      </c>
      <c r="N469" s="94"/>
      <c r="O469" s="74"/>
      <c r="P469" s="111"/>
      <c r="Q469" s="153">
        <f t="shared" si="60"/>
        <v>3</v>
      </c>
      <c r="R469" s="88"/>
      <c r="S469" s="153">
        <f t="shared" si="83"/>
        <v>7</v>
      </c>
      <c r="T469" s="88"/>
      <c r="U469" s="153">
        <f t="shared" si="91"/>
        <v>14</v>
      </c>
      <c r="V469" s="88"/>
      <c r="W469" s="153">
        <f t="shared" si="68"/>
        <v>28</v>
      </c>
      <c r="X469" s="88"/>
      <c r="Y469" s="85"/>
      <c r="Z469" s="175"/>
      <c r="AA469" s="83"/>
      <c r="AB469" s="153">
        <f t="shared" si="89"/>
        <v>3</v>
      </c>
      <c r="AC469" s="88"/>
      <c r="AD469" s="153">
        <f t="shared" si="90"/>
        <v>7</v>
      </c>
      <c r="AE469" s="88"/>
      <c r="AF469" s="153">
        <f t="shared" si="92"/>
        <v>14</v>
      </c>
      <c r="AG469" s="88"/>
      <c r="AH469" s="153">
        <f t="shared" si="86"/>
        <v>28</v>
      </c>
      <c r="AI469" s="88"/>
      <c r="AJ469" s="85"/>
      <c r="AK469" s="175"/>
      <c r="AL469" s="67"/>
      <c r="AM469" s="153">
        <f t="shared" si="73"/>
        <v>3</v>
      </c>
      <c r="AN469" s="88"/>
      <c r="AO469" s="153">
        <f t="shared" si="74"/>
        <v>7</v>
      </c>
      <c r="AP469" s="88"/>
      <c r="AQ469" s="153">
        <f t="shared" si="93"/>
        <v>14</v>
      </c>
      <c r="AR469" s="88"/>
      <c r="AS469" s="153">
        <f t="shared" si="75"/>
        <v>28</v>
      </c>
      <c r="AT469" s="88"/>
      <c r="AU469" s="85"/>
      <c r="AV469" s="94"/>
      <c r="AW469" s="199"/>
      <c r="AX469" s="200"/>
    </row>
    <row r="470" spans="1:50" s="1" customFormat="1" ht="15" customHeight="1" x14ac:dyDescent="0.25">
      <c r="A470" s="1" t="s">
        <v>856</v>
      </c>
      <c r="B470" s="147" t="s">
        <v>638</v>
      </c>
      <c r="C470" s="148" t="s">
        <v>802</v>
      </c>
      <c r="D470" s="213" t="s">
        <v>47</v>
      </c>
      <c r="E470" s="149" t="s">
        <v>48</v>
      </c>
      <c r="F470" s="217" t="s">
        <v>49</v>
      </c>
      <c r="G470" s="213" t="s">
        <v>173</v>
      </c>
      <c r="H470" s="150">
        <v>25</v>
      </c>
      <c r="I470" s="114"/>
      <c r="J470" s="110"/>
      <c r="K470" s="110"/>
      <c r="L470" s="110"/>
      <c r="M470" s="185" t="s">
        <v>1292</v>
      </c>
      <c r="N470" s="94"/>
      <c r="O470" s="74"/>
      <c r="P470" s="111"/>
      <c r="Q470" s="153">
        <f t="shared" si="60"/>
        <v>3</v>
      </c>
      <c r="R470" s="88"/>
      <c r="S470" s="153">
        <f t="shared" si="83"/>
        <v>7</v>
      </c>
      <c r="T470" s="88"/>
      <c r="U470" s="153">
        <f t="shared" si="91"/>
        <v>14</v>
      </c>
      <c r="V470" s="88"/>
      <c r="W470" s="153">
        <f t="shared" si="68"/>
        <v>28</v>
      </c>
      <c r="X470" s="88"/>
      <c r="Y470" s="85"/>
      <c r="Z470" s="175"/>
      <c r="AA470" s="83"/>
      <c r="AB470" s="153">
        <f t="shared" ref="AB470:AB533" si="94">K470+3</f>
        <v>3</v>
      </c>
      <c r="AC470" s="88"/>
      <c r="AD470" s="153">
        <f t="shared" ref="AD470:AD533" si="95">K470+7</f>
        <v>7</v>
      </c>
      <c r="AE470" s="88"/>
      <c r="AF470" s="153">
        <f t="shared" si="92"/>
        <v>14</v>
      </c>
      <c r="AG470" s="88"/>
      <c r="AH470" s="153">
        <f t="shared" si="86"/>
        <v>28</v>
      </c>
      <c r="AI470" s="88"/>
      <c r="AJ470" s="85"/>
      <c r="AK470" s="175"/>
      <c r="AL470" s="67"/>
      <c r="AM470" s="153">
        <f t="shared" si="73"/>
        <v>3</v>
      </c>
      <c r="AN470" s="88"/>
      <c r="AO470" s="153">
        <f t="shared" si="74"/>
        <v>7</v>
      </c>
      <c r="AP470" s="88"/>
      <c r="AQ470" s="153">
        <f t="shared" si="93"/>
        <v>14</v>
      </c>
      <c r="AR470" s="88"/>
      <c r="AS470" s="153">
        <f t="shared" si="75"/>
        <v>28</v>
      </c>
      <c r="AT470" s="88"/>
      <c r="AU470" s="85"/>
      <c r="AV470" s="94"/>
      <c r="AW470" s="199"/>
      <c r="AX470" s="200"/>
    </row>
    <row r="471" spans="1:50" s="1" customFormat="1" ht="15" customHeight="1" x14ac:dyDescent="0.25">
      <c r="A471" s="1" t="s">
        <v>857</v>
      </c>
      <c r="B471" s="147" t="s">
        <v>638</v>
      </c>
      <c r="C471" s="148" t="s">
        <v>804</v>
      </c>
      <c r="D471" s="213" t="s">
        <v>47</v>
      </c>
      <c r="E471" s="149" t="s">
        <v>48</v>
      </c>
      <c r="F471" s="217" t="s">
        <v>49</v>
      </c>
      <c r="G471" s="213" t="s">
        <v>173</v>
      </c>
      <c r="H471" s="150">
        <v>25</v>
      </c>
      <c r="I471" s="114"/>
      <c r="J471" s="110"/>
      <c r="K471" s="110"/>
      <c r="L471" s="110"/>
      <c r="M471" s="185" t="s">
        <v>1292</v>
      </c>
      <c r="N471" s="94"/>
      <c r="O471" s="74"/>
      <c r="P471" s="111"/>
      <c r="Q471" s="153">
        <f t="shared" si="60"/>
        <v>3</v>
      </c>
      <c r="R471" s="88"/>
      <c r="S471" s="153">
        <f t="shared" si="83"/>
        <v>7</v>
      </c>
      <c r="T471" s="88"/>
      <c r="U471" s="153">
        <f t="shared" si="91"/>
        <v>14</v>
      </c>
      <c r="V471" s="88"/>
      <c r="W471" s="153">
        <f t="shared" si="68"/>
        <v>28</v>
      </c>
      <c r="X471" s="88"/>
      <c r="Y471" s="85"/>
      <c r="Z471" s="175"/>
      <c r="AA471" s="83"/>
      <c r="AB471" s="153">
        <f t="shared" si="94"/>
        <v>3</v>
      </c>
      <c r="AC471" s="88"/>
      <c r="AD471" s="153">
        <f t="shared" si="95"/>
        <v>7</v>
      </c>
      <c r="AE471" s="88"/>
      <c r="AF471" s="153">
        <f t="shared" si="92"/>
        <v>14</v>
      </c>
      <c r="AG471" s="88"/>
      <c r="AH471" s="153">
        <f t="shared" si="86"/>
        <v>28</v>
      </c>
      <c r="AI471" s="88"/>
      <c r="AJ471" s="85"/>
      <c r="AK471" s="175"/>
      <c r="AL471" s="67"/>
      <c r="AM471" s="153">
        <f t="shared" si="73"/>
        <v>3</v>
      </c>
      <c r="AN471" s="88"/>
      <c r="AO471" s="153">
        <f t="shared" si="74"/>
        <v>7</v>
      </c>
      <c r="AP471" s="88"/>
      <c r="AQ471" s="153">
        <f t="shared" si="93"/>
        <v>14</v>
      </c>
      <c r="AR471" s="88"/>
      <c r="AS471" s="153">
        <f t="shared" si="75"/>
        <v>28</v>
      </c>
      <c r="AT471" s="88"/>
      <c r="AU471" s="85"/>
      <c r="AV471" s="94"/>
      <c r="AW471" s="199"/>
      <c r="AX471" s="200"/>
    </row>
    <row r="472" spans="1:50" s="1" customFormat="1" ht="15" customHeight="1" x14ac:dyDescent="0.25">
      <c r="A472" s="1" t="s">
        <v>858</v>
      </c>
      <c r="B472" s="147" t="s">
        <v>638</v>
      </c>
      <c r="C472" s="148" t="s">
        <v>806</v>
      </c>
      <c r="D472" s="213" t="s">
        <v>47</v>
      </c>
      <c r="E472" s="149" t="s">
        <v>48</v>
      </c>
      <c r="F472" s="217" t="s">
        <v>49</v>
      </c>
      <c r="G472" s="213" t="s">
        <v>173</v>
      </c>
      <c r="H472" s="150">
        <v>25</v>
      </c>
      <c r="I472" s="114"/>
      <c r="J472" s="110"/>
      <c r="K472" s="110"/>
      <c r="L472" s="110"/>
      <c r="M472" s="185" t="s">
        <v>1292</v>
      </c>
      <c r="N472" s="94"/>
      <c r="O472" s="74"/>
      <c r="P472" s="111"/>
      <c r="Q472" s="153">
        <f t="shared" si="60"/>
        <v>3</v>
      </c>
      <c r="R472" s="88"/>
      <c r="S472" s="153">
        <f t="shared" si="83"/>
        <v>7</v>
      </c>
      <c r="T472" s="88"/>
      <c r="U472" s="153">
        <f t="shared" si="91"/>
        <v>14</v>
      </c>
      <c r="V472" s="88"/>
      <c r="W472" s="153">
        <f t="shared" si="68"/>
        <v>28</v>
      </c>
      <c r="X472" s="88"/>
      <c r="Y472" s="85"/>
      <c r="Z472" s="175"/>
      <c r="AA472" s="83"/>
      <c r="AB472" s="153">
        <f t="shared" si="94"/>
        <v>3</v>
      </c>
      <c r="AC472" s="88"/>
      <c r="AD472" s="153">
        <f t="shared" si="95"/>
        <v>7</v>
      </c>
      <c r="AE472" s="88"/>
      <c r="AF472" s="153">
        <f t="shared" si="92"/>
        <v>14</v>
      </c>
      <c r="AG472" s="88"/>
      <c r="AH472" s="153">
        <f t="shared" si="86"/>
        <v>28</v>
      </c>
      <c r="AI472" s="88"/>
      <c r="AJ472" s="85"/>
      <c r="AK472" s="175"/>
      <c r="AL472" s="67"/>
      <c r="AM472" s="153">
        <f t="shared" si="73"/>
        <v>3</v>
      </c>
      <c r="AN472" s="88"/>
      <c r="AO472" s="153">
        <f t="shared" si="74"/>
        <v>7</v>
      </c>
      <c r="AP472" s="88"/>
      <c r="AQ472" s="153">
        <f t="shared" si="93"/>
        <v>14</v>
      </c>
      <c r="AR472" s="88"/>
      <c r="AS472" s="153">
        <f t="shared" si="75"/>
        <v>28</v>
      </c>
      <c r="AT472" s="88"/>
      <c r="AU472" s="85"/>
      <c r="AV472" s="94"/>
      <c r="AW472" s="199"/>
      <c r="AX472" s="200"/>
    </row>
    <row r="473" spans="1:50" s="1" customFormat="1" ht="15" customHeight="1" x14ac:dyDescent="0.25">
      <c r="A473" s="1" t="s">
        <v>859</v>
      </c>
      <c r="B473" s="147" t="s">
        <v>638</v>
      </c>
      <c r="C473" s="148" t="s">
        <v>808</v>
      </c>
      <c r="D473" s="213" t="s">
        <v>47</v>
      </c>
      <c r="E473" s="149" t="s">
        <v>48</v>
      </c>
      <c r="F473" s="217" t="s">
        <v>49</v>
      </c>
      <c r="G473" s="213" t="s">
        <v>173</v>
      </c>
      <c r="H473" s="150">
        <v>25</v>
      </c>
      <c r="I473" s="114"/>
      <c r="J473" s="110"/>
      <c r="K473" s="110"/>
      <c r="L473" s="110"/>
      <c r="M473" s="185" t="s">
        <v>1292</v>
      </c>
      <c r="N473" s="94"/>
      <c r="O473" s="74"/>
      <c r="P473" s="111"/>
      <c r="Q473" s="153">
        <f t="shared" si="60"/>
        <v>3</v>
      </c>
      <c r="R473" s="88"/>
      <c r="S473" s="153">
        <f t="shared" si="83"/>
        <v>7</v>
      </c>
      <c r="T473" s="88"/>
      <c r="U473" s="153">
        <f t="shared" si="91"/>
        <v>14</v>
      </c>
      <c r="V473" s="88"/>
      <c r="W473" s="153">
        <f t="shared" si="68"/>
        <v>28</v>
      </c>
      <c r="X473" s="88"/>
      <c r="Y473" s="85"/>
      <c r="Z473" s="175"/>
      <c r="AA473" s="83"/>
      <c r="AB473" s="153">
        <f t="shared" si="94"/>
        <v>3</v>
      </c>
      <c r="AC473" s="88"/>
      <c r="AD473" s="153">
        <f t="shared" si="95"/>
        <v>7</v>
      </c>
      <c r="AE473" s="88"/>
      <c r="AF473" s="153">
        <f t="shared" si="92"/>
        <v>14</v>
      </c>
      <c r="AG473" s="88"/>
      <c r="AH473" s="153">
        <f t="shared" si="86"/>
        <v>28</v>
      </c>
      <c r="AI473" s="88"/>
      <c r="AJ473" s="85"/>
      <c r="AK473" s="175"/>
      <c r="AL473" s="67"/>
      <c r="AM473" s="153">
        <f t="shared" si="73"/>
        <v>3</v>
      </c>
      <c r="AN473" s="88"/>
      <c r="AO473" s="153">
        <f t="shared" si="74"/>
        <v>7</v>
      </c>
      <c r="AP473" s="88"/>
      <c r="AQ473" s="153">
        <f t="shared" si="93"/>
        <v>14</v>
      </c>
      <c r="AR473" s="88"/>
      <c r="AS473" s="153">
        <f t="shared" si="75"/>
        <v>28</v>
      </c>
      <c r="AT473" s="88"/>
      <c r="AU473" s="85"/>
      <c r="AV473" s="94"/>
      <c r="AW473" s="199"/>
      <c r="AX473" s="200"/>
    </row>
    <row r="474" spans="1:50" s="1" customFormat="1" ht="15" customHeight="1" x14ac:dyDescent="0.25">
      <c r="A474" s="1" t="s">
        <v>860</v>
      </c>
      <c r="B474" s="147" t="s">
        <v>638</v>
      </c>
      <c r="C474" s="148" t="s">
        <v>810</v>
      </c>
      <c r="D474" s="213" t="s">
        <v>47</v>
      </c>
      <c r="E474" s="149" t="s">
        <v>48</v>
      </c>
      <c r="F474" s="217" t="s">
        <v>49</v>
      </c>
      <c r="G474" s="213" t="s">
        <v>173</v>
      </c>
      <c r="H474" s="150">
        <v>25</v>
      </c>
      <c r="I474" s="114"/>
      <c r="J474" s="110"/>
      <c r="K474" s="110"/>
      <c r="L474" s="110"/>
      <c r="M474" s="185" t="s">
        <v>1292</v>
      </c>
      <c r="N474" s="94"/>
      <c r="O474" s="74"/>
      <c r="P474" s="111"/>
      <c r="Q474" s="153">
        <f t="shared" si="60"/>
        <v>3</v>
      </c>
      <c r="R474" s="88"/>
      <c r="S474" s="153">
        <f t="shared" si="83"/>
        <v>7</v>
      </c>
      <c r="T474" s="88"/>
      <c r="U474" s="153">
        <f t="shared" si="91"/>
        <v>14</v>
      </c>
      <c r="V474" s="88"/>
      <c r="W474" s="153">
        <f t="shared" si="68"/>
        <v>28</v>
      </c>
      <c r="X474" s="88"/>
      <c r="Y474" s="85"/>
      <c r="Z474" s="175"/>
      <c r="AA474" s="83"/>
      <c r="AB474" s="153">
        <f t="shared" si="94"/>
        <v>3</v>
      </c>
      <c r="AC474" s="88"/>
      <c r="AD474" s="153">
        <f t="shared" si="95"/>
        <v>7</v>
      </c>
      <c r="AE474" s="88"/>
      <c r="AF474" s="153">
        <f t="shared" si="92"/>
        <v>14</v>
      </c>
      <c r="AG474" s="88"/>
      <c r="AH474" s="153">
        <f t="shared" si="86"/>
        <v>28</v>
      </c>
      <c r="AI474" s="88"/>
      <c r="AJ474" s="85"/>
      <c r="AK474" s="175"/>
      <c r="AL474" s="67"/>
      <c r="AM474" s="153">
        <f t="shared" si="73"/>
        <v>3</v>
      </c>
      <c r="AN474" s="88"/>
      <c r="AO474" s="153">
        <f t="shared" si="74"/>
        <v>7</v>
      </c>
      <c r="AP474" s="88"/>
      <c r="AQ474" s="153">
        <f t="shared" si="93"/>
        <v>14</v>
      </c>
      <c r="AR474" s="88"/>
      <c r="AS474" s="153">
        <f t="shared" si="75"/>
        <v>28</v>
      </c>
      <c r="AT474" s="88"/>
      <c r="AU474" s="85"/>
      <c r="AV474" s="94"/>
      <c r="AW474" s="199"/>
      <c r="AX474" s="200"/>
    </row>
    <row r="475" spans="1:50" s="1" customFormat="1" ht="15" customHeight="1" x14ac:dyDescent="0.25">
      <c r="A475" s="1" t="s">
        <v>861</v>
      </c>
      <c r="B475" s="147" t="s">
        <v>638</v>
      </c>
      <c r="C475" s="148" t="s">
        <v>812</v>
      </c>
      <c r="D475" s="213" t="s">
        <v>47</v>
      </c>
      <c r="E475" s="149" t="s">
        <v>48</v>
      </c>
      <c r="F475" s="217" t="s">
        <v>49</v>
      </c>
      <c r="G475" s="213" t="s">
        <v>173</v>
      </c>
      <c r="H475" s="150">
        <v>25</v>
      </c>
      <c r="I475" s="114"/>
      <c r="J475" s="110"/>
      <c r="K475" s="110"/>
      <c r="L475" s="110"/>
      <c r="M475" s="185" t="s">
        <v>1292</v>
      </c>
      <c r="N475" s="94"/>
      <c r="O475" s="74"/>
      <c r="P475" s="111"/>
      <c r="Q475" s="153">
        <f t="shared" si="60"/>
        <v>3</v>
      </c>
      <c r="R475" s="88"/>
      <c r="S475" s="153">
        <f t="shared" si="83"/>
        <v>7</v>
      </c>
      <c r="T475" s="88"/>
      <c r="U475" s="153">
        <f t="shared" si="91"/>
        <v>14</v>
      </c>
      <c r="V475" s="88"/>
      <c r="W475" s="153">
        <f t="shared" si="68"/>
        <v>28</v>
      </c>
      <c r="X475" s="88"/>
      <c r="Y475" s="85"/>
      <c r="Z475" s="175"/>
      <c r="AA475" s="83"/>
      <c r="AB475" s="153">
        <f t="shared" si="94"/>
        <v>3</v>
      </c>
      <c r="AC475" s="88"/>
      <c r="AD475" s="153">
        <f t="shared" si="95"/>
        <v>7</v>
      </c>
      <c r="AE475" s="88"/>
      <c r="AF475" s="153">
        <f t="shared" si="92"/>
        <v>14</v>
      </c>
      <c r="AG475" s="88"/>
      <c r="AH475" s="153">
        <f t="shared" si="86"/>
        <v>28</v>
      </c>
      <c r="AI475" s="88"/>
      <c r="AJ475" s="85"/>
      <c r="AK475" s="175"/>
      <c r="AL475" s="67"/>
      <c r="AM475" s="153">
        <f t="shared" si="73"/>
        <v>3</v>
      </c>
      <c r="AN475" s="88"/>
      <c r="AO475" s="153">
        <f t="shared" si="74"/>
        <v>7</v>
      </c>
      <c r="AP475" s="88"/>
      <c r="AQ475" s="153">
        <f t="shared" si="93"/>
        <v>14</v>
      </c>
      <c r="AR475" s="88"/>
      <c r="AS475" s="153">
        <f t="shared" si="75"/>
        <v>28</v>
      </c>
      <c r="AT475" s="88"/>
      <c r="AU475" s="85"/>
      <c r="AV475" s="94"/>
      <c r="AW475" s="199"/>
      <c r="AX475" s="200"/>
    </row>
    <row r="476" spans="1:50" s="1" customFormat="1" ht="15" customHeight="1" x14ac:dyDescent="0.25">
      <c r="A476" s="1" t="s">
        <v>862</v>
      </c>
      <c r="B476" s="147" t="s">
        <v>638</v>
      </c>
      <c r="C476" s="148" t="s">
        <v>814</v>
      </c>
      <c r="D476" s="213" t="s">
        <v>47</v>
      </c>
      <c r="E476" s="149" t="s">
        <v>48</v>
      </c>
      <c r="F476" s="217" t="s">
        <v>49</v>
      </c>
      <c r="G476" s="213" t="s">
        <v>173</v>
      </c>
      <c r="H476" s="150">
        <v>25</v>
      </c>
      <c r="I476" s="114"/>
      <c r="J476" s="110"/>
      <c r="K476" s="110"/>
      <c r="L476" s="110"/>
      <c r="M476" s="185" t="s">
        <v>1292</v>
      </c>
      <c r="N476" s="94"/>
      <c r="O476" s="74"/>
      <c r="P476" s="111"/>
      <c r="Q476" s="153">
        <f t="shared" si="60"/>
        <v>3</v>
      </c>
      <c r="R476" s="88"/>
      <c r="S476" s="153">
        <f t="shared" si="83"/>
        <v>7</v>
      </c>
      <c r="T476" s="88"/>
      <c r="U476" s="153">
        <f t="shared" si="91"/>
        <v>14</v>
      </c>
      <c r="V476" s="88"/>
      <c r="W476" s="153">
        <f t="shared" si="68"/>
        <v>28</v>
      </c>
      <c r="X476" s="88"/>
      <c r="Y476" s="85"/>
      <c r="Z476" s="175"/>
      <c r="AA476" s="83"/>
      <c r="AB476" s="153">
        <f t="shared" si="94"/>
        <v>3</v>
      </c>
      <c r="AC476" s="88"/>
      <c r="AD476" s="153">
        <f t="shared" si="95"/>
        <v>7</v>
      </c>
      <c r="AE476" s="88"/>
      <c r="AF476" s="153">
        <f t="shared" si="92"/>
        <v>14</v>
      </c>
      <c r="AG476" s="88"/>
      <c r="AH476" s="153">
        <f t="shared" si="86"/>
        <v>28</v>
      </c>
      <c r="AI476" s="88"/>
      <c r="AJ476" s="85"/>
      <c r="AK476" s="175"/>
      <c r="AL476" s="67"/>
      <c r="AM476" s="153">
        <f t="shared" si="73"/>
        <v>3</v>
      </c>
      <c r="AN476" s="88"/>
      <c r="AO476" s="153">
        <f t="shared" si="74"/>
        <v>7</v>
      </c>
      <c r="AP476" s="88"/>
      <c r="AQ476" s="153">
        <f t="shared" si="93"/>
        <v>14</v>
      </c>
      <c r="AR476" s="88"/>
      <c r="AS476" s="153">
        <f t="shared" si="75"/>
        <v>28</v>
      </c>
      <c r="AT476" s="88"/>
      <c r="AU476" s="85"/>
      <c r="AV476" s="94"/>
      <c r="AW476" s="199"/>
      <c r="AX476" s="200"/>
    </row>
    <row r="477" spans="1:50" s="1" customFormat="1" ht="15" customHeight="1" x14ac:dyDescent="0.25">
      <c r="A477" s="1" t="s">
        <v>863</v>
      </c>
      <c r="B477" s="147" t="s">
        <v>638</v>
      </c>
      <c r="C477" s="148" t="s">
        <v>816</v>
      </c>
      <c r="D477" s="213" t="s">
        <v>47</v>
      </c>
      <c r="E477" s="149" t="s">
        <v>48</v>
      </c>
      <c r="F477" s="217" t="s">
        <v>49</v>
      </c>
      <c r="G477" s="213" t="s">
        <v>173</v>
      </c>
      <c r="H477" s="150">
        <v>25</v>
      </c>
      <c r="I477" s="114"/>
      <c r="J477" s="110"/>
      <c r="K477" s="110"/>
      <c r="L477" s="110"/>
      <c r="M477" s="185" t="s">
        <v>1292</v>
      </c>
      <c r="N477" s="94"/>
      <c r="O477" s="74"/>
      <c r="P477" s="111"/>
      <c r="Q477" s="153">
        <f t="shared" si="60"/>
        <v>3</v>
      </c>
      <c r="R477" s="88"/>
      <c r="S477" s="153">
        <f t="shared" si="83"/>
        <v>7</v>
      </c>
      <c r="T477" s="88"/>
      <c r="U477" s="153">
        <f t="shared" si="91"/>
        <v>14</v>
      </c>
      <c r="V477" s="88"/>
      <c r="W477" s="153">
        <f t="shared" si="68"/>
        <v>28</v>
      </c>
      <c r="X477" s="88"/>
      <c r="Y477" s="85"/>
      <c r="Z477" s="175"/>
      <c r="AA477" s="83"/>
      <c r="AB477" s="153">
        <f t="shared" si="94"/>
        <v>3</v>
      </c>
      <c r="AC477" s="88"/>
      <c r="AD477" s="153">
        <f t="shared" si="95"/>
        <v>7</v>
      </c>
      <c r="AE477" s="88"/>
      <c r="AF477" s="153">
        <f t="shared" si="92"/>
        <v>14</v>
      </c>
      <c r="AG477" s="88"/>
      <c r="AH477" s="153">
        <f t="shared" si="86"/>
        <v>28</v>
      </c>
      <c r="AI477" s="88"/>
      <c r="AJ477" s="85"/>
      <c r="AK477" s="175"/>
      <c r="AL477" s="67"/>
      <c r="AM477" s="153">
        <f t="shared" si="73"/>
        <v>3</v>
      </c>
      <c r="AN477" s="88"/>
      <c r="AO477" s="153">
        <f t="shared" si="74"/>
        <v>7</v>
      </c>
      <c r="AP477" s="88"/>
      <c r="AQ477" s="153">
        <f t="shared" si="93"/>
        <v>14</v>
      </c>
      <c r="AR477" s="88"/>
      <c r="AS477" s="153">
        <f t="shared" si="75"/>
        <v>28</v>
      </c>
      <c r="AT477" s="88"/>
      <c r="AU477" s="85"/>
      <c r="AV477" s="94"/>
      <c r="AW477" s="199"/>
      <c r="AX477" s="200"/>
    </row>
    <row r="478" spans="1:50" s="1" customFormat="1" ht="15" customHeight="1" x14ac:dyDescent="0.25">
      <c r="A478" s="1" t="s">
        <v>864</v>
      </c>
      <c r="B478" s="147" t="s">
        <v>638</v>
      </c>
      <c r="C478" s="148" t="s">
        <v>818</v>
      </c>
      <c r="D478" s="213" t="s">
        <v>47</v>
      </c>
      <c r="E478" s="149" t="s">
        <v>48</v>
      </c>
      <c r="F478" s="217" t="s">
        <v>49</v>
      </c>
      <c r="G478" s="213" t="s">
        <v>173</v>
      </c>
      <c r="H478" s="150">
        <v>25</v>
      </c>
      <c r="I478" s="114"/>
      <c r="J478" s="110"/>
      <c r="K478" s="110"/>
      <c r="L478" s="110"/>
      <c r="M478" s="185" t="s">
        <v>1292</v>
      </c>
      <c r="N478" s="94"/>
      <c r="O478" s="74"/>
      <c r="P478" s="111"/>
      <c r="Q478" s="153">
        <f t="shared" si="60"/>
        <v>3</v>
      </c>
      <c r="R478" s="88"/>
      <c r="S478" s="153">
        <f t="shared" si="83"/>
        <v>7</v>
      </c>
      <c r="T478" s="88"/>
      <c r="U478" s="153">
        <f t="shared" si="91"/>
        <v>14</v>
      </c>
      <c r="V478" s="88"/>
      <c r="W478" s="153">
        <f t="shared" si="68"/>
        <v>28</v>
      </c>
      <c r="X478" s="88"/>
      <c r="Y478" s="85"/>
      <c r="Z478" s="175"/>
      <c r="AA478" s="83"/>
      <c r="AB478" s="153">
        <f t="shared" si="94"/>
        <v>3</v>
      </c>
      <c r="AC478" s="88"/>
      <c r="AD478" s="153">
        <f t="shared" si="95"/>
        <v>7</v>
      </c>
      <c r="AE478" s="88"/>
      <c r="AF478" s="153">
        <f t="shared" si="92"/>
        <v>14</v>
      </c>
      <c r="AG478" s="88"/>
      <c r="AH478" s="153">
        <f t="shared" si="86"/>
        <v>28</v>
      </c>
      <c r="AI478" s="88"/>
      <c r="AJ478" s="85"/>
      <c r="AK478" s="175"/>
      <c r="AL478" s="67"/>
      <c r="AM478" s="153">
        <f t="shared" si="73"/>
        <v>3</v>
      </c>
      <c r="AN478" s="88"/>
      <c r="AO478" s="153">
        <f t="shared" si="74"/>
        <v>7</v>
      </c>
      <c r="AP478" s="88"/>
      <c r="AQ478" s="153">
        <f t="shared" si="93"/>
        <v>14</v>
      </c>
      <c r="AR478" s="88"/>
      <c r="AS478" s="153">
        <f t="shared" si="75"/>
        <v>28</v>
      </c>
      <c r="AT478" s="88"/>
      <c r="AU478" s="85"/>
      <c r="AV478" s="94"/>
      <c r="AW478" s="199"/>
      <c r="AX478" s="200"/>
    </row>
    <row r="479" spans="1:50" s="1" customFormat="1" ht="15" customHeight="1" x14ac:dyDescent="0.25">
      <c r="A479" s="1" t="s">
        <v>865</v>
      </c>
      <c r="B479" s="147" t="s">
        <v>638</v>
      </c>
      <c r="C479" s="148" t="s">
        <v>820</v>
      </c>
      <c r="D479" s="213" t="s">
        <v>47</v>
      </c>
      <c r="E479" s="149" t="s">
        <v>48</v>
      </c>
      <c r="F479" s="217" t="s">
        <v>49</v>
      </c>
      <c r="G479" s="213" t="s">
        <v>173</v>
      </c>
      <c r="H479" s="150">
        <v>25</v>
      </c>
      <c r="I479" s="114"/>
      <c r="J479" s="110"/>
      <c r="K479" s="110"/>
      <c r="L479" s="110"/>
      <c r="M479" s="185" t="s">
        <v>1292</v>
      </c>
      <c r="N479" s="94"/>
      <c r="O479" s="74"/>
      <c r="P479" s="111"/>
      <c r="Q479" s="153">
        <f t="shared" si="60"/>
        <v>3</v>
      </c>
      <c r="R479" s="88"/>
      <c r="S479" s="153">
        <f t="shared" si="83"/>
        <v>7</v>
      </c>
      <c r="T479" s="88"/>
      <c r="U479" s="153">
        <f t="shared" si="91"/>
        <v>14</v>
      </c>
      <c r="V479" s="88"/>
      <c r="W479" s="153">
        <f t="shared" si="68"/>
        <v>28</v>
      </c>
      <c r="X479" s="88"/>
      <c r="Y479" s="85"/>
      <c r="Z479" s="175"/>
      <c r="AA479" s="83"/>
      <c r="AB479" s="153">
        <f t="shared" si="94"/>
        <v>3</v>
      </c>
      <c r="AC479" s="88"/>
      <c r="AD479" s="153">
        <f t="shared" si="95"/>
        <v>7</v>
      </c>
      <c r="AE479" s="88"/>
      <c r="AF479" s="153">
        <f t="shared" si="92"/>
        <v>14</v>
      </c>
      <c r="AG479" s="88"/>
      <c r="AH479" s="153">
        <f t="shared" si="86"/>
        <v>28</v>
      </c>
      <c r="AI479" s="88"/>
      <c r="AJ479" s="85"/>
      <c r="AK479" s="175"/>
      <c r="AL479" s="67"/>
      <c r="AM479" s="153">
        <f t="shared" si="73"/>
        <v>3</v>
      </c>
      <c r="AN479" s="88"/>
      <c r="AO479" s="153">
        <f t="shared" si="74"/>
        <v>7</v>
      </c>
      <c r="AP479" s="88"/>
      <c r="AQ479" s="153">
        <f t="shared" si="93"/>
        <v>14</v>
      </c>
      <c r="AR479" s="88"/>
      <c r="AS479" s="153">
        <f t="shared" si="75"/>
        <v>28</v>
      </c>
      <c r="AT479" s="88"/>
      <c r="AU479" s="85"/>
      <c r="AV479" s="94"/>
      <c r="AW479" s="199"/>
      <c r="AX479" s="200"/>
    </row>
    <row r="480" spans="1:50" s="1" customFormat="1" ht="15" customHeight="1" x14ac:dyDescent="0.25">
      <c r="A480" s="1" t="s">
        <v>866</v>
      </c>
      <c r="B480" s="147" t="s">
        <v>638</v>
      </c>
      <c r="C480" s="148" t="s">
        <v>822</v>
      </c>
      <c r="D480" s="213" t="s">
        <v>47</v>
      </c>
      <c r="E480" s="149" t="s">
        <v>48</v>
      </c>
      <c r="F480" s="217" t="s">
        <v>49</v>
      </c>
      <c r="G480" s="213" t="s">
        <v>173</v>
      </c>
      <c r="H480" s="150">
        <v>25</v>
      </c>
      <c r="I480" s="114"/>
      <c r="J480" s="110"/>
      <c r="K480" s="110"/>
      <c r="L480" s="110"/>
      <c r="M480" s="185" t="s">
        <v>1292</v>
      </c>
      <c r="N480" s="94"/>
      <c r="O480" s="74"/>
      <c r="P480" s="111"/>
      <c r="Q480" s="153">
        <f t="shared" ref="Q480:Q543" si="96">J480+3</f>
        <v>3</v>
      </c>
      <c r="R480" s="88"/>
      <c r="S480" s="153">
        <f t="shared" si="83"/>
        <v>7</v>
      </c>
      <c r="T480" s="88"/>
      <c r="U480" s="153">
        <f t="shared" si="91"/>
        <v>14</v>
      </c>
      <c r="V480" s="88"/>
      <c r="W480" s="153">
        <f t="shared" si="68"/>
        <v>28</v>
      </c>
      <c r="X480" s="88"/>
      <c r="Y480" s="85"/>
      <c r="Z480" s="175"/>
      <c r="AA480" s="83"/>
      <c r="AB480" s="153">
        <f t="shared" si="94"/>
        <v>3</v>
      </c>
      <c r="AC480" s="88"/>
      <c r="AD480" s="153">
        <f t="shared" si="95"/>
        <v>7</v>
      </c>
      <c r="AE480" s="88"/>
      <c r="AF480" s="153">
        <f t="shared" si="92"/>
        <v>14</v>
      </c>
      <c r="AG480" s="88"/>
      <c r="AH480" s="153">
        <f t="shared" si="86"/>
        <v>28</v>
      </c>
      <c r="AI480" s="88"/>
      <c r="AJ480" s="85"/>
      <c r="AK480" s="175"/>
      <c r="AL480" s="67"/>
      <c r="AM480" s="153">
        <f t="shared" si="73"/>
        <v>3</v>
      </c>
      <c r="AN480" s="88"/>
      <c r="AO480" s="153">
        <f t="shared" si="74"/>
        <v>7</v>
      </c>
      <c r="AP480" s="88"/>
      <c r="AQ480" s="153">
        <f t="shared" si="93"/>
        <v>14</v>
      </c>
      <c r="AR480" s="88"/>
      <c r="AS480" s="153">
        <f t="shared" si="75"/>
        <v>28</v>
      </c>
      <c r="AT480" s="88"/>
      <c r="AU480" s="85"/>
      <c r="AV480" s="94"/>
      <c r="AW480" s="199"/>
      <c r="AX480" s="200"/>
    </row>
    <row r="481" spans="1:50" s="1" customFormat="1" ht="15" customHeight="1" x14ac:dyDescent="0.25">
      <c r="A481" s="1" t="s">
        <v>867</v>
      </c>
      <c r="B481" s="147" t="s">
        <v>638</v>
      </c>
      <c r="C481" s="148" t="s">
        <v>824</v>
      </c>
      <c r="D481" s="213" t="s">
        <v>47</v>
      </c>
      <c r="E481" s="149" t="s">
        <v>48</v>
      </c>
      <c r="F481" s="217" t="s">
        <v>49</v>
      </c>
      <c r="G481" s="213" t="s">
        <v>173</v>
      </c>
      <c r="H481" s="150">
        <v>25</v>
      </c>
      <c r="I481" s="114"/>
      <c r="J481" s="110"/>
      <c r="K481" s="110"/>
      <c r="L481" s="110"/>
      <c r="M481" s="185" t="s">
        <v>1292</v>
      </c>
      <c r="N481" s="94"/>
      <c r="O481" s="74"/>
      <c r="P481" s="111"/>
      <c r="Q481" s="153">
        <f t="shared" si="96"/>
        <v>3</v>
      </c>
      <c r="R481" s="88"/>
      <c r="S481" s="153">
        <f t="shared" si="83"/>
        <v>7</v>
      </c>
      <c r="T481" s="88"/>
      <c r="U481" s="153">
        <f t="shared" si="91"/>
        <v>14</v>
      </c>
      <c r="V481" s="88"/>
      <c r="W481" s="153">
        <f t="shared" si="68"/>
        <v>28</v>
      </c>
      <c r="X481" s="88"/>
      <c r="Y481" s="85"/>
      <c r="Z481" s="175"/>
      <c r="AA481" s="83"/>
      <c r="AB481" s="153">
        <f t="shared" si="94"/>
        <v>3</v>
      </c>
      <c r="AC481" s="88"/>
      <c r="AD481" s="153">
        <f t="shared" si="95"/>
        <v>7</v>
      </c>
      <c r="AE481" s="88"/>
      <c r="AF481" s="153">
        <f t="shared" si="92"/>
        <v>14</v>
      </c>
      <c r="AG481" s="88"/>
      <c r="AH481" s="153">
        <f t="shared" si="86"/>
        <v>28</v>
      </c>
      <c r="AI481" s="88"/>
      <c r="AJ481" s="85"/>
      <c r="AK481" s="175"/>
      <c r="AL481" s="67"/>
      <c r="AM481" s="153">
        <f t="shared" si="73"/>
        <v>3</v>
      </c>
      <c r="AN481" s="88"/>
      <c r="AO481" s="153">
        <f t="shared" si="74"/>
        <v>7</v>
      </c>
      <c r="AP481" s="88"/>
      <c r="AQ481" s="153">
        <f t="shared" si="93"/>
        <v>14</v>
      </c>
      <c r="AR481" s="88"/>
      <c r="AS481" s="153">
        <f t="shared" si="75"/>
        <v>28</v>
      </c>
      <c r="AT481" s="88"/>
      <c r="AU481" s="85"/>
      <c r="AV481" s="94"/>
      <c r="AW481" s="199"/>
      <c r="AX481" s="200"/>
    </row>
    <row r="482" spans="1:50" s="1" customFormat="1" ht="15" customHeight="1" x14ac:dyDescent="0.25">
      <c r="A482" s="1" t="s">
        <v>868</v>
      </c>
      <c r="B482" s="147" t="s">
        <v>638</v>
      </c>
      <c r="C482" s="148" t="s">
        <v>826</v>
      </c>
      <c r="D482" s="213" t="s">
        <v>47</v>
      </c>
      <c r="E482" s="149" t="s">
        <v>48</v>
      </c>
      <c r="F482" s="217" t="s">
        <v>49</v>
      </c>
      <c r="G482" s="213" t="s">
        <v>173</v>
      </c>
      <c r="H482" s="150">
        <v>25</v>
      </c>
      <c r="I482" s="114"/>
      <c r="J482" s="110"/>
      <c r="K482" s="110"/>
      <c r="L482" s="110"/>
      <c r="M482" s="185" t="s">
        <v>1292</v>
      </c>
      <c r="N482" s="94"/>
      <c r="O482" s="74"/>
      <c r="P482" s="111"/>
      <c r="Q482" s="153">
        <f t="shared" si="96"/>
        <v>3</v>
      </c>
      <c r="R482" s="88"/>
      <c r="S482" s="153">
        <f t="shared" si="83"/>
        <v>7</v>
      </c>
      <c r="T482" s="88"/>
      <c r="U482" s="153">
        <f t="shared" ref="U482:U558" si="97">J482+14</f>
        <v>14</v>
      </c>
      <c r="V482" s="88"/>
      <c r="W482" s="153">
        <f t="shared" si="68"/>
        <v>28</v>
      </c>
      <c r="X482" s="88"/>
      <c r="Y482" s="85"/>
      <c r="Z482" s="175"/>
      <c r="AA482" s="83"/>
      <c r="AB482" s="153">
        <f t="shared" si="94"/>
        <v>3</v>
      </c>
      <c r="AC482" s="88"/>
      <c r="AD482" s="153">
        <f t="shared" si="95"/>
        <v>7</v>
      </c>
      <c r="AE482" s="88"/>
      <c r="AF482" s="153">
        <f t="shared" si="92"/>
        <v>14</v>
      </c>
      <c r="AG482" s="88"/>
      <c r="AH482" s="153">
        <f t="shared" si="86"/>
        <v>28</v>
      </c>
      <c r="AI482" s="88"/>
      <c r="AJ482" s="85"/>
      <c r="AK482" s="175"/>
      <c r="AL482" s="67"/>
      <c r="AM482" s="153">
        <f t="shared" si="73"/>
        <v>3</v>
      </c>
      <c r="AN482" s="88"/>
      <c r="AO482" s="153">
        <f t="shared" si="74"/>
        <v>7</v>
      </c>
      <c r="AP482" s="88"/>
      <c r="AQ482" s="153">
        <f t="shared" si="93"/>
        <v>14</v>
      </c>
      <c r="AR482" s="88"/>
      <c r="AS482" s="153">
        <f t="shared" si="75"/>
        <v>28</v>
      </c>
      <c r="AT482" s="88"/>
      <c r="AU482" s="85"/>
      <c r="AV482" s="94"/>
      <c r="AW482" s="199"/>
      <c r="AX482" s="200"/>
    </row>
    <row r="483" spans="1:50" s="1" customFormat="1" ht="15" customHeight="1" x14ac:dyDescent="0.25">
      <c r="A483" s="1" t="s">
        <v>869</v>
      </c>
      <c r="B483" s="147" t="s">
        <v>638</v>
      </c>
      <c r="C483" s="148" t="s">
        <v>828</v>
      </c>
      <c r="D483" s="213" t="s">
        <v>47</v>
      </c>
      <c r="E483" s="149" t="s">
        <v>48</v>
      </c>
      <c r="F483" s="217" t="s">
        <v>49</v>
      </c>
      <c r="G483" s="213" t="s">
        <v>173</v>
      </c>
      <c r="H483" s="150">
        <v>25</v>
      </c>
      <c r="I483" s="114"/>
      <c r="J483" s="110"/>
      <c r="K483" s="110"/>
      <c r="L483" s="110"/>
      <c r="M483" s="185" t="s">
        <v>1292</v>
      </c>
      <c r="N483" s="94"/>
      <c r="O483" s="74"/>
      <c r="P483" s="111"/>
      <c r="Q483" s="153">
        <f t="shared" si="96"/>
        <v>3</v>
      </c>
      <c r="R483" s="88"/>
      <c r="S483" s="153">
        <f t="shared" si="83"/>
        <v>7</v>
      </c>
      <c r="T483" s="88"/>
      <c r="U483" s="153">
        <f t="shared" si="97"/>
        <v>14</v>
      </c>
      <c r="V483" s="88"/>
      <c r="W483" s="153">
        <f t="shared" si="68"/>
        <v>28</v>
      </c>
      <c r="X483" s="88"/>
      <c r="Y483" s="85"/>
      <c r="Z483" s="175"/>
      <c r="AA483" s="83"/>
      <c r="AB483" s="153">
        <f t="shared" si="94"/>
        <v>3</v>
      </c>
      <c r="AC483" s="88"/>
      <c r="AD483" s="153">
        <f t="shared" si="95"/>
        <v>7</v>
      </c>
      <c r="AE483" s="88"/>
      <c r="AF483" s="153">
        <f t="shared" si="92"/>
        <v>14</v>
      </c>
      <c r="AG483" s="88"/>
      <c r="AH483" s="153">
        <f t="shared" si="86"/>
        <v>28</v>
      </c>
      <c r="AI483" s="88"/>
      <c r="AJ483" s="85"/>
      <c r="AK483" s="175"/>
      <c r="AL483" s="67"/>
      <c r="AM483" s="153">
        <f t="shared" si="73"/>
        <v>3</v>
      </c>
      <c r="AN483" s="88"/>
      <c r="AO483" s="153">
        <f t="shared" si="74"/>
        <v>7</v>
      </c>
      <c r="AP483" s="88"/>
      <c r="AQ483" s="153">
        <f t="shared" si="93"/>
        <v>14</v>
      </c>
      <c r="AR483" s="88"/>
      <c r="AS483" s="153">
        <f t="shared" si="75"/>
        <v>28</v>
      </c>
      <c r="AT483" s="88"/>
      <c r="AU483" s="85"/>
      <c r="AV483" s="94"/>
      <c r="AW483" s="199"/>
      <c r="AX483" s="200"/>
    </row>
    <row r="484" spans="1:50" s="1" customFormat="1" ht="15" customHeight="1" x14ac:dyDescent="0.25">
      <c r="A484" s="1" t="s">
        <v>870</v>
      </c>
      <c r="B484" s="147" t="s">
        <v>638</v>
      </c>
      <c r="C484" s="148" t="s">
        <v>555</v>
      </c>
      <c r="D484" s="213" t="s">
        <v>47</v>
      </c>
      <c r="E484" s="149" t="s">
        <v>48</v>
      </c>
      <c r="F484" s="217" t="s">
        <v>49</v>
      </c>
      <c r="G484" s="213" t="s">
        <v>173</v>
      </c>
      <c r="H484" s="150">
        <v>25</v>
      </c>
      <c r="I484" s="114"/>
      <c r="J484" s="110"/>
      <c r="K484" s="110"/>
      <c r="L484" s="110"/>
      <c r="M484" s="185" t="s">
        <v>1292</v>
      </c>
      <c r="N484" s="94"/>
      <c r="O484" s="74"/>
      <c r="P484" s="111"/>
      <c r="Q484" s="153">
        <f t="shared" si="96"/>
        <v>3</v>
      </c>
      <c r="R484" s="88"/>
      <c r="S484" s="153">
        <f t="shared" si="83"/>
        <v>7</v>
      </c>
      <c r="T484" s="88"/>
      <c r="U484" s="153">
        <f t="shared" si="97"/>
        <v>14</v>
      </c>
      <c r="V484" s="88"/>
      <c r="W484" s="153">
        <f t="shared" si="68"/>
        <v>28</v>
      </c>
      <c r="X484" s="88"/>
      <c r="Y484" s="85"/>
      <c r="Z484" s="175"/>
      <c r="AA484" s="83"/>
      <c r="AB484" s="153">
        <f t="shared" si="94"/>
        <v>3</v>
      </c>
      <c r="AC484" s="88"/>
      <c r="AD484" s="153">
        <f t="shared" si="95"/>
        <v>7</v>
      </c>
      <c r="AE484" s="88"/>
      <c r="AF484" s="153">
        <f t="shared" si="92"/>
        <v>14</v>
      </c>
      <c r="AG484" s="88"/>
      <c r="AH484" s="153">
        <f t="shared" si="86"/>
        <v>28</v>
      </c>
      <c r="AI484" s="88"/>
      <c r="AJ484" s="85"/>
      <c r="AK484" s="175"/>
      <c r="AL484" s="67"/>
      <c r="AM484" s="153">
        <f t="shared" si="73"/>
        <v>3</v>
      </c>
      <c r="AN484" s="88"/>
      <c r="AO484" s="153">
        <f t="shared" si="74"/>
        <v>7</v>
      </c>
      <c r="AP484" s="88"/>
      <c r="AQ484" s="153">
        <f t="shared" si="93"/>
        <v>14</v>
      </c>
      <c r="AR484" s="88"/>
      <c r="AS484" s="153">
        <f t="shared" si="75"/>
        <v>28</v>
      </c>
      <c r="AT484" s="88"/>
      <c r="AU484" s="85"/>
      <c r="AV484" s="94"/>
      <c r="AW484" s="199"/>
      <c r="AX484" s="200"/>
    </row>
    <row r="485" spans="1:50" s="1" customFormat="1" ht="15" customHeight="1" x14ac:dyDescent="0.25">
      <c r="A485" s="1" t="s">
        <v>871</v>
      </c>
      <c r="B485" s="147" t="s">
        <v>638</v>
      </c>
      <c r="C485" s="148" t="s">
        <v>556</v>
      </c>
      <c r="D485" s="213" t="s">
        <v>47</v>
      </c>
      <c r="E485" s="149" t="s">
        <v>48</v>
      </c>
      <c r="F485" s="217" t="s">
        <v>49</v>
      </c>
      <c r="G485" s="213" t="s">
        <v>173</v>
      </c>
      <c r="H485" s="150">
        <v>25</v>
      </c>
      <c r="I485" s="114"/>
      <c r="J485" s="110"/>
      <c r="K485" s="110"/>
      <c r="L485" s="110"/>
      <c r="M485" s="185" t="s">
        <v>1292</v>
      </c>
      <c r="N485" s="94"/>
      <c r="O485" s="74"/>
      <c r="P485" s="111"/>
      <c r="Q485" s="153">
        <f t="shared" si="96"/>
        <v>3</v>
      </c>
      <c r="R485" s="88"/>
      <c r="S485" s="153">
        <f t="shared" si="83"/>
        <v>7</v>
      </c>
      <c r="T485" s="88"/>
      <c r="U485" s="153">
        <f t="shared" si="97"/>
        <v>14</v>
      </c>
      <c r="V485" s="88"/>
      <c r="W485" s="153">
        <f t="shared" si="68"/>
        <v>28</v>
      </c>
      <c r="X485" s="88"/>
      <c r="Y485" s="85"/>
      <c r="Z485" s="175"/>
      <c r="AA485" s="83"/>
      <c r="AB485" s="153">
        <f t="shared" si="94"/>
        <v>3</v>
      </c>
      <c r="AC485" s="88"/>
      <c r="AD485" s="153">
        <f t="shared" si="95"/>
        <v>7</v>
      </c>
      <c r="AE485" s="88"/>
      <c r="AF485" s="153">
        <f t="shared" si="92"/>
        <v>14</v>
      </c>
      <c r="AG485" s="88"/>
      <c r="AH485" s="153">
        <f t="shared" si="86"/>
        <v>28</v>
      </c>
      <c r="AI485" s="88"/>
      <c r="AJ485" s="85"/>
      <c r="AK485" s="175"/>
      <c r="AL485" s="67"/>
      <c r="AM485" s="153">
        <f t="shared" si="73"/>
        <v>3</v>
      </c>
      <c r="AN485" s="88"/>
      <c r="AO485" s="153">
        <f t="shared" si="74"/>
        <v>7</v>
      </c>
      <c r="AP485" s="88"/>
      <c r="AQ485" s="153">
        <f t="shared" si="93"/>
        <v>14</v>
      </c>
      <c r="AR485" s="88"/>
      <c r="AS485" s="153">
        <f t="shared" si="75"/>
        <v>28</v>
      </c>
      <c r="AT485" s="88"/>
      <c r="AU485" s="85"/>
      <c r="AV485" s="94"/>
      <c r="AW485" s="199"/>
      <c r="AX485" s="200"/>
    </row>
    <row r="486" spans="1:50" s="1" customFormat="1" ht="15" customHeight="1" x14ac:dyDescent="0.25">
      <c r="A486" s="1" t="s">
        <v>872</v>
      </c>
      <c r="B486" s="147" t="s">
        <v>638</v>
      </c>
      <c r="C486" s="148" t="s">
        <v>559</v>
      </c>
      <c r="D486" s="213" t="s">
        <v>47</v>
      </c>
      <c r="E486" s="149" t="s">
        <v>48</v>
      </c>
      <c r="F486" s="217" t="s">
        <v>49</v>
      </c>
      <c r="G486" s="213" t="s">
        <v>173</v>
      </c>
      <c r="H486" s="150">
        <v>25</v>
      </c>
      <c r="I486" s="114"/>
      <c r="J486" s="110"/>
      <c r="K486" s="110"/>
      <c r="L486" s="110"/>
      <c r="M486" s="185" t="s">
        <v>1292</v>
      </c>
      <c r="N486" s="94"/>
      <c r="O486" s="74"/>
      <c r="P486" s="111"/>
      <c r="Q486" s="153">
        <f t="shared" si="96"/>
        <v>3</v>
      </c>
      <c r="R486" s="88"/>
      <c r="S486" s="153">
        <f t="shared" si="83"/>
        <v>7</v>
      </c>
      <c r="T486" s="88"/>
      <c r="U486" s="153">
        <f t="shared" si="97"/>
        <v>14</v>
      </c>
      <c r="V486" s="88"/>
      <c r="W486" s="153">
        <f t="shared" si="68"/>
        <v>28</v>
      </c>
      <c r="X486" s="88"/>
      <c r="Y486" s="85"/>
      <c r="Z486" s="175"/>
      <c r="AA486" s="83"/>
      <c r="AB486" s="153">
        <f t="shared" si="94"/>
        <v>3</v>
      </c>
      <c r="AC486" s="88"/>
      <c r="AD486" s="153">
        <f t="shared" si="95"/>
        <v>7</v>
      </c>
      <c r="AE486" s="88"/>
      <c r="AF486" s="153">
        <f t="shared" si="92"/>
        <v>14</v>
      </c>
      <c r="AG486" s="88"/>
      <c r="AH486" s="153">
        <f t="shared" si="86"/>
        <v>28</v>
      </c>
      <c r="AI486" s="88"/>
      <c r="AJ486" s="85"/>
      <c r="AK486" s="175"/>
      <c r="AL486" s="67"/>
      <c r="AM486" s="153">
        <f t="shared" si="73"/>
        <v>3</v>
      </c>
      <c r="AN486" s="88"/>
      <c r="AO486" s="153">
        <f t="shared" si="74"/>
        <v>7</v>
      </c>
      <c r="AP486" s="88"/>
      <c r="AQ486" s="153">
        <f t="shared" si="93"/>
        <v>14</v>
      </c>
      <c r="AR486" s="88"/>
      <c r="AS486" s="153">
        <f t="shared" si="75"/>
        <v>28</v>
      </c>
      <c r="AT486" s="88"/>
      <c r="AU486" s="85"/>
      <c r="AV486" s="94"/>
      <c r="AW486" s="199"/>
      <c r="AX486" s="200"/>
    </row>
    <row r="487" spans="1:50" s="1" customFormat="1" ht="15" customHeight="1" x14ac:dyDescent="0.25">
      <c r="A487" s="1" t="s">
        <v>873</v>
      </c>
      <c r="B487" s="147" t="s">
        <v>638</v>
      </c>
      <c r="C487" s="148" t="s">
        <v>564</v>
      </c>
      <c r="D487" s="213" t="s">
        <v>47</v>
      </c>
      <c r="E487" s="149" t="s">
        <v>48</v>
      </c>
      <c r="F487" s="217" t="s">
        <v>49</v>
      </c>
      <c r="G487" s="213" t="s">
        <v>173</v>
      </c>
      <c r="H487" s="150">
        <v>25</v>
      </c>
      <c r="I487" s="114"/>
      <c r="J487" s="110"/>
      <c r="K487" s="110"/>
      <c r="L487" s="110"/>
      <c r="M487" s="185" t="s">
        <v>1292</v>
      </c>
      <c r="N487" s="94"/>
      <c r="O487" s="74"/>
      <c r="P487" s="111"/>
      <c r="Q487" s="153">
        <f t="shared" si="96"/>
        <v>3</v>
      </c>
      <c r="R487" s="88"/>
      <c r="S487" s="153">
        <f t="shared" si="83"/>
        <v>7</v>
      </c>
      <c r="T487" s="88"/>
      <c r="U487" s="153">
        <f t="shared" si="97"/>
        <v>14</v>
      </c>
      <c r="V487" s="88"/>
      <c r="W487" s="153">
        <f t="shared" si="68"/>
        <v>28</v>
      </c>
      <c r="X487" s="88"/>
      <c r="Y487" s="85"/>
      <c r="Z487" s="175"/>
      <c r="AA487" s="83"/>
      <c r="AB487" s="153">
        <f t="shared" si="94"/>
        <v>3</v>
      </c>
      <c r="AC487" s="88"/>
      <c r="AD487" s="153">
        <f t="shared" si="95"/>
        <v>7</v>
      </c>
      <c r="AE487" s="88"/>
      <c r="AF487" s="153">
        <f t="shared" si="92"/>
        <v>14</v>
      </c>
      <c r="AG487" s="88"/>
      <c r="AH487" s="153">
        <f t="shared" si="86"/>
        <v>28</v>
      </c>
      <c r="AI487" s="88"/>
      <c r="AJ487" s="85"/>
      <c r="AK487" s="175"/>
      <c r="AL487" s="67"/>
      <c r="AM487" s="153">
        <f t="shared" si="73"/>
        <v>3</v>
      </c>
      <c r="AN487" s="88"/>
      <c r="AO487" s="153">
        <f t="shared" si="74"/>
        <v>7</v>
      </c>
      <c r="AP487" s="88"/>
      <c r="AQ487" s="153">
        <f t="shared" si="93"/>
        <v>14</v>
      </c>
      <c r="AR487" s="88"/>
      <c r="AS487" s="153">
        <f t="shared" si="75"/>
        <v>28</v>
      </c>
      <c r="AT487" s="88"/>
      <c r="AU487" s="85"/>
      <c r="AV487" s="94"/>
      <c r="AW487" s="199"/>
      <c r="AX487" s="200"/>
    </row>
    <row r="488" spans="1:50" s="1" customFormat="1" ht="15" customHeight="1" x14ac:dyDescent="0.25">
      <c r="A488" s="1" t="s">
        <v>874</v>
      </c>
      <c r="B488" s="147" t="s">
        <v>638</v>
      </c>
      <c r="C488" s="148" t="s">
        <v>565</v>
      </c>
      <c r="D488" s="213" t="s">
        <v>47</v>
      </c>
      <c r="E488" s="149" t="s">
        <v>48</v>
      </c>
      <c r="F488" s="217" t="s">
        <v>49</v>
      </c>
      <c r="G488" s="213" t="s">
        <v>173</v>
      </c>
      <c r="H488" s="150">
        <v>25</v>
      </c>
      <c r="I488" s="114"/>
      <c r="J488" s="110"/>
      <c r="K488" s="110"/>
      <c r="L488" s="110"/>
      <c r="M488" s="185" t="s">
        <v>1292</v>
      </c>
      <c r="N488" s="94"/>
      <c r="O488" s="74"/>
      <c r="P488" s="111"/>
      <c r="Q488" s="153">
        <f t="shared" si="96"/>
        <v>3</v>
      </c>
      <c r="R488" s="88"/>
      <c r="S488" s="153">
        <f t="shared" si="83"/>
        <v>7</v>
      </c>
      <c r="T488" s="88"/>
      <c r="U488" s="153">
        <f t="shared" si="97"/>
        <v>14</v>
      </c>
      <c r="V488" s="88"/>
      <c r="W488" s="153">
        <f t="shared" si="68"/>
        <v>28</v>
      </c>
      <c r="X488" s="88"/>
      <c r="Y488" s="85"/>
      <c r="Z488" s="175"/>
      <c r="AA488" s="83"/>
      <c r="AB488" s="153">
        <f t="shared" si="94"/>
        <v>3</v>
      </c>
      <c r="AC488" s="88"/>
      <c r="AD488" s="153">
        <f t="shared" si="95"/>
        <v>7</v>
      </c>
      <c r="AE488" s="88"/>
      <c r="AF488" s="153">
        <f t="shared" si="92"/>
        <v>14</v>
      </c>
      <c r="AG488" s="88"/>
      <c r="AH488" s="153">
        <f t="shared" si="86"/>
        <v>28</v>
      </c>
      <c r="AI488" s="88"/>
      <c r="AJ488" s="85"/>
      <c r="AK488" s="175"/>
      <c r="AL488" s="67"/>
      <c r="AM488" s="153">
        <f t="shared" si="73"/>
        <v>3</v>
      </c>
      <c r="AN488" s="88"/>
      <c r="AO488" s="153">
        <f t="shared" si="74"/>
        <v>7</v>
      </c>
      <c r="AP488" s="88"/>
      <c r="AQ488" s="153">
        <f t="shared" si="93"/>
        <v>14</v>
      </c>
      <c r="AR488" s="88"/>
      <c r="AS488" s="153">
        <f t="shared" si="75"/>
        <v>28</v>
      </c>
      <c r="AT488" s="88"/>
      <c r="AU488" s="85"/>
      <c r="AV488" s="94"/>
      <c r="AW488" s="199"/>
      <c r="AX488" s="200"/>
    </row>
    <row r="489" spans="1:50" s="1" customFormat="1" ht="15" customHeight="1" x14ac:dyDescent="0.25">
      <c r="A489" s="1" t="s">
        <v>921</v>
      </c>
      <c r="B489" s="147" t="s">
        <v>638</v>
      </c>
      <c r="C489" s="148" t="s">
        <v>566</v>
      </c>
      <c r="D489" s="213" t="s">
        <v>47</v>
      </c>
      <c r="E489" s="149" t="s">
        <v>48</v>
      </c>
      <c r="F489" s="214" t="s">
        <v>49</v>
      </c>
      <c r="G489" s="213" t="s">
        <v>50</v>
      </c>
      <c r="H489" s="150">
        <v>25</v>
      </c>
      <c r="I489" s="114"/>
      <c r="J489" s="110"/>
      <c r="K489" s="110"/>
      <c r="L489" s="110"/>
      <c r="M489" s="185" t="s">
        <v>1292</v>
      </c>
      <c r="N489" s="94"/>
      <c r="O489" s="74"/>
      <c r="P489" s="111"/>
      <c r="Q489" s="153">
        <f t="shared" si="96"/>
        <v>3</v>
      </c>
      <c r="R489" s="88"/>
      <c r="S489" s="153">
        <f t="shared" si="83"/>
        <v>7</v>
      </c>
      <c r="T489" s="88"/>
      <c r="U489" s="153">
        <f t="shared" si="97"/>
        <v>14</v>
      </c>
      <c r="V489" s="88"/>
      <c r="W489" s="153">
        <f t="shared" si="68"/>
        <v>28</v>
      </c>
      <c r="X489" s="88"/>
      <c r="Y489" s="85"/>
      <c r="Z489" s="175"/>
      <c r="AA489" s="83"/>
      <c r="AB489" s="153">
        <f t="shared" si="94"/>
        <v>3</v>
      </c>
      <c r="AC489" s="88"/>
      <c r="AD489" s="153">
        <f t="shared" si="95"/>
        <v>7</v>
      </c>
      <c r="AE489" s="88"/>
      <c r="AF489" s="153">
        <f t="shared" si="92"/>
        <v>14</v>
      </c>
      <c r="AG489" s="88"/>
      <c r="AH489" s="153">
        <f t="shared" si="86"/>
        <v>28</v>
      </c>
      <c r="AI489" s="88"/>
      <c r="AJ489" s="85"/>
      <c r="AK489" s="175"/>
      <c r="AL489" s="67"/>
      <c r="AM489" s="153">
        <f t="shared" si="73"/>
        <v>3</v>
      </c>
      <c r="AN489" s="88"/>
      <c r="AO489" s="153">
        <f t="shared" si="74"/>
        <v>7</v>
      </c>
      <c r="AP489" s="88"/>
      <c r="AQ489" s="153">
        <f t="shared" si="93"/>
        <v>14</v>
      </c>
      <c r="AR489" s="88"/>
      <c r="AS489" s="153">
        <f t="shared" si="75"/>
        <v>28</v>
      </c>
      <c r="AT489" s="88"/>
      <c r="AU489" s="85"/>
      <c r="AV489" s="94"/>
      <c r="AW489" s="199"/>
      <c r="AX489" s="200"/>
    </row>
    <row r="490" spans="1:50" s="1" customFormat="1" ht="15" customHeight="1" x14ac:dyDescent="0.25">
      <c r="A490" s="1" t="s">
        <v>922</v>
      </c>
      <c r="B490" s="147" t="s">
        <v>638</v>
      </c>
      <c r="C490" s="148" t="s">
        <v>567</v>
      </c>
      <c r="D490" s="213" t="s">
        <v>47</v>
      </c>
      <c r="E490" s="149" t="s">
        <v>48</v>
      </c>
      <c r="F490" s="214" t="s">
        <v>49</v>
      </c>
      <c r="G490" s="213" t="s">
        <v>50</v>
      </c>
      <c r="H490" s="150">
        <v>25</v>
      </c>
      <c r="I490" s="114"/>
      <c r="J490" s="110"/>
      <c r="K490" s="110"/>
      <c r="L490" s="110"/>
      <c r="M490" s="185" t="s">
        <v>1292</v>
      </c>
      <c r="N490" s="94"/>
      <c r="O490" s="74"/>
      <c r="P490" s="111"/>
      <c r="Q490" s="153">
        <f t="shared" si="96"/>
        <v>3</v>
      </c>
      <c r="R490" s="88"/>
      <c r="S490" s="153">
        <f t="shared" si="83"/>
        <v>7</v>
      </c>
      <c r="T490" s="88"/>
      <c r="U490" s="153">
        <f t="shared" si="97"/>
        <v>14</v>
      </c>
      <c r="V490" s="88"/>
      <c r="W490" s="153">
        <f t="shared" si="68"/>
        <v>28</v>
      </c>
      <c r="X490" s="88"/>
      <c r="Y490" s="85"/>
      <c r="Z490" s="175"/>
      <c r="AA490" s="83"/>
      <c r="AB490" s="153">
        <f t="shared" si="94"/>
        <v>3</v>
      </c>
      <c r="AC490" s="88"/>
      <c r="AD490" s="153">
        <f t="shared" si="95"/>
        <v>7</v>
      </c>
      <c r="AE490" s="88"/>
      <c r="AF490" s="153">
        <f t="shared" ref="AF490:AF553" si="98">K490+14</f>
        <v>14</v>
      </c>
      <c r="AG490" s="88"/>
      <c r="AH490" s="153">
        <f t="shared" si="86"/>
        <v>28</v>
      </c>
      <c r="AI490" s="88"/>
      <c r="AJ490" s="85"/>
      <c r="AK490" s="175"/>
      <c r="AL490" s="67"/>
      <c r="AM490" s="153">
        <f t="shared" si="73"/>
        <v>3</v>
      </c>
      <c r="AN490" s="88"/>
      <c r="AO490" s="153">
        <f t="shared" si="74"/>
        <v>7</v>
      </c>
      <c r="AP490" s="88"/>
      <c r="AQ490" s="153">
        <f t="shared" si="93"/>
        <v>14</v>
      </c>
      <c r="AR490" s="88"/>
      <c r="AS490" s="153">
        <f t="shared" si="75"/>
        <v>28</v>
      </c>
      <c r="AT490" s="88"/>
      <c r="AU490" s="85"/>
      <c r="AV490" s="94"/>
      <c r="AW490" s="199"/>
      <c r="AX490" s="200"/>
    </row>
    <row r="491" spans="1:50" s="1" customFormat="1" ht="15" customHeight="1" x14ac:dyDescent="0.25">
      <c r="A491" s="1" t="s">
        <v>923</v>
      </c>
      <c r="B491" s="147" t="s">
        <v>638</v>
      </c>
      <c r="C491" s="148" t="s">
        <v>577</v>
      </c>
      <c r="D491" s="213" t="s">
        <v>47</v>
      </c>
      <c r="E491" s="149" t="s">
        <v>48</v>
      </c>
      <c r="F491" s="214" t="s">
        <v>49</v>
      </c>
      <c r="G491" s="213" t="s">
        <v>50</v>
      </c>
      <c r="H491" s="150">
        <v>25</v>
      </c>
      <c r="I491" s="114"/>
      <c r="J491" s="110"/>
      <c r="K491" s="110"/>
      <c r="L491" s="110"/>
      <c r="M491" s="185" t="s">
        <v>1292</v>
      </c>
      <c r="N491" s="94"/>
      <c r="O491" s="74"/>
      <c r="P491" s="111"/>
      <c r="Q491" s="153">
        <f t="shared" si="96"/>
        <v>3</v>
      </c>
      <c r="R491" s="88"/>
      <c r="S491" s="153">
        <f t="shared" si="83"/>
        <v>7</v>
      </c>
      <c r="T491" s="88"/>
      <c r="U491" s="153">
        <f t="shared" si="97"/>
        <v>14</v>
      </c>
      <c r="V491" s="88"/>
      <c r="W491" s="153">
        <f t="shared" si="68"/>
        <v>28</v>
      </c>
      <c r="X491" s="88"/>
      <c r="Y491" s="85"/>
      <c r="Z491" s="175"/>
      <c r="AA491" s="83"/>
      <c r="AB491" s="153">
        <f t="shared" si="94"/>
        <v>3</v>
      </c>
      <c r="AC491" s="88"/>
      <c r="AD491" s="153">
        <f t="shared" si="95"/>
        <v>7</v>
      </c>
      <c r="AE491" s="88"/>
      <c r="AF491" s="153">
        <f t="shared" si="98"/>
        <v>14</v>
      </c>
      <c r="AG491" s="88"/>
      <c r="AH491" s="153">
        <f t="shared" si="86"/>
        <v>28</v>
      </c>
      <c r="AI491" s="88"/>
      <c r="AJ491" s="85"/>
      <c r="AK491" s="175"/>
      <c r="AL491" s="67"/>
      <c r="AM491" s="153">
        <f t="shared" si="73"/>
        <v>3</v>
      </c>
      <c r="AN491" s="88"/>
      <c r="AO491" s="153">
        <f t="shared" si="74"/>
        <v>7</v>
      </c>
      <c r="AP491" s="88"/>
      <c r="AQ491" s="153">
        <f t="shared" si="93"/>
        <v>14</v>
      </c>
      <c r="AR491" s="88"/>
      <c r="AS491" s="153">
        <f t="shared" si="75"/>
        <v>28</v>
      </c>
      <c r="AT491" s="88"/>
      <c r="AU491" s="85"/>
      <c r="AV491" s="94"/>
      <c r="AW491" s="199"/>
      <c r="AX491" s="200"/>
    </row>
    <row r="492" spans="1:50" s="1" customFormat="1" ht="15" customHeight="1" x14ac:dyDescent="0.25">
      <c r="A492" s="1" t="s">
        <v>924</v>
      </c>
      <c r="B492" s="147" t="s">
        <v>638</v>
      </c>
      <c r="C492" s="148" t="s">
        <v>578</v>
      </c>
      <c r="D492" s="213" t="s">
        <v>47</v>
      </c>
      <c r="E492" s="149" t="s">
        <v>48</v>
      </c>
      <c r="F492" s="214" t="s">
        <v>49</v>
      </c>
      <c r="G492" s="213" t="s">
        <v>50</v>
      </c>
      <c r="H492" s="150">
        <v>25</v>
      </c>
      <c r="I492" s="114"/>
      <c r="J492" s="110"/>
      <c r="K492" s="110"/>
      <c r="L492" s="110"/>
      <c r="M492" s="185" t="s">
        <v>1292</v>
      </c>
      <c r="N492" s="94"/>
      <c r="O492" s="74"/>
      <c r="P492" s="111"/>
      <c r="Q492" s="153">
        <f t="shared" si="96"/>
        <v>3</v>
      </c>
      <c r="R492" s="88"/>
      <c r="S492" s="153">
        <f t="shared" si="83"/>
        <v>7</v>
      </c>
      <c r="T492" s="88"/>
      <c r="U492" s="153">
        <f t="shared" si="97"/>
        <v>14</v>
      </c>
      <c r="V492" s="88"/>
      <c r="W492" s="153">
        <f t="shared" si="68"/>
        <v>28</v>
      </c>
      <c r="X492" s="88"/>
      <c r="Y492" s="85"/>
      <c r="Z492" s="175"/>
      <c r="AA492" s="83"/>
      <c r="AB492" s="153">
        <f t="shared" si="94"/>
        <v>3</v>
      </c>
      <c r="AC492" s="88"/>
      <c r="AD492" s="153">
        <f t="shared" si="95"/>
        <v>7</v>
      </c>
      <c r="AE492" s="88"/>
      <c r="AF492" s="153">
        <f t="shared" si="98"/>
        <v>14</v>
      </c>
      <c r="AG492" s="88"/>
      <c r="AH492" s="153">
        <f t="shared" si="86"/>
        <v>28</v>
      </c>
      <c r="AI492" s="88"/>
      <c r="AJ492" s="85"/>
      <c r="AK492" s="175"/>
      <c r="AL492" s="67"/>
      <c r="AM492" s="153">
        <f t="shared" si="73"/>
        <v>3</v>
      </c>
      <c r="AN492" s="88"/>
      <c r="AO492" s="153">
        <f t="shared" si="74"/>
        <v>7</v>
      </c>
      <c r="AP492" s="88"/>
      <c r="AQ492" s="153">
        <f t="shared" si="93"/>
        <v>14</v>
      </c>
      <c r="AR492" s="88"/>
      <c r="AS492" s="153">
        <f t="shared" si="75"/>
        <v>28</v>
      </c>
      <c r="AT492" s="88"/>
      <c r="AU492" s="85"/>
      <c r="AV492" s="94"/>
      <c r="AW492" s="199"/>
      <c r="AX492" s="200"/>
    </row>
    <row r="493" spans="1:50" s="1" customFormat="1" ht="15" customHeight="1" x14ac:dyDescent="0.25">
      <c r="A493" s="1" t="s">
        <v>925</v>
      </c>
      <c r="B493" s="147" t="s">
        <v>638</v>
      </c>
      <c r="C493" s="148" t="s">
        <v>449</v>
      </c>
      <c r="D493" s="213" t="s">
        <v>47</v>
      </c>
      <c r="E493" s="149" t="s">
        <v>48</v>
      </c>
      <c r="F493" s="214" t="s">
        <v>49</v>
      </c>
      <c r="G493" s="213" t="s">
        <v>50</v>
      </c>
      <c r="H493" s="150">
        <v>25</v>
      </c>
      <c r="I493" s="114"/>
      <c r="J493" s="110"/>
      <c r="K493" s="110"/>
      <c r="L493" s="110"/>
      <c r="M493" s="185" t="s">
        <v>1292</v>
      </c>
      <c r="N493" s="94"/>
      <c r="O493" s="74"/>
      <c r="P493" s="111"/>
      <c r="Q493" s="153">
        <f t="shared" si="96"/>
        <v>3</v>
      </c>
      <c r="R493" s="88"/>
      <c r="S493" s="153">
        <f t="shared" si="83"/>
        <v>7</v>
      </c>
      <c r="T493" s="88"/>
      <c r="U493" s="153">
        <f t="shared" si="97"/>
        <v>14</v>
      </c>
      <c r="V493" s="88"/>
      <c r="W493" s="153">
        <f t="shared" si="68"/>
        <v>28</v>
      </c>
      <c r="X493" s="88"/>
      <c r="Y493" s="85"/>
      <c r="Z493" s="175"/>
      <c r="AA493" s="83"/>
      <c r="AB493" s="153">
        <f t="shared" si="94"/>
        <v>3</v>
      </c>
      <c r="AC493" s="88"/>
      <c r="AD493" s="153">
        <f t="shared" si="95"/>
        <v>7</v>
      </c>
      <c r="AE493" s="88"/>
      <c r="AF493" s="153">
        <f t="shared" si="98"/>
        <v>14</v>
      </c>
      <c r="AG493" s="88"/>
      <c r="AH493" s="153">
        <f t="shared" si="86"/>
        <v>28</v>
      </c>
      <c r="AI493" s="88"/>
      <c r="AJ493" s="85"/>
      <c r="AK493" s="175"/>
      <c r="AL493" s="67"/>
      <c r="AM493" s="153">
        <f t="shared" si="73"/>
        <v>3</v>
      </c>
      <c r="AN493" s="88"/>
      <c r="AO493" s="153">
        <f t="shared" si="74"/>
        <v>7</v>
      </c>
      <c r="AP493" s="88"/>
      <c r="AQ493" s="153">
        <f t="shared" si="93"/>
        <v>14</v>
      </c>
      <c r="AR493" s="88"/>
      <c r="AS493" s="153">
        <f t="shared" si="75"/>
        <v>28</v>
      </c>
      <c r="AT493" s="88"/>
      <c r="AU493" s="85"/>
      <c r="AV493" s="94"/>
      <c r="AW493" s="199"/>
      <c r="AX493" s="200"/>
    </row>
    <row r="494" spans="1:50" s="1" customFormat="1" ht="15" customHeight="1" x14ac:dyDescent="0.25">
      <c r="A494" s="1" t="s">
        <v>926</v>
      </c>
      <c r="B494" s="147" t="s">
        <v>638</v>
      </c>
      <c r="C494" s="148" t="s">
        <v>450</v>
      </c>
      <c r="D494" s="213" t="s">
        <v>47</v>
      </c>
      <c r="E494" s="149" t="s">
        <v>48</v>
      </c>
      <c r="F494" s="214" t="s">
        <v>49</v>
      </c>
      <c r="G494" s="213" t="s">
        <v>50</v>
      </c>
      <c r="H494" s="150">
        <v>25</v>
      </c>
      <c r="I494" s="114"/>
      <c r="J494" s="110"/>
      <c r="K494" s="110"/>
      <c r="L494" s="110"/>
      <c r="M494" s="185" t="s">
        <v>1292</v>
      </c>
      <c r="N494" s="94"/>
      <c r="O494" s="74"/>
      <c r="P494" s="111"/>
      <c r="Q494" s="153">
        <f t="shared" si="96"/>
        <v>3</v>
      </c>
      <c r="R494" s="88"/>
      <c r="S494" s="153">
        <f t="shared" si="83"/>
        <v>7</v>
      </c>
      <c r="T494" s="88"/>
      <c r="U494" s="153">
        <f t="shared" si="97"/>
        <v>14</v>
      </c>
      <c r="V494" s="88"/>
      <c r="W494" s="153">
        <f t="shared" si="68"/>
        <v>28</v>
      </c>
      <c r="X494" s="88"/>
      <c r="Y494" s="85"/>
      <c r="Z494" s="175"/>
      <c r="AA494" s="83"/>
      <c r="AB494" s="153">
        <f t="shared" si="94"/>
        <v>3</v>
      </c>
      <c r="AC494" s="88"/>
      <c r="AD494" s="153">
        <f t="shared" si="95"/>
        <v>7</v>
      </c>
      <c r="AE494" s="88"/>
      <c r="AF494" s="153">
        <f t="shared" si="98"/>
        <v>14</v>
      </c>
      <c r="AG494" s="88"/>
      <c r="AH494" s="153">
        <f t="shared" si="86"/>
        <v>28</v>
      </c>
      <c r="AI494" s="88"/>
      <c r="AJ494" s="85"/>
      <c r="AK494" s="175"/>
      <c r="AL494" s="67"/>
      <c r="AM494" s="153">
        <f t="shared" si="73"/>
        <v>3</v>
      </c>
      <c r="AN494" s="88"/>
      <c r="AO494" s="153">
        <f t="shared" si="74"/>
        <v>7</v>
      </c>
      <c r="AP494" s="88"/>
      <c r="AQ494" s="153">
        <f t="shared" si="93"/>
        <v>14</v>
      </c>
      <c r="AR494" s="88"/>
      <c r="AS494" s="153">
        <f t="shared" si="75"/>
        <v>28</v>
      </c>
      <c r="AT494" s="88"/>
      <c r="AU494" s="85"/>
      <c r="AV494" s="94"/>
      <c r="AW494" s="199"/>
      <c r="AX494" s="200"/>
    </row>
    <row r="495" spans="1:50" s="1" customFormat="1" ht="15" customHeight="1" x14ac:dyDescent="0.25">
      <c r="A495" s="1" t="s">
        <v>927</v>
      </c>
      <c r="B495" s="147" t="s">
        <v>638</v>
      </c>
      <c r="C495" s="148" t="s">
        <v>451</v>
      </c>
      <c r="D495" s="213" t="s">
        <v>47</v>
      </c>
      <c r="E495" s="149" t="s">
        <v>48</v>
      </c>
      <c r="F495" s="214" t="s">
        <v>49</v>
      </c>
      <c r="G495" s="213" t="s">
        <v>50</v>
      </c>
      <c r="H495" s="150">
        <v>25</v>
      </c>
      <c r="I495" s="114"/>
      <c r="J495" s="110"/>
      <c r="K495" s="110"/>
      <c r="L495" s="110"/>
      <c r="M495" s="185" t="s">
        <v>1292</v>
      </c>
      <c r="N495" s="94"/>
      <c r="O495" s="74"/>
      <c r="P495" s="111"/>
      <c r="Q495" s="153">
        <f t="shared" si="96"/>
        <v>3</v>
      </c>
      <c r="R495" s="88"/>
      <c r="S495" s="153">
        <f t="shared" si="83"/>
        <v>7</v>
      </c>
      <c r="T495" s="88"/>
      <c r="U495" s="153">
        <f t="shared" si="97"/>
        <v>14</v>
      </c>
      <c r="V495" s="88"/>
      <c r="W495" s="153">
        <f t="shared" si="68"/>
        <v>28</v>
      </c>
      <c r="X495" s="88"/>
      <c r="Y495" s="85"/>
      <c r="Z495" s="175"/>
      <c r="AA495" s="83"/>
      <c r="AB495" s="153">
        <f t="shared" si="94"/>
        <v>3</v>
      </c>
      <c r="AC495" s="88"/>
      <c r="AD495" s="153">
        <f t="shared" si="95"/>
        <v>7</v>
      </c>
      <c r="AE495" s="88"/>
      <c r="AF495" s="153">
        <f t="shared" si="98"/>
        <v>14</v>
      </c>
      <c r="AG495" s="88"/>
      <c r="AH495" s="153">
        <f t="shared" si="86"/>
        <v>28</v>
      </c>
      <c r="AI495" s="88"/>
      <c r="AJ495" s="85"/>
      <c r="AK495" s="175"/>
      <c r="AL495" s="67"/>
      <c r="AM495" s="153">
        <f t="shared" si="73"/>
        <v>3</v>
      </c>
      <c r="AN495" s="88"/>
      <c r="AO495" s="153">
        <f t="shared" si="74"/>
        <v>7</v>
      </c>
      <c r="AP495" s="88"/>
      <c r="AQ495" s="153">
        <f t="shared" ref="AQ495:AQ558" si="99">L495+14</f>
        <v>14</v>
      </c>
      <c r="AR495" s="88"/>
      <c r="AS495" s="153">
        <f t="shared" si="75"/>
        <v>28</v>
      </c>
      <c r="AT495" s="88"/>
      <c r="AU495" s="85"/>
      <c r="AV495" s="94"/>
      <c r="AW495" s="199"/>
      <c r="AX495" s="200"/>
    </row>
    <row r="496" spans="1:50" s="1" customFormat="1" ht="15" customHeight="1" x14ac:dyDescent="0.25">
      <c r="A496" s="1" t="s">
        <v>928</v>
      </c>
      <c r="B496" s="147" t="s">
        <v>638</v>
      </c>
      <c r="C496" s="148" t="s">
        <v>452</v>
      </c>
      <c r="D496" s="213" t="s">
        <v>47</v>
      </c>
      <c r="E496" s="149" t="s">
        <v>48</v>
      </c>
      <c r="F496" s="214" t="s">
        <v>49</v>
      </c>
      <c r="G496" s="213" t="s">
        <v>50</v>
      </c>
      <c r="H496" s="150">
        <v>25</v>
      </c>
      <c r="I496" s="114"/>
      <c r="J496" s="110"/>
      <c r="K496" s="110"/>
      <c r="L496" s="110"/>
      <c r="M496" s="185" t="s">
        <v>1292</v>
      </c>
      <c r="N496" s="94"/>
      <c r="O496" s="74"/>
      <c r="P496" s="111"/>
      <c r="Q496" s="153">
        <f t="shared" si="96"/>
        <v>3</v>
      </c>
      <c r="R496" s="88"/>
      <c r="S496" s="153">
        <f t="shared" si="83"/>
        <v>7</v>
      </c>
      <c r="T496" s="88"/>
      <c r="U496" s="153">
        <f t="shared" si="97"/>
        <v>14</v>
      </c>
      <c r="V496" s="88"/>
      <c r="W496" s="153">
        <f t="shared" si="68"/>
        <v>28</v>
      </c>
      <c r="X496" s="88"/>
      <c r="Y496" s="85"/>
      <c r="Z496" s="175"/>
      <c r="AA496" s="83"/>
      <c r="AB496" s="153">
        <f t="shared" si="94"/>
        <v>3</v>
      </c>
      <c r="AC496" s="88"/>
      <c r="AD496" s="153">
        <f t="shared" si="95"/>
        <v>7</v>
      </c>
      <c r="AE496" s="88"/>
      <c r="AF496" s="153">
        <f t="shared" si="98"/>
        <v>14</v>
      </c>
      <c r="AG496" s="88"/>
      <c r="AH496" s="153">
        <f t="shared" si="86"/>
        <v>28</v>
      </c>
      <c r="AI496" s="88"/>
      <c r="AJ496" s="85"/>
      <c r="AK496" s="175"/>
      <c r="AL496" s="67"/>
      <c r="AM496" s="153">
        <f t="shared" si="73"/>
        <v>3</v>
      </c>
      <c r="AN496" s="88"/>
      <c r="AO496" s="153">
        <f t="shared" si="74"/>
        <v>7</v>
      </c>
      <c r="AP496" s="88"/>
      <c r="AQ496" s="153">
        <f t="shared" si="99"/>
        <v>14</v>
      </c>
      <c r="AR496" s="88"/>
      <c r="AS496" s="153">
        <f t="shared" si="75"/>
        <v>28</v>
      </c>
      <c r="AT496" s="88"/>
      <c r="AU496" s="85"/>
      <c r="AV496" s="94"/>
      <c r="AW496" s="199"/>
      <c r="AX496" s="200"/>
    </row>
    <row r="497" spans="1:50" s="1" customFormat="1" ht="15" customHeight="1" x14ac:dyDescent="0.25">
      <c r="A497" s="1" t="s">
        <v>929</v>
      </c>
      <c r="B497" s="147" t="s">
        <v>638</v>
      </c>
      <c r="C497" s="148" t="s">
        <v>453</v>
      </c>
      <c r="D497" s="213" t="s">
        <v>47</v>
      </c>
      <c r="E497" s="149" t="s">
        <v>48</v>
      </c>
      <c r="F497" s="214" t="s">
        <v>49</v>
      </c>
      <c r="G497" s="213" t="s">
        <v>50</v>
      </c>
      <c r="H497" s="150">
        <v>25</v>
      </c>
      <c r="I497" s="114"/>
      <c r="J497" s="110"/>
      <c r="K497" s="110"/>
      <c r="L497" s="110"/>
      <c r="M497" s="185" t="s">
        <v>1292</v>
      </c>
      <c r="N497" s="94"/>
      <c r="O497" s="74"/>
      <c r="P497" s="111"/>
      <c r="Q497" s="153">
        <f t="shared" si="96"/>
        <v>3</v>
      </c>
      <c r="R497" s="88"/>
      <c r="S497" s="153">
        <f t="shared" si="83"/>
        <v>7</v>
      </c>
      <c r="T497" s="88"/>
      <c r="U497" s="153">
        <f t="shared" si="97"/>
        <v>14</v>
      </c>
      <c r="V497" s="88"/>
      <c r="W497" s="153">
        <f t="shared" si="68"/>
        <v>28</v>
      </c>
      <c r="X497" s="88"/>
      <c r="Y497" s="85"/>
      <c r="Z497" s="175"/>
      <c r="AA497" s="83"/>
      <c r="AB497" s="153">
        <f t="shared" si="94"/>
        <v>3</v>
      </c>
      <c r="AC497" s="88"/>
      <c r="AD497" s="153">
        <f t="shared" si="95"/>
        <v>7</v>
      </c>
      <c r="AE497" s="88"/>
      <c r="AF497" s="153">
        <f t="shared" si="98"/>
        <v>14</v>
      </c>
      <c r="AG497" s="88"/>
      <c r="AH497" s="153">
        <f t="shared" si="86"/>
        <v>28</v>
      </c>
      <c r="AI497" s="88"/>
      <c r="AJ497" s="85"/>
      <c r="AK497" s="175"/>
      <c r="AL497" s="67"/>
      <c r="AM497" s="153">
        <f t="shared" si="73"/>
        <v>3</v>
      </c>
      <c r="AN497" s="88"/>
      <c r="AO497" s="153">
        <f t="shared" si="74"/>
        <v>7</v>
      </c>
      <c r="AP497" s="88"/>
      <c r="AQ497" s="153">
        <f t="shared" si="99"/>
        <v>14</v>
      </c>
      <c r="AR497" s="88"/>
      <c r="AS497" s="153">
        <f t="shared" si="75"/>
        <v>28</v>
      </c>
      <c r="AT497" s="88"/>
      <c r="AU497" s="85"/>
      <c r="AV497" s="94"/>
      <c r="AW497" s="199"/>
      <c r="AX497" s="200"/>
    </row>
    <row r="498" spans="1:50" s="1" customFormat="1" ht="15" customHeight="1" x14ac:dyDescent="0.25">
      <c r="A498" s="1" t="s">
        <v>930</v>
      </c>
      <c r="B498" s="147" t="s">
        <v>638</v>
      </c>
      <c r="C498" s="148" t="s">
        <v>454</v>
      </c>
      <c r="D498" s="213" t="s">
        <v>47</v>
      </c>
      <c r="E498" s="149" t="s">
        <v>48</v>
      </c>
      <c r="F498" s="214" t="s">
        <v>49</v>
      </c>
      <c r="G498" s="213" t="s">
        <v>50</v>
      </c>
      <c r="H498" s="150">
        <v>25</v>
      </c>
      <c r="I498" s="114"/>
      <c r="J498" s="110"/>
      <c r="K498" s="110"/>
      <c r="L498" s="110"/>
      <c r="M498" s="185" t="s">
        <v>1292</v>
      </c>
      <c r="N498" s="94"/>
      <c r="O498" s="74"/>
      <c r="P498" s="111"/>
      <c r="Q498" s="153">
        <f t="shared" si="96"/>
        <v>3</v>
      </c>
      <c r="R498" s="88"/>
      <c r="S498" s="153">
        <f t="shared" si="83"/>
        <v>7</v>
      </c>
      <c r="T498" s="88"/>
      <c r="U498" s="153">
        <f t="shared" si="97"/>
        <v>14</v>
      </c>
      <c r="V498" s="88"/>
      <c r="W498" s="153">
        <f t="shared" si="68"/>
        <v>28</v>
      </c>
      <c r="X498" s="88"/>
      <c r="Y498" s="85"/>
      <c r="Z498" s="175"/>
      <c r="AA498" s="83"/>
      <c r="AB498" s="153">
        <f t="shared" si="94"/>
        <v>3</v>
      </c>
      <c r="AC498" s="88"/>
      <c r="AD498" s="153">
        <f t="shared" si="95"/>
        <v>7</v>
      </c>
      <c r="AE498" s="88"/>
      <c r="AF498" s="153">
        <f t="shared" si="98"/>
        <v>14</v>
      </c>
      <c r="AG498" s="88"/>
      <c r="AH498" s="153">
        <f t="shared" si="86"/>
        <v>28</v>
      </c>
      <c r="AI498" s="88"/>
      <c r="AJ498" s="85"/>
      <c r="AK498" s="175"/>
      <c r="AL498" s="67"/>
      <c r="AM498" s="153">
        <f t="shared" si="73"/>
        <v>3</v>
      </c>
      <c r="AN498" s="88"/>
      <c r="AO498" s="153">
        <f t="shared" si="74"/>
        <v>7</v>
      </c>
      <c r="AP498" s="88"/>
      <c r="AQ498" s="153">
        <f t="shared" si="99"/>
        <v>14</v>
      </c>
      <c r="AR498" s="88"/>
      <c r="AS498" s="153">
        <f t="shared" si="75"/>
        <v>28</v>
      </c>
      <c r="AT498" s="88"/>
      <c r="AU498" s="85"/>
      <c r="AV498" s="94"/>
      <c r="AW498" s="199"/>
      <c r="AX498" s="200"/>
    </row>
    <row r="499" spans="1:50" s="1" customFormat="1" ht="15" customHeight="1" x14ac:dyDescent="0.25">
      <c r="A499" s="1" t="s">
        <v>931</v>
      </c>
      <c r="B499" s="147" t="s">
        <v>638</v>
      </c>
      <c r="C499" s="148" t="s">
        <v>481</v>
      </c>
      <c r="D499" s="213" t="s">
        <v>47</v>
      </c>
      <c r="E499" s="149" t="s">
        <v>48</v>
      </c>
      <c r="F499" s="214" t="s">
        <v>49</v>
      </c>
      <c r="G499" s="213" t="s">
        <v>50</v>
      </c>
      <c r="H499" s="150">
        <v>25</v>
      </c>
      <c r="I499" s="114"/>
      <c r="J499" s="110"/>
      <c r="K499" s="110"/>
      <c r="L499" s="110"/>
      <c r="M499" s="185" t="s">
        <v>1292</v>
      </c>
      <c r="N499" s="94"/>
      <c r="O499" s="74"/>
      <c r="P499" s="111"/>
      <c r="Q499" s="153">
        <f t="shared" si="96"/>
        <v>3</v>
      </c>
      <c r="R499" s="88"/>
      <c r="S499" s="153">
        <f t="shared" si="83"/>
        <v>7</v>
      </c>
      <c r="T499" s="88"/>
      <c r="U499" s="153">
        <f t="shared" si="97"/>
        <v>14</v>
      </c>
      <c r="V499" s="88"/>
      <c r="W499" s="153">
        <f t="shared" si="68"/>
        <v>28</v>
      </c>
      <c r="X499" s="88"/>
      <c r="Y499" s="85"/>
      <c r="Z499" s="175"/>
      <c r="AA499" s="83"/>
      <c r="AB499" s="153">
        <f t="shared" si="94"/>
        <v>3</v>
      </c>
      <c r="AC499" s="88"/>
      <c r="AD499" s="153">
        <f t="shared" si="95"/>
        <v>7</v>
      </c>
      <c r="AE499" s="88"/>
      <c r="AF499" s="153">
        <f t="shared" si="98"/>
        <v>14</v>
      </c>
      <c r="AG499" s="88"/>
      <c r="AH499" s="153">
        <f t="shared" si="86"/>
        <v>28</v>
      </c>
      <c r="AI499" s="88"/>
      <c r="AJ499" s="85"/>
      <c r="AK499" s="175"/>
      <c r="AL499" s="67"/>
      <c r="AM499" s="153">
        <f t="shared" si="73"/>
        <v>3</v>
      </c>
      <c r="AN499" s="88"/>
      <c r="AO499" s="153">
        <f t="shared" si="74"/>
        <v>7</v>
      </c>
      <c r="AP499" s="88"/>
      <c r="AQ499" s="153">
        <f t="shared" si="99"/>
        <v>14</v>
      </c>
      <c r="AR499" s="88"/>
      <c r="AS499" s="153">
        <f t="shared" si="75"/>
        <v>28</v>
      </c>
      <c r="AT499" s="88"/>
      <c r="AU499" s="85"/>
      <c r="AV499" s="94"/>
      <c r="AW499" s="199"/>
      <c r="AX499" s="200"/>
    </row>
    <row r="500" spans="1:50" s="1" customFormat="1" ht="15" customHeight="1" x14ac:dyDescent="0.25">
      <c r="A500" s="1" t="s">
        <v>932</v>
      </c>
      <c r="B500" s="147" t="s">
        <v>638</v>
      </c>
      <c r="C500" s="148" t="s">
        <v>462</v>
      </c>
      <c r="D500" s="213" t="s">
        <v>47</v>
      </c>
      <c r="E500" s="149" t="s">
        <v>48</v>
      </c>
      <c r="F500" s="214" t="s">
        <v>49</v>
      </c>
      <c r="G500" s="213" t="s">
        <v>50</v>
      </c>
      <c r="H500" s="150">
        <v>25</v>
      </c>
      <c r="I500" s="114"/>
      <c r="J500" s="110"/>
      <c r="K500" s="110"/>
      <c r="L500" s="110"/>
      <c r="M500" s="185" t="s">
        <v>1292</v>
      </c>
      <c r="N500" s="94"/>
      <c r="O500" s="74"/>
      <c r="P500" s="111"/>
      <c r="Q500" s="153">
        <f t="shared" si="96"/>
        <v>3</v>
      </c>
      <c r="R500" s="88"/>
      <c r="S500" s="153">
        <f t="shared" si="83"/>
        <v>7</v>
      </c>
      <c r="T500" s="88"/>
      <c r="U500" s="153">
        <f t="shared" si="97"/>
        <v>14</v>
      </c>
      <c r="V500" s="88"/>
      <c r="W500" s="153">
        <f t="shared" si="68"/>
        <v>28</v>
      </c>
      <c r="X500" s="88"/>
      <c r="Y500" s="85"/>
      <c r="Z500" s="175"/>
      <c r="AA500" s="83"/>
      <c r="AB500" s="153">
        <f t="shared" si="94"/>
        <v>3</v>
      </c>
      <c r="AC500" s="88"/>
      <c r="AD500" s="153">
        <f t="shared" si="95"/>
        <v>7</v>
      </c>
      <c r="AE500" s="88"/>
      <c r="AF500" s="153">
        <f t="shared" si="98"/>
        <v>14</v>
      </c>
      <c r="AG500" s="88"/>
      <c r="AH500" s="153">
        <f t="shared" si="86"/>
        <v>28</v>
      </c>
      <c r="AI500" s="88"/>
      <c r="AJ500" s="85"/>
      <c r="AK500" s="175"/>
      <c r="AL500" s="67"/>
      <c r="AM500" s="153">
        <f t="shared" si="73"/>
        <v>3</v>
      </c>
      <c r="AN500" s="88"/>
      <c r="AO500" s="153">
        <f t="shared" si="74"/>
        <v>7</v>
      </c>
      <c r="AP500" s="88"/>
      <c r="AQ500" s="153">
        <f t="shared" si="99"/>
        <v>14</v>
      </c>
      <c r="AR500" s="88"/>
      <c r="AS500" s="153">
        <f t="shared" si="75"/>
        <v>28</v>
      </c>
      <c r="AT500" s="88"/>
      <c r="AU500" s="85"/>
      <c r="AV500" s="94"/>
      <c r="AW500" s="199"/>
      <c r="AX500" s="200"/>
    </row>
    <row r="501" spans="1:50" s="1" customFormat="1" ht="15" customHeight="1" x14ac:dyDescent="0.25">
      <c r="A501" s="1" t="s">
        <v>933</v>
      </c>
      <c r="B501" s="147" t="s">
        <v>638</v>
      </c>
      <c r="C501" s="148" t="s">
        <v>463</v>
      </c>
      <c r="D501" s="213" t="s">
        <v>47</v>
      </c>
      <c r="E501" s="149" t="s">
        <v>48</v>
      </c>
      <c r="F501" s="214" t="s">
        <v>49</v>
      </c>
      <c r="G501" s="213" t="s">
        <v>50</v>
      </c>
      <c r="H501" s="150">
        <v>25</v>
      </c>
      <c r="I501" s="114"/>
      <c r="J501" s="110"/>
      <c r="K501" s="110"/>
      <c r="L501" s="110"/>
      <c r="M501" s="185" t="s">
        <v>1292</v>
      </c>
      <c r="N501" s="94"/>
      <c r="O501" s="74"/>
      <c r="P501" s="111"/>
      <c r="Q501" s="153">
        <f t="shared" si="96"/>
        <v>3</v>
      </c>
      <c r="R501" s="88"/>
      <c r="S501" s="153">
        <f t="shared" si="83"/>
        <v>7</v>
      </c>
      <c r="T501" s="88"/>
      <c r="U501" s="153">
        <f t="shared" si="97"/>
        <v>14</v>
      </c>
      <c r="V501" s="88"/>
      <c r="W501" s="153">
        <f t="shared" si="68"/>
        <v>28</v>
      </c>
      <c r="X501" s="88"/>
      <c r="Y501" s="85"/>
      <c r="Z501" s="175"/>
      <c r="AA501" s="83"/>
      <c r="AB501" s="153">
        <f t="shared" si="94"/>
        <v>3</v>
      </c>
      <c r="AC501" s="88"/>
      <c r="AD501" s="153">
        <f t="shared" si="95"/>
        <v>7</v>
      </c>
      <c r="AE501" s="88"/>
      <c r="AF501" s="153">
        <f t="shared" si="98"/>
        <v>14</v>
      </c>
      <c r="AG501" s="88"/>
      <c r="AH501" s="153">
        <f t="shared" si="86"/>
        <v>28</v>
      </c>
      <c r="AI501" s="88"/>
      <c r="AJ501" s="85"/>
      <c r="AK501" s="175"/>
      <c r="AL501" s="67"/>
      <c r="AM501" s="153">
        <f t="shared" si="73"/>
        <v>3</v>
      </c>
      <c r="AN501" s="88"/>
      <c r="AO501" s="153">
        <f t="shared" si="74"/>
        <v>7</v>
      </c>
      <c r="AP501" s="88"/>
      <c r="AQ501" s="153">
        <f t="shared" si="99"/>
        <v>14</v>
      </c>
      <c r="AR501" s="88"/>
      <c r="AS501" s="153">
        <f t="shared" si="75"/>
        <v>28</v>
      </c>
      <c r="AT501" s="88"/>
      <c r="AU501" s="85"/>
      <c r="AV501" s="94"/>
      <c r="AW501" s="199"/>
      <c r="AX501" s="200"/>
    </row>
    <row r="502" spans="1:50" s="1" customFormat="1" ht="15" customHeight="1" x14ac:dyDescent="0.25">
      <c r="A502" s="1" t="s">
        <v>934</v>
      </c>
      <c r="B502" s="147" t="s">
        <v>638</v>
      </c>
      <c r="C502" s="148" t="s">
        <v>464</v>
      </c>
      <c r="D502" s="213" t="s">
        <v>47</v>
      </c>
      <c r="E502" s="149" t="s">
        <v>48</v>
      </c>
      <c r="F502" s="214" t="s">
        <v>49</v>
      </c>
      <c r="G502" s="213" t="s">
        <v>50</v>
      </c>
      <c r="H502" s="150">
        <v>25</v>
      </c>
      <c r="I502" s="114"/>
      <c r="J502" s="110"/>
      <c r="K502" s="110"/>
      <c r="L502" s="110"/>
      <c r="M502" s="185" t="s">
        <v>1292</v>
      </c>
      <c r="N502" s="94"/>
      <c r="O502" s="74"/>
      <c r="P502" s="111"/>
      <c r="Q502" s="153">
        <f t="shared" si="96"/>
        <v>3</v>
      </c>
      <c r="R502" s="88"/>
      <c r="S502" s="153">
        <f t="shared" si="83"/>
        <v>7</v>
      </c>
      <c r="T502" s="88"/>
      <c r="U502" s="153">
        <f t="shared" si="97"/>
        <v>14</v>
      </c>
      <c r="V502" s="88"/>
      <c r="W502" s="153">
        <f t="shared" si="68"/>
        <v>28</v>
      </c>
      <c r="X502" s="88"/>
      <c r="Y502" s="85"/>
      <c r="Z502" s="175"/>
      <c r="AA502" s="83"/>
      <c r="AB502" s="153">
        <f t="shared" si="94"/>
        <v>3</v>
      </c>
      <c r="AC502" s="88"/>
      <c r="AD502" s="153">
        <f t="shared" si="95"/>
        <v>7</v>
      </c>
      <c r="AE502" s="88"/>
      <c r="AF502" s="153">
        <f t="shared" si="98"/>
        <v>14</v>
      </c>
      <c r="AG502" s="88"/>
      <c r="AH502" s="153">
        <f t="shared" si="86"/>
        <v>28</v>
      </c>
      <c r="AI502" s="88"/>
      <c r="AJ502" s="85"/>
      <c r="AK502" s="175"/>
      <c r="AL502" s="67"/>
      <c r="AM502" s="153">
        <f t="shared" si="73"/>
        <v>3</v>
      </c>
      <c r="AN502" s="88"/>
      <c r="AO502" s="153">
        <f t="shared" si="74"/>
        <v>7</v>
      </c>
      <c r="AP502" s="88"/>
      <c r="AQ502" s="153">
        <f t="shared" si="99"/>
        <v>14</v>
      </c>
      <c r="AR502" s="88"/>
      <c r="AS502" s="153">
        <f t="shared" si="75"/>
        <v>28</v>
      </c>
      <c r="AT502" s="88"/>
      <c r="AU502" s="85"/>
      <c r="AV502" s="94"/>
      <c r="AW502" s="199"/>
      <c r="AX502" s="200"/>
    </row>
    <row r="503" spans="1:50" s="1" customFormat="1" ht="15" customHeight="1" x14ac:dyDescent="0.25">
      <c r="A503" s="1" t="s">
        <v>935</v>
      </c>
      <c r="B503" s="147" t="s">
        <v>638</v>
      </c>
      <c r="C503" s="148" t="s">
        <v>465</v>
      </c>
      <c r="D503" s="213" t="s">
        <v>47</v>
      </c>
      <c r="E503" s="149" t="s">
        <v>48</v>
      </c>
      <c r="F503" s="214" t="s">
        <v>49</v>
      </c>
      <c r="G503" s="213" t="s">
        <v>50</v>
      </c>
      <c r="H503" s="150">
        <v>25</v>
      </c>
      <c r="I503" s="114"/>
      <c r="J503" s="110"/>
      <c r="K503" s="110"/>
      <c r="L503" s="110"/>
      <c r="M503" s="185" t="s">
        <v>1292</v>
      </c>
      <c r="N503" s="94"/>
      <c r="O503" s="74"/>
      <c r="P503" s="111"/>
      <c r="Q503" s="153">
        <f t="shared" si="96"/>
        <v>3</v>
      </c>
      <c r="R503" s="88"/>
      <c r="S503" s="153">
        <f t="shared" si="83"/>
        <v>7</v>
      </c>
      <c r="T503" s="88"/>
      <c r="U503" s="153">
        <f t="shared" si="97"/>
        <v>14</v>
      </c>
      <c r="V503" s="88"/>
      <c r="W503" s="153">
        <f t="shared" si="68"/>
        <v>28</v>
      </c>
      <c r="X503" s="88"/>
      <c r="Y503" s="85"/>
      <c r="Z503" s="175"/>
      <c r="AA503" s="83"/>
      <c r="AB503" s="153">
        <f t="shared" si="94"/>
        <v>3</v>
      </c>
      <c r="AC503" s="88"/>
      <c r="AD503" s="153">
        <f t="shared" si="95"/>
        <v>7</v>
      </c>
      <c r="AE503" s="88"/>
      <c r="AF503" s="153">
        <f t="shared" si="98"/>
        <v>14</v>
      </c>
      <c r="AG503" s="88"/>
      <c r="AH503" s="153">
        <f t="shared" si="86"/>
        <v>28</v>
      </c>
      <c r="AI503" s="88"/>
      <c r="AJ503" s="85"/>
      <c r="AK503" s="175"/>
      <c r="AL503" s="67"/>
      <c r="AM503" s="153">
        <f t="shared" si="73"/>
        <v>3</v>
      </c>
      <c r="AN503" s="88"/>
      <c r="AO503" s="153">
        <f t="shared" si="74"/>
        <v>7</v>
      </c>
      <c r="AP503" s="88"/>
      <c r="AQ503" s="153">
        <f t="shared" si="99"/>
        <v>14</v>
      </c>
      <c r="AR503" s="88"/>
      <c r="AS503" s="153">
        <f t="shared" si="75"/>
        <v>28</v>
      </c>
      <c r="AT503" s="88"/>
      <c r="AU503" s="85"/>
      <c r="AV503" s="94"/>
      <c r="AW503" s="199"/>
      <c r="AX503" s="200"/>
    </row>
    <row r="504" spans="1:50" s="1" customFormat="1" ht="15" customHeight="1" x14ac:dyDescent="0.25">
      <c r="A504" s="1" t="s">
        <v>957</v>
      </c>
      <c r="B504" s="147" t="s">
        <v>638</v>
      </c>
      <c r="C504" s="148" t="s">
        <v>466</v>
      </c>
      <c r="D504" s="213" t="s">
        <v>47</v>
      </c>
      <c r="E504" s="149" t="s">
        <v>48</v>
      </c>
      <c r="F504" s="217" t="s">
        <v>49</v>
      </c>
      <c r="G504" s="213" t="s">
        <v>173</v>
      </c>
      <c r="H504" s="150">
        <v>25</v>
      </c>
      <c r="I504" s="114"/>
      <c r="J504" s="110"/>
      <c r="K504" s="110"/>
      <c r="L504" s="110"/>
      <c r="M504" s="185" t="s">
        <v>1292</v>
      </c>
      <c r="N504" s="94"/>
      <c r="O504" s="74"/>
      <c r="P504" s="111"/>
      <c r="Q504" s="153">
        <f t="shared" si="96"/>
        <v>3</v>
      </c>
      <c r="R504" s="88"/>
      <c r="S504" s="153">
        <f t="shared" si="83"/>
        <v>7</v>
      </c>
      <c r="T504" s="88"/>
      <c r="U504" s="153">
        <f t="shared" si="97"/>
        <v>14</v>
      </c>
      <c r="V504" s="88"/>
      <c r="W504" s="153">
        <f t="shared" si="68"/>
        <v>28</v>
      </c>
      <c r="X504" s="88"/>
      <c r="Y504" s="85"/>
      <c r="Z504" s="175"/>
      <c r="AA504" s="83"/>
      <c r="AB504" s="153">
        <f t="shared" si="94"/>
        <v>3</v>
      </c>
      <c r="AC504" s="88"/>
      <c r="AD504" s="153">
        <f t="shared" si="95"/>
        <v>7</v>
      </c>
      <c r="AE504" s="88"/>
      <c r="AF504" s="153">
        <f t="shared" si="98"/>
        <v>14</v>
      </c>
      <c r="AG504" s="88"/>
      <c r="AH504" s="153">
        <f t="shared" si="86"/>
        <v>28</v>
      </c>
      <c r="AI504" s="88"/>
      <c r="AJ504" s="85"/>
      <c r="AK504" s="175"/>
      <c r="AL504" s="67"/>
      <c r="AM504" s="153">
        <f t="shared" si="73"/>
        <v>3</v>
      </c>
      <c r="AN504" s="88"/>
      <c r="AO504" s="153">
        <f t="shared" si="74"/>
        <v>7</v>
      </c>
      <c r="AP504" s="88"/>
      <c r="AQ504" s="153">
        <f t="shared" si="99"/>
        <v>14</v>
      </c>
      <c r="AR504" s="88"/>
      <c r="AS504" s="153">
        <f t="shared" si="75"/>
        <v>28</v>
      </c>
      <c r="AT504" s="88"/>
      <c r="AU504" s="85"/>
      <c r="AV504" s="94"/>
      <c r="AW504" s="199"/>
      <c r="AX504" s="200"/>
    </row>
    <row r="505" spans="1:50" s="1" customFormat="1" ht="15" customHeight="1" x14ac:dyDescent="0.25">
      <c r="A505" s="1" t="s">
        <v>958</v>
      </c>
      <c r="B505" s="147" t="s">
        <v>638</v>
      </c>
      <c r="C505" s="148" t="s">
        <v>471</v>
      </c>
      <c r="D505" s="213" t="s">
        <v>47</v>
      </c>
      <c r="E505" s="149" t="s">
        <v>48</v>
      </c>
      <c r="F505" s="217" t="s">
        <v>49</v>
      </c>
      <c r="G505" s="213" t="s">
        <v>173</v>
      </c>
      <c r="H505" s="150">
        <v>25</v>
      </c>
      <c r="I505" s="114"/>
      <c r="J505" s="110"/>
      <c r="K505" s="110"/>
      <c r="L505" s="110"/>
      <c r="M505" s="185" t="s">
        <v>1292</v>
      </c>
      <c r="N505" s="94"/>
      <c r="O505" s="74"/>
      <c r="P505" s="111"/>
      <c r="Q505" s="153">
        <f t="shared" si="96"/>
        <v>3</v>
      </c>
      <c r="R505" s="88"/>
      <c r="S505" s="153">
        <f t="shared" si="83"/>
        <v>7</v>
      </c>
      <c r="T505" s="88"/>
      <c r="U505" s="153">
        <f t="shared" si="97"/>
        <v>14</v>
      </c>
      <c r="V505" s="88"/>
      <c r="W505" s="153">
        <f t="shared" si="68"/>
        <v>28</v>
      </c>
      <c r="X505" s="88"/>
      <c r="Y505" s="85"/>
      <c r="Z505" s="175"/>
      <c r="AA505" s="83"/>
      <c r="AB505" s="153">
        <f t="shared" si="94"/>
        <v>3</v>
      </c>
      <c r="AC505" s="88"/>
      <c r="AD505" s="153">
        <f t="shared" si="95"/>
        <v>7</v>
      </c>
      <c r="AE505" s="88"/>
      <c r="AF505" s="153">
        <f t="shared" si="98"/>
        <v>14</v>
      </c>
      <c r="AG505" s="88"/>
      <c r="AH505" s="153">
        <f t="shared" si="86"/>
        <v>28</v>
      </c>
      <c r="AI505" s="88"/>
      <c r="AJ505" s="85"/>
      <c r="AK505" s="175"/>
      <c r="AL505" s="67"/>
      <c r="AM505" s="153">
        <f t="shared" si="73"/>
        <v>3</v>
      </c>
      <c r="AN505" s="88"/>
      <c r="AO505" s="153">
        <f t="shared" si="74"/>
        <v>7</v>
      </c>
      <c r="AP505" s="88"/>
      <c r="AQ505" s="153">
        <f t="shared" si="99"/>
        <v>14</v>
      </c>
      <c r="AR505" s="88"/>
      <c r="AS505" s="153">
        <f t="shared" si="75"/>
        <v>28</v>
      </c>
      <c r="AT505" s="88"/>
      <c r="AU505" s="85"/>
      <c r="AV505" s="94"/>
      <c r="AW505" s="199"/>
      <c r="AX505" s="200"/>
    </row>
    <row r="506" spans="1:50" s="1" customFormat="1" ht="15" customHeight="1" x14ac:dyDescent="0.25">
      <c r="A506" s="1" t="s">
        <v>959</v>
      </c>
      <c r="B506" s="147" t="s">
        <v>638</v>
      </c>
      <c r="C506" s="148" t="s">
        <v>472</v>
      </c>
      <c r="D506" s="213" t="s">
        <v>47</v>
      </c>
      <c r="E506" s="149" t="s">
        <v>48</v>
      </c>
      <c r="F506" s="217" t="s">
        <v>49</v>
      </c>
      <c r="G506" s="213" t="s">
        <v>173</v>
      </c>
      <c r="H506" s="150">
        <v>25</v>
      </c>
      <c r="I506" s="114"/>
      <c r="J506" s="110"/>
      <c r="K506" s="110"/>
      <c r="L506" s="110"/>
      <c r="M506" s="185" t="s">
        <v>1292</v>
      </c>
      <c r="N506" s="94"/>
      <c r="O506" s="74"/>
      <c r="P506" s="111"/>
      <c r="Q506" s="153">
        <f t="shared" si="96"/>
        <v>3</v>
      </c>
      <c r="R506" s="88"/>
      <c r="S506" s="153">
        <f t="shared" si="83"/>
        <v>7</v>
      </c>
      <c r="T506" s="88"/>
      <c r="U506" s="153">
        <f t="shared" si="97"/>
        <v>14</v>
      </c>
      <c r="V506" s="88"/>
      <c r="W506" s="153">
        <f t="shared" si="68"/>
        <v>28</v>
      </c>
      <c r="X506" s="88"/>
      <c r="Y506" s="85"/>
      <c r="Z506" s="175"/>
      <c r="AA506" s="83"/>
      <c r="AB506" s="153">
        <f t="shared" si="94"/>
        <v>3</v>
      </c>
      <c r="AC506" s="88"/>
      <c r="AD506" s="153">
        <f t="shared" si="95"/>
        <v>7</v>
      </c>
      <c r="AE506" s="88"/>
      <c r="AF506" s="153">
        <f t="shared" si="98"/>
        <v>14</v>
      </c>
      <c r="AG506" s="88"/>
      <c r="AH506" s="153">
        <f t="shared" si="86"/>
        <v>28</v>
      </c>
      <c r="AI506" s="88"/>
      <c r="AJ506" s="85"/>
      <c r="AK506" s="175"/>
      <c r="AL506" s="67"/>
      <c r="AM506" s="153">
        <f t="shared" si="73"/>
        <v>3</v>
      </c>
      <c r="AN506" s="88"/>
      <c r="AO506" s="153">
        <f t="shared" si="74"/>
        <v>7</v>
      </c>
      <c r="AP506" s="88"/>
      <c r="AQ506" s="153">
        <f t="shared" si="99"/>
        <v>14</v>
      </c>
      <c r="AR506" s="88"/>
      <c r="AS506" s="153">
        <f t="shared" si="75"/>
        <v>28</v>
      </c>
      <c r="AT506" s="88"/>
      <c r="AU506" s="85"/>
      <c r="AV506" s="94"/>
      <c r="AW506" s="199"/>
      <c r="AX506" s="200"/>
    </row>
    <row r="507" spans="1:50" s="1" customFormat="1" ht="15" customHeight="1" x14ac:dyDescent="0.25">
      <c r="A507" s="1" t="s">
        <v>960</v>
      </c>
      <c r="B507" s="147" t="s">
        <v>638</v>
      </c>
      <c r="C507" s="148" t="s">
        <v>473</v>
      </c>
      <c r="D507" s="213" t="s">
        <v>47</v>
      </c>
      <c r="E507" s="149" t="s">
        <v>48</v>
      </c>
      <c r="F507" s="217" t="s">
        <v>49</v>
      </c>
      <c r="G507" s="213" t="s">
        <v>173</v>
      </c>
      <c r="H507" s="150">
        <v>25</v>
      </c>
      <c r="I507" s="114"/>
      <c r="J507" s="110"/>
      <c r="K507" s="110"/>
      <c r="L507" s="110"/>
      <c r="M507" s="185" t="s">
        <v>1292</v>
      </c>
      <c r="N507" s="94"/>
      <c r="O507" s="74"/>
      <c r="P507" s="111"/>
      <c r="Q507" s="153">
        <f t="shared" si="96"/>
        <v>3</v>
      </c>
      <c r="R507" s="88"/>
      <c r="S507" s="153">
        <f t="shared" si="83"/>
        <v>7</v>
      </c>
      <c r="T507" s="88"/>
      <c r="U507" s="153">
        <f t="shared" si="97"/>
        <v>14</v>
      </c>
      <c r="V507" s="88"/>
      <c r="W507" s="153">
        <f t="shared" si="68"/>
        <v>28</v>
      </c>
      <c r="X507" s="88"/>
      <c r="Y507" s="85"/>
      <c r="Z507" s="175"/>
      <c r="AA507" s="83"/>
      <c r="AB507" s="153">
        <f t="shared" si="94"/>
        <v>3</v>
      </c>
      <c r="AC507" s="88"/>
      <c r="AD507" s="153">
        <f t="shared" si="95"/>
        <v>7</v>
      </c>
      <c r="AE507" s="88"/>
      <c r="AF507" s="153">
        <f t="shared" si="98"/>
        <v>14</v>
      </c>
      <c r="AG507" s="88"/>
      <c r="AH507" s="153">
        <f t="shared" si="86"/>
        <v>28</v>
      </c>
      <c r="AI507" s="88"/>
      <c r="AJ507" s="85"/>
      <c r="AK507" s="175"/>
      <c r="AL507" s="67"/>
      <c r="AM507" s="153">
        <f t="shared" si="73"/>
        <v>3</v>
      </c>
      <c r="AN507" s="88"/>
      <c r="AO507" s="153">
        <f t="shared" si="74"/>
        <v>7</v>
      </c>
      <c r="AP507" s="88"/>
      <c r="AQ507" s="153">
        <f t="shared" si="99"/>
        <v>14</v>
      </c>
      <c r="AR507" s="88"/>
      <c r="AS507" s="153">
        <f t="shared" si="75"/>
        <v>28</v>
      </c>
      <c r="AT507" s="88"/>
      <c r="AU507" s="85"/>
      <c r="AV507" s="94"/>
      <c r="AW507" s="199"/>
      <c r="AX507" s="200"/>
    </row>
    <row r="508" spans="1:50" s="1" customFormat="1" ht="15" customHeight="1" x14ac:dyDescent="0.25">
      <c r="A508" s="1" t="s">
        <v>961</v>
      </c>
      <c r="B508" s="147" t="s">
        <v>638</v>
      </c>
      <c r="C508" s="148" t="s">
        <v>482</v>
      </c>
      <c r="D508" s="213" t="s">
        <v>47</v>
      </c>
      <c r="E508" s="149" t="s">
        <v>48</v>
      </c>
      <c r="F508" s="217" t="s">
        <v>49</v>
      </c>
      <c r="G508" s="213" t="s">
        <v>173</v>
      </c>
      <c r="H508" s="150">
        <v>25</v>
      </c>
      <c r="I508" s="114"/>
      <c r="J508" s="110"/>
      <c r="K508" s="110"/>
      <c r="L508" s="110"/>
      <c r="M508" s="185" t="s">
        <v>1292</v>
      </c>
      <c r="N508" s="94"/>
      <c r="O508" s="74"/>
      <c r="P508" s="111"/>
      <c r="Q508" s="153">
        <f t="shared" si="96"/>
        <v>3</v>
      </c>
      <c r="R508" s="88"/>
      <c r="S508" s="153">
        <f t="shared" si="83"/>
        <v>7</v>
      </c>
      <c r="T508" s="88"/>
      <c r="U508" s="153">
        <f t="shared" si="97"/>
        <v>14</v>
      </c>
      <c r="V508" s="88"/>
      <c r="W508" s="153">
        <f t="shared" si="68"/>
        <v>28</v>
      </c>
      <c r="X508" s="88"/>
      <c r="Y508" s="85"/>
      <c r="Z508" s="175"/>
      <c r="AA508" s="83"/>
      <c r="AB508" s="153">
        <f t="shared" si="94"/>
        <v>3</v>
      </c>
      <c r="AC508" s="88"/>
      <c r="AD508" s="153">
        <f t="shared" si="95"/>
        <v>7</v>
      </c>
      <c r="AE508" s="88"/>
      <c r="AF508" s="153">
        <f t="shared" si="98"/>
        <v>14</v>
      </c>
      <c r="AG508" s="88"/>
      <c r="AH508" s="153">
        <f t="shared" si="86"/>
        <v>28</v>
      </c>
      <c r="AI508" s="88"/>
      <c r="AJ508" s="85"/>
      <c r="AK508" s="175"/>
      <c r="AL508" s="67"/>
      <c r="AM508" s="153">
        <f t="shared" si="73"/>
        <v>3</v>
      </c>
      <c r="AN508" s="88"/>
      <c r="AO508" s="153">
        <f t="shared" si="74"/>
        <v>7</v>
      </c>
      <c r="AP508" s="88"/>
      <c r="AQ508" s="153">
        <f t="shared" si="99"/>
        <v>14</v>
      </c>
      <c r="AR508" s="88"/>
      <c r="AS508" s="153">
        <f t="shared" si="75"/>
        <v>28</v>
      </c>
      <c r="AT508" s="88"/>
      <c r="AU508" s="85"/>
      <c r="AV508" s="94"/>
      <c r="AW508" s="199"/>
      <c r="AX508" s="200"/>
    </row>
    <row r="509" spans="1:50" s="1" customFormat="1" ht="15" customHeight="1" x14ac:dyDescent="0.25">
      <c r="A509" s="1" t="s">
        <v>962</v>
      </c>
      <c r="B509" s="147" t="s">
        <v>638</v>
      </c>
      <c r="C509" s="148" t="s">
        <v>492</v>
      </c>
      <c r="D509" s="213" t="s">
        <v>47</v>
      </c>
      <c r="E509" s="149" t="s">
        <v>48</v>
      </c>
      <c r="F509" s="217" t="s">
        <v>49</v>
      </c>
      <c r="G509" s="213" t="s">
        <v>173</v>
      </c>
      <c r="H509" s="150">
        <v>25</v>
      </c>
      <c r="I509" s="114"/>
      <c r="J509" s="110"/>
      <c r="K509" s="110"/>
      <c r="L509" s="110"/>
      <c r="M509" s="185" t="s">
        <v>1292</v>
      </c>
      <c r="N509" s="94"/>
      <c r="O509" s="74"/>
      <c r="P509" s="111"/>
      <c r="Q509" s="153">
        <f t="shared" si="96"/>
        <v>3</v>
      </c>
      <c r="R509" s="88"/>
      <c r="S509" s="153">
        <f t="shared" si="83"/>
        <v>7</v>
      </c>
      <c r="T509" s="88"/>
      <c r="U509" s="153">
        <f t="shared" si="97"/>
        <v>14</v>
      </c>
      <c r="V509" s="88"/>
      <c r="W509" s="153">
        <f t="shared" si="68"/>
        <v>28</v>
      </c>
      <c r="X509" s="88"/>
      <c r="Y509" s="85"/>
      <c r="Z509" s="175"/>
      <c r="AA509" s="83"/>
      <c r="AB509" s="153">
        <f t="shared" si="94"/>
        <v>3</v>
      </c>
      <c r="AC509" s="88"/>
      <c r="AD509" s="153">
        <f t="shared" si="95"/>
        <v>7</v>
      </c>
      <c r="AE509" s="88"/>
      <c r="AF509" s="153">
        <f t="shared" si="98"/>
        <v>14</v>
      </c>
      <c r="AG509" s="88"/>
      <c r="AH509" s="153">
        <f t="shared" si="86"/>
        <v>28</v>
      </c>
      <c r="AI509" s="88"/>
      <c r="AJ509" s="85"/>
      <c r="AK509" s="175"/>
      <c r="AL509" s="67"/>
      <c r="AM509" s="153">
        <f t="shared" si="73"/>
        <v>3</v>
      </c>
      <c r="AN509" s="88"/>
      <c r="AO509" s="153">
        <f t="shared" si="74"/>
        <v>7</v>
      </c>
      <c r="AP509" s="88"/>
      <c r="AQ509" s="153">
        <f t="shared" si="99"/>
        <v>14</v>
      </c>
      <c r="AR509" s="88"/>
      <c r="AS509" s="153">
        <f t="shared" si="75"/>
        <v>28</v>
      </c>
      <c r="AT509" s="88"/>
      <c r="AU509" s="85"/>
      <c r="AV509" s="94"/>
      <c r="AW509" s="199"/>
      <c r="AX509" s="200"/>
    </row>
    <row r="510" spans="1:50" s="1" customFormat="1" ht="15" customHeight="1" x14ac:dyDescent="0.25">
      <c r="A510" s="1" t="s">
        <v>963</v>
      </c>
      <c r="B510" s="147" t="s">
        <v>638</v>
      </c>
      <c r="C510" s="148" t="s">
        <v>951</v>
      </c>
      <c r="D510" s="213" t="s">
        <v>47</v>
      </c>
      <c r="E510" s="149" t="s">
        <v>48</v>
      </c>
      <c r="F510" s="217" t="s">
        <v>49</v>
      </c>
      <c r="G510" s="213" t="s">
        <v>173</v>
      </c>
      <c r="H510" s="150">
        <v>25</v>
      </c>
      <c r="I510" s="114"/>
      <c r="J510" s="110"/>
      <c r="K510" s="110"/>
      <c r="L510" s="110"/>
      <c r="M510" s="185" t="s">
        <v>1292</v>
      </c>
      <c r="N510" s="94"/>
      <c r="O510" s="74"/>
      <c r="P510" s="111"/>
      <c r="Q510" s="153">
        <f t="shared" si="96"/>
        <v>3</v>
      </c>
      <c r="R510" s="88"/>
      <c r="S510" s="153">
        <f t="shared" si="83"/>
        <v>7</v>
      </c>
      <c r="T510" s="88"/>
      <c r="U510" s="153">
        <f t="shared" si="97"/>
        <v>14</v>
      </c>
      <c r="V510" s="88"/>
      <c r="W510" s="153">
        <f t="shared" si="68"/>
        <v>28</v>
      </c>
      <c r="X510" s="88"/>
      <c r="Y510" s="85"/>
      <c r="Z510" s="175"/>
      <c r="AA510" s="83"/>
      <c r="AB510" s="153">
        <f t="shared" si="94"/>
        <v>3</v>
      </c>
      <c r="AC510" s="88"/>
      <c r="AD510" s="153">
        <f t="shared" si="95"/>
        <v>7</v>
      </c>
      <c r="AE510" s="88"/>
      <c r="AF510" s="153">
        <f t="shared" si="98"/>
        <v>14</v>
      </c>
      <c r="AG510" s="88"/>
      <c r="AH510" s="153">
        <f t="shared" si="86"/>
        <v>28</v>
      </c>
      <c r="AI510" s="88"/>
      <c r="AJ510" s="85"/>
      <c r="AK510" s="175"/>
      <c r="AL510" s="67"/>
      <c r="AM510" s="153">
        <f t="shared" si="73"/>
        <v>3</v>
      </c>
      <c r="AN510" s="88"/>
      <c r="AO510" s="153">
        <f t="shared" si="74"/>
        <v>7</v>
      </c>
      <c r="AP510" s="88"/>
      <c r="AQ510" s="153">
        <f t="shared" si="99"/>
        <v>14</v>
      </c>
      <c r="AR510" s="88"/>
      <c r="AS510" s="153">
        <f t="shared" si="75"/>
        <v>28</v>
      </c>
      <c r="AT510" s="88"/>
      <c r="AU510" s="85"/>
      <c r="AV510" s="94"/>
      <c r="AW510" s="199"/>
      <c r="AX510" s="200"/>
    </row>
    <row r="511" spans="1:50" s="1" customFormat="1" ht="15" customHeight="1" x14ac:dyDescent="0.25">
      <c r="A511" s="1" t="s">
        <v>964</v>
      </c>
      <c r="B511" s="147" t="s">
        <v>638</v>
      </c>
      <c r="C511" s="148" t="s">
        <v>952</v>
      </c>
      <c r="D511" s="213" t="s">
        <v>47</v>
      </c>
      <c r="E511" s="149" t="s">
        <v>48</v>
      </c>
      <c r="F511" s="217" t="s">
        <v>49</v>
      </c>
      <c r="G511" s="213" t="s">
        <v>173</v>
      </c>
      <c r="H511" s="150">
        <v>25</v>
      </c>
      <c r="I511" s="114"/>
      <c r="J511" s="110"/>
      <c r="K511" s="110"/>
      <c r="L511" s="110"/>
      <c r="M511" s="185" t="s">
        <v>1292</v>
      </c>
      <c r="N511" s="94"/>
      <c r="O511" s="74"/>
      <c r="P511" s="111"/>
      <c r="Q511" s="153">
        <f t="shared" si="96"/>
        <v>3</v>
      </c>
      <c r="R511" s="88"/>
      <c r="S511" s="153">
        <f t="shared" si="83"/>
        <v>7</v>
      </c>
      <c r="T511" s="88"/>
      <c r="U511" s="153">
        <f t="shared" si="97"/>
        <v>14</v>
      </c>
      <c r="V511" s="88"/>
      <c r="W511" s="153">
        <f t="shared" si="68"/>
        <v>28</v>
      </c>
      <c r="X511" s="88"/>
      <c r="Y511" s="85"/>
      <c r="Z511" s="175"/>
      <c r="AA511" s="83"/>
      <c r="AB511" s="153">
        <f t="shared" si="94"/>
        <v>3</v>
      </c>
      <c r="AC511" s="88"/>
      <c r="AD511" s="153">
        <f t="shared" si="95"/>
        <v>7</v>
      </c>
      <c r="AE511" s="88"/>
      <c r="AF511" s="153">
        <f t="shared" si="98"/>
        <v>14</v>
      </c>
      <c r="AG511" s="88"/>
      <c r="AH511" s="153">
        <f t="shared" si="86"/>
        <v>28</v>
      </c>
      <c r="AI511" s="88"/>
      <c r="AJ511" s="85"/>
      <c r="AK511" s="175"/>
      <c r="AL511" s="67"/>
      <c r="AM511" s="153">
        <f t="shared" si="73"/>
        <v>3</v>
      </c>
      <c r="AN511" s="88"/>
      <c r="AO511" s="153">
        <f t="shared" si="74"/>
        <v>7</v>
      </c>
      <c r="AP511" s="88"/>
      <c r="AQ511" s="153">
        <f t="shared" si="99"/>
        <v>14</v>
      </c>
      <c r="AR511" s="88"/>
      <c r="AS511" s="153">
        <f t="shared" si="75"/>
        <v>28</v>
      </c>
      <c r="AT511" s="88"/>
      <c r="AU511" s="85"/>
      <c r="AV511" s="94"/>
      <c r="AW511" s="199"/>
      <c r="AX511" s="200"/>
    </row>
    <row r="512" spans="1:50" s="1" customFormat="1" ht="15" customHeight="1" x14ac:dyDescent="0.25">
      <c r="A512" s="1" t="s">
        <v>965</v>
      </c>
      <c r="B512" s="147" t="s">
        <v>638</v>
      </c>
      <c r="C512" s="148" t="s">
        <v>953</v>
      </c>
      <c r="D512" s="213" t="s">
        <v>47</v>
      </c>
      <c r="E512" s="149" t="s">
        <v>48</v>
      </c>
      <c r="F512" s="217" t="s">
        <v>49</v>
      </c>
      <c r="G512" s="213" t="s">
        <v>173</v>
      </c>
      <c r="H512" s="150">
        <v>25</v>
      </c>
      <c r="I512" s="114"/>
      <c r="J512" s="110"/>
      <c r="K512" s="110"/>
      <c r="L512" s="110"/>
      <c r="M512" s="185" t="s">
        <v>1292</v>
      </c>
      <c r="N512" s="94"/>
      <c r="O512" s="74"/>
      <c r="P512" s="111"/>
      <c r="Q512" s="153">
        <f t="shared" si="96"/>
        <v>3</v>
      </c>
      <c r="R512" s="88"/>
      <c r="S512" s="153">
        <f t="shared" si="83"/>
        <v>7</v>
      </c>
      <c r="T512" s="88"/>
      <c r="U512" s="153">
        <f t="shared" si="97"/>
        <v>14</v>
      </c>
      <c r="V512" s="88"/>
      <c r="W512" s="153">
        <f t="shared" si="68"/>
        <v>28</v>
      </c>
      <c r="X512" s="88"/>
      <c r="Y512" s="85"/>
      <c r="Z512" s="175"/>
      <c r="AA512" s="83"/>
      <c r="AB512" s="153">
        <f t="shared" si="94"/>
        <v>3</v>
      </c>
      <c r="AC512" s="88"/>
      <c r="AD512" s="153">
        <f t="shared" si="95"/>
        <v>7</v>
      </c>
      <c r="AE512" s="88"/>
      <c r="AF512" s="153">
        <f t="shared" si="98"/>
        <v>14</v>
      </c>
      <c r="AG512" s="88"/>
      <c r="AH512" s="153">
        <f t="shared" si="86"/>
        <v>28</v>
      </c>
      <c r="AI512" s="88"/>
      <c r="AJ512" s="85"/>
      <c r="AK512" s="175"/>
      <c r="AL512" s="67"/>
      <c r="AM512" s="153">
        <f t="shared" si="73"/>
        <v>3</v>
      </c>
      <c r="AN512" s="88"/>
      <c r="AO512" s="153">
        <f t="shared" si="74"/>
        <v>7</v>
      </c>
      <c r="AP512" s="88"/>
      <c r="AQ512" s="153">
        <f t="shared" si="99"/>
        <v>14</v>
      </c>
      <c r="AR512" s="88"/>
      <c r="AS512" s="153">
        <f t="shared" si="75"/>
        <v>28</v>
      </c>
      <c r="AT512" s="88"/>
      <c r="AU512" s="85"/>
      <c r="AV512" s="94"/>
      <c r="AW512" s="199"/>
      <c r="AX512" s="200"/>
    </row>
    <row r="513" spans="1:50" s="1" customFormat="1" ht="15" customHeight="1" x14ac:dyDescent="0.25">
      <c r="A513" s="1" t="s">
        <v>966</v>
      </c>
      <c r="B513" s="147" t="s">
        <v>638</v>
      </c>
      <c r="C513" s="148" t="s">
        <v>637</v>
      </c>
      <c r="D513" s="213" t="s">
        <v>47</v>
      </c>
      <c r="E513" s="149" t="s">
        <v>48</v>
      </c>
      <c r="F513" s="217" t="s">
        <v>49</v>
      </c>
      <c r="G513" s="213" t="s">
        <v>173</v>
      </c>
      <c r="H513" s="150">
        <v>25</v>
      </c>
      <c r="I513" s="114"/>
      <c r="J513" s="110"/>
      <c r="K513" s="110"/>
      <c r="L513" s="110"/>
      <c r="M513" s="185" t="s">
        <v>1292</v>
      </c>
      <c r="N513" s="94"/>
      <c r="O513" s="74"/>
      <c r="P513" s="111"/>
      <c r="Q513" s="153">
        <f t="shared" si="96"/>
        <v>3</v>
      </c>
      <c r="R513" s="88"/>
      <c r="S513" s="153">
        <f t="shared" si="83"/>
        <v>7</v>
      </c>
      <c r="T513" s="88"/>
      <c r="U513" s="153">
        <f t="shared" si="97"/>
        <v>14</v>
      </c>
      <c r="V513" s="88"/>
      <c r="W513" s="153">
        <f t="shared" si="68"/>
        <v>28</v>
      </c>
      <c r="X513" s="88"/>
      <c r="Y513" s="85"/>
      <c r="Z513" s="175"/>
      <c r="AA513" s="83"/>
      <c r="AB513" s="153">
        <f t="shared" si="94"/>
        <v>3</v>
      </c>
      <c r="AC513" s="88"/>
      <c r="AD513" s="153">
        <f t="shared" si="95"/>
        <v>7</v>
      </c>
      <c r="AE513" s="88"/>
      <c r="AF513" s="153">
        <f t="shared" si="98"/>
        <v>14</v>
      </c>
      <c r="AG513" s="88"/>
      <c r="AH513" s="153">
        <f t="shared" si="86"/>
        <v>28</v>
      </c>
      <c r="AI513" s="88"/>
      <c r="AJ513" s="85"/>
      <c r="AK513" s="175"/>
      <c r="AL513" s="67"/>
      <c r="AM513" s="153">
        <f t="shared" si="73"/>
        <v>3</v>
      </c>
      <c r="AN513" s="88"/>
      <c r="AO513" s="153">
        <f t="shared" si="74"/>
        <v>7</v>
      </c>
      <c r="AP513" s="88"/>
      <c r="AQ513" s="153">
        <f t="shared" si="99"/>
        <v>14</v>
      </c>
      <c r="AR513" s="88"/>
      <c r="AS513" s="153">
        <f t="shared" si="75"/>
        <v>28</v>
      </c>
      <c r="AT513" s="88"/>
      <c r="AU513" s="85"/>
      <c r="AV513" s="94"/>
      <c r="AW513" s="199"/>
      <c r="AX513" s="200"/>
    </row>
    <row r="514" spans="1:50" s="1" customFormat="1" ht="15" customHeight="1" x14ac:dyDescent="0.25">
      <c r="A514" s="1" t="s">
        <v>967</v>
      </c>
      <c r="B514" s="147" t="s">
        <v>638</v>
      </c>
      <c r="C514" s="148" t="s">
        <v>628</v>
      </c>
      <c r="D514" s="213" t="s">
        <v>47</v>
      </c>
      <c r="E514" s="149" t="s">
        <v>48</v>
      </c>
      <c r="F514" s="217" t="s">
        <v>49</v>
      </c>
      <c r="G514" s="213" t="s">
        <v>173</v>
      </c>
      <c r="H514" s="150">
        <v>25</v>
      </c>
      <c r="I514" s="114"/>
      <c r="J514" s="110"/>
      <c r="K514" s="110"/>
      <c r="L514" s="110"/>
      <c r="M514" s="185" t="s">
        <v>1292</v>
      </c>
      <c r="N514" s="94"/>
      <c r="O514" s="74"/>
      <c r="P514" s="111"/>
      <c r="Q514" s="153">
        <f t="shared" si="96"/>
        <v>3</v>
      </c>
      <c r="R514" s="88"/>
      <c r="S514" s="153">
        <f t="shared" si="83"/>
        <v>7</v>
      </c>
      <c r="T514" s="88"/>
      <c r="U514" s="153">
        <f t="shared" si="97"/>
        <v>14</v>
      </c>
      <c r="V514" s="88"/>
      <c r="W514" s="153">
        <f t="shared" si="68"/>
        <v>28</v>
      </c>
      <c r="X514" s="88"/>
      <c r="Y514" s="85"/>
      <c r="Z514" s="175"/>
      <c r="AA514" s="83"/>
      <c r="AB514" s="153">
        <f t="shared" si="94"/>
        <v>3</v>
      </c>
      <c r="AC514" s="88"/>
      <c r="AD514" s="153">
        <f t="shared" si="95"/>
        <v>7</v>
      </c>
      <c r="AE514" s="88"/>
      <c r="AF514" s="153">
        <f t="shared" si="98"/>
        <v>14</v>
      </c>
      <c r="AG514" s="88"/>
      <c r="AH514" s="153">
        <f t="shared" si="86"/>
        <v>28</v>
      </c>
      <c r="AI514" s="88"/>
      <c r="AJ514" s="85"/>
      <c r="AK514" s="175"/>
      <c r="AL514" s="67"/>
      <c r="AM514" s="153">
        <f t="shared" si="73"/>
        <v>3</v>
      </c>
      <c r="AN514" s="88"/>
      <c r="AO514" s="153">
        <f t="shared" si="74"/>
        <v>7</v>
      </c>
      <c r="AP514" s="88"/>
      <c r="AQ514" s="153">
        <f t="shared" si="99"/>
        <v>14</v>
      </c>
      <c r="AR514" s="88"/>
      <c r="AS514" s="153">
        <f t="shared" si="75"/>
        <v>28</v>
      </c>
      <c r="AT514" s="88"/>
      <c r="AU514" s="85"/>
      <c r="AV514" s="94"/>
      <c r="AW514" s="199"/>
      <c r="AX514" s="200"/>
    </row>
    <row r="515" spans="1:50" s="1" customFormat="1" ht="15" customHeight="1" x14ac:dyDescent="0.25">
      <c r="A515" s="1" t="s">
        <v>968</v>
      </c>
      <c r="B515" s="147" t="s">
        <v>638</v>
      </c>
      <c r="C515" s="148" t="s">
        <v>629</v>
      </c>
      <c r="D515" s="213" t="s">
        <v>47</v>
      </c>
      <c r="E515" s="149" t="s">
        <v>48</v>
      </c>
      <c r="F515" s="217" t="s">
        <v>49</v>
      </c>
      <c r="G515" s="213" t="s">
        <v>173</v>
      </c>
      <c r="H515" s="150">
        <v>25</v>
      </c>
      <c r="I515" s="114"/>
      <c r="J515" s="110"/>
      <c r="K515" s="110"/>
      <c r="L515" s="110"/>
      <c r="M515" s="185" t="s">
        <v>1292</v>
      </c>
      <c r="N515" s="94"/>
      <c r="O515" s="74"/>
      <c r="P515" s="111"/>
      <c r="Q515" s="153">
        <f t="shared" si="96"/>
        <v>3</v>
      </c>
      <c r="R515" s="88"/>
      <c r="S515" s="153">
        <f t="shared" si="83"/>
        <v>7</v>
      </c>
      <c r="T515" s="88"/>
      <c r="U515" s="153">
        <f t="shared" si="97"/>
        <v>14</v>
      </c>
      <c r="V515" s="88"/>
      <c r="W515" s="153">
        <f t="shared" si="68"/>
        <v>28</v>
      </c>
      <c r="X515" s="88"/>
      <c r="Y515" s="85"/>
      <c r="Z515" s="175"/>
      <c r="AA515" s="83"/>
      <c r="AB515" s="153">
        <f t="shared" si="94"/>
        <v>3</v>
      </c>
      <c r="AC515" s="88"/>
      <c r="AD515" s="153">
        <f t="shared" si="95"/>
        <v>7</v>
      </c>
      <c r="AE515" s="88"/>
      <c r="AF515" s="153">
        <f t="shared" si="98"/>
        <v>14</v>
      </c>
      <c r="AG515" s="88"/>
      <c r="AH515" s="153">
        <f t="shared" si="86"/>
        <v>28</v>
      </c>
      <c r="AI515" s="88"/>
      <c r="AJ515" s="85"/>
      <c r="AK515" s="175"/>
      <c r="AL515" s="67"/>
      <c r="AM515" s="153">
        <f t="shared" si="73"/>
        <v>3</v>
      </c>
      <c r="AN515" s="88"/>
      <c r="AO515" s="153">
        <f t="shared" si="74"/>
        <v>7</v>
      </c>
      <c r="AP515" s="88"/>
      <c r="AQ515" s="153">
        <f t="shared" si="99"/>
        <v>14</v>
      </c>
      <c r="AR515" s="88"/>
      <c r="AS515" s="153">
        <f t="shared" si="75"/>
        <v>28</v>
      </c>
      <c r="AT515" s="88"/>
      <c r="AU515" s="85"/>
      <c r="AV515" s="94"/>
      <c r="AW515" s="199"/>
      <c r="AX515" s="200"/>
    </row>
    <row r="516" spans="1:50" s="1" customFormat="1" ht="15" customHeight="1" x14ac:dyDescent="0.25">
      <c r="A516" s="1" t="s">
        <v>969</v>
      </c>
      <c r="B516" s="147" t="s">
        <v>638</v>
      </c>
      <c r="C516" s="148" t="s">
        <v>630</v>
      </c>
      <c r="D516" s="213" t="s">
        <v>47</v>
      </c>
      <c r="E516" s="149" t="s">
        <v>48</v>
      </c>
      <c r="F516" s="217" t="s">
        <v>49</v>
      </c>
      <c r="G516" s="213" t="s">
        <v>173</v>
      </c>
      <c r="H516" s="150">
        <v>25</v>
      </c>
      <c r="I516" s="114"/>
      <c r="J516" s="110"/>
      <c r="K516" s="110"/>
      <c r="L516" s="110"/>
      <c r="M516" s="185" t="s">
        <v>1292</v>
      </c>
      <c r="N516" s="94"/>
      <c r="O516" s="74"/>
      <c r="P516" s="111"/>
      <c r="Q516" s="153">
        <f t="shared" si="96"/>
        <v>3</v>
      </c>
      <c r="R516" s="88"/>
      <c r="S516" s="153">
        <f t="shared" si="83"/>
        <v>7</v>
      </c>
      <c r="T516" s="88"/>
      <c r="U516" s="153">
        <f t="shared" si="97"/>
        <v>14</v>
      </c>
      <c r="V516" s="88"/>
      <c r="W516" s="153">
        <f t="shared" si="68"/>
        <v>28</v>
      </c>
      <c r="X516" s="88"/>
      <c r="Y516" s="85"/>
      <c r="Z516" s="175"/>
      <c r="AA516" s="83"/>
      <c r="AB516" s="153">
        <f t="shared" si="94"/>
        <v>3</v>
      </c>
      <c r="AC516" s="88"/>
      <c r="AD516" s="153">
        <f t="shared" si="95"/>
        <v>7</v>
      </c>
      <c r="AE516" s="88"/>
      <c r="AF516" s="153">
        <f t="shared" si="98"/>
        <v>14</v>
      </c>
      <c r="AG516" s="88"/>
      <c r="AH516" s="153">
        <f t="shared" si="86"/>
        <v>28</v>
      </c>
      <c r="AI516" s="88"/>
      <c r="AJ516" s="85"/>
      <c r="AK516" s="175"/>
      <c r="AL516" s="67"/>
      <c r="AM516" s="153">
        <f t="shared" si="73"/>
        <v>3</v>
      </c>
      <c r="AN516" s="88"/>
      <c r="AO516" s="153">
        <f t="shared" si="74"/>
        <v>7</v>
      </c>
      <c r="AP516" s="88"/>
      <c r="AQ516" s="153">
        <f t="shared" si="99"/>
        <v>14</v>
      </c>
      <c r="AR516" s="88"/>
      <c r="AS516" s="153">
        <f t="shared" si="75"/>
        <v>28</v>
      </c>
      <c r="AT516" s="88"/>
      <c r="AU516" s="85"/>
      <c r="AV516" s="94"/>
      <c r="AW516" s="199"/>
      <c r="AX516" s="200"/>
    </row>
    <row r="517" spans="1:50" s="1" customFormat="1" ht="15" customHeight="1" x14ac:dyDescent="0.25">
      <c r="A517" s="1" t="s">
        <v>970</v>
      </c>
      <c r="B517" s="147" t="s">
        <v>638</v>
      </c>
      <c r="C517" s="148" t="s">
        <v>631</v>
      </c>
      <c r="D517" s="213" t="s">
        <v>47</v>
      </c>
      <c r="E517" s="149" t="s">
        <v>48</v>
      </c>
      <c r="F517" s="217" t="s">
        <v>49</v>
      </c>
      <c r="G517" s="213" t="s">
        <v>173</v>
      </c>
      <c r="H517" s="150">
        <v>25</v>
      </c>
      <c r="I517" s="114"/>
      <c r="J517" s="110"/>
      <c r="K517" s="110"/>
      <c r="L517" s="110"/>
      <c r="M517" s="185" t="s">
        <v>1292</v>
      </c>
      <c r="N517" s="94"/>
      <c r="O517" s="74"/>
      <c r="P517" s="111"/>
      <c r="Q517" s="153">
        <f t="shared" si="96"/>
        <v>3</v>
      </c>
      <c r="R517" s="88"/>
      <c r="S517" s="153">
        <f t="shared" si="83"/>
        <v>7</v>
      </c>
      <c r="T517" s="88"/>
      <c r="U517" s="153">
        <f t="shared" si="97"/>
        <v>14</v>
      </c>
      <c r="V517" s="88"/>
      <c r="W517" s="153">
        <f t="shared" si="68"/>
        <v>28</v>
      </c>
      <c r="X517" s="88"/>
      <c r="Y517" s="85"/>
      <c r="Z517" s="175"/>
      <c r="AA517" s="83"/>
      <c r="AB517" s="153">
        <f t="shared" si="94"/>
        <v>3</v>
      </c>
      <c r="AC517" s="88"/>
      <c r="AD517" s="153">
        <f t="shared" si="95"/>
        <v>7</v>
      </c>
      <c r="AE517" s="88"/>
      <c r="AF517" s="153">
        <f t="shared" si="98"/>
        <v>14</v>
      </c>
      <c r="AG517" s="88"/>
      <c r="AH517" s="153">
        <f t="shared" si="86"/>
        <v>28</v>
      </c>
      <c r="AI517" s="88"/>
      <c r="AJ517" s="85"/>
      <c r="AK517" s="175"/>
      <c r="AL517" s="67"/>
      <c r="AM517" s="153">
        <f t="shared" si="73"/>
        <v>3</v>
      </c>
      <c r="AN517" s="88"/>
      <c r="AO517" s="153">
        <f t="shared" si="74"/>
        <v>7</v>
      </c>
      <c r="AP517" s="88"/>
      <c r="AQ517" s="153">
        <f t="shared" si="99"/>
        <v>14</v>
      </c>
      <c r="AR517" s="88"/>
      <c r="AS517" s="153">
        <f t="shared" si="75"/>
        <v>28</v>
      </c>
      <c r="AT517" s="88"/>
      <c r="AU517" s="85"/>
      <c r="AV517" s="94"/>
      <c r="AW517" s="199"/>
      <c r="AX517" s="200"/>
    </row>
    <row r="518" spans="1:50" s="1" customFormat="1" ht="15" customHeight="1" x14ac:dyDescent="0.25">
      <c r="A518" s="1" t="s">
        <v>971</v>
      </c>
      <c r="B518" s="147" t="s">
        <v>638</v>
      </c>
      <c r="C518" s="148" t="s">
        <v>616</v>
      </c>
      <c r="D518" s="213" t="s">
        <v>47</v>
      </c>
      <c r="E518" s="149" t="s">
        <v>48</v>
      </c>
      <c r="F518" s="217" t="s">
        <v>49</v>
      </c>
      <c r="G518" s="213" t="s">
        <v>173</v>
      </c>
      <c r="H518" s="150">
        <v>25</v>
      </c>
      <c r="I518" s="114"/>
      <c r="J518" s="110"/>
      <c r="K518" s="110"/>
      <c r="L518" s="110"/>
      <c r="M518" s="185" t="s">
        <v>1292</v>
      </c>
      <c r="N518" s="94"/>
      <c r="O518" s="74"/>
      <c r="P518" s="111"/>
      <c r="Q518" s="153">
        <f t="shared" si="96"/>
        <v>3</v>
      </c>
      <c r="R518" s="88"/>
      <c r="S518" s="153">
        <f t="shared" si="83"/>
        <v>7</v>
      </c>
      <c r="T518" s="88"/>
      <c r="U518" s="153">
        <f t="shared" si="97"/>
        <v>14</v>
      </c>
      <c r="V518" s="88"/>
      <c r="W518" s="153">
        <f t="shared" si="68"/>
        <v>28</v>
      </c>
      <c r="X518" s="88"/>
      <c r="Y518" s="85"/>
      <c r="Z518" s="175"/>
      <c r="AA518" s="83"/>
      <c r="AB518" s="153">
        <f t="shared" si="94"/>
        <v>3</v>
      </c>
      <c r="AC518" s="88"/>
      <c r="AD518" s="153">
        <f t="shared" si="95"/>
        <v>7</v>
      </c>
      <c r="AE518" s="88"/>
      <c r="AF518" s="153">
        <f t="shared" si="98"/>
        <v>14</v>
      </c>
      <c r="AG518" s="88"/>
      <c r="AH518" s="153">
        <f t="shared" si="86"/>
        <v>28</v>
      </c>
      <c r="AI518" s="88"/>
      <c r="AJ518" s="85"/>
      <c r="AK518" s="175"/>
      <c r="AL518" s="67"/>
      <c r="AM518" s="153">
        <f t="shared" si="73"/>
        <v>3</v>
      </c>
      <c r="AN518" s="88"/>
      <c r="AO518" s="153">
        <f t="shared" si="74"/>
        <v>7</v>
      </c>
      <c r="AP518" s="88"/>
      <c r="AQ518" s="153">
        <f t="shared" si="99"/>
        <v>14</v>
      </c>
      <c r="AR518" s="88"/>
      <c r="AS518" s="153">
        <f t="shared" si="75"/>
        <v>28</v>
      </c>
      <c r="AT518" s="88"/>
      <c r="AU518" s="85"/>
      <c r="AV518" s="94"/>
      <c r="AW518" s="199"/>
      <c r="AX518" s="200"/>
    </row>
    <row r="519" spans="1:50" s="1" customFormat="1" ht="15" customHeight="1" x14ac:dyDescent="0.25">
      <c r="A519" s="1" t="s">
        <v>972</v>
      </c>
      <c r="B519" s="147" t="s">
        <v>638</v>
      </c>
      <c r="C519" s="148" t="s">
        <v>617</v>
      </c>
      <c r="D519" s="213" t="s">
        <v>47</v>
      </c>
      <c r="E519" s="149" t="s">
        <v>48</v>
      </c>
      <c r="F519" s="217" t="s">
        <v>49</v>
      </c>
      <c r="G519" s="213" t="s">
        <v>173</v>
      </c>
      <c r="H519" s="150">
        <v>25</v>
      </c>
      <c r="I519" s="114"/>
      <c r="J519" s="110"/>
      <c r="K519" s="110"/>
      <c r="L519" s="110"/>
      <c r="M519" s="185" t="s">
        <v>1292</v>
      </c>
      <c r="N519" s="94"/>
      <c r="O519" s="74"/>
      <c r="P519" s="111"/>
      <c r="Q519" s="153">
        <f t="shared" si="96"/>
        <v>3</v>
      </c>
      <c r="R519" s="88"/>
      <c r="S519" s="153">
        <f t="shared" si="83"/>
        <v>7</v>
      </c>
      <c r="T519" s="88"/>
      <c r="U519" s="153">
        <f t="shared" si="97"/>
        <v>14</v>
      </c>
      <c r="V519" s="88"/>
      <c r="W519" s="153">
        <f t="shared" si="68"/>
        <v>28</v>
      </c>
      <c r="X519" s="88"/>
      <c r="Y519" s="85"/>
      <c r="Z519" s="175"/>
      <c r="AA519" s="83"/>
      <c r="AB519" s="153">
        <f t="shared" si="94"/>
        <v>3</v>
      </c>
      <c r="AC519" s="88"/>
      <c r="AD519" s="153">
        <f t="shared" si="95"/>
        <v>7</v>
      </c>
      <c r="AE519" s="88"/>
      <c r="AF519" s="153">
        <f t="shared" si="98"/>
        <v>14</v>
      </c>
      <c r="AG519" s="88"/>
      <c r="AH519" s="153">
        <f t="shared" si="86"/>
        <v>28</v>
      </c>
      <c r="AI519" s="88"/>
      <c r="AJ519" s="85"/>
      <c r="AK519" s="175"/>
      <c r="AL519" s="67"/>
      <c r="AM519" s="153">
        <f t="shared" si="73"/>
        <v>3</v>
      </c>
      <c r="AN519" s="88"/>
      <c r="AO519" s="153">
        <f t="shared" si="74"/>
        <v>7</v>
      </c>
      <c r="AP519" s="88"/>
      <c r="AQ519" s="153">
        <f t="shared" si="99"/>
        <v>14</v>
      </c>
      <c r="AR519" s="88"/>
      <c r="AS519" s="153">
        <f t="shared" si="75"/>
        <v>28</v>
      </c>
      <c r="AT519" s="88"/>
      <c r="AU519" s="85"/>
      <c r="AV519" s="94"/>
      <c r="AW519" s="199"/>
      <c r="AX519" s="200"/>
    </row>
    <row r="520" spans="1:50" s="1" customFormat="1" ht="15" customHeight="1" x14ac:dyDescent="0.25">
      <c r="A520" s="1" t="s">
        <v>973</v>
      </c>
      <c r="B520" s="147" t="s">
        <v>638</v>
      </c>
      <c r="C520" s="148" t="s">
        <v>618</v>
      </c>
      <c r="D520" s="213" t="s">
        <v>47</v>
      </c>
      <c r="E520" s="149" t="s">
        <v>48</v>
      </c>
      <c r="F520" s="217" t="s">
        <v>49</v>
      </c>
      <c r="G520" s="213" t="s">
        <v>173</v>
      </c>
      <c r="H520" s="150">
        <v>25</v>
      </c>
      <c r="I520" s="114"/>
      <c r="J520" s="110"/>
      <c r="K520" s="110"/>
      <c r="L520" s="110"/>
      <c r="M520" s="185" t="s">
        <v>1292</v>
      </c>
      <c r="N520" s="94"/>
      <c r="O520" s="74"/>
      <c r="P520" s="111"/>
      <c r="Q520" s="153">
        <f t="shared" si="96"/>
        <v>3</v>
      </c>
      <c r="R520" s="88"/>
      <c r="S520" s="153">
        <f t="shared" si="83"/>
        <v>7</v>
      </c>
      <c r="T520" s="88"/>
      <c r="U520" s="153">
        <f t="shared" si="97"/>
        <v>14</v>
      </c>
      <c r="V520" s="88"/>
      <c r="W520" s="153">
        <f t="shared" si="68"/>
        <v>28</v>
      </c>
      <c r="X520" s="88"/>
      <c r="Y520" s="85"/>
      <c r="Z520" s="175"/>
      <c r="AA520" s="83"/>
      <c r="AB520" s="153">
        <f t="shared" si="94"/>
        <v>3</v>
      </c>
      <c r="AC520" s="88"/>
      <c r="AD520" s="153">
        <f t="shared" si="95"/>
        <v>7</v>
      </c>
      <c r="AE520" s="88"/>
      <c r="AF520" s="153">
        <f t="shared" si="98"/>
        <v>14</v>
      </c>
      <c r="AG520" s="88"/>
      <c r="AH520" s="153">
        <f t="shared" si="86"/>
        <v>28</v>
      </c>
      <c r="AI520" s="88"/>
      <c r="AJ520" s="85"/>
      <c r="AK520" s="175"/>
      <c r="AL520" s="67"/>
      <c r="AM520" s="153">
        <f t="shared" si="73"/>
        <v>3</v>
      </c>
      <c r="AN520" s="88"/>
      <c r="AO520" s="153">
        <f t="shared" si="74"/>
        <v>7</v>
      </c>
      <c r="AP520" s="88"/>
      <c r="AQ520" s="153">
        <f t="shared" si="99"/>
        <v>14</v>
      </c>
      <c r="AR520" s="88"/>
      <c r="AS520" s="153">
        <f t="shared" si="75"/>
        <v>28</v>
      </c>
      <c r="AT520" s="88"/>
      <c r="AU520" s="85"/>
      <c r="AV520" s="94"/>
      <c r="AW520" s="199"/>
      <c r="AX520" s="200"/>
    </row>
    <row r="521" spans="1:50" s="1" customFormat="1" ht="15" customHeight="1" x14ac:dyDescent="0.25">
      <c r="A521" s="1" t="s">
        <v>974</v>
      </c>
      <c r="B521" s="147" t="s">
        <v>638</v>
      </c>
      <c r="C521" s="148" t="s">
        <v>619</v>
      </c>
      <c r="D521" s="213" t="s">
        <v>47</v>
      </c>
      <c r="E521" s="149" t="s">
        <v>48</v>
      </c>
      <c r="F521" s="217" t="s">
        <v>49</v>
      </c>
      <c r="G521" s="213" t="s">
        <v>173</v>
      </c>
      <c r="H521" s="150">
        <v>25</v>
      </c>
      <c r="I521" s="114"/>
      <c r="J521" s="110"/>
      <c r="K521" s="110"/>
      <c r="L521" s="110"/>
      <c r="M521" s="185" t="s">
        <v>1292</v>
      </c>
      <c r="N521" s="94"/>
      <c r="O521" s="74"/>
      <c r="P521" s="111"/>
      <c r="Q521" s="153">
        <f t="shared" si="96"/>
        <v>3</v>
      </c>
      <c r="R521" s="88"/>
      <c r="S521" s="153">
        <f t="shared" si="83"/>
        <v>7</v>
      </c>
      <c r="T521" s="88"/>
      <c r="U521" s="153">
        <f t="shared" si="97"/>
        <v>14</v>
      </c>
      <c r="V521" s="88"/>
      <c r="W521" s="153">
        <f t="shared" si="68"/>
        <v>28</v>
      </c>
      <c r="X521" s="88"/>
      <c r="Y521" s="85"/>
      <c r="Z521" s="175"/>
      <c r="AA521" s="83"/>
      <c r="AB521" s="153">
        <f t="shared" si="94"/>
        <v>3</v>
      </c>
      <c r="AC521" s="88"/>
      <c r="AD521" s="153">
        <f t="shared" si="95"/>
        <v>7</v>
      </c>
      <c r="AE521" s="88"/>
      <c r="AF521" s="153">
        <f t="shared" si="98"/>
        <v>14</v>
      </c>
      <c r="AG521" s="88"/>
      <c r="AH521" s="153">
        <f t="shared" si="86"/>
        <v>28</v>
      </c>
      <c r="AI521" s="88"/>
      <c r="AJ521" s="85"/>
      <c r="AK521" s="175"/>
      <c r="AL521" s="67"/>
      <c r="AM521" s="153">
        <f t="shared" si="73"/>
        <v>3</v>
      </c>
      <c r="AN521" s="88"/>
      <c r="AO521" s="153">
        <f t="shared" si="74"/>
        <v>7</v>
      </c>
      <c r="AP521" s="88"/>
      <c r="AQ521" s="153">
        <f t="shared" si="99"/>
        <v>14</v>
      </c>
      <c r="AR521" s="88"/>
      <c r="AS521" s="153">
        <f t="shared" si="75"/>
        <v>28</v>
      </c>
      <c r="AT521" s="88"/>
      <c r="AU521" s="85"/>
      <c r="AV521" s="94"/>
      <c r="AW521" s="199"/>
      <c r="AX521" s="200"/>
    </row>
    <row r="522" spans="1:50" s="1" customFormat="1" ht="15" customHeight="1" x14ac:dyDescent="0.25">
      <c r="A522" s="1" t="s">
        <v>975</v>
      </c>
      <c r="B522" s="147" t="s">
        <v>638</v>
      </c>
      <c r="C522" s="148" t="s">
        <v>620</v>
      </c>
      <c r="D522" s="213" t="s">
        <v>47</v>
      </c>
      <c r="E522" s="149" t="s">
        <v>48</v>
      </c>
      <c r="F522" s="217" t="s">
        <v>49</v>
      </c>
      <c r="G522" s="213" t="s">
        <v>173</v>
      </c>
      <c r="H522" s="150">
        <v>25</v>
      </c>
      <c r="I522" s="114"/>
      <c r="J522" s="110"/>
      <c r="K522" s="110"/>
      <c r="L522" s="110"/>
      <c r="M522" s="185" t="s">
        <v>1292</v>
      </c>
      <c r="N522" s="94"/>
      <c r="O522" s="74"/>
      <c r="P522" s="111"/>
      <c r="Q522" s="153">
        <f t="shared" si="96"/>
        <v>3</v>
      </c>
      <c r="R522" s="88"/>
      <c r="S522" s="153">
        <f t="shared" si="83"/>
        <v>7</v>
      </c>
      <c r="T522" s="88"/>
      <c r="U522" s="153">
        <f t="shared" si="97"/>
        <v>14</v>
      </c>
      <c r="V522" s="88"/>
      <c r="W522" s="153">
        <f t="shared" si="68"/>
        <v>28</v>
      </c>
      <c r="X522" s="88"/>
      <c r="Y522" s="85"/>
      <c r="Z522" s="175"/>
      <c r="AA522" s="83"/>
      <c r="AB522" s="153">
        <f t="shared" si="94"/>
        <v>3</v>
      </c>
      <c r="AC522" s="88"/>
      <c r="AD522" s="153">
        <f t="shared" si="95"/>
        <v>7</v>
      </c>
      <c r="AE522" s="88"/>
      <c r="AF522" s="153">
        <f t="shared" si="98"/>
        <v>14</v>
      </c>
      <c r="AG522" s="88"/>
      <c r="AH522" s="153">
        <f t="shared" si="86"/>
        <v>28</v>
      </c>
      <c r="AI522" s="88"/>
      <c r="AJ522" s="85"/>
      <c r="AK522" s="175"/>
      <c r="AL522" s="67"/>
      <c r="AM522" s="153">
        <f t="shared" si="73"/>
        <v>3</v>
      </c>
      <c r="AN522" s="88"/>
      <c r="AO522" s="153">
        <f t="shared" si="74"/>
        <v>7</v>
      </c>
      <c r="AP522" s="88"/>
      <c r="AQ522" s="153">
        <f t="shared" si="99"/>
        <v>14</v>
      </c>
      <c r="AR522" s="88"/>
      <c r="AS522" s="153">
        <f t="shared" si="75"/>
        <v>28</v>
      </c>
      <c r="AT522" s="88"/>
      <c r="AU522" s="85"/>
      <c r="AV522" s="94"/>
      <c r="AW522" s="199"/>
      <c r="AX522" s="200"/>
    </row>
    <row r="523" spans="1:50" s="1" customFormat="1" ht="15" customHeight="1" x14ac:dyDescent="0.25">
      <c r="A523" s="1" t="s">
        <v>976</v>
      </c>
      <c r="B523" s="147" t="s">
        <v>638</v>
      </c>
      <c r="C523" s="148" t="s">
        <v>621</v>
      </c>
      <c r="D523" s="213" t="s">
        <v>47</v>
      </c>
      <c r="E523" s="149" t="s">
        <v>48</v>
      </c>
      <c r="F523" s="217" t="s">
        <v>49</v>
      </c>
      <c r="G523" s="213" t="s">
        <v>173</v>
      </c>
      <c r="H523" s="150">
        <v>25</v>
      </c>
      <c r="I523" s="114"/>
      <c r="J523" s="110"/>
      <c r="K523" s="110"/>
      <c r="L523" s="110"/>
      <c r="M523" s="185" t="s">
        <v>1292</v>
      </c>
      <c r="N523" s="94"/>
      <c r="O523" s="74"/>
      <c r="P523" s="111"/>
      <c r="Q523" s="153">
        <f t="shared" si="96"/>
        <v>3</v>
      </c>
      <c r="R523" s="88"/>
      <c r="S523" s="153">
        <f t="shared" si="83"/>
        <v>7</v>
      </c>
      <c r="T523" s="88"/>
      <c r="U523" s="153">
        <f t="shared" si="97"/>
        <v>14</v>
      </c>
      <c r="V523" s="88"/>
      <c r="W523" s="153">
        <f t="shared" si="68"/>
        <v>28</v>
      </c>
      <c r="X523" s="88"/>
      <c r="Y523" s="85"/>
      <c r="Z523" s="175"/>
      <c r="AA523" s="83"/>
      <c r="AB523" s="153">
        <f t="shared" si="94"/>
        <v>3</v>
      </c>
      <c r="AC523" s="88"/>
      <c r="AD523" s="153">
        <f t="shared" si="95"/>
        <v>7</v>
      </c>
      <c r="AE523" s="88"/>
      <c r="AF523" s="153">
        <f t="shared" si="98"/>
        <v>14</v>
      </c>
      <c r="AG523" s="88"/>
      <c r="AH523" s="153">
        <f t="shared" si="86"/>
        <v>28</v>
      </c>
      <c r="AI523" s="88"/>
      <c r="AJ523" s="85"/>
      <c r="AK523" s="175"/>
      <c r="AL523" s="67"/>
      <c r="AM523" s="153">
        <f t="shared" si="73"/>
        <v>3</v>
      </c>
      <c r="AN523" s="88"/>
      <c r="AO523" s="153">
        <f t="shared" si="74"/>
        <v>7</v>
      </c>
      <c r="AP523" s="88"/>
      <c r="AQ523" s="153">
        <f t="shared" si="99"/>
        <v>14</v>
      </c>
      <c r="AR523" s="88"/>
      <c r="AS523" s="153">
        <f t="shared" si="75"/>
        <v>28</v>
      </c>
      <c r="AT523" s="88"/>
      <c r="AU523" s="85"/>
      <c r="AV523" s="94"/>
      <c r="AW523" s="199"/>
      <c r="AX523" s="200"/>
    </row>
    <row r="524" spans="1:50" s="1" customFormat="1" ht="15" customHeight="1" x14ac:dyDescent="0.25">
      <c r="A524" s="1" t="s">
        <v>977</v>
      </c>
      <c r="B524" s="147" t="s">
        <v>638</v>
      </c>
      <c r="C524" s="148" t="s">
        <v>608</v>
      </c>
      <c r="D524" s="213" t="s">
        <v>47</v>
      </c>
      <c r="E524" s="149" t="s">
        <v>48</v>
      </c>
      <c r="F524" s="217" t="s">
        <v>49</v>
      </c>
      <c r="G524" s="213" t="s">
        <v>173</v>
      </c>
      <c r="H524" s="150">
        <v>25</v>
      </c>
      <c r="I524" s="114"/>
      <c r="J524" s="110"/>
      <c r="K524" s="110"/>
      <c r="L524" s="110"/>
      <c r="M524" s="185" t="s">
        <v>1292</v>
      </c>
      <c r="N524" s="94"/>
      <c r="O524" s="74"/>
      <c r="P524" s="111"/>
      <c r="Q524" s="153">
        <f t="shared" si="96"/>
        <v>3</v>
      </c>
      <c r="R524" s="88"/>
      <c r="S524" s="153">
        <f t="shared" si="83"/>
        <v>7</v>
      </c>
      <c r="T524" s="88"/>
      <c r="U524" s="153">
        <f t="shared" si="97"/>
        <v>14</v>
      </c>
      <c r="V524" s="88"/>
      <c r="W524" s="153">
        <f t="shared" si="68"/>
        <v>28</v>
      </c>
      <c r="X524" s="88"/>
      <c r="Y524" s="85"/>
      <c r="Z524" s="175"/>
      <c r="AA524" s="83"/>
      <c r="AB524" s="153">
        <f t="shared" si="94"/>
        <v>3</v>
      </c>
      <c r="AC524" s="88"/>
      <c r="AD524" s="153">
        <f t="shared" si="95"/>
        <v>7</v>
      </c>
      <c r="AE524" s="88"/>
      <c r="AF524" s="153">
        <f t="shared" si="98"/>
        <v>14</v>
      </c>
      <c r="AG524" s="88"/>
      <c r="AH524" s="153">
        <f t="shared" si="86"/>
        <v>28</v>
      </c>
      <c r="AI524" s="88"/>
      <c r="AJ524" s="85"/>
      <c r="AK524" s="175"/>
      <c r="AL524" s="67"/>
      <c r="AM524" s="153">
        <f t="shared" si="73"/>
        <v>3</v>
      </c>
      <c r="AN524" s="88"/>
      <c r="AO524" s="153">
        <f t="shared" si="74"/>
        <v>7</v>
      </c>
      <c r="AP524" s="88"/>
      <c r="AQ524" s="153">
        <f t="shared" si="99"/>
        <v>14</v>
      </c>
      <c r="AR524" s="88"/>
      <c r="AS524" s="153">
        <f t="shared" si="75"/>
        <v>28</v>
      </c>
      <c r="AT524" s="88"/>
      <c r="AU524" s="85"/>
      <c r="AV524" s="94"/>
      <c r="AW524" s="199"/>
      <c r="AX524" s="200"/>
    </row>
    <row r="525" spans="1:50" s="1" customFormat="1" ht="15" customHeight="1" x14ac:dyDescent="0.25">
      <c r="A525" s="1" t="s">
        <v>978</v>
      </c>
      <c r="B525" s="147" t="s">
        <v>638</v>
      </c>
      <c r="C525" s="148" t="s">
        <v>609</v>
      </c>
      <c r="D525" s="213" t="s">
        <v>47</v>
      </c>
      <c r="E525" s="149" t="s">
        <v>48</v>
      </c>
      <c r="F525" s="217" t="s">
        <v>49</v>
      </c>
      <c r="G525" s="213" t="s">
        <v>173</v>
      </c>
      <c r="H525" s="150">
        <v>25</v>
      </c>
      <c r="I525" s="114"/>
      <c r="J525" s="110"/>
      <c r="K525" s="110"/>
      <c r="L525" s="110"/>
      <c r="M525" s="185" t="s">
        <v>1292</v>
      </c>
      <c r="N525" s="94"/>
      <c r="O525" s="74"/>
      <c r="P525" s="111"/>
      <c r="Q525" s="153">
        <f t="shared" si="96"/>
        <v>3</v>
      </c>
      <c r="R525" s="88"/>
      <c r="S525" s="153">
        <f t="shared" si="83"/>
        <v>7</v>
      </c>
      <c r="T525" s="88"/>
      <c r="U525" s="153">
        <f t="shared" si="97"/>
        <v>14</v>
      </c>
      <c r="V525" s="88"/>
      <c r="W525" s="153">
        <f t="shared" si="68"/>
        <v>28</v>
      </c>
      <c r="X525" s="88"/>
      <c r="Y525" s="85"/>
      <c r="Z525" s="175"/>
      <c r="AA525" s="83"/>
      <c r="AB525" s="153">
        <f t="shared" si="94"/>
        <v>3</v>
      </c>
      <c r="AC525" s="88"/>
      <c r="AD525" s="153">
        <f t="shared" si="95"/>
        <v>7</v>
      </c>
      <c r="AE525" s="88"/>
      <c r="AF525" s="153">
        <f t="shared" si="98"/>
        <v>14</v>
      </c>
      <c r="AG525" s="88"/>
      <c r="AH525" s="153">
        <f t="shared" si="86"/>
        <v>28</v>
      </c>
      <c r="AI525" s="88"/>
      <c r="AJ525" s="85"/>
      <c r="AK525" s="175"/>
      <c r="AL525" s="67"/>
      <c r="AM525" s="153">
        <f t="shared" si="73"/>
        <v>3</v>
      </c>
      <c r="AN525" s="88"/>
      <c r="AO525" s="153">
        <f t="shared" si="74"/>
        <v>7</v>
      </c>
      <c r="AP525" s="88"/>
      <c r="AQ525" s="153">
        <f t="shared" si="99"/>
        <v>14</v>
      </c>
      <c r="AR525" s="88"/>
      <c r="AS525" s="153">
        <f t="shared" si="75"/>
        <v>28</v>
      </c>
      <c r="AT525" s="88"/>
      <c r="AU525" s="85"/>
      <c r="AV525" s="94"/>
      <c r="AW525" s="199"/>
      <c r="AX525" s="200"/>
    </row>
    <row r="526" spans="1:50" s="1" customFormat="1" ht="15" customHeight="1" x14ac:dyDescent="0.25">
      <c r="A526" s="1" t="s">
        <v>979</v>
      </c>
      <c r="B526" s="147" t="s">
        <v>638</v>
      </c>
      <c r="C526" s="148" t="s">
        <v>610</v>
      </c>
      <c r="D526" s="213" t="s">
        <v>47</v>
      </c>
      <c r="E526" s="149" t="s">
        <v>48</v>
      </c>
      <c r="F526" s="217" t="s">
        <v>49</v>
      </c>
      <c r="G526" s="213" t="s">
        <v>173</v>
      </c>
      <c r="H526" s="150">
        <v>25</v>
      </c>
      <c r="I526" s="114"/>
      <c r="J526" s="110"/>
      <c r="K526" s="110"/>
      <c r="L526" s="110"/>
      <c r="M526" s="185" t="s">
        <v>1292</v>
      </c>
      <c r="N526" s="94"/>
      <c r="O526" s="74"/>
      <c r="P526" s="111"/>
      <c r="Q526" s="153">
        <f t="shared" si="96"/>
        <v>3</v>
      </c>
      <c r="R526" s="88"/>
      <c r="S526" s="153">
        <f t="shared" si="83"/>
        <v>7</v>
      </c>
      <c r="T526" s="88"/>
      <c r="U526" s="153">
        <f t="shared" si="97"/>
        <v>14</v>
      </c>
      <c r="V526" s="88"/>
      <c r="W526" s="153">
        <f t="shared" si="68"/>
        <v>28</v>
      </c>
      <c r="X526" s="88"/>
      <c r="Y526" s="85"/>
      <c r="Z526" s="175"/>
      <c r="AA526" s="83"/>
      <c r="AB526" s="153">
        <f t="shared" si="94"/>
        <v>3</v>
      </c>
      <c r="AC526" s="88"/>
      <c r="AD526" s="153">
        <f t="shared" si="95"/>
        <v>7</v>
      </c>
      <c r="AE526" s="88"/>
      <c r="AF526" s="153">
        <f t="shared" si="98"/>
        <v>14</v>
      </c>
      <c r="AG526" s="88"/>
      <c r="AH526" s="153">
        <f t="shared" si="86"/>
        <v>28</v>
      </c>
      <c r="AI526" s="88"/>
      <c r="AJ526" s="85"/>
      <c r="AK526" s="175"/>
      <c r="AL526" s="67"/>
      <c r="AM526" s="153">
        <f t="shared" si="73"/>
        <v>3</v>
      </c>
      <c r="AN526" s="88"/>
      <c r="AO526" s="153">
        <f t="shared" si="74"/>
        <v>7</v>
      </c>
      <c r="AP526" s="88"/>
      <c r="AQ526" s="153">
        <f t="shared" si="99"/>
        <v>14</v>
      </c>
      <c r="AR526" s="88"/>
      <c r="AS526" s="153">
        <f t="shared" si="75"/>
        <v>28</v>
      </c>
      <c r="AT526" s="88"/>
      <c r="AU526" s="85"/>
      <c r="AV526" s="94"/>
      <c r="AW526" s="199"/>
      <c r="AX526" s="200"/>
    </row>
    <row r="527" spans="1:50" s="1" customFormat="1" ht="15" customHeight="1" x14ac:dyDescent="0.25">
      <c r="A527" s="1" t="s">
        <v>980</v>
      </c>
      <c r="B527" s="147" t="s">
        <v>638</v>
      </c>
      <c r="C527" s="148" t="s">
        <v>611</v>
      </c>
      <c r="D527" s="213" t="s">
        <v>47</v>
      </c>
      <c r="E527" s="149" t="s">
        <v>48</v>
      </c>
      <c r="F527" s="217" t="s">
        <v>49</v>
      </c>
      <c r="G527" s="213" t="s">
        <v>173</v>
      </c>
      <c r="H527" s="150">
        <v>25</v>
      </c>
      <c r="I527" s="114"/>
      <c r="J527" s="110"/>
      <c r="K527" s="110"/>
      <c r="L527" s="110"/>
      <c r="M527" s="185" t="s">
        <v>1292</v>
      </c>
      <c r="N527" s="94"/>
      <c r="O527" s="74"/>
      <c r="P527" s="111"/>
      <c r="Q527" s="153">
        <f t="shared" si="96"/>
        <v>3</v>
      </c>
      <c r="R527" s="88"/>
      <c r="S527" s="153">
        <f t="shared" si="83"/>
        <v>7</v>
      </c>
      <c r="T527" s="88"/>
      <c r="U527" s="153">
        <f t="shared" si="97"/>
        <v>14</v>
      </c>
      <c r="V527" s="88"/>
      <c r="W527" s="153">
        <f t="shared" si="68"/>
        <v>28</v>
      </c>
      <c r="X527" s="88"/>
      <c r="Y527" s="85"/>
      <c r="Z527" s="175"/>
      <c r="AA527" s="83"/>
      <c r="AB527" s="153">
        <f t="shared" si="94"/>
        <v>3</v>
      </c>
      <c r="AC527" s="88"/>
      <c r="AD527" s="153">
        <f t="shared" si="95"/>
        <v>7</v>
      </c>
      <c r="AE527" s="88"/>
      <c r="AF527" s="153">
        <f t="shared" si="98"/>
        <v>14</v>
      </c>
      <c r="AG527" s="88"/>
      <c r="AH527" s="153">
        <f t="shared" si="86"/>
        <v>28</v>
      </c>
      <c r="AI527" s="88"/>
      <c r="AJ527" s="85"/>
      <c r="AK527" s="175"/>
      <c r="AL527" s="67"/>
      <c r="AM527" s="153">
        <f t="shared" si="73"/>
        <v>3</v>
      </c>
      <c r="AN527" s="88"/>
      <c r="AO527" s="153">
        <f t="shared" si="74"/>
        <v>7</v>
      </c>
      <c r="AP527" s="88"/>
      <c r="AQ527" s="153">
        <f t="shared" si="99"/>
        <v>14</v>
      </c>
      <c r="AR527" s="88"/>
      <c r="AS527" s="153">
        <f t="shared" si="75"/>
        <v>28</v>
      </c>
      <c r="AT527" s="88"/>
      <c r="AU527" s="85"/>
      <c r="AV527" s="94"/>
      <c r="AW527" s="199"/>
      <c r="AX527" s="200"/>
    </row>
    <row r="528" spans="1:50" s="1" customFormat="1" ht="15" customHeight="1" x14ac:dyDescent="0.25">
      <c r="A528" s="1" t="s">
        <v>981</v>
      </c>
      <c r="B528" s="147" t="s">
        <v>638</v>
      </c>
      <c r="C528" s="148" t="s">
        <v>600</v>
      </c>
      <c r="D528" s="213" t="s">
        <v>47</v>
      </c>
      <c r="E528" s="149" t="s">
        <v>48</v>
      </c>
      <c r="F528" s="217" t="s">
        <v>49</v>
      </c>
      <c r="G528" s="213" t="s">
        <v>173</v>
      </c>
      <c r="H528" s="150">
        <v>25</v>
      </c>
      <c r="I528" s="114"/>
      <c r="J528" s="110"/>
      <c r="K528" s="110"/>
      <c r="L528" s="110"/>
      <c r="M528" s="185" t="s">
        <v>1292</v>
      </c>
      <c r="N528" s="94"/>
      <c r="O528" s="74"/>
      <c r="P528" s="111"/>
      <c r="Q528" s="153">
        <f t="shared" si="96"/>
        <v>3</v>
      </c>
      <c r="R528" s="88"/>
      <c r="S528" s="153">
        <f t="shared" si="83"/>
        <v>7</v>
      </c>
      <c r="T528" s="88"/>
      <c r="U528" s="153">
        <f t="shared" si="97"/>
        <v>14</v>
      </c>
      <c r="V528" s="88"/>
      <c r="W528" s="153">
        <f t="shared" si="68"/>
        <v>28</v>
      </c>
      <c r="X528" s="88"/>
      <c r="Y528" s="85"/>
      <c r="Z528" s="175"/>
      <c r="AA528" s="83"/>
      <c r="AB528" s="153">
        <f t="shared" si="94"/>
        <v>3</v>
      </c>
      <c r="AC528" s="88"/>
      <c r="AD528" s="153">
        <f t="shared" si="95"/>
        <v>7</v>
      </c>
      <c r="AE528" s="88"/>
      <c r="AF528" s="153">
        <f t="shared" si="98"/>
        <v>14</v>
      </c>
      <c r="AG528" s="88"/>
      <c r="AH528" s="153">
        <f t="shared" si="86"/>
        <v>28</v>
      </c>
      <c r="AI528" s="88"/>
      <c r="AJ528" s="85"/>
      <c r="AK528" s="175"/>
      <c r="AL528" s="67"/>
      <c r="AM528" s="153">
        <f t="shared" si="73"/>
        <v>3</v>
      </c>
      <c r="AN528" s="88"/>
      <c r="AO528" s="153">
        <f t="shared" si="74"/>
        <v>7</v>
      </c>
      <c r="AP528" s="88"/>
      <c r="AQ528" s="153">
        <f t="shared" si="99"/>
        <v>14</v>
      </c>
      <c r="AR528" s="88"/>
      <c r="AS528" s="153">
        <f t="shared" si="75"/>
        <v>28</v>
      </c>
      <c r="AT528" s="88"/>
      <c r="AU528" s="85"/>
      <c r="AV528" s="94"/>
      <c r="AW528" s="199"/>
      <c r="AX528" s="200"/>
    </row>
    <row r="529" spans="1:50" s="1" customFormat="1" ht="15" customHeight="1" x14ac:dyDescent="0.25">
      <c r="A529" s="1" t="s">
        <v>982</v>
      </c>
      <c r="B529" s="147" t="s">
        <v>638</v>
      </c>
      <c r="C529" s="148" t="s">
        <v>601</v>
      </c>
      <c r="D529" s="213" t="s">
        <v>47</v>
      </c>
      <c r="E529" s="149" t="s">
        <v>48</v>
      </c>
      <c r="F529" s="217" t="s">
        <v>49</v>
      </c>
      <c r="G529" s="213" t="s">
        <v>173</v>
      </c>
      <c r="H529" s="150">
        <v>25</v>
      </c>
      <c r="I529" s="114"/>
      <c r="J529" s="110"/>
      <c r="K529" s="110"/>
      <c r="L529" s="110"/>
      <c r="M529" s="185" t="s">
        <v>1292</v>
      </c>
      <c r="N529" s="94"/>
      <c r="O529" s="74"/>
      <c r="P529" s="111"/>
      <c r="Q529" s="153">
        <f t="shared" si="96"/>
        <v>3</v>
      </c>
      <c r="R529" s="88"/>
      <c r="S529" s="153">
        <f t="shared" si="83"/>
        <v>7</v>
      </c>
      <c r="T529" s="88"/>
      <c r="U529" s="153">
        <f t="shared" si="97"/>
        <v>14</v>
      </c>
      <c r="V529" s="88"/>
      <c r="W529" s="153">
        <f t="shared" si="68"/>
        <v>28</v>
      </c>
      <c r="X529" s="88"/>
      <c r="Y529" s="85"/>
      <c r="Z529" s="175"/>
      <c r="AA529" s="83"/>
      <c r="AB529" s="153">
        <f t="shared" si="94"/>
        <v>3</v>
      </c>
      <c r="AC529" s="88"/>
      <c r="AD529" s="153">
        <f t="shared" si="95"/>
        <v>7</v>
      </c>
      <c r="AE529" s="88"/>
      <c r="AF529" s="153">
        <f t="shared" si="98"/>
        <v>14</v>
      </c>
      <c r="AG529" s="88"/>
      <c r="AH529" s="153">
        <f t="shared" si="86"/>
        <v>28</v>
      </c>
      <c r="AI529" s="88"/>
      <c r="AJ529" s="85"/>
      <c r="AK529" s="175"/>
      <c r="AL529" s="67"/>
      <c r="AM529" s="153">
        <f t="shared" si="73"/>
        <v>3</v>
      </c>
      <c r="AN529" s="88"/>
      <c r="AO529" s="153">
        <f t="shared" si="74"/>
        <v>7</v>
      </c>
      <c r="AP529" s="88"/>
      <c r="AQ529" s="153">
        <f t="shared" si="99"/>
        <v>14</v>
      </c>
      <c r="AR529" s="88"/>
      <c r="AS529" s="153">
        <f t="shared" si="75"/>
        <v>28</v>
      </c>
      <c r="AT529" s="88"/>
      <c r="AU529" s="85"/>
      <c r="AV529" s="94"/>
      <c r="AW529" s="199"/>
      <c r="AX529" s="200"/>
    </row>
    <row r="530" spans="1:50" s="1" customFormat="1" ht="15" customHeight="1" x14ac:dyDescent="0.25">
      <c r="A530" s="1" t="s">
        <v>983</v>
      </c>
      <c r="B530" s="147" t="s">
        <v>638</v>
      </c>
      <c r="C530" s="148" t="s">
        <v>602</v>
      </c>
      <c r="D530" s="213" t="s">
        <v>47</v>
      </c>
      <c r="E530" s="149" t="s">
        <v>48</v>
      </c>
      <c r="F530" s="217" t="s">
        <v>49</v>
      </c>
      <c r="G530" s="213" t="s">
        <v>173</v>
      </c>
      <c r="H530" s="150">
        <v>25</v>
      </c>
      <c r="I530" s="114"/>
      <c r="J530" s="110"/>
      <c r="K530" s="110"/>
      <c r="L530" s="110"/>
      <c r="M530" s="185" t="s">
        <v>1292</v>
      </c>
      <c r="N530" s="94"/>
      <c r="O530" s="74"/>
      <c r="P530" s="111"/>
      <c r="Q530" s="153">
        <f t="shared" si="96"/>
        <v>3</v>
      </c>
      <c r="R530" s="88"/>
      <c r="S530" s="153">
        <f t="shared" si="83"/>
        <v>7</v>
      </c>
      <c r="T530" s="88"/>
      <c r="U530" s="153">
        <f t="shared" si="97"/>
        <v>14</v>
      </c>
      <c r="V530" s="88"/>
      <c r="W530" s="153">
        <f t="shared" si="68"/>
        <v>28</v>
      </c>
      <c r="X530" s="88"/>
      <c r="Y530" s="85"/>
      <c r="Z530" s="175"/>
      <c r="AA530" s="83"/>
      <c r="AB530" s="153">
        <f t="shared" si="94"/>
        <v>3</v>
      </c>
      <c r="AC530" s="88"/>
      <c r="AD530" s="153">
        <f t="shared" si="95"/>
        <v>7</v>
      </c>
      <c r="AE530" s="88"/>
      <c r="AF530" s="153">
        <f t="shared" si="98"/>
        <v>14</v>
      </c>
      <c r="AG530" s="88"/>
      <c r="AH530" s="153">
        <f t="shared" si="86"/>
        <v>28</v>
      </c>
      <c r="AI530" s="88"/>
      <c r="AJ530" s="85"/>
      <c r="AK530" s="175"/>
      <c r="AL530" s="67"/>
      <c r="AM530" s="153">
        <f t="shared" si="73"/>
        <v>3</v>
      </c>
      <c r="AN530" s="88"/>
      <c r="AO530" s="153">
        <f t="shared" si="74"/>
        <v>7</v>
      </c>
      <c r="AP530" s="88"/>
      <c r="AQ530" s="153">
        <f t="shared" si="99"/>
        <v>14</v>
      </c>
      <c r="AR530" s="88"/>
      <c r="AS530" s="153">
        <f t="shared" si="75"/>
        <v>28</v>
      </c>
      <c r="AT530" s="88"/>
      <c r="AU530" s="85"/>
      <c r="AV530" s="94"/>
      <c r="AW530" s="199"/>
      <c r="AX530" s="200"/>
    </row>
    <row r="531" spans="1:50" s="1" customFormat="1" ht="15" customHeight="1" x14ac:dyDescent="0.25">
      <c r="A531" s="1" t="s">
        <v>984</v>
      </c>
      <c r="B531" s="147" t="s">
        <v>638</v>
      </c>
      <c r="C531" s="148" t="s">
        <v>603</v>
      </c>
      <c r="D531" s="213" t="s">
        <v>47</v>
      </c>
      <c r="E531" s="149" t="s">
        <v>48</v>
      </c>
      <c r="F531" s="217" t="s">
        <v>49</v>
      </c>
      <c r="G531" s="213" t="s">
        <v>173</v>
      </c>
      <c r="H531" s="150">
        <v>25</v>
      </c>
      <c r="I531" s="114"/>
      <c r="J531" s="110"/>
      <c r="K531" s="110"/>
      <c r="L531" s="110"/>
      <c r="M531" s="185" t="s">
        <v>1292</v>
      </c>
      <c r="N531" s="94"/>
      <c r="O531" s="74"/>
      <c r="P531" s="111"/>
      <c r="Q531" s="153">
        <f t="shared" si="96"/>
        <v>3</v>
      </c>
      <c r="R531" s="88"/>
      <c r="S531" s="153">
        <f t="shared" si="83"/>
        <v>7</v>
      </c>
      <c r="T531" s="88"/>
      <c r="U531" s="153">
        <f t="shared" si="97"/>
        <v>14</v>
      </c>
      <c r="V531" s="88"/>
      <c r="W531" s="153">
        <f t="shared" si="68"/>
        <v>28</v>
      </c>
      <c r="X531" s="88"/>
      <c r="Y531" s="85"/>
      <c r="Z531" s="175"/>
      <c r="AA531" s="83"/>
      <c r="AB531" s="153">
        <f t="shared" si="94"/>
        <v>3</v>
      </c>
      <c r="AC531" s="88"/>
      <c r="AD531" s="153">
        <f t="shared" si="95"/>
        <v>7</v>
      </c>
      <c r="AE531" s="88"/>
      <c r="AF531" s="153">
        <f t="shared" si="98"/>
        <v>14</v>
      </c>
      <c r="AG531" s="88"/>
      <c r="AH531" s="153">
        <f t="shared" si="86"/>
        <v>28</v>
      </c>
      <c r="AI531" s="88"/>
      <c r="AJ531" s="85"/>
      <c r="AK531" s="175"/>
      <c r="AL531" s="67"/>
      <c r="AM531" s="153">
        <f t="shared" si="73"/>
        <v>3</v>
      </c>
      <c r="AN531" s="88"/>
      <c r="AO531" s="153">
        <f t="shared" si="74"/>
        <v>7</v>
      </c>
      <c r="AP531" s="88"/>
      <c r="AQ531" s="153">
        <f t="shared" si="99"/>
        <v>14</v>
      </c>
      <c r="AR531" s="88"/>
      <c r="AS531" s="153">
        <f t="shared" si="75"/>
        <v>28</v>
      </c>
      <c r="AT531" s="88"/>
      <c r="AU531" s="85"/>
      <c r="AV531" s="94"/>
      <c r="AW531" s="199"/>
      <c r="AX531" s="200"/>
    </row>
    <row r="532" spans="1:50" s="1" customFormat="1" ht="15" customHeight="1" x14ac:dyDescent="0.25">
      <c r="A532" s="1" t="s">
        <v>985</v>
      </c>
      <c r="B532" s="147" t="s">
        <v>638</v>
      </c>
      <c r="C532" s="148" t="s">
        <v>595</v>
      </c>
      <c r="D532" s="213" t="s">
        <v>47</v>
      </c>
      <c r="E532" s="149" t="s">
        <v>48</v>
      </c>
      <c r="F532" s="217" t="s">
        <v>49</v>
      </c>
      <c r="G532" s="213" t="s">
        <v>173</v>
      </c>
      <c r="H532" s="150">
        <v>25</v>
      </c>
      <c r="I532" s="114"/>
      <c r="J532" s="110"/>
      <c r="K532" s="110"/>
      <c r="L532" s="110"/>
      <c r="M532" s="185" t="s">
        <v>1292</v>
      </c>
      <c r="N532" s="94"/>
      <c r="O532" s="74"/>
      <c r="P532" s="111"/>
      <c r="Q532" s="153">
        <f t="shared" si="96"/>
        <v>3</v>
      </c>
      <c r="R532" s="88"/>
      <c r="S532" s="153">
        <f t="shared" si="83"/>
        <v>7</v>
      </c>
      <c r="T532" s="88"/>
      <c r="U532" s="153">
        <f t="shared" si="97"/>
        <v>14</v>
      </c>
      <c r="V532" s="88"/>
      <c r="W532" s="153">
        <f t="shared" si="68"/>
        <v>28</v>
      </c>
      <c r="X532" s="88"/>
      <c r="Y532" s="85"/>
      <c r="Z532" s="175"/>
      <c r="AA532" s="83"/>
      <c r="AB532" s="153">
        <f t="shared" si="94"/>
        <v>3</v>
      </c>
      <c r="AC532" s="88"/>
      <c r="AD532" s="153">
        <f t="shared" si="95"/>
        <v>7</v>
      </c>
      <c r="AE532" s="88"/>
      <c r="AF532" s="153">
        <f t="shared" si="98"/>
        <v>14</v>
      </c>
      <c r="AG532" s="88"/>
      <c r="AH532" s="153">
        <f t="shared" si="86"/>
        <v>28</v>
      </c>
      <c r="AI532" s="88"/>
      <c r="AJ532" s="85"/>
      <c r="AK532" s="175"/>
      <c r="AL532" s="67"/>
      <c r="AM532" s="153">
        <f t="shared" si="73"/>
        <v>3</v>
      </c>
      <c r="AN532" s="88"/>
      <c r="AO532" s="153">
        <f t="shared" si="74"/>
        <v>7</v>
      </c>
      <c r="AP532" s="88"/>
      <c r="AQ532" s="153">
        <f t="shared" si="99"/>
        <v>14</v>
      </c>
      <c r="AR532" s="88"/>
      <c r="AS532" s="153">
        <f t="shared" si="75"/>
        <v>28</v>
      </c>
      <c r="AT532" s="88"/>
      <c r="AU532" s="85"/>
      <c r="AV532" s="94"/>
      <c r="AW532" s="199"/>
      <c r="AX532" s="200"/>
    </row>
    <row r="533" spans="1:50" s="1" customFormat="1" ht="15" customHeight="1" x14ac:dyDescent="0.25">
      <c r="A533" s="1" t="s">
        <v>986</v>
      </c>
      <c r="B533" s="147" t="s">
        <v>638</v>
      </c>
      <c r="C533" s="148" t="s">
        <v>594</v>
      </c>
      <c r="D533" s="213" t="s">
        <v>47</v>
      </c>
      <c r="E533" s="149" t="s">
        <v>48</v>
      </c>
      <c r="F533" s="217" t="s">
        <v>49</v>
      </c>
      <c r="G533" s="213" t="s">
        <v>173</v>
      </c>
      <c r="H533" s="150">
        <v>25</v>
      </c>
      <c r="I533" s="114"/>
      <c r="J533" s="110"/>
      <c r="K533" s="110"/>
      <c r="L533" s="110"/>
      <c r="M533" s="185" t="s">
        <v>1292</v>
      </c>
      <c r="N533" s="94"/>
      <c r="O533" s="74"/>
      <c r="P533" s="111"/>
      <c r="Q533" s="153">
        <f t="shared" si="96"/>
        <v>3</v>
      </c>
      <c r="R533" s="88"/>
      <c r="S533" s="153">
        <f t="shared" si="83"/>
        <v>7</v>
      </c>
      <c r="T533" s="88"/>
      <c r="U533" s="153">
        <f t="shared" si="97"/>
        <v>14</v>
      </c>
      <c r="V533" s="88"/>
      <c r="W533" s="153">
        <f t="shared" si="68"/>
        <v>28</v>
      </c>
      <c r="X533" s="88"/>
      <c r="Y533" s="85"/>
      <c r="Z533" s="175"/>
      <c r="AA533" s="83"/>
      <c r="AB533" s="153">
        <f t="shared" si="94"/>
        <v>3</v>
      </c>
      <c r="AC533" s="88"/>
      <c r="AD533" s="153">
        <f t="shared" si="95"/>
        <v>7</v>
      </c>
      <c r="AE533" s="88"/>
      <c r="AF533" s="153">
        <f t="shared" si="98"/>
        <v>14</v>
      </c>
      <c r="AG533" s="88"/>
      <c r="AH533" s="153">
        <f t="shared" si="86"/>
        <v>28</v>
      </c>
      <c r="AI533" s="88"/>
      <c r="AJ533" s="85"/>
      <c r="AK533" s="175"/>
      <c r="AL533" s="67"/>
      <c r="AM533" s="153">
        <f t="shared" si="73"/>
        <v>3</v>
      </c>
      <c r="AN533" s="88"/>
      <c r="AO533" s="153">
        <f t="shared" si="74"/>
        <v>7</v>
      </c>
      <c r="AP533" s="88"/>
      <c r="AQ533" s="153">
        <f t="shared" si="99"/>
        <v>14</v>
      </c>
      <c r="AR533" s="88"/>
      <c r="AS533" s="153">
        <f t="shared" si="75"/>
        <v>28</v>
      </c>
      <c r="AT533" s="88"/>
      <c r="AU533" s="85"/>
      <c r="AV533" s="94"/>
      <c r="AW533" s="199"/>
      <c r="AX533" s="200"/>
    </row>
    <row r="534" spans="1:50" s="1" customFormat="1" ht="15" customHeight="1" x14ac:dyDescent="0.25">
      <c r="A534" s="1" t="s">
        <v>987</v>
      </c>
      <c r="B534" s="147" t="s">
        <v>638</v>
      </c>
      <c r="C534" s="148" t="s">
        <v>593</v>
      </c>
      <c r="D534" s="213" t="s">
        <v>47</v>
      </c>
      <c r="E534" s="149" t="s">
        <v>48</v>
      </c>
      <c r="F534" s="218" t="s">
        <v>49</v>
      </c>
      <c r="G534" s="213" t="s">
        <v>172</v>
      </c>
      <c r="H534" s="150">
        <v>25</v>
      </c>
      <c r="I534" s="114"/>
      <c r="J534" s="110"/>
      <c r="K534" s="110"/>
      <c r="L534" s="110"/>
      <c r="M534" s="185" t="s">
        <v>1292</v>
      </c>
      <c r="N534" s="94"/>
      <c r="O534" s="74"/>
      <c r="P534" s="111"/>
      <c r="Q534" s="153">
        <f t="shared" si="96"/>
        <v>3</v>
      </c>
      <c r="R534" s="88"/>
      <c r="S534" s="153">
        <f t="shared" si="83"/>
        <v>7</v>
      </c>
      <c r="T534" s="88"/>
      <c r="U534" s="153">
        <f t="shared" si="97"/>
        <v>14</v>
      </c>
      <c r="V534" s="88"/>
      <c r="W534" s="153">
        <f t="shared" si="68"/>
        <v>28</v>
      </c>
      <c r="X534" s="88"/>
      <c r="Y534" s="85"/>
      <c r="Z534" s="175"/>
      <c r="AA534" s="83"/>
      <c r="AB534" s="153">
        <f t="shared" ref="AB534:AB572" si="100">K534+3</f>
        <v>3</v>
      </c>
      <c r="AC534" s="88"/>
      <c r="AD534" s="153">
        <f t="shared" ref="AD534:AD572" si="101">K534+7</f>
        <v>7</v>
      </c>
      <c r="AE534" s="88"/>
      <c r="AF534" s="153">
        <f t="shared" si="98"/>
        <v>14</v>
      </c>
      <c r="AG534" s="88"/>
      <c r="AH534" s="153">
        <f t="shared" si="86"/>
        <v>28</v>
      </c>
      <c r="AI534" s="88"/>
      <c r="AJ534" s="85"/>
      <c r="AK534" s="175"/>
      <c r="AL534" s="67"/>
      <c r="AM534" s="153">
        <f t="shared" si="73"/>
        <v>3</v>
      </c>
      <c r="AN534" s="88"/>
      <c r="AO534" s="153">
        <f t="shared" si="74"/>
        <v>7</v>
      </c>
      <c r="AP534" s="88"/>
      <c r="AQ534" s="153">
        <f t="shared" si="99"/>
        <v>14</v>
      </c>
      <c r="AR534" s="88"/>
      <c r="AS534" s="153">
        <f t="shared" si="75"/>
        <v>28</v>
      </c>
      <c r="AT534" s="88"/>
      <c r="AU534" s="85"/>
      <c r="AV534" s="94"/>
      <c r="AW534" s="199"/>
      <c r="AX534" s="200"/>
    </row>
    <row r="535" spans="1:50" s="1" customFormat="1" ht="15" customHeight="1" x14ac:dyDescent="0.25">
      <c r="A535" s="1" t="s">
        <v>988</v>
      </c>
      <c r="B535" s="147" t="s">
        <v>638</v>
      </c>
      <c r="C535" s="148" t="s">
        <v>592</v>
      </c>
      <c r="D535" s="213" t="s">
        <v>47</v>
      </c>
      <c r="E535" s="149" t="s">
        <v>48</v>
      </c>
      <c r="F535" s="218" t="s">
        <v>49</v>
      </c>
      <c r="G535" s="213" t="s">
        <v>172</v>
      </c>
      <c r="H535" s="150">
        <v>25</v>
      </c>
      <c r="I535" s="114"/>
      <c r="J535" s="110"/>
      <c r="K535" s="110"/>
      <c r="L535" s="110"/>
      <c r="M535" s="185" t="s">
        <v>1292</v>
      </c>
      <c r="N535" s="94"/>
      <c r="O535" s="74"/>
      <c r="P535" s="111"/>
      <c r="Q535" s="153">
        <f t="shared" si="96"/>
        <v>3</v>
      </c>
      <c r="R535" s="88"/>
      <c r="S535" s="153">
        <f t="shared" si="83"/>
        <v>7</v>
      </c>
      <c r="T535" s="88"/>
      <c r="U535" s="153">
        <f t="shared" si="97"/>
        <v>14</v>
      </c>
      <c r="V535" s="88"/>
      <c r="W535" s="153">
        <f t="shared" si="68"/>
        <v>28</v>
      </c>
      <c r="X535" s="88"/>
      <c r="Y535" s="85"/>
      <c r="Z535" s="175"/>
      <c r="AA535" s="83"/>
      <c r="AB535" s="153">
        <f t="shared" si="100"/>
        <v>3</v>
      </c>
      <c r="AC535" s="88"/>
      <c r="AD535" s="153">
        <f t="shared" si="101"/>
        <v>7</v>
      </c>
      <c r="AE535" s="88"/>
      <c r="AF535" s="153">
        <f t="shared" si="98"/>
        <v>14</v>
      </c>
      <c r="AG535" s="88"/>
      <c r="AH535" s="153">
        <f t="shared" si="86"/>
        <v>28</v>
      </c>
      <c r="AI535" s="88"/>
      <c r="AJ535" s="85"/>
      <c r="AK535" s="175"/>
      <c r="AL535" s="67"/>
      <c r="AM535" s="153">
        <f t="shared" si="73"/>
        <v>3</v>
      </c>
      <c r="AN535" s="88"/>
      <c r="AO535" s="153">
        <f t="shared" si="74"/>
        <v>7</v>
      </c>
      <c r="AP535" s="88"/>
      <c r="AQ535" s="153">
        <f t="shared" si="99"/>
        <v>14</v>
      </c>
      <c r="AR535" s="88"/>
      <c r="AS535" s="153">
        <f t="shared" si="75"/>
        <v>28</v>
      </c>
      <c r="AT535" s="88"/>
      <c r="AU535" s="85"/>
      <c r="AV535" s="94"/>
      <c r="AW535" s="199"/>
      <c r="AX535" s="200"/>
    </row>
    <row r="536" spans="1:50" s="1" customFormat="1" ht="15" customHeight="1" x14ac:dyDescent="0.25">
      <c r="A536" s="1" t="s">
        <v>989</v>
      </c>
      <c r="B536" s="147" t="s">
        <v>638</v>
      </c>
      <c r="C536" s="148" t="s">
        <v>365</v>
      </c>
      <c r="D536" s="213" t="s">
        <v>47</v>
      </c>
      <c r="E536" s="149" t="s">
        <v>48</v>
      </c>
      <c r="F536" s="218" t="s">
        <v>49</v>
      </c>
      <c r="G536" s="213" t="s">
        <v>172</v>
      </c>
      <c r="H536" s="150">
        <v>25</v>
      </c>
      <c r="I536" s="114"/>
      <c r="J536" s="110"/>
      <c r="K536" s="110"/>
      <c r="L536" s="110"/>
      <c r="M536" s="185" t="s">
        <v>1292</v>
      </c>
      <c r="N536" s="94"/>
      <c r="O536" s="74"/>
      <c r="P536" s="111"/>
      <c r="Q536" s="153">
        <f t="shared" si="96"/>
        <v>3</v>
      </c>
      <c r="R536" s="88"/>
      <c r="S536" s="153">
        <f t="shared" si="83"/>
        <v>7</v>
      </c>
      <c r="T536" s="88"/>
      <c r="U536" s="153">
        <f t="shared" si="97"/>
        <v>14</v>
      </c>
      <c r="V536" s="88"/>
      <c r="W536" s="153">
        <f t="shared" si="68"/>
        <v>28</v>
      </c>
      <c r="X536" s="88"/>
      <c r="Y536" s="85"/>
      <c r="Z536" s="175"/>
      <c r="AA536" s="83"/>
      <c r="AB536" s="153">
        <f t="shared" si="100"/>
        <v>3</v>
      </c>
      <c r="AC536" s="88"/>
      <c r="AD536" s="153">
        <f t="shared" si="101"/>
        <v>7</v>
      </c>
      <c r="AE536" s="88"/>
      <c r="AF536" s="153">
        <f t="shared" si="98"/>
        <v>14</v>
      </c>
      <c r="AG536" s="88"/>
      <c r="AH536" s="153">
        <f t="shared" si="86"/>
        <v>28</v>
      </c>
      <c r="AI536" s="88"/>
      <c r="AJ536" s="85"/>
      <c r="AK536" s="175"/>
      <c r="AL536" s="67"/>
      <c r="AM536" s="153">
        <f t="shared" si="73"/>
        <v>3</v>
      </c>
      <c r="AN536" s="88"/>
      <c r="AO536" s="153">
        <f t="shared" si="74"/>
        <v>7</v>
      </c>
      <c r="AP536" s="88"/>
      <c r="AQ536" s="153">
        <f t="shared" si="99"/>
        <v>14</v>
      </c>
      <c r="AR536" s="88"/>
      <c r="AS536" s="153">
        <f t="shared" si="75"/>
        <v>28</v>
      </c>
      <c r="AT536" s="88"/>
      <c r="AU536" s="85"/>
      <c r="AV536" s="94"/>
      <c r="AW536" s="199"/>
      <c r="AX536" s="200"/>
    </row>
    <row r="537" spans="1:50" s="1" customFormat="1" ht="15" customHeight="1" x14ac:dyDescent="0.25">
      <c r="A537" s="1" t="s">
        <v>990</v>
      </c>
      <c r="B537" s="147" t="s">
        <v>638</v>
      </c>
      <c r="C537" s="148" t="s">
        <v>362</v>
      </c>
      <c r="D537" s="213" t="s">
        <v>47</v>
      </c>
      <c r="E537" s="149" t="s">
        <v>48</v>
      </c>
      <c r="F537" s="218" t="s">
        <v>49</v>
      </c>
      <c r="G537" s="213" t="s">
        <v>172</v>
      </c>
      <c r="H537" s="150">
        <v>25</v>
      </c>
      <c r="I537" s="114"/>
      <c r="J537" s="110"/>
      <c r="K537" s="110"/>
      <c r="L537" s="110"/>
      <c r="M537" s="185" t="s">
        <v>1292</v>
      </c>
      <c r="N537" s="94"/>
      <c r="O537" s="74"/>
      <c r="P537" s="111"/>
      <c r="Q537" s="153">
        <f t="shared" si="96"/>
        <v>3</v>
      </c>
      <c r="R537" s="88"/>
      <c r="S537" s="153">
        <f t="shared" si="83"/>
        <v>7</v>
      </c>
      <c r="T537" s="88"/>
      <c r="U537" s="153">
        <f t="shared" si="97"/>
        <v>14</v>
      </c>
      <c r="V537" s="88"/>
      <c r="W537" s="153">
        <f t="shared" si="68"/>
        <v>28</v>
      </c>
      <c r="X537" s="88"/>
      <c r="Y537" s="85"/>
      <c r="Z537" s="175"/>
      <c r="AA537" s="83"/>
      <c r="AB537" s="153">
        <f t="shared" si="100"/>
        <v>3</v>
      </c>
      <c r="AC537" s="88"/>
      <c r="AD537" s="153">
        <f t="shared" si="101"/>
        <v>7</v>
      </c>
      <c r="AE537" s="88"/>
      <c r="AF537" s="153">
        <f t="shared" si="98"/>
        <v>14</v>
      </c>
      <c r="AG537" s="88"/>
      <c r="AH537" s="153">
        <f t="shared" si="86"/>
        <v>28</v>
      </c>
      <c r="AI537" s="88"/>
      <c r="AJ537" s="85"/>
      <c r="AK537" s="175"/>
      <c r="AL537" s="67"/>
      <c r="AM537" s="153">
        <f t="shared" si="73"/>
        <v>3</v>
      </c>
      <c r="AN537" s="88"/>
      <c r="AO537" s="153">
        <f t="shared" si="74"/>
        <v>7</v>
      </c>
      <c r="AP537" s="88"/>
      <c r="AQ537" s="153">
        <f t="shared" si="99"/>
        <v>14</v>
      </c>
      <c r="AR537" s="88"/>
      <c r="AS537" s="153">
        <f t="shared" si="75"/>
        <v>28</v>
      </c>
      <c r="AT537" s="88"/>
      <c r="AU537" s="85"/>
      <c r="AV537" s="94"/>
      <c r="AW537" s="199"/>
      <c r="AX537" s="200"/>
    </row>
    <row r="538" spans="1:50" s="1" customFormat="1" ht="15" customHeight="1" x14ac:dyDescent="0.25">
      <c r="A538" s="1" t="s">
        <v>991</v>
      </c>
      <c r="B538" s="147" t="s">
        <v>638</v>
      </c>
      <c r="C538" s="148" t="s">
        <v>381</v>
      </c>
      <c r="D538" s="213" t="s">
        <v>47</v>
      </c>
      <c r="E538" s="149" t="s">
        <v>48</v>
      </c>
      <c r="F538" s="218" t="s">
        <v>49</v>
      </c>
      <c r="G538" s="213" t="s">
        <v>172</v>
      </c>
      <c r="H538" s="150">
        <v>25</v>
      </c>
      <c r="I538" s="114"/>
      <c r="J538" s="110"/>
      <c r="K538" s="110"/>
      <c r="L538" s="110"/>
      <c r="M538" s="185" t="s">
        <v>1292</v>
      </c>
      <c r="N538" s="94"/>
      <c r="O538" s="74"/>
      <c r="P538" s="111"/>
      <c r="Q538" s="153">
        <f t="shared" si="96"/>
        <v>3</v>
      </c>
      <c r="R538" s="88"/>
      <c r="S538" s="153">
        <f t="shared" si="83"/>
        <v>7</v>
      </c>
      <c r="T538" s="88"/>
      <c r="U538" s="153">
        <f t="shared" si="97"/>
        <v>14</v>
      </c>
      <c r="V538" s="88"/>
      <c r="W538" s="153">
        <f t="shared" si="68"/>
        <v>28</v>
      </c>
      <c r="X538" s="88"/>
      <c r="Y538" s="85"/>
      <c r="Z538" s="175"/>
      <c r="AA538" s="83"/>
      <c r="AB538" s="153">
        <f t="shared" si="100"/>
        <v>3</v>
      </c>
      <c r="AC538" s="88"/>
      <c r="AD538" s="153">
        <f t="shared" si="101"/>
        <v>7</v>
      </c>
      <c r="AE538" s="88"/>
      <c r="AF538" s="153">
        <f t="shared" si="98"/>
        <v>14</v>
      </c>
      <c r="AG538" s="88"/>
      <c r="AH538" s="153">
        <f t="shared" si="86"/>
        <v>28</v>
      </c>
      <c r="AI538" s="88"/>
      <c r="AJ538" s="85"/>
      <c r="AK538" s="175"/>
      <c r="AL538" s="67"/>
      <c r="AM538" s="153">
        <f t="shared" si="73"/>
        <v>3</v>
      </c>
      <c r="AN538" s="88"/>
      <c r="AO538" s="153">
        <f t="shared" si="74"/>
        <v>7</v>
      </c>
      <c r="AP538" s="88"/>
      <c r="AQ538" s="153">
        <f t="shared" si="99"/>
        <v>14</v>
      </c>
      <c r="AR538" s="88"/>
      <c r="AS538" s="153">
        <f t="shared" si="75"/>
        <v>28</v>
      </c>
      <c r="AT538" s="88"/>
      <c r="AU538" s="85"/>
      <c r="AV538" s="94"/>
      <c r="AW538" s="199"/>
      <c r="AX538" s="200"/>
    </row>
    <row r="539" spans="1:50" s="1" customFormat="1" ht="15" customHeight="1" x14ac:dyDescent="0.25">
      <c r="A539" s="1" t="s">
        <v>992</v>
      </c>
      <c r="B539" s="147" t="s">
        <v>638</v>
      </c>
      <c r="C539" s="148" t="s">
        <v>387</v>
      </c>
      <c r="D539" s="213" t="s">
        <v>47</v>
      </c>
      <c r="E539" s="149" t="s">
        <v>48</v>
      </c>
      <c r="F539" s="218" t="s">
        <v>49</v>
      </c>
      <c r="G539" s="213" t="s">
        <v>172</v>
      </c>
      <c r="H539" s="150">
        <v>25</v>
      </c>
      <c r="I539" s="114"/>
      <c r="J539" s="110"/>
      <c r="K539" s="110"/>
      <c r="L539" s="110"/>
      <c r="M539" s="185" t="s">
        <v>1292</v>
      </c>
      <c r="N539" s="94"/>
      <c r="O539" s="74"/>
      <c r="P539" s="111"/>
      <c r="Q539" s="153">
        <f t="shared" si="96"/>
        <v>3</v>
      </c>
      <c r="R539" s="88"/>
      <c r="S539" s="153">
        <f t="shared" si="83"/>
        <v>7</v>
      </c>
      <c r="T539" s="88"/>
      <c r="U539" s="153">
        <f t="shared" si="97"/>
        <v>14</v>
      </c>
      <c r="V539" s="88"/>
      <c r="W539" s="153">
        <f t="shared" si="68"/>
        <v>28</v>
      </c>
      <c r="X539" s="88"/>
      <c r="Y539" s="85"/>
      <c r="Z539" s="175"/>
      <c r="AA539" s="83"/>
      <c r="AB539" s="153">
        <f t="shared" si="100"/>
        <v>3</v>
      </c>
      <c r="AC539" s="88"/>
      <c r="AD539" s="153">
        <f t="shared" si="101"/>
        <v>7</v>
      </c>
      <c r="AE539" s="88"/>
      <c r="AF539" s="153">
        <f t="shared" si="98"/>
        <v>14</v>
      </c>
      <c r="AG539" s="88"/>
      <c r="AH539" s="153">
        <f t="shared" si="86"/>
        <v>28</v>
      </c>
      <c r="AI539" s="88"/>
      <c r="AJ539" s="85"/>
      <c r="AK539" s="175"/>
      <c r="AL539" s="67"/>
      <c r="AM539" s="153">
        <f t="shared" si="73"/>
        <v>3</v>
      </c>
      <c r="AN539" s="88"/>
      <c r="AO539" s="153">
        <f t="shared" si="74"/>
        <v>7</v>
      </c>
      <c r="AP539" s="88"/>
      <c r="AQ539" s="153">
        <f t="shared" si="99"/>
        <v>14</v>
      </c>
      <c r="AR539" s="88"/>
      <c r="AS539" s="153">
        <f t="shared" si="75"/>
        <v>28</v>
      </c>
      <c r="AT539" s="88"/>
      <c r="AU539" s="85"/>
      <c r="AV539" s="94"/>
      <c r="AW539" s="199"/>
      <c r="AX539" s="200"/>
    </row>
    <row r="540" spans="1:50" s="1" customFormat="1" ht="15" customHeight="1" x14ac:dyDescent="0.25">
      <c r="A540" s="1" t="s">
        <v>993</v>
      </c>
      <c r="B540" s="147" t="s">
        <v>638</v>
      </c>
      <c r="C540" s="148" t="s">
        <v>361</v>
      </c>
      <c r="D540" s="213" t="s">
        <v>47</v>
      </c>
      <c r="E540" s="149" t="s">
        <v>48</v>
      </c>
      <c r="F540" s="218" t="s">
        <v>49</v>
      </c>
      <c r="G540" s="213" t="s">
        <v>172</v>
      </c>
      <c r="H540" s="150">
        <v>25</v>
      </c>
      <c r="I540" s="114"/>
      <c r="J540" s="110"/>
      <c r="K540" s="110"/>
      <c r="L540" s="110"/>
      <c r="M540" s="185" t="s">
        <v>1292</v>
      </c>
      <c r="N540" s="94"/>
      <c r="O540" s="74"/>
      <c r="P540" s="111"/>
      <c r="Q540" s="153">
        <f t="shared" si="96"/>
        <v>3</v>
      </c>
      <c r="R540" s="88"/>
      <c r="S540" s="153">
        <f t="shared" si="83"/>
        <v>7</v>
      </c>
      <c r="T540" s="88"/>
      <c r="U540" s="153">
        <f t="shared" si="97"/>
        <v>14</v>
      </c>
      <c r="V540" s="88"/>
      <c r="W540" s="153">
        <f t="shared" si="68"/>
        <v>28</v>
      </c>
      <c r="X540" s="88"/>
      <c r="Y540" s="85"/>
      <c r="Z540" s="175"/>
      <c r="AA540" s="83"/>
      <c r="AB540" s="153">
        <f t="shared" si="100"/>
        <v>3</v>
      </c>
      <c r="AC540" s="88"/>
      <c r="AD540" s="153">
        <f t="shared" si="101"/>
        <v>7</v>
      </c>
      <c r="AE540" s="88"/>
      <c r="AF540" s="153">
        <f t="shared" si="98"/>
        <v>14</v>
      </c>
      <c r="AG540" s="88"/>
      <c r="AH540" s="153">
        <f t="shared" si="86"/>
        <v>28</v>
      </c>
      <c r="AI540" s="88"/>
      <c r="AJ540" s="85"/>
      <c r="AK540" s="175"/>
      <c r="AL540" s="67"/>
      <c r="AM540" s="153">
        <f t="shared" si="73"/>
        <v>3</v>
      </c>
      <c r="AN540" s="88"/>
      <c r="AO540" s="153">
        <f t="shared" si="74"/>
        <v>7</v>
      </c>
      <c r="AP540" s="88"/>
      <c r="AQ540" s="153">
        <f t="shared" si="99"/>
        <v>14</v>
      </c>
      <c r="AR540" s="88"/>
      <c r="AS540" s="153">
        <f t="shared" si="75"/>
        <v>28</v>
      </c>
      <c r="AT540" s="88"/>
      <c r="AU540" s="85"/>
      <c r="AV540" s="94"/>
      <c r="AW540" s="199"/>
      <c r="AX540" s="200"/>
    </row>
    <row r="541" spans="1:50" s="1" customFormat="1" ht="15" customHeight="1" x14ac:dyDescent="0.25">
      <c r="A541" s="1" t="s">
        <v>994</v>
      </c>
      <c r="B541" s="147" t="s">
        <v>638</v>
      </c>
      <c r="C541" s="148" t="s">
        <v>356</v>
      </c>
      <c r="D541" s="213" t="s">
        <v>47</v>
      </c>
      <c r="E541" s="149" t="s">
        <v>48</v>
      </c>
      <c r="F541" s="218" t="s">
        <v>49</v>
      </c>
      <c r="G541" s="213" t="s">
        <v>172</v>
      </c>
      <c r="H541" s="150">
        <v>25</v>
      </c>
      <c r="I541" s="114"/>
      <c r="J541" s="110"/>
      <c r="K541" s="110"/>
      <c r="L541" s="110"/>
      <c r="M541" s="185" t="s">
        <v>1292</v>
      </c>
      <c r="N541" s="94"/>
      <c r="O541" s="74"/>
      <c r="P541" s="111"/>
      <c r="Q541" s="153">
        <f t="shared" si="96"/>
        <v>3</v>
      </c>
      <c r="R541" s="88"/>
      <c r="S541" s="153">
        <f t="shared" si="83"/>
        <v>7</v>
      </c>
      <c r="T541" s="88"/>
      <c r="U541" s="153">
        <f t="shared" si="97"/>
        <v>14</v>
      </c>
      <c r="V541" s="88"/>
      <c r="W541" s="153">
        <f t="shared" si="68"/>
        <v>28</v>
      </c>
      <c r="X541" s="88"/>
      <c r="Y541" s="85"/>
      <c r="Z541" s="175"/>
      <c r="AA541" s="83"/>
      <c r="AB541" s="153">
        <f t="shared" si="100"/>
        <v>3</v>
      </c>
      <c r="AC541" s="88"/>
      <c r="AD541" s="153">
        <f t="shared" si="101"/>
        <v>7</v>
      </c>
      <c r="AE541" s="88"/>
      <c r="AF541" s="153">
        <f t="shared" si="98"/>
        <v>14</v>
      </c>
      <c r="AG541" s="88"/>
      <c r="AH541" s="153">
        <f t="shared" si="86"/>
        <v>28</v>
      </c>
      <c r="AI541" s="88"/>
      <c r="AJ541" s="85"/>
      <c r="AK541" s="175"/>
      <c r="AL541" s="67"/>
      <c r="AM541" s="153">
        <f t="shared" si="73"/>
        <v>3</v>
      </c>
      <c r="AN541" s="88"/>
      <c r="AO541" s="153">
        <f t="shared" si="74"/>
        <v>7</v>
      </c>
      <c r="AP541" s="88"/>
      <c r="AQ541" s="153">
        <f t="shared" si="99"/>
        <v>14</v>
      </c>
      <c r="AR541" s="88"/>
      <c r="AS541" s="153">
        <f t="shared" si="75"/>
        <v>28</v>
      </c>
      <c r="AT541" s="88"/>
      <c r="AU541" s="85"/>
      <c r="AV541" s="94"/>
      <c r="AW541" s="199"/>
      <c r="AX541" s="200"/>
    </row>
    <row r="542" spans="1:50" s="1" customFormat="1" ht="15" customHeight="1" x14ac:dyDescent="0.25">
      <c r="A542" s="1" t="s">
        <v>995</v>
      </c>
      <c r="B542" s="147" t="s">
        <v>638</v>
      </c>
      <c r="C542" s="148" t="s">
        <v>357</v>
      </c>
      <c r="D542" s="213" t="s">
        <v>47</v>
      </c>
      <c r="E542" s="149" t="s">
        <v>48</v>
      </c>
      <c r="F542" s="218" t="s">
        <v>49</v>
      </c>
      <c r="G542" s="213" t="s">
        <v>172</v>
      </c>
      <c r="H542" s="150">
        <v>25</v>
      </c>
      <c r="I542" s="114"/>
      <c r="J542" s="110"/>
      <c r="K542" s="110"/>
      <c r="L542" s="110"/>
      <c r="M542" s="185" t="s">
        <v>1292</v>
      </c>
      <c r="N542" s="94"/>
      <c r="O542" s="74"/>
      <c r="P542" s="111"/>
      <c r="Q542" s="153">
        <f t="shared" si="96"/>
        <v>3</v>
      </c>
      <c r="R542" s="88"/>
      <c r="S542" s="153">
        <f t="shared" si="83"/>
        <v>7</v>
      </c>
      <c r="T542" s="88"/>
      <c r="U542" s="153">
        <f t="shared" si="97"/>
        <v>14</v>
      </c>
      <c r="V542" s="88"/>
      <c r="W542" s="153">
        <f t="shared" si="68"/>
        <v>28</v>
      </c>
      <c r="X542" s="88"/>
      <c r="Y542" s="85"/>
      <c r="Z542" s="175"/>
      <c r="AA542" s="83"/>
      <c r="AB542" s="153">
        <f t="shared" si="100"/>
        <v>3</v>
      </c>
      <c r="AC542" s="88"/>
      <c r="AD542" s="153">
        <f t="shared" si="101"/>
        <v>7</v>
      </c>
      <c r="AE542" s="88"/>
      <c r="AF542" s="153">
        <f t="shared" si="98"/>
        <v>14</v>
      </c>
      <c r="AG542" s="88"/>
      <c r="AH542" s="153">
        <f t="shared" si="86"/>
        <v>28</v>
      </c>
      <c r="AI542" s="88"/>
      <c r="AJ542" s="85"/>
      <c r="AK542" s="175"/>
      <c r="AL542" s="67"/>
      <c r="AM542" s="153">
        <f t="shared" si="73"/>
        <v>3</v>
      </c>
      <c r="AN542" s="88"/>
      <c r="AO542" s="153">
        <f t="shared" si="74"/>
        <v>7</v>
      </c>
      <c r="AP542" s="88"/>
      <c r="AQ542" s="153">
        <f t="shared" si="99"/>
        <v>14</v>
      </c>
      <c r="AR542" s="88"/>
      <c r="AS542" s="153">
        <f t="shared" si="75"/>
        <v>28</v>
      </c>
      <c r="AT542" s="88"/>
      <c r="AU542" s="85"/>
      <c r="AV542" s="94"/>
      <c r="AW542" s="199"/>
      <c r="AX542" s="200"/>
    </row>
    <row r="543" spans="1:50" s="1" customFormat="1" ht="15" customHeight="1" x14ac:dyDescent="0.25">
      <c r="A543" s="1" t="s">
        <v>996</v>
      </c>
      <c r="B543" s="147" t="s">
        <v>638</v>
      </c>
      <c r="C543" s="148" t="s">
        <v>353</v>
      </c>
      <c r="D543" s="213" t="s">
        <v>47</v>
      </c>
      <c r="E543" s="149" t="s">
        <v>48</v>
      </c>
      <c r="F543" s="218" t="s">
        <v>49</v>
      </c>
      <c r="G543" s="213" t="s">
        <v>172</v>
      </c>
      <c r="H543" s="150">
        <v>25</v>
      </c>
      <c r="I543" s="114"/>
      <c r="J543" s="110"/>
      <c r="K543" s="110"/>
      <c r="L543" s="110"/>
      <c r="M543" s="185" t="s">
        <v>1292</v>
      </c>
      <c r="N543" s="94"/>
      <c r="O543" s="74"/>
      <c r="P543" s="111"/>
      <c r="Q543" s="153">
        <f t="shared" si="96"/>
        <v>3</v>
      </c>
      <c r="R543" s="88"/>
      <c r="S543" s="153">
        <f t="shared" si="83"/>
        <v>7</v>
      </c>
      <c r="T543" s="88"/>
      <c r="U543" s="153">
        <f t="shared" si="97"/>
        <v>14</v>
      </c>
      <c r="V543" s="88"/>
      <c r="W543" s="153">
        <f t="shared" si="68"/>
        <v>28</v>
      </c>
      <c r="X543" s="88"/>
      <c r="Y543" s="85"/>
      <c r="Z543" s="175"/>
      <c r="AA543" s="83"/>
      <c r="AB543" s="153">
        <f t="shared" si="100"/>
        <v>3</v>
      </c>
      <c r="AC543" s="88"/>
      <c r="AD543" s="153">
        <f t="shared" si="101"/>
        <v>7</v>
      </c>
      <c r="AE543" s="88"/>
      <c r="AF543" s="153">
        <f t="shared" si="98"/>
        <v>14</v>
      </c>
      <c r="AG543" s="88"/>
      <c r="AH543" s="153">
        <f t="shared" si="86"/>
        <v>28</v>
      </c>
      <c r="AI543" s="88"/>
      <c r="AJ543" s="85"/>
      <c r="AK543" s="175"/>
      <c r="AL543" s="67"/>
      <c r="AM543" s="153">
        <f t="shared" si="73"/>
        <v>3</v>
      </c>
      <c r="AN543" s="88"/>
      <c r="AO543" s="153">
        <f t="shared" si="74"/>
        <v>7</v>
      </c>
      <c r="AP543" s="88"/>
      <c r="AQ543" s="153">
        <f t="shared" si="99"/>
        <v>14</v>
      </c>
      <c r="AR543" s="88"/>
      <c r="AS543" s="153">
        <f t="shared" si="75"/>
        <v>28</v>
      </c>
      <c r="AT543" s="88"/>
      <c r="AU543" s="85"/>
      <c r="AV543" s="94"/>
      <c r="AW543" s="199"/>
      <c r="AX543" s="200"/>
    </row>
    <row r="544" spans="1:50" s="1" customFormat="1" ht="15" customHeight="1" x14ac:dyDescent="0.25">
      <c r="A544" s="1" t="s">
        <v>997</v>
      </c>
      <c r="B544" s="147" t="s">
        <v>638</v>
      </c>
      <c r="C544" s="148" t="s">
        <v>348</v>
      </c>
      <c r="D544" s="213" t="s">
        <v>47</v>
      </c>
      <c r="E544" s="149" t="s">
        <v>48</v>
      </c>
      <c r="F544" s="218" t="s">
        <v>49</v>
      </c>
      <c r="G544" s="213" t="s">
        <v>172</v>
      </c>
      <c r="H544" s="150">
        <v>25</v>
      </c>
      <c r="I544" s="114"/>
      <c r="J544" s="110"/>
      <c r="K544" s="110"/>
      <c r="L544" s="110"/>
      <c r="M544" s="185" t="s">
        <v>1292</v>
      </c>
      <c r="N544" s="94"/>
      <c r="O544" s="74"/>
      <c r="P544" s="111"/>
      <c r="Q544" s="153">
        <f t="shared" ref="Q544:Q607" si="102">J544+3</f>
        <v>3</v>
      </c>
      <c r="R544" s="88"/>
      <c r="S544" s="153">
        <f t="shared" si="83"/>
        <v>7</v>
      </c>
      <c r="T544" s="88"/>
      <c r="U544" s="153">
        <f t="shared" si="97"/>
        <v>14</v>
      </c>
      <c r="V544" s="88"/>
      <c r="W544" s="153">
        <f t="shared" si="68"/>
        <v>28</v>
      </c>
      <c r="X544" s="88"/>
      <c r="Y544" s="85"/>
      <c r="Z544" s="175"/>
      <c r="AA544" s="83"/>
      <c r="AB544" s="153">
        <f t="shared" si="100"/>
        <v>3</v>
      </c>
      <c r="AC544" s="88"/>
      <c r="AD544" s="153">
        <f t="shared" si="101"/>
        <v>7</v>
      </c>
      <c r="AE544" s="88"/>
      <c r="AF544" s="153">
        <f t="shared" si="98"/>
        <v>14</v>
      </c>
      <c r="AG544" s="88"/>
      <c r="AH544" s="153">
        <f t="shared" si="86"/>
        <v>28</v>
      </c>
      <c r="AI544" s="88"/>
      <c r="AJ544" s="85"/>
      <c r="AK544" s="175"/>
      <c r="AL544" s="67"/>
      <c r="AM544" s="153">
        <f t="shared" si="73"/>
        <v>3</v>
      </c>
      <c r="AN544" s="88"/>
      <c r="AO544" s="153">
        <f t="shared" si="74"/>
        <v>7</v>
      </c>
      <c r="AP544" s="88"/>
      <c r="AQ544" s="153">
        <f t="shared" si="99"/>
        <v>14</v>
      </c>
      <c r="AR544" s="88"/>
      <c r="AS544" s="153">
        <f t="shared" si="75"/>
        <v>28</v>
      </c>
      <c r="AT544" s="88"/>
      <c r="AU544" s="85"/>
      <c r="AV544" s="94"/>
      <c r="AW544" s="199"/>
      <c r="AX544" s="200"/>
    </row>
    <row r="545" spans="1:50" s="1" customFormat="1" ht="15" customHeight="1" x14ac:dyDescent="0.25">
      <c r="A545" s="1" t="s">
        <v>998</v>
      </c>
      <c r="B545" s="147" t="s">
        <v>638</v>
      </c>
      <c r="C545" s="148" t="s">
        <v>367</v>
      </c>
      <c r="D545" s="213" t="s">
        <v>47</v>
      </c>
      <c r="E545" s="149" t="s">
        <v>48</v>
      </c>
      <c r="F545" s="218" t="s">
        <v>49</v>
      </c>
      <c r="G545" s="213" t="s">
        <v>172</v>
      </c>
      <c r="H545" s="150">
        <v>25</v>
      </c>
      <c r="I545" s="114"/>
      <c r="J545" s="110"/>
      <c r="K545" s="110"/>
      <c r="L545" s="110"/>
      <c r="M545" s="185" t="s">
        <v>1292</v>
      </c>
      <c r="N545" s="94"/>
      <c r="O545" s="74"/>
      <c r="P545" s="111"/>
      <c r="Q545" s="153">
        <f t="shared" si="102"/>
        <v>3</v>
      </c>
      <c r="R545" s="88"/>
      <c r="S545" s="153">
        <f t="shared" si="83"/>
        <v>7</v>
      </c>
      <c r="T545" s="88"/>
      <c r="U545" s="153">
        <f t="shared" si="97"/>
        <v>14</v>
      </c>
      <c r="V545" s="88"/>
      <c r="W545" s="153">
        <f t="shared" si="68"/>
        <v>28</v>
      </c>
      <c r="X545" s="88"/>
      <c r="Y545" s="85"/>
      <c r="Z545" s="175"/>
      <c r="AA545" s="83"/>
      <c r="AB545" s="153">
        <f t="shared" si="100"/>
        <v>3</v>
      </c>
      <c r="AC545" s="88"/>
      <c r="AD545" s="153">
        <f t="shared" si="101"/>
        <v>7</v>
      </c>
      <c r="AE545" s="88"/>
      <c r="AF545" s="153">
        <f t="shared" si="98"/>
        <v>14</v>
      </c>
      <c r="AG545" s="88"/>
      <c r="AH545" s="153">
        <f t="shared" si="86"/>
        <v>28</v>
      </c>
      <c r="AI545" s="88"/>
      <c r="AJ545" s="85"/>
      <c r="AK545" s="175"/>
      <c r="AL545" s="67"/>
      <c r="AM545" s="153">
        <f t="shared" si="73"/>
        <v>3</v>
      </c>
      <c r="AN545" s="88"/>
      <c r="AO545" s="153">
        <f t="shared" si="74"/>
        <v>7</v>
      </c>
      <c r="AP545" s="88"/>
      <c r="AQ545" s="153">
        <f t="shared" si="99"/>
        <v>14</v>
      </c>
      <c r="AR545" s="88"/>
      <c r="AS545" s="153">
        <f t="shared" si="75"/>
        <v>28</v>
      </c>
      <c r="AT545" s="88"/>
      <c r="AU545" s="85"/>
      <c r="AV545" s="94"/>
      <c r="AW545" s="199"/>
      <c r="AX545" s="200"/>
    </row>
    <row r="546" spans="1:50" s="1" customFormat="1" ht="15" customHeight="1" x14ac:dyDescent="0.25">
      <c r="A546" s="1" t="s">
        <v>999</v>
      </c>
      <c r="B546" s="147" t="s">
        <v>638</v>
      </c>
      <c r="C546" s="148" t="s">
        <v>344</v>
      </c>
      <c r="D546" s="213" t="s">
        <v>47</v>
      </c>
      <c r="E546" s="149" t="s">
        <v>48</v>
      </c>
      <c r="F546" s="218" t="s">
        <v>49</v>
      </c>
      <c r="G546" s="213" t="s">
        <v>172</v>
      </c>
      <c r="H546" s="150">
        <v>25</v>
      </c>
      <c r="I546" s="114"/>
      <c r="J546" s="110"/>
      <c r="K546" s="110"/>
      <c r="L546" s="110"/>
      <c r="M546" s="185" t="s">
        <v>1292</v>
      </c>
      <c r="N546" s="94"/>
      <c r="O546" s="74"/>
      <c r="P546" s="111"/>
      <c r="Q546" s="153">
        <f t="shared" si="102"/>
        <v>3</v>
      </c>
      <c r="R546" s="88"/>
      <c r="S546" s="153">
        <f t="shared" si="83"/>
        <v>7</v>
      </c>
      <c r="T546" s="88"/>
      <c r="U546" s="153">
        <f t="shared" si="97"/>
        <v>14</v>
      </c>
      <c r="V546" s="88"/>
      <c r="W546" s="153">
        <f t="shared" si="68"/>
        <v>28</v>
      </c>
      <c r="X546" s="88"/>
      <c r="Y546" s="85"/>
      <c r="Z546" s="175"/>
      <c r="AA546" s="83"/>
      <c r="AB546" s="153">
        <f t="shared" si="100"/>
        <v>3</v>
      </c>
      <c r="AC546" s="88"/>
      <c r="AD546" s="153">
        <f t="shared" si="101"/>
        <v>7</v>
      </c>
      <c r="AE546" s="88"/>
      <c r="AF546" s="153">
        <f t="shared" si="98"/>
        <v>14</v>
      </c>
      <c r="AG546" s="88"/>
      <c r="AH546" s="153">
        <f t="shared" si="86"/>
        <v>28</v>
      </c>
      <c r="AI546" s="88"/>
      <c r="AJ546" s="85"/>
      <c r="AK546" s="175"/>
      <c r="AL546" s="67"/>
      <c r="AM546" s="153">
        <f t="shared" si="73"/>
        <v>3</v>
      </c>
      <c r="AN546" s="88"/>
      <c r="AO546" s="153">
        <f t="shared" si="74"/>
        <v>7</v>
      </c>
      <c r="AP546" s="88"/>
      <c r="AQ546" s="153">
        <f t="shared" si="99"/>
        <v>14</v>
      </c>
      <c r="AR546" s="88"/>
      <c r="AS546" s="153">
        <f t="shared" si="75"/>
        <v>28</v>
      </c>
      <c r="AT546" s="88"/>
      <c r="AU546" s="85"/>
      <c r="AV546" s="94"/>
      <c r="AW546" s="199"/>
      <c r="AX546" s="200"/>
    </row>
    <row r="547" spans="1:50" s="1" customFormat="1" ht="15" customHeight="1" x14ac:dyDescent="0.25">
      <c r="A547" s="1" t="s">
        <v>671</v>
      </c>
      <c r="B547" s="147" t="s">
        <v>638</v>
      </c>
      <c r="C547" s="148" t="s">
        <v>407</v>
      </c>
      <c r="D547" s="213" t="s">
        <v>47</v>
      </c>
      <c r="E547" s="149" t="s">
        <v>138</v>
      </c>
      <c r="F547" s="217" t="s">
        <v>49</v>
      </c>
      <c r="G547" s="213" t="s">
        <v>173</v>
      </c>
      <c r="H547" s="150">
        <v>25</v>
      </c>
      <c r="I547" s="114"/>
      <c r="J547" s="110"/>
      <c r="K547" s="110"/>
      <c r="L547" s="110"/>
      <c r="M547" s="185" t="s">
        <v>1292</v>
      </c>
      <c r="N547" s="94"/>
      <c r="O547" s="74"/>
      <c r="P547" s="111"/>
      <c r="Q547" s="153">
        <f t="shared" si="102"/>
        <v>3</v>
      </c>
      <c r="R547" s="88"/>
      <c r="S547" s="153">
        <f t="shared" si="83"/>
        <v>7</v>
      </c>
      <c r="T547" s="88"/>
      <c r="U547" s="153">
        <f t="shared" si="97"/>
        <v>14</v>
      </c>
      <c r="V547" s="88"/>
      <c r="W547" s="153">
        <f t="shared" si="68"/>
        <v>28</v>
      </c>
      <c r="X547" s="88"/>
      <c r="Y547" s="85"/>
      <c r="Z547" s="175"/>
      <c r="AA547" s="83"/>
      <c r="AB547" s="153">
        <f t="shared" si="100"/>
        <v>3</v>
      </c>
      <c r="AC547" s="88"/>
      <c r="AD547" s="153">
        <f t="shared" si="101"/>
        <v>7</v>
      </c>
      <c r="AE547" s="88"/>
      <c r="AF547" s="153">
        <f t="shared" si="98"/>
        <v>14</v>
      </c>
      <c r="AG547" s="88"/>
      <c r="AH547" s="153">
        <f t="shared" si="86"/>
        <v>28</v>
      </c>
      <c r="AI547" s="88"/>
      <c r="AJ547" s="85"/>
      <c r="AK547" s="175"/>
      <c r="AL547" s="67"/>
      <c r="AM547" s="153">
        <f t="shared" si="73"/>
        <v>3</v>
      </c>
      <c r="AN547" s="88"/>
      <c r="AO547" s="153">
        <f t="shared" si="74"/>
        <v>7</v>
      </c>
      <c r="AP547" s="88"/>
      <c r="AQ547" s="153">
        <f t="shared" si="99"/>
        <v>14</v>
      </c>
      <c r="AR547" s="88"/>
      <c r="AS547" s="153">
        <f t="shared" si="75"/>
        <v>28</v>
      </c>
      <c r="AT547" s="88"/>
      <c r="AU547" s="85"/>
      <c r="AV547" s="94"/>
      <c r="AW547" s="199"/>
      <c r="AX547" s="200"/>
    </row>
    <row r="548" spans="1:50" s="1" customFormat="1" ht="15" customHeight="1" x14ac:dyDescent="0.25">
      <c r="A548" s="1" t="s">
        <v>664</v>
      </c>
      <c r="B548" s="147" t="s">
        <v>638</v>
      </c>
      <c r="C548" s="148" t="s">
        <v>345</v>
      </c>
      <c r="D548" s="213" t="s">
        <v>47</v>
      </c>
      <c r="E548" s="149" t="s">
        <v>138</v>
      </c>
      <c r="F548" s="217" t="s">
        <v>49</v>
      </c>
      <c r="G548" s="213" t="s">
        <v>173</v>
      </c>
      <c r="H548" s="150">
        <v>25</v>
      </c>
      <c r="I548" s="114"/>
      <c r="J548" s="110"/>
      <c r="K548" s="110"/>
      <c r="L548" s="110"/>
      <c r="M548" s="185" t="s">
        <v>1292</v>
      </c>
      <c r="N548" s="94"/>
      <c r="O548" s="74"/>
      <c r="P548" s="111"/>
      <c r="Q548" s="153">
        <f t="shared" si="102"/>
        <v>3</v>
      </c>
      <c r="R548" s="88"/>
      <c r="S548" s="153">
        <f t="shared" si="83"/>
        <v>7</v>
      </c>
      <c r="T548" s="88"/>
      <c r="U548" s="153">
        <f t="shared" si="97"/>
        <v>14</v>
      </c>
      <c r="V548" s="88"/>
      <c r="W548" s="153">
        <f t="shared" si="68"/>
        <v>28</v>
      </c>
      <c r="X548" s="88"/>
      <c r="Y548" s="85"/>
      <c r="Z548" s="175"/>
      <c r="AA548" s="83"/>
      <c r="AB548" s="153">
        <f t="shared" si="100"/>
        <v>3</v>
      </c>
      <c r="AC548" s="88"/>
      <c r="AD548" s="153">
        <f t="shared" si="101"/>
        <v>7</v>
      </c>
      <c r="AE548" s="88"/>
      <c r="AF548" s="153">
        <f t="shared" si="98"/>
        <v>14</v>
      </c>
      <c r="AG548" s="88"/>
      <c r="AH548" s="153">
        <f t="shared" si="86"/>
        <v>28</v>
      </c>
      <c r="AI548" s="88"/>
      <c r="AJ548" s="85"/>
      <c r="AK548" s="175"/>
      <c r="AL548" s="67"/>
      <c r="AM548" s="153">
        <f t="shared" si="73"/>
        <v>3</v>
      </c>
      <c r="AN548" s="88"/>
      <c r="AO548" s="153">
        <f t="shared" si="74"/>
        <v>7</v>
      </c>
      <c r="AP548" s="88"/>
      <c r="AQ548" s="153">
        <f t="shared" si="99"/>
        <v>14</v>
      </c>
      <c r="AR548" s="88"/>
      <c r="AS548" s="153">
        <f t="shared" si="75"/>
        <v>28</v>
      </c>
      <c r="AT548" s="88"/>
      <c r="AU548" s="85"/>
      <c r="AV548" s="94"/>
      <c r="AW548" s="199"/>
      <c r="AX548" s="200"/>
    </row>
    <row r="549" spans="1:50" s="1" customFormat="1" ht="15" customHeight="1" x14ac:dyDescent="0.25">
      <c r="A549" s="1" t="s">
        <v>665</v>
      </c>
      <c r="B549" s="147" t="s">
        <v>638</v>
      </c>
      <c r="C549" s="148" t="s">
        <v>341</v>
      </c>
      <c r="D549" s="213" t="s">
        <v>47</v>
      </c>
      <c r="E549" s="149" t="s">
        <v>138</v>
      </c>
      <c r="F549" s="217" t="s">
        <v>49</v>
      </c>
      <c r="G549" s="213" t="s">
        <v>173</v>
      </c>
      <c r="H549" s="150">
        <v>25</v>
      </c>
      <c r="I549" s="114"/>
      <c r="J549" s="110"/>
      <c r="K549" s="110"/>
      <c r="L549" s="110"/>
      <c r="M549" s="185" t="s">
        <v>1292</v>
      </c>
      <c r="N549" s="94"/>
      <c r="O549" s="74"/>
      <c r="P549" s="111"/>
      <c r="Q549" s="153">
        <f t="shared" si="102"/>
        <v>3</v>
      </c>
      <c r="R549" s="88"/>
      <c r="S549" s="153">
        <f t="shared" si="83"/>
        <v>7</v>
      </c>
      <c r="T549" s="88"/>
      <c r="U549" s="153">
        <f t="shared" si="97"/>
        <v>14</v>
      </c>
      <c r="V549" s="88"/>
      <c r="W549" s="153">
        <f t="shared" si="68"/>
        <v>28</v>
      </c>
      <c r="X549" s="88"/>
      <c r="Y549" s="85"/>
      <c r="Z549" s="175"/>
      <c r="AA549" s="83"/>
      <c r="AB549" s="153">
        <f t="shared" si="100"/>
        <v>3</v>
      </c>
      <c r="AC549" s="88"/>
      <c r="AD549" s="153">
        <f t="shared" si="101"/>
        <v>7</v>
      </c>
      <c r="AE549" s="88"/>
      <c r="AF549" s="153">
        <f t="shared" si="98"/>
        <v>14</v>
      </c>
      <c r="AG549" s="88"/>
      <c r="AH549" s="153">
        <f t="shared" si="86"/>
        <v>28</v>
      </c>
      <c r="AI549" s="88"/>
      <c r="AJ549" s="85"/>
      <c r="AK549" s="175"/>
      <c r="AL549" s="67"/>
      <c r="AM549" s="153">
        <f t="shared" si="73"/>
        <v>3</v>
      </c>
      <c r="AN549" s="88"/>
      <c r="AO549" s="153">
        <f t="shared" si="74"/>
        <v>7</v>
      </c>
      <c r="AP549" s="88"/>
      <c r="AQ549" s="153">
        <f t="shared" si="99"/>
        <v>14</v>
      </c>
      <c r="AR549" s="88"/>
      <c r="AS549" s="153">
        <f t="shared" si="75"/>
        <v>28</v>
      </c>
      <c r="AT549" s="88"/>
      <c r="AU549" s="85"/>
      <c r="AV549" s="94"/>
      <c r="AW549" s="199"/>
      <c r="AX549" s="200"/>
    </row>
    <row r="550" spans="1:50" s="1" customFormat="1" ht="15" customHeight="1" x14ac:dyDescent="0.25">
      <c r="A550" s="1" t="s">
        <v>666</v>
      </c>
      <c r="B550" s="147" t="s">
        <v>638</v>
      </c>
      <c r="C550" s="148" t="s">
        <v>355</v>
      </c>
      <c r="D550" s="213" t="s">
        <v>47</v>
      </c>
      <c r="E550" s="149" t="s">
        <v>138</v>
      </c>
      <c r="F550" s="217" t="s">
        <v>49</v>
      </c>
      <c r="G550" s="213" t="s">
        <v>173</v>
      </c>
      <c r="H550" s="150">
        <v>25</v>
      </c>
      <c r="I550" s="114"/>
      <c r="J550" s="110"/>
      <c r="K550" s="110"/>
      <c r="L550" s="110"/>
      <c r="M550" s="185" t="s">
        <v>1292</v>
      </c>
      <c r="N550" s="94"/>
      <c r="O550" s="74"/>
      <c r="P550" s="111"/>
      <c r="Q550" s="153">
        <f t="shared" si="102"/>
        <v>3</v>
      </c>
      <c r="R550" s="88"/>
      <c r="S550" s="153">
        <f t="shared" si="83"/>
        <v>7</v>
      </c>
      <c r="T550" s="88"/>
      <c r="U550" s="153">
        <f t="shared" si="97"/>
        <v>14</v>
      </c>
      <c r="V550" s="88"/>
      <c r="W550" s="153">
        <f t="shared" si="68"/>
        <v>28</v>
      </c>
      <c r="X550" s="88"/>
      <c r="Y550" s="85"/>
      <c r="Z550" s="175"/>
      <c r="AA550" s="83"/>
      <c r="AB550" s="153">
        <f t="shared" si="100"/>
        <v>3</v>
      </c>
      <c r="AC550" s="88"/>
      <c r="AD550" s="153">
        <f t="shared" si="101"/>
        <v>7</v>
      </c>
      <c r="AE550" s="88"/>
      <c r="AF550" s="153">
        <f t="shared" si="98"/>
        <v>14</v>
      </c>
      <c r="AG550" s="88"/>
      <c r="AH550" s="153">
        <f t="shared" si="86"/>
        <v>28</v>
      </c>
      <c r="AI550" s="88"/>
      <c r="AJ550" s="85"/>
      <c r="AK550" s="175"/>
      <c r="AL550" s="67"/>
      <c r="AM550" s="153">
        <f t="shared" si="73"/>
        <v>3</v>
      </c>
      <c r="AN550" s="88"/>
      <c r="AO550" s="153">
        <f t="shared" si="74"/>
        <v>7</v>
      </c>
      <c r="AP550" s="88"/>
      <c r="AQ550" s="153">
        <f t="shared" si="99"/>
        <v>14</v>
      </c>
      <c r="AR550" s="88"/>
      <c r="AS550" s="153">
        <f t="shared" si="75"/>
        <v>28</v>
      </c>
      <c r="AT550" s="88"/>
      <c r="AU550" s="85"/>
      <c r="AV550" s="94"/>
      <c r="AW550" s="199"/>
      <c r="AX550" s="200"/>
    </row>
    <row r="551" spans="1:50" s="1" customFormat="1" ht="15" customHeight="1" x14ac:dyDescent="0.25">
      <c r="A551" s="1" t="s">
        <v>667</v>
      </c>
      <c r="B551" s="147" t="s">
        <v>638</v>
      </c>
      <c r="C551" s="148" t="s">
        <v>339</v>
      </c>
      <c r="D551" s="213" t="s">
        <v>47</v>
      </c>
      <c r="E551" s="149" t="s">
        <v>138</v>
      </c>
      <c r="F551" s="217" t="s">
        <v>49</v>
      </c>
      <c r="G551" s="213" t="s">
        <v>173</v>
      </c>
      <c r="H551" s="150">
        <v>25</v>
      </c>
      <c r="I551" s="114"/>
      <c r="J551" s="110"/>
      <c r="K551" s="110"/>
      <c r="L551" s="110"/>
      <c r="M551" s="185" t="s">
        <v>1292</v>
      </c>
      <c r="N551" s="94"/>
      <c r="O551" s="74"/>
      <c r="P551" s="111"/>
      <c r="Q551" s="153">
        <f t="shared" si="102"/>
        <v>3</v>
      </c>
      <c r="R551" s="88"/>
      <c r="S551" s="153">
        <f t="shared" si="83"/>
        <v>7</v>
      </c>
      <c r="T551" s="88"/>
      <c r="U551" s="153">
        <f t="shared" si="97"/>
        <v>14</v>
      </c>
      <c r="V551" s="88"/>
      <c r="W551" s="153">
        <f t="shared" si="68"/>
        <v>28</v>
      </c>
      <c r="X551" s="88"/>
      <c r="Y551" s="85"/>
      <c r="Z551" s="175"/>
      <c r="AA551" s="83"/>
      <c r="AB551" s="153">
        <f t="shared" si="100"/>
        <v>3</v>
      </c>
      <c r="AC551" s="88"/>
      <c r="AD551" s="153">
        <f t="shared" si="101"/>
        <v>7</v>
      </c>
      <c r="AE551" s="88"/>
      <c r="AF551" s="153">
        <f t="shared" si="98"/>
        <v>14</v>
      </c>
      <c r="AG551" s="88"/>
      <c r="AH551" s="153">
        <f t="shared" si="86"/>
        <v>28</v>
      </c>
      <c r="AI551" s="88"/>
      <c r="AJ551" s="85"/>
      <c r="AK551" s="175"/>
      <c r="AL551" s="67"/>
      <c r="AM551" s="153">
        <f t="shared" si="73"/>
        <v>3</v>
      </c>
      <c r="AN551" s="88"/>
      <c r="AO551" s="153">
        <f t="shared" si="74"/>
        <v>7</v>
      </c>
      <c r="AP551" s="88"/>
      <c r="AQ551" s="153">
        <f t="shared" si="99"/>
        <v>14</v>
      </c>
      <c r="AR551" s="88"/>
      <c r="AS551" s="153">
        <f t="shared" si="75"/>
        <v>28</v>
      </c>
      <c r="AT551" s="88"/>
      <c r="AU551" s="85"/>
      <c r="AV551" s="94"/>
      <c r="AW551" s="199"/>
      <c r="AX551" s="200"/>
    </row>
    <row r="552" spans="1:50" s="1" customFormat="1" ht="15" customHeight="1" x14ac:dyDescent="0.25">
      <c r="A552" s="1" t="s">
        <v>668</v>
      </c>
      <c r="B552" s="147" t="s">
        <v>638</v>
      </c>
      <c r="C552" s="148" t="s">
        <v>351</v>
      </c>
      <c r="D552" s="213" t="s">
        <v>47</v>
      </c>
      <c r="E552" s="149" t="s">
        <v>138</v>
      </c>
      <c r="F552" s="217" t="s">
        <v>49</v>
      </c>
      <c r="G552" s="213" t="s">
        <v>173</v>
      </c>
      <c r="H552" s="150">
        <v>25</v>
      </c>
      <c r="I552" s="114"/>
      <c r="J552" s="110"/>
      <c r="K552" s="110"/>
      <c r="L552" s="110"/>
      <c r="M552" s="185" t="s">
        <v>1292</v>
      </c>
      <c r="N552" s="94"/>
      <c r="O552" s="74"/>
      <c r="P552" s="111"/>
      <c r="Q552" s="153">
        <f t="shared" si="102"/>
        <v>3</v>
      </c>
      <c r="R552" s="88"/>
      <c r="S552" s="153">
        <f t="shared" si="83"/>
        <v>7</v>
      </c>
      <c r="T552" s="88"/>
      <c r="U552" s="153">
        <f t="shared" si="97"/>
        <v>14</v>
      </c>
      <c r="V552" s="88"/>
      <c r="W552" s="153">
        <f t="shared" si="68"/>
        <v>28</v>
      </c>
      <c r="X552" s="88"/>
      <c r="Y552" s="85"/>
      <c r="Z552" s="175"/>
      <c r="AA552" s="83"/>
      <c r="AB552" s="153">
        <f t="shared" si="100"/>
        <v>3</v>
      </c>
      <c r="AC552" s="88"/>
      <c r="AD552" s="153">
        <f t="shared" si="101"/>
        <v>7</v>
      </c>
      <c r="AE552" s="88"/>
      <c r="AF552" s="153">
        <f t="shared" si="98"/>
        <v>14</v>
      </c>
      <c r="AG552" s="88"/>
      <c r="AH552" s="153">
        <f t="shared" si="86"/>
        <v>28</v>
      </c>
      <c r="AI552" s="88"/>
      <c r="AJ552" s="85"/>
      <c r="AK552" s="175"/>
      <c r="AL552" s="67"/>
      <c r="AM552" s="153">
        <f t="shared" si="73"/>
        <v>3</v>
      </c>
      <c r="AN552" s="88"/>
      <c r="AO552" s="153">
        <f t="shared" si="74"/>
        <v>7</v>
      </c>
      <c r="AP552" s="88"/>
      <c r="AQ552" s="153">
        <f t="shared" si="99"/>
        <v>14</v>
      </c>
      <c r="AR552" s="88"/>
      <c r="AS552" s="153">
        <f t="shared" si="75"/>
        <v>28</v>
      </c>
      <c r="AT552" s="88"/>
      <c r="AU552" s="85"/>
      <c r="AV552" s="94"/>
      <c r="AW552" s="199"/>
      <c r="AX552" s="200"/>
    </row>
    <row r="553" spans="1:50" s="1" customFormat="1" ht="15" customHeight="1" x14ac:dyDescent="0.25">
      <c r="A553" s="1" t="s">
        <v>669</v>
      </c>
      <c r="B553" s="147" t="s">
        <v>638</v>
      </c>
      <c r="C553" s="148" t="s">
        <v>331</v>
      </c>
      <c r="D553" s="213" t="s">
        <v>47</v>
      </c>
      <c r="E553" s="149" t="s">
        <v>138</v>
      </c>
      <c r="F553" s="217" t="s">
        <v>49</v>
      </c>
      <c r="G553" s="213" t="s">
        <v>173</v>
      </c>
      <c r="H553" s="150">
        <v>25</v>
      </c>
      <c r="I553" s="114"/>
      <c r="J553" s="110"/>
      <c r="K553" s="110"/>
      <c r="L553" s="110"/>
      <c r="M553" s="185" t="s">
        <v>1292</v>
      </c>
      <c r="N553" s="94"/>
      <c r="O553" s="74"/>
      <c r="P553" s="111"/>
      <c r="Q553" s="153">
        <f t="shared" si="102"/>
        <v>3</v>
      </c>
      <c r="R553" s="88"/>
      <c r="S553" s="153">
        <f t="shared" si="83"/>
        <v>7</v>
      </c>
      <c r="T553" s="88"/>
      <c r="U553" s="153">
        <f t="shared" si="97"/>
        <v>14</v>
      </c>
      <c r="V553" s="88"/>
      <c r="W553" s="153">
        <f t="shared" ref="W553:W807" si="103">J553+28</f>
        <v>28</v>
      </c>
      <c r="X553" s="88"/>
      <c r="Y553" s="85"/>
      <c r="Z553" s="175"/>
      <c r="AA553" s="83"/>
      <c r="AB553" s="153">
        <f t="shared" si="100"/>
        <v>3</v>
      </c>
      <c r="AC553" s="88"/>
      <c r="AD553" s="153">
        <f t="shared" si="101"/>
        <v>7</v>
      </c>
      <c r="AE553" s="88"/>
      <c r="AF553" s="153">
        <f t="shared" si="98"/>
        <v>14</v>
      </c>
      <c r="AG553" s="88"/>
      <c r="AH553" s="153">
        <f t="shared" si="86"/>
        <v>28</v>
      </c>
      <c r="AI553" s="88"/>
      <c r="AJ553" s="85"/>
      <c r="AK553" s="175"/>
      <c r="AL553" s="67"/>
      <c r="AM553" s="153">
        <f t="shared" ref="AM553:AM807" si="104">L553+3</f>
        <v>3</v>
      </c>
      <c r="AN553" s="88"/>
      <c r="AO553" s="153">
        <f t="shared" ref="AO553:AO807" si="105">L553+7</f>
        <v>7</v>
      </c>
      <c r="AP553" s="88"/>
      <c r="AQ553" s="153">
        <f t="shared" si="99"/>
        <v>14</v>
      </c>
      <c r="AR553" s="88"/>
      <c r="AS553" s="153">
        <f t="shared" ref="AS553:AS807" si="106">L553+28</f>
        <v>28</v>
      </c>
      <c r="AT553" s="88"/>
      <c r="AU553" s="85"/>
      <c r="AV553" s="94"/>
      <c r="AW553" s="199"/>
      <c r="AX553" s="200"/>
    </row>
    <row r="554" spans="1:50" s="1" customFormat="1" ht="15" customHeight="1" x14ac:dyDescent="0.25">
      <c r="A554" s="1" t="s">
        <v>670</v>
      </c>
      <c r="B554" s="147" t="s">
        <v>638</v>
      </c>
      <c r="C554" s="148" t="s">
        <v>325</v>
      </c>
      <c r="D554" s="213" t="s">
        <v>47</v>
      </c>
      <c r="E554" s="149" t="s">
        <v>138</v>
      </c>
      <c r="F554" s="217" t="s">
        <v>49</v>
      </c>
      <c r="G554" s="213" t="s">
        <v>173</v>
      </c>
      <c r="H554" s="150">
        <v>25</v>
      </c>
      <c r="I554" s="114"/>
      <c r="J554" s="110"/>
      <c r="K554" s="110"/>
      <c r="L554" s="110"/>
      <c r="M554" s="185" t="s">
        <v>1292</v>
      </c>
      <c r="N554" s="94"/>
      <c r="O554" s="74"/>
      <c r="P554" s="111"/>
      <c r="Q554" s="153">
        <f t="shared" si="102"/>
        <v>3</v>
      </c>
      <c r="R554" s="88"/>
      <c r="S554" s="153">
        <f t="shared" si="83"/>
        <v>7</v>
      </c>
      <c r="T554" s="88"/>
      <c r="U554" s="153">
        <f t="shared" si="97"/>
        <v>14</v>
      </c>
      <c r="V554" s="88"/>
      <c r="W554" s="153">
        <f t="shared" si="103"/>
        <v>28</v>
      </c>
      <c r="X554" s="88"/>
      <c r="Y554" s="85"/>
      <c r="Z554" s="175"/>
      <c r="AA554" s="83"/>
      <c r="AB554" s="153">
        <f t="shared" si="100"/>
        <v>3</v>
      </c>
      <c r="AC554" s="88"/>
      <c r="AD554" s="153">
        <f t="shared" si="101"/>
        <v>7</v>
      </c>
      <c r="AE554" s="88"/>
      <c r="AF554" s="153">
        <f t="shared" ref="AF554:AF572" si="107">K554+14</f>
        <v>14</v>
      </c>
      <c r="AG554" s="88"/>
      <c r="AH554" s="153">
        <f t="shared" si="86"/>
        <v>28</v>
      </c>
      <c r="AI554" s="88"/>
      <c r="AJ554" s="85"/>
      <c r="AK554" s="175"/>
      <c r="AL554" s="67"/>
      <c r="AM554" s="153">
        <f t="shared" si="104"/>
        <v>3</v>
      </c>
      <c r="AN554" s="88"/>
      <c r="AO554" s="153">
        <f t="shared" si="105"/>
        <v>7</v>
      </c>
      <c r="AP554" s="88"/>
      <c r="AQ554" s="153">
        <f t="shared" si="99"/>
        <v>14</v>
      </c>
      <c r="AR554" s="88"/>
      <c r="AS554" s="153">
        <f t="shared" si="106"/>
        <v>28</v>
      </c>
      <c r="AT554" s="88"/>
      <c r="AU554" s="85"/>
      <c r="AV554" s="94"/>
      <c r="AW554" s="199"/>
      <c r="AX554" s="200"/>
    </row>
    <row r="555" spans="1:50" s="1" customFormat="1" ht="15" customHeight="1" x14ac:dyDescent="0.25">
      <c r="A555" s="1" t="s">
        <v>657</v>
      </c>
      <c r="B555" s="147" t="s">
        <v>638</v>
      </c>
      <c r="C555" s="148" t="s">
        <v>330</v>
      </c>
      <c r="D555" s="213" t="s">
        <v>47</v>
      </c>
      <c r="E555" s="149" t="s">
        <v>138</v>
      </c>
      <c r="F555" s="217" t="s">
        <v>49</v>
      </c>
      <c r="G555" s="213" t="s">
        <v>173</v>
      </c>
      <c r="H555" s="150">
        <v>25</v>
      </c>
      <c r="I555" s="114"/>
      <c r="J555" s="110"/>
      <c r="K555" s="110"/>
      <c r="L555" s="110"/>
      <c r="M555" s="185" t="s">
        <v>1292</v>
      </c>
      <c r="N555" s="94"/>
      <c r="O555" s="74"/>
      <c r="P555" s="111"/>
      <c r="Q555" s="153">
        <f t="shared" si="102"/>
        <v>3</v>
      </c>
      <c r="R555" s="88"/>
      <c r="S555" s="153">
        <f t="shared" si="83"/>
        <v>7</v>
      </c>
      <c r="T555" s="88"/>
      <c r="U555" s="153">
        <f t="shared" si="97"/>
        <v>14</v>
      </c>
      <c r="V555" s="88"/>
      <c r="W555" s="153">
        <f t="shared" si="103"/>
        <v>28</v>
      </c>
      <c r="X555" s="88"/>
      <c r="Y555" s="85"/>
      <c r="Z555" s="175"/>
      <c r="AA555" s="83"/>
      <c r="AB555" s="153">
        <f t="shared" si="100"/>
        <v>3</v>
      </c>
      <c r="AC555" s="88"/>
      <c r="AD555" s="153">
        <f t="shared" si="101"/>
        <v>7</v>
      </c>
      <c r="AE555" s="88"/>
      <c r="AF555" s="153">
        <f t="shared" si="107"/>
        <v>14</v>
      </c>
      <c r="AG555" s="88"/>
      <c r="AH555" s="153">
        <f t="shared" si="86"/>
        <v>28</v>
      </c>
      <c r="AI555" s="88"/>
      <c r="AJ555" s="85"/>
      <c r="AK555" s="175"/>
      <c r="AL555" s="67"/>
      <c r="AM555" s="153">
        <f t="shared" si="104"/>
        <v>3</v>
      </c>
      <c r="AN555" s="88"/>
      <c r="AO555" s="153">
        <f t="shared" si="105"/>
        <v>7</v>
      </c>
      <c r="AP555" s="88"/>
      <c r="AQ555" s="153">
        <f t="shared" si="99"/>
        <v>14</v>
      </c>
      <c r="AR555" s="88"/>
      <c r="AS555" s="153">
        <f t="shared" si="106"/>
        <v>28</v>
      </c>
      <c r="AT555" s="88"/>
      <c r="AU555" s="85"/>
      <c r="AV555" s="94"/>
      <c r="AW555" s="199"/>
      <c r="AX555" s="200"/>
    </row>
    <row r="556" spans="1:50" s="1" customFormat="1" ht="15" customHeight="1" x14ac:dyDescent="0.25">
      <c r="A556" s="1" t="s">
        <v>658</v>
      </c>
      <c r="B556" s="147" t="s">
        <v>638</v>
      </c>
      <c r="C556" s="148" t="s">
        <v>332</v>
      </c>
      <c r="D556" s="213" t="s">
        <v>47</v>
      </c>
      <c r="E556" s="149" t="s">
        <v>138</v>
      </c>
      <c r="F556" s="217" t="s">
        <v>49</v>
      </c>
      <c r="G556" s="213" t="s">
        <v>173</v>
      </c>
      <c r="H556" s="150">
        <v>25</v>
      </c>
      <c r="I556" s="114"/>
      <c r="J556" s="110"/>
      <c r="K556" s="110"/>
      <c r="L556" s="110"/>
      <c r="M556" s="185" t="s">
        <v>1292</v>
      </c>
      <c r="N556" s="94"/>
      <c r="O556" s="74"/>
      <c r="P556" s="111"/>
      <c r="Q556" s="153">
        <f t="shared" si="102"/>
        <v>3</v>
      </c>
      <c r="R556" s="88"/>
      <c r="S556" s="153">
        <f t="shared" si="83"/>
        <v>7</v>
      </c>
      <c r="T556" s="88"/>
      <c r="U556" s="153">
        <f t="shared" si="97"/>
        <v>14</v>
      </c>
      <c r="V556" s="88"/>
      <c r="W556" s="153">
        <f t="shared" si="103"/>
        <v>28</v>
      </c>
      <c r="X556" s="88"/>
      <c r="Y556" s="85"/>
      <c r="Z556" s="175"/>
      <c r="AA556" s="83"/>
      <c r="AB556" s="153">
        <f t="shared" si="100"/>
        <v>3</v>
      </c>
      <c r="AC556" s="88"/>
      <c r="AD556" s="153">
        <f t="shared" si="101"/>
        <v>7</v>
      </c>
      <c r="AE556" s="88"/>
      <c r="AF556" s="153">
        <f t="shared" si="107"/>
        <v>14</v>
      </c>
      <c r="AG556" s="88"/>
      <c r="AH556" s="153">
        <f t="shared" si="86"/>
        <v>28</v>
      </c>
      <c r="AI556" s="88"/>
      <c r="AJ556" s="85"/>
      <c r="AK556" s="175"/>
      <c r="AL556" s="67"/>
      <c r="AM556" s="153">
        <f t="shared" si="104"/>
        <v>3</v>
      </c>
      <c r="AN556" s="88"/>
      <c r="AO556" s="153">
        <f t="shared" si="105"/>
        <v>7</v>
      </c>
      <c r="AP556" s="88"/>
      <c r="AQ556" s="153">
        <f t="shared" si="99"/>
        <v>14</v>
      </c>
      <c r="AR556" s="88"/>
      <c r="AS556" s="153">
        <f t="shared" si="106"/>
        <v>28</v>
      </c>
      <c r="AT556" s="88"/>
      <c r="AU556" s="85"/>
      <c r="AV556" s="94"/>
      <c r="AW556" s="199"/>
      <c r="AX556" s="200"/>
    </row>
    <row r="557" spans="1:50" s="1" customFormat="1" ht="15" customHeight="1" x14ac:dyDescent="0.25">
      <c r="A557" s="1" t="s">
        <v>659</v>
      </c>
      <c r="B557" s="147" t="s">
        <v>638</v>
      </c>
      <c r="C557" s="148" t="s">
        <v>333</v>
      </c>
      <c r="D557" s="213" t="s">
        <v>47</v>
      </c>
      <c r="E557" s="149" t="s">
        <v>138</v>
      </c>
      <c r="F557" s="217" t="s">
        <v>49</v>
      </c>
      <c r="G557" s="213" t="s">
        <v>173</v>
      </c>
      <c r="H557" s="150">
        <v>25</v>
      </c>
      <c r="I557" s="114"/>
      <c r="J557" s="110"/>
      <c r="K557" s="110"/>
      <c r="L557" s="110"/>
      <c r="M557" s="185" t="s">
        <v>1292</v>
      </c>
      <c r="N557" s="94"/>
      <c r="O557" s="74"/>
      <c r="P557" s="111"/>
      <c r="Q557" s="153">
        <f t="shared" si="102"/>
        <v>3</v>
      </c>
      <c r="R557" s="88"/>
      <c r="S557" s="153">
        <f t="shared" si="83"/>
        <v>7</v>
      </c>
      <c r="T557" s="88"/>
      <c r="U557" s="153">
        <f t="shared" si="97"/>
        <v>14</v>
      </c>
      <c r="V557" s="88"/>
      <c r="W557" s="153">
        <f t="shared" si="103"/>
        <v>28</v>
      </c>
      <c r="X557" s="88"/>
      <c r="Y557" s="85"/>
      <c r="Z557" s="175"/>
      <c r="AA557" s="83"/>
      <c r="AB557" s="153">
        <f t="shared" si="100"/>
        <v>3</v>
      </c>
      <c r="AC557" s="88"/>
      <c r="AD557" s="153">
        <f t="shared" si="101"/>
        <v>7</v>
      </c>
      <c r="AE557" s="88"/>
      <c r="AF557" s="153">
        <f t="shared" si="107"/>
        <v>14</v>
      </c>
      <c r="AG557" s="88"/>
      <c r="AH557" s="153">
        <f t="shared" si="86"/>
        <v>28</v>
      </c>
      <c r="AI557" s="88"/>
      <c r="AJ557" s="85"/>
      <c r="AK557" s="175"/>
      <c r="AL557" s="67"/>
      <c r="AM557" s="153">
        <f t="shared" si="104"/>
        <v>3</v>
      </c>
      <c r="AN557" s="88"/>
      <c r="AO557" s="153">
        <f t="shared" si="105"/>
        <v>7</v>
      </c>
      <c r="AP557" s="88"/>
      <c r="AQ557" s="153">
        <f t="shared" si="99"/>
        <v>14</v>
      </c>
      <c r="AR557" s="88"/>
      <c r="AS557" s="153">
        <f t="shared" si="106"/>
        <v>28</v>
      </c>
      <c r="AT557" s="88"/>
      <c r="AU557" s="85"/>
      <c r="AV557" s="94"/>
      <c r="AW557" s="199"/>
      <c r="AX557" s="200"/>
    </row>
    <row r="558" spans="1:50" s="1" customFormat="1" ht="15" customHeight="1" x14ac:dyDescent="0.25">
      <c r="A558" s="1" t="s">
        <v>660</v>
      </c>
      <c r="B558" s="147" t="s">
        <v>638</v>
      </c>
      <c r="C558" s="148" t="s">
        <v>653</v>
      </c>
      <c r="D558" s="213" t="s">
        <v>47</v>
      </c>
      <c r="E558" s="149" t="s">
        <v>138</v>
      </c>
      <c r="F558" s="217" t="s">
        <v>49</v>
      </c>
      <c r="G558" s="213" t="s">
        <v>173</v>
      </c>
      <c r="H558" s="150">
        <v>25</v>
      </c>
      <c r="I558" s="114"/>
      <c r="J558" s="110"/>
      <c r="K558" s="110"/>
      <c r="L558" s="110"/>
      <c r="M558" s="185" t="s">
        <v>1292</v>
      </c>
      <c r="N558" s="94"/>
      <c r="O558" s="74"/>
      <c r="P558" s="111"/>
      <c r="Q558" s="153">
        <f t="shared" si="102"/>
        <v>3</v>
      </c>
      <c r="R558" s="88"/>
      <c r="S558" s="153">
        <f t="shared" si="83"/>
        <v>7</v>
      </c>
      <c r="T558" s="88"/>
      <c r="U558" s="153">
        <f t="shared" si="97"/>
        <v>14</v>
      </c>
      <c r="V558" s="88"/>
      <c r="W558" s="153">
        <f t="shared" si="103"/>
        <v>28</v>
      </c>
      <c r="X558" s="88"/>
      <c r="Y558" s="85"/>
      <c r="Z558" s="175"/>
      <c r="AA558" s="83"/>
      <c r="AB558" s="153">
        <f t="shared" si="100"/>
        <v>3</v>
      </c>
      <c r="AC558" s="88"/>
      <c r="AD558" s="153">
        <f t="shared" si="101"/>
        <v>7</v>
      </c>
      <c r="AE558" s="88"/>
      <c r="AF558" s="153">
        <f t="shared" si="107"/>
        <v>14</v>
      </c>
      <c r="AG558" s="88"/>
      <c r="AH558" s="153">
        <f t="shared" si="86"/>
        <v>28</v>
      </c>
      <c r="AI558" s="88"/>
      <c r="AJ558" s="85"/>
      <c r="AK558" s="175"/>
      <c r="AL558" s="67"/>
      <c r="AM558" s="153">
        <f t="shared" si="104"/>
        <v>3</v>
      </c>
      <c r="AN558" s="88"/>
      <c r="AO558" s="153">
        <f t="shared" si="105"/>
        <v>7</v>
      </c>
      <c r="AP558" s="88"/>
      <c r="AQ558" s="153">
        <f t="shared" si="99"/>
        <v>14</v>
      </c>
      <c r="AR558" s="88"/>
      <c r="AS558" s="153">
        <f t="shared" si="106"/>
        <v>28</v>
      </c>
      <c r="AT558" s="88"/>
      <c r="AU558" s="85"/>
      <c r="AV558" s="94"/>
      <c r="AW558" s="199"/>
      <c r="AX558" s="200"/>
    </row>
    <row r="559" spans="1:50" s="1" customFormat="1" ht="15" customHeight="1" x14ac:dyDescent="0.25">
      <c r="A559" s="1" t="s">
        <v>661</v>
      </c>
      <c r="B559" s="147" t="s">
        <v>638</v>
      </c>
      <c r="C559" s="148" t="s">
        <v>654</v>
      </c>
      <c r="D559" s="213" t="s">
        <v>47</v>
      </c>
      <c r="E559" s="149" t="s">
        <v>138</v>
      </c>
      <c r="F559" s="217" t="s">
        <v>49</v>
      </c>
      <c r="G559" s="213" t="s">
        <v>173</v>
      </c>
      <c r="H559" s="150">
        <v>25</v>
      </c>
      <c r="I559" s="114"/>
      <c r="J559" s="110"/>
      <c r="K559" s="110"/>
      <c r="L559" s="110"/>
      <c r="M559" s="185" t="s">
        <v>1292</v>
      </c>
      <c r="N559" s="94"/>
      <c r="O559" s="74"/>
      <c r="P559" s="111"/>
      <c r="Q559" s="153">
        <f t="shared" si="102"/>
        <v>3</v>
      </c>
      <c r="R559" s="88"/>
      <c r="S559" s="153">
        <f t="shared" si="83"/>
        <v>7</v>
      </c>
      <c r="T559" s="88"/>
      <c r="U559" s="153">
        <f t="shared" ref="U559:U622" si="108">J559+14</f>
        <v>14</v>
      </c>
      <c r="V559" s="88"/>
      <c r="W559" s="153">
        <f t="shared" si="103"/>
        <v>28</v>
      </c>
      <c r="X559" s="88"/>
      <c r="Y559" s="85"/>
      <c r="Z559" s="175"/>
      <c r="AA559" s="83"/>
      <c r="AB559" s="153">
        <f t="shared" si="100"/>
        <v>3</v>
      </c>
      <c r="AC559" s="88"/>
      <c r="AD559" s="153">
        <f t="shared" si="101"/>
        <v>7</v>
      </c>
      <c r="AE559" s="88"/>
      <c r="AF559" s="153">
        <f t="shared" si="107"/>
        <v>14</v>
      </c>
      <c r="AG559" s="88"/>
      <c r="AH559" s="153">
        <f t="shared" si="86"/>
        <v>28</v>
      </c>
      <c r="AI559" s="88"/>
      <c r="AJ559" s="85"/>
      <c r="AK559" s="175"/>
      <c r="AL559" s="67"/>
      <c r="AM559" s="153">
        <f t="shared" si="104"/>
        <v>3</v>
      </c>
      <c r="AN559" s="88"/>
      <c r="AO559" s="153">
        <f t="shared" si="105"/>
        <v>7</v>
      </c>
      <c r="AP559" s="88"/>
      <c r="AQ559" s="153">
        <f t="shared" ref="AQ559:AQ572" si="109">L559+14</f>
        <v>14</v>
      </c>
      <c r="AR559" s="88"/>
      <c r="AS559" s="153">
        <f t="shared" si="106"/>
        <v>28</v>
      </c>
      <c r="AT559" s="88"/>
      <c r="AU559" s="85"/>
      <c r="AV559" s="94"/>
      <c r="AW559" s="199"/>
      <c r="AX559" s="200"/>
    </row>
    <row r="560" spans="1:50" s="1" customFormat="1" ht="15" customHeight="1" x14ac:dyDescent="0.25">
      <c r="A560" s="1" t="s">
        <v>662</v>
      </c>
      <c r="B560" s="147" t="s">
        <v>638</v>
      </c>
      <c r="C560" s="148" t="s">
        <v>655</v>
      </c>
      <c r="D560" s="213" t="s">
        <v>47</v>
      </c>
      <c r="E560" s="149" t="s">
        <v>138</v>
      </c>
      <c r="F560" s="217" t="s">
        <v>49</v>
      </c>
      <c r="G560" s="213" t="s">
        <v>173</v>
      </c>
      <c r="H560" s="150">
        <v>25</v>
      </c>
      <c r="I560" s="114"/>
      <c r="J560" s="110"/>
      <c r="K560" s="110"/>
      <c r="L560" s="110"/>
      <c r="M560" s="185" t="s">
        <v>1292</v>
      </c>
      <c r="N560" s="94"/>
      <c r="O560" s="74"/>
      <c r="P560" s="111"/>
      <c r="Q560" s="153">
        <f t="shared" si="102"/>
        <v>3</v>
      </c>
      <c r="R560" s="88"/>
      <c r="S560" s="153">
        <f t="shared" si="83"/>
        <v>7</v>
      </c>
      <c r="T560" s="88"/>
      <c r="U560" s="153">
        <f t="shared" si="108"/>
        <v>14</v>
      </c>
      <c r="V560" s="88"/>
      <c r="W560" s="153">
        <f t="shared" si="103"/>
        <v>28</v>
      </c>
      <c r="X560" s="88"/>
      <c r="Y560" s="85"/>
      <c r="Z560" s="175"/>
      <c r="AA560" s="83"/>
      <c r="AB560" s="153">
        <f t="shared" si="100"/>
        <v>3</v>
      </c>
      <c r="AC560" s="88"/>
      <c r="AD560" s="153">
        <f t="shared" si="101"/>
        <v>7</v>
      </c>
      <c r="AE560" s="88"/>
      <c r="AF560" s="153">
        <f t="shared" si="107"/>
        <v>14</v>
      </c>
      <c r="AG560" s="88"/>
      <c r="AH560" s="153">
        <f t="shared" si="86"/>
        <v>28</v>
      </c>
      <c r="AI560" s="88"/>
      <c r="AJ560" s="85"/>
      <c r="AK560" s="175"/>
      <c r="AL560" s="67"/>
      <c r="AM560" s="153">
        <f t="shared" si="104"/>
        <v>3</v>
      </c>
      <c r="AN560" s="88"/>
      <c r="AO560" s="153">
        <f t="shared" si="105"/>
        <v>7</v>
      </c>
      <c r="AP560" s="88"/>
      <c r="AQ560" s="153">
        <f t="shared" si="109"/>
        <v>14</v>
      </c>
      <c r="AR560" s="88"/>
      <c r="AS560" s="153">
        <f t="shared" si="106"/>
        <v>28</v>
      </c>
      <c r="AT560" s="88"/>
      <c r="AU560" s="85"/>
      <c r="AV560" s="94"/>
      <c r="AW560" s="199"/>
      <c r="AX560" s="200"/>
    </row>
    <row r="561" spans="1:50" s="1" customFormat="1" ht="15" customHeight="1" x14ac:dyDescent="0.25">
      <c r="A561" s="1" t="s">
        <v>663</v>
      </c>
      <c r="B561" s="147" t="s">
        <v>638</v>
      </c>
      <c r="C561" s="148" t="s">
        <v>656</v>
      </c>
      <c r="D561" s="213" t="s">
        <v>47</v>
      </c>
      <c r="E561" s="149" t="s">
        <v>138</v>
      </c>
      <c r="F561" s="217" t="s">
        <v>49</v>
      </c>
      <c r="G561" s="213" t="s">
        <v>173</v>
      </c>
      <c r="H561" s="150">
        <v>25</v>
      </c>
      <c r="I561" s="114"/>
      <c r="J561" s="110"/>
      <c r="K561" s="110"/>
      <c r="L561" s="110"/>
      <c r="M561" s="185" t="s">
        <v>1292</v>
      </c>
      <c r="N561" s="94"/>
      <c r="O561" s="74"/>
      <c r="P561" s="111"/>
      <c r="Q561" s="153">
        <f t="shared" si="102"/>
        <v>3</v>
      </c>
      <c r="R561" s="88"/>
      <c r="S561" s="153">
        <f t="shared" si="83"/>
        <v>7</v>
      </c>
      <c r="T561" s="88"/>
      <c r="U561" s="153">
        <f t="shared" si="108"/>
        <v>14</v>
      </c>
      <c r="V561" s="88"/>
      <c r="W561" s="153">
        <f t="shared" si="103"/>
        <v>28</v>
      </c>
      <c r="X561" s="88"/>
      <c r="Y561" s="85"/>
      <c r="Z561" s="175"/>
      <c r="AA561" s="83"/>
      <c r="AB561" s="153">
        <f t="shared" si="100"/>
        <v>3</v>
      </c>
      <c r="AC561" s="88"/>
      <c r="AD561" s="153">
        <f t="shared" si="101"/>
        <v>7</v>
      </c>
      <c r="AE561" s="88"/>
      <c r="AF561" s="153">
        <f t="shared" si="107"/>
        <v>14</v>
      </c>
      <c r="AG561" s="88"/>
      <c r="AH561" s="153">
        <f t="shared" si="86"/>
        <v>28</v>
      </c>
      <c r="AI561" s="88"/>
      <c r="AJ561" s="85"/>
      <c r="AK561" s="175"/>
      <c r="AL561" s="67"/>
      <c r="AM561" s="153">
        <f t="shared" si="104"/>
        <v>3</v>
      </c>
      <c r="AN561" s="88"/>
      <c r="AO561" s="153">
        <f t="shared" si="105"/>
        <v>7</v>
      </c>
      <c r="AP561" s="88"/>
      <c r="AQ561" s="153">
        <f t="shared" si="109"/>
        <v>14</v>
      </c>
      <c r="AR561" s="88"/>
      <c r="AS561" s="153">
        <f t="shared" si="106"/>
        <v>28</v>
      </c>
      <c r="AT561" s="88"/>
      <c r="AU561" s="85"/>
      <c r="AV561" s="94"/>
      <c r="AW561" s="199"/>
      <c r="AX561" s="200"/>
    </row>
    <row r="562" spans="1:50" s="1" customFormat="1" ht="15" customHeight="1" x14ac:dyDescent="0.25">
      <c r="A562" s="1" t="s">
        <v>641</v>
      </c>
      <c r="B562" s="147" t="s">
        <v>638</v>
      </c>
      <c r="C562" s="148" t="s">
        <v>647</v>
      </c>
      <c r="D562" s="213" t="s">
        <v>47</v>
      </c>
      <c r="E562" s="149" t="s">
        <v>138</v>
      </c>
      <c r="F562" s="217" t="s">
        <v>49</v>
      </c>
      <c r="G562" s="213" t="s">
        <v>173</v>
      </c>
      <c r="H562" s="150">
        <v>25</v>
      </c>
      <c r="I562" s="114"/>
      <c r="J562" s="110"/>
      <c r="K562" s="110"/>
      <c r="L562" s="110"/>
      <c r="M562" s="185" t="s">
        <v>1292</v>
      </c>
      <c r="N562" s="94"/>
      <c r="O562" s="74"/>
      <c r="P562" s="111"/>
      <c r="Q562" s="153">
        <f t="shared" si="102"/>
        <v>3</v>
      </c>
      <c r="R562" s="88"/>
      <c r="S562" s="153">
        <f t="shared" si="83"/>
        <v>7</v>
      </c>
      <c r="T562" s="88"/>
      <c r="U562" s="153">
        <f t="shared" si="108"/>
        <v>14</v>
      </c>
      <c r="V562" s="88"/>
      <c r="W562" s="153">
        <f t="shared" si="103"/>
        <v>28</v>
      </c>
      <c r="X562" s="88"/>
      <c r="Y562" s="85"/>
      <c r="Z562" s="175"/>
      <c r="AA562" s="83"/>
      <c r="AB562" s="153">
        <f t="shared" si="100"/>
        <v>3</v>
      </c>
      <c r="AC562" s="88"/>
      <c r="AD562" s="153">
        <f t="shared" si="101"/>
        <v>7</v>
      </c>
      <c r="AE562" s="88"/>
      <c r="AF562" s="153">
        <f t="shared" si="107"/>
        <v>14</v>
      </c>
      <c r="AG562" s="88"/>
      <c r="AH562" s="153">
        <f t="shared" si="86"/>
        <v>28</v>
      </c>
      <c r="AI562" s="88"/>
      <c r="AJ562" s="85"/>
      <c r="AK562" s="175"/>
      <c r="AL562" s="67"/>
      <c r="AM562" s="153">
        <f t="shared" si="104"/>
        <v>3</v>
      </c>
      <c r="AN562" s="88"/>
      <c r="AO562" s="153">
        <f t="shared" si="105"/>
        <v>7</v>
      </c>
      <c r="AP562" s="88"/>
      <c r="AQ562" s="153">
        <f t="shared" si="109"/>
        <v>14</v>
      </c>
      <c r="AR562" s="88"/>
      <c r="AS562" s="153">
        <f t="shared" si="106"/>
        <v>28</v>
      </c>
      <c r="AT562" s="88"/>
      <c r="AU562" s="85"/>
      <c r="AV562" s="94"/>
      <c r="AW562" s="199"/>
      <c r="AX562" s="200"/>
    </row>
    <row r="563" spans="1:50" s="1" customFormat="1" ht="15" customHeight="1" x14ac:dyDescent="0.25">
      <c r="A563" s="1" t="s">
        <v>642</v>
      </c>
      <c r="B563" s="147" t="s">
        <v>638</v>
      </c>
      <c r="C563" s="148" t="s">
        <v>648</v>
      </c>
      <c r="D563" s="213" t="s">
        <v>47</v>
      </c>
      <c r="E563" s="149" t="s">
        <v>138</v>
      </c>
      <c r="F563" s="217" t="s">
        <v>49</v>
      </c>
      <c r="G563" s="213" t="s">
        <v>173</v>
      </c>
      <c r="H563" s="150">
        <v>25</v>
      </c>
      <c r="I563" s="114"/>
      <c r="J563" s="110"/>
      <c r="K563" s="110"/>
      <c r="L563" s="110"/>
      <c r="M563" s="185" t="s">
        <v>1292</v>
      </c>
      <c r="N563" s="94"/>
      <c r="O563" s="74"/>
      <c r="P563" s="111"/>
      <c r="Q563" s="153">
        <f t="shared" si="102"/>
        <v>3</v>
      </c>
      <c r="R563" s="88"/>
      <c r="S563" s="153">
        <f t="shared" si="83"/>
        <v>7</v>
      </c>
      <c r="T563" s="88"/>
      <c r="U563" s="153">
        <f t="shared" si="108"/>
        <v>14</v>
      </c>
      <c r="V563" s="88"/>
      <c r="W563" s="153">
        <f t="shared" si="103"/>
        <v>28</v>
      </c>
      <c r="X563" s="88"/>
      <c r="Y563" s="85"/>
      <c r="Z563" s="175"/>
      <c r="AA563" s="83"/>
      <c r="AB563" s="153">
        <f t="shared" si="100"/>
        <v>3</v>
      </c>
      <c r="AC563" s="88"/>
      <c r="AD563" s="153">
        <f t="shared" si="101"/>
        <v>7</v>
      </c>
      <c r="AE563" s="88"/>
      <c r="AF563" s="153">
        <f t="shared" si="107"/>
        <v>14</v>
      </c>
      <c r="AG563" s="88"/>
      <c r="AH563" s="153">
        <f t="shared" si="86"/>
        <v>28</v>
      </c>
      <c r="AI563" s="88"/>
      <c r="AJ563" s="85"/>
      <c r="AK563" s="175"/>
      <c r="AL563" s="67"/>
      <c r="AM563" s="153">
        <f t="shared" si="104"/>
        <v>3</v>
      </c>
      <c r="AN563" s="88"/>
      <c r="AO563" s="153">
        <f t="shared" si="105"/>
        <v>7</v>
      </c>
      <c r="AP563" s="88"/>
      <c r="AQ563" s="153">
        <f t="shared" si="109"/>
        <v>14</v>
      </c>
      <c r="AR563" s="88"/>
      <c r="AS563" s="153">
        <f t="shared" si="106"/>
        <v>28</v>
      </c>
      <c r="AT563" s="88"/>
      <c r="AU563" s="85"/>
      <c r="AV563" s="94"/>
      <c r="AW563" s="199"/>
      <c r="AX563" s="200"/>
    </row>
    <row r="564" spans="1:50" s="1" customFormat="1" ht="15" customHeight="1" x14ac:dyDescent="0.25">
      <c r="A564" s="1" t="s">
        <v>643</v>
      </c>
      <c r="B564" s="147" t="s">
        <v>638</v>
      </c>
      <c r="C564" s="148" t="s">
        <v>649</v>
      </c>
      <c r="D564" s="213" t="s">
        <v>47</v>
      </c>
      <c r="E564" s="149" t="s">
        <v>138</v>
      </c>
      <c r="F564" s="217" t="s">
        <v>49</v>
      </c>
      <c r="G564" s="213" t="s">
        <v>173</v>
      </c>
      <c r="H564" s="150">
        <v>25</v>
      </c>
      <c r="I564" s="114"/>
      <c r="J564" s="110"/>
      <c r="K564" s="110"/>
      <c r="L564" s="110"/>
      <c r="M564" s="185" t="s">
        <v>1292</v>
      </c>
      <c r="N564" s="94"/>
      <c r="O564" s="74"/>
      <c r="P564" s="111"/>
      <c r="Q564" s="153">
        <f t="shared" si="102"/>
        <v>3</v>
      </c>
      <c r="R564" s="88"/>
      <c r="S564" s="153">
        <f t="shared" si="83"/>
        <v>7</v>
      </c>
      <c r="T564" s="88"/>
      <c r="U564" s="153">
        <f t="shared" si="108"/>
        <v>14</v>
      </c>
      <c r="V564" s="88"/>
      <c r="W564" s="153">
        <f t="shared" si="103"/>
        <v>28</v>
      </c>
      <c r="X564" s="88"/>
      <c r="Y564" s="85"/>
      <c r="Z564" s="175"/>
      <c r="AA564" s="83"/>
      <c r="AB564" s="153">
        <f t="shared" si="100"/>
        <v>3</v>
      </c>
      <c r="AC564" s="88"/>
      <c r="AD564" s="153">
        <f t="shared" si="101"/>
        <v>7</v>
      </c>
      <c r="AE564" s="88"/>
      <c r="AF564" s="153">
        <f t="shared" si="107"/>
        <v>14</v>
      </c>
      <c r="AG564" s="88"/>
      <c r="AH564" s="153">
        <f t="shared" si="86"/>
        <v>28</v>
      </c>
      <c r="AI564" s="88"/>
      <c r="AJ564" s="85"/>
      <c r="AK564" s="175"/>
      <c r="AL564" s="67"/>
      <c r="AM564" s="153">
        <f t="shared" si="104"/>
        <v>3</v>
      </c>
      <c r="AN564" s="88"/>
      <c r="AO564" s="153">
        <f t="shared" si="105"/>
        <v>7</v>
      </c>
      <c r="AP564" s="88"/>
      <c r="AQ564" s="153">
        <f t="shared" si="109"/>
        <v>14</v>
      </c>
      <c r="AR564" s="88"/>
      <c r="AS564" s="153">
        <f t="shared" si="106"/>
        <v>28</v>
      </c>
      <c r="AT564" s="88"/>
      <c r="AU564" s="85"/>
      <c r="AV564" s="94"/>
      <c r="AW564" s="199"/>
      <c r="AX564" s="200"/>
    </row>
    <row r="565" spans="1:50" s="1" customFormat="1" ht="15" customHeight="1" x14ac:dyDescent="0.25">
      <c r="A565" s="1" t="s">
        <v>644</v>
      </c>
      <c r="B565" s="147" t="s">
        <v>638</v>
      </c>
      <c r="C565" s="148" t="s">
        <v>650</v>
      </c>
      <c r="D565" s="213" t="s">
        <v>47</v>
      </c>
      <c r="E565" s="149" t="s">
        <v>138</v>
      </c>
      <c r="F565" s="217" t="s">
        <v>49</v>
      </c>
      <c r="G565" s="213" t="s">
        <v>173</v>
      </c>
      <c r="H565" s="150">
        <v>25</v>
      </c>
      <c r="I565" s="114"/>
      <c r="J565" s="110"/>
      <c r="K565" s="110"/>
      <c r="L565" s="110"/>
      <c r="M565" s="185" t="s">
        <v>1292</v>
      </c>
      <c r="N565" s="94"/>
      <c r="O565" s="74"/>
      <c r="P565" s="111"/>
      <c r="Q565" s="153">
        <f t="shared" si="102"/>
        <v>3</v>
      </c>
      <c r="R565" s="88"/>
      <c r="S565" s="153">
        <f t="shared" si="83"/>
        <v>7</v>
      </c>
      <c r="T565" s="88"/>
      <c r="U565" s="153">
        <f t="shared" si="108"/>
        <v>14</v>
      </c>
      <c r="V565" s="88"/>
      <c r="W565" s="153">
        <f t="shared" si="103"/>
        <v>28</v>
      </c>
      <c r="X565" s="88"/>
      <c r="Y565" s="85"/>
      <c r="Z565" s="175"/>
      <c r="AA565" s="83"/>
      <c r="AB565" s="153">
        <f t="shared" si="100"/>
        <v>3</v>
      </c>
      <c r="AC565" s="88"/>
      <c r="AD565" s="153">
        <f t="shared" si="101"/>
        <v>7</v>
      </c>
      <c r="AE565" s="88"/>
      <c r="AF565" s="153">
        <f t="shared" si="107"/>
        <v>14</v>
      </c>
      <c r="AG565" s="88"/>
      <c r="AH565" s="153">
        <f t="shared" si="86"/>
        <v>28</v>
      </c>
      <c r="AI565" s="88"/>
      <c r="AJ565" s="85"/>
      <c r="AK565" s="175"/>
      <c r="AL565" s="67"/>
      <c r="AM565" s="153">
        <f t="shared" si="104"/>
        <v>3</v>
      </c>
      <c r="AN565" s="88"/>
      <c r="AO565" s="153">
        <f t="shared" si="105"/>
        <v>7</v>
      </c>
      <c r="AP565" s="88"/>
      <c r="AQ565" s="153">
        <f t="shared" si="109"/>
        <v>14</v>
      </c>
      <c r="AR565" s="88"/>
      <c r="AS565" s="153">
        <f t="shared" si="106"/>
        <v>28</v>
      </c>
      <c r="AT565" s="88"/>
      <c r="AU565" s="85"/>
      <c r="AV565" s="94"/>
      <c r="AW565" s="199"/>
      <c r="AX565" s="200"/>
    </row>
    <row r="566" spans="1:50" s="1" customFormat="1" ht="15" customHeight="1" x14ac:dyDescent="0.25">
      <c r="A566" s="1" t="s">
        <v>645</v>
      </c>
      <c r="B566" s="147" t="s">
        <v>638</v>
      </c>
      <c r="C566" s="148" t="s">
        <v>651</v>
      </c>
      <c r="D566" s="213" t="s">
        <v>47</v>
      </c>
      <c r="E566" s="149" t="s">
        <v>138</v>
      </c>
      <c r="F566" s="217" t="s">
        <v>49</v>
      </c>
      <c r="G566" s="213" t="s">
        <v>173</v>
      </c>
      <c r="H566" s="150">
        <v>25</v>
      </c>
      <c r="I566" s="114"/>
      <c r="J566" s="110"/>
      <c r="K566" s="110"/>
      <c r="L566" s="110"/>
      <c r="M566" s="185" t="s">
        <v>1292</v>
      </c>
      <c r="N566" s="94"/>
      <c r="O566" s="74"/>
      <c r="P566" s="111"/>
      <c r="Q566" s="153">
        <f t="shared" si="102"/>
        <v>3</v>
      </c>
      <c r="R566" s="88"/>
      <c r="S566" s="153">
        <f t="shared" si="83"/>
        <v>7</v>
      </c>
      <c r="T566" s="88"/>
      <c r="U566" s="153">
        <f t="shared" si="108"/>
        <v>14</v>
      </c>
      <c r="V566" s="88"/>
      <c r="W566" s="153">
        <f t="shared" si="103"/>
        <v>28</v>
      </c>
      <c r="X566" s="88"/>
      <c r="Y566" s="85"/>
      <c r="Z566" s="175"/>
      <c r="AA566" s="83"/>
      <c r="AB566" s="153">
        <f t="shared" si="100"/>
        <v>3</v>
      </c>
      <c r="AC566" s="88"/>
      <c r="AD566" s="153">
        <f t="shared" si="101"/>
        <v>7</v>
      </c>
      <c r="AE566" s="88"/>
      <c r="AF566" s="153">
        <f t="shared" si="107"/>
        <v>14</v>
      </c>
      <c r="AG566" s="88"/>
      <c r="AH566" s="153">
        <f t="shared" si="86"/>
        <v>28</v>
      </c>
      <c r="AI566" s="88"/>
      <c r="AJ566" s="85"/>
      <c r="AK566" s="175"/>
      <c r="AL566" s="67"/>
      <c r="AM566" s="153">
        <f t="shared" si="104"/>
        <v>3</v>
      </c>
      <c r="AN566" s="88"/>
      <c r="AO566" s="153">
        <f t="shared" si="105"/>
        <v>7</v>
      </c>
      <c r="AP566" s="88"/>
      <c r="AQ566" s="153">
        <f t="shared" si="109"/>
        <v>14</v>
      </c>
      <c r="AR566" s="88"/>
      <c r="AS566" s="153">
        <f t="shared" si="106"/>
        <v>28</v>
      </c>
      <c r="AT566" s="88"/>
      <c r="AU566" s="85"/>
      <c r="AV566" s="94"/>
      <c r="AW566" s="199"/>
      <c r="AX566" s="200"/>
    </row>
    <row r="567" spans="1:50" s="1" customFormat="1" ht="15" customHeight="1" x14ac:dyDescent="0.25">
      <c r="A567" s="1" t="s">
        <v>646</v>
      </c>
      <c r="B567" s="147" t="s">
        <v>638</v>
      </c>
      <c r="C567" s="148" t="s">
        <v>652</v>
      </c>
      <c r="D567" s="213" t="s">
        <v>47</v>
      </c>
      <c r="E567" s="149" t="s">
        <v>138</v>
      </c>
      <c r="F567" s="217" t="s">
        <v>49</v>
      </c>
      <c r="G567" s="213" t="s">
        <v>173</v>
      </c>
      <c r="H567" s="150">
        <v>25</v>
      </c>
      <c r="I567" s="114"/>
      <c r="J567" s="110"/>
      <c r="K567" s="110"/>
      <c r="L567" s="110"/>
      <c r="M567" s="185" t="s">
        <v>1292</v>
      </c>
      <c r="N567" s="94"/>
      <c r="O567" s="74"/>
      <c r="P567" s="111"/>
      <c r="Q567" s="153">
        <f t="shared" si="102"/>
        <v>3</v>
      </c>
      <c r="R567" s="88"/>
      <c r="S567" s="153">
        <f t="shared" si="83"/>
        <v>7</v>
      </c>
      <c r="T567" s="88"/>
      <c r="U567" s="153">
        <f t="shared" si="108"/>
        <v>14</v>
      </c>
      <c r="V567" s="88"/>
      <c r="W567" s="153">
        <f t="shared" si="103"/>
        <v>28</v>
      </c>
      <c r="X567" s="88"/>
      <c r="Y567" s="85"/>
      <c r="Z567" s="175"/>
      <c r="AA567" s="83"/>
      <c r="AB567" s="153">
        <f t="shared" si="100"/>
        <v>3</v>
      </c>
      <c r="AC567" s="88"/>
      <c r="AD567" s="153">
        <f t="shared" si="101"/>
        <v>7</v>
      </c>
      <c r="AE567" s="88"/>
      <c r="AF567" s="153">
        <f t="shared" si="107"/>
        <v>14</v>
      </c>
      <c r="AG567" s="88"/>
      <c r="AH567" s="153">
        <f t="shared" si="86"/>
        <v>28</v>
      </c>
      <c r="AI567" s="88"/>
      <c r="AJ567" s="85"/>
      <c r="AK567" s="175"/>
      <c r="AL567" s="67"/>
      <c r="AM567" s="153">
        <f t="shared" si="104"/>
        <v>3</v>
      </c>
      <c r="AN567" s="88"/>
      <c r="AO567" s="153">
        <f t="shared" si="105"/>
        <v>7</v>
      </c>
      <c r="AP567" s="88"/>
      <c r="AQ567" s="153">
        <f t="shared" si="109"/>
        <v>14</v>
      </c>
      <c r="AR567" s="88"/>
      <c r="AS567" s="153">
        <f t="shared" si="106"/>
        <v>28</v>
      </c>
      <c r="AT567" s="88"/>
      <c r="AU567" s="85"/>
      <c r="AV567" s="94"/>
      <c r="AW567" s="199"/>
      <c r="AX567" s="200"/>
    </row>
    <row r="568" spans="1:50" s="1" customFormat="1" ht="15" customHeight="1" x14ac:dyDescent="0.25">
      <c r="A568" s="1" t="s">
        <v>640</v>
      </c>
      <c r="B568" s="147" t="s">
        <v>638</v>
      </c>
      <c r="C568" s="148" t="s">
        <v>639</v>
      </c>
      <c r="D568" s="213" t="s">
        <v>47</v>
      </c>
      <c r="E568" s="149" t="s">
        <v>138</v>
      </c>
      <c r="F568" s="217" t="s">
        <v>49</v>
      </c>
      <c r="G568" s="213" t="s">
        <v>173</v>
      </c>
      <c r="H568" s="150">
        <v>25</v>
      </c>
      <c r="I568" s="114"/>
      <c r="J568" s="110"/>
      <c r="K568" s="110"/>
      <c r="L568" s="110"/>
      <c r="M568" s="185" t="s">
        <v>1292</v>
      </c>
      <c r="N568" s="94"/>
      <c r="O568" s="74"/>
      <c r="P568" s="111"/>
      <c r="Q568" s="153">
        <f t="shared" si="102"/>
        <v>3</v>
      </c>
      <c r="R568" s="88"/>
      <c r="S568" s="153">
        <f t="shared" si="83"/>
        <v>7</v>
      </c>
      <c r="T568" s="88"/>
      <c r="U568" s="153">
        <f t="shared" si="108"/>
        <v>14</v>
      </c>
      <c r="V568" s="88"/>
      <c r="W568" s="153">
        <f t="shared" si="103"/>
        <v>28</v>
      </c>
      <c r="X568" s="88"/>
      <c r="Y568" s="85"/>
      <c r="Z568" s="175"/>
      <c r="AA568" s="83"/>
      <c r="AB568" s="153">
        <f t="shared" si="100"/>
        <v>3</v>
      </c>
      <c r="AC568" s="88"/>
      <c r="AD568" s="153">
        <f t="shared" si="101"/>
        <v>7</v>
      </c>
      <c r="AE568" s="88"/>
      <c r="AF568" s="153">
        <f t="shared" si="107"/>
        <v>14</v>
      </c>
      <c r="AG568" s="88"/>
      <c r="AH568" s="153">
        <f t="shared" si="86"/>
        <v>28</v>
      </c>
      <c r="AI568" s="88"/>
      <c r="AJ568" s="85"/>
      <c r="AK568" s="175"/>
      <c r="AL568" s="67"/>
      <c r="AM568" s="153">
        <f t="shared" si="104"/>
        <v>3</v>
      </c>
      <c r="AN568" s="88"/>
      <c r="AO568" s="153">
        <f t="shared" si="105"/>
        <v>7</v>
      </c>
      <c r="AP568" s="88"/>
      <c r="AQ568" s="153">
        <f t="shared" si="109"/>
        <v>14</v>
      </c>
      <c r="AR568" s="88"/>
      <c r="AS568" s="153">
        <f t="shared" si="106"/>
        <v>28</v>
      </c>
      <c r="AT568" s="88"/>
      <c r="AU568" s="85"/>
      <c r="AV568" s="94"/>
      <c r="AW568" s="199"/>
      <c r="AX568" s="200"/>
    </row>
    <row r="569" spans="1:50" s="1" customFormat="1" ht="15" customHeight="1" x14ac:dyDescent="0.25">
      <c r="A569" s="1" t="s">
        <v>695</v>
      </c>
      <c r="B569" s="147" t="s">
        <v>638</v>
      </c>
      <c r="C569" s="148" t="s">
        <v>696</v>
      </c>
      <c r="D569" s="213" t="s">
        <v>47</v>
      </c>
      <c r="E569" s="149" t="s">
        <v>152</v>
      </c>
      <c r="F569" s="217" t="s">
        <v>49</v>
      </c>
      <c r="G569" s="213" t="s">
        <v>173</v>
      </c>
      <c r="H569" s="150">
        <v>25</v>
      </c>
      <c r="I569" s="114"/>
      <c r="J569" s="110"/>
      <c r="K569" s="110"/>
      <c r="L569" s="110"/>
      <c r="M569" s="185" t="s">
        <v>1292</v>
      </c>
      <c r="N569" s="94"/>
      <c r="O569" s="74"/>
      <c r="P569" s="111"/>
      <c r="Q569" s="153">
        <f t="shared" si="102"/>
        <v>3</v>
      </c>
      <c r="R569" s="88"/>
      <c r="S569" s="153">
        <f t="shared" si="83"/>
        <v>7</v>
      </c>
      <c r="T569" s="88"/>
      <c r="U569" s="153">
        <f t="shared" si="108"/>
        <v>14</v>
      </c>
      <c r="V569" s="88"/>
      <c r="W569" s="153">
        <f t="shared" si="103"/>
        <v>28</v>
      </c>
      <c r="X569" s="88"/>
      <c r="Y569" s="85"/>
      <c r="Z569" s="175"/>
      <c r="AA569" s="83"/>
      <c r="AB569" s="153">
        <f t="shared" si="100"/>
        <v>3</v>
      </c>
      <c r="AC569" s="88"/>
      <c r="AD569" s="153">
        <f t="shared" si="101"/>
        <v>7</v>
      </c>
      <c r="AE569" s="88"/>
      <c r="AF569" s="153">
        <f t="shared" si="107"/>
        <v>14</v>
      </c>
      <c r="AG569" s="88"/>
      <c r="AH569" s="153">
        <f t="shared" si="86"/>
        <v>28</v>
      </c>
      <c r="AI569" s="88"/>
      <c r="AJ569" s="85"/>
      <c r="AK569" s="175"/>
      <c r="AL569" s="67"/>
      <c r="AM569" s="153">
        <f t="shared" si="104"/>
        <v>3</v>
      </c>
      <c r="AN569" s="88"/>
      <c r="AO569" s="153">
        <f t="shared" si="105"/>
        <v>7</v>
      </c>
      <c r="AP569" s="88"/>
      <c r="AQ569" s="153">
        <f t="shared" si="109"/>
        <v>14</v>
      </c>
      <c r="AR569" s="88"/>
      <c r="AS569" s="153">
        <f t="shared" si="106"/>
        <v>28</v>
      </c>
      <c r="AT569" s="88"/>
      <c r="AU569" s="85"/>
      <c r="AV569" s="94"/>
      <c r="AW569" s="199"/>
      <c r="AX569" s="200"/>
    </row>
    <row r="570" spans="1:50" s="1" customFormat="1" ht="15" customHeight="1" x14ac:dyDescent="0.25">
      <c r="A570" s="1" t="s">
        <v>697</v>
      </c>
      <c r="B570" s="147" t="s">
        <v>638</v>
      </c>
      <c r="C570" s="148" t="s">
        <v>698</v>
      </c>
      <c r="D570" s="213" t="s">
        <v>47</v>
      </c>
      <c r="E570" s="149" t="s">
        <v>152</v>
      </c>
      <c r="F570" s="217" t="s">
        <v>49</v>
      </c>
      <c r="G570" s="213" t="s">
        <v>173</v>
      </c>
      <c r="H570" s="150">
        <v>25</v>
      </c>
      <c r="I570" s="114"/>
      <c r="J570" s="110"/>
      <c r="K570" s="110"/>
      <c r="L570" s="110"/>
      <c r="M570" s="185" t="s">
        <v>1292</v>
      </c>
      <c r="N570" s="94"/>
      <c r="O570" s="74"/>
      <c r="P570" s="111"/>
      <c r="Q570" s="153">
        <f t="shared" si="102"/>
        <v>3</v>
      </c>
      <c r="R570" s="88"/>
      <c r="S570" s="153">
        <f t="shared" si="83"/>
        <v>7</v>
      </c>
      <c r="T570" s="88"/>
      <c r="U570" s="153">
        <f t="shared" si="108"/>
        <v>14</v>
      </c>
      <c r="V570" s="88"/>
      <c r="W570" s="153">
        <f t="shared" si="103"/>
        <v>28</v>
      </c>
      <c r="X570" s="88"/>
      <c r="Y570" s="85"/>
      <c r="Z570" s="175"/>
      <c r="AA570" s="83"/>
      <c r="AB570" s="153">
        <f t="shared" si="100"/>
        <v>3</v>
      </c>
      <c r="AC570" s="88"/>
      <c r="AD570" s="153">
        <f t="shared" si="101"/>
        <v>7</v>
      </c>
      <c r="AE570" s="88"/>
      <c r="AF570" s="153">
        <f t="shared" si="107"/>
        <v>14</v>
      </c>
      <c r="AG570" s="88"/>
      <c r="AH570" s="153">
        <f t="shared" si="86"/>
        <v>28</v>
      </c>
      <c r="AI570" s="88"/>
      <c r="AJ570" s="85"/>
      <c r="AK570" s="175"/>
      <c r="AL570" s="67"/>
      <c r="AM570" s="153">
        <f t="shared" si="104"/>
        <v>3</v>
      </c>
      <c r="AN570" s="88"/>
      <c r="AO570" s="153">
        <f t="shared" si="105"/>
        <v>7</v>
      </c>
      <c r="AP570" s="88"/>
      <c r="AQ570" s="153">
        <f t="shared" si="109"/>
        <v>14</v>
      </c>
      <c r="AR570" s="88"/>
      <c r="AS570" s="153">
        <f t="shared" si="106"/>
        <v>28</v>
      </c>
      <c r="AT570" s="88"/>
      <c r="AU570" s="85"/>
      <c r="AV570" s="94"/>
      <c r="AW570" s="199"/>
      <c r="AX570" s="200"/>
    </row>
    <row r="571" spans="1:50" s="1" customFormat="1" ht="15" customHeight="1" x14ac:dyDescent="0.25">
      <c r="A571" s="1" t="s">
        <v>699</v>
      </c>
      <c r="B571" s="147" t="s">
        <v>638</v>
      </c>
      <c r="C571" s="148" t="s">
        <v>700</v>
      </c>
      <c r="D571" s="213" t="s">
        <v>47</v>
      </c>
      <c r="E571" s="149" t="s">
        <v>152</v>
      </c>
      <c r="F571" s="217" t="s">
        <v>49</v>
      </c>
      <c r="G571" s="213" t="s">
        <v>173</v>
      </c>
      <c r="H571" s="150">
        <v>25</v>
      </c>
      <c r="I571" s="114"/>
      <c r="J571" s="110"/>
      <c r="K571" s="110"/>
      <c r="L571" s="110"/>
      <c r="M571" s="185" t="s">
        <v>1292</v>
      </c>
      <c r="N571" s="94"/>
      <c r="O571" s="74"/>
      <c r="P571" s="111"/>
      <c r="Q571" s="153">
        <f t="shared" si="102"/>
        <v>3</v>
      </c>
      <c r="R571" s="88"/>
      <c r="S571" s="153">
        <f t="shared" si="83"/>
        <v>7</v>
      </c>
      <c r="T571" s="88"/>
      <c r="U571" s="153">
        <f t="shared" si="108"/>
        <v>14</v>
      </c>
      <c r="V571" s="88"/>
      <c r="W571" s="153">
        <f t="shared" si="103"/>
        <v>28</v>
      </c>
      <c r="X571" s="88"/>
      <c r="Y571" s="85"/>
      <c r="Z571" s="175"/>
      <c r="AA571" s="83"/>
      <c r="AB571" s="153">
        <f t="shared" si="100"/>
        <v>3</v>
      </c>
      <c r="AC571" s="88"/>
      <c r="AD571" s="153">
        <f t="shared" si="101"/>
        <v>7</v>
      </c>
      <c r="AE571" s="88"/>
      <c r="AF571" s="153">
        <f t="shared" si="107"/>
        <v>14</v>
      </c>
      <c r="AG571" s="88"/>
      <c r="AH571" s="153">
        <f t="shared" si="86"/>
        <v>28</v>
      </c>
      <c r="AI571" s="88"/>
      <c r="AJ571" s="85"/>
      <c r="AK571" s="175"/>
      <c r="AL571" s="67"/>
      <c r="AM571" s="153">
        <f t="shared" si="104"/>
        <v>3</v>
      </c>
      <c r="AN571" s="88"/>
      <c r="AO571" s="153">
        <f t="shared" si="105"/>
        <v>7</v>
      </c>
      <c r="AP571" s="88"/>
      <c r="AQ571" s="153">
        <f t="shared" si="109"/>
        <v>14</v>
      </c>
      <c r="AR571" s="88"/>
      <c r="AS571" s="153">
        <f t="shared" si="106"/>
        <v>28</v>
      </c>
      <c r="AT571" s="88"/>
      <c r="AU571" s="85"/>
      <c r="AV571" s="94"/>
      <c r="AW571" s="199"/>
      <c r="AX571" s="200"/>
    </row>
    <row r="572" spans="1:50" s="1" customFormat="1" ht="15" customHeight="1" x14ac:dyDescent="0.25">
      <c r="A572" s="1" t="s">
        <v>701</v>
      </c>
      <c r="B572" s="147" t="s">
        <v>638</v>
      </c>
      <c r="C572" s="148" t="s">
        <v>702</v>
      </c>
      <c r="D572" s="213" t="s">
        <v>47</v>
      </c>
      <c r="E572" s="149" t="s">
        <v>152</v>
      </c>
      <c r="F572" s="217" t="s">
        <v>49</v>
      </c>
      <c r="G572" s="213" t="s">
        <v>173</v>
      </c>
      <c r="H572" s="150">
        <v>25</v>
      </c>
      <c r="I572" s="114"/>
      <c r="J572" s="110"/>
      <c r="K572" s="110"/>
      <c r="L572" s="110"/>
      <c r="M572" s="185" t="s">
        <v>1292</v>
      </c>
      <c r="N572" s="94"/>
      <c r="O572" s="74"/>
      <c r="P572" s="111"/>
      <c r="Q572" s="153">
        <f t="shared" si="102"/>
        <v>3</v>
      </c>
      <c r="R572" s="88"/>
      <c r="S572" s="153">
        <f t="shared" si="83"/>
        <v>7</v>
      </c>
      <c r="T572" s="88"/>
      <c r="U572" s="153">
        <f t="shared" si="108"/>
        <v>14</v>
      </c>
      <c r="V572" s="88"/>
      <c r="W572" s="153">
        <f t="shared" si="103"/>
        <v>28</v>
      </c>
      <c r="X572" s="88"/>
      <c r="Y572" s="85"/>
      <c r="Z572" s="175"/>
      <c r="AA572" s="83"/>
      <c r="AB572" s="153">
        <f t="shared" si="100"/>
        <v>3</v>
      </c>
      <c r="AC572" s="88"/>
      <c r="AD572" s="153">
        <f t="shared" si="101"/>
        <v>7</v>
      </c>
      <c r="AE572" s="88"/>
      <c r="AF572" s="153">
        <f t="shared" si="107"/>
        <v>14</v>
      </c>
      <c r="AG572" s="88"/>
      <c r="AH572" s="153">
        <f t="shared" si="86"/>
        <v>28</v>
      </c>
      <c r="AI572" s="88"/>
      <c r="AJ572" s="85"/>
      <c r="AK572" s="175"/>
      <c r="AL572" s="67"/>
      <c r="AM572" s="153">
        <f t="shared" si="104"/>
        <v>3</v>
      </c>
      <c r="AN572" s="88"/>
      <c r="AO572" s="153">
        <f t="shared" si="105"/>
        <v>7</v>
      </c>
      <c r="AP572" s="88"/>
      <c r="AQ572" s="153">
        <f t="shared" si="109"/>
        <v>14</v>
      </c>
      <c r="AR572" s="88"/>
      <c r="AS572" s="153">
        <f t="shared" si="106"/>
        <v>28</v>
      </c>
      <c r="AT572" s="88"/>
      <c r="AU572" s="85"/>
      <c r="AV572" s="94"/>
      <c r="AW572" s="199"/>
      <c r="AX572" s="200"/>
    </row>
    <row r="573" spans="1:50" s="1" customFormat="1" ht="15" customHeight="1" x14ac:dyDescent="0.25">
      <c r="A573" s="1" t="s">
        <v>703</v>
      </c>
      <c r="B573" s="147" t="s">
        <v>638</v>
      </c>
      <c r="C573" s="148" t="s">
        <v>704</v>
      </c>
      <c r="D573" s="213" t="s">
        <v>47</v>
      </c>
      <c r="E573" s="149" t="s">
        <v>152</v>
      </c>
      <c r="F573" s="217" t="s">
        <v>49</v>
      </c>
      <c r="G573" s="213" t="s">
        <v>173</v>
      </c>
      <c r="H573" s="150">
        <v>25</v>
      </c>
      <c r="I573" s="114"/>
      <c r="J573" s="110"/>
      <c r="K573" s="110"/>
      <c r="L573" s="110"/>
      <c r="M573" s="185" t="s">
        <v>1292</v>
      </c>
      <c r="N573" s="94"/>
      <c r="O573" s="74"/>
      <c r="P573" s="111"/>
      <c r="Q573" s="153">
        <f t="shared" si="102"/>
        <v>3</v>
      </c>
      <c r="R573" s="88"/>
      <c r="S573" s="153">
        <f t="shared" si="83"/>
        <v>7</v>
      </c>
      <c r="T573" s="88"/>
      <c r="U573" s="153">
        <f t="shared" si="108"/>
        <v>14</v>
      </c>
      <c r="V573" s="88"/>
      <c r="W573" s="153">
        <f t="shared" si="103"/>
        <v>28</v>
      </c>
      <c r="X573" s="88"/>
      <c r="Y573" s="85"/>
      <c r="Z573" s="175"/>
      <c r="AA573" s="83"/>
      <c r="AB573" s="153">
        <f>K573+3</f>
        <v>3</v>
      </c>
      <c r="AC573" s="88"/>
      <c r="AD573" s="153">
        <f>K573+7</f>
        <v>7</v>
      </c>
      <c r="AE573" s="88"/>
      <c r="AF573" s="153">
        <f>K573+14</f>
        <v>14</v>
      </c>
      <c r="AG573" s="88"/>
      <c r="AH573" s="153">
        <f t="shared" si="86"/>
        <v>28</v>
      </c>
      <c r="AI573" s="88"/>
      <c r="AJ573" s="85"/>
      <c r="AK573" s="175"/>
      <c r="AL573" s="67"/>
      <c r="AM573" s="153">
        <f t="shared" si="104"/>
        <v>3</v>
      </c>
      <c r="AN573" s="88"/>
      <c r="AO573" s="153">
        <f t="shared" si="105"/>
        <v>7</v>
      </c>
      <c r="AP573" s="88"/>
      <c r="AQ573" s="153">
        <f>L573+14</f>
        <v>14</v>
      </c>
      <c r="AR573" s="88"/>
      <c r="AS573" s="153">
        <f t="shared" si="106"/>
        <v>28</v>
      </c>
      <c r="AT573" s="88"/>
      <c r="AU573" s="85"/>
      <c r="AV573" s="94"/>
      <c r="AW573" s="199"/>
      <c r="AX573" s="200"/>
    </row>
    <row r="574" spans="1:50" s="1" customFormat="1" ht="15" customHeight="1" x14ac:dyDescent="0.25">
      <c r="A574" s="1" t="s">
        <v>705</v>
      </c>
      <c r="B574" s="147" t="s">
        <v>638</v>
      </c>
      <c r="C574" s="148" t="s">
        <v>706</v>
      </c>
      <c r="D574" s="213" t="s">
        <v>47</v>
      </c>
      <c r="E574" s="149" t="s">
        <v>152</v>
      </c>
      <c r="F574" s="217" t="s">
        <v>49</v>
      </c>
      <c r="G574" s="213" t="s">
        <v>173</v>
      </c>
      <c r="H574" s="150">
        <v>25</v>
      </c>
      <c r="I574" s="114"/>
      <c r="J574" s="110"/>
      <c r="K574" s="110"/>
      <c r="L574" s="110"/>
      <c r="M574" s="185" t="s">
        <v>1292</v>
      </c>
      <c r="N574" s="94"/>
      <c r="O574" s="74"/>
      <c r="P574" s="111"/>
      <c r="Q574" s="153">
        <f t="shared" si="102"/>
        <v>3</v>
      </c>
      <c r="R574" s="88"/>
      <c r="S574" s="153">
        <f t="shared" si="83"/>
        <v>7</v>
      </c>
      <c r="T574" s="88"/>
      <c r="U574" s="153">
        <f t="shared" si="108"/>
        <v>14</v>
      </c>
      <c r="V574" s="88"/>
      <c r="W574" s="153">
        <f t="shared" si="103"/>
        <v>28</v>
      </c>
      <c r="X574" s="88"/>
      <c r="Y574" s="85"/>
      <c r="Z574" s="175"/>
      <c r="AA574" s="83"/>
      <c r="AB574" s="153">
        <f>K574+3</f>
        <v>3</v>
      </c>
      <c r="AC574" s="88"/>
      <c r="AD574" s="153">
        <f>K574+7</f>
        <v>7</v>
      </c>
      <c r="AE574" s="88"/>
      <c r="AF574" s="153">
        <f>K574+14</f>
        <v>14</v>
      </c>
      <c r="AG574" s="88"/>
      <c r="AH574" s="153">
        <f t="shared" si="86"/>
        <v>28</v>
      </c>
      <c r="AI574" s="88"/>
      <c r="AJ574" s="85"/>
      <c r="AK574" s="175"/>
      <c r="AL574" s="67"/>
      <c r="AM574" s="153">
        <f t="shared" si="104"/>
        <v>3</v>
      </c>
      <c r="AN574" s="88"/>
      <c r="AO574" s="153">
        <f t="shared" si="105"/>
        <v>7</v>
      </c>
      <c r="AP574" s="88"/>
      <c r="AQ574" s="153">
        <f>L574+14</f>
        <v>14</v>
      </c>
      <c r="AR574" s="88"/>
      <c r="AS574" s="153">
        <f t="shared" si="106"/>
        <v>28</v>
      </c>
      <c r="AT574" s="88"/>
      <c r="AU574" s="85"/>
      <c r="AV574" s="94"/>
      <c r="AW574" s="199"/>
      <c r="AX574" s="200"/>
    </row>
    <row r="575" spans="1:50" s="1" customFormat="1" ht="15" customHeight="1" x14ac:dyDescent="0.25">
      <c r="A575" s="1" t="s">
        <v>707</v>
      </c>
      <c r="B575" s="147" t="s">
        <v>638</v>
      </c>
      <c r="C575" s="148" t="s">
        <v>708</v>
      </c>
      <c r="D575" s="213" t="s">
        <v>47</v>
      </c>
      <c r="E575" s="149" t="s">
        <v>152</v>
      </c>
      <c r="F575" s="217" t="s">
        <v>49</v>
      </c>
      <c r="G575" s="213" t="s">
        <v>173</v>
      </c>
      <c r="H575" s="150">
        <v>25</v>
      </c>
      <c r="I575" s="114"/>
      <c r="J575" s="110"/>
      <c r="K575" s="110"/>
      <c r="L575" s="110"/>
      <c r="M575" s="185" t="s">
        <v>1292</v>
      </c>
      <c r="N575" s="94"/>
      <c r="O575" s="74"/>
      <c r="P575" s="111"/>
      <c r="Q575" s="153">
        <f t="shared" si="102"/>
        <v>3</v>
      </c>
      <c r="R575" s="88"/>
      <c r="S575" s="153">
        <f t="shared" si="83"/>
        <v>7</v>
      </c>
      <c r="T575" s="88"/>
      <c r="U575" s="153">
        <f t="shared" si="108"/>
        <v>14</v>
      </c>
      <c r="V575" s="88"/>
      <c r="W575" s="153">
        <f t="shared" si="103"/>
        <v>28</v>
      </c>
      <c r="X575" s="88"/>
      <c r="Y575" s="85"/>
      <c r="Z575" s="175"/>
      <c r="AA575" s="83"/>
      <c r="AB575" s="153">
        <f>K575+3</f>
        <v>3</v>
      </c>
      <c r="AC575" s="88"/>
      <c r="AD575" s="153">
        <f>K575+7</f>
        <v>7</v>
      </c>
      <c r="AE575" s="88"/>
      <c r="AF575" s="153">
        <f>K575+14</f>
        <v>14</v>
      </c>
      <c r="AG575" s="88"/>
      <c r="AH575" s="153">
        <f t="shared" si="86"/>
        <v>28</v>
      </c>
      <c r="AI575" s="88"/>
      <c r="AJ575" s="85"/>
      <c r="AK575" s="175"/>
      <c r="AL575" s="67"/>
      <c r="AM575" s="153">
        <f t="shared" si="104"/>
        <v>3</v>
      </c>
      <c r="AN575" s="88"/>
      <c r="AO575" s="153">
        <f t="shared" si="105"/>
        <v>7</v>
      </c>
      <c r="AP575" s="88"/>
      <c r="AQ575" s="153">
        <f>L575+14</f>
        <v>14</v>
      </c>
      <c r="AR575" s="88"/>
      <c r="AS575" s="153">
        <f t="shared" si="106"/>
        <v>28</v>
      </c>
      <c r="AT575" s="88"/>
      <c r="AU575" s="85"/>
      <c r="AV575" s="94"/>
      <c r="AW575" s="199"/>
      <c r="AX575" s="200"/>
    </row>
    <row r="576" spans="1:50" s="1" customFormat="1" ht="15" customHeight="1" x14ac:dyDescent="0.25">
      <c r="A576" s="1" t="s">
        <v>709</v>
      </c>
      <c r="B576" s="147" t="s">
        <v>638</v>
      </c>
      <c r="C576" s="148" t="s">
        <v>710</v>
      </c>
      <c r="D576" s="213" t="s">
        <v>47</v>
      </c>
      <c r="E576" s="149" t="s">
        <v>152</v>
      </c>
      <c r="F576" s="217" t="s">
        <v>49</v>
      </c>
      <c r="G576" s="213" t="s">
        <v>173</v>
      </c>
      <c r="H576" s="150">
        <v>25</v>
      </c>
      <c r="I576" s="114"/>
      <c r="J576" s="110"/>
      <c r="K576" s="110"/>
      <c r="L576" s="110"/>
      <c r="M576" s="185" t="s">
        <v>1292</v>
      </c>
      <c r="N576" s="94"/>
      <c r="O576" s="74"/>
      <c r="P576" s="111"/>
      <c r="Q576" s="153">
        <f t="shared" si="102"/>
        <v>3</v>
      </c>
      <c r="R576" s="88"/>
      <c r="S576" s="153">
        <f t="shared" si="83"/>
        <v>7</v>
      </c>
      <c r="T576" s="88"/>
      <c r="U576" s="153">
        <f t="shared" si="108"/>
        <v>14</v>
      </c>
      <c r="V576" s="88"/>
      <c r="W576" s="153">
        <f t="shared" si="103"/>
        <v>28</v>
      </c>
      <c r="X576" s="88"/>
      <c r="Y576" s="85"/>
      <c r="Z576" s="175"/>
      <c r="AA576" s="83"/>
      <c r="AB576" s="153">
        <f t="shared" ref="AB576" si="110">K576+3</f>
        <v>3</v>
      </c>
      <c r="AC576" s="88"/>
      <c r="AD576" s="153">
        <f t="shared" ref="AD576" si="111">K576+7</f>
        <v>7</v>
      </c>
      <c r="AE576" s="88"/>
      <c r="AF576" s="153">
        <f t="shared" ref="AF576" si="112">K576+14</f>
        <v>14</v>
      </c>
      <c r="AG576" s="88"/>
      <c r="AH576" s="153">
        <f t="shared" si="86"/>
        <v>28</v>
      </c>
      <c r="AI576" s="88"/>
      <c r="AJ576" s="85"/>
      <c r="AK576" s="175"/>
      <c r="AL576" s="67"/>
      <c r="AM576" s="153">
        <f t="shared" si="104"/>
        <v>3</v>
      </c>
      <c r="AN576" s="88"/>
      <c r="AO576" s="153">
        <f t="shared" si="105"/>
        <v>7</v>
      </c>
      <c r="AP576" s="88"/>
      <c r="AQ576" s="153">
        <f t="shared" ref="AQ576" si="113">L576+14</f>
        <v>14</v>
      </c>
      <c r="AR576" s="88"/>
      <c r="AS576" s="153">
        <f t="shared" si="106"/>
        <v>28</v>
      </c>
      <c r="AT576" s="88"/>
      <c r="AU576" s="85"/>
      <c r="AV576" s="94"/>
      <c r="AW576" s="199"/>
      <c r="AX576" s="200"/>
    </row>
    <row r="577" spans="1:50" s="1" customFormat="1" ht="15" customHeight="1" x14ac:dyDescent="0.25">
      <c r="A577" s="1" t="s">
        <v>711</v>
      </c>
      <c r="B577" s="147" t="s">
        <v>638</v>
      </c>
      <c r="C577" s="148" t="s">
        <v>712</v>
      </c>
      <c r="D577" s="213" t="s">
        <v>47</v>
      </c>
      <c r="E577" s="149" t="s">
        <v>152</v>
      </c>
      <c r="F577" s="217" t="s">
        <v>49</v>
      </c>
      <c r="G577" s="213" t="s">
        <v>173</v>
      </c>
      <c r="H577" s="150">
        <v>25</v>
      </c>
      <c r="I577" s="114"/>
      <c r="J577" s="110"/>
      <c r="K577" s="110"/>
      <c r="L577" s="110"/>
      <c r="M577" s="185" t="s">
        <v>1292</v>
      </c>
      <c r="N577" s="94"/>
      <c r="O577" s="74"/>
      <c r="P577" s="111"/>
      <c r="Q577" s="153">
        <f t="shared" si="102"/>
        <v>3</v>
      </c>
      <c r="R577" s="88"/>
      <c r="S577" s="153">
        <f t="shared" si="83"/>
        <v>7</v>
      </c>
      <c r="T577" s="88"/>
      <c r="U577" s="153">
        <f t="shared" si="108"/>
        <v>14</v>
      </c>
      <c r="V577" s="88"/>
      <c r="W577" s="153">
        <f t="shared" si="103"/>
        <v>28</v>
      </c>
      <c r="X577" s="88"/>
      <c r="Y577" s="85"/>
      <c r="Z577" s="175"/>
      <c r="AA577" s="83"/>
      <c r="AB577" s="153">
        <f>K577+3</f>
        <v>3</v>
      </c>
      <c r="AC577" s="88"/>
      <c r="AD577" s="153">
        <f>K577+7</f>
        <v>7</v>
      </c>
      <c r="AE577" s="88"/>
      <c r="AF577" s="153">
        <f>K577+14</f>
        <v>14</v>
      </c>
      <c r="AG577" s="88"/>
      <c r="AH577" s="153">
        <f t="shared" si="86"/>
        <v>28</v>
      </c>
      <c r="AI577" s="88"/>
      <c r="AJ577" s="85"/>
      <c r="AK577" s="175"/>
      <c r="AL577" s="67"/>
      <c r="AM577" s="153">
        <f t="shared" si="104"/>
        <v>3</v>
      </c>
      <c r="AN577" s="88"/>
      <c r="AO577" s="153">
        <f t="shared" si="105"/>
        <v>7</v>
      </c>
      <c r="AP577" s="88"/>
      <c r="AQ577" s="153">
        <f>L577+14</f>
        <v>14</v>
      </c>
      <c r="AR577" s="88"/>
      <c r="AS577" s="153">
        <f t="shared" si="106"/>
        <v>28</v>
      </c>
      <c r="AT577" s="88"/>
      <c r="AU577" s="85"/>
      <c r="AV577" s="94"/>
      <c r="AW577" s="199"/>
      <c r="AX577" s="200"/>
    </row>
    <row r="578" spans="1:50" s="1" customFormat="1" ht="15" customHeight="1" x14ac:dyDescent="0.25">
      <c r="A578" s="1" t="s">
        <v>713</v>
      </c>
      <c r="B578" s="147" t="s">
        <v>638</v>
      </c>
      <c r="C578" s="148" t="s">
        <v>714</v>
      </c>
      <c r="D578" s="213" t="s">
        <v>47</v>
      </c>
      <c r="E578" s="149" t="s">
        <v>152</v>
      </c>
      <c r="F578" s="217" t="s">
        <v>49</v>
      </c>
      <c r="G578" s="213" t="s">
        <v>173</v>
      </c>
      <c r="H578" s="150">
        <v>25</v>
      </c>
      <c r="I578" s="114"/>
      <c r="J578" s="110"/>
      <c r="K578" s="110"/>
      <c r="L578" s="110"/>
      <c r="M578" s="185" t="s">
        <v>1292</v>
      </c>
      <c r="N578" s="94"/>
      <c r="O578" s="74"/>
      <c r="P578" s="111"/>
      <c r="Q578" s="153">
        <f t="shared" si="102"/>
        <v>3</v>
      </c>
      <c r="R578" s="88"/>
      <c r="S578" s="153">
        <f t="shared" si="83"/>
        <v>7</v>
      </c>
      <c r="T578" s="88"/>
      <c r="U578" s="153">
        <f t="shared" si="108"/>
        <v>14</v>
      </c>
      <c r="V578" s="88"/>
      <c r="W578" s="153">
        <f t="shared" si="103"/>
        <v>28</v>
      </c>
      <c r="X578" s="88"/>
      <c r="Y578" s="85"/>
      <c r="Z578" s="175"/>
      <c r="AA578" s="83"/>
      <c r="AB578" s="153">
        <f>K578+3</f>
        <v>3</v>
      </c>
      <c r="AC578" s="88"/>
      <c r="AD578" s="153">
        <f>K578+7</f>
        <v>7</v>
      </c>
      <c r="AE578" s="88"/>
      <c r="AF578" s="153">
        <f>K578+14</f>
        <v>14</v>
      </c>
      <c r="AG578" s="88"/>
      <c r="AH578" s="153">
        <f t="shared" si="86"/>
        <v>28</v>
      </c>
      <c r="AI578" s="88"/>
      <c r="AJ578" s="85"/>
      <c r="AK578" s="175"/>
      <c r="AL578" s="67"/>
      <c r="AM578" s="153">
        <f t="shared" si="104"/>
        <v>3</v>
      </c>
      <c r="AN578" s="88"/>
      <c r="AO578" s="153">
        <f t="shared" si="105"/>
        <v>7</v>
      </c>
      <c r="AP578" s="88"/>
      <c r="AQ578" s="153">
        <f>L578+14</f>
        <v>14</v>
      </c>
      <c r="AR578" s="88"/>
      <c r="AS578" s="153">
        <f t="shared" si="106"/>
        <v>28</v>
      </c>
      <c r="AT578" s="88"/>
      <c r="AU578" s="85"/>
      <c r="AV578" s="94"/>
      <c r="AW578" s="199"/>
      <c r="AX578" s="200"/>
    </row>
    <row r="579" spans="1:50" s="1" customFormat="1" ht="15" customHeight="1" x14ac:dyDescent="0.25">
      <c r="A579" s="1" t="s">
        <v>715</v>
      </c>
      <c r="B579" s="147" t="s">
        <v>638</v>
      </c>
      <c r="C579" s="148" t="s">
        <v>716</v>
      </c>
      <c r="D579" s="213" t="s">
        <v>47</v>
      </c>
      <c r="E579" s="149" t="s">
        <v>152</v>
      </c>
      <c r="F579" s="217" t="s">
        <v>49</v>
      </c>
      <c r="G579" s="213" t="s">
        <v>173</v>
      </c>
      <c r="H579" s="150">
        <v>25</v>
      </c>
      <c r="I579" s="114"/>
      <c r="J579" s="110"/>
      <c r="K579" s="110"/>
      <c r="L579" s="110"/>
      <c r="M579" s="185" t="s">
        <v>1292</v>
      </c>
      <c r="N579" s="94"/>
      <c r="O579" s="74"/>
      <c r="P579" s="111"/>
      <c r="Q579" s="153">
        <f t="shared" si="102"/>
        <v>3</v>
      </c>
      <c r="R579" s="88"/>
      <c r="S579" s="153">
        <f t="shared" si="83"/>
        <v>7</v>
      </c>
      <c r="T579" s="88"/>
      <c r="U579" s="153">
        <f t="shared" si="108"/>
        <v>14</v>
      </c>
      <c r="V579" s="88"/>
      <c r="W579" s="153">
        <f t="shared" si="103"/>
        <v>28</v>
      </c>
      <c r="X579" s="88"/>
      <c r="Y579" s="85"/>
      <c r="Z579" s="175"/>
      <c r="AA579" s="83"/>
      <c r="AB579" s="153">
        <f>K579+3</f>
        <v>3</v>
      </c>
      <c r="AC579" s="88"/>
      <c r="AD579" s="153">
        <f>K579+7</f>
        <v>7</v>
      </c>
      <c r="AE579" s="88"/>
      <c r="AF579" s="153">
        <f>K579+14</f>
        <v>14</v>
      </c>
      <c r="AG579" s="88"/>
      <c r="AH579" s="153">
        <f t="shared" si="86"/>
        <v>28</v>
      </c>
      <c r="AI579" s="88"/>
      <c r="AJ579" s="85"/>
      <c r="AK579" s="175"/>
      <c r="AL579" s="67"/>
      <c r="AM579" s="153">
        <f t="shared" si="104"/>
        <v>3</v>
      </c>
      <c r="AN579" s="88"/>
      <c r="AO579" s="153">
        <f t="shared" si="105"/>
        <v>7</v>
      </c>
      <c r="AP579" s="88"/>
      <c r="AQ579" s="153">
        <f>L579+14</f>
        <v>14</v>
      </c>
      <c r="AR579" s="88"/>
      <c r="AS579" s="153">
        <f t="shared" si="106"/>
        <v>28</v>
      </c>
      <c r="AT579" s="88"/>
      <c r="AU579" s="85"/>
      <c r="AV579" s="94"/>
      <c r="AW579" s="199"/>
      <c r="AX579" s="200"/>
    </row>
    <row r="580" spans="1:50" s="1" customFormat="1" ht="15" customHeight="1" x14ac:dyDescent="0.25">
      <c r="A580" s="1" t="s">
        <v>717</v>
      </c>
      <c r="B580" s="147" t="s">
        <v>638</v>
      </c>
      <c r="C580" s="148" t="s">
        <v>718</v>
      </c>
      <c r="D580" s="213" t="s">
        <v>47</v>
      </c>
      <c r="E580" s="149" t="s">
        <v>152</v>
      </c>
      <c r="F580" s="217" t="s">
        <v>49</v>
      </c>
      <c r="G580" s="213" t="s">
        <v>173</v>
      </c>
      <c r="H580" s="150">
        <v>25</v>
      </c>
      <c r="I580" s="114"/>
      <c r="J580" s="110"/>
      <c r="K580" s="110"/>
      <c r="L580" s="110"/>
      <c r="M580" s="185" t="s">
        <v>1292</v>
      </c>
      <c r="N580" s="94"/>
      <c r="O580" s="74"/>
      <c r="P580" s="111"/>
      <c r="Q580" s="153">
        <f t="shared" si="102"/>
        <v>3</v>
      </c>
      <c r="R580" s="88"/>
      <c r="S580" s="153">
        <f t="shared" si="83"/>
        <v>7</v>
      </c>
      <c r="T580" s="88"/>
      <c r="U580" s="153">
        <f t="shared" si="108"/>
        <v>14</v>
      </c>
      <c r="V580" s="88"/>
      <c r="W580" s="153">
        <f t="shared" si="103"/>
        <v>28</v>
      </c>
      <c r="X580" s="88"/>
      <c r="Y580" s="85"/>
      <c r="Z580" s="175"/>
      <c r="AA580" s="83"/>
      <c r="AB580" s="153">
        <f t="shared" ref="AB580" si="114">K580+3</f>
        <v>3</v>
      </c>
      <c r="AC580" s="88"/>
      <c r="AD580" s="153">
        <f t="shared" ref="AD580" si="115">K580+7</f>
        <v>7</v>
      </c>
      <c r="AE580" s="88"/>
      <c r="AF580" s="153">
        <f t="shared" ref="AF580" si="116">K580+14</f>
        <v>14</v>
      </c>
      <c r="AG580" s="88"/>
      <c r="AH580" s="153">
        <f t="shared" si="86"/>
        <v>28</v>
      </c>
      <c r="AI580" s="88"/>
      <c r="AJ580" s="85"/>
      <c r="AK580" s="175"/>
      <c r="AL580" s="67"/>
      <c r="AM580" s="153">
        <f t="shared" si="104"/>
        <v>3</v>
      </c>
      <c r="AN580" s="88"/>
      <c r="AO580" s="153">
        <f t="shared" si="105"/>
        <v>7</v>
      </c>
      <c r="AP580" s="88"/>
      <c r="AQ580" s="153">
        <f t="shared" ref="AQ580" si="117">L580+14</f>
        <v>14</v>
      </c>
      <c r="AR580" s="88"/>
      <c r="AS580" s="153">
        <f t="shared" si="106"/>
        <v>28</v>
      </c>
      <c r="AT580" s="88"/>
      <c r="AU580" s="85"/>
      <c r="AV580" s="94"/>
      <c r="AW580" s="199"/>
      <c r="AX580" s="200"/>
    </row>
    <row r="581" spans="1:50" s="1" customFormat="1" ht="15" customHeight="1" x14ac:dyDescent="0.25">
      <c r="A581" s="1" t="s">
        <v>719</v>
      </c>
      <c r="B581" s="147" t="s">
        <v>638</v>
      </c>
      <c r="C581" s="148" t="s">
        <v>720</v>
      </c>
      <c r="D581" s="213" t="s">
        <v>47</v>
      </c>
      <c r="E581" s="149" t="s">
        <v>152</v>
      </c>
      <c r="F581" s="217" t="s">
        <v>49</v>
      </c>
      <c r="G581" s="213" t="s">
        <v>173</v>
      </c>
      <c r="H581" s="150">
        <v>25</v>
      </c>
      <c r="I581" s="114"/>
      <c r="J581" s="110"/>
      <c r="K581" s="110"/>
      <c r="L581" s="110"/>
      <c r="M581" s="185" t="s">
        <v>1292</v>
      </c>
      <c r="N581" s="94"/>
      <c r="O581" s="74"/>
      <c r="P581" s="111"/>
      <c r="Q581" s="153">
        <f t="shared" si="102"/>
        <v>3</v>
      </c>
      <c r="R581" s="88"/>
      <c r="S581" s="153">
        <f t="shared" si="83"/>
        <v>7</v>
      </c>
      <c r="T581" s="88"/>
      <c r="U581" s="153">
        <f t="shared" si="108"/>
        <v>14</v>
      </c>
      <c r="V581" s="88"/>
      <c r="W581" s="153">
        <f t="shared" si="103"/>
        <v>28</v>
      </c>
      <c r="X581" s="88"/>
      <c r="Y581" s="85"/>
      <c r="Z581" s="175"/>
      <c r="AA581" s="83"/>
      <c r="AB581" s="153">
        <f>K581+3</f>
        <v>3</v>
      </c>
      <c r="AC581" s="88"/>
      <c r="AD581" s="153">
        <f>K581+7</f>
        <v>7</v>
      </c>
      <c r="AE581" s="88"/>
      <c r="AF581" s="153">
        <f>K581+14</f>
        <v>14</v>
      </c>
      <c r="AG581" s="88"/>
      <c r="AH581" s="153">
        <f t="shared" si="86"/>
        <v>28</v>
      </c>
      <c r="AI581" s="88"/>
      <c r="AJ581" s="85"/>
      <c r="AK581" s="175"/>
      <c r="AL581" s="67"/>
      <c r="AM581" s="153">
        <f t="shared" si="104"/>
        <v>3</v>
      </c>
      <c r="AN581" s="88"/>
      <c r="AO581" s="153">
        <f t="shared" si="105"/>
        <v>7</v>
      </c>
      <c r="AP581" s="88"/>
      <c r="AQ581" s="153">
        <f>L581+14</f>
        <v>14</v>
      </c>
      <c r="AR581" s="88"/>
      <c r="AS581" s="153">
        <f t="shared" si="106"/>
        <v>28</v>
      </c>
      <c r="AT581" s="88"/>
      <c r="AU581" s="85"/>
      <c r="AV581" s="94"/>
      <c r="AW581" s="199"/>
      <c r="AX581" s="200"/>
    </row>
    <row r="582" spans="1:50" s="1" customFormat="1" ht="15" customHeight="1" x14ac:dyDescent="0.25">
      <c r="A582" s="1" t="s">
        <v>721</v>
      </c>
      <c r="B582" s="147" t="s">
        <v>638</v>
      </c>
      <c r="C582" s="148" t="s">
        <v>722</v>
      </c>
      <c r="D582" s="213" t="s">
        <v>47</v>
      </c>
      <c r="E582" s="149" t="s">
        <v>152</v>
      </c>
      <c r="F582" s="217" t="s">
        <v>49</v>
      </c>
      <c r="G582" s="213" t="s">
        <v>173</v>
      </c>
      <c r="H582" s="150">
        <v>25</v>
      </c>
      <c r="I582" s="114"/>
      <c r="J582" s="110"/>
      <c r="K582" s="110"/>
      <c r="L582" s="110"/>
      <c r="M582" s="185" t="s">
        <v>1292</v>
      </c>
      <c r="N582" s="94"/>
      <c r="O582" s="74"/>
      <c r="P582" s="111"/>
      <c r="Q582" s="153">
        <f t="shared" si="102"/>
        <v>3</v>
      </c>
      <c r="R582" s="88"/>
      <c r="S582" s="153">
        <f t="shared" si="83"/>
        <v>7</v>
      </c>
      <c r="T582" s="88"/>
      <c r="U582" s="153">
        <f t="shared" si="108"/>
        <v>14</v>
      </c>
      <c r="V582" s="88"/>
      <c r="W582" s="153">
        <f t="shared" si="103"/>
        <v>28</v>
      </c>
      <c r="X582" s="88"/>
      <c r="Y582" s="85"/>
      <c r="Z582" s="175"/>
      <c r="AA582" s="83"/>
      <c r="AB582" s="153">
        <f>K582+3</f>
        <v>3</v>
      </c>
      <c r="AC582" s="88"/>
      <c r="AD582" s="153">
        <f>K582+7</f>
        <v>7</v>
      </c>
      <c r="AE582" s="88"/>
      <c r="AF582" s="153">
        <f>K582+14</f>
        <v>14</v>
      </c>
      <c r="AG582" s="88"/>
      <c r="AH582" s="153">
        <f t="shared" si="86"/>
        <v>28</v>
      </c>
      <c r="AI582" s="88"/>
      <c r="AJ582" s="85"/>
      <c r="AK582" s="175"/>
      <c r="AL582" s="67"/>
      <c r="AM582" s="153">
        <f t="shared" si="104"/>
        <v>3</v>
      </c>
      <c r="AN582" s="88"/>
      <c r="AO582" s="153">
        <f t="shared" si="105"/>
        <v>7</v>
      </c>
      <c r="AP582" s="88"/>
      <c r="AQ582" s="153">
        <f>L582+14</f>
        <v>14</v>
      </c>
      <c r="AR582" s="88"/>
      <c r="AS582" s="153">
        <f t="shared" si="106"/>
        <v>28</v>
      </c>
      <c r="AT582" s="88"/>
      <c r="AU582" s="85"/>
      <c r="AV582" s="94"/>
      <c r="AW582" s="199"/>
      <c r="AX582" s="200"/>
    </row>
    <row r="583" spans="1:50" s="1" customFormat="1" ht="15" customHeight="1" x14ac:dyDescent="0.25">
      <c r="A583" s="1" t="s">
        <v>723</v>
      </c>
      <c r="B583" s="147" t="s">
        <v>638</v>
      </c>
      <c r="C583" s="148" t="s">
        <v>724</v>
      </c>
      <c r="D583" s="213" t="s">
        <v>47</v>
      </c>
      <c r="E583" s="149" t="s">
        <v>152</v>
      </c>
      <c r="F583" s="217" t="s">
        <v>49</v>
      </c>
      <c r="G583" s="213" t="s">
        <v>173</v>
      </c>
      <c r="H583" s="150">
        <v>25</v>
      </c>
      <c r="I583" s="114"/>
      <c r="J583" s="110"/>
      <c r="K583" s="110"/>
      <c r="L583" s="110"/>
      <c r="M583" s="185" t="s">
        <v>1292</v>
      </c>
      <c r="N583" s="94"/>
      <c r="O583" s="74"/>
      <c r="P583" s="111"/>
      <c r="Q583" s="153">
        <f t="shared" si="102"/>
        <v>3</v>
      </c>
      <c r="R583" s="88"/>
      <c r="S583" s="153">
        <f t="shared" si="83"/>
        <v>7</v>
      </c>
      <c r="T583" s="88"/>
      <c r="U583" s="153">
        <f t="shared" si="108"/>
        <v>14</v>
      </c>
      <c r="V583" s="88"/>
      <c r="W583" s="153">
        <f t="shared" si="103"/>
        <v>28</v>
      </c>
      <c r="X583" s="88"/>
      <c r="Y583" s="85"/>
      <c r="Z583" s="175"/>
      <c r="AA583" s="83"/>
      <c r="AB583" s="153">
        <f>K583+3</f>
        <v>3</v>
      </c>
      <c r="AC583" s="88"/>
      <c r="AD583" s="153">
        <f>K583+7</f>
        <v>7</v>
      </c>
      <c r="AE583" s="88"/>
      <c r="AF583" s="153">
        <f>K583+14</f>
        <v>14</v>
      </c>
      <c r="AG583" s="88"/>
      <c r="AH583" s="153">
        <f t="shared" si="86"/>
        <v>28</v>
      </c>
      <c r="AI583" s="88"/>
      <c r="AJ583" s="85"/>
      <c r="AK583" s="175"/>
      <c r="AL583" s="67"/>
      <c r="AM583" s="153">
        <f t="shared" si="104"/>
        <v>3</v>
      </c>
      <c r="AN583" s="88"/>
      <c r="AO583" s="153">
        <f t="shared" si="105"/>
        <v>7</v>
      </c>
      <c r="AP583" s="88"/>
      <c r="AQ583" s="153">
        <f>L583+14</f>
        <v>14</v>
      </c>
      <c r="AR583" s="88"/>
      <c r="AS583" s="153">
        <f t="shared" si="106"/>
        <v>28</v>
      </c>
      <c r="AT583" s="88"/>
      <c r="AU583" s="85"/>
      <c r="AV583" s="94"/>
      <c r="AW583" s="199"/>
      <c r="AX583" s="200"/>
    </row>
    <row r="584" spans="1:50" s="1" customFormat="1" ht="15" customHeight="1" x14ac:dyDescent="0.25">
      <c r="A584" s="1" t="s">
        <v>725</v>
      </c>
      <c r="B584" s="147" t="s">
        <v>638</v>
      </c>
      <c r="C584" s="148" t="s">
        <v>726</v>
      </c>
      <c r="D584" s="213" t="s">
        <v>47</v>
      </c>
      <c r="E584" s="149" t="s">
        <v>152</v>
      </c>
      <c r="F584" s="217" t="s">
        <v>49</v>
      </c>
      <c r="G584" s="213" t="s">
        <v>173</v>
      </c>
      <c r="H584" s="150">
        <v>25</v>
      </c>
      <c r="I584" s="114"/>
      <c r="J584" s="110"/>
      <c r="K584" s="110"/>
      <c r="L584" s="110"/>
      <c r="M584" s="185" t="s">
        <v>1292</v>
      </c>
      <c r="N584" s="94"/>
      <c r="O584" s="74"/>
      <c r="P584" s="111"/>
      <c r="Q584" s="153">
        <f t="shared" si="102"/>
        <v>3</v>
      </c>
      <c r="R584" s="88"/>
      <c r="S584" s="153">
        <f t="shared" si="83"/>
        <v>7</v>
      </c>
      <c r="T584" s="88"/>
      <c r="U584" s="153">
        <f t="shared" si="108"/>
        <v>14</v>
      </c>
      <c r="V584" s="88"/>
      <c r="W584" s="153">
        <f t="shared" si="103"/>
        <v>28</v>
      </c>
      <c r="X584" s="88"/>
      <c r="Y584" s="85"/>
      <c r="Z584" s="175"/>
      <c r="AA584" s="83"/>
      <c r="AB584" s="153">
        <f t="shared" ref="AB584" si="118">K584+3</f>
        <v>3</v>
      </c>
      <c r="AC584" s="88"/>
      <c r="AD584" s="153">
        <f t="shared" ref="AD584" si="119">K584+7</f>
        <v>7</v>
      </c>
      <c r="AE584" s="88"/>
      <c r="AF584" s="153">
        <f t="shared" ref="AF584" si="120">K584+14</f>
        <v>14</v>
      </c>
      <c r="AG584" s="88"/>
      <c r="AH584" s="153">
        <f t="shared" si="86"/>
        <v>28</v>
      </c>
      <c r="AI584" s="88"/>
      <c r="AJ584" s="85"/>
      <c r="AK584" s="175"/>
      <c r="AL584" s="67"/>
      <c r="AM584" s="153">
        <f t="shared" si="104"/>
        <v>3</v>
      </c>
      <c r="AN584" s="88"/>
      <c r="AO584" s="153">
        <f t="shared" si="105"/>
        <v>7</v>
      </c>
      <c r="AP584" s="88"/>
      <c r="AQ584" s="153">
        <f t="shared" ref="AQ584" si="121">L584+14</f>
        <v>14</v>
      </c>
      <c r="AR584" s="88"/>
      <c r="AS584" s="153">
        <f t="shared" si="106"/>
        <v>28</v>
      </c>
      <c r="AT584" s="88"/>
      <c r="AU584" s="85"/>
      <c r="AV584" s="94"/>
      <c r="AW584" s="199"/>
      <c r="AX584" s="200"/>
    </row>
    <row r="585" spans="1:50" s="1" customFormat="1" ht="15" customHeight="1" x14ac:dyDescent="0.25">
      <c r="A585" s="1" t="s">
        <v>727</v>
      </c>
      <c r="B585" s="147" t="s">
        <v>638</v>
      </c>
      <c r="C585" s="148" t="s">
        <v>728</v>
      </c>
      <c r="D585" s="213" t="s">
        <v>47</v>
      </c>
      <c r="E585" s="149" t="s">
        <v>152</v>
      </c>
      <c r="F585" s="217" t="s">
        <v>49</v>
      </c>
      <c r="G585" s="213" t="s">
        <v>173</v>
      </c>
      <c r="H585" s="150">
        <v>25</v>
      </c>
      <c r="I585" s="114"/>
      <c r="J585" s="110"/>
      <c r="K585" s="110"/>
      <c r="L585" s="110"/>
      <c r="M585" s="185" t="s">
        <v>1292</v>
      </c>
      <c r="N585" s="94"/>
      <c r="O585" s="74"/>
      <c r="P585" s="111"/>
      <c r="Q585" s="153">
        <f t="shared" si="102"/>
        <v>3</v>
      </c>
      <c r="R585" s="88"/>
      <c r="S585" s="153">
        <f t="shared" si="83"/>
        <v>7</v>
      </c>
      <c r="T585" s="88"/>
      <c r="U585" s="153">
        <f t="shared" si="108"/>
        <v>14</v>
      </c>
      <c r="V585" s="88"/>
      <c r="W585" s="153">
        <f t="shared" si="103"/>
        <v>28</v>
      </c>
      <c r="X585" s="88"/>
      <c r="Y585" s="85"/>
      <c r="Z585" s="175"/>
      <c r="AA585" s="83"/>
      <c r="AB585" s="153">
        <f>K585+3</f>
        <v>3</v>
      </c>
      <c r="AC585" s="88"/>
      <c r="AD585" s="153">
        <f>K585+7</f>
        <v>7</v>
      </c>
      <c r="AE585" s="88"/>
      <c r="AF585" s="153">
        <f>K585+14</f>
        <v>14</v>
      </c>
      <c r="AG585" s="88"/>
      <c r="AH585" s="153">
        <f t="shared" si="86"/>
        <v>28</v>
      </c>
      <c r="AI585" s="88"/>
      <c r="AJ585" s="85"/>
      <c r="AK585" s="175"/>
      <c r="AL585" s="67"/>
      <c r="AM585" s="153">
        <f t="shared" si="104"/>
        <v>3</v>
      </c>
      <c r="AN585" s="88"/>
      <c r="AO585" s="153">
        <f t="shared" si="105"/>
        <v>7</v>
      </c>
      <c r="AP585" s="88"/>
      <c r="AQ585" s="153">
        <f>L585+14</f>
        <v>14</v>
      </c>
      <c r="AR585" s="88"/>
      <c r="AS585" s="153">
        <f t="shared" si="106"/>
        <v>28</v>
      </c>
      <c r="AT585" s="88"/>
      <c r="AU585" s="85"/>
      <c r="AV585" s="94"/>
      <c r="AW585" s="199"/>
      <c r="AX585" s="200"/>
    </row>
    <row r="586" spans="1:50" s="1" customFormat="1" ht="15" customHeight="1" x14ac:dyDescent="0.25">
      <c r="A586" s="1" t="s">
        <v>729</v>
      </c>
      <c r="B586" s="147" t="s">
        <v>638</v>
      </c>
      <c r="C586" s="148" t="s">
        <v>730</v>
      </c>
      <c r="D586" s="213" t="s">
        <v>47</v>
      </c>
      <c r="E586" s="149" t="s">
        <v>152</v>
      </c>
      <c r="F586" s="217" t="s">
        <v>49</v>
      </c>
      <c r="G586" s="213" t="s">
        <v>173</v>
      </c>
      <c r="H586" s="150">
        <v>25</v>
      </c>
      <c r="I586" s="114"/>
      <c r="J586" s="110"/>
      <c r="K586" s="110"/>
      <c r="L586" s="110"/>
      <c r="M586" s="185" t="s">
        <v>1292</v>
      </c>
      <c r="N586" s="94"/>
      <c r="O586" s="74"/>
      <c r="P586" s="111"/>
      <c r="Q586" s="153">
        <f t="shared" si="102"/>
        <v>3</v>
      </c>
      <c r="R586" s="88"/>
      <c r="S586" s="153">
        <f t="shared" si="83"/>
        <v>7</v>
      </c>
      <c r="T586" s="88"/>
      <c r="U586" s="153">
        <f t="shared" si="108"/>
        <v>14</v>
      </c>
      <c r="V586" s="88"/>
      <c r="W586" s="153">
        <f t="shared" si="103"/>
        <v>28</v>
      </c>
      <c r="X586" s="88"/>
      <c r="Y586" s="85"/>
      <c r="Z586" s="175"/>
      <c r="AA586" s="83"/>
      <c r="AB586" s="153">
        <f>K586+3</f>
        <v>3</v>
      </c>
      <c r="AC586" s="88"/>
      <c r="AD586" s="153">
        <f>K586+7</f>
        <v>7</v>
      </c>
      <c r="AE586" s="88"/>
      <c r="AF586" s="153">
        <f>K586+14</f>
        <v>14</v>
      </c>
      <c r="AG586" s="88"/>
      <c r="AH586" s="153">
        <f t="shared" si="86"/>
        <v>28</v>
      </c>
      <c r="AI586" s="88"/>
      <c r="AJ586" s="85"/>
      <c r="AK586" s="175"/>
      <c r="AL586" s="67"/>
      <c r="AM586" s="153">
        <f t="shared" si="104"/>
        <v>3</v>
      </c>
      <c r="AN586" s="88"/>
      <c r="AO586" s="153">
        <f t="shared" si="105"/>
        <v>7</v>
      </c>
      <c r="AP586" s="88"/>
      <c r="AQ586" s="153">
        <f>L586+14</f>
        <v>14</v>
      </c>
      <c r="AR586" s="88"/>
      <c r="AS586" s="153">
        <f t="shared" si="106"/>
        <v>28</v>
      </c>
      <c r="AT586" s="88"/>
      <c r="AU586" s="85"/>
      <c r="AV586" s="94"/>
      <c r="AW586" s="199"/>
      <c r="AX586" s="200"/>
    </row>
    <row r="587" spans="1:50" s="1" customFormat="1" ht="15" customHeight="1" x14ac:dyDescent="0.25">
      <c r="A587" s="1" t="s">
        <v>731</v>
      </c>
      <c r="B587" s="147" t="s">
        <v>638</v>
      </c>
      <c r="C587" s="148" t="s">
        <v>732</v>
      </c>
      <c r="D587" s="213" t="s">
        <v>47</v>
      </c>
      <c r="E587" s="149" t="s">
        <v>152</v>
      </c>
      <c r="F587" s="217" t="s">
        <v>49</v>
      </c>
      <c r="G587" s="213" t="s">
        <v>173</v>
      </c>
      <c r="H587" s="150">
        <v>25</v>
      </c>
      <c r="I587" s="114"/>
      <c r="J587" s="110"/>
      <c r="K587" s="110"/>
      <c r="L587" s="110"/>
      <c r="M587" s="185" t="s">
        <v>1292</v>
      </c>
      <c r="N587" s="94"/>
      <c r="O587" s="74"/>
      <c r="P587" s="111"/>
      <c r="Q587" s="153">
        <f t="shared" si="102"/>
        <v>3</v>
      </c>
      <c r="R587" s="88"/>
      <c r="S587" s="153">
        <f t="shared" si="83"/>
        <v>7</v>
      </c>
      <c r="T587" s="88"/>
      <c r="U587" s="153">
        <f t="shared" si="108"/>
        <v>14</v>
      </c>
      <c r="V587" s="88"/>
      <c r="W587" s="153">
        <f t="shared" si="103"/>
        <v>28</v>
      </c>
      <c r="X587" s="88"/>
      <c r="Y587" s="85"/>
      <c r="Z587" s="175"/>
      <c r="AA587" s="83"/>
      <c r="AB587" s="153">
        <f t="shared" ref="AB587" si="122">K587+3</f>
        <v>3</v>
      </c>
      <c r="AC587" s="88"/>
      <c r="AD587" s="153">
        <f t="shared" ref="AD587" si="123">K587+7</f>
        <v>7</v>
      </c>
      <c r="AE587" s="88"/>
      <c r="AF587" s="153">
        <f t="shared" ref="AF587" si="124">K587+14</f>
        <v>14</v>
      </c>
      <c r="AG587" s="88"/>
      <c r="AH587" s="153">
        <f t="shared" si="86"/>
        <v>28</v>
      </c>
      <c r="AI587" s="88"/>
      <c r="AJ587" s="85"/>
      <c r="AK587" s="175"/>
      <c r="AL587" s="67"/>
      <c r="AM587" s="153">
        <f t="shared" si="104"/>
        <v>3</v>
      </c>
      <c r="AN587" s="88"/>
      <c r="AO587" s="153">
        <f t="shared" si="105"/>
        <v>7</v>
      </c>
      <c r="AP587" s="88"/>
      <c r="AQ587" s="153">
        <f t="shared" ref="AQ587" si="125">L587+14</f>
        <v>14</v>
      </c>
      <c r="AR587" s="88"/>
      <c r="AS587" s="153">
        <f t="shared" si="106"/>
        <v>28</v>
      </c>
      <c r="AT587" s="88"/>
      <c r="AU587" s="85"/>
      <c r="AV587" s="94"/>
      <c r="AW587" s="199"/>
      <c r="AX587" s="200"/>
    </row>
    <row r="588" spans="1:50" s="1" customFormat="1" ht="15" customHeight="1" x14ac:dyDescent="0.25">
      <c r="A588" s="1" t="s">
        <v>733</v>
      </c>
      <c r="B588" s="147" t="s">
        <v>638</v>
      </c>
      <c r="C588" s="148" t="s">
        <v>734</v>
      </c>
      <c r="D588" s="213" t="s">
        <v>47</v>
      </c>
      <c r="E588" s="149" t="s">
        <v>152</v>
      </c>
      <c r="F588" s="217" t="s">
        <v>49</v>
      </c>
      <c r="G588" s="213" t="s">
        <v>173</v>
      </c>
      <c r="H588" s="150">
        <v>25</v>
      </c>
      <c r="I588" s="114"/>
      <c r="J588" s="110"/>
      <c r="K588" s="110"/>
      <c r="L588" s="110"/>
      <c r="M588" s="185" t="s">
        <v>1292</v>
      </c>
      <c r="N588" s="94"/>
      <c r="O588" s="74"/>
      <c r="P588" s="111"/>
      <c r="Q588" s="153">
        <f t="shared" si="102"/>
        <v>3</v>
      </c>
      <c r="R588" s="88"/>
      <c r="S588" s="153">
        <f t="shared" si="83"/>
        <v>7</v>
      </c>
      <c r="T588" s="88"/>
      <c r="U588" s="153">
        <f t="shared" si="108"/>
        <v>14</v>
      </c>
      <c r="V588" s="88"/>
      <c r="W588" s="153">
        <f t="shared" si="103"/>
        <v>28</v>
      </c>
      <c r="X588" s="88"/>
      <c r="Y588" s="85"/>
      <c r="Z588" s="175"/>
      <c r="AA588" s="83"/>
      <c r="AB588" s="153">
        <f>K588+3</f>
        <v>3</v>
      </c>
      <c r="AC588" s="88"/>
      <c r="AD588" s="153">
        <f>K588+7</f>
        <v>7</v>
      </c>
      <c r="AE588" s="88"/>
      <c r="AF588" s="153">
        <f>K588+14</f>
        <v>14</v>
      </c>
      <c r="AG588" s="88"/>
      <c r="AH588" s="153">
        <f t="shared" si="86"/>
        <v>28</v>
      </c>
      <c r="AI588" s="88"/>
      <c r="AJ588" s="85"/>
      <c r="AK588" s="175"/>
      <c r="AL588" s="67"/>
      <c r="AM588" s="153">
        <f t="shared" si="104"/>
        <v>3</v>
      </c>
      <c r="AN588" s="88"/>
      <c r="AO588" s="153">
        <f t="shared" si="105"/>
        <v>7</v>
      </c>
      <c r="AP588" s="88"/>
      <c r="AQ588" s="153">
        <f>L588+14</f>
        <v>14</v>
      </c>
      <c r="AR588" s="88"/>
      <c r="AS588" s="153">
        <f t="shared" si="106"/>
        <v>28</v>
      </c>
      <c r="AT588" s="88"/>
      <c r="AU588" s="85"/>
      <c r="AV588" s="94"/>
      <c r="AW588" s="199"/>
      <c r="AX588" s="200"/>
    </row>
    <row r="589" spans="1:50" s="1" customFormat="1" ht="15" customHeight="1" x14ac:dyDescent="0.25">
      <c r="A589" s="1" t="s">
        <v>735</v>
      </c>
      <c r="B589" s="147" t="s">
        <v>638</v>
      </c>
      <c r="C589" s="148" t="s">
        <v>736</v>
      </c>
      <c r="D589" s="213" t="s">
        <v>47</v>
      </c>
      <c r="E589" s="149" t="s">
        <v>152</v>
      </c>
      <c r="F589" s="217" t="s">
        <v>49</v>
      </c>
      <c r="G589" s="213" t="s">
        <v>173</v>
      </c>
      <c r="H589" s="150">
        <v>25</v>
      </c>
      <c r="I589" s="114"/>
      <c r="J589" s="110"/>
      <c r="K589" s="110"/>
      <c r="L589" s="110"/>
      <c r="M589" s="185" t="s">
        <v>1292</v>
      </c>
      <c r="N589" s="94"/>
      <c r="O589" s="74"/>
      <c r="P589" s="111"/>
      <c r="Q589" s="153">
        <f t="shared" si="102"/>
        <v>3</v>
      </c>
      <c r="R589" s="88"/>
      <c r="S589" s="153">
        <f t="shared" si="83"/>
        <v>7</v>
      </c>
      <c r="T589" s="88"/>
      <c r="U589" s="153">
        <f t="shared" si="108"/>
        <v>14</v>
      </c>
      <c r="V589" s="88"/>
      <c r="W589" s="153">
        <f t="shared" si="103"/>
        <v>28</v>
      </c>
      <c r="X589" s="88"/>
      <c r="Y589" s="85"/>
      <c r="Z589" s="175"/>
      <c r="AA589" s="83"/>
      <c r="AB589" s="153">
        <f>K589+3</f>
        <v>3</v>
      </c>
      <c r="AC589" s="88"/>
      <c r="AD589" s="153">
        <f>K589+7</f>
        <v>7</v>
      </c>
      <c r="AE589" s="88"/>
      <c r="AF589" s="153">
        <f>K589+14</f>
        <v>14</v>
      </c>
      <c r="AG589" s="88"/>
      <c r="AH589" s="153">
        <f t="shared" si="86"/>
        <v>28</v>
      </c>
      <c r="AI589" s="88"/>
      <c r="AJ589" s="85"/>
      <c r="AK589" s="175"/>
      <c r="AL589" s="67"/>
      <c r="AM589" s="153">
        <f t="shared" si="104"/>
        <v>3</v>
      </c>
      <c r="AN589" s="88"/>
      <c r="AO589" s="153">
        <f t="shared" si="105"/>
        <v>7</v>
      </c>
      <c r="AP589" s="88"/>
      <c r="AQ589" s="153">
        <f>L589+14</f>
        <v>14</v>
      </c>
      <c r="AR589" s="88"/>
      <c r="AS589" s="153">
        <f t="shared" si="106"/>
        <v>28</v>
      </c>
      <c r="AT589" s="88"/>
      <c r="AU589" s="85"/>
      <c r="AV589" s="94"/>
      <c r="AW589" s="199"/>
      <c r="AX589" s="200"/>
    </row>
    <row r="590" spans="1:50" s="1" customFormat="1" ht="15" customHeight="1" x14ac:dyDescent="0.25">
      <c r="A590" s="1" t="s">
        <v>737</v>
      </c>
      <c r="B590" s="147" t="s">
        <v>638</v>
      </c>
      <c r="C590" s="148" t="s">
        <v>738</v>
      </c>
      <c r="D590" s="213" t="s">
        <v>47</v>
      </c>
      <c r="E590" s="149" t="s">
        <v>152</v>
      </c>
      <c r="F590" s="217" t="s">
        <v>49</v>
      </c>
      <c r="G590" s="213" t="s">
        <v>173</v>
      </c>
      <c r="H590" s="150">
        <v>25</v>
      </c>
      <c r="I590" s="114"/>
      <c r="J590" s="110"/>
      <c r="K590" s="110"/>
      <c r="L590" s="110"/>
      <c r="M590" s="185" t="s">
        <v>1292</v>
      </c>
      <c r="N590" s="94"/>
      <c r="O590" s="74"/>
      <c r="P590" s="111"/>
      <c r="Q590" s="153">
        <f t="shared" si="102"/>
        <v>3</v>
      </c>
      <c r="R590" s="88"/>
      <c r="S590" s="153">
        <f t="shared" si="83"/>
        <v>7</v>
      </c>
      <c r="T590" s="88"/>
      <c r="U590" s="153">
        <f t="shared" si="108"/>
        <v>14</v>
      </c>
      <c r="V590" s="88"/>
      <c r="W590" s="153">
        <f t="shared" si="103"/>
        <v>28</v>
      </c>
      <c r="X590" s="88"/>
      <c r="Y590" s="85"/>
      <c r="Z590" s="175"/>
      <c r="AA590" s="83"/>
      <c r="AB590" s="153">
        <f t="shared" ref="AB590:AB698" si="126">K590+3</f>
        <v>3</v>
      </c>
      <c r="AC590" s="88"/>
      <c r="AD590" s="153">
        <f t="shared" ref="AD590:AD698" si="127">K590+7</f>
        <v>7</v>
      </c>
      <c r="AE590" s="88"/>
      <c r="AF590" s="153">
        <f t="shared" ref="AF590:AF698" si="128">K590+14</f>
        <v>14</v>
      </c>
      <c r="AG590" s="88"/>
      <c r="AH590" s="153">
        <f t="shared" si="86"/>
        <v>28</v>
      </c>
      <c r="AI590" s="88"/>
      <c r="AJ590" s="85"/>
      <c r="AK590" s="175"/>
      <c r="AL590" s="67"/>
      <c r="AM590" s="153">
        <f t="shared" si="104"/>
        <v>3</v>
      </c>
      <c r="AN590" s="88"/>
      <c r="AO590" s="153">
        <f t="shared" si="105"/>
        <v>7</v>
      </c>
      <c r="AP590" s="88"/>
      <c r="AQ590" s="153">
        <f t="shared" ref="AQ590:AQ698" si="129">L590+14</f>
        <v>14</v>
      </c>
      <c r="AR590" s="88"/>
      <c r="AS590" s="153">
        <f t="shared" si="106"/>
        <v>28</v>
      </c>
      <c r="AT590" s="88"/>
      <c r="AU590" s="85"/>
      <c r="AV590" s="94"/>
      <c r="AW590" s="199"/>
      <c r="AX590" s="200"/>
    </row>
    <row r="591" spans="1:50" s="1" customFormat="1" ht="15" customHeight="1" x14ac:dyDescent="0.25">
      <c r="A591" s="1" t="s">
        <v>1196</v>
      </c>
      <c r="B591" s="147" t="s">
        <v>674</v>
      </c>
      <c r="C591" s="148" t="s">
        <v>46</v>
      </c>
      <c r="D591" s="213" t="s">
        <v>47</v>
      </c>
      <c r="E591" s="149" t="s">
        <v>48</v>
      </c>
      <c r="F591" s="217" t="s">
        <v>49</v>
      </c>
      <c r="G591" s="213" t="s">
        <v>173</v>
      </c>
      <c r="H591" s="150">
        <v>25</v>
      </c>
      <c r="I591" s="114"/>
      <c r="J591" s="110"/>
      <c r="K591" s="110"/>
      <c r="L591" s="110"/>
      <c r="M591" s="185" t="s">
        <v>1292</v>
      </c>
      <c r="N591" s="94"/>
      <c r="O591" s="74"/>
      <c r="P591" s="111"/>
      <c r="Q591" s="153">
        <f t="shared" si="102"/>
        <v>3</v>
      </c>
      <c r="R591" s="88"/>
      <c r="S591" s="153">
        <f t="shared" si="83"/>
        <v>7</v>
      </c>
      <c r="T591" s="88"/>
      <c r="U591" s="153">
        <f t="shared" si="108"/>
        <v>14</v>
      </c>
      <c r="V591" s="88"/>
      <c r="W591" s="153">
        <f t="shared" si="103"/>
        <v>28</v>
      </c>
      <c r="X591" s="88"/>
      <c r="Y591" s="85"/>
      <c r="Z591" s="175"/>
      <c r="AA591" s="83"/>
      <c r="AB591" s="153">
        <f t="shared" si="126"/>
        <v>3</v>
      </c>
      <c r="AC591" s="88"/>
      <c r="AD591" s="153">
        <f t="shared" si="127"/>
        <v>7</v>
      </c>
      <c r="AE591" s="88"/>
      <c r="AF591" s="153">
        <f t="shared" si="128"/>
        <v>14</v>
      </c>
      <c r="AG591" s="88"/>
      <c r="AH591" s="153">
        <f t="shared" si="86"/>
        <v>28</v>
      </c>
      <c r="AI591" s="88"/>
      <c r="AJ591" s="85"/>
      <c r="AK591" s="175"/>
      <c r="AL591" s="67"/>
      <c r="AM591" s="153">
        <f t="shared" si="104"/>
        <v>3</v>
      </c>
      <c r="AN591" s="88"/>
      <c r="AO591" s="153">
        <f t="shared" si="105"/>
        <v>7</v>
      </c>
      <c r="AP591" s="88"/>
      <c r="AQ591" s="153">
        <f t="shared" si="129"/>
        <v>14</v>
      </c>
      <c r="AR591" s="88"/>
      <c r="AS591" s="153">
        <f t="shared" si="106"/>
        <v>28</v>
      </c>
      <c r="AT591" s="88"/>
      <c r="AU591" s="85"/>
      <c r="AV591" s="94"/>
      <c r="AW591" s="199"/>
      <c r="AX591" s="200"/>
    </row>
    <row r="592" spans="1:50" s="1" customFormat="1" ht="15" customHeight="1" x14ac:dyDescent="0.25">
      <c r="A592" s="1" t="s">
        <v>1197</v>
      </c>
      <c r="B592" s="147" t="s">
        <v>674</v>
      </c>
      <c r="C592" s="148" t="s">
        <v>51</v>
      </c>
      <c r="D592" s="213" t="s">
        <v>47</v>
      </c>
      <c r="E592" s="149" t="s">
        <v>48</v>
      </c>
      <c r="F592" s="217" t="s">
        <v>49</v>
      </c>
      <c r="G592" s="213" t="s">
        <v>173</v>
      </c>
      <c r="H592" s="150">
        <v>25</v>
      </c>
      <c r="I592" s="114"/>
      <c r="J592" s="110"/>
      <c r="K592" s="110"/>
      <c r="L592" s="110"/>
      <c r="M592" s="185" t="s">
        <v>1292</v>
      </c>
      <c r="N592" s="94"/>
      <c r="O592" s="74"/>
      <c r="P592" s="111"/>
      <c r="Q592" s="153">
        <f t="shared" si="102"/>
        <v>3</v>
      </c>
      <c r="R592" s="88"/>
      <c r="S592" s="153">
        <f t="shared" si="83"/>
        <v>7</v>
      </c>
      <c r="T592" s="88"/>
      <c r="U592" s="153">
        <f t="shared" si="108"/>
        <v>14</v>
      </c>
      <c r="V592" s="88"/>
      <c r="W592" s="153">
        <f t="shared" si="103"/>
        <v>28</v>
      </c>
      <c r="X592" s="88"/>
      <c r="Y592" s="85"/>
      <c r="Z592" s="175"/>
      <c r="AA592" s="83"/>
      <c r="AB592" s="153">
        <f>K592+3</f>
        <v>3</v>
      </c>
      <c r="AC592" s="88"/>
      <c r="AD592" s="153">
        <f>K592+7</f>
        <v>7</v>
      </c>
      <c r="AE592" s="88"/>
      <c r="AF592" s="153">
        <f>K592+14</f>
        <v>14</v>
      </c>
      <c r="AG592" s="88"/>
      <c r="AH592" s="153">
        <f t="shared" si="86"/>
        <v>28</v>
      </c>
      <c r="AI592" s="88"/>
      <c r="AJ592" s="85"/>
      <c r="AK592" s="175"/>
      <c r="AL592" s="67"/>
      <c r="AM592" s="153">
        <f t="shared" si="104"/>
        <v>3</v>
      </c>
      <c r="AN592" s="88"/>
      <c r="AO592" s="153">
        <f t="shared" si="105"/>
        <v>7</v>
      </c>
      <c r="AP592" s="88"/>
      <c r="AQ592" s="153">
        <f>L592+14</f>
        <v>14</v>
      </c>
      <c r="AR592" s="88"/>
      <c r="AS592" s="153">
        <f t="shared" si="106"/>
        <v>28</v>
      </c>
      <c r="AT592" s="88"/>
      <c r="AU592" s="85"/>
      <c r="AV592" s="94"/>
      <c r="AW592" s="199"/>
      <c r="AX592" s="200"/>
    </row>
    <row r="593" spans="1:50" s="1" customFormat="1" ht="15" customHeight="1" x14ac:dyDescent="0.25">
      <c r="A593" s="1" t="s">
        <v>1198</v>
      </c>
      <c r="B593" s="147" t="s">
        <v>674</v>
      </c>
      <c r="C593" s="148" t="s">
        <v>52</v>
      </c>
      <c r="D593" s="213" t="s">
        <v>47</v>
      </c>
      <c r="E593" s="149" t="s">
        <v>48</v>
      </c>
      <c r="F593" s="217" t="s">
        <v>49</v>
      </c>
      <c r="G593" s="213" t="s">
        <v>173</v>
      </c>
      <c r="H593" s="150">
        <v>25</v>
      </c>
      <c r="I593" s="114"/>
      <c r="J593" s="110"/>
      <c r="K593" s="110"/>
      <c r="L593" s="110"/>
      <c r="M593" s="185" t="s">
        <v>1292</v>
      </c>
      <c r="N593" s="94"/>
      <c r="O593" s="74"/>
      <c r="P593" s="111"/>
      <c r="Q593" s="153">
        <f t="shared" si="102"/>
        <v>3</v>
      </c>
      <c r="R593" s="88"/>
      <c r="S593" s="153">
        <f t="shared" si="83"/>
        <v>7</v>
      </c>
      <c r="T593" s="88"/>
      <c r="U593" s="153">
        <f t="shared" si="108"/>
        <v>14</v>
      </c>
      <c r="V593" s="88"/>
      <c r="W593" s="153">
        <f t="shared" si="103"/>
        <v>28</v>
      </c>
      <c r="X593" s="88"/>
      <c r="Y593" s="85"/>
      <c r="Z593" s="175"/>
      <c r="AA593" s="83"/>
      <c r="AB593" s="153">
        <f>K593+3</f>
        <v>3</v>
      </c>
      <c r="AC593" s="88"/>
      <c r="AD593" s="153">
        <f>K593+7</f>
        <v>7</v>
      </c>
      <c r="AE593" s="88"/>
      <c r="AF593" s="153">
        <f>K593+14</f>
        <v>14</v>
      </c>
      <c r="AG593" s="88"/>
      <c r="AH593" s="153">
        <f t="shared" si="86"/>
        <v>28</v>
      </c>
      <c r="AI593" s="88"/>
      <c r="AJ593" s="85"/>
      <c r="AK593" s="175"/>
      <c r="AL593" s="67"/>
      <c r="AM593" s="153">
        <f t="shared" si="104"/>
        <v>3</v>
      </c>
      <c r="AN593" s="88"/>
      <c r="AO593" s="153">
        <f t="shared" si="105"/>
        <v>7</v>
      </c>
      <c r="AP593" s="88"/>
      <c r="AQ593" s="153">
        <f>L593+14</f>
        <v>14</v>
      </c>
      <c r="AR593" s="88"/>
      <c r="AS593" s="153">
        <f t="shared" si="106"/>
        <v>28</v>
      </c>
      <c r="AT593" s="88"/>
      <c r="AU593" s="85"/>
      <c r="AV593" s="94"/>
      <c r="AW593" s="199"/>
      <c r="AX593" s="200"/>
    </row>
    <row r="594" spans="1:50" s="1" customFormat="1" ht="15" customHeight="1" x14ac:dyDescent="0.25">
      <c r="A594" s="1" t="s">
        <v>1199</v>
      </c>
      <c r="B594" s="147" t="s">
        <v>674</v>
      </c>
      <c r="C594" s="148" t="s">
        <v>53</v>
      </c>
      <c r="D594" s="213" t="s">
        <v>47</v>
      </c>
      <c r="E594" s="149" t="s">
        <v>48</v>
      </c>
      <c r="F594" s="217" t="s">
        <v>49</v>
      </c>
      <c r="G594" s="213" t="s">
        <v>173</v>
      </c>
      <c r="H594" s="150">
        <v>25</v>
      </c>
      <c r="I594" s="114"/>
      <c r="J594" s="110"/>
      <c r="K594" s="110"/>
      <c r="L594" s="110"/>
      <c r="M594" s="185" t="s">
        <v>1292</v>
      </c>
      <c r="N594" s="94"/>
      <c r="O594" s="74"/>
      <c r="P594" s="111"/>
      <c r="Q594" s="153">
        <f t="shared" si="102"/>
        <v>3</v>
      </c>
      <c r="R594" s="88"/>
      <c r="S594" s="153">
        <f t="shared" si="83"/>
        <v>7</v>
      </c>
      <c r="T594" s="88"/>
      <c r="U594" s="153">
        <f t="shared" si="108"/>
        <v>14</v>
      </c>
      <c r="V594" s="88"/>
      <c r="W594" s="153">
        <f t="shared" si="103"/>
        <v>28</v>
      </c>
      <c r="X594" s="88"/>
      <c r="Y594" s="85"/>
      <c r="Z594" s="175"/>
      <c r="AA594" s="83"/>
      <c r="AB594" s="153">
        <f>K594+3</f>
        <v>3</v>
      </c>
      <c r="AC594" s="88"/>
      <c r="AD594" s="153">
        <f>K594+7</f>
        <v>7</v>
      </c>
      <c r="AE594" s="88"/>
      <c r="AF594" s="153">
        <f>K594+14</f>
        <v>14</v>
      </c>
      <c r="AG594" s="88"/>
      <c r="AH594" s="153">
        <f t="shared" si="86"/>
        <v>28</v>
      </c>
      <c r="AI594" s="88"/>
      <c r="AJ594" s="85"/>
      <c r="AK594" s="175"/>
      <c r="AL594" s="67"/>
      <c r="AM594" s="153">
        <f t="shared" si="104"/>
        <v>3</v>
      </c>
      <c r="AN594" s="88"/>
      <c r="AO594" s="153">
        <f t="shared" si="105"/>
        <v>7</v>
      </c>
      <c r="AP594" s="88"/>
      <c r="AQ594" s="153">
        <f>L594+14</f>
        <v>14</v>
      </c>
      <c r="AR594" s="88"/>
      <c r="AS594" s="153">
        <f t="shared" si="106"/>
        <v>28</v>
      </c>
      <c r="AT594" s="88"/>
      <c r="AU594" s="85"/>
      <c r="AV594" s="94"/>
      <c r="AW594" s="199"/>
      <c r="AX594" s="200"/>
    </row>
    <row r="595" spans="1:50" s="1" customFormat="1" ht="15" customHeight="1" x14ac:dyDescent="0.25">
      <c r="A595" s="1" t="s">
        <v>1200</v>
      </c>
      <c r="B595" s="147" t="s">
        <v>674</v>
      </c>
      <c r="C595" s="148" t="s">
        <v>54</v>
      </c>
      <c r="D595" s="213" t="s">
        <v>47</v>
      </c>
      <c r="E595" s="149" t="s">
        <v>48</v>
      </c>
      <c r="F595" s="217" t="s">
        <v>49</v>
      </c>
      <c r="G595" s="213" t="s">
        <v>173</v>
      </c>
      <c r="H595" s="150">
        <v>25</v>
      </c>
      <c r="I595" s="114"/>
      <c r="J595" s="110"/>
      <c r="K595" s="110"/>
      <c r="L595" s="110"/>
      <c r="M595" s="185" t="s">
        <v>1292</v>
      </c>
      <c r="N595" s="94"/>
      <c r="O595" s="74"/>
      <c r="P595" s="111"/>
      <c r="Q595" s="153">
        <f t="shared" si="102"/>
        <v>3</v>
      </c>
      <c r="R595" s="88"/>
      <c r="S595" s="153">
        <f t="shared" si="83"/>
        <v>7</v>
      </c>
      <c r="T595" s="88"/>
      <c r="U595" s="153">
        <f t="shared" si="108"/>
        <v>14</v>
      </c>
      <c r="V595" s="88"/>
      <c r="W595" s="153">
        <f t="shared" si="103"/>
        <v>28</v>
      </c>
      <c r="X595" s="88"/>
      <c r="Y595" s="85"/>
      <c r="Z595" s="175"/>
      <c r="AA595" s="83"/>
      <c r="AB595" s="153">
        <f>K595+3</f>
        <v>3</v>
      </c>
      <c r="AC595" s="88"/>
      <c r="AD595" s="153">
        <f>K595+7</f>
        <v>7</v>
      </c>
      <c r="AE595" s="88"/>
      <c r="AF595" s="153">
        <f>K595+14</f>
        <v>14</v>
      </c>
      <c r="AG595" s="88"/>
      <c r="AH595" s="153">
        <f t="shared" si="86"/>
        <v>28</v>
      </c>
      <c r="AI595" s="88"/>
      <c r="AJ595" s="85"/>
      <c r="AK595" s="175"/>
      <c r="AL595" s="67"/>
      <c r="AM595" s="153">
        <f t="shared" si="104"/>
        <v>3</v>
      </c>
      <c r="AN595" s="88"/>
      <c r="AO595" s="153">
        <f t="shared" si="105"/>
        <v>7</v>
      </c>
      <c r="AP595" s="88"/>
      <c r="AQ595" s="153">
        <f>L595+14</f>
        <v>14</v>
      </c>
      <c r="AR595" s="88"/>
      <c r="AS595" s="153">
        <f t="shared" si="106"/>
        <v>28</v>
      </c>
      <c r="AT595" s="88"/>
      <c r="AU595" s="85"/>
      <c r="AV595" s="94"/>
      <c r="AW595" s="199"/>
      <c r="AX595" s="200"/>
    </row>
    <row r="596" spans="1:50" s="1" customFormat="1" ht="15" customHeight="1" x14ac:dyDescent="0.25">
      <c r="A596" s="1" t="s">
        <v>1201</v>
      </c>
      <c r="B596" s="147" t="s">
        <v>674</v>
      </c>
      <c r="C596" s="148" t="s">
        <v>55</v>
      </c>
      <c r="D596" s="213" t="s">
        <v>47</v>
      </c>
      <c r="E596" s="149" t="s">
        <v>48</v>
      </c>
      <c r="F596" s="217" t="s">
        <v>49</v>
      </c>
      <c r="G596" s="213" t="s">
        <v>173</v>
      </c>
      <c r="H596" s="150">
        <v>25</v>
      </c>
      <c r="I596" s="114"/>
      <c r="J596" s="110"/>
      <c r="K596" s="110"/>
      <c r="L596" s="110"/>
      <c r="M596" s="185" t="s">
        <v>1292</v>
      </c>
      <c r="N596" s="94"/>
      <c r="O596" s="74"/>
      <c r="P596" s="111"/>
      <c r="Q596" s="153">
        <f t="shared" si="102"/>
        <v>3</v>
      </c>
      <c r="R596" s="88"/>
      <c r="S596" s="153">
        <f t="shared" si="83"/>
        <v>7</v>
      </c>
      <c r="T596" s="88"/>
      <c r="U596" s="153">
        <f t="shared" si="108"/>
        <v>14</v>
      </c>
      <c r="V596" s="88"/>
      <c r="W596" s="153">
        <f t="shared" si="103"/>
        <v>28</v>
      </c>
      <c r="X596" s="88"/>
      <c r="Y596" s="85"/>
      <c r="Z596" s="175"/>
      <c r="AA596" s="83"/>
      <c r="AB596" s="153">
        <f t="shared" ref="AB596" si="130">K596+3</f>
        <v>3</v>
      </c>
      <c r="AC596" s="88"/>
      <c r="AD596" s="153">
        <f t="shared" ref="AD596" si="131">K596+7</f>
        <v>7</v>
      </c>
      <c r="AE596" s="88"/>
      <c r="AF596" s="153">
        <f t="shared" ref="AF596" si="132">K596+14</f>
        <v>14</v>
      </c>
      <c r="AG596" s="88"/>
      <c r="AH596" s="153">
        <f t="shared" si="86"/>
        <v>28</v>
      </c>
      <c r="AI596" s="88"/>
      <c r="AJ596" s="85"/>
      <c r="AK596" s="175"/>
      <c r="AL596" s="67"/>
      <c r="AM596" s="153">
        <f t="shared" si="104"/>
        <v>3</v>
      </c>
      <c r="AN596" s="88"/>
      <c r="AO596" s="153">
        <f t="shared" si="105"/>
        <v>7</v>
      </c>
      <c r="AP596" s="88"/>
      <c r="AQ596" s="153">
        <f t="shared" ref="AQ596" si="133">L596+14</f>
        <v>14</v>
      </c>
      <c r="AR596" s="88"/>
      <c r="AS596" s="153">
        <f t="shared" si="106"/>
        <v>28</v>
      </c>
      <c r="AT596" s="88"/>
      <c r="AU596" s="85"/>
      <c r="AV596" s="94"/>
      <c r="AW596" s="199"/>
      <c r="AX596" s="200"/>
    </row>
    <row r="597" spans="1:50" s="1" customFormat="1" ht="15" customHeight="1" x14ac:dyDescent="0.25">
      <c r="A597" s="1" t="s">
        <v>1202</v>
      </c>
      <c r="B597" s="147" t="s">
        <v>674</v>
      </c>
      <c r="C597" s="148" t="s">
        <v>56</v>
      </c>
      <c r="D597" s="213" t="s">
        <v>47</v>
      </c>
      <c r="E597" s="149" t="s">
        <v>48</v>
      </c>
      <c r="F597" s="217" t="s">
        <v>49</v>
      </c>
      <c r="G597" s="213" t="s">
        <v>173</v>
      </c>
      <c r="H597" s="150">
        <v>25</v>
      </c>
      <c r="I597" s="114"/>
      <c r="J597" s="110"/>
      <c r="K597" s="110"/>
      <c r="L597" s="110"/>
      <c r="M597" s="185" t="s">
        <v>1292</v>
      </c>
      <c r="N597" s="94"/>
      <c r="O597" s="74"/>
      <c r="P597" s="111"/>
      <c r="Q597" s="153">
        <f t="shared" si="102"/>
        <v>3</v>
      </c>
      <c r="R597" s="88"/>
      <c r="S597" s="153">
        <f t="shared" ref="S597:S660" si="134">J597+7</f>
        <v>7</v>
      </c>
      <c r="T597" s="88"/>
      <c r="U597" s="153">
        <f t="shared" si="108"/>
        <v>14</v>
      </c>
      <c r="V597" s="88"/>
      <c r="W597" s="153">
        <f t="shared" si="103"/>
        <v>28</v>
      </c>
      <c r="X597" s="88"/>
      <c r="Y597" s="85"/>
      <c r="Z597" s="175"/>
      <c r="AA597" s="83"/>
      <c r="AB597" s="153">
        <f>K597+3</f>
        <v>3</v>
      </c>
      <c r="AC597" s="88"/>
      <c r="AD597" s="153">
        <f>K597+7</f>
        <v>7</v>
      </c>
      <c r="AE597" s="88"/>
      <c r="AF597" s="153">
        <f>K597+14</f>
        <v>14</v>
      </c>
      <c r="AG597" s="88"/>
      <c r="AH597" s="153">
        <f t="shared" ref="AH597:AH660" si="135">K597+28</f>
        <v>28</v>
      </c>
      <c r="AI597" s="88"/>
      <c r="AJ597" s="85"/>
      <c r="AK597" s="175"/>
      <c r="AL597" s="67"/>
      <c r="AM597" s="153">
        <f t="shared" si="104"/>
        <v>3</v>
      </c>
      <c r="AN597" s="88"/>
      <c r="AO597" s="153">
        <f t="shared" si="105"/>
        <v>7</v>
      </c>
      <c r="AP597" s="88"/>
      <c r="AQ597" s="153">
        <f>L597+14</f>
        <v>14</v>
      </c>
      <c r="AR597" s="88"/>
      <c r="AS597" s="153">
        <f t="shared" si="106"/>
        <v>28</v>
      </c>
      <c r="AT597" s="88"/>
      <c r="AU597" s="85"/>
      <c r="AV597" s="94"/>
      <c r="AW597" s="199"/>
      <c r="AX597" s="200"/>
    </row>
    <row r="598" spans="1:50" s="1" customFormat="1" ht="15" customHeight="1" x14ac:dyDescent="0.25">
      <c r="A598" s="1" t="s">
        <v>1203</v>
      </c>
      <c r="B598" s="147" t="s">
        <v>674</v>
      </c>
      <c r="C598" s="148" t="s">
        <v>57</v>
      </c>
      <c r="D598" s="213" t="s">
        <v>47</v>
      </c>
      <c r="E598" s="149" t="s">
        <v>48</v>
      </c>
      <c r="F598" s="217" t="s">
        <v>49</v>
      </c>
      <c r="G598" s="213" t="s">
        <v>173</v>
      </c>
      <c r="H598" s="150">
        <v>25</v>
      </c>
      <c r="I598" s="114"/>
      <c r="J598" s="110"/>
      <c r="K598" s="110"/>
      <c r="L598" s="110"/>
      <c r="M598" s="185" t="s">
        <v>1292</v>
      </c>
      <c r="N598" s="94"/>
      <c r="O598" s="74"/>
      <c r="P598" s="111"/>
      <c r="Q598" s="153">
        <f t="shared" si="102"/>
        <v>3</v>
      </c>
      <c r="R598" s="88"/>
      <c r="S598" s="153">
        <f t="shared" si="134"/>
        <v>7</v>
      </c>
      <c r="T598" s="88"/>
      <c r="U598" s="153">
        <f t="shared" si="108"/>
        <v>14</v>
      </c>
      <c r="V598" s="88"/>
      <c r="W598" s="153">
        <f t="shared" si="103"/>
        <v>28</v>
      </c>
      <c r="X598" s="88"/>
      <c r="Y598" s="85"/>
      <c r="Z598" s="175"/>
      <c r="AA598" s="83"/>
      <c r="AB598" s="153">
        <f>K598+3</f>
        <v>3</v>
      </c>
      <c r="AC598" s="88"/>
      <c r="AD598" s="153">
        <f>K598+7</f>
        <v>7</v>
      </c>
      <c r="AE598" s="88"/>
      <c r="AF598" s="153">
        <f>K598+14</f>
        <v>14</v>
      </c>
      <c r="AG598" s="88"/>
      <c r="AH598" s="153">
        <f t="shared" si="135"/>
        <v>28</v>
      </c>
      <c r="AI598" s="88"/>
      <c r="AJ598" s="85"/>
      <c r="AK598" s="175"/>
      <c r="AL598" s="67"/>
      <c r="AM598" s="153">
        <f t="shared" si="104"/>
        <v>3</v>
      </c>
      <c r="AN598" s="88"/>
      <c r="AO598" s="153">
        <f t="shared" si="105"/>
        <v>7</v>
      </c>
      <c r="AP598" s="88"/>
      <c r="AQ598" s="153">
        <f>L598+14</f>
        <v>14</v>
      </c>
      <c r="AR598" s="88"/>
      <c r="AS598" s="153">
        <f t="shared" si="106"/>
        <v>28</v>
      </c>
      <c r="AT598" s="88"/>
      <c r="AU598" s="85"/>
      <c r="AV598" s="94"/>
      <c r="AW598" s="199"/>
      <c r="AX598" s="200"/>
    </row>
    <row r="599" spans="1:50" s="1" customFormat="1" ht="15" customHeight="1" x14ac:dyDescent="0.25">
      <c r="A599" s="1" t="s">
        <v>1204</v>
      </c>
      <c r="B599" s="147" t="s">
        <v>674</v>
      </c>
      <c r="C599" s="148" t="s">
        <v>58</v>
      </c>
      <c r="D599" s="213" t="s">
        <v>47</v>
      </c>
      <c r="E599" s="149" t="s">
        <v>48</v>
      </c>
      <c r="F599" s="217" t="s">
        <v>49</v>
      </c>
      <c r="G599" s="213" t="s">
        <v>173</v>
      </c>
      <c r="H599" s="150">
        <v>25</v>
      </c>
      <c r="I599" s="114"/>
      <c r="J599" s="110"/>
      <c r="K599" s="110"/>
      <c r="L599" s="110"/>
      <c r="M599" s="185" t="s">
        <v>1292</v>
      </c>
      <c r="N599" s="94"/>
      <c r="O599" s="74"/>
      <c r="P599" s="111"/>
      <c r="Q599" s="153">
        <f t="shared" si="102"/>
        <v>3</v>
      </c>
      <c r="R599" s="88"/>
      <c r="S599" s="153">
        <f t="shared" si="134"/>
        <v>7</v>
      </c>
      <c r="T599" s="88"/>
      <c r="U599" s="153">
        <f t="shared" si="108"/>
        <v>14</v>
      </c>
      <c r="V599" s="88"/>
      <c r="W599" s="153">
        <f t="shared" si="103"/>
        <v>28</v>
      </c>
      <c r="X599" s="88"/>
      <c r="Y599" s="85"/>
      <c r="Z599" s="175"/>
      <c r="AA599" s="83"/>
      <c r="AB599" s="153">
        <f>K599+3</f>
        <v>3</v>
      </c>
      <c r="AC599" s="88"/>
      <c r="AD599" s="153">
        <f>K599+7</f>
        <v>7</v>
      </c>
      <c r="AE599" s="88"/>
      <c r="AF599" s="153">
        <f>K599+14</f>
        <v>14</v>
      </c>
      <c r="AG599" s="88"/>
      <c r="AH599" s="153">
        <f t="shared" si="135"/>
        <v>28</v>
      </c>
      <c r="AI599" s="88"/>
      <c r="AJ599" s="85"/>
      <c r="AK599" s="175"/>
      <c r="AL599" s="67"/>
      <c r="AM599" s="153">
        <f t="shared" si="104"/>
        <v>3</v>
      </c>
      <c r="AN599" s="88"/>
      <c r="AO599" s="153">
        <f t="shared" si="105"/>
        <v>7</v>
      </c>
      <c r="AP599" s="88"/>
      <c r="AQ599" s="153">
        <f>L599+14</f>
        <v>14</v>
      </c>
      <c r="AR599" s="88"/>
      <c r="AS599" s="153">
        <f t="shared" si="106"/>
        <v>28</v>
      </c>
      <c r="AT599" s="88"/>
      <c r="AU599" s="85"/>
      <c r="AV599" s="94"/>
      <c r="AW599" s="199"/>
      <c r="AX599" s="200"/>
    </row>
    <row r="600" spans="1:50" s="1" customFormat="1" ht="15" customHeight="1" x14ac:dyDescent="0.25">
      <c r="A600" s="1" t="s">
        <v>1205</v>
      </c>
      <c r="B600" s="147" t="s">
        <v>674</v>
      </c>
      <c r="C600" s="148" t="s">
        <v>59</v>
      </c>
      <c r="D600" s="213" t="s">
        <v>47</v>
      </c>
      <c r="E600" s="149" t="s">
        <v>48</v>
      </c>
      <c r="F600" s="217" t="s">
        <v>49</v>
      </c>
      <c r="G600" s="213" t="s">
        <v>173</v>
      </c>
      <c r="H600" s="150">
        <v>25</v>
      </c>
      <c r="I600" s="114"/>
      <c r="J600" s="110"/>
      <c r="K600" s="110"/>
      <c r="L600" s="110"/>
      <c r="M600" s="185" t="s">
        <v>1292</v>
      </c>
      <c r="N600" s="94"/>
      <c r="O600" s="74"/>
      <c r="P600" s="111"/>
      <c r="Q600" s="153">
        <f t="shared" si="102"/>
        <v>3</v>
      </c>
      <c r="R600" s="88"/>
      <c r="S600" s="153">
        <f t="shared" si="134"/>
        <v>7</v>
      </c>
      <c r="T600" s="88"/>
      <c r="U600" s="153">
        <f t="shared" si="108"/>
        <v>14</v>
      </c>
      <c r="V600" s="88"/>
      <c r="W600" s="153">
        <f t="shared" si="103"/>
        <v>28</v>
      </c>
      <c r="X600" s="88"/>
      <c r="Y600" s="85"/>
      <c r="Z600" s="175"/>
      <c r="AA600" s="83"/>
      <c r="AB600" s="153">
        <f>K600+3</f>
        <v>3</v>
      </c>
      <c r="AC600" s="88"/>
      <c r="AD600" s="153">
        <f>K600+7</f>
        <v>7</v>
      </c>
      <c r="AE600" s="88"/>
      <c r="AF600" s="153">
        <f>K600+14</f>
        <v>14</v>
      </c>
      <c r="AG600" s="88"/>
      <c r="AH600" s="153">
        <f t="shared" si="135"/>
        <v>28</v>
      </c>
      <c r="AI600" s="88"/>
      <c r="AJ600" s="85"/>
      <c r="AK600" s="175"/>
      <c r="AL600" s="67"/>
      <c r="AM600" s="153">
        <f t="shared" si="104"/>
        <v>3</v>
      </c>
      <c r="AN600" s="88"/>
      <c r="AO600" s="153">
        <f t="shared" si="105"/>
        <v>7</v>
      </c>
      <c r="AP600" s="88"/>
      <c r="AQ600" s="153">
        <f>L600+14</f>
        <v>14</v>
      </c>
      <c r="AR600" s="88"/>
      <c r="AS600" s="153">
        <f t="shared" si="106"/>
        <v>28</v>
      </c>
      <c r="AT600" s="88"/>
      <c r="AU600" s="85"/>
      <c r="AV600" s="94"/>
      <c r="AW600" s="199"/>
      <c r="AX600" s="200"/>
    </row>
    <row r="601" spans="1:50" s="1" customFormat="1" ht="15" customHeight="1" x14ac:dyDescent="0.25">
      <c r="A601" s="1" t="s">
        <v>1206</v>
      </c>
      <c r="B601" s="147" t="s">
        <v>674</v>
      </c>
      <c r="C601" s="148" t="s">
        <v>60</v>
      </c>
      <c r="D601" s="213" t="s">
        <v>47</v>
      </c>
      <c r="E601" s="149" t="s">
        <v>48</v>
      </c>
      <c r="F601" s="217" t="s">
        <v>49</v>
      </c>
      <c r="G601" s="213" t="s">
        <v>173</v>
      </c>
      <c r="H601" s="150">
        <v>25</v>
      </c>
      <c r="I601" s="114"/>
      <c r="J601" s="110"/>
      <c r="K601" s="110"/>
      <c r="L601" s="110"/>
      <c r="M601" s="185" t="s">
        <v>1292</v>
      </c>
      <c r="N601" s="94"/>
      <c r="O601" s="74"/>
      <c r="P601" s="111"/>
      <c r="Q601" s="153">
        <f t="shared" si="102"/>
        <v>3</v>
      </c>
      <c r="R601" s="88"/>
      <c r="S601" s="153">
        <f t="shared" si="134"/>
        <v>7</v>
      </c>
      <c r="T601" s="88"/>
      <c r="U601" s="153">
        <f t="shared" si="108"/>
        <v>14</v>
      </c>
      <c r="V601" s="88"/>
      <c r="W601" s="153">
        <f t="shared" si="103"/>
        <v>28</v>
      </c>
      <c r="X601" s="88"/>
      <c r="Y601" s="85"/>
      <c r="Z601" s="175"/>
      <c r="AA601" s="83"/>
      <c r="AB601" s="153">
        <f t="shared" ref="AB601:AB602" si="136">K601+3</f>
        <v>3</v>
      </c>
      <c r="AC601" s="88"/>
      <c r="AD601" s="153">
        <f t="shared" ref="AD601:AD602" si="137">K601+7</f>
        <v>7</v>
      </c>
      <c r="AE601" s="88"/>
      <c r="AF601" s="153">
        <f t="shared" ref="AF601:AF602" si="138">K601+14</f>
        <v>14</v>
      </c>
      <c r="AG601" s="88"/>
      <c r="AH601" s="153">
        <f t="shared" si="135"/>
        <v>28</v>
      </c>
      <c r="AI601" s="88"/>
      <c r="AJ601" s="85"/>
      <c r="AK601" s="175"/>
      <c r="AL601" s="67"/>
      <c r="AM601" s="153">
        <f t="shared" si="104"/>
        <v>3</v>
      </c>
      <c r="AN601" s="88"/>
      <c r="AO601" s="153">
        <f t="shared" si="105"/>
        <v>7</v>
      </c>
      <c r="AP601" s="88"/>
      <c r="AQ601" s="153">
        <f t="shared" ref="AQ601:AQ602" si="139">L601+14</f>
        <v>14</v>
      </c>
      <c r="AR601" s="88"/>
      <c r="AS601" s="153">
        <f t="shared" si="106"/>
        <v>28</v>
      </c>
      <c r="AT601" s="88"/>
      <c r="AU601" s="85"/>
      <c r="AV601" s="94"/>
      <c r="AW601" s="199"/>
      <c r="AX601" s="200"/>
    </row>
    <row r="602" spans="1:50" s="1" customFormat="1" ht="15" customHeight="1" x14ac:dyDescent="0.25">
      <c r="A602" s="1" t="s">
        <v>1207</v>
      </c>
      <c r="B602" s="147" t="s">
        <v>674</v>
      </c>
      <c r="C602" s="148" t="s">
        <v>61</v>
      </c>
      <c r="D602" s="213" t="s">
        <v>47</v>
      </c>
      <c r="E602" s="149" t="s">
        <v>48</v>
      </c>
      <c r="F602" s="217" t="s">
        <v>49</v>
      </c>
      <c r="G602" s="213" t="s">
        <v>173</v>
      </c>
      <c r="H602" s="150">
        <v>25</v>
      </c>
      <c r="I602" s="114"/>
      <c r="J602" s="110"/>
      <c r="K602" s="110"/>
      <c r="L602" s="110"/>
      <c r="M602" s="185" t="s">
        <v>1292</v>
      </c>
      <c r="N602" s="94"/>
      <c r="O602" s="74"/>
      <c r="P602" s="111"/>
      <c r="Q602" s="153">
        <f t="shared" si="102"/>
        <v>3</v>
      </c>
      <c r="R602" s="88"/>
      <c r="S602" s="153">
        <f t="shared" si="134"/>
        <v>7</v>
      </c>
      <c r="T602" s="88"/>
      <c r="U602" s="153">
        <f t="shared" si="108"/>
        <v>14</v>
      </c>
      <c r="V602" s="88"/>
      <c r="W602" s="153">
        <f t="shared" si="103"/>
        <v>28</v>
      </c>
      <c r="X602" s="88"/>
      <c r="Y602" s="85"/>
      <c r="Z602" s="175"/>
      <c r="AA602" s="83"/>
      <c r="AB602" s="153">
        <f t="shared" si="136"/>
        <v>3</v>
      </c>
      <c r="AC602" s="88"/>
      <c r="AD602" s="153">
        <f t="shared" si="137"/>
        <v>7</v>
      </c>
      <c r="AE602" s="88"/>
      <c r="AF602" s="153">
        <f t="shared" si="138"/>
        <v>14</v>
      </c>
      <c r="AG602" s="88"/>
      <c r="AH602" s="153">
        <f t="shared" si="135"/>
        <v>28</v>
      </c>
      <c r="AI602" s="88"/>
      <c r="AJ602" s="85"/>
      <c r="AK602" s="175"/>
      <c r="AL602" s="67"/>
      <c r="AM602" s="153">
        <f t="shared" si="104"/>
        <v>3</v>
      </c>
      <c r="AN602" s="88"/>
      <c r="AO602" s="153">
        <f t="shared" si="105"/>
        <v>7</v>
      </c>
      <c r="AP602" s="88"/>
      <c r="AQ602" s="153">
        <f t="shared" si="139"/>
        <v>14</v>
      </c>
      <c r="AR602" s="88"/>
      <c r="AS602" s="153">
        <f t="shared" si="106"/>
        <v>28</v>
      </c>
      <c r="AT602" s="88"/>
      <c r="AU602" s="85"/>
      <c r="AV602" s="94"/>
      <c r="AW602" s="199"/>
      <c r="AX602" s="200"/>
    </row>
    <row r="603" spans="1:50" s="1" customFormat="1" ht="15" customHeight="1" x14ac:dyDescent="0.25">
      <c r="A603" s="1" t="s">
        <v>1208</v>
      </c>
      <c r="B603" s="147" t="s">
        <v>674</v>
      </c>
      <c r="C603" s="148" t="s">
        <v>62</v>
      </c>
      <c r="D603" s="213" t="s">
        <v>47</v>
      </c>
      <c r="E603" s="149" t="s">
        <v>48</v>
      </c>
      <c r="F603" s="217" t="s">
        <v>49</v>
      </c>
      <c r="G603" s="213" t="s">
        <v>173</v>
      </c>
      <c r="H603" s="150">
        <v>25</v>
      </c>
      <c r="I603" s="114"/>
      <c r="J603" s="110"/>
      <c r="K603" s="110"/>
      <c r="L603" s="110"/>
      <c r="M603" s="185" t="s">
        <v>1292</v>
      </c>
      <c r="N603" s="94"/>
      <c r="O603" s="74"/>
      <c r="P603" s="111"/>
      <c r="Q603" s="153">
        <f t="shared" si="102"/>
        <v>3</v>
      </c>
      <c r="R603" s="88"/>
      <c r="S603" s="153">
        <f t="shared" si="134"/>
        <v>7</v>
      </c>
      <c r="T603" s="88"/>
      <c r="U603" s="153">
        <f t="shared" si="108"/>
        <v>14</v>
      </c>
      <c r="V603" s="88"/>
      <c r="W603" s="153">
        <f t="shared" si="103"/>
        <v>28</v>
      </c>
      <c r="X603" s="88"/>
      <c r="Y603" s="85"/>
      <c r="Z603" s="175"/>
      <c r="AA603" s="83"/>
      <c r="AB603" s="153">
        <f>K603+3</f>
        <v>3</v>
      </c>
      <c r="AC603" s="88"/>
      <c r="AD603" s="153">
        <f>K603+7</f>
        <v>7</v>
      </c>
      <c r="AE603" s="88"/>
      <c r="AF603" s="153">
        <f>K603+14</f>
        <v>14</v>
      </c>
      <c r="AG603" s="88"/>
      <c r="AH603" s="153">
        <f t="shared" si="135"/>
        <v>28</v>
      </c>
      <c r="AI603" s="88"/>
      <c r="AJ603" s="85"/>
      <c r="AK603" s="175"/>
      <c r="AL603" s="67"/>
      <c r="AM603" s="153">
        <f t="shared" si="104"/>
        <v>3</v>
      </c>
      <c r="AN603" s="88"/>
      <c r="AO603" s="153">
        <f t="shared" si="105"/>
        <v>7</v>
      </c>
      <c r="AP603" s="88"/>
      <c r="AQ603" s="153">
        <f>L603+14</f>
        <v>14</v>
      </c>
      <c r="AR603" s="88"/>
      <c r="AS603" s="153">
        <f t="shared" si="106"/>
        <v>28</v>
      </c>
      <c r="AT603" s="88"/>
      <c r="AU603" s="85"/>
      <c r="AV603" s="94"/>
      <c r="AW603" s="199"/>
      <c r="AX603" s="200"/>
    </row>
    <row r="604" spans="1:50" s="1" customFormat="1" ht="15" customHeight="1" x14ac:dyDescent="0.25">
      <c r="A604" s="1" t="s">
        <v>1209</v>
      </c>
      <c r="B604" s="147" t="s">
        <v>674</v>
      </c>
      <c r="C604" s="148" t="s">
        <v>64</v>
      </c>
      <c r="D604" s="213" t="s">
        <v>47</v>
      </c>
      <c r="E604" s="149" t="s">
        <v>48</v>
      </c>
      <c r="F604" s="217" t="s">
        <v>49</v>
      </c>
      <c r="G604" s="213" t="s">
        <v>173</v>
      </c>
      <c r="H604" s="150">
        <v>25</v>
      </c>
      <c r="I604" s="114"/>
      <c r="J604" s="110"/>
      <c r="K604" s="110"/>
      <c r="L604" s="110"/>
      <c r="M604" s="185" t="s">
        <v>1292</v>
      </c>
      <c r="N604" s="94"/>
      <c r="O604" s="74"/>
      <c r="P604" s="111"/>
      <c r="Q604" s="153">
        <f t="shared" si="102"/>
        <v>3</v>
      </c>
      <c r="R604" s="88"/>
      <c r="S604" s="153">
        <f t="shared" si="134"/>
        <v>7</v>
      </c>
      <c r="T604" s="88"/>
      <c r="U604" s="153">
        <f t="shared" si="108"/>
        <v>14</v>
      </c>
      <c r="V604" s="88"/>
      <c r="W604" s="153">
        <f t="shared" si="103"/>
        <v>28</v>
      </c>
      <c r="X604" s="88"/>
      <c r="Y604" s="85"/>
      <c r="Z604" s="175"/>
      <c r="AA604" s="83"/>
      <c r="AB604" s="153">
        <f>K604+3</f>
        <v>3</v>
      </c>
      <c r="AC604" s="88"/>
      <c r="AD604" s="153">
        <f>K604+7</f>
        <v>7</v>
      </c>
      <c r="AE604" s="88"/>
      <c r="AF604" s="153">
        <f>K604+14</f>
        <v>14</v>
      </c>
      <c r="AG604" s="88"/>
      <c r="AH604" s="153">
        <f t="shared" si="135"/>
        <v>28</v>
      </c>
      <c r="AI604" s="88"/>
      <c r="AJ604" s="85"/>
      <c r="AK604" s="175"/>
      <c r="AL604" s="67"/>
      <c r="AM604" s="153">
        <f t="shared" si="104"/>
        <v>3</v>
      </c>
      <c r="AN604" s="88"/>
      <c r="AO604" s="153">
        <f t="shared" si="105"/>
        <v>7</v>
      </c>
      <c r="AP604" s="88"/>
      <c r="AQ604" s="153">
        <f>L604+14</f>
        <v>14</v>
      </c>
      <c r="AR604" s="88"/>
      <c r="AS604" s="153">
        <f t="shared" si="106"/>
        <v>28</v>
      </c>
      <c r="AT604" s="88"/>
      <c r="AU604" s="85"/>
      <c r="AV604" s="94"/>
      <c r="AW604" s="199"/>
      <c r="AX604" s="200"/>
    </row>
    <row r="605" spans="1:50" s="1" customFormat="1" ht="15" customHeight="1" x14ac:dyDescent="0.25">
      <c r="A605" s="1" t="s">
        <v>1210</v>
      </c>
      <c r="B605" s="147" t="s">
        <v>674</v>
      </c>
      <c r="C605" s="148" t="s">
        <v>65</v>
      </c>
      <c r="D605" s="213" t="s">
        <v>47</v>
      </c>
      <c r="E605" s="149" t="s">
        <v>48</v>
      </c>
      <c r="F605" s="217" t="s">
        <v>49</v>
      </c>
      <c r="G605" s="213" t="s">
        <v>173</v>
      </c>
      <c r="H605" s="150">
        <v>25</v>
      </c>
      <c r="I605" s="114"/>
      <c r="J605" s="110"/>
      <c r="K605" s="110"/>
      <c r="L605" s="110"/>
      <c r="M605" s="185" t="s">
        <v>1292</v>
      </c>
      <c r="N605" s="94"/>
      <c r="O605" s="74"/>
      <c r="P605" s="111"/>
      <c r="Q605" s="153">
        <f t="shared" si="102"/>
        <v>3</v>
      </c>
      <c r="R605" s="88"/>
      <c r="S605" s="153">
        <f t="shared" si="134"/>
        <v>7</v>
      </c>
      <c r="T605" s="88"/>
      <c r="U605" s="153">
        <f t="shared" si="108"/>
        <v>14</v>
      </c>
      <c r="V605" s="88"/>
      <c r="W605" s="153">
        <f t="shared" si="103"/>
        <v>28</v>
      </c>
      <c r="X605" s="88"/>
      <c r="Y605" s="85"/>
      <c r="Z605" s="175"/>
      <c r="AA605" s="83"/>
      <c r="AB605" s="153">
        <f>K605+3</f>
        <v>3</v>
      </c>
      <c r="AC605" s="88"/>
      <c r="AD605" s="153">
        <f>K605+7</f>
        <v>7</v>
      </c>
      <c r="AE605" s="88"/>
      <c r="AF605" s="153">
        <f>K605+14</f>
        <v>14</v>
      </c>
      <c r="AG605" s="88"/>
      <c r="AH605" s="153">
        <f t="shared" si="135"/>
        <v>28</v>
      </c>
      <c r="AI605" s="88"/>
      <c r="AJ605" s="85"/>
      <c r="AK605" s="175"/>
      <c r="AL605" s="67"/>
      <c r="AM605" s="153">
        <f t="shared" si="104"/>
        <v>3</v>
      </c>
      <c r="AN605" s="88"/>
      <c r="AO605" s="153">
        <f t="shared" si="105"/>
        <v>7</v>
      </c>
      <c r="AP605" s="88"/>
      <c r="AQ605" s="153">
        <f>L605+14</f>
        <v>14</v>
      </c>
      <c r="AR605" s="88"/>
      <c r="AS605" s="153">
        <f t="shared" si="106"/>
        <v>28</v>
      </c>
      <c r="AT605" s="88"/>
      <c r="AU605" s="85"/>
      <c r="AV605" s="94"/>
      <c r="AW605" s="199"/>
      <c r="AX605" s="200"/>
    </row>
    <row r="606" spans="1:50" s="1" customFormat="1" ht="15" customHeight="1" x14ac:dyDescent="0.25">
      <c r="A606" s="1" t="s">
        <v>1211</v>
      </c>
      <c r="B606" s="147" t="s">
        <v>674</v>
      </c>
      <c r="C606" s="148" t="s">
        <v>66</v>
      </c>
      <c r="D606" s="213" t="s">
        <v>47</v>
      </c>
      <c r="E606" s="149" t="s">
        <v>48</v>
      </c>
      <c r="F606" s="217" t="s">
        <v>49</v>
      </c>
      <c r="G606" s="213" t="s">
        <v>173</v>
      </c>
      <c r="H606" s="150">
        <v>25</v>
      </c>
      <c r="I606" s="114"/>
      <c r="J606" s="110"/>
      <c r="K606" s="110"/>
      <c r="L606" s="110"/>
      <c r="M606" s="185" t="s">
        <v>1292</v>
      </c>
      <c r="N606" s="94"/>
      <c r="O606" s="74"/>
      <c r="P606" s="111"/>
      <c r="Q606" s="153">
        <f t="shared" si="102"/>
        <v>3</v>
      </c>
      <c r="R606" s="88"/>
      <c r="S606" s="153">
        <f t="shared" si="134"/>
        <v>7</v>
      </c>
      <c r="T606" s="88"/>
      <c r="U606" s="153">
        <f t="shared" si="108"/>
        <v>14</v>
      </c>
      <c r="V606" s="88"/>
      <c r="W606" s="153">
        <f t="shared" si="103"/>
        <v>28</v>
      </c>
      <c r="X606" s="88"/>
      <c r="Y606" s="85"/>
      <c r="Z606" s="175"/>
      <c r="AA606" s="83"/>
      <c r="AB606" s="153">
        <f>K606+3</f>
        <v>3</v>
      </c>
      <c r="AC606" s="88"/>
      <c r="AD606" s="153">
        <f>K606+7</f>
        <v>7</v>
      </c>
      <c r="AE606" s="88"/>
      <c r="AF606" s="153">
        <f>K606+14</f>
        <v>14</v>
      </c>
      <c r="AG606" s="88"/>
      <c r="AH606" s="153">
        <f t="shared" si="135"/>
        <v>28</v>
      </c>
      <c r="AI606" s="88"/>
      <c r="AJ606" s="85"/>
      <c r="AK606" s="175"/>
      <c r="AL606" s="67"/>
      <c r="AM606" s="153">
        <f t="shared" si="104"/>
        <v>3</v>
      </c>
      <c r="AN606" s="88"/>
      <c r="AO606" s="153">
        <f t="shared" si="105"/>
        <v>7</v>
      </c>
      <c r="AP606" s="88"/>
      <c r="AQ606" s="153">
        <f>L606+14</f>
        <v>14</v>
      </c>
      <c r="AR606" s="88"/>
      <c r="AS606" s="153">
        <f t="shared" si="106"/>
        <v>28</v>
      </c>
      <c r="AT606" s="88"/>
      <c r="AU606" s="85"/>
      <c r="AV606" s="94"/>
      <c r="AW606" s="199"/>
      <c r="AX606" s="200"/>
    </row>
    <row r="607" spans="1:50" s="1" customFormat="1" ht="15" customHeight="1" x14ac:dyDescent="0.25">
      <c r="A607" s="1" t="s">
        <v>1212</v>
      </c>
      <c r="B607" s="147" t="s">
        <v>674</v>
      </c>
      <c r="C607" s="148" t="s">
        <v>67</v>
      </c>
      <c r="D607" s="213" t="s">
        <v>47</v>
      </c>
      <c r="E607" s="149" t="s">
        <v>48</v>
      </c>
      <c r="F607" s="217" t="s">
        <v>49</v>
      </c>
      <c r="G607" s="213" t="s">
        <v>173</v>
      </c>
      <c r="H607" s="150">
        <v>25</v>
      </c>
      <c r="I607" s="114"/>
      <c r="J607" s="110"/>
      <c r="K607" s="110"/>
      <c r="L607" s="110"/>
      <c r="M607" s="185" t="s">
        <v>1292</v>
      </c>
      <c r="N607" s="94"/>
      <c r="O607" s="74"/>
      <c r="P607" s="111"/>
      <c r="Q607" s="153">
        <f t="shared" si="102"/>
        <v>3</v>
      </c>
      <c r="R607" s="88"/>
      <c r="S607" s="153">
        <f t="shared" si="134"/>
        <v>7</v>
      </c>
      <c r="T607" s="88"/>
      <c r="U607" s="153">
        <f t="shared" si="108"/>
        <v>14</v>
      </c>
      <c r="V607" s="88"/>
      <c r="W607" s="153">
        <f t="shared" si="103"/>
        <v>28</v>
      </c>
      <c r="X607" s="88"/>
      <c r="Y607" s="85"/>
      <c r="Z607" s="175"/>
      <c r="AA607" s="83"/>
      <c r="AB607" s="153">
        <f t="shared" ref="AB607" si="140">K607+3</f>
        <v>3</v>
      </c>
      <c r="AC607" s="88"/>
      <c r="AD607" s="153">
        <f t="shared" ref="AD607" si="141">K607+7</f>
        <v>7</v>
      </c>
      <c r="AE607" s="88"/>
      <c r="AF607" s="153">
        <f t="shared" ref="AF607" si="142">K607+14</f>
        <v>14</v>
      </c>
      <c r="AG607" s="88"/>
      <c r="AH607" s="153">
        <f t="shared" si="135"/>
        <v>28</v>
      </c>
      <c r="AI607" s="88"/>
      <c r="AJ607" s="85"/>
      <c r="AK607" s="175"/>
      <c r="AL607" s="67"/>
      <c r="AM607" s="153">
        <f t="shared" si="104"/>
        <v>3</v>
      </c>
      <c r="AN607" s="88"/>
      <c r="AO607" s="153">
        <f t="shared" si="105"/>
        <v>7</v>
      </c>
      <c r="AP607" s="88"/>
      <c r="AQ607" s="153">
        <f t="shared" ref="AQ607" si="143">L607+14</f>
        <v>14</v>
      </c>
      <c r="AR607" s="88"/>
      <c r="AS607" s="153">
        <f t="shared" si="106"/>
        <v>28</v>
      </c>
      <c r="AT607" s="88"/>
      <c r="AU607" s="85"/>
      <c r="AV607" s="94"/>
      <c r="AW607" s="199"/>
      <c r="AX607" s="200"/>
    </row>
    <row r="608" spans="1:50" s="1" customFormat="1" ht="15" customHeight="1" x14ac:dyDescent="0.25">
      <c r="A608" s="1" t="s">
        <v>1213</v>
      </c>
      <c r="B608" s="147" t="s">
        <v>674</v>
      </c>
      <c r="C608" s="148" t="s">
        <v>68</v>
      </c>
      <c r="D608" s="213" t="s">
        <v>47</v>
      </c>
      <c r="E608" s="149" t="s">
        <v>48</v>
      </c>
      <c r="F608" s="217" t="s">
        <v>49</v>
      </c>
      <c r="G608" s="213" t="s">
        <v>173</v>
      </c>
      <c r="H608" s="150">
        <v>25</v>
      </c>
      <c r="I608" s="114"/>
      <c r="J608" s="110"/>
      <c r="K608" s="110"/>
      <c r="L608" s="110"/>
      <c r="M608" s="185" t="s">
        <v>1292</v>
      </c>
      <c r="N608" s="94"/>
      <c r="O608" s="74"/>
      <c r="P608" s="111"/>
      <c r="Q608" s="153">
        <f t="shared" ref="Q608:Q671" si="144">J608+3</f>
        <v>3</v>
      </c>
      <c r="R608" s="88"/>
      <c r="S608" s="153">
        <f t="shared" si="134"/>
        <v>7</v>
      </c>
      <c r="T608" s="88"/>
      <c r="U608" s="153">
        <f t="shared" si="108"/>
        <v>14</v>
      </c>
      <c r="V608" s="88"/>
      <c r="W608" s="153">
        <f t="shared" si="103"/>
        <v>28</v>
      </c>
      <c r="X608" s="88"/>
      <c r="Y608" s="85"/>
      <c r="Z608" s="175"/>
      <c r="AA608" s="83"/>
      <c r="AB608" s="153">
        <f>K608+3</f>
        <v>3</v>
      </c>
      <c r="AC608" s="88"/>
      <c r="AD608" s="153">
        <f>K608+7</f>
        <v>7</v>
      </c>
      <c r="AE608" s="88"/>
      <c r="AF608" s="153">
        <f>K608+14</f>
        <v>14</v>
      </c>
      <c r="AG608" s="88"/>
      <c r="AH608" s="153">
        <f t="shared" si="135"/>
        <v>28</v>
      </c>
      <c r="AI608" s="88"/>
      <c r="AJ608" s="85"/>
      <c r="AK608" s="175"/>
      <c r="AL608" s="67"/>
      <c r="AM608" s="153">
        <f t="shared" si="104"/>
        <v>3</v>
      </c>
      <c r="AN608" s="88"/>
      <c r="AO608" s="153">
        <f t="shared" si="105"/>
        <v>7</v>
      </c>
      <c r="AP608" s="88"/>
      <c r="AQ608" s="153">
        <f>L608+14</f>
        <v>14</v>
      </c>
      <c r="AR608" s="88"/>
      <c r="AS608" s="153">
        <f t="shared" si="106"/>
        <v>28</v>
      </c>
      <c r="AT608" s="88"/>
      <c r="AU608" s="85"/>
      <c r="AV608" s="94"/>
      <c r="AW608" s="199"/>
      <c r="AX608" s="200"/>
    </row>
    <row r="609" spans="1:50" s="1" customFormat="1" ht="15" customHeight="1" x14ac:dyDescent="0.25">
      <c r="A609" s="1" t="s">
        <v>1214</v>
      </c>
      <c r="B609" s="147" t="s">
        <v>674</v>
      </c>
      <c r="C609" s="148" t="s">
        <v>69</v>
      </c>
      <c r="D609" s="213" t="s">
        <v>47</v>
      </c>
      <c r="E609" s="149" t="s">
        <v>48</v>
      </c>
      <c r="F609" s="217" t="s">
        <v>49</v>
      </c>
      <c r="G609" s="213" t="s">
        <v>173</v>
      </c>
      <c r="H609" s="150">
        <v>25</v>
      </c>
      <c r="I609" s="114"/>
      <c r="J609" s="110"/>
      <c r="K609" s="110"/>
      <c r="L609" s="110"/>
      <c r="M609" s="185" t="s">
        <v>1292</v>
      </c>
      <c r="N609" s="94"/>
      <c r="O609" s="74"/>
      <c r="P609" s="111"/>
      <c r="Q609" s="153">
        <f t="shared" si="144"/>
        <v>3</v>
      </c>
      <c r="R609" s="88"/>
      <c r="S609" s="153">
        <f t="shared" si="134"/>
        <v>7</v>
      </c>
      <c r="T609" s="88"/>
      <c r="U609" s="153">
        <f t="shared" si="108"/>
        <v>14</v>
      </c>
      <c r="V609" s="88"/>
      <c r="W609" s="153">
        <f t="shared" si="103"/>
        <v>28</v>
      </c>
      <c r="X609" s="88"/>
      <c r="Y609" s="85"/>
      <c r="Z609" s="175"/>
      <c r="AA609" s="83"/>
      <c r="AB609" s="153">
        <f>K609+3</f>
        <v>3</v>
      </c>
      <c r="AC609" s="88"/>
      <c r="AD609" s="153">
        <f>K609+7</f>
        <v>7</v>
      </c>
      <c r="AE609" s="88"/>
      <c r="AF609" s="153">
        <f>K609+14</f>
        <v>14</v>
      </c>
      <c r="AG609" s="88"/>
      <c r="AH609" s="153">
        <f t="shared" si="135"/>
        <v>28</v>
      </c>
      <c r="AI609" s="88"/>
      <c r="AJ609" s="85"/>
      <c r="AK609" s="175"/>
      <c r="AL609" s="67"/>
      <c r="AM609" s="153">
        <f t="shared" si="104"/>
        <v>3</v>
      </c>
      <c r="AN609" s="88"/>
      <c r="AO609" s="153">
        <f t="shared" si="105"/>
        <v>7</v>
      </c>
      <c r="AP609" s="88"/>
      <c r="AQ609" s="153">
        <f>L609+14</f>
        <v>14</v>
      </c>
      <c r="AR609" s="88"/>
      <c r="AS609" s="153">
        <f t="shared" si="106"/>
        <v>28</v>
      </c>
      <c r="AT609" s="88"/>
      <c r="AU609" s="85"/>
      <c r="AV609" s="94"/>
      <c r="AW609" s="199"/>
      <c r="AX609" s="200"/>
    </row>
    <row r="610" spans="1:50" s="1" customFormat="1" ht="15" customHeight="1" x14ac:dyDescent="0.25">
      <c r="A610" s="1" t="s">
        <v>1215</v>
      </c>
      <c r="B610" s="147" t="s">
        <v>674</v>
      </c>
      <c r="C610" s="148" t="s">
        <v>70</v>
      </c>
      <c r="D610" s="213" t="s">
        <v>47</v>
      </c>
      <c r="E610" s="149" t="s">
        <v>48</v>
      </c>
      <c r="F610" s="217" t="s">
        <v>49</v>
      </c>
      <c r="G610" s="213" t="s">
        <v>173</v>
      </c>
      <c r="H610" s="150">
        <v>25</v>
      </c>
      <c r="I610" s="114"/>
      <c r="J610" s="110"/>
      <c r="K610" s="110"/>
      <c r="L610" s="110"/>
      <c r="M610" s="185" t="s">
        <v>1292</v>
      </c>
      <c r="N610" s="94"/>
      <c r="O610" s="74"/>
      <c r="P610" s="111"/>
      <c r="Q610" s="153">
        <f t="shared" si="144"/>
        <v>3</v>
      </c>
      <c r="R610" s="88"/>
      <c r="S610" s="153">
        <f t="shared" si="134"/>
        <v>7</v>
      </c>
      <c r="T610" s="88"/>
      <c r="U610" s="153">
        <f t="shared" si="108"/>
        <v>14</v>
      </c>
      <c r="V610" s="88"/>
      <c r="W610" s="153">
        <f t="shared" si="103"/>
        <v>28</v>
      </c>
      <c r="X610" s="88"/>
      <c r="Y610" s="85"/>
      <c r="Z610" s="175"/>
      <c r="AA610" s="83"/>
      <c r="AB610" s="153">
        <f>K610+3</f>
        <v>3</v>
      </c>
      <c r="AC610" s="88"/>
      <c r="AD610" s="153">
        <f>K610+7</f>
        <v>7</v>
      </c>
      <c r="AE610" s="88"/>
      <c r="AF610" s="153">
        <f>K610+14</f>
        <v>14</v>
      </c>
      <c r="AG610" s="88"/>
      <c r="AH610" s="153">
        <f t="shared" si="135"/>
        <v>28</v>
      </c>
      <c r="AI610" s="88"/>
      <c r="AJ610" s="85"/>
      <c r="AK610" s="175"/>
      <c r="AL610" s="67"/>
      <c r="AM610" s="153">
        <f t="shared" si="104"/>
        <v>3</v>
      </c>
      <c r="AN610" s="88"/>
      <c r="AO610" s="153">
        <f t="shared" si="105"/>
        <v>7</v>
      </c>
      <c r="AP610" s="88"/>
      <c r="AQ610" s="153">
        <f>L610+14</f>
        <v>14</v>
      </c>
      <c r="AR610" s="88"/>
      <c r="AS610" s="153">
        <f t="shared" si="106"/>
        <v>28</v>
      </c>
      <c r="AT610" s="88"/>
      <c r="AU610" s="85"/>
      <c r="AV610" s="94"/>
      <c r="AW610" s="199"/>
      <c r="AX610" s="200"/>
    </row>
    <row r="611" spans="1:50" s="1" customFormat="1" ht="15" customHeight="1" x14ac:dyDescent="0.25">
      <c r="A611" s="1" t="s">
        <v>1216</v>
      </c>
      <c r="B611" s="147" t="s">
        <v>674</v>
      </c>
      <c r="C611" s="148" t="s">
        <v>71</v>
      </c>
      <c r="D611" s="213" t="s">
        <v>47</v>
      </c>
      <c r="E611" s="149" t="s">
        <v>48</v>
      </c>
      <c r="F611" s="217" t="s">
        <v>49</v>
      </c>
      <c r="G611" s="213" t="s">
        <v>173</v>
      </c>
      <c r="H611" s="150">
        <v>25</v>
      </c>
      <c r="I611" s="114"/>
      <c r="J611" s="110"/>
      <c r="K611" s="110"/>
      <c r="L611" s="110"/>
      <c r="M611" s="185" t="s">
        <v>1292</v>
      </c>
      <c r="N611" s="94"/>
      <c r="O611" s="74"/>
      <c r="P611" s="111"/>
      <c r="Q611" s="153">
        <f t="shared" si="144"/>
        <v>3</v>
      </c>
      <c r="R611" s="88"/>
      <c r="S611" s="153">
        <f t="shared" si="134"/>
        <v>7</v>
      </c>
      <c r="T611" s="88"/>
      <c r="U611" s="153">
        <f t="shared" si="108"/>
        <v>14</v>
      </c>
      <c r="V611" s="88"/>
      <c r="W611" s="153">
        <f t="shared" si="103"/>
        <v>28</v>
      </c>
      <c r="X611" s="88"/>
      <c r="Y611" s="85"/>
      <c r="Z611" s="175"/>
      <c r="AA611" s="83"/>
      <c r="AB611" s="153">
        <f>K611+3</f>
        <v>3</v>
      </c>
      <c r="AC611" s="88"/>
      <c r="AD611" s="153">
        <f>K611+7</f>
        <v>7</v>
      </c>
      <c r="AE611" s="88"/>
      <c r="AF611" s="153">
        <f>K611+14</f>
        <v>14</v>
      </c>
      <c r="AG611" s="88"/>
      <c r="AH611" s="153">
        <f t="shared" si="135"/>
        <v>28</v>
      </c>
      <c r="AI611" s="88"/>
      <c r="AJ611" s="85"/>
      <c r="AK611" s="175"/>
      <c r="AL611" s="67"/>
      <c r="AM611" s="153">
        <f t="shared" si="104"/>
        <v>3</v>
      </c>
      <c r="AN611" s="88"/>
      <c r="AO611" s="153">
        <f t="shared" si="105"/>
        <v>7</v>
      </c>
      <c r="AP611" s="88"/>
      <c r="AQ611" s="153">
        <f>L611+14</f>
        <v>14</v>
      </c>
      <c r="AR611" s="88"/>
      <c r="AS611" s="153">
        <f t="shared" si="106"/>
        <v>28</v>
      </c>
      <c r="AT611" s="88"/>
      <c r="AU611" s="85"/>
      <c r="AV611" s="94"/>
      <c r="AW611" s="199"/>
      <c r="AX611" s="200"/>
    </row>
    <row r="612" spans="1:50" s="1" customFormat="1" ht="15" customHeight="1" x14ac:dyDescent="0.25">
      <c r="A612" s="1" t="s">
        <v>1217</v>
      </c>
      <c r="B612" s="147" t="s">
        <v>674</v>
      </c>
      <c r="C612" s="148" t="s">
        <v>72</v>
      </c>
      <c r="D612" s="213" t="s">
        <v>47</v>
      </c>
      <c r="E612" s="149" t="s">
        <v>48</v>
      </c>
      <c r="F612" s="217" t="s">
        <v>49</v>
      </c>
      <c r="G612" s="213" t="s">
        <v>173</v>
      </c>
      <c r="H612" s="150">
        <v>25</v>
      </c>
      <c r="I612" s="114"/>
      <c r="J612" s="110"/>
      <c r="K612" s="110"/>
      <c r="L612" s="110"/>
      <c r="M612" s="185" t="s">
        <v>1292</v>
      </c>
      <c r="N612" s="94"/>
      <c r="O612" s="74"/>
      <c r="P612" s="111"/>
      <c r="Q612" s="153">
        <f t="shared" si="144"/>
        <v>3</v>
      </c>
      <c r="R612" s="88"/>
      <c r="S612" s="153">
        <f t="shared" si="134"/>
        <v>7</v>
      </c>
      <c r="T612" s="88"/>
      <c r="U612" s="153">
        <f t="shared" si="108"/>
        <v>14</v>
      </c>
      <c r="V612" s="88"/>
      <c r="W612" s="153">
        <f t="shared" si="103"/>
        <v>28</v>
      </c>
      <c r="X612" s="88"/>
      <c r="Y612" s="85"/>
      <c r="Z612" s="175"/>
      <c r="AA612" s="83"/>
      <c r="AB612" s="153">
        <f t="shared" ref="AB612" si="145">K612+3</f>
        <v>3</v>
      </c>
      <c r="AC612" s="88"/>
      <c r="AD612" s="153">
        <f t="shared" ref="AD612" si="146">K612+7</f>
        <v>7</v>
      </c>
      <c r="AE612" s="88"/>
      <c r="AF612" s="153">
        <f t="shared" ref="AF612" si="147">K612+14</f>
        <v>14</v>
      </c>
      <c r="AG612" s="88"/>
      <c r="AH612" s="153">
        <f t="shared" si="135"/>
        <v>28</v>
      </c>
      <c r="AI612" s="88"/>
      <c r="AJ612" s="85"/>
      <c r="AK612" s="175"/>
      <c r="AL612" s="67"/>
      <c r="AM612" s="153">
        <f t="shared" si="104"/>
        <v>3</v>
      </c>
      <c r="AN612" s="88"/>
      <c r="AO612" s="153">
        <f t="shared" si="105"/>
        <v>7</v>
      </c>
      <c r="AP612" s="88"/>
      <c r="AQ612" s="153">
        <f t="shared" ref="AQ612" si="148">L612+14</f>
        <v>14</v>
      </c>
      <c r="AR612" s="88"/>
      <c r="AS612" s="153">
        <f t="shared" si="106"/>
        <v>28</v>
      </c>
      <c r="AT612" s="88"/>
      <c r="AU612" s="85"/>
      <c r="AV612" s="94"/>
      <c r="AW612" s="199"/>
      <c r="AX612" s="200"/>
    </row>
    <row r="613" spans="1:50" s="1" customFormat="1" ht="15" customHeight="1" x14ac:dyDescent="0.25">
      <c r="A613" s="1" t="s">
        <v>1218</v>
      </c>
      <c r="B613" s="147" t="s">
        <v>674</v>
      </c>
      <c r="C613" s="148" t="s">
        <v>73</v>
      </c>
      <c r="D613" s="213" t="s">
        <v>47</v>
      </c>
      <c r="E613" s="149" t="s">
        <v>48</v>
      </c>
      <c r="F613" s="217" t="s">
        <v>49</v>
      </c>
      <c r="G613" s="213" t="s">
        <v>173</v>
      </c>
      <c r="H613" s="150">
        <v>25</v>
      </c>
      <c r="I613" s="114"/>
      <c r="J613" s="110"/>
      <c r="K613" s="110"/>
      <c r="L613" s="110"/>
      <c r="M613" s="185" t="s">
        <v>1292</v>
      </c>
      <c r="N613" s="94"/>
      <c r="O613" s="74"/>
      <c r="P613" s="111"/>
      <c r="Q613" s="153">
        <f t="shared" si="144"/>
        <v>3</v>
      </c>
      <c r="R613" s="88"/>
      <c r="S613" s="153">
        <f t="shared" si="134"/>
        <v>7</v>
      </c>
      <c r="T613" s="88"/>
      <c r="U613" s="153">
        <f t="shared" si="108"/>
        <v>14</v>
      </c>
      <c r="V613" s="88"/>
      <c r="W613" s="153">
        <f t="shared" si="103"/>
        <v>28</v>
      </c>
      <c r="X613" s="88"/>
      <c r="Y613" s="85"/>
      <c r="Z613" s="175"/>
      <c r="AA613" s="83"/>
      <c r="AB613" s="153">
        <f>K613+3</f>
        <v>3</v>
      </c>
      <c r="AC613" s="88"/>
      <c r="AD613" s="153">
        <f>K613+7</f>
        <v>7</v>
      </c>
      <c r="AE613" s="88"/>
      <c r="AF613" s="153">
        <f>K613+14</f>
        <v>14</v>
      </c>
      <c r="AG613" s="88"/>
      <c r="AH613" s="153">
        <f t="shared" si="135"/>
        <v>28</v>
      </c>
      <c r="AI613" s="88"/>
      <c r="AJ613" s="85"/>
      <c r="AK613" s="175"/>
      <c r="AL613" s="67"/>
      <c r="AM613" s="153">
        <f t="shared" si="104"/>
        <v>3</v>
      </c>
      <c r="AN613" s="88"/>
      <c r="AO613" s="153">
        <f t="shared" si="105"/>
        <v>7</v>
      </c>
      <c r="AP613" s="88"/>
      <c r="AQ613" s="153">
        <f>L613+14</f>
        <v>14</v>
      </c>
      <c r="AR613" s="88"/>
      <c r="AS613" s="153">
        <f t="shared" si="106"/>
        <v>28</v>
      </c>
      <c r="AT613" s="88"/>
      <c r="AU613" s="85"/>
      <c r="AV613" s="94"/>
      <c r="AW613" s="199"/>
      <c r="AX613" s="200"/>
    </row>
    <row r="614" spans="1:50" s="1" customFormat="1" ht="15" customHeight="1" x14ac:dyDescent="0.25">
      <c r="A614" s="1" t="s">
        <v>1219</v>
      </c>
      <c r="B614" s="147" t="s">
        <v>674</v>
      </c>
      <c r="C614" s="148" t="s">
        <v>74</v>
      </c>
      <c r="D614" s="213" t="s">
        <v>47</v>
      </c>
      <c r="E614" s="149" t="s">
        <v>48</v>
      </c>
      <c r="F614" s="217" t="s">
        <v>49</v>
      </c>
      <c r="G614" s="213" t="s">
        <v>173</v>
      </c>
      <c r="H614" s="150">
        <v>25</v>
      </c>
      <c r="I614" s="114"/>
      <c r="J614" s="110"/>
      <c r="K614" s="110"/>
      <c r="L614" s="110"/>
      <c r="M614" s="185" t="s">
        <v>1292</v>
      </c>
      <c r="N614" s="94"/>
      <c r="O614" s="74"/>
      <c r="P614" s="111"/>
      <c r="Q614" s="153">
        <f t="shared" si="144"/>
        <v>3</v>
      </c>
      <c r="R614" s="88"/>
      <c r="S614" s="153">
        <f t="shared" si="134"/>
        <v>7</v>
      </c>
      <c r="T614" s="88"/>
      <c r="U614" s="153">
        <f t="shared" si="108"/>
        <v>14</v>
      </c>
      <c r="V614" s="88"/>
      <c r="W614" s="153">
        <f t="shared" si="103"/>
        <v>28</v>
      </c>
      <c r="X614" s="88"/>
      <c r="Y614" s="85"/>
      <c r="Z614" s="175"/>
      <c r="AA614" s="83"/>
      <c r="AB614" s="153">
        <f>K614+3</f>
        <v>3</v>
      </c>
      <c r="AC614" s="88"/>
      <c r="AD614" s="153">
        <f>K614+7</f>
        <v>7</v>
      </c>
      <c r="AE614" s="88"/>
      <c r="AF614" s="153">
        <f>K614+14</f>
        <v>14</v>
      </c>
      <c r="AG614" s="88"/>
      <c r="AH614" s="153">
        <f t="shared" si="135"/>
        <v>28</v>
      </c>
      <c r="AI614" s="88"/>
      <c r="AJ614" s="85"/>
      <c r="AK614" s="175"/>
      <c r="AL614" s="67"/>
      <c r="AM614" s="153">
        <f t="shared" si="104"/>
        <v>3</v>
      </c>
      <c r="AN614" s="88"/>
      <c r="AO614" s="153">
        <f t="shared" si="105"/>
        <v>7</v>
      </c>
      <c r="AP614" s="88"/>
      <c r="AQ614" s="153">
        <f>L614+14</f>
        <v>14</v>
      </c>
      <c r="AR614" s="88"/>
      <c r="AS614" s="153">
        <f t="shared" si="106"/>
        <v>28</v>
      </c>
      <c r="AT614" s="88"/>
      <c r="AU614" s="85"/>
      <c r="AV614" s="94"/>
      <c r="AW614" s="199"/>
      <c r="AX614" s="200"/>
    </row>
    <row r="615" spans="1:50" s="1" customFormat="1" ht="15" customHeight="1" x14ac:dyDescent="0.25">
      <c r="A615" s="1" t="s">
        <v>1220</v>
      </c>
      <c r="B615" s="147" t="s">
        <v>674</v>
      </c>
      <c r="C615" s="148" t="s">
        <v>75</v>
      </c>
      <c r="D615" s="213" t="s">
        <v>47</v>
      </c>
      <c r="E615" s="149" t="s">
        <v>48</v>
      </c>
      <c r="F615" s="217" t="s">
        <v>49</v>
      </c>
      <c r="G615" s="213" t="s">
        <v>173</v>
      </c>
      <c r="H615" s="150">
        <v>25</v>
      </c>
      <c r="I615" s="114"/>
      <c r="J615" s="110"/>
      <c r="K615" s="110"/>
      <c r="L615" s="110"/>
      <c r="M615" s="185" t="s">
        <v>1292</v>
      </c>
      <c r="N615" s="94"/>
      <c r="O615" s="74"/>
      <c r="P615" s="111"/>
      <c r="Q615" s="153">
        <f t="shared" si="144"/>
        <v>3</v>
      </c>
      <c r="R615" s="88"/>
      <c r="S615" s="153">
        <f t="shared" si="134"/>
        <v>7</v>
      </c>
      <c r="T615" s="88"/>
      <c r="U615" s="153">
        <f t="shared" si="108"/>
        <v>14</v>
      </c>
      <c r="V615" s="88"/>
      <c r="W615" s="153">
        <f t="shared" si="103"/>
        <v>28</v>
      </c>
      <c r="X615" s="88"/>
      <c r="Y615" s="85"/>
      <c r="Z615" s="175"/>
      <c r="AA615" s="83"/>
      <c r="AB615" s="153">
        <f>K615+3</f>
        <v>3</v>
      </c>
      <c r="AC615" s="88"/>
      <c r="AD615" s="153">
        <f>K615+7</f>
        <v>7</v>
      </c>
      <c r="AE615" s="88"/>
      <c r="AF615" s="153">
        <f>K615+14</f>
        <v>14</v>
      </c>
      <c r="AG615" s="88"/>
      <c r="AH615" s="153">
        <f t="shared" si="135"/>
        <v>28</v>
      </c>
      <c r="AI615" s="88"/>
      <c r="AJ615" s="85"/>
      <c r="AK615" s="175"/>
      <c r="AL615" s="67"/>
      <c r="AM615" s="153">
        <f t="shared" si="104"/>
        <v>3</v>
      </c>
      <c r="AN615" s="88"/>
      <c r="AO615" s="153">
        <f t="shared" si="105"/>
        <v>7</v>
      </c>
      <c r="AP615" s="88"/>
      <c r="AQ615" s="153">
        <f>L615+14</f>
        <v>14</v>
      </c>
      <c r="AR615" s="88"/>
      <c r="AS615" s="153">
        <f t="shared" si="106"/>
        <v>28</v>
      </c>
      <c r="AT615" s="88"/>
      <c r="AU615" s="85"/>
      <c r="AV615" s="94"/>
      <c r="AW615" s="199"/>
      <c r="AX615" s="200"/>
    </row>
    <row r="616" spans="1:50" s="1" customFormat="1" ht="15" customHeight="1" x14ac:dyDescent="0.25">
      <c r="A616" s="1" t="s">
        <v>1221</v>
      </c>
      <c r="B616" s="147" t="s">
        <v>674</v>
      </c>
      <c r="C616" s="148" t="s">
        <v>76</v>
      </c>
      <c r="D616" s="213" t="s">
        <v>47</v>
      </c>
      <c r="E616" s="149" t="s">
        <v>48</v>
      </c>
      <c r="F616" s="217" t="s">
        <v>49</v>
      </c>
      <c r="G616" s="213" t="s">
        <v>173</v>
      </c>
      <c r="H616" s="150">
        <v>25</v>
      </c>
      <c r="I616" s="114"/>
      <c r="J616" s="110"/>
      <c r="K616" s="110"/>
      <c r="L616" s="110"/>
      <c r="M616" s="185" t="s">
        <v>1292</v>
      </c>
      <c r="N616" s="94"/>
      <c r="O616" s="74"/>
      <c r="P616" s="111"/>
      <c r="Q616" s="153">
        <f t="shared" si="144"/>
        <v>3</v>
      </c>
      <c r="R616" s="88"/>
      <c r="S616" s="153">
        <f t="shared" si="134"/>
        <v>7</v>
      </c>
      <c r="T616" s="88"/>
      <c r="U616" s="153">
        <f t="shared" si="108"/>
        <v>14</v>
      </c>
      <c r="V616" s="88"/>
      <c r="W616" s="153">
        <f t="shared" si="103"/>
        <v>28</v>
      </c>
      <c r="X616" s="88"/>
      <c r="Y616" s="85"/>
      <c r="Z616" s="175"/>
      <c r="AA616" s="83"/>
      <c r="AB616" s="153">
        <f>K616+3</f>
        <v>3</v>
      </c>
      <c r="AC616" s="88"/>
      <c r="AD616" s="153">
        <f>K616+7</f>
        <v>7</v>
      </c>
      <c r="AE616" s="88"/>
      <c r="AF616" s="153">
        <f>K616+14</f>
        <v>14</v>
      </c>
      <c r="AG616" s="88"/>
      <c r="AH616" s="153">
        <f t="shared" si="135"/>
        <v>28</v>
      </c>
      <c r="AI616" s="88"/>
      <c r="AJ616" s="85"/>
      <c r="AK616" s="175"/>
      <c r="AL616" s="67"/>
      <c r="AM616" s="153">
        <f t="shared" si="104"/>
        <v>3</v>
      </c>
      <c r="AN616" s="88"/>
      <c r="AO616" s="153">
        <f t="shared" si="105"/>
        <v>7</v>
      </c>
      <c r="AP616" s="88"/>
      <c r="AQ616" s="153">
        <f>L616+14</f>
        <v>14</v>
      </c>
      <c r="AR616" s="88"/>
      <c r="AS616" s="153">
        <f t="shared" si="106"/>
        <v>28</v>
      </c>
      <c r="AT616" s="88"/>
      <c r="AU616" s="85"/>
      <c r="AV616" s="94"/>
      <c r="AW616" s="199"/>
      <c r="AX616" s="200"/>
    </row>
    <row r="617" spans="1:50" s="1" customFormat="1" ht="15" customHeight="1" x14ac:dyDescent="0.25">
      <c r="A617" s="1" t="s">
        <v>1222</v>
      </c>
      <c r="B617" s="147" t="s">
        <v>674</v>
      </c>
      <c r="C617" s="148" t="s">
        <v>77</v>
      </c>
      <c r="D617" s="213" t="s">
        <v>47</v>
      </c>
      <c r="E617" s="149" t="s">
        <v>48</v>
      </c>
      <c r="F617" s="217" t="s">
        <v>49</v>
      </c>
      <c r="G617" s="213" t="s">
        <v>173</v>
      </c>
      <c r="H617" s="150">
        <v>25</v>
      </c>
      <c r="I617" s="114"/>
      <c r="J617" s="110"/>
      <c r="K617" s="110"/>
      <c r="L617" s="110"/>
      <c r="M617" s="185" t="s">
        <v>1292</v>
      </c>
      <c r="N617" s="94"/>
      <c r="O617" s="74"/>
      <c r="P617" s="111"/>
      <c r="Q617" s="153">
        <f t="shared" si="144"/>
        <v>3</v>
      </c>
      <c r="R617" s="88"/>
      <c r="S617" s="153">
        <f t="shared" si="134"/>
        <v>7</v>
      </c>
      <c r="T617" s="88"/>
      <c r="U617" s="153">
        <f t="shared" si="108"/>
        <v>14</v>
      </c>
      <c r="V617" s="88"/>
      <c r="W617" s="153">
        <f t="shared" si="103"/>
        <v>28</v>
      </c>
      <c r="X617" s="88"/>
      <c r="Y617" s="85"/>
      <c r="Z617" s="175"/>
      <c r="AA617" s="83"/>
      <c r="AB617" s="153">
        <f t="shared" ref="AB617" si="149">K617+3</f>
        <v>3</v>
      </c>
      <c r="AC617" s="88"/>
      <c r="AD617" s="153">
        <f t="shared" ref="AD617" si="150">K617+7</f>
        <v>7</v>
      </c>
      <c r="AE617" s="88"/>
      <c r="AF617" s="153">
        <f t="shared" ref="AF617" si="151">K617+14</f>
        <v>14</v>
      </c>
      <c r="AG617" s="88"/>
      <c r="AH617" s="153">
        <f t="shared" si="135"/>
        <v>28</v>
      </c>
      <c r="AI617" s="88"/>
      <c r="AJ617" s="85"/>
      <c r="AK617" s="175"/>
      <c r="AL617" s="67"/>
      <c r="AM617" s="153">
        <f t="shared" si="104"/>
        <v>3</v>
      </c>
      <c r="AN617" s="88"/>
      <c r="AO617" s="153">
        <f t="shared" si="105"/>
        <v>7</v>
      </c>
      <c r="AP617" s="88"/>
      <c r="AQ617" s="153">
        <f t="shared" ref="AQ617" si="152">L617+14</f>
        <v>14</v>
      </c>
      <c r="AR617" s="88"/>
      <c r="AS617" s="153">
        <f t="shared" si="106"/>
        <v>28</v>
      </c>
      <c r="AT617" s="88"/>
      <c r="AU617" s="85"/>
      <c r="AV617" s="94"/>
      <c r="AW617" s="199"/>
      <c r="AX617" s="200"/>
    </row>
    <row r="618" spans="1:50" s="1" customFormat="1" ht="15" customHeight="1" x14ac:dyDescent="0.25">
      <c r="A618" s="1" t="s">
        <v>1223</v>
      </c>
      <c r="B618" s="147" t="s">
        <v>674</v>
      </c>
      <c r="C618" s="148" t="s">
        <v>78</v>
      </c>
      <c r="D618" s="213" t="s">
        <v>47</v>
      </c>
      <c r="E618" s="149" t="s">
        <v>48</v>
      </c>
      <c r="F618" s="217" t="s">
        <v>49</v>
      </c>
      <c r="G618" s="213" t="s">
        <v>173</v>
      </c>
      <c r="H618" s="150">
        <v>25</v>
      </c>
      <c r="I618" s="114"/>
      <c r="J618" s="110"/>
      <c r="K618" s="110"/>
      <c r="L618" s="110"/>
      <c r="M618" s="185" t="s">
        <v>1292</v>
      </c>
      <c r="N618" s="94"/>
      <c r="O618" s="74"/>
      <c r="P618" s="111"/>
      <c r="Q618" s="153">
        <f t="shared" si="144"/>
        <v>3</v>
      </c>
      <c r="R618" s="88"/>
      <c r="S618" s="153">
        <f t="shared" si="134"/>
        <v>7</v>
      </c>
      <c r="T618" s="88"/>
      <c r="U618" s="153">
        <f t="shared" si="108"/>
        <v>14</v>
      </c>
      <c r="V618" s="88"/>
      <c r="W618" s="153">
        <f t="shared" si="103"/>
        <v>28</v>
      </c>
      <c r="X618" s="88"/>
      <c r="Y618" s="85"/>
      <c r="Z618" s="175"/>
      <c r="AA618" s="83"/>
      <c r="AB618" s="153">
        <f>K618+3</f>
        <v>3</v>
      </c>
      <c r="AC618" s="88"/>
      <c r="AD618" s="153">
        <f>K618+7</f>
        <v>7</v>
      </c>
      <c r="AE618" s="88"/>
      <c r="AF618" s="153">
        <f>K618+14</f>
        <v>14</v>
      </c>
      <c r="AG618" s="88"/>
      <c r="AH618" s="153">
        <f t="shared" si="135"/>
        <v>28</v>
      </c>
      <c r="AI618" s="88"/>
      <c r="AJ618" s="85"/>
      <c r="AK618" s="175"/>
      <c r="AL618" s="67"/>
      <c r="AM618" s="153">
        <f t="shared" si="104"/>
        <v>3</v>
      </c>
      <c r="AN618" s="88"/>
      <c r="AO618" s="153">
        <f t="shared" si="105"/>
        <v>7</v>
      </c>
      <c r="AP618" s="88"/>
      <c r="AQ618" s="153">
        <f>L618+14</f>
        <v>14</v>
      </c>
      <c r="AR618" s="88"/>
      <c r="AS618" s="153">
        <f t="shared" si="106"/>
        <v>28</v>
      </c>
      <c r="AT618" s="88"/>
      <c r="AU618" s="85"/>
      <c r="AV618" s="94"/>
      <c r="AW618" s="199"/>
      <c r="AX618" s="200"/>
    </row>
    <row r="619" spans="1:50" s="1" customFormat="1" ht="15" customHeight="1" x14ac:dyDescent="0.25">
      <c r="A619" s="1" t="s">
        <v>1224</v>
      </c>
      <c r="B619" s="147" t="s">
        <v>674</v>
      </c>
      <c r="C619" s="148" t="s">
        <v>79</v>
      </c>
      <c r="D619" s="213" t="s">
        <v>47</v>
      </c>
      <c r="E619" s="149" t="s">
        <v>48</v>
      </c>
      <c r="F619" s="217" t="s">
        <v>49</v>
      </c>
      <c r="G619" s="213" t="s">
        <v>173</v>
      </c>
      <c r="H619" s="150">
        <v>25</v>
      </c>
      <c r="I619" s="114"/>
      <c r="J619" s="110"/>
      <c r="K619" s="110"/>
      <c r="L619" s="110"/>
      <c r="M619" s="185" t="s">
        <v>1292</v>
      </c>
      <c r="N619" s="94"/>
      <c r="O619" s="74"/>
      <c r="P619" s="111"/>
      <c r="Q619" s="153">
        <f t="shared" si="144"/>
        <v>3</v>
      </c>
      <c r="R619" s="88"/>
      <c r="S619" s="153">
        <f t="shared" si="134"/>
        <v>7</v>
      </c>
      <c r="T619" s="88"/>
      <c r="U619" s="153">
        <f t="shared" si="108"/>
        <v>14</v>
      </c>
      <c r="V619" s="88"/>
      <c r="W619" s="153">
        <f t="shared" si="103"/>
        <v>28</v>
      </c>
      <c r="X619" s="88"/>
      <c r="Y619" s="85"/>
      <c r="Z619" s="175"/>
      <c r="AA619" s="83"/>
      <c r="AB619" s="153">
        <f>K619+3</f>
        <v>3</v>
      </c>
      <c r="AC619" s="88"/>
      <c r="AD619" s="153">
        <f>K619+7</f>
        <v>7</v>
      </c>
      <c r="AE619" s="88"/>
      <c r="AF619" s="153">
        <f>K619+14</f>
        <v>14</v>
      </c>
      <c r="AG619" s="88"/>
      <c r="AH619" s="153">
        <f t="shared" si="135"/>
        <v>28</v>
      </c>
      <c r="AI619" s="88"/>
      <c r="AJ619" s="85"/>
      <c r="AK619" s="175"/>
      <c r="AL619" s="67"/>
      <c r="AM619" s="153">
        <f t="shared" si="104"/>
        <v>3</v>
      </c>
      <c r="AN619" s="88"/>
      <c r="AO619" s="153">
        <f t="shared" si="105"/>
        <v>7</v>
      </c>
      <c r="AP619" s="88"/>
      <c r="AQ619" s="153">
        <f>L619+14</f>
        <v>14</v>
      </c>
      <c r="AR619" s="88"/>
      <c r="AS619" s="153">
        <f t="shared" si="106"/>
        <v>28</v>
      </c>
      <c r="AT619" s="88"/>
      <c r="AU619" s="85"/>
      <c r="AV619" s="94"/>
      <c r="AW619" s="199"/>
      <c r="AX619" s="200"/>
    </row>
    <row r="620" spans="1:50" s="1" customFormat="1" ht="15" customHeight="1" x14ac:dyDescent="0.25">
      <c r="A620" s="1" t="s">
        <v>1225</v>
      </c>
      <c r="B620" s="147" t="s">
        <v>674</v>
      </c>
      <c r="C620" s="148" t="s">
        <v>80</v>
      </c>
      <c r="D620" s="213" t="s">
        <v>47</v>
      </c>
      <c r="E620" s="149" t="s">
        <v>48</v>
      </c>
      <c r="F620" s="217" t="s">
        <v>49</v>
      </c>
      <c r="G620" s="213" t="s">
        <v>173</v>
      </c>
      <c r="H620" s="150">
        <v>25</v>
      </c>
      <c r="I620" s="114"/>
      <c r="J620" s="110"/>
      <c r="K620" s="110"/>
      <c r="L620" s="110"/>
      <c r="M620" s="185" t="s">
        <v>1292</v>
      </c>
      <c r="N620" s="94"/>
      <c r="O620" s="74"/>
      <c r="P620" s="111"/>
      <c r="Q620" s="153">
        <f t="shared" si="144"/>
        <v>3</v>
      </c>
      <c r="R620" s="88"/>
      <c r="S620" s="153">
        <f t="shared" si="134"/>
        <v>7</v>
      </c>
      <c r="T620" s="88"/>
      <c r="U620" s="153">
        <f t="shared" si="108"/>
        <v>14</v>
      </c>
      <c r="V620" s="88"/>
      <c r="W620" s="153">
        <f t="shared" si="103"/>
        <v>28</v>
      </c>
      <c r="X620" s="88"/>
      <c r="Y620" s="85"/>
      <c r="Z620" s="175"/>
      <c r="AA620" s="83"/>
      <c r="AB620" s="153">
        <f>K620+3</f>
        <v>3</v>
      </c>
      <c r="AC620" s="88"/>
      <c r="AD620" s="153">
        <f>K620+7</f>
        <v>7</v>
      </c>
      <c r="AE620" s="88"/>
      <c r="AF620" s="153">
        <f>K620+14</f>
        <v>14</v>
      </c>
      <c r="AG620" s="88"/>
      <c r="AH620" s="153">
        <f t="shared" si="135"/>
        <v>28</v>
      </c>
      <c r="AI620" s="88"/>
      <c r="AJ620" s="85"/>
      <c r="AK620" s="175"/>
      <c r="AL620" s="67"/>
      <c r="AM620" s="153">
        <f t="shared" si="104"/>
        <v>3</v>
      </c>
      <c r="AN620" s="88"/>
      <c r="AO620" s="153">
        <f t="shared" si="105"/>
        <v>7</v>
      </c>
      <c r="AP620" s="88"/>
      <c r="AQ620" s="153">
        <f>L620+14</f>
        <v>14</v>
      </c>
      <c r="AR620" s="88"/>
      <c r="AS620" s="153">
        <f t="shared" si="106"/>
        <v>28</v>
      </c>
      <c r="AT620" s="88"/>
      <c r="AU620" s="85"/>
      <c r="AV620" s="94"/>
      <c r="AW620" s="199"/>
      <c r="AX620" s="200"/>
    </row>
    <row r="621" spans="1:50" s="1" customFormat="1" ht="15" customHeight="1" x14ac:dyDescent="0.25">
      <c r="A621" s="1" t="s">
        <v>1226</v>
      </c>
      <c r="B621" s="147" t="s">
        <v>674</v>
      </c>
      <c r="C621" s="148" t="s">
        <v>81</v>
      </c>
      <c r="D621" s="213" t="s">
        <v>47</v>
      </c>
      <c r="E621" s="149" t="s">
        <v>48</v>
      </c>
      <c r="F621" s="217" t="s">
        <v>49</v>
      </c>
      <c r="G621" s="213" t="s">
        <v>173</v>
      </c>
      <c r="H621" s="150">
        <v>25</v>
      </c>
      <c r="I621" s="114"/>
      <c r="J621" s="110"/>
      <c r="K621" s="110"/>
      <c r="L621" s="110"/>
      <c r="M621" s="185" t="s">
        <v>1292</v>
      </c>
      <c r="N621" s="94"/>
      <c r="O621" s="74"/>
      <c r="P621" s="111"/>
      <c r="Q621" s="153">
        <f t="shared" si="144"/>
        <v>3</v>
      </c>
      <c r="R621" s="88"/>
      <c r="S621" s="153">
        <f t="shared" si="134"/>
        <v>7</v>
      </c>
      <c r="T621" s="88"/>
      <c r="U621" s="153">
        <f t="shared" si="108"/>
        <v>14</v>
      </c>
      <c r="V621" s="88"/>
      <c r="W621" s="153">
        <f t="shared" si="103"/>
        <v>28</v>
      </c>
      <c r="X621" s="88"/>
      <c r="Y621" s="85"/>
      <c r="Z621" s="175"/>
      <c r="AA621" s="83"/>
      <c r="AB621" s="153">
        <f>K621+3</f>
        <v>3</v>
      </c>
      <c r="AC621" s="88"/>
      <c r="AD621" s="153">
        <f>K621+7</f>
        <v>7</v>
      </c>
      <c r="AE621" s="88"/>
      <c r="AF621" s="153">
        <f>K621+14</f>
        <v>14</v>
      </c>
      <c r="AG621" s="88"/>
      <c r="AH621" s="153">
        <f t="shared" si="135"/>
        <v>28</v>
      </c>
      <c r="AI621" s="88"/>
      <c r="AJ621" s="85"/>
      <c r="AK621" s="175"/>
      <c r="AL621" s="67"/>
      <c r="AM621" s="153">
        <f t="shared" si="104"/>
        <v>3</v>
      </c>
      <c r="AN621" s="88"/>
      <c r="AO621" s="153">
        <f t="shared" si="105"/>
        <v>7</v>
      </c>
      <c r="AP621" s="88"/>
      <c r="AQ621" s="153">
        <f>L621+14</f>
        <v>14</v>
      </c>
      <c r="AR621" s="88"/>
      <c r="AS621" s="153">
        <f t="shared" si="106"/>
        <v>28</v>
      </c>
      <c r="AT621" s="88"/>
      <c r="AU621" s="85"/>
      <c r="AV621" s="94"/>
      <c r="AW621" s="199"/>
      <c r="AX621" s="200"/>
    </row>
    <row r="622" spans="1:50" s="1" customFormat="1" ht="15" customHeight="1" x14ac:dyDescent="0.25">
      <c r="A622" s="1" t="s">
        <v>1227</v>
      </c>
      <c r="B622" s="147" t="s">
        <v>674</v>
      </c>
      <c r="C622" s="148" t="s">
        <v>82</v>
      </c>
      <c r="D622" s="213" t="s">
        <v>47</v>
      </c>
      <c r="E622" s="149" t="s">
        <v>48</v>
      </c>
      <c r="F622" s="217" t="s">
        <v>49</v>
      </c>
      <c r="G622" s="213" t="s">
        <v>173</v>
      </c>
      <c r="H622" s="150">
        <v>25</v>
      </c>
      <c r="I622" s="114"/>
      <c r="J622" s="110"/>
      <c r="K622" s="110"/>
      <c r="L622" s="110"/>
      <c r="M622" s="185" t="s">
        <v>1292</v>
      </c>
      <c r="N622" s="94"/>
      <c r="O622" s="74"/>
      <c r="P622" s="111"/>
      <c r="Q622" s="153">
        <f t="shared" si="144"/>
        <v>3</v>
      </c>
      <c r="R622" s="88"/>
      <c r="S622" s="153">
        <f t="shared" si="134"/>
        <v>7</v>
      </c>
      <c r="T622" s="88"/>
      <c r="U622" s="153">
        <f t="shared" si="108"/>
        <v>14</v>
      </c>
      <c r="V622" s="88"/>
      <c r="W622" s="153">
        <f t="shared" si="103"/>
        <v>28</v>
      </c>
      <c r="X622" s="88"/>
      <c r="Y622" s="85"/>
      <c r="Z622" s="175"/>
      <c r="AA622" s="83"/>
      <c r="AB622" s="153">
        <f t="shared" ref="AB622:AB623" si="153">K622+3</f>
        <v>3</v>
      </c>
      <c r="AC622" s="88"/>
      <c r="AD622" s="153">
        <f t="shared" ref="AD622:AD623" si="154">K622+7</f>
        <v>7</v>
      </c>
      <c r="AE622" s="88"/>
      <c r="AF622" s="153">
        <f t="shared" ref="AF622:AF623" si="155">K622+14</f>
        <v>14</v>
      </c>
      <c r="AG622" s="88"/>
      <c r="AH622" s="153">
        <f t="shared" si="135"/>
        <v>28</v>
      </c>
      <c r="AI622" s="88"/>
      <c r="AJ622" s="85"/>
      <c r="AK622" s="175"/>
      <c r="AL622" s="67"/>
      <c r="AM622" s="153">
        <f t="shared" si="104"/>
        <v>3</v>
      </c>
      <c r="AN622" s="88"/>
      <c r="AO622" s="153">
        <f t="shared" si="105"/>
        <v>7</v>
      </c>
      <c r="AP622" s="88"/>
      <c r="AQ622" s="153">
        <f t="shared" ref="AQ622:AQ623" si="156">L622+14</f>
        <v>14</v>
      </c>
      <c r="AR622" s="88"/>
      <c r="AS622" s="153">
        <f t="shared" si="106"/>
        <v>28</v>
      </c>
      <c r="AT622" s="88"/>
      <c r="AU622" s="85"/>
      <c r="AV622" s="94"/>
      <c r="AW622" s="199"/>
      <c r="AX622" s="200"/>
    </row>
    <row r="623" spans="1:50" s="1" customFormat="1" ht="15" customHeight="1" x14ac:dyDescent="0.25">
      <c r="A623" s="1" t="s">
        <v>1228</v>
      </c>
      <c r="B623" s="147" t="s">
        <v>674</v>
      </c>
      <c r="C623" s="148" t="s">
        <v>83</v>
      </c>
      <c r="D623" s="213" t="s">
        <v>47</v>
      </c>
      <c r="E623" s="149" t="s">
        <v>48</v>
      </c>
      <c r="F623" s="217" t="s">
        <v>49</v>
      </c>
      <c r="G623" s="213" t="s">
        <v>173</v>
      </c>
      <c r="H623" s="150">
        <v>25</v>
      </c>
      <c r="I623" s="114"/>
      <c r="J623" s="110"/>
      <c r="K623" s="110"/>
      <c r="L623" s="110"/>
      <c r="M623" s="185" t="s">
        <v>1292</v>
      </c>
      <c r="N623" s="94"/>
      <c r="O623" s="74"/>
      <c r="P623" s="111"/>
      <c r="Q623" s="153">
        <f t="shared" si="144"/>
        <v>3</v>
      </c>
      <c r="R623" s="88"/>
      <c r="S623" s="153">
        <f t="shared" si="134"/>
        <v>7</v>
      </c>
      <c r="T623" s="88"/>
      <c r="U623" s="153">
        <f t="shared" ref="U623:U686" si="157">J623+14</f>
        <v>14</v>
      </c>
      <c r="V623" s="88"/>
      <c r="W623" s="153">
        <f t="shared" si="103"/>
        <v>28</v>
      </c>
      <c r="X623" s="88"/>
      <c r="Y623" s="85"/>
      <c r="Z623" s="175"/>
      <c r="AA623" s="83"/>
      <c r="AB623" s="153">
        <f t="shared" si="153"/>
        <v>3</v>
      </c>
      <c r="AC623" s="88"/>
      <c r="AD623" s="153">
        <f t="shared" si="154"/>
        <v>7</v>
      </c>
      <c r="AE623" s="88"/>
      <c r="AF623" s="153">
        <f t="shared" si="155"/>
        <v>14</v>
      </c>
      <c r="AG623" s="88"/>
      <c r="AH623" s="153">
        <f t="shared" si="135"/>
        <v>28</v>
      </c>
      <c r="AI623" s="88"/>
      <c r="AJ623" s="85"/>
      <c r="AK623" s="175"/>
      <c r="AL623" s="67"/>
      <c r="AM623" s="153">
        <f t="shared" si="104"/>
        <v>3</v>
      </c>
      <c r="AN623" s="88"/>
      <c r="AO623" s="153">
        <f t="shared" si="105"/>
        <v>7</v>
      </c>
      <c r="AP623" s="88"/>
      <c r="AQ623" s="153">
        <f t="shared" si="156"/>
        <v>14</v>
      </c>
      <c r="AR623" s="88"/>
      <c r="AS623" s="153">
        <f t="shared" si="106"/>
        <v>28</v>
      </c>
      <c r="AT623" s="88"/>
      <c r="AU623" s="85"/>
      <c r="AV623" s="94"/>
      <c r="AW623" s="199"/>
      <c r="AX623" s="200"/>
    </row>
    <row r="624" spans="1:50" s="1" customFormat="1" ht="15" customHeight="1" x14ac:dyDescent="0.25">
      <c r="A624" s="1" t="s">
        <v>1229</v>
      </c>
      <c r="B624" s="147" t="s">
        <v>674</v>
      </c>
      <c r="C624" s="148" t="s">
        <v>84</v>
      </c>
      <c r="D624" s="213" t="s">
        <v>47</v>
      </c>
      <c r="E624" s="149" t="s">
        <v>48</v>
      </c>
      <c r="F624" s="217" t="s">
        <v>49</v>
      </c>
      <c r="G624" s="213" t="s">
        <v>173</v>
      </c>
      <c r="H624" s="150">
        <v>25</v>
      </c>
      <c r="I624" s="114"/>
      <c r="J624" s="110"/>
      <c r="K624" s="110"/>
      <c r="L624" s="110"/>
      <c r="M624" s="185" t="s">
        <v>1292</v>
      </c>
      <c r="N624" s="94"/>
      <c r="O624" s="74"/>
      <c r="P624" s="111"/>
      <c r="Q624" s="153">
        <f t="shared" si="144"/>
        <v>3</v>
      </c>
      <c r="R624" s="88"/>
      <c r="S624" s="153">
        <f t="shared" si="134"/>
        <v>7</v>
      </c>
      <c r="T624" s="88"/>
      <c r="U624" s="153">
        <f t="shared" si="157"/>
        <v>14</v>
      </c>
      <c r="V624" s="88"/>
      <c r="W624" s="153">
        <f t="shared" si="103"/>
        <v>28</v>
      </c>
      <c r="X624" s="88"/>
      <c r="Y624" s="85"/>
      <c r="Z624" s="175"/>
      <c r="AA624" s="83"/>
      <c r="AB624" s="153">
        <f>K624+3</f>
        <v>3</v>
      </c>
      <c r="AC624" s="88"/>
      <c r="AD624" s="153">
        <f>K624+7</f>
        <v>7</v>
      </c>
      <c r="AE624" s="88"/>
      <c r="AF624" s="153">
        <f>K624+14</f>
        <v>14</v>
      </c>
      <c r="AG624" s="88"/>
      <c r="AH624" s="153">
        <f t="shared" si="135"/>
        <v>28</v>
      </c>
      <c r="AI624" s="88"/>
      <c r="AJ624" s="85"/>
      <c r="AK624" s="175"/>
      <c r="AL624" s="67"/>
      <c r="AM624" s="153">
        <f t="shared" si="104"/>
        <v>3</v>
      </c>
      <c r="AN624" s="88"/>
      <c r="AO624" s="153">
        <f t="shared" si="105"/>
        <v>7</v>
      </c>
      <c r="AP624" s="88"/>
      <c r="AQ624" s="153">
        <f>L624+14</f>
        <v>14</v>
      </c>
      <c r="AR624" s="88"/>
      <c r="AS624" s="153">
        <f t="shared" si="106"/>
        <v>28</v>
      </c>
      <c r="AT624" s="88"/>
      <c r="AU624" s="85"/>
      <c r="AV624" s="94"/>
      <c r="AW624" s="199"/>
      <c r="AX624" s="200"/>
    </row>
    <row r="625" spans="1:50" s="1" customFormat="1" ht="15" customHeight="1" x14ac:dyDescent="0.25">
      <c r="A625" s="1" t="s">
        <v>1230</v>
      </c>
      <c r="B625" s="147" t="s">
        <v>674</v>
      </c>
      <c r="C625" s="148" t="s">
        <v>85</v>
      </c>
      <c r="D625" s="213" t="s">
        <v>47</v>
      </c>
      <c r="E625" s="149" t="s">
        <v>48</v>
      </c>
      <c r="F625" s="217" t="s">
        <v>49</v>
      </c>
      <c r="G625" s="213" t="s">
        <v>173</v>
      </c>
      <c r="H625" s="150">
        <v>25</v>
      </c>
      <c r="I625" s="114"/>
      <c r="J625" s="110"/>
      <c r="K625" s="110"/>
      <c r="L625" s="110"/>
      <c r="M625" s="185" t="s">
        <v>1292</v>
      </c>
      <c r="N625" s="94"/>
      <c r="O625" s="74"/>
      <c r="P625" s="111"/>
      <c r="Q625" s="153">
        <f t="shared" si="144"/>
        <v>3</v>
      </c>
      <c r="R625" s="88"/>
      <c r="S625" s="153">
        <f t="shared" si="134"/>
        <v>7</v>
      </c>
      <c r="T625" s="88"/>
      <c r="U625" s="153">
        <f t="shared" si="157"/>
        <v>14</v>
      </c>
      <c r="V625" s="88"/>
      <c r="W625" s="153">
        <f t="shared" si="103"/>
        <v>28</v>
      </c>
      <c r="X625" s="88"/>
      <c r="Y625" s="85"/>
      <c r="Z625" s="175"/>
      <c r="AA625" s="83"/>
      <c r="AB625" s="153">
        <f>K625+3</f>
        <v>3</v>
      </c>
      <c r="AC625" s="88"/>
      <c r="AD625" s="153">
        <f>K625+7</f>
        <v>7</v>
      </c>
      <c r="AE625" s="88"/>
      <c r="AF625" s="153">
        <f>K625+14</f>
        <v>14</v>
      </c>
      <c r="AG625" s="88"/>
      <c r="AH625" s="153">
        <f t="shared" si="135"/>
        <v>28</v>
      </c>
      <c r="AI625" s="88"/>
      <c r="AJ625" s="85"/>
      <c r="AK625" s="175"/>
      <c r="AL625" s="67"/>
      <c r="AM625" s="153">
        <f t="shared" si="104"/>
        <v>3</v>
      </c>
      <c r="AN625" s="88"/>
      <c r="AO625" s="153">
        <f t="shared" si="105"/>
        <v>7</v>
      </c>
      <c r="AP625" s="88"/>
      <c r="AQ625" s="153">
        <f>L625+14</f>
        <v>14</v>
      </c>
      <c r="AR625" s="88"/>
      <c r="AS625" s="153">
        <f t="shared" si="106"/>
        <v>28</v>
      </c>
      <c r="AT625" s="88"/>
      <c r="AU625" s="85"/>
      <c r="AV625" s="94"/>
      <c r="AW625" s="199"/>
      <c r="AX625" s="200"/>
    </row>
    <row r="626" spans="1:50" s="1" customFormat="1" ht="15" customHeight="1" x14ac:dyDescent="0.25">
      <c r="A626" s="1" t="s">
        <v>1231</v>
      </c>
      <c r="B626" s="147" t="s">
        <v>674</v>
      </c>
      <c r="C626" s="148" t="s">
        <v>86</v>
      </c>
      <c r="D626" s="213" t="s">
        <v>47</v>
      </c>
      <c r="E626" s="149" t="s">
        <v>48</v>
      </c>
      <c r="F626" s="217" t="s">
        <v>49</v>
      </c>
      <c r="G626" s="213" t="s">
        <v>173</v>
      </c>
      <c r="H626" s="150">
        <v>25</v>
      </c>
      <c r="I626" s="114"/>
      <c r="J626" s="110"/>
      <c r="K626" s="110"/>
      <c r="L626" s="110"/>
      <c r="M626" s="185" t="s">
        <v>1292</v>
      </c>
      <c r="N626" s="94"/>
      <c r="O626" s="74"/>
      <c r="P626" s="111"/>
      <c r="Q626" s="153">
        <f t="shared" si="144"/>
        <v>3</v>
      </c>
      <c r="R626" s="88"/>
      <c r="S626" s="153">
        <f t="shared" si="134"/>
        <v>7</v>
      </c>
      <c r="T626" s="88"/>
      <c r="U626" s="153">
        <f t="shared" si="157"/>
        <v>14</v>
      </c>
      <c r="V626" s="88"/>
      <c r="W626" s="153">
        <f t="shared" si="103"/>
        <v>28</v>
      </c>
      <c r="X626" s="88"/>
      <c r="Y626" s="85"/>
      <c r="Z626" s="175"/>
      <c r="AA626" s="83"/>
      <c r="AB626" s="153">
        <f>K626+3</f>
        <v>3</v>
      </c>
      <c r="AC626" s="88"/>
      <c r="AD626" s="153">
        <f>K626+7</f>
        <v>7</v>
      </c>
      <c r="AE626" s="88"/>
      <c r="AF626" s="153">
        <f>K626+14</f>
        <v>14</v>
      </c>
      <c r="AG626" s="88"/>
      <c r="AH626" s="153">
        <f t="shared" si="135"/>
        <v>28</v>
      </c>
      <c r="AI626" s="88"/>
      <c r="AJ626" s="85"/>
      <c r="AK626" s="175"/>
      <c r="AL626" s="67"/>
      <c r="AM626" s="153">
        <f t="shared" si="104"/>
        <v>3</v>
      </c>
      <c r="AN626" s="88"/>
      <c r="AO626" s="153">
        <f t="shared" si="105"/>
        <v>7</v>
      </c>
      <c r="AP626" s="88"/>
      <c r="AQ626" s="153">
        <f>L626+14</f>
        <v>14</v>
      </c>
      <c r="AR626" s="88"/>
      <c r="AS626" s="153">
        <f t="shared" si="106"/>
        <v>28</v>
      </c>
      <c r="AT626" s="88"/>
      <c r="AU626" s="85"/>
      <c r="AV626" s="94"/>
      <c r="AW626" s="199"/>
      <c r="AX626" s="200"/>
    </row>
    <row r="627" spans="1:50" s="1" customFormat="1" ht="15" customHeight="1" x14ac:dyDescent="0.25">
      <c r="A627" s="1" t="s">
        <v>1232</v>
      </c>
      <c r="B627" s="147" t="s">
        <v>674</v>
      </c>
      <c r="C627" s="148" t="s">
        <v>87</v>
      </c>
      <c r="D627" s="213" t="s">
        <v>47</v>
      </c>
      <c r="E627" s="149" t="s">
        <v>48</v>
      </c>
      <c r="F627" s="217" t="s">
        <v>49</v>
      </c>
      <c r="G627" s="213" t="s">
        <v>173</v>
      </c>
      <c r="H627" s="150">
        <v>25</v>
      </c>
      <c r="I627" s="114"/>
      <c r="J627" s="110"/>
      <c r="K627" s="110"/>
      <c r="L627" s="110"/>
      <c r="M627" s="185" t="s">
        <v>1292</v>
      </c>
      <c r="N627" s="94"/>
      <c r="O627" s="74"/>
      <c r="P627" s="111"/>
      <c r="Q627" s="153">
        <f t="shared" si="144"/>
        <v>3</v>
      </c>
      <c r="R627" s="88"/>
      <c r="S627" s="153">
        <f t="shared" si="134"/>
        <v>7</v>
      </c>
      <c r="T627" s="88"/>
      <c r="U627" s="153">
        <f t="shared" si="157"/>
        <v>14</v>
      </c>
      <c r="V627" s="88"/>
      <c r="W627" s="153">
        <f t="shared" si="103"/>
        <v>28</v>
      </c>
      <c r="X627" s="88"/>
      <c r="Y627" s="85"/>
      <c r="Z627" s="175"/>
      <c r="AA627" s="83"/>
      <c r="AB627" s="153">
        <f>K627+3</f>
        <v>3</v>
      </c>
      <c r="AC627" s="88"/>
      <c r="AD627" s="153">
        <f>K627+7</f>
        <v>7</v>
      </c>
      <c r="AE627" s="88"/>
      <c r="AF627" s="153">
        <f>K627+14</f>
        <v>14</v>
      </c>
      <c r="AG627" s="88"/>
      <c r="AH627" s="153">
        <f t="shared" si="135"/>
        <v>28</v>
      </c>
      <c r="AI627" s="88"/>
      <c r="AJ627" s="85"/>
      <c r="AK627" s="175"/>
      <c r="AL627" s="67"/>
      <c r="AM627" s="153">
        <f t="shared" si="104"/>
        <v>3</v>
      </c>
      <c r="AN627" s="88"/>
      <c r="AO627" s="153">
        <f t="shared" si="105"/>
        <v>7</v>
      </c>
      <c r="AP627" s="88"/>
      <c r="AQ627" s="153">
        <f>L627+14</f>
        <v>14</v>
      </c>
      <c r="AR627" s="88"/>
      <c r="AS627" s="153">
        <f t="shared" si="106"/>
        <v>28</v>
      </c>
      <c r="AT627" s="88"/>
      <c r="AU627" s="85"/>
      <c r="AV627" s="94"/>
      <c r="AW627" s="199"/>
      <c r="AX627" s="200"/>
    </row>
    <row r="628" spans="1:50" s="1" customFormat="1" ht="15" customHeight="1" x14ac:dyDescent="0.25">
      <c r="A628" s="1" t="s">
        <v>1233</v>
      </c>
      <c r="B628" s="147" t="s">
        <v>674</v>
      </c>
      <c r="C628" s="148" t="s">
        <v>88</v>
      </c>
      <c r="D628" s="213" t="s">
        <v>47</v>
      </c>
      <c r="E628" s="149" t="s">
        <v>48</v>
      </c>
      <c r="F628" s="217" t="s">
        <v>49</v>
      </c>
      <c r="G628" s="213" t="s">
        <v>173</v>
      </c>
      <c r="H628" s="150">
        <v>25</v>
      </c>
      <c r="I628" s="114"/>
      <c r="J628" s="110"/>
      <c r="K628" s="110"/>
      <c r="L628" s="110"/>
      <c r="M628" s="185" t="s">
        <v>1292</v>
      </c>
      <c r="N628" s="94"/>
      <c r="O628" s="74"/>
      <c r="P628" s="111"/>
      <c r="Q628" s="153">
        <f t="shared" si="144"/>
        <v>3</v>
      </c>
      <c r="R628" s="88"/>
      <c r="S628" s="153">
        <f t="shared" si="134"/>
        <v>7</v>
      </c>
      <c r="T628" s="88"/>
      <c r="U628" s="153">
        <f t="shared" si="157"/>
        <v>14</v>
      </c>
      <c r="V628" s="88"/>
      <c r="W628" s="153">
        <f t="shared" si="103"/>
        <v>28</v>
      </c>
      <c r="X628" s="88"/>
      <c r="Y628" s="85"/>
      <c r="Z628" s="175"/>
      <c r="AA628" s="83"/>
      <c r="AB628" s="153">
        <f t="shared" ref="AB628" si="158">K628+3</f>
        <v>3</v>
      </c>
      <c r="AC628" s="88"/>
      <c r="AD628" s="153">
        <f t="shared" ref="AD628" si="159">K628+7</f>
        <v>7</v>
      </c>
      <c r="AE628" s="88"/>
      <c r="AF628" s="153">
        <f t="shared" ref="AF628" si="160">K628+14</f>
        <v>14</v>
      </c>
      <c r="AG628" s="88"/>
      <c r="AH628" s="153">
        <f t="shared" si="135"/>
        <v>28</v>
      </c>
      <c r="AI628" s="88"/>
      <c r="AJ628" s="85"/>
      <c r="AK628" s="175"/>
      <c r="AL628" s="67"/>
      <c r="AM628" s="153">
        <f t="shared" si="104"/>
        <v>3</v>
      </c>
      <c r="AN628" s="88"/>
      <c r="AO628" s="153">
        <f t="shared" si="105"/>
        <v>7</v>
      </c>
      <c r="AP628" s="88"/>
      <c r="AQ628" s="153">
        <f t="shared" ref="AQ628" si="161">L628+14</f>
        <v>14</v>
      </c>
      <c r="AR628" s="88"/>
      <c r="AS628" s="153">
        <f t="shared" si="106"/>
        <v>28</v>
      </c>
      <c r="AT628" s="88"/>
      <c r="AU628" s="85"/>
      <c r="AV628" s="94"/>
      <c r="AW628" s="199"/>
      <c r="AX628" s="200"/>
    </row>
    <row r="629" spans="1:50" s="1" customFormat="1" ht="15" customHeight="1" x14ac:dyDescent="0.25">
      <c r="A629" s="1" t="s">
        <v>1234</v>
      </c>
      <c r="B629" s="147" t="s">
        <v>674</v>
      </c>
      <c r="C629" s="148" t="s">
        <v>89</v>
      </c>
      <c r="D629" s="213" t="s">
        <v>47</v>
      </c>
      <c r="E629" s="149" t="s">
        <v>48</v>
      </c>
      <c r="F629" s="217" t="s">
        <v>49</v>
      </c>
      <c r="G629" s="213" t="s">
        <v>173</v>
      </c>
      <c r="H629" s="150">
        <v>25</v>
      </c>
      <c r="I629" s="114"/>
      <c r="J629" s="110"/>
      <c r="K629" s="110"/>
      <c r="L629" s="110"/>
      <c r="M629" s="185" t="s">
        <v>1292</v>
      </c>
      <c r="N629" s="94"/>
      <c r="O629" s="74"/>
      <c r="P629" s="111"/>
      <c r="Q629" s="153">
        <f t="shared" si="144"/>
        <v>3</v>
      </c>
      <c r="R629" s="88"/>
      <c r="S629" s="153">
        <f t="shared" si="134"/>
        <v>7</v>
      </c>
      <c r="T629" s="88"/>
      <c r="U629" s="153">
        <f t="shared" si="157"/>
        <v>14</v>
      </c>
      <c r="V629" s="88"/>
      <c r="W629" s="153">
        <f t="shared" si="103"/>
        <v>28</v>
      </c>
      <c r="X629" s="88"/>
      <c r="Y629" s="85"/>
      <c r="Z629" s="175"/>
      <c r="AA629" s="83"/>
      <c r="AB629" s="153">
        <f>K629+3</f>
        <v>3</v>
      </c>
      <c r="AC629" s="88"/>
      <c r="AD629" s="153">
        <f>K629+7</f>
        <v>7</v>
      </c>
      <c r="AE629" s="88"/>
      <c r="AF629" s="153">
        <f>K629+14</f>
        <v>14</v>
      </c>
      <c r="AG629" s="88"/>
      <c r="AH629" s="153">
        <f t="shared" si="135"/>
        <v>28</v>
      </c>
      <c r="AI629" s="88"/>
      <c r="AJ629" s="85"/>
      <c r="AK629" s="175"/>
      <c r="AL629" s="67"/>
      <c r="AM629" s="153">
        <f t="shared" si="104"/>
        <v>3</v>
      </c>
      <c r="AN629" s="88"/>
      <c r="AO629" s="153">
        <f t="shared" si="105"/>
        <v>7</v>
      </c>
      <c r="AP629" s="88"/>
      <c r="AQ629" s="153">
        <f>L629+14</f>
        <v>14</v>
      </c>
      <c r="AR629" s="88"/>
      <c r="AS629" s="153">
        <f t="shared" si="106"/>
        <v>28</v>
      </c>
      <c r="AT629" s="88"/>
      <c r="AU629" s="85"/>
      <c r="AV629" s="94"/>
      <c r="AW629" s="199"/>
      <c r="AX629" s="200"/>
    </row>
    <row r="630" spans="1:50" s="1" customFormat="1" ht="15" customHeight="1" x14ac:dyDescent="0.25">
      <c r="A630" s="1" t="s">
        <v>1235</v>
      </c>
      <c r="B630" s="147" t="s">
        <v>674</v>
      </c>
      <c r="C630" s="148" t="s">
        <v>90</v>
      </c>
      <c r="D630" s="213" t="s">
        <v>47</v>
      </c>
      <c r="E630" s="149" t="s">
        <v>48</v>
      </c>
      <c r="F630" s="217" t="s">
        <v>49</v>
      </c>
      <c r="G630" s="213" t="s">
        <v>173</v>
      </c>
      <c r="H630" s="150">
        <v>25</v>
      </c>
      <c r="I630" s="114"/>
      <c r="J630" s="110"/>
      <c r="K630" s="110"/>
      <c r="L630" s="110"/>
      <c r="M630" s="185" t="s">
        <v>1292</v>
      </c>
      <c r="N630" s="94"/>
      <c r="O630" s="74"/>
      <c r="P630" s="111"/>
      <c r="Q630" s="153">
        <f t="shared" si="144"/>
        <v>3</v>
      </c>
      <c r="R630" s="88"/>
      <c r="S630" s="153">
        <f t="shared" si="134"/>
        <v>7</v>
      </c>
      <c r="T630" s="88"/>
      <c r="U630" s="153">
        <f t="shared" si="157"/>
        <v>14</v>
      </c>
      <c r="V630" s="88"/>
      <c r="W630" s="153">
        <f t="shared" si="103"/>
        <v>28</v>
      </c>
      <c r="X630" s="88"/>
      <c r="Y630" s="85"/>
      <c r="Z630" s="175"/>
      <c r="AA630" s="83"/>
      <c r="AB630" s="153">
        <f>K630+3</f>
        <v>3</v>
      </c>
      <c r="AC630" s="88"/>
      <c r="AD630" s="153">
        <f>K630+7</f>
        <v>7</v>
      </c>
      <c r="AE630" s="88"/>
      <c r="AF630" s="153">
        <f>K630+14</f>
        <v>14</v>
      </c>
      <c r="AG630" s="88"/>
      <c r="AH630" s="153">
        <f t="shared" si="135"/>
        <v>28</v>
      </c>
      <c r="AI630" s="88"/>
      <c r="AJ630" s="85"/>
      <c r="AK630" s="175"/>
      <c r="AL630" s="67"/>
      <c r="AM630" s="153">
        <f t="shared" si="104"/>
        <v>3</v>
      </c>
      <c r="AN630" s="88"/>
      <c r="AO630" s="153">
        <f t="shared" si="105"/>
        <v>7</v>
      </c>
      <c r="AP630" s="88"/>
      <c r="AQ630" s="153">
        <f>L630+14</f>
        <v>14</v>
      </c>
      <c r="AR630" s="88"/>
      <c r="AS630" s="153">
        <f t="shared" si="106"/>
        <v>28</v>
      </c>
      <c r="AT630" s="88"/>
      <c r="AU630" s="85"/>
      <c r="AV630" s="94"/>
      <c r="AW630" s="199"/>
      <c r="AX630" s="200"/>
    </row>
    <row r="631" spans="1:50" s="1" customFormat="1" ht="15" customHeight="1" x14ac:dyDescent="0.25">
      <c r="A631" s="1" t="s">
        <v>1236</v>
      </c>
      <c r="B631" s="147" t="s">
        <v>674</v>
      </c>
      <c r="C631" s="148" t="s">
        <v>91</v>
      </c>
      <c r="D631" s="213" t="s">
        <v>47</v>
      </c>
      <c r="E631" s="149" t="s">
        <v>48</v>
      </c>
      <c r="F631" s="217" t="s">
        <v>49</v>
      </c>
      <c r="G631" s="213" t="s">
        <v>173</v>
      </c>
      <c r="H631" s="150">
        <v>25</v>
      </c>
      <c r="I631" s="114"/>
      <c r="J631" s="110"/>
      <c r="K631" s="110"/>
      <c r="L631" s="110"/>
      <c r="M631" s="185" t="s">
        <v>1292</v>
      </c>
      <c r="N631" s="94"/>
      <c r="O631" s="74"/>
      <c r="P631" s="111"/>
      <c r="Q631" s="153">
        <f t="shared" si="144"/>
        <v>3</v>
      </c>
      <c r="R631" s="88"/>
      <c r="S631" s="153">
        <f t="shared" si="134"/>
        <v>7</v>
      </c>
      <c r="T631" s="88"/>
      <c r="U631" s="153">
        <f t="shared" si="157"/>
        <v>14</v>
      </c>
      <c r="V631" s="88"/>
      <c r="W631" s="153">
        <f t="shared" si="103"/>
        <v>28</v>
      </c>
      <c r="X631" s="88"/>
      <c r="Y631" s="85"/>
      <c r="Z631" s="175"/>
      <c r="AA631" s="83"/>
      <c r="AB631" s="153">
        <f>K631+3</f>
        <v>3</v>
      </c>
      <c r="AC631" s="88"/>
      <c r="AD631" s="153">
        <f>K631+7</f>
        <v>7</v>
      </c>
      <c r="AE631" s="88"/>
      <c r="AF631" s="153">
        <f>K631+14</f>
        <v>14</v>
      </c>
      <c r="AG631" s="88"/>
      <c r="AH631" s="153">
        <f t="shared" si="135"/>
        <v>28</v>
      </c>
      <c r="AI631" s="88"/>
      <c r="AJ631" s="85"/>
      <c r="AK631" s="175"/>
      <c r="AL631" s="67"/>
      <c r="AM631" s="153">
        <f t="shared" si="104"/>
        <v>3</v>
      </c>
      <c r="AN631" s="88"/>
      <c r="AO631" s="153">
        <f t="shared" si="105"/>
        <v>7</v>
      </c>
      <c r="AP631" s="88"/>
      <c r="AQ631" s="153">
        <f>L631+14</f>
        <v>14</v>
      </c>
      <c r="AR631" s="88"/>
      <c r="AS631" s="153">
        <f t="shared" si="106"/>
        <v>28</v>
      </c>
      <c r="AT631" s="88"/>
      <c r="AU631" s="85"/>
      <c r="AV631" s="94"/>
      <c r="AW631" s="199"/>
      <c r="AX631" s="200"/>
    </row>
    <row r="632" spans="1:50" s="1" customFormat="1" ht="15" customHeight="1" x14ac:dyDescent="0.25">
      <c r="A632" s="1" t="s">
        <v>1237</v>
      </c>
      <c r="B632" s="147" t="s">
        <v>674</v>
      </c>
      <c r="C632" s="148" t="s">
        <v>92</v>
      </c>
      <c r="D632" s="213" t="s">
        <v>47</v>
      </c>
      <c r="E632" s="149" t="s">
        <v>48</v>
      </c>
      <c r="F632" s="217" t="s">
        <v>49</v>
      </c>
      <c r="G632" s="213" t="s">
        <v>173</v>
      </c>
      <c r="H632" s="150">
        <v>25</v>
      </c>
      <c r="I632" s="114"/>
      <c r="J632" s="110"/>
      <c r="K632" s="110"/>
      <c r="L632" s="110"/>
      <c r="M632" s="185" t="s">
        <v>1292</v>
      </c>
      <c r="N632" s="94"/>
      <c r="O632" s="74"/>
      <c r="P632" s="111"/>
      <c r="Q632" s="153">
        <f t="shared" si="144"/>
        <v>3</v>
      </c>
      <c r="R632" s="88"/>
      <c r="S632" s="153">
        <f t="shared" si="134"/>
        <v>7</v>
      </c>
      <c r="T632" s="88"/>
      <c r="U632" s="153">
        <f t="shared" si="157"/>
        <v>14</v>
      </c>
      <c r="V632" s="88"/>
      <c r="W632" s="153">
        <f t="shared" si="103"/>
        <v>28</v>
      </c>
      <c r="X632" s="88"/>
      <c r="Y632" s="85"/>
      <c r="Z632" s="175"/>
      <c r="AA632" s="83"/>
      <c r="AB632" s="153">
        <f>K632+3</f>
        <v>3</v>
      </c>
      <c r="AC632" s="88"/>
      <c r="AD632" s="153">
        <f>K632+7</f>
        <v>7</v>
      </c>
      <c r="AE632" s="88"/>
      <c r="AF632" s="153">
        <f>K632+14</f>
        <v>14</v>
      </c>
      <c r="AG632" s="88"/>
      <c r="AH632" s="153">
        <f t="shared" si="135"/>
        <v>28</v>
      </c>
      <c r="AI632" s="88"/>
      <c r="AJ632" s="85"/>
      <c r="AK632" s="175"/>
      <c r="AL632" s="67"/>
      <c r="AM632" s="153">
        <f t="shared" si="104"/>
        <v>3</v>
      </c>
      <c r="AN632" s="88"/>
      <c r="AO632" s="153">
        <f t="shared" si="105"/>
        <v>7</v>
      </c>
      <c r="AP632" s="88"/>
      <c r="AQ632" s="153">
        <f>L632+14</f>
        <v>14</v>
      </c>
      <c r="AR632" s="88"/>
      <c r="AS632" s="153">
        <f t="shared" si="106"/>
        <v>28</v>
      </c>
      <c r="AT632" s="88"/>
      <c r="AU632" s="85"/>
      <c r="AV632" s="94"/>
      <c r="AW632" s="199"/>
      <c r="AX632" s="200"/>
    </row>
    <row r="633" spans="1:50" s="1" customFormat="1" ht="15" customHeight="1" x14ac:dyDescent="0.25">
      <c r="A633" s="1" t="s">
        <v>1238</v>
      </c>
      <c r="B633" s="147" t="s">
        <v>674</v>
      </c>
      <c r="C633" s="148" t="s">
        <v>93</v>
      </c>
      <c r="D633" s="213" t="s">
        <v>47</v>
      </c>
      <c r="E633" s="149" t="s">
        <v>48</v>
      </c>
      <c r="F633" s="217" t="s">
        <v>49</v>
      </c>
      <c r="G633" s="213" t="s">
        <v>173</v>
      </c>
      <c r="H633" s="150">
        <v>25</v>
      </c>
      <c r="I633" s="114"/>
      <c r="J633" s="110"/>
      <c r="K633" s="110"/>
      <c r="L633" s="110"/>
      <c r="M633" s="185" t="s">
        <v>1292</v>
      </c>
      <c r="N633" s="94"/>
      <c r="O633" s="74"/>
      <c r="P633" s="111"/>
      <c r="Q633" s="153">
        <f t="shared" si="144"/>
        <v>3</v>
      </c>
      <c r="R633" s="88"/>
      <c r="S633" s="153">
        <f t="shared" si="134"/>
        <v>7</v>
      </c>
      <c r="T633" s="88"/>
      <c r="U633" s="153">
        <f t="shared" si="157"/>
        <v>14</v>
      </c>
      <c r="V633" s="88"/>
      <c r="W633" s="153">
        <f t="shared" si="103"/>
        <v>28</v>
      </c>
      <c r="X633" s="88"/>
      <c r="Y633" s="85"/>
      <c r="Z633" s="175"/>
      <c r="AA633" s="83"/>
      <c r="AB633" s="153">
        <f t="shared" ref="AB633" si="162">K633+3</f>
        <v>3</v>
      </c>
      <c r="AC633" s="88"/>
      <c r="AD633" s="153">
        <f t="shared" ref="AD633" si="163">K633+7</f>
        <v>7</v>
      </c>
      <c r="AE633" s="88"/>
      <c r="AF633" s="153">
        <f t="shared" ref="AF633" si="164">K633+14</f>
        <v>14</v>
      </c>
      <c r="AG633" s="88"/>
      <c r="AH633" s="153">
        <f t="shared" si="135"/>
        <v>28</v>
      </c>
      <c r="AI633" s="88"/>
      <c r="AJ633" s="85"/>
      <c r="AK633" s="175"/>
      <c r="AL633" s="67"/>
      <c r="AM633" s="153">
        <f t="shared" si="104"/>
        <v>3</v>
      </c>
      <c r="AN633" s="88"/>
      <c r="AO633" s="153">
        <f t="shared" si="105"/>
        <v>7</v>
      </c>
      <c r="AP633" s="88"/>
      <c r="AQ633" s="153">
        <f t="shared" ref="AQ633" si="165">L633+14</f>
        <v>14</v>
      </c>
      <c r="AR633" s="88"/>
      <c r="AS633" s="153">
        <f t="shared" si="106"/>
        <v>28</v>
      </c>
      <c r="AT633" s="88"/>
      <c r="AU633" s="85"/>
      <c r="AV633" s="94"/>
      <c r="AW633" s="199"/>
      <c r="AX633" s="200"/>
    </row>
    <row r="634" spans="1:50" s="1" customFormat="1" ht="15" customHeight="1" x14ac:dyDescent="0.25">
      <c r="A634" s="1" t="s">
        <v>1239</v>
      </c>
      <c r="B634" s="147" t="s">
        <v>674</v>
      </c>
      <c r="C634" s="148" t="s">
        <v>95</v>
      </c>
      <c r="D634" s="213" t="s">
        <v>47</v>
      </c>
      <c r="E634" s="149" t="s">
        <v>48</v>
      </c>
      <c r="F634" s="217" t="s">
        <v>49</v>
      </c>
      <c r="G634" s="213" t="s">
        <v>173</v>
      </c>
      <c r="H634" s="150">
        <v>25</v>
      </c>
      <c r="I634" s="114"/>
      <c r="J634" s="110"/>
      <c r="K634" s="110"/>
      <c r="L634" s="110"/>
      <c r="M634" s="185" t="s">
        <v>1292</v>
      </c>
      <c r="N634" s="94"/>
      <c r="O634" s="74"/>
      <c r="P634" s="111"/>
      <c r="Q634" s="153">
        <f t="shared" si="144"/>
        <v>3</v>
      </c>
      <c r="R634" s="88"/>
      <c r="S634" s="153">
        <f t="shared" si="134"/>
        <v>7</v>
      </c>
      <c r="T634" s="88"/>
      <c r="U634" s="153">
        <f t="shared" si="157"/>
        <v>14</v>
      </c>
      <c r="V634" s="88"/>
      <c r="W634" s="153">
        <f t="shared" si="103"/>
        <v>28</v>
      </c>
      <c r="X634" s="88"/>
      <c r="Y634" s="85"/>
      <c r="Z634" s="175"/>
      <c r="AA634" s="83"/>
      <c r="AB634" s="153">
        <f>K634+3</f>
        <v>3</v>
      </c>
      <c r="AC634" s="88"/>
      <c r="AD634" s="153">
        <f>K634+7</f>
        <v>7</v>
      </c>
      <c r="AE634" s="88"/>
      <c r="AF634" s="153">
        <f>K634+14</f>
        <v>14</v>
      </c>
      <c r="AG634" s="88"/>
      <c r="AH634" s="153">
        <f t="shared" si="135"/>
        <v>28</v>
      </c>
      <c r="AI634" s="88"/>
      <c r="AJ634" s="85"/>
      <c r="AK634" s="175"/>
      <c r="AL634" s="67"/>
      <c r="AM634" s="153">
        <f t="shared" si="104"/>
        <v>3</v>
      </c>
      <c r="AN634" s="88"/>
      <c r="AO634" s="153">
        <f t="shared" si="105"/>
        <v>7</v>
      </c>
      <c r="AP634" s="88"/>
      <c r="AQ634" s="153">
        <f>L634+14</f>
        <v>14</v>
      </c>
      <c r="AR634" s="88"/>
      <c r="AS634" s="153">
        <f t="shared" si="106"/>
        <v>28</v>
      </c>
      <c r="AT634" s="88"/>
      <c r="AU634" s="85"/>
      <c r="AV634" s="94"/>
      <c r="AW634" s="199"/>
      <c r="AX634" s="200"/>
    </row>
    <row r="635" spans="1:50" s="1" customFormat="1" ht="15" customHeight="1" x14ac:dyDescent="0.25">
      <c r="A635" s="1" t="s">
        <v>1240</v>
      </c>
      <c r="B635" s="147" t="s">
        <v>674</v>
      </c>
      <c r="C635" s="148" t="s">
        <v>100</v>
      </c>
      <c r="D635" s="213" t="s">
        <v>47</v>
      </c>
      <c r="E635" s="149" t="s">
        <v>48</v>
      </c>
      <c r="F635" s="217" t="s">
        <v>49</v>
      </c>
      <c r="G635" s="213" t="s">
        <v>173</v>
      </c>
      <c r="H635" s="150">
        <v>25</v>
      </c>
      <c r="I635" s="114"/>
      <c r="J635" s="110"/>
      <c r="K635" s="110"/>
      <c r="L635" s="110"/>
      <c r="M635" s="185" t="s">
        <v>1292</v>
      </c>
      <c r="N635" s="94"/>
      <c r="O635" s="74"/>
      <c r="P635" s="111"/>
      <c r="Q635" s="153">
        <f t="shared" si="144"/>
        <v>3</v>
      </c>
      <c r="R635" s="88"/>
      <c r="S635" s="153">
        <f t="shared" si="134"/>
        <v>7</v>
      </c>
      <c r="T635" s="88"/>
      <c r="U635" s="153">
        <f t="shared" si="157"/>
        <v>14</v>
      </c>
      <c r="V635" s="88"/>
      <c r="W635" s="153">
        <f t="shared" si="103"/>
        <v>28</v>
      </c>
      <c r="X635" s="88"/>
      <c r="Y635" s="85"/>
      <c r="Z635" s="175"/>
      <c r="AA635" s="83"/>
      <c r="AB635" s="153">
        <f t="shared" ref="AB635:AB636" si="166">K635+3</f>
        <v>3</v>
      </c>
      <c r="AC635" s="88"/>
      <c r="AD635" s="153">
        <f t="shared" ref="AD635:AD636" si="167">K635+7</f>
        <v>7</v>
      </c>
      <c r="AE635" s="88"/>
      <c r="AF635" s="153">
        <f t="shared" ref="AF635:AF636" si="168">K635+14</f>
        <v>14</v>
      </c>
      <c r="AG635" s="88"/>
      <c r="AH635" s="153">
        <f t="shared" si="135"/>
        <v>28</v>
      </c>
      <c r="AI635" s="88"/>
      <c r="AJ635" s="85"/>
      <c r="AK635" s="175"/>
      <c r="AL635" s="67"/>
      <c r="AM635" s="153">
        <f t="shared" si="104"/>
        <v>3</v>
      </c>
      <c r="AN635" s="88"/>
      <c r="AO635" s="153">
        <f t="shared" si="105"/>
        <v>7</v>
      </c>
      <c r="AP635" s="88"/>
      <c r="AQ635" s="153">
        <f t="shared" ref="AQ635:AQ636" si="169">L635+14</f>
        <v>14</v>
      </c>
      <c r="AR635" s="88"/>
      <c r="AS635" s="153">
        <f t="shared" si="106"/>
        <v>28</v>
      </c>
      <c r="AT635" s="88"/>
      <c r="AU635" s="85"/>
      <c r="AV635" s="94"/>
      <c r="AW635" s="199"/>
      <c r="AX635" s="200"/>
    </row>
    <row r="636" spans="1:50" s="1" customFormat="1" ht="15" customHeight="1" x14ac:dyDescent="0.25">
      <c r="A636" s="1" t="s">
        <v>1241</v>
      </c>
      <c r="B636" s="147" t="s">
        <v>674</v>
      </c>
      <c r="C636" s="148" t="s">
        <v>107</v>
      </c>
      <c r="D636" s="213" t="s">
        <v>47</v>
      </c>
      <c r="E636" s="149" t="s">
        <v>48</v>
      </c>
      <c r="F636" s="217" t="s">
        <v>49</v>
      </c>
      <c r="G636" s="213" t="s">
        <v>173</v>
      </c>
      <c r="H636" s="150">
        <v>25</v>
      </c>
      <c r="I636" s="114"/>
      <c r="J636" s="110"/>
      <c r="K636" s="110"/>
      <c r="L636" s="110"/>
      <c r="M636" s="185" t="s">
        <v>1292</v>
      </c>
      <c r="N636" s="94"/>
      <c r="O636" s="74"/>
      <c r="P636" s="111"/>
      <c r="Q636" s="153">
        <f t="shared" si="144"/>
        <v>3</v>
      </c>
      <c r="R636" s="88"/>
      <c r="S636" s="153">
        <f t="shared" si="134"/>
        <v>7</v>
      </c>
      <c r="T636" s="88"/>
      <c r="U636" s="153">
        <f t="shared" si="157"/>
        <v>14</v>
      </c>
      <c r="V636" s="88"/>
      <c r="W636" s="153">
        <f t="shared" si="103"/>
        <v>28</v>
      </c>
      <c r="X636" s="88"/>
      <c r="Y636" s="85"/>
      <c r="Z636" s="175"/>
      <c r="AA636" s="83"/>
      <c r="AB636" s="153">
        <f t="shared" si="166"/>
        <v>3</v>
      </c>
      <c r="AC636" s="88"/>
      <c r="AD636" s="153">
        <f t="shared" si="167"/>
        <v>7</v>
      </c>
      <c r="AE636" s="88"/>
      <c r="AF636" s="153">
        <f t="shared" si="168"/>
        <v>14</v>
      </c>
      <c r="AG636" s="88"/>
      <c r="AH636" s="153">
        <f t="shared" si="135"/>
        <v>28</v>
      </c>
      <c r="AI636" s="88"/>
      <c r="AJ636" s="85"/>
      <c r="AK636" s="175"/>
      <c r="AL636" s="67"/>
      <c r="AM636" s="153">
        <f t="shared" si="104"/>
        <v>3</v>
      </c>
      <c r="AN636" s="88"/>
      <c r="AO636" s="153">
        <f t="shared" si="105"/>
        <v>7</v>
      </c>
      <c r="AP636" s="88"/>
      <c r="AQ636" s="153">
        <f t="shared" si="169"/>
        <v>14</v>
      </c>
      <c r="AR636" s="88"/>
      <c r="AS636" s="153">
        <f t="shared" si="106"/>
        <v>28</v>
      </c>
      <c r="AT636" s="88"/>
      <c r="AU636" s="85"/>
      <c r="AV636" s="94"/>
      <c r="AW636" s="199"/>
      <c r="AX636" s="200"/>
    </row>
    <row r="637" spans="1:50" s="1" customFormat="1" ht="15" customHeight="1" x14ac:dyDescent="0.25">
      <c r="A637" s="1" t="s">
        <v>1242</v>
      </c>
      <c r="B637" s="147" t="s">
        <v>674</v>
      </c>
      <c r="C637" s="148" t="s">
        <v>108</v>
      </c>
      <c r="D637" s="213" t="s">
        <v>47</v>
      </c>
      <c r="E637" s="149" t="s">
        <v>48</v>
      </c>
      <c r="F637" s="217" t="s">
        <v>49</v>
      </c>
      <c r="G637" s="213" t="s">
        <v>173</v>
      </c>
      <c r="H637" s="150">
        <v>25</v>
      </c>
      <c r="I637" s="114"/>
      <c r="J637" s="110"/>
      <c r="K637" s="110"/>
      <c r="L637" s="110"/>
      <c r="M637" s="185" t="s">
        <v>1292</v>
      </c>
      <c r="N637" s="94"/>
      <c r="O637" s="74"/>
      <c r="P637" s="111"/>
      <c r="Q637" s="153">
        <f t="shared" si="144"/>
        <v>3</v>
      </c>
      <c r="R637" s="88"/>
      <c r="S637" s="153">
        <f t="shared" si="134"/>
        <v>7</v>
      </c>
      <c r="T637" s="88"/>
      <c r="U637" s="153">
        <f t="shared" si="157"/>
        <v>14</v>
      </c>
      <c r="V637" s="88"/>
      <c r="W637" s="153">
        <f t="shared" si="103"/>
        <v>28</v>
      </c>
      <c r="X637" s="88"/>
      <c r="Y637" s="85"/>
      <c r="Z637" s="175"/>
      <c r="AA637" s="83"/>
      <c r="AB637" s="153">
        <f>K637+3</f>
        <v>3</v>
      </c>
      <c r="AC637" s="88"/>
      <c r="AD637" s="153">
        <f>K637+7</f>
        <v>7</v>
      </c>
      <c r="AE637" s="88"/>
      <c r="AF637" s="153">
        <f>K637+14</f>
        <v>14</v>
      </c>
      <c r="AG637" s="88"/>
      <c r="AH637" s="153">
        <f t="shared" si="135"/>
        <v>28</v>
      </c>
      <c r="AI637" s="88"/>
      <c r="AJ637" s="85"/>
      <c r="AK637" s="175"/>
      <c r="AL637" s="67"/>
      <c r="AM637" s="153">
        <f t="shared" si="104"/>
        <v>3</v>
      </c>
      <c r="AN637" s="88"/>
      <c r="AO637" s="153">
        <f t="shared" si="105"/>
        <v>7</v>
      </c>
      <c r="AP637" s="88"/>
      <c r="AQ637" s="153">
        <f>L637+14</f>
        <v>14</v>
      </c>
      <c r="AR637" s="88"/>
      <c r="AS637" s="153">
        <f t="shared" si="106"/>
        <v>28</v>
      </c>
      <c r="AT637" s="88"/>
      <c r="AU637" s="85"/>
      <c r="AV637" s="94"/>
      <c r="AW637" s="199"/>
      <c r="AX637" s="200"/>
    </row>
    <row r="638" spans="1:50" s="1" customFormat="1" ht="15" customHeight="1" x14ac:dyDescent="0.25">
      <c r="A638" s="1" t="s">
        <v>1243</v>
      </c>
      <c r="B638" s="147" t="s">
        <v>674</v>
      </c>
      <c r="C638" s="148" t="s">
        <v>109</v>
      </c>
      <c r="D638" s="213" t="s">
        <v>47</v>
      </c>
      <c r="E638" s="149" t="s">
        <v>48</v>
      </c>
      <c r="F638" s="217" t="s">
        <v>49</v>
      </c>
      <c r="G638" s="213" t="s">
        <v>173</v>
      </c>
      <c r="H638" s="150">
        <v>25</v>
      </c>
      <c r="I638" s="114"/>
      <c r="J638" s="110"/>
      <c r="K638" s="110"/>
      <c r="L638" s="110"/>
      <c r="M638" s="185" t="s">
        <v>1292</v>
      </c>
      <c r="N638" s="94"/>
      <c r="O638" s="74"/>
      <c r="P638" s="111"/>
      <c r="Q638" s="153">
        <f t="shared" si="144"/>
        <v>3</v>
      </c>
      <c r="R638" s="88"/>
      <c r="S638" s="153">
        <f t="shared" si="134"/>
        <v>7</v>
      </c>
      <c r="T638" s="88"/>
      <c r="U638" s="153">
        <f t="shared" si="157"/>
        <v>14</v>
      </c>
      <c r="V638" s="88"/>
      <c r="W638" s="153">
        <f t="shared" si="103"/>
        <v>28</v>
      </c>
      <c r="X638" s="88"/>
      <c r="Y638" s="85"/>
      <c r="Z638" s="175"/>
      <c r="AA638" s="83"/>
      <c r="AB638" s="153">
        <f>K638+3</f>
        <v>3</v>
      </c>
      <c r="AC638" s="88"/>
      <c r="AD638" s="153">
        <f>K638+7</f>
        <v>7</v>
      </c>
      <c r="AE638" s="88"/>
      <c r="AF638" s="153">
        <f>K638+14</f>
        <v>14</v>
      </c>
      <c r="AG638" s="88"/>
      <c r="AH638" s="153">
        <f t="shared" si="135"/>
        <v>28</v>
      </c>
      <c r="AI638" s="88"/>
      <c r="AJ638" s="85"/>
      <c r="AK638" s="175"/>
      <c r="AL638" s="67"/>
      <c r="AM638" s="153">
        <f t="shared" si="104"/>
        <v>3</v>
      </c>
      <c r="AN638" s="88"/>
      <c r="AO638" s="153">
        <f t="shared" si="105"/>
        <v>7</v>
      </c>
      <c r="AP638" s="88"/>
      <c r="AQ638" s="153">
        <f>L638+14</f>
        <v>14</v>
      </c>
      <c r="AR638" s="88"/>
      <c r="AS638" s="153">
        <f t="shared" si="106"/>
        <v>28</v>
      </c>
      <c r="AT638" s="88"/>
      <c r="AU638" s="85"/>
      <c r="AV638" s="94"/>
      <c r="AW638" s="199"/>
      <c r="AX638" s="200"/>
    </row>
    <row r="639" spans="1:50" s="1" customFormat="1" ht="15" customHeight="1" x14ac:dyDescent="0.25">
      <c r="A639" s="1" t="s">
        <v>1244</v>
      </c>
      <c r="B639" s="147" t="s">
        <v>674</v>
      </c>
      <c r="C639" s="148" t="s">
        <v>110</v>
      </c>
      <c r="D639" s="213" t="s">
        <v>47</v>
      </c>
      <c r="E639" s="149" t="s">
        <v>48</v>
      </c>
      <c r="F639" s="217" t="s">
        <v>49</v>
      </c>
      <c r="G639" s="213" t="s">
        <v>173</v>
      </c>
      <c r="H639" s="150">
        <v>25</v>
      </c>
      <c r="I639" s="114"/>
      <c r="J639" s="110"/>
      <c r="K639" s="110"/>
      <c r="L639" s="110"/>
      <c r="M639" s="185" t="s">
        <v>1292</v>
      </c>
      <c r="N639" s="94"/>
      <c r="O639" s="74"/>
      <c r="P639" s="111"/>
      <c r="Q639" s="153">
        <f t="shared" si="144"/>
        <v>3</v>
      </c>
      <c r="R639" s="88"/>
      <c r="S639" s="153">
        <f t="shared" si="134"/>
        <v>7</v>
      </c>
      <c r="T639" s="88"/>
      <c r="U639" s="153">
        <f t="shared" si="157"/>
        <v>14</v>
      </c>
      <c r="V639" s="88"/>
      <c r="W639" s="153">
        <f t="shared" si="103"/>
        <v>28</v>
      </c>
      <c r="X639" s="88"/>
      <c r="Y639" s="85"/>
      <c r="Z639" s="175"/>
      <c r="AA639" s="83"/>
      <c r="AB639" s="153">
        <f>K639+3</f>
        <v>3</v>
      </c>
      <c r="AC639" s="88"/>
      <c r="AD639" s="153">
        <f>K639+7</f>
        <v>7</v>
      </c>
      <c r="AE639" s="88"/>
      <c r="AF639" s="153">
        <f>K639+14</f>
        <v>14</v>
      </c>
      <c r="AG639" s="88"/>
      <c r="AH639" s="153">
        <f t="shared" si="135"/>
        <v>28</v>
      </c>
      <c r="AI639" s="88"/>
      <c r="AJ639" s="85"/>
      <c r="AK639" s="175"/>
      <c r="AL639" s="67"/>
      <c r="AM639" s="153">
        <f t="shared" si="104"/>
        <v>3</v>
      </c>
      <c r="AN639" s="88"/>
      <c r="AO639" s="153">
        <f t="shared" si="105"/>
        <v>7</v>
      </c>
      <c r="AP639" s="88"/>
      <c r="AQ639" s="153">
        <f>L639+14</f>
        <v>14</v>
      </c>
      <c r="AR639" s="88"/>
      <c r="AS639" s="153">
        <f t="shared" si="106"/>
        <v>28</v>
      </c>
      <c r="AT639" s="88"/>
      <c r="AU639" s="85"/>
      <c r="AV639" s="94"/>
      <c r="AW639" s="199"/>
      <c r="AX639" s="200"/>
    </row>
    <row r="640" spans="1:50" s="1" customFormat="1" ht="15" customHeight="1" x14ac:dyDescent="0.25">
      <c r="A640" s="1" t="s">
        <v>1245</v>
      </c>
      <c r="B640" s="147" t="s">
        <v>674</v>
      </c>
      <c r="C640" s="148" t="s">
        <v>111</v>
      </c>
      <c r="D640" s="213" t="s">
        <v>47</v>
      </c>
      <c r="E640" s="149" t="s">
        <v>48</v>
      </c>
      <c r="F640" s="217" t="s">
        <v>49</v>
      </c>
      <c r="G640" s="213" t="s">
        <v>173</v>
      </c>
      <c r="H640" s="150">
        <v>25</v>
      </c>
      <c r="I640" s="114"/>
      <c r="J640" s="110"/>
      <c r="K640" s="110"/>
      <c r="L640" s="110"/>
      <c r="M640" s="185" t="s">
        <v>1292</v>
      </c>
      <c r="N640" s="94"/>
      <c r="O640" s="74"/>
      <c r="P640" s="111"/>
      <c r="Q640" s="153">
        <f t="shared" si="144"/>
        <v>3</v>
      </c>
      <c r="R640" s="88"/>
      <c r="S640" s="153">
        <f t="shared" si="134"/>
        <v>7</v>
      </c>
      <c r="T640" s="88"/>
      <c r="U640" s="153">
        <f t="shared" si="157"/>
        <v>14</v>
      </c>
      <c r="V640" s="88"/>
      <c r="W640" s="153">
        <f t="shared" si="103"/>
        <v>28</v>
      </c>
      <c r="X640" s="88"/>
      <c r="Y640" s="85"/>
      <c r="Z640" s="175"/>
      <c r="AA640" s="83"/>
      <c r="AB640" s="153">
        <f>K640+3</f>
        <v>3</v>
      </c>
      <c r="AC640" s="88"/>
      <c r="AD640" s="153">
        <f>K640+7</f>
        <v>7</v>
      </c>
      <c r="AE640" s="88"/>
      <c r="AF640" s="153">
        <f>K640+14</f>
        <v>14</v>
      </c>
      <c r="AG640" s="88"/>
      <c r="AH640" s="153">
        <f t="shared" si="135"/>
        <v>28</v>
      </c>
      <c r="AI640" s="88"/>
      <c r="AJ640" s="85"/>
      <c r="AK640" s="175"/>
      <c r="AL640" s="67"/>
      <c r="AM640" s="153">
        <f t="shared" si="104"/>
        <v>3</v>
      </c>
      <c r="AN640" s="88"/>
      <c r="AO640" s="153">
        <f t="shared" si="105"/>
        <v>7</v>
      </c>
      <c r="AP640" s="88"/>
      <c r="AQ640" s="153">
        <f>L640+14</f>
        <v>14</v>
      </c>
      <c r="AR640" s="88"/>
      <c r="AS640" s="153">
        <f t="shared" si="106"/>
        <v>28</v>
      </c>
      <c r="AT640" s="88"/>
      <c r="AU640" s="85"/>
      <c r="AV640" s="94"/>
      <c r="AW640" s="199"/>
      <c r="AX640" s="200"/>
    </row>
    <row r="641" spans="1:50" s="1" customFormat="1" ht="15" customHeight="1" x14ac:dyDescent="0.25">
      <c r="A641" s="1" t="s">
        <v>1246</v>
      </c>
      <c r="B641" s="147" t="s">
        <v>674</v>
      </c>
      <c r="C641" s="148" t="s">
        <v>114</v>
      </c>
      <c r="D641" s="213" t="s">
        <v>47</v>
      </c>
      <c r="E641" s="149" t="s">
        <v>48</v>
      </c>
      <c r="F641" s="217" t="s">
        <v>49</v>
      </c>
      <c r="G641" s="213" t="s">
        <v>173</v>
      </c>
      <c r="H641" s="150">
        <v>25</v>
      </c>
      <c r="I641" s="114"/>
      <c r="J641" s="110"/>
      <c r="K641" s="110"/>
      <c r="L641" s="110"/>
      <c r="M641" s="185" t="s">
        <v>1292</v>
      </c>
      <c r="N641" s="94"/>
      <c r="O641" s="74"/>
      <c r="P641" s="111"/>
      <c r="Q641" s="153">
        <f t="shared" si="144"/>
        <v>3</v>
      </c>
      <c r="R641" s="88"/>
      <c r="S641" s="153">
        <f t="shared" si="134"/>
        <v>7</v>
      </c>
      <c r="T641" s="88"/>
      <c r="U641" s="153">
        <f t="shared" si="157"/>
        <v>14</v>
      </c>
      <c r="V641" s="88"/>
      <c r="W641" s="153">
        <f t="shared" si="103"/>
        <v>28</v>
      </c>
      <c r="X641" s="88"/>
      <c r="Y641" s="85"/>
      <c r="Z641" s="175"/>
      <c r="AA641" s="83"/>
      <c r="AB641" s="153">
        <f t="shared" ref="AB641" si="170">K641+3</f>
        <v>3</v>
      </c>
      <c r="AC641" s="88"/>
      <c r="AD641" s="153">
        <f t="shared" ref="AD641" si="171">K641+7</f>
        <v>7</v>
      </c>
      <c r="AE641" s="88"/>
      <c r="AF641" s="153">
        <f t="shared" ref="AF641" si="172">K641+14</f>
        <v>14</v>
      </c>
      <c r="AG641" s="88"/>
      <c r="AH641" s="153">
        <f t="shared" si="135"/>
        <v>28</v>
      </c>
      <c r="AI641" s="88"/>
      <c r="AJ641" s="85"/>
      <c r="AK641" s="175"/>
      <c r="AL641" s="67"/>
      <c r="AM641" s="153">
        <f t="shared" si="104"/>
        <v>3</v>
      </c>
      <c r="AN641" s="88"/>
      <c r="AO641" s="153">
        <f t="shared" si="105"/>
        <v>7</v>
      </c>
      <c r="AP641" s="88"/>
      <c r="AQ641" s="153">
        <f t="shared" ref="AQ641" si="173">L641+14</f>
        <v>14</v>
      </c>
      <c r="AR641" s="88"/>
      <c r="AS641" s="153">
        <f t="shared" si="106"/>
        <v>28</v>
      </c>
      <c r="AT641" s="88"/>
      <c r="AU641" s="85"/>
      <c r="AV641" s="94"/>
      <c r="AW641" s="199"/>
      <c r="AX641" s="200"/>
    </row>
    <row r="642" spans="1:50" s="1" customFormat="1" ht="15" customHeight="1" x14ac:dyDescent="0.25">
      <c r="A642" s="1" t="s">
        <v>1247</v>
      </c>
      <c r="B642" s="147" t="s">
        <v>674</v>
      </c>
      <c r="C642" s="148" t="s">
        <v>115</v>
      </c>
      <c r="D642" s="213" t="s">
        <v>47</v>
      </c>
      <c r="E642" s="149" t="s">
        <v>48</v>
      </c>
      <c r="F642" s="217" t="s">
        <v>49</v>
      </c>
      <c r="G642" s="213" t="s">
        <v>173</v>
      </c>
      <c r="H642" s="150">
        <v>25</v>
      </c>
      <c r="I642" s="114"/>
      <c r="J642" s="110"/>
      <c r="K642" s="110"/>
      <c r="L642" s="110"/>
      <c r="M642" s="185" t="s">
        <v>1292</v>
      </c>
      <c r="N642" s="94"/>
      <c r="O642" s="74"/>
      <c r="P642" s="111"/>
      <c r="Q642" s="153">
        <f t="shared" si="144"/>
        <v>3</v>
      </c>
      <c r="R642" s="88"/>
      <c r="S642" s="153">
        <f t="shared" si="134"/>
        <v>7</v>
      </c>
      <c r="T642" s="88"/>
      <c r="U642" s="153">
        <f t="shared" si="157"/>
        <v>14</v>
      </c>
      <c r="V642" s="88"/>
      <c r="W642" s="153">
        <f t="shared" si="103"/>
        <v>28</v>
      </c>
      <c r="X642" s="88"/>
      <c r="Y642" s="85"/>
      <c r="Z642" s="175"/>
      <c r="AA642" s="83"/>
      <c r="AB642" s="153">
        <f>K642+3</f>
        <v>3</v>
      </c>
      <c r="AC642" s="88"/>
      <c r="AD642" s="153">
        <f>K642+7</f>
        <v>7</v>
      </c>
      <c r="AE642" s="88"/>
      <c r="AF642" s="153">
        <f>K642+14</f>
        <v>14</v>
      </c>
      <c r="AG642" s="88"/>
      <c r="AH642" s="153">
        <f t="shared" si="135"/>
        <v>28</v>
      </c>
      <c r="AI642" s="88"/>
      <c r="AJ642" s="85"/>
      <c r="AK642" s="175"/>
      <c r="AL642" s="67"/>
      <c r="AM642" s="153">
        <f t="shared" si="104"/>
        <v>3</v>
      </c>
      <c r="AN642" s="88"/>
      <c r="AO642" s="153">
        <f t="shared" si="105"/>
        <v>7</v>
      </c>
      <c r="AP642" s="88"/>
      <c r="AQ642" s="153">
        <f>L642+14</f>
        <v>14</v>
      </c>
      <c r="AR642" s="88"/>
      <c r="AS642" s="153">
        <f t="shared" si="106"/>
        <v>28</v>
      </c>
      <c r="AT642" s="88"/>
      <c r="AU642" s="85"/>
      <c r="AV642" s="94"/>
      <c r="AW642" s="199"/>
      <c r="AX642" s="200"/>
    </row>
    <row r="643" spans="1:50" s="1" customFormat="1" ht="15" customHeight="1" x14ac:dyDescent="0.25">
      <c r="A643" s="1" t="s">
        <v>1248</v>
      </c>
      <c r="B643" s="147" t="s">
        <v>674</v>
      </c>
      <c r="C643" s="148" t="s">
        <v>116</v>
      </c>
      <c r="D643" s="213" t="s">
        <v>47</v>
      </c>
      <c r="E643" s="149" t="s">
        <v>48</v>
      </c>
      <c r="F643" s="217" t="s">
        <v>49</v>
      </c>
      <c r="G643" s="213" t="s">
        <v>173</v>
      </c>
      <c r="H643" s="150">
        <v>25</v>
      </c>
      <c r="I643" s="114"/>
      <c r="J643" s="110"/>
      <c r="K643" s="110"/>
      <c r="L643" s="110"/>
      <c r="M643" s="185" t="s">
        <v>1292</v>
      </c>
      <c r="N643" s="94"/>
      <c r="O643" s="74"/>
      <c r="P643" s="111"/>
      <c r="Q643" s="153">
        <f t="shared" si="144"/>
        <v>3</v>
      </c>
      <c r="R643" s="88"/>
      <c r="S643" s="153">
        <f t="shared" si="134"/>
        <v>7</v>
      </c>
      <c r="T643" s="88"/>
      <c r="U643" s="153">
        <f t="shared" si="157"/>
        <v>14</v>
      </c>
      <c r="V643" s="88"/>
      <c r="W643" s="153">
        <f t="shared" si="103"/>
        <v>28</v>
      </c>
      <c r="X643" s="88"/>
      <c r="Y643" s="85"/>
      <c r="Z643" s="175"/>
      <c r="AA643" s="83"/>
      <c r="AB643" s="153">
        <f>K643+3</f>
        <v>3</v>
      </c>
      <c r="AC643" s="88"/>
      <c r="AD643" s="153">
        <f>K643+7</f>
        <v>7</v>
      </c>
      <c r="AE643" s="88"/>
      <c r="AF643" s="153">
        <f>K643+14</f>
        <v>14</v>
      </c>
      <c r="AG643" s="88"/>
      <c r="AH643" s="153">
        <f t="shared" si="135"/>
        <v>28</v>
      </c>
      <c r="AI643" s="88"/>
      <c r="AJ643" s="85"/>
      <c r="AK643" s="175"/>
      <c r="AL643" s="67"/>
      <c r="AM643" s="153">
        <f t="shared" si="104"/>
        <v>3</v>
      </c>
      <c r="AN643" s="88"/>
      <c r="AO643" s="153">
        <f t="shared" si="105"/>
        <v>7</v>
      </c>
      <c r="AP643" s="88"/>
      <c r="AQ643" s="153">
        <f>L643+14</f>
        <v>14</v>
      </c>
      <c r="AR643" s="88"/>
      <c r="AS643" s="153">
        <f t="shared" si="106"/>
        <v>28</v>
      </c>
      <c r="AT643" s="88"/>
      <c r="AU643" s="85"/>
      <c r="AV643" s="94"/>
      <c r="AW643" s="199"/>
      <c r="AX643" s="200"/>
    </row>
    <row r="644" spans="1:50" s="1" customFormat="1" ht="15" customHeight="1" x14ac:dyDescent="0.25">
      <c r="A644" s="1" t="s">
        <v>1249</v>
      </c>
      <c r="B644" s="147" t="s">
        <v>674</v>
      </c>
      <c r="C644" s="148" t="s">
        <v>117</v>
      </c>
      <c r="D644" s="213" t="s">
        <v>47</v>
      </c>
      <c r="E644" s="149" t="s">
        <v>48</v>
      </c>
      <c r="F644" s="217" t="s">
        <v>49</v>
      </c>
      <c r="G644" s="213" t="s">
        <v>173</v>
      </c>
      <c r="H644" s="150">
        <v>25</v>
      </c>
      <c r="I644" s="114"/>
      <c r="J644" s="110"/>
      <c r="K644" s="110"/>
      <c r="L644" s="110"/>
      <c r="M644" s="185" t="s">
        <v>1292</v>
      </c>
      <c r="N644" s="94"/>
      <c r="O644" s="74"/>
      <c r="P644" s="111"/>
      <c r="Q644" s="153">
        <f t="shared" si="144"/>
        <v>3</v>
      </c>
      <c r="R644" s="88"/>
      <c r="S644" s="153">
        <f t="shared" si="134"/>
        <v>7</v>
      </c>
      <c r="T644" s="88"/>
      <c r="U644" s="153">
        <f t="shared" si="157"/>
        <v>14</v>
      </c>
      <c r="V644" s="88"/>
      <c r="W644" s="153">
        <f t="shared" si="103"/>
        <v>28</v>
      </c>
      <c r="X644" s="88"/>
      <c r="Y644" s="85"/>
      <c r="Z644" s="175"/>
      <c r="AA644" s="83"/>
      <c r="AB644" s="153">
        <f>K644+3</f>
        <v>3</v>
      </c>
      <c r="AC644" s="88"/>
      <c r="AD644" s="153">
        <f>K644+7</f>
        <v>7</v>
      </c>
      <c r="AE644" s="88"/>
      <c r="AF644" s="153">
        <f>K644+14</f>
        <v>14</v>
      </c>
      <c r="AG644" s="88"/>
      <c r="AH644" s="153">
        <f t="shared" si="135"/>
        <v>28</v>
      </c>
      <c r="AI644" s="88"/>
      <c r="AJ644" s="85"/>
      <c r="AK644" s="175"/>
      <c r="AL644" s="67"/>
      <c r="AM644" s="153">
        <f t="shared" si="104"/>
        <v>3</v>
      </c>
      <c r="AN644" s="88"/>
      <c r="AO644" s="153">
        <f t="shared" si="105"/>
        <v>7</v>
      </c>
      <c r="AP644" s="88"/>
      <c r="AQ644" s="153">
        <f>L644+14</f>
        <v>14</v>
      </c>
      <c r="AR644" s="88"/>
      <c r="AS644" s="153">
        <f t="shared" si="106"/>
        <v>28</v>
      </c>
      <c r="AT644" s="88"/>
      <c r="AU644" s="85"/>
      <c r="AV644" s="94"/>
      <c r="AW644" s="199"/>
      <c r="AX644" s="200"/>
    </row>
    <row r="645" spans="1:50" s="1" customFormat="1" ht="15" customHeight="1" x14ac:dyDescent="0.25">
      <c r="A645" s="1" t="s">
        <v>1250</v>
      </c>
      <c r="B645" s="147" t="s">
        <v>674</v>
      </c>
      <c r="C645" s="148" t="s">
        <v>118</v>
      </c>
      <c r="D645" s="213" t="s">
        <v>47</v>
      </c>
      <c r="E645" s="149" t="s">
        <v>48</v>
      </c>
      <c r="F645" s="217" t="s">
        <v>49</v>
      </c>
      <c r="G645" s="213" t="s">
        <v>173</v>
      </c>
      <c r="H645" s="150">
        <v>25</v>
      </c>
      <c r="I645" s="114"/>
      <c r="J645" s="110"/>
      <c r="K645" s="110"/>
      <c r="L645" s="110"/>
      <c r="M645" s="185" t="s">
        <v>1292</v>
      </c>
      <c r="N645" s="94"/>
      <c r="O645" s="74"/>
      <c r="P645" s="111"/>
      <c r="Q645" s="153">
        <f t="shared" si="144"/>
        <v>3</v>
      </c>
      <c r="R645" s="88"/>
      <c r="S645" s="153">
        <f t="shared" si="134"/>
        <v>7</v>
      </c>
      <c r="T645" s="88"/>
      <c r="U645" s="153">
        <f t="shared" si="157"/>
        <v>14</v>
      </c>
      <c r="V645" s="88"/>
      <c r="W645" s="153">
        <f t="shared" si="103"/>
        <v>28</v>
      </c>
      <c r="X645" s="88"/>
      <c r="Y645" s="85"/>
      <c r="Z645" s="175"/>
      <c r="AA645" s="83"/>
      <c r="AB645" s="153">
        <f>K645+3</f>
        <v>3</v>
      </c>
      <c r="AC645" s="88"/>
      <c r="AD645" s="153">
        <f>K645+7</f>
        <v>7</v>
      </c>
      <c r="AE645" s="88"/>
      <c r="AF645" s="153">
        <f>K645+14</f>
        <v>14</v>
      </c>
      <c r="AG645" s="88"/>
      <c r="AH645" s="153">
        <f t="shared" si="135"/>
        <v>28</v>
      </c>
      <c r="AI645" s="88"/>
      <c r="AJ645" s="85"/>
      <c r="AK645" s="175"/>
      <c r="AL645" s="67"/>
      <c r="AM645" s="153">
        <f t="shared" si="104"/>
        <v>3</v>
      </c>
      <c r="AN645" s="88"/>
      <c r="AO645" s="153">
        <f t="shared" si="105"/>
        <v>7</v>
      </c>
      <c r="AP645" s="88"/>
      <c r="AQ645" s="153">
        <f>L645+14</f>
        <v>14</v>
      </c>
      <c r="AR645" s="88"/>
      <c r="AS645" s="153">
        <f t="shared" si="106"/>
        <v>28</v>
      </c>
      <c r="AT645" s="88"/>
      <c r="AU645" s="85"/>
      <c r="AV645" s="94"/>
      <c r="AW645" s="199"/>
      <c r="AX645" s="200"/>
    </row>
    <row r="646" spans="1:50" s="1" customFormat="1" ht="15" customHeight="1" x14ac:dyDescent="0.25">
      <c r="A646" s="1" t="s">
        <v>1251</v>
      </c>
      <c r="B646" s="147" t="s">
        <v>674</v>
      </c>
      <c r="C646" s="148" t="s">
        <v>119</v>
      </c>
      <c r="D646" s="213" t="s">
        <v>47</v>
      </c>
      <c r="E646" s="149" t="s">
        <v>48</v>
      </c>
      <c r="F646" s="217" t="s">
        <v>49</v>
      </c>
      <c r="G646" s="213" t="s">
        <v>173</v>
      </c>
      <c r="H646" s="150">
        <v>25</v>
      </c>
      <c r="I646" s="114"/>
      <c r="J646" s="110"/>
      <c r="K646" s="110"/>
      <c r="L646" s="110"/>
      <c r="M646" s="185" t="s">
        <v>1292</v>
      </c>
      <c r="N646" s="94"/>
      <c r="O646" s="74"/>
      <c r="P646" s="111"/>
      <c r="Q646" s="153">
        <f t="shared" si="144"/>
        <v>3</v>
      </c>
      <c r="R646" s="88"/>
      <c r="S646" s="153">
        <f t="shared" si="134"/>
        <v>7</v>
      </c>
      <c r="T646" s="88"/>
      <c r="U646" s="153">
        <f t="shared" si="157"/>
        <v>14</v>
      </c>
      <c r="V646" s="88"/>
      <c r="W646" s="153">
        <f t="shared" si="103"/>
        <v>28</v>
      </c>
      <c r="X646" s="88"/>
      <c r="Y646" s="85"/>
      <c r="Z646" s="175"/>
      <c r="AA646" s="83"/>
      <c r="AB646" s="153">
        <f t="shared" ref="AB646:AB647" si="174">K646+3</f>
        <v>3</v>
      </c>
      <c r="AC646" s="88"/>
      <c r="AD646" s="153">
        <f t="shared" ref="AD646:AD647" si="175">K646+7</f>
        <v>7</v>
      </c>
      <c r="AE646" s="88"/>
      <c r="AF646" s="153">
        <f t="shared" ref="AF646:AF647" si="176">K646+14</f>
        <v>14</v>
      </c>
      <c r="AG646" s="88"/>
      <c r="AH646" s="153">
        <f t="shared" si="135"/>
        <v>28</v>
      </c>
      <c r="AI646" s="88"/>
      <c r="AJ646" s="85"/>
      <c r="AK646" s="175"/>
      <c r="AL646" s="67"/>
      <c r="AM646" s="153">
        <f t="shared" si="104"/>
        <v>3</v>
      </c>
      <c r="AN646" s="88"/>
      <c r="AO646" s="153">
        <f t="shared" si="105"/>
        <v>7</v>
      </c>
      <c r="AP646" s="88"/>
      <c r="AQ646" s="153">
        <f t="shared" ref="AQ646:AQ647" si="177">L646+14</f>
        <v>14</v>
      </c>
      <c r="AR646" s="88"/>
      <c r="AS646" s="153">
        <f t="shared" si="106"/>
        <v>28</v>
      </c>
      <c r="AT646" s="88"/>
      <c r="AU646" s="85"/>
      <c r="AV646" s="94"/>
      <c r="AW646" s="199"/>
      <c r="AX646" s="200"/>
    </row>
    <row r="647" spans="1:50" s="1" customFormat="1" ht="15" customHeight="1" x14ac:dyDescent="0.25">
      <c r="A647" s="1" t="s">
        <v>1252</v>
      </c>
      <c r="B647" s="147" t="s">
        <v>674</v>
      </c>
      <c r="C647" s="148" t="s">
        <v>120</v>
      </c>
      <c r="D647" s="213" t="s">
        <v>47</v>
      </c>
      <c r="E647" s="149" t="s">
        <v>48</v>
      </c>
      <c r="F647" s="217" t="s">
        <v>49</v>
      </c>
      <c r="G647" s="213" t="s">
        <v>173</v>
      </c>
      <c r="H647" s="150">
        <v>25</v>
      </c>
      <c r="I647" s="114"/>
      <c r="J647" s="110"/>
      <c r="K647" s="110"/>
      <c r="L647" s="110"/>
      <c r="M647" s="185" t="s">
        <v>1292</v>
      </c>
      <c r="N647" s="94"/>
      <c r="O647" s="74"/>
      <c r="P647" s="111"/>
      <c r="Q647" s="153">
        <f t="shared" si="144"/>
        <v>3</v>
      </c>
      <c r="R647" s="88"/>
      <c r="S647" s="153">
        <f t="shared" si="134"/>
        <v>7</v>
      </c>
      <c r="T647" s="88"/>
      <c r="U647" s="153">
        <f t="shared" si="157"/>
        <v>14</v>
      </c>
      <c r="V647" s="88"/>
      <c r="W647" s="153">
        <f t="shared" si="103"/>
        <v>28</v>
      </c>
      <c r="X647" s="88"/>
      <c r="Y647" s="85"/>
      <c r="Z647" s="175"/>
      <c r="AA647" s="83"/>
      <c r="AB647" s="153">
        <f t="shared" si="174"/>
        <v>3</v>
      </c>
      <c r="AC647" s="88"/>
      <c r="AD647" s="153">
        <f t="shared" si="175"/>
        <v>7</v>
      </c>
      <c r="AE647" s="88"/>
      <c r="AF647" s="153">
        <f t="shared" si="176"/>
        <v>14</v>
      </c>
      <c r="AG647" s="88"/>
      <c r="AH647" s="153">
        <f t="shared" si="135"/>
        <v>28</v>
      </c>
      <c r="AI647" s="88"/>
      <c r="AJ647" s="85"/>
      <c r="AK647" s="175"/>
      <c r="AL647" s="67"/>
      <c r="AM647" s="153">
        <f t="shared" si="104"/>
        <v>3</v>
      </c>
      <c r="AN647" s="88"/>
      <c r="AO647" s="153">
        <f t="shared" si="105"/>
        <v>7</v>
      </c>
      <c r="AP647" s="88"/>
      <c r="AQ647" s="153">
        <f t="shared" si="177"/>
        <v>14</v>
      </c>
      <c r="AR647" s="88"/>
      <c r="AS647" s="153">
        <f t="shared" si="106"/>
        <v>28</v>
      </c>
      <c r="AT647" s="88"/>
      <c r="AU647" s="85"/>
      <c r="AV647" s="94"/>
      <c r="AW647" s="199"/>
      <c r="AX647" s="200"/>
    </row>
    <row r="648" spans="1:50" s="1" customFormat="1" ht="15" customHeight="1" x14ac:dyDescent="0.25">
      <c r="A648" s="1" t="s">
        <v>1253</v>
      </c>
      <c r="B648" s="147" t="s">
        <v>674</v>
      </c>
      <c r="C648" s="148" t="s">
        <v>121</v>
      </c>
      <c r="D648" s="213" t="s">
        <v>47</v>
      </c>
      <c r="E648" s="149" t="s">
        <v>48</v>
      </c>
      <c r="F648" s="217" t="s">
        <v>49</v>
      </c>
      <c r="G648" s="213" t="s">
        <v>173</v>
      </c>
      <c r="H648" s="150">
        <v>25</v>
      </c>
      <c r="I648" s="114"/>
      <c r="J648" s="110"/>
      <c r="K648" s="110"/>
      <c r="L648" s="110"/>
      <c r="M648" s="185" t="s">
        <v>1292</v>
      </c>
      <c r="N648" s="94"/>
      <c r="O648" s="74"/>
      <c r="P648" s="111"/>
      <c r="Q648" s="153">
        <f t="shared" si="144"/>
        <v>3</v>
      </c>
      <c r="R648" s="88"/>
      <c r="S648" s="153">
        <f t="shared" si="134"/>
        <v>7</v>
      </c>
      <c r="T648" s="88"/>
      <c r="U648" s="153">
        <f t="shared" si="157"/>
        <v>14</v>
      </c>
      <c r="V648" s="88"/>
      <c r="W648" s="153">
        <f t="shared" si="103"/>
        <v>28</v>
      </c>
      <c r="X648" s="88"/>
      <c r="Y648" s="85"/>
      <c r="Z648" s="175"/>
      <c r="AA648" s="83"/>
      <c r="AB648" s="153">
        <f>K648+3</f>
        <v>3</v>
      </c>
      <c r="AC648" s="88"/>
      <c r="AD648" s="153">
        <f>K648+7</f>
        <v>7</v>
      </c>
      <c r="AE648" s="88"/>
      <c r="AF648" s="153">
        <f>K648+14</f>
        <v>14</v>
      </c>
      <c r="AG648" s="88"/>
      <c r="AH648" s="153">
        <f t="shared" si="135"/>
        <v>28</v>
      </c>
      <c r="AI648" s="88"/>
      <c r="AJ648" s="85"/>
      <c r="AK648" s="175"/>
      <c r="AL648" s="67"/>
      <c r="AM648" s="153">
        <f t="shared" si="104"/>
        <v>3</v>
      </c>
      <c r="AN648" s="88"/>
      <c r="AO648" s="153">
        <f t="shared" si="105"/>
        <v>7</v>
      </c>
      <c r="AP648" s="88"/>
      <c r="AQ648" s="153">
        <f>L648+14</f>
        <v>14</v>
      </c>
      <c r="AR648" s="88"/>
      <c r="AS648" s="153">
        <f t="shared" si="106"/>
        <v>28</v>
      </c>
      <c r="AT648" s="88"/>
      <c r="AU648" s="85"/>
      <c r="AV648" s="94"/>
      <c r="AW648" s="199"/>
      <c r="AX648" s="200"/>
    </row>
    <row r="649" spans="1:50" s="1" customFormat="1" ht="15" customHeight="1" x14ac:dyDescent="0.25">
      <c r="A649" s="1" t="s">
        <v>1254</v>
      </c>
      <c r="B649" s="147" t="s">
        <v>674</v>
      </c>
      <c r="C649" s="148" t="s">
        <v>122</v>
      </c>
      <c r="D649" s="213" t="s">
        <v>47</v>
      </c>
      <c r="E649" s="149" t="s">
        <v>48</v>
      </c>
      <c r="F649" s="217" t="s">
        <v>49</v>
      </c>
      <c r="G649" s="213" t="s">
        <v>173</v>
      </c>
      <c r="H649" s="150">
        <v>25</v>
      </c>
      <c r="I649" s="114"/>
      <c r="J649" s="110"/>
      <c r="K649" s="110"/>
      <c r="L649" s="110"/>
      <c r="M649" s="185" t="s">
        <v>1292</v>
      </c>
      <c r="N649" s="94"/>
      <c r="O649" s="74"/>
      <c r="P649" s="111"/>
      <c r="Q649" s="153">
        <f t="shared" si="144"/>
        <v>3</v>
      </c>
      <c r="R649" s="88"/>
      <c r="S649" s="153">
        <f t="shared" si="134"/>
        <v>7</v>
      </c>
      <c r="T649" s="88"/>
      <c r="U649" s="153">
        <f t="shared" si="157"/>
        <v>14</v>
      </c>
      <c r="V649" s="88"/>
      <c r="W649" s="153">
        <f t="shared" si="103"/>
        <v>28</v>
      </c>
      <c r="X649" s="88"/>
      <c r="Y649" s="85"/>
      <c r="Z649" s="175"/>
      <c r="AA649" s="83"/>
      <c r="AB649" s="153">
        <f>K649+3</f>
        <v>3</v>
      </c>
      <c r="AC649" s="88"/>
      <c r="AD649" s="153">
        <f>K649+7</f>
        <v>7</v>
      </c>
      <c r="AE649" s="88"/>
      <c r="AF649" s="153">
        <f>K649+14</f>
        <v>14</v>
      </c>
      <c r="AG649" s="88"/>
      <c r="AH649" s="153">
        <f t="shared" si="135"/>
        <v>28</v>
      </c>
      <c r="AI649" s="88"/>
      <c r="AJ649" s="85"/>
      <c r="AK649" s="175"/>
      <c r="AL649" s="67"/>
      <c r="AM649" s="153">
        <f t="shared" si="104"/>
        <v>3</v>
      </c>
      <c r="AN649" s="88"/>
      <c r="AO649" s="153">
        <f t="shared" si="105"/>
        <v>7</v>
      </c>
      <c r="AP649" s="88"/>
      <c r="AQ649" s="153">
        <f>L649+14</f>
        <v>14</v>
      </c>
      <c r="AR649" s="88"/>
      <c r="AS649" s="153">
        <f t="shared" si="106"/>
        <v>28</v>
      </c>
      <c r="AT649" s="88"/>
      <c r="AU649" s="85"/>
      <c r="AV649" s="94"/>
      <c r="AW649" s="199"/>
      <c r="AX649" s="200"/>
    </row>
    <row r="650" spans="1:50" s="1" customFormat="1" ht="15" customHeight="1" x14ac:dyDescent="0.25">
      <c r="A650" s="1" t="s">
        <v>1255</v>
      </c>
      <c r="B650" s="147" t="s">
        <v>674</v>
      </c>
      <c r="C650" s="148" t="s">
        <v>123</v>
      </c>
      <c r="D650" s="213" t="s">
        <v>47</v>
      </c>
      <c r="E650" s="149" t="s">
        <v>48</v>
      </c>
      <c r="F650" s="217" t="s">
        <v>49</v>
      </c>
      <c r="G650" s="213" t="s">
        <v>173</v>
      </c>
      <c r="H650" s="150">
        <v>25</v>
      </c>
      <c r="I650" s="114"/>
      <c r="J650" s="110"/>
      <c r="K650" s="110"/>
      <c r="L650" s="110"/>
      <c r="M650" s="185" t="s">
        <v>1292</v>
      </c>
      <c r="N650" s="94"/>
      <c r="O650" s="74"/>
      <c r="P650" s="111"/>
      <c r="Q650" s="153">
        <f t="shared" si="144"/>
        <v>3</v>
      </c>
      <c r="R650" s="88"/>
      <c r="S650" s="153">
        <f t="shared" si="134"/>
        <v>7</v>
      </c>
      <c r="T650" s="88"/>
      <c r="U650" s="153">
        <f t="shared" si="157"/>
        <v>14</v>
      </c>
      <c r="V650" s="88"/>
      <c r="W650" s="153">
        <f t="shared" si="103"/>
        <v>28</v>
      </c>
      <c r="X650" s="88"/>
      <c r="Y650" s="85"/>
      <c r="Z650" s="175"/>
      <c r="AA650" s="83"/>
      <c r="AB650" s="153">
        <f>K650+3</f>
        <v>3</v>
      </c>
      <c r="AC650" s="88"/>
      <c r="AD650" s="153">
        <f>K650+7</f>
        <v>7</v>
      </c>
      <c r="AE650" s="88"/>
      <c r="AF650" s="153">
        <f>K650+14</f>
        <v>14</v>
      </c>
      <c r="AG650" s="88"/>
      <c r="AH650" s="153">
        <f t="shared" si="135"/>
        <v>28</v>
      </c>
      <c r="AI650" s="88"/>
      <c r="AJ650" s="85"/>
      <c r="AK650" s="175"/>
      <c r="AL650" s="67"/>
      <c r="AM650" s="153">
        <f t="shared" si="104"/>
        <v>3</v>
      </c>
      <c r="AN650" s="88"/>
      <c r="AO650" s="153">
        <f t="shared" si="105"/>
        <v>7</v>
      </c>
      <c r="AP650" s="88"/>
      <c r="AQ650" s="153">
        <f>L650+14</f>
        <v>14</v>
      </c>
      <c r="AR650" s="88"/>
      <c r="AS650" s="153">
        <f t="shared" si="106"/>
        <v>28</v>
      </c>
      <c r="AT650" s="88"/>
      <c r="AU650" s="85"/>
      <c r="AV650" s="94"/>
      <c r="AW650" s="199"/>
      <c r="AX650" s="200"/>
    </row>
    <row r="651" spans="1:50" s="1" customFormat="1" ht="15" customHeight="1" x14ac:dyDescent="0.25">
      <c r="A651" s="1" t="s">
        <v>1256</v>
      </c>
      <c r="B651" s="147" t="s">
        <v>674</v>
      </c>
      <c r="C651" s="148" t="s">
        <v>124</v>
      </c>
      <c r="D651" s="213" t="s">
        <v>47</v>
      </c>
      <c r="E651" s="149" t="s">
        <v>48</v>
      </c>
      <c r="F651" s="217" t="s">
        <v>49</v>
      </c>
      <c r="G651" s="213" t="s">
        <v>173</v>
      </c>
      <c r="H651" s="150">
        <v>25</v>
      </c>
      <c r="I651" s="114"/>
      <c r="J651" s="110"/>
      <c r="K651" s="110"/>
      <c r="L651" s="110"/>
      <c r="M651" s="185" t="s">
        <v>1292</v>
      </c>
      <c r="N651" s="94"/>
      <c r="O651" s="74"/>
      <c r="P651" s="111"/>
      <c r="Q651" s="153">
        <f t="shared" si="144"/>
        <v>3</v>
      </c>
      <c r="R651" s="88"/>
      <c r="S651" s="153">
        <f t="shared" si="134"/>
        <v>7</v>
      </c>
      <c r="T651" s="88"/>
      <c r="U651" s="153">
        <f t="shared" si="157"/>
        <v>14</v>
      </c>
      <c r="V651" s="88"/>
      <c r="W651" s="153">
        <f t="shared" si="103"/>
        <v>28</v>
      </c>
      <c r="X651" s="88"/>
      <c r="Y651" s="85"/>
      <c r="Z651" s="175"/>
      <c r="AA651" s="83"/>
      <c r="AB651" s="153">
        <f>K651+3</f>
        <v>3</v>
      </c>
      <c r="AC651" s="88"/>
      <c r="AD651" s="153">
        <f>K651+7</f>
        <v>7</v>
      </c>
      <c r="AE651" s="88"/>
      <c r="AF651" s="153">
        <f>K651+14</f>
        <v>14</v>
      </c>
      <c r="AG651" s="88"/>
      <c r="AH651" s="153">
        <f t="shared" si="135"/>
        <v>28</v>
      </c>
      <c r="AI651" s="88"/>
      <c r="AJ651" s="85"/>
      <c r="AK651" s="175"/>
      <c r="AL651" s="67"/>
      <c r="AM651" s="153">
        <f t="shared" si="104"/>
        <v>3</v>
      </c>
      <c r="AN651" s="88"/>
      <c r="AO651" s="153">
        <f t="shared" si="105"/>
        <v>7</v>
      </c>
      <c r="AP651" s="88"/>
      <c r="AQ651" s="153">
        <f>L651+14</f>
        <v>14</v>
      </c>
      <c r="AR651" s="88"/>
      <c r="AS651" s="153">
        <f t="shared" si="106"/>
        <v>28</v>
      </c>
      <c r="AT651" s="88"/>
      <c r="AU651" s="85"/>
      <c r="AV651" s="94"/>
      <c r="AW651" s="199"/>
      <c r="AX651" s="200"/>
    </row>
    <row r="652" spans="1:50" s="1" customFormat="1" ht="15" customHeight="1" x14ac:dyDescent="0.25">
      <c r="A652" s="1" t="s">
        <v>1257</v>
      </c>
      <c r="B652" s="147" t="s">
        <v>674</v>
      </c>
      <c r="C652" s="148" t="s">
        <v>125</v>
      </c>
      <c r="D652" s="213" t="s">
        <v>47</v>
      </c>
      <c r="E652" s="149" t="s">
        <v>48</v>
      </c>
      <c r="F652" s="217" t="s">
        <v>49</v>
      </c>
      <c r="G652" s="213" t="s">
        <v>173</v>
      </c>
      <c r="H652" s="150">
        <v>25</v>
      </c>
      <c r="I652" s="114"/>
      <c r="J652" s="110"/>
      <c r="K652" s="110"/>
      <c r="L652" s="110"/>
      <c r="M652" s="185" t="s">
        <v>1292</v>
      </c>
      <c r="N652" s="94"/>
      <c r="O652" s="74"/>
      <c r="P652" s="111"/>
      <c r="Q652" s="153">
        <f t="shared" si="144"/>
        <v>3</v>
      </c>
      <c r="R652" s="88"/>
      <c r="S652" s="153">
        <f t="shared" si="134"/>
        <v>7</v>
      </c>
      <c r="T652" s="88"/>
      <c r="U652" s="153">
        <f t="shared" si="157"/>
        <v>14</v>
      </c>
      <c r="V652" s="88"/>
      <c r="W652" s="153">
        <f t="shared" si="103"/>
        <v>28</v>
      </c>
      <c r="X652" s="88"/>
      <c r="Y652" s="85"/>
      <c r="Z652" s="175"/>
      <c r="AA652" s="83"/>
      <c r="AB652" s="153">
        <f t="shared" ref="AB652:AB653" si="178">K652+3</f>
        <v>3</v>
      </c>
      <c r="AC652" s="88"/>
      <c r="AD652" s="153">
        <f t="shared" ref="AD652:AD653" si="179">K652+7</f>
        <v>7</v>
      </c>
      <c r="AE652" s="88"/>
      <c r="AF652" s="153">
        <f t="shared" ref="AF652:AF653" si="180">K652+14</f>
        <v>14</v>
      </c>
      <c r="AG652" s="88"/>
      <c r="AH652" s="153">
        <f t="shared" si="135"/>
        <v>28</v>
      </c>
      <c r="AI652" s="88"/>
      <c r="AJ652" s="85"/>
      <c r="AK652" s="175"/>
      <c r="AL652" s="67"/>
      <c r="AM652" s="153">
        <f t="shared" si="104"/>
        <v>3</v>
      </c>
      <c r="AN652" s="88"/>
      <c r="AO652" s="153">
        <f t="shared" si="105"/>
        <v>7</v>
      </c>
      <c r="AP652" s="88"/>
      <c r="AQ652" s="153">
        <f t="shared" ref="AQ652:AQ653" si="181">L652+14</f>
        <v>14</v>
      </c>
      <c r="AR652" s="88"/>
      <c r="AS652" s="153">
        <f t="shared" si="106"/>
        <v>28</v>
      </c>
      <c r="AT652" s="88"/>
      <c r="AU652" s="85"/>
      <c r="AV652" s="94"/>
      <c r="AW652" s="199"/>
      <c r="AX652" s="200"/>
    </row>
    <row r="653" spans="1:50" s="1" customFormat="1" ht="15" customHeight="1" x14ac:dyDescent="0.25">
      <c r="A653" s="1" t="s">
        <v>1258</v>
      </c>
      <c r="B653" s="147" t="s">
        <v>674</v>
      </c>
      <c r="C653" s="148" t="s">
        <v>126</v>
      </c>
      <c r="D653" s="213" t="s">
        <v>47</v>
      </c>
      <c r="E653" s="149" t="s">
        <v>48</v>
      </c>
      <c r="F653" s="217" t="s">
        <v>49</v>
      </c>
      <c r="G653" s="213" t="s">
        <v>173</v>
      </c>
      <c r="H653" s="150">
        <v>25</v>
      </c>
      <c r="I653" s="114"/>
      <c r="J653" s="110"/>
      <c r="K653" s="110"/>
      <c r="L653" s="110"/>
      <c r="M653" s="185" t="s">
        <v>1292</v>
      </c>
      <c r="N653" s="94"/>
      <c r="O653" s="74"/>
      <c r="P653" s="111"/>
      <c r="Q653" s="153">
        <f t="shared" si="144"/>
        <v>3</v>
      </c>
      <c r="R653" s="88"/>
      <c r="S653" s="153">
        <f t="shared" si="134"/>
        <v>7</v>
      </c>
      <c r="T653" s="88"/>
      <c r="U653" s="153">
        <f t="shared" si="157"/>
        <v>14</v>
      </c>
      <c r="V653" s="88"/>
      <c r="W653" s="153">
        <f t="shared" si="103"/>
        <v>28</v>
      </c>
      <c r="X653" s="88"/>
      <c r="Y653" s="85"/>
      <c r="Z653" s="175"/>
      <c r="AA653" s="83"/>
      <c r="AB653" s="153">
        <f t="shared" si="178"/>
        <v>3</v>
      </c>
      <c r="AC653" s="88"/>
      <c r="AD653" s="153">
        <f t="shared" si="179"/>
        <v>7</v>
      </c>
      <c r="AE653" s="88"/>
      <c r="AF653" s="153">
        <f t="shared" si="180"/>
        <v>14</v>
      </c>
      <c r="AG653" s="88"/>
      <c r="AH653" s="153">
        <f t="shared" si="135"/>
        <v>28</v>
      </c>
      <c r="AI653" s="88"/>
      <c r="AJ653" s="85"/>
      <c r="AK653" s="175"/>
      <c r="AL653" s="67"/>
      <c r="AM653" s="153">
        <f t="shared" si="104"/>
        <v>3</v>
      </c>
      <c r="AN653" s="88"/>
      <c r="AO653" s="153">
        <f t="shared" si="105"/>
        <v>7</v>
      </c>
      <c r="AP653" s="88"/>
      <c r="AQ653" s="153">
        <f t="shared" si="181"/>
        <v>14</v>
      </c>
      <c r="AR653" s="88"/>
      <c r="AS653" s="153">
        <f t="shared" si="106"/>
        <v>28</v>
      </c>
      <c r="AT653" s="88"/>
      <c r="AU653" s="85"/>
      <c r="AV653" s="94"/>
      <c r="AW653" s="199"/>
      <c r="AX653" s="200"/>
    </row>
    <row r="654" spans="1:50" s="1" customFormat="1" ht="15" customHeight="1" x14ac:dyDescent="0.25">
      <c r="A654" s="1" t="s">
        <v>1259</v>
      </c>
      <c r="B654" s="147" t="s">
        <v>674</v>
      </c>
      <c r="C654" s="148" t="s">
        <v>127</v>
      </c>
      <c r="D654" s="213" t="s">
        <v>47</v>
      </c>
      <c r="E654" s="149" t="s">
        <v>48</v>
      </c>
      <c r="F654" s="217" t="s">
        <v>49</v>
      </c>
      <c r="G654" s="213" t="s">
        <v>173</v>
      </c>
      <c r="H654" s="150">
        <v>25</v>
      </c>
      <c r="I654" s="114"/>
      <c r="J654" s="110"/>
      <c r="K654" s="110"/>
      <c r="L654" s="110"/>
      <c r="M654" s="185" t="s">
        <v>1292</v>
      </c>
      <c r="N654" s="94"/>
      <c r="O654" s="74"/>
      <c r="P654" s="111"/>
      <c r="Q654" s="153">
        <f t="shared" si="144"/>
        <v>3</v>
      </c>
      <c r="R654" s="88"/>
      <c r="S654" s="153">
        <f t="shared" si="134"/>
        <v>7</v>
      </c>
      <c r="T654" s="88"/>
      <c r="U654" s="153">
        <f t="shared" si="157"/>
        <v>14</v>
      </c>
      <c r="V654" s="88"/>
      <c r="W654" s="153">
        <f t="shared" si="103"/>
        <v>28</v>
      </c>
      <c r="X654" s="88"/>
      <c r="Y654" s="85"/>
      <c r="Z654" s="175"/>
      <c r="AA654" s="83"/>
      <c r="AB654" s="153">
        <f>K654+3</f>
        <v>3</v>
      </c>
      <c r="AC654" s="88"/>
      <c r="AD654" s="153">
        <f>K654+7</f>
        <v>7</v>
      </c>
      <c r="AE654" s="88"/>
      <c r="AF654" s="153">
        <f>K654+14</f>
        <v>14</v>
      </c>
      <c r="AG654" s="88"/>
      <c r="AH654" s="153">
        <f t="shared" si="135"/>
        <v>28</v>
      </c>
      <c r="AI654" s="88"/>
      <c r="AJ654" s="85"/>
      <c r="AK654" s="175"/>
      <c r="AL654" s="67"/>
      <c r="AM654" s="153">
        <f t="shared" si="104"/>
        <v>3</v>
      </c>
      <c r="AN654" s="88"/>
      <c r="AO654" s="153">
        <f t="shared" si="105"/>
        <v>7</v>
      </c>
      <c r="AP654" s="88"/>
      <c r="AQ654" s="153">
        <f>L654+14</f>
        <v>14</v>
      </c>
      <c r="AR654" s="88"/>
      <c r="AS654" s="153">
        <f t="shared" si="106"/>
        <v>28</v>
      </c>
      <c r="AT654" s="88"/>
      <c r="AU654" s="85"/>
      <c r="AV654" s="94"/>
      <c r="AW654" s="199"/>
      <c r="AX654" s="200"/>
    </row>
    <row r="655" spans="1:50" s="1" customFormat="1" ht="15" customHeight="1" x14ac:dyDescent="0.25">
      <c r="A655" s="1" t="s">
        <v>1260</v>
      </c>
      <c r="B655" s="147" t="s">
        <v>674</v>
      </c>
      <c r="C655" s="148" t="s">
        <v>128</v>
      </c>
      <c r="D655" s="213" t="s">
        <v>47</v>
      </c>
      <c r="E655" s="149" t="s">
        <v>48</v>
      </c>
      <c r="F655" s="217" t="s">
        <v>49</v>
      </c>
      <c r="G655" s="213" t="s">
        <v>173</v>
      </c>
      <c r="H655" s="150">
        <v>25</v>
      </c>
      <c r="I655" s="114"/>
      <c r="J655" s="110"/>
      <c r="K655" s="110"/>
      <c r="L655" s="110"/>
      <c r="M655" s="185" t="s">
        <v>1292</v>
      </c>
      <c r="N655" s="94"/>
      <c r="O655" s="74"/>
      <c r="P655" s="111"/>
      <c r="Q655" s="153">
        <f t="shared" si="144"/>
        <v>3</v>
      </c>
      <c r="R655" s="88"/>
      <c r="S655" s="153">
        <f t="shared" si="134"/>
        <v>7</v>
      </c>
      <c r="T655" s="88"/>
      <c r="U655" s="153">
        <f t="shared" si="157"/>
        <v>14</v>
      </c>
      <c r="V655" s="88"/>
      <c r="W655" s="153">
        <f t="shared" si="103"/>
        <v>28</v>
      </c>
      <c r="X655" s="88"/>
      <c r="Y655" s="85"/>
      <c r="Z655" s="175"/>
      <c r="AA655" s="83"/>
      <c r="AB655" s="153">
        <f>K655+3</f>
        <v>3</v>
      </c>
      <c r="AC655" s="88"/>
      <c r="AD655" s="153">
        <f>K655+7</f>
        <v>7</v>
      </c>
      <c r="AE655" s="88"/>
      <c r="AF655" s="153">
        <f>K655+14</f>
        <v>14</v>
      </c>
      <c r="AG655" s="88"/>
      <c r="AH655" s="153">
        <f t="shared" si="135"/>
        <v>28</v>
      </c>
      <c r="AI655" s="88"/>
      <c r="AJ655" s="85"/>
      <c r="AK655" s="175"/>
      <c r="AL655" s="67"/>
      <c r="AM655" s="153">
        <f t="shared" si="104"/>
        <v>3</v>
      </c>
      <c r="AN655" s="88"/>
      <c r="AO655" s="153">
        <f t="shared" si="105"/>
        <v>7</v>
      </c>
      <c r="AP655" s="88"/>
      <c r="AQ655" s="153">
        <f>L655+14</f>
        <v>14</v>
      </c>
      <c r="AR655" s="88"/>
      <c r="AS655" s="153">
        <f t="shared" si="106"/>
        <v>28</v>
      </c>
      <c r="AT655" s="88"/>
      <c r="AU655" s="85"/>
      <c r="AV655" s="94"/>
      <c r="AW655" s="199"/>
      <c r="AX655" s="200"/>
    </row>
    <row r="656" spans="1:50" s="1" customFormat="1" ht="15" customHeight="1" x14ac:dyDescent="0.25">
      <c r="A656" s="1" t="s">
        <v>1261</v>
      </c>
      <c r="B656" s="147" t="s">
        <v>674</v>
      </c>
      <c r="C656" s="148" t="s">
        <v>129</v>
      </c>
      <c r="D656" s="213" t="s">
        <v>47</v>
      </c>
      <c r="E656" s="149" t="s">
        <v>48</v>
      </c>
      <c r="F656" s="217" t="s">
        <v>49</v>
      </c>
      <c r="G656" s="213" t="s">
        <v>173</v>
      </c>
      <c r="H656" s="150">
        <v>25</v>
      </c>
      <c r="I656" s="114"/>
      <c r="J656" s="110"/>
      <c r="K656" s="110"/>
      <c r="L656" s="110"/>
      <c r="M656" s="185" t="s">
        <v>1292</v>
      </c>
      <c r="N656" s="94"/>
      <c r="O656" s="74"/>
      <c r="P656" s="111"/>
      <c r="Q656" s="153">
        <f t="shared" si="144"/>
        <v>3</v>
      </c>
      <c r="R656" s="88"/>
      <c r="S656" s="153">
        <f t="shared" si="134"/>
        <v>7</v>
      </c>
      <c r="T656" s="88"/>
      <c r="U656" s="153">
        <f t="shared" si="157"/>
        <v>14</v>
      </c>
      <c r="V656" s="88"/>
      <c r="W656" s="153">
        <f t="shared" si="103"/>
        <v>28</v>
      </c>
      <c r="X656" s="88"/>
      <c r="Y656" s="85"/>
      <c r="Z656" s="175"/>
      <c r="AA656" s="83"/>
      <c r="AB656" s="153">
        <f>K656+3</f>
        <v>3</v>
      </c>
      <c r="AC656" s="88"/>
      <c r="AD656" s="153">
        <f>K656+7</f>
        <v>7</v>
      </c>
      <c r="AE656" s="88"/>
      <c r="AF656" s="153">
        <f>K656+14</f>
        <v>14</v>
      </c>
      <c r="AG656" s="88"/>
      <c r="AH656" s="153">
        <f t="shared" si="135"/>
        <v>28</v>
      </c>
      <c r="AI656" s="88"/>
      <c r="AJ656" s="85"/>
      <c r="AK656" s="175"/>
      <c r="AL656" s="67"/>
      <c r="AM656" s="153">
        <f t="shared" si="104"/>
        <v>3</v>
      </c>
      <c r="AN656" s="88"/>
      <c r="AO656" s="153">
        <f t="shared" si="105"/>
        <v>7</v>
      </c>
      <c r="AP656" s="88"/>
      <c r="AQ656" s="153">
        <f>L656+14</f>
        <v>14</v>
      </c>
      <c r="AR656" s="88"/>
      <c r="AS656" s="153">
        <f t="shared" si="106"/>
        <v>28</v>
      </c>
      <c r="AT656" s="88"/>
      <c r="AU656" s="85"/>
      <c r="AV656" s="94"/>
      <c r="AW656" s="199"/>
      <c r="AX656" s="200"/>
    </row>
    <row r="657" spans="1:50" s="1" customFormat="1" ht="15" customHeight="1" x14ac:dyDescent="0.25">
      <c r="A657" s="1" t="s">
        <v>1262</v>
      </c>
      <c r="B657" s="147" t="s">
        <v>674</v>
      </c>
      <c r="C657" s="148" t="s">
        <v>130</v>
      </c>
      <c r="D657" s="213" t="s">
        <v>47</v>
      </c>
      <c r="E657" s="149" t="s">
        <v>48</v>
      </c>
      <c r="F657" s="217" t="s">
        <v>49</v>
      </c>
      <c r="G657" s="213" t="s">
        <v>173</v>
      </c>
      <c r="H657" s="150">
        <v>25</v>
      </c>
      <c r="I657" s="114"/>
      <c r="J657" s="110"/>
      <c r="K657" s="110"/>
      <c r="L657" s="110"/>
      <c r="M657" s="185" t="s">
        <v>1292</v>
      </c>
      <c r="N657" s="94"/>
      <c r="O657" s="74"/>
      <c r="P657" s="111"/>
      <c r="Q657" s="153">
        <f t="shared" si="144"/>
        <v>3</v>
      </c>
      <c r="R657" s="88"/>
      <c r="S657" s="153">
        <f t="shared" si="134"/>
        <v>7</v>
      </c>
      <c r="T657" s="88"/>
      <c r="U657" s="153">
        <f t="shared" si="157"/>
        <v>14</v>
      </c>
      <c r="V657" s="88"/>
      <c r="W657" s="153">
        <f t="shared" si="103"/>
        <v>28</v>
      </c>
      <c r="X657" s="88"/>
      <c r="Y657" s="85"/>
      <c r="Z657" s="175"/>
      <c r="AA657" s="83"/>
      <c r="AB657" s="153">
        <f>K657+3</f>
        <v>3</v>
      </c>
      <c r="AC657" s="88"/>
      <c r="AD657" s="153">
        <f>K657+7</f>
        <v>7</v>
      </c>
      <c r="AE657" s="88"/>
      <c r="AF657" s="153">
        <f>K657+14</f>
        <v>14</v>
      </c>
      <c r="AG657" s="88"/>
      <c r="AH657" s="153">
        <f t="shared" si="135"/>
        <v>28</v>
      </c>
      <c r="AI657" s="88"/>
      <c r="AJ657" s="85"/>
      <c r="AK657" s="175"/>
      <c r="AL657" s="67"/>
      <c r="AM657" s="153">
        <f t="shared" si="104"/>
        <v>3</v>
      </c>
      <c r="AN657" s="88"/>
      <c r="AO657" s="153">
        <f t="shared" si="105"/>
        <v>7</v>
      </c>
      <c r="AP657" s="88"/>
      <c r="AQ657" s="153">
        <f>L657+14</f>
        <v>14</v>
      </c>
      <c r="AR657" s="88"/>
      <c r="AS657" s="153">
        <f t="shared" si="106"/>
        <v>28</v>
      </c>
      <c r="AT657" s="88"/>
      <c r="AU657" s="85"/>
      <c r="AV657" s="94"/>
      <c r="AW657" s="199"/>
      <c r="AX657" s="200"/>
    </row>
    <row r="658" spans="1:50" s="1" customFormat="1" ht="15" customHeight="1" x14ac:dyDescent="0.25">
      <c r="A658" s="1" t="s">
        <v>1263</v>
      </c>
      <c r="B658" s="147" t="s">
        <v>674</v>
      </c>
      <c r="C658" s="148" t="s">
        <v>131</v>
      </c>
      <c r="D658" s="213" t="s">
        <v>47</v>
      </c>
      <c r="E658" s="149" t="s">
        <v>48</v>
      </c>
      <c r="F658" s="217" t="s">
        <v>49</v>
      </c>
      <c r="G658" s="213" t="s">
        <v>173</v>
      </c>
      <c r="H658" s="150">
        <v>25</v>
      </c>
      <c r="I658" s="114"/>
      <c r="J658" s="110"/>
      <c r="K658" s="110"/>
      <c r="L658" s="110"/>
      <c r="M658" s="185" t="s">
        <v>1292</v>
      </c>
      <c r="N658" s="94"/>
      <c r="O658" s="74"/>
      <c r="P658" s="111"/>
      <c r="Q658" s="153">
        <f t="shared" si="144"/>
        <v>3</v>
      </c>
      <c r="R658" s="88"/>
      <c r="S658" s="153">
        <f t="shared" si="134"/>
        <v>7</v>
      </c>
      <c r="T658" s="88"/>
      <c r="U658" s="153">
        <f t="shared" si="157"/>
        <v>14</v>
      </c>
      <c r="V658" s="88"/>
      <c r="W658" s="153">
        <f t="shared" si="103"/>
        <v>28</v>
      </c>
      <c r="X658" s="88"/>
      <c r="Y658" s="85"/>
      <c r="Z658" s="175"/>
      <c r="AA658" s="83"/>
      <c r="AB658" s="153">
        <f t="shared" ref="AB658:AB659" si="182">K658+3</f>
        <v>3</v>
      </c>
      <c r="AC658" s="88"/>
      <c r="AD658" s="153">
        <f t="shared" ref="AD658:AD659" si="183">K658+7</f>
        <v>7</v>
      </c>
      <c r="AE658" s="88"/>
      <c r="AF658" s="153">
        <f t="shared" ref="AF658:AF659" si="184">K658+14</f>
        <v>14</v>
      </c>
      <c r="AG658" s="88"/>
      <c r="AH658" s="153">
        <f t="shared" si="135"/>
        <v>28</v>
      </c>
      <c r="AI658" s="88"/>
      <c r="AJ658" s="85"/>
      <c r="AK658" s="175"/>
      <c r="AL658" s="67"/>
      <c r="AM658" s="153">
        <f t="shared" si="104"/>
        <v>3</v>
      </c>
      <c r="AN658" s="88"/>
      <c r="AO658" s="153">
        <f t="shared" si="105"/>
        <v>7</v>
      </c>
      <c r="AP658" s="88"/>
      <c r="AQ658" s="153">
        <f t="shared" ref="AQ658:AQ659" si="185">L658+14</f>
        <v>14</v>
      </c>
      <c r="AR658" s="88"/>
      <c r="AS658" s="153">
        <f t="shared" si="106"/>
        <v>28</v>
      </c>
      <c r="AT658" s="88"/>
      <c r="AU658" s="85"/>
      <c r="AV658" s="94"/>
      <c r="AW658" s="199"/>
      <c r="AX658" s="200"/>
    </row>
    <row r="659" spans="1:50" s="1" customFormat="1" ht="15" customHeight="1" x14ac:dyDescent="0.25">
      <c r="A659" s="1" t="s">
        <v>1264</v>
      </c>
      <c r="B659" s="147" t="s">
        <v>674</v>
      </c>
      <c r="C659" s="148" t="s">
        <v>132</v>
      </c>
      <c r="D659" s="213" t="s">
        <v>47</v>
      </c>
      <c r="E659" s="149" t="s">
        <v>48</v>
      </c>
      <c r="F659" s="217" t="s">
        <v>49</v>
      </c>
      <c r="G659" s="213" t="s">
        <v>173</v>
      </c>
      <c r="H659" s="150">
        <v>25</v>
      </c>
      <c r="I659" s="114"/>
      <c r="J659" s="110"/>
      <c r="K659" s="110"/>
      <c r="L659" s="110"/>
      <c r="M659" s="185" t="s">
        <v>1292</v>
      </c>
      <c r="N659" s="94"/>
      <c r="O659" s="74"/>
      <c r="P659" s="111"/>
      <c r="Q659" s="153">
        <f t="shared" si="144"/>
        <v>3</v>
      </c>
      <c r="R659" s="88"/>
      <c r="S659" s="153">
        <f t="shared" si="134"/>
        <v>7</v>
      </c>
      <c r="T659" s="88"/>
      <c r="U659" s="153">
        <f t="shared" si="157"/>
        <v>14</v>
      </c>
      <c r="V659" s="88"/>
      <c r="W659" s="153">
        <f t="shared" si="103"/>
        <v>28</v>
      </c>
      <c r="X659" s="88"/>
      <c r="Y659" s="85"/>
      <c r="Z659" s="175"/>
      <c r="AA659" s="83"/>
      <c r="AB659" s="153">
        <f t="shared" si="182"/>
        <v>3</v>
      </c>
      <c r="AC659" s="88"/>
      <c r="AD659" s="153">
        <f t="shared" si="183"/>
        <v>7</v>
      </c>
      <c r="AE659" s="88"/>
      <c r="AF659" s="153">
        <f t="shared" si="184"/>
        <v>14</v>
      </c>
      <c r="AG659" s="88"/>
      <c r="AH659" s="153">
        <f t="shared" si="135"/>
        <v>28</v>
      </c>
      <c r="AI659" s="88"/>
      <c r="AJ659" s="85"/>
      <c r="AK659" s="175"/>
      <c r="AL659" s="67"/>
      <c r="AM659" s="153">
        <f t="shared" si="104"/>
        <v>3</v>
      </c>
      <c r="AN659" s="88"/>
      <c r="AO659" s="153">
        <f t="shared" si="105"/>
        <v>7</v>
      </c>
      <c r="AP659" s="88"/>
      <c r="AQ659" s="153">
        <f t="shared" si="185"/>
        <v>14</v>
      </c>
      <c r="AR659" s="88"/>
      <c r="AS659" s="153">
        <f t="shared" si="106"/>
        <v>28</v>
      </c>
      <c r="AT659" s="88"/>
      <c r="AU659" s="85"/>
      <c r="AV659" s="94"/>
      <c r="AW659" s="199"/>
      <c r="AX659" s="200"/>
    </row>
    <row r="660" spans="1:50" s="1" customFormat="1" ht="15" customHeight="1" x14ac:dyDescent="0.25">
      <c r="A660" s="1" t="s">
        <v>1265</v>
      </c>
      <c r="B660" s="147" t="s">
        <v>674</v>
      </c>
      <c r="C660" s="148" t="s">
        <v>133</v>
      </c>
      <c r="D660" s="213" t="s">
        <v>47</v>
      </c>
      <c r="E660" s="149" t="s">
        <v>48</v>
      </c>
      <c r="F660" s="217" t="s">
        <v>49</v>
      </c>
      <c r="G660" s="213" t="s">
        <v>173</v>
      </c>
      <c r="H660" s="150">
        <v>25</v>
      </c>
      <c r="I660" s="114"/>
      <c r="J660" s="110"/>
      <c r="K660" s="110"/>
      <c r="L660" s="110"/>
      <c r="M660" s="185" t="s">
        <v>1292</v>
      </c>
      <c r="N660" s="94"/>
      <c r="O660" s="74"/>
      <c r="P660" s="111"/>
      <c r="Q660" s="153">
        <f t="shared" si="144"/>
        <v>3</v>
      </c>
      <c r="R660" s="88"/>
      <c r="S660" s="153">
        <f t="shared" si="134"/>
        <v>7</v>
      </c>
      <c r="T660" s="88"/>
      <c r="U660" s="153">
        <f t="shared" si="157"/>
        <v>14</v>
      </c>
      <c r="V660" s="88"/>
      <c r="W660" s="153">
        <f t="shared" si="103"/>
        <v>28</v>
      </c>
      <c r="X660" s="88"/>
      <c r="Y660" s="85"/>
      <c r="Z660" s="175"/>
      <c r="AA660" s="83"/>
      <c r="AB660" s="153">
        <f>K660+3</f>
        <v>3</v>
      </c>
      <c r="AC660" s="88"/>
      <c r="AD660" s="153">
        <f>K660+7</f>
        <v>7</v>
      </c>
      <c r="AE660" s="88"/>
      <c r="AF660" s="153">
        <f>K660+14</f>
        <v>14</v>
      </c>
      <c r="AG660" s="88"/>
      <c r="AH660" s="153">
        <f t="shared" si="135"/>
        <v>28</v>
      </c>
      <c r="AI660" s="88"/>
      <c r="AJ660" s="85"/>
      <c r="AK660" s="175"/>
      <c r="AL660" s="67"/>
      <c r="AM660" s="153">
        <f t="shared" si="104"/>
        <v>3</v>
      </c>
      <c r="AN660" s="88"/>
      <c r="AO660" s="153">
        <f t="shared" si="105"/>
        <v>7</v>
      </c>
      <c r="AP660" s="88"/>
      <c r="AQ660" s="153">
        <f>L660+14</f>
        <v>14</v>
      </c>
      <c r="AR660" s="88"/>
      <c r="AS660" s="153">
        <f t="shared" si="106"/>
        <v>28</v>
      </c>
      <c r="AT660" s="88"/>
      <c r="AU660" s="85"/>
      <c r="AV660" s="94"/>
      <c r="AW660" s="199"/>
      <c r="AX660" s="200"/>
    </row>
    <row r="661" spans="1:50" s="1" customFormat="1" ht="15" customHeight="1" x14ac:dyDescent="0.25">
      <c r="A661" s="1" t="s">
        <v>1266</v>
      </c>
      <c r="B661" s="147" t="s">
        <v>674</v>
      </c>
      <c r="C661" s="148" t="s">
        <v>134</v>
      </c>
      <c r="D661" s="213" t="s">
        <v>47</v>
      </c>
      <c r="E661" s="149" t="s">
        <v>48</v>
      </c>
      <c r="F661" s="217" t="s">
        <v>49</v>
      </c>
      <c r="G661" s="213" t="s">
        <v>173</v>
      </c>
      <c r="H661" s="150">
        <v>25</v>
      </c>
      <c r="I661" s="114"/>
      <c r="J661" s="110"/>
      <c r="K661" s="110"/>
      <c r="L661" s="110"/>
      <c r="M661" s="185" t="s">
        <v>1292</v>
      </c>
      <c r="N661" s="94"/>
      <c r="O661" s="74"/>
      <c r="P661" s="111"/>
      <c r="Q661" s="153">
        <f t="shared" si="144"/>
        <v>3</v>
      </c>
      <c r="R661" s="88"/>
      <c r="S661" s="153">
        <f t="shared" ref="S661:S724" si="186">J661+7</f>
        <v>7</v>
      </c>
      <c r="T661" s="88"/>
      <c r="U661" s="153">
        <f t="shared" si="157"/>
        <v>14</v>
      </c>
      <c r="V661" s="88"/>
      <c r="W661" s="153">
        <f t="shared" si="103"/>
        <v>28</v>
      </c>
      <c r="X661" s="88"/>
      <c r="Y661" s="85"/>
      <c r="Z661" s="175"/>
      <c r="AA661" s="83"/>
      <c r="AB661" s="153">
        <f>K661+3</f>
        <v>3</v>
      </c>
      <c r="AC661" s="88"/>
      <c r="AD661" s="153">
        <f>K661+7</f>
        <v>7</v>
      </c>
      <c r="AE661" s="88"/>
      <c r="AF661" s="153">
        <f>K661+14</f>
        <v>14</v>
      </c>
      <c r="AG661" s="88"/>
      <c r="AH661" s="153">
        <f t="shared" ref="AH661:AH724" si="187">K661+28</f>
        <v>28</v>
      </c>
      <c r="AI661" s="88"/>
      <c r="AJ661" s="85"/>
      <c r="AK661" s="175"/>
      <c r="AL661" s="67"/>
      <c r="AM661" s="153">
        <f t="shared" si="104"/>
        <v>3</v>
      </c>
      <c r="AN661" s="88"/>
      <c r="AO661" s="153">
        <f t="shared" si="105"/>
        <v>7</v>
      </c>
      <c r="AP661" s="88"/>
      <c r="AQ661" s="153">
        <f>L661+14</f>
        <v>14</v>
      </c>
      <c r="AR661" s="88"/>
      <c r="AS661" s="153">
        <f t="shared" si="106"/>
        <v>28</v>
      </c>
      <c r="AT661" s="88"/>
      <c r="AU661" s="85"/>
      <c r="AV661" s="94"/>
      <c r="AW661" s="199"/>
      <c r="AX661" s="200"/>
    </row>
    <row r="662" spans="1:50" s="1" customFormat="1" ht="15" customHeight="1" x14ac:dyDescent="0.25">
      <c r="A662" s="1" t="s">
        <v>1267</v>
      </c>
      <c r="B662" s="147" t="s">
        <v>674</v>
      </c>
      <c r="C662" s="148" t="s">
        <v>135</v>
      </c>
      <c r="D662" s="213" t="s">
        <v>47</v>
      </c>
      <c r="E662" s="149" t="s">
        <v>48</v>
      </c>
      <c r="F662" s="217" t="s">
        <v>49</v>
      </c>
      <c r="G662" s="213" t="s">
        <v>173</v>
      </c>
      <c r="H662" s="150">
        <v>25</v>
      </c>
      <c r="I662" s="114"/>
      <c r="J662" s="110"/>
      <c r="K662" s="110"/>
      <c r="L662" s="110"/>
      <c r="M662" s="185" t="s">
        <v>1292</v>
      </c>
      <c r="N662" s="94"/>
      <c r="O662" s="74"/>
      <c r="P662" s="111"/>
      <c r="Q662" s="153">
        <f t="shared" si="144"/>
        <v>3</v>
      </c>
      <c r="R662" s="88"/>
      <c r="S662" s="153">
        <f t="shared" si="186"/>
        <v>7</v>
      </c>
      <c r="T662" s="88"/>
      <c r="U662" s="153">
        <f t="shared" si="157"/>
        <v>14</v>
      </c>
      <c r="V662" s="88"/>
      <c r="W662" s="153">
        <f t="shared" si="103"/>
        <v>28</v>
      </c>
      <c r="X662" s="88"/>
      <c r="Y662" s="85"/>
      <c r="Z662" s="175"/>
      <c r="AA662" s="83"/>
      <c r="AB662" s="153">
        <f>K662+3</f>
        <v>3</v>
      </c>
      <c r="AC662" s="88"/>
      <c r="AD662" s="153">
        <f>K662+7</f>
        <v>7</v>
      </c>
      <c r="AE662" s="88"/>
      <c r="AF662" s="153">
        <f>K662+14</f>
        <v>14</v>
      </c>
      <c r="AG662" s="88"/>
      <c r="AH662" s="153">
        <f t="shared" si="187"/>
        <v>28</v>
      </c>
      <c r="AI662" s="88"/>
      <c r="AJ662" s="85"/>
      <c r="AK662" s="175"/>
      <c r="AL662" s="67"/>
      <c r="AM662" s="153">
        <f t="shared" si="104"/>
        <v>3</v>
      </c>
      <c r="AN662" s="88"/>
      <c r="AO662" s="153">
        <f t="shared" si="105"/>
        <v>7</v>
      </c>
      <c r="AP662" s="88"/>
      <c r="AQ662" s="153">
        <f>L662+14</f>
        <v>14</v>
      </c>
      <c r="AR662" s="88"/>
      <c r="AS662" s="153">
        <f t="shared" si="106"/>
        <v>28</v>
      </c>
      <c r="AT662" s="88"/>
      <c r="AU662" s="85"/>
      <c r="AV662" s="94"/>
      <c r="AW662" s="199"/>
      <c r="AX662" s="200"/>
    </row>
    <row r="663" spans="1:50" s="1" customFormat="1" ht="15" customHeight="1" x14ac:dyDescent="0.25">
      <c r="A663" s="1" t="s">
        <v>1268</v>
      </c>
      <c r="B663" s="147" t="s">
        <v>674</v>
      </c>
      <c r="C663" s="148" t="s">
        <v>136</v>
      </c>
      <c r="D663" s="213" t="s">
        <v>47</v>
      </c>
      <c r="E663" s="149" t="s">
        <v>48</v>
      </c>
      <c r="F663" s="217" t="s">
        <v>49</v>
      </c>
      <c r="G663" s="213" t="s">
        <v>173</v>
      </c>
      <c r="H663" s="150">
        <v>25</v>
      </c>
      <c r="I663" s="114"/>
      <c r="J663" s="110"/>
      <c r="K663" s="110"/>
      <c r="L663" s="110"/>
      <c r="M663" s="185" t="s">
        <v>1292</v>
      </c>
      <c r="N663" s="94"/>
      <c r="O663" s="74"/>
      <c r="P663" s="111"/>
      <c r="Q663" s="153">
        <f t="shared" si="144"/>
        <v>3</v>
      </c>
      <c r="R663" s="88"/>
      <c r="S663" s="153">
        <f t="shared" si="186"/>
        <v>7</v>
      </c>
      <c r="T663" s="88"/>
      <c r="U663" s="153">
        <f t="shared" si="157"/>
        <v>14</v>
      </c>
      <c r="V663" s="88"/>
      <c r="W663" s="153">
        <f t="shared" si="103"/>
        <v>28</v>
      </c>
      <c r="X663" s="88"/>
      <c r="Y663" s="85"/>
      <c r="Z663" s="175"/>
      <c r="AA663" s="83"/>
      <c r="AB663" s="153">
        <f>K663+3</f>
        <v>3</v>
      </c>
      <c r="AC663" s="88"/>
      <c r="AD663" s="153">
        <f>K663+7</f>
        <v>7</v>
      </c>
      <c r="AE663" s="88"/>
      <c r="AF663" s="153">
        <f>K663+14</f>
        <v>14</v>
      </c>
      <c r="AG663" s="88"/>
      <c r="AH663" s="153">
        <f t="shared" si="187"/>
        <v>28</v>
      </c>
      <c r="AI663" s="88"/>
      <c r="AJ663" s="85"/>
      <c r="AK663" s="175"/>
      <c r="AL663" s="67"/>
      <c r="AM663" s="153">
        <f t="shared" si="104"/>
        <v>3</v>
      </c>
      <c r="AN663" s="88"/>
      <c r="AO663" s="153">
        <f t="shared" si="105"/>
        <v>7</v>
      </c>
      <c r="AP663" s="88"/>
      <c r="AQ663" s="153">
        <f>L663+14</f>
        <v>14</v>
      </c>
      <c r="AR663" s="88"/>
      <c r="AS663" s="153">
        <f t="shared" si="106"/>
        <v>28</v>
      </c>
      <c r="AT663" s="88"/>
      <c r="AU663" s="85"/>
      <c r="AV663" s="94"/>
      <c r="AW663" s="199"/>
      <c r="AX663" s="200"/>
    </row>
    <row r="664" spans="1:50" s="1" customFormat="1" ht="15" customHeight="1" x14ac:dyDescent="0.25">
      <c r="A664" s="1" t="s">
        <v>1269</v>
      </c>
      <c r="B664" s="147" t="s">
        <v>674</v>
      </c>
      <c r="C664" s="148" t="s">
        <v>137</v>
      </c>
      <c r="D664" s="213" t="s">
        <v>47</v>
      </c>
      <c r="E664" s="149" t="s">
        <v>48</v>
      </c>
      <c r="F664" s="217" t="s">
        <v>49</v>
      </c>
      <c r="G664" s="213" t="s">
        <v>173</v>
      </c>
      <c r="H664" s="150">
        <v>25</v>
      </c>
      <c r="I664" s="114"/>
      <c r="J664" s="110"/>
      <c r="K664" s="110"/>
      <c r="L664" s="110"/>
      <c r="M664" s="185" t="s">
        <v>1292</v>
      </c>
      <c r="N664" s="94"/>
      <c r="O664" s="74"/>
      <c r="P664" s="111"/>
      <c r="Q664" s="153">
        <f t="shared" si="144"/>
        <v>3</v>
      </c>
      <c r="R664" s="88"/>
      <c r="S664" s="153">
        <f t="shared" si="186"/>
        <v>7</v>
      </c>
      <c r="T664" s="88"/>
      <c r="U664" s="153">
        <f t="shared" si="157"/>
        <v>14</v>
      </c>
      <c r="V664" s="88"/>
      <c r="W664" s="153">
        <f t="shared" si="103"/>
        <v>28</v>
      </c>
      <c r="X664" s="88"/>
      <c r="Y664" s="85"/>
      <c r="Z664" s="175"/>
      <c r="AA664" s="83"/>
      <c r="AB664" s="153">
        <f t="shared" ref="AB664:AB665" si="188">K664+3</f>
        <v>3</v>
      </c>
      <c r="AC664" s="88"/>
      <c r="AD664" s="153">
        <f t="shared" ref="AD664:AD665" si="189">K664+7</f>
        <v>7</v>
      </c>
      <c r="AE664" s="88"/>
      <c r="AF664" s="153">
        <f t="shared" ref="AF664:AF665" si="190">K664+14</f>
        <v>14</v>
      </c>
      <c r="AG664" s="88"/>
      <c r="AH664" s="153">
        <f t="shared" si="187"/>
        <v>28</v>
      </c>
      <c r="AI664" s="88"/>
      <c r="AJ664" s="85"/>
      <c r="AK664" s="175"/>
      <c r="AL664" s="67"/>
      <c r="AM664" s="153">
        <f t="shared" si="104"/>
        <v>3</v>
      </c>
      <c r="AN664" s="88"/>
      <c r="AO664" s="153">
        <f t="shared" si="105"/>
        <v>7</v>
      </c>
      <c r="AP664" s="88"/>
      <c r="AQ664" s="153">
        <f t="shared" ref="AQ664:AQ665" si="191">L664+14</f>
        <v>14</v>
      </c>
      <c r="AR664" s="88"/>
      <c r="AS664" s="153">
        <f t="shared" si="106"/>
        <v>28</v>
      </c>
      <c r="AT664" s="88"/>
      <c r="AU664" s="85"/>
      <c r="AV664" s="94"/>
      <c r="AW664" s="199"/>
      <c r="AX664" s="200"/>
    </row>
    <row r="665" spans="1:50" s="1" customFormat="1" ht="15" customHeight="1" x14ac:dyDescent="0.25">
      <c r="A665" s="1" t="s">
        <v>1270</v>
      </c>
      <c r="B665" s="147" t="s">
        <v>674</v>
      </c>
      <c r="C665" s="148" t="s">
        <v>139</v>
      </c>
      <c r="D665" s="213" t="s">
        <v>47</v>
      </c>
      <c r="E665" s="149" t="s">
        <v>48</v>
      </c>
      <c r="F665" s="217" t="s">
        <v>49</v>
      </c>
      <c r="G665" s="213" t="s">
        <v>173</v>
      </c>
      <c r="H665" s="150">
        <v>25</v>
      </c>
      <c r="I665" s="114"/>
      <c r="J665" s="110"/>
      <c r="K665" s="110"/>
      <c r="L665" s="110"/>
      <c r="M665" s="185" t="s">
        <v>1292</v>
      </c>
      <c r="N665" s="94"/>
      <c r="O665" s="74"/>
      <c r="P665" s="111"/>
      <c r="Q665" s="153">
        <f t="shared" si="144"/>
        <v>3</v>
      </c>
      <c r="R665" s="88"/>
      <c r="S665" s="153">
        <f t="shared" si="186"/>
        <v>7</v>
      </c>
      <c r="T665" s="88"/>
      <c r="U665" s="153">
        <f t="shared" si="157"/>
        <v>14</v>
      </c>
      <c r="V665" s="88"/>
      <c r="W665" s="153">
        <f t="shared" si="103"/>
        <v>28</v>
      </c>
      <c r="X665" s="88"/>
      <c r="Y665" s="85"/>
      <c r="Z665" s="175"/>
      <c r="AA665" s="83"/>
      <c r="AB665" s="153">
        <f t="shared" si="188"/>
        <v>3</v>
      </c>
      <c r="AC665" s="88"/>
      <c r="AD665" s="153">
        <f t="shared" si="189"/>
        <v>7</v>
      </c>
      <c r="AE665" s="88"/>
      <c r="AF665" s="153">
        <f t="shared" si="190"/>
        <v>14</v>
      </c>
      <c r="AG665" s="88"/>
      <c r="AH665" s="153">
        <f t="shared" si="187"/>
        <v>28</v>
      </c>
      <c r="AI665" s="88"/>
      <c r="AJ665" s="85"/>
      <c r="AK665" s="175"/>
      <c r="AL665" s="67"/>
      <c r="AM665" s="153">
        <f t="shared" si="104"/>
        <v>3</v>
      </c>
      <c r="AN665" s="88"/>
      <c r="AO665" s="153">
        <f t="shared" si="105"/>
        <v>7</v>
      </c>
      <c r="AP665" s="88"/>
      <c r="AQ665" s="153">
        <f t="shared" si="191"/>
        <v>14</v>
      </c>
      <c r="AR665" s="88"/>
      <c r="AS665" s="153">
        <f t="shared" si="106"/>
        <v>28</v>
      </c>
      <c r="AT665" s="88"/>
      <c r="AU665" s="85"/>
      <c r="AV665" s="94"/>
      <c r="AW665" s="199"/>
      <c r="AX665" s="200"/>
    </row>
    <row r="666" spans="1:50" s="1" customFormat="1" ht="15" customHeight="1" x14ac:dyDescent="0.25">
      <c r="A666" s="1" t="s">
        <v>1271</v>
      </c>
      <c r="B666" s="147" t="s">
        <v>674</v>
      </c>
      <c r="C666" s="148" t="s">
        <v>140</v>
      </c>
      <c r="D666" s="213" t="s">
        <v>47</v>
      </c>
      <c r="E666" s="149" t="s">
        <v>48</v>
      </c>
      <c r="F666" s="217" t="s">
        <v>49</v>
      </c>
      <c r="G666" s="213" t="s">
        <v>173</v>
      </c>
      <c r="H666" s="150">
        <v>25</v>
      </c>
      <c r="I666" s="114"/>
      <c r="J666" s="110"/>
      <c r="K666" s="110"/>
      <c r="L666" s="110"/>
      <c r="M666" s="185" t="s">
        <v>1292</v>
      </c>
      <c r="N666" s="94"/>
      <c r="O666" s="74"/>
      <c r="P666" s="111"/>
      <c r="Q666" s="153">
        <f t="shared" si="144"/>
        <v>3</v>
      </c>
      <c r="R666" s="88"/>
      <c r="S666" s="153">
        <f t="shared" si="186"/>
        <v>7</v>
      </c>
      <c r="T666" s="88"/>
      <c r="U666" s="153">
        <f t="shared" si="157"/>
        <v>14</v>
      </c>
      <c r="V666" s="88"/>
      <c r="W666" s="153">
        <f t="shared" si="103"/>
        <v>28</v>
      </c>
      <c r="X666" s="88"/>
      <c r="Y666" s="85"/>
      <c r="Z666" s="175"/>
      <c r="AA666" s="83"/>
      <c r="AB666" s="153">
        <f>K666+3</f>
        <v>3</v>
      </c>
      <c r="AC666" s="88"/>
      <c r="AD666" s="153">
        <f>K666+7</f>
        <v>7</v>
      </c>
      <c r="AE666" s="88"/>
      <c r="AF666" s="153">
        <f>K666+14</f>
        <v>14</v>
      </c>
      <c r="AG666" s="88"/>
      <c r="AH666" s="153">
        <f t="shared" si="187"/>
        <v>28</v>
      </c>
      <c r="AI666" s="88"/>
      <c r="AJ666" s="85"/>
      <c r="AK666" s="175"/>
      <c r="AL666" s="67"/>
      <c r="AM666" s="153">
        <f t="shared" si="104"/>
        <v>3</v>
      </c>
      <c r="AN666" s="88"/>
      <c r="AO666" s="153">
        <f t="shared" si="105"/>
        <v>7</v>
      </c>
      <c r="AP666" s="88"/>
      <c r="AQ666" s="153">
        <f>L666+14</f>
        <v>14</v>
      </c>
      <c r="AR666" s="88"/>
      <c r="AS666" s="153">
        <f t="shared" si="106"/>
        <v>28</v>
      </c>
      <c r="AT666" s="88"/>
      <c r="AU666" s="85"/>
      <c r="AV666" s="94"/>
      <c r="AW666" s="199"/>
      <c r="AX666" s="200"/>
    </row>
    <row r="667" spans="1:50" s="1" customFormat="1" ht="15" customHeight="1" x14ac:dyDescent="0.25">
      <c r="A667" s="1" t="s">
        <v>1272</v>
      </c>
      <c r="B667" s="147" t="s">
        <v>674</v>
      </c>
      <c r="C667" s="148" t="s">
        <v>141</v>
      </c>
      <c r="D667" s="213" t="s">
        <v>47</v>
      </c>
      <c r="E667" s="149" t="s">
        <v>48</v>
      </c>
      <c r="F667" s="217" t="s">
        <v>49</v>
      </c>
      <c r="G667" s="213" t="s">
        <v>173</v>
      </c>
      <c r="H667" s="150">
        <v>25</v>
      </c>
      <c r="I667" s="114"/>
      <c r="J667" s="110"/>
      <c r="K667" s="110"/>
      <c r="L667" s="110"/>
      <c r="M667" s="185" t="s">
        <v>1292</v>
      </c>
      <c r="N667" s="94"/>
      <c r="O667" s="74"/>
      <c r="P667" s="111"/>
      <c r="Q667" s="153">
        <f t="shared" si="144"/>
        <v>3</v>
      </c>
      <c r="R667" s="88"/>
      <c r="S667" s="153">
        <f t="shared" si="186"/>
        <v>7</v>
      </c>
      <c r="T667" s="88"/>
      <c r="U667" s="153">
        <f t="shared" si="157"/>
        <v>14</v>
      </c>
      <c r="V667" s="88"/>
      <c r="W667" s="153">
        <f t="shared" si="103"/>
        <v>28</v>
      </c>
      <c r="X667" s="88"/>
      <c r="Y667" s="85"/>
      <c r="Z667" s="175"/>
      <c r="AA667" s="83"/>
      <c r="AB667" s="153">
        <f>K667+3</f>
        <v>3</v>
      </c>
      <c r="AC667" s="88"/>
      <c r="AD667" s="153">
        <f>K667+7</f>
        <v>7</v>
      </c>
      <c r="AE667" s="88"/>
      <c r="AF667" s="153">
        <f>K667+14</f>
        <v>14</v>
      </c>
      <c r="AG667" s="88"/>
      <c r="AH667" s="153">
        <f t="shared" si="187"/>
        <v>28</v>
      </c>
      <c r="AI667" s="88"/>
      <c r="AJ667" s="85"/>
      <c r="AK667" s="175"/>
      <c r="AL667" s="67"/>
      <c r="AM667" s="153">
        <f t="shared" si="104"/>
        <v>3</v>
      </c>
      <c r="AN667" s="88"/>
      <c r="AO667" s="153">
        <f t="shared" si="105"/>
        <v>7</v>
      </c>
      <c r="AP667" s="88"/>
      <c r="AQ667" s="153">
        <f>L667+14</f>
        <v>14</v>
      </c>
      <c r="AR667" s="88"/>
      <c r="AS667" s="153">
        <f t="shared" si="106"/>
        <v>28</v>
      </c>
      <c r="AT667" s="88"/>
      <c r="AU667" s="85"/>
      <c r="AV667" s="94"/>
      <c r="AW667" s="199"/>
      <c r="AX667" s="200"/>
    </row>
    <row r="668" spans="1:50" s="1" customFormat="1" ht="15" customHeight="1" x14ac:dyDescent="0.25">
      <c r="A668" s="1" t="s">
        <v>1273</v>
      </c>
      <c r="B668" s="147" t="s">
        <v>674</v>
      </c>
      <c r="C668" s="148" t="s">
        <v>142</v>
      </c>
      <c r="D668" s="213" t="s">
        <v>47</v>
      </c>
      <c r="E668" s="149" t="s">
        <v>48</v>
      </c>
      <c r="F668" s="217" t="s">
        <v>49</v>
      </c>
      <c r="G668" s="213" t="s">
        <v>173</v>
      </c>
      <c r="H668" s="150">
        <v>25</v>
      </c>
      <c r="I668" s="114"/>
      <c r="J668" s="110"/>
      <c r="K668" s="110"/>
      <c r="L668" s="110"/>
      <c r="M668" s="185" t="s">
        <v>1292</v>
      </c>
      <c r="N668" s="94"/>
      <c r="O668" s="74"/>
      <c r="P668" s="111"/>
      <c r="Q668" s="153">
        <f t="shared" si="144"/>
        <v>3</v>
      </c>
      <c r="R668" s="88"/>
      <c r="S668" s="153">
        <f t="shared" si="186"/>
        <v>7</v>
      </c>
      <c r="T668" s="88"/>
      <c r="U668" s="153">
        <f t="shared" si="157"/>
        <v>14</v>
      </c>
      <c r="V668" s="88"/>
      <c r="W668" s="153">
        <f t="shared" si="103"/>
        <v>28</v>
      </c>
      <c r="X668" s="88"/>
      <c r="Y668" s="85"/>
      <c r="Z668" s="175"/>
      <c r="AA668" s="83"/>
      <c r="AB668" s="153">
        <f>K668+3</f>
        <v>3</v>
      </c>
      <c r="AC668" s="88"/>
      <c r="AD668" s="153">
        <f>K668+7</f>
        <v>7</v>
      </c>
      <c r="AE668" s="88"/>
      <c r="AF668" s="153">
        <f>K668+14</f>
        <v>14</v>
      </c>
      <c r="AG668" s="88"/>
      <c r="AH668" s="153">
        <f t="shared" si="187"/>
        <v>28</v>
      </c>
      <c r="AI668" s="88"/>
      <c r="AJ668" s="85"/>
      <c r="AK668" s="175"/>
      <c r="AL668" s="67"/>
      <c r="AM668" s="153">
        <f t="shared" si="104"/>
        <v>3</v>
      </c>
      <c r="AN668" s="88"/>
      <c r="AO668" s="153">
        <f t="shared" si="105"/>
        <v>7</v>
      </c>
      <c r="AP668" s="88"/>
      <c r="AQ668" s="153">
        <f>L668+14</f>
        <v>14</v>
      </c>
      <c r="AR668" s="88"/>
      <c r="AS668" s="153">
        <f t="shared" si="106"/>
        <v>28</v>
      </c>
      <c r="AT668" s="88"/>
      <c r="AU668" s="85"/>
      <c r="AV668" s="94"/>
      <c r="AW668" s="199"/>
      <c r="AX668" s="200"/>
    </row>
    <row r="669" spans="1:50" s="1" customFormat="1" ht="15" customHeight="1" x14ac:dyDescent="0.25">
      <c r="A669" s="1" t="s">
        <v>1274</v>
      </c>
      <c r="B669" s="147" t="s">
        <v>674</v>
      </c>
      <c r="C669" s="148" t="s">
        <v>143</v>
      </c>
      <c r="D669" s="213" t="s">
        <v>47</v>
      </c>
      <c r="E669" s="149" t="s">
        <v>48</v>
      </c>
      <c r="F669" s="217" t="s">
        <v>49</v>
      </c>
      <c r="G669" s="213" t="s">
        <v>173</v>
      </c>
      <c r="H669" s="150">
        <v>25</v>
      </c>
      <c r="I669" s="114"/>
      <c r="J669" s="110"/>
      <c r="K669" s="110"/>
      <c r="L669" s="110"/>
      <c r="M669" s="185" t="s">
        <v>1292</v>
      </c>
      <c r="N669" s="94"/>
      <c r="O669" s="74"/>
      <c r="P669" s="111"/>
      <c r="Q669" s="153">
        <f t="shared" si="144"/>
        <v>3</v>
      </c>
      <c r="R669" s="88"/>
      <c r="S669" s="153">
        <f t="shared" si="186"/>
        <v>7</v>
      </c>
      <c r="T669" s="88"/>
      <c r="U669" s="153">
        <f t="shared" si="157"/>
        <v>14</v>
      </c>
      <c r="V669" s="88"/>
      <c r="W669" s="153">
        <f t="shared" si="103"/>
        <v>28</v>
      </c>
      <c r="X669" s="88"/>
      <c r="Y669" s="85"/>
      <c r="Z669" s="175"/>
      <c r="AA669" s="83"/>
      <c r="AB669" s="153">
        <f>K669+3</f>
        <v>3</v>
      </c>
      <c r="AC669" s="88"/>
      <c r="AD669" s="153">
        <f>K669+7</f>
        <v>7</v>
      </c>
      <c r="AE669" s="88"/>
      <c r="AF669" s="153">
        <f>K669+14</f>
        <v>14</v>
      </c>
      <c r="AG669" s="88"/>
      <c r="AH669" s="153">
        <f t="shared" si="187"/>
        <v>28</v>
      </c>
      <c r="AI669" s="88"/>
      <c r="AJ669" s="85"/>
      <c r="AK669" s="175"/>
      <c r="AL669" s="67"/>
      <c r="AM669" s="153">
        <f t="shared" si="104"/>
        <v>3</v>
      </c>
      <c r="AN669" s="88"/>
      <c r="AO669" s="153">
        <f t="shared" si="105"/>
        <v>7</v>
      </c>
      <c r="AP669" s="88"/>
      <c r="AQ669" s="153">
        <f>L669+14</f>
        <v>14</v>
      </c>
      <c r="AR669" s="88"/>
      <c r="AS669" s="153">
        <f t="shared" si="106"/>
        <v>28</v>
      </c>
      <c r="AT669" s="88"/>
      <c r="AU669" s="85"/>
      <c r="AV669" s="94"/>
      <c r="AW669" s="199"/>
      <c r="AX669" s="200"/>
    </row>
    <row r="670" spans="1:50" s="1" customFormat="1" ht="15" customHeight="1" x14ac:dyDescent="0.25">
      <c r="A670" s="1" t="s">
        <v>1275</v>
      </c>
      <c r="B670" s="147" t="s">
        <v>674</v>
      </c>
      <c r="C670" s="148" t="s">
        <v>144</v>
      </c>
      <c r="D670" s="213" t="s">
        <v>47</v>
      </c>
      <c r="E670" s="149" t="s">
        <v>48</v>
      </c>
      <c r="F670" s="217" t="s">
        <v>49</v>
      </c>
      <c r="G670" s="213" t="s">
        <v>173</v>
      </c>
      <c r="H670" s="150">
        <v>25</v>
      </c>
      <c r="I670" s="114"/>
      <c r="J670" s="110"/>
      <c r="K670" s="110"/>
      <c r="L670" s="110"/>
      <c r="M670" s="185" t="s">
        <v>1292</v>
      </c>
      <c r="N670" s="94"/>
      <c r="O670" s="74"/>
      <c r="P670" s="111"/>
      <c r="Q670" s="153">
        <f t="shared" si="144"/>
        <v>3</v>
      </c>
      <c r="R670" s="88"/>
      <c r="S670" s="153">
        <f t="shared" si="186"/>
        <v>7</v>
      </c>
      <c r="T670" s="88"/>
      <c r="U670" s="153">
        <f t="shared" si="157"/>
        <v>14</v>
      </c>
      <c r="V670" s="88"/>
      <c r="W670" s="153">
        <f t="shared" si="103"/>
        <v>28</v>
      </c>
      <c r="X670" s="88"/>
      <c r="Y670" s="85"/>
      <c r="Z670" s="175"/>
      <c r="AA670" s="83"/>
      <c r="AB670" s="153">
        <f t="shared" ref="AB670:AB671" si="192">K670+3</f>
        <v>3</v>
      </c>
      <c r="AC670" s="88"/>
      <c r="AD670" s="153">
        <f t="shared" ref="AD670:AD671" si="193">K670+7</f>
        <v>7</v>
      </c>
      <c r="AE670" s="88"/>
      <c r="AF670" s="153">
        <f t="shared" ref="AF670:AF671" si="194">K670+14</f>
        <v>14</v>
      </c>
      <c r="AG670" s="88"/>
      <c r="AH670" s="153">
        <f t="shared" si="187"/>
        <v>28</v>
      </c>
      <c r="AI670" s="88"/>
      <c r="AJ670" s="85"/>
      <c r="AK670" s="175"/>
      <c r="AL670" s="67"/>
      <c r="AM670" s="153">
        <f t="shared" si="104"/>
        <v>3</v>
      </c>
      <c r="AN670" s="88"/>
      <c r="AO670" s="153">
        <f t="shared" si="105"/>
        <v>7</v>
      </c>
      <c r="AP670" s="88"/>
      <c r="AQ670" s="153">
        <f t="shared" ref="AQ670:AQ671" si="195">L670+14</f>
        <v>14</v>
      </c>
      <c r="AR670" s="88"/>
      <c r="AS670" s="153">
        <f t="shared" si="106"/>
        <v>28</v>
      </c>
      <c r="AT670" s="88"/>
      <c r="AU670" s="85"/>
      <c r="AV670" s="94"/>
      <c r="AW670" s="199"/>
      <c r="AX670" s="200"/>
    </row>
    <row r="671" spans="1:50" s="1" customFormat="1" ht="15" customHeight="1" x14ac:dyDescent="0.25">
      <c r="A671" s="1" t="s">
        <v>1276</v>
      </c>
      <c r="B671" s="147" t="s">
        <v>674</v>
      </c>
      <c r="C671" s="148" t="s">
        <v>145</v>
      </c>
      <c r="D671" s="213" t="s">
        <v>47</v>
      </c>
      <c r="E671" s="149" t="s">
        <v>48</v>
      </c>
      <c r="F671" s="217" t="s">
        <v>49</v>
      </c>
      <c r="G671" s="213" t="s">
        <v>173</v>
      </c>
      <c r="H671" s="150">
        <v>25</v>
      </c>
      <c r="I671" s="114"/>
      <c r="J671" s="110"/>
      <c r="K671" s="110"/>
      <c r="L671" s="110"/>
      <c r="M671" s="185" t="s">
        <v>1292</v>
      </c>
      <c r="N671" s="94"/>
      <c r="O671" s="74"/>
      <c r="P671" s="111"/>
      <c r="Q671" s="153">
        <f t="shared" si="144"/>
        <v>3</v>
      </c>
      <c r="R671" s="88"/>
      <c r="S671" s="153">
        <f t="shared" si="186"/>
        <v>7</v>
      </c>
      <c r="T671" s="88"/>
      <c r="U671" s="153">
        <f t="shared" si="157"/>
        <v>14</v>
      </c>
      <c r="V671" s="88"/>
      <c r="W671" s="153">
        <f t="shared" si="103"/>
        <v>28</v>
      </c>
      <c r="X671" s="88"/>
      <c r="Y671" s="85"/>
      <c r="Z671" s="175"/>
      <c r="AA671" s="83"/>
      <c r="AB671" s="153">
        <f t="shared" si="192"/>
        <v>3</v>
      </c>
      <c r="AC671" s="88"/>
      <c r="AD671" s="153">
        <f t="shared" si="193"/>
        <v>7</v>
      </c>
      <c r="AE671" s="88"/>
      <c r="AF671" s="153">
        <f t="shared" si="194"/>
        <v>14</v>
      </c>
      <c r="AG671" s="88"/>
      <c r="AH671" s="153">
        <f t="shared" si="187"/>
        <v>28</v>
      </c>
      <c r="AI671" s="88"/>
      <c r="AJ671" s="85"/>
      <c r="AK671" s="175"/>
      <c r="AL671" s="67"/>
      <c r="AM671" s="153">
        <f t="shared" si="104"/>
        <v>3</v>
      </c>
      <c r="AN671" s="88"/>
      <c r="AO671" s="153">
        <f t="shared" si="105"/>
        <v>7</v>
      </c>
      <c r="AP671" s="88"/>
      <c r="AQ671" s="153">
        <f t="shared" si="195"/>
        <v>14</v>
      </c>
      <c r="AR671" s="88"/>
      <c r="AS671" s="153">
        <f t="shared" si="106"/>
        <v>28</v>
      </c>
      <c r="AT671" s="88"/>
      <c r="AU671" s="85"/>
      <c r="AV671" s="94"/>
      <c r="AW671" s="199"/>
      <c r="AX671" s="200"/>
    </row>
    <row r="672" spans="1:50" s="1" customFormat="1" ht="15" customHeight="1" x14ac:dyDescent="0.25">
      <c r="A672" s="1" t="s">
        <v>1277</v>
      </c>
      <c r="B672" s="147" t="s">
        <v>674</v>
      </c>
      <c r="C672" s="148" t="s">
        <v>146</v>
      </c>
      <c r="D672" s="213" t="s">
        <v>47</v>
      </c>
      <c r="E672" s="149" t="s">
        <v>48</v>
      </c>
      <c r="F672" s="217" t="s">
        <v>49</v>
      </c>
      <c r="G672" s="213" t="s">
        <v>173</v>
      </c>
      <c r="H672" s="150">
        <v>25</v>
      </c>
      <c r="I672" s="114"/>
      <c r="J672" s="110"/>
      <c r="K672" s="110"/>
      <c r="L672" s="110"/>
      <c r="M672" s="185" t="s">
        <v>1292</v>
      </c>
      <c r="N672" s="94"/>
      <c r="O672" s="74"/>
      <c r="P672" s="111"/>
      <c r="Q672" s="153">
        <f t="shared" ref="Q672:Q767" si="196">J672+3</f>
        <v>3</v>
      </c>
      <c r="R672" s="88"/>
      <c r="S672" s="153">
        <f t="shared" si="186"/>
        <v>7</v>
      </c>
      <c r="T672" s="88"/>
      <c r="U672" s="153">
        <f t="shared" si="157"/>
        <v>14</v>
      </c>
      <c r="V672" s="88"/>
      <c r="W672" s="153">
        <f t="shared" si="103"/>
        <v>28</v>
      </c>
      <c r="X672" s="88"/>
      <c r="Y672" s="85"/>
      <c r="Z672" s="175"/>
      <c r="AA672" s="83"/>
      <c r="AB672" s="153">
        <f>K672+3</f>
        <v>3</v>
      </c>
      <c r="AC672" s="88"/>
      <c r="AD672" s="153">
        <f>K672+7</f>
        <v>7</v>
      </c>
      <c r="AE672" s="88"/>
      <c r="AF672" s="153">
        <f>K672+14</f>
        <v>14</v>
      </c>
      <c r="AG672" s="88"/>
      <c r="AH672" s="153">
        <f t="shared" si="187"/>
        <v>28</v>
      </c>
      <c r="AI672" s="88"/>
      <c r="AJ672" s="85"/>
      <c r="AK672" s="175"/>
      <c r="AL672" s="67"/>
      <c r="AM672" s="153">
        <f t="shared" si="104"/>
        <v>3</v>
      </c>
      <c r="AN672" s="88"/>
      <c r="AO672" s="153">
        <f t="shared" si="105"/>
        <v>7</v>
      </c>
      <c r="AP672" s="88"/>
      <c r="AQ672" s="153">
        <f>L672+14</f>
        <v>14</v>
      </c>
      <c r="AR672" s="88"/>
      <c r="AS672" s="153">
        <f t="shared" si="106"/>
        <v>28</v>
      </c>
      <c r="AT672" s="88"/>
      <c r="AU672" s="85"/>
      <c r="AV672" s="94"/>
      <c r="AW672" s="199"/>
      <c r="AX672" s="200"/>
    </row>
    <row r="673" spans="1:50" s="1" customFormat="1" ht="15" customHeight="1" x14ac:dyDescent="0.25">
      <c r="A673" s="1" t="s">
        <v>1278</v>
      </c>
      <c r="B673" s="147" t="s">
        <v>674</v>
      </c>
      <c r="C673" s="148" t="s">
        <v>147</v>
      </c>
      <c r="D673" s="213" t="s">
        <v>47</v>
      </c>
      <c r="E673" s="149" t="s">
        <v>48</v>
      </c>
      <c r="F673" s="217" t="s">
        <v>49</v>
      </c>
      <c r="G673" s="213" t="s">
        <v>173</v>
      </c>
      <c r="H673" s="150">
        <v>25</v>
      </c>
      <c r="I673" s="114"/>
      <c r="J673" s="110"/>
      <c r="K673" s="110"/>
      <c r="L673" s="110"/>
      <c r="M673" s="185" t="s">
        <v>1292</v>
      </c>
      <c r="N673" s="94"/>
      <c r="O673" s="74"/>
      <c r="P673" s="111"/>
      <c r="Q673" s="153">
        <f t="shared" si="196"/>
        <v>3</v>
      </c>
      <c r="R673" s="88"/>
      <c r="S673" s="153">
        <f t="shared" si="186"/>
        <v>7</v>
      </c>
      <c r="T673" s="88"/>
      <c r="U673" s="153">
        <f t="shared" si="157"/>
        <v>14</v>
      </c>
      <c r="V673" s="88"/>
      <c r="W673" s="153">
        <f t="shared" si="103"/>
        <v>28</v>
      </c>
      <c r="X673" s="88"/>
      <c r="Y673" s="85"/>
      <c r="Z673" s="175"/>
      <c r="AA673" s="83"/>
      <c r="AB673" s="153">
        <f>K673+3</f>
        <v>3</v>
      </c>
      <c r="AC673" s="88"/>
      <c r="AD673" s="153">
        <f>K673+7</f>
        <v>7</v>
      </c>
      <c r="AE673" s="88"/>
      <c r="AF673" s="153">
        <f>K673+14</f>
        <v>14</v>
      </c>
      <c r="AG673" s="88"/>
      <c r="AH673" s="153">
        <f t="shared" si="187"/>
        <v>28</v>
      </c>
      <c r="AI673" s="88"/>
      <c r="AJ673" s="85"/>
      <c r="AK673" s="175"/>
      <c r="AL673" s="67"/>
      <c r="AM673" s="153">
        <f t="shared" si="104"/>
        <v>3</v>
      </c>
      <c r="AN673" s="88"/>
      <c r="AO673" s="153">
        <f t="shared" si="105"/>
        <v>7</v>
      </c>
      <c r="AP673" s="88"/>
      <c r="AQ673" s="153">
        <f>L673+14</f>
        <v>14</v>
      </c>
      <c r="AR673" s="88"/>
      <c r="AS673" s="153">
        <f t="shared" si="106"/>
        <v>28</v>
      </c>
      <c r="AT673" s="88"/>
      <c r="AU673" s="85"/>
      <c r="AV673" s="94"/>
      <c r="AW673" s="199"/>
      <c r="AX673" s="200"/>
    </row>
    <row r="674" spans="1:50" s="1" customFormat="1" ht="15" customHeight="1" x14ac:dyDescent="0.25">
      <c r="A674" s="1" t="s">
        <v>1279</v>
      </c>
      <c r="B674" s="147" t="s">
        <v>674</v>
      </c>
      <c r="C674" s="148" t="s">
        <v>148</v>
      </c>
      <c r="D674" s="213" t="s">
        <v>47</v>
      </c>
      <c r="E674" s="149" t="s">
        <v>48</v>
      </c>
      <c r="F674" s="215" t="s">
        <v>49</v>
      </c>
      <c r="G674" s="213" t="s">
        <v>63</v>
      </c>
      <c r="H674" s="150">
        <v>25</v>
      </c>
      <c r="I674" s="114"/>
      <c r="J674" s="110"/>
      <c r="K674" s="110"/>
      <c r="L674" s="110"/>
      <c r="M674" s="185" t="s">
        <v>1292</v>
      </c>
      <c r="N674" s="94"/>
      <c r="O674" s="74"/>
      <c r="P674" s="111"/>
      <c r="Q674" s="153">
        <f t="shared" si="196"/>
        <v>3</v>
      </c>
      <c r="R674" s="88"/>
      <c r="S674" s="153">
        <f t="shared" si="186"/>
        <v>7</v>
      </c>
      <c r="T674" s="88"/>
      <c r="U674" s="153">
        <f t="shared" si="157"/>
        <v>14</v>
      </c>
      <c r="V674" s="88"/>
      <c r="W674" s="153">
        <f t="shared" si="103"/>
        <v>28</v>
      </c>
      <c r="X674" s="88"/>
      <c r="Y674" s="85"/>
      <c r="Z674" s="175"/>
      <c r="AA674" s="83"/>
      <c r="AB674" s="153">
        <f>K674+3</f>
        <v>3</v>
      </c>
      <c r="AC674" s="88"/>
      <c r="AD674" s="153">
        <f>K674+7</f>
        <v>7</v>
      </c>
      <c r="AE674" s="88"/>
      <c r="AF674" s="153">
        <f>K674+14</f>
        <v>14</v>
      </c>
      <c r="AG674" s="88"/>
      <c r="AH674" s="153">
        <f t="shared" si="187"/>
        <v>28</v>
      </c>
      <c r="AI674" s="88"/>
      <c r="AJ674" s="85"/>
      <c r="AK674" s="175"/>
      <c r="AL674" s="67"/>
      <c r="AM674" s="153">
        <f t="shared" si="104"/>
        <v>3</v>
      </c>
      <c r="AN674" s="88"/>
      <c r="AO674" s="153">
        <f t="shared" si="105"/>
        <v>7</v>
      </c>
      <c r="AP674" s="88"/>
      <c r="AQ674" s="153">
        <f>L674+14</f>
        <v>14</v>
      </c>
      <c r="AR674" s="88"/>
      <c r="AS674" s="153">
        <f t="shared" si="106"/>
        <v>28</v>
      </c>
      <c r="AT674" s="88"/>
      <c r="AU674" s="85"/>
      <c r="AV674" s="94"/>
      <c r="AW674" s="199"/>
      <c r="AX674" s="200"/>
    </row>
    <row r="675" spans="1:50" s="1" customFormat="1" ht="15" customHeight="1" x14ac:dyDescent="0.25">
      <c r="A675" s="1" t="s">
        <v>1280</v>
      </c>
      <c r="B675" s="147" t="s">
        <v>674</v>
      </c>
      <c r="C675" s="148" t="s">
        <v>149</v>
      </c>
      <c r="D675" s="213" t="s">
        <v>47</v>
      </c>
      <c r="E675" s="149" t="s">
        <v>48</v>
      </c>
      <c r="F675" s="215" t="s">
        <v>49</v>
      </c>
      <c r="G675" s="213" t="s">
        <v>63</v>
      </c>
      <c r="H675" s="150">
        <v>25</v>
      </c>
      <c r="I675" s="114"/>
      <c r="J675" s="110"/>
      <c r="K675" s="110"/>
      <c r="L675" s="110"/>
      <c r="M675" s="185" t="s">
        <v>1292</v>
      </c>
      <c r="N675" s="94"/>
      <c r="O675" s="74"/>
      <c r="P675" s="111"/>
      <c r="Q675" s="153">
        <f t="shared" si="196"/>
        <v>3</v>
      </c>
      <c r="R675" s="88"/>
      <c r="S675" s="153">
        <f t="shared" si="186"/>
        <v>7</v>
      </c>
      <c r="T675" s="88"/>
      <c r="U675" s="153">
        <f t="shared" si="157"/>
        <v>14</v>
      </c>
      <c r="V675" s="88"/>
      <c r="W675" s="153">
        <f t="shared" si="103"/>
        <v>28</v>
      </c>
      <c r="X675" s="88"/>
      <c r="Y675" s="85"/>
      <c r="Z675" s="175"/>
      <c r="AA675" s="83"/>
      <c r="AB675" s="153">
        <f>K675+3</f>
        <v>3</v>
      </c>
      <c r="AC675" s="88"/>
      <c r="AD675" s="153">
        <f>K675+7</f>
        <v>7</v>
      </c>
      <c r="AE675" s="88"/>
      <c r="AF675" s="153">
        <f>K675+14</f>
        <v>14</v>
      </c>
      <c r="AG675" s="88"/>
      <c r="AH675" s="153">
        <f t="shared" si="187"/>
        <v>28</v>
      </c>
      <c r="AI675" s="88"/>
      <c r="AJ675" s="85"/>
      <c r="AK675" s="175"/>
      <c r="AL675" s="67"/>
      <c r="AM675" s="153">
        <f t="shared" si="104"/>
        <v>3</v>
      </c>
      <c r="AN675" s="88"/>
      <c r="AO675" s="153">
        <f t="shared" si="105"/>
        <v>7</v>
      </c>
      <c r="AP675" s="88"/>
      <c r="AQ675" s="153">
        <f>L675+14</f>
        <v>14</v>
      </c>
      <c r="AR675" s="88"/>
      <c r="AS675" s="153">
        <f t="shared" si="106"/>
        <v>28</v>
      </c>
      <c r="AT675" s="88"/>
      <c r="AU675" s="85"/>
      <c r="AV675" s="94"/>
      <c r="AW675" s="199"/>
      <c r="AX675" s="200"/>
    </row>
    <row r="676" spans="1:50" s="1" customFormat="1" ht="15" customHeight="1" x14ac:dyDescent="0.25">
      <c r="A676" s="1" t="s">
        <v>1281</v>
      </c>
      <c r="B676" s="147" t="s">
        <v>674</v>
      </c>
      <c r="C676" s="148" t="s">
        <v>150</v>
      </c>
      <c r="D676" s="213" t="s">
        <v>47</v>
      </c>
      <c r="E676" s="149" t="s">
        <v>48</v>
      </c>
      <c r="F676" s="215" t="s">
        <v>49</v>
      </c>
      <c r="G676" s="213" t="s">
        <v>63</v>
      </c>
      <c r="H676" s="150">
        <v>25</v>
      </c>
      <c r="I676" s="114"/>
      <c r="J676" s="110"/>
      <c r="K676" s="110"/>
      <c r="L676" s="110"/>
      <c r="M676" s="185" t="s">
        <v>1292</v>
      </c>
      <c r="N676" s="94"/>
      <c r="O676" s="74"/>
      <c r="P676" s="111"/>
      <c r="Q676" s="153">
        <f t="shared" si="196"/>
        <v>3</v>
      </c>
      <c r="R676" s="88"/>
      <c r="S676" s="153">
        <f t="shared" si="186"/>
        <v>7</v>
      </c>
      <c r="T676" s="88"/>
      <c r="U676" s="153">
        <f t="shared" si="157"/>
        <v>14</v>
      </c>
      <c r="V676" s="88"/>
      <c r="W676" s="153">
        <f t="shared" si="103"/>
        <v>28</v>
      </c>
      <c r="X676" s="88"/>
      <c r="Y676" s="85"/>
      <c r="Z676" s="175"/>
      <c r="AA676" s="83"/>
      <c r="AB676" s="153">
        <f t="shared" ref="AB676" si="197">K676+3</f>
        <v>3</v>
      </c>
      <c r="AC676" s="88"/>
      <c r="AD676" s="153">
        <f t="shared" ref="AD676" si="198">K676+7</f>
        <v>7</v>
      </c>
      <c r="AE676" s="88"/>
      <c r="AF676" s="153">
        <f t="shared" ref="AF676" si="199">K676+14</f>
        <v>14</v>
      </c>
      <c r="AG676" s="88"/>
      <c r="AH676" s="153">
        <f t="shared" si="187"/>
        <v>28</v>
      </c>
      <c r="AI676" s="88"/>
      <c r="AJ676" s="85"/>
      <c r="AK676" s="175"/>
      <c r="AL676" s="67"/>
      <c r="AM676" s="153">
        <f t="shared" si="104"/>
        <v>3</v>
      </c>
      <c r="AN676" s="88"/>
      <c r="AO676" s="153">
        <f t="shared" si="105"/>
        <v>7</v>
      </c>
      <c r="AP676" s="88"/>
      <c r="AQ676" s="153">
        <f t="shared" ref="AQ676" si="200">L676+14</f>
        <v>14</v>
      </c>
      <c r="AR676" s="88"/>
      <c r="AS676" s="153">
        <f t="shared" si="106"/>
        <v>28</v>
      </c>
      <c r="AT676" s="88"/>
      <c r="AU676" s="85"/>
      <c r="AV676" s="94"/>
      <c r="AW676" s="199"/>
      <c r="AX676" s="200"/>
    </row>
    <row r="677" spans="1:50" s="1" customFormat="1" ht="15" customHeight="1" x14ac:dyDescent="0.25">
      <c r="A677" s="1" t="s">
        <v>1282</v>
      </c>
      <c r="B677" s="147" t="s">
        <v>674</v>
      </c>
      <c r="C677" s="148" t="s">
        <v>151</v>
      </c>
      <c r="D677" s="213" t="s">
        <v>47</v>
      </c>
      <c r="E677" s="149" t="s">
        <v>48</v>
      </c>
      <c r="F677" s="215" t="s">
        <v>49</v>
      </c>
      <c r="G677" s="213" t="s">
        <v>63</v>
      </c>
      <c r="H677" s="150">
        <v>25</v>
      </c>
      <c r="I677" s="114"/>
      <c r="J677" s="110"/>
      <c r="K677" s="110"/>
      <c r="L677" s="110"/>
      <c r="M677" s="185" t="s">
        <v>1292</v>
      </c>
      <c r="N677" s="94"/>
      <c r="O677" s="74"/>
      <c r="P677" s="111"/>
      <c r="Q677" s="153">
        <f t="shared" si="196"/>
        <v>3</v>
      </c>
      <c r="R677" s="88"/>
      <c r="S677" s="153">
        <f t="shared" si="186"/>
        <v>7</v>
      </c>
      <c r="T677" s="88"/>
      <c r="U677" s="153">
        <f t="shared" si="157"/>
        <v>14</v>
      </c>
      <c r="V677" s="88"/>
      <c r="W677" s="153">
        <f t="shared" si="103"/>
        <v>28</v>
      </c>
      <c r="X677" s="88"/>
      <c r="Y677" s="85"/>
      <c r="Z677" s="175"/>
      <c r="AA677" s="83"/>
      <c r="AB677" s="153">
        <f>K677+3</f>
        <v>3</v>
      </c>
      <c r="AC677" s="88"/>
      <c r="AD677" s="153">
        <f>K677+7</f>
        <v>7</v>
      </c>
      <c r="AE677" s="88"/>
      <c r="AF677" s="153">
        <f>K677+14</f>
        <v>14</v>
      </c>
      <c r="AG677" s="88"/>
      <c r="AH677" s="153">
        <f t="shared" si="187"/>
        <v>28</v>
      </c>
      <c r="AI677" s="88"/>
      <c r="AJ677" s="85"/>
      <c r="AK677" s="175"/>
      <c r="AL677" s="67"/>
      <c r="AM677" s="153">
        <f t="shared" si="104"/>
        <v>3</v>
      </c>
      <c r="AN677" s="88"/>
      <c r="AO677" s="153">
        <f t="shared" si="105"/>
        <v>7</v>
      </c>
      <c r="AP677" s="88"/>
      <c r="AQ677" s="153">
        <f>L677+14</f>
        <v>14</v>
      </c>
      <c r="AR677" s="88"/>
      <c r="AS677" s="153">
        <f t="shared" si="106"/>
        <v>28</v>
      </c>
      <c r="AT677" s="88"/>
      <c r="AU677" s="85"/>
      <c r="AV677" s="94"/>
      <c r="AW677" s="199"/>
      <c r="AX677" s="200"/>
    </row>
    <row r="678" spans="1:50" s="1" customFormat="1" ht="15" customHeight="1" x14ac:dyDescent="0.25">
      <c r="A678" s="1" t="s">
        <v>1283</v>
      </c>
      <c r="B678" s="147" t="s">
        <v>674</v>
      </c>
      <c r="C678" s="148" t="s">
        <v>153</v>
      </c>
      <c r="D678" s="213" t="s">
        <v>47</v>
      </c>
      <c r="E678" s="149" t="s">
        <v>48</v>
      </c>
      <c r="F678" s="215" t="s">
        <v>49</v>
      </c>
      <c r="G678" s="213" t="s">
        <v>63</v>
      </c>
      <c r="H678" s="150">
        <v>25</v>
      </c>
      <c r="I678" s="114"/>
      <c r="J678" s="110"/>
      <c r="K678" s="110"/>
      <c r="L678" s="110"/>
      <c r="M678" s="185" t="s">
        <v>1292</v>
      </c>
      <c r="N678" s="94"/>
      <c r="O678" s="74"/>
      <c r="P678" s="111"/>
      <c r="Q678" s="153">
        <f t="shared" si="196"/>
        <v>3</v>
      </c>
      <c r="R678" s="88"/>
      <c r="S678" s="153">
        <f t="shared" si="186"/>
        <v>7</v>
      </c>
      <c r="T678" s="88"/>
      <c r="U678" s="153">
        <f t="shared" si="157"/>
        <v>14</v>
      </c>
      <c r="V678" s="88"/>
      <c r="W678" s="153">
        <f t="shared" si="103"/>
        <v>28</v>
      </c>
      <c r="X678" s="88"/>
      <c r="Y678" s="85"/>
      <c r="Z678" s="175"/>
      <c r="AA678" s="83"/>
      <c r="AB678" s="153">
        <f>K678+3</f>
        <v>3</v>
      </c>
      <c r="AC678" s="88"/>
      <c r="AD678" s="153">
        <f>K678+7</f>
        <v>7</v>
      </c>
      <c r="AE678" s="88"/>
      <c r="AF678" s="153">
        <f>K678+14</f>
        <v>14</v>
      </c>
      <c r="AG678" s="88"/>
      <c r="AH678" s="153">
        <f t="shared" si="187"/>
        <v>28</v>
      </c>
      <c r="AI678" s="88"/>
      <c r="AJ678" s="85"/>
      <c r="AK678" s="175"/>
      <c r="AL678" s="67"/>
      <c r="AM678" s="153">
        <f t="shared" si="104"/>
        <v>3</v>
      </c>
      <c r="AN678" s="88"/>
      <c r="AO678" s="153">
        <f t="shared" si="105"/>
        <v>7</v>
      </c>
      <c r="AP678" s="88"/>
      <c r="AQ678" s="153">
        <f>L678+14</f>
        <v>14</v>
      </c>
      <c r="AR678" s="88"/>
      <c r="AS678" s="153">
        <f t="shared" si="106"/>
        <v>28</v>
      </c>
      <c r="AT678" s="88"/>
      <c r="AU678" s="85"/>
      <c r="AV678" s="94"/>
      <c r="AW678" s="199"/>
      <c r="AX678" s="200"/>
    </row>
    <row r="679" spans="1:50" s="1" customFormat="1" ht="15" customHeight="1" x14ac:dyDescent="0.25">
      <c r="A679" s="1" t="s">
        <v>1284</v>
      </c>
      <c r="B679" s="147" t="s">
        <v>674</v>
      </c>
      <c r="C679" s="148" t="s">
        <v>155</v>
      </c>
      <c r="D679" s="213" t="s">
        <v>47</v>
      </c>
      <c r="E679" s="149" t="s">
        <v>48</v>
      </c>
      <c r="F679" s="215" t="s">
        <v>49</v>
      </c>
      <c r="G679" s="213" t="s">
        <v>63</v>
      </c>
      <c r="H679" s="150">
        <v>25</v>
      </c>
      <c r="I679" s="114"/>
      <c r="J679" s="110"/>
      <c r="K679" s="110"/>
      <c r="L679" s="110"/>
      <c r="M679" s="185" t="s">
        <v>1292</v>
      </c>
      <c r="N679" s="94"/>
      <c r="O679" s="74"/>
      <c r="P679" s="111"/>
      <c r="Q679" s="153">
        <f t="shared" si="196"/>
        <v>3</v>
      </c>
      <c r="R679" s="88"/>
      <c r="S679" s="153">
        <f t="shared" si="186"/>
        <v>7</v>
      </c>
      <c r="T679" s="88"/>
      <c r="U679" s="153">
        <f t="shared" si="157"/>
        <v>14</v>
      </c>
      <c r="V679" s="88"/>
      <c r="W679" s="153">
        <f t="shared" si="103"/>
        <v>28</v>
      </c>
      <c r="X679" s="88"/>
      <c r="Y679" s="85"/>
      <c r="Z679" s="175"/>
      <c r="AA679" s="83"/>
      <c r="AB679" s="153">
        <f t="shared" ref="AB679" si="201">K679+3</f>
        <v>3</v>
      </c>
      <c r="AC679" s="88"/>
      <c r="AD679" s="153">
        <f t="shared" ref="AD679" si="202">K679+7</f>
        <v>7</v>
      </c>
      <c r="AE679" s="88"/>
      <c r="AF679" s="153">
        <f t="shared" ref="AF679" si="203">K679+14</f>
        <v>14</v>
      </c>
      <c r="AG679" s="88"/>
      <c r="AH679" s="153">
        <f t="shared" si="187"/>
        <v>28</v>
      </c>
      <c r="AI679" s="88"/>
      <c r="AJ679" s="85"/>
      <c r="AK679" s="175"/>
      <c r="AL679" s="67"/>
      <c r="AM679" s="153">
        <f t="shared" si="104"/>
        <v>3</v>
      </c>
      <c r="AN679" s="88"/>
      <c r="AO679" s="153">
        <f t="shared" si="105"/>
        <v>7</v>
      </c>
      <c r="AP679" s="88"/>
      <c r="AQ679" s="153">
        <f t="shared" ref="AQ679" si="204">L679+14</f>
        <v>14</v>
      </c>
      <c r="AR679" s="88"/>
      <c r="AS679" s="153">
        <f t="shared" si="106"/>
        <v>28</v>
      </c>
      <c r="AT679" s="88"/>
      <c r="AU679" s="85"/>
      <c r="AV679" s="94"/>
      <c r="AW679" s="199"/>
      <c r="AX679" s="200"/>
    </row>
    <row r="680" spans="1:50" s="1" customFormat="1" ht="15" customHeight="1" x14ac:dyDescent="0.25">
      <c r="A680" s="1" t="s">
        <v>1285</v>
      </c>
      <c r="B680" s="147" t="s">
        <v>674</v>
      </c>
      <c r="C680" s="148" t="s">
        <v>159</v>
      </c>
      <c r="D680" s="213" t="s">
        <v>47</v>
      </c>
      <c r="E680" s="149" t="s">
        <v>48</v>
      </c>
      <c r="F680" s="217" t="s">
        <v>49</v>
      </c>
      <c r="G680" s="213" t="s">
        <v>173</v>
      </c>
      <c r="H680" s="150">
        <v>25</v>
      </c>
      <c r="I680" s="114"/>
      <c r="J680" s="110"/>
      <c r="K680" s="110"/>
      <c r="L680" s="110"/>
      <c r="M680" s="185" t="s">
        <v>1292</v>
      </c>
      <c r="N680" s="94"/>
      <c r="O680" s="74"/>
      <c r="P680" s="111"/>
      <c r="Q680" s="153">
        <f t="shared" si="196"/>
        <v>3</v>
      </c>
      <c r="R680" s="88"/>
      <c r="S680" s="153">
        <f t="shared" si="186"/>
        <v>7</v>
      </c>
      <c r="T680" s="88"/>
      <c r="U680" s="153">
        <f t="shared" si="157"/>
        <v>14</v>
      </c>
      <c r="V680" s="88"/>
      <c r="W680" s="153">
        <f t="shared" si="103"/>
        <v>28</v>
      </c>
      <c r="X680" s="88"/>
      <c r="Y680" s="85"/>
      <c r="Z680" s="175"/>
      <c r="AA680" s="83"/>
      <c r="AB680" s="153">
        <f>K680+3</f>
        <v>3</v>
      </c>
      <c r="AC680" s="88"/>
      <c r="AD680" s="153">
        <f>K680+7</f>
        <v>7</v>
      </c>
      <c r="AE680" s="88"/>
      <c r="AF680" s="153">
        <f>K680+14</f>
        <v>14</v>
      </c>
      <c r="AG680" s="88"/>
      <c r="AH680" s="153">
        <f t="shared" si="187"/>
        <v>28</v>
      </c>
      <c r="AI680" s="88"/>
      <c r="AJ680" s="85"/>
      <c r="AK680" s="175"/>
      <c r="AL680" s="67"/>
      <c r="AM680" s="153">
        <f t="shared" si="104"/>
        <v>3</v>
      </c>
      <c r="AN680" s="88"/>
      <c r="AO680" s="153">
        <f t="shared" si="105"/>
        <v>7</v>
      </c>
      <c r="AP680" s="88"/>
      <c r="AQ680" s="153">
        <f>L680+14</f>
        <v>14</v>
      </c>
      <c r="AR680" s="88"/>
      <c r="AS680" s="153">
        <f t="shared" si="106"/>
        <v>28</v>
      </c>
      <c r="AT680" s="88"/>
      <c r="AU680" s="85"/>
      <c r="AV680" s="94"/>
      <c r="AW680" s="199"/>
      <c r="AX680" s="200"/>
    </row>
    <row r="681" spans="1:50" s="1" customFormat="1" ht="15" customHeight="1" x14ac:dyDescent="0.25">
      <c r="A681" s="1" t="s">
        <v>1286</v>
      </c>
      <c r="B681" s="147" t="s">
        <v>674</v>
      </c>
      <c r="C681" s="148" t="s">
        <v>161</v>
      </c>
      <c r="D681" s="213" t="s">
        <v>47</v>
      </c>
      <c r="E681" s="149" t="s">
        <v>48</v>
      </c>
      <c r="F681" s="217" t="s">
        <v>49</v>
      </c>
      <c r="G681" s="213" t="s">
        <v>173</v>
      </c>
      <c r="H681" s="150">
        <v>25</v>
      </c>
      <c r="I681" s="114"/>
      <c r="J681" s="110"/>
      <c r="K681" s="110"/>
      <c r="L681" s="110"/>
      <c r="M681" s="185" t="s">
        <v>1292</v>
      </c>
      <c r="N681" s="94"/>
      <c r="O681" s="74"/>
      <c r="P681" s="111"/>
      <c r="Q681" s="153">
        <f t="shared" si="196"/>
        <v>3</v>
      </c>
      <c r="R681" s="88"/>
      <c r="S681" s="153">
        <f t="shared" si="186"/>
        <v>7</v>
      </c>
      <c r="T681" s="88"/>
      <c r="U681" s="153">
        <f t="shared" si="157"/>
        <v>14</v>
      </c>
      <c r="V681" s="88"/>
      <c r="W681" s="153">
        <f t="shared" si="103"/>
        <v>28</v>
      </c>
      <c r="X681" s="88"/>
      <c r="Y681" s="85"/>
      <c r="Z681" s="175"/>
      <c r="AA681" s="83"/>
      <c r="AB681" s="153">
        <f>K681+3</f>
        <v>3</v>
      </c>
      <c r="AC681" s="88"/>
      <c r="AD681" s="153">
        <f>K681+7</f>
        <v>7</v>
      </c>
      <c r="AE681" s="88"/>
      <c r="AF681" s="153">
        <f>K681+14</f>
        <v>14</v>
      </c>
      <c r="AG681" s="88"/>
      <c r="AH681" s="153">
        <f t="shared" si="187"/>
        <v>28</v>
      </c>
      <c r="AI681" s="88"/>
      <c r="AJ681" s="85"/>
      <c r="AK681" s="175"/>
      <c r="AL681" s="67"/>
      <c r="AM681" s="153">
        <f t="shared" si="104"/>
        <v>3</v>
      </c>
      <c r="AN681" s="88"/>
      <c r="AO681" s="153">
        <f t="shared" si="105"/>
        <v>7</v>
      </c>
      <c r="AP681" s="88"/>
      <c r="AQ681" s="153">
        <f>L681+14</f>
        <v>14</v>
      </c>
      <c r="AR681" s="88"/>
      <c r="AS681" s="153">
        <f t="shared" si="106"/>
        <v>28</v>
      </c>
      <c r="AT681" s="88"/>
      <c r="AU681" s="85"/>
      <c r="AV681" s="94"/>
      <c r="AW681" s="199"/>
      <c r="AX681" s="200"/>
    </row>
    <row r="682" spans="1:50" s="1" customFormat="1" ht="15" customHeight="1" x14ac:dyDescent="0.25">
      <c r="A682" s="1" t="s">
        <v>1287</v>
      </c>
      <c r="B682" s="147" t="s">
        <v>674</v>
      </c>
      <c r="C682" s="148" t="s">
        <v>162</v>
      </c>
      <c r="D682" s="213" t="s">
        <v>47</v>
      </c>
      <c r="E682" s="149" t="s">
        <v>48</v>
      </c>
      <c r="F682" s="217" t="s">
        <v>49</v>
      </c>
      <c r="G682" s="213" t="s">
        <v>173</v>
      </c>
      <c r="H682" s="150">
        <v>25</v>
      </c>
      <c r="I682" s="114"/>
      <c r="J682" s="110"/>
      <c r="K682" s="110"/>
      <c r="L682" s="110"/>
      <c r="M682" s="185" t="s">
        <v>1292</v>
      </c>
      <c r="N682" s="94"/>
      <c r="O682" s="74"/>
      <c r="P682" s="111"/>
      <c r="Q682" s="153">
        <f t="shared" si="196"/>
        <v>3</v>
      </c>
      <c r="R682" s="88"/>
      <c r="S682" s="153">
        <f t="shared" si="186"/>
        <v>7</v>
      </c>
      <c r="T682" s="88"/>
      <c r="U682" s="153">
        <f t="shared" si="157"/>
        <v>14</v>
      </c>
      <c r="V682" s="88"/>
      <c r="W682" s="153">
        <f t="shared" si="103"/>
        <v>28</v>
      </c>
      <c r="X682" s="88"/>
      <c r="Y682" s="85"/>
      <c r="Z682" s="175"/>
      <c r="AA682" s="83"/>
      <c r="AB682" s="153">
        <f t="shared" ref="AB682" si="205">K682+3</f>
        <v>3</v>
      </c>
      <c r="AC682" s="88"/>
      <c r="AD682" s="153">
        <f t="shared" ref="AD682" si="206">K682+7</f>
        <v>7</v>
      </c>
      <c r="AE682" s="88"/>
      <c r="AF682" s="153">
        <f t="shared" ref="AF682" si="207">K682+14</f>
        <v>14</v>
      </c>
      <c r="AG682" s="88"/>
      <c r="AH682" s="153">
        <f t="shared" si="187"/>
        <v>28</v>
      </c>
      <c r="AI682" s="88"/>
      <c r="AJ682" s="85"/>
      <c r="AK682" s="175"/>
      <c r="AL682" s="67"/>
      <c r="AM682" s="153">
        <f t="shared" si="104"/>
        <v>3</v>
      </c>
      <c r="AN682" s="88"/>
      <c r="AO682" s="153">
        <f t="shared" si="105"/>
        <v>7</v>
      </c>
      <c r="AP682" s="88"/>
      <c r="AQ682" s="153">
        <f t="shared" ref="AQ682" si="208">L682+14</f>
        <v>14</v>
      </c>
      <c r="AR682" s="88"/>
      <c r="AS682" s="153">
        <f t="shared" si="106"/>
        <v>28</v>
      </c>
      <c r="AT682" s="88"/>
      <c r="AU682" s="85"/>
      <c r="AV682" s="94"/>
      <c r="AW682" s="199"/>
      <c r="AX682" s="200"/>
    </row>
    <row r="683" spans="1:50" s="1" customFormat="1" ht="15" customHeight="1" x14ac:dyDescent="0.25">
      <c r="A683" s="1" t="s">
        <v>1288</v>
      </c>
      <c r="B683" s="147" t="s">
        <v>674</v>
      </c>
      <c r="C683" s="148" t="s">
        <v>163</v>
      </c>
      <c r="D683" s="213" t="s">
        <v>47</v>
      </c>
      <c r="E683" s="149" t="s">
        <v>48</v>
      </c>
      <c r="F683" s="217" t="s">
        <v>49</v>
      </c>
      <c r="G683" s="213" t="s">
        <v>173</v>
      </c>
      <c r="H683" s="150">
        <v>25</v>
      </c>
      <c r="I683" s="114"/>
      <c r="J683" s="110"/>
      <c r="K683" s="110"/>
      <c r="L683" s="110"/>
      <c r="M683" s="185" t="s">
        <v>1292</v>
      </c>
      <c r="N683" s="94"/>
      <c r="O683" s="74"/>
      <c r="P683" s="111"/>
      <c r="Q683" s="153">
        <f t="shared" si="196"/>
        <v>3</v>
      </c>
      <c r="R683" s="88"/>
      <c r="S683" s="153">
        <f t="shared" si="186"/>
        <v>7</v>
      </c>
      <c r="T683" s="88"/>
      <c r="U683" s="153">
        <f t="shared" si="157"/>
        <v>14</v>
      </c>
      <c r="V683" s="88"/>
      <c r="W683" s="153">
        <f t="shared" si="103"/>
        <v>28</v>
      </c>
      <c r="X683" s="88"/>
      <c r="Y683" s="85"/>
      <c r="Z683" s="175"/>
      <c r="AA683" s="83"/>
      <c r="AB683" s="153">
        <f>K683+3</f>
        <v>3</v>
      </c>
      <c r="AC683" s="88"/>
      <c r="AD683" s="153">
        <f>K683+7</f>
        <v>7</v>
      </c>
      <c r="AE683" s="88"/>
      <c r="AF683" s="153">
        <f>K683+14</f>
        <v>14</v>
      </c>
      <c r="AG683" s="88"/>
      <c r="AH683" s="153">
        <f t="shared" si="187"/>
        <v>28</v>
      </c>
      <c r="AI683" s="88"/>
      <c r="AJ683" s="85"/>
      <c r="AK683" s="175"/>
      <c r="AL683" s="67"/>
      <c r="AM683" s="153">
        <f t="shared" si="104"/>
        <v>3</v>
      </c>
      <c r="AN683" s="88"/>
      <c r="AO683" s="153">
        <f t="shared" si="105"/>
        <v>7</v>
      </c>
      <c r="AP683" s="88"/>
      <c r="AQ683" s="153">
        <f>L683+14</f>
        <v>14</v>
      </c>
      <c r="AR683" s="88"/>
      <c r="AS683" s="153">
        <f t="shared" si="106"/>
        <v>28</v>
      </c>
      <c r="AT683" s="88"/>
      <c r="AU683" s="85"/>
      <c r="AV683" s="94"/>
      <c r="AW683" s="199"/>
      <c r="AX683" s="200"/>
    </row>
    <row r="684" spans="1:50" s="1" customFormat="1" ht="15" customHeight="1" x14ac:dyDescent="0.25">
      <c r="A684" s="1" t="s">
        <v>1289</v>
      </c>
      <c r="B684" s="147" t="s">
        <v>674</v>
      </c>
      <c r="C684" s="148" t="s">
        <v>164</v>
      </c>
      <c r="D684" s="213" t="s">
        <v>47</v>
      </c>
      <c r="E684" s="149" t="s">
        <v>48</v>
      </c>
      <c r="F684" s="217" t="s">
        <v>49</v>
      </c>
      <c r="G684" s="213" t="s">
        <v>173</v>
      </c>
      <c r="H684" s="150">
        <v>25</v>
      </c>
      <c r="I684" s="114"/>
      <c r="J684" s="110"/>
      <c r="K684" s="110"/>
      <c r="L684" s="110"/>
      <c r="M684" s="185" t="s">
        <v>1292</v>
      </c>
      <c r="N684" s="94"/>
      <c r="O684" s="74"/>
      <c r="P684" s="111"/>
      <c r="Q684" s="153">
        <f t="shared" si="196"/>
        <v>3</v>
      </c>
      <c r="R684" s="88"/>
      <c r="S684" s="153">
        <f t="shared" si="186"/>
        <v>7</v>
      </c>
      <c r="T684" s="88"/>
      <c r="U684" s="153">
        <f t="shared" si="157"/>
        <v>14</v>
      </c>
      <c r="V684" s="88"/>
      <c r="W684" s="153">
        <f t="shared" si="103"/>
        <v>28</v>
      </c>
      <c r="X684" s="88"/>
      <c r="Y684" s="85"/>
      <c r="Z684" s="175"/>
      <c r="AA684" s="83"/>
      <c r="AB684" s="153">
        <f>K684+3</f>
        <v>3</v>
      </c>
      <c r="AC684" s="88"/>
      <c r="AD684" s="153">
        <f>K684+7</f>
        <v>7</v>
      </c>
      <c r="AE684" s="88"/>
      <c r="AF684" s="153">
        <f>K684+14</f>
        <v>14</v>
      </c>
      <c r="AG684" s="88"/>
      <c r="AH684" s="153">
        <f t="shared" si="187"/>
        <v>28</v>
      </c>
      <c r="AI684" s="88"/>
      <c r="AJ684" s="85"/>
      <c r="AK684" s="175"/>
      <c r="AL684" s="67"/>
      <c r="AM684" s="153">
        <f t="shared" si="104"/>
        <v>3</v>
      </c>
      <c r="AN684" s="88"/>
      <c r="AO684" s="153">
        <f t="shared" si="105"/>
        <v>7</v>
      </c>
      <c r="AP684" s="88"/>
      <c r="AQ684" s="153">
        <f>L684+14</f>
        <v>14</v>
      </c>
      <c r="AR684" s="88"/>
      <c r="AS684" s="153">
        <f t="shared" si="106"/>
        <v>28</v>
      </c>
      <c r="AT684" s="88"/>
      <c r="AU684" s="85"/>
      <c r="AV684" s="94"/>
      <c r="AW684" s="199"/>
      <c r="AX684" s="200"/>
    </row>
    <row r="685" spans="1:50" s="1" customFormat="1" ht="15" customHeight="1" x14ac:dyDescent="0.25">
      <c r="A685" s="1" t="s">
        <v>1290</v>
      </c>
      <c r="B685" s="147" t="s">
        <v>674</v>
      </c>
      <c r="C685" s="148" t="s">
        <v>166</v>
      </c>
      <c r="D685" s="213" t="s">
        <v>47</v>
      </c>
      <c r="E685" s="149" t="s">
        <v>48</v>
      </c>
      <c r="F685" s="217" t="s">
        <v>49</v>
      </c>
      <c r="G685" s="213" t="s">
        <v>173</v>
      </c>
      <c r="H685" s="150">
        <v>25</v>
      </c>
      <c r="I685" s="114"/>
      <c r="J685" s="110"/>
      <c r="K685" s="110"/>
      <c r="L685" s="110"/>
      <c r="M685" s="185" t="s">
        <v>1292</v>
      </c>
      <c r="N685" s="94"/>
      <c r="O685" s="74"/>
      <c r="P685" s="111"/>
      <c r="Q685" s="153">
        <f t="shared" si="196"/>
        <v>3</v>
      </c>
      <c r="R685" s="88"/>
      <c r="S685" s="153">
        <f t="shared" si="186"/>
        <v>7</v>
      </c>
      <c r="T685" s="88"/>
      <c r="U685" s="153">
        <f t="shared" si="157"/>
        <v>14</v>
      </c>
      <c r="V685" s="88"/>
      <c r="W685" s="153">
        <f t="shared" si="103"/>
        <v>28</v>
      </c>
      <c r="X685" s="88"/>
      <c r="Y685" s="85"/>
      <c r="Z685" s="175"/>
      <c r="AA685" s="83"/>
      <c r="AB685" s="153">
        <f t="shared" ref="AB685:AB687" si="209">K685+3</f>
        <v>3</v>
      </c>
      <c r="AC685" s="88"/>
      <c r="AD685" s="153">
        <f t="shared" ref="AD685:AD687" si="210">K685+7</f>
        <v>7</v>
      </c>
      <c r="AE685" s="88"/>
      <c r="AF685" s="153">
        <f t="shared" ref="AF685:AF687" si="211">K685+14</f>
        <v>14</v>
      </c>
      <c r="AG685" s="88"/>
      <c r="AH685" s="153">
        <f t="shared" si="187"/>
        <v>28</v>
      </c>
      <c r="AI685" s="88"/>
      <c r="AJ685" s="85"/>
      <c r="AK685" s="175"/>
      <c r="AL685" s="67"/>
      <c r="AM685" s="153">
        <f t="shared" si="104"/>
        <v>3</v>
      </c>
      <c r="AN685" s="88"/>
      <c r="AO685" s="153">
        <f t="shared" si="105"/>
        <v>7</v>
      </c>
      <c r="AP685" s="88"/>
      <c r="AQ685" s="153">
        <f t="shared" ref="AQ685:AQ687" si="212">L685+14</f>
        <v>14</v>
      </c>
      <c r="AR685" s="88"/>
      <c r="AS685" s="153">
        <f t="shared" si="106"/>
        <v>28</v>
      </c>
      <c r="AT685" s="88"/>
      <c r="AU685" s="85"/>
      <c r="AV685" s="94"/>
      <c r="AW685" s="199"/>
      <c r="AX685" s="200"/>
    </row>
    <row r="686" spans="1:50" s="1" customFormat="1" ht="15" customHeight="1" x14ac:dyDescent="0.25">
      <c r="A686" s="1" t="s">
        <v>1291</v>
      </c>
      <c r="B686" s="147" t="s">
        <v>674</v>
      </c>
      <c r="C686" s="148" t="s">
        <v>167</v>
      </c>
      <c r="D686" s="213" t="s">
        <v>47</v>
      </c>
      <c r="E686" s="149" t="s">
        <v>48</v>
      </c>
      <c r="F686" s="217" t="s">
        <v>49</v>
      </c>
      <c r="G686" s="213" t="s">
        <v>173</v>
      </c>
      <c r="H686" s="150">
        <v>25</v>
      </c>
      <c r="I686" s="114"/>
      <c r="J686" s="110"/>
      <c r="K686" s="110"/>
      <c r="L686" s="110"/>
      <c r="M686" s="185" t="s">
        <v>1292</v>
      </c>
      <c r="N686" s="94"/>
      <c r="O686" s="74"/>
      <c r="P686" s="111"/>
      <c r="Q686" s="153">
        <f t="shared" si="196"/>
        <v>3</v>
      </c>
      <c r="R686" s="88"/>
      <c r="S686" s="153">
        <f t="shared" si="186"/>
        <v>7</v>
      </c>
      <c r="T686" s="88"/>
      <c r="U686" s="153">
        <f t="shared" si="157"/>
        <v>14</v>
      </c>
      <c r="V686" s="88"/>
      <c r="W686" s="153">
        <f t="shared" si="103"/>
        <v>28</v>
      </c>
      <c r="X686" s="88"/>
      <c r="Y686" s="85"/>
      <c r="Z686" s="175"/>
      <c r="AA686" s="83"/>
      <c r="AB686" s="153">
        <f t="shared" si="209"/>
        <v>3</v>
      </c>
      <c r="AC686" s="88"/>
      <c r="AD686" s="153">
        <f t="shared" si="210"/>
        <v>7</v>
      </c>
      <c r="AE686" s="88"/>
      <c r="AF686" s="153">
        <f t="shared" si="211"/>
        <v>14</v>
      </c>
      <c r="AG686" s="88"/>
      <c r="AH686" s="153">
        <f t="shared" si="187"/>
        <v>28</v>
      </c>
      <c r="AI686" s="88"/>
      <c r="AJ686" s="85"/>
      <c r="AK686" s="175"/>
      <c r="AL686" s="67"/>
      <c r="AM686" s="153">
        <f t="shared" si="104"/>
        <v>3</v>
      </c>
      <c r="AN686" s="88"/>
      <c r="AO686" s="153">
        <f t="shared" si="105"/>
        <v>7</v>
      </c>
      <c r="AP686" s="88"/>
      <c r="AQ686" s="153">
        <f t="shared" si="212"/>
        <v>14</v>
      </c>
      <c r="AR686" s="88"/>
      <c r="AS686" s="153">
        <f t="shared" si="106"/>
        <v>28</v>
      </c>
      <c r="AT686" s="88"/>
      <c r="AU686" s="85"/>
      <c r="AV686" s="94"/>
      <c r="AW686" s="199"/>
      <c r="AX686" s="200"/>
    </row>
    <row r="687" spans="1:50" s="1" customFormat="1" ht="15" customHeight="1" x14ac:dyDescent="0.25">
      <c r="A687" s="1" t="s">
        <v>875</v>
      </c>
      <c r="B687" s="147" t="s">
        <v>674</v>
      </c>
      <c r="C687" s="148" t="s">
        <v>169</v>
      </c>
      <c r="D687" s="213" t="s">
        <v>47</v>
      </c>
      <c r="E687" s="149" t="s">
        <v>48</v>
      </c>
      <c r="F687" s="217" t="s">
        <v>49</v>
      </c>
      <c r="G687" s="213" t="s">
        <v>173</v>
      </c>
      <c r="H687" s="150">
        <v>25</v>
      </c>
      <c r="I687" s="114"/>
      <c r="J687" s="110"/>
      <c r="K687" s="110"/>
      <c r="L687" s="110"/>
      <c r="M687" s="185" t="s">
        <v>1292</v>
      </c>
      <c r="N687" s="94"/>
      <c r="O687" s="74"/>
      <c r="P687" s="111"/>
      <c r="Q687" s="153">
        <f t="shared" si="196"/>
        <v>3</v>
      </c>
      <c r="R687" s="88"/>
      <c r="S687" s="153">
        <f t="shared" si="186"/>
        <v>7</v>
      </c>
      <c r="T687" s="88"/>
      <c r="U687" s="153">
        <f t="shared" ref="U687:U750" si="213">J687+14</f>
        <v>14</v>
      </c>
      <c r="V687" s="88"/>
      <c r="W687" s="153">
        <f t="shared" si="103"/>
        <v>28</v>
      </c>
      <c r="X687" s="88"/>
      <c r="Y687" s="85"/>
      <c r="Z687" s="175"/>
      <c r="AA687" s="83"/>
      <c r="AB687" s="153">
        <f t="shared" si="209"/>
        <v>3</v>
      </c>
      <c r="AC687" s="88"/>
      <c r="AD687" s="153">
        <f t="shared" si="210"/>
        <v>7</v>
      </c>
      <c r="AE687" s="88"/>
      <c r="AF687" s="153">
        <f t="shared" si="211"/>
        <v>14</v>
      </c>
      <c r="AG687" s="88"/>
      <c r="AH687" s="153">
        <f t="shared" si="187"/>
        <v>28</v>
      </c>
      <c r="AI687" s="88"/>
      <c r="AJ687" s="85"/>
      <c r="AK687" s="175"/>
      <c r="AL687" s="67"/>
      <c r="AM687" s="153">
        <f t="shared" si="104"/>
        <v>3</v>
      </c>
      <c r="AN687" s="88"/>
      <c r="AO687" s="153">
        <f t="shared" si="105"/>
        <v>7</v>
      </c>
      <c r="AP687" s="88"/>
      <c r="AQ687" s="153">
        <f t="shared" si="212"/>
        <v>14</v>
      </c>
      <c r="AR687" s="88"/>
      <c r="AS687" s="153">
        <f t="shared" si="106"/>
        <v>28</v>
      </c>
      <c r="AT687" s="88"/>
      <c r="AU687" s="85"/>
      <c r="AV687" s="94"/>
      <c r="AW687" s="199"/>
      <c r="AX687" s="200"/>
    </row>
    <row r="688" spans="1:50" s="1" customFormat="1" ht="15" customHeight="1" x14ac:dyDescent="0.25">
      <c r="A688" s="1" t="s">
        <v>876</v>
      </c>
      <c r="B688" s="147" t="s">
        <v>674</v>
      </c>
      <c r="C688" s="148" t="s">
        <v>170</v>
      </c>
      <c r="D688" s="213" t="s">
        <v>47</v>
      </c>
      <c r="E688" s="149" t="s">
        <v>48</v>
      </c>
      <c r="F688" s="217" t="s">
        <v>49</v>
      </c>
      <c r="G688" s="213" t="s">
        <v>173</v>
      </c>
      <c r="H688" s="150">
        <v>25</v>
      </c>
      <c r="I688" s="114"/>
      <c r="J688" s="110"/>
      <c r="K688" s="110"/>
      <c r="L688" s="110"/>
      <c r="M688" s="185" t="s">
        <v>1292</v>
      </c>
      <c r="N688" s="94"/>
      <c r="O688" s="74"/>
      <c r="P688" s="111"/>
      <c r="Q688" s="153">
        <f t="shared" si="196"/>
        <v>3</v>
      </c>
      <c r="R688" s="88"/>
      <c r="S688" s="153">
        <f t="shared" si="186"/>
        <v>7</v>
      </c>
      <c r="T688" s="88"/>
      <c r="U688" s="153">
        <f t="shared" si="213"/>
        <v>14</v>
      </c>
      <c r="V688" s="88"/>
      <c r="W688" s="153">
        <f t="shared" si="103"/>
        <v>28</v>
      </c>
      <c r="X688" s="88"/>
      <c r="Y688" s="85"/>
      <c r="Z688" s="175"/>
      <c r="AA688" s="83"/>
      <c r="AB688" s="153">
        <f>K688+3</f>
        <v>3</v>
      </c>
      <c r="AC688" s="88"/>
      <c r="AD688" s="153">
        <f>K688+7</f>
        <v>7</v>
      </c>
      <c r="AE688" s="88"/>
      <c r="AF688" s="153">
        <f>K688+14</f>
        <v>14</v>
      </c>
      <c r="AG688" s="88"/>
      <c r="AH688" s="153">
        <f t="shared" si="187"/>
        <v>28</v>
      </c>
      <c r="AI688" s="88"/>
      <c r="AJ688" s="85"/>
      <c r="AK688" s="175"/>
      <c r="AL688" s="67"/>
      <c r="AM688" s="153">
        <f t="shared" si="104"/>
        <v>3</v>
      </c>
      <c r="AN688" s="88"/>
      <c r="AO688" s="153">
        <f t="shared" si="105"/>
        <v>7</v>
      </c>
      <c r="AP688" s="88"/>
      <c r="AQ688" s="153">
        <f>L688+14</f>
        <v>14</v>
      </c>
      <c r="AR688" s="88"/>
      <c r="AS688" s="153">
        <f t="shared" si="106"/>
        <v>28</v>
      </c>
      <c r="AT688" s="88"/>
      <c r="AU688" s="85"/>
      <c r="AV688" s="94"/>
      <c r="AW688" s="199"/>
      <c r="AX688" s="200"/>
    </row>
    <row r="689" spans="1:50" s="1" customFormat="1" ht="15" customHeight="1" x14ac:dyDescent="0.25">
      <c r="A689" s="1" t="s">
        <v>877</v>
      </c>
      <c r="B689" s="147" t="s">
        <v>674</v>
      </c>
      <c r="C689" s="148" t="s">
        <v>171</v>
      </c>
      <c r="D689" s="213" t="s">
        <v>47</v>
      </c>
      <c r="E689" s="149" t="s">
        <v>48</v>
      </c>
      <c r="F689" s="217" t="s">
        <v>49</v>
      </c>
      <c r="G689" s="213" t="s">
        <v>173</v>
      </c>
      <c r="H689" s="150">
        <v>25</v>
      </c>
      <c r="I689" s="114"/>
      <c r="J689" s="110"/>
      <c r="K689" s="110"/>
      <c r="L689" s="110"/>
      <c r="M689" s="185" t="s">
        <v>1292</v>
      </c>
      <c r="N689" s="94"/>
      <c r="O689" s="74"/>
      <c r="P689" s="111"/>
      <c r="Q689" s="153">
        <f t="shared" si="196"/>
        <v>3</v>
      </c>
      <c r="R689" s="88"/>
      <c r="S689" s="153">
        <f t="shared" si="186"/>
        <v>7</v>
      </c>
      <c r="T689" s="88"/>
      <c r="U689" s="153">
        <f t="shared" si="213"/>
        <v>14</v>
      </c>
      <c r="V689" s="88"/>
      <c r="W689" s="153">
        <f t="shared" si="103"/>
        <v>28</v>
      </c>
      <c r="X689" s="88"/>
      <c r="Y689" s="85"/>
      <c r="Z689" s="175"/>
      <c r="AA689" s="83"/>
      <c r="AB689" s="153">
        <f>K689+3</f>
        <v>3</v>
      </c>
      <c r="AC689" s="88"/>
      <c r="AD689" s="153">
        <f>K689+7</f>
        <v>7</v>
      </c>
      <c r="AE689" s="88"/>
      <c r="AF689" s="153">
        <f>K689+14</f>
        <v>14</v>
      </c>
      <c r="AG689" s="88"/>
      <c r="AH689" s="153">
        <f t="shared" si="187"/>
        <v>28</v>
      </c>
      <c r="AI689" s="88"/>
      <c r="AJ689" s="85"/>
      <c r="AK689" s="175"/>
      <c r="AL689" s="67"/>
      <c r="AM689" s="153">
        <f t="shared" si="104"/>
        <v>3</v>
      </c>
      <c r="AN689" s="88"/>
      <c r="AO689" s="153">
        <f t="shared" si="105"/>
        <v>7</v>
      </c>
      <c r="AP689" s="88"/>
      <c r="AQ689" s="153">
        <f>L689+14</f>
        <v>14</v>
      </c>
      <c r="AR689" s="88"/>
      <c r="AS689" s="153">
        <f t="shared" si="106"/>
        <v>28</v>
      </c>
      <c r="AT689" s="88"/>
      <c r="AU689" s="85"/>
      <c r="AV689" s="94"/>
      <c r="AW689" s="199"/>
      <c r="AX689" s="200"/>
    </row>
    <row r="690" spans="1:50" s="1" customFormat="1" ht="15" customHeight="1" x14ac:dyDescent="0.25">
      <c r="A690" s="1" t="s">
        <v>878</v>
      </c>
      <c r="B690" s="147" t="s">
        <v>674</v>
      </c>
      <c r="C690" s="148" t="s">
        <v>316</v>
      </c>
      <c r="D690" s="213" t="s">
        <v>47</v>
      </c>
      <c r="E690" s="149" t="s">
        <v>48</v>
      </c>
      <c r="F690" s="217" t="s">
        <v>49</v>
      </c>
      <c r="G690" s="213" t="s">
        <v>173</v>
      </c>
      <c r="H690" s="150">
        <v>25</v>
      </c>
      <c r="I690" s="114"/>
      <c r="J690" s="110"/>
      <c r="K690" s="110"/>
      <c r="L690" s="110"/>
      <c r="M690" s="185" t="s">
        <v>1292</v>
      </c>
      <c r="N690" s="94"/>
      <c r="O690" s="74"/>
      <c r="P690" s="111"/>
      <c r="Q690" s="153">
        <f t="shared" si="196"/>
        <v>3</v>
      </c>
      <c r="R690" s="88"/>
      <c r="S690" s="153">
        <f t="shared" si="186"/>
        <v>7</v>
      </c>
      <c r="T690" s="88"/>
      <c r="U690" s="153">
        <f t="shared" si="213"/>
        <v>14</v>
      </c>
      <c r="V690" s="88"/>
      <c r="W690" s="153">
        <f t="shared" si="103"/>
        <v>28</v>
      </c>
      <c r="X690" s="88"/>
      <c r="Y690" s="85"/>
      <c r="Z690" s="175"/>
      <c r="AA690" s="83"/>
      <c r="AB690" s="153">
        <f>K690+3</f>
        <v>3</v>
      </c>
      <c r="AC690" s="88"/>
      <c r="AD690" s="153">
        <f>K690+7</f>
        <v>7</v>
      </c>
      <c r="AE690" s="88"/>
      <c r="AF690" s="153">
        <f>K690+14</f>
        <v>14</v>
      </c>
      <c r="AG690" s="88"/>
      <c r="AH690" s="153">
        <f t="shared" si="187"/>
        <v>28</v>
      </c>
      <c r="AI690" s="88"/>
      <c r="AJ690" s="85"/>
      <c r="AK690" s="175"/>
      <c r="AL690" s="67"/>
      <c r="AM690" s="153">
        <f t="shared" si="104"/>
        <v>3</v>
      </c>
      <c r="AN690" s="88"/>
      <c r="AO690" s="153">
        <f t="shared" si="105"/>
        <v>7</v>
      </c>
      <c r="AP690" s="88"/>
      <c r="AQ690" s="153">
        <f>L690+14</f>
        <v>14</v>
      </c>
      <c r="AR690" s="88"/>
      <c r="AS690" s="153">
        <f t="shared" si="106"/>
        <v>28</v>
      </c>
      <c r="AT690" s="88"/>
      <c r="AU690" s="85"/>
      <c r="AV690" s="94"/>
      <c r="AW690" s="199"/>
      <c r="AX690" s="200"/>
    </row>
    <row r="691" spans="1:50" s="1" customFormat="1" ht="15" customHeight="1" x14ac:dyDescent="0.25">
      <c r="A691" s="1" t="s">
        <v>879</v>
      </c>
      <c r="B691" s="147" t="s">
        <v>674</v>
      </c>
      <c r="C691" s="148" t="s">
        <v>312</v>
      </c>
      <c r="D691" s="213" t="s">
        <v>47</v>
      </c>
      <c r="E691" s="149" t="s">
        <v>48</v>
      </c>
      <c r="F691" s="217" t="s">
        <v>49</v>
      </c>
      <c r="G691" s="213" t="s">
        <v>173</v>
      </c>
      <c r="H691" s="150">
        <v>25</v>
      </c>
      <c r="I691" s="114"/>
      <c r="J691" s="110"/>
      <c r="K691" s="110"/>
      <c r="L691" s="110"/>
      <c r="M691" s="185" t="s">
        <v>1292</v>
      </c>
      <c r="N691" s="94"/>
      <c r="O691" s="74"/>
      <c r="P691" s="111"/>
      <c r="Q691" s="153">
        <f t="shared" si="196"/>
        <v>3</v>
      </c>
      <c r="R691" s="88"/>
      <c r="S691" s="153">
        <f t="shared" si="186"/>
        <v>7</v>
      </c>
      <c r="T691" s="88"/>
      <c r="U691" s="153">
        <f t="shared" si="213"/>
        <v>14</v>
      </c>
      <c r="V691" s="88"/>
      <c r="W691" s="153">
        <f t="shared" si="103"/>
        <v>28</v>
      </c>
      <c r="X691" s="88"/>
      <c r="Y691" s="85"/>
      <c r="Z691" s="175"/>
      <c r="AA691" s="83"/>
      <c r="AB691" s="153">
        <f>K691+3</f>
        <v>3</v>
      </c>
      <c r="AC691" s="88"/>
      <c r="AD691" s="153">
        <f>K691+7</f>
        <v>7</v>
      </c>
      <c r="AE691" s="88"/>
      <c r="AF691" s="153">
        <f>K691+14</f>
        <v>14</v>
      </c>
      <c r="AG691" s="88"/>
      <c r="AH691" s="153">
        <f t="shared" si="187"/>
        <v>28</v>
      </c>
      <c r="AI691" s="88"/>
      <c r="AJ691" s="85"/>
      <c r="AK691" s="175"/>
      <c r="AL691" s="67"/>
      <c r="AM691" s="153">
        <f t="shared" si="104"/>
        <v>3</v>
      </c>
      <c r="AN691" s="88"/>
      <c r="AO691" s="153">
        <f t="shared" si="105"/>
        <v>7</v>
      </c>
      <c r="AP691" s="88"/>
      <c r="AQ691" s="153">
        <f>L691+14</f>
        <v>14</v>
      </c>
      <c r="AR691" s="88"/>
      <c r="AS691" s="153">
        <f t="shared" si="106"/>
        <v>28</v>
      </c>
      <c r="AT691" s="88"/>
      <c r="AU691" s="85"/>
      <c r="AV691" s="94"/>
      <c r="AW691" s="199"/>
      <c r="AX691" s="200"/>
    </row>
    <row r="692" spans="1:50" s="1" customFormat="1" ht="15" customHeight="1" x14ac:dyDescent="0.25">
      <c r="A692" s="1" t="s">
        <v>880</v>
      </c>
      <c r="B692" s="147" t="s">
        <v>674</v>
      </c>
      <c r="C692" s="148" t="s">
        <v>313</v>
      </c>
      <c r="D692" s="213" t="s">
        <v>47</v>
      </c>
      <c r="E692" s="149" t="s">
        <v>48</v>
      </c>
      <c r="F692" s="217" t="s">
        <v>49</v>
      </c>
      <c r="G692" s="213" t="s">
        <v>173</v>
      </c>
      <c r="H692" s="150">
        <v>25</v>
      </c>
      <c r="I692" s="114"/>
      <c r="J692" s="110"/>
      <c r="K692" s="110"/>
      <c r="L692" s="110"/>
      <c r="M692" s="185" t="s">
        <v>1292</v>
      </c>
      <c r="N692" s="94"/>
      <c r="O692" s="74"/>
      <c r="P692" s="111"/>
      <c r="Q692" s="153">
        <f t="shared" si="196"/>
        <v>3</v>
      </c>
      <c r="R692" s="88"/>
      <c r="S692" s="153">
        <f t="shared" si="186"/>
        <v>7</v>
      </c>
      <c r="T692" s="88"/>
      <c r="U692" s="153">
        <f t="shared" si="213"/>
        <v>14</v>
      </c>
      <c r="V692" s="88"/>
      <c r="W692" s="153">
        <f t="shared" si="103"/>
        <v>28</v>
      </c>
      <c r="X692" s="88"/>
      <c r="Y692" s="85"/>
      <c r="Z692" s="175"/>
      <c r="AA692" s="83"/>
      <c r="AB692" s="153">
        <f t="shared" ref="AB692" si="214">K692+3</f>
        <v>3</v>
      </c>
      <c r="AC692" s="88"/>
      <c r="AD692" s="153">
        <f t="shared" ref="AD692" si="215">K692+7</f>
        <v>7</v>
      </c>
      <c r="AE692" s="88"/>
      <c r="AF692" s="153">
        <f t="shared" ref="AF692" si="216">K692+14</f>
        <v>14</v>
      </c>
      <c r="AG692" s="88"/>
      <c r="AH692" s="153">
        <f t="shared" si="187"/>
        <v>28</v>
      </c>
      <c r="AI692" s="88"/>
      <c r="AJ692" s="85"/>
      <c r="AK692" s="175"/>
      <c r="AL692" s="67"/>
      <c r="AM692" s="153">
        <f t="shared" si="104"/>
        <v>3</v>
      </c>
      <c r="AN692" s="88"/>
      <c r="AO692" s="153">
        <f t="shared" si="105"/>
        <v>7</v>
      </c>
      <c r="AP692" s="88"/>
      <c r="AQ692" s="153">
        <f t="shared" ref="AQ692" si="217">L692+14</f>
        <v>14</v>
      </c>
      <c r="AR692" s="88"/>
      <c r="AS692" s="153">
        <f t="shared" si="106"/>
        <v>28</v>
      </c>
      <c r="AT692" s="88"/>
      <c r="AU692" s="85"/>
      <c r="AV692" s="94"/>
      <c r="AW692" s="199"/>
      <c r="AX692" s="200"/>
    </row>
    <row r="693" spans="1:50" s="1" customFormat="1" ht="15" customHeight="1" x14ac:dyDescent="0.25">
      <c r="A693" s="1" t="s">
        <v>881</v>
      </c>
      <c r="B693" s="147" t="s">
        <v>674</v>
      </c>
      <c r="C693" s="148" t="s">
        <v>311</v>
      </c>
      <c r="D693" s="213" t="s">
        <v>47</v>
      </c>
      <c r="E693" s="149" t="s">
        <v>48</v>
      </c>
      <c r="F693" s="217" t="s">
        <v>49</v>
      </c>
      <c r="G693" s="213" t="s">
        <v>173</v>
      </c>
      <c r="H693" s="150">
        <v>25</v>
      </c>
      <c r="I693" s="114"/>
      <c r="J693" s="110"/>
      <c r="K693" s="110"/>
      <c r="L693" s="110"/>
      <c r="M693" s="185" t="s">
        <v>1292</v>
      </c>
      <c r="N693" s="94"/>
      <c r="O693" s="74"/>
      <c r="P693" s="111"/>
      <c r="Q693" s="153">
        <f t="shared" si="196"/>
        <v>3</v>
      </c>
      <c r="R693" s="88"/>
      <c r="S693" s="153">
        <f t="shared" si="186"/>
        <v>7</v>
      </c>
      <c r="T693" s="88"/>
      <c r="U693" s="153">
        <f t="shared" si="213"/>
        <v>14</v>
      </c>
      <c r="V693" s="88"/>
      <c r="W693" s="153">
        <f t="shared" si="103"/>
        <v>28</v>
      </c>
      <c r="X693" s="88"/>
      <c r="Y693" s="85"/>
      <c r="Z693" s="175"/>
      <c r="AA693" s="83"/>
      <c r="AB693" s="153">
        <f>K693+3</f>
        <v>3</v>
      </c>
      <c r="AC693" s="88"/>
      <c r="AD693" s="153">
        <f>K693+7</f>
        <v>7</v>
      </c>
      <c r="AE693" s="88"/>
      <c r="AF693" s="153">
        <f>K693+14</f>
        <v>14</v>
      </c>
      <c r="AG693" s="88"/>
      <c r="AH693" s="153">
        <f t="shared" si="187"/>
        <v>28</v>
      </c>
      <c r="AI693" s="88"/>
      <c r="AJ693" s="85"/>
      <c r="AK693" s="175"/>
      <c r="AL693" s="67"/>
      <c r="AM693" s="153">
        <f t="shared" si="104"/>
        <v>3</v>
      </c>
      <c r="AN693" s="88"/>
      <c r="AO693" s="153">
        <f t="shared" si="105"/>
        <v>7</v>
      </c>
      <c r="AP693" s="88"/>
      <c r="AQ693" s="153">
        <f>L693+14</f>
        <v>14</v>
      </c>
      <c r="AR693" s="88"/>
      <c r="AS693" s="153">
        <f t="shared" si="106"/>
        <v>28</v>
      </c>
      <c r="AT693" s="88"/>
      <c r="AU693" s="85"/>
      <c r="AV693" s="94"/>
      <c r="AW693" s="199"/>
      <c r="AX693" s="200"/>
    </row>
    <row r="694" spans="1:50" s="1" customFormat="1" ht="15" customHeight="1" x14ac:dyDescent="0.25">
      <c r="A694" s="1" t="s">
        <v>882</v>
      </c>
      <c r="B694" s="147" t="s">
        <v>674</v>
      </c>
      <c r="C694" s="148" t="s">
        <v>762</v>
      </c>
      <c r="D694" s="213" t="s">
        <v>47</v>
      </c>
      <c r="E694" s="149" t="s">
        <v>48</v>
      </c>
      <c r="F694" s="215" t="s">
        <v>49</v>
      </c>
      <c r="G694" s="213" t="s">
        <v>63</v>
      </c>
      <c r="H694" s="150">
        <v>25</v>
      </c>
      <c r="I694" s="114"/>
      <c r="J694" s="110"/>
      <c r="K694" s="110"/>
      <c r="L694" s="110"/>
      <c r="M694" s="185" t="s">
        <v>1292</v>
      </c>
      <c r="N694" s="94"/>
      <c r="O694" s="74"/>
      <c r="P694" s="111"/>
      <c r="Q694" s="153">
        <f t="shared" si="196"/>
        <v>3</v>
      </c>
      <c r="R694" s="88"/>
      <c r="S694" s="153">
        <f t="shared" si="186"/>
        <v>7</v>
      </c>
      <c r="T694" s="88"/>
      <c r="U694" s="153">
        <f t="shared" si="213"/>
        <v>14</v>
      </c>
      <c r="V694" s="88"/>
      <c r="W694" s="153">
        <f t="shared" si="103"/>
        <v>28</v>
      </c>
      <c r="X694" s="88"/>
      <c r="Y694" s="85"/>
      <c r="Z694" s="175"/>
      <c r="AA694" s="83"/>
      <c r="AB694" s="153">
        <f>K694+3</f>
        <v>3</v>
      </c>
      <c r="AC694" s="88"/>
      <c r="AD694" s="153">
        <f>K694+7</f>
        <v>7</v>
      </c>
      <c r="AE694" s="88"/>
      <c r="AF694" s="153">
        <f>K694+14</f>
        <v>14</v>
      </c>
      <c r="AG694" s="88"/>
      <c r="AH694" s="153">
        <f t="shared" si="187"/>
        <v>28</v>
      </c>
      <c r="AI694" s="88"/>
      <c r="AJ694" s="85"/>
      <c r="AK694" s="175"/>
      <c r="AL694" s="67"/>
      <c r="AM694" s="153">
        <f t="shared" si="104"/>
        <v>3</v>
      </c>
      <c r="AN694" s="88"/>
      <c r="AO694" s="153">
        <f t="shared" si="105"/>
        <v>7</v>
      </c>
      <c r="AP694" s="88"/>
      <c r="AQ694" s="153">
        <f>L694+14</f>
        <v>14</v>
      </c>
      <c r="AR694" s="88"/>
      <c r="AS694" s="153">
        <f t="shared" si="106"/>
        <v>28</v>
      </c>
      <c r="AT694" s="88"/>
      <c r="AU694" s="85"/>
      <c r="AV694" s="94"/>
      <c r="AW694" s="199"/>
      <c r="AX694" s="200"/>
    </row>
    <row r="695" spans="1:50" s="1" customFormat="1" ht="15" customHeight="1" x14ac:dyDescent="0.25">
      <c r="A695" s="1" t="s">
        <v>883</v>
      </c>
      <c r="B695" s="147" t="s">
        <v>674</v>
      </c>
      <c r="C695" s="148" t="s">
        <v>764</v>
      </c>
      <c r="D695" s="213" t="s">
        <v>47</v>
      </c>
      <c r="E695" s="149" t="s">
        <v>48</v>
      </c>
      <c r="F695" s="215" t="s">
        <v>49</v>
      </c>
      <c r="G695" s="213" t="s">
        <v>63</v>
      </c>
      <c r="H695" s="150">
        <v>25</v>
      </c>
      <c r="I695" s="114"/>
      <c r="J695" s="110"/>
      <c r="K695" s="110"/>
      <c r="L695" s="110"/>
      <c r="M695" s="185" t="s">
        <v>1292</v>
      </c>
      <c r="N695" s="94"/>
      <c r="O695" s="74"/>
      <c r="P695" s="111"/>
      <c r="Q695" s="153">
        <f t="shared" si="196"/>
        <v>3</v>
      </c>
      <c r="R695" s="88"/>
      <c r="S695" s="153">
        <f t="shared" si="186"/>
        <v>7</v>
      </c>
      <c r="T695" s="88"/>
      <c r="U695" s="153">
        <f t="shared" si="213"/>
        <v>14</v>
      </c>
      <c r="V695" s="88"/>
      <c r="W695" s="153">
        <f t="shared" si="103"/>
        <v>28</v>
      </c>
      <c r="X695" s="88"/>
      <c r="Y695" s="85"/>
      <c r="Z695" s="175"/>
      <c r="AA695" s="83"/>
      <c r="AB695" s="153">
        <f>K695+3</f>
        <v>3</v>
      </c>
      <c r="AC695" s="88"/>
      <c r="AD695" s="153">
        <f>K695+7</f>
        <v>7</v>
      </c>
      <c r="AE695" s="88"/>
      <c r="AF695" s="153">
        <f>K695+14</f>
        <v>14</v>
      </c>
      <c r="AG695" s="88"/>
      <c r="AH695" s="153">
        <f t="shared" si="187"/>
        <v>28</v>
      </c>
      <c r="AI695" s="88"/>
      <c r="AJ695" s="85"/>
      <c r="AK695" s="175"/>
      <c r="AL695" s="67"/>
      <c r="AM695" s="153">
        <f t="shared" si="104"/>
        <v>3</v>
      </c>
      <c r="AN695" s="88"/>
      <c r="AO695" s="153">
        <f t="shared" si="105"/>
        <v>7</v>
      </c>
      <c r="AP695" s="88"/>
      <c r="AQ695" s="153">
        <f>L695+14</f>
        <v>14</v>
      </c>
      <c r="AR695" s="88"/>
      <c r="AS695" s="153">
        <f t="shared" si="106"/>
        <v>28</v>
      </c>
      <c r="AT695" s="88"/>
      <c r="AU695" s="85"/>
      <c r="AV695" s="94"/>
      <c r="AW695" s="199"/>
      <c r="AX695" s="200"/>
    </row>
    <row r="696" spans="1:50" s="1" customFormat="1" ht="15" customHeight="1" x14ac:dyDescent="0.25">
      <c r="A696" s="1" t="s">
        <v>884</v>
      </c>
      <c r="B696" s="147" t="s">
        <v>674</v>
      </c>
      <c r="C696" s="148" t="s">
        <v>766</v>
      </c>
      <c r="D696" s="213" t="s">
        <v>47</v>
      </c>
      <c r="E696" s="149" t="s">
        <v>48</v>
      </c>
      <c r="F696" s="215" t="s">
        <v>49</v>
      </c>
      <c r="G696" s="213" t="s">
        <v>63</v>
      </c>
      <c r="H696" s="150">
        <v>25</v>
      </c>
      <c r="I696" s="114"/>
      <c r="J696" s="110"/>
      <c r="K696" s="110"/>
      <c r="L696" s="110"/>
      <c r="M696" s="185" t="s">
        <v>1292</v>
      </c>
      <c r="N696" s="94"/>
      <c r="O696" s="74"/>
      <c r="P696" s="111"/>
      <c r="Q696" s="153">
        <f t="shared" si="196"/>
        <v>3</v>
      </c>
      <c r="R696" s="88"/>
      <c r="S696" s="153">
        <f t="shared" si="186"/>
        <v>7</v>
      </c>
      <c r="T696" s="88"/>
      <c r="U696" s="153">
        <f t="shared" si="213"/>
        <v>14</v>
      </c>
      <c r="V696" s="88"/>
      <c r="W696" s="153">
        <f t="shared" si="103"/>
        <v>28</v>
      </c>
      <c r="X696" s="88"/>
      <c r="Y696" s="85"/>
      <c r="Z696" s="175"/>
      <c r="AA696" s="83"/>
      <c r="AB696" s="153">
        <f>K696+3</f>
        <v>3</v>
      </c>
      <c r="AC696" s="88"/>
      <c r="AD696" s="153">
        <f>K696+7</f>
        <v>7</v>
      </c>
      <c r="AE696" s="88"/>
      <c r="AF696" s="153">
        <f>K696+14</f>
        <v>14</v>
      </c>
      <c r="AG696" s="88"/>
      <c r="AH696" s="153">
        <f t="shared" si="187"/>
        <v>28</v>
      </c>
      <c r="AI696" s="88"/>
      <c r="AJ696" s="85"/>
      <c r="AK696" s="175"/>
      <c r="AL696" s="67"/>
      <c r="AM696" s="153">
        <f t="shared" si="104"/>
        <v>3</v>
      </c>
      <c r="AN696" s="88"/>
      <c r="AO696" s="153">
        <f t="shared" si="105"/>
        <v>7</v>
      </c>
      <c r="AP696" s="88"/>
      <c r="AQ696" s="153">
        <f>L696+14</f>
        <v>14</v>
      </c>
      <c r="AR696" s="88"/>
      <c r="AS696" s="153">
        <f t="shared" si="106"/>
        <v>28</v>
      </c>
      <c r="AT696" s="88"/>
      <c r="AU696" s="85"/>
      <c r="AV696" s="94"/>
      <c r="AW696" s="199"/>
      <c r="AX696" s="200"/>
    </row>
    <row r="697" spans="1:50" s="1" customFormat="1" ht="15" customHeight="1" x14ac:dyDescent="0.25">
      <c r="A697" s="1" t="s">
        <v>885</v>
      </c>
      <c r="B697" s="147" t="s">
        <v>674</v>
      </c>
      <c r="C697" s="148" t="s">
        <v>768</v>
      </c>
      <c r="D697" s="213" t="s">
        <v>47</v>
      </c>
      <c r="E697" s="149" t="s">
        <v>48</v>
      </c>
      <c r="F697" s="215" t="s">
        <v>49</v>
      </c>
      <c r="G697" s="213" t="s">
        <v>63</v>
      </c>
      <c r="H697" s="150">
        <v>25</v>
      </c>
      <c r="I697" s="114"/>
      <c r="J697" s="110"/>
      <c r="K697" s="110"/>
      <c r="L697" s="110"/>
      <c r="M697" s="185" t="s">
        <v>1292</v>
      </c>
      <c r="N697" s="94"/>
      <c r="O697" s="74"/>
      <c r="P697" s="111"/>
      <c r="Q697" s="153">
        <f t="shared" si="196"/>
        <v>3</v>
      </c>
      <c r="R697" s="88"/>
      <c r="S697" s="153">
        <f t="shared" si="186"/>
        <v>7</v>
      </c>
      <c r="T697" s="88"/>
      <c r="U697" s="153">
        <f t="shared" si="213"/>
        <v>14</v>
      </c>
      <c r="V697" s="88"/>
      <c r="W697" s="153">
        <f t="shared" si="103"/>
        <v>28</v>
      </c>
      <c r="X697" s="88"/>
      <c r="Y697" s="85"/>
      <c r="Z697" s="175"/>
      <c r="AA697" s="83"/>
      <c r="AB697" s="153">
        <f t="shared" ref="AB697" si="218">K697+3</f>
        <v>3</v>
      </c>
      <c r="AC697" s="88"/>
      <c r="AD697" s="153">
        <f t="shared" ref="AD697" si="219">K697+7</f>
        <v>7</v>
      </c>
      <c r="AE697" s="88"/>
      <c r="AF697" s="153">
        <f t="shared" ref="AF697" si="220">K697+14</f>
        <v>14</v>
      </c>
      <c r="AG697" s="88"/>
      <c r="AH697" s="153">
        <f t="shared" si="187"/>
        <v>28</v>
      </c>
      <c r="AI697" s="88"/>
      <c r="AJ697" s="85"/>
      <c r="AK697" s="175"/>
      <c r="AL697" s="67"/>
      <c r="AM697" s="153">
        <f t="shared" si="104"/>
        <v>3</v>
      </c>
      <c r="AN697" s="88"/>
      <c r="AO697" s="153">
        <f t="shared" si="105"/>
        <v>7</v>
      </c>
      <c r="AP697" s="88"/>
      <c r="AQ697" s="153">
        <f t="shared" ref="AQ697" si="221">L697+14</f>
        <v>14</v>
      </c>
      <c r="AR697" s="88"/>
      <c r="AS697" s="153">
        <f t="shared" si="106"/>
        <v>28</v>
      </c>
      <c r="AT697" s="88"/>
      <c r="AU697" s="85"/>
      <c r="AV697" s="94"/>
      <c r="AW697" s="199"/>
      <c r="AX697" s="200"/>
    </row>
    <row r="698" spans="1:50" s="1" customFormat="1" ht="15" customHeight="1" x14ac:dyDescent="0.25">
      <c r="A698" s="1" t="s">
        <v>886</v>
      </c>
      <c r="B698" s="147" t="s">
        <v>674</v>
      </c>
      <c r="C698" s="148" t="s">
        <v>770</v>
      </c>
      <c r="D698" s="213" t="s">
        <v>47</v>
      </c>
      <c r="E698" s="149" t="s">
        <v>48</v>
      </c>
      <c r="F698" s="215" t="s">
        <v>49</v>
      </c>
      <c r="G698" s="213" t="s">
        <v>63</v>
      </c>
      <c r="H698" s="150">
        <v>25</v>
      </c>
      <c r="I698" s="114"/>
      <c r="J698" s="110"/>
      <c r="K698" s="110"/>
      <c r="L698" s="110"/>
      <c r="M698" s="185" t="s">
        <v>1292</v>
      </c>
      <c r="N698" s="94"/>
      <c r="O698" s="74"/>
      <c r="P698" s="111"/>
      <c r="Q698" s="153">
        <f t="shared" si="196"/>
        <v>3</v>
      </c>
      <c r="R698" s="88"/>
      <c r="S698" s="153">
        <f t="shared" si="186"/>
        <v>7</v>
      </c>
      <c r="T698" s="88"/>
      <c r="U698" s="153">
        <f t="shared" si="213"/>
        <v>14</v>
      </c>
      <c r="V698" s="88"/>
      <c r="W698" s="153">
        <f t="shared" si="103"/>
        <v>28</v>
      </c>
      <c r="X698" s="88"/>
      <c r="Y698" s="85"/>
      <c r="Z698" s="175"/>
      <c r="AA698" s="83"/>
      <c r="AB698" s="153">
        <f t="shared" si="126"/>
        <v>3</v>
      </c>
      <c r="AC698" s="88"/>
      <c r="AD698" s="153">
        <f t="shared" si="127"/>
        <v>7</v>
      </c>
      <c r="AE698" s="88"/>
      <c r="AF698" s="153">
        <f t="shared" si="128"/>
        <v>14</v>
      </c>
      <c r="AG698" s="88"/>
      <c r="AH698" s="153">
        <f t="shared" si="187"/>
        <v>28</v>
      </c>
      <c r="AI698" s="88"/>
      <c r="AJ698" s="85"/>
      <c r="AK698" s="175"/>
      <c r="AL698" s="67"/>
      <c r="AM698" s="153">
        <f t="shared" si="104"/>
        <v>3</v>
      </c>
      <c r="AN698" s="88"/>
      <c r="AO698" s="153">
        <f t="shared" si="105"/>
        <v>7</v>
      </c>
      <c r="AP698" s="88"/>
      <c r="AQ698" s="153">
        <f t="shared" si="129"/>
        <v>14</v>
      </c>
      <c r="AR698" s="88"/>
      <c r="AS698" s="153">
        <f t="shared" si="106"/>
        <v>28</v>
      </c>
      <c r="AT698" s="88"/>
      <c r="AU698" s="85"/>
      <c r="AV698" s="94"/>
      <c r="AW698" s="199"/>
      <c r="AX698" s="200"/>
    </row>
    <row r="699" spans="1:50" s="1" customFormat="1" ht="15" customHeight="1" x14ac:dyDescent="0.25">
      <c r="A699" s="1" t="s">
        <v>887</v>
      </c>
      <c r="B699" s="147" t="s">
        <v>674</v>
      </c>
      <c r="C699" s="148" t="s">
        <v>772</v>
      </c>
      <c r="D699" s="213" t="s">
        <v>47</v>
      </c>
      <c r="E699" s="149" t="s">
        <v>48</v>
      </c>
      <c r="F699" s="215" t="s">
        <v>49</v>
      </c>
      <c r="G699" s="213" t="s">
        <v>63</v>
      </c>
      <c r="H699" s="150">
        <v>25</v>
      </c>
      <c r="I699" s="114"/>
      <c r="J699" s="110"/>
      <c r="K699" s="110"/>
      <c r="L699" s="110"/>
      <c r="M699" s="185" t="s">
        <v>1292</v>
      </c>
      <c r="N699" s="94"/>
      <c r="O699" s="74"/>
      <c r="P699" s="111"/>
      <c r="Q699" s="153">
        <f t="shared" si="196"/>
        <v>3</v>
      </c>
      <c r="R699" s="88"/>
      <c r="S699" s="153">
        <f t="shared" si="186"/>
        <v>7</v>
      </c>
      <c r="T699" s="88"/>
      <c r="U699" s="153">
        <f t="shared" si="213"/>
        <v>14</v>
      </c>
      <c r="V699" s="88"/>
      <c r="W699" s="153">
        <f t="shared" si="103"/>
        <v>28</v>
      </c>
      <c r="X699" s="88"/>
      <c r="Y699" s="85"/>
      <c r="Z699" s="175"/>
      <c r="AA699" s="83"/>
      <c r="AB699" s="153">
        <f>K699+3</f>
        <v>3</v>
      </c>
      <c r="AC699" s="88"/>
      <c r="AD699" s="153">
        <f>K699+7</f>
        <v>7</v>
      </c>
      <c r="AE699" s="88"/>
      <c r="AF699" s="153">
        <f>K699+14</f>
        <v>14</v>
      </c>
      <c r="AG699" s="88"/>
      <c r="AH699" s="153">
        <f t="shared" si="187"/>
        <v>28</v>
      </c>
      <c r="AI699" s="88"/>
      <c r="AJ699" s="85"/>
      <c r="AK699" s="175"/>
      <c r="AL699" s="67"/>
      <c r="AM699" s="153">
        <f t="shared" si="104"/>
        <v>3</v>
      </c>
      <c r="AN699" s="88"/>
      <c r="AO699" s="153">
        <f t="shared" si="105"/>
        <v>7</v>
      </c>
      <c r="AP699" s="88"/>
      <c r="AQ699" s="153">
        <f>L699+14</f>
        <v>14</v>
      </c>
      <c r="AR699" s="88"/>
      <c r="AS699" s="153">
        <f t="shared" si="106"/>
        <v>28</v>
      </c>
      <c r="AT699" s="88"/>
      <c r="AU699" s="85"/>
      <c r="AV699" s="94"/>
      <c r="AW699" s="199"/>
      <c r="AX699" s="200"/>
    </row>
    <row r="700" spans="1:50" s="1" customFormat="1" ht="15" customHeight="1" x14ac:dyDescent="0.25">
      <c r="A700" s="1" t="s">
        <v>888</v>
      </c>
      <c r="B700" s="147" t="s">
        <v>674</v>
      </c>
      <c r="C700" s="148" t="s">
        <v>774</v>
      </c>
      <c r="D700" s="213" t="s">
        <v>47</v>
      </c>
      <c r="E700" s="149" t="s">
        <v>48</v>
      </c>
      <c r="F700" s="217" t="s">
        <v>49</v>
      </c>
      <c r="G700" s="213" t="s">
        <v>173</v>
      </c>
      <c r="H700" s="150">
        <v>25</v>
      </c>
      <c r="I700" s="114"/>
      <c r="J700" s="110"/>
      <c r="K700" s="110"/>
      <c r="L700" s="110"/>
      <c r="M700" s="185" t="s">
        <v>1292</v>
      </c>
      <c r="N700" s="94"/>
      <c r="O700" s="74"/>
      <c r="P700" s="111"/>
      <c r="Q700" s="153">
        <f t="shared" si="196"/>
        <v>3</v>
      </c>
      <c r="R700" s="88"/>
      <c r="S700" s="153">
        <f t="shared" si="186"/>
        <v>7</v>
      </c>
      <c r="T700" s="88"/>
      <c r="U700" s="153">
        <f t="shared" si="213"/>
        <v>14</v>
      </c>
      <c r="V700" s="88"/>
      <c r="W700" s="153">
        <f t="shared" si="103"/>
        <v>28</v>
      </c>
      <c r="X700" s="88"/>
      <c r="Y700" s="85"/>
      <c r="Z700" s="175"/>
      <c r="AA700" s="83"/>
      <c r="AB700" s="153">
        <f>K700+3</f>
        <v>3</v>
      </c>
      <c r="AC700" s="88"/>
      <c r="AD700" s="153">
        <f>K700+7</f>
        <v>7</v>
      </c>
      <c r="AE700" s="88"/>
      <c r="AF700" s="153">
        <f>K700+14</f>
        <v>14</v>
      </c>
      <c r="AG700" s="88"/>
      <c r="AH700" s="153">
        <f t="shared" si="187"/>
        <v>28</v>
      </c>
      <c r="AI700" s="88"/>
      <c r="AJ700" s="85"/>
      <c r="AK700" s="175"/>
      <c r="AL700" s="67"/>
      <c r="AM700" s="153">
        <f t="shared" si="104"/>
        <v>3</v>
      </c>
      <c r="AN700" s="88"/>
      <c r="AO700" s="153">
        <f t="shared" si="105"/>
        <v>7</v>
      </c>
      <c r="AP700" s="88"/>
      <c r="AQ700" s="153">
        <f>L700+14</f>
        <v>14</v>
      </c>
      <c r="AR700" s="88"/>
      <c r="AS700" s="153">
        <f t="shared" si="106"/>
        <v>28</v>
      </c>
      <c r="AT700" s="88"/>
      <c r="AU700" s="85"/>
      <c r="AV700" s="94"/>
      <c r="AW700" s="199"/>
      <c r="AX700" s="200"/>
    </row>
    <row r="701" spans="1:50" s="1" customFormat="1" ht="15" customHeight="1" x14ac:dyDescent="0.25">
      <c r="A701" s="1" t="s">
        <v>889</v>
      </c>
      <c r="B701" s="147" t="s">
        <v>674</v>
      </c>
      <c r="C701" s="148" t="s">
        <v>776</v>
      </c>
      <c r="D701" s="213" t="s">
        <v>47</v>
      </c>
      <c r="E701" s="149" t="s">
        <v>48</v>
      </c>
      <c r="F701" s="217" t="s">
        <v>49</v>
      </c>
      <c r="G701" s="213" t="s">
        <v>173</v>
      </c>
      <c r="H701" s="150">
        <v>25</v>
      </c>
      <c r="I701" s="114"/>
      <c r="J701" s="110"/>
      <c r="K701" s="110"/>
      <c r="L701" s="110"/>
      <c r="M701" s="185" t="s">
        <v>1292</v>
      </c>
      <c r="N701" s="94"/>
      <c r="O701" s="74"/>
      <c r="P701" s="111"/>
      <c r="Q701" s="153">
        <f t="shared" si="196"/>
        <v>3</v>
      </c>
      <c r="R701" s="88"/>
      <c r="S701" s="153">
        <f t="shared" si="186"/>
        <v>7</v>
      </c>
      <c r="T701" s="88"/>
      <c r="U701" s="153">
        <f t="shared" si="213"/>
        <v>14</v>
      </c>
      <c r="V701" s="88"/>
      <c r="W701" s="153">
        <f t="shared" si="103"/>
        <v>28</v>
      </c>
      <c r="X701" s="88"/>
      <c r="Y701" s="85"/>
      <c r="Z701" s="175"/>
      <c r="AA701" s="83"/>
      <c r="AB701" s="153">
        <f>K701+3</f>
        <v>3</v>
      </c>
      <c r="AC701" s="88"/>
      <c r="AD701" s="153">
        <f>K701+7</f>
        <v>7</v>
      </c>
      <c r="AE701" s="88"/>
      <c r="AF701" s="153">
        <f>K701+14</f>
        <v>14</v>
      </c>
      <c r="AG701" s="88"/>
      <c r="AH701" s="153">
        <f t="shared" si="187"/>
        <v>28</v>
      </c>
      <c r="AI701" s="88"/>
      <c r="AJ701" s="85"/>
      <c r="AK701" s="175"/>
      <c r="AL701" s="67"/>
      <c r="AM701" s="153">
        <f t="shared" si="104"/>
        <v>3</v>
      </c>
      <c r="AN701" s="88"/>
      <c r="AO701" s="153">
        <f t="shared" si="105"/>
        <v>7</v>
      </c>
      <c r="AP701" s="88"/>
      <c r="AQ701" s="153">
        <f>L701+14</f>
        <v>14</v>
      </c>
      <c r="AR701" s="88"/>
      <c r="AS701" s="153">
        <f t="shared" si="106"/>
        <v>28</v>
      </c>
      <c r="AT701" s="88"/>
      <c r="AU701" s="85"/>
      <c r="AV701" s="94"/>
      <c r="AW701" s="199"/>
      <c r="AX701" s="200"/>
    </row>
    <row r="702" spans="1:50" s="1" customFormat="1" ht="15" customHeight="1" x14ac:dyDescent="0.25">
      <c r="A702" s="1" t="s">
        <v>890</v>
      </c>
      <c r="B702" s="147" t="s">
        <v>674</v>
      </c>
      <c r="C702" s="148" t="s">
        <v>778</v>
      </c>
      <c r="D702" s="213" t="s">
        <v>47</v>
      </c>
      <c r="E702" s="149" t="s">
        <v>48</v>
      </c>
      <c r="F702" s="217" t="s">
        <v>49</v>
      </c>
      <c r="G702" s="213" t="s">
        <v>173</v>
      </c>
      <c r="H702" s="150">
        <v>25</v>
      </c>
      <c r="I702" s="114"/>
      <c r="J702" s="110"/>
      <c r="K702" s="110"/>
      <c r="L702" s="110"/>
      <c r="M702" s="185" t="s">
        <v>1292</v>
      </c>
      <c r="N702" s="94"/>
      <c r="O702" s="74"/>
      <c r="P702" s="111"/>
      <c r="Q702" s="153">
        <f t="shared" si="196"/>
        <v>3</v>
      </c>
      <c r="R702" s="88"/>
      <c r="S702" s="153">
        <f t="shared" si="186"/>
        <v>7</v>
      </c>
      <c r="T702" s="88"/>
      <c r="U702" s="153">
        <f t="shared" si="213"/>
        <v>14</v>
      </c>
      <c r="V702" s="88"/>
      <c r="W702" s="153">
        <f t="shared" si="103"/>
        <v>28</v>
      </c>
      <c r="X702" s="88"/>
      <c r="Y702" s="85"/>
      <c r="Z702" s="175"/>
      <c r="AA702" s="83"/>
      <c r="AB702" s="153">
        <f>K702+3</f>
        <v>3</v>
      </c>
      <c r="AC702" s="88"/>
      <c r="AD702" s="153">
        <f>K702+7</f>
        <v>7</v>
      </c>
      <c r="AE702" s="88"/>
      <c r="AF702" s="153">
        <f>K702+14</f>
        <v>14</v>
      </c>
      <c r="AG702" s="88"/>
      <c r="AH702" s="153">
        <f t="shared" si="187"/>
        <v>28</v>
      </c>
      <c r="AI702" s="88"/>
      <c r="AJ702" s="85"/>
      <c r="AK702" s="175"/>
      <c r="AL702" s="67"/>
      <c r="AM702" s="153">
        <f t="shared" si="104"/>
        <v>3</v>
      </c>
      <c r="AN702" s="88"/>
      <c r="AO702" s="153">
        <f t="shared" si="105"/>
        <v>7</v>
      </c>
      <c r="AP702" s="88"/>
      <c r="AQ702" s="153">
        <f>L702+14</f>
        <v>14</v>
      </c>
      <c r="AR702" s="88"/>
      <c r="AS702" s="153">
        <f t="shared" si="106"/>
        <v>28</v>
      </c>
      <c r="AT702" s="88"/>
      <c r="AU702" s="85"/>
      <c r="AV702" s="94"/>
      <c r="AW702" s="199"/>
      <c r="AX702" s="200"/>
    </row>
    <row r="703" spans="1:50" s="1" customFormat="1" ht="15" customHeight="1" x14ac:dyDescent="0.25">
      <c r="A703" s="1" t="s">
        <v>891</v>
      </c>
      <c r="B703" s="147" t="s">
        <v>674</v>
      </c>
      <c r="C703" s="148" t="s">
        <v>780</v>
      </c>
      <c r="D703" s="213" t="s">
        <v>47</v>
      </c>
      <c r="E703" s="149" t="s">
        <v>48</v>
      </c>
      <c r="F703" s="217" t="s">
        <v>49</v>
      </c>
      <c r="G703" s="213" t="s">
        <v>173</v>
      </c>
      <c r="H703" s="150">
        <v>25</v>
      </c>
      <c r="I703" s="114"/>
      <c r="J703" s="110"/>
      <c r="K703" s="110"/>
      <c r="L703" s="110"/>
      <c r="M703" s="185" t="s">
        <v>1292</v>
      </c>
      <c r="N703" s="94"/>
      <c r="O703" s="74"/>
      <c r="P703" s="111"/>
      <c r="Q703" s="153">
        <f t="shared" si="196"/>
        <v>3</v>
      </c>
      <c r="R703" s="88"/>
      <c r="S703" s="153">
        <f t="shared" si="186"/>
        <v>7</v>
      </c>
      <c r="T703" s="88"/>
      <c r="U703" s="153">
        <f t="shared" si="213"/>
        <v>14</v>
      </c>
      <c r="V703" s="88"/>
      <c r="W703" s="153">
        <f t="shared" si="103"/>
        <v>28</v>
      </c>
      <c r="X703" s="88"/>
      <c r="Y703" s="85"/>
      <c r="Z703" s="175"/>
      <c r="AA703" s="83"/>
      <c r="AB703" s="153">
        <f t="shared" ref="AB703" si="222">K703+3</f>
        <v>3</v>
      </c>
      <c r="AC703" s="88"/>
      <c r="AD703" s="153">
        <f t="shared" ref="AD703" si="223">K703+7</f>
        <v>7</v>
      </c>
      <c r="AE703" s="88"/>
      <c r="AF703" s="153">
        <f t="shared" ref="AF703" si="224">K703+14</f>
        <v>14</v>
      </c>
      <c r="AG703" s="88"/>
      <c r="AH703" s="153">
        <f t="shared" si="187"/>
        <v>28</v>
      </c>
      <c r="AI703" s="88"/>
      <c r="AJ703" s="85"/>
      <c r="AK703" s="175"/>
      <c r="AL703" s="67"/>
      <c r="AM703" s="153">
        <f t="shared" si="104"/>
        <v>3</v>
      </c>
      <c r="AN703" s="88"/>
      <c r="AO703" s="153">
        <f t="shared" si="105"/>
        <v>7</v>
      </c>
      <c r="AP703" s="88"/>
      <c r="AQ703" s="153">
        <f t="shared" ref="AQ703" si="225">L703+14</f>
        <v>14</v>
      </c>
      <c r="AR703" s="88"/>
      <c r="AS703" s="153">
        <f t="shared" si="106"/>
        <v>28</v>
      </c>
      <c r="AT703" s="88"/>
      <c r="AU703" s="85"/>
      <c r="AV703" s="94"/>
      <c r="AW703" s="199"/>
      <c r="AX703" s="200"/>
    </row>
    <row r="704" spans="1:50" s="1" customFormat="1" ht="15" customHeight="1" x14ac:dyDescent="0.25">
      <c r="A704" s="1" t="s">
        <v>892</v>
      </c>
      <c r="B704" s="147" t="s">
        <v>674</v>
      </c>
      <c r="C704" s="148" t="s">
        <v>782</v>
      </c>
      <c r="D704" s="213" t="s">
        <v>47</v>
      </c>
      <c r="E704" s="149" t="s">
        <v>48</v>
      </c>
      <c r="F704" s="217" t="s">
        <v>49</v>
      </c>
      <c r="G704" s="213" t="s">
        <v>173</v>
      </c>
      <c r="H704" s="150">
        <v>25</v>
      </c>
      <c r="I704" s="114"/>
      <c r="J704" s="110"/>
      <c r="K704" s="110"/>
      <c r="L704" s="110"/>
      <c r="M704" s="185" t="s">
        <v>1292</v>
      </c>
      <c r="N704" s="94"/>
      <c r="O704" s="74"/>
      <c r="P704" s="111"/>
      <c r="Q704" s="153">
        <f t="shared" si="196"/>
        <v>3</v>
      </c>
      <c r="R704" s="88"/>
      <c r="S704" s="153">
        <f t="shared" si="186"/>
        <v>7</v>
      </c>
      <c r="T704" s="88"/>
      <c r="U704" s="153">
        <f t="shared" si="213"/>
        <v>14</v>
      </c>
      <c r="V704" s="88"/>
      <c r="W704" s="153">
        <f t="shared" si="103"/>
        <v>28</v>
      </c>
      <c r="X704" s="88"/>
      <c r="Y704" s="85"/>
      <c r="Z704" s="175"/>
      <c r="AA704" s="83"/>
      <c r="AB704" s="153">
        <f>K704+3</f>
        <v>3</v>
      </c>
      <c r="AC704" s="88"/>
      <c r="AD704" s="153">
        <f>K704+7</f>
        <v>7</v>
      </c>
      <c r="AE704" s="88"/>
      <c r="AF704" s="153">
        <f>K704+14</f>
        <v>14</v>
      </c>
      <c r="AG704" s="88"/>
      <c r="AH704" s="153">
        <f t="shared" si="187"/>
        <v>28</v>
      </c>
      <c r="AI704" s="88"/>
      <c r="AJ704" s="85"/>
      <c r="AK704" s="175"/>
      <c r="AL704" s="67"/>
      <c r="AM704" s="153">
        <f t="shared" si="104"/>
        <v>3</v>
      </c>
      <c r="AN704" s="88"/>
      <c r="AO704" s="153">
        <f t="shared" si="105"/>
        <v>7</v>
      </c>
      <c r="AP704" s="88"/>
      <c r="AQ704" s="153">
        <f>L704+14</f>
        <v>14</v>
      </c>
      <c r="AR704" s="88"/>
      <c r="AS704" s="153">
        <f t="shared" si="106"/>
        <v>28</v>
      </c>
      <c r="AT704" s="88"/>
      <c r="AU704" s="85"/>
      <c r="AV704" s="94"/>
      <c r="AW704" s="199"/>
      <c r="AX704" s="200"/>
    </row>
    <row r="705" spans="1:50" s="1" customFormat="1" ht="15" customHeight="1" x14ac:dyDescent="0.25">
      <c r="A705" s="1" t="s">
        <v>893</v>
      </c>
      <c r="B705" s="147" t="s">
        <v>674</v>
      </c>
      <c r="C705" s="148" t="s">
        <v>784</v>
      </c>
      <c r="D705" s="213" t="s">
        <v>47</v>
      </c>
      <c r="E705" s="149" t="s">
        <v>48</v>
      </c>
      <c r="F705" s="217" t="s">
        <v>49</v>
      </c>
      <c r="G705" s="213" t="s">
        <v>173</v>
      </c>
      <c r="H705" s="150">
        <v>25</v>
      </c>
      <c r="I705" s="114"/>
      <c r="J705" s="110"/>
      <c r="K705" s="110"/>
      <c r="L705" s="110"/>
      <c r="M705" s="185" t="s">
        <v>1292</v>
      </c>
      <c r="N705" s="94"/>
      <c r="O705" s="74"/>
      <c r="P705" s="111"/>
      <c r="Q705" s="153">
        <f t="shared" si="196"/>
        <v>3</v>
      </c>
      <c r="R705" s="88"/>
      <c r="S705" s="153">
        <f t="shared" si="186"/>
        <v>7</v>
      </c>
      <c r="T705" s="88"/>
      <c r="U705" s="153">
        <f t="shared" si="213"/>
        <v>14</v>
      </c>
      <c r="V705" s="88"/>
      <c r="W705" s="153">
        <f t="shared" si="103"/>
        <v>28</v>
      </c>
      <c r="X705" s="88"/>
      <c r="Y705" s="85"/>
      <c r="Z705" s="175"/>
      <c r="AA705" s="83"/>
      <c r="AB705" s="153">
        <f>K705+3</f>
        <v>3</v>
      </c>
      <c r="AC705" s="88"/>
      <c r="AD705" s="153">
        <f>K705+7</f>
        <v>7</v>
      </c>
      <c r="AE705" s="88"/>
      <c r="AF705" s="153">
        <f>K705+14</f>
        <v>14</v>
      </c>
      <c r="AG705" s="88"/>
      <c r="AH705" s="153">
        <f t="shared" si="187"/>
        <v>28</v>
      </c>
      <c r="AI705" s="88"/>
      <c r="AJ705" s="85"/>
      <c r="AK705" s="175"/>
      <c r="AL705" s="67"/>
      <c r="AM705" s="153">
        <f t="shared" si="104"/>
        <v>3</v>
      </c>
      <c r="AN705" s="88"/>
      <c r="AO705" s="153">
        <f t="shared" si="105"/>
        <v>7</v>
      </c>
      <c r="AP705" s="88"/>
      <c r="AQ705" s="153">
        <f>L705+14</f>
        <v>14</v>
      </c>
      <c r="AR705" s="88"/>
      <c r="AS705" s="153">
        <f t="shared" si="106"/>
        <v>28</v>
      </c>
      <c r="AT705" s="88"/>
      <c r="AU705" s="85"/>
      <c r="AV705" s="94"/>
      <c r="AW705" s="199"/>
      <c r="AX705" s="200"/>
    </row>
    <row r="706" spans="1:50" s="1" customFormat="1" ht="15" customHeight="1" x14ac:dyDescent="0.25">
      <c r="A706" s="1" t="s">
        <v>894</v>
      </c>
      <c r="B706" s="147" t="s">
        <v>674</v>
      </c>
      <c r="C706" s="148" t="s">
        <v>786</v>
      </c>
      <c r="D706" s="213" t="s">
        <v>47</v>
      </c>
      <c r="E706" s="149" t="s">
        <v>48</v>
      </c>
      <c r="F706" s="217" t="s">
        <v>49</v>
      </c>
      <c r="G706" s="213" t="s">
        <v>173</v>
      </c>
      <c r="H706" s="150">
        <v>25</v>
      </c>
      <c r="I706" s="114"/>
      <c r="J706" s="110"/>
      <c r="K706" s="110"/>
      <c r="L706" s="110"/>
      <c r="M706" s="185" t="s">
        <v>1292</v>
      </c>
      <c r="N706" s="94"/>
      <c r="O706" s="74"/>
      <c r="P706" s="111"/>
      <c r="Q706" s="153">
        <f t="shared" si="196"/>
        <v>3</v>
      </c>
      <c r="R706" s="88"/>
      <c r="S706" s="153">
        <f t="shared" si="186"/>
        <v>7</v>
      </c>
      <c r="T706" s="88"/>
      <c r="U706" s="153">
        <f t="shared" si="213"/>
        <v>14</v>
      </c>
      <c r="V706" s="88"/>
      <c r="W706" s="153">
        <f t="shared" si="103"/>
        <v>28</v>
      </c>
      <c r="X706" s="88"/>
      <c r="Y706" s="85"/>
      <c r="Z706" s="175"/>
      <c r="AA706" s="83"/>
      <c r="AB706" s="153">
        <f>K706+3</f>
        <v>3</v>
      </c>
      <c r="AC706" s="88"/>
      <c r="AD706" s="153">
        <f>K706+7</f>
        <v>7</v>
      </c>
      <c r="AE706" s="88"/>
      <c r="AF706" s="153">
        <f>K706+14</f>
        <v>14</v>
      </c>
      <c r="AG706" s="88"/>
      <c r="AH706" s="153">
        <f t="shared" si="187"/>
        <v>28</v>
      </c>
      <c r="AI706" s="88"/>
      <c r="AJ706" s="85"/>
      <c r="AK706" s="175"/>
      <c r="AL706" s="67"/>
      <c r="AM706" s="153">
        <f t="shared" si="104"/>
        <v>3</v>
      </c>
      <c r="AN706" s="88"/>
      <c r="AO706" s="153">
        <f t="shared" si="105"/>
        <v>7</v>
      </c>
      <c r="AP706" s="88"/>
      <c r="AQ706" s="153">
        <f>L706+14</f>
        <v>14</v>
      </c>
      <c r="AR706" s="88"/>
      <c r="AS706" s="153">
        <f t="shared" si="106"/>
        <v>28</v>
      </c>
      <c r="AT706" s="88"/>
      <c r="AU706" s="85"/>
      <c r="AV706" s="94"/>
      <c r="AW706" s="199"/>
      <c r="AX706" s="200"/>
    </row>
    <row r="707" spans="1:50" s="1" customFormat="1" ht="15" customHeight="1" x14ac:dyDescent="0.25">
      <c r="A707" s="1" t="s">
        <v>895</v>
      </c>
      <c r="B707" s="147" t="s">
        <v>674</v>
      </c>
      <c r="C707" s="148" t="s">
        <v>788</v>
      </c>
      <c r="D707" s="213" t="s">
        <v>47</v>
      </c>
      <c r="E707" s="149" t="s">
        <v>48</v>
      </c>
      <c r="F707" s="217" t="s">
        <v>49</v>
      </c>
      <c r="G707" s="213" t="s">
        <v>173</v>
      </c>
      <c r="H707" s="150">
        <v>25</v>
      </c>
      <c r="I707" s="114"/>
      <c r="J707" s="110"/>
      <c r="K707" s="110"/>
      <c r="L707" s="110"/>
      <c r="M707" s="185" t="s">
        <v>1292</v>
      </c>
      <c r="N707" s="94"/>
      <c r="O707" s="74"/>
      <c r="P707" s="111"/>
      <c r="Q707" s="153">
        <f t="shared" si="196"/>
        <v>3</v>
      </c>
      <c r="R707" s="88"/>
      <c r="S707" s="153">
        <f t="shared" si="186"/>
        <v>7</v>
      </c>
      <c r="T707" s="88"/>
      <c r="U707" s="153">
        <f t="shared" si="213"/>
        <v>14</v>
      </c>
      <c r="V707" s="88"/>
      <c r="W707" s="153">
        <f t="shared" si="103"/>
        <v>28</v>
      </c>
      <c r="X707" s="88"/>
      <c r="Y707" s="85"/>
      <c r="Z707" s="175"/>
      <c r="AA707" s="83"/>
      <c r="AB707" s="153">
        <f>K707+3</f>
        <v>3</v>
      </c>
      <c r="AC707" s="88"/>
      <c r="AD707" s="153">
        <f>K707+7</f>
        <v>7</v>
      </c>
      <c r="AE707" s="88"/>
      <c r="AF707" s="153">
        <f>K707+14</f>
        <v>14</v>
      </c>
      <c r="AG707" s="88"/>
      <c r="AH707" s="153">
        <f t="shared" si="187"/>
        <v>28</v>
      </c>
      <c r="AI707" s="88"/>
      <c r="AJ707" s="85"/>
      <c r="AK707" s="175"/>
      <c r="AL707" s="67"/>
      <c r="AM707" s="153">
        <f t="shared" si="104"/>
        <v>3</v>
      </c>
      <c r="AN707" s="88"/>
      <c r="AO707" s="153">
        <f t="shared" si="105"/>
        <v>7</v>
      </c>
      <c r="AP707" s="88"/>
      <c r="AQ707" s="153">
        <f>L707+14</f>
        <v>14</v>
      </c>
      <c r="AR707" s="88"/>
      <c r="AS707" s="153">
        <f t="shared" si="106"/>
        <v>28</v>
      </c>
      <c r="AT707" s="88"/>
      <c r="AU707" s="85"/>
      <c r="AV707" s="94"/>
      <c r="AW707" s="199"/>
      <c r="AX707" s="200"/>
    </row>
    <row r="708" spans="1:50" s="1" customFormat="1" ht="15" customHeight="1" x14ac:dyDescent="0.25">
      <c r="A708" s="1" t="s">
        <v>896</v>
      </c>
      <c r="B708" s="147" t="s">
        <v>674</v>
      </c>
      <c r="C708" s="148" t="s">
        <v>790</v>
      </c>
      <c r="D708" s="213" t="s">
        <v>47</v>
      </c>
      <c r="E708" s="149" t="s">
        <v>48</v>
      </c>
      <c r="F708" s="217" t="s">
        <v>49</v>
      </c>
      <c r="G708" s="213" t="s">
        <v>173</v>
      </c>
      <c r="H708" s="150">
        <v>25</v>
      </c>
      <c r="I708" s="114"/>
      <c r="J708" s="110"/>
      <c r="K708" s="110"/>
      <c r="L708" s="110"/>
      <c r="M708" s="185" t="s">
        <v>1292</v>
      </c>
      <c r="N708" s="94"/>
      <c r="O708" s="74"/>
      <c r="P708" s="111"/>
      <c r="Q708" s="153">
        <f t="shared" si="196"/>
        <v>3</v>
      </c>
      <c r="R708" s="88"/>
      <c r="S708" s="153">
        <f t="shared" si="186"/>
        <v>7</v>
      </c>
      <c r="T708" s="88"/>
      <c r="U708" s="153">
        <f t="shared" si="213"/>
        <v>14</v>
      </c>
      <c r="V708" s="88"/>
      <c r="W708" s="153">
        <f t="shared" si="103"/>
        <v>28</v>
      </c>
      <c r="X708" s="88"/>
      <c r="Y708" s="85"/>
      <c r="Z708" s="175"/>
      <c r="AA708" s="83"/>
      <c r="AB708" s="153">
        <f t="shared" ref="AB708" si="226">K708+3</f>
        <v>3</v>
      </c>
      <c r="AC708" s="88"/>
      <c r="AD708" s="153">
        <f t="shared" ref="AD708" si="227">K708+7</f>
        <v>7</v>
      </c>
      <c r="AE708" s="88"/>
      <c r="AF708" s="153">
        <f t="shared" ref="AF708" si="228">K708+14</f>
        <v>14</v>
      </c>
      <c r="AG708" s="88"/>
      <c r="AH708" s="153">
        <f t="shared" si="187"/>
        <v>28</v>
      </c>
      <c r="AI708" s="88"/>
      <c r="AJ708" s="85"/>
      <c r="AK708" s="175"/>
      <c r="AL708" s="67"/>
      <c r="AM708" s="153">
        <f t="shared" si="104"/>
        <v>3</v>
      </c>
      <c r="AN708" s="88"/>
      <c r="AO708" s="153">
        <f t="shared" si="105"/>
        <v>7</v>
      </c>
      <c r="AP708" s="88"/>
      <c r="AQ708" s="153">
        <f t="shared" ref="AQ708" si="229">L708+14</f>
        <v>14</v>
      </c>
      <c r="AR708" s="88"/>
      <c r="AS708" s="153">
        <f t="shared" si="106"/>
        <v>28</v>
      </c>
      <c r="AT708" s="88"/>
      <c r="AU708" s="85"/>
      <c r="AV708" s="94"/>
      <c r="AW708" s="199"/>
      <c r="AX708" s="200"/>
    </row>
    <row r="709" spans="1:50" s="1" customFormat="1" ht="15" customHeight="1" x14ac:dyDescent="0.25">
      <c r="A709" s="1" t="s">
        <v>897</v>
      </c>
      <c r="B709" s="147" t="s">
        <v>674</v>
      </c>
      <c r="C709" s="148" t="s">
        <v>792</v>
      </c>
      <c r="D709" s="213" t="s">
        <v>47</v>
      </c>
      <c r="E709" s="149" t="s">
        <v>48</v>
      </c>
      <c r="F709" s="217" t="s">
        <v>49</v>
      </c>
      <c r="G709" s="213" t="s">
        <v>173</v>
      </c>
      <c r="H709" s="150">
        <v>25</v>
      </c>
      <c r="I709" s="114"/>
      <c r="J709" s="110"/>
      <c r="K709" s="110"/>
      <c r="L709" s="110"/>
      <c r="M709" s="185" t="s">
        <v>1292</v>
      </c>
      <c r="N709" s="94"/>
      <c r="O709" s="74"/>
      <c r="P709" s="111"/>
      <c r="Q709" s="153">
        <f t="shared" si="196"/>
        <v>3</v>
      </c>
      <c r="R709" s="88"/>
      <c r="S709" s="153">
        <f t="shared" si="186"/>
        <v>7</v>
      </c>
      <c r="T709" s="88"/>
      <c r="U709" s="153">
        <f t="shared" si="213"/>
        <v>14</v>
      </c>
      <c r="V709" s="88"/>
      <c r="W709" s="153">
        <f t="shared" si="103"/>
        <v>28</v>
      </c>
      <c r="X709" s="88"/>
      <c r="Y709" s="85"/>
      <c r="Z709" s="175"/>
      <c r="AA709" s="83"/>
      <c r="AB709" s="153">
        <f>K709+3</f>
        <v>3</v>
      </c>
      <c r="AC709" s="88"/>
      <c r="AD709" s="153">
        <f>K709+7</f>
        <v>7</v>
      </c>
      <c r="AE709" s="88"/>
      <c r="AF709" s="153">
        <f>K709+14</f>
        <v>14</v>
      </c>
      <c r="AG709" s="88"/>
      <c r="AH709" s="153">
        <f t="shared" si="187"/>
        <v>28</v>
      </c>
      <c r="AI709" s="88"/>
      <c r="AJ709" s="85"/>
      <c r="AK709" s="175"/>
      <c r="AL709" s="67"/>
      <c r="AM709" s="153">
        <f t="shared" si="104"/>
        <v>3</v>
      </c>
      <c r="AN709" s="88"/>
      <c r="AO709" s="153">
        <f t="shared" si="105"/>
        <v>7</v>
      </c>
      <c r="AP709" s="88"/>
      <c r="AQ709" s="153">
        <f>L709+14</f>
        <v>14</v>
      </c>
      <c r="AR709" s="88"/>
      <c r="AS709" s="153">
        <f t="shared" si="106"/>
        <v>28</v>
      </c>
      <c r="AT709" s="88"/>
      <c r="AU709" s="85"/>
      <c r="AV709" s="94"/>
      <c r="AW709" s="199"/>
      <c r="AX709" s="200"/>
    </row>
    <row r="710" spans="1:50" s="1" customFormat="1" ht="15" customHeight="1" x14ac:dyDescent="0.25">
      <c r="A710" s="1" t="s">
        <v>898</v>
      </c>
      <c r="B710" s="147" t="s">
        <v>674</v>
      </c>
      <c r="C710" s="148" t="s">
        <v>794</v>
      </c>
      <c r="D710" s="213" t="s">
        <v>47</v>
      </c>
      <c r="E710" s="149" t="s">
        <v>48</v>
      </c>
      <c r="F710" s="217" t="s">
        <v>49</v>
      </c>
      <c r="G710" s="213" t="s">
        <v>173</v>
      </c>
      <c r="H710" s="150">
        <v>25</v>
      </c>
      <c r="I710" s="114"/>
      <c r="J710" s="110"/>
      <c r="K710" s="110"/>
      <c r="L710" s="110"/>
      <c r="M710" s="185" t="s">
        <v>1292</v>
      </c>
      <c r="N710" s="94"/>
      <c r="O710" s="74"/>
      <c r="P710" s="111"/>
      <c r="Q710" s="153">
        <f t="shared" si="196"/>
        <v>3</v>
      </c>
      <c r="R710" s="88"/>
      <c r="S710" s="153">
        <f t="shared" si="186"/>
        <v>7</v>
      </c>
      <c r="T710" s="88"/>
      <c r="U710" s="153">
        <f t="shared" si="213"/>
        <v>14</v>
      </c>
      <c r="V710" s="88"/>
      <c r="W710" s="153">
        <f t="shared" si="103"/>
        <v>28</v>
      </c>
      <c r="X710" s="88"/>
      <c r="Y710" s="85"/>
      <c r="Z710" s="175"/>
      <c r="AA710" s="83"/>
      <c r="AB710" s="153">
        <f>K710+3</f>
        <v>3</v>
      </c>
      <c r="AC710" s="88"/>
      <c r="AD710" s="153">
        <f>K710+7</f>
        <v>7</v>
      </c>
      <c r="AE710" s="88"/>
      <c r="AF710" s="153">
        <f>K710+14</f>
        <v>14</v>
      </c>
      <c r="AG710" s="88"/>
      <c r="AH710" s="153">
        <f t="shared" si="187"/>
        <v>28</v>
      </c>
      <c r="AI710" s="88"/>
      <c r="AJ710" s="85"/>
      <c r="AK710" s="175"/>
      <c r="AL710" s="67"/>
      <c r="AM710" s="153">
        <f t="shared" si="104"/>
        <v>3</v>
      </c>
      <c r="AN710" s="88"/>
      <c r="AO710" s="153">
        <f t="shared" si="105"/>
        <v>7</v>
      </c>
      <c r="AP710" s="88"/>
      <c r="AQ710" s="153">
        <f>L710+14</f>
        <v>14</v>
      </c>
      <c r="AR710" s="88"/>
      <c r="AS710" s="153">
        <f t="shared" si="106"/>
        <v>28</v>
      </c>
      <c r="AT710" s="88"/>
      <c r="AU710" s="85"/>
      <c r="AV710" s="94"/>
      <c r="AW710" s="199"/>
      <c r="AX710" s="200"/>
    </row>
    <row r="711" spans="1:50" s="1" customFormat="1" ht="15" customHeight="1" x14ac:dyDescent="0.25">
      <c r="A711" s="1" t="s">
        <v>899</v>
      </c>
      <c r="B711" s="147" t="s">
        <v>674</v>
      </c>
      <c r="C711" s="148" t="s">
        <v>796</v>
      </c>
      <c r="D711" s="213" t="s">
        <v>47</v>
      </c>
      <c r="E711" s="149" t="s">
        <v>48</v>
      </c>
      <c r="F711" s="217" t="s">
        <v>49</v>
      </c>
      <c r="G711" s="213" t="s">
        <v>173</v>
      </c>
      <c r="H711" s="150">
        <v>25</v>
      </c>
      <c r="I711" s="114"/>
      <c r="J711" s="110"/>
      <c r="K711" s="110"/>
      <c r="L711" s="110"/>
      <c r="M711" s="185" t="s">
        <v>1292</v>
      </c>
      <c r="N711" s="94"/>
      <c r="O711" s="74"/>
      <c r="P711" s="111"/>
      <c r="Q711" s="153">
        <f t="shared" si="196"/>
        <v>3</v>
      </c>
      <c r="R711" s="88"/>
      <c r="S711" s="153">
        <f t="shared" si="186"/>
        <v>7</v>
      </c>
      <c r="T711" s="88"/>
      <c r="U711" s="153">
        <f t="shared" si="213"/>
        <v>14</v>
      </c>
      <c r="V711" s="88"/>
      <c r="W711" s="153">
        <f t="shared" si="103"/>
        <v>28</v>
      </c>
      <c r="X711" s="88"/>
      <c r="Y711" s="85"/>
      <c r="Z711" s="175"/>
      <c r="AA711" s="83"/>
      <c r="AB711" s="153">
        <f>K711+3</f>
        <v>3</v>
      </c>
      <c r="AC711" s="88"/>
      <c r="AD711" s="153">
        <f>K711+7</f>
        <v>7</v>
      </c>
      <c r="AE711" s="88"/>
      <c r="AF711" s="153">
        <f>K711+14</f>
        <v>14</v>
      </c>
      <c r="AG711" s="88"/>
      <c r="AH711" s="153">
        <f t="shared" si="187"/>
        <v>28</v>
      </c>
      <c r="AI711" s="88"/>
      <c r="AJ711" s="85"/>
      <c r="AK711" s="175"/>
      <c r="AL711" s="67"/>
      <c r="AM711" s="153">
        <f t="shared" si="104"/>
        <v>3</v>
      </c>
      <c r="AN711" s="88"/>
      <c r="AO711" s="153">
        <f t="shared" si="105"/>
        <v>7</v>
      </c>
      <c r="AP711" s="88"/>
      <c r="AQ711" s="153">
        <f>L711+14</f>
        <v>14</v>
      </c>
      <c r="AR711" s="88"/>
      <c r="AS711" s="153">
        <f t="shared" si="106"/>
        <v>28</v>
      </c>
      <c r="AT711" s="88"/>
      <c r="AU711" s="85"/>
      <c r="AV711" s="94"/>
      <c r="AW711" s="199"/>
      <c r="AX711" s="200"/>
    </row>
    <row r="712" spans="1:50" s="1" customFormat="1" ht="15" customHeight="1" x14ac:dyDescent="0.25">
      <c r="A712" s="1" t="s">
        <v>900</v>
      </c>
      <c r="B712" s="147" t="s">
        <v>674</v>
      </c>
      <c r="C712" s="148" t="s">
        <v>798</v>
      </c>
      <c r="D712" s="213" t="s">
        <v>47</v>
      </c>
      <c r="E712" s="149" t="s">
        <v>48</v>
      </c>
      <c r="F712" s="217" t="s">
        <v>49</v>
      </c>
      <c r="G712" s="213" t="s">
        <v>173</v>
      </c>
      <c r="H712" s="150">
        <v>25</v>
      </c>
      <c r="I712" s="114"/>
      <c r="J712" s="110"/>
      <c r="K712" s="110"/>
      <c r="L712" s="110"/>
      <c r="M712" s="185" t="s">
        <v>1292</v>
      </c>
      <c r="N712" s="94"/>
      <c r="O712" s="74"/>
      <c r="P712" s="111"/>
      <c r="Q712" s="153">
        <f t="shared" si="196"/>
        <v>3</v>
      </c>
      <c r="R712" s="88"/>
      <c r="S712" s="153">
        <f t="shared" si="186"/>
        <v>7</v>
      </c>
      <c r="T712" s="88"/>
      <c r="U712" s="153">
        <f t="shared" si="213"/>
        <v>14</v>
      </c>
      <c r="V712" s="88"/>
      <c r="W712" s="153">
        <f t="shared" si="103"/>
        <v>28</v>
      </c>
      <c r="X712" s="88"/>
      <c r="Y712" s="85"/>
      <c r="Z712" s="175"/>
      <c r="AA712" s="83"/>
      <c r="AB712" s="153">
        <f t="shared" ref="AB712" si="230">K712+3</f>
        <v>3</v>
      </c>
      <c r="AC712" s="88"/>
      <c r="AD712" s="153">
        <f t="shared" ref="AD712" si="231">K712+7</f>
        <v>7</v>
      </c>
      <c r="AE712" s="88"/>
      <c r="AF712" s="153">
        <f t="shared" ref="AF712" si="232">K712+14</f>
        <v>14</v>
      </c>
      <c r="AG712" s="88"/>
      <c r="AH712" s="153">
        <f t="shared" si="187"/>
        <v>28</v>
      </c>
      <c r="AI712" s="88"/>
      <c r="AJ712" s="85"/>
      <c r="AK712" s="175"/>
      <c r="AL712" s="67"/>
      <c r="AM712" s="153">
        <f t="shared" si="104"/>
        <v>3</v>
      </c>
      <c r="AN712" s="88"/>
      <c r="AO712" s="153">
        <f t="shared" si="105"/>
        <v>7</v>
      </c>
      <c r="AP712" s="88"/>
      <c r="AQ712" s="153">
        <f t="shared" ref="AQ712" si="233">L712+14</f>
        <v>14</v>
      </c>
      <c r="AR712" s="88"/>
      <c r="AS712" s="153">
        <f t="shared" si="106"/>
        <v>28</v>
      </c>
      <c r="AT712" s="88"/>
      <c r="AU712" s="85"/>
      <c r="AV712" s="94"/>
      <c r="AW712" s="199"/>
      <c r="AX712" s="200"/>
    </row>
    <row r="713" spans="1:50" s="1" customFormat="1" ht="15" customHeight="1" x14ac:dyDescent="0.25">
      <c r="A713" s="1" t="s">
        <v>901</v>
      </c>
      <c r="B713" s="147" t="s">
        <v>674</v>
      </c>
      <c r="C713" s="148" t="s">
        <v>800</v>
      </c>
      <c r="D713" s="213" t="s">
        <v>47</v>
      </c>
      <c r="E713" s="149" t="s">
        <v>48</v>
      </c>
      <c r="F713" s="217" t="s">
        <v>49</v>
      </c>
      <c r="G713" s="213" t="s">
        <v>173</v>
      </c>
      <c r="H713" s="150">
        <v>25</v>
      </c>
      <c r="I713" s="114"/>
      <c r="J713" s="110"/>
      <c r="K713" s="110"/>
      <c r="L713" s="110"/>
      <c r="M713" s="185" t="s">
        <v>1292</v>
      </c>
      <c r="N713" s="94"/>
      <c r="O713" s="74"/>
      <c r="P713" s="111"/>
      <c r="Q713" s="153">
        <f t="shared" si="196"/>
        <v>3</v>
      </c>
      <c r="R713" s="88"/>
      <c r="S713" s="153">
        <f t="shared" si="186"/>
        <v>7</v>
      </c>
      <c r="T713" s="88"/>
      <c r="U713" s="153">
        <f t="shared" si="213"/>
        <v>14</v>
      </c>
      <c r="V713" s="88"/>
      <c r="W713" s="153">
        <f t="shared" si="103"/>
        <v>28</v>
      </c>
      <c r="X713" s="88"/>
      <c r="Y713" s="85"/>
      <c r="Z713" s="175"/>
      <c r="AA713" s="83"/>
      <c r="AB713" s="153">
        <f>K713+3</f>
        <v>3</v>
      </c>
      <c r="AC713" s="88"/>
      <c r="AD713" s="153">
        <f>K713+7</f>
        <v>7</v>
      </c>
      <c r="AE713" s="88"/>
      <c r="AF713" s="153">
        <f>K713+14</f>
        <v>14</v>
      </c>
      <c r="AG713" s="88"/>
      <c r="AH713" s="153">
        <f t="shared" si="187"/>
        <v>28</v>
      </c>
      <c r="AI713" s="88"/>
      <c r="AJ713" s="85"/>
      <c r="AK713" s="175"/>
      <c r="AL713" s="67"/>
      <c r="AM713" s="153">
        <f t="shared" si="104"/>
        <v>3</v>
      </c>
      <c r="AN713" s="88"/>
      <c r="AO713" s="153">
        <f t="shared" si="105"/>
        <v>7</v>
      </c>
      <c r="AP713" s="88"/>
      <c r="AQ713" s="153">
        <f>L713+14</f>
        <v>14</v>
      </c>
      <c r="AR713" s="88"/>
      <c r="AS713" s="153">
        <f t="shared" si="106"/>
        <v>28</v>
      </c>
      <c r="AT713" s="88"/>
      <c r="AU713" s="85"/>
      <c r="AV713" s="94"/>
      <c r="AW713" s="199"/>
      <c r="AX713" s="200"/>
    </row>
    <row r="714" spans="1:50" s="1" customFormat="1" ht="15" customHeight="1" x14ac:dyDescent="0.25">
      <c r="A714" s="1" t="s">
        <v>902</v>
      </c>
      <c r="B714" s="147" t="s">
        <v>674</v>
      </c>
      <c r="C714" s="148" t="s">
        <v>802</v>
      </c>
      <c r="D714" s="213" t="s">
        <v>47</v>
      </c>
      <c r="E714" s="149" t="s">
        <v>48</v>
      </c>
      <c r="F714" s="217" t="s">
        <v>49</v>
      </c>
      <c r="G714" s="213" t="s">
        <v>173</v>
      </c>
      <c r="H714" s="150">
        <v>25</v>
      </c>
      <c r="I714" s="114"/>
      <c r="J714" s="110"/>
      <c r="K714" s="110"/>
      <c r="L714" s="110"/>
      <c r="M714" s="185" t="s">
        <v>1292</v>
      </c>
      <c r="N714" s="94"/>
      <c r="O714" s="74"/>
      <c r="P714" s="111"/>
      <c r="Q714" s="153">
        <f t="shared" si="196"/>
        <v>3</v>
      </c>
      <c r="R714" s="88"/>
      <c r="S714" s="153">
        <f t="shared" si="186"/>
        <v>7</v>
      </c>
      <c r="T714" s="88"/>
      <c r="U714" s="153">
        <f t="shared" si="213"/>
        <v>14</v>
      </c>
      <c r="V714" s="88"/>
      <c r="W714" s="153">
        <f t="shared" si="103"/>
        <v>28</v>
      </c>
      <c r="X714" s="88"/>
      <c r="Y714" s="85"/>
      <c r="Z714" s="175"/>
      <c r="AA714" s="83"/>
      <c r="AB714" s="153">
        <f>K714+3</f>
        <v>3</v>
      </c>
      <c r="AC714" s="88"/>
      <c r="AD714" s="153">
        <f>K714+7</f>
        <v>7</v>
      </c>
      <c r="AE714" s="88"/>
      <c r="AF714" s="153">
        <f>K714+14</f>
        <v>14</v>
      </c>
      <c r="AG714" s="88"/>
      <c r="AH714" s="153">
        <f t="shared" si="187"/>
        <v>28</v>
      </c>
      <c r="AI714" s="88"/>
      <c r="AJ714" s="85"/>
      <c r="AK714" s="175"/>
      <c r="AL714" s="67"/>
      <c r="AM714" s="153">
        <f t="shared" si="104"/>
        <v>3</v>
      </c>
      <c r="AN714" s="88"/>
      <c r="AO714" s="153">
        <f t="shared" si="105"/>
        <v>7</v>
      </c>
      <c r="AP714" s="88"/>
      <c r="AQ714" s="153">
        <f>L714+14</f>
        <v>14</v>
      </c>
      <c r="AR714" s="88"/>
      <c r="AS714" s="153">
        <f t="shared" si="106"/>
        <v>28</v>
      </c>
      <c r="AT714" s="88"/>
      <c r="AU714" s="85"/>
      <c r="AV714" s="94"/>
      <c r="AW714" s="199"/>
      <c r="AX714" s="200"/>
    </row>
    <row r="715" spans="1:50" s="1" customFormat="1" ht="15" customHeight="1" x14ac:dyDescent="0.25">
      <c r="A715" s="1" t="s">
        <v>903</v>
      </c>
      <c r="B715" s="147" t="s">
        <v>674</v>
      </c>
      <c r="C715" s="148" t="s">
        <v>804</v>
      </c>
      <c r="D715" s="213" t="s">
        <v>47</v>
      </c>
      <c r="E715" s="149" t="s">
        <v>48</v>
      </c>
      <c r="F715" s="217" t="s">
        <v>49</v>
      </c>
      <c r="G715" s="213" t="s">
        <v>173</v>
      </c>
      <c r="H715" s="150">
        <v>25</v>
      </c>
      <c r="I715" s="114"/>
      <c r="J715" s="110"/>
      <c r="K715" s="110"/>
      <c r="L715" s="110"/>
      <c r="M715" s="185" t="s">
        <v>1292</v>
      </c>
      <c r="N715" s="94"/>
      <c r="O715" s="74"/>
      <c r="P715" s="111"/>
      <c r="Q715" s="153">
        <f t="shared" si="196"/>
        <v>3</v>
      </c>
      <c r="R715" s="88"/>
      <c r="S715" s="153">
        <f t="shared" si="186"/>
        <v>7</v>
      </c>
      <c r="T715" s="88"/>
      <c r="U715" s="153">
        <f t="shared" si="213"/>
        <v>14</v>
      </c>
      <c r="V715" s="88"/>
      <c r="W715" s="153">
        <f t="shared" si="103"/>
        <v>28</v>
      </c>
      <c r="X715" s="88"/>
      <c r="Y715" s="85"/>
      <c r="Z715" s="175"/>
      <c r="AA715" s="83"/>
      <c r="AB715" s="153">
        <f>K715+3</f>
        <v>3</v>
      </c>
      <c r="AC715" s="88"/>
      <c r="AD715" s="153">
        <f>K715+7</f>
        <v>7</v>
      </c>
      <c r="AE715" s="88"/>
      <c r="AF715" s="153">
        <f>K715+14</f>
        <v>14</v>
      </c>
      <c r="AG715" s="88"/>
      <c r="AH715" s="153">
        <f t="shared" si="187"/>
        <v>28</v>
      </c>
      <c r="AI715" s="88"/>
      <c r="AJ715" s="85"/>
      <c r="AK715" s="175"/>
      <c r="AL715" s="67"/>
      <c r="AM715" s="153">
        <f t="shared" si="104"/>
        <v>3</v>
      </c>
      <c r="AN715" s="88"/>
      <c r="AO715" s="153">
        <f t="shared" si="105"/>
        <v>7</v>
      </c>
      <c r="AP715" s="88"/>
      <c r="AQ715" s="153">
        <f>L715+14</f>
        <v>14</v>
      </c>
      <c r="AR715" s="88"/>
      <c r="AS715" s="153">
        <f t="shared" si="106"/>
        <v>28</v>
      </c>
      <c r="AT715" s="88"/>
      <c r="AU715" s="85"/>
      <c r="AV715" s="94"/>
      <c r="AW715" s="199"/>
      <c r="AX715" s="200"/>
    </row>
    <row r="716" spans="1:50" s="1" customFormat="1" ht="15" customHeight="1" x14ac:dyDescent="0.25">
      <c r="A716" s="1" t="s">
        <v>904</v>
      </c>
      <c r="B716" s="147" t="s">
        <v>674</v>
      </c>
      <c r="C716" s="148" t="s">
        <v>806</v>
      </c>
      <c r="D716" s="213" t="s">
        <v>47</v>
      </c>
      <c r="E716" s="149" t="s">
        <v>48</v>
      </c>
      <c r="F716" s="217" t="s">
        <v>49</v>
      </c>
      <c r="G716" s="213" t="s">
        <v>173</v>
      </c>
      <c r="H716" s="150">
        <v>25</v>
      </c>
      <c r="I716" s="114"/>
      <c r="J716" s="110"/>
      <c r="K716" s="110"/>
      <c r="L716" s="110"/>
      <c r="M716" s="185" t="s">
        <v>1292</v>
      </c>
      <c r="N716" s="94"/>
      <c r="O716" s="74"/>
      <c r="P716" s="111"/>
      <c r="Q716" s="153">
        <f t="shared" si="196"/>
        <v>3</v>
      </c>
      <c r="R716" s="88"/>
      <c r="S716" s="153">
        <f t="shared" si="186"/>
        <v>7</v>
      </c>
      <c r="T716" s="88"/>
      <c r="U716" s="153">
        <f t="shared" si="213"/>
        <v>14</v>
      </c>
      <c r="V716" s="88"/>
      <c r="W716" s="153">
        <f t="shared" si="103"/>
        <v>28</v>
      </c>
      <c r="X716" s="88"/>
      <c r="Y716" s="85"/>
      <c r="Z716" s="175"/>
      <c r="AA716" s="83"/>
      <c r="AB716" s="153">
        <f>K716+3</f>
        <v>3</v>
      </c>
      <c r="AC716" s="88"/>
      <c r="AD716" s="153">
        <f>K716+7</f>
        <v>7</v>
      </c>
      <c r="AE716" s="88"/>
      <c r="AF716" s="153">
        <f>K716+14</f>
        <v>14</v>
      </c>
      <c r="AG716" s="88"/>
      <c r="AH716" s="153">
        <f t="shared" si="187"/>
        <v>28</v>
      </c>
      <c r="AI716" s="88"/>
      <c r="AJ716" s="85"/>
      <c r="AK716" s="175"/>
      <c r="AL716" s="67"/>
      <c r="AM716" s="153">
        <f t="shared" si="104"/>
        <v>3</v>
      </c>
      <c r="AN716" s="88"/>
      <c r="AO716" s="153">
        <f t="shared" si="105"/>
        <v>7</v>
      </c>
      <c r="AP716" s="88"/>
      <c r="AQ716" s="153">
        <f>L716+14</f>
        <v>14</v>
      </c>
      <c r="AR716" s="88"/>
      <c r="AS716" s="153">
        <f t="shared" si="106"/>
        <v>28</v>
      </c>
      <c r="AT716" s="88"/>
      <c r="AU716" s="85"/>
      <c r="AV716" s="94"/>
      <c r="AW716" s="199"/>
      <c r="AX716" s="200"/>
    </row>
    <row r="717" spans="1:50" s="1" customFormat="1" ht="15" customHeight="1" x14ac:dyDescent="0.25">
      <c r="A717" s="1" t="s">
        <v>905</v>
      </c>
      <c r="B717" s="147" t="s">
        <v>674</v>
      </c>
      <c r="C717" s="148" t="s">
        <v>808</v>
      </c>
      <c r="D717" s="213" t="s">
        <v>47</v>
      </c>
      <c r="E717" s="149" t="s">
        <v>48</v>
      </c>
      <c r="F717" s="217" t="s">
        <v>49</v>
      </c>
      <c r="G717" s="213" t="s">
        <v>173</v>
      </c>
      <c r="H717" s="150">
        <v>25</v>
      </c>
      <c r="I717" s="114"/>
      <c r="J717" s="110"/>
      <c r="K717" s="110"/>
      <c r="L717" s="110"/>
      <c r="M717" s="185" t="s">
        <v>1292</v>
      </c>
      <c r="N717" s="94"/>
      <c r="O717" s="74"/>
      <c r="P717" s="111"/>
      <c r="Q717" s="153">
        <f t="shared" si="196"/>
        <v>3</v>
      </c>
      <c r="R717" s="88"/>
      <c r="S717" s="153">
        <f t="shared" si="186"/>
        <v>7</v>
      </c>
      <c r="T717" s="88"/>
      <c r="U717" s="153">
        <f t="shared" si="213"/>
        <v>14</v>
      </c>
      <c r="V717" s="88"/>
      <c r="W717" s="153">
        <f t="shared" si="103"/>
        <v>28</v>
      </c>
      <c r="X717" s="88"/>
      <c r="Y717" s="85"/>
      <c r="Z717" s="175"/>
      <c r="AA717" s="83"/>
      <c r="AB717" s="153">
        <f t="shared" ref="AB717" si="234">K717+3</f>
        <v>3</v>
      </c>
      <c r="AC717" s="88"/>
      <c r="AD717" s="153">
        <f t="shared" ref="AD717" si="235">K717+7</f>
        <v>7</v>
      </c>
      <c r="AE717" s="88"/>
      <c r="AF717" s="153">
        <f t="shared" ref="AF717" si="236">K717+14</f>
        <v>14</v>
      </c>
      <c r="AG717" s="88"/>
      <c r="AH717" s="153">
        <f t="shared" si="187"/>
        <v>28</v>
      </c>
      <c r="AI717" s="88"/>
      <c r="AJ717" s="85"/>
      <c r="AK717" s="175"/>
      <c r="AL717" s="67"/>
      <c r="AM717" s="153">
        <f t="shared" si="104"/>
        <v>3</v>
      </c>
      <c r="AN717" s="88"/>
      <c r="AO717" s="153">
        <f t="shared" si="105"/>
        <v>7</v>
      </c>
      <c r="AP717" s="88"/>
      <c r="AQ717" s="153">
        <f t="shared" ref="AQ717" si="237">L717+14</f>
        <v>14</v>
      </c>
      <c r="AR717" s="88"/>
      <c r="AS717" s="153">
        <f t="shared" si="106"/>
        <v>28</v>
      </c>
      <c r="AT717" s="88"/>
      <c r="AU717" s="85"/>
      <c r="AV717" s="94"/>
      <c r="AW717" s="199"/>
      <c r="AX717" s="200"/>
    </row>
    <row r="718" spans="1:50" s="1" customFormat="1" ht="15" customHeight="1" x14ac:dyDescent="0.25">
      <c r="A718" s="1" t="s">
        <v>906</v>
      </c>
      <c r="B718" s="147" t="s">
        <v>674</v>
      </c>
      <c r="C718" s="148" t="s">
        <v>810</v>
      </c>
      <c r="D718" s="213" t="s">
        <v>47</v>
      </c>
      <c r="E718" s="149" t="s">
        <v>48</v>
      </c>
      <c r="F718" s="217" t="s">
        <v>49</v>
      </c>
      <c r="G718" s="213" t="s">
        <v>173</v>
      </c>
      <c r="H718" s="150">
        <v>25</v>
      </c>
      <c r="I718" s="114"/>
      <c r="J718" s="110"/>
      <c r="K718" s="110"/>
      <c r="L718" s="110"/>
      <c r="M718" s="185" t="s">
        <v>1292</v>
      </c>
      <c r="N718" s="94"/>
      <c r="O718" s="74"/>
      <c r="P718" s="111"/>
      <c r="Q718" s="153">
        <f t="shared" si="196"/>
        <v>3</v>
      </c>
      <c r="R718" s="88"/>
      <c r="S718" s="153">
        <f t="shared" si="186"/>
        <v>7</v>
      </c>
      <c r="T718" s="88"/>
      <c r="U718" s="153">
        <f t="shared" si="213"/>
        <v>14</v>
      </c>
      <c r="V718" s="88"/>
      <c r="W718" s="153">
        <f t="shared" si="103"/>
        <v>28</v>
      </c>
      <c r="X718" s="88"/>
      <c r="Y718" s="85"/>
      <c r="Z718" s="175"/>
      <c r="AA718" s="83"/>
      <c r="AB718" s="153">
        <f>K718+3</f>
        <v>3</v>
      </c>
      <c r="AC718" s="88"/>
      <c r="AD718" s="153">
        <f>K718+7</f>
        <v>7</v>
      </c>
      <c r="AE718" s="88"/>
      <c r="AF718" s="153">
        <f>K718+14</f>
        <v>14</v>
      </c>
      <c r="AG718" s="88"/>
      <c r="AH718" s="153">
        <f t="shared" si="187"/>
        <v>28</v>
      </c>
      <c r="AI718" s="88"/>
      <c r="AJ718" s="85"/>
      <c r="AK718" s="175"/>
      <c r="AL718" s="67"/>
      <c r="AM718" s="153">
        <f t="shared" si="104"/>
        <v>3</v>
      </c>
      <c r="AN718" s="88"/>
      <c r="AO718" s="153">
        <f t="shared" si="105"/>
        <v>7</v>
      </c>
      <c r="AP718" s="88"/>
      <c r="AQ718" s="153">
        <f>L718+14</f>
        <v>14</v>
      </c>
      <c r="AR718" s="88"/>
      <c r="AS718" s="153">
        <f t="shared" si="106"/>
        <v>28</v>
      </c>
      <c r="AT718" s="88"/>
      <c r="AU718" s="85"/>
      <c r="AV718" s="94"/>
      <c r="AW718" s="199"/>
      <c r="AX718" s="200"/>
    </row>
    <row r="719" spans="1:50" s="1" customFormat="1" ht="15" customHeight="1" x14ac:dyDescent="0.25">
      <c r="A719" s="1" t="s">
        <v>907</v>
      </c>
      <c r="B719" s="147" t="s">
        <v>674</v>
      </c>
      <c r="C719" s="148" t="s">
        <v>812</v>
      </c>
      <c r="D719" s="213" t="s">
        <v>47</v>
      </c>
      <c r="E719" s="149" t="s">
        <v>48</v>
      </c>
      <c r="F719" s="217" t="s">
        <v>49</v>
      </c>
      <c r="G719" s="213" t="s">
        <v>173</v>
      </c>
      <c r="H719" s="150">
        <v>25</v>
      </c>
      <c r="I719" s="114"/>
      <c r="J719" s="110"/>
      <c r="K719" s="110"/>
      <c r="L719" s="110"/>
      <c r="M719" s="185" t="s">
        <v>1292</v>
      </c>
      <c r="N719" s="94"/>
      <c r="O719" s="74"/>
      <c r="P719" s="111"/>
      <c r="Q719" s="153">
        <f t="shared" si="196"/>
        <v>3</v>
      </c>
      <c r="R719" s="88"/>
      <c r="S719" s="153">
        <f t="shared" si="186"/>
        <v>7</v>
      </c>
      <c r="T719" s="88"/>
      <c r="U719" s="153">
        <f t="shared" si="213"/>
        <v>14</v>
      </c>
      <c r="V719" s="88"/>
      <c r="W719" s="153">
        <f t="shared" si="103"/>
        <v>28</v>
      </c>
      <c r="X719" s="88"/>
      <c r="Y719" s="85"/>
      <c r="Z719" s="175"/>
      <c r="AA719" s="83"/>
      <c r="AB719" s="153">
        <f>K719+3</f>
        <v>3</v>
      </c>
      <c r="AC719" s="88"/>
      <c r="AD719" s="153">
        <f>K719+7</f>
        <v>7</v>
      </c>
      <c r="AE719" s="88"/>
      <c r="AF719" s="153">
        <f>K719+14</f>
        <v>14</v>
      </c>
      <c r="AG719" s="88"/>
      <c r="AH719" s="153">
        <f t="shared" si="187"/>
        <v>28</v>
      </c>
      <c r="AI719" s="88"/>
      <c r="AJ719" s="85"/>
      <c r="AK719" s="175"/>
      <c r="AL719" s="67"/>
      <c r="AM719" s="153">
        <f t="shared" si="104"/>
        <v>3</v>
      </c>
      <c r="AN719" s="88"/>
      <c r="AO719" s="153">
        <f t="shared" si="105"/>
        <v>7</v>
      </c>
      <c r="AP719" s="88"/>
      <c r="AQ719" s="153">
        <f>L719+14</f>
        <v>14</v>
      </c>
      <c r="AR719" s="88"/>
      <c r="AS719" s="153">
        <f t="shared" si="106"/>
        <v>28</v>
      </c>
      <c r="AT719" s="88"/>
      <c r="AU719" s="85"/>
      <c r="AV719" s="94"/>
      <c r="AW719" s="199"/>
      <c r="AX719" s="200"/>
    </row>
    <row r="720" spans="1:50" s="1" customFormat="1" ht="15" customHeight="1" x14ac:dyDescent="0.25">
      <c r="A720" s="1" t="s">
        <v>908</v>
      </c>
      <c r="B720" s="147" t="s">
        <v>674</v>
      </c>
      <c r="C720" s="148" t="s">
        <v>814</v>
      </c>
      <c r="D720" s="213" t="s">
        <v>47</v>
      </c>
      <c r="E720" s="149" t="s">
        <v>48</v>
      </c>
      <c r="F720" s="217" t="s">
        <v>49</v>
      </c>
      <c r="G720" s="213" t="s">
        <v>173</v>
      </c>
      <c r="H720" s="150">
        <v>25</v>
      </c>
      <c r="I720" s="114"/>
      <c r="J720" s="110"/>
      <c r="K720" s="110"/>
      <c r="L720" s="110"/>
      <c r="M720" s="185" t="s">
        <v>1292</v>
      </c>
      <c r="N720" s="94"/>
      <c r="O720" s="74"/>
      <c r="P720" s="111"/>
      <c r="Q720" s="153">
        <f t="shared" si="196"/>
        <v>3</v>
      </c>
      <c r="R720" s="88"/>
      <c r="S720" s="153">
        <f t="shared" si="186"/>
        <v>7</v>
      </c>
      <c r="T720" s="88"/>
      <c r="U720" s="153">
        <f t="shared" si="213"/>
        <v>14</v>
      </c>
      <c r="V720" s="88"/>
      <c r="W720" s="153">
        <f t="shared" si="103"/>
        <v>28</v>
      </c>
      <c r="X720" s="88"/>
      <c r="Y720" s="85"/>
      <c r="Z720" s="175"/>
      <c r="AA720" s="83"/>
      <c r="AB720" s="153">
        <f>K720+3</f>
        <v>3</v>
      </c>
      <c r="AC720" s="88"/>
      <c r="AD720" s="153">
        <f>K720+7</f>
        <v>7</v>
      </c>
      <c r="AE720" s="88"/>
      <c r="AF720" s="153">
        <f>K720+14</f>
        <v>14</v>
      </c>
      <c r="AG720" s="88"/>
      <c r="AH720" s="153">
        <f t="shared" si="187"/>
        <v>28</v>
      </c>
      <c r="AI720" s="88"/>
      <c r="AJ720" s="85"/>
      <c r="AK720" s="175"/>
      <c r="AL720" s="67"/>
      <c r="AM720" s="153">
        <f t="shared" si="104"/>
        <v>3</v>
      </c>
      <c r="AN720" s="88"/>
      <c r="AO720" s="153">
        <f t="shared" si="105"/>
        <v>7</v>
      </c>
      <c r="AP720" s="88"/>
      <c r="AQ720" s="153">
        <f>L720+14</f>
        <v>14</v>
      </c>
      <c r="AR720" s="88"/>
      <c r="AS720" s="153">
        <f t="shared" si="106"/>
        <v>28</v>
      </c>
      <c r="AT720" s="88"/>
      <c r="AU720" s="85"/>
      <c r="AV720" s="94"/>
      <c r="AW720" s="199"/>
      <c r="AX720" s="200"/>
    </row>
    <row r="721" spans="1:50" s="1" customFormat="1" ht="15" customHeight="1" x14ac:dyDescent="0.25">
      <c r="A721" s="1" t="s">
        <v>909</v>
      </c>
      <c r="B721" s="147" t="s">
        <v>674</v>
      </c>
      <c r="C721" s="148" t="s">
        <v>816</v>
      </c>
      <c r="D721" s="213" t="s">
        <v>47</v>
      </c>
      <c r="E721" s="149" t="s">
        <v>48</v>
      </c>
      <c r="F721" s="217" t="s">
        <v>49</v>
      </c>
      <c r="G721" s="213" t="s">
        <v>173</v>
      </c>
      <c r="H721" s="150">
        <v>25</v>
      </c>
      <c r="I721" s="114"/>
      <c r="J721" s="110"/>
      <c r="K721" s="110"/>
      <c r="L721" s="110"/>
      <c r="M721" s="185" t="s">
        <v>1292</v>
      </c>
      <c r="N721" s="94"/>
      <c r="O721" s="74"/>
      <c r="P721" s="111"/>
      <c r="Q721" s="153">
        <f t="shared" si="196"/>
        <v>3</v>
      </c>
      <c r="R721" s="88"/>
      <c r="S721" s="153">
        <f t="shared" si="186"/>
        <v>7</v>
      </c>
      <c r="T721" s="88"/>
      <c r="U721" s="153">
        <f t="shared" si="213"/>
        <v>14</v>
      </c>
      <c r="V721" s="88"/>
      <c r="W721" s="153">
        <f t="shared" si="103"/>
        <v>28</v>
      </c>
      <c r="X721" s="88"/>
      <c r="Y721" s="85"/>
      <c r="Z721" s="175"/>
      <c r="AA721" s="83"/>
      <c r="AB721" s="153">
        <f t="shared" ref="AB721" si="238">K721+3</f>
        <v>3</v>
      </c>
      <c r="AC721" s="88"/>
      <c r="AD721" s="153">
        <f t="shared" ref="AD721" si="239">K721+7</f>
        <v>7</v>
      </c>
      <c r="AE721" s="88"/>
      <c r="AF721" s="153">
        <f t="shared" ref="AF721" si="240">K721+14</f>
        <v>14</v>
      </c>
      <c r="AG721" s="88"/>
      <c r="AH721" s="153">
        <f t="shared" si="187"/>
        <v>28</v>
      </c>
      <c r="AI721" s="88"/>
      <c r="AJ721" s="85"/>
      <c r="AK721" s="175"/>
      <c r="AL721" s="67"/>
      <c r="AM721" s="153">
        <f t="shared" si="104"/>
        <v>3</v>
      </c>
      <c r="AN721" s="88"/>
      <c r="AO721" s="153">
        <f t="shared" si="105"/>
        <v>7</v>
      </c>
      <c r="AP721" s="88"/>
      <c r="AQ721" s="153">
        <f t="shared" ref="AQ721" si="241">L721+14</f>
        <v>14</v>
      </c>
      <c r="AR721" s="88"/>
      <c r="AS721" s="153">
        <f t="shared" si="106"/>
        <v>28</v>
      </c>
      <c r="AT721" s="88"/>
      <c r="AU721" s="85"/>
      <c r="AV721" s="94"/>
      <c r="AW721" s="199"/>
      <c r="AX721" s="200"/>
    </row>
    <row r="722" spans="1:50" s="1" customFormat="1" ht="15" customHeight="1" x14ac:dyDescent="0.25">
      <c r="A722" s="1" t="s">
        <v>910</v>
      </c>
      <c r="B722" s="147" t="s">
        <v>674</v>
      </c>
      <c r="C722" s="148" t="s">
        <v>818</v>
      </c>
      <c r="D722" s="213" t="s">
        <v>47</v>
      </c>
      <c r="E722" s="149" t="s">
        <v>48</v>
      </c>
      <c r="F722" s="217" t="s">
        <v>49</v>
      </c>
      <c r="G722" s="213" t="s">
        <v>173</v>
      </c>
      <c r="H722" s="150">
        <v>25</v>
      </c>
      <c r="I722" s="114"/>
      <c r="J722" s="110"/>
      <c r="K722" s="110"/>
      <c r="L722" s="110"/>
      <c r="M722" s="185" t="s">
        <v>1292</v>
      </c>
      <c r="N722" s="94"/>
      <c r="O722" s="74"/>
      <c r="P722" s="111"/>
      <c r="Q722" s="153">
        <f t="shared" si="196"/>
        <v>3</v>
      </c>
      <c r="R722" s="88"/>
      <c r="S722" s="153">
        <f t="shared" si="186"/>
        <v>7</v>
      </c>
      <c r="T722" s="88"/>
      <c r="U722" s="153">
        <f t="shared" si="213"/>
        <v>14</v>
      </c>
      <c r="V722" s="88"/>
      <c r="W722" s="153">
        <f t="shared" si="103"/>
        <v>28</v>
      </c>
      <c r="X722" s="88"/>
      <c r="Y722" s="85"/>
      <c r="Z722" s="175"/>
      <c r="AA722" s="83"/>
      <c r="AB722" s="153">
        <f>K722+3</f>
        <v>3</v>
      </c>
      <c r="AC722" s="88"/>
      <c r="AD722" s="153">
        <f>K722+7</f>
        <v>7</v>
      </c>
      <c r="AE722" s="88"/>
      <c r="AF722" s="153">
        <f>K722+14</f>
        <v>14</v>
      </c>
      <c r="AG722" s="88"/>
      <c r="AH722" s="153">
        <f t="shared" si="187"/>
        <v>28</v>
      </c>
      <c r="AI722" s="88"/>
      <c r="AJ722" s="85"/>
      <c r="AK722" s="175"/>
      <c r="AL722" s="67"/>
      <c r="AM722" s="153">
        <f t="shared" si="104"/>
        <v>3</v>
      </c>
      <c r="AN722" s="88"/>
      <c r="AO722" s="153">
        <f t="shared" si="105"/>
        <v>7</v>
      </c>
      <c r="AP722" s="88"/>
      <c r="AQ722" s="153">
        <f>L722+14</f>
        <v>14</v>
      </c>
      <c r="AR722" s="88"/>
      <c r="AS722" s="153">
        <f t="shared" si="106"/>
        <v>28</v>
      </c>
      <c r="AT722" s="88"/>
      <c r="AU722" s="85"/>
      <c r="AV722" s="94"/>
      <c r="AW722" s="199"/>
      <c r="AX722" s="200"/>
    </row>
    <row r="723" spans="1:50" s="1" customFormat="1" ht="15" customHeight="1" x14ac:dyDescent="0.25">
      <c r="A723" s="1" t="s">
        <v>911</v>
      </c>
      <c r="B723" s="147" t="s">
        <v>674</v>
      </c>
      <c r="C723" s="148" t="s">
        <v>820</v>
      </c>
      <c r="D723" s="213" t="s">
        <v>47</v>
      </c>
      <c r="E723" s="149" t="s">
        <v>48</v>
      </c>
      <c r="F723" s="217" t="s">
        <v>49</v>
      </c>
      <c r="G723" s="213" t="s">
        <v>173</v>
      </c>
      <c r="H723" s="150">
        <v>25</v>
      </c>
      <c r="I723" s="114"/>
      <c r="J723" s="110"/>
      <c r="K723" s="110"/>
      <c r="L723" s="110"/>
      <c r="M723" s="185" t="s">
        <v>1292</v>
      </c>
      <c r="N723" s="94"/>
      <c r="O723" s="74"/>
      <c r="P723" s="111"/>
      <c r="Q723" s="153">
        <f t="shared" si="196"/>
        <v>3</v>
      </c>
      <c r="R723" s="88"/>
      <c r="S723" s="153">
        <f t="shared" si="186"/>
        <v>7</v>
      </c>
      <c r="T723" s="88"/>
      <c r="U723" s="153">
        <f t="shared" si="213"/>
        <v>14</v>
      </c>
      <c r="V723" s="88"/>
      <c r="W723" s="153">
        <f t="shared" si="103"/>
        <v>28</v>
      </c>
      <c r="X723" s="88"/>
      <c r="Y723" s="85"/>
      <c r="Z723" s="175"/>
      <c r="AA723" s="83"/>
      <c r="AB723" s="153">
        <f>K723+3</f>
        <v>3</v>
      </c>
      <c r="AC723" s="88"/>
      <c r="AD723" s="153">
        <f>K723+7</f>
        <v>7</v>
      </c>
      <c r="AE723" s="88"/>
      <c r="AF723" s="153">
        <f>K723+14</f>
        <v>14</v>
      </c>
      <c r="AG723" s="88"/>
      <c r="AH723" s="153">
        <f t="shared" si="187"/>
        <v>28</v>
      </c>
      <c r="AI723" s="88"/>
      <c r="AJ723" s="85"/>
      <c r="AK723" s="175"/>
      <c r="AL723" s="67"/>
      <c r="AM723" s="153">
        <f t="shared" si="104"/>
        <v>3</v>
      </c>
      <c r="AN723" s="88"/>
      <c r="AO723" s="153">
        <f t="shared" si="105"/>
        <v>7</v>
      </c>
      <c r="AP723" s="88"/>
      <c r="AQ723" s="153">
        <f>L723+14</f>
        <v>14</v>
      </c>
      <c r="AR723" s="88"/>
      <c r="AS723" s="153">
        <f t="shared" si="106"/>
        <v>28</v>
      </c>
      <c r="AT723" s="88"/>
      <c r="AU723" s="85"/>
      <c r="AV723" s="94"/>
      <c r="AW723" s="199"/>
      <c r="AX723" s="200"/>
    </row>
    <row r="724" spans="1:50" s="1" customFormat="1" ht="15" customHeight="1" x14ac:dyDescent="0.25">
      <c r="A724" s="1" t="s">
        <v>912</v>
      </c>
      <c r="B724" s="147" t="s">
        <v>674</v>
      </c>
      <c r="C724" s="148" t="s">
        <v>822</v>
      </c>
      <c r="D724" s="213" t="s">
        <v>47</v>
      </c>
      <c r="E724" s="149" t="s">
        <v>48</v>
      </c>
      <c r="F724" s="217" t="s">
        <v>49</v>
      </c>
      <c r="G724" s="213" t="s">
        <v>173</v>
      </c>
      <c r="H724" s="150">
        <v>25</v>
      </c>
      <c r="I724" s="114"/>
      <c r="J724" s="110"/>
      <c r="K724" s="110"/>
      <c r="L724" s="110"/>
      <c r="M724" s="185" t="s">
        <v>1292</v>
      </c>
      <c r="N724" s="94"/>
      <c r="O724" s="74"/>
      <c r="P724" s="111"/>
      <c r="Q724" s="153">
        <f t="shared" si="196"/>
        <v>3</v>
      </c>
      <c r="R724" s="88"/>
      <c r="S724" s="153">
        <f t="shared" si="186"/>
        <v>7</v>
      </c>
      <c r="T724" s="88"/>
      <c r="U724" s="153">
        <f t="shared" si="213"/>
        <v>14</v>
      </c>
      <c r="V724" s="88"/>
      <c r="W724" s="153">
        <f t="shared" si="103"/>
        <v>28</v>
      </c>
      <c r="X724" s="88"/>
      <c r="Y724" s="85"/>
      <c r="Z724" s="175"/>
      <c r="AA724" s="83"/>
      <c r="AB724" s="153">
        <f>K724+3</f>
        <v>3</v>
      </c>
      <c r="AC724" s="88"/>
      <c r="AD724" s="153">
        <f>K724+7</f>
        <v>7</v>
      </c>
      <c r="AE724" s="88"/>
      <c r="AF724" s="153">
        <f>K724+14</f>
        <v>14</v>
      </c>
      <c r="AG724" s="88"/>
      <c r="AH724" s="153">
        <f t="shared" si="187"/>
        <v>28</v>
      </c>
      <c r="AI724" s="88"/>
      <c r="AJ724" s="85"/>
      <c r="AK724" s="175"/>
      <c r="AL724" s="67"/>
      <c r="AM724" s="153">
        <f t="shared" si="104"/>
        <v>3</v>
      </c>
      <c r="AN724" s="88"/>
      <c r="AO724" s="153">
        <f t="shared" si="105"/>
        <v>7</v>
      </c>
      <c r="AP724" s="88"/>
      <c r="AQ724" s="153">
        <f>L724+14</f>
        <v>14</v>
      </c>
      <c r="AR724" s="88"/>
      <c r="AS724" s="153">
        <f t="shared" si="106"/>
        <v>28</v>
      </c>
      <c r="AT724" s="88"/>
      <c r="AU724" s="85"/>
      <c r="AV724" s="94"/>
      <c r="AW724" s="199"/>
      <c r="AX724" s="200"/>
    </row>
    <row r="725" spans="1:50" s="1" customFormat="1" ht="15" customHeight="1" x14ac:dyDescent="0.25">
      <c r="A725" s="1" t="s">
        <v>913</v>
      </c>
      <c r="B725" s="147" t="s">
        <v>674</v>
      </c>
      <c r="C725" s="148" t="s">
        <v>824</v>
      </c>
      <c r="D725" s="213" t="s">
        <v>47</v>
      </c>
      <c r="E725" s="149" t="s">
        <v>48</v>
      </c>
      <c r="F725" s="217" t="s">
        <v>49</v>
      </c>
      <c r="G725" s="213" t="s">
        <v>173</v>
      </c>
      <c r="H725" s="150">
        <v>25</v>
      </c>
      <c r="I725" s="114"/>
      <c r="J725" s="110"/>
      <c r="K725" s="110"/>
      <c r="L725" s="110"/>
      <c r="M725" s="185" t="s">
        <v>1292</v>
      </c>
      <c r="N725" s="94"/>
      <c r="O725" s="74"/>
      <c r="P725" s="111"/>
      <c r="Q725" s="153">
        <f t="shared" si="196"/>
        <v>3</v>
      </c>
      <c r="R725" s="88"/>
      <c r="S725" s="153">
        <f t="shared" ref="S725:S788" si="242">J725+7</f>
        <v>7</v>
      </c>
      <c r="T725" s="88"/>
      <c r="U725" s="153">
        <f t="shared" si="213"/>
        <v>14</v>
      </c>
      <c r="V725" s="88"/>
      <c r="W725" s="153">
        <f t="shared" si="103"/>
        <v>28</v>
      </c>
      <c r="X725" s="88"/>
      <c r="Y725" s="85"/>
      <c r="Z725" s="175"/>
      <c r="AA725" s="83"/>
      <c r="AB725" s="153">
        <f>K725+3</f>
        <v>3</v>
      </c>
      <c r="AC725" s="88"/>
      <c r="AD725" s="153">
        <f>K725+7</f>
        <v>7</v>
      </c>
      <c r="AE725" s="88"/>
      <c r="AF725" s="153">
        <f>K725+14</f>
        <v>14</v>
      </c>
      <c r="AG725" s="88"/>
      <c r="AH725" s="153">
        <f t="shared" ref="AH725:AH788" si="243">K725+28</f>
        <v>28</v>
      </c>
      <c r="AI725" s="88"/>
      <c r="AJ725" s="85"/>
      <c r="AK725" s="175"/>
      <c r="AL725" s="67"/>
      <c r="AM725" s="153">
        <f t="shared" si="104"/>
        <v>3</v>
      </c>
      <c r="AN725" s="88"/>
      <c r="AO725" s="153">
        <f t="shared" si="105"/>
        <v>7</v>
      </c>
      <c r="AP725" s="88"/>
      <c r="AQ725" s="153">
        <f>L725+14</f>
        <v>14</v>
      </c>
      <c r="AR725" s="88"/>
      <c r="AS725" s="153">
        <f t="shared" si="106"/>
        <v>28</v>
      </c>
      <c r="AT725" s="88"/>
      <c r="AU725" s="85"/>
      <c r="AV725" s="94"/>
      <c r="AW725" s="199"/>
      <c r="AX725" s="200"/>
    </row>
    <row r="726" spans="1:50" s="1" customFormat="1" ht="15" customHeight="1" x14ac:dyDescent="0.25">
      <c r="A726" s="1" t="s">
        <v>914</v>
      </c>
      <c r="B726" s="147" t="s">
        <v>674</v>
      </c>
      <c r="C726" s="148" t="s">
        <v>826</v>
      </c>
      <c r="D726" s="213" t="s">
        <v>47</v>
      </c>
      <c r="E726" s="149" t="s">
        <v>48</v>
      </c>
      <c r="F726" s="217" t="s">
        <v>49</v>
      </c>
      <c r="G726" s="213" t="s">
        <v>173</v>
      </c>
      <c r="H726" s="150">
        <v>25</v>
      </c>
      <c r="I726" s="114"/>
      <c r="J726" s="110"/>
      <c r="K726" s="110"/>
      <c r="L726" s="110"/>
      <c r="M726" s="185" t="s">
        <v>1292</v>
      </c>
      <c r="N726" s="94"/>
      <c r="O726" s="74"/>
      <c r="P726" s="111"/>
      <c r="Q726" s="153">
        <f t="shared" si="196"/>
        <v>3</v>
      </c>
      <c r="R726" s="88"/>
      <c r="S726" s="153">
        <f t="shared" si="242"/>
        <v>7</v>
      </c>
      <c r="T726" s="88"/>
      <c r="U726" s="153">
        <f t="shared" si="213"/>
        <v>14</v>
      </c>
      <c r="V726" s="88"/>
      <c r="W726" s="153">
        <f t="shared" si="103"/>
        <v>28</v>
      </c>
      <c r="X726" s="88"/>
      <c r="Y726" s="85"/>
      <c r="Z726" s="175"/>
      <c r="AA726" s="83"/>
      <c r="AB726" s="153">
        <f t="shared" ref="AB726" si="244">K726+3</f>
        <v>3</v>
      </c>
      <c r="AC726" s="88"/>
      <c r="AD726" s="153">
        <f t="shared" ref="AD726" si="245">K726+7</f>
        <v>7</v>
      </c>
      <c r="AE726" s="88"/>
      <c r="AF726" s="153">
        <f t="shared" ref="AF726" si="246">K726+14</f>
        <v>14</v>
      </c>
      <c r="AG726" s="88"/>
      <c r="AH726" s="153">
        <f t="shared" si="243"/>
        <v>28</v>
      </c>
      <c r="AI726" s="88"/>
      <c r="AJ726" s="85"/>
      <c r="AK726" s="175"/>
      <c r="AL726" s="67"/>
      <c r="AM726" s="153">
        <f t="shared" si="104"/>
        <v>3</v>
      </c>
      <c r="AN726" s="88"/>
      <c r="AO726" s="153">
        <f t="shared" si="105"/>
        <v>7</v>
      </c>
      <c r="AP726" s="88"/>
      <c r="AQ726" s="153">
        <f t="shared" ref="AQ726" si="247">L726+14</f>
        <v>14</v>
      </c>
      <c r="AR726" s="88"/>
      <c r="AS726" s="153">
        <f t="shared" si="106"/>
        <v>28</v>
      </c>
      <c r="AT726" s="88"/>
      <c r="AU726" s="85"/>
      <c r="AV726" s="94"/>
      <c r="AW726" s="199"/>
      <c r="AX726" s="200"/>
    </row>
    <row r="727" spans="1:50" s="1" customFormat="1" ht="15" customHeight="1" x14ac:dyDescent="0.25">
      <c r="A727" s="1" t="s">
        <v>915</v>
      </c>
      <c r="B727" s="147" t="s">
        <v>674</v>
      </c>
      <c r="C727" s="148" t="s">
        <v>828</v>
      </c>
      <c r="D727" s="213" t="s">
        <v>47</v>
      </c>
      <c r="E727" s="149" t="s">
        <v>48</v>
      </c>
      <c r="F727" s="217" t="s">
        <v>49</v>
      </c>
      <c r="G727" s="213" t="s">
        <v>173</v>
      </c>
      <c r="H727" s="150">
        <v>25</v>
      </c>
      <c r="I727" s="114"/>
      <c r="J727" s="110"/>
      <c r="K727" s="110"/>
      <c r="L727" s="110"/>
      <c r="M727" s="185" t="s">
        <v>1292</v>
      </c>
      <c r="N727" s="94"/>
      <c r="O727" s="74"/>
      <c r="P727" s="111"/>
      <c r="Q727" s="153">
        <f t="shared" si="196"/>
        <v>3</v>
      </c>
      <c r="R727" s="88"/>
      <c r="S727" s="153">
        <f t="shared" si="242"/>
        <v>7</v>
      </c>
      <c r="T727" s="88"/>
      <c r="U727" s="153">
        <f t="shared" si="213"/>
        <v>14</v>
      </c>
      <c r="V727" s="88"/>
      <c r="W727" s="153">
        <f t="shared" si="103"/>
        <v>28</v>
      </c>
      <c r="X727" s="88"/>
      <c r="Y727" s="85"/>
      <c r="Z727" s="175"/>
      <c r="AA727" s="83"/>
      <c r="AB727" s="153">
        <f>K727+3</f>
        <v>3</v>
      </c>
      <c r="AC727" s="88"/>
      <c r="AD727" s="153">
        <f>K727+7</f>
        <v>7</v>
      </c>
      <c r="AE727" s="88"/>
      <c r="AF727" s="153">
        <f>K727+14</f>
        <v>14</v>
      </c>
      <c r="AG727" s="88"/>
      <c r="AH727" s="153">
        <f t="shared" si="243"/>
        <v>28</v>
      </c>
      <c r="AI727" s="88"/>
      <c r="AJ727" s="85"/>
      <c r="AK727" s="175"/>
      <c r="AL727" s="67"/>
      <c r="AM727" s="153">
        <f t="shared" si="104"/>
        <v>3</v>
      </c>
      <c r="AN727" s="88"/>
      <c r="AO727" s="153">
        <f t="shared" si="105"/>
        <v>7</v>
      </c>
      <c r="AP727" s="88"/>
      <c r="AQ727" s="153">
        <f>L727+14</f>
        <v>14</v>
      </c>
      <c r="AR727" s="88"/>
      <c r="AS727" s="153">
        <f t="shared" si="106"/>
        <v>28</v>
      </c>
      <c r="AT727" s="88"/>
      <c r="AU727" s="85"/>
      <c r="AV727" s="94"/>
      <c r="AW727" s="199"/>
      <c r="AX727" s="200"/>
    </row>
    <row r="728" spans="1:50" s="1" customFormat="1" ht="15" customHeight="1" x14ac:dyDescent="0.25">
      <c r="A728" s="1" t="s">
        <v>916</v>
      </c>
      <c r="B728" s="147" t="s">
        <v>674</v>
      </c>
      <c r="C728" s="148" t="s">
        <v>555</v>
      </c>
      <c r="D728" s="213" t="s">
        <v>47</v>
      </c>
      <c r="E728" s="149" t="s">
        <v>48</v>
      </c>
      <c r="F728" s="217" t="s">
        <v>49</v>
      </c>
      <c r="G728" s="213" t="s">
        <v>173</v>
      </c>
      <c r="H728" s="150">
        <v>25</v>
      </c>
      <c r="I728" s="114"/>
      <c r="J728" s="110"/>
      <c r="K728" s="110"/>
      <c r="L728" s="110"/>
      <c r="M728" s="185" t="s">
        <v>1292</v>
      </c>
      <c r="N728" s="94"/>
      <c r="O728" s="74"/>
      <c r="P728" s="111"/>
      <c r="Q728" s="153">
        <f t="shared" si="196"/>
        <v>3</v>
      </c>
      <c r="R728" s="88"/>
      <c r="S728" s="153">
        <f t="shared" si="242"/>
        <v>7</v>
      </c>
      <c r="T728" s="88"/>
      <c r="U728" s="153">
        <f t="shared" si="213"/>
        <v>14</v>
      </c>
      <c r="V728" s="88"/>
      <c r="W728" s="153">
        <f t="shared" si="103"/>
        <v>28</v>
      </c>
      <c r="X728" s="88"/>
      <c r="Y728" s="85"/>
      <c r="Z728" s="175"/>
      <c r="AA728" s="83"/>
      <c r="AB728" s="153">
        <f t="shared" ref="AB728" si="248">K728+3</f>
        <v>3</v>
      </c>
      <c r="AC728" s="88"/>
      <c r="AD728" s="153">
        <f t="shared" ref="AD728" si="249">K728+7</f>
        <v>7</v>
      </c>
      <c r="AE728" s="88"/>
      <c r="AF728" s="153">
        <f t="shared" ref="AF728" si="250">K728+14</f>
        <v>14</v>
      </c>
      <c r="AG728" s="88"/>
      <c r="AH728" s="153">
        <f t="shared" si="243"/>
        <v>28</v>
      </c>
      <c r="AI728" s="88"/>
      <c r="AJ728" s="85"/>
      <c r="AK728" s="175"/>
      <c r="AL728" s="67"/>
      <c r="AM728" s="153">
        <f t="shared" si="104"/>
        <v>3</v>
      </c>
      <c r="AN728" s="88"/>
      <c r="AO728" s="153">
        <f t="shared" si="105"/>
        <v>7</v>
      </c>
      <c r="AP728" s="88"/>
      <c r="AQ728" s="153">
        <f t="shared" ref="AQ728" si="251">L728+14</f>
        <v>14</v>
      </c>
      <c r="AR728" s="88"/>
      <c r="AS728" s="153">
        <f t="shared" si="106"/>
        <v>28</v>
      </c>
      <c r="AT728" s="88"/>
      <c r="AU728" s="85"/>
      <c r="AV728" s="94"/>
      <c r="AW728" s="199"/>
      <c r="AX728" s="200"/>
    </row>
    <row r="729" spans="1:50" s="1" customFormat="1" ht="15" customHeight="1" x14ac:dyDescent="0.25">
      <c r="A729" s="1" t="s">
        <v>917</v>
      </c>
      <c r="B729" s="147" t="s">
        <v>674</v>
      </c>
      <c r="C729" s="148" t="s">
        <v>556</v>
      </c>
      <c r="D729" s="213" t="s">
        <v>47</v>
      </c>
      <c r="E729" s="149" t="s">
        <v>48</v>
      </c>
      <c r="F729" s="217" t="s">
        <v>49</v>
      </c>
      <c r="G729" s="213" t="s">
        <v>173</v>
      </c>
      <c r="H729" s="150">
        <v>25</v>
      </c>
      <c r="I729" s="114"/>
      <c r="J729" s="110"/>
      <c r="K729" s="110"/>
      <c r="L729" s="110"/>
      <c r="M729" s="185" t="s">
        <v>1292</v>
      </c>
      <c r="N729" s="94"/>
      <c r="O729" s="74"/>
      <c r="P729" s="111"/>
      <c r="Q729" s="153">
        <f t="shared" si="196"/>
        <v>3</v>
      </c>
      <c r="R729" s="88"/>
      <c r="S729" s="153">
        <f t="shared" si="242"/>
        <v>7</v>
      </c>
      <c r="T729" s="88"/>
      <c r="U729" s="153">
        <f t="shared" si="213"/>
        <v>14</v>
      </c>
      <c r="V729" s="88"/>
      <c r="W729" s="153">
        <f t="shared" si="103"/>
        <v>28</v>
      </c>
      <c r="X729" s="88"/>
      <c r="Y729" s="85"/>
      <c r="Z729" s="175"/>
      <c r="AA729" s="83"/>
      <c r="AB729" s="153">
        <f>K729+3</f>
        <v>3</v>
      </c>
      <c r="AC729" s="88"/>
      <c r="AD729" s="153">
        <f>K729+7</f>
        <v>7</v>
      </c>
      <c r="AE729" s="88"/>
      <c r="AF729" s="153">
        <f>K729+14</f>
        <v>14</v>
      </c>
      <c r="AG729" s="88"/>
      <c r="AH729" s="153">
        <f t="shared" si="243"/>
        <v>28</v>
      </c>
      <c r="AI729" s="88"/>
      <c r="AJ729" s="85"/>
      <c r="AK729" s="175"/>
      <c r="AL729" s="67"/>
      <c r="AM729" s="153">
        <f t="shared" si="104"/>
        <v>3</v>
      </c>
      <c r="AN729" s="88"/>
      <c r="AO729" s="153">
        <f t="shared" si="105"/>
        <v>7</v>
      </c>
      <c r="AP729" s="88"/>
      <c r="AQ729" s="153">
        <f>L729+14</f>
        <v>14</v>
      </c>
      <c r="AR729" s="88"/>
      <c r="AS729" s="153">
        <f t="shared" si="106"/>
        <v>28</v>
      </c>
      <c r="AT729" s="88"/>
      <c r="AU729" s="85"/>
      <c r="AV729" s="94"/>
      <c r="AW729" s="199"/>
      <c r="AX729" s="200"/>
    </row>
    <row r="730" spans="1:50" s="1" customFormat="1" ht="15" customHeight="1" x14ac:dyDescent="0.25">
      <c r="A730" s="1" t="s">
        <v>918</v>
      </c>
      <c r="B730" s="147" t="s">
        <v>674</v>
      </c>
      <c r="C730" s="148" t="s">
        <v>559</v>
      </c>
      <c r="D730" s="213" t="s">
        <v>47</v>
      </c>
      <c r="E730" s="149" t="s">
        <v>48</v>
      </c>
      <c r="F730" s="217" t="s">
        <v>49</v>
      </c>
      <c r="G730" s="213" t="s">
        <v>173</v>
      </c>
      <c r="H730" s="150">
        <v>25</v>
      </c>
      <c r="I730" s="114"/>
      <c r="J730" s="110"/>
      <c r="K730" s="110"/>
      <c r="L730" s="110"/>
      <c r="M730" s="185" t="s">
        <v>1292</v>
      </c>
      <c r="N730" s="94"/>
      <c r="O730" s="74"/>
      <c r="P730" s="111"/>
      <c r="Q730" s="153">
        <f t="shared" si="196"/>
        <v>3</v>
      </c>
      <c r="R730" s="88"/>
      <c r="S730" s="153">
        <f t="shared" si="242"/>
        <v>7</v>
      </c>
      <c r="T730" s="88"/>
      <c r="U730" s="153">
        <f t="shared" si="213"/>
        <v>14</v>
      </c>
      <c r="V730" s="88"/>
      <c r="W730" s="153">
        <f t="shared" si="103"/>
        <v>28</v>
      </c>
      <c r="X730" s="88"/>
      <c r="Y730" s="85"/>
      <c r="Z730" s="175"/>
      <c r="AA730" s="83"/>
      <c r="AB730" s="153">
        <f t="shared" ref="AB730" si="252">K730+3</f>
        <v>3</v>
      </c>
      <c r="AC730" s="88"/>
      <c r="AD730" s="153">
        <f t="shared" ref="AD730" si="253">K730+7</f>
        <v>7</v>
      </c>
      <c r="AE730" s="88"/>
      <c r="AF730" s="153">
        <f t="shared" ref="AF730" si="254">K730+14</f>
        <v>14</v>
      </c>
      <c r="AG730" s="88"/>
      <c r="AH730" s="153">
        <f t="shared" si="243"/>
        <v>28</v>
      </c>
      <c r="AI730" s="88"/>
      <c r="AJ730" s="85"/>
      <c r="AK730" s="175"/>
      <c r="AL730" s="67"/>
      <c r="AM730" s="153">
        <f t="shared" si="104"/>
        <v>3</v>
      </c>
      <c r="AN730" s="88"/>
      <c r="AO730" s="153">
        <f t="shared" si="105"/>
        <v>7</v>
      </c>
      <c r="AP730" s="88"/>
      <c r="AQ730" s="153">
        <f t="shared" ref="AQ730" si="255">L730+14</f>
        <v>14</v>
      </c>
      <c r="AR730" s="88"/>
      <c r="AS730" s="153">
        <f t="shared" si="106"/>
        <v>28</v>
      </c>
      <c r="AT730" s="88"/>
      <c r="AU730" s="85"/>
      <c r="AV730" s="94"/>
      <c r="AW730" s="199"/>
      <c r="AX730" s="200"/>
    </row>
    <row r="731" spans="1:50" s="1" customFormat="1" ht="15" customHeight="1" x14ac:dyDescent="0.25">
      <c r="A731" s="1" t="s">
        <v>919</v>
      </c>
      <c r="B731" s="147" t="s">
        <v>674</v>
      </c>
      <c r="C731" s="148" t="s">
        <v>564</v>
      </c>
      <c r="D731" s="213" t="s">
        <v>47</v>
      </c>
      <c r="E731" s="149" t="s">
        <v>48</v>
      </c>
      <c r="F731" s="217" t="s">
        <v>49</v>
      </c>
      <c r="G731" s="213" t="s">
        <v>173</v>
      </c>
      <c r="H731" s="150">
        <v>25</v>
      </c>
      <c r="I731" s="114"/>
      <c r="J731" s="110"/>
      <c r="K731" s="110"/>
      <c r="L731" s="110"/>
      <c r="M731" s="185" t="s">
        <v>1292</v>
      </c>
      <c r="N731" s="94"/>
      <c r="O731" s="74"/>
      <c r="P731" s="111"/>
      <c r="Q731" s="153">
        <f t="shared" si="196"/>
        <v>3</v>
      </c>
      <c r="R731" s="88"/>
      <c r="S731" s="153">
        <f t="shared" si="242"/>
        <v>7</v>
      </c>
      <c r="T731" s="88"/>
      <c r="U731" s="153">
        <f t="shared" si="213"/>
        <v>14</v>
      </c>
      <c r="V731" s="88"/>
      <c r="W731" s="153">
        <f t="shared" si="103"/>
        <v>28</v>
      </c>
      <c r="X731" s="88"/>
      <c r="Y731" s="85"/>
      <c r="Z731" s="175"/>
      <c r="AA731" s="83"/>
      <c r="AB731" s="153">
        <f>K731+3</f>
        <v>3</v>
      </c>
      <c r="AC731" s="88"/>
      <c r="AD731" s="153">
        <f>K731+7</f>
        <v>7</v>
      </c>
      <c r="AE731" s="88"/>
      <c r="AF731" s="153">
        <f>K731+14</f>
        <v>14</v>
      </c>
      <c r="AG731" s="88"/>
      <c r="AH731" s="153">
        <f t="shared" si="243"/>
        <v>28</v>
      </c>
      <c r="AI731" s="88"/>
      <c r="AJ731" s="85"/>
      <c r="AK731" s="175"/>
      <c r="AL731" s="67"/>
      <c r="AM731" s="153">
        <f t="shared" si="104"/>
        <v>3</v>
      </c>
      <c r="AN731" s="88"/>
      <c r="AO731" s="153">
        <f t="shared" si="105"/>
        <v>7</v>
      </c>
      <c r="AP731" s="88"/>
      <c r="AQ731" s="153">
        <f>L731+14</f>
        <v>14</v>
      </c>
      <c r="AR731" s="88"/>
      <c r="AS731" s="153">
        <f t="shared" si="106"/>
        <v>28</v>
      </c>
      <c r="AT731" s="88"/>
      <c r="AU731" s="85"/>
      <c r="AV731" s="94"/>
      <c r="AW731" s="199"/>
      <c r="AX731" s="200"/>
    </row>
    <row r="732" spans="1:50" s="1" customFormat="1" ht="15" customHeight="1" x14ac:dyDescent="0.25">
      <c r="A732" s="1" t="s">
        <v>920</v>
      </c>
      <c r="B732" s="147" t="s">
        <v>674</v>
      </c>
      <c r="C732" s="148" t="s">
        <v>565</v>
      </c>
      <c r="D732" s="213" t="s">
        <v>47</v>
      </c>
      <c r="E732" s="149" t="s">
        <v>48</v>
      </c>
      <c r="F732" s="217" t="s">
        <v>49</v>
      </c>
      <c r="G732" s="213" t="s">
        <v>173</v>
      </c>
      <c r="H732" s="150">
        <v>25</v>
      </c>
      <c r="I732" s="114"/>
      <c r="J732" s="110"/>
      <c r="K732" s="110"/>
      <c r="L732" s="110"/>
      <c r="M732" s="185" t="s">
        <v>1292</v>
      </c>
      <c r="N732" s="94"/>
      <c r="O732" s="74"/>
      <c r="P732" s="111"/>
      <c r="Q732" s="153">
        <f t="shared" si="196"/>
        <v>3</v>
      </c>
      <c r="R732" s="88"/>
      <c r="S732" s="153">
        <f t="shared" si="242"/>
        <v>7</v>
      </c>
      <c r="T732" s="88"/>
      <c r="U732" s="153">
        <f t="shared" si="213"/>
        <v>14</v>
      </c>
      <c r="V732" s="88"/>
      <c r="W732" s="153">
        <f t="shared" si="103"/>
        <v>28</v>
      </c>
      <c r="X732" s="88"/>
      <c r="Y732" s="85"/>
      <c r="Z732" s="175"/>
      <c r="AA732" s="83"/>
      <c r="AB732" s="153">
        <f t="shared" ref="AB732:AB733" si="256">K732+3</f>
        <v>3</v>
      </c>
      <c r="AC732" s="88"/>
      <c r="AD732" s="153">
        <f t="shared" ref="AD732:AD733" si="257">K732+7</f>
        <v>7</v>
      </c>
      <c r="AE732" s="88"/>
      <c r="AF732" s="153">
        <f t="shared" ref="AF732:AF733" si="258">K732+14</f>
        <v>14</v>
      </c>
      <c r="AG732" s="88"/>
      <c r="AH732" s="153">
        <f t="shared" si="243"/>
        <v>28</v>
      </c>
      <c r="AI732" s="88"/>
      <c r="AJ732" s="85"/>
      <c r="AK732" s="175"/>
      <c r="AL732" s="67"/>
      <c r="AM732" s="153">
        <f t="shared" si="104"/>
        <v>3</v>
      </c>
      <c r="AN732" s="88"/>
      <c r="AO732" s="153">
        <f t="shared" si="105"/>
        <v>7</v>
      </c>
      <c r="AP732" s="88"/>
      <c r="AQ732" s="153">
        <f t="shared" ref="AQ732:AQ733" si="259">L732+14</f>
        <v>14</v>
      </c>
      <c r="AR732" s="88"/>
      <c r="AS732" s="153">
        <f t="shared" si="106"/>
        <v>28</v>
      </c>
      <c r="AT732" s="88"/>
      <c r="AU732" s="85"/>
      <c r="AV732" s="94"/>
      <c r="AW732" s="199"/>
      <c r="AX732" s="200"/>
    </row>
    <row r="733" spans="1:50" s="1" customFormat="1" ht="15" customHeight="1" x14ac:dyDescent="0.25">
      <c r="A733" s="1" t="s">
        <v>936</v>
      </c>
      <c r="B733" s="147" t="s">
        <v>674</v>
      </c>
      <c r="C733" s="148" t="s">
        <v>566</v>
      </c>
      <c r="D733" s="213" t="s">
        <v>47</v>
      </c>
      <c r="E733" s="149" t="s">
        <v>48</v>
      </c>
      <c r="F733" s="214" t="s">
        <v>49</v>
      </c>
      <c r="G733" s="213" t="s">
        <v>50</v>
      </c>
      <c r="H733" s="150">
        <v>25</v>
      </c>
      <c r="I733" s="114"/>
      <c r="J733" s="110"/>
      <c r="K733" s="110"/>
      <c r="L733" s="110"/>
      <c r="M733" s="185" t="s">
        <v>1292</v>
      </c>
      <c r="N733" s="94"/>
      <c r="O733" s="74"/>
      <c r="P733" s="111"/>
      <c r="Q733" s="153">
        <f t="shared" si="196"/>
        <v>3</v>
      </c>
      <c r="R733" s="88"/>
      <c r="S733" s="153">
        <f t="shared" si="242"/>
        <v>7</v>
      </c>
      <c r="T733" s="88"/>
      <c r="U733" s="153">
        <f t="shared" si="213"/>
        <v>14</v>
      </c>
      <c r="V733" s="88"/>
      <c r="W733" s="153">
        <f t="shared" si="103"/>
        <v>28</v>
      </c>
      <c r="X733" s="88"/>
      <c r="Y733" s="85"/>
      <c r="Z733" s="175"/>
      <c r="AA733" s="83"/>
      <c r="AB733" s="153">
        <f t="shared" si="256"/>
        <v>3</v>
      </c>
      <c r="AC733" s="88"/>
      <c r="AD733" s="153">
        <f t="shared" si="257"/>
        <v>7</v>
      </c>
      <c r="AE733" s="88"/>
      <c r="AF733" s="153">
        <f t="shared" si="258"/>
        <v>14</v>
      </c>
      <c r="AG733" s="88"/>
      <c r="AH733" s="153">
        <f t="shared" si="243"/>
        <v>28</v>
      </c>
      <c r="AI733" s="88"/>
      <c r="AJ733" s="85"/>
      <c r="AK733" s="175"/>
      <c r="AL733" s="67"/>
      <c r="AM733" s="153">
        <f t="shared" si="104"/>
        <v>3</v>
      </c>
      <c r="AN733" s="88"/>
      <c r="AO733" s="153">
        <f t="shared" si="105"/>
        <v>7</v>
      </c>
      <c r="AP733" s="88"/>
      <c r="AQ733" s="153">
        <f t="shared" si="259"/>
        <v>14</v>
      </c>
      <c r="AR733" s="88"/>
      <c r="AS733" s="153">
        <f t="shared" si="106"/>
        <v>28</v>
      </c>
      <c r="AT733" s="88"/>
      <c r="AU733" s="85"/>
      <c r="AV733" s="94"/>
      <c r="AW733" s="199"/>
      <c r="AX733" s="200"/>
    </row>
    <row r="734" spans="1:50" s="1" customFormat="1" ht="15" customHeight="1" x14ac:dyDescent="0.25">
      <c r="A734" s="1" t="s">
        <v>937</v>
      </c>
      <c r="B734" s="147" t="s">
        <v>674</v>
      </c>
      <c r="C734" s="148" t="s">
        <v>567</v>
      </c>
      <c r="D734" s="213" t="s">
        <v>47</v>
      </c>
      <c r="E734" s="149" t="s">
        <v>48</v>
      </c>
      <c r="F734" s="214" t="s">
        <v>49</v>
      </c>
      <c r="G734" s="213" t="s">
        <v>50</v>
      </c>
      <c r="H734" s="150">
        <v>25</v>
      </c>
      <c r="I734" s="114"/>
      <c r="J734" s="110"/>
      <c r="K734" s="110"/>
      <c r="L734" s="110"/>
      <c r="M734" s="185" t="s">
        <v>1292</v>
      </c>
      <c r="N734" s="94"/>
      <c r="O734" s="74"/>
      <c r="P734" s="111"/>
      <c r="Q734" s="153">
        <f t="shared" si="196"/>
        <v>3</v>
      </c>
      <c r="R734" s="88"/>
      <c r="S734" s="153">
        <f t="shared" si="242"/>
        <v>7</v>
      </c>
      <c r="T734" s="88"/>
      <c r="U734" s="153">
        <f t="shared" si="213"/>
        <v>14</v>
      </c>
      <c r="V734" s="88"/>
      <c r="W734" s="153">
        <f t="shared" si="103"/>
        <v>28</v>
      </c>
      <c r="X734" s="88"/>
      <c r="Y734" s="85"/>
      <c r="Z734" s="175"/>
      <c r="AA734" s="83"/>
      <c r="AB734" s="153">
        <f>K734+3</f>
        <v>3</v>
      </c>
      <c r="AC734" s="88"/>
      <c r="AD734" s="153">
        <f>K734+7</f>
        <v>7</v>
      </c>
      <c r="AE734" s="88"/>
      <c r="AF734" s="153">
        <f>K734+14</f>
        <v>14</v>
      </c>
      <c r="AG734" s="88"/>
      <c r="AH734" s="153">
        <f t="shared" si="243"/>
        <v>28</v>
      </c>
      <c r="AI734" s="88"/>
      <c r="AJ734" s="85"/>
      <c r="AK734" s="175"/>
      <c r="AL734" s="67"/>
      <c r="AM734" s="153">
        <f t="shared" si="104"/>
        <v>3</v>
      </c>
      <c r="AN734" s="88"/>
      <c r="AO734" s="153">
        <f t="shared" si="105"/>
        <v>7</v>
      </c>
      <c r="AP734" s="88"/>
      <c r="AQ734" s="153">
        <f>L734+14</f>
        <v>14</v>
      </c>
      <c r="AR734" s="88"/>
      <c r="AS734" s="153">
        <f t="shared" si="106"/>
        <v>28</v>
      </c>
      <c r="AT734" s="88"/>
      <c r="AU734" s="85"/>
      <c r="AV734" s="94"/>
      <c r="AW734" s="199"/>
      <c r="AX734" s="200"/>
    </row>
    <row r="735" spans="1:50" s="1" customFormat="1" ht="15" customHeight="1" x14ac:dyDescent="0.25">
      <c r="A735" s="1" t="s">
        <v>938</v>
      </c>
      <c r="B735" s="147" t="s">
        <v>674</v>
      </c>
      <c r="C735" s="148" t="s">
        <v>577</v>
      </c>
      <c r="D735" s="213" t="s">
        <v>47</v>
      </c>
      <c r="E735" s="149" t="s">
        <v>48</v>
      </c>
      <c r="F735" s="214" t="s">
        <v>49</v>
      </c>
      <c r="G735" s="213" t="s">
        <v>50</v>
      </c>
      <c r="H735" s="150">
        <v>25</v>
      </c>
      <c r="I735" s="114"/>
      <c r="J735" s="110"/>
      <c r="K735" s="110"/>
      <c r="L735" s="110"/>
      <c r="M735" s="185" t="s">
        <v>1292</v>
      </c>
      <c r="N735" s="94"/>
      <c r="O735" s="74"/>
      <c r="P735" s="111"/>
      <c r="Q735" s="153">
        <f t="shared" si="196"/>
        <v>3</v>
      </c>
      <c r="R735" s="88"/>
      <c r="S735" s="153">
        <f t="shared" si="242"/>
        <v>7</v>
      </c>
      <c r="T735" s="88"/>
      <c r="U735" s="153">
        <f t="shared" si="213"/>
        <v>14</v>
      </c>
      <c r="V735" s="88"/>
      <c r="W735" s="153">
        <f t="shared" si="103"/>
        <v>28</v>
      </c>
      <c r="X735" s="88"/>
      <c r="Y735" s="85"/>
      <c r="Z735" s="175"/>
      <c r="AA735" s="83"/>
      <c r="AB735" s="153">
        <f>K735+3</f>
        <v>3</v>
      </c>
      <c r="AC735" s="88"/>
      <c r="AD735" s="153">
        <f>K735+7</f>
        <v>7</v>
      </c>
      <c r="AE735" s="88"/>
      <c r="AF735" s="153">
        <f>K735+14</f>
        <v>14</v>
      </c>
      <c r="AG735" s="88"/>
      <c r="AH735" s="153">
        <f t="shared" si="243"/>
        <v>28</v>
      </c>
      <c r="AI735" s="88"/>
      <c r="AJ735" s="85"/>
      <c r="AK735" s="175"/>
      <c r="AL735" s="67"/>
      <c r="AM735" s="153">
        <f t="shared" si="104"/>
        <v>3</v>
      </c>
      <c r="AN735" s="88"/>
      <c r="AO735" s="153">
        <f t="shared" si="105"/>
        <v>7</v>
      </c>
      <c r="AP735" s="88"/>
      <c r="AQ735" s="153">
        <f>L735+14</f>
        <v>14</v>
      </c>
      <c r="AR735" s="88"/>
      <c r="AS735" s="153">
        <f t="shared" si="106"/>
        <v>28</v>
      </c>
      <c r="AT735" s="88"/>
      <c r="AU735" s="85"/>
      <c r="AV735" s="94"/>
      <c r="AW735" s="199"/>
      <c r="AX735" s="200"/>
    </row>
    <row r="736" spans="1:50" s="1" customFormat="1" ht="15" customHeight="1" x14ac:dyDescent="0.25">
      <c r="A736" s="1" t="s">
        <v>939</v>
      </c>
      <c r="B736" s="147" t="s">
        <v>674</v>
      </c>
      <c r="C736" s="148" t="s">
        <v>578</v>
      </c>
      <c r="D736" s="213" t="s">
        <v>47</v>
      </c>
      <c r="E736" s="149" t="s">
        <v>48</v>
      </c>
      <c r="F736" s="214" t="s">
        <v>49</v>
      </c>
      <c r="G736" s="213" t="s">
        <v>50</v>
      </c>
      <c r="H736" s="150">
        <v>25</v>
      </c>
      <c r="I736" s="114"/>
      <c r="J736" s="110"/>
      <c r="K736" s="110"/>
      <c r="L736" s="110"/>
      <c r="M736" s="185" t="s">
        <v>1292</v>
      </c>
      <c r="N736" s="94"/>
      <c r="O736" s="74"/>
      <c r="P736" s="111"/>
      <c r="Q736" s="153">
        <f t="shared" si="196"/>
        <v>3</v>
      </c>
      <c r="R736" s="88"/>
      <c r="S736" s="153">
        <f t="shared" si="242"/>
        <v>7</v>
      </c>
      <c r="T736" s="88"/>
      <c r="U736" s="153">
        <f t="shared" si="213"/>
        <v>14</v>
      </c>
      <c r="V736" s="88"/>
      <c r="W736" s="153">
        <f t="shared" si="103"/>
        <v>28</v>
      </c>
      <c r="X736" s="88"/>
      <c r="Y736" s="85"/>
      <c r="Z736" s="175"/>
      <c r="AA736" s="83"/>
      <c r="AB736" s="153">
        <f>K736+3</f>
        <v>3</v>
      </c>
      <c r="AC736" s="88"/>
      <c r="AD736" s="153">
        <f>K736+7</f>
        <v>7</v>
      </c>
      <c r="AE736" s="88"/>
      <c r="AF736" s="153">
        <f>K736+14</f>
        <v>14</v>
      </c>
      <c r="AG736" s="88"/>
      <c r="AH736" s="153">
        <f t="shared" si="243"/>
        <v>28</v>
      </c>
      <c r="AI736" s="88"/>
      <c r="AJ736" s="85"/>
      <c r="AK736" s="175"/>
      <c r="AL736" s="67"/>
      <c r="AM736" s="153">
        <f t="shared" si="104"/>
        <v>3</v>
      </c>
      <c r="AN736" s="88"/>
      <c r="AO736" s="153">
        <f t="shared" si="105"/>
        <v>7</v>
      </c>
      <c r="AP736" s="88"/>
      <c r="AQ736" s="153">
        <f>L736+14</f>
        <v>14</v>
      </c>
      <c r="AR736" s="88"/>
      <c r="AS736" s="153">
        <f t="shared" si="106"/>
        <v>28</v>
      </c>
      <c r="AT736" s="88"/>
      <c r="AU736" s="85"/>
      <c r="AV736" s="94"/>
      <c r="AW736" s="199"/>
      <c r="AX736" s="200"/>
    </row>
    <row r="737" spans="1:50" s="1" customFormat="1" ht="15" customHeight="1" x14ac:dyDescent="0.25">
      <c r="A737" s="1" t="s">
        <v>940</v>
      </c>
      <c r="B737" s="147" t="s">
        <v>674</v>
      </c>
      <c r="C737" s="148" t="s">
        <v>449</v>
      </c>
      <c r="D737" s="213" t="s">
        <v>47</v>
      </c>
      <c r="E737" s="149" t="s">
        <v>48</v>
      </c>
      <c r="F737" s="214" t="s">
        <v>49</v>
      </c>
      <c r="G737" s="213" t="s">
        <v>50</v>
      </c>
      <c r="H737" s="150">
        <v>25</v>
      </c>
      <c r="I737" s="114"/>
      <c r="J737" s="110"/>
      <c r="K737" s="110"/>
      <c r="L737" s="110"/>
      <c r="M737" s="185" t="s">
        <v>1292</v>
      </c>
      <c r="N737" s="94"/>
      <c r="O737" s="74"/>
      <c r="P737" s="111"/>
      <c r="Q737" s="153">
        <f t="shared" si="196"/>
        <v>3</v>
      </c>
      <c r="R737" s="88"/>
      <c r="S737" s="153">
        <f t="shared" si="242"/>
        <v>7</v>
      </c>
      <c r="T737" s="88"/>
      <c r="U737" s="153">
        <f t="shared" si="213"/>
        <v>14</v>
      </c>
      <c r="V737" s="88"/>
      <c r="W737" s="153">
        <f t="shared" si="103"/>
        <v>28</v>
      </c>
      <c r="X737" s="88"/>
      <c r="Y737" s="85"/>
      <c r="Z737" s="175"/>
      <c r="AA737" s="83"/>
      <c r="AB737" s="153">
        <f>K737+3</f>
        <v>3</v>
      </c>
      <c r="AC737" s="88"/>
      <c r="AD737" s="153">
        <f>K737+7</f>
        <v>7</v>
      </c>
      <c r="AE737" s="88"/>
      <c r="AF737" s="153">
        <f>K737+14</f>
        <v>14</v>
      </c>
      <c r="AG737" s="88"/>
      <c r="AH737" s="153">
        <f t="shared" si="243"/>
        <v>28</v>
      </c>
      <c r="AI737" s="88"/>
      <c r="AJ737" s="85"/>
      <c r="AK737" s="175"/>
      <c r="AL737" s="67"/>
      <c r="AM737" s="153">
        <f t="shared" si="104"/>
        <v>3</v>
      </c>
      <c r="AN737" s="88"/>
      <c r="AO737" s="153">
        <f t="shared" si="105"/>
        <v>7</v>
      </c>
      <c r="AP737" s="88"/>
      <c r="AQ737" s="153">
        <f>L737+14</f>
        <v>14</v>
      </c>
      <c r="AR737" s="88"/>
      <c r="AS737" s="153">
        <f t="shared" si="106"/>
        <v>28</v>
      </c>
      <c r="AT737" s="88"/>
      <c r="AU737" s="85"/>
      <c r="AV737" s="94"/>
      <c r="AW737" s="199"/>
      <c r="AX737" s="200"/>
    </row>
    <row r="738" spans="1:50" s="1" customFormat="1" ht="15" customHeight="1" x14ac:dyDescent="0.25">
      <c r="A738" s="1" t="s">
        <v>941</v>
      </c>
      <c r="B738" s="147" t="s">
        <v>674</v>
      </c>
      <c r="C738" s="148" t="s">
        <v>450</v>
      </c>
      <c r="D738" s="213" t="s">
        <v>47</v>
      </c>
      <c r="E738" s="149" t="s">
        <v>48</v>
      </c>
      <c r="F738" s="214" t="s">
        <v>49</v>
      </c>
      <c r="G738" s="213" t="s">
        <v>50</v>
      </c>
      <c r="H738" s="150">
        <v>25</v>
      </c>
      <c r="I738" s="114"/>
      <c r="J738" s="110"/>
      <c r="K738" s="110"/>
      <c r="L738" s="110"/>
      <c r="M738" s="185" t="s">
        <v>1292</v>
      </c>
      <c r="N738" s="94"/>
      <c r="O738" s="74"/>
      <c r="P738" s="111"/>
      <c r="Q738" s="153">
        <f t="shared" si="196"/>
        <v>3</v>
      </c>
      <c r="R738" s="88"/>
      <c r="S738" s="153">
        <f t="shared" si="242"/>
        <v>7</v>
      </c>
      <c r="T738" s="88"/>
      <c r="U738" s="153">
        <f t="shared" si="213"/>
        <v>14</v>
      </c>
      <c r="V738" s="88"/>
      <c r="W738" s="153">
        <f t="shared" si="103"/>
        <v>28</v>
      </c>
      <c r="X738" s="88"/>
      <c r="Y738" s="85"/>
      <c r="Z738" s="175"/>
      <c r="AA738" s="83"/>
      <c r="AB738" s="153">
        <f t="shared" ref="AB738" si="260">K738+3</f>
        <v>3</v>
      </c>
      <c r="AC738" s="88"/>
      <c r="AD738" s="153">
        <f t="shared" ref="AD738" si="261">K738+7</f>
        <v>7</v>
      </c>
      <c r="AE738" s="88"/>
      <c r="AF738" s="153">
        <f t="shared" ref="AF738" si="262">K738+14</f>
        <v>14</v>
      </c>
      <c r="AG738" s="88"/>
      <c r="AH738" s="153">
        <f t="shared" si="243"/>
        <v>28</v>
      </c>
      <c r="AI738" s="88"/>
      <c r="AJ738" s="85"/>
      <c r="AK738" s="175"/>
      <c r="AL738" s="67"/>
      <c r="AM738" s="153">
        <f t="shared" si="104"/>
        <v>3</v>
      </c>
      <c r="AN738" s="88"/>
      <c r="AO738" s="153">
        <f t="shared" si="105"/>
        <v>7</v>
      </c>
      <c r="AP738" s="88"/>
      <c r="AQ738" s="153">
        <f t="shared" ref="AQ738" si="263">L738+14</f>
        <v>14</v>
      </c>
      <c r="AR738" s="88"/>
      <c r="AS738" s="153">
        <f t="shared" si="106"/>
        <v>28</v>
      </c>
      <c r="AT738" s="88"/>
      <c r="AU738" s="85"/>
      <c r="AV738" s="94"/>
      <c r="AW738" s="199"/>
      <c r="AX738" s="200"/>
    </row>
    <row r="739" spans="1:50" s="1" customFormat="1" ht="15" customHeight="1" x14ac:dyDescent="0.25">
      <c r="A739" s="1" t="s">
        <v>942</v>
      </c>
      <c r="B739" s="147" t="s">
        <v>674</v>
      </c>
      <c r="C739" s="148" t="s">
        <v>451</v>
      </c>
      <c r="D739" s="213" t="s">
        <v>47</v>
      </c>
      <c r="E739" s="149" t="s">
        <v>48</v>
      </c>
      <c r="F739" s="214" t="s">
        <v>49</v>
      </c>
      <c r="G739" s="213" t="s">
        <v>50</v>
      </c>
      <c r="H739" s="150">
        <v>25</v>
      </c>
      <c r="I739" s="114"/>
      <c r="J739" s="110"/>
      <c r="K739" s="110"/>
      <c r="L739" s="110"/>
      <c r="M739" s="185" t="s">
        <v>1292</v>
      </c>
      <c r="N739" s="94"/>
      <c r="O739" s="74"/>
      <c r="P739" s="111"/>
      <c r="Q739" s="153">
        <f t="shared" si="196"/>
        <v>3</v>
      </c>
      <c r="R739" s="88"/>
      <c r="S739" s="153">
        <f t="shared" si="242"/>
        <v>7</v>
      </c>
      <c r="T739" s="88"/>
      <c r="U739" s="153">
        <f t="shared" si="213"/>
        <v>14</v>
      </c>
      <c r="V739" s="88"/>
      <c r="W739" s="153">
        <f t="shared" si="103"/>
        <v>28</v>
      </c>
      <c r="X739" s="88"/>
      <c r="Y739" s="85"/>
      <c r="Z739" s="175"/>
      <c r="AA739" s="83"/>
      <c r="AB739" s="153">
        <f>K739+3</f>
        <v>3</v>
      </c>
      <c r="AC739" s="88"/>
      <c r="AD739" s="153">
        <f>K739+7</f>
        <v>7</v>
      </c>
      <c r="AE739" s="88"/>
      <c r="AF739" s="153">
        <f>K739+14</f>
        <v>14</v>
      </c>
      <c r="AG739" s="88"/>
      <c r="AH739" s="153">
        <f t="shared" si="243"/>
        <v>28</v>
      </c>
      <c r="AI739" s="88"/>
      <c r="AJ739" s="85"/>
      <c r="AK739" s="175"/>
      <c r="AL739" s="67"/>
      <c r="AM739" s="153">
        <f t="shared" si="104"/>
        <v>3</v>
      </c>
      <c r="AN739" s="88"/>
      <c r="AO739" s="153">
        <f t="shared" si="105"/>
        <v>7</v>
      </c>
      <c r="AP739" s="88"/>
      <c r="AQ739" s="153">
        <f>L739+14</f>
        <v>14</v>
      </c>
      <c r="AR739" s="88"/>
      <c r="AS739" s="153">
        <f t="shared" si="106"/>
        <v>28</v>
      </c>
      <c r="AT739" s="88"/>
      <c r="AU739" s="85"/>
      <c r="AV739" s="94"/>
      <c r="AW739" s="199"/>
      <c r="AX739" s="200"/>
    </row>
    <row r="740" spans="1:50" s="1" customFormat="1" ht="15" customHeight="1" x14ac:dyDescent="0.25">
      <c r="A740" s="1" t="s">
        <v>943</v>
      </c>
      <c r="B740" s="147" t="s">
        <v>674</v>
      </c>
      <c r="C740" s="148" t="s">
        <v>452</v>
      </c>
      <c r="D740" s="213" t="s">
        <v>47</v>
      </c>
      <c r="E740" s="149" t="s">
        <v>48</v>
      </c>
      <c r="F740" s="214" t="s">
        <v>49</v>
      </c>
      <c r="G740" s="213" t="s">
        <v>50</v>
      </c>
      <c r="H740" s="150">
        <v>25</v>
      </c>
      <c r="I740" s="114"/>
      <c r="J740" s="110"/>
      <c r="K740" s="110"/>
      <c r="L740" s="110"/>
      <c r="M740" s="185" t="s">
        <v>1292</v>
      </c>
      <c r="N740" s="94"/>
      <c r="O740" s="74"/>
      <c r="P740" s="111"/>
      <c r="Q740" s="153">
        <f t="shared" si="196"/>
        <v>3</v>
      </c>
      <c r="R740" s="88"/>
      <c r="S740" s="153">
        <f t="shared" si="242"/>
        <v>7</v>
      </c>
      <c r="T740" s="88"/>
      <c r="U740" s="153">
        <f t="shared" si="213"/>
        <v>14</v>
      </c>
      <c r="V740" s="88"/>
      <c r="W740" s="153">
        <f t="shared" si="103"/>
        <v>28</v>
      </c>
      <c r="X740" s="88"/>
      <c r="Y740" s="85"/>
      <c r="Z740" s="175"/>
      <c r="AA740" s="83"/>
      <c r="AB740" s="153">
        <f>K740+3</f>
        <v>3</v>
      </c>
      <c r="AC740" s="88"/>
      <c r="AD740" s="153">
        <f>K740+7</f>
        <v>7</v>
      </c>
      <c r="AE740" s="88"/>
      <c r="AF740" s="153">
        <f>K740+14</f>
        <v>14</v>
      </c>
      <c r="AG740" s="88"/>
      <c r="AH740" s="153">
        <f t="shared" si="243"/>
        <v>28</v>
      </c>
      <c r="AI740" s="88"/>
      <c r="AJ740" s="85"/>
      <c r="AK740" s="175"/>
      <c r="AL740" s="67"/>
      <c r="AM740" s="153">
        <f t="shared" si="104"/>
        <v>3</v>
      </c>
      <c r="AN740" s="88"/>
      <c r="AO740" s="153">
        <f t="shared" si="105"/>
        <v>7</v>
      </c>
      <c r="AP740" s="88"/>
      <c r="AQ740" s="153">
        <f>L740+14</f>
        <v>14</v>
      </c>
      <c r="AR740" s="88"/>
      <c r="AS740" s="153">
        <f t="shared" si="106"/>
        <v>28</v>
      </c>
      <c r="AT740" s="88"/>
      <c r="AU740" s="85"/>
      <c r="AV740" s="94"/>
      <c r="AW740" s="199"/>
      <c r="AX740" s="200"/>
    </row>
    <row r="741" spans="1:50" s="1" customFormat="1" ht="15" customHeight="1" x14ac:dyDescent="0.25">
      <c r="A741" s="1" t="s">
        <v>944</v>
      </c>
      <c r="B741" s="147" t="s">
        <v>674</v>
      </c>
      <c r="C741" s="148" t="s">
        <v>453</v>
      </c>
      <c r="D741" s="213" t="s">
        <v>47</v>
      </c>
      <c r="E741" s="149" t="s">
        <v>48</v>
      </c>
      <c r="F741" s="214" t="s">
        <v>49</v>
      </c>
      <c r="G741" s="213" t="s">
        <v>50</v>
      </c>
      <c r="H741" s="150">
        <v>25</v>
      </c>
      <c r="I741" s="114"/>
      <c r="J741" s="110"/>
      <c r="K741" s="110"/>
      <c r="L741" s="110"/>
      <c r="M741" s="185" t="s">
        <v>1292</v>
      </c>
      <c r="N741" s="94"/>
      <c r="O741" s="74"/>
      <c r="P741" s="111"/>
      <c r="Q741" s="153">
        <f t="shared" si="196"/>
        <v>3</v>
      </c>
      <c r="R741" s="88"/>
      <c r="S741" s="153">
        <f t="shared" si="242"/>
        <v>7</v>
      </c>
      <c r="T741" s="88"/>
      <c r="U741" s="153">
        <f t="shared" si="213"/>
        <v>14</v>
      </c>
      <c r="V741" s="88"/>
      <c r="W741" s="153">
        <f t="shared" si="103"/>
        <v>28</v>
      </c>
      <c r="X741" s="88"/>
      <c r="Y741" s="85"/>
      <c r="Z741" s="175"/>
      <c r="AA741" s="83"/>
      <c r="AB741" s="153">
        <f>K741+3</f>
        <v>3</v>
      </c>
      <c r="AC741" s="88"/>
      <c r="AD741" s="153">
        <f>K741+7</f>
        <v>7</v>
      </c>
      <c r="AE741" s="88"/>
      <c r="AF741" s="153">
        <f>K741+14</f>
        <v>14</v>
      </c>
      <c r="AG741" s="88"/>
      <c r="AH741" s="153">
        <f t="shared" si="243"/>
        <v>28</v>
      </c>
      <c r="AI741" s="88"/>
      <c r="AJ741" s="85"/>
      <c r="AK741" s="175"/>
      <c r="AL741" s="67"/>
      <c r="AM741" s="153">
        <f t="shared" si="104"/>
        <v>3</v>
      </c>
      <c r="AN741" s="88"/>
      <c r="AO741" s="153">
        <f t="shared" si="105"/>
        <v>7</v>
      </c>
      <c r="AP741" s="88"/>
      <c r="AQ741" s="153">
        <f>L741+14</f>
        <v>14</v>
      </c>
      <c r="AR741" s="88"/>
      <c r="AS741" s="153">
        <f t="shared" si="106"/>
        <v>28</v>
      </c>
      <c r="AT741" s="88"/>
      <c r="AU741" s="85"/>
      <c r="AV741" s="94"/>
      <c r="AW741" s="199"/>
      <c r="AX741" s="200"/>
    </row>
    <row r="742" spans="1:50" s="1" customFormat="1" ht="15" customHeight="1" x14ac:dyDescent="0.25">
      <c r="A742" s="1" t="s">
        <v>945</v>
      </c>
      <c r="B742" s="147" t="s">
        <v>674</v>
      </c>
      <c r="C742" s="148" t="s">
        <v>454</v>
      </c>
      <c r="D742" s="213" t="s">
        <v>47</v>
      </c>
      <c r="E742" s="149" t="s">
        <v>48</v>
      </c>
      <c r="F742" s="214" t="s">
        <v>49</v>
      </c>
      <c r="G742" s="213" t="s">
        <v>50</v>
      </c>
      <c r="H742" s="150">
        <v>25</v>
      </c>
      <c r="I742" s="114"/>
      <c r="J742" s="110"/>
      <c r="K742" s="110"/>
      <c r="L742" s="110"/>
      <c r="M742" s="185" t="s">
        <v>1292</v>
      </c>
      <c r="N742" s="94"/>
      <c r="O742" s="74"/>
      <c r="P742" s="111"/>
      <c r="Q742" s="153">
        <f t="shared" si="196"/>
        <v>3</v>
      </c>
      <c r="R742" s="88"/>
      <c r="S742" s="153">
        <f t="shared" si="242"/>
        <v>7</v>
      </c>
      <c r="T742" s="88"/>
      <c r="U742" s="153">
        <f t="shared" si="213"/>
        <v>14</v>
      </c>
      <c r="V742" s="88"/>
      <c r="W742" s="153">
        <f t="shared" si="103"/>
        <v>28</v>
      </c>
      <c r="X742" s="88"/>
      <c r="Y742" s="85"/>
      <c r="Z742" s="175"/>
      <c r="AA742" s="83"/>
      <c r="AB742" s="153">
        <f>K742+3</f>
        <v>3</v>
      </c>
      <c r="AC742" s="88"/>
      <c r="AD742" s="153">
        <f>K742+7</f>
        <v>7</v>
      </c>
      <c r="AE742" s="88"/>
      <c r="AF742" s="153">
        <f>K742+14</f>
        <v>14</v>
      </c>
      <c r="AG742" s="88"/>
      <c r="AH742" s="153">
        <f t="shared" si="243"/>
        <v>28</v>
      </c>
      <c r="AI742" s="88"/>
      <c r="AJ742" s="85"/>
      <c r="AK742" s="175"/>
      <c r="AL742" s="67"/>
      <c r="AM742" s="153">
        <f t="shared" si="104"/>
        <v>3</v>
      </c>
      <c r="AN742" s="88"/>
      <c r="AO742" s="153">
        <f t="shared" si="105"/>
        <v>7</v>
      </c>
      <c r="AP742" s="88"/>
      <c r="AQ742" s="153">
        <f>L742+14</f>
        <v>14</v>
      </c>
      <c r="AR742" s="88"/>
      <c r="AS742" s="153">
        <f t="shared" si="106"/>
        <v>28</v>
      </c>
      <c r="AT742" s="88"/>
      <c r="AU742" s="85"/>
      <c r="AV742" s="94"/>
      <c r="AW742" s="199"/>
      <c r="AX742" s="200"/>
    </row>
    <row r="743" spans="1:50" s="1" customFormat="1" ht="15" customHeight="1" x14ac:dyDescent="0.25">
      <c r="A743" s="1" t="s">
        <v>946</v>
      </c>
      <c r="B743" s="147" t="s">
        <v>674</v>
      </c>
      <c r="C743" s="148" t="s">
        <v>481</v>
      </c>
      <c r="D743" s="213" t="s">
        <v>47</v>
      </c>
      <c r="E743" s="149" t="s">
        <v>48</v>
      </c>
      <c r="F743" s="214" t="s">
        <v>49</v>
      </c>
      <c r="G743" s="213" t="s">
        <v>50</v>
      </c>
      <c r="H743" s="150">
        <v>25</v>
      </c>
      <c r="I743" s="114"/>
      <c r="J743" s="110"/>
      <c r="K743" s="110"/>
      <c r="L743" s="110"/>
      <c r="M743" s="185" t="s">
        <v>1292</v>
      </c>
      <c r="N743" s="94"/>
      <c r="O743" s="74"/>
      <c r="P743" s="111"/>
      <c r="Q743" s="153">
        <f t="shared" si="196"/>
        <v>3</v>
      </c>
      <c r="R743" s="88"/>
      <c r="S743" s="153">
        <f t="shared" si="242"/>
        <v>7</v>
      </c>
      <c r="T743" s="88"/>
      <c r="U743" s="153">
        <f t="shared" si="213"/>
        <v>14</v>
      </c>
      <c r="V743" s="88"/>
      <c r="W743" s="153">
        <f t="shared" si="103"/>
        <v>28</v>
      </c>
      <c r="X743" s="88"/>
      <c r="Y743" s="85"/>
      <c r="Z743" s="175"/>
      <c r="AA743" s="83"/>
      <c r="AB743" s="153">
        <f t="shared" ref="AB743" si="264">K743+3</f>
        <v>3</v>
      </c>
      <c r="AC743" s="88"/>
      <c r="AD743" s="153">
        <f t="shared" ref="AD743" si="265">K743+7</f>
        <v>7</v>
      </c>
      <c r="AE743" s="88"/>
      <c r="AF743" s="153">
        <f t="shared" ref="AF743" si="266">K743+14</f>
        <v>14</v>
      </c>
      <c r="AG743" s="88"/>
      <c r="AH743" s="153">
        <f t="shared" si="243"/>
        <v>28</v>
      </c>
      <c r="AI743" s="88"/>
      <c r="AJ743" s="85"/>
      <c r="AK743" s="175"/>
      <c r="AL743" s="67"/>
      <c r="AM743" s="153">
        <f t="shared" si="104"/>
        <v>3</v>
      </c>
      <c r="AN743" s="88"/>
      <c r="AO743" s="153">
        <f t="shared" si="105"/>
        <v>7</v>
      </c>
      <c r="AP743" s="88"/>
      <c r="AQ743" s="153">
        <f t="shared" ref="AQ743" si="267">L743+14</f>
        <v>14</v>
      </c>
      <c r="AR743" s="88"/>
      <c r="AS743" s="153">
        <f t="shared" si="106"/>
        <v>28</v>
      </c>
      <c r="AT743" s="88"/>
      <c r="AU743" s="85"/>
      <c r="AV743" s="94"/>
      <c r="AW743" s="199"/>
      <c r="AX743" s="200"/>
    </row>
    <row r="744" spans="1:50" s="1" customFormat="1" ht="15" customHeight="1" x14ac:dyDescent="0.25">
      <c r="A744" s="1" t="s">
        <v>947</v>
      </c>
      <c r="B744" s="147" t="s">
        <v>674</v>
      </c>
      <c r="C744" s="148" t="s">
        <v>462</v>
      </c>
      <c r="D744" s="213" t="s">
        <v>47</v>
      </c>
      <c r="E744" s="149" t="s">
        <v>48</v>
      </c>
      <c r="F744" s="214" t="s">
        <v>49</v>
      </c>
      <c r="G744" s="213" t="s">
        <v>50</v>
      </c>
      <c r="H744" s="150">
        <v>25</v>
      </c>
      <c r="I744" s="114"/>
      <c r="J744" s="110"/>
      <c r="K744" s="110"/>
      <c r="L744" s="110"/>
      <c r="M744" s="185" t="s">
        <v>1292</v>
      </c>
      <c r="N744" s="94"/>
      <c r="O744" s="74"/>
      <c r="P744" s="111"/>
      <c r="Q744" s="153">
        <f t="shared" si="196"/>
        <v>3</v>
      </c>
      <c r="R744" s="88"/>
      <c r="S744" s="153">
        <f t="shared" si="242"/>
        <v>7</v>
      </c>
      <c r="T744" s="88"/>
      <c r="U744" s="153">
        <f t="shared" si="213"/>
        <v>14</v>
      </c>
      <c r="V744" s="88"/>
      <c r="W744" s="153">
        <f t="shared" si="103"/>
        <v>28</v>
      </c>
      <c r="X744" s="88"/>
      <c r="Y744" s="85"/>
      <c r="Z744" s="175"/>
      <c r="AA744" s="83"/>
      <c r="AB744" s="153">
        <f>K744+3</f>
        <v>3</v>
      </c>
      <c r="AC744" s="88"/>
      <c r="AD744" s="153">
        <f>K744+7</f>
        <v>7</v>
      </c>
      <c r="AE744" s="88"/>
      <c r="AF744" s="153">
        <f>K744+14</f>
        <v>14</v>
      </c>
      <c r="AG744" s="88"/>
      <c r="AH744" s="153">
        <f t="shared" si="243"/>
        <v>28</v>
      </c>
      <c r="AI744" s="88"/>
      <c r="AJ744" s="85"/>
      <c r="AK744" s="175"/>
      <c r="AL744" s="67"/>
      <c r="AM744" s="153">
        <f t="shared" si="104"/>
        <v>3</v>
      </c>
      <c r="AN744" s="88"/>
      <c r="AO744" s="153">
        <f t="shared" si="105"/>
        <v>7</v>
      </c>
      <c r="AP744" s="88"/>
      <c r="AQ744" s="153">
        <f>L744+14</f>
        <v>14</v>
      </c>
      <c r="AR744" s="88"/>
      <c r="AS744" s="153">
        <f t="shared" si="106"/>
        <v>28</v>
      </c>
      <c r="AT744" s="88"/>
      <c r="AU744" s="85"/>
      <c r="AV744" s="94"/>
      <c r="AW744" s="199"/>
      <c r="AX744" s="200"/>
    </row>
    <row r="745" spans="1:50" s="1" customFormat="1" ht="15" customHeight="1" x14ac:dyDescent="0.25">
      <c r="A745" s="1" t="s">
        <v>948</v>
      </c>
      <c r="B745" s="147" t="s">
        <v>674</v>
      </c>
      <c r="C745" s="148" t="s">
        <v>463</v>
      </c>
      <c r="D745" s="213" t="s">
        <v>47</v>
      </c>
      <c r="E745" s="149" t="s">
        <v>48</v>
      </c>
      <c r="F745" s="214" t="s">
        <v>49</v>
      </c>
      <c r="G745" s="213" t="s">
        <v>50</v>
      </c>
      <c r="H745" s="150">
        <v>25</v>
      </c>
      <c r="I745" s="114"/>
      <c r="J745" s="110"/>
      <c r="K745" s="110"/>
      <c r="L745" s="110"/>
      <c r="M745" s="185" t="s">
        <v>1292</v>
      </c>
      <c r="N745" s="94"/>
      <c r="O745" s="74"/>
      <c r="P745" s="111"/>
      <c r="Q745" s="153">
        <f t="shared" si="196"/>
        <v>3</v>
      </c>
      <c r="R745" s="88"/>
      <c r="S745" s="153">
        <f t="shared" si="242"/>
        <v>7</v>
      </c>
      <c r="T745" s="88"/>
      <c r="U745" s="153">
        <f t="shared" si="213"/>
        <v>14</v>
      </c>
      <c r="V745" s="88"/>
      <c r="W745" s="153">
        <f t="shared" si="103"/>
        <v>28</v>
      </c>
      <c r="X745" s="88"/>
      <c r="Y745" s="85"/>
      <c r="Z745" s="175"/>
      <c r="AA745" s="83"/>
      <c r="AB745" s="153">
        <f>K745+3</f>
        <v>3</v>
      </c>
      <c r="AC745" s="88"/>
      <c r="AD745" s="153">
        <f>K745+7</f>
        <v>7</v>
      </c>
      <c r="AE745" s="88"/>
      <c r="AF745" s="153">
        <f>K745+14</f>
        <v>14</v>
      </c>
      <c r="AG745" s="88"/>
      <c r="AH745" s="153">
        <f t="shared" si="243"/>
        <v>28</v>
      </c>
      <c r="AI745" s="88"/>
      <c r="AJ745" s="85"/>
      <c r="AK745" s="175"/>
      <c r="AL745" s="67"/>
      <c r="AM745" s="153">
        <f t="shared" si="104"/>
        <v>3</v>
      </c>
      <c r="AN745" s="88"/>
      <c r="AO745" s="153">
        <f t="shared" si="105"/>
        <v>7</v>
      </c>
      <c r="AP745" s="88"/>
      <c r="AQ745" s="153">
        <f>L745+14</f>
        <v>14</v>
      </c>
      <c r="AR745" s="88"/>
      <c r="AS745" s="153">
        <f t="shared" si="106"/>
        <v>28</v>
      </c>
      <c r="AT745" s="88"/>
      <c r="AU745" s="85"/>
      <c r="AV745" s="94"/>
      <c r="AW745" s="199"/>
      <c r="AX745" s="200"/>
    </row>
    <row r="746" spans="1:50" s="1" customFormat="1" ht="15" customHeight="1" x14ac:dyDescent="0.25">
      <c r="A746" s="1" t="s">
        <v>949</v>
      </c>
      <c r="B746" s="147" t="s">
        <v>674</v>
      </c>
      <c r="C746" s="148" t="s">
        <v>464</v>
      </c>
      <c r="D746" s="213" t="s">
        <v>47</v>
      </c>
      <c r="E746" s="149" t="s">
        <v>48</v>
      </c>
      <c r="F746" s="214" t="s">
        <v>49</v>
      </c>
      <c r="G746" s="213" t="s">
        <v>50</v>
      </c>
      <c r="H746" s="150">
        <v>25</v>
      </c>
      <c r="I746" s="114"/>
      <c r="J746" s="110"/>
      <c r="K746" s="110"/>
      <c r="L746" s="110"/>
      <c r="M746" s="185" t="s">
        <v>1292</v>
      </c>
      <c r="N746" s="94"/>
      <c r="O746" s="74"/>
      <c r="P746" s="111"/>
      <c r="Q746" s="153">
        <f t="shared" si="196"/>
        <v>3</v>
      </c>
      <c r="R746" s="88"/>
      <c r="S746" s="153">
        <f t="shared" si="242"/>
        <v>7</v>
      </c>
      <c r="T746" s="88"/>
      <c r="U746" s="153">
        <f t="shared" si="213"/>
        <v>14</v>
      </c>
      <c r="V746" s="88"/>
      <c r="W746" s="153">
        <f t="shared" si="103"/>
        <v>28</v>
      </c>
      <c r="X746" s="88"/>
      <c r="Y746" s="85"/>
      <c r="Z746" s="175"/>
      <c r="AA746" s="83"/>
      <c r="AB746" s="153">
        <f>K746+3</f>
        <v>3</v>
      </c>
      <c r="AC746" s="88"/>
      <c r="AD746" s="153">
        <f>K746+7</f>
        <v>7</v>
      </c>
      <c r="AE746" s="88"/>
      <c r="AF746" s="153">
        <f>K746+14</f>
        <v>14</v>
      </c>
      <c r="AG746" s="88"/>
      <c r="AH746" s="153">
        <f t="shared" si="243"/>
        <v>28</v>
      </c>
      <c r="AI746" s="88"/>
      <c r="AJ746" s="85"/>
      <c r="AK746" s="175"/>
      <c r="AL746" s="67"/>
      <c r="AM746" s="153">
        <f t="shared" si="104"/>
        <v>3</v>
      </c>
      <c r="AN746" s="88"/>
      <c r="AO746" s="153">
        <f t="shared" si="105"/>
        <v>7</v>
      </c>
      <c r="AP746" s="88"/>
      <c r="AQ746" s="153">
        <f>L746+14</f>
        <v>14</v>
      </c>
      <c r="AR746" s="88"/>
      <c r="AS746" s="153">
        <f t="shared" si="106"/>
        <v>28</v>
      </c>
      <c r="AT746" s="88"/>
      <c r="AU746" s="85"/>
      <c r="AV746" s="94"/>
      <c r="AW746" s="199"/>
      <c r="AX746" s="200"/>
    </row>
    <row r="747" spans="1:50" s="1" customFormat="1" ht="15" customHeight="1" x14ac:dyDescent="0.25">
      <c r="A747" s="1" t="s">
        <v>950</v>
      </c>
      <c r="B747" s="147" t="s">
        <v>674</v>
      </c>
      <c r="C747" s="148" t="s">
        <v>465</v>
      </c>
      <c r="D747" s="213" t="s">
        <v>47</v>
      </c>
      <c r="E747" s="149" t="s">
        <v>48</v>
      </c>
      <c r="F747" s="214" t="s">
        <v>49</v>
      </c>
      <c r="G747" s="213" t="s">
        <v>50</v>
      </c>
      <c r="H747" s="150">
        <v>25</v>
      </c>
      <c r="I747" s="114"/>
      <c r="J747" s="110"/>
      <c r="K747" s="110"/>
      <c r="L747" s="110"/>
      <c r="M747" s="185" t="s">
        <v>1292</v>
      </c>
      <c r="N747" s="94"/>
      <c r="O747" s="74"/>
      <c r="P747" s="111"/>
      <c r="Q747" s="153">
        <f t="shared" si="196"/>
        <v>3</v>
      </c>
      <c r="R747" s="88"/>
      <c r="S747" s="153">
        <f t="shared" si="242"/>
        <v>7</v>
      </c>
      <c r="T747" s="88"/>
      <c r="U747" s="153">
        <f t="shared" si="213"/>
        <v>14</v>
      </c>
      <c r="V747" s="88"/>
      <c r="W747" s="153">
        <f t="shared" si="103"/>
        <v>28</v>
      </c>
      <c r="X747" s="88"/>
      <c r="Y747" s="85"/>
      <c r="Z747" s="175"/>
      <c r="AA747" s="83"/>
      <c r="AB747" s="153">
        <f>K747+3</f>
        <v>3</v>
      </c>
      <c r="AC747" s="88"/>
      <c r="AD747" s="153">
        <f>K747+7</f>
        <v>7</v>
      </c>
      <c r="AE747" s="88"/>
      <c r="AF747" s="153">
        <f>K747+14</f>
        <v>14</v>
      </c>
      <c r="AG747" s="88"/>
      <c r="AH747" s="153">
        <f t="shared" si="243"/>
        <v>28</v>
      </c>
      <c r="AI747" s="88"/>
      <c r="AJ747" s="85"/>
      <c r="AK747" s="175"/>
      <c r="AL747" s="67"/>
      <c r="AM747" s="153">
        <f t="shared" si="104"/>
        <v>3</v>
      </c>
      <c r="AN747" s="88"/>
      <c r="AO747" s="153">
        <f t="shared" si="105"/>
        <v>7</v>
      </c>
      <c r="AP747" s="88"/>
      <c r="AQ747" s="153">
        <f>L747+14</f>
        <v>14</v>
      </c>
      <c r="AR747" s="88"/>
      <c r="AS747" s="153">
        <f t="shared" si="106"/>
        <v>28</v>
      </c>
      <c r="AT747" s="88"/>
      <c r="AU747" s="85"/>
      <c r="AV747" s="94"/>
      <c r="AW747" s="199"/>
      <c r="AX747" s="200"/>
    </row>
    <row r="748" spans="1:50" s="1" customFormat="1" ht="15" customHeight="1" x14ac:dyDescent="0.25">
      <c r="A748" s="1" t="s">
        <v>1000</v>
      </c>
      <c r="B748" s="147" t="s">
        <v>674</v>
      </c>
      <c r="C748" s="148" t="s">
        <v>466</v>
      </c>
      <c r="D748" s="213" t="s">
        <v>47</v>
      </c>
      <c r="E748" s="149" t="s">
        <v>48</v>
      </c>
      <c r="F748" s="217" t="s">
        <v>49</v>
      </c>
      <c r="G748" s="213" t="s">
        <v>173</v>
      </c>
      <c r="H748" s="150">
        <v>25</v>
      </c>
      <c r="I748" s="114"/>
      <c r="J748" s="110"/>
      <c r="K748" s="110"/>
      <c r="L748" s="110"/>
      <c r="M748" s="185" t="s">
        <v>1292</v>
      </c>
      <c r="N748" s="94"/>
      <c r="O748" s="74"/>
      <c r="P748" s="111"/>
      <c r="Q748" s="153">
        <f t="shared" si="196"/>
        <v>3</v>
      </c>
      <c r="R748" s="88"/>
      <c r="S748" s="153">
        <f t="shared" si="242"/>
        <v>7</v>
      </c>
      <c r="T748" s="88"/>
      <c r="U748" s="153">
        <f t="shared" si="213"/>
        <v>14</v>
      </c>
      <c r="V748" s="88"/>
      <c r="W748" s="153">
        <f t="shared" si="103"/>
        <v>28</v>
      </c>
      <c r="X748" s="88"/>
      <c r="Y748" s="85"/>
      <c r="Z748" s="175"/>
      <c r="AA748" s="83"/>
      <c r="AB748" s="153">
        <f t="shared" ref="AB748" si="268">K748+3</f>
        <v>3</v>
      </c>
      <c r="AC748" s="88"/>
      <c r="AD748" s="153">
        <f t="shared" ref="AD748" si="269">K748+7</f>
        <v>7</v>
      </c>
      <c r="AE748" s="88"/>
      <c r="AF748" s="153">
        <f t="shared" ref="AF748" si="270">K748+14</f>
        <v>14</v>
      </c>
      <c r="AG748" s="88"/>
      <c r="AH748" s="153">
        <f t="shared" si="243"/>
        <v>28</v>
      </c>
      <c r="AI748" s="88"/>
      <c r="AJ748" s="85"/>
      <c r="AK748" s="175"/>
      <c r="AL748" s="67"/>
      <c r="AM748" s="153">
        <f t="shared" si="104"/>
        <v>3</v>
      </c>
      <c r="AN748" s="88"/>
      <c r="AO748" s="153">
        <f t="shared" si="105"/>
        <v>7</v>
      </c>
      <c r="AP748" s="88"/>
      <c r="AQ748" s="153">
        <f t="shared" ref="AQ748" si="271">L748+14</f>
        <v>14</v>
      </c>
      <c r="AR748" s="88"/>
      <c r="AS748" s="153">
        <f t="shared" si="106"/>
        <v>28</v>
      </c>
      <c r="AT748" s="88"/>
      <c r="AU748" s="85"/>
      <c r="AV748" s="94"/>
      <c r="AW748" s="199"/>
      <c r="AX748" s="200"/>
    </row>
    <row r="749" spans="1:50" s="1" customFormat="1" ht="15" customHeight="1" x14ac:dyDescent="0.25">
      <c r="A749" s="1" t="s">
        <v>1001</v>
      </c>
      <c r="B749" s="147" t="s">
        <v>674</v>
      </c>
      <c r="C749" s="148" t="s">
        <v>471</v>
      </c>
      <c r="D749" s="213" t="s">
        <v>47</v>
      </c>
      <c r="E749" s="149" t="s">
        <v>48</v>
      </c>
      <c r="F749" s="217" t="s">
        <v>49</v>
      </c>
      <c r="G749" s="213" t="s">
        <v>173</v>
      </c>
      <c r="H749" s="150">
        <v>25</v>
      </c>
      <c r="I749" s="114"/>
      <c r="J749" s="110"/>
      <c r="K749" s="110"/>
      <c r="L749" s="110"/>
      <c r="M749" s="185" t="s">
        <v>1292</v>
      </c>
      <c r="N749" s="94"/>
      <c r="O749" s="74"/>
      <c r="P749" s="111"/>
      <c r="Q749" s="153">
        <f t="shared" si="196"/>
        <v>3</v>
      </c>
      <c r="R749" s="88"/>
      <c r="S749" s="153">
        <f t="shared" si="242"/>
        <v>7</v>
      </c>
      <c r="T749" s="88"/>
      <c r="U749" s="153">
        <f t="shared" si="213"/>
        <v>14</v>
      </c>
      <c r="V749" s="88"/>
      <c r="W749" s="153">
        <f t="shared" si="103"/>
        <v>28</v>
      </c>
      <c r="X749" s="88"/>
      <c r="Y749" s="85"/>
      <c r="Z749" s="175"/>
      <c r="AA749" s="83"/>
      <c r="AB749" s="153">
        <f>K749+3</f>
        <v>3</v>
      </c>
      <c r="AC749" s="88"/>
      <c r="AD749" s="153">
        <f>K749+7</f>
        <v>7</v>
      </c>
      <c r="AE749" s="88"/>
      <c r="AF749" s="153">
        <f>K749+14</f>
        <v>14</v>
      </c>
      <c r="AG749" s="88"/>
      <c r="AH749" s="153">
        <f t="shared" si="243"/>
        <v>28</v>
      </c>
      <c r="AI749" s="88"/>
      <c r="AJ749" s="85"/>
      <c r="AK749" s="175"/>
      <c r="AL749" s="67"/>
      <c r="AM749" s="153">
        <f t="shared" si="104"/>
        <v>3</v>
      </c>
      <c r="AN749" s="88"/>
      <c r="AO749" s="153">
        <f t="shared" si="105"/>
        <v>7</v>
      </c>
      <c r="AP749" s="88"/>
      <c r="AQ749" s="153">
        <f>L749+14</f>
        <v>14</v>
      </c>
      <c r="AR749" s="88"/>
      <c r="AS749" s="153">
        <f t="shared" si="106"/>
        <v>28</v>
      </c>
      <c r="AT749" s="88"/>
      <c r="AU749" s="85"/>
      <c r="AV749" s="94"/>
      <c r="AW749" s="199"/>
      <c r="AX749" s="200"/>
    </row>
    <row r="750" spans="1:50" s="1" customFormat="1" ht="15" customHeight="1" x14ac:dyDescent="0.25">
      <c r="A750" s="1" t="s">
        <v>1002</v>
      </c>
      <c r="B750" s="147" t="s">
        <v>674</v>
      </c>
      <c r="C750" s="148" t="s">
        <v>472</v>
      </c>
      <c r="D750" s="213" t="s">
        <v>47</v>
      </c>
      <c r="E750" s="149" t="s">
        <v>48</v>
      </c>
      <c r="F750" s="217" t="s">
        <v>49</v>
      </c>
      <c r="G750" s="213" t="s">
        <v>173</v>
      </c>
      <c r="H750" s="150">
        <v>25</v>
      </c>
      <c r="I750" s="114"/>
      <c r="J750" s="110"/>
      <c r="K750" s="110"/>
      <c r="L750" s="110"/>
      <c r="M750" s="185" t="s">
        <v>1292</v>
      </c>
      <c r="N750" s="94"/>
      <c r="O750" s="74"/>
      <c r="P750" s="111"/>
      <c r="Q750" s="153">
        <f t="shared" si="196"/>
        <v>3</v>
      </c>
      <c r="R750" s="88"/>
      <c r="S750" s="153">
        <f t="shared" si="242"/>
        <v>7</v>
      </c>
      <c r="T750" s="88"/>
      <c r="U750" s="153">
        <f t="shared" si="213"/>
        <v>14</v>
      </c>
      <c r="V750" s="88"/>
      <c r="W750" s="153">
        <f t="shared" si="103"/>
        <v>28</v>
      </c>
      <c r="X750" s="88"/>
      <c r="Y750" s="85"/>
      <c r="Z750" s="175"/>
      <c r="AA750" s="83"/>
      <c r="AB750" s="153">
        <f>K750+3</f>
        <v>3</v>
      </c>
      <c r="AC750" s="88"/>
      <c r="AD750" s="153">
        <f>K750+7</f>
        <v>7</v>
      </c>
      <c r="AE750" s="88"/>
      <c r="AF750" s="153">
        <f>K750+14</f>
        <v>14</v>
      </c>
      <c r="AG750" s="88"/>
      <c r="AH750" s="153">
        <f t="shared" si="243"/>
        <v>28</v>
      </c>
      <c r="AI750" s="88"/>
      <c r="AJ750" s="85"/>
      <c r="AK750" s="175"/>
      <c r="AL750" s="67"/>
      <c r="AM750" s="153">
        <f t="shared" si="104"/>
        <v>3</v>
      </c>
      <c r="AN750" s="88"/>
      <c r="AO750" s="153">
        <f t="shared" si="105"/>
        <v>7</v>
      </c>
      <c r="AP750" s="88"/>
      <c r="AQ750" s="153">
        <f>L750+14</f>
        <v>14</v>
      </c>
      <c r="AR750" s="88"/>
      <c r="AS750" s="153">
        <f t="shared" si="106"/>
        <v>28</v>
      </c>
      <c r="AT750" s="88"/>
      <c r="AU750" s="85"/>
      <c r="AV750" s="94"/>
      <c r="AW750" s="199"/>
      <c r="AX750" s="200"/>
    </row>
    <row r="751" spans="1:50" s="1" customFormat="1" ht="15" customHeight="1" x14ac:dyDescent="0.25">
      <c r="A751" s="1" t="s">
        <v>1003</v>
      </c>
      <c r="B751" s="147" t="s">
        <v>674</v>
      </c>
      <c r="C751" s="148" t="s">
        <v>473</v>
      </c>
      <c r="D751" s="213" t="s">
        <v>47</v>
      </c>
      <c r="E751" s="149" t="s">
        <v>48</v>
      </c>
      <c r="F751" s="217" t="s">
        <v>49</v>
      </c>
      <c r="G751" s="213" t="s">
        <v>173</v>
      </c>
      <c r="H751" s="150">
        <v>25</v>
      </c>
      <c r="I751" s="114"/>
      <c r="J751" s="110"/>
      <c r="K751" s="110"/>
      <c r="L751" s="110"/>
      <c r="M751" s="185" t="s">
        <v>1292</v>
      </c>
      <c r="N751" s="94"/>
      <c r="O751" s="74"/>
      <c r="P751" s="111"/>
      <c r="Q751" s="153">
        <f t="shared" si="196"/>
        <v>3</v>
      </c>
      <c r="R751" s="88"/>
      <c r="S751" s="153">
        <f t="shared" si="242"/>
        <v>7</v>
      </c>
      <c r="T751" s="88"/>
      <c r="U751" s="153">
        <f t="shared" ref="U751:U814" si="272">J751+14</f>
        <v>14</v>
      </c>
      <c r="V751" s="88"/>
      <c r="W751" s="153">
        <f t="shared" si="103"/>
        <v>28</v>
      </c>
      <c r="X751" s="88"/>
      <c r="Y751" s="85"/>
      <c r="Z751" s="175"/>
      <c r="AA751" s="83"/>
      <c r="AB751" s="153">
        <f>K751+3</f>
        <v>3</v>
      </c>
      <c r="AC751" s="88"/>
      <c r="AD751" s="153">
        <f>K751+7</f>
        <v>7</v>
      </c>
      <c r="AE751" s="88"/>
      <c r="AF751" s="153">
        <f>K751+14</f>
        <v>14</v>
      </c>
      <c r="AG751" s="88"/>
      <c r="AH751" s="153">
        <f t="shared" si="243"/>
        <v>28</v>
      </c>
      <c r="AI751" s="88"/>
      <c r="AJ751" s="85"/>
      <c r="AK751" s="175"/>
      <c r="AL751" s="67"/>
      <c r="AM751" s="153">
        <f t="shared" si="104"/>
        <v>3</v>
      </c>
      <c r="AN751" s="88"/>
      <c r="AO751" s="153">
        <f t="shared" si="105"/>
        <v>7</v>
      </c>
      <c r="AP751" s="88"/>
      <c r="AQ751" s="153">
        <f>L751+14</f>
        <v>14</v>
      </c>
      <c r="AR751" s="88"/>
      <c r="AS751" s="153">
        <f t="shared" si="106"/>
        <v>28</v>
      </c>
      <c r="AT751" s="88"/>
      <c r="AU751" s="85"/>
      <c r="AV751" s="94"/>
      <c r="AW751" s="199"/>
      <c r="AX751" s="200"/>
    </row>
    <row r="752" spans="1:50" s="1" customFormat="1" ht="15" customHeight="1" x14ac:dyDescent="0.25">
      <c r="A752" s="1" t="s">
        <v>1004</v>
      </c>
      <c r="B752" s="147" t="s">
        <v>674</v>
      </c>
      <c r="C752" s="148" t="s">
        <v>482</v>
      </c>
      <c r="D752" s="213" t="s">
        <v>47</v>
      </c>
      <c r="E752" s="149" t="s">
        <v>48</v>
      </c>
      <c r="F752" s="217" t="s">
        <v>49</v>
      </c>
      <c r="G752" s="213" t="s">
        <v>173</v>
      </c>
      <c r="H752" s="150">
        <v>25</v>
      </c>
      <c r="I752" s="114"/>
      <c r="J752" s="110"/>
      <c r="K752" s="110"/>
      <c r="L752" s="110"/>
      <c r="M752" s="185" t="s">
        <v>1292</v>
      </c>
      <c r="N752" s="94"/>
      <c r="O752" s="74"/>
      <c r="P752" s="111"/>
      <c r="Q752" s="153">
        <f t="shared" si="196"/>
        <v>3</v>
      </c>
      <c r="R752" s="88"/>
      <c r="S752" s="153">
        <f t="shared" si="242"/>
        <v>7</v>
      </c>
      <c r="T752" s="88"/>
      <c r="U752" s="153">
        <f t="shared" si="272"/>
        <v>14</v>
      </c>
      <c r="V752" s="88"/>
      <c r="W752" s="153">
        <f t="shared" si="103"/>
        <v>28</v>
      </c>
      <c r="X752" s="88"/>
      <c r="Y752" s="85"/>
      <c r="Z752" s="175"/>
      <c r="AA752" s="83"/>
      <c r="AB752" s="153">
        <f>K752+3</f>
        <v>3</v>
      </c>
      <c r="AC752" s="88"/>
      <c r="AD752" s="153">
        <f>K752+7</f>
        <v>7</v>
      </c>
      <c r="AE752" s="88"/>
      <c r="AF752" s="153">
        <f>K752+14</f>
        <v>14</v>
      </c>
      <c r="AG752" s="88"/>
      <c r="AH752" s="153">
        <f t="shared" si="243"/>
        <v>28</v>
      </c>
      <c r="AI752" s="88"/>
      <c r="AJ752" s="85"/>
      <c r="AK752" s="175"/>
      <c r="AL752" s="67"/>
      <c r="AM752" s="153">
        <f t="shared" si="104"/>
        <v>3</v>
      </c>
      <c r="AN752" s="88"/>
      <c r="AO752" s="153">
        <f t="shared" si="105"/>
        <v>7</v>
      </c>
      <c r="AP752" s="88"/>
      <c r="AQ752" s="153">
        <f>L752+14</f>
        <v>14</v>
      </c>
      <c r="AR752" s="88"/>
      <c r="AS752" s="153">
        <f t="shared" si="106"/>
        <v>28</v>
      </c>
      <c r="AT752" s="88"/>
      <c r="AU752" s="85"/>
      <c r="AV752" s="94"/>
      <c r="AW752" s="199"/>
      <c r="AX752" s="200"/>
    </row>
    <row r="753" spans="1:50" s="1" customFormat="1" ht="15" customHeight="1" x14ac:dyDescent="0.25">
      <c r="A753" s="1" t="s">
        <v>1005</v>
      </c>
      <c r="B753" s="147" t="s">
        <v>674</v>
      </c>
      <c r="C753" s="148" t="s">
        <v>492</v>
      </c>
      <c r="D753" s="213" t="s">
        <v>47</v>
      </c>
      <c r="E753" s="149" t="s">
        <v>48</v>
      </c>
      <c r="F753" s="217" t="s">
        <v>49</v>
      </c>
      <c r="G753" s="213" t="s">
        <v>173</v>
      </c>
      <c r="H753" s="150">
        <v>25</v>
      </c>
      <c r="I753" s="114"/>
      <c r="J753" s="110"/>
      <c r="K753" s="110"/>
      <c r="L753" s="110"/>
      <c r="M753" s="185" t="s">
        <v>1292</v>
      </c>
      <c r="N753" s="94"/>
      <c r="O753" s="74"/>
      <c r="P753" s="111"/>
      <c r="Q753" s="153">
        <f t="shared" si="196"/>
        <v>3</v>
      </c>
      <c r="R753" s="88"/>
      <c r="S753" s="153">
        <f t="shared" si="242"/>
        <v>7</v>
      </c>
      <c r="T753" s="88"/>
      <c r="U753" s="153">
        <f t="shared" si="272"/>
        <v>14</v>
      </c>
      <c r="V753" s="88"/>
      <c r="W753" s="153">
        <f t="shared" si="103"/>
        <v>28</v>
      </c>
      <c r="X753" s="88"/>
      <c r="Y753" s="85"/>
      <c r="Z753" s="175"/>
      <c r="AA753" s="83"/>
      <c r="AB753" s="153">
        <f t="shared" ref="AB753" si="273">K753+3</f>
        <v>3</v>
      </c>
      <c r="AC753" s="88"/>
      <c r="AD753" s="153">
        <f t="shared" ref="AD753" si="274">K753+7</f>
        <v>7</v>
      </c>
      <c r="AE753" s="88"/>
      <c r="AF753" s="153">
        <f t="shared" ref="AF753" si="275">K753+14</f>
        <v>14</v>
      </c>
      <c r="AG753" s="88"/>
      <c r="AH753" s="153">
        <f t="shared" si="243"/>
        <v>28</v>
      </c>
      <c r="AI753" s="88"/>
      <c r="AJ753" s="85"/>
      <c r="AK753" s="175"/>
      <c r="AL753" s="67"/>
      <c r="AM753" s="153">
        <f t="shared" si="104"/>
        <v>3</v>
      </c>
      <c r="AN753" s="88"/>
      <c r="AO753" s="153">
        <f t="shared" si="105"/>
        <v>7</v>
      </c>
      <c r="AP753" s="88"/>
      <c r="AQ753" s="153">
        <f t="shared" ref="AQ753" si="276">L753+14</f>
        <v>14</v>
      </c>
      <c r="AR753" s="88"/>
      <c r="AS753" s="153">
        <f t="shared" si="106"/>
        <v>28</v>
      </c>
      <c r="AT753" s="88"/>
      <c r="AU753" s="85"/>
      <c r="AV753" s="94"/>
      <c r="AW753" s="199"/>
      <c r="AX753" s="200"/>
    </row>
    <row r="754" spans="1:50" s="1" customFormat="1" ht="15" customHeight="1" x14ac:dyDescent="0.25">
      <c r="A754" s="1" t="s">
        <v>1006</v>
      </c>
      <c r="B754" s="147" t="s">
        <v>674</v>
      </c>
      <c r="C754" s="148" t="s">
        <v>951</v>
      </c>
      <c r="D754" s="213" t="s">
        <v>47</v>
      </c>
      <c r="E754" s="149" t="s">
        <v>48</v>
      </c>
      <c r="F754" s="217" t="s">
        <v>49</v>
      </c>
      <c r="G754" s="213" t="s">
        <v>173</v>
      </c>
      <c r="H754" s="150">
        <v>25</v>
      </c>
      <c r="I754" s="114"/>
      <c r="J754" s="110"/>
      <c r="K754" s="110"/>
      <c r="L754" s="110"/>
      <c r="M754" s="185" t="s">
        <v>1292</v>
      </c>
      <c r="N754" s="94"/>
      <c r="O754" s="74"/>
      <c r="P754" s="111"/>
      <c r="Q754" s="153">
        <f t="shared" si="196"/>
        <v>3</v>
      </c>
      <c r="R754" s="88"/>
      <c r="S754" s="153">
        <f t="shared" si="242"/>
        <v>7</v>
      </c>
      <c r="T754" s="88"/>
      <c r="U754" s="153">
        <f t="shared" si="272"/>
        <v>14</v>
      </c>
      <c r="V754" s="88"/>
      <c r="W754" s="153">
        <f t="shared" si="103"/>
        <v>28</v>
      </c>
      <c r="X754" s="88"/>
      <c r="Y754" s="85"/>
      <c r="Z754" s="175"/>
      <c r="AA754" s="83"/>
      <c r="AB754" s="153">
        <f>K754+3</f>
        <v>3</v>
      </c>
      <c r="AC754" s="88"/>
      <c r="AD754" s="153">
        <f>K754+7</f>
        <v>7</v>
      </c>
      <c r="AE754" s="88"/>
      <c r="AF754" s="153">
        <f>K754+14</f>
        <v>14</v>
      </c>
      <c r="AG754" s="88"/>
      <c r="AH754" s="153">
        <f t="shared" si="243"/>
        <v>28</v>
      </c>
      <c r="AI754" s="88"/>
      <c r="AJ754" s="85"/>
      <c r="AK754" s="175"/>
      <c r="AL754" s="67"/>
      <c r="AM754" s="153">
        <f t="shared" si="104"/>
        <v>3</v>
      </c>
      <c r="AN754" s="88"/>
      <c r="AO754" s="153">
        <f t="shared" si="105"/>
        <v>7</v>
      </c>
      <c r="AP754" s="88"/>
      <c r="AQ754" s="153">
        <f>L754+14</f>
        <v>14</v>
      </c>
      <c r="AR754" s="88"/>
      <c r="AS754" s="153">
        <f t="shared" si="106"/>
        <v>28</v>
      </c>
      <c r="AT754" s="88"/>
      <c r="AU754" s="85"/>
      <c r="AV754" s="94"/>
      <c r="AW754" s="199"/>
      <c r="AX754" s="200"/>
    </row>
    <row r="755" spans="1:50" s="1" customFormat="1" ht="15" customHeight="1" x14ac:dyDescent="0.25">
      <c r="A755" s="1" t="s">
        <v>1007</v>
      </c>
      <c r="B755" s="147" t="s">
        <v>674</v>
      </c>
      <c r="C755" s="148" t="s">
        <v>952</v>
      </c>
      <c r="D755" s="213" t="s">
        <v>47</v>
      </c>
      <c r="E755" s="149" t="s">
        <v>48</v>
      </c>
      <c r="F755" s="217" t="s">
        <v>49</v>
      </c>
      <c r="G755" s="213" t="s">
        <v>173</v>
      </c>
      <c r="H755" s="150">
        <v>25</v>
      </c>
      <c r="I755" s="114"/>
      <c r="J755" s="110"/>
      <c r="K755" s="110"/>
      <c r="L755" s="110"/>
      <c r="M755" s="185" t="s">
        <v>1292</v>
      </c>
      <c r="N755" s="94"/>
      <c r="O755" s="74"/>
      <c r="P755" s="111"/>
      <c r="Q755" s="153">
        <f t="shared" si="196"/>
        <v>3</v>
      </c>
      <c r="R755" s="88"/>
      <c r="S755" s="153">
        <f t="shared" si="242"/>
        <v>7</v>
      </c>
      <c r="T755" s="88"/>
      <c r="U755" s="153">
        <f t="shared" si="272"/>
        <v>14</v>
      </c>
      <c r="V755" s="88"/>
      <c r="W755" s="153">
        <f t="shared" si="103"/>
        <v>28</v>
      </c>
      <c r="X755" s="88"/>
      <c r="Y755" s="85"/>
      <c r="Z755" s="175"/>
      <c r="AA755" s="83"/>
      <c r="AB755" s="153">
        <f>K755+3</f>
        <v>3</v>
      </c>
      <c r="AC755" s="88"/>
      <c r="AD755" s="153">
        <f>K755+7</f>
        <v>7</v>
      </c>
      <c r="AE755" s="88"/>
      <c r="AF755" s="153">
        <f>K755+14</f>
        <v>14</v>
      </c>
      <c r="AG755" s="88"/>
      <c r="AH755" s="153">
        <f t="shared" si="243"/>
        <v>28</v>
      </c>
      <c r="AI755" s="88"/>
      <c r="AJ755" s="85"/>
      <c r="AK755" s="175"/>
      <c r="AL755" s="67"/>
      <c r="AM755" s="153">
        <f t="shared" si="104"/>
        <v>3</v>
      </c>
      <c r="AN755" s="88"/>
      <c r="AO755" s="153">
        <f t="shared" si="105"/>
        <v>7</v>
      </c>
      <c r="AP755" s="88"/>
      <c r="AQ755" s="153">
        <f>L755+14</f>
        <v>14</v>
      </c>
      <c r="AR755" s="88"/>
      <c r="AS755" s="153">
        <f t="shared" si="106"/>
        <v>28</v>
      </c>
      <c r="AT755" s="88"/>
      <c r="AU755" s="85"/>
      <c r="AV755" s="94"/>
      <c r="AW755" s="199"/>
      <c r="AX755" s="200"/>
    </row>
    <row r="756" spans="1:50" s="1" customFormat="1" ht="15" customHeight="1" x14ac:dyDescent="0.25">
      <c r="A756" s="1" t="s">
        <v>1008</v>
      </c>
      <c r="B756" s="147" t="s">
        <v>674</v>
      </c>
      <c r="C756" s="148" t="s">
        <v>953</v>
      </c>
      <c r="D756" s="213" t="s">
        <v>47</v>
      </c>
      <c r="E756" s="149" t="s">
        <v>48</v>
      </c>
      <c r="F756" s="217" t="s">
        <v>49</v>
      </c>
      <c r="G756" s="213" t="s">
        <v>173</v>
      </c>
      <c r="H756" s="150">
        <v>25</v>
      </c>
      <c r="I756" s="114"/>
      <c r="J756" s="110"/>
      <c r="K756" s="110"/>
      <c r="L756" s="110"/>
      <c r="M756" s="185" t="s">
        <v>1292</v>
      </c>
      <c r="N756" s="94"/>
      <c r="O756" s="74"/>
      <c r="P756" s="111"/>
      <c r="Q756" s="153">
        <f t="shared" si="196"/>
        <v>3</v>
      </c>
      <c r="R756" s="88"/>
      <c r="S756" s="153">
        <f t="shared" si="242"/>
        <v>7</v>
      </c>
      <c r="T756" s="88"/>
      <c r="U756" s="153">
        <f t="shared" si="272"/>
        <v>14</v>
      </c>
      <c r="V756" s="88"/>
      <c r="W756" s="153">
        <f t="shared" si="103"/>
        <v>28</v>
      </c>
      <c r="X756" s="88"/>
      <c r="Y756" s="85"/>
      <c r="Z756" s="175"/>
      <c r="AA756" s="83"/>
      <c r="AB756" s="153">
        <f>K756+3</f>
        <v>3</v>
      </c>
      <c r="AC756" s="88"/>
      <c r="AD756" s="153">
        <f>K756+7</f>
        <v>7</v>
      </c>
      <c r="AE756" s="88"/>
      <c r="AF756" s="153">
        <f>K756+14</f>
        <v>14</v>
      </c>
      <c r="AG756" s="88"/>
      <c r="AH756" s="153">
        <f t="shared" si="243"/>
        <v>28</v>
      </c>
      <c r="AI756" s="88"/>
      <c r="AJ756" s="85"/>
      <c r="AK756" s="175"/>
      <c r="AL756" s="67"/>
      <c r="AM756" s="153">
        <f t="shared" si="104"/>
        <v>3</v>
      </c>
      <c r="AN756" s="88"/>
      <c r="AO756" s="153">
        <f t="shared" si="105"/>
        <v>7</v>
      </c>
      <c r="AP756" s="88"/>
      <c r="AQ756" s="153">
        <f>L756+14</f>
        <v>14</v>
      </c>
      <c r="AR756" s="88"/>
      <c r="AS756" s="153">
        <f t="shared" si="106"/>
        <v>28</v>
      </c>
      <c r="AT756" s="88"/>
      <c r="AU756" s="85"/>
      <c r="AV756" s="94"/>
      <c r="AW756" s="199"/>
      <c r="AX756" s="200"/>
    </row>
    <row r="757" spans="1:50" s="1" customFormat="1" ht="15" customHeight="1" x14ac:dyDescent="0.25">
      <c r="A757" s="1" t="s">
        <v>1009</v>
      </c>
      <c r="B757" s="147" t="s">
        <v>674</v>
      </c>
      <c r="C757" s="148" t="s">
        <v>637</v>
      </c>
      <c r="D757" s="213" t="s">
        <v>47</v>
      </c>
      <c r="E757" s="149" t="s">
        <v>48</v>
      </c>
      <c r="F757" s="217" t="s">
        <v>49</v>
      </c>
      <c r="G757" s="213" t="s">
        <v>173</v>
      </c>
      <c r="H757" s="150">
        <v>25</v>
      </c>
      <c r="I757" s="114"/>
      <c r="J757" s="110"/>
      <c r="K757" s="110"/>
      <c r="L757" s="110"/>
      <c r="M757" s="185" t="s">
        <v>1292</v>
      </c>
      <c r="N757" s="94"/>
      <c r="O757" s="74"/>
      <c r="P757" s="111"/>
      <c r="Q757" s="153">
        <f t="shared" si="196"/>
        <v>3</v>
      </c>
      <c r="R757" s="88"/>
      <c r="S757" s="153">
        <f t="shared" si="242"/>
        <v>7</v>
      </c>
      <c r="T757" s="88"/>
      <c r="U757" s="153">
        <f t="shared" si="272"/>
        <v>14</v>
      </c>
      <c r="V757" s="88"/>
      <c r="W757" s="153">
        <f t="shared" si="103"/>
        <v>28</v>
      </c>
      <c r="X757" s="88"/>
      <c r="Y757" s="85"/>
      <c r="Z757" s="175"/>
      <c r="AA757" s="83"/>
      <c r="AB757" s="153">
        <f>K757+3</f>
        <v>3</v>
      </c>
      <c r="AC757" s="88"/>
      <c r="AD757" s="153">
        <f>K757+7</f>
        <v>7</v>
      </c>
      <c r="AE757" s="88"/>
      <c r="AF757" s="153">
        <f>K757+14</f>
        <v>14</v>
      </c>
      <c r="AG757" s="88"/>
      <c r="AH757" s="153">
        <f t="shared" si="243"/>
        <v>28</v>
      </c>
      <c r="AI757" s="88"/>
      <c r="AJ757" s="85"/>
      <c r="AK757" s="175"/>
      <c r="AL757" s="67"/>
      <c r="AM757" s="153">
        <f t="shared" si="104"/>
        <v>3</v>
      </c>
      <c r="AN757" s="88"/>
      <c r="AO757" s="153">
        <f t="shared" si="105"/>
        <v>7</v>
      </c>
      <c r="AP757" s="88"/>
      <c r="AQ757" s="153">
        <f>L757+14</f>
        <v>14</v>
      </c>
      <c r="AR757" s="88"/>
      <c r="AS757" s="153">
        <f t="shared" si="106"/>
        <v>28</v>
      </c>
      <c r="AT757" s="88"/>
      <c r="AU757" s="85"/>
      <c r="AV757" s="94"/>
      <c r="AW757" s="199"/>
      <c r="AX757" s="200"/>
    </row>
    <row r="758" spans="1:50" s="1" customFormat="1" ht="15" customHeight="1" x14ac:dyDescent="0.25">
      <c r="A758" s="1" t="s">
        <v>1010</v>
      </c>
      <c r="B758" s="147" t="s">
        <v>674</v>
      </c>
      <c r="C758" s="148" t="s">
        <v>628</v>
      </c>
      <c r="D758" s="213" t="s">
        <v>47</v>
      </c>
      <c r="E758" s="149" t="s">
        <v>48</v>
      </c>
      <c r="F758" s="217" t="s">
        <v>49</v>
      </c>
      <c r="G758" s="213" t="s">
        <v>173</v>
      </c>
      <c r="H758" s="150">
        <v>25</v>
      </c>
      <c r="I758" s="114"/>
      <c r="J758" s="110"/>
      <c r="K758" s="110"/>
      <c r="L758" s="110"/>
      <c r="M758" s="185" t="s">
        <v>1292</v>
      </c>
      <c r="N758" s="94"/>
      <c r="O758" s="74"/>
      <c r="P758" s="111"/>
      <c r="Q758" s="153">
        <f t="shared" si="196"/>
        <v>3</v>
      </c>
      <c r="R758" s="88"/>
      <c r="S758" s="153">
        <f t="shared" si="242"/>
        <v>7</v>
      </c>
      <c r="T758" s="88"/>
      <c r="U758" s="153">
        <f t="shared" si="272"/>
        <v>14</v>
      </c>
      <c r="V758" s="88"/>
      <c r="W758" s="153">
        <f t="shared" si="103"/>
        <v>28</v>
      </c>
      <c r="X758" s="88"/>
      <c r="Y758" s="85"/>
      <c r="Z758" s="175"/>
      <c r="AA758" s="83"/>
      <c r="AB758" s="153">
        <f t="shared" ref="AB758" si="277">K758+3</f>
        <v>3</v>
      </c>
      <c r="AC758" s="88"/>
      <c r="AD758" s="153">
        <f t="shared" ref="AD758" si="278">K758+7</f>
        <v>7</v>
      </c>
      <c r="AE758" s="88"/>
      <c r="AF758" s="153">
        <f t="shared" ref="AF758" si="279">K758+14</f>
        <v>14</v>
      </c>
      <c r="AG758" s="88"/>
      <c r="AH758" s="153">
        <f t="shared" si="243"/>
        <v>28</v>
      </c>
      <c r="AI758" s="88"/>
      <c r="AJ758" s="85"/>
      <c r="AK758" s="175"/>
      <c r="AL758" s="67"/>
      <c r="AM758" s="153">
        <f t="shared" si="104"/>
        <v>3</v>
      </c>
      <c r="AN758" s="88"/>
      <c r="AO758" s="153">
        <f t="shared" si="105"/>
        <v>7</v>
      </c>
      <c r="AP758" s="88"/>
      <c r="AQ758" s="153">
        <f t="shared" ref="AQ758" si="280">L758+14</f>
        <v>14</v>
      </c>
      <c r="AR758" s="88"/>
      <c r="AS758" s="153">
        <f t="shared" si="106"/>
        <v>28</v>
      </c>
      <c r="AT758" s="88"/>
      <c r="AU758" s="85"/>
      <c r="AV758" s="94"/>
      <c r="AW758" s="199"/>
      <c r="AX758" s="200"/>
    </row>
    <row r="759" spans="1:50" s="1" customFormat="1" ht="15" customHeight="1" x14ac:dyDescent="0.25">
      <c r="A759" s="1" t="s">
        <v>1011</v>
      </c>
      <c r="B759" s="147" t="s">
        <v>674</v>
      </c>
      <c r="C759" s="148" t="s">
        <v>629</v>
      </c>
      <c r="D759" s="213" t="s">
        <v>47</v>
      </c>
      <c r="E759" s="149" t="s">
        <v>48</v>
      </c>
      <c r="F759" s="217" t="s">
        <v>49</v>
      </c>
      <c r="G759" s="213" t="s">
        <v>173</v>
      </c>
      <c r="H759" s="150">
        <v>25</v>
      </c>
      <c r="I759" s="114"/>
      <c r="J759" s="110"/>
      <c r="K759" s="110"/>
      <c r="L759" s="110"/>
      <c r="M759" s="185" t="s">
        <v>1292</v>
      </c>
      <c r="N759" s="94"/>
      <c r="O759" s="74"/>
      <c r="P759" s="111"/>
      <c r="Q759" s="153">
        <f t="shared" si="196"/>
        <v>3</v>
      </c>
      <c r="R759" s="88"/>
      <c r="S759" s="153">
        <f t="shared" si="242"/>
        <v>7</v>
      </c>
      <c r="T759" s="88"/>
      <c r="U759" s="153">
        <f t="shared" si="272"/>
        <v>14</v>
      </c>
      <c r="V759" s="88"/>
      <c r="W759" s="153">
        <f t="shared" si="103"/>
        <v>28</v>
      </c>
      <c r="X759" s="88"/>
      <c r="Y759" s="85"/>
      <c r="Z759" s="175"/>
      <c r="AA759" s="83"/>
      <c r="AB759" s="153">
        <f>K759+3</f>
        <v>3</v>
      </c>
      <c r="AC759" s="88"/>
      <c r="AD759" s="153">
        <f>K759+7</f>
        <v>7</v>
      </c>
      <c r="AE759" s="88"/>
      <c r="AF759" s="153">
        <f>K759+14</f>
        <v>14</v>
      </c>
      <c r="AG759" s="88"/>
      <c r="AH759" s="153">
        <f t="shared" si="243"/>
        <v>28</v>
      </c>
      <c r="AI759" s="88"/>
      <c r="AJ759" s="85"/>
      <c r="AK759" s="175"/>
      <c r="AL759" s="67"/>
      <c r="AM759" s="153">
        <f t="shared" si="104"/>
        <v>3</v>
      </c>
      <c r="AN759" s="88"/>
      <c r="AO759" s="153">
        <f t="shared" si="105"/>
        <v>7</v>
      </c>
      <c r="AP759" s="88"/>
      <c r="AQ759" s="153">
        <f>L759+14</f>
        <v>14</v>
      </c>
      <c r="AR759" s="88"/>
      <c r="AS759" s="153">
        <f t="shared" si="106"/>
        <v>28</v>
      </c>
      <c r="AT759" s="88"/>
      <c r="AU759" s="85"/>
      <c r="AV759" s="94"/>
      <c r="AW759" s="199"/>
      <c r="AX759" s="200"/>
    </row>
    <row r="760" spans="1:50" s="1" customFormat="1" ht="15" customHeight="1" x14ac:dyDescent="0.25">
      <c r="A760" s="1" t="s">
        <v>1012</v>
      </c>
      <c r="B760" s="147" t="s">
        <v>674</v>
      </c>
      <c r="C760" s="148" t="s">
        <v>630</v>
      </c>
      <c r="D760" s="213" t="s">
        <v>47</v>
      </c>
      <c r="E760" s="149" t="s">
        <v>48</v>
      </c>
      <c r="F760" s="217" t="s">
        <v>49</v>
      </c>
      <c r="G760" s="213" t="s">
        <v>173</v>
      </c>
      <c r="H760" s="150">
        <v>25</v>
      </c>
      <c r="I760" s="114"/>
      <c r="J760" s="110"/>
      <c r="K760" s="110"/>
      <c r="L760" s="110"/>
      <c r="M760" s="185" t="s">
        <v>1292</v>
      </c>
      <c r="N760" s="94"/>
      <c r="O760" s="74"/>
      <c r="P760" s="111"/>
      <c r="Q760" s="153">
        <f t="shared" si="196"/>
        <v>3</v>
      </c>
      <c r="R760" s="88"/>
      <c r="S760" s="153">
        <f t="shared" si="242"/>
        <v>7</v>
      </c>
      <c r="T760" s="88"/>
      <c r="U760" s="153">
        <f t="shared" si="272"/>
        <v>14</v>
      </c>
      <c r="V760" s="88"/>
      <c r="W760" s="153">
        <f t="shared" si="103"/>
        <v>28</v>
      </c>
      <c r="X760" s="88"/>
      <c r="Y760" s="85"/>
      <c r="Z760" s="175"/>
      <c r="AA760" s="83"/>
      <c r="AB760" s="153">
        <f>K760+3</f>
        <v>3</v>
      </c>
      <c r="AC760" s="88"/>
      <c r="AD760" s="153">
        <f>K760+7</f>
        <v>7</v>
      </c>
      <c r="AE760" s="88"/>
      <c r="AF760" s="153">
        <f>K760+14</f>
        <v>14</v>
      </c>
      <c r="AG760" s="88"/>
      <c r="AH760" s="153">
        <f t="shared" si="243"/>
        <v>28</v>
      </c>
      <c r="AI760" s="88"/>
      <c r="AJ760" s="85"/>
      <c r="AK760" s="175"/>
      <c r="AL760" s="67"/>
      <c r="AM760" s="153">
        <f t="shared" si="104"/>
        <v>3</v>
      </c>
      <c r="AN760" s="88"/>
      <c r="AO760" s="153">
        <f t="shared" si="105"/>
        <v>7</v>
      </c>
      <c r="AP760" s="88"/>
      <c r="AQ760" s="153">
        <f>L760+14</f>
        <v>14</v>
      </c>
      <c r="AR760" s="88"/>
      <c r="AS760" s="153">
        <f t="shared" si="106"/>
        <v>28</v>
      </c>
      <c r="AT760" s="88"/>
      <c r="AU760" s="85"/>
      <c r="AV760" s="94"/>
      <c r="AW760" s="199"/>
      <c r="AX760" s="200"/>
    </row>
    <row r="761" spans="1:50" s="1" customFormat="1" ht="15" customHeight="1" x14ac:dyDescent="0.25">
      <c r="A761" s="1" t="s">
        <v>1013</v>
      </c>
      <c r="B761" s="147" t="s">
        <v>674</v>
      </c>
      <c r="C761" s="148" t="s">
        <v>631</v>
      </c>
      <c r="D761" s="213" t="s">
        <v>47</v>
      </c>
      <c r="E761" s="149" t="s">
        <v>48</v>
      </c>
      <c r="F761" s="217" t="s">
        <v>49</v>
      </c>
      <c r="G761" s="213" t="s">
        <v>173</v>
      </c>
      <c r="H761" s="150">
        <v>25</v>
      </c>
      <c r="I761" s="114"/>
      <c r="J761" s="110"/>
      <c r="K761" s="110"/>
      <c r="L761" s="110"/>
      <c r="M761" s="185" t="s">
        <v>1292</v>
      </c>
      <c r="N761" s="94"/>
      <c r="O761" s="74"/>
      <c r="P761" s="111"/>
      <c r="Q761" s="153">
        <f t="shared" si="196"/>
        <v>3</v>
      </c>
      <c r="R761" s="88"/>
      <c r="S761" s="153">
        <f t="shared" si="242"/>
        <v>7</v>
      </c>
      <c r="T761" s="88"/>
      <c r="U761" s="153">
        <f t="shared" si="272"/>
        <v>14</v>
      </c>
      <c r="V761" s="88"/>
      <c r="W761" s="153">
        <f t="shared" si="103"/>
        <v>28</v>
      </c>
      <c r="X761" s="88"/>
      <c r="Y761" s="85"/>
      <c r="Z761" s="175"/>
      <c r="AA761" s="83"/>
      <c r="AB761" s="153">
        <f>K761+3</f>
        <v>3</v>
      </c>
      <c r="AC761" s="88"/>
      <c r="AD761" s="153">
        <f>K761+7</f>
        <v>7</v>
      </c>
      <c r="AE761" s="88"/>
      <c r="AF761" s="153">
        <f>K761+14</f>
        <v>14</v>
      </c>
      <c r="AG761" s="88"/>
      <c r="AH761" s="153">
        <f t="shared" si="243"/>
        <v>28</v>
      </c>
      <c r="AI761" s="88"/>
      <c r="AJ761" s="85"/>
      <c r="AK761" s="175"/>
      <c r="AL761" s="67"/>
      <c r="AM761" s="153">
        <f t="shared" si="104"/>
        <v>3</v>
      </c>
      <c r="AN761" s="88"/>
      <c r="AO761" s="153">
        <f t="shared" si="105"/>
        <v>7</v>
      </c>
      <c r="AP761" s="88"/>
      <c r="AQ761" s="153">
        <f>L761+14</f>
        <v>14</v>
      </c>
      <c r="AR761" s="88"/>
      <c r="AS761" s="153">
        <f t="shared" si="106"/>
        <v>28</v>
      </c>
      <c r="AT761" s="88"/>
      <c r="AU761" s="85"/>
      <c r="AV761" s="94"/>
      <c r="AW761" s="199"/>
      <c r="AX761" s="200"/>
    </row>
    <row r="762" spans="1:50" s="1" customFormat="1" ht="15" customHeight="1" x14ac:dyDescent="0.25">
      <c r="A762" s="1" t="s">
        <v>1014</v>
      </c>
      <c r="B762" s="147" t="s">
        <v>674</v>
      </c>
      <c r="C762" s="148" t="s">
        <v>616</v>
      </c>
      <c r="D762" s="213" t="s">
        <v>47</v>
      </c>
      <c r="E762" s="149" t="s">
        <v>48</v>
      </c>
      <c r="F762" s="217" t="s">
        <v>49</v>
      </c>
      <c r="G762" s="213" t="s">
        <v>173</v>
      </c>
      <c r="H762" s="150">
        <v>25</v>
      </c>
      <c r="I762" s="114"/>
      <c r="J762" s="110"/>
      <c r="K762" s="110"/>
      <c r="L762" s="110"/>
      <c r="M762" s="185" t="s">
        <v>1292</v>
      </c>
      <c r="N762" s="94"/>
      <c r="O762" s="74"/>
      <c r="P762" s="111"/>
      <c r="Q762" s="153">
        <f t="shared" si="196"/>
        <v>3</v>
      </c>
      <c r="R762" s="88"/>
      <c r="S762" s="153">
        <f t="shared" si="242"/>
        <v>7</v>
      </c>
      <c r="T762" s="88"/>
      <c r="U762" s="153">
        <f t="shared" si="272"/>
        <v>14</v>
      </c>
      <c r="V762" s="88"/>
      <c r="W762" s="153">
        <f t="shared" si="103"/>
        <v>28</v>
      </c>
      <c r="X762" s="88"/>
      <c r="Y762" s="85"/>
      <c r="Z762" s="175"/>
      <c r="AA762" s="83"/>
      <c r="AB762" s="153">
        <f>K762+3</f>
        <v>3</v>
      </c>
      <c r="AC762" s="88"/>
      <c r="AD762" s="153">
        <f>K762+7</f>
        <v>7</v>
      </c>
      <c r="AE762" s="88"/>
      <c r="AF762" s="153">
        <f>K762+14</f>
        <v>14</v>
      </c>
      <c r="AG762" s="88"/>
      <c r="AH762" s="153">
        <f t="shared" si="243"/>
        <v>28</v>
      </c>
      <c r="AI762" s="88"/>
      <c r="AJ762" s="85"/>
      <c r="AK762" s="175"/>
      <c r="AL762" s="67"/>
      <c r="AM762" s="153">
        <f t="shared" si="104"/>
        <v>3</v>
      </c>
      <c r="AN762" s="88"/>
      <c r="AO762" s="153">
        <f t="shared" si="105"/>
        <v>7</v>
      </c>
      <c r="AP762" s="88"/>
      <c r="AQ762" s="153">
        <f>L762+14</f>
        <v>14</v>
      </c>
      <c r="AR762" s="88"/>
      <c r="AS762" s="153">
        <f t="shared" si="106"/>
        <v>28</v>
      </c>
      <c r="AT762" s="88"/>
      <c r="AU762" s="85"/>
      <c r="AV762" s="94"/>
      <c r="AW762" s="199"/>
      <c r="AX762" s="200"/>
    </row>
    <row r="763" spans="1:50" s="1" customFormat="1" ht="15" customHeight="1" x14ac:dyDescent="0.25">
      <c r="A763" s="1" t="s">
        <v>1015</v>
      </c>
      <c r="B763" s="147" t="s">
        <v>674</v>
      </c>
      <c r="C763" s="148" t="s">
        <v>617</v>
      </c>
      <c r="D763" s="213" t="s">
        <v>47</v>
      </c>
      <c r="E763" s="149" t="s">
        <v>48</v>
      </c>
      <c r="F763" s="217" t="s">
        <v>49</v>
      </c>
      <c r="G763" s="213" t="s">
        <v>173</v>
      </c>
      <c r="H763" s="150">
        <v>25</v>
      </c>
      <c r="I763" s="114"/>
      <c r="J763" s="110"/>
      <c r="K763" s="110"/>
      <c r="L763" s="110"/>
      <c r="M763" s="185" t="s">
        <v>1292</v>
      </c>
      <c r="N763" s="94"/>
      <c r="O763" s="74"/>
      <c r="P763" s="111"/>
      <c r="Q763" s="153">
        <f t="shared" si="196"/>
        <v>3</v>
      </c>
      <c r="R763" s="88"/>
      <c r="S763" s="153">
        <f t="shared" si="242"/>
        <v>7</v>
      </c>
      <c r="T763" s="88"/>
      <c r="U763" s="153">
        <f t="shared" si="272"/>
        <v>14</v>
      </c>
      <c r="V763" s="88"/>
      <c r="W763" s="153">
        <f t="shared" si="103"/>
        <v>28</v>
      </c>
      <c r="X763" s="88"/>
      <c r="Y763" s="85"/>
      <c r="Z763" s="175"/>
      <c r="AA763" s="83"/>
      <c r="AB763" s="153">
        <f t="shared" ref="AB763" si="281">K763+3</f>
        <v>3</v>
      </c>
      <c r="AC763" s="88"/>
      <c r="AD763" s="153">
        <f t="shared" ref="AD763" si="282">K763+7</f>
        <v>7</v>
      </c>
      <c r="AE763" s="88"/>
      <c r="AF763" s="153">
        <f t="shared" ref="AF763" si="283">K763+14</f>
        <v>14</v>
      </c>
      <c r="AG763" s="88"/>
      <c r="AH763" s="153">
        <f t="shared" si="243"/>
        <v>28</v>
      </c>
      <c r="AI763" s="88"/>
      <c r="AJ763" s="85"/>
      <c r="AK763" s="175"/>
      <c r="AL763" s="67"/>
      <c r="AM763" s="153">
        <f t="shared" si="104"/>
        <v>3</v>
      </c>
      <c r="AN763" s="88"/>
      <c r="AO763" s="153">
        <f t="shared" si="105"/>
        <v>7</v>
      </c>
      <c r="AP763" s="88"/>
      <c r="AQ763" s="153">
        <f t="shared" ref="AQ763" si="284">L763+14</f>
        <v>14</v>
      </c>
      <c r="AR763" s="88"/>
      <c r="AS763" s="153">
        <f t="shared" si="106"/>
        <v>28</v>
      </c>
      <c r="AT763" s="88"/>
      <c r="AU763" s="85"/>
      <c r="AV763" s="94"/>
      <c r="AW763" s="199"/>
      <c r="AX763" s="200"/>
    </row>
    <row r="764" spans="1:50" s="1" customFormat="1" ht="15" customHeight="1" x14ac:dyDescent="0.25">
      <c r="A764" s="1" t="s">
        <v>1016</v>
      </c>
      <c r="B764" s="147" t="s">
        <v>674</v>
      </c>
      <c r="C764" s="148" t="s">
        <v>618</v>
      </c>
      <c r="D764" s="213" t="s">
        <v>47</v>
      </c>
      <c r="E764" s="149" t="s">
        <v>48</v>
      </c>
      <c r="F764" s="217" t="s">
        <v>49</v>
      </c>
      <c r="G764" s="213" t="s">
        <v>173</v>
      </c>
      <c r="H764" s="150">
        <v>25</v>
      </c>
      <c r="I764" s="114"/>
      <c r="J764" s="110"/>
      <c r="K764" s="110"/>
      <c r="L764" s="110"/>
      <c r="M764" s="185" t="s">
        <v>1292</v>
      </c>
      <c r="N764" s="94"/>
      <c r="O764" s="74"/>
      <c r="P764" s="111"/>
      <c r="Q764" s="153">
        <f t="shared" si="196"/>
        <v>3</v>
      </c>
      <c r="R764" s="88"/>
      <c r="S764" s="153">
        <f t="shared" si="242"/>
        <v>7</v>
      </c>
      <c r="T764" s="88"/>
      <c r="U764" s="153">
        <f t="shared" si="272"/>
        <v>14</v>
      </c>
      <c r="V764" s="88"/>
      <c r="W764" s="153">
        <f t="shared" si="103"/>
        <v>28</v>
      </c>
      <c r="X764" s="88"/>
      <c r="Y764" s="85"/>
      <c r="Z764" s="175"/>
      <c r="AA764" s="83"/>
      <c r="AB764" s="153">
        <f>K764+3</f>
        <v>3</v>
      </c>
      <c r="AC764" s="88"/>
      <c r="AD764" s="153">
        <f>K764+7</f>
        <v>7</v>
      </c>
      <c r="AE764" s="88"/>
      <c r="AF764" s="153">
        <f>K764+14</f>
        <v>14</v>
      </c>
      <c r="AG764" s="88"/>
      <c r="AH764" s="153">
        <f t="shared" si="243"/>
        <v>28</v>
      </c>
      <c r="AI764" s="88"/>
      <c r="AJ764" s="85"/>
      <c r="AK764" s="175"/>
      <c r="AL764" s="67"/>
      <c r="AM764" s="153">
        <f t="shared" si="104"/>
        <v>3</v>
      </c>
      <c r="AN764" s="88"/>
      <c r="AO764" s="153">
        <f t="shared" si="105"/>
        <v>7</v>
      </c>
      <c r="AP764" s="88"/>
      <c r="AQ764" s="153">
        <f>L764+14</f>
        <v>14</v>
      </c>
      <c r="AR764" s="88"/>
      <c r="AS764" s="153">
        <f t="shared" si="106"/>
        <v>28</v>
      </c>
      <c r="AT764" s="88"/>
      <c r="AU764" s="85"/>
      <c r="AV764" s="94"/>
      <c r="AW764" s="199"/>
      <c r="AX764" s="200"/>
    </row>
    <row r="765" spans="1:50" s="1" customFormat="1" ht="15" customHeight="1" x14ac:dyDescent="0.25">
      <c r="A765" s="1" t="s">
        <v>1017</v>
      </c>
      <c r="B765" s="147" t="s">
        <v>674</v>
      </c>
      <c r="C765" s="148" t="s">
        <v>619</v>
      </c>
      <c r="D765" s="213" t="s">
        <v>47</v>
      </c>
      <c r="E765" s="149" t="s">
        <v>48</v>
      </c>
      <c r="F765" s="217" t="s">
        <v>49</v>
      </c>
      <c r="G765" s="213" t="s">
        <v>173</v>
      </c>
      <c r="H765" s="150">
        <v>25</v>
      </c>
      <c r="I765" s="114"/>
      <c r="J765" s="110"/>
      <c r="K765" s="110"/>
      <c r="L765" s="110"/>
      <c r="M765" s="185" t="s">
        <v>1292</v>
      </c>
      <c r="N765" s="94"/>
      <c r="O765" s="74"/>
      <c r="P765" s="111"/>
      <c r="Q765" s="153">
        <f t="shared" si="196"/>
        <v>3</v>
      </c>
      <c r="R765" s="88"/>
      <c r="S765" s="153">
        <f t="shared" si="242"/>
        <v>7</v>
      </c>
      <c r="T765" s="88"/>
      <c r="U765" s="153">
        <f t="shared" si="272"/>
        <v>14</v>
      </c>
      <c r="V765" s="88"/>
      <c r="W765" s="153">
        <f t="shared" si="103"/>
        <v>28</v>
      </c>
      <c r="X765" s="88"/>
      <c r="Y765" s="85"/>
      <c r="Z765" s="175"/>
      <c r="AA765" s="83"/>
      <c r="AB765" s="153">
        <f>K765+3</f>
        <v>3</v>
      </c>
      <c r="AC765" s="88"/>
      <c r="AD765" s="153">
        <f>K765+7</f>
        <v>7</v>
      </c>
      <c r="AE765" s="88"/>
      <c r="AF765" s="153">
        <f>K765+14</f>
        <v>14</v>
      </c>
      <c r="AG765" s="88"/>
      <c r="AH765" s="153">
        <f t="shared" si="243"/>
        <v>28</v>
      </c>
      <c r="AI765" s="88"/>
      <c r="AJ765" s="85"/>
      <c r="AK765" s="175"/>
      <c r="AL765" s="67"/>
      <c r="AM765" s="153">
        <f t="shared" si="104"/>
        <v>3</v>
      </c>
      <c r="AN765" s="88"/>
      <c r="AO765" s="153">
        <f t="shared" si="105"/>
        <v>7</v>
      </c>
      <c r="AP765" s="88"/>
      <c r="AQ765" s="153">
        <f>L765+14</f>
        <v>14</v>
      </c>
      <c r="AR765" s="88"/>
      <c r="AS765" s="153">
        <f t="shared" si="106"/>
        <v>28</v>
      </c>
      <c r="AT765" s="88"/>
      <c r="AU765" s="85"/>
      <c r="AV765" s="94"/>
      <c r="AW765" s="199"/>
      <c r="AX765" s="200"/>
    </row>
    <row r="766" spans="1:50" s="1" customFormat="1" ht="15" customHeight="1" x14ac:dyDescent="0.25">
      <c r="A766" s="1" t="s">
        <v>1018</v>
      </c>
      <c r="B766" s="147" t="s">
        <v>674</v>
      </c>
      <c r="C766" s="148" t="s">
        <v>620</v>
      </c>
      <c r="D766" s="213" t="s">
        <v>47</v>
      </c>
      <c r="E766" s="149" t="s">
        <v>48</v>
      </c>
      <c r="F766" s="217" t="s">
        <v>49</v>
      </c>
      <c r="G766" s="213" t="s">
        <v>173</v>
      </c>
      <c r="H766" s="150">
        <v>25</v>
      </c>
      <c r="I766" s="114"/>
      <c r="J766" s="110"/>
      <c r="K766" s="110"/>
      <c r="L766" s="110"/>
      <c r="M766" s="185" t="s">
        <v>1292</v>
      </c>
      <c r="N766" s="94"/>
      <c r="O766" s="74"/>
      <c r="P766" s="111"/>
      <c r="Q766" s="153">
        <f t="shared" si="196"/>
        <v>3</v>
      </c>
      <c r="R766" s="88"/>
      <c r="S766" s="153">
        <f t="shared" si="242"/>
        <v>7</v>
      </c>
      <c r="T766" s="88"/>
      <c r="U766" s="153">
        <f t="shared" si="272"/>
        <v>14</v>
      </c>
      <c r="V766" s="88"/>
      <c r="W766" s="153">
        <f t="shared" si="103"/>
        <v>28</v>
      </c>
      <c r="X766" s="88"/>
      <c r="Y766" s="85"/>
      <c r="Z766" s="175"/>
      <c r="AA766" s="83"/>
      <c r="AB766" s="153">
        <f t="shared" ref="AB766" si="285">K766+3</f>
        <v>3</v>
      </c>
      <c r="AC766" s="88"/>
      <c r="AD766" s="153">
        <f t="shared" ref="AD766" si="286">K766+7</f>
        <v>7</v>
      </c>
      <c r="AE766" s="88"/>
      <c r="AF766" s="153">
        <f t="shared" ref="AF766" si="287">K766+14</f>
        <v>14</v>
      </c>
      <c r="AG766" s="88"/>
      <c r="AH766" s="153">
        <f t="shared" si="243"/>
        <v>28</v>
      </c>
      <c r="AI766" s="88"/>
      <c r="AJ766" s="85"/>
      <c r="AK766" s="175"/>
      <c r="AL766" s="67"/>
      <c r="AM766" s="153">
        <f t="shared" si="104"/>
        <v>3</v>
      </c>
      <c r="AN766" s="88"/>
      <c r="AO766" s="153">
        <f t="shared" si="105"/>
        <v>7</v>
      </c>
      <c r="AP766" s="88"/>
      <c r="AQ766" s="153">
        <f t="shared" ref="AQ766" si="288">L766+14</f>
        <v>14</v>
      </c>
      <c r="AR766" s="88"/>
      <c r="AS766" s="153">
        <f t="shared" si="106"/>
        <v>28</v>
      </c>
      <c r="AT766" s="88"/>
      <c r="AU766" s="85"/>
      <c r="AV766" s="94"/>
      <c r="AW766" s="199"/>
      <c r="AX766" s="200"/>
    </row>
    <row r="767" spans="1:50" s="1" customFormat="1" ht="15" customHeight="1" x14ac:dyDescent="0.25">
      <c r="A767" s="1" t="s">
        <v>1019</v>
      </c>
      <c r="B767" s="147" t="s">
        <v>674</v>
      </c>
      <c r="C767" s="148" t="s">
        <v>621</v>
      </c>
      <c r="D767" s="213" t="s">
        <v>47</v>
      </c>
      <c r="E767" s="149" t="s">
        <v>48</v>
      </c>
      <c r="F767" s="217" t="s">
        <v>49</v>
      </c>
      <c r="G767" s="213" t="s">
        <v>173</v>
      </c>
      <c r="H767" s="150">
        <v>25</v>
      </c>
      <c r="I767" s="114"/>
      <c r="J767" s="110"/>
      <c r="K767" s="110"/>
      <c r="L767" s="110"/>
      <c r="M767" s="185" t="s">
        <v>1292</v>
      </c>
      <c r="N767" s="94"/>
      <c r="O767" s="74"/>
      <c r="P767" s="111"/>
      <c r="Q767" s="153">
        <f t="shared" si="196"/>
        <v>3</v>
      </c>
      <c r="R767" s="88"/>
      <c r="S767" s="153">
        <f t="shared" si="242"/>
        <v>7</v>
      </c>
      <c r="T767" s="88"/>
      <c r="U767" s="153">
        <f t="shared" si="272"/>
        <v>14</v>
      </c>
      <c r="V767" s="88"/>
      <c r="W767" s="153">
        <f t="shared" si="103"/>
        <v>28</v>
      </c>
      <c r="X767" s="88"/>
      <c r="Y767" s="85"/>
      <c r="Z767" s="175"/>
      <c r="AA767" s="83"/>
      <c r="AB767" s="153">
        <f>K767+3</f>
        <v>3</v>
      </c>
      <c r="AC767" s="88"/>
      <c r="AD767" s="153">
        <f>K767+7</f>
        <v>7</v>
      </c>
      <c r="AE767" s="88"/>
      <c r="AF767" s="153">
        <f>K767+14</f>
        <v>14</v>
      </c>
      <c r="AG767" s="88"/>
      <c r="AH767" s="153">
        <f t="shared" si="243"/>
        <v>28</v>
      </c>
      <c r="AI767" s="88"/>
      <c r="AJ767" s="85"/>
      <c r="AK767" s="175"/>
      <c r="AL767" s="67"/>
      <c r="AM767" s="153">
        <f t="shared" si="104"/>
        <v>3</v>
      </c>
      <c r="AN767" s="88"/>
      <c r="AO767" s="153">
        <f t="shared" si="105"/>
        <v>7</v>
      </c>
      <c r="AP767" s="88"/>
      <c r="AQ767" s="153">
        <f>L767+14</f>
        <v>14</v>
      </c>
      <c r="AR767" s="88"/>
      <c r="AS767" s="153">
        <f t="shared" si="106"/>
        <v>28</v>
      </c>
      <c r="AT767" s="88"/>
      <c r="AU767" s="85"/>
      <c r="AV767" s="94"/>
      <c r="AW767" s="199"/>
      <c r="AX767" s="200"/>
    </row>
    <row r="768" spans="1:50" s="1" customFormat="1" ht="15" customHeight="1" x14ac:dyDescent="0.25">
      <c r="A768" s="1" t="s">
        <v>1020</v>
      </c>
      <c r="B768" s="147" t="s">
        <v>674</v>
      </c>
      <c r="C768" s="148" t="s">
        <v>608</v>
      </c>
      <c r="D768" s="213" t="s">
        <v>47</v>
      </c>
      <c r="E768" s="149" t="s">
        <v>48</v>
      </c>
      <c r="F768" s="217" t="s">
        <v>49</v>
      </c>
      <c r="G768" s="213" t="s">
        <v>173</v>
      </c>
      <c r="H768" s="150">
        <v>25</v>
      </c>
      <c r="I768" s="114"/>
      <c r="J768" s="110"/>
      <c r="K768" s="110"/>
      <c r="L768" s="110"/>
      <c r="M768" s="185" t="s">
        <v>1292</v>
      </c>
      <c r="N768" s="94"/>
      <c r="O768" s="74"/>
      <c r="P768" s="111"/>
      <c r="Q768" s="153">
        <f t="shared" ref="Q768:Q831" si="289">J768+3</f>
        <v>3</v>
      </c>
      <c r="R768" s="88"/>
      <c r="S768" s="153">
        <f t="shared" si="242"/>
        <v>7</v>
      </c>
      <c r="T768" s="88"/>
      <c r="U768" s="153">
        <f t="shared" si="272"/>
        <v>14</v>
      </c>
      <c r="V768" s="88"/>
      <c r="W768" s="153">
        <f t="shared" si="103"/>
        <v>28</v>
      </c>
      <c r="X768" s="88"/>
      <c r="Y768" s="85"/>
      <c r="Z768" s="175"/>
      <c r="AA768" s="83"/>
      <c r="AB768" s="153">
        <f>K768+3</f>
        <v>3</v>
      </c>
      <c r="AC768" s="88"/>
      <c r="AD768" s="153">
        <f>K768+7</f>
        <v>7</v>
      </c>
      <c r="AE768" s="88"/>
      <c r="AF768" s="153">
        <f>K768+14</f>
        <v>14</v>
      </c>
      <c r="AG768" s="88"/>
      <c r="AH768" s="153">
        <f t="shared" si="243"/>
        <v>28</v>
      </c>
      <c r="AI768" s="88"/>
      <c r="AJ768" s="85"/>
      <c r="AK768" s="175"/>
      <c r="AL768" s="67"/>
      <c r="AM768" s="153">
        <f t="shared" si="104"/>
        <v>3</v>
      </c>
      <c r="AN768" s="88"/>
      <c r="AO768" s="153">
        <f t="shared" si="105"/>
        <v>7</v>
      </c>
      <c r="AP768" s="88"/>
      <c r="AQ768" s="153">
        <f>L768+14</f>
        <v>14</v>
      </c>
      <c r="AR768" s="88"/>
      <c r="AS768" s="153">
        <f t="shared" si="106"/>
        <v>28</v>
      </c>
      <c r="AT768" s="88"/>
      <c r="AU768" s="85"/>
      <c r="AV768" s="94"/>
      <c r="AW768" s="199"/>
      <c r="AX768" s="200"/>
    </row>
    <row r="769" spans="1:50" s="1" customFormat="1" ht="15" customHeight="1" x14ac:dyDescent="0.25">
      <c r="A769" s="1" t="s">
        <v>1021</v>
      </c>
      <c r="B769" s="147" t="s">
        <v>674</v>
      </c>
      <c r="C769" s="148" t="s">
        <v>609</v>
      </c>
      <c r="D769" s="213" t="s">
        <v>47</v>
      </c>
      <c r="E769" s="149" t="s">
        <v>48</v>
      </c>
      <c r="F769" s="217" t="s">
        <v>49</v>
      </c>
      <c r="G769" s="213" t="s">
        <v>173</v>
      </c>
      <c r="H769" s="150">
        <v>25</v>
      </c>
      <c r="I769" s="114"/>
      <c r="J769" s="110"/>
      <c r="K769" s="110"/>
      <c r="L769" s="110"/>
      <c r="M769" s="185" t="s">
        <v>1292</v>
      </c>
      <c r="N769" s="94"/>
      <c r="O769" s="74"/>
      <c r="P769" s="111"/>
      <c r="Q769" s="153">
        <f t="shared" si="289"/>
        <v>3</v>
      </c>
      <c r="R769" s="88"/>
      <c r="S769" s="153">
        <f t="shared" si="242"/>
        <v>7</v>
      </c>
      <c r="T769" s="88"/>
      <c r="U769" s="153">
        <f t="shared" si="272"/>
        <v>14</v>
      </c>
      <c r="V769" s="88"/>
      <c r="W769" s="153">
        <f t="shared" si="103"/>
        <v>28</v>
      </c>
      <c r="X769" s="88"/>
      <c r="Y769" s="85"/>
      <c r="Z769" s="175"/>
      <c r="AA769" s="83"/>
      <c r="AB769" s="153">
        <f t="shared" ref="AB769" si="290">K769+3</f>
        <v>3</v>
      </c>
      <c r="AC769" s="88"/>
      <c r="AD769" s="153">
        <f t="shared" ref="AD769" si="291">K769+7</f>
        <v>7</v>
      </c>
      <c r="AE769" s="88"/>
      <c r="AF769" s="153">
        <f t="shared" ref="AF769" si="292">K769+14</f>
        <v>14</v>
      </c>
      <c r="AG769" s="88"/>
      <c r="AH769" s="153">
        <f t="shared" si="243"/>
        <v>28</v>
      </c>
      <c r="AI769" s="88"/>
      <c r="AJ769" s="85"/>
      <c r="AK769" s="175"/>
      <c r="AL769" s="67"/>
      <c r="AM769" s="153">
        <f t="shared" si="104"/>
        <v>3</v>
      </c>
      <c r="AN769" s="88"/>
      <c r="AO769" s="153">
        <f t="shared" si="105"/>
        <v>7</v>
      </c>
      <c r="AP769" s="88"/>
      <c r="AQ769" s="153">
        <f t="shared" ref="AQ769" si="293">L769+14</f>
        <v>14</v>
      </c>
      <c r="AR769" s="88"/>
      <c r="AS769" s="153">
        <f t="shared" si="106"/>
        <v>28</v>
      </c>
      <c r="AT769" s="88"/>
      <c r="AU769" s="85"/>
      <c r="AV769" s="94"/>
      <c r="AW769" s="199"/>
      <c r="AX769" s="200"/>
    </row>
    <row r="770" spans="1:50" s="1" customFormat="1" ht="15" customHeight="1" x14ac:dyDescent="0.25">
      <c r="A770" s="1" t="s">
        <v>1022</v>
      </c>
      <c r="B770" s="147" t="s">
        <v>674</v>
      </c>
      <c r="C770" s="148" t="s">
        <v>610</v>
      </c>
      <c r="D770" s="213" t="s">
        <v>47</v>
      </c>
      <c r="E770" s="149" t="s">
        <v>48</v>
      </c>
      <c r="F770" s="217" t="s">
        <v>49</v>
      </c>
      <c r="G770" s="213" t="s">
        <v>173</v>
      </c>
      <c r="H770" s="150">
        <v>25</v>
      </c>
      <c r="I770" s="114"/>
      <c r="J770" s="110"/>
      <c r="K770" s="110"/>
      <c r="L770" s="110"/>
      <c r="M770" s="185" t="s">
        <v>1292</v>
      </c>
      <c r="N770" s="94"/>
      <c r="O770" s="74"/>
      <c r="P770" s="111"/>
      <c r="Q770" s="153">
        <f t="shared" si="289"/>
        <v>3</v>
      </c>
      <c r="R770" s="88"/>
      <c r="S770" s="153">
        <f t="shared" si="242"/>
        <v>7</v>
      </c>
      <c r="T770" s="88"/>
      <c r="U770" s="153">
        <f t="shared" si="272"/>
        <v>14</v>
      </c>
      <c r="V770" s="88"/>
      <c r="W770" s="153">
        <f t="shared" si="103"/>
        <v>28</v>
      </c>
      <c r="X770" s="88"/>
      <c r="Y770" s="85"/>
      <c r="Z770" s="175"/>
      <c r="AA770" s="83"/>
      <c r="AB770" s="153">
        <f>K770+3</f>
        <v>3</v>
      </c>
      <c r="AC770" s="88"/>
      <c r="AD770" s="153">
        <f>K770+7</f>
        <v>7</v>
      </c>
      <c r="AE770" s="88"/>
      <c r="AF770" s="153">
        <f>K770+14</f>
        <v>14</v>
      </c>
      <c r="AG770" s="88"/>
      <c r="AH770" s="153">
        <f t="shared" si="243"/>
        <v>28</v>
      </c>
      <c r="AI770" s="88"/>
      <c r="AJ770" s="85"/>
      <c r="AK770" s="175"/>
      <c r="AL770" s="67"/>
      <c r="AM770" s="153">
        <f t="shared" si="104"/>
        <v>3</v>
      </c>
      <c r="AN770" s="88"/>
      <c r="AO770" s="153">
        <f t="shared" si="105"/>
        <v>7</v>
      </c>
      <c r="AP770" s="88"/>
      <c r="AQ770" s="153">
        <f>L770+14</f>
        <v>14</v>
      </c>
      <c r="AR770" s="88"/>
      <c r="AS770" s="153">
        <f t="shared" si="106"/>
        <v>28</v>
      </c>
      <c r="AT770" s="88"/>
      <c r="AU770" s="85"/>
      <c r="AV770" s="94"/>
      <c r="AW770" s="199"/>
      <c r="AX770" s="200"/>
    </row>
    <row r="771" spans="1:50" s="1" customFormat="1" ht="15" customHeight="1" x14ac:dyDescent="0.25">
      <c r="A771" s="1" t="s">
        <v>1023</v>
      </c>
      <c r="B771" s="147" t="s">
        <v>674</v>
      </c>
      <c r="C771" s="148" t="s">
        <v>611</v>
      </c>
      <c r="D771" s="213" t="s">
        <v>47</v>
      </c>
      <c r="E771" s="149" t="s">
        <v>48</v>
      </c>
      <c r="F771" s="217" t="s">
        <v>49</v>
      </c>
      <c r="G771" s="213" t="s">
        <v>173</v>
      </c>
      <c r="H771" s="150">
        <v>25</v>
      </c>
      <c r="I771" s="114"/>
      <c r="J771" s="110"/>
      <c r="K771" s="110"/>
      <c r="L771" s="110"/>
      <c r="M771" s="185" t="s">
        <v>1292</v>
      </c>
      <c r="N771" s="94"/>
      <c r="O771" s="74"/>
      <c r="P771" s="111"/>
      <c r="Q771" s="153">
        <f t="shared" si="289"/>
        <v>3</v>
      </c>
      <c r="R771" s="88"/>
      <c r="S771" s="153">
        <f t="shared" si="242"/>
        <v>7</v>
      </c>
      <c r="T771" s="88"/>
      <c r="U771" s="153">
        <f t="shared" si="272"/>
        <v>14</v>
      </c>
      <c r="V771" s="88"/>
      <c r="W771" s="153">
        <f t="shared" si="103"/>
        <v>28</v>
      </c>
      <c r="X771" s="88"/>
      <c r="Y771" s="85"/>
      <c r="Z771" s="175"/>
      <c r="AA771" s="83"/>
      <c r="AB771" s="153">
        <f>K771+3</f>
        <v>3</v>
      </c>
      <c r="AC771" s="88"/>
      <c r="AD771" s="153">
        <f>K771+7</f>
        <v>7</v>
      </c>
      <c r="AE771" s="88"/>
      <c r="AF771" s="153">
        <f>K771+14</f>
        <v>14</v>
      </c>
      <c r="AG771" s="88"/>
      <c r="AH771" s="153">
        <f t="shared" si="243"/>
        <v>28</v>
      </c>
      <c r="AI771" s="88"/>
      <c r="AJ771" s="85"/>
      <c r="AK771" s="175"/>
      <c r="AL771" s="67"/>
      <c r="AM771" s="153">
        <f t="shared" si="104"/>
        <v>3</v>
      </c>
      <c r="AN771" s="88"/>
      <c r="AO771" s="153">
        <f t="shared" si="105"/>
        <v>7</v>
      </c>
      <c r="AP771" s="88"/>
      <c r="AQ771" s="153">
        <f>L771+14</f>
        <v>14</v>
      </c>
      <c r="AR771" s="88"/>
      <c r="AS771" s="153">
        <f t="shared" si="106"/>
        <v>28</v>
      </c>
      <c r="AT771" s="88"/>
      <c r="AU771" s="85"/>
      <c r="AV771" s="94"/>
      <c r="AW771" s="199"/>
      <c r="AX771" s="200"/>
    </row>
    <row r="772" spans="1:50" s="1" customFormat="1" ht="15" customHeight="1" x14ac:dyDescent="0.25">
      <c r="A772" s="1" t="s">
        <v>1024</v>
      </c>
      <c r="B772" s="147" t="s">
        <v>674</v>
      </c>
      <c r="C772" s="148" t="s">
        <v>600</v>
      </c>
      <c r="D772" s="213" t="s">
        <v>47</v>
      </c>
      <c r="E772" s="149" t="s">
        <v>48</v>
      </c>
      <c r="F772" s="217" t="s">
        <v>49</v>
      </c>
      <c r="G772" s="213" t="s">
        <v>173</v>
      </c>
      <c r="H772" s="150">
        <v>25</v>
      </c>
      <c r="I772" s="114"/>
      <c r="J772" s="110"/>
      <c r="K772" s="110"/>
      <c r="L772" s="110"/>
      <c r="M772" s="185" t="s">
        <v>1292</v>
      </c>
      <c r="N772" s="94"/>
      <c r="O772" s="74"/>
      <c r="P772" s="111"/>
      <c r="Q772" s="153">
        <f t="shared" si="289"/>
        <v>3</v>
      </c>
      <c r="R772" s="88"/>
      <c r="S772" s="153">
        <f t="shared" si="242"/>
        <v>7</v>
      </c>
      <c r="T772" s="88"/>
      <c r="U772" s="153">
        <f t="shared" si="272"/>
        <v>14</v>
      </c>
      <c r="V772" s="88"/>
      <c r="W772" s="153">
        <f t="shared" si="103"/>
        <v>28</v>
      </c>
      <c r="X772" s="88"/>
      <c r="Y772" s="85"/>
      <c r="Z772" s="175"/>
      <c r="AA772" s="83"/>
      <c r="AB772" s="153">
        <f t="shared" ref="AB772" si="294">K772+3</f>
        <v>3</v>
      </c>
      <c r="AC772" s="88"/>
      <c r="AD772" s="153">
        <f t="shared" ref="AD772" si="295">K772+7</f>
        <v>7</v>
      </c>
      <c r="AE772" s="88"/>
      <c r="AF772" s="153">
        <f t="shared" ref="AF772" si="296">K772+14</f>
        <v>14</v>
      </c>
      <c r="AG772" s="88"/>
      <c r="AH772" s="153">
        <f t="shared" si="243"/>
        <v>28</v>
      </c>
      <c r="AI772" s="88"/>
      <c r="AJ772" s="85"/>
      <c r="AK772" s="175"/>
      <c r="AL772" s="67"/>
      <c r="AM772" s="153">
        <f t="shared" si="104"/>
        <v>3</v>
      </c>
      <c r="AN772" s="88"/>
      <c r="AO772" s="153">
        <f t="shared" si="105"/>
        <v>7</v>
      </c>
      <c r="AP772" s="88"/>
      <c r="AQ772" s="153">
        <f t="shared" ref="AQ772" si="297">L772+14</f>
        <v>14</v>
      </c>
      <c r="AR772" s="88"/>
      <c r="AS772" s="153">
        <f t="shared" si="106"/>
        <v>28</v>
      </c>
      <c r="AT772" s="88"/>
      <c r="AU772" s="85"/>
      <c r="AV772" s="94"/>
      <c r="AW772" s="199"/>
      <c r="AX772" s="200"/>
    </row>
    <row r="773" spans="1:50" s="1" customFormat="1" ht="15" customHeight="1" x14ac:dyDescent="0.25">
      <c r="A773" s="1" t="s">
        <v>1025</v>
      </c>
      <c r="B773" s="147" t="s">
        <v>674</v>
      </c>
      <c r="C773" s="148" t="s">
        <v>601</v>
      </c>
      <c r="D773" s="213" t="s">
        <v>47</v>
      </c>
      <c r="E773" s="149" t="s">
        <v>48</v>
      </c>
      <c r="F773" s="217" t="s">
        <v>49</v>
      </c>
      <c r="G773" s="213" t="s">
        <v>173</v>
      </c>
      <c r="H773" s="150">
        <v>25</v>
      </c>
      <c r="I773" s="114"/>
      <c r="J773" s="110"/>
      <c r="K773" s="110"/>
      <c r="L773" s="110"/>
      <c r="M773" s="185" t="s">
        <v>1292</v>
      </c>
      <c r="N773" s="94"/>
      <c r="O773" s="74"/>
      <c r="P773" s="111"/>
      <c r="Q773" s="153">
        <f t="shared" si="289"/>
        <v>3</v>
      </c>
      <c r="R773" s="88"/>
      <c r="S773" s="153">
        <f t="shared" si="242"/>
        <v>7</v>
      </c>
      <c r="T773" s="88"/>
      <c r="U773" s="153">
        <f t="shared" si="272"/>
        <v>14</v>
      </c>
      <c r="V773" s="88"/>
      <c r="W773" s="153">
        <f t="shared" si="103"/>
        <v>28</v>
      </c>
      <c r="X773" s="88"/>
      <c r="Y773" s="85"/>
      <c r="Z773" s="175"/>
      <c r="AA773" s="83"/>
      <c r="AB773" s="153">
        <f>K773+3</f>
        <v>3</v>
      </c>
      <c r="AC773" s="88"/>
      <c r="AD773" s="153">
        <f>K773+7</f>
        <v>7</v>
      </c>
      <c r="AE773" s="88"/>
      <c r="AF773" s="153">
        <f>K773+14</f>
        <v>14</v>
      </c>
      <c r="AG773" s="88"/>
      <c r="AH773" s="153">
        <f t="shared" si="243"/>
        <v>28</v>
      </c>
      <c r="AI773" s="88"/>
      <c r="AJ773" s="85"/>
      <c r="AK773" s="175"/>
      <c r="AL773" s="67"/>
      <c r="AM773" s="153">
        <f t="shared" si="104"/>
        <v>3</v>
      </c>
      <c r="AN773" s="88"/>
      <c r="AO773" s="153">
        <f t="shared" si="105"/>
        <v>7</v>
      </c>
      <c r="AP773" s="88"/>
      <c r="AQ773" s="153">
        <f>L773+14</f>
        <v>14</v>
      </c>
      <c r="AR773" s="88"/>
      <c r="AS773" s="153">
        <f t="shared" si="106"/>
        <v>28</v>
      </c>
      <c r="AT773" s="88"/>
      <c r="AU773" s="85"/>
      <c r="AV773" s="94"/>
      <c r="AW773" s="199"/>
      <c r="AX773" s="200"/>
    </row>
    <row r="774" spans="1:50" s="1" customFormat="1" ht="15" customHeight="1" x14ac:dyDescent="0.25">
      <c r="A774" s="1" t="s">
        <v>1026</v>
      </c>
      <c r="B774" s="147" t="s">
        <v>674</v>
      </c>
      <c r="C774" s="148" t="s">
        <v>602</v>
      </c>
      <c r="D774" s="213" t="s">
        <v>47</v>
      </c>
      <c r="E774" s="149" t="s">
        <v>48</v>
      </c>
      <c r="F774" s="217" t="s">
        <v>49</v>
      </c>
      <c r="G774" s="213" t="s">
        <v>173</v>
      </c>
      <c r="H774" s="150">
        <v>25</v>
      </c>
      <c r="I774" s="114"/>
      <c r="J774" s="110"/>
      <c r="K774" s="110"/>
      <c r="L774" s="110"/>
      <c r="M774" s="185" t="s">
        <v>1292</v>
      </c>
      <c r="N774" s="94"/>
      <c r="O774" s="74"/>
      <c r="P774" s="111"/>
      <c r="Q774" s="153">
        <f t="shared" si="289"/>
        <v>3</v>
      </c>
      <c r="R774" s="88"/>
      <c r="S774" s="153">
        <f t="shared" si="242"/>
        <v>7</v>
      </c>
      <c r="T774" s="88"/>
      <c r="U774" s="153">
        <f t="shared" si="272"/>
        <v>14</v>
      </c>
      <c r="V774" s="88"/>
      <c r="W774" s="153">
        <f t="shared" si="103"/>
        <v>28</v>
      </c>
      <c r="X774" s="88"/>
      <c r="Y774" s="85"/>
      <c r="Z774" s="175"/>
      <c r="AA774" s="83"/>
      <c r="AB774" s="153">
        <f t="shared" ref="AB774" si="298">K774+3</f>
        <v>3</v>
      </c>
      <c r="AC774" s="88"/>
      <c r="AD774" s="153">
        <f t="shared" ref="AD774" si="299">K774+7</f>
        <v>7</v>
      </c>
      <c r="AE774" s="88"/>
      <c r="AF774" s="153">
        <f t="shared" ref="AF774" si="300">K774+14</f>
        <v>14</v>
      </c>
      <c r="AG774" s="88"/>
      <c r="AH774" s="153">
        <f t="shared" si="243"/>
        <v>28</v>
      </c>
      <c r="AI774" s="88"/>
      <c r="AJ774" s="85"/>
      <c r="AK774" s="175"/>
      <c r="AL774" s="67"/>
      <c r="AM774" s="153">
        <f t="shared" si="104"/>
        <v>3</v>
      </c>
      <c r="AN774" s="88"/>
      <c r="AO774" s="153">
        <f t="shared" si="105"/>
        <v>7</v>
      </c>
      <c r="AP774" s="88"/>
      <c r="AQ774" s="153">
        <f t="shared" ref="AQ774" si="301">L774+14</f>
        <v>14</v>
      </c>
      <c r="AR774" s="88"/>
      <c r="AS774" s="153">
        <f t="shared" si="106"/>
        <v>28</v>
      </c>
      <c r="AT774" s="88"/>
      <c r="AU774" s="85"/>
      <c r="AV774" s="94"/>
      <c r="AW774" s="199"/>
      <c r="AX774" s="200"/>
    </row>
    <row r="775" spans="1:50" s="1" customFormat="1" ht="15" customHeight="1" x14ac:dyDescent="0.25">
      <c r="A775" s="1" t="s">
        <v>1027</v>
      </c>
      <c r="B775" s="147" t="s">
        <v>674</v>
      </c>
      <c r="C775" s="148" t="s">
        <v>603</v>
      </c>
      <c r="D775" s="213" t="s">
        <v>47</v>
      </c>
      <c r="E775" s="149" t="s">
        <v>48</v>
      </c>
      <c r="F775" s="217" t="s">
        <v>49</v>
      </c>
      <c r="G775" s="213" t="s">
        <v>173</v>
      </c>
      <c r="H775" s="150">
        <v>25</v>
      </c>
      <c r="I775" s="114"/>
      <c r="J775" s="110"/>
      <c r="K775" s="110"/>
      <c r="L775" s="110"/>
      <c r="M775" s="185" t="s">
        <v>1292</v>
      </c>
      <c r="N775" s="94"/>
      <c r="O775" s="74"/>
      <c r="P775" s="111"/>
      <c r="Q775" s="153">
        <f t="shared" si="289"/>
        <v>3</v>
      </c>
      <c r="R775" s="88"/>
      <c r="S775" s="153">
        <f t="shared" si="242"/>
        <v>7</v>
      </c>
      <c r="T775" s="88"/>
      <c r="U775" s="153">
        <f t="shared" si="272"/>
        <v>14</v>
      </c>
      <c r="V775" s="88"/>
      <c r="W775" s="153">
        <f t="shared" si="103"/>
        <v>28</v>
      </c>
      <c r="X775" s="88"/>
      <c r="Y775" s="85"/>
      <c r="Z775" s="175"/>
      <c r="AA775" s="83"/>
      <c r="AB775" s="153">
        <f>K775+3</f>
        <v>3</v>
      </c>
      <c r="AC775" s="88"/>
      <c r="AD775" s="153">
        <f>K775+7</f>
        <v>7</v>
      </c>
      <c r="AE775" s="88"/>
      <c r="AF775" s="153">
        <f>K775+14</f>
        <v>14</v>
      </c>
      <c r="AG775" s="88"/>
      <c r="AH775" s="153">
        <f t="shared" si="243"/>
        <v>28</v>
      </c>
      <c r="AI775" s="88"/>
      <c r="AJ775" s="85"/>
      <c r="AK775" s="175"/>
      <c r="AL775" s="67"/>
      <c r="AM775" s="153">
        <f t="shared" si="104"/>
        <v>3</v>
      </c>
      <c r="AN775" s="88"/>
      <c r="AO775" s="153">
        <f t="shared" si="105"/>
        <v>7</v>
      </c>
      <c r="AP775" s="88"/>
      <c r="AQ775" s="153">
        <f>L775+14</f>
        <v>14</v>
      </c>
      <c r="AR775" s="88"/>
      <c r="AS775" s="153">
        <f t="shared" si="106"/>
        <v>28</v>
      </c>
      <c r="AT775" s="88"/>
      <c r="AU775" s="85"/>
      <c r="AV775" s="94"/>
      <c r="AW775" s="199"/>
      <c r="AX775" s="200"/>
    </row>
    <row r="776" spans="1:50" s="1" customFormat="1" ht="15" customHeight="1" x14ac:dyDescent="0.25">
      <c r="A776" s="1" t="s">
        <v>1028</v>
      </c>
      <c r="B776" s="147" t="s">
        <v>674</v>
      </c>
      <c r="C776" s="148" t="s">
        <v>595</v>
      </c>
      <c r="D776" s="213" t="s">
        <v>47</v>
      </c>
      <c r="E776" s="149" t="s">
        <v>48</v>
      </c>
      <c r="F776" s="217" t="s">
        <v>49</v>
      </c>
      <c r="G776" s="213" t="s">
        <v>173</v>
      </c>
      <c r="H776" s="150">
        <v>25</v>
      </c>
      <c r="I776" s="114"/>
      <c r="J776" s="110"/>
      <c r="K776" s="110"/>
      <c r="L776" s="110"/>
      <c r="M776" s="185" t="s">
        <v>1292</v>
      </c>
      <c r="N776" s="94"/>
      <c r="O776" s="74"/>
      <c r="P776" s="111"/>
      <c r="Q776" s="153">
        <f t="shared" si="289"/>
        <v>3</v>
      </c>
      <c r="R776" s="88"/>
      <c r="S776" s="153">
        <f t="shared" si="242"/>
        <v>7</v>
      </c>
      <c r="T776" s="88"/>
      <c r="U776" s="153">
        <f t="shared" si="272"/>
        <v>14</v>
      </c>
      <c r="V776" s="88"/>
      <c r="W776" s="153">
        <f t="shared" si="103"/>
        <v>28</v>
      </c>
      <c r="X776" s="88"/>
      <c r="Y776" s="85"/>
      <c r="Z776" s="175"/>
      <c r="AA776" s="83"/>
      <c r="AB776" s="153">
        <f>K776+3</f>
        <v>3</v>
      </c>
      <c r="AC776" s="88"/>
      <c r="AD776" s="153">
        <f>K776+7</f>
        <v>7</v>
      </c>
      <c r="AE776" s="88"/>
      <c r="AF776" s="153">
        <f>K776+14</f>
        <v>14</v>
      </c>
      <c r="AG776" s="88"/>
      <c r="AH776" s="153">
        <f t="shared" si="243"/>
        <v>28</v>
      </c>
      <c r="AI776" s="88"/>
      <c r="AJ776" s="85"/>
      <c r="AK776" s="175"/>
      <c r="AL776" s="67"/>
      <c r="AM776" s="153">
        <f t="shared" si="104"/>
        <v>3</v>
      </c>
      <c r="AN776" s="88"/>
      <c r="AO776" s="153">
        <f t="shared" si="105"/>
        <v>7</v>
      </c>
      <c r="AP776" s="88"/>
      <c r="AQ776" s="153">
        <f>L776+14</f>
        <v>14</v>
      </c>
      <c r="AR776" s="88"/>
      <c r="AS776" s="153">
        <f t="shared" si="106"/>
        <v>28</v>
      </c>
      <c r="AT776" s="88"/>
      <c r="AU776" s="85"/>
      <c r="AV776" s="94"/>
      <c r="AW776" s="199"/>
      <c r="AX776" s="200"/>
    </row>
    <row r="777" spans="1:50" s="1" customFormat="1" ht="15" customHeight="1" x14ac:dyDescent="0.25">
      <c r="A777" s="1" t="s">
        <v>1029</v>
      </c>
      <c r="B777" s="147" t="s">
        <v>674</v>
      </c>
      <c r="C777" s="148" t="s">
        <v>594</v>
      </c>
      <c r="D777" s="213" t="s">
        <v>47</v>
      </c>
      <c r="E777" s="149" t="s">
        <v>48</v>
      </c>
      <c r="F777" s="217" t="s">
        <v>49</v>
      </c>
      <c r="G777" s="213" t="s">
        <v>173</v>
      </c>
      <c r="H777" s="150">
        <v>25</v>
      </c>
      <c r="I777" s="114"/>
      <c r="J777" s="110"/>
      <c r="K777" s="110"/>
      <c r="L777" s="110"/>
      <c r="M777" s="185" t="s">
        <v>1292</v>
      </c>
      <c r="N777" s="94"/>
      <c r="O777" s="74"/>
      <c r="P777" s="111"/>
      <c r="Q777" s="153">
        <f t="shared" si="289"/>
        <v>3</v>
      </c>
      <c r="R777" s="88"/>
      <c r="S777" s="153">
        <f t="shared" si="242"/>
        <v>7</v>
      </c>
      <c r="T777" s="88"/>
      <c r="U777" s="153">
        <f t="shared" si="272"/>
        <v>14</v>
      </c>
      <c r="V777" s="88"/>
      <c r="W777" s="153">
        <f t="shared" si="103"/>
        <v>28</v>
      </c>
      <c r="X777" s="88"/>
      <c r="Y777" s="85"/>
      <c r="Z777" s="175"/>
      <c r="AA777" s="83"/>
      <c r="AB777" s="153">
        <f t="shared" ref="AB777" si="302">K777+3</f>
        <v>3</v>
      </c>
      <c r="AC777" s="88"/>
      <c r="AD777" s="153">
        <f t="shared" ref="AD777" si="303">K777+7</f>
        <v>7</v>
      </c>
      <c r="AE777" s="88"/>
      <c r="AF777" s="153">
        <f t="shared" ref="AF777" si="304">K777+14</f>
        <v>14</v>
      </c>
      <c r="AG777" s="88"/>
      <c r="AH777" s="153">
        <f t="shared" si="243"/>
        <v>28</v>
      </c>
      <c r="AI777" s="88"/>
      <c r="AJ777" s="85"/>
      <c r="AK777" s="175"/>
      <c r="AL777" s="67"/>
      <c r="AM777" s="153">
        <f t="shared" si="104"/>
        <v>3</v>
      </c>
      <c r="AN777" s="88"/>
      <c r="AO777" s="153">
        <f t="shared" si="105"/>
        <v>7</v>
      </c>
      <c r="AP777" s="88"/>
      <c r="AQ777" s="153">
        <f t="shared" ref="AQ777" si="305">L777+14</f>
        <v>14</v>
      </c>
      <c r="AR777" s="88"/>
      <c r="AS777" s="153">
        <f t="shared" si="106"/>
        <v>28</v>
      </c>
      <c r="AT777" s="88"/>
      <c r="AU777" s="85"/>
      <c r="AV777" s="94"/>
      <c r="AW777" s="199"/>
      <c r="AX777" s="200"/>
    </row>
    <row r="778" spans="1:50" s="1" customFormat="1" ht="15" customHeight="1" x14ac:dyDescent="0.25">
      <c r="A778" s="1" t="s">
        <v>1030</v>
      </c>
      <c r="B778" s="147" t="s">
        <v>674</v>
      </c>
      <c r="C778" s="148" t="s">
        <v>593</v>
      </c>
      <c r="D778" s="213" t="s">
        <v>47</v>
      </c>
      <c r="E778" s="149" t="s">
        <v>48</v>
      </c>
      <c r="F778" s="218" t="s">
        <v>49</v>
      </c>
      <c r="G778" s="213" t="s">
        <v>172</v>
      </c>
      <c r="H778" s="150">
        <v>25</v>
      </c>
      <c r="I778" s="114"/>
      <c r="J778" s="110"/>
      <c r="K778" s="110"/>
      <c r="L778" s="110"/>
      <c r="M778" s="185" t="s">
        <v>1292</v>
      </c>
      <c r="N778" s="94"/>
      <c r="O778" s="74"/>
      <c r="P778" s="111"/>
      <c r="Q778" s="153">
        <f t="shared" si="289"/>
        <v>3</v>
      </c>
      <c r="R778" s="88"/>
      <c r="S778" s="153">
        <f t="shared" si="242"/>
        <v>7</v>
      </c>
      <c r="T778" s="88"/>
      <c r="U778" s="153">
        <f t="shared" si="272"/>
        <v>14</v>
      </c>
      <c r="V778" s="88"/>
      <c r="W778" s="153">
        <f t="shared" si="103"/>
        <v>28</v>
      </c>
      <c r="X778" s="88"/>
      <c r="Y778" s="85"/>
      <c r="Z778" s="175"/>
      <c r="AA778" s="83"/>
      <c r="AB778" s="153">
        <f>K778+3</f>
        <v>3</v>
      </c>
      <c r="AC778" s="88"/>
      <c r="AD778" s="153">
        <f>K778+7</f>
        <v>7</v>
      </c>
      <c r="AE778" s="88"/>
      <c r="AF778" s="153">
        <f>K778+14</f>
        <v>14</v>
      </c>
      <c r="AG778" s="88"/>
      <c r="AH778" s="153">
        <f t="shared" si="243"/>
        <v>28</v>
      </c>
      <c r="AI778" s="88"/>
      <c r="AJ778" s="85"/>
      <c r="AK778" s="175"/>
      <c r="AL778" s="67"/>
      <c r="AM778" s="153">
        <f t="shared" si="104"/>
        <v>3</v>
      </c>
      <c r="AN778" s="88"/>
      <c r="AO778" s="153">
        <f t="shared" si="105"/>
        <v>7</v>
      </c>
      <c r="AP778" s="88"/>
      <c r="AQ778" s="153">
        <f>L778+14</f>
        <v>14</v>
      </c>
      <c r="AR778" s="88"/>
      <c r="AS778" s="153">
        <f t="shared" si="106"/>
        <v>28</v>
      </c>
      <c r="AT778" s="88"/>
      <c r="AU778" s="85"/>
      <c r="AV778" s="94"/>
      <c r="AW778" s="199"/>
      <c r="AX778" s="200"/>
    </row>
    <row r="779" spans="1:50" s="1" customFormat="1" ht="15" customHeight="1" x14ac:dyDescent="0.25">
      <c r="A779" s="1" t="s">
        <v>1031</v>
      </c>
      <c r="B779" s="147" t="s">
        <v>674</v>
      </c>
      <c r="C779" s="148" t="s">
        <v>592</v>
      </c>
      <c r="D779" s="213" t="s">
        <v>47</v>
      </c>
      <c r="E779" s="149" t="s">
        <v>48</v>
      </c>
      <c r="F779" s="218" t="s">
        <v>49</v>
      </c>
      <c r="G779" s="213" t="s">
        <v>172</v>
      </c>
      <c r="H779" s="150">
        <v>25</v>
      </c>
      <c r="I779" s="114"/>
      <c r="J779" s="110"/>
      <c r="K779" s="110"/>
      <c r="L779" s="110"/>
      <c r="M779" s="185" t="s">
        <v>1292</v>
      </c>
      <c r="N779" s="94"/>
      <c r="O779" s="74"/>
      <c r="P779" s="111"/>
      <c r="Q779" s="153">
        <f t="shared" si="289"/>
        <v>3</v>
      </c>
      <c r="R779" s="88"/>
      <c r="S779" s="153">
        <f t="shared" si="242"/>
        <v>7</v>
      </c>
      <c r="T779" s="88"/>
      <c r="U779" s="153">
        <f t="shared" si="272"/>
        <v>14</v>
      </c>
      <c r="V779" s="88"/>
      <c r="W779" s="153">
        <f t="shared" si="103"/>
        <v>28</v>
      </c>
      <c r="X779" s="88"/>
      <c r="Y779" s="85"/>
      <c r="Z779" s="175"/>
      <c r="AA779" s="83"/>
      <c r="AB779" s="153">
        <f>K779+3</f>
        <v>3</v>
      </c>
      <c r="AC779" s="88"/>
      <c r="AD779" s="153">
        <f>K779+7</f>
        <v>7</v>
      </c>
      <c r="AE779" s="88"/>
      <c r="AF779" s="153">
        <f>K779+14</f>
        <v>14</v>
      </c>
      <c r="AG779" s="88"/>
      <c r="AH779" s="153">
        <f t="shared" si="243"/>
        <v>28</v>
      </c>
      <c r="AI779" s="88"/>
      <c r="AJ779" s="85"/>
      <c r="AK779" s="175"/>
      <c r="AL779" s="67"/>
      <c r="AM779" s="153">
        <f t="shared" si="104"/>
        <v>3</v>
      </c>
      <c r="AN779" s="88"/>
      <c r="AO779" s="153">
        <f t="shared" si="105"/>
        <v>7</v>
      </c>
      <c r="AP779" s="88"/>
      <c r="AQ779" s="153">
        <f>L779+14</f>
        <v>14</v>
      </c>
      <c r="AR779" s="88"/>
      <c r="AS779" s="153">
        <f t="shared" si="106"/>
        <v>28</v>
      </c>
      <c r="AT779" s="88"/>
      <c r="AU779" s="85"/>
      <c r="AV779" s="94"/>
      <c r="AW779" s="199"/>
      <c r="AX779" s="200"/>
    </row>
    <row r="780" spans="1:50" s="1" customFormat="1" ht="15" customHeight="1" x14ac:dyDescent="0.25">
      <c r="A780" s="1" t="s">
        <v>1032</v>
      </c>
      <c r="B780" s="147" t="s">
        <v>674</v>
      </c>
      <c r="C780" s="148" t="s">
        <v>365</v>
      </c>
      <c r="D780" s="213" t="s">
        <v>47</v>
      </c>
      <c r="E780" s="149" t="s">
        <v>48</v>
      </c>
      <c r="F780" s="218" t="s">
        <v>49</v>
      </c>
      <c r="G780" s="213" t="s">
        <v>172</v>
      </c>
      <c r="H780" s="150">
        <v>25</v>
      </c>
      <c r="I780" s="114"/>
      <c r="J780" s="110"/>
      <c r="K780" s="110"/>
      <c r="L780" s="110"/>
      <c r="M780" s="185" t="s">
        <v>1292</v>
      </c>
      <c r="N780" s="94"/>
      <c r="O780" s="74"/>
      <c r="P780" s="111"/>
      <c r="Q780" s="153">
        <f t="shared" si="289"/>
        <v>3</v>
      </c>
      <c r="R780" s="88"/>
      <c r="S780" s="153">
        <f t="shared" si="242"/>
        <v>7</v>
      </c>
      <c r="T780" s="88"/>
      <c r="U780" s="153">
        <f t="shared" si="272"/>
        <v>14</v>
      </c>
      <c r="V780" s="88"/>
      <c r="W780" s="153">
        <f t="shared" si="103"/>
        <v>28</v>
      </c>
      <c r="X780" s="88"/>
      <c r="Y780" s="85"/>
      <c r="Z780" s="175"/>
      <c r="AA780" s="83"/>
      <c r="AB780" s="153">
        <f t="shared" ref="AB780" si="306">K780+3</f>
        <v>3</v>
      </c>
      <c r="AC780" s="88"/>
      <c r="AD780" s="153">
        <f t="shared" ref="AD780" si="307">K780+7</f>
        <v>7</v>
      </c>
      <c r="AE780" s="88"/>
      <c r="AF780" s="153">
        <f t="shared" ref="AF780" si="308">K780+14</f>
        <v>14</v>
      </c>
      <c r="AG780" s="88"/>
      <c r="AH780" s="153">
        <f t="shared" si="243"/>
        <v>28</v>
      </c>
      <c r="AI780" s="88"/>
      <c r="AJ780" s="85"/>
      <c r="AK780" s="175"/>
      <c r="AL780" s="67"/>
      <c r="AM780" s="153">
        <f t="shared" si="104"/>
        <v>3</v>
      </c>
      <c r="AN780" s="88"/>
      <c r="AO780" s="153">
        <f t="shared" si="105"/>
        <v>7</v>
      </c>
      <c r="AP780" s="88"/>
      <c r="AQ780" s="153">
        <f t="shared" ref="AQ780" si="309">L780+14</f>
        <v>14</v>
      </c>
      <c r="AR780" s="88"/>
      <c r="AS780" s="153">
        <f t="shared" si="106"/>
        <v>28</v>
      </c>
      <c r="AT780" s="88"/>
      <c r="AU780" s="85"/>
      <c r="AV780" s="94"/>
      <c r="AW780" s="199"/>
      <c r="AX780" s="200"/>
    </row>
    <row r="781" spans="1:50" s="1" customFormat="1" ht="15" customHeight="1" x14ac:dyDescent="0.25">
      <c r="A781" s="1" t="s">
        <v>1033</v>
      </c>
      <c r="B781" s="147" t="s">
        <v>674</v>
      </c>
      <c r="C781" s="148" t="s">
        <v>362</v>
      </c>
      <c r="D781" s="213" t="s">
        <v>47</v>
      </c>
      <c r="E781" s="149" t="s">
        <v>48</v>
      </c>
      <c r="F781" s="218" t="s">
        <v>49</v>
      </c>
      <c r="G781" s="213" t="s">
        <v>172</v>
      </c>
      <c r="H781" s="150">
        <v>25</v>
      </c>
      <c r="I781" s="114"/>
      <c r="J781" s="110"/>
      <c r="K781" s="110"/>
      <c r="L781" s="110"/>
      <c r="M781" s="185" t="s">
        <v>1292</v>
      </c>
      <c r="N781" s="94"/>
      <c r="O781" s="74"/>
      <c r="P781" s="111"/>
      <c r="Q781" s="153">
        <f t="shared" si="289"/>
        <v>3</v>
      </c>
      <c r="R781" s="88"/>
      <c r="S781" s="153">
        <f t="shared" si="242"/>
        <v>7</v>
      </c>
      <c r="T781" s="88"/>
      <c r="U781" s="153">
        <f t="shared" si="272"/>
        <v>14</v>
      </c>
      <c r="V781" s="88"/>
      <c r="W781" s="153">
        <f t="shared" si="103"/>
        <v>28</v>
      </c>
      <c r="X781" s="88"/>
      <c r="Y781" s="85"/>
      <c r="Z781" s="175"/>
      <c r="AA781" s="83"/>
      <c r="AB781" s="153">
        <f>K781+3</f>
        <v>3</v>
      </c>
      <c r="AC781" s="88"/>
      <c r="AD781" s="153">
        <f>K781+7</f>
        <v>7</v>
      </c>
      <c r="AE781" s="88"/>
      <c r="AF781" s="153">
        <f>K781+14</f>
        <v>14</v>
      </c>
      <c r="AG781" s="88"/>
      <c r="AH781" s="153">
        <f t="shared" si="243"/>
        <v>28</v>
      </c>
      <c r="AI781" s="88"/>
      <c r="AJ781" s="85"/>
      <c r="AK781" s="175"/>
      <c r="AL781" s="67"/>
      <c r="AM781" s="153">
        <f t="shared" si="104"/>
        <v>3</v>
      </c>
      <c r="AN781" s="88"/>
      <c r="AO781" s="153">
        <f t="shared" si="105"/>
        <v>7</v>
      </c>
      <c r="AP781" s="88"/>
      <c r="AQ781" s="153">
        <f>L781+14</f>
        <v>14</v>
      </c>
      <c r="AR781" s="88"/>
      <c r="AS781" s="153">
        <f t="shared" si="106"/>
        <v>28</v>
      </c>
      <c r="AT781" s="88"/>
      <c r="AU781" s="85"/>
      <c r="AV781" s="94"/>
      <c r="AW781" s="199"/>
      <c r="AX781" s="200"/>
    </row>
    <row r="782" spans="1:50" s="1" customFormat="1" ht="15" customHeight="1" x14ac:dyDescent="0.25">
      <c r="A782" s="1" t="s">
        <v>1034</v>
      </c>
      <c r="B782" s="147" t="s">
        <v>674</v>
      </c>
      <c r="C782" s="148" t="s">
        <v>381</v>
      </c>
      <c r="D782" s="213" t="s">
        <v>47</v>
      </c>
      <c r="E782" s="149" t="s">
        <v>48</v>
      </c>
      <c r="F782" s="218" t="s">
        <v>49</v>
      </c>
      <c r="G782" s="213" t="s">
        <v>172</v>
      </c>
      <c r="H782" s="150">
        <v>25</v>
      </c>
      <c r="I782" s="114"/>
      <c r="J782" s="110"/>
      <c r="K782" s="110"/>
      <c r="L782" s="110"/>
      <c r="M782" s="185" t="s">
        <v>1292</v>
      </c>
      <c r="N782" s="94"/>
      <c r="O782" s="74"/>
      <c r="P782" s="111"/>
      <c r="Q782" s="153">
        <f t="shared" si="289"/>
        <v>3</v>
      </c>
      <c r="R782" s="88"/>
      <c r="S782" s="153">
        <f t="shared" si="242"/>
        <v>7</v>
      </c>
      <c r="T782" s="88"/>
      <c r="U782" s="153">
        <f t="shared" si="272"/>
        <v>14</v>
      </c>
      <c r="V782" s="88"/>
      <c r="W782" s="153">
        <f t="shared" si="103"/>
        <v>28</v>
      </c>
      <c r="X782" s="88"/>
      <c r="Y782" s="85"/>
      <c r="Z782" s="175"/>
      <c r="AA782" s="83"/>
      <c r="AB782" s="153">
        <f>K782+3</f>
        <v>3</v>
      </c>
      <c r="AC782" s="88"/>
      <c r="AD782" s="153">
        <f>K782+7</f>
        <v>7</v>
      </c>
      <c r="AE782" s="88"/>
      <c r="AF782" s="153">
        <f>K782+14</f>
        <v>14</v>
      </c>
      <c r="AG782" s="88"/>
      <c r="AH782" s="153">
        <f t="shared" si="243"/>
        <v>28</v>
      </c>
      <c r="AI782" s="88"/>
      <c r="AJ782" s="85"/>
      <c r="AK782" s="175"/>
      <c r="AL782" s="67"/>
      <c r="AM782" s="153">
        <f t="shared" si="104"/>
        <v>3</v>
      </c>
      <c r="AN782" s="88"/>
      <c r="AO782" s="153">
        <f t="shared" si="105"/>
        <v>7</v>
      </c>
      <c r="AP782" s="88"/>
      <c r="AQ782" s="153">
        <f>L782+14</f>
        <v>14</v>
      </c>
      <c r="AR782" s="88"/>
      <c r="AS782" s="153">
        <f t="shared" si="106"/>
        <v>28</v>
      </c>
      <c r="AT782" s="88"/>
      <c r="AU782" s="85"/>
      <c r="AV782" s="94"/>
      <c r="AW782" s="199"/>
      <c r="AX782" s="200"/>
    </row>
    <row r="783" spans="1:50" s="1" customFormat="1" ht="15" customHeight="1" x14ac:dyDescent="0.25">
      <c r="A783" s="1" t="s">
        <v>1035</v>
      </c>
      <c r="B783" s="147" t="s">
        <v>674</v>
      </c>
      <c r="C783" s="148" t="s">
        <v>387</v>
      </c>
      <c r="D783" s="213" t="s">
        <v>47</v>
      </c>
      <c r="E783" s="149" t="s">
        <v>48</v>
      </c>
      <c r="F783" s="218" t="s">
        <v>49</v>
      </c>
      <c r="G783" s="213" t="s">
        <v>172</v>
      </c>
      <c r="H783" s="150">
        <v>25</v>
      </c>
      <c r="I783" s="114"/>
      <c r="J783" s="110"/>
      <c r="K783" s="110"/>
      <c r="L783" s="110"/>
      <c r="M783" s="185" t="s">
        <v>1292</v>
      </c>
      <c r="N783" s="94"/>
      <c r="O783" s="74"/>
      <c r="P783" s="111"/>
      <c r="Q783" s="153">
        <f t="shared" si="289"/>
        <v>3</v>
      </c>
      <c r="R783" s="88"/>
      <c r="S783" s="153">
        <f t="shared" si="242"/>
        <v>7</v>
      </c>
      <c r="T783" s="88"/>
      <c r="U783" s="153">
        <f t="shared" si="272"/>
        <v>14</v>
      </c>
      <c r="V783" s="88"/>
      <c r="W783" s="153">
        <f t="shared" si="103"/>
        <v>28</v>
      </c>
      <c r="X783" s="88"/>
      <c r="Y783" s="85"/>
      <c r="Z783" s="175"/>
      <c r="AA783" s="83"/>
      <c r="AB783" s="153">
        <f t="shared" ref="AB783" si="310">K783+3</f>
        <v>3</v>
      </c>
      <c r="AC783" s="88"/>
      <c r="AD783" s="153">
        <f t="shared" ref="AD783" si="311">K783+7</f>
        <v>7</v>
      </c>
      <c r="AE783" s="88"/>
      <c r="AF783" s="153">
        <f t="shared" ref="AF783" si="312">K783+14</f>
        <v>14</v>
      </c>
      <c r="AG783" s="88"/>
      <c r="AH783" s="153">
        <f t="shared" si="243"/>
        <v>28</v>
      </c>
      <c r="AI783" s="88"/>
      <c r="AJ783" s="85"/>
      <c r="AK783" s="175"/>
      <c r="AL783" s="67"/>
      <c r="AM783" s="153">
        <f t="shared" si="104"/>
        <v>3</v>
      </c>
      <c r="AN783" s="88"/>
      <c r="AO783" s="153">
        <f t="shared" si="105"/>
        <v>7</v>
      </c>
      <c r="AP783" s="88"/>
      <c r="AQ783" s="153">
        <f t="shared" ref="AQ783" si="313">L783+14</f>
        <v>14</v>
      </c>
      <c r="AR783" s="88"/>
      <c r="AS783" s="153">
        <f t="shared" si="106"/>
        <v>28</v>
      </c>
      <c r="AT783" s="88"/>
      <c r="AU783" s="85"/>
      <c r="AV783" s="94"/>
      <c r="AW783" s="199"/>
      <c r="AX783" s="200"/>
    </row>
    <row r="784" spans="1:50" s="1" customFormat="1" ht="15" customHeight="1" x14ac:dyDescent="0.25">
      <c r="A784" s="1" t="s">
        <v>1036</v>
      </c>
      <c r="B784" s="147" t="s">
        <v>674</v>
      </c>
      <c r="C784" s="148" t="s">
        <v>361</v>
      </c>
      <c r="D784" s="213" t="s">
        <v>47</v>
      </c>
      <c r="E784" s="149" t="s">
        <v>48</v>
      </c>
      <c r="F784" s="218" t="s">
        <v>49</v>
      </c>
      <c r="G784" s="213" t="s">
        <v>172</v>
      </c>
      <c r="H784" s="150">
        <v>25</v>
      </c>
      <c r="I784" s="114"/>
      <c r="J784" s="110"/>
      <c r="K784" s="110"/>
      <c r="L784" s="110"/>
      <c r="M784" s="185" t="s">
        <v>1292</v>
      </c>
      <c r="N784" s="94"/>
      <c r="O784" s="74"/>
      <c r="P784" s="111"/>
      <c r="Q784" s="153">
        <f t="shared" si="289"/>
        <v>3</v>
      </c>
      <c r="R784" s="88"/>
      <c r="S784" s="153">
        <f t="shared" si="242"/>
        <v>7</v>
      </c>
      <c r="T784" s="88"/>
      <c r="U784" s="153">
        <f t="shared" si="272"/>
        <v>14</v>
      </c>
      <c r="V784" s="88"/>
      <c r="W784" s="153">
        <f t="shared" si="103"/>
        <v>28</v>
      </c>
      <c r="X784" s="88"/>
      <c r="Y784" s="85"/>
      <c r="Z784" s="175"/>
      <c r="AA784" s="83"/>
      <c r="AB784" s="153">
        <f>K784+3</f>
        <v>3</v>
      </c>
      <c r="AC784" s="88"/>
      <c r="AD784" s="153">
        <f>K784+7</f>
        <v>7</v>
      </c>
      <c r="AE784" s="88"/>
      <c r="AF784" s="153">
        <f>K784+14</f>
        <v>14</v>
      </c>
      <c r="AG784" s="88"/>
      <c r="AH784" s="153">
        <f t="shared" si="243"/>
        <v>28</v>
      </c>
      <c r="AI784" s="88"/>
      <c r="AJ784" s="85"/>
      <c r="AK784" s="175"/>
      <c r="AL784" s="67"/>
      <c r="AM784" s="153">
        <f t="shared" si="104"/>
        <v>3</v>
      </c>
      <c r="AN784" s="88"/>
      <c r="AO784" s="153">
        <f t="shared" si="105"/>
        <v>7</v>
      </c>
      <c r="AP784" s="88"/>
      <c r="AQ784" s="153">
        <f>L784+14</f>
        <v>14</v>
      </c>
      <c r="AR784" s="88"/>
      <c r="AS784" s="153">
        <f t="shared" si="106"/>
        <v>28</v>
      </c>
      <c r="AT784" s="88"/>
      <c r="AU784" s="85"/>
      <c r="AV784" s="94"/>
      <c r="AW784" s="199"/>
      <c r="AX784" s="200"/>
    </row>
    <row r="785" spans="1:50" s="1" customFormat="1" ht="15" customHeight="1" x14ac:dyDescent="0.25">
      <c r="A785" s="1" t="s">
        <v>1037</v>
      </c>
      <c r="B785" s="147" t="s">
        <v>674</v>
      </c>
      <c r="C785" s="148" t="s">
        <v>356</v>
      </c>
      <c r="D785" s="213" t="s">
        <v>47</v>
      </c>
      <c r="E785" s="149" t="s">
        <v>48</v>
      </c>
      <c r="F785" s="218" t="s">
        <v>49</v>
      </c>
      <c r="G785" s="213" t="s">
        <v>172</v>
      </c>
      <c r="H785" s="150">
        <v>25</v>
      </c>
      <c r="I785" s="114"/>
      <c r="J785" s="110"/>
      <c r="K785" s="110"/>
      <c r="L785" s="110"/>
      <c r="M785" s="185" t="s">
        <v>1292</v>
      </c>
      <c r="N785" s="94"/>
      <c r="O785" s="74"/>
      <c r="P785" s="111"/>
      <c r="Q785" s="153">
        <f t="shared" si="289"/>
        <v>3</v>
      </c>
      <c r="R785" s="88"/>
      <c r="S785" s="153">
        <f t="shared" si="242"/>
        <v>7</v>
      </c>
      <c r="T785" s="88"/>
      <c r="U785" s="153">
        <f t="shared" si="272"/>
        <v>14</v>
      </c>
      <c r="V785" s="88"/>
      <c r="W785" s="153">
        <f t="shared" si="103"/>
        <v>28</v>
      </c>
      <c r="X785" s="88"/>
      <c r="Y785" s="85"/>
      <c r="Z785" s="175"/>
      <c r="AA785" s="83"/>
      <c r="AB785" s="153">
        <f>K785+3</f>
        <v>3</v>
      </c>
      <c r="AC785" s="88"/>
      <c r="AD785" s="153">
        <f>K785+7</f>
        <v>7</v>
      </c>
      <c r="AE785" s="88"/>
      <c r="AF785" s="153">
        <f>K785+14</f>
        <v>14</v>
      </c>
      <c r="AG785" s="88"/>
      <c r="AH785" s="153">
        <f t="shared" si="243"/>
        <v>28</v>
      </c>
      <c r="AI785" s="88"/>
      <c r="AJ785" s="85"/>
      <c r="AK785" s="175"/>
      <c r="AL785" s="67"/>
      <c r="AM785" s="153">
        <f t="shared" si="104"/>
        <v>3</v>
      </c>
      <c r="AN785" s="88"/>
      <c r="AO785" s="153">
        <f t="shared" si="105"/>
        <v>7</v>
      </c>
      <c r="AP785" s="88"/>
      <c r="AQ785" s="153">
        <f>L785+14</f>
        <v>14</v>
      </c>
      <c r="AR785" s="88"/>
      <c r="AS785" s="153">
        <f t="shared" si="106"/>
        <v>28</v>
      </c>
      <c r="AT785" s="88"/>
      <c r="AU785" s="85"/>
      <c r="AV785" s="94"/>
      <c r="AW785" s="199"/>
      <c r="AX785" s="200"/>
    </row>
    <row r="786" spans="1:50" s="1" customFormat="1" ht="15" customHeight="1" x14ac:dyDescent="0.25">
      <c r="A786" s="1" t="s">
        <v>1038</v>
      </c>
      <c r="B786" s="147" t="s">
        <v>674</v>
      </c>
      <c r="C786" s="148" t="s">
        <v>357</v>
      </c>
      <c r="D786" s="213" t="s">
        <v>47</v>
      </c>
      <c r="E786" s="149" t="s">
        <v>48</v>
      </c>
      <c r="F786" s="218" t="s">
        <v>49</v>
      </c>
      <c r="G786" s="213" t="s">
        <v>172</v>
      </c>
      <c r="H786" s="150">
        <v>25</v>
      </c>
      <c r="I786" s="114"/>
      <c r="J786" s="110"/>
      <c r="K786" s="110"/>
      <c r="L786" s="110"/>
      <c r="M786" s="185" t="s">
        <v>1292</v>
      </c>
      <c r="N786" s="94"/>
      <c r="O786" s="74"/>
      <c r="P786" s="111"/>
      <c r="Q786" s="153">
        <f t="shared" si="289"/>
        <v>3</v>
      </c>
      <c r="R786" s="88"/>
      <c r="S786" s="153">
        <f t="shared" si="242"/>
        <v>7</v>
      </c>
      <c r="T786" s="88"/>
      <c r="U786" s="153">
        <f t="shared" si="272"/>
        <v>14</v>
      </c>
      <c r="V786" s="88"/>
      <c r="W786" s="153">
        <f t="shared" si="103"/>
        <v>28</v>
      </c>
      <c r="X786" s="88"/>
      <c r="Y786" s="85"/>
      <c r="Z786" s="175"/>
      <c r="AA786" s="83"/>
      <c r="AB786" s="153">
        <f>K786+3</f>
        <v>3</v>
      </c>
      <c r="AC786" s="88"/>
      <c r="AD786" s="153">
        <f>K786+7</f>
        <v>7</v>
      </c>
      <c r="AE786" s="88"/>
      <c r="AF786" s="153">
        <f>K786+14</f>
        <v>14</v>
      </c>
      <c r="AG786" s="88"/>
      <c r="AH786" s="153">
        <f t="shared" si="243"/>
        <v>28</v>
      </c>
      <c r="AI786" s="88"/>
      <c r="AJ786" s="85"/>
      <c r="AK786" s="175"/>
      <c r="AL786" s="67"/>
      <c r="AM786" s="153">
        <f t="shared" si="104"/>
        <v>3</v>
      </c>
      <c r="AN786" s="88"/>
      <c r="AO786" s="153">
        <f t="shared" si="105"/>
        <v>7</v>
      </c>
      <c r="AP786" s="88"/>
      <c r="AQ786" s="153">
        <f>L786+14</f>
        <v>14</v>
      </c>
      <c r="AR786" s="88"/>
      <c r="AS786" s="153">
        <f t="shared" si="106"/>
        <v>28</v>
      </c>
      <c r="AT786" s="88"/>
      <c r="AU786" s="85"/>
      <c r="AV786" s="94"/>
      <c r="AW786" s="199"/>
      <c r="AX786" s="200"/>
    </row>
    <row r="787" spans="1:50" s="1" customFormat="1" ht="15" customHeight="1" x14ac:dyDescent="0.25">
      <c r="A787" s="1" t="s">
        <v>1039</v>
      </c>
      <c r="B787" s="147" t="s">
        <v>674</v>
      </c>
      <c r="C787" s="148" t="s">
        <v>353</v>
      </c>
      <c r="D787" s="213" t="s">
        <v>47</v>
      </c>
      <c r="E787" s="149" t="s">
        <v>48</v>
      </c>
      <c r="F787" s="218" t="s">
        <v>49</v>
      </c>
      <c r="G787" s="213" t="s">
        <v>172</v>
      </c>
      <c r="H787" s="150">
        <v>25</v>
      </c>
      <c r="I787" s="114"/>
      <c r="J787" s="110"/>
      <c r="K787" s="110"/>
      <c r="L787" s="110"/>
      <c r="M787" s="185" t="s">
        <v>1292</v>
      </c>
      <c r="N787" s="94"/>
      <c r="O787" s="74"/>
      <c r="P787" s="111"/>
      <c r="Q787" s="153">
        <f t="shared" si="289"/>
        <v>3</v>
      </c>
      <c r="R787" s="88"/>
      <c r="S787" s="153">
        <f t="shared" si="242"/>
        <v>7</v>
      </c>
      <c r="T787" s="88"/>
      <c r="U787" s="153">
        <f t="shared" si="272"/>
        <v>14</v>
      </c>
      <c r="V787" s="88"/>
      <c r="W787" s="153">
        <f t="shared" si="103"/>
        <v>28</v>
      </c>
      <c r="X787" s="88"/>
      <c r="Y787" s="85"/>
      <c r="Z787" s="175"/>
      <c r="AA787" s="83"/>
      <c r="AB787" s="153">
        <f t="shared" ref="AB787" si="314">K787+3</f>
        <v>3</v>
      </c>
      <c r="AC787" s="88"/>
      <c r="AD787" s="153">
        <f t="shared" ref="AD787" si="315">K787+7</f>
        <v>7</v>
      </c>
      <c r="AE787" s="88"/>
      <c r="AF787" s="153">
        <f t="shared" ref="AF787" si="316">K787+14</f>
        <v>14</v>
      </c>
      <c r="AG787" s="88"/>
      <c r="AH787" s="153">
        <f t="shared" si="243"/>
        <v>28</v>
      </c>
      <c r="AI787" s="88"/>
      <c r="AJ787" s="85"/>
      <c r="AK787" s="175"/>
      <c r="AL787" s="67"/>
      <c r="AM787" s="153">
        <f t="shared" si="104"/>
        <v>3</v>
      </c>
      <c r="AN787" s="88"/>
      <c r="AO787" s="153">
        <f t="shared" si="105"/>
        <v>7</v>
      </c>
      <c r="AP787" s="88"/>
      <c r="AQ787" s="153">
        <f t="shared" ref="AQ787" si="317">L787+14</f>
        <v>14</v>
      </c>
      <c r="AR787" s="88"/>
      <c r="AS787" s="153">
        <f t="shared" si="106"/>
        <v>28</v>
      </c>
      <c r="AT787" s="88"/>
      <c r="AU787" s="85"/>
      <c r="AV787" s="94"/>
      <c r="AW787" s="199"/>
      <c r="AX787" s="200"/>
    </row>
    <row r="788" spans="1:50" s="1" customFormat="1" ht="15" customHeight="1" x14ac:dyDescent="0.25">
      <c r="A788" s="1" t="s">
        <v>1040</v>
      </c>
      <c r="B788" s="147" t="s">
        <v>674</v>
      </c>
      <c r="C788" s="148" t="s">
        <v>348</v>
      </c>
      <c r="D788" s="213" t="s">
        <v>47</v>
      </c>
      <c r="E788" s="149" t="s">
        <v>48</v>
      </c>
      <c r="F788" s="218" t="s">
        <v>49</v>
      </c>
      <c r="G788" s="213" t="s">
        <v>172</v>
      </c>
      <c r="H788" s="150">
        <v>25</v>
      </c>
      <c r="I788" s="114"/>
      <c r="J788" s="110"/>
      <c r="K788" s="110"/>
      <c r="L788" s="110"/>
      <c r="M788" s="185" t="s">
        <v>1292</v>
      </c>
      <c r="N788" s="94"/>
      <c r="O788" s="74"/>
      <c r="P788" s="111"/>
      <c r="Q788" s="153">
        <f t="shared" si="289"/>
        <v>3</v>
      </c>
      <c r="R788" s="88"/>
      <c r="S788" s="153">
        <f t="shared" si="242"/>
        <v>7</v>
      </c>
      <c r="T788" s="88"/>
      <c r="U788" s="153">
        <f t="shared" si="272"/>
        <v>14</v>
      </c>
      <c r="V788" s="88"/>
      <c r="W788" s="153">
        <f t="shared" si="103"/>
        <v>28</v>
      </c>
      <c r="X788" s="88"/>
      <c r="Y788" s="85"/>
      <c r="Z788" s="175"/>
      <c r="AA788" s="83"/>
      <c r="AB788" s="153">
        <f>K788+3</f>
        <v>3</v>
      </c>
      <c r="AC788" s="88"/>
      <c r="AD788" s="153">
        <f>K788+7</f>
        <v>7</v>
      </c>
      <c r="AE788" s="88"/>
      <c r="AF788" s="153">
        <f>K788+14</f>
        <v>14</v>
      </c>
      <c r="AG788" s="88"/>
      <c r="AH788" s="153">
        <f t="shared" si="243"/>
        <v>28</v>
      </c>
      <c r="AI788" s="88"/>
      <c r="AJ788" s="85"/>
      <c r="AK788" s="175"/>
      <c r="AL788" s="67"/>
      <c r="AM788" s="153">
        <f t="shared" si="104"/>
        <v>3</v>
      </c>
      <c r="AN788" s="88"/>
      <c r="AO788" s="153">
        <f t="shared" si="105"/>
        <v>7</v>
      </c>
      <c r="AP788" s="88"/>
      <c r="AQ788" s="153">
        <f>L788+14</f>
        <v>14</v>
      </c>
      <c r="AR788" s="88"/>
      <c r="AS788" s="153">
        <f t="shared" si="106"/>
        <v>28</v>
      </c>
      <c r="AT788" s="88"/>
      <c r="AU788" s="85"/>
      <c r="AV788" s="94"/>
      <c r="AW788" s="199"/>
      <c r="AX788" s="200"/>
    </row>
    <row r="789" spans="1:50" s="1" customFormat="1" ht="15" customHeight="1" x14ac:dyDescent="0.25">
      <c r="A789" s="1" t="s">
        <v>1041</v>
      </c>
      <c r="B789" s="147" t="s">
        <v>674</v>
      </c>
      <c r="C789" s="148" t="s">
        <v>367</v>
      </c>
      <c r="D789" s="213" t="s">
        <v>47</v>
      </c>
      <c r="E789" s="149" t="s">
        <v>48</v>
      </c>
      <c r="F789" s="218" t="s">
        <v>49</v>
      </c>
      <c r="G789" s="213" t="s">
        <v>172</v>
      </c>
      <c r="H789" s="150">
        <v>25</v>
      </c>
      <c r="I789" s="114"/>
      <c r="J789" s="110"/>
      <c r="K789" s="110"/>
      <c r="L789" s="110"/>
      <c r="M789" s="185" t="s">
        <v>1292</v>
      </c>
      <c r="N789" s="94"/>
      <c r="O789" s="74"/>
      <c r="P789" s="111"/>
      <c r="Q789" s="153">
        <f t="shared" si="289"/>
        <v>3</v>
      </c>
      <c r="R789" s="88"/>
      <c r="S789" s="153">
        <f t="shared" ref="S789:S835" si="318">J789+7</f>
        <v>7</v>
      </c>
      <c r="T789" s="88"/>
      <c r="U789" s="153">
        <f t="shared" si="272"/>
        <v>14</v>
      </c>
      <c r="V789" s="88"/>
      <c r="W789" s="153">
        <f t="shared" si="103"/>
        <v>28</v>
      </c>
      <c r="X789" s="88"/>
      <c r="Y789" s="85"/>
      <c r="Z789" s="175"/>
      <c r="AA789" s="83"/>
      <c r="AB789" s="153">
        <f>K789+3</f>
        <v>3</v>
      </c>
      <c r="AC789" s="88"/>
      <c r="AD789" s="153">
        <f>K789+7</f>
        <v>7</v>
      </c>
      <c r="AE789" s="88"/>
      <c r="AF789" s="153">
        <f>K789+14</f>
        <v>14</v>
      </c>
      <c r="AG789" s="88"/>
      <c r="AH789" s="153">
        <f t="shared" ref="AH789:AH835" si="319">K789+28</f>
        <v>28</v>
      </c>
      <c r="AI789" s="88"/>
      <c r="AJ789" s="85"/>
      <c r="AK789" s="175"/>
      <c r="AL789" s="67"/>
      <c r="AM789" s="153">
        <f t="shared" si="104"/>
        <v>3</v>
      </c>
      <c r="AN789" s="88"/>
      <c r="AO789" s="153">
        <f t="shared" si="105"/>
        <v>7</v>
      </c>
      <c r="AP789" s="88"/>
      <c r="AQ789" s="153">
        <f>L789+14</f>
        <v>14</v>
      </c>
      <c r="AR789" s="88"/>
      <c r="AS789" s="153">
        <f t="shared" si="106"/>
        <v>28</v>
      </c>
      <c r="AT789" s="88"/>
      <c r="AU789" s="85"/>
      <c r="AV789" s="94"/>
      <c r="AW789" s="199"/>
      <c r="AX789" s="200"/>
    </row>
    <row r="790" spans="1:50" s="1" customFormat="1" ht="15" customHeight="1" x14ac:dyDescent="0.25">
      <c r="A790" s="1" t="s">
        <v>1042</v>
      </c>
      <c r="B790" s="147" t="s">
        <v>674</v>
      </c>
      <c r="C790" s="148" t="s">
        <v>344</v>
      </c>
      <c r="D790" s="213" t="s">
        <v>47</v>
      </c>
      <c r="E790" s="149" t="s">
        <v>48</v>
      </c>
      <c r="F790" s="218" t="s">
        <v>49</v>
      </c>
      <c r="G790" s="213" t="s">
        <v>172</v>
      </c>
      <c r="H790" s="150">
        <v>25</v>
      </c>
      <c r="I790" s="114"/>
      <c r="J790" s="110"/>
      <c r="K790" s="110"/>
      <c r="L790" s="110"/>
      <c r="M790" s="185" t="s">
        <v>1292</v>
      </c>
      <c r="N790" s="94"/>
      <c r="O790" s="74"/>
      <c r="P790" s="111"/>
      <c r="Q790" s="153">
        <f t="shared" si="289"/>
        <v>3</v>
      </c>
      <c r="R790" s="88"/>
      <c r="S790" s="153">
        <f t="shared" si="318"/>
        <v>7</v>
      </c>
      <c r="T790" s="88"/>
      <c r="U790" s="153">
        <f t="shared" si="272"/>
        <v>14</v>
      </c>
      <c r="V790" s="88"/>
      <c r="W790" s="153">
        <f t="shared" si="103"/>
        <v>28</v>
      </c>
      <c r="X790" s="88"/>
      <c r="Y790" s="85"/>
      <c r="Z790" s="175"/>
      <c r="AA790" s="83"/>
      <c r="AB790" s="153">
        <f t="shared" ref="AB790:AB791" si="320">K790+3</f>
        <v>3</v>
      </c>
      <c r="AC790" s="88"/>
      <c r="AD790" s="153">
        <f t="shared" ref="AD790:AD791" si="321">K790+7</f>
        <v>7</v>
      </c>
      <c r="AE790" s="88"/>
      <c r="AF790" s="153">
        <f t="shared" ref="AF790:AF791" si="322">K790+14</f>
        <v>14</v>
      </c>
      <c r="AG790" s="88"/>
      <c r="AH790" s="153">
        <f t="shared" si="319"/>
        <v>28</v>
      </c>
      <c r="AI790" s="88"/>
      <c r="AJ790" s="85"/>
      <c r="AK790" s="175"/>
      <c r="AL790" s="67"/>
      <c r="AM790" s="153">
        <f t="shared" si="104"/>
        <v>3</v>
      </c>
      <c r="AN790" s="88"/>
      <c r="AO790" s="153">
        <f t="shared" si="105"/>
        <v>7</v>
      </c>
      <c r="AP790" s="88"/>
      <c r="AQ790" s="153">
        <f t="shared" ref="AQ790:AQ791" si="323">L790+14</f>
        <v>14</v>
      </c>
      <c r="AR790" s="88"/>
      <c r="AS790" s="153">
        <f t="shared" si="106"/>
        <v>28</v>
      </c>
      <c r="AT790" s="88"/>
      <c r="AU790" s="85"/>
      <c r="AV790" s="94"/>
      <c r="AW790" s="199"/>
      <c r="AX790" s="200"/>
    </row>
    <row r="791" spans="1:50" s="1" customFormat="1" ht="15" customHeight="1" x14ac:dyDescent="0.25">
      <c r="A791" s="1" t="s">
        <v>673</v>
      </c>
      <c r="B791" s="147" t="s">
        <v>674</v>
      </c>
      <c r="C791" s="148" t="s">
        <v>407</v>
      </c>
      <c r="D791" s="213" t="s">
        <v>47</v>
      </c>
      <c r="E791" s="149" t="s">
        <v>138</v>
      </c>
      <c r="F791" s="217" t="s">
        <v>49</v>
      </c>
      <c r="G791" s="213" t="s">
        <v>173</v>
      </c>
      <c r="H791" s="150">
        <v>25</v>
      </c>
      <c r="I791" s="114"/>
      <c r="J791" s="110"/>
      <c r="K791" s="110"/>
      <c r="L791" s="110"/>
      <c r="M791" s="185" t="s">
        <v>1292</v>
      </c>
      <c r="N791" s="94"/>
      <c r="O791" s="74"/>
      <c r="P791" s="111"/>
      <c r="Q791" s="153">
        <f t="shared" si="289"/>
        <v>3</v>
      </c>
      <c r="R791" s="88"/>
      <c r="S791" s="153">
        <f t="shared" si="318"/>
        <v>7</v>
      </c>
      <c r="T791" s="88"/>
      <c r="U791" s="153">
        <f t="shared" si="272"/>
        <v>14</v>
      </c>
      <c r="V791" s="88"/>
      <c r="W791" s="153">
        <f t="shared" si="103"/>
        <v>28</v>
      </c>
      <c r="X791" s="88"/>
      <c r="Y791" s="85"/>
      <c r="Z791" s="175"/>
      <c r="AA791" s="83"/>
      <c r="AB791" s="153">
        <f t="shared" si="320"/>
        <v>3</v>
      </c>
      <c r="AC791" s="88"/>
      <c r="AD791" s="153">
        <f t="shared" si="321"/>
        <v>7</v>
      </c>
      <c r="AE791" s="88"/>
      <c r="AF791" s="153">
        <f t="shared" si="322"/>
        <v>14</v>
      </c>
      <c r="AG791" s="88"/>
      <c r="AH791" s="153">
        <f t="shared" si="319"/>
        <v>28</v>
      </c>
      <c r="AI791" s="88"/>
      <c r="AJ791" s="85"/>
      <c r="AK791" s="175"/>
      <c r="AL791" s="67"/>
      <c r="AM791" s="153">
        <f t="shared" si="104"/>
        <v>3</v>
      </c>
      <c r="AN791" s="88"/>
      <c r="AO791" s="153">
        <f t="shared" si="105"/>
        <v>7</v>
      </c>
      <c r="AP791" s="88"/>
      <c r="AQ791" s="153">
        <f t="shared" si="323"/>
        <v>14</v>
      </c>
      <c r="AR791" s="88"/>
      <c r="AS791" s="153">
        <f t="shared" si="106"/>
        <v>28</v>
      </c>
      <c r="AT791" s="88"/>
      <c r="AU791" s="85"/>
      <c r="AV791" s="94"/>
      <c r="AW791" s="199"/>
      <c r="AX791" s="200"/>
    </row>
    <row r="792" spans="1:50" s="1" customFormat="1" ht="15" customHeight="1" x14ac:dyDescent="0.25">
      <c r="A792" s="1" t="s">
        <v>675</v>
      </c>
      <c r="B792" s="147" t="s">
        <v>674</v>
      </c>
      <c r="C792" s="148" t="s">
        <v>345</v>
      </c>
      <c r="D792" s="213" t="s">
        <v>47</v>
      </c>
      <c r="E792" s="149" t="s">
        <v>138</v>
      </c>
      <c r="F792" s="217" t="s">
        <v>49</v>
      </c>
      <c r="G792" s="213" t="s">
        <v>173</v>
      </c>
      <c r="H792" s="150">
        <v>25</v>
      </c>
      <c r="I792" s="114"/>
      <c r="J792" s="110"/>
      <c r="K792" s="110"/>
      <c r="L792" s="110"/>
      <c r="M792" s="185" t="s">
        <v>1292</v>
      </c>
      <c r="N792" s="94"/>
      <c r="O792" s="74"/>
      <c r="P792" s="111"/>
      <c r="Q792" s="153">
        <f t="shared" si="289"/>
        <v>3</v>
      </c>
      <c r="R792" s="88"/>
      <c r="S792" s="153">
        <f t="shared" si="318"/>
        <v>7</v>
      </c>
      <c r="T792" s="88"/>
      <c r="U792" s="153">
        <f t="shared" si="272"/>
        <v>14</v>
      </c>
      <c r="V792" s="88"/>
      <c r="W792" s="153">
        <f t="shared" si="103"/>
        <v>28</v>
      </c>
      <c r="X792" s="88"/>
      <c r="Y792" s="85"/>
      <c r="Z792" s="175"/>
      <c r="AA792" s="83"/>
      <c r="AB792" s="153">
        <f>K792+3</f>
        <v>3</v>
      </c>
      <c r="AC792" s="88"/>
      <c r="AD792" s="153">
        <f>K792+7</f>
        <v>7</v>
      </c>
      <c r="AE792" s="88"/>
      <c r="AF792" s="153">
        <f>K792+14</f>
        <v>14</v>
      </c>
      <c r="AG792" s="88"/>
      <c r="AH792" s="153">
        <f t="shared" si="319"/>
        <v>28</v>
      </c>
      <c r="AI792" s="88"/>
      <c r="AJ792" s="85"/>
      <c r="AK792" s="175"/>
      <c r="AL792" s="67"/>
      <c r="AM792" s="153">
        <f t="shared" si="104"/>
        <v>3</v>
      </c>
      <c r="AN792" s="88"/>
      <c r="AO792" s="153">
        <f t="shared" si="105"/>
        <v>7</v>
      </c>
      <c r="AP792" s="88"/>
      <c r="AQ792" s="153">
        <f>L792+14</f>
        <v>14</v>
      </c>
      <c r="AR792" s="88"/>
      <c r="AS792" s="153">
        <f t="shared" si="106"/>
        <v>28</v>
      </c>
      <c r="AT792" s="88"/>
      <c r="AU792" s="85"/>
      <c r="AV792" s="94"/>
      <c r="AW792" s="199"/>
      <c r="AX792" s="200"/>
    </row>
    <row r="793" spans="1:50" s="1" customFormat="1" ht="15" customHeight="1" x14ac:dyDescent="0.25">
      <c r="A793" s="1" t="s">
        <v>676</v>
      </c>
      <c r="B793" s="147" t="s">
        <v>674</v>
      </c>
      <c r="C793" s="148" t="s">
        <v>341</v>
      </c>
      <c r="D793" s="213" t="s">
        <v>47</v>
      </c>
      <c r="E793" s="149" t="s">
        <v>138</v>
      </c>
      <c r="F793" s="217" t="s">
        <v>49</v>
      </c>
      <c r="G793" s="213" t="s">
        <v>173</v>
      </c>
      <c r="H793" s="150">
        <v>25</v>
      </c>
      <c r="I793" s="114"/>
      <c r="J793" s="110"/>
      <c r="K793" s="110"/>
      <c r="L793" s="110"/>
      <c r="M793" s="185" t="s">
        <v>1292</v>
      </c>
      <c r="N793" s="94"/>
      <c r="O793" s="74"/>
      <c r="P793" s="111"/>
      <c r="Q793" s="153">
        <f t="shared" si="289"/>
        <v>3</v>
      </c>
      <c r="R793" s="88"/>
      <c r="S793" s="153">
        <f t="shared" si="318"/>
        <v>7</v>
      </c>
      <c r="T793" s="88"/>
      <c r="U793" s="153">
        <f t="shared" si="272"/>
        <v>14</v>
      </c>
      <c r="V793" s="88"/>
      <c r="W793" s="153">
        <f t="shared" si="103"/>
        <v>28</v>
      </c>
      <c r="X793" s="88"/>
      <c r="Y793" s="85"/>
      <c r="Z793" s="175"/>
      <c r="AA793" s="83"/>
      <c r="AB793" s="153">
        <f>K793+3</f>
        <v>3</v>
      </c>
      <c r="AC793" s="88"/>
      <c r="AD793" s="153">
        <f>K793+7</f>
        <v>7</v>
      </c>
      <c r="AE793" s="88"/>
      <c r="AF793" s="153">
        <f>K793+14</f>
        <v>14</v>
      </c>
      <c r="AG793" s="88"/>
      <c r="AH793" s="153">
        <f t="shared" si="319"/>
        <v>28</v>
      </c>
      <c r="AI793" s="88"/>
      <c r="AJ793" s="85"/>
      <c r="AK793" s="175"/>
      <c r="AL793" s="67"/>
      <c r="AM793" s="153">
        <f t="shared" si="104"/>
        <v>3</v>
      </c>
      <c r="AN793" s="88"/>
      <c r="AO793" s="153">
        <f t="shared" si="105"/>
        <v>7</v>
      </c>
      <c r="AP793" s="88"/>
      <c r="AQ793" s="153">
        <f>L793+14</f>
        <v>14</v>
      </c>
      <c r="AR793" s="88"/>
      <c r="AS793" s="153">
        <f t="shared" si="106"/>
        <v>28</v>
      </c>
      <c r="AT793" s="88"/>
      <c r="AU793" s="85"/>
      <c r="AV793" s="94"/>
      <c r="AW793" s="199"/>
      <c r="AX793" s="200"/>
    </row>
    <row r="794" spans="1:50" s="1" customFormat="1" ht="15" customHeight="1" x14ac:dyDescent="0.25">
      <c r="A794" s="1" t="s">
        <v>677</v>
      </c>
      <c r="B794" s="147" t="s">
        <v>674</v>
      </c>
      <c r="C794" s="148" t="s">
        <v>355</v>
      </c>
      <c r="D794" s="213" t="s">
        <v>47</v>
      </c>
      <c r="E794" s="149" t="s">
        <v>138</v>
      </c>
      <c r="F794" s="217" t="s">
        <v>49</v>
      </c>
      <c r="G794" s="213" t="s">
        <v>173</v>
      </c>
      <c r="H794" s="150">
        <v>25</v>
      </c>
      <c r="I794" s="114"/>
      <c r="J794" s="110"/>
      <c r="K794" s="110"/>
      <c r="L794" s="110"/>
      <c r="M794" s="185" t="s">
        <v>1292</v>
      </c>
      <c r="N794" s="94"/>
      <c r="O794" s="74"/>
      <c r="P794" s="111"/>
      <c r="Q794" s="153">
        <f t="shared" si="289"/>
        <v>3</v>
      </c>
      <c r="R794" s="88"/>
      <c r="S794" s="153">
        <f t="shared" si="318"/>
        <v>7</v>
      </c>
      <c r="T794" s="88"/>
      <c r="U794" s="153">
        <f t="shared" si="272"/>
        <v>14</v>
      </c>
      <c r="V794" s="88"/>
      <c r="W794" s="153">
        <f t="shared" si="103"/>
        <v>28</v>
      </c>
      <c r="X794" s="88"/>
      <c r="Y794" s="85"/>
      <c r="Z794" s="175"/>
      <c r="AA794" s="83"/>
      <c r="AB794" s="153">
        <f>K794+3</f>
        <v>3</v>
      </c>
      <c r="AC794" s="88"/>
      <c r="AD794" s="153">
        <f>K794+7</f>
        <v>7</v>
      </c>
      <c r="AE794" s="88"/>
      <c r="AF794" s="153">
        <f>K794+14</f>
        <v>14</v>
      </c>
      <c r="AG794" s="88"/>
      <c r="AH794" s="153">
        <f t="shared" si="319"/>
        <v>28</v>
      </c>
      <c r="AI794" s="88"/>
      <c r="AJ794" s="85"/>
      <c r="AK794" s="175"/>
      <c r="AL794" s="67"/>
      <c r="AM794" s="153">
        <f t="shared" si="104"/>
        <v>3</v>
      </c>
      <c r="AN794" s="88"/>
      <c r="AO794" s="153">
        <f t="shared" si="105"/>
        <v>7</v>
      </c>
      <c r="AP794" s="88"/>
      <c r="AQ794" s="153">
        <f>L794+14</f>
        <v>14</v>
      </c>
      <c r="AR794" s="88"/>
      <c r="AS794" s="153">
        <f t="shared" si="106"/>
        <v>28</v>
      </c>
      <c r="AT794" s="88"/>
      <c r="AU794" s="85"/>
      <c r="AV794" s="94"/>
      <c r="AW794" s="199"/>
      <c r="AX794" s="200"/>
    </row>
    <row r="795" spans="1:50" s="1" customFormat="1" ht="15" customHeight="1" x14ac:dyDescent="0.25">
      <c r="A795" s="1" t="s">
        <v>678</v>
      </c>
      <c r="B795" s="147" t="s">
        <v>674</v>
      </c>
      <c r="C795" s="148" t="s">
        <v>339</v>
      </c>
      <c r="D795" s="213" t="s">
        <v>47</v>
      </c>
      <c r="E795" s="149" t="s">
        <v>138</v>
      </c>
      <c r="F795" s="217" t="s">
        <v>49</v>
      </c>
      <c r="G795" s="213" t="s">
        <v>173</v>
      </c>
      <c r="H795" s="150">
        <v>25</v>
      </c>
      <c r="I795" s="114"/>
      <c r="J795" s="110"/>
      <c r="K795" s="110"/>
      <c r="L795" s="110"/>
      <c r="M795" s="185" t="s">
        <v>1292</v>
      </c>
      <c r="N795" s="94"/>
      <c r="O795" s="74"/>
      <c r="P795" s="111"/>
      <c r="Q795" s="153">
        <f t="shared" si="289"/>
        <v>3</v>
      </c>
      <c r="R795" s="88"/>
      <c r="S795" s="153">
        <f t="shared" si="318"/>
        <v>7</v>
      </c>
      <c r="T795" s="88"/>
      <c r="U795" s="153">
        <f t="shared" si="272"/>
        <v>14</v>
      </c>
      <c r="V795" s="88"/>
      <c r="W795" s="153">
        <f t="shared" si="103"/>
        <v>28</v>
      </c>
      <c r="X795" s="88"/>
      <c r="Y795" s="85"/>
      <c r="Z795" s="175"/>
      <c r="AA795" s="83"/>
      <c r="AB795" s="153">
        <f>K795+3</f>
        <v>3</v>
      </c>
      <c r="AC795" s="88"/>
      <c r="AD795" s="153">
        <f>K795+7</f>
        <v>7</v>
      </c>
      <c r="AE795" s="88"/>
      <c r="AF795" s="153">
        <f>K795+14</f>
        <v>14</v>
      </c>
      <c r="AG795" s="88"/>
      <c r="AH795" s="153">
        <f t="shared" si="319"/>
        <v>28</v>
      </c>
      <c r="AI795" s="88"/>
      <c r="AJ795" s="85"/>
      <c r="AK795" s="175"/>
      <c r="AL795" s="67"/>
      <c r="AM795" s="153">
        <f t="shared" si="104"/>
        <v>3</v>
      </c>
      <c r="AN795" s="88"/>
      <c r="AO795" s="153">
        <f t="shared" si="105"/>
        <v>7</v>
      </c>
      <c r="AP795" s="88"/>
      <c r="AQ795" s="153">
        <f>L795+14</f>
        <v>14</v>
      </c>
      <c r="AR795" s="88"/>
      <c r="AS795" s="153">
        <f t="shared" si="106"/>
        <v>28</v>
      </c>
      <c r="AT795" s="88"/>
      <c r="AU795" s="85"/>
      <c r="AV795" s="94"/>
      <c r="AW795" s="199"/>
      <c r="AX795" s="200"/>
    </row>
    <row r="796" spans="1:50" s="1" customFormat="1" ht="15" customHeight="1" x14ac:dyDescent="0.25">
      <c r="A796" s="1" t="s">
        <v>679</v>
      </c>
      <c r="B796" s="147" t="s">
        <v>674</v>
      </c>
      <c r="C796" s="148" t="s">
        <v>351</v>
      </c>
      <c r="D796" s="213" t="s">
        <v>47</v>
      </c>
      <c r="E796" s="149" t="s">
        <v>138</v>
      </c>
      <c r="F796" s="217" t="s">
        <v>49</v>
      </c>
      <c r="G796" s="213" t="s">
        <v>173</v>
      </c>
      <c r="H796" s="150">
        <v>25</v>
      </c>
      <c r="I796" s="114"/>
      <c r="J796" s="110"/>
      <c r="K796" s="110"/>
      <c r="L796" s="110"/>
      <c r="M796" s="185" t="s">
        <v>1292</v>
      </c>
      <c r="N796" s="94"/>
      <c r="O796" s="74"/>
      <c r="P796" s="111"/>
      <c r="Q796" s="153">
        <f t="shared" si="289"/>
        <v>3</v>
      </c>
      <c r="R796" s="88"/>
      <c r="S796" s="153">
        <f t="shared" si="318"/>
        <v>7</v>
      </c>
      <c r="T796" s="88"/>
      <c r="U796" s="153">
        <f t="shared" si="272"/>
        <v>14</v>
      </c>
      <c r="V796" s="88"/>
      <c r="W796" s="153">
        <f t="shared" si="103"/>
        <v>28</v>
      </c>
      <c r="X796" s="88"/>
      <c r="Y796" s="85"/>
      <c r="Z796" s="175"/>
      <c r="AA796" s="83"/>
      <c r="AB796" s="153">
        <f t="shared" ref="AB796" si="324">K796+3</f>
        <v>3</v>
      </c>
      <c r="AC796" s="88"/>
      <c r="AD796" s="153">
        <f t="shared" ref="AD796" si="325">K796+7</f>
        <v>7</v>
      </c>
      <c r="AE796" s="88"/>
      <c r="AF796" s="153">
        <f t="shared" ref="AF796" si="326">K796+14</f>
        <v>14</v>
      </c>
      <c r="AG796" s="88"/>
      <c r="AH796" s="153">
        <f t="shared" si="319"/>
        <v>28</v>
      </c>
      <c r="AI796" s="88"/>
      <c r="AJ796" s="85"/>
      <c r="AK796" s="175"/>
      <c r="AL796" s="67"/>
      <c r="AM796" s="153">
        <f t="shared" si="104"/>
        <v>3</v>
      </c>
      <c r="AN796" s="88"/>
      <c r="AO796" s="153">
        <f t="shared" si="105"/>
        <v>7</v>
      </c>
      <c r="AP796" s="88"/>
      <c r="AQ796" s="153">
        <f t="shared" ref="AQ796" si="327">L796+14</f>
        <v>14</v>
      </c>
      <c r="AR796" s="88"/>
      <c r="AS796" s="153">
        <f t="shared" si="106"/>
        <v>28</v>
      </c>
      <c r="AT796" s="88"/>
      <c r="AU796" s="85"/>
      <c r="AV796" s="94"/>
      <c r="AW796" s="199"/>
      <c r="AX796" s="200"/>
    </row>
    <row r="797" spans="1:50" s="1" customFormat="1" ht="15" customHeight="1" x14ac:dyDescent="0.25">
      <c r="A797" s="1" t="s">
        <v>680</v>
      </c>
      <c r="B797" s="147" t="s">
        <v>674</v>
      </c>
      <c r="C797" s="148" t="s">
        <v>331</v>
      </c>
      <c r="D797" s="213" t="s">
        <v>47</v>
      </c>
      <c r="E797" s="149" t="s">
        <v>138</v>
      </c>
      <c r="F797" s="217" t="s">
        <v>49</v>
      </c>
      <c r="G797" s="213" t="s">
        <v>173</v>
      </c>
      <c r="H797" s="150">
        <v>25</v>
      </c>
      <c r="I797" s="114"/>
      <c r="J797" s="110"/>
      <c r="K797" s="110"/>
      <c r="L797" s="110"/>
      <c r="M797" s="185" t="s">
        <v>1292</v>
      </c>
      <c r="N797" s="94"/>
      <c r="O797" s="74"/>
      <c r="P797" s="111"/>
      <c r="Q797" s="153">
        <f t="shared" si="289"/>
        <v>3</v>
      </c>
      <c r="R797" s="88"/>
      <c r="S797" s="153">
        <f t="shared" si="318"/>
        <v>7</v>
      </c>
      <c r="T797" s="88"/>
      <c r="U797" s="153">
        <f t="shared" si="272"/>
        <v>14</v>
      </c>
      <c r="V797" s="88"/>
      <c r="W797" s="153">
        <f t="shared" si="103"/>
        <v>28</v>
      </c>
      <c r="X797" s="88"/>
      <c r="Y797" s="85"/>
      <c r="Z797" s="175"/>
      <c r="AA797" s="83"/>
      <c r="AB797" s="153">
        <f>K797+3</f>
        <v>3</v>
      </c>
      <c r="AC797" s="88"/>
      <c r="AD797" s="153">
        <f>K797+7</f>
        <v>7</v>
      </c>
      <c r="AE797" s="88"/>
      <c r="AF797" s="153">
        <f>K797+14</f>
        <v>14</v>
      </c>
      <c r="AG797" s="88"/>
      <c r="AH797" s="153">
        <f t="shared" si="319"/>
        <v>28</v>
      </c>
      <c r="AI797" s="88"/>
      <c r="AJ797" s="85"/>
      <c r="AK797" s="175"/>
      <c r="AL797" s="67"/>
      <c r="AM797" s="153">
        <f t="shared" si="104"/>
        <v>3</v>
      </c>
      <c r="AN797" s="88"/>
      <c r="AO797" s="153">
        <f t="shared" si="105"/>
        <v>7</v>
      </c>
      <c r="AP797" s="88"/>
      <c r="AQ797" s="153">
        <f>L797+14</f>
        <v>14</v>
      </c>
      <c r="AR797" s="88"/>
      <c r="AS797" s="153">
        <f t="shared" si="106"/>
        <v>28</v>
      </c>
      <c r="AT797" s="88"/>
      <c r="AU797" s="85"/>
      <c r="AV797" s="94"/>
      <c r="AW797" s="199"/>
      <c r="AX797" s="200"/>
    </row>
    <row r="798" spans="1:50" s="1" customFormat="1" ht="15" customHeight="1" x14ac:dyDescent="0.25">
      <c r="A798" s="1" t="s">
        <v>681</v>
      </c>
      <c r="B798" s="147" t="s">
        <v>674</v>
      </c>
      <c r="C798" s="148" t="s">
        <v>325</v>
      </c>
      <c r="D798" s="213" t="s">
        <v>47</v>
      </c>
      <c r="E798" s="149" t="s">
        <v>138</v>
      </c>
      <c r="F798" s="217" t="s">
        <v>49</v>
      </c>
      <c r="G798" s="213" t="s">
        <v>173</v>
      </c>
      <c r="H798" s="150">
        <v>25</v>
      </c>
      <c r="I798" s="114"/>
      <c r="J798" s="110"/>
      <c r="K798" s="110"/>
      <c r="L798" s="110"/>
      <c r="M798" s="185" t="s">
        <v>1292</v>
      </c>
      <c r="N798" s="94"/>
      <c r="O798" s="74"/>
      <c r="P798" s="111"/>
      <c r="Q798" s="153">
        <f t="shared" si="289"/>
        <v>3</v>
      </c>
      <c r="R798" s="88"/>
      <c r="S798" s="153">
        <f t="shared" si="318"/>
        <v>7</v>
      </c>
      <c r="T798" s="88"/>
      <c r="U798" s="153">
        <f t="shared" si="272"/>
        <v>14</v>
      </c>
      <c r="V798" s="88"/>
      <c r="W798" s="153">
        <f t="shared" si="103"/>
        <v>28</v>
      </c>
      <c r="X798" s="88"/>
      <c r="Y798" s="85"/>
      <c r="Z798" s="175"/>
      <c r="AA798" s="83"/>
      <c r="AB798" s="153">
        <f>K798+3</f>
        <v>3</v>
      </c>
      <c r="AC798" s="88"/>
      <c r="AD798" s="153">
        <f>K798+7</f>
        <v>7</v>
      </c>
      <c r="AE798" s="88"/>
      <c r="AF798" s="153">
        <f>K798+14</f>
        <v>14</v>
      </c>
      <c r="AG798" s="88"/>
      <c r="AH798" s="153">
        <f t="shared" si="319"/>
        <v>28</v>
      </c>
      <c r="AI798" s="88"/>
      <c r="AJ798" s="85"/>
      <c r="AK798" s="175"/>
      <c r="AL798" s="67"/>
      <c r="AM798" s="153">
        <f t="shared" si="104"/>
        <v>3</v>
      </c>
      <c r="AN798" s="88"/>
      <c r="AO798" s="153">
        <f t="shared" si="105"/>
        <v>7</v>
      </c>
      <c r="AP798" s="88"/>
      <c r="AQ798" s="153">
        <f>L798+14</f>
        <v>14</v>
      </c>
      <c r="AR798" s="88"/>
      <c r="AS798" s="153">
        <f t="shared" si="106"/>
        <v>28</v>
      </c>
      <c r="AT798" s="88"/>
      <c r="AU798" s="85"/>
      <c r="AV798" s="94"/>
      <c r="AW798" s="199"/>
      <c r="AX798" s="200"/>
    </row>
    <row r="799" spans="1:50" s="1" customFormat="1" ht="15" customHeight="1" x14ac:dyDescent="0.25">
      <c r="A799" s="1" t="s">
        <v>682</v>
      </c>
      <c r="B799" s="147" t="s">
        <v>674</v>
      </c>
      <c r="C799" s="148" t="s">
        <v>330</v>
      </c>
      <c r="D799" s="213" t="s">
        <v>47</v>
      </c>
      <c r="E799" s="149" t="s">
        <v>138</v>
      </c>
      <c r="F799" s="217" t="s">
        <v>49</v>
      </c>
      <c r="G799" s="213" t="s">
        <v>173</v>
      </c>
      <c r="H799" s="150">
        <v>25</v>
      </c>
      <c r="I799" s="114"/>
      <c r="J799" s="110"/>
      <c r="K799" s="110"/>
      <c r="L799" s="110"/>
      <c r="M799" s="185" t="s">
        <v>1292</v>
      </c>
      <c r="N799" s="94"/>
      <c r="O799" s="74"/>
      <c r="P799" s="111"/>
      <c r="Q799" s="153">
        <f t="shared" si="289"/>
        <v>3</v>
      </c>
      <c r="R799" s="88"/>
      <c r="S799" s="153">
        <f t="shared" si="318"/>
        <v>7</v>
      </c>
      <c r="T799" s="88"/>
      <c r="U799" s="153">
        <f t="shared" si="272"/>
        <v>14</v>
      </c>
      <c r="V799" s="88"/>
      <c r="W799" s="153">
        <f t="shared" si="103"/>
        <v>28</v>
      </c>
      <c r="X799" s="88"/>
      <c r="Y799" s="85"/>
      <c r="Z799" s="175"/>
      <c r="AA799" s="83"/>
      <c r="AB799" s="153">
        <f>K799+3</f>
        <v>3</v>
      </c>
      <c r="AC799" s="88"/>
      <c r="AD799" s="153">
        <f>K799+7</f>
        <v>7</v>
      </c>
      <c r="AE799" s="88"/>
      <c r="AF799" s="153">
        <f>K799+14</f>
        <v>14</v>
      </c>
      <c r="AG799" s="88"/>
      <c r="AH799" s="153">
        <f t="shared" si="319"/>
        <v>28</v>
      </c>
      <c r="AI799" s="88"/>
      <c r="AJ799" s="85"/>
      <c r="AK799" s="175"/>
      <c r="AL799" s="67"/>
      <c r="AM799" s="153">
        <f t="shared" si="104"/>
        <v>3</v>
      </c>
      <c r="AN799" s="88"/>
      <c r="AO799" s="153">
        <f t="shared" si="105"/>
        <v>7</v>
      </c>
      <c r="AP799" s="88"/>
      <c r="AQ799" s="153">
        <f>L799+14</f>
        <v>14</v>
      </c>
      <c r="AR799" s="88"/>
      <c r="AS799" s="153">
        <f t="shared" si="106"/>
        <v>28</v>
      </c>
      <c r="AT799" s="88"/>
      <c r="AU799" s="85"/>
      <c r="AV799" s="94"/>
      <c r="AW799" s="199"/>
      <c r="AX799" s="200"/>
    </row>
    <row r="800" spans="1:50" s="1" customFormat="1" ht="15" customHeight="1" x14ac:dyDescent="0.25">
      <c r="A800" s="1" t="s">
        <v>683</v>
      </c>
      <c r="B800" s="147" t="s">
        <v>674</v>
      </c>
      <c r="C800" s="148" t="s">
        <v>332</v>
      </c>
      <c r="D800" s="213" t="s">
        <v>47</v>
      </c>
      <c r="E800" s="149" t="s">
        <v>138</v>
      </c>
      <c r="F800" s="217" t="s">
        <v>49</v>
      </c>
      <c r="G800" s="213" t="s">
        <v>173</v>
      </c>
      <c r="H800" s="150">
        <v>25</v>
      </c>
      <c r="I800" s="114"/>
      <c r="J800" s="110"/>
      <c r="K800" s="110"/>
      <c r="L800" s="110"/>
      <c r="M800" s="185" t="s">
        <v>1292</v>
      </c>
      <c r="N800" s="94"/>
      <c r="O800" s="74"/>
      <c r="P800" s="111"/>
      <c r="Q800" s="153">
        <f t="shared" si="289"/>
        <v>3</v>
      </c>
      <c r="R800" s="88"/>
      <c r="S800" s="153">
        <f t="shared" si="318"/>
        <v>7</v>
      </c>
      <c r="T800" s="88"/>
      <c r="U800" s="153">
        <f t="shared" si="272"/>
        <v>14</v>
      </c>
      <c r="V800" s="88"/>
      <c r="W800" s="153">
        <f t="shared" si="103"/>
        <v>28</v>
      </c>
      <c r="X800" s="88"/>
      <c r="Y800" s="85"/>
      <c r="Z800" s="175"/>
      <c r="AA800" s="83"/>
      <c r="AB800" s="153">
        <f>K800+3</f>
        <v>3</v>
      </c>
      <c r="AC800" s="88"/>
      <c r="AD800" s="153">
        <f>K800+7</f>
        <v>7</v>
      </c>
      <c r="AE800" s="88"/>
      <c r="AF800" s="153">
        <f>K800+14</f>
        <v>14</v>
      </c>
      <c r="AG800" s="88"/>
      <c r="AH800" s="153">
        <f t="shared" si="319"/>
        <v>28</v>
      </c>
      <c r="AI800" s="88"/>
      <c r="AJ800" s="85"/>
      <c r="AK800" s="175"/>
      <c r="AL800" s="67"/>
      <c r="AM800" s="153">
        <f t="shared" si="104"/>
        <v>3</v>
      </c>
      <c r="AN800" s="88"/>
      <c r="AO800" s="153">
        <f t="shared" si="105"/>
        <v>7</v>
      </c>
      <c r="AP800" s="88"/>
      <c r="AQ800" s="153">
        <f>L800+14</f>
        <v>14</v>
      </c>
      <c r="AR800" s="88"/>
      <c r="AS800" s="153">
        <f t="shared" si="106"/>
        <v>28</v>
      </c>
      <c r="AT800" s="88"/>
      <c r="AU800" s="85"/>
      <c r="AV800" s="94"/>
      <c r="AW800" s="199"/>
      <c r="AX800" s="200"/>
    </row>
    <row r="801" spans="1:50" s="1" customFormat="1" ht="15" customHeight="1" x14ac:dyDescent="0.25">
      <c r="A801" s="1" t="s">
        <v>684</v>
      </c>
      <c r="B801" s="147" t="s">
        <v>674</v>
      </c>
      <c r="C801" s="148" t="s">
        <v>333</v>
      </c>
      <c r="D801" s="213" t="s">
        <v>47</v>
      </c>
      <c r="E801" s="149" t="s">
        <v>138</v>
      </c>
      <c r="F801" s="217" t="s">
        <v>49</v>
      </c>
      <c r="G801" s="213" t="s">
        <v>173</v>
      </c>
      <c r="H801" s="150">
        <v>25</v>
      </c>
      <c r="I801" s="114"/>
      <c r="J801" s="110"/>
      <c r="K801" s="110"/>
      <c r="L801" s="110"/>
      <c r="M801" s="185" t="s">
        <v>1292</v>
      </c>
      <c r="N801" s="94"/>
      <c r="O801" s="74"/>
      <c r="P801" s="111"/>
      <c r="Q801" s="153">
        <f t="shared" si="289"/>
        <v>3</v>
      </c>
      <c r="R801" s="88"/>
      <c r="S801" s="153">
        <f t="shared" si="318"/>
        <v>7</v>
      </c>
      <c r="T801" s="88"/>
      <c r="U801" s="153">
        <f t="shared" si="272"/>
        <v>14</v>
      </c>
      <c r="V801" s="88"/>
      <c r="W801" s="153">
        <f t="shared" si="103"/>
        <v>28</v>
      </c>
      <c r="X801" s="88"/>
      <c r="Y801" s="85"/>
      <c r="Z801" s="175"/>
      <c r="AA801" s="83"/>
      <c r="AB801" s="153">
        <f t="shared" ref="AB801" si="328">K801+3</f>
        <v>3</v>
      </c>
      <c r="AC801" s="88"/>
      <c r="AD801" s="153">
        <f t="shared" ref="AD801" si="329">K801+7</f>
        <v>7</v>
      </c>
      <c r="AE801" s="88"/>
      <c r="AF801" s="153">
        <f t="shared" ref="AF801" si="330">K801+14</f>
        <v>14</v>
      </c>
      <c r="AG801" s="88"/>
      <c r="AH801" s="153">
        <f t="shared" si="319"/>
        <v>28</v>
      </c>
      <c r="AI801" s="88"/>
      <c r="AJ801" s="85"/>
      <c r="AK801" s="175"/>
      <c r="AL801" s="67"/>
      <c r="AM801" s="153">
        <f t="shared" si="104"/>
        <v>3</v>
      </c>
      <c r="AN801" s="88"/>
      <c r="AO801" s="153">
        <f t="shared" si="105"/>
        <v>7</v>
      </c>
      <c r="AP801" s="88"/>
      <c r="AQ801" s="153">
        <f t="shared" ref="AQ801" si="331">L801+14</f>
        <v>14</v>
      </c>
      <c r="AR801" s="88"/>
      <c r="AS801" s="153">
        <f t="shared" si="106"/>
        <v>28</v>
      </c>
      <c r="AT801" s="88"/>
      <c r="AU801" s="85"/>
      <c r="AV801" s="94"/>
      <c r="AW801" s="199"/>
      <c r="AX801" s="200"/>
    </row>
    <row r="802" spans="1:50" s="1" customFormat="1" ht="15" customHeight="1" x14ac:dyDescent="0.25">
      <c r="A802" s="1" t="s">
        <v>685</v>
      </c>
      <c r="B802" s="147" t="s">
        <v>674</v>
      </c>
      <c r="C802" s="148" t="s">
        <v>653</v>
      </c>
      <c r="D802" s="213" t="s">
        <v>47</v>
      </c>
      <c r="E802" s="149" t="s">
        <v>138</v>
      </c>
      <c r="F802" s="217" t="s">
        <v>49</v>
      </c>
      <c r="G802" s="213" t="s">
        <v>173</v>
      </c>
      <c r="H802" s="150">
        <v>25</v>
      </c>
      <c r="I802" s="114"/>
      <c r="J802" s="110"/>
      <c r="K802" s="110"/>
      <c r="L802" s="110"/>
      <c r="M802" s="185" t="s">
        <v>1292</v>
      </c>
      <c r="N802" s="94"/>
      <c r="O802" s="74"/>
      <c r="P802" s="111"/>
      <c r="Q802" s="153">
        <f t="shared" si="289"/>
        <v>3</v>
      </c>
      <c r="R802" s="88"/>
      <c r="S802" s="153">
        <f t="shared" si="318"/>
        <v>7</v>
      </c>
      <c r="T802" s="88"/>
      <c r="U802" s="153">
        <f t="shared" si="272"/>
        <v>14</v>
      </c>
      <c r="V802" s="88"/>
      <c r="W802" s="153">
        <f t="shared" si="103"/>
        <v>28</v>
      </c>
      <c r="X802" s="88"/>
      <c r="Y802" s="85"/>
      <c r="Z802" s="175"/>
      <c r="AA802" s="83"/>
      <c r="AB802" s="153">
        <f>K802+3</f>
        <v>3</v>
      </c>
      <c r="AC802" s="88"/>
      <c r="AD802" s="153">
        <f>K802+7</f>
        <v>7</v>
      </c>
      <c r="AE802" s="88"/>
      <c r="AF802" s="153">
        <f>K802+14</f>
        <v>14</v>
      </c>
      <c r="AG802" s="88"/>
      <c r="AH802" s="153">
        <f t="shared" si="319"/>
        <v>28</v>
      </c>
      <c r="AI802" s="88"/>
      <c r="AJ802" s="85"/>
      <c r="AK802" s="175"/>
      <c r="AL802" s="67"/>
      <c r="AM802" s="153">
        <f t="shared" si="104"/>
        <v>3</v>
      </c>
      <c r="AN802" s="88"/>
      <c r="AO802" s="153">
        <f t="shared" si="105"/>
        <v>7</v>
      </c>
      <c r="AP802" s="88"/>
      <c r="AQ802" s="153">
        <f>L802+14</f>
        <v>14</v>
      </c>
      <c r="AR802" s="88"/>
      <c r="AS802" s="153">
        <f t="shared" si="106"/>
        <v>28</v>
      </c>
      <c r="AT802" s="88"/>
      <c r="AU802" s="85"/>
      <c r="AV802" s="94"/>
      <c r="AW802" s="199"/>
      <c r="AX802" s="200"/>
    </row>
    <row r="803" spans="1:50" s="1" customFormat="1" ht="15" customHeight="1" x14ac:dyDescent="0.25">
      <c r="A803" s="1" t="s">
        <v>686</v>
      </c>
      <c r="B803" s="147" t="s">
        <v>674</v>
      </c>
      <c r="C803" s="148" t="s">
        <v>654</v>
      </c>
      <c r="D803" s="213" t="s">
        <v>47</v>
      </c>
      <c r="E803" s="149" t="s">
        <v>138</v>
      </c>
      <c r="F803" s="217" t="s">
        <v>49</v>
      </c>
      <c r="G803" s="213" t="s">
        <v>173</v>
      </c>
      <c r="H803" s="150">
        <v>25</v>
      </c>
      <c r="I803" s="114"/>
      <c r="J803" s="110"/>
      <c r="K803" s="110"/>
      <c r="L803" s="110"/>
      <c r="M803" s="185" t="s">
        <v>1292</v>
      </c>
      <c r="N803" s="94"/>
      <c r="O803" s="74"/>
      <c r="P803" s="111"/>
      <c r="Q803" s="153">
        <f t="shared" si="289"/>
        <v>3</v>
      </c>
      <c r="R803" s="88"/>
      <c r="S803" s="153">
        <f t="shared" si="318"/>
        <v>7</v>
      </c>
      <c r="T803" s="88"/>
      <c r="U803" s="153">
        <f t="shared" si="272"/>
        <v>14</v>
      </c>
      <c r="V803" s="88"/>
      <c r="W803" s="153">
        <f t="shared" si="103"/>
        <v>28</v>
      </c>
      <c r="X803" s="88"/>
      <c r="Y803" s="85"/>
      <c r="Z803" s="175"/>
      <c r="AA803" s="83"/>
      <c r="AB803" s="153">
        <f>K803+3</f>
        <v>3</v>
      </c>
      <c r="AC803" s="88"/>
      <c r="AD803" s="153">
        <f>K803+7</f>
        <v>7</v>
      </c>
      <c r="AE803" s="88"/>
      <c r="AF803" s="153">
        <f>K803+14</f>
        <v>14</v>
      </c>
      <c r="AG803" s="88"/>
      <c r="AH803" s="153">
        <f t="shared" si="319"/>
        <v>28</v>
      </c>
      <c r="AI803" s="88"/>
      <c r="AJ803" s="85"/>
      <c r="AK803" s="175"/>
      <c r="AL803" s="67"/>
      <c r="AM803" s="153">
        <f t="shared" si="104"/>
        <v>3</v>
      </c>
      <c r="AN803" s="88"/>
      <c r="AO803" s="153">
        <f t="shared" si="105"/>
        <v>7</v>
      </c>
      <c r="AP803" s="88"/>
      <c r="AQ803" s="153">
        <f>L803+14</f>
        <v>14</v>
      </c>
      <c r="AR803" s="88"/>
      <c r="AS803" s="153">
        <f t="shared" si="106"/>
        <v>28</v>
      </c>
      <c r="AT803" s="88"/>
      <c r="AU803" s="85"/>
      <c r="AV803" s="94"/>
      <c r="AW803" s="199"/>
      <c r="AX803" s="200"/>
    </row>
    <row r="804" spans="1:50" s="1" customFormat="1" ht="15" customHeight="1" x14ac:dyDescent="0.25">
      <c r="A804" s="1" t="s">
        <v>687</v>
      </c>
      <c r="B804" s="147" t="s">
        <v>674</v>
      </c>
      <c r="C804" s="148" t="s">
        <v>655</v>
      </c>
      <c r="D804" s="213" t="s">
        <v>47</v>
      </c>
      <c r="E804" s="149" t="s">
        <v>138</v>
      </c>
      <c r="F804" s="217" t="s">
        <v>49</v>
      </c>
      <c r="G804" s="213" t="s">
        <v>173</v>
      </c>
      <c r="H804" s="150">
        <v>25</v>
      </c>
      <c r="I804" s="114"/>
      <c r="J804" s="110"/>
      <c r="K804" s="110"/>
      <c r="L804" s="110"/>
      <c r="M804" s="185" t="s">
        <v>1292</v>
      </c>
      <c r="N804" s="94"/>
      <c r="O804" s="74"/>
      <c r="P804" s="111"/>
      <c r="Q804" s="153">
        <f t="shared" si="289"/>
        <v>3</v>
      </c>
      <c r="R804" s="88"/>
      <c r="S804" s="153">
        <f t="shared" si="318"/>
        <v>7</v>
      </c>
      <c r="T804" s="88"/>
      <c r="U804" s="153">
        <f t="shared" si="272"/>
        <v>14</v>
      </c>
      <c r="V804" s="88"/>
      <c r="W804" s="153">
        <f t="shared" si="103"/>
        <v>28</v>
      </c>
      <c r="X804" s="88"/>
      <c r="Y804" s="85"/>
      <c r="Z804" s="175"/>
      <c r="AA804" s="83"/>
      <c r="AB804" s="153">
        <f>K804+3</f>
        <v>3</v>
      </c>
      <c r="AC804" s="88"/>
      <c r="AD804" s="153">
        <f>K804+7</f>
        <v>7</v>
      </c>
      <c r="AE804" s="88"/>
      <c r="AF804" s="153">
        <f>K804+14</f>
        <v>14</v>
      </c>
      <c r="AG804" s="88"/>
      <c r="AH804" s="153">
        <f t="shared" si="319"/>
        <v>28</v>
      </c>
      <c r="AI804" s="88"/>
      <c r="AJ804" s="85"/>
      <c r="AK804" s="175"/>
      <c r="AL804" s="67"/>
      <c r="AM804" s="153">
        <f t="shared" si="104"/>
        <v>3</v>
      </c>
      <c r="AN804" s="88"/>
      <c r="AO804" s="153">
        <f t="shared" si="105"/>
        <v>7</v>
      </c>
      <c r="AP804" s="88"/>
      <c r="AQ804" s="153">
        <f>L804+14</f>
        <v>14</v>
      </c>
      <c r="AR804" s="88"/>
      <c r="AS804" s="153">
        <f t="shared" si="106"/>
        <v>28</v>
      </c>
      <c r="AT804" s="88"/>
      <c r="AU804" s="85"/>
      <c r="AV804" s="94"/>
      <c r="AW804" s="199"/>
      <c r="AX804" s="200"/>
    </row>
    <row r="805" spans="1:50" s="1" customFormat="1" ht="15" customHeight="1" x14ac:dyDescent="0.25">
      <c r="A805" s="1" t="s">
        <v>688</v>
      </c>
      <c r="B805" s="147" t="s">
        <v>674</v>
      </c>
      <c r="C805" s="148" t="s">
        <v>656</v>
      </c>
      <c r="D805" s="213" t="s">
        <v>47</v>
      </c>
      <c r="E805" s="149" t="s">
        <v>138</v>
      </c>
      <c r="F805" s="217" t="s">
        <v>49</v>
      </c>
      <c r="G805" s="213" t="s">
        <v>173</v>
      </c>
      <c r="H805" s="150">
        <v>25</v>
      </c>
      <c r="I805" s="114"/>
      <c r="J805" s="110"/>
      <c r="K805" s="110"/>
      <c r="L805" s="110"/>
      <c r="M805" s="185" t="s">
        <v>1292</v>
      </c>
      <c r="N805" s="94"/>
      <c r="O805" s="74"/>
      <c r="P805" s="111"/>
      <c r="Q805" s="153">
        <f t="shared" si="289"/>
        <v>3</v>
      </c>
      <c r="R805" s="88"/>
      <c r="S805" s="153">
        <f t="shared" si="318"/>
        <v>7</v>
      </c>
      <c r="T805" s="88"/>
      <c r="U805" s="153">
        <f t="shared" si="272"/>
        <v>14</v>
      </c>
      <c r="V805" s="88"/>
      <c r="W805" s="153">
        <f t="shared" si="103"/>
        <v>28</v>
      </c>
      <c r="X805" s="88"/>
      <c r="Y805" s="85"/>
      <c r="Z805" s="175"/>
      <c r="AA805" s="83"/>
      <c r="AB805" s="153">
        <f>K805+3</f>
        <v>3</v>
      </c>
      <c r="AC805" s="88"/>
      <c r="AD805" s="153">
        <f>K805+7</f>
        <v>7</v>
      </c>
      <c r="AE805" s="88"/>
      <c r="AF805" s="153">
        <f>K805+14</f>
        <v>14</v>
      </c>
      <c r="AG805" s="88"/>
      <c r="AH805" s="153">
        <f t="shared" si="319"/>
        <v>28</v>
      </c>
      <c r="AI805" s="88"/>
      <c r="AJ805" s="85"/>
      <c r="AK805" s="175"/>
      <c r="AL805" s="67"/>
      <c r="AM805" s="153">
        <f t="shared" si="104"/>
        <v>3</v>
      </c>
      <c r="AN805" s="88"/>
      <c r="AO805" s="153">
        <f t="shared" si="105"/>
        <v>7</v>
      </c>
      <c r="AP805" s="88"/>
      <c r="AQ805" s="153">
        <f>L805+14</f>
        <v>14</v>
      </c>
      <c r="AR805" s="88"/>
      <c r="AS805" s="153">
        <f t="shared" si="106"/>
        <v>28</v>
      </c>
      <c r="AT805" s="88"/>
      <c r="AU805" s="85"/>
      <c r="AV805" s="94"/>
      <c r="AW805" s="199"/>
      <c r="AX805" s="200"/>
    </row>
    <row r="806" spans="1:50" s="1" customFormat="1" ht="15" customHeight="1" x14ac:dyDescent="0.25">
      <c r="A806" s="1" t="s">
        <v>689</v>
      </c>
      <c r="B806" s="147" t="s">
        <v>674</v>
      </c>
      <c r="C806" s="148" t="s">
        <v>647</v>
      </c>
      <c r="D806" s="213" t="s">
        <v>47</v>
      </c>
      <c r="E806" s="149" t="s">
        <v>138</v>
      </c>
      <c r="F806" s="217" t="s">
        <v>49</v>
      </c>
      <c r="G806" s="213" t="s">
        <v>173</v>
      </c>
      <c r="H806" s="150">
        <v>25</v>
      </c>
      <c r="I806" s="114"/>
      <c r="J806" s="110"/>
      <c r="K806" s="110"/>
      <c r="L806" s="110"/>
      <c r="M806" s="185" t="s">
        <v>1292</v>
      </c>
      <c r="N806" s="94"/>
      <c r="O806" s="74"/>
      <c r="P806" s="111"/>
      <c r="Q806" s="153">
        <f t="shared" si="289"/>
        <v>3</v>
      </c>
      <c r="R806" s="88"/>
      <c r="S806" s="153">
        <f t="shared" si="318"/>
        <v>7</v>
      </c>
      <c r="T806" s="88"/>
      <c r="U806" s="153">
        <f t="shared" si="272"/>
        <v>14</v>
      </c>
      <c r="V806" s="88"/>
      <c r="W806" s="153">
        <f t="shared" si="103"/>
        <v>28</v>
      </c>
      <c r="X806" s="88"/>
      <c r="Y806" s="85"/>
      <c r="Z806" s="175"/>
      <c r="AA806" s="83"/>
      <c r="AB806" s="153">
        <f t="shared" ref="AB806" si="332">K806+3</f>
        <v>3</v>
      </c>
      <c r="AC806" s="88"/>
      <c r="AD806" s="153">
        <f t="shared" ref="AD806" si="333">K806+7</f>
        <v>7</v>
      </c>
      <c r="AE806" s="88"/>
      <c r="AF806" s="153">
        <f t="shared" ref="AF806" si="334">K806+14</f>
        <v>14</v>
      </c>
      <c r="AG806" s="88"/>
      <c r="AH806" s="153">
        <f t="shared" si="319"/>
        <v>28</v>
      </c>
      <c r="AI806" s="88"/>
      <c r="AJ806" s="85"/>
      <c r="AK806" s="175"/>
      <c r="AL806" s="67"/>
      <c r="AM806" s="153">
        <f t="shared" si="104"/>
        <v>3</v>
      </c>
      <c r="AN806" s="88"/>
      <c r="AO806" s="153">
        <f t="shared" si="105"/>
        <v>7</v>
      </c>
      <c r="AP806" s="88"/>
      <c r="AQ806" s="153">
        <f t="shared" ref="AQ806" si="335">L806+14</f>
        <v>14</v>
      </c>
      <c r="AR806" s="88"/>
      <c r="AS806" s="153">
        <f t="shared" si="106"/>
        <v>28</v>
      </c>
      <c r="AT806" s="88"/>
      <c r="AU806" s="85"/>
      <c r="AV806" s="94"/>
      <c r="AW806" s="199"/>
      <c r="AX806" s="200"/>
    </row>
    <row r="807" spans="1:50" s="1" customFormat="1" ht="15" customHeight="1" x14ac:dyDescent="0.25">
      <c r="A807" s="1" t="s">
        <v>690</v>
      </c>
      <c r="B807" s="147" t="s">
        <v>674</v>
      </c>
      <c r="C807" s="148" t="s">
        <v>648</v>
      </c>
      <c r="D807" s="213" t="s">
        <v>47</v>
      </c>
      <c r="E807" s="149" t="s">
        <v>138</v>
      </c>
      <c r="F807" s="217" t="s">
        <v>49</v>
      </c>
      <c r="G807" s="213" t="s">
        <v>173</v>
      </c>
      <c r="H807" s="150">
        <v>25</v>
      </c>
      <c r="I807" s="114"/>
      <c r="J807" s="110"/>
      <c r="K807" s="110"/>
      <c r="L807" s="110"/>
      <c r="M807" s="185" t="s">
        <v>1292</v>
      </c>
      <c r="N807" s="94"/>
      <c r="O807" s="74"/>
      <c r="P807" s="111"/>
      <c r="Q807" s="153">
        <f t="shared" si="289"/>
        <v>3</v>
      </c>
      <c r="R807" s="88"/>
      <c r="S807" s="153">
        <f t="shared" si="318"/>
        <v>7</v>
      </c>
      <c r="T807" s="88"/>
      <c r="U807" s="153">
        <f t="shared" si="272"/>
        <v>14</v>
      </c>
      <c r="V807" s="88"/>
      <c r="W807" s="153">
        <f t="shared" si="103"/>
        <v>28</v>
      </c>
      <c r="X807" s="88"/>
      <c r="Y807" s="85"/>
      <c r="Z807" s="175"/>
      <c r="AA807" s="83"/>
      <c r="AB807" s="153">
        <f>K807+3</f>
        <v>3</v>
      </c>
      <c r="AC807" s="88"/>
      <c r="AD807" s="153">
        <f>K807+7</f>
        <v>7</v>
      </c>
      <c r="AE807" s="88"/>
      <c r="AF807" s="153">
        <f>K807+14</f>
        <v>14</v>
      </c>
      <c r="AG807" s="88"/>
      <c r="AH807" s="153">
        <f t="shared" si="319"/>
        <v>28</v>
      </c>
      <c r="AI807" s="88"/>
      <c r="AJ807" s="85"/>
      <c r="AK807" s="175"/>
      <c r="AL807" s="67"/>
      <c r="AM807" s="153">
        <f t="shared" si="104"/>
        <v>3</v>
      </c>
      <c r="AN807" s="88"/>
      <c r="AO807" s="153">
        <f t="shared" si="105"/>
        <v>7</v>
      </c>
      <c r="AP807" s="88"/>
      <c r="AQ807" s="153">
        <f>L807+14</f>
        <v>14</v>
      </c>
      <c r="AR807" s="88"/>
      <c r="AS807" s="153">
        <f t="shared" si="106"/>
        <v>28</v>
      </c>
      <c r="AT807" s="88"/>
      <c r="AU807" s="85"/>
      <c r="AV807" s="94"/>
      <c r="AW807" s="199"/>
      <c r="AX807" s="200"/>
    </row>
    <row r="808" spans="1:50" s="1" customFormat="1" ht="15" customHeight="1" x14ac:dyDescent="0.25">
      <c r="A808" s="1" t="s">
        <v>691</v>
      </c>
      <c r="B808" s="147" t="s">
        <v>674</v>
      </c>
      <c r="C808" s="148" t="s">
        <v>649</v>
      </c>
      <c r="D808" s="213" t="s">
        <v>47</v>
      </c>
      <c r="E808" s="149" t="s">
        <v>138</v>
      </c>
      <c r="F808" s="217" t="s">
        <v>49</v>
      </c>
      <c r="G808" s="213" t="s">
        <v>173</v>
      </c>
      <c r="H808" s="150">
        <v>25</v>
      </c>
      <c r="I808" s="114"/>
      <c r="J808" s="110"/>
      <c r="K808" s="110"/>
      <c r="L808" s="110"/>
      <c r="M808" s="185" t="s">
        <v>1292</v>
      </c>
      <c r="N808" s="94"/>
      <c r="O808" s="74"/>
      <c r="P808" s="111"/>
      <c r="Q808" s="153">
        <f t="shared" si="289"/>
        <v>3</v>
      </c>
      <c r="R808" s="88"/>
      <c r="S808" s="153">
        <f t="shared" si="318"/>
        <v>7</v>
      </c>
      <c r="T808" s="88"/>
      <c r="U808" s="153">
        <f t="shared" si="272"/>
        <v>14</v>
      </c>
      <c r="V808" s="88"/>
      <c r="W808" s="153">
        <f t="shared" ref="W808:W835" si="336">J808+28</f>
        <v>28</v>
      </c>
      <c r="X808" s="88"/>
      <c r="Y808" s="85"/>
      <c r="Z808" s="175"/>
      <c r="AA808" s="83"/>
      <c r="AB808" s="153">
        <f>K808+3</f>
        <v>3</v>
      </c>
      <c r="AC808" s="88"/>
      <c r="AD808" s="153">
        <f>K808+7</f>
        <v>7</v>
      </c>
      <c r="AE808" s="88"/>
      <c r="AF808" s="153">
        <f>K808+14</f>
        <v>14</v>
      </c>
      <c r="AG808" s="88"/>
      <c r="AH808" s="153">
        <f t="shared" si="319"/>
        <v>28</v>
      </c>
      <c r="AI808" s="88"/>
      <c r="AJ808" s="85"/>
      <c r="AK808" s="175"/>
      <c r="AL808" s="67"/>
      <c r="AM808" s="153">
        <f t="shared" ref="AM808:AM835" si="337">L808+3</f>
        <v>3</v>
      </c>
      <c r="AN808" s="88"/>
      <c r="AO808" s="153">
        <f t="shared" ref="AO808:AO835" si="338">L808+7</f>
        <v>7</v>
      </c>
      <c r="AP808" s="88"/>
      <c r="AQ808" s="153">
        <f>L808+14</f>
        <v>14</v>
      </c>
      <c r="AR808" s="88"/>
      <c r="AS808" s="153">
        <f t="shared" ref="AS808:AS835" si="339">L808+28</f>
        <v>28</v>
      </c>
      <c r="AT808" s="88"/>
      <c r="AU808" s="85"/>
      <c r="AV808" s="94"/>
      <c r="AW808" s="199"/>
      <c r="AX808" s="200"/>
    </row>
    <row r="809" spans="1:50" s="1" customFormat="1" ht="15" customHeight="1" x14ac:dyDescent="0.25">
      <c r="A809" s="1" t="s">
        <v>692</v>
      </c>
      <c r="B809" s="147" t="s">
        <v>674</v>
      </c>
      <c r="C809" s="148" t="s">
        <v>650</v>
      </c>
      <c r="D809" s="213" t="s">
        <v>47</v>
      </c>
      <c r="E809" s="149" t="s">
        <v>138</v>
      </c>
      <c r="F809" s="217" t="s">
        <v>49</v>
      </c>
      <c r="G809" s="213" t="s">
        <v>173</v>
      </c>
      <c r="H809" s="150">
        <v>25</v>
      </c>
      <c r="I809" s="114"/>
      <c r="J809" s="110"/>
      <c r="K809" s="110"/>
      <c r="L809" s="110"/>
      <c r="M809" s="185" t="s">
        <v>1292</v>
      </c>
      <c r="N809" s="94"/>
      <c r="O809" s="74"/>
      <c r="P809" s="111"/>
      <c r="Q809" s="153">
        <f t="shared" si="289"/>
        <v>3</v>
      </c>
      <c r="R809" s="88"/>
      <c r="S809" s="153">
        <f t="shared" si="318"/>
        <v>7</v>
      </c>
      <c r="T809" s="88"/>
      <c r="U809" s="153">
        <f t="shared" si="272"/>
        <v>14</v>
      </c>
      <c r="V809" s="88"/>
      <c r="W809" s="153">
        <f t="shared" si="336"/>
        <v>28</v>
      </c>
      <c r="X809" s="88"/>
      <c r="Y809" s="85"/>
      <c r="Z809" s="175"/>
      <c r="AA809" s="83"/>
      <c r="AB809" s="153">
        <f>K809+3</f>
        <v>3</v>
      </c>
      <c r="AC809" s="88"/>
      <c r="AD809" s="153">
        <f>K809+7</f>
        <v>7</v>
      </c>
      <c r="AE809" s="88"/>
      <c r="AF809" s="153">
        <f>K809+14</f>
        <v>14</v>
      </c>
      <c r="AG809" s="88"/>
      <c r="AH809" s="153">
        <f t="shared" si="319"/>
        <v>28</v>
      </c>
      <c r="AI809" s="88"/>
      <c r="AJ809" s="85"/>
      <c r="AK809" s="175"/>
      <c r="AL809" s="67"/>
      <c r="AM809" s="153">
        <f t="shared" si="337"/>
        <v>3</v>
      </c>
      <c r="AN809" s="88"/>
      <c r="AO809" s="153">
        <f t="shared" si="338"/>
        <v>7</v>
      </c>
      <c r="AP809" s="88"/>
      <c r="AQ809" s="153">
        <f>L809+14</f>
        <v>14</v>
      </c>
      <c r="AR809" s="88"/>
      <c r="AS809" s="153">
        <f t="shared" si="339"/>
        <v>28</v>
      </c>
      <c r="AT809" s="88"/>
      <c r="AU809" s="85"/>
      <c r="AV809" s="94"/>
      <c r="AW809" s="199"/>
      <c r="AX809" s="200"/>
    </row>
    <row r="810" spans="1:50" s="1" customFormat="1" ht="15" customHeight="1" x14ac:dyDescent="0.25">
      <c r="A810" s="1" t="s">
        <v>693</v>
      </c>
      <c r="B810" s="147" t="s">
        <v>674</v>
      </c>
      <c r="C810" s="148" t="s">
        <v>651</v>
      </c>
      <c r="D810" s="213" t="s">
        <v>47</v>
      </c>
      <c r="E810" s="149" t="s">
        <v>138</v>
      </c>
      <c r="F810" s="217" t="s">
        <v>49</v>
      </c>
      <c r="G810" s="213" t="s">
        <v>173</v>
      </c>
      <c r="H810" s="150">
        <v>25</v>
      </c>
      <c r="I810" s="114"/>
      <c r="J810" s="110"/>
      <c r="K810" s="110"/>
      <c r="L810" s="110"/>
      <c r="M810" s="185" t="s">
        <v>1292</v>
      </c>
      <c r="N810" s="94"/>
      <c r="O810" s="74"/>
      <c r="P810" s="111"/>
      <c r="Q810" s="153">
        <f t="shared" si="289"/>
        <v>3</v>
      </c>
      <c r="R810" s="88"/>
      <c r="S810" s="153">
        <f t="shared" si="318"/>
        <v>7</v>
      </c>
      <c r="T810" s="88"/>
      <c r="U810" s="153">
        <f t="shared" si="272"/>
        <v>14</v>
      </c>
      <c r="V810" s="88"/>
      <c r="W810" s="153">
        <f t="shared" si="336"/>
        <v>28</v>
      </c>
      <c r="X810" s="88"/>
      <c r="Y810" s="85"/>
      <c r="Z810" s="175"/>
      <c r="AA810" s="83"/>
      <c r="AB810" s="153">
        <f>K810+3</f>
        <v>3</v>
      </c>
      <c r="AC810" s="88"/>
      <c r="AD810" s="153">
        <f>K810+7</f>
        <v>7</v>
      </c>
      <c r="AE810" s="88"/>
      <c r="AF810" s="153">
        <f>K810+14</f>
        <v>14</v>
      </c>
      <c r="AG810" s="88"/>
      <c r="AH810" s="153">
        <f t="shared" si="319"/>
        <v>28</v>
      </c>
      <c r="AI810" s="88"/>
      <c r="AJ810" s="85"/>
      <c r="AK810" s="175"/>
      <c r="AL810" s="67"/>
      <c r="AM810" s="153">
        <f t="shared" si="337"/>
        <v>3</v>
      </c>
      <c r="AN810" s="88"/>
      <c r="AO810" s="153">
        <f t="shared" si="338"/>
        <v>7</v>
      </c>
      <c r="AP810" s="88"/>
      <c r="AQ810" s="153">
        <f>L810+14</f>
        <v>14</v>
      </c>
      <c r="AR810" s="88"/>
      <c r="AS810" s="153">
        <f t="shared" si="339"/>
        <v>28</v>
      </c>
      <c r="AT810" s="88"/>
      <c r="AU810" s="85"/>
      <c r="AV810" s="94"/>
      <c r="AW810" s="199"/>
      <c r="AX810" s="200"/>
    </row>
    <row r="811" spans="1:50" s="1" customFormat="1" ht="15" customHeight="1" x14ac:dyDescent="0.25">
      <c r="A811" s="1" t="s">
        <v>672</v>
      </c>
      <c r="B811" s="147" t="s">
        <v>674</v>
      </c>
      <c r="C811" s="148" t="s">
        <v>652</v>
      </c>
      <c r="D811" s="213" t="s">
        <v>47</v>
      </c>
      <c r="E811" s="149" t="s">
        <v>138</v>
      </c>
      <c r="F811" s="217" t="s">
        <v>49</v>
      </c>
      <c r="G811" s="213" t="s">
        <v>173</v>
      </c>
      <c r="H811" s="150">
        <v>25</v>
      </c>
      <c r="I811" s="114"/>
      <c r="J811" s="110"/>
      <c r="K811" s="110"/>
      <c r="L811" s="110"/>
      <c r="M811" s="185" t="s">
        <v>1292</v>
      </c>
      <c r="N811" s="94"/>
      <c r="O811" s="74"/>
      <c r="P811" s="111"/>
      <c r="Q811" s="153">
        <f t="shared" si="289"/>
        <v>3</v>
      </c>
      <c r="R811" s="88"/>
      <c r="S811" s="153">
        <f t="shared" si="318"/>
        <v>7</v>
      </c>
      <c r="T811" s="88"/>
      <c r="U811" s="153">
        <f t="shared" si="272"/>
        <v>14</v>
      </c>
      <c r="V811" s="88"/>
      <c r="W811" s="153">
        <f t="shared" si="336"/>
        <v>28</v>
      </c>
      <c r="X811" s="88"/>
      <c r="Y811" s="85"/>
      <c r="Z811" s="175"/>
      <c r="AA811" s="83"/>
      <c r="AB811" s="153">
        <f t="shared" ref="AB811" si="340">K811+3</f>
        <v>3</v>
      </c>
      <c r="AC811" s="88"/>
      <c r="AD811" s="153">
        <f t="shared" ref="AD811" si="341">K811+7</f>
        <v>7</v>
      </c>
      <c r="AE811" s="88"/>
      <c r="AF811" s="153">
        <f t="shared" ref="AF811" si="342">K811+14</f>
        <v>14</v>
      </c>
      <c r="AG811" s="88"/>
      <c r="AH811" s="153">
        <f t="shared" si="319"/>
        <v>28</v>
      </c>
      <c r="AI811" s="88"/>
      <c r="AJ811" s="85"/>
      <c r="AK811" s="175"/>
      <c r="AL811" s="67"/>
      <c r="AM811" s="153">
        <f t="shared" si="337"/>
        <v>3</v>
      </c>
      <c r="AN811" s="88"/>
      <c r="AO811" s="153">
        <f t="shared" si="338"/>
        <v>7</v>
      </c>
      <c r="AP811" s="88"/>
      <c r="AQ811" s="153">
        <f t="shared" ref="AQ811" si="343">L811+14</f>
        <v>14</v>
      </c>
      <c r="AR811" s="88"/>
      <c r="AS811" s="153">
        <f t="shared" si="339"/>
        <v>28</v>
      </c>
      <c r="AT811" s="88"/>
      <c r="AU811" s="85"/>
      <c r="AV811" s="94"/>
      <c r="AW811" s="199"/>
      <c r="AX811" s="200"/>
    </row>
    <row r="812" spans="1:50" s="1" customFormat="1" ht="15" customHeight="1" x14ac:dyDescent="0.25">
      <c r="A812" s="1" t="s">
        <v>694</v>
      </c>
      <c r="B812" s="147" t="s">
        <v>674</v>
      </c>
      <c r="C812" s="148" t="s">
        <v>639</v>
      </c>
      <c r="D812" s="213" t="s">
        <v>47</v>
      </c>
      <c r="E812" s="149" t="s">
        <v>138</v>
      </c>
      <c r="F812" s="217" t="s">
        <v>49</v>
      </c>
      <c r="G812" s="213" t="s">
        <v>173</v>
      </c>
      <c r="H812" s="150">
        <v>25</v>
      </c>
      <c r="I812" s="114"/>
      <c r="J812" s="110"/>
      <c r="K812" s="110"/>
      <c r="L812" s="110"/>
      <c r="M812" s="185" t="s">
        <v>1292</v>
      </c>
      <c r="N812" s="94"/>
      <c r="O812" s="74"/>
      <c r="P812" s="111"/>
      <c r="Q812" s="153">
        <f t="shared" si="289"/>
        <v>3</v>
      </c>
      <c r="R812" s="88"/>
      <c r="S812" s="153">
        <f t="shared" si="318"/>
        <v>7</v>
      </c>
      <c r="T812" s="88"/>
      <c r="U812" s="153">
        <f t="shared" si="272"/>
        <v>14</v>
      </c>
      <c r="V812" s="88"/>
      <c r="W812" s="153">
        <f t="shared" si="336"/>
        <v>28</v>
      </c>
      <c r="X812" s="88"/>
      <c r="Y812" s="85"/>
      <c r="Z812" s="175"/>
      <c r="AA812" s="83"/>
      <c r="AB812" s="153">
        <f>K812+3</f>
        <v>3</v>
      </c>
      <c r="AC812" s="88"/>
      <c r="AD812" s="153">
        <f>K812+7</f>
        <v>7</v>
      </c>
      <c r="AE812" s="88"/>
      <c r="AF812" s="153">
        <f>K812+14</f>
        <v>14</v>
      </c>
      <c r="AG812" s="88"/>
      <c r="AH812" s="153">
        <f t="shared" si="319"/>
        <v>28</v>
      </c>
      <c r="AI812" s="88"/>
      <c r="AJ812" s="85"/>
      <c r="AK812" s="175"/>
      <c r="AL812" s="67"/>
      <c r="AM812" s="153">
        <f t="shared" si="337"/>
        <v>3</v>
      </c>
      <c r="AN812" s="88"/>
      <c r="AO812" s="153">
        <f t="shared" si="338"/>
        <v>7</v>
      </c>
      <c r="AP812" s="88"/>
      <c r="AQ812" s="153">
        <f>L812+14</f>
        <v>14</v>
      </c>
      <c r="AR812" s="88"/>
      <c r="AS812" s="153">
        <f t="shared" si="339"/>
        <v>28</v>
      </c>
      <c r="AT812" s="88"/>
      <c r="AU812" s="85"/>
      <c r="AV812" s="94"/>
      <c r="AW812" s="199"/>
      <c r="AX812" s="200"/>
    </row>
    <row r="813" spans="1:50" s="1" customFormat="1" ht="15" customHeight="1" x14ac:dyDescent="0.25">
      <c r="A813" s="1" t="s">
        <v>739</v>
      </c>
      <c r="B813" s="147" t="s">
        <v>674</v>
      </c>
      <c r="C813" s="148" t="s">
        <v>696</v>
      </c>
      <c r="D813" s="213" t="s">
        <v>47</v>
      </c>
      <c r="E813" s="149" t="s">
        <v>152</v>
      </c>
      <c r="F813" s="217" t="s">
        <v>49</v>
      </c>
      <c r="G813" s="213" t="s">
        <v>173</v>
      </c>
      <c r="H813" s="150">
        <v>25</v>
      </c>
      <c r="I813" s="114"/>
      <c r="J813" s="110"/>
      <c r="K813" s="110"/>
      <c r="L813" s="110"/>
      <c r="M813" s="185" t="s">
        <v>1292</v>
      </c>
      <c r="N813" s="94"/>
      <c r="O813" s="74"/>
      <c r="P813" s="111"/>
      <c r="Q813" s="153">
        <f t="shared" si="289"/>
        <v>3</v>
      </c>
      <c r="R813" s="88"/>
      <c r="S813" s="153">
        <f t="shared" si="318"/>
        <v>7</v>
      </c>
      <c r="T813" s="88"/>
      <c r="U813" s="153">
        <f t="shared" si="272"/>
        <v>14</v>
      </c>
      <c r="V813" s="88"/>
      <c r="W813" s="153">
        <f t="shared" si="336"/>
        <v>28</v>
      </c>
      <c r="X813" s="88"/>
      <c r="Y813" s="85"/>
      <c r="Z813" s="175"/>
      <c r="AA813" s="83"/>
      <c r="AB813" s="153">
        <f>K813+3</f>
        <v>3</v>
      </c>
      <c r="AC813" s="88"/>
      <c r="AD813" s="153">
        <f>K813+7</f>
        <v>7</v>
      </c>
      <c r="AE813" s="88"/>
      <c r="AF813" s="153">
        <f>K813+14</f>
        <v>14</v>
      </c>
      <c r="AG813" s="88"/>
      <c r="AH813" s="153">
        <f t="shared" si="319"/>
        <v>28</v>
      </c>
      <c r="AI813" s="88"/>
      <c r="AJ813" s="85"/>
      <c r="AK813" s="175"/>
      <c r="AL813" s="67"/>
      <c r="AM813" s="153">
        <f t="shared" si="337"/>
        <v>3</v>
      </c>
      <c r="AN813" s="88"/>
      <c r="AO813" s="153">
        <f t="shared" si="338"/>
        <v>7</v>
      </c>
      <c r="AP813" s="88"/>
      <c r="AQ813" s="153">
        <f>L813+14</f>
        <v>14</v>
      </c>
      <c r="AR813" s="88"/>
      <c r="AS813" s="153">
        <f t="shared" si="339"/>
        <v>28</v>
      </c>
      <c r="AT813" s="88"/>
      <c r="AU813" s="85"/>
      <c r="AV813" s="94"/>
      <c r="AW813" s="199"/>
      <c r="AX813" s="200"/>
    </row>
    <row r="814" spans="1:50" s="1" customFormat="1" ht="15" customHeight="1" x14ac:dyDescent="0.25">
      <c r="A814" s="1" t="s">
        <v>740</v>
      </c>
      <c r="B814" s="147" t="s">
        <v>674</v>
      </c>
      <c r="C814" s="148" t="s">
        <v>698</v>
      </c>
      <c r="D814" s="213" t="s">
        <v>47</v>
      </c>
      <c r="E814" s="149" t="s">
        <v>152</v>
      </c>
      <c r="F814" s="217" t="s">
        <v>49</v>
      </c>
      <c r="G814" s="213" t="s">
        <v>173</v>
      </c>
      <c r="H814" s="150">
        <v>25</v>
      </c>
      <c r="I814" s="114"/>
      <c r="J814" s="110"/>
      <c r="K814" s="110"/>
      <c r="L814" s="110"/>
      <c r="M814" s="185" t="s">
        <v>1292</v>
      </c>
      <c r="N814" s="94"/>
      <c r="O814" s="74"/>
      <c r="P814" s="111"/>
      <c r="Q814" s="153">
        <f t="shared" si="289"/>
        <v>3</v>
      </c>
      <c r="R814" s="88"/>
      <c r="S814" s="153">
        <f t="shared" si="318"/>
        <v>7</v>
      </c>
      <c r="T814" s="88"/>
      <c r="U814" s="153">
        <f t="shared" si="272"/>
        <v>14</v>
      </c>
      <c r="V814" s="88"/>
      <c r="W814" s="153">
        <f t="shared" si="336"/>
        <v>28</v>
      </c>
      <c r="X814" s="88"/>
      <c r="Y814" s="85"/>
      <c r="Z814" s="175"/>
      <c r="AA814" s="83"/>
      <c r="AB814" s="153">
        <f>K814+3</f>
        <v>3</v>
      </c>
      <c r="AC814" s="88"/>
      <c r="AD814" s="153">
        <f>K814+7</f>
        <v>7</v>
      </c>
      <c r="AE814" s="88"/>
      <c r="AF814" s="153">
        <f>K814+14</f>
        <v>14</v>
      </c>
      <c r="AG814" s="88"/>
      <c r="AH814" s="153">
        <f t="shared" si="319"/>
        <v>28</v>
      </c>
      <c r="AI814" s="88"/>
      <c r="AJ814" s="85"/>
      <c r="AK814" s="175"/>
      <c r="AL814" s="67"/>
      <c r="AM814" s="153">
        <f t="shared" si="337"/>
        <v>3</v>
      </c>
      <c r="AN814" s="88"/>
      <c r="AO814" s="153">
        <f t="shared" si="338"/>
        <v>7</v>
      </c>
      <c r="AP814" s="88"/>
      <c r="AQ814" s="153">
        <f>L814+14</f>
        <v>14</v>
      </c>
      <c r="AR814" s="88"/>
      <c r="AS814" s="153">
        <f t="shared" si="339"/>
        <v>28</v>
      </c>
      <c r="AT814" s="88"/>
      <c r="AU814" s="85"/>
      <c r="AV814" s="94"/>
      <c r="AW814" s="199"/>
      <c r="AX814" s="200"/>
    </row>
    <row r="815" spans="1:50" s="1" customFormat="1" ht="15" customHeight="1" x14ac:dyDescent="0.25">
      <c r="A815" s="1" t="s">
        <v>741</v>
      </c>
      <c r="B815" s="147" t="s">
        <v>674</v>
      </c>
      <c r="C815" s="148" t="s">
        <v>700</v>
      </c>
      <c r="D815" s="213" t="s">
        <v>47</v>
      </c>
      <c r="E815" s="149" t="s">
        <v>152</v>
      </c>
      <c r="F815" s="217" t="s">
        <v>49</v>
      </c>
      <c r="G815" s="213" t="s">
        <v>173</v>
      </c>
      <c r="H815" s="150">
        <v>25</v>
      </c>
      <c r="I815" s="114"/>
      <c r="J815" s="110"/>
      <c r="K815" s="110"/>
      <c r="L815" s="110"/>
      <c r="M815" s="185" t="s">
        <v>1292</v>
      </c>
      <c r="N815" s="94"/>
      <c r="O815" s="74"/>
      <c r="P815" s="111"/>
      <c r="Q815" s="153">
        <f t="shared" si="289"/>
        <v>3</v>
      </c>
      <c r="R815" s="88"/>
      <c r="S815" s="153">
        <f t="shared" si="318"/>
        <v>7</v>
      </c>
      <c r="T815" s="88"/>
      <c r="U815" s="153">
        <f t="shared" ref="U815:U835" si="344">J815+14</f>
        <v>14</v>
      </c>
      <c r="V815" s="88"/>
      <c r="W815" s="153">
        <f t="shared" si="336"/>
        <v>28</v>
      </c>
      <c r="X815" s="88"/>
      <c r="Y815" s="85"/>
      <c r="Z815" s="175"/>
      <c r="AA815" s="83"/>
      <c r="AB815" s="153">
        <f>K815+3</f>
        <v>3</v>
      </c>
      <c r="AC815" s="88"/>
      <c r="AD815" s="153">
        <f>K815+7</f>
        <v>7</v>
      </c>
      <c r="AE815" s="88"/>
      <c r="AF815" s="153">
        <f>K815+14</f>
        <v>14</v>
      </c>
      <c r="AG815" s="88"/>
      <c r="AH815" s="153">
        <f t="shared" si="319"/>
        <v>28</v>
      </c>
      <c r="AI815" s="88"/>
      <c r="AJ815" s="85"/>
      <c r="AK815" s="175"/>
      <c r="AL815" s="67"/>
      <c r="AM815" s="153">
        <f t="shared" si="337"/>
        <v>3</v>
      </c>
      <c r="AN815" s="88"/>
      <c r="AO815" s="153">
        <f t="shared" si="338"/>
        <v>7</v>
      </c>
      <c r="AP815" s="88"/>
      <c r="AQ815" s="153">
        <f>L815+14</f>
        <v>14</v>
      </c>
      <c r="AR815" s="88"/>
      <c r="AS815" s="153">
        <f t="shared" si="339"/>
        <v>28</v>
      </c>
      <c r="AT815" s="88"/>
      <c r="AU815" s="85"/>
      <c r="AV815" s="94"/>
      <c r="AW815" s="199"/>
      <c r="AX815" s="200"/>
    </row>
    <row r="816" spans="1:50" s="1" customFormat="1" ht="15" customHeight="1" x14ac:dyDescent="0.25">
      <c r="A816" s="1" t="s">
        <v>742</v>
      </c>
      <c r="B816" s="147" t="s">
        <v>674</v>
      </c>
      <c r="C816" s="148" t="s">
        <v>702</v>
      </c>
      <c r="D816" s="213" t="s">
        <v>47</v>
      </c>
      <c r="E816" s="149" t="s">
        <v>152</v>
      </c>
      <c r="F816" s="217" t="s">
        <v>49</v>
      </c>
      <c r="G816" s="213" t="s">
        <v>173</v>
      </c>
      <c r="H816" s="150">
        <v>25</v>
      </c>
      <c r="I816" s="114"/>
      <c r="J816" s="110"/>
      <c r="K816" s="110"/>
      <c r="L816" s="110"/>
      <c r="M816" s="185" t="s">
        <v>1292</v>
      </c>
      <c r="N816" s="94"/>
      <c r="O816" s="74"/>
      <c r="P816" s="111"/>
      <c r="Q816" s="153">
        <f t="shared" si="289"/>
        <v>3</v>
      </c>
      <c r="R816" s="88"/>
      <c r="S816" s="153">
        <f t="shared" si="318"/>
        <v>7</v>
      </c>
      <c r="T816" s="88"/>
      <c r="U816" s="153">
        <f t="shared" si="344"/>
        <v>14</v>
      </c>
      <c r="V816" s="88"/>
      <c r="W816" s="153">
        <f t="shared" si="336"/>
        <v>28</v>
      </c>
      <c r="X816" s="88"/>
      <c r="Y816" s="85"/>
      <c r="Z816" s="175"/>
      <c r="AA816" s="83"/>
      <c r="AB816" s="153">
        <f t="shared" ref="AB816" si="345">K816+3</f>
        <v>3</v>
      </c>
      <c r="AC816" s="88"/>
      <c r="AD816" s="153">
        <f t="shared" ref="AD816" si="346">K816+7</f>
        <v>7</v>
      </c>
      <c r="AE816" s="88"/>
      <c r="AF816" s="153">
        <f t="shared" ref="AF816" si="347">K816+14</f>
        <v>14</v>
      </c>
      <c r="AG816" s="88"/>
      <c r="AH816" s="153">
        <f t="shared" si="319"/>
        <v>28</v>
      </c>
      <c r="AI816" s="88"/>
      <c r="AJ816" s="85"/>
      <c r="AK816" s="175"/>
      <c r="AL816" s="67"/>
      <c r="AM816" s="153">
        <f t="shared" si="337"/>
        <v>3</v>
      </c>
      <c r="AN816" s="88"/>
      <c r="AO816" s="153">
        <f t="shared" si="338"/>
        <v>7</v>
      </c>
      <c r="AP816" s="88"/>
      <c r="AQ816" s="153">
        <f t="shared" ref="AQ816" si="348">L816+14</f>
        <v>14</v>
      </c>
      <c r="AR816" s="88"/>
      <c r="AS816" s="153">
        <f t="shared" si="339"/>
        <v>28</v>
      </c>
      <c r="AT816" s="88"/>
      <c r="AU816" s="85"/>
      <c r="AV816" s="94"/>
      <c r="AW816" s="199"/>
      <c r="AX816" s="200"/>
    </row>
    <row r="817" spans="1:50" s="1" customFormat="1" ht="15" customHeight="1" x14ac:dyDescent="0.25">
      <c r="A817" s="1" t="s">
        <v>743</v>
      </c>
      <c r="B817" s="147" t="s">
        <v>674</v>
      </c>
      <c r="C817" s="148" t="s">
        <v>704</v>
      </c>
      <c r="D817" s="213" t="s">
        <v>47</v>
      </c>
      <c r="E817" s="149" t="s">
        <v>152</v>
      </c>
      <c r="F817" s="217" t="s">
        <v>49</v>
      </c>
      <c r="G817" s="213" t="s">
        <v>173</v>
      </c>
      <c r="H817" s="150">
        <v>25</v>
      </c>
      <c r="I817" s="114"/>
      <c r="J817" s="110"/>
      <c r="K817" s="110"/>
      <c r="L817" s="110"/>
      <c r="M817" s="185" t="s">
        <v>1292</v>
      </c>
      <c r="N817" s="94"/>
      <c r="O817" s="74"/>
      <c r="P817" s="111"/>
      <c r="Q817" s="153">
        <f t="shared" si="289"/>
        <v>3</v>
      </c>
      <c r="R817" s="88"/>
      <c r="S817" s="153">
        <f t="shared" si="318"/>
        <v>7</v>
      </c>
      <c r="T817" s="88"/>
      <c r="U817" s="153">
        <f t="shared" si="344"/>
        <v>14</v>
      </c>
      <c r="V817" s="88"/>
      <c r="W817" s="153">
        <f t="shared" si="336"/>
        <v>28</v>
      </c>
      <c r="X817" s="88"/>
      <c r="Y817" s="85"/>
      <c r="Z817" s="175"/>
      <c r="AA817" s="83"/>
      <c r="AB817" s="153">
        <f>K817+3</f>
        <v>3</v>
      </c>
      <c r="AC817" s="88"/>
      <c r="AD817" s="153">
        <f>K817+7</f>
        <v>7</v>
      </c>
      <c r="AE817" s="88"/>
      <c r="AF817" s="153">
        <f>K817+14</f>
        <v>14</v>
      </c>
      <c r="AG817" s="88"/>
      <c r="AH817" s="153">
        <f t="shared" si="319"/>
        <v>28</v>
      </c>
      <c r="AI817" s="88"/>
      <c r="AJ817" s="85"/>
      <c r="AK817" s="175"/>
      <c r="AL817" s="67"/>
      <c r="AM817" s="153">
        <f t="shared" si="337"/>
        <v>3</v>
      </c>
      <c r="AN817" s="88"/>
      <c r="AO817" s="153">
        <f t="shared" si="338"/>
        <v>7</v>
      </c>
      <c r="AP817" s="88"/>
      <c r="AQ817" s="153">
        <f>L817+14</f>
        <v>14</v>
      </c>
      <c r="AR817" s="88"/>
      <c r="AS817" s="153">
        <f t="shared" si="339"/>
        <v>28</v>
      </c>
      <c r="AT817" s="88"/>
      <c r="AU817" s="85"/>
      <c r="AV817" s="94"/>
      <c r="AW817" s="199"/>
      <c r="AX817" s="200"/>
    </row>
    <row r="818" spans="1:50" s="1" customFormat="1" ht="15" customHeight="1" x14ac:dyDescent="0.25">
      <c r="A818" s="1" t="s">
        <v>744</v>
      </c>
      <c r="B818" s="147" t="s">
        <v>674</v>
      </c>
      <c r="C818" s="148" t="s">
        <v>706</v>
      </c>
      <c r="D818" s="213" t="s">
        <v>47</v>
      </c>
      <c r="E818" s="149" t="s">
        <v>152</v>
      </c>
      <c r="F818" s="217" t="s">
        <v>49</v>
      </c>
      <c r="G818" s="213" t="s">
        <v>173</v>
      </c>
      <c r="H818" s="150">
        <v>25</v>
      </c>
      <c r="I818" s="114"/>
      <c r="J818" s="110"/>
      <c r="K818" s="110"/>
      <c r="L818" s="110"/>
      <c r="M818" s="185" t="s">
        <v>1292</v>
      </c>
      <c r="N818" s="94"/>
      <c r="O818" s="74"/>
      <c r="P818" s="111"/>
      <c r="Q818" s="153">
        <f t="shared" si="289"/>
        <v>3</v>
      </c>
      <c r="R818" s="88"/>
      <c r="S818" s="153">
        <f t="shared" si="318"/>
        <v>7</v>
      </c>
      <c r="T818" s="88"/>
      <c r="U818" s="153">
        <f t="shared" si="344"/>
        <v>14</v>
      </c>
      <c r="V818" s="88"/>
      <c r="W818" s="153">
        <f t="shared" si="336"/>
        <v>28</v>
      </c>
      <c r="X818" s="88"/>
      <c r="Y818" s="85"/>
      <c r="Z818" s="175"/>
      <c r="AA818" s="83"/>
      <c r="AB818" s="153">
        <f>K818+3</f>
        <v>3</v>
      </c>
      <c r="AC818" s="88"/>
      <c r="AD818" s="153">
        <f>K818+7</f>
        <v>7</v>
      </c>
      <c r="AE818" s="88"/>
      <c r="AF818" s="153">
        <f>K818+14</f>
        <v>14</v>
      </c>
      <c r="AG818" s="88"/>
      <c r="AH818" s="153">
        <f t="shared" si="319"/>
        <v>28</v>
      </c>
      <c r="AI818" s="88"/>
      <c r="AJ818" s="85"/>
      <c r="AK818" s="175"/>
      <c r="AL818" s="67"/>
      <c r="AM818" s="153">
        <f t="shared" si="337"/>
        <v>3</v>
      </c>
      <c r="AN818" s="88"/>
      <c r="AO818" s="153">
        <f t="shared" si="338"/>
        <v>7</v>
      </c>
      <c r="AP818" s="88"/>
      <c r="AQ818" s="153">
        <f>L818+14</f>
        <v>14</v>
      </c>
      <c r="AR818" s="88"/>
      <c r="AS818" s="153">
        <f t="shared" si="339"/>
        <v>28</v>
      </c>
      <c r="AT818" s="88"/>
      <c r="AU818" s="85"/>
      <c r="AV818" s="94"/>
      <c r="AW818" s="199"/>
      <c r="AX818" s="200"/>
    </row>
    <row r="819" spans="1:50" s="1" customFormat="1" ht="15" customHeight="1" x14ac:dyDescent="0.25">
      <c r="A819" s="1" t="s">
        <v>745</v>
      </c>
      <c r="B819" s="147" t="s">
        <v>674</v>
      </c>
      <c r="C819" s="148" t="s">
        <v>708</v>
      </c>
      <c r="D819" s="213" t="s">
        <v>47</v>
      </c>
      <c r="E819" s="149" t="s">
        <v>152</v>
      </c>
      <c r="F819" s="217" t="s">
        <v>49</v>
      </c>
      <c r="G819" s="213" t="s">
        <v>173</v>
      </c>
      <c r="H819" s="150">
        <v>25</v>
      </c>
      <c r="I819" s="114"/>
      <c r="J819" s="110"/>
      <c r="K819" s="110"/>
      <c r="L819" s="110"/>
      <c r="M819" s="185" t="s">
        <v>1292</v>
      </c>
      <c r="N819" s="94"/>
      <c r="O819" s="74"/>
      <c r="P819" s="111"/>
      <c r="Q819" s="153">
        <f t="shared" si="289"/>
        <v>3</v>
      </c>
      <c r="R819" s="88"/>
      <c r="S819" s="153">
        <f t="shared" si="318"/>
        <v>7</v>
      </c>
      <c r="T819" s="88"/>
      <c r="U819" s="153">
        <f t="shared" si="344"/>
        <v>14</v>
      </c>
      <c r="V819" s="88"/>
      <c r="W819" s="153">
        <f t="shared" si="336"/>
        <v>28</v>
      </c>
      <c r="X819" s="88"/>
      <c r="Y819" s="85"/>
      <c r="Z819" s="175"/>
      <c r="AA819" s="83"/>
      <c r="AB819" s="153">
        <f>K819+3</f>
        <v>3</v>
      </c>
      <c r="AC819" s="88"/>
      <c r="AD819" s="153">
        <f>K819+7</f>
        <v>7</v>
      </c>
      <c r="AE819" s="88"/>
      <c r="AF819" s="153">
        <f>K819+14</f>
        <v>14</v>
      </c>
      <c r="AG819" s="88"/>
      <c r="AH819" s="153">
        <f t="shared" si="319"/>
        <v>28</v>
      </c>
      <c r="AI819" s="88"/>
      <c r="AJ819" s="85"/>
      <c r="AK819" s="175"/>
      <c r="AL819" s="67"/>
      <c r="AM819" s="153">
        <f t="shared" si="337"/>
        <v>3</v>
      </c>
      <c r="AN819" s="88"/>
      <c r="AO819" s="153">
        <f t="shared" si="338"/>
        <v>7</v>
      </c>
      <c r="AP819" s="88"/>
      <c r="AQ819" s="153">
        <f>L819+14</f>
        <v>14</v>
      </c>
      <c r="AR819" s="88"/>
      <c r="AS819" s="153">
        <f t="shared" si="339"/>
        <v>28</v>
      </c>
      <c r="AT819" s="88"/>
      <c r="AU819" s="85"/>
      <c r="AV819" s="94"/>
      <c r="AW819" s="199"/>
      <c r="AX819" s="200"/>
    </row>
    <row r="820" spans="1:50" s="1" customFormat="1" ht="15" customHeight="1" x14ac:dyDescent="0.25">
      <c r="A820" s="1" t="s">
        <v>746</v>
      </c>
      <c r="B820" s="147" t="s">
        <v>674</v>
      </c>
      <c r="C820" s="148" t="s">
        <v>710</v>
      </c>
      <c r="D820" s="213" t="s">
        <v>47</v>
      </c>
      <c r="E820" s="149" t="s">
        <v>152</v>
      </c>
      <c r="F820" s="217" t="s">
        <v>49</v>
      </c>
      <c r="G820" s="213" t="s">
        <v>173</v>
      </c>
      <c r="H820" s="150">
        <v>25</v>
      </c>
      <c r="I820" s="114"/>
      <c r="J820" s="110"/>
      <c r="K820" s="110"/>
      <c r="L820" s="110"/>
      <c r="M820" s="185" t="s">
        <v>1292</v>
      </c>
      <c r="N820" s="94"/>
      <c r="O820" s="74"/>
      <c r="P820" s="111"/>
      <c r="Q820" s="153">
        <f t="shared" si="289"/>
        <v>3</v>
      </c>
      <c r="R820" s="88"/>
      <c r="S820" s="153">
        <f t="shared" si="318"/>
        <v>7</v>
      </c>
      <c r="T820" s="88"/>
      <c r="U820" s="153">
        <f t="shared" si="344"/>
        <v>14</v>
      </c>
      <c r="V820" s="88"/>
      <c r="W820" s="153">
        <f t="shared" si="336"/>
        <v>28</v>
      </c>
      <c r="X820" s="88"/>
      <c r="Y820" s="85"/>
      <c r="Z820" s="175"/>
      <c r="AA820" s="83"/>
      <c r="AB820" s="153">
        <f>K820+3</f>
        <v>3</v>
      </c>
      <c r="AC820" s="88"/>
      <c r="AD820" s="153">
        <f>K820+7</f>
        <v>7</v>
      </c>
      <c r="AE820" s="88"/>
      <c r="AF820" s="153">
        <f>K820+14</f>
        <v>14</v>
      </c>
      <c r="AG820" s="88"/>
      <c r="AH820" s="153">
        <f t="shared" si="319"/>
        <v>28</v>
      </c>
      <c r="AI820" s="88"/>
      <c r="AJ820" s="85"/>
      <c r="AK820" s="175"/>
      <c r="AL820" s="67"/>
      <c r="AM820" s="153">
        <f t="shared" si="337"/>
        <v>3</v>
      </c>
      <c r="AN820" s="88"/>
      <c r="AO820" s="153">
        <f t="shared" si="338"/>
        <v>7</v>
      </c>
      <c r="AP820" s="88"/>
      <c r="AQ820" s="153">
        <f>L820+14</f>
        <v>14</v>
      </c>
      <c r="AR820" s="88"/>
      <c r="AS820" s="153">
        <f t="shared" si="339"/>
        <v>28</v>
      </c>
      <c r="AT820" s="88"/>
      <c r="AU820" s="85"/>
      <c r="AV820" s="94"/>
      <c r="AW820" s="199"/>
      <c r="AX820" s="200"/>
    </row>
    <row r="821" spans="1:50" s="1" customFormat="1" ht="15" customHeight="1" x14ac:dyDescent="0.25">
      <c r="A821" s="1" t="s">
        <v>747</v>
      </c>
      <c r="B821" s="147" t="s">
        <v>674</v>
      </c>
      <c r="C821" s="148" t="s">
        <v>712</v>
      </c>
      <c r="D821" s="213" t="s">
        <v>47</v>
      </c>
      <c r="E821" s="149" t="s">
        <v>152</v>
      </c>
      <c r="F821" s="217" t="s">
        <v>49</v>
      </c>
      <c r="G821" s="213" t="s">
        <v>173</v>
      </c>
      <c r="H821" s="150">
        <v>25</v>
      </c>
      <c r="I821" s="114"/>
      <c r="J821" s="110"/>
      <c r="K821" s="110"/>
      <c r="L821" s="110"/>
      <c r="M821" s="185" t="s">
        <v>1292</v>
      </c>
      <c r="N821" s="94"/>
      <c r="O821" s="74"/>
      <c r="P821" s="111"/>
      <c r="Q821" s="153">
        <f t="shared" si="289"/>
        <v>3</v>
      </c>
      <c r="R821" s="88"/>
      <c r="S821" s="153">
        <f t="shared" si="318"/>
        <v>7</v>
      </c>
      <c r="T821" s="88"/>
      <c r="U821" s="153">
        <f t="shared" si="344"/>
        <v>14</v>
      </c>
      <c r="V821" s="88"/>
      <c r="W821" s="153">
        <f t="shared" si="336"/>
        <v>28</v>
      </c>
      <c r="X821" s="88"/>
      <c r="Y821" s="85"/>
      <c r="Z821" s="175"/>
      <c r="AA821" s="83"/>
      <c r="AB821" s="153">
        <f t="shared" ref="AB821:AB828" si="349">K821+3</f>
        <v>3</v>
      </c>
      <c r="AC821" s="88"/>
      <c r="AD821" s="153">
        <f t="shared" ref="AD821:AD828" si="350">K821+7</f>
        <v>7</v>
      </c>
      <c r="AE821" s="88"/>
      <c r="AF821" s="153">
        <f t="shared" ref="AF821:AF828" si="351">K821+14</f>
        <v>14</v>
      </c>
      <c r="AG821" s="88"/>
      <c r="AH821" s="153">
        <f t="shared" si="319"/>
        <v>28</v>
      </c>
      <c r="AI821" s="88"/>
      <c r="AJ821" s="85"/>
      <c r="AK821" s="175"/>
      <c r="AL821" s="67"/>
      <c r="AM821" s="153">
        <f t="shared" si="337"/>
        <v>3</v>
      </c>
      <c r="AN821" s="88"/>
      <c r="AO821" s="153">
        <f t="shared" si="338"/>
        <v>7</v>
      </c>
      <c r="AP821" s="88"/>
      <c r="AQ821" s="153">
        <f t="shared" ref="AQ821:AQ828" si="352">L821+14</f>
        <v>14</v>
      </c>
      <c r="AR821" s="88"/>
      <c r="AS821" s="153">
        <f t="shared" si="339"/>
        <v>28</v>
      </c>
      <c r="AT821" s="88"/>
      <c r="AU821" s="85"/>
      <c r="AV821" s="94"/>
      <c r="AW821" s="199"/>
      <c r="AX821" s="200"/>
    </row>
    <row r="822" spans="1:50" s="1" customFormat="1" ht="15" customHeight="1" x14ac:dyDescent="0.25">
      <c r="A822" s="1" t="s">
        <v>748</v>
      </c>
      <c r="B822" s="147" t="s">
        <v>674</v>
      </c>
      <c r="C822" s="148" t="s">
        <v>714</v>
      </c>
      <c r="D822" s="213" t="s">
        <v>47</v>
      </c>
      <c r="E822" s="149" t="s">
        <v>152</v>
      </c>
      <c r="F822" s="217" t="s">
        <v>49</v>
      </c>
      <c r="G822" s="213" t="s">
        <v>173</v>
      </c>
      <c r="H822" s="150">
        <v>25</v>
      </c>
      <c r="I822" s="114"/>
      <c r="J822" s="110"/>
      <c r="K822" s="110"/>
      <c r="L822" s="110"/>
      <c r="M822" s="185" t="s">
        <v>1292</v>
      </c>
      <c r="N822" s="94"/>
      <c r="O822" s="74"/>
      <c r="P822" s="111"/>
      <c r="Q822" s="153">
        <f t="shared" si="289"/>
        <v>3</v>
      </c>
      <c r="R822" s="88"/>
      <c r="S822" s="153">
        <f t="shared" si="318"/>
        <v>7</v>
      </c>
      <c r="T822" s="88"/>
      <c r="U822" s="153">
        <f t="shared" si="344"/>
        <v>14</v>
      </c>
      <c r="V822" s="88"/>
      <c r="W822" s="153">
        <f t="shared" si="336"/>
        <v>28</v>
      </c>
      <c r="X822" s="88"/>
      <c r="Y822" s="85"/>
      <c r="Z822" s="175"/>
      <c r="AA822" s="83"/>
      <c r="AB822" s="153">
        <f t="shared" si="349"/>
        <v>3</v>
      </c>
      <c r="AC822" s="88"/>
      <c r="AD822" s="153">
        <f t="shared" si="350"/>
        <v>7</v>
      </c>
      <c r="AE822" s="88"/>
      <c r="AF822" s="153">
        <f t="shared" si="351"/>
        <v>14</v>
      </c>
      <c r="AG822" s="88"/>
      <c r="AH822" s="153">
        <f t="shared" si="319"/>
        <v>28</v>
      </c>
      <c r="AI822" s="88"/>
      <c r="AJ822" s="85"/>
      <c r="AK822" s="175"/>
      <c r="AL822" s="67"/>
      <c r="AM822" s="153">
        <f t="shared" si="337"/>
        <v>3</v>
      </c>
      <c r="AN822" s="88"/>
      <c r="AO822" s="153">
        <f t="shared" si="338"/>
        <v>7</v>
      </c>
      <c r="AP822" s="88"/>
      <c r="AQ822" s="153">
        <f t="shared" si="352"/>
        <v>14</v>
      </c>
      <c r="AR822" s="88"/>
      <c r="AS822" s="153">
        <f t="shared" si="339"/>
        <v>28</v>
      </c>
      <c r="AT822" s="88"/>
      <c r="AU822" s="85"/>
      <c r="AV822" s="94"/>
      <c r="AW822" s="199"/>
      <c r="AX822" s="200"/>
    </row>
    <row r="823" spans="1:50" s="1" customFormat="1" ht="15" customHeight="1" x14ac:dyDescent="0.25">
      <c r="A823" s="1" t="s">
        <v>749</v>
      </c>
      <c r="B823" s="147" t="s">
        <v>674</v>
      </c>
      <c r="C823" s="148" t="s">
        <v>716</v>
      </c>
      <c r="D823" s="213" t="s">
        <v>47</v>
      </c>
      <c r="E823" s="149" t="s">
        <v>152</v>
      </c>
      <c r="F823" s="217" t="s">
        <v>49</v>
      </c>
      <c r="G823" s="213" t="s">
        <v>173</v>
      </c>
      <c r="H823" s="150">
        <v>25</v>
      </c>
      <c r="I823" s="114"/>
      <c r="J823" s="110"/>
      <c r="K823" s="110"/>
      <c r="L823" s="110"/>
      <c r="M823" s="185" t="s">
        <v>1292</v>
      </c>
      <c r="N823" s="94"/>
      <c r="O823" s="74"/>
      <c r="P823" s="111"/>
      <c r="Q823" s="153">
        <f t="shared" si="289"/>
        <v>3</v>
      </c>
      <c r="R823" s="88"/>
      <c r="S823" s="153">
        <f t="shared" si="318"/>
        <v>7</v>
      </c>
      <c r="T823" s="88"/>
      <c r="U823" s="153">
        <f t="shared" si="344"/>
        <v>14</v>
      </c>
      <c r="V823" s="88"/>
      <c r="W823" s="153">
        <f t="shared" si="336"/>
        <v>28</v>
      </c>
      <c r="X823" s="88"/>
      <c r="Y823" s="85"/>
      <c r="Z823" s="175"/>
      <c r="AA823" s="83"/>
      <c r="AB823" s="153">
        <f t="shared" si="349"/>
        <v>3</v>
      </c>
      <c r="AC823" s="88"/>
      <c r="AD823" s="153">
        <f t="shared" si="350"/>
        <v>7</v>
      </c>
      <c r="AE823" s="88"/>
      <c r="AF823" s="153">
        <f t="shared" si="351"/>
        <v>14</v>
      </c>
      <c r="AG823" s="88"/>
      <c r="AH823" s="153">
        <f t="shared" si="319"/>
        <v>28</v>
      </c>
      <c r="AI823" s="88"/>
      <c r="AJ823" s="85"/>
      <c r="AK823" s="175"/>
      <c r="AL823" s="67"/>
      <c r="AM823" s="153">
        <f t="shared" si="337"/>
        <v>3</v>
      </c>
      <c r="AN823" s="88"/>
      <c r="AO823" s="153">
        <f t="shared" si="338"/>
        <v>7</v>
      </c>
      <c r="AP823" s="88"/>
      <c r="AQ823" s="153">
        <f t="shared" si="352"/>
        <v>14</v>
      </c>
      <c r="AR823" s="88"/>
      <c r="AS823" s="153">
        <f t="shared" si="339"/>
        <v>28</v>
      </c>
      <c r="AT823" s="88"/>
      <c r="AU823" s="85"/>
      <c r="AV823" s="94"/>
      <c r="AW823" s="199"/>
      <c r="AX823" s="200"/>
    </row>
    <row r="824" spans="1:50" s="1" customFormat="1" ht="15" customHeight="1" x14ac:dyDescent="0.25">
      <c r="A824" s="1" t="s">
        <v>750</v>
      </c>
      <c r="B824" s="147" t="s">
        <v>674</v>
      </c>
      <c r="C824" s="148" t="s">
        <v>718</v>
      </c>
      <c r="D824" s="213" t="s">
        <v>47</v>
      </c>
      <c r="E824" s="149" t="s">
        <v>152</v>
      </c>
      <c r="F824" s="217" t="s">
        <v>49</v>
      </c>
      <c r="G824" s="213" t="s">
        <v>173</v>
      </c>
      <c r="H824" s="150">
        <v>25</v>
      </c>
      <c r="I824" s="114"/>
      <c r="J824" s="110"/>
      <c r="K824" s="110"/>
      <c r="L824" s="110"/>
      <c r="M824" s="185" t="s">
        <v>1292</v>
      </c>
      <c r="N824" s="94"/>
      <c r="O824" s="74"/>
      <c r="P824" s="111"/>
      <c r="Q824" s="153">
        <f t="shared" si="289"/>
        <v>3</v>
      </c>
      <c r="R824" s="88"/>
      <c r="S824" s="153">
        <f t="shared" si="318"/>
        <v>7</v>
      </c>
      <c r="T824" s="88"/>
      <c r="U824" s="153">
        <f t="shared" si="344"/>
        <v>14</v>
      </c>
      <c r="V824" s="88"/>
      <c r="W824" s="153">
        <f t="shared" si="336"/>
        <v>28</v>
      </c>
      <c r="X824" s="88"/>
      <c r="Y824" s="85"/>
      <c r="Z824" s="175"/>
      <c r="AA824" s="83"/>
      <c r="AB824" s="153">
        <f t="shared" si="349"/>
        <v>3</v>
      </c>
      <c r="AC824" s="88"/>
      <c r="AD824" s="153">
        <f t="shared" si="350"/>
        <v>7</v>
      </c>
      <c r="AE824" s="88"/>
      <c r="AF824" s="153">
        <f t="shared" si="351"/>
        <v>14</v>
      </c>
      <c r="AG824" s="88"/>
      <c r="AH824" s="153">
        <f t="shared" si="319"/>
        <v>28</v>
      </c>
      <c r="AI824" s="88"/>
      <c r="AJ824" s="85"/>
      <c r="AK824" s="175"/>
      <c r="AL824" s="67"/>
      <c r="AM824" s="153">
        <f t="shared" si="337"/>
        <v>3</v>
      </c>
      <c r="AN824" s="88"/>
      <c r="AO824" s="153">
        <f t="shared" si="338"/>
        <v>7</v>
      </c>
      <c r="AP824" s="88"/>
      <c r="AQ824" s="153">
        <f t="shared" si="352"/>
        <v>14</v>
      </c>
      <c r="AR824" s="88"/>
      <c r="AS824" s="153">
        <f t="shared" si="339"/>
        <v>28</v>
      </c>
      <c r="AT824" s="88"/>
      <c r="AU824" s="85"/>
      <c r="AV824" s="94"/>
      <c r="AW824" s="199"/>
      <c r="AX824" s="200"/>
    </row>
    <row r="825" spans="1:50" s="1" customFormat="1" ht="15" customHeight="1" x14ac:dyDescent="0.25">
      <c r="A825" s="1" t="s">
        <v>751</v>
      </c>
      <c r="B825" s="147" t="s">
        <v>674</v>
      </c>
      <c r="C825" s="148" t="s">
        <v>720</v>
      </c>
      <c r="D825" s="213" t="s">
        <v>47</v>
      </c>
      <c r="E825" s="149" t="s">
        <v>152</v>
      </c>
      <c r="F825" s="217" t="s">
        <v>49</v>
      </c>
      <c r="G825" s="213" t="s">
        <v>173</v>
      </c>
      <c r="H825" s="150">
        <v>25</v>
      </c>
      <c r="I825" s="114"/>
      <c r="J825" s="110"/>
      <c r="K825" s="110"/>
      <c r="L825" s="110"/>
      <c r="M825" s="185" t="s">
        <v>1292</v>
      </c>
      <c r="N825" s="94"/>
      <c r="O825" s="74"/>
      <c r="P825" s="111"/>
      <c r="Q825" s="153">
        <f t="shared" si="289"/>
        <v>3</v>
      </c>
      <c r="R825" s="88"/>
      <c r="S825" s="153">
        <f t="shared" si="318"/>
        <v>7</v>
      </c>
      <c r="T825" s="88"/>
      <c r="U825" s="153">
        <f t="shared" si="344"/>
        <v>14</v>
      </c>
      <c r="V825" s="88"/>
      <c r="W825" s="153">
        <f t="shared" si="336"/>
        <v>28</v>
      </c>
      <c r="X825" s="88"/>
      <c r="Y825" s="85"/>
      <c r="Z825" s="175"/>
      <c r="AA825" s="83"/>
      <c r="AB825" s="153">
        <f t="shared" si="349"/>
        <v>3</v>
      </c>
      <c r="AC825" s="88"/>
      <c r="AD825" s="153">
        <f t="shared" si="350"/>
        <v>7</v>
      </c>
      <c r="AE825" s="88"/>
      <c r="AF825" s="153">
        <f t="shared" si="351"/>
        <v>14</v>
      </c>
      <c r="AG825" s="88"/>
      <c r="AH825" s="153">
        <f t="shared" si="319"/>
        <v>28</v>
      </c>
      <c r="AI825" s="88"/>
      <c r="AJ825" s="85"/>
      <c r="AK825" s="175"/>
      <c r="AL825" s="67"/>
      <c r="AM825" s="153">
        <f t="shared" si="337"/>
        <v>3</v>
      </c>
      <c r="AN825" s="88"/>
      <c r="AO825" s="153">
        <f t="shared" si="338"/>
        <v>7</v>
      </c>
      <c r="AP825" s="88"/>
      <c r="AQ825" s="153">
        <f t="shared" si="352"/>
        <v>14</v>
      </c>
      <c r="AR825" s="88"/>
      <c r="AS825" s="153">
        <f t="shared" si="339"/>
        <v>28</v>
      </c>
      <c r="AT825" s="88"/>
      <c r="AU825" s="85"/>
      <c r="AV825" s="94"/>
      <c r="AW825" s="199"/>
      <c r="AX825" s="200"/>
    </row>
    <row r="826" spans="1:50" s="1" customFormat="1" ht="15" customHeight="1" x14ac:dyDescent="0.25">
      <c r="A826" s="1" t="s">
        <v>752</v>
      </c>
      <c r="B826" s="147" t="s">
        <v>674</v>
      </c>
      <c r="C826" s="148" t="s">
        <v>722</v>
      </c>
      <c r="D826" s="213" t="s">
        <v>47</v>
      </c>
      <c r="E826" s="149" t="s">
        <v>152</v>
      </c>
      <c r="F826" s="217" t="s">
        <v>49</v>
      </c>
      <c r="G826" s="213" t="s">
        <v>173</v>
      </c>
      <c r="H826" s="150">
        <v>25</v>
      </c>
      <c r="I826" s="114"/>
      <c r="J826" s="110"/>
      <c r="K826" s="110"/>
      <c r="L826" s="110"/>
      <c r="M826" s="185" t="s">
        <v>1292</v>
      </c>
      <c r="N826" s="94"/>
      <c r="O826" s="74"/>
      <c r="P826" s="111"/>
      <c r="Q826" s="153">
        <f t="shared" si="289"/>
        <v>3</v>
      </c>
      <c r="R826" s="88"/>
      <c r="S826" s="153">
        <f t="shared" si="318"/>
        <v>7</v>
      </c>
      <c r="T826" s="88"/>
      <c r="U826" s="153">
        <f t="shared" si="344"/>
        <v>14</v>
      </c>
      <c r="V826" s="88"/>
      <c r="W826" s="153">
        <f t="shared" si="336"/>
        <v>28</v>
      </c>
      <c r="X826" s="88"/>
      <c r="Y826" s="85"/>
      <c r="Z826" s="175"/>
      <c r="AA826" s="83"/>
      <c r="AB826" s="153">
        <f t="shared" si="349"/>
        <v>3</v>
      </c>
      <c r="AC826" s="88"/>
      <c r="AD826" s="153">
        <f t="shared" si="350"/>
        <v>7</v>
      </c>
      <c r="AE826" s="88"/>
      <c r="AF826" s="153">
        <f t="shared" si="351"/>
        <v>14</v>
      </c>
      <c r="AG826" s="88"/>
      <c r="AH826" s="153">
        <f t="shared" si="319"/>
        <v>28</v>
      </c>
      <c r="AI826" s="88"/>
      <c r="AJ826" s="85"/>
      <c r="AK826" s="175"/>
      <c r="AL826" s="67"/>
      <c r="AM826" s="153">
        <f t="shared" si="337"/>
        <v>3</v>
      </c>
      <c r="AN826" s="88"/>
      <c r="AO826" s="153">
        <f t="shared" si="338"/>
        <v>7</v>
      </c>
      <c r="AP826" s="88"/>
      <c r="AQ826" s="153">
        <f t="shared" si="352"/>
        <v>14</v>
      </c>
      <c r="AR826" s="88"/>
      <c r="AS826" s="153">
        <f t="shared" si="339"/>
        <v>28</v>
      </c>
      <c r="AT826" s="88"/>
      <c r="AU826" s="85"/>
      <c r="AV826" s="94"/>
      <c r="AW826" s="199"/>
      <c r="AX826" s="200"/>
    </row>
    <row r="827" spans="1:50" s="1" customFormat="1" ht="15" customHeight="1" x14ac:dyDescent="0.25">
      <c r="A827" s="1" t="s">
        <v>753</v>
      </c>
      <c r="B827" s="147" t="s">
        <v>674</v>
      </c>
      <c r="C827" s="148" t="s">
        <v>724</v>
      </c>
      <c r="D827" s="213" t="s">
        <v>47</v>
      </c>
      <c r="E827" s="149" t="s">
        <v>152</v>
      </c>
      <c r="F827" s="217" t="s">
        <v>49</v>
      </c>
      <c r="G827" s="213" t="s">
        <v>173</v>
      </c>
      <c r="H827" s="150">
        <v>25</v>
      </c>
      <c r="I827" s="114"/>
      <c r="J827" s="110"/>
      <c r="K827" s="110"/>
      <c r="L827" s="110"/>
      <c r="M827" s="185" t="s">
        <v>1292</v>
      </c>
      <c r="N827" s="94"/>
      <c r="O827" s="74"/>
      <c r="P827" s="111"/>
      <c r="Q827" s="153">
        <f t="shared" si="289"/>
        <v>3</v>
      </c>
      <c r="R827" s="88"/>
      <c r="S827" s="153">
        <f t="shared" si="318"/>
        <v>7</v>
      </c>
      <c r="T827" s="88"/>
      <c r="U827" s="153">
        <f t="shared" si="344"/>
        <v>14</v>
      </c>
      <c r="V827" s="88"/>
      <c r="W827" s="153">
        <f t="shared" si="336"/>
        <v>28</v>
      </c>
      <c r="X827" s="88"/>
      <c r="Y827" s="85"/>
      <c r="Z827" s="175"/>
      <c r="AA827" s="83"/>
      <c r="AB827" s="153">
        <f t="shared" si="349"/>
        <v>3</v>
      </c>
      <c r="AC827" s="88"/>
      <c r="AD827" s="153">
        <f t="shared" si="350"/>
        <v>7</v>
      </c>
      <c r="AE827" s="88"/>
      <c r="AF827" s="153">
        <f t="shared" si="351"/>
        <v>14</v>
      </c>
      <c r="AG827" s="88"/>
      <c r="AH827" s="153">
        <f t="shared" si="319"/>
        <v>28</v>
      </c>
      <c r="AI827" s="88"/>
      <c r="AJ827" s="85"/>
      <c r="AK827" s="175"/>
      <c r="AL827" s="67"/>
      <c r="AM827" s="153">
        <f t="shared" si="337"/>
        <v>3</v>
      </c>
      <c r="AN827" s="88"/>
      <c r="AO827" s="153">
        <f t="shared" si="338"/>
        <v>7</v>
      </c>
      <c r="AP827" s="88"/>
      <c r="AQ827" s="153">
        <f t="shared" si="352"/>
        <v>14</v>
      </c>
      <c r="AR827" s="88"/>
      <c r="AS827" s="153">
        <f t="shared" si="339"/>
        <v>28</v>
      </c>
      <c r="AT827" s="88"/>
      <c r="AU827" s="85"/>
      <c r="AV827" s="94"/>
      <c r="AW827" s="199"/>
      <c r="AX827" s="200"/>
    </row>
    <row r="828" spans="1:50" s="1" customFormat="1" ht="15" customHeight="1" x14ac:dyDescent="0.25">
      <c r="A828" s="1" t="s">
        <v>754</v>
      </c>
      <c r="B828" s="147" t="s">
        <v>674</v>
      </c>
      <c r="C828" s="148" t="s">
        <v>726</v>
      </c>
      <c r="D828" s="213" t="s">
        <v>47</v>
      </c>
      <c r="E828" s="149" t="s">
        <v>152</v>
      </c>
      <c r="F828" s="217" t="s">
        <v>49</v>
      </c>
      <c r="G828" s="213" t="s">
        <v>173</v>
      </c>
      <c r="H828" s="150">
        <v>25</v>
      </c>
      <c r="I828" s="114"/>
      <c r="J828" s="110"/>
      <c r="K828" s="110"/>
      <c r="L828" s="110"/>
      <c r="M828" s="185" t="s">
        <v>1292</v>
      </c>
      <c r="N828" s="94"/>
      <c r="O828" s="74"/>
      <c r="P828" s="111"/>
      <c r="Q828" s="153">
        <f t="shared" si="289"/>
        <v>3</v>
      </c>
      <c r="R828" s="88"/>
      <c r="S828" s="153">
        <f t="shared" si="318"/>
        <v>7</v>
      </c>
      <c r="T828" s="88"/>
      <c r="U828" s="153">
        <f t="shared" si="344"/>
        <v>14</v>
      </c>
      <c r="V828" s="88"/>
      <c r="W828" s="153">
        <f t="shared" si="336"/>
        <v>28</v>
      </c>
      <c r="X828" s="88"/>
      <c r="Y828" s="85"/>
      <c r="Z828" s="175"/>
      <c r="AA828" s="83"/>
      <c r="AB828" s="153">
        <f t="shared" si="349"/>
        <v>3</v>
      </c>
      <c r="AC828" s="88"/>
      <c r="AD828" s="153">
        <f t="shared" si="350"/>
        <v>7</v>
      </c>
      <c r="AE828" s="88"/>
      <c r="AF828" s="153">
        <f t="shared" si="351"/>
        <v>14</v>
      </c>
      <c r="AG828" s="88"/>
      <c r="AH828" s="153">
        <f t="shared" si="319"/>
        <v>28</v>
      </c>
      <c r="AI828" s="88"/>
      <c r="AJ828" s="85"/>
      <c r="AK828" s="175"/>
      <c r="AL828" s="67"/>
      <c r="AM828" s="153">
        <f t="shared" si="337"/>
        <v>3</v>
      </c>
      <c r="AN828" s="88"/>
      <c r="AO828" s="153">
        <f t="shared" si="338"/>
        <v>7</v>
      </c>
      <c r="AP828" s="88"/>
      <c r="AQ828" s="153">
        <f t="shared" si="352"/>
        <v>14</v>
      </c>
      <c r="AR828" s="88"/>
      <c r="AS828" s="153">
        <f t="shared" si="339"/>
        <v>28</v>
      </c>
      <c r="AT828" s="88"/>
      <c r="AU828" s="85"/>
      <c r="AV828" s="94"/>
      <c r="AW828" s="199"/>
      <c r="AX828" s="200"/>
    </row>
    <row r="829" spans="1:50" s="1" customFormat="1" ht="15" customHeight="1" x14ac:dyDescent="0.25">
      <c r="A829" s="1" t="s">
        <v>755</v>
      </c>
      <c r="B829" s="147" t="s">
        <v>674</v>
      </c>
      <c r="C829" s="148" t="s">
        <v>728</v>
      </c>
      <c r="D829" s="213" t="s">
        <v>47</v>
      </c>
      <c r="E829" s="149" t="s">
        <v>152</v>
      </c>
      <c r="F829" s="217" t="s">
        <v>49</v>
      </c>
      <c r="G829" s="213" t="s">
        <v>173</v>
      </c>
      <c r="H829" s="150">
        <v>25</v>
      </c>
      <c r="I829" s="114"/>
      <c r="J829" s="110"/>
      <c r="K829" s="110"/>
      <c r="L829" s="110"/>
      <c r="M829" s="185" t="s">
        <v>1292</v>
      </c>
      <c r="N829" s="94"/>
      <c r="O829" s="74"/>
      <c r="P829" s="111"/>
      <c r="Q829" s="153">
        <f t="shared" si="289"/>
        <v>3</v>
      </c>
      <c r="R829" s="88"/>
      <c r="S829" s="153">
        <f t="shared" si="318"/>
        <v>7</v>
      </c>
      <c r="T829" s="88"/>
      <c r="U829" s="153">
        <f t="shared" si="344"/>
        <v>14</v>
      </c>
      <c r="V829" s="88"/>
      <c r="W829" s="153">
        <f t="shared" si="336"/>
        <v>28</v>
      </c>
      <c r="X829" s="88"/>
      <c r="Y829" s="85"/>
      <c r="Z829" s="175"/>
      <c r="AA829" s="83"/>
      <c r="AB829" s="153">
        <f>K829+3</f>
        <v>3</v>
      </c>
      <c r="AC829" s="88"/>
      <c r="AD829" s="153">
        <f>K829+7</f>
        <v>7</v>
      </c>
      <c r="AE829" s="88"/>
      <c r="AF829" s="153">
        <f>K829+14</f>
        <v>14</v>
      </c>
      <c r="AG829" s="88"/>
      <c r="AH829" s="153">
        <f t="shared" si="319"/>
        <v>28</v>
      </c>
      <c r="AI829" s="88"/>
      <c r="AJ829" s="85"/>
      <c r="AK829" s="175"/>
      <c r="AL829" s="67"/>
      <c r="AM829" s="153">
        <f t="shared" si="337"/>
        <v>3</v>
      </c>
      <c r="AN829" s="88"/>
      <c r="AO829" s="153">
        <f t="shared" si="338"/>
        <v>7</v>
      </c>
      <c r="AP829" s="88"/>
      <c r="AQ829" s="153">
        <f>L829+14</f>
        <v>14</v>
      </c>
      <c r="AR829" s="88"/>
      <c r="AS829" s="153">
        <f t="shared" si="339"/>
        <v>28</v>
      </c>
      <c r="AT829" s="88"/>
      <c r="AU829" s="85"/>
      <c r="AV829" s="94"/>
      <c r="AW829" s="199"/>
      <c r="AX829" s="200"/>
    </row>
    <row r="830" spans="1:50" s="1" customFormat="1" ht="15" customHeight="1" x14ac:dyDescent="0.25">
      <c r="A830" s="1" t="s">
        <v>756</v>
      </c>
      <c r="B830" s="147" t="s">
        <v>674</v>
      </c>
      <c r="C830" s="148" t="s">
        <v>730</v>
      </c>
      <c r="D830" s="213" t="s">
        <v>47</v>
      </c>
      <c r="E830" s="149" t="s">
        <v>152</v>
      </c>
      <c r="F830" s="217" t="s">
        <v>49</v>
      </c>
      <c r="G830" s="213" t="s">
        <v>173</v>
      </c>
      <c r="H830" s="150">
        <v>25</v>
      </c>
      <c r="I830" s="114"/>
      <c r="J830" s="110"/>
      <c r="K830" s="110"/>
      <c r="L830" s="110"/>
      <c r="M830" s="185" t="s">
        <v>1292</v>
      </c>
      <c r="N830" s="94"/>
      <c r="O830" s="74"/>
      <c r="P830" s="111"/>
      <c r="Q830" s="153">
        <f t="shared" si="289"/>
        <v>3</v>
      </c>
      <c r="R830" s="88"/>
      <c r="S830" s="153">
        <f t="shared" si="318"/>
        <v>7</v>
      </c>
      <c r="T830" s="88"/>
      <c r="U830" s="153">
        <f t="shared" si="344"/>
        <v>14</v>
      </c>
      <c r="V830" s="88"/>
      <c r="W830" s="153">
        <f t="shared" si="336"/>
        <v>28</v>
      </c>
      <c r="X830" s="88"/>
      <c r="Y830" s="85"/>
      <c r="Z830" s="175"/>
      <c r="AA830" s="83"/>
      <c r="AB830" s="153">
        <f>K830+3</f>
        <v>3</v>
      </c>
      <c r="AC830" s="88"/>
      <c r="AD830" s="153">
        <f>K830+7</f>
        <v>7</v>
      </c>
      <c r="AE830" s="88"/>
      <c r="AF830" s="153">
        <f>K830+14</f>
        <v>14</v>
      </c>
      <c r="AG830" s="88"/>
      <c r="AH830" s="153">
        <f t="shared" si="319"/>
        <v>28</v>
      </c>
      <c r="AI830" s="88"/>
      <c r="AJ830" s="85"/>
      <c r="AK830" s="175"/>
      <c r="AL830" s="67"/>
      <c r="AM830" s="153">
        <f t="shared" si="337"/>
        <v>3</v>
      </c>
      <c r="AN830" s="88"/>
      <c r="AO830" s="153">
        <f t="shared" si="338"/>
        <v>7</v>
      </c>
      <c r="AP830" s="88"/>
      <c r="AQ830" s="153">
        <f>L830+14</f>
        <v>14</v>
      </c>
      <c r="AR830" s="88"/>
      <c r="AS830" s="153">
        <f t="shared" si="339"/>
        <v>28</v>
      </c>
      <c r="AT830" s="88"/>
      <c r="AU830" s="85"/>
      <c r="AV830" s="94"/>
      <c r="AW830" s="199"/>
      <c r="AX830" s="200"/>
    </row>
    <row r="831" spans="1:50" s="1" customFormat="1" ht="15" customHeight="1" x14ac:dyDescent="0.25">
      <c r="A831" s="1" t="s">
        <v>757</v>
      </c>
      <c r="B831" s="147" t="s">
        <v>674</v>
      </c>
      <c r="C831" s="148" t="s">
        <v>732</v>
      </c>
      <c r="D831" s="213" t="s">
        <v>47</v>
      </c>
      <c r="E831" s="149" t="s">
        <v>152</v>
      </c>
      <c r="F831" s="217" t="s">
        <v>49</v>
      </c>
      <c r="G831" s="213" t="s">
        <v>173</v>
      </c>
      <c r="H831" s="150">
        <v>25</v>
      </c>
      <c r="I831" s="114"/>
      <c r="J831" s="110"/>
      <c r="K831" s="110"/>
      <c r="L831" s="110"/>
      <c r="M831" s="185" t="s">
        <v>1292</v>
      </c>
      <c r="N831" s="94"/>
      <c r="O831" s="74"/>
      <c r="P831" s="111"/>
      <c r="Q831" s="153">
        <f t="shared" si="289"/>
        <v>3</v>
      </c>
      <c r="R831" s="88"/>
      <c r="S831" s="153">
        <f t="shared" si="318"/>
        <v>7</v>
      </c>
      <c r="T831" s="88"/>
      <c r="U831" s="153">
        <f t="shared" si="344"/>
        <v>14</v>
      </c>
      <c r="V831" s="88"/>
      <c r="W831" s="153">
        <f t="shared" si="336"/>
        <v>28</v>
      </c>
      <c r="X831" s="88"/>
      <c r="Y831" s="85"/>
      <c r="Z831" s="175"/>
      <c r="AA831" s="83"/>
      <c r="AB831" s="153">
        <f>K831+3</f>
        <v>3</v>
      </c>
      <c r="AC831" s="88"/>
      <c r="AD831" s="153">
        <f>K831+7</f>
        <v>7</v>
      </c>
      <c r="AE831" s="88"/>
      <c r="AF831" s="153">
        <f>K831+14</f>
        <v>14</v>
      </c>
      <c r="AG831" s="88"/>
      <c r="AH831" s="153">
        <f t="shared" si="319"/>
        <v>28</v>
      </c>
      <c r="AI831" s="88"/>
      <c r="AJ831" s="85"/>
      <c r="AK831" s="175"/>
      <c r="AL831" s="67"/>
      <c r="AM831" s="153">
        <f t="shared" si="337"/>
        <v>3</v>
      </c>
      <c r="AN831" s="88"/>
      <c r="AO831" s="153">
        <f t="shared" si="338"/>
        <v>7</v>
      </c>
      <c r="AP831" s="88"/>
      <c r="AQ831" s="153">
        <f>L831+14</f>
        <v>14</v>
      </c>
      <c r="AR831" s="88"/>
      <c r="AS831" s="153">
        <f t="shared" si="339"/>
        <v>28</v>
      </c>
      <c r="AT831" s="88"/>
      <c r="AU831" s="85"/>
      <c r="AV831" s="94"/>
      <c r="AW831" s="199"/>
      <c r="AX831" s="200"/>
    </row>
    <row r="832" spans="1:50" s="1" customFormat="1" ht="15" customHeight="1" x14ac:dyDescent="0.25">
      <c r="A832" s="1" t="s">
        <v>758</v>
      </c>
      <c r="B832" s="147" t="s">
        <v>674</v>
      </c>
      <c r="C832" s="148" t="s">
        <v>734</v>
      </c>
      <c r="D832" s="213" t="s">
        <v>47</v>
      </c>
      <c r="E832" s="149" t="s">
        <v>152</v>
      </c>
      <c r="F832" s="217" t="s">
        <v>49</v>
      </c>
      <c r="G832" s="213" t="s">
        <v>173</v>
      </c>
      <c r="H832" s="150">
        <v>25</v>
      </c>
      <c r="I832" s="114"/>
      <c r="J832" s="110"/>
      <c r="K832" s="110"/>
      <c r="L832" s="110"/>
      <c r="M832" s="185" t="s">
        <v>1292</v>
      </c>
      <c r="N832" s="94"/>
      <c r="O832" s="74"/>
      <c r="P832" s="111"/>
      <c r="Q832" s="153">
        <f t="shared" ref="Q832:Q835" si="353">J832+3</f>
        <v>3</v>
      </c>
      <c r="R832" s="88"/>
      <c r="S832" s="153">
        <f t="shared" si="318"/>
        <v>7</v>
      </c>
      <c r="T832" s="88"/>
      <c r="U832" s="153">
        <f t="shared" si="344"/>
        <v>14</v>
      </c>
      <c r="V832" s="88"/>
      <c r="W832" s="153">
        <f t="shared" si="336"/>
        <v>28</v>
      </c>
      <c r="X832" s="88"/>
      <c r="Y832" s="85"/>
      <c r="Z832" s="175"/>
      <c r="AA832" s="83"/>
      <c r="AB832" s="153">
        <f>K832+3</f>
        <v>3</v>
      </c>
      <c r="AC832" s="88"/>
      <c r="AD832" s="153">
        <f>K832+7</f>
        <v>7</v>
      </c>
      <c r="AE832" s="88"/>
      <c r="AF832" s="153">
        <f>K832+14</f>
        <v>14</v>
      </c>
      <c r="AG832" s="88"/>
      <c r="AH832" s="153">
        <f t="shared" si="319"/>
        <v>28</v>
      </c>
      <c r="AI832" s="88"/>
      <c r="AJ832" s="85"/>
      <c r="AK832" s="175"/>
      <c r="AL832" s="67"/>
      <c r="AM832" s="153">
        <f t="shared" si="337"/>
        <v>3</v>
      </c>
      <c r="AN832" s="88"/>
      <c r="AO832" s="153">
        <f t="shared" si="338"/>
        <v>7</v>
      </c>
      <c r="AP832" s="88"/>
      <c r="AQ832" s="153">
        <f>L832+14</f>
        <v>14</v>
      </c>
      <c r="AR832" s="88"/>
      <c r="AS832" s="153">
        <f t="shared" si="339"/>
        <v>28</v>
      </c>
      <c r="AT832" s="88"/>
      <c r="AU832" s="85"/>
      <c r="AV832" s="94"/>
      <c r="AW832" s="199"/>
      <c r="AX832" s="200"/>
    </row>
    <row r="833" spans="1:50" s="1" customFormat="1" ht="15" customHeight="1" x14ac:dyDescent="0.25">
      <c r="A833" s="1" t="s">
        <v>759</v>
      </c>
      <c r="B833" s="147" t="s">
        <v>674</v>
      </c>
      <c r="C833" s="148" t="s">
        <v>736</v>
      </c>
      <c r="D833" s="213" t="s">
        <v>47</v>
      </c>
      <c r="E833" s="149" t="s">
        <v>152</v>
      </c>
      <c r="F833" s="217" t="s">
        <v>49</v>
      </c>
      <c r="G833" s="213" t="s">
        <v>173</v>
      </c>
      <c r="H833" s="150">
        <v>25</v>
      </c>
      <c r="I833" s="114"/>
      <c r="J833" s="110"/>
      <c r="K833" s="110"/>
      <c r="L833" s="110"/>
      <c r="M833" s="185" t="s">
        <v>1292</v>
      </c>
      <c r="N833" s="94"/>
      <c r="O833" s="74"/>
      <c r="P833" s="111"/>
      <c r="Q833" s="153">
        <f t="shared" si="353"/>
        <v>3</v>
      </c>
      <c r="R833" s="88"/>
      <c r="S833" s="153">
        <f t="shared" si="318"/>
        <v>7</v>
      </c>
      <c r="T833" s="88"/>
      <c r="U833" s="153">
        <f t="shared" si="344"/>
        <v>14</v>
      </c>
      <c r="V833" s="88"/>
      <c r="W833" s="153">
        <f t="shared" si="336"/>
        <v>28</v>
      </c>
      <c r="X833" s="88"/>
      <c r="Y833" s="85"/>
      <c r="Z833" s="175"/>
      <c r="AA833" s="83"/>
      <c r="AB833" s="153">
        <f t="shared" ref="AB833" si="354">K833+3</f>
        <v>3</v>
      </c>
      <c r="AC833" s="88"/>
      <c r="AD833" s="153">
        <f t="shared" ref="AD833" si="355">K833+7</f>
        <v>7</v>
      </c>
      <c r="AE833" s="88"/>
      <c r="AF833" s="153">
        <f t="shared" ref="AF833" si="356">K833+14</f>
        <v>14</v>
      </c>
      <c r="AG833" s="88"/>
      <c r="AH833" s="153">
        <f t="shared" si="319"/>
        <v>28</v>
      </c>
      <c r="AI833" s="88"/>
      <c r="AJ833" s="85"/>
      <c r="AK833" s="175"/>
      <c r="AL833" s="67"/>
      <c r="AM833" s="153">
        <f t="shared" si="337"/>
        <v>3</v>
      </c>
      <c r="AN833" s="88"/>
      <c r="AO833" s="153">
        <f t="shared" si="338"/>
        <v>7</v>
      </c>
      <c r="AP833" s="88"/>
      <c r="AQ833" s="153">
        <f t="shared" ref="AQ833" si="357">L833+14</f>
        <v>14</v>
      </c>
      <c r="AR833" s="88"/>
      <c r="AS833" s="153">
        <f t="shared" si="339"/>
        <v>28</v>
      </c>
      <c r="AT833" s="88"/>
      <c r="AU833" s="85"/>
      <c r="AV833" s="94"/>
      <c r="AW833" s="199"/>
      <c r="AX833" s="200"/>
    </row>
    <row r="834" spans="1:50" s="1" customFormat="1" ht="15" customHeight="1" x14ac:dyDescent="0.25">
      <c r="A834" s="1" t="s">
        <v>760</v>
      </c>
      <c r="B834" s="147" t="s">
        <v>674</v>
      </c>
      <c r="C834" s="148" t="s">
        <v>738</v>
      </c>
      <c r="D834" s="213" t="s">
        <v>47</v>
      </c>
      <c r="E834" s="149" t="s">
        <v>152</v>
      </c>
      <c r="F834" s="217" t="s">
        <v>49</v>
      </c>
      <c r="G834" s="213" t="s">
        <v>173</v>
      </c>
      <c r="H834" s="150">
        <v>25</v>
      </c>
      <c r="I834" s="114"/>
      <c r="J834" s="110"/>
      <c r="K834" s="110"/>
      <c r="L834" s="110"/>
      <c r="M834" s="185" t="s">
        <v>1292</v>
      </c>
      <c r="N834" s="94"/>
      <c r="O834" s="74"/>
      <c r="P834" s="111"/>
      <c r="Q834" s="153">
        <f t="shared" si="353"/>
        <v>3</v>
      </c>
      <c r="R834" s="88"/>
      <c r="S834" s="153">
        <f t="shared" si="318"/>
        <v>7</v>
      </c>
      <c r="T834" s="88"/>
      <c r="U834" s="153">
        <f t="shared" si="344"/>
        <v>14</v>
      </c>
      <c r="V834" s="88"/>
      <c r="W834" s="153">
        <f t="shared" si="336"/>
        <v>28</v>
      </c>
      <c r="X834" s="88"/>
      <c r="Y834" s="85"/>
      <c r="Z834" s="175"/>
      <c r="AA834" s="83"/>
      <c r="AB834" s="153">
        <f>K834+3</f>
        <v>3</v>
      </c>
      <c r="AC834" s="88"/>
      <c r="AD834" s="153">
        <f>K834+7</f>
        <v>7</v>
      </c>
      <c r="AE834" s="88"/>
      <c r="AF834" s="153">
        <f>K834+14</f>
        <v>14</v>
      </c>
      <c r="AG834" s="88"/>
      <c r="AH834" s="153">
        <f t="shared" si="319"/>
        <v>28</v>
      </c>
      <c r="AI834" s="88"/>
      <c r="AJ834" s="85"/>
      <c r="AK834" s="175"/>
      <c r="AL834" s="67"/>
      <c r="AM834" s="153">
        <f t="shared" si="337"/>
        <v>3</v>
      </c>
      <c r="AN834" s="88"/>
      <c r="AO834" s="153">
        <f t="shared" si="338"/>
        <v>7</v>
      </c>
      <c r="AP834" s="88"/>
      <c r="AQ834" s="153">
        <f>L834+14</f>
        <v>14</v>
      </c>
      <c r="AR834" s="88"/>
      <c r="AS834" s="153">
        <f t="shared" si="339"/>
        <v>28</v>
      </c>
      <c r="AT834" s="88"/>
      <c r="AU834" s="85"/>
      <c r="AV834" s="94"/>
      <c r="AW834" s="199"/>
      <c r="AX834" s="200"/>
    </row>
    <row r="835" spans="1:50" s="1" customFormat="1" ht="15" customHeight="1" thickBot="1" x14ac:dyDescent="0.3">
      <c r="A835" s="1" t="s">
        <v>461</v>
      </c>
      <c r="B835" s="219"/>
      <c r="C835" s="220"/>
      <c r="D835" s="221"/>
      <c r="E835" s="222"/>
      <c r="F835" s="222"/>
      <c r="G835" s="222"/>
      <c r="H835" s="223"/>
      <c r="I835" s="72"/>
      <c r="J835" s="73"/>
      <c r="K835" s="73"/>
      <c r="L835" s="73"/>
      <c r="M835" s="95"/>
      <c r="N835" s="95"/>
      <c r="O835" s="75"/>
      <c r="P835" s="112"/>
      <c r="Q835" s="158">
        <f t="shared" si="353"/>
        <v>3</v>
      </c>
      <c r="R835" s="89"/>
      <c r="S835" s="158">
        <f t="shared" si="318"/>
        <v>7</v>
      </c>
      <c r="T835" s="89"/>
      <c r="U835" s="158">
        <f t="shared" si="344"/>
        <v>14</v>
      </c>
      <c r="V835" s="89"/>
      <c r="W835" s="158">
        <f t="shared" si="336"/>
        <v>28</v>
      </c>
      <c r="X835" s="89"/>
      <c r="Y835" s="87"/>
      <c r="Z835" s="176"/>
      <c r="AA835" s="86"/>
      <c r="AB835" s="158">
        <f>K835+3</f>
        <v>3</v>
      </c>
      <c r="AC835" s="89"/>
      <c r="AD835" s="158">
        <f>K835+7</f>
        <v>7</v>
      </c>
      <c r="AE835" s="89"/>
      <c r="AF835" s="158">
        <f>K835+14</f>
        <v>14</v>
      </c>
      <c r="AG835" s="89"/>
      <c r="AH835" s="158">
        <f t="shared" si="319"/>
        <v>28</v>
      </c>
      <c r="AI835" s="89"/>
      <c r="AJ835" s="87"/>
      <c r="AK835" s="176"/>
      <c r="AL835" s="70"/>
      <c r="AM835" s="158">
        <f t="shared" si="337"/>
        <v>3</v>
      </c>
      <c r="AN835" s="89"/>
      <c r="AO835" s="158">
        <f t="shared" si="338"/>
        <v>7</v>
      </c>
      <c r="AP835" s="89"/>
      <c r="AQ835" s="158">
        <f>L835+14</f>
        <v>14</v>
      </c>
      <c r="AR835" s="89"/>
      <c r="AS835" s="158">
        <f t="shared" si="339"/>
        <v>28</v>
      </c>
      <c r="AT835" s="89"/>
      <c r="AU835" s="87"/>
      <c r="AV835" s="95"/>
      <c r="AW835" s="201"/>
      <c r="AX835" s="202"/>
    </row>
    <row r="836" spans="1:50" s="1" customFormat="1" ht="20.100000000000001" customHeight="1" x14ac:dyDescent="0.25"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</row>
    <row r="837" spans="1:50" s="1" customFormat="1" ht="15" customHeight="1" x14ac:dyDescent="0.25">
      <c r="D837" s="6"/>
      <c r="J837" s="6"/>
      <c r="K837" s="6"/>
      <c r="L837" s="90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</row>
    <row r="838" spans="1:50" s="1" customFormat="1" ht="15" customHeight="1" x14ac:dyDescent="0.25">
      <c r="D838" s="6"/>
      <c r="E838" s="6"/>
      <c r="F838" s="78" t="s">
        <v>49</v>
      </c>
      <c r="G838" s="82" t="s">
        <v>50</v>
      </c>
      <c r="H838" s="6"/>
      <c r="I838" s="6"/>
      <c r="J838" s="6"/>
      <c r="K838" s="90"/>
      <c r="L838" s="90"/>
      <c r="M838" s="77"/>
      <c r="N838" s="77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</row>
    <row r="839" spans="1:50" s="1" customFormat="1" ht="15" customHeight="1" x14ac:dyDescent="0.25">
      <c r="D839" s="6"/>
      <c r="E839" s="6"/>
      <c r="F839" s="80" t="s">
        <v>49</v>
      </c>
      <c r="G839" s="82" t="s">
        <v>172</v>
      </c>
      <c r="H839" s="6"/>
      <c r="I839" s="6"/>
      <c r="J839" s="6"/>
      <c r="K839" s="6"/>
      <c r="L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</row>
    <row r="840" spans="1:50" s="1" customFormat="1" ht="15" customHeight="1" x14ac:dyDescent="0.25">
      <c r="D840" s="6"/>
      <c r="E840" s="6"/>
      <c r="F840" s="79" t="s">
        <v>49</v>
      </c>
      <c r="G840" s="82" t="s">
        <v>63</v>
      </c>
      <c r="H840" s="6"/>
      <c r="I840" s="6"/>
      <c r="J840" s="6"/>
      <c r="K840" s="6"/>
      <c r="L840" s="6"/>
      <c r="M840" s="76"/>
      <c r="N840" s="7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</row>
    <row r="841" spans="1:50" s="1" customFormat="1" ht="15" customHeight="1" x14ac:dyDescent="0.25">
      <c r="D841" s="6"/>
      <c r="E841" s="6"/>
      <c r="F841" s="81" t="s">
        <v>49</v>
      </c>
      <c r="G841" s="82" t="s">
        <v>173</v>
      </c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</row>
    <row r="842" spans="1:50" s="1" customFormat="1" ht="20.100000000000001" customHeight="1" x14ac:dyDescent="0.25"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</row>
    <row r="843" spans="1:50" s="1" customFormat="1" ht="20.100000000000001" customHeight="1" x14ac:dyDescent="0.25">
      <c r="D843" s="6"/>
      <c r="E843" s="6"/>
      <c r="J843" s="6"/>
      <c r="K843" s="6"/>
      <c r="L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</row>
    <row r="844" spans="1:50" s="1" customFormat="1" ht="20.100000000000001" customHeight="1" x14ac:dyDescent="0.25">
      <c r="D844" s="6"/>
      <c r="E844" s="6"/>
      <c r="J844" s="6"/>
      <c r="K844" s="6"/>
      <c r="L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</row>
    <row r="845" spans="1:50" s="1" customFormat="1" ht="20.100000000000001" customHeight="1" x14ac:dyDescent="0.25">
      <c r="D845" s="6"/>
      <c r="E845" s="6"/>
      <c r="J845" s="6"/>
      <c r="K845" s="6"/>
      <c r="L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</row>
    <row r="846" spans="1:50" s="1" customFormat="1" ht="20.100000000000001" customHeight="1" x14ac:dyDescent="0.25">
      <c r="D846" s="6"/>
      <c r="E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</row>
    <row r="847" spans="1:50" s="1" customFormat="1" ht="20.100000000000001" customHeight="1" x14ac:dyDescent="0.25"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</row>
    <row r="848" spans="1:50" s="1" customFormat="1" ht="20.100000000000001" customHeight="1" x14ac:dyDescent="0.25"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</row>
    <row r="849" spans="4:47" s="1" customFormat="1" ht="20.100000000000001" customHeight="1" x14ac:dyDescent="0.25"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</row>
    <row r="850" spans="4:47" s="1" customFormat="1" ht="20.100000000000001" customHeight="1" x14ac:dyDescent="0.25"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</row>
    <row r="851" spans="4:47" s="1" customFormat="1" ht="20.100000000000001" customHeight="1" x14ac:dyDescent="0.25"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</row>
    <row r="852" spans="4:47" s="1" customFormat="1" ht="20.100000000000001" customHeight="1" x14ac:dyDescent="0.25"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</row>
    <row r="853" spans="4:47" s="1" customFormat="1" ht="20.100000000000001" customHeight="1" x14ac:dyDescent="0.25"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</row>
    <row r="854" spans="4:47" s="1" customFormat="1" ht="20.100000000000001" customHeight="1" x14ac:dyDescent="0.25"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</row>
    <row r="855" spans="4:47" s="1" customFormat="1" ht="20.100000000000001" customHeight="1" x14ac:dyDescent="0.25"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</row>
    <row r="856" spans="4:47" s="1" customFormat="1" ht="20.100000000000001" customHeight="1" x14ac:dyDescent="0.25"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</row>
    <row r="857" spans="4:47" s="1" customFormat="1" ht="20.100000000000001" customHeight="1" x14ac:dyDescent="0.25"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</row>
    <row r="858" spans="4:47" s="1" customFormat="1" ht="20.100000000000001" customHeight="1" x14ac:dyDescent="0.25"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</row>
    <row r="859" spans="4:47" s="1" customFormat="1" ht="20.100000000000001" customHeight="1" x14ac:dyDescent="0.25"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</row>
    <row r="860" spans="4:47" s="1" customFormat="1" ht="20.100000000000001" customHeight="1" x14ac:dyDescent="0.25"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</row>
    <row r="861" spans="4:47" s="1" customFormat="1" ht="20.100000000000001" customHeight="1" x14ac:dyDescent="0.25"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</row>
    <row r="862" spans="4:47" s="1" customFormat="1" ht="20.100000000000001" customHeight="1" x14ac:dyDescent="0.25"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</row>
    <row r="863" spans="4:47" s="1" customFormat="1" ht="20.100000000000001" customHeight="1" x14ac:dyDescent="0.25"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</row>
    <row r="864" spans="4:47" s="1" customFormat="1" ht="20.100000000000001" customHeight="1" x14ac:dyDescent="0.25"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</row>
    <row r="865" spans="4:47" s="1" customFormat="1" ht="20.100000000000001" customHeight="1" x14ac:dyDescent="0.25"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</row>
    <row r="866" spans="4:47" s="1" customFormat="1" ht="20.100000000000001" customHeight="1" x14ac:dyDescent="0.25"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</row>
    <row r="867" spans="4:47" s="1" customFormat="1" ht="20.100000000000001" customHeight="1" x14ac:dyDescent="0.25"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</row>
    <row r="868" spans="4:47" s="1" customFormat="1" ht="20.100000000000001" customHeight="1" x14ac:dyDescent="0.25"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</row>
    <row r="869" spans="4:47" s="1" customFormat="1" ht="20.100000000000001" customHeight="1" x14ac:dyDescent="0.25"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</row>
    <row r="870" spans="4:47" s="1" customFormat="1" ht="20.100000000000001" customHeight="1" x14ac:dyDescent="0.25"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</row>
    <row r="871" spans="4:47" s="1" customFormat="1" ht="20.100000000000001" customHeight="1" x14ac:dyDescent="0.25"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</row>
    <row r="872" spans="4:47" s="1" customFormat="1" ht="20.100000000000001" customHeight="1" x14ac:dyDescent="0.25"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</row>
    <row r="873" spans="4:47" s="1" customFormat="1" ht="20.100000000000001" customHeight="1" x14ac:dyDescent="0.25"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</row>
    <row r="874" spans="4:47" s="1" customFormat="1" ht="20.100000000000001" customHeight="1" x14ac:dyDescent="0.25"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</row>
    <row r="875" spans="4:47" s="1" customFormat="1" ht="20.100000000000001" customHeight="1" x14ac:dyDescent="0.25"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</row>
    <row r="876" spans="4:47" s="1" customFormat="1" ht="20.100000000000001" customHeight="1" x14ac:dyDescent="0.25"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</row>
    <row r="877" spans="4:47" s="1" customFormat="1" ht="20.100000000000001" customHeight="1" x14ac:dyDescent="0.25"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</row>
    <row r="878" spans="4:47" s="1" customFormat="1" ht="20.100000000000001" customHeight="1" x14ac:dyDescent="0.25"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</row>
    <row r="879" spans="4:47" s="1" customFormat="1" ht="20.100000000000001" customHeight="1" x14ac:dyDescent="0.25"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</row>
    <row r="880" spans="4:47" s="1" customFormat="1" ht="20.100000000000001" customHeight="1" x14ac:dyDescent="0.25"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</row>
    <row r="881" spans="4:47" s="1" customFormat="1" ht="20.100000000000001" customHeight="1" x14ac:dyDescent="0.25"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</row>
    <row r="882" spans="4:47" s="1" customFormat="1" ht="20.100000000000001" customHeight="1" x14ac:dyDescent="0.25"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</row>
    <row r="883" spans="4:47" s="1" customFormat="1" ht="20.100000000000001" customHeight="1" x14ac:dyDescent="0.25"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</row>
    <row r="884" spans="4:47" s="1" customFormat="1" ht="20.100000000000001" customHeight="1" x14ac:dyDescent="0.25"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</row>
    <row r="885" spans="4:47" s="1" customFormat="1" ht="20.100000000000001" customHeight="1" x14ac:dyDescent="0.25"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</row>
    <row r="886" spans="4:47" s="1" customFormat="1" ht="20.100000000000001" customHeight="1" x14ac:dyDescent="0.25"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</row>
    <row r="887" spans="4:47" s="1" customFormat="1" ht="20.100000000000001" customHeight="1" x14ac:dyDescent="0.25"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</row>
    <row r="888" spans="4:47" s="1" customFormat="1" ht="20.100000000000001" customHeight="1" x14ac:dyDescent="0.25"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</row>
    <row r="889" spans="4:47" s="1" customFormat="1" ht="20.100000000000001" customHeight="1" x14ac:dyDescent="0.25"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</row>
    <row r="890" spans="4:47" s="1" customFormat="1" ht="20.100000000000001" customHeight="1" x14ac:dyDescent="0.25"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</row>
    <row r="891" spans="4:47" s="1" customFormat="1" ht="20.100000000000001" customHeight="1" x14ac:dyDescent="0.25"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</row>
    <row r="892" spans="4:47" s="1" customFormat="1" ht="20.100000000000001" customHeight="1" x14ac:dyDescent="0.25"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</row>
    <row r="893" spans="4:47" s="1" customFormat="1" ht="20.100000000000001" customHeight="1" x14ac:dyDescent="0.25"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</row>
    <row r="894" spans="4:47" s="1" customFormat="1" ht="20.100000000000001" customHeight="1" x14ac:dyDescent="0.25"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</row>
    <row r="895" spans="4:47" s="1" customFormat="1" ht="20.100000000000001" customHeight="1" x14ac:dyDescent="0.25"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</row>
    <row r="896" spans="4:47" s="1" customFormat="1" ht="20.100000000000001" customHeight="1" x14ac:dyDescent="0.25"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</row>
    <row r="897" spans="4:47" s="1" customFormat="1" ht="20.100000000000001" customHeight="1" x14ac:dyDescent="0.25"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</row>
    <row r="898" spans="4:47" s="1" customFormat="1" ht="20.100000000000001" customHeight="1" x14ac:dyDescent="0.25"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</row>
    <row r="899" spans="4:47" s="1" customFormat="1" ht="20.100000000000001" customHeight="1" x14ac:dyDescent="0.25"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</row>
  </sheetData>
  <autoFilter ref="A9:AV835" xr:uid="{00000000-0001-0000-0000-000000000000}"/>
  <mergeCells count="35">
    <mergeCell ref="AS7:AU7"/>
    <mergeCell ref="AW6:AX7"/>
    <mergeCell ref="AH7:AJ7"/>
    <mergeCell ref="Z7:Z8"/>
    <mergeCell ref="AA7:AA8"/>
    <mergeCell ref="B2:AV4"/>
    <mergeCell ref="B6:H6"/>
    <mergeCell ref="I6:L6"/>
    <mergeCell ref="M6:M8"/>
    <mergeCell ref="N6:N8"/>
    <mergeCell ref="O6:Y6"/>
    <mergeCell ref="Z6:AJ6"/>
    <mergeCell ref="AK6:AU6"/>
    <mergeCell ref="AV6:AV8"/>
    <mergeCell ref="Q7:R7"/>
    <mergeCell ref="AB7:AC7"/>
    <mergeCell ref="AQ7:AR7"/>
    <mergeCell ref="B7:C7"/>
    <mergeCell ref="D7:D8"/>
    <mergeCell ref="E7:E8"/>
    <mergeCell ref="F7:G8"/>
    <mergeCell ref="H7:H8"/>
    <mergeCell ref="U7:V7"/>
    <mergeCell ref="W7:Y7"/>
    <mergeCell ref="AO7:AP7"/>
    <mergeCell ref="AF7:AG7"/>
    <mergeCell ref="I7:I8"/>
    <mergeCell ref="J7:L7"/>
    <mergeCell ref="O7:O8"/>
    <mergeCell ref="P7:P8"/>
    <mergeCell ref="S7:T7"/>
    <mergeCell ref="AK7:AK8"/>
    <mergeCell ref="AL7:AL8"/>
    <mergeCell ref="AD7:AE7"/>
    <mergeCell ref="AM7:AN7"/>
  </mergeCells>
  <conditionalFormatting sqref="AC10:AC11">
    <cfRule type="cellIs" dxfId="34" priority="4" operator="equal">
      <formula>0</formula>
    </cfRule>
  </conditionalFormatting>
  <conditionalFormatting sqref="AC13:AC15">
    <cfRule type="cellIs" dxfId="33" priority="1" operator="equal">
      <formula>0</formula>
    </cfRule>
  </conditionalFormatting>
  <printOptions horizontalCentered="1"/>
  <pageMargins left="0.19685039370078741" right="0.19685039370078741" top="0.39370078740157483" bottom="0.39370078740157483" header="0" footer="0"/>
  <pageSetup paperSize="8" scale="24" fitToHeight="10" orientation="landscape" r:id="rId1"/>
  <headerFooter>
    <oddFooter>&amp;C&amp;"-,Negrito"&amp;10Página &amp;P de &amp;N&amp;R&amp;"-,Negrito"&amp;10FOR.CGC.QLD.005-00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00B050"/>
    <pageSetUpPr fitToPage="1"/>
  </sheetPr>
  <dimension ref="A1:BLM468"/>
  <sheetViews>
    <sheetView tabSelected="1" view="pageBreakPreview" zoomScale="115" zoomScaleNormal="55" zoomScaleSheetLayoutView="115" workbookViewId="0">
      <selection activeCell="F162" sqref="F162"/>
    </sheetView>
  </sheetViews>
  <sheetFormatPr defaultColWidth="9.140625" defaultRowHeight="15" x14ac:dyDescent="0.25"/>
  <cols>
    <col min="1" max="1" width="9.5703125" style="1" bestFit="1" customWidth="1"/>
    <col min="2" max="2" width="11.42578125" style="1" customWidth="1"/>
    <col min="3" max="3" width="15.7109375" style="6" customWidth="1"/>
    <col min="4" max="4" width="25.5703125" style="6" customWidth="1"/>
    <col min="5" max="5" width="22.42578125" style="6" bestFit="1" customWidth="1"/>
    <col min="6" max="6" width="13.28515625" style="6" customWidth="1"/>
    <col min="7" max="7" width="11.28515625" style="6" customWidth="1"/>
    <col min="8" max="8" width="10.28515625" style="6" customWidth="1"/>
    <col min="9" max="11" width="12" style="6" customWidth="1"/>
    <col min="12" max="12" width="22.5703125" style="6" customWidth="1"/>
    <col min="13" max="13" width="19.42578125" style="6" customWidth="1"/>
    <col min="14" max="14" width="44.28515625" style="6" bestFit="1" customWidth="1"/>
    <col min="15" max="180" width="9.140625" style="6" customWidth="1"/>
    <col min="181" max="16384" width="9.140625" style="6"/>
  </cols>
  <sheetData>
    <row r="1" spans="1:1677" s="1" customFormat="1" ht="13.5" customHeight="1" x14ac:dyDescent="0.25">
      <c r="A1" s="365" t="s">
        <v>1735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</row>
    <row r="2" spans="1:1677" s="1" customFormat="1" ht="13.5" customHeight="1" x14ac:dyDescent="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</row>
    <row r="3" spans="1:1677" s="1" customFormat="1" ht="13.5" customHeight="1" thickBot="1" x14ac:dyDescent="0.3">
      <c r="A3" s="366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</row>
    <row r="4" spans="1:1677" s="1" customFormat="1" ht="13.5" customHeight="1" x14ac:dyDescent="0.25">
      <c r="A4" s="379" t="s">
        <v>21</v>
      </c>
      <c r="B4" s="380"/>
      <c r="C4" s="380"/>
      <c r="D4" s="380"/>
      <c r="E4" s="380"/>
      <c r="F4" s="380"/>
      <c r="G4" s="380"/>
      <c r="H4" s="380"/>
      <c r="I4" s="380"/>
      <c r="J4" s="380"/>
      <c r="K4" s="381"/>
      <c r="L4" s="367" t="s">
        <v>23</v>
      </c>
      <c r="M4" s="367" t="s">
        <v>24</v>
      </c>
    </row>
    <row r="5" spans="1:1677" s="1" customFormat="1" ht="15" customHeight="1" x14ac:dyDescent="0.25">
      <c r="A5" s="370" t="s">
        <v>29</v>
      </c>
      <c r="B5" s="371"/>
      <c r="C5" s="374" t="s">
        <v>30</v>
      </c>
      <c r="D5" s="374" t="s">
        <v>31</v>
      </c>
      <c r="E5" s="372" t="s">
        <v>1744</v>
      </c>
      <c r="F5" s="372" t="s">
        <v>1747</v>
      </c>
      <c r="G5" s="377" t="s">
        <v>33</v>
      </c>
      <c r="H5" s="382" t="s">
        <v>1746</v>
      </c>
      <c r="I5" s="374" t="s">
        <v>34</v>
      </c>
      <c r="J5" s="374"/>
      <c r="K5" s="374"/>
      <c r="L5" s="368"/>
      <c r="M5" s="375"/>
    </row>
    <row r="6" spans="1:1677" s="1" customFormat="1" ht="16.5" customHeight="1" x14ac:dyDescent="0.25">
      <c r="A6" s="234" t="s">
        <v>37</v>
      </c>
      <c r="B6" s="235"/>
      <c r="C6" s="374"/>
      <c r="D6" s="374"/>
      <c r="E6" s="373"/>
      <c r="F6" s="373"/>
      <c r="G6" s="378"/>
      <c r="H6" s="383"/>
      <c r="I6" s="233" t="s">
        <v>39</v>
      </c>
      <c r="J6" s="233" t="s">
        <v>40</v>
      </c>
      <c r="K6" s="233" t="s">
        <v>41</v>
      </c>
      <c r="L6" s="369"/>
      <c r="M6" s="376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</row>
    <row r="7" spans="1:1677" s="1" customFormat="1" x14ac:dyDescent="0.25">
      <c r="A7" s="264"/>
      <c r="B7" s="265"/>
      <c r="C7" s="265"/>
      <c r="D7" s="265"/>
      <c r="E7" s="266"/>
      <c r="F7" s="266"/>
      <c r="G7" s="267"/>
      <c r="H7" s="268"/>
      <c r="I7" s="265"/>
      <c r="J7" s="265"/>
      <c r="K7" s="265"/>
      <c r="L7" s="269"/>
      <c r="M7" s="269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</row>
    <row r="8" spans="1:1677" s="1" customFormat="1" ht="15" hidden="1" customHeight="1" x14ac:dyDescent="0.25">
      <c r="A8" s="270" t="s">
        <v>45</v>
      </c>
      <c r="B8" s="271" t="s">
        <v>46</v>
      </c>
      <c r="C8" s="272" t="s">
        <v>1733</v>
      </c>
      <c r="D8" s="273" t="s">
        <v>1734</v>
      </c>
      <c r="E8" s="273" t="s">
        <v>1780</v>
      </c>
      <c r="F8" s="272" t="s">
        <v>172</v>
      </c>
      <c r="G8" s="274">
        <v>25</v>
      </c>
      <c r="H8" s="275">
        <v>1.2</v>
      </c>
      <c r="I8" s="276">
        <v>44778</v>
      </c>
      <c r="J8" s="276">
        <v>44781</v>
      </c>
      <c r="K8" s="276">
        <v>44782</v>
      </c>
      <c r="L8" s="277" t="s">
        <v>1732</v>
      </c>
      <c r="M8" s="278">
        <v>44790</v>
      </c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J8" s="63"/>
      <c r="FK8" s="63"/>
      <c r="FL8" s="63"/>
      <c r="FM8" s="63"/>
      <c r="FN8" s="63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I8" s="63"/>
      <c r="GJ8" s="63"/>
      <c r="GK8" s="63"/>
      <c r="GL8" s="63"/>
      <c r="GM8" s="63"/>
      <c r="GN8" s="63"/>
      <c r="GO8" s="63"/>
      <c r="GP8" s="63"/>
      <c r="GQ8" s="63"/>
      <c r="GR8" s="63"/>
      <c r="GS8" s="63"/>
      <c r="GT8" s="63"/>
      <c r="GU8" s="63"/>
      <c r="GV8" s="63"/>
      <c r="GW8" s="63"/>
      <c r="GX8" s="63"/>
      <c r="GY8" s="63"/>
      <c r="GZ8" s="63"/>
      <c r="HA8" s="63"/>
      <c r="HB8" s="63"/>
      <c r="HC8" s="63"/>
      <c r="HD8" s="63"/>
      <c r="HE8" s="63"/>
      <c r="HF8" s="63"/>
      <c r="HG8" s="63"/>
      <c r="HH8" s="63"/>
      <c r="HI8" s="63"/>
      <c r="HJ8" s="63"/>
      <c r="HK8" s="63"/>
      <c r="HL8" s="63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  <c r="ID8" s="63"/>
      <c r="IE8" s="63"/>
      <c r="IF8" s="63"/>
      <c r="IG8" s="63"/>
      <c r="IH8" s="63"/>
      <c r="II8" s="63"/>
      <c r="IJ8" s="63"/>
      <c r="IK8" s="63"/>
      <c r="IL8" s="63"/>
      <c r="IM8" s="63"/>
      <c r="IN8" s="63"/>
      <c r="IO8" s="63"/>
      <c r="IP8" s="63"/>
      <c r="IQ8" s="63"/>
      <c r="IR8" s="63"/>
      <c r="IS8" s="63"/>
      <c r="IT8" s="63"/>
      <c r="IU8" s="63"/>
      <c r="IV8" s="63"/>
      <c r="IW8" s="63"/>
      <c r="IX8" s="63"/>
      <c r="IY8" s="63"/>
      <c r="IZ8" s="63"/>
      <c r="JA8" s="63"/>
      <c r="JB8" s="63"/>
      <c r="JC8" s="63"/>
      <c r="JD8" s="63"/>
      <c r="JE8" s="63"/>
      <c r="JF8" s="63"/>
      <c r="JG8" s="63"/>
      <c r="JH8" s="63"/>
      <c r="JI8" s="63"/>
      <c r="JJ8" s="63"/>
      <c r="JK8" s="63"/>
      <c r="JL8" s="63"/>
      <c r="JM8" s="63"/>
      <c r="JN8" s="63"/>
      <c r="JO8" s="63"/>
      <c r="JP8" s="63"/>
      <c r="JQ8" s="63"/>
      <c r="JR8" s="63"/>
      <c r="JS8" s="63"/>
      <c r="JT8" s="63"/>
      <c r="JU8" s="63"/>
      <c r="JV8" s="63"/>
      <c r="JW8" s="63"/>
      <c r="JX8" s="63"/>
      <c r="JY8" s="63"/>
      <c r="JZ8" s="63"/>
      <c r="KA8" s="63"/>
      <c r="KB8" s="63"/>
      <c r="KC8" s="63"/>
      <c r="KD8" s="63"/>
      <c r="KE8" s="63"/>
      <c r="KF8" s="63"/>
      <c r="KG8" s="63"/>
      <c r="KH8" s="63"/>
      <c r="KI8" s="63"/>
      <c r="KJ8" s="63"/>
      <c r="KK8" s="63"/>
      <c r="KL8" s="63"/>
      <c r="KM8" s="63"/>
      <c r="KN8" s="63"/>
      <c r="KO8" s="63"/>
      <c r="KP8" s="63"/>
      <c r="KQ8" s="63"/>
      <c r="KR8" s="63"/>
      <c r="KS8" s="63"/>
      <c r="KT8" s="63"/>
      <c r="KU8" s="63"/>
      <c r="KV8" s="63"/>
      <c r="KW8" s="63"/>
      <c r="KX8" s="63"/>
      <c r="KY8" s="63"/>
      <c r="KZ8" s="63"/>
      <c r="LA8" s="63"/>
      <c r="LB8" s="63"/>
      <c r="LC8" s="63"/>
      <c r="LD8" s="63"/>
      <c r="LE8" s="63"/>
      <c r="LF8" s="63"/>
      <c r="LG8" s="63"/>
      <c r="LH8" s="63"/>
      <c r="LI8" s="63"/>
      <c r="LJ8" s="63"/>
      <c r="LK8" s="63"/>
      <c r="LL8" s="63"/>
      <c r="LM8" s="63"/>
      <c r="LN8" s="63"/>
      <c r="LO8" s="63"/>
      <c r="LP8" s="63"/>
      <c r="LQ8" s="63"/>
      <c r="LR8" s="63"/>
      <c r="LS8" s="63"/>
      <c r="LT8" s="63"/>
      <c r="LU8" s="63"/>
      <c r="LV8" s="63"/>
      <c r="LW8" s="63"/>
      <c r="LX8" s="63"/>
      <c r="LY8" s="63"/>
      <c r="LZ8" s="63"/>
      <c r="MA8" s="63"/>
      <c r="MB8" s="63"/>
      <c r="MC8" s="63"/>
      <c r="MD8" s="63"/>
      <c r="ME8" s="63"/>
      <c r="MF8" s="63"/>
      <c r="MG8" s="63"/>
      <c r="MH8" s="63"/>
      <c r="MI8" s="63"/>
      <c r="MJ8" s="63"/>
      <c r="MK8" s="63"/>
      <c r="ML8" s="63"/>
      <c r="MM8" s="63"/>
      <c r="MN8" s="63"/>
      <c r="MO8" s="63"/>
      <c r="MP8" s="63"/>
      <c r="MQ8" s="63"/>
      <c r="MR8" s="63"/>
      <c r="MS8" s="63"/>
      <c r="MT8" s="63"/>
      <c r="MU8" s="63"/>
      <c r="MV8" s="63"/>
      <c r="MW8" s="63"/>
      <c r="MX8" s="63"/>
      <c r="MY8" s="63"/>
      <c r="MZ8" s="63"/>
      <c r="NA8" s="63"/>
      <c r="NB8" s="63"/>
      <c r="NC8" s="63"/>
      <c r="ND8" s="63"/>
      <c r="NE8" s="63"/>
      <c r="NF8" s="63"/>
      <c r="NG8" s="63"/>
      <c r="NH8" s="63"/>
      <c r="NI8" s="63"/>
      <c r="NJ8" s="63"/>
      <c r="NK8" s="63"/>
      <c r="NL8" s="63"/>
      <c r="NM8" s="63"/>
      <c r="NN8" s="63"/>
      <c r="NO8" s="63"/>
      <c r="NP8" s="63"/>
      <c r="NQ8" s="63"/>
      <c r="NR8" s="63"/>
      <c r="NS8" s="63"/>
      <c r="NT8" s="63"/>
      <c r="NU8" s="63"/>
      <c r="NV8" s="63"/>
      <c r="NW8" s="63"/>
      <c r="NX8" s="63"/>
      <c r="NY8" s="63"/>
      <c r="NZ8" s="63"/>
      <c r="OA8" s="63"/>
      <c r="OB8" s="63"/>
      <c r="OC8" s="63"/>
      <c r="OD8" s="63"/>
      <c r="OE8" s="63"/>
      <c r="OF8" s="63"/>
      <c r="OG8" s="63"/>
      <c r="OH8" s="63"/>
      <c r="OI8" s="63"/>
      <c r="OJ8" s="63"/>
      <c r="OK8" s="63"/>
      <c r="OL8" s="63"/>
      <c r="OM8" s="63"/>
      <c r="ON8" s="63"/>
      <c r="OO8" s="63"/>
      <c r="OP8" s="63"/>
      <c r="OQ8" s="63"/>
      <c r="OR8" s="63"/>
      <c r="OS8" s="63"/>
      <c r="OT8" s="63"/>
      <c r="OU8" s="63"/>
      <c r="OV8" s="63"/>
      <c r="OW8" s="63"/>
      <c r="OX8" s="63"/>
      <c r="OY8" s="63"/>
      <c r="OZ8" s="63"/>
      <c r="PA8" s="63"/>
      <c r="PB8" s="63"/>
      <c r="PC8" s="63"/>
      <c r="PD8" s="63"/>
      <c r="PE8" s="63"/>
      <c r="PF8" s="63"/>
      <c r="PG8" s="63"/>
      <c r="PH8" s="63"/>
      <c r="PI8" s="63"/>
      <c r="PJ8" s="63"/>
      <c r="PK8" s="63"/>
      <c r="PL8" s="63"/>
      <c r="PM8" s="63"/>
      <c r="PN8" s="63"/>
      <c r="PO8" s="63"/>
      <c r="PP8" s="63"/>
      <c r="PQ8" s="63"/>
      <c r="PR8" s="63"/>
      <c r="PS8" s="63"/>
      <c r="PT8" s="63"/>
      <c r="PU8" s="63"/>
      <c r="PV8" s="63"/>
      <c r="PW8" s="63"/>
      <c r="PX8" s="63"/>
      <c r="PY8" s="63"/>
      <c r="PZ8" s="63"/>
      <c r="QA8" s="63"/>
      <c r="QB8" s="63"/>
      <c r="QC8" s="63"/>
      <c r="QD8" s="63"/>
      <c r="QE8" s="63"/>
      <c r="QF8" s="63"/>
      <c r="QG8" s="63"/>
      <c r="QH8" s="63"/>
      <c r="QI8" s="63"/>
      <c r="QJ8" s="63"/>
      <c r="QK8" s="63"/>
      <c r="QL8" s="63"/>
      <c r="QM8" s="63"/>
      <c r="QN8" s="63"/>
      <c r="QO8" s="63"/>
      <c r="QP8" s="63"/>
      <c r="QQ8" s="63"/>
      <c r="QR8" s="63"/>
      <c r="QS8" s="63"/>
      <c r="QT8" s="63"/>
      <c r="QU8" s="63"/>
      <c r="QV8" s="63"/>
      <c r="QW8" s="63"/>
      <c r="QX8" s="63"/>
      <c r="QY8" s="63"/>
      <c r="QZ8" s="63"/>
      <c r="RA8" s="63"/>
      <c r="RB8" s="63"/>
      <c r="RC8" s="63"/>
      <c r="RD8" s="63"/>
      <c r="RE8" s="63"/>
      <c r="RF8" s="63"/>
      <c r="RG8" s="63"/>
      <c r="RH8" s="63"/>
      <c r="RI8" s="63"/>
      <c r="RJ8" s="63"/>
      <c r="RK8" s="63"/>
      <c r="RL8" s="63"/>
      <c r="RM8" s="63"/>
      <c r="RN8" s="63"/>
      <c r="RO8" s="63"/>
      <c r="RP8" s="63"/>
      <c r="RQ8" s="63"/>
      <c r="RR8" s="63"/>
      <c r="RS8" s="63"/>
      <c r="RT8" s="63"/>
      <c r="RU8" s="63"/>
      <c r="RV8" s="63"/>
      <c r="RW8" s="63"/>
      <c r="RX8" s="63"/>
      <c r="RY8" s="63"/>
      <c r="RZ8" s="63"/>
      <c r="SA8" s="63"/>
      <c r="SB8" s="63"/>
      <c r="SC8" s="63"/>
      <c r="SD8" s="63"/>
      <c r="SE8" s="63"/>
      <c r="SF8" s="63"/>
      <c r="SG8" s="63"/>
      <c r="SH8" s="63"/>
      <c r="SI8" s="63"/>
      <c r="SJ8" s="63"/>
      <c r="SK8" s="63"/>
      <c r="SL8" s="63"/>
      <c r="SM8" s="63"/>
      <c r="SN8" s="63"/>
      <c r="SO8" s="63"/>
      <c r="SP8" s="63"/>
      <c r="SQ8" s="63"/>
      <c r="SR8" s="63"/>
      <c r="SS8" s="63"/>
      <c r="ST8" s="63"/>
      <c r="SU8" s="63"/>
      <c r="SV8" s="63"/>
      <c r="SW8" s="63"/>
      <c r="SX8" s="63"/>
      <c r="SY8" s="63"/>
      <c r="SZ8" s="63"/>
      <c r="TA8" s="63"/>
      <c r="TB8" s="63"/>
      <c r="TC8" s="63"/>
      <c r="TD8" s="63"/>
      <c r="TE8" s="63"/>
      <c r="TF8" s="63"/>
      <c r="TG8" s="63"/>
      <c r="TH8" s="63"/>
      <c r="TI8" s="63"/>
      <c r="TJ8" s="63"/>
      <c r="TK8" s="63"/>
      <c r="TL8" s="63"/>
      <c r="TM8" s="63"/>
      <c r="TN8" s="63"/>
      <c r="TO8" s="63"/>
      <c r="TP8" s="63"/>
      <c r="TQ8" s="63"/>
      <c r="TR8" s="63"/>
      <c r="TS8" s="63"/>
      <c r="TT8" s="63"/>
      <c r="TU8" s="63"/>
      <c r="TV8" s="63"/>
      <c r="TW8" s="63"/>
      <c r="TX8" s="63"/>
      <c r="TY8" s="63"/>
      <c r="TZ8" s="63"/>
      <c r="UA8" s="63"/>
      <c r="UB8" s="63"/>
      <c r="UC8" s="63"/>
      <c r="UD8" s="63"/>
      <c r="UE8" s="63"/>
      <c r="UF8" s="63"/>
      <c r="UG8" s="63"/>
      <c r="UH8" s="63"/>
      <c r="UI8" s="63"/>
      <c r="UJ8" s="63"/>
      <c r="UK8" s="63"/>
      <c r="UL8" s="63"/>
      <c r="UM8" s="63"/>
      <c r="UN8" s="63"/>
      <c r="UO8" s="63"/>
      <c r="UP8" s="63"/>
      <c r="UQ8" s="63"/>
      <c r="UR8" s="63"/>
      <c r="US8" s="63"/>
      <c r="UT8" s="63"/>
      <c r="UU8" s="63"/>
      <c r="UV8" s="63"/>
      <c r="UW8" s="63"/>
      <c r="UX8" s="63"/>
      <c r="UY8" s="63"/>
      <c r="UZ8" s="63"/>
      <c r="VA8" s="63"/>
      <c r="VB8" s="63"/>
      <c r="VC8" s="63"/>
      <c r="VD8" s="63"/>
      <c r="VE8" s="63"/>
      <c r="VF8" s="63"/>
      <c r="VG8" s="63"/>
      <c r="VH8" s="63"/>
      <c r="VI8" s="63"/>
      <c r="VJ8" s="63"/>
      <c r="VK8" s="63"/>
      <c r="VL8" s="63"/>
      <c r="VM8" s="63"/>
      <c r="VN8" s="63"/>
      <c r="VO8" s="63"/>
      <c r="VP8" s="63"/>
      <c r="VQ8" s="63"/>
      <c r="VR8" s="63"/>
      <c r="VS8" s="63"/>
      <c r="VT8" s="63"/>
      <c r="VU8" s="63"/>
      <c r="VV8" s="63"/>
      <c r="VW8" s="63"/>
      <c r="VX8" s="63"/>
      <c r="VY8" s="63"/>
      <c r="VZ8" s="63"/>
      <c r="WA8" s="63"/>
      <c r="WB8" s="63"/>
      <c r="WC8" s="63"/>
      <c r="WD8" s="63"/>
      <c r="WE8" s="63"/>
      <c r="WF8" s="63"/>
      <c r="WG8" s="63"/>
      <c r="WH8" s="63"/>
      <c r="WI8" s="63"/>
      <c r="WJ8" s="63"/>
      <c r="WK8" s="63"/>
      <c r="WL8" s="63"/>
      <c r="WM8" s="63"/>
      <c r="WN8" s="63"/>
      <c r="WO8" s="63"/>
      <c r="WP8" s="63"/>
      <c r="WQ8" s="63"/>
      <c r="WR8" s="63"/>
      <c r="WS8" s="63"/>
      <c r="WT8" s="63"/>
      <c r="WU8" s="63"/>
      <c r="WV8" s="63"/>
      <c r="WW8" s="63"/>
      <c r="WX8" s="63"/>
      <c r="WY8" s="63"/>
      <c r="WZ8" s="63"/>
      <c r="XA8" s="63"/>
      <c r="XB8" s="63"/>
      <c r="XC8" s="63"/>
      <c r="XD8" s="63"/>
      <c r="XE8" s="63"/>
      <c r="XF8" s="63"/>
      <c r="XG8" s="63"/>
      <c r="XH8" s="63"/>
      <c r="XI8" s="63"/>
      <c r="XJ8" s="63"/>
      <c r="XK8" s="63"/>
      <c r="XL8" s="63"/>
      <c r="XM8" s="63"/>
      <c r="XN8" s="63"/>
      <c r="XO8" s="63"/>
      <c r="XP8" s="63"/>
      <c r="XQ8" s="63"/>
      <c r="XR8" s="63"/>
      <c r="XS8" s="63"/>
      <c r="XT8" s="63"/>
      <c r="XU8" s="63"/>
      <c r="XV8" s="63"/>
      <c r="XW8" s="63"/>
      <c r="XX8" s="63"/>
      <c r="XY8" s="63"/>
      <c r="XZ8" s="63"/>
      <c r="YA8" s="63"/>
      <c r="YB8" s="63"/>
      <c r="YC8" s="63"/>
      <c r="YD8" s="63"/>
      <c r="YE8" s="63"/>
      <c r="YF8" s="63"/>
      <c r="YG8" s="63"/>
      <c r="YH8" s="63"/>
      <c r="YI8" s="63"/>
      <c r="YJ8" s="63"/>
      <c r="YK8" s="63"/>
      <c r="YL8" s="63"/>
      <c r="YM8" s="63"/>
      <c r="YN8" s="63"/>
      <c r="YO8" s="63"/>
      <c r="YP8" s="63"/>
      <c r="YQ8" s="63"/>
      <c r="YR8" s="63"/>
      <c r="YS8" s="63"/>
      <c r="YT8" s="63"/>
      <c r="YU8" s="63"/>
      <c r="YV8" s="63"/>
      <c r="YW8" s="63"/>
      <c r="YX8" s="63"/>
      <c r="YY8" s="63"/>
      <c r="YZ8" s="63"/>
      <c r="ZA8" s="63"/>
      <c r="ZB8" s="63"/>
      <c r="ZC8" s="63"/>
      <c r="ZD8" s="63"/>
      <c r="ZE8" s="63"/>
      <c r="ZF8" s="63"/>
      <c r="ZG8" s="63"/>
      <c r="ZH8" s="63"/>
      <c r="ZI8" s="63"/>
      <c r="ZJ8" s="63"/>
      <c r="ZK8" s="63"/>
      <c r="ZL8" s="63"/>
      <c r="ZM8" s="63"/>
      <c r="ZN8" s="63"/>
      <c r="ZO8" s="63"/>
      <c r="ZP8" s="63"/>
      <c r="ZQ8" s="63"/>
      <c r="ZR8" s="63"/>
      <c r="ZS8" s="63"/>
      <c r="ZT8" s="63"/>
      <c r="ZU8" s="63"/>
      <c r="ZV8" s="63"/>
      <c r="ZW8" s="63"/>
      <c r="ZX8" s="63"/>
      <c r="ZY8" s="63"/>
      <c r="ZZ8" s="63"/>
      <c r="AAA8" s="63"/>
      <c r="AAB8" s="63"/>
      <c r="AAC8" s="63"/>
      <c r="AAD8" s="63"/>
      <c r="AAE8" s="63"/>
      <c r="AAF8" s="63"/>
      <c r="AAG8" s="63"/>
      <c r="AAH8" s="63"/>
      <c r="AAI8" s="63"/>
      <c r="AAJ8" s="63"/>
      <c r="AAK8" s="63"/>
      <c r="AAL8" s="63"/>
      <c r="AAM8" s="63"/>
      <c r="AAN8" s="63"/>
      <c r="AAO8" s="63"/>
      <c r="AAP8" s="63"/>
      <c r="AAQ8" s="63"/>
      <c r="AAR8" s="63"/>
      <c r="AAS8" s="63"/>
      <c r="AAT8" s="63"/>
      <c r="AAU8" s="63"/>
      <c r="AAV8" s="63"/>
      <c r="AAW8" s="63"/>
      <c r="AAX8" s="63"/>
      <c r="AAY8" s="63"/>
      <c r="AAZ8" s="63"/>
      <c r="ABA8" s="63"/>
      <c r="ABB8" s="63"/>
      <c r="ABC8" s="63"/>
      <c r="ABD8" s="63"/>
      <c r="ABE8" s="63"/>
      <c r="ABF8" s="63"/>
      <c r="ABG8" s="63"/>
      <c r="ABH8" s="63"/>
      <c r="ABI8" s="63"/>
      <c r="ABJ8" s="63"/>
      <c r="ABK8" s="63"/>
      <c r="ABL8" s="63"/>
      <c r="ABM8" s="63"/>
      <c r="ABN8" s="63"/>
      <c r="ABO8" s="63"/>
      <c r="ABP8" s="63"/>
      <c r="ABQ8" s="63"/>
      <c r="ABR8" s="63"/>
      <c r="ABS8" s="63"/>
      <c r="ABT8" s="63"/>
      <c r="ABU8" s="63"/>
      <c r="ABV8" s="63"/>
      <c r="ABW8" s="63"/>
      <c r="ABX8" s="63"/>
      <c r="ABY8" s="63"/>
      <c r="ABZ8" s="63"/>
      <c r="ACA8" s="63"/>
      <c r="ACB8" s="63"/>
      <c r="ACC8" s="63"/>
      <c r="ACD8" s="63"/>
      <c r="ACE8" s="63"/>
      <c r="ACF8" s="63"/>
      <c r="ACG8" s="63"/>
      <c r="ACH8" s="63"/>
      <c r="ACI8" s="63"/>
      <c r="ACJ8" s="63"/>
      <c r="ACK8" s="63"/>
      <c r="ACL8" s="63"/>
      <c r="ACM8" s="63"/>
      <c r="ACN8" s="63"/>
      <c r="ACO8" s="63"/>
      <c r="ACP8" s="63"/>
      <c r="ACQ8" s="63"/>
      <c r="ACR8" s="63"/>
      <c r="ACS8" s="63"/>
      <c r="ACT8" s="63"/>
      <c r="ACU8" s="63"/>
      <c r="ACV8" s="63"/>
      <c r="ACW8" s="63"/>
      <c r="ACX8" s="63"/>
      <c r="ACY8" s="63"/>
      <c r="ACZ8" s="63"/>
      <c r="ADA8" s="63"/>
      <c r="ADB8" s="63"/>
      <c r="ADC8" s="63"/>
      <c r="ADD8" s="63"/>
      <c r="ADE8" s="63"/>
      <c r="ADF8" s="63"/>
      <c r="ADG8" s="63"/>
      <c r="ADH8" s="63"/>
      <c r="ADI8" s="63"/>
      <c r="ADJ8" s="63"/>
      <c r="ADK8" s="63"/>
      <c r="ADL8" s="63"/>
      <c r="ADM8" s="63"/>
      <c r="ADN8" s="63"/>
      <c r="ADO8" s="63"/>
      <c r="ADP8" s="63"/>
      <c r="ADQ8" s="63"/>
      <c r="ADR8" s="63"/>
      <c r="ADS8" s="63"/>
      <c r="ADT8" s="63"/>
      <c r="ADU8" s="63"/>
      <c r="ADV8" s="63"/>
      <c r="ADW8" s="63"/>
      <c r="ADX8" s="63"/>
      <c r="ADY8" s="63"/>
      <c r="ADZ8" s="63"/>
      <c r="AEA8" s="63"/>
      <c r="AEB8" s="63"/>
      <c r="AEC8" s="63"/>
      <c r="AED8" s="63"/>
      <c r="AEE8" s="63"/>
      <c r="AEF8" s="63"/>
      <c r="AEG8" s="63"/>
      <c r="AEH8" s="63"/>
      <c r="AEI8" s="63"/>
      <c r="AEJ8" s="63"/>
      <c r="AEK8" s="63"/>
      <c r="AEL8" s="63"/>
      <c r="AEM8" s="63"/>
      <c r="AEN8" s="63"/>
      <c r="AEO8" s="63"/>
      <c r="AEP8" s="63"/>
      <c r="AEQ8" s="63"/>
      <c r="AER8" s="63"/>
      <c r="AES8" s="63"/>
      <c r="AET8" s="63"/>
      <c r="AEU8" s="63"/>
      <c r="AEV8" s="63"/>
      <c r="AEW8" s="63"/>
      <c r="AEX8" s="63"/>
      <c r="AEY8" s="63"/>
      <c r="AEZ8" s="63"/>
      <c r="AFA8" s="63"/>
      <c r="AFB8" s="63"/>
      <c r="AFC8" s="63"/>
      <c r="AFD8" s="63"/>
      <c r="AFE8" s="63"/>
      <c r="AFF8" s="63"/>
      <c r="AFG8" s="63"/>
      <c r="AFH8" s="63"/>
      <c r="AFI8" s="63"/>
      <c r="AFJ8" s="63"/>
      <c r="AFK8" s="63"/>
      <c r="AFL8" s="63"/>
      <c r="AFM8" s="63"/>
      <c r="AFN8" s="63"/>
      <c r="AFO8" s="63"/>
      <c r="AFP8" s="63"/>
      <c r="AFQ8" s="63"/>
      <c r="AFR8" s="63"/>
      <c r="AFS8" s="63"/>
      <c r="AFT8" s="63"/>
      <c r="AFU8" s="63"/>
      <c r="AFV8" s="63"/>
      <c r="AFW8" s="63"/>
      <c r="AFX8" s="63"/>
      <c r="AFY8" s="63"/>
      <c r="AFZ8" s="63"/>
      <c r="AGA8" s="63"/>
      <c r="AGB8" s="63"/>
      <c r="AGC8" s="63"/>
      <c r="AGD8" s="63"/>
      <c r="AGE8" s="63"/>
      <c r="AGF8" s="63"/>
      <c r="AGG8" s="63"/>
      <c r="AGH8" s="63"/>
      <c r="AGI8" s="63"/>
      <c r="AGJ8" s="63"/>
      <c r="AGK8" s="63"/>
      <c r="AGL8" s="63"/>
      <c r="AGM8" s="63"/>
      <c r="AGN8" s="63"/>
      <c r="AGO8" s="63"/>
      <c r="AGP8" s="63"/>
      <c r="AGQ8" s="63"/>
      <c r="AGR8" s="63"/>
      <c r="AGS8" s="63"/>
      <c r="AGT8" s="63"/>
      <c r="AGU8" s="63"/>
      <c r="AGV8" s="63"/>
      <c r="AGW8" s="63"/>
      <c r="AGX8" s="63"/>
      <c r="AGY8" s="63"/>
      <c r="AGZ8" s="63"/>
      <c r="AHA8" s="63"/>
      <c r="AHB8" s="63"/>
      <c r="AHC8" s="63"/>
      <c r="AHD8" s="63"/>
      <c r="AHE8" s="63"/>
      <c r="AHF8" s="63"/>
      <c r="AHG8" s="63"/>
      <c r="AHH8" s="63"/>
      <c r="AHI8" s="63"/>
      <c r="AHJ8" s="63"/>
      <c r="AHK8" s="63"/>
      <c r="AHL8" s="63"/>
      <c r="AHM8" s="63"/>
      <c r="AHN8" s="63"/>
      <c r="AHO8" s="63"/>
      <c r="AHP8" s="63"/>
      <c r="AHQ8" s="63"/>
      <c r="AHR8" s="63"/>
      <c r="AHS8" s="63"/>
      <c r="AHT8" s="63"/>
      <c r="AHU8" s="63"/>
      <c r="AHV8" s="63"/>
      <c r="AHW8" s="63"/>
      <c r="AHX8" s="63"/>
      <c r="AHY8" s="63"/>
      <c r="AHZ8" s="63"/>
      <c r="AIA8" s="63"/>
      <c r="AIB8" s="63"/>
      <c r="AIC8" s="63"/>
      <c r="AID8" s="63"/>
      <c r="AIE8" s="63"/>
      <c r="AIF8" s="63"/>
      <c r="AIG8" s="63"/>
      <c r="AIH8" s="63"/>
      <c r="AII8" s="63"/>
      <c r="AIJ8" s="63"/>
      <c r="AIK8" s="63"/>
      <c r="AIL8" s="63"/>
      <c r="AIM8" s="63"/>
      <c r="AIN8" s="63"/>
      <c r="AIO8" s="63"/>
      <c r="AIP8" s="63"/>
      <c r="AIQ8" s="63"/>
      <c r="AIR8" s="63"/>
      <c r="AIS8" s="63"/>
      <c r="AIT8" s="63"/>
      <c r="AIU8" s="63"/>
      <c r="AIV8" s="63"/>
      <c r="AIW8" s="63"/>
      <c r="AIX8" s="63"/>
      <c r="AIY8" s="63"/>
      <c r="AIZ8" s="63"/>
      <c r="AJA8" s="63"/>
      <c r="AJB8" s="63"/>
      <c r="AJC8" s="63"/>
      <c r="AJD8" s="63"/>
      <c r="AJE8" s="63"/>
      <c r="AJF8" s="63"/>
      <c r="AJG8" s="63"/>
      <c r="AJH8" s="63"/>
      <c r="AJI8" s="63"/>
      <c r="AJJ8" s="63"/>
      <c r="AJK8" s="63"/>
      <c r="AJL8" s="63"/>
      <c r="AJM8" s="63"/>
      <c r="AJN8" s="63"/>
      <c r="AJO8" s="63"/>
      <c r="AJP8" s="63"/>
      <c r="AJQ8" s="63"/>
      <c r="AJR8" s="63"/>
      <c r="AJS8" s="63"/>
      <c r="AJT8" s="63"/>
      <c r="AJU8" s="63"/>
      <c r="AJV8" s="63"/>
      <c r="AJW8" s="63"/>
      <c r="AJX8" s="63"/>
      <c r="AJY8" s="63"/>
      <c r="AJZ8" s="63"/>
      <c r="AKA8" s="63"/>
      <c r="AKB8" s="63"/>
      <c r="AKC8" s="63"/>
      <c r="AKD8" s="63"/>
      <c r="AKE8" s="63"/>
      <c r="AKF8" s="63"/>
      <c r="AKG8" s="63"/>
      <c r="AKH8" s="63"/>
      <c r="AKI8" s="63"/>
      <c r="AKJ8" s="63"/>
      <c r="AKK8" s="63"/>
      <c r="AKL8" s="63"/>
      <c r="AKM8" s="63"/>
      <c r="AKN8" s="63"/>
      <c r="AKO8" s="63"/>
      <c r="AKP8" s="63"/>
      <c r="AKQ8" s="63"/>
      <c r="AKR8" s="63"/>
      <c r="AKS8" s="63"/>
      <c r="AKT8" s="63"/>
      <c r="AKU8" s="63"/>
      <c r="AKV8" s="63"/>
      <c r="AKW8" s="63"/>
      <c r="AKX8" s="63"/>
      <c r="AKY8" s="63"/>
      <c r="AKZ8" s="63"/>
      <c r="ALA8" s="63"/>
      <c r="ALB8" s="63"/>
      <c r="ALC8" s="63"/>
      <c r="ALD8" s="63"/>
      <c r="ALE8" s="63"/>
      <c r="ALF8" s="63"/>
      <c r="ALG8" s="63"/>
      <c r="ALH8" s="63"/>
      <c r="ALI8" s="63"/>
      <c r="ALJ8" s="63"/>
      <c r="ALK8" s="63"/>
      <c r="ALL8" s="63"/>
      <c r="ALM8" s="63"/>
      <c r="ALN8" s="63"/>
      <c r="ALO8" s="63"/>
      <c r="ALP8" s="63"/>
      <c r="ALQ8" s="63"/>
      <c r="ALR8" s="63"/>
      <c r="ALS8" s="63"/>
      <c r="ALT8" s="63"/>
      <c r="ALU8" s="63"/>
      <c r="ALV8" s="63"/>
      <c r="ALW8" s="63"/>
      <c r="ALX8" s="63"/>
      <c r="ALY8" s="63"/>
      <c r="ALZ8" s="63"/>
      <c r="AMA8" s="63"/>
      <c r="AMB8" s="63"/>
      <c r="AMC8" s="63"/>
      <c r="AMD8" s="63"/>
      <c r="AME8" s="63"/>
      <c r="AMF8" s="63"/>
      <c r="AMG8" s="63"/>
      <c r="AMH8" s="63"/>
      <c r="AMI8" s="63"/>
      <c r="AMJ8" s="63"/>
      <c r="AMK8" s="63"/>
      <c r="AML8" s="63"/>
      <c r="AMM8" s="63"/>
      <c r="AMN8" s="63"/>
      <c r="AMO8" s="63"/>
      <c r="AMP8" s="63"/>
      <c r="AMQ8" s="63"/>
      <c r="AMR8" s="63"/>
      <c r="AMS8" s="63"/>
      <c r="AMT8" s="63"/>
      <c r="AMU8" s="63"/>
      <c r="AMV8" s="63"/>
      <c r="AMW8" s="63"/>
      <c r="AMX8" s="63"/>
      <c r="AMY8" s="63"/>
      <c r="AMZ8" s="63"/>
      <c r="ANA8" s="63"/>
      <c r="ANB8" s="63"/>
      <c r="ANC8" s="63"/>
      <c r="AND8" s="63"/>
      <c r="ANE8" s="63"/>
      <c r="ANF8" s="63"/>
      <c r="ANG8" s="63"/>
      <c r="ANH8" s="63"/>
      <c r="ANI8" s="63"/>
      <c r="ANJ8" s="63"/>
      <c r="ANK8" s="63"/>
      <c r="ANL8" s="63"/>
      <c r="ANM8" s="63"/>
      <c r="ANN8" s="63"/>
      <c r="ANO8" s="63"/>
      <c r="ANP8" s="63"/>
      <c r="ANQ8" s="63"/>
      <c r="ANR8" s="63"/>
      <c r="ANS8" s="63"/>
      <c r="ANT8" s="63"/>
      <c r="ANU8" s="63"/>
      <c r="ANV8" s="63"/>
      <c r="ANW8" s="63"/>
      <c r="ANX8" s="63"/>
      <c r="ANY8" s="63"/>
      <c r="ANZ8" s="63"/>
      <c r="AOA8" s="63"/>
      <c r="AOB8" s="63"/>
      <c r="AOC8" s="63"/>
      <c r="AOD8" s="63"/>
      <c r="AOE8" s="63"/>
      <c r="AOF8" s="63"/>
      <c r="AOG8" s="63"/>
      <c r="AOH8" s="63"/>
      <c r="AOI8" s="63"/>
      <c r="AOJ8" s="63"/>
      <c r="AOK8" s="63"/>
      <c r="AOL8" s="63"/>
      <c r="AOM8" s="63"/>
      <c r="AON8" s="63"/>
      <c r="AOO8" s="63"/>
      <c r="AOP8" s="63"/>
      <c r="AOQ8" s="63"/>
      <c r="AOR8" s="63"/>
      <c r="AOS8" s="63"/>
      <c r="AOT8" s="63"/>
      <c r="AOU8" s="63"/>
      <c r="AOV8" s="63"/>
      <c r="AOW8" s="63"/>
      <c r="AOX8" s="63"/>
      <c r="AOY8" s="63"/>
      <c r="AOZ8" s="63"/>
      <c r="APA8" s="63"/>
      <c r="APB8" s="63"/>
      <c r="APC8" s="63"/>
      <c r="APD8" s="63"/>
      <c r="APE8" s="63"/>
      <c r="APF8" s="63"/>
      <c r="APG8" s="63"/>
      <c r="APH8" s="63"/>
      <c r="API8" s="63"/>
      <c r="APJ8" s="63"/>
      <c r="APK8" s="63"/>
      <c r="APL8" s="63"/>
      <c r="APM8" s="63"/>
      <c r="APN8" s="63"/>
      <c r="APO8" s="63"/>
      <c r="APP8" s="63"/>
      <c r="APQ8" s="63"/>
      <c r="APR8" s="63"/>
      <c r="APS8" s="63"/>
      <c r="APT8" s="63"/>
      <c r="APU8" s="63"/>
      <c r="APV8" s="63"/>
      <c r="APW8" s="63"/>
      <c r="APX8" s="63"/>
      <c r="APY8" s="63"/>
      <c r="APZ8" s="63"/>
      <c r="AQA8" s="63"/>
      <c r="AQB8" s="63"/>
      <c r="AQC8" s="63"/>
      <c r="AQD8" s="63"/>
      <c r="AQE8" s="63"/>
      <c r="AQF8" s="63"/>
      <c r="AQG8" s="63"/>
      <c r="AQH8" s="63"/>
      <c r="AQI8" s="63"/>
      <c r="AQJ8" s="63"/>
      <c r="AQK8" s="63"/>
      <c r="AQL8" s="63"/>
      <c r="AQM8" s="63"/>
      <c r="AQN8" s="63"/>
      <c r="AQO8" s="63"/>
      <c r="AQP8" s="63"/>
      <c r="AQQ8" s="63"/>
      <c r="AQR8" s="63"/>
      <c r="AQS8" s="63"/>
      <c r="AQT8" s="63"/>
      <c r="AQU8" s="63"/>
      <c r="AQV8" s="63"/>
      <c r="AQW8" s="63"/>
      <c r="AQX8" s="63"/>
      <c r="AQY8" s="63"/>
      <c r="AQZ8" s="63"/>
      <c r="ARA8" s="63"/>
      <c r="ARB8" s="63"/>
      <c r="ARC8" s="63"/>
      <c r="ARD8" s="63"/>
      <c r="ARE8" s="63"/>
      <c r="ARF8" s="63"/>
      <c r="ARG8" s="63"/>
      <c r="ARH8" s="63"/>
      <c r="ARI8" s="63"/>
      <c r="ARJ8" s="63"/>
      <c r="ARK8" s="63"/>
      <c r="ARL8" s="63"/>
      <c r="ARM8" s="63"/>
      <c r="ARN8" s="63"/>
      <c r="ARO8" s="63"/>
      <c r="ARP8" s="63"/>
      <c r="ARQ8" s="63"/>
      <c r="ARR8" s="63"/>
      <c r="ARS8" s="63"/>
      <c r="ART8" s="63"/>
      <c r="ARU8" s="63"/>
      <c r="ARV8" s="63"/>
      <c r="ARW8" s="63"/>
      <c r="ARX8" s="63"/>
      <c r="ARY8" s="63"/>
      <c r="ARZ8" s="63"/>
      <c r="ASA8" s="63"/>
      <c r="ASB8" s="63"/>
      <c r="ASC8" s="63"/>
      <c r="ASD8" s="63"/>
      <c r="ASE8" s="63"/>
      <c r="ASF8" s="63"/>
      <c r="ASG8" s="63"/>
      <c r="ASH8" s="63"/>
      <c r="ASI8" s="63"/>
      <c r="ASJ8" s="63"/>
      <c r="ASK8" s="63"/>
      <c r="ASL8" s="63"/>
      <c r="ASM8" s="63"/>
      <c r="ASN8" s="63"/>
      <c r="ASO8" s="63"/>
      <c r="ASP8" s="63"/>
      <c r="ASQ8" s="63"/>
      <c r="ASR8" s="63"/>
      <c r="ASS8" s="63"/>
      <c r="AST8" s="63"/>
      <c r="ASU8" s="63"/>
      <c r="ASV8" s="63"/>
      <c r="ASW8" s="63"/>
      <c r="ASX8" s="63"/>
      <c r="ASY8" s="63"/>
      <c r="ASZ8" s="63"/>
      <c r="ATA8" s="63"/>
      <c r="ATB8" s="63"/>
      <c r="ATC8" s="63"/>
      <c r="ATD8" s="63"/>
      <c r="ATE8" s="63"/>
      <c r="ATF8" s="63"/>
      <c r="ATG8" s="63"/>
      <c r="ATH8" s="63"/>
      <c r="ATI8" s="63"/>
      <c r="ATJ8" s="63"/>
      <c r="ATK8" s="63"/>
      <c r="ATL8" s="63"/>
      <c r="ATM8" s="63"/>
      <c r="ATN8" s="63"/>
      <c r="ATO8" s="63"/>
      <c r="ATP8" s="63"/>
      <c r="ATQ8" s="63"/>
      <c r="ATR8" s="63"/>
      <c r="ATS8" s="63"/>
      <c r="ATT8" s="63"/>
      <c r="ATU8" s="63"/>
      <c r="ATV8" s="63"/>
      <c r="ATW8" s="63"/>
      <c r="ATX8" s="63"/>
      <c r="ATY8" s="63"/>
      <c r="ATZ8" s="63"/>
      <c r="AUA8" s="63"/>
      <c r="AUB8" s="63"/>
      <c r="AUC8" s="63"/>
      <c r="AUD8" s="63"/>
      <c r="AUE8" s="63"/>
      <c r="AUF8" s="63"/>
      <c r="AUG8" s="63"/>
      <c r="AUH8" s="63"/>
      <c r="AUI8" s="63"/>
      <c r="AUJ8" s="63"/>
      <c r="AUK8" s="63"/>
      <c r="AUL8" s="63"/>
      <c r="AUM8" s="63"/>
      <c r="AUN8" s="63"/>
      <c r="AUO8" s="63"/>
      <c r="AUP8" s="63"/>
      <c r="AUQ8" s="63"/>
      <c r="AUR8" s="63"/>
      <c r="AUS8" s="63"/>
      <c r="AUT8" s="63"/>
      <c r="AUU8" s="63"/>
      <c r="AUV8" s="63"/>
      <c r="AUW8" s="63"/>
      <c r="AUX8" s="63"/>
      <c r="AUY8" s="63"/>
      <c r="AUZ8" s="63"/>
      <c r="AVA8" s="63"/>
      <c r="AVB8" s="63"/>
      <c r="AVC8" s="63"/>
      <c r="AVD8" s="63"/>
      <c r="AVE8" s="63"/>
      <c r="AVF8" s="63"/>
      <c r="AVG8" s="63"/>
      <c r="AVH8" s="63"/>
      <c r="AVI8" s="63"/>
      <c r="AVJ8" s="63"/>
      <c r="AVK8" s="63"/>
      <c r="AVL8" s="63"/>
      <c r="AVM8" s="63"/>
      <c r="AVN8" s="63"/>
      <c r="AVO8" s="63"/>
      <c r="AVP8" s="63"/>
      <c r="AVQ8" s="63"/>
      <c r="AVR8" s="63"/>
      <c r="AVS8" s="63"/>
      <c r="AVT8" s="63"/>
      <c r="AVU8" s="63"/>
      <c r="AVV8" s="63"/>
      <c r="AVW8" s="63"/>
      <c r="AVX8" s="63"/>
      <c r="AVY8" s="63"/>
      <c r="AVZ8" s="63"/>
      <c r="AWA8" s="63"/>
      <c r="AWB8" s="63"/>
      <c r="AWC8" s="63"/>
      <c r="AWD8" s="63"/>
      <c r="AWE8" s="63"/>
      <c r="AWF8" s="63"/>
      <c r="AWG8" s="63"/>
      <c r="AWH8" s="63"/>
      <c r="AWI8" s="63"/>
      <c r="AWJ8" s="63"/>
      <c r="AWK8" s="63"/>
      <c r="AWL8" s="63"/>
      <c r="AWM8" s="63"/>
      <c r="AWN8" s="63"/>
      <c r="AWO8" s="63"/>
      <c r="AWP8" s="63"/>
      <c r="AWQ8" s="63"/>
      <c r="AWR8" s="63"/>
      <c r="AWS8" s="63"/>
      <c r="AWT8" s="63"/>
      <c r="AWU8" s="63"/>
      <c r="AWV8" s="63"/>
      <c r="AWW8" s="63"/>
      <c r="AWX8" s="63"/>
      <c r="AWY8" s="63"/>
      <c r="AWZ8" s="63"/>
      <c r="AXA8" s="63"/>
      <c r="AXB8" s="63"/>
      <c r="AXC8" s="63"/>
      <c r="AXD8" s="63"/>
      <c r="AXE8" s="63"/>
      <c r="AXF8" s="63"/>
      <c r="AXG8" s="63"/>
      <c r="AXH8" s="63"/>
      <c r="AXI8" s="63"/>
      <c r="AXJ8" s="63"/>
      <c r="AXK8" s="63"/>
      <c r="AXL8" s="63"/>
      <c r="AXM8" s="63"/>
      <c r="AXN8" s="63"/>
      <c r="AXO8" s="63"/>
      <c r="AXP8" s="63"/>
      <c r="AXQ8" s="63"/>
      <c r="AXR8" s="63"/>
      <c r="AXS8" s="63"/>
      <c r="AXT8" s="63"/>
      <c r="AXU8" s="63"/>
      <c r="AXV8" s="63"/>
      <c r="AXW8" s="63"/>
      <c r="AXX8" s="63"/>
      <c r="AXY8" s="63"/>
      <c r="AXZ8" s="63"/>
      <c r="AYA8" s="63"/>
      <c r="AYB8" s="63"/>
      <c r="AYC8" s="63"/>
      <c r="AYD8" s="63"/>
      <c r="AYE8" s="63"/>
      <c r="AYF8" s="63"/>
      <c r="AYG8" s="63"/>
      <c r="AYH8" s="63"/>
      <c r="AYI8" s="63"/>
      <c r="AYJ8" s="63"/>
      <c r="AYK8" s="63"/>
      <c r="AYL8" s="63"/>
      <c r="AYM8" s="63"/>
      <c r="AYN8" s="63"/>
      <c r="AYO8" s="63"/>
      <c r="AYP8" s="63"/>
      <c r="AYQ8" s="63"/>
      <c r="AYR8" s="63"/>
      <c r="AYS8" s="63"/>
      <c r="AYT8" s="63"/>
      <c r="AYU8" s="63"/>
      <c r="AYV8" s="63"/>
      <c r="AYW8" s="63"/>
      <c r="AYX8" s="63"/>
      <c r="AYY8" s="63"/>
      <c r="AYZ8" s="63"/>
      <c r="AZA8" s="63"/>
      <c r="AZB8" s="63"/>
      <c r="AZC8" s="63"/>
      <c r="AZD8" s="63"/>
      <c r="AZE8" s="63"/>
      <c r="AZF8" s="63"/>
      <c r="AZG8" s="63"/>
      <c r="AZH8" s="63"/>
      <c r="AZI8" s="63"/>
      <c r="AZJ8" s="63"/>
      <c r="AZK8" s="63"/>
      <c r="AZL8" s="63"/>
      <c r="AZM8" s="63"/>
      <c r="AZN8" s="63"/>
      <c r="AZO8" s="63"/>
      <c r="AZP8" s="63"/>
      <c r="AZQ8" s="63"/>
      <c r="AZR8" s="63"/>
      <c r="AZS8" s="63"/>
      <c r="AZT8" s="63"/>
      <c r="AZU8" s="63"/>
      <c r="AZV8" s="63"/>
      <c r="AZW8" s="63"/>
      <c r="AZX8" s="63"/>
      <c r="AZY8" s="63"/>
      <c r="AZZ8" s="63"/>
      <c r="BAA8" s="63"/>
      <c r="BAB8" s="63"/>
      <c r="BAC8" s="63"/>
      <c r="BAD8" s="63"/>
      <c r="BAE8" s="63"/>
      <c r="BAF8" s="63"/>
      <c r="BAG8" s="63"/>
      <c r="BAH8" s="63"/>
      <c r="BAI8" s="63"/>
      <c r="BAJ8" s="63"/>
      <c r="BAK8" s="63"/>
      <c r="BAL8" s="63"/>
      <c r="BAM8" s="63"/>
      <c r="BAN8" s="63"/>
      <c r="BAO8" s="63"/>
      <c r="BAP8" s="63"/>
      <c r="BAQ8" s="63"/>
      <c r="BAR8" s="63"/>
      <c r="BAS8" s="63"/>
      <c r="BAT8" s="63"/>
      <c r="BAU8" s="63"/>
      <c r="BAV8" s="63"/>
      <c r="BAW8" s="63"/>
      <c r="BAX8" s="63"/>
      <c r="BAY8" s="63"/>
      <c r="BAZ8" s="63"/>
      <c r="BBA8" s="63"/>
      <c r="BBB8" s="63"/>
      <c r="BBC8" s="63"/>
      <c r="BBD8" s="63"/>
      <c r="BBE8" s="63"/>
      <c r="BBF8" s="63"/>
      <c r="BBG8" s="63"/>
      <c r="BBH8" s="63"/>
      <c r="BBI8" s="63"/>
      <c r="BBJ8" s="63"/>
      <c r="BBK8" s="63"/>
      <c r="BBL8" s="63"/>
      <c r="BBM8" s="63"/>
      <c r="BBN8" s="63"/>
      <c r="BBO8" s="63"/>
      <c r="BBP8" s="63"/>
      <c r="BBQ8" s="63"/>
      <c r="BBR8" s="63"/>
      <c r="BBS8" s="63"/>
      <c r="BBT8" s="63"/>
      <c r="BBU8" s="63"/>
      <c r="BBV8" s="63"/>
      <c r="BBW8" s="63"/>
      <c r="BBX8" s="63"/>
      <c r="BBY8" s="63"/>
      <c r="BBZ8" s="63"/>
      <c r="BCA8" s="63"/>
      <c r="BCB8" s="63"/>
      <c r="BCC8" s="63"/>
      <c r="BCD8" s="63"/>
      <c r="BCE8" s="63"/>
      <c r="BCF8" s="63"/>
      <c r="BCG8" s="63"/>
      <c r="BCH8" s="63"/>
      <c r="BCI8" s="63"/>
      <c r="BCJ8" s="63"/>
      <c r="BCK8" s="63"/>
      <c r="BCL8" s="63"/>
      <c r="BCM8" s="63"/>
      <c r="BCN8" s="63"/>
      <c r="BCO8" s="63"/>
      <c r="BCP8" s="63"/>
      <c r="BCQ8" s="63"/>
      <c r="BCR8" s="63"/>
      <c r="BCS8" s="63"/>
      <c r="BCT8" s="63"/>
      <c r="BCU8" s="63"/>
      <c r="BCV8" s="63"/>
      <c r="BCW8" s="63"/>
      <c r="BCX8" s="63"/>
      <c r="BCY8" s="63"/>
      <c r="BCZ8" s="63"/>
      <c r="BDA8" s="63"/>
      <c r="BDB8" s="63"/>
      <c r="BDC8" s="63"/>
      <c r="BDD8" s="63"/>
      <c r="BDE8" s="63"/>
      <c r="BDF8" s="63"/>
      <c r="BDG8" s="63"/>
      <c r="BDH8" s="63"/>
      <c r="BDI8" s="63"/>
      <c r="BDJ8" s="63"/>
      <c r="BDK8" s="63"/>
      <c r="BDL8" s="63"/>
      <c r="BDM8" s="63"/>
      <c r="BDN8" s="63"/>
      <c r="BDO8" s="63"/>
      <c r="BDP8" s="63"/>
      <c r="BDQ8" s="63"/>
      <c r="BDR8" s="63"/>
      <c r="BDS8" s="63"/>
      <c r="BDT8" s="63"/>
      <c r="BDU8" s="63"/>
      <c r="BDV8" s="63"/>
      <c r="BDW8" s="63"/>
      <c r="BDX8" s="63"/>
      <c r="BDY8" s="63"/>
      <c r="BDZ8" s="63"/>
      <c r="BEA8" s="63"/>
      <c r="BEB8" s="63"/>
      <c r="BEC8" s="63"/>
      <c r="BED8" s="63"/>
      <c r="BEE8" s="63"/>
      <c r="BEF8" s="63"/>
      <c r="BEG8" s="63"/>
      <c r="BEH8" s="63"/>
      <c r="BEI8" s="63"/>
      <c r="BEJ8" s="63"/>
      <c r="BEK8" s="63"/>
      <c r="BEL8" s="63"/>
      <c r="BEM8" s="63"/>
      <c r="BEN8" s="63"/>
      <c r="BEO8" s="63"/>
      <c r="BEP8" s="63"/>
      <c r="BEQ8" s="63"/>
      <c r="BER8" s="63"/>
      <c r="BES8" s="63"/>
      <c r="BET8" s="63"/>
      <c r="BEU8" s="63"/>
      <c r="BEV8" s="63"/>
      <c r="BEW8" s="63"/>
      <c r="BEX8" s="63"/>
      <c r="BEY8" s="63"/>
      <c r="BEZ8" s="63"/>
      <c r="BFA8" s="63"/>
      <c r="BFB8" s="63"/>
      <c r="BFC8" s="63"/>
      <c r="BFD8" s="63"/>
      <c r="BFE8" s="63"/>
      <c r="BFF8" s="63"/>
      <c r="BFG8" s="63"/>
      <c r="BFH8" s="63"/>
      <c r="BFI8" s="63"/>
      <c r="BFJ8" s="63"/>
      <c r="BFK8" s="63"/>
      <c r="BFL8" s="63"/>
      <c r="BFM8" s="63"/>
      <c r="BFN8" s="63"/>
      <c r="BFO8" s="63"/>
      <c r="BFP8" s="63"/>
      <c r="BFQ8" s="63"/>
      <c r="BFR8" s="63"/>
      <c r="BFS8" s="63"/>
      <c r="BFT8" s="63"/>
      <c r="BFU8" s="63"/>
      <c r="BFV8" s="63"/>
      <c r="BFW8" s="63"/>
      <c r="BFX8" s="63"/>
      <c r="BFY8" s="63"/>
      <c r="BFZ8" s="63"/>
      <c r="BGA8" s="63"/>
      <c r="BGB8" s="63"/>
      <c r="BGC8" s="63"/>
      <c r="BGD8" s="63"/>
      <c r="BGE8" s="63"/>
      <c r="BGF8" s="63"/>
      <c r="BGG8" s="63"/>
      <c r="BGH8" s="63"/>
      <c r="BGI8" s="63"/>
      <c r="BGJ8" s="63"/>
      <c r="BGK8" s="63"/>
      <c r="BGL8" s="63"/>
      <c r="BGM8" s="63"/>
      <c r="BGN8" s="63"/>
      <c r="BGO8" s="63"/>
      <c r="BGP8" s="63"/>
      <c r="BGQ8" s="63"/>
      <c r="BGR8" s="63"/>
      <c r="BGS8" s="63"/>
      <c r="BGT8" s="63"/>
      <c r="BGU8" s="63"/>
      <c r="BGV8" s="63"/>
      <c r="BGW8" s="63"/>
      <c r="BGX8" s="63"/>
      <c r="BGY8" s="63"/>
      <c r="BGZ8" s="63"/>
      <c r="BHA8" s="63"/>
      <c r="BHB8" s="63"/>
      <c r="BHC8" s="63"/>
      <c r="BHD8" s="63"/>
      <c r="BHE8" s="63"/>
      <c r="BHF8" s="63"/>
      <c r="BHG8" s="63"/>
      <c r="BHH8" s="63"/>
      <c r="BHI8" s="63"/>
      <c r="BHJ8" s="63"/>
      <c r="BHK8" s="63"/>
      <c r="BHL8" s="63"/>
      <c r="BHM8" s="63"/>
      <c r="BHN8" s="63"/>
      <c r="BHO8" s="63"/>
      <c r="BHP8" s="63"/>
      <c r="BHQ8" s="63"/>
      <c r="BHR8" s="63"/>
      <c r="BHS8" s="63"/>
      <c r="BHT8" s="63"/>
      <c r="BHU8" s="63"/>
      <c r="BHV8" s="63"/>
      <c r="BHW8" s="63"/>
      <c r="BHX8" s="63"/>
      <c r="BHY8" s="63"/>
      <c r="BHZ8" s="63"/>
      <c r="BIA8" s="63"/>
      <c r="BIB8" s="63"/>
      <c r="BIC8" s="63"/>
      <c r="BID8" s="63"/>
      <c r="BIE8" s="63"/>
      <c r="BIF8" s="63"/>
      <c r="BIG8" s="63"/>
      <c r="BIH8" s="63"/>
      <c r="BII8" s="63"/>
      <c r="BIJ8" s="63"/>
      <c r="BIK8" s="63"/>
      <c r="BIL8" s="63"/>
      <c r="BIM8" s="63"/>
      <c r="BIN8" s="63"/>
      <c r="BIO8" s="63"/>
      <c r="BIP8" s="63"/>
      <c r="BIQ8" s="63"/>
      <c r="BIR8" s="63"/>
      <c r="BIS8" s="63"/>
      <c r="BIT8" s="63"/>
      <c r="BIU8" s="63"/>
      <c r="BIV8" s="63"/>
      <c r="BIW8" s="63"/>
      <c r="BIX8" s="63"/>
      <c r="BIY8" s="63"/>
      <c r="BIZ8" s="63"/>
      <c r="BJA8" s="63"/>
      <c r="BJB8" s="63"/>
      <c r="BJC8" s="63"/>
      <c r="BJD8" s="63"/>
      <c r="BJE8" s="63"/>
      <c r="BJF8" s="63"/>
      <c r="BJG8" s="63"/>
      <c r="BJH8" s="63"/>
      <c r="BJI8" s="63"/>
      <c r="BJJ8" s="63"/>
      <c r="BJK8" s="63"/>
      <c r="BJL8" s="63"/>
      <c r="BJM8" s="63"/>
      <c r="BJN8" s="63"/>
      <c r="BJO8" s="63"/>
      <c r="BJP8" s="63"/>
      <c r="BJQ8" s="63"/>
      <c r="BJR8" s="63"/>
      <c r="BJS8" s="63"/>
      <c r="BJT8" s="63"/>
      <c r="BJU8" s="63"/>
      <c r="BJV8" s="63"/>
      <c r="BJW8" s="63"/>
      <c r="BJX8" s="63"/>
      <c r="BJY8" s="63"/>
      <c r="BJZ8" s="63"/>
      <c r="BKA8" s="63"/>
      <c r="BKB8" s="63"/>
      <c r="BKC8" s="63"/>
      <c r="BKD8" s="63"/>
      <c r="BKE8" s="63"/>
      <c r="BKF8" s="63"/>
      <c r="BKG8" s="63"/>
      <c r="BKH8" s="63"/>
      <c r="BKI8" s="63"/>
      <c r="BKJ8" s="63"/>
      <c r="BKK8" s="63"/>
      <c r="BKL8" s="63"/>
      <c r="BKM8" s="63"/>
      <c r="BKN8" s="63"/>
      <c r="BKO8" s="63"/>
      <c r="BKP8" s="63"/>
      <c r="BKQ8" s="63"/>
      <c r="BKR8" s="63"/>
      <c r="BKS8" s="63"/>
      <c r="BKT8" s="63"/>
      <c r="BKU8" s="63"/>
      <c r="BKV8" s="63"/>
      <c r="BKW8" s="63"/>
      <c r="BKX8" s="63"/>
      <c r="BKY8" s="63"/>
      <c r="BKZ8" s="63"/>
      <c r="BLA8" s="63"/>
      <c r="BLB8" s="63"/>
      <c r="BLC8" s="63"/>
      <c r="BLD8" s="63"/>
      <c r="BLE8" s="63"/>
      <c r="BLF8" s="63"/>
      <c r="BLG8" s="63"/>
      <c r="BLH8" s="63"/>
      <c r="BLI8" s="63"/>
      <c r="BLJ8" s="63"/>
      <c r="BLK8" s="63"/>
      <c r="BLL8" s="63"/>
      <c r="BLM8" s="63"/>
    </row>
    <row r="9" spans="1:1677" s="1" customFormat="1" ht="15" hidden="1" customHeight="1" x14ac:dyDescent="0.25">
      <c r="A9" s="270" t="s">
        <v>45</v>
      </c>
      <c r="B9" s="271" t="s">
        <v>51</v>
      </c>
      <c r="C9" s="272" t="s">
        <v>1733</v>
      </c>
      <c r="D9" s="273" t="s">
        <v>1734</v>
      </c>
      <c r="E9" s="273" t="s">
        <v>1781</v>
      </c>
      <c r="F9" s="272" t="s">
        <v>172</v>
      </c>
      <c r="G9" s="274">
        <v>25</v>
      </c>
      <c r="H9" s="275">
        <v>1.2</v>
      </c>
      <c r="I9" s="276">
        <v>44777</v>
      </c>
      <c r="J9" s="276">
        <v>44778</v>
      </c>
      <c r="K9" s="276">
        <v>44781</v>
      </c>
      <c r="L9" s="277" t="s">
        <v>1732</v>
      </c>
      <c r="M9" s="278">
        <v>44792</v>
      </c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J9" s="63"/>
      <c r="FK9" s="63"/>
      <c r="FL9" s="63"/>
      <c r="FM9" s="63"/>
      <c r="FN9" s="63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I9" s="63"/>
      <c r="GJ9" s="63"/>
      <c r="GK9" s="63"/>
      <c r="GL9" s="63"/>
      <c r="GM9" s="63"/>
      <c r="GN9" s="63"/>
      <c r="GO9" s="63"/>
      <c r="GP9" s="63"/>
      <c r="GQ9" s="63"/>
      <c r="GR9" s="63"/>
      <c r="GS9" s="63"/>
      <c r="GT9" s="63"/>
      <c r="GU9" s="63"/>
      <c r="GV9" s="63"/>
      <c r="GW9" s="63"/>
      <c r="GX9" s="63"/>
      <c r="GY9" s="63"/>
      <c r="GZ9" s="63"/>
      <c r="HA9" s="63"/>
      <c r="HB9" s="63"/>
      <c r="HC9" s="63"/>
      <c r="HD9" s="63"/>
      <c r="HE9" s="63"/>
      <c r="HF9" s="63"/>
      <c r="HG9" s="63"/>
      <c r="HH9" s="63"/>
      <c r="HI9" s="63"/>
      <c r="HJ9" s="63"/>
      <c r="HK9" s="63"/>
      <c r="HL9" s="63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  <c r="ID9" s="63"/>
      <c r="IE9" s="63"/>
      <c r="IF9" s="63"/>
      <c r="IG9" s="63"/>
      <c r="IH9" s="63"/>
      <c r="II9" s="63"/>
      <c r="IJ9" s="63"/>
      <c r="IK9" s="63"/>
      <c r="IL9" s="63"/>
      <c r="IM9" s="63"/>
      <c r="IN9" s="63"/>
      <c r="IO9" s="63"/>
      <c r="IP9" s="63"/>
      <c r="IQ9" s="63"/>
      <c r="IR9" s="63"/>
      <c r="IS9" s="63"/>
      <c r="IT9" s="63"/>
      <c r="IU9" s="63"/>
      <c r="IV9" s="63"/>
      <c r="IW9" s="63"/>
      <c r="IX9" s="63"/>
      <c r="IY9" s="63"/>
      <c r="IZ9" s="63"/>
      <c r="JA9" s="63"/>
      <c r="JB9" s="63"/>
      <c r="JC9" s="63"/>
      <c r="JD9" s="63"/>
      <c r="JE9" s="63"/>
      <c r="JF9" s="63"/>
      <c r="JG9" s="63"/>
      <c r="JH9" s="63"/>
      <c r="JI9" s="63"/>
      <c r="JJ9" s="63"/>
      <c r="JK9" s="63"/>
      <c r="JL9" s="63"/>
      <c r="JM9" s="63"/>
      <c r="JN9" s="63"/>
      <c r="JO9" s="63"/>
      <c r="JP9" s="63"/>
      <c r="JQ9" s="63"/>
      <c r="JR9" s="63"/>
      <c r="JS9" s="63"/>
      <c r="JT9" s="63"/>
      <c r="JU9" s="63"/>
      <c r="JV9" s="63"/>
      <c r="JW9" s="63"/>
      <c r="JX9" s="63"/>
      <c r="JY9" s="63"/>
      <c r="JZ9" s="63"/>
      <c r="KA9" s="63"/>
      <c r="KB9" s="63"/>
      <c r="KC9" s="63"/>
      <c r="KD9" s="63"/>
      <c r="KE9" s="63"/>
      <c r="KF9" s="63"/>
      <c r="KG9" s="63"/>
      <c r="KH9" s="63"/>
      <c r="KI9" s="63"/>
      <c r="KJ9" s="63"/>
      <c r="KK9" s="63"/>
      <c r="KL9" s="63"/>
      <c r="KM9" s="63"/>
      <c r="KN9" s="63"/>
      <c r="KO9" s="63"/>
      <c r="KP9" s="63"/>
      <c r="KQ9" s="63"/>
      <c r="KR9" s="63"/>
      <c r="KS9" s="63"/>
      <c r="KT9" s="63"/>
      <c r="KU9" s="63"/>
      <c r="KV9" s="63"/>
      <c r="KW9" s="63"/>
      <c r="KX9" s="63"/>
      <c r="KY9" s="63"/>
      <c r="KZ9" s="63"/>
      <c r="LA9" s="63"/>
      <c r="LB9" s="63"/>
      <c r="LC9" s="63"/>
      <c r="LD9" s="63"/>
      <c r="LE9" s="63"/>
      <c r="LF9" s="63"/>
      <c r="LG9" s="63"/>
      <c r="LH9" s="63"/>
      <c r="LI9" s="63"/>
      <c r="LJ9" s="63"/>
      <c r="LK9" s="63"/>
      <c r="LL9" s="63"/>
      <c r="LM9" s="63"/>
      <c r="LN9" s="63"/>
      <c r="LO9" s="63"/>
      <c r="LP9" s="63"/>
      <c r="LQ9" s="63"/>
      <c r="LR9" s="63"/>
      <c r="LS9" s="63"/>
      <c r="LT9" s="63"/>
      <c r="LU9" s="63"/>
      <c r="LV9" s="63"/>
      <c r="LW9" s="63"/>
      <c r="LX9" s="63"/>
      <c r="LY9" s="63"/>
      <c r="LZ9" s="63"/>
      <c r="MA9" s="63"/>
      <c r="MB9" s="63"/>
      <c r="MC9" s="63"/>
      <c r="MD9" s="63"/>
      <c r="ME9" s="63"/>
      <c r="MF9" s="63"/>
      <c r="MG9" s="63"/>
      <c r="MH9" s="63"/>
      <c r="MI9" s="63"/>
      <c r="MJ9" s="63"/>
      <c r="MK9" s="63"/>
      <c r="ML9" s="63"/>
      <c r="MM9" s="63"/>
      <c r="MN9" s="63"/>
      <c r="MO9" s="63"/>
      <c r="MP9" s="63"/>
      <c r="MQ9" s="63"/>
      <c r="MR9" s="63"/>
      <c r="MS9" s="63"/>
      <c r="MT9" s="63"/>
      <c r="MU9" s="63"/>
      <c r="MV9" s="63"/>
      <c r="MW9" s="63"/>
      <c r="MX9" s="63"/>
      <c r="MY9" s="63"/>
      <c r="MZ9" s="63"/>
      <c r="NA9" s="63"/>
      <c r="NB9" s="63"/>
      <c r="NC9" s="63"/>
      <c r="ND9" s="63"/>
      <c r="NE9" s="63"/>
      <c r="NF9" s="63"/>
      <c r="NG9" s="63"/>
      <c r="NH9" s="63"/>
      <c r="NI9" s="63"/>
      <c r="NJ9" s="63"/>
      <c r="NK9" s="63"/>
      <c r="NL9" s="63"/>
      <c r="NM9" s="63"/>
      <c r="NN9" s="63"/>
      <c r="NO9" s="63"/>
      <c r="NP9" s="63"/>
      <c r="NQ9" s="63"/>
      <c r="NR9" s="63"/>
      <c r="NS9" s="63"/>
      <c r="NT9" s="63"/>
      <c r="NU9" s="63"/>
      <c r="NV9" s="63"/>
      <c r="NW9" s="63"/>
      <c r="NX9" s="63"/>
      <c r="NY9" s="63"/>
      <c r="NZ9" s="63"/>
      <c r="OA9" s="63"/>
      <c r="OB9" s="63"/>
      <c r="OC9" s="63"/>
      <c r="OD9" s="63"/>
      <c r="OE9" s="63"/>
      <c r="OF9" s="63"/>
      <c r="OG9" s="63"/>
      <c r="OH9" s="63"/>
      <c r="OI9" s="63"/>
      <c r="OJ9" s="63"/>
      <c r="OK9" s="63"/>
      <c r="OL9" s="63"/>
      <c r="OM9" s="63"/>
      <c r="ON9" s="63"/>
      <c r="OO9" s="63"/>
      <c r="OP9" s="63"/>
      <c r="OQ9" s="63"/>
      <c r="OR9" s="63"/>
      <c r="OS9" s="63"/>
      <c r="OT9" s="63"/>
      <c r="OU9" s="63"/>
      <c r="OV9" s="63"/>
      <c r="OW9" s="63"/>
      <c r="OX9" s="63"/>
      <c r="OY9" s="63"/>
      <c r="OZ9" s="63"/>
      <c r="PA9" s="63"/>
      <c r="PB9" s="63"/>
      <c r="PC9" s="63"/>
      <c r="PD9" s="63"/>
      <c r="PE9" s="63"/>
      <c r="PF9" s="63"/>
      <c r="PG9" s="63"/>
      <c r="PH9" s="63"/>
      <c r="PI9" s="63"/>
      <c r="PJ9" s="63"/>
      <c r="PK9" s="63"/>
      <c r="PL9" s="63"/>
      <c r="PM9" s="63"/>
      <c r="PN9" s="63"/>
      <c r="PO9" s="63"/>
      <c r="PP9" s="63"/>
      <c r="PQ9" s="63"/>
      <c r="PR9" s="63"/>
      <c r="PS9" s="63"/>
      <c r="PT9" s="63"/>
      <c r="PU9" s="63"/>
      <c r="PV9" s="63"/>
      <c r="PW9" s="63"/>
      <c r="PX9" s="63"/>
      <c r="PY9" s="63"/>
      <c r="PZ9" s="63"/>
      <c r="QA9" s="63"/>
      <c r="QB9" s="63"/>
      <c r="QC9" s="63"/>
      <c r="QD9" s="63"/>
      <c r="QE9" s="63"/>
      <c r="QF9" s="63"/>
      <c r="QG9" s="63"/>
      <c r="QH9" s="63"/>
      <c r="QI9" s="63"/>
      <c r="QJ9" s="63"/>
      <c r="QK9" s="63"/>
      <c r="QL9" s="63"/>
      <c r="QM9" s="63"/>
      <c r="QN9" s="63"/>
      <c r="QO9" s="63"/>
      <c r="QP9" s="63"/>
      <c r="QQ9" s="63"/>
      <c r="QR9" s="63"/>
      <c r="QS9" s="63"/>
      <c r="QT9" s="63"/>
      <c r="QU9" s="63"/>
      <c r="QV9" s="63"/>
      <c r="QW9" s="63"/>
      <c r="QX9" s="63"/>
      <c r="QY9" s="63"/>
      <c r="QZ9" s="63"/>
      <c r="RA9" s="63"/>
      <c r="RB9" s="63"/>
      <c r="RC9" s="63"/>
      <c r="RD9" s="63"/>
      <c r="RE9" s="63"/>
      <c r="RF9" s="63"/>
      <c r="RG9" s="63"/>
      <c r="RH9" s="63"/>
      <c r="RI9" s="63"/>
      <c r="RJ9" s="63"/>
      <c r="RK9" s="63"/>
      <c r="RL9" s="63"/>
      <c r="RM9" s="63"/>
      <c r="RN9" s="63"/>
      <c r="RO9" s="63"/>
      <c r="RP9" s="63"/>
      <c r="RQ9" s="63"/>
      <c r="RR9" s="63"/>
      <c r="RS9" s="63"/>
      <c r="RT9" s="63"/>
      <c r="RU9" s="63"/>
      <c r="RV9" s="63"/>
      <c r="RW9" s="63"/>
      <c r="RX9" s="63"/>
      <c r="RY9" s="63"/>
      <c r="RZ9" s="63"/>
      <c r="SA9" s="63"/>
      <c r="SB9" s="63"/>
      <c r="SC9" s="63"/>
      <c r="SD9" s="63"/>
      <c r="SE9" s="63"/>
      <c r="SF9" s="63"/>
      <c r="SG9" s="63"/>
      <c r="SH9" s="63"/>
      <c r="SI9" s="63"/>
      <c r="SJ9" s="63"/>
      <c r="SK9" s="63"/>
      <c r="SL9" s="63"/>
      <c r="SM9" s="63"/>
      <c r="SN9" s="63"/>
      <c r="SO9" s="63"/>
      <c r="SP9" s="63"/>
      <c r="SQ9" s="63"/>
      <c r="SR9" s="63"/>
      <c r="SS9" s="63"/>
      <c r="ST9" s="63"/>
      <c r="SU9" s="63"/>
      <c r="SV9" s="63"/>
      <c r="SW9" s="63"/>
      <c r="SX9" s="63"/>
      <c r="SY9" s="63"/>
      <c r="SZ9" s="63"/>
      <c r="TA9" s="63"/>
      <c r="TB9" s="63"/>
      <c r="TC9" s="63"/>
      <c r="TD9" s="63"/>
      <c r="TE9" s="63"/>
      <c r="TF9" s="63"/>
      <c r="TG9" s="63"/>
      <c r="TH9" s="63"/>
      <c r="TI9" s="63"/>
      <c r="TJ9" s="63"/>
      <c r="TK9" s="63"/>
      <c r="TL9" s="63"/>
      <c r="TM9" s="63"/>
      <c r="TN9" s="63"/>
      <c r="TO9" s="63"/>
      <c r="TP9" s="63"/>
      <c r="TQ9" s="63"/>
      <c r="TR9" s="63"/>
      <c r="TS9" s="63"/>
      <c r="TT9" s="63"/>
      <c r="TU9" s="63"/>
      <c r="TV9" s="63"/>
      <c r="TW9" s="63"/>
      <c r="TX9" s="63"/>
      <c r="TY9" s="63"/>
      <c r="TZ9" s="63"/>
      <c r="UA9" s="63"/>
      <c r="UB9" s="63"/>
      <c r="UC9" s="63"/>
      <c r="UD9" s="63"/>
      <c r="UE9" s="63"/>
      <c r="UF9" s="63"/>
      <c r="UG9" s="63"/>
      <c r="UH9" s="63"/>
      <c r="UI9" s="63"/>
      <c r="UJ9" s="63"/>
      <c r="UK9" s="63"/>
      <c r="UL9" s="63"/>
      <c r="UM9" s="63"/>
      <c r="UN9" s="63"/>
      <c r="UO9" s="63"/>
      <c r="UP9" s="63"/>
      <c r="UQ9" s="63"/>
      <c r="UR9" s="63"/>
      <c r="US9" s="63"/>
      <c r="UT9" s="63"/>
      <c r="UU9" s="63"/>
      <c r="UV9" s="63"/>
      <c r="UW9" s="63"/>
      <c r="UX9" s="63"/>
      <c r="UY9" s="63"/>
      <c r="UZ9" s="63"/>
      <c r="VA9" s="63"/>
      <c r="VB9" s="63"/>
      <c r="VC9" s="63"/>
      <c r="VD9" s="63"/>
      <c r="VE9" s="63"/>
      <c r="VF9" s="63"/>
      <c r="VG9" s="63"/>
      <c r="VH9" s="63"/>
      <c r="VI9" s="63"/>
      <c r="VJ9" s="63"/>
      <c r="VK9" s="63"/>
      <c r="VL9" s="63"/>
      <c r="VM9" s="63"/>
      <c r="VN9" s="63"/>
      <c r="VO9" s="63"/>
      <c r="VP9" s="63"/>
      <c r="VQ9" s="63"/>
      <c r="VR9" s="63"/>
      <c r="VS9" s="63"/>
      <c r="VT9" s="63"/>
      <c r="VU9" s="63"/>
      <c r="VV9" s="63"/>
      <c r="VW9" s="63"/>
      <c r="VX9" s="63"/>
      <c r="VY9" s="63"/>
      <c r="VZ9" s="63"/>
      <c r="WA9" s="63"/>
      <c r="WB9" s="63"/>
      <c r="WC9" s="63"/>
      <c r="WD9" s="63"/>
      <c r="WE9" s="63"/>
      <c r="WF9" s="63"/>
      <c r="WG9" s="63"/>
      <c r="WH9" s="63"/>
      <c r="WI9" s="63"/>
      <c r="WJ9" s="63"/>
      <c r="WK9" s="63"/>
      <c r="WL9" s="63"/>
      <c r="WM9" s="63"/>
      <c r="WN9" s="63"/>
      <c r="WO9" s="63"/>
      <c r="WP9" s="63"/>
      <c r="WQ9" s="63"/>
      <c r="WR9" s="63"/>
      <c r="WS9" s="63"/>
      <c r="WT9" s="63"/>
      <c r="WU9" s="63"/>
      <c r="WV9" s="63"/>
      <c r="WW9" s="63"/>
      <c r="WX9" s="63"/>
      <c r="WY9" s="63"/>
      <c r="WZ9" s="63"/>
      <c r="XA9" s="63"/>
      <c r="XB9" s="63"/>
      <c r="XC9" s="63"/>
      <c r="XD9" s="63"/>
      <c r="XE9" s="63"/>
      <c r="XF9" s="63"/>
      <c r="XG9" s="63"/>
      <c r="XH9" s="63"/>
      <c r="XI9" s="63"/>
      <c r="XJ9" s="63"/>
      <c r="XK9" s="63"/>
      <c r="XL9" s="63"/>
      <c r="XM9" s="63"/>
      <c r="XN9" s="63"/>
      <c r="XO9" s="63"/>
      <c r="XP9" s="63"/>
      <c r="XQ9" s="63"/>
      <c r="XR9" s="63"/>
      <c r="XS9" s="63"/>
      <c r="XT9" s="63"/>
      <c r="XU9" s="63"/>
      <c r="XV9" s="63"/>
      <c r="XW9" s="63"/>
      <c r="XX9" s="63"/>
      <c r="XY9" s="63"/>
      <c r="XZ9" s="63"/>
      <c r="YA9" s="63"/>
      <c r="YB9" s="63"/>
      <c r="YC9" s="63"/>
      <c r="YD9" s="63"/>
      <c r="YE9" s="63"/>
      <c r="YF9" s="63"/>
      <c r="YG9" s="63"/>
      <c r="YH9" s="63"/>
      <c r="YI9" s="63"/>
      <c r="YJ9" s="63"/>
      <c r="YK9" s="63"/>
      <c r="YL9" s="63"/>
      <c r="YM9" s="63"/>
      <c r="YN9" s="63"/>
      <c r="YO9" s="63"/>
      <c r="YP9" s="63"/>
      <c r="YQ9" s="63"/>
      <c r="YR9" s="63"/>
      <c r="YS9" s="63"/>
      <c r="YT9" s="63"/>
      <c r="YU9" s="63"/>
      <c r="YV9" s="63"/>
      <c r="YW9" s="63"/>
      <c r="YX9" s="63"/>
      <c r="YY9" s="63"/>
      <c r="YZ9" s="63"/>
      <c r="ZA9" s="63"/>
      <c r="ZB9" s="63"/>
      <c r="ZC9" s="63"/>
      <c r="ZD9" s="63"/>
      <c r="ZE9" s="63"/>
      <c r="ZF9" s="63"/>
      <c r="ZG9" s="63"/>
      <c r="ZH9" s="63"/>
      <c r="ZI9" s="63"/>
      <c r="ZJ9" s="63"/>
      <c r="ZK9" s="63"/>
      <c r="ZL9" s="63"/>
      <c r="ZM9" s="63"/>
      <c r="ZN9" s="63"/>
      <c r="ZO9" s="63"/>
      <c r="ZP9" s="63"/>
      <c r="ZQ9" s="63"/>
      <c r="ZR9" s="63"/>
      <c r="ZS9" s="63"/>
      <c r="ZT9" s="63"/>
      <c r="ZU9" s="63"/>
      <c r="ZV9" s="63"/>
      <c r="ZW9" s="63"/>
      <c r="ZX9" s="63"/>
      <c r="ZY9" s="63"/>
      <c r="ZZ9" s="63"/>
      <c r="AAA9" s="63"/>
      <c r="AAB9" s="63"/>
      <c r="AAC9" s="63"/>
      <c r="AAD9" s="63"/>
      <c r="AAE9" s="63"/>
      <c r="AAF9" s="63"/>
      <c r="AAG9" s="63"/>
      <c r="AAH9" s="63"/>
      <c r="AAI9" s="63"/>
      <c r="AAJ9" s="63"/>
      <c r="AAK9" s="63"/>
      <c r="AAL9" s="63"/>
      <c r="AAM9" s="63"/>
      <c r="AAN9" s="63"/>
      <c r="AAO9" s="63"/>
      <c r="AAP9" s="63"/>
      <c r="AAQ9" s="63"/>
      <c r="AAR9" s="63"/>
      <c r="AAS9" s="63"/>
      <c r="AAT9" s="63"/>
      <c r="AAU9" s="63"/>
      <c r="AAV9" s="63"/>
      <c r="AAW9" s="63"/>
      <c r="AAX9" s="63"/>
      <c r="AAY9" s="63"/>
      <c r="AAZ9" s="63"/>
      <c r="ABA9" s="63"/>
      <c r="ABB9" s="63"/>
      <c r="ABC9" s="63"/>
      <c r="ABD9" s="63"/>
      <c r="ABE9" s="63"/>
      <c r="ABF9" s="63"/>
      <c r="ABG9" s="63"/>
      <c r="ABH9" s="63"/>
      <c r="ABI9" s="63"/>
      <c r="ABJ9" s="63"/>
      <c r="ABK9" s="63"/>
      <c r="ABL9" s="63"/>
      <c r="ABM9" s="63"/>
      <c r="ABN9" s="63"/>
      <c r="ABO9" s="63"/>
      <c r="ABP9" s="63"/>
      <c r="ABQ9" s="63"/>
      <c r="ABR9" s="63"/>
      <c r="ABS9" s="63"/>
      <c r="ABT9" s="63"/>
      <c r="ABU9" s="63"/>
      <c r="ABV9" s="63"/>
      <c r="ABW9" s="63"/>
      <c r="ABX9" s="63"/>
      <c r="ABY9" s="63"/>
      <c r="ABZ9" s="63"/>
      <c r="ACA9" s="63"/>
      <c r="ACB9" s="63"/>
      <c r="ACC9" s="63"/>
      <c r="ACD9" s="63"/>
      <c r="ACE9" s="63"/>
      <c r="ACF9" s="63"/>
      <c r="ACG9" s="63"/>
      <c r="ACH9" s="63"/>
      <c r="ACI9" s="63"/>
      <c r="ACJ9" s="63"/>
      <c r="ACK9" s="63"/>
      <c r="ACL9" s="63"/>
      <c r="ACM9" s="63"/>
      <c r="ACN9" s="63"/>
      <c r="ACO9" s="63"/>
      <c r="ACP9" s="63"/>
      <c r="ACQ9" s="63"/>
      <c r="ACR9" s="63"/>
      <c r="ACS9" s="63"/>
      <c r="ACT9" s="63"/>
      <c r="ACU9" s="63"/>
      <c r="ACV9" s="63"/>
      <c r="ACW9" s="63"/>
      <c r="ACX9" s="63"/>
      <c r="ACY9" s="63"/>
      <c r="ACZ9" s="63"/>
      <c r="ADA9" s="63"/>
      <c r="ADB9" s="63"/>
      <c r="ADC9" s="63"/>
      <c r="ADD9" s="63"/>
      <c r="ADE9" s="63"/>
      <c r="ADF9" s="63"/>
      <c r="ADG9" s="63"/>
      <c r="ADH9" s="63"/>
      <c r="ADI9" s="63"/>
      <c r="ADJ9" s="63"/>
      <c r="ADK9" s="63"/>
      <c r="ADL9" s="63"/>
      <c r="ADM9" s="63"/>
      <c r="ADN9" s="63"/>
      <c r="ADO9" s="63"/>
      <c r="ADP9" s="63"/>
      <c r="ADQ9" s="63"/>
      <c r="ADR9" s="63"/>
      <c r="ADS9" s="63"/>
      <c r="ADT9" s="63"/>
      <c r="ADU9" s="63"/>
      <c r="ADV9" s="63"/>
      <c r="ADW9" s="63"/>
      <c r="ADX9" s="63"/>
      <c r="ADY9" s="63"/>
      <c r="ADZ9" s="63"/>
      <c r="AEA9" s="63"/>
      <c r="AEB9" s="63"/>
      <c r="AEC9" s="63"/>
      <c r="AED9" s="63"/>
      <c r="AEE9" s="63"/>
      <c r="AEF9" s="63"/>
      <c r="AEG9" s="63"/>
      <c r="AEH9" s="63"/>
      <c r="AEI9" s="63"/>
      <c r="AEJ9" s="63"/>
      <c r="AEK9" s="63"/>
      <c r="AEL9" s="63"/>
      <c r="AEM9" s="63"/>
      <c r="AEN9" s="63"/>
      <c r="AEO9" s="63"/>
      <c r="AEP9" s="63"/>
      <c r="AEQ9" s="63"/>
      <c r="AER9" s="63"/>
      <c r="AES9" s="63"/>
      <c r="AET9" s="63"/>
      <c r="AEU9" s="63"/>
      <c r="AEV9" s="63"/>
      <c r="AEW9" s="63"/>
      <c r="AEX9" s="63"/>
      <c r="AEY9" s="63"/>
      <c r="AEZ9" s="63"/>
      <c r="AFA9" s="63"/>
      <c r="AFB9" s="63"/>
      <c r="AFC9" s="63"/>
      <c r="AFD9" s="63"/>
      <c r="AFE9" s="63"/>
      <c r="AFF9" s="63"/>
      <c r="AFG9" s="63"/>
      <c r="AFH9" s="63"/>
      <c r="AFI9" s="63"/>
      <c r="AFJ9" s="63"/>
      <c r="AFK9" s="63"/>
      <c r="AFL9" s="63"/>
      <c r="AFM9" s="63"/>
      <c r="AFN9" s="63"/>
      <c r="AFO9" s="63"/>
      <c r="AFP9" s="63"/>
      <c r="AFQ9" s="63"/>
      <c r="AFR9" s="63"/>
      <c r="AFS9" s="63"/>
      <c r="AFT9" s="63"/>
      <c r="AFU9" s="63"/>
      <c r="AFV9" s="63"/>
      <c r="AFW9" s="63"/>
      <c r="AFX9" s="63"/>
      <c r="AFY9" s="63"/>
      <c r="AFZ9" s="63"/>
      <c r="AGA9" s="63"/>
      <c r="AGB9" s="63"/>
      <c r="AGC9" s="63"/>
      <c r="AGD9" s="63"/>
      <c r="AGE9" s="63"/>
      <c r="AGF9" s="63"/>
      <c r="AGG9" s="63"/>
      <c r="AGH9" s="63"/>
      <c r="AGI9" s="63"/>
      <c r="AGJ9" s="63"/>
      <c r="AGK9" s="63"/>
      <c r="AGL9" s="63"/>
      <c r="AGM9" s="63"/>
      <c r="AGN9" s="63"/>
      <c r="AGO9" s="63"/>
      <c r="AGP9" s="63"/>
      <c r="AGQ9" s="63"/>
      <c r="AGR9" s="63"/>
      <c r="AGS9" s="63"/>
      <c r="AGT9" s="63"/>
      <c r="AGU9" s="63"/>
      <c r="AGV9" s="63"/>
      <c r="AGW9" s="63"/>
      <c r="AGX9" s="63"/>
      <c r="AGY9" s="63"/>
      <c r="AGZ9" s="63"/>
      <c r="AHA9" s="63"/>
      <c r="AHB9" s="63"/>
      <c r="AHC9" s="63"/>
      <c r="AHD9" s="63"/>
      <c r="AHE9" s="63"/>
      <c r="AHF9" s="63"/>
      <c r="AHG9" s="63"/>
      <c r="AHH9" s="63"/>
      <c r="AHI9" s="63"/>
      <c r="AHJ9" s="63"/>
      <c r="AHK9" s="63"/>
      <c r="AHL9" s="63"/>
      <c r="AHM9" s="63"/>
      <c r="AHN9" s="63"/>
      <c r="AHO9" s="63"/>
      <c r="AHP9" s="63"/>
      <c r="AHQ9" s="63"/>
      <c r="AHR9" s="63"/>
      <c r="AHS9" s="63"/>
      <c r="AHT9" s="63"/>
      <c r="AHU9" s="63"/>
      <c r="AHV9" s="63"/>
      <c r="AHW9" s="63"/>
      <c r="AHX9" s="63"/>
      <c r="AHY9" s="63"/>
      <c r="AHZ9" s="63"/>
      <c r="AIA9" s="63"/>
      <c r="AIB9" s="63"/>
      <c r="AIC9" s="63"/>
      <c r="AID9" s="63"/>
      <c r="AIE9" s="63"/>
      <c r="AIF9" s="63"/>
      <c r="AIG9" s="63"/>
      <c r="AIH9" s="63"/>
      <c r="AII9" s="63"/>
      <c r="AIJ9" s="63"/>
      <c r="AIK9" s="63"/>
      <c r="AIL9" s="63"/>
      <c r="AIM9" s="63"/>
      <c r="AIN9" s="63"/>
      <c r="AIO9" s="63"/>
      <c r="AIP9" s="63"/>
      <c r="AIQ9" s="63"/>
      <c r="AIR9" s="63"/>
      <c r="AIS9" s="63"/>
      <c r="AIT9" s="63"/>
      <c r="AIU9" s="63"/>
      <c r="AIV9" s="63"/>
      <c r="AIW9" s="63"/>
      <c r="AIX9" s="63"/>
      <c r="AIY9" s="63"/>
      <c r="AIZ9" s="63"/>
      <c r="AJA9" s="63"/>
      <c r="AJB9" s="63"/>
      <c r="AJC9" s="63"/>
      <c r="AJD9" s="63"/>
      <c r="AJE9" s="63"/>
      <c r="AJF9" s="63"/>
      <c r="AJG9" s="63"/>
      <c r="AJH9" s="63"/>
      <c r="AJI9" s="63"/>
      <c r="AJJ9" s="63"/>
      <c r="AJK9" s="63"/>
      <c r="AJL9" s="63"/>
      <c r="AJM9" s="63"/>
      <c r="AJN9" s="63"/>
      <c r="AJO9" s="63"/>
      <c r="AJP9" s="63"/>
      <c r="AJQ9" s="63"/>
      <c r="AJR9" s="63"/>
      <c r="AJS9" s="63"/>
      <c r="AJT9" s="63"/>
      <c r="AJU9" s="63"/>
      <c r="AJV9" s="63"/>
      <c r="AJW9" s="63"/>
      <c r="AJX9" s="63"/>
      <c r="AJY9" s="63"/>
      <c r="AJZ9" s="63"/>
      <c r="AKA9" s="63"/>
      <c r="AKB9" s="63"/>
      <c r="AKC9" s="63"/>
      <c r="AKD9" s="63"/>
      <c r="AKE9" s="63"/>
      <c r="AKF9" s="63"/>
      <c r="AKG9" s="63"/>
      <c r="AKH9" s="63"/>
      <c r="AKI9" s="63"/>
      <c r="AKJ9" s="63"/>
      <c r="AKK9" s="63"/>
      <c r="AKL9" s="63"/>
      <c r="AKM9" s="63"/>
      <c r="AKN9" s="63"/>
      <c r="AKO9" s="63"/>
      <c r="AKP9" s="63"/>
      <c r="AKQ9" s="63"/>
      <c r="AKR9" s="63"/>
      <c r="AKS9" s="63"/>
      <c r="AKT9" s="63"/>
      <c r="AKU9" s="63"/>
      <c r="AKV9" s="63"/>
      <c r="AKW9" s="63"/>
      <c r="AKX9" s="63"/>
      <c r="AKY9" s="63"/>
      <c r="AKZ9" s="63"/>
      <c r="ALA9" s="63"/>
      <c r="ALB9" s="63"/>
      <c r="ALC9" s="63"/>
      <c r="ALD9" s="63"/>
      <c r="ALE9" s="63"/>
      <c r="ALF9" s="63"/>
      <c r="ALG9" s="63"/>
      <c r="ALH9" s="63"/>
      <c r="ALI9" s="63"/>
      <c r="ALJ9" s="63"/>
      <c r="ALK9" s="63"/>
      <c r="ALL9" s="63"/>
      <c r="ALM9" s="63"/>
      <c r="ALN9" s="63"/>
      <c r="ALO9" s="63"/>
      <c r="ALP9" s="63"/>
      <c r="ALQ9" s="63"/>
      <c r="ALR9" s="63"/>
      <c r="ALS9" s="63"/>
      <c r="ALT9" s="63"/>
      <c r="ALU9" s="63"/>
      <c r="ALV9" s="63"/>
      <c r="ALW9" s="63"/>
      <c r="ALX9" s="63"/>
      <c r="ALY9" s="63"/>
      <c r="ALZ9" s="63"/>
      <c r="AMA9" s="63"/>
      <c r="AMB9" s="63"/>
      <c r="AMC9" s="63"/>
      <c r="AMD9" s="63"/>
      <c r="AME9" s="63"/>
      <c r="AMF9" s="63"/>
      <c r="AMG9" s="63"/>
      <c r="AMH9" s="63"/>
      <c r="AMI9" s="63"/>
      <c r="AMJ9" s="63"/>
      <c r="AMK9" s="63"/>
      <c r="AML9" s="63"/>
      <c r="AMM9" s="63"/>
      <c r="AMN9" s="63"/>
      <c r="AMO9" s="63"/>
      <c r="AMP9" s="63"/>
      <c r="AMQ9" s="63"/>
      <c r="AMR9" s="63"/>
      <c r="AMS9" s="63"/>
      <c r="AMT9" s="63"/>
      <c r="AMU9" s="63"/>
      <c r="AMV9" s="63"/>
      <c r="AMW9" s="63"/>
      <c r="AMX9" s="63"/>
      <c r="AMY9" s="63"/>
      <c r="AMZ9" s="63"/>
      <c r="ANA9" s="63"/>
      <c r="ANB9" s="63"/>
      <c r="ANC9" s="63"/>
      <c r="AND9" s="63"/>
      <c r="ANE9" s="63"/>
      <c r="ANF9" s="63"/>
      <c r="ANG9" s="63"/>
      <c r="ANH9" s="63"/>
      <c r="ANI9" s="63"/>
      <c r="ANJ9" s="63"/>
      <c r="ANK9" s="63"/>
      <c r="ANL9" s="63"/>
      <c r="ANM9" s="63"/>
      <c r="ANN9" s="63"/>
      <c r="ANO9" s="63"/>
      <c r="ANP9" s="63"/>
      <c r="ANQ9" s="63"/>
      <c r="ANR9" s="63"/>
      <c r="ANS9" s="63"/>
      <c r="ANT9" s="63"/>
      <c r="ANU9" s="63"/>
      <c r="ANV9" s="63"/>
      <c r="ANW9" s="63"/>
      <c r="ANX9" s="63"/>
      <c r="ANY9" s="63"/>
      <c r="ANZ9" s="63"/>
      <c r="AOA9" s="63"/>
      <c r="AOB9" s="63"/>
      <c r="AOC9" s="63"/>
      <c r="AOD9" s="63"/>
      <c r="AOE9" s="63"/>
      <c r="AOF9" s="63"/>
      <c r="AOG9" s="63"/>
      <c r="AOH9" s="63"/>
      <c r="AOI9" s="63"/>
      <c r="AOJ9" s="63"/>
      <c r="AOK9" s="63"/>
      <c r="AOL9" s="63"/>
      <c r="AOM9" s="63"/>
      <c r="AON9" s="63"/>
      <c r="AOO9" s="63"/>
      <c r="AOP9" s="63"/>
      <c r="AOQ9" s="63"/>
      <c r="AOR9" s="63"/>
      <c r="AOS9" s="63"/>
      <c r="AOT9" s="63"/>
      <c r="AOU9" s="63"/>
      <c r="AOV9" s="63"/>
      <c r="AOW9" s="63"/>
      <c r="AOX9" s="63"/>
      <c r="AOY9" s="63"/>
      <c r="AOZ9" s="63"/>
      <c r="APA9" s="63"/>
      <c r="APB9" s="63"/>
      <c r="APC9" s="63"/>
      <c r="APD9" s="63"/>
      <c r="APE9" s="63"/>
      <c r="APF9" s="63"/>
      <c r="APG9" s="63"/>
      <c r="APH9" s="63"/>
      <c r="API9" s="63"/>
      <c r="APJ9" s="63"/>
      <c r="APK9" s="63"/>
      <c r="APL9" s="63"/>
      <c r="APM9" s="63"/>
      <c r="APN9" s="63"/>
      <c r="APO9" s="63"/>
      <c r="APP9" s="63"/>
      <c r="APQ9" s="63"/>
      <c r="APR9" s="63"/>
      <c r="APS9" s="63"/>
      <c r="APT9" s="63"/>
      <c r="APU9" s="63"/>
      <c r="APV9" s="63"/>
      <c r="APW9" s="63"/>
      <c r="APX9" s="63"/>
      <c r="APY9" s="63"/>
      <c r="APZ9" s="63"/>
      <c r="AQA9" s="63"/>
      <c r="AQB9" s="63"/>
      <c r="AQC9" s="63"/>
      <c r="AQD9" s="63"/>
      <c r="AQE9" s="63"/>
      <c r="AQF9" s="63"/>
      <c r="AQG9" s="63"/>
      <c r="AQH9" s="63"/>
      <c r="AQI9" s="63"/>
      <c r="AQJ9" s="63"/>
      <c r="AQK9" s="63"/>
      <c r="AQL9" s="63"/>
      <c r="AQM9" s="63"/>
      <c r="AQN9" s="63"/>
      <c r="AQO9" s="63"/>
      <c r="AQP9" s="63"/>
      <c r="AQQ9" s="63"/>
      <c r="AQR9" s="63"/>
      <c r="AQS9" s="63"/>
      <c r="AQT9" s="63"/>
      <c r="AQU9" s="63"/>
      <c r="AQV9" s="63"/>
      <c r="AQW9" s="63"/>
      <c r="AQX9" s="63"/>
      <c r="AQY9" s="63"/>
      <c r="AQZ9" s="63"/>
      <c r="ARA9" s="63"/>
      <c r="ARB9" s="63"/>
      <c r="ARC9" s="63"/>
      <c r="ARD9" s="63"/>
      <c r="ARE9" s="63"/>
      <c r="ARF9" s="63"/>
      <c r="ARG9" s="63"/>
      <c r="ARH9" s="63"/>
      <c r="ARI9" s="63"/>
      <c r="ARJ9" s="63"/>
      <c r="ARK9" s="63"/>
      <c r="ARL9" s="63"/>
      <c r="ARM9" s="63"/>
      <c r="ARN9" s="63"/>
      <c r="ARO9" s="63"/>
      <c r="ARP9" s="63"/>
      <c r="ARQ9" s="63"/>
      <c r="ARR9" s="63"/>
      <c r="ARS9" s="63"/>
      <c r="ART9" s="63"/>
      <c r="ARU9" s="63"/>
      <c r="ARV9" s="63"/>
      <c r="ARW9" s="63"/>
      <c r="ARX9" s="63"/>
      <c r="ARY9" s="63"/>
      <c r="ARZ9" s="63"/>
      <c r="ASA9" s="63"/>
      <c r="ASB9" s="63"/>
      <c r="ASC9" s="63"/>
      <c r="ASD9" s="63"/>
      <c r="ASE9" s="63"/>
      <c r="ASF9" s="63"/>
      <c r="ASG9" s="63"/>
      <c r="ASH9" s="63"/>
      <c r="ASI9" s="63"/>
      <c r="ASJ9" s="63"/>
      <c r="ASK9" s="63"/>
      <c r="ASL9" s="63"/>
      <c r="ASM9" s="63"/>
      <c r="ASN9" s="63"/>
      <c r="ASO9" s="63"/>
      <c r="ASP9" s="63"/>
      <c r="ASQ9" s="63"/>
      <c r="ASR9" s="63"/>
      <c r="ASS9" s="63"/>
      <c r="AST9" s="63"/>
      <c r="ASU9" s="63"/>
      <c r="ASV9" s="63"/>
      <c r="ASW9" s="63"/>
      <c r="ASX9" s="63"/>
      <c r="ASY9" s="63"/>
      <c r="ASZ9" s="63"/>
      <c r="ATA9" s="63"/>
      <c r="ATB9" s="63"/>
      <c r="ATC9" s="63"/>
      <c r="ATD9" s="63"/>
      <c r="ATE9" s="63"/>
      <c r="ATF9" s="63"/>
      <c r="ATG9" s="63"/>
      <c r="ATH9" s="63"/>
      <c r="ATI9" s="63"/>
      <c r="ATJ9" s="63"/>
      <c r="ATK9" s="63"/>
      <c r="ATL9" s="63"/>
      <c r="ATM9" s="63"/>
      <c r="ATN9" s="63"/>
      <c r="ATO9" s="63"/>
      <c r="ATP9" s="63"/>
      <c r="ATQ9" s="63"/>
      <c r="ATR9" s="63"/>
      <c r="ATS9" s="63"/>
      <c r="ATT9" s="63"/>
      <c r="ATU9" s="63"/>
      <c r="ATV9" s="63"/>
      <c r="ATW9" s="63"/>
      <c r="ATX9" s="63"/>
      <c r="ATY9" s="63"/>
      <c r="ATZ9" s="63"/>
      <c r="AUA9" s="63"/>
      <c r="AUB9" s="63"/>
      <c r="AUC9" s="63"/>
      <c r="AUD9" s="63"/>
      <c r="AUE9" s="63"/>
      <c r="AUF9" s="63"/>
      <c r="AUG9" s="63"/>
      <c r="AUH9" s="63"/>
      <c r="AUI9" s="63"/>
      <c r="AUJ9" s="63"/>
      <c r="AUK9" s="63"/>
      <c r="AUL9" s="63"/>
      <c r="AUM9" s="63"/>
      <c r="AUN9" s="63"/>
      <c r="AUO9" s="63"/>
      <c r="AUP9" s="63"/>
      <c r="AUQ9" s="63"/>
      <c r="AUR9" s="63"/>
      <c r="AUS9" s="63"/>
      <c r="AUT9" s="63"/>
      <c r="AUU9" s="63"/>
      <c r="AUV9" s="63"/>
      <c r="AUW9" s="63"/>
      <c r="AUX9" s="63"/>
      <c r="AUY9" s="63"/>
      <c r="AUZ9" s="63"/>
      <c r="AVA9" s="63"/>
      <c r="AVB9" s="63"/>
      <c r="AVC9" s="63"/>
      <c r="AVD9" s="63"/>
      <c r="AVE9" s="63"/>
      <c r="AVF9" s="63"/>
      <c r="AVG9" s="63"/>
      <c r="AVH9" s="63"/>
      <c r="AVI9" s="63"/>
      <c r="AVJ9" s="63"/>
      <c r="AVK9" s="63"/>
      <c r="AVL9" s="63"/>
      <c r="AVM9" s="63"/>
      <c r="AVN9" s="63"/>
      <c r="AVO9" s="63"/>
      <c r="AVP9" s="63"/>
      <c r="AVQ9" s="63"/>
      <c r="AVR9" s="63"/>
      <c r="AVS9" s="63"/>
      <c r="AVT9" s="63"/>
      <c r="AVU9" s="63"/>
      <c r="AVV9" s="63"/>
      <c r="AVW9" s="63"/>
      <c r="AVX9" s="63"/>
      <c r="AVY9" s="63"/>
      <c r="AVZ9" s="63"/>
      <c r="AWA9" s="63"/>
      <c r="AWB9" s="63"/>
      <c r="AWC9" s="63"/>
      <c r="AWD9" s="63"/>
      <c r="AWE9" s="63"/>
      <c r="AWF9" s="63"/>
      <c r="AWG9" s="63"/>
      <c r="AWH9" s="63"/>
      <c r="AWI9" s="63"/>
      <c r="AWJ9" s="63"/>
      <c r="AWK9" s="63"/>
      <c r="AWL9" s="63"/>
      <c r="AWM9" s="63"/>
      <c r="AWN9" s="63"/>
      <c r="AWO9" s="63"/>
      <c r="AWP9" s="63"/>
      <c r="AWQ9" s="63"/>
      <c r="AWR9" s="63"/>
      <c r="AWS9" s="63"/>
      <c r="AWT9" s="63"/>
      <c r="AWU9" s="63"/>
      <c r="AWV9" s="63"/>
      <c r="AWW9" s="63"/>
      <c r="AWX9" s="63"/>
      <c r="AWY9" s="63"/>
      <c r="AWZ9" s="63"/>
      <c r="AXA9" s="63"/>
      <c r="AXB9" s="63"/>
      <c r="AXC9" s="63"/>
      <c r="AXD9" s="63"/>
      <c r="AXE9" s="63"/>
      <c r="AXF9" s="63"/>
      <c r="AXG9" s="63"/>
      <c r="AXH9" s="63"/>
      <c r="AXI9" s="63"/>
      <c r="AXJ9" s="63"/>
      <c r="AXK9" s="63"/>
      <c r="AXL9" s="63"/>
      <c r="AXM9" s="63"/>
      <c r="AXN9" s="63"/>
      <c r="AXO9" s="63"/>
      <c r="AXP9" s="63"/>
      <c r="AXQ9" s="63"/>
      <c r="AXR9" s="63"/>
      <c r="AXS9" s="63"/>
      <c r="AXT9" s="63"/>
      <c r="AXU9" s="63"/>
      <c r="AXV9" s="63"/>
      <c r="AXW9" s="63"/>
      <c r="AXX9" s="63"/>
      <c r="AXY9" s="63"/>
      <c r="AXZ9" s="63"/>
      <c r="AYA9" s="63"/>
      <c r="AYB9" s="63"/>
      <c r="AYC9" s="63"/>
      <c r="AYD9" s="63"/>
      <c r="AYE9" s="63"/>
      <c r="AYF9" s="63"/>
      <c r="AYG9" s="63"/>
      <c r="AYH9" s="63"/>
      <c r="AYI9" s="63"/>
      <c r="AYJ9" s="63"/>
      <c r="AYK9" s="63"/>
      <c r="AYL9" s="63"/>
      <c r="AYM9" s="63"/>
      <c r="AYN9" s="63"/>
      <c r="AYO9" s="63"/>
      <c r="AYP9" s="63"/>
      <c r="AYQ9" s="63"/>
      <c r="AYR9" s="63"/>
      <c r="AYS9" s="63"/>
      <c r="AYT9" s="63"/>
      <c r="AYU9" s="63"/>
      <c r="AYV9" s="63"/>
      <c r="AYW9" s="63"/>
      <c r="AYX9" s="63"/>
      <c r="AYY9" s="63"/>
      <c r="AYZ9" s="63"/>
      <c r="AZA9" s="63"/>
      <c r="AZB9" s="63"/>
      <c r="AZC9" s="63"/>
      <c r="AZD9" s="63"/>
      <c r="AZE9" s="63"/>
      <c r="AZF9" s="63"/>
      <c r="AZG9" s="63"/>
      <c r="AZH9" s="63"/>
      <c r="AZI9" s="63"/>
      <c r="AZJ9" s="63"/>
      <c r="AZK9" s="63"/>
      <c r="AZL9" s="63"/>
      <c r="AZM9" s="63"/>
      <c r="AZN9" s="63"/>
      <c r="AZO9" s="63"/>
      <c r="AZP9" s="63"/>
      <c r="AZQ9" s="63"/>
      <c r="AZR9" s="63"/>
      <c r="AZS9" s="63"/>
      <c r="AZT9" s="63"/>
      <c r="AZU9" s="63"/>
      <c r="AZV9" s="63"/>
      <c r="AZW9" s="63"/>
      <c r="AZX9" s="63"/>
      <c r="AZY9" s="63"/>
      <c r="AZZ9" s="63"/>
      <c r="BAA9" s="63"/>
      <c r="BAB9" s="63"/>
      <c r="BAC9" s="63"/>
      <c r="BAD9" s="63"/>
      <c r="BAE9" s="63"/>
      <c r="BAF9" s="63"/>
      <c r="BAG9" s="63"/>
      <c r="BAH9" s="63"/>
      <c r="BAI9" s="63"/>
      <c r="BAJ9" s="63"/>
      <c r="BAK9" s="63"/>
      <c r="BAL9" s="63"/>
      <c r="BAM9" s="63"/>
      <c r="BAN9" s="63"/>
      <c r="BAO9" s="63"/>
      <c r="BAP9" s="63"/>
      <c r="BAQ9" s="63"/>
      <c r="BAR9" s="63"/>
      <c r="BAS9" s="63"/>
      <c r="BAT9" s="63"/>
      <c r="BAU9" s="63"/>
      <c r="BAV9" s="63"/>
      <c r="BAW9" s="63"/>
      <c r="BAX9" s="63"/>
      <c r="BAY9" s="63"/>
      <c r="BAZ9" s="63"/>
      <c r="BBA9" s="63"/>
      <c r="BBB9" s="63"/>
      <c r="BBC9" s="63"/>
      <c r="BBD9" s="63"/>
      <c r="BBE9" s="63"/>
      <c r="BBF9" s="63"/>
      <c r="BBG9" s="63"/>
      <c r="BBH9" s="63"/>
      <c r="BBI9" s="63"/>
      <c r="BBJ9" s="63"/>
      <c r="BBK9" s="63"/>
      <c r="BBL9" s="63"/>
      <c r="BBM9" s="63"/>
      <c r="BBN9" s="63"/>
      <c r="BBO9" s="63"/>
      <c r="BBP9" s="63"/>
      <c r="BBQ9" s="63"/>
      <c r="BBR9" s="63"/>
      <c r="BBS9" s="63"/>
      <c r="BBT9" s="63"/>
      <c r="BBU9" s="63"/>
      <c r="BBV9" s="63"/>
      <c r="BBW9" s="63"/>
      <c r="BBX9" s="63"/>
      <c r="BBY9" s="63"/>
      <c r="BBZ9" s="63"/>
      <c r="BCA9" s="63"/>
      <c r="BCB9" s="63"/>
      <c r="BCC9" s="63"/>
      <c r="BCD9" s="63"/>
      <c r="BCE9" s="63"/>
      <c r="BCF9" s="63"/>
      <c r="BCG9" s="63"/>
      <c r="BCH9" s="63"/>
      <c r="BCI9" s="63"/>
      <c r="BCJ9" s="63"/>
      <c r="BCK9" s="63"/>
      <c r="BCL9" s="63"/>
      <c r="BCM9" s="63"/>
      <c r="BCN9" s="63"/>
      <c r="BCO9" s="63"/>
      <c r="BCP9" s="63"/>
      <c r="BCQ9" s="63"/>
      <c r="BCR9" s="63"/>
      <c r="BCS9" s="63"/>
      <c r="BCT9" s="63"/>
      <c r="BCU9" s="63"/>
      <c r="BCV9" s="63"/>
      <c r="BCW9" s="63"/>
      <c r="BCX9" s="63"/>
      <c r="BCY9" s="63"/>
      <c r="BCZ9" s="63"/>
      <c r="BDA9" s="63"/>
      <c r="BDB9" s="63"/>
      <c r="BDC9" s="63"/>
      <c r="BDD9" s="63"/>
      <c r="BDE9" s="63"/>
      <c r="BDF9" s="63"/>
      <c r="BDG9" s="63"/>
      <c r="BDH9" s="63"/>
      <c r="BDI9" s="63"/>
      <c r="BDJ9" s="63"/>
      <c r="BDK9" s="63"/>
      <c r="BDL9" s="63"/>
      <c r="BDM9" s="63"/>
      <c r="BDN9" s="63"/>
      <c r="BDO9" s="63"/>
      <c r="BDP9" s="63"/>
      <c r="BDQ9" s="63"/>
      <c r="BDR9" s="63"/>
      <c r="BDS9" s="63"/>
      <c r="BDT9" s="63"/>
      <c r="BDU9" s="63"/>
      <c r="BDV9" s="63"/>
      <c r="BDW9" s="63"/>
      <c r="BDX9" s="63"/>
      <c r="BDY9" s="63"/>
      <c r="BDZ9" s="63"/>
      <c r="BEA9" s="63"/>
      <c r="BEB9" s="63"/>
      <c r="BEC9" s="63"/>
      <c r="BED9" s="63"/>
      <c r="BEE9" s="63"/>
      <c r="BEF9" s="63"/>
      <c r="BEG9" s="63"/>
      <c r="BEH9" s="63"/>
      <c r="BEI9" s="63"/>
      <c r="BEJ9" s="63"/>
      <c r="BEK9" s="63"/>
      <c r="BEL9" s="63"/>
      <c r="BEM9" s="63"/>
      <c r="BEN9" s="63"/>
      <c r="BEO9" s="63"/>
      <c r="BEP9" s="63"/>
      <c r="BEQ9" s="63"/>
      <c r="BER9" s="63"/>
      <c r="BES9" s="63"/>
      <c r="BET9" s="63"/>
      <c r="BEU9" s="63"/>
      <c r="BEV9" s="63"/>
      <c r="BEW9" s="63"/>
      <c r="BEX9" s="63"/>
      <c r="BEY9" s="63"/>
      <c r="BEZ9" s="63"/>
      <c r="BFA9" s="63"/>
      <c r="BFB9" s="63"/>
      <c r="BFC9" s="63"/>
      <c r="BFD9" s="63"/>
      <c r="BFE9" s="63"/>
      <c r="BFF9" s="63"/>
      <c r="BFG9" s="63"/>
      <c r="BFH9" s="63"/>
      <c r="BFI9" s="63"/>
      <c r="BFJ9" s="63"/>
      <c r="BFK9" s="63"/>
      <c r="BFL9" s="63"/>
      <c r="BFM9" s="63"/>
      <c r="BFN9" s="63"/>
      <c r="BFO9" s="63"/>
      <c r="BFP9" s="63"/>
      <c r="BFQ9" s="63"/>
      <c r="BFR9" s="63"/>
      <c r="BFS9" s="63"/>
      <c r="BFT9" s="63"/>
      <c r="BFU9" s="63"/>
      <c r="BFV9" s="63"/>
      <c r="BFW9" s="63"/>
      <c r="BFX9" s="63"/>
      <c r="BFY9" s="63"/>
      <c r="BFZ9" s="63"/>
      <c r="BGA9" s="63"/>
      <c r="BGB9" s="63"/>
      <c r="BGC9" s="63"/>
      <c r="BGD9" s="63"/>
      <c r="BGE9" s="63"/>
      <c r="BGF9" s="63"/>
      <c r="BGG9" s="63"/>
      <c r="BGH9" s="63"/>
      <c r="BGI9" s="63"/>
      <c r="BGJ9" s="63"/>
      <c r="BGK9" s="63"/>
      <c r="BGL9" s="63"/>
      <c r="BGM9" s="63"/>
      <c r="BGN9" s="63"/>
      <c r="BGO9" s="63"/>
      <c r="BGP9" s="63"/>
      <c r="BGQ9" s="63"/>
      <c r="BGR9" s="63"/>
      <c r="BGS9" s="63"/>
      <c r="BGT9" s="63"/>
      <c r="BGU9" s="63"/>
      <c r="BGV9" s="63"/>
      <c r="BGW9" s="63"/>
      <c r="BGX9" s="63"/>
      <c r="BGY9" s="63"/>
      <c r="BGZ9" s="63"/>
      <c r="BHA9" s="63"/>
      <c r="BHB9" s="63"/>
      <c r="BHC9" s="63"/>
      <c r="BHD9" s="63"/>
      <c r="BHE9" s="63"/>
      <c r="BHF9" s="63"/>
      <c r="BHG9" s="63"/>
      <c r="BHH9" s="63"/>
      <c r="BHI9" s="63"/>
      <c r="BHJ9" s="63"/>
      <c r="BHK9" s="63"/>
      <c r="BHL9" s="63"/>
      <c r="BHM9" s="63"/>
      <c r="BHN9" s="63"/>
      <c r="BHO9" s="63"/>
      <c r="BHP9" s="63"/>
      <c r="BHQ9" s="63"/>
      <c r="BHR9" s="63"/>
      <c r="BHS9" s="63"/>
      <c r="BHT9" s="63"/>
      <c r="BHU9" s="63"/>
      <c r="BHV9" s="63"/>
      <c r="BHW9" s="63"/>
      <c r="BHX9" s="63"/>
      <c r="BHY9" s="63"/>
      <c r="BHZ9" s="63"/>
      <c r="BIA9" s="63"/>
      <c r="BIB9" s="63"/>
      <c r="BIC9" s="63"/>
      <c r="BID9" s="63"/>
      <c r="BIE9" s="63"/>
      <c r="BIF9" s="63"/>
      <c r="BIG9" s="63"/>
      <c r="BIH9" s="63"/>
      <c r="BII9" s="63"/>
      <c r="BIJ9" s="63"/>
      <c r="BIK9" s="63"/>
      <c r="BIL9" s="63"/>
      <c r="BIM9" s="63"/>
      <c r="BIN9" s="63"/>
      <c r="BIO9" s="63"/>
      <c r="BIP9" s="63"/>
      <c r="BIQ9" s="63"/>
      <c r="BIR9" s="63"/>
      <c r="BIS9" s="63"/>
      <c r="BIT9" s="63"/>
      <c r="BIU9" s="63"/>
      <c r="BIV9" s="63"/>
      <c r="BIW9" s="63"/>
      <c r="BIX9" s="63"/>
      <c r="BIY9" s="63"/>
      <c r="BIZ9" s="63"/>
      <c r="BJA9" s="63"/>
      <c r="BJB9" s="63"/>
      <c r="BJC9" s="63"/>
      <c r="BJD9" s="63"/>
      <c r="BJE9" s="63"/>
      <c r="BJF9" s="63"/>
      <c r="BJG9" s="63"/>
      <c r="BJH9" s="63"/>
      <c r="BJI9" s="63"/>
      <c r="BJJ9" s="63"/>
      <c r="BJK9" s="63"/>
      <c r="BJL9" s="63"/>
      <c r="BJM9" s="63"/>
      <c r="BJN9" s="63"/>
      <c r="BJO9" s="63"/>
      <c r="BJP9" s="63"/>
      <c r="BJQ9" s="63"/>
      <c r="BJR9" s="63"/>
      <c r="BJS9" s="63"/>
      <c r="BJT9" s="63"/>
      <c r="BJU9" s="63"/>
      <c r="BJV9" s="63"/>
      <c r="BJW9" s="63"/>
      <c r="BJX9" s="63"/>
      <c r="BJY9" s="63"/>
      <c r="BJZ9" s="63"/>
      <c r="BKA9" s="63"/>
      <c r="BKB9" s="63"/>
      <c r="BKC9" s="63"/>
      <c r="BKD9" s="63"/>
      <c r="BKE9" s="63"/>
      <c r="BKF9" s="63"/>
      <c r="BKG9" s="63"/>
      <c r="BKH9" s="63"/>
      <c r="BKI9" s="63"/>
      <c r="BKJ9" s="63"/>
      <c r="BKK9" s="63"/>
      <c r="BKL9" s="63"/>
      <c r="BKM9" s="63"/>
      <c r="BKN9" s="63"/>
      <c r="BKO9" s="63"/>
      <c r="BKP9" s="63"/>
      <c r="BKQ9" s="63"/>
      <c r="BKR9" s="63"/>
      <c r="BKS9" s="63"/>
      <c r="BKT9" s="63"/>
      <c r="BKU9" s="63"/>
      <c r="BKV9" s="63"/>
      <c r="BKW9" s="63"/>
      <c r="BKX9" s="63"/>
      <c r="BKY9" s="63"/>
      <c r="BKZ9" s="63"/>
      <c r="BLA9" s="63"/>
      <c r="BLB9" s="63"/>
      <c r="BLC9" s="63"/>
      <c r="BLD9" s="63"/>
      <c r="BLE9" s="63"/>
      <c r="BLF9" s="63"/>
      <c r="BLG9" s="63"/>
      <c r="BLH9" s="63"/>
      <c r="BLI9" s="63"/>
      <c r="BLJ9" s="63"/>
      <c r="BLK9" s="63"/>
      <c r="BLL9" s="63"/>
      <c r="BLM9" s="63"/>
    </row>
    <row r="10" spans="1:1677" s="1" customFormat="1" ht="15" hidden="1" customHeight="1" x14ac:dyDescent="0.25">
      <c r="A10" s="270" t="s">
        <v>45</v>
      </c>
      <c r="B10" s="271" t="s">
        <v>52</v>
      </c>
      <c r="C10" s="272" t="s">
        <v>1733</v>
      </c>
      <c r="D10" s="273" t="s">
        <v>1734</v>
      </c>
      <c r="E10" s="273" t="s">
        <v>1782</v>
      </c>
      <c r="F10" s="272" t="s">
        <v>172</v>
      </c>
      <c r="G10" s="274">
        <v>25</v>
      </c>
      <c r="H10" s="275">
        <v>1.2</v>
      </c>
      <c r="I10" s="276">
        <v>44775</v>
      </c>
      <c r="J10" s="276">
        <v>44777</v>
      </c>
      <c r="K10" s="276">
        <v>44778</v>
      </c>
      <c r="L10" s="277" t="s">
        <v>1732</v>
      </c>
      <c r="M10" s="278">
        <v>44792</v>
      </c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J10" s="63"/>
      <c r="FK10" s="63"/>
      <c r="FL10" s="63"/>
      <c r="FM10" s="63"/>
      <c r="FN10" s="63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I10" s="63"/>
      <c r="GJ10" s="63"/>
      <c r="GK10" s="63"/>
      <c r="GL10" s="63"/>
      <c r="GM10" s="63"/>
      <c r="GN10" s="63"/>
      <c r="GO10" s="63"/>
      <c r="GP10" s="63"/>
      <c r="GQ10" s="63"/>
      <c r="GR10" s="63"/>
      <c r="GS10" s="63"/>
      <c r="GT10" s="63"/>
      <c r="GU10" s="63"/>
      <c r="GV10" s="63"/>
      <c r="GW10" s="63"/>
      <c r="GX10" s="63"/>
      <c r="GY10" s="63"/>
      <c r="GZ10" s="63"/>
      <c r="HA10" s="63"/>
      <c r="HB10" s="63"/>
      <c r="HC10" s="63"/>
      <c r="HD10" s="63"/>
      <c r="HE10" s="63"/>
      <c r="HF10" s="63"/>
      <c r="HG10" s="63"/>
      <c r="HH10" s="63"/>
      <c r="HI10" s="63"/>
      <c r="HJ10" s="63"/>
      <c r="HK10" s="63"/>
      <c r="HL10" s="63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  <c r="ID10" s="63"/>
      <c r="IE10" s="63"/>
      <c r="IF10" s="63"/>
      <c r="IG10" s="63"/>
      <c r="IH10" s="63"/>
      <c r="II10" s="63"/>
      <c r="IJ10" s="63"/>
      <c r="IK10" s="63"/>
      <c r="IL10" s="63"/>
      <c r="IM10" s="63"/>
      <c r="IN10" s="63"/>
      <c r="IO10" s="63"/>
      <c r="IP10" s="63"/>
      <c r="IQ10" s="63"/>
      <c r="IR10" s="63"/>
      <c r="IS10" s="63"/>
      <c r="IT10" s="63"/>
      <c r="IU10" s="63"/>
      <c r="IV10" s="63"/>
      <c r="IW10" s="63"/>
      <c r="IX10" s="63"/>
      <c r="IY10" s="63"/>
      <c r="IZ10" s="63"/>
      <c r="JA10" s="63"/>
      <c r="JB10" s="63"/>
      <c r="JC10" s="63"/>
      <c r="JD10" s="63"/>
      <c r="JE10" s="63"/>
      <c r="JF10" s="63"/>
      <c r="JG10" s="63"/>
      <c r="JH10" s="63"/>
      <c r="JI10" s="63"/>
      <c r="JJ10" s="63"/>
      <c r="JK10" s="63"/>
      <c r="JL10" s="63"/>
      <c r="JM10" s="63"/>
      <c r="JN10" s="63"/>
      <c r="JO10" s="63"/>
      <c r="JP10" s="63"/>
      <c r="JQ10" s="63"/>
      <c r="JR10" s="63"/>
      <c r="JS10" s="63"/>
      <c r="JT10" s="63"/>
      <c r="JU10" s="63"/>
      <c r="JV10" s="63"/>
      <c r="JW10" s="63"/>
      <c r="JX10" s="63"/>
      <c r="JY10" s="63"/>
      <c r="JZ10" s="63"/>
      <c r="KA10" s="63"/>
      <c r="KB10" s="63"/>
      <c r="KC10" s="63"/>
      <c r="KD10" s="63"/>
      <c r="KE10" s="63"/>
      <c r="KF10" s="63"/>
      <c r="KG10" s="63"/>
      <c r="KH10" s="63"/>
      <c r="KI10" s="63"/>
      <c r="KJ10" s="63"/>
      <c r="KK10" s="63"/>
      <c r="KL10" s="63"/>
      <c r="KM10" s="63"/>
      <c r="KN10" s="63"/>
      <c r="KO10" s="63"/>
      <c r="KP10" s="63"/>
      <c r="KQ10" s="63"/>
      <c r="KR10" s="63"/>
      <c r="KS10" s="63"/>
      <c r="KT10" s="63"/>
      <c r="KU10" s="63"/>
      <c r="KV10" s="63"/>
      <c r="KW10" s="63"/>
      <c r="KX10" s="63"/>
      <c r="KY10" s="63"/>
      <c r="KZ10" s="63"/>
      <c r="LA10" s="63"/>
      <c r="LB10" s="63"/>
      <c r="LC10" s="63"/>
      <c r="LD10" s="63"/>
      <c r="LE10" s="63"/>
      <c r="LF10" s="63"/>
      <c r="LG10" s="63"/>
      <c r="LH10" s="63"/>
      <c r="LI10" s="63"/>
      <c r="LJ10" s="63"/>
      <c r="LK10" s="63"/>
      <c r="LL10" s="63"/>
      <c r="LM10" s="63"/>
      <c r="LN10" s="63"/>
      <c r="LO10" s="63"/>
      <c r="LP10" s="63"/>
      <c r="LQ10" s="63"/>
      <c r="LR10" s="63"/>
      <c r="LS10" s="63"/>
      <c r="LT10" s="63"/>
      <c r="LU10" s="63"/>
      <c r="LV10" s="63"/>
      <c r="LW10" s="63"/>
      <c r="LX10" s="63"/>
      <c r="LY10" s="63"/>
      <c r="LZ10" s="63"/>
      <c r="MA10" s="63"/>
      <c r="MB10" s="63"/>
      <c r="MC10" s="63"/>
      <c r="MD10" s="63"/>
      <c r="ME10" s="63"/>
      <c r="MF10" s="63"/>
      <c r="MG10" s="63"/>
      <c r="MH10" s="63"/>
      <c r="MI10" s="63"/>
      <c r="MJ10" s="63"/>
      <c r="MK10" s="63"/>
      <c r="ML10" s="63"/>
      <c r="MM10" s="63"/>
      <c r="MN10" s="63"/>
      <c r="MO10" s="63"/>
      <c r="MP10" s="63"/>
      <c r="MQ10" s="63"/>
      <c r="MR10" s="63"/>
      <c r="MS10" s="63"/>
      <c r="MT10" s="63"/>
      <c r="MU10" s="63"/>
      <c r="MV10" s="63"/>
      <c r="MW10" s="63"/>
      <c r="MX10" s="63"/>
      <c r="MY10" s="63"/>
      <c r="MZ10" s="63"/>
      <c r="NA10" s="63"/>
      <c r="NB10" s="63"/>
      <c r="NC10" s="63"/>
      <c r="ND10" s="63"/>
      <c r="NE10" s="63"/>
      <c r="NF10" s="63"/>
      <c r="NG10" s="63"/>
      <c r="NH10" s="63"/>
      <c r="NI10" s="63"/>
      <c r="NJ10" s="63"/>
      <c r="NK10" s="63"/>
      <c r="NL10" s="63"/>
      <c r="NM10" s="63"/>
      <c r="NN10" s="63"/>
      <c r="NO10" s="63"/>
      <c r="NP10" s="63"/>
      <c r="NQ10" s="63"/>
      <c r="NR10" s="63"/>
      <c r="NS10" s="63"/>
      <c r="NT10" s="63"/>
      <c r="NU10" s="63"/>
      <c r="NV10" s="63"/>
      <c r="NW10" s="63"/>
      <c r="NX10" s="63"/>
      <c r="NY10" s="63"/>
      <c r="NZ10" s="63"/>
      <c r="OA10" s="63"/>
      <c r="OB10" s="63"/>
      <c r="OC10" s="63"/>
      <c r="OD10" s="63"/>
      <c r="OE10" s="63"/>
      <c r="OF10" s="63"/>
      <c r="OG10" s="63"/>
      <c r="OH10" s="63"/>
      <c r="OI10" s="63"/>
      <c r="OJ10" s="63"/>
      <c r="OK10" s="63"/>
      <c r="OL10" s="63"/>
      <c r="OM10" s="63"/>
      <c r="ON10" s="63"/>
      <c r="OO10" s="63"/>
      <c r="OP10" s="63"/>
      <c r="OQ10" s="63"/>
      <c r="OR10" s="63"/>
      <c r="OS10" s="63"/>
      <c r="OT10" s="63"/>
      <c r="OU10" s="63"/>
      <c r="OV10" s="63"/>
      <c r="OW10" s="63"/>
      <c r="OX10" s="63"/>
      <c r="OY10" s="63"/>
      <c r="OZ10" s="63"/>
      <c r="PA10" s="63"/>
      <c r="PB10" s="63"/>
      <c r="PC10" s="63"/>
      <c r="PD10" s="63"/>
      <c r="PE10" s="63"/>
      <c r="PF10" s="63"/>
      <c r="PG10" s="63"/>
      <c r="PH10" s="63"/>
      <c r="PI10" s="63"/>
      <c r="PJ10" s="63"/>
      <c r="PK10" s="63"/>
      <c r="PL10" s="63"/>
      <c r="PM10" s="63"/>
      <c r="PN10" s="63"/>
      <c r="PO10" s="63"/>
      <c r="PP10" s="63"/>
      <c r="PQ10" s="63"/>
      <c r="PR10" s="63"/>
      <c r="PS10" s="63"/>
      <c r="PT10" s="63"/>
      <c r="PU10" s="63"/>
      <c r="PV10" s="63"/>
      <c r="PW10" s="63"/>
      <c r="PX10" s="63"/>
      <c r="PY10" s="63"/>
      <c r="PZ10" s="63"/>
      <c r="QA10" s="63"/>
      <c r="QB10" s="63"/>
      <c r="QC10" s="63"/>
      <c r="QD10" s="63"/>
      <c r="QE10" s="63"/>
      <c r="QF10" s="63"/>
      <c r="QG10" s="63"/>
      <c r="QH10" s="63"/>
      <c r="QI10" s="63"/>
      <c r="QJ10" s="63"/>
      <c r="QK10" s="63"/>
      <c r="QL10" s="63"/>
      <c r="QM10" s="63"/>
      <c r="QN10" s="63"/>
      <c r="QO10" s="63"/>
      <c r="QP10" s="63"/>
      <c r="QQ10" s="63"/>
      <c r="QR10" s="63"/>
      <c r="QS10" s="63"/>
      <c r="QT10" s="63"/>
      <c r="QU10" s="63"/>
      <c r="QV10" s="63"/>
      <c r="QW10" s="63"/>
      <c r="QX10" s="63"/>
      <c r="QY10" s="63"/>
      <c r="QZ10" s="63"/>
      <c r="RA10" s="63"/>
      <c r="RB10" s="63"/>
      <c r="RC10" s="63"/>
      <c r="RD10" s="63"/>
      <c r="RE10" s="63"/>
      <c r="RF10" s="63"/>
      <c r="RG10" s="63"/>
      <c r="RH10" s="63"/>
      <c r="RI10" s="63"/>
      <c r="RJ10" s="63"/>
      <c r="RK10" s="63"/>
      <c r="RL10" s="63"/>
      <c r="RM10" s="63"/>
      <c r="RN10" s="63"/>
      <c r="RO10" s="63"/>
      <c r="RP10" s="63"/>
      <c r="RQ10" s="63"/>
      <c r="RR10" s="63"/>
      <c r="RS10" s="63"/>
      <c r="RT10" s="63"/>
      <c r="RU10" s="63"/>
      <c r="RV10" s="63"/>
      <c r="RW10" s="63"/>
      <c r="RX10" s="63"/>
      <c r="RY10" s="63"/>
      <c r="RZ10" s="63"/>
      <c r="SA10" s="63"/>
      <c r="SB10" s="63"/>
      <c r="SC10" s="63"/>
      <c r="SD10" s="63"/>
      <c r="SE10" s="63"/>
      <c r="SF10" s="63"/>
      <c r="SG10" s="63"/>
      <c r="SH10" s="63"/>
      <c r="SI10" s="63"/>
      <c r="SJ10" s="63"/>
      <c r="SK10" s="63"/>
      <c r="SL10" s="63"/>
      <c r="SM10" s="63"/>
      <c r="SN10" s="63"/>
      <c r="SO10" s="63"/>
      <c r="SP10" s="63"/>
      <c r="SQ10" s="63"/>
      <c r="SR10" s="63"/>
      <c r="SS10" s="63"/>
      <c r="ST10" s="63"/>
      <c r="SU10" s="63"/>
      <c r="SV10" s="63"/>
      <c r="SW10" s="63"/>
      <c r="SX10" s="63"/>
      <c r="SY10" s="63"/>
      <c r="SZ10" s="63"/>
      <c r="TA10" s="63"/>
      <c r="TB10" s="63"/>
      <c r="TC10" s="63"/>
      <c r="TD10" s="63"/>
      <c r="TE10" s="63"/>
      <c r="TF10" s="63"/>
      <c r="TG10" s="63"/>
      <c r="TH10" s="63"/>
      <c r="TI10" s="63"/>
      <c r="TJ10" s="63"/>
      <c r="TK10" s="63"/>
      <c r="TL10" s="63"/>
      <c r="TM10" s="63"/>
      <c r="TN10" s="63"/>
      <c r="TO10" s="63"/>
      <c r="TP10" s="63"/>
      <c r="TQ10" s="63"/>
      <c r="TR10" s="63"/>
      <c r="TS10" s="63"/>
      <c r="TT10" s="63"/>
      <c r="TU10" s="63"/>
      <c r="TV10" s="63"/>
      <c r="TW10" s="63"/>
      <c r="TX10" s="63"/>
      <c r="TY10" s="63"/>
      <c r="TZ10" s="63"/>
      <c r="UA10" s="63"/>
      <c r="UB10" s="63"/>
      <c r="UC10" s="63"/>
      <c r="UD10" s="63"/>
      <c r="UE10" s="63"/>
      <c r="UF10" s="63"/>
      <c r="UG10" s="63"/>
      <c r="UH10" s="63"/>
      <c r="UI10" s="63"/>
      <c r="UJ10" s="63"/>
      <c r="UK10" s="63"/>
      <c r="UL10" s="63"/>
      <c r="UM10" s="63"/>
      <c r="UN10" s="63"/>
      <c r="UO10" s="63"/>
      <c r="UP10" s="63"/>
      <c r="UQ10" s="63"/>
      <c r="UR10" s="63"/>
      <c r="US10" s="63"/>
      <c r="UT10" s="63"/>
      <c r="UU10" s="63"/>
      <c r="UV10" s="63"/>
      <c r="UW10" s="63"/>
      <c r="UX10" s="63"/>
      <c r="UY10" s="63"/>
      <c r="UZ10" s="63"/>
      <c r="VA10" s="63"/>
      <c r="VB10" s="63"/>
      <c r="VC10" s="63"/>
      <c r="VD10" s="63"/>
      <c r="VE10" s="63"/>
      <c r="VF10" s="63"/>
      <c r="VG10" s="63"/>
      <c r="VH10" s="63"/>
      <c r="VI10" s="63"/>
      <c r="VJ10" s="63"/>
      <c r="VK10" s="63"/>
      <c r="VL10" s="63"/>
      <c r="VM10" s="63"/>
      <c r="VN10" s="63"/>
      <c r="VO10" s="63"/>
      <c r="VP10" s="63"/>
      <c r="VQ10" s="63"/>
      <c r="VR10" s="63"/>
      <c r="VS10" s="63"/>
      <c r="VT10" s="63"/>
      <c r="VU10" s="63"/>
      <c r="VV10" s="63"/>
      <c r="VW10" s="63"/>
      <c r="VX10" s="63"/>
      <c r="VY10" s="63"/>
      <c r="VZ10" s="63"/>
      <c r="WA10" s="63"/>
      <c r="WB10" s="63"/>
      <c r="WC10" s="63"/>
      <c r="WD10" s="63"/>
      <c r="WE10" s="63"/>
      <c r="WF10" s="63"/>
      <c r="WG10" s="63"/>
      <c r="WH10" s="63"/>
      <c r="WI10" s="63"/>
      <c r="WJ10" s="63"/>
      <c r="WK10" s="63"/>
      <c r="WL10" s="63"/>
      <c r="WM10" s="63"/>
      <c r="WN10" s="63"/>
      <c r="WO10" s="63"/>
      <c r="WP10" s="63"/>
      <c r="WQ10" s="63"/>
      <c r="WR10" s="63"/>
      <c r="WS10" s="63"/>
      <c r="WT10" s="63"/>
      <c r="WU10" s="63"/>
      <c r="WV10" s="63"/>
      <c r="WW10" s="63"/>
      <c r="WX10" s="63"/>
      <c r="WY10" s="63"/>
      <c r="WZ10" s="63"/>
      <c r="XA10" s="63"/>
      <c r="XB10" s="63"/>
      <c r="XC10" s="63"/>
      <c r="XD10" s="63"/>
      <c r="XE10" s="63"/>
      <c r="XF10" s="63"/>
      <c r="XG10" s="63"/>
      <c r="XH10" s="63"/>
      <c r="XI10" s="63"/>
      <c r="XJ10" s="63"/>
      <c r="XK10" s="63"/>
      <c r="XL10" s="63"/>
      <c r="XM10" s="63"/>
      <c r="XN10" s="63"/>
      <c r="XO10" s="63"/>
      <c r="XP10" s="63"/>
      <c r="XQ10" s="63"/>
      <c r="XR10" s="63"/>
      <c r="XS10" s="63"/>
      <c r="XT10" s="63"/>
      <c r="XU10" s="63"/>
      <c r="XV10" s="63"/>
      <c r="XW10" s="63"/>
      <c r="XX10" s="63"/>
      <c r="XY10" s="63"/>
      <c r="XZ10" s="63"/>
      <c r="YA10" s="63"/>
      <c r="YB10" s="63"/>
      <c r="YC10" s="63"/>
      <c r="YD10" s="63"/>
      <c r="YE10" s="63"/>
      <c r="YF10" s="63"/>
      <c r="YG10" s="63"/>
      <c r="YH10" s="63"/>
      <c r="YI10" s="63"/>
      <c r="YJ10" s="63"/>
      <c r="YK10" s="63"/>
      <c r="YL10" s="63"/>
      <c r="YM10" s="63"/>
      <c r="YN10" s="63"/>
      <c r="YO10" s="63"/>
      <c r="YP10" s="63"/>
      <c r="YQ10" s="63"/>
      <c r="YR10" s="63"/>
      <c r="YS10" s="63"/>
      <c r="YT10" s="63"/>
      <c r="YU10" s="63"/>
      <c r="YV10" s="63"/>
      <c r="YW10" s="63"/>
      <c r="YX10" s="63"/>
      <c r="YY10" s="63"/>
      <c r="YZ10" s="63"/>
      <c r="ZA10" s="63"/>
      <c r="ZB10" s="63"/>
      <c r="ZC10" s="63"/>
      <c r="ZD10" s="63"/>
      <c r="ZE10" s="63"/>
      <c r="ZF10" s="63"/>
      <c r="ZG10" s="63"/>
      <c r="ZH10" s="63"/>
      <c r="ZI10" s="63"/>
      <c r="ZJ10" s="63"/>
      <c r="ZK10" s="63"/>
      <c r="ZL10" s="63"/>
      <c r="ZM10" s="63"/>
      <c r="ZN10" s="63"/>
      <c r="ZO10" s="63"/>
      <c r="ZP10" s="63"/>
      <c r="ZQ10" s="63"/>
      <c r="ZR10" s="63"/>
      <c r="ZS10" s="63"/>
      <c r="ZT10" s="63"/>
      <c r="ZU10" s="63"/>
      <c r="ZV10" s="63"/>
      <c r="ZW10" s="63"/>
      <c r="ZX10" s="63"/>
      <c r="ZY10" s="63"/>
      <c r="ZZ10" s="63"/>
      <c r="AAA10" s="63"/>
      <c r="AAB10" s="63"/>
      <c r="AAC10" s="63"/>
      <c r="AAD10" s="63"/>
      <c r="AAE10" s="63"/>
      <c r="AAF10" s="63"/>
      <c r="AAG10" s="63"/>
      <c r="AAH10" s="63"/>
      <c r="AAI10" s="63"/>
      <c r="AAJ10" s="63"/>
      <c r="AAK10" s="63"/>
      <c r="AAL10" s="63"/>
      <c r="AAM10" s="63"/>
      <c r="AAN10" s="63"/>
      <c r="AAO10" s="63"/>
      <c r="AAP10" s="63"/>
      <c r="AAQ10" s="63"/>
      <c r="AAR10" s="63"/>
      <c r="AAS10" s="63"/>
      <c r="AAT10" s="63"/>
      <c r="AAU10" s="63"/>
      <c r="AAV10" s="63"/>
      <c r="AAW10" s="63"/>
      <c r="AAX10" s="63"/>
      <c r="AAY10" s="63"/>
      <c r="AAZ10" s="63"/>
      <c r="ABA10" s="63"/>
      <c r="ABB10" s="63"/>
      <c r="ABC10" s="63"/>
      <c r="ABD10" s="63"/>
      <c r="ABE10" s="63"/>
      <c r="ABF10" s="63"/>
      <c r="ABG10" s="63"/>
      <c r="ABH10" s="63"/>
      <c r="ABI10" s="63"/>
      <c r="ABJ10" s="63"/>
      <c r="ABK10" s="63"/>
      <c r="ABL10" s="63"/>
      <c r="ABM10" s="63"/>
      <c r="ABN10" s="63"/>
      <c r="ABO10" s="63"/>
      <c r="ABP10" s="63"/>
      <c r="ABQ10" s="63"/>
      <c r="ABR10" s="63"/>
      <c r="ABS10" s="63"/>
      <c r="ABT10" s="63"/>
      <c r="ABU10" s="63"/>
      <c r="ABV10" s="63"/>
      <c r="ABW10" s="63"/>
      <c r="ABX10" s="63"/>
      <c r="ABY10" s="63"/>
      <c r="ABZ10" s="63"/>
      <c r="ACA10" s="63"/>
      <c r="ACB10" s="63"/>
      <c r="ACC10" s="63"/>
      <c r="ACD10" s="63"/>
      <c r="ACE10" s="63"/>
      <c r="ACF10" s="63"/>
      <c r="ACG10" s="63"/>
      <c r="ACH10" s="63"/>
      <c r="ACI10" s="63"/>
      <c r="ACJ10" s="63"/>
      <c r="ACK10" s="63"/>
      <c r="ACL10" s="63"/>
      <c r="ACM10" s="63"/>
      <c r="ACN10" s="63"/>
      <c r="ACO10" s="63"/>
      <c r="ACP10" s="63"/>
      <c r="ACQ10" s="63"/>
      <c r="ACR10" s="63"/>
      <c r="ACS10" s="63"/>
      <c r="ACT10" s="63"/>
      <c r="ACU10" s="63"/>
      <c r="ACV10" s="63"/>
      <c r="ACW10" s="63"/>
      <c r="ACX10" s="63"/>
      <c r="ACY10" s="63"/>
      <c r="ACZ10" s="63"/>
      <c r="ADA10" s="63"/>
      <c r="ADB10" s="63"/>
      <c r="ADC10" s="63"/>
      <c r="ADD10" s="63"/>
      <c r="ADE10" s="63"/>
      <c r="ADF10" s="63"/>
      <c r="ADG10" s="63"/>
      <c r="ADH10" s="63"/>
      <c r="ADI10" s="63"/>
      <c r="ADJ10" s="63"/>
      <c r="ADK10" s="63"/>
      <c r="ADL10" s="63"/>
      <c r="ADM10" s="63"/>
      <c r="ADN10" s="63"/>
      <c r="ADO10" s="63"/>
      <c r="ADP10" s="63"/>
      <c r="ADQ10" s="63"/>
      <c r="ADR10" s="63"/>
      <c r="ADS10" s="63"/>
      <c r="ADT10" s="63"/>
      <c r="ADU10" s="63"/>
      <c r="ADV10" s="63"/>
      <c r="ADW10" s="63"/>
      <c r="ADX10" s="63"/>
      <c r="ADY10" s="63"/>
      <c r="ADZ10" s="63"/>
      <c r="AEA10" s="63"/>
      <c r="AEB10" s="63"/>
      <c r="AEC10" s="63"/>
      <c r="AED10" s="63"/>
      <c r="AEE10" s="63"/>
      <c r="AEF10" s="63"/>
      <c r="AEG10" s="63"/>
      <c r="AEH10" s="63"/>
      <c r="AEI10" s="63"/>
      <c r="AEJ10" s="63"/>
      <c r="AEK10" s="63"/>
      <c r="AEL10" s="63"/>
      <c r="AEM10" s="63"/>
      <c r="AEN10" s="63"/>
      <c r="AEO10" s="63"/>
      <c r="AEP10" s="63"/>
      <c r="AEQ10" s="63"/>
      <c r="AER10" s="63"/>
      <c r="AES10" s="63"/>
      <c r="AET10" s="63"/>
      <c r="AEU10" s="63"/>
      <c r="AEV10" s="63"/>
      <c r="AEW10" s="63"/>
      <c r="AEX10" s="63"/>
      <c r="AEY10" s="63"/>
      <c r="AEZ10" s="63"/>
      <c r="AFA10" s="63"/>
      <c r="AFB10" s="63"/>
      <c r="AFC10" s="63"/>
      <c r="AFD10" s="63"/>
      <c r="AFE10" s="63"/>
      <c r="AFF10" s="63"/>
      <c r="AFG10" s="63"/>
      <c r="AFH10" s="63"/>
      <c r="AFI10" s="63"/>
      <c r="AFJ10" s="63"/>
      <c r="AFK10" s="63"/>
      <c r="AFL10" s="63"/>
      <c r="AFM10" s="63"/>
      <c r="AFN10" s="63"/>
      <c r="AFO10" s="63"/>
      <c r="AFP10" s="63"/>
      <c r="AFQ10" s="63"/>
      <c r="AFR10" s="63"/>
      <c r="AFS10" s="63"/>
      <c r="AFT10" s="63"/>
      <c r="AFU10" s="63"/>
      <c r="AFV10" s="63"/>
      <c r="AFW10" s="63"/>
      <c r="AFX10" s="63"/>
      <c r="AFY10" s="63"/>
      <c r="AFZ10" s="63"/>
      <c r="AGA10" s="63"/>
      <c r="AGB10" s="63"/>
      <c r="AGC10" s="63"/>
      <c r="AGD10" s="63"/>
      <c r="AGE10" s="63"/>
      <c r="AGF10" s="63"/>
      <c r="AGG10" s="63"/>
      <c r="AGH10" s="63"/>
      <c r="AGI10" s="63"/>
      <c r="AGJ10" s="63"/>
      <c r="AGK10" s="63"/>
      <c r="AGL10" s="63"/>
      <c r="AGM10" s="63"/>
      <c r="AGN10" s="63"/>
      <c r="AGO10" s="63"/>
      <c r="AGP10" s="63"/>
      <c r="AGQ10" s="63"/>
      <c r="AGR10" s="63"/>
      <c r="AGS10" s="63"/>
      <c r="AGT10" s="63"/>
      <c r="AGU10" s="63"/>
      <c r="AGV10" s="63"/>
      <c r="AGW10" s="63"/>
      <c r="AGX10" s="63"/>
      <c r="AGY10" s="63"/>
      <c r="AGZ10" s="63"/>
      <c r="AHA10" s="63"/>
      <c r="AHB10" s="63"/>
      <c r="AHC10" s="63"/>
      <c r="AHD10" s="63"/>
      <c r="AHE10" s="63"/>
      <c r="AHF10" s="63"/>
      <c r="AHG10" s="63"/>
      <c r="AHH10" s="63"/>
      <c r="AHI10" s="63"/>
      <c r="AHJ10" s="63"/>
      <c r="AHK10" s="63"/>
      <c r="AHL10" s="63"/>
      <c r="AHM10" s="63"/>
      <c r="AHN10" s="63"/>
      <c r="AHO10" s="63"/>
      <c r="AHP10" s="63"/>
      <c r="AHQ10" s="63"/>
      <c r="AHR10" s="63"/>
      <c r="AHS10" s="63"/>
      <c r="AHT10" s="63"/>
      <c r="AHU10" s="63"/>
      <c r="AHV10" s="63"/>
      <c r="AHW10" s="63"/>
      <c r="AHX10" s="63"/>
      <c r="AHY10" s="63"/>
      <c r="AHZ10" s="63"/>
      <c r="AIA10" s="63"/>
      <c r="AIB10" s="63"/>
      <c r="AIC10" s="63"/>
      <c r="AID10" s="63"/>
      <c r="AIE10" s="63"/>
      <c r="AIF10" s="63"/>
      <c r="AIG10" s="63"/>
      <c r="AIH10" s="63"/>
      <c r="AII10" s="63"/>
      <c r="AIJ10" s="63"/>
      <c r="AIK10" s="63"/>
      <c r="AIL10" s="63"/>
      <c r="AIM10" s="63"/>
      <c r="AIN10" s="63"/>
      <c r="AIO10" s="63"/>
      <c r="AIP10" s="63"/>
      <c r="AIQ10" s="63"/>
      <c r="AIR10" s="63"/>
      <c r="AIS10" s="63"/>
      <c r="AIT10" s="63"/>
      <c r="AIU10" s="63"/>
      <c r="AIV10" s="63"/>
      <c r="AIW10" s="63"/>
      <c r="AIX10" s="63"/>
      <c r="AIY10" s="63"/>
      <c r="AIZ10" s="63"/>
      <c r="AJA10" s="63"/>
      <c r="AJB10" s="63"/>
      <c r="AJC10" s="63"/>
      <c r="AJD10" s="63"/>
      <c r="AJE10" s="63"/>
      <c r="AJF10" s="63"/>
      <c r="AJG10" s="63"/>
      <c r="AJH10" s="63"/>
      <c r="AJI10" s="63"/>
      <c r="AJJ10" s="63"/>
      <c r="AJK10" s="63"/>
      <c r="AJL10" s="63"/>
      <c r="AJM10" s="63"/>
      <c r="AJN10" s="63"/>
      <c r="AJO10" s="63"/>
      <c r="AJP10" s="63"/>
      <c r="AJQ10" s="63"/>
      <c r="AJR10" s="63"/>
      <c r="AJS10" s="63"/>
      <c r="AJT10" s="63"/>
      <c r="AJU10" s="63"/>
      <c r="AJV10" s="63"/>
      <c r="AJW10" s="63"/>
      <c r="AJX10" s="63"/>
      <c r="AJY10" s="63"/>
      <c r="AJZ10" s="63"/>
      <c r="AKA10" s="63"/>
      <c r="AKB10" s="63"/>
      <c r="AKC10" s="63"/>
      <c r="AKD10" s="63"/>
      <c r="AKE10" s="63"/>
      <c r="AKF10" s="63"/>
      <c r="AKG10" s="63"/>
      <c r="AKH10" s="63"/>
      <c r="AKI10" s="63"/>
      <c r="AKJ10" s="63"/>
      <c r="AKK10" s="63"/>
      <c r="AKL10" s="63"/>
      <c r="AKM10" s="63"/>
      <c r="AKN10" s="63"/>
      <c r="AKO10" s="63"/>
      <c r="AKP10" s="63"/>
      <c r="AKQ10" s="63"/>
      <c r="AKR10" s="63"/>
      <c r="AKS10" s="63"/>
      <c r="AKT10" s="63"/>
      <c r="AKU10" s="63"/>
      <c r="AKV10" s="63"/>
      <c r="AKW10" s="63"/>
      <c r="AKX10" s="63"/>
      <c r="AKY10" s="63"/>
      <c r="AKZ10" s="63"/>
      <c r="ALA10" s="63"/>
      <c r="ALB10" s="63"/>
      <c r="ALC10" s="63"/>
      <c r="ALD10" s="63"/>
      <c r="ALE10" s="63"/>
      <c r="ALF10" s="63"/>
      <c r="ALG10" s="63"/>
      <c r="ALH10" s="63"/>
      <c r="ALI10" s="63"/>
      <c r="ALJ10" s="63"/>
      <c r="ALK10" s="63"/>
      <c r="ALL10" s="63"/>
      <c r="ALM10" s="63"/>
      <c r="ALN10" s="63"/>
      <c r="ALO10" s="63"/>
      <c r="ALP10" s="63"/>
      <c r="ALQ10" s="63"/>
      <c r="ALR10" s="63"/>
      <c r="ALS10" s="63"/>
      <c r="ALT10" s="63"/>
      <c r="ALU10" s="63"/>
      <c r="ALV10" s="63"/>
      <c r="ALW10" s="63"/>
      <c r="ALX10" s="63"/>
      <c r="ALY10" s="63"/>
      <c r="ALZ10" s="63"/>
      <c r="AMA10" s="63"/>
      <c r="AMB10" s="63"/>
      <c r="AMC10" s="63"/>
      <c r="AMD10" s="63"/>
      <c r="AME10" s="63"/>
      <c r="AMF10" s="63"/>
      <c r="AMG10" s="63"/>
      <c r="AMH10" s="63"/>
      <c r="AMI10" s="63"/>
      <c r="AMJ10" s="63"/>
      <c r="AMK10" s="63"/>
      <c r="AML10" s="63"/>
      <c r="AMM10" s="63"/>
      <c r="AMN10" s="63"/>
      <c r="AMO10" s="63"/>
      <c r="AMP10" s="63"/>
      <c r="AMQ10" s="63"/>
      <c r="AMR10" s="63"/>
      <c r="AMS10" s="63"/>
      <c r="AMT10" s="63"/>
      <c r="AMU10" s="63"/>
      <c r="AMV10" s="63"/>
      <c r="AMW10" s="63"/>
      <c r="AMX10" s="63"/>
      <c r="AMY10" s="63"/>
      <c r="AMZ10" s="63"/>
      <c r="ANA10" s="63"/>
      <c r="ANB10" s="63"/>
      <c r="ANC10" s="63"/>
      <c r="AND10" s="63"/>
      <c r="ANE10" s="63"/>
      <c r="ANF10" s="63"/>
      <c r="ANG10" s="63"/>
      <c r="ANH10" s="63"/>
      <c r="ANI10" s="63"/>
      <c r="ANJ10" s="63"/>
      <c r="ANK10" s="63"/>
      <c r="ANL10" s="63"/>
      <c r="ANM10" s="63"/>
      <c r="ANN10" s="63"/>
      <c r="ANO10" s="63"/>
      <c r="ANP10" s="63"/>
      <c r="ANQ10" s="63"/>
      <c r="ANR10" s="63"/>
      <c r="ANS10" s="63"/>
      <c r="ANT10" s="63"/>
      <c r="ANU10" s="63"/>
      <c r="ANV10" s="63"/>
      <c r="ANW10" s="63"/>
      <c r="ANX10" s="63"/>
      <c r="ANY10" s="63"/>
      <c r="ANZ10" s="63"/>
      <c r="AOA10" s="63"/>
      <c r="AOB10" s="63"/>
      <c r="AOC10" s="63"/>
      <c r="AOD10" s="63"/>
      <c r="AOE10" s="63"/>
      <c r="AOF10" s="63"/>
      <c r="AOG10" s="63"/>
      <c r="AOH10" s="63"/>
      <c r="AOI10" s="63"/>
      <c r="AOJ10" s="63"/>
      <c r="AOK10" s="63"/>
      <c r="AOL10" s="63"/>
      <c r="AOM10" s="63"/>
      <c r="AON10" s="63"/>
      <c r="AOO10" s="63"/>
      <c r="AOP10" s="63"/>
      <c r="AOQ10" s="63"/>
      <c r="AOR10" s="63"/>
      <c r="AOS10" s="63"/>
      <c r="AOT10" s="63"/>
      <c r="AOU10" s="63"/>
      <c r="AOV10" s="63"/>
      <c r="AOW10" s="63"/>
      <c r="AOX10" s="63"/>
      <c r="AOY10" s="63"/>
      <c r="AOZ10" s="63"/>
      <c r="APA10" s="63"/>
      <c r="APB10" s="63"/>
      <c r="APC10" s="63"/>
      <c r="APD10" s="63"/>
      <c r="APE10" s="63"/>
      <c r="APF10" s="63"/>
      <c r="APG10" s="63"/>
      <c r="APH10" s="63"/>
      <c r="API10" s="63"/>
      <c r="APJ10" s="63"/>
      <c r="APK10" s="63"/>
      <c r="APL10" s="63"/>
      <c r="APM10" s="63"/>
      <c r="APN10" s="63"/>
      <c r="APO10" s="63"/>
      <c r="APP10" s="63"/>
      <c r="APQ10" s="63"/>
      <c r="APR10" s="63"/>
      <c r="APS10" s="63"/>
      <c r="APT10" s="63"/>
      <c r="APU10" s="63"/>
      <c r="APV10" s="63"/>
      <c r="APW10" s="63"/>
      <c r="APX10" s="63"/>
      <c r="APY10" s="63"/>
      <c r="APZ10" s="63"/>
      <c r="AQA10" s="63"/>
      <c r="AQB10" s="63"/>
      <c r="AQC10" s="63"/>
      <c r="AQD10" s="63"/>
      <c r="AQE10" s="63"/>
      <c r="AQF10" s="63"/>
      <c r="AQG10" s="63"/>
      <c r="AQH10" s="63"/>
      <c r="AQI10" s="63"/>
      <c r="AQJ10" s="63"/>
      <c r="AQK10" s="63"/>
      <c r="AQL10" s="63"/>
      <c r="AQM10" s="63"/>
      <c r="AQN10" s="63"/>
      <c r="AQO10" s="63"/>
      <c r="AQP10" s="63"/>
      <c r="AQQ10" s="63"/>
      <c r="AQR10" s="63"/>
      <c r="AQS10" s="63"/>
      <c r="AQT10" s="63"/>
      <c r="AQU10" s="63"/>
      <c r="AQV10" s="63"/>
      <c r="AQW10" s="63"/>
      <c r="AQX10" s="63"/>
      <c r="AQY10" s="63"/>
      <c r="AQZ10" s="63"/>
      <c r="ARA10" s="63"/>
      <c r="ARB10" s="63"/>
      <c r="ARC10" s="63"/>
      <c r="ARD10" s="63"/>
      <c r="ARE10" s="63"/>
      <c r="ARF10" s="63"/>
      <c r="ARG10" s="63"/>
      <c r="ARH10" s="63"/>
      <c r="ARI10" s="63"/>
      <c r="ARJ10" s="63"/>
      <c r="ARK10" s="63"/>
      <c r="ARL10" s="63"/>
      <c r="ARM10" s="63"/>
      <c r="ARN10" s="63"/>
      <c r="ARO10" s="63"/>
      <c r="ARP10" s="63"/>
      <c r="ARQ10" s="63"/>
      <c r="ARR10" s="63"/>
      <c r="ARS10" s="63"/>
      <c r="ART10" s="63"/>
      <c r="ARU10" s="63"/>
      <c r="ARV10" s="63"/>
      <c r="ARW10" s="63"/>
      <c r="ARX10" s="63"/>
      <c r="ARY10" s="63"/>
      <c r="ARZ10" s="63"/>
      <c r="ASA10" s="63"/>
      <c r="ASB10" s="63"/>
      <c r="ASC10" s="63"/>
      <c r="ASD10" s="63"/>
      <c r="ASE10" s="63"/>
      <c r="ASF10" s="63"/>
      <c r="ASG10" s="63"/>
      <c r="ASH10" s="63"/>
      <c r="ASI10" s="63"/>
      <c r="ASJ10" s="63"/>
      <c r="ASK10" s="63"/>
      <c r="ASL10" s="63"/>
      <c r="ASM10" s="63"/>
      <c r="ASN10" s="63"/>
      <c r="ASO10" s="63"/>
      <c r="ASP10" s="63"/>
      <c r="ASQ10" s="63"/>
      <c r="ASR10" s="63"/>
      <c r="ASS10" s="63"/>
      <c r="AST10" s="63"/>
      <c r="ASU10" s="63"/>
      <c r="ASV10" s="63"/>
      <c r="ASW10" s="63"/>
      <c r="ASX10" s="63"/>
      <c r="ASY10" s="63"/>
      <c r="ASZ10" s="63"/>
      <c r="ATA10" s="63"/>
      <c r="ATB10" s="63"/>
      <c r="ATC10" s="63"/>
      <c r="ATD10" s="63"/>
      <c r="ATE10" s="63"/>
      <c r="ATF10" s="63"/>
      <c r="ATG10" s="63"/>
      <c r="ATH10" s="63"/>
      <c r="ATI10" s="63"/>
      <c r="ATJ10" s="63"/>
      <c r="ATK10" s="63"/>
      <c r="ATL10" s="63"/>
      <c r="ATM10" s="63"/>
      <c r="ATN10" s="63"/>
      <c r="ATO10" s="63"/>
      <c r="ATP10" s="63"/>
      <c r="ATQ10" s="63"/>
      <c r="ATR10" s="63"/>
      <c r="ATS10" s="63"/>
      <c r="ATT10" s="63"/>
      <c r="ATU10" s="63"/>
      <c r="ATV10" s="63"/>
      <c r="ATW10" s="63"/>
      <c r="ATX10" s="63"/>
      <c r="ATY10" s="63"/>
      <c r="ATZ10" s="63"/>
      <c r="AUA10" s="63"/>
      <c r="AUB10" s="63"/>
      <c r="AUC10" s="63"/>
      <c r="AUD10" s="63"/>
      <c r="AUE10" s="63"/>
      <c r="AUF10" s="63"/>
      <c r="AUG10" s="63"/>
      <c r="AUH10" s="63"/>
      <c r="AUI10" s="63"/>
      <c r="AUJ10" s="63"/>
      <c r="AUK10" s="63"/>
      <c r="AUL10" s="63"/>
      <c r="AUM10" s="63"/>
      <c r="AUN10" s="63"/>
      <c r="AUO10" s="63"/>
      <c r="AUP10" s="63"/>
      <c r="AUQ10" s="63"/>
      <c r="AUR10" s="63"/>
      <c r="AUS10" s="63"/>
      <c r="AUT10" s="63"/>
      <c r="AUU10" s="63"/>
      <c r="AUV10" s="63"/>
      <c r="AUW10" s="63"/>
      <c r="AUX10" s="63"/>
      <c r="AUY10" s="63"/>
      <c r="AUZ10" s="63"/>
      <c r="AVA10" s="63"/>
      <c r="AVB10" s="63"/>
      <c r="AVC10" s="63"/>
      <c r="AVD10" s="63"/>
      <c r="AVE10" s="63"/>
      <c r="AVF10" s="63"/>
      <c r="AVG10" s="63"/>
      <c r="AVH10" s="63"/>
      <c r="AVI10" s="63"/>
      <c r="AVJ10" s="63"/>
      <c r="AVK10" s="63"/>
      <c r="AVL10" s="63"/>
      <c r="AVM10" s="63"/>
      <c r="AVN10" s="63"/>
      <c r="AVO10" s="63"/>
      <c r="AVP10" s="63"/>
      <c r="AVQ10" s="63"/>
      <c r="AVR10" s="63"/>
      <c r="AVS10" s="63"/>
      <c r="AVT10" s="63"/>
      <c r="AVU10" s="63"/>
      <c r="AVV10" s="63"/>
      <c r="AVW10" s="63"/>
      <c r="AVX10" s="63"/>
      <c r="AVY10" s="63"/>
      <c r="AVZ10" s="63"/>
      <c r="AWA10" s="63"/>
      <c r="AWB10" s="63"/>
      <c r="AWC10" s="63"/>
      <c r="AWD10" s="63"/>
      <c r="AWE10" s="63"/>
      <c r="AWF10" s="63"/>
      <c r="AWG10" s="63"/>
      <c r="AWH10" s="63"/>
      <c r="AWI10" s="63"/>
      <c r="AWJ10" s="63"/>
      <c r="AWK10" s="63"/>
      <c r="AWL10" s="63"/>
      <c r="AWM10" s="63"/>
      <c r="AWN10" s="63"/>
      <c r="AWO10" s="63"/>
      <c r="AWP10" s="63"/>
      <c r="AWQ10" s="63"/>
      <c r="AWR10" s="63"/>
      <c r="AWS10" s="63"/>
      <c r="AWT10" s="63"/>
      <c r="AWU10" s="63"/>
      <c r="AWV10" s="63"/>
      <c r="AWW10" s="63"/>
      <c r="AWX10" s="63"/>
      <c r="AWY10" s="63"/>
      <c r="AWZ10" s="63"/>
      <c r="AXA10" s="63"/>
      <c r="AXB10" s="63"/>
      <c r="AXC10" s="63"/>
      <c r="AXD10" s="63"/>
      <c r="AXE10" s="63"/>
      <c r="AXF10" s="63"/>
      <c r="AXG10" s="63"/>
      <c r="AXH10" s="63"/>
      <c r="AXI10" s="63"/>
      <c r="AXJ10" s="63"/>
      <c r="AXK10" s="63"/>
      <c r="AXL10" s="63"/>
      <c r="AXM10" s="63"/>
      <c r="AXN10" s="63"/>
      <c r="AXO10" s="63"/>
      <c r="AXP10" s="63"/>
      <c r="AXQ10" s="63"/>
      <c r="AXR10" s="63"/>
      <c r="AXS10" s="63"/>
      <c r="AXT10" s="63"/>
      <c r="AXU10" s="63"/>
      <c r="AXV10" s="63"/>
      <c r="AXW10" s="63"/>
      <c r="AXX10" s="63"/>
      <c r="AXY10" s="63"/>
      <c r="AXZ10" s="63"/>
      <c r="AYA10" s="63"/>
      <c r="AYB10" s="63"/>
      <c r="AYC10" s="63"/>
      <c r="AYD10" s="63"/>
      <c r="AYE10" s="63"/>
      <c r="AYF10" s="63"/>
      <c r="AYG10" s="63"/>
      <c r="AYH10" s="63"/>
      <c r="AYI10" s="63"/>
      <c r="AYJ10" s="63"/>
      <c r="AYK10" s="63"/>
      <c r="AYL10" s="63"/>
      <c r="AYM10" s="63"/>
      <c r="AYN10" s="63"/>
      <c r="AYO10" s="63"/>
      <c r="AYP10" s="63"/>
      <c r="AYQ10" s="63"/>
      <c r="AYR10" s="63"/>
      <c r="AYS10" s="63"/>
      <c r="AYT10" s="63"/>
      <c r="AYU10" s="63"/>
      <c r="AYV10" s="63"/>
      <c r="AYW10" s="63"/>
      <c r="AYX10" s="63"/>
      <c r="AYY10" s="63"/>
      <c r="AYZ10" s="63"/>
      <c r="AZA10" s="63"/>
      <c r="AZB10" s="63"/>
      <c r="AZC10" s="63"/>
      <c r="AZD10" s="63"/>
      <c r="AZE10" s="63"/>
      <c r="AZF10" s="63"/>
      <c r="AZG10" s="63"/>
      <c r="AZH10" s="63"/>
      <c r="AZI10" s="63"/>
      <c r="AZJ10" s="63"/>
      <c r="AZK10" s="63"/>
      <c r="AZL10" s="63"/>
      <c r="AZM10" s="63"/>
      <c r="AZN10" s="63"/>
      <c r="AZO10" s="63"/>
      <c r="AZP10" s="63"/>
      <c r="AZQ10" s="63"/>
      <c r="AZR10" s="63"/>
      <c r="AZS10" s="63"/>
      <c r="AZT10" s="63"/>
      <c r="AZU10" s="63"/>
      <c r="AZV10" s="63"/>
      <c r="AZW10" s="63"/>
      <c r="AZX10" s="63"/>
      <c r="AZY10" s="63"/>
      <c r="AZZ10" s="63"/>
      <c r="BAA10" s="63"/>
      <c r="BAB10" s="63"/>
      <c r="BAC10" s="63"/>
      <c r="BAD10" s="63"/>
      <c r="BAE10" s="63"/>
      <c r="BAF10" s="63"/>
      <c r="BAG10" s="63"/>
      <c r="BAH10" s="63"/>
      <c r="BAI10" s="63"/>
      <c r="BAJ10" s="63"/>
      <c r="BAK10" s="63"/>
      <c r="BAL10" s="63"/>
      <c r="BAM10" s="63"/>
      <c r="BAN10" s="63"/>
      <c r="BAO10" s="63"/>
      <c r="BAP10" s="63"/>
      <c r="BAQ10" s="63"/>
      <c r="BAR10" s="63"/>
      <c r="BAS10" s="63"/>
      <c r="BAT10" s="63"/>
      <c r="BAU10" s="63"/>
      <c r="BAV10" s="63"/>
      <c r="BAW10" s="63"/>
      <c r="BAX10" s="63"/>
      <c r="BAY10" s="63"/>
      <c r="BAZ10" s="63"/>
      <c r="BBA10" s="63"/>
      <c r="BBB10" s="63"/>
      <c r="BBC10" s="63"/>
      <c r="BBD10" s="63"/>
      <c r="BBE10" s="63"/>
      <c r="BBF10" s="63"/>
      <c r="BBG10" s="63"/>
      <c r="BBH10" s="63"/>
      <c r="BBI10" s="63"/>
      <c r="BBJ10" s="63"/>
      <c r="BBK10" s="63"/>
      <c r="BBL10" s="63"/>
      <c r="BBM10" s="63"/>
      <c r="BBN10" s="63"/>
      <c r="BBO10" s="63"/>
      <c r="BBP10" s="63"/>
      <c r="BBQ10" s="63"/>
      <c r="BBR10" s="63"/>
      <c r="BBS10" s="63"/>
      <c r="BBT10" s="63"/>
      <c r="BBU10" s="63"/>
      <c r="BBV10" s="63"/>
      <c r="BBW10" s="63"/>
      <c r="BBX10" s="63"/>
      <c r="BBY10" s="63"/>
      <c r="BBZ10" s="63"/>
      <c r="BCA10" s="63"/>
      <c r="BCB10" s="63"/>
      <c r="BCC10" s="63"/>
      <c r="BCD10" s="63"/>
      <c r="BCE10" s="63"/>
      <c r="BCF10" s="63"/>
      <c r="BCG10" s="63"/>
      <c r="BCH10" s="63"/>
      <c r="BCI10" s="63"/>
      <c r="BCJ10" s="63"/>
      <c r="BCK10" s="63"/>
      <c r="BCL10" s="63"/>
      <c r="BCM10" s="63"/>
      <c r="BCN10" s="63"/>
      <c r="BCO10" s="63"/>
      <c r="BCP10" s="63"/>
      <c r="BCQ10" s="63"/>
      <c r="BCR10" s="63"/>
      <c r="BCS10" s="63"/>
      <c r="BCT10" s="63"/>
      <c r="BCU10" s="63"/>
      <c r="BCV10" s="63"/>
      <c r="BCW10" s="63"/>
      <c r="BCX10" s="63"/>
      <c r="BCY10" s="63"/>
      <c r="BCZ10" s="63"/>
      <c r="BDA10" s="63"/>
      <c r="BDB10" s="63"/>
      <c r="BDC10" s="63"/>
      <c r="BDD10" s="63"/>
      <c r="BDE10" s="63"/>
      <c r="BDF10" s="63"/>
      <c r="BDG10" s="63"/>
      <c r="BDH10" s="63"/>
      <c r="BDI10" s="63"/>
      <c r="BDJ10" s="63"/>
      <c r="BDK10" s="63"/>
      <c r="BDL10" s="63"/>
      <c r="BDM10" s="63"/>
      <c r="BDN10" s="63"/>
      <c r="BDO10" s="63"/>
      <c r="BDP10" s="63"/>
      <c r="BDQ10" s="63"/>
      <c r="BDR10" s="63"/>
      <c r="BDS10" s="63"/>
      <c r="BDT10" s="63"/>
      <c r="BDU10" s="63"/>
      <c r="BDV10" s="63"/>
      <c r="BDW10" s="63"/>
      <c r="BDX10" s="63"/>
      <c r="BDY10" s="63"/>
      <c r="BDZ10" s="63"/>
      <c r="BEA10" s="63"/>
      <c r="BEB10" s="63"/>
      <c r="BEC10" s="63"/>
      <c r="BED10" s="63"/>
      <c r="BEE10" s="63"/>
      <c r="BEF10" s="63"/>
      <c r="BEG10" s="63"/>
      <c r="BEH10" s="63"/>
      <c r="BEI10" s="63"/>
      <c r="BEJ10" s="63"/>
      <c r="BEK10" s="63"/>
      <c r="BEL10" s="63"/>
      <c r="BEM10" s="63"/>
      <c r="BEN10" s="63"/>
      <c r="BEO10" s="63"/>
      <c r="BEP10" s="63"/>
      <c r="BEQ10" s="63"/>
      <c r="BER10" s="63"/>
      <c r="BES10" s="63"/>
      <c r="BET10" s="63"/>
      <c r="BEU10" s="63"/>
      <c r="BEV10" s="63"/>
      <c r="BEW10" s="63"/>
      <c r="BEX10" s="63"/>
      <c r="BEY10" s="63"/>
      <c r="BEZ10" s="63"/>
      <c r="BFA10" s="63"/>
      <c r="BFB10" s="63"/>
      <c r="BFC10" s="63"/>
      <c r="BFD10" s="63"/>
      <c r="BFE10" s="63"/>
      <c r="BFF10" s="63"/>
      <c r="BFG10" s="63"/>
      <c r="BFH10" s="63"/>
      <c r="BFI10" s="63"/>
      <c r="BFJ10" s="63"/>
      <c r="BFK10" s="63"/>
      <c r="BFL10" s="63"/>
      <c r="BFM10" s="63"/>
      <c r="BFN10" s="63"/>
      <c r="BFO10" s="63"/>
      <c r="BFP10" s="63"/>
      <c r="BFQ10" s="63"/>
      <c r="BFR10" s="63"/>
      <c r="BFS10" s="63"/>
      <c r="BFT10" s="63"/>
      <c r="BFU10" s="63"/>
      <c r="BFV10" s="63"/>
      <c r="BFW10" s="63"/>
      <c r="BFX10" s="63"/>
      <c r="BFY10" s="63"/>
      <c r="BFZ10" s="63"/>
      <c r="BGA10" s="63"/>
      <c r="BGB10" s="63"/>
      <c r="BGC10" s="63"/>
      <c r="BGD10" s="63"/>
      <c r="BGE10" s="63"/>
      <c r="BGF10" s="63"/>
      <c r="BGG10" s="63"/>
      <c r="BGH10" s="63"/>
      <c r="BGI10" s="63"/>
      <c r="BGJ10" s="63"/>
      <c r="BGK10" s="63"/>
      <c r="BGL10" s="63"/>
      <c r="BGM10" s="63"/>
      <c r="BGN10" s="63"/>
      <c r="BGO10" s="63"/>
      <c r="BGP10" s="63"/>
      <c r="BGQ10" s="63"/>
      <c r="BGR10" s="63"/>
      <c r="BGS10" s="63"/>
      <c r="BGT10" s="63"/>
      <c r="BGU10" s="63"/>
      <c r="BGV10" s="63"/>
      <c r="BGW10" s="63"/>
      <c r="BGX10" s="63"/>
      <c r="BGY10" s="63"/>
      <c r="BGZ10" s="63"/>
      <c r="BHA10" s="63"/>
      <c r="BHB10" s="63"/>
      <c r="BHC10" s="63"/>
      <c r="BHD10" s="63"/>
      <c r="BHE10" s="63"/>
      <c r="BHF10" s="63"/>
      <c r="BHG10" s="63"/>
      <c r="BHH10" s="63"/>
      <c r="BHI10" s="63"/>
      <c r="BHJ10" s="63"/>
      <c r="BHK10" s="63"/>
      <c r="BHL10" s="63"/>
      <c r="BHM10" s="63"/>
      <c r="BHN10" s="63"/>
      <c r="BHO10" s="63"/>
      <c r="BHP10" s="63"/>
      <c r="BHQ10" s="63"/>
      <c r="BHR10" s="63"/>
      <c r="BHS10" s="63"/>
      <c r="BHT10" s="63"/>
      <c r="BHU10" s="63"/>
      <c r="BHV10" s="63"/>
      <c r="BHW10" s="63"/>
      <c r="BHX10" s="63"/>
      <c r="BHY10" s="63"/>
      <c r="BHZ10" s="63"/>
      <c r="BIA10" s="63"/>
      <c r="BIB10" s="63"/>
      <c r="BIC10" s="63"/>
      <c r="BID10" s="63"/>
      <c r="BIE10" s="63"/>
      <c r="BIF10" s="63"/>
      <c r="BIG10" s="63"/>
      <c r="BIH10" s="63"/>
      <c r="BII10" s="63"/>
      <c r="BIJ10" s="63"/>
      <c r="BIK10" s="63"/>
      <c r="BIL10" s="63"/>
      <c r="BIM10" s="63"/>
      <c r="BIN10" s="63"/>
      <c r="BIO10" s="63"/>
      <c r="BIP10" s="63"/>
      <c r="BIQ10" s="63"/>
      <c r="BIR10" s="63"/>
      <c r="BIS10" s="63"/>
      <c r="BIT10" s="63"/>
      <c r="BIU10" s="63"/>
      <c r="BIV10" s="63"/>
      <c r="BIW10" s="63"/>
      <c r="BIX10" s="63"/>
      <c r="BIY10" s="63"/>
      <c r="BIZ10" s="63"/>
      <c r="BJA10" s="63"/>
      <c r="BJB10" s="63"/>
      <c r="BJC10" s="63"/>
      <c r="BJD10" s="63"/>
      <c r="BJE10" s="63"/>
      <c r="BJF10" s="63"/>
      <c r="BJG10" s="63"/>
      <c r="BJH10" s="63"/>
      <c r="BJI10" s="63"/>
      <c r="BJJ10" s="63"/>
      <c r="BJK10" s="63"/>
      <c r="BJL10" s="63"/>
      <c r="BJM10" s="63"/>
      <c r="BJN10" s="63"/>
      <c r="BJO10" s="63"/>
      <c r="BJP10" s="63"/>
      <c r="BJQ10" s="63"/>
      <c r="BJR10" s="63"/>
      <c r="BJS10" s="63"/>
      <c r="BJT10" s="63"/>
      <c r="BJU10" s="63"/>
      <c r="BJV10" s="63"/>
      <c r="BJW10" s="63"/>
      <c r="BJX10" s="63"/>
      <c r="BJY10" s="63"/>
      <c r="BJZ10" s="63"/>
      <c r="BKA10" s="63"/>
      <c r="BKB10" s="63"/>
      <c r="BKC10" s="63"/>
      <c r="BKD10" s="63"/>
      <c r="BKE10" s="63"/>
      <c r="BKF10" s="63"/>
      <c r="BKG10" s="63"/>
      <c r="BKH10" s="63"/>
      <c r="BKI10" s="63"/>
      <c r="BKJ10" s="63"/>
      <c r="BKK10" s="63"/>
      <c r="BKL10" s="63"/>
      <c r="BKM10" s="63"/>
      <c r="BKN10" s="63"/>
      <c r="BKO10" s="63"/>
      <c r="BKP10" s="63"/>
      <c r="BKQ10" s="63"/>
      <c r="BKR10" s="63"/>
      <c r="BKS10" s="63"/>
      <c r="BKT10" s="63"/>
      <c r="BKU10" s="63"/>
      <c r="BKV10" s="63"/>
      <c r="BKW10" s="63"/>
      <c r="BKX10" s="63"/>
      <c r="BKY10" s="63"/>
      <c r="BKZ10" s="63"/>
      <c r="BLA10" s="63"/>
      <c r="BLB10" s="63"/>
      <c r="BLC10" s="63"/>
      <c r="BLD10" s="63"/>
      <c r="BLE10" s="63"/>
      <c r="BLF10" s="63"/>
      <c r="BLG10" s="63"/>
      <c r="BLH10" s="63"/>
      <c r="BLI10" s="63"/>
      <c r="BLJ10" s="63"/>
      <c r="BLK10" s="63"/>
      <c r="BLL10" s="63"/>
      <c r="BLM10" s="63"/>
    </row>
    <row r="11" spans="1:1677" s="1" customFormat="1" ht="15" hidden="1" customHeight="1" x14ac:dyDescent="0.25">
      <c r="A11" s="270" t="s">
        <v>45</v>
      </c>
      <c r="B11" s="271" t="s">
        <v>53</v>
      </c>
      <c r="C11" s="272" t="s">
        <v>1733</v>
      </c>
      <c r="D11" s="273" t="s">
        <v>1734</v>
      </c>
      <c r="E11" s="273" t="s">
        <v>1783</v>
      </c>
      <c r="F11" s="272" t="s">
        <v>172</v>
      </c>
      <c r="G11" s="274">
        <v>25</v>
      </c>
      <c r="H11" s="275">
        <v>1.2</v>
      </c>
      <c r="I11" s="276">
        <v>44776</v>
      </c>
      <c r="J11" s="276">
        <v>44777</v>
      </c>
      <c r="K11" s="276">
        <v>44778</v>
      </c>
      <c r="L11" s="277" t="s">
        <v>1732</v>
      </c>
      <c r="M11" s="278">
        <v>44795</v>
      </c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  <c r="IX11" s="63"/>
      <c r="IY11" s="63"/>
      <c r="IZ11" s="63"/>
      <c r="JA11" s="63"/>
      <c r="JB11" s="63"/>
      <c r="JC11" s="63"/>
      <c r="JD11" s="63"/>
      <c r="JE11" s="63"/>
      <c r="JF11" s="63"/>
      <c r="JG11" s="63"/>
      <c r="JH11" s="63"/>
      <c r="JI11" s="63"/>
      <c r="JJ11" s="63"/>
      <c r="JK11" s="63"/>
      <c r="JL11" s="63"/>
      <c r="JM11" s="63"/>
      <c r="JN11" s="63"/>
      <c r="JO11" s="63"/>
      <c r="JP11" s="63"/>
      <c r="JQ11" s="63"/>
      <c r="JR11" s="63"/>
      <c r="JS11" s="63"/>
      <c r="JT11" s="63"/>
      <c r="JU11" s="63"/>
      <c r="JV11" s="63"/>
      <c r="JW11" s="63"/>
      <c r="JX11" s="63"/>
      <c r="JY11" s="63"/>
      <c r="JZ11" s="63"/>
      <c r="KA11" s="63"/>
      <c r="KB11" s="63"/>
      <c r="KC11" s="63"/>
      <c r="KD11" s="63"/>
      <c r="KE11" s="63"/>
      <c r="KF11" s="63"/>
      <c r="KG11" s="63"/>
      <c r="KH11" s="63"/>
      <c r="KI11" s="63"/>
      <c r="KJ11" s="63"/>
      <c r="KK11" s="63"/>
      <c r="KL11" s="63"/>
      <c r="KM11" s="63"/>
      <c r="KN11" s="63"/>
      <c r="KO11" s="63"/>
      <c r="KP11" s="63"/>
      <c r="KQ11" s="63"/>
      <c r="KR11" s="63"/>
      <c r="KS11" s="63"/>
      <c r="KT11" s="63"/>
      <c r="KU11" s="63"/>
      <c r="KV11" s="63"/>
      <c r="KW11" s="63"/>
      <c r="KX11" s="63"/>
      <c r="KY11" s="63"/>
      <c r="KZ11" s="63"/>
      <c r="LA11" s="63"/>
      <c r="LB11" s="63"/>
      <c r="LC11" s="63"/>
      <c r="LD11" s="63"/>
      <c r="LE11" s="63"/>
      <c r="LF11" s="63"/>
      <c r="LG11" s="63"/>
      <c r="LH11" s="63"/>
      <c r="LI11" s="63"/>
      <c r="LJ11" s="63"/>
      <c r="LK11" s="63"/>
      <c r="LL11" s="63"/>
      <c r="LM11" s="63"/>
      <c r="LN11" s="63"/>
      <c r="LO11" s="63"/>
      <c r="LP11" s="63"/>
      <c r="LQ11" s="63"/>
      <c r="LR11" s="63"/>
      <c r="LS11" s="63"/>
      <c r="LT11" s="63"/>
      <c r="LU11" s="63"/>
      <c r="LV11" s="63"/>
      <c r="LW11" s="63"/>
      <c r="LX11" s="63"/>
      <c r="LY11" s="63"/>
      <c r="LZ11" s="63"/>
      <c r="MA11" s="63"/>
      <c r="MB11" s="63"/>
      <c r="MC11" s="63"/>
      <c r="MD11" s="63"/>
      <c r="ME11" s="63"/>
      <c r="MF11" s="63"/>
      <c r="MG11" s="63"/>
      <c r="MH11" s="63"/>
      <c r="MI11" s="63"/>
      <c r="MJ11" s="63"/>
      <c r="MK11" s="63"/>
      <c r="ML11" s="63"/>
      <c r="MM11" s="63"/>
      <c r="MN11" s="63"/>
      <c r="MO11" s="63"/>
      <c r="MP11" s="63"/>
      <c r="MQ11" s="63"/>
      <c r="MR11" s="63"/>
      <c r="MS11" s="63"/>
      <c r="MT11" s="63"/>
      <c r="MU11" s="63"/>
      <c r="MV11" s="63"/>
      <c r="MW11" s="63"/>
      <c r="MX11" s="63"/>
      <c r="MY11" s="63"/>
      <c r="MZ11" s="63"/>
      <c r="NA11" s="63"/>
      <c r="NB11" s="63"/>
      <c r="NC11" s="63"/>
      <c r="ND11" s="63"/>
      <c r="NE11" s="63"/>
      <c r="NF11" s="63"/>
      <c r="NG11" s="63"/>
      <c r="NH11" s="63"/>
      <c r="NI11" s="63"/>
      <c r="NJ11" s="63"/>
      <c r="NK11" s="63"/>
      <c r="NL11" s="63"/>
      <c r="NM11" s="63"/>
      <c r="NN11" s="63"/>
      <c r="NO11" s="63"/>
      <c r="NP11" s="63"/>
      <c r="NQ11" s="63"/>
      <c r="NR11" s="63"/>
      <c r="NS11" s="63"/>
      <c r="NT11" s="63"/>
      <c r="NU11" s="63"/>
      <c r="NV11" s="63"/>
      <c r="NW11" s="63"/>
      <c r="NX11" s="63"/>
      <c r="NY11" s="63"/>
      <c r="NZ11" s="63"/>
      <c r="OA11" s="63"/>
      <c r="OB11" s="63"/>
      <c r="OC11" s="63"/>
      <c r="OD11" s="63"/>
      <c r="OE11" s="63"/>
      <c r="OF11" s="63"/>
      <c r="OG11" s="63"/>
      <c r="OH11" s="63"/>
      <c r="OI11" s="63"/>
      <c r="OJ11" s="63"/>
      <c r="OK11" s="63"/>
      <c r="OL11" s="63"/>
      <c r="OM11" s="63"/>
      <c r="ON11" s="63"/>
      <c r="OO11" s="63"/>
      <c r="OP11" s="63"/>
      <c r="OQ11" s="63"/>
      <c r="OR11" s="63"/>
      <c r="OS11" s="63"/>
      <c r="OT11" s="63"/>
      <c r="OU11" s="63"/>
      <c r="OV11" s="63"/>
      <c r="OW11" s="63"/>
      <c r="OX11" s="63"/>
      <c r="OY11" s="63"/>
      <c r="OZ11" s="63"/>
      <c r="PA11" s="63"/>
      <c r="PB11" s="63"/>
      <c r="PC11" s="63"/>
      <c r="PD11" s="63"/>
      <c r="PE11" s="63"/>
      <c r="PF11" s="63"/>
      <c r="PG11" s="63"/>
      <c r="PH11" s="63"/>
      <c r="PI11" s="63"/>
      <c r="PJ11" s="63"/>
      <c r="PK11" s="63"/>
      <c r="PL11" s="63"/>
      <c r="PM11" s="63"/>
      <c r="PN11" s="63"/>
      <c r="PO11" s="63"/>
      <c r="PP11" s="63"/>
      <c r="PQ11" s="63"/>
      <c r="PR11" s="63"/>
      <c r="PS11" s="63"/>
      <c r="PT11" s="63"/>
      <c r="PU11" s="63"/>
      <c r="PV11" s="63"/>
      <c r="PW11" s="63"/>
      <c r="PX11" s="63"/>
      <c r="PY11" s="63"/>
      <c r="PZ11" s="63"/>
      <c r="QA11" s="63"/>
      <c r="QB11" s="63"/>
      <c r="QC11" s="63"/>
      <c r="QD11" s="63"/>
      <c r="QE11" s="63"/>
      <c r="QF11" s="63"/>
      <c r="QG11" s="63"/>
      <c r="QH11" s="63"/>
      <c r="QI11" s="63"/>
      <c r="QJ11" s="63"/>
      <c r="QK11" s="63"/>
      <c r="QL11" s="63"/>
      <c r="QM11" s="63"/>
      <c r="QN11" s="63"/>
      <c r="QO11" s="63"/>
      <c r="QP11" s="63"/>
      <c r="QQ11" s="63"/>
      <c r="QR11" s="63"/>
      <c r="QS11" s="63"/>
      <c r="QT11" s="63"/>
      <c r="QU11" s="63"/>
      <c r="QV11" s="63"/>
      <c r="QW11" s="63"/>
      <c r="QX11" s="63"/>
      <c r="QY11" s="63"/>
      <c r="QZ11" s="63"/>
      <c r="RA11" s="63"/>
      <c r="RB11" s="63"/>
      <c r="RC11" s="63"/>
      <c r="RD11" s="63"/>
      <c r="RE11" s="63"/>
      <c r="RF11" s="63"/>
      <c r="RG11" s="63"/>
      <c r="RH11" s="63"/>
      <c r="RI11" s="63"/>
      <c r="RJ11" s="63"/>
      <c r="RK11" s="63"/>
      <c r="RL11" s="63"/>
      <c r="RM11" s="63"/>
      <c r="RN11" s="63"/>
      <c r="RO11" s="63"/>
      <c r="RP11" s="63"/>
      <c r="RQ11" s="63"/>
      <c r="RR11" s="63"/>
      <c r="RS11" s="63"/>
      <c r="RT11" s="63"/>
      <c r="RU11" s="63"/>
      <c r="RV11" s="63"/>
      <c r="RW11" s="63"/>
      <c r="RX11" s="63"/>
      <c r="RY11" s="63"/>
      <c r="RZ11" s="63"/>
      <c r="SA11" s="63"/>
      <c r="SB11" s="63"/>
      <c r="SC11" s="63"/>
      <c r="SD11" s="63"/>
      <c r="SE11" s="63"/>
      <c r="SF11" s="63"/>
      <c r="SG11" s="63"/>
      <c r="SH11" s="63"/>
      <c r="SI11" s="63"/>
      <c r="SJ11" s="63"/>
      <c r="SK11" s="63"/>
      <c r="SL11" s="63"/>
      <c r="SM11" s="63"/>
      <c r="SN11" s="63"/>
      <c r="SO11" s="63"/>
      <c r="SP11" s="63"/>
      <c r="SQ11" s="63"/>
      <c r="SR11" s="63"/>
      <c r="SS11" s="63"/>
      <c r="ST11" s="63"/>
      <c r="SU11" s="63"/>
      <c r="SV11" s="63"/>
      <c r="SW11" s="63"/>
      <c r="SX11" s="63"/>
      <c r="SY11" s="63"/>
      <c r="SZ11" s="63"/>
      <c r="TA11" s="63"/>
      <c r="TB11" s="63"/>
      <c r="TC11" s="63"/>
      <c r="TD11" s="63"/>
      <c r="TE11" s="63"/>
      <c r="TF11" s="63"/>
      <c r="TG11" s="63"/>
      <c r="TH11" s="63"/>
      <c r="TI11" s="63"/>
      <c r="TJ11" s="63"/>
      <c r="TK11" s="63"/>
      <c r="TL11" s="63"/>
      <c r="TM11" s="63"/>
      <c r="TN11" s="63"/>
      <c r="TO11" s="63"/>
      <c r="TP11" s="63"/>
      <c r="TQ11" s="63"/>
      <c r="TR11" s="63"/>
      <c r="TS11" s="63"/>
      <c r="TT11" s="63"/>
      <c r="TU11" s="63"/>
      <c r="TV11" s="63"/>
      <c r="TW11" s="63"/>
      <c r="TX11" s="63"/>
      <c r="TY11" s="63"/>
      <c r="TZ11" s="63"/>
      <c r="UA11" s="63"/>
      <c r="UB11" s="63"/>
      <c r="UC11" s="63"/>
      <c r="UD11" s="63"/>
      <c r="UE11" s="63"/>
      <c r="UF11" s="63"/>
      <c r="UG11" s="63"/>
      <c r="UH11" s="63"/>
      <c r="UI11" s="63"/>
      <c r="UJ11" s="63"/>
      <c r="UK11" s="63"/>
      <c r="UL11" s="63"/>
      <c r="UM11" s="63"/>
      <c r="UN11" s="63"/>
      <c r="UO11" s="63"/>
      <c r="UP11" s="63"/>
      <c r="UQ11" s="63"/>
      <c r="UR11" s="63"/>
      <c r="US11" s="63"/>
      <c r="UT11" s="63"/>
      <c r="UU11" s="63"/>
      <c r="UV11" s="63"/>
      <c r="UW11" s="63"/>
      <c r="UX11" s="63"/>
      <c r="UY11" s="63"/>
      <c r="UZ11" s="63"/>
      <c r="VA11" s="63"/>
      <c r="VB11" s="63"/>
      <c r="VC11" s="63"/>
      <c r="VD11" s="63"/>
      <c r="VE11" s="63"/>
      <c r="VF11" s="63"/>
      <c r="VG11" s="63"/>
      <c r="VH11" s="63"/>
      <c r="VI11" s="63"/>
      <c r="VJ11" s="63"/>
      <c r="VK11" s="63"/>
      <c r="VL11" s="63"/>
      <c r="VM11" s="63"/>
      <c r="VN11" s="63"/>
      <c r="VO11" s="63"/>
      <c r="VP11" s="63"/>
      <c r="VQ11" s="63"/>
      <c r="VR11" s="63"/>
      <c r="VS11" s="63"/>
      <c r="VT11" s="63"/>
      <c r="VU11" s="63"/>
      <c r="VV11" s="63"/>
      <c r="VW11" s="63"/>
      <c r="VX11" s="63"/>
      <c r="VY11" s="63"/>
      <c r="VZ11" s="63"/>
      <c r="WA11" s="63"/>
      <c r="WB11" s="63"/>
      <c r="WC11" s="63"/>
      <c r="WD11" s="63"/>
      <c r="WE11" s="63"/>
      <c r="WF11" s="63"/>
      <c r="WG11" s="63"/>
      <c r="WH11" s="63"/>
      <c r="WI11" s="63"/>
      <c r="WJ11" s="63"/>
      <c r="WK11" s="63"/>
      <c r="WL11" s="63"/>
      <c r="WM11" s="63"/>
      <c r="WN11" s="63"/>
      <c r="WO11" s="63"/>
      <c r="WP11" s="63"/>
      <c r="WQ11" s="63"/>
      <c r="WR11" s="63"/>
      <c r="WS11" s="63"/>
      <c r="WT11" s="63"/>
      <c r="WU11" s="63"/>
      <c r="WV11" s="63"/>
      <c r="WW11" s="63"/>
      <c r="WX11" s="63"/>
      <c r="WY11" s="63"/>
      <c r="WZ11" s="63"/>
      <c r="XA11" s="63"/>
      <c r="XB11" s="63"/>
      <c r="XC11" s="63"/>
      <c r="XD11" s="63"/>
      <c r="XE11" s="63"/>
      <c r="XF11" s="63"/>
      <c r="XG11" s="63"/>
      <c r="XH11" s="63"/>
      <c r="XI11" s="63"/>
      <c r="XJ11" s="63"/>
      <c r="XK11" s="63"/>
      <c r="XL11" s="63"/>
      <c r="XM11" s="63"/>
      <c r="XN11" s="63"/>
      <c r="XO11" s="63"/>
      <c r="XP11" s="63"/>
      <c r="XQ11" s="63"/>
      <c r="XR11" s="63"/>
      <c r="XS11" s="63"/>
      <c r="XT11" s="63"/>
      <c r="XU11" s="63"/>
      <c r="XV11" s="63"/>
      <c r="XW11" s="63"/>
      <c r="XX11" s="63"/>
      <c r="XY11" s="63"/>
      <c r="XZ11" s="63"/>
      <c r="YA11" s="63"/>
      <c r="YB11" s="63"/>
      <c r="YC11" s="63"/>
      <c r="YD11" s="63"/>
      <c r="YE11" s="63"/>
      <c r="YF11" s="63"/>
      <c r="YG11" s="63"/>
      <c r="YH11" s="63"/>
      <c r="YI11" s="63"/>
      <c r="YJ11" s="63"/>
      <c r="YK11" s="63"/>
      <c r="YL11" s="63"/>
      <c r="YM11" s="63"/>
      <c r="YN11" s="63"/>
      <c r="YO11" s="63"/>
      <c r="YP11" s="63"/>
      <c r="YQ11" s="63"/>
      <c r="YR11" s="63"/>
      <c r="YS11" s="63"/>
      <c r="YT11" s="63"/>
      <c r="YU11" s="63"/>
      <c r="YV11" s="63"/>
      <c r="YW11" s="63"/>
      <c r="YX11" s="63"/>
      <c r="YY11" s="63"/>
      <c r="YZ11" s="63"/>
      <c r="ZA11" s="63"/>
      <c r="ZB11" s="63"/>
      <c r="ZC11" s="63"/>
      <c r="ZD11" s="63"/>
      <c r="ZE11" s="63"/>
      <c r="ZF11" s="63"/>
      <c r="ZG11" s="63"/>
      <c r="ZH11" s="63"/>
      <c r="ZI11" s="63"/>
      <c r="ZJ11" s="63"/>
      <c r="ZK11" s="63"/>
      <c r="ZL11" s="63"/>
      <c r="ZM11" s="63"/>
      <c r="ZN11" s="63"/>
      <c r="ZO11" s="63"/>
      <c r="ZP11" s="63"/>
      <c r="ZQ11" s="63"/>
      <c r="ZR11" s="63"/>
      <c r="ZS11" s="63"/>
      <c r="ZT11" s="63"/>
      <c r="ZU11" s="63"/>
      <c r="ZV11" s="63"/>
      <c r="ZW11" s="63"/>
      <c r="ZX11" s="63"/>
      <c r="ZY11" s="63"/>
      <c r="ZZ11" s="63"/>
      <c r="AAA11" s="63"/>
      <c r="AAB11" s="63"/>
      <c r="AAC11" s="63"/>
      <c r="AAD11" s="63"/>
      <c r="AAE11" s="63"/>
      <c r="AAF11" s="63"/>
      <c r="AAG11" s="63"/>
      <c r="AAH11" s="63"/>
      <c r="AAI11" s="63"/>
      <c r="AAJ11" s="63"/>
      <c r="AAK11" s="63"/>
      <c r="AAL11" s="63"/>
      <c r="AAM11" s="63"/>
      <c r="AAN11" s="63"/>
      <c r="AAO11" s="63"/>
      <c r="AAP11" s="63"/>
      <c r="AAQ11" s="63"/>
      <c r="AAR11" s="63"/>
      <c r="AAS11" s="63"/>
      <c r="AAT11" s="63"/>
      <c r="AAU11" s="63"/>
      <c r="AAV11" s="63"/>
      <c r="AAW11" s="63"/>
      <c r="AAX11" s="63"/>
      <c r="AAY11" s="63"/>
      <c r="AAZ11" s="63"/>
      <c r="ABA11" s="63"/>
      <c r="ABB11" s="63"/>
      <c r="ABC11" s="63"/>
      <c r="ABD11" s="63"/>
      <c r="ABE11" s="63"/>
      <c r="ABF11" s="63"/>
      <c r="ABG11" s="63"/>
      <c r="ABH11" s="63"/>
      <c r="ABI11" s="63"/>
      <c r="ABJ11" s="63"/>
      <c r="ABK11" s="63"/>
      <c r="ABL11" s="63"/>
      <c r="ABM11" s="63"/>
      <c r="ABN11" s="63"/>
      <c r="ABO11" s="63"/>
      <c r="ABP11" s="63"/>
      <c r="ABQ11" s="63"/>
      <c r="ABR11" s="63"/>
      <c r="ABS11" s="63"/>
      <c r="ABT11" s="63"/>
      <c r="ABU11" s="63"/>
      <c r="ABV11" s="63"/>
      <c r="ABW11" s="63"/>
      <c r="ABX11" s="63"/>
      <c r="ABY11" s="63"/>
      <c r="ABZ11" s="63"/>
      <c r="ACA11" s="63"/>
      <c r="ACB11" s="63"/>
      <c r="ACC11" s="63"/>
      <c r="ACD11" s="63"/>
      <c r="ACE11" s="63"/>
      <c r="ACF11" s="63"/>
      <c r="ACG11" s="63"/>
      <c r="ACH11" s="63"/>
      <c r="ACI11" s="63"/>
      <c r="ACJ11" s="63"/>
      <c r="ACK11" s="63"/>
      <c r="ACL11" s="63"/>
      <c r="ACM11" s="63"/>
      <c r="ACN11" s="63"/>
      <c r="ACO11" s="63"/>
      <c r="ACP11" s="63"/>
      <c r="ACQ11" s="63"/>
      <c r="ACR11" s="63"/>
      <c r="ACS11" s="63"/>
      <c r="ACT11" s="63"/>
      <c r="ACU11" s="63"/>
      <c r="ACV11" s="63"/>
      <c r="ACW11" s="63"/>
      <c r="ACX11" s="63"/>
      <c r="ACY11" s="63"/>
      <c r="ACZ11" s="63"/>
      <c r="ADA11" s="63"/>
      <c r="ADB11" s="63"/>
      <c r="ADC11" s="63"/>
      <c r="ADD11" s="63"/>
      <c r="ADE11" s="63"/>
      <c r="ADF11" s="63"/>
      <c r="ADG11" s="63"/>
      <c r="ADH11" s="63"/>
      <c r="ADI11" s="63"/>
      <c r="ADJ11" s="63"/>
      <c r="ADK11" s="63"/>
      <c r="ADL11" s="63"/>
      <c r="ADM11" s="63"/>
      <c r="ADN11" s="63"/>
      <c r="ADO11" s="63"/>
      <c r="ADP11" s="63"/>
      <c r="ADQ11" s="63"/>
      <c r="ADR11" s="63"/>
      <c r="ADS11" s="63"/>
      <c r="ADT11" s="63"/>
      <c r="ADU11" s="63"/>
      <c r="ADV11" s="63"/>
      <c r="ADW11" s="63"/>
      <c r="ADX11" s="63"/>
      <c r="ADY11" s="63"/>
      <c r="ADZ11" s="63"/>
      <c r="AEA11" s="63"/>
      <c r="AEB11" s="63"/>
      <c r="AEC11" s="63"/>
      <c r="AED11" s="63"/>
      <c r="AEE11" s="63"/>
      <c r="AEF11" s="63"/>
      <c r="AEG11" s="63"/>
      <c r="AEH11" s="63"/>
      <c r="AEI11" s="63"/>
      <c r="AEJ11" s="63"/>
      <c r="AEK11" s="63"/>
      <c r="AEL11" s="63"/>
      <c r="AEM11" s="63"/>
      <c r="AEN11" s="63"/>
      <c r="AEO11" s="63"/>
      <c r="AEP11" s="63"/>
      <c r="AEQ11" s="63"/>
      <c r="AER11" s="63"/>
      <c r="AES11" s="63"/>
      <c r="AET11" s="63"/>
      <c r="AEU11" s="63"/>
      <c r="AEV11" s="63"/>
      <c r="AEW11" s="63"/>
      <c r="AEX11" s="63"/>
      <c r="AEY11" s="63"/>
      <c r="AEZ11" s="63"/>
      <c r="AFA11" s="63"/>
      <c r="AFB11" s="63"/>
      <c r="AFC11" s="63"/>
      <c r="AFD11" s="63"/>
      <c r="AFE11" s="63"/>
      <c r="AFF11" s="63"/>
      <c r="AFG11" s="63"/>
      <c r="AFH11" s="63"/>
      <c r="AFI11" s="63"/>
      <c r="AFJ11" s="63"/>
      <c r="AFK11" s="63"/>
      <c r="AFL11" s="63"/>
      <c r="AFM11" s="63"/>
      <c r="AFN11" s="63"/>
      <c r="AFO11" s="63"/>
      <c r="AFP11" s="63"/>
      <c r="AFQ11" s="63"/>
      <c r="AFR11" s="63"/>
      <c r="AFS11" s="63"/>
      <c r="AFT11" s="63"/>
      <c r="AFU11" s="63"/>
      <c r="AFV11" s="63"/>
      <c r="AFW11" s="63"/>
      <c r="AFX11" s="63"/>
      <c r="AFY11" s="63"/>
      <c r="AFZ11" s="63"/>
      <c r="AGA11" s="63"/>
      <c r="AGB11" s="63"/>
      <c r="AGC11" s="63"/>
      <c r="AGD11" s="63"/>
      <c r="AGE11" s="63"/>
      <c r="AGF11" s="63"/>
      <c r="AGG11" s="63"/>
      <c r="AGH11" s="63"/>
      <c r="AGI11" s="63"/>
      <c r="AGJ11" s="63"/>
      <c r="AGK11" s="63"/>
      <c r="AGL11" s="63"/>
      <c r="AGM11" s="63"/>
      <c r="AGN11" s="63"/>
      <c r="AGO11" s="63"/>
      <c r="AGP11" s="63"/>
      <c r="AGQ11" s="63"/>
      <c r="AGR11" s="63"/>
      <c r="AGS11" s="63"/>
      <c r="AGT11" s="63"/>
      <c r="AGU11" s="63"/>
      <c r="AGV11" s="63"/>
      <c r="AGW11" s="63"/>
      <c r="AGX11" s="63"/>
      <c r="AGY11" s="63"/>
      <c r="AGZ11" s="63"/>
      <c r="AHA11" s="63"/>
      <c r="AHB11" s="63"/>
      <c r="AHC11" s="63"/>
      <c r="AHD11" s="63"/>
      <c r="AHE11" s="63"/>
      <c r="AHF11" s="63"/>
      <c r="AHG11" s="63"/>
      <c r="AHH11" s="63"/>
      <c r="AHI11" s="63"/>
      <c r="AHJ11" s="63"/>
      <c r="AHK11" s="63"/>
      <c r="AHL11" s="63"/>
      <c r="AHM11" s="63"/>
      <c r="AHN11" s="63"/>
      <c r="AHO11" s="63"/>
      <c r="AHP11" s="63"/>
      <c r="AHQ11" s="63"/>
      <c r="AHR11" s="63"/>
      <c r="AHS11" s="63"/>
      <c r="AHT11" s="63"/>
      <c r="AHU11" s="63"/>
      <c r="AHV11" s="63"/>
      <c r="AHW11" s="63"/>
      <c r="AHX11" s="63"/>
      <c r="AHY11" s="63"/>
      <c r="AHZ11" s="63"/>
      <c r="AIA11" s="63"/>
      <c r="AIB11" s="63"/>
      <c r="AIC11" s="63"/>
      <c r="AID11" s="63"/>
      <c r="AIE11" s="63"/>
      <c r="AIF11" s="63"/>
      <c r="AIG11" s="63"/>
      <c r="AIH11" s="63"/>
      <c r="AII11" s="63"/>
      <c r="AIJ11" s="63"/>
      <c r="AIK11" s="63"/>
      <c r="AIL11" s="63"/>
      <c r="AIM11" s="63"/>
      <c r="AIN11" s="63"/>
      <c r="AIO11" s="63"/>
      <c r="AIP11" s="63"/>
      <c r="AIQ11" s="63"/>
      <c r="AIR11" s="63"/>
      <c r="AIS11" s="63"/>
      <c r="AIT11" s="63"/>
      <c r="AIU11" s="63"/>
      <c r="AIV11" s="63"/>
      <c r="AIW11" s="63"/>
      <c r="AIX11" s="63"/>
      <c r="AIY11" s="63"/>
      <c r="AIZ11" s="63"/>
      <c r="AJA11" s="63"/>
      <c r="AJB11" s="63"/>
      <c r="AJC11" s="63"/>
      <c r="AJD11" s="63"/>
      <c r="AJE11" s="63"/>
      <c r="AJF11" s="63"/>
      <c r="AJG11" s="63"/>
      <c r="AJH11" s="63"/>
      <c r="AJI11" s="63"/>
      <c r="AJJ11" s="63"/>
      <c r="AJK11" s="63"/>
      <c r="AJL11" s="63"/>
      <c r="AJM11" s="63"/>
      <c r="AJN11" s="63"/>
      <c r="AJO11" s="63"/>
      <c r="AJP11" s="63"/>
      <c r="AJQ11" s="63"/>
      <c r="AJR11" s="63"/>
      <c r="AJS11" s="63"/>
      <c r="AJT11" s="63"/>
      <c r="AJU11" s="63"/>
      <c r="AJV11" s="63"/>
      <c r="AJW11" s="63"/>
      <c r="AJX11" s="63"/>
      <c r="AJY11" s="63"/>
      <c r="AJZ11" s="63"/>
      <c r="AKA11" s="63"/>
      <c r="AKB11" s="63"/>
      <c r="AKC11" s="63"/>
      <c r="AKD11" s="63"/>
      <c r="AKE11" s="63"/>
      <c r="AKF11" s="63"/>
      <c r="AKG11" s="63"/>
      <c r="AKH11" s="63"/>
      <c r="AKI11" s="63"/>
      <c r="AKJ11" s="63"/>
      <c r="AKK11" s="63"/>
      <c r="AKL11" s="63"/>
      <c r="AKM11" s="63"/>
      <c r="AKN11" s="63"/>
      <c r="AKO11" s="63"/>
      <c r="AKP11" s="63"/>
      <c r="AKQ11" s="63"/>
      <c r="AKR11" s="63"/>
      <c r="AKS11" s="63"/>
      <c r="AKT11" s="63"/>
      <c r="AKU11" s="63"/>
      <c r="AKV11" s="63"/>
      <c r="AKW11" s="63"/>
      <c r="AKX11" s="63"/>
      <c r="AKY11" s="63"/>
      <c r="AKZ11" s="63"/>
      <c r="ALA11" s="63"/>
      <c r="ALB11" s="63"/>
      <c r="ALC11" s="63"/>
      <c r="ALD11" s="63"/>
      <c r="ALE11" s="63"/>
      <c r="ALF11" s="63"/>
      <c r="ALG11" s="63"/>
      <c r="ALH11" s="63"/>
      <c r="ALI11" s="63"/>
      <c r="ALJ11" s="63"/>
      <c r="ALK11" s="63"/>
      <c r="ALL11" s="63"/>
      <c r="ALM11" s="63"/>
      <c r="ALN11" s="63"/>
      <c r="ALO11" s="63"/>
      <c r="ALP11" s="63"/>
      <c r="ALQ11" s="63"/>
      <c r="ALR11" s="63"/>
      <c r="ALS11" s="63"/>
      <c r="ALT11" s="63"/>
      <c r="ALU11" s="63"/>
      <c r="ALV11" s="63"/>
      <c r="ALW11" s="63"/>
      <c r="ALX11" s="63"/>
      <c r="ALY11" s="63"/>
      <c r="ALZ11" s="63"/>
      <c r="AMA11" s="63"/>
      <c r="AMB11" s="63"/>
      <c r="AMC11" s="63"/>
      <c r="AMD11" s="63"/>
      <c r="AME11" s="63"/>
      <c r="AMF11" s="63"/>
      <c r="AMG11" s="63"/>
      <c r="AMH11" s="63"/>
      <c r="AMI11" s="63"/>
      <c r="AMJ11" s="63"/>
      <c r="AMK11" s="63"/>
      <c r="AML11" s="63"/>
      <c r="AMM11" s="63"/>
      <c r="AMN11" s="63"/>
      <c r="AMO11" s="63"/>
      <c r="AMP11" s="63"/>
      <c r="AMQ11" s="63"/>
      <c r="AMR11" s="63"/>
      <c r="AMS11" s="63"/>
      <c r="AMT11" s="63"/>
      <c r="AMU11" s="63"/>
      <c r="AMV11" s="63"/>
      <c r="AMW11" s="63"/>
      <c r="AMX11" s="63"/>
      <c r="AMY11" s="63"/>
      <c r="AMZ11" s="63"/>
      <c r="ANA11" s="63"/>
      <c r="ANB11" s="63"/>
      <c r="ANC11" s="63"/>
      <c r="AND11" s="63"/>
      <c r="ANE11" s="63"/>
      <c r="ANF11" s="63"/>
      <c r="ANG11" s="63"/>
      <c r="ANH11" s="63"/>
      <c r="ANI11" s="63"/>
      <c r="ANJ11" s="63"/>
      <c r="ANK11" s="63"/>
      <c r="ANL11" s="63"/>
      <c r="ANM11" s="63"/>
      <c r="ANN11" s="63"/>
      <c r="ANO11" s="63"/>
      <c r="ANP11" s="63"/>
      <c r="ANQ11" s="63"/>
      <c r="ANR11" s="63"/>
      <c r="ANS11" s="63"/>
      <c r="ANT11" s="63"/>
      <c r="ANU11" s="63"/>
      <c r="ANV11" s="63"/>
      <c r="ANW11" s="63"/>
      <c r="ANX11" s="63"/>
      <c r="ANY11" s="63"/>
      <c r="ANZ11" s="63"/>
      <c r="AOA11" s="63"/>
      <c r="AOB11" s="63"/>
      <c r="AOC11" s="63"/>
      <c r="AOD11" s="63"/>
      <c r="AOE11" s="63"/>
      <c r="AOF11" s="63"/>
      <c r="AOG11" s="63"/>
      <c r="AOH11" s="63"/>
      <c r="AOI11" s="63"/>
      <c r="AOJ11" s="63"/>
      <c r="AOK11" s="63"/>
      <c r="AOL11" s="63"/>
      <c r="AOM11" s="63"/>
      <c r="AON11" s="63"/>
      <c r="AOO11" s="63"/>
      <c r="AOP11" s="63"/>
      <c r="AOQ11" s="63"/>
      <c r="AOR11" s="63"/>
      <c r="AOS11" s="63"/>
      <c r="AOT11" s="63"/>
      <c r="AOU11" s="63"/>
      <c r="AOV11" s="63"/>
      <c r="AOW11" s="63"/>
      <c r="AOX11" s="63"/>
      <c r="AOY11" s="63"/>
      <c r="AOZ11" s="63"/>
      <c r="APA11" s="63"/>
      <c r="APB11" s="63"/>
      <c r="APC11" s="63"/>
      <c r="APD11" s="63"/>
      <c r="APE11" s="63"/>
      <c r="APF11" s="63"/>
      <c r="APG11" s="63"/>
      <c r="APH11" s="63"/>
      <c r="API11" s="63"/>
      <c r="APJ11" s="63"/>
      <c r="APK11" s="63"/>
      <c r="APL11" s="63"/>
      <c r="APM11" s="63"/>
      <c r="APN11" s="63"/>
      <c r="APO11" s="63"/>
      <c r="APP11" s="63"/>
      <c r="APQ11" s="63"/>
      <c r="APR11" s="63"/>
      <c r="APS11" s="63"/>
      <c r="APT11" s="63"/>
      <c r="APU11" s="63"/>
      <c r="APV11" s="63"/>
      <c r="APW11" s="63"/>
      <c r="APX11" s="63"/>
      <c r="APY11" s="63"/>
      <c r="APZ11" s="63"/>
      <c r="AQA11" s="63"/>
      <c r="AQB11" s="63"/>
      <c r="AQC11" s="63"/>
      <c r="AQD11" s="63"/>
      <c r="AQE11" s="63"/>
      <c r="AQF11" s="63"/>
      <c r="AQG11" s="63"/>
      <c r="AQH11" s="63"/>
      <c r="AQI11" s="63"/>
      <c r="AQJ11" s="63"/>
      <c r="AQK11" s="63"/>
      <c r="AQL11" s="63"/>
      <c r="AQM11" s="63"/>
      <c r="AQN11" s="63"/>
      <c r="AQO11" s="63"/>
      <c r="AQP11" s="63"/>
      <c r="AQQ11" s="63"/>
      <c r="AQR11" s="63"/>
      <c r="AQS11" s="63"/>
      <c r="AQT11" s="63"/>
      <c r="AQU11" s="63"/>
      <c r="AQV11" s="63"/>
      <c r="AQW11" s="63"/>
      <c r="AQX11" s="63"/>
      <c r="AQY11" s="63"/>
      <c r="AQZ11" s="63"/>
      <c r="ARA11" s="63"/>
      <c r="ARB11" s="63"/>
      <c r="ARC11" s="63"/>
      <c r="ARD11" s="63"/>
      <c r="ARE11" s="63"/>
      <c r="ARF11" s="63"/>
      <c r="ARG11" s="63"/>
      <c r="ARH11" s="63"/>
      <c r="ARI11" s="63"/>
      <c r="ARJ11" s="63"/>
      <c r="ARK11" s="63"/>
      <c r="ARL11" s="63"/>
      <c r="ARM11" s="63"/>
      <c r="ARN11" s="63"/>
      <c r="ARO11" s="63"/>
      <c r="ARP11" s="63"/>
      <c r="ARQ11" s="63"/>
      <c r="ARR11" s="63"/>
      <c r="ARS11" s="63"/>
      <c r="ART11" s="63"/>
      <c r="ARU11" s="63"/>
      <c r="ARV11" s="63"/>
      <c r="ARW11" s="63"/>
      <c r="ARX11" s="63"/>
      <c r="ARY11" s="63"/>
      <c r="ARZ11" s="63"/>
      <c r="ASA11" s="63"/>
      <c r="ASB11" s="63"/>
      <c r="ASC11" s="63"/>
      <c r="ASD11" s="63"/>
      <c r="ASE11" s="63"/>
      <c r="ASF11" s="63"/>
      <c r="ASG11" s="63"/>
      <c r="ASH11" s="63"/>
      <c r="ASI11" s="63"/>
      <c r="ASJ11" s="63"/>
      <c r="ASK11" s="63"/>
      <c r="ASL11" s="63"/>
      <c r="ASM11" s="63"/>
      <c r="ASN11" s="63"/>
      <c r="ASO11" s="63"/>
      <c r="ASP11" s="63"/>
      <c r="ASQ11" s="63"/>
      <c r="ASR11" s="63"/>
      <c r="ASS11" s="63"/>
      <c r="AST11" s="63"/>
      <c r="ASU11" s="63"/>
      <c r="ASV11" s="63"/>
      <c r="ASW11" s="63"/>
      <c r="ASX11" s="63"/>
      <c r="ASY11" s="63"/>
      <c r="ASZ11" s="63"/>
      <c r="ATA11" s="63"/>
      <c r="ATB11" s="63"/>
      <c r="ATC11" s="63"/>
      <c r="ATD11" s="63"/>
      <c r="ATE11" s="63"/>
      <c r="ATF11" s="63"/>
      <c r="ATG11" s="63"/>
      <c r="ATH11" s="63"/>
      <c r="ATI11" s="63"/>
      <c r="ATJ11" s="63"/>
      <c r="ATK11" s="63"/>
      <c r="ATL11" s="63"/>
      <c r="ATM11" s="63"/>
      <c r="ATN11" s="63"/>
      <c r="ATO11" s="63"/>
      <c r="ATP11" s="63"/>
      <c r="ATQ11" s="63"/>
      <c r="ATR11" s="63"/>
      <c r="ATS11" s="63"/>
      <c r="ATT11" s="63"/>
      <c r="ATU11" s="63"/>
      <c r="ATV11" s="63"/>
      <c r="ATW11" s="63"/>
      <c r="ATX11" s="63"/>
      <c r="ATY11" s="63"/>
      <c r="ATZ11" s="63"/>
      <c r="AUA11" s="63"/>
      <c r="AUB11" s="63"/>
      <c r="AUC11" s="63"/>
      <c r="AUD11" s="63"/>
      <c r="AUE11" s="63"/>
      <c r="AUF11" s="63"/>
      <c r="AUG11" s="63"/>
      <c r="AUH11" s="63"/>
      <c r="AUI11" s="63"/>
      <c r="AUJ11" s="63"/>
      <c r="AUK11" s="63"/>
      <c r="AUL11" s="63"/>
      <c r="AUM11" s="63"/>
      <c r="AUN11" s="63"/>
      <c r="AUO11" s="63"/>
      <c r="AUP11" s="63"/>
      <c r="AUQ11" s="63"/>
      <c r="AUR11" s="63"/>
      <c r="AUS11" s="63"/>
      <c r="AUT11" s="63"/>
      <c r="AUU11" s="63"/>
      <c r="AUV11" s="63"/>
      <c r="AUW11" s="63"/>
      <c r="AUX11" s="63"/>
      <c r="AUY11" s="63"/>
      <c r="AUZ11" s="63"/>
      <c r="AVA11" s="63"/>
      <c r="AVB11" s="63"/>
      <c r="AVC11" s="63"/>
      <c r="AVD11" s="63"/>
      <c r="AVE11" s="63"/>
      <c r="AVF11" s="63"/>
      <c r="AVG11" s="63"/>
      <c r="AVH11" s="63"/>
      <c r="AVI11" s="63"/>
      <c r="AVJ11" s="63"/>
      <c r="AVK11" s="63"/>
      <c r="AVL11" s="63"/>
      <c r="AVM11" s="63"/>
      <c r="AVN11" s="63"/>
      <c r="AVO11" s="63"/>
      <c r="AVP11" s="63"/>
      <c r="AVQ11" s="63"/>
      <c r="AVR11" s="63"/>
      <c r="AVS11" s="63"/>
      <c r="AVT11" s="63"/>
      <c r="AVU11" s="63"/>
      <c r="AVV11" s="63"/>
      <c r="AVW11" s="63"/>
      <c r="AVX11" s="63"/>
      <c r="AVY11" s="63"/>
      <c r="AVZ11" s="63"/>
      <c r="AWA11" s="63"/>
      <c r="AWB11" s="63"/>
      <c r="AWC11" s="63"/>
      <c r="AWD11" s="63"/>
      <c r="AWE11" s="63"/>
      <c r="AWF11" s="63"/>
      <c r="AWG11" s="63"/>
      <c r="AWH11" s="63"/>
      <c r="AWI11" s="63"/>
      <c r="AWJ11" s="63"/>
      <c r="AWK11" s="63"/>
      <c r="AWL11" s="63"/>
      <c r="AWM11" s="63"/>
      <c r="AWN11" s="63"/>
      <c r="AWO11" s="63"/>
      <c r="AWP11" s="63"/>
      <c r="AWQ11" s="63"/>
      <c r="AWR11" s="63"/>
      <c r="AWS11" s="63"/>
      <c r="AWT11" s="63"/>
      <c r="AWU11" s="63"/>
      <c r="AWV11" s="63"/>
      <c r="AWW11" s="63"/>
      <c r="AWX11" s="63"/>
      <c r="AWY11" s="63"/>
      <c r="AWZ11" s="63"/>
      <c r="AXA11" s="63"/>
      <c r="AXB11" s="63"/>
      <c r="AXC11" s="63"/>
      <c r="AXD11" s="63"/>
      <c r="AXE11" s="63"/>
      <c r="AXF11" s="63"/>
      <c r="AXG11" s="63"/>
      <c r="AXH11" s="63"/>
      <c r="AXI11" s="63"/>
      <c r="AXJ11" s="63"/>
      <c r="AXK11" s="63"/>
      <c r="AXL11" s="63"/>
      <c r="AXM11" s="63"/>
      <c r="AXN11" s="63"/>
      <c r="AXO11" s="63"/>
      <c r="AXP11" s="63"/>
      <c r="AXQ11" s="63"/>
      <c r="AXR11" s="63"/>
      <c r="AXS11" s="63"/>
      <c r="AXT11" s="63"/>
      <c r="AXU11" s="63"/>
      <c r="AXV11" s="63"/>
      <c r="AXW11" s="63"/>
      <c r="AXX11" s="63"/>
      <c r="AXY11" s="63"/>
      <c r="AXZ11" s="63"/>
      <c r="AYA11" s="63"/>
      <c r="AYB11" s="63"/>
      <c r="AYC11" s="63"/>
      <c r="AYD11" s="63"/>
      <c r="AYE11" s="63"/>
      <c r="AYF11" s="63"/>
      <c r="AYG11" s="63"/>
      <c r="AYH11" s="63"/>
      <c r="AYI11" s="63"/>
      <c r="AYJ11" s="63"/>
      <c r="AYK11" s="63"/>
      <c r="AYL11" s="63"/>
      <c r="AYM11" s="63"/>
      <c r="AYN11" s="63"/>
      <c r="AYO11" s="63"/>
      <c r="AYP11" s="63"/>
      <c r="AYQ11" s="63"/>
      <c r="AYR11" s="63"/>
      <c r="AYS11" s="63"/>
      <c r="AYT11" s="63"/>
      <c r="AYU11" s="63"/>
      <c r="AYV11" s="63"/>
      <c r="AYW11" s="63"/>
      <c r="AYX11" s="63"/>
      <c r="AYY11" s="63"/>
      <c r="AYZ11" s="63"/>
      <c r="AZA11" s="63"/>
      <c r="AZB11" s="63"/>
      <c r="AZC11" s="63"/>
      <c r="AZD11" s="63"/>
      <c r="AZE11" s="63"/>
      <c r="AZF11" s="63"/>
      <c r="AZG11" s="63"/>
      <c r="AZH11" s="63"/>
      <c r="AZI11" s="63"/>
      <c r="AZJ11" s="63"/>
      <c r="AZK11" s="63"/>
      <c r="AZL11" s="63"/>
      <c r="AZM11" s="63"/>
      <c r="AZN11" s="63"/>
      <c r="AZO11" s="63"/>
      <c r="AZP11" s="63"/>
      <c r="AZQ11" s="63"/>
      <c r="AZR11" s="63"/>
      <c r="AZS11" s="63"/>
      <c r="AZT11" s="63"/>
      <c r="AZU11" s="63"/>
      <c r="AZV11" s="63"/>
      <c r="AZW11" s="63"/>
      <c r="AZX11" s="63"/>
      <c r="AZY11" s="63"/>
      <c r="AZZ11" s="63"/>
      <c r="BAA11" s="63"/>
      <c r="BAB11" s="63"/>
      <c r="BAC11" s="63"/>
      <c r="BAD11" s="63"/>
      <c r="BAE11" s="63"/>
      <c r="BAF11" s="63"/>
      <c r="BAG11" s="63"/>
      <c r="BAH11" s="63"/>
      <c r="BAI11" s="63"/>
      <c r="BAJ11" s="63"/>
      <c r="BAK11" s="63"/>
      <c r="BAL11" s="63"/>
      <c r="BAM11" s="63"/>
      <c r="BAN11" s="63"/>
      <c r="BAO11" s="63"/>
      <c r="BAP11" s="63"/>
      <c r="BAQ11" s="63"/>
      <c r="BAR11" s="63"/>
      <c r="BAS11" s="63"/>
      <c r="BAT11" s="63"/>
      <c r="BAU11" s="63"/>
      <c r="BAV11" s="63"/>
      <c r="BAW11" s="63"/>
      <c r="BAX11" s="63"/>
      <c r="BAY11" s="63"/>
      <c r="BAZ11" s="63"/>
      <c r="BBA11" s="63"/>
      <c r="BBB11" s="63"/>
      <c r="BBC11" s="63"/>
      <c r="BBD11" s="63"/>
      <c r="BBE11" s="63"/>
      <c r="BBF11" s="63"/>
      <c r="BBG11" s="63"/>
      <c r="BBH11" s="63"/>
      <c r="BBI11" s="63"/>
      <c r="BBJ11" s="63"/>
      <c r="BBK11" s="63"/>
      <c r="BBL11" s="63"/>
      <c r="BBM11" s="63"/>
      <c r="BBN11" s="63"/>
      <c r="BBO11" s="63"/>
      <c r="BBP11" s="63"/>
      <c r="BBQ11" s="63"/>
      <c r="BBR11" s="63"/>
      <c r="BBS11" s="63"/>
      <c r="BBT11" s="63"/>
      <c r="BBU11" s="63"/>
      <c r="BBV11" s="63"/>
      <c r="BBW11" s="63"/>
      <c r="BBX11" s="63"/>
      <c r="BBY11" s="63"/>
      <c r="BBZ11" s="63"/>
      <c r="BCA11" s="63"/>
      <c r="BCB11" s="63"/>
      <c r="BCC11" s="63"/>
      <c r="BCD11" s="63"/>
      <c r="BCE11" s="63"/>
      <c r="BCF11" s="63"/>
      <c r="BCG11" s="63"/>
      <c r="BCH11" s="63"/>
      <c r="BCI11" s="63"/>
      <c r="BCJ11" s="63"/>
      <c r="BCK11" s="63"/>
      <c r="BCL11" s="63"/>
      <c r="BCM11" s="63"/>
      <c r="BCN11" s="63"/>
      <c r="BCO11" s="63"/>
      <c r="BCP11" s="63"/>
      <c r="BCQ11" s="63"/>
      <c r="BCR11" s="63"/>
      <c r="BCS11" s="63"/>
      <c r="BCT11" s="63"/>
      <c r="BCU11" s="63"/>
      <c r="BCV11" s="63"/>
      <c r="BCW11" s="63"/>
      <c r="BCX11" s="63"/>
      <c r="BCY11" s="63"/>
      <c r="BCZ11" s="63"/>
      <c r="BDA11" s="63"/>
      <c r="BDB11" s="63"/>
      <c r="BDC11" s="63"/>
      <c r="BDD11" s="63"/>
      <c r="BDE11" s="63"/>
      <c r="BDF11" s="63"/>
      <c r="BDG11" s="63"/>
      <c r="BDH11" s="63"/>
      <c r="BDI11" s="63"/>
      <c r="BDJ11" s="63"/>
      <c r="BDK11" s="63"/>
      <c r="BDL11" s="63"/>
      <c r="BDM11" s="63"/>
      <c r="BDN11" s="63"/>
      <c r="BDO11" s="63"/>
      <c r="BDP11" s="63"/>
      <c r="BDQ11" s="63"/>
      <c r="BDR11" s="63"/>
      <c r="BDS11" s="63"/>
      <c r="BDT11" s="63"/>
      <c r="BDU11" s="63"/>
      <c r="BDV11" s="63"/>
      <c r="BDW11" s="63"/>
      <c r="BDX11" s="63"/>
      <c r="BDY11" s="63"/>
      <c r="BDZ11" s="63"/>
      <c r="BEA11" s="63"/>
      <c r="BEB11" s="63"/>
      <c r="BEC11" s="63"/>
      <c r="BED11" s="63"/>
      <c r="BEE11" s="63"/>
      <c r="BEF11" s="63"/>
      <c r="BEG11" s="63"/>
      <c r="BEH11" s="63"/>
      <c r="BEI11" s="63"/>
      <c r="BEJ11" s="63"/>
      <c r="BEK11" s="63"/>
      <c r="BEL11" s="63"/>
      <c r="BEM11" s="63"/>
      <c r="BEN11" s="63"/>
      <c r="BEO11" s="63"/>
      <c r="BEP11" s="63"/>
      <c r="BEQ11" s="63"/>
      <c r="BER11" s="63"/>
      <c r="BES11" s="63"/>
      <c r="BET11" s="63"/>
      <c r="BEU11" s="63"/>
      <c r="BEV11" s="63"/>
      <c r="BEW11" s="63"/>
      <c r="BEX11" s="63"/>
      <c r="BEY11" s="63"/>
      <c r="BEZ11" s="63"/>
      <c r="BFA11" s="63"/>
      <c r="BFB11" s="63"/>
      <c r="BFC11" s="63"/>
      <c r="BFD11" s="63"/>
      <c r="BFE11" s="63"/>
      <c r="BFF11" s="63"/>
      <c r="BFG11" s="63"/>
      <c r="BFH11" s="63"/>
      <c r="BFI11" s="63"/>
      <c r="BFJ11" s="63"/>
      <c r="BFK11" s="63"/>
      <c r="BFL11" s="63"/>
      <c r="BFM11" s="63"/>
      <c r="BFN11" s="63"/>
      <c r="BFO11" s="63"/>
      <c r="BFP11" s="63"/>
      <c r="BFQ11" s="63"/>
      <c r="BFR11" s="63"/>
      <c r="BFS11" s="63"/>
      <c r="BFT11" s="63"/>
      <c r="BFU11" s="63"/>
      <c r="BFV11" s="63"/>
      <c r="BFW11" s="63"/>
      <c r="BFX11" s="63"/>
      <c r="BFY11" s="63"/>
      <c r="BFZ11" s="63"/>
      <c r="BGA11" s="63"/>
      <c r="BGB11" s="63"/>
      <c r="BGC11" s="63"/>
      <c r="BGD11" s="63"/>
      <c r="BGE11" s="63"/>
      <c r="BGF11" s="63"/>
      <c r="BGG11" s="63"/>
      <c r="BGH11" s="63"/>
      <c r="BGI11" s="63"/>
      <c r="BGJ11" s="63"/>
      <c r="BGK11" s="63"/>
      <c r="BGL11" s="63"/>
      <c r="BGM11" s="63"/>
      <c r="BGN11" s="63"/>
      <c r="BGO11" s="63"/>
      <c r="BGP11" s="63"/>
      <c r="BGQ11" s="63"/>
      <c r="BGR11" s="63"/>
      <c r="BGS11" s="63"/>
      <c r="BGT11" s="63"/>
      <c r="BGU11" s="63"/>
      <c r="BGV11" s="63"/>
      <c r="BGW11" s="63"/>
      <c r="BGX11" s="63"/>
      <c r="BGY11" s="63"/>
      <c r="BGZ11" s="63"/>
      <c r="BHA11" s="63"/>
      <c r="BHB11" s="63"/>
      <c r="BHC11" s="63"/>
      <c r="BHD11" s="63"/>
      <c r="BHE11" s="63"/>
      <c r="BHF11" s="63"/>
      <c r="BHG11" s="63"/>
      <c r="BHH11" s="63"/>
      <c r="BHI11" s="63"/>
      <c r="BHJ11" s="63"/>
      <c r="BHK11" s="63"/>
      <c r="BHL11" s="63"/>
      <c r="BHM11" s="63"/>
      <c r="BHN11" s="63"/>
      <c r="BHO11" s="63"/>
      <c r="BHP11" s="63"/>
      <c r="BHQ11" s="63"/>
      <c r="BHR11" s="63"/>
      <c r="BHS11" s="63"/>
      <c r="BHT11" s="63"/>
      <c r="BHU11" s="63"/>
      <c r="BHV11" s="63"/>
      <c r="BHW11" s="63"/>
      <c r="BHX11" s="63"/>
      <c r="BHY11" s="63"/>
      <c r="BHZ11" s="63"/>
      <c r="BIA11" s="63"/>
      <c r="BIB11" s="63"/>
      <c r="BIC11" s="63"/>
      <c r="BID11" s="63"/>
      <c r="BIE11" s="63"/>
      <c r="BIF11" s="63"/>
      <c r="BIG11" s="63"/>
      <c r="BIH11" s="63"/>
      <c r="BII11" s="63"/>
      <c r="BIJ11" s="63"/>
      <c r="BIK11" s="63"/>
      <c r="BIL11" s="63"/>
      <c r="BIM11" s="63"/>
      <c r="BIN11" s="63"/>
      <c r="BIO11" s="63"/>
      <c r="BIP11" s="63"/>
      <c r="BIQ11" s="63"/>
      <c r="BIR11" s="63"/>
      <c r="BIS11" s="63"/>
      <c r="BIT11" s="63"/>
      <c r="BIU11" s="63"/>
      <c r="BIV11" s="63"/>
      <c r="BIW11" s="63"/>
      <c r="BIX11" s="63"/>
      <c r="BIY11" s="63"/>
      <c r="BIZ11" s="63"/>
      <c r="BJA11" s="63"/>
      <c r="BJB11" s="63"/>
      <c r="BJC11" s="63"/>
      <c r="BJD11" s="63"/>
      <c r="BJE11" s="63"/>
      <c r="BJF11" s="63"/>
      <c r="BJG11" s="63"/>
      <c r="BJH11" s="63"/>
      <c r="BJI11" s="63"/>
      <c r="BJJ11" s="63"/>
      <c r="BJK11" s="63"/>
      <c r="BJL11" s="63"/>
      <c r="BJM11" s="63"/>
      <c r="BJN11" s="63"/>
      <c r="BJO11" s="63"/>
      <c r="BJP11" s="63"/>
      <c r="BJQ11" s="63"/>
      <c r="BJR11" s="63"/>
      <c r="BJS11" s="63"/>
      <c r="BJT11" s="63"/>
      <c r="BJU11" s="63"/>
      <c r="BJV11" s="63"/>
      <c r="BJW11" s="63"/>
      <c r="BJX11" s="63"/>
      <c r="BJY11" s="63"/>
      <c r="BJZ11" s="63"/>
      <c r="BKA11" s="63"/>
      <c r="BKB11" s="63"/>
      <c r="BKC11" s="63"/>
      <c r="BKD11" s="63"/>
      <c r="BKE11" s="63"/>
      <c r="BKF11" s="63"/>
      <c r="BKG11" s="63"/>
      <c r="BKH11" s="63"/>
      <c r="BKI11" s="63"/>
      <c r="BKJ11" s="63"/>
      <c r="BKK11" s="63"/>
      <c r="BKL11" s="63"/>
      <c r="BKM11" s="63"/>
      <c r="BKN11" s="63"/>
      <c r="BKO11" s="63"/>
      <c r="BKP11" s="63"/>
      <c r="BKQ11" s="63"/>
      <c r="BKR11" s="63"/>
      <c r="BKS11" s="63"/>
      <c r="BKT11" s="63"/>
      <c r="BKU11" s="63"/>
      <c r="BKV11" s="63"/>
      <c r="BKW11" s="63"/>
      <c r="BKX11" s="63"/>
      <c r="BKY11" s="63"/>
      <c r="BKZ11" s="63"/>
      <c r="BLA11" s="63"/>
      <c r="BLB11" s="63"/>
      <c r="BLC11" s="63"/>
      <c r="BLD11" s="63"/>
      <c r="BLE11" s="63"/>
      <c r="BLF11" s="63"/>
      <c r="BLG11" s="63"/>
      <c r="BLH11" s="63"/>
      <c r="BLI11" s="63"/>
      <c r="BLJ11" s="63"/>
      <c r="BLK11" s="63"/>
      <c r="BLL11" s="63"/>
      <c r="BLM11" s="63"/>
    </row>
    <row r="12" spans="1:1677" s="1" customFormat="1" ht="15" hidden="1" customHeight="1" x14ac:dyDescent="0.25">
      <c r="A12" s="270" t="s">
        <v>45</v>
      </c>
      <c r="B12" s="271" t="s">
        <v>54</v>
      </c>
      <c r="C12" s="272" t="s">
        <v>1733</v>
      </c>
      <c r="D12" s="273" t="s">
        <v>1734</v>
      </c>
      <c r="E12" s="273" t="s">
        <v>1784</v>
      </c>
      <c r="F12" s="272" t="s">
        <v>172</v>
      </c>
      <c r="G12" s="274">
        <v>25</v>
      </c>
      <c r="H12" s="275">
        <v>1.2</v>
      </c>
      <c r="I12" s="276">
        <v>44777</v>
      </c>
      <c r="J12" s="276">
        <v>44778</v>
      </c>
      <c r="K12" s="276">
        <v>44781</v>
      </c>
      <c r="L12" s="277" t="s">
        <v>1732</v>
      </c>
      <c r="M12" s="278">
        <v>44795</v>
      </c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  <c r="IX12" s="63"/>
      <c r="IY12" s="63"/>
      <c r="IZ12" s="63"/>
      <c r="JA12" s="63"/>
      <c r="JB12" s="63"/>
      <c r="JC12" s="63"/>
      <c r="JD12" s="63"/>
      <c r="JE12" s="63"/>
      <c r="JF12" s="63"/>
      <c r="JG12" s="63"/>
      <c r="JH12" s="63"/>
      <c r="JI12" s="63"/>
      <c r="JJ12" s="63"/>
      <c r="JK12" s="63"/>
      <c r="JL12" s="63"/>
      <c r="JM12" s="63"/>
      <c r="JN12" s="63"/>
      <c r="JO12" s="63"/>
      <c r="JP12" s="63"/>
      <c r="JQ12" s="63"/>
      <c r="JR12" s="63"/>
      <c r="JS12" s="63"/>
      <c r="JT12" s="63"/>
      <c r="JU12" s="63"/>
      <c r="JV12" s="63"/>
      <c r="JW12" s="63"/>
      <c r="JX12" s="63"/>
      <c r="JY12" s="63"/>
      <c r="JZ12" s="63"/>
      <c r="KA12" s="63"/>
      <c r="KB12" s="63"/>
      <c r="KC12" s="63"/>
      <c r="KD12" s="63"/>
      <c r="KE12" s="63"/>
      <c r="KF12" s="63"/>
      <c r="KG12" s="63"/>
      <c r="KH12" s="63"/>
      <c r="KI12" s="63"/>
      <c r="KJ12" s="63"/>
      <c r="KK12" s="63"/>
      <c r="KL12" s="63"/>
      <c r="KM12" s="63"/>
      <c r="KN12" s="63"/>
      <c r="KO12" s="63"/>
      <c r="KP12" s="63"/>
      <c r="KQ12" s="63"/>
      <c r="KR12" s="63"/>
      <c r="KS12" s="63"/>
      <c r="KT12" s="63"/>
      <c r="KU12" s="63"/>
      <c r="KV12" s="63"/>
      <c r="KW12" s="63"/>
      <c r="KX12" s="63"/>
      <c r="KY12" s="63"/>
      <c r="KZ12" s="63"/>
      <c r="LA12" s="63"/>
      <c r="LB12" s="63"/>
      <c r="LC12" s="63"/>
      <c r="LD12" s="63"/>
      <c r="LE12" s="63"/>
      <c r="LF12" s="63"/>
      <c r="LG12" s="63"/>
      <c r="LH12" s="63"/>
      <c r="LI12" s="63"/>
      <c r="LJ12" s="63"/>
      <c r="LK12" s="63"/>
      <c r="LL12" s="63"/>
      <c r="LM12" s="63"/>
      <c r="LN12" s="63"/>
      <c r="LO12" s="63"/>
      <c r="LP12" s="63"/>
      <c r="LQ12" s="63"/>
      <c r="LR12" s="63"/>
      <c r="LS12" s="63"/>
      <c r="LT12" s="63"/>
      <c r="LU12" s="63"/>
      <c r="LV12" s="63"/>
      <c r="LW12" s="63"/>
      <c r="LX12" s="63"/>
      <c r="LY12" s="63"/>
      <c r="LZ12" s="63"/>
      <c r="MA12" s="63"/>
      <c r="MB12" s="63"/>
      <c r="MC12" s="63"/>
      <c r="MD12" s="63"/>
      <c r="ME12" s="63"/>
      <c r="MF12" s="63"/>
      <c r="MG12" s="63"/>
      <c r="MH12" s="63"/>
      <c r="MI12" s="63"/>
      <c r="MJ12" s="63"/>
      <c r="MK12" s="63"/>
      <c r="ML12" s="63"/>
      <c r="MM12" s="63"/>
      <c r="MN12" s="63"/>
      <c r="MO12" s="63"/>
      <c r="MP12" s="63"/>
      <c r="MQ12" s="63"/>
      <c r="MR12" s="63"/>
      <c r="MS12" s="63"/>
      <c r="MT12" s="63"/>
      <c r="MU12" s="63"/>
      <c r="MV12" s="63"/>
      <c r="MW12" s="63"/>
      <c r="MX12" s="63"/>
      <c r="MY12" s="63"/>
      <c r="MZ12" s="63"/>
      <c r="NA12" s="63"/>
      <c r="NB12" s="63"/>
      <c r="NC12" s="63"/>
      <c r="ND12" s="63"/>
      <c r="NE12" s="63"/>
      <c r="NF12" s="63"/>
      <c r="NG12" s="63"/>
      <c r="NH12" s="63"/>
      <c r="NI12" s="63"/>
      <c r="NJ12" s="63"/>
      <c r="NK12" s="63"/>
      <c r="NL12" s="63"/>
      <c r="NM12" s="63"/>
      <c r="NN12" s="63"/>
      <c r="NO12" s="63"/>
      <c r="NP12" s="63"/>
      <c r="NQ12" s="63"/>
      <c r="NR12" s="63"/>
      <c r="NS12" s="63"/>
      <c r="NT12" s="63"/>
      <c r="NU12" s="63"/>
      <c r="NV12" s="63"/>
      <c r="NW12" s="63"/>
      <c r="NX12" s="63"/>
      <c r="NY12" s="63"/>
      <c r="NZ12" s="63"/>
      <c r="OA12" s="63"/>
      <c r="OB12" s="63"/>
      <c r="OC12" s="63"/>
      <c r="OD12" s="63"/>
      <c r="OE12" s="63"/>
      <c r="OF12" s="63"/>
      <c r="OG12" s="63"/>
      <c r="OH12" s="63"/>
      <c r="OI12" s="63"/>
      <c r="OJ12" s="63"/>
      <c r="OK12" s="63"/>
      <c r="OL12" s="63"/>
      <c r="OM12" s="63"/>
      <c r="ON12" s="63"/>
      <c r="OO12" s="63"/>
      <c r="OP12" s="63"/>
      <c r="OQ12" s="63"/>
      <c r="OR12" s="63"/>
      <c r="OS12" s="63"/>
      <c r="OT12" s="63"/>
      <c r="OU12" s="63"/>
      <c r="OV12" s="63"/>
      <c r="OW12" s="63"/>
      <c r="OX12" s="63"/>
      <c r="OY12" s="63"/>
      <c r="OZ12" s="63"/>
      <c r="PA12" s="63"/>
      <c r="PB12" s="63"/>
      <c r="PC12" s="63"/>
      <c r="PD12" s="63"/>
      <c r="PE12" s="63"/>
      <c r="PF12" s="63"/>
      <c r="PG12" s="63"/>
      <c r="PH12" s="63"/>
      <c r="PI12" s="63"/>
      <c r="PJ12" s="63"/>
      <c r="PK12" s="63"/>
      <c r="PL12" s="63"/>
      <c r="PM12" s="63"/>
      <c r="PN12" s="63"/>
      <c r="PO12" s="63"/>
      <c r="PP12" s="63"/>
      <c r="PQ12" s="63"/>
      <c r="PR12" s="63"/>
      <c r="PS12" s="63"/>
      <c r="PT12" s="63"/>
      <c r="PU12" s="63"/>
      <c r="PV12" s="63"/>
      <c r="PW12" s="63"/>
      <c r="PX12" s="63"/>
      <c r="PY12" s="63"/>
      <c r="PZ12" s="63"/>
      <c r="QA12" s="63"/>
      <c r="QB12" s="63"/>
      <c r="QC12" s="63"/>
      <c r="QD12" s="63"/>
      <c r="QE12" s="63"/>
      <c r="QF12" s="63"/>
      <c r="QG12" s="63"/>
      <c r="QH12" s="63"/>
      <c r="QI12" s="63"/>
      <c r="QJ12" s="63"/>
      <c r="QK12" s="63"/>
      <c r="QL12" s="63"/>
      <c r="QM12" s="63"/>
      <c r="QN12" s="63"/>
      <c r="QO12" s="63"/>
      <c r="QP12" s="63"/>
      <c r="QQ12" s="63"/>
      <c r="QR12" s="63"/>
      <c r="QS12" s="63"/>
      <c r="QT12" s="63"/>
      <c r="QU12" s="63"/>
      <c r="QV12" s="63"/>
      <c r="QW12" s="63"/>
      <c r="QX12" s="63"/>
      <c r="QY12" s="63"/>
      <c r="QZ12" s="63"/>
      <c r="RA12" s="63"/>
      <c r="RB12" s="63"/>
      <c r="RC12" s="63"/>
      <c r="RD12" s="63"/>
      <c r="RE12" s="63"/>
      <c r="RF12" s="63"/>
      <c r="RG12" s="63"/>
      <c r="RH12" s="63"/>
      <c r="RI12" s="63"/>
      <c r="RJ12" s="63"/>
      <c r="RK12" s="63"/>
      <c r="RL12" s="63"/>
      <c r="RM12" s="63"/>
      <c r="RN12" s="63"/>
      <c r="RO12" s="63"/>
      <c r="RP12" s="63"/>
      <c r="RQ12" s="63"/>
      <c r="RR12" s="63"/>
      <c r="RS12" s="63"/>
      <c r="RT12" s="63"/>
      <c r="RU12" s="63"/>
      <c r="RV12" s="63"/>
      <c r="RW12" s="63"/>
      <c r="RX12" s="63"/>
      <c r="RY12" s="63"/>
      <c r="RZ12" s="63"/>
      <c r="SA12" s="63"/>
      <c r="SB12" s="63"/>
      <c r="SC12" s="63"/>
      <c r="SD12" s="63"/>
      <c r="SE12" s="63"/>
      <c r="SF12" s="63"/>
      <c r="SG12" s="63"/>
      <c r="SH12" s="63"/>
      <c r="SI12" s="63"/>
      <c r="SJ12" s="63"/>
      <c r="SK12" s="63"/>
      <c r="SL12" s="63"/>
      <c r="SM12" s="63"/>
      <c r="SN12" s="63"/>
      <c r="SO12" s="63"/>
      <c r="SP12" s="63"/>
      <c r="SQ12" s="63"/>
      <c r="SR12" s="63"/>
      <c r="SS12" s="63"/>
      <c r="ST12" s="63"/>
      <c r="SU12" s="63"/>
      <c r="SV12" s="63"/>
      <c r="SW12" s="63"/>
      <c r="SX12" s="63"/>
      <c r="SY12" s="63"/>
      <c r="SZ12" s="63"/>
      <c r="TA12" s="63"/>
      <c r="TB12" s="63"/>
      <c r="TC12" s="63"/>
      <c r="TD12" s="63"/>
      <c r="TE12" s="63"/>
      <c r="TF12" s="63"/>
      <c r="TG12" s="63"/>
      <c r="TH12" s="63"/>
      <c r="TI12" s="63"/>
      <c r="TJ12" s="63"/>
      <c r="TK12" s="63"/>
      <c r="TL12" s="63"/>
      <c r="TM12" s="63"/>
      <c r="TN12" s="63"/>
      <c r="TO12" s="63"/>
      <c r="TP12" s="63"/>
      <c r="TQ12" s="63"/>
      <c r="TR12" s="63"/>
      <c r="TS12" s="63"/>
      <c r="TT12" s="63"/>
      <c r="TU12" s="63"/>
      <c r="TV12" s="63"/>
      <c r="TW12" s="63"/>
      <c r="TX12" s="63"/>
      <c r="TY12" s="63"/>
      <c r="TZ12" s="63"/>
      <c r="UA12" s="63"/>
      <c r="UB12" s="63"/>
      <c r="UC12" s="63"/>
      <c r="UD12" s="63"/>
      <c r="UE12" s="63"/>
      <c r="UF12" s="63"/>
      <c r="UG12" s="63"/>
      <c r="UH12" s="63"/>
      <c r="UI12" s="63"/>
      <c r="UJ12" s="63"/>
      <c r="UK12" s="63"/>
      <c r="UL12" s="63"/>
      <c r="UM12" s="63"/>
      <c r="UN12" s="63"/>
      <c r="UO12" s="63"/>
      <c r="UP12" s="63"/>
      <c r="UQ12" s="63"/>
      <c r="UR12" s="63"/>
      <c r="US12" s="63"/>
      <c r="UT12" s="63"/>
      <c r="UU12" s="63"/>
      <c r="UV12" s="63"/>
      <c r="UW12" s="63"/>
      <c r="UX12" s="63"/>
      <c r="UY12" s="63"/>
      <c r="UZ12" s="63"/>
      <c r="VA12" s="63"/>
      <c r="VB12" s="63"/>
      <c r="VC12" s="63"/>
      <c r="VD12" s="63"/>
      <c r="VE12" s="63"/>
      <c r="VF12" s="63"/>
      <c r="VG12" s="63"/>
      <c r="VH12" s="63"/>
      <c r="VI12" s="63"/>
      <c r="VJ12" s="63"/>
      <c r="VK12" s="63"/>
      <c r="VL12" s="63"/>
      <c r="VM12" s="63"/>
      <c r="VN12" s="63"/>
      <c r="VO12" s="63"/>
      <c r="VP12" s="63"/>
      <c r="VQ12" s="63"/>
      <c r="VR12" s="63"/>
      <c r="VS12" s="63"/>
      <c r="VT12" s="63"/>
      <c r="VU12" s="63"/>
      <c r="VV12" s="63"/>
      <c r="VW12" s="63"/>
      <c r="VX12" s="63"/>
      <c r="VY12" s="63"/>
      <c r="VZ12" s="63"/>
      <c r="WA12" s="63"/>
      <c r="WB12" s="63"/>
      <c r="WC12" s="63"/>
      <c r="WD12" s="63"/>
      <c r="WE12" s="63"/>
      <c r="WF12" s="63"/>
      <c r="WG12" s="63"/>
      <c r="WH12" s="63"/>
      <c r="WI12" s="63"/>
      <c r="WJ12" s="63"/>
      <c r="WK12" s="63"/>
      <c r="WL12" s="63"/>
      <c r="WM12" s="63"/>
      <c r="WN12" s="63"/>
      <c r="WO12" s="63"/>
      <c r="WP12" s="63"/>
      <c r="WQ12" s="63"/>
      <c r="WR12" s="63"/>
      <c r="WS12" s="63"/>
      <c r="WT12" s="63"/>
      <c r="WU12" s="63"/>
      <c r="WV12" s="63"/>
      <c r="WW12" s="63"/>
      <c r="WX12" s="63"/>
      <c r="WY12" s="63"/>
      <c r="WZ12" s="63"/>
      <c r="XA12" s="63"/>
      <c r="XB12" s="63"/>
      <c r="XC12" s="63"/>
      <c r="XD12" s="63"/>
      <c r="XE12" s="63"/>
      <c r="XF12" s="63"/>
      <c r="XG12" s="63"/>
      <c r="XH12" s="63"/>
      <c r="XI12" s="63"/>
      <c r="XJ12" s="63"/>
      <c r="XK12" s="63"/>
      <c r="XL12" s="63"/>
      <c r="XM12" s="63"/>
      <c r="XN12" s="63"/>
      <c r="XO12" s="63"/>
      <c r="XP12" s="63"/>
      <c r="XQ12" s="63"/>
      <c r="XR12" s="63"/>
      <c r="XS12" s="63"/>
      <c r="XT12" s="63"/>
      <c r="XU12" s="63"/>
      <c r="XV12" s="63"/>
      <c r="XW12" s="63"/>
      <c r="XX12" s="63"/>
      <c r="XY12" s="63"/>
      <c r="XZ12" s="63"/>
      <c r="YA12" s="63"/>
      <c r="YB12" s="63"/>
      <c r="YC12" s="63"/>
      <c r="YD12" s="63"/>
      <c r="YE12" s="63"/>
      <c r="YF12" s="63"/>
      <c r="YG12" s="63"/>
      <c r="YH12" s="63"/>
      <c r="YI12" s="63"/>
      <c r="YJ12" s="63"/>
      <c r="YK12" s="63"/>
      <c r="YL12" s="63"/>
      <c r="YM12" s="63"/>
      <c r="YN12" s="63"/>
      <c r="YO12" s="63"/>
      <c r="YP12" s="63"/>
      <c r="YQ12" s="63"/>
      <c r="YR12" s="63"/>
      <c r="YS12" s="63"/>
      <c r="YT12" s="63"/>
      <c r="YU12" s="63"/>
      <c r="YV12" s="63"/>
      <c r="YW12" s="63"/>
      <c r="YX12" s="63"/>
      <c r="YY12" s="63"/>
      <c r="YZ12" s="63"/>
      <c r="ZA12" s="63"/>
      <c r="ZB12" s="63"/>
      <c r="ZC12" s="63"/>
      <c r="ZD12" s="63"/>
      <c r="ZE12" s="63"/>
      <c r="ZF12" s="63"/>
      <c r="ZG12" s="63"/>
      <c r="ZH12" s="63"/>
      <c r="ZI12" s="63"/>
      <c r="ZJ12" s="63"/>
      <c r="ZK12" s="63"/>
      <c r="ZL12" s="63"/>
      <c r="ZM12" s="63"/>
      <c r="ZN12" s="63"/>
      <c r="ZO12" s="63"/>
      <c r="ZP12" s="63"/>
      <c r="ZQ12" s="63"/>
      <c r="ZR12" s="63"/>
      <c r="ZS12" s="63"/>
      <c r="ZT12" s="63"/>
      <c r="ZU12" s="63"/>
      <c r="ZV12" s="63"/>
      <c r="ZW12" s="63"/>
      <c r="ZX12" s="63"/>
      <c r="ZY12" s="63"/>
      <c r="ZZ12" s="63"/>
      <c r="AAA12" s="63"/>
      <c r="AAB12" s="63"/>
      <c r="AAC12" s="63"/>
      <c r="AAD12" s="63"/>
      <c r="AAE12" s="63"/>
      <c r="AAF12" s="63"/>
      <c r="AAG12" s="63"/>
      <c r="AAH12" s="63"/>
      <c r="AAI12" s="63"/>
      <c r="AAJ12" s="63"/>
      <c r="AAK12" s="63"/>
      <c r="AAL12" s="63"/>
      <c r="AAM12" s="63"/>
      <c r="AAN12" s="63"/>
      <c r="AAO12" s="63"/>
      <c r="AAP12" s="63"/>
      <c r="AAQ12" s="63"/>
      <c r="AAR12" s="63"/>
      <c r="AAS12" s="63"/>
      <c r="AAT12" s="63"/>
      <c r="AAU12" s="63"/>
      <c r="AAV12" s="63"/>
      <c r="AAW12" s="63"/>
      <c r="AAX12" s="63"/>
      <c r="AAY12" s="63"/>
      <c r="AAZ12" s="63"/>
      <c r="ABA12" s="63"/>
      <c r="ABB12" s="63"/>
      <c r="ABC12" s="63"/>
      <c r="ABD12" s="63"/>
      <c r="ABE12" s="63"/>
      <c r="ABF12" s="63"/>
      <c r="ABG12" s="63"/>
      <c r="ABH12" s="63"/>
      <c r="ABI12" s="63"/>
      <c r="ABJ12" s="63"/>
      <c r="ABK12" s="63"/>
      <c r="ABL12" s="63"/>
      <c r="ABM12" s="63"/>
      <c r="ABN12" s="63"/>
      <c r="ABO12" s="63"/>
      <c r="ABP12" s="63"/>
      <c r="ABQ12" s="63"/>
      <c r="ABR12" s="63"/>
      <c r="ABS12" s="63"/>
      <c r="ABT12" s="63"/>
      <c r="ABU12" s="63"/>
      <c r="ABV12" s="63"/>
      <c r="ABW12" s="63"/>
      <c r="ABX12" s="63"/>
      <c r="ABY12" s="63"/>
      <c r="ABZ12" s="63"/>
      <c r="ACA12" s="63"/>
      <c r="ACB12" s="63"/>
      <c r="ACC12" s="63"/>
      <c r="ACD12" s="63"/>
      <c r="ACE12" s="63"/>
      <c r="ACF12" s="63"/>
      <c r="ACG12" s="63"/>
      <c r="ACH12" s="63"/>
      <c r="ACI12" s="63"/>
      <c r="ACJ12" s="63"/>
      <c r="ACK12" s="63"/>
      <c r="ACL12" s="63"/>
      <c r="ACM12" s="63"/>
      <c r="ACN12" s="63"/>
      <c r="ACO12" s="63"/>
      <c r="ACP12" s="63"/>
      <c r="ACQ12" s="63"/>
      <c r="ACR12" s="63"/>
      <c r="ACS12" s="63"/>
      <c r="ACT12" s="63"/>
      <c r="ACU12" s="63"/>
      <c r="ACV12" s="63"/>
      <c r="ACW12" s="63"/>
      <c r="ACX12" s="63"/>
      <c r="ACY12" s="63"/>
      <c r="ACZ12" s="63"/>
      <c r="ADA12" s="63"/>
      <c r="ADB12" s="63"/>
      <c r="ADC12" s="63"/>
      <c r="ADD12" s="63"/>
      <c r="ADE12" s="63"/>
      <c r="ADF12" s="63"/>
      <c r="ADG12" s="63"/>
      <c r="ADH12" s="63"/>
      <c r="ADI12" s="63"/>
      <c r="ADJ12" s="63"/>
      <c r="ADK12" s="63"/>
      <c r="ADL12" s="63"/>
      <c r="ADM12" s="63"/>
      <c r="ADN12" s="63"/>
      <c r="ADO12" s="63"/>
      <c r="ADP12" s="63"/>
      <c r="ADQ12" s="63"/>
      <c r="ADR12" s="63"/>
      <c r="ADS12" s="63"/>
      <c r="ADT12" s="63"/>
      <c r="ADU12" s="63"/>
      <c r="ADV12" s="63"/>
      <c r="ADW12" s="63"/>
      <c r="ADX12" s="63"/>
      <c r="ADY12" s="63"/>
      <c r="ADZ12" s="63"/>
      <c r="AEA12" s="63"/>
      <c r="AEB12" s="63"/>
      <c r="AEC12" s="63"/>
      <c r="AED12" s="63"/>
      <c r="AEE12" s="63"/>
      <c r="AEF12" s="63"/>
      <c r="AEG12" s="63"/>
      <c r="AEH12" s="63"/>
      <c r="AEI12" s="63"/>
      <c r="AEJ12" s="63"/>
      <c r="AEK12" s="63"/>
      <c r="AEL12" s="63"/>
      <c r="AEM12" s="63"/>
      <c r="AEN12" s="63"/>
      <c r="AEO12" s="63"/>
      <c r="AEP12" s="63"/>
      <c r="AEQ12" s="63"/>
      <c r="AER12" s="63"/>
      <c r="AES12" s="63"/>
      <c r="AET12" s="63"/>
      <c r="AEU12" s="63"/>
      <c r="AEV12" s="63"/>
      <c r="AEW12" s="63"/>
      <c r="AEX12" s="63"/>
      <c r="AEY12" s="63"/>
      <c r="AEZ12" s="63"/>
      <c r="AFA12" s="63"/>
      <c r="AFB12" s="63"/>
      <c r="AFC12" s="63"/>
      <c r="AFD12" s="63"/>
      <c r="AFE12" s="63"/>
      <c r="AFF12" s="63"/>
      <c r="AFG12" s="63"/>
      <c r="AFH12" s="63"/>
      <c r="AFI12" s="63"/>
      <c r="AFJ12" s="63"/>
      <c r="AFK12" s="63"/>
      <c r="AFL12" s="63"/>
      <c r="AFM12" s="63"/>
      <c r="AFN12" s="63"/>
      <c r="AFO12" s="63"/>
      <c r="AFP12" s="63"/>
      <c r="AFQ12" s="63"/>
      <c r="AFR12" s="63"/>
      <c r="AFS12" s="63"/>
      <c r="AFT12" s="63"/>
      <c r="AFU12" s="63"/>
      <c r="AFV12" s="63"/>
      <c r="AFW12" s="63"/>
      <c r="AFX12" s="63"/>
      <c r="AFY12" s="63"/>
      <c r="AFZ12" s="63"/>
      <c r="AGA12" s="63"/>
      <c r="AGB12" s="63"/>
      <c r="AGC12" s="63"/>
      <c r="AGD12" s="63"/>
      <c r="AGE12" s="63"/>
      <c r="AGF12" s="63"/>
      <c r="AGG12" s="63"/>
      <c r="AGH12" s="63"/>
      <c r="AGI12" s="63"/>
      <c r="AGJ12" s="63"/>
      <c r="AGK12" s="63"/>
      <c r="AGL12" s="63"/>
      <c r="AGM12" s="63"/>
      <c r="AGN12" s="63"/>
      <c r="AGO12" s="63"/>
      <c r="AGP12" s="63"/>
      <c r="AGQ12" s="63"/>
      <c r="AGR12" s="63"/>
      <c r="AGS12" s="63"/>
      <c r="AGT12" s="63"/>
      <c r="AGU12" s="63"/>
      <c r="AGV12" s="63"/>
      <c r="AGW12" s="63"/>
      <c r="AGX12" s="63"/>
      <c r="AGY12" s="63"/>
      <c r="AGZ12" s="63"/>
      <c r="AHA12" s="63"/>
      <c r="AHB12" s="63"/>
      <c r="AHC12" s="63"/>
      <c r="AHD12" s="63"/>
      <c r="AHE12" s="63"/>
      <c r="AHF12" s="63"/>
      <c r="AHG12" s="63"/>
      <c r="AHH12" s="63"/>
      <c r="AHI12" s="63"/>
      <c r="AHJ12" s="63"/>
      <c r="AHK12" s="63"/>
      <c r="AHL12" s="63"/>
      <c r="AHM12" s="63"/>
      <c r="AHN12" s="63"/>
      <c r="AHO12" s="63"/>
      <c r="AHP12" s="63"/>
      <c r="AHQ12" s="63"/>
      <c r="AHR12" s="63"/>
      <c r="AHS12" s="63"/>
      <c r="AHT12" s="63"/>
      <c r="AHU12" s="63"/>
      <c r="AHV12" s="63"/>
      <c r="AHW12" s="63"/>
      <c r="AHX12" s="63"/>
      <c r="AHY12" s="63"/>
      <c r="AHZ12" s="63"/>
      <c r="AIA12" s="63"/>
      <c r="AIB12" s="63"/>
      <c r="AIC12" s="63"/>
      <c r="AID12" s="63"/>
      <c r="AIE12" s="63"/>
      <c r="AIF12" s="63"/>
      <c r="AIG12" s="63"/>
      <c r="AIH12" s="63"/>
      <c r="AII12" s="63"/>
      <c r="AIJ12" s="63"/>
      <c r="AIK12" s="63"/>
      <c r="AIL12" s="63"/>
      <c r="AIM12" s="63"/>
      <c r="AIN12" s="63"/>
      <c r="AIO12" s="63"/>
      <c r="AIP12" s="63"/>
      <c r="AIQ12" s="63"/>
      <c r="AIR12" s="63"/>
      <c r="AIS12" s="63"/>
      <c r="AIT12" s="63"/>
      <c r="AIU12" s="63"/>
      <c r="AIV12" s="63"/>
      <c r="AIW12" s="63"/>
      <c r="AIX12" s="63"/>
      <c r="AIY12" s="63"/>
      <c r="AIZ12" s="63"/>
      <c r="AJA12" s="63"/>
      <c r="AJB12" s="63"/>
      <c r="AJC12" s="63"/>
      <c r="AJD12" s="63"/>
      <c r="AJE12" s="63"/>
      <c r="AJF12" s="63"/>
      <c r="AJG12" s="63"/>
      <c r="AJH12" s="63"/>
      <c r="AJI12" s="63"/>
      <c r="AJJ12" s="63"/>
      <c r="AJK12" s="63"/>
      <c r="AJL12" s="63"/>
      <c r="AJM12" s="63"/>
      <c r="AJN12" s="63"/>
      <c r="AJO12" s="63"/>
      <c r="AJP12" s="63"/>
      <c r="AJQ12" s="63"/>
      <c r="AJR12" s="63"/>
      <c r="AJS12" s="63"/>
      <c r="AJT12" s="63"/>
      <c r="AJU12" s="63"/>
      <c r="AJV12" s="63"/>
      <c r="AJW12" s="63"/>
      <c r="AJX12" s="63"/>
      <c r="AJY12" s="63"/>
      <c r="AJZ12" s="63"/>
      <c r="AKA12" s="63"/>
      <c r="AKB12" s="63"/>
      <c r="AKC12" s="63"/>
      <c r="AKD12" s="63"/>
      <c r="AKE12" s="63"/>
      <c r="AKF12" s="63"/>
      <c r="AKG12" s="63"/>
      <c r="AKH12" s="63"/>
      <c r="AKI12" s="63"/>
      <c r="AKJ12" s="63"/>
      <c r="AKK12" s="63"/>
      <c r="AKL12" s="63"/>
      <c r="AKM12" s="63"/>
      <c r="AKN12" s="63"/>
      <c r="AKO12" s="63"/>
      <c r="AKP12" s="63"/>
      <c r="AKQ12" s="63"/>
      <c r="AKR12" s="63"/>
      <c r="AKS12" s="63"/>
      <c r="AKT12" s="63"/>
      <c r="AKU12" s="63"/>
      <c r="AKV12" s="63"/>
      <c r="AKW12" s="63"/>
      <c r="AKX12" s="63"/>
      <c r="AKY12" s="63"/>
      <c r="AKZ12" s="63"/>
      <c r="ALA12" s="63"/>
      <c r="ALB12" s="63"/>
      <c r="ALC12" s="63"/>
      <c r="ALD12" s="63"/>
      <c r="ALE12" s="63"/>
      <c r="ALF12" s="63"/>
      <c r="ALG12" s="63"/>
      <c r="ALH12" s="63"/>
      <c r="ALI12" s="63"/>
      <c r="ALJ12" s="63"/>
      <c r="ALK12" s="63"/>
      <c r="ALL12" s="63"/>
      <c r="ALM12" s="63"/>
      <c r="ALN12" s="63"/>
      <c r="ALO12" s="63"/>
      <c r="ALP12" s="63"/>
      <c r="ALQ12" s="63"/>
      <c r="ALR12" s="63"/>
      <c r="ALS12" s="63"/>
      <c r="ALT12" s="63"/>
      <c r="ALU12" s="63"/>
      <c r="ALV12" s="63"/>
      <c r="ALW12" s="63"/>
      <c r="ALX12" s="63"/>
      <c r="ALY12" s="63"/>
      <c r="ALZ12" s="63"/>
      <c r="AMA12" s="63"/>
      <c r="AMB12" s="63"/>
      <c r="AMC12" s="63"/>
      <c r="AMD12" s="63"/>
      <c r="AME12" s="63"/>
      <c r="AMF12" s="63"/>
      <c r="AMG12" s="63"/>
      <c r="AMH12" s="63"/>
      <c r="AMI12" s="63"/>
      <c r="AMJ12" s="63"/>
      <c r="AMK12" s="63"/>
      <c r="AML12" s="63"/>
      <c r="AMM12" s="63"/>
      <c r="AMN12" s="63"/>
      <c r="AMO12" s="63"/>
      <c r="AMP12" s="63"/>
      <c r="AMQ12" s="63"/>
      <c r="AMR12" s="63"/>
      <c r="AMS12" s="63"/>
      <c r="AMT12" s="63"/>
      <c r="AMU12" s="63"/>
      <c r="AMV12" s="63"/>
      <c r="AMW12" s="63"/>
      <c r="AMX12" s="63"/>
      <c r="AMY12" s="63"/>
      <c r="AMZ12" s="63"/>
      <c r="ANA12" s="63"/>
      <c r="ANB12" s="63"/>
      <c r="ANC12" s="63"/>
      <c r="AND12" s="63"/>
      <c r="ANE12" s="63"/>
      <c r="ANF12" s="63"/>
      <c r="ANG12" s="63"/>
      <c r="ANH12" s="63"/>
      <c r="ANI12" s="63"/>
      <c r="ANJ12" s="63"/>
      <c r="ANK12" s="63"/>
      <c r="ANL12" s="63"/>
      <c r="ANM12" s="63"/>
      <c r="ANN12" s="63"/>
      <c r="ANO12" s="63"/>
      <c r="ANP12" s="63"/>
      <c r="ANQ12" s="63"/>
      <c r="ANR12" s="63"/>
      <c r="ANS12" s="63"/>
      <c r="ANT12" s="63"/>
      <c r="ANU12" s="63"/>
      <c r="ANV12" s="63"/>
      <c r="ANW12" s="63"/>
      <c r="ANX12" s="63"/>
      <c r="ANY12" s="63"/>
      <c r="ANZ12" s="63"/>
      <c r="AOA12" s="63"/>
      <c r="AOB12" s="63"/>
      <c r="AOC12" s="63"/>
      <c r="AOD12" s="63"/>
      <c r="AOE12" s="63"/>
      <c r="AOF12" s="63"/>
      <c r="AOG12" s="63"/>
      <c r="AOH12" s="63"/>
      <c r="AOI12" s="63"/>
      <c r="AOJ12" s="63"/>
      <c r="AOK12" s="63"/>
      <c r="AOL12" s="63"/>
      <c r="AOM12" s="63"/>
      <c r="AON12" s="63"/>
      <c r="AOO12" s="63"/>
      <c r="AOP12" s="63"/>
      <c r="AOQ12" s="63"/>
      <c r="AOR12" s="63"/>
      <c r="AOS12" s="63"/>
      <c r="AOT12" s="63"/>
      <c r="AOU12" s="63"/>
      <c r="AOV12" s="63"/>
      <c r="AOW12" s="63"/>
      <c r="AOX12" s="63"/>
      <c r="AOY12" s="63"/>
      <c r="AOZ12" s="63"/>
      <c r="APA12" s="63"/>
      <c r="APB12" s="63"/>
      <c r="APC12" s="63"/>
      <c r="APD12" s="63"/>
      <c r="APE12" s="63"/>
      <c r="APF12" s="63"/>
      <c r="APG12" s="63"/>
      <c r="APH12" s="63"/>
      <c r="API12" s="63"/>
      <c r="APJ12" s="63"/>
      <c r="APK12" s="63"/>
      <c r="APL12" s="63"/>
      <c r="APM12" s="63"/>
      <c r="APN12" s="63"/>
      <c r="APO12" s="63"/>
      <c r="APP12" s="63"/>
      <c r="APQ12" s="63"/>
      <c r="APR12" s="63"/>
      <c r="APS12" s="63"/>
      <c r="APT12" s="63"/>
      <c r="APU12" s="63"/>
      <c r="APV12" s="63"/>
      <c r="APW12" s="63"/>
      <c r="APX12" s="63"/>
      <c r="APY12" s="63"/>
      <c r="APZ12" s="63"/>
      <c r="AQA12" s="63"/>
      <c r="AQB12" s="63"/>
      <c r="AQC12" s="63"/>
      <c r="AQD12" s="63"/>
      <c r="AQE12" s="63"/>
      <c r="AQF12" s="63"/>
      <c r="AQG12" s="63"/>
      <c r="AQH12" s="63"/>
      <c r="AQI12" s="63"/>
      <c r="AQJ12" s="63"/>
      <c r="AQK12" s="63"/>
      <c r="AQL12" s="63"/>
      <c r="AQM12" s="63"/>
      <c r="AQN12" s="63"/>
      <c r="AQO12" s="63"/>
      <c r="AQP12" s="63"/>
      <c r="AQQ12" s="63"/>
      <c r="AQR12" s="63"/>
      <c r="AQS12" s="63"/>
      <c r="AQT12" s="63"/>
      <c r="AQU12" s="63"/>
      <c r="AQV12" s="63"/>
      <c r="AQW12" s="63"/>
      <c r="AQX12" s="63"/>
      <c r="AQY12" s="63"/>
      <c r="AQZ12" s="63"/>
      <c r="ARA12" s="63"/>
      <c r="ARB12" s="63"/>
      <c r="ARC12" s="63"/>
      <c r="ARD12" s="63"/>
      <c r="ARE12" s="63"/>
      <c r="ARF12" s="63"/>
      <c r="ARG12" s="63"/>
      <c r="ARH12" s="63"/>
      <c r="ARI12" s="63"/>
      <c r="ARJ12" s="63"/>
      <c r="ARK12" s="63"/>
      <c r="ARL12" s="63"/>
      <c r="ARM12" s="63"/>
      <c r="ARN12" s="63"/>
      <c r="ARO12" s="63"/>
      <c r="ARP12" s="63"/>
      <c r="ARQ12" s="63"/>
      <c r="ARR12" s="63"/>
      <c r="ARS12" s="63"/>
      <c r="ART12" s="63"/>
      <c r="ARU12" s="63"/>
      <c r="ARV12" s="63"/>
      <c r="ARW12" s="63"/>
      <c r="ARX12" s="63"/>
      <c r="ARY12" s="63"/>
      <c r="ARZ12" s="63"/>
      <c r="ASA12" s="63"/>
      <c r="ASB12" s="63"/>
      <c r="ASC12" s="63"/>
      <c r="ASD12" s="63"/>
      <c r="ASE12" s="63"/>
      <c r="ASF12" s="63"/>
      <c r="ASG12" s="63"/>
      <c r="ASH12" s="63"/>
      <c r="ASI12" s="63"/>
      <c r="ASJ12" s="63"/>
      <c r="ASK12" s="63"/>
      <c r="ASL12" s="63"/>
      <c r="ASM12" s="63"/>
      <c r="ASN12" s="63"/>
      <c r="ASO12" s="63"/>
      <c r="ASP12" s="63"/>
      <c r="ASQ12" s="63"/>
      <c r="ASR12" s="63"/>
      <c r="ASS12" s="63"/>
      <c r="AST12" s="63"/>
      <c r="ASU12" s="63"/>
      <c r="ASV12" s="63"/>
      <c r="ASW12" s="63"/>
      <c r="ASX12" s="63"/>
      <c r="ASY12" s="63"/>
      <c r="ASZ12" s="63"/>
      <c r="ATA12" s="63"/>
      <c r="ATB12" s="63"/>
      <c r="ATC12" s="63"/>
      <c r="ATD12" s="63"/>
      <c r="ATE12" s="63"/>
      <c r="ATF12" s="63"/>
      <c r="ATG12" s="63"/>
      <c r="ATH12" s="63"/>
      <c r="ATI12" s="63"/>
      <c r="ATJ12" s="63"/>
      <c r="ATK12" s="63"/>
      <c r="ATL12" s="63"/>
      <c r="ATM12" s="63"/>
      <c r="ATN12" s="63"/>
      <c r="ATO12" s="63"/>
      <c r="ATP12" s="63"/>
      <c r="ATQ12" s="63"/>
      <c r="ATR12" s="63"/>
      <c r="ATS12" s="63"/>
      <c r="ATT12" s="63"/>
      <c r="ATU12" s="63"/>
      <c r="ATV12" s="63"/>
      <c r="ATW12" s="63"/>
      <c r="ATX12" s="63"/>
      <c r="ATY12" s="63"/>
      <c r="ATZ12" s="63"/>
      <c r="AUA12" s="63"/>
      <c r="AUB12" s="63"/>
      <c r="AUC12" s="63"/>
      <c r="AUD12" s="63"/>
      <c r="AUE12" s="63"/>
      <c r="AUF12" s="63"/>
      <c r="AUG12" s="63"/>
      <c r="AUH12" s="63"/>
      <c r="AUI12" s="63"/>
      <c r="AUJ12" s="63"/>
      <c r="AUK12" s="63"/>
      <c r="AUL12" s="63"/>
      <c r="AUM12" s="63"/>
      <c r="AUN12" s="63"/>
      <c r="AUO12" s="63"/>
      <c r="AUP12" s="63"/>
      <c r="AUQ12" s="63"/>
      <c r="AUR12" s="63"/>
      <c r="AUS12" s="63"/>
      <c r="AUT12" s="63"/>
      <c r="AUU12" s="63"/>
      <c r="AUV12" s="63"/>
      <c r="AUW12" s="63"/>
      <c r="AUX12" s="63"/>
      <c r="AUY12" s="63"/>
      <c r="AUZ12" s="63"/>
      <c r="AVA12" s="63"/>
      <c r="AVB12" s="63"/>
      <c r="AVC12" s="63"/>
      <c r="AVD12" s="63"/>
      <c r="AVE12" s="63"/>
      <c r="AVF12" s="63"/>
      <c r="AVG12" s="63"/>
      <c r="AVH12" s="63"/>
      <c r="AVI12" s="63"/>
      <c r="AVJ12" s="63"/>
      <c r="AVK12" s="63"/>
      <c r="AVL12" s="63"/>
      <c r="AVM12" s="63"/>
      <c r="AVN12" s="63"/>
      <c r="AVO12" s="63"/>
      <c r="AVP12" s="63"/>
      <c r="AVQ12" s="63"/>
      <c r="AVR12" s="63"/>
      <c r="AVS12" s="63"/>
      <c r="AVT12" s="63"/>
      <c r="AVU12" s="63"/>
      <c r="AVV12" s="63"/>
      <c r="AVW12" s="63"/>
      <c r="AVX12" s="63"/>
      <c r="AVY12" s="63"/>
      <c r="AVZ12" s="63"/>
      <c r="AWA12" s="63"/>
      <c r="AWB12" s="63"/>
      <c r="AWC12" s="63"/>
      <c r="AWD12" s="63"/>
      <c r="AWE12" s="63"/>
      <c r="AWF12" s="63"/>
      <c r="AWG12" s="63"/>
      <c r="AWH12" s="63"/>
      <c r="AWI12" s="63"/>
      <c r="AWJ12" s="63"/>
      <c r="AWK12" s="63"/>
      <c r="AWL12" s="63"/>
      <c r="AWM12" s="63"/>
      <c r="AWN12" s="63"/>
      <c r="AWO12" s="63"/>
      <c r="AWP12" s="63"/>
      <c r="AWQ12" s="63"/>
      <c r="AWR12" s="63"/>
      <c r="AWS12" s="63"/>
      <c r="AWT12" s="63"/>
      <c r="AWU12" s="63"/>
      <c r="AWV12" s="63"/>
      <c r="AWW12" s="63"/>
      <c r="AWX12" s="63"/>
      <c r="AWY12" s="63"/>
      <c r="AWZ12" s="63"/>
      <c r="AXA12" s="63"/>
      <c r="AXB12" s="63"/>
      <c r="AXC12" s="63"/>
      <c r="AXD12" s="63"/>
      <c r="AXE12" s="63"/>
      <c r="AXF12" s="63"/>
      <c r="AXG12" s="63"/>
      <c r="AXH12" s="63"/>
      <c r="AXI12" s="63"/>
      <c r="AXJ12" s="63"/>
      <c r="AXK12" s="63"/>
      <c r="AXL12" s="63"/>
      <c r="AXM12" s="63"/>
      <c r="AXN12" s="63"/>
      <c r="AXO12" s="63"/>
      <c r="AXP12" s="63"/>
      <c r="AXQ12" s="63"/>
      <c r="AXR12" s="63"/>
      <c r="AXS12" s="63"/>
      <c r="AXT12" s="63"/>
      <c r="AXU12" s="63"/>
      <c r="AXV12" s="63"/>
      <c r="AXW12" s="63"/>
      <c r="AXX12" s="63"/>
      <c r="AXY12" s="63"/>
      <c r="AXZ12" s="63"/>
      <c r="AYA12" s="63"/>
      <c r="AYB12" s="63"/>
      <c r="AYC12" s="63"/>
      <c r="AYD12" s="63"/>
      <c r="AYE12" s="63"/>
      <c r="AYF12" s="63"/>
      <c r="AYG12" s="63"/>
      <c r="AYH12" s="63"/>
      <c r="AYI12" s="63"/>
      <c r="AYJ12" s="63"/>
      <c r="AYK12" s="63"/>
      <c r="AYL12" s="63"/>
      <c r="AYM12" s="63"/>
      <c r="AYN12" s="63"/>
      <c r="AYO12" s="63"/>
      <c r="AYP12" s="63"/>
      <c r="AYQ12" s="63"/>
      <c r="AYR12" s="63"/>
      <c r="AYS12" s="63"/>
      <c r="AYT12" s="63"/>
      <c r="AYU12" s="63"/>
      <c r="AYV12" s="63"/>
      <c r="AYW12" s="63"/>
      <c r="AYX12" s="63"/>
      <c r="AYY12" s="63"/>
      <c r="AYZ12" s="63"/>
      <c r="AZA12" s="63"/>
      <c r="AZB12" s="63"/>
      <c r="AZC12" s="63"/>
      <c r="AZD12" s="63"/>
      <c r="AZE12" s="63"/>
      <c r="AZF12" s="63"/>
      <c r="AZG12" s="63"/>
      <c r="AZH12" s="63"/>
      <c r="AZI12" s="63"/>
      <c r="AZJ12" s="63"/>
      <c r="AZK12" s="63"/>
      <c r="AZL12" s="63"/>
      <c r="AZM12" s="63"/>
      <c r="AZN12" s="63"/>
      <c r="AZO12" s="63"/>
      <c r="AZP12" s="63"/>
      <c r="AZQ12" s="63"/>
      <c r="AZR12" s="63"/>
      <c r="AZS12" s="63"/>
      <c r="AZT12" s="63"/>
      <c r="AZU12" s="63"/>
      <c r="AZV12" s="63"/>
      <c r="AZW12" s="63"/>
      <c r="AZX12" s="63"/>
      <c r="AZY12" s="63"/>
      <c r="AZZ12" s="63"/>
      <c r="BAA12" s="63"/>
      <c r="BAB12" s="63"/>
      <c r="BAC12" s="63"/>
      <c r="BAD12" s="63"/>
      <c r="BAE12" s="63"/>
      <c r="BAF12" s="63"/>
      <c r="BAG12" s="63"/>
      <c r="BAH12" s="63"/>
      <c r="BAI12" s="63"/>
      <c r="BAJ12" s="63"/>
      <c r="BAK12" s="63"/>
      <c r="BAL12" s="63"/>
      <c r="BAM12" s="63"/>
      <c r="BAN12" s="63"/>
      <c r="BAO12" s="63"/>
      <c r="BAP12" s="63"/>
      <c r="BAQ12" s="63"/>
      <c r="BAR12" s="63"/>
      <c r="BAS12" s="63"/>
      <c r="BAT12" s="63"/>
      <c r="BAU12" s="63"/>
      <c r="BAV12" s="63"/>
      <c r="BAW12" s="63"/>
      <c r="BAX12" s="63"/>
      <c r="BAY12" s="63"/>
      <c r="BAZ12" s="63"/>
      <c r="BBA12" s="63"/>
      <c r="BBB12" s="63"/>
      <c r="BBC12" s="63"/>
      <c r="BBD12" s="63"/>
      <c r="BBE12" s="63"/>
      <c r="BBF12" s="63"/>
      <c r="BBG12" s="63"/>
      <c r="BBH12" s="63"/>
      <c r="BBI12" s="63"/>
      <c r="BBJ12" s="63"/>
      <c r="BBK12" s="63"/>
      <c r="BBL12" s="63"/>
      <c r="BBM12" s="63"/>
      <c r="BBN12" s="63"/>
      <c r="BBO12" s="63"/>
      <c r="BBP12" s="63"/>
      <c r="BBQ12" s="63"/>
      <c r="BBR12" s="63"/>
      <c r="BBS12" s="63"/>
      <c r="BBT12" s="63"/>
      <c r="BBU12" s="63"/>
      <c r="BBV12" s="63"/>
      <c r="BBW12" s="63"/>
      <c r="BBX12" s="63"/>
      <c r="BBY12" s="63"/>
      <c r="BBZ12" s="63"/>
      <c r="BCA12" s="63"/>
      <c r="BCB12" s="63"/>
      <c r="BCC12" s="63"/>
      <c r="BCD12" s="63"/>
      <c r="BCE12" s="63"/>
      <c r="BCF12" s="63"/>
      <c r="BCG12" s="63"/>
      <c r="BCH12" s="63"/>
      <c r="BCI12" s="63"/>
      <c r="BCJ12" s="63"/>
      <c r="BCK12" s="63"/>
      <c r="BCL12" s="63"/>
      <c r="BCM12" s="63"/>
      <c r="BCN12" s="63"/>
      <c r="BCO12" s="63"/>
      <c r="BCP12" s="63"/>
      <c r="BCQ12" s="63"/>
      <c r="BCR12" s="63"/>
      <c r="BCS12" s="63"/>
      <c r="BCT12" s="63"/>
      <c r="BCU12" s="63"/>
      <c r="BCV12" s="63"/>
      <c r="BCW12" s="63"/>
      <c r="BCX12" s="63"/>
      <c r="BCY12" s="63"/>
      <c r="BCZ12" s="63"/>
      <c r="BDA12" s="63"/>
      <c r="BDB12" s="63"/>
      <c r="BDC12" s="63"/>
      <c r="BDD12" s="63"/>
      <c r="BDE12" s="63"/>
      <c r="BDF12" s="63"/>
      <c r="BDG12" s="63"/>
      <c r="BDH12" s="63"/>
      <c r="BDI12" s="63"/>
      <c r="BDJ12" s="63"/>
      <c r="BDK12" s="63"/>
      <c r="BDL12" s="63"/>
      <c r="BDM12" s="63"/>
      <c r="BDN12" s="63"/>
      <c r="BDO12" s="63"/>
      <c r="BDP12" s="63"/>
      <c r="BDQ12" s="63"/>
      <c r="BDR12" s="63"/>
      <c r="BDS12" s="63"/>
      <c r="BDT12" s="63"/>
      <c r="BDU12" s="63"/>
      <c r="BDV12" s="63"/>
      <c r="BDW12" s="63"/>
      <c r="BDX12" s="63"/>
      <c r="BDY12" s="63"/>
      <c r="BDZ12" s="63"/>
      <c r="BEA12" s="63"/>
      <c r="BEB12" s="63"/>
      <c r="BEC12" s="63"/>
      <c r="BED12" s="63"/>
      <c r="BEE12" s="63"/>
      <c r="BEF12" s="63"/>
      <c r="BEG12" s="63"/>
      <c r="BEH12" s="63"/>
      <c r="BEI12" s="63"/>
      <c r="BEJ12" s="63"/>
      <c r="BEK12" s="63"/>
      <c r="BEL12" s="63"/>
      <c r="BEM12" s="63"/>
      <c r="BEN12" s="63"/>
      <c r="BEO12" s="63"/>
      <c r="BEP12" s="63"/>
      <c r="BEQ12" s="63"/>
      <c r="BER12" s="63"/>
      <c r="BES12" s="63"/>
      <c r="BET12" s="63"/>
      <c r="BEU12" s="63"/>
      <c r="BEV12" s="63"/>
      <c r="BEW12" s="63"/>
      <c r="BEX12" s="63"/>
      <c r="BEY12" s="63"/>
      <c r="BEZ12" s="63"/>
      <c r="BFA12" s="63"/>
      <c r="BFB12" s="63"/>
      <c r="BFC12" s="63"/>
      <c r="BFD12" s="63"/>
      <c r="BFE12" s="63"/>
      <c r="BFF12" s="63"/>
      <c r="BFG12" s="63"/>
      <c r="BFH12" s="63"/>
      <c r="BFI12" s="63"/>
      <c r="BFJ12" s="63"/>
      <c r="BFK12" s="63"/>
      <c r="BFL12" s="63"/>
      <c r="BFM12" s="63"/>
      <c r="BFN12" s="63"/>
      <c r="BFO12" s="63"/>
      <c r="BFP12" s="63"/>
      <c r="BFQ12" s="63"/>
      <c r="BFR12" s="63"/>
      <c r="BFS12" s="63"/>
      <c r="BFT12" s="63"/>
      <c r="BFU12" s="63"/>
      <c r="BFV12" s="63"/>
      <c r="BFW12" s="63"/>
      <c r="BFX12" s="63"/>
      <c r="BFY12" s="63"/>
      <c r="BFZ12" s="63"/>
      <c r="BGA12" s="63"/>
      <c r="BGB12" s="63"/>
      <c r="BGC12" s="63"/>
      <c r="BGD12" s="63"/>
      <c r="BGE12" s="63"/>
      <c r="BGF12" s="63"/>
      <c r="BGG12" s="63"/>
      <c r="BGH12" s="63"/>
      <c r="BGI12" s="63"/>
      <c r="BGJ12" s="63"/>
      <c r="BGK12" s="63"/>
      <c r="BGL12" s="63"/>
      <c r="BGM12" s="63"/>
      <c r="BGN12" s="63"/>
      <c r="BGO12" s="63"/>
      <c r="BGP12" s="63"/>
      <c r="BGQ12" s="63"/>
      <c r="BGR12" s="63"/>
      <c r="BGS12" s="63"/>
      <c r="BGT12" s="63"/>
      <c r="BGU12" s="63"/>
      <c r="BGV12" s="63"/>
      <c r="BGW12" s="63"/>
      <c r="BGX12" s="63"/>
      <c r="BGY12" s="63"/>
      <c r="BGZ12" s="63"/>
      <c r="BHA12" s="63"/>
      <c r="BHB12" s="63"/>
      <c r="BHC12" s="63"/>
      <c r="BHD12" s="63"/>
      <c r="BHE12" s="63"/>
      <c r="BHF12" s="63"/>
      <c r="BHG12" s="63"/>
      <c r="BHH12" s="63"/>
      <c r="BHI12" s="63"/>
      <c r="BHJ12" s="63"/>
      <c r="BHK12" s="63"/>
      <c r="BHL12" s="63"/>
      <c r="BHM12" s="63"/>
      <c r="BHN12" s="63"/>
      <c r="BHO12" s="63"/>
      <c r="BHP12" s="63"/>
      <c r="BHQ12" s="63"/>
      <c r="BHR12" s="63"/>
      <c r="BHS12" s="63"/>
      <c r="BHT12" s="63"/>
      <c r="BHU12" s="63"/>
      <c r="BHV12" s="63"/>
      <c r="BHW12" s="63"/>
      <c r="BHX12" s="63"/>
      <c r="BHY12" s="63"/>
      <c r="BHZ12" s="63"/>
      <c r="BIA12" s="63"/>
      <c r="BIB12" s="63"/>
      <c r="BIC12" s="63"/>
      <c r="BID12" s="63"/>
      <c r="BIE12" s="63"/>
      <c r="BIF12" s="63"/>
      <c r="BIG12" s="63"/>
      <c r="BIH12" s="63"/>
      <c r="BII12" s="63"/>
      <c r="BIJ12" s="63"/>
      <c r="BIK12" s="63"/>
      <c r="BIL12" s="63"/>
      <c r="BIM12" s="63"/>
      <c r="BIN12" s="63"/>
      <c r="BIO12" s="63"/>
      <c r="BIP12" s="63"/>
      <c r="BIQ12" s="63"/>
      <c r="BIR12" s="63"/>
      <c r="BIS12" s="63"/>
      <c r="BIT12" s="63"/>
      <c r="BIU12" s="63"/>
      <c r="BIV12" s="63"/>
      <c r="BIW12" s="63"/>
      <c r="BIX12" s="63"/>
      <c r="BIY12" s="63"/>
      <c r="BIZ12" s="63"/>
      <c r="BJA12" s="63"/>
      <c r="BJB12" s="63"/>
      <c r="BJC12" s="63"/>
      <c r="BJD12" s="63"/>
      <c r="BJE12" s="63"/>
      <c r="BJF12" s="63"/>
      <c r="BJG12" s="63"/>
      <c r="BJH12" s="63"/>
      <c r="BJI12" s="63"/>
      <c r="BJJ12" s="63"/>
      <c r="BJK12" s="63"/>
      <c r="BJL12" s="63"/>
      <c r="BJM12" s="63"/>
      <c r="BJN12" s="63"/>
      <c r="BJO12" s="63"/>
      <c r="BJP12" s="63"/>
      <c r="BJQ12" s="63"/>
      <c r="BJR12" s="63"/>
      <c r="BJS12" s="63"/>
      <c r="BJT12" s="63"/>
      <c r="BJU12" s="63"/>
      <c r="BJV12" s="63"/>
      <c r="BJW12" s="63"/>
      <c r="BJX12" s="63"/>
      <c r="BJY12" s="63"/>
      <c r="BJZ12" s="63"/>
      <c r="BKA12" s="63"/>
      <c r="BKB12" s="63"/>
      <c r="BKC12" s="63"/>
      <c r="BKD12" s="63"/>
      <c r="BKE12" s="63"/>
      <c r="BKF12" s="63"/>
      <c r="BKG12" s="63"/>
      <c r="BKH12" s="63"/>
      <c r="BKI12" s="63"/>
      <c r="BKJ12" s="63"/>
      <c r="BKK12" s="63"/>
      <c r="BKL12" s="63"/>
      <c r="BKM12" s="63"/>
      <c r="BKN12" s="63"/>
      <c r="BKO12" s="63"/>
      <c r="BKP12" s="63"/>
      <c r="BKQ12" s="63"/>
      <c r="BKR12" s="63"/>
      <c r="BKS12" s="63"/>
      <c r="BKT12" s="63"/>
      <c r="BKU12" s="63"/>
      <c r="BKV12" s="63"/>
      <c r="BKW12" s="63"/>
      <c r="BKX12" s="63"/>
      <c r="BKY12" s="63"/>
      <c r="BKZ12" s="63"/>
      <c r="BLA12" s="63"/>
      <c r="BLB12" s="63"/>
      <c r="BLC12" s="63"/>
      <c r="BLD12" s="63"/>
      <c r="BLE12" s="63"/>
      <c r="BLF12" s="63"/>
      <c r="BLG12" s="63"/>
      <c r="BLH12" s="63"/>
      <c r="BLI12" s="63"/>
      <c r="BLJ12" s="63"/>
      <c r="BLK12" s="63"/>
      <c r="BLL12" s="63"/>
      <c r="BLM12" s="63"/>
    </row>
    <row r="13" spans="1:1677" s="1" customFormat="1" ht="15" hidden="1" customHeight="1" x14ac:dyDescent="0.25">
      <c r="A13" s="270" t="s">
        <v>45</v>
      </c>
      <c r="B13" s="271" t="s">
        <v>55</v>
      </c>
      <c r="C13" s="272" t="s">
        <v>1733</v>
      </c>
      <c r="D13" s="273" t="s">
        <v>1734</v>
      </c>
      <c r="E13" s="273" t="s">
        <v>1779</v>
      </c>
      <c r="F13" s="272" t="s">
        <v>172</v>
      </c>
      <c r="G13" s="274">
        <v>25</v>
      </c>
      <c r="H13" s="275">
        <v>1.2</v>
      </c>
      <c r="I13" s="276">
        <v>44778</v>
      </c>
      <c r="J13" s="276">
        <v>44781</v>
      </c>
      <c r="K13" s="276">
        <v>44782</v>
      </c>
      <c r="L13" s="277" t="s">
        <v>1732</v>
      </c>
      <c r="M13" s="278">
        <v>44790</v>
      </c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  <c r="IX13" s="63"/>
      <c r="IY13" s="63"/>
      <c r="IZ13" s="63"/>
      <c r="JA13" s="63"/>
      <c r="JB13" s="63"/>
      <c r="JC13" s="63"/>
      <c r="JD13" s="63"/>
      <c r="JE13" s="63"/>
      <c r="JF13" s="63"/>
      <c r="JG13" s="63"/>
      <c r="JH13" s="63"/>
      <c r="JI13" s="63"/>
      <c r="JJ13" s="63"/>
      <c r="JK13" s="63"/>
      <c r="JL13" s="63"/>
      <c r="JM13" s="63"/>
      <c r="JN13" s="63"/>
      <c r="JO13" s="63"/>
      <c r="JP13" s="63"/>
      <c r="JQ13" s="63"/>
      <c r="JR13" s="63"/>
      <c r="JS13" s="63"/>
      <c r="JT13" s="63"/>
      <c r="JU13" s="63"/>
      <c r="JV13" s="63"/>
      <c r="JW13" s="63"/>
      <c r="JX13" s="63"/>
      <c r="JY13" s="63"/>
      <c r="JZ13" s="63"/>
      <c r="KA13" s="63"/>
      <c r="KB13" s="63"/>
      <c r="KC13" s="63"/>
      <c r="KD13" s="63"/>
      <c r="KE13" s="63"/>
      <c r="KF13" s="63"/>
      <c r="KG13" s="63"/>
      <c r="KH13" s="63"/>
      <c r="KI13" s="63"/>
      <c r="KJ13" s="63"/>
      <c r="KK13" s="63"/>
      <c r="KL13" s="63"/>
      <c r="KM13" s="63"/>
      <c r="KN13" s="63"/>
      <c r="KO13" s="63"/>
      <c r="KP13" s="63"/>
      <c r="KQ13" s="63"/>
      <c r="KR13" s="63"/>
      <c r="KS13" s="63"/>
      <c r="KT13" s="63"/>
      <c r="KU13" s="63"/>
      <c r="KV13" s="63"/>
      <c r="KW13" s="63"/>
      <c r="KX13" s="63"/>
      <c r="KY13" s="63"/>
      <c r="KZ13" s="63"/>
      <c r="LA13" s="63"/>
      <c r="LB13" s="63"/>
      <c r="LC13" s="63"/>
      <c r="LD13" s="63"/>
      <c r="LE13" s="63"/>
      <c r="LF13" s="63"/>
      <c r="LG13" s="63"/>
      <c r="LH13" s="63"/>
      <c r="LI13" s="63"/>
      <c r="LJ13" s="63"/>
      <c r="LK13" s="63"/>
      <c r="LL13" s="63"/>
      <c r="LM13" s="63"/>
      <c r="LN13" s="63"/>
      <c r="LO13" s="63"/>
      <c r="LP13" s="63"/>
      <c r="LQ13" s="63"/>
      <c r="LR13" s="63"/>
      <c r="LS13" s="63"/>
      <c r="LT13" s="63"/>
      <c r="LU13" s="63"/>
      <c r="LV13" s="63"/>
      <c r="LW13" s="63"/>
      <c r="LX13" s="63"/>
      <c r="LY13" s="63"/>
      <c r="LZ13" s="63"/>
      <c r="MA13" s="63"/>
      <c r="MB13" s="63"/>
      <c r="MC13" s="63"/>
      <c r="MD13" s="63"/>
      <c r="ME13" s="63"/>
      <c r="MF13" s="63"/>
      <c r="MG13" s="63"/>
      <c r="MH13" s="63"/>
      <c r="MI13" s="63"/>
      <c r="MJ13" s="63"/>
      <c r="MK13" s="63"/>
      <c r="ML13" s="63"/>
      <c r="MM13" s="63"/>
      <c r="MN13" s="63"/>
      <c r="MO13" s="63"/>
      <c r="MP13" s="63"/>
      <c r="MQ13" s="63"/>
      <c r="MR13" s="63"/>
      <c r="MS13" s="63"/>
      <c r="MT13" s="63"/>
      <c r="MU13" s="63"/>
      <c r="MV13" s="63"/>
      <c r="MW13" s="63"/>
      <c r="MX13" s="63"/>
      <c r="MY13" s="63"/>
      <c r="MZ13" s="63"/>
      <c r="NA13" s="63"/>
      <c r="NB13" s="63"/>
      <c r="NC13" s="63"/>
      <c r="ND13" s="63"/>
      <c r="NE13" s="63"/>
      <c r="NF13" s="63"/>
      <c r="NG13" s="63"/>
      <c r="NH13" s="63"/>
      <c r="NI13" s="63"/>
      <c r="NJ13" s="63"/>
      <c r="NK13" s="63"/>
      <c r="NL13" s="63"/>
      <c r="NM13" s="63"/>
      <c r="NN13" s="63"/>
      <c r="NO13" s="63"/>
      <c r="NP13" s="63"/>
      <c r="NQ13" s="63"/>
      <c r="NR13" s="63"/>
      <c r="NS13" s="63"/>
      <c r="NT13" s="63"/>
      <c r="NU13" s="63"/>
      <c r="NV13" s="63"/>
      <c r="NW13" s="63"/>
      <c r="NX13" s="63"/>
      <c r="NY13" s="63"/>
      <c r="NZ13" s="63"/>
      <c r="OA13" s="63"/>
      <c r="OB13" s="63"/>
      <c r="OC13" s="63"/>
      <c r="OD13" s="63"/>
      <c r="OE13" s="63"/>
      <c r="OF13" s="63"/>
      <c r="OG13" s="63"/>
      <c r="OH13" s="63"/>
      <c r="OI13" s="63"/>
      <c r="OJ13" s="63"/>
      <c r="OK13" s="63"/>
      <c r="OL13" s="63"/>
      <c r="OM13" s="63"/>
      <c r="ON13" s="63"/>
      <c r="OO13" s="63"/>
      <c r="OP13" s="63"/>
      <c r="OQ13" s="63"/>
      <c r="OR13" s="63"/>
      <c r="OS13" s="63"/>
      <c r="OT13" s="63"/>
      <c r="OU13" s="63"/>
      <c r="OV13" s="63"/>
      <c r="OW13" s="63"/>
      <c r="OX13" s="63"/>
      <c r="OY13" s="63"/>
      <c r="OZ13" s="63"/>
      <c r="PA13" s="63"/>
      <c r="PB13" s="63"/>
      <c r="PC13" s="63"/>
      <c r="PD13" s="63"/>
      <c r="PE13" s="63"/>
      <c r="PF13" s="63"/>
      <c r="PG13" s="63"/>
      <c r="PH13" s="63"/>
      <c r="PI13" s="63"/>
      <c r="PJ13" s="63"/>
      <c r="PK13" s="63"/>
      <c r="PL13" s="63"/>
      <c r="PM13" s="63"/>
      <c r="PN13" s="63"/>
      <c r="PO13" s="63"/>
      <c r="PP13" s="63"/>
      <c r="PQ13" s="63"/>
      <c r="PR13" s="63"/>
      <c r="PS13" s="63"/>
      <c r="PT13" s="63"/>
      <c r="PU13" s="63"/>
      <c r="PV13" s="63"/>
      <c r="PW13" s="63"/>
      <c r="PX13" s="63"/>
      <c r="PY13" s="63"/>
      <c r="PZ13" s="63"/>
      <c r="QA13" s="63"/>
      <c r="QB13" s="63"/>
      <c r="QC13" s="63"/>
      <c r="QD13" s="63"/>
      <c r="QE13" s="63"/>
      <c r="QF13" s="63"/>
      <c r="QG13" s="63"/>
      <c r="QH13" s="63"/>
      <c r="QI13" s="63"/>
      <c r="QJ13" s="63"/>
      <c r="QK13" s="63"/>
      <c r="QL13" s="63"/>
      <c r="QM13" s="63"/>
      <c r="QN13" s="63"/>
      <c r="QO13" s="63"/>
      <c r="QP13" s="63"/>
      <c r="QQ13" s="63"/>
      <c r="QR13" s="63"/>
      <c r="QS13" s="63"/>
      <c r="QT13" s="63"/>
      <c r="QU13" s="63"/>
      <c r="QV13" s="63"/>
      <c r="QW13" s="63"/>
      <c r="QX13" s="63"/>
      <c r="QY13" s="63"/>
      <c r="QZ13" s="63"/>
      <c r="RA13" s="63"/>
      <c r="RB13" s="63"/>
      <c r="RC13" s="63"/>
      <c r="RD13" s="63"/>
      <c r="RE13" s="63"/>
      <c r="RF13" s="63"/>
      <c r="RG13" s="63"/>
      <c r="RH13" s="63"/>
      <c r="RI13" s="63"/>
      <c r="RJ13" s="63"/>
      <c r="RK13" s="63"/>
      <c r="RL13" s="63"/>
      <c r="RM13" s="63"/>
      <c r="RN13" s="63"/>
      <c r="RO13" s="63"/>
      <c r="RP13" s="63"/>
      <c r="RQ13" s="63"/>
      <c r="RR13" s="63"/>
      <c r="RS13" s="63"/>
      <c r="RT13" s="63"/>
      <c r="RU13" s="63"/>
      <c r="RV13" s="63"/>
      <c r="RW13" s="63"/>
      <c r="RX13" s="63"/>
      <c r="RY13" s="63"/>
      <c r="RZ13" s="63"/>
      <c r="SA13" s="63"/>
      <c r="SB13" s="63"/>
      <c r="SC13" s="63"/>
      <c r="SD13" s="63"/>
      <c r="SE13" s="63"/>
      <c r="SF13" s="63"/>
      <c r="SG13" s="63"/>
      <c r="SH13" s="63"/>
      <c r="SI13" s="63"/>
      <c r="SJ13" s="63"/>
      <c r="SK13" s="63"/>
      <c r="SL13" s="63"/>
      <c r="SM13" s="63"/>
      <c r="SN13" s="63"/>
      <c r="SO13" s="63"/>
      <c r="SP13" s="63"/>
      <c r="SQ13" s="63"/>
      <c r="SR13" s="63"/>
      <c r="SS13" s="63"/>
      <c r="ST13" s="63"/>
      <c r="SU13" s="63"/>
      <c r="SV13" s="63"/>
      <c r="SW13" s="63"/>
      <c r="SX13" s="63"/>
      <c r="SY13" s="63"/>
      <c r="SZ13" s="63"/>
      <c r="TA13" s="63"/>
      <c r="TB13" s="63"/>
      <c r="TC13" s="63"/>
      <c r="TD13" s="63"/>
      <c r="TE13" s="63"/>
      <c r="TF13" s="63"/>
      <c r="TG13" s="63"/>
      <c r="TH13" s="63"/>
      <c r="TI13" s="63"/>
      <c r="TJ13" s="63"/>
      <c r="TK13" s="63"/>
      <c r="TL13" s="63"/>
      <c r="TM13" s="63"/>
      <c r="TN13" s="63"/>
      <c r="TO13" s="63"/>
      <c r="TP13" s="63"/>
      <c r="TQ13" s="63"/>
      <c r="TR13" s="63"/>
      <c r="TS13" s="63"/>
      <c r="TT13" s="63"/>
      <c r="TU13" s="63"/>
      <c r="TV13" s="63"/>
      <c r="TW13" s="63"/>
      <c r="TX13" s="63"/>
      <c r="TY13" s="63"/>
      <c r="TZ13" s="63"/>
      <c r="UA13" s="63"/>
      <c r="UB13" s="63"/>
      <c r="UC13" s="63"/>
      <c r="UD13" s="63"/>
      <c r="UE13" s="63"/>
      <c r="UF13" s="63"/>
      <c r="UG13" s="63"/>
      <c r="UH13" s="63"/>
      <c r="UI13" s="63"/>
      <c r="UJ13" s="63"/>
      <c r="UK13" s="63"/>
      <c r="UL13" s="63"/>
      <c r="UM13" s="63"/>
      <c r="UN13" s="63"/>
      <c r="UO13" s="63"/>
      <c r="UP13" s="63"/>
      <c r="UQ13" s="63"/>
      <c r="UR13" s="63"/>
      <c r="US13" s="63"/>
      <c r="UT13" s="63"/>
      <c r="UU13" s="63"/>
      <c r="UV13" s="63"/>
      <c r="UW13" s="63"/>
      <c r="UX13" s="63"/>
      <c r="UY13" s="63"/>
      <c r="UZ13" s="63"/>
      <c r="VA13" s="63"/>
      <c r="VB13" s="63"/>
      <c r="VC13" s="63"/>
      <c r="VD13" s="63"/>
      <c r="VE13" s="63"/>
      <c r="VF13" s="63"/>
      <c r="VG13" s="63"/>
      <c r="VH13" s="63"/>
      <c r="VI13" s="63"/>
      <c r="VJ13" s="63"/>
      <c r="VK13" s="63"/>
      <c r="VL13" s="63"/>
      <c r="VM13" s="63"/>
      <c r="VN13" s="63"/>
      <c r="VO13" s="63"/>
      <c r="VP13" s="63"/>
      <c r="VQ13" s="63"/>
      <c r="VR13" s="63"/>
      <c r="VS13" s="63"/>
      <c r="VT13" s="63"/>
      <c r="VU13" s="63"/>
      <c r="VV13" s="63"/>
      <c r="VW13" s="63"/>
      <c r="VX13" s="63"/>
      <c r="VY13" s="63"/>
      <c r="VZ13" s="63"/>
      <c r="WA13" s="63"/>
      <c r="WB13" s="63"/>
      <c r="WC13" s="63"/>
      <c r="WD13" s="63"/>
      <c r="WE13" s="63"/>
      <c r="WF13" s="63"/>
      <c r="WG13" s="63"/>
      <c r="WH13" s="63"/>
      <c r="WI13" s="63"/>
      <c r="WJ13" s="63"/>
      <c r="WK13" s="63"/>
      <c r="WL13" s="63"/>
      <c r="WM13" s="63"/>
      <c r="WN13" s="63"/>
      <c r="WO13" s="63"/>
      <c r="WP13" s="63"/>
      <c r="WQ13" s="63"/>
      <c r="WR13" s="63"/>
      <c r="WS13" s="63"/>
      <c r="WT13" s="63"/>
      <c r="WU13" s="63"/>
      <c r="WV13" s="63"/>
      <c r="WW13" s="63"/>
      <c r="WX13" s="63"/>
      <c r="WY13" s="63"/>
      <c r="WZ13" s="63"/>
      <c r="XA13" s="63"/>
      <c r="XB13" s="63"/>
      <c r="XC13" s="63"/>
      <c r="XD13" s="63"/>
      <c r="XE13" s="63"/>
      <c r="XF13" s="63"/>
      <c r="XG13" s="63"/>
      <c r="XH13" s="63"/>
      <c r="XI13" s="63"/>
      <c r="XJ13" s="63"/>
      <c r="XK13" s="63"/>
      <c r="XL13" s="63"/>
      <c r="XM13" s="63"/>
      <c r="XN13" s="63"/>
      <c r="XO13" s="63"/>
      <c r="XP13" s="63"/>
      <c r="XQ13" s="63"/>
      <c r="XR13" s="63"/>
      <c r="XS13" s="63"/>
      <c r="XT13" s="63"/>
      <c r="XU13" s="63"/>
      <c r="XV13" s="63"/>
      <c r="XW13" s="63"/>
      <c r="XX13" s="63"/>
      <c r="XY13" s="63"/>
      <c r="XZ13" s="63"/>
      <c r="YA13" s="63"/>
      <c r="YB13" s="63"/>
      <c r="YC13" s="63"/>
      <c r="YD13" s="63"/>
      <c r="YE13" s="63"/>
      <c r="YF13" s="63"/>
      <c r="YG13" s="63"/>
      <c r="YH13" s="63"/>
      <c r="YI13" s="63"/>
      <c r="YJ13" s="63"/>
      <c r="YK13" s="63"/>
      <c r="YL13" s="63"/>
      <c r="YM13" s="63"/>
      <c r="YN13" s="63"/>
      <c r="YO13" s="63"/>
      <c r="YP13" s="63"/>
      <c r="YQ13" s="63"/>
      <c r="YR13" s="63"/>
      <c r="YS13" s="63"/>
      <c r="YT13" s="63"/>
      <c r="YU13" s="63"/>
      <c r="YV13" s="63"/>
      <c r="YW13" s="63"/>
      <c r="YX13" s="63"/>
      <c r="YY13" s="63"/>
      <c r="YZ13" s="63"/>
      <c r="ZA13" s="63"/>
      <c r="ZB13" s="63"/>
      <c r="ZC13" s="63"/>
      <c r="ZD13" s="63"/>
      <c r="ZE13" s="63"/>
      <c r="ZF13" s="63"/>
      <c r="ZG13" s="63"/>
      <c r="ZH13" s="63"/>
      <c r="ZI13" s="63"/>
      <c r="ZJ13" s="63"/>
      <c r="ZK13" s="63"/>
      <c r="ZL13" s="63"/>
      <c r="ZM13" s="63"/>
      <c r="ZN13" s="63"/>
      <c r="ZO13" s="63"/>
      <c r="ZP13" s="63"/>
      <c r="ZQ13" s="63"/>
      <c r="ZR13" s="63"/>
      <c r="ZS13" s="63"/>
      <c r="ZT13" s="63"/>
      <c r="ZU13" s="63"/>
      <c r="ZV13" s="63"/>
      <c r="ZW13" s="63"/>
      <c r="ZX13" s="63"/>
      <c r="ZY13" s="63"/>
      <c r="ZZ13" s="63"/>
      <c r="AAA13" s="63"/>
      <c r="AAB13" s="63"/>
      <c r="AAC13" s="63"/>
      <c r="AAD13" s="63"/>
      <c r="AAE13" s="63"/>
      <c r="AAF13" s="63"/>
      <c r="AAG13" s="63"/>
      <c r="AAH13" s="63"/>
      <c r="AAI13" s="63"/>
      <c r="AAJ13" s="63"/>
      <c r="AAK13" s="63"/>
      <c r="AAL13" s="63"/>
      <c r="AAM13" s="63"/>
      <c r="AAN13" s="63"/>
      <c r="AAO13" s="63"/>
      <c r="AAP13" s="63"/>
      <c r="AAQ13" s="63"/>
      <c r="AAR13" s="63"/>
      <c r="AAS13" s="63"/>
      <c r="AAT13" s="63"/>
      <c r="AAU13" s="63"/>
      <c r="AAV13" s="63"/>
      <c r="AAW13" s="63"/>
      <c r="AAX13" s="63"/>
      <c r="AAY13" s="63"/>
      <c r="AAZ13" s="63"/>
      <c r="ABA13" s="63"/>
      <c r="ABB13" s="63"/>
      <c r="ABC13" s="63"/>
      <c r="ABD13" s="63"/>
      <c r="ABE13" s="63"/>
      <c r="ABF13" s="63"/>
      <c r="ABG13" s="63"/>
      <c r="ABH13" s="63"/>
      <c r="ABI13" s="63"/>
      <c r="ABJ13" s="63"/>
      <c r="ABK13" s="63"/>
      <c r="ABL13" s="63"/>
      <c r="ABM13" s="63"/>
      <c r="ABN13" s="63"/>
      <c r="ABO13" s="63"/>
      <c r="ABP13" s="63"/>
      <c r="ABQ13" s="63"/>
      <c r="ABR13" s="63"/>
      <c r="ABS13" s="63"/>
      <c r="ABT13" s="63"/>
      <c r="ABU13" s="63"/>
      <c r="ABV13" s="63"/>
      <c r="ABW13" s="63"/>
      <c r="ABX13" s="63"/>
      <c r="ABY13" s="63"/>
      <c r="ABZ13" s="63"/>
      <c r="ACA13" s="63"/>
      <c r="ACB13" s="63"/>
      <c r="ACC13" s="63"/>
      <c r="ACD13" s="63"/>
      <c r="ACE13" s="63"/>
      <c r="ACF13" s="63"/>
      <c r="ACG13" s="63"/>
      <c r="ACH13" s="63"/>
      <c r="ACI13" s="63"/>
      <c r="ACJ13" s="63"/>
      <c r="ACK13" s="63"/>
      <c r="ACL13" s="63"/>
      <c r="ACM13" s="63"/>
      <c r="ACN13" s="63"/>
      <c r="ACO13" s="63"/>
      <c r="ACP13" s="63"/>
      <c r="ACQ13" s="63"/>
      <c r="ACR13" s="63"/>
      <c r="ACS13" s="63"/>
      <c r="ACT13" s="63"/>
      <c r="ACU13" s="63"/>
      <c r="ACV13" s="63"/>
      <c r="ACW13" s="63"/>
      <c r="ACX13" s="63"/>
      <c r="ACY13" s="63"/>
      <c r="ACZ13" s="63"/>
      <c r="ADA13" s="63"/>
      <c r="ADB13" s="63"/>
      <c r="ADC13" s="63"/>
      <c r="ADD13" s="63"/>
      <c r="ADE13" s="63"/>
      <c r="ADF13" s="63"/>
      <c r="ADG13" s="63"/>
      <c r="ADH13" s="63"/>
      <c r="ADI13" s="63"/>
      <c r="ADJ13" s="63"/>
      <c r="ADK13" s="63"/>
      <c r="ADL13" s="63"/>
      <c r="ADM13" s="63"/>
      <c r="ADN13" s="63"/>
      <c r="ADO13" s="63"/>
      <c r="ADP13" s="63"/>
      <c r="ADQ13" s="63"/>
      <c r="ADR13" s="63"/>
      <c r="ADS13" s="63"/>
      <c r="ADT13" s="63"/>
      <c r="ADU13" s="63"/>
      <c r="ADV13" s="63"/>
      <c r="ADW13" s="63"/>
      <c r="ADX13" s="63"/>
      <c r="ADY13" s="63"/>
      <c r="ADZ13" s="63"/>
      <c r="AEA13" s="63"/>
      <c r="AEB13" s="63"/>
      <c r="AEC13" s="63"/>
      <c r="AED13" s="63"/>
      <c r="AEE13" s="63"/>
      <c r="AEF13" s="63"/>
      <c r="AEG13" s="63"/>
      <c r="AEH13" s="63"/>
      <c r="AEI13" s="63"/>
      <c r="AEJ13" s="63"/>
      <c r="AEK13" s="63"/>
      <c r="AEL13" s="63"/>
      <c r="AEM13" s="63"/>
      <c r="AEN13" s="63"/>
      <c r="AEO13" s="63"/>
      <c r="AEP13" s="63"/>
      <c r="AEQ13" s="63"/>
      <c r="AER13" s="63"/>
      <c r="AES13" s="63"/>
      <c r="AET13" s="63"/>
      <c r="AEU13" s="63"/>
      <c r="AEV13" s="63"/>
      <c r="AEW13" s="63"/>
      <c r="AEX13" s="63"/>
      <c r="AEY13" s="63"/>
      <c r="AEZ13" s="63"/>
      <c r="AFA13" s="63"/>
      <c r="AFB13" s="63"/>
      <c r="AFC13" s="63"/>
      <c r="AFD13" s="63"/>
      <c r="AFE13" s="63"/>
      <c r="AFF13" s="63"/>
      <c r="AFG13" s="63"/>
      <c r="AFH13" s="63"/>
      <c r="AFI13" s="63"/>
      <c r="AFJ13" s="63"/>
      <c r="AFK13" s="63"/>
      <c r="AFL13" s="63"/>
      <c r="AFM13" s="63"/>
      <c r="AFN13" s="63"/>
      <c r="AFO13" s="63"/>
      <c r="AFP13" s="63"/>
      <c r="AFQ13" s="63"/>
      <c r="AFR13" s="63"/>
      <c r="AFS13" s="63"/>
      <c r="AFT13" s="63"/>
      <c r="AFU13" s="63"/>
      <c r="AFV13" s="63"/>
      <c r="AFW13" s="63"/>
      <c r="AFX13" s="63"/>
      <c r="AFY13" s="63"/>
      <c r="AFZ13" s="63"/>
      <c r="AGA13" s="63"/>
      <c r="AGB13" s="63"/>
      <c r="AGC13" s="63"/>
      <c r="AGD13" s="63"/>
      <c r="AGE13" s="63"/>
      <c r="AGF13" s="63"/>
      <c r="AGG13" s="63"/>
      <c r="AGH13" s="63"/>
      <c r="AGI13" s="63"/>
      <c r="AGJ13" s="63"/>
      <c r="AGK13" s="63"/>
      <c r="AGL13" s="63"/>
      <c r="AGM13" s="63"/>
      <c r="AGN13" s="63"/>
      <c r="AGO13" s="63"/>
      <c r="AGP13" s="63"/>
      <c r="AGQ13" s="63"/>
      <c r="AGR13" s="63"/>
      <c r="AGS13" s="63"/>
      <c r="AGT13" s="63"/>
      <c r="AGU13" s="63"/>
      <c r="AGV13" s="63"/>
      <c r="AGW13" s="63"/>
      <c r="AGX13" s="63"/>
      <c r="AGY13" s="63"/>
      <c r="AGZ13" s="63"/>
      <c r="AHA13" s="63"/>
      <c r="AHB13" s="63"/>
      <c r="AHC13" s="63"/>
      <c r="AHD13" s="63"/>
      <c r="AHE13" s="63"/>
      <c r="AHF13" s="63"/>
      <c r="AHG13" s="63"/>
      <c r="AHH13" s="63"/>
      <c r="AHI13" s="63"/>
      <c r="AHJ13" s="63"/>
      <c r="AHK13" s="63"/>
      <c r="AHL13" s="63"/>
      <c r="AHM13" s="63"/>
      <c r="AHN13" s="63"/>
      <c r="AHO13" s="63"/>
      <c r="AHP13" s="63"/>
      <c r="AHQ13" s="63"/>
      <c r="AHR13" s="63"/>
      <c r="AHS13" s="63"/>
      <c r="AHT13" s="63"/>
      <c r="AHU13" s="63"/>
      <c r="AHV13" s="63"/>
      <c r="AHW13" s="63"/>
      <c r="AHX13" s="63"/>
      <c r="AHY13" s="63"/>
      <c r="AHZ13" s="63"/>
      <c r="AIA13" s="63"/>
      <c r="AIB13" s="63"/>
      <c r="AIC13" s="63"/>
      <c r="AID13" s="63"/>
      <c r="AIE13" s="63"/>
      <c r="AIF13" s="63"/>
      <c r="AIG13" s="63"/>
      <c r="AIH13" s="63"/>
      <c r="AII13" s="63"/>
      <c r="AIJ13" s="63"/>
      <c r="AIK13" s="63"/>
      <c r="AIL13" s="63"/>
      <c r="AIM13" s="63"/>
      <c r="AIN13" s="63"/>
      <c r="AIO13" s="63"/>
      <c r="AIP13" s="63"/>
      <c r="AIQ13" s="63"/>
      <c r="AIR13" s="63"/>
      <c r="AIS13" s="63"/>
      <c r="AIT13" s="63"/>
      <c r="AIU13" s="63"/>
      <c r="AIV13" s="63"/>
      <c r="AIW13" s="63"/>
      <c r="AIX13" s="63"/>
      <c r="AIY13" s="63"/>
      <c r="AIZ13" s="63"/>
      <c r="AJA13" s="63"/>
      <c r="AJB13" s="63"/>
      <c r="AJC13" s="63"/>
      <c r="AJD13" s="63"/>
      <c r="AJE13" s="63"/>
      <c r="AJF13" s="63"/>
      <c r="AJG13" s="63"/>
      <c r="AJH13" s="63"/>
      <c r="AJI13" s="63"/>
      <c r="AJJ13" s="63"/>
      <c r="AJK13" s="63"/>
      <c r="AJL13" s="63"/>
      <c r="AJM13" s="63"/>
      <c r="AJN13" s="63"/>
      <c r="AJO13" s="63"/>
      <c r="AJP13" s="63"/>
      <c r="AJQ13" s="63"/>
      <c r="AJR13" s="63"/>
      <c r="AJS13" s="63"/>
      <c r="AJT13" s="63"/>
      <c r="AJU13" s="63"/>
      <c r="AJV13" s="63"/>
      <c r="AJW13" s="63"/>
      <c r="AJX13" s="63"/>
      <c r="AJY13" s="63"/>
      <c r="AJZ13" s="63"/>
      <c r="AKA13" s="63"/>
      <c r="AKB13" s="63"/>
      <c r="AKC13" s="63"/>
      <c r="AKD13" s="63"/>
      <c r="AKE13" s="63"/>
      <c r="AKF13" s="63"/>
      <c r="AKG13" s="63"/>
      <c r="AKH13" s="63"/>
      <c r="AKI13" s="63"/>
      <c r="AKJ13" s="63"/>
      <c r="AKK13" s="63"/>
      <c r="AKL13" s="63"/>
      <c r="AKM13" s="63"/>
      <c r="AKN13" s="63"/>
      <c r="AKO13" s="63"/>
      <c r="AKP13" s="63"/>
      <c r="AKQ13" s="63"/>
      <c r="AKR13" s="63"/>
      <c r="AKS13" s="63"/>
      <c r="AKT13" s="63"/>
      <c r="AKU13" s="63"/>
      <c r="AKV13" s="63"/>
      <c r="AKW13" s="63"/>
      <c r="AKX13" s="63"/>
      <c r="AKY13" s="63"/>
      <c r="AKZ13" s="63"/>
      <c r="ALA13" s="63"/>
      <c r="ALB13" s="63"/>
      <c r="ALC13" s="63"/>
      <c r="ALD13" s="63"/>
      <c r="ALE13" s="63"/>
      <c r="ALF13" s="63"/>
      <c r="ALG13" s="63"/>
      <c r="ALH13" s="63"/>
      <c r="ALI13" s="63"/>
      <c r="ALJ13" s="63"/>
      <c r="ALK13" s="63"/>
      <c r="ALL13" s="63"/>
      <c r="ALM13" s="63"/>
      <c r="ALN13" s="63"/>
      <c r="ALO13" s="63"/>
      <c r="ALP13" s="63"/>
      <c r="ALQ13" s="63"/>
      <c r="ALR13" s="63"/>
      <c r="ALS13" s="63"/>
      <c r="ALT13" s="63"/>
      <c r="ALU13" s="63"/>
      <c r="ALV13" s="63"/>
      <c r="ALW13" s="63"/>
      <c r="ALX13" s="63"/>
      <c r="ALY13" s="63"/>
      <c r="ALZ13" s="63"/>
      <c r="AMA13" s="63"/>
      <c r="AMB13" s="63"/>
      <c r="AMC13" s="63"/>
      <c r="AMD13" s="63"/>
      <c r="AME13" s="63"/>
      <c r="AMF13" s="63"/>
      <c r="AMG13" s="63"/>
      <c r="AMH13" s="63"/>
      <c r="AMI13" s="63"/>
      <c r="AMJ13" s="63"/>
      <c r="AMK13" s="63"/>
      <c r="AML13" s="63"/>
      <c r="AMM13" s="63"/>
      <c r="AMN13" s="63"/>
      <c r="AMO13" s="63"/>
      <c r="AMP13" s="63"/>
      <c r="AMQ13" s="63"/>
      <c r="AMR13" s="63"/>
      <c r="AMS13" s="63"/>
      <c r="AMT13" s="63"/>
      <c r="AMU13" s="63"/>
      <c r="AMV13" s="63"/>
      <c r="AMW13" s="63"/>
      <c r="AMX13" s="63"/>
      <c r="AMY13" s="63"/>
      <c r="AMZ13" s="63"/>
      <c r="ANA13" s="63"/>
      <c r="ANB13" s="63"/>
      <c r="ANC13" s="63"/>
      <c r="AND13" s="63"/>
      <c r="ANE13" s="63"/>
      <c r="ANF13" s="63"/>
      <c r="ANG13" s="63"/>
      <c r="ANH13" s="63"/>
      <c r="ANI13" s="63"/>
      <c r="ANJ13" s="63"/>
      <c r="ANK13" s="63"/>
      <c r="ANL13" s="63"/>
      <c r="ANM13" s="63"/>
      <c r="ANN13" s="63"/>
      <c r="ANO13" s="63"/>
      <c r="ANP13" s="63"/>
      <c r="ANQ13" s="63"/>
      <c r="ANR13" s="63"/>
      <c r="ANS13" s="63"/>
      <c r="ANT13" s="63"/>
      <c r="ANU13" s="63"/>
      <c r="ANV13" s="63"/>
      <c r="ANW13" s="63"/>
      <c r="ANX13" s="63"/>
      <c r="ANY13" s="63"/>
      <c r="ANZ13" s="63"/>
      <c r="AOA13" s="63"/>
      <c r="AOB13" s="63"/>
      <c r="AOC13" s="63"/>
      <c r="AOD13" s="63"/>
      <c r="AOE13" s="63"/>
      <c r="AOF13" s="63"/>
      <c r="AOG13" s="63"/>
      <c r="AOH13" s="63"/>
      <c r="AOI13" s="63"/>
      <c r="AOJ13" s="63"/>
      <c r="AOK13" s="63"/>
      <c r="AOL13" s="63"/>
      <c r="AOM13" s="63"/>
      <c r="AON13" s="63"/>
      <c r="AOO13" s="63"/>
      <c r="AOP13" s="63"/>
      <c r="AOQ13" s="63"/>
      <c r="AOR13" s="63"/>
      <c r="AOS13" s="63"/>
      <c r="AOT13" s="63"/>
      <c r="AOU13" s="63"/>
      <c r="AOV13" s="63"/>
      <c r="AOW13" s="63"/>
      <c r="AOX13" s="63"/>
      <c r="AOY13" s="63"/>
      <c r="AOZ13" s="63"/>
      <c r="APA13" s="63"/>
      <c r="APB13" s="63"/>
      <c r="APC13" s="63"/>
      <c r="APD13" s="63"/>
      <c r="APE13" s="63"/>
      <c r="APF13" s="63"/>
      <c r="APG13" s="63"/>
      <c r="APH13" s="63"/>
      <c r="API13" s="63"/>
      <c r="APJ13" s="63"/>
      <c r="APK13" s="63"/>
      <c r="APL13" s="63"/>
      <c r="APM13" s="63"/>
      <c r="APN13" s="63"/>
      <c r="APO13" s="63"/>
      <c r="APP13" s="63"/>
      <c r="APQ13" s="63"/>
      <c r="APR13" s="63"/>
      <c r="APS13" s="63"/>
      <c r="APT13" s="63"/>
      <c r="APU13" s="63"/>
      <c r="APV13" s="63"/>
      <c r="APW13" s="63"/>
      <c r="APX13" s="63"/>
      <c r="APY13" s="63"/>
      <c r="APZ13" s="63"/>
      <c r="AQA13" s="63"/>
      <c r="AQB13" s="63"/>
      <c r="AQC13" s="63"/>
      <c r="AQD13" s="63"/>
      <c r="AQE13" s="63"/>
      <c r="AQF13" s="63"/>
      <c r="AQG13" s="63"/>
      <c r="AQH13" s="63"/>
      <c r="AQI13" s="63"/>
      <c r="AQJ13" s="63"/>
      <c r="AQK13" s="63"/>
      <c r="AQL13" s="63"/>
      <c r="AQM13" s="63"/>
      <c r="AQN13" s="63"/>
      <c r="AQO13" s="63"/>
      <c r="AQP13" s="63"/>
      <c r="AQQ13" s="63"/>
      <c r="AQR13" s="63"/>
      <c r="AQS13" s="63"/>
      <c r="AQT13" s="63"/>
      <c r="AQU13" s="63"/>
      <c r="AQV13" s="63"/>
      <c r="AQW13" s="63"/>
      <c r="AQX13" s="63"/>
      <c r="AQY13" s="63"/>
      <c r="AQZ13" s="63"/>
      <c r="ARA13" s="63"/>
      <c r="ARB13" s="63"/>
      <c r="ARC13" s="63"/>
      <c r="ARD13" s="63"/>
      <c r="ARE13" s="63"/>
      <c r="ARF13" s="63"/>
      <c r="ARG13" s="63"/>
      <c r="ARH13" s="63"/>
      <c r="ARI13" s="63"/>
      <c r="ARJ13" s="63"/>
      <c r="ARK13" s="63"/>
      <c r="ARL13" s="63"/>
      <c r="ARM13" s="63"/>
      <c r="ARN13" s="63"/>
      <c r="ARO13" s="63"/>
      <c r="ARP13" s="63"/>
      <c r="ARQ13" s="63"/>
      <c r="ARR13" s="63"/>
      <c r="ARS13" s="63"/>
      <c r="ART13" s="63"/>
      <c r="ARU13" s="63"/>
      <c r="ARV13" s="63"/>
      <c r="ARW13" s="63"/>
      <c r="ARX13" s="63"/>
      <c r="ARY13" s="63"/>
      <c r="ARZ13" s="63"/>
      <c r="ASA13" s="63"/>
      <c r="ASB13" s="63"/>
      <c r="ASC13" s="63"/>
      <c r="ASD13" s="63"/>
      <c r="ASE13" s="63"/>
      <c r="ASF13" s="63"/>
      <c r="ASG13" s="63"/>
      <c r="ASH13" s="63"/>
      <c r="ASI13" s="63"/>
      <c r="ASJ13" s="63"/>
      <c r="ASK13" s="63"/>
      <c r="ASL13" s="63"/>
      <c r="ASM13" s="63"/>
      <c r="ASN13" s="63"/>
      <c r="ASO13" s="63"/>
      <c r="ASP13" s="63"/>
      <c r="ASQ13" s="63"/>
      <c r="ASR13" s="63"/>
      <c r="ASS13" s="63"/>
      <c r="AST13" s="63"/>
      <c r="ASU13" s="63"/>
      <c r="ASV13" s="63"/>
      <c r="ASW13" s="63"/>
      <c r="ASX13" s="63"/>
      <c r="ASY13" s="63"/>
      <c r="ASZ13" s="63"/>
      <c r="ATA13" s="63"/>
      <c r="ATB13" s="63"/>
      <c r="ATC13" s="63"/>
      <c r="ATD13" s="63"/>
      <c r="ATE13" s="63"/>
      <c r="ATF13" s="63"/>
      <c r="ATG13" s="63"/>
      <c r="ATH13" s="63"/>
      <c r="ATI13" s="63"/>
      <c r="ATJ13" s="63"/>
      <c r="ATK13" s="63"/>
      <c r="ATL13" s="63"/>
      <c r="ATM13" s="63"/>
      <c r="ATN13" s="63"/>
      <c r="ATO13" s="63"/>
      <c r="ATP13" s="63"/>
      <c r="ATQ13" s="63"/>
      <c r="ATR13" s="63"/>
      <c r="ATS13" s="63"/>
      <c r="ATT13" s="63"/>
      <c r="ATU13" s="63"/>
      <c r="ATV13" s="63"/>
      <c r="ATW13" s="63"/>
      <c r="ATX13" s="63"/>
      <c r="ATY13" s="63"/>
      <c r="ATZ13" s="63"/>
      <c r="AUA13" s="63"/>
      <c r="AUB13" s="63"/>
      <c r="AUC13" s="63"/>
      <c r="AUD13" s="63"/>
      <c r="AUE13" s="63"/>
      <c r="AUF13" s="63"/>
      <c r="AUG13" s="63"/>
      <c r="AUH13" s="63"/>
      <c r="AUI13" s="63"/>
      <c r="AUJ13" s="63"/>
      <c r="AUK13" s="63"/>
      <c r="AUL13" s="63"/>
      <c r="AUM13" s="63"/>
      <c r="AUN13" s="63"/>
      <c r="AUO13" s="63"/>
      <c r="AUP13" s="63"/>
      <c r="AUQ13" s="63"/>
      <c r="AUR13" s="63"/>
      <c r="AUS13" s="63"/>
      <c r="AUT13" s="63"/>
      <c r="AUU13" s="63"/>
      <c r="AUV13" s="63"/>
      <c r="AUW13" s="63"/>
      <c r="AUX13" s="63"/>
      <c r="AUY13" s="63"/>
      <c r="AUZ13" s="63"/>
      <c r="AVA13" s="63"/>
      <c r="AVB13" s="63"/>
      <c r="AVC13" s="63"/>
      <c r="AVD13" s="63"/>
      <c r="AVE13" s="63"/>
      <c r="AVF13" s="63"/>
      <c r="AVG13" s="63"/>
      <c r="AVH13" s="63"/>
      <c r="AVI13" s="63"/>
      <c r="AVJ13" s="63"/>
      <c r="AVK13" s="63"/>
      <c r="AVL13" s="63"/>
      <c r="AVM13" s="63"/>
      <c r="AVN13" s="63"/>
      <c r="AVO13" s="63"/>
      <c r="AVP13" s="63"/>
      <c r="AVQ13" s="63"/>
      <c r="AVR13" s="63"/>
      <c r="AVS13" s="63"/>
      <c r="AVT13" s="63"/>
      <c r="AVU13" s="63"/>
      <c r="AVV13" s="63"/>
      <c r="AVW13" s="63"/>
      <c r="AVX13" s="63"/>
      <c r="AVY13" s="63"/>
      <c r="AVZ13" s="63"/>
      <c r="AWA13" s="63"/>
      <c r="AWB13" s="63"/>
      <c r="AWC13" s="63"/>
      <c r="AWD13" s="63"/>
      <c r="AWE13" s="63"/>
      <c r="AWF13" s="63"/>
      <c r="AWG13" s="63"/>
      <c r="AWH13" s="63"/>
      <c r="AWI13" s="63"/>
      <c r="AWJ13" s="63"/>
      <c r="AWK13" s="63"/>
      <c r="AWL13" s="63"/>
      <c r="AWM13" s="63"/>
      <c r="AWN13" s="63"/>
      <c r="AWO13" s="63"/>
      <c r="AWP13" s="63"/>
      <c r="AWQ13" s="63"/>
      <c r="AWR13" s="63"/>
      <c r="AWS13" s="63"/>
      <c r="AWT13" s="63"/>
      <c r="AWU13" s="63"/>
      <c r="AWV13" s="63"/>
      <c r="AWW13" s="63"/>
      <c r="AWX13" s="63"/>
      <c r="AWY13" s="63"/>
      <c r="AWZ13" s="63"/>
      <c r="AXA13" s="63"/>
      <c r="AXB13" s="63"/>
      <c r="AXC13" s="63"/>
      <c r="AXD13" s="63"/>
      <c r="AXE13" s="63"/>
      <c r="AXF13" s="63"/>
      <c r="AXG13" s="63"/>
      <c r="AXH13" s="63"/>
      <c r="AXI13" s="63"/>
      <c r="AXJ13" s="63"/>
      <c r="AXK13" s="63"/>
      <c r="AXL13" s="63"/>
      <c r="AXM13" s="63"/>
      <c r="AXN13" s="63"/>
      <c r="AXO13" s="63"/>
      <c r="AXP13" s="63"/>
      <c r="AXQ13" s="63"/>
      <c r="AXR13" s="63"/>
      <c r="AXS13" s="63"/>
      <c r="AXT13" s="63"/>
      <c r="AXU13" s="63"/>
      <c r="AXV13" s="63"/>
      <c r="AXW13" s="63"/>
      <c r="AXX13" s="63"/>
      <c r="AXY13" s="63"/>
      <c r="AXZ13" s="63"/>
      <c r="AYA13" s="63"/>
      <c r="AYB13" s="63"/>
      <c r="AYC13" s="63"/>
      <c r="AYD13" s="63"/>
      <c r="AYE13" s="63"/>
      <c r="AYF13" s="63"/>
      <c r="AYG13" s="63"/>
      <c r="AYH13" s="63"/>
      <c r="AYI13" s="63"/>
      <c r="AYJ13" s="63"/>
      <c r="AYK13" s="63"/>
      <c r="AYL13" s="63"/>
      <c r="AYM13" s="63"/>
      <c r="AYN13" s="63"/>
      <c r="AYO13" s="63"/>
      <c r="AYP13" s="63"/>
      <c r="AYQ13" s="63"/>
      <c r="AYR13" s="63"/>
      <c r="AYS13" s="63"/>
      <c r="AYT13" s="63"/>
      <c r="AYU13" s="63"/>
      <c r="AYV13" s="63"/>
      <c r="AYW13" s="63"/>
      <c r="AYX13" s="63"/>
      <c r="AYY13" s="63"/>
      <c r="AYZ13" s="63"/>
      <c r="AZA13" s="63"/>
      <c r="AZB13" s="63"/>
      <c r="AZC13" s="63"/>
      <c r="AZD13" s="63"/>
      <c r="AZE13" s="63"/>
      <c r="AZF13" s="63"/>
      <c r="AZG13" s="63"/>
      <c r="AZH13" s="63"/>
      <c r="AZI13" s="63"/>
      <c r="AZJ13" s="63"/>
      <c r="AZK13" s="63"/>
      <c r="AZL13" s="63"/>
      <c r="AZM13" s="63"/>
      <c r="AZN13" s="63"/>
      <c r="AZO13" s="63"/>
      <c r="AZP13" s="63"/>
      <c r="AZQ13" s="63"/>
      <c r="AZR13" s="63"/>
      <c r="AZS13" s="63"/>
      <c r="AZT13" s="63"/>
      <c r="AZU13" s="63"/>
      <c r="AZV13" s="63"/>
      <c r="AZW13" s="63"/>
      <c r="AZX13" s="63"/>
      <c r="AZY13" s="63"/>
      <c r="AZZ13" s="63"/>
      <c r="BAA13" s="63"/>
      <c r="BAB13" s="63"/>
      <c r="BAC13" s="63"/>
      <c r="BAD13" s="63"/>
      <c r="BAE13" s="63"/>
      <c r="BAF13" s="63"/>
      <c r="BAG13" s="63"/>
      <c r="BAH13" s="63"/>
      <c r="BAI13" s="63"/>
      <c r="BAJ13" s="63"/>
      <c r="BAK13" s="63"/>
      <c r="BAL13" s="63"/>
      <c r="BAM13" s="63"/>
      <c r="BAN13" s="63"/>
      <c r="BAO13" s="63"/>
      <c r="BAP13" s="63"/>
      <c r="BAQ13" s="63"/>
      <c r="BAR13" s="63"/>
      <c r="BAS13" s="63"/>
      <c r="BAT13" s="63"/>
      <c r="BAU13" s="63"/>
      <c r="BAV13" s="63"/>
      <c r="BAW13" s="63"/>
      <c r="BAX13" s="63"/>
      <c r="BAY13" s="63"/>
      <c r="BAZ13" s="63"/>
      <c r="BBA13" s="63"/>
      <c r="BBB13" s="63"/>
      <c r="BBC13" s="63"/>
      <c r="BBD13" s="63"/>
      <c r="BBE13" s="63"/>
      <c r="BBF13" s="63"/>
      <c r="BBG13" s="63"/>
      <c r="BBH13" s="63"/>
      <c r="BBI13" s="63"/>
      <c r="BBJ13" s="63"/>
      <c r="BBK13" s="63"/>
      <c r="BBL13" s="63"/>
      <c r="BBM13" s="63"/>
      <c r="BBN13" s="63"/>
      <c r="BBO13" s="63"/>
      <c r="BBP13" s="63"/>
      <c r="BBQ13" s="63"/>
      <c r="BBR13" s="63"/>
      <c r="BBS13" s="63"/>
      <c r="BBT13" s="63"/>
      <c r="BBU13" s="63"/>
      <c r="BBV13" s="63"/>
      <c r="BBW13" s="63"/>
      <c r="BBX13" s="63"/>
      <c r="BBY13" s="63"/>
      <c r="BBZ13" s="63"/>
      <c r="BCA13" s="63"/>
      <c r="BCB13" s="63"/>
      <c r="BCC13" s="63"/>
      <c r="BCD13" s="63"/>
      <c r="BCE13" s="63"/>
      <c r="BCF13" s="63"/>
      <c r="BCG13" s="63"/>
      <c r="BCH13" s="63"/>
      <c r="BCI13" s="63"/>
      <c r="BCJ13" s="63"/>
      <c r="BCK13" s="63"/>
      <c r="BCL13" s="63"/>
      <c r="BCM13" s="63"/>
      <c r="BCN13" s="63"/>
      <c r="BCO13" s="63"/>
      <c r="BCP13" s="63"/>
      <c r="BCQ13" s="63"/>
      <c r="BCR13" s="63"/>
      <c r="BCS13" s="63"/>
      <c r="BCT13" s="63"/>
      <c r="BCU13" s="63"/>
      <c r="BCV13" s="63"/>
      <c r="BCW13" s="63"/>
      <c r="BCX13" s="63"/>
      <c r="BCY13" s="63"/>
      <c r="BCZ13" s="63"/>
      <c r="BDA13" s="63"/>
      <c r="BDB13" s="63"/>
      <c r="BDC13" s="63"/>
      <c r="BDD13" s="63"/>
      <c r="BDE13" s="63"/>
      <c r="BDF13" s="63"/>
      <c r="BDG13" s="63"/>
      <c r="BDH13" s="63"/>
      <c r="BDI13" s="63"/>
      <c r="BDJ13" s="63"/>
      <c r="BDK13" s="63"/>
      <c r="BDL13" s="63"/>
      <c r="BDM13" s="63"/>
      <c r="BDN13" s="63"/>
      <c r="BDO13" s="63"/>
      <c r="BDP13" s="63"/>
      <c r="BDQ13" s="63"/>
      <c r="BDR13" s="63"/>
      <c r="BDS13" s="63"/>
      <c r="BDT13" s="63"/>
      <c r="BDU13" s="63"/>
      <c r="BDV13" s="63"/>
      <c r="BDW13" s="63"/>
      <c r="BDX13" s="63"/>
      <c r="BDY13" s="63"/>
      <c r="BDZ13" s="63"/>
      <c r="BEA13" s="63"/>
      <c r="BEB13" s="63"/>
      <c r="BEC13" s="63"/>
      <c r="BED13" s="63"/>
      <c r="BEE13" s="63"/>
      <c r="BEF13" s="63"/>
      <c r="BEG13" s="63"/>
      <c r="BEH13" s="63"/>
      <c r="BEI13" s="63"/>
      <c r="BEJ13" s="63"/>
      <c r="BEK13" s="63"/>
      <c r="BEL13" s="63"/>
      <c r="BEM13" s="63"/>
      <c r="BEN13" s="63"/>
      <c r="BEO13" s="63"/>
      <c r="BEP13" s="63"/>
      <c r="BEQ13" s="63"/>
      <c r="BER13" s="63"/>
      <c r="BES13" s="63"/>
      <c r="BET13" s="63"/>
      <c r="BEU13" s="63"/>
      <c r="BEV13" s="63"/>
      <c r="BEW13" s="63"/>
      <c r="BEX13" s="63"/>
      <c r="BEY13" s="63"/>
      <c r="BEZ13" s="63"/>
      <c r="BFA13" s="63"/>
      <c r="BFB13" s="63"/>
      <c r="BFC13" s="63"/>
      <c r="BFD13" s="63"/>
      <c r="BFE13" s="63"/>
      <c r="BFF13" s="63"/>
      <c r="BFG13" s="63"/>
      <c r="BFH13" s="63"/>
      <c r="BFI13" s="63"/>
      <c r="BFJ13" s="63"/>
      <c r="BFK13" s="63"/>
      <c r="BFL13" s="63"/>
      <c r="BFM13" s="63"/>
      <c r="BFN13" s="63"/>
      <c r="BFO13" s="63"/>
      <c r="BFP13" s="63"/>
      <c r="BFQ13" s="63"/>
      <c r="BFR13" s="63"/>
      <c r="BFS13" s="63"/>
      <c r="BFT13" s="63"/>
      <c r="BFU13" s="63"/>
      <c r="BFV13" s="63"/>
      <c r="BFW13" s="63"/>
      <c r="BFX13" s="63"/>
      <c r="BFY13" s="63"/>
      <c r="BFZ13" s="63"/>
      <c r="BGA13" s="63"/>
      <c r="BGB13" s="63"/>
      <c r="BGC13" s="63"/>
      <c r="BGD13" s="63"/>
      <c r="BGE13" s="63"/>
      <c r="BGF13" s="63"/>
      <c r="BGG13" s="63"/>
      <c r="BGH13" s="63"/>
      <c r="BGI13" s="63"/>
      <c r="BGJ13" s="63"/>
      <c r="BGK13" s="63"/>
      <c r="BGL13" s="63"/>
      <c r="BGM13" s="63"/>
      <c r="BGN13" s="63"/>
      <c r="BGO13" s="63"/>
      <c r="BGP13" s="63"/>
      <c r="BGQ13" s="63"/>
      <c r="BGR13" s="63"/>
      <c r="BGS13" s="63"/>
      <c r="BGT13" s="63"/>
      <c r="BGU13" s="63"/>
      <c r="BGV13" s="63"/>
      <c r="BGW13" s="63"/>
      <c r="BGX13" s="63"/>
      <c r="BGY13" s="63"/>
      <c r="BGZ13" s="63"/>
      <c r="BHA13" s="63"/>
      <c r="BHB13" s="63"/>
      <c r="BHC13" s="63"/>
      <c r="BHD13" s="63"/>
      <c r="BHE13" s="63"/>
      <c r="BHF13" s="63"/>
      <c r="BHG13" s="63"/>
      <c r="BHH13" s="63"/>
      <c r="BHI13" s="63"/>
      <c r="BHJ13" s="63"/>
      <c r="BHK13" s="63"/>
      <c r="BHL13" s="63"/>
      <c r="BHM13" s="63"/>
      <c r="BHN13" s="63"/>
      <c r="BHO13" s="63"/>
      <c r="BHP13" s="63"/>
      <c r="BHQ13" s="63"/>
      <c r="BHR13" s="63"/>
      <c r="BHS13" s="63"/>
      <c r="BHT13" s="63"/>
      <c r="BHU13" s="63"/>
      <c r="BHV13" s="63"/>
      <c r="BHW13" s="63"/>
      <c r="BHX13" s="63"/>
      <c r="BHY13" s="63"/>
      <c r="BHZ13" s="63"/>
      <c r="BIA13" s="63"/>
      <c r="BIB13" s="63"/>
      <c r="BIC13" s="63"/>
      <c r="BID13" s="63"/>
      <c r="BIE13" s="63"/>
      <c r="BIF13" s="63"/>
      <c r="BIG13" s="63"/>
      <c r="BIH13" s="63"/>
      <c r="BII13" s="63"/>
      <c r="BIJ13" s="63"/>
      <c r="BIK13" s="63"/>
      <c r="BIL13" s="63"/>
      <c r="BIM13" s="63"/>
      <c r="BIN13" s="63"/>
      <c r="BIO13" s="63"/>
      <c r="BIP13" s="63"/>
      <c r="BIQ13" s="63"/>
      <c r="BIR13" s="63"/>
      <c r="BIS13" s="63"/>
      <c r="BIT13" s="63"/>
      <c r="BIU13" s="63"/>
      <c r="BIV13" s="63"/>
      <c r="BIW13" s="63"/>
      <c r="BIX13" s="63"/>
      <c r="BIY13" s="63"/>
      <c r="BIZ13" s="63"/>
      <c r="BJA13" s="63"/>
      <c r="BJB13" s="63"/>
      <c r="BJC13" s="63"/>
      <c r="BJD13" s="63"/>
      <c r="BJE13" s="63"/>
      <c r="BJF13" s="63"/>
      <c r="BJG13" s="63"/>
      <c r="BJH13" s="63"/>
      <c r="BJI13" s="63"/>
      <c r="BJJ13" s="63"/>
      <c r="BJK13" s="63"/>
      <c r="BJL13" s="63"/>
      <c r="BJM13" s="63"/>
      <c r="BJN13" s="63"/>
      <c r="BJO13" s="63"/>
      <c r="BJP13" s="63"/>
      <c r="BJQ13" s="63"/>
      <c r="BJR13" s="63"/>
      <c r="BJS13" s="63"/>
      <c r="BJT13" s="63"/>
      <c r="BJU13" s="63"/>
      <c r="BJV13" s="63"/>
      <c r="BJW13" s="63"/>
      <c r="BJX13" s="63"/>
      <c r="BJY13" s="63"/>
      <c r="BJZ13" s="63"/>
      <c r="BKA13" s="63"/>
      <c r="BKB13" s="63"/>
      <c r="BKC13" s="63"/>
      <c r="BKD13" s="63"/>
      <c r="BKE13" s="63"/>
      <c r="BKF13" s="63"/>
      <c r="BKG13" s="63"/>
      <c r="BKH13" s="63"/>
      <c r="BKI13" s="63"/>
      <c r="BKJ13" s="63"/>
      <c r="BKK13" s="63"/>
      <c r="BKL13" s="63"/>
      <c r="BKM13" s="63"/>
      <c r="BKN13" s="63"/>
      <c r="BKO13" s="63"/>
      <c r="BKP13" s="63"/>
      <c r="BKQ13" s="63"/>
      <c r="BKR13" s="63"/>
      <c r="BKS13" s="63"/>
      <c r="BKT13" s="63"/>
      <c r="BKU13" s="63"/>
      <c r="BKV13" s="63"/>
      <c r="BKW13" s="63"/>
      <c r="BKX13" s="63"/>
      <c r="BKY13" s="63"/>
      <c r="BKZ13" s="63"/>
      <c r="BLA13" s="63"/>
      <c r="BLB13" s="63"/>
      <c r="BLC13" s="63"/>
      <c r="BLD13" s="63"/>
      <c r="BLE13" s="63"/>
      <c r="BLF13" s="63"/>
      <c r="BLG13" s="63"/>
      <c r="BLH13" s="63"/>
      <c r="BLI13" s="63"/>
      <c r="BLJ13" s="63"/>
      <c r="BLK13" s="63"/>
      <c r="BLL13" s="63"/>
      <c r="BLM13" s="63"/>
    </row>
    <row r="14" spans="1:1677" s="1" customFormat="1" ht="15" hidden="1" customHeight="1" x14ac:dyDescent="0.25">
      <c r="A14" s="270" t="s">
        <v>45</v>
      </c>
      <c r="B14" s="271" t="s">
        <v>56</v>
      </c>
      <c r="C14" s="272" t="s">
        <v>1733</v>
      </c>
      <c r="D14" s="273" t="s">
        <v>1734</v>
      </c>
      <c r="E14" s="273" t="s">
        <v>1785</v>
      </c>
      <c r="F14" s="272" t="s">
        <v>172</v>
      </c>
      <c r="G14" s="274">
        <v>25</v>
      </c>
      <c r="H14" s="275">
        <v>1.2</v>
      </c>
      <c r="I14" s="276">
        <v>44778</v>
      </c>
      <c r="J14" s="276">
        <v>44781</v>
      </c>
      <c r="K14" s="276">
        <v>44782</v>
      </c>
      <c r="L14" s="277" t="s">
        <v>1732</v>
      </c>
      <c r="M14" s="278">
        <v>44795</v>
      </c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  <c r="IX14" s="63"/>
      <c r="IY14" s="63"/>
      <c r="IZ14" s="63"/>
      <c r="JA14" s="63"/>
      <c r="JB14" s="63"/>
      <c r="JC14" s="63"/>
      <c r="JD14" s="63"/>
      <c r="JE14" s="63"/>
      <c r="JF14" s="63"/>
      <c r="JG14" s="63"/>
      <c r="JH14" s="63"/>
      <c r="JI14" s="63"/>
      <c r="JJ14" s="63"/>
      <c r="JK14" s="63"/>
      <c r="JL14" s="63"/>
      <c r="JM14" s="63"/>
      <c r="JN14" s="63"/>
      <c r="JO14" s="63"/>
      <c r="JP14" s="63"/>
      <c r="JQ14" s="63"/>
      <c r="JR14" s="63"/>
      <c r="JS14" s="63"/>
      <c r="JT14" s="63"/>
      <c r="JU14" s="63"/>
      <c r="JV14" s="63"/>
      <c r="JW14" s="63"/>
      <c r="JX14" s="63"/>
      <c r="JY14" s="63"/>
      <c r="JZ14" s="63"/>
      <c r="KA14" s="63"/>
      <c r="KB14" s="63"/>
      <c r="KC14" s="63"/>
      <c r="KD14" s="63"/>
      <c r="KE14" s="63"/>
      <c r="KF14" s="63"/>
      <c r="KG14" s="63"/>
      <c r="KH14" s="63"/>
      <c r="KI14" s="63"/>
      <c r="KJ14" s="63"/>
      <c r="KK14" s="63"/>
      <c r="KL14" s="63"/>
      <c r="KM14" s="63"/>
      <c r="KN14" s="63"/>
      <c r="KO14" s="63"/>
      <c r="KP14" s="63"/>
      <c r="KQ14" s="63"/>
      <c r="KR14" s="63"/>
      <c r="KS14" s="63"/>
      <c r="KT14" s="63"/>
      <c r="KU14" s="63"/>
      <c r="KV14" s="63"/>
      <c r="KW14" s="63"/>
      <c r="KX14" s="63"/>
      <c r="KY14" s="63"/>
      <c r="KZ14" s="63"/>
      <c r="LA14" s="63"/>
      <c r="LB14" s="63"/>
      <c r="LC14" s="63"/>
      <c r="LD14" s="63"/>
      <c r="LE14" s="63"/>
      <c r="LF14" s="63"/>
      <c r="LG14" s="63"/>
      <c r="LH14" s="63"/>
      <c r="LI14" s="63"/>
      <c r="LJ14" s="63"/>
      <c r="LK14" s="63"/>
      <c r="LL14" s="63"/>
      <c r="LM14" s="63"/>
      <c r="LN14" s="63"/>
      <c r="LO14" s="63"/>
      <c r="LP14" s="63"/>
      <c r="LQ14" s="63"/>
      <c r="LR14" s="63"/>
      <c r="LS14" s="63"/>
      <c r="LT14" s="63"/>
      <c r="LU14" s="63"/>
      <c r="LV14" s="63"/>
      <c r="LW14" s="63"/>
      <c r="LX14" s="63"/>
      <c r="LY14" s="63"/>
      <c r="LZ14" s="63"/>
      <c r="MA14" s="63"/>
      <c r="MB14" s="63"/>
      <c r="MC14" s="63"/>
      <c r="MD14" s="63"/>
      <c r="ME14" s="63"/>
      <c r="MF14" s="63"/>
      <c r="MG14" s="63"/>
      <c r="MH14" s="63"/>
      <c r="MI14" s="63"/>
      <c r="MJ14" s="63"/>
      <c r="MK14" s="63"/>
      <c r="ML14" s="63"/>
      <c r="MM14" s="63"/>
      <c r="MN14" s="63"/>
      <c r="MO14" s="63"/>
      <c r="MP14" s="63"/>
      <c r="MQ14" s="63"/>
      <c r="MR14" s="63"/>
      <c r="MS14" s="63"/>
      <c r="MT14" s="63"/>
      <c r="MU14" s="63"/>
      <c r="MV14" s="63"/>
      <c r="MW14" s="63"/>
      <c r="MX14" s="63"/>
      <c r="MY14" s="63"/>
      <c r="MZ14" s="63"/>
      <c r="NA14" s="63"/>
      <c r="NB14" s="63"/>
      <c r="NC14" s="63"/>
      <c r="ND14" s="63"/>
      <c r="NE14" s="63"/>
      <c r="NF14" s="63"/>
      <c r="NG14" s="63"/>
      <c r="NH14" s="63"/>
      <c r="NI14" s="63"/>
      <c r="NJ14" s="63"/>
      <c r="NK14" s="63"/>
      <c r="NL14" s="63"/>
      <c r="NM14" s="63"/>
      <c r="NN14" s="63"/>
      <c r="NO14" s="63"/>
      <c r="NP14" s="63"/>
      <c r="NQ14" s="63"/>
      <c r="NR14" s="63"/>
      <c r="NS14" s="63"/>
      <c r="NT14" s="63"/>
      <c r="NU14" s="63"/>
      <c r="NV14" s="63"/>
      <c r="NW14" s="63"/>
      <c r="NX14" s="63"/>
      <c r="NY14" s="63"/>
      <c r="NZ14" s="63"/>
      <c r="OA14" s="63"/>
      <c r="OB14" s="63"/>
      <c r="OC14" s="63"/>
      <c r="OD14" s="63"/>
      <c r="OE14" s="63"/>
      <c r="OF14" s="63"/>
      <c r="OG14" s="63"/>
      <c r="OH14" s="63"/>
      <c r="OI14" s="63"/>
      <c r="OJ14" s="63"/>
      <c r="OK14" s="63"/>
      <c r="OL14" s="63"/>
      <c r="OM14" s="63"/>
      <c r="ON14" s="63"/>
      <c r="OO14" s="63"/>
      <c r="OP14" s="63"/>
      <c r="OQ14" s="63"/>
      <c r="OR14" s="63"/>
      <c r="OS14" s="63"/>
      <c r="OT14" s="63"/>
      <c r="OU14" s="63"/>
      <c r="OV14" s="63"/>
      <c r="OW14" s="63"/>
      <c r="OX14" s="63"/>
      <c r="OY14" s="63"/>
      <c r="OZ14" s="63"/>
      <c r="PA14" s="63"/>
      <c r="PB14" s="63"/>
      <c r="PC14" s="63"/>
      <c r="PD14" s="63"/>
      <c r="PE14" s="63"/>
      <c r="PF14" s="63"/>
      <c r="PG14" s="63"/>
      <c r="PH14" s="63"/>
      <c r="PI14" s="63"/>
      <c r="PJ14" s="63"/>
      <c r="PK14" s="63"/>
      <c r="PL14" s="63"/>
      <c r="PM14" s="63"/>
      <c r="PN14" s="63"/>
      <c r="PO14" s="63"/>
      <c r="PP14" s="63"/>
      <c r="PQ14" s="63"/>
      <c r="PR14" s="63"/>
      <c r="PS14" s="63"/>
      <c r="PT14" s="63"/>
      <c r="PU14" s="63"/>
      <c r="PV14" s="63"/>
      <c r="PW14" s="63"/>
      <c r="PX14" s="63"/>
      <c r="PY14" s="63"/>
      <c r="PZ14" s="63"/>
      <c r="QA14" s="63"/>
      <c r="QB14" s="63"/>
      <c r="QC14" s="63"/>
      <c r="QD14" s="63"/>
      <c r="QE14" s="63"/>
      <c r="QF14" s="63"/>
      <c r="QG14" s="63"/>
      <c r="QH14" s="63"/>
      <c r="QI14" s="63"/>
      <c r="QJ14" s="63"/>
      <c r="QK14" s="63"/>
      <c r="QL14" s="63"/>
      <c r="QM14" s="63"/>
      <c r="QN14" s="63"/>
      <c r="QO14" s="63"/>
      <c r="QP14" s="63"/>
      <c r="QQ14" s="63"/>
      <c r="QR14" s="63"/>
      <c r="QS14" s="63"/>
      <c r="QT14" s="63"/>
      <c r="QU14" s="63"/>
      <c r="QV14" s="63"/>
      <c r="QW14" s="63"/>
      <c r="QX14" s="63"/>
      <c r="QY14" s="63"/>
      <c r="QZ14" s="63"/>
      <c r="RA14" s="63"/>
      <c r="RB14" s="63"/>
      <c r="RC14" s="63"/>
      <c r="RD14" s="63"/>
      <c r="RE14" s="63"/>
      <c r="RF14" s="63"/>
      <c r="RG14" s="63"/>
      <c r="RH14" s="63"/>
      <c r="RI14" s="63"/>
      <c r="RJ14" s="63"/>
      <c r="RK14" s="63"/>
      <c r="RL14" s="63"/>
      <c r="RM14" s="63"/>
      <c r="RN14" s="63"/>
      <c r="RO14" s="63"/>
      <c r="RP14" s="63"/>
      <c r="RQ14" s="63"/>
      <c r="RR14" s="63"/>
      <c r="RS14" s="63"/>
      <c r="RT14" s="63"/>
      <c r="RU14" s="63"/>
      <c r="RV14" s="63"/>
      <c r="RW14" s="63"/>
      <c r="RX14" s="63"/>
      <c r="RY14" s="63"/>
      <c r="RZ14" s="63"/>
      <c r="SA14" s="63"/>
      <c r="SB14" s="63"/>
      <c r="SC14" s="63"/>
      <c r="SD14" s="63"/>
      <c r="SE14" s="63"/>
      <c r="SF14" s="63"/>
      <c r="SG14" s="63"/>
      <c r="SH14" s="63"/>
      <c r="SI14" s="63"/>
      <c r="SJ14" s="63"/>
      <c r="SK14" s="63"/>
      <c r="SL14" s="63"/>
      <c r="SM14" s="63"/>
      <c r="SN14" s="63"/>
      <c r="SO14" s="63"/>
      <c r="SP14" s="63"/>
      <c r="SQ14" s="63"/>
      <c r="SR14" s="63"/>
      <c r="SS14" s="63"/>
      <c r="ST14" s="63"/>
      <c r="SU14" s="63"/>
      <c r="SV14" s="63"/>
      <c r="SW14" s="63"/>
      <c r="SX14" s="63"/>
      <c r="SY14" s="63"/>
      <c r="SZ14" s="63"/>
      <c r="TA14" s="63"/>
      <c r="TB14" s="63"/>
      <c r="TC14" s="63"/>
      <c r="TD14" s="63"/>
      <c r="TE14" s="63"/>
      <c r="TF14" s="63"/>
      <c r="TG14" s="63"/>
      <c r="TH14" s="63"/>
      <c r="TI14" s="63"/>
      <c r="TJ14" s="63"/>
      <c r="TK14" s="63"/>
      <c r="TL14" s="63"/>
      <c r="TM14" s="63"/>
      <c r="TN14" s="63"/>
      <c r="TO14" s="63"/>
      <c r="TP14" s="63"/>
      <c r="TQ14" s="63"/>
      <c r="TR14" s="63"/>
      <c r="TS14" s="63"/>
      <c r="TT14" s="63"/>
      <c r="TU14" s="63"/>
      <c r="TV14" s="63"/>
      <c r="TW14" s="63"/>
      <c r="TX14" s="63"/>
      <c r="TY14" s="63"/>
      <c r="TZ14" s="63"/>
      <c r="UA14" s="63"/>
      <c r="UB14" s="63"/>
      <c r="UC14" s="63"/>
      <c r="UD14" s="63"/>
      <c r="UE14" s="63"/>
      <c r="UF14" s="63"/>
      <c r="UG14" s="63"/>
      <c r="UH14" s="63"/>
      <c r="UI14" s="63"/>
      <c r="UJ14" s="63"/>
      <c r="UK14" s="63"/>
      <c r="UL14" s="63"/>
      <c r="UM14" s="63"/>
      <c r="UN14" s="63"/>
      <c r="UO14" s="63"/>
      <c r="UP14" s="63"/>
      <c r="UQ14" s="63"/>
      <c r="UR14" s="63"/>
      <c r="US14" s="63"/>
      <c r="UT14" s="63"/>
      <c r="UU14" s="63"/>
      <c r="UV14" s="63"/>
      <c r="UW14" s="63"/>
      <c r="UX14" s="63"/>
      <c r="UY14" s="63"/>
      <c r="UZ14" s="63"/>
      <c r="VA14" s="63"/>
      <c r="VB14" s="63"/>
      <c r="VC14" s="63"/>
      <c r="VD14" s="63"/>
      <c r="VE14" s="63"/>
      <c r="VF14" s="63"/>
      <c r="VG14" s="63"/>
      <c r="VH14" s="63"/>
      <c r="VI14" s="63"/>
      <c r="VJ14" s="63"/>
      <c r="VK14" s="63"/>
      <c r="VL14" s="63"/>
      <c r="VM14" s="63"/>
      <c r="VN14" s="63"/>
      <c r="VO14" s="63"/>
      <c r="VP14" s="63"/>
      <c r="VQ14" s="63"/>
      <c r="VR14" s="63"/>
      <c r="VS14" s="63"/>
      <c r="VT14" s="63"/>
      <c r="VU14" s="63"/>
      <c r="VV14" s="63"/>
      <c r="VW14" s="63"/>
      <c r="VX14" s="63"/>
      <c r="VY14" s="63"/>
      <c r="VZ14" s="63"/>
      <c r="WA14" s="63"/>
      <c r="WB14" s="63"/>
      <c r="WC14" s="63"/>
      <c r="WD14" s="63"/>
      <c r="WE14" s="63"/>
      <c r="WF14" s="63"/>
      <c r="WG14" s="63"/>
      <c r="WH14" s="63"/>
      <c r="WI14" s="63"/>
      <c r="WJ14" s="63"/>
      <c r="WK14" s="63"/>
      <c r="WL14" s="63"/>
      <c r="WM14" s="63"/>
      <c r="WN14" s="63"/>
      <c r="WO14" s="63"/>
      <c r="WP14" s="63"/>
      <c r="WQ14" s="63"/>
      <c r="WR14" s="63"/>
      <c r="WS14" s="63"/>
      <c r="WT14" s="63"/>
      <c r="WU14" s="63"/>
      <c r="WV14" s="63"/>
      <c r="WW14" s="63"/>
      <c r="WX14" s="63"/>
      <c r="WY14" s="63"/>
      <c r="WZ14" s="63"/>
      <c r="XA14" s="63"/>
      <c r="XB14" s="63"/>
      <c r="XC14" s="63"/>
      <c r="XD14" s="63"/>
      <c r="XE14" s="63"/>
      <c r="XF14" s="63"/>
      <c r="XG14" s="63"/>
      <c r="XH14" s="63"/>
      <c r="XI14" s="63"/>
      <c r="XJ14" s="63"/>
      <c r="XK14" s="63"/>
      <c r="XL14" s="63"/>
      <c r="XM14" s="63"/>
      <c r="XN14" s="63"/>
      <c r="XO14" s="63"/>
      <c r="XP14" s="63"/>
      <c r="XQ14" s="63"/>
      <c r="XR14" s="63"/>
      <c r="XS14" s="63"/>
      <c r="XT14" s="63"/>
      <c r="XU14" s="63"/>
      <c r="XV14" s="63"/>
      <c r="XW14" s="63"/>
      <c r="XX14" s="63"/>
      <c r="XY14" s="63"/>
      <c r="XZ14" s="63"/>
      <c r="YA14" s="63"/>
      <c r="YB14" s="63"/>
      <c r="YC14" s="63"/>
      <c r="YD14" s="63"/>
      <c r="YE14" s="63"/>
      <c r="YF14" s="63"/>
      <c r="YG14" s="63"/>
      <c r="YH14" s="63"/>
      <c r="YI14" s="63"/>
      <c r="YJ14" s="63"/>
      <c r="YK14" s="63"/>
      <c r="YL14" s="63"/>
      <c r="YM14" s="63"/>
      <c r="YN14" s="63"/>
      <c r="YO14" s="63"/>
      <c r="YP14" s="63"/>
      <c r="YQ14" s="63"/>
      <c r="YR14" s="63"/>
      <c r="YS14" s="63"/>
      <c r="YT14" s="63"/>
      <c r="YU14" s="63"/>
      <c r="YV14" s="63"/>
      <c r="YW14" s="63"/>
      <c r="YX14" s="63"/>
      <c r="YY14" s="63"/>
      <c r="YZ14" s="63"/>
      <c r="ZA14" s="63"/>
      <c r="ZB14" s="63"/>
      <c r="ZC14" s="63"/>
      <c r="ZD14" s="63"/>
      <c r="ZE14" s="63"/>
      <c r="ZF14" s="63"/>
      <c r="ZG14" s="63"/>
      <c r="ZH14" s="63"/>
      <c r="ZI14" s="63"/>
      <c r="ZJ14" s="63"/>
      <c r="ZK14" s="63"/>
      <c r="ZL14" s="63"/>
      <c r="ZM14" s="63"/>
      <c r="ZN14" s="63"/>
      <c r="ZO14" s="63"/>
      <c r="ZP14" s="63"/>
      <c r="ZQ14" s="63"/>
      <c r="ZR14" s="63"/>
      <c r="ZS14" s="63"/>
      <c r="ZT14" s="63"/>
      <c r="ZU14" s="63"/>
      <c r="ZV14" s="63"/>
      <c r="ZW14" s="63"/>
      <c r="ZX14" s="63"/>
      <c r="ZY14" s="63"/>
      <c r="ZZ14" s="63"/>
      <c r="AAA14" s="63"/>
      <c r="AAB14" s="63"/>
      <c r="AAC14" s="63"/>
      <c r="AAD14" s="63"/>
      <c r="AAE14" s="63"/>
      <c r="AAF14" s="63"/>
      <c r="AAG14" s="63"/>
      <c r="AAH14" s="63"/>
      <c r="AAI14" s="63"/>
      <c r="AAJ14" s="63"/>
      <c r="AAK14" s="63"/>
      <c r="AAL14" s="63"/>
      <c r="AAM14" s="63"/>
      <c r="AAN14" s="63"/>
      <c r="AAO14" s="63"/>
      <c r="AAP14" s="63"/>
      <c r="AAQ14" s="63"/>
      <c r="AAR14" s="63"/>
      <c r="AAS14" s="63"/>
      <c r="AAT14" s="63"/>
      <c r="AAU14" s="63"/>
      <c r="AAV14" s="63"/>
      <c r="AAW14" s="63"/>
      <c r="AAX14" s="63"/>
      <c r="AAY14" s="63"/>
      <c r="AAZ14" s="63"/>
      <c r="ABA14" s="63"/>
      <c r="ABB14" s="63"/>
      <c r="ABC14" s="63"/>
      <c r="ABD14" s="63"/>
      <c r="ABE14" s="63"/>
      <c r="ABF14" s="63"/>
      <c r="ABG14" s="63"/>
      <c r="ABH14" s="63"/>
      <c r="ABI14" s="63"/>
      <c r="ABJ14" s="63"/>
      <c r="ABK14" s="63"/>
      <c r="ABL14" s="63"/>
      <c r="ABM14" s="63"/>
      <c r="ABN14" s="63"/>
      <c r="ABO14" s="63"/>
      <c r="ABP14" s="63"/>
      <c r="ABQ14" s="63"/>
      <c r="ABR14" s="63"/>
      <c r="ABS14" s="63"/>
      <c r="ABT14" s="63"/>
      <c r="ABU14" s="63"/>
      <c r="ABV14" s="63"/>
      <c r="ABW14" s="63"/>
      <c r="ABX14" s="63"/>
      <c r="ABY14" s="63"/>
      <c r="ABZ14" s="63"/>
      <c r="ACA14" s="63"/>
      <c r="ACB14" s="63"/>
      <c r="ACC14" s="63"/>
      <c r="ACD14" s="63"/>
      <c r="ACE14" s="63"/>
      <c r="ACF14" s="63"/>
      <c r="ACG14" s="63"/>
      <c r="ACH14" s="63"/>
      <c r="ACI14" s="63"/>
      <c r="ACJ14" s="63"/>
      <c r="ACK14" s="63"/>
      <c r="ACL14" s="63"/>
      <c r="ACM14" s="63"/>
      <c r="ACN14" s="63"/>
      <c r="ACO14" s="63"/>
      <c r="ACP14" s="63"/>
      <c r="ACQ14" s="63"/>
      <c r="ACR14" s="63"/>
      <c r="ACS14" s="63"/>
      <c r="ACT14" s="63"/>
      <c r="ACU14" s="63"/>
      <c r="ACV14" s="63"/>
      <c r="ACW14" s="63"/>
      <c r="ACX14" s="63"/>
      <c r="ACY14" s="63"/>
      <c r="ACZ14" s="63"/>
      <c r="ADA14" s="63"/>
      <c r="ADB14" s="63"/>
      <c r="ADC14" s="63"/>
      <c r="ADD14" s="63"/>
      <c r="ADE14" s="63"/>
      <c r="ADF14" s="63"/>
      <c r="ADG14" s="63"/>
      <c r="ADH14" s="63"/>
      <c r="ADI14" s="63"/>
      <c r="ADJ14" s="63"/>
      <c r="ADK14" s="63"/>
      <c r="ADL14" s="63"/>
      <c r="ADM14" s="63"/>
      <c r="ADN14" s="63"/>
      <c r="ADO14" s="63"/>
      <c r="ADP14" s="63"/>
      <c r="ADQ14" s="63"/>
      <c r="ADR14" s="63"/>
      <c r="ADS14" s="63"/>
      <c r="ADT14" s="63"/>
      <c r="ADU14" s="63"/>
      <c r="ADV14" s="63"/>
      <c r="ADW14" s="63"/>
      <c r="ADX14" s="63"/>
      <c r="ADY14" s="63"/>
      <c r="ADZ14" s="63"/>
      <c r="AEA14" s="63"/>
      <c r="AEB14" s="63"/>
      <c r="AEC14" s="63"/>
      <c r="AED14" s="63"/>
      <c r="AEE14" s="63"/>
      <c r="AEF14" s="63"/>
      <c r="AEG14" s="63"/>
      <c r="AEH14" s="63"/>
      <c r="AEI14" s="63"/>
      <c r="AEJ14" s="63"/>
      <c r="AEK14" s="63"/>
      <c r="AEL14" s="63"/>
      <c r="AEM14" s="63"/>
      <c r="AEN14" s="63"/>
      <c r="AEO14" s="63"/>
      <c r="AEP14" s="63"/>
      <c r="AEQ14" s="63"/>
      <c r="AER14" s="63"/>
      <c r="AES14" s="63"/>
      <c r="AET14" s="63"/>
      <c r="AEU14" s="63"/>
      <c r="AEV14" s="63"/>
      <c r="AEW14" s="63"/>
      <c r="AEX14" s="63"/>
      <c r="AEY14" s="63"/>
      <c r="AEZ14" s="63"/>
      <c r="AFA14" s="63"/>
      <c r="AFB14" s="63"/>
      <c r="AFC14" s="63"/>
      <c r="AFD14" s="63"/>
      <c r="AFE14" s="63"/>
      <c r="AFF14" s="63"/>
      <c r="AFG14" s="63"/>
      <c r="AFH14" s="63"/>
      <c r="AFI14" s="63"/>
      <c r="AFJ14" s="63"/>
      <c r="AFK14" s="63"/>
      <c r="AFL14" s="63"/>
      <c r="AFM14" s="63"/>
      <c r="AFN14" s="63"/>
      <c r="AFO14" s="63"/>
      <c r="AFP14" s="63"/>
      <c r="AFQ14" s="63"/>
      <c r="AFR14" s="63"/>
      <c r="AFS14" s="63"/>
      <c r="AFT14" s="63"/>
      <c r="AFU14" s="63"/>
      <c r="AFV14" s="63"/>
      <c r="AFW14" s="63"/>
      <c r="AFX14" s="63"/>
      <c r="AFY14" s="63"/>
      <c r="AFZ14" s="63"/>
      <c r="AGA14" s="63"/>
      <c r="AGB14" s="63"/>
      <c r="AGC14" s="63"/>
      <c r="AGD14" s="63"/>
      <c r="AGE14" s="63"/>
      <c r="AGF14" s="63"/>
      <c r="AGG14" s="63"/>
      <c r="AGH14" s="63"/>
      <c r="AGI14" s="63"/>
      <c r="AGJ14" s="63"/>
      <c r="AGK14" s="63"/>
      <c r="AGL14" s="63"/>
      <c r="AGM14" s="63"/>
      <c r="AGN14" s="63"/>
      <c r="AGO14" s="63"/>
      <c r="AGP14" s="63"/>
      <c r="AGQ14" s="63"/>
      <c r="AGR14" s="63"/>
      <c r="AGS14" s="63"/>
      <c r="AGT14" s="63"/>
      <c r="AGU14" s="63"/>
      <c r="AGV14" s="63"/>
      <c r="AGW14" s="63"/>
      <c r="AGX14" s="63"/>
      <c r="AGY14" s="63"/>
      <c r="AGZ14" s="63"/>
      <c r="AHA14" s="63"/>
      <c r="AHB14" s="63"/>
      <c r="AHC14" s="63"/>
      <c r="AHD14" s="63"/>
      <c r="AHE14" s="63"/>
      <c r="AHF14" s="63"/>
      <c r="AHG14" s="63"/>
      <c r="AHH14" s="63"/>
      <c r="AHI14" s="63"/>
      <c r="AHJ14" s="63"/>
      <c r="AHK14" s="63"/>
      <c r="AHL14" s="63"/>
      <c r="AHM14" s="63"/>
      <c r="AHN14" s="63"/>
      <c r="AHO14" s="63"/>
      <c r="AHP14" s="63"/>
      <c r="AHQ14" s="63"/>
      <c r="AHR14" s="63"/>
      <c r="AHS14" s="63"/>
      <c r="AHT14" s="63"/>
      <c r="AHU14" s="63"/>
      <c r="AHV14" s="63"/>
      <c r="AHW14" s="63"/>
      <c r="AHX14" s="63"/>
      <c r="AHY14" s="63"/>
      <c r="AHZ14" s="63"/>
      <c r="AIA14" s="63"/>
      <c r="AIB14" s="63"/>
      <c r="AIC14" s="63"/>
      <c r="AID14" s="63"/>
      <c r="AIE14" s="63"/>
      <c r="AIF14" s="63"/>
      <c r="AIG14" s="63"/>
      <c r="AIH14" s="63"/>
      <c r="AII14" s="63"/>
      <c r="AIJ14" s="63"/>
      <c r="AIK14" s="63"/>
      <c r="AIL14" s="63"/>
      <c r="AIM14" s="63"/>
      <c r="AIN14" s="63"/>
      <c r="AIO14" s="63"/>
      <c r="AIP14" s="63"/>
      <c r="AIQ14" s="63"/>
      <c r="AIR14" s="63"/>
      <c r="AIS14" s="63"/>
      <c r="AIT14" s="63"/>
      <c r="AIU14" s="63"/>
      <c r="AIV14" s="63"/>
      <c r="AIW14" s="63"/>
      <c r="AIX14" s="63"/>
      <c r="AIY14" s="63"/>
      <c r="AIZ14" s="63"/>
      <c r="AJA14" s="63"/>
      <c r="AJB14" s="63"/>
      <c r="AJC14" s="63"/>
      <c r="AJD14" s="63"/>
      <c r="AJE14" s="63"/>
      <c r="AJF14" s="63"/>
      <c r="AJG14" s="63"/>
      <c r="AJH14" s="63"/>
      <c r="AJI14" s="63"/>
      <c r="AJJ14" s="63"/>
      <c r="AJK14" s="63"/>
      <c r="AJL14" s="63"/>
      <c r="AJM14" s="63"/>
      <c r="AJN14" s="63"/>
      <c r="AJO14" s="63"/>
      <c r="AJP14" s="63"/>
      <c r="AJQ14" s="63"/>
      <c r="AJR14" s="63"/>
      <c r="AJS14" s="63"/>
      <c r="AJT14" s="63"/>
      <c r="AJU14" s="63"/>
      <c r="AJV14" s="63"/>
      <c r="AJW14" s="63"/>
      <c r="AJX14" s="63"/>
      <c r="AJY14" s="63"/>
      <c r="AJZ14" s="63"/>
      <c r="AKA14" s="63"/>
      <c r="AKB14" s="63"/>
      <c r="AKC14" s="63"/>
      <c r="AKD14" s="63"/>
      <c r="AKE14" s="63"/>
      <c r="AKF14" s="63"/>
      <c r="AKG14" s="63"/>
      <c r="AKH14" s="63"/>
      <c r="AKI14" s="63"/>
      <c r="AKJ14" s="63"/>
      <c r="AKK14" s="63"/>
      <c r="AKL14" s="63"/>
      <c r="AKM14" s="63"/>
      <c r="AKN14" s="63"/>
      <c r="AKO14" s="63"/>
      <c r="AKP14" s="63"/>
      <c r="AKQ14" s="63"/>
      <c r="AKR14" s="63"/>
      <c r="AKS14" s="63"/>
      <c r="AKT14" s="63"/>
      <c r="AKU14" s="63"/>
      <c r="AKV14" s="63"/>
      <c r="AKW14" s="63"/>
      <c r="AKX14" s="63"/>
      <c r="AKY14" s="63"/>
      <c r="AKZ14" s="63"/>
      <c r="ALA14" s="63"/>
      <c r="ALB14" s="63"/>
      <c r="ALC14" s="63"/>
      <c r="ALD14" s="63"/>
      <c r="ALE14" s="63"/>
      <c r="ALF14" s="63"/>
      <c r="ALG14" s="63"/>
      <c r="ALH14" s="63"/>
      <c r="ALI14" s="63"/>
      <c r="ALJ14" s="63"/>
      <c r="ALK14" s="63"/>
      <c r="ALL14" s="63"/>
      <c r="ALM14" s="63"/>
      <c r="ALN14" s="63"/>
      <c r="ALO14" s="63"/>
      <c r="ALP14" s="63"/>
      <c r="ALQ14" s="63"/>
      <c r="ALR14" s="63"/>
      <c r="ALS14" s="63"/>
      <c r="ALT14" s="63"/>
      <c r="ALU14" s="63"/>
      <c r="ALV14" s="63"/>
      <c r="ALW14" s="63"/>
      <c r="ALX14" s="63"/>
      <c r="ALY14" s="63"/>
      <c r="ALZ14" s="63"/>
      <c r="AMA14" s="63"/>
      <c r="AMB14" s="63"/>
      <c r="AMC14" s="63"/>
      <c r="AMD14" s="63"/>
      <c r="AME14" s="63"/>
      <c r="AMF14" s="63"/>
      <c r="AMG14" s="63"/>
      <c r="AMH14" s="63"/>
      <c r="AMI14" s="63"/>
      <c r="AMJ14" s="63"/>
      <c r="AMK14" s="63"/>
      <c r="AML14" s="63"/>
      <c r="AMM14" s="63"/>
      <c r="AMN14" s="63"/>
      <c r="AMO14" s="63"/>
      <c r="AMP14" s="63"/>
      <c r="AMQ14" s="63"/>
      <c r="AMR14" s="63"/>
      <c r="AMS14" s="63"/>
      <c r="AMT14" s="63"/>
      <c r="AMU14" s="63"/>
      <c r="AMV14" s="63"/>
      <c r="AMW14" s="63"/>
      <c r="AMX14" s="63"/>
      <c r="AMY14" s="63"/>
      <c r="AMZ14" s="63"/>
      <c r="ANA14" s="63"/>
      <c r="ANB14" s="63"/>
      <c r="ANC14" s="63"/>
      <c r="AND14" s="63"/>
      <c r="ANE14" s="63"/>
      <c r="ANF14" s="63"/>
      <c r="ANG14" s="63"/>
      <c r="ANH14" s="63"/>
      <c r="ANI14" s="63"/>
      <c r="ANJ14" s="63"/>
      <c r="ANK14" s="63"/>
      <c r="ANL14" s="63"/>
      <c r="ANM14" s="63"/>
      <c r="ANN14" s="63"/>
      <c r="ANO14" s="63"/>
      <c r="ANP14" s="63"/>
      <c r="ANQ14" s="63"/>
      <c r="ANR14" s="63"/>
      <c r="ANS14" s="63"/>
      <c r="ANT14" s="63"/>
      <c r="ANU14" s="63"/>
      <c r="ANV14" s="63"/>
      <c r="ANW14" s="63"/>
      <c r="ANX14" s="63"/>
      <c r="ANY14" s="63"/>
      <c r="ANZ14" s="63"/>
      <c r="AOA14" s="63"/>
      <c r="AOB14" s="63"/>
      <c r="AOC14" s="63"/>
      <c r="AOD14" s="63"/>
      <c r="AOE14" s="63"/>
      <c r="AOF14" s="63"/>
      <c r="AOG14" s="63"/>
      <c r="AOH14" s="63"/>
      <c r="AOI14" s="63"/>
      <c r="AOJ14" s="63"/>
      <c r="AOK14" s="63"/>
      <c r="AOL14" s="63"/>
      <c r="AOM14" s="63"/>
      <c r="AON14" s="63"/>
      <c r="AOO14" s="63"/>
      <c r="AOP14" s="63"/>
      <c r="AOQ14" s="63"/>
      <c r="AOR14" s="63"/>
      <c r="AOS14" s="63"/>
      <c r="AOT14" s="63"/>
      <c r="AOU14" s="63"/>
      <c r="AOV14" s="63"/>
      <c r="AOW14" s="63"/>
      <c r="AOX14" s="63"/>
      <c r="AOY14" s="63"/>
      <c r="AOZ14" s="63"/>
      <c r="APA14" s="63"/>
      <c r="APB14" s="63"/>
      <c r="APC14" s="63"/>
      <c r="APD14" s="63"/>
      <c r="APE14" s="63"/>
      <c r="APF14" s="63"/>
      <c r="APG14" s="63"/>
      <c r="APH14" s="63"/>
      <c r="API14" s="63"/>
      <c r="APJ14" s="63"/>
      <c r="APK14" s="63"/>
      <c r="APL14" s="63"/>
      <c r="APM14" s="63"/>
      <c r="APN14" s="63"/>
      <c r="APO14" s="63"/>
      <c r="APP14" s="63"/>
      <c r="APQ14" s="63"/>
      <c r="APR14" s="63"/>
      <c r="APS14" s="63"/>
      <c r="APT14" s="63"/>
      <c r="APU14" s="63"/>
      <c r="APV14" s="63"/>
      <c r="APW14" s="63"/>
      <c r="APX14" s="63"/>
      <c r="APY14" s="63"/>
      <c r="APZ14" s="63"/>
      <c r="AQA14" s="63"/>
      <c r="AQB14" s="63"/>
      <c r="AQC14" s="63"/>
      <c r="AQD14" s="63"/>
      <c r="AQE14" s="63"/>
      <c r="AQF14" s="63"/>
      <c r="AQG14" s="63"/>
      <c r="AQH14" s="63"/>
      <c r="AQI14" s="63"/>
      <c r="AQJ14" s="63"/>
      <c r="AQK14" s="63"/>
      <c r="AQL14" s="63"/>
      <c r="AQM14" s="63"/>
      <c r="AQN14" s="63"/>
      <c r="AQO14" s="63"/>
      <c r="AQP14" s="63"/>
      <c r="AQQ14" s="63"/>
      <c r="AQR14" s="63"/>
      <c r="AQS14" s="63"/>
      <c r="AQT14" s="63"/>
      <c r="AQU14" s="63"/>
      <c r="AQV14" s="63"/>
      <c r="AQW14" s="63"/>
      <c r="AQX14" s="63"/>
      <c r="AQY14" s="63"/>
      <c r="AQZ14" s="63"/>
      <c r="ARA14" s="63"/>
      <c r="ARB14" s="63"/>
      <c r="ARC14" s="63"/>
      <c r="ARD14" s="63"/>
      <c r="ARE14" s="63"/>
      <c r="ARF14" s="63"/>
      <c r="ARG14" s="63"/>
      <c r="ARH14" s="63"/>
      <c r="ARI14" s="63"/>
      <c r="ARJ14" s="63"/>
      <c r="ARK14" s="63"/>
      <c r="ARL14" s="63"/>
      <c r="ARM14" s="63"/>
      <c r="ARN14" s="63"/>
      <c r="ARO14" s="63"/>
      <c r="ARP14" s="63"/>
      <c r="ARQ14" s="63"/>
      <c r="ARR14" s="63"/>
      <c r="ARS14" s="63"/>
      <c r="ART14" s="63"/>
      <c r="ARU14" s="63"/>
      <c r="ARV14" s="63"/>
      <c r="ARW14" s="63"/>
      <c r="ARX14" s="63"/>
      <c r="ARY14" s="63"/>
      <c r="ARZ14" s="63"/>
      <c r="ASA14" s="63"/>
      <c r="ASB14" s="63"/>
      <c r="ASC14" s="63"/>
      <c r="ASD14" s="63"/>
      <c r="ASE14" s="63"/>
      <c r="ASF14" s="63"/>
      <c r="ASG14" s="63"/>
      <c r="ASH14" s="63"/>
      <c r="ASI14" s="63"/>
      <c r="ASJ14" s="63"/>
      <c r="ASK14" s="63"/>
      <c r="ASL14" s="63"/>
      <c r="ASM14" s="63"/>
      <c r="ASN14" s="63"/>
      <c r="ASO14" s="63"/>
      <c r="ASP14" s="63"/>
      <c r="ASQ14" s="63"/>
      <c r="ASR14" s="63"/>
      <c r="ASS14" s="63"/>
      <c r="AST14" s="63"/>
      <c r="ASU14" s="63"/>
      <c r="ASV14" s="63"/>
      <c r="ASW14" s="63"/>
      <c r="ASX14" s="63"/>
      <c r="ASY14" s="63"/>
      <c r="ASZ14" s="63"/>
      <c r="ATA14" s="63"/>
      <c r="ATB14" s="63"/>
      <c r="ATC14" s="63"/>
      <c r="ATD14" s="63"/>
      <c r="ATE14" s="63"/>
      <c r="ATF14" s="63"/>
      <c r="ATG14" s="63"/>
      <c r="ATH14" s="63"/>
      <c r="ATI14" s="63"/>
      <c r="ATJ14" s="63"/>
      <c r="ATK14" s="63"/>
      <c r="ATL14" s="63"/>
      <c r="ATM14" s="63"/>
      <c r="ATN14" s="63"/>
      <c r="ATO14" s="63"/>
      <c r="ATP14" s="63"/>
      <c r="ATQ14" s="63"/>
      <c r="ATR14" s="63"/>
      <c r="ATS14" s="63"/>
      <c r="ATT14" s="63"/>
      <c r="ATU14" s="63"/>
      <c r="ATV14" s="63"/>
      <c r="ATW14" s="63"/>
      <c r="ATX14" s="63"/>
      <c r="ATY14" s="63"/>
      <c r="ATZ14" s="63"/>
      <c r="AUA14" s="63"/>
      <c r="AUB14" s="63"/>
      <c r="AUC14" s="63"/>
      <c r="AUD14" s="63"/>
      <c r="AUE14" s="63"/>
      <c r="AUF14" s="63"/>
      <c r="AUG14" s="63"/>
      <c r="AUH14" s="63"/>
      <c r="AUI14" s="63"/>
      <c r="AUJ14" s="63"/>
      <c r="AUK14" s="63"/>
      <c r="AUL14" s="63"/>
      <c r="AUM14" s="63"/>
      <c r="AUN14" s="63"/>
      <c r="AUO14" s="63"/>
      <c r="AUP14" s="63"/>
      <c r="AUQ14" s="63"/>
      <c r="AUR14" s="63"/>
      <c r="AUS14" s="63"/>
      <c r="AUT14" s="63"/>
      <c r="AUU14" s="63"/>
      <c r="AUV14" s="63"/>
      <c r="AUW14" s="63"/>
      <c r="AUX14" s="63"/>
      <c r="AUY14" s="63"/>
      <c r="AUZ14" s="63"/>
      <c r="AVA14" s="63"/>
      <c r="AVB14" s="63"/>
      <c r="AVC14" s="63"/>
      <c r="AVD14" s="63"/>
      <c r="AVE14" s="63"/>
      <c r="AVF14" s="63"/>
      <c r="AVG14" s="63"/>
      <c r="AVH14" s="63"/>
      <c r="AVI14" s="63"/>
      <c r="AVJ14" s="63"/>
      <c r="AVK14" s="63"/>
      <c r="AVL14" s="63"/>
      <c r="AVM14" s="63"/>
      <c r="AVN14" s="63"/>
      <c r="AVO14" s="63"/>
      <c r="AVP14" s="63"/>
      <c r="AVQ14" s="63"/>
      <c r="AVR14" s="63"/>
      <c r="AVS14" s="63"/>
      <c r="AVT14" s="63"/>
      <c r="AVU14" s="63"/>
      <c r="AVV14" s="63"/>
      <c r="AVW14" s="63"/>
      <c r="AVX14" s="63"/>
      <c r="AVY14" s="63"/>
      <c r="AVZ14" s="63"/>
      <c r="AWA14" s="63"/>
      <c r="AWB14" s="63"/>
      <c r="AWC14" s="63"/>
      <c r="AWD14" s="63"/>
      <c r="AWE14" s="63"/>
      <c r="AWF14" s="63"/>
      <c r="AWG14" s="63"/>
      <c r="AWH14" s="63"/>
      <c r="AWI14" s="63"/>
      <c r="AWJ14" s="63"/>
      <c r="AWK14" s="63"/>
      <c r="AWL14" s="63"/>
      <c r="AWM14" s="63"/>
      <c r="AWN14" s="63"/>
      <c r="AWO14" s="63"/>
      <c r="AWP14" s="63"/>
      <c r="AWQ14" s="63"/>
      <c r="AWR14" s="63"/>
      <c r="AWS14" s="63"/>
      <c r="AWT14" s="63"/>
      <c r="AWU14" s="63"/>
      <c r="AWV14" s="63"/>
      <c r="AWW14" s="63"/>
      <c r="AWX14" s="63"/>
      <c r="AWY14" s="63"/>
      <c r="AWZ14" s="63"/>
      <c r="AXA14" s="63"/>
      <c r="AXB14" s="63"/>
      <c r="AXC14" s="63"/>
      <c r="AXD14" s="63"/>
      <c r="AXE14" s="63"/>
      <c r="AXF14" s="63"/>
      <c r="AXG14" s="63"/>
      <c r="AXH14" s="63"/>
      <c r="AXI14" s="63"/>
      <c r="AXJ14" s="63"/>
      <c r="AXK14" s="63"/>
      <c r="AXL14" s="63"/>
      <c r="AXM14" s="63"/>
      <c r="AXN14" s="63"/>
      <c r="AXO14" s="63"/>
      <c r="AXP14" s="63"/>
      <c r="AXQ14" s="63"/>
      <c r="AXR14" s="63"/>
      <c r="AXS14" s="63"/>
      <c r="AXT14" s="63"/>
      <c r="AXU14" s="63"/>
      <c r="AXV14" s="63"/>
      <c r="AXW14" s="63"/>
      <c r="AXX14" s="63"/>
      <c r="AXY14" s="63"/>
      <c r="AXZ14" s="63"/>
      <c r="AYA14" s="63"/>
      <c r="AYB14" s="63"/>
      <c r="AYC14" s="63"/>
      <c r="AYD14" s="63"/>
      <c r="AYE14" s="63"/>
      <c r="AYF14" s="63"/>
      <c r="AYG14" s="63"/>
      <c r="AYH14" s="63"/>
      <c r="AYI14" s="63"/>
      <c r="AYJ14" s="63"/>
      <c r="AYK14" s="63"/>
      <c r="AYL14" s="63"/>
      <c r="AYM14" s="63"/>
      <c r="AYN14" s="63"/>
      <c r="AYO14" s="63"/>
      <c r="AYP14" s="63"/>
      <c r="AYQ14" s="63"/>
      <c r="AYR14" s="63"/>
      <c r="AYS14" s="63"/>
      <c r="AYT14" s="63"/>
      <c r="AYU14" s="63"/>
      <c r="AYV14" s="63"/>
      <c r="AYW14" s="63"/>
      <c r="AYX14" s="63"/>
      <c r="AYY14" s="63"/>
      <c r="AYZ14" s="63"/>
      <c r="AZA14" s="63"/>
      <c r="AZB14" s="63"/>
      <c r="AZC14" s="63"/>
      <c r="AZD14" s="63"/>
      <c r="AZE14" s="63"/>
      <c r="AZF14" s="63"/>
      <c r="AZG14" s="63"/>
      <c r="AZH14" s="63"/>
      <c r="AZI14" s="63"/>
      <c r="AZJ14" s="63"/>
      <c r="AZK14" s="63"/>
      <c r="AZL14" s="63"/>
      <c r="AZM14" s="63"/>
      <c r="AZN14" s="63"/>
      <c r="AZO14" s="63"/>
      <c r="AZP14" s="63"/>
      <c r="AZQ14" s="63"/>
      <c r="AZR14" s="63"/>
      <c r="AZS14" s="63"/>
      <c r="AZT14" s="63"/>
      <c r="AZU14" s="63"/>
      <c r="AZV14" s="63"/>
      <c r="AZW14" s="63"/>
      <c r="AZX14" s="63"/>
      <c r="AZY14" s="63"/>
      <c r="AZZ14" s="63"/>
      <c r="BAA14" s="63"/>
      <c r="BAB14" s="63"/>
      <c r="BAC14" s="63"/>
      <c r="BAD14" s="63"/>
      <c r="BAE14" s="63"/>
      <c r="BAF14" s="63"/>
      <c r="BAG14" s="63"/>
      <c r="BAH14" s="63"/>
      <c r="BAI14" s="63"/>
      <c r="BAJ14" s="63"/>
      <c r="BAK14" s="63"/>
      <c r="BAL14" s="63"/>
      <c r="BAM14" s="63"/>
      <c r="BAN14" s="63"/>
      <c r="BAO14" s="63"/>
      <c r="BAP14" s="63"/>
      <c r="BAQ14" s="63"/>
      <c r="BAR14" s="63"/>
      <c r="BAS14" s="63"/>
      <c r="BAT14" s="63"/>
      <c r="BAU14" s="63"/>
      <c r="BAV14" s="63"/>
      <c r="BAW14" s="63"/>
      <c r="BAX14" s="63"/>
      <c r="BAY14" s="63"/>
      <c r="BAZ14" s="63"/>
      <c r="BBA14" s="63"/>
      <c r="BBB14" s="63"/>
      <c r="BBC14" s="63"/>
      <c r="BBD14" s="63"/>
      <c r="BBE14" s="63"/>
      <c r="BBF14" s="63"/>
      <c r="BBG14" s="63"/>
      <c r="BBH14" s="63"/>
      <c r="BBI14" s="63"/>
      <c r="BBJ14" s="63"/>
      <c r="BBK14" s="63"/>
      <c r="BBL14" s="63"/>
      <c r="BBM14" s="63"/>
      <c r="BBN14" s="63"/>
      <c r="BBO14" s="63"/>
      <c r="BBP14" s="63"/>
      <c r="BBQ14" s="63"/>
      <c r="BBR14" s="63"/>
      <c r="BBS14" s="63"/>
      <c r="BBT14" s="63"/>
      <c r="BBU14" s="63"/>
      <c r="BBV14" s="63"/>
      <c r="BBW14" s="63"/>
      <c r="BBX14" s="63"/>
      <c r="BBY14" s="63"/>
      <c r="BBZ14" s="63"/>
      <c r="BCA14" s="63"/>
      <c r="BCB14" s="63"/>
      <c r="BCC14" s="63"/>
      <c r="BCD14" s="63"/>
      <c r="BCE14" s="63"/>
      <c r="BCF14" s="63"/>
      <c r="BCG14" s="63"/>
      <c r="BCH14" s="63"/>
      <c r="BCI14" s="63"/>
      <c r="BCJ14" s="63"/>
      <c r="BCK14" s="63"/>
      <c r="BCL14" s="63"/>
      <c r="BCM14" s="63"/>
      <c r="BCN14" s="63"/>
      <c r="BCO14" s="63"/>
      <c r="BCP14" s="63"/>
      <c r="BCQ14" s="63"/>
      <c r="BCR14" s="63"/>
      <c r="BCS14" s="63"/>
      <c r="BCT14" s="63"/>
      <c r="BCU14" s="63"/>
      <c r="BCV14" s="63"/>
      <c r="BCW14" s="63"/>
      <c r="BCX14" s="63"/>
      <c r="BCY14" s="63"/>
      <c r="BCZ14" s="63"/>
      <c r="BDA14" s="63"/>
      <c r="BDB14" s="63"/>
      <c r="BDC14" s="63"/>
      <c r="BDD14" s="63"/>
      <c r="BDE14" s="63"/>
      <c r="BDF14" s="63"/>
      <c r="BDG14" s="63"/>
      <c r="BDH14" s="63"/>
      <c r="BDI14" s="63"/>
      <c r="BDJ14" s="63"/>
      <c r="BDK14" s="63"/>
      <c r="BDL14" s="63"/>
      <c r="BDM14" s="63"/>
      <c r="BDN14" s="63"/>
      <c r="BDO14" s="63"/>
      <c r="BDP14" s="63"/>
      <c r="BDQ14" s="63"/>
      <c r="BDR14" s="63"/>
      <c r="BDS14" s="63"/>
      <c r="BDT14" s="63"/>
      <c r="BDU14" s="63"/>
      <c r="BDV14" s="63"/>
      <c r="BDW14" s="63"/>
      <c r="BDX14" s="63"/>
      <c r="BDY14" s="63"/>
      <c r="BDZ14" s="63"/>
      <c r="BEA14" s="63"/>
      <c r="BEB14" s="63"/>
      <c r="BEC14" s="63"/>
      <c r="BED14" s="63"/>
      <c r="BEE14" s="63"/>
      <c r="BEF14" s="63"/>
      <c r="BEG14" s="63"/>
      <c r="BEH14" s="63"/>
      <c r="BEI14" s="63"/>
      <c r="BEJ14" s="63"/>
      <c r="BEK14" s="63"/>
      <c r="BEL14" s="63"/>
      <c r="BEM14" s="63"/>
      <c r="BEN14" s="63"/>
      <c r="BEO14" s="63"/>
      <c r="BEP14" s="63"/>
      <c r="BEQ14" s="63"/>
      <c r="BER14" s="63"/>
      <c r="BES14" s="63"/>
      <c r="BET14" s="63"/>
      <c r="BEU14" s="63"/>
      <c r="BEV14" s="63"/>
      <c r="BEW14" s="63"/>
      <c r="BEX14" s="63"/>
      <c r="BEY14" s="63"/>
      <c r="BEZ14" s="63"/>
      <c r="BFA14" s="63"/>
      <c r="BFB14" s="63"/>
      <c r="BFC14" s="63"/>
      <c r="BFD14" s="63"/>
      <c r="BFE14" s="63"/>
      <c r="BFF14" s="63"/>
      <c r="BFG14" s="63"/>
      <c r="BFH14" s="63"/>
      <c r="BFI14" s="63"/>
      <c r="BFJ14" s="63"/>
      <c r="BFK14" s="63"/>
      <c r="BFL14" s="63"/>
      <c r="BFM14" s="63"/>
      <c r="BFN14" s="63"/>
      <c r="BFO14" s="63"/>
      <c r="BFP14" s="63"/>
      <c r="BFQ14" s="63"/>
      <c r="BFR14" s="63"/>
      <c r="BFS14" s="63"/>
      <c r="BFT14" s="63"/>
      <c r="BFU14" s="63"/>
      <c r="BFV14" s="63"/>
      <c r="BFW14" s="63"/>
      <c r="BFX14" s="63"/>
      <c r="BFY14" s="63"/>
      <c r="BFZ14" s="63"/>
      <c r="BGA14" s="63"/>
      <c r="BGB14" s="63"/>
      <c r="BGC14" s="63"/>
      <c r="BGD14" s="63"/>
      <c r="BGE14" s="63"/>
      <c r="BGF14" s="63"/>
      <c r="BGG14" s="63"/>
      <c r="BGH14" s="63"/>
      <c r="BGI14" s="63"/>
      <c r="BGJ14" s="63"/>
      <c r="BGK14" s="63"/>
      <c r="BGL14" s="63"/>
      <c r="BGM14" s="63"/>
      <c r="BGN14" s="63"/>
      <c r="BGO14" s="63"/>
      <c r="BGP14" s="63"/>
      <c r="BGQ14" s="63"/>
      <c r="BGR14" s="63"/>
      <c r="BGS14" s="63"/>
      <c r="BGT14" s="63"/>
      <c r="BGU14" s="63"/>
      <c r="BGV14" s="63"/>
      <c r="BGW14" s="63"/>
      <c r="BGX14" s="63"/>
      <c r="BGY14" s="63"/>
      <c r="BGZ14" s="63"/>
      <c r="BHA14" s="63"/>
      <c r="BHB14" s="63"/>
      <c r="BHC14" s="63"/>
      <c r="BHD14" s="63"/>
      <c r="BHE14" s="63"/>
      <c r="BHF14" s="63"/>
      <c r="BHG14" s="63"/>
      <c r="BHH14" s="63"/>
      <c r="BHI14" s="63"/>
      <c r="BHJ14" s="63"/>
      <c r="BHK14" s="63"/>
      <c r="BHL14" s="63"/>
      <c r="BHM14" s="63"/>
      <c r="BHN14" s="63"/>
      <c r="BHO14" s="63"/>
      <c r="BHP14" s="63"/>
      <c r="BHQ14" s="63"/>
      <c r="BHR14" s="63"/>
      <c r="BHS14" s="63"/>
      <c r="BHT14" s="63"/>
      <c r="BHU14" s="63"/>
      <c r="BHV14" s="63"/>
      <c r="BHW14" s="63"/>
      <c r="BHX14" s="63"/>
      <c r="BHY14" s="63"/>
      <c r="BHZ14" s="63"/>
      <c r="BIA14" s="63"/>
      <c r="BIB14" s="63"/>
      <c r="BIC14" s="63"/>
      <c r="BID14" s="63"/>
      <c r="BIE14" s="63"/>
      <c r="BIF14" s="63"/>
      <c r="BIG14" s="63"/>
      <c r="BIH14" s="63"/>
      <c r="BII14" s="63"/>
      <c r="BIJ14" s="63"/>
      <c r="BIK14" s="63"/>
      <c r="BIL14" s="63"/>
      <c r="BIM14" s="63"/>
      <c r="BIN14" s="63"/>
      <c r="BIO14" s="63"/>
      <c r="BIP14" s="63"/>
      <c r="BIQ14" s="63"/>
      <c r="BIR14" s="63"/>
      <c r="BIS14" s="63"/>
      <c r="BIT14" s="63"/>
      <c r="BIU14" s="63"/>
      <c r="BIV14" s="63"/>
      <c r="BIW14" s="63"/>
      <c r="BIX14" s="63"/>
      <c r="BIY14" s="63"/>
      <c r="BIZ14" s="63"/>
      <c r="BJA14" s="63"/>
      <c r="BJB14" s="63"/>
      <c r="BJC14" s="63"/>
      <c r="BJD14" s="63"/>
      <c r="BJE14" s="63"/>
      <c r="BJF14" s="63"/>
      <c r="BJG14" s="63"/>
      <c r="BJH14" s="63"/>
      <c r="BJI14" s="63"/>
      <c r="BJJ14" s="63"/>
      <c r="BJK14" s="63"/>
      <c r="BJL14" s="63"/>
      <c r="BJM14" s="63"/>
      <c r="BJN14" s="63"/>
      <c r="BJO14" s="63"/>
      <c r="BJP14" s="63"/>
      <c r="BJQ14" s="63"/>
      <c r="BJR14" s="63"/>
      <c r="BJS14" s="63"/>
      <c r="BJT14" s="63"/>
      <c r="BJU14" s="63"/>
      <c r="BJV14" s="63"/>
      <c r="BJW14" s="63"/>
      <c r="BJX14" s="63"/>
      <c r="BJY14" s="63"/>
      <c r="BJZ14" s="63"/>
      <c r="BKA14" s="63"/>
      <c r="BKB14" s="63"/>
      <c r="BKC14" s="63"/>
      <c r="BKD14" s="63"/>
      <c r="BKE14" s="63"/>
      <c r="BKF14" s="63"/>
      <c r="BKG14" s="63"/>
      <c r="BKH14" s="63"/>
      <c r="BKI14" s="63"/>
      <c r="BKJ14" s="63"/>
      <c r="BKK14" s="63"/>
      <c r="BKL14" s="63"/>
      <c r="BKM14" s="63"/>
      <c r="BKN14" s="63"/>
      <c r="BKO14" s="63"/>
      <c r="BKP14" s="63"/>
      <c r="BKQ14" s="63"/>
      <c r="BKR14" s="63"/>
      <c r="BKS14" s="63"/>
      <c r="BKT14" s="63"/>
      <c r="BKU14" s="63"/>
      <c r="BKV14" s="63"/>
      <c r="BKW14" s="63"/>
      <c r="BKX14" s="63"/>
      <c r="BKY14" s="63"/>
      <c r="BKZ14" s="63"/>
      <c r="BLA14" s="63"/>
      <c r="BLB14" s="63"/>
      <c r="BLC14" s="63"/>
      <c r="BLD14" s="63"/>
      <c r="BLE14" s="63"/>
      <c r="BLF14" s="63"/>
      <c r="BLG14" s="63"/>
      <c r="BLH14" s="63"/>
      <c r="BLI14" s="63"/>
      <c r="BLJ14" s="63"/>
      <c r="BLK14" s="63"/>
      <c r="BLL14" s="63"/>
      <c r="BLM14" s="63"/>
    </row>
    <row r="15" spans="1:1677" s="1" customFormat="1" ht="15" hidden="1" customHeight="1" x14ac:dyDescent="0.25">
      <c r="A15" s="255" t="s">
        <v>45</v>
      </c>
      <c r="B15" s="256" t="s">
        <v>57</v>
      </c>
      <c r="C15" s="257" t="s">
        <v>1733</v>
      </c>
      <c r="D15" s="258" t="s">
        <v>1734</v>
      </c>
      <c r="E15" s="258" t="s">
        <v>1786</v>
      </c>
      <c r="F15" s="257" t="s">
        <v>172</v>
      </c>
      <c r="G15" s="259">
        <v>25</v>
      </c>
      <c r="H15" s="260">
        <v>1.5</v>
      </c>
      <c r="I15" s="261">
        <v>44781</v>
      </c>
      <c r="J15" s="261">
        <v>44782</v>
      </c>
      <c r="K15" s="261">
        <v>44783</v>
      </c>
      <c r="L15" s="262" t="s">
        <v>1732</v>
      </c>
      <c r="M15" s="263">
        <v>44796</v>
      </c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  <c r="IX15" s="63"/>
      <c r="IY15" s="63"/>
      <c r="IZ15" s="63"/>
      <c r="JA15" s="63"/>
      <c r="JB15" s="63"/>
      <c r="JC15" s="63"/>
      <c r="JD15" s="63"/>
      <c r="JE15" s="63"/>
      <c r="JF15" s="63"/>
      <c r="JG15" s="63"/>
      <c r="JH15" s="63"/>
      <c r="JI15" s="63"/>
      <c r="JJ15" s="63"/>
      <c r="JK15" s="63"/>
      <c r="JL15" s="63"/>
      <c r="JM15" s="63"/>
      <c r="JN15" s="63"/>
      <c r="JO15" s="63"/>
      <c r="JP15" s="63"/>
      <c r="JQ15" s="63"/>
      <c r="JR15" s="63"/>
      <c r="JS15" s="63"/>
      <c r="JT15" s="63"/>
      <c r="JU15" s="63"/>
      <c r="JV15" s="63"/>
      <c r="JW15" s="63"/>
      <c r="JX15" s="63"/>
      <c r="JY15" s="63"/>
      <c r="JZ15" s="63"/>
      <c r="KA15" s="63"/>
      <c r="KB15" s="63"/>
      <c r="KC15" s="63"/>
      <c r="KD15" s="63"/>
      <c r="KE15" s="63"/>
      <c r="KF15" s="63"/>
      <c r="KG15" s="63"/>
      <c r="KH15" s="63"/>
      <c r="KI15" s="63"/>
      <c r="KJ15" s="63"/>
      <c r="KK15" s="63"/>
      <c r="KL15" s="63"/>
      <c r="KM15" s="63"/>
      <c r="KN15" s="63"/>
      <c r="KO15" s="63"/>
      <c r="KP15" s="63"/>
      <c r="KQ15" s="63"/>
      <c r="KR15" s="63"/>
      <c r="KS15" s="63"/>
      <c r="KT15" s="63"/>
      <c r="KU15" s="63"/>
      <c r="KV15" s="63"/>
      <c r="KW15" s="63"/>
      <c r="KX15" s="63"/>
      <c r="KY15" s="63"/>
      <c r="KZ15" s="63"/>
      <c r="LA15" s="63"/>
      <c r="LB15" s="63"/>
      <c r="LC15" s="63"/>
      <c r="LD15" s="63"/>
      <c r="LE15" s="63"/>
      <c r="LF15" s="63"/>
      <c r="LG15" s="63"/>
      <c r="LH15" s="63"/>
      <c r="LI15" s="63"/>
      <c r="LJ15" s="63"/>
      <c r="LK15" s="63"/>
      <c r="LL15" s="63"/>
      <c r="LM15" s="63"/>
      <c r="LN15" s="63"/>
      <c r="LO15" s="63"/>
      <c r="LP15" s="63"/>
      <c r="LQ15" s="63"/>
      <c r="LR15" s="63"/>
      <c r="LS15" s="63"/>
      <c r="LT15" s="63"/>
      <c r="LU15" s="63"/>
      <c r="LV15" s="63"/>
      <c r="LW15" s="63"/>
      <c r="LX15" s="63"/>
      <c r="LY15" s="63"/>
      <c r="LZ15" s="63"/>
      <c r="MA15" s="63"/>
      <c r="MB15" s="63"/>
      <c r="MC15" s="63"/>
      <c r="MD15" s="63"/>
      <c r="ME15" s="63"/>
      <c r="MF15" s="63"/>
      <c r="MG15" s="63"/>
      <c r="MH15" s="63"/>
      <c r="MI15" s="63"/>
      <c r="MJ15" s="63"/>
      <c r="MK15" s="63"/>
      <c r="ML15" s="63"/>
      <c r="MM15" s="63"/>
      <c r="MN15" s="63"/>
      <c r="MO15" s="63"/>
      <c r="MP15" s="63"/>
      <c r="MQ15" s="63"/>
      <c r="MR15" s="63"/>
      <c r="MS15" s="63"/>
      <c r="MT15" s="63"/>
      <c r="MU15" s="63"/>
      <c r="MV15" s="63"/>
      <c r="MW15" s="63"/>
      <c r="MX15" s="63"/>
      <c r="MY15" s="63"/>
      <c r="MZ15" s="63"/>
      <c r="NA15" s="63"/>
      <c r="NB15" s="63"/>
      <c r="NC15" s="63"/>
      <c r="ND15" s="63"/>
      <c r="NE15" s="63"/>
      <c r="NF15" s="63"/>
      <c r="NG15" s="63"/>
      <c r="NH15" s="63"/>
      <c r="NI15" s="63"/>
      <c r="NJ15" s="63"/>
      <c r="NK15" s="63"/>
      <c r="NL15" s="63"/>
      <c r="NM15" s="63"/>
      <c r="NN15" s="63"/>
      <c r="NO15" s="63"/>
      <c r="NP15" s="63"/>
      <c r="NQ15" s="63"/>
      <c r="NR15" s="63"/>
      <c r="NS15" s="63"/>
      <c r="NT15" s="63"/>
      <c r="NU15" s="63"/>
      <c r="NV15" s="63"/>
      <c r="NW15" s="63"/>
      <c r="NX15" s="63"/>
      <c r="NY15" s="63"/>
      <c r="NZ15" s="63"/>
      <c r="OA15" s="63"/>
      <c r="OB15" s="63"/>
      <c r="OC15" s="63"/>
      <c r="OD15" s="63"/>
      <c r="OE15" s="63"/>
      <c r="OF15" s="63"/>
      <c r="OG15" s="63"/>
      <c r="OH15" s="63"/>
      <c r="OI15" s="63"/>
      <c r="OJ15" s="63"/>
      <c r="OK15" s="63"/>
      <c r="OL15" s="63"/>
      <c r="OM15" s="63"/>
      <c r="ON15" s="63"/>
      <c r="OO15" s="63"/>
      <c r="OP15" s="63"/>
      <c r="OQ15" s="63"/>
      <c r="OR15" s="63"/>
      <c r="OS15" s="63"/>
      <c r="OT15" s="63"/>
      <c r="OU15" s="63"/>
      <c r="OV15" s="63"/>
      <c r="OW15" s="63"/>
      <c r="OX15" s="63"/>
      <c r="OY15" s="63"/>
      <c r="OZ15" s="63"/>
      <c r="PA15" s="63"/>
      <c r="PB15" s="63"/>
      <c r="PC15" s="63"/>
      <c r="PD15" s="63"/>
      <c r="PE15" s="63"/>
      <c r="PF15" s="63"/>
      <c r="PG15" s="63"/>
      <c r="PH15" s="63"/>
      <c r="PI15" s="63"/>
      <c r="PJ15" s="63"/>
      <c r="PK15" s="63"/>
      <c r="PL15" s="63"/>
      <c r="PM15" s="63"/>
      <c r="PN15" s="63"/>
      <c r="PO15" s="63"/>
      <c r="PP15" s="63"/>
      <c r="PQ15" s="63"/>
      <c r="PR15" s="63"/>
      <c r="PS15" s="63"/>
      <c r="PT15" s="63"/>
      <c r="PU15" s="63"/>
      <c r="PV15" s="63"/>
      <c r="PW15" s="63"/>
      <c r="PX15" s="63"/>
      <c r="PY15" s="63"/>
      <c r="PZ15" s="63"/>
      <c r="QA15" s="63"/>
      <c r="QB15" s="63"/>
      <c r="QC15" s="63"/>
      <c r="QD15" s="63"/>
      <c r="QE15" s="63"/>
      <c r="QF15" s="63"/>
      <c r="QG15" s="63"/>
      <c r="QH15" s="63"/>
      <c r="QI15" s="63"/>
      <c r="QJ15" s="63"/>
      <c r="QK15" s="63"/>
      <c r="QL15" s="63"/>
      <c r="QM15" s="63"/>
      <c r="QN15" s="63"/>
      <c r="QO15" s="63"/>
      <c r="QP15" s="63"/>
      <c r="QQ15" s="63"/>
      <c r="QR15" s="63"/>
      <c r="QS15" s="63"/>
      <c r="QT15" s="63"/>
      <c r="QU15" s="63"/>
      <c r="QV15" s="63"/>
      <c r="QW15" s="63"/>
      <c r="QX15" s="63"/>
      <c r="QY15" s="63"/>
      <c r="QZ15" s="63"/>
      <c r="RA15" s="63"/>
      <c r="RB15" s="63"/>
      <c r="RC15" s="63"/>
      <c r="RD15" s="63"/>
      <c r="RE15" s="63"/>
      <c r="RF15" s="63"/>
      <c r="RG15" s="63"/>
      <c r="RH15" s="63"/>
      <c r="RI15" s="63"/>
      <c r="RJ15" s="63"/>
      <c r="RK15" s="63"/>
      <c r="RL15" s="63"/>
      <c r="RM15" s="63"/>
      <c r="RN15" s="63"/>
      <c r="RO15" s="63"/>
      <c r="RP15" s="63"/>
      <c r="RQ15" s="63"/>
      <c r="RR15" s="63"/>
      <c r="RS15" s="63"/>
      <c r="RT15" s="63"/>
      <c r="RU15" s="63"/>
      <c r="RV15" s="63"/>
      <c r="RW15" s="63"/>
      <c r="RX15" s="63"/>
      <c r="RY15" s="63"/>
      <c r="RZ15" s="63"/>
      <c r="SA15" s="63"/>
      <c r="SB15" s="63"/>
      <c r="SC15" s="63"/>
      <c r="SD15" s="63"/>
      <c r="SE15" s="63"/>
      <c r="SF15" s="63"/>
      <c r="SG15" s="63"/>
      <c r="SH15" s="63"/>
      <c r="SI15" s="63"/>
      <c r="SJ15" s="63"/>
      <c r="SK15" s="63"/>
      <c r="SL15" s="63"/>
      <c r="SM15" s="63"/>
      <c r="SN15" s="63"/>
      <c r="SO15" s="63"/>
      <c r="SP15" s="63"/>
      <c r="SQ15" s="63"/>
      <c r="SR15" s="63"/>
      <c r="SS15" s="63"/>
      <c r="ST15" s="63"/>
      <c r="SU15" s="63"/>
      <c r="SV15" s="63"/>
      <c r="SW15" s="63"/>
      <c r="SX15" s="63"/>
      <c r="SY15" s="63"/>
      <c r="SZ15" s="63"/>
      <c r="TA15" s="63"/>
      <c r="TB15" s="63"/>
      <c r="TC15" s="63"/>
      <c r="TD15" s="63"/>
      <c r="TE15" s="63"/>
      <c r="TF15" s="63"/>
      <c r="TG15" s="63"/>
      <c r="TH15" s="63"/>
      <c r="TI15" s="63"/>
      <c r="TJ15" s="63"/>
      <c r="TK15" s="63"/>
      <c r="TL15" s="63"/>
      <c r="TM15" s="63"/>
      <c r="TN15" s="63"/>
      <c r="TO15" s="63"/>
      <c r="TP15" s="63"/>
      <c r="TQ15" s="63"/>
      <c r="TR15" s="63"/>
      <c r="TS15" s="63"/>
      <c r="TT15" s="63"/>
      <c r="TU15" s="63"/>
      <c r="TV15" s="63"/>
      <c r="TW15" s="63"/>
      <c r="TX15" s="63"/>
      <c r="TY15" s="63"/>
      <c r="TZ15" s="63"/>
      <c r="UA15" s="63"/>
      <c r="UB15" s="63"/>
      <c r="UC15" s="63"/>
      <c r="UD15" s="63"/>
      <c r="UE15" s="63"/>
      <c r="UF15" s="63"/>
      <c r="UG15" s="63"/>
      <c r="UH15" s="63"/>
      <c r="UI15" s="63"/>
      <c r="UJ15" s="63"/>
      <c r="UK15" s="63"/>
      <c r="UL15" s="63"/>
      <c r="UM15" s="63"/>
      <c r="UN15" s="63"/>
      <c r="UO15" s="63"/>
      <c r="UP15" s="63"/>
      <c r="UQ15" s="63"/>
      <c r="UR15" s="63"/>
      <c r="US15" s="63"/>
      <c r="UT15" s="63"/>
      <c r="UU15" s="63"/>
      <c r="UV15" s="63"/>
      <c r="UW15" s="63"/>
      <c r="UX15" s="63"/>
      <c r="UY15" s="63"/>
      <c r="UZ15" s="63"/>
      <c r="VA15" s="63"/>
      <c r="VB15" s="63"/>
      <c r="VC15" s="63"/>
      <c r="VD15" s="63"/>
      <c r="VE15" s="63"/>
      <c r="VF15" s="63"/>
      <c r="VG15" s="63"/>
      <c r="VH15" s="63"/>
      <c r="VI15" s="63"/>
      <c r="VJ15" s="63"/>
      <c r="VK15" s="63"/>
      <c r="VL15" s="63"/>
      <c r="VM15" s="63"/>
      <c r="VN15" s="63"/>
      <c r="VO15" s="63"/>
      <c r="VP15" s="63"/>
      <c r="VQ15" s="63"/>
      <c r="VR15" s="63"/>
      <c r="VS15" s="63"/>
      <c r="VT15" s="63"/>
      <c r="VU15" s="63"/>
      <c r="VV15" s="63"/>
      <c r="VW15" s="63"/>
      <c r="VX15" s="63"/>
      <c r="VY15" s="63"/>
      <c r="VZ15" s="63"/>
      <c r="WA15" s="63"/>
      <c r="WB15" s="63"/>
      <c r="WC15" s="63"/>
      <c r="WD15" s="63"/>
      <c r="WE15" s="63"/>
      <c r="WF15" s="63"/>
      <c r="WG15" s="63"/>
      <c r="WH15" s="63"/>
      <c r="WI15" s="63"/>
      <c r="WJ15" s="63"/>
      <c r="WK15" s="63"/>
      <c r="WL15" s="63"/>
      <c r="WM15" s="63"/>
      <c r="WN15" s="63"/>
      <c r="WO15" s="63"/>
      <c r="WP15" s="63"/>
      <c r="WQ15" s="63"/>
      <c r="WR15" s="63"/>
      <c r="WS15" s="63"/>
      <c r="WT15" s="63"/>
      <c r="WU15" s="63"/>
      <c r="WV15" s="63"/>
      <c r="WW15" s="63"/>
      <c r="WX15" s="63"/>
      <c r="WY15" s="63"/>
      <c r="WZ15" s="63"/>
      <c r="XA15" s="63"/>
      <c r="XB15" s="63"/>
      <c r="XC15" s="63"/>
      <c r="XD15" s="63"/>
      <c r="XE15" s="63"/>
      <c r="XF15" s="63"/>
      <c r="XG15" s="63"/>
      <c r="XH15" s="63"/>
      <c r="XI15" s="63"/>
      <c r="XJ15" s="63"/>
      <c r="XK15" s="63"/>
      <c r="XL15" s="63"/>
      <c r="XM15" s="63"/>
      <c r="XN15" s="63"/>
      <c r="XO15" s="63"/>
      <c r="XP15" s="63"/>
      <c r="XQ15" s="63"/>
      <c r="XR15" s="63"/>
      <c r="XS15" s="63"/>
      <c r="XT15" s="63"/>
      <c r="XU15" s="63"/>
      <c r="XV15" s="63"/>
      <c r="XW15" s="63"/>
      <c r="XX15" s="63"/>
      <c r="XY15" s="63"/>
      <c r="XZ15" s="63"/>
      <c r="YA15" s="63"/>
      <c r="YB15" s="63"/>
      <c r="YC15" s="63"/>
      <c r="YD15" s="63"/>
      <c r="YE15" s="63"/>
      <c r="YF15" s="63"/>
      <c r="YG15" s="63"/>
      <c r="YH15" s="63"/>
      <c r="YI15" s="63"/>
      <c r="YJ15" s="63"/>
      <c r="YK15" s="63"/>
      <c r="YL15" s="63"/>
      <c r="YM15" s="63"/>
      <c r="YN15" s="63"/>
      <c r="YO15" s="63"/>
      <c r="YP15" s="63"/>
      <c r="YQ15" s="63"/>
      <c r="YR15" s="63"/>
      <c r="YS15" s="63"/>
      <c r="YT15" s="63"/>
      <c r="YU15" s="63"/>
      <c r="YV15" s="63"/>
      <c r="YW15" s="63"/>
      <c r="YX15" s="63"/>
      <c r="YY15" s="63"/>
      <c r="YZ15" s="63"/>
      <c r="ZA15" s="63"/>
      <c r="ZB15" s="63"/>
      <c r="ZC15" s="63"/>
      <c r="ZD15" s="63"/>
      <c r="ZE15" s="63"/>
      <c r="ZF15" s="63"/>
      <c r="ZG15" s="63"/>
      <c r="ZH15" s="63"/>
      <c r="ZI15" s="63"/>
      <c r="ZJ15" s="63"/>
      <c r="ZK15" s="63"/>
      <c r="ZL15" s="63"/>
      <c r="ZM15" s="63"/>
      <c r="ZN15" s="63"/>
      <c r="ZO15" s="63"/>
      <c r="ZP15" s="63"/>
      <c r="ZQ15" s="63"/>
      <c r="ZR15" s="63"/>
      <c r="ZS15" s="63"/>
      <c r="ZT15" s="63"/>
      <c r="ZU15" s="63"/>
      <c r="ZV15" s="63"/>
      <c r="ZW15" s="63"/>
      <c r="ZX15" s="63"/>
      <c r="ZY15" s="63"/>
      <c r="ZZ15" s="63"/>
      <c r="AAA15" s="63"/>
      <c r="AAB15" s="63"/>
      <c r="AAC15" s="63"/>
      <c r="AAD15" s="63"/>
      <c r="AAE15" s="63"/>
      <c r="AAF15" s="63"/>
      <c r="AAG15" s="63"/>
      <c r="AAH15" s="63"/>
      <c r="AAI15" s="63"/>
      <c r="AAJ15" s="63"/>
      <c r="AAK15" s="63"/>
      <c r="AAL15" s="63"/>
      <c r="AAM15" s="63"/>
      <c r="AAN15" s="63"/>
      <c r="AAO15" s="63"/>
      <c r="AAP15" s="63"/>
      <c r="AAQ15" s="63"/>
      <c r="AAR15" s="63"/>
      <c r="AAS15" s="63"/>
      <c r="AAT15" s="63"/>
      <c r="AAU15" s="63"/>
      <c r="AAV15" s="63"/>
      <c r="AAW15" s="63"/>
      <c r="AAX15" s="63"/>
      <c r="AAY15" s="63"/>
      <c r="AAZ15" s="63"/>
      <c r="ABA15" s="63"/>
      <c r="ABB15" s="63"/>
      <c r="ABC15" s="63"/>
      <c r="ABD15" s="63"/>
      <c r="ABE15" s="63"/>
      <c r="ABF15" s="63"/>
      <c r="ABG15" s="63"/>
      <c r="ABH15" s="63"/>
      <c r="ABI15" s="63"/>
      <c r="ABJ15" s="63"/>
      <c r="ABK15" s="63"/>
      <c r="ABL15" s="63"/>
      <c r="ABM15" s="63"/>
      <c r="ABN15" s="63"/>
      <c r="ABO15" s="63"/>
      <c r="ABP15" s="63"/>
      <c r="ABQ15" s="63"/>
      <c r="ABR15" s="63"/>
      <c r="ABS15" s="63"/>
      <c r="ABT15" s="63"/>
      <c r="ABU15" s="63"/>
      <c r="ABV15" s="63"/>
      <c r="ABW15" s="63"/>
      <c r="ABX15" s="63"/>
      <c r="ABY15" s="63"/>
      <c r="ABZ15" s="63"/>
      <c r="ACA15" s="63"/>
      <c r="ACB15" s="63"/>
      <c r="ACC15" s="63"/>
      <c r="ACD15" s="63"/>
      <c r="ACE15" s="63"/>
      <c r="ACF15" s="63"/>
      <c r="ACG15" s="63"/>
      <c r="ACH15" s="63"/>
      <c r="ACI15" s="63"/>
      <c r="ACJ15" s="63"/>
      <c r="ACK15" s="63"/>
      <c r="ACL15" s="63"/>
      <c r="ACM15" s="63"/>
      <c r="ACN15" s="63"/>
      <c r="ACO15" s="63"/>
      <c r="ACP15" s="63"/>
      <c r="ACQ15" s="63"/>
      <c r="ACR15" s="63"/>
      <c r="ACS15" s="63"/>
      <c r="ACT15" s="63"/>
      <c r="ACU15" s="63"/>
      <c r="ACV15" s="63"/>
      <c r="ACW15" s="63"/>
      <c r="ACX15" s="63"/>
      <c r="ACY15" s="63"/>
      <c r="ACZ15" s="63"/>
      <c r="ADA15" s="63"/>
      <c r="ADB15" s="63"/>
      <c r="ADC15" s="63"/>
      <c r="ADD15" s="63"/>
      <c r="ADE15" s="63"/>
      <c r="ADF15" s="63"/>
      <c r="ADG15" s="63"/>
      <c r="ADH15" s="63"/>
      <c r="ADI15" s="63"/>
      <c r="ADJ15" s="63"/>
      <c r="ADK15" s="63"/>
      <c r="ADL15" s="63"/>
      <c r="ADM15" s="63"/>
      <c r="ADN15" s="63"/>
      <c r="ADO15" s="63"/>
      <c r="ADP15" s="63"/>
      <c r="ADQ15" s="63"/>
      <c r="ADR15" s="63"/>
      <c r="ADS15" s="63"/>
      <c r="ADT15" s="63"/>
      <c r="ADU15" s="63"/>
      <c r="ADV15" s="63"/>
      <c r="ADW15" s="63"/>
      <c r="ADX15" s="63"/>
      <c r="ADY15" s="63"/>
      <c r="ADZ15" s="63"/>
      <c r="AEA15" s="63"/>
      <c r="AEB15" s="63"/>
      <c r="AEC15" s="63"/>
      <c r="AED15" s="63"/>
      <c r="AEE15" s="63"/>
      <c r="AEF15" s="63"/>
      <c r="AEG15" s="63"/>
      <c r="AEH15" s="63"/>
      <c r="AEI15" s="63"/>
      <c r="AEJ15" s="63"/>
      <c r="AEK15" s="63"/>
      <c r="AEL15" s="63"/>
      <c r="AEM15" s="63"/>
      <c r="AEN15" s="63"/>
      <c r="AEO15" s="63"/>
      <c r="AEP15" s="63"/>
      <c r="AEQ15" s="63"/>
      <c r="AER15" s="63"/>
      <c r="AES15" s="63"/>
      <c r="AET15" s="63"/>
      <c r="AEU15" s="63"/>
      <c r="AEV15" s="63"/>
      <c r="AEW15" s="63"/>
      <c r="AEX15" s="63"/>
      <c r="AEY15" s="63"/>
      <c r="AEZ15" s="63"/>
      <c r="AFA15" s="63"/>
      <c r="AFB15" s="63"/>
      <c r="AFC15" s="63"/>
      <c r="AFD15" s="63"/>
      <c r="AFE15" s="63"/>
      <c r="AFF15" s="63"/>
      <c r="AFG15" s="63"/>
      <c r="AFH15" s="63"/>
      <c r="AFI15" s="63"/>
      <c r="AFJ15" s="63"/>
      <c r="AFK15" s="63"/>
      <c r="AFL15" s="63"/>
      <c r="AFM15" s="63"/>
      <c r="AFN15" s="63"/>
      <c r="AFO15" s="63"/>
      <c r="AFP15" s="63"/>
      <c r="AFQ15" s="63"/>
      <c r="AFR15" s="63"/>
      <c r="AFS15" s="63"/>
      <c r="AFT15" s="63"/>
      <c r="AFU15" s="63"/>
      <c r="AFV15" s="63"/>
      <c r="AFW15" s="63"/>
      <c r="AFX15" s="63"/>
      <c r="AFY15" s="63"/>
      <c r="AFZ15" s="63"/>
      <c r="AGA15" s="63"/>
      <c r="AGB15" s="63"/>
      <c r="AGC15" s="63"/>
      <c r="AGD15" s="63"/>
      <c r="AGE15" s="63"/>
      <c r="AGF15" s="63"/>
      <c r="AGG15" s="63"/>
      <c r="AGH15" s="63"/>
      <c r="AGI15" s="63"/>
      <c r="AGJ15" s="63"/>
      <c r="AGK15" s="63"/>
      <c r="AGL15" s="63"/>
      <c r="AGM15" s="63"/>
      <c r="AGN15" s="63"/>
      <c r="AGO15" s="63"/>
      <c r="AGP15" s="63"/>
      <c r="AGQ15" s="63"/>
      <c r="AGR15" s="63"/>
      <c r="AGS15" s="63"/>
      <c r="AGT15" s="63"/>
      <c r="AGU15" s="63"/>
      <c r="AGV15" s="63"/>
      <c r="AGW15" s="63"/>
      <c r="AGX15" s="63"/>
      <c r="AGY15" s="63"/>
      <c r="AGZ15" s="63"/>
      <c r="AHA15" s="63"/>
      <c r="AHB15" s="63"/>
      <c r="AHC15" s="63"/>
      <c r="AHD15" s="63"/>
      <c r="AHE15" s="63"/>
      <c r="AHF15" s="63"/>
      <c r="AHG15" s="63"/>
      <c r="AHH15" s="63"/>
      <c r="AHI15" s="63"/>
      <c r="AHJ15" s="63"/>
      <c r="AHK15" s="63"/>
      <c r="AHL15" s="63"/>
      <c r="AHM15" s="63"/>
      <c r="AHN15" s="63"/>
      <c r="AHO15" s="63"/>
      <c r="AHP15" s="63"/>
      <c r="AHQ15" s="63"/>
      <c r="AHR15" s="63"/>
      <c r="AHS15" s="63"/>
      <c r="AHT15" s="63"/>
      <c r="AHU15" s="63"/>
      <c r="AHV15" s="63"/>
      <c r="AHW15" s="63"/>
      <c r="AHX15" s="63"/>
      <c r="AHY15" s="63"/>
      <c r="AHZ15" s="63"/>
      <c r="AIA15" s="63"/>
      <c r="AIB15" s="63"/>
      <c r="AIC15" s="63"/>
      <c r="AID15" s="63"/>
      <c r="AIE15" s="63"/>
      <c r="AIF15" s="63"/>
      <c r="AIG15" s="63"/>
      <c r="AIH15" s="63"/>
      <c r="AII15" s="63"/>
      <c r="AIJ15" s="63"/>
      <c r="AIK15" s="63"/>
      <c r="AIL15" s="63"/>
      <c r="AIM15" s="63"/>
      <c r="AIN15" s="63"/>
      <c r="AIO15" s="63"/>
      <c r="AIP15" s="63"/>
      <c r="AIQ15" s="63"/>
      <c r="AIR15" s="63"/>
      <c r="AIS15" s="63"/>
      <c r="AIT15" s="63"/>
      <c r="AIU15" s="63"/>
      <c r="AIV15" s="63"/>
      <c r="AIW15" s="63"/>
      <c r="AIX15" s="63"/>
      <c r="AIY15" s="63"/>
      <c r="AIZ15" s="63"/>
      <c r="AJA15" s="63"/>
      <c r="AJB15" s="63"/>
      <c r="AJC15" s="63"/>
      <c r="AJD15" s="63"/>
      <c r="AJE15" s="63"/>
      <c r="AJF15" s="63"/>
      <c r="AJG15" s="63"/>
      <c r="AJH15" s="63"/>
      <c r="AJI15" s="63"/>
      <c r="AJJ15" s="63"/>
      <c r="AJK15" s="63"/>
      <c r="AJL15" s="63"/>
      <c r="AJM15" s="63"/>
      <c r="AJN15" s="63"/>
      <c r="AJO15" s="63"/>
      <c r="AJP15" s="63"/>
      <c r="AJQ15" s="63"/>
      <c r="AJR15" s="63"/>
      <c r="AJS15" s="63"/>
      <c r="AJT15" s="63"/>
      <c r="AJU15" s="63"/>
      <c r="AJV15" s="63"/>
      <c r="AJW15" s="63"/>
      <c r="AJX15" s="63"/>
      <c r="AJY15" s="63"/>
      <c r="AJZ15" s="63"/>
      <c r="AKA15" s="63"/>
      <c r="AKB15" s="63"/>
      <c r="AKC15" s="63"/>
      <c r="AKD15" s="63"/>
      <c r="AKE15" s="63"/>
      <c r="AKF15" s="63"/>
      <c r="AKG15" s="63"/>
      <c r="AKH15" s="63"/>
      <c r="AKI15" s="63"/>
      <c r="AKJ15" s="63"/>
      <c r="AKK15" s="63"/>
      <c r="AKL15" s="63"/>
      <c r="AKM15" s="63"/>
      <c r="AKN15" s="63"/>
      <c r="AKO15" s="63"/>
      <c r="AKP15" s="63"/>
      <c r="AKQ15" s="63"/>
      <c r="AKR15" s="63"/>
      <c r="AKS15" s="63"/>
      <c r="AKT15" s="63"/>
      <c r="AKU15" s="63"/>
      <c r="AKV15" s="63"/>
      <c r="AKW15" s="63"/>
      <c r="AKX15" s="63"/>
      <c r="AKY15" s="63"/>
      <c r="AKZ15" s="63"/>
      <c r="ALA15" s="63"/>
      <c r="ALB15" s="63"/>
      <c r="ALC15" s="63"/>
      <c r="ALD15" s="63"/>
      <c r="ALE15" s="63"/>
      <c r="ALF15" s="63"/>
      <c r="ALG15" s="63"/>
      <c r="ALH15" s="63"/>
      <c r="ALI15" s="63"/>
      <c r="ALJ15" s="63"/>
      <c r="ALK15" s="63"/>
      <c r="ALL15" s="63"/>
      <c r="ALM15" s="63"/>
      <c r="ALN15" s="63"/>
      <c r="ALO15" s="63"/>
      <c r="ALP15" s="63"/>
      <c r="ALQ15" s="63"/>
      <c r="ALR15" s="63"/>
      <c r="ALS15" s="63"/>
      <c r="ALT15" s="63"/>
      <c r="ALU15" s="63"/>
      <c r="ALV15" s="63"/>
      <c r="ALW15" s="63"/>
      <c r="ALX15" s="63"/>
      <c r="ALY15" s="63"/>
      <c r="ALZ15" s="63"/>
      <c r="AMA15" s="63"/>
      <c r="AMB15" s="63"/>
      <c r="AMC15" s="63"/>
      <c r="AMD15" s="63"/>
      <c r="AME15" s="63"/>
      <c r="AMF15" s="63"/>
      <c r="AMG15" s="63"/>
      <c r="AMH15" s="63"/>
      <c r="AMI15" s="63"/>
      <c r="AMJ15" s="63"/>
      <c r="AMK15" s="63"/>
      <c r="AML15" s="63"/>
      <c r="AMM15" s="63"/>
      <c r="AMN15" s="63"/>
      <c r="AMO15" s="63"/>
      <c r="AMP15" s="63"/>
      <c r="AMQ15" s="63"/>
      <c r="AMR15" s="63"/>
      <c r="AMS15" s="63"/>
      <c r="AMT15" s="63"/>
      <c r="AMU15" s="63"/>
      <c r="AMV15" s="63"/>
      <c r="AMW15" s="63"/>
      <c r="AMX15" s="63"/>
      <c r="AMY15" s="63"/>
      <c r="AMZ15" s="63"/>
      <c r="ANA15" s="63"/>
      <c r="ANB15" s="63"/>
      <c r="ANC15" s="63"/>
      <c r="AND15" s="63"/>
      <c r="ANE15" s="63"/>
      <c r="ANF15" s="63"/>
      <c r="ANG15" s="63"/>
      <c r="ANH15" s="63"/>
      <c r="ANI15" s="63"/>
      <c r="ANJ15" s="63"/>
      <c r="ANK15" s="63"/>
      <c r="ANL15" s="63"/>
      <c r="ANM15" s="63"/>
      <c r="ANN15" s="63"/>
      <c r="ANO15" s="63"/>
      <c r="ANP15" s="63"/>
      <c r="ANQ15" s="63"/>
      <c r="ANR15" s="63"/>
      <c r="ANS15" s="63"/>
      <c r="ANT15" s="63"/>
      <c r="ANU15" s="63"/>
      <c r="ANV15" s="63"/>
      <c r="ANW15" s="63"/>
      <c r="ANX15" s="63"/>
      <c r="ANY15" s="63"/>
      <c r="ANZ15" s="63"/>
      <c r="AOA15" s="63"/>
      <c r="AOB15" s="63"/>
      <c r="AOC15" s="63"/>
      <c r="AOD15" s="63"/>
      <c r="AOE15" s="63"/>
      <c r="AOF15" s="63"/>
      <c r="AOG15" s="63"/>
      <c r="AOH15" s="63"/>
      <c r="AOI15" s="63"/>
      <c r="AOJ15" s="63"/>
      <c r="AOK15" s="63"/>
      <c r="AOL15" s="63"/>
      <c r="AOM15" s="63"/>
      <c r="AON15" s="63"/>
      <c r="AOO15" s="63"/>
      <c r="AOP15" s="63"/>
      <c r="AOQ15" s="63"/>
      <c r="AOR15" s="63"/>
      <c r="AOS15" s="63"/>
      <c r="AOT15" s="63"/>
      <c r="AOU15" s="63"/>
      <c r="AOV15" s="63"/>
      <c r="AOW15" s="63"/>
      <c r="AOX15" s="63"/>
      <c r="AOY15" s="63"/>
      <c r="AOZ15" s="63"/>
      <c r="APA15" s="63"/>
      <c r="APB15" s="63"/>
      <c r="APC15" s="63"/>
      <c r="APD15" s="63"/>
      <c r="APE15" s="63"/>
      <c r="APF15" s="63"/>
      <c r="APG15" s="63"/>
      <c r="APH15" s="63"/>
      <c r="API15" s="63"/>
      <c r="APJ15" s="63"/>
      <c r="APK15" s="63"/>
      <c r="APL15" s="63"/>
      <c r="APM15" s="63"/>
      <c r="APN15" s="63"/>
      <c r="APO15" s="63"/>
      <c r="APP15" s="63"/>
      <c r="APQ15" s="63"/>
      <c r="APR15" s="63"/>
      <c r="APS15" s="63"/>
      <c r="APT15" s="63"/>
      <c r="APU15" s="63"/>
      <c r="APV15" s="63"/>
      <c r="APW15" s="63"/>
      <c r="APX15" s="63"/>
      <c r="APY15" s="63"/>
      <c r="APZ15" s="63"/>
      <c r="AQA15" s="63"/>
      <c r="AQB15" s="63"/>
      <c r="AQC15" s="63"/>
      <c r="AQD15" s="63"/>
      <c r="AQE15" s="63"/>
      <c r="AQF15" s="63"/>
      <c r="AQG15" s="63"/>
      <c r="AQH15" s="63"/>
      <c r="AQI15" s="63"/>
      <c r="AQJ15" s="63"/>
      <c r="AQK15" s="63"/>
      <c r="AQL15" s="63"/>
      <c r="AQM15" s="63"/>
      <c r="AQN15" s="63"/>
      <c r="AQO15" s="63"/>
      <c r="AQP15" s="63"/>
      <c r="AQQ15" s="63"/>
      <c r="AQR15" s="63"/>
      <c r="AQS15" s="63"/>
      <c r="AQT15" s="63"/>
      <c r="AQU15" s="63"/>
      <c r="AQV15" s="63"/>
      <c r="AQW15" s="63"/>
      <c r="AQX15" s="63"/>
      <c r="AQY15" s="63"/>
      <c r="AQZ15" s="63"/>
      <c r="ARA15" s="63"/>
      <c r="ARB15" s="63"/>
      <c r="ARC15" s="63"/>
      <c r="ARD15" s="63"/>
      <c r="ARE15" s="63"/>
      <c r="ARF15" s="63"/>
      <c r="ARG15" s="63"/>
      <c r="ARH15" s="63"/>
      <c r="ARI15" s="63"/>
      <c r="ARJ15" s="63"/>
      <c r="ARK15" s="63"/>
      <c r="ARL15" s="63"/>
      <c r="ARM15" s="63"/>
      <c r="ARN15" s="63"/>
      <c r="ARO15" s="63"/>
      <c r="ARP15" s="63"/>
      <c r="ARQ15" s="63"/>
      <c r="ARR15" s="63"/>
      <c r="ARS15" s="63"/>
      <c r="ART15" s="63"/>
      <c r="ARU15" s="63"/>
      <c r="ARV15" s="63"/>
      <c r="ARW15" s="63"/>
      <c r="ARX15" s="63"/>
      <c r="ARY15" s="63"/>
      <c r="ARZ15" s="63"/>
      <c r="ASA15" s="63"/>
      <c r="ASB15" s="63"/>
      <c r="ASC15" s="63"/>
      <c r="ASD15" s="63"/>
      <c r="ASE15" s="63"/>
      <c r="ASF15" s="63"/>
      <c r="ASG15" s="63"/>
      <c r="ASH15" s="63"/>
      <c r="ASI15" s="63"/>
      <c r="ASJ15" s="63"/>
      <c r="ASK15" s="63"/>
      <c r="ASL15" s="63"/>
      <c r="ASM15" s="63"/>
      <c r="ASN15" s="63"/>
      <c r="ASO15" s="63"/>
      <c r="ASP15" s="63"/>
      <c r="ASQ15" s="63"/>
      <c r="ASR15" s="63"/>
      <c r="ASS15" s="63"/>
      <c r="AST15" s="63"/>
      <c r="ASU15" s="63"/>
      <c r="ASV15" s="63"/>
      <c r="ASW15" s="63"/>
      <c r="ASX15" s="63"/>
      <c r="ASY15" s="63"/>
      <c r="ASZ15" s="63"/>
      <c r="ATA15" s="63"/>
      <c r="ATB15" s="63"/>
      <c r="ATC15" s="63"/>
      <c r="ATD15" s="63"/>
      <c r="ATE15" s="63"/>
      <c r="ATF15" s="63"/>
      <c r="ATG15" s="63"/>
      <c r="ATH15" s="63"/>
      <c r="ATI15" s="63"/>
      <c r="ATJ15" s="63"/>
      <c r="ATK15" s="63"/>
      <c r="ATL15" s="63"/>
      <c r="ATM15" s="63"/>
      <c r="ATN15" s="63"/>
      <c r="ATO15" s="63"/>
      <c r="ATP15" s="63"/>
      <c r="ATQ15" s="63"/>
      <c r="ATR15" s="63"/>
      <c r="ATS15" s="63"/>
      <c r="ATT15" s="63"/>
      <c r="ATU15" s="63"/>
      <c r="ATV15" s="63"/>
      <c r="ATW15" s="63"/>
      <c r="ATX15" s="63"/>
      <c r="ATY15" s="63"/>
      <c r="ATZ15" s="63"/>
      <c r="AUA15" s="63"/>
      <c r="AUB15" s="63"/>
      <c r="AUC15" s="63"/>
      <c r="AUD15" s="63"/>
      <c r="AUE15" s="63"/>
      <c r="AUF15" s="63"/>
      <c r="AUG15" s="63"/>
      <c r="AUH15" s="63"/>
      <c r="AUI15" s="63"/>
      <c r="AUJ15" s="63"/>
      <c r="AUK15" s="63"/>
      <c r="AUL15" s="63"/>
      <c r="AUM15" s="63"/>
      <c r="AUN15" s="63"/>
      <c r="AUO15" s="63"/>
      <c r="AUP15" s="63"/>
      <c r="AUQ15" s="63"/>
      <c r="AUR15" s="63"/>
      <c r="AUS15" s="63"/>
      <c r="AUT15" s="63"/>
      <c r="AUU15" s="63"/>
      <c r="AUV15" s="63"/>
      <c r="AUW15" s="63"/>
      <c r="AUX15" s="63"/>
      <c r="AUY15" s="63"/>
      <c r="AUZ15" s="63"/>
      <c r="AVA15" s="63"/>
      <c r="AVB15" s="63"/>
      <c r="AVC15" s="63"/>
      <c r="AVD15" s="63"/>
      <c r="AVE15" s="63"/>
      <c r="AVF15" s="63"/>
      <c r="AVG15" s="63"/>
      <c r="AVH15" s="63"/>
      <c r="AVI15" s="63"/>
      <c r="AVJ15" s="63"/>
      <c r="AVK15" s="63"/>
      <c r="AVL15" s="63"/>
      <c r="AVM15" s="63"/>
      <c r="AVN15" s="63"/>
      <c r="AVO15" s="63"/>
      <c r="AVP15" s="63"/>
      <c r="AVQ15" s="63"/>
      <c r="AVR15" s="63"/>
      <c r="AVS15" s="63"/>
      <c r="AVT15" s="63"/>
      <c r="AVU15" s="63"/>
      <c r="AVV15" s="63"/>
      <c r="AVW15" s="63"/>
      <c r="AVX15" s="63"/>
      <c r="AVY15" s="63"/>
      <c r="AVZ15" s="63"/>
      <c r="AWA15" s="63"/>
      <c r="AWB15" s="63"/>
      <c r="AWC15" s="63"/>
      <c r="AWD15" s="63"/>
      <c r="AWE15" s="63"/>
      <c r="AWF15" s="63"/>
      <c r="AWG15" s="63"/>
      <c r="AWH15" s="63"/>
      <c r="AWI15" s="63"/>
      <c r="AWJ15" s="63"/>
      <c r="AWK15" s="63"/>
      <c r="AWL15" s="63"/>
      <c r="AWM15" s="63"/>
      <c r="AWN15" s="63"/>
      <c r="AWO15" s="63"/>
      <c r="AWP15" s="63"/>
      <c r="AWQ15" s="63"/>
      <c r="AWR15" s="63"/>
      <c r="AWS15" s="63"/>
      <c r="AWT15" s="63"/>
      <c r="AWU15" s="63"/>
      <c r="AWV15" s="63"/>
      <c r="AWW15" s="63"/>
      <c r="AWX15" s="63"/>
      <c r="AWY15" s="63"/>
      <c r="AWZ15" s="63"/>
      <c r="AXA15" s="63"/>
      <c r="AXB15" s="63"/>
      <c r="AXC15" s="63"/>
      <c r="AXD15" s="63"/>
      <c r="AXE15" s="63"/>
      <c r="AXF15" s="63"/>
      <c r="AXG15" s="63"/>
      <c r="AXH15" s="63"/>
      <c r="AXI15" s="63"/>
      <c r="AXJ15" s="63"/>
      <c r="AXK15" s="63"/>
      <c r="AXL15" s="63"/>
      <c r="AXM15" s="63"/>
      <c r="AXN15" s="63"/>
      <c r="AXO15" s="63"/>
      <c r="AXP15" s="63"/>
      <c r="AXQ15" s="63"/>
      <c r="AXR15" s="63"/>
      <c r="AXS15" s="63"/>
      <c r="AXT15" s="63"/>
      <c r="AXU15" s="63"/>
      <c r="AXV15" s="63"/>
      <c r="AXW15" s="63"/>
      <c r="AXX15" s="63"/>
      <c r="AXY15" s="63"/>
      <c r="AXZ15" s="63"/>
      <c r="AYA15" s="63"/>
      <c r="AYB15" s="63"/>
      <c r="AYC15" s="63"/>
      <c r="AYD15" s="63"/>
      <c r="AYE15" s="63"/>
      <c r="AYF15" s="63"/>
      <c r="AYG15" s="63"/>
      <c r="AYH15" s="63"/>
      <c r="AYI15" s="63"/>
      <c r="AYJ15" s="63"/>
      <c r="AYK15" s="63"/>
      <c r="AYL15" s="63"/>
      <c r="AYM15" s="63"/>
      <c r="AYN15" s="63"/>
      <c r="AYO15" s="63"/>
      <c r="AYP15" s="63"/>
      <c r="AYQ15" s="63"/>
      <c r="AYR15" s="63"/>
      <c r="AYS15" s="63"/>
      <c r="AYT15" s="63"/>
      <c r="AYU15" s="63"/>
      <c r="AYV15" s="63"/>
      <c r="AYW15" s="63"/>
      <c r="AYX15" s="63"/>
      <c r="AYY15" s="63"/>
      <c r="AYZ15" s="63"/>
      <c r="AZA15" s="63"/>
      <c r="AZB15" s="63"/>
      <c r="AZC15" s="63"/>
      <c r="AZD15" s="63"/>
      <c r="AZE15" s="63"/>
      <c r="AZF15" s="63"/>
      <c r="AZG15" s="63"/>
      <c r="AZH15" s="63"/>
      <c r="AZI15" s="63"/>
      <c r="AZJ15" s="63"/>
      <c r="AZK15" s="63"/>
      <c r="AZL15" s="63"/>
      <c r="AZM15" s="63"/>
      <c r="AZN15" s="63"/>
      <c r="AZO15" s="63"/>
      <c r="AZP15" s="63"/>
      <c r="AZQ15" s="63"/>
      <c r="AZR15" s="63"/>
      <c r="AZS15" s="63"/>
      <c r="AZT15" s="63"/>
      <c r="AZU15" s="63"/>
      <c r="AZV15" s="63"/>
      <c r="AZW15" s="63"/>
      <c r="AZX15" s="63"/>
      <c r="AZY15" s="63"/>
      <c r="AZZ15" s="63"/>
      <c r="BAA15" s="63"/>
      <c r="BAB15" s="63"/>
      <c r="BAC15" s="63"/>
      <c r="BAD15" s="63"/>
      <c r="BAE15" s="63"/>
      <c r="BAF15" s="63"/>
      <c r="BAG15" s="63"/>
      <c r="BAH15" s="63"/>
      <c r="BAI15" s="63"/>
      <c r="BAJ15" s="63"/>
      <c r="BAK15" s="63"/>
      <c r="BAL15" s="63"/>
      <c r="BAM15" s="63"/>
      <c r="BAN15" s="63"/>
      <c r="BAO15" s="63"/>
      <c r="BAP15" s="63"/>
      <c r="BAQ15" s="63"/>
      <c r="BAR15" s="63"/>
      <c r="BAS15" s="63"/>
      <c r="BAT15" s="63"/>
      <c r="BAU15" s="63"/>
      <c r="BAV15" s="63"/>
      <c r="BAW15" s="63"/>
      <c r="BAX15" s="63"/>
      <c r="BAY15" s="63"/>
      <c r="BAZ15" s="63"/>
      <c r="BBA15" s="63"/>
      <c r="BBB15" s="63"/>
      <c r="BBC15" s="63"/>
      <c r="BBD15" s="63"/>
      <c r="BBE15" s="63"/>
      <c r="BBF15" s="63"/>
      <c r="BBG15" s="63"/>
      <c r="BBH15" s="63"/>
      <c r="BBI15" s="63"/>
      <c r="BBJ15" s="63"/>
      <c r="BBK15" s="63"/>
      <c r="BBL15" s="63"/>
      <c r="BBM15" s="63"/>
      <c r="BBN15" s="63"/>
      <c r="BBO15" s="63"/>
      <c r="BBP15" s="63"/>
      <c r="BBQ15" s="63"/>
      <c r="BBR15" s="63"/>
      <c r="BBS15" s="63"/>
      <c r="BBT15" s="63"/>
      <c r="BBU15" s="63"/>
      <c r="BBV15" s="63"/>
      <c r="BBW15" s="63"/>
      <c r="BBX15" s="63"/>
      <c r="BBY15" s="63"/>
      <c r="BBZ15" s="63"/>
      <c r="BCA15" s="63"/>
      <c r="BCB15" s="63"/>
      <c r="BCC15" s="63"/>
      <c r="BCD15" s="63"/>
      <c r="BCE15" s="63"/>
      <c r="BCF15" s="63"/>
      <c r="BCG15" s="63"/>
      <c r="BCH15" s="63"/>
      <c r="BCI15" s="63"/>
      <c r="BCJ15" s="63"/>
      <c r="BCK15" s="63"/>
      <c r="BCL15" s="63"/>
      <c r="BCM15" s="63"/>
      <c r="BCN15" s="63"/>
      <c r="BCO15" s="63"/>
      <c r="BCP15" s="63"/>
      <c r="BCQ15" s="63"/>
      <c r="BCR15" s="63"/>
      <c r="BCS15" s="63"/>
      <c r="BCT15" s="63"/>
      <c r="BCU15" s="63"/>
      <c r="BCV15" s="63"/>
      <c r="BCW15" s="63"/>
      <c r="BCX15" s="63"/>
      <c r="BCY15" s="63"/>
      <c r="BCZ15" s="63"/>
      <c r="BDA15" s="63"/>
      <c r="BDB15" s="63"/>
      <c r="BDC15" s="63"/>
      <c r="BDD15" s="63"/>
      <c r="BDE15" s="63"/>
      <c r="BDF15" s="63"/>
      <c r="BDG15" s="63"/>
      <c r="BDH15" s="63"/>
      <c r="BDI15" s="63"/>
      <c r="BDJ15" s="63"/>
      <c r="BDK15" s="63"/>
      <c r="BDL15" s="63"/>
      <c r="BDM15" s="63"/>
      <c r="BDN15" s="63"/>
      <c r="BDO15" s="63"/>
      <c r="BDP15" s="63"/>
      <c r="BDQ15" s="63"/>
      <c r="BDR15" s="63"/>
      <c r="BDS15" s="63"/>
      <c r="BDT15" s="63"/>
      <c r="BDU15" s="63"/>
      <c r="BDV15" s="63"/>
      <c r="BDW15" s="63"/>
      <c r="BDX15" s="63"/>
      <c r="BDY15" s="63"/>
      <c r="BDZ15" s="63"/>
      <c r="BEA15" s="63"/>
      <c r="BEB15" s="63"/>
      <c r="BEC15" s="63"/>
      <c r="BED15" s="63"/>
      <c r="BEE15" s="63"/>
      <c r="BEF15" s="63"/>
      <c r="BEG15" s="63"/>
      <c r="BEH15" s="63"/>
      <c r="BEI15" s="63"/>
      <c r="BEJ15" s="63"/>
      <c r="BEK15" s="63"/>
      <c r="BEL15" s="63"/>
      <c r="BEM15" s="63"/>
      <c r="BEN15" s="63"/>
      <c r="BEO15" s="63"/>
      <c r="BEP15" s="63"/>
      <c r="BEQ15" s="63"/>
      <c r="BER15" s="63"/>
      <c r="BES15" s="63"/>
      <c r="BET15" s="63"/>
      <c r="BEU15" s="63"/>
      <c r="BEV15" s="63"/>
      <c r="BEW15" s="63"/>
      <c r="BEX15" s="63"/>
      <c r="BEY15" s="63"/>
      <c r="BEZ15" s="63"/>
      <c r="BFA15" s="63"/>
      <c r="BFB15" s="63"/>
      <c r="BFC15" s="63"/>
      <c r="BFD15" s="63"/>
      <c r="BFE15" s="63"/>
      <c r="BFF15" s="63"/>
      <c r="BFG15" s="63"/>
      <c r="BFH15" s="63"/>
      <c r="BFI15" s="63"/>
      <c r="BFJ15" s="63"/>
      <c r="BFK15" s="63"/>
      <c r="BFL15" s="63"/>
      <c r="BFM15" s="63"/>
      <c r="BFN15" s="63"/>
      <c r="BFO15" s="63"/>
      <c r="BFP15" s="63"/>
      <c r="BFQ15" s="63"/>
      <c r="BFR15" s="63"/>
      <c r="BFS15" s="63"/>
      <c r="BFT15" s="63"/>
      <c r="BFU15" s="63"/>
      <c r="BFV15" s="63"/>
      <c r="BFW15" s="63"/>
      <c r="BFX15" s="63"/>
      <c r="BFY15" s="63"/>
      <c r="BFZ15" s="63"/>
      <c r="BGA15" s="63"/>
      <c r="BGB15" s="63"/>
      <c r="BGC15" s="63"/>
      <c r="BGD15" s="63"/>
      <c r="BGE15" s="63"/>
      <c r="BGF15" s="63"/>
      <c r="BGG15" s="63"/>
      <c r="BGH15" s="63"/>
      <c r="BGI15" s="63"/>
      <c r="BGJ15" s="63"/>
      <c r="BGK15" s="63"/>
      <c r="BGL15" s="63"/>
      <c r="BGM15" s="63"/>
      <c r="BGN15" s="63"/>
      <c r="BGO15" s="63"/>
      <c r="BGP15" s="63"/>
      <c r="BGQ15" s="63"/>
      <c r="BGR15" s="63"/>
      <c r="BGS15" s="63"/>
      <c r="BGT15" s="63"/>
      <c r="BGU15" s="63"/>
      <c r="BGV15" s="63"/>
      <c r="BGW15" s="63"/>
      <c r="BGX15" s="63"/>
      <c r="BGY15" s="63"/>
      <c r="BGZ15" s="63"/>
      <c r="BHA15" s="63"/>
      <c r="BHB15" s="63"/>
      <c r="BHC15" s="63"/>
      <c r="BHD15" s="63"/>
      <c r="BHE15" s="63"/>
      <c r="BHF15" s="63"/>
      <c r="BHG15" s="63"/>
      <c r="BHH15" s="63"/>
      <c r="BHI15" s="63"/>
      <c r="BHJ15" s="63"/>
      <c r="BHK15" s="63"/>
      <c r="BHL15" s="63"/>
      <c r="BHM15" s="63"/>
      <c r="BHN15" s="63"/>
      <c r="BHO15" s="63"/>
      <c r="BHP15" s="63"/>
      <c r="BHQ15" s="63"/>
      <c r="BHR15" s="63"/>
      <c r="BHS15" s="63"/>
      <c r="BHT15" s="63"/>
      <c r="BHU15" s="63"/>
      <c r="BHV15" s="63"/>
      <c r="BHW15" s="63"/>
      <c r="BHX15" s="63"/>
      <c r="BHY15" s="63"/>
      <c r="BHZ15" s="63"/>
      <c r="BIA15" s="63"/>
      <c r="BIB15" s="63"/>
      <c r="BIC15" s="63"/>
      <c r="BID15" s="63"/>
      <c r="BIE15" s="63"/>
      <c r="BIF15" s="63"/>
      <c r="BIG15" s="63"/>
      <c r="BIH15" s="63"/>
      <c r="BII15" s="63"/>
      <c r="BIJ15" s="63"/>
      <c r="BIK15" s="63"/>
      <c r="BIL15" s="63"/>
      <c r="BIM15" s="63"/>
      <c r="BIN15" s="63"/>
      <c r="BIO15" s="63"/>
      <c r="BIP15" s="63"/>
      <c r="BIQ15" s="63"/>
      <c r="BIR15" s="63"/>
      <c r="BIS15" s="63"/>
      <c r="BIT15" s="63"/>
      <c r="BIU15" s="63"/>
      <c r="BIV15" s="63"/>
      <c r="BIW15" s="63"/>
      <c r="BIX15" s="63"/>
      <c r="BIY15" s="63"/>
      <c r="BIZ15" s="63"/>
      <c r="BJA15" s="63"/>
      <c r="BJB15" s="63"/>
      <c r="BJC15" s="63"/>
      <c r="BJD15" s="63"/>
      <c r="BJE15" s="63"/>
      <c r="BJF15" s="63"/>
      <c r="BJG15" s="63"/>
      <c r="BJH15" s="63"/>
      <c r="BJI15" s="63"/>
      <c r="BJJ15" s="63"/>
      <c r="BJK15" s="63"/>
      <c r="BJL15" s="63"/>
      <c r="BJM15" s="63"/>
      <c r="BJN15" s="63"/>
      <c r="BJO15" s="63"/>
      <c r="BJP15" s="63"/>
      <c r="BJQ15" s="63"/>
      <c r="BJR15" s="63"/>
      <c r="BJS15" s="63"/>
      <c r="BJT15" s="63"/>
      <c r="BJU15" s="63"/>
      <c r="BJV15" s="63"/>
      <c r="BJW15" s="63"/>
      <c r="BJX15" s="63"/>
      <c r="BJY15" s="63"/>
      <c r="BJZ15" s="63"/>
      <c r="BKA15" s="63"/>
      <c r="BKB15" s="63"/>
      <c r="BKC15" s="63"/>
      <c r="BKD15" s="63"/>
      <c r="BKE15" s="63"/>
      <c r="BKF15" s="63"/>
      <c r="BKG15" s="63"/>
      <c r="BKH15" s="63"/>
      <c r="BKI15" s="63"/>
      <c r="BKJ15" s="63"/>
      <c r="BKK15" s="63"/>
      <c r="BKL15" s="63"/>
      <c r="BKM15" s="63"/>
      <c r="BKN15" s="63"/>
      <c r="BKO15" s="63"/>
      <c r="BKP15" s="63"/>
      <c r="BKQ15" s="63"/>
      <c r="BKR15" s="63"/>
      <c r="BKS15" s="63"/>
      <c r="BKT15" s="63"/>
      <c r="BKU15" s="63"/>
      <c r="BKV15" s="63"/>
      <c r="BKW15" s="63"/>
      <c r="BKX15" s="63"/>
      <c r="BKY15" s="63"/>
      <c r="BKZ15" s="63"/>
      <c r="BLA15" s="63"/>
      <c r="BLB15" s="63"/>
      <c r="BLC15" s="63"/>
      <c r="BLD15" s="63"/>
      <c r="BLE15" s="63"/>
      <c r="BLF15" s="63"/>
      <c r="BLG15" s="63"/>
      <c r="BLH15" s="63"/>
      <c r="BLI15" s="63"/>
      <c r="BLJ15" s="63"/>
      <c r="BLK15" s="63"/>
      <c r="BLL15" s="63"/>
      <c r="BLM15" s="63"/>
    </row>
    <row r="16" spans="1:1677" s="1" customFormat="1" ht="15" hidden="1" customHeight="1" x14ac:dyDescent="0.25">
      <c r="A16" s="270" t="s">
        <v>45</v>
      </c>
      <c r="B16" s="271" t="s">
        <v>58</v>
      </c>
      <c r="C16" s="272" t="s">
        <v>1733</v>
      </c>
      <c r="D16" s="273" t="s">
        <v>1734</v>
      </c>
      <c r="E16" s="273" t="s">
        <v>1787</v>
      </c>
      <c r="F16" s="272" t="s">
        <v>172</v>
      </c>
      <c r="G16" s="274">
        <v>25</v>
      </c>
      <c r="H16" s="275">
        <v>1.2</v>
      </c>
      <c r="I16" s="276">
        <v>44782</v>
      </c>
      <c r="J16" s="276">
        <v>44783</v>
      </c>
      <c r="K16" s="276">
        <v>44784</v>
      </c>
      <c r="L16" s="277" t="s">
        <v>1732</v>
      </c>
      <c r="M16" s="278">
        <v>44796</v>
      </c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  <c r="IX16" s="63"/>
      <c r="IY16" s="63"/>
      <c r="IZ16" s="63"/>
      <c r="JA16" s="63"/>
      <c r="JB16" s="63"/>
      <c r="JC16" s="63"/>
      <c r="JD16" s="63"/>
      <c r="JE16" s="63"/>
      <c r="JF16" s="63"/>
      <c r="JG16" s="63"/>
      <c r="JH16" s="63"/>
      <c r="JI16" s="63"/>
      <c r="JJ16" s="63"/>
      <c r="JK16" s="63"/>
      <c r="JL16" s="63"/>
      <c r="JM16" s="63"/>
      <c r="JN16" s="63"/>
      <c r="JO16" s="63"/>
      <c r="JP16" s="63"/>
      <c r="JQ16" s="63"/>
      <c r="JR16" s="63"/>
      <c r="JS16" s="63"/>
      <c r="JT16" s="63"/>
      <c r="JU16" s="63"/>
      <c r="JV16" s="63"/>
      <c r="JW16" s="63"/>
      <c r="JX16" s="63"/>
      <c r="JY16" s="63"/>
      <c r="JZ16" s="63"/>
      <c r="KA16" s="63"/>
      <c r="KB16" s="63"/>
      <c r="KC16" s="63"/>
      <c r="KD16" s="63"/>
      <c r="KE16" s="63"/>
      <c r="KF16" s="63"/>
      <c r="KG16" s="63"/>
      <c r="KH16" s="63"/>
      <c r="KI16" s="63"/>
      <c r="KJ16" s="63"/>
      <c r="KK16" s="63"/>
      <c r="KL16" s="63"/>
      <c r="KM16" s="63"/>
      <c r="KN16" s="63"/>
      <c r="KO16" s="63"/>
      <c r="KP16" s="63"/>
      <c r="KQ16" s="63"/>
      <c r="KR16" s="63"/>
      <c r="KS16" s="63"/>
      <c r="KT16" s="63"/>
      <c r="KU16" s="63"/>
      <c r="KV16" s="63"/>
      <c r="KW16" s="63"/>
      <c r="KX16" s="63"/>
      <c r="KY16" s="63"/>
      <c r="KZ16" s="63"/>
      <c r="LA16" s="63"/>
      <c r="LB16" s="63"/>
      <c r="LC16" s="63"/>
      <c r="LD16" s="63"/>
      <c r="LE16" s="63"/>
      <c r="LF16" s="63"/>
      <c r="LG16" s="63"/>
      <c r="LH16" s="63"/>
      <c r="LI16" s="63"/>
      <c r="LJ16" s="63"/>
      <c r="LK16" s="63"/>
      <c r="LL16" s="63"/>
      <c r="LM16" s="63"/>
      <c r="LN16" s="63"/>
      <c r="LO16" s="63"/>
      <c r="LP16" s="63"/>
      <c r="LQ16" s="63"/>
      <c r="LR16" s="63"/>
      <c r="LS16" s="63"/>
      <c r="LT16" s="63"/>
      <c r="LU16" s="63"/>
      <c r="LV16" s="63"/>
      <c r="LW16" s="63"/>
      <c r="LX16" s="63"/>
      <c r="LY16" s="63"/>
      <c r="LZ16" s="63"/>
      <c r="MA16" s="63"/>
      <c r="MB16" s="63"/>
      <c r="MC16" s="63"/>
      <c r="MD16" s="63"/>
      <c r="ME16" s="63"/>
      <c r="MF16" s="63"/>
      <c r="MG16" s="63"/>
      <c r="MH16" s="63"/>
      <c r="MI16" s="63"/>
      <c r="MJ16" s="63"/>
      <c r="MK16" s="63"/>
      <c r="ML16" s="63"/>
      <c r="MM16" s="63"/>
      <c r="MN16" s="63"/>
      <c r="MO16" s="63"/>
      <c r="MP16" s="63"/>
      <c r="MQ16" s="63"/>
      <c r="MR16" s="63"/>
      <c r="MS16" s="63"/>
      <c r="MT16" s="63"/>
      <c r="MU16" s="63"/>
      <c r="MV16" s="63"/>
      <c r="MW16" s="63"/>
      <c r="MX16" s="63"/>
      <c r="MY16" s="63"/>
      <c r="MZ16" s="63"/>
      <c r="NA16" s="63"/>
      <c r="NB16" s="63"/>
      <c r="NC16" s="63"/>
      <c r="ND16" s="63"/>
      <c r="NE16" s="63"/>
      <c r="NF16" s="63"/>
      <c r="NG16" s="63"/>
      <c r="NH16" s="63"/>
      <c r="NI16" s="63"/>
      <c r="NJ16" s="63"/>
      <c r="NK16" s="63"/>
      <c r="NL16" s="63"/>
      <c r="NM16" s="63"/>
      <c r="NN16" s="63"/>
      <c r="NO16" s="63"/>
      <c r="NP16" s="63"/>
      <c r="NQ16" s="63"/>
      <c r="NR16" s="63"/>
      <c r="NS16" s="63"/>
      <c r="NT16" s="63"/>
      <c r="NU16" s="63"/>
      <c r="NV16" s="63"/>
      <c r="NW16" s="63"/>
      <c r="NX16" s="63"/>
      <c r="NY16" s="63"/>
      <c r="NZ16" s="63"/>
      <c r="OA16" s="63"/>
      <c r="OB16" s="63"/>
      <c r="OC16" s="63"/>
      <c r="OD16" s="63"/>
      <c r="OE16" s="63"/>
      <c r="OF16" s="63"/>
      <c r="OG16" s="63"/>
      <c r="OH16" s="63"/>
      <c r="OI16" s="63"/>
      <c r="OJ16" s="63"/>
      <c r="OK16" s="63"/>
      <c r="OL16" s="63"/>
      <c r="OM16" s="63"/>
      <c r="ON16" s="63"/>
      <c r="OO16" s="63"/>
      <c r="OP16" s="63"/>
      <c r="OQ16" s="63"/>
      <c r="OR16" s="63"/>
      <c r="OS16" s="63"/>
      <c r="OT16" s="63"/>
      <c r="OU16" s="63"/>
      <c r="OV16" s="63"/>
      <c r="OW16" s="63"/>
      <c r="OX16" s="63"/>
      <c r="OY16" s="63"/>
      <c r="OZ16" s="63"/>
      <c r="PA16" s="63"/>
      <c r="PB16" s="63"/>
      <c r="PC16" s="63"/>
      <c r="PD16" s="63"/>
      <c r="PE16" s="63"/>
      <c r="PF16" s="63"/>
      <c r="PG16" s="63"/>
      <c r="PH16" s="63"/>
      <c r="PI16" s="63"/>
      <c r="PJ16" s="63"/>
      <c r="PK16" s="63"/>
      <c r="PL16" s="63"/>
      <c r="PM16" s="63"/>
      <c r="PN16" s="63"/>
      <c r="PO16" s="63"/>
      <c r="PP16" s="63"/>
      <c r="PQ16" s="63"/>
      <c r="PR16" s="63"/>
      <c r="PS16" s="63"/>
      <c r="PT16" s="63"/>
      <c r="PU16" s="63"/>
      <c r="PV16" s="63"/>
      <c r="PW16" s="63"/>
      <c r="PX16" s="63"/>
      <c r="PY16" s="63"/>
      <c r="PZ16" s="63"/>
      <c r="QA16" s="63"/>
      <c r="QB16" s="63"/>
      <c r="QC16" s="63"/>
      <c r="QD16" s="63"/>
      <c r="QE16" s="63"/>
      <c r="QF16" s="63"/>
      <c r="QG16" s="63"/>
      <c r="QH16" s="63"/>
      <c r="QI16" s="63"/>
      <c r="QJ16" s="63"/>
      <c r="QK16" s="63"/>
      <c r="QL16" s="63"/>
      <c r="QM16" s="63"/>
      <c r="QN16" s="63"/>
      <c r="QO16" s="63"/>
      <c r="QP16" s="63"/>
      <c r="QQ16" s="63"/>
      <c r="QR16" s="63"/>
      <c r="QS16" s="63"/>
      <c r="QT16" s="63"/>
      <c r="QU16" s="63"/>
      <c r="QV16" s="63"/>
      <c r="QW16" s="63"/>
      <c r="QX16" s="63"/>
      <c r="QY16" s="63"/>
      <c r="QZ16" s="63"/>
      <c r="RA16" s="63"/>
      <c r="RB16" s="63"/>
      <c r="RC16" s="63"/>
      <c r="RD16" s="63"/>
      <c r="RE16" s="63"/>
      <c r="RF16" s="63"/>
      <c r="RG16" s="63"/>
      <c r="RH16" s="63"/>
      <c r="RI16" s="63"/>
      <c r="RJ16" s="63"/>
      <c r="RK16" s="63"/>
      <c r="RL16" s="63"/>
      <c r="RM16" s="63"/>
      <c r="RN16" s="63"/>
      <c r="RO16" s="63"/>
      <c r="RP16" s="63"/>
      <c r="RQ16" s="63"/>
      <c r="RR16" s="63"/>
      <c r="RS16" s="63"/>
      <c r="RT16" s="63"/>
      <c r="RU16" s="63"/>
      <c r="RV16" s="63"/>
      <c r="RW16" s="63"/>
      <c r="RX16" s="63"/>
      <c r="RY16" s="63"/>
      <c r="RZ16" s="63"/>
      <c r="SA16" s="63"/>
      <c r="SB16" s="63"/>
      <c r="SC16" s="63"/>
      <c r="SD16" s="63"/>
      <c r="SE16" s="63"/>
      <c r="SF16" s="63"/>
      <c r="SG16" s="63"/>
      <c r="SH16" s="63"/>
      <c r="SI16" s="63"/>
      <c r="SJ16" s="63"/>
      <c r="SK16" s="63"/>
      <c r="SL16" s="63"/>
      <c r="SM16" s="63"/>
      <c r="SN16" s="63"/>
      <c r="SO16" s="63"/>
      <c r="SP16" s="63"/>
      <c r="SQ16" s="63"/>
      <c r="SR16" s="63"/>
      <c r="SS16" s="63"/>
      <c r="ST16" s="63"/>
      <c r="SU16" s="63"/>
      <c r="SV16" s="63"/>
      <c r="SW16" s="63"/>
      <c r="SX16" s="63"/>
      <c r="SY16" s="63"/>
      <c r="SZ16" s="63"/>
      <c r="TA16" s="63"/>
      <c r="TB16" s="63"/>
      <c r="TC16" s="63"/>
      <c r="TD16" s="63"/>
      <c r="TE16" s="63"/>
      <c r="TF16" s="63"/>
      <c r="TG16" s="63"/>
      <c r="TH16" s="63"/>
      <c r="TI16" s="63"/>
      <c r="TJ16" s="63"/>
      <c r="TK16" s="63"/>
      <c r="TL16" s="63"/>
      <c r="TM16" s="63"/>
      <c r="TN16" s="63"/>
      <c r="TO16" s="63"/>
      <c r="TP16" s="63"/>
      <c r="TQ16" s="63"/>
      <c r="TR16" s="63"/>
      <c r="TS16" s="63"/>
      <c r="TT16" s="63"/>
      <c r="TU16" s="63"/>
      <c r="TV16" s="63"/>
      <c r="TW16" s="63"/>
      <c r="TX16" s="63"/>
      <c r="TY16" s="63"/>
      <c r="TZ16" s="63"/>
      <c r="UA16" s="63"/>
      <c r="UB16" s="63"/>
      <c r="UC16" s="63"/>
      <c r="UD16" s="63"/>
      <c r="UE16" s="63"/>
      <c r="UF16" s="63"/>
      <c r="UG16" s="63"/>
      <c r="UH16" s="63"/>
      <c r="UI16" s="63"/>
      <c r="UJ16" s="63"/>
      <c r="UK16" s="63"/>
      <c r="UL16" s="63"/>
      <c r="UM16" s="63"/>
      <c r="UN16" s="63"/>
      <c r="UO16" s="63"/>
      <c r="UP16" s="63"/>
      <c r="UQ16" s="63"/>
      <c r="UR16" s="63"/>
      <c r="US16" s="63"/>
      <c r="UT16" s="63"/>
      <c r="UU16" s="63"/>
      <c r="UV16" s="63"/>
      <c r="UW16" s="63"/>
      <c r="UX16" s="63"/>
      <c r="UY16" s="63"/>
      <c r="UZ16" s="63"/>
      <c r="VA16" s="63"/>
      <c r="VB16" s="63"/>
      <c r="VC16" s="63"/>
      <c r="VD16" s="63"/>
      <c r="VE16" s="63"/>
      <c r="VF16" s="63"/>
      <c r="VG16" s="63"/>
      <c r="VH16" s="63"/>
      <c r="VI16" s="63"/>
      <c r="VJ16" s="63"/>
      <c r="VK16" s="63"/>
      <c r="VL16" s="63"/>
      <c r="VM16" s="63"/>
      <c r="VN16" s="63"/>
      <c r="VO16" s="63"/>
      <c r="VP16" s="63"/>
      <c r="VQ16" s="63"/>
      <c r="VR16" s="63"/>
      <c r="VS16" s="63"/>
      <c r="VT16" s="63"/>
      <c r="VU16" s="63"/>
      <c r="VV16" s="63"/>
      <c r="VW16" s="63"/>
      <c r="VX16" s="63"/>
      <c r="VY16" s="63"/>
      <c r="VZ16" s="63"/>
      <c r="WA16" s="63"/>
      <c r="WB16" s="63"/>
      <c r="WC16" s="63"/>
      <c r="WD16" s="63"/>
      <c r="WE16" s="63"/>
      <c r="WF16" s="63"/>
      <c r="WG16" s="63"/>
      <c r="WH16" s="63"/>
      <c r="WI16" s="63"/>
      <c r="WJ16" s="63"/>
      <c r="WK16" s="63"/>
      <c r="WL16" s="63"/>
      <c r="WM16" s="63"/>
      <c r="WN16" s="63"/>
      <c r="WO16" s="63"/>
      <c r="WP16" s="63"/>
      <c r="WQ16" s="63"/>
      <c r="WR16" s="63"/>
      <c r="WS16" s="63"/>
      <c r="WT16" s="63"/>
      <c r="WU16" s="63"/>
      <c r="WV16" s="63"/>
      <c r="WW16" s="63"/>
      <c r="WX16" s="63"/>
      <c r="WY16" s="63"/>
      <c r="WZ16" s="63"/>
      <c r="XA16" s="63"/>
      <c r="XB16" s="63"/>
      <c r="XC16" s="63"/>
      <c r="XD16" s="63"/>
      <c r="XE16" s="63"/>
      <c r="XF16" s="63"/>
      <c r="XG16" s="63"/>
      <c r="XH16" s="63"/>
      <c r="XI16" s="63"/>
      <c r="XJ16" s="63"/>
      <c r="XK16" s="63"/>
      <c r="XL16" s="63"/>
      <c r="XM16" s="63"/>
      <c r="XN16" s="63"/>
      <c r="XO16" s="63"/>
      <c r="XP16" s="63"/>
      <c r="XQ16" s="63"/>
      <c r="XR16" s="63"/>
      <c r="XS16" s="63"/>
      <c r="XT16" s="63"/>
      <c r="XU16" s="63"/>
      <c r="XV16" s="63"/>
      <c r="XW16" s="63"/>
      <c r="XX16" s="63"/>
      <c r="XY16" s="63"/>
      <c r="XZ16" s="63"/>
      <c r="YA16" s="63"/>
      <c r="YB16" s="63"/>
      <c r="YC16" s="63"/>
      <c r="YD16" s="63"/>
      <c r="YE16" s="63"/>
      <c r="YF16" s="63"/>
      <c r="YG16" s="63"/>
      <c r="YH16" s="63"/>
      <c r="YI16" s="63"/>
      <c r="YJ16" s="63"/>
      <c r="YK16" s="63"/>
      <c r="YL16" s="63"/>
      <c r="YM16" s="63"/>
      <c r="YN16" s="63"/>
      <c r="YO16" s="63"/>
      <c r="YP16" s="63"/>
      <c r="YQ16" s="63"/>
      <c r="YR16" s="63"/>
      <c r="YS16" s="63"/>
      <c r="YT16" s="63"/>
      <c r="YU16" s="63"/>
      <c r="YV16" s="63"/>
      <c r="YW16" s="63"/>
      <c r="YX16" s="63"/>
      <c r="YY16" s="63"/>
      <c r="YZ16" s="63"/>
      <c r="ZA16" s="63"/>
      <c r="ZB16" s="63"/>
      <c r="ZC16" s="63"/>
      <c r="ZD16" s="63"/>
      <c r="ZE16" s="63"/>
      <c r="ZF16" s="63"/>
      <c r="ZG16" s="63"/>
      <c r="ZH16" s="63"/>
      <c r="ZI16" s="63"/>
      <c r="ZJ16" s="63"/>
      <c r="ZK16" s="63"/>
      <c r="ZL16" s="63"/>
      <c r="ZM16" s="63"/>
      <c r="ZN16" s="63"/>
      <c r="ZO16" s="63"/>
      <c r="ZP16" s="63"/>
      <c r="ZQ16" s="63"/>
      <c r="ZR16" s="63"/>
      <c r="ZS16" s="63"/>
      <c r="ZT16" s="63"/>
      <c r="ZU16" s="63"/>
      <c r="ZV16" s="63"/>
      <c r="ZW16" s="63"/>
      <c r="ZX16" s="63"/>
      <c r="ZY16" s="63"/>
      <c r="ZZ16" s="63"/>
      <c r="AAA16" s="63"/>
      <c r="AAB16" s="63"/>
      <c r="AAC16" s="63"/>
      <c r="AAD16" s="63"/>
      <c r="AAE16" s="63"/>
      <c r="AAF16" s="63"/>
      <c r="AAG16" s="63"/>
      <c r="AAH16" s="63"/>
      <c r="AAI16" s="63"/>
      <c r="AAJ16" s="63"/>
      <c r="AAK16" s="63"/>
      <c r="AAL16" s="63"/>
      <c r="AAM16" s="63"/>
      <c r="AAN16" s="63"/>
      <c r="AAO16" s="63"/>
      <c r="AAP16" s="63"/>
      <c r="AAQ16" s="63"/>
      <c r="AAR16" s="63"/>
      <c r="AAS16" s="63"/>
      <c r="AAT16" s="63"/>
      <c r="AAU16" s="63"/>
      <c r="AAV16" s="63"/>
      <c r="AAW16" s="63"/>
      <c r="AAX16" s="63"/>
      <c r="AAY16" s="63"/>
      <c r="AAZ16" s="63"/>
      <c r="ABA16" s="63"/>
      <c r="ABB16" s="63"/>
      <c r="ABC16" s="63"/>
      <c r="ABD16" s="63"/>
      <c r="ABE16" s="63"/>
      <c r="ABF16" s="63"/>
      <c r="ABG16" s="63"/>
      <c r="ABH16" s="63"/>
      <c r="ABI16" s="63"/>
      <c r="ABJ16" s="63"/>
      <c r="ABK16" s="63"/>
      <c r="ABL16" s="63"/>
      <c r="ABM16" s="63"/>
      <c r="ABN16" s="63"/>
      <c r="ABO16" s="63"/>
      <c r="ABP16" s="63"/>
      <c r="ABQ16" s="63"/>
      <c r="ABR16" s="63"/>
      <c r="ABS16" s="63"/>
      <c r="ABT16" s="63"/>
      <c r="ABU16" s="63"/>
      <c r="ABV16" s="63"/>
      <c r="ABW16" s="63"/>
      <c r="ABX16" s="63"/>
      <c r="ABY16" s="63"/>
      <c r="ABZ16" s="63"/>
      <c r="ACA16" s="63"/>
      <c r="ACB16" s="63"/>
      <c r="ACC16" s="63"/>
      <c r="ACD16" s="63"/>
      <c r="ACE16" s="63"/>
      <c r="ACF16" s="63"/>
      <c r="ACG16" s="63"/>
      <c r="ACH16" s="63"/>
      <c r="ACI16" s="63"/>
      <c r="ACJ16" s="63"/>
      <c r="ACK16" s="63"/>
      <c r="ACL16" s="63"/>
      <c r="ACM16" s="63"/>
      <c r="ACN16" s="63"/>
      <c r="ACO16" s="63"/>
      <c r="ACP16" s="63"/>
      <c r="ACQ16" s="63"/>
      <c r="ACR16" s="63"/>
      <c r="ACS16" s="63"/>
      <c r="ACT16" s="63"/>
      <c r="ACU16" s="63"/>
      <c r="ACV16" s="63"/>
      <c r="ACW16" s="63"/>
      <c r="ACX16" s="63"/>
      <c r="ACY16" s="63"/>
      <c r="ACZ16" s="63"/>
      <c r="ADA16" s="63"/>
      <c r="ADB16" s="63"/>
      <c r="ADC16" s="63"/>
      <c r="ADD16" s="63"/>
      <c r="ADE16" s="63"/>
      <c r="ADF16" s="63"/>
      <c r="ADG16" s="63"/>
      <c r="ADH16" s="63"/>
      <c r="ADI16" s="63"/>
      <c r="ADJ16" s="63"/>
      <c r="ADK16" s="63"/>
      <c r="ADL16" s="63"/>
      <c r="ADM16" s="63"/>
      <c r="ADN16" s="63"/>
      <c r="ADO16" s="63"/>
      <c r="ADP16" s="63"/>
      <c r="ADQ16" s="63"/>
      <c r="ADR16" s="63"/>
      <c r="ADS16" s="63"/>
      <c r="ADT16" s="63"/>
      <c r="ADU16" s="63"/>
      <c r="ADV16" s="63"/>
      <c r="ADW16" s="63"/>
      <c r="ADX16" s="63"/>
      <c r="ADY16" s="63"/>
      <c r="ADZ16" s="63"/>
      <c r="AEA16" s="63"/>
      <c r="AEB16" s="63"/>
      <c r="AEC16" s="63"/>
      <c r="AED16" s="63"/>
      <c r="AEE16" s="63"/>
      <c r="AEF16" s="63"/>
      <c r="AEG16" s="63"/>
      <c r="AEH16" s="63"/>
      <c r="AEI16" s="63"/>
      <c r="AEJ16" s="63"/>
      <c r="AEK16" s="63"/>
      <c r="AEL16" s="63"/>
      <c r="AEM16" s="63"/>
      <c r="AEN16" s="63"/>
      <c r="AEO16" s="63"/>
      <c r="AEP16" s="63"/>
      <c r="AEQ16" s="63"/>
      <c r="AER16" s="63"/>
      <c r="AES16" s="63"/>
      <c r="AET16" s="63"/>
      <c r="AEU16" s="63"/>
      <c r="AEV16" s="63"/>
      <c r="AEW16" s="63"/>
      <c r="AEX16" s="63"/>
      <c r="AEY16" s="63"/>
      <c r="AEZ16" s="63"/>
      <c r="AFA16" s="63"/>
      <c r="AFB16" s="63"/>
      <c r="AFC16" s="63"/>
      <c r="AFD16" s="63"/>
      <c r="AFE16" s="63"/>
      <c r="AFF16" s="63"/>
      <c r="AFG16" s="63"/>
      <c r="AFH16" s="63"/>
      <c r="AFI16" s="63"/>
      <c r="AFJ16" s="63"/>
      <c r="AFK16" s="63"/>
      <c r="AFL16" s="63"/>
      <c r="AFM16" s="63"/>
      <c r="AFN16" s="63"/>
      <c r="AFO16" s="63"/>
      <c r="AFP16" s="63"/>
      <c r="AFQ16" s="63"/>
      <c r="AFR16" s="63"/>
      <c r="AFS16" s="63"/>
      <c r="AFT16" s="63"/>
      <c r="AFU16" s="63"/>
      <c r="AFV16" s="63"/>
      <c r="AFW16" s="63"/>
      <c r="AFX16" s="63"/>
      <c r="AFY16" s="63"/>
      <c r="AFZ16" s="63"/>
      <c r="AGA16" s="63"/>
      <c r="AGB16" s="63"/>
      <c r="AGC16" s="63"/>
      <c r="AGD16" s="63"/>
      <c r="AGE16" s="63"/>
      <c r="AGF16" s="63"/>
      <c r="AGG16" s="63"/>
      <c r="AGH16" s="63"/>
      <c r="AGI16" s="63"/>
      <c r="AGJ16" s="63"/>
      <c r="AGK16" s="63"/>
      <c r="AGL16" s="63"/>
      <c r="AGM16" s="63"/>
      <c r="AGN16" s="63"/>
      <c r="AGO16" s="63"/>
      <c r="AGP16" s="63"/>
      <c r="AGQ16" s="63"/>
      <c r="AGR16" s="63"/>
      <c r="AGS16" s="63"/>
      <c r="AGT16" s="63"/>
      <c r="AGU16" s="63"/>
      <c r="AGV16" s="63"/>
      <c r="AGW16" s="63"/>
      <c r="AGX16" s="63"/>
      <c r="AGY16" s="63"/>
      <c r="AGZ16" s="63"/>
      <c r="AHA16" s="63"/>
      <c r="AHB16" s="63"/>
      <c r="AHC16" s="63"/>
      <c r="AHD16" s="63"/>
      <c r="AHE16" s="63"/>
      <c r="AHF16" s="63"/>
      <c r="AHG16" s="63"/>
      <c r="AHH16" s="63"/>
      <c r="AHI16" s="63"/>
      <c r="AHJ16" s="63"/>
      <c r="AHK16" s="63"/>
      <c r="AHL16" s="63"/>
      <c r="AHM16" s="63"/>
      <c r="AHN16" s="63"/>
      <c r="AHO16" s="63"/>
      <c r="AHP16" s="63"/>
      <c r="AHQ16" s="63"/>
      <c r="AHR16" s="63"/>
      <c r="AHS16" s="63"/>
      <c r="AHT16" s="63"/>
      <c r="AHU16" s="63"/>
      <c r="AHV16" s="63"/>
      <c r="AHW16" s="63"/>
      <c r="AHX16" s="63"/>
      <c r="AHY16" s="63"/>
      <c r="AHZ16" s="63"/>
      <c r="AIA16" s="63"/>
      <c r="AIB16" s="63"/>
      <c r="AIC16" s="63"/>
      <c r="AID16" s="63"/>
      <c r="AIE16" s="63"/>
      <c r="AIF16" s="63"/>
      <c r="AIG16" s="63"/>
      <c r="AIH16" s="63"/>
      <c r="AII16" s="63"/>
      <c r="AIJ16" s="63"/>
      <c r="AIK16" s="63"/>
      <c r="AIL16" s="63"/>
      <c r="AIM16" s="63"/>
      <c r="AIN16" s="63"/>
      <c r="AIO16" s="63"/>
      <c r="AIP16" s="63"/>
      <c r="AIQ16" s="63"/>
      <c r="AIR16" s="63"/>
      <c r="AIS16" s="63"/>
      <c r="AIT16" s="63"/>
      <c r="AIU16" s="63"/>
      <c r="AIV16" s="63"/>
      <c r="AIW16" s="63"/>
      <c r="AIX16" s="63"/>
      <c r="AIY16" s="63"/>
      <c r="AIZ16" s="63"/>
      <c r="AJA16" s="63"/>
      <c r="AJB16" s="63"/>
      <c r="AJC16" s="63"/>
      <c r="AJD16" s="63"/>
      <c r="AJE16" s="63"/>
      <c r="AJF16" s="63"/>
      <c r="AJG16" s="63"/>
      <c r="AJH16" s="63"/>
      <c r="AJI16" s="63"/>
      <c r="AJJ16" s="63"/>
      <c r="AJK16" s="63"/>
      <c r="AJL16" s="63"/>
      <c r="AJM16" s="63"/>
      <c r="AJN16" s="63"/>
      <c r="AJO16" s="63"/>
      <c r="AJP16" s="63"/>
      <c r="AJQ16" s="63"/>
      <c r="AJR16" s="63"/>
      <c r="AJS16" s="63"/>
      <c r="AJT16" s="63"/>
      <c r="AJU16" s="63"/>
      <c r="AJV16" s="63"/>
      <c r="AJW16" s="63"/>
      <c r="AJX16" s="63"/>
      <c r="AJY16" s="63"/>
      <c r="AJZ16" s="63"/>
      <c r="AKA16" s="63"/>
      <c r="AKB16" s="63"/>
      <c r="AKC16" s="63"/>
      <c r="AKD16" s="63"/>
      <c r="AKE16" s="63"/>
      <c r="AKF16" s="63"/>
      <c r="AKG16" s="63"/>
      <c r="AKH16" s="63"/>
      <c r="AKI16" s="63"/>
      <c r="AKJ16" s="63"/>
      <c r="AKK16" s="63"/>
      <c r="AKL16" s="63"/>
      <c r="AKM16" s="63"/>
      <c r="AKN16" s="63"/>
      <c r="AKO16" s="63"/>
      <c r="AKP16" s="63"/>
      <c r="AKQ16" s="63"/>
      <c r="AKR16" s="63"/>
      <c r="AKS16" s="63"/>
      <c r="AKT16" s="63"/>
      <c r="AKU16" s="63"/>
      <c r="AKV16" s="63"/>
      <c r="AKW16" s="63"/>
      <c r="AKX16" s="63"/>
      <c r="AKY16" s="63"/>
      <c r="AKZ16" s="63"/>
      <c r="ALA16" s="63"/>
      <c r="ALB16" s="63"/>
      <c r="ALC16" s="63"/>
      <c r="ALD16" s="63"/>
      <c r="ALE16" s="63"/>
      <c r="ALF16" s="63"/>
      <c r="ALG16" s="63"/>
      <c r="ALH16" s="63"/>
      <c r="ALI16" s="63"/>
      <c r="ALJ16" s="63"/>
      <c r="ALK16" s="63"/>
      <c r="ALL16" s="63"/>
      <c r="ALM16" s="63"/>
      <c r="ALN16" s="63"/>
      <c r="ALO16" s="63"/>
      <c r="ALP16" s="63"/>
      <c r="ALQ16" s="63"/>
      <c r="ALR16" s="63"/>
      <c r="ALS16" s="63"/>
      <c r="ALT16" s="63"/>
      <c r="ALU16" s="63"/>
      <c r="ALV16" s="63"/>
      <c r="ALW16" s="63"/>
      <c r="ALX16" s="63"/>
      <c r="ALY16" s="63"/>
      <c r="ALZ16" s="63"/>
      <c r="AMA16" s="63"/>
      <c r="AMB16" s="63"/>
      <c r="AMC16" s="63"/>
      <c r="AMD16" s="63"/>
      <c r="AME16" s="63"/>
      <c r="AMF16" s="63"/>
      <c r="AMG16" s="63"/>
      <c r="AMH16" s="63"/>
      <c r="AMI16" s="63"/>
      <c r="AMJ16" s="63"/>
      <c r="AMK16" s="63"/>
      <c r="AML16" s="63"/>
      <c r="AMM16" s="63"/>
      <c r="AMN16" s="63"/>
      <c r="AMO16" s="63"/>
      <c r="AMP16" s="63"/>
      <c r="AMQ16" s="63"/>
      <c r="AMR16" s="63"/>
      <c r="AMS16" s="63"/>
      <c r="AMT16" s="63"/>
      <c r="AMU16" s="63"/>
      <c r="AMV16" s="63"/>
      <c r="AMW16" s="63"/>
      <c r="AMX16" s="63"/>
      <c r="AMY16" s="63"/>
      <c r="AMZ16" s="63"/>
      <c r="ANA16" s="63"/>
      <c r="ANB16" s="63"/>
      <c r="ANC16" s="63"/>
      <c r="AND16" s="63"/>
      <c r="ANE16" s="63"/>
      <c r="ANF16" s="63"/>
      <c r="ANG16" s="63"/>
      <c r="ANH16" s="63"/>
      <c r="ANI16" s="63"/>
      <c r="ANJ16" s="63"/>
      <c r="ANK16" s="63"/>
      <c r="ANL16" s="63"/>
      <c r="ANM16" s="63"/>
      <c r="ANN16" s="63"/>
      <c r="ANO16" s="63"/>
      <c r="ANP16" s="63"/>
      <c r="ANQ16" s="63"/>
      <c r="ANR16" s="63"/>
      <c r="ANS16" s="63"/>
      <c r="ANT16" s="63"/>
      <c r="ANU16" s="63"/>
      <c r="ANV16" s="63"/>
      <c r="ANW16" s="63"/>
      <c r="ANX16" s="63"/>
      <c r="ANY16" s="63"/>
      <c r="ANZ16" s="63"/>
      <c r="AOA16" s="63"/>
      <c r="AOB16" s="63"/>
      <c r="AOC16" s="63"/>
      <c r="AOD16" s="63"/>
      <c r="AOE16" s="63"/>
      <c r="AOF16" s="63"/>
      <c r="AOG16" s="63"/>
      <c r="AOH16" s="63"/>
      <c r="AOI16" s="63"/>
      <c r="AOJ16" s="63"/>
      <c r="AOK16" s="63"/>
      <c r="AOL16" s="63"/>
      <c r="AOM16" s="63"/>
      <c r="AON16" s="63"/>
      <c r="AOO16" s="63"/>
      <c r="AOP16" s="63"/>
      <c r="AOQ16" s="63"/>
      <c r="AOR16" s="63"/>
      <c r="AOS16" s="63"/>
      <c r="AOT16" s="63"/>
      <c r="AOU16" s="63"/>
      <c r="AOV16" s="63"/>
      <c r="AOW16" s="63"/>
      <c r="AOX16" s="63"/>
      <c r="AOY16" s="63"/>
      <c r="AOZ16" s="63"/>
      <c r="APA16" s="63"/>
      <c r="APB16" s="63"/>
      <c r="APC16" s="63"/>
      <c r="APD16" s="63"/>
      <c r="APE16" s="63"/>
      <c r="APF16" s="63"/>
      <c r="APG16" s="63"/>
      <c r="APH16" s="63"/>
      <c r="API16" s="63"/>
      <c r="APJ16" s="63"/>
      <c r="APK16" s="63"/>
      <c r="APL16" s="63"/>
      <c r="APM16" s="63"/>
      <c r="APN16" s="63"/>
      <c r="APO16" s="63"/>
      <c r="APP16" s="63"/>
      <c r="APQ16" s="63"/>
      <c r="APR16" s="63"/>
      <c r="APS16" s="63"/>
      <c r="APT16" s="63"/>
      <c r="APU16" s="63"/>
      <c r="APV16" s="63"/>
      <c r="APW16" s="63"/>
      <c r="APX16" s="63"/>
      <c r="APY16" s="63"/>
      <c r="APZ16" s="63"/>
      <c r="AQA16" s="63"/>
      <c r="AQB16" s="63"/>
      <c r="AQC16" s="63"/>
      <c r="AQD16" s="63"/>
      <c r="AQE16" s="63"/>
      <c r="AQF16" s="63"/>
      <c r="AQG16" s="63"/>
      <c r="AQH16" s="63"/>
      <c r="AQI16" s="63"/>
      <c r="AQJ16" s="63"/>
      <c r="AQK16" s="63"/>
      <c r="AQL16" s="63"/>
      <c r="AQM16" s="63"/>
      <c r="AQN16" s="63"/>
      <c r="AQO16" s="63"/>
      <c r="AQP16" s="63"/>
      <c r="AQQ16" s="63"/>
      <c r="AQR16" s="63"/>
      <c r="AQS16" s="63"/>
      <c r="AQT16" s="63"/>
      <c r="AQU16" s="63"/>
      <c r="AQV16" s="63"/>
      <c r="AQW16" s="63"/>
      <c r="AQX16" s="63"/>
      <c r="AQY16" s="63"/>
      <c r="AQZ16" s="63"/>
      <c r="ARA16" s="63"/>
      <c r="ARB16" s="63"/>
      <c r="ARC16" s="63"/>
      <c r="ARD16" s="63"/>
      <c r="ARE16" s="63"/>
      <c r="ARF16" s="63"/>
      <c r="ARG16" s="63"/>
      <c r="ARH16" s="63"/>
      <c r="ARI16" s="63"/>
      <c r="ARJ16" s="63"/>
      <c r="ARK16" s="63"/>
      <c r="ARL16" s="63"/>
      <c r="ARM16" s="63"/>
      <c r="ARN16" s="63"/>
      <c r="ARO16" s="63"/>
      <c r="ARP16" s="63"/>
      <c r="ARQ16" s="63"/>
      <c r="ARR16" s="63"/>
      <c r="ARS16" s="63"/>
      <c r="ART16" s="63"/>
      <c r="ARU16" s="63"/>
      <c r="ARV16" s="63"/>
      <c r="ARW16" s="63"/>
      <c r="ARX16" s="63"/>
      <c r="ARY16" s="63"/>
      <c r="ARZ16" s="63"/>
      <c r="ASA16" s="63"/>
      <c r="ASB16" s="63"/>
      <c r="ASC16" s="63"/>
      <c r="ASD16" s="63"/>
      <c r="ASE16" s="63"/>
      <c r="ASF16" s="63"/>
      <c r="ASG16" s="63"/>
      <c r="ASH16" s="63"/>
      <c r="ASI16" s="63"/>
      <c r="ASJ16" s="63"/>
      <c r="ASK16" s="63"/>
      <c r="ASL16" s="63"/>
      <c r="ASM16" s="63"/>
      <c r="ASN16" s="63"/>
      <c r="ASO16" s="63"/>
      <c r="ASP16" s="63"/>
      <c r="ASQ16" s="63"/>
      <c r="ASR16" s="63"/>
      <c r="ASS16" s="63"/>
      <c r="AST16" s="63"/>
      <c r="ASU16" s="63"/>
      <c r="ASV16" s="63"/>
      <c r="ASW16" s="63"/>
      <c r="ASX16" s="63"/>
      <c r="ASY16" s="63"/>
      <c r="ASZ16" s="63"/>
      <c r="ATA16" s="63"/>
      <c r="ATB16" s="63"/>
      <c r="ATC16" s="63"/>
      <c r="ATD16" s="63"/>
      <c r="ATE16" s="63"/>
      <c r="ATF16" s="63"/>
      <c r="ATG16" s="63"/>
      <c r="ATH16" s="63"/>
      <c r="ATI16" s="63"/>
      <c r="ATJ16" s="63"/>
      <c r="ATK16" s="63"/>
      <c r="ATL16" s="63"/>
      <c r="ATM16" s="63"/>
      <c r="ATN16" s="63"/>
      <c r="ATO16" s="63"/>
      <c r="ATP16" s="63"/>
      <c r="ATQ16" s="63"/>
      <c r="ATR16" s="63"/>
      <c r="ATS16" s="63"/>
      <c r="ATT16" s="63"/>
      <c r="ATU16" s="63"/>
      <c r="ATV16" s="63"/>
      <c r="ATW16" s="63"/>
      <c r="ATX16" s="63"/>
      <c r="ATY16" s="63"/>
      <c r="ATZ16" s="63"/>
      <c r="AUA16" s="63"/>
      <c r="AUB16" s="63"/>
      <c r="AUC16" s="63"/>
      <c r="AUD16" s="63"/>
      <c r="AUE16" s="63"/>
      <c r="AUF16" s="63"/>
      <c r="AUG16" s="63"/>
      <c r="AUH16" s="63"/>
      <c r="AUI16" s="63"/>
      <c r="AUJ16" s="63"/>
      <c r="AUK16" s="63"/>
      <c r="AUL16" s="63"/>
      <c r="AUM16" s="63"/>
      <c r="AUN16" s="63"/>
      <c r="AUO16" s="63"/>
      <c r="AUP16" s="63"/>
      <c r="AUQ16" s="63"/>
      <c r="AUR16" s="63"/>
      <c r="AUS16" s="63"/>
      <c r="AUT16" s="63"/>
      <c r="AUU16" s="63"/>
      <c r="AUV16" s="63"/>
      <c r="AUW16" s="63"/>
      <c r="AUX16" s="63"/>
      <c r="AUY16" s="63"/>
      <c r="AUZ16" s="63"/>
      <c r="AVA16" s="63"/>
      <c r="AVB16" s="63"/>
      <c r="AVC16" s="63"/>
      <c r="AVD16" s="63"/>
      <c r="AVE16" s="63"/>
      <c r="AVF16" s="63"/>
      <c r="AVG16" s="63"/>
      <c r="AVH16" s="63"/>
      <c r="AVI16" s="63"/>
      <c r="AVJ16" s="63"/>
      <c r="AVK16" s="63"/>
      <c r="AVL16" s="63"/>
      <c r="AVM16" s="63"/>
      <c r="AVN16" s="63"/>
      <c r="AVO16" s="63"/>
      <c r="AVP16" s="63"/>
      <c r="AVQ16" s="63"/>
      <c r="AVR16" s="63"/>
      <c r="AVS16" s="63"/>
      <c r="AVT16" s="63"/>
      <c r="AVU16" s="63"/>
      <c r="AVV16" s="63"/>
      <c r="AVW16" s="63"/>
      <c r="AVX16" s="63"/>
      <c r="AVY16" s="63"/>
      <c r="AVZ16" s="63"/>
      <c r="AWA16" s="63"/>
      <c r="AWB16" s="63"/>
      <c r="AWC16" s="63"/>
      <c r="AWD16" s="63"/>
      <c r="AWE16" s="63"/>
      <c r="AWF16" s="63"/>
      <c r="AWG16" s="63"/>
      <c r="AWH16" s="63"/>
      <c r="AWI16" s="63"/>
      <c r="AWJ16" s="63"/>
      <c r="AWK16" s="63"/>
      <c r="AWL16" s="63"/>
      <c r="AWM16" s="63"/>
      <c r="AWN16" s="63"/>
      <c r="AWO16" s="63"/>
      <c r="AWP16" s="63"/>
      <c r="AWQ16" s="63"/>
      <c r="AWR16" s="63"/>
      <c r="AWS16" s="63"/>
      <c r="AWT16" s="63"/>
      <c r="AWU16" s="63"/>
      <c r="AWV16" s="63"/>
      <c r="AWW16" s="63"/>
      <c r="AWX16" s="63"/>
      <c r="AWY16" s="63"/>
      <c r="AWZ16" s="63"/>
      <c r="AXA16" s="63"/>
      <c r="AXB16" s="63"/>
      <c r="AXC16" s="63"/>
      <c r="AXD16" s="63"/>
      <c r="AXE16" s="63"/>
      <c r="AXF16" s="63"/>
      <c r="AXG16" s="63"/>
      <c r="AXH16" s="63"/>
      <c r="AXI16" s="63"/>
      <c r="AXJ16" s="63"/>
      <c r="AXK16" s="63"/>
      <c r="AXL16" s="63"/>
      <c r="AXM16" s="63"/>
      <c r="AXN16" s="63"/>
      <c r="AXO16" s="63"/>
      <c r="AXP16" s="63"/>
      <c r="AXQ16" s="63"/>
      <c r="AXR16" s="63"/>
      <c r="AXS16" s="63"/>
      <c r="AXT16" s="63"/>
      <c r="AXU16" s="63"/>
      <c r="AXV16" s="63"/>
      <c r="AXW16" s="63"/>
      <c r="AXX16" s="63"/>
      <c r="AXY16" s="63"/>
      <c r="AXZ16" s="63"/>
      <c r="AYA16" s="63"/>
      <c r="AYB16" s="63"/>
      <c r="AYC16" s="63"/>
      <c r="AYD16" s="63"/>
      <c r="AYE16" s="63"/>
      <c r="AYF16" s="63"/>
      <c r="AYG16" s="63"/>
      <c r="AYH16" s="63"/>
      <c r="AYI16" s="63"/>
      <c r="AYJ16" s="63"/>
      <c r="AYK16" s="63"/>
      <c r="AYL16" s="63"/>
      <c r="AYM16" s="63"/>
      <c r="AYN16" s="63"/>
      <c r="AYO16" s="63"/>
      <c r="AYP16" s="63"/>
      <c r="AYQ16" s="63"/>
      <c r="AYR16" s="63"/>
      <c r="AYS16" s="63"/>
      <c r="AYT16" s="63"/>
      <c r="AYU16" s="63"/>
      <c r="AYV16" s="63"/>
      <c r="AYW16" s="63"/>
      <c r="AYX16" s="63"/>
      <c r="AYY16" s="63"/>
      <c r="AYZ16" s="63"/>
      <c r="AZA16" s="63"/>
      <c r="AZB16" s="63"/>
      <c r="AZC16" s="63"/>
      <c r="AZD16" s="63"/>
      <c r="AZE16" s="63"/>
      <c r="AZF16" s="63"/>
      <c r="AZG16" s="63"/>
      <c r="AZH16" s="63"/>
      <c r="AZI16" s="63"/>
      <c r="AZJ16" s="63"/>
      <c r="AZK16" s="63"/>
      <c r="AZL16" s="63"/>
      <c r="AZM16" s="63"/>
      <c r="AZN16" s="63"/>
      <c r="AZO16" s="63"/>
      <c r="AZP16" s="63"/>
      <c r="AZQ16" s="63"/>
      <c r="AZR16" s="63"/>
      <c r="AZS16" s="63"/>
      <c r="AZT16" s="63"/>
      <c r="AZU16" s="63"/>
      <c r="AZV16" s="63"/>
      <c r="AZW16" s="63"/>
      <c r="AZX16" s="63"/>
      <c r="AZY16" s="63"/>
      <c r="AZZ16" s="63"/>
      <c r="BAA16" s="63"/>
      <c r="BAB16" s="63"/>
      <c r="BAC16" s="63"/>
      <c r="BAD16" s="63"/>
      <c r="BAE16" s="63"/>
      <c r="BAF16" s="63"/>
      <c r="BAG16" s="63"/>
      <c r="BAH16" s="63"/>
      <c r="BAI16" s="63"/>
      <c r="BAJ16" s="63"/>
      <c r="BAK16" s="63"/>
      <c r="BAL16" s="63"/>
      <c r="BAM16" s="63"/>
      <c r="BAN16" s="63"/>
      <c r="BAO16" s="63"/>
      <c r="BAP16" s="63"/>
      <c r="BAQ16" s="63"/>
      <c r="BAR16" s="63"/>
      <c r="BAS16" s="63"/>
      <c r="BAT16" s="63"/>
      <c r="BAU16" s="63"/>
      <c r="BAV16" s="63"/>
      <c r="BAW16" s="63"/>
      <c r="BAX16" s="63"/>
      <c r="BAY16" s="63"/>
      <c r="BAZ16" s="63"/>
      <c r="BBA16" s="63"/>
      <c r="BBB16" s="63"/>
      <c r="BBC16" s="63"/>
      <c r="BBD16" s="63"/>
      <c r="BBE16" s="63"/>
      <c r="BBF16" s="63"/>
      <c r="BBG16" s="63"/>
      <c r="BBH16" s="63"/>
      <c r="BBI16" s="63"/>
      <c r="BBJ16" s="63"/>
      <c r="BBK16" s="63"/>
      <c r="BBL16" s="63"/>
      <c r="BBM16" s="63"/>
      <c r="BBN16" s="63"/>
      <c r="BBO16" s="63"/>
      <c r="BBP16" s="63"/>
      <c r="BBQ16" s="63"/>
      <c r="BBR16" s="63"/>
      <c r="BBS16" s="63"/>
      <c r="BBT16" s="63"/>
      <c r="BBU16" s="63"/>
      <c r="BBV16" s="63"/>
      <c r="BBW16" s="63"/>
      <c r="BBX16" s="63"/>
      <c r="BBY16" s="63"/>
      <c r="BBZ16" s="63"/>
      <c r="BCA16" s="63"/>
      <c r="BCB16" s="63"/>
      <c r="BCC16" s="63"/>
      <c r="BCD16" s="63"/>
      <c r="BCE16" s="63"/>
      <c r="BCF16" s="63"/>
      <c r="BCG16" s="63"/>
      <c r="BCH16" s="63"/>
      <c r="BCI16" s="63"/>
      <c r="BCJ16" s="63"/>
      <c r="BCK16" s="63"/>
      <c r="BCL16" s="63"/>
      <c r="BCM16" s="63"/>
      <c r="BCN16" s="63"/>
      <c r="BCO16" s="63"/>
      <c r="BCP16" s="63"/>
      <c r="BCQ16" s="63"/>
      <c r="BCR16" s="63"/>
      <c r="BCS16" s="63"/>
      <c r="BCT16" s="63"/>
      <c r="BCU16" s="63"/>
      <c r="BCV16" s="63"/>
      <c r="BCW16" s="63"/>
      <c r="BCX16" s="63"/>
      <c r="BCY16" s="63"/>
      <c r="BCZ16" s="63"/>
      <c r="BDA16" s="63"/>
      <c r="BDB16" s="63"/>
      <c r="BDC16" s="63"/>
      <c r="BDD16" s="63"/>
      <c r="BDE16" s="63"/>
      <c r="BDF16" s="63"/>
      <c r="BDG16" s="63"/>
      <c r="BDH16" s="63"/>
      <c r="BDI16" s="63"/>
      <c r="BDJ16" s="63"/>
      <c r="BDK16" s="63"/>
      <c r="BDL16" s="63"/>
      <c r="BDM16" s="63"/>
      <c r="BDN16" s="63"/>
      <c r="BDO16" s="63"/>
      <c r="BDP16" s="63"/>
      <c r="BDQ16" s="63"/>
      <c r="BDR16" s="63"/>
      <c r="BDS16" s="63"/>
      <c r="BDT16" s="63"/>
      <c r="BDU16" s="63"/>
      <c r="BDV16" s="63"/>
      <c r="BDW16" s="63"/>
      <c r="BDX16" s="63"/>
      <c r="BDY16" s="63"/>
      <c r="BDZ16" s="63"/>
      <c r="BEA16" s="63"/>
      <c r="BEB16" s="63"/>
      <c r="BEC16" s="63"/>
      <c r="BED16" s="63"/>
      <c r="BEE16" s="63"/>
      <c r="BEF16" s="63"/>
      <c r="BEG16" s="63"/>
      <c r="BEH16" s="63"/>
      <c r="BEI16" s="63"/>
      <c r="BEJ16" s="63"/>
      <c r="BEK16" s="63"/>
      <c r="BEL16" s="63"/>
      <c r="BEM16" s="63"/>
      <c r="BEN16" s="63"/>
      <c r="BEO16" s="63"/>
      <c r="BEP16" s="63"/>
      <c r="BEQ16" s="63"/>
      <c r="BER16" s="63"/>
      <c r="BES16" s="63"/>
      <c r="BET16" s="63"/>
      <c r="BEU16" s="63"/>
      <c r="BEV16" s="63"/>
      <c r="BEW16" s="63"/>
      <c r="BEX16" s="63"/>
      <c r="BEY16" s="63"/>
      <c r="BEZ16" s="63"/>
      <c r="BFA16" s="63"/>
      <c r="BFB16" s="63"/>
      <c r="BFC16" s="63"/>
      <c r="BFD16" s="63"/>
      <c r="BFE16" s="63"/>
      <c r="BFF16" s="63"/>
      <c r="BFG16" s="63"/>
      <c r="BFH16" s="63"/>
      <c r="BFI16" s="63"/>
      <c r="BFJ16" s="63"/>
      <c r="BFK16" s="63"/>
      <c r="BFL16" s="63"/>
      <c r="BFM16" s="63"/>
      <c r="BFN16" s="63"/>
      <c r="BFO16" s="63"/>
      <c r="BFP16" s="63"/>
      <c r="BFQ16" s="63"/>
      <c r="BFR16" s="63"/>
      <c r="BFS16" s="63"/>
      <c r="BFT16" s="63"/>
      <c r="BFU16" s="63"/>
      <c r="BFV16" s="63"/>
      <c r="BFW16" s="63"/>
      <c r="BFX16" s="63"/>
      <c r="BFY16" s="63"/>
      <c r="BFZ16" s="63"/>
      <c r="BGA16" s="63"/>
      <c r="BGB16" s="63"/>
      <c r="BGC16" s="63"/>
      <c r="BGD16" s="63"/>
      <c r="BGE16" s="63"/>
      <c r="BGF16" s="63"/>
      <c r="BGG16" s="63"/>
      <c r="BGH16" s="63"/>
      <c r="BGI16" s="63"/>
      <c r="BGJ16" s="63"/>
      <c r="BGK16" s="63"/>
      <c r="BGL16" s="63"/>
      <c r="BGM16" s="63"/>
      <c r="BGN16" s="63"/>
      <c r="BGO16" s="63"/>
      <c r="BGP16" s="63"/>
      <c r="BGQ16" s="63"/>
      <c r="BGR16" s="63"/>
      <c r="BGS16" s="63"/>
      <c r="BGT16" s="63"/>
      <c r="BGU16" s="63"/>
      <c r="BGV16" s="63"/>
      <c r="BGW16" s="63"/>
      <c r="BGX16" s="63"/>
      <c r="BGY16" s="63"/>
      <c r="BGZ16" s="63"/>
      <c r="BHA16" s="63"/>
      <c r="BHB16" s="63"/>
      <c r="BHC16" s="63"/>
      <c r="BHD16" s="63"/>
      <c r="BHE16" s="63"/>
      <c r="BHF16" s="63"/>
      <c r="BHG16" s="63"/>
      <c r="BHH16" s="63"/>
      <c r="BHI16" s="63"/>
      <c r="BHJ16" s="63"/>
      <c r="BHK16" s="63"/>
      <c r="BHL16" s="63"/>
      <c r="BHM16" s="63"/>
      <c r="BHN16" s="63"/>
      <c r="BHO16" s="63"/>
      <c r="BHP16" s="63"/>
      <c r="BHQ16" s="63"/>
      <c r="BHR16" s="63"/>
      <c r="BHS16" s="63"/>
      <c r="BHT16" s="63"/>
      <c r="BHU16" s="63"/>
      <c r="BHV16" s="63"/>
      <c r="BHW16" s="63"/>
      <c r="BHX16" s="63"/>
      <c r="BHY16" s="63"/>
      <c r="BHZ16" s="63"/>
      <c r="BIA16" s="63"/>
      <c r="BIB16" s="63"/>
      <c r="BIC16" s="63"/>
      <c r="BID16" s="63"/>
      <c r="BIE16" s="63"/>
      <c r="BIF16" s="63"/>
      <c r="BIG16" s="63"/>
      <c r="BIH16" s="63"/>
      <c r="BII16" s="63"/>
      <c r="BIJ16" s="63"/>
      <c r="BIK16" s="63"/>
      <c r="BIL16" s="63"/>
      <c r="BIM16" s="63"/>
      <c r="BIN16" s="63"/>
      <c r="BIO16" s="63"/>
      <c r="BIP16" s="63"/>
      <c r="BIQ16" s="63"/>
      <c r="BIR16" s="63"/>
      <c r="BIS16" s="63"/>
      <c r="BIT16" s="63"/>
      <c r="BIU16" s="63"/>
      <c r="BIV16" s="63"/>
      <c r="BIW16" s="63"/>
      <c r="BIX16" s="63"/>
      <c r="BIY16" s="63"/>
      <c r="BIZ16" s="63"/>
      <c r="BJA16" s="63"/>
      <c r="BJB16" s="63"/>
      <c r="BJC16" s="63"/>
      <c r="BJD16" s="63"/>
      <c r="BJE16" s="63"/>
      <c r="BJF16" s="63"/>
      <c r="BJG16" s="63"/>
      <c r="BJH16" s="63"/>
      <c r="BJI16" s="63"/>
      <c r="BJJ16" s="63"/>
      <c r="BJK16" s="63"/>
      <c r="BJL16" s="63"/>
      <c r="BJM16" s="63"/>
      <c r="BJN16" s="63"/>
      <c r="BJO16" s="63"/>
      <c r="BJP16" s="63"/>
      <c r="BJQ16" s="63"/>
      <c r="BJR16" s="63"/>
      <c r="BJS16" s="63"/>
      <c r="BJT16" s="63"/>
      <c r="BJU16" s="63"/>
      <c r="BJV16" s="63"/>
      <c r="BJW16" s="63"/>
      <c r="BJX16" s="63"/>
      <c r="BJY16" s="63"/>
      <c r="BJZ16" s="63"/>
      <c r="BKA16" s="63"/>
      <c r="BKB16" s="63"/>
      <c r="BKC16" s="63"/>
      <c r="BKD16" s="63"/>
      <c r="BKE16" s="63"/>
      <c r="BKF16" s="63"/>
      <c r="BKG16" s="63"/>
      <c r="BKH16" s="63"/>
      <c r="BKI16" s="63"/>
      <c r="BKJ16" s="63"/>
      <c r="BKK16" s="63"/>
      <c r="BKL16" s="63"/>
      <c r="BKM16" s="63"/>
      <c r="BKN16" s="63"/>
      <c r="BKO16" s="63"/>
      <c r="BKP16" s="63"/>
      <c r="BKQ16" s="63"/>
      <c r="BKR16" s="63"/>
      <c r="BKS16" s="63"/>
      <c r="BKT16" s="63"/>
      <c r="BKU16" s="63"/>
      <c r="BKV16" s="63"/>
      <c r="BKW16" s="63"/>
      <c r="BKX16" s="63"/>
      <c r="BKY16" s="63"/>
      <c r="BKZ16" s="63"/>
      <c r="BLA16" s="63"/>
      <c r="BLB16" s="63"/>
      <c r="BLC16" s="63"/>
      <c r="BLD16" s="63"/>
      <c r="BLE16" s="63"/>
      <c r="BLF16" s="63"/>
      <c r="BLG16" s="63"/>
      <c r="BLH16" s="63"/>
      <c r="BLI16" s="63"/>
      <c r="BLJ16" s="63"/>
      <c r="BLK16" s="63"/>
      <c r="BLL16" s="63"/>
      <c r="BLM16" s="63"/>
    </row>
    <row r="17" spans="1:1677" s="1" customFormat="1" ht="15" hidden="1" customHeight="1" x14ac:dyDescent="0.25">
      <c r="A17" s="270" t="s">
        <v>45</v>
      </c>
      <c r="B17" s="271" t="s">
        <v>59</v>
      </c>
      <c r="C17" s="272" t="s">
        <v>1733</v>
      </c>
      <c r="D17" s="273" t="s">
        <v>1734</v>
      </c>
      <c r="E17" s="273" t="s">
        <v>1788</v>
      </c>
      <c r="F17" s="272" t="s">
        <v>172</v>
      </c>
      <c r="G17" s="274">
        <v>25</v>
      </c>
      <c r="H17" s="275">
        <v>1.2</v>
      </c>
      <c r="I17" s="276">
        <v>44784</v>
      </c>
      <c r="J17" s="276">
        <v>44785</v>
      </c>
      <c r="K17" s="276">
        <v>44786</v>
      </c>
      <c r="L17" s="277" t="s">
        <v>1732</v>
      </c>
      <c r="M17" s="278">
        <v>44796</v>
      </c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  <c r="IX17" s="63"/>
      <c r="IY17" s="63"/>
      <c r="IZ17" s="63"/>
      <c r="JA17" s="63"/>
      <c r="JB17" s="63"/>
      <c r="JC17" s="63"/>
      <c r="JD17" s="63"/>
      <c r="JE17" s="63"/>
      <c r="JF17" s="63"/>
      <c r="JG17" s="63"/>
      <c r="JH17" s="63"/>
      <c r="JI17" s="63"/>
      <c r="JJ17" s="63"/>
      <c r="JK17" s="63"/>
      <c r="JL17" s="63"/>
      <c r="JM17" s="63"/>
      <c r="JN17" s="63"/>
      <c r="JO17" s="63"/>
      <c r="JP17" s="63"/>
      <c r="JQ17" s="63"/>
      <c r="JR17" s="63"/>
      <c r="JS17" s="63"/>
      <c r="JT17" s="63"/>
      <c r="JU17" s="63"/>
      <c r="JV17" s="63"/>
      <c r="JW17" s="63"/>
      <c r="JX17" s="63"/>
      <c r="JY17" s="63"/>
      <c r="JZ17" s="63"/>
      <c r="KA17" s="63"/>
      <c r="KB17" s="63"/>
      <c r="KC17" s="63"/>
      <c r="KD17" s="63"/>
      <c r="KE17" s="63"/>
      <c r="KF17" s="63"/>
      <c r="KG17" s="63"/>
      <c r="KH17" s="63"/>
      <c r="KI17" s="63"/>
      <c r="KJ17" s="63"/>
      <c r="KK17" s="63"/>
      <c r="KL17" s="63"/>
      <c r="KM17" s="63"/>
      <c r="KN17" s="63"/>
      <c r="KO17" s="63"/>
      <c r="KP17" s="63"/>
      <c r="KQ17" s="63"/>
      <c r="KR17" s="63"/>
      <c r="KS17" s="63"/>
      <c r="KT17" s="63"/>
      <c r="KU17" s="63"/>
      <c r="KV17" s="63"/>
      <c r="KW17" s="63"/>
      <c r="KX17" s="63"/>
      <c r="KY17" s="63"/>
      <c r="KZ17" s="63"/>
      <c r="LA17" s="63"/>
      <c r="LB17" s="63"/>
      <c r="LC17" s="63"/>
      <c r="LD17" s="63"/>
      <c r="LE17" s="63"/>
      <c r="LF17" s="63"/>
      <c r="LG17" s="63"/>
      <c r="LH17" s="63"/>
      <c r="LI17" s="63"/>
      <c r="LJ17" s="63"/>
      <c r="LK17" s="63"/>
      <c r="LL17" s="63"/>
      <c r="LM17" s="63"/>
      <c r="LN17" s="63"/>
      <c r="LO17" s="63"/>
      <c r="LP17" s="63"/>
      <c r="LQ17" s="63"/>
      <c r="LR17" s="63"/>
      <c r="LS17" s="63"/>
      <c r="LT17" s="63"/>
      <c r="LU17" s="63"/>
      <c r="LV17" s="63"/>
      <c r="LW17" s="63"/>
      <c r="LX17" s="63"/>
      <c r="LY17" s="63"/>
      <c r="LZ17" s="63"/>
      <c r="MA17" s="63"/>
      <c r="MB17" s="63"/>
      <c r="MC17" s="63"/>
      <c r="MD17" s="63"/>
      <c r="ME17" s="63"/>
      <c r="MF17" s="63"/>
      <c r="MG17" s="63"/>
      <c r="MH17" s="63"/>
      <c r="MI17" s="63"/>
      <c r="MJ17" s="63"/>
      <c r="MK17" s="63"/>
      <c r="ML17" s="63"/>
      <c r="MM17" s="63"/>
      <c r="MN17" s="63"/>
      <c r="MO17" s="63"/>
      <c r="MP17" s="63"/>
      <c r="MQ17" s="63"/>
      <c r="MR17" s="63"/>
      <c r="MS17" s="63"/>
      <c r="MT17" s="63"/>
      <c r="MU17" s="63"/>
      <c r="MV17" s="63"/>
      <c r="MW17" s="63"/>
      <c r="MX17" s="63"/>
      <c r="MY17" s="63"/>
      <c r="MZ17" s="63"/>
      <c r="NA17" s="63"/>
      <c r="NB17" s="63"/>
      <c r="NC17" s="63"/>
      <c r="ND17" s="63"/>
      <c r="NE17" s="63"/>
      <c r="NF17" s="63"/>
      <c r="NG17" s="63"/>
      <c r="NH17" s="63"/>
      <c r="NI17" s="63"/>
      <c r="NJ17" s="63"/>
      <c r="NK17" s="63"/>
      <c r="NL17" s="63"/>
      <c r="NM17" s="63"/>
      <c r="NN17" s="63"/>
      <c r="NO17" s="63"/>
      <c r="NP17" s="63"/>
      <c r="NQ17" s="63"/>
      <c r="NR17" s="63"/>
      <c r="NS17" s="63"/>
      <c r="NT17" s="63"/>
      <c r="NU17" s="63"/>
      <c r="NV17" s="63"/>
      <c r="NW17" s="63"/>
      <c r="NX17" s="63"/>
      <c r="NY17" s="63"/>
      <c r="NZ17" s="63"/>
      <c r="OA17" s="63"/>
      <c r="OB17" s="63"/>
      <c r="OC17" s="63"/>
      <c r="OD17" s="63"/>
      <c r="OE17" s="63"/>
      <c r="OF17" s="63"/>
      <c r="OG17" s="63"/>
      <c r="OH17" s="63"/>
      <c r="OI17" s="63"/>
      <c r="OJ17" s="63"/>
      <c r="OK17" s="63"/>
      <c r="OL17" s="63"/>
      <c r="OM17" s="63"/>
      <c r="ON17" s="63"/>
      <c r="OO17" s="63"/>
      <c r="OP17" s="63"/>
      <c r="OQ17" s="63"/>
      <c r="OR17" s="63"/>
      <c r="OS17" s="63"/>
      <c r="OT17" s="63"/>
      <c r="OU17" s="63"/>
      <c r="OV17" s="63"/>
      <c r="OW17" s="63"/>
      <c r="OX17" s="63"/>
      <c r="OY17" s="63"/>
      <c r="OZ17" s="63"/>
      <c r="PA17" s="63"/>
      <c r="PB17" s="63"/>
      <c r="PC17" s="63"/>
      <c r="PD17" s="63"/>
      <c r="PE17" s="63"/>
      <c r="PF17" s="63"/>
      <c r="PG17" s="63"/>
      <c r="PH17" s="63"/>
      <c r="PI17" s="63"/>
      <c r="PJ17" s="63"/>
      <c r="PK17" s="63"/>
      <c r="PL17" s="63"/>
      <c r="PM17" s="63"/>
      <c r="PN17" s="63"/>
      <c r="PO17" s="63"/>
      <c r="PP17" s="63"/>
      <c r="PQ17" s="63"/>
      <c r="PR17" s="63"/>
      <c r="PS17" s="63"/>
      <c r="PT17" s="63"/>
      <c r="PU17" s="63"/>
      <c r="PV17" s="63"/>
      <c r="PW17" s="63"/>
      <c r="PX17" s="63"/>
      <c r="PY17" s="63"/>
      <c r="PZ17" s="63"/>
      <c r="QA17" s="63"/>
      <c r="QB17" s="63"/>
      <c r="QC17" s="63"/>
      <c r="QD17" s="63"/>
      <c r="QE17" s="63"/>
      <c r="QF17" s="63"/>
      <c r="QG17" s="63"/>
      <c r="QH17" s="63"/>
      <c r="QI17" s="63"/>
      <c r="QJ17" s="63"/>
      <c r="QK17" s="63"/>
      <c r="QL17" s="63"/>
      <c r="QM17" s="63"/>
      <c r="QN17" s="63"/>
      <c r="QO17" s="63"/>
      <c r="QP17" s="63"/>
      <c r="QQ17" s="63"/>
      <c r="QR17" s="63"/>
      <c r="QS17" s="63"/>
      <c r="QT17" s="63"/>
      <c r="QU17" s="63"/>
      <c r="QV17" s="63"/>
      <c r="QW17" s="63"/>
      <c r="QX17" s="63"/>
      <c r="QY17" s="63"/>
      <c r="QZ17" s="63"/>
      <c r="RA17" s="63"/>
      <c r="RB17" s="63"/>
      <c r="RC17" s="63"/>
      <c r="RD17" s="63"/>
      <c r="RE17" s="63"/>
      <c r="RF17" s="63"/>
      <c r="RG17" s="63"/>
      <c r="RH17" s="63"/>
      <c r="RI17" s="63"/>
      <c r="RJ17" s="63"/>
      <c r="RK17" s="63"/>
      <c r="RL17" s="63"/>
      <c r="RM17" s="63"/>
      <c r="RN17" s="63"/>
      <c r="RO17" s="63"/>
      <c r="RP17" s="63"/>
      <c r="RQ17" s="63"/>
      <c r="RR17" s="63"/>
      <c r="RS17" s="63"/>
      <c r="RT17" s="63"/>
      <c r="RU17" s="63"/>
      <c r="RV17" s="63"/>
      <c r="RW17" s="63"/>
      <c r="RX17" s="63"/>
      <c r="RY17" s="63"/>
      <c r="RZ17" s="63"/>
      <c r="SA17" s="63"/>
      <c r="SB17" s="63"/>
      <c r="SC17" s="63"/>
      <c r="SD17" s="63"/>
      <c r="SE17" s="63"/>
      <c r="SF17" s="63"/>
      <c r="SG17" s="63"/>
      <c r="SH17" s="63"/>
      <c r="SI17" s="63"/>
      <c r="SJ17" s="63"/>
      <c r="SK17" s="63"/>
      <c r="SL17" s="63"/>
      <c r="SM17" s="63"/>
      <c r="SN17" s="63"/>
      <c r="SO17" s="63"/>
      <c r="SP17" s="63"/>
      <c r="SQ17" s="63"/>
      <c r="SR17" s="63"/>
      <c r="SS17" s="63"/>
      <c r="ST17" s="63"/>
      <c r="SU17" s="63"/>
      <c r="SV17" s="63"/>
      <c r="SW17" s="63"/>
      <c r="SX17" s="63"/>
      <c r="SY17" s="63"/>
      <c r="SZ17" s="63"/>
      <c r="TA17" s="63"/>
      <c r="TB17" s="63"/>
      <c r="TC17" s="63"/>
      <c r="TD17" s="63"/>
      <c r="TE17" s="63"/>
      <c r="TF17" s="63"/>
      <c r="TG17" s="63"/>
      <c r="TH17" s="63"/>
      <c r="TI17" s="63"/>
      <c r="TJ17" s="63"/>
      <c r="TK17" s="63"/>
      <c r="TL17" s="63"/>
      <c r="TM17" s="63"/>
      <c r="TN17" s="63"/>
      <c r="TO17" s="63"/>
      <c r="TP17" s="63"/>
      <c r="TQ17" s="63"/>
      <c r="TR17" s="63"/>
      <c r="TS17" s="63"/>
      <c r="TT17" s="63"/>
      <c r="TU17" s="63"/>
      <c r="TV17" s="63"/>
      <c r="TW17" s="63"/>
      <c r="TX17" s="63"/>
      <c r="TY17" s="63"/>
      <c r="TZ17" s="63"/>
      <c r="UA17" s="63"/>
      <c r="UB17" s="63"/>
      <c r="UC17" s="63"/>
      <c r="UD17" s="63"/>
      <c r="UE17" s="63"/>
      <c r="UF17" s="63"/>
      <c r="UG17" s="63"/>
      <c r="UH17" s="63"/>
      <c r="UI17" s="63"/>
      <c r="UJ17" s="63"/>
      <c r="UK17" s="63"/>
      <c r="UL17" s="63"/>
      <c r="UM17" s="63"/>
      <c r="UN17" s="63"/>
      <c r="UO17" s="63"/>
      <c r="UP17" s="63"/>
      <c r="UQ17" s="63"/>
      <c r="UR17" s="63"/>
      <c r="US17" s="63"/>
      <c r="UT17" s="63"/>
      <c r="UU17" s="63"/>
      <c r="UV17" s="63"/>
      <c r="UW17" s="63"/>
      <c r="UX17" s="63"/>
      <c r="UY17" s="63"/>
      <c r="UZ17" s="63"/>
      <c r="VA17" s="63"/>
      <c r="VB17" s="63"/>
      <c r="VC17" s="63"/>
      <c r="VD17" s="63"/>
      <c r="VE17" s="63"/>
      <c r="VF17" s="63"/>
      <c r="VG17" s="63"/>
      <c r="VH17" s="63"/>
      <c r="VI17" s="63"/>
      <c r="VJ17" s="63"/>
      <c r="VK17" s="63"/>
      <c r="VL17" s="63"/>
      <c r="VM17" s="63"/>
      <c r="VN17" s="63"/>
      <c r="VO17" s="63"/>
      <c r="VP17" s="63"/>
      <c r="VQ17" s="63"/>
      <c r="VR17" s="63"/>
      <c r="VS17" s="63"/>
      <c r="VT17" s="63"/>
      <c r="VU17" s="63"/>
      <c r="VV17" s="63"/>
      <c r="VW17" s="63"/>
      <c r="VX17" s="63"/>
      <c r="VY17" s="63"/>
      <c r="VZ17" s="63"/>
      <c r="WA17" s="63"/>
      <c r="WB17" s="63"/>
      <c r="WC17" s="63"/>
      <c r="WD17" s="63"/>
      <c r="WE17" s="63"/>
      <c r="WF17" s="63"/>
      <c r="WG17" s="63"/>
      <c r="WH17" s="63"/>
      <c r="WI17" s="63"/>
      <c r="WJ17" s="63"/>
      <c r="WK17" s="63"/>
      <c r="WL17" s="63"/>
      <c r="WM17" s="63"/>
      <c r="WN17" s="63"/>
      <c r="WO17" s="63"/>
      <c r="WP17" s="63"/>
      <c r="WQ17" s="63"/>
      <c r="WR17" s="63"/>
      <c r="WS17" s="63"/>
      <c r="WT17" s="63"/>
      <c r="WU17" s="63"/>
      <c r="WV17" s="63"/>
      <c r="WW17" s="63"/>
      <c r="WX17" s="63"/>
      <c r="WY17" s="63"/>
      <c r="WZ17" s="63"/>
      <c r="XA17" s="63"/>
      <c r="XB17" s="63"/>
      <c r="XC17" s="63"/>
      <c r="XD17" s="63"/>
      <c r="XE17" s="63"/>
      <c r="XF17" s="63"/>
      <c r="XG17" s="63"/>
      <c r="XH17" s="63"/>
      <c r="XI17" s="63"/>
      <c r="XJ17" s="63"/>
      <c r="XK17" s="63"/>
      <c r="XL17" s="63"/>
      <c r="XM17" s="63"/>
      <c r="XN17" s="63"/>
      <c r="XO17" s="63"/>
      <c r="XP17" s="63"/>
      <c r="XQ17" s="63"/>
      <c r="XR17" s="63"/>
      <c r="XS17" s="63"/>
      <c r="XT17" s="63"/>
      <c r="XU17" s="63"/>
      <c r="XV17" s="63"/>
      <c r="XW17" s="63"/>
      <c r="XX17" s="63"/>
      <c r="XY17" s="63"/>
      <c r="XZ17" s="63"/>
      <c r="YA17" s="63"/>
      <c r="YB17" s="63"/>
      <c r="YC17" s="63"/>
      <c r="YD17" s="63"/>
      <c r="YE17" s="63"/>
      <c r="YF17" s="63"/>
      <c r="YG17" s="63"/>
      <c r="YH17" s="63"/>
      <c r="YI17" s="63"/>
      <c r="YJ17" s="63"/>
      <c r="YK17" s="63"/>
      <c r="YL17" s="63"/>
      <c r="YM17" s="63"/>
      <c r="YN17" s="63"/>
      <c r="YO17" s="63"/>
      <c r="YP17" s="63"/>
      <c r="YQ17" s="63"/>
      <c r="YR17" s="63"/>
      <c r="YS17" s="63"/>
      <c r="YT17" s="63"/>
      <c r="YU17" s="63"/>
      <c r="YV17" s="63"/>
      <c r="YW17" s="63"/>
      <c r="YX17" s="63"/>
      <c r="YY17" s="63"/>
      <c r="YZ17" s="63"/>
      <c r="ZA17" s="63"/>
      <c r="ZB17" s="63"/>
      <c r="ZC17" s="63"/>
      <c r="ZD17" s="63"/>
      <c r="ZE17" s="63"/>
      <c r="ZF17" s="63"/>
      <c r="ZG17" s="63"/>
      <c r="ZH17" s="63"/>
      <c r="ZI17" s="63"/>
      <c r="ZJ17" s="63"/>
      <c r="ZK17" s="63"/>
      <c r="ZL17" s="63"/>
      <c r="ZM17" s="63"/>
      <c r="ZN17" s="63"/>
      <c r="ZO17" s="63"/>
      <c r="ZP17" s="63"/>
      <c r="ZQ17" s="63"/>
      <c r="ZR17" s="63"/>
      <c r="ZS17" s="63"/>
      <c r="ZT17" s="63"/>
      <c r="ZU17" s="63"/>
      <c r="ZV17" s="63"/>
      <c r="ZW17" s="63"/>
      <c r="ZX17" s="63"/>
      <c r="ZY17" s="63"/>
      <c r="ZZ17" s="63"/>
      <c r="AAA17" s="63"/>
      <c r="AAB17" s="63"/>
      <c r="AAC17" s="63"/>
      <c r="AAD17" s="63"/>
      <c r="AAE17" s="63"/>
      <c r="AAF17" s="63"/>
      <c r="AAG17" s="63"/>
      <c r="AAH17" s="63"/>
      <c r="AAI17" s="63"/>
      <c r="AAJ17" s="63"/>
      <c r="AAK17" s="63"/>
      <c r="AAL17" s="63"/>
      <c r="AAM17" s="63"/>
      <c r="AAN17" s="63"/>
      <c r="AAO17" s="63"/>
      <c r="AAP17" s="63"/>
      <c r="AAQ17" s="63"/>
      <c r="AAR17" s="63"/>
      <c r="AAS17" s="63"/>
      <c r="AAT17" s="63"/>
      <c r="AAU17" s="63"/>
      <c r="AAV17" s="63"/>
      <c r="AAW17" s="63"/>
      <c r="AAX17" s="63"/>
      <c r="AAY17" s="63"/>
      <c r="AAZ17" s="63"/>
      <c r="ABA17" s="63"/>
      <c r="ABB17" s="63"/>
      <c r="ABC17" s="63"/>
      <c r="ABD17" s="63"/>
      <c r="ABE17" s="63"/>
      <c r="ABF17" s="63"/>
      <c r="ABG17" s="63"/>
      <c r="ABH17" s="63"/>
      <c r="ABI17" s="63"/>
      <c r="ABJ17" s="63"/>
      <c r="ABK17" s="63"/>
      <c r="ABL17" s="63"/>
      <c r="ABM17" s="63"/>
      <c r="ABN17" s="63"/>
      <c r="ABO17" s="63"/>
      <c r="ABP17" s="63"/>
      <c r="ABQ17" s="63"/>
      <c r="ABR17" s="63"/>
      <c r="ABS17" s="63"/>
      <c r="ABT17" s="63"/>
      <c r="ABU17" s="63"/>
      <c r="ABV17" s="63"/>
      <c r="ABW17" s="63"/>
      <c r="ABX17" s="63"/>
      <c r="ABY17" s="63"/>
      <c r="ABZ17" s="63"/>
      <c r="ACA17" s="63"/>
      <c r="ACB17" s="63"/>
      <c r="ACC17" s="63"/>
      <c r="ACD17" s="63"/>
      <c r="ACE17" s="63"/>
      <c r="ACF17" s="63"/>
      <c r="ACG17" s="63"/>
      <c r="ACH17" s="63"/>
      <c r="ACI17" s="63"/>
      <c r="ACJ17" s="63"/>
      <c r="ACK17" s="63"/>
      <c r="ACL17" s="63"/>
      <c r="ACM17" s="63"/>
      <c r="ACN17" s="63"/>
      <c r="ACO17" s="63"/>
      <c r="ACP17" s="63"/>
      <c r="ACQ17" s="63"/>
      <c r="ACR17" s="63"/>
      <c r="ACS17" s="63"/>
      <c r="ACT17" s="63"/>
      <c r="ACU17" s="63"/>
      <c r="ACV17" s="63"/>
      <c r="ACW17" s="63"/>
      <c r="ACX17" s="63"/>
      <c r="ACY17" s="63"/>
      <c r="ACZ17" s="63"/>
      <c r="ADA17" s="63"/>
      <c r="ADB17" s="63"/>
      <c r="ADC17" s="63"/>
      <c r="ADD17" s="63"/>
      <c r="ADE17" s="63"/>
      <c r="ADF17" s="63"/>
      <c r="ADG17" s="63"/>
      <c r="ADH17" s="63"/>
      <c r="ADI17" s="63"/>
      <c r="ADJ17" s="63"/>
      <c r="ADK17" s="63"/>
      <c r="ADL17" s="63"/>
      <c r="ADM17" s="63"/>
      <c r="ADN17" s="63"/>
      <c r="ADO17" s="63"/>
      <c r="ADP17" s="63"/>
      <c r="ADQ17" s="63"/>
      <c r="ADR17" s="63"/>
      <c r="ADS17" s="63"/>
      <c r="ADT17" s="63"/>
      <c r="ADU17" s="63"/>
      <c r="ADV17" s="63"/>
      <c r="ADW17" s="63"/>
      <c r="ADX17" s="63"/>
      <c r="ADY17" s="63"/>
      <c r="ADZ17" s="63"/>
      <c r="AEA17" s="63"/>
      <c r="AEB17" s="63"/>
      <c r="AEC17" s="63"/>
      <c r="AED17" s="63"/>
      <c r="AEE17" s="63"/>
      <c r="AEF17" s="63"/>
      <c r="AEG17" s="63"/>
      <c r="AEH17" s="63"/>
      <c r="AEI17" s="63"/>
      <c r="AEJ17" s="63"/>
      <c r="AEK17" s="63"/>
      <c r="AEL17" s="63"/>
      <c r="AEM17" s="63"/>
      <c r="AEN17" s="63"/>
      <c r="AEO17" s="63"/>
      <c r="AEP17" s="63"/>
      <c r="AEQ17" s="63"/>
      <c r="AER17" s="63"/>
      <c r="AES17" s="63"/>
      <c r="AET17" s="63"/>
      <c r="AEU17" s="63"/>
      <c r="AEV17" s="63"/>
      <c r="AEW17" s="63"/>
      <c r="AEX17" s="63"/>
      <c r="AEY17" s="63"/>
      <c r="AEZ17" s="63"/>
      <c r="AFA17" s="63"/>
      <c r="AFB17" s="63"/>
      <c r="AFC17" s="63"/>
      <c r="AFD17" s="63"/>
      <c r="AFE17" s="63"/>
      <c r="AFF17" s="63"/>
      <c r="AFG17" s="63"/>
      <c r="AFH17" s="63"/>
      <c r="AFI17" s="63"/>
      <c r="AFJ17" s="63"/>
      <c r="AFK17" s="63"/>
      <c r="AFL17" s="63"/>
      <c r="AFM17" s="63"/>
      <c r="AFN17" s="63"/>
      <c r="AFO17" s="63"/>
      <c r="AFP17" s="63"/>
      <c r="AFQ17" s="63"/>
      <c r="AFR17" s="63"/>
      <c r="AFS17" s="63"/>
      <c r="AFT17" s="63"/>
      <c r="AFU17" s="63"/>
      <c r="AFV17" s="63"/>
      <c r="AFW17" s="63"/>
      <c r="AFX17" s="63"/>
      <c r="AFY17" s="63"/>
      <c r="AFZ17" s="63"/>
      <c r="AGA17" s="63"/>
      <c r="AGB17" s="63"/>
      <c r="AGC17" s="63"/>
      <c r="AGD17" s="63"/>
      <c r="AGE17" s="63"/>
      <c r="AGF17" s="63"/>
      <c r="AGG17" s="63"/>
      <c r="AGH17" s="63"/>
      <c r="AGI17" s="63"/>
      <c r="AGJ17" s="63"/>
      <c r="AGK17" s="63"/>
      <c r="AGL17" s="63"/>
      <c r="AGM17" s="63"/>
      <c r="AGN17" s="63"/>
      <c r="AGO17" s="63"/>
      <c r="AGP17" s="63"/>
      <c r="AGQ17" s="63"/>
      <c r="AGR17" s="63"/>
      <c r="AGS17" s="63"/>
      <c r="AGT17" s="63"/>
      <c r="AGU17" s="63"/>
      <c r="AGV17" s="63"/>
      <c r="AGW17" s="63"/>
      <c r="AGX17" s="63"/>
      <c r="AGY17" s="63"/>
      <c r="AGZ17" s="63"/>
      <c r="AHA17" s="63"/>
      <c r="AHB17" s="63"/>
      <c r="AHC17" s="63"/>
      <c r="AHD17" s="63"/>
      <c r="AHE17" s="63"/>
      <c r="AHF17" s="63"/>
      <c r="AHG17" s="63"/>
      <c r="AHH17" s="63"/>
      <c r="AHI17" s="63"/>
      <c r="AHJ17" s="63"/>
      <c r="AHK17" s="63"/>
      <c r="AHL17" s="63"/>
      <c r="AHM17" s="63"/>
      <c r="AHN17" s="63"/>
      <c r="AHO17" s="63"/>
      <c r="AHP17" s="63"/>
      <c r="AHQ17" s="63"/>
      <c r="AHR17" s="63"/>
      <c r="AHS17" s="63"/>
      <c r="AHT17" s="63"/>
      <c r="AHU17" s="63"/>
      <c r="AHV17" s="63"/>
      <c r="AHW17" s="63"/>
      <c r="AHX17" s="63"/>
      <c r="AHY17" s="63"/>
      <c r="AHZ17" s="63"/>
      <c r="AIA17" s="63"/>
      <c r="AIB17" s="63"/>
      <c r="AIC17" s="63"/>
      <c r="AID17" s="63"/>
      <c r="AIE17" s="63"/>
      <c r="AIF17" s="63"/>
      <c r="AIG17" s="63"/>
      <c r="AIH17" s="63"/>
      <c r="AII17" s="63"/>
      <c r="AIJ17" s="63"/>
      <c r="AIK17" s="63"/>
      <c r="AIL17" s="63"/>
      <c r="AIM17" s="63"/>
      <c r="AIN17" s="63"/>
      <c r="AIO17" s="63"/>
      <c r="AIP17" s="63"/>
      <c r="AIQ17" s="63"/>
      <c r="AIR17" s="63"/>
      <c r="AIS17" s="63"/>
      <c r="AIT17" s="63"/>
      <c r="AIU17" s="63"/>
      <c r="AIV17" s="63"/>
      <c r="AIW17" s="63"/>
      <c r="AIX17" s="63"/>
      <c r="AIY17" s="63"/>
      <c r="AIZ17" s="63"/>
      <c r="AJA17" s="63"/>
      <c r="AJB17" s="63"/>
      <c r="AJC17" s="63"/>
      <c r="AJD17" s="63"/>
      <c r="AJE17" s="63"/>
      <c r="AJF17" s="63"/>
      <c r="AJG17" s="63"/>
      <c r="AJH17" s="63"/>
      <c r="AJI17" s="63"/>
      <c r="AJJ17" s="63"/>
      <c r="AJK17" s="63"/>
      <c r="AJL17" s="63"/>
      <c r="AJM17" s="63"/>
      <c r="AJN17" s="63"/>
      <c r="AJO17" s="63"/>
      <c r="AJP17" s="63"/>
      <c r="AJQ17" s="63"/>
      <c r="AJR17" s="63"/>
      <c r="AJS17" s="63"/>
      <c r="AJT17" s="63"/>
      <c r="AJU17" s="63"/>
      <c r="AJV17" s="63"/>
      <c r="AJW17" s="63"/>
      <c r="AJX17" s="63"/>
      <c r="AJY17" s="63"/>
      <c r="AJZ17" s="63"/>
      <c r="AKA17" s="63"/>
      <c r="AKB17" s="63"/>
      <c r="AKC17" s="63"/>
      <c r="AKD17" s="63"/>
      <c r="AKE17" s="63"/>
      <c r="AKF17" s="63"/>
      <c r="AKG17" s="63"/>
      <c r="AKH17" s="63"/>
      <c r="AKI17" s="63"/>
      <c r="AKJ17" s="63"/>
      <c r="AKK17" s="63"/>
      <c r="AKL17" s="63"/>
      <c r="AKM17" s="63"/>
      <c r="AKN17" s="63"/>
      <c r="AKO17" s="63"/>
      <c r="AKP17" s="63"/>
      <c r="AKQ17" s="63"/>
      <c r="AKR17" s="63"/>
      <c r="AKS17" s="63"/>
      <c r="AKT17" s="63"/>
      <c r="AKU17" s="63"/>
      <c r="AKV17" s="63"/>
      <c r="AKW17" s="63"/>
      <c r="AKX17" s="63"/>
      <c r="AKY17" s="63"/>
      <c r="AKZ17" s="63"/>
      <c r="ALA17" s="63"/>
      <c r="ALB17" s="63"/>
      <c r="ALC17" s="63"/>
      <c r="ALD17" s="63"/>
      <c r="ALE17" s="63"/>
      <c r="ALF17" s="63"/>
      <c r="ALG17" s="63"/>
      <c r="ALH17" s="63"/>
      <c r="ALI17" s="63"/>
      <c r="ALJ17" s="63"/>
      <c r="ALK17" s="63"/>
      <c r="ALL17" s="63"/>
      <c r="ALM17" s="63"/>
      <c r="ALN17" s="63"/>
      <c r="ALO17" s="63"/>
      <c r="ALP17" s="63"/>
      <c r="ALQ17" s="63"/>
      <c r="ALR17" s="63"/>
      <c r="ALS17" s="63"/>
      <c r="ALT17" s="63"/>
      <c r="ALU17" s="63"/>
      <c r="ALV17" s="63"/>
      <c r="ALW17" s="63"/>
      <c r="ALX17" s="63"/>
      <c r="ALY17" s="63"/>
      <c r="ALZ17" s="63"/>
      <c r="AMA17" s="63"/>
      <c r="AMB17" s="63"/>
      <c r="AMC17" s="63"/>
      <c r="AMD17" s="63"/>
      <c r="AME17" s="63"/>
      <c r="AMF17" s="63"/>
      <c r="AMG17" s="63"/>
      <c r="AMH17" s="63"/>
      <c r="AMI17" s="63"/>
      <c r="AMJ17" s="63"/>
      <c r="AMK17" s="63"/>
      <c r="AML17" s="63"/>
      <c r="AMM17" s="63"/>
      <c r="AMN17" s="63"/>
      <c r="AMO17" s="63"/>
      <c r="AMP17" s="63"/>
      <c r="AMQ17" s="63"/>
      <c r="AMR17" s="63"/>
      <c r="AMS17" s="63"/>
      <c r="AMT17" s="63"/>
      <c r="AMU17" s="63"/>
      <c r="AMV17" s="63"/>
      <c r="AMW17" s="63"/>
      <c r="AMX17" s="63"/>
      <c r="AMY17" s="63"/>
      <c r="AMZ17" s="63"/>
      <c r="ANA17" s="63"/>
      <c r="ANB17" s="63"/>
      <c r="ANC17" s="63"/>
      <c r="AND17" s="63"/>
      <c r="ANE17" s="63"/>
      <c r="ANF17" s="63"/>
      <c r="ANG17" s="63"/>
      <c r="ANH17" s="63"/>
      <c r="ANI17" s="63"/>
      <c r="ANJ17" s="63"/>
      <c r="ANK17" s="63"/>
      <c r="ANL17" s="63"/>
      <c r="ANM17" s="63"/>
      <c r="ANN17" s="63"/>
      <c r="ANO17" s="63"/>
      <c r="ANP17" s="63"/>
      <c r="ANQ17" s="63"/>
      <c r="ANR17" s="63"/>
      <c r="ANS17" s="63"/>
      <c r="ANT17" s="63"/>
      <c r="ANU17" s="63"/>
      <c r="ANV17" s="63"/>
      <c r="ANW17" s="63"/>
      <c r="ANX17" s="63"/>
      <c r="ANY17" s="63"/>
      <c r="ANZ17" s="63"/>
      <c r="AOA17" s="63"/>
      <c r="AOB17" s="63"/>
      <c r="AOC17" s="63"/>
      <c r="AOD17" s="63"/>
      <c r="AOE17" s="63"/>
      <c r="AOF17" s="63"/>
      <c r="AOG17" s="63"/>
      <c r="AOH17" s="63"/>
      <c r="AOI17" s="63"/>
      <c r="AOJ17" s="63"/>
      <c r="AOK17" s="63"/>
      <c r="AOL17" s="63"/>
      <c r="AOM17" s="63"/>
      <c r="AON17" s="63"/>
      <c r="AOO17" s="63"/>
      <c r="AOP17" s="63"/>
      <c r="AOQ17" s="63"/>
      <c r="AOR17" s="63"/>
      <c r="AOS17" s="63"/>
      <c r="AOT17" s="63"/>
      <c r="AOU17" s="63"/>
      <c r="AOV17" s="63"/>
      <c r="AOW17" s="63"/>
      <c r="AOX17" s="63"/>
      <c r="AOY17" s="63"/>
      <c r="AOZ17" s="63"/>
      <c r="APA17" s="63"/>
      <c r="APB17" s="63"/>
      <c r="APC17" s="63"/>
      <c r="APD17" s="63"/>
      <c r="APE17" s="63"/>
      <c r="APF17" s="63"/>
      <c r="APG17" s="63"/>
      <c r="APH17" s="63"/>
      <c r="API17" s="63"/>
      <c r="APJ17" s="63"/>
      <c r="APK17" s="63"/>
      <c r="APL17" s="63"/>
      <c r="APM17" s="63"/>
      <c r="APN17" s="63"/>
      <c r="APO17" s="63"/>
      <c r="APP17" s="63"/>
      <c r="APQ17" s="63"/>
      <c r="APR17" s="63"/>
      <c r="APS17" s="63"/>
      <c r="APT17" s="63"/>
      <c r="APU17" s="63"/>
      <c r="APV17" s="63"/>
      <c r="APW17" s="63"/>
      <c r="APX17" s="63"/>
      <c r="APY17" s="63"/>
      <c r="APZ17" s="63"/>
      <c r="AQA17" s="63"/>
      <c r="AQB17" s="63"/>
      <c r="AQC17" s="63"/>
      <c r="AQD17" s="63"/>
      <c r="AQE17" s="63"/>
      <c r="AQF17" s="63"/>
      <c r="AQG17" s="63"/>
      <c r="AQH17" s="63"/>
      <c r="AQI17" s="63"/>
      <c r="AQJ17" s="63"/>
      <c r="AQK17" s="63"/>
      <c r="AQL17" s="63"/>
      <c r="AQM17" s="63"/>
      <c r="AQN17" s="63"/>
      <c r="AQO17" s="63"/>
      <c r="AQP17" s="63"/>
      <c r="AQQ17" s="63"/>
      <c r="AQR17" s="63"/>
      <c r="AQS17" s="63"/>
      <c r="AQT17" s="63"/>
      <c r="AQU17" s="63"/>
      <c r="AQV17" s="63"/>
      <c r="AQW17" s="63"/>
      <c r="AQX17" s="63"/>
      <c r="AQY17" s="63"/>
      <c r="AQZ17" s="63"/>
      <c r="ARA17" s="63"/>
      <c r="ARB17" s="63"/>
      <c r="ARC17" s="63"/>
      <c r="ARD17" s="63"/>
      <c r="ARE17" s="63"/>
      <c r="ARF17" s="63"/>
      <c r="ARG17" s="63"/>
      <c r="ARH17" s="63"/>
      <c r="ARI17" s="63"/>
      <c r="ARJ17" s="63"/>
      <c r="ARK17" s="63"/>
      <c r="ARL17" s="63"/>
      <c r="ARM17" s="63"/>
      <c r="ARN17" s="63"/>
      <c r="ARO17" s="63"/>
      <c r="ARP17" s="63"/>
      <c r="ARQ17" s="63"/>
      <c r="ARR17" s="63"/>
      <c r="ARS17" s="63"/>
      <c r="ART17" s="63"/>
      <c r="ARU17" s="63"/>
      <c r="ARV17" s="63"/>
      <c r="ARW17" s="63"/>
      <c r="ARX17" s="63"/>
      <c r="ARY17" s="63"/>
      <c r="ARZ17" s="63"/>
      <c r="ASA17" s="63"/>
      <c r="ASB17" s="63"/>
      <c r="ASC17" s="63"/>
      <c r="ASD17" s="63"/>
      <c r="ASE17" s="63"/>
      <c r="ASF17" s="63"/>
      <c r="ASG17" s="63"/>
      <c r="ASH17" s="63"/>
      <c r="ASI17" s="63"/>
      <c r="ASJ17" s="63"/>
      <c r="ASK17" s="63"/>
      <c r="ASL17" s="63"/>
      <c r="ASM17" s="63"/>
      <c r="ASN17" s="63"/>
      <c r="ASO17" s="63"/>
      <c r="ASP17" s="63"/>
      <c r="ASQ17" s="63"/>
      <c r="ASR17" s="63"/>
      <c r="ASS17" s="63"/>
      <c r="AST17" s="63"/>
      <c r="ASU17" s="63"/>
      <c r="ASV17" s="63"/>
      <c r="ASW17" s="63"/>
      <c r="ASX17" s="63"/>
      <c r="ASY17" s="63"/>
      <c r="ASZ17" s="63"/>
      <c r="ATA17" s="63"/>
      <c r="ATB17" s="63"/>
      <c r="ATC17" s="63"/>
      <c r="ATD17" s="63"/>
      <c r="ATE17" s="63"/>
      <c r="ATF17" s="63"/>
      <c r="ATG17" s="63"/>
      <c r="ATH17" s="63"/>
      <c r="ATI17" s="63"/>
      <c r="ATJ17" s="63"/>
      <c r="ATK17" s="63"/>
      <c r="ATL17" s="63"/>
      <c r="ATM17" s="63"/>
      <c r="ATN17" s="63"/>
      <c r="ATO17" s="63"/>
      <c r="ATP17" s="63"/>
      <c r="ATQ17" s="63"/>
      <c r="ATR17" s="63"/>
      <c r="ATS17" s="63"/>
      <c r="ATT17" s="63"/>
      <c r="ATU17" s="63"/>
      <c r="ATV17" s="63"/>
      <c r="ATW17" s="63"/>
      <c r="ATX17" s="63"/>
      <c r="ATY17" s="63"/>
      <c r="ATZ17" s="63"/>
      <c r="AUA17" s="63"/>
      <c r="AUB17" s="63"/>
      <c r="AUC17" s="63"/>
      <c r="AUD17" s="63"/>
      <c r="AUE17" s="63"/>
      <c r="AUF17" s="63"/>
      <c r="AUG17" s="63"/>
      <c r="AUH17" s="63"/>
      <c r="AUI17" s="63"/>
      <c r="AUJ17" s="63"/>
      <c r="AUK17" s="63"/>
      <c r="AUL17" s="63"/>
      <c r="AUM17" s="63"/>
      <c r="AUN17" s="63"/>
      <c r="AUO17" s="63"/>
      <c r="AUP17" s="63"/>
      <c r="AUQ17" s="63"/>
      <c r="AUR17" s="63"/>
      <c r="AUS17" s="63"/>
      <c r="AUT17" s="63"/>
      <c r="AUU17" s="63"/>
      <c r="AUV17" s="63"/>
      <c r="AUW17" s="63"/>
      <c r="AUX17" s="63"/>
      <c r="AUY17" s="63"/>
      <c r="AUZ17" s="63"/>
      <c r="AVA17" s="63"/>
      <c r="AVB17" s="63"/>
      <c r="AVC17" s="63"/>
      <c r="AVD17" s="63"/>
      <c r="AVE17" s="63"/>
      <c r="AVF17" s="63"/>
      <c r="AVG17" s="63"/>
      <c r="AVH17" s="63"/>
      <c r="AVI17" s="63"/>
      <c r="AVJ17" s="63"/>
      <c r="AVK17" s="63"/>
      <c r="AVL17" s="63"/>
      <c r="AVM17" s="63"/>
      <c r="AVN17" s="63"/>
      <c r="AVO17" s="63"/>
      <c r="AVP17" s="63"/>
      <c r="AVQ17" s="63"/>
      <c r="AVR17" s="63"/>
      <c r="AVS17" s="63"/>
      <c r="AVT17" s="63"/>
      <c r="AVU17" s="63"/>
      <c r="AVV17" s="63"/>
      <c r="AVW17" s="63"/>
      <c r="AVX17" s="63"/>
      <c r="AVY17" s="63"/>
      <c r="AVZ17" s="63"/>
      <c r="AWA17" s="63"/>
      <c r="AWB17" s="63"/>
      <c r="AWC17" s="63"/>
      <c r="AWD17" s="63"/>
      <c r="AWE17" s="63"/>
      <c r="AWF17" s="63"/>
      <c r="AWG17" s="63"/>
      <c r="AWH17" s="63"/>
      <c r="AWI17" s="63"/>
      <c r="AWJ17" s="63"/>
      <c r="AWK17" s="63"/>
      <c r="AWL17" s="63"/>
      <c r="AWM17" s="63"/>
      <c r="AWN17" s="63"/>
      <c r="AWO17" s="63"/>
      <c r="AWP17" s="63"/>
      <c r="AWQ17" s="63"/>
      <c r="AWR17" s="63"/>
      <c r="AWS17" s="63"/>
      <c r="AWT17" s="63"/>
      <c r="AWU17" s="63"/>
      <c r="AWV17" s="63"/>
      <c r="AWW17" s="63"/>
      <c r="AWX17" s="63"/>
      <c r="AWY17" s="63"/>
      <c r="AWZ17" s="63"/>
      <c r="AXA17" s="63"/>
      <c r="AXB17" s="63"/>
      <c r="AXC17" s="63"/>
      <c r="AXD17" s="63"/>
      <c r="AXE17" s="63"/>
      <c r="AXF17" s="63"/>
      <c r="AXG17" s="63"/>
      <c r="AXH17" s="63"/>
      <c r="AXI17" s="63"/>
      <c r="AXJ17" s="63"/>
      <c r="AXK17" s="63"/>
      <c r="AXL17" s="63"/>
      <c r="AXM17" s="63"/>
      <c r="AXN17" s="63"/>
      <c r="AXO17" s="63"/>
      <c r="AXP17" s="63"/>
      <c r="AXQ17" s="63"/>
      <c r="AXR17" s="63"/>
      <c r="AXS17" s="63"/>
      <c r="AXT17" s="63"/>
      <c r="AXU17" s="63"/>
      <c r="AXV17" s="63"/>
      <c r="AXW17" s="63"/>
      <c r="AXX17" s="63"/>
      <c r="AXY17" s="63"/>
      <c r="AXZ17" s="63"/>
      <c r="AYA17" s="63"/>
      <c r="AYB17" s="63"/>
      <c r="AYC17" s="63"/>
      <c r="AYD17" s="63"/>
      <c r="AYE17" s="63"/>
      <c r="AYF17" s="63"/>
      <c r="AYG17" s="63"/>
      <c r="AYH17" s="63"/>
      <c r="AYI17" s="63"/>
      <c r="AYJ17" s="63"/>
      <c r="AYK17" s="63"/>
      <c r="AYL17" s="63"/>
      <c r="AYM17" s="63"/>
      <c r="AYN17" s="63"/>
      <c r="AYO17" s="63"/>
      <c r="AYP17" s="63"/>
      <c r="AYQ17" s="63"/>
      <c r="AYR17" s="63"/>
      <c r="AYS17" s="63"/>
      <c r="AYT17" s="63"/>
      <c r="AYU17" s="63"/>
      <c r="AYV17" s="63"/>
      <c r="AYW17" s="63"/>
      <c r="AYX17" s="63"/>
      <c r="AYY17" s="63"/>
      <c r="AYZ17" s="63"/>
      <c r="AZA17" s="63"/>
      <c r="AZB17" s="63"/>
      <c r="AZC17" s="63"/>
      <c r="AZD17" s="63"/>
      <c r="AZE17" s="63"/>
      <c r="AZF17" s="63"/>
      <c r="AZG17" s="63"/>
      <c r="AZH17" s="63"/>
      <c r="AZI17" s="63"/>
      <c r="AZJ17" s="63"/>
      <c r="AZK17" s="63"/>
      <c r="AZL17" s="63"/>
      <c r="AZM17" s="63"/>
      <c r="AZN17" s="63"/>
      <c r="AZO17" s="63"/>
      <c r="AZP17" s="63"/>
      <c r="AZQ17" s="63"/>
      <c r="AZR17" s="63"/>
      <c r="AZS17" s="63"/>
      <c r="AZT17" s="63"/>
      <c r="AZU17" s="63"/>
      <c r="AZV17" s="63"/>
      <c r="AZW17" s="63"/>
      <c r="AZX17" s="63"/>
      <c r="AZY17" s="63"/>
      <c r="AZZ17" s="63"/>
      <c r="BAA17" s="63"/>
      <c r="BAB17" s="63"/>
      <c r="BAC17" s="63"/>
      <c r="BAD17" s="63"/>
      <c r="BAE17" s="63"/>
      <c r="BAF17" s="63"/>
      <c r="BAG17" s="63"/>
      <c r="BAH17" s="63"/>
      <c r="BAI17" s="63"/>
      <c r="BAJ17" s="63"/>
      <c r="BAK17" s="63"/>
      <c r="BAL17" s="63"/>
      <c r="BAM17" s="63"/>
      <c r="BAN17" s="63"/>
      <c r="BAO17" s="63"/>
      <c r="BAP17" s="63"/>
      <c r="BAQ17" s="63"/>
      <c r="BAR17" s="63"/>
      <c r="BAS17" s="63"/>
      <c r="BAT17" s="63"/>
      <c r="BAU17" s="63"/>
      <c r="BAV17" s="63"/>
      <c r="BAW17" s="63"/>
      <c r="BAX17" s="63"/>
      <c r="BAY17" s="63"/>
      <c r="BAZ17" s="63"/>
      <c r="BBA17" s="63"/>
      <c r="BBB17" s="63"/>
      <c r="BBC17" s="63"/>
      <c r="BBD17" s="63"/>
      <c r="BBE17" s="63"/>
      <c r="BBF17" s="63"/>
      <c r="BBG17" s="63"/>
      <c r="BBH17" s="63"/>
      <c r="BBI17" s="63"/>
      <c r="BBJ17" s="63"/>
      <c r="BBK17" s="63"/>
      <c r="BBL17" s="63"/>
      <c r="BBM17" s="63"/>
      <c r="BBN17" s="63"/>
      <c r="BBO17" s="63"/>
      <c r="BBP17" s="63"/>
      <c r="BBQ17" s="63"/>
      <c r="BBR17" s="63"/>
      <c r="BBS17" s="63"/>
      <c r="BBT17" s="63"/>
      <c r="BBU17" s="63"/>
      <c r="BBV17" s="63"/>
      <c r="BBW17" s="63"/>
      <c r="BBX17" s="63"/>
      <c r="BBY17" s="63"/>
      <c r="BBZ17" s="63"/>
      <c r="BCA17" s="63"/>
      <c r="BCB17" s="63"/>
      <c r="BCC17" s="63"/>
      <c r="BCD17" s="63"/>
      <c r="BCE17" s="63"/>
      <c r="BCF17" s="63"/>
      <c r="BCG17" s="63"/>
      <c r="BCH17" s="63"/>
      <c r="BCI17" s="63"/>
      <c r="BCJ17" s="63"/>
      <c r="BCK17" s="63"/>
      <c r="BCL17" s="63"/>
      <c r="BCM17" s="63"/>
      <c r="BCN17" s="63"/>
      <c r="BCO17" s="63"/>
      <c r="BCP17" s="63"/>
      <c r="BCQ17" s="63"/>
      <c r="BCR17" s="63"/>
      <c r="BCS17" s="63"/>
      <c r="BCT17" s="63"/>
      <c r="BCU17" s="63"/>
      <c r="BCV17" s="63"/>
      <c r="BCW17" s="63"/>
      <c r="BCX17" s="63"/>
      <c r="BCY17" s="63"/>
      <c r="BCZ17" s="63"/>
      <c r="BDA17" s="63"/>
      <c r="BDB17" s="63"/>
      <c r="BDC17" s="63"/>
      <c r="BDD17" s="63"/>
      <c r="BDE17" s="63"/>
      <c r="BDF17" s="63"/>
      <c r="BDG17" s="63"/>
      <c r="BDH17" s="63"/>
      <c r="BDI17" s="63"/>
      <c r="BDJ17" s="63"/>
      <c r="BDK17" s="63"/>
      <c r="BDL17" s="63"/>
      <c r="BDM17" s="63"/>
      <c r="BDN17" s="63"/>
      <c r="BDO17" s="63"/>
      <c r="BDP17" s="63"/>
      <c r="BDQ17" s="63"/>
      <c r="BDR17" s="63"/>
      <c r="BDS17" s="63"/>
      <c r="BDT17" s="63"/>
      <c r="BDU17" s="63"/>
      <c r="BDV17" s="63"/>
      <c r="BDW17" s="63"/>
      <c r="BDX17" s="63"/>
      <c r="BDY17" s="63"/>
      <c r="BDZ17" s="63"/>
      <c r="BEA17" s="63"/>
      <c r="BEB17" s="63"/>
      <c r="BEC17" s="63"/>
      <c r="BED17" s="63"/>
      <c r="BEE17" s="63"/>
      <c r="BEF17" s="63"/>
      <c r="BEG17" s="63"/>
      <c r="BEH17" s="63"/>
      <c r="BEI17" s="63"/>
      <c r="BEJ17" s="63"/>
      <c r="BEK17" s="63"/>
      <c r="BEL17" s="63"/>
      <c r="BEM17" s="63"/>
      <c r="BEN17" s="63"/>
      <c r="BEO17" s="63"/>
      <c r="BEP17" s="63"/>
      <c r="BEQ17" s="63"/>
      <c r="BER17" s="63"/>
      <c r="BES17" s="63"/>
      <c r="BET17" s="63"/>
      <c r="BEU17" s="63"/>
      <c r="BEV17" s="63"/>
      <c r="BEW17" s="63"/>
      <c r="BEX17" s="63"/>
      <c r="BEY17" s="63"/>
      <c r="BEZ17" s="63"/>
      <c r="BFA17" s="63"/>
      <c r="BFB17" s="63"/>
      <c r="BFC17" s="63"/>
      <c r="BFD17" s="63"/>
      <c r="BFE17" s="63"/>
      <c r="BFF17" s="63"/>
      <c r="BFG17" s="63"/>
      <c r="BFH17" s="63"/>
      <c r="BFI17" s="63"/>
      <c r="BFJ17" s="63"/>
      <c r="BFK17" s="63"/>
      <c r="BFL17" s="63"/>
      <c r="BFM17" s="63"/>
      <c r="BFN17" s="63"/>
      <c r="BFO17" s="63"/>
      <c r="BFP17" s="63"/>
      <c r="BFQ17" s="63"/>
      <c r="BFR17" s="63"/>
      <c r="BFS17" s="63"/>
      <c r="BFT17" s="63"/>
      <c r="BFU17" s="63"/>
      <c r="BFV17" s="63"/>
      <c r="BFW17" s="63"/>
      <c r="BFX17" s="63"/>
      <c r="BFY17" s="63"/>
      <c r="BFZ17" s="63"/>
      <c r="BGA17" s="63"/>
      <c r="BGB17" s="63"/>
      <c r="BGC17" s="63"/>
      <c r="BGD17" s="63"/>
      <c r="BGE17" s="63"/>
      <c r="BGF17" s="63"/>
      <c r="BGG17" s="63"/>
      <c r="BGH17" s="63"/>
      <c r="BGI17" s="63"/>
      <c r="BGJ17" s="63"/>
      <c r="BGK17" s="63"/>
      <c r="BGL17" s="63"/>
      <c r="BGM17" s="63"/>
      <c r="BGN17" s="63"/>
      <c r="BGO17" s="63"/>
      <c r="BGP17" s="63"/>
      <c r="BGQ17" s="63"/>
      <c r="BGR17" s="63"/>
      <c r="BGS17" s="63"/>
      <c r="BGT17" s="63"/>
      <c r="BGU17" s="63"/>
      <c r="BGV17" s="63"/>
      <c r="BGW17" s="63"/>
      <c r="BGX17" s="63"/>
      <c r="BGY17" s="63"/>
      <c r="BGZ17" s="63"/>
      <c r="BHA17" s="63"/>
      <c r="BHB17" s="63"/>
      <c r="BHC17" s="63"/>
      <c r="BHD17" s="63"/>
      <c r="BHE17" s="63"/>
      <c r="BHF17" s="63"/>
      <c r="BHG17" s="63"/>
      <c r="BHH17" s="63"/>
      <c r="BHI17" s="63"/>
      <c r="BHJ17" s="63"/>
      <c r="BHK17" s="63"/>
      <c r="BHL17" s="63"/>
      <c r="BHM17" s="63"/>
      <c r="BHN17" s="63"/>
      <c r="BHO17" s="63"/>
      <c r="BHP17" s="63"/>
      <c r="BHQ17" s="63"/>
      <c r="BHR17" s="63"/>
      <c r="BHS17" s="63"/>
      <c r="BHT17" s="63"/>
      <c r="BHU17" s="63"/>
      <c r="BHV17" s="63"/>
      <c r="BHW17" s="63"/>
      <c r="BHX17" s="63"/>
      <c r="BHY17" s="63"/>
      <c r="BHZ17" s="63"/>
      <c r="BIA17" s="63"/>
      <c r="BIB17" s="63"/>
      <c r="BIC17" s="63"/>
      <c r="BID17" s="63"/>
      <c r="BIE17" s="63"/>
      <c r="BIF17" s="63"/>
      <c r="BIG17" s="63"/>
      <c r="BIH17" s="63"/>
      <c r="BII17" s="63"/>
      <c r="BIJ17" s="63"/>
      <c r="BIK17" s="63"/>
      <c r="BIL17" s="63"/>
      <c r="BIM17" s="63"/>
      <c r="BIN17" s="63"/>
      <c r="BIO17" s="63"/>
      <c r="BIP17" s="63"/>
      <c r="BIQ17" s="63"/>
      <c r="BIR17" s="63"/>
      <c r="BIS17" s="63"/>
      <c r="BIT17" s="63"/>
      <c r="BIU17" s="63"/>
      <c r="BIV17" s="63"/>
      <c r="BIW17" s="63"/>
      <c r="BIX17" s="63"/>
      <c r="BIY17" s="63"/>
      <c r="BIZ17" s="63"/>
      <c r="BJA17" s="63"/>
      <c r="BJB17" s="63"/>
      <c r="BJC17" s="63"/>
      <c r="BJD17" s="63"/>
      <c r="BJE17" s="63"/>
      <c r="BJF17" s="63"/>
      <c r="BJG17" s="63"/>
      <c r="BJH17" s="63"/>
      <c r="BJI17" s="63"/>
      <c r="BJJ17" s="63"/>
      <c r="BJK17" s="63"/>
      <c r="BJL17" s="63"/>
      <c r="BJM17" s="63"/>
      <c r="BJN17" s="63"/>
      <c r="BJO17" s="63"/>
      <c r="BJP17" s="63"/>
      <c r="BJQ17" s="63"/>
      <c r="BJR17" s="63"/>
      <c r="BJS17" s="63"/>
      <c r="BJT17" s="63"/>
      <c r="BJU17" s="63"/>
      <c r="BJV17" s="63"/>
      <c r="BJW17" s="63"/>
      <c r="BJX17" s="63"/>
      <c r="BJY17" s="63"/>
      <c r="BJZ17" s="63"/>
      <c r="BKA17" s="63"/>
      <c r="BKB17" s="63"/>
      <c r="BKC17" s="63"/>
      <c r="BKD17" s="63"/>
      <c r="BKE17" s="63"/>
      <c r="BKF17" s="63"/>
      <c r="BKG17" s="63"/>
      <c r="BKH17" s="63"/>
      <c r="BKI17" s="63"/>
      <c r="BKJ17" s="63"/>
      <c r="BKK17" s="63"/>
      <c r="BKL17" s="63"/>
      <c r="BKM17" s="63"/>
      <c r="BKN17" s="63"/>
      <c r="BKO17" s="63"/>
      <c r="BKP17" s="63"/>
      <c r="BKQ17" s="63"/>
      <c r="BKR17" s="63"/>
      <c r="BKS17" s="63"/>
      <c r="BKT17" s="63"/>
      <c r="BKU17" s="63"/>
      <c r="BKV17" s="63"/>
      <c r="BKW17" s="63"/>
      <c r="BKX17" s="63"/>
      <c r="BKY17" s="63"/>
      <c r="BKZ17" s="63"/>
      <c r="BLA17" s="63"/>
      <c r="BLB17" s="63"/>
      <c r="BLC17" s="63"/>
      <c r="BLD17" s="63"/>
      <c r="BLE17" s="63"/>
      <c r="BLF17" s="63"/>
      <c r="BLG17" s="63"/>
      <c r="BLH17" s="63"/>
      <c r="BLI17" s="63"/>
      <c r="BLJ17" s="63"/>
      <c r="BLK17" s="63"/>
      <c r="BLL17" s="63"/>
      <c r="BLM17" s="63"/>
    </row>
    <row r="18" spans="1:1677" s="1" customFormat="1" ht="15" hidden="1" customHeight="1" x14ac:dyDescent="0.25">
      <c r="A18" s="270" t="s">
        <v>45</v>
      </c>
      <c r="B18" s="271" t="s">
        <v>60</v>
      </c>
      <c r="C18" s="272" t="s">
        <v>1733</v>
      </c>
      <c r="D18" s="273" t="s">
        <v>1734</v>
      </c>
      <c r="E18" s="273" t="s">
        <v>1789</v>
      </c>
      <c r="F18" s="272" t="s">
        <v>172</v>
      </c>
      <c r="G18" s="274">
        <v>25</v>
      </c>
      <c r="H18" s="275">
        <v>1.2</v>
      </c>
      <c r="I18" s="276">
        <v>44785</v>
      </c>
      <c r="J18" s="276">
        <v>44786</v>
      </c>
      <c r="K18" s="276">
        <v>44788</v>
      </c>
      <c r="L18" s="277" t="s">
        <v>1732</v>
      </c>
      <c r="M18" s="278">
        <v>44796</v>
      </c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  <c r="IX18" s="63"/>
      <c r="IY18" s="63"/>
      <c r="IZ18" s="63"/>
      <c r="JA18" s="63"/>
      <c r="JB18" s="63"/>
      <c r="JC18" s="63"/>
      <c r="JD18" s="63"/>
      <c r="JE18" s="63"/>
      <c r="JF18" s="63"/>
      <c r="JG18" s="63"/>
      <c r="JH18" s="63"/>
      <c r="JI18" s="63"/>
      <c r="JJ18" s="63"/>
      <c r="JK18" s="63"/>
      <c r="JL18" s="63"/>
      <c r="JM18" s="63"/>
      <c r="JN18" s="63"/>
      <c r="JO18" s="63"/>
      <c r="JP18" s="63"/>
      <c r="JQ18" s="63"/>
      <c r="JR18" s="63"/>
      <c r="JS18" s="63"/>
      <c r="JT18" s="63"/>
      <c r="JU18" s="63"/>
      <c r="JV18" s="63"/>
      <c r="JW18" s="63"/>
      <c r="JX18" s="63"/>
      <c r="JY18" s="63"/>
      <c r="JZ18" s="63"/>
      <c r="KA18" s="63"/>
      <c r="KB18" s="63"/>
      <c r="KC18" s="63"/>
      <c r="KD18" s="63"/>
      <c r="KE18" s="63"/>
      <c r="KF18" s="63"/>
      <c r="KG18" s="63"/>
      <c r="KH18" s="63"/>
      <c r="KI18" s="63"/>
      <c r="KJ18" s="63"/>
      <c r="KK18" s="63"/>
      <c r="KL18" s="63"/>
      <c r="KM18" s="63"/>
      <c r="KN18" s="63"/>
      <c r="KO18" s="63"/>
      <c r="KP18" s="63"/>
      <c r="KQ18" s="63"/>
      <c r="KR18" s="63"/>
      <c r="KS18" s="63"/>
      <c r="KT18" s="63"/>
      <c r="KU18" s="63"/>
      <c r="KV18" s="63"/>
      <c r="KW18" s="63"/>
      <c r="KX18" s="63"/>
      <c r="KY18" s="63"/>
      <c r="KZ18" s="63"/>
      <c r="LA18" s="63"/>
      <c r="LB18" s="63"/>
      <c r="LC18" s="63"/>
      <c r="LD18" s="63"/>
      <c r="LE18" s="63"/>
      <c r="LF18" s="63"/>
      <c r="LG18" s="63"/>
      <c r="LH18" s="63"/>
      <c r="LI18" s="63"/>
      <c r="LJ18" s="63"/>
      <c r="LK18" s="63"/>
      <c r="LL18" s="63"/>
      <c r="LM18" s="63"/>
      <c r="LN18" s="63"/>
      <c r="LO18" s="63"/>
      <c r="LP18" s="63"/>
      <c r="LQ18" s="63"/>
      <c r="LR18" s="63"/>
      <c r="LS18" s="63"/>
      <c r="LT18" s="63"/>
      <c r="LU18" s="63"/>
      <c r="LV18" s="63"/>
      <c r="LW18" s="63"/>
      <c r="LX18" s="63"/>
      <c r="LY18" s="63"/>
      <c r="LZ18" s="63"/>
      <c r="MA18" s="63"/>
      <c r="MB18" s="63"/>
      <c r="MC18" s="63"/>
      <c r="MD18" s="63"/>
      <c r="ME18" s="63"/>
      <c r="MF18" s="63"/>
      <c r="MG18" s="63"/>
      <c r="MH18" s="63"/>
      <c r="MI18" s="63"/>
      <c r="MJ18" s="63"/>
      <c r="MK18" s="63"/>
      <c r="ML18" s="63"/>
      <c r="MM18" s="63"/>
      <c r="MN18" s="63"/>
      <c r="MO18" s="63"/>
      <c r="MP18" s="63"/>
      <c r="MQ18" s="63"/>
      <c r="MR18" s="63"/>
      <c r="MS18" s="63"/>
      <c r="MT18" s="63"/>
      <c r="MU18" s="63"/>
      <c r="MV18" s="63"/>
      <c r="MW18" s="63"/>
      <c r="MX18" s="63"/>
      <c r="MY18" s="63"/>
      <c r="MZ18" s="63"/>
      <c r="NA18" s="63"/>
      <c r="NB18" s="63"/>
      <c r="NC18" s="63"/>
      <c r="ND18" s="63"/>
      <c r="NE18" s="63"/>
      <c r="NF18" s="63"/>
      <c r="NG18" s="63"/>
      <c r="NH18" s="63"/>
      <c r="NI18" s="63"/>
      <c r="NJ18" s="63"/>
      <c r="NK18" s="63"/>
      <c r="NL18" s="63"/>
      <c r="NM18" s="63"/>
      <c r="NN18" s="63"/>
      <c r="NO18" s="63"/>
      <c r="NP18" s="63"/>
      <c r="NQ18" s="63"/>
      <c r="NR18" s="63"/>
      <c r="NS18" s="63"/>
      <c r="NT18" s="63"/>
      <c r="NU18" s="63"/>
      <c r="NV18" s="63"/>
      <c r="NW18" s="63"/>
      <c r="NX18" s="63"/>
      <c r="NY18" s="63"/>
      <c r="NZ18" s="63"/>
      <c r="OA18" s="63"/>
      <c r="OB18" s="63"/>
      <c r="OC18" s="63"/>
      <c r="OD18" s="63"/>
      <c r="OE18" s="63"/>
      <c r="OF18" s="63"/>
      <c r="OG18" s="63"/>
      <c r="OH18" s="63"/>
      <c r="OI18" s="63"/>
      <c r="OJ18" s="63"/>
      <c r="OK18" s="63"/>
      <c r="OL18" s="63"/>
      <c r="OM18" s="63"/>
      <c r="ON18" s="63"/>
      <c r="OO18" s="63"/>
      <c r="OP18" s="63"/>
      <c r="OQ18" s="63"/>
      <c r="OR18" s="63"/>
      <c r="OS18" s="63"/>
      <c r="OT18" s="63"/>
      <c r="OU18" s="63"/>
      <c r="OV18" s="63"/>
      <c r="OW18" s="63"/>
      <c r="OX18" s="63"/>
      <c r="OY18" s="63"/>
      <c r="OZ18" s="63"/>
      <c r="PA18" s="63"/>
      <c r="PB18" s="63"/>
      <c r="PC18" s="63"/>
      <c r="PD18" s="63"/>
      <c r="PE18" s="63"/>
      <c r="PF18" s="63"/>
      <c r="PG18" s="63"/>
      <c r="PH18" s="63"/>
      <c r="PI18" s="63"/>
      <c r="PJ18" s="63"/>
      <c r="PK18" s="63"/>
      <c r="PL18" s="63"/>
      <c r="PM18" s="63"/>
      <c r="PN18" s="63"/>
      <c r="PO18" s="63"/>
      <c r="PP18" s="63"/>
      <c r="PQ18" s="63"/>
      <c r="PR18" s="63"/>
      <c r="PS18" s="63"/>
      <c r="PT18" s="63"/>
      <c r="PU18" s="63"/>
      <c r="PV18" s="63"/>
      <c r="PW18" s="63"/>
      <c r="PX18" s="63"/>
      <c r="PY18" s="63"/>
      <c r="PZ18" s="63"/>
      <c r="QA18" s="63"/>
      <c r="QB18" s="63"/>
      <c r="QC18" s="63"/>
      <c r="QD18" s="63"/>
      <c r="QE18" s="63"/>
      <c r="QF18" s="63"/>
      <c r="QG18" s="63"/>
      <c r="QH18" s="63"/>
      <c r="QI18" s="63"/>
      <c r="QJ18" s="63"/>
      <c r="QK18" s="63"/>
      <c r="QL18" s="63"/>
      <c r="QM18" s="63"/>
      <c r="QN18" s="63"/>
      <c r="QO18" s="63"/>
      <c r="QP18" s="63"/>
      <c r="QQ18" s="63"/>
      <c r="QR18" s="63"/>
      <c r="QS18" s="63"/>
      <c r="QT18" s="63"/>
      <c r="QU18" s="63"/>
      <c r="QV18" s="63"/>
      <c r="QW18" s="63"/>
      <c r="QX18" s="63"/>
      <c r="QY18" s="63"/>
      <c r="QZ18" s="63"/>
      <c r="RA18" s="63"/>
      <c r="RB18" s="63"/>
      <c r="RC18" s="63"/>
      <c r="RD18" s="63"/>
      <c r="RE18" s="63"/>
      <c r="RF18" s="63"/>
      <c r="RG18" s="63"/>
      <c r="RH18" s="63"/>
      <c r="RI18" s="63"/>
      <c r="RJ18" s="63"/>
      <c r="RK18" s="63"/>
      <c r="RL18" s="63"/>
      <c r="RM18" s="63"/>
      <c r="RN18" s="63"/>
      <c r="RO18" s="63"/>
      <c r="RP18" s="63"/>
      <c r="RQ18" s="63"/>
      <c r="RR18" s="63"/>
      <c r="RS18" s="63"/>
      <c r="RT18" s="63"/>
      <c r="RU18" s="63"/>
      <c r="RV18" s="63"/>
      <c r="RW18" s="63"/>
      <c r="RX18" s="63"/>
      <c r="RY18" s="63"/>
      <c r="RZ18" s="63"/>
      <c r="SA18" s="63"/>
      <c r="SB18" s="63"/>
      <c r="SC18" s="63"/>
      <c r="SD18" s="63"/>
      <c r="SE18" s="63"/>
      <c r="SF18" s="63"/>
      <c r="SG18" s="63"/>
      <c r="SH18" s="63"/>
      <c r="SI18" s="63"/>
      <c r="SJ18" s="63"/>
      <c r="SK18" s="63"/>
      <c r="SL18" s="63"/>
      <c r="SM18" s="63"/>
      <c r="SN18" s="63"/>
      <c r="SO18" s="63"/>
      <c r="SP18" s="63"/>
      <c r="SQ18" s="63"/>
      <c r="SR18" s="63"/>
      <c r="SS18" s="63"/>
      <c r="ST18" s="63"/>
      <c r="SU18" s="63"/>
      <c r="SV18" s="63"/>
      <c r="SW18" s="63"/>
      <c r="SX18" s="63"/>
      <c r="SY18" s="63"/>
      <c r="SZ18" s="63"/>
      <c r="TA18" s="63"/>
      <c r="TB18" s="63"/>
      <c r="TC18" s="63"/>
      <c r="TD18" s="63"/>
      <c r="TE18" s="63"/>
      <c r="TF18" s="63"/>
      <c r="TG18" s="63"/>
      <c r="TH18" s="63"/>
      <c r="TI18" s="63"/>
      <c r="TJ18" s="63"/>
      <c r="TK18" s="63"/>
      <c r="TL18" s="63"/>
      <c r="TM18" s="63"/>
      <c r="TN18" s="63"/>
      <c r="TO18" s="63"/>
      <c r="TP18" s="63"/>
      <c r="TQ18" s="63"/>
      <c r="TR18" s="63"/>
      <c r="TS18" s="63"/>
      <c r="TT18" s="63"/>
      <c r="TU18" s="63"/>
      <c r="TV18" s="63"/>
      <c r="TW18" s="63"/>
      <c r="TX18" s="63"/>
      <c r="TY18" s="63"/>
      <c r="TZ18" s="63"/>
      <c r="UA18" s="63"/>
      <c r="UB18" s="63"/>
      <c r="UC18" s="63"/>
      <c r="UD18" s="63"/>
      <c r="UE18" s="63"/>
      <c r="UF18" s="63"/>
      <c r="UG18" s="63"/>
      <c r="UH18" s="63"/>
      <c r="UI18" s="63"/>
      <c r="UJ18" s="63"/>
      <c r="UK18" s="63"/>
      <c r="UL18" s="63"/>
      <c r="UM18" s="63"/>
      <c r="UN18" s="63"/>
      <c r="UO18" s="63"/>
      <c r="UP18" s="63"/>
      <c r="UQ18" s="63"/>
      <c r="UR18" s="63"/>
      <c r="US18" s="63"/>
      <c r="UT18" s="63"/>
      <c r="UU18" s="63"/>
      <c r="UV18" s="63"/>
      <c r="UW18" s="63"/>
      <c r="UX18" s="63"/>
      <c r="UY18" s="63"/>
      <c r="UZ18" s="63"/>
      <c r="VA18" s="63"/>
      <c r="VB18" s="63"/>
      <c r="VC18" s="63"/>
      <c r="VD18" s="63"/>
      <c r="VE18" s="63"/>
      <c r="VF18" s="63"/>
      <c r="VG18" s="63"/>
      <c r="VH18" s="63"/>
      <c r="VI18" s="63"/>
      <c r="VJ18" s="63"/>
      <c r="VK18" s="63"/>
      <c r="VL18" s="63"/>
      <c r="VM18" s="63"/>
      <c r="VN18" s="63"/>
      <c r="VO18" s="63"/>
      <c r="VP18" s="63"/>
      <c r="VQ18" s="63"/>
      <c r="VR18" s="63"/>
      <c r="VS18" s="63"/>
      <c r="VT18" s="63"/>
      <c r="VU18" s="63"/>
      <c r="VV18" s="63"/>
      <c r="VW18" s="63"/>
      <c r="VX18" s="63"/>
      <c r="VY18" s="63"/>
      <c r="VZ18" s="63"/>
      <c r="WA18" s="63"/>
      <c r="WB18" s="63"/>
      <c r="WC18" s="63"/>
      <c r="WD18" s="63"/>
      <c r="WE18" s="63"/>
      <c r="WF18" s="63"/>
      <c r="WG18" s="63"/>
      <c r="WH18" s="63"/>
      <c r="WI18" s="63"/>
      <c r="WJ18" s="63"/>
      <c r="WK18" s="63"/>
      <c r="WL18" s="63"/>
      <c r="WM18" s="63"/>
      <c r="WN18" s="63"/>
      <c r="WO18" s="63"/>
      <c r="WP18" s="63"/>
      <c r="WQ18" s="63"/>
      <c r="WR18" s="63"/>
      <c r="WS18" s="63"/>
      <c r="WT18" s="63"/>
      <c r="WU18" s="63"/>
      <c r="WV18" s="63"/>
      <c r="WW18" s="63"/>
      <c r="WX18" s="63"/>
      <c r="WY18" s="63"/>
      <c r="WZ18" s="63"/>
      <c r="XA18" s="63"/>
      <c r="XB18" s="63"/>
      <c r="XC18" s="63"/>
      <c r="XD18" s="63"/>
      <c r="XE18" s="63"/>
      <c r="XF18" s="63"/>
      <c r="XG18" s="63"/>
      <c r="XH18" s="63"/>
      <c r="XI18" s="63"/>
      <c r="XJ18" s="63"/>
      <c r="XK18" s="63"/>
      <c r="XL18" s="63"/>
      <c r="XM18" s="63"/>
      <c r="XN18" s="63"/>
      <c r="XO18" s="63"/>
      <c r="XP18" s="63"/>
      <c r="XQ18" s="63"/>
      <c r="XR18" s="63"/>
      <c r="XS18" s="63"/>
      <c r="XT18" s="63"/>
      <c r="XU18" s="63"/>
      <c r="XV18" s="63"/>
      <c r="XW18" s="63"/>
      <c r="XX18" s="63"/>
      <c r="XY18" s="63"/>
      <c r="XZ18" s="63"/>
      <c r="YA18" s="63"/>
      <c r="YB18" s="63"/>
      <c r="YC18" s="63"/>
      <c r="YD18" s="63"/>
      <c r="YE18" s="63"/>
      <c r="YF18" s="63"/>
      <c r="YG18" s="63"/>
      <c r="YH18" s="63"/>
      <c r="YI18" s="63"/>
      <c r="YJ18" s="63"/>
      <c r="YK18" s="63"/>
      <c r="YL18" s="63"/>
      <c r="YM18" s="63"/>
      <c r="YN18" s="63"/>
      <c r="YO18" s="63"/>
      <c r="YP18" s="63"/>
      <c r="YQ18" s="63"/>
      <c r="YR18" s="63"/>
      <c r="YS18" s="63"/>
      <c r="YT18" s="63"/>
      <c r="YU18" s="63"/>
      <c r="YV18" s="63"/>
      <c r="YW18" s="63"/>
      <c r="YX18" s="63"/>
      <c r="YY18" s="63"/>
      <c r="YZ18" s="63"/>
      <c r="ZA18" s="63"/>
      <c r="ZB18" s="63"/>
      <c r="ZC18" s="63"/>
      <c r="ZD18" s="63"/>
      <c r="ZE18" s="63"/>
      <c r="ZF18" s="63"/>
      <c r="ZG18" s="63"/>
      <c r="ZH18" s="63"/>
      <c r="ZI18" s="63"/>
      <c r="ZJ18" s="63"/>
      <c r="ZK18" s="63"/>
      <c r="ZL18" s="63"/>
      <c r="ZM18" s="63"/>
      <c r="ZN18" s="63"/>
      <c r="ZO18" s="63"/>
      <c r="ZP18" s="63"/>
      <c r="ZQ18" s="63"/>
      <c r="ZR18" s="63"/>
      <c r="ZS18" s="63"/>
      <c r="ZT18" s="63"/>
      <c r="ZU18" s="63"/>
      <c r="ZV18" s="63"/>
      <c r="ZW18" s="63"/>
      <c r="ZX18" s="63"/>
      <c r="ZY18" s="63"/>
      <c r="ZZ18" s="63"/>
      <c r="AAA18" s="63"/>
      <c r="AAB18" s="63"/>
      <c r="AAC18" s="63"/>
      <c r="AAD18" s="63"/>
      <c r="AAE18" s="63"/>
      <c r="AAF18" s="63"/>
      <c r="AAG18" s="63"/>
      <c r="AAH18" s="63"/>
      <c r="AAI18" s="63"/>
      <c r="AAJ18" s="63"/>
      <c r="AAK18" s="63"/>
      <c r="AAL18" s="63"/>
      <c r="AAM18" s="63"/>
      <c r="AAN18" s="63"/>
      <c r="AAO18" s="63"/>
      <c r="AAP18" s="63"/>
      <c r="AAQ18" s="63"/>
      <c r="AAR18" s="63"/>
      <c r="AAS18" s="63"/>
      <c r="AAT18" s="63"/>
      <c r="AAU18" s="63"/>
      <c r="AAV18" s="63"/>
      <c r="AAW18" s="63"/>
      <c r="AAX18" s="63"/>
      <c r="AAY18" s="63"/>
      <c r="AAZ18" s="63"/>
      <c r="ABA18" s="63"/>
      <c r="ABB18" s="63"/>
      <c r="ABC18" s="63"/>
      <c r="ABD18" s="63"/>
      <c r="ABE18" s="63"/>
      <c r="ABF18" s="63"/>
      <c r="ABG18" s="63"/>
      <c r="ABH18" s="63"/>
      <c r="ABI18" s="63"/>
      <c r="ABJ18" s="63"/>
      <c r="ABK18" s="63"/>
      <c r="ABL18" s="63"/>
      <c r="ABM18" s="63"/>
      <c r="ABN18" s="63"/>
      <c r="ABO18" s="63"/>
      <c r="ABP18" s="63"/>
      <c r="ABQ18" s="63"/>
      <c r="ABR18" s="63"/>
      <c r="ABS18" s="63"/>
      <c r="ABT18" s="63"/>
      <c r="ABU18" s="63"/>
      <c r="ABV18" s="63"/>
      <c r="ABW18" s="63"/>
      <c r="ABX18" s="63"/>
      <c r="ABY18" s="63"/>
      <c r="ABZ18" s="63"/>
      <c r="ACA18" s="63"/>
      <c r="ACB18" s="63"/>
      <c r="ACC18" s="63"/>
      <c r="ACD18" s="63"/>
      <c r="ACE18" s="63"/>
      <c r="ACF18" s="63"/>
      <c r="ACG18" s="63"/>
      <c r="ACH18" s="63"/>
      <c r="ACI18" s="63"/>
      <c r="ACJ18" s="63"/>
      <c r="ACK18" s="63"/>
      <c r="ACL18" s="63"/>
      <c r="ACM18" s="63"/>
      <c r="ACN18" s="63"/>
      <c r="ACO18" s="63"/>
      <c r="ACP18" s="63"/>
      <c r="ACQ18" s="63"/>
      <c r="ACR18" s="63"/>
      <c r="ACS18" s="63"/>
      <c r="ACT18" s="63"/>
      <c r="ACU18" s="63"/>
      <c r="ACV18" s="63"/>
      <c r="ACW18" s="63"/>
      <c r="ACX18" s="63"/>
      <c r="ACY18" s="63"/>
      <c r="ACZ18" s="63"/>
      <c r="ADA18" s="63"/>
      <c r="ADB18" s="63"/>
      <c r="ADC18" s="63"/>
      <c r="ADD18" s="63"/>
      <c r="ADE18" s="63"/>
      <c r="ADF18" s="63"/>
      <c r="ADG18" s="63"/>
      <c r="ADH18" s="63"/>
      <c r="ADI18" s="63"/>
      <c r="ADJ18" s="63"/>
      <c r="ADK18" s="63"/>
      <c r="ADL18" s="63"/>
      <c r="ADM18" s="63"/>
      <c r="ADN18" s="63"/>
      <c r="ADO18" s="63"/>
      <c r="ADP18" s="63"/>
      <c r="ADQ18" s="63"/>
      <c r="ADR18" s="63"/>
      <c r="ADS18" s="63"/>
      <c r="ADT18" s="63"/>
      <c r="ADU18" s="63"/>
      <c r="ADV18" s="63"/>
      <c r="ADW18" s="63"/>
      <c r="ADX18" s="63"/>
      <c r="ADY18" s="63"/>
      <c r="ADZ18" s="63"/>
      <c r="AEA18" s="63"/>
      <c r="AEB18" s="63"/>
      <c r="AEC18" s="63"/>
      <c r="AED18" s="63"/>
      <c r="AEE18" s="63"/>
      <c r="AEF18" s="63"/>
      <c r="AEG18" s="63"/>
      <c r="AEH18" s="63"/>
      <c r="AEI18" s="63"/>
      <c r="AEJ18" s="63"/>
      <c r="AEK18" s="63"/>
      <c r="AEL18" s="63"/>
      <c r="AEM18" s="63"/>
      <c r="AEN18" s="63"/>
      <c r="AEO18" s="63"/>
      <c r="AEP18" s="63"/>
      <c r="AEQ18" s="63"/>
      <c r="AER18" s="63"/>
      <c r="AES18" s="63"/>
      <c r="AET18" s="63"/>
      <c r="AEU18" s="63"/>
      <c r="AEV18" s="63"/>
      <c r="AEW18" s="63"/>
      <c r="AEX18" s="63"/>
      <c r="AEY18" s="63"/>
      <c r="AEZ18" s="63"/>
      <c r="AFA18" s="63"/>
      <c r="AFB18" s="63"/>
      <c r="AFC18" s="63"/>
      <c r="AFD18" s="63"/>
      <c r="AFE18" s="63"/>
      <c r="AFF18" s="63"/>
      <c r="AFG18" s="63"/>
      <c r="AFH18" s="63"/>
      <c r="AFI18" s="63"/>
      <c r="AFJ18" s="63"/>
      <c r="AFK18" s="63"/>
      <c r="AFL18" s="63"/>
      <c r="AFM18" s="63"/>
      <c r="AFN18" s="63"/>
      <c r="AFO18" s="63"/>
      <c r="AFP18" s="63"/>
      <c r="AFQ18" s="63"/>
      <c r="AFR18" s="63"/>
      <c r="AFS18" s="63"/>
      <c r="AFT18" s="63"/>
      <c r="AFU18" s="63"/>
      <c r="AFV18" s="63"/>
      <c r="AFW18" s="63"/>
      <c r="AFX18" s="63"/>
      <c r="AFY18" s="63"/>
      <c r="AFZ18" s="63"/>
      <c r="AGA18" s="63"/>
      <c r="AGB18" s="63"/>
      <c r="AGC18" s="63"/>
      <c r="AGD18" s="63"/>
      <c r="AGE18" s="63"/>
      <c r="AGF18" s="63"/>
      <c r="AGG18" s="63"/>
      <c r="AGH18" s="63"/>
      <c r="AGI18" s="63"/>
      <c r="AGJ18" s="63"/>
      <c r="AGK18" s="63"/>
      <c r="AGL18" s="63"/>
      <c r="AGM18" s="63"/>
      <c r="AGN18" s="63"/>
      <c r="AGO18" s="63"/>
      <c r="AGP18" s="63"/>
      <c r="AGQ18" s="63"/>
      <c r="AGR18" s="63"/>
      <c r="AGS18" s="63"/>
      <c r="AGT18" s="63"/>
      <c r="AGU18" s="63"/>
      <c r="AGV18" s="63"/>
      <c r="AGW18" s="63"/>
      <c r="AGX18" s="63"/>
      <c r="AGY18" s="63"/>
      <c r="AGZ18" s="63"/>
      <c r="AHA18" s="63"/>
      <c r="AHB18" s="63"/>
      <c r="AHC18" s="63"/>
      <c r="AHD18" s="63"/>
      <c r="AHE18" s="63"/>
      <c r="AHF18" s="63"/>
      <c r="AHG18" s="63"/>
      <c r="AHH18" s="63"/>
      <c r="AHI18" s="63"/>
      <c r="AHJ18" s="63"/>
      <c r="AHK18" s="63"/>
      <c r="AHL18" s="63"/>
      <c r="AHM18" s="63"/>
      <c r="AHN18" s="63"/>
      <c r="AHO18" s="63"/>
      <c r="AHP18" s="63"/>
      <c r="AHQ18" s="63"/>
      <c r="AHR18" s="63"/>
      <c r="AHS18" s="63"/>
      <c r="AHT18" s="63"/>
      <c r="AHU18" s="63"/>
      <c r="AHV18" s="63"/>
      <c r="AHW18" s="63"/>
      <c r="AHX18" s="63"/>
      <c r="AHY18" s="63"/>
      <c r="AHZ18" s="63"/>
      <c r="AIA18" s="63"/>
      <c r="AIB18" s="63"/>
      <c r="AIC18" s="63"/>
      <c r="AID18" s="63"/>
      <c r="AIE18" s="63"/>
      <c r="AIF18" s="63"/>
      <c r="AIG18" s="63"/>
      <c r="AIH18" s="63"/>
      <c r="AII18" s="63"/>
      <c r="AIJ18" s="63"/>
      <c r="AIK18" s="63"/>
      <c r="AIL18" s="63"/>
      <c r="AIM18" s="63"/>
      <c r="AIN18" s="63"/>
      <c r="AIO18" s="63"/>
      <c r="AIP18" s="63"/>
      <c r="AIQ18" s="63"/>
      <c r="AIR18" s="63"/>
      <c r="AIS18" s="63"/>
      <c r="AIT18" s="63"/>
      <c r="AIU18" s="63"/>
      <c r="AIV18" s="63"/>
      <c r="AIW18" s="63"/>
      <c r="AIX18" s="63"/>
      <c r="AIY18" s="63"/>
      <c r="AIZ18" s="63"/>
      <c r="AJA18" s="63"/>
      <c r="AJB18" s="63"/>
      <c r="AJC18" s="63"/>
      <c r="AJD18" s="63"/>
      <c r="AJE18" s="63"/>
      <c r="AJF18" s="63"/>
      <c r="AJG18" s="63"/>
      <c r="AJH18" s="63"/>
      <c r="AJI18" s="63"/>
      <c r="AJJ18" s="63"/>
      <c r="AJK18" s="63"/>
      <c r="AJL18" s="63"/>
      <c r="AJM18" s="63"/>
      <c r="AJN18" s="63"/>
      <c r="AJO18" s="63"/>
      <c r="AJP18" s="63"/>
      <c r="AJQ18" s="63"/>
      <c r="AJR18" s="63"/>
      <c r="AJS18" s="63"/>
      <c r="AJT18" s="63"/>
      <c r="AJU18" s="63"/>
      <c r="AJV18" s="63"/>
      <c r="AJW18" s="63"/>
      <c r="AJX18" s="63"/>
      <c r="AJY18" s="63"/>
      <c r="AJZ18" s="63"/>
      <c r="AKA18" s="63"/>
      <c r="AKB18" s="63"/>
      <c r="AKC18" s="63"/>
      <c r="AKD18" s="63"/>
      <c r="AKE18" s="63"/>
      <c r="AKF18" s="63"/>
      <c r="AKG18" s="63"/>
      <c r="AKH18" s="63"/>
      <c r="AKI18" s="63"/>
      <c r="AKJ18" s="63"/>
      <c r="AKK18" s="63"/>
      <c r="AKL18" s="63"/>
      <c r="AKM18" s="63"/>
      <c r="AKN18" s="63"/>
      <c r="AKO18" s="63"/>
      <c r="AKP18" s="63"/>
      <c r="AKQ18" s="63"/>
      <c r="AKR18" s="63"/>
      <c r="AKS18" s="63"/>
      <c r="AKT18" s="63"/>
      <c r="AKU18" s="63"/>
      <c r="AKV18" s="63"/>
      <c r="AKW18" s="63"/>
      <c r="AKX18" s="63"/>
      <c r="AKY18" s="63"/>
      <c r="AKZ18" s="63"/>
      <c r="ALA18" s="63"/>
      <c r="ALB18" s="63"/>
      <c r="ALC18" s="63"/>
      <c r="ALD18" s="63"/>
      <c r="ALE18" s="63"/>
      <c r="ALF18" s="63"/>
      <c r="ALG18" s="63"/>
      <c r="ALH18" s="63"/>
      <c r="ALI18" s="63"/>
      <c r="ALJ18" s="63"/>
      <c r="ALK18" s="63"/>
      <c r="ALL18" s="63"/>
      <c r="ALM18" s="63"/>
      <c r="ALN18" s="63"/>
      <c r="ALO18" s="63"/>
      <c r="ALP18" s="63"/>
      <c r="ALQ18" s="63"/>
      <c r="ALR18" s="63"/>
      <c r="ALS18" s="63"/>
      <c r="ALT18" s="63"/>
      <c r="ALU18" s="63"/>
      <c r="ALV18" s="63"/>
      <c r="ALW18" s="63"/>
      <c r="ALX18" s="63"/>
      <c r="ALY18" s="63"/>
      <c r="ALZ18" s="63"/>
      <c r="AMA18" s="63"/>
      <c r="AMB18" s="63"/>
      <c r="AMC18" s="63"/>
      <c r="AMD18" s="63"/>
      <c r="AME18" s="63"/>
      <c r="AMF18" s="63"/>
      <c r="AMG18" s="63"/>
      <c r="AMH18" s="63"/>
      <c r="AMI18" s="63"/>
      <c r="AMJ18" s="63"/>
      <c r="AMK18" s="63"/>
      <c r="AML18" s="63"/>
      <c r="AMM18" s="63"/>
      <c r="AMN18" s="63"/>
      <c r="AMO18" s="63"/>
      <c r="AMP18" s="63"/>
      <c r="AMQ18" s="63"/>
      <c r="AMR18" s="63"/>
      <c r="AMS18" s="63"/>
      <c r="AMT18" s="63"/>
      <c r="AMU18" s="63"/>
      <c r="AMV18" s="63"/>
      <c r="AMW18" s="63"/>
      <c r="AMX18" s="63"/>
      <c r="AMY18" s="63"/>
      <c r="AMZ18" s="63"/>
      <c r="ANA18" s="63"/>
      <c r="ANB18" s="63"/>
      <c r="ANC18" s="63"/>
      <c r="AND18" s="63"/>
      <c r="ANE18" s="63"/>
      <c r="ANF18" s="63"/>
      <c r="ANG18" s="63"/>
      <c r="ANH18" s="63"/>
      <c r="ANI18" s="63"/>
      <c r="ANJ18" s="63"/>
      <c r="ANK18" s="63"/>
      <c r="ANL18" s="63"/>
      <c r="ANM18" s="63"/>
      <c r="ANN18" s="63"/>
      <c r="ANO18" s="63"/>
      <c r="ANP18" s="63"/>
      <c r="ANQ18" s="63"/>
      <c r="ANR18" s="63"/>
      <c r="ANS18" s="63"/>
      <c r="ANT18" s="63"/>
      <c r="ANU18" s="63"/>
      <c r="ANV18" s="63"/>
      <c r="ANW18" s="63"/>
      <c r="ANX18" s="63"/>
      <c r="ANY18" s="63"/>
      <c r="ANZ18" s="63"/>
      <c r="AOA18" s="63"/>
      <c r="AOB18" s="63"/>
      <c r="AOC18" s="63"/>
      <c r="AOD18" s="63"/>
      <c r="AOE18" s="63"/>
      <c r="AOF18" s="63"/>
      <c r="AOG18" s="63"/>
      <c r="AOH18" s="63"/>
      <c r="AOI18" s="63"/>
      <c r="AOJ18" s="63"/>
      <c r="AOK18" s="63"/>
      <c r="AOL18" s="63"/>
      <c r="AOM18" s="63"/>
      <c r="AON18" s="63"/>
      <c r="AOO18" s="63"/>
      <c r="AOP18" s="63"/>
      <c r="AOQ18" s="63"/>
      <c r="AOR18" s="63"/>
      <c r="AOS18" s="63"/>
      <c r="AOT18" s="63"/>
      <c r="AOU18" s="63"/>
      <c r="AOV18" s="63"/>
      <c r="AOW18" s="63"/>
      <c r="AOX18" s="63"/>
      <c r="AOY18" s="63"/>
      <c r="AOZ18" s="63"/>
      <c r="APA18" s="63"/>
      <c r="APB18" s="63"/>
      <c r="APC18" s="63"/>
      <c r="APD18" s="63"/>
      <c r="APE18" s="63"/>
      <c r="APF18" s="63"/>
      <c r="APG18" s="63"/>
      <c r="APH18" s="63"/>
      <c r="API18" s="63"/>
      <c r="APJ18" s="63"/>
      <c r="APK18" s="63"/>
      <c r="APL18" s="63"/>
      <c r="APM18" s="63"/>
      <c r="APN18" s="63"/>
      <c r="APO18" s="63"/>
      <c r="APP18" s="63"/>
      <c r="APQ18" s="63"/>
      <c r="APR18" s="63"/>
      <c r="APS18" s="63"/>
      <c r="APT18" s="63"/>
      <c r="APU18" s="63"/>
      <c r="APV18" s="63"/>
      <c r="APW18" s="63"/>
      <c r="APX18" s="63"/>
      <c r="APY18" s="63"/>
      <c r="APZ18" s="63"/>
      <c r="AQA18" s="63"/>
      <c r="AQB18" s="63"/>
      <c r="AQC18" s="63"/>
      <c r="AQD18" s="63"/>
      <c r="AQE18" s="63"/>
      <c r="AQF18" s="63"/>
      <c r="AQG18" s="63"/>
      <c r="AQH18" s="63"/>
      <c r="AQI18" s="63"/>
      <c r="AQJ18" s="63"/>
      <c r="AQK18" s="63"/>
      <c r="AQL18" s="63"/>
      <c r="AQM18" s="63"/>
      <c r="AQN18" s="63"/>
      <c r="AQO18" s="63"/>
      <c r="AQP18" s="63"/>
      <c r="AQQ18" s="63"/>
      <c r="AQR18" s="63"/>
      <c r="AQS18" s="63"/>
      <c r="AQT18" s="63"/>
      <c r="AQU18" s="63"/>
      <c r="AQV18" s="63"/>
      <c r="AQW18" s="63"/>
      <c r="AQX18" s="63"/>
      <c r="AQY18" s="63"/>
      <c r="AQZ18" s="63"/>
      <c r="ARA18" s="63"/>
      <c r="ARB18" s="63"/>
      <c r="ARC18" s="63"/>
      <c r="ARD18" s="63"/>
      <c r="ARE18" s="63"/>
      <c r="ARF18" s="63"/>
      <c r="ARG18" s="63"/>
      <c r="ARH18" s="63"/>
      <c r="ARI18" s="63"/>
      <c r="ARJ18" s="63"/>
      <c r="ARK18" s="63"/>
      <c r="ARL18" s="63"/>
      <c r="ARM18" s="63"/>
      <c r="ARN18" s="63"/>
      <c r="ARO18" s="63"/>
      <c r="ARP18" s="63"/>
      <c r="ARQ18" s="63"/>
      <c r="ARR18" s="63"/>
      <c r="ARS18" s="63"/>
      <c r="ART18" s="63"/>
      <c r="ARU18" s="63"/>
      <c r="ARV18" s="63"/>
      <c r="ARW18" s="63"/>
      <c r="ARX18" s="63"/>
      <c r="ARY18" s="63"/>
      <c r="ARZ18" s="63"/>
      <c r="ASA18" s="63"/>
      <c r="ASB18" s="63"/>
      <c r="ASC18" s="63"/>
      <c r="ASD18" s="63"/>
      <c r="ASE18" s="63"/>
      <c r="ASF18" s="63"/>
      <c r="ASG18" s="63"/>
      <c r="ASH18" s="63"/>
      <c r="ASI18" s="63"/>
      <c r="ASJ18" s="63"/>
      <c r="ASK18" s="63"/>
      <c r="ASL18" s="63"/>
      <c r="ASM18" s="63"/>
      <c r="ASN18" s="63"/>
      <c r="ASO18" s="63"/>
      <c r="ASP18" s="63"/>
      <c r="ASQ18" s="63"/>
      <c r="ASR18" s="63"/>
      <c r="ASS18" s="63"/>
      <c r="AST18" s="63"/>
      <c r="ASU18" s="63"/>
      <c r="ASV18" s="63"/>
      <c r="ASW18" s="63"/>
      <c r="ASX18" s="63"/>
      <c r="ASY18" s="63"/>
      <c r="ASZ18" s="63"/>
      <c r="ATA18" s="63"/>
      <c r="ATB18" s="63"/>
      <c r="ATC18" s="63"/>
      <c r="ATD18" s="63"/>
      <c r="ATE18" s="63"/>
      <c r="ATF18" s="63"/>
      <c r="ATG18" s="63"/>
      <c r="ATH18" s="63"/>
      <c r="ATI18" s="63"/>
      <c r="ATJ18" s="63"/>
      <c r="ATK18" s="63"/>
      <c r="ATL18" s="63"/>
      <c r="ATM18" s="63"/>
      <c r="ATN18" s="63"/>
      <c r="ATO18" s="63"/>
      <c r="ATP18" s="63"/>
      <c r="ATQ18" s="63"/>
      <c r="ATR18" s="63"/>
      <c r="ATS18" s="63"/>
      <c r="ATT18" s="63"/>
      <c r="ATU18" s="63"/>
      <c r="ATV18" s="63"/>
      <c r="ATW18" s="63"/>
      <c r="ATX18" s="63"/>
      <c r="ATY18" s="63"/>
      <c r="ATZ18" s="63"/>
      <c r="AUA18" s="63"/>
      <c r="AUB18" s="63"/>
      <c r="AUC18" s="63"/>
      <c r="AUD18" s="63"/>
      <c r="AUE18" s="63"/>
      <c r="AUF18" s="63"/>
      <c r="AUG18" s="63"/>
      <c r="AUH18" s="63"/>
      <c r="AUI18" s="63"/>
      <c r="AUJ18" s="63"/>
      <c r="AUK18" s="63"/>
      <c r="AUL18" s="63"/>
      <c r="AUM18" s="63"/>
      <c r="AUN18" s="63"/>
      <c r="AUO18" s="63"/>
      <c r="AUP18" s="63"/>
      <c r="AUQ18" s="63"/>
      <c r="AUR18" s="63"/>
      <c r="AUS18" s="63"/>
      <c r="AUT18" s="63"/>
      <c r="AUU18" s="63"/>
      <c r="AUV18" s="63"/>
      <c r="AUW18" s="63"/>
      <c r="AUX18" s="63"/>
      <c r="AUY18" s="63"/>
      <c r="AUZ18" s="63"/>
      <c r="AVA18" s="63"/>
      <c r="AVB18" s="63"/>
      <c r="AVC18" s="63"/>
      <c r="AVD18" s="63"/>
      <c r="AVE18" s="63"/>
      <c r="AVF18" s="63"/>
      <c r="AVG18" s="63"/>
      <c r="AVH18" s="63"/>
      <c r="AVI18" s="63"/>
      <c r="AVJ18" s="63"/>
      <c r="AVK18" s="63"/>
      <c r="AVL18" s="63"/>
      <c r="AVM18" s="63"/>
      <c r="AVN18" s="63"/>
      <c r="AVO18" s="63"/>
      <c r="AVP18" s="63"/>
      <c r="AVQ18" s="63"/>
      <c r="AVR18" s="63"/>
      <c r="AVS18" s="63"/>
      <c r="AVT18" s="63"/>
      <c r="AVU18" s="63"/>
      <c r="AVV18" s="63"/>
      <c r="AVW18" s="63"/>
      <c r="AVX18" s="63"/>
      <c r="AVY18" s="63"/>
      <c r="AVZ18" s="63"/>
      <c r="AWA18" s="63"/>
      <c r="AWB18" s="63"/>
      <c r="AWC18" s="63"/>
      <c r="AWD18" s="63"/>
      <c r="AWE18" s="63"/>
      <c r="AWF18" s="63"/>
      <c r="AWG18" s="63"/>
      <c r="AWH18" s="63"/>
      <c r="AWI18" s="63"/>
      <c r="AWJ18" s="63"/>
      <c r="AWK18" s="63"/>
      <c r="AWL18" s="63"/>
      <c r="AWM18" s="63"/>
      <c r="AWN18" s="63"/>
      <c r="AWO18" s="63"/>
      <c r="AWP18" s="63"/>
      <c r="AWQ18" s="63"/>
      <c r="AWR18" s="63"/>
      <c r="AWS18" s="63"/>
      <c r="AWT18" s="63"/>
      <c r="AWU18" s="63"/>
      <c r="AWV18" s="63"/>
      <c r="AWW18" s="63"/>
      <c r="AWX18" s="63"/>
      <c r="AWY18" s="63"/>
      <c r="AWZ18" s="63"/>
      <c r="AXA18" s="63"/>
      <c r="AXB18" s="63"/>
      <c r="AXC18" s="63"/>
      <c r="AXD18" s="63"/>
      <c r="AXE18" s="63"/>
      <c r="AXF18" s="63"/>
      <c r="AXG18" s="63"/>
      <c r="AXH18" s="63"/>
      <c r="AXI18" s="63"/>
      <c r="AXJ18" s="63"/>
      <c r="AXK18" s="63"/>
      <c r="AXL18" s="63"/>
      <c r="AXM18" s="63"/>
      <c r="AXN18" s="63"/>
      <c r="AXO18" s="63"/>
      <c r="AXP18" s="63"/>
      <c r="AXQ18" s="63"/>
      <c r="AXR18" s="63"/>
      <c r="AXS18" s="63"/>
      <c r="AXT18" s="63"/>
      <c r="AXU18" s="63"/>
      <c r="AXV18" s="63"/>
      <c r="AXW18" s="63"/>
      <c r="AXX18" s="63"/>
      <c r="AXY18" s="63"/>
      <c r="AXZ18" s="63"/>
      <c r="AYA18" s="63"/>
      <c r="AYB18" s="63"/>
      <c r="AYC18" s="63"/>
      <c r="AYD18" s="63"/>
      <c r="AYE18" s="63"/>
      <c r="AYF18" s="63"/>
      <c r="AYG18" s="63"/>
      <c r="AYH18" s="63"/>
      <c r="AYI18" s="63"/>
      <c r="AYJ18" s="63"/>
      <c r="AYK18" s="63"/>
      <c r="AYL18" s="63"/>
      <c r="AYM18" s="63"/>
      <c r="AYN18" s="63"/>
      <c r="AYO18" s="63"/>
      <c r="AYP18" s="63"/>
      <c r="AYQ18" s="63"/>
      <c r="AYR18" s="63"/>
      <c r="AYS18" s="63"/>
      <c r="AYT18" s="63"/>
      <c r="AYU18" s="63"/>
      <c r="AYV18" s="63"/>
      <c r="AYW18" s="63"/>
      <c r="AYX18" s="63"/>
      <c r="AYY18" s="63"/>
      <c r="AYZ18" s="63"/>
      <c r="AZA18" s="63"/>
      <c r="AZB18" s="63"/>
      <c r="AZC18" s="63"/>
      <c r="AZD18" s="63"/>
      <c r="AZE18" s="63"/>
      <c r="AZF18" s="63"/>
      <c r="AZG18" s="63"/>
      <c r="AZH18" s="63"/>
      <c r="AZI18" s="63"/>
      <c r="AZJ18" s="63"/>
      <c r="AZK18" s="63"/>
      <c r="AZL18" s="63"/>
      <c r="AZM18" s="63"/>
      <c r="AZN18" s="63"/>
      <c r="AZO18" s="63"/>
      <c r="AZP18" s="63"/>
      <c r="AZQ18" s="63"/>
      <c r="AZR18" s="63"/>
      <c r="AZS18" s="63"/>
      <c r="AZT18" s="63"/>
      <c r="AZU18" s="63"/>
      <c r="AZV18" s="63"/>
      <c r="AZW18" s="63"/>
      <c r="AZX18" s="63"/>
      <c r="AZY18" s="63"/>
      <c r="AZZ18" s="63"/>
      <c r="BAA18" s="63"/>
      <c r="BAB18" s="63"/>
      <c r="BAC18" s="63"/>
      <c r="BAD18" s="63"/>
      <c r="BAE18" s="63"/>
      <c r="BAF18" s="63"/>
      <c r="BAG18" s="63"/>
      <c r="BAH18" s="63"/>
      <c r="BAI18" s="63"/>
      <c r="BAJ18" s="63"/>
      <c r="BAK18" s="63"/>
      <c r="BAL18" s="63"/>
      <c r="BAM18" s="63"/>
      <c r="BAN18" s="63"/>
      <c r="BAO18" s="63"/>
      <c r="BAP18" s="63"/>
      <c r="BAQ18" s="63"/>
      <c r="BAR18" s="63"/>
      <c r="BAS18" s="63"/>
      <c r="BAT18" s="63"/>
      <c r="BAU18" s="63"/>
      <c r="BAV18" s="63"/>
      <c r="BAW18" s="63"/>
      <c r="BAX18" s="63"/>
      <c r="BAY18" s="63"/>
      <c r="BAZ18" s="63"/>
      <c r="BBA18" s="63"/>
      <c r="BBB18" s="63"/>
      <c r="BBC18" s="63"/>
      <c r="BBD18" s="63"/>
      <c r="BBE18" s="63"/>
      <c r="BBF18" s="63"/>
      <c r="BBG18" s="63"/>
      <c r="BBH18" s="63"/>
      <c r="BBI18" s="63"/>
      <c r="BBJ18" s="63"/>
      <c r="BBK18" s="63"/>
      <c r="BBL18" s="63"/>
      <c r="BBM18" s="63"/>
      <c r="BBN18" s="63"/>
      <c r="BBO18" s="63"/>
      <c r="BBP18" s="63"/>
      <c r="BBQ18" s="63"/>
      <c r="BBR18" s="63"/>
      <c r="BBS18" s="63"/>
      <c r="BBT18" s="63"/>
      <c r="BBU18" s="63"/>
      <c r="BBV18" s="63"/>
      <c r="BBW18" s="63"/>
      <c r="BBX18" s="63"/>
      <c r="BBY18" s="63"/>
      <c r="BBZ18" s="63"/>
      <c r="BCA18" s="63"/>
      <c r="BCB18" s="63"/>
      <c r="BCC18" s="63"/>
      <c r="BCD18" s="63"/>
      <c r="BCE18" s="63"/>
      <c r="BCF18" s="63"/>
      <c r="BCG18" s="63"/>
      <c r="BCH18" s="63"/>
      <c r="BCI18" s="63"/>
      <c r="BCJ18" s="63"/>
      <c r="BCK18" s="63"/>
      <c r="BCL18" s="63"/>
      <c r="BCM18" s="63"/>
      <c r="BCN18" s="63"/>
      <c r="BCO18" s="63"/>
      <c r="BCP18" s="63"/>
      <c r="BCQ18" s="63"/>
      <c r="BCR18" s="63"/>
      <c r="BCS18" s="63"/>
      <c r="BCT18" s="63"/>
      <c r="BCU18" s="63"/>
      <c r="BCV18" s="63"/>
      <c r="BCW18" s="63"/>
      <c r="BCX18" s="63"/>
      <c r="BCY18" s="63"/>
      <c r="BCZ18" s="63"/>
      <c r="BDA18" s="63"/>
      <c r="BDB18" s="63"/>
      <c r="BDC18" s="63"/>
      <c r="BDD18" s="63"/>
      <c r="BDE18" s="63"/>
      <c r="BDF18" s="63"/>
      <c r="BDG18" s="63"/>
      <c r="BDH18" s="63"/>
      <c r="BDI18" s="63"/>
      <c r="BDJ18" s="63"/>
      <c r="BDK18" s="63"/>
      <c r="BDL18" s="63"/>
      <c r="BDM18" s="63"/>
      <c r="BDN18" s="63"/>
      <c r="BDO18" s="63"/>
      <c r="BDP18" s="63"/>
      <c r="BDQ18" s="63"/>
      <c r="BDR18" s="63"/>
      <c r="BDS18" s="63"/>
      <c r="BDT18" s="63"/>
      <c r="BDU18" s="63"/>
      <c r="BDV18" s="63"/>
      <c r="BDW18" s="63"/>
      <c r="BDX18" s="63"/>
      <c r="BDY18" s="63"/>
      <c r="BDZ18" s="63"/>
      <c r="BEA18" s="63"/>
      <c r="BEB18" s="63"/>
      <c r="BEC18" s="63"/>
      <c r="BED18" s="63"/>
      <c r="BEE18" s="63"/>
      <c r="BEF18" s="63"/>
      <c r="BEG18" s="63"/>
      <c r="BEH18" s="63"/>
      <c r="BEI18" s="63"/>
      <c r="BEJ18" s="63"/>
      <c r="BEK18" s="63"/>
      <c r="BEL18" s="63"/>
      <c r="BEM18" s="63"/>
      <c r="BEN18" s="63"/>
      <c r="BEO18" s="63"/>
      <c r="BEP18" s="63"/>
      <c r="BEQ18" s="63"/>
      <c r="BER18" s="63"/>
      <c r="BES18" s="63"/>
      <c r="BET18" s="63"/>
      <c r="BEU18" s="63"/>
      <c r="BEV18" s="63"/>
      <c r="BEW18" s="63"/>
      <c r="BEX18" s="63"/>
      <c r="BEY18" s="63"/>
      <c r="BEZ18" s="63"/>
      <c r="BFA18" s="63"/>
      <c r="BFB18" s="63"/>
      <c r="BFC18" s="63"/>
      <c r="BFD18" s="63"/>
      <c r="BFE18" s="63"/>
      <c r="BFF18" s="63"/>
      <c r="BFG18" s="63"/>
      <c r="BFH18" s="63"/>
      <c r="BFI18" s="63"/>
      <c r="BFJ18" s="63"/>
      <c r="BFK18" s="63"/>
      <c r="BFL18" s="63"/>
      <c r="BFM18" s="63"/>
      <c r="BFN18" s="63"/>
      <c r="BFO18" s="63"/>
      <c r="BFP18" s="63"/>
      <c r="BFQ18" s="63"/>
      <c r="BFR18" s="63"/>
      <c r="BFS18" s="63"/>
      <c r="BFT18" s="63"/>
      <c r="BFU18" s="63"/>
      <c r="BFV18" s="63"/>
      <c r="BFW18" s="63"/>
      <c r="BFX18" s="63"/>
      <c r="BFY18" s="63"/>
      <c r="BFZ18" s="63"/>
      <c r="BGA18" s="63"/>
      <c r="BGB18" s="63"/>
      <c r="BGC18" s="63"/>
      <c r="BGD18" s="63"/>
      <c r="BGE18" s="63"/>
      <c r="BGF18" s="63"/>
      <c r="BGG18" s="63"/>
      <c r="BGH18" s="63"/>
      <c r="BGI18" s="63"/>
      <c r="BGJ18" s="63"/>
      <c r="BGK18" s="63"/>
      <c r="BGL18" s="63"/>
      <c r="BGM18" s="63"/>
      <c r="BGN18" s="63"/>
      <c r="BGO18" s="63"/>
      <c r="BGP18" s="63"/>
      <c r="BGQ18" s="63"/>
      <c r="BGR18" s="63"/>
      <c r="BGS18" s="63"/>
      <c r="BGT18" s="63"/>
      <c r="BGU18" s="63"/>
      <c r="BGV18" s="63"/>
      <c r="BGW18" s="63"/>
      <c r="BGX18" s="63"/>
      <c r="BGY18" s="63"/>
      <c r="BGZ18" s="63"/>
      <c r="BHA18" s="63"/>
      <c r="BHB18" s="63"/>
      <c r="BHC18" s="63"/>
      <c r="BHD18" s="63"/>
      <c r="BHE18" s="63"/>
      <c r="BHF18" s="63"/>
      <c r="BHG18" s="63"/>
      <c r="BHH18" s="63"/>
      <c r="BHI18" s="63"/>
      <c r="BHJ18" s="63"/>
      <c r="BHK18" s="63"/>
      <c r="BHL18" s="63"/>
      <c r="BHM18" s="63"/>
      <c r="BHN18" s="63"/>
      <c r="BHO18" s="63"/>
      <c r="BHP18" s="63"/>
      <c r="BHQ18" s="63"/>
      <c r="BHR18" s="63"/>
      <c r="BHS18" s="63"/>
      <c r="BHT18" s="63"/>
      <c r="BHU18" s="63"/>
      <c r="BHV18" s="63"/>
      <c r="BHW18" s="63"/>
      <c r="BHX18" s="63"/>
      <c r="BHY18" s="63"/>
      <c r="BHZ18" s="63"/>
      <c r="BIA18" s="63"/>
      <c r="BIB18" s="63"/>
      <c r="BIC18" s="63"/>
      <c r="BID18" s="63"/>
      <c r="BIE18" s="63"/>
      <c r="BIF18" s="63"/>
      <c r="BIG18" s="63"/>
      <c r="BIH18" s="63"/>
      <c r="BII18" s="63"/>
      <c r="BIJ18" s="63"/>
      <c r="BIK18" s="63"/>
      <c r="BIL18" s="63"/>
      <c r="BIM18" s="63"/>
      <c r="BIN18" s="63"/>
      <c r="BIO18" s="63"/>
      <c r="BIP18" s="63"/>
      <c r="BIQ18" s="63"/>
      <c r="BIR18" s="63"/>
      <c r="BIS18" s="63"/>
      <c r="BIT18" s="63"/>
      <c r="BIU18" s="63"/>
      <c r="BIV18" s="63"/>
      <c r="BIW18" s="63"/>
      <c r="BIX18" s="63"/>
      <c r="BIY18" s="63"/>
      <c r="BIZ18" s="63"/>
      <c r="BJA18" s="63"/>
      <c r="BJB18" s="63"/>
      <c r="BJC18" s="63"/>
      <c r="BJD18" s="63"/>
      <c r="BJE18" s="63"/>
      <c r="BJF18" s="63"/>
      <c r="BJG18" s="63"/>
      <c r="BJH18" s="63"/>
      <c r="BJI18" s="63"/>
      <c r="BJJ18" s="63"/>
      <c r="BJK18" s="63"/>
      <c r="BJL18" s="63"/>
      <c r="BJM18" s="63"/>
      <c r="BJN18" s="63"/>
      <c r="BJO18" s="63"/>
      <c r="BJP18" s="63"/>
      <c r="BJQ18" s="63"/>
      <c r="BJR18" s="63"/>
      <c r="BJS18" s="63"/>
      <c r="BJT18" s="63"/>
      <c r="BJU18" s="63"/>
      <c r="BJV18" s="63"/>
      <c r="BJW18" s="63"/>
      <c r="BJX18" s="63"/>
      <c r="BJY18" s="63"/>
      <c r="BJZ18" s="63"/>
      <c r="BKA18" s="63"/>
      <c r="BKB18" s="63"/>
      <c r="BKC18" s="63"/>
      <c r="BKD18" s="63"/>
      <c r="BKE18" s="63"/>
      <c r="BKF18" s="63"/>
      <c r="BKG18" s="63"/>
      <c r="BKH18" s="63"/>
      <c r="BKI18" s="63"/>
      <c r="BKJ18" s="63"/>
      <c r="BKK18" s="63"/>
      <c r="BKL18" s="63"/>
      <c r="BKM18" s="63"/>
      <c r="BKN18" s="63"/>
      <c r="BKO18" s="63"/>
      <c r="BKP18" s="63"/>
      <c r="BKQ18" s="63"/>
      <c r="BKR18" s="63"/>
      <c r="BKS18" s="63"/>
      <c r="BKT18" s="63"/>
      <c r="BKU18" s="63"/>
      <c r="BKV18" s="63"/>
      <c r="BKW18" s="63"/>
      <c r="BKX18" s="63"/>
      <c r="BKY18" s="63"/>
      <c r="BKZ18" s="63"/>
      <c r="BLA18" s="63"/>
      <c r="BLB18" s="63"/>
      <c r="BLC18" s="63"/>
      <c r="BLD18" s="63"/>
      <c r="BLE18" s="63"/>
      <c r="BLF18" s="63"/>
      <c r="BLG18" s="63"/>
      <c r="BLH18" s="63"/>
      <c r="BLI18" s="63"/>
      <c r="BLJ18" s="63"/>
      <c r="BLK18" s="63"/>
      <c r="BLL18" s="63"/>
      <c r="BLM18" s="63"/>
    </row>
    <row r="19" spans="1:1677" s="1" customFormat="1" ht="15" hidden="1" customHeight="1" x14ac:dyDescent="0.25">
      <c r="A19" s="270" t="s">
        <v>45</v>
      </c>
      <c r="B19" s="271" t="s">
        <v>61</v>
      </c>
      <c r="C19" s="272" t="s">
        <v>1733</v>
      </c>
      <c r="D19" s="273" t="s">
        <v>1734</v>
      </c>
      <c r="E19" s="273" t="s">
        <v>1790</v>
      </c>
      <c r="F19" s="272" t="s">
        <v>172</v>
      </c>
      <c r="G19" s="274">
        <v>25</v>
      </c>
      <c r="H19" s="275">
        <v>1.2</v>
      </c>
      <c r="I19" s="276">
        <v>44778</v>
      </c>
      <c r="J19" s="276">
        <v>44781</v>
      </c>
      <c r="K19" s="276">
        <v>44782</v>
      </c>
      <c r="L19" s="277" t="s">
        <v>1732</v>
      </c>
      <c r="M19" s="278">
        <v>44796</v>
      </c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  <c r="IX19" s="63"/>
      <c r="IY19" s="63"/>
      <c r="IZ19" s="63"/>
      <c r="JA19" s="63"/>
      <c r="JB19" s="63"/>
      <c r="JC19" s="63"/>
      <c r="JD19" s="63"/>
      <c r="JE19" s="63"/>
      <c r="JF19" s="63"/>
      <c r="JG19" s="63"/>
      <c r="JH19" s="63"/>
      <c r="JI19" s="63"/>
      <c r="JJ19" s="63"/>
      <c r="JK19" s="63"/>
      <c r="JL19" s="63"/>
      <c r="JM19" s="63"/>
      <c r="JN19" s="63"/>
      <c r="JO19" s="63"/>
      <c r="JP19" s="63"/>
      <c r="JQ19" s="63"/>
      <c r="JR19" s="63"/>
      <c r="JS19" s="63"/>
      <c r="JT19" s="63"/>
      <c r="JU19" s="63"/>
      <c r="JV19" s="63"/>
      <c r="JW19" s="63"/>
      <c r="JX19" s="63"/>
      <c r="JY19" s="63"/>
      <c r="JZ19" s="63"/>
      <c r="KA19" s="63"/>
      <c r="KB19" s="63"/>
      <c r="KC19" s="63"/>
      <c r="KD19" s="63"/>
      <c r="KE19" s="63"/>
      <c r="KF19" s="63"/>
      <c r="KG19" s="63"/>
      <c r="KH19" s="63"/>
      <c r="KI19" s="63"/>
      <c r="KJ19" s="63"/>
      <c r="KK19" s="63"/>
      <c r="KL19" s="63"/>
      <c r="KM19" s="63"/>
      <c r="KN19" s="63"/>
      <c r="KO19" s="63"/>
      <c r="KP19" s="63"/>
      <c r="KQ19" s="63"/>
      <c r="KR19" s="63"/>
      <c r="KS19" s="63"/>
      <c r="KT19" s="63"/>
      <c r="KU19" s="63"/>
      <c r="KV19" s="63"/>
      <c r="KW19" s="63"/>
      <c r="KX19" s="63"/>
      <c r="KY19" s="63"/>
      <c r="KZ19" s="63"/>
      <c r="LA19" s="63"/>
      <c r="LB19" s="63"/>
      <c r="LC19" s="63"/>
      <c r="LD19" s="63"/>
      <c r="LE19" s="63"/>
      <c r="LF19" s="63"/>
      <c r="LG19" s="63"/>
      <c r="LH19" s="63"/>
      <c r="LI19" s="63"/>
      <c r="LJ19" s="63"/>
      <c r="LK19" s="63"/>
      <c r="LL19" s="63"/>
      <c r="LM19" s="63"/>
      <c r="LN19" s="63"/>
      <c r="LO19" s="63"/>
      <c r="LP19" s="63"/>
      <c r="LQ19" s="63"/>
      <c r="LR19" s="63"/>
      <c r="LS19" s="63"/>
      <c r="LT19" s="63"/>
      <c r="LU19" s="63"/>
      <c r="LV19" s="63"/>
      <c r="LW19" s="63"/>
      <c r="LX19" s="63"/>
      <c r="LY19" s="63"/>
      <c r="LZ19" s="63"/>
      <c r="MA19" s="63"/>
      <c r="MB19" s="63"/>
      <c r="MC19" s="63"/>
      <c r="MD19" s="63"/>
      <c r="ME19" s="63"/>
      <c r="MF19" s="63"/>
      <c r="MG19" s="63"/>
      <c r="MH19" s="63"/>
      <c r="MI19" s="63"/>
      <c r="MJ19" s="63"/>
      <c r="MK19" s="63"/>
      <c r="ML19" s="63"/>
      <c r="MM19" s="63"/>
      <c r="MN19" s="63"/>
      <c r="MO19" s="63"/>
      <c r="MP19" s="63"/>
      <c r="MQ19" s="63"/>
      <c r="MR19" s="63"/>
      <c r="MS19" s="63"/>
      <c r="MT19" s="63"/>
      <c r="MU19" s="63"/>
      <c r="MV19" s="63"/>
      <c r="MW19" s="63"/>
      <c r="MX19" s="63"/>
      <c r="MY19" s="63"/>
      <c r="MZ19" s="63"/>
      <c r="NA19" s="63"/>
      <c r="NB19" s="63"/>
      <c r="NC19" s="63"/>
      <c r="ND19" s="63"/>
      <c r="NE19" s="63"/>
      <c r="NF19" s="63"/>
      <c r="NG19" s="63"/>
      <c r="NH19" s="63"/>
      <c r="NI19" s="63"/>
      <c r="NJ19" s="63"/>
      <c r="NK19" s="63"/>
      <c r="NL19" s="63"/>
      <c r="NM19" s="63"/>
      <c r="NN19" s="63"/>
      <c r="NO19" s="63"/>
      <c r="NP19" s="63"/>
      <c r="NQ19" s="63"/>
      <c r="NR19" s="63"/>
      <c r="NS19" s="63"/>
      <c r="NT19" s="63"/>
      <c r="NU19" s="63"/>
      <c r="NV19" s="63"/>
      <c r="NW19" s="63"/>
      <c r="NX19" s="63"/>
      <c r="NY19" s="63"/>
      <c r="NZ19" s="63"/>
      <c r="OA19" s="63"/>
      <c r="OB19" s="63"/>
      <c r="OC19" s="63"/>
      <c r="OD19" s="63"/>
      <c r="OE19" s="63"/>
      <c r="OF19" s="63"/>
      <c r="OG19" s="63"/>
      <c r="OH19" s="63"/>
      <c r="OI19" s="63"/>
      <c r="OJ19" s="63"/>
      <c r="OK19" s="63"/>
      <c r="OL19" s="63"/>
      <c r="OM19" s="63"/>
      <c r="ON19" s="63"/>
      <c r="OO19" s="63"/>
      <c r="OP19" s="63"/>
      <c r="OQ19" s="63"/>
      <c r="OR19" s="63"/>
      <c r="OS19" s="63"/>
      <c r="OT19" s="63"/>
      <c r="OU19" s="63"/>
      <c r="OV19" s="63"/>
      <c r="OW19" s="63"/>
      <c r="OX19" s="63"/>
      <c r="OY19" s="63"/>
      <c r="OZ19" s="63"/>
      <c r="PA19" s="63"/>
      <c r="PB19" s="63"/>
      <c r="PC19" s="63"/>
      <c r="PD19" s="63"/>
      <c r="PE19" s="63"/>
      <c r="PF19" s="63"/>
      <c r="PG19" s="63"/>
      <c r="PH19" s="63"/>
      <c r="PI19" s="63"/>
      <c r="PJ19" s="63"/>
      <c r="PK19" s="63"/>
      <c r="PL19" s="63"/>
      <c r="PM19" s="63"/>
      <c r="PN19" s="63"/>
      <c r="PO19" s="63"/>
      <c r="PP19" s="63"/>
      <c r="PQ19" s="63"/>
      <c r="PR19" s="63"/>
      <c r="PS19" s="63"/>
      <c r="PT19" s="63"/>
      <c r="PU19" s="63"/>
      <c r="PV19" s="63"/>
      <c r="PW19" s="63"/>
      <c r="PX19" s="63"/>
      <c r="PY19" s="63"/>
      <c r="PZ19" s="63"/>
      <c r="QA19" s="63"/>
      <c r="QB19" s="63"/>
      <c r="QC19" s="63"/>
      <c r="QD19" s="63"/>
      <c r="QE19" s="63"/>
      <c r="QF19" s="63"/>
      <c r="QG19" s="63"/>
      <c r="QH19" s="63"/>
      <c r="QI19" s="63"/>
      <c r="QJ19" s="63"/>
      <c r="QK19" s="63"/>
      <c r="QL19" s="63"/>
      <c r="QM19" s="63"/>
      <c r="QN19" s="63"/>
      <c r="QO19" s="63"/>
      <c r="QP19" s="63"/>
      <c r="QQ19" s="63"/>
      <c r="QR19" s="63"/>
      <c r="QS19" s="63"/>
      <c r="QT19" s="63"/>
      <c r="QU19" s="63"/>
      <c r="QV19" s="63"/>
      <c r="QW19" s="63"/>
      <c r="QX19" s="63"/>
      <c r="QY19" s="63"/>
      <c r="QZ19" s="63"/>
      <c r="RA19" s="63"/>
      <c r="RB19" s="63"/>
      <c r="RC19" s="63"/>
      <c r="RD19" s="63"/>
      <c r="RE19" s="63"/>
      <c r="RF19" s="63"/>
      <c r="RG19" s="63"/>
      <c r="RH19" s="63"/>
      <c r="RI19" s="63"/>
      <c r="RJ19" s="63"/>
      <c r="RK19" s="63"/>
      <c r="RL19" s="63"/>
      <c r="RM19" s="63"/>
      <c r="RN19" s="63"/>
      <c r="RO19" s="63"/>
      <c r="RP19" s="63"/>
      <c r="RQ19" s="63"/>
      <c r="RR19" s="63"/>
      <c r="RS19" s="63"/>
      <c r="RT19" s="63"/>
      <c r="RU19" s="63"/>
      <c r="RV19" s="63"/>
      <c r="RW19" s="63"/>
      <c r="RX19" s="63"/>
      <c r="RY19" s="63"/>
      <c r="RZ19" s="63"/>
      <c r="SA19" s="63"/>
      <c r="SB19" s="63"/>
      <c r="SC19" s="63"/>
      <c r="SD19" s="63"/>
      <c r="SE19" s="63"/>
      <c r="SF19" s="63"/>
      <c r="SG19" s="63"/>
      <c r="SH19" s="63"/>
      <c r="SI19" s="63"/>
      <c r="SJ19" s="63"/>
      <c r="SK19" s="63"/>
      <c r="SL19" s="63"/>
      <c r="SM19" s="63"/>
      <c r="SN19" s="63"/>
      <c r="SO19" s="63"/>
      <c r="SP19" s="63"/>
      <c r="SQ19" s="63"/>
      <c r="SR19" s="63"/>
      <c r="SS19" s="63"/>
      <c r="ST19" s="63"/>
      <c r="SU19" s="63"/>
      <c r="SV19" s="63"/>
      <c r="SW19" s="63"/>
      <c r="SX19" s="63"/>
      <c r="SY19" s="63"/>
      <c r="SZ19" s="63"/>
      <c r="TA19" s="63"/>
      <c r="TB19" s="63"/>
      <c r="TC19" s="63"/>
      <c r="TD19" s="63"/>
      <c r="TE19" s="63"/>
      <c r="TF19" s="63"/>
      <c r="TG19" s="63"/>
      <c r="TH19" s="63"/>
      <c r="TI19" s="63"/>
      <c r="TJ19" s="63"/>
      <c r="TK19" s="63"/>
      <c r="TL19" s="63"/>
      <c r="TM19" s="63"/>
      <c r="TN19" s="63"/>
      <c r="TO19" s="63"/>
      <c r="TP19" s="63"/>
      <c r="TQ19" s="63"/>
      <c r="TR19" s="63"/>
      <c r="TS19" s="63"/>
      <c r="TT19" s="63"/>
      <c r="TU19" s="63"/>
      <c r="TV19" s="63"/>
      <c r="TW19" s="63"/>
      <c r="TX19" s="63"/>
      <c r="TY19" s="63"/>
      <c r="TZ19" s="63"/>
      <c r="UA19" s="63"/>
      <c r="UB19" s="63"/>
      <c r="UC19" s="63"/>
      <c r="UD19" s="63"/>
      <c r="UE19" s="63"/>
      <c r="UF19" s="63"/>
      <c r="UG19" s="63"/>
      <c r="UH19" s="63"/>
      <c r="UI19" s="63"/>
      <c r="UJ19" s="63"/>
      <c r="UK19" s="63"/>
      <c r="UL19" s="63"/>
      <c r="UM19" s="63"/>
      <c r="UN19" s="63"/>
      <c r="UO19" s="63"/>
      <c r="UP19" s="63"/>
      <c r="UQ19" s="63"/>
      <c r="UR19" s="63"/>
      <c r="US19" s="63"/>
      <c r="UT19" s="63"/>
      <c r="UU19" s="63"/>
      <c r="UV19" s="63"/>
      <c r="UW19" s="63"/>
      <c r="UX19" s="63"/>
      <c r="UY19" s="63"/>
      <c r="UZ19" s="63"/>
      <c r="VA19" s="63"/>
      <c r="VB19" s="63"/>
      <c r="VC19" s="63"/>
      <c r="VD19" s="63"/>
      <c r="VE19" s="63"/>
      <c r="VF19" s="63"/>
      <c r="VG19" s="63"/>
      <c r="VH19" s="63"/>
      <c r="VI19" s="63"/>
      <c r="VJ19" s="63"/>
      <c r="VK19" s="63"/>
      <c r="VL19" s="63"/>
      <c r="VM19" s="63"/>
      <c r="VN19" s="63"/>
      <c r="VO19" s="63"/>
      <c r="VP19" s="63"/>
      <c r="VQ19" s="63"/>
      <c r="VR19" s="63"/>
      <c r="VS19" s="63"/>
      <c r="VT19" s="63"/>
      <c r="VU19" s="63"/>
      <c r="VV19" s="63"/>
      <c r="VW19" s="63"/>
      <c r="VX19" s="63"/>
      <c r="VY19" s="63"/>
      <c r="VZ19" s="63"/>
      <c r="WA19" s="63"/>
      <c r="WB19" s="63"/>
      <c r="WC19" s="63"/>
      <c r="WD19" s="63"/>
      <c r="WE19" s="63"/>
      <c r="WF19" s="63"/>
      <c r="WG19" s="63"/>
      <c r="WH19" s="63"/>
      <c r="WI19" s="63"/>
      <c r="WJ19" s="63"/>
      <c r="WK19" s="63"/>
      <c r="WL19" s="63"/>
      <c r="WM19" s="63"/>
      <c r="WN19" s="63"/>
      <c r="WO19" s="63"/>
      <c r="WP19" s="63"/>
      <c r="WQ19" s="63"/>
      <c r="WR19" s="63"/>
      <c r="WS19" s="63"/>
      <c r="WT19" s="63"/>
      <c r="WU19" s="63"/>
      <c r="WV19" s="63"/>
      <c r="WW19" s="63"/>
      <c r="WX19" s="63"/>
      <c r="WY19" s="63"/>
      <c r="WZ19" s="63"/>
      <c r="XA19" s="63"/>
      <c r="XB19" s="63"/>
      <c r="XC19" s="63"/>
      <c r="XD19" s="63"/>
      <c r="XE19" s="63"/>
      <c r="XF19" s="63"/>
      <c r="XG19" s="63"/>
      <c r="XH19" s="63"/>
      <c r="XI19" s="63"/>
      <c r="XJ19" s="63"/>
      <c r="XK19" s="63"/>
      <c r="XL19" s="63"/>
      <c r="XM19" s="63"/>
      <c r="XN19" s="63"/>
      <c r="XO19" s="63"/>
      <c r="XP19" s="63"/>
      <c r="XQ19" s="63"/>
      <c r="XR19" s="63"/>
      <c r="XS19" s="63"/>
      <c r="XT19" s="63"/>
      <c r="XU19" s="63"/>
      <c r="XV19" s="63"/>
      <c r="XW19" s="63"/>
      <c r="XX19" s="63"/>
      <c r="XY19" s="63"/>
      <c r="XZ19" s="63"/>
      <c r="YA19" s="63"/>
      <c r="YB19" s="63"/>
      <c r="YC19" s="63"/>
      <c r="YD19" s="63"/>
      <c r="YE19" s="63"/>
      <c r="YF19" s="63"/>
      <c r="YG19" s="63"/>
      <c r="YH19" s="63"/>
      <c r="YI19" s="63"/>
      <c r="YJ19" s="63"/>
      <c r="YK19" s="63"/>
      <c r="YL19" s="63"/>
      <c r="YM19" s="63"/>
      <c r="YN19" s="63"/>
      <c r="YO19" s="63"/>
      <c r="YP19" s="63"/>
      <c r="YQ19" s="63"/>
      <c r="YR19" s="63"/>
      <c r="YS19" s="63"/>
      <c r="YT19" s="63"/>
      <c r="YU19" s="63"/>
      <c r="YV19" s="63"/>
      <c r="YW19" s="63"/>
      <c r="YX19" s="63"/>
      <c r="YY19" s="63"/>
      <c r="YZ19" s="63"/>
      <c r="ZA19" s="63"/>
      <c r="ZB19" s="63"/>
      <c r="ZC19" s="63"/>
      <c r="ZD19" s="63"/>
      <c r="ZE19" s="63"/>
      <c r="ZF19" s="63"/>
      <c r="ZG19" s="63"/>
      <c r="ZH19" s="63"/>
      <c r="ZI19" s="63"/>
      <c r="ZJ19" s="63"/>
      <c r="ZK19" s="63"/>
      <c r="ZL19" s="63"/>
      <c r="ZM19" s="63"/>
      <c r="ZN19" s="63"/>
      <c r="ZO19" s="63"/>
      <c r="ZP19" s="63"/>
      <c r="ZQ19" s="63"/>
      <c r="ZR19" s="63"/>
      <c r="ZS19" s="63"/>
      <c r="ZT19" s="63"/>
      <c r="ZU19" s="63"/>
      <c r="ZV19" s="63"/>
      <c r="ZW19" s="63"/>
      <c r="ZX19" s="63"/>
      <c r="ZY19" s="63"/>
      <c r="ZZ19" s="63"/>
      <c r="AAA19" s="63"/>
      <c r="AAB19" s="63"/>
      <c r="AAC19" s="63"/>
      <c r="AAD19" s="63"/>
      <c r="AAE19" s="63"/>
      <c r="AAF19" s="63"/>
      <c r="AAG19" s="63"/>
      <c r="AAH19" s="63"/>
      <c r="AAI19" s="63"/>
      <c r="AAJ19" s="63"/>
      <c r="AAK19" s="63"/>
      <c r="AAL19" s="63"/>
      <c r="AAM19" s="63"/>
      <c r="AAN19" s="63"/>
      <c r="AAO19" s="63"/>
      <c r="AAP19" s="63"/>
      <c r="AAQ19" s="63"/>
      <c r="AAR19" s="63"/>
      <c r="AAS19" s="63"/>
      <c r="AAT19" s="63"/>
      <c r="AAU19" s="63"/>
      <c r="AAV19" s="63"/>
      <c r="AAW19" s="63"/>
      <c r="AAX19" s="63"/>
      <c r="AAY19" s="63"/>
      <c r="AAZ19" s="63"/>
      <c r="ABA19" s="63"/>
      <c r="ABB19" s="63"/>
      <c r="ABC19" s="63"/>
      <c r="ABD19" s="63"/>
      <c r="ABE19" s="63"/>
      <c r="ABF19" s="63"/>
      <c r="ABG19" s="63"/>
      <c r="ABH19" s="63"/>
      <c r="ABI19" s="63"/>
      <c r="ABJ19" s="63"/>
      <c r="ABK19" s="63"/>
      <c r="ABL19" s="63"/>
      <c r="ABM19" s="63"/>
      <c r="ABN19" s="63"/>
      <c r="ABO19" s="63"/>
      <c r="ABP19" s="63"/>
      <c r="ABQ19" s="63"/>
      <c r="ABR19" s="63"/>
      <c r="ABS19" s="63"/>
      <c r="ABT19" s="63"/>
      <c r="ABU19" s="63"/>
      <c r="ABV19" s="63"/>
      <c r="ABW19" s="63"/>
      <c r="ABX19" s="63"/>
      <c r="ABY19" s="63"/>
      <c r="ABZ19" s="63"/>
      <c r="ACA19" s="63"/>
      <c r="ACB19" s="63"/>
      <c r="ACC19" s="63"/>
      <c r="ACD19" s="63"/>
      <c r="ACE19" s="63"/>
      <c r="ACF19" s="63"/>
      <c r="ACG19" s="63"/>
      <c r="ACH19" s="63"/>
      <c r="ACI19" s="63"/>
      <c r="ACJ19" s="63"/>
      <c r="ACK19" s="63"/>
      <c r="ACL19" s="63"/>
      <c r="ACM19" s="63"/>
      <c r="ACN19" s="63"/>
      <c r="ACO19" s="63"/>
      <c r="ACP19" s="63"/>
      <c r="ACQ19" s="63"/>
      <c r="ACR19" s="63"/>
      <c r="ACS19" s="63"/>
      <c r="ACT19" s="63"/>
      <c r="ACU19" s="63"/>
      <c r="ACV19" s="63"/>
      <c r="ACW19" s="63"/>
      <c r="ACX19" s="63"/>
      <c r="ACY19" s="63"/>
      <c r="ACZ19" s="63"/>
      <c r="ADA19" s="63"/>
      <c r="ADB19" s="63"/>
      <c r="ADC19" s="63"/>
      <c r="ADD19" s="63"/>
      <c r="ADE19" s="63"/>
      <c r="ADF19" s="63"/>
      <c r="ADG19" s="63"/>
      <c r="ADH19" s="63"/>
      <c r="ADI19" s="63"/>
      <c r="ADJ19" s="63"/>
      <c r="ADK19" s="63"/>
      <c r="ADL19" s="63"/>
      <c r="ADM19" s="63"/>
      <c r="ADN19" s="63"/>
      <c r="ADO19" s="63"/>
      <c r="ADP19" s="63"/>
      <c r="ADQ19" s="63"/>
      <c r="ADR19" s="63"/>
      <c r="ADS19" s="63"/>
      <c r="ADT19" s="63"/>
      <c r="ADU19" s="63"/>
      <c r="ADV19" s="63"/>
      <c r="ADW19" s="63"/>
      <c r="ADX19" s="63"/>
      <c r="ADY19" s="63"/>
      <c r="ADZ19" s="63"/>
      <c r="AEA19" s="63"/>
      <c r="AEB19" s="63"/>
      <c r="AEC19" s="63"/>
      <c r="AED19" s="63"/>
      <c r="AEE19" s="63"/>
      <c r="AEF19" s="63"/>
      <c r="AEG19" s="63"/>
      <c r="AEH19" s="63"/>
      <c r="AEI19" s="63"/>
      <c r="AEJ19" s="63"/>
      <c r="AEK19" s="63"/>
      <c r="AEL19" s="63"/>
      <c r="AEM19" s="63"/>
      <c r="AEN19" s="63"/>
      <c r="AEO19" s="63"/>
      <c r="AEP19" s="63"/>
      <c r="AEQ19" s="63"/>
      <c r="AER19" s="63"/>
      <c r="AES19" s="63"/>
      <c r="AET19" s="63"/>
      <c r="AEU19" s="63"/>
      <c r="AEV19" s="63"/>
      <c r="AEW19" s="63"/>
      <c r="AEX19" s="63"/>
      <c r="AEY19" s="63"/>
      <c r="AEZ19" s="63"/>
      <c r="AFA19" s="63"/>
      <c r="AFB19" s="63"/>
      <c r="AFC19" s="63"/>
      <c r="AFD19" s="63"/>
      <c r="AFE19" s="63"/>
      <c r="AFF19" s="63"/>
      <c r="AFG19" s="63"/>
      <c r="AFH19" s="63"/>
      <c r="AFI19" s="63"/>
      <c r="AFJ19" s="63"/>
      <c r="AFK19" s="63"/>
      <c r="AFL19" s="63"/>
      <c r="AFM19" s="63"/>
      <c r="AFN19" s="63"/>
      <c r="AFO19" s="63"/>
      <c r="AFP19" s="63"/>
      <c r="AFQ19" s="63"/>
      <c r="AFR19" s="63"/>
      <c r="AFS19" s="63"/>
      <c r="AFT19" s="63"/>
      <c r="AFU19" s="63"/>
      <c r="AFV19" s="63"/>
      <c r="AFW19" s="63"/>
      <c r="AFX19" s="63"/>
      <c r="AFY19" s="63"/>
      <c r="AFZ19" s="63"/>
      <c r="AGA19" s="63"/>
      <c r="AGB19" s="63"/>
      <c r="AGC19" s="63"/>
      <c r="AGD19" s="63"/>
      <c r="AGE19" s="63"/>
      <c r="AGF19" s="63"/>
      <c r="AGG19" s="63"/>
      <c r="AGH19" s="63"/>
      <c r="AGI19" s="63"/>
      <c r="AGJ19" s="63"/>
      <c r="AGK19" s="63"/>
      <c r="AGL19" s="63"/>
      <c r="AGM19" s="63"/>
      <c r="AGN19" s="63"/>
      <c r="AGO19" s="63"/>
      <c r="AGP19" s="63"/>
      <c r="AGQ19" s="63"/>
      <c r="AGR19" s="63"/>
      <c r="AGS19" s="63"/>
      <c r="AGT19" s="63"/>
      <c r="AGU19" s="63"/>
      <c r="AGV19" s="63"/>
      <c r="AGW19" s="63"/>
      <c r="AGX19" s="63"/>
      <c r="AGY19" s="63"/>
      <c r="AGZ19" s="63"/>
      <c r="AHA19" s="63"/>
      <c r="AHB19" s="63"/>
      <c r="AHC19" s="63"/>
      <c r="AHD19" s="63"/>
      <c r="AHE19" s="63"/>
      <c r="AHF19" s="63"/>
      <c r="AHG19" s="63"/>
      <c r="AHH19" s="63"/>
      <c r="AHI19" s="63"/>
      <c r="AHJ19" s="63"/>
      <c r="AHK19" s="63"/>
      <c r="AHL19" s="63"/>
      <c r="AHM19" s="63"/>
      <c r="AHN19" s="63"/>
      <c r="AHO19" s="63"/>
      <c r="AHP19" s="63"/>
      <c r="AHQ19" s="63"/>
      <c r="AHR19" s="63"/>
      <c r="AHS19" s="63"/>
      <c r="AHT19" s="63"/>
      <c r="AHU19" s="63"/>
      <c r="AHV19" s="63"/>
      <c r="AHW19" s="63"/>
      <c r="AHX19" s="63"/>
      <c r="AHY19" s="63"/>
      <c r="AHZ19" s="63"/>
      <c r="AIA19" s="63"/>
      <c r="AIB19" s="63"/>
      <c r="AIC19" s="63"/>
      <c r="AID19" s="63"/>
      <c r="AIE19" s="63"/>
      <c r="AIF19" s="63"/>
      <c r="AIG19" s="63"/>
      <c r="AIH19" s="63"/>
      <c r="AII19" s="63"/>
      <c r="AIJ19" s="63"/>
      <c r="AIK19" s="63"/>
      <c r="AIL19" s="63"/>
      <c r="AIM19" s="63"/>
      <c r="AIN19" s="63"/>
      <c r="AIO19" s="63"/>
      <c r="AIP19" s="63"/>
      <c r="AIQ19" s="63"/>
      <c r="AIR19" s="63"/>
      <c r="AIS19" s="63"/>
      <c r="AIT19" s="63"/>
      <c r="AIU19" s="63"/>
      <c r="AIV19" s="63"/>
      <c r="AIW19" s="63"/>
      <c r="AIX19" s="63"/>
      <c r="AIY19" s="63"/>
      <c r="AIZ19" s="63"/>
      <c r="AJA19" s="63"/>
      <c r="AJB19" s="63"/>
      <c r="AJC19" s="63"/>
      <c r="AJD19" s="63"/>
      <c r="AJE19" s="63"/>
      <c r="AJF19" s="63"/>
      <c r="AJG19" s="63"/>
      <c r="AJH19" s="63"/>
      <c r="AJI19" s="63"/>
      <c r="AJJ19" s="63"/>
      <c r="AJK19" s="63"/>
      <c r="AJL19" s="63"/>
      <c r="AJM19" s="63"/>
      <c r="AJN19" s="63"/>
      <c r="AJO19" s="63"/>
      <c r="AJP19" s="63"/>
      <c r="AJQ19" s="63"/>
      <c r="AJR19" s="63"/>
      <c r="AJS19" s="63"/>
      <c r="AJT19" s="63"/>
      <c r="AJU19" s="63"/>
      <c r="AJV19" s="63"/>
      <c r="AJW19" s="63"/>
      <c r="AJX19" s="63"/>
      <c r="AJY19" s="63"/>
      <c r="AJZ19" s="63"/>
      <c r="AKA19" s="63"/>
      <c r="AKB19" s="63"/>
      <c r="AKC19" s="63"/>
      <c r="AKD19" s="63"/>
      <c r="AKE19" s="63"/>
      <c r="AKF19" s="63"/>
      <c r="AKG19" s="63"/>
      <c r="AKH19" s="63"/>
      <c r="AKI19" s="63"/>
      <c r="AKJ19" s="63"/>
      <c r="AKK19" s="63"/>
      <c r="AKL19" s="63"/>
      <c r="AKM19" s="63"/>
      <c r="AKN19" s="63"/>
      <c r="AKO19" s="63"/>
      <c r="AKP19" s="63"/>
      <c r="AKQ19" s="63"/>
      <c r="AKR19" s="63"/>
      <c r="AKS19" s="63"/>
      <c r="AKT19" s="63"/>
      <c r="AKU19" s="63"/>
      <c r="AKV19" s="63"/>
      <c r="AKW19" s="63"/>
      <c r="AKX19" s="63"/>
      <c r="AKY19" s="63"/>
      <c r="AKZ19" s="63"/>
      <c r="ALA19" s="63"/>
      <c r="ALB19" s="63"/>
      <c r="ALC19" s="63"/>
      <c r="ALD19" s="63"/>
      <c r="ALE19" s="63"/>
      <c r="ALF19" s="63"/>
      <c r="ALG19" s="63"/>
      <c r="ALH19" s="63"/>
      <c r="ALI19" s="63"/>
      <c r="ALJ19" s="63"/>
      <c r="ALK19" s="63"/>
      <c r="ALL19" s="63"/>
      <c r="ALM19" s="63"/>
      <c r="ALN19" s="63"/>
      <c r="ALO19" s="63"/>
      <c r="ALP19" s="63"/>
      <c r="ALQ19" s="63"/>
      <c r="ALR19" s="63"/>
      <c r="ALS19" s="63"/>
      <c r="ALT19" s="63"/>
      <c r="ALU19" s="63"/>
      <c r="ALV19" s="63"/>
      <c r="ALW19" s="63"/>
      <c r="ALX19" s="63"/>
      <c r="ALY19" s="63"/>
      <c r="ALZ19" s="63"/>
      <c r="AMA19" s="63"/>
      <c r="AMB19" s="63"/>
      <c r="AMC19" s="63"/>
      <c r="AMD19" s="63"/>
      <c r="AME19" s="63"/>
      <c r="AMF19" s="63"/>
      <c r="AMG19" s="63"/>
      <c r="AMH19" s="63"/>
      <c r="AMI19" s="63"/>
      <c r="AMJ19" s="63"/>
      <c r="AMK19" s="63"/>
      <c r="AML19" s="63"/>
      <c r="AMM19" s="63"/>
      <c r="AMN19" s="63"/>
      <c r="AMO19" s="63"/>
      <c r="AMP19" s="63"/>
      <c r="AMQ19" s="63"/>
      <c r="AMR19" s="63"/>
      <c r="AMS19" s="63"/>
      <c r="AMT19" s="63"/>
      <c r="AMU19" s="63"/>
      <c r="AMV19" s="63"/>
      <c r="AMW19" s="63"/>
      <c r="AMX19" s="63"/>
      <c r="AMY19" s="63"/>
      <c r="AMZ19" s="63"/>
      <c r="ANA19" s="63"/>
      <c r="ANB19" s="63"/>
      <c r="ANC19" s="63"/>
      <c r="AND19" s="63"/>
      <c r="ANE19" s="63"/>
      <c r="ANF19" s="63"/>
      <c r="ANG19" s="63"/>
      <c r="ANH19" s="63"/>
      <c r="ANI19" s="63"/>
      <c r="ANJ19" s="63"/>
      <c r="ANK19" s="63"/>
      <c r="ANL19" s="63"/>
      <c r="ANM19" s="63"/>
      <c r="ANN19" s="63"/>
      <c r="ANO19" s="63"/>
      <c r="ANP19" s="63"/>
      <c r="ANQ19" s="63"/>
      <c r="ANR19" s="63"/>
      <c r="ANS19" s="63"/>
      <c r="ANT19" s="63"/>
      <c r="ANU19" s="63"/>
      <c r="ANV19" s="63"/>
      <c r="ANW19" s="63"/>
      <c r="ANX19" s="63"/>
      <c r="ANY19" s="63"/>
      <c r="ANZ19" s="63"/>
      <c r="AOA19" s="63"/>
      <c r="AOB19" s="63"/>
      <c r="AOC19" s="63"/>
      <c r="AOD19" s="63"/>
      <c r="AOE19" s="63"/>
      <c r="AOF19" s="63"/>
      <c r="AOG19" s="63"/>
      <c r="AOH19" s="63"/>
      <c r="AOI19" s="63"/>
      <c r="AOJ19" s="63"/>
      <c r="AOK19" s="63"/>
      <c r="AOL19" s="63"/>
      <c r="AOM19" s="63"/>
      <c r="AON19" s="63"/>
      <c r="AOO19" s="63"/>
      <c r="AOP19" s="63"/>
      <c r="AOQ19" s="63"/>
      <c r="AOR19" s="63"/>
      <c r="AOS19" s="63"/>
      <c r="AOT19" s="63"/>
      <c r="AOU19" s="63"/>
      <c r="AOV19" s="63"/>
      <c r="AOW19" s="63"/>
      <c r="AOX19" s="63"/>
      <c r="AOY19" s="63"/>
      <c r="AOZ19" s="63"/>
      <c r="APA19" s="63"/>
      <c r="APB19" s="63"/>
      <c r="APC19" s="63"/>
      <c r="APD19" s="63"/>
      <c r="APE19" s="63"/>
      <c r="APF19" s="63"/>
      <c r="APG19" s="63"/>
      <c r="APH19" s="63"/>
      <c r="API19" s="63"/>
      <c r="APJ19" s="63"/>
      <c r="APK19" s="63"/>
      <c r="APL19" s="63"/>
      <c r="APM19" s="63"/>
      <c r="APN19" s="63"/>
      <c r="APO19" s="63"/>
      <c r="APP19" s="63"/>
      <c r="APQ19" s="63"/>
      <c r="APR19" s="63"/>
      <c r="APS19" s="63"/>
      <c r="APT19" s="63"/>
      <c r="APU19" s="63"/>
      <c r="APV19" s="63"/>
      <c r="APW19" s="63"/>
      <c r="APX19" s="63"/>
      <c r="APY19" s="63"/>
      <c r="APZ19" s="63"/>
      <c r="AQA19" s="63"/>
      <c r="AQB19" s="63"/>
      <c r="AQC19" s="63"/>
      <c r="AQD19" s="63"/>
      <c r="AQE19" s="63"/>
      <c r="AQF19" s="63"/>
      <c r="AQG19" s="63"/>
      <c r="AQH19" s="63"/>
      <c r="AQI19" s="63"/>
      <c r="AQJ19" s="63"/>
      <c r="AQK19" s="63"/>
      <c r="AQL19" s="63"/>
      <c r="AQM19" s="63"/>
      <c r="AQN19" s="63"/>
      <c r="AQO19" s="63"/>
      <c r="AQP19" s="63"/>
      <c r="AQQ19" s="63"/>
      <c r="AQR19" s="63"/>
      <c r="AQS19" s="63"/>
      <c r="AQT19" s="63"/>
      <c r="AQU19" s="63"/>
      <c r="AQV19" s="63"/>
      <c r="AQW19" s="63"/>
      <c r="AQX19" s="63"/>
      <c r="AQY19" s="63"/>
      <c r="AQZ19" s="63"/>
      <c r="ARA19" s="63"/>
      <c r="ARB19" s="63"/>
      <c r="ARC19" s="63"/>
      <c r="ARD19" s="63"/>
      <c r="ARE19" s="63"/>
      <c r="ARF19" s="63"/>
      <c r="ARG19" s="63"/>
      <c r="ARH19" s="63"/>
      <c r="ARI19" s="63"/>
      <c r="ARJ19" s="63"/>
      <c r="ARK19" s="63"/>
      <c r="ARL19" s="63"/>
      <c r="ARM19" s="63"/>
      <c r="ARN19" s="63"/>
      <c r="ARO19" s="63"/>
      <c r="ARP19" s="63"/>
      <c r="ARQ19" s="63"/>
      <c r="ARR19" s="63"/>
      <c r="ARS19" s="63"/>
      <c r="ART19" s="63"/>
      <c r="ARU19" s="63"/>
      <c r="ARV19" s="63"/>
      <c r="ARW19" s="63"/>
      <c r="ARX19" s="63"/>
      <c r="ARY19" s="63"/>
      <c r="ARZ19" s="63"/>
      <c r="ASA19" s="63"/>
      <c r="ASB19" s="63"/>
      <c r="ASC19" s="63"/>
      <c r="ASD19" s="63"/>
      <c r="ASE19" s="63"/>
      <c r="ASF19" s="63"/>
      <c r="ASG19" s="63"/>
      <c r="ASH19" s="63"/>
      <c r="ASI19" s="63"/>
      <c r="ASJ19" s="63"/>
      <c r="ASK19" s="63"/>
      <c r="ASL19" s="63"/>
      <c r="ASM19" s="63"/>
      <c r="ASN19" s="63"/>
      <c r="ASO19" s="63"/>
      <c r="ASP19" s="63"/>
      <c r="ASQ19" s="63"/>
      <c r="ASR19" s="63"/>
      <c r="ASS19" s="63"/>
      <c r="AST19" s="63"/>
      <c r="ASU19" s="63"/>
      <c r="ASV19" s="63"/>
      <c r="ASW19" s="63"/>
      <c r="ASX19" s="63"/>
      <c r="ASY19" s="63"/>
      <c r="ASZ19" s="63"/>
      <c r="ATA19" s="63"/>
      <c r="ATB19" s="63"/>
      <c r="ATC19" s="63"/>
      <c r="ATD19" s="63"/>
      <c r="ATE19" s="63"/>
      <c r="ATF19" s="63"/>
      <c r="ATG19" s="63"/>
      <c r="ATH19" s="63"/>
      <c r="ATI19" s="63"/>
      <c r="ATJ19" s="63"/>
      <c r="ATK19" s="63"/>
      <c r="ATL19" s="63"/>
      <c r="ATM19" s="63"/>
      <c r="ATN19" s="63"/>
      <c r="ATO19" s="63"/>
      <c r="ATP19" s="63"/>
      <c r="ATQ19" s="63"/>
      <c r="ATR19" s="63"/>
      <c r="ATS19" s="63"/>
      <c r="ATT19" s="63"/>
      <c r="ATU19" s="63"/>
      <c r="ATV19" s="63"/>
      <c r="ATW19" s="63"/>
      <c r="ATX19" s="63"/>
      <c r="ATY19" s="63"/>
      <c r="ATZ19" s="63"/>
      <c r="AUA19" s="63"/>
      <c r="AUB19" s="63"/>
      <c r="AUC19" s="63"/>
      <c r="AUD19" s="63"/>
      <c r="AUE19" s="63"/>
      <c r="AUF19" s="63"/>
      <c r="AUG19" s="63"/>
      <c r="AUH19" s="63"/>
      <c r="AUI19" s="63"/>
      <c r="AUJ19" s="63"/>
      <c r="AUK19" s="63"/>
      <c r="AUL19" s="63"/>
      <c r="AUM19" s="63"/>
      <c r="AUN19" s="63"/>
      <c r="AUO19" s="63"/>
      <c r="AUP19" s="63"/>
      <c r="AUQ19" s="63"/>
      <c r="AUR19" s="63"/>
      <c r="AUS19" s="63"/>
      <c r="AUT19" s="63"/>
      <c r="AUU19" s="63"/>
      <c r="AUV19" s="63"/>
      <c r="AUW19" s="63"/>
      <c r="AUX19" s="63"/>
      <c r="AUY19" s="63"/>
      <c r="AUZ19" s="63"/>
      <c r="AVA19" s="63"/>
      <c r="AVB19" s="63"/>
      <c r="AVC19" s="63"/>
      <c r="AVD19" s="63"/>
      <c r="AVE19" s="63"/>
      <c r="AVF19" s="63"/>
      <c r="AVG19" s="63"/>
      <c r="AVH19" s="63"/>
      <c r="AVI19" s="63"/>
      <c r="AVJ19" s="63"/>
      <c r="AVK19" s="63"/>
      <c r="AVL19" s="63"/>
      <c r="AVM19" s="63"/>
      <c r="AVN19" s="63"/>
      <c r="AVO19" s="63"/>
      <c r="AVP19" s="63"/>
      <c r="AVQ19" s="63"/>
      <c r="AVR19" s="63"/>
      <c r="AVS19" s="63"/>
      <c r="AVT19" s="63"/>
      <c r="AVU19" s="63"/>
      <c r="AVV19" s="63"/>
      <c r="AVW19" s="63"/>
      <c r="AVX19" s="63"/>
      <c r="AVY19" s="63"/>
      <c r="AVZ19" s="63"/>
      <c r="AWA19" s="63"/>
      <c r="AWB19" s="63"/>
      <c r="AWC19" s="63"/>
      <c r="AWD19" s="63"/>
      <c r="AWE19" s="63"/>
      <c r="AWF19" s="63"/>
      <c r="AWG19" s="63"/>
      <c r="AWH19" s="63"/>
      <c r="AWI19" s="63"/>
      <c r="AWJ19" s="63"/>
      <c r="AWK19" s="63"/>
      <c r="AWL19" s="63"/>
      <c r="AWM19" s="63"/>
      <c r="AWN19" s="63"/>
      <c r="AWO19" s="63"/>
      <c r="AWP19" s="63"/>
      <c r="AWQ19" s="63"/>
      <c r="AWR19" s="63"/>
      <c r="AWS19" s="63"/>
      <c r="AWT19" s="63"/>
      <c r="AWU19" s="63"/>
      <c r="AWV19" s="63"/>
      <c r="AWW19" s="63"/>
      <c r="AWX19" s="63"/>
      <c r="AWY19" s="63"/>
      <c r="AWZ19" s="63"/>
      <c r="AXA19" s="63"/>
      <c r="AXB19" s="63"/>
      <c r="AXC19" s="63"/>
      <c r="AXD19" s="63"/>
      <c r="AXE19" s="63"/>
      <c r="AXF19" s="63"/>
      <c r="AXG19" s="63"/>
      <c r="AXH19" s="63"/>
      <c r="AXI19" s="63"/>
      <c r="AXJ19" s="63"/>
      <c r="AXK19" s="63"/>
      <c r="AXL19" s="63"/>
      <c r="AXM19" s="63"/>
      <c r="AXN19" s="63"/>
      <c r="AXO19" s="63"/>
      <c r="AXP19" s="63"/>
      <c r="AXQ19" s="63"/>
      <c r="AXR19" s="63"/>
      <c r="AXS19" s="63"/>
      <c r="AXT19" s="63"/>
      <c r="AXU19" s="63"/>
      <c r="AXV19" s="63"/>
      <c r="AXW19" s="63"/>
      <c r="AXX19" s="63"/>
      <c r="AXY19" s="63"/>
      <c r="AXZ19" s="63"/>
      <c r="AYA19" s="63"/>
      <c r="AYB19" s="63"/>
      <c r="AYC19" s="63"/>
      <c r="AYD19" s="63"/>
      <c r="AYE19" s="63"/>
      <c r="AYF19" s="63"/>
      <c r="AYG19" s="63"/>
      <c r="AYH19" s="63"/>
      <c r="AYI19" s="63"/>
      <c r="AYJ19" s="63"/>
      <c r="AYK19" s="63"/>
      <c r="AYL19" s="63"/>
      <c r="AYM19" s="63"/>
      <c r="AYN19" s="63"/>
      <c r="AYO19" s="63"/>
      <c r="AYP19" s="63"/>
      <c r="AYQ19" s="63"/>
      <c r="AYR19" s="63"/>
      <c r="AYS19" s="63"/>
      <c r="AYT19" s="63"/>
      <c r="AYU19" s="63"/>
      <c r="AYV19" s="63"/>
      <c r="AYW19" s="63"/>
      <c r="AYX19" s="63"/>
      <c r="AYY19" s="63"/>
      <c r="AYZ19" s="63"/>
      <c r="AZA19" s="63"/>
      <c r="AZB19" s="63"/>
      <c r="AZC19" s="63"/>
      <c r="AZD19" s="63"/>
      <c r="AZE19" s="63"/>
      <c r="AZF19" s="63"/>
      <c r="AZG19" s="63"/>
      <c r="AZH19" s="63"/>
      <c r="AZI19" s="63"/>
      <c r="AZJ19" s="63"/>
      <c r="AZK19" s="63"/>
      <c r="AZL19" s="63"/>
      <c r="AZM19" s="63"/>
      <c r="AZN19" s="63"/>
      <c r="AZO19" s="63"/>
      <c r="AZP19" s="63"/>
      <c r="AZQ19" s="63"/>
      <c r="AZR19" s="63"/>
      <c r="AZS19" s="63"/>
      <c r="AZT19" s="63"/>
      <c r="AZU19" s="63"/>
      <c r="AZV19" s="63"/>
      <c r="AZW19" s="63"/>
      <c r="AZX19" s="63"/>
      <c r="AZY19" s="63"/>
      <c r="AZZ19" s="63"/>
      <c r="BAA19" s="63"/>
      <c r="BAB19" s="63"/>
      <c r="BAC19" s="63"/>
      <c r="BAD19" s="63"/>
      <c r="BAE19" s="63"/>
      <c r="BAF19" s="63"/>
      <c r="BAG19" s="63"/>
      <c r="BAH19" s="63"/>
      <c r="BAI19" s="63"/>
      <c r="BAJ19" s="63"/>
      <c r="BAK19" s="63"/>
      <c r="BAL19" s="63"/>
      <c r="BAM19" s="63"/>
      <c r="BAN19" s="63"/>
      <c r="BAO19" s="63"/>
      <c r="BAP19" s="63"/>
      <c r="BAQ19" s="63"/>
      <c r="BAR19" s="63"/>
      <c r="BAS19" s="63"/>
      <c r="BAT19" s="63"/>
      <c r="BAU19" s="63"/>
      <c r="BAV19" s="63"/>
      <c r="BAW19" s="63"/>
      <c r="BAX19" s="63"/>
      <c r="BAY19" s="63"/>
      <c r="BAZ19" s="63"/>
      <c r="BBA19" s="63"/>
      <c r="BBB19" s="63"/>
      <c r="BBC19" s="63"/>
      <c r="BBD19" s="63"/>
      <c r="BBE19" s="63"/>
      <c r="BBF19" s="63"/>
      <c r="BBG19" s="63"/>
      <c r="BBH19" s="63"/>
      <c r="BBI19" s="63"/>
      <c r="BBJ19" s="63"/>
      <c r="BBK19" s="63"/>
      <c r="BBL19" s="63"/>
      <c r="BBM19" s="63"/>
      <c r="BBN19" s="63"/>
      <c r="BBO19" s="63"/>
      <c r="BBP19" s="63"/>
      <c r="BBQ19" s="63"/>
      <c r="BBR19" s="63"/>
      <c r="BBS19" s="63"/>
      <c r="BBT19" s="63"/>
      <c r="BBU19" s="63"/>
      <c r="BBV19" s="63"/>
      <c r="BBW19" s="63"/>
      <c r="BBX19" s="63"/>
      <c r="BBY19" s="63"/>
      <c r="BBZ19" s="63"/>
      <c r="BCA19" s="63"/>
      <c r="BCB19" s="63"/>
      <c r="BCC19" s="63"/>
      <c r="BCD19" s="63"/>
      <c r="BCE19" s="63"/>
      <c r="BCF19" s="63"/>
      <c r="BCG19" s="63"/>
      <c r="BCH19" s="63"/>
      <c r="BCI19" s="63"/>
      <c r="BCJ19" s="63"/>
      <c r="BCK19" s="63"/>
      <c r="BCL19" s="63"/>
      <c r="BCM19" s="63"/>
      <c r="BCN19" s="63"/>
      <c r="BCO19" s="63"/>
      <c r="BCP19" s="63"/>
      <c r="BCQ19" s="63"/>
      <c r="BCR19" s="63"/>
      <c r="BCS19" s="63"/>
      <c r="BCT19" s="63"/>
      <c r="BCU19" s="63"/>
      <c r="BCV19" s="63"/>
      <c r="BCW19" s="63"/>
      <c r="BCX19" s="63"/>
      <c r="BCY19" s="63"/>
      <c r="BCZ19" s="63"/>
      <c r="BDA19" s="63"/>
      <c r="BDB19" s="63"/>
      <c r="BDC19" s="63"/>
      <c r="BDD19" s="63"/>
      <c r="BDE19" s="63"/>
      <c r="BDF19" s="63"/>
      <c r="BDG19" s="63"/>
      <c r="BDH19" s="63"/>
      <c r="BDI19" s="63"/>
      <c r="BDJ19" s="63"/>
      <c r="BDK19" s="63"/>
      <c r="BDL19" s="63"/>
      <c r="BDM19" s="63"/>
      <c r="BDN19" s="63"/>
      <c r="BDO19" s="63"/>
      <c r="BDP19" s="63"/>
      <c r="BDQ19" s="63"/>
      <c r="BDR19" s="63"/>
      <c r="BDS19" s="63"/>
      <c r="BDT19" s="63"/>
      <c r="BDU19" s="63"/>
      <c r="BDV19" s="63"/>
      <c r="BDW19" s="63"/>
      <c r="BDX19" s="63"/>
      <c r="BDY19" s="63"/>
      <c r="BDZ19" s="63"/>
      <c r="BEA19" s="63"/>
      <c r="BEB19" s="63"/>
      <c r="BEC19" s="63"/>
      <c r="BED19" s="63"/>
      <c r="BEE19" s="63"/>
      <c r="BEF19" s="63"/>
      <c r="BEG19" s="63"/>
      <c r="BEH19" s="63"/>
      <c r="BEI19" s="63"/>
      <c r="BEJ19" s="63"/>
      <c r="BEK19" s="63"/>
      <c r="BEL19" s="63"/>
      <c r="BEM19" s="63"/>
      <c r="BEN19" s="63"/>
      <c r="BEO19" s="63"/>
      <c r="BEP19" s="63"/>
      <c r="BEQ19" s="63"/>
      <c r="BER19" s="63"/>
      <c r="BES19" s="63"/>
      <c r="BET19" s="63"/>
      <c r="BEU19" s="63"/>
      <c r="BEV19" s="63"/>
      <c r="BEW19" s="63"/>
      <c r="BEX19" s="63"/>
      <c r="BEY19" s="63"/>
      <c r="BEZ19" s="63"/>
      <c r="BFA19" s="63"/>
      <c r="BFB19" s="63"/>
      <c r="BFC19" s="63"/>
      <c r="BFD19" s="63"/>
      <c r="BFE19" s="63"/>
      <c r="BFF19" s="63"/>
      <c r="BFG19" s="63"/>
      <c r="BFH19" s="63"/>
      <c r="BFI19" s="63"/>
      <c r="BFJ19" s="63"/>
      <c r="BFK19" s="63"/>
      <c r="BFL19" s="63"/>
      <c r="BFM19" s="63"/>
      <c r="BFN19" s="63"/>
      <c r="BFO19" s="63"/>
      <c r="BFP19" s="63"/>
      <c r="BFQ19" s="63"/>
      <c r="BFR19" s="63"/>
      <c r="BFS19" s="63"/>
      <c r="BFT19" s="63"/>
      <c r="BFU19" s="63"/>
      <c r="BFV19" s="63"/>
      <c r="BFW19" s="63"/>
      <c r="BFX19" s="63"/>
      <c r="BFY19" s="63"/>
      <c r="BFZ19" s="63"/>
      <c r="BGA19" s="63"/>
      <c r="BGB19" s="63"/>
      <c r="BGC19" s="63"/>
      <c r="BGD19" s="63"/>
      <c r="BGE19" s="63"/>
      <c r="BGF19" s="63"/>
      <c r="BGG19" s="63"/>
      <c r="BGH19" s="63"/>
      <c r="BGI19" s="63"/>
      <c r="BGJ19" s="63"/>
      <c r="BGK19" s="63"/>
      <c r="BGL19" s="63"/>
      <c r="BGM19" s="63"/>
      <c r="BGN19" s="63"/>
      <c r="BGO19" s="63"/>
      <c r="BGP19" s="63"/>
      <c r="BGQ19" s="63"/>
      <c r="BGR19" s="63"/>
      <c r="BGS19" s="63"/>
      <c r="BGT19" s="63"/>
      <c r="BGU19" s="63"/>
      <c r="BGV19" s="63"/>
      <c r="BGW19" s="63"/>
      <c r="BGX19" s="63"/>
      <c r="BGY19" s="63"/>
      <c r="BGZ19" s="63"/>
      <c r="BHA19" s="63"/>
      <c r="BHB19" s="63"/>
      <c r="BHC19" s="63"/>
      <c r="BHD19" s="63"/>
      <c r="BHE19" s="63"/>
      <c r="BHF19" s="63"/>
      <c r="BHG19" s="63"/>
      <c r="BHH19" s="63"/>
      <c r="BHI19" s="63"/>
      <c r="BHJ19" s="63"/>
      <c r="BHK19" s="63"/>
      <c r="BHL19" s="63"/>
      <c r="BHM19" s="63"/>
      <c r="BHN19" s="63"/>
      <c r="BHO19" s="63"/>
      <c r="BHP19" s="63"/>
      <c r="BHQ19" s="63"/>
      <c r="BHR19" s="63"/>
      <c r="BHS19" s="63"/>
      <c r="BHT19" s="63"/>
      <c r="BHU19" s="63"/>
      <c r="BHV19" s="63"/>
      <c r="BHW19" s="63"/>
      <c r="BHX19" s="63"/>
      <c r="BHY19" s="63"/>
      <c r="BHZ19" s="63"/>
      <c r="BIA19" s="63"/>
      <c r="BIB19" s="63"/>
      <c r="BIC19" s="63"/>
      <c r="BID19" s="63"/>
      <c r="BIE19" s="63"/>
      <c r="BIF19" s="63"/>
      <c r="BIG19" s="63"/>
      <c r="BIH19" s="63"/>
      <c r="BII19" s="63"/>
      <c r="BIJ19" s="63"/>
      <c r="BIK19" s="63"/>
      <c r="BIL19" s="63"/>
      <c r="BIM19" s="63"/>
      <c r="BIN19" s="63"/>
      <c r="BIO19" s="63"/>
      <c r="BIP19" s="63"/>
      <c r="BIQ19" s="63"/>
      <c r="BIR19" s="63"/>
      <c r="BIS19" s="63"/>
      <c r="BIT19" s="63"/>
      <c r="BIU19" s="63"/>
      <c r="BIV19" s="63"/>
      <c r="BIW19" s="63"/>
      <c r="BIX19" s="63"/>
      <c r="BIY19" s="63"/>
      <c r="BIZ19" s="63"/>
      <c r="BJA19" s="63"/>
      <c r="BJB19" s="63"/>
      <c r="BJC19" s="63"/>
      <c r="BJD19" s="63"/>
      <c r="BJE19" s="63"/>
      <c r="BJF19" s="63"/>
      <c r="BJG19" s="63"/>
      <c r="BJH19" s="63"/>
      <c r="BJI19" s="63"/>
      <c r="BJJ19" s="63"/>
      <c r="BJK19" s="63"/>
      <c r="BJL19" s="63"/>
      <c r="BJM19" s="63"/>
      <c r="BJN19" s="63"/>
      <c r="BJO19" s="63"/>
      <c r="BJP19" s="63"/>
      <c r="BJQ19" s="63"/>
      <c r="BJR19" s="63"/>
      <c r="BJS19" s="63"/>
      <c r="BJT19" s="63"/>
      <c r="BJU19" s="63"/>
      <c r="BJV19" s="63"/>
      <c r="BJW19" s="63"/>
      <c r="BJX19" s="63"/>
      <c r="BJY19" s="63"/>
      <c r="BJZ19" s="63"/>
      <c r="BKA19" s="63"/>
      <c r="BKB19" s="63"/>
      <c r="BKC19" s="63"/>
      <c r="BKD19" s="63"/>
      <c r="BKE19" s="63"/>
      <c r="BKF19" s="63"/>
      <c r="BKG19" s="63"/>
      <c r="BKH19" s="63"/>
      <c r="BKI19" s="63"/>
      <c r="BKJ19" s="63"/>
      <c r="BKK19" s="63"/>
      <c r="BKL19" s="63"/>
      <c r="BKM19" s="63"/>
      <c r="BKN19" s="63"/>
      <c r="BKO19" s="63"/>
      <c r="BKP19" s="63"/>
      <c r="BKQ19" s="63"/>
      <c r="BKR19" s="63"/>
      <c r="BKS19" s="63"/>
      <c r="BKT19" s="63"/>
      <c r="BKU19" s="63"/>
      <c r="BKV19" s="63"/>
      <c r="BKW19" s="63"/>
      <c r="BKX19" s="63"/>
      <c r="BKY19" s="63"/>
      <c r="BKZ19" s="63"/>
      <c r="BLA19" s="63"/>
      <c r="BLB19" s="63"/>
      <c r="BLC19" s="63"/>
      <c r="BLD19" s="63"/>
      <c r="BLE19" s="63"/>
      <c r="BLF19" s="63"/>
      <c r="BLG19" s="63"/>
      <c r="BLH19" s="63"/>
      <c r="BLI19" s="63"/>
      <c r="BLJ19" s="63"/>
      <c r="BLK19" s="63"/>
      <c r="BLL19" s="63"/>
      <c r="BLM19" s="63"/>
    </row>
    <row r="20" spans="1:1677" s="1" customFormat="1" ht="15" hidden="1" customHeight="1" x14ac:dyDescent="0.25">
      <c r="A20" s="270" t="s">
        <v>45</v>
      </c>
      <c r="B20" s="271" t="s">
        <v>62</v>
      </c>
      <c r="C20" s="272" t="s">
        <v>1733</v>
      </c>
      <c r="D20" s="273" t="s">
        <v>1734</v>
      </c>
      <c r="E20" s="273" t="s">
        <v>1791</v>
      </c>
      <c r="F20" s="272" t="s">
        <v>172</v>
      </c>
      <c r="G20" s="274">
        <v>25</v>
      </c>
      <c r="H20" s="275">
        <v>1.2</v>
      </c>
      <c r="I20" s="276">
        <v>44784</v>
      </c>
      <c r="J20" s="276">
        <v>44785</v>
      </c>
      <c r="K20" s="276">
        <v>44786</v>
      </c>
      <c r="L20" s="277" t="s">
        <v>1732</v>
      </c>
      <c r="M20" s="278">
        <v>44796</v>
      </c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  <c r="IX20" s="63"/>
      <c r="IY20" s="63"/>
      <c r="IZ20" s="63"/>
      <c r="JA20" s="63"/>
      <c r="JB20" s="63"/>
      <c r="JC20" s="63"/>
      <c r="JD20" s="63"/>
      <c r="JE20" s="63"/>
      <c r="JF20" s="63"/>
      <c r="JG20" s="63"/>
      <c r="JH20" s="63"/>
      <c r="JI20" s="63"/>
      <c r="JJ20" s="63"/>
      <c r="JK20" s="63"/>
      <c r="JL20" s="63"/>
      <c r="JM20" s="63"/>
      <c r="JN20" s="63"/>
      <c r="JO20" s="63"/>
      <c r="JP20" s="63"/>
      <c r="JQ20" s="63"/>
      <c r="JR20" s="63"/>
      <c r="JS20" s="63"/>
      <c r="JT20" s="63"/>
      <c r="JU20" s="63"/>
      <c r="JV20" s="63"/>
      <c r="JW20" s="63"/>
      <c r="JX20" s="63"/>
      <c r="JY20" s="63"/>
      <c r="JZ20" s="63"/>
      <c r="KA20" s="63"/>
      <c r="KB20" s="63"/>
      <c r="KC20" s="63"/>
      <c r="KD20" s="63"/>
      <c r="KE20" s="63"/>
      <c r="KF20" s="63"/>
      <c r="KG20" s="63"/>
      <c r="KH20" s="63"/>
      <c r="KI20" s="63"/>
      <c r="KJ20" s="63"/>
      <c r="KK20" s="63"/>
      <c r="KL20" s="63"/>
      <c r="KM20" s="63"/>
      <c r="KN20" s="63"/>
      <c r="KO20" s="63"/>
      <c r="KP20" s="63"/>
      <c r="KQ20" s="63"/>
      <c r="KR20" s="63"/>
      <c r="KS20" s="63"/>
      <c r="KT20" s="63"/>
      <c r="KU20" s="63"/>
      <c r="KV20" s="63"/>
      <c r="KW20" s="63"/>
      <c r="KX20" s="63"/>
      <c r="KY20" s="63"/>
      <c r="KZ20" s="63"/>
      <c r="LA20" s="63"/>
      <c r="LB20" s="63"/>
      <c r="LC20" s="63"/>
      <c r="LD20" s="63"/>
      <c r="LE20" s="63"/>
      <c r="LF20" s="63"/>
      <c r="LG20" s="63"/>
      <c r="LH20" s="63"/>
      <c r="LI20" s="63"/>
      <c r="LJ20" s="63"/>
      <c r="LK20" s="63"/>
      <c r="LL20" s="63"/>
      <c r="LM20" s="63"/>
      <c r="LN20" s="63"/>
      <c r="LO20" s="63"/>
      <c r="LP20" s="63"/>
      <c r="LQ20" s="63"/>
      <c r="LR20" s="63"/>
      <c r="LS20" s="63"/>
      <c r="LT20" s="63"/>
      <c r="LU20" s="63"/>
      <c r="LV20" s="63"/>
      <c r="LW20" s="63"/>
      <c r="LX20" s="63"/>
      <c r="LY20" s="63"/>
      <c r="LZ20" s="63"/>
      <c r="MA20" s="63"/>
      <c r="MB20" s="63"/>
      <c r="MC20" s="63"/>
      <c r="MD20" s="63"/>
      <c r="ME20" s="63"/>
      <c r="MF20" s="63"/>
      <c r="MG20" s="63"/>
      <c r="MH20" s="63"/>
      <c r="MI20" s="63"/>
      <c r="MJ20" s="63"/>
      <c r="MK20" s="63"/>
      <c r="ML20" s="63"/>
      <c r="MM20" s="63"/>
      <c r="MN20" s="63"/>
      <c r="MO20" s="63"/>
      <c r="MP20" s="63"/>
      <c r="MQ20" s="63"/>
      <c r="MR20" s="63"/>
      <c r="MS20" s="63"/>
      <c r="MT20" s="63"/>
      <c r="MU20" s="63"/>
      <c r="MV20" s="63"/>
      <c r="MW20" s="63"/>
      <c r="MX20" s="63"/>
      <c r="MY20" s="63"/>
      <c r="MZ20" s="63"/>
      <c r="NA20" s="63"/>
      <c r="NB20" s="63"/>
      <c r="NC20" s="63"/>
      <c r="ND20" s="63"/>
      <c r="NE20" s="63"/>
      <c r="NF20" s="63"/>
      <c r="NG20" s="63"/>
      <c r="NH20" s="63"/>
      <c r="NI20" s="63"/>
      <c r="NJ20" s="63"/>
      <c r="NK20" s="63"/>
      <c r="NL20" s="63"/>
      <c r="NM20" s="63"/>
      <c r="NN20" s="63"/>
      <c r="NO20" s="63"/>
      <c r="NP20" s="63"/>
      <c r="NQ20" s="63"/>
      <c r="NR20" s="63"/>
      <c r="NS20" s="63"/>
      <c r="NT20" s="63"/>
      <c r="NU20" s="63"/>
      <c r="NV20" s="63"/>
      <c r="NW20" s="63"/>
      <c r="NX20" s="63"/>
      <c r="NY20" s="63"/>
      <c r="NZ20" s="63"/>
      <c r="OA20" s="63"/>
      <c r="OB20" s="63"/>
      <c r="OC20" s="63"/>
      <c r="OD20" s="63"/>
      <c r="OE20" s="63"/>
      <c r="OF20" s="63"/>
      <c r="OG20" s="63"/>
      <c r="OH20" s="63"/>
      <c r="OI20" s="63"/>
      <c r="OJ20" s="63"/>
      <c r="OK20" s="63"/>
      <c r="OL20" s="63"/>
      <c r="OM20" s="63"/>
      <c r="ON20" s="63"/>
      <c r="OO20" s="63"/>
      <c r="OP20" s="63"/>
      <c r="OQ20" s="63"/>
      <c r="OR20" s="63"/>
      <c r="OS20" s="63"/>
      <c r="OT20" s="63"/>
      <c r="OU20" s="63"/>
      <c r="OV20" s="63"/>
      <c r="OW20" s="63"/>
      <c r="OX20" s="63"/>
      <c r="OY20" s="63"/>
      <c r="OZ20" s="63"/>
      <c r="PA20" s="63"/>
      <c r="PB20" s="63"/>
      <c r="PC20" s="63"/>
      <c r="PD20" s="63"/>
      <c r="PE20" s="63"/>
      <c r="PF20" s="63"/>
      <c r="PG20" s="63"/>
      <c r="PH20" s="63"/>
      <c r="PI20" s="63"/>
      <c r="PJ20" s="63"/>
      <c r="PK20" s="63"/>
      <c r="PL20" s="63"/>
      <c r="PM20" s="63"/>
      <c r="PN20" s="63"/>
      <c r="PO20" s="63"/>
      <c r="PP20" s="63"/>
      <c r="PQ20" s="63"/>
      <c r="PR20" s="63"/>
      <c r="PS20" s="63"/>
      <c r="PT20" s="63"/>
      <c r="PU20" s="63"/>
      <c r="PV20" s="63"/>
      <c r="PW20" s="63"/>
      <c r="PX20" s="63"/>
      <c r="PY20" s="63"/>
      <c r="PZ20" s="63"/>
      <c r="QA20" s="63"/>
      <c r="QB20" s="63"/>
      <c r="QC20" s="63"/>
      <c r="QD20" s="63"/>
      <c r="QE20" s="63"/>
      <c r="QF20" s="63"/>
      <c r="QG20" s="63"/>
      <c r="QH20" s="63"/>
      <c r="QI20" s="63"/>
      <c r="QJ20" s="63"/>
      <c r="QK20" s="63"/>
      <c r="QL20" s="63"/>
      <c r="QM20" s="63"/>
      <c r="QN20" s="63"/>
      <c r="QO20" s="63"/>
      <c r="QP20" s="63"/>
      <c r="QQ20" s="63"/>
      <c r="QR20" s="63"/>
      <c r="QS20" s="63"/>
      <c r="QT20" s="63"/>
      <c r="QU20" s="63"/>
      <c r="QV20" s="63"/>
      <c r="QW20" s="63"/>
      <c r="QX20" s="63"/>
      <c r="QY20" s="63"/>
      <c r="QZ20" s="63"/>
      <c r="RA20" s="63"/>
      <c r="RB20" s="63"/>
      <c r="RC20" s="63"/>
      <c r="RD20" s="63"/>
      <c r="RE20" s="63"/>
      <c r="RF20" s="63"/>
      <c r="RG20" s="63"/>
      <c r="RH20" s="63"/>
      <c r="RI20" s="63"/>
      <c r="RJ20" s="63"/>
      <c r="RK20" s="63"/>
      <c r="RL20" s="63"/>
      <c r="RM20" s="63"/>
      <c r="RN20" s="63"/>
      <c r="RO20" s="63"/>
      <c r="RP20" s="63"/>
      <c r="RQ20" s="63"/>
      <c r="RR20" s="63"/>
      <c r="RS20" s="63"/>
      <c r="RT20" s="63"/>
      <c r="RU20" s="63"/>
      <c r="RV20" s="63"/>
      <c r="RW20" s="63"/>
      <c r="RX20" s="63"/>
      <c r="RY20" s="63"/>
      <c r="RZ20" s="63"/>
      <c r="SA20" s="63"/>
      <c r="SB20" s="63"/>
      <c r="SC20" s="63"/>
      <c r="SD20" s="63"/>
      <c r="SE20" s="63"/>
      <c r="SF20" s="63"/>
      <c r="SG20" s="63"/>
      <c r="SH20" s="63"/>
      <c r="SI20" s="63"/>
      <c r="SJ20" s="63"/>
      <c r="SK20" s="63"/>
      <c r="SL20" s="63"/>
      <c r="SM20" s="63"/>
      <c r="SN20" s="63"/>
      <c r="SO20" s="63"/>
      <c r="SP20" s="63"/>
      <c r="SQ20" s="63"/>
      <c r="SR20" s="63"/>
      <c r="SS20" s="63"/>
      <c r="ST20" s="63"/>
      <c r="SU20" s="63"/>
      <c r="SV20" s="63"/>
      <c r="SW20" s="63"/>
      <c r="SX20" s="63"/>
      <c r="SY20" s="63"/>
      <c r="SZ20" s="63"/>
      <c r="TA20" s="63"/>
      <c r="TB20" s="63"/>
      <c r="TC20" s="63"/>
      <c r="TD20" s="63"/>
      <c r="TE20" s="63"/>
      <c r="TF20" s="63"/>
      <c r="TG20" s="63"/>
      <c r="TH20" s="63"/>
      <c r="TI20" s="63"/>
      <c r="TJ20" s="63"/>
      <c r="TK20" s="63"/>
      <c r="TL20" s="63"/>
      <c r="TM20" s="63"/>
      <c r="TN20" s="63"/>
      <c r="TO20" s="63"/>
      <c r="TP20" s="63"/>
      <c r="TQ20" s="63"/>
      <c r="TR20" s="63"/>
      <c r="TS20" s="63"/>
      <c r="TT20" s="63"/>
      <c r="TU20" s="63"/>
      <c r="TV20" s="63"/>
      <c r="TW20" s="63"/>
      <c r="TX20" s="63"/>
      <c r="TY20" s="63"/>
      <c r="TZ20" s="63"/>
      <c r="UA20" s="63"/>
      <c r="UB20" s="63"/>
      <c r="UC20" s="63"/>
      <c r="UD20" s="63"/>
      <c r="UE20" s="63"/>
      <c r="UF20" s="63"/>
      <c r="UG20" s="63"/>
      <c r="UH20" s="63"/>
      <c r="UI20" s="63"/>
      <c r="UJ20" s="63"/>
      <c r="UK20" s="63"/>
      <c r="UL20" s="63"/>
      <c r="UM20" s="63"/>
      <c r="UN20" s="63"/>
      <c r="UO20" s="63"/>
      <c r="UP20" s="63"/>
      <c r="UQ20" s="63"/>
      <c r="UR20" s="63"/>
      <c r="US20" s="63"/>
      <c r="UT20" s="63"/>
      <c r="UU20" s="63"/>
      <c r="UV20" s="63"/>
      <c r="UW20" s="63"/>
      <c r="UX20" s="63"/>
      <c r="UY20" s="63"/>
      <c r="UZ20" s="63"/>
      <c r="VA20" s="63"/>
      <c r="VB20" s="63"/>
      <c r="VC20" s="63"/>
      <c r="VD20" s="63"/>
      <c r="VE20" s="63"/>
      <c r="VF20" s="63"/>
      <c r="VG20" s="63"/>
      <c r="VH20" s="63"/>
      <c r="VI20" s="63"/>
      <c r="VJ20" s="63"/>
      <c r="VK20" s="63"/>
      <c r="VL20" s="63"/>
      <c r="VM20" s="63"/>
      <c r="VN20" s="63"/>
      <c r="VO20" s="63"/>
      <c r="VP20" s="63"/>
      <c r="VQ20" s="63"/>
      <c r="VR20" s="63"/>
      <c r="VS20" s="63"/>
      <c r="VT20" s="63"/>
      <c r="VU20" s="63"/>
      <c r="VV20" s="63"/>
      <c r="VW20" s="63"/>
      <c r="VX20" s="63"/>
      <c r="VY20" s="63"/>
      <c r="VZ20" s="63"/>
      <c r="WA20" s="63"/>
      <c r="WB20" s="63"/>
      <c r="WC20" s="63"/>
      <c r="WD20" s="63"/>
      <c r="WE20" s="63"/>
      <c r="WF20" s="63"/>
      <c r="WG20" s="63"/>
      <c r="WH20" s="63"/>
      <c r="WI20" s="63"/>
      <c r="WJ20" s="63"/>
      <c r="WK20" s="63"/>
      <c r="WL20" s="63"/>
      <c r="WM20" s="63"/>
      <c r="WN20" s="63"/>
      <c r="WO20" s="63"/>
      <c r="WP20" s="63"/>
      <c r="WQ20" s="63"/>
      <c r="WR20" s="63"/>
      <c r="WS20" s="63"/>
      <c r="WT20" s="63"/>
      <c r="WU20" s="63"/>
      <c r="WV20" s="63"/>
      <c r="WW20" s="63"/>
      <c r="WX20" s="63"/>
      <c r="WY20" s="63"/>
      <c r="WZ20" s="63"/>
      <c r="XA20" s="63"/>
      <c r="XB20" s="63"/>
      <c r="XC20" s="63"/>
      <c r="XD20" s="63"/>
      <c r="XE20" s="63"/>
      <c r="XF20" s="63"/>
      <c r="XG20" s="63"/>
      <c r="XH20" s="63"/>
      <c r="XI20" s="63"/>
      <c r="XJ20" s="63"/>
      <c r="XK20" s="63"/>
      <c r="XL20" s="63"/>
      <c r="XM20" s="63"/>
      <c r="XN20" s="63"/>
      <c r="XO20" s="63"/>
      <c r="XP20" s="63"/>
      <c r="XQ20" s="63"/>
      <c r="XR20" s="63"/>
      <c r="XS20" s="63"/>
      <c r="XT20" s="63"/>
      <c r="XU20" s="63"/>
      <c r="XV20" s="63"/>
      <c r="XW20" s="63"/>
      <c r="XX20" s="63"/>
      <c r="XY20" s="63"/>
      <c r="XZ20" s="63"/>
      <c r="YA20" s="63"/>
      <c r="YB20" s="63"/>
      <c r="YC20" s="63"/>
      <c r="YD20" s="63"/>
      <c r="YE20" s="63"/>
      <c r="YF20" s="63"/>
      <c r="YG20" s="63"/>
      <c r="YH20" s="63"/>
      <c r="YI20" s="63"/>
      <c r="YJ20" s="63"/>
      <c r="YK20" s="63"/>
      <c r="YL20" s="63"/>
      <c r="YM20" s="63"/>
      <c r="YN20" s="63"/>
      <c r="YO20" s="63"/>
      <c r="YP20" s="63"/>
      <c r="YQ20" s="63"/>
      <c r="YR20" s="63"/>
      <c r="YS20" s="63"/>
      <c r="YT20" s="63"/>
      <c r="YU20" s="63"/>
      <c r="YV20" s="63"/>
      <c r="YW20" s="63"/>
      <c r="YX20" s="63"/>
      <c r="YY20" s="63"/>
      <c r="YZ20" s="63"/>
      <c r="ZA20" s="63"/>
      <c r="ZB20" s="63"/>
      <c r="ZC20" s="63"/>
      <c r="ZD20" s="63"/>
      <c r="ZE20" s="63"/>
      <c r="ZF20" s="63"/>
      <c r="ZG20" s="63"/>
      <c r="ZH20" s="63"/>
      <c r="ZI20" s="63"/>
      <c r="ZJ20" s="63"/>
      <c r="ZK20" s="63"/>
      <c r="ZL20" s="63"/>
      <c r="ZM20" s="63"/>
      <c r="ZN20" s="63"/>
      <c r="ZO20" s="63"/>
      <c r="ZP20" s="63"/>
      <c r="ZQ20" s="63"/>
      <c r="ZR20" s="63"/>
      <c r="ZS20" s="63"/>
      <c r="ZT20" s="63"/>
      <c r="ZU20" s="63"/>
      <c r="ZV20" s="63"/>
      <c r="ZW20" s="63"/>
      <c r="ZX20" s="63"/>
      <c r="ZY20" s="63"/>
      <c r="ZZ20" s="63"/>
      <c r="AAA20" s="63"/>
      <c r="AAB20" s="63"/>
      <c r="AAC20" s="63"/>
      <c r="AAD20" s="63"/>
      <c r="AAE20" s="63"/>
      <c r="AAF20" s="63"/>
      <c r="AAG20" s="63"/>
      <c r="AAH20" s="63"/>
      <c r="AAI20" s="63"/>
      <c r="AAJ20" s="63"/>
      <c r="AAK20" s="63"/>
      <c r="AAL20" s="63"/>
      <c r="AAM20" s="63"/>
      <c r="AAN20" s="63"/>
      <c r="AAO20" s="63"/>
      <c r="AAP20" s="63"/>
      <c r="AAQ20" s="63"/>
      <c r="AAR20" s="63"/>
      <c r="AAS20" s="63"/>
      <c r="AAT20" s="63"/>
      <c r="AAU20" s="63"/>
      <c r="AAV20" s="63"/>
      <c r="AAW20" s="63"/>
      <c r="AAX20" s="63"/>
      <c r="AAY20" s="63"/>
      <c r="AAZ20" s="63"/>
      <c r="ABA20" s="63"/>
      <c r="ABB20" s="63"/>
      <c r="ABC20" s="63"/>
      <c r="ABD20" s="63"/>
      <c r="ABE20" s="63"/>
      <c r="ABF20" s="63"/>
      <c r="ABG20" s="63"/>
      <c r="ABH20" s="63"/>
      <c r="ABI20" s="63"/>
      <c r="ABJ20" s="63"/>
      <c r="ABK20" s="63"/>
      <c r="ABL20" s="63"/>
      <c r="ABM20" s="63"/>
      <c r="ABN20" s="63"/>
      <c r="ABO20" s="63"/>
      <c r="ABP20" s="63"/>
      <c r="ABQ20" s="63"/>
      <c r="ABR20" s="63"/>
      <c r="ABS20" s="63"/>
      <c r="ABT20" s="63"/>
      <c r="ABU20" s="63"/>
      <c r="ABV20" s="63"/>
      <c r="ABW20" s="63"/>
      <c r="ABX20" s="63"/>
      <c r="ABY20" s="63"/>
      <c r="ABZ20" s="63"/>
      <c r="ACA20" s="63"/>
      <c r="ACB20" s="63"/>
      <c r="ACC20" s="63"/>
      <c r="ACD20" s="63"/>
      <c r="ACE20" s="63"/>
      <c r="ACF20" s="63"/>
      <c r="ACG20" s="63"/>
      <c r="ACH20" s="63"/>
      <c r="ACI20" s="63"/>
      <c r="ACJ20" s="63"/>
      <c r="ACK20" s="63"/>
      <c r="ACL20" s="63"/>
      <c r="ACM20" s="63"/>
      <c r="ACN20" s="63"/>
      <c r="ACO20" s="63"/>
      <c r="ACP20" s="63"/>
      <c r="ACQ20" s="63"/>
      <c r="ACR20" s="63"/>
      <c r="ACS20" s="63"/>
      <c r="ACT20" s="63"/>
      <c r="ACU20" s="63"/>
      <c r="ACV20" s="63"/>
      <c r="ACW20" s="63"/>
      <c r="ACX20" s="63"/>
      <c r="ACY20" s="63"/>
      <c r="ACZ20" s="63"/>
      <c r="ADA20" s="63"/>
      <c r="ADB20" s="63"/>
      <c r="ADC20" s="63"/>
      <c r="ADD20" s="63"/>
      <c r="ADE20" s="63"/>
      <c r="ADF20" s="63"/>
      <c r="ADG20" s="63"/>
      <c r="ADH20" s="63"/>
      <c r="ADI20" s="63"/>
      <c r="ADJ20" s="63"/>
      <c r="ADK20" s="63"/>
      <c r="ADL20" s="63"/>
      <c r="ADM20" s="63"/>
      <c r="ADN20" s="63"/>
      <c r="ADO20" s="63"/>
      <c r="ADP20" s="63"/>
      <c r="ADQ20" s="63"/>
      <c r="ADR20" s="63"/>
      <c r="ADS20" s="63"/>
      <c r="ADT20" s="63"/>
      <c r="ADU20" s="63"/>
      <c r="ADV20" s="63"/>
      <c r="ADW20" s="63"/>
      <c r="ADX20" s="63"/>
      <c r="ADY20" s="63"/>
      <c r="ADZ20" s="63"/>
      <c r="AEA20" s="63"/>
      <c r="AEB20" s="63"/>
      <c r="AEC20" s="63"/>
      <c r="AED20" s="63"/>
      <c r="AEE20" s="63"/>
      <c r="AEF20" s="63"/>
      <c r="AEG20" s="63"/>
      <c r="AEH20" s="63"/>
      <c r="AEI20" s="63"/>
      <c r="AEJ20" s="63"/>
      <c r="AEK20" s="63"/>
      <c r="AEL20" s="63"/>
      <c r="AEM20" s="63"/>
      <c r="AEN20" s="63"/>
      <c r="AEO20" s="63"/>
      <c r="AEP20" s="63"/>
      <c r="AEQ20" s="63"/>
      <c r="AER20" s="63"/>
      <c r="AES20" s="63"/>
      <c r="AET20" s="63"/>
      <c r="AEU20" s="63"/>
      <c r="AEV20" s="63"/>
      <c r="AEW20" s="63"/>
      <c r="AEX20" s="63"/>
      <c r="AEY20" s="63"/>
      <c r="AEZ20" s="63"/>
      <c r="AFA20" s="63"/>
      <c r="AFB20" s="63"/>
      <c r="AFC20" s="63"/>
      <c r="AFD20" s="63"/>
      <c r="AFE20" s="63"/>
      <c r="AFF20" s="63"/>
      <c r="AFG20" s="63"/>
      <c r="AFH20" s="63"/>
      <c r="AFI20" s="63"/>
      <c r="AFJ20" s="63"/>
      <c r="AFK20" s="63"/>
      <c r="AFL20" s="63"/>
      <c r="AFM20" s="63"/>
      <c r="AFN20" s="63"/>
      <c r="AFO20" s="63"/>
      <c r="AFP20" s="63"/>
      <c r="AFQ20" s="63"/>
      <c r="AFR20" s="63"/>
      <c r="AFS20" s="63"/>
      <c r="AFT20" s="63"/>
      <c r="AFU20" s="63"/>
      <c r="AFV20" s="63"/>
      <c r="AFW20" s="63"/>
      <c r="AFX20" s="63"/>
      <c r="AFY20" s="63"/>
      <c r="AFZ20" s="63"/>
      <c r="AGA20" s="63"/>
      <c r="AGB20" s="63"/>
      <c r="AGC20" s="63"/>
      <c r="AGD20" s="63"/>
      <c r="AGE20" s="63"/>
      <c r="AGF20" s="63"/>
      <c r="AGG20" s="63"/>
      <c r="AGH20" s="63"/>
      <c r="AGI20" s="63"/>
      <c r="AGJ20" s="63"/>
      <c r="AGK20" s="63"/>
      <c r="AGL20" s="63"/>
      <c r="AGM20" s="63"/>
      <c r="AGN20" s="63"/>
      <c r="AGO20" s="63"/>
      <c r="AGP20" s="63"/>
      <c r="AGQ20" s="63"/>
      <c r="AGR20" s="63"/>
      <c r="AGS20" s="63"/>
      <c r="AGT20" s="63"/>
      <c r="AGU20" s="63"/>
      <c r="AGV20" s="63"/>
      <c r="AGW20" s="63"/>
      <c r="AGX20" s="63"/>
      <c r="AGY20" s="63"/>
      <c r="AGZ20" s="63"/>
      <c r="AHA20" s="63"/>
      <c r="AHB20" s="63"/>
      <c r="AHC20" s="63"/>
      <c r="AHD20" s="63"/>
      <c r="AHE20" s="63"/>
      <c r="AHF20" s="63"/>
      <c r="AHG20" s="63"/>
      <c r="AHH20" s="63"/>
      <c r="AHI20" s="63"/>
      <c r="AHJ20" s="63"/>
      <c r="AHK20" s="63"/>
      <c r="AHL20" s="63"/>
      <c r="AHM20" s="63"/>
      <c r="AHN20" s="63"/>
      <c r="AHO20" s="63"/>
      <c r="AHP20" s="63"/>
      <c r="AHQ20" s="63"/>
      <c r="AHR20" s="63"/>
      <c r="AHS20" s="63"/>
      <c r="AHT20" s="63"/>
      <c r="AHU20" s="63"/>
      <c r="AHV20" s="63"/>
      <c r="AHW20" s="63"/>
      <c r="AHX20" s="63"/>
      <c r="AHY20" s="63"/>
      <c r="AHZ20" s="63"/>
      <c r="AIA20" s="63"/>
      <c r="AIB20" s="63"/>
      <c r="AIC20" s="63"/>
      <c r="AID20" s="63"/>
      <c r="AIE20" s="63"/>
      <c r="AIF20" s="63"/>
      <c r="AIG20" s="63"/>
      <c r="AIH20" s="63"/>
      <c r="AII20" s="63"/>
      <c r="AIJ20" s="63"/>
      <c r="AIK20" s="63"/>
      <c r="AIL20" s="63"/>
      <c r="AIM20" s="63"/>
      <c r="AIN20" s="63"/>
      <c r="AIO20" s="63"/>
      <c r="AIP20" s="63"/>
      <c r="AIQ20" s="63"/>
      <c r="AIR20" s="63"/>
      <c r="AIS20" s="63"/>
      <c r="AIT20" s="63"/>
      <c r="AIU20" s="63"/>
      <c r="AIV20" s="63"/>
      <c r="AIW20" s="63"/>
      <c r="AIX20" s="63"/>
      <c r="AIY20" s="63"/>
      <c r="AIZ20" s="63"/>
      <c r="AJA20" s="63"/>
      <c r="AJB20" s="63"/>
      <c r="AJC20" s="63"/>
      <c r="AJD20" s="63"/>
      <c r="AJE20" s="63"/>
      <c r="AJF20" s="63"/>
      <c r="AJG20" s="63"/>
      <c r="AJH20" s="63"/>
      <c r="AJI20" s="63"/>
      <c r="AJJ20" s="63"/>
      <c r="AJK20" s="63"/>
      <c r="AJL20" s="63"/>
      <c r="AJM20" s="63"/>
      <c r="AJN20" s="63"/>
      <c r="AJO20" s="63"/>
      <c r="AJP20" s="63"/>
      <c r="AJQ20" s="63"/>
      <c r="AJR20" s="63"/>
      <c r="AJS20" s="63"/>
      <c r="AJT20" s="63"/>
      <c r="AJU20" s="63"/>
      <c r="AJV20" s="63"/>
      <c r="AJW20" s="63"/>
      <c r="AJX20" s="63"/>
      <c r="AJY20" s="63"/>
      <c r="AJZ20" s="63"/>
      <c r="AKA20" s="63"/>
      <c r="AKB20" s="63"/>
      <c r="AKC20" s="63"/>
      <c r="AKD20" s="63"/>
      <c r="AKE20" s="63"/>
      <c r="AKF20" s="63"/>
      <c r="AKG20" s="63"/>
      <c r="AKH20" s="63"/>
      <c r="AKI20" s="63"/>
      <c r="AKJ20" s="63"/>
      <c r="AKK20" s="63"/>
      <c r="AKL20" s="63"/>
      <c r="AKM20" s="63"/>
      <c r="AKN20" s="63"/>
      <c r="AKO20" s="63"/>
      <c r="AKP20" s="63"/>
      <c r="AKQ20" s="63"/>
      <c r="AKR20" s="63"/>
      <c r="AKS20" s="63"/>
      <c r="AKT20" s="63"/>
      <c r="AKU20" s="63"/>
      <c r="AKV20" s="63"/>
      <c r="AKW20" s="63"/>
      <c r="AKX20" s="63"/>
      <c r="AKY20" s="63"/>
      <c r="AKZ20" s="63"/>
      <c r="ALA20" s="63"/>
      <c r="ALB20" s="63"/>
      <c r="ALC20" s="63"/>
      <c r="ALD20" s="63"/>
      <c r="ALE20" s="63"/>
      <c r="ALF20" s="63"/>
      <c r="ALG20" s="63"/>
      <c r="ALH20" s="63"/>
      <c r="ALI20" s="63"/>
      <c r="ALJ20" s="63"/>
      <c r="ALK20" s="63"/>
      <c r="ALL20" s="63"/>
      <c r="ALM20" s="63"/>
      <c r="ALN20" s="63"/>
      <c r="ALO20" s="63"/>
      <c r="ALP20" s="63"/>
      <c r="ALQ20" s="63"/>
      <c r="ALR20" s="63"/>
      <c r="ALS20" s="63"/>
      <c r="ALT20" s="63"/>
      <c r="ALU20" s="63"/>
      <c r="ALV20" s="63"/>
      <c r="ALW20" s="63"/>
      <c r="ALX20" s="63"/>
      <c r="ALY20" s="63"/>
      <c r="ALZ20" s="63"/>
      <c r="AMA20" s="63"/>
      <c r="AMB20" s="63"/>
      <c r="AMC20" s="63"/>
      <c r="AMD20" s="63"/>
      <c r="AME20" s="63"/>
      <c r="AMF20" s="63"/>
      <c r="AMG20" s="63"/>
      <c r="AMH20" s="63"/>
      <c r="AMI20" s="63"/>
      <c r="AMJ20" s="63"/>
      <c r="AMK20" s="63"/>
      <c r="AML20" s="63"/>
      <c r="AMM20" s="63"/>
      <c r="AMN20" s="63"/>
      <c r="AMO20" s="63"/>
      <c r="AMP20" s="63"/>
      <c r="AMQ20" s="63"/>
      <c r="AMR20" s="63"/>
      <c r="AMS20" s="63"/>
      <c r="AMT20" s="63"/>
      <c r="AMU20" s="63"/>
      <c r="AMV20" s="63"/>
      <c r="AMW20" s="63"/>
      <c r="AMX20" s="63"/>
      <c r="AMY20" s="63"/>
      <c r="AMZ20" s="63"/>
      <c r="ANA20" s="63"/>
      <c r="ANB20" s="63"/>
      <c r="ANC20" s="63"/>
      <c r="AND20" s="63"/>
      <c r="ANE20" s="63"/>
      <c r="ANF20" s="63"/>
      <c r="ANG20" s="63"/>
      <c r="ANH20" s="63"/>
      <c r="ANI20" s="63"/>
      <c r="ANJ20" s="63"/>
      <c r="ANK20" s="63"/>
      <c r="ANL20" s="63"/>
      <c r="ANM20" s="63"/>
      <c r="ANN20" s="63"/>
      <c r="ANO20" s="63"/>
      <c r="ANP20" s="63"/>
      <c r="ANQ20" s="63"/>
      <c r="ANR20" s="63"/>
      <c r="ANS20" s="63"/>
      <c r="ANT20" s="63"/>
      <c r="ANU20" s="63"/>
      <c r="ANV20" s="63"/>
      <c r="ANW20" s="63"/>
      <c r="ANX20" s="63"/>
      <c r="ANY20" s="63"/>
      <c r="ANZ20" s="63"/>
      <c r="AOA20" s="63"/>
      <c r="AOB20" s="63"/>
      <c r="AOC20" s="63"/>
      <c r="AOD20" s="63"/>
      <c r="AOE20" s="63"/>
      <c r="AOF20" s="63"/>
      <c r="AOG20" s="63"/>
      <c r="AOH20" s="63"/>
      <c r="AOI20" s="63"/>
      <c r="AOJ20" s="63"/>
      <c r="AOK20" s="63"/>
      <c r="AOL20" s="63"/>
      <c r="AOM20" s="63"/>
      <c r="AON20" s="63"/>
      <c r="AOO20" s="63"/>
      <c r="AOP20" s="63"/>
      <c r="AOQ20" s="63"/>
      <c r="AOR20" s="63"/>
      <c r="AOS20" s="63"/>
      <c r="AOT20" s="63"/>
      <c r="AOU20" s="63"/>
      <c r="AOV20" s="63"/>
      <c r="AOW20" s="63"/>
      <c r="AOX20" s="63"/>
      <c r="AOY20" s="63"/>
      <c r="AOZ20" s="63"/>
      <c r="APA20" s="63"/>
      <c r="APB20" s="63"/>
      <c r="APC20" s="63"/>
      <c r="APD20" s="63"/>
      <c r="APE20" s="63"/>
      <c r="APF20" s="63"/>
      <c r="APG20" s="63"/>
      <c r="APH20" s="63"/>
      <c r="API20" s="63"/>
      <c r="APJ20" s="63"/>
      <c r="APK20" s="63"/>
      <c r="APL20" s="63"/>
      <c r="APM20" s="63"/>
      <c r="APN20" s="63"/>
      <c r="APO20" s="63"/>
      <c r="APP20" s="63"/>
      <c r="APQ20" s="63"/>
      <c r="APR20" s="63"/>
      <c r="APS20" s="63"/>
      <c r="APT20" s="63"/>
      <c r="APU20" s="63"/>
      <c r="APV20" s="63"/>
      <c r="APW20" s="63"/>
      <c r="APX20" s="63"/>
      <c r="APY20" s="63"/>
      <c r="APZ20" s="63"/>
      <c r="AQA20" s="63"/>
      <c r="AQB20" s="63"/>
      <c r="AQC20" s="63"/>
      <c r="AQD20" s="63"/>
      <c r="AQE20" s="63"/>
      <c r="AQF20" s="63"/>
      <c r="AQG20" s="63"/>
      <c r="AQH20" s="63"/>
      <c r="AQI20" s="63"/>
      <c r="AQJ20" s="63"/>
      <c r="AQK20" s="63"/>
      <c r="AQL20" s="63"/>
      <c r="AQM20" s="63"/>
      <c r="AQN20" s="63"/>
      <c r="AQO20" s="63"/>
      <c r="AQP20" s="63"/>
      <c r="AQQ20" s="63"/>
      <c r="AQR20" s="63"/>
      <c r="AQS20" s="63"/>
      <c r="AQT20" s="63"/>
      <c r="AQU20" s="63"/>
      <c r="AQV20" s="63"/>
      <c r="AQW20" s="63"/>
      <c r="AQX20" s="63"/>
      <c r="AQY20" s="63"/>
      <c r="AQZ20" s="63"/>
      <c r="ARA20" s="63"/>
      <c r="ARB20" s="63"/>
      <c r="ARC20" s="63"/>
      <c r="ARD20" s="63"/>
      <c r="ARE20" s="63"/>
      <c r="ARF20" s="63"/>
      <c r="ARG20" s="63"/>
      <c r="ARH20" s="63"/>
      <c r="ARI20" s="63"/>
      <c r="ARJ20" s="63"/>
      <c r="ARK20" s="63"/>
      <c r="ARL20" s="63"/>
      <c r="ARM20" s="63"/>
      <c r="ARN20" s="63"/>
      <c r="ARO20" s="63"/>
      <c r="ARP20" s="63"/>
      <c r="ARQ20" s="63"/>
      <c r="ARR20" s="63"/>
      <c r="ARS20" s="63"/>
      <c r="ART20" s="63"/>
      <c r="ARU20" s="63"/>
      <c r="ARV20" s="63"/>
      <c r="ARW20" s="63"/>
      <c r="ARX20" s="63"/>
      <c r="ARY20" s="63"/>
      <c r="ARZ20" s="63"/>
      <c r="ASA20" s="63"/>
      <c r="ASB20" s="63"/>
      <c r="ASC20" s="63"/>
      <c r="ASD20" s="63"/>
      <c r="ASE20" s="63"/>
      <c r="ASF20" s="63"/>
      <c r="ASG20" s="63"/>
      <c r="ASH20" s="63"/>
      <c r="ASI20" s="63"/>
      <c r="ASJ20" s="63"/>
      <c r="ASK20" s="63"/>
      <c r="ASL20" s="63"/>
      <c r="ASM20" s="63"/>
      <c r="ASN20" s="63"/>
      <c r="ASO20" s="63"/>
      <c r="ASP20" s="63"/>
      <c r="ASQ20" s="63"/>
      <c r="ASR20" s="63"/>
      <c r="ASS20" s="63"/>
      <c r="AST20" s="63"/>
      <c r="ASU20" s="63"/>
      <c r="ASV20" s="63"/>
      <c r="ASW20" s="63"/>
      <c r="ASX20" s="63"/>
      <c r="ASY20" s="63"/>
      <c r="ASZ20" s="63"/>
      <c r="ATA20" s="63"/>
      <c r="ATB20" s="63"/>
      <c r="ATC20" s="63"/>
      <c r="ATD20" s="63"/>
      <c r="ATE20" s="63"/>
      <c r="ATF20" s="63"/>
      <c r="ATG20" s="63"/>
      <c r="ATH20" s="63"/>
      <c r="ATI20" s="63"/>
      <c r="ATJ20" s="63"/>
      <c r="ATK20" s="63"/>
      <c r="ATL20" s="63"/>
      <c r="ATM20" s="63"/>
      <c r="ATN20" s="63"/>
      <c r="ATO20" s="63"/>
      <c r="ATP20" s="63"/>
      <c r="ATQ20" s="63"/>
      <c r="ATR20" s="63"/>
      <c r="ATS20" s="63"/>
      <c r="ATT20" s="63"/>
      <c r="ATU20" s="63"/>
      <c r="ATV20" s="63"/>
      <c r="ATW20" s="63"/>
      <c r="ATX20" s="63"/>
      <c r="ATY20" s="63"/>
      <c r="ATZ20" s="63"/>
      <c r="AUA20" s="63"/>
      <c r="AUB20" s="63"/>
      <c r="AUC20" s="63"/>
      <c r="AUD20" s="63"/>
      <c r="AUE20" s="63"/>
      <c r="AUF20" s="63"/>
      <c r="AUG20" s="63"/>
      <c r="AUH20" s="63"/>
      <c r="AUI20" s="63"/>
      <c r="AUJ20" s="63"/>
      <c r="AUK20" s="63"/>
      <c r="AUL20" s="63"/>
      <c r="AUM20" s="63"/>
      <c r="AUN20" s="63"/>
      <c r="AUO20" s="63"/>
      <c r="AUP20" s="63"/>
      <c r="AUQ20" s="63"/>
      <c r="AUR20" s="63"/>
      <c r="AUS20" s="63"/>
      <c r="AUT20" s="63"/>
      <c r="AUU20" s="63"/>
      <c r="AUV20" s="63"/>
      <c r="AUW20" s="63"/>
      <c r="AUX20" s="63"/>
      <c r="AUY20" s="63"/>
      <c r="AUZ20" s="63"/>
      <c r="AVA20" s="63"/>
      <c r="AVB20" s="63"/>
      <c r="AVC20" s="63"/>
      <c r="AVD20" s="63"/>
      <c r="AVE20" s="63"/>
      <c r="AVF20" s="63"/>
      <c r="AVG20" s="63"/>
      <c r="AVH20" s="63"/>
      <c r="AVI20" s="63"/>
      <c r="AVJ20" s="63"/>
      <c r="AVK20" s="63"/>
      <c r="AVL20" s="63"/>
      <c r="AVM20" s="63"/>
      <c r="AVN20" s="63"/>
      <c r="AVO20" s="63"/>
      <c r="AVP20" s="63"/>
      <c r="AVQ20" s="63"/>
      <c r="AVR20" s="63"/>
      <c r="AVS20" s="63"/>
      <c r="AVT20" s="63"/>
      <c r="AVU20" s="63"/>
      <c r="AVV20" s="63"/>
      <c r="AVW20" s="63"/>
      <c r="AVX20" s="63"/>
      <c r="AVY20" s="63"/>
      <c r="AVZ20" s="63"/>
      <c r="AWA20" s="63"/>
      <c r="AWB20" s="63"/>
      <c r="AWC20" s="63"/>
      <c r="AWD20" s="63"/>
      <c r="AWE20" s="63"/>
      <c r="AWF20" s="63"/>
      <c r="AWG20" s="63"/>
      <c r="AWH20" s="63"/>
      <c r="AWI20" s="63"/>
      <c r="AWJ20" s="63"/>
      <c r="AWK20" s="63"/>
      <c r="AWL20" s="63"/>
      <c r="AWM20" s="63"/>
      <c r="AWN20" s="63"/>
      <c r="AWO20" s="63"/>
      <c r="AWP20" s="63"/>
      <c r="AWQ20" s="63"/>
      <c r="AWR20" s="63"/>
      <c r="AWS20" s="63"/>
      <c r="AWT20" s="63"/>
      <c r="AWU20" s="63"/>
      <c r="AWV20" s="63"/>
      <c r="AWW20" s="63"/>
      <c r="AWX20" s="63"/>
      <c r="AWY20" s="63"/>
      <c r="AWZ20" s="63"/>
      <c r="AXA20" s="63"/>
      <c r="AXB20" s="63"/>
      <c r="AXC20" s="63"/>
      <c r="AXD20" s="63"/>
      <c r="AXE20" s="63"/>
      <c r="AXF20" s="63"/>
      <c r="AXG20" s="63"/>
      <c r="AXH20" s="63"/>
      <c r="AXI20" s="63"/>
      <c r="AXJ20" s="63"/>
      <c r="AXK20" s="63"/>
      <c r="AXL20" s="63"/>
      <c r="AXM20" s="63"/>
      <c r="AXN20" s="63"/>
      <c r="AXO20" s="63"/>
      <c r="AXP20" s="63"/>
      <c r="AXQ20" s="63"/>
      <c r="AXR20" s="63"/>
      <c r="AXS20" s="63"/>
      <c r="AXT20" s="63"/>
      <c r="AXU20" s="63"/>
      <c r="AXV20" s="63"/>
      <c r="AXW20" s="63"/>
      <c r="AXX20" s="63"/>
      <c r="AXY20" s="63"/>
      <c r="AXZ20" s="63"/>
      <c r="AYA20" s="63"/>
      <c r="AYB20" s="63"/>
      <c r="AYC20" s="63"/>
      <c r="AYD20" s="63"/>
      <c r="AYE20" s="63"/>
      <c r="AYF20" s="63"/>
      <c r="AYG20" s="63"/>
      <c r="AYH20" s="63"/>
      <c r="AYI20" s="63"/>
      <c r="AYJ20" s="63"/>
      <c r="AYK20" s="63"/>
      <c r="AYL20" s="63"/>
      <c r="AYM20" s="63"/>
      <c r="AYN20" s="63"/>
      <c r="AYO20" s="63"/>
      <c r="AYP20" s="63"/>
      <c r="AYQ20" s="63"/>
      <c r="AYR20" s="63"/>
      <c r="AYS20" s="63"/>
      <c r="AYT20" s="63"/>
      <c r="AYU20" s="63"/>
      <c r="AYV20" s="63"/>
      <c r="AYW20" s="63"/>
      <c r="AYX20" s="63"/>
      <c r="AYY20" s="63"/>
      <c r="AYZ20" s="63"/>
      <c r="AZA20" s="63"/>
      <c r="AZB20" s="63"/>
      <c r="AZC20" s="63"/>
      <c r="AZD20" s="63"/>
      <c r="AZE20" s="63"/>
      <c r="AZF20" s="63"/>
      <c r="AZG20" s="63"/>
      <c r="AZH20" s="63"/>
      <c r="AZI20" s="63"/>
      <c r="AZJ20" s="63"/>
      <c r="AZK20" s="63"/>
      <c r="AZL20" s="63"/>
      <c r="AZM20" s="63"/>
      <c r="AZN20" s="63"/>
      <c r="AZO20" s="63"/>
      <c r="AZP20" s="63"/>
      <c r="AZQ20" s="63"/>
      <c r="AZR20" s="63"/>
      <c r="AZS20" s="63"/>
      <c r="AZT20" s="63"/>
      <c r="AZU20" s="63"/>
      <c r="AZV20" s="63"/>
      <c r="AZW20" s="63"/>
      <c r="AZX20" s="63"/>
      <c r="AZY20" s="63"/>
      <c r="AZZ20" s="63"/>
      <c r="BAA20" s="63"/>
      <c r="BAB20" s="63"/>
      <c r="BAC20" s="63"/>
      <c r="BAD20" s="63"/>
      <c r="BAE20" s="63"/>
      <c r="BAF20" s="63"/>
      <c r="BAG20" s="63"/>
      <c r="BAH20" s="63"/>
      <c r="BAI20" s="63"/>
      <c r="BAJ20" s="63"/>
      <c r="BAK20" s="63"/>
      <c r="BAL20" s="63"/>
      <c r="BAM20" s="63"/>
      <c r="BAN20" s="63"/>
      <c r="BAO20" s="63"/>
      <c r="BAP20" s="63"/>
      <c r="BAQ20" s="63"/>
      <c r="BAR20" s="63"/>
      <c r="BAS20" s="63"/>
      <c r="BAT20" s="63"/>
      <c r="BAU20" s="63"/>
      <c r="BAV20" s="63"/>
      <c r="BAW20" s="63"/>
      <c r="BAX20" s="63"/>
      <c r="BAY20" s="63"/>
      <c r="BAZ20" s="63"/>
      <c r="BBA20" s="63"/>
      <c r="BBB20" s="63"/>
      <c r="BBC20" s="63"/>
      <c r="BBD20" s="63"/>
      <c r="BBE20" s="63"/>
      <c r="BBF20" s="63"/>
      <c r="BBG20" s="63"/>
      <c r="BBH20" s="63"/>
      <c r="BBI20" s="63"/>
      <c r="BBJ20" s="63"/>
      <c r="BBK20" s="63"/>
      <c r="BBL20" s="63"/>
      <c r="BBM20" s="63"/>
      <c r="BBN20" s="63"/>
      <c r="BBO20" s="63"/>
      <c r="BBP20" s="63"/>
      <c r="BBQ20" s="63"/>
      <c r="BBR20" s="63"/>
      <c r="BBS20" s="63"/>
      <c r="BBT20" s="63"/>
      <c r="BBU20" s="63"/>
      <c r="BBV20" s="63"/>
      <c r="BBW20" s="63"/>
      <c r="BBX20" s="63"/>
      <c r="BBY20" s="63"/>
      <c r="BBZ20" s="63"/>
      <c r="BCA20" s="63"/>
      <c r="BCB20" s="63"/>
      <c r="BCC20" s="63"/>
      <c r="BCD20" s="63"/>
      <c r="BCE20" s="63"/>
      <c r="BCF20" s="63"/>
      <c r="BCG20" s="63"/>
      <c r="BCH20" s="63"/>
      <c r="BCI20" s="63"/>
      <c r="BCJ20" s="63"/>
      <c r="BCK20" s="63"/>
      <c r="BCL20" s="63"/>
      <c r="BCM20" s="63"/>
      <c r="BCN20" s="63"/>
      <c r="BCO20" s="63"/>
      <c r="BCP20" s="63"/>
      <c r="BCQ20" s="63"/>
      <c r="BCR20" s="63"/>
      <c r="BCS20" s="63"/>
      <c r="BCT20" s="63"/>
      <c r="BCU20" s="63"/>
      <c r="BCV20" s="63"/>
      <c r="BCW20" s="63"/>
      <c r="BCX20" s="63"/>
      <c r="BCY20" s="63"/>
      <c r="BCZ20" s="63"/>
      <c r="BDA20" s="63"/>
      <c r="BDB20" s="63"/>
      <c r="BDC20" s="63"/>
      <c r="BDD20" s="63"/>
      <c r="BDE20" s="63"/>
      <c r="BDF20" s="63"/>
      <c r="BDG20" s="63"/>
      <c r="BDH20" s="63"/>
      <c r="BDI20" s="63"/>
      <c r="BDJ20" s="63"/>
      <c r="BDK20" s="63"/>
      <c r="BDL20" s="63"/>
      <c r="BDM20" s="63"/>
      <c r="BDN20" s="63"/>
      <c r="BDO20" s="63"/>
      <c r="BDP20" s="63"/>
      <c r="BDQ20" s="63"/>
      <c r="BDR20" s="63"/>
      <c r="BDS20" s="63"/>
      <c r="BDT20" s="63"/>
      <c r="BDU20" s="63"/>
      <c r="BDV20" s="63"/>
      <c r="BDW20" s="63"/>
      <c r="BDX20" s="63"/>
      <c r="BDY20" s="63"/>
      <c r="BDZ20" s="63"/>
      <c r="BEA20" s="63"/>
      <c r="BEB20" s="63"/>
      <c r="BEC20" s="63"/>
      <c r="BED20" s="63"/>
      <c r="BEE20" s="63"/>
      <c r="BEF20" s="63"/>
      <c r="BEG20" s="63"/>
      <c r="BEH20" s="63"/>
      <c r="BEI20" s="63"/>
      <c r="BEJ20" s="63"/>
      <c r="BEK20" s="63"/>
      <c r="BEL20" s="63"/>
      <c r="BEM20" s="63"/>
      <c r="BEN20" s="63"/>
      <c r="BEO20" s="63"/>
      <c r="BEP20" s="63"/>
      <c r="BEQ20" s="63"/>
      <c r="BER20" s="63"/>
      <c r="BES20" s="63"/>
      <c r="BET20" s="63"/>
      <c r="BEU20" s="63"/>
      <c r="BEV20" s="63"/>
      <c r="BEW20" s="63"/>
      <c r="BEX20" s="63"/>
      <c r="BEY20" s="63"/>
      <c r="BEZ20" s="63"/>
      <c r="BFA20" s="63"/>
      <c r="BFB20" s="63"/>
      <c r="BFC20" s="63"/>
      <c r="BFD20" s="63"/>
      <c r="BFE20" s="63"/>
      <c r="BFF20" s="63"/>
      <c r="BFG20" s="63"/>
      <c r="BFH20" s="63"/>
      <c r="BFI20" s="63"/>
      <c r="BFJ20" s="63"/>
      <c r="BFK20" s="63"/>
      <c r="BFL20" s="63"/>
      <c r="BFM20" s="63"/>
      <c r="BFN20" s="63"/>
      <c r="BFO20" s="63"/>
      <c r="BFP20" s="63"/>
      <c r="BFQ20" s="63"/>
      <c r="BFR20" s="63"/>
      <c r="BFS20" s="63"/>
      <c r="BFT20" s="63"/>
      <c r="BFU20" s="63"/>
      <c r="BFV20" s="63"/>
      <c r="BFW20" s="63"/>
      <c r="BFX20" s="63"/>
      <c r="BFY20" s="63"/>
      <c r="BFZ20" s="63"/>
      <c r="BGA20" s="63"/>
      <c r="BGB20" s="63"/>
      <c r="BGC20" s="63"/>
      <c r="BGD20" s="63"/>
      <c r="BGE20" s="63"/>
      <c r="BGF20" s="63"/>
      <c r="BGG20" s="63"/>
      <c r="BGH20" s="63"/>
      <c r="BGI20" s="63"/>
      <c r="BGJ20" s="63"/>
      <c r="BGK20" s="63"/>
      <c r="BGL20" s="63"/>
      <c r="BGM20" s="63"/>
      <c r="BGN20" s="63"/>
      <c r="BGO20" s="63"/>
      <c r="BGP20" s="63"/>
      <c r="BGQ20" s="63"/>
      <c r="BGR20" s="63"/>
      <c r="BGS20" s="63"/>
      <c r="BGT20" s="63"/>
      <c r="BGU20" s="63"/>
      <c r="BGV20" s="63"/>
      <c r="BGW20" s="63"/>
      <c r="BGX20" s="63"/>
      <c r="BGY20" s="63"/>
      <c r="BGZ20" s="63"/>
      <c r="BHA20" s="63"/>
      <c r="BHB20" s="63"/>
      <c r="BHC20" s="63"/>
      <c r="BHD20" s="63"/>
      <c r="BHE20" s="63"/>
      <c r="BHF20" s="63"/>
      <c r="BHG20" s="63"/>
      <c r="BHH20" s="63"/>
      <c r="BHI20" s="63"/>
      <c r="BHJ20" s="63"/>
      <c r="BHK20" s="63"/>
      <c r="BHL20" s="63"/>
      <c r="BHM20" s="63"/>
      <c r="BHN20" s="63"/>
      <c r="BHO20" s="63"/>
      <c r="BHP20" s="63"/>
      <c r="BHQ20" s="63"/>
      <c r="BHR20" s="63"/>
      <c r="BHS20" s="63"/>
      <c r="BHT20" s="63"/>
      <c r="BHU20" s="63"/>
      <c r="BHV20" s="63"/>
      <c r="BHW20" s="63"/>
      <c r="BHX20" s="63"/>
      <c r="BHY20" s="63"/>
      <c r="BHZ20" s="63"/>
      <c r="BIA20" s="63"/>
      <c r="BIB20" s="63"/>
      <c r="BIC20" s="63"/>
      <c r="BID20" s="63"/>
      <c r="BIE20" s="63"/>
      <c r="BIF20" s="63"/>
      <c r="BIG20" s="63"/>
      <c r="BIH20" s="63"/>
      <c r="BII20" s="63"/>
      <c r="BIJ20" s="63"/>
      <c r="BIK20" s="63"/>
      <c r="BIL20" s="63"/>
      <c r="BIM20" s="63"/>
      <c r="BIN20" s="63"/>
      <c r="BIO20" s="63"/>
      <c r="BIP20" s="63"/>
      <c r="BIQ20" s="63"/>
      <c r="BIR20" s="63"/>
      <c r="BIS20" s="63"/>
      <c r="BIT20" s="63"/>
      <c r="BIU20" s="63"/>
      <c r="BIV20" s="63"/>
      <c r="BIW20" s="63"/>
      <c r="BIX20" s="63"/>
      <c r="BIY20" s="63"/>
      <c r="BIZ20" s="63"/>
      <c r="BJA20" s="63"/>
      <c r="BJB20" s="63"/>
      <c r="BJC20" s="63"/>
      <c r="BJD20" s="63"/>
      <c r="BJE20" s="63"/>
      <c r="BJF20" s="63"/>
      <c r="BJG20" s="63"/>
      <c r="BJH20" s="63"/>
      <c r="BJI20" s="63"/>
      <c r="BJJ20" s="63"/>
      <c r="BJK20" s="63"/>
      <c r="BJL20" s="63"/>
      <c r="BJM20" s="63"/>
      <c r="BJN20" s="63"/>
      <c r="BJO20" s="63"/>
      <c r="BJP20" s="63"/>
      <c r="BJQ20" s="63"/>
      <c r="BJR20" s="63"/>
      <c r="BJS20" s="63"/>
      <c r="BJT20" s="63"/>
      <c r="BJU20" s="63"/>
      <c r="BJV20" s="63"/>
      <c r="BJW20" s="63"/>
      <c r="BJX20" s="63"/>
      <c r="BJY20" s="63"/>
      <c r="BJZ20" s="63"/>
      <c r="BKA20" s="63"/>
      <c r="BKB20" s="63"/>
      <c r="BKC20" s="63"/>
      <c r="BKD20" s="63"/>
      <c r="BKE20" s="63"/>
      <c r="BKF20" s="63"/>
      <c r="BKG20" s="63"/>
      <c r="BKH20" s="63"/>
      <c r="BKI20" s="63"/>
      <c r="BKJ20" s="63"/>
      <c r="BKK20" s="63"/>
      <c r="BKL20" s="63"/>
      <c r="BKM20" s="63"/>
      <c r="BKN20" s="63"/>
      <c r="BKO20" s="63"/>
      <c r="BKP20" s="63"/>
      <c r="BKQ20" s="63"/>
      <c r="BKR20" s="63"/>
      <c r="BKS20" s="63"/>
      <c r="BKT20" s="63"/>
      <c r="BKU20" s="63"/>
      <c r="BKV20" s="63"/>
      <c r="BKW20" s="63"/>
      <c r="BKX20" s="63"/>
      <c r="BKY20" s="63"/>
      <c r="BKZ20" s="63"/>
      <c r="BLA20" s="63"/>
      <c r="BLB20" s="63"/>
      <c r="BLC20" s="63"/>
      <c r="BLD20" s="63"/>
      <c r="BLE20" s="63"/>
      <c r="BLF20" s="63"/>
      <c r="BLG20" s="63"/>
      <c r="BLH20" s="63"/>
      <c r="BLI20" s="63"/>
      <c r="BLJ20" s="63"/>
      <c r="BLK20" s="63"/>
      <c r="BLL20" s="63"/>
      <c r="BLM20" s="63"/>
    </row>
    <row r="21" spans="1:1677" s="1" customFormat="1" ht="15" hidden="1" customHeight="1" x14ac:dyDescent="0.25">
      <c r="A21" s="270" t="s">
        <v>45</v>
      </c>
      <c r="B21" s="271" t="s">
        <v>64</v>
      </c>
      <c r="C21" s="272" t="s">
        <v>1733</v>
      </c>
      <c r="D21" s="273" t="s">
        <v>1734</v>
      </c>
      <c r="E21" s="273" t="s">
        <v>1792</v>
      </c>
      <c r="F21" s="272" t="s">
        <v>172</v>
      </c>
      <c r="G21" s="274">
        <v>25</v>
      </c>
      <c r="H21" s="275">
        <v>1.2</v>
      </c>
      <c r="I21" s="276">
        <v>44784</v>
      </c>
      <c r="J21" s="276">
        <v>44785</v>
      </c>
      <c r="K21" s="276">
        <v>44786</v>
      </c>
      <c r="L21" s="277" t="s">
        <v>1732</v>
      </c>
      <c r="M21" s="278">
        <v>44796</v>
      </c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  <c r="IX21" s="63"/>
      <c r="IY21" s="63"/>
      <c r="IZ21" s="63"/>
      <c r="JA21" s="63"/>
      <c r="JB21" s="63"/>
      <c r="JC21" s="63"/>
      <c r="JD21" s="63"/>
      <c r="JE21" s="63"/>
      <c r="JF21" s="63"/>
      <c r="JG21" s="63"/>
      <c r="JH21" s="63"/>
      <c r="JI21" s="63"/>
      <c r="JJ21" s="63"/>
      <c r="JK21" s="63"/>
      <c r="JL21" s="63"/>
      <c r="JM21" s="63"/>
      <c r="JN21" s="63"/>
      <c r="JO21" s="63"/>
      <c r="JP21" s="63"/>
      <c r="JQ21" s="63"/>
      <c r="JR21" s="63"/>
      <c r="JS21" s="63"/>
      <c r="JT21" s="63"/>
      <c r="JU21" s="63"/>
      <c r="JV21" s="63"/>
      <c r="JW21" s="63"/>
      <c r="JX21" s="63"/>
      <c r="JY21" s="63"/>
      <c r="JZ21" s="63"/>
      <c r="KA21" s="63"/>
      <c r="KB21" s="63"/>
      <c r="KC21" s="63"/>
      <c r="KD21" s="63"/>
      <c r="KE21" s="63"/>
      <c r="KF21" s="63"/>
      <c r="KG21" s="63"/>
      <c r="KH21" s="63"/>
      <c r="KI21" s="63"/>
      <c r="KJ21" s="63"/>
      <c r="KK21" s="63"/>
      <c r="KL21" s="63"/>
      <c r="KM21" s="63"/>
      <c r="KN21" s="63"/>
      <c r="KO21" s="63"/>
      <c r="KP21" s="63"/>
      <c r="KQ21" s="63"/>
      <c r="KR21" s="63"/>
      <c r="KS21" s="63"/>
      <c r="KT21" s="63"/>
      <c r="KU21" s="63"/>
      <c r="KV21" s="63"/>
      <c r="KW21" s="63"/>
      <c r="KX21" s="63"/>
      <c r="KY21" s="63"/>
      <c r="KZ21" s="63"/>
      <c r="LA21" s="63"/>
      <c r="LB21" s="63"/>
      <c r="LC21" s="63"/>
      <c r="LD21" s="63"/>
      <c r="LE21" s="63"/>
      <c r="LF21" s="63"/>
      <c r="LG21" s="63"/>
      <c r="LH21" s="63"/>
      <c r="LI21" s="63"/>
      <c r="LJ21" s="63"/>
      <c r="LK21" s="63"/>
      <c r="LL21" s="63"/>
      <c r="LM21" s="63"/>
      <c r="LN21" s="63"/>
      <c r="LO21" s="63"/>
      <c r="LP21" s="63"/>
      <c r="LQ21" s="63"/>
      <c r="LR21" s="63"/>
      <c r="LS21" s="63"/>
      <c r="LT21" s="63"/>
      <c r="LU21" s="63"/>
      <c r="LV21" s="63"/>
      <c r="LW21" s="63"/>
      <c r="LX21" s="63"/>
      <c r="LY21" s="63"/>
      <c r="LZ21" s="63"/>
      <c r="MA21" s="63"/>
      <c r="MB21" s="63"/>
      <c r="MC21" s="63"/>
      <c r="MD21" s="63"/>
      <c r="ME21" s="63"/>
      <c r="MF21" s="63"/>
      <c r="MG21" s="63"/>
      <c r="MH21" s="63"/>
      <c r="MI21" s="63"/>
      <c r="MJ21" s="63"/>
      <c r="MK21" s="63"/>
      <c r="ML21" s="63"/>
      <c r="MM21" s="63"/>
      <c r="MN21" s="63"/>
      <c r="MO21" s="63"/>
      <c r="MP21" s="63"/>
      <c r="MQ21" s="63"/>
      <c r="MR21" s="63"/>
      <c r="MS21" s="63"/>
      <c r="MT21" s="63"/>
      <c r="MU21" s="63"/>
      <c r="MV21" s="63"/>
      <c r="MW21" s="63"/>
      <c r="MX21" s="63"/>
      <c r="MY21" s="63"/>
      <c r="MZ21" s="63"/>
      <c r="NA21" s="63"/>
      <c r="NB21" s="63"/>
      <c r="NC21" s="63"/>
      <c r="ND21" s="63"/>
      <c r="NE21" s="63"/>
      <c r="NF21" s="63"/>
      <c r="NG21" s="63"/>
      <c r="NH21" s="63"/>
      <c r="NI21" s="63"/>
      <c r="NJ21" s="63"/>
      <c r="NK21" s="63"/>
      <c r="NL21" s="63"/>
      <c r="NM21" s="63"/>
      <c r="NN21" s="63"/>
      <c r="NO21" s="63"/>
      <c r="NP21" s="63"/>
      <c r="NQ21" s="63"/>
      <c r="NR21" s="63"/>
      <c r="NS21" s="63"/>
      <c r="NT21" s="63"/>
      <c r="NU21" s="63"/>
      <c r="NV21" s="63"/>
      <c r="NW21" s="63"/>
      <c r="NX21" s="63"/>
      <c r="NY21" s="63"/>
      <c r="NZ21" s="63"/>
      <c r="OA21" s="63"/>
      <c r="OB21" s="63"/>
      <c r="OC21" s="63"/>
      <c r="OD21" s="63"/>
      <c r="OE21" s="63"/>
      <c r="OF21" s="63"/>
      <c r="OG21" s="63"/>
      <c r="OH21" s="63"/>
      <c r="OI21" s="63"/>
      <c r="OJ21" s="63"/>
      <c r="OK21" s="63"/>
      <c r="OL21" s="63"/>
      <c r="OM21" s="63"/>
      <c r="ON21" s="63"/>
      <c r="OO21" s="63"/>
      <c r="OP21" s="63"/>
      <c r="OQ21" s="63"/>
      <c r="OR21" s="63"/>
      <c r="OS21" s="63"/>
      <c r="OT21" s="63"/>
      <c r="OU21" s="63"/>
      <c r="OV21" s="63"/>
      <c r="OW21" s="63"/>
      <c r="OX21" s="63"/>
      <c r="OY21" s="63"/>
      <c r="OZ21" s="63"/>
      <c r="PA21" s="63"/>
      <c r="PB21" s="63"/>
      <c r="PC21" s="63"/>
      <c r="PD21" s="63"/>
      <c r="PE21" s="63"/>
      <c r="PF21" s="63"/>
      <c r="PG21" s="63"/>
      <c r="PH21" s="63"/>
      <c r="PI21" s="63"/>
      <c r="PJ21" s="63"/>
      <c r="PK21" s="63"/>
      <c r="PL21" s="63"/>
      <c r="PM21" s="63"/>
      <c r="PN21" s="63"/>
      <c r="PO21" s="63"/>
      <c r="PP21" s="63"/>
      <c r="PQ21" s="63"/>
      <c r="PR21" s="63"/>
      <c r="PS21" s="63"/>
      <c r="PT21" s="63"/>
      <c r="PU21" s="63"/>
      <c r="PV21" s="63"/>
      <c r="PW21" s="63"/>
      <c r="PX21" s="63"/>
      <c r="PY21" s="63"/>
      <c r="PZ21" s="63"/>
      <c r="QA21" s="63"/>
      <c r="QB21" s="63"/>
      <c r="QC21" s="63"/>
      <c r="QD21" s="63"/>
      <c r="QE21" s="63"/>
      <c r="QF21" s="63"/>
      <c r="QG21" s="63"/>
      <c r="QH21" s="63"/>
      <c r="QI21" s="63"/>
      <c r="QJ21" s="63"/>
      <c r="QK21" s="63"/>
      <c r="QL21" s="63"/>
      <c r="QM21" s="63"/>
      <c r="QN21" s="63"/>
      <c r="QO21" s="63"/>
      <c r="QP21" s="63"/>
      <c r="QQ21" s="63"/>
      <c r="QR21" s="63"/>
      <c r="QS21" s="63"/>
      <c r="QT21" s="63"/>
      <c r="QU21" s="63"/>
      <c r="QV21" s="63"/>
      <c r="QW21" s="63"/>
      <c r="QX21" s="63"/>
      <c r="QY21" s="63"/>
      <c r="QZ21" s="63"/>
      <c r="RA21" s="63"/>
      <c r="RB21" s="63"/>
      <c r="RC21" s="63"/>
      <c r="RD21" s="63"/>
      <c r="RE21" s="63"/>
      <c r="RF21" s="63"/>
      <c r="RG21" s="63"/>
      <c r="RH21" s="63"/>
      <c r="RI21" s="63"/>
      <c r="RJ21" s="63"/>
      <c r="RK21" s="63"/>
      <c r="RL21" s="63"/>
      <c r="RM21" s="63"/>
      <c r="RN21" s="63"/>
      <c r="RO21" s="63"/>
      <c r="RP21" s="63"/>
      <c r="RQ21" s="63"/>
      <c r="RR21" s="63"/>
      <c r="RS21" s="63"/>
      <c r="RT21" s="63"/>
      <c r="RU21" s="63"/>
      <c r="RV21" s="63"/>
      <c r="RW21" s="63"/>
      <c r="RX21" s="63"/>
      <c r="RY21" s="63"/>
      <c r="RZ21" s="63"/>
      <c r="SA21" s="63"/>
      <c r="SB21" s="63"/>
      <c r="SC21" s="63"/>
      <c r="SD21" s="63"/>
      <c r="SE21" s="63"/>
      <c r="SF21" s="63"/>
      <c r="SG21" s="63"/>
      <c r="SH21" s="63"/>
      <c r="SI21" s="63"/>
      <c r="SJ21" s="63"/>
      <c r="SK21" s="63"/>
      <c r="SL21" s="63"/>
      <c r="SM21" s="63"/>
      <c r="SN21" s="63"/>
      <c r="SO21" s="63"/>
      <c r="SP21" s="63"/>
      <c r="SQ21" s="63"/>
      <c r="SR21" s="63"/>
      <c r="SS21" s="63"/>
      <c r="ST21" s="63"/>
      <c r="SU21" s="63"/>
      <c r="SV21" s="63"/>
      <c r="SW21" s="63"/>
      <c r="SX21" s="63"/>
      <c r="SY21" s="63"/>
      <c r="SZ21" s="63"/>
      <c r="TA21" s="63"/>
      <c r="TB21" s="63"/>
      <c r="TC21" s="63"/>
      <c r="TD21" s="63"/>
      <c r="TE21" s="63"/>
      <c r="TF21" s="63"/>
      <c r="TG21" s="63"/>
      <c r="TH21" s="63"/>
      <c r="TI21" s="63"/>
      <c r="TJ21" s="63"/>
      <c r="TK21" s="63"/>
      <c r="TL21" s="63"/>
      <c r="TM21" s="63"/>
      <c r="TN21" s="63"/>
      <c r="TO21" s="63"/>
      <c r="TP21" s="63"/>
      <c r="TQ21" s="63"/>
      <c r="TR21" s="63"/>
      <c r="TS21" s="63"/>
      <c r="TT21" s="63"/>
      <c r="TU21" s="63"/>
      <c r="TV21" s="63"/>
      <c r="TW21" s="63"/>
      <c r="TX21" s="63"/>
      <c r="TY21" s="63"/>
      <c r="TZ21" s="63"/>
      <c r="UA21" s="63"/>
      <c r="UB21" s="63"/>
      <c r="UC21" s="63"/>
      <c r="UD21" s="63"/>
      <c r="UE21" s="63"/>
      <c r="UF21" s="63"/>
      <c r="UG21" s="63"/>
      <c r="UH21" s="63"/>
      <c r="UI21" s="63"/>
      <c r="UJ21" s="63"/>
      <c r="UK21" s="63"/>
      <c r="UL21" s="63"/>
      <c r="UM21" s="63"/>
      <c r="UN21" s="63"/>
      <c r="UO21" s="63"/>
      <c r="UP21" s="63"/>
      <c r="UQ21" s="63"/>
      <c r="UR21" s="63"/>
      <c r="US21" s="63"/>
      <c r="UT21" s="63"/>
      <c r="UU21" s="63"/>
      <c r="UV21" s="63"/>
      <c r="UW21" s="63"/>
      <c r="UX21" s="63"/>
      <c r="UY21" s="63"/>
      <c r="UZ21" s="63"/>
      <c r="VA21" s="63"/>
      <c r="VB21" s="63"/>
      <c r="VC21" s="63"/>
      <c r="VD21" s="63"/>
      <c r="VE21" s="63"/>
      <c r="VF21" s="63"/>
      <c r="VG21" s="63"/>
      <c r="VH21" s="63"/>
      <c r="VI21" s="63"/>
      <c r="VJ21" s="63"/>
      <c r="VK21" s="63"/>
      <c r="VL21" s="63"/>
      <c r="VM21" s="63"/>
      <c r="VN21" s="63"/>
      <c r="VO21" s="63"/>
      <c r="VP21" s="63"/>
      <c r="VQ21" s="63"/>
      <c r="VR21" s="63"/>
      <c r="VS21" s="63"/>
      <c r="VT21" s="63"/>
      <c r="VU21" s="63"/>
      <c r="VV21" s="63"/>
      <c r="VW21" s="63"/>
      <c r="VX21" s="63"/>
      <c r="VY21" s="63"/>
      <c r="VZ21" s="63"/>
      <c r="WA21" s="63"/>
      <c r="WB21" s="63"/>
      <c r="WC21" s="63"/>
      <c r="WD21" s="63"/>
      <c r="WE21" s="63"/>
      <c r="WF21" s="63"/>
      <c r="WG21" s="63"/>
      <c r="WH21" s="63"/>
      <c r="WI21" s="63"/>
      <c r="WJ21" s="63"/>
      <c r="WK21" s="63"/>
      <c r="WL21" s="63"/>
      <c r="WM21" s="63"/>
      <c r="WN21" s="63"/>
      <c r="WO21" s="63"/>
      <c r="WP21" s="63"/>
      <c r="WQ21" s="63"/>
      <c r="WR21" s="63"/>
      <c r="WS21" s="63"/>
      <c r="WT21" s="63"/>
      <c r="WU21" s="63"/>
      <c r="WV21" s="63"/>
      <c r="WW21" s="63"/>
      <c r="WX21" s="63"/>
      <c r="WY21" s="63"/>
      <c r="WZ21" s="63"/>
      <c r="XA21" s="63"/>
      <c r="XB21" s="63"/>
      <c r="XC21" s="63"/>
      <c r="XD21" s="63"/>
      <c r="XE21" s="63"/>
      <c r="XF21" s="63"/>
      <c r="XG21" s="63"/>
      <c r="XH21" s="63"/>
      <c r="XI21" s="63"/>
      <c r="XJ21" s="63"/>
      <c r="XK21" s="63"/>
      <c r="XL21" s="63"/>
      <c r="XM21" s="63"/>
      <c r="XN21" s="63"/>
      <c r="XO21" s="63"/>
      <c r="XP21" s="63"/>
      <c r="XQ21" s="63"/>
      <c r="XR21" s="63"/>
      <c r="XS21" s="63"/>
      <c r="XT21" s="63"/>
      <c r="XU21" s="63"/>
      <c r="XV21" s="63"/>
      <c r="XW21" s="63"/>
      <c r="XX21" s="63"/>
      <c r="XY21" s="63"/>
      <c r="XZ21" s="63"/>
      <c r="YA21" s="63"/>
      <c r="YB21" s="63"/>
      <c r="YC21" s="63"/>
      <c r="YD21" s="63"/>
      <c r="YE21" s="63"/>
      <c r="YF21" s="63"/>
      <c r="YG21" s="63"/>
      <c r="YH21" s="63"/>
      <c r="YI21" s="63"/>
      <c r="YJ21" s="63"/>
      <c r="YK21" s="63"/>
      <c r="YL21" s="63"/>
      <c r="YM21" s="63"/>
      <c r="YN21" s="63"/>
      <c r="YO21" s="63"/>
      <c r="YP21" s="63"/>
      <c r="YQ21" s="63"/>
      <c r="YR21" s="63"/>
      <c r="YS21" s="63"/>
      <c r="YT21" s="63"/>
      <c r="YU21" s="63"/>
      <c r="YV21" s="63"/>
      <c r="YW21" s="63"/>
      <c r="YX21" s="63"/>
      <c r="YY21" s="63"/>
      <c r="YZ21" s="63"/>
      <c r="ZA21" s="63"/>
      <c r="ZB21" s="63"/>
      <c r="ZC21" s="63"/>
      <c r="ZD21" s="63"/>
      <c r="ZE21" s="63"/>
      <c r="ZF21" s="63"/>
      <c r="ZG21" s="63"/>
      <c r="ZH21" s="63"/>
      <c r="ZI21" s="63"/>
      <c r="ZJ21" s="63"/>
      <c r="ZK21" s="63"/>
      <c r="ZL21" s="63"/>
      <c r="ZM21" s="63"/>
      <c r="ZN21" s="63"/>
      <c r="ZO21" s="63"/>
      <c r="ZP21" s="63"/>
      <c r="ZQ21" s="63"/>
      <c r="ZR21" s="63"/>
      <c r="ZS21" s="63"/>
      <c r="ZT21" s="63"/>
      <c r="ZU21" s="63"/>
      <c r="ZV21" s="63"/>
      <c r="ZW21" s="63"/>
      <c r="ZX21" s="63"/>
      <c r="ZY21" s="63"/>
      <c r="ZZ21" s="63"/>
      <c r="AAA21" s="63"/>
      <c r="AAB21" s="63"/>
      <c r="AAC21" s="63"/>
      <c r="AAD21" s="63"/>
      <c r="AAE21" s="63"/>
      <c r="AAF21" s="63"/>
      <c r="AAG21" s="63"/>
      <c r="AAH21" s="63"/>
      <c r="AAI21" s="63"/>
      <c r="AAJ21" s="63"/>
      <c r="AAK21" s="63"/>
      <c r="AAL21" s="63"/>
      <c r="AAM21" s="63"/>
      <c r="AAN21" s="63"/>
      <c r="AAO21" s="63"/>
      <c r="AAP21" s="63"/>
      <c r="AAQ21" s="63"/>
      <c r="AAR21" s="63"/>
      <c r="AAS21" s="63"/>
      <c r="AAT21" s="63"/>
      <c r="AAU21" s="63"/>
      <c r="AAV21" s="63"/>
      <c r="AAW21" s="63"/>
      <c r="AAX21" s="63"/>
      <c r="AAY21" s="63"/>
      <c r="AAZ21" s="63"/>
      <c r="ABA21" s="63"/>
      <c r="ABB21" s="63"/>
      <c r="ABC21" s="63"/>
      <c r="ABD21" s="63"/>
      <c r="ABE21" s="63"/>
      <c r="ABF21" s="63"/>
      <c r="ABG21" s="63"/>
      <c r="ABH21" s="63"/>
      <c r="ABI21" s="63"/>
      <c r="ABJ21" s="63"/>
      <c r="ABK21" s="63"/>
      <c r="ABL21" s="63"/>
      <c r="ABM21" s="63"/>
      <c r="ABN21" s="63"/>
      <c r="ABO21" s="63"/>
      <c r="ABP21" s="63"/>
      <c r="ABQ21" s="63"/>
      <c r="ABR21" s="63"/>
      <c r="ABS21" s="63"/>
      <c r="ABT21" s="63"/>
      <c r="ABU21" s="63"/>
      <c r="ABV21" s="63"/>
      <c r="ABW21" s="63"/>
      <c r="ABX21" s="63"/>
      <c r="ABY21" s="63"/>
      <c r="ABZ21" s="63"/>
      <c r="ACA21" s="63"/>
      <c r="ACB21" s="63"/>
      <c r="ACC21" s="63"/>
      <c r="ACD21" s="63"/>
      <c r="ACE21" s="63"/>
      <c r="ACF21" s="63"/>
      <c r="ACG21" s="63"/>
      <c r="ACH21" s="63"/>
      <c r="ACI21" s="63"/>
      <c r="ACJ21" s="63"/>
      <c r="ACK21" s="63"/>
      <c r="ACL21" s="63"/>
      <c r="ACM21" s="63"/>
      <c r="ACN21" s="63"/>
      <c r="ACO21" s="63"/>
      <c r="ACP21" s="63"/>
      <c r="ACQ21" s="63"/>
      <c r="ACR21" s="63"/>
      <c r="ACS21" s="63"/>
      <c r="ACT21" s="63"/>
      <c r="ACU21" s="63"/>
      <c r="ACV21" s="63"/>
      <c r="ACW21" s="63"/>
      <c r="ACX21" s="63"/>
      <c r="ACY21" s="63"/>
      <c r="ACZ21" s="63"/>
      <c r="ADA21" s="63"/>
      <c r="ADB21" s="63"/>
      <c r="ADC21" s="63"/>
      <c r="ADD21" s="63"/>
      <c r="ADE21" s="63"/>
      <c r="ADF21" s="63"/>
      <c r="ADG21" s="63"/>
      <c r="ADH21" s="63"/>
      <c r="ADI21" s="63"/>
      <c r="ADJ21" s="63"/>
      <c r="ADK21" s="63"/>
      <c r="ADL21" s="63"/>
      <c r="ADM21" s="63"/>
      <c r="ADN21" s="63"/>
      <c r="ADO21" s="63"/>
      <c r="ADP21" s="63"/>
      <c r="ADQ21" s="63"/>
      <c r="ADR21" s="63"/>
      <c r="ADS21" s="63"/>
      <c r="ADT21" s="63"/>
      <c r="ADU21" s="63"/>
      <c r="ADV21" s="63"/>
      <c r="ADW21" s="63"/>
      <c r="ADX21" s="63"/>
      <c r="ADY21" s="63"/>
      <c r="ADZ21" s="63"/>
      <c r="AEA21" s="63"/>
      <c r="AEB21" s="63"/>
      <c r="AEC21" s="63"/>
      <c r="AED21" s="63"/>
      <c r="AEE21" s="63"/>
      <c r="AEF21" s="63"/>
      <c r="AEG21" s="63"/>
      <c r="AEH21" s="63"/>
      <c r="AEI21" s="63"/>
      <c r="AEJ21" s="63"/>
      <c r="AEK21" s="63"/>
      <c r="AEL21" s="63"/>
      <c r="AEM21" s="63"/>
      <c r="AEN21" s="63"/>
      <c r="AEO21" s="63"/>
      <c r="AEP21" s="63"/>
      <c r="AEQ21" s="63"/>
      <c r="AER21" s="63"/>
      <c r="AES21" s="63"/>
      <c r="AET21" s="63"/>
      <c r="AEU21" s="63"/>
      <c r="AEV21" s="63"/>
      <c r="AEW21" s="63"/>
      <c r="AEX21" s="63"/>
      <c r="AEY21" s="63"/>
      <c r="AEZ21" s="63"/>
      <c r="AFA21" s="63"/>
      <c r="AFB21" s="63"/>
      <c r="AFC21" s="63"/>
      <c r="AFD21" s="63"/>
      <c r="AFE21" s="63"/>
      <c r="AFF21" s="63"/>
      <c r="AFG21" s="63"/>
      <c r="AFH21" s="63"/>
      <c r="AFI21" s="63"/>
      <c r="AFJ21" s="63"/>
      <c r="AFK21" s="63"/>
      <c r="AFL21" s="63"/>
      <c r="AFM21" s="63"/>
      <c r="AFN21" s="63"/>
      <c r="AFO21" s="63"/>
      <c r="AFP21" s="63"/>
      <c r="AFQ21" s="63"/>
      <c r="AFR21" s="63"/>
      <c r="AFS21" s="63"/>
      <c r="AFT21" s="63"/>
      <c r="AFU21" s="63"/>
      <c r="AFV21" s="63"/>
      <c r="AFW21" s="63"/>
      <c r="AFX21" s="63"/>
      <c r="AFY21" s="63"/>
      <c r="AFZ21" s="63"/>
      <c r="AGA21" s="63"/>
      <c r="AGB21" s="63"/>
      <c r="AGC21" s="63"/>
      <c r="AGD21" s="63"/>
      <c r="AGE21" s="63"/>
      <c r="AGF21" s="63"/>
      <c r="AGG21" s="63"/>
      <c r="AGH21" s="63"/>
      <c r="AGI21" s="63"/>
      <c r="AGJ21" s="63"/>
      <c r="AGK21" s="63"/>
      <c r="AGL21" s="63"/>
      <c r="AGM21" s="63"/>
      <c r="AGN21" s="63"/>
      <c r="AGO21" s="63"/>
      <c r="AGP21" s="63"/>
      <c r="AGQ21" s="63"/>
      <c r="AGR21" s="63"/>
      <c r="AGS21" s="63"/>
      <c r="AGT21" s="63"/>
      <c r="AGU21" s="63"/>
      <c r="AGV21" s="63"/>
      <c r="AGW21" s="63"/>
      <c r="AGX21" s="63"/>
      <c r="AGY21" s="63"/>
      <c r="AGZ21" s="63"/>
      <c r="AHA21" s="63"/>
      <c r="AHB21" s="63"/>
      <c r="AHC21" s="63"/>
      <c r="AHD21" s="63"/>
      <c r="AHE21" s="63"/>
      <c r="AHF21" s="63"/>
      <c r="AHG21" s="63"/>
      <c r="AHH21" s="63"/>
      <c r="AHI21" s="63"/>
      <c r="AHJ21" s="63"/>
      <c r="AHK21" s="63"/>
      <c r="AHL21" s="63"/>
      <c r="AHM21" s="63"/>
      <c r="AHN21" s="63"/>
      <c r="AHO21" s="63"/>
      <c r="AHP21" s="63"/>
      <c r="AHQ21" s="63"/>
      <c r="AHR21" s="63"/>
      <c r="AHS21" s="63"/>
      <c r="AHT21" s="63"/>
      <c r="AHU21" s="63"/>
      <c r="AHV21" s="63"/>
      <c r="AHW21" s="63"/>
      <c r="AHX21" s="63"/>
      <c r="AHY21" s="63"/>
      <c r="AHZ21" s="63"/>
      <c r="AIA21" s="63"/>
      <c r="AIB21" s="63"/>
      <c r="AIC21" s="63"/>
      <c r="AID21" s="63"/>
      <c r="AIE21" s="63"/>
      <c r="AIF21" s="63"/>
      <c r="AIG21" s="63"/>
      <c r="AIH21" s="63"/>
      <c r="AII21" s="63"/>
      <c r="AIJ21" s="63"/>
      <c r="AIK21" s="63"/>
      <c r="AIL21" s="63"/>
      <c r="AIM21" s="63"/>
      <c r="AIN21" s="63"/>
      <c r="AIO21" s="63"/>
      <c r="AIP21" s="63"/>
      <c r="AIQ21" s="63"/>
      <c r="AIR21" s="63"/>
      <c r="AIS21" s="63"/>
      <c r="AIT21" s="63"/>
      <c r="AIU21" s="63"/>
      <c r="AIV21" s="63"/>
      <c r="AIW21" s="63"/>
      <c r="AIX21" s="63"/>
      <c r="AIY21" s="63"/>
      <c r="AIZ21" s="63"/>
      <c r="AJA21" s="63"/>
      <c r="AJB21" s="63"/>
      <c r="AJC21" s="63"/>
      <c r="AJD21" s="63"/>
      <c r="AJE21" s="63"/>
      <c r="AJF21" s="63"/>
      <c r="AJG21" s="63"/>
      <c r="AJH21" s="63"/>
      <c r="AJI21" s="63"/>
      <c r="AJJ21" s="63"/>
      <c r="AJK21" s="63"/>
      <c r="AJL21" s="63"/>
      <c r="AJM21" s="63"/>
      <c r="AJN21" s="63"/>
      <c r="AJO21" s="63"/>
      <c r="AJP21" s="63"/>
      <c r="AJQ21" s="63"/>
      <c r="AJR21" s="63"/>
      <c r="AJS21" s="63"/>
      <c r="AJT21" s="63"/>
      <c r="AJU21" s="63"/>
      <c r="AJV21" s="63"/>
      <c r="AJW21" s="63"/>
      <c r="AJX21" s="63"/>
      <c r="AJY21" s="63"/>
      <c r="AJZ21" s="63"/>
      <c r="AKA21" s="63"/>
      <c r="AKB21" s="63"/>
      <c r="AKC21" s="63"/>
      <c r="AKD21" s="63"/>
      <c r="AKE21" s="63"/>
      <c r="AKF21" s="63"/>
      <c r="AKG21" s="63"/>
      <c r="AKH21" s="63"/>
      <c r="AKI21" s="63"/>
      <c r="AKJ21" s="63"/>
      <c r="AKK21" s="63"/>
      <c r="AKL21" s="63"/>
      <c r="AKM21" s="63"/>
      <c r="AKN21" s="63"/>
      <c r="AKO21" s="63"/>
      <c r="AKP21" s="63"/>
      <c r="AKQ21" s="63"/>
      <c r="AKR21" s="63"/>
      <c r="AKS21" s="63"/>
      <c r="AKT21" s="63"/>
      <c r="AKU21" s="63"/>
      <c r="AKV21" s="63"/>
      <c r="AKW21" s="63"/>
      <c r="AKX21" s="63"/>
      <c r="AKY21" s="63"/>
      <c r="AKZ21" s="63"/>
      <c r="ALA21" s="63"/>
      <c r="ALB21" s="63"/>
      <c r="ALC21" s="63"/>
      <c r="ALD21" s="63"/>
      <c r="ALE21" s="63"/>
      <c r="ALF21" s="63"/>
      <c r="ALG21" s="63"/>
      <c r="ALH21" s="63"/>
      <c r="ALI21" s="63"/>
      <c r="ALJ21" s="63"/>
      <c r="ALK21" s="63"/>
      <c r="ALL21" s="63"/>
      <c r="ALM21" s="63"/>
      <c r="ALN21" s="63"/>
      <c r="ALO21" s="63"/>
      <c r="ALP21" s="63"/>
      <c r="ALQ21" s="63"/>
      <c r="ALR21" s="63"/>
      <c r="ALS21" s="63"/>
      <c r="ALT21" s="63"/>
      <c r="ALU21" s="63"/>
      <c r="ALV21" s="63"/>
      <c r="ALW21" s="63"/>
      <c r="ALX21" s="63"/>
      <c r="ALY21" s="63"/>
      <c r="ALZ21" s="63"/>
      <c r="AMA21" s="63"/>
      <c r="AMB21" s="63"/>
      <c r="AMC21" s="63"/>
      <c r="AMD21" s="63"/>
      <c r="AME21" s="63"/>
      <c r="AMF21" s="63"/>
      <c r="AMG21" s="63"/>
      <c r="AMH21" s="63"/>
      <c r="AMI21" s="63"/>
      <c r="AMJ21" s="63"/>
      <c r="AMK21" s="63"/>
      <c r="AML21" s="63"/>
      <c r="AMM21" s="63"/>
      <c r="AMN21" s="63"/>
      <c r="AMO21" s="63"/>
      <c r="AMP21" s="63"/>
      <c r="AMQ21" s="63"/>
      <c r="AMR21" s="63"/>
      <c r="AMS21" s="63"/>
      <c r="AMT21" s="63"/>
      <c r="AMU21" s="63"/>
      <c r="AMV21" s="63"/>
      <c r="AMW21" s="63"/>
      <c r="AMX21" s="63"/>
      <c r="AMY21" s="63"/>
      <c r="AMZ21" s="63"/>
      <c r="ANA21" s="63"/>
      <c r="ANB21" s="63"/>
      <c r="ANC21" s="63"/>
      <c r="AND21" s="63"/>
      <c r="ANE21" s="63"/>
      <c r="ANF21" s="63"/>
      <c r="ANG21" s="63"/>
      <c r="ANH21" s="63"/>
      <c r="ANI21" s="63"/>
      <c r="ANJ21" s="63"/>
      <c r="ANK21" s="63"/>
      <c r="ANL21" s="63"/>
      <c r="ANM21" s="63"/>
      <c r="ANN21" s="63"/>
      <c r="ANO21" s="63"/>
      <c r="ANP21" s="63"/>
      <c r="ANQ21" s="63"/>
      <c r="ANR21" s="63"/>
      <c r="ANS21" s="63"/>
      <c r="ANT21" s="63"/>
      <c r="ANU21" s="63"/>
      <c r="ANV21" s="63"/>
      <c r="ANW21" s="63"/>
      <c r="ANX21" s="63"/>
      <c r="ANY21" s="63"/>
      <c r="ANZ21" s="63"/>
      <c r="AOA21" s="63"/>
      <c r="AOB21" s="63"/>
      <c r="AOC21" s="63"/>
      <c r="AOD21" s="63"/>
      <c r="AOE21" s="63"/>
      <c r="AOF21" s="63"/>
      <c r="AOG21" s="63"/>
      <c r="AOH21" s="63"/>
      <c r="AOI21" s="63"/>
      <c r="AOJ21" s="63"/>
      <c r="AOK21" s="63"/>
      <c r="AOL21" s="63"/>
      <c r="AOM21" s="63"/>
      <c r="AON21" s="63"/>
      <c r="AOO21" s="63"/>
      <c r="AOP21" s="63"/>
      <c r="AOQ21" s="63"/>
      <c r="AOR21" s="63"/>
      <c r="AOS21" s="63"/>
      <c r="AOT21" s="63"/>
      <c r="AOU21" s="63"/>
      <c r="AOV21" s="63"/>
      <c r="AOW21" s="63"/>
      <c r="AOX21" s="63"/>
      <c r="AOY21" s="63"/>
      <c r="AOZ21" s="63"/>
      <c r="APA21" s="63"/>
      <c r="APB21" s="63"/>
      <c r="APC21" s="63"/>
      <c r="APD21" s="63"/>
      <c r="APE21" s="63"/>
      <c r="APF21" s="63"/>
      <c r="APG21" s="63"/>
      <c r="APH21" s="63"/>
      <c r="API21" s="63"/>
      <c r="APJ21" s="63"/>
      <c r="APK21" s="63"/>
      <c r="APL21" s="63"/>
      <c r="APM21" s="63"/>
      <c r="APN21" s="63"/>
      <c r="APO21" s="63"/>
      <c r="APP21" s="63"/>
      <c r="APQ21" s="63"/>
      <c r="APR21" s="63"/>
      <c r="APS21" s="63"/>
      <c r="APT21" s="63"/>
      <c r="APU21" s="63"/>
      <c r="APV21" s="63"/>
      <c r="APW21" s="63"/>
      <c r="APX21" s="63"/>
      <c r="APY21" s="63"/>
      <c r="APZ21" s="63"/>
      <c r="AQA21" s="63"/>
      <c r="AQB21" s="63"/>
      <c r="AQC21" s="63"/>
      <c r="AQD21" s="63"/>
      <c r="AQE21" s="63"/>
      <c r="AQF21" s="63"/>
      <c r="AQG21" s="63"/>
      <c r="AQH21" s="63"/>
      <c r="AQI21" s="63"/>
      <c r="AQJ21" s="63"/>
      <c r="AQK21" s="63"/>
      <c r="AQL21" s="63"/>
      <c r="AQM21" s="63"/>
      <c r="AQN21" s="63"/>
      <c r="AQO21" s="63"/>
      <c r="AQP21" s="63"/>
      <c r="AQQ21" s="63"/>
      <c r="AQR21" s="63"/>
      <c r="AQS21" s="63"/>
      <c r="AQT21" s="63"/>
      <c r="AQU21" s="63"/>
      <c r="AQV21" s="63"/>
      <c r="AQW21" s="63"/>
      <c r="AQX21" s="63"/>
      <c r="AQY21" s="63"/>
      <c r="AQZ21" s="63"/>
      <c r="ARA21" s="63"/>
      <c r="ARB21" s="63"/>
      <c r="ARC21" s="63"/>
      <c r="ARD21" s="63"/>
      <c r="ARE21" s="63"/>
      <c r="ARF21" s="63"/>
      <c r="ARG21" s="63"/>
      <c r="ARH21" s="63"/>
      <c r="ARI21" s="63"/>
      <c r="ARJ21" s="63"/>
      <c r="ARK21" s="63"/>
      <c r="ARL21" s="63"/>
      <c r="ARM21" s="63"/>
      <c r="ARN21" s="63"/>
      <c r="ARO21" s="63"/>
      <c r="ARP21" s="63"/>
      <c r="ARQ21" s="63"/>
      <c r="ARR21" s="63"/>
      <c r="ARS21" s="63"/>
      <c r="ART21" s="63"/>
      <c r="ARU21" s="63"/>
      <c r="ARV21" s="63"/>
      <c r="ARW21" s="63"/>
      <c r="ARX21" s="63"/>
      <c r="ARY21" s="63"/>
      <c r="ARZ21" s="63"/>
      <c r="ASA21" s="63"/>
      <c r="ASB21" s="63"/>
      <c r="ASC21" s="63"/>
      <c r="ASD21" s="63"/>
      <c r="ASE21" s="63"/>
      <c r="ASF21" s="63"/>
      <c r="ASG21" s="63"/>
      <c r="ASH21" s="63"/>
      <c r="ASI21" s="63"/>
      <c r="ASJ21" s="63"/>
      <c r="ASK21" s="63"/>
      <c r="ASL21" s="63"/>
      <c r="ASM21" s="63"/>
      <c r="ASN21" s="63"/>
      <c r="ASO21" s="63"/>
      <c r="ASP21" s="63"/>
      <c r="ASQ21" s="63"/>
      <c r="ASR21" s="63"/>
      <c r="ASS21" s="63"/>
      <c r="AST21" s="63"/>
      <c r="ASU21" s="63"/>
      <c r="ASV21" s="63"/>
      <c r="ASW21" s="63"/>
      <c r="ASX21" s="63"/>
      <c r="ASY21" s="63"/>
      <c r="ASZ21" s="63"/>
      <c r="ATA21" s="63"/>
      <c r="ATB21" s="63"/>
      <c r="ATC21" s="63"/>
      <c r="ATD21" s="63"/>
      <c r="ATE21" s="63"/>
      <c r="ATF21" s="63"/>
      <c r="ATG21" s="63"/>
      <c r="ATH21" s="63"/>
      <c r="ATI21" s="63"/>
      <c r="ATJ21" s="63"/>
      <c r="ATK21" s="63"/>
      <c r="ATL21" s="63"/>
      <c r="ATM21" s="63"/>
      <c r="ATN21" s="63"/>
      <c r="ATO21" s="63"/>
      <c r="ATP21" s="63"/>
      <c r="ATQ21" s="63"/>
      <c r="ATR21" s="63"/>
      <c r="ATS21" s="63"/>
      <c r="ATT21" s="63"/>
      <c r="ATU21" s="63"/>
      <c r="ATV21" s="63"/>
      <c r="ATW21" s="63"/>
      <c r="ATX21" s="63"/>
      <c r="ATY21" s="63"/>
      <c r="ATZ21" s="63"/>
      <c r="AUA21" s="63"/>
      <c r="AUB21" s="63"/>
      <c r="AUC21" s="63"/>
      <c r="AUD21" s="63"/>
      <c r="AUE21" s="63"/>
      <c r="AUF21" s="63"/>
      <c r="AUG21" s="63"/>
      <c r="AUH21" s="63"/>
      <c r="AUI21" s="63"/>
      <c r="AUJ21" s="63"/>
      <c r="AUK21" s="63"/>
      <c r="AUL21" s="63"/>
      <c r="AUM21" s="63"/>
      <c r="AUN21" s="63"/>
      <c r="AUO21" s="63"/>
      <c r="AUP21" s="63"/>
      <c r="AUQ21" s="63"/>
      <c r="AUR21" s="63"/>
      <c r="AUS21" s="63"/>
      <c r="AUT21" s="63"/>
      <c r="AUU21" s="63"/>
      <c r="AUV21" s="63"/>
      <c r="AUW21" s="63"/>
      <c r="AUX21" s="63"/>
      <c r="AUY21" s="63"/>
      <c r="AUZ21" s="63"/>
      <c r="AVA21" s="63"/>
      <c r="AVB21" s="63"/>
      <c r="AVC21" s="63"/>
      <c r="AVD21" s="63"/>
      <c r="AVE21" s="63"/>
      <c r="AVF21" s="63"/>
      <c r="AVG21" s="63"/>
      <c r="AVH21" s="63"/>
      <c r="AVI21" s="63"/>
      <c r="AVJ21" s="63"/>
      <c r="AVK21" s="63"/>
      <c r="AVL21" s="63"/>
      <c r="AVM21" s="63"/>
      <c r="AVN21" s="63"/>
      <c r="AVO21" s="63"/>
      <c r="AVP21" s="63"/>
      <c r="AVQ21" s="63"/>
      <c r="AVR21" s="63"/>
      <c r="AVS21" s="63"/>
      <c r="AVT21" s="63"/>
      <c r="AVU21" s="63"/>
      <c r="AVV21" s="63"/>
      <c r="AVW21" s="63"/>
      <c r="AVX21" s="63"/>
      <c r="AVY21" s="63"/>
      <c r="AVZ21" s="63"/>
      <c r="AWA21" s="63"/>
      <c r="AWB21" s="63"/>
      <c r="AWC21" s="63"/>
      <c r="AWD21" s="63"/>
      <c r="AWE21" s="63"/>
      <c r="AWF21" s="63"/>
      <c r="AWG21" s="63"/>
      <c r="AWH21" s="63"/>
      <c r="AWI21" s="63"/>
      <c r="AWJ21" s="63"/>
      <c r="AWK21" s="63"/>
      <c r="AWL21" s="63"/>
      <c r="AWM21" s="63"/>
      <c r="AWN21" s="63"/>
      <c r="AWO21" s="63"/>
      <c r="AWP21" s="63"/>
      <c r="AWQ21" s="63"/>
      <c r="AWR21" s="63"/>
      <c r="AWS21" s="63"/>
      <c r="AWT21" s="63"/>
      <c r="AWU21" s="63"/>
      <c r="AWV21" s="63"/>
      <c r="AWW21" s="63"/>
      <c r="AWX21" s="63"/>
      <c r="AWY21" s="63"/>
      <c r="AWZ21" s="63"/>
      <c r="AXA21" s="63"/>
      <c r="AXB21" s="63"/>
      <c r="AXC21" s="63"/>
      <c r="AXD21" s="63"/>
      <c r="AXE21" s="63"/>
      <c r="AXF21" s="63"/>
      <c r="AXG21" s="63"/>
      <c r="AXH21" s="63"/>
      <c r="AXI21" s="63"/>
      <c r="AXJ21" s="63"/>
      <c r="AXK21" s="63"/>
      <c r="AXL21" s="63"/>
      <c r="AXM21" s="63"/>
      <c r="AXN21" s="63"/>
      <c r="AXO21" s="63"/>
      <c r="AXP21" s="63"/>
      <c r="AXQ21" s="63"/>
      <c r="AXR21" s="63"/>
      <c r="AXS21" s="63"/>
      <c r="AXT21" s="63"/>
      <c r="AXU21" s="63"/>
      <c r="AXV21" s="63"/>
      <c r="AXW21" s="63"/>
      <c r="AXX21" s="63"/>
      <c r="AXY21" s="63"/>
      <c r="AXZ21" s="63"/>
      <c r="AYA21" s="63"/>
      <c r="AYB21" s="63"/>
      <c r="AYC21" s="63"/>
      <c r="AYD21" s="63"/>
      <c r="AYE21" s="63"/>
      <c r="AYF21" s="63"/>
      <c r="AYG21" s="63"/>
      <c r="AYH21" s="63"/>
      <c r="AYI21" s="63"/>
      <c r="AYJ21" s="63"/>
      <c r="AYK21" s="63"/>
      <c r="AYL21" s="63"/>
      <c r="AYM21" s="63"/>
      <c r="AYN21" s="63"/>
      <c r="AYO21" s="63"/>
      <c r="AYP21" s="63"/>
      <c r="AYQ21" s="63"/>
      <c r="AYR21" s="63"/>
      <c r="AYS21" s="63"/>
      <c r="AYT21" s="63"/>
      <c r="AYU21" s="63"/>
      <c r="AYV21" s="63"/>
      <c r="AYW21" s="63"/>
      <c r="AYX21" s="63"/>
      <c r="AYY21" s="63"/>
      <c r="AYZ21" s="63"/>
      <c r="AZA21" s="63"/>
      <c r="AZB21" s="63"/>
      <c r="AZC21" s="63"/>
      <c r="AZD21" s="63"/>
      <c r="AZE21" s="63"/>
      <c r="AZF21" s="63"/>
      <c r="AZG21" s="63"/>
      <c r="AZH21" s="63"/>
      <c r="AZI21" s="63"/>
      <c r="AZJ21" s="63"/>
      <c r="AZK21" s="63"/>
      <c r="AZL21" s="63"/>
      <c r="AZM21" s="63"/>
      <c r="AZN21" s="63"/>
      <c r="AZO21" s="63"/>
      <c r="AZP21" s="63"/>
      <c r="AZQ21" s="63"/>
      <c r="AZR21" s="63"/>
      <c r="AZS21" s="63"/>
      <c r="AZT21" s="63"/>
      <c r="AZU21" s="63"/>
      <c r="AZV21" s="63"/>
      <c r="AZW21" s="63"/>
      <c r="AZX21" s="63"/>
      <c r="AZY21" s="63"/>
      <c r="AZZ21" s="63"/>
      <c r="BAA21" s="63"/>
      <c r="BAB21" s="63"/>
      <c r="BAC21" s="63"/>
      <c r="BAD21" s="63"/>
      <c r="BAE21" s="63"/>
      <c r="BAF21" s="63"/>
      <c r="BAG21" s="63"/>
      <c r="BAH21" s="63"/>
      <c r="BAI21" s="63"/>
      <c r="BAJ21" s="63"/>
      <c r="BAK21" s="63"/>
      <c r="BAL21" s="63"/>
      <c r="BAM21" s="63"/>
      <c r="BAN21" s="63"/>
      <c r="BAO21" s="63"/>
      <c r="BAP21" s="63"/>
      <c r="BAQ21" s="63"/>
      <c r="BAR21" s="63"/>
      <c r="BAS21" s="63"/>
      <c r="BAT21" s="63"/>
      <c r="BAU21" s="63"/>
      <c r="BAV21" s="63"/>
      <c r="BAW21" s="63"/>
      <c r="BAX21" s="63"/>
      <c r="BAY21" s="63"/>
      <c r="BAZ21" s="63"/>
      <c r="BBA21" s="63"/>
      <c r="BBB21" s="63"/>
      <c r="BBC21" s="63"/>
      <c r="BBD21" s="63"/>
      <c r="BBE21" s="63"/>
      <c r="BBF21" s="63"/>
      <c r="BBG21" s="63"/>
      <c r="BBH21" s="63"/>
      <c r="BBI21" s="63"/>
      <c r="BBJ21" s="63"/>
      <c r="BBK21" s="63"/>
      <c r="BBL21" s="63"/>
      <c r="BBM21" s="63"/>
      <c r="BBN21" s="63"/>
      <c r="BBO21" s="63"/>
      <c r="BBP21" s="63"/>
      <c r="BBQ21" s="63"/>
      <c r="BBR21" s="63"/>
      <c r="BBS21" s="63"/>
      <c r="BBT21" s="63"/>
      <c r="BBU21" s="63"/>
      <c r="BBV21" s="63"/>
      <c r="BBW21" s="63"/>
      <c r="BBX21" s="63"/>
      <c r="BBY21" s="63"/>
      <c r="BBZ21" s="63"/>
      <c r="BCA21" s="63"/>
      <c r="BCB21" s="63"/>
      <c r="BCC21" s="63"/>
      <c r="BCD21" s="63"/>
      <c r="BCE21" s="63"/>
      <c r="BCF21" s="63"/>
      <c r="BCG21" s="63"/>
      <c r="BCH21" s="63"/>
      <c r="BCI21" s="63"/>
      <c r="BCJ21" s="63"/>
      <c r="BCK21" s="63"/>
      <c r="BCL21" s="63"/>
      <c r="BCM21" s="63"/>
      <c r="BCN21" s="63"/>
      <c r="BCO21" s="63"/>
      <c r="BCP21" s="63"/>
      <c r="BCQ21" s="63"/>
      <c r="BCR21" s="63"/>
      <c r="BCS21" s="63"/>
      <c r="BCT21" s="63"/>
      <c r="BCU21" s="63"/>
      <c r="BCV21" s="63"/>
      <c r="BCW21" s="63"/>
      <c r="BCX21" s="63"/>
      <c r="BCY21" s="63"/>
      <c r="BCZ21" s="63"/>
      <c r="BDA21" s="63"/>
      <c r="BDB21" s="63"/>
      <c r="BDC21" s="63"/>
      <c r="BDD21" s="63"/>
      <c r="BDE21" s="63"/>
      <c r="BDF21" s="63"/>
      <c r="BDG21" s="63"/>
      <c r="BDH21" s="63"/>
      <c r="BDI21" s="63"/>
      <c r="BDJ21" s="63"/>
      <c r="BDK21" s="63"/>
      <c r="BDL21" s="63"/>
      <c r="BDM21" s="63"/>
      <c r="BDN21" s="63"/>
      <c r="BDO21" s="63"/>
      <c r="BDP21" s="63"/>
      <c r="BDQ21" s="63"/>
      <c r="BDR21" s="63"/>
      <c r="BDS21" s="63"/>
      <c r="BDT21" s="63"/>
      <c r="BDU21" s="63"/>
      <c r="BDV21" s="63"/>
      <c r="BDW21" s="63"/>
      <c r="BDX21" s="63"/>
      <c r="BDY21" s="63"/>
      <c r="BDZ21" s="63"/>
      <c r="BEA21" s="63"/>
      <c r="BEB21" s="63"/>
      <c r="BEC21" s="63"/>
      <c r="BED21" s="63"/>
      <c r="BEE21" s="63"/>
      <c r="BEF21" s="63"/>
      <c r="BEG21" s="63"/>
      <c r="BEH21" s="63"/>
      <c r="BEI21" s="63"/>
      <c r="BEJ21" s="63"/>
      <c r="BEK21" s="63"/>
      <c r="BEL21" s="63"/>
      <c r="BEM21" s="63"/>
      <c r="BEN21" s="63"/>
      <c r="BEO21" s="63"/>
      <c r="BEP21" s="63"/>
      <c r="BEQ21" s="63"/>
      <c r="BER21" s="63"/>
      <c r="BES21" s="63"/>
      <c r="BET21" s="63"/>
      <c r="BEU21" s="63"/>
      <c r="BEV21" s="63"/>
      <c r="BEW21" s="63"/>
      <c r="BEX21" s="63"/>
      <c r="BEY21" s="63"/>
      <c r="BEZ21" s="63"/>
      <c r="BFA21" s="63"/>
      <c r="BFB21" s="63"/>
      <c r="BFC21" s="63"/>
      <c r="BFD21" s="63"/>
      <c r="BFE21" s="63"/>
      <c r="BFF21" s="63"/>
      <c r="BFG21" s="63"/>
      <c r="BFH21" s="63"/>
      <c r="BFI21" s="63"/>
      <c r="BFJ21" s="63"/>
      <c r="BFK21" s="63"/>
      <c r="BFL21" s="63"/>
      <c r="BFM21" s="63"/>
      <c r="BFN21" s="63"/>
      <c r="BFO21" s="63"/>
      <c r="BFP21" s="63"/>
      <c r="BFQ21" s="63"/>
      <c r="BFR21" s="63"/>
      <c r="BFS21" s="63"/>
      <c r="BFT21" s="63"/>
      <c r="BFU21" s="63"/>
      <c r="BFV21" s="63"/>
      <c r="BFW21" s="63"/>
      <c r="BFX21" s="63"/>
      <c r="BFY21" s="63"/>
      <c r="BFZ21" s="63"/>
      <c r="BGA21" s="63"/>
      <c r="BGB21" s="63"/>
      <c r="BGC21" s="63"/>
      <c r="BGD21" s="63"/>
      <c r="BGE21" s="63"/>
      <c r="BGF21" s="63"/>
      <c r="BGG21" s="63"/>
      <c r="BGH21" s="63"/>
      <c r="BGI21" s="63"/>
      <c r="BGJ21" s="63"/>
      <c r="BGK21" s="63"/>
      <c r="BGL21" s="63"/>
      <c r="BGM21" s="63"/>
      <c r="BGN21" s="63"/>
      <c r="BGO21" s="63"/>
      <c r="BGP21" s="63"/>
      <c r="BGQ21" s="63"/>
      <c r="BGR21" s="63"/>
      <c r="BGS21" s="63"/>
      <c r="BGT21" s="63"/>
      <c r="BGU21" s="63"/>
      <c r="BGV21" s="63"/>
      <c r="BGW21" s="63"/>
      <c r="BGX21" s="63"/>
      <c r="BGY21" s="63"/>
      <c r="BGZ21" s="63"/>
      <c r="BHA21" s="63"/>
      <c r="BHB21" s="63"/>
      <c r="BHC21" s="63"/>
      <c r="BHD21" s="63"/>
      <c r="BHE21" s="63"/>
      <c r="BHF21" s="63"/>
      <c r="BHG21" s="63"/>
      <c r="BHH21" s="63"/>
      <c r="BHI21" s="63"/>
      <c r="BHJ21" s="63"/>
      <c r="BHK21" s="63"/>
      <c r="BHL21" s="63"/>
      <c r="BHM21" s="63"/>
      <c r="BHN21" s="63"/>
      <c r="BHO21" s="63"/>
      <c r="BHP21" s="63"/>
      <c r="BHQ21" s="63"/>
      <c r="BHR21" s="63"/>
      <c r="BHS21" s="63"/>
      <c r="BHT21" s="63"/>
      <c r="BHU21" s="63"/>
      <c r="BHV21" s="63"/>
      <c r="BHW21" s="63"/>
      <c r="BHX21" s="63"/>
      <c r="BHY21" s="63"/>
      <c r="BHZ21" s="63"/>
      <c r="BIA21" s="63"/>
      <c r="BIB21" s="63"/>
      <c r="BIC21" s="63"/>
      <c r="BID21" s="63"/>
      <c r="BIE21" s="63"/>
      <c r="BIF21" s="63"/>
      <c r="BIG21" s="63"/>
      <c r="BIH21" s="63"/>
      <c r="BII21" s="63"/>
      <c r="BIJ21" s="63"/>
      <c r="BIK21" s="63"/>
      <c r="BIL21" s="63"/>
      <c r="BIM21" s="63"/>
      <c r="BIN21" s="63"/>
      <c r="BIO21" s="63"/>
      <c r="BIP21" s="63"/>
      <c r="BIQ21" s="63"/>
      <c r="BIR21" s="63"/>
      <c r="BIS21" s="63"/>
      <c r="BIT21" s="63"/>
      <c r="BIU21" s="63"/>
      <c r="BIV21" s="63"/>
      <c r="BIW21" s="63"/>
      <c r="BIX21" s="63"/>
      <c r="BIY21" s="63"/>
      <c r="BIZ21" s="63"/>
      <c r="BJA21" s="63"/>
      <c r="BJB21" s="63"/>
      <c r="BJC21" s="63"/>
      <c r="BJD21" s="63"/>
      <c r="BJE21" s="63"/>
      <c r="BJF21" s="63"/>
      <c r="BJG21" s="63"/>
      <c r="BJH21" s="63"/>
      <c r="BJI21" s="63"/>
      <c r="BJJ21" s="63"/>
      <c r="BJK21" s="63"/>
      <c r="BJL21" s="63"/>
      <c r="BJM21" s="63"/>
      <c r="BJN21" s="63"/>
      <c r="BJO21" s="63"/>
      <c r="BJP21" s="63"/>
      <c r="BJQ21" s="63"/>
      <c r="BJR21" s="63"/>
      <c r="BJS21" s="63"/>
      <c r="BJT21" s="63"/>
      <c r="BJU21" s="63"/>
      <c r="BJV21" s="63"/>
      <c r="BJW21" s="63"/>
      <c r="BJX21" s="63"/>
      <c r="BJY21" s="63"/>
      <c r="BJZ21" s="63"/>
      <c r="BKA21" s="63"/>
      <c r="BKB21" s="63"/>
      <c r="BKC21" s="63"/>
      <c r="BKD21" s="63"/>
      <c r="BKE21" s="63"/>
      <c r="BKF21" s="63"/>
      <c r="BKG21" s="63"/>
      <c r="BKH21" s="63"/>
      <c r="BKI21" s="63"/>
      <c r="BKJ21" s="63"/>
      <c r="BKK21" s="63"/>
      <c r="BKL21" s="63"/>
      <c r="BKM21" s="63"/>
      <c r="BKN21" s="63"/>
      <c r="BKO21" s="63"/>
      <c r="BKP21" s="63"/>
      <c r="BKQ21" s="63"/>
      <c r="BKR21" s="63"/>
      <c r="BKS21" s="63"/>
      <c r="BKT21" s="63"/>
      <c r="BKU21" s="63"/>
      <c r="BKV21" s="63"/>
      <c r="BKW21" s="63"/>
      <c r="BKX21" s="63"/>
      <c r="BKY21" s="63"/>
      <c r="BKZ21" s="63"/>
      <c r="BLA21" s="63"/>
      <c r="BLB21" s="63"/>
      <c r="BLC21" s="63"/>
      <c r="BLD21" s="63"/>
      <c r="BLE21" s="63"/>
      <c r="BLF21" s="63"/>
      <c r="BLG21" s="63"/>
      <c r="BLH21" s="63"/>
      <c r="BLI21" s="63"/>
      <c r="BLJ21" s="63"/>
      <c r="BLK21" s="63"/>
      <c r="BLL21" s="63"/>
      <c r="BLM21" s="63"/>
    </row>
    <row r="22" spans="1:1677" s="1" customFormat="1" ht="15" hidden="1" customHeight="1" x14ac:dyDescent="0.25">
      <c r="A22" s="255" t="s">
        <v>45</v>
      </c>
      <c r="B22" s="256" t="s">
        <v>65</v>
      </c>
      <c r="C22" s="257" t="s">
        <v>1733</v>
      </c>
      <c r="D22" s="258" t="s">
        <v>1734</v>
      </c>
      <c r="E22" s="258" t="s">
        <v>1793</v>
      </c>
      <c r="F22" s="257" t="s">
        <v>172</v>
      </c>
      <c r="G22" s="259">
        <v>25</v>
      </c>
      <c r="H22" s="260">
        <v>1.5</v>
      </c>
      <c r="I22" s="261">
        <v>44784</v>
      </c>
      <c r="J22" s="261">
        <v>44785</v>
      </c>
      <c r="K22" s="261">
        <v>44786</v>
      </c>
      <c r="L22" s="262" t="s">
        <v>1732</v>
      </c>
      <c r="M22" s="263">
        <v>44797</v>
      </c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63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63"/>
      <c r="IG22" s="63"/>
      <c r="IH22" s="63"/>
      <c r="II22" s="63"/>
      <c r="IJ22" s="63"/>
      <c r="IK22" s="63"/>
      <c r="IL22" s="63"/>
      <c r="IM22" s="63"/>
      <c r="IN22" s="63"/>
      <c r="IO22" s="63"/>
      <c r="IP22" s="63"/>
      <c r="IQ22" s="63"/>
      <c r="IR22" s="63"/>
      <c r="IS22" s="63"/>
      <c r="IT22" s="63"/>
      <c r="IU22" s="63"/>
      <c r="IV22" s="63"/>
      <c r="IW22" s="63"/>
      <c r="IX22" s="63"/>
      <c r="IY22" s="63"/>
      <c r="IZ22" s="63"/>
      <c r="JA22" s="63"/>
      <c r="JB22" s="63"/>
      <c r="JC22" s="63"/>
      <c r="JD22" s="63"/>
      <c r="JE22" s="63"/>
      <c r="JF22" s="63"/>
      <c r="JG22" s="63"/>
      <c r="JH22" s="63"/>
      <c r="JI22" s="63"/>
      <c r="JJ22" s="63"/>
      <c r="JK22" s="63"/>
      <c r="JL22" s="63"/>
      <c r="JM22" s="63"/>
      <c r="JN22" s="63"/>
      <c r="JO22" s="63"/>
      <c r="JP22" s="63"/>
      <c r="JQ22" s="63"/>
      <c r="JR22" s="63"/>
      <c r="JS22" s="63"/>
      <c r="JT22" s="63"/>
      <c r="JU22" s="63"/>
      <c r="JV22" s="63"/>
      <c r="JW22" s="63"/>
      <c r="JX22" s="63"/>
      <c r="JY22" s="63"/>
      <c r="JZ22" s="63"/>
      <c r="KA22" s="63"/>
      <c r="KB22" s="63"/>
      <c r="KC22" s="63"/>
      <c r="KD22" s="63"/>
      <c r="KE22" s="63"/>
      <c r="KF22" s="63"/>
      <c r="KG22" s="63"/>
      <c r="KH22" s="63"/>
      <c r="KI22" s="63"/>
      <c r="KJ22" s="63"/>
      <c r="KK22" s="63"/>
      <c r="KL22" s="63"/>
      <c r="KM22" s="63"/>
      <c r="KN22" s="63"/>
      <c r="KO22" s="63"/>
      <c r="KP22" s="63"/>
      <c r="KQ22" s="63"/>
      <c r="KR22" s="63"/>
      <c r="KS22" s="63"/>
      <c r="KT22" s="63"/>
      <c r="KU22" s="63"/>
      <c r="KV22" s="63"/>
      <c r="KW22" s="63"/>
      <c r="KX22" s="63"/>
      <c r="KY22" s="63"/>
      <c r="KZ22" s="63"/>
      <c r="LA22" s="63"/>
      <c r="LB22" s="63"/>
      <c r="LC22" s="63"/>
      <c r="LD22" s="63"/>
      <c r="LE22" s="63"/>
      <c r="LF22" s="63"/>
      <c r="LG22" s="63"/>
      <c r="LH22" s="63"/>
      <c r="LI22" s="63"/>
      <c r="LJ22" s="63"/>
      <c r="LK22" s="63"/>
      <c r="LL22" s="63"/>
      <c r="LM22" s="63"/>
      <c r="LN22" s="63"/>
      <c r="LO22" s="63"/>
      <c r="LP22" s="63"/>
      <c r="LQ22" s="63"/>
      <c r="LR22" s="63"/>
      <c r="LS22" s="63"/>
      <c r="LT22" s="63"/>
      <c r="LU22" s="63"/>
      <c r="LV22" s="63"/>
      <c r="LW22" s="63"/>
      <c r="LX22" s="63"/>
      <c r="LY22" s="63"/>
      <c r="LZ22" s="63"/>
      <c r="MA22" s="63"/>
      <c r="MB22" s="63"/>
      <c r="MC22" s="63"/>
      <c r="MD22" s="63"/>
      <c r="ME22" s="63"/>
      <c r="MF22" s="63"/>
      <c r="MG22" s="63"/>
      <c r="MH22" s="63"/>
      <c r="MI22" s="63"/>
      <c r="MJ22" s="63"/>
      <c r="MK22" s="63"/>
      <c r="ML22" s="63"/>
      <c r="MM22" s="63"/>
      <c r="MN22" s="63"/>
      <c r="MO22" s="63"/>
      <c r="MP22" s="63"/>
      <c r="MQ22" s="63"/>
      <c r="MR22" s="63"/>
      <c r="MS22" s="63"/>
      <c r="MT22" s="63"/>
      <c r="MU22" s="63"/>
      <c r="MV22" s="63"/>
      <c r="MW22" s="63"/>
      <c r="MX22" s="63"/>
      <c r="MY22" s="63"/>
      <c r="MZ22" s="63"/>
      <c r="NA22" s="63"/>
      <c r="NB22" s="63"/>
      <c r="NC22" s="63"/>
      <c r="ND22" s="63"/>
      <c r="NE22" s="63"/>
      <c r="NF22" s="63"/>
      <c r="NG22" s="63"/>
      <c r="NH22" s="63"/>
      <c r="NI22" s="63"/>
      <c r="NJ22" s="63"/>
      <c r="NK22" s="63"/>
      <c r="NL22" s="63"/>
      <c r="NM22" s="63"/>
      <c r="NN22" s="63"/>
      <c r="NO22" s="63"/>
      <c r="NP22" s="63"/>
      <c r="NQ22" s="63"/>
      <c r="NR22" s="63"/>
      <c r="NS22" s="63"/>
      <c r="NT22" s="63"/>
      <c r="NU22" s="63"/>
      <c r="NV22" s="63"/>
      <c r="NW22" s="63"/>
      <c r="NX22" s="63"/>
      <c r="NY22" s="63"/>
      <c r="NZ22" s="63"/>
      <c r="OA22" s="63"/>
      <c r="OB22" s="63"/>
      <c r="OC22" s="63"/>
      <c r="OD22" s="63"/>
      <c r="OE22" s="63"/>
      <c r="OF22" s="63"/>
      <c r="OG22" s="63"/>
      <c r="OH22" s="63"/>
      <c r="OI22" s="63"/>
      <c r="OJ22" s="63"/>
      <c r="OK22" s="63"/>
      <c r="OL22" s="63"/>
      <c r="OM22" s="63"/>
      <c r="ON22" s="63"/>
      <c r="OO22" s="63"/>
      <c r="OP22" s="63"/>
      <c r="OQ22" s="63"/>
      <c r="OR22" s="63"/>
      <c r="OS22" s="63"/>
      <c r="OT22" s="63"/>
      <c r="OU22" s="63"/>
      <c r="OV22" s="63"/>
      <c r="OW22" s="63"/>
      <c r="OX22" s="63"/>
      <c r="OY22" s="63"/>
      <c r="OZ22" s="63"/>
      <c r="PA22" s="63"/>
      <c r="PB22" s="63"/>
      <c r="PC22" s="63"/>
      <c r="PD22" s="63"/>
      <c r="PE22" s="63"/>
      <c r="PF22" s="63"/>
      <c r="PG22" s="63"/>
      <c r="PH22" s="63"/>
      <c r="PI22" s="63"/>
      <c r="PJ22" s="63"/>
      <c r="PK22" s="63"/>
      <c r="PL22" s="63"/>
      <c r="PM22" s="63"/>
      <c r="PN22" s="63"/>
      <c r="PO22" s="63"/>
      <c r="PP22" s="63"/>
      <c r="PQ22" s="63"/>
      <c r="PR22" s="63"/>
      <c r="PS22" s="63"/>
      <c r="PT22" s="63"/>
      <c r="PU22" s="63"/>
      <c r="PV22" s="63"/>
      <c r="PW22" s="63"/>
      <c r="PX22" s="63"/>
      <c r="PY22" s="63"/>
      <c r="PZ22" s="63"/>
      <c r="QA22" s="63"/>
      <c r="QB22" s="63"/>
      <c r="QC22" s="63"/>
      <c r="QD22" s="63"/>
      <c r="QE22" s="63"/>
      <c r="QF22" s="63"/>
      <c r="QG22" s="63"/>
      <c r="QH22" s="63"/>
      <c r="QI22" s="63"/>
      <c r="QJ22" s="63"/>
      <c r="QK22" s="63"/>
      <c r="QL22" s="63"/>
      <c r="QM22" s="63"/>
      <c r="QN22" s="63"/>
      <c r="QO22" s="63"/>
      <c r="QP22" s="63"/>
      <c r="QQ22" s="63"/>
      <c r="QR22" s="63"/>
      <c r="QS22" s="63"/>
      <c r="QT22" s="63"/>
      <c r="QU22" s="63"/>
      <c r="QV22" s="63"/>
      <c r="QW22" s="63"/>
      <c r="QX22" s="63"/>
      <c r="QY22" s="63"/>
      <c r="QZ22" s="63"/>
      <c r="RA22" s="63"/>
      <c r="RB22" s="63"/>
      <c r="RC22" s="63"/>
      <c r="RD22" s="63"/>
      <c r="RE22" s="63"/>
      <c r="RF22" s="63"/>
      <c r="RG22" s="63"/>
      <c r="RH22" s="63"/>
      <c r="RI22" s="63"/>
      <c r="RJ22" s="63"/>
      <c r="RK22" s="63"/>
      <c r="RL22" s="63"/>
      <c r="RM22" s="63"/>
      <c r="RN22" s="63"/>
      <c r="RO22" s="63"/>
      <c r="RP22" s="63"/>
      <c r="RQ22" s="63"/>
      <c r="RR22" s="63"/>
      <c r="RS22" s="63"/>
      <c r="RT22" s="63"/>
      <c r="RU22" s="63"/>
      <c r="RV22" s="63"/>
      <c r="RW22" s="63"/>
      <c r="RX22" s="63"/>
      <c r="RY22" s="63"/>
      <c r="RZ22" s="63"/>
      <c r="SA22" s="63"/>
      <c r="SB22" s="63"/>
      <c r="SC22" s="63"/>
      <c r="SD22" s="63"/>
      <c r="SE22" s="63"/>
      <c r="SF22" s="63"/>
      <c r="SG22" s="63"/>
      <c r="SH22" s="63"/>
      <c r="SI22" s="63"/>
      <c r="SJ22" s="63"/>
      <c r="SK22" s="63"/>
      <c r="SL22" s="63"/>
      <c r="SM22" s="63"/>
      <c r="SN22" s="63"/>
      <c r="SO22" s="63"/>
      <c r="SP22" s="63"/>
      <c r="SQ22" s="63"/>
      <c r="SR22" s="63"/>
      <c r="SS22" s="63"/>
      <c r="ST22" s="63"/>
      <c r="SU22" s="63"/>
      <c r="SV22" s="63"/>
      <c r="SW22" s="63"/>
      <c r="SX22" s="63"/>
      <c r="SY22" s="63"/>
      <c r="SZ22" s="63"/>
      <c r="TA22" s="63"/>
      <c r="TB22" s="63"/>
      <c r="TC22" s="63"/>
      <c r="TD22" s="63"/>
      <c r="TE22" s="63"/>
      <c r="TF22" s="63"/>
      <c r="TG22" s="63"/>
      <c r="TH22" s="63"/>
      <c r="TI22" s="63"/>
      <c r="TJ22" s="63"/>
      <c r="TK22" s="63"/>
      <c r="TL22" s="63"/>
      <c r="TM22" s="63"/>
      <c r="TN22" s="63"/>
      <c r="TO22" s="63"/>
      <c r="TP22" s="63"/>
      <c r="TQ22" s="63"/>
      <c r="TR22" s="63"/>
      <c r="TS22" s="63"/>
      <c r="TT22" s="63"/>
      <c r="TU22" s="63"/>
      <c r="TV22" s="63"/>
      <c r="TW22" s="63"/>
      <c r="TX22" s="63"/>
      <c r="TY22" s="63"/>
      <c r="TZ22" s="63"/>
      <c r="UA22" s="63"/>
      <c r="UB22" s="63"/>
      <c r="UC22" s="63"/>
      <c r="UD22" s="63"/>
      <c r="UE22" s="63"/>
      <c r="UF22" s="63"/>
      <c r="UG22" s="63"/>
      <c r="UH22" s="63"/>
      <c r="UI22" s="63"/>
      <c r="UJ22" s="63"/>
      <c r="UK22" s="63"/>
      <c r="UL22" s="63"/>
      <c r="UM22" s="63"/>
      <c r="UN22" s="63"/>
      <c r="UO22" s="63"/>
      <c r="UP22" s="63"/>
      <c r="UQ22" s="63"/>
      <c r="UR22" s="63"/>
      <c r="US22" s="63"/>
      <c r="UT22" s="63"/>
      <c r="UU22" s="63"/>
      <c r="UV22" s="63"/>
      <c r="UW22" s="63"/>
      <c r="UX22" s="63"/>
      <c r="UY22" s="63"/>
      <c r="UZ22" s="63"/>
      <c r="VA22" s="63"/>
      <c r="VB22" s="63"/>
      <c r="VC22" s="63"/>
      <c r="VD22" s="63"/>
      <c r="VE22" s="63"/>
      <c r="VF22" s="63"/>
      <c r="VG22" s="63"/>
      <c r="VH22" s="63"/>
      <c r="VI22" s="63"/>
      <c r="VJ22" s="63"/>
      <c r="VK22" s="63"/>
      <c r="VL22" s="63"/>
      <c r="VM22" s="63"/>
      <c r="VN22" s="63"/>
      <c r="VO22" s="63"/>
      <c r="VP22" s="63"/>
      <c r="VQ22" s="63"/>
      <c r="VR22" s="63"/>
      <c r="VS22" s="63"/>
      <c r="VT22" s="63"/>
      <c r="VU22" s="63"/>
      <c r="VV22" s="63"/>
      <c r="VW22" s="63"/>
      <c r="VX22" s="63"/>
      <c r="VY22" s="63"/>
      <c r="VZ22" s="63"/>
      <c r="WA22" s="63"/>
      <c r="WB22" s="63"/>
      <c r="WC22" s="63"/>
      <c r="WD22" s="63"/>
      <c r="WE22" s="63"/>
      <c r="WF22" s="63"/>
      <c r="WG22" s="63"/>
      <c r="WH22" s="63"/>
      <c r="WI22" s="63"/>
      <c r="WJ22" s="63"/>
      <c r="WK22" s="63"/>
      <c r="WL22" s="63"/>
      <c r="WM22" s="63"/>
      <c r="WN22" s="63"/>
      <c r="WO22" s="63"/>
      <c r="WP22" s="63"/>
      <c r="WQ22" s="63"/>
      <c r="WR22" s="63"/>
      <c r="WS22" s="63"/>
      <c r="WT22" s="63"/>
      <c r="WU22" s="63"/>
      <c r="WV22" s="63"/>
      <c r="WW22" s="63"/>
      <c r="WX22" s="63"/>
      <c r="WY22" s="63"/>
      <c r="WZ22" s="63"/>
      <c r="XA22" s="63"/>
      <c r="XB22" s="63"/>
      <c r="XC22" s="63"/>
      <c r="XD22" s="63"/>
      <c r="XE22" s="63"/>
      <c r="XF22" s="63"/>
      <c r="XG22" s="63"/>
      <c r="XH22" s="63"/>
      <c r="XI22" s="63"/>
      <c r="XJ22" s="63"/>
      <c r="XK22" s="63"/>
      <c r="XL22" s="63"/>
      <c r="XM22" s="63"/>
      <c r="XN22" s="63"/>
      <c r="XO22" s="63"/>
      <c r="XP22" s="63"/>
      <c r="XQ22" s="63"/>
      <c r="XR22" s="63"/>
      <c r="XS22" s="63"/>
      <c r="XT22" s="63"/>
      <c r="XU22" s="63"/>
      <c r="XV22" s="63"/>
      <c r="XW22" s="63"/>
      <c r="XX22" s="63"/>
      <c r="XY22" s="63"/>
      <c r="XZ22" s="63"/>
      <c r="YA22" s="63"/>
      <c r="YB22" s="63"/>
      <c r="YC22" s="63"/>
      <c r="YD22" s="63"/>
      <c r="YE22" s="63"/>
      <c r="YF22" s="63"/>
      <c r="YG22" s="63"/>
      <c r="YH22" s="63"/>
      <c r="YI22" s="63"/>
      <c r="YJ22" s="63"/>
      <c r="YK22" s="63"/>
      <c r="YL22" s="63"/>
      <c r="YM22" s="63"/>
      <c r="YN22" s="63"/>
      <c r="YO22" s="63"/>
      <c r="YP22" s="63"/>
      <c r="YQ22" s="63"/>
      <c r="YR22" s="63"/>
      <c r="YS22" s="63"/>
      <c r="YT22" s="63"/>
      <c r="YU22" s="63"/>
      <c r="YV22" s="63"/>
      <c r="YW22" s="63"/>
      <c r="YX22" s="63"/>
      <c r="YY22" s="63"/>
      <c r="YZ22" s="63"/>
      <c r="ZA22" s="63"/>
      <c r="ZB22" s="63"/>
      <c r="ZC22" s="63"/>
      <c r="ZD22" s="63"/>
      <c r="ZE22" s="63"/>
      <c r="ZF22" s="63"/>
      <c r="ZG22" s="63"/>
      <c r="ZH22" s="63"/>
      <c r="ZI22" s="63"/>
      <c r="ZJ22" s="63"/>
      <c r="ZK22" s="63"/>
      <c r="ZL22" s="63"/>
      <c r="ZM22" s="63"/>
      <c r="ZN22" s="63"/>
      <c r="ZO22" s="63"/>
      <c r="ZP22" s="63"/>
      <c r="ZQ22" s="63"/>
      <c r="ZR22" s="63"/>
      <c r="ZS22" s="63"/>
      <c r="ZT22" s="63"/>
      <c r="ZU22" s="63"/>
      <c r="ZV22" s="63"/>
      <c r="ZW22" s="63"/>
      <c r="ZX22" s="63"/>
      <c r="ZY22" s="63"/>
      <c r="ZZ22" s="63"/>
      <c r="AAA22" s="63"/>
      <c r="AAB22" s="63"/>
      <c r="AAC22" s="63"/>
      <c r="AAD22" s="63"/>
      <c r="AAE22" s="63"/>
      <c r="AAF22" s="63"/>
      <c r="AAG22" s="63"/>
      <c r="AAH22" s="63"/>
      <c r="AAI22" s="63"/>
      <c r="AAJ22" s="63"/>
      <c r="AAK22" s="63"/>
      <c r="AAL22" s="63"/>
      <c r="AAM22" s="63"/>
      <c r="AAN22" s="63"/>
      <c r="AAO22" s="63"/>
      <c r="AAP22" s="63"/>
      <c r="AAQ22" s="63"/>
      <c r="AAR22" s="63"/>
      <c r="AAS22" s="63"/>
      <c r="AAT22" s="63"/>
      <c r="AAU22" s="63"/>
      <c r="AAV22" s="63"/>
      <c r="AAW22" s="63"/>
      <c r="AAX22" s="63"/>
      <c r="AAY22" s="63"/>
      <c r="AAZ22" s="63"/>
      <c r="ABA22" s="63"/>
      <c r="ABB22" s="63"/>
      <c r="ABC22" s="63"/>
      <c r="ABD22" s="63"/>
      <c r="ABE22" s="63"/>
      <c r="ABF22" s="63"/>
      <c r="ABG22" s="63"/>
      <c r="ABH22" s="63"/>
      <c r="ABI22" s="63"/>
      <c r="ABJ22" s="63"/>
      <c r="ABK22" s="63"/>
      <c r="ABL22" s="63"/>
      <c r="ABM22" s="63"/>
      <c r="ABN22" s="63"/>
      <c r="ABO22" s="63"/>
      <c r="ABP22" s="63"/>
      <c r="ABQ22" s="63"/>
      <c r="ABR22" s="63"/>
      <c r="ABS22" s="63"/>
      <c r="ABT22" s="63"/>
      <c r="ABU22" s="63"/>
      <c r="ABV22" s="63"/>
      <c r="ABW22" s="63"/>
      <c r="ABX22" s="63"/>
      <c r="ABY22" s="63"/>
      <c r="ABZ22" s="63"/>
      <c r="ACA22" s="63"/>
      <c r="ACB22" s="63"/>
      <c r="ACC22" s="63"/>
      <c r="ACD22" s="63"/>
      <c r="ACE22" s="63"/>
      <c r="ACF22" s="63"/>
      <c r="ACG22" s="63"/>
      <c r="ACH22" s="63"/>
      <c r="ACI22" s="63"/>
      <c r="ACJ22" s="63"/>
      <c r="ACK22" s="63"/>
      <c r="ACL22" s="63"/>
      <c r="ACM22" s="63"/>
      <c r="ACN22" s="63"/>
      <c r="ACO22" s="63"/>
      <c r="ACP22" s="63"/>
      <c r="ACQ22" s="63"/>
      <c r="ACR22" s="63"/>
      <c r="ACS22" s="63"/>
      <c r="ACT22" s="63"/>
      <c r="ACU22" s="63"/>
      <c r="ACV22" s="63"/>
      <c r="ACW22" s="63"/>
      <c r="ACX22" s="63"/>
      <c r="ACY22" s="63"/>
      <c r="ACZ22" s="63"/>
      <c r="ADA22" s="63"/>
      <c r="ADB22" s="63"/>
      <c r="ADC22" s="63"/>
      <c r="ADD22" s="63"/>
      <c r="ADE22" s="63"/>
      <c r="ADF22" s="63"/>
      <c r="ADG22" s="63"/>
      <c r="ADH22" s="63"/>
      <c r="ADI22" s="63"/>
      <c r="ADJ22" s="63"/>
      <c r="ADK22" s="63"/>
      <c r="ADL22" s="63"/>
      <c r="ADM22" s="63"/>
      <c r="ADN22" s="63"/>
      <c r="ADO22" s="63"/>
      <c r="ADP22" s="63"/>
      <c r="ADQ22" s="63"/>
      <c r="ADR22" s="63"/>
      <c r="ADS22" s="63"/>
      <c r="ADT22" s="63"/>
      <c r="ADU22" s="63"/>
      <c r="ADV22" s="63"/>
      <c r="ADW22" s="63"/>
      <c r="ADX22" s="63"/>
      <c r="ADY22" s="63"/>
      <c r="ADZ22" s="63"/>
      <c r="AEA22" s="63"/>
      <c r="AEB22" s="63"/>
      <c r="AEC22" s="63"/>
      <c r="AED22" s="63"/>
      <c r="AEE22" s="63"/>
      <c r="AEF22" s="63"/>
      <c r="AEG22" s="63"/>
      <c r="AEH22" s="63"/>
      <c r="AEI22" s="63"/>
      <c r="AEJ22" s="63"/>
      <c r="AEK22" s="63"/>
      <c r="AEL22" s="63"/>
      <c r="AEM22" s="63"/>
      <c r="AEN22" s="63"/>
      <c r="AEO22" s="63"/>
      <c r="AEP22" s="63"/>
      <c r="AEQ22" s="63"/>
      <c r="AER22" s="63"/>
      <c r="AES22" s="63"/>
      <c r="AET22" s="63"/>
      <c r="AEU22" s="63"/>
      <c r="AEV22" s="63"/>
      <c r="AEW22" s="63"/>
      <c r="AEX22" s="63"/>
      <c r="AEY22" s="63"/>
      <c r="AEZ22" s="63"/>
      <c r="AFA22" s="63"/>
      <c r="AFB22" s="63"/>
      <c r="AFC22" s="63"/>
      <c r="AFD22" s="63"/>
      <c r="AFE22" s="63"/>
      <c r="AFF22" s="63"/>
      <c r="AFG22" s="63"/>
      <c r="AFH22" s="63"/>
      <c r="AFI22" s="63"/>
      <c r="AFJ22" s="63"/>
      <c r="AFK22" s="63"/>
      <c r="AFL22" s="63"/>
      <c r="AFM22" s="63"/>
      <c r="AFN22" s="63"/>
      <c r="AFO22" s="63"/>
      <c r="AFP22" s="63"/>
      <c r="AFQ22" s="63"/>
      <c r="AFR22" s="63"/>
      <c r="AFS22" s="63"/>
      <c r="AFT22" s="63"/>
      <c r="AFU22" s="63"/>
      <c r="AFV22" s="63"/>
      <c r="AFW22" s="63"/>
      <c r="AFX22" s="63"/>
      <c r="AFY22" s="63"/>
      <c r="AFZ22" s="63"/>
      <c r="AGA22" s="63"/>
      <c r="AGB22" s="63"/>
      <c r="AGC22" s="63"/>
      <c r="AGD22" s="63"/>
      <c r="AGE22" s="63"/>
      <c r="AGF22" s="63"/>
      <c r="AGG22" s="63"/>
      <c r="AGH22" s="63"/>
      <c r="AGI22" s="63"/>
      <c r="AGJ22" s="63"/>
      <c r="AGK22" s="63"/>
      <c r="AGL22" s="63"/>
      <c r="AGM22" s="63"/>
      <c r="AGN22" s="63"/>
      <c r="AGO22" s="63"/>
      <c r="AGP22" s="63"/>
      <c r="AGQ22" s="63"/>
      <c r="AGR22" s="63"/>
      <c r="AGS22" s="63"/>
      <c r="AGT22" s="63"/>
      <c r="AGU22" s="63"/>
      <c r="AGV22" s="63"/>
      <c r="AGW22" s="63"/>
      <c r="AGX22" s="63"/>
      <c r="AGY22" s="63"/>
      <c r="AGZ22" s="63"/>
      <c r="AHA22" s="63"/>
      <c r="AHB22" s="63"/>
      <c r="AHC22" s="63"/>
      <c r="AHD22" s="63"/>
      <c r="AHE22" s="63"/>
      <c r="AHF22" s="63"/>
      <c r="AHG22" s="63"/>
      <c r="AHH22" s="63"/>
      <c r="AHI22" s="63"/>
      <c r="AHJ22" s="63"/>
      <c r="AHK22" s="63"/>
      <c r="AHL22" s="63"/>
      <c r="AHM22" s="63"/>
      <c r="AHN22" s="63"/>
      <c r="AHO22" s="63"/>
      <c r="AHP22" s="63"/>
      <c r="AHQ22" s="63"/>
      <c r="AHR22" s="63"/>
      <c r="AHS22" s="63"/>
      <c r="AHT22" s="63"/>
      <c r="AHU22" s="63"/>
      <c r="AHV22" s="63"/>
      <c r="AHW22" s="63"/>
      <c r="AHX22" s="63"/>
      <c r="AHY22" s="63"/>
      <c r="AHZ22" s="63"/>
      <c r="AIA22" s="63"/>
      <c r="AIB22" s="63"/>
      <c r="AIC22" s="63"/>
      <c r="AID22" s="63"/>
      <c r="AIE22" s="63"/>
      <c r="AIF22" s="63"/>
      <c r="AIG22" s="63"/>
      <c r="AIH22" s="63"/>
      <c r="AII22" s="63"/>
      <c r="AIJ22" s="63"/>
      <c r="AIK22" s="63"/>
      <c r="AIL22" s="63"/>
      <c r="AIM22" s="63"/>
      <c r="AIN22" s="63"/>
      <c r="AIO22" s="63"/>
      <c r="AIP22" s="63"/>
      <c r="AIQ22" s="63"/>
      <c r="AIR22" s="63"/>
      <c r="AIS22" s="63"/>
      <c r="AIT22" s="63"/>
      <c r="AIU22" s="63"/>
      <c r="AIV22" s="63"/>
      <c r="AIW22" s="63"/>
      <c r="AIX22" s="63"/>
      <c r="AIY22" s="63"/>
      <c r="AIZ22" s="63"/>
      <c r="AJA22" s="63"/>
      <c r="AJB22" s="63"/>
      <c r="AJC22" s="63"/>
      <c r="AJD22" s="63"/>
      <c r="AJE22" s="63"/>
      <c r="AJF22" s="63"/>
      <c r="AJG22" s="63"/>
      <c r="AJH22" s="63"/>
      <c r="AJI22" s="63"/>
      <c r="AJJ22" s="63"/>
      <c r="AJK22" s="63"/>
      <c r="AJL22" s="63"/>
      <c r="AJM22" s="63"/>
      <c r="AJN22" s="63"/>
      <c r="AJO22" s="63"/>
      <c r="AJP22" s="63"/>
      <c r="AJQ22" s="63"/>
      <c r="AJR22" s="63"/>
      <c r="AJS22" s="63"/>
      <c r="AJT22" s="63"/>
      <c r="AJU22" s="63"/>
      <c r="AJV22" s="63"/>
      <c r="AJW22" s="63"/>
      <c r="AJX22" s="63"/>
      <c r="AJY22" s="63"/>
      <c r="AJZ22" s="63"/>
      <c r="AKA22" s="63"/>
      <c r="AKB22" s="63"/>
      <c r="AKC22" s="63"/>
      <c r="AKD22" s="63"/>
      <c r="AKE22" s="63"/>
      <c r="AKF22" s="63"/>
      <c r="AKG22" s="63"/>
      <c r="AKH22" s="63"/>
      <c r="AKI22" s="63"/>
      <c r="AKJ22" s="63"/>
      <c r="AKK22" s="63"/>
      <c r="AKL22" s="63"/>
      <c r="AKM22" s="63"/>
      <c r="AKN22" s="63"/>
      <c r="AKO22" s="63"/>
      <c r="AKP22" s="63"/>
      <c r="AKQ22" s="63"/>
      <c r="AKR22" s="63"/>
      <c r="AKS22" s="63"/>
      <c r="AKT22" s="63"/>
      <c r="AKU22" s="63"/>
      <c r="AKV22" s="63"/>
      <c r="AKW22" s="63"/>
      <c r="AKX22" s="63"/>
      <c r="AKY22" s="63"/>
      <c r="AKZ22" s="63"/>
      <c r="ALA22" s="63"/>
      <c r="ALB22" s="63"/>
      <c r="ALC22" s="63"/>
      <c r="ALD22" s="63"/>
      <c r="ALE22" s="63"/>
      <c r="ALF22" s="63"/>
      <c r="ALG22" s="63"/>
      <c r="ALH22" s="63"/>
      <c r="ALI22" s="63"/>
      <c r="ALJ22" s="63"/>
      <c r="ALK22" s="63"/>
      <c r="ALL22" s="63"/>
      <c r="ALM22" s="63"/>
      <c r="ALN22" s="63"/>
      <c r="ALO22" s="63"/>
      <c r="ALP22" s="63"/>
      <c r="ALQ22" s="63"/>
      <c r="ALR22" s="63"/>
      <c r="ALS22" s="63"/>
      <c r="ALT22" s="63"/>
      <c r="ALU22" s="63"/>
      <c r="ALV22" s="63"/>
      <c r="ALW22" s="63"/>
      <c r="ALX22" s="63"/>
      <c r="ALY22" s="63"/>
      <c r="ALZ22" s="63"/>
      <c r="AMA22" s="63"/>
      <c r="AMB22" s="63"/>
      <c r="AMC22" s="63"/>
      <c r="AMD22" s="63"/>
      <c r="AME22" s="63"/>
      <c r="AMF22" s="63"/>
      <c r="AMG22" s="63"/>
      <c r="AMH22" s="63"/>
      <c r="AMI22" s="63"/>
      <c r="AMJ22" s="63"/>
      <c r="AMK22" s="63"/>
      <c r="AML22" s="63"/>
      <c r="AMM22" s="63"/>
      <c r="AMN22" s="63"/>
      <c r="AMO22" s="63"/>
      <c r="AMP22" s="63"/>
      <c r="AMQ22" s="63"/>
      <c r="AMR22" s="63"/>
      <c r="AMS22" s="63"/>
      <c r="AMT22" s="63"/>
      <c r="AMU22" s="63"/>
      <c r="AMV22" s="63"/>
      <c r="AMW22" s="63"/>
      <c r="AMX22" s="63"/>
      <c r="AMY22" s="63"/>
      <c r="AMZ22" s="63"/>
      <c r="ANA22" s="63"/>
      <c r="ANB22" s="63"/>
      <c r="ANC22" s="63"/>
      <c r="AND22" s="63"/>
      <c r="ANE22" s="63"/>
      <c r="ANF22" s="63"/>
      <c r="ANG22" s="63"/>
      <c r="ANH22" s="63"/>
      <c r="ANI22" s="63"/>
      <c r="ANJ22" s="63"/>
      <c r="ANK22" s="63"/>
      <c r="ANL22" s="63"/>
      <c r="ANM22" s="63"/>
      <c r="ANN22" s="63"/>
      <c r="ANO22" s="63"/>
      <c r="ANP22" s="63"/>
      <c r="ANQ22" s="63"/>
      <c r="ANR22" s="63"/>
      <c r="ANS22" s="63"/>
      <c r="ANT22" s="63"/>
      <c r="ANU22" s="63"/>
      <c r="ANV22" s="63"/>
      <c r="ANW22" s="63"/>
      <c r="ANX22" s="63"/>
      <c r="ANY22" s="63"/>
      <c r="ANZ22" s="63"/>
      <c r="AOA22" s="63"/>
      <c r="AOB22" s="63"/>
      <c r="AOC22" s="63"/>
      <c r="AOD22" s="63"/>
      <c r="AOE22" s="63"/>
      <c r="AOF22" s="63"/>
      <c r="AOG22" s="63"/>
      <c r="AOH22" s="63"/>
      <c r="AOI22" s="63"/>
      <c r="AOJ22" s="63"/>
      <c r="AOK22" s="63"/>
      <c r="AOL22" s="63"/>
      <c r="AOM22" s="63"/>
      <c r="AON22" s="63"/>
      <c r="AOO22" s="63"/>
      <c r="AOP22" s="63"/>
      <c r="AOQ22" s="63"/>
      <c r="AOR22" s="63"/>
      <c r="AOS22" s="63"/>
      <c r="AOT22" s="63"/>
      <c r="AOU22" s="63"/>
      <c r="AOV22" s="63"/>
      <c r="AOW22" s="63"/>
      <c r="AOX22" s="63"/>
      <c r="AOY22" s="63"/>
      <c r="AOZ22" s="63"/>
      <c r="APA22" s="63"/>
      <c r="APB22" s="63"/>
      <c r="APC22" s="63"/>
      <c r="APD22" s="63"/>
      <c r="APE22" s="63"/>
      <c r="APF22" s="63"/>
      <c r="APG22" s="63"/>
      <c r="APH22" s="63"/>
      <c r="API22" s="63"/>
      <c r="APJ22" s="63"/>
      <c r="APK22" s="63"/>
      <c r="APL22" s="63"/>
      <c r="APM22" s="63"/>
      <c r="APN22" s="63"/>
      <c r="APO22" s="63"/>
      <c r="APP22" s="63"/>
      <c r="APQ22" s="63"/>
      <c r="APR22" s="63"/>
      <c r="APS22" s="63"/>
      <c r="APT22" s="63"/>
      <c r="APU22" s="63"/>
      <c r="APV22" s="63"/>
      <c r="APW22" s="63"/>
      <c r="APX22" s="63"/>
      <c r="APY22" s="63"/>
      <c r="APZ22" s="63"/>
      <c r="AQA22" s="63"/>
      <c r="AQB22" s="63"/>
      <c r="AQC22" s="63"/>
      <c r="AQD22" s="63"/>
      <c r="AQE22" s="63"/>
      <c r="AQF22" s="63"/>
      <c r="AQG22" s="63"/>
      <c r="AQH22" s="63"/>
      <c r="AQI22" s="63"/>
      <c r="AQJ22" s="63"/>
      <c r="AQK22" s="63"/>
      <c r="AQL22" s="63"/>
      <c r="AQM22" s="63"/>
      <c r="AQN22" s="63"/>
      <c r="AQO22" s="63"/>
      <c r="AQP22" s="63"/>
      <c r="AQQ22" s="63"/>
      <c r="AQR22" s="63"/>
      <c r="AQS22" s="63"/>
      <c r="AQT22" s="63"/>
      <c r="AQU22" s="63"/>
      <c r="AQV22" s="63"/>
      <c r="AQW22" s="63"/>
      <c r="AQX22" s="63"/>
      <c r="AQY22" s="63"/>
      <c r="AQZ22" s="63"/>
      <c r="ARA22" s="63"/>
      <c r="ARB22" s="63"/>
      <c r="ARC22" s="63"/>
      <c r="ARD22" s="63"/>
      <c r="ARE22" s="63"/>
      <c r="ARF22" s="63"/>
      <c r="ARG22" s="63"/>
      <c r="ARH22" s="63"/>
      <c r="ARI22" s="63"/>
      <c r="ARJ22" s="63"/>
      <c r="ARK22" s="63"/>
      <c r="ARL22" s="63"/>
      <c r="ARM22" s="63"/>
      <c r="ARN22" s="63"/>
      <c r="ARO22" s="63"/>
      <c r="ARP22" s="63"/>
      <c r="ARQ22" s="63"/>
      <c r="ARR22" s="63"/>
      <c r="ARS22" s="63"/>
      <c r="ART22" s="63"/>
      <c r="ARU22" s="63"/>
      <c r="ARV22" s="63"/>
      <c r="ARW22" s="63"/>
      <c r="ARX22" s="63"/>
      <c r="ARY22" s="63"/>
      <c r="ARZ22" s="63"/>
      <c r="ASA22" s="63"/>
      <c r="ASB22" s="63"/>
      <c r="ASC22" s="63"/>
      <c r="ASD22" s="63"/>
      <c r="ASE22" s="63"/>
      <c r="ASF22" s="63"/>
      <c r="ASG22" s="63"/>
      <c r="ASH22" s="63"/>
      <c r="ASI22" s="63"/>
      <c r="ASJ22" s="63"/>
      <c r="ASK22" s="63"/>
      <c r="ASL22" s="63"/>
      <c r="ASM22" s="63"/>
      <c r="ASN22" s="63"/>
      <c r="ASO22" s="63"/>
      <c r="ASP22" s="63"/>
      <c r="ASQ22" s="63"/>
      <c r="ASR22" s="63"/>
      <c r="ASS22" s="63"/>
      <c r="AST22" s="63"/>
      <c r="ASU22" s="63"/>
      <c r="ASV22" s="63"/>
      <c r="ASW22" s="63"/>
      <c r="ASX22" s="63"/>
      <c r="ASY22" s="63"/>
      <c r="ASZ22" s="63"/>
      <c r="ATA22" s="63"/>
      <c r="ATB22" s="63"/>
      <c r="ATC22" s="63"/>
      <c r="ATD22" s="63"/>
      <c r="ATE22" s="63"/>
      <c r="ATF22" s="63"/>
      <c r="ATG22" s="63"/>
      <c r="ATH22" s="63"/>
      <c r="ATI22" s="63"/>
      <c r="ATJ22" s="63"/>
      <c r="ATK22" s="63"/>
      <c r="ATL22" s="63"/>
      <c r="ATM22" s="63"/>
      <c r="ATN22" s="63"/>
      <c r="ATO22" s="63"/>
      <c r="ATP22" s="63"/>
      <c r="ATQ22" s="63"/>
      <c r="ATR22" s="63"/>
      <c r="ATS22" s="63"/>
      <c r="ATT22" s="63"/>
      <c r="ATU22" s="63"/>
      <c r="ATV22" s="63"/>
      <c r="ATW22" s="63"/>
      <c r="ATX22" s="63"/>
      <c r="ATY22" s="63"/>
      <c r="ATZ22" s="63"/>
      <c r="AUA22" s="63"/>
      <c r="AUB22" s="63"/>
      <c r="AUC22" s="63"/>
      <c r="AUD22" s="63"/>
      <c r="AUE22" s="63"/>
      <c r="AUF22" s="63"/>
      <c r="AUG22" s="63"/>
      <c r="AUH22" s="63"/>
      <c r="AUI22" s="63"/>
      <c r="AUJ22" s="63"/>
      <c r="AUK22" s="63"/>
      <c r="AUL22" s="63"/>
      <c r="AUM22" s="63"/>
      <c r="AUN22" s="63"/>
      <c r="AUO22" s="63"/>
      <c r="AUP22" s="63"/>
      <c r="AUQ22" s="63"/>
      <c r="AUR22" s="63"/>
      <c r="AUS22" s="63"/>
      <c r="AUT22" s="63"/>
      <c r="AUU22" s="63"/>
      <c r="AUV22" s="63"/>
      <c r="AUW22" s="63"/>
      <c r="AUX22" s="63"/>
      <c r="AUY22" s="63"/>
      <c r="AUZ22" s="63"/>
      <c r="AVA22" s="63"/>
      <c r="AVB22" s="63"/>
      <c r="AVC22" s="63"/>
      <c r="AVD22" s="63"/>
      <c r="AVE22" s="63"/>
      <c r="AVF22" s="63"/>
      <c r="AVG22" s="63"/>
      <c r="AVH22" s="63"/>
      <c r="AVI22" s="63"/>
      <c r="AVJ22" s="63"/>
      <c r="AVK22" s="63"/>
      <c r="AVL22" s="63"/>
      <c r="AVM22" s="63"/>
      <c r="AVN22" s="63"/>
      <c r="AVO22" s="63"/>
      <c r="AVP22" s="63"/>
      <c r="AVQ22" s="63"/>
      <c r="AVR22" s="63"/>
      <c r="AVS22" s="63"/>
      <c r="AVT22" s="63"/>
      <c r="AVU22" s="63"/>
      <c r="AVV22" s="63"/>
      <c r="AVW22" s="63"/>
      <c r="AVX22" s="63"/>
      <c r="AVY22" s="63"/>
      <c r="AVZ22" s="63"/>
      <c r="AWA22" s="63"/>
      <c r="AWB22" s="63"/>
      <c r="AWC22" s="63"/>
      <c r="AWD22" s="63"/>
      <c r="AWE22" s="63"/>
      <c r="AWF22" s="63"/>
      <c r="AWG22" s="63"/>
      <c r="AWH22" s="63"/>
      <c r="AWI22" s="63"/>
      <c r="AWJ22" s="63"/>
      <c r="AWK22" s="63"/>
      <c r="AWL22" s="63"/>
      <c r="AWM22" s="63"/>
      <c r="AWN22" s="63"/>
      <c r="AWO22" s="63"/>
      <c r="AWP22" s="63"/>
      <c r="AWQ22" s="63"/>
      <c r="AWR22" s="63"/>
      <c r="AWS22" s="63"/>
      <c r="AWT22" s="63"/>
      <c r="AWU22" s="63"/>
      <c r="AWV22" s="63"/>
      <c r="AWW22" s="63"/>
      <c r="AWX22" s="63"/>
      <c r="AWY22" s="63"/>
      <c r="AWZ22" s="63"/>
      <c r="AXA22" s="63"/>
      <c r="AXB22" s="63"/>
      <c r="AXC22" s="63"/>
      <c r="AXD22" s="63"/>
      <c r="AXE22" s="63"/>
      <c r="AXF22" s="63"/>
      <c r="AXG22" s="63"/>
      <c r="AXH22" s="63"/>
      <c r="AXI22" s="63"/>
      <c r="AXJ22" s="63"/>
      <c r="AXK22" s="63"/>
      <c r="AXL22" s="63"/>
      <c r="AXM22" s="63"/>
      <c r="AXN22" s="63"/>
      <c r="AXO22" s="63"/>
      <c r="AXP22" s="63"/>
      <c r="AXQ22" s="63"/>
      <c r="AXR22" s="63"/>
      <c r="AXS22" s="63"/>
      <c r="AXT22" s="63"/>
      <c r="AXU22" s="63"/>
      <c r="AXV22" s="63"/>
      <c r="AXW22" s="63"/>
      <c r="AXX22" s="63"/>
      <c r="AXY22" s="63"/>
      <c r="AXZ22" s="63"/>
      <c r="AYA22" s="63"/>
      <c r="AYB22" s="63"/>
      <c r="AYC22" s="63"/>
      <c r="AYD22" s="63"/>
      <c r="AYE22" s="63"/>
      <c r="AYF22" s="63"/>
      <c r="AYG22" s="63"/>
      <c r="AYH22" s="63"/>
      <c r="AYI22" s="63"/>
      <c r="AYJ22" s="63"/>
      <c r="AYK22" s="63"/>
      <c r="AYL22" s="63"/>
      <c r="AYM22" s="63"/>
      <c r="AYN22" s="63"/>
      <c r="AYO22" s="63"/>
      <c r="AYP22" s="63"/>
      <c r="AYQ22" s="63"/>
      <c r="AYR22" s="63"/>
      <c r="AYS22" s="63"/>
      <c r="AYT22" s="63"/>
      <c r="AYU22" s="63"/>
      <c r="AYV22" s="63"/>
      <c r="AYW22" s="63"/>
      <c r="AYX22" s="63"/>
      <c r="AYY22" s="63"/>
      <c r="AYZ22" s="63"/>
      <c r="AZA22" s="63"/>
      <c r="AZB22" s="63"/>
      <c r="AZC22" s="63"/>
      <c r="AZD22" s="63"/>
      <c r="AZE22" s="63"/>
      <c r="AZF22" s="63"/>
      <c r="AZG22" s="63"/>
      <c r="AZH22" s="63"/>
      <c r="AZI22" s="63"/>
      <c r="AZJ22" s="63"/>
      <c r="AZK22" s="63"/>
      <c r="AZL22" s="63"/>
      <c r="AZM22" s="63"/>
      <c r="AZN22" s="63"/>
      <c r="AZO22" s="63"/>
      <c r="AZP22" s="63"/>
      <c r="AZQ22" s="63"/>
      <c r="AZR22" s="63"/>
      <c r="AZS22" s="63"/>
      <c r="AZT22" s="63"/>
      <c r="AZU22" s="63"/>
      <c r="AZV22" s="63"/>
      <c r="AZW22" s="63"/>
      <c r="AZX22" s="63"/>
      <c r="AZY22" s="63"/>
      <c r="AZZ22" s="63"/>
      <c r="BAA22" s="63"/>
      <c r="BAB22" s="63"/>
      <c r="BAC22" s="63"/>
      <c r="BAD22" s="63"/>
      <c r="BAE22" s="63"/>
      <c r="BAF22" s="63"/>
      <c r="BAG22" s="63"/>
      <c r="BAH22" s="63"/>
      <c r="BAI22" s="63"/>
      <c r="BAJ22" s="63"/>
      <c r="BAK22" s="63"/>
      <c r="BAL22" s="63"/>
      <c r="BAM22" s="63"/>
      <c r="BAN22" s="63"/>
      <c r="BAO22" s="63"/>
      <c r="BAP22" s="63"/>
      <c r="BAQ22" s="63"/>
      <c r="BAR22" s="63"/>
      <c r="BAS22" s="63"/>
      <c r="BAT22" s="63"/>
      <c r="BAU22" s="63"/>
      <c r="BAV22" s="63"/>
      <c r="BAW22" s="63"/>
      <c r="BAX22" s="63"/>
      <c r="BAY22" s="63"/>
      <c r="BAZ22" s="63"/>
      <c r="BBA22" s="63"/>
      <c r="BBB22" s="63"/>
      <c r="BBC22" s="63"/>
      <c r="BBD22" s="63"/>
      <c r="BBE22" s="63"/>
      <c r="BBF22" s="63"/>
      <c r="BBG22" s="63"/>
      <c r="BBH22" s="63"/>
      <c r="BBI22" s="63"/>
      <c r="BBJ22" s="63"/>
      <c r="BBK22" s="63"/>
      <c r="BBL22" s="63"/>
      <c r="BBM22" s="63"/>
      <c r="BBN22" s="63"/>
      <c r="BBO22" s="63"/>
      <c r="BBP22" s="63"/>
      <c r="BBQ22" s="63"/>
      <c r="BBR22" s="63"/>
      <c r="BBS22" s="63"/>
      <c r="BBT22" s="63"/>
      <c r="BBU22" s="63"/>
      <c r="BBV22" s="63"/>
      <c r="BBW22" s="63"/>
      <c r="BBX22" s="63"/>
      <c r="BBY22" s="63"/>
      <c r="BBZ22" s="63"/>
      <c r="BCA22" s="63"/>
      <c r="BCB22" s="63"/>
      <c r="BCC22" s="63"/>
      <c r="BCD22" s="63"/>
      <c r="BCE22" s="63"/>
      <c r="BCF22" s="63"/>
      <c r="BCG22" s="63"/>
      <c r="BCH22" s="63"/>
      <c r="BCI22" s="63"/>
      <c r="BCJ22" s="63"/>
      <c r="BCK22" s="63"/>
      <c r="BCL22" s="63"/>
      <c r="BCM22" s="63"/>
      <c r="BCN22" s="63"/>
      <c r="BCO22" s="63"/>
      <c r="BCP22" s="63"/>
      <c r="BCQ22" s="63"/>
      <c r="BCR22" s="63"/>
      <c r="BCS22" s="63"/>
      <c r="BCT22" s="63"/>
      <c r="BCU22" s="63"/>
      <c r="BCV22" s="63"/>
      <c r="BCW22" s="63"/>
      <c r="BCX22" s="63"/>
      <c r="BCY22" s="63"/>
      <c r="BCZ22" s="63"/>
      <c r="BDA22" s="63"/>
      <c r="BDB22" s="63"/>
      <c r="BDC22" s="63"/>
      <c r="BDD22" s="63"/>
      <c r="BDE22" s="63"/>
      <c r="BDF22" s="63"/>
      <c r="BDG22" s="63"/>
      <c r="BDH22" s="63"/>
      <c r="BDI22" s="63"/>
      <c r="BDJ22" s="63"/>
      <c r="BDK22" s="63"/>
      <c r="BDL22" s="63"/>
      <c r="BDM22" s="63"/>
      <c r="BDN22" s="63"/>
      <c r="BDO22" s="63"/>
      <c r="BDP22" s="63"/>
      <c r="BDQ22" s="63"/>
      <c r="BDR22" s="63"/>
      <c r="BDS22" s="63"/>
      <c r="BDT22" s="63"/>
      <c r="BDU22" s="63"/>
      <c r="BDV22" s="63"/>
      <c r="BDW22" s="63"/>
      <c r="BDX22" s="63"/>
      <c r="BDY22" s="63"/>
      <c r="BDZ22" s="63"/>
      <c r="BEA22" s="63"/>
      <c r="BEB22" s="63"/>
      <c r="BEC22" s="63"/>
      <c r="BED22" s="63"/>
      <c r="BEE22" s="63"/>
      <c r="BEF22" s="63"/>
      <c r="BEG22" s="63"/>
      <c r="BEH22" s="63"/>
      <c r="BEI22" s="63"/>
      <c r="BEJ22" s="63"/>
      <c r="BEK22" s="63"/>
      <c r="BEL22" s="63"/>
      <c r="BEM22" s="63"/>
      <c r="BEN22" s="63"/>
      <c r="BEO22" s="63"/>
      <c r="BEP22" s="63"/>
      <c r="BEQ22" s="63"/>
      <c r="BER22" s="63"/>
      <c r="BES22" s="63"/>
      <c r="BET22" s="63"/>
      <c r="BEU22" s="63"/>
      <c r="BEV22" s="63"/>
      <c r="BEW22" s="63"/>
      <c r="BEX22" s="63"/>
      <c r="BEY22" s="63"/>
      <c r="BEZ22" s="63"/>
      <c r="BFA22" s="63"/>
      <c r="BFB22" s="63"/>
      <c r="BFC22" s="63"/>
      <c r="BFD22" s="63"/>
      <c r="BFE22" s="63"/>
      <c r="BFF22" s="63"/>
      <c r="BFG22" s="63"/>
      <c r="BFH22" s="63"/>
      <c r="BFI22" s="63"/>
      <c r="BFJ22" s="63"/>
      <c r="BFK22" s="63"/>
      <c r="BFL22" s="63"/>
      <c r="BFM22" s="63"/>
      <c r="BFN22" s="63"/>
      <c r="BFO22" s="63"/>
      <c r="BFP22" s="63"/>
      <c r="BFQ22" s="63"/>
      <c r="BFR22" s="63"/>
      <c r="BFS22" s="63"/>
      <c r="BFT22" s="63"/>
      <c r="BFU22" s="63"/>
      <c r="BFV22" s="63"/>
      <c r="BFW22" s="63"/>
      <c r="BFX22" s="63"/>
      <c r="BFY22" s="63"/>
      <c r="BFZ22" s="63"/>
      <c r="BGA22" s="63"/>
      <c r="BGB22" s="63"/>
      <c r="BGC22" s="63"/>
      <c r="BGD22" s="63"/>
      <c r="BGE22" s="63"/>
      <c r="BGF22" s="63"/>
      <c r="BGG22" s="63"/>
      <c r="BGH22" s="63"/>
      <c r="BGI22" s="63"/>
      <c r="BGJ22" s="63"/>
      <c r="BGK22" s="63"/>
      <c r="BGL22" s="63"/>
      <c r="BGM22" s="63"/>
      <c r="BGN22" s="63"/>
      <c r="BGO22" s="63"/>
      <c r="BGP22" s="63"/>
      <c r="BGQ22" s="63"/>
      <c r="BGR22" s="63"/>
      <c r="BGS22" s="63"/>
      <c r="BGT22" s="63"/>
      <c r="BGU22" s="63"/>
      <c r="BGV22" s="63"/>
      <c r="BGW22" s="63"/>
      <c r="BGX22" s="63"/>
      <c r="BGY22" s="63"/>
      <c r="BGZ22" s="63"/>
      <c r="BHA22" s="63"/>
      <c r="BHB22" s="63"/>
      <c r="BHC22" s="63"/>
      <c r="BHD22" s="63"/>
      <c r="BHE22" s="63"/>
      <c r="BHF22" s="63"/>
      <c r="BHG22" s="63"/>
      <c r="BHH22" s="63"/>
      <c r="BHI22" s="63"/>
      <c r="BHJ22" s="63"/>
      <c r="BHK22" s="63"/>
      <c r="BHL22" s="63"/>
      <c r="BHM22" s="63"/>
      <c r="BHN22" s="63"/>
      <c r="BHO22" s="63"/>
      <c r="BHP22" s="63"/>
      <c r="BHQ22" s="63"/>
      <c r="BHR22" s="63"/>
      <c r="BHS22" s="63"/>
      <c r="BHT22" s="63"/>
      <c r="BHU22" s="63"/>
      <c r="BHV22" s="63"/>
      <c r="BHW22" s="63"/>
      <c r="BHX22" s="63"/>
      <c r="BHY22" s="63"/>
      <c r="BHZ22" s="63"/>
      <c r="BIA22" s="63"/>
      <c r="BIB22" s="63"/>
      <c r="BIC22" s="63"/>
      <c r="BID22" s="63"/>
      <c r="BIE22" s="63"/>
      <c r="BIF22" s="63"/>
      <c r="BIG22" s="63"/>
      <c r="BIH22" s="63"/>
      <c r="BII22" s="63"/>
      <c r="BIJ22" s="63"/>
      <c r="BIK22" s="63"/>
      <c r="BIL22" s="63"/>
      <c r="BIM22" s="63"/>
      <c r="BIN22" s="63"/>
      <c r="BIO22" s="63"/>
      <c r="BIP22" s="63"/>
      <c r="BIQ22" s="63"/>
      <c r="BIR22" s="63"/>
      <c r="BIS22" s="63"/>
      <c r="BIT22" s="63"/>
      <c r="BIU22" s="63"/>
      <c r="BIV22" s="63"/>
      <c r="BIW22" s="63"/>
      <c r="BIX22" s="63"/>
      <c r="BIY22" s="63"/>
      <c r="BIZ22" s="63"/>
      <c r="BJA22" s="63"/>
      <c r="BJB22" s="63"/>
      <c r="BJC22" s="63"/>
      <c r="BJD22" s="63"/>
      <c r="BJE22" s="63"/>
      <c r="BJF22" s="63"/>
      <c r="BJG22" s="63"/>
      <c r="BJH22" s="63"/>
      <c r="BJI22" s="63"/>
      <c r="BJJ22" s="63"/>
      <c r="BJK22" s="63"/>
      <c r="BJL22" s="63"/>
      <c r="BJM22" s="63"/>
      <c r="BJN22" s="63"/>
      <c r="BJO22" s="63"/>
      <c r="BJP22" s="63"/>
      <c r="BJQ22" s="63"/>
      <c r="BJR22" s="63"/>
      <c r="BJS22" s="63"/>
      <c r="BJT22" s="63"/>
      <c r="BJU22" s="63"/>
      <c r="BJV22" s="63"/>
      <c r="BJW22" s="63"/>
      <c r="BJX22" s="63"/>
      <c r="BJY22" s="63"/>
      <c r="BJZ22" s="63"/>
      <c r="BKA22" s="63"/>
      <c r="BKB22" s="63"/>
      <c r="BKC22" s="63"/>
      <c r="BKD22" s="63"/>
      <c r="BKE22" s="63"/>
      <c r="BKF22" s="63"/>
      <c r="BKG22" s="63"/>
      <c r="BKH22" s="63"/>
      <c r="BKI22" s="63"/>
      <c r="BKJ22" s="63"/>
      <c r="BKK22" s="63"/>
      <c r="BKL22" s="63"/>
      <c r="BKM22" s="63"/>
      <c r="BKN22" s="63"/>
      <c r="BKO22" s="63"/>
      <c r="BKP22" s="63"/>
      <c r="BKQ22" s="63"/>
      <c r="BKR22" s="63"/>
      <c r="BKS22" s="63"/>
      <c r="BKT22" s="63"/>
      <c r="BKU22" s="63"/>
      <c r="BKV22" s="63"/>
      <c r="BKW22" s="63"/>
      <c r="BKX22" s="63"/>
      <c r="BKY22" s="63"/>
      <c r="BKZ22" s="63"/>
      <c r="BLA22" s="63"/>
      <c r="BLB22" s="63"/>
      <c r="BLC22" s="63"/>
      <c r="BLD22" s="63"/>
      <c r="BLE22" s="63"/>
      <c r="BLF22" s="63"/>
      <c r="BLG22" s="63"/>
      <c r="BLH22" s="63"/>
      <c r="BLI22" s="63"/>
      <c r="BLJ22" s="63"/>
      <c r="BLK22" s="63"/>
      <c r="BLL22" s="63"/>
      <c r="BLM22" s="63"/>
    </row>
    <row r="23" spans="1:1677" s="1" customFormat="1" ht="15" hidden="1" customHeight="1" x14ac:dyDescent="0.25">
      <c r="A23" s="270" t="s">
        <v>45</v>
      </c>
      <c r="B23" s="271" t="s">
        <v>66</v>
      </c>
      <c r="C23" s="272" t="s">
        <v>1733</v>
      </c>
      <c r="D23" s="273" t="s">
        <v>1734</v>
      </c>
      <c r="E23" s="273" t="s">
        <v>1794</v>
      </c>
      <c r="F23" s="272" t="s">
        <v>172</v>
      </c>
      <c r="G23" s="274">
        <v>25</v>
      </c>
      <c r="H23" s="275">
        <v>1.2</v>
      </c>
      <c r="I23" s="276">
        <v>44786</v>
      </c>
      <c r="J23" s="276">
        <v>44788</v>
      </c>
      <c r="K23" s="276">
        <v>44789</v>
      </c>
      <c r="L23" s="277" t="s">
        <v>1732</v>
      </c>
      <c r="M23" s="278">
        <v>44797</v>
      </c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3"/>
      <c r="FA23" s="63"/>
      <c r="FB23" s="63"/>
      <c r="FC23" s="63"/>
      <c r="FD23" s="63"/>
      <c r="FE23" s="63"/>
      <c r="FF23" s="63"/>
      <c r="FG23" s="63"/>
      <c r="FH23" s="63"/>
      <c r="FI23" s="63"/>
      <c r="FJ23" s="63"/>
      <c r="FK23" s="63"/>
      <c r="FL23" s="63"/>
      <c r="FM23" s="63"/>
      <c r="FN23" s="63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I23" s="63"/>
      <c r="GJ23" s="63"/>
      <c r="GK23" s="63"/>
      <c r="GL23" s="63"/>
      <c r="GM23" s="63"/>
      <c r="GN23" s="63"/>
      <c r="GO23" s="63"/>
      <c r="GP23" s="63"/>
      <c r="GQ23" s="63"/>
      <c r="GR23" s="63"/>
      <c r="GS23" s="63"/>
      <c r="GT23" s="63"/>
      <c r="GU23" s="63"/>
      <c r="GV23" s="63"/>
      <c r="GW23" s="63"/>
      <c r="GX23" s="63"/>
      <c r="GY23" s="63"/>
      <c r="GZ23" s="63"/>
      <c r="HA23" s="63"/>
      <c r="HB23" s="63"/>
      <c r="HC23" s="63"/>
      <c r="HD23" s="63"/>
      <c r="HE23" s="63"/>
      <c r="HF23" s="63"/>
      <c r="HG23" s="63"/>
      <c r="HH23" s="63"/>
      <c r="HI23" s="63"/>
      <c r="HJ23" s="63"/>
      <c r="HK23" s="63"/>
      <c r="HL23" s="63"/>
      <c r="HM23" s="63"/>
      <c r="HN23" s="63"/>
      <c r="HO23" s="63"/>
      <c r="HP23" s="63"/>
      <c r="HQ23" s="63"/>
      <c r="HR23" s="63"/>
      <c r="HS23" s="63"/>
      <c r="HT23" s="63"/>
      <c r="HU23" s="63"/>
      <c r="HV23" s="63"/>
      <c r="HW23" s="63"/>
      <c r="HX23" s="63"/>
      <c r="HY23" s="63"/>
      <c r="HZ23" s="63"/>
      <c r="IA23" s="63"/>
      <c r="IB23" s="63"/>
      <c r="IC23" s="63"/>
      <c r="ID23" s="63"/>
      <c r="IE23" s="63"/>
      <c r="IF23" s="63"/>
      <c r="IG23" s="63"/>
      <c r="IH23" s="63"/>
      <c r="II23" s="63"/>
      <c r="IJ23" s="63"/>
      <c r="IK23" s="63"/>
      <c r="IL23" s="63"/>
      <c r="IM23" s="63"/>
      <c r="IN23" s="63"/>
      <c r="IO23" s="63"/>
      <c r="IP23" s="63"/>
      <c r="IQ23" s="63"/>
      <c r="IR23" s="63"/>
      <c r="IS23" s="63"/>
      <c r="IT23" s="63"/>
      <c r="IU23" s="63"/>
      <c r="IV23" s="63"/>
      <c r="IW23" s="63"/>
      <c r="IX23" s="63"/>
      <c r="IY23" s="63"/>
      <c r="IZ23" s="63"/>
      <c r="JA23" s="63"/>
      <c r="JB23" s="63"/>
      <c r="JC23" s="63"/>
      <c r="JD23" s="63"/>
      <c r="JE23" s="63"/>
      <c r="JF23" s="63"/>
      <c r="JG23" s="63"/>
      <c r="JH23" s="63"/>
      <c r="JI23" s="63"/>
      <c r="JJ23" s="63"/>
      <c r="JK23" s="63"/>
      <c r="JL23" s="63"/>
      <c r="JM23" s="63"/>
      <c r="JN23" s="63"/>
      <c r="JO23" s="63"/>
      <c r="JP23" s="63"/>
      <c r="JQ23" s="63"/>
      <c r="JR23" s="63"/>
      <c r="JS23" s="63"/>
      <c r="JT23" s="63"/>
      <c r="JU23" s="63"/>
      <c r="JV23" s="63"/>
      <c r="JW23" s="63"/>
      <c r="JX23" s="63"/>
      <c r="JY23" s="63"/>
      <c r="JZ23" s="63"/>
      <c r="KA23" s="63"/>
      <c r="KB23" s="63"/>
      <c r="KC23" s="63"/>
      <c r="KD23" s="63"/>
      <c r="KE23" s="63"/>
      <c r="KF23" s="63"/>
      <c r="KG23" s="63"/>
      <c r="KH23" s="63"/>
      <c r="KI23" s="63"/>
      <c r="KJ23" s="63"/>
      <c r="KK23" s="63"/>
      <c r="KL23" s="63"/>
      <c r="KM23" s="63"/>
      <c r="KN23" s="63"/>
      <c r="KO23" s="63"/>
      <c r="KP23" s="63"/>
      <c r="KQ23" s="63"/>
      <c r="KR23" s="63"/>
      <c r="KS23" s="63"/>
      <c r="KT23" s="63"/>
      <c r="KU23" s="63"/>
      <c r="KV23" s="63"/>
      <c r="KW23" s="63"/>
      <c r="KX23" s="63"/>
      <c r="KY23" s="63"/>
      <c r="KZ23" s="63"/>
      <c r="LA23" s="63"/>
      <c r="LB23" s="63"/>
      <c r="LC23" s="63"/>
      <c r="LD23" s="63"/>
      <c r="LE23" s="63"/>
      <c r="LF23" s="63"/>
      <c r="LG23" s="63"/>
      <c r="LH23" s="63"/>
      <c r="LI23" s="63"/>
      <c r="LJ23" s="63"/>
      <c r="LK23" s="63"/>
      <c r="LL23" s="63"/>
      <c r="LM23" s="63"/>
      <c r="LN23" s="63"/>
      <c r="LO23" s="63"/>
      <c r="LP23" s="63"/>
      <c r="LQ23" s="63"/>
      <c r="LR23" s="63"/>
      <c r="LS23" s="63"/>
      <c r="LT23" s="63"/>
      <c r="LU23" s="63"/>
      <c r="LV23" s="63"/>
      <c r="LW23" s="63"/>
      <c r="LX23" s="63"/>
      <c r="LY23" s="63"/>
      <c r="LZ23" s="63"/>
      <c r="MA23" s="63"/>
      <c r="MB23" s="63"/>
      <c r="MC23" s="63"/>
      <c r="MD23" s="63"/>
      <c r="ME23" s="63"/>
      <c r="MF23" s="63"/>
      <c r="MG23" s="63"/>
      <c r="MH23" s="63"/>
      <c r="MI23" s="63"/>
      <c r="MJ23" s="63"/>
      <c r="MK23" s="63"/>
      <c r="ML23" s="63"/>
      <c r="MM23" s="63"/>
      <c r="MN23" s="63"/>
      <c r="MO23" s="63"/>
      <c r="MP23" s="63"/>
      <c r="MQ23" s="63"/>
      <c r="MR23" s="63"/>
      <c r="MS23" s="63"/>
      <c r="MT23" s="63"/>
      <c r="MU23" s="63"/>
      <c r="MV23" s="63"/>
      <c r="MW23" s="63"/>
      <c r="MX23" s="63"/>
      <c r="MY23" s="63"/>
      <c r="MZ23" s="63"/>
      <c r="NA23" s="63"/>
      <c r="NB23" s="63"/>
      <c r="NC23" s="63"/>
      <c r="ND23" s="63"/>
      <c r="NE23" s="63"/>
      <c r="NF23" s="63"/>
      <c r="NG23" s="63"/>
      <c r="NH23" s="63"/>
      <c r="NI23" s="63"/>
      <c r="NJ23" s="63"/>
      <c r="NK23" s="63"/>
      <c r="NL23" s="63"/>
      <c r="NM23" s="63"/>
      <c r="NN23" s="63"/>
      <c r="NO23" s="63"/>
      <c r="NP23" s="63"/>
      <c r="NQ23" s="63"/>
      <c r="NR23" s="63"/>
      <c r="NS23" s="63"/>
      <c r="NT23" s="63"/>
      <c r="NU23" s="63"/>
      <c r="NV23" s="63"/>
      <c r="NW23" s="63"/>
      <c r="NX23" s="63"/>
      <c r="NY23" s="63"/>
      <c r="NZ23" s="63"/>
      <c r="OA23" s="63"/>
      <c r="OB23" s="63"/>
      <c r="OC23" s="63"/>
      <c r="OD23" s="63"/>
      <c r="OE23" s="63"/>
      <c r="OF23" s="63"/>
      <c r="OG23" s="63"/>
      <c r="OH23" s="63"/>
      <c r="OI23" s="63"/>
      <c r="OJ23" s="63"/>
      <c r="OK23" s="63"/>
      <c r="OL23" s="63"/>
      <c r="OM23" s="63"/>
      <c r="ON23" s="63"/>
      <c r="OO23" s="63"/>
      <c r="OP23" s="63"/>
      <c r="OQ23" s="63"/>
      <c r="OR23" s="63"/>
      <c r="OS23" s="63"/>
      <c r="OT23" s="63"/>
      <c r="OU23" s="63"/>
      <c r="OV23" s="63"/>
      <c r="OW23" s="63"/>
      <c r="OX23" s="63"/>
      <c r="OY23" s="63"/>
      <c r="OZ23" s="63"/>
      <c r="PA23" s="63"/>
      <c r="PB23" s="63"/>
      <c r="PC23" s="63"/>
      <c r="PD23" s="63"/>
      <c r="PE23" s="63"/>
      <c r="PF23" s="63"/>
      <c r="PG23" s="63"/>
      <c r="PH23" s="63"/>
      <c r="PI23" s="63"/>
      <c r="PJ23" s="63"/>
      <c r="PK23" s="63"/>
      <c r="PL23" s="63"/>
      <c r="PM23" s="63"/>
      <c r="PN23" s="63"/>
      <c r="PO23" s="63"/>
      <c r="PP23" s="63"/>
      <c r="PQ23" s="63"/>
      <c r="PR23" s="63"/>
      <c r="PS23" s="63"/>
      <c r="PT23" s="63"/>
      <c r="PU23" s="63"/>
      <c r="PV23" s="63"/>
      <c r="PW23" s="63"/>
      <c r="PX23" s="63"/>
      <c r="PY23" s="63"/>
      <c r="PZ23" s="63"/>
      <c r="QA23" s="63"/>
      <c r="QB23" s="63"/>
      <c r="QC23" s="63"/>
      <c r="QD23" s="63"/>
      <c r="QE23" s="63"/>
      <c r="QF23" s="63"/>
      <c r="QG23" s="63"/>
      <c r="QH23" s="63"/>
      <c r="QI23" s="63"/>
      <c r="QJ23" s="63"/>
      <c r="QK23" s="63"/>
      <c r="QL23" s="63"/>
      <c r="QM23" s="63"/>
      <c r="QN23" s="63"/>
      <c r="QO23" s="63"/>
      <c r="QP23" s="63"/>
      <c r="QQ23" s="63"/>
      <c r="QR23" s="63"/>
      <c r="QS23" s="63"/>
      <c r="QT23" s="63"/>
      <c r="QU23" s="63"/>
      <c r="QV23" s="63"/>
      <c r="QW23" s="63"/>
      <c r="QX23" s="63"/>
      <c r="QY23" s="63"/>
      <c r="QZ23" s="63"/>
      <c r="RA23" s="63"/>
      <c r="RB23" s="63"/>
      <c r="RC23" s="63"/>
      <c r="RD23" s="63"/>
      <c r="RE23" s="63"/>
      <c r="RF23" s="63"/>
      <c r="RG23" s="63"/>
      <c r="RH23" s="63"/>
      <c r="RI23" s="63"/>
      <c r="RJ23" s="63"/>
      <c r="RK23" s="63"/>
      <c r="RL23" s="63"/>
      <c r="RM23" s="63"/>
      <c r="RN23" s="63"/>
      <c r="RO23" s="63"/>
      <c r="RP23" s="63"/>
      <c r="RQ23" s="63"/>
      <c r="RR23" s="63"/>
      <c r="RS23" s="63"/>
      <c r="RT23" s="63"/>
      <c r="RU23" s="63"/>
      <c r="RV23" s="63"/>
      <c r="RW23" s="63"/>
      <c r="RX23" s="63"/>
      <c r="RY23" s="63"/>
      <c r="RZ23" s="63"/>
      <c r="SA23" s="63"/>
      <c r="SB23" s="63"/>
      <c r="SC23" s="63"/>
      <c r="SD23" s="63"/>
      <c r="SE23" s="63"/>
      <c r="SF23" s="63"/>
      <c r="SG23" s="63"/>
      <c r="SH23" s="63"/>
      <c r="SI23" s="63"/>
      <c r="SJ23" s="63"/>
      <c r="SK23" s="63"/>
      <c r="SL23" s="63"/>
      <c r="SM23" s="63"/>
      <c r="SN23" s="63"/>
      <c r="SO23" s="63"/>
      <c r="SP23" s="63"/>
      <c r="SQ23" s="63"/>
      <c r="SR23" s="63"/>
      <c r="SS23" s="63"/>
      <c r="ST23" s="63"/>
      <c r="SU23" s="63"/>
      <c r="SV23" s="63"/>
      <c r="SW23" s="63"/>
      <c r="SX23" s="63"/>
      <c r="SY23" s="63"/>
      <c r="SZ23" s="63"/>
      <c r="TA23" s="63"/>
      <c r="TB23" s="63"/>
      <c r="TC23" s="63"/>
      <c r="TD23" s="63"/>
      <c r="TE23" s="63"/>
      <c r="TF23" s="63"/>
      <c r="TG23" s="63"/>
      <c r="TH23" s="63"/>
      <c r="TI23" s="63"/>
      <c r="TJ23" s="63"/>
      <c r="TK23" s="63"/>
      <c r="TL23" s="63"/>
      <c r="TM23" s="63"/>
      <c r="TN23" s="63"/>
      <c r="TO23" s="63"/>
      <c r="TP23" s="63"/>
      <c r="TQ23" s="63"/>
      <c r="TR23" s="63"/>
      <c r="TS23" s="63"/>
      <c r="TT23" s="63"/>
      <c r="TU23" s="63"/>
      <c r="TV23" s="63"/>
      <c r="TW23" s="63"/>
      <c r="TX23" s="63"/>
      <c r="TY23" s="63"/>
      <c r="TZ23" s="63"/>
      <c r="UA23" s="63"/>
      <c r="UB23" s="63"/>
      <c r="UC23" s="63"/>
      <c r="UD23" s="63"/>
      <c r="UE23" s="63"/>
      <c r="UF23" s="63"/>
      <c r="UG23" s="63"/>
      <c r="UH23" s="63"/>
      <c r="UI23" s="63"/>
      <c r="UJ23" s="63"/>
      <c r="UK23" s="63"/>
      <c r="UL23" s="63"/>
      <c r="UM23" s="63"/>
      <c r="UN23" s="63"/>
      <c r="UO23" s="63"/>
      <c r="UP23" s="63"/>
      <c r="UQ23" s="63"/>
      <c r="UR23" s="63"/>
      <c r="US23" s="63"/>
      <c r="UT23" s="63"/>
      <c r="UU23" s="63"/>
      <c r="UV23" s="63"/>
      <c r="UW23" s="63"/>
      <c r="UX23" s="63"/>
      <c r="UY23" s="63"/>
      <c r="UZ23" s="63"/>
      <c r="VA23" s="63"/>
      <c r="VB23" s="63"/>
      <c r="VC23" s="63"/>
      <c r="VD23" s="63"/>
      <c r="VE23" s="63"/>
      <c r="VF23" s="63"/>
      <c r="VG23" s="63"/>
      <c r="VH23" s="63"/>
      <c r="VI23" s="63"/>
      <c r="VJ23" s="63"/>
      <c r="VK23" s="63"/>
      <c r="VL23" s="63"/>
      <c r="VM23" s="63"/>
      <c r="VN23" s="63"/>
      <c r="VO23" s="63"/>
      <c r="VP23" s="63"/>
      <c r="VQ23" s="63"/>
      <c r="VR23" s="63"/>
      <c r="VS23" s="63"/>
      <c r="VT23" s="63"/>
      <c r="VU23" s="63"/>
      <c r="VV23" s="63"/>
      <c r="VW23" s="63"/>
      <c r="VX23" s="63"/>
      <c r="VY23" s="63"/>
      <c r="VZ23" s="63"/>
      <c r="WA23" s="63"/>
      <c r="WB23" s="63"/>
      <c r="WC23" s="63"/>
      <c r="WD23" s="63"/>
      <c r="WE23" s="63"/>
      <c r="WF23" s="63"/>
      <c r="WG23" s="63"/>
      <c r="WH23" s="63"/>
      <c r="WI23" s="63"/>
      <c r="WJ23" s="63"/>
      <c r="WK23" s="63"/>
      <c r="WL23" s="63"/>
      <c r="WM23" s="63"/>
      <c r="WN23" s="63"/>
      <c r="WO23" s="63"/>
      <c r="WP23" s="63"/>
      <c r="WQ23" s="63"/>
      <c r="WR23" s="63"/>
      <c r="WS23" s="63"/>
      <c r="WT23" s="63"/>
      <c r="WU23" s="63"/>
      <c r="WV23" s="63"/>
      <c r="WW23" s="63"/>
      <c r="WX23" s="63"/>
      <c r="WY23" s="63"/>
      <c r="WZ23" s="63"/>
      <c r="XA23" s="63"/>
      <c r="XB23" s="63"/>
      <c r="XC23" s="63"/>
      <c r="XD23" s="63"/>
      <c r="XE23" s="63"/>
      <c r="XF23" s="63"/>
      <c r="XG23" s="63"/>
      <c r="XH23" s="63"/>
      <c r="XI23" s="63"/>
      <c r="XJ23" s="63"/>
      <c r="XK23" s="63"/>
      <c r="XL23" s="63"/>
      <c r="XM23" s="63"/>
      <c r="XN23" s="63"/>
      <c r="XO23" s="63"/>
      <c r="XP23" s="63"/>
      <c r="XQ23" s="63"/>
      <c r="XR23" s="63"/>
      <c r="XS23" s="63"/>
      <c r="XT23" s="63"/>
      <c r="XU23" s="63"/>
      <c r="XV23" s="63"/>
      <c r="XW23" s="63"/>
      <c r="XX23" s="63"/>
      <c r="XY23" s="63"/>
      <c r="XZ23" s="63"/>
      <c r="YA23" s="63"/>
      <c r="YB23" s="63"/>
      <c r="YC23" s="63"/>
      <c r="YD23" s="63"/>
      <c r="YE23" s="63"/>
      <c r="YF23" s="63"/>
      <c r="YG23" s="63"/>
      <c r="YH23" s="63"/>
      <c r="YI23" s="63"/>
      <c r="YJ23" s="63"/>
      <c r="YK23" s="63"/>
      <c r="YL23" s="63"/>
      <c r="YM23" s="63"/>
      <c r="YN23" s="63"/>
      <c r="YO23" s="63"/>
      <c r="YP23" s="63"/>
      <c r="YQ23" s="63"/>
      <c r="YR23" s="63"/>
      <c r="YS23" s="63"/>
      <c r="YT23" s="63"/>
      <c r="YU23" s="63"/>
      <c r="YV23" s="63"/>
      <c r="YW23" s="63"/>
      <c r="YX23" s="63"/>
      <c r="YY23" s="63"/>
      <c r="YZ23" s="63"/>
      <c r="ZA23" s="63"/>
      <c r="ZB23" s="63"/>
      <c r="ZC23" s="63"/>
      <c r="ZD23" s="63"/>
      <c r="ZE23" s="63"/>
      <c r="ZF23" s="63"/>
      <c r="ZG23" s="63"/>
      <c r="ZH23" s="63"/>
      <c r="ZI23" s="63"/>
      <c r="ZJ23" s="63"/>
      <c r="ZK23" s="63"/>
      <c r="ZL23" s="63"/>
      <c r="ZM23" s="63"/>
      <c r="ZN23" s="63"/>
      <c r="ZO23" s="63"/>
      <c r="ZP23" s="63"/>
      <c r="ZQ23" s="63"/>
      <c r="ZR23" s="63"/>
      <c r="ZS23" s="63"/>
      <c r="ZT23" s="63"/>
      <c r="ZU23" s="63"/>
      <c r="ZV23" s="63"/>
      <c r="ZW23" s="63"/>
      <c r="ZX23" s="63"/>
      <c r="ZY23" s="63"/>
      <c r="ZZ23" s="63"/>
      <c r="AAA23" s="63"/>
      <c r="AAB23" s="63"/>
      <c r="AAC23" s="63"/>
      <c r="AAD23" s="63"/>
      <c r="AAE23" s="63"/>
      <c r="AAF23" s="63"/>
      <c r="AAG23" s="63"/>
      <c r="AAH23" s="63"/>
      <c r="AAI23" s="63"/>
      <c r="AAJ23" s="63"/>
      <c r="AAK23" s="63"/>
      <c r="AAL23" s="63"/>
      <c r="AAM23" s="63"/>
      <c r="AAN23" s="63"/>
      <c r="AAO23" s="63"/>
      <c r="AAP23" s="63"/>
      <c r="AAQ23" s="63"/>
      <c r="AAR23" s="63"/>
      <c r="AAS23" s="63"/>
      <c r="AAT23" s="63"/>
      <c r="AAU23" s="63"/>
      <c r="AAV23" s="63"/>
      <c r="AAW23" s="63"/>
      <c r="AAX23" s="63"/>
      <c r="AAY23" s="63"/>
      <c r="AAZ23" s="63"/>
      <c r="ABA23" s="63"/>
      <c r="ABB23" s="63"/>
      <c r="ABC23" s="63"/>
      <c r="ABD23" s="63"/>
      <c r="ABE23" s="63"/>
      <c r="ABF23" s="63"/>
      <c r="ABG23" s="63"/>
      <c r="ABH23" s="63"/>
      <c r="ABI23" s="63"/>
      <c r="ABJ23" s="63"/>
      <c r="ABK23" s="63"/>
      <c r="ABL23" s="63"/>
      <c r="ABM23" s="63"/>
      <c r="ABN23" s="63"/>
      <c r="ABO23" s="63"/>
      <c r="ABP23" s="63"/>
      <c r="ABQ23" s="63"/>
      <c r="ABR23" s="63"/>
      <c r="ABS23" s="63"/>
      <c r="ABT23" s="63"/>
      <c r="ABU23" s="63"/>
      <c r="ABV23" s="63"/>
      <c r="ABW23" s="63"/>
      <c r="ABX23" s="63"/>
      <c r="ABY23" s="63"/>
      <c r="ABZ23" s="63"/>
      <c r="ACA23" s="63"/>
      <c r="ACB23" s="63"/>
      <c r="ACC23" s="63"/>
      <c r="ACD23" s="63"/>
      <c r="ACE23" s="63"/>
      <c r="ACF23" s="63"/>
      <c r="ACG23" s="63"/>
      <c r="ACH23" s="63"/>
      <c r="ACI23" s="63"/>
      <c r="ACJ23" s="63"/>
      <c r="ACK23" s="63"/>
      <c r="ACL23" s="63"/>
      <c r="ACM23" s="63"/>
      <c r="ACN23" s="63"/>
      <c r="ACO23" s="63"/>
      <c r="ACP23" s="63"/>
      <c r="ACQ23" s="63"/>
      <c r="ACR23" s="63"/>
      <c r="ACS23" s="63"/>
      <c r="ACT23" s="63"/>
      <c r="ACU23" s="63"/>
      <c r="ACV23" s="63"/>
      <c r="ACW23" s="63"/>
      <c r="ACX23" s="63"/>
      <c r="ACY23" s="63"/>
      <c r="ACZ23" s="63"/>
      <c r="ADA23" s="63"/>
      <c r="ADB23" s="63"/>
      <c r="ADC23" s="63"/>
      <c r="ADD23" s="63"/>
      <c r="ADE23" s="63"/>
      <c r="ADF23" s="63"/>
      <c r="ADG23" s="63"/>
      <c r="ADH23" s="63"/>
      <c r="ADI23" s="63"/>
      <c r="ADJ23" s="63"/>
      <c r="ADK23" s="63"/>
      <c r="ADL23" s="63"/>
      <c r="ADM23" s="63"/>
      <c r="ADN23" s="63"/>
      <c r="ADO23" s="63"/>
      <c r="ADP23" s="63"/>
      <c r="ADQ23" s="63"/>
      <c r="ADR23" s="63"/>
      <c r="ADS23" s="63"/>
      <c r="ADT23" s="63"/>
      <c r="ADU23" s="63"/>
      <c r="ADV23" s="63"/>
      <c r="ADW23" s="63"/>
      <c r="ADX23" s="63"/>
      <c r="ADY23" s="63"/>
      <c r="ADZ23" s="63"/>
      <c r="AEA23" s="63"/>
      <c r="AEB23" s="63"/>
      <c r="AEC23" s="63"/>
      <c r="AED23" s="63"/>
      <c r="AEE23" s="63"/>
      <c r="AEF23" s="63"/>
      <c r="AEG23" s="63"/>
      <c r="AEH23" s="63"/>
      <c r="AEI23" s="63"/>
      <c r="AEJ23" s="63"/>
      <c r="AEK23" s="63"/>
      <c r="AEL23" s="63"/>
      <c r="AEM23" s="63"/>
      <c r="AEN23" s="63"/>
      <c r="AEO23" s="63"/>
      <c r="AEP23" s="63"/>
      <c r="AEQ23" s="63"/>
      <c r="AER23" s="63"/>
      <c r="AES23" s="63"/>
      <c r="AET23" s="63"/>
      <c r="AEU23" s="63"/>
      <c r="AEV23" s="63"/>
      <c r="AEW23" s="63"/>
      <c r="AEX23" s="63"/>
      <c r="AEY23" s="63"/>
      <c r="AEZ23" s="63"/>
      <c r="AFA23" s="63"/>
      <c r="AFB23" s="63"/>
      <c r="AFC23" s="63"/>
      <c r="AFD23" s="63"/>
      <c r="AFE23" s="63"/>
      <c r="AFF23" s="63"/>
      <c r="AFG23" s="63"/>
      <c r="AFH23" s="63"/>
      <c r="AFI23" s="63"/>
      <c r="AFJ23" s="63"/>
      <c r="AFK23" s="63"/>
      <c r="AFL23" s="63"/>
      <c r="AFM23" s="63"/>
      <c r="AFN23" s="63"/>
      <c r="AFO23" s="63"/>
      <c r="AFP23" s="63"/>
      <c r="AFQ23" s="63"/>
      <c r="AFR23" s="63"/>
      <c r="AFS23" s="63"/>
      <c r="AFT23" s="63"/>
      <c r="AFU23" s="63"/>
      <c r="AFV23" s="63"/>
      <c r="AFW23" s="63"/>
      <c r="AFX23" s="63"/>
      <c r="AFY23" s="63"/>
      <c r="AFZ23" s="63"/>
      <c r="AGA23" s="63"/>
      <c r="AGB23" s="63"/>
      <c r="AGC23" s="63"/>
      <c r="AGD23" s="63"/>
      <c r="AGE23" s="63"/>
      <c r="AGF23" s="63"/>
      <c r="AGG23" s="63"/>
      <c r="AGH23" s="63"/>
      <c r="AGI23" s="63"/>
      <c r="AGJ23" s="63"/>
      <c r="AGK23" s="63"/>
      <c r="AGL23" s="63"/>
      <c r="AGM23" s="63"/>
      <c r="AGN23" s="63"/>
      <c r="AGO23" s="63"/>
      <c r="AGP23" s="63"/>
      <c r="AGQ23" s="63"/>
      <c r="AGR23" s="63"/>
      <c r="AGS23" s="63"/>
      <c r="AGT23" s="63"/>
      <c r="AGU23" s="63"/>
      <c r="AGV23" s="63"/>
      <c r="AGW23" s="63"/>
      <c r="AGX23" s="63"/>
      <c r="AGY23" s="63"/>
      <c r="AGZ23" s="63"/>
      <c r="AHA23" s="63"/>
      <c r="AHB23" s="63"/>
      <c r="AHC23" s="63"/>
      <c r="AHD23" s="63"/>
      <c r="AHE23" s="63"/>
      <c r="AHF23" s="63"/>
      <c r="AHG23" s="63"/>
      <c r="AHH23" s="63"/>
      <c r="AHI23" s="63"/>
      <c r="AHJ23" s="63"/>
      <c r="AHK23" s="63"/>
      <c r="AHL23" s="63"/>
      <c r="AHM23" s="63"/>
      <c r="AHN23" s="63"/>
      <c r="AHO23" s="63"/>
      <c r="AHP23" s="63"/>
      <c r="AHQ23" s="63"/>
      <c r="AHR23" s="63"/>
      <c r="AHS23" s="63"/>
      <c r="AHT23" s="63"/>
      <c r="AHU23" s="63"/>
      <c r="AHV23" s="63"/>
      <c r="AHW23" s="63"/>
      <c r="AHX23" s="63"/>
      <c r="AHY23" s="63"/>
      <c r="AHZ23" s="63"/>
      <c r="AIA23" s="63"/>
      <c r="AIB23" s="63"/>
      <c r="AIC23" s="63"/>
      <c r="AID23" s="63"/>
      <c r="AIE23" s="63"/>
      <c r="AIF23" s="63"/>
      <c r="AIG23" s="63"/>
      <c r="AIH23" s="63"/>
      <c r="AII23" s="63"/>
      <c r="AIJ23" s="63"/>
      <c r="AIK23" s="63"/>
      <c r="AIL23" s="63"/>
      <c r="AIM23" s="63"/>
      <c r="AIN23" s="63"/>
      <c r="AIO23" s="63"/>
      <c r="AIP23" s="63"/>
      <c r="AIQ23" s="63"/>
      <c r="AIR23" s="63"/>
      <c r="AIS23" s="63"/>
      <c r="AIT23" s="63"/>
      <c r="AIU23" s="63"/>
      <c r="AIV23" s="63"/>
      <c r="AIW23" s="63"/>
      <c r="AIX23" s="63"/>
      <c r="AIY23" s="63"/>
      <c r="AIZ23" s="63"/>
      <c r="AJA23" s="63"/>
      <c r="AJB23" s="63"/>
      <c r="AJC23" s="63"/>
      <c r="AJD23" s="63"/>
      <c r="AJE23" s="63"/>
      <c r="AJF23" s="63"/>
      <c r="AJG23" s="63"/>
      <c r="AJH23" s="63"/>
      <c r="AJI23" s="63"/>
      <c r="AJJ23" s="63"/>
      <c r="AJK23" s="63"/>
      <c r="AJL23" s="63"/>
      <c r="AJM23" s="63"/>
      <c r="AJN23" s="63"/>
      <c r="AJO23" s="63"/>
      <c r="AJP23" s="63"/>
      <c r="AJQ23" s="63"/>
      <c r="AJR23" s="63"/>
      <c r="AJS23" s="63"/>
      <c r="AJT23" s="63"/>
      <c r="AJU23" s="63"/>
      <c r="AJV23" s="63"/>
      <c r="AJW23" s="63"/>
      <c r="AJX23" s="63"/>
      <c r="AJY23" s="63"/>
      <c r="AJZ23" s="63"/>
      <c r="AKA23" s="63"/>
      <c r="AKB23" s="63"/>
      <c r="AKC23" s="63"/>
      <c r="AKD23" s="63"/>
      <c r="AKE23" s="63"/>
      <c r="AKF23" s="63"/>
      <c r="AKG23" s="63"/>
      <c r="AKH23" s="63"/>
      <c r="AKI23" s="63"/>
      <c r="AKJ23" s="63"/>
      <c r="AKK23" s="63"/>
      <c r="AKL23" s="63"/>
      <c r="AKM23" s="63"/>
      <c r="AKN23" s="63"/>
      <c r="AKO23" s="63"/>
      <c r="AKP23" s="63"/>
      <c r="AKQ23" s="63"/>
      <c r="AKR23" s="63"/>
      <c r="AKS23" s="63"/>
      <c r="AKT23" s="63"/>
      <c r="AKU23" s="63"/>
      <c r="AKV23" s="63"/>
      <c r="AKW23" s="63"/>
      <c r="AKX23" s="63"/>
      <c r="AKY23" s="63"/>
      <c r="AKZ23" s="63"/>
      <c r="ALA23" s="63"/>
      <c r="ALB23" s="63"/>
      <c r="ALC23" s="63"/>
      <c r="ALD23" s="63"/>
      <c r="ALE23" s="63"/>
      <c r="ALF23" s="63"/>
      <c r="ALG23" s="63"/>
      <c r="ALH23" s="63"/>
      <c r="ALI23" s="63"/>
      <c r="ALJ23" s="63"/>
      <c r="ALK23" s="63"/>
      <c r="ALL23" s="63"/>
      <c r="ALM23" s="63"/>
      <c r="ALN23" s="63"/>
      <c r="ALO23" s="63"/>
      <c r="ALP23" s="63"/>
      <c r="ALQ23" s="63"/>
      <c r="ALR23" s="63"/>
      <c r="ALS23" s="63"/>
      <c r="ALT23" s="63"/>
      <c r="ALU23" s="63"/>
      <c r="ALV23" s="63"/>
      <c r="ALW23" s="63"/>
      <c r="ALX23" s="63"/>
      <c r="ALY23" s="63"/>
      <c r="ALZ23" s="63"/>
      <c r="AMA23" s="63"/>
      <c r="AMB23" s="63"/>
      <c r="AMC23" s="63"/>
      <c r="AMD23" s="63"/>
      <c r="AME23" s="63"/>
      <c r="AMF23" s="63"/>
      <c r="AMG23" s="63"/>
      <c r="AMH23" s="63"/>
      <c r="AMI23" s="63"/>
      <c r="AMJ23" s="63"/>
      <c r="AMK23" s="63"/>
      <c r="AML23" s="63"/>
      <c r="AMM23" s="63"/>
      <c r="AMN23" s="63"/>
      <c r="AMO23" s="63"/>
      <c r="AMP23" s="63"/>
      <c r="AMQ23" s="63"/>
      <c r="AMR23" s="63"/>
      <c r="AMS23" s="63"/>
      <c r="AMT23" s="63"/>
      <c r="AMU23" s="63"/>
      <c r="AMV23" s="63"/>
      <c r="AMW23" s="63"/>
      <c r="AMX23" s="63"/>
      <c r="AMY23" s="63"/>
      <c r="AMZ23" s="63"/>
      <c r="ANA23" s="63"/>
      <c r="ANB23" s="63"/>
      <c r="ANC23" s="63"/>
      <c r="AND23" s="63"/>
      <c r="ANE23" s="63"/>
      <c r="ANF23" s="63"/>
      <c r="ANG23" s="63"/>
      <c r="ANH23" s="63"/>
      <c r="ANI23" s="63"/>
      <c r="ANJ23" s="63"/>
      <c r="ANK23" s="63"/>
      <c r="ANL23" s="63"/>
      <c r="ANM23" s="63"/>
      <c r="ANN23" s="63"/>
      <c r="ANO23" s="63"/>
      <c r="ANP23" s="63"/>
      <c r="ANQ23" s="63"/>
      <c r="ANR23" s="63"/>
      <c r="ANS23" s="63"/>
      <c r="ANT23" s="63"/>
      <c r="ANU23" s="63"/>
      <c r="ANV23" s="63"/>
      <c r="ANW23" s="63"/>
      <c r="ANX23" s="63"/>
      <c r="ANY23" s="63"/>
      <c r="ANZ23" s="63"/>
      <c r="AOA23" s="63"/>
      <c r="AOB23" s="63"/>
      <c r="AOC23" s="63"/>
      <c r="AOD23" s="63"/>
      <c r="AOE23" s="63"/>
      <c r="AOF23" s="63"/>
      <c r="AOG23" s="63"/>
      <c r="AOH23" s="63"/>
      <c r="AOI23" s="63"/>
      <c r="AOJ23" s="63"/>
      <c r="AOK23" s="63"/>
      <c r="AOL23" s="63"/>
      <c r="AOM23" s="63"/>
      <c r="AON23" s="63"/>
      <c r="AOO23" s="63"/>
      <c r="AOP23" s="63"/>
      <c r="AOQ23" s="63"/>
      <c r="AOR23" s="63"/>
      <c r="AOS23" s="63"/>
      <c r="AOT23" s="63"/>
      <c r="AOU23" s="63"/>
      <c r="AOV23" s="63"/>
      <c r="AOW23" s="63"/>
      <c r="AOX23" s="63"/>
      <c r="AOY23" s="63"/>
      <c r="AOZ23" s="63"/>
      <c r="APA23" s="63"/>
      <c r="APB23" s="63"/>
      <c r="APC23" s="63"/>
      <c r="APD23" s="63"/>
      <c r="APE23" s="63"/>
      <c r="APF23" s="63"/>
      <c r="APG23" s="63"/>
      <c r="APH23" s="63"/>
      <c r="API23" s="63"/>
      <c r="APJ23" s="63"/>
      <c r="APK23" s="63"/>
      <c r="APL23" s="63"/>
      <c r="APM23" s="63"/>
      <c r="APN23" s="63"/>
      <c r="APO23" s="63"/>
      <c r="APP23" s="63"/>
      <c r="APQ23" s="63"/>
      <c r="APR23" s="63"/>
      <c r="APS23" s="63"/>
      <c r="APT23" s="63"/>
      <c r="APU23" s="63"/>
      <c r="APV23" s="63"/>
      <c r="APW23" s="63"/>
      <c r="APX23" s="63"/>
      <c r="APY23" s="63"/>
      <c r="APZ23" s="63"/>
      <c r="AQA23" s="63"/>
      <c r="AQB23" s="63"/>
      <c r="AQC23" s="63"/>
      <c r="AQD23" s="63"/>
      <c r="AQE23" s="63"/>
      <c r="AQF23" s="63"/>
      <c r="AQG23" s="63"/>
      <c r="AQH23" s="63"/>
      <c r="AQI23" s="63"/>
      <c r="AQJ23" s="63"/>
      <c r="AQK23" s="63"/>
      <c r="AQL23" s="63"/>
      <c r="AQM23" s="63"/>
      <c r="AQN23" s="63"/>
      <c r="AQO23" s="63"/>
      <c r="AQP23" s="63"/>
      <c r="AQQ23" s="63"/>
      <c r="AQR23" s="63"/>
      <c r="AQS23" s="63"/>
      <c r="AQT23" s="63"/>
      <c r="AQU23" s="63"/>
      <c r="AQV23" s="63"/>
      <c r="AQW23" s="63"/>
      <c r="AQX23" s="63"/>
      <c r="AQY23" s="63"/>
      <c r="AQZ23" s="63"/>
      <c r="ARA23" s="63"/>
      <c r="ARB23" s="63"/>
      <c r="ARC23" s="63"/>
      <c r="ARD23" s="63"/>
      <c r="ARE23" s="63"/>
      <c r="ARF23" s="63"/>
      <c r="ARG23" s="63"/>
      <c r="ARH23" s="63"/>
      <c r="ARI23" s="63"/>
      <c r="ARJ23" s="63"/>
      <c r="ARK23" s="63"/>
      <c r="ARL23" s="63"/>
      <c r="ARM23" s="63"/>
      <c r="ARN23" s="63"/>
      <c r="ARO23" s="63"/>
      <c r="ARP23" s="63"/>
      <c r="ARQ23" s="63"/>
      <c r="ARR23" s="63"/>
      <c r="ARS23" s="63"/>
      <c r="ART23" s="63"/>
      <c r="ARU23" s="63"/>
      <c r="ARV23" s="63"/>
      <c r="ARW23" s="63"/>
      <c r="ARX23" s="63"/>
      <c r="ARY23" s="63"/>
      <c r="ARZ23" s="63"/>
      <c r="ASA23" s="63"/>
      <c r="ASB23" s="63"/>
      <c r="ASC23" s="63"/>
      <c r="ASD23" s="63"/>
      <c r="ASE23" s="63"/>
      <c r="ASF23" s="63"/>
      <c r="ASG23" s="63"/>
      <c r="ASH23" s="63"/>
      <c r="ASI23" s="63"/>
      <c r="ASJ23" s="63"/>
      <c r="ASK23" s="63"/>
      <c r="ASL23" s="63"/>
      <c r="ASM23" s="63"/>
      <c r="ASN23" s="63"/>
      <c r="ASO23" s="63"/>
      <c r="ASP23" s="63"/>
      <c r="ASQ23" s="63"/>
      <c r="ASR23" s="63"/>
      <c r="ASS23" s="63"/>
      <c r="AST23" s="63"/>
      <c r="ASU23" s="63"/>
      <c r="ASV23" s="63"/>
      <c r="ASW23" s="63"/>
      <c r="ASX23" s="63"/>
      <c r="ASY23" s="63"/>
      <c r="ASZ23" s="63"/>
      <c r="ATA23" s="63"/>
      <c r="ATB23" s="63"/>
      <c r="ATC23" s="63"/>
      <c r="ATD23" s="63"/>
      <c r="ATE23" s="63"/>
      <c r="ATF23" s="63"/>
      <c r="ATG23" s="63"/>
      <c r="ATH23" s="63"/>
      <c r="ATI23" s="63"/>
      <c r="ATJ23" s="63"/>
      <c r="ATK23" s="63"/>
      <c r="ATL23" s="63"/>
      <c r="ATM23" s="63"/>
      <c r="ATN23" s="63"/>
      <c r="ATO23" s="63"/>
      <c r="ATP23" s="63"/>
      <c r="ATQ23" s="63"/>
      <c r="ATR23" s="63"/>
      <c r="ATS23" s="63"/>
      <c r="ATT23" s="63"/>
      <c r="ATU23" s="63"/>
      <c r="ATV23" s="63"/>
      <c r="ATW23" s="63"/>
      <c r="ATX23" s="63"/>
      <c r="ATY23" s="63"/>
      <c r="ATZ23" s="63"/>
      <c r="AUA23" s="63"/>
      <c r="AUB23" s="63"/>
      <c r="AUC23" s="63"/>
      <c r="AUD23" s="63"/>
      <c r="AUE23" s="63"/>
      <c r="AUF23" s="63"/>
      <c r="AUG23" s="63"/>
      <c r="AUH23" s="63"/>
      <c r="AUI23" s="63"/>
      <c r="AUJ23" s="63"/>
      <c r="AUK23" s="63"/>
      <c r="AUL23" s="63"/>
      <c r="AUM23" s="63"/>
      <c r="AUN23" s="63"/>
      <c r="AUO23" s="63"/>
      <c r="AUP23" s="63"/>
      <c r="AUQ23" s="63"/>
      <c r="AUR23" s="63"/>
      <c r="AUS23" s="63"/>
      <c r="AUT23" s="63"/>
      <c r="AUU23" s="63"/>
      <c r="AUV23" s="63"/>
      <c r="AUW23" s="63"/>
      <c r="AUX23" s="63"/>
      <c r="AUY23" s="63"/>
      <c r="AUZ23" s="63"/>
      <c r="AVA23" s="63"/>
      <c r="AVB23" s="63"/>
      <c r="AVC23" s="63"/>
      <c r="AVD23" s="63"/>
      <c r="AVE23" s="63"/>
      <c r="AVF23" s="63"/>
      <c r="AVG23" s="63"/>
      <c r="AVH23" s="63"/>
      <c r="AVI23" s="63"/>
      <c r="AVJ23" s="63"/>
      <c r="AVK23" s="63"/>
      <c r="AVL23" s="63"/>
      <c r="AVM23" s="63"/>
      <c r="AVN23" s="63"/>
      <c r="AVO23" s="63"/>
      <c r="AVP23" s="63"/>
      <c r="AVQ23" s="63"/>
      <c r="AVR23" s="63"/>
      <c r="AVS23" s="63"/>
      <c r="AVT23" s="63"/>
      <c r="AVU23" s="63"/>
      <c r="AVV23" s="63"/>
      <c r="AVW23" s="63"/>
      <c r="AVX23" s="63"/>
      <c r="AVY23" s="63"/>
      <c r="AVZ23" s="63"/>
      <c r="AWA23" s="63"/>
      <c r="AWB23" s="63"/>
      <c r="AWC23" s="63"/>
      <c r="AWD23" s="63"/>
      <c r="AWE23" s="63"/>
      <c r="AWF23" s="63"/>
      <c r="AWG23" s="63"/>
      <c r="AWH23" s="63"/>
      <c r="AWI23" s="63"/>
      <c r="AWJ23" s="63"/>
      <c r="AWK23" s="63"/>
      <c r="AWL23" s="63"/>
      <c r="AWM23" s="63"/>
      <c r="AWN23" s="63"/>
      <c r="AWO23" s="63"/>
      <c r="AWP23" s="63"/>
      <c r="AWQ23" s="63"/>
      <c r="AWR23" s="63"/>
      <c r="AWS23" s="63"/>
      <c r="AWT23" s="63"/>
      <c r="AWU23" s="63"/>
      <c r="AWV23" s="63"/>
      <c r="AWW23" s="63"/>
      <c r="AWX23" s="63"/>
      <c r="AWY23" s="63"/>
      <c r="AWZ23" s="63"/>
      <c r="AXA23" s="63"/>
      <c r="AXB23" s="63"/>
      <c r="AXC23" s="63"/>
      <c r="AXD23" s="63"/>
      <c r="AXE23" s="63"/>
      <c r="AXF23" s="63"/>
      <c r="AXG23" s="63"/>
      <c r="AXH23" s="63"/>
      <c r="AXI23" s="63"/>
      <c r="AXJ23" s="63"/>
      <c r="AXK23" s="63"/>
      <c r="AXL23" s="63"/>
      <c r="AXM23" s="63"/>
      <c r="AXN23" s="63"/>
      <c r="AXO23" s="63"/>
      <c r="AXP23" s="63"/>
      <c r="AXQ23" s="63"/>
      <c r="AXR23" s="63"/>
      <c r="AXS23" s="63"/>
      <c r="AXT23" s="63"/>
      <c r="AXU23" s="63"/>
      <c r="AXV23" s="63"/>
      <c r="AXW23" s="63"/>
      <c r="AXX23" s="63"/>
      <c r="AXY23" s="63"/>
      <c r="AXZ23" s="63"/>
      <c r="AYA23" s="63"/>
      <c r="AYB23" s="63"/>
      <c r="AYC23" s="63"/>
      <c r="AYD23" s="63"/>
      <c r="AYE23" s="63"/>
      <c r="AYF23" s="63"/>
      <c r="AYG23" s="63"/>
      <c r="AYH23" s="63"/>
      <c r="AYI23" s="63"/>
      <c r="AYJ23" s="63"/>
      <c r="AYK23" s="63"/>
      <c r="AYL23" s="63"/>
      <c r="AYM23" s="63"/>
      <c r="AYN23" s="63"/>
      <c r="AYO23" s="63"/>
      <c r="AYP23" s="63"/>
      <c r="AYQ23" s="63"/>
      <c r="AYR23" s="63"/>
      <c r="AYS23" s="63"/>
      <c r="AYT23" s="63"/>
      <c r="AYU23" s="63"/>
      <c r="AYV23" s="63"/>
      <c r="AYW23" s="63"/>
      <c r="AYX23" s="63"/>
      <c r="AYY23" s="63"/>
      <c r="AYZ23" s="63"/>
      <c r="AZA23" s="63"/>
      <c r="AZB23" s="63"/>
      <c r="AZC23" s="63"/>
      <c r="AZD23" s="63"/>
      <c r="AZE23" s="63"/>
      <c r="AZF23" s="63"/>
      <c r="AZG23" s="63"/>
      <c r="AZH23" s="63"/>
      <c r="AZI23" s="63"/>
      <c r="AZJ23" s="63"/>
      <c r="AZK23" s="63"/>
      <c r="AZL23" s="63"/>
      <c r="AZM23" s="63"/>
      <c r="AZN23" s="63"/>
      <c r="AZO23" s="63"/>
      <c r="AZP23" s="63"/>
      <c r="AZQ23" s="63"/>
      <c r="AZR23" s="63"/>
      <c r="AZS23" s="63"/>
      <c r="AZT23" s="63"/>
      <c r="AZU23" s="63"/>
      <c r="AZV23" s="63"/>
      <c r="AZW23" s="63"/>
      <c r="AZX23" s="63"/>
      <c r="AZY23" s="63"/>
      <c r="AZZ23" s="63"/>
      <c r="BAA23" s="63"/>
      <c r="BAB23" s="63"/>
      <c r="BAC23" s="63"/>
      <c r="BAD23" s="63"/>
      <c r="BAE23" s="63"/>
      <c r="BAF23" s="63"/>
      <c r="BAG23" s="63"/>
      <c r="BAH23" s="63"/>
      <c r="BAI23" s="63"/>
      <c r="BAJ23" s="63"/>
      <c r="BAK23" s="63"/>
      <c r="BAL23" s="63"/>
      <c r="BAM23" s="63"/>
      <c r="BAN23" s="63"/>
      <c r="BAO23" s="63"/>
      <c r="BAP23" s="63"/>
      <c r="BAQ23" s="63"/>
      <c r="BAR23" s="63"/>
      <c r="BAS23" s="63"/>
      <c r="BAT23" s="63"/>
      <c r="BAU23" s="63"/>
      <c r="BAV23" s="63"/>
      <c r="BAW23" s="63"/>
      <c r="BAX23" s="63"/>
      <c r="BAY23" s="63"/>
      <c r="BAZ23" s="63"/>
      <c r="BBA23" s="63"/>
      <c r="BBB23" s="63"/>
      <c r="BBC23" s="63"/>
      <c r="BBD23" s="63"/>
      <c r="BBE23" s="63"/>
      <c r="BBF23" s="63"/>
      <c r="BBG23" s="63"/>
      <c r="BBH23" s="63"/>
      <c r="BBI23" s="63"/>
      <c r="BBJ23" s="63"/>
      <c r="BBK23" s="63"/>
      <c r="BBL23" s="63"/>
      <c r="BBM23" s="63"/>
      <c r="BBN23" s="63"/>
      <c r="BBO23" s="63"/>
      <c r="BBP23" s="63"/>
      <c r="BBQ23" s="63"/>
      <c r="BBR23" s="63"/>
      <c r="BBS23" s="63"/>
      <c r="BBT23" s="63"/>
      <c r="BBU23" s="63"/>
      <c r="BBV23" s="63"/>
      <c r="BBW23" s="63"/>
      <c r="BBX23" s="63"/>
      <c r="BBY23" s="63"/>
      <c r="BBZ23" s="63"/>
      <c r="BCA23" s="63"/>
      <c r="BCB23" s="63"/>
      <c r="BCC23" s="63"/>
      <c r="BCD23" s="63"/>
      <c r="BCE23" s="63"/>
      <c r="BCF23" s="63"/>
      <c r="BCG23" s="63"/>
      <c r="BCH23" s="63"/>
      <c r="BCI23" s="63"/>
      <c r="BCJ23" s="63"/>
      <c r="BCK23" s="63"/>
      <c r="BCL23" s="63"/>
      <c r="BCM23" s="63"/>
      <c r="BCN23" s="63"/>
      <c r="BCO23" s="63"/>
      <c r="BCP23" s="63"/>
      <c r="BCQ23" s="63"/>
      <c r="BCR23" s="63"/>
      <c r="BCS23" s="63"/>
      <c r="BCT23" s="63"/>
      <c r="BCU23" s="63"/>
      <c r="BCV23" s="63"/>
      <c r="BCW23" s="63"/>
      <c r="BCX23" s="63"/>
      <c r="BCY23" s="63"/>
      <c r="BCZ23" s="63"/>
      <c r="BDA23" s="63"/>
      <c r="BDB23" s="63"/>
      <c r="BDC23" s="63"/>
      <c r="BDD23" s="63"/>
      <c r="BDE23" s="63"/>
      <c r="BDF23" s="63"/>
      <c r="BDG23" s="63"/>
      <c r="BDH23" s="63"/>
      <c r="BDI23" s="63"/>
      <c r="BDJ23" s="63"/>
      <c r="BDK23" s="63"/>
      <c r="BDL23" s="63"/>
      <c r="BDM23" s="63"/>
      <c r="BDN23" s="63"/>
      <c r="BDO23" s="63"/>
      <c r="BDP23" s="63"/>
      <c r="BDQ23" s="63"/>
      <c r="BDR23" s="63"/>
      <c r="BDS23" s="63"/>
      <c r="BDT23" s="63"/>
      <c r="BDU23" s="63"/>
      <c r="BDV23" s="63"/>
      <c r="BDW23" s="63"/>
      <c r="BDX23" s="63"/>
      <c r="BDY23" s="63"/>
      <c r="BDZ23" s="63"/>
      <c r="BEA23" s="63"/>
      <c r="BEB23" s="63"/>
      <c r="BEC23" s="63"/>
      <c r="BED23" s="63"/>
      <c r="BEE23" s="63"/>
      <c r="BEF23" s="63"/>
      <c r="BEG23" s="63"/>
      <c r="BEH23" s="63"/>
      <c r="BEI23" s="63"/>
      <c r="BEJ23" s="63"/>
      <c r="BEK23" s="63"/>
      <c r="BEL23" s="63"/>
      <c r="BEM23" s="63"/>
      <c r="BEN23" s="63"/>
      <c r="BEO23" s="63"/>
      <c r="BEP23" s="63"/>
      <c r="BEQ23" s="63"/>
      <c r="BER23" s="63"/>
      <c r="BES23" s="63"/>
      <c r="BET23" s="63"/>
      <c r="BEU23" s="63"/>
      <c r="BEV23" s="63"/>
      <c r="BEW23" s="63"/>
      <c r="BEX23" s="63"/>
      <c r="BEY23" s="63"/>
      <c r="BEZ23" s="63"/>
      <c r="BFA23" s="63"/>
      <c r="BFB23" s="63"/>
      <c r="BFC23" s="63"/>
      <c r="BFD23" s="63"/>
      <c r="BFE23" s="63"/>
      <c r="BFF23" s="63"/>
      <c r="BFG23" s="63"/>
      <c r="BFH23" s="63"/>
      <c r="BFI23" s="63"/>
      <c r="BFJ23" s="63"/>
      <c r="BFK23" s="63"/>
      <c r="BFL23" s="63"/>
      <c r="BFM23" s="63"/>
      <c r="BFN23" s="63"/>
      <c r="BFO23" s="63"/>
      <c r="BFP23" s="63"/>
      <c r="BFQ23" s="63"/>
      <c r="BFR23" s="63"/>
      <c r="BFS23" s="63"/>
      <c r="BFT23" s="63"/>
      <c r="BFU23" s="63"/>
      <c r="BFV23" s="63"/>
      <c r="BFW23" s="63"/>
      <c r="BFX23" s="63"/>
      <c r="BFY23" s="63"/>
      <c r="BFZ23" s="63"/>
      <c r="BGA23" s="63"/>
      <c r="BGB23" s="63"/>
      <c r="BGC23" s="63"/>
      <c r="BGD23" s="63"/>
      <c r="BGE23" s="63"/>
      <c r="BGF23" s="63"/>
      <c r="BGG23" s="63"/>
      <c r="BGH23" s="63"/>
      <c r="BGI23" s="63"/>
      <c r="BGJ23" s="63"/>
      <c r="BGK23" s="63"/>
      <c r="BGL23" s="63"/>
      <c r="BGM23" s="63"/>
      <c r="BGN23" s="63"/>
      <c r="BGO23" s="63"/>
      <c r="BGP23" s="63"/>
      <c r="BGQ23" s="63"/>
      <c r="BGR23" s="63"/>
      <c r="BGS23" s="63"/>
      <c r="BGT23" s="63"/>
      <c r="BGU23" s="63"/>
      <c r="BGV23" s="63"/>
      <c r="BGW23" s="63"/>
      <c r="BGX23" s="63"/>
      <c r="BGY23" s="63"/>
      <c r="BGZ23" s="63"/>
      <c r="BHA23" s="63"/>
      <c r="BHB23" s="63"/>
      <c r="BHC23" s="63"/>
      <c r="BHD23" s="63"/>
      <c r="BHE23" s="63"/>
      <c r="BHF23" s="63"/>
      <c r="BHG23" s="63"/>
      <c r="BHH23" s="63"/>
      <c r="BHI23" s="63"/>
      <c r="BHJ23" s="63"/>
      <c r="BHK23" s="63"/>
      <c r="BHL23" s="63"/>
      <c r="BHM23" s="63"/>
      <c r="BHN23" s="63"/>
      <c r="BHO23" s="63"/>
      <c r="BHP23" s="63"/>
      <c r="BHQ23" s="63"/>
      <c r="BHR23" s="63"/>
      <c r="BHS23" s="63"/>
      <c r="BHT23" s="63"/>
      <c r="BHU23" s="63"/>
      <c r="BHV23" s="63"/>
      <c r="BHW23" s="63"/>
      <c r="BHX23" s="63"/>
      <c r="BHY23" s="63"/>
      <c r="BHZ23" s="63"/>
      <c r="BIA23" s="63"/>
      <c r="BIB23" s="63"/>
      <c r="BIC23" s="63"/>
      <c r="BID23" s="63"/>
      <c r="BIE23" s="63"/>
      <c r="BIF23" s="63"/>
      <c r="BIG23" s="63"/>
      <c r="BIH23" s="63"/>
      <c r="BII23" s="63"/>
      <c r="BIJ23" s="63"/>
      <c r="BIK23" s="63"/>
      <c r="BIL23" s="63"/>
      <c r="BIM23" s="63"/>
      <c r="BIN23" s="63"/>
      <c r="BIO23" s="63"/>
      <c r="BIP23" s="63"/>
      <c r="BIQ23" s="63"/>
      <c r="BIR23" s="63"/>
      <c r="BIS23" s="63"/>
      <c r="BIT23" s="63"/>
      <c r="BIU23" s="63"/>
      <c r="BIV23" s="63"/>
      <c r="BIW23" s="63"/>
      <c r="BIX23" s="63"/>
      <c r="BIY23" s="63"/>
      <c r="BIZ23" s="63"/>
      <c r="BJA23" s="63"/>
      <c r="BJB23" s="63"/>
      <c r="BJC23" s="63"/>
      <c r="BJD23" s="63"/>
      <c r="BJE23" s="63"/>
      <c r="BJF23" s="63"/>
      <c r="BJG23" s="63"/>
      <c r="BJH23" s="63"/>
      <c r="BJI23" s="63"/>
      <c r="BJJ23" s="63"/>
      <c r="BJK23" s="63"/>
      <c r="BJL23" s="63"/>
      <c r="BJM23" s="63"/>
      <c r="BJN23" s="63"/>
      <c r="BJO23" s="63"/>
      <c r="BJP23" s="63"/>
      <c r="BJQ23" s="63"/>
      <c r="BJR23" s="63"/>
      <c r="BJS23" s="63"/>
      <c r="BJT23" s="63"/>
      <c r="BJU23" s="63"/>
      <c r="BJV23" s="63"/>
      <c r="BJW23" s="63"/>
      <c r="BJX23" s="63"/>
      <c r="BJY23" s="63"/>
      <c r="BJZ23" s="63"/>
      <c r="BKA23" s="63"/>
      <c r="BKB23" s="63"/>
      <c r="BKC23" s="63"/>
      <c r="BKD23" s="63"/>
      <c r="BKE23" s="63"/>
      <c r="BKF23" s="63"/>
      <c r="BKG23" s="63"/>
      <c r="BKH23" s="63"/>
      <c r="BKI23" s="63"/>
      <c r="BKJ23" s="63"/>
      <c r="BKK23" s="63"/>
      <c r="BKL23" s="63"/>
      <c r="BKM23" s="63"/>
      <c r="BKN23" s="63"/>
      <c r="BKO23" s="63"/>
      <c r="BKP23" s="63"/>
      <c r="BKQ23" s="63"/>
      <c r="BKR23" s="63"/>
      <c r="BKS23" s="63"/>
      <c r="BKT23" s="63"/>
      <c r="BKU23" s="63"/>
      <c r="BKV23" s="63"/>
      <c r="BKW23" s="63"/>
      <c r="BKX23" s="63"/>
      <c r="BKY23" s="63"/>
      <c r="BKZ23" s="63"/>
      <c r="BLA23" s="63"/>
      <c r="BLB23" s="63"/>
      <c r="BLC23" s="63"/>
      <c r="BLD23" s="63"/>
      <c r="BLE23" s="63"/>
      <c r="BLF23" s="63"/>
      <c r="BLG23" s="63"/>
      <c r="BLH23" s="63"/>
      <c r="BLI23" s="63"/>
      <c r="BLJ23" s="63"/>
      <c r="BLK23" s="63"/>
      <c r="BLL23" s="63"/>
      <c r="BLM23" s="63"/>
    </row>
    <row r="24" spans="1:1677" s="1" customFormat="1" ht="15" hidden="1" customHeight="1" x14ac:dyDescent="0.25">
      <c r="A24" s="270" t="s">
        <v>45</v>
      </c>
      <c r="B24" s="271" t="s">
        <v>67</v>
      </c>
      <c r="C24" s="272" t="s">
        <v>1733</v>
      </c>
      <c r="D24" s="273" t="s">
        <v>1734</v>
      </c>
      <c r="E24" s="273" t="s">
        <v>1768</v>
      </c>
      <c r="F24" s="272" t="s">
        <v>1736</v>
      </c>
      <c r="G24" s="274">
        <v>25</v>
      </c>
      <c r="H24" s="275">
        <v>1.2</v>
      </c>
      <c r="I24" s="276">
        <v>44771</v>
      </c>
      <c r="J24" s="276">
        <v>44775</v>
      </c>
      <c r="K24" s="276">
        <v>44776</v>
      </c>
      <c r="L24" s="277" t="s">
        <v>1732</v>
      </c>
      <c r="M24" s="278">
        <v>44782</v>
      </c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3"/>
      <c r="FA24" s="63"/>
      <c r="FB24" s="63"/>
      <c r="FC24" s="63"/>
      <c r="FD24" s="63"/>
      <c r="FE24" s="63"/>
      <c r="FF24" s="63"/>
      <c r="FG24" s="63"/>
      <c r="FH24" s="63"/>
      <c r="FI24" s="63"/>
      <c r="FJ24" s="63"/>
      <c r="FK24" s="63"/>
      <c r="FL24" s="63"/>
      <c r="FM24" s="63"/>
      <c r="FN24" s="63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I24" s="63"/>
      <c r="GJ24" s="63"/>
      <c r="GK24" s="63"/>
      <c r="GL24" s="63"/>
      <c r="GM24" s="63"/>
      <c r="GN24" s="63"/>
      <c r="GO24" s="63"/>
      <c r="GP24" s="63"/>
      <c r="GQ24" s="63"/>
      <c r="GR24" s="63"/>
      <c r="GS24" s="63"/>
      <c r="GT24" s="63"/>
      <c r="GU24" s="63"/>
      <c r="GV24" s="63"/>
      <c r="GW24" s="63"/>
      <c r="GX24" s="63"/>
      <c r="GY24" s="63"/>
      <c r="GZ24" s="63"/>
      <c r="HA24" s="63"/>
      <c r="HB24" s="63"/>
      <c r="HC24" s="63"/>
      <c r="HD24" s="63"/>
      <c r="HE24" s="63"/>
      <c r="HF24" s="63"/>
      <c r="HG24" s="63"/>
      <c r="HH24" s="63"/>
      <c r="HI24" s="63"/>
      <c r="HJ24" s="63"/>
      <c r="HK24" s="63"/>
      <c r="HL24" s="63"/>
      <c r="HM24" s="63"/>
      <c r="HN24" s="63"/>
      <c r="HO24" s="63"/>
      <c r="HP24" s="63"/>
      <c r="HQ24" s="63"/>
      <c r="HR24" s="63"/>
      <c r="HS24" s="63"/>
      <c r="HT24" s="63"/>
      <c r="HU24" s="63"/>
      <c r="HV24" s="63"/>
      <c r="HW24" s="63"/>
      <c r="HX24" s="63"/>
      <c r="HY24" s="63"/>
      <c r="HZ24" s="63"/>
      <c r="IA24" s="63"/>
      <c r="IB24" s="63"/>
      <c r="IC24" s="63"/>
      <c r="ID24" s="63"/>
      <c r="IE24" s="63"/>
      <c r="IF24" s="63"/>
      <c r="IG24" s="63"/>
      <c r="IH24" s="63"/>
      <c r="II24" s="63"/>
      <c r="IJ24" s="63"/>
      <c r="IK24" s="63"/>
      <c r="IL24" s="63"/>
      <c r="IM24" s="63"/>
      <c r="IN24" s="63"/>
      <c r="IO24" s="63"/>
      <c r="IP24" s="63"/>
      <c r="IQ24" s="63"/>
      <c r="IR24" s="63"/>
      <c r="IS24" s="63"/>
      <c r="IT24" s="63"/>
      <c r="IU24" s="63"/>
      <c r="IV24" s="63"/>
      <c r="IW24" s="63"/>
      <c r="IX24" s="63"/>
      <c r="IY24" s="63"/>
      <c r="IZ24" s="63"/>
      <c r="JA24" s="63"/>
      <c r="JB24" s="63"/>
      <c r="JC24" s="63"/>
      <c r="JD24" s="63"/>
      <c r="JE24" s="63"/>
      <c r="JF24" s="63"/>
      <c r="JG24" s="63"/>
      <c r="JH24" s="63"/>
      <c r="JI24" s="63"/>
      <c r="JJ24" s="63"/>
      <c r="JK24" s="63"/>
      <c r="JL24" s="63"/>
      <c r="JM24" s="63"/>
      <c r="JN24" s="63"/>
      <c r="JO24" s="63"/>
      <c r="JP24" s="63"/>
      <c r="JQ24" s="63"/>
      <c r="JR24" s="63"/>
      <c r="JS24" s="63"/>
      <c r="JT24" s="63"/>
      <c r="JU24" s="63"/>
      <c r="JV24" s="63"/>
      <c r="JW24" s="63"/>
      <c r="JX24" s="63"/>
      <c r="JY24" s="63"/>
      <c r="JZ24" s="63"/>
      <c r="KA24" s="63"/>
      <c r="KB24" s="63"/>
      <c r="KC24" s="63"/>
      <c r="KD24" s="63"/>
      <c r="KE24" s="63"/>
      <c r="KF24" s="63"/>
      <c r="KG24" s="63"/>
      <c r="KH24" s="63"/>
      <c r="KI24" s="63"/>
      <c r="KJ24" s="63"/>
      <c r="KK24" s="63"/>
      <c r="KL24" s="63"/>
      <c r="KM24" s="63"/>
      <c r="KN24" s="63"/>
      <c r="KO24" s="63"/>
      <c r="KP24" s="63"/>
      <c r="KQ24" s="63"/>
      <c r="KR24" s="63"/>
      <c r="KS24" s="63"/>
      <c r="KT24" s="63"/>
      <c r="KU24" s="63"/>
      <c r="KV24" s="63"/>
      <c r="KW24" s="63"/>
      <c r="KX24" s="63"/>
      <c r="KY24" s="63"/>
      <c r="KZ24" s="63"/>
      <c r="LA24" s="63"/>
      <c r="LB24" s="63"/>
      <c r="LC24" s="63"/>
      <c r="LD24" s="63"/>
      <c r="LE24" s="63"/>
      <c r="LF24" s="63"/>
      <c r="LG24" s="63"/>
      <c r="LH24" s="63"/>
      <c r="LI24" s="63"/>
      <c r="LJ24" s="63"/>
      <c r="LK24" s="63"/>
      <c r="LL24" s="63"/>
      <c r="LM24" s="63"/>
      <c r="LN24" s="63"/>
      <c r="LO24" s="63"/>
      <c r="LP24" s="63"/>
      <c r="LQ24" s="63"/>
      <c r="LR24" s="63"/>
      <c r="LS24" s="63"/>
      <c r="LT24" s="63"/>
      <c r="LU24" s="63"/>
      <c r="LV24" s="63"/>
      <c r="LW24" s="63"/>
      <c r="LX24" s="63"/>
      <c r="LY24" s="63"/>
      <c r="LZ24" s="63"/>
      <c r="MA24" s="63"/>
      <c r="MB24" s="63"/>
      <c r="MC24" s="63"/>
      <c r="MD24" s="63"/>
      <c r="ME24" s="63"/>
      <c r="MF24" s="63"/>
      <c r="MG24" s="63"/>
      <c r="MH24" s="63"/>
      <c r="MI24" s="63"/>
      <c r="MJ24" s="63"/>
      <c r="MK24" s="63"/>
      <c r="ML24" s="63"/>
      <c r="MM24" s="63"/>
      <c r="MN24" s="63"/>
      <c r="MO24" s="63"/>
      <c r="MP24" s="63"/>
      <c r="MQ24" s="63"/>
      <c r="MR24" s="63"/>
      <c r="MS24" s="63"/>
      <c r="MT24" s="63"/>
      <c r="MU24" s="63"/>
      <c r="MV24" s="63"/>
      <c r="MW24" s="63"/>
      <c r="MX24" s="63"/>
      <c r="MY24" s="63"/>
      <c r="MZ24" s="63"/>
      <c r="NA24" s="63"/>
      <c r="NB24" s="63"/>
      <c r="NC24" s="63"/>
      <c r="ND24" s="63"/>
      <c r="NE24" s="63"/>
      <c r="NF24" s="63"/>
      <c r="NG24" s="63"/>
      <c r="NH24" s="63"/>
      <c r="NI24" s="63"/>
      <c r="NJ24" s="63"/>
      <c r="NK24" s="63"/>
      <c r="NL24" s="63"/>
      <c r="NM24" s="63"/>
      <c r="NN24" s="63"/>
      <c r="NO24" s="63"/>
      <c r="NP24" s="63"/>
      <c r="NQ24" s="63"/>
      <c r="NR24" s="63"/>
      <c r="NS24" s="63"/>
      <c r="NT24" s="63"/>
      <c r="NU24" s="63"/>
      <c r="NV24" s="63"/>
      <c r="NW24" s="63"/>
      <c r="NX24" s="63"/>
      <c r="NY24" s="63"/>
      <c r="NZ24" s="63"/>
      <c r="OA24" s="63"/>
      <c r="OB24" s="63"/>
      <c r="OC24" s="63"/>
      <c r="OD24" s="63"/>
      <c r="OE24" s="63"/>
      <c r="OF24" s="63"/>
      <c r="OG24" s="63"/>
      <c r="OH24" s="63"/>
      <c r="OI24" s="63"/>
      <c r="OJ24" s="63"/>
      <c r="OK24" s="63"/>
      <c r="OL24" s="63"/>
      <c r="OM24" s="63"/>
      <c r="ON24" s="63"/>
      <c r="OO24" s="63"/>
      <c r="OP24" s="63"/>
      <c r="OQ24" s="63"/>
      <c r="OR24" s="63"/>
      <c r="OS24" s="63"/>
      <c r="OT24" s="63"/>
      <c r="OU24" s="63"/>
      <c r="OV24" s="63"/>
      <c r="OW24" s="63"/>
      <c r="OX24" s="63"/>
      <c r="OY24" s="63"/>
      <c r="OZ24" s="63"/>
      <c r="PA24" s="63"/>
      <c r="PB24" s="63"/>
      <c r="PC24" s="63"/>
      <c r="PD24" s="63"/>
      <c r="PE24" s="63"/>
      <c r="PF24" s="63"/>
      <c r="PG24" s="63"/>
      <c r="PH24" s="63"/>
      <c r="PI24" s="63"/>
      <c r="PJ24" s="63"/>
      <c r="PK24" s="63"/>
      <c r="PL24" s="63"/>
      <c r="PM24" s="63"/>
      <c r="PN24" s="63"/>
      <c r="PO24" s="63"/>
      <c r="PP24" s="63"/>
      <c r="PQ24" s="63"/>
      <c r="PR24" s="63"/>
      <c r="PS24" s="63"/>
      <c r="PT24" s="63"/>
      <c r="PU24" s="63"/>
      <c r="PV24" s="63"/>
      <c r="PW24" s="63"/>
      <c r="PX24" s="63"/>
      <c r="PY24" s="63"/>
      <c r="PZ24" s="63"/>
      <c r="QA24" s="63"/>
      <c r="QB24" s="63"/>
      <c r="QC24" s="63"/>
      <c r="QD24" s="63"/>
      <c r="QE24" s="63"/>
      <c r="QF24" s="63"/>
      <c r="QG24" s="63"/>
      <c r="QH24" s="63"/>
      <c r="QI24" s="63"/>
      <c r="QJ24" s="63"/>
      <c r="QK24" s="63"/>
      <c r="QL24" s="63"/>
      <c r="QM24" s="63"/>
      <c r="QN24" s="63"/>
      <c r="QO24" s="63"/>
      <c r="QP24" s="63"/>
      <c r="QQ24" s="63"/>
      <c r="QR24" s="63"/>
      <c r="QS24" s="63"/>
      <c r="QT24" s="63"/>
      <c r="QU24" s="63"/>
      <c r="QV24" s="63"/>
      <c r="QW24" s="63"/>
      <c r="QX24" s="63"/>
      <c r="QY24" s="63"/>
      <c r="QZ24" s="63"/>
      <c r="RA24" s="63"/>
      <c r="RB24" s="63"/>
      <c r="RC24" s="63"/>
      <c r="RD24" s="63"/>
      <c r="RE24" s="63"/>
      <c r="RF24" s="63"/>
      <c r="RG24" s="63"/>
      <c r="RH24" s="63"/>
      <c r="RI24" s="63"/>
      <c r="RJ24" s="63"/>
      <c r="RK24" s="63"/>
      <c r="RL24" s="63"/>
      <c r="RM24" s="63"/>
      <c r="RN24" s="63"/>
      <c r="RO24" s="63"/>
      <c r="RP24" s="63"/>
      <c r="RQ24" s="63"/>
      <c r="RR24" s="63"/>
      <c r="RS24" s="63"/>
      <c r="RT24" s="63"/>
      <c r="RU24" s="63"/>
      <c r="RV24" s="63"/>
      <c r="RW24" s="63"/>
      <c r="RX24" s="63"/>
      <c r="RY24" s="63"/>
      <c r="RZ24" s="63"/>
      <c r="SA24" s="63"/>
      <c r="SB24" s="63"/>
      <c r="SC24" s="63"/>
      <c r="SD24" s="63"/>
      <c r="SE24" s="63"/>
      <c r="SF24" s="63"/>
      <c r="SG24" s="63"/>
      <c r="SH24" s="63"/>
      <c r="SI24" s="63"/>
      <c r="SJ24" s="63"/>
      <c r="SK24" s="63"/>
      <c r="SL24" s="63"/>
      <c r="SM24" s="63"/>
      <c r="SN24" s="63"/>
      <c r="SO24" s="63"/>
      <c r="SP24" s="63"/>
      <c r="SQ24" s="63"/>
      <c r="SR24" s="63"/>
      <c r="SS24" s="63"/>
      <c r="ST24" s="63"/>
      <c r="SU24" s="63"/>
      <c r="SV24" s="63"/>
      <c r="SW24" s="63"/>
      <c r="SX24" s="63"/>
      <c r="SY24" s="63"/>
      <c r="SZ24" s="63"/>
      <c r="TA24" s="63"/>
      <c r="TB24" s="63"/>
      <c r="TC24" s="63"/>
      <c r="TD24" s="63"/>
      <c r="TE24" s="63"/>
      <c r="TF24" s="63"/>
      <c r="TG24" s="63"/>
      <c r="TH24" s="63"/>
      <c r="TI24" s="63"/>
      <c r="TJ24" s="63"/>
      <c r="TK24" s="63"/>
      <c r="TL24" s="63"/>
      <c r="TM24" s="63"/>
      <c r="TN24" s="63"/>
      <c r="TO24" s="63"/>
      <c r="TP24" s="63"/>
      <c r="TQ24" s="63"/>
      <c r="TR24" s="63"/>
      <c r="TS24" s="63"/>
      <c r="TT24" s="63"/>
      <c r="TU24" s="63"/>
      <c r="TV24" s="63"/>
      <c r="TW24" s="63"/>
      <c r="TX24" s="63"/>
      <c r="TY24" s="63"/>
      <c r="TZ24" s="63"/>
      <c r="UA24" s="63"/>
      <c r="UB24" s="63"/>
      <c r="UC24" s="63"/>
      <c r="UD24" s="63"/>
      <c r="UE24" s="63"/>
      <c r="UF24" s="63"/>
      <c r="UG24" s="63"/>
      <c r="UH24" s="63"/>
      <c r="UI24" s="63"/>
      <c r="UJ24" s="63"/>
      <c r="UK24" s="63"/>
      <c r="UL24" s="63"/>
      <c r="UM24" s="63"/>
      <c r="UN24" s="63"/>
      <c r="UO24" s="63"/>
      <c r="UP24" s="63"/>
      <c r="UQ24" s="63"/>
      <c r="UR24" s="63"/>
      <c r="US24" s="63"/>
      <c r="UT24" s="63"/>
      <c r="UU24" s="63"/>
      <c r="UV24" s="63"/>
      <c r="UW24" s="63"/>
      <c r="UX24" s="63"/>
      <c r="UY24" s="63"/>
      <c r="UZ24" s="63"/>
      <c r="VA24" s="63"/>
      <c r="VB24" s="63"/>
      <c r="VC24" s="63"/>
      <c r="VD24" s="63"/>
      <c r="VE24" s="63"/>
      <c r="VF24" s="63"/>
      <c r="VG24" s="63"/>
      <c r="VH24" s="63"/>
      <c r="VI24" s="63"/>
      <c r="VJ24" s="63"/>
      <c r="VK24" s="63"/>
      <c r="VL24" s="63"/>
      <c r="VM24" s="63"/>
      <c r="VN24" s="63"/>
      <c r="VO24" s="63"/>
      <c r="VP24" s="63"/>
      <c r="VQ24" s="63"/>
      <c r="VR24" s="63"/>
      <c r="VS24" s="63"/>
      <c r="VT24" s="63"/>
      <c r="VU24" s="63"/>
      <c r="VV24" s="63"/>
      <c r="VW24" s="63"/>
      <c r="VX24" s="63"/>
      <c r="VY24" s="63"/>
      <c r="VZ24" s="63"/>
      <c r="WA24" s="63"/>
      <c r="WB24" s="63"/>
      <c r="WC24" s="63"/>
      <c r="WD24" s="63"/>
      <c r="WE24" s="63"/>
      <c r="WF24" s="63"/>
      <c r="WG24" s="63"/>
      <c r="WH24" s="63"/>
      <c r="WI24" s="63"/>
      <c r="WJ24" s="63"/>
      <c r="WK24" s="63"/>
      <c r="WL24" s="63"/>
      <c r="WM24" s="63"/>
      <c r="WN24" s="63"/>
      <c r="WO24" s="63"/>
      <c r="WP24" s="63"/>
      <c r="WQ24" s="63"/>
      <c r="WR24" s="63"/>
      <c r="WS24" s="63"/>
      <c r="WT24" s="63"/>
      <c r="WU24" s="63"/>
      <c r="WV24" s="63"/>
      <c r="WW24" s="63"/>
      <c r="WX24" s="63"/>
      <c r="WY24" s="63"/>
      <c r="WZ24" s="63"/>
      <c r="XA24" s="63"/>
      <c r="XB24" s="63"/>
      <c r="XC24" s="63"/>
      <c r="XD24" s="63"/>
      <c r="XE24" s="63"/>
      <c r="XF24" s="63"/>
      <c r="XG24" s="63"/>
      <c r="XH24" s="63"/>
      <c r="XI24" s="63"/>
      <c r="XJ24" s="63"/>
      <c r="XK24" s="63"/>
      <c r="XL24" s="63"/>
      <c r="XM24" s="63"/>
      <c r="XN24" s="63"/>
      <c r="XO24" s="63"/>
      <c r="XP24" s="63"/>
      <c r="XQ24" s="63"/>
      <c r="XR24" s="63"/>
      <c r="XS24" s="63"/>
      <c r="XT24" s="63"/>
      <c r="XU24" s="63"/>
      <c r="XV24" s="63"/>
      <c r="XW24" s="63"/>
      <c r="XX24" s="63"/>
      <c r="XY24" s="63"/>
      <c r="XZ24" s="63"/>
      <c r="YA24" s="63"/>
      <c r="YB24" s="63"/>
      <c r="YC24" s="63"/>
      <c r="YD24" s="63"/>
      <c r="YE24" s="63"/>
      <c r="YF24" s="63"/>
      <c r="YG24" s="63"/>
      <c r="YH24" s="63"/>
      <c r="YI24" s="63"/>
      <c r="YJ24" s="63"/>
      <c r="YK24" s="63"/>
      <c r="YL24" s="63"/>
      <c r="YM24" s="63"/>
      <c r="YN24" s="63"/>
      <c r="YO24" s="63"/>
      <c r="YP24" s="63"/>
      <c r="YQ24" s="63"/>
      <c r="YR24" s="63"/>
      <c r="YS24" s="63"/>
      <c r="YT24" s="63"/>
      <c r="YU24" s="63"/>
      <c r="YV24" s="63"/>
      <c r="YW24" s="63"/>
      <c r="YX24" s="63"/>
      <c r="YY24" s="63"/>
      <c r="YZ24" s="63"/>
      <c r="ZA24" s="63"/>
      <c r="ZB24" s="63"/>
      <c r="ZC24" s="63"/>
      <c r="ZD24" s="63"/>
      <c r="ZE24" s="63"/>
      <c r="ZF24" s="63"/>
      <c r="ZG24" s="63"/>
      <c r="ZH24" s="63"/>
      <c r="ZI24" s="63"/>
      <c r="ZJ24" s="63"/>
      <c r="ZK24" s="63"/>
      <c r="ZL24" s="63"/>
      <c r="ZM24" s="63"/>
      <c r="ZN24" s="63"/>
      <c r="ZO24" s="63"/>
      <c r="ZP24" s="63"/>
      <c r="ZQ24" s="63"/>
      <c r="ZR24" s="63"/>
      <c r="ZS24" s="63"/>
      <c r="ZT24" s="63"/>
      <c r="ZU24" s="63"/>
      <c r="ZV24" s="63"/>
      <c r="ZW24" s="63"/>
      <c r="ZX24" s="63"/>
      <c r="ZY24" s="63"/>
      <c r="ZZ24" s="63"/>
      <c r="AAA24" s="63"/>
      <c r="AAB24" s="63"/>
      <c r="AAC24" s="63"/>
      <c r="AAD24" s="63"/>
      <c r="AAE24" s="63"/>
      <c r="AAF24" s="63"/>
      <c r="AAG24" s="63"/>
      <c r="AAH24" s="63"/>
      <c r="AAI24" s="63"/>
      <c r="AAJ24" s="63"/>
      <c r="AAK24" s="63"/>
      <c r="AAL24" s="63"/>
      <c r="AAM24" s="63"/>
      <c r="AAN24" s="63"/>
      <c r="AAO24" s="63"/>
      <c r="AAP24" s="63"/>
      <c r="AAQ24" s="63"/>
      <c r="AAR24" s="63"/>
      <c r="AAS24" s="63"/>
      <c r="AAT24" s="63"/>
      <c r="AAU24" s="63"/>
      <c r="AAV24" s="63"/>
      <c r="AAW24" s="63"/>
      <c r="AAX24" s="63"/>
      <c r="AAY24" s="63"/>
      <c r="AAZ24" s="63"/>
      <c r="ABA24" s="63"/>
      <c r="ABB24" s="63"/>
      <c r="ABC24" s="63"/>
      <c r="ABD24" s="63"/>
      <c r="ABE24" s="63"/>
      <c r="ABF24" s="63"/>
      <c r="ABG24" s="63"/>
      <c r="ABH24" s="63"/>
      <c r="ABI24" s="63"/>
      <c r="ABJ24" s="63"/>
      <c r="ABK24" s="63"/>
      <c r="ABL24" s="63"/>
      <c r="ABM24" s="63"/>
      <c r="ABN24" s="63"/>
      <c r="ABO24" s="63"/>
      <c r="ABP24" s="63"/>
      <c r="ABQ24" s="63"/>
      <c r="ABR24" s="63"/>
      <c r="ABS24" s="63"/>
      <c r="ABT24" s="63"/>
      <c r="ABU24" s="63"/>
      <c r="ABV24" s="63"/>
      <c r="ABW24" s="63"/>
      <c r="ABX24" s="63"/>
      <c r="ABY24" s="63"/>
      <c r="ABZ24" s="63"/>
      <c r="ACA24" s="63"/>
      <c r="ACB24" s="63"/>
      <c r="ACC24" s="63"/>
      <c r="ACD24" s="63"/>
      <c r="ACE24" s="63"/>
      <c r="ACF24" s="63"/>
      <c r="ACG24" s="63"/>
      <c r="ACH24" s="63"/>
      <c r="ACI24" s="63"/>
      <c r="ACJ24" s="63"/>
      <c r="ACK24" s="63"/>
      <c r="ACL24" s="63"/>
      <c r="ACM24" s="63"/>
      <c r="ACN24" s="63"/>
      <c r="ACO24" s="63"/>
      <c r="ACP24" s="63"/>
      <c r="ACQ24" s="63"/>
      <c r="ACR24" s="63"/>
      <c r="ACS24" s="63"/>
      <c r="ACT24" s="63"/>
      <c r="ACU24" s="63"/>
      <c r="ACV24" s="63"/>
      <c r="ACW24" s="63"/>
      <c r="ACX24" s="63"/>
      <c r="ACY24" s="63"/>
      <c r="ACZ24" s="63"/>
      <c r="ADA24" s="63"/>
      <c r="ADB24" s="63"/>
      <c r="ADC24" s="63"/>
      <c r="ADD24" s="63"/>
      <c r="ADE24" s="63"/>
      <c r="ADF24" s="63"/>
      <c r="ADG24" s="63"/>
      <c r="ADH24" s="63"/>
      <c r="ADI24" s="63"/>
      <c r="ADJ24" s="63"/>
      <c r="ADK24" s="63"/>
      <c r="ADL24" s="63"/>
      <c r="ADM24" s="63"/>
      <c r="ADN24" s="63"/>
      <c r="ADO24" s="63"/>
      <c r="ADP24" s="63"/>
      <c r="ADQ24" s="63"/>
      <c r="ADR24" s="63"/>
      <c r="ADS24" s="63"/>
      <c r="ADT24" s="63"/>
      <c r="ADU24" s="63"/>
      <c r="ADV24" s="63"/>
      <c r="ADW24" s="63"/>
      <c r="ADX24" s="63"/>
      <c r="ADY24" s="63"/>
      <c r="ADZ24" s="63"/>
      <c r="AEA24" s="63"/>
      <c r="AEB24" s="63"/>
      <c r="AEC24" s="63"/>
      <c r="AED24" s="63"/>
      <c r="AEE24" s="63"/>
      <c r="AEF24" s="63"/>
      <c r="AEG24" s="63"/>
      <c r="AEH24" s="63"/>
      <c r="AEI24" s="63"/>
      <c r="AEJ24" s="63"/>
      <c r="AEK24" s="63"/>
      <c r="AEL24" s="63"/>
      <c r="AEM24" s="63"/>
      <c r="AEN24" s="63"/>
      <c r="AEO24" s="63"/>
      <c r="AEP24" s="63"/>
      <c r="AEQ24" s="63"/>
      <c r="AER24" s="63"/>
      <c r="AES24" s="63"/>
      <c r="AET24" s="63"/>
      <c r="AEU24" s="63"/>
      <c r="AEV24" s="63"/>
      <c r="AEW24" s="63"/>
      <c r="AEX24" s="63"/>
      <c r="AEY24" s="63"/>
      <c r="AEZ24" s="63"/>
      <c r="AFA24" s="63"/>
      <c r="AFB24" s="63"/>
      <c r="AFC24" s="63"/>
      <c r="AFD24" s="63"/>
      <c r="AFE24" s="63"/>
      <c r="AFF24" s="63"/>
      <c r="AFG24" s="63"/>
      <c r="AFH24" s="63"/>
      <c r="AFI24" s="63"/>
      <c r="AFJ24" s="63"/>
      <c r="AFK24" s="63"/>
      <c r="AFL24" s="63"/>
      <c r="AFM24" s="63"/>
      <c r="AFN24" s="63"/>
      <c r="AFO24" s="63"/>
      <c r="AFP24" s="63"/>
      <c r="AFQ24" s="63"/>
      <c r="AFR24" s="63"/>
      <c r="AFS24" s="63"/>
      <c r="AFT24" s="63"/>
      <c r="AFU24" s="63"/>
      <c r="AFV24" s="63"/>
      <c r="AFW24" s="63"/>
      <c r="AFX24" s="63"/>
      <c r="AFY24" s="63"/>
      <c r="AFZ24" s="63"/>
      <c r="AGA24" s="63"/>
      <c r="AGB24" s="63"/>
      <c r="AGC24" s="63"/>
      <c r="AGD24" s="63"/>
      <c r="AGE24" s="63"/>
      <c r="AGF24" s="63"/>
      <c r="AGG24" s="63"/>
      <c r="AGH24" s="63"/>
      <c r="AGI24" s="63"/>
      <c r="AGJ24" s="63"/>
      <c r="AGK24" s="63"/>
      <c r="AGL24" s="63"/>
      <c r="AGM24" s="63"/>
      <c r="AGN24" s="63"/>
      <c r="AGO24" s="63"/>
      <c r="AGP24" s="63"/>
      <c r="AGQ24" s="63"/>
      <c r="AGR24" s="63"/>
      <c r="AGS24" s="63"/>
      <c r="AGT24" s="63"/>
      <c r="AGU24" s="63"/>
      <c r="AGV24" s="63"/>
      <c r="AGW24" s="63"/>
      <c r="AGX24" s="63"/>
      <c r="AGY24" s="63"/>
      <c r="AGZ24" s="63"/>
      <c r="AHA24" s="63"/>
      <c r="AHB24" s="63"/>
      <c r="AHC24" s="63"/>
      <c r="AHD24" s="63"/>
      <c r="AHE24" s="63"/>
      <c r="AHF24" s="63"/>
      <c r="AHG24" s="63"/>
      <c r="AHH24" s="63"/>
      <c r="AHI24" s="63"/>
      <c r="AHJ24" s="63"/>
      <c r="AHK24" s="63"/>
      <c r="AHL24" s="63"/>
      <c r="AHM24" s="63"/>
      <c r="AHN24" s="63"/>
      <c r="AHO24" s="63"/>
      <c r="AHP24" s="63"/>
      <c r="AHQ24" s="63"/>
      <c r="AHR24" s="63"/>
      <c r="AHS24" s="63"/>
      <c r="AHT24" s="63"/>
      <c r="AHU24" s="63"/>
      <c r="AHV24" s="63"/>
      <c r="AHW24" s="63"/>
      <c r="AHX24" s="63"/>
      <c r="AHY24" s="63"/>
      <c r="AHZ24" s="63"/>
      <c r="AIA24" s="63"/>
      <c r="AIB24" s="63"/>
      <c r="AIC24" s="63"/>
      <c r="AID24" s="63"/>
      <c r="AIE24" s="63"/>
      <c r="AIF24" s="63"/>
      <c r="AIG24" s="63"/>
      <c r="AIH24" s="63"/>
      <c r="AII24" s="63"/>
      <c r="AIJ24" s="63"/>
      <c r="AIK24" s="63"/>
      <c r="AIL24" s="63"/>
      <c r="AIM24" s="63"/>
      <c r="AIN24" s="63"/>
      <c r="AIO24" s="63"/>
      <c r="AIP24" s="63"/>
      <c r="AIQ24" s="63"/>
      <c r="AIR24" s="63"/>
      <c r="AIS24" s="63"/>
      <c r="AIT24" s="63"/>
      <c r="AIU24" s="63"/>
      <c r="AIV24" s="63"/>
      <c r="AIW24" s="63"/>
      <c r="AIX24" s="63"/>
      <c r="AIY24" s="63"/>
      <c r="AIZ24" s="63"/>
      <c r="AJA24" s="63"/>
      <c r="AJB24" s="63"/>
      <c r="AJC24" s="63"/>
      <c r="AJD24" s="63"/>
      <c r="AJE24" s="63"/>
      <c r="AJF24" s="63"/>
      <c r="AJG24" s="63"/>
      <c r="AJH24" s="63"/>
      <c r="AJI24" s="63"/>
      <c r="AJJ24" s="63"/>
      <c r="AJK24" s="63"/>
      <c r="AJL24" s="63"/>
      <c r="AJM24" s="63"/>
      <c r="AJN24" s="63"/>
      <c r="AJO24" s="63"/>
      <c r="AJP24" s="63"/>
      <c r="AJQ24" s="63"/>
      <c r="AJR24" s="63"/>
      <c r="AJS24" s="63"/>
      <c r="AJT24" s="63"/>
      <c r="AJU24" s="63"/>
      <c r="AJV24" s="63"/>
      <c r="AJW24" s="63"/>
      <c r="AJX24" s="63"/>
      <c r="AJY24" s="63"/>
      <c r="AJZ24" s="63"/>
      <c r="AKA24" s="63"/>
      <c r="AKB24" s="63"/>
      <c r="AKC24" s="63"/>
      <c r="AKD24" s="63"/>
      <c r="AKE24" s="63"/>
      <c r="AKF24" s="63"/>
      <c r="AKG24" s="63"/>
      <c r="AKH24" s="63"/>
      <c r="AKI24" s="63"/>
      <c r="AKJ24" s="63"/>
      <c r="AKK24" s="63"/>
      <c r="AKL24" s="63"/>
      <c r="AKM24" s="63"/>
      <c r="AKN24" s="63"/>
      <c r="AKO24" s="63"/>
      <c r="AKP24" s="63"/>
      <c r="AKQ24" s="63"/>
      <c r="AKR24" s="63"/>
      <c r="AKS24" s="63"/>
      <c r="AKT24" s="63"/>
      <c r="AKU24" s="63"/>
      <c r="AKV24" s="63"/>
      <c r="AKW24" s="63"/>
      <c r="AKX24" s="63"/>
      <c r="AKY24" s="63"/>
      <c r="AKZ24" s="63"/>
      <c r="ALA24" s="63"/>
      <c r="ALB24" s="63"/>
      <c r="ALC24" s="63"/>
      <c r="ALD24" s="63"/>
      <c r="ALE24" s="63"/>
      <c r="ALF24" s="63"/>
      <c r="ALG24" s="63"/>
      <c r="ALH24" s="63"/>
      <c r="ALI24" s="63"/>
      <c r="ALJ24" s="63"/>
      <c r="ALK24" s="63"/>
      <c r="ALL24" s="63"/>
      <c r="ALM24" s="63"/>
      <c r="ALN24" s="63"/>
      <c r="ALO24" s="63"/>
      <c r="ALP24" s="63"/>
      <c r="ALQ24" s="63"/>
      <c r="ALR24" s="63"/>
      <c r="ALS24" s="63"/>
      <c r="ALT24" s="63"/>
      <c r="ALU24" s="63"/>
      <c r="ALV24" s="63"/>
      <c r="ALW24" s="63"/>
      <c r="ALX24" s="63"/>
      <c r="ALY24" s="63"/>
      <c r="ALZ24" s="63"/>
      <c r="AMA24" s="63"/>
      <c r="AMB24" s="63"/>
      <c r="AMC24" s="63"/>
      <c r="AMD24" s="63"/>
      <c r="AME24" s="63"/>
      <c r="AMF24" s="63"/>
      <c r="AMG24" s="63"/>
      <c r="AMH24" s="63"/>
      <c r="AMI24" s="63"/>
      <c r="AMJ24" s="63"/>
      <c r="AMK24" s="63"/>
      <c r="AML24" s="63"/>
      <c r="AMM24" s="63"/>
      <c r="AMN24" s="63"/>
      <c r="AMO24" s="63"/>
      <c r="AMP24" s="63"/>
      <c r="AMQ24" s="63"/>
      <c r="AMR24" s="63"/>
      <c r="AMS24" s="63"/>
      <c r="AMT24" s="63"/>
      <c r="AMU24" s="63"/>
      <c r="AMV24" s="63"/>
      <c r="AMW24" s="63"/>
      <c r="AMX24" s="63"/>
      <c r="AMY24" s="63"/>
      <c r="AMZ24" s="63"/>
      <c r="ANA24" s="63"/>
      <c r="ANB24" s="63"/>
      <c r="ANC24" s="63"/>
      <c r="AND24" s="63"/>
      <c r="ANE24" s="63"/>
      <c r="ANF24" s="63"/>
      <c r="ANG24" s="63"/>
      <c r="ANH24" s="63"/>
      <c r="ANI24" s="63"/>
      <c r="ANJ24" s="63"/>
      <c r="ANK24" s="63"/>
      <c r="ANL24" s="63"/>
      <c r="ANM24" s="63"/>
      <c r="ANN24" s="63"/>
      <c r="ANO24" s="63"/>
      <c r="ANP24" s="63"/>
      <c r="ANQ24" s="63"/>
      <c r="ANR24" s="63"/>
      <c r="ANS24" s="63"/>
      <c r="ANT24" s="63"/>
      <c r="ANU24" s="63"/>
      <c r="ANV24" s="63"/>
      <c r="ANW24" s="63"/>
      <c r="ANX24" s="63"/>
      <c r="ANY24" s="63"/>
      <c r="ANZ24" s="63"/>
      <c r="AOA24" s="63"/>
      <c r="AOB24" s="63"/>
      <c r="AOC24" s="63"/>
      <c r="AOD24" s="63"/>
      <c r="AOE24" s="63"/>
      <c r="AOF24" s="63"/>
      <c r="AOG24" s="63"/>
      <c r="AOH24" s="63"/>
      <c r="AOI24" s="63"/>
      <c r="AOJ24" s="63"/>
      <c r="AOK24" s="63"/>
      <c r="AOL24" s="63"/>
      <c r="AOM24" s="63"/>
      <c r="AON24" s="63"/>
      <c r="AOO24" s="63"/>
      <c r="AOP24" s="63"/>
      <c r="AOQ24" s="63"/>
      <c r="AOR24" s="63"/>
      <c r="AOS24" s="63"/>
      <c r="AOT24" s="63"/>
      <c r="AOU24" s="63"/>
      <c r="AOV24" s="63"/>
      <c r="AOW24" s="63"/>
      <c r="AOX24" s="63"/>
      <c r="AOY24" s="63"/>
      <c r="AOZ24" s="63"/>
      <c r="APA24" s="63"/>
      <c r="APB24" s="63"/>
      <c r="APC24" s="63"/>
      <c r="APD24" s="63"/>
      <c r="APE24" s="63"/>
      <c r="APF24" s="63"/>
      <c r="APG24" s="63"/>
      <c r="APH24" s="63"/>
      <c r="API24" s="63"/>
      <c r="APJ24" s="63"/>
      <c r="APK24" s="63"/>
      <c r="APL24" s="63"/>
      <c r="APM24" s="63"/>
      <c r="APN24" s="63"/>
      <c r="APO24" s="63"/>
      <c r="APP24" s="63"/>
      <c r="APQ24" s="63"/>
      <c r="APR24" s="63"/>
      <c r="APS24" s="63"/>
      <c r="APT24" s="63"/>
      <c r="APU24" s="63"/>
      <c r="APV24" s="63"/>
      <c r="APW24" s="63"/>
      <c r="APX24" s="63"/>
      <c r="APY24" s="63"/>
      <c r="APZ24" s="63"/>
      <c r="AQA24" s="63"/>
      <c r="AQB24" s="63"/>
      <c r="AQC24" s="63"/>
      <c r="AQD24" s="63"/>
      <c r="AQE24" s="63"/>
      <c r="AQF24" s="63"/>
      <c r="AQG24" s="63"/>
      <c r="AQH24" s="63"/>
      <c r="AQI24" s="63"/>
      <c r="AQJ24" s="63"/>
      <c r="AQK24" s="63"/>
      <c r="AQL24" s="63"/>
      <c r="AQM24" s="63"/>
      <c r="AQN24" s="63"/>
      <c r="AQO24" s="63"/>
      <c r="AQP24" s="63"/>
      <c r="AQQ24" s="63"/>
      <c r="AQR24" s="63"/>
      <c r="AQS24" s="63"/>
      <c r="AQT24" s="63"/>
      <c r="AQU24" s="63"/>
      <c r="AQV24" s="63"/>
      <c r="AQW24" s="63"/>
      <c r="AQX24" s="63"/>
      <c r="AQY24" s="63"/>
      <c r="AQZ24" s="63"/>
      <c r="ARA24" s="63"/>
      <c r="ARB24" s="63"/>
      <c r="ARC24" s="63"/>
      <c r="ARD24" s="63"/>
      <c r="ARE24" s="63"/>
      <c r="ARF24" s="63"/>
      <c r="ARG24" s="63"/>
      <c r="ARH24" s="63"/>
      <c r="ARI24" s="63"/>
      <c r="ARJ24" s="63"/>
      <c r="ARK24" s="63"/>
      <c r="ARL24" s="63"/>
      <c r="ARM24" s="63"/>
      <c r="ARN24" s="63"/>
      <c r="ARO24" s="63"/>
      <c r="ARP24" s="63"/>
      <c r="ARQ24" s="63"/>
      <c r="ARR24" s="63"/>
      <c r="ARS24" s="63"/>
      <c r="ART24" s="63"/>
      <c r="ARU24" s="63"/>
      <c r="ARV24" s="63"/>
      <c r="ARW24" s="63"/>
      <c r="ARX24" s="63"/>
      <c r="ARY24" s="63"/>
      <c r="ARZ24" s="63"/>
      <c r="ASA24" s="63"/>
      <c r="ASB24" s="63"/>
      <c r="ASC24" s="63"/>
      <c r="ASD24" s="63"/>
      <c r="ASE24" s="63"/>
      <c r="ASF24" s="63"/>
      <c r="ASG24" s="63"/>
      <c r="ASH24" s="63"/>
      <c r="ASI24" s="63"/>
      <c r="ASJ24" s="63"/>
      <c r="ASK24" s="63"/>
      <c r="ASL24" s="63"/>
      <c r="ASM24" s="63"/>
      <c r="ASN24" s="63"/>
      <c r="ASO24" s="63"/>
      <c r="ASP24" s="63"/>
      <c r="ASQ24" s="63"/>
      <c r="ASR24" s="63"/>
      <c r="ASS24" s="63"/>
      <c r="AST24" s="63"/>
      <c r="ASU24" s="63"/>
      <c r="ASV24" s="63"/>
      <c r="ASW24" s="63"/>
      <c r="ASX24" s="63"/>
      <c r="ASY24" s="63"/>
      <c r="ASZ24" s="63"/>
      <c r="ATA24" s="63"/>
      <c r="ATB24" s="63"/>
      <c r="ATC24" s="63"/>
      <c r="ATD24" s="63"/>
      <c r="ATE24" s="63"/>
      <c r="ATF24" s="63"/>
      <c r="ATG24" s="63"/>
      <c r="ATH24" s="63"/>
      <c r="ATI24" s="63"/>
      <c r="ATJ24" s="63"/>
      <c r="ATK24" s="63"/>
      <c r="ATL24" s="63"/>
      <c r="ATM24" s="63"/>
      <c r="ATN24" s="63"/>
      <c r="ATO24" s="63"/>
      <c r="ATP24" s="63"/>
      <c r="ATQ24" s="63"/>
      <c r="ATR24" s="63"/>
      <c r="ATS24" s="63"/>
      <c r="ATT24" s="63"/>
      <c r="ATU24" s="63"/>
      <c r="ATV24" s="63"/>
      <c r="ATW24" s="63"/>
      <c r="ATX24" s="63"/>
      <c r="ATY24" s="63"/>
      <c r="ATZ24" s="63"/>
      <c r="AUA24" s="63"/>
      <c r="AUB24" s="63"/>
      <c r="AUC24" s="63"/>
      <c r="AUD24" s="63"/>
      <c r="AUE24" s="63"/>
      <c r="AUF24" s="63"/>
      <c r="AUG24" s="63"/>
      <c r="AUH24" s="63"/>
      <c r="AUI24" s="63"/>
      <c r="AUJ24" s="63"/>
      <c r="AUK24" s="63"/>
      <c r="AUL24" s="63"/>
      <c r="AUM24" s="63"/>
      <c r="AUN24" s="63"/>
      <c r="AUO24" s="63"/>
      <c r="AUP24" s="63"/>
      <c r="AUQ24" s="63"/>
      <c r="AUR24" s="63"/>
      <c r="AUS24" s="63"/>
      <c r="AUT24" s="63"/>
      <c r="AUU24" s="63"/>
      <c r="AUV24" s="63"/>
      <c r="AUW24" s="63"/>
      <c r="AUX24" s="63"/>
      <c r="AUY24" s="63"/>
      <c r="AUZ24" s="63"/>
      <c r="AVA24" s="63"/>
      <c r="AVB24" s="63"/>
      <c r="AVC24" s="63"/>
      <c r="AVD24" s="63"/>
      <c r="AVE24" s="63"/>
      <c r="AVF24" s="63"/>
      <c r="AVG24" s="63"/>
      <c r="AVH24" s="63"/>
      <c r="AVI24" s="63"/>
      <c r="AVJ24" s="63"/>
      <c r="AVK24" s="63"/>
      <c r="AVL24" s="63"/>
      <c r="AVM24" s="63"/>
      <c r="AVN24" s="63"/>
      <c r="AVO24" s="63"/>
      <c r="AVP24" s="63"/>
      <c r="AVQ24" s="63"/>
      <c r="AVR24" s="63"/>
      <c r="AVS24" s="63"/>
      <c r="AVT24" s="63"/>
      <c r="AVU24" s="63"/>
      <c r="AVV24" s="63"/>
      <c r="AVW24" s="63"/>
      <c r="AVX24" s="63"/>
      <c r="AVY24" s="63"/>
      <c r="AVZ24" s="63"/>
      <c r="AWA24" s="63"/>
      <c r="AWB24" s="63"/>
      <c r="AWC24" s="63"/>
      <c r="AWD24" s="63"/>
      <c r="AWE24" s="63"/>
      <c r="AWF24" s="63"/>
      <c r="AWG24" s="63"/>
      <c r="AWH24" s="63"/>
      <c r="AWI24" s="63"/>
      <c r="AWJ24" s="63"/>
      <c r="AWK24" s="63"/>
      <c r="AWL24" s="63"/>
      <c r="AWM24" s="63"/>
      <c r="AWN24" s="63"/>
      <c r="AWO24" s="63"/>
      <c r="AWP24" s="63"/>
      <c r="AWQ24" s="63"/>
      <c r="AWR24" s="63"/>
      <c r="AWS24" s="63"/>
      <c r="AWT24" s="63"/>
      <c r="AWU24" s="63"/>
      <c r="AWV24" s="63"/>
      <c r="AWW24" s="63"/>
      <c r="AWX24" s="63"/>
      <c r="AWY24" s="63"/>
      <c r="AWZ24" s="63"/>
      <c r="AXA24" s="63"/>
      <c r="AXB24" s="63"/>
      <c r="AXC24" s="63"/>
      <c r="AXD24" s="63"/>
      <c r="AXE24" s="63"/>
      <c r="AXF24" s="63"/>
      <c r="AXG24" s="63"/>
      <c r="AXH24" s="63"/>
      <c r="AXI24" s="63"/>
      <c r="AXJ24" s="63"/>
      <c r="AXK24" s="63"/>
      <c r="AXL24" s="63"/>
      <c r="AXM24" s="63"/>
      <c r="AXN24" s="63"/>
      <c r="AXO24" s="63"/>
      <c r="AXP24" s="63"/>
      <c r="AXQ24" s="63"/>
      <c r="AXR24" s="63"/>
      <c r="AXS24" s="63"/>
      <c r="AXT24" s="63"/>
      <c r="AXU24" s="63"/>
      <c r="AXV24" s="63"/>
      <c r="AXW24" s="63"/>
      <c r="AXX24" s="63"/>
      <c r="AXY24" s="63"/>
      <c r="AXZ24" s="63"/>
      <c r="AYA24" s="63"/>
      <c r="AYB24" s="63"/>
      <c r="AYC24" s="63"/>
      <c r="AYD24" s="63"/>
      <c r="AYE24" s="63"/>
      <c r="AYF24" s="63"/>
      <c r="AYG24" s="63"/>
      <c r="AYH24" s="63"/>
      <c r="AYI24" s="63"/>
      <c r="AYJ24" s="63"/>
      <c r="AYK24" s="63"/>
      <c r="AYL24" s="63"/>
      <c r="AYM24" s="63"/>
      <c r="AYN24" s="63"/>
      <c r="AYO24" s="63"/>
      <c r="AYP24" s="63"/>
      <c r="AYQ24" s="63"/>
      <c r="AYR24" s="63"/>
      <c r="AYS24" s="63"/>
      <c r="AYT24" s="63"/>
      <c r="AYU24" s="63"/>
      <c r="AYV24" s="63"/>
      <c r="AYW24" s="63"/>
      <c r="AYX24" s="63"/>
      <c r="AYY24" s="63"/>
      <c r="AYZ24" s="63"/>
      <c r="AZA24" s="63"/>
      <c r="AZB24" s="63"/>
      <c r="AZC24" s="63"/>
      <c r="AZD24" s="63"/>
      <c r="AZE24" s="63"/>
      <c r="AZF24" s="63"/>
      <c r="AZG24" s="63"/>
      <c r="AZH24" s="63"/>
      <c r="AZI24" s="63"/>
      <c r="AZJ24" s="63"/>
      <c r="AZK24" s="63"/>
      <c r="AZL24" s="63"/>
      <c r="AZM24" s="63"/>
      <c r="AZN24" s="63"/>
      <c r="AZO24" s="63"/>
      <c r="AZP24" s="63"/>
      <c r="AZQ24" s="63"/>
      <c r="AZR24" s="63"/>
      <c r="AZS24" s="63"/>
      <c r="AZT24" s="63"/>
      <c r="AZU24" s="63"/>
      <c r="AZV24" s="63"/>
      <c r="AZW24" s="63"/>
      <c r="AZX24" s="63"/>
      <c r="AZY24" s="63"/>
      <c r="AZZ24" s="63"/>
      <c r="BAA24" s="63"/>
      <c r="BAB24" s="63"/>
      <c r="BAC24" s="63"/>
      <c r="BAD24" s="63"/>
      <c r="BAE24" s="63"/>
      <c r="BAF24" s="63"/>
      <c r="BAG24" s="63"/>
      <c r="BAH24" s="63"/>
      <c r="BAI24" s="63"/>
      <c r="BAJ24" s="63"/>
      <c r="BAK24" s="63"/>
      <c r="BAL24" s="63"/>
      <c r="BAM24" s="63"/>
      <c r="BAN24" s="63"/>
      <c r="BAO24" s="63"/>
      <c r="BAP24" s="63"/>
      <c r="BAQ24" s="63"/>
      <c r="BAR24" s="63"/>
      <c r="BAS24" s="63"/>
      <c r="BAT24" s="63"/>
      <c r="BAU24" s="63"/>
      <c r="BAV24" s="63"/>
      <c r="BAW24" s="63"/>
      <c r="BAX24" s="63"/>
      <c r="BAY24" s="63"/>
      <c r="BAZ24" s="63"/>
      <c r="BBA24" s="63"/>
      <c r="BBB24" s="63"/>
      <c r="BBC24" s="63"/>
      <c r="BBD24" s="63"/>
      <c r="BBE24" s="63"/>
      <c r="BBF24" s="63"/>
      <c r="BBG24" s="63"/>
      <c r="BBH24" s="63"/>
      <c r="BBI24" s="63"/>
      <c r="BBJ24" s="63"/>
      <c r="BBK24" s="63"/>
      <c r="BBL24" s="63"/>
      <c r="BBM24" s="63"/>
      <c r="BBN24" s="63"/>
      <c r="BBO24" s="63"/>
      <c r="BBP24" s="63"/>
      <c r="BBQ24" s="63"/>
      <c r="BBR24" s="63"/>
      <c r="BBS24" s="63"/>
      <c r="BBT24" s="63"/>
      <c r="BBU24" s="63"/>
      <c r="BBV24" s="63"/>
      <c r="BBW24" s="63"/>
      <c r="BBX24" s="63"/>
      <c r="BBY24" s="63"/>
      <c r="BBZ24" s="63"/>
      <c r="BCA24" s="63"/>
      <c r="BCB24" s="63"/>
      <c r="BCC24" s="63"/>
      <c r="BCD24" s="63"/>
      <c r="BCE24" s="63"/>
      <c r="BCF24" s="63"/>
      <c r="BCG24" s="63"/>
      <c r="BCH24" s="63"/>
      <c r="BCI24" s="63"/>
      <c r="BCJ24" s="63"/>
      <c r="BCK24" s="63"/>
      <c r="BCL24" s="63"/>
      <c r="BCM24" s="63"/>
      <c r="BCN24" s="63"/>
      <c r="BCO24" s="63"/>
      <c r="BCP24" s="63"/>
      <c r="BCQ24" s="63"/>
      <c r="BCR24" s="63"/>
      <c r="BCS24" s="63"/>
      <c r="BCT24" s="63"/>
      <c r="BCU24" s="63"/>
      <c r="BCV24" s="63"/>
      <c r="BCW24" s="63"/>
      <c r="BCX24" s="63"/>
      <c r="BCY24" s="63"/>
      <c r="BCZ24" s="63"/>
      <c r="BDA24" s="63"/>
      <c r="BDB24" s="63"/>
      <c r="BDC24" s="63"/>
      <c r="BDD24" s="63"/>
      <c r="BDE24" s="63"/>
      <c r="BDF24" s="63"/>
      <c r="BDG24" s="63"/>
      <c r="BDH24" s="63"/>
      <c r="BDI24" s="63"/>
      <c r="BDJ24" s="63"/>
      <c r="BDK24" s="63"/>
      <c r="BDL24" s="63"/>
      <c r="BDM24" s="63"/>
      <c r="BDN24" s="63"/>
      <c r="BDO24" s="63"/>
      <c r="BDP24" s="63"/>
      <c r="BDQ24" s="63"/>
      <c r="BDR24" s="63"/>
      <c r="BDS24" s="63"/>
      <c r="BDT24" s="63"/>
      <c r="BDU24" s="63"/>
      <c r="BDV24" s="63"/>
      <c r="BDW24" s="63"/>
      <c r="BDX24" s="63"/>
      <c r="BDY24" s="63"/>
      <c r="BDZ24" s="63"/>
      <c r="BEA24" s="63"/>
      <c r="BEB24" s="63"/>
      <c r="BEC24" s="63"/>
      <c r="BED24" s="63"/>
      <c r="BEE24" s="63"/>
      <c r="BEF24" s="63"/>
      <c r="BEG24" s="63"/>
      <c r="BEH24" s="63"/>
      <c r="BEI24" s="63"/>
      <c r="BEJ24" s="63"/>
      <c r="BEK24" s="63"/>
      <c r="BEL24" s="63"/>
      <c r="BEM24" s="63"/>
      <c r="BEN24" s="63"/>
      <c r="BEO24" s="63"/>
      <c r="BEP24" s="63"/>
      <c r="BEQ24" s="63"/>
      <c r="BER24" s="63"/>
      <c r="BES24" s="63"/>
      <c r="BET24" s="63"/>
      <c r="BEU24" s="63"/>
      <c r="BEV24" s="63"/>
      <c r="BEW24" s="63"/>
      <c r="BEX24" s="63"/>
      <c r="BEY24" s="63"/>
      <c r="BEZ24" s="63"/>
      <c r="BFA24" s="63"/>
      <c r="BFB24" s="63"/>
      <c r="BFC24" s="63"/>
      <c r="BFD24" s="63"/>
      <c r="BFE24" s="63"/>
      <c r="BFF24" s="63"/>
      <c r="BFG24" s="63"/>
      <c r="BFH24" s="63"/>
      <c r="BFI24" s="63"/>
      <c r="BFJ24" s="63"/>
      <c r="BFK24" s="63"/>
      <c r="BFL24" s="63"/>
      <c r="BFM24" s="63"/>
      <c r="BFN24" s="63"/>
      <c r="BFO24" s="63"/>
      <c r="BFP24" s="63"/>
      <c r="BFQ24" s="63"/>
      <c r="BFR24" s="63"/>
      <c r="BFS24" s="63"/>
      <c r="BFT24" s="63"/>
      <c r="BFU24" s="63"/>
      <c r="BFV24" s="63"/>
      <c r="BFW24" s="63"/>
      <c r="BFX24" s="63"/>
      <c r="BFY24" s="63"/>
      <c r="BFZ24" s="63"/>
      <c r="BGA24" s="63"/>
      <c r="BGB24" s="63"/>
      <c r="BGC24" s="63"/>
      <c r="BGD24" s="63"/>
      <c r="BGE24" s="63"/>
      <c r="BGF24" s="63"/>
      <c r="BGG24" s="63"/>
      <c r="BGH24" s="63"/>
      <c r="BGI24" s="63"/>
      <c r="BGJ24" s="63"/>
      <c r="BGK24" s="63"/>
      <c r="BGL24" s="63"/>
      <c r="BGM24" s="63"/>
      <c r="BGN24" s="63"/>
      <c r="BGO24" s="63"/>
      <c r="BGP24" s="63"/>
      <c r="BGQ24" s="63"/>
      <c r="BGR24" s="63"/>
      <c r="BGS24" s="63"/>
      <c r="BGT24" s="63"/>
      <c r="BGU24" s="63"/>
      <c r="BGV24" s="63"/>
      <c r="BGW24" s="63"/>
      <c r="BGX24" s="63"/>
      <c r="BGY24" s="63"/>
      <c r="BGZ24" s="63"/>
      <c r="BHA24" s="63"/>
      <c r="BHB24" s="63"/>
      <c r="BHC24" s="63"/>
      <c r="BHD24" s="63"/>
      <c r="BHE24" s="63"/>
      <c r="BHF24" s="63"/>
      <c r="BHG24" s="63"/>
      <c r="BHH24" s="63"/>
      <c r="BHI24" s="63"/>
      <c r="BHJ24" s="63"/>
      <c r="BHK24" s="63"/>
      <c r="BHL24" s="63"/>
      <c r="BHM24" s="63"/>
      <c r="BHN24" s="63"/>
      <c r="BHO24" s="63"/>
      <c r="BHP24" s="63"/>
      <c r="BHQ24" s="63"/>
      <c r="BHR24" s="63"/>
      <c r="BHS24" s="63"/>
      <c r="BHT24" s="63"/>
      <c r="BHU24" s="63"/>
      <c r="BHV24" s="63"/>
      <c r="BHW24" s="63"/>
      <c r="BHX24" s="63"/>
      <c r="BHY24" s="63"/>
      <c r="BHZ24" s="63"/>
      <c r="BIA24" s="63"/>
      <c r="BIB24" s="63"/>
      <c r="BIC24" s="63"/>
      <c r="BID24" s="63"/>
      <c r="BIE24" s="63"/>
      <c r="BIF24" s="63"/>
      <c r="BIG24" s="63"/>
      <c r="BIH24" s="63"/>
      <c r="BII24" s="63"/>
      <c r="BIJ24" s="63"/>
      <c r="BIK24" s="63"/>
      <c r="BIL24" s="63"/>
      <c r="BIM24" s="63"/>
      <c r="BIN24" s="63"/>
      <c r="BIO24" s="63"/>
      <c r="BIP24" s="63"/>
      <c r="BIQ24" s="63"/>
      <c r="BIR24" s="63"/>
      <c r="BIS24" s="63"/>
      <c r="BIT24" s="63"/>
      <c r="BIU24" s="63"/>
      <c r="BIV24" s="63"/>
      <c r="BIW24" s="63"/>
      <c r="BIX24" s="63"/>
      <c r="BIY24" s="63"/>
      <c r="BIZ24" s="63"/>
      <c r="BJA24" s="63"/>
      <c r="BJB24" s="63"/>
      <c r="BJC24" s="63"/>
      <c r="BJD24" s="63"/>
      <c r="BJE24" s="63"/>
      <c r="BJF24" s="63"/>
      <c r="BJG24" s="63"/>
      <c r="BJH24" s="63"/>
      <c r="BJI24" s="63"/>
      <c r="BJJ24" s="63"/>
      <c r="BJK24" s="63"/>
      <c r="BJL24" s="63"/>
      <c r="BJM24" s="63"/>
      <c r="BJN24" s="63"/>
      <c r="BJO24" s="63"/>
      <c r="BJP24" s="63"/>
      <c r="BJQ24" s="63"/>
      <c r="BJR24" s="63"/>
      <c r="BJS24" s="63"/>
      <c r="BJT24" s="63"/>
      <c r="BJU24" s="63"/>
      <c r="BJV24" s="63"/>
      <c r="BJW24" s="63"/>
      <c r="BJX24" s="63"/>
      <c r="BJY24" s="63"/>
      <c r="BJZ24" s="63"/>
      <c r="BKA24" s="63"/>
      <c r="BKB24" s="63"/>
      <c r="BKC24" s="63"/>
      <c r="BKD24" s="63"/>
      <c r="BKE24" s="63"/>
      <c r="BKF24" s="63"/>
      <c r="BKG24" s="63"/>
      <c r="BKH24" s="63"/>
      <c r="BKI24" s="63"/>
      <c r="BKJ24" s="63"/>
      <c r="BKK24" s="63"/>
      <c r="BKL24" s="63"/>
      <c r="BKM24" s="63"/>
      <c r="BKN24" s="63"/>
      <c r="BKO24" s="63"/>
      <c r="BKP24" s="63"/>
      <c r="BKQ24" s="63"/>
      <c r="BKR24" s="63"/>
      <c r="BKS24" s="63"/>
      <c r="BKT24" s="63"/>
      <c r="BKU24" s="63"/>
      <c r="BKV24" s="63"/>
      <c r="BKW24" s="63"/>
      <c r="BKX24" s="63"/>
      <c r="BKY24" s="63"/>
      <c r="BKZ24" s="63"/>
      <c r="BLA24" s="63"/>
      <c r="BLB24" s="63"/>
      <c r="BLC24" s="63"/>
      <c r="BLD24" s="63"/>
      <c r="BLE24" s="63"/>
      <c r="BLF24" s="63"/>
      <c r="BLG24" s="63"/>
      <c r="BLH24" s="63"/>
      <c r="BLI24" s="63"/>
      <c r="BLJ24" s="63"/>
      <c r="BLK24" s="63"/>
      <c r="BLL24" s="63"/>
      <c r="BLM24" s="63"/>
    </row>
    <row r="25" spans="1:1677" s="1" customFormat="1" ht="15" hidden="1" customHeight="1" x14ac:dyDescent="0.25">
      <c r="A25" s="270" t="s">
        <v>45</v>
      </c>
      <c r="B25" s="271" t="s">
        <v>68</v>
      </c>
      <c r="C25" s="272" t="s">
        <v>1733</v>
      </c>
      <c r="D25" s="273" t="s">
        <v>1734</v>
      </c>
      <c r="E25" s="273" t="s">
        <v>1769</v>
      </c>
      <c r="F25" s="272" t="s">
        <v>1736</v>
      </c>
      <c r="G25" s="274">
        <v>25</v>
      </c>
      <c r="H25" s="275">
        <v>1.2</v>
      </c>
      <c r="I25" s="276">
        <v>44770</v>
      </c>
      <c r="J25" s="276">
        <v>44774</v>
      </c>
      <c r="K25" s="276">
        <v>44776</v>
      </c>
      <c r="L25" s="277" t="s">
        <v>1732</v>
      </c>
      <c r="M25" s="278">
        <v>44782</v>
      </c>
      <c r="N25" s="197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3"/>
      <c r="FA25" s="63"/>
      <c r="FB25" s="63"/>
      <c r="FC25" s="63"/>
      <c r="FD25" s="63"/>
      <c r="FE25" s="63"/>
      <c r="FF25" s="63"/>
      <c r="FG25" s="63"/>
      <c r="FH25" s="63"/>
      <c r="FI25" s="63"/>
      <c r="FJ25" s="63"/>
      <c r="FK25" s="63"/>
      <c r="FL25" s="63"/>
      <c r="FM25" s="63"/>
      <c r="FN25" s="63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I25" s="63"/>
      <c r="GJ25" s="63"/>
      <c r="GK25" s="63"/>
      <c r="GL25" s="63"/>
      <c r="GM25" s="63"/>
      <c r="GN25" s="63"/>
      <c r="GO25" s="63"/>
      <c r="GP25" s="63"/>
      <c r="GQ25" s="63"/>
      <c r="GR25" s="63"/>
      <c r="GS25" s="63"/>
      <c r="GT25" s="63"/>
      <c r="GU25" s="63"/>
      <c r="GV25" s="63"/>
      <c r="GW25" s="63"/>
      <c r="GX25" s="63"/>
      <c r="GY25" s="63"/>
      <c r="GZ25" s="63"/>
      <c r="HA25" s="63"/>
      <c r="HB25" s="63"/>
      <c r="HC25" s="63"/>
      <c r="HD25" s="63"/>
      <c r="HE25" s="63"/>
      <c r="HF25" s="63"/>
      <c r="HG25" s="63"/>
      <c r="HH25" s="63"/>
      <c r="HI25" s="63"/>
      <c r="HJ25" s="63"/>
      <c r="HK25" s="63"/>
      <c r="HL25" s="63"/>
      <c r="HM25" s="63"/>
      <c r="HN25" s="63"/>
      <c r="HO25" s="63"/>
      <c r="HP25" s="63"/>
      <c r="HQ25" s="63"/>
      <c r="HR25" s="63"/>
      <c r="HS25" s="63"/>
      <c r="HT25" s="63"/>
      <c r="HU25" s="63"/>
      <c r="HV25" s="63"/>
      <c r="HW25" s="63"/>
      <c r="HX25" s="63"/>
      <c r="HY25" s="63"/>
      <c r="HZ25" s="63"/>
      <c r="IA25" s="63"/>
      <c r="IB25" s="63"/>
      <c r="IC25" s="63"/>
      <c r="ID25" s="63"/>
      <c r="IE25" s="63"/>
      <c r="IF25" s="63"/>
      <c r="IG25" s="63"/>
      <c r="IH25" s="63"/>
      <c r="II25" s="63"/>
      <c r="IJ25" s="63"/>
      <c r="IK25" s="63"/>
      <c r="IL25" s="63"/>
      <c r="IM25" s="63"/>
      <c r="IN25" s="63"/>
      <c r="IO25" s="63"/>
      <c r="IP25" s="63"/>
      <c r="IQ25" s="63"/>
      <c r="IR25" s="63"/>
      <c r="IS25" s="63"/>
      <c r="IT25" s="63"/>
      <c r="IU25" s="63"/>
      <c r="IV25" s="63"/>
      <c r="IW25" s="63"/>
      <c r="IX25" s="63"/>
      <c r="IY25" s="63"/>
      <c r="IZ25" s="63"/>
      <c r="JA25" s="63"/>
      <c r="JB25" s="63"/>
      <c r="JC25" s="63"/>
      <c r="JD25" s="63"/>
      <c r="JE25" s="63"/>
      <c r="JF25" s="63"/>
      <c r="JG25" s="63"/>
      <c r="JH25" s="63"/>
      <c r="JI25" s="63"/>
      <c r="JJ25" s="63"/>
      <c r="JK25" s="63"/>
      <c r="JL25" s="63"/>
      <c r="JM25" s="63"/>
      <c r="JN25" s="63"/>
      <c r="JO25" s="63"/>
      <c r="JP25" s="63"/>
      <c r="JQ25" s="63"/>
      <c r="JR25" s="63"/>
      <c r="JS25" s="63"/>
      <c r="JT25" s="63"/>
      <c r="JU25" s="63"/>
      <c r="JV25" s="63"/>
      <c r="JW25" s="63"/>
      <c r="JX25" s="63"/>
      <c r="JY25" s="63"/>
      <c r="JZ25" s="63"/>
      <c r="KA25" s="63"/>
      <c r="KB25" s="63"/>
      <c r="KC25" s="63"/>
      <c r="KD25" s="63"/>
      <c r="KE25" s="63"/>
      <c r="KF25" s="63"/>
      <c r="KG25" s="63"/>
      <c r="KH25" s="63"/>
      <c r="KI25" s="63"/>
      <c r="KJ25" s="63"/>
      <c r="KK25" s="63"/>
      <c r="KL25" s="63"/>
      <c r="KM25" s="63"/>
      <c r="KN25" s="63"/>
      <c r="KO25" s="63"/>
      <c r="KP25" s="63"/>
      <c r="KQ25" s="63"/>
      <c r="KR25" s="63"/>
      <c r="KS25" s="63"/>
      <c r="KT25" s="63"/>
      <c r="KU25" s="63"/>
      <c r="KV25" s="63"/>
      <c r="KW25" s="63"/>
      <c r="KX25" s="63"/>
      <c r="KY25" s="63"/>
      <c r="KZ25" s="63"/>
      <c r="LA25" s="63"/>
      <c r="LB25" s="63"/>
      <c r="LC25" s="63"/>
      <c r="LD25" s="63"/>
      <c r="LE25" s="63"/>
      <c r="LF25" s="63"/>
      <c r="LG25" s="63"/>
      <c r="LH25" s="63"/>
      <c r="LI25" s="63"/>
      <c r="LJ25" s="63"/>
      <c r="LK25" s="63"/>
      <c r="LL25" s="63"/>
      <c r="LM25" s="63"/>
      <c r="LN25" s="63"/>
      <c r="LO25" s="63"/>
      <c r="LP25" s="63"/>
      <c r="LQ25" s="63"/>
      <c r="LR25" s="63"/>
      <c r="LS25" s="63"/>
      <c r="LT25" s="63"/>
      <c r="LU25" s="63"/>
      <c r="LV25" s="63"/>
      <c r="LW25" s="63"/>
      <c r="LX25" s="63"/>
      <c r="LY25" s="63"/>
      <c r="LZ25" s="63"/>
      <c r="MA25" s="63"/>
      <c r="MB25" s="63"/>
      <c r="MC25" s="63"/>
      <c r="MD25" s="63"/>
      <c r="ME25" s="63"/>
      <c r="MF25" s="63"/>
      <c r="MG25" s="63"/>
      <c r="MH25" s="63"/>
      <c r="MI25" s="63"/>
      <c r="MJ25" s="63"/>
      <c r="MK25" s="63"/>
      <c r="ML25" s="63"/>
      <c r="MM25" s="63"/>
      <c r="MN25" s="63"/>
      <c r="MO25" s="63"/>
      <c r="MP25" s="63"/>
      <c r="MQ25" s="63"/>
      <c r="MR25" s="63"/>
      <c r="MS25" s="63"/>
      <c r="MT25" s="63"/>
      <c r="MU25" s="63"/>
      <c r="MV25" s="63"/>
      <c r="MW25" s="63"/>
      <c r="MX25" s="63"/>
      <c r="MY25" s="63"/>
      <c r="MZ25" s="63"/>
      <c r="NA25" s="63"/>
      <c r="NB25" s="63"/>
      <c r="NC25" s="63"/>
      <c r="ND25" s="63"/>
      <c r="NE25" s="63"/>
      <c r="NF25" s="63"/>
      <c r="NG25" s="63"/>
      <c r="NH25" s="63"/>
      <c r="NI25" s="63"/>
      <c r="NJ25" s="63"/>
      <c r="NK25" s="63"/>
      <c r="NL25" s="63"/>
      <c r="NM25" s="63"/>
      <c r="NN25" s="63"/>
      <c r="NO25" s="63"/>
      <c r="NP25" s="63"/>
      <c r="NQ25" s="63"/>
      <c r="NR25" s="63"/>
      <c r="NS25" s="63"/>
      <c r="NT25" s="63"/>
      <c r="NU25" s="63"/>
      <c r="NV25" s="63"/>
      <c r="NW25" s="63"/>
      <c r="NX25" s="63"/>
      <c r="NY25" s="63"/>
      <c r="NZ25" s="63"/>
      <c r="OA25" s="63"/>
      <c r="OB25" s="63"/>
      <c r="OC25" s="63"/>
      <c r="OD25" s="63"/>
      <c r="OE25" s="63"/>
      <c r="OF25" s="63"/>
      <c r="OG25" s="63"/>
      <c r="OH25" s="63"/>
      <c r="OI25" s="63"/>
      <c r="OJ25" s="63"/>
      <c r="OK25" s="63"/>
      <c r="OL25" s="63"/>
      <c r="OM25" s="63"/>
      <c r="ON25" s="63"/>
      <c r="OO25" s="63"/>
      <c r="OP25" s="63"/>
      <c r="OQ25" s="63"/>
      <c r="OR25" s="63"/>
      <c r="OS25" s="63"/>
      <c r="OT25" s="63"/>
      <c r="OU25" s="63"/>
      <c r="OV25" s="63"/>
      <c r="OW25" s="63"/>
      <c r="OX25" s="63"/>
      <c r="OY25" s="63"/>
      <c r="OZ25" s="63"/>
      <c r="PA25" s="63"/>
      <c r="PB25" s="63"/>
      <c r="PC25" s="63"/>
      <c r="PD25" s="63"/>
      <c r="PE25" s="63"/>
      <c r="PF25" s="63"/>
      <c r="PG25" s="63"/>
      <c r="PH25" s="63"/>
      <c r="PI25" s="63"/>
      <c r="PJ25" s="63"/>
      <c r="PK25" s="63"/>
      <c r="PL25" s="63"/>
      <c r="PM25" s="63"/>
      <c r="PN25" s="63"/>
      <c r="PO25" s="63"/>
      <c r="PP25" s="63"/>
      <c r="PQ25" s="63"/>
      <c r="PR25" s="63"/>
      <c r="PS25" s="63"/>
      <c r="PT25" s="63"/>
      <c r="PU25" s="63"/>
      <c r="PV25" s="63"/>
      <c r="PW25" s="63"/>
      <c r="PX25" s="63"/>
      <c r="PY25" s="63"/>
      <c r="PZ25" s="63"/>
      <c r="QA25" s="63"/>
      <c r="QB25" s="63"/>
      <c r="QC25" s="63"/>
      <c r="QD25" s="63"/>
      <c r="QE25" s="63"/>
      <c r="QF25" s="63"/>
      <c r="QG25" s="63"/>
      <c r="QH25" s="63"/>
      <c r="QI25" s="63"/>
      <c r="QJ25" s="63"/>
      <c r="QK25" s="63"/>
      <c r="QL25" s="63"/>
      <c r="QM25" s="63"/>
      <c r="QN25" s="63"/>
      <c r="QO25" s="63"/>
      <c r="QP25" s="63"/>
      <c r="QQ25" s="63"/>
      <c r="QR25" s="63"/>
      <c r="QS25" s="63"/>
      <c r="QT25" s="63"/>
      <c r="QU25" s="63"/>
      <c r="QV25" s="63"/>
      <c r="QW25" s="63"/>
      <c r="QX25" s="63"/>
      <c r="QY25" s="63"/>
      <c r="QZ25" s="63"/>
      <c r="RA25" s="63"/>
      <c r="RB25" s="63"/>
      <c r="RC25" s="63"/>
      <c r="RD25" s="63"/>
      <c r="RE25" s="63"/>
      <c r="RF25" s="63"/>
      <c r="RG25" s="63"/>
      <c r="RH25" s="63"/>
      <c r="RI25" s="63"/>
      <c r="RJ25" s="63"/>
      <c r="RK25" s="63"/>
      <c r="RL25" s="63"/>
      <c r="RM25" s="63"/>
      <c r="RN25" s="63"/>
      <c r="RO25" s="63"/>
      <c r="RP25" s="63"/>
      <c r="RQ25" s="63"/>
      <c r="RR25" s="63"/>
      <c r="RS25" s="63"/>
      <c r="RT25" s="63"/>
      <c r="RU25" s="63"/>
      <c r="RV25" s="63"/>
      <c r="RW25" s="63"/>
      <c r="RX25" s="63"/>
      <c r="RY25" s="63"/>
      <c r="RZ25" s="63"/>
      <c r="SA25" s="63"/>
      <c r="SB25" s="63"/>
      <c r="SC25" s="63"/>
      <c r="SD25" s="63"/>
      <c r="SE25" s="63"/>
      <c r="SF25" s="63"/>
      <c r="SG25" s="63"/>
      <c r="SH25" s="63"/>
      <c r="SI25" s="63"/>
      <c r="SJ25" s="63"/>
      <c r="SK25" s="63"/>
      <c r="SL25" s="63"/>
      <c r="SM25" s="63"/>
      <c r="SN25" s="63"/>
      <c r="SO25" s="63"/>
      <c r="SP25" s="63"/>
      <c r="SQ25" s="63"/>
      <c r="SR25" s="63"/>
      <c r="SS25" s="63"/>
      <c r="ST25" s="63"/>
      <c r="SU25" s="63"/>
      <c r="SV25" s="63"/>
      <c r="SW25" s="63"/>
      <c r="SX25" s="63"/>
      <c r="SY25" s="63"/>
      <c r="SZ25" s="63"/>
      <c r="TA25" s="63"/>
      <c r="TB25" s="63"/>
      <c r="TC25" s="63"/>
      <c r="TD25" s="63"/>
      <c r="TE25" s="63"/>
      <c r="TF25" s="63"/>
      <c r="TG25" s="63"/>
      <c r="TH25" s="63"/>
      <c r="TI25" s="63"/>
      <c r="TJ25" s="63"/>
      <c r="TK25" s="63"/>
      <c r="TL25" s="63"/>
      <c r="TM25" s="63"/>
      <c r="TN25" s="63"/>
      <c r="TO25" s="63"/>
      <c r="TP25" s="63"/>
      <c r="TQ25" s="63"/>
      <c r="TR25" s="63"/>
      <c r="TS25" s="63"/>
      <c r="TT25" s="63"/>
      <c r="TU25" s="63"/>
      <c r="TV25" s="63"/>
      <c r="TW25" s="63"/>
      <c r="TX25" s="63"/>
      <c r="TY25" s="63"/>
      <c r="TZ25" s="63"/>
      <c r="UA25" s="63"/>
      <c r="UB25" s="63"/>
      <c r="UC25" s="63"/>
      <c r="UD25" s="63"/>
      <c r="UE25" s="63"/>
      <c r="UF25" s="63"/>
      <c r="UG25" s="63"/>
      <c r="UH25" s="63"/>
      <c r="UI25" s="63"/>
      <c r="UJ25" s="63"/>
      <c r="UK25" s="63"/>
      <c r="UL25" s="63"/>
      <c r="UM25" s="63"/>
      <c r="UN25" s="63"/>
      <c r="UO25" s="63"/>
      <c r="UP25" s="63"/>
      <c r="UQ25" s="63"/>
      <c r="UR25" s="63"/>
      <c r="US25" s="63"/>
      <c r="UT25" s="63"/>
      <c r="UU25" s="63"/>
      <c r="UV25" s="63"/>
      <c r="UW25" s="63"/>
      <c r="UX25" s="63"/>
      <c r="UY25" s="63"/>
      <c r="UZ25" s="63"/>
      <c r="VA25" s="63"/>
      <c r="VB25" s="63"/>
      <c r="VC25" s="63"/>
      <c r="VD25" s="63"/>
      <c r="VE25" s="63"/>
      <c r="VF25" s="63"/>
      <c r="VG25" s="63"/>
      <c r="VH25" s="63"/>
      <c r="VI25" s="63"/>
      <c r="VJ25" s="63"/>
      <c r="VK25" s="63"/>
      <c r="VL25" s="63"/>
      <c r="VM25" s="63"/>
      <c r="VN25" s="63"/>
      <c r="VO25" s="63"/>
      <c r="VP25" s="63"/>
      <c r="VQ25" s="63"/>
      <c r="VR25" s="63"/>
      <c r="VS25" s="63"/>
      <c r="VT25" s="63"/>
      <c r="VU25" s="63"/>
      <c r="VV25" s="63"/>
      <c r="VW25" s="63"/>
      <c r="VX25" s="63"/>
      <c r="VY25" s="63"/>
      <c r="VZ25" s="63"/>
      <c r="WA25" s="63"/>
      <c r="WB25" s="63"/>
      <c r="WC25" s="63"/>
      <c r="WD25" s="63"/>
      <c r="WE25" s="63"/>
      <c r="WF25" s="63"/>
      <c r="WG25" s="63"/>
      <c r="WH25" s="63"/>
      <c r="WI25" s="63"/>
      <c r="WJ25" s="63"/>
      <c r="WK25" s="63"/>
      <c r="WL25" s="63"/>
      <c r="WM25" s="63"/>
      <c r="WN25" s="63"/>
      <c r="WO25" s="63"/>
      <c r="WP25" s="63"/>
      <c r="WQ25" s="63"/>
      <c r="WR25" s="63"/>
      <c r="WS25" s="63"/>
      <c r="WT25" s="63"/>
      <c r="WU25" s="63"/>
      <c r="WV25" s="63"/>
      <c r="WW25" s="63"/>
      <c r="WX25" s="63"/>
      <c r="WY25" s="63"/>
      <c r="WZ25" s="63"/>
      <c r="XA25" s="63"/>
      <c r="XB25" s="63"/>
      <c r="XC25" s="63"/>
      <c r="XD25" s="63"/>
      <c r="XE25" s="63"/>
      <c r="XF25" s="63"/>
      <c r="XG25" s="63"/>
      <c r="XH25" s="63"/>
      <c r="XI25" s="63"/>
      <c r="XJ25" s="63"/>
      <c r="XK25" s="63"/>
      <c r="XL25" s="63"/>
      <c r="XM25" s="63"/>
      <c r="XN25" s="63"/>
      <c r="XO25" s="63"/>
      <c r="XP25" s="63"/>
      <c r="XQ25" s="63"/>
      <c r="XR25" s="63"/>
      <c r="XS25" s="63"/>
      <c r="XT25" s="63"/>
      <c r="XU25" s="63"/>
      <c r="XV25" s="63"/>
      <c r="XW25" s="63"/>
      <c r="XX25" s="63"/>
      <c r="XY25" s="63"/>
      <c r="XZ25" s="63"/>
      <c r="YA25" s="63"/>
      <c r="YB25" s="63"/>
      <c r="YC25" s="63"/>
      <c r="YD25" s="63"/>
      <c r="YE25" s="63"/>
      <c r="YF25" s="63"/>
      <c r="YG25" s="63"/>
      <c r="YH25" s="63"/>
      <c r="YI25" s="63"/>
      <c r="YJ25" s="63"/>
      <c r="YK25" s="63"/>
      <c r="YL25" s="63"/>
      <c r="YM25" s="63"/>
      <c r="YN25" s="63"/>
      <c r="YO25" s="63"/>
      <c r="YP25" s="63"/>
      <c r="YQ25" s="63"/>
      <c r="YR25" s="63"/>
      <c r="YS25" s="63"/>
      <c r="YT25" s="63"/>
      <c r="YU25" s="63"/>
      <c r="YV25" s="63"/>
      <c r="YW25" s="63"/>
      <c r="YX25" s="63"/>
      <c r="YY25" s="63"/>
      <c r="YZ25" s="63"/>
      <c r="ZA25" s="63"/>
      <c r="ZB25" s="63"/>
      <c r="ZC25" s="63"/>
      <c r="ZD25" s="63"/>
      <c r="ZE25" s="63"/>
      <c r="ZF25" s="63"/>
      <c r="ZG25" s="63"/>
      <c r="ZH25" s="63"/>
      <c r="ZI25" s="63"/>
      <c r="ZJ25" s="63"/>
      <c r="ZK25" s="63"/>
      <c r="ZL25" s="63"/>
      <c r="ZM25" s="63"/>
      <c r="ZN25" s="63"/>
      <c r="ZO25" s="63"/>
      <c r="ZP25" s="63"/>
      <c r="ZQ25" s="63"/>
      <c r="ZR25" s="63"/>
      <c r="ZS25" s="63"/>
      <c r="ZT25" s="63"/>
      <c r="ZU25" s="63"/>
      <c r="ZV25" s="63"/>
      <c r="ZW25" s="63"/>
      <c r="ZX25" s="63"/>
      <c r="ZY25" s="63"/>
      <c r="ZZ25" s="63"/>
      <c r="AAA25" s="63"/>
      <c r="AAB25" s="63"/>
      <c r="AAC25" s="63"/>
      <c r="AAD25" s="63"/>
      <c r="AAE25" s="63"/>
      <c r="AAF25" s="63"/>
      <c r="AAG25" s="63"/>
      <c r="AAH25" s="63"/>
      <c r="AAI25" s="63"/>
      <c r="AAJ25" s="63"/>
      <c r="AAK25" s="63"/>
      <c r="AAL25" s="63"/>
      <c r="AAM25" s="63"/>
      <c r="AAN25" s="63"/>
      <c r="AAO25" s="63"/>
      <c r="AAP25" s="63"/>
      <c r="AAQ25" s="63"/>
      <c r="AAR25" s="63"/>
      <c r="AAS25" s="63"/>
      <c r="AAT25" s="63"/>
      <c r="AAU25" s="63"/>
      <c r="AAV25" s="63"/>
      <c r="AAW25" s="63"/>
      <c r="AAX25" s="63"/>
      <c r="AAY25" s="63"/>
      <c r="AAZ25" s="63"/>
      <c r="ABA25" s="63"/>
      <c r="ABB25" s="63"/>
      <c r="ABC25" s="63"/>
      <c r="ABD25" s="63"/>
      <c r="ABE25" s="63"/>
      <c r="ABF25" s="63"/>
      <c r="ABG25" s="63"/>
      <c r="ABH25" s="63"/>
      <c r="ABI25" s="63"/>
      <c r="ABJ25" s="63"/>
      <c r="ABK25" s="63"/>
      <c r="ABL25" s="63"/>
      <c r="ABM25" s="63"/>
      <c r="ABN25" s="63"/>
      <c r="ABO25" s="63"/>
      <c r="ABP25" s="63"/>
      <c r="ABQ25" s="63"/>
      <c r="ABR25" s="63"/>
      <c r="ABS25" s="63"/>
      <c r="ABT25" s="63"/>
      <c r="ABU25" s="63"/>
      <c r="ABV25" s="63"/>
      <c r="ABW25" s="63"/>
      <c r="ABX25" s="63"/>
      <c r="ABY25" s="63"/>
      <c r="ABZ25" s="63"/>
      <c r="ACA25" s="63"/>
      <c r="ACB25" s="63"/>
      <c r="ACC25" s="63"/>
      <c r="ACD25" s="63"/>
      <c r="ACE25" s="63"/>
      <c r="ACF25" s="63"/>
      <c r="ACG25" s="63"/>
      <c r="ACH25" s="63"/>
      <c r="ACI25" s="63"/>
      <c r="ACJ25" s="63"/>
      <c r="ACK25" s="63"/>
      <c r="ACL25" s="63"/>
      <c r="ACM25" s="63"/>
      <c r="ACN25" s="63"/>
      <c r="ACO25" s="63"/>
      <c r="ACP25" s="63"/>
      <c r="ACQ25" s="63"/>
      <c r="ACR25" s="63"/>
      <c r="ACS25" s="63"/>
      <c r="ACT25" s="63"/>
      <c r="ACU25" s="63"/>
      <c r="ACV25" s="63"/>
      <c r="ACW25" s="63"/>
      <c r="ACX25" s="63"/>
      <c r="ACY25" s="63"/>
      <c r="ACZ25" s="63"/>
      <c r="ADA25" s="63"/>
      <c r="ADB25" s="63"/>
      <c r="ADC25" s="63"/>
      <c r="ADD25" s="63"/>
      <c r="ADE25" s="63"/>
      <c r="ADF25" s="63"/>
      <c r="ADG25" s="63"/>
      <c r="ADH25" s="63"/>
      <c r="ADI25" s="63"/>
      <c r="ADJ25" s="63"/>
      <c r="ADK25" s="63"/>
      <c r="ADL25" s="63"/>
      <c r="ADM25" s="63"/>
      <c r="ADN25" s="63"/>
      <c r="ADO25" s="63"/>
      <c r="ADP25" s="63"/>
      <c r="ADQ25" s="63"/>
      <c r="ADR25" s="63"/>
      <c r="ADS25" s="63"/>
      <c r="ADT25" s="63"/>
      <c r="ADU25" s="63"/>
      <c r="ADV25" s="63"/>
      <c r="ADW25" s="63"/>
      <c r="ADX25" s="63"/>
      <c r="ADY25" s="63"/>
      <c r="ADZ25" s="63"/>
      <c r="AEA25" s="63"/>
      <c r="AEB25" s="63"/>
      <c r="AEC25" s="63"/>
      <c r="AED25" s="63"/>
      <c r="AEE25" s="63"/>
      <c r="AEF25" s="63"/>
      <c r="AEG25" s="63"/>
      <c r="AEH25" s="63"/>
      <c r="AEI25" s="63"/>
      <c r="AEJ25" s="63"/>
      <c r="AEK25" s="63"/>
      <c r="AEL25" s="63"/>
      <c r="AEM25" s="63"/>
      <c r="AEN25" s="63"/>
      <c r="AEO25" s="63"/>
      <c r="AEP25" s="63"/>
      <c r="AEQ25" s="63"/>
      <c r="AER25" s="63"/>
      <c r="AES25" s="63"/>
      <c r="AET25" s="63"/>
      <c r="AEU25" s="63"/>
      <c r="AEV25" s="63"/>
      <c r="AEW25" s="63"/>
      <c r="AEX25" s="63"/>
      <c r="AEY25" s="63"/>
      <c r="AEZ25" s="63"/>
      <c r="AFA25" s="63"/>
      <c r="AFB25" s="63"/>
      <c r="AFC25" s="63"/>
      <c r="AFD25" s="63"/>
      <c r="AFE25" s="63"/>
      <c r="AFF25" s="63"/>
      <c r="AFG25" s="63"/>
      <c r="AFH25" s="63"/>
      <c r="AFI25" s="63"/>
      <c r="AFJ25" s="63"/>
      <c r="AFK25" s="63"/>
      <c r="AFL25" s="63"/>
      <c r="AFM25" s="63"/>
      <c r="AFN25" s="63"/>
      <c r="AFO25" s="63"/>
      <c r="AFP25" s="63"/>
      <c r="AFQ25" s="63"/>
      <c r="AFR25" s="63"/>
      <c r="AFS25" s="63"/>
      <c r="AFT25" s="63"/>
      <c r="AFU25" s="63"/>
      <c r="AFV25" s="63"/>
      <c r="AFW25" s="63"/>
      <c r="AFX25" s="63"/>
      <c r="AFY25" s="63"/>
      <c r="AFZ25" s="63"/>
      <c r="AGA25" s="63"/>
      <c r="AGB25" s="63"/>
      <c r="AGC25" s="63"/>
      <c r="AGD25" s="63"/>
      <c r="AGE25" s="63"/>
      <c r="AGF25" s="63"/>
      <c r="AGG25" s="63"/>
      <c r="AGH25" s="63"/>
      <c r="AGI25" s="63"/>
      <c r="AGJ25" s="63"/>
      <c r="AGK25" s="63"/>
      <c r="AGL25" s="63"/>
      <c r="AGM25" s="63"/>
      <c r="AGN25" s="63"/>
      <c r="AGO25" s="63"/>
      <c r="AGP25" s="63"/>
      <c r="AGQ25" s="63"/>
      <c r="AGR25" s="63"/>
      <c r="AGS25" s="63"/>
      <c r="AGT25" s="63"/>
      <c r="AGU25" s="63"/>
      <c r="AGV25" s="63"/>
      <c r="AGW25" s="63"/>
      <c r="AGX25" s="63"/>
      <c r="AGY25" s="63"/>
      <c r="AGZ25" s="63"/>
      <c r="AHA25" s="63"/>
      <c r="AHB25" s="63"/>
      <c r="AHC25" s="63"/>
      <c r="AHD25" s="63"/>
      <c r="AHE25" s="63"/>
      <c r="AHF25" s="63"/>
      <c r="AHG25" s="63"/>
      <c r="AHH25" s="63"/>
      <c r="AHI25" s="63"/>
      <c r="AHJ25" s="63"/>
      <c r="AHK25" s="63"/>
      <c r="AHL25" s="63"/>
      <c r="AHM25" s="63"/>
      <c r="AHN25" s="63"/>
      <c r="AHO25" s="63"/>
      <c r="AHP25" s="63"/>
      <c r="AHQ25" s="63"/>
      <c r="AHR25" s="63"/>
      <c r="AHS25" s="63"/>
      <c r="AHT25" s="63"/>
      <c r="AHU25" s="63"/>
      <c r="AHV25" s="63"/>
      <c r="AHW25" s="63"/>
      <c r="AHX25" s="63"/>
      <c r="AHY25" s="63"/>
      <c r="AHZ25" s="63"/>
      <c r="AIA25" s="63"/>
      <c r="AIB25" s="63"/>
      <c r="AIC25" s="63"/>
      <c r="AID25" s="63"/>
      <c r="AIE25" s="63"/>
      <c r="AIF25" s="63"/>
      <c r="AIG25" s="63"/>
      <c r="AIH25" s="63"/>
      <c r="AII25" s="63"/>
      <c r="AIJ25" s="63"/>
      <c r="AIK25" s="63"/>
      <c r="AIL25" s="63"/>
      <c r="AIM25" s="63"/>
      <c r="AIN25" s="63"/>
      <c r="AIO25" s="63"/>
      <c r="AIP25" s="63"/>
      <c r="AIQ25" s="63"/>
      <c r="AIR25" s="63"/>
      <c r="AIS25" s="63"/>
      <c r="AIT25" s="63"/>
      <c r="AIU25" s="63"/>
      <c r="AIV25" s="63"/>
      <c r="AIW25" s="63"/>
      <c r="AIX25" s="63"/>
      <c r="AIY25" s="63"/>
      <c r="AIZ25" s="63"/>
      <c r="AJA25" s="63"/>
      <c r="AJB25" s="63"/>
      <c r="AJC25" s="63"/>
      <c r="AJD25" s="63"/>
      <c r="AJE25" s="63"/>
      <c r="AJF25" s="63"/>
      <c r="AJG25" s="63"/>
      <c r="AJH25" s="63"/>
      <c r="AJI25" s="63"/>
      <c r="AJJ25" s="63"/>
      <c r="AJK25" s="63"/>
      <c r="AJL25" s="63"/>
      <c r="AJM25" s="63"/>
      <c r="AJN25" s="63"/>
      <c r="AJO25" s="63"/>
      <c r="AJP25" s="63"/>
      <c r="AJQ25" s="63"/>
      <c r="AJR25" s="63"/>
      <c r="AJS25" s="63"/>
      <c r="AJT25" s="63"/>
      <c r="AJU25" s="63"/>
      <c r="AJV25" s="63"/>
      <c r="AJW25" s="63"/>
      <c r="AJX25" s="63"/>
      <c r="AJY25" s="63"/>
      <c r="AJZ25" s="63"/>
      <c r="AKA25" s="63"/>
      <c r="AKB25" s="63"/>
      <c r="AKC25" s="63"/>
      <c r="AKD25" s="63"/>
      <c r="AKE25" s="63"/>
      <c r="AKF25" s="63"/>
      <c r="AKG25" s="63"/>
      <c r="AKH25" s="63"/>
      <c r="AKI25" s="63"/>
      <c r="AKJ25" s="63"/>
      <c r="AKK25" s="63"/>
      <c r="AKL25" s="63"/>
      <c r="AKM25" s="63"/>
      <c r="AKN25" s="63"/>
      <c r="AKO25" s="63"/>
      <c r="AKP25" s="63"/>
      <c r="AKQ25" s="63"/>
      <c r="AKR25" s="63"/>
      <c r="AKS25" s="63"/>
      <c r="AKT25" s="63"/>
      <c r="AKU25" s="63"/>
      <c r="AKV25" s="63"/>
      <c r="AKW25" s="63"/>
      <c r="AKX25" s="63"/>
      <c r="AKY25" s="63"/>
      <c r="AKZ25" s="63"/>
      <c r="ALA25" s="63"/>
      <c r="ALB25" s="63"/>
      <c r="ALC25" s="63"/>
      <c r="ALD25" s="63"/>
      <c r="ALE25" s="63"/>
      <c r="ALF25" s="63"/>
      <c r="ALG25" s="63"/>
      <c r="ALH25" s="63"/>
      <c r="ALI25" s="63"/>
      <c r="ALJ25" s="63"/>
      <c r="ALK25" s="63"/>
      <c r="ALL25" s="63"/>
      <c r="ALM25" s="63"/>
      <c r="ALN25" s="63"/>
      <c r="ALO25" s="63"/>
      <c r="ALP25" s="63"/>
      <c r="ALQ25" s="63"/>
      <c r="ALR25" s="63"/>
      <c r="ALS25" s="63"/>
      <c r="ALT25" s="63"/>
      <c r="ALU25" s="63"/>
      <c r="ALV25" s="63"/>
      <c r="ALW25" s="63"/>
      <c r="ALX25" s="63"/>
      <c r="ALY25" s="63"/>
      <c r="ALZ25" s="63"/>
      <c r="AMA25" s="63"/>
      <c r="AMB25" s="63"/>
      <c r="AMC25" s="63"/>
      <c r="AMD25" s="63"/>
      <c r="AME25" s="63"/>
      <c r="AMF25" s="63"/>
      <c r="AMG25" s="63"/>
      <c r="AMH25" s="63"/>
      <c r="AMI25" s="63"/>
      <c r="AMJ25" s="63"/>
      <c r="AMK25" s="63"/>
      <c r="AML25" s="63"/>
      <c r="AMM25" s="63"/>
      <c r="AMN25" s="63"/>
      <c r="AMO25" s="63"/>
      <c r="AMP25" s="63"/>
      <c r="AMQ25" s="63"/>
      <c r="AMR25" s="63"/>
      <c r="AMS25" s="63"/>
      <c r="AMT25" s="63"/>
      <c r="AMU25" s="63"/>
      <c r="AMV25" s="63"/>
      <c r="AMW25" s="63"/>
      <c r="AMX25" s="63"/>
      <c r="AMY25" s="63"/>
      <c r="AMZ25" s="63"/>
      <c r="ANA25" s="63"/>
      <c r="ANB25" s="63"/>
      <c r="ANC25" s="63"/>
      <c r="AND25" s="63"/>
      <c r="ANE25" s="63"/>
      <c r="ANF25" s="63"/>
      <c r="ANG25" s="63"/>
      <c r="ANH25" s="63"/>
      <c r="ANI25" s="63"/>
      <c r="ANJ25" s="63"/>
      <c r="ANK25" s="63"/>
      <c r="ANL25" s="63"/>
      <c r="ANM25" s="63"/>
      <c r="ANN25" s="63"/>
      <c r="ANO25" s="63"/>
      <c r="ANP25" s="63"/>
      <c r="ANQ25" s="63"/>
      <c r="ANR25" s="63"/>
      <c r="ANS25" s="63"/>
      <c r="ANT25" s="63"/>
      <c r="ANU25" s="63"/>
      <c r="ANV25" s="63"/>
      <c r="ANW25" s="63"/>
      <c r="ANX25" s="63"/>
      <c r="ANY25" s="63"/>
      <c r="ANZ25" s="63"/>
      <c r="AOA25" s="63"/>
      <c r="AOB25" s="63"/>
      <c r="AOC25" s="63"/>
      <c r="AOD25" s="63"/>
      <c r="AOE25" s="63"/>
      <c r="AOF25" s="63"/>
      <c r="AOG25" s="63"/>
      <c r="AOH25" s="63"/>
      <c r="AOI25" s="63"/>
      <c r="AOJ25" s="63"/>
      <c r="AOK25" s="63"/>
      <c r="AOL25" s="63"/>
      <c r="AOM25" s="63"/>
      <c r="AON25" s="63"/>
      <c r="AOO25" s="63"/>
      <c r="AOP25" s="63"/>
      <c r="AOQ25" s="63"/>
      <c r="AOR25" s="63"/>
      <c r="AOS25" s="63"/>
      <c r="AOT25" s="63"/>
      <c r="AOU25" s="63"/>
      <c r="AOV25" s="63"/>
      <c r="AOW25" s="63"/>
      <c r="AOX25" s="63"/>
      <c r="AOY25" s="63"/>
      <c r="AOZ25" s="63"/>
      <c r="APA25" s="63"/>
      <c r="APB25" s="63"/>
      <c r="APC25" s="63"/>
      <c r="APD25" s="63"/>
      <c r="APE25" s="63"/>
      <c r="APF25" s="63"/>
      <c r="APG25" s="63"/>
      <c r="APH25" s="63"/>
      <c r="API25" s="63"/>
      <c r="APJ25" s="63"/>
      <c r="APK25" s="63"/>
      <c r="APL25" s="63"/>
      <c r="APM25" s="63"/>
      <c r="APN25" s="63"/>
      <c r="APO25" s="63"/>
      <c r="APP25" s="63"/>
      <c r="APQ25" s="63"/>
      <c r="APR25" s="63"/>
      <c r="APS25" s="63"/>
      <c r="APT25" s="63"/>
      <c r="APU25" s="63"/>
      <c r="APV25" s="63"/>
      <c r="APW25" s="63"/>
      <c r="APX25" s="63"/>
      <c r="APY25" s="63"/>
      <c r="APZ25" s="63"/>
      <c r="AQA25" s="63"/>
      <c r="AQB25" s="63"/>
      <c r="AQC25" s="63"/>
      <c r="AQD25" s="63"/>
      <c r="AQE25" s="63"/>
      <c r="AQF25" s="63"/>
      <c r="AQG25" s="63"/>
      <c r="AQH25" s="63"/>
      <c r="AQI25" s="63"/>
      <c r="AQJ25" s="63"/>
      <c r="AQK25" s="63"/>
      <c r="AQL25" s="63"/>
      <c r="AQM25" s="63"/>
      <c r="AQN25" s="63"/>
      <c r="AQO25" s="63"/>
      <c r="AQP25" s="63"/>
      <c r="AQQ25" s="63"/>
      <c r="AQR25" s="63"/>
      <c r="AQS25" s="63"/>
      <c r="AQT25" s="63"/>
      <c r="AQU25" s="63"/>
      <c r="AQV25" s="63"/>
      <c r="AQW25" s="63"/>
      <c r="AQX25" s="63"/>
      <c r="AQY25" s="63"/>
      <c r="AQZ25" s="63"/>
      <c r="ARA25" s="63"/>
      <c r="ARB25" s="63"/>
      <c r="ARC25" s="63"/>
      <c r="ARD25" s="63"/>
      <c r="ARE25" s="63"/>
      <c r="ARF25" s="63"/>
      <c r="ARG25" s="63"/>
      <c r="ARH25" s="63"/>
      <c r="ARI25" s="63"/>
      <c r="ARJ25" s="63"/>
      <c r="ARK25" s="63"/>
      <c r="ARL25" s="63"/>
      <c r="ARM25" s="63"/>
      <c r="ARN25" s="63"/>
      <c r="ARO25" s="63"/>
      <c r="ARP25" s="63"/>
      <c r="ARQ25" s="63"/>
      <c r="ARR25" s="63"/>
      <c r="ARS25" s="63"/>
      <c r="ART25" s="63"/>
      <c r="ARU25" s="63"/>
      <c r="ARV25" s="63"/>
      <c r="ARW25" s="63"/>
      <c r="ARX25" s="63"/>
      <c r="ARY25" s="63"/>
      <c r="ARZ25" s="63"/>
      <c r="ASA25" s="63"/>
      <c r="ASB25" s="63"/>
      <c r="ASC25" s="63"/>
      <c r="ASD25" s="63"/>
      <c r="ASE25" s="63"/>
      <c r="ASF25" s="63"/>
      <c r="ASG25" s="63"/>
      <c r="ASH25" s="63"/>
      <c r="ASI25" s="63"/>
      <c r="ASJ25" s="63"/>
      <c r="ASK25" s="63"/>
      <c r="ASL25" s="63"/>
      <c r="ASM25" s="63"/>
      <c r="ASN25" s="63"/>
      <c r="ASO25" s="63"/>
      <c r="ASP25" s="63"/>
      <c r="ASQ25" s="63"/>
      <c r="ASR25" s="63"/>
      <c r="ASS25" s="63"/>
      <c r="AST25" s="63"/>
      <c r="ASU25" s="63"/>
      <c r="ASV25" s="63"/>
      <c r="ASW25" s="63"/>
      <c r="ASX25" s="63"/>
      <c r="ASY25" s="63"/>
      <c r="ASZ25" s="63"/>
      <c r="ATA25" s="63"/>
      <c r="ATB25" s="63"/>
      <c r="ATC25" s="63"/>
      <c r="ATD25" s="63"/>
      <c r="ATE25" s="63"/>
      <c r="ATF25" s="63"/>
      <c r="ATG25" s="63"/>
      <c r="ATH25" s="63"/>
      <c r="ATI25" s="63"/>
      <c r="ATJ25" s="63"/>
      <c r="ATK25" s="63"/>
      <c r="ATL25" s="63"/>
      <c r="ATM25" s="63"/>
      <c r="ATN25" s="63"/>
      <c r="ATO25" s="63"/>
      <c r="ATP25" s="63"/>
      <c r="ATQ25" s="63"/>
      <c r="ATR25" s="63"/>
      <c r="ATS25" s="63"/>
      <c r="ATT25" s="63"/>
      <c r="ATU25" s="63"/>
      <c r="ATV25" s="63"/>
      <c r="ATW25" s="63"/>
      <c r="ATX25" s="63"/>
      <c r="ATY25" s="63"/>
      <c r="ATZ25" s="63"/>
      <c r="AUA25" s="63"/>
      <c r="AUB25" s="63"/>
      <c r="AUC25" s="63"/>
      <c r="AUD25" s="63"/>
      <c r="AUE25" s="63"/>
      <c r="AUF25" s="63"/>
      <c r="AUG25" s="63"/>
      <c r="AUH25" s="63"/>
      <c r="AUI25" s="63"/>
      <c r="AUJ25" s="63"/>
      <c r="AUK25" s="63"/>
      <c r="AUL25" s="63"/>
      <c r="AUM25" s="63"/>
      <c r="AUN25" s="63"/>
      <c r="AUO25" s="63"/>
      <c r="AUP25" s="63"/>
      <c r="AUQ25" s="63"/>
      <c r="AUR25" s="63"/>
      <c r="AUS25" s="63"/>
      <c r="AUT25" s="63"/>
      <c r="AUU25" s="63"/>
      <c r="AUV25" s="63"/>
      <c r="AUW25" s="63"/>
      <c r="AUX25" s="63"/>
      <c r="AUY25" s="63"/>
      <c r="AUZ25" s="63"/>
      <c r="AVA25" s="63"/>
      <c r="AVB25" s="63"/>
      <c r="AVC25" s="63"/>
      <c r="AVD25" s="63"/>
      <c r="AVE25" s="63"/>
      <c r="AVF25" s="63"/>
      <c r="AVG25" s="63"/>
      <c r="AVH25" s="63"/>
      <c r="AVI25" s="63"/>
      <c r="AVJ25" s="63"/>
      <c r="AVK25" s="63"/>
      <c r="AVL25" s="63"/>
      <c r="AVM25" s="63"/>
      <c r="AVN25" s="63"/>
      <c r="AVO25" s="63"/>
      <c r="AVP25" s="63"/>
      <c r="AVQ25" s="63"/>
      <c r="AVR25" s="63"/>
      <c r="AVS25" s="63"/>
      <c r="AVT25" s="63"/>
      <c r="AVU25" s="63"/>
      <c r="AVV25" s="63"/>
      <c r="AVW25" s="63"/>
      <c r="AVX25" s="63"/>
      <c r="AVY25" s="63"/>
      <c r="AVZ25" s="63"/>
      <c r="AWA25" s="63"/>
      <c r="AWB25" s="63"/>
      <c r="AWC25" s="63"/>
      <c r="AWD25" s="63"/>
      <c r="AWE25" s="63"/>
      <c r="AWF25" s="63"/>
      <c r="AWG25" s="63"/>
      <c r="AWH25" s="63"/>
      <c r="AWI25" s="63"/>
      <c r="AWJ25" s="63"/>
      <c r="AWK25" s="63"/>
      <c r="AWL25" s="63"/>
      <c r="AWM25" s="63"/>
      <c r="AWN25" s="63"/>
      <c r="AWO25" s="63"/>
      <c r="AWP25" s="63"/>
      <c r="AWQ25" s="63"/>
      <c r="AWR25" s="63"/>
      <c r="AWS25" s="63"/>
      <c r="AWT25" s="63"/>
      <c r="AWU25" s="63"/>
      <c r="AWV25" s="63"/>
      <c r="AWW25" s="63"/>
      <c r="AWX25" s="63"/>
      <c r="AWY25" s="63"/>
      <c r="AWZ25" s="63"/>
      <c r="AXA25" s="63"/>
      <c r="AXB25" s="63"/>
      <c r="AXC25" s="63"/>
      <c r="AXD25" s="63"/>
      <c r="AXE25" s="63"/>
      <c r="AXF25" s="63"/>
      <c r="AXG25" s="63"/>
      <c r="AXH25" s="63"/>
      <c r="AXI25" s="63"/>
      <c r="AXJ25" s="63"/>
      <c r="AXK25" s="63"/>
      <c r="AXL25" s="63"/>
      <c r="AXM25" s="63"/>
      <c r="AXN25" s="63"/>
      <c r="AXO25" s="63"/>
      <c r="AXP25" s="63"/>
      <c r="AXQ25" s="63"/>
      <c r="AXR25" s="63"/>
      <c r="AXS25" s="63"/>
      <c r="AXT25" s="63"/>
      <c r="AXU25" s="63"/>
      <c r="AXV25" s="63"/>
      <c r="AXW25" s="63"/>
      <c r="AXX25" s="63"/>
      <c r="AXY25" s="63"/>
      <c r="AXZ25" s="63"/>
      <c r="AYA25" s="63"/>
      <c r="AYB25" s="63"/>
      <c r="AYC25" s="63"/>
      <c r="AYD25" s="63"/>
      <c r="AYE25" s="63"/>
      <c r="AYF25" s="63"/>
      <c r="AYG25" s="63"/>
      <c r="AYH25" s="63"/>
      <c r="AYI25" s="63"/>
      <c r="AYJ25" s="63"/>
      <c r="AYK25" s="63"/>
      <c r="AYL25" s="63"/>
      <c r="AYM25" s="63"/>
      <c r="AYN25" s="63"/>
      <c r="AYO25" s="63"/>
      <c r="AYP25" s="63"/>
      <c r="AYQ25" s="63"/>
      <c r="AYR25" s="63"/>
      <c r="AYS25" s="63"/>
      <c r="AYT25" s="63"/>
      <c r="AYU25" s="63"/>
      <c r="AYV25" s="63"/>
      <c r="AYW25" s="63"/>
      <c r="AYX25" s="63"/>
      <c r="AYY25" s="63"/>
      <c r="AYZ25" s="63"/>
      <c r="AZA25" s="63"/>
      <c r="AZB25" s="63"/>
      <c r="AZC25" s="63"/>
      <c r="AZD25" s="63"/>
      <c r="AZE25" s="63"/>
      <c r="AZF25" s="63"/>
      <c r="AZG25" s="63"/>
      <c r="AZH25" s="63"/>
      <c r="AZI25" s="63"/>
      <c r="AZJ25" s="63"/>
      <c r="AZK25" s="63"/>
      <c r="AZL25" s="63"/>
      <c r="AZM25" s="63"/>
      <c r="AZN25" s="63"/>
      <c r="AZO25" s="63"/>
      <c r="AZP25" s="63"/>
      <c r="AZQ25" s="63"/>
      <c r="AZR25" s="63"/>
      <c r="AZS25" s="63"/>
      <c r="AZT25" s="63"/>
      <c r="AZU25" s="63"/>
      <c r="AZV25" s="63"/>
      <c r="AZW25" s="63"/>
      <c r="AZX25" s="63"/>
      <c r="AZY25" s="63"/>
      <c r="AZZ25" s="63"/>
      <c r="BAA25" s="63"/>
      <c r="BAB25" s="63"/>
      <c r="BAC25" s="63"/>
      <c r="BAD25" s="63"/>
      <c r="BAE25" s="63"/>
      <c r="BAF25" s="63"/>
      <c r="BAG25" s="63"/>
      <c r="BAH25" s="63"/>
      <c r="BAI25" s="63"/>
      <c r="BAJ25" s="63"/>
      <c r="BAK25" s="63"/>
      <c r="BAL25" s="63"/>
      <c r="BAM25" s="63"/>
      <c r="BAN25" s="63"/>
      <c r="BAO25" s="63"/>
      <c r="BAP25" s="63"/>
      <c r="BAQ25" s="63"/>
      <c r="BAR25" s="63"/>
      <c r="BAS25" s="63"/>
      <c r="BAT25" s="63"/>
      <c r="BAU25" s="63"/>
      <c r="BAV25" s="63"/>
      <c r="BAW25" s="63"/>
      <c r="BAX25" s="63"/>
      <c r="BAY25" s="63"/>
      <c r="BAZ25" s="63"/>
      <c r="BBA25" s="63"/>
      <c r="BBB25" s="63"/>
      <c r="BBC25" s="63"/>
      <c r="BBD25" s="63"/>
      <c r="BBE25" s="63"/>
      <c r="BBF25" s="63"/>
      <c r="BBG25" s="63"/>
      <c r="BBH25" s="63"/>
      <c r="BBI25" s="63"/>
      <c r="BBJ25" s="63"/>
      <c r="BBK25" s="63"/>
      <c r="BBL25" s="63"/>
      <c r="BBM25" s="63"/>
      <c r="BBN25" s="63"/>
      <c r="BBO25" s="63"/>
      <c r="BBP25" s="63"/>
      <c r="BBQ25" s="63"/>
      <c r="BBR25" s="63"/>
      <c r="BBS25" s="63"/>
      <c r="BBT25" s="63"/>
      <c r="BBU25" s="63"/>
      <c r="BBV25" s="63"/>
      <c r="BBW25" s="63"/>
      <c r="BBX25" s="63"/>
      <c r="BBY25" s="63"/>
      <c r="BBZ25" s="63"/>
      <c r="BCA25" s="63"/>
      <c r="BCB25" s="63"/>
      <c r="BCC25" s="63"/>
      <c r="BCD25" s="63"/>
      <c r="BCE25" s="63"/>
      <c r="BCF25" s="63"/>
      <c r="BCG25" s="63"/>
      <c r="BCH25" s="63"/>
      <c r="BCI25" s="63"/>
      <c r="BCJ25" s="63"/>
      <c r="BCK25" s="63"/>
      <c r="BCL25" s="63"/>
      <c r="BCM25" s="63"/>
      <c r="BCN25" s="63"/>
      <c r="BCO25" s="63"/>
      <c r="BCP25" s="63"/>
      <c r="BCQ25" s="63"/>
      <c r="BCR25" s="63"/>
      <c r="BCS25" s="63"/>
      <c r="BCT25" s="63"/>
      <c r="BCU25" s="63"/>
      <c r="BCV25" s="63"/>
      <c r="BCW25" s="63"/>
      <c r="BCX25" s="63"/>
      <c r="BCY25" s="63"/>
      <c r="BCZ25" s="63"/>
      <c r="BDA25" s="63"/>
      <c r="BDB25" s="63"/>
      <c r="BDC25" s="63"/>
      <c r="BDD25" s="63"/>
      <c r="BDE25" s="63"/>
      <c r="BDF25" s="63"/>
      <c r="BDG25" s="63"/>
      <c r="BDH25" s="63"/>
      <c r="BDI25" s="63"/>
      <c r="BDJ25" s="63"/>
      <c r="BDK25" s="63"/>
      <c r="BDL25" s="63"/>
      <c r="BDM25" s="63"/>
      <c r="BDN25" s="63"/>
      <c r="BDO25" s="63"/>
      <c r="BDP25" s="63"/>
      <c r="BDQ25" s="63"/>
      <c r="BDR25" s="63"/>
      <c r="BDS25" s="63"/>
      <c r="BDT25" s="63"/>
      <c r="BDU25" s="63"/>
      <c r="BDV25" s="63"/>
      <c r="BDW25" s="63"/>
      <c r="BDX25" s="63"/>
      <c r="BDY25" s="63"/>
      <c r="BDZ25" s="63"/>
      <c r="BEA25" s="63"/>
      <c r="BEB25" s="63"/>
      <c r="BEC25" s="63"/>
      <c r="BED25" s="63"/>
      <c r="BEE25" s="63"/>
      <c r="BEF25" s="63"/>
      <c r="BEG25" s="63"/>
      <c r="BEH25" s="63"/>
      <c r="BEI25" s="63"/>
      <c r="BEJ25" s="63"/>
      <c r="BEK25" s="63"/>
      <c r="BEL25" s="63"/>
      <c r="BEM25" s="63"/>
      <c r="BEN25" s="63"/>
      <c r="BEO25" s="63"/>
      <c r="BEP25" s="63"/>
      <c r="BEQ25" s="63"/>
      <c r="BER25" s="63"/>
      <c r="BES25" s="63"/>
      <c r="BET25" s="63"/>
      <c r="BEU25" s="63"/>
      <c r="BEV25" s="63"/>
      <c r="BEW25" s="63"/>
      <c r="BEX25" s="63"/>
      <c r="BEY25" s="63"/>
      <c r="BEZ25" s="63"/>
      <c r="BFA25" s="63"/>
      <c r="BFB25" s="63"/>
      <c r="BFC25" s="63"/>
      <c r="BFD25" s="63"/>
      <c r="BFE25" s="63"/>
      <c r="BFF25" s="63"/>
      <c r="BFG25" s="63"/>
      <c r="BFH25" s="63"/>
      <c r="BFI25" s="63"/>
      <c r="BFJ25" s="63"/>
      <c r="BFK25" s="63"/>
      <c r="BFL25" s="63"/>
      <c r="BFM25" s="63"/>
      <c r="BFN25" s="63"/>
      <c r="BFO25" s="63"/>
      <c r="BFP25" s="63"/>
      <c r="BFQ25" s="63"/>
      <c r="BFR25" s="63"/>
      <c r="BFS25" s="63"/>
      <c r="BFT25" s="63"/>
      <c r="BFU25" s="63"/>
      <c r="BFV25" s="63"/>
      <c r="BFW25" s="63"/>
      <c r="BFX25" s="63"/>
      <c r="BFY25" s="63"/>
      <c r="BFZ25" s="63"/>
      <c r="BGA25" s="63"/>
      <c r="BGB25" s="63"/>
      <c r="BGC25" s="63"/>
      <c r="BGD25" s="63"/>
      <c r="BGE25" s="63"/>
      <c r="BGF25" s="63"/>
      <c r="BGG25" s="63"/>
      <c r="BGH25" s="63"/>
      <c r="BGI25" s="63"/>
      <c r="BGJ25" s="63"/>
      <c r="BGK25" s="63"/>
      <c r="BGL25" s="63"/>
      <c r="BGM25" s="63"/>
      <c r="BGN25" s="63"/>
      <c r="BGO25" s="63"/>
      <c r="BGP25" s="63"/>
      <c r="BGQ25" s="63"/>
      <c r="BGR25" s="63"/>
      <c r="BGS25" s="63"/>
      <c r="BGT25" s="63"/>
      <c r="BGU25" s="63"/>
      <c r="BGV25" s="63"/>
      <c r="BGW25" s="63"/>
      <c r="BGX25" s="63"/>
      <c r="BGY25" s="63"/>
      <c r="BGZ25" s="63"/>
      <c r="BHA25" s="63"/>
      <c r="BHB25" s="63"/>
      <c r="BHC25" s="63"/>
      <c r="BHD25" s="63"/>
      <c r="BHE25" s="63"/>
      <c r="BHF25" s="63"/>
      <c r="BHG25" s="63"/>
      <c r="BHH25" s="63"/>
      <c r="BHI25" s="63"/>
      <c r="BHJ25" s="63"/>
      <c r="BHK25" s="63"/>
      <c r="BHL25" s="63"/>
      <c r="BHM25" s="63"/>
      <c r="BHN25" s="63"/>
      <c r="BHO25" s="63"/>
      <c r="BHP25" s="63"/>
      <c r="BHQ25" s="63"/>
      <c r="BHR25" s="63"/>
      <c r="BHS25" s="63"/>
      <c r="BHT25" s="63"/>
      <c r="BHU25" s="63"/>
      <c r="BHV25" s="63"/>
      <c r="BHW25" s="63"/>
      <c r="BHX25" s="63"/>
      <c r="BHY25" s="63"/>
      <c r="BHZ25" s="63"/>
      <c r="BIA25" s="63"/>
      <c r="BIB25" s="63"/>
      <c r="BIC25" s="63"/>
      <c r="BID25" s="63"/>
      <c r="BIE25" s="63"/>
      <c r="BIF25" s="63"/>
      <c r="BIG25" s="63"/>
      <c r="BIH25" s="63"/>
      <c r="BII25" s="63"/>
      <c r="BIJ25" s="63"/>
      <c r="BIK25" s="63"/>
      <c r="BIL25" s="63"/>
      <c r="BIM25" s="63"/>
      <c r="BIN25" s="63"/>
      <c r="BIO25" s="63"/>
      <c r="BIP25" s="63"/>
      <c r="BIQ25" s="63"/>
      <c r="BIR25" s="63"/>
      <c r="BIS25" s="63"/>
      <c r="BIT25" s="63"/>
      <c r="BIU25" s="63"/>
      <c r="BIV25" s="63"/>
      <c r="BIW25" s="63"/>
      <c r="BIX25" s="63"/>
      <c r="BIY25" s="63"/>
      <c r="BIZ25" s="63"/>
      <c r="BJA25" s="63"/>
      <c r="BJB25" s="63"/>
      <c r="BJC25" s="63"/>
      <c r="BJD25" s="63"/>
      <c r="BJE25" s="63"/>
      <c r="BJF25" s="63"/>
      <c r="BJG25" s="63"/>
      <c r="BJH25" s="63"/>
      <c r="BJI25" s="63"/>
      <c r="BJJ25" s="63"/>
      <c r="BJK25" s="63"/>
      <c r="BJL25" s="63"/>
      <c r="BJM25" s="63"/>
      <c r="BJN25" s="63"/>
      <c r="BJO25" s="63"/>
      <c r="BJP25" s="63"/>
      <c r="BJQ25" s="63"/>
      <c r="BJR25" s="63"/>
      <c r="BJS25" s="63"/>
      <c r="BJT25" s="63"/>
      <c r="BJU25" s="63"/>
      <c r="BJV25" s="63"/>
      <c r="BJW25" s="63"/>
      <c r="BJX25" s="63"/>
      <c r="BJY25" s="63"/>
      <c r="BJZ25" s="63"/>
      <c r="BKA25" s="63"/>
      <c r="BKB25" s="63"/>
      <c r="BKC25" s="63"/>
      <c r="BKD25" s="63"/>
      <c r="BKE25" s="63"/>
      <c r="BKF25" s="63"/>
      <c r="BKG25" s="63"/>
      <c r="BKH25" s="63"/>
      <c r="BKI25" s="63"/>
      <c r="BKJ25" s="63"/>
      <c r="BKK25" s="63"/>
      <c r="BKL25" s="63"/>
      <c r="BKM25" s="63"/>
      <c r="BKN25" s="63"/>
      <c r="BKO25" s="63"/>
      <c r="BKP25" s="63"/>
      <c r="BKQ25" s="63"/>
      <c r="BKR25" s="63"/>
      <c r="BKS25" s="63"/>
      <c r="BKT25" s="63"/>
      <c r="BKU25" s="63"/>
      <c r="BKV25" s="63"/>
      <c r="BKW25" s="63"/>
      <c r="BKX25" s="63"/>
      <c r="BKY25" s="63"/>
      <c r="BKZ25" s="63"/>
      <c r="BLA25" s="63"/>
      <c r="BLB25" s="63"/>
      <c r="BLC25" s="63"/>
      <c r="BLD25" s="63"/>
      <c r="BLE25" s="63"/>
      <c r="BLF25" s="63"/>
      <c r="BLG25" s="63"/>
      <c r="BLH25" s="63"/>
      <c r="BLI25" s="63"/>
      <c r="BLJ25" s="63"/>
      <c r="BLK25" s="63"/>
      <c r="BLL25" s="63"/>
      <c r="BLM25" s="63"/>
    </row>
    <row r="26" spans="1:1677" s="1" customFormat="1" ht="15" hidden="1" customHeight="1" x14ac:dyDescent="0.25">
      <c r="A26" s="270" t="s">
        <v>45</v>
      </c>
      <c r="B26" s="271" t="s">
        <v>69</v>
      </c>
      <c r="C26" s="272" t="s">
        <v>1733</v>
      </c>
      <c r="D26" s="273" t="s">
        <v>1734</v>
      </c>
      <c r="E26" s="273" t="s">
        <v>1770</v>
      </c>
      <c r="F26" s="272" t="s">
        <v>1736</v>
      </c>
      <c r="G26" s="274">
        <v>25</v>
      </c>
      <c r="H26" s="275">
        <v>1.2</v>
      </c>
      <c r="I26" s="276">
        <v>44771</v>
      </c>
      <c r="J26" s="276">
        <v>44775</v>
      </c>
      <c r="K26" s="276">
        <v>44776</v>
      </c>
      <c r="L26" s="277" t="s">
        <v>1732</v>
      </c>
      <c r="M26" s="278">
        <v>44782</v>
      </c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63"/>
      <c r="BR26" s="63"/>
      <c r="BS26" s="63"/>
      <c r="BT26" s="63"/>
      <c r="BU26" s="63"/>
      <c r="BV26" s="63"/>
      <c r="BW26" s="63"/>
      <c r="BX26" s="63"/>
      <c r="BY26" s="63"/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3"/>
      <c r="FA26" s="63"/>
      <c r="FB26" s="63"/>
      <c r="FC26" s="63"/>
      <c r="FD26" s="63"/>
      <c r="FE26" s="63"/>
      <c r="FF26" s="63"/>
      <c r="FG26" s="63"/>
      <c r="FH26" s="63"/>
      <c r="FI26" s="63"/>
      <c r="FJ26" s="63"/>
      <c r="FK26" s="63"/>
      <c r="FL26" s="63"/>
      <c r="FM26" s="63"/>
      <c r="FN26" s="63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I26" s="63"/>
      <c r="GJ26" s="63"/>
      <c r="GK26" s="63"/>
      <c r="GL26" s="63"/>
      <c r="GM26" s="63"/>
      <c r="GN26" s="63"/>
      <c r="GO26" s="63"/>
      <c r="GP26" s="63"/>
      <c r="GQ26" s="63"/>
      <c r="GR26" s="63"/>
      <c r="GS26" s="63"/>
      <c r="GT26" s="63"/>
      <c r="GU26" s="63"/>
      <c r="GV26" s="63"/>
      <c r="GW26" s="63"/>
      <c r="GX26" s="63"/>
      <c r="GY26" s="63"/>
      <c r="GZ26" s="63"/>
      <c r="HA26" s="63"/>
      <c r="HB26" s="63"/>
      <c r="HC26" s="63"/>
      <c r="HD26" s="63"/>
      <c r="HE26" s="63"/>
      <c r="HF26" s="63"/>
      <c r="HG26" s="63"/>
      <c r="HH26" s="63"/>
      <c r="HI26" s="63"/>
      <c r="HJ26" s="63"/>
      <c r="HK26" s="63"/>
      <c r="HL26" s="63"/>
      <c r="HM26" s="63"/>
      <c r="HN26" s="63"/>
      <c r="HO26" s="63"/>
      <c r="HP26" s="63"/>
      <c r="HQ26" s="63"/>
      <c r="HR26" s="63"/>
      <c r="HS26" s="63"/>
      <c r="HT26" s="63"/>
      <c r="HU26" s="63"/>
      <c r="HV26" s="63"/>
      <c r="HW26" s="63"/>
      <c r="HX26" s="63"/>
      <c r="HY26" s="63"/>
      <c r="HZ26" s="63"/>
      <c r="IA26" s="63"/>
      <c r="IB26" s="63"/>
      <c r="IC26" s="63"/>
      <c r="ID26" s="63"/>
      <c r="IE26" s="63"/>
      <c r="IF26" s="63"/>
      <c r="IG26" s="63"/>
      <c r="IH26" s="63"/>
      <c r="II26" s="63"/>
      <c r="IJ26" s="63"/>
      <c r="IK26" s="63"/>
      <c r="IL26" s="63"/>
      <c r="IM26" s="63"/>
      <c r="IN26" s="63"/>
      <c r="IO26" s="63"/>
      <c r="IP26" s="63"/>
      <c r="IQ26" s="63"/>
      <c r="IR26" s="63"/>
      <c r="IS26" s="63"/>
      <c r="IT26" s="63"/>
      <c r="IU26" s="63"/>
      <c r="IV26" s="63"/>
      <c r="IW26" s="63"/>
      <c r="IX26" s="63"/>
      <c r="IY26" s="63"/>
      <c r="IZ26" s="63"/>
      <c r="JA26" s="63"/>
      <c r="JB26" s="63"/>
      <c r="JC26" s="63"/>
      <c r="JD26" s="63"/>
      <c r="JE26" s="63"/>
      <c r="JF26" s="63"/>
      <c r="JG26" s="63"/>
      <c r="JH26" s="63"/>
      <c r="JI26" s="63"/>
      <c r="JJ26" s="63"/>
      <c r="JK26" s="63"/>
      <c r="JL26" s="63"/>
      <c r="JM26" s="63"/>
      <c r="JN26" s="63"/>
      <c r="JO26" s="63"/>
      <c r="JP26" s="63"/>
      <c r="JQ26" s="63"/>
      <c r="JR26" s="63"/>
      <c r="JS26" s="63"/>
      <c r="JT26" s="63"/>
      <c r="JU26" s="63"/>
      <c r="JV26" s="63"/>
      <c r="JW26" s="63"/>
      <c r="JX26" s="63"/>
      <c r="JY26" s="63"/>
      <c r="JZ26" s="63"/>
      <c r="KA26" s="63"/>
      <c r="KB26" s="63"/>
      <c r="KC26" s="63"/>
      <c r="KD26" s="63"/>
      <c r="KE26" s="63"/>
      <c r="KF26" s="63"/>
      <c r="KG26" s="63"/>
      <c r="KH26" s="63"/>
      <c r="KI26" s="63"/>
      <c r="KJ26" s="63"/>
      <c r="KK26" s="63"/>
      <c r="KL26" s="63"/>
      <c r="KM26" s="63"/>
      <c r="KN26" s="63"/>
      <c r="KO26" s="63"/>
      <c r="KP26" s="63"/>
      <c r="KQ26" s="63"/>
      <c r="KR26" s="63"/>
      <c r="KS26" s="63"/>
      <c r="KT26" s="63"/>
      <c r="KU26" s="63"/>
      <c r="KV26" s="63"/>
      <c r="KW26" s="63"/>
      <c r="KX26" s="63"/>
      <c r="KY26" s="63"/>
      <c r="KZ26" s="63"/>
      <c r="LA26" s="63"/>
      <c r="LB26" s="63"/>
      <c r="LC26" s="63"/>
      <c r="LD26" s="63"/>
      <c r="LE26" s="63"/>
      <c r="LF26" s="63"/>
      <c r="LG26" s="63"/>
      <c r="LH26" s="63"/>
      <c r="LI26" s="63"/>
      <c r="LJ26" s="63"/>
      <c r="LK26" s="63"/>
      <c r="LL26" s="63"/>
      <c r="LM26" s="63"/>
      <c r="LN26" s="63"/>
      <c r="LO26" s="63"/>
      <c r="LP26" s="63"/>
      <c r="LQ26" s="63"/>
      <c r="LR26" s="63"/>
      <c r="LS26" s="63"/>
      <c r="LT26" s="63"/>
      <c r="LU26" s="63"/>
      <c r="LV26" s="63"/>
      <c r="LW26" s="63"/>
      <c r="LX26" s="63"/>
      <c r="LY26" s="63"/>
      <c r="LZ26" s="63"/>
      <c r="MA26" s="63"/>
      <c r="MB26" s="63"/>
      <c r="MC26" s="63"/>
      <c r="MD26" s="63"/>
      <c r="ME26" s="63"/>
      <c r="MF26" s="63"/>
      <c r="MG26" s="63"/>
      <c r="MH26" s="63"/>
      <c r="MI26" s="63"/>
      <c r="MJ26" s="63"/>
      <c r="MK26" s="63"/>
      <c r="ML26" s="63"/>
      <c r="MM26" s="63"/>
      <c r="MN26" s="63"/>
      <c r="MO26" s="63"/>
      <c r="MP26" s="63"/>
      <c r="MQ26" s="63"/>
      <c r="MR26" s="63"/>
      <c r="MS26" s="63"/>
      <c r="MT26" s="63"/>
      <c r="MU26" s="63"/>
      <c r="MV26" s="63"/>
      <c r="MW26" s="63"/>
      <c r="MX26" s="63"/>
      <c r="MY26" s="63"/>
      <c r="MZ26" s="63"/>
      <c r="NA26" s="63"/>
      <c r="NB26" s="63"/>
      <c r="NC26" s="63"/>
      <c r="ND26" s="63"/>
      <c r="NE26" s="63"/>
      <c r="NF26" s="63"/>
      <c r="NG26" s="63"/>
      <c r="NH26" s="63"/>
      <c r="NI26" s="63"/>
      <c r="NJ26" s="63"/>
      <c r="NK26" s="63"/>
      <c r="NL26" s="63"/>
      <c r="NM26" s="63"/>
      <c r="NN26" s="63"/>
      <c r="NO26" s="63"/>
      <c r="NP26" s="63"/>
      <c r="NQ26" s="63"/>
      <c r="NR26" s="63"/>
      <c r="NS26" s="63"/>
      <c r="NT26" s="63"/>
      <c r="NU26" s="63"/>
      <c r="NV26" s="63"/>
      <c r="NW26" s="63"/>
      <c r="NX26" s="63"/>
      <c r="NY26" s="63"/>
      <c r="NZ26" s="63"/>
      <c r="OA26" s="63"/>
      <c r="OB26" s="63"/>
      <c r="OC26" s="63"/>
      <c r="OD26" s="63"/>
      <c r="OE26" s="63"/>
      <c r="OF26" s="63"/>
      <c r="OG26" s="63"/>
      <c r="OH26" s="63"/>
      <c r="OI26" s="63"/>
      <c r="OJ26" s="63"/>
      <c r="OK26" s="63"/>
      <c r="OL26" s="63"/>
      <c r="OM26" s="63"/>
      <c r="ON26" s="63"/>
      <c r="OO26" s="63"/>
      <c r="OP26" s="63"/>
      <c r="OQ26" s="63"/>
      <c r="OR26" s="63"/>
      <c r="OS26" s="63"/>
      <c r="OT26" s="63"/>
      <c r="OU26" s="63"/>
      <c r="OV26" s="63"/>
      <c r="OW26" s="63"/>
      <c r="OX26" s="63"/>
      <c r="OY26" s="63"/>
      <c r="OZ26" s="63"/>
      <c r="PA26" s="63"/>
      <c r="PB26" s="63"/>
      <c r="PC26" s="63"/>
      <c r="PD26" s="63"/>
      <c r="PE26" s="63"/>
      <c r="PF26" s="63"/>
      <c r="PG26" s="63"/>
      <c r="PH26" s="63"/>
      <c r="PI26" s="63"/>
      <c r="PJ26" s="63"/>
      <c r="PK26" s="63"/>
      <c r="PL26" s="63"/>
      <c r="PM26" s="63"/>
      <c r="PN26" s="63"/>
      <c r="PO26" s="63"/>
      <c r="PP26" s="63"/>
      <c r="PQ26" s="63"/>
      <c r="PR26" s="63"/>
      <c r="PS26" s="63"/>
      <c r="PT26" s="63"/>
      <c r="PU26" s="63"/>
      <c r="PV26" s="63"/>
      <c r="PW26" s="63"/>
      <c r="PX26" s="63"/>
      <c r="PY26" s="63"/>
      <c r="PZ26" s="63"/>
      <c r="QA26" s="63"/>
      <c r="QB26" s="63"/>
      <c r="QC26" s="63"/>
      <c r="QD26" s="63"/>
      <c r="QE26" s="63"/>
      <c r="QF26" s="63"/>
      <c r="QG26" s="63"/>
      <c r="QH26" s="63"/>
      <c r="QI26" s="63"/>
      <c r="QJ26" s="63"/>
      <c r="QK26" s="63"/>
      <c r="QL26" s="63"/>
      <c r="QM26" s="63"/>
      <c r="QN26" s="63"/>
      <c r="QO26" s="63"/>
      <c r="QP26" s="63"/>
      <c r="QQ26" s="63"/>
      <c r="QR26" s="63"/>
      <c r="QS26" s="63"/>
      <c r="QT26" s="63"/>
      <c r="QU26" s="63"/>
      <c r="QV26" s="63"/>
      <c r="QW26" s="63"/>
      <c r="QX26" s="63"/>
      <c r="QY26" s="63"/>
      <c r="QZ26" s="63"/>
      <c r="RA26" s="63"/>
      <c r="RB26" s="63"/>
      <c r="RC26" s="63"/>
      <c r="RD26" s="63"/>
      <c r="RE26" s="63"/>
      <c r="RF26" s="63"/>
      <c r="RG26" s="63"/>
      <c r="RH26" s="63"/>
      <c r="RI26" s="63"/>
      <c r="RJ26" s="63"/>
      <c r="RK26" s="63"/>
      <c r="RL26" s="63"/>
      <c r="RM26" s="63"/>
      <c r="RN26" s="63"/>
      <c r="RO26" s="63"/>
      <c r="RP26" s="63"/>
      <c r="RQ26" s="63"/>
      <c r="RR26" s="63"/>
      <c r="RS26" s="63"/>
      <c r="RT26" s="63"/>
      <c r="RU26" s="63"/>
      <c r="RV26" s="63"/>
      <c r="RW26" s="63"/>
      <c r="RX26" s="63"/>
      <c r="RY26" s="63"/>
      <c r="RZ26" s="63"/>
      <c r="SA26" s="63"/>
      <c r="SB26" s="63"/>
      <c r="SC26" s="63"/>
      <c r="SD26" s="63"/>
      <c r="SE26" s="63"/>
      <c r="SF26" s="63"/>
      <c r="SG26" s="63"/>
      <c r="SH26" s="63"/>
      <c r="SI26" s="63"/>
      <c r="SJ26" s="63"/>
      <c r="SK26" s="63"/>
      <c r="SL26" s="63"/>
      <c r="SM26" s="63"/>
      <c r="SN26" s="63"/>
      <c r="SO26" s="63"/>
      <c r="SP26" s="63"/>
      <c r="SQ26" s="63"/>
      <c r="SR26" s="63"/>
      <c r="SS26" s="63"/>
      <c r="ST26" s="63"/>
      <c r="SU26" s="63"/>
      <c r="SV26" s="63"/>
      <c r="SW26" s="63"/>
      <c r="SX26" s="63"/>
      <c r="SY26" s="63"/>
      <c r="SZ26" s="63"/>
      <c r="TA26" s="63"/>
      <c r="TB26" s="63"/>
      <c r="TC26" s="63"/>
      <c r="TD26" s="63"/>
      <c r="TE26" s="63"/>
      <c r="TF26" s="63"/>
      <c r="TG26" s="63"/>
      <c r="TH26" s="63"/>
      <c r="TI26" s="63"/>
      <c r="TJ26" s="63"/>
      <c r="TK26" s="63"/>
      <c r="TL26" s="63"/>
      <c r="TM26" s="63"/>
      <c r="TN26" s="63"/>
      <c r="TO26" s="63"/>
      <c r="TP26" s="63"/>
      <c r="TQ26" s="63"/>
      <c r="TR26" s="63"/>
      <c r="TS26" s="63"/>
      <c r="TT26" s="63"/>
      <c r="TU26" s="63"/>
      <c r="TV26" s="63"/>
      <c r="TW26" s="63"/>
      <c r="TX26" s="63"/>
      <c r="TY26" s="63"/>
      <c r="TZ26" s="63"/>
      <c r="UA26" s="63"/>
      <c r="UB26" s="63"/>
      <c r="UC26" s="63"/>
      <c r="UD26" s="63"/>
      <c r="UE26" s="63"/>
      <c r="UF26" s="63"/>
      <c r="UG26" s="63"/>
      <c r="UH26" s="63"/>
      <c r="UI26" s="63"/>
      <c r="UJ26" s="63"/>
      <c r="UK26" s="63"/>
      <c r="UL26" s="63"/>
      <c r="UM26" s="63"/>
      <c r="UN26" s="63"/>
      <c r="UO26" s="63"/>
      <c r="UP26" s="63"/>
      <c r="UQ26" s="63"/>
      <c r="UR26" s="63"/>
      <c r="US26" s="63"/>
      <c r="UT26" s="63"/>
      <c r="UU26" s="63"/>
      <c r="UV26" s="63"/>
      <c r="UW26" s="63"/>
      <c r="UX26" s="63"/>
      <c r="UY26" s="63"/>
      <c r="UZ26" s="63"/>
      <c r="VA26" s="63"/>
      <c r="VB26" s="63"/>
      <c r="VC26" s="63"/>
      <c r="VD26" s="63"/>
      <c r="VE26" s="63"/>
      <c r="VF26" s="63"/>
      <c r="VG26" s="63"/>
      <c r="VH26" s="63"/>
      <c r="VI26" s="63"/>
      <c r="VJ26" s="63"/>
      <c r="VK26" s="63"/>
      <c r="VL26" s="63"/>
      <c r="VM26" s="63"/>
      <c r="VN26" s="63"/>
      <c r="VO26" s="63"/>
      <c r="VP26" s="63"/>
      <c r="VQ26" s="63"/>
      <c r="VR26" s="63"/>
      <c r="VS26" s="63"/>
      <c r="VT26" s="63"/>
      <c r="VU26" s="63"/>
      <c r="VV26" s="63"/>
      <c r="VW26" s="63"/>
      <c r="VX26" s="63"/>
      <c r="VY26" s="63"/>
      <c r="VZ26" s="63"/>
      <c r="WA26" s="63"/>
      <c r="WB26" s="63"/>
      <c r="WC26" s="63"/>
      <c r="WD26" s="63"/>
      <c r="WE26" s="63"/>
      <c r="WF26" s="63"/>
      <c r="WG26" s="63"/>
      <c r="WH26" s="63"/>
      <c r="WI26" s="63"/>
      <c r="WJ26" s="63"/>
      <c r="WK26" s="63"/>
      <c r="WL26" s="63"/>
      <c r="WM26" s="63"/>
      <c r="WN26" s="63"/>
      <c r="WO26" s="63"/>
      <c r="WP26" s="63"/>
      <c r="WQ26" s="63"/>
      <c r="WR26" s="63"/>
      <c r="WS26" s="63"/>
      <c r="WT26" s="63"/>
      <c r="WU26" s="63"/>
      <c r="WV26" s="63"/>
      <c r="WW26" s="63"/>
      <c r="WX26" s="63"/>
      <c r="WY26" s="63"/>
      <c r="WZ26" s="63"/>
      <c r="XA26" s="63"/>
      <c r="XB26" s="63"/>
      <c r="XC26" s="63"/>
      <c r="XD26" s="63"/>
      <c r="XE26" s="63"/>
      <c r="XF26" s="63"/>
      <c r="XG26" s="63"/>
      <c r="XH26" s="63"/>
      <c r="XI26" s="63"/>
      <c r="XJ26" s="63"/>
      <c r="XK26" s="63"/>
      <c r="XL26" s="63"/>
      <c r="XM26" s="63"/>
      <c r="XN26" s="63"/>
      <c r="XO26" s="63"/>
      <c r="XP26" s="63"/>
      <c r="XQ26" s="63"/>
      <c r="XR26" s="63"/>
      <c r="XS26" s="63"/>
      <c r="XT26" s="63"/>
      <c r="XU26" s="63"/>
      <c r="XV26" s="63"/>
      <c r="XW26" s="63"/>
      <c r="XX26" s="63"/>
      <c r="XY26" s="63"/>
      <c r="XZ26" s="63"/>
      <c r="YA26" s="63"/>
      <c r="YB26" s="63"/>
      <c r="YC26" s="63"/>
      <c r="YD26" s="63"/>
      <c r="YE26" s="63"/>
      <c r="YF26" s="63"/>
      <c r="YG26" s="63"/>
      <c r="YH26" s="63"/>
      <c r="YI26" s="63"/>
      <c r="YJ26" s="63"/>
      <c r="YK26" s="63"/>
      <c r="YL26" s="63"/>
      <c r="YM26" s="63"/>
      <c r="YN26" s="63"/>
      <c r="YO26" s="63"/>
      <c r="YP26" s="63"/>
      <c r="YQ26" s="63"/>
      <c r="YR26" s="63"/>
      <c r="YS26" s="63"/>
      <c r="YT26" s="63"/>
      <c r="YU26" s="63"/>
      <c r="YV26" s="63"/>
      <c r="YW26" s="63"/>
      <c r="YX26" s="63"/>
      <c r="YY26" s="63"/>
      <c r="YZ26" s="63"/>
      <c r="ZA26" s="63"/>
      <c r="ZB26" s="63"/>
      <c r="ZC26" s="63"/>
      <c r="ZD26" s="63"/>
      <c r="ZE26" s="63"/>
      <c r="ZF26" s="63"/>
      <c r="ZG26" s="63"/>
      <c r="ZH26" s="63"/>
      <c r="ZI26" s="63"/>
      <c r="ZJ26" s="63"/>
      <c r="ZK26" s="63"/>
      <c r="ZL26" s="63"/>
      <c r="ZM26" s="63"/>
      <c r="ZN26" s="63"/>
      <c r="ZO26" s="63"/>
      <c r="ZP26" s="63"/>
      <c r="ZQ26" s="63"/>
      <c r="ZR26" s="63"/>
      <c r="ZS26" s="63"/>
      <c r="ZT26" s="63"/>
      <c r="ZU26" s="63"/>
      <c r="ZV26" s="63"/>
      <c r="ZW26" s="63"/>
      <c r="ZX26" s="63"/>
      <c r="ZY26" s="63"/>
      <c r="ZZ26" s="63"/>
      <c r="AAA26" s="63"/>
      <c r="AAB26" s="63"/>
      <c r="AAC26" s="63"/>
      <c r="AAD26" s="63"/>
      <c r="AAE26" s="63"/>
      <c r="AAF26" s="63"/>
      <c r="AAG26" s="63"/>
      <c r="AAH26" s="63"/>
      <c r="AAI26" s="63"/>
      <c r="AAJ26" s="63"/>
      <c r="AAK26" s="63"/>
      <c r="AAL26" s="63"/>
      <c r="AAM26" s="63"/>
      <c r="AAN26" s="63"/>
      <c r="AAO26" s="63"/>
      <c r="AAP26" s="63"/>
      <c r="AAQ26" s="63"/>
      <c r="AAR26" s="63"/>
      <c r="AAS26" s="63"/>
      <c r="AAT26" s="63"/>
      <c r="AAU26" s="63"/>
      <c r="AAV26" s="63"/>
      <c r="AAW26" s="63"/>
      <c r="AAX26" s="63"/>
      <c r="AAY26" s="63"/>
      <c r="AAZ26" s="63"/>
      <c r="ABA26" s="63"/>
      <c r="ABB26" s="63"/>
      <c r="ABC26" s="63"/>
      <c r="ABD26" s="63"/>
      <c r="ABE26" s="63"/>
      <c r="ABF26" s="63"/>
      <c r="ABG26" s="63"/>
      <c r="ABH26" s="63"/>
      <c r="ABI26" s="63"/>
      <c r="ABJ26" s="63"/>
      <c r="ABK26" s="63"/>
      <c r="ABL26" s="63"/>
      <c r="ABM26" s="63"/>
      <c r="ABN26" s="63"/>
      <c r="ABO26" s="63"/>
      <c r="ABP26" s="63"/>
      <c r="ABQ26" s="63"/>
      <c r="ABR26" s="63"/>
      <c r="ABS26" s="63"/>
      <c r="ABT26" s="63"/>
      <c r="ABU26" s="63"/>
      <c r="ABV26" s="63"/>
      <c r="ABW26" s="63"/>
      <c r="ABX26" s="63"/>
      <c r="ABY26" s="63"/>
      <c r="ABZ26" s="63"/>
      <c r="ACA26" s="63"/>
      <c r="ACB26" s="63"/>
      <c r="ACC26" s="63"/>
      <c r="ACD26" s="63"/>
      <c r="ACE26" s="63"/>
      <c r="ACF26" s="63"/>
      <c r="ACG26" s="63"/>
      <c r="ACH26" s="63"/>
      <c r="ACI26" s="63"/>
      <c r="ACJ26" s="63"/>
      <c r="ACK26" s="63"/>
      <c r="ACL26" s="63"/>
      <c r="ACM26" s="63"/>
      <c r="ACN26" s="63"/>
      <c r="ACO26" s="63"/>
      <c r="ACP26" s="63"/>
      <c r="ACQ26" s="63"/>
      <c r="ACR26" s="63"/>
      <c r="ACS26" s="63"/>
      <c r="ACT26" s="63"/>
      <c r="ACU26" s="63"/>
      <c r="ACV26" s="63"/>
      <c r="ACW26" s="63"/>
      <c r="ACX26" s="63"/>
      <c r="ACY26" s="63"/>
      <c r="ACZ26" s="63"/>
      <c r="ADA26" s="63"/>
      <c r="ADB26" s="63"/>
      <c r="ADC26" s="63"/>
      <c r="ADD26" s="63"/>
      <c r="ADE26" s="63"/>
      <c r="ADF26" s="63"/>
      <c r="ADG26" s="63"/>
      <c r="ADH26" s="63"/>
      <c r="ADI26" s="63"/>
      <c r="ADJ26" s="63"/>
      <c r="ADK26" s="63"/>
      <c r="ADL26" s="63"/>
      <c r="ADM26" s="63"/>
      <c r="ADN26" s="63"/>
      <c r="ADO26" s="63"/>
      <c r="ADP26" s="63"/>
      <c r="ADQ26" s="63"/>
      <c r="ADR26" s="63"/>
      <c r="ADS26" s="63"/>
      <c r="ADT26" s="63"/>
      <c r="ADU26" s="63"/>
      <c r="ADV26" s="63"/>
      <c r="ADW26" s="63"/>
      <c r="ADX26" s="63"/>
      <c r="ADY26" s="63"/>
      <c r="ADZ26" s="63"/>
      <c r="AEA26" s="63"/>
      <c r="AEB26" s="63"/>
      <c r="AEC26" s="63"/>
      <c r="AED26" s="63"/>
      <c r="AEE26" s="63"/>
      <c r="AEF26" s="63"/>
      <c r="AEG26" s="63"/>
      <c r="AEH26" s="63"/>
      <c r="AEI26" s="63"/>
      <c r="AEJ26" s="63"/>
      <c r="AEK26" s="63"/>
      <c r="AEL26" s="63"/>
      <c r="AEM26" s="63"/>
      <c r="AEN26" s="63"/>
      <c r="AEO26" s="63"/>
      <c r="AEP26" s="63"/>
      <c r="AEQ26" s="63"/>
      <c r="AER26" s="63"/>
      <c r="AES26" s="63"/>
      <c r="AET26" s="63"/>
      <c r="AEU26" s="63"/>
      <c r="AEV26" s="63"/>
      <c r="AEW26" s="63"/>
      <c r="AEX26" s="63"/>
      <c r="AEY26" s="63"/>
      <c r="AEZ26" s="63"/>
      <c r="AFA26" s="63"/>
      <c r="AFB26" s="63"/>
      <c r="AFC26" s="63"/>
      <c r="AFD26" s="63"/>
      <c r="AFE26" s="63"/>
      <c r="AFF26" s="63"/>
      <c r="AFG26" s="63"/>
      <c r="AFH26" s="63"/>
      <c r="AFI26" s="63"/>
      <c r="AFJ26" s="63"/>
      <c r="AFK26" s="63"/>
      <c r="AFL26" s="63"/>
      <c r="AFM26" s="63"/>
      <c r="AFN26" s="63"/>
      <c r="AFO26" s="63"/>
      <c r="AFP26" s="63"/>
      <c r="AFQ26" s="63"/>
      <c r="AFR26" s="63"/>
      <c r="AFS26" s="63"/>
      <c r="AFT26" s="63"/>
      <c r="AFU26" s="63"/>
      <c r="AFV26" s="63"/>
      <c r="AFW26" s="63"/>
      <c r="AFX26" s="63"/>
      <c r="AFY26" s="63"/>
      <c r="AFZ26" s="63"/>
      <c r="AGA26" s="63"/>
      <c r="AGB26" s="63"/>
      <c r="AGC26" s="63"/>
      <c r="AGD26" s="63"/>
      <c r="AGE26" s="63"/>
      <c r="AGF26" s="63"/>
      <c r="AGG26" s="63"/>
      <c r="AGH26" s="63"/>
      <c r="AGI26" s="63"/>
      <c r="AGJ26" s="63"/>
      <c r="AGK26" s="63"/>
      <c r="AGL26" s="63"/>
      <c r="AGM26" s="63"/>
      <c r="AGN26" s="63"/>
      <c r="AGO26" s="63"/>
      <c r="AGP26" s="63"/>
      <c r="AGQ26" s="63"/>
      <c r="AGR26" s="63"/>
      <c r="AGS26" s="63"/>
      <c r="AGT26" s="63"/>
      <c r="AGU26" s="63"/>
      <c r="AGV26" s="63"/>
      <c r="AGW26" s="63"/>
      <c r="AGX26" s="63"/>
      <c r="AGY26" s="63"/>
      <c r="AGZ26" s="63"/>
      <c r="AHA26" s="63"/>
      <c r="AHB26" s="63"/>
      <c r="AHC26" s="63"/>
      <c r="AHD26" s="63"/>
      <c r="AHE26" s="63"/>
      <c r="AHF26" s="63"/>
      <c r="AHG26" s="63"/>
      <c r="AHH26" s="63"/>
      <c r="AHI26" s="63"/>
      <c r="AHJ26" s="63"/>
      <c r="AHK26" s="63"/>
      <c r="AHL26" s="63"/>
      <c r="AHM26" s="63"/>
      <c r="AHN26" s="63"/>
      <c r="AHO26" s="63"/>
      <c r="AHP26" s="63"/>
      <c r="AHQ26" s="63"/>
      <c r="AHR26" s="63"/>
      <c r="AHS26" s="63"/>
      <c r="AHT26" s="63"/>
      <c r="AHU26" s="63"/>
      <c r="AHV26" s="63"/>
      <c r="AHW26" s="63"/>
      <c r="AHX26" s="63"/>
      <c r="AHY26" s="63"/>
      <c r="AHZ26" s="63"/>
      <c r="AIA26" s="63"/>
      <c r="AIB26" s="63"/>
      <c r="AIC26" s="63"/>
      <c r="AID26" s="63"/>
      <c r="AIE26" s="63"/>
      <c r="AIF26" s="63"/>
      <c r="AIG26" s="63"/>
      <c r="AIH26" s="63"/>
      <c r="AII26" s="63"/>
      <c r="AIJ26" s="63"/>
      <c r="AIK26" s="63"/>
      <c r="AIL26" s="63"/>
      <c r="AIM26" s="63"/>
      <c r="AIN26" s="63"/>
      <c r="AIO26" s="63"/>
      <c r="AIP26" s="63"/>
      <c r="AIQ26" s="63"/>
      <c r="AIR26" s="63"/>
      <c r="AIS26" s="63"/>
      <c r="AIT26" s="63"/>
      <c r="AIU26" s="63"/>
      <c r="AIV26" s="63"/>
      <c r="AIW26" s="63"/>
      <c r="AIX26" s="63"/>
      <c r="AIY26" s="63"/>
      <c r="AIZ26" s="63"/>
      <c r="AJA26" s="63"/>
      <c r="AJB26" s="63"/>
      <c r="AJC26" s="63"/>
      <c r="AJD26" s="63"/>
      <c r="AJE26" s="63"/>
      <c r="AJF26" s="63"/>
      <c r="AJG26" s="63"/>
      <c r="AJH26" s="63"/>
      <c r="AJI26" s="63"/>
      <c r="AJJ26" s="63"/>
      <c r="AJK26" s="63"/>
      <c r="AJL26" s="63"/>
      <c r="AJM26" s="63"/>
      <c r="AJN26" s="63"/>
      <c r="AJO26" s="63"/>
      <c r="AJP26" s="63"/>
      <c r="AJQ26" s="63"/>
      <c r="AJR26" s="63"/>
      <c r="AJS26" s="63"/>
      <c r="AJT26" s="63"/>
      <c r="AJU26" s="63"/>
      <c r="AJV26" s="63"/>
      <c r="AJW26" s="63"/>
      <c r="AJX26" s="63"/>
      <c r="AJY26" s="63"/>
      <c r="AJZ26" s="63"/>
      <c r="AKA26" s="63"/>
      <c r="AKB26" s="63"/>
      <c r="AKC26" s="63"/>
      <c r="AKD26" s="63"/>
      <c r="AKE26" s="63"/>
      <c r="AKF26" s="63"/>
      <c r="AKG26" s="63"/>
      <c r="AKH26" s="63"/>
      <c r="AKI26" s="63"/>
      <c r="AKJ26" s="63"/>
      <c r="AKK26" s="63"/>
      <c r="AKL26" s="63"/>
      <c r="AKM26" s="63"/>
      <c r="AKN26" s="63"/>
      <c r="AKO26" s="63"/>
      <c r="AKP26" s="63"/>
      <c r="AKQ26" s="63"/>
      <c r="AKR26" s="63"/>
      <c r="AKS26" s="63"/>
      <c r="AKT26" s="63"/>
      <c r="AKU26" s="63"/>
      <c r="AKV26" s="63"/>
      <c r="AKW26" s="63"/>
      <c r="AKX26" s="63"/>
      <c r="AKY26" s="63"/>
      <c r="AKZ26" s="63"/>
      <c r="ALA26" s="63"/>
      <c r="ALB26" s="63"/>
      <c r="ALC26" s="63"/>
      <c r="ALD26" s="63"/>
      <c r="ALE26" s="63"/>
      <c r="ALF26" s="63"/>
      <c r="ALG26" s="63"/>
      <c r="ALH26" s="63"/>
      <c r="ALI26" s="63"/>
      <c r="ALJ26" s="63"/>
      <c r="ALK26" s="63"/>
      <c r="ALL26" s="63"/>
      <c r="ALM26" s="63"/>
      <c r="ALN26" s="63"/>
      <c r="ALO26" s="63"/>
      <c r="ALP26" s="63"/>
      <c r="ALQ26" s="63"/>
      <c r="ALR26" s="63"/>
      <c r="ALS26" s="63"/>
      <c r="ALT26" s="63"/>
      <c r="ALU26" s="63"/>
      <c r="ALV26" s="63"/>
      <c r="ALW26" s="63"/>
      <c r="ALX26" s="63"/>
      <c r="ALY26" s="63"/>
      <c r="ALZ26" s="63"/>
      <c r="AMA26" s="63"/>
      <c r="AMB26" s="63"/>
      <c r="AMC26" s="63"/>
      <c r="AMD26" s="63"/>
      <c r="AME26" s="63"/>
      <c r="AMF26" s="63"/>
      <c r="AMG26" s="63"/>
      <c r="AMH26" s="63"/>
      <c r="AMI26" s="63"/>
      <c r="AMJ26" s="63"/>
      <c r="AMK26" s="63"/>
      <c r="AML26" s="63"/>
      <c r="AMM26" s="63"/>
      <c r="AMN26" s="63"/>
      <c r="AMO26" s="63"/>
      <c r="AMP26" s="63"/>
      <c r="AMQ26" s="63"/>
      <c r="AMR26" s="63"/>
      <c r="AMS26" s="63"/>
      <c r="AMT26" s="63"/>
      <c r="AMU26" s="63"/>
      <c r="AMV26" s="63"/>
      <c r="AMW26" s="63"/>
      <c r="AMX26" s="63"/>
      <c r="AMY26" s="63"/>
      <c r="AMZ26" s="63"/>
      <c r="ANA26" s="63"/>
      <c r="ANB26" s="63"/>
      <c r="ANC26" s="63"/>
      <c r="AND26" s="63"/>
      <c r="ANE26" s="63"/>
      <c r="ANF26" s="63"/>
      <c r="ANG26" s="63"/>
      <c r="ANH26" s="63"/>
      <c r="ANI26" s="63"/>
      <c r="ANJ26" s="63"/>
      <c r="ANK26" s="63"/>
      <c r="ANL26" s="63"/>
      <c r="ANM26" s="63"/>
      <c r="ANN26" s="63"/>
      <c r="ANO26" s="63"/>
      <c r="ANP26" s="63"/>
      <c r="ANQ26" s="63"/>
      <c r="ANR26" s="63"/>
      <c r="ANS26" s="63"/>
      <c r="ANT26" s="63"/>
      <c r="ANU26" s="63"/>
      <c r="ANV26" s="63"/>
      <c r="ANW26" s="63"/>
      <c r="ANX26" s="63"/>
      <c r="ANY26" s="63"/>
      <c r="ANZ26" s="63"/>
      <c r="AOA26" s="63"/>
      <c r="AOB26" s="63"/>
      <c r="AOC26" s="63"/>
      <c r="AOD26" s="63"/>
      <c r="AOE26" s="63"/>
      <c r="AOF26" s="63"/>
      <c r="AOG26" s="63"/>
      <c r="AOH26" s="63"/>
      <c r="AOI26" s="63"/>
      <c r="AOJ26" s="63"/>
      <c r="AOK26" s="63"/>
      <c r="AOL26" s="63"/>
      <c r="AOM26" s="63"/>
      <c r="AON26" s="63"/>
      <c r="AOO26" s="63"/>
      <c r="AOP26" s="63"/>
      <c r="AOQ26" s="63"/>
      <c r="AOR26" s="63"/>
      <c r="AOS26" s="63"/>
      <c r="AOT26" s="63"/>
      <c r="AOU26" s="63"/>
      <c r="AOV26" s="63"/>
      <c r="AOW26" s="63"/>
      <c r="AOX26" s="63"/>
      <c r="AOY26" s="63"/>
      <c r="AOZ26" s="63"/>
      <c r="APA26" s="63"/>
      <c r="APB26" s="63"/>
      <c r="APC26" s="63"/>
      <c r="APD26" s="63"/>
      <c r="APE26" s="63"/>
      <c r="APF26" s="63"/>
      <c r="APG26" s="63"/>
      <c r="APH26" s="63"/>
      <c r="API26" s="63"/>
      <c r="APJ26" s="63"/>
      <c r="APK26" s="63"/>
      <c r="APL26" s="63"/>
      <c r="APM26" s="63"/>
      <c r="APN26" s="63"/>
      <c r="APO26" s="63"/>
      <c r="APP26" s="63"/>
      <c r="APQ26" s="63"/>
      <c r="APR26" s="63"/>
      <c r="APS26" s="63"/>
      <c r="APT26" s="63"/>
      <c r="APU26" s="63"/>
      <c r="APV26" s="63"/>
      <c r="APW26" s="63"/>
      <c r="APX26" s="63"/>
      <c r="APY26" s="63"/>
      <c r="APZ26" s="63"/>
      <c r="AQA26" s="63"/>
      <c r="AQB26" s="63"/>
      <c r="AQC26" s="63"/>
      <c r="AQD26" s="63"/>
      <c r="AQE26" s="63"/>
      <c r="AQF26" s="63"/>
      <c r="AQG26" s="63"/>
      <c r="AQH26" s="63"/>
      <c r="AQI26" s="63"/>
      <c r="AQJ26" s="63"/>
      <c r="AQK26" s="63"/>
      <c r="AQL26" s="63"/>
      <c r="AQM26" s="63"/>
      <c r="AQN26" s="63"/>
      <c r="AQO26" s="63"/>
      <c r="AQP26" s="63"/>
      <c r="AQQ26" s="63"/>
      <c r="AQR26" s="63"/>
      <c r="AQS26" s="63"/>
      <c r="AQT26" s="63"/>
      <c r="AQU26" s="63"/>
      <c r="AQV26" s="63"/>
      <c r="AQW26" s="63"/>
      <c r="AQX26" s="63"/>
      <c r="AQY26" s="63"/>
      <c r="AQZ26" s="63"/>
      <c r="ARA26" s="63"/>
      <c r="ARB26" s="63"/>
      <c r="ARC26" s="63"/>
      <c r="ARD26" s="63"/>
      <c r="ARE26" s="63"/>
      <c r="ARF26" s="63"/>
      <c r="ARG26" s="63"/>
      <c r="ARH26" s="63"/>
      <c r="ARI26" s="63"/>
      <c r="ARJ26" s="63"/>
      <c r="ARK26" s="63"/>
      <c r="ARL26" s="63"/>
      <c r="ARM26" s="63"/>
      <c r="ARN26" s="63"/>
      <c r="ARO26" s="63"/>
      <c r="ARP26" s="63"/>
      <c r="ARQ26" s="63"/>
      <c r="ARR26" s="63"/>
      <c r="ARS26" s="63"/>
      <c r="ART26" s="63"/>
      <c r="ARU26" s="63"/>
      <c r="ARV26" s="63"/>
      <c r="ARW26" s="63"/>
      <c r="ARX26" s="63"/>
      <c r="ARY26" s="63"/>
      <c r="ARZ26" s="63"/>
      <c r="ASA26" s="63"/>
      <c r="ASB26" s="63"/>
      <c r="ASC26" s="63"/>
      <c r="ASD26" s="63"/>
      <c r="ASE26" s="63"/>
      <c r="ASF26" s="63"/>
      <c r="ASG26" s="63"/>
      <c r="ASH26" s="63"/>
      <c r="ASI26" s="63"/>
      <c r="ASJ26" s="63"/>
      <c r="ASK26" s="63"/>
      <c r="ASL26" s="63"/>
      <c r="ASM26" s="63"/>
      <c r="ASN26" s="63"/>
      <c r="ASO26" s="63"/>
      <c r="ASP26" s="63"/>
      <c r="ASQ26" s="63"/>
      <c r="ASR26" s="63"/>
      <c r="ASS26" s="63"/>
      <c r="AST26" s="63"/>
      <c r="ASU26" s="63"/>
      <c r="ASV26" s="63"/>
      <c r="ASW26" s="63"/>
      <c r="ASX26" s="63"/>
      <c r="ASY26" s="63"/>
      <c r="ASZ26" s="63"/>
      <c r="ATA26" s="63"/>
      <c r="ATB26" s="63"/>
      <c r="ATC26" s="63"/>
      <c r="ATD26" s="63"/>
      <c r="ATE26" s="63"/>
      <c r="ATF26" s="63"/>
      <c r="ATG26" s="63"/>
      <c r="ATH26" s="63"/>
      <c r="ATI26" s="63"/>
      <c r="ATJ26" s="63"/>
      <c r="ATK26" s="63"/>
      <c r="ATL26" s="63"/>
      <c r="ATM26" s="63"/>
      <c r="ATN26" s="63"/>
      <c r="ATO26" s="63"/>
      <c r="ATP26" s="63"/>
      <c r="ATQ26" s="63"/>
      <c r="ATR26" s="63"/>
      <c r="ATS26" s="63"/>
      <c r="ATT26" s="63"/>
      <c r="ATU26" s="63"/>
      <c r="ATV26" s="63"/>
      <c r="ATW26" s="63"/>
      <c r="ATX26" s="63"/>
      <c r="ATY26" s="63"/>
      <c r="ATZ26" s="63"/>
      <c r="AUA26" s="63"/>
      <c r="AUB26" s="63"/>
      <c r="AUC26" s="63"/>
      <c r="AUD26" s="63"/>
      <c r="AUE26" s="63"/>
      <c r="AUF26" s="63"/>
      <c r="AUG26" s="63"/>
      <c r="AUH26" s="63"/>
      <c r="AUI26" s="63"/>
      <c r="AUJ26" s="63"/>
      <c r="AUK26" s="63"/>
      <c r="AUL26" s="63"/>
      <c r="AUM26" s="63"/>
      <c r="AUN26" s="63"/>
      <c r="AUO26" s="63"/>
      <c r="AUP26" s="63"/>
      <c r="AUQ26" s="63"/>
      <c r="AUR26" s="63"/>
      <c r="AUS26" s="63"/>
      <c r="AUT26" s="63"/>
      <c r="AUU26" s="63"/>
      <c r="AUV26" s="63"/>
      <c r="AUW26" s="63"/>
      <c r="AUX26" s="63"/>
      <c r="AUY26" s="63"/>
      <c r="AUZ26" s="63"/>
      <c r="AVA26" s="63"/>
      <c r="AVB26" s="63"/>
      <c r="AVC26" s="63"/>
      <c r="AVD26" s="63"/>
      <c r="AVE26" s="63"/>
      <c r="AVF26" s="63"/>
      <c r="AVG26" s="63"/>
      <c r="AVH26" s="63"/>
      <c r="AVI26" s="63"/>
      <c r="AVJ26" s="63"/>
      <c r="AVK26" s="63"/>
      <c r="AVL26" s="63"/>
      <c r="AVM26" s="63"/>
      <c r="AVN26" s="63"/>
      <c r="AVO26" s="63"/>
      <c r="AVP26" s="63"/>
      <c r="AVQ26" s="63"/>
      <c r="AVR26" s="63"/>
      <c r="AVS26" s="63"/>
      <c r="AVT26" s="63"/>
      <c r="AVU26" s="63"/>
      <c r="AVV26" s="63"/>
      <c r="AVW26" s="63"/>
      <c r="AVX26" s="63"/>
      <c r="AVY26" s="63"/>
      <c r="AVZ26" s="63"/>
      <c r="AWA26" s="63"/>
      <c r="AWB26" s="63"/>
      <c r="AWC26" s="63"/>
      <c r="AWD26" s="63"/>
      <c r="AWE26" s="63"/>
      <c r="AWF26" s="63"/>
      <c r="AWG26" s="63"/>
      <c r="AWH26" s="63"/>
      <c r="AWI26" s="63"/>
      <c r="AWJ26" s="63"/>
      <c r="AWK26" s="63"/>
      <c r="AWL26" s="63"/>
      <c r="AWM26" s="63"/>
      <c r="AWN26" s="63"/>
      <c r="AWO26" s="63"/>
      <c r="AWP26" s="63"/>
      <c r="AWQ26" s="63"/>
      <c r="AWR26" s="63"/>
      <c r="AWS26" s="63"/>
      <c r="AWT26" s="63"/>
      <c r="AWU26" s="63"/>
      <c r="AWV26" s="63"/>
      <c r="AWW26" s="63"/>
      <c r="AWX26" s="63"/>
      <c r="AWY26" s="63"/>
      <c r="AWZ26" s="63"/>
      <c r="AXA26" s="63"/>
      <c r="AXB26" s="63"/>
      <c r="AXC26" s="63"/>
      <c r="AXD26" s="63"/>
      <c r="AXE26" s="63"/>
      <c r="AXF26" s="63"/>
      <c r="AXG26" s="63"/>
      <c r="AXH26" s="63"/>
      <c r="AXI26" s="63"/>
      <c r="AXJ26" s="63"/>
      <c r="AXK26" s="63"/>
      <c r="AXL26" s="63"/>
      <c r="AXM26" s="63"/>
      <c r="AXN26" s="63"/>
      <c r="AXO26" s="63"/>
      <c r="AXP26" s="63"/>
      <c r="AXQ26" s="63"/>
      <c r="AXR26" s="63"/>
      <c r="AXS26" s="63"/>
      <c r="AXT26" s="63"/>
      <c r="AXU26" s="63"/>
      <c r="AXV26" s="63"/>
      <c r="AXW26" s="63"/>
      <c r="AXX26" s="63"/>
      <c r="AXY26" s="63"/>
      <c r="AXZ26" s="63"/>
      <c r="AYA26" s="63"/>
      <c r="AYB26" s="63"/>
      <c r="AYC26" s="63"/>
      <c r="AYD26" s="63"/>
      <c r="AYE26" s="63"/>
      <c r="AYF26" s="63"/>
      <c r="AYG26" s="63"/>
      <c r="AYH26" s="63"/>
      <c r="AYI26" s="63"/>
      <c r="AYJ26" s="63"/>
      <c r="AYK26" s="63"/>
      <c r="AYL26" s="63"/>
      <c r="AYM26" s="63"/>
      <c r="AYN26" s="63"/>
      <c r="AYO26" s="63"/>
      <c r="AYP26" s="63"/>
      <c r="AYQ26" s="63"/>
      <c r="AYR26" s="63"/>
      <c r="AYS26" s="63"/>
      <c r="AYT26" s="63"/>
      <c r="AYU26" s="63"/>
      <c r="AYV26" s="63"/>
      <c r="AYW26" s="63"/>
      <c r="AYX26" s="63"/>
      <c r="AYY26" s="63"/>
      <c r="AYZ26" s="63"/>
      <c r="AZA26" s="63"/>
      <c r="AZB26" s="63"/>
      <c r="AZC26" s="63"/>
      <c r="AZD26" s="63"/>
      <c r="AZE26" s="63"/>
      <c r="AZF26" s="63"/>
      <c r="AZG26" s="63"/>
      <c r="AZH26" s="63"/>
      <c r="AZI26" s="63"/>
      <c r="AZJ26" s="63"/>
      <c r="AZK26" s="63"/>
      <c r="AZL26" s="63"/>
      <c r="AZM26" s="63"/>
      <c r="AZN26" s="63"/>
      <c r="AZO26" s="63"/>
      <c r="AZP26" s="63"/>
      <c r="AZQ26" s="63"/>
      <c r="AZR26" s="63"/>
      <c r="AZS26" s="63"/>
      <c r="AZT26" s="63"/>
      <c r="AZU26" s="63"/>
      <c r="AZV26" s="63"/>
      <c r="AZW26" s="63"/>
      <c r="AZX26" s="63"/>
      <c r="AZY26" s="63"/>
      <c r="AZZ26" s="63"/>
      <c r="BAA26" s="63"/>
      <c r="BAB26" s="63"/>
      <c r="BAC26" s="63"/>
      <c r="BAD26" s="63"/>
      <c r="BAE26" s="63"/>
      <c r="BAF26" s="63"/>
      <c r="BAG26" s="63"/>
      <c r="BAH26" s="63"/>
      <c r="BAI26" s="63"/>
      <c r="BAJ26" s="63"/>
      <c r="BAK26" s="63"/>
      <c r="BAL26" s="63"/>
      <c r="BAM26" s="63"/>
      <c r="BAN26" s="63"/>
      <c r="BAO26" s="63"/>
      <c r="BAP26" s="63"/>
      <c r="BAQ26" s="63"/>
      <c r="BAR26" s="63"/>
      <c r="BAS26" s="63"/>
      <c r="BAT26" s="63"/>
      <c r="BAU26" s="63"/>
      <c r="BAV26" s="63"/>
      <c r="BAW26" s="63"/>
      <c r="BAX26" s="63"/>
      <c r="BAY26" s="63"/>
      <c r="BAZ26" s="63"/>
      <c r="BBA26" s="63"/>
      <c r="BBB26" s="63"/>
      <c r="BBC26" s="63"/>
      <c r="BBD26" s="63"/>
      <c r="BBE26" s="63"/>
      <c r="BBF26" s="63"/>
      <c r="BBG26" s="63"/>
      <c r="BBH26" s="63"/>
      <c r="BBI26" s="63"/>
      <c r="BBJ26" s="63"/>
      <c r="BBK26" s="63"/>
      <c r="BBL26" s="63"/>
      <c r="BBM26" s="63"/>
      <c r="BBN26" s="63"/>
      <c r="BBO26" s="63"/>
      <c r="BBP26" s="63"/>
      <c r="BBQ26" s="63"/>
      <c r="BBR26" s="63"/>
      <c r="BBS26" s="63"/>
      <c r="BBT26" s="63"/>
      <c r="BBU26" s="63"/>
      <c r="BBV26" s="63"/>
      <c r="BBW26" s="63"/>
      <c r="BBX26" s="63"/>
      <c r="BBY26" s="63"/>
      <c r="BBZ26" s="63"/>
      <c r="BCA26" s="63"/>
      <c r="BCB26" s="63"/>
      <c r="BCC26" s="63"/>
      <c r="BCD26" s="63"/>
      <c r="BCE26" s="63"/>
      <c r="BCF26" s="63"/>
      <c r="BCG26" s="63"/>
      <c r="BCH26" s="63"/>
      <c r="BCI26" s="63"/>
      <c r="BCJ26" s="63"/>
      <c r="BCK26" s="63"/>
      <c r="BCL26" s="63"/>
      <c r="BCM26" s="63"/>
      <c r="BCN26" s="63"/>
      <c r="BCO26" s="63"/>
      <c r="BCP26" s="63"/>
      <c r="BCQ26" s="63"/>
      <c r="BCR26" s="63"/>
      <c r="BCS26" s="63"/>
      <c r="BCT26" s="63"/>
      <c r="BCU26" s="63"/>
      <c r="BCV26" s="63"/>
      <c r="BCW26" s="63"/>
      <c r="BCX26" s="63"/>
      <c r="BCY26" s="63"/>
      <c r="BCZ26" s="63"/>
      <c r="BDA26" s="63"/>
      <c r="BDB26" s="63"/>
      <c r="BDC26" s="63"/>
      <c r="BDD26" s="63"/>
      <c r="BDE26" s="63"/>
      <c r="BDF26" s="63"/>
      <c r="BDG26" s="63"/>
      <c r="BDH26" s="63"/>
      <c r="BDI26" s="63"/>
      <c r="BDJ26" s="63"/>
      <c r="BDK26" s="63"/>
      <c r="BDL26" s="63"/>
      <c r="BDM26" s="63"/>
      <c r="BDN26" s="63"/>
      <c r="BDO26" s="63"/>
      <c r="BDP26" s="63"/>
      <c r="BDQ26" s="63"/>
      <c r="BDR26" s="63"/>
      <c r="BDS26" s="63"/>
      <c r="BDT26" s="63"/>
      <c r="BDU26" s="63"/>
      <c r="BDV26" s="63"/>
      <c r="BDW26" s="63"/>
      <c r="BDX26" s="63"/>
      <c r="BDY26" s="63"/>
      <c r="BDZ26" s="63"/>
      <c r="BEA26" s="63"/>
      <c r="BEB26" s="63"/>
      <c r="BEC26" s="63"/>
      <c r="BED26" s="63"/>
      <c r="BEE26" s="63"/>
      <c r="BEF26" s="63"/>
      <c r="BEG26" s="63"/>
      <c r="BEH26" s="63"/>
      <c r="BEI26" s="63"/>
      <c r="BEJ26" s="63"/>
      <c r="BEK26" s="63"/>
      <c r="BEL26" s="63"/>
      <c r="BEM26" s="63"/>
      <c r="BEN26" s="63"/>
      <c r="BEO26" s="63"/>
      <c r="BEP26" s="63"/>
      <c r="BEQ26" s="63"/>
      <c r="BER26" s="63"/>
      <c r="BES26" s="63"/>
      <c r="BET26" s="63"/>
      <c r="BEU26" s="63"/>
      <c r="BEV26" s="63"/>
      <c r="BEW26" s="63"/>
      <c r="BEX26" s="63"/>
      <c r="BEY26" s="63"/>
      <c r="BEZ26" s="63"/>
      <c r="BFA26" s="63"/>
      <c r="BFB26" s="63"/>
      <c r="BFC26" s="63"/>
      <c r="BFD26" s="63"/>
      <c r="BFE26" s="63"/>
      <c r="BFF26" s="63"/>
      <c r="BFG26" s="63"/>
      <c r="BFH26" s="63"/>
      <c r="BFI26" s="63"/>
      <c r="BFJ26" s="63"/>
      <c r="BFK26" s="63"/>
      <c r="BFL26" s="63"/>
      <c r="BFM26" s="63"/>
      <c r="BFN26" s="63"/>
      <c r="BFO26" s="63"/>
      <c r="BFP26" s="63"/>
      <c r="BFQ26" s="63"/>
      <c r="BFR26" s="63"/>
      <c r="BFS26" s="63"/>
      <c r="BFT26" s="63"/>
      <c r="BFU26" s="63"/>
      <c r="BFV26" s="63"/>
      <c r="BFW26" s="63"/>
      <c r="BFX26" s="63"/>
      <c r="BFY26" s="63"/>
      <c r="BFZ26" s="63"/>
      <c r="BGA26" s="63"/>
      <c r="BGB26" s="63"/>
      <c r="BGC26" s="63"/>
      <c r="BGD26" s="63"/>
      <c r="BGE26" s="63"/>
      <c r="BGF26" s="63"/>
      <c r="BGG26" s="63"/>
      <c r="BGH26" s="63"/>
      <c r="BGI26" s="63"/>
      <c r="BGJ26" s="63"/>
      <c r="BGK26" s="63"/>
      <c r="BGL26" s="63"/>
      <c r="BGM26" s="63"/>
      <c r="BGN26" s="63"/>
      <c r="BGO26" s="63"/>
      <c r="BGP26" s="63"/>
      <c r="BGQ26" s="63"/>
      <c r="BGR26" s="63"/>
      <c r="BGS26" s="63"/>
      <c r="BGT26" s="63"/>
      <c r="BGU26" s="63"/>
      <c r="BGV26" s="63"/>
      <c r="BGW26" s="63"/>
      <c r="BGX26" s="63"/>
      <c r="BGY26" s="63"/>
      <c r="BGZ26" s="63"/>
      <c r="BHA26" s="63"/>
      <c r="BHB26" s="63"/>
      <c r="BHC26" s="63"/>
      <c r="BHD26" s="63"/>
      <c r="BHE26" s="63"/>
      <c r="BHF26" s="63"/>
      <c r="BHG26" s="63"/>
      <c r="BHH26" s="63"/>
      <c r="BHI26" s="63"/>
      <c r="BHJ26" s="63"/>
      <c r="BHK26" s="63"/>
      <c r="BHL26" s="63"/>
      <c r="BHM26" s="63"/>
      <c r="BHN26" s="63"/>
      <c r="BHO26" s="63"/>
      <c r="BHP26" s="63"/>
      <c r="BHQ26" s="63"/>
      <c r="BHR26" s="63"/>
      <c r="BHS26" s="63"/>
      <c r="BHT26" s="63"/>
      <c r="BHU26" s="63"/>
      <c r="BHV26" s="63"/>
      <c r="BHW26" s="63"/>
      <c r="BHX26" s="63"/>
      <c r="BHY26" s="63"/>
      <c r="BHZ26" s="63"/>
      <c r="BIA26" s="63"/>
      <c r="BIB26" s="63"/>
      <c r="BIC26" s="63"/>
      <c r="BID26" s="63"/>
      <c r="BIE26" s="63"/>
      <c r="BIF26" s="63"/>
      <c r="BIG26" s="63"/>
      <c r="BIH26" s="63"/>
      <c r="BII26" s="63"/>
      <c r="BIJ26" s="63"/>
      <c r="BIK26" s="63"/>
      <c r="BIL26" s="63"/>
      <c r="BIM26" s="63"/>
      <c r="BIN26" s="63"/>
      <c r="BIO26" s="63"/>
      <c r="BIP26" s="63"/>
      <c r="BIQ26" s="63"/>
      <c r="BIR26" s="63"/>
      <c r="BIS26" s="63"/>
      <c r="BIT26" s="63"/>
      <c r="BIU26" s="63"/>
      <c r="BIV26" s="63"/>
      <c r="BIW26" s="63"/>
      <c r="BIX26" s="63"/>
      <c r="BIY26" s="63"/>
      <c r="BIZ26" s="63"/>
      <c r="BJA26" s="63"/>
      <c r="BJB26" s="63"/>
      <c r="BJC26" s="63"/>
      <c r="BJD26" s="63"/>
      <c r="BJE26" s="63"/>
      <c r="BJF26" s="63"/>
      <c r="BJG26" s="63"/>
      <c r="BJH26" s="63"/>
      <c r="BJI26" s="63"/>
      <c r="BJJ26" s="63"/>
      <c r="BJK26" s="63"/>
      <c r="BJL26" s="63"/>
      <c r="BJM26" s="63"/>
      <c r="BJN26" s="63"/>
      <c r="BJO26" s="63"/>
      <c r="BJP26" s="63"/>
      <c r="BJQ26" s="63"/>
      <c r="BJR26" s="63"/>
      <c r="BJS26" s="63"/>
      <c r="BJT26" s="63"/>
      <c r="BJU26" s="63"/>
      <c r="BJV26" s="63"/>
      <c r="BJW26" s="63"/>
      <c r="BJX26" s="63"/>
      <c r="BJY26" s="63"/>
      <c r="BJZ26" s="63"/>
      <c r="BKA26" s="63"/>
      <c r="BKB26" s="63"/>
      <c r="BKC26" s="63"/>
      <c r="BKD26" s="63"/>
      <c r="BKE26" s="63"/>
      <c r="BKF26" s="63"/>
      <c r="BKG26" s="63"/>
      <c r="BKH26" s="63"/>
      <c r="BKI26" s="63"/>
      <c r="BKJ26" s="63"/>
      <c r="BKK26" s="63"/>
      <c r="BKL26" s="63"/>
      <c r="BKM26" s="63"/>
      <c r="BKN26" s="63"/>
      <c r="BKO26" s="63"/>
      <c r="BKP26" s="63"/>
      <c r="BKQ26" s="63"/>
      <c r="BKR26" s="63"/>
      <c r="BKS26" s="63"/>
      <c r="BKT26" s="63"/>
      <c r="BKU26" s="63"/>
      <c r="BKV26" s="63"/>
      <c r="BKW26" s="63"/>
      <c r="BKX26" s="63"/>
      <c r="BKY26" s="63"/>
      <c r="BKZ26" s="63"/>
      <c r="BLA26" s="63"/>
      <c r="BLB26" s="63"/>
      <c r="BLC26" s="63"/>
      <c r="BLD26" s="63"/>
      <c r="BLE26" s="63"/>
      <c r="BLF26" s="63"/>
      <c r="BLG26" s="63"/>
      <c r="BLH26" s="63"/>
      <c r="BLI26" s="63"/>
      <c r="BLJ26" s="63"/>
      <c r="BLK26" s="63"/>
      <c r="BLL26" s="63"/>
      <c r="BLM26" s="63"/>
    </row>
    <row r="27" spans="1:1677" s="1" customFormat="1" ht="15" hidden="1" customHeight="1" x14ac:dyDescent="0.25">
      <c r="A27" s="270" t="s">
        <v>45</v>
      </c>
      <c r="B27" s="271" t="s">
        <v>70</v>
      </c>
      <c r="C27" s="272" t="s">
        <v>1733</v>
      </c>
      <c r="D27" s="273" t="s">
        <v>1734</v>
      </c>
      <c r="E27" s="273" t="s">
        <v>1771</v>
      </c>
      <c r="F27" s="272" t="s">
        <v>1736</v>
      </c>
      <c r="G27" s="274">
        <v>25</v>
      </c>
      <c r="H27" s="275">
        <v>1.2</v>
      </c>
      <c r="I27" s="279">
        <v>44769</v>
      </c>
      <c r="J27" s="276">
        <v>44774</v>
      </c>
      <c r="K27" s="276">
        <v>44775</v>
      </c>
      <c r="L27" s="277" t="s">
        <v>1732</v>
      </c>
      <c r="M27" s="278">
        <v>44782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  <c r="BR27" s="63"/>
      <c r="BS27" s="63"/>
      <c r="BT27" s="63"/>
      <c r="BU27" s="63"/>
      <c r="BV27" s="63"/>
      <c r="BW27" s="63"/>
      <c r="BX27" s="63"/>
      <c r="BY27" s="63"/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  <c r="JI27" s="63"/>
      <c r="JJ27" s="63"/>
      <c r="JK27" s="63"/>
      <c r="JL27" s="63"/>
      <c r="JM27" s="63"/>
      <c r="JN27" s="63"/>
      <c r="JO27" s="63"/>
      <c r="JP27" s="63"/>
      <c r="JQ27" s="63"/>
      <c r="JR27" s="63"/>
      <c r="JS27" s="63"/>
      <c r="JT27" s="63"/>
      <c r="JU27" s="63"/>
      <c r="JV27" s="63"/>
      <c r="JW27" s="63"/>
      <c r="JX27" s="63"/>
      <c r="JY27" s="63"/>
      <c r="JZ27" s="63"/>
      <c r="KA27" s="63"/>
      <c r="KB27" s="63"/>
      <c r="KC27" s="63"/>
      <c r="KD27" s="63"/>
      <c r="KE27" s="63"/>
      <c r="KF27" s="63"/>
      <c r="KG27" s="63"/>
      <c r="KH27" s="63"/>
      <c r="KI27" s="63"/>
      <c r="KJ27" s="63"/>
      <c r="KK27" s="63"/>
      <c r="KL27" s="63"/>
      <c r="KM27" s="63"/>
      <c r="KN27" s="63"/>
      <c r="KO27" s="63"/>
      <c r="KP27" s="63"/>
      <c r="KQ27" s="63"/>
      <c r="KR27" s="63"/>
      <c r="KS27" s="63"/>
      <c r="KT27" s="63"/>
      <c r="KU27" s="63"/>
      <c r="KV27" s="63"/>
      <c r="KW27" s="63"/>
      <c r="KX27" s="63"/>
      <c r="KY27" s="63"/>
      <c r="KZ27" s="63"/>
      <c r="LA27" s="63"/>
      <c r="LB27" s="63"/>
      <c r="LC27" s="63"/>
      <c r="LD27" s="63"/>
      <c r="LE27" s="63"/>
      <c r="LF27" s="63"/>
      <c r="LG27" s="63"/>
      <c r="LH27" s="63"/>
      <c r="LI27" s="63"/>
      <c r="LJ27" s="63"/>
      <c r="LK27" s="63"/>
      <c r="LL27" s="63"/>
      <c r="LM27" s="63"/>
      <c r="LN27" s="63"/>
      <c r="LO27" s="63"/>
      <c r="LP27" s="63"/>
      <c r="LQ27" s="63"/>
      <c r="LR27" s="63"/>
      <c r="LS27" s="63"/>
      <c r="LT27" s="63"/>
      <c r="LU27" s="63"/>
      <c r="LV27" s="63"/>
      <c r="LW27" s="63"/>
      <c r="LX27" s="63"/>
      <c r="LY27" s="63"/>
      <c r="LZ27" s="63"/>
      <c r="MA27" s="63"/>
      <c r="MB27" s="63"/>
      <c r="MC27" s="63"/>
      <c r="MD27" s="63"/>
      <c r="ME27" s="63"/>
      <c r="MF27" s="63"/>
      <c r="MG27" s="63"/>
      <c r="MH27" s="63"/>
      <c r="MI27" s="63"/>
      <c r="MJ27" s="63"/>
      <c r="MK27" s="63"/>
      <c r="ML27" s="63"/>
      <c r="MM27" s="63"/>
      <c r="MN27" s="63"/>
      <c r="MO27" s="63"/>
      <c r="MP27" s="63"/>
      <c r="MQ27" s="63"/>
      <c r="MR27" s="63"/>
      <c r="MS27" s="63"/>
      <c r="MT27" s="63"/>
      <c r="MU27" s="63"/>
      <c r="MV27" s="63"/>
      <c r="MW27" s="63"/>
      <c r="MX27" s="63"/>
      <c r="MY27" s="63"/>
      <c r="MZ27" s="63"/>
      <c r="NA27" s="63"/>
      <c r="NB27" s="63"/>
      <c r="NC27" s="63"/>
      <c r="ND27" s="63"/>
      <c r="NE27" s="63"/>
      <c r="NF27" s="63"/>
      <c r="NG27" s="63"/>
      <c r="NH27" s="63"/>
      <c r="NI27" s="63"/>
      <c r="NJ27" s="63"/>
      <c r="NK27" s="63"/>
      <c r="NL27" s="63"/>
      <c r="NM27" s="63"/>
      <c r="NN27" s="63"/>
      <c r="NO27" s="63"/>
      <c r="NP27" s="63"/>
      <c r="NQ27" s="63"/>
      <c r="NR27" s="63"/>
      <c r="NS27" s="63"/>
      <c r="NT27" s="63"/>
      <c r="NU27" s="63"/>
      <c r="NV27" s="63"/>
      <c r="NW27" s="63"/>
      <c r="NX27" s="63"/>
      <c r="NY27" s="63"/>
      <c r="NZ27" s="63"/>
      <c r="OA27" s="63"/>
      <c r="OB27" s="63"/>
      <c r="OC27" s="63"/>
      <c r="OD27" s="63"/>
      <c r="OE27" s="63"/>
      <c r="OF27" s="63"/>
      <c r="OG27" s="63"/>
      <c r="OH27" s="63"/>
      <c r="OI27" s="63"/>
      <c r="OJ27" s="63"/>
      <c r="OK27" s="63"/>
      <c r="OL27" s="63"/>
      <c r="OM27" s="63"/>
      <c r="ON27" s="63"/>
      <c r="OO27" s="63"/>
      <c r="OP27" s="63"/>
      <c r="OQ27" s="63"/>
      <c r="OR27" s="63"/>
      <c r="OS27" s="63"/>
      <c r="OT27" s="63"/>
      <c r="OU27" s="63"/>
      <c r="OV27" s="63"/>
      <c r="OW27" s="63"/>
      <c r="OX27" s="63"/>
      <c r="OY27" s="63"/>
      <c r="OZ27" s="63"/>
      <c r="PA27" s="63"/>
      <c r="PB27" s="63"/>
      <c r="PC27" s="63"/>
      <c r="PD27" s="63"/>
      <c r="PE27" s="63"/>
      <c r="PF27" s="63"/>
      <c r="PG27" s="63"/>
      <c r="PH27" s="63"/>
      <c r="PI27" s="63"/>
      <c r="PJ27" s="63"/>
      <c r="PK27" s="63"/>
      <c r="PL27" s="63"/>
      <c r="PM27" s="63"/>
      <c r="PN27" s="63"/>
      <c r="PO27" s="63"/>
      <c r="PP27" s="63"/>
      <c r="PQ27" s="63"/>
      <c r="PR27" s="63"/>
      <c r="PS27" s="63"/>
      <c r="PT27" s="63"/>
      <c r="PU27" s="63"/>
      <c r="PV27" s="63"/>
      <c r="PW27" s="63"/>
      <c r="PX27" s="63"/>
      <c r="PY27" s="63"/>
      <c r="PZ27" s="63"/>
      <c r="QA27" s="63"/>
      <c r="QB27" s="63"/>
      <c r="QC27" s="63"/>
      <c r="QD27" s="63"/>
      <c r="QE27" s="63"/>
      <c r="QF27" s="63"/>
      <c r="QG27" s="63"/>
      <c r="QH27" s="63"/>
      <c r="QI27" s="63"/>
      <c r="QJ27" s="63"/>
      <c r="QK27" s="63"/>
      <c r="QL27" s="63"/>
      <c r="QM27" s="63"/>
      <c r="QN27" s="63"/>
      <c r="QO27" s="63"/>
      <c r="QP27" s="63"/>
      <c r="QQ27" s="63"/>
      <c r="QR27" s="63"/>
      <c r="QS27" s="63"/>
      <c r="QT27" s="63"/>
      <c r="QU27" s="63"/>
      <c r="QV27" s="63"/>
      <c r="QW27" s="63"/>
      <c r="QX27" s="63"/>
      <c r="QY27" s="63"/>
      <c r="QZ27" s="63"/>
      <c r="RA27" s="63"/>
      <c r="RB27" s="63"/>
      <c r="RC27" s="63"/>
      <c r="RD27" s="63"/>
      <c r="RE27" s="63"/>
      <c r="RF27" s="63"/>
      <c r="RG27" s="63"/>
      <c r="RH27" s="63"/>
      <c r="RI27" s="63"/>
      <c r="RJ27" s="63"/>
      <c r="RK27" s="63"/>
      <c r="RL27" s="63"/>
      <c r="RM27" s="63"/>
      <c r="RN27" s="63"/>
      <c r="RO27" s="63"/>
      <c r="RP27" s="63"/>
      <c r="RQ27" s="63"/>
      <c r="RR27" s="63"/>
      <c r="RS27" s="63"/>
      <c r="RT27" s="63"/>
      <c r="RU27" s="63"/>
      <c r="RV27" s="63"/>
      <c r="RW27" s="63"/>
      <c r="RX27" s="63"/>
      <c r="RY27" s="63"/>
      <c r="RZ27" s="63"/>
      <c r="SA27" s="63"/>
      <c r="SB27" s="63"/>
      <c r="SC27" s="63"/>
      <c r="SD27" s="63"/>
      <c r="SE27" s="63"/>
      <c r="SF27" s="63"/>
      <c r="SG27" s="63"/>
      <c r="SH27" s="63"/>
      <c r="SI27" s="63"/>
      <c r="SJ27" s="63"/>
      <c r="SK27" s="63"/>
      <c r="SL27" s="63"/>
      <c r="SM27" s="63"/>
      <c r="SN27" s="63"/>
      <c r="SO27" s="63"/>
      <c r="SP27" s="63"/>
      <c r="SQ27" s="63"/>
      <c r="SR27" s="63"/>
      <c r="SS27" s="63"/>
      <c r="ST27" s="63"/>
      <c r="SU27" s="63"/>
      <c r="SV27" s="63"/>
      <c r="SW27" s="63"/>
      <c r="SX27" s="63"/>
      <c r="SY27" s="63"/>
      <c r="SZ27" s="63"/>
      <c r="TA27" s="63"/>
      <c r="TB27" s="63"/>
      <c r="TC27" s="63"/>
      <c r="TD27" s="63"/>
      <c r="TE27" s="63"/>
      <c r="TF27" s="63"/>
      <c r="TG27" s="63"/>
      <c r="TH27" s="63"/>
      <c r="TI27" s="63"/>
      <c r="TJ27" s="63"/>
      <c r="TK27" s="63"/>
      <c r="TL27" s="63"/>
      <c r="TM27" s="63"/>
      <c r="TN27" s="63"/>
      <c r="TO27" s="63"/>
      <c r="TP27" s="63"/>
      <c r="TQ27" s="63"/>
      <c r="TR27" s="63"/>
      <c r="TS27" s="63"/>
      <c r="TT27" s="63"/>
      <c r="TU27" s="63"/>
      <c r="TV27" s="63"/>
      <c r="TW27" s="63"/>
      <c r="TX27" s="63"/>
      <c r="TY27" s="63"/>
      <c r="TZ27" s="63"/>
      <c r="UA27" s="63"/>
      <c r="UB27" s="63"/>
      <c r="UC27" s="63"/>
      <c r="UD27" s="63"/>
      <c r="UE27" s="63"/>
      <c r="UF27" s="63"/>
      <c r="UG27" s="63"/>
      <c r="UH27" s="63"/>
      <c r="UI27" s="63"/>
      <c r="UJ27" s="63"/>
      <c r="UK27" s="63"/>
      <c r="UL27" s="63"/>
      <c r="UM27" s="63"/>
      <c r="UN27" s="63"/>
      <c r="UO27" s="63"/>
      <c r="UP27" s="63"/>
      <c r="UQ27" s="63"/>
      <c r="UR27" s="63"/>
      <c r="US27" s="63"/>
      <c r="UT27" s="63"/>
      <c r="UU27" s="63"/>
      <c r="UV27" s="63"/>
      <c r="UW27" s="63"/>
      <c r="UX27" s="63"/>
      <c r="UY27" s="63"/>
      <c r="UZ27" s="63"/>
      <c r="VA27" s="63"/>
      <c r="VB27" s="63"/>
      <c r="VC27" s="63"/>
      <c r="VD27" s="63"/>
      <c r="VE27" s="63"/>
      <c r="VF27" s="63"/>
      <c r="VG27" s="63"/>
      <c r="VH27" s="63"/>
      <c r="VI27" s="63"/>
      <c r="VJ27" s="63"/>
      <c r="VK27" s="63"/>
      <c r="VL27" s="63"/>
      <c r="VM27" s="63"/>
      <c r="VN27" s="63"/>
      <c r="VO27" s="63"/>
      <c r="VP27" s="63"/>
      <c r="VQ27" s="63"/>
      <c r="VR27" s="63"/>
      <c r="VS27" s="63"/>
      <c r="VT27" s="63"/>
      <c r="VU27" s="63"/>
      <c r="VV27" s="63"/>
      <c r="VW27" s="63"/>
      <c r="VX27" s="63"/>
      <c r="VY27" s="63"/>
      <c r="VZ27" s="63"/>
      <c r="WA27" s="63"/>
      <c r="WB27" s="63"/>
      <c r="WC27" s="63"/>
      <c r="WD27" s="63"/>
      <c r="WE27" s="63"/>
      <c r="WF27" s="63"/>
      <c r="WG27" s="63"/>
      <c r="WH27" s="63"/>
      <c r="WI27" s="63"/>
      <c r="WJ27" s="63"/>
      <c r="WK27" s="63"/>
      <c r="WL27" s="63"/>
      <c r="WM27" s="63"/>
      <c r="WN27" s="63"/>
      <c r="WO27" s="63"/>
      <c r="WP27" s="63"/>
      <c r="WQ27" s="63"/>
      <c r="WR27" s="63"/>
      <c r="WS27" s="63"/>
      <c r="WT27" s="63"/>
      <c r="WU27" s="63"/>
      <c r="WV27" s="63"/>
      <c r="WW27" s="63"/>
      <c r="WX27" s="63"/>
      <c r="WY27" s="63"/>
      <c r="WZ27" s="63"/>
      <c r="XA27" s="63"/>
      <c r="XB27" s="63"/>
      <c r="XC27" s="63"/>
      <c r="XD27" s="63"/>
      <c r="XE27" s="63"/>
      <c r="XF27" s="63"/>
      <c r="XG27" s="63"/>
      <c r="XH27" s="63"/>
      <c r="XI27" s="63"/>
      <c r="XJ27" s="63"/>
      <c r="XK27" s="63"/>
      <c r="XL27" s="63"/>
      <c r="XM27" s="63"/>
      <c r="XN27" s="63"/>
      <c r="XO27" s="63"/>
      <c r="XP27" s="63"/>
      <c r="XQ27" s="63"/>
      <c r="XR27" s="63"/>
      <c r="XS27" s="63"/>
      <c r="XT27" s="63"/>
      <c r="XU27" s="63"/>
      <c r="XV27" s="63"/>
      <c r="XW27" s="63"/>
      <c r="XX27" s="63"/>
      <c r="XY27" s="63"/>
      <c r="XZ27" s="63"/>
      <c r="YA27" s="63"/>
      <c r="YB27" s="63"/>
      <c r="YC27" s="63"/>
      <c r="YD27" s="63"/>
      <c r="YE27" s="63"/>
      <c r="YF27" s="63"/>
      <c r="YG27" s="63"/>
      <c r="YH27" s="63"/>
      <c r="YI27" s="63"/>
      <c r="YJ27" s="63"/>
      <c r="YK27" s="63"/>
      <c r="YL27" s="63"/>
      <c r="YM27" s="63"/>
      <c r="YN27" s="63"/>
      <c r="YO27" s="63"/>
      <c r="YP27" s="63"/>
      <c r="YQ27" s="63"/>
      <c r="YR27" s="63"/>
      <c r="YS27" s="63"/>
      <c r="YT27" s="63"/>
      <c r="YU27" s="63"/>
      <c r="YV27" s="63"/>
      <c r="YW27" s="63"/>
      <c r="YX27" s="63"/>
      <c r="YY27" s="63"/>
      <c r="YZ27" s="63"/>
      <c r="ZA27" s="63"/>
      <c r="ZB27" s="63"/>
      <c r="ZC27" s="63"/>
      <c r="ZD27" s="63"/>
      <c r="ZE27" s="63"/>
      <c r="ZF27" s="63"/>
      <c r="ZG27" s="63"/>
      <c r="ZH27" s="63"/>
      <c r="ZI27" s="63"/>
      <c r="ZJ27" s="63"/>
      <c r="ZK27" s="63"/>
      <c r="ZL27" s="63"/>
      <c r="ZM27" s="63"/>
      <c r="ZN27" s="63"/>
      <c r="ZO27" s="63"/>
      <c r="ZP27" s="63"/>
      <c r="ZQ27" s="63"/>
      <c r="ZR27" s="63"/>
      <c r="ZS27" s="63"/>
      <c r="ZT27" s="63"/>
      <c r="ZU27" s="63"/>
      <c r="ZV27" s="63"/>
      <c r="ZW27" s="63"/>
      <c r="ZX27" s="63"/>
      <c r="ZY27" s="63"/>
      <c r="ZZ27" s="63"/>
      <c r="AAA27" s="63"/>
      <c r="AAB27" s="63"/>
      <c r="AAC27" s="63"/>
      <c r="AAD27" s="63"/>
      <c r="AAE27" s="63"/>
      <c r="AAF27" s="63"/>
      <c r="AAG27" s="63"/>
      <c r="AAH27" s="63"/>
      <c r="AAI27" s="63"/>
      <c r="AAJ27" s="63"/>
      <c r="AAK27" s="63"/>
      <c r="AAL27" s="63"/>
      <c r="AAM27" s="63"/>
      <c r="AAN27" s="63"/>
      <c r="AAO27" s="63"/>
      <c r="AAP27" s="63"/>
      <c r="AAQ27" s="63"/>
      <c r="AAR27" s="63"/>
      <c r="AAS27" s="63"/>
      <c r="AAT27" s="63"/>
      <c r="AAU27" s="63"/>
      <c r="AAV27" s="63"/>
      <c r="AAW27" s="63"/>
      <c r="AAX27" s="63"/>
      <c r="AAY27" s="63"/>
      <c r="AAZ27" s="63"/>
      <c r="ABA27" s="63"/>
      <c r="ABB27" s="63"/>
      <c r="ABC27" s="63"/>
      <c r="ABD27" s="63"/>
      <c r="ABE27" s="63"/>
      <c r="ABF27" s="63"/>
      <c r="ABG27" s="63"/>
      <c r="ABH27" s="63"/>
      <c r="ABI27" s="63"/>
      <c r="ABJ27" s="63"/>
      <c r="ABK27" s="63"/>
      <c r="ABL27" s="63"/>
      <c r="ABM27" s="63"/>
      <c r="ABN27" s="63"/>
      <c r="ABO27" s="63"/>
      <c r="ABP27" s="63"/>
      <c r="ABQ27" s="63"/>
      <c r="ABR27" s="63"/>
      <c r="ABS27" s="63"/>
      <c r="ABT27" s="63"/>
      <c r="ABU27" s="63"/>
      <c r="ABV27" s="63"/>
      <c r="ABW27" s="63"/>
      <c r="ABX27" s="63"/>
      <c r="ABY27" s="63"/>
      <c r="ABZ27" s="63"/>
      <c r="ACA27" s="63"/>
      <c r="ACB27" s="63"/>
      <c r="ACC27" s="63"/>
      <c r="ACD27" s="63"/>
      <c r="ACE27" s="63"/>
      <c r="ACF27" s="63"/>
      <c r="ACG27" s="63"/>
      <c r="ACH27" s="63"/>
      <c r="ACI27" s="63"/>
      <c r="ACJ27" s="63"/>
      <c r="ACK27" s="63"/>
      <c r="ACL27" s="63"/>
      <c r="ACM27" s="63"/>
      <c r="ACN27" s="63"/>
      <c r="ACO27" s="63"/>
      <c r="ACP27" s="63"/>
      <c r="ACQ27" s="63"/>
      <c r="ACR27" s="63"/>
      <c r="ACS27" s="63"/>
      <c r="ACT27" s="63"/>
      <c r="ACU27" s="63"/>
      <c r="ACV27" s="63"/>
      <c r="ACW27" s="63"/>
      <c r="ACX27" s="63"/>
      <c r="ACY27" s="63"/>
      <c r="ACZ27" s="63"/>
      <c r="ADA27" s="63"/>
      <c r="ADB27" s="63"/>
      <c r="ADC27" s="63"/>
      <c r="ADD27" s="63"/>
      <c r="ADE27" s="63"/>
      <c r="ADF27" s="63"/>
      <c r="ADG27" s="63"/>
      <c r="ADH27" s="63"/>
      <c r="ADI27" s="63"/>
      <c r="ADJ27" s="63"/>
      <c r="ADK27" s="63"/>
      <c r="ADL27" s="63"/>
      <c r="ADM27" s="63"/>
      <c r="ADN27" s="63"/>
      <c r="ADO27" s="63"/>
      <c r="ADP27" s="63"/>
      <c r="ADQ27" s="63"/>
      <c r="ADR27" s="63"/>
      <c r="ADS27" s="63"/>
      <c r="ADT27" s="63"/>
      <c r="ADU27" s="63"/>
      <c r="ADV27" s="63"/>
      <c r="ADW27" s="63"/>
      <c r="ADX27" s="63"/>
      <c r="ADY27" s="63"/>
      <c r="ADZ27" s="63"/>
      <c r="AEA27" s="63"/>
      <c r="AEB27" s="63"/>
      <c r="AEC27" s="63"/>
      <c r="AED27" s="63"/>
      <c r="AEE27" s="63"/>
      <c r="AEF27" s="63"/>
      <c r="AEG27" s="63"/>
      <c r="AEH27" s="63"/>
      <c r="AEI27" s="63"/>
      <c r="AEJ27" s="63"/>
      <c r="AEK27" s="63"/>
      <c r="AEL27" s="63"/>
      <c r="AEM27" s="63"/>
      <c r="AEN27" s="63"/>
      <c r="AEO27" s="63"/>
      <c r="AEP27" s="63"/>
      <c r="AEQ27" s="63"/>
      <c r="AER27" s="63"/>
      <c r="AES27" s="63"/>
      <c r="AET27" s="63"/>
      <c r="AEU27" s="63"/>
      <c r="AEV27" s="63"/>
      <c r="AEW27" s="63"/>
      <c r="AEX27" s="63"/>
      <c r="AEY27" s="63"/>
      <c r="AEZ27" s="63"/>
      <c r="AFA27" s="63"/>
      <c r="AFB27" s="63"/>
      <c r="AFC27" s="63"/>
      <c r="AFD27" s="63"/>
      <c r="AFE27" s="63"/>
      <c r="AFF27" s="63"/>
      <c r="AFG27" s="63"/>
      <c r="AFH27" s="63"/>
      <c r="AFI27" s="63"/>
      <c r="AFJ27" s="63"/>
      <c r="AFK27" s="63"/>
      <c r="AFL27" s="63"/>
      <c r="AFM27" s="63"/>
      <c r="AFN27" s="63"/>
      <c r="AFO27" s="63"/>
      <c r="AFP27" s="63"/>
      <c r="AFQ27" s="63"/>
      <c r="AFR27" s="63"/>
      <c r="AFS27" s="63"/>
      <c r="AFT27" s="63"/>
      <c r="AFU27" s="63"/>
      <c r="AFV27" s="63"/>
      <c r="AFW27" s="63"/>
      <c r="AFX27" s="63"/>
      <c r="AFY27" s="63"/>
      <c r="AFZ27" s="63"/>
      <c r="AGA27" s="63"/>
      <c r="AGB27" s="63"/>
      <c r="AGC27" s="63"/>
      <c r="AGD27" s="63"/>
      <c r="AGE27" s="63"/>
      <c r="AGF27" s="63"/>
      <c r="AGG27" s="63"/>
      <c r="AGH27" s="63"/>
      <c r="AGI27" s="63"/>
      <c r="AGJ27" s="63"/>
      <c r="AGK27" s="63"/>
      <c r="AGL27" s="63"/>
      <c r="AGM27" s="63"/>
      <c r="AGN27" s="63"/>
      <c r="AGO27" s="63"/>
      <c r="AGP27" s="63"/>
      <c r="AGQ27" s="63"/>
      <c r="AGR27" s="63"/>
      <c r="AGS27" s="63"/>
      <c r="AGT27" s="63"/>
      <c r="AGU27" s="63"/>
      <c r="AGV27" s="63"/>
      <c r="AGW27" s="63"/>
      <c r="AGX27" s="63"/>
      <c r="AGY27" s="63"/>
      <c r="AGZ27" s="63"/>
      <c r="AHA27" s="63"/>
      <c r="AHB27" s="63"/>
      <c r="AHC27" s="63"/>
      <c r="AHD27" s="63"/>
      <c r="AHE27" s="63"/>
      <c r="AHF27" s="63"/>
      <c r="AHG27" s="63"/>
      <c r="AHH27" s="63"/>
      <c r="AHI27" s="63"/>
      <c r="AHJ27" s="63"/>
      <c r="AHK27" s="63"/>
      <c r="AHL27" s="63"/>
      <c r="AHM27" s="63"/>
      <c r="AHN27" s="63"/>
      <c r="AHO27" s="63"/>
      <c r="AHP27" s="63"/>
      <c r="AHQ27" s="63"/>
      <c r="AHR27" s="63"/>
      <c r="AHS27" s="63"/>
      <c r="AHT27" s="63"/>
      <c r="AHU27" s="63"/>
      <c r="AHV27" s="63"/>
      <c r="AHW27" s="63"/>
      <c r="AHX27" s="63"/>
      <c r="AHY27" s="63"/>
      <c r="AHZ27" s="63"/>
      <c r="AIA27" s="63"/>
      <c r="AIB27" s="63"/>
      <c r="AIC27" s="63"/>
      <c r="AID27" s="63"/>
      <c r="AIE27" s="63"/>
      <c r="AIF27" s="63"/>
      <c r="AIG27" s="63"/>
      <c r="AIH27" s="63"/>
      <c r="AII27" s="63"/>
      <c r="AIJ27" s="63"/>
      <c r="AIK27" s="63"/>
      <c r="AIL27" s="63"/>
      <c r="AIM27" s="63"/>
      <c r="AIN27" s="63"/>
      <c r="AIO27" s="63"/>
      <c r="AIP27" s="63"/>
      <c r="AIQ27" s="63"/>
      <c r="AIR27" s="63"/>
      <c r="AIS27" s="63"/>
      <c r="AIT27" s="63"/>
      <c r="AIU27" s="63"/>
      <c r="AIV27" s="63"/>
      <c r="AIW27" s="63"/>
      <c r="AIX27" s="63"/>
      <c r="AIY27" s="63"/>
      <c r="AIZ27" s="63"/>
      <c r="AJA27" s="63"/>
      <c r="AJB27" s="63"/>
      <c r="AJC27" s="63"/>
      <c r="AJD27" s="63"/>
      <c r="AJE27" s="63"/>
      <c r="AJF27" s="63"/>
      <c r="AJG27" s="63"/>
      <c r="AJH27" s="63"/>
      <c r="AJI27" s="63"/>
      <c r="AJJ27" s="63"/>
      <c r="AJK27" s="63"/>
      <c r="AJL27" s="63"/>
      <c r="AJM27" s="63"/>
      <c r="AJN27" s="63"/>
      <c r="AJO27" s="63"/>
      <c r="AJP27" s="63"/>
      <c r="AJQ27" s="63"/>
      <c r="AJR27" s="63"/>
      <c r="AJS27" s="63"/>
      <c r="AJT27" s="63"/>
      <c r="AJU27" s="63"/>
      <c r="AJV27" s="63"/>
      <c r="AJW27" s="63"/>
      <c r="AJX27" s="63"/>
      <c r="AJY27" s="63"/>
      <c r="AJZ27" s="63"/>
      <c r="AKA27" s="63"/>
      <c r="AKB27" s="63"/>
      <c r="AKC27" s="63"/>
      <c r="AKD27" s="63"/>
      <c r="AKE27" s="63"/>
      <c r="AKF27" s="63"/>
      <c r="AKG27" s="63"/>
      <c r="AKH27" s="63"/>
      <c r="AKI27" s="63"/>
      <c r="AKJ27" s="63"/>
      <c r="AKK27" s="63"/>
      <c r="AKL27" s="63"/>
      <c r="AKM27" s="63"/>
      <c r="AKN27" s="63"/>
      <c r="AKO27" s="63"/>
      <c r="AKP27" s="63"/>
      <c r="AKQ27" s="63"/>
      <c r="AKR27" s="63"/>
      <c r="AKS27" s="63"/>
      <c r="AKT27" s="63"/>
      <c r="AKU27" s="63"/>
      <c r="AKV27" s="63"/>
      <c r="AKW27" s="63"/>
      <c r="AKX27" s="63"/>
      <c r="AKY27" s="63"/>
      <c r="AKZ27" s="63"/>
      <c r="ALA27" s="63"/>
      <c r="ALB27" s="63"/>
      <c r="ALC27" s="63"/>
      <c r="ALD27" s="63"/>
      <c r="ALE27" s="63"/>
      <c r="ALF27" s="63"/>
      <c r="ALG27" s="63"/>
      <c r="ALH27" s="63"/>
      <c r="ALI27" s="63"/>
      <c r="ALJ27" s="63"/>
      <c r="ALK27" s="63"/>
      <c r="ALL27" s="63"/>
      <c r="ALM27" s="63"/>
      <c r="ALN27" s="63"/>
      <c r="ALO27" s="63"/>
      <c r="ALP27" s="63"/>
      <c r="ALQ27" s="63"/>
      <c r="ALR27" s="63"/>
      <c r="ALS27" s="63"/>
      <c r="ALT27" s="63"/>
      <c r="ALU27" s="63"/>
      <c r="ALV27" s="63"/>
      <c r="ALW27" s="63"/>
      <c r="ALX27" s="63"/>
      <c r="ALY27" s="63"/>
      <c r="ALZ27" s="63"/>
      <c r="AMA27" s="63"/>
      <c r="AMB27" s="63"/>
      <c r="AMC27" s="63"/>
      <c r="AMD27" s="63"/>
      <c r="AME27" s="63"/>
      <c r="AMF27" s="63"/>
      <c r="AMG27" s="63"/>
      <c r="AMH27" s="63"/>
      <c r="AMI27" s="63"/>
      <c r="AMJ27" s="63"/>
      <c r="AMK27" s="63"/>
      <c r="AML27" s="63"/>
      <c r="AMM27" s="63"/>
      <c r="AMN27" s="63"/>
      <c r="AMO27" s="63"/>
      <c r="AMP27" s="63"/>
      <c r="AMQ27" s="63"/>
      <c r="AMR27" s="63"/>
      <c r="AMS27" s="63"/>
      <c r="AMT27" s="63"/>
      <c r="AMU27" s="63"/>
      <c r="AMV27" s="63"/>
      <c r="AMW27" s="63"/>
      <c r="AMX27" s="63"/>
      <c r="AMY27" s="63"/>
      <c r="AMZ27" s="63"/>
      <c r="ANA27" s="63"/>
      <c r="ANB27" s="63"/>
      <c r="ANC27" s="63"/>
      <c r="AND27" s="63"/>
      <c r="ANE27" s="63"/>
      <c r="ANF27" s="63"/>
      <c r="ANG27" s="63"/>
      <c r="ANH27" s="63"/>
      <c r="ANI27" s="63"/>
      <c r="ANJ27" s="63"/>
      <c r="ANK27" s="63"/>
      <c r="ANL27" s="63"/>
      <c r="ANM27" s="63"/>
      <c r="ANN27" s="63"/>
      <c r="ANO27" s="63"/>
      <c r="ANP27" s="63"/>
      <c r="ANQ27" s="63"/>
      <c r="ANR27" s="63"/>
      <c r="ANS27" s="63"/>
      <c r="ANT27" s="63"/>
      <c r="ANU27" s="63"/>
      <c r="ANV27" s="63"/>
      <c r="ANW27" s="63"/>
      <c r="ANX27" s="63"/>
      <c r="ANY27" s="63"/>
      <c r="ANZ27" s="63"/>
      <c r="AOA27" s="63"/>
      <c r="AOB27" s="63"/>
      <c r="AOC27" s="63"/>
      <c r="AOD27" s="63"/>
      <c r="AOE27" s="63"/>
      <c r="AOF27" s="63"/>
      <c r="AOG27" s="63"/>
      <c r="AOH27" s="63"/>
      <c r="AOI27" s="63"/>
      <c r="AOJ27" s="63"/>
      <c r="AOK27" s="63"/>
      <c r="AOL27" s="63"/>
      <c r="AOM27" s="63"/>
      <c r="AON27" s="63"/>
      <c r="AOO27" s="63"/>
      <c r="AOP27" s="63"/>
      <c r="AOQ27" s="63"/>
      <c r="AOR27" s="63"/>
      <c r="AOS27" s="63"/>
      <c r="AOT27" s="63"/>
      <c r="AOU27" s="63"/>
      <c r="AOV27" s="63"/>
      <c r="AOW27" s="63"/>
      <c r="AOX27" s="63"/>
      <c r="AOY27" s="63"/>
      <c r="AOZ27" s="63"/>
      <c r="APA27" s="63"/>
      <c r="APB27" s="63"/>
      <c r="APC27" s="63"/>
      <c r="APD27" s="63"/>
      <c r="APE27" s="63"/>
      <c r="APF27" s="63"/>
      <c r="APG27" s="63"/>
      <c r="APH27" s="63"/>
      <c r="API27" s="63"/>
      <c r="APJ27" s="63"/>
      <c r="APK27" s="63"/>
      <c r="APL27" s="63"/>
      <c r="APM27" s="63"/>
      <c r="APN27" s="63"/>
      <c r="APO27" s="63"/>
      <c r="APP27" s="63"/>
      <c r="APQ27" s="63"/>
      <c r="APR27" s="63"/>
      <c r="APS27" s="63"/>
      <c r="APT27" s="63"/>
      <c r="APU27" s="63"/>
      <c r="APV27" s="63"/>
      <c r="APW27" s="63"/>
      <c r="APX27" s="63"/>
      <c r="APY27" s="63"/>
      <c r="APZ27" s="63"/>
      <c r="AQA27" s="63"/>
      <c r="AQB27" s="63"/>
      <c r="AQC27" s="63"/>
      <c r="AQD27" s="63"/>
      <c r="AQE27" s="63"/>
      <c r="AQF27" s="63"/>
      <c r="AQG27" s="63"/>
      <c r="AQH27" s="63"/>
      <c r="AQI27" s="63"/>
      <c r="AQJ27" s="63"/>
      <c r="AQK27" s="63"/>
      <c r="AQL27" s="63"/>
      <c r="AQM27" s="63"/>
      <c r="AQN27" s="63"/>
      <c r="AQO27" s="63"/>
      <c r="AQP27" s="63"/>
      <c r="AQQ27" s="63"/>
      <c r="AQR27" s="63"/>
      <c r="AQS27" s="63"/>
      <c r="AQT27" s="63"/>
      <c r="AQU27" s="63"/>
      <c r="AQV27" s="63"/>
      <c r="AQW27" s="63"/>
      <c r="AQX27" s="63"/>
      <c r="AQY27" s="63"/>
      <c r="AQZ27" s="63"/>
      <c r="ARA27" s="63"/>
      <c r="ARB27" s="63"/>
      <c r="ARC27" s="63"/>
      <c r="ARD27" s="63"/>
      <c r="ARE27" s="63"/>
      <c r="ARF27" s="63"/>
      <c r="ARG27" s="63"/>
      <c r="ARH27" s="63"/>
      <c r="ARI27" s="63"/>
      <c r="ARJ27" s="63"/>
      <c r="ARK27" s="63"/>
      <c r="ARL27" s="63"/>
      <c r="ARM27" s="63"/>
      <c r="ARN27" s="63"/>
      <c r="ARO27" s="63"/>
      <c r="ARP27" s="63"/>
      <c r="ARQ27" s="63"/>
      <c r="ARR27" s="63"/>
      <c r="ARS27" s="63"/>
      <c r="ART27" s="63"/>
      <c r="ARU27" s="63"/>
      <c r="ARV27" s="63"/>
      <c r="ARW27" s="63"/>
      <c r="ARX27" s="63"/>
      <c r="ARY27" s="63"/>
      <c r="ARZ27" s="63"/>
      <c r="ASA27" s="63"/>
      <c r="ASB27" s="63"/>
      <c r="ASC27" s="63"/>
      <c r="ASD27" s="63"/>
      <c r="ASE27" s="63"/>
      <c r="ASF27" s="63"/>
      <c r="ASG27" s="63"/>
      <c r="ASH27" s="63"/>
      <c r="ASI27" s="63"/>
      <c r="ASJ27" s="63"/>
      <c r="ASK27" s="63"/>
      <c r="ASL27" s="63"/>
      <c r="ASM27" s="63"/>
      <c r="ASN27" s="63"/>
      <c r="ASO27" s="63"/>
      <c r="ASP27" s="63"/>
      <c r="ASQ27" s="63"/>
      <c r="ASR27" s="63"/>
      <c r="ASS27" s="63"/>
      <c r="AST27" s="63"/>
      <c r="ASU27" s="63"/>
      <c r="ASV27" s="63"/>
      <c r="ASW27" s="63"/>
      <c r="ASX27" s="63"/>
      <c r="ASY27" s="63"/>
      <c r="ASZ27" s="63"/>
      <c r="ATA27" s="63"/>
      <c r="ATB27" s="63"/>
      <c r="ATC27" s="63"/>
      <c r="ATD27" s="63"/>
      <c r="ATE27" s="63"/>
      <c r="ATF27" s="63"/>
      <c r="ATG27" s="63"/>
      <c r="ATH27" s="63"/>
      <c r="ATI27" s="63"/>
      <c r="ATJ27" s="63"/>
      <c r="ATK27" s="63"/>
      <c r="ATL27" s="63"/>
      <c r="ATM27" s="63"/>
      <c r="ATN27" s="63"/>
      <c r="ATO27" s="63"/>
      <c r="ATP27" s="63"/>
      <c r="ATQ27" s="63"/>
      <c r="ATR27" s="63"/>
      <c r="ATS27" s="63"/>
      <c r="ATT27" s="63"/>
      <c r="ATU27" s="63"/>
      <c r="ATV27" s="63"/>
      <c r="ATW27" s="63"/>
      <c r="ATX27" s="63"/>
      <c r="ATY27" s="63"/>
      <c r="ATZ27" s="63"/>
      <c r="AUA27" s="63"/>
      <c r="AUB27" s="63"/>
      <c r="AUC27" s="63"/>
      <c r="AUD27" s="63"/>
      <c r="AUE27" s="63"/>
      <c r="AUF27" s="63"/>
      <c r="AUG27" s="63"/>
      <c r="AUH27" s="63"/>
      <c r="AUI27" s="63"/>
      <c r="AUJ27" s="63"/>
      <c r="AUK27" s="63"/>
      <c r="AUL27" s="63"/>
      <c r="AUM27" s="63"/>
      <c r="AUN27" s="63"/>
      <c r="AUO27" s="63"/>
      <c r="AUP27" s="63"/>
      <c r="AUQ27" s="63"/>
      <c r="AUR27" s="63"/>
      <c r="AUS27" s="63"/>
      <c r="AUT27" s="63"/>
      <c r="AUU27" s="63"/>
      <c r="AUV27" s="63"/>
      <c r="AUW27" s="63"/>
      <c r="AUX27" s="63"/>
      <c r="AUY27" s="63"/>
      <c r="AUZ27" s="63"/>
      <c r="AVA27" s="63"/>
      <c r="AVB27" s="63"/>
      <c r="AVC27" s="63"/>
      <c r="AVD27" s="63"/>
      <c r="AVE27" s="63"/>
      <c r="AVF27" s="63"/>
      <c r="AVG27" s="63"/>
      <c r="AVH27" s="63"/>
      <c r="AVI27" s="63"/>
      <c r="AVJ27" s="63"/>
      <c r="AVK27" s="63"/>
      <c r="AVL27" s="63"/>
      <c r="AVM27" s="63"/>
      <c r="AVN27" s="63"/>
      <c r="AVO27" s="63"/>
      <c r="AVP27" s="63"/>
      <c r="AVQ27" s="63"/>
      <c r="AVR27" s="63"/>
      <c r="AVS27" s="63"/>
      <c r="AVT27" s="63"/>
      <c r="AVU27" s="63"/>
      <c r="AVV27" s="63"/>
      <c r="AVW27" s="63"/>
      <c r="AVX27" s="63"/>
      <c r="AVY27" s="63"/>
      <c r="AVZ27" s="63"/>
      <c r="AWA27" s="63"/>
      <c r="AWB27" s="63"/>
      <c r="AWC27" s="63"/>
      <c r="AWD27" s="63"/>
      <c r="AWE27" s="63"/>
      <c r="AWF27" s="63"/>
      <c r="AWG27" s="63"/>
      <c r="AWH27" s="63"/>
      <c r="AWI27" s="63"/>
      <c r="AWJ27" s="63"/>
      <c r="AWK27" s="63"/>
      <c r="AWL27" s="63"/>
      <c r="AWM27" s="63"/>
      <c r="AWN27" s="63"/>
      <c r="AWO27" s="63"/>
      <c r="AWP27" s="63"/>
      <c r="AWQ27" s="63"/>
      <c r="AWR27" s="63"/>
      <c r="AWS27" s="63"/>
      <c r="AWT27" s="63"/>
      <c r="AWU27" s="63"/>
      <c r="AWV27" s="63"/>
      <c r="AWW27" s="63"/>
      <c r="AWX27" s="63"/>
      <c r="AWY27" s="63"/>
      <c r="AWZ27" s="63"/>
      <c r="AXA27" s="63"/>
      <c r="AXB27" s="63"/>
      <c r="AXC27" s="63"/>
      <c r="AXD27" s="63"/>
      <c r="AXE27" s="63"/>
      <c r="AXF27" s="63"/>
      <c r="AXG27" s="63"/>
      <c r="AXH27" s="63"/>
      <c r="AXI27" s="63"/>
      <c r="AXJ27" s="63"/>
      <c r="AXK27" s="63"/>
      <c r="AXL27" s="63"/>
      <c r="AXM27" s="63"/>
      <c r="AXN27" s="63"/>
      <c r="AXO27" s="63"/>
      <c r="AXP27" s="63"/>
      <c r="AXQ27" s="63"/>
      <c r="AXR27" s="63"/>
      <c r="AXS27" s="63"/>
      <c r="AXT27" s="63"/>
      <c r="AXU27" s="63"/>
      <c r="AXV27" s="63"/>
      <c r="AXW27" s="63"/>
      <c r="AXX27" s="63"/>
      <c r="AXY27" s="63"/>
      <c r="AXZ27" s="63"/>
      <c r="AYA27" s="63"/>
      <c r="AYB27" s="63"/>
      <c r="AYC27" s="63"/>
      <c r="AYD27" s="63"/>
      <c r="AYE27" s="63"/>
      <c r="AYF27" s="63"/>
      <c r="AYG27" s="63"/>
      <c r="AYH27" s="63"/>
      <c r="AYI27" s="63"/>
      <c r="AYJ27" s="63"/>
      <c r="AYK27" s="63"/>
      <c r="AYL27" s="63"/>
      <c r="AYM27" s="63"/>
      <c r="AYN27" s="63"/>
      <c r="AYO27" s="63"/>
      <c r="AYP27" s="63"/>
      <c r="AYQ27" s="63"/>
      <c r="AYR27" s="63"/>
      <c r="AYS27" s="63"/>
      <c r="AYT27" s="63"/>
      <c r="AYU27" s="63"/>
      <c r="AYV27" s="63"/>
      <c r="AYW27" s="63"/>
      <c r="AYX27" s="63"/>
      <c r="AYY27" s="63"/>
      <c r="AYZ27" s="63"/>
      <c r="AZA27" s="63"/>
      <c r="AZB27" s="63"/>
      <c r="AZC27" s="63"/>
      <c r="AZD27" s="63"/>
      <c r="AZE27" s="63"/>
      <c r="AZF27" s="63"/>
      <c r="AZG27" s="63"/>
      <c r="AZH27" s="63"/>
      <c r="AZI27" s="63"/>
      <c r="AZJ27" s="63"/>
      <c r="AZK27" s="63"/>
      <c r="AZL27" s="63"/>
      <c r="AZM27" s="63"/>
      <c r="AZN27" s="63"/>
      <c r="AZO27" s="63"/>
      <c r="AZP27" s="63"/>
      <c r="AZQ27" s="63"/>
      <c r="AZR27" s="63"/>
      <c r="AZS27" s="63"/>
      <c r="AZT27" s="63"/>
      <c r="AZU27" s="63"/>
      <c r="AZV27" s="63"/>
      <c r="AZW27" s="63"/>
      <c r="AZX27" s="63"/>
      <c r="AZY27" s="63"/>
      <c r="AZZ27" s="63"/>
      <c r="BAA27" s="63"/>
      <c r="BAB27" s="63"/>
      <c r="BAC27" s="63"/>
      <c r="BAD27" s="63"/>
      <c r="BAE27" s="63"/>
      <c r="BAF27" s="63"/>
      <c r="BAG27" s="63"/>
      <c r="BAH27" s="63"/>
      <c r="BAI27" s="63"/>
      <c r="BAJ27" s="63"/>
      <c r="BAK27" s="63"/>
      <c r="BAL27" s="63"/>
      <c r="BAM27" s="63"/>
      <c r="BAN27" s="63"/>
      <c r="BAO27" s="63"/>
      <c r="BAP27" s="63"/>
      <c r="BAQ27" s="63"/>
      <c r="BAR27" s="63"/>
      <c r="BAS27" s="63"/>
      <c r="BAT27" s="63"/>
      <c r="BAU27" s="63"/>
      <c r="BAV27" s="63"/>
      <c r="BAW27" s="63"/>
      <c r="BAX27" s="63"/>
      <c r="BAY27" s="63"/>
      <c r="BAZ27" s="63"/>
      <c r="BBA27" s="63"/>
      <c r="BBB27" s="63"/>
      <c r="BBC27" s="63"/>
      <c r="BBD27" s="63"/>
      <c r="BBE27" s="63"/>
      <c r="BBF27" s="63"/>
      <c r="BBG27" s="63"/>
      <c r="BBH27" s="63"/>
      <c r="BBI27" s="63"/>
      <c r="BBJ27" s="63"/>
      <c r="BBK27" s="63"/>
      <c r="BBL27" s="63"/>
      <c r="BBM27" s="63"/>
      <c r="BBN27" s="63"/>
      <c r="BBO27" s="63"/>
      <c r="BBP27" s="63"/>
      <c r="BBQ27" s="63"/>
      <c r="BBR27" s="63"/>
      <c r="BBS27" s="63"/>
      <c r="BBT27" s="63"/>
      <c r="BBU27" s="63"/>
      <c r="BBV27" s="63"/>
      <c r="BBW27" s="63"/>
      <c r="BBX27" s="63"/>
      <c r="BBY27" s="63"/>
      <c r="BBZ27" s="63"/>
      <c r="BCA27" s="63"/>
      <c r="BCB27" s="63"/>
      <c r="BCC27" s="63"/>
      <c r="BCD27" s="63"/>
      <c r="BCE27" s="63"/>
      <c r="BCF27" s="63"/>
      <c r="BCG27" s="63"/>
      <c r="BCH27" s="63"/>
      <c r="BCI27" s="63"/>
      <c r="BCJ27" s="63"/>
      <c r="BCK27" s="63"/>
      <c r="BCL27" s="63"/>
      <c r="BCM27" s="63"/>
      <c r="BCN27" s="63"/>
      <c r="BCO27" s="63"/>
      <c r="BCP27" s="63"/>
      <c r="BCQ27" s="63"/>
      <c r="BCR27" s="63"/>
      <c r="BCS27" s="63"/>
      <c r="BCT27" s="63"/>
      <c r="BCU27" s="63"/>
      <c r="BCV27" s="63"/>
      <c r="BCW27" s="63"/>
      <c r="BCX27" s="63"/>
      <c r="BCY27" s="63"/>
      <c r="BCZ27" s="63"/>
      <c r="BDA27" s="63"/>
      <c r="BDB27" s="63"/>
      <c r="BDC27" s="63"/>
      <c r="BDD27" s="63"/>
      <c r="BDE27" s="63"/>
      <c r="BDF27" s="63"/>
      <c r="BDG27" s="63"/>
      <c r="BDH27" s="63"/>
      <c r="BDI27" s="63"/>
      <c r="BDJ27" s="63"/>
      <c r="BDK27" s="63"/>
      <c r="BDL27" s="63"/>
      <c r="BDM27" s="63"/>
      <c r="BDN27" s="63"/>
      <c r="BDO27" s="63"/>
      <c r="BDP27" s="63"/>
      <c r="BDQ27" s="63"/>
      <c r="BDR27" s="63"/>
      <c r="BDS27" s="63"/>
      <c r="BDT27" s="63"/>
      <c r="BDU27" s="63"/>
      <c r="BDV27" s="63"/>
      <c r="BDW27" s="63"/>
      <c r="BDX27" s="63"/>
      <c r="BDY27" s="63"/>
      <c r="BDZ27" s="63"/>
      <c r="BEA27" s="63"/>
      <c r="BEB27" s="63"/>
      <c r="BEC27" s="63"/>
      <c r="BED27" s="63"/>
      <c r="BEE27" s="63"/>
      <c r="BEF27" s="63"/>
      <c r="BEG27" s="63"/>
      <c r="BEH27" s="63"/>
      <c r="BEI27" s="63"/>
      <c r="BEJ27" s="63"/>
      <c r="BEK27" s="63"/>
      <c r="BEL27" s="63"/>
      <c r="BEM27" s="63"/>
      <c r="BEN27" s="63"/>
      <c r="BEO27" s="63"/>
      <c r="BEP27" s="63"/>
      <c r="BEQ27" s="63"/>
      <c r="BER27" s="63"/>
      <c r="BES27" s="63"/>
      <c r="BET27" s="63"/>
      <c r="BEU27" s="63"/>
      <c r="BEV27" s="63"/>
      <c r="BEW27" s="63"/>
      <c r="BEX27" s="63"/>
      <c r="BEY27" s="63"/>
      <c r="BEZ27" s="63"/>
      <c r="BFA27" s="63"/>
      <c r="BFB27" s="63"/>
      <c r="BFC27" s="63"/>
      <c r="BFD27" s="63"/>
      <c r="BFE27" s="63"/>
      <c r="BFF27" s="63"/>
      <c r="BFG27" s="63"/>
      <c r="BFH27" s="63"/>
      <c r="BFI27" s="63"/>
      <c r="BFJ27" s="63"/>
      <c r="BFK27" s="63"/>
      <c r="BFL27" s="63"/>
      <c r="BFM27" s="63"/>
      <c r="BFN27" s="63"/>
      <c r="BFO27" s="63"/>
      <c r="BFP27" s="63"/>
      <c r="BFQ27" s="63"/>
      <c r="BFR27" s="63"/>
      <c r="BFS27" s="63"/>
      <c r="BFT27" s="63"/>
      <c r="BFU27" s="63"/>
      <c r="BFV27" s="63"/>
      <c r="BFW27" s="63"/>
      <c r="BFX27" s="63"/>
      <c r="BFY27" s="63"/>
      <c r="BFZ27" s="63"/>
      <c r="BGA27" s="63"/>
      <c r="BGB27" s="63"/>
      <c r="BGC27" s="63"/>
      <c r="BGD27" s="63"/>
      <c r="BGE27" s="63"/>
      <c r="BGF27" s="63"/>
      <c r="BGG27" s="63"/>
      <c r="BGH27" s="63"/>
      <c r="BGI27" s="63"/>
      <c r="BGJ27" s="63"/>
      <c r="BGK27" s="63"/>
      <c r="BGL27" s="63"/>
      <c r="BGM27" s="63"/>
      <c r="BGN27" s="63"/>
      <c r="BGO27" s="63"/>
      <c r="BGP27" s="63"/>
      <c r="BGQ27" s="63"/>
      <c r="BGR27" s="63"/>
      <c r="BGS27" s="63"/>
      <c r="BGT27" s="63"/>
      <c r="BGU27" s="63"/>
      <c r="BGV27" s="63"/>
      <c r="BGW27" s="63"/>
      <c r="BGX27" s="63"/>
      <c r="BGY27" s="63"/>
      <c r="BGZ27" s="63"/>
      <c r="BHA27" s="63"/>
      <c r="BHB27" s="63"/>
      <c r="BHC27" s="63"/>
      <c r="BHD27" s="63"/>
      <c r="BHE27" s="63"/>
      <c r="BHF27" s="63"/>
      <c r="BHG27" s="63"/>
      <c r="BHH27" s="63"/>
      <c r="BHI27" s="63"/>
      <c r="BHJ27" s="63"/>
      <c r="BHK27" s="63"/>
      <c r="BHL27" s="63"/>
      <c r="BHM27" s="63"/>
      <c r="BHN27" s="63"/>
      <c r="BHO27" s="63"/>
      <c r="BHP27" s="63"/>
      <c r="BHQ27" s="63"/>
      <c r="BHR27" s="63"/>
      <c r="BHS27" s="63"/>
      <c r="BHT27" s="63"/>
      <c r="BHU27" s="63"/>
      <c r="BHV27" s="63"/>
      <c r="BHW27" s="63"/>
      <c r="BHX27" s="63"/>
      <c r="BHY27" s="63"/>
      <c r="BHZ27" s="63"/>
      <c r="BIA27" s="63"/>
      <c r="BIB27" s="63"/>
      <c r="BIC27" s="63"/>
      <c r="BID27" s="63"/>
      <c r="BIE27" s="63"/>
      <c r="BIF27" s="63"/>
      <c r="BIG27" s="63"/>
      <c r="BIH27" s="63"/>
      <c r="BII27" s="63"/>
      <c r="BIJ27" s="63"/>
      <c r="BIK27" s="63"/>
      <c r="BIL27" s="63"/>
      <c r="BIM27" s="63"/>
      <c r="BIN27" s="63"/>
      <c r="BIO27" s="63"/>
      <c r="BIP27" s="63"/>
      <c r="BIQ27" s="63"/>
      <c r="BIR27" s="63"/>
      <c r="BIS27" s="63"/>
      <c r="BIT27" s="63"/>
      <c r="BIU27" s="63"/>
      <c r="BIV27" s="63"/>
      <c r="BIW27" s="63"/>
      <c r="BIX27" s="63"/>
      <c r="BIY27" s="63"/>
      <c r="BIZ27" s="63"/>
      <c r="BJA27" s="63"/>
      <c r="BJB27" s="63"/>
      <c r="BJC27" s="63"/>
      <c r="BJD27" s="63"/>
      <c r="BJE27" s="63"/>
      <c r="BJF27" s="63"/>
      <c r="BJG27" s="63"/>
      <c r="BJH27" s="63"/>
      <c r="BJI27" s="63"/>
      <c r="BJJ27" s="63"/>
      <c r="BJK27" s="63"/>
      <c r="BJL27" s="63"/>
      <c r="BJM27" s="63"/>
      <c r="BJN27" s="63"/>
      <c r="BJO27" s="63"/>
      <c r="BJP27" s="63"/>
      <c r="BJQ27" s="63"/>
      <c r="BJR27" s="63"/>
      <c r="BJS27" s="63"/>
      <c r="BJT27" s="63"/>
      <c r="BJU27" s="63"/>
      <c r="BJV27" s="63"/>
      <c r="BJW27" s="63"/>
      <c r="BJX27" s="63"/>
      <c r="BJY27" s="63"/>
      <c r="BJZ27" s="63"/>
      <c r="BKA27" s="63"/>
      <c r="BKB27" s="63"/>
      <c r="BKC27" s="63"/>
      <c r="BKD27" s="63"/>
      <c r="BKE27" s="63"/>
      <c r="BKF27" s="63"/>
      <c r="BKG27" s="63"/>
      <c r="BKH27" s="63"/>
      <c r="BKI27" s="63"/>
      <c r="BKJ27" s="63"/>
      <c r="BKK27" s="63"/>
      <c r="BKL27" s="63"/>
      <c r="BKM27" s="63"/>
      <c r="BKN27" s="63"/>
      <c r="BKO27" s="63"/>
      <c r="BKP27" s="63"/>
      <c r="BKQ27" s="63"/>
      <c r="BKR27" s="63"/>
      <c r="BKS27" s="63"/>
      <c r="BKT27" s="63"/>
      <c r="BKU27" s="63"/>
      <c r="BKV27" s="63"/>
      <c r="BKW27" s="63"/>
      <c r="BKX27" s="63"/>
      <c r="BKY27" s="63"/>
      <c r="BKZ27" s="63"/>
      <c r="BLA27" s="63"/>
      <c r="BLB27" s="63"/>
      <c r="BLC27" s="63"/>
      <c r="BLD27" s="63"/>
      <c r="BLE27" s="63"/>
      <c r="BLF27" s="63"/>
      <c r="BLG27" s="63"/>
      <c r="BLH27" s="63"/>
      <c r="BLI27" s="63"/>
      <c r="BLJ27" s="63"/>
      <c r="BLK27" s="63"/>
      <c r="BLL27" s="63"/>
      <c r="BLM27" s="63"/>
    </row>
    <row r="28" spans="1:1677" s="1" customFormat="1" ht="15" hidden="1" customHeight="1" x14ac:dyDescent="0.25">
      <c r="A28" s="270" t="s">
        <v>45</v>
      </c>
      <c r="B28" s="271" t="s">
        <v>71</v>
      </c>
      <c r="C28" s="272" t="s">
        <v>1733</v>
      </c>
      <c r="D28" s="273" t="s">
        <v>1734</v>
      </c>
      <c r="E28" s="273" t="s">
        <v>1772</v>
      </c>
      <c r="F28" s="272" t="s">
        <v>1736</v>
      </c>
      <c r="G28" s="274">
        <v>25</v>
      </c>
      <c r="H28" s="275">
        <v>1.2</v>
      </c>
      <c r="I28" s="276">
        <v>44771</v>
      </c>
      <c r="J28" s="276">
        <v>44774</v>
      </c>
      <c r="K28" s="276">
        <v>44775</v>
      </c>
      <c r="L28" s="277" t="s">
        <v>1732</v>
      </c>
      <c r="M28" s="278">
        <v>44782</v>
      </c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  <c r="JI28" s="63"/>
      <c r="JJ28" s="63"/>
      <c r="JK28" s="63"/>
      <c r="JL28" s="63"/>
      <c r="JM28" s="63"/>
      <c r="JN28" s="63"/>
      <c r="JO28" s="63"/>
      <c r="JP28" s="63"/>
      <c r="JQ28" s="63"/>
      <c r="JR28" s="63"/>
      <c r="JS28" s="63"/>
      <c r="JT28" s="63"/>
      <c r="JU28" s="63"/>
      <c r="JV28" s="63"/>
      <c r="JW28" s="63"/>
      <c r="JX28" s="63"/>
      <c r="JY28" s="63"/>
      <c r="JZ28" s="63"/>
      <c r="KA28" s="63"/>
      <c r="KB28" s="63"/>
      <c r="KC28" s="63"/>
      <c r="KD28" s="63"/>
      <c r="KE28" s="63"/>
      <c r="KF28" s="63"/>
      <c r="KG28" s="63"/>
      <c r="KH28" s="63"/>
      <c r="KI28" s="63"/>
      <c r="KJ28" s="63"/>
      <c r="KK28" s="63"/>
      <c r="KL28" s="63"/>
      <c r="KM28" s="63"/>
      <c r="KN28" s="63"/>
      <c r="KO28" s="63"/>
      <c r="KP28" s="63"/>
      <c r="KQ28" s="63"/>
      <c r="KR28" s="63"/>
      <c r="KS28" s="63"/>
      <c r="KT28" s="63"/>
      <c r="KU28" s="63"/>
      <c r="KV28" s="63"/>
      <c r="KW28" s="63"/>
      <c r="KX28" s="63"/>
      <c r="KY28" s="63"/>
      <c r="KZ28" s="63"/>
      <c r="LA28" s="63"/>
      <c r="LB28" s="63"/>
      <c r="LC28" s="63"/>
      <c r="LD28" s="63"/>
      <c r="LE28" s="63"/>
      <c r="LF28" s="63"/>
      <c r="LG28" s="63"/>
      <c r="LH28" s="63"/>
      <c r="LI28" s="63"/>
      <c r="LJ28" s="63"/>
      <c r="LK28" s="63"/>
      <c r="LL28" s="63"/>
      <c r="LM28" s="63"/>
      <c r="LN28" s="63"/>
      <c r="LO28" s="63"/>
      <c r="LP28" s="63"/>
      <c r="LQ28" s="63"/>
      <c r="LR28" s="63"/>
      <c r="LS28" s="63"/>
      <c r="LT28" s="63"/>
      <c r="LU28" s="63"/>
      <c r="LV28" s="63"/>
      <c r="LW28" s="63"/>
      <c r="LX28" s="63"/>
      <c r="LY28" s="63"/>
      <c r="LZ28" s="63"/>
      <c r="MA28" s="63"/>
      <c r="MB28" s="63"/>
      <c r="MC28" s="63"/>
      <c r="MD28" s="63"/>
      <c r="ME28" s="63"/>
      <c r="MF28" s="63"/>
      <c r="MG28" s="63"/>
      <c r="MH28" s="63"/>
      <c r="MI28" s="63"/>
      <c r="MJ28" s="63"/>
      <c r="MK28" s="63"/>
      <c r="ML28" s="63"/>
      <c r="MM28" s="63"/>
      <c r="MN28" s="63"/>
      <c r="MO28" s="63"/>
      <c r="MP28" s="63"/>
      <c r="MQ28" s="63"/>
      <c r="MR28" s="63"/>
      <c r="MS28" s="63"/>
      <c r="MT28" s="63"/>
      <c r="MU28" s="63"/>
      <c r="MV28" s="63"/>
      <c r="MW28" s="63"/>
      <c r="MX28" s="63"/>
      <c r="MY28" s="63"/>
      <c r="MZ28" s="63"/>
      <c r="NA28" s="63"/>
      <c r="NB28" s="63"/>
      <c r="NC28" s="63"/>
      <c r="ND28" s="63"/>
      <c r="NE28" s="63"/>
      <c r="NF28" s="63"/>
      <c r="NG28" s="63"/>
      <c r="NH28" s="63"/>
      <c r="NI28" s="63"/>
      <c r="NJ28" s="63"/>
      <c r="NK28" s="63"/>
      <c r="NL28" s="63"/>
      <c r="NM28" s="63"/>
      <c r="NN28" s="63"/>
      <c r="NO28" s="63"/>
      <c r="NP28" s="63"/>
      <c r="NQ28" s="63"/>
      <c r="NR28" s="63"/>
      <c r="NS28" s="63"/>
      <c r="NT28" s="63"/>
      <c r="NU28" s="63"/>
      <c r="NV28" s="63"/>
      <c r="NW28" s="63"/>
      <c r="NX28" s="63"/>
      <c r="NY28" s="63"/>
      <c r="NZ28" s="63"/>
      <c r="OA28" s="63"/>
      <c r="OB28" s="63"/>
      <c r="OC28" s="63"/>
      <c r="OD28" s="63"/>
      <c r="OE28" s="63"/>
      <c r="OF28" s="63"/>
      <c r="OG28" s="63"/>
      <c r="OH28" s="63"/>
      <c r="OI28" s="63"/>
      <c r="OJ28" s="63"/>
      <c r="OK28" s="63"/>
      <c r="OL28" s="63"/>
      <c r="OM28" s="63"/>
      <c r="ON28" s="63"/>
      <c r="OO28" s="63"/>
      <c r="OP28" s="63"/>
      <c r="OQ28" s="63"/>
      <c r="OR28" s="63"/>
      <c r="OS28" s="63"/>
      <c r="OT28" s="63"/>
      <c r="OU28" s="63"/>
      <c r="OV28" s="63"/>
      <c r="OW28" s="63"/>
      <c r="OX28" s="63"/>
      <c r="OY28" s="63"/>
      <c r="OZ28" s="63"/>
      <c r="PA28" s="63"/>
      <c r="PB28" s="63"/>
      <c r="PC28" s="63"/>
      <c r="PD28" s="63"/>
      <c r="PE28" s="63"/>
      <c r="PF28" s="63"/>
      <c r="PG28" s="63"/>
      <c r="PH28" s="63"/>
      <c r="PI28" s="63"/>
      <c r="PJ28" s="63"/>
      <c r="PK28" s="63"/>
      <c r="PL28" s="63"/>
      <c r="PM28" s="63"/>
      <c r="PN28" s="63"/>
      <c r="PO28" s="63"/>
      <c r="PP28" s="63"/>
      <c r="PQ28" s="63"/>
      <c r="PR28" s="63"/>
      <c r="PS28" s="63"/>
      <c r="PT28" s="63"/>
      <c r="PU28" s="63"/>
      <c r="PV28" s="63"/>
      <c r="PW28" s="63"/>
      <c r="PX28" s="63"/>
      <c r="PY28" s="63"/>
      <c r="PZ28" s="63"/>
      <c r="QA28" s="63"/>
      <c r="QB28" s="63"/>
      <c r="QC28" s="63"/>
      <c r="QD28" s="63"/>
      <c r="QE28" s="63"/>
      <c r="QF28" s="63"/>
      <c r="QG28" s="63"/>
      <c r="QH28" s="63"/>
      <c r="QI28" s="63"/>
      <c r="QJ28" s="63"/>
      <c r="QK28" s="63"/>
      <c r="QL28" s="63"/>
      <c r="QM28" s="63"/>
      <c r="QN28" s="63"/>
      <c r="QO28" s="63"/>
      <c r="QP28" s="63"/>
      <c r="QQ28" s="63"/>
      <c r="QR28" s="63"/>
      <c r="QS28" s="63"/>
      <c r="QT28" s="63"/>
      <c r="QU28" s="63"/>
      <c r="QV28" s="63"/>
      <c r="QW28" s="63"/>
      <c r="QX28" s="63"/>
      <c r="QY28" s="63"/>
      <c r="QZ28" s="63"/>
      <c r="RA28" s="63"/>
      <c r="RB28" s="63"/>
      <c r="RC28" s="63"/>
      <c r="RD28" s="63"/>
      <c r="RE28" s="63"/>
      <c r="RF28" s="63"/>
      <c r="RG28" s="63"/>
      <c r="RH28" s="63"/>
      <c r="RI28" s="63"/>
      <c r="RJ28" s="63"/>
      <c r="RK28" s="63"/>
      <c r="RL28" s="63"/>
      <c r="RM28" s="63"/>
      <c r="RN28" s="63"/>
      <c r="RO28" s="63"/>
      <c r="RP28" s="63"/>
      <c r="RQ28" s="63"/>
      <c r="RR28" s="63"/>
      <c r="RS28" s="63"/>
      <c r="RT28" s="63"/>
      <c r="RU28" s="63"/>
      <c r="RV28" s="63"/>
      <c r="RW28" s="63"/>
      <c r="RX28" s="63"/>
      <c r="RY28" s="63"/>
      <c r="RZ28" s="63"/>
      <c r="SA28" s="63"/>
      <c r="SB28" s="63"/>
      <c r="SC28" s="63"/>
      <c r="SD28" s="63"/>
      <c r="SE28" s="63"/>
      <c r="SF28" s="63"/>
      <c r="SG28" s="63"/>
      <c r="SH28" s="63"/>
      <c r="SI28" s="63"/>
      <c r="SJ28" s="63"/>
      <c r="SK28" s="63"/>
      <c r="SL28" s="63"/>
      <c r="SM28" s="63"/>
      <c r="SN28" s="63"/>
      <c r="SO28" s="63"/>
      <c r="SP28" s="63"/>
      <c r="SQ28" s="63"/>
      <c r="SR28" s="63"/>
      <c r="SS28" s="63"/>
      <c r="ST28" s="63"/>
      <c r="SU28" s="63"/>
      <c r="SV28" s="63"/>
      <c r="SW28" s="63"/>
      <c r="SX28" s="63"/>
      <c r="SY28" s="63"/>
      <c r="SZ28" s="63"/>
      <c r="TA28" s="63"/>
      <c r="TB28" s="63"/>
      <c r="TC28" s="63"/>
      <c r="TD28" s="63"/>
      <c r="TE28" s="63"/>
      <c r="TF28" s="63"/>
      <c r="TG28" s="63"/>
      <c r="TH28" s="63"/>
      <c r="TI28" s="63"/>
      <c r="TJ28" s="63"/>
      <c r="TK28" s="63"/>
      <c r="TL28" s="63"/>
      <c r="TM28" s="63"/>
      <c r="TN28" s="63"/>
      <c r="TO28" s="63"/>
      <c r="TP28" s="63"/>
      <c r="TQ28" s="63"/>
      <c r="TR28" s="63"/>
      <c r="TS28" s="63"/>
      <c r="TT28" s="63"/>
      <c r="TU28" s="63"/>
      <c r="TV28" s="63"/>
      <c r="TW28" s="63"/>
      <c r="TX28" s="63"/>
      <c r="TY28" s="63"/>
      <c r="TZ28" s="63"/>
      <c r="UA28" s="63"/>
      <c r="UB28" s="63"/>
      <c r="UC28" s="63"/>
      <c r="UD28" s="63"/>
      <c r="UE28" s="63"/>
      <c r="UF28" s="63"/>
      <c r="UG28" s="63"/>
      <c r="UH28" s="63"/>
      <c r="UI28" s="63"/>
      <c r="UJ28" s="63"/>
      <c r="UK28" s="63"/>
      <c r="UL28" s="63"/>
      <c r="UM28" s="63"/>
      <c r="UN28" s="63"/>
      <c r="UO28" s="63"/>
      <c r="UP28" s="63"/>
      <c r="UQ28" s="63"/>
      <c r="UR28" s="63"/>
      <c r="US28" s="63"/>
      <c r="UT28" s="63"/>
      <c r="UU28" s="63"/>
      <c r="UV28" s="63"/>
      <c r="UW28" s="63"/>
      <c r="UX28" s="63"/>
      <c r="UY28" s="63"/>
      <c r="UZ28" s="63"/>
      <c r="VA28" s="63"/>
      <c r="VB28" s="63"/>
      <c r="VC28" s="63"/>
      <c r="VD28" s="63"/>
      <c r="VE28" s="63"/>
      <c r="VF28" s="63"/>
      <c r="VG28" s="63"/>
      <c r="VH28" s="63"/>
      <c r="VI28" s="63"/>
      <c r="VJ28" s="63"/>
      <c r="VK28" s="63"/>
      <c r="VL28" s="63"/>
      <c r="VM28" s="63"/>
      <c r="VN28" s="63"/>
      <c r="VO28" s="63"/>
      <c r="VP28" s="63"/>
      <c r="VQ28" s="63"/>
      <c r="VR28" s="63"/>
      <c r="VS28" s="63"/>
      <c r="VT28" s="63"/>
      <c r="VU28" s="63"/>
      <c r="VV28" s="63"/>
      <c r="VW28" s="63"/>
      <c r="VX28" s="63"/>
      <c r="VY28" s="63"/>
      <c r="VZ28" s="63"/>
      <c r="WA28" s="63"/>
      <c r="WB28" s="63"/>
      <c r="WC28" s="63"/>
      <c r="WD28" s="63"/>
      <c r="WE28" s="63"/>
      <c r="WF28" s="63"/>
      <c r="WG28" s="63"/>
      <c r="WH28" s="63"/>
      <c r="WI28" s="63"/>
      <c r="WJ28" s="63"/>
      <c r="WK28" s="63"/>
      <c r="WL28" s="63"/>
      <c r="WM28" s="63"/>
      <c r="WN28" s="63"/>
      <c r="WO28" s="63"/>
      <c r="WP28" s="63"/>
      <c r="WQ28" s="63"/>
      <c r="WR28" s="63"/>
      <c r="WS28" s="63"/>
      <c r="WT28" s="63"/>
      <c r="WU28" s="63"/>
      <c r="WV28" s="63"/>
      <c r="WW28" s="63"/>
      <c r="WX28" s="63"/>
      <c r="WY28" s="63"/>
      <c r="WZ28" s="63"/>
      <c r="XA28" s="63"/>
      <c r="XB28" s="63"/>
      <c r="XC28" s="63"/>
      <c r="XD28" s="63"/>
      <c r="XE28" s="63"/>
      <c r="XF28" s="63"/>
      <c r="XG28" s="63"/>
      <c r="XH28" s="63"/>
      <c r="XI28" s="63"/>
      <c r="XJ28" s="63"/>
      <c r="XK28" s="63"/>
      <c r="XL28" s="63"/>
      <c r="XM28" s="63"/>
      <c r="XN28" s="63"/>
      <c r="XO28" s="63"/>
      <c r="XP28" s="63"/>
      <c r="XQ28" s="63"/>
      <c r="XR28" s="63"/>
      <c r="XS28" s="63"/>
      <c r="XT28" s="63"/>
      <c r="XU28" s="63"/>
      <c r="XV28" s="63"/>
      <c r="XW28" s="63"/>
      <c r="XX28" s="63"/>
      <c r="XY28" s="63"/>
      <c r="XZ28" s="63"/>
      <c r="YA28" s="63"/>
      <c r="YB28" s="63"/>
      <c r="YC28" s="63"/>
      <c r="YD28" s="63"/>
      <c r="YE28" s="63"/>
      <c r="YF28" s="63"/>
      <c r="YG28" s="63"/>
      <c r="YH28" s="63"/>
      <c r="YI28" s="63"/>
      <c r="YJ28" s="63"/>
      <c r="YK28" s="63"/>
      <c r="YL28" s="63"/>
      <c r="YM28" s="63"/>
      <c r="YN28" s="63"/>
      <c r="YO28" s="63"/>
      <c r="YP28" s="63"/>
      <c r="YQ28" s="63"/>
      <c r="YR28" s="63"/>
      <c r="YS28" s="63"/>
      <c r="YT28" s="63"/>
      <c r="YU28" s="63"/>
      <c r="YV28" s="63"/>
      <c r="YW28" s="63"/>
      <c r="YX28" s="63"/>
      <c r="YY28" s="63"/>
      <c r="YZ28" s="63"/>
      <c r="ZA28" s="63"/>
      <c r="ZB28" s="63"/>
      <c r="ZC28" s="63"/>
      <c r="ZD28" s="63"/>
      <c r="ZE28" s="63"/>
      <c r="ZF28" s="63"/>
      <c r="ZG28" s="63"/>
      <c r="ZH28" s="63"/>
      <c r="ZI28" s="63"/>
      <c r="ZJ28" s="63"/>
      <c r="ZK28" s="63"/>
      <c r="ZL28" s="63"/>
      <c r="ZM28" s="63"/>
      <c r="ZN28" s="63"/>
      <c r="ZO28" s="63"/>
      <c r="ZP28" s="63"/>
      <c r="ZQ28" s="63"/>
      <c r="ZR28" s="63"/>
      <c r="ZS28" s="63"/>
      <c r="ZT28" s="63"/>
      <c r="ZU28" s="63"/>
      <c r="ZV28" s="63"/>
      <c r="ZW28" s="63"/>
      <c r="ZX28" s="63"/>
      <c r="ZY28" s="63"/>
      <c r="ZZ28" s="63"/>
      <c r="AAA28" s="63"/>
      <c r="AAB28" s="63"/>
      <c r="AAC28" s="63"/>
      <c r="AAD28" s="63"/>
      <c r="AAE28" s="63"/>
      <c r="AAF28" s="63"/>
      <c r="AAG28" s="63"/>
      <c r="AAH28" s="63"/>
      <c r="AAI28" s="63"/>
      <c r="AAJ28" s="63"/>
      <c r="AAK28" s="63"/>
      <c r="AAL28" s="63"/>
      <c r="AAM28" s="63"/>
      <c r="AAN28" s="63"/>
      <c r="AAO28" s="63"/>
      <c r="AAP28" s="63"/>
      <c r="AAQ28" s="63"/>
      <c r="AAR28" s="63"/>
      <c r="AAS28" s="63"/>
      <c r="AAT28" s="63"/>
      <c r="AAU28" s="63"/>
      <c r="AAV28" s="63"/>
      <c r="AAW28" s="63"/>
      <c r="AAX28" s="63"/>
      <c r="AAY28" s="63"/>
      <c r="AAZ28" s="63"/>
      <c r="ABA28" s="63"/>
      <c r="ABB28" s="63"/>
      <c r="ABC28" s="63"/>
      <c r="ABD28" s="63"/>
      <c r="ABE28" s="63"/>
      <c r="ABF28" s="63"/>
      <c r="ABG28" s="63"/>
      <c r="ABH28" s="63"/>
      <c r="ABI28" s="63"/>
      <c r="ABJ28" s="63"/>
      <c r="ABK28" s="63"/>
      <c r="ABL28" s="63"/>
      <c r="ABM28" s="63"/>
      <c r="ABN28" s="63"/>
      <c r="ABO28" s="63"/>
      <c r="ABP28" s="63"/>
      <c r="ABQ28" s="63"/>
      <c r="ABR28" s="63"/>
      <c r="ABS28" s="63"/>
      <c r="ABT28" s="63"/>
      <c r="ABU28" s="63"/>
      <c r="ABV28" s="63"/>
      <c r="ABW28" s="63"/>
      <c r="ABX28" s="63"/>
      <c r="ABY28" s="63"/>
      <c r="ABZ28" s="63"/>
      <c r="ACA28" s="63"/>
      <c r="ACB28" s="63"/>
      <c r="ACC28" s="63"/>
      <c r="ACD28" s="63"/>
      <c r="ACE28" s="63"/>
      <c r="ACF28" s="63"/>
      <c r="ACG28" s="63"/>
      <c r="ACH28" s="63"/>
      <c r="ACI28" s="63"/>
      <c r="ACJ28" s="63"/>
      <c r="ACK28" s="63"/>
      <c r="ACL28" s="63"/>
      <c r="ACM28" s="63"/>
      <c r="ACN28" s="63"/>
      <c r="ACO28" s="63"/>
      <c r="ACP28" s="63"/>
      <c r="ACQ28" s="63"/>
      <c r="ACR28" s="63"/>
      <c r="ACS28" s="63"/>
      <c r="ACT28" s="63"/>
      <c r="ACU28" s="63"/>
      <c r="ACV28" s="63"/>
      <c r="ACW28" s="63"/>
      <c r="ACX28" s="63"/>
      <c r="ACY28" s="63"/>
      <c r="ACZ28" s="63"/>
      <c r="ADA28" s="63"/>
      <c r="ADB28" s="63"/>
      <c r="ADC28" s="63"/>
      <c r="ADD28" s="63"/>
      <c r="ADE28" s="63"/>
      <c r="ADF28" s="63"/>
      <c r="ADG28" s="63"/>
      <c r="ADH28" s="63"/>
      <c r="ADI28" s="63"/>
      <c r="ADJ28" s="63"/>
      <c r="ADK28" s="63"/>
      <c r="ADL28" s="63"/>
      <c r="ADM28" s="63"/>
      <c r="ADN28" s="63"/>
      <c r="ADO28" s="63"/>
      <c r="ADP28" s="63"/>
      <c r="ADQ28" s="63"/>
      <c r="ADR28" s="63"/>
      <c r="ADS28" s="63"/>
      <c r="ADT28" s="63"/>
      <c r="ADU28" s="63"/>
      <c r="ADV28" s="63"/>
      <c r="ADW28" s="63"/>
      <c r="ADX28" s="63"/>
      <c r="ADY28" s="63"/>
      <c r="ADZ28" s="63"/>
      <c r="AEA28" s="63"/>
      <c r="AEB28" s="63"/>
      <c r="AEC28" s="63"/>
      <c r="AED28" s="63"/>
      <c r="AEE28" s="63"/>
      <c r="AEF28" s="63"/>
      <c r="AEG28" s="63"/>
      <c r="AEH28" s="63"/>
      <c r="AEI28" s="63"/>
      <c r="AEJ28" s="63"/>
      <c r="AEK28" s="63"/>
      <c r="AEL28" s="63"/>
      <c r="AEM28" s="63"/>
      <c r="AEN28" s="63"/>
      <c r="AEO28" s="63"/>
      <c r="AEP28" s="63"/>
      <c r="AEQ28" s="63"/>
      <c r="AER28" s="63"/>
      <c r="AES28" s="63"/>
      <c r="AET28" s="63"/>
      <c r="AEU28" s="63"/>
      <c r="AEV28" s="63"/>
      <c r="AEW28" s="63"/>
      <c r="AEX28" s="63"/>
      <c r="AEY28" s="63"/>
      <c r="AEZ28" s="63"/>
      <c r="AFA28" s="63"/>
      <c r="AFB28" s="63"/>
      <c r="AFC28" s="63"/>
      <c r="AFD28" s="63"/>
      <c r="AFE28" s="63"/>
      <c r="AFF28" s="63"/>
      <c r="AFG28" s="63"/>
      <c r="AFH28" s="63"/>
      <c r="AFI28" s="63"/>
      <c r="AFJ28" s="63"/>
      <c r="AFK28" s="63"/>
      <c r="AFL28" s="63"/>
      <c r="AFM28" s="63"/>
      <c r="AFN28" s="63"/>
      <c r="AFO28" s="63"/>
      <c r="AFP28" s="63"/>
      <c r="AFQ28" s="63"/>
      <c r="AFR28" s="63"/>
      <c r="AFS28" s="63"/>
      <c r="AFT28" s="63"/>
      <c r="AFU28" s="63"/>
      <c r="AFV28" s="63"/>
      <c r="AFW28" s="63"/>
      <c r="AFX28" s="63"/>
      <c r="AFY28" s="63"/>
      <c r="AFZ28" s="63"/>
      <c r="AGA28" s="63"/>
      <c r="AGB28" s="63"/>
      <c r="AGC28" s="63"/>
      <c r="AGD28" s="63"/>
      <c r="AGE28" s="63"/>
      <c r="AGF28" s="63"/>
      <c r="AGG28" s="63"/>
      <c r="AGH28" s="63"/>
      <c r="AGI28" s="63"/>
      <c r="AGJ28" s="63"/>
      <c r="AGK28" s="63"/>
      <c r="AGL28" s="63"/>
      <c r="AGM28" s="63"/>
      <c r="AGN28" s="63"/>
      <c r="AGO28" s="63"/>
      <c r="AGP28" s="63"/>
      <c r="AGQ28" s="63"/>
      <c r="AGR28" s="63"/>
      <c r="AGS28" s="63"/>
      <c r="AGT28" s="63"/>
      <c r="AGU28" s="63"/>
      <c r="AGV28" s="63"/>
      <c r="AGW28" s="63"/>
      <c r="AGX28" s="63"/>
      <c r="AGY28" s="63"/>
      <c r="AGZ28" s="63"/>
      <c r="AHA28" s="63"/>
      <c r="AHB28" s="63"/>
      <c r="AHC28" s="63"/>
      <c r="AHD28" s="63"/>
      <c r="AHE28" s="63"/>
      <c r="AHF28" s="63"/>
      <c r="AHG28" s="63"/>
      <c r="AHH28" s="63"/>
      <c r="AHI28" s="63"/>
      <c r="AHJ28" s="63"/>
      <c r="AHK28" s="63"/>
      <c r="AHL28" s="63"/>
      <c r="AHM28" s="63"/>
      <c r="AHN28" s="63"/>
      <c r="AHO28" s="63"/>
      <c r="AHP28" s="63"/>
      <c r="AHQ28" s="63"/>
      <c r="AHR28" s="63"/>
      <c r="AHS28" s="63"/>
      <c r="AHT28" s="63"/>
      <c r="AHU28" s="63"/>
      <c r="AHV28" s="63"/>
      <c r="AHW28" s="63"/>
      <c r="AHX28" s="63"/>
      <c r="AHY28" s="63"/>
      <c r="AHZ28" s="63"/>
      <c r="AIA28" s="63"/>
      <c r="AIB28" s="63"/>
      <c r="AIC28" s="63"/>
      <c r="AID28" s="63"/>
      <c r="AIE28" s="63"/>
      <c r="AIF28" s="63"/>
      <c r="AIG28" s="63"/>
      <c r="AIH28" s="63"/>
      <c r="AII28" s="63"/>
      <c r="AIJ28" s="63"/>
      <c r="AIK28" s="63"/>
      <c r="AIL28" s="63"/>
      <c r="AIM28" s="63"/>
      <c r="AIN28" s="63"/>
      <c r="AIO28" s="63"/>
      <c r="AIP28" s="63"/>
      <c r="AIQ28" s="63"/>
      <c r="AIR28" s="63"/>
      <c r="AIS28" s="63"/>
      <c r="AIT28" s="63"/>
      <c r="AIU28" s="63"/>
      <c r="AIV28" s="63"/>
      <c r="AIW28" s="63"/>
      <c r="AIX28" s="63"/>
      <c r="AIY28" s="63"/>
      <c r="AIZ28" s="63"/>
      <c r="AJA28" s="63"/>
      <c r="AJB28" s="63"/>
      <c r="AJC28" s="63"/>
      <c r="AJD28" s="63"/>
      <c r="AJE28" s="63"/>
      <c r="AJF28" s="63"/>
      <c r="AJG28" s="63"/>
      <c r="AJH28" s="63"/>
      <c r="AJI28" s="63"/>
      <c r="AJJ28" s="63"/>
      <c r="AJK28" s="63"/>
      <c r="AJL28" s="63"/>
      <c r="AJM28" s="63"/>
      <c r="AJN28" s="63"/>
      <c r="AJO28" s="63"/>
      <c r="AJP28" s="63"/>
      <c r="AJQ28" s="63"/>
      <c r="AJR28" s="63"/>
      <c r="AJS28" s="63"/>
      <c r="AJT28" s="63"/>
      <c r="AJU28" s="63"/>
      <c r="AJV28" s="63"/>
      <c r="AJW28" s="63"/>
      <c r="AJX28" s="63"/>
      <c r="AJY28" s="63"/>
      <c r="AJZ28" s="63"/>
      <c r="AKA28" s="63"/>
      <c r="AKB28" s="63"/>
      <c r="AKC28" s="63"/>
      <c r="AKD28" s="63"/>
      <c r="AKE28" s="63"/>
      <c r="AKF28" s="63"/>
      <c r="AKG28" s="63"/>
      <c r="AKH28" s="63"/>
      <c r="AKI28" s="63"/>
      <c r="AKJ28" s="63"/>
      <c r="AKK28" s="63"/>
      <c r="AKL28" s="63"/>
      <c r="AKM28" s="63"/>
      <c r="AKN28" s="63"/>
      <c r="AKO28" s="63"/>
      <c r="AKP28" s="63"/>
      <c r="AKQ28" s="63"/>
      <c r="AKR28" s="63"/>
      <c r="AKS28" s="63"/>
      <c r="AKT28" s="63"/>
      <c r="AKU28" s="63"/>
      <c r="AKV28" s="63"/>
      <c r="AKW28" s="63"/>
      <c r="AKX28" s="63"/>
      <c r="AKY28" s="63"/>
      <c r="AKZ28" s="63"/>
      <c r="ALA28" s="63"/>
      <c r="ALB28" s="63"/>
      <c r="ALC28" s="63"/>
      <c r="ALD28" s="63"/>
      <c r="ALE28" s="63"/>
      <c r="ALF28" s="63"/>
      <c r="ALG28" s="63"/>
      <c r="ALH28" s="63"/>
      <c r="ALI28" s="63"/>
      <c r="ALJ28" s="63"/>
      <c r="ALK28" s="63"/>
      <c r="ALL28" s="63"/>
      <c r="ALM28" s="63"/>
      <c r="ALN28" s="63"/>
      <c r="ALO28" s="63"/>
      <c r="ALP28" s="63"/>
      <c r="ALQ28" s="63"/>
      <c r="ALR28" s="63"/>
      <c r="ALS28" s="63"/>
      <c r="ALT28" s="63"/>
      <c r="ALU28" s="63"/>
      <c r="ALV28" s="63"/>
      <c r="ALW28" s="63"/>
      <c r="ALX28" s="63"/>
      <c r="ALY28" s="63"/>
      <c r="ALZ28" s="63"/>
      <c r="AMA28" s="63"/>
      <c r="AMB28" s="63"/>
      <c r="AMC28" s="63"/>
      <c r="AMD28" s="63"/>
      <c r="AME28" s="63"/>
      <c r="AMF28" s="63"/>
      <c r="AMG28" s="63"/>
      <c r="AMH28" s="63"/>
      <c r="AMI28" s="63"/>
      <c r="AMJ28" s="63"/>
      <c r="AMK28" s="63"/>
      <c r="AML28" s="63"/>
      <c r="AMM28" s="63"/>
      <c r="AMN28" s="63"/>
      <c r="AMO28" s="63"/>
      <c r="AMP28" s="63"/>
      <c r="AMQ28" s="63"/>
      <c r="AMR28" s="63"/>
      <c r="AMS28" s="63"/>
      <c r="AMT28" s="63"/>
      <c r="AMU28" s="63"/>
      <c r="AMV28" s="63"/>
      <c r="AMW28" s="63"/>
      <c r="AMX28" s="63"/>
      <c r="AMY28" s="63"/>
      <c r="AMZ28" s="63"/>
      <c r="ANA28" s="63"/>
      <c r="ANB28" s="63"/>
      <c r="ANC28" s="63"/>
      <c r="AND28" s="63"/>
      <c r="ANE28" s="63"/>
      <c r="ANF28" s="63"/>
      <c r="ANG28" s="63"/>
      <c r="ANH28" s="63"/>
      <c r="ANI28" s="63"/>
      <c r="ANJ28" s="63"/>
      <c r="ANK28" s="63"/>
      <c r="ANL28" s="63"/>
      <c r="ANM28" s="63"/>
      <c r="ANN28" s="63"/>
      <c r="ANO28" s="63"/>
      <c r="ANP28" s="63"/>
      <c r="ANQ28" s="63"/>
      <c r="ANR28" s="63"/>
      <c r="ANS28" s="63"/>
      <c r="ANT28" s="63"/>
      <c r="ANU28" s="63"/>
      <c r="ANV28" s="63"/>
      <c r="ANW28" s="63"/>
      <c r="ANX28" s="63"/>
      <c r="ANY28" s="63"/>
      <c r="ANZ28" s="63"/>
      <c r="AOA28" s="63"/>
      <c r="AOB28" s="63"/>
      <c r="AOC28" s="63"/>
      <c r="AOD28" s="63"/>
      <c r="AOE28" s="63"/>
      <c r="AOF28" s="63"/>
      <c r="AOG28" s="63"/>
      <c r="AOH28" s="63"/>
      <c r="AOI28" s="63"/>
      <c r="AOJ28" s="63"/>
      <c r="AOK28" s="63"/>
      <c r="AOL28" s="63"/>
      <c r="AOM28" s="63"/>
      <c r="AON28" s="63"/>
      <c r="AOO28" s="63"/>
      <c r="AOP28" s="63"/>
      <c r="AOQ28" s="63"/>
      <c r="AOR28" s="63"/>
      <c r="AOS28" s="63"/>
      <c r="AOT28" s="63"/>
      <c r="AOU28" s="63"/>
      <c r="AOV28" s="63"/>
      <c r="AOW28" s="63"/>
      <c r="AOX28" s="63"/>
      <c r="AOY28" s="63"/>
      <c r="AOZ28" s="63"/>
      <c r="APA28" s="63"/>
      <c r="APB28" s="63"/>
      <c r="APC28" s="63"/>
      <c r="APD28" s="63"/>
      <c r="APE28" s="63"/>
      <c r="APF28" s="63"/>
      <c r="APG28" s="63"/>
      <c r="APH28" s="63"/>
      <c r="API28" s="63"/>
      <c r="APJ28" s="63"/>
      <c r="APK28" s="63"/>
      <c r="APL28" s="63"/>
      <c r="APM28" s="63"/>
      <c r="APN28" s="63"/>
      <c r="APO28" s="63"/>
      <c r="APP28" s="63"/>
      <c r="APQ28" s="63"/>
      <c r="APR28" s="63"/>
      <c r="APS28" s="63"/>
      <c r="APT28" s="63"/>
      <c r="APU28" s="63"/>
      <c r="APV28" s="63"/>
      <c r="APW28" s="63"/>
      <c r="APX28" s="63"/>
      <c r="APY28" s="63"/>
      <c r="APZ28" s="63"/>
      <c r="AQA28" s="63"/>
      <c r="AQB28" s="63"/>
      <c r="AQC28" s="63"/>
      <c r="AQD28" s="63"/>
      <c r="AQE28" s="63"/>
      <c r="AQF28" s="63"/>
      <c r="AQG28" s="63"/>
      <c r="AQH28" s="63"/>
      <c r="AQI28" s="63"/>
      <c r="AQJ28" s="63"/>
      <c r="AQK28" s="63"/>
      <c r="AQL28" s="63"/>
      <c r="AQM28" s="63"/>
      <c r="AQN28" s="63"/>
      <c r="AQO28" s="63"/>
      <c r="AQP28" s="63"/>
      <c r="AQQ28" s="63"/>
      <c r="AQR28" s="63"/>
      <c r="AQS28" s="63"/>
      <c r="AQT28" s="63"/>
      <c r="AQU28" s="63"/>
      <c r="AQV28" s="63"/>
      <c r="AQW28" s="63"/>
      <c r="AQX28" s="63"/>
      <c r="AQY28" s="63"/>
      <c r="AQZ28" s="63"/>
      <c r="ARA28" s="63"/>
      <c r="ARB28" s="63"/>
      <c r="ARC28" s="63"/>
      <c r="ARD28" s="63"/>
      <c r="ARE28" s="63"/>
      <c r="ARF28" s="63"/>
      <c r="ARG28" s="63"/>
      <c r="ARH28" s="63"/>
      <c r="ARI28" s="63"/>
      <c r="ARJ28" s="63"/>
      <c r="ARK28" s="63"/>
      <c r="ARL28" s="63"/>
      <c r="ARM28" s="63"/>
      <c r="ARN28" s="63"/>
      <c r="ARO28" s="63"/>
      <c r="ARP28" s="63"/>
      <c r="ARQ28" s="63"/>
      <c r="ARR28" s="63"/>
      <c r="ARS28" s="63"/>
      <c r="ART28" s="63"/>
      <c r="ARU28" s="63"/>
      <c r="ARV28" s="63"/>
      <c r="ARW28" s="63"/>
      <c r="ARX28" s="63"/>
      <c r="ARY28" s="63"/>
      <c r="ARZ28" s="63"/>
      <c r="ASA28" s="63"/>
      <c r="ASB28" s="63"/>
      <c r="ASC28" s="63"/>
      <c r="ASD28" s="63"/>
      <c r="ASE28" s="63"/>
      <c r="ASF28" s="63"/>
      <c r="ASG28" s="63"/>
      <c r="ASH28" s="63"/>
      <c r="ASI28" s="63"/>
      <c r="ASJ28" s="63"/>
      <c r="ASK28" s="63"/>
      <c r="ASL28" s="63"/>
      <c r="ASM28" s="63"/>
      <c r="ASN28" s="63"/>
      <c r="ASO28" s="63"/>
      <c r="ASP28" s="63"/>
      <c r="ASQ28" s="63"/>
      <c r="ASR28" s="63"/>
      <c r="ASS28" s="63"/>
      <c r="AST28" s="63"/>
      <c r="ASU28" s="63"/>
      <c r="ASV28" s="63"/>
      <c r="ASW28" s="63"/>
      <c r="ASX28" s="63"/>
      <c r="ASY28" s="63"/>
      <c r="ASZ28" s="63"/>
      <c r="ATA28" s="63"/>
      <c r="ATB28" s="63"/>
      <c r="ATC28" s="63"/>
      <c r="ATD28" s="63"/>
      <c r="ATE28" s="63"/>
      <c r="ATF28" s="63"/>
      <c r="ATG28" s="63"/>
      <c r="ATH28" s="63"/>
      <c r="ATI28" s="63"/>
      <c r="ATJ28" s="63"/>
      <c r="ATK28" s="63"/>
      <c r="ATL28" s="63"/>
      <c r="ATM28" s="63"/>
      <c r="ATN28" s="63"/>
      <c r="ATO28" s="63"/>
      <c r="ATP28" s="63"/>
      <c r="ATQ28" s="63"/>
      <c r="ATR28" s="63"/>
      <c r="ATS28" s="63"/>
      <c r="ATT28" s="63"/>
      <c r="ATU28" s="63"/>
      <c r="ATV28" s="63"/>
      <c r="ATW28" s="63"/>
      <c r="ATX28" s="63"/>
      <c r="ATY28" s="63"/>
      <c r="ATZ28" s="63"/>
      <c r="AUA28" s="63"/>
      <c r="AUB28" s="63"/>
      <c r="AUC28" s="63"/>
      <c r="AUD28" s="63"/>
      <c r="AUE28" s="63"/>
      <c r="AUF28" s="63"/>
      <c r="AUG28" s="63"/>
      <c r="AUH28" s="63"/>
      <c r="AUI28" s="63"/>
      <c r="AUJ28" s="63"/>
      <c r="AUK28" s="63"/>
      <c r="AUL28" s="63"/>
      <c r="AUM28" s="63"/>
      <c r="AUN28" s="63"/>
      <c r="AUO28" s="63"/>
      <c r="AUP28" s="63"/>
      <c r="AUQ28" s="63"/>
      <c r="AUR28" s="63"/>
      <c r="AUS28" s="63"/>
      <c r="AUT28" s="63"/>
      <c r="AUU28" s="63"/>
      <c r="AUV28" s="63"/>
      <c r="AUW28" s="63"/>
      <c r="AUX28" s="63"/>
      <c r="AUY28" s="63"/>
      <c r="AUZ28" s="63"/>
      <c r="AVA28" s="63"/>
      <c r="AVB28" s="63"/>
      <c r="AVC28" s="63"/>
      <c r="AVD28" s="63"/>
      <c r="AVE28" s="63"/>
      <c r="AVF28" s="63"/>
      <c r="AVG28" s="63"/>
      <c r="AVH28" s="63"/>
      <c r="AVI28" s="63"/>
      <c r="AVJ28" s="63"/>
      <c r="AVK28" s="63"/>
      <c r="AVL28" s="63"/>
      <c r="AVM28" s="63"/>
      <c r="AVN28" s="63"/>
      <c r="AVO28" s="63"/>
      <c r="AVP28" s="63"/>
      <c r="AVQ28" s="63"/>
      <c r="AVR28" s="63"/>
      <c r="AVS28" s="63"/>
      <c r="AVT28" s="63"/>
      <c r="AVU28" s="63"/>
      <c r="AVV28" s="63"/>
      <c r="AVW28" s="63"/>
      <c r="AVX28" s="63"/>
      <c r="AVY28" s="63"/>
      <c r="AVZ28" s="63"/>
      <c r="AWA28" s="63"/>
      <c r="AWB28" s="63"/>
      <c r="AWC28" s="63"/>
      <c r="AWD28" s="63"/>
      <c r="AWE28" s="63"/>
      <c r="AWF28" s="63"/>
      <c r="AWG28" s="63"/>
      <c r="AWH28" s="63"/>
      <c r="AWI28" s="63"/>
      <c r="AWJ28" s="63"/>
      <c r="AWK28" s="63"/>
      <c r="AWL28" s="63"/>
      <c r="AWM28" s="63"/>
      <c r="AWN28" s="63"/>
      <c r="AWO28" s="63"/>
      <c r="AWP28" s="63"/>
      <c r="AWQ28" s="63"/>
      <c r="AWR28" s="63"/>
      <c r="AWS28" s="63"/>
      <c r="AWT28" s="63"/>
      <c r="AWU28" s="63"/>
      <c r="AWV28" s="63"/>
      <c r="AWW28" s="63"/>
      <c r="AWX28" s="63"/>
      <c r="AWY28" s="63"/>
      <c r="AWZ28" s="63"/>
      <c r="AXA28" s="63"/>
      <c r="AXB28" s="63"/>
      <c r="AXC28" s="63"/>
      <c r="AXD28" s="63"/>
      <c r="AXE28" s="63"/>
      <c r="AXF28" s="63"/>
      <c r="AXG28" s="63"/>
      <c r="AXH28" s="63"/>
      <c r="AXI28" s="63"/>
      <c r="AXJ28" s="63"/>
      <c r="AXK28" s="63"/>
      <c r="AXL28" s="63"/>
      <c r="AXM28" s="63"/>
      <c r="AXN28" s="63"/>
      <c r="AXO28" s="63"/>
      <c r="AXP28" s="63"/>
      <c r="AXQ28" s="63"/>
      <c r="AXR28" s="63"/>
      <c r="AXS28" s="63"/>
      <c r="AXT28" s="63"/>
      <c r="AXU28" s="63"/>
      <c r="AXV28" s="63"/>
      <c r="AXW28" s="63"/>
      <c r="AXX28" s="63"/>
      <c r="AXY28" s="63"/>
      <c r="AXZ28" s="63"/>
      <c r="AYA28" s="63"/>
      <c r="AYB28" s="63"/>
      <c r="AYC28" s="63"/>
      <c r="AYD28" s="63"/>
      <c r="AYE28" s="63"/>
      <c r="AYF28" s="63"/>
      <c r="AYG28" s="63"/>
      <c r="AYH28" s="63"/>
      <c r="AYI28" s="63"/>
      <c r="AYJ28" s="63"/>
      <c r="AYK28" s="63"/>
      <c r="AYL28" s="63"/>
      <c r="AYM28" s="63"/>
      <c r="AYN28" s="63"/>
      <c r="AYO28" s="63"/>
      <c r="AYP28" s="63"/>
      <c r="AYQ28" s="63"/>
      <c r="AYR28" s="63"/>
      <c r="AYS28" s="63"/>
      <c r="AYT28" s="63"/>
      <c r="AYU28" s="63"/>
      <c r="AYV28" s="63"/>
      <c r="AYW28" s="63"/>
      <c r="AYX28" s="63"/>
      <c r="AYY28" s="63"/>
      <c r="AYZ28" s="63"/>
      <c r="AZA28" s="63"/>
      <c r="AZB28" s="63"/>
      <c r="AZC28" s="63"/>
      <c r="AZD28" s="63"/>
      <c r="AZE28" s="63"/>
      <c r="AZF28" s="63"/>
      <c r="AZG28" s="63"/>
      <c r="AZH28" s="63"/>
      <c r="AZI28" s="63"/>
      <c r="AZJ28" s="63"/>
      <c r="AZK28" s="63"/>
      <c r="AZL28" s="63"/>
      <c r="AZM28" s="63"/>
      <c r="AZN28" s="63"/>
      <c r="AZO28" s="63"/>
      <c r="AZP28" s="63"/>
      <c r="AZQ28" s="63"/>
      <c r="AZR28" s="63"/>
      <c r="AZS28" s="63"/>
      <c r="AZT28" s="63"/>
      <c r="AZU28" s="63"/>
      <c r="AZV28" s="63"/>
      <c r="AZW28" s="63"/>
      <c r="AZX28" s="63"/>
      <c r="AZY28" s="63"/>
      <c r="AZZ28" s="63"/>
      <c r="BAA28" s="63"/>
      <c r="BAB28" s="63"/>
      <c r="BAC28" s="63"/>
      <c r="BAD28" s="63"/>
      <c r="BAE28" s="63"/>
      <c r="BAF28" s="63"/>
      <c r="BAG28" s="63"/>
      <c r="BAH28" s="63"/>
      <c r="BAI28" s="63"/>
      <c r="BAJ28" s="63"/>
      <c r="BAK28" s="63"/>
      <c r="BAL28" s="63"/>
      <c r="BAM28" s="63"/>
      <c r="BAN28" s="63"/>
      <c r="BAO28" s="63"/>
      <c r="BAP28" s="63"/>
      <c r="BAQ28" s="63"/>
      <c r="BAR28" s="63"/>
      <c r="BAS28" s="63"/>
      <c r="BAT28" s="63"/>
      <c r="BAU28" s="63"/>
      <c r="BAV28" s="63"/>
      <c r="BAW28" s="63"/>
      <c r="BAX28" s="63"/>
      <c r="BAY28" s="63"/>
      <c r="BAZ28" s="63"/>
      <c r="BBA28" s="63"/>
      <c r="BBB28" s="63"/>
      <c r="BBC28" s="63"/>
      <c r="BBD28" s="63"/>
      <c r="BBE28" s="63"/>
      <c r="BBF28" s="63"/>
      <c r="BBG28" s="63"/>
      <c r="BBH28" s="63"/>
      <c r="BBI28" s="63"/>
      <c r="BBJ28" s="63"/>
      <c r="BBK28" s="63"/>
      <c r="BBL28" s="63"/>
      <c r="BBM28" s="63"/>
      <c r="BBN28" s="63"/>
      <c r="BBO28" s="63"/>
      <c r="BBP28" s="63"/>
      <c r="BBQ28" s="63"/>
      <c r="BBR28" s="63"/>
      <c r="BBS28" s="63"/>
      <c r="BBT28" s="63"/>
      <c r="BBU28" s="63"/>
      <c r="BBV28" s="63"/>
      <c r="BBW28" s="63"/>
      <c r="BBX28" s="63"/>
      <c r="BBY28" s="63"/>
      <c r="BBZ28" s="63"/>
      <c r="BCA28" s="63"/>
      <c r="BCB28" s="63"/>
      <c r="BCC28" s="63"/>
      <c r="BCD28" s="63"/>
      <c r="BCE28" s="63"/>
      <c r="BCF28" s="63"/>
      <c r="BCG28" s="63"/>
      <c r="BCH28" s="63"/>
      <c r="BCI28" s="63"/>
      <c r="BCJ28" s="63"/>
      <c r="BCK28" s="63"/>
      <c r="BCL28" s="63"/>
      <c r="BCM28" s="63"/>
      <c r="BCN28" s="63"/>
      <c r="BCO28" s="63"/>
      <c r="BCP28" s="63"/>
      <c r="BCQ28" s="63"/>
      <c r="BCR28" s="63"/>
      <c r="BCS28" s="63"/>
      <c r="BCT28" s="63"/>
      <c r="BCU28" s="63"/>
      <c r="BCV28" s="63"/>
      <c r="BCW28" s="63"/>
      <c r="BCX28" s="63"/>
      <c r="BCY28" s="63"/>
      <c r="BCZ28" s="63"/>
      <c r="BDA28" s="63"/>
      <c r="BDB28" s="63"/>
      <c r="BDC28" s="63"/>
      <c r="BDD28" s="63"/>
      <c r="BDE28" s="63"/>
      <c r="BDF28" s="63"/>
      <c r="BDG28" s="63"/>
      <c r="BDH28" s="63"/>
      <c r="BDI28" s="63"/>
      <c r="BDJ28" s="63"/>
      <c r="BDK28" s="63"/>
      <c r="BDL28" s="63"/>
      <c r="BDM28" s="63"/>
      <c r="BDN28" s="63"/>
      <c r="BDO28" s="63"/>
      <c r="BDP28" s="63"/>
      <c r="BDQ28" s="63"/>
      <c r="BDR28" s="63"/>
      <c r="BDS28" s="63"/>
      <c r="BDT28" s="63"/>
      <c r="BDU28" s="63"/>
      <c r="BDV28" s="63"/>
      <c r="BDW28" s="63"/>
      <c r="BDX28" s="63"/>
      <c r="BDY28" s="63"/>
      <c r="BDZ28" s="63"/>
      <c r="BEA28" s="63"/>
      <c r="BEB28" s="63"/>
      <c r="BEC28" s="63"/>
      <c r="BED28" s="63"/>
      <c r="BEE28" s="63"/>
      <c r="BEF28" s="63"/>
      <c r="BEG28" s="63"/>
      <c r="BEH28" s="63"/>
      <c r="BEI28" s="63"/>
      <c r="BEJ28" s="63"/>
      <c r="BEK28" s="63"/>
      <c r="BEL28" s="63"/>
      <c r="BEM28" s="63"/>
      <c r="BEN28" s="63"/>
      <c r="BEO28" s="63"/>
      <c r="BEP28" s="63"/>
      <c r="BEQ28" s="63"/>
      <c r="BER28" s="63"/>
      <c r="BES28" s="63"/>
      <c r="BET28" s="63"/>
      <c r="BEU28" s="63"/>
      <c r="BEV28" s="63"/>
      <c r="BEW28" s="63"/>
      <c r="BEX28" s="63"/>
      <c r="BEY28" s="63"/>
      <c r="BEZ28" s="63"/>
      <c r="BFA28" s="63"/>
      <c r="BFB28" s="63"/>
      <c r="BFC28" s="63"/>
      <c r="BFD28" s="63"/>
      <c r="BFE28" s="63"/>
      <c r="BFF28" s="63"/>
      <c r="BFG28" s="63"/>
      <c r="BFH28" s="63"/>
      <c r="BFI28" s="63"/>
      <c r="BFJ28" s="63"/>
      <c r="BFK28" s="63"/>
      <c r="BFL28" s="63"/>
      <c r="BFM28" s="63"/>
      <c r="BFN28" s="63"/>
      <c r="BFO28" s="63"/>
      <c r="BFP28" s="63"/>
      <c r="BFQ28" s="63"/>
      <c r="BFR28" s="63"/>
      <c r="BFS28" s="63"/>
      <c r="BFT28" s="63"/>
      <c r="BFU28" s="63"/>
      <c r="BFV28" s="63"/>
      <c r="BFW28" s="63"/>
      <c r="BFX28" s="63"/>
      <c r="BFY28" s="63"/>
      <c r="BFZ28" s="63"/>
      <c r="BGA28" s="63"/>
      <c r="BGB28" s="63"/>
      <c r="BGC28" s="63"/>
      <c r="BGD28" s="63"/>
      <c r="BGE28" s="63"/>
      <c r="BGF28" s="63"/>
      <c r="BGG28" s="63"/>
      <c r="BGH28" s="63"/>
      <c r="BGI28" s="63"/>
      <c r="BGJ28" s="63"/>
      <c r="BGK28" s="63"/>
      <c r="BGL28" s="63"/>
      <c r="BGM28" s="63"/>
      <c r="BGN28" s="63"/>
      <c r="BGO28" s="63"/>
      <c r="BGP28" s="63"/>
      <c r="BGQ28" s="63"/>
      <c r="BGR28" s="63"/>
      <c r="BGS28" s="63"/>
      <c r="BGT28" s="63"/>
      <c r="BGU28" s="63"/>
      <c r="BGV28" s="63"/>
      <c r="BGW28" s="63"/>
      <c r="BGX28" s="63"/>
      <c r="BGY28" s="63"/>
      <c r="BGZ28" s="63"/>
      <c r="BHA28" s="63"/>
      <c r="BHB28" s="63"/>
      <c r="BHC28" s="63"/>
      <c r="BHD28" s="63"/>
      <c r="BHE28" s="63"/>
      <c r="BHF28" s="63"/>
      <c r="BHG28" s="63"/>
      <c r="BHH28" s="63"/>
      <c r="BHI28" s="63"/>
      <c r="BHJ28" s="63"/>
      <c r="BHK28" s="63"/>
      <c r="BHL28" s="63"/>
      <c r="BHM28" s="63"/>
      <c r="BHN28" s="63"/>
      <c r="BHO28" s="63"/>
      <c r="BHP28" s="63"/>
      <c r="BHQ28" s="63"/>
      <c r="BHR28" s="63"/>
      <c r="BHS28" s="63"/>
      <c r="BHT28" s="63"/>
      <c r="BHU28" s="63"/>
      <c r="BHV28" s="63"/>
      <c r="BHW28" s="63"/>
      <c r="BHX28" s="63"/>
      <c r="BHY28" s="63"/>
      <c r="BHZ28" s="63"/>
      <c r="BIA28" s="63"/>
      <c r="BIB28" s="63"/>
      <c r="BIC28" s="63"/>
      <c r="BID28" s="63"/>
      <c r="BIE28" s="63"/>
      <c r="BIF28" s="63"/>
      <c r="BIG28" s="63"/>
      <c r="BIH28" s="63"/>
      <c r="BII28" s="63"/>
      <c r="BIJ28" s="63"/>
      <c r="BIK28" s="63"/>
      <c r="BIL28" s="63"/>
      <c r="BIM28" s="63"/>
      <c r="BIN28" s="63"/>
      <c r="BIO28" s="63"/>
      <c r="BIP28" s="63"/>
      <c r="BIQ28" s="63"/>
      <c r="BIR28" s="63"/>
      <c r="BIS28" s="63"/>
      <c r="BIT28" s="63"/>
      <c r="BIU28" s="63"/>
      <c r="BIV28" s="63"/>
      <c r="BIW28" s="63"/>
      <c r="BIX28" s="63"/>
      <c r="BIY28" s="63"/>
      <c r="BIZ28" s="63"/>
      <c r="BJA28" s="63"/>
      <c r="BJB28" s="63"/>
      <c r="BJC28" s="63"/>
      <c r="BJD28" s="63"/>
      <c r="BJE28" s="63"/>
      <c r="BJF28" s="63"/>
      <c r="BJG28" s="63"/>
      <c r="BJH28" s="63"/>
      <c r="BJI28" s="63"/>
      <c r="BJJ28" s="63"/>
      <c r="BJK28" s="63"/>
      <c r="BJL28" s="63"/>
      <c r="BJM28" s="63"/>
      <c r="BJN28" s="63"/>
      <c r="BJO28" s="63"/>
      <c r="BJP28" s="63"/>
      <c r="BJQ28" s="63"/>
      <c r="BJR28" s="63"/>
      <c r="BJS28" s="63"/>
      <c r="BJT28" s="63"/>
      <c r="BJU28" s="63"/>
      <c r="BJV28" s="63"/>
      <c r="BJW28" s="63"/>
      <c r="BJX28" s="63"/>
      <c r="BJY28" s="63"/>
      <c r="BJZ28" s="63"/>
      <c r="BKA28" s="63"/>
      <c r="BKB28" s="63"/>
      <c r="BKC28" s="63"/>
      <c r="BKD28" s="63"/>
      <c r="BKE28" s="63"/>
      <c r="BKF28" s="63"/>
      <c r="BKG28" s="63"/>
      <c r="BKH28" s="63"/>
      <c r="BKI28" s="63"/>
      <c r="BKJ28" s="63"/>
      <c r="BKK28" s="63"/>
      <c r="BKL28" s="63"/>
      <c r="BKM28" s="63"/>
      <c r="BKN28" s="63"/>
      <c r="BKO28" s="63"/>
      <c r="BKP28" s="63"/>
      <c r="BKQ28" s="63"/>
      <c r="BKR28" s="63"/>
      <c r="BKS28" s="63"/>
      <c r="BKT28" s="63"/>
      <c r="BKU28" s="63"/>
      <c r="BKV28" s="63"/>
      <c r="BKW28" s="63"/>
      <c r="BKX28" s="63"/>
      <c r="BKY28" s="63"/>
      <c r="BKZ28" s="63"/>
      <c r="BLA28" s="63"/>
      <c r="BLB28" s="63"/>
      <c r="BLC28" s="63"/>
      <c r="BLD28" s="63"/>
      <c r="BLE28" s="63"/>
      <c r="BLF28" s="63"/>
      <c r="BLG28" s="63"/>
      <c r="BLH28" s="63"/>
      <c r="BLI28" s="63"/>
      <c r="BLJ28" s="63"/>
      <c r="BLK28" s="63"/>
      <c r="BLL28" s="63"/>
      <c r="BLM28" s="63"/>
    </row>
    <row r="29" spans="1:1677" s="1" customFormat="1" ht="15" hidden="1" customHeight="1" x14ac:dyDescent="0.25">
      <c r="A29" s="270" t="s">
        <v>45</v>
      </c>
      <c r="B29" s="271" t="s">
        <v>72</v>
      </c>
      <c r="C29" s="272" t="s">
        <v>1733</v>
      </c>
      <c r="D29" s="273" t="s">
        <v>1734</v>
      </c>
      <c r="E29" s="273" t="s">
        <v>1773</v>
      </c>
      <c r="F29" s="272" t="s">
        <v>1736</v>
      </c>
      <c r="G29" s="274">
        <v>25</v>
      </c>
      <c r="H29" s="275">
        <v>1.2</v>
      </c>
      <c r="I29" s="276">
        <v>44770</v>
      </c>
      <c r="J29" s="276">
        <v>44771</v>
      </c>
      <c r="K29" s="276">
        <v>44772</v>
      </c>
      <c r="L29" s="277" t="s">
        <v>1732</v>
      </c>
      <c r="M29" s="278">
        <v>44782</v>
      </c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  <c r="JI29" s="63"/>
      <c r="JJ29" s="63"/>
      <c r="JK29" s="63"/>
      <c r="JL29" s="63"/>
      <c r="JM29" s="63"/>
      <c r="JN29" s="63"/>
      <c r="JO29" s="63"/>
      <c r="JP29" s="63"/>
      <c r="JQ29" s="63"/>
      <c r="JR29" s="63"/>
      <c r="JS29" s="63"/>
      <c r="JT29" s="63"/>
      <c r="JU29" s="63"/>
      <c r="JV29" s="63"/>
      <c r="JW29" s="63"/>
      <c r="JX29" s="63"/>
      <c r="JY29" s="63"/>
      <c r="JZ29" s="63"/>
      <c r="KA29" s="63"/>
      <c r="KB29" s="63"/>
      <c r="KC29" s="63"/>
      <c r="KD29" s="63"/>
      <c r="KE29" s="63"/>
      <c r="KF29" s="63"/>
      <c r="KG29" s="63"/>
      <c r="KH29" s="63"/>
      <c r="KI29" s="63"/>
      <c r="KJ29" s="63"/>
      <c r="KK29" s="63"/>
      <c r="KL29" s="63"/>
      <c r="KM29" s="63"/>
      <c r="KN29" s="63"/>
      <c r="KO29" s="63"/>
      <c r="KP29" s="63"/>
      <c r="KQ29" s="63"/>
      <c r="KR29" s="63"/>
      <c r="KS29" s="63"/>
      <c r="KT29" s="63"/>
      <c r="KU29" s="63"/>
      <c r="KV29" s="63"/>
      <c r="KW29" s="63"/>
      <c r="KX29" s="63"/>
      <c r="KY29" s="63"/>
      <c r="KZ29" s="63"/>
      <c r="LA29" s="63"/>
      <c r="LB29" s="63"/>
      <c r="LC29" s="63"/>
      <c r="LD29" s="63"/>
      <c r="LE29" s="63"/>
      <c r="LF29" s="63"/>
      <c r="LG29" s="63"/>
      <c r="LH29" s="63"/>
      <c r="LI29" s="63"/>
      <c r="LJ29" s="63"/>
      <c r="LK29" s="63"/>
      <c r="LL29" s="63"/>
      <c r="LM29" s="63"/>
      <c r="LN29" s="63"/>
      <c r="LO29" s="63"/>
      <c r="LP29" s="63"/>
      <c r="LQ29" s="63"/>
      <c r="LR29" s="63"/>
      <c r="LS29" s="63"/>
      <c r="LT29" s="63"/>
      <c r="LU29" s="63"/>
      <c r="LV29" s="63"/>
      <c r="LW29" s="63"/>
      <c r="LX29" s="63"/>
      <c r="LY29" s="63"/>
      <c r="LZ29" s="63"/>
      <c r="MA29" s="63"/>
      <c r="MB29" s="63"/>
      <c r="MC29" s="63"/>
      <c r="MD29" s="63"/>
      <c r="ME29" s="63"/>
      <c r="MF29" s="63"/>
      <c r="MG29" s="63"/>
      <c r="MH29" s="63"/>
      <c r="MI29" s="63"/>
      <c r="MJ29" s="63"/>
      <c r="MK29" s="63"/>
      <c r="ML29" s="63"/>
      <c r="MM29" s="63"/>
      <c r="MN29" s="63"/>
      <c r="MO29" s="63"/>
      <c r="MP29" s="63"/>
      <c r="MQ29" s="63"/>
      <c r="MR29" s="63"/>
      <c r="MS29" s="63"/>
      <c r="MT29" s="63"/>
      <c r="MU29" s="63"/>
      <c r="MV29" s="63"/>
      <c r="MW29" s="63"/>
      <c r="MX29" s="63"/>
      <c r="MY29" s="63"/>
      <c r="MZ29" s="63"/>
      <c r="NA29" s="63"/>
      <c r="NB29" s="63"/>
      <c r="NC29" s="63"/>
      <c r="ND29" s="63"/>
      <c r="NE29" s="63"/>
      <c r="NF29" s="63"/>
      <c r="NG29" s="63"/>
      <c r="NH29" s="63"/>
      <c r="NI29" s="63"/>
      <c r="NJ29" s="63"/>
      <c r="NK29" s="63"/>
      <c r="NL29" s="63"/>
      <c r="NM29" s="63"/>
      <c r="NN29" s="63"/>
      <c r="NO29" s="63"/>
      <c r="NP29" s="63"/>
      <c r="NQ29" s="63"/>
      <c r="NR29" s="63"/>
      <c r="NS29" s="63"/>
      <c r="NT29" s="63"/>
      <c r="NU29" s="63"/>
      <c r="NV29" s="63"/>
      <c r="NW29" s="63"/>
      <c r="NX29" s="63"/>
      <c r="NY29" s="63"/>
      <c r="NZ29" s="63"/>
      <c r="OA29" s="63"/>
      <c r="OB29" s="63"/>
      <c r="OC29" s="63"/>
      <c r="OD29" s="63"/>
      <c r="OE29" s="63"/>
      <c r="OF29" s="63"/>
      <c r="OG29" s="63"/>
      <c r="OH29" s="63"/>
      <c r="OI29" s="63"/>
      <c r="OJ29" s="63"/>
      <c r="OK29" s="63"/>
      <c r="OL29" s="63"/>
      <c r="OM29" s="63"/>
      <c r="ON29" s="63"/>
      <c r="OO29" s="63"/>
      <c r="OP29" s="63"/>
      <c r="OQ29" s="63"/>
      <c r="OR29" s="63"/>
      <c r="OS29" s="63"/>
      <c r="OT29" s="63"/>
      <c r="OU29" s="63"/>
      <c r="OV29" s="63"/>
      <c r="OW29" s="63"/>
      <c r="OX29" s="63"/>
      <c r="OY29" s="63"/>
      <c r="OZ29" s="63"/>
      <c r="PA29" s="63"/>
      <c r="PB29" s="63"/>
      <c r="PC29" s="63"/>
      <c r="PD29" s="63"/>
      <c r="PE29" s="63"/>
      <c r="PF29" s="63"/>
      <c r="PG29" s="63"/>
      <c r="PH29" s="63"/>
      <c r="PI29" s="63"/>
      <c r="PJ29" s="63"/>
      <c r="PK29" s="63"/>
      <c r="PL29" s="63"/>
      <c r="PM29" s="63"/>
      <c r="PN29" s="63"/>
      <c r="PO29" s="63"/>
      <c r="PP29" s="63"/>
      <c r="PQ29" s="63"/>
      <c r="PR29" s="63"/>
      <c r="PS29" s="63"/>
      <c r="PT29" s="63"/>
      <c r="PU29" s="63"/>
      <c r="PV29" s="63"/>
      <c r="PW29" s="63"/>
      <c r="PX29" s="63"/>
      <c r="PY29" s="63"/>
      <c r="PZ29" s="63"/>
      <c r="QA29" s="63"/>
      <c r="QB29" s="63"/>
      <c r="QC29" s="63"/>
      <c r="QD29" s="63"/>
      <c r="QE29" s="63"/>
      <c r="QF29" s="63"/>
      <c r="QG29" s="63"/>
      <c r="QH29" s="63"/>
      <c r="QI29" s="63"/>
      <c r="QJ29" s="63"/>
      <c r="QK29" s="63"/>
      <c r="QL29" s="63"/>
      <c r="QM29" s="63"/>
      <c r="QN29" s="63"/>
      <c r="QO29" s="63"/>
      <c r="QP29" s="63"/>
      <c r="QQ29" s="63"/>
      <c r="QR29" s="63"/>
      <c r="QS29" s="63"/>
      <c r="QT29" s="63"/>
      <c r="QU29" s="63"/>
      <c r="QV29" s="63"/>
      <c r="QW29" s="63"/>
      <c r="QX29" s="63"/>
      <c r="QY29" s="63"/>
      <c r="QZ29" s="63"/>
      <c r="RA29" s="63"/>
      <c r="RB29" s="63"/>
      <c r="RC29" s="63"/>
      <c r="RD29" s="63"/>
      <c r="RE29" s="63"/>
      <c r="RF29" s="63"/>
      <c r="RG29" s="63"/>
      <c r="RH29" s="63"/>
      <c r="RI29" s="63"/>
      <c r="RJ29" s="63"/>
      <c r="RK29" s="63"/>
      <c r="RL29" s="63"/>
      <c r="RM29" s="63"/>
      <c r="RN29" s="63"/>
      <c r="RO29" s="63"/>
      <c r="RP29" s="63"/>
      <c r="RQ29" s="63"/>
      <c r="RR29" s="63"/>
      <c r="RS29" s="63"/>
      <c r="RT29" s="63"/>
      <c r="RU29" s="63"/>
      <c r="RV29" s="63"/>
      <c r="RW29" s="63"/>
      <c r="RX29" s="63"/>
      <c r="RY29" s="63"/>
      <c r="RZ29" s="63"/>
      <c r="SA29" s="63"/>
      <c r="SB29" s="63"/>
      <c r="SC29" s="63"/>
      <c r="SD29" s="63"/>
      <c r="SE29" s="63"/>
      <c r="SF29" s="63"/>
      <c r="SG29" s="63"/>
      <c r="SH29" s="63"/>
      <c r="SI29" s="63"/>
      <c r="SJ29" s="63"/>
      <c r="SK29" s="63"/>
      <c r="SL29" s="63"/>
      <c r="SM29" s="63"/>
      <c r="SN29" s="63"/>
      <c r="SO29" s="63"/>
      <c r="SP29" s="63"/>
      <c r="SQ29" s="63"/>
      <c r="SR29" s="63"/>
      <c r="SS29" s="63"/>
      <c r="ST29" s="63"/>
      <c r="SU29" s="63"/>
      <c r="SV29" s="63"/>
      <c r="SW29" s="63"/>
      <c r="SX29" s="63"/>
      <c r="SY29" s="63"/>
      <c r="SZ29" s="63"/>
      <c r="TA29" s="63"/>
      <c r="TB29" s="63"/>
      <c r="TC29" s="63"/>
      <c r="TD29" s="63"/>
      <c r="TE29" s="63"/>
      <c r="TF29" s="63"/>
      <c r="TG29" s="63"/>
      <c r="TH29" s="63"/>
      <c r="TI29" s="63"/>
      <c r="TJ29" s="63"/>
      <c r="TK29" s="63"/>
      <c r="TL29" s="63"/>
      <c r="TM29" s="63"/>
      <c r="TN29" s="63"/>
      <c r="TO29" s="63"/>
      <c r="TP29" s="63"/>
      <c r="TQ29" s="63"/>
      <c r="TR29" s="63"/>
      <c r="TS29" s="63"/>
      <c r="TT29" s="63"/>
      <c r="TU29" s="63"/>
      <c r="TV29" s="63"/>
      <c r="TW29" s="63"/>
      <c r="TX29" s="63"/>
      <c r="TY29" s="63"/>
      <c r="TZ29" s="63"/>
      <c r="UA29" s="63"/>
      <c r="UB29" s="63"/>
      <c r="UC29" s="63"/>
      <c r="UD29" s="63"/>
      <c r="UE29" s="63"/>
      <c r="UF29" s="63"/>
      <c r="UG29" s="63"/>
      <c r="UH29" s="63"/>
      <c r="UI29" s="63"/>
      <c r="UJ29" s="63"/>
      <c r="UK29" s="63"/>
      <c r="UL29" s="63"/>
      <c r="UM29" s="63"/>
      <c r="UN29" s="63"/>
      <c r="UO29" s="63"/>
      <c r="UP29" s="63"/>
      <c r="UQ29" s="63"/>
      <c r="UR29" s="63"/>
      <c r="US29" s="63"/>
      <c r="UT29" s="63"/>
      <c r="UU29" s="63"/>
      <c r="UV29" s="63"/>
      <c r="UW29" s="63"/>
      <c r="UX29" s="63"/>
      <c r="UY29" s="63"/>
      <c r="UZ29" s="63"/>
      <c r="VA29" s="63"/>
      <c r="VB29" s="63"/>
      <c r="VC29" s="63"/>
      <c r="VD29" s="63"/>
      <c r="VE29" s="63"/>
      <c r="VF29" s="63"/>
      <c r="VG29" s="63"/>
      <c r="VH29" s="63"/>
      <c r="VI29" s="63"/>
      <c r="VJ29" s="63"/>
      <c r="VK29" s="63"/>
      <c r="VL29" s="63"/>
      <c r="VM29" s="63"/>
      <c r="VN29" s="63"/>
      <c r="VO29" s="63"/>
      <c r="VP29" s="63"/>
      <c r="VQ29" s="63"/>
      <c r="VR29" s="63"/>
      <c r="VS29" s="63"/>
      <c r="VT29" s="63"/>
      <c r="VU29" s="63"/>
      <c r="VV29" s="63"/>
      <c r="VW29" s="63"/>
      <c r="VX29" s="63"/>
      <c r="VY29" s="63"/>
      <c r="VZ29" s="63"/>
      <c r="WA29" s="63"/>
      <c r="WB29" s="63"/>
      <c r="WC29" s="63"/>
      <c r="WD29" s="63"/>
      <c r="WE29" s="63"/>
      <c r="WF29" s="63"/>
      <c r="WG29" s="63"/>
      <c r="WH29" s="63"/>
      <c r="WI29" s="63"/>
      <c r="WJ29" s="63"/>
      <c r="WK29" s="63"/>
      <c r="WL29" s="63"/>
      <c r="WM29" s="63"/>
      <c r="WN29" s="63"/>
      <c r="WO29" s="63"/>
      <c r="WP29" s="63"/>
      <c r="WQ29" s="63"/>
      <c r="WR29" s="63"/>
      <c r="WS29" s="63"/>
      <c r="WT29" s="63"/>
      <c r="WU29" s="63"/>
      <c r="WV29" s="63"/>
      <c r="WW29" s="63"/>
      <c r="WX29" s="63"/>
      <c r="WY29" s="63"/>
      <c r="WZ29" s="63"/>
      <c r="XA29" s="63"/>
      <c r="XB29" s="63"/>
      <c r="XC29" s="63"/>
      <c r="XD29" s="63"/>
      <c r="XE29" s="63"/>
      <c r="XF29" s="63"/>
      <c r="XG29" s="63"/>
      <c r="XH29" s="63"/>
      <c r="XI29" s="63"/>
      <c r="XJ29" s="63"/>
      <c r="XK29" s="63"/>
      <c r="XL29" s="63"/>
      <c r="XM29" s="63"/>
      <c r="XN29" s="63"/>
      <c r="XO29" s="63"/>
      <c r="XP29" s="63"/>
      <c r="XQ29" s="63"/>
      <c r="XR29" s="63"/>
      <c r="XS29" s="63"/>
      <c r="XT29" s="63"/>
      <c r="XU29" s="63"/>
      <c r="XV29" s="63"/>
      <c r="XW29" s="63"/>
      <c r="XX29" s="63"/>
      <c r="XY29" s="63"/>
      <c r="XZ29" s="63"/>
      <c r="YA29" s="63"/>
      <c r="YB29" s="63"/>
      <c r="YC29" s="63"/>
      <c r="YD29" s="63"/>
      <c r="YE29" s="63"/>
      <c r="YF29" s="63"/>
      <c r="YG29" s="63"/>
      <c r="YH29" s="63"/>
      <c r="YI29" s="63"/>
      <c r="YJ29" s="63"/>
      <c r="YK29" s="63"/>
      <c r="YL29" s="63"/>
      <c r="YM29" s="63"/>
      <c r="YN29" s="63"/>
      <c r="YO29" s="63"/>
      <c r="YP29" s="63"/>
      <c r="YQ29" s="63"/>
      <c r="YR29" s="63"/>
      <c r="YS29" s="63"/>
      <c r="YT29" s="63"/>
      <c r="YU29" s="63"/>
      <c r="YV29" s="63"/>
      <c r="YW29" s="63"/>
      <c r="YX29" s="63"/>
      <c r="YY29" s="63"/>
      <c r="YZ29" s="63"/>
      <c r="ZA29" s="63"/>
      <c r="ZB29" s="63"/>
      <c r="ZC29" s="63"/>
      <c r="ZD29" s="63"/>
      <c r="ZE29" s="63"/>
      <c r="ZF29" s="63"/>
      <c r="ZG29" s="63"/>
      <c r="ZH29" s="63"/>
      <c r="ZI29" s="63"/>
      <c r="ZJ29" s="63"/>
      <c r="ZK29" s="63"/>
      <c r="ZL29" s="63"/>
      <c r="ZM29" s="63"/>
      <c r="ZN29" s="63"/>
      <c r="ZO29" s="63"/>
      <c r="ZP29" s="63"/>
      <c r="ZQ29" s="63"/>
      <c r="ZR29" s="63"/>
      <c r="ZS29" s="63"/>
      <c r="ZT29" s="63"/>
      <c r="ZU29" s="63"/>
      <c r="ZV29" s="63"/>
      <c r="ZW29" s="63"/>
      <c r="ZX29" s="63"/>
      <c r="ZY29" s="63"/>
      <c r="ZZ29" s="63"/>
      <c r="AAA29" s="63"/>
      <c r="AAB29" s="63"/>
      <c r="AAC29" s="63"/>
      <c r="AAD29" s="63"/>
      <c r="AAE29" s="63"/>
      <c r="AAF29" s="63"/>
      <c r="AAG29" s="63"/>
      <c r="AAH29" s="63"/>
      <c r="AAI29" s="63"/>
      <c r="AAJ29" s="63"/>
      <c r="AAK29" s="63"/>
      <c r="AAL29" s="63"/>
      <c r="AAM29" s="63"/>
      <c r="AAN29" s="63"/>
      <c r="AAO29" s="63"/>
      <c r="AAP29" s="63"/>
      <c r="AAQ29" s="63"/>
      <c r="AAR29" s="63"/>
      <c r="AAS29" s="63"/>
      <c r="AAT29" s="63"/>
      <c r="AAU29" s="63"/>
      <c r="AAV29" s="63"/>
      <c r="AAW29" s="63"/>
      <c r="AAX29" s="63"/>
      <c r="AAY29" s="63"/>
      <c r="AAZ29" s="63"/>
      <c r="ABA29" s="63"/>
      <c r="ABB29" s="63"/>
      <c r="ABC29" s="63"/>
      <c r="ABD29" s="63"/>
      <c r="ABE29" s="63"/>
      <c r="ABF29" s="63"/>
      <c r="ABG29" s="63"/>
      <c r="ABH29" s="63"/>
      <c r="ABI29" s="63"/>
      <c r="ABJ29" s="63"/>
      <c r="ABK29" s="63"/>
      <c r="ABL29" s="63"/>
      <c r="ABM29" s="63"/>
      <c r="ABN29" s="63"/>
      <c r="ABO29" s="63"/>
      <c r="ABP29" s="63"/>
      <c r="ABQ29" s="63"/>
      <c r="ABR29" s="63"/>
      <c r="ABS29" s="63"/>
      <c r="ABT29" s="63"/>
      <c r="ABU29" s="63"/>
      <c r="ABV29" s="63"/>
      <c r="ABW29" s="63"/>
      <c r="ABX29" s="63"/>
      <c r="ABY29" s="63"/>
      <c r="ABZ29" s="63"/>
      <c r="ACA29" s="63"/>
      <c r="ACB29" s="63"/>
      <c r="ACC29" s="63"/>
      <c r="ACD29" s="63"/>
      <c r="ACE29" s="63"/>
      <c r="ACF29" s="63"/>
      <c r="ACG29" s="63"/>
      <c r="ACH29" s="63"/>
      <c r="ACI29" s="63"/>
      <c r="ACJ29" s="63"/>
      <c r="ACK29" s="63"/>
      <c r="ACL29" s="63"/>
      <c r="ACM29" s="63"/>
      <c r="ACN29" s="63"/>
      <c r="ACO29" s="63"/>
      <c r="ACP29" s="63"/>
      <c r="ACQ29" s="63"/>
      <c r="ACR29" s="63"/>
      <c r="ACS29" s="63"/>
      <c r="ACT29" s="63"/>
      <c r="ACU29" s="63"/>
      <c r="ACV29" s="63"/>
      <c r="ACW29" s="63"/>
      <c r="ACX29" s="63"/>
      <c r="ACY29" s="63"/>
      <c r="ACZ29" s="63"/>
      <c r="ADA29" s="63"/>
      <c r="ADB29" s="63"/>
      <c r="ADC29" s="63"/>
      <c r="ADD29" s="63"/>
      <c r="ADE29" s="63"/>
      <c r="ADF29" s="63"/>
      <c r="ADG29" s="63"/>
      <c r="ADH29" s="63"/>
      <c r="ADI29" s="63"/>
      <c r="ADJ29" s="63"/>
      <c r="ADK29" s="63"/>
      <c r="ADL29" s="63"/>
      <c r="ADM29" s="63"/>
      <c r="ADN29" s="63"/>
      <c r="ADO29" s="63"/>
      <c r="ADP29" s="63"/>
      <c r="ADQ29" s="63"/>
      <c r="ADR29" s="63"/>
      <c r="ADS29" s="63"/>
      <c r="ADT29" s="63"/>
      <c r="ADU29" s="63"/>
      <c r="ADV29" s="63"/>
      <c r="ADW29" s="63"/>
      <c r="ADX29" s="63"/>
      <c r="ADY29" s="63"/>
      <c r="ADZ29" s="63"/>
      <c r="AEA29" s="63"/>
      <c r="AEB29" s="63"/>
      <c r="AEC29" s="63"/>
      <c r="AED29" s="63"/>
      <c r="AEE29" s="63"/>
      <c r="AEF29" s="63"/>
      <c r="AEG29" s="63"/>
      <c r="AEH29" s="63"/>
      <c r="AEI29" s="63"/>
      <c r="AEJ29" s="63"/>
      <c r="AEK29" s="63"/>
      <c r="AEL29" s="63"/>
      <c r="AEM29" s="63"/>
      <c r="AEN29" s="63"/>
      <c r="AEO29" s="63"/>
      <c r="AEP29" s="63"/>
      <c r="AEQ29" s="63"/>
      <c r="AER29" s="63"/>
      <c r="AES29" s="63"/>
      <c r="AET29" s="63"/>
      <c r="AEU29" s="63"/>
      <c r="AEV29" s="63"/>
      <c r="AEW29" s="63"/>
      <c r="AEX29" s="63"/>
      <c r="AEY29" s="63"/>
      <c r="AEZ29" s="63"/>
      <c r="AFA29" s="63"/>
      <c r="AFB29" s="63"/>
      <c r="AFC29" s="63"/>
      <c r="AFD29" s="63"/>
      <c r="AFE29" s="63"/>
      <c r="AFF29" s="63"/>
      <c r="AFG29" s="63"/>
      <c r="AFH29" s="63"/>
      <c r="AFI29" s="63"/>
      <c r="AFJ29" s="63"/>
      <c r="AFK29" s="63"/>
      <c r="AFL29" s="63"/>
      <c r="AFM29" s="63"/>
      <c r="AFN29" s="63"/>
      <c r="AFO29" s="63"/>
      <c r="AFP29" s="63"/>
      <c r="AFQ29" s="63"/>
      <c r="AFR29" s="63"/>
      <c r="AFS29" s="63"/>
      <c r="AFT29" s="63"/>
      <c r="AFU29" s="63"/>
      <c r="AFV29" s="63"/>
      <c r="AFW29" s="63"/>
      <c r="AFX29" s="63"/>
      <c r="AFY29" s="63"/>
      <c r="AFZ29" s="63"/>
      <c r="AGA29" s="63"/>
      <c r="AGB29" s="63"/>
      <c r="AGC29" s="63"/>
      <c r="AGD29" s="63"/>
      <c r="AGE29" s="63"/>
      <c r="AGF29" s="63"/>
      <c r="AGG29" s="63"/>
      <c r="AGH29" s="63"/>
      <c r="AGI29" s="63"/>
      <c r="AGJ29" s="63"/>
      <c r="AGK29" s="63"/>
      <c r="AGL29" s="63"/>
      <c r="AGM29" s="63"/>
      <c r="AGN29" s="63"/>
      <c r="AGO29" s="63"/>
      <c r="AGP29" s="63"/>
      <c r="AGQ29" s="63"/>
      <c r="AGR29" s="63"/>
      <c r="AGS29" s="63"/>
      <c r="AGT29" s="63"/>
      <c r="AGU29" s="63"/>
      <c r="AGV29" s="63"/>
      <c r="AGW29" s="63"/>
      <c r="AGX29" s="63"/>
      <c r="AGY29" s="63"/>
      <c r="AGZ29" s="63"/>
      <c r="AHA29" s="63"/>
      <c r="AHB29" s="63"/>
      <c r="AHC29" s="63"/>
      <c r="AHD29" s="63"/>
      <c r="AHE29" s="63"/>
      <c r="AHF29" s="63"/>
      <c r="AHG29" s="63"/>
      <c r="AHH29" s="63"/>
      <c r="AHI29" s="63"/>
      <c r="AHJ29" s="63"/>
      <c r="AHK29" s="63"/>
      <c r="AHL29" s="63"/>
      <c r="AHM29" s="63"/>
      <c r="AHN29" s="63"/>
      <c r="AHO29" s="63"/>
      <c r="AHP29" s="63"/>
      <c r="AHQ29" s="63"/>
      <c r="AHR29" s="63"/>
      <c r="AHS29" s="63"/>
      <c r="AHT29" s="63"/>
      <c r="AHU29" s="63"/>
      <c r="AHV29" s="63"/>
      <c r="AHW29" s="63"/>
      <c r="AHX29" s="63"/>
      <c r="AHY29" s="63"/>
      <c r="AHZ29" s="63"/>
      <c r="AIA29" s="63"/>
      <c r="AIB29" s="63"/>
      <c r="AIC29" s="63"/>
      <c r="AID29" s="63"/>
      <c r="AIE29" s="63"/>
      <c r="AIF29" s="63"/>
      <c r="AIG29" s="63"/>
      <c r="AIH29" s="63"/>
      <c r="AII29" s="63"/>
      <c r="AIJ29" s="63"/>
      <c r="AIK29" s="63"/>
      <c r="AIL29" s="63"/>
      <c r="AIM29" s="63"/>
      <c r="AIN29" s="63"/>
      <c r="AIO29" s="63"/>
      <c r="AIP29" s="63"/>
      <c r="AIQ29" s="63"/>
      <c r="AIR29" s="63"/>
      <c r="AIS29" s="63"/>
      <c r="AIT29" s="63"/>
      <c r="AIU29" s="63"/>
      <c r="AIV29" s="63"/>
      <c r="AIW29" s="63"/>
      <c r="AIX29" s="63"/>
      <c r="AIY29" s="63"/>
      <c r="AIZ29" s="63"/>
      <c r="AJA29" s="63"/>
      <c r="AJB29" s="63"/>
      <c r="AJC29" s="63"/>
      <c r="AJD29" s="63"/>
      <c r="AJE29" s="63"/>
      <c r="AJF29" s="63"/>
      <c r="AJG29" s="63"/>
      <c r="AJH29" s="63"/>
      <c r="AJI29" s="63"/>
      <c r="AJJ29" s="63"/>
      <c r="AJK29" s="63"/>
      <c r="AJL29" s="63"/>
      <c r="AJM29" s="63"/>
      <c r="AJN29" s="63"/>
      <c r="AJO29" s="63"/>
      <c r="AJP29" s="63"/>
      <c r="AJQ29" s="63"/>
      <c r="AJR29" s="63"/>
      <c r="AJS29" s="63"/>
      <c r="AJT29" s="63"/>
      <c r="AJU29" s="63"/>
      <c r="AJV29" s="63"/>
      <c r="AJW29" s="63"/>
      <c r="AJX29" s="63"/>
      <c r="AJY29" s="63"/>
      <c r="AJZ29" s="63"/>
      <c r="AKA29" s="63"/>
      <c r="AKB29" s="63"/>
      <c r="AKC29" s="63"/>
      <c r="AKD29" s="63"/>
      <c r="AKE29" s="63"/>
      <c r="AKF29" s="63"/>
      <c r="AKG29" s="63"/>
      <c r="AKH29" s="63"/>
      <c r="AKI29" s="63"/>
      <c r="AKJ29" s="63"/>
      <c r="AKK29" s="63"/>
      <c r="AKL29" s="63"/>
      <c r="AKM29" s="63"/>
      <c r="AKN29" s="63"/>
      <c r="AKO29" s="63"/>
      <c r="AKP29" s="63"/>
      <c r="AKQ29" s="63"/>
      <c r="AKR29" s="63"/>
      <c r="AKS29" s="63"/>
      <c r="AKT29" s="63"/>
      <c r="AKU29" s="63"/>
      <c r="AKV29" s="63"/>
      <c r="AKW29" s="63"/>
      <c r="AKX29" s="63"/>
      <c r="AKY29" s="63"/>
      <c r="AKZ29" s="63"/>
      <c r="ALA29" s="63"/>
      <c r="ALB29" s="63"/>
      <c r="ALC29" s="63"/>
      <c r="ALD29" s="63"/>
      <c r="ALE29" s="63"/>
      <c r="ALF29" s="63"/>
      <c r="ALG29" s="63"/>
      <c r="ALH29" s="63"/>
      <c r="ALI29" s="63"/>
      <c r="ALJ29" s="63"/>
      <c r="ALK29" s="63"/>
      <c r="ALL29" s="63"/>
      <c r="ALM29" s="63"/>
      <c r="ALN29" s="63"/>
      <c r="ALO29" s="63"/>
      <c r="ALP29" s="63"/>
      <c r="ALQ29" s="63"/>
      <c r="ALR29" s="63"/>
      <c r="ALS29" s="63"/>
      <c r="ALT29" s="63"/>
      <c r="ALU29" s="63"/>
      <c r="ALV29" s="63"/>
      <c r="ALW29" s="63"/>
      <c r="ALX29" s="63"/>
      <c r="ALY29" s="63"/>
      <c r="ALZ29" s="63"/>
      <c r="AMA29" s="63"/>
      <c r="AMB29" s="63"/>
      <c r="AMC29" s="63"/>
      <c r="AMD29" s="63"/>
      <c r="AME29" s="63"/>
      <c r="AMF29" s="63"/>
      <c r="AMG29" s="63"/>
      <c r="AMH29" s="63"/>
      <c r="AMI29" s="63"/>
      <c r="AMJ29" s="63"/>
      <c r="AMK29" s="63"/>
      <c r="AML29" s="63"/>
      <c r="AMM29" s="63"/>
      <c r="AMN29" s="63"/>
      <c r="AMO29" s="63"/>
      <c r="AMP29" s="63"/>
      <c r="AMQ29" s="63"/>
      <c r="AMR29" s="63"/>
      <c r="AMS29" s="63"/>
      <c r="AMT29" s="63"/>
      <c r="AMU29" s="63"/>
      <c r="AMV29" s="63"/>
      <c r="AMW29" s="63"/>
      <c r="AMX29" s="63"/>
      <c r="AMY29" s="63"/>
      <c r="AMZ29" s="63"/>
      <c r="ANA29" s="63"/>
      <c r="ANB29" s="63"/>
      <c r="ANC29" s="63"/>
      <c r="AND29" s="63"/>
      <c r="ANE29" s="63"/>
      <c r="ANF29" s="63"/>
      <c r="ANG29" s="63"/>
      <c r="ANH29" s="63"/>
      <c r="ANI29" s="63"/>
      <c r="ANJ29" s="63"/>
      <c r="ANK29" s="63"/>
      <c r="ANL29" s="63"/>
      <c r="ANM29" s="63"/>
      <c r="ANN29" s="63"/>
      <c r="ANO29" s="63"/>
      <c r="ANP29" s="63"/>
      <c r="ANQ29" s="63"/>
      <c r="ANR29" s="63"/>
      <c r="ANS29" s="63"/>
      <c r="ANT29" s="63"/>
      <c r="ANU29" s="63"/>
      <c r="ANV29" s="63"/>
      <c r="ANW29" s="63"/>
      <c r="ANX29" s="63"/>
      <c r="ANY29" s="63"/>
      <c r="ANZ29" s="63"/>
      <c r="AOA29" s="63"/>
      <c r="AOB29" s="63"/>
      <c r="AOC29" s="63"/>
      <c r="AOD29" s="63"/>
      <c r="AOE29" s="63"/>
      <c r="AOF29" s="63"/>
      <c r="AOG29" s="63"/>
      <c r="AOH29" s="63"/>
      <c r="AOI29" s="63"/>
      <c r="AOJ29" s="63"/>
      <c r="AOK29" s="63"/>
      <c r="AOL29" s="63"/>
      <c r="AOM29" s="63"/>
      <c r="AON29" s="63"/>
      <c r="AOO29" s="63"/>
      <c r="AOP29" s="63"/>
      <c r="AOQ29" s="63"/>
      <c r="AOR29" s="63"/>
      <c r="AOS29" s="63"/>
      <c r="AOT29" s="63"/>
      <c r="AOU29" s="63"/>
      <c r="AOV29" s="63"/>
      <c r="AOW29" s="63"/>
      <c r="AOX29" s="63"/>
      <c r="AOY29" s="63"/>
      <c r="AOZ29" s="63"/>
      <c r="APA29" s="63"/>
      <c r="APB29" s="63"/>
      <c r="APC29" s="63"/>
      <c r="APD29" s="63"/>
      <c r="APE29" s="63"/>
      <c r="APF29" s="63"/>
      <c r="APG29" s="63"/>
      <c r="APH29" s="63"/>
      <c r="API29" s="63"/>
      <c r="APJ29" s="63"/>
      <c r="APK29" s="63"/>
      <c r="APL29" s="63"/>
      <c r="APM29" s="63"/>
      <c r="APN29" s="63"/>
      <c r="APO29" s="63"/>
      <c r="APP29" s="63"/>
      <c r="APQ29" s="63"/>
      <c r="APR29" s="63"/>
      <c r="APS29" s="63"/>
      <c r="APT29" s="63"/>
      <c r="APU29" s="63"/>
      <c r="APV29" s="63"/>
      <c r="APW29" s="63"/>
      <c r="APX29" s="63"/>
      <c r="APY29" s="63"/>
      <c r="APZ29" s="63"/>
      <c r="AQA29" s="63"/>
      <c r="AQB29" s="63"/>
      <c r="AQC29" s="63"/>
      <c r="AQD29" s="63"/>
      <c r="AQE29" s="63"/>
      <c r="AQF29" s="63"/>
      <c r="AQG29" s="63"/>
      <c r="AQH29" s="63"/>
      <c r="AQI29" s="63"/>
      <c r="AQJ29" s="63"/>
      <c r="AQK29" s="63"/>
      <c r="AQL29" s="63"/>
      <c r="AQM29" s="63"/>
      <c r="AQN29" s="63"/>
      <c r="AQO29" s="63"/>
      <c r="AQP29" s="63"/>
      <c r="AQQ29" s="63"/>
      <c r="AQR29" s="63"/>
      <c r="AQS29" s="63"/>
      <c r="AQT29" s="63"/>
      <c r="AQU29" s="63"/>
      <c r="AQV29" s="63"/>
      <c r="AQW29" s="63"/>
      <c r="AQX29" s="63"/>
      <c r="AQY29" s="63"/>
      <c r="AQZ29" s="63"/>
      <c r="ARA29" s="63"/>
      <c r="ARB29" s="63"/>
      <c r="ARC29" s="63"/>
      <c r="ARD29" s="63"/>
      <c r="ARE29" s="63"/>
      <c r="ARF29" s="63"/>
      <c r="ARG29" s="63"/>
      <c r="ARH29" s="63"/>
      <c r="ARI29" s="63"/>
      <c r="ARJ29" s="63"/>
      <c r="ARK29" s="63"/>
      <c r="ARL29" s="63"/>
      <c r="ARM29" s="63"/>
      <c r="ARN29" s="63"/>
      <c r="ARO29" s="63"/>
      <c r="ARP29" s="63"/>
      <c r="ARQ29" s="63"/>
      <c r="ARR29" s="63"/>
      <c r="ARS29" s="63"/>
      <c r="ART29" s="63"/>
      <c r="ARU29" s="63"/>
      <c r="ARV29" s="63"/>
      <c r="ARW29" s="63"/>
      <c r="ARX29" s="63"/>
      <c r="ARY29" s="63"/>
      <c r="ARZ29" s="63"/>
      <c r="ASA29" s="63"/>
      <c r="ASB29" s="63"/>
      <c r="ASC29" s="63"/>
      <c r="ASD29" s="63"/>
      <c r="ASE29" s="63"/>
      <c r="ASF29" s="63"/>
      <c r="ASG29" s="63"/>
      <c r="ASH29" s="63"/>
      <c r="ASI29" s="63"/>
      <c r="ASJ29" s="63"/>
      <c r="ASK29" s="63"/>
      <c r="ASL29" s="63"/>
      <c r="ASM29" s="63"/>
      <c r="ASN29" s="63"/>
      <c r="ASO29" s="63"/>
      <c r="ASP29" s="63"/>
      <c r="ASQ29" s="63"/>
      <c r="ASR29" s="63"/>
      <c r="ASS29" s="63"/>
      <c r="AST29" s="63"/>
      <c r="ASU29" s="63"/>
      <c r="ASV29" s="63"/>
      <c r="ASW29" s="63"/>
      <c r="ASX29" s="63"/>
      <c r="ASY29" s="63"/>
      <c r="ASZ29" s="63"/>
      <c r="ATA29" s="63"/>
      <c r="ATB29" s="63"/>
      <c r="ATC29" s="63"/>
      <c r="ATD29" s="63"/>
      <c r="ATE29" s="63"/>
      <c r="ATF29" s="63"/>
      <c r="ATG29" s="63"/>
      <c r="ATH29" s="63"/>
      <c r="ATI29" s="63"/>
      <c r="ATJ29" s="63"/>
      <c r="ATK29" s="63"/>
      <c r="ATL29" s="63"/>
      <c r="ATM29" s="63"/>
      <c r="ATN29" s="63"/>
      <c r="ATO29" s="63"/>
      <c r="ATP29" s="63"/>
      <c r="ATQ29" s="63"/>
      <c r="ATR29" s="63"/>
      <c r="ATS29" s="63"/>
      <c r="ATT29" s="63"/>
      <c r="ATU29" s="63"/>
      <c r="ATV29" s="63"/>
      <c r="ATW29" s="63"/>
      <c r="ATX29" s="63"/>
      <c r="ATY29" s="63"/>
      <c r="ATZ29" s="63"/>
      <c r="AUA29" s="63"/>
      <c r="AUB29" s="63"/>
      <c r="AUC29" s="63"/>
      <c r="AUD29" s="63"/>
      <c r="AUE29" s="63"/>
      <c r="AUF29" s="63"/>
      <c r="AUG29" s="63"/>
      <c r="AUH29" s="63"/>
      <c r="AUI29" s="63"/>
      <c r="AUJ29" s="63"/>
      <c r="AUK29" s="63"/>
      <c r="AUL29" s="63"/>
      <c r="AUM29" s="63"/>
      <c r="AUN29" s="63"/>
      <c r="AUO29" s="63"/>
      <c r="AUP29" s="63"/>
      <c r="AUQ29" s="63"/>
      <c r="AUR29" s="63"/>
      <c r="AUS29" s="63"/>
      <c r="AUT29" s="63"/>
      <c r="AUU29" s="63"/>
      <c r="AUV29" s="63"/>
      <c r="AUW29" s="63"/>
      <c r="AUX29" s="63"/>
      <c r="AUY29" s="63"/>
      <c r="AUZ29" s="63"/>
      <c r="AVA29" s="63"/>
      <c r="AVB29" s="63"/>
      <c r="AVC29" s="63"/>
      <c r="AVD29" s="63"/>
      <c r="AVE29" s="63"/>
      <c r="AVF29" s="63"/>
      <c r="AVG29" s="63"/>
      <c r="AVH29" s="63"/>
      <c r="AVI29" s="63"/>
      <c r="AVJ29" s="63"/>
      <c r="AVK29" s="63"/>
      <c r="AVL29" s="63"/>
      <c r="AVM29" s="63"/>
      <c r="AVN29" s="63"/>
      <c r="AVO29" s="63"/>
      <c r="AVP29" s="63"/>
      <c r="AVQ29" s="63"/>
      <c r="AVR29" s="63"/>
      <c r="AVS29" s="63"/>
      <c r="AVT29" s="63"/>
      <c r="AVU29" s="63"/>
      <c r="AVV29" s="63"/>
      <c r="AVW29" s="63"/>
      <c r="AVX29" s="63"/>
      <c r="AVY29" s="63"/>
      <c r="AVZ29" s="63"/>
      <c r="AWA29" s="63"/>
      <c r="AWB29" s="63"/>
      <c r="AWC29" s="63"/>
      <c r="AWD29" s="63"/>
      <c r="AWE29" s="63"/>
      <c r="AWF29" s="63"/>
      <c r="AWG29" s="63"/>
      <c r="AWH29" s="63"/>
      <c r="AWI29" s="63"/>
      <c r="AWJ29" s="63"/>
      <c r="AWK29" s="63"/>
      <c r="AWL29" s="63"/>
      <c r="AWM29" s="63"/>
      <c r="AWN29" s="63"/>
      <c r="AWO29" s="63"/>
      <c r="AWP29" s="63"/>
      <c r="AWQ29" s="63"/>
      <c r="AWR29" s="63"/>
      <c r="AWS29" s="63"/>
      <c r="AWT29" s="63"/>
      <c r="AWU29" s="63"/>
      <c r="AWV29" s="63"/>
      <c r="AWW29" s="63"/>
      <c r="AWX29" s="63"/>
      <c r="AWY29" s="63"/>
      <c r="AWZ29" s="63"/>
      <c r="AXA29" s="63"/>
      <c r="AXB29" s="63"/>
      <c r="AXC29" s="63"/>
      <c r="AXD29" s="63"/>
      <c r="AXE29" s="63"/>
      <c r="AXF29" s="63"/>
      <c r="AXG29" s="63"/>
      <c r="AXH29" s="63"/>
      <c r="AXI29" s="63"/>
      <c r="AXJ29" s="63"/>
      <c r="AXK29" s="63"/>
      <c r="AXL29" s="63"/>
      <c r="AXM29" s="63"/>
      <c r="AXN29" s="63"/>
      <c r="AXO29" s="63"/>
      <c r="AXP29" s="63"/>
      <c r="AXQ29" s="63"/>
      <c r="AXR29" s="63"/>
      <c r="AXS29" s="63"/>
      <c r="AXT29" s="63"/>
      <c r="AXU29" s="63"/>
      <c r="AXV29" s="63"/>
      <c r="AXW29" s="63"/>
      <c r="AXX29" s="63"/>
      <c r="AXY29" s="63"/>
      <c r="AXZ29" s="63"/>
      <c r="AYA29" s="63"/>
      <c r="AYB29" s="63"/>
      <c r="AYC29" s="63"/>
      <c r="AYD29" s="63"/>
      <c r="AYE29" s="63"/>
      <c r="AYF29" s="63"/>
      <c r="AYG29" s="63"/>
      <c r="AYH29" s="63"/>
      <c r="AYI29" s="63"/>
      <c r="AYJ29" s="63"/>
      <c r="AYK29" s="63"/>
      <c r="AYL29" s="63"/>
      <c r="AYM29" s="63"/>
      <c r="AYN29" s="63"/>
      <c r="AYO29" s="63"/>
      <c r="AYP29" s="63"/>
      <c r="AYQ29" s="63"/>
      <c r="AYR29" s="63"/>
      <c r="AYS29" s="63"/>
      <c r="AYT29" s="63"/>
      <c r="AYU29" s="63"/>
      <c r="AYV29" s="63"/>
      <c r="AYW29" s="63"/>
      <c r="AYX29" s="63"/>
      <c r="AYY29" s="63"/>
      <c r="AYZ29" s="63"/>
      <c r="AZA29" s="63"/>
      <c r="AZB29" s="63"/>
      <c r="AZC29" s="63"/>
      <c r="AZD29" s="63"/>
      <c r="AZE29" s="63"/>
      <c r="AZF29" s="63"/>
      <c r="AZG29" s="63"/>
      <c r="AZH29" s="63"/>
      <c r="AZI29" s="63"/>
      <c r="AZJ29" s="63"/>
      <c r="AZK29" s="63"/>
      <c r="AZL29" s="63"/>
      <c r="AZM29" s="63"/>
      <c r="AZN29" s="63"/>
      <c r="AZO29" s="63"/>
      <c r="AZP29" s="63"/>
      <c r="AZQ29" s="63"/>
      <c r="AZR29" s="63"/>
      <c r="AZS29" s="63"/>
      <c r="AZT29" s="63"/>
      <c r="AZU29" s="63"/>
      <c r="AZV29" s="63"/>
      <c r="AZW29" s="63"/>
      <c r="AZX29" s="63"/>
      <c r="AZY29" s="63"/>
      <c r="AZZ29" s="63"/>
      <c r="BAA29" s="63"/>
      <c r="BAB29" s="63"/>
      <c r="BAC29" s="63"/>
      <c r="BAD29" s="63"/>
      <c r="BAE29" s="63"/>
      <c r="BAF29" s="63"/>
      <c r="BAG29" s="63"/>
      <c r="BAH29" s="63"/>
      <c r="BAI29" s="63"/>
      <c r="BAJ29" s="63"/>
      <c r="BAK29" s="63"/>
      <c r="BAL29" s="63"/>
      <c r="BAM29" s="63"/>
      <c r="BAN29" s="63"/>
      <c r="BAO29" s="63"/>
      <c r="BAP29" s="63"/>
      <c r="BAQ29" s="63"/>
      <c r="BAR29" s="63"/>
      <c r="BAS29" s="63"/>
      <c r="BAT29" s="63"/>
      <c r="BAU29" s="63"/>
      <c r="BAV29" s="63"/>
      <c r="BAW29" s="63"/>
      <c r="BAX29" s="63"/>
      <c r="BAY29" s="63"/>
      <c r="BAZ29" s="63"/>
      <c r="BBA29" s="63"/>
      <c r="BBB29" s="63"/>
      <c r="BBC29" s="63"/>
      <c r="BBD29" s="63"/>
      <c r="BBE29" s="63"/>
      <c r="BBF29" s="63"/>
      <c r="BBG29" s="63"/>
      <c r="BBH29" s="63"/>
      <c r="BBI29" s="63"/>
      <c r="BBJ29" s="63"/>
      <c r="BBK29" s="63"/>
      <c r="BBL29" s="63"/>
      <c r="BBM29" s="63"/>
      <c r="BBN29" s="63"/>
      <c r="BBO29" s="63"/>
      <c r="BBP29" s="63"/>
      <c r="BBQ29" s="63"/>
      <c r="BBR29" s="63"/>
      <c r="BBS29" s="63"/>
      <c r="BBT29" s="63"/>
      <c r="BBU29" s="63"/>
      <c r="BBV29" s="63"/>
      <c r="BBW29" s="63"/>
      <c r="BBX29" s="63"/>
      <c r="BBY29" s="63"/>
      <c r="BBZ29" s="63"/>
      <c r="BCA29" s="63"/>
      <c r="BCB29" s="63"/>
      <c r="BCC29" s="63"/>
      <c r="BCD29" s="63"/>
      <c r="BCE29" s="63"/>
      <c r="BCF29" s="63"/>
      <c r="BCG29" s="63"/>
      <c r="BCH29" s="63"/>
      <c r="BCI29" s="63"/>
      <c r="BCJ29" s="63"/>
      <c r="BCK29" s="63"/>
      <c r="BCL29" s="63"/>
      <c r="BCM29" s="63"/>
      <c r="BCN29" s="63"/>
      <c r="BCO29" s="63"/>
      <c r="BCP29" s="63"/>
      <c r="BCQ29" s="63"/>
      <c r="BCR29" s="63"/>
      <c r="BCS29" s="63"/>
      <c r="BCT29" s="63"/>
      <c r="BCU29" s="63"/>
      <c r="BCV29" s="63"/>
      <c r="BCW29" s="63"/>
      <c r="BCX29" s="63"/>
      <c r="BCY29" s="63"/>
      <c r="BCZ29" s="63"/>
      <c r="BDA29" s="63"/>
      <c r="BDB29" s="63"/>
      <c r="BDC29" s="63"/>
      <c r="BDD29" s="63"/>
      <c r="BDE29" s="63"/>
      <c r="BDF29" s="63"/>
      <c r="BDG29" s="63"/>
      <c r="BDH29" s="63"/>
      <c r="BDI29" s="63"/>
      <c r="BDJ29" s="63"/>
      <c r="BDK29" s="63"/>
      <c r="BDL29" s="63"/>
      <c r="BDM29" s="63"/>
      <c r="BDN29" s="63"/>
      <c r="BDO29" s="63"/>
      <c r="BDP29" s="63"/>
      <c r="BDQ29" s="63"/>
      <c r="BDR29" s="63"/>
      <c r="BDS29" s="63"/>
      <c r="BDT29" s="63"/>
      <c r="BDU29" s="63"/>
      <c r="BDV29" s="63"/>
      <c r="BDW29" s="63"/>
      <c r="BDX29" s="63"/>
      <c r="BDY29" s="63"/>
      <c r="BDZ29" s="63"/>
      <c r="BEA29" s="63"/>
      <c r="BEB29" s="63"/>
      <c r="BEC29" s="63"/>
      <c r="BED29" s="63"/>
      <c r="BEE29" s="63"/>
      <c r="BEF29" s="63"/>
      <c r="BEG29" s="63"/>
      <c r="BEH29" s="63"/>
      <c r="BEI29" s="63"/>
      <c r="BEJ29" s="63"/>
      <c r="BEK29" s="63"/>
      <c r="BEL29" s="63"/>
      <c r="BEM29" s="63"/>
      <c r="BEN29" s="63"/>
      <c r="BEO29" s="63"/>
      <c r="BEP29" s="63"/>
      <c r="BEQ29" s="63"/>
      <c r="BER29" s="63"/>
      <c r="BES29" s="63"/>
      <c r="BET29" s="63"/>
      <c r="BEU29" s="63"/>
      <c r="BEV29" s="63"/>
      <c r="BEW29" s="63"/>
      <c r="BEX29" s="63"/>
      <c r="BEY29" s="63"/>
      <c r="BEZ29" s="63"/>
      <c r="BFA29" s="63"/>
      <c r="BFB29" s="63"/>
      <c r="BFC29" s="63"/>
      <c r="BFD29" s="63"/>
      <c r="BFE29" s="63"/>
      <c r="BFF29" s="63"/>
      <c r="BFG29" s="63"/>
      <c r="BFH29" s="63"/>
      <c r="BFI29" s="63"/>
      <c r="BFJ29" s="63"/>
      <c r="BFK29" s="63"/>
      <c r="BFL29" s="63"/>
      <c r="BFM29" s="63"/>
      <c r="BFN29" s="63"/>
      <c r="BFO29" s="63"/>
      <c r="BFP29" s="63"/>
      <c r="BFQ29" s="63"/>
      <c r="BFR29" s="63"/>
      <c r="BFS29" s="63"/>
      <c r="BFT29" s="63"/>
      <c r="BFU29" s="63"/>
      <c r="BFV29" s="63"/>
      <c r="BFW29" s="63"/>
      <c r="BFX29" s="63"/>
      <c r="BFY29" s="63"/>
      <c r="BFZ29" s="63"/>
      <c r="BGA29" s="63"/>
      <c r="BGB29" s="63"/>
      <c r="BGC29" s="63"/>
      <c r="BGD29" s="63"/>
      <c r="BGE29" s="63"/>
      <c r="BGF29" s="63"/>
      <c r="BGG29" s="63"/>
      <c r="BGH29" s="63"/>
      <c r="BGI29" s="63"/>
      <c r="BGJ29" s="63"/>
      <c r="BGK29" s="63"/>
      <c r="BGL29" s="63"/>
      <c r="BGM29" s="63"/>
      <c r="BGN29" s="63"/>
      <c r="BGO29" s="63"/>
      <c r="BGP29" s="63"/>
      <c r="BGQ29" s="63"/>
      <c r="BGR29" s="63"/>
      <c r="BGS29" s="63"/>
      <c r="BGT29" s="63"/>
      <c r="BGU29" s="63"/>
      <c r="BGV29" s="63"/>
      <c r="BGW29" s="63"/>
      <c r="BGX29" s="63"/>
      <c r="BGY29" s="63"/>
      <c r="BGZ29" s="63"/>
      <c r="BHA29" s="63"/>
      <c r="BHB29" s="63"/>
      <c r="BHC29" s="63"/>
      <c r="BHD29" s="63"/>
      <c r="BHE29" s="63"/>
      <c r="BHF29" s="63"/>
      <c r="BHG29" s="63"/>
      <c r="BHH29" s="63"/>
      <c r="BHI29" s="63"/>
      <c r="BHJ29" s="63"/>
      <c r="BHK29" s="63"/>
      <c r="BHL29" s="63"/>
      <c r="BHM29" s="63"/>
      <c r="BHN29" s="63"/>
      <c r="BHO29" s="63"/>
      <c r="BHP29" s="63"/>
      <c r="BHQ29" s="63"/>
      <c r="BHR29" s="63"/>
      <c r="BHS29" s="63"/>
      <c r="BHT29" s="63"/>
      <c r="BHU29" s="63"/>
      <c r="BHV29" s="63"/>
      <c r="BHW29" s="63"/>
      <c r="BHX29" s="63"/>
      <c r="BHY29" s="63"/>
      <c r="BHZ29" s="63"/>
      <c r="BIA29" s="63"/>
      <c r="BIB29" s="63"/>
      <c r="BIC29" s="63"/>
      <c r="BID29" s="63"/>
      <c r="BIE29" s="63"/>
      <c r="BIF29" s="63"/>
      <c r="BIG29" s="63"/>
      <c r="BIH29" s="63"/>
      <c r="BII29" s="63"/>
      <c r="BIJ29" s="63"/>
      <c r="BIK29" s="63"/>
      <c r="BIL29" s="63"/>
      <c r="BIM29" s="63"/>
      <c r="BIN29" s="63"/>
      <c r="BIO29" s="63"/>
      <c r="BIP29" s="63"/>
      <c r="BIQ29" s="63"/>
      <c r="BIR29" s="63"/>
      <c r="BIS29" s="63"/>
      <c r="BIT29" s="63"/>
      <c r="BIU29" s="63"/>
      <c r="BIV29" s="63"/>
      <c r="BIW29" s="63"/>
      <c r="BIX29" s="63"/>
      <c r="BIY29" s="63"/>
      <c r="BIZ29" s="63"/>
      <c r="BJA29" s="63"/>
      <c r="BJB29" s="63"/>
      <c r="BJC29" s="63"/>
      <c r="BJD29" s="63"/>
      <c r="BJE29" s="63"/>
      <c r="BJF29" s="63"/>
      <c r="BJG29" s="63"/>
      <c r="BJH29" s="63"/>
      <c r="BJI29" s="63"/>
      <c r="BJJ29" s="63"/>
      <c r="BJK29" s="63"/>
      <c r="BJL29" s="63"/>
      <c r="BJM29" s="63"/>
      <c r="BJN29" s="63"/>
      <c r="BJO29" s="63"/>
      <c r="BJP29" s="63"/>
      <c r="BJQ29" s="63"/>
      <c r="BJR29" s="63"/>
      <c r="BJS29" s="63"/>
      <c r="BJT29" s="63"/>
      <c r="BJU29" s="63"/>
      <c r="BJV29" s="63"/>
      <c r="BJW29" s="63"/>
      <c r="BJX29" s="63"/>
      <c r="BJY29" s="63"/>
      <c r="BJZ29" s="63"/>
      <c r="BKA29" s="63"/>
      <c r="BKB29" s="63"/>
      <c r="BKC29" s="63"/>
      <c r="BKD29" s="63"/>
      <c r="BKE29" s="63"/>
      <c r="BKF29" s="63"/>
      <c r="BKG29" s="63"/>
      <c r="BKH29" s="63"/>
      <c r="BKI29" s="63"/>
      <c r="BKJ29" s="63"/>
      <c r="BKK29" s="63"/>
      <c r="BKL29" s="63"/>
      <c r="BKM29" s="63"/>
      <c r="BKN29" s="63"/>
      <c r="BKO29" s="63"/>
      <c r="BKP29" s="63"/>
      <c r="BKQ29" s="63"/>
      <c r="BKR29" s="63"/>
      <c r="BKS29" s="63"/>
      <c r="BKT29" s="63"/>
      <c r="BKU29" s="63"/>
      <c r="BKV29" s="63"/>
      <c r="BKW29" s="63"/>
      <c r="BKX29" s="63"/>
      <c r="BKY29" s="63"/>
      <c r="BKZ29" s="63"/>
      <c r="BLA29" s="63"/>
      <c r="BLB29" s="63"/>
      <c r="BLC29" s="63"/>
      <c r="BLD29" s="63"/>
      <c r="BLE29" s="63"/>
      <c r="BLF29" s="63"/>
      <c r="BLG29" s="63"/>
      <c r="BLH29" s="63"/>
      <c r="BLI29" s="63"/>
      <c r="BLJ29" s="63"/>
      <c r="BLK29" s="63"/>
      <c r="BLL29" s="63"/>
      <c r="BLM29" s="63"/>
    </row>
    <row r="30" spans="1:1677" s="1" customFormat="1" ht="15" hidden="1" customHeight="1" x14ac:dyDescent="0.25">
      <c r="A30" s="270" t="s">
        <v>45</v>
      </c>
      <c r="B30" s="271" t="s">
        <v>73</v>
      </c>
      <c r="C30" s="272" t="s">
        <v>1733</v>
      </c>
      <c r="D30" s="273" t="s">
        <v>1734</v>
      </c>
      <c r="E30" s="273" t="s">
        <v>1774</v>
      </c>
      <c r="F30" s="272" t="s">
        <v>1736</v>
      </c>
      <c r="G30" s="274">
        <v>25</v>
      </c>
      <c r="H30" s="275">
        <v>1.2</v>
      </c>
      <c r="I30" s="276">
        <v>44768</v>
      </c>
      <c r="J30" s="276">
        <v>44774</v>
      </c>
      <c r="K30" s="276">
        <v>44775</v>
      </c>
      <c r="L30" s="277" t="s">
        <v>1732</v>
      </c>
      <c r="M30" s="278">
        <v>44782</v>
      </c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  <c r="JI30" s="63"/>
      <c r="JJ30" s="63"/>
      <c r="JK30" s="63"/>
      <c r="JL30" s="63"/>
      <c r="JM30" s="63"/>
      <c r="JN30" s="63"/>
      <c r="JO30" s="63"/>
      <c r="JP30" s="63"/>
      <c r="JQ30" s="63"/>
      <c r="JR30" s="63"/>
      <c r="JS30" s="63"/>
      <c r="JT30" s="63"/>
      <c r="JU30" s="63"/>
      <c r="JV30" s="63"/>
      <c r="JW30" s="63"/>
      <c r="JX30" s="63"/>
      <c r="JY30" s="63"/>
      <c r="JZ30" s="63"/>
      <c r="KA30" s="63"/>
      <c r="KB30" s="63"/>
      <c r="KC30" s="63"/>
      <c r="KD30" s="63"/>
      <c r="KE30" s="63"/>
      <c r="KF30" s="63"/>
      <c r="KG30" s="63"/>
      <c r="KH30" s="63"/>
      <c r="KI30" s="63"/>
      <c r="KJ30" s="63"/>
      <c r="KK30" s="63"/>
      <c r="KL30" s="63"/>
      <c r="KM30" s="63"/>
      <c r="KN30" s="63"/>
      <c r="KO30" s="63"/>
      <c r="KP30" s="63"/>
      <c r="KQ30" s="63"/>
      <c r="KR30" s="63"/>
      <c r="KS30" s="63"/>
      <c r="KT30" s="63"/>
      <c r="KU30" s="63"/>
      <c r="KV30" s="63"/>
      <c r="KW30" s="63"/>
      <c r="KX30" s="63"/>
      <c r="KY30" s="63"/>
      <c r="KZ30" s="63"/>
      <c r="LA30" s="63"/>
      <c r="LB30" s="63"/>
      <c r="LC30" s="63"/>
      <c r="LD30" s="63"/>
      <c r="LE30" s="63"/>
      <c r="LF30" s="63"/>
      <c r="LG30" s="63"/>
      <c r="LH30" s="63"/>
      <c r="LI30" s="63"/>
      <c r="LJ30" s="63"/>
      <c r="LK30" s="63"/>
      <c r="LL30" s="63"/>
      <c r="LM30" s="63"/>
      <c r="LN30" s="63"/>
      <c r="LO30" s="63"/>
      <c r="LP30" s="63"/>
      <c r="LQ30" s="63"/>
      <c r="LR30" s="63"/>
      <c r="LS30" s="63"/>
      <c r="LT30" s="63"/>
      <c r="LU30" s="63"/>
      <c r="LV30" s="63"/>
      <c r="LW30" s="63"/>
      <c r="LX30" s="63"/>
      <c r="LY30" s="63"/>
      <c r="LZ30" s="63"/>
      <c r="MA30" s="63"/>
      <c r="MB30" s="63"/>
      <c r="MC30" s="63"/>
      <c r="MD30" s="63"/>
      <c r="ME30" s="63"/>
      <c r="MF30" s="63"/>
      <c r="MG30" s="63"/>
      <c r="MH30" s="63"/>
      <c r="MI30" s="63"/>
      <c r="MJ30" s="63"/>
      <c r="MK30" s="63"/>
      <c r="ML30" s="63"/>
      <c r="MM30" s="63"/>
      <c r="MN30" s="63"/>
      <c r="MO30" s="63"/>
      <c r="MP30" s="63"/>
      <c r="MQ30" s="63"/>
      <c r="MR30" s="63"/>
      <c r="MS30" s="63"/>
      <c r="MT30" s="63"/>
      <c r="MU30" s="6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  <c r="NM30" s="63"/>
      <c r="NN30" s="63"/>
      <c r="NO30" s="63"/>
      <c r="NP30" s="63"/>
      <c r="NQ30" s="63"/>
      <c r="NR30" s="63"/>
      <c r="NS30" s="63"/>
      <c r="NT30" s="63"/>
      <c r="NU30" s="63"/>
      <c r="NV30" s="63"/>
      <c r="NW30" s="63"/>
      <c r="NX30" s="63"/>
      <c r="NY30" s="63"/>
      <c r="NZ30" s="63"/>
      <c r="OA30" s="63"/>
      <c r="OB30" s="63"/>
      <c r="OC30" s="63"/>
      <c r="OD30" s="63"/>
      <c r="OE30" s="63"/>
      <c r="OF30" s="63"/>
      <c r="OG30" s="63"/>
      <c r="OH30" s="63"/>
      <c r="OI30" s="63"/>
      <c r="OJ30" s="63"/>
      <c r="OK30" s="63"/>
      <c r="OL30" s="63"/>
      <c r="OM30" s="63"/>
      <c r="ON30" s="63"/>
      <c r="OO30" s="63"/>
      <c r="OP30" s="63"/>
      <c r="OQ30" s="63"/>
      <c r="OR30" s="63"/>
      <c r="OS30" s="63"/>
      <c r="OT30" s="63"/>
      <c r="OU30" s="63"/>
      <c r="OV30" s="63"/>
      <c r="OW30" s="63"/>
      <c r="OX30" s="63"/>
      <c r="OY30" s="63"/>
      <c r="OZ30" s="63"/>
      <c r="PA30" s="63"/>
      <c r="PB30" s="63"/>
      <c r="PC30" s="63"/>
      <c r="PD30" s="63"/>
      <c r="PE30" s="63"/>
      <c r="PF30" s="63"/>
      <c r="PG30" s="63"/>
      <c r="PH30" s="63"/>
      <c r="PI30" s="63"/>
      <c r="PJ30" s="63"/>
      <c r="PK30" s="63"/>
      <c r="PL30" s="63"/>
      <c r="PM30" s="63"/>
      <c r="PN30" s="63"/>
      <c r="PO30" s="63"/>
      <c r="PP30" s="63"/>
      <c r="PQ30" s="63"/>
      <c r="PR30" s="63"/>
      <c r="PS30" s="63"/>
      <c r="PT30" s="63"/>
      <c r="PU30" s="63"/>
      <c r="PV30" s="63"/>
      <c r="PW30" s="63"/>
      <c r="PX30" s="63"/>
      <c r="PY30" s="63"/>
      <c r="PZ30" s="63"/>
      <c r="QA30" s="63"/>
      <c r="QB30" s="63"/>
      <c r="QC30" s="63"/>
      <c r="QD30" s="63"/>
      <c r="QE30" s="63"/>
      <c r="QF30" s="63"/>
      <c r="QG30" s="63"/>
      <c r="QH30" s="63"/>
      <c r="QI30" s="63"/>
      <c r="QJ30" s="63"/>
      <c r="QK30" s="63"/>
      <c r="QL30" s="63"/>
      <c r="QM30" s="63"/>
      <c r="QN30" s="63"/>
      <c r="QO30" s="63"/>
      <c r="QP30" s="63"/>
      <c r="QQ30" s="63"/>
      <c r="QR30" s="63"/>
      <c r="QS30" s="63"/>
      <c r="QT30" s="63"/>
      <c r="QU30" s="63"/>
      <c r="QV30" s="63"/>
      <c r="QW30" s="63"/>
      <c r="QX30" s="63"/>
      <c r="QY30" s="63"/>
      <c r="QZ30" s="63"/>
      <c r="RA30" s="63"/>
      <c r="RB30" s="63"/>
      <c r="RC30" s="63"/>
      <c r="RD30" s="63"/>
      <c r="RE30" s="63"/>
      <c r="RF30" s="63"/>
      <c r="RG30" s="63"/>
      <c r="RH30" s="63"/>
      <c r="RI30" s="63"/>
      <c r="RJ30" s="63"/>
      <c r="RK30" s="63"/>
      <c r="RL30" s="63"/>
      <c r="RM30" s="63"/>
      <c r="RN30" s="63"/>
      <c r="RO30" s="63"/>
      <c r="RP30" s="63"/>
      <c r="RQ30" s="63"/>
      <c r="RR30" s="63"/>
      <c r="RS30" s="63"/>
      <c r="RT30" s="63"/>
      <c r="RU30" s="63"/>
      <c r="RV30" s="63"/>
      <c r="RW30" s="63"/>
      <c r="RX30" s="63"/>
      <c r="RY30" s="63"/>
      <c r="RZ30" s="63"/>
      <c r="SA30" s="63"/>
      <c r="SB30" s="63"/>
      <c r="SC30" s="63"/>
      <c r="SD30" s="63"/>
      <c r="SE30" s="63"/>
      <c r="SF30" s="63"/>
      <c r="SG30" s="63"/>
      <c r="SH30" s="63"/>
      <c r="SI30" s="63"/>
      <c r="SJ30" s="63"/>
      <c r="SK30" s="63"/>
      <c r="SL30" s="63"/>
      <c r="SM30" s="63"/>
      <c r="SN30" s="63"/>
      <c r="SO30" s="63"/>
      <c r="SP30" s="63"/>
      <c r="SQ30" s="63"/>
      <c r="SR30" s="63"/>
      <c r="SS30" s="63"/>
      <c r="ST30" s="63"/>
      <c r="SU30" s="63"/>
      <c r="SV30" s="63"/>
      <c r="SW30" s="63"/>
      <c r="SX30" s="63"/>
      <c r="SY30" s="63"/>
      <c r="SZ30" s="63"/>
      <c r="TA30" s="63"/>
      <c r="TB30" s="63"/>
      <c r="TC30" s="63"/>
      <c r="TD30" s="63"/>
      <c r="TE30" s="63"/>
      <c r="TF30" s="63"/>
      <c r="TG30" s="63"/>
      <c r="TH30" s="63"/>
      <c r="TI30" s="63"/>
      <c r="TJ30" s="63"/>
      <c r="TK30" s="63"/>
      <c r="TL30" s="63"/>
      <c r="TM30" s="63"/>
      <c r="TN30" s="63"/>
      <c r="TO30" s="63"/>
      <c r="TP30" s="63"/>
      <c r="TQ30" s="63"/>
      <c r="TR30" s="63"/>
      <c r="TS30" s="63"/>
      <c r="TT30" s="63"/>
      <c r="TU30" s="63"/>
      <c r="TV30" s="63"/>
      <c r="TW30" s="63"/>
      <c r="TX30" s="63"/>
      <c r="TY30" s="63"/>
      <c r="TZ30" s="63"/>
      <c r="UA30" s="63"/>
      <c r="UB30" s="63"/>
      <c r="UC30" s="63"/>
      <c r="UD30" s="63"/>
      <c r="UE30" s="63"/>
      <c r="UF30" s="63"/>
      <c r="UG30" s="63"/>
      <c r="UH30" s="63"/>
      <c r="UI30" s="63"/>
      <c r="UJ30" s="63"/>
      <c r="UK30" s="63"/>
      <c r="UL30" s="63"/>
      <c r="UM30" s="63"/>
      <c r="UN30" s="63"/>
      <c r="UO30" s="63"/>
      <c r="UP30" s="63"/>
      <c r="UQ30" s="63"/>
      <c r="UR30" s="63"/>
      <c r="US30" s="63"/>
      <c r="UT30" s="63"/>
      <c r="UU30" s="63"/>
      <c r="UV30" s="63"/>
      <c r="UW30" s="63"/>
      <c r="UX30" s="63"/>
      <c r="UY30" s="63"/>
      <c r="UZ30" s="63"/>
      <c r="VA30" s="63"/>
      <c r="VB30" s="63"/>
      <c r="VC30" s="63"/>
      <c r="VD30" s="63"/>
      <c r="VE30" s="63"/>
      <c r="VF30" s="63"/>
      <c r="VG30" s="63"/>
      <c r="VH30" s="63"/>
      <c r="VI30" s="63"/>
      <c r="VJ30" s="63"/>
      <c r="VK30" s="63"/>
      <c r="VL30" s="63"/>
      <c r="VM30" s="63"/>
      <c r="VN30" s="63"/>
      <c r="VO30" s="63"/>
      <c r="VP30" s="63"/>
      <c r="VQ30" s="63"/>
      <c r="VR30" s="63"/>
      <c r="VS30" s="63"/>
      <c r="VT30" s="63"/>
      <c r="VU30" s="63"/>
      <c r="VV30" s="63"/>
      <c r="VW30" s="63"/>
      <c r="VX30" s="63"/>
      <c r="VY30" s="63"/>
      <c r="VZ30" s="63"/>
      <c r="WA30" s="63"/>
      <c r="WB30" s="63"/>
      <c r="WC30" s="63"/>
      <c r="WD30" s="63"/>
      <c r="WE30" s="63"/>
      <c r="WF30" s="63"/>
      <c r="WG30" s="63"/>
      <c r="WH30" s="63"/>
      <c r="WI30" s="63"/>
      <c r="WJ30" s="63"/>
      <c r="WK30" s="63"/>
      <c r="WL30" s="63"/>
      <c r="WM30" s="63"/>
      <c r="WN30" s="63"/>
      <c r="WO30" s="63"/>
      <c r="WP30" s="63"/>
      <c r="WQ30" s="63"/>
      <c r="WR30" s="63"/>
      <c r="WS30" s="63"/>
      <c r="WT30" s="63"/>
      <c r="WU30" s="63"/>
      <c r="WV30" s="63"/>
      <c r="WW30" s="63"/>
      <c r="WX30" s="63"/>
      <c r="WY30" s="63"/>
      <c r="WZ30" s="63"/>
      <c r="XA30" s="63"/>
      <c r="XB30" s="63"/>
      <c r="XC30" s="63"/>
      <c r="XD30" s="63"/>
      <c r="XE30" s="63"/>
      <c r="XF30" s="63"/>
      <c r="XG30" s="63"/>
      <c r="XH30" s="63"/>
      <c r="XI30" s="63"/>
      <c r="XJ30" s="63"/>
      <c r="XK30" s="63"/>
      <c r="XL30" s="63"/>
      <c r="XM30" s="63"/>
      <c r="XN30" s="63"/>
      <c r="XO30" s="63"/>
      <c r="XP30" s="63"/>
      <c r="XQ30" s="63"/>
      <c r="XR30" s="63"/>
      <c r="XS30" s="63"/>
      <c r="XT30" s="63"/>
      <c r="XU30" s="63"/>
      <c r="XV30" s="63"/>
      <c r="XW30" s="63"/>
      <c r="XX30" s="63"/>
      <c r="XY30" s="63"/>
      <c r="XZ30" s="63"/>
      <c r="YA30" s="63"/>
      <c r="YB30" s="63"/>
      <c r="YC30" s="63"/>
      <c r="YD30" s="63"/>
      <c r="YE30" s="63"/>
      <c r="YF30" s="63"/>
      <c r="YG30" s="63"/>
      <c r="YH30" s="63"/>
      <c r="YI30" s="63"/>
      <c r="YJ30" s="63"/>
      <c r="YK30" s="63"/>
      <c r="YL30" s="63"/>
      <c r="YM30" s="63"/>
      <c r="YN30" s="63"/>
      <c r="YO30" s="63"/>
      <c r="YP30" s="63"/>
      <c r="YQ30" s="63"/>
      <c r="YR30" s="63"/>
      <c r="YS30" s="63"/>
      <c r="YT30" s="63"/>
      <c r="YU30" s="63"/>
      <c r="YV30" s="63"/>
      <c r="YW30" s="63"/>
      <c r="YX30" s="63"/>
      <c r="YY30" s="63"/>
      <c r="YZ30" s="63"/>
      <c r="ZA30" s="63"/>
      <c r="ZB30" s="63"/>
      <c r="ZC30" s="63"/>
      <c r="ZD30" s="63"/>
      <c r="ZE30" s="63"/>
      <c r="ZF30" s="63"/>
      <c r="ZG30" s="63"/>
      <c r="ZH30" s="63"/>
      <c r="ZI30" s="63"/>
      <c r="ZJ30" s="63"/>
      <c r="ZK30" s="63"/>
      <c r="ZL30" s="63"/>
      <c r="ZM30" s="63"/>
      <c r="ZN30" s="63"/>
      <c r="ZO30" s="63"/>
      <c r="ZP30" s="63"/>
      <c r="ZQ30" s="63"/>
      <c r="ZR30" s="63"/>
      <c r="ZS30" s="63"/>
      <c r="ZT30" s="63"/>
      <c r="ZU30" s="63"/>
      <c r="ZV30" s="63"/>
      <c r="ZW30" s="63"/>
      <c r="ZX30" s="63"/>
      <c r="ZY30" s="63"/>
      <c r="ZZ30" s="63"/>
      <c r="AAA30" s="63"/>
      <c r="AAB30" s="63"/>
      <c r="AAC30" s="63"/>
      <c r="AAD30" s="63"/>
      <c r="AAE30" s="63"/>
      <c r="AAF30" s="63"/>
      <c r="AAG30" s="63"/>
      <c r="AAH30" s="63"/>
      <c r="AAI30" s="63"/>
      <c r="AAJ30" s="63"/>
      <c r="AAK30" s="63"/>
      <c r="AAL30" s="63"/>
      <c r="AAM30" s="63"/>
      <c r="AAN30" s="63"/>
      <c r="AAO30" s="63"/>
      <c r="AAP30" s="63"/>
      <c r="AAQ30" s="63"/>
      <c r="AAR30" s="63"/>
      <c r="AAS30" s="63"/>
      <c r="AAT30" s="63"/>
      <c r="AAU30" s="63"/>
      <c r="AAV30" s="63"/>
      <c r="AAW30" s="63"/>
      <c r="AAX30" s="63"/>
      <c r="AAY30" s="63"/>
      <c r="AAZ30" s="63"/>
      <c r="ABA30" s="63"/>
      <c r="ABB30" s="63"/>
      <c r="ABC30" s="63"/>
      <c r="ABD30" s="63"/>
      <c r="ABE30" s="63"/>
      <c r="ABF30" s="63"/>
      <c r="ABG30" s="63"/>
      <c r="ABH30" s="63"/>
      <c r="ABI30" s="63"/>
      <c r="ABJ30" s="63"/>
      <c r="ABK30" s="63"/>
      <c r="ABL30" s="63"/>
      <c r="ABM30" s="63"/>
      <c r="ABN30" s="63"/>
      <c r="ABO30" s="63"/>
      <c r="ABP30" s="63"/>
      <c r="ABQ30" s="63"/>
      <c r="ABR30" s="63"/>
      <c r="ABS30" s="63"/>
      <c r="ABT30" s="63"/>
      <c r="ABU30" s="63"/>
      <c r="ABV30" s="63"/>
      <c r="ABW30" s="63"/>
      <c r="ABX30" s="63"/>
      <c r="ABY30" s="63"/>
      <c r="ABZ30" s="63"/>
      <c r="ACA30" s="63"/>
      <c r="ACB30" s="63"/>
      <c r="ACC30" s="63"/>
      <c r="ACD30" s="63"/>
      <c r="ACE30" s="63"/>
      <c r="ACF30" s="63"/>
      <c r="ACG30" s="63"/>
      <c r="ACH30" s="63"/>
      <c r="ACI30" s="63"/>
      <c r="ACJ30" s="63"/>
      <c r="ACK30" s="63"/>
      <c r="ACL30" s="63"/>
      <c r="ACM30" s="63"/>
      <c r="ACN30" s="63"/>
      <c r="ACO30" s="63"/>
      <c r="ACP30" s="63"/>
      <c r="ACQ30" s="63"/>
      <c r="ACR30" s="63"/>
      <c r="ACS30" s="63"/>
      <c r="ACT30" s="63"/>
      <c r="ACU30" s="63"/>
      <c r="ACV30" s="63"/>
      <c r="ACW30" s="63"/>
      <c r="ACX30" s="63"/>
      <c r="ACY30" s="63"/>
      <c r="ACZ30" s="63"/>
      <c r="ADA30" s="63"/>
      <c r="ADB30" s="63"/>
      <c r="ADC30" s="63"/>
      <c r="ADD30" s="63"/>
      <c r="ADE30" s="63"/>
      <c r="ADF30" s="63"/>
      <c r="ADG30" s="63"/>
      <c r="ADH30" s="63"/>
      <c r="ADI30" s="63"/>
      <c r="ADJ30" s="63"/>
      <c r="ADK30" s="63"/>
      <c r="ADL30" s="63"/>
      <c r="ADM30" s="63"/>
      <c r="ADN30" s="63"/>
      <c r="ADO30" s="63"/>
      <c r="ADP30" s="63"/>
      <c r="ADQ30" s="63"/>
      <c r="ADR30" s="63"/>
      <c r="ADS30" s="63"/>
      <c r="ADT30" s="63"/>
      <c r="ADU30" s="63"/>
      <c r="ADV30" s="63"/>
      <c r="ADW30" s="63"/>
      <c r="ADX30" s="63"/>
      <c r="ADY30" s="63"/>
      <c r="ADZ30" s="63"/>
      <c r="AEA30" s="63"/>
      <c r="AEB30" s="63"/>
      <c r="AEC30" s="63"/>
      <c r="AED30" s="63"/>
      <c r="AEE30" s="63"/>
      <c r="AEF30" s="63"/>
      <c r="AEG30" s="63"/>
      <c r="AEH30" s="63"/>
      <c r="AEI30" s="63"/>
      <c r="AEJ30" s="63"/>
      <c r="AEK30" s="63"/>
      <c r="AEL30" s="63"/>
      <c r="AEM30" s="63"/>
      <c r="AEN30" s="63"/>
      <c r="AEO30" s="63"/>
      <c r="AEP30" s="63"/>
      <c r="AEQ30" s="63"/>
      <c r="AER30" s="63"/>
      <c r="AES30" s="63"/>
      <c r="AET30" s="63"/>
      <c r="AEU30" s="63"/>
      <c r="AEV30" s="63"/>
      <c r="AEW30" s="63"/>
      <c r="AEX30" s="63"/>
      <c r="AEY30" s="63"/>
      <c r="AEZ30" s="63"/>
      <c r="AFA30" s="63"/>
      <c r="AFB30" s="63"/>
      <c r="AFC30" s="63"/>
      <c r="AFD30" s="63"/>
      <c r="AFE30" s="63"/>
      <c r="AFF30" s="63"/>
      <c r="AFG30" s="63"/>
      <c r="AFH30" s="63"/>
      <c r="AFI30" s="63"/>
      <c r="AFJ30" s="63"/>
      <c r="AFK30" s="63"/>
      <c r="AFL30" s="63"/>
      <c r="AFM30" s="63"/>
      <c r="AFN30" s="63"/>
      <c r="AFO30" s="63"/>
      <c r="AFP30" s="63"/>
      <c r="AFQ30" s="63"/>
      <c r="AFR30" s="63"/>
      <c r="AFS30" s="63"/>
      <c r="AFT30" s="63"/>
      <c r="AFU30" s="63"/>
      <c r="AFV30" s="63"/>
      <c r="AFW30" s="63"/>
      <c r="AFX30" s="63"/>
      <c r="AFY30" s="63"/>
      <c r="AFZ30" s="63"/>
      <c r="AGA30" s="63"/>
      <c r="AGB30" s="63"/>
      <c r="AGC30" s="63"/>
      <c r="AGD30" s="63"/>
      <c r="AGE30" s="63"/>
      <c r="AGF30" s="63"/>
      <c r="AGG30" s="63"/>
      <c r="AGH30" s="63"/>
      <c r="AGI30" s="63"/>
      <c r="AGJ30" s="63"/>
      <c r="AGK30" s="63"/>
      <c r="AGL30" s="63"/>
      <c r="AGM30" s="63"/>
      <c r="AGN30" s="63"/>
      <c r="AGO30" s="63"/>
      <c r="AGP30" s="63"/>
      <c r="AGQ30" s="63"/>
      <c r="AGR30" s="63"/>
      <c r="AGS30" s="63"/>
      <c r="AGT30" s="63"/>
      <c r="AGU30" s="63"/>
      <c r="AGV30" s="63"/>
      <c r="AGW30" s="63"/>
      <c r="AGX30" s="63"/>
      <c r="AGY30" s="63"/>
      <c r="AGZ30" s="63"/>
      <c r="AHA30" s="63"/>
      <c r="AHB30" s="63"/>
      <c r="AHC30" s="63"/>
      <c r="AHD30" s="63"/>
      <c r="AHE30" s="63"/>
      <c r="AHF30" s="63"/>
      <c r="AHG30" s="63"/>
      <c r="AHH30" s="63"/>
      <c r="AHI30" s="63"/>
      <c r="AHJ30" s="63"/>
      <c r="AHK30" s="63"/>
      <c r="AHL30" s="63"/>
      <c r="AHM30" s="63"/>
      <c r="AHN30" s="63"/>
      <c r="AHO30" s="63"/>
      <c r="AHP30" s="63"/>
      <c r="AHQ30" s="63"/>
      <c r="AHR30" s="63"/>
      <c r="AHS30" s="63"/>
      <c r="AHT30" s="63"/>
      <c r="AHU30" s="63"/>
      <c r="AHV30" s="63"/>
      <c r="AHW30" s="63"/>
      <c r="AHX30" s="63"/>
      <c r="AHY30" s="63"/>
      <c r="AHZ30" s="63"/>
      <c r="AIA30" s="63"/>
      <c r="AIB30" s="63"/>
      <c r="AIC30" s="63"/>
      <c r="AID30" s="63"/>
      <c r="AIE30" s="63"/>
      <c r="AIF30" s="63"/>
      <c r="AIG30" s="63"/>
      <c r="AIH30" s="63"/>
      <c r="AII30" s="63"/>
      <c r="AIJ30" s="63"/>
      <c r="AIK30" s="63"/>
      <c r="AIL30" s="63"/>
      <c r="AIM30" s="63"/>
      <c r="AIN30" s="63"/>
      <c r="AIO30" s="63"/>
      <c r="AIP30" s="63"/>
      <c r="AIQ30" s="63"/>
      <c r="AIR30" s="63"/>
      <c r="AIS30" s="63"/>
      <c r="AIT30" s="63"/>
      <c r="AIU30" s="63"/>
      <c r="AIV30" s="63"/>
      <c r="AIW30" s="63"/>
      <c r="AIX30" s="63"/>
      <c r="AIY30" s="63"/>
      <c r="AIZ30" s="63"/>
      <c r="AJA30" s="63"/>
      <c r="AJB30" s="63"/>
      <c r="AJC30" s="63"/>
      <c r="AJD30" s="63"/>
      <c r="AJE30" s="63"/>
      <c r="AJF30" s="63"/>
      <c r="AJG30" s="63"/>
      <c r="AJH30" s="63"/>
      <c r="AJI30" s="63"/>
      <c r="AJJ30" s="63"/>
      <c r="AJK30" s="63"/>
      <c r="AJL30" s="63"/>
      <c r="AJM30" s="63"/>
      <c r="AJN30" s="63"/>
      <c r="AJO30" s="63"/>
      <c r="AJP30" s="63"/>
      <c r="AJQ30" s="63"/>
      <c r="AJR30" s="63"/>
      <c r="AJS30" s="63"/>
      <c r="AJT30" s="63"/>
      <c r="AJU30" s="63"/>
      <c r="AJV30" s="63"/>
      <c r="AJW30" s="63"/>
      <c r="AJX30" s="63"/>
      <c r="AJY30" s="63"/>
      <c r="AJZ30" s="63"/>
      <c r="AKA30" s="63"/>
      <c r="AKB30" s="63"/>
      <c r="AKC30" s="63"/>
      <c r="AKD30" s="63"/>
      <c r="AKE30" s="63"/>
      <c r="AKF30" s="63"/>
      <c r="AKG30" s="63"/>
      <c r="AKH30" s="63"/>
      <c r="AKI30" s="63"/>
      <c r="AKJ30" s="63"/>
      <c r="AKK30" s="63"/>
      <c r="AKL30" s="63"/>
      <c r="AKM30" s="63"/>
      <c r="AKN30" s="63"/>
      <c r="AKO30" s="63"/>
      <c r="AKP30" s="63"/>
      <c r="AKQ30" s="63"/>
      <c r="AKR30" s="63"/>
      <c r="AKS30" s="63"/>
      <c r="AKT30" s="63"/>
      <c r="AKU30" s="63"/>
      <c r="AKV30" s="63"/>
      <c r="AKW30" s="63"/>
      <c r="AKX30" s="63"/>
      <c r="AKY30" s="63"/>
      <c r="AKZ30" s="63"/>
      <c r="ALA30" s="63"/>
      <c r="ALB30" s="63"/>
      <c r="ALC30" s="63"/>
      <c r="ALD30" s="63"/>
      <c r="ALE30" s="63"/>
      <c r="ALF30" s="63"/>
      <c r="ALG30" s="63"/>
      <c r="ALH30" s="63"/>
      <c r="ALI30" s="63"/>
      <c r="ALJ30" s="63"/>
      <c r="ALK30" s="63"/>
      <c r="ALL30" s="63"/>
      <c r="ALM30" s="63"/>
      <c r="ALN30" s="63"/>
      <c r="ALO30" s="63"/>
      <c r="ALP30" s="63"/>
      <c r="ALQ30" s="63"/>
      <c r="ALR30" s="63"/>
      <c r="ALS30" s="63"/>
      <c r="ALT30" s="63"/>
      <c r="ALU30" s="63"/>
      <c r="ALV30" s="63"/>
      <c r="ALW30" s="63"/>
      <c r="ALX30" s="63"/>
      <c r="ALY30" s="63"/>
      <c r="ALZ30" s="63"/>
      <c r="AMA30" s="63"/>
      <c r="AMB30" s="63"/>
      <c r="AMC30" s="63"/>
      <c r="AMD30" s="63"/>
      <c r="AME30" s="63"/>
      <c r="AMF30" s="63"/>
      <c r="AMG30" s="63"/>
      <c r="AMH30" s="63"/>
      <c r="AMI30" s="63"/>
      <c r="AMJ30" s="63"/>
      <c r="AMK30" s="63"/>
      <c r="AML30" s="63"/>
      <c r="AMM30" s="63"/>
      <c r="AMN30" s="63"/>
      <c r="AMO30" s="63"/>
      <c r="AMP30" s="63"/>
      <c r="AMQ30" s="63"/>
      <c r="AMR30" s="63"/>
      <c r="AMS30" s="63"/>
      <c r="AMT30" s="63"/>
      <c r="AMU30" s="63"/>
      <c r="AMV30" s="63"/>
      <c r="AMW30" s="63"/>
      <c r="AMX30" s="63"/>
      <c r="AMY30" s="63"/>
      <c r="AMZ30" s="63"/>
      <c r="ANA30" s="63"/>
      <c r="ANB30" s="63"/>
      <c r="ANC30" s="63"/>
      <c r="AND30" s="63"/>
      <c r="ANE30" s="63"/>
      <c r="ANF30" s="63"/>
      <c r="ANG30" s="63"/>
      <c r="ANH30" s="63"/>
      <c r="ANI30" s="63"/>
      <c r="ANJ30" s="63"/>
      <c r="ANK30" s="63"/>
      <c r="ANL30" s="63"/>
      <c r="ANM30" s="63"/>
      <c r="ANN30" s="63"/>
      <c r="ANO30" s="63"/>
      <c r="ANP30" s="63"/>
      <c r="ANQ30" s="63"/>
      <c r="ANR30" s="63"/>
      <c r="ANS30" s="63"/>
      <c r="ANT30" s="63"/>
      <c r="ANU30" s="63"/>
      <c r="ANV30" s="63"/>
      <c r="ANW30" s="63"/>
      <c r="ANX30" s="63"/>
      <c r="ANY30" s="63"/>
      <c r="ANZ30" s="63"/>
      <c r="AOA30" s="63"/>
      <c r="AOB30" s="63"/>
      <c r="AOC30" s="63"/>
      <c r="AOD30" s="63"/>
      <c r="AOE30" s="63"/>
      <c r="AOF30" s="63"/>
      <c r="AOG30" s="63"/>
      <c r="AOH30" s="63"/>
      <c r="AOI30" s="63"/>
      <c r="AOJ30" s="63"/>
      <c r="AOK30" s="63"/>
      <c r="AOL30" s="63"/>
      <c r="AOM30" s="63"/>
      <c r="AON30" s="63"/>
      <c r="AOO30" s="63"/>
      <c r="AOP30" s="63"/>
      <c r="AOQ30" s="63"/>
      <c r="AOR30" s="63"/>
      <c r="AOS30" s="63"/>
      <c r="AOT30" s="63"/>
      <c r="AOU30" s="63"/>
      <c r="AOV30" s="63"/>
      <c r="AOW30" s="63"/>
      <c r="AOX30" s="63"/>
      <c r="AOY30" s="63"/>
      <c r="AOZ30" s="63"/>
      <c r="APA30" s="63"/>
      <c r="APB30" s="63"/>
      <c r="APC30" s="63"/>
      <c r="APD30" s="63"/>
      <c r="APE30" s="63"/>
      <c r="APF30" s="63"/>
      <c r="APG30" s="63"/>
      <c r="APH30" s="63"/>
      <c r="API30" s="63"/>
      <c r="APJ30" s="63"/>
      <c r="APK30" s="63"/>
      <c r="APL30" s="63"/>
      <c r="APM30" s="63"/>
      <c r="APN30" s="63"/>
      <c r="APO30" s="63"/>
      <c r="APP30" s="63"/>
      <c r="APQ30" s="63"/>
      <c r="APR30" s="63"/>
      <c r="APS30" s="63"/>
      <c r="APT30" s="63"/>
      <c r="APU30" s="63"/>
      <c r="APV30" s="63"/>
      <c r="APW30" s="63"/>
      <c r="APX30" s="63"/>
      <c r="APY30" s="63"/>
      <c r="APZ30" s="63"/>
      <c r="AQA30" s="63"/>
      <c r="AQB30" s="63"/>
      <c r="AQC30" s="63"/>
      <c r="AQD30" s="63"/>
      <c r="AQE30" s="63"/>
      <c r="AQF30" s="63"/>
      <c r="AQG30" s="63"/>
      <c r="AQH30" s="63"/>
      <c r="AQI30" s="63"/>
      <c r="AQJ30" s="63"/>
      <c r="AQK30" s="63"/>
      <c r="AQL30" s="63"/>
      <c r="AQM30" s="63"/>
      <c r="AQN30" s="63"/>
      <c r="AQO30" s="63"/>
      <c r="AQP30" s="63"/>
      <c r="AQQ30" s="63"/>
      <c r="AQR30" s="63"/>
      <c r="AQS30" s="63"/>
      <c r="AQT30" s="63"/>
      <c r="AQU30" s="63"/>
      <c r="AQV30" s="63"/>
      <c r="AQW30" s="63"/>
      <c r="AQX30" s="63"/>
      <c r="AQY30" s="63"/>
      <c r="AQZ30" s="63"/>
      <c r="ARA30" s="63"/>
      <c r="ARB30" s="63"/>
      <c r="ARC30" s="63"/>
      <c r="ARD30" s="63"/>
      <c r="ARE30" s="63"/>
      <c r="ARF30" s="63"/>
      <c r="ARG30" s="63"/>
      <c r="ARH30" s="63"/>
      <c r="ARI30" s="63"/>
      <c r="ARJ30" s="63"/>
      <c r="ARK30" s="63"/>
      <c r="ARL30" s="63"/>
      <c r="ARM30" s="63"/>
      <c r="ARN30" s="63"/>
      <c r="ARO30" s="63"/>
      <c r="ARP30" s="63"/>
      <c r="ARQ30" s="63"/>
      <c r="ARR30" s="63"/>
      <c r="ARS30" s="63"/>
      <c r="ART30" s="63"/>
      <c r="ARU30" s="63"/>
      <c r="ARV30" s="63"/>
      <c r="ARW30" s="63"/>
      <c r="ARX30" s="63"/>
      <c r="ARY30" s="63"/>
      <c r="ARZ30" s="63"/>
      <c r="ASA30" s="63"/>
      <c r="ASB30" s="63"/>
      <c r="ASC30" s="63"/>
      <c r="ASD30" s="63"/>
      <c r="ASE30" s="63"/>
      <c r="ASF30" s="63"/>
      <c r="ASG30" s="63"/>
      <c r="ASH30" s="63"/>
      <c r="ASI30" s="63"/>
      <c r="ASJ30" s="63"/>
      <c r="ASK30" s="63"/>
      <c r="ASL30" s="63"/>
      <c r="ASM30" s="63"/>
      <c r="ASN30" s="63"/>
      <c r="ASO30" s="63"/>
      <c r="ASP30" s="63"/>
      <c r="ASQ30" s="63"/>
      <c r="ASR30" s="63"/>
      <c r="ASS30" s="63"/>
      <c r="AST30" s="63"/>
      <c r="ASU30" s="63"/>
      <c r="ASV30" s="63"/>
      <c r="ASW30" s="63"/>
      <c r="ASX30" s="63"/>
      <c r="ASY30" s="63"/>
      <c r="ASZ30" s="63"/>
      <c r="ATA30" s="63"/>
      <c r="ATB30" s="63"/>
      <c r="ATC30" s="63"/>
      <c r="ATD30" s="63"/>
      <c r="ATE30" s="63"/>
      <c r="ATF30" s="63"/>
      <c r="ATG30" s="63"/>
      <c r="ATH30" s="63"/>
      <c r="ATI30" s="63"/>
      <c r="ATJ30" s="63"/>
      <c r="ATK30" s="63"/>
      <c r="ATL30" s="63"/>
      <c r="ATM30" s="63"/>
      <c r="ATN30" s="63"/>
      <c r="ATO30" s="63"/>
      <c r="ATP30" s="63"/>
      <c r="ATQ30" s="63"/>
      <c r="ATR30" s="63"/>
      <c r="ATS30" s="63"/>
      <c r="ATT30" s="63"/>
      <c r="ATU30" s="63"/>
      <c r="ATV30" s="63"/>
      <c r="ATW30" s="63"/>
      <c r="ATX30" s="63"/>
      <c r="ATY30" s="63"/>
      <c r="ATZ30" s="63"/>
      <c r="AUA30" s="63"/>
      <c r="AUB30" s="63"/>
      <c r="AUC30" s="63"/>
      <c r="AUD30" s="63"/>
      <c r="AUE30" s="63"/>
      <c r="AUF30" s="63"/>
      <c r="AUG30" s="63"/>
      <c r="AUH30" s="63"/>
      <c r="AUI30" s="63"/>
      <c r="AUJ30" s="63"/>
      <c r="AUK30" s="63"/>
      <c r="AUL30" s="63"/>
      <c r="AUM30" s="63"/>
      <c r="AUN30" s="63"/>
      <c r="AUO30" s="63"/>
      <c r="AUP30" s="63"/>
      <c r="AUQ30" s="63"/>
      <c r="AUR30" s="63"/>
      <c r="AUS30" s="63"/>
      <c r="AUT30" s="63"/>
      <c r="AUU30" s="63"/>
      <c r="AUV30" s="63"/>
      <c r="AUW30" s="63"/>
      <c r="AUX30" s="63"/>
      <c r="AUY30" s="63"/>
      <c r="AUZ30" s="63"/>
      <c r="AVA30" s="63"/>
      <c r="AVB30" s="63"/>
      <c r="AVC30" s="63"/>
      <c r="AVD30" s="63"/>
      <c r="AVE30" s="63"/>
      <c r="AVF30" s="63"/>
      <c r="AVG30" s="63"/>
      <c r="AVH30" s="63"/>
      <c r="AVI30" s="63"/>
      <c r="AVJ30" s="63"/>
      <c r="AVK30" s="63"/>
      <c r="AVL30" s="63"/>
      <c r="AVM30" s="63"/>
      <c r="AVN30" s="63"/>
      <c r="AVO30" s="63"/>
      <c r="AVP30" s="63"/>
      <c r="AVQ30" s="63"/>
      <c r="AVR30" s="63"/>
      <c r="AVS30" s="63"/>
      <c r="AVT30" s="63"/>
      <c r="AVU30" s="63"/>
      <c r="AVV30" s="63"/>
      <c r="AVW30" s="63"/>
      <c r="AVX30" s="63"/>
      <c r="AVY30" s="63"/>
      <c r="AVZ30" s="63"/>
      <c r="AWA30" s="63"/>
      <c r="AWB30" s="63"/>
      <c r="AWC30" s="63"/>
      <c r="AWD30" s="63"/>
      <c r="AWE30" s="63"/>
      <c r="AWF30" s="63"/>
      <c r="AWG30" s="63"/>
      <c r="AWH30" s="63"/>
      <c r="AWI30" s="63"/>
      <c r="AWJ30" s="63"/>
      <c r="AWK30" s="63"/>
      <c r="AWL30" s="63"/>
      <c r="AWM30" s="63"/>
      <c r="AWN30" s="63"/>
      <c r="AWO30" s="63"/>
      <c r="AWP30" s="63"/>
      <c r="AWQ30" s="63"/>
      <c r="AWR30" s="63"/>
      <c r="AWS30" s="63"/>
      <c r="AWT30" s="63"/>
      <c r="AWU30" s="63"/>
      <c r="AWV30" s="63"/>
      <c r="AWW30" s="63"/>
      <c r="AWX30" s="63"/>
      <c r="AWY30" s="63"/>
      <c r="AWZ30" s="63"/>
      <c r="AXA30" s="63"/>
      <c r="AXB30" s="63"/>
      <c r="AXC30" s="63"/>
      <c r="AXD30" s="63"/>
      <c r="AXE30" s="63"/>
      <c r="AXF30" s="63"/>
      <c r="AXG30" s="63"/>
      <c r="AXH30" s="63"/>
      <c r="AXI30" s="63"/>
      <c r="AXJ30" s="63"/>
      <c r="AXK30" s="63"/>
      <c r="AXL30" s="63"/>
      <c r="AXM30" s="63"/>
      <c r="AXN30" s="63"/>
      <c r="AXO30" s="63"/>
      <c r="AXP30" s="63"/>
      <c r="AXQ30" s="63"/>
      <c r="AXR30" s="63"/>
      <c r="AXS30" s="63"/>
      <c r="AXT30" s="63"/>
      <c r="AXU30" s="63"/>
      <c r="AXV30" s="63"/>
      <c r="AXW30" s="63"/>
      <c r="AXX30" s="63"/>
      <c r="AXY30" s="63"/>
      <c r="AXZ30" s="63"/>
      <c r="AYA30" s="63"/>
      <c r="AYB30" s="63"/>
      <c r="AYC30" s="63"/>
      <c r="AYD30" s="63"/>
      <c r="AYE30" s="63"/>
      <c r="AYF30" s="63"/>
      <c r="AYG30" s="63"/>
      <c r="AYH30" s="63"/>
      <c r="AYI30" s="63"/>
      <c r="AYJ30" s="63"/>
      <c r="AYK30" s="63"/>
      <c r="AYL30" s="63"/>
      <c r="AYM30" s="63"/>
      <c r="AYN30" s="63"/>
      <c r="AYO30" s="63"/>
      <c r="AYP30" s="63"/>
      <c r="AYQ30" s="63"/>
      <c r="AYR30" s="63"/>
      <c r="AYS30" s="63"/>
      <c r="AYT30" s="63"/>
      <c r="AYU30" s="63"/>
      <c r="AYV30" s="63"/>
      <c r="AYW30" s="63"/>
      <c r="AYX30" s="63"/>
      <c r="AYY30" s="63"/>
      <c r="AYZ30" s="63"/>
      <c r="AZA30" s="63"/>
      <c r="AZB30" s="63"/>
      <c r="AZC30" s="63"/>
      <c r="AZD30" s="63"/>
      <c r="AZE30" s="63"/>
      <c r="AZF30" s="63"/>
      <c r="AZG30" s="63"/>
      <c r="AZH30" s="63"/>
      <c r="AZI30" s="63"/>
      <c r="AZJ30" s="63"/>
      <c r="AZK30" s="63"/>
      <c r="AZL30" s="63"/>
      <c r="AZM30" s="63"/>
      <c r="AZN30" s="63"/>
      <c r="AZO30" s="63"/>
      <c r="AZP30" s="63"/>
      <c r="AZQ30" s="63"/>
      <c r="AZR30" s="63"/>
      <c r="AZS30" s="63"/>
      <c r="AZT30" s="63"/>
      <c r="AZU30" s="63"/>
      <c r="AZV30" s="63"/>
      <c r="AZW30" s="63"/>
      <c r="AZX30" s="63"/>
      <c r="AZY30" s="63"/>
      <c r="AZZ30" s="63"/>
      <c r="BAA30" s="63"/>
      <c r="BAB30" s="63"/>
      <c r="BAC30" s="63"/>
      <c r="BAD30" s="63"/>
      <c r="BAE30" s="63"/>
      <c r="BAF30" s="63"/>
      <c r="BAG30" s="63"/>
      <c r="BAH30" s="63"/>
      <c r="BAI30" s="63"/>
      <c r="BAJ30" s="63"/>
      <c r="BAK30" s="63"/>
      <c r="BAL30" s="63"/>
      <c r="BAM30" s="63"/>
      <c r="BAN30" s="63"/>
      <c r="BAO30" s="63"/>
      <c r="BAP30" s="63"/>
      <c r="BAQ30" s="63"/>
      <c r="BAR30" s="63"/>
      <c r="BAS30" s="63"/>
      <c r="BAT30" s="63"/>
      <c r="BAU30" s="63"/>
      <c r="BAV30" s="63"/>
      <c r="BAW30" s="63"/>
      <c r="BAX30" s="63"/>
      <c r="BAY30" s="63"/>
      <c r="BAZ30" s="63"/>
      <c r="BBA30" s="63"/>
      <c r="BBB30" s="63"/>
      <c r="BBC30" s="63"/>
      <c r="BBD30" s="63"/>
      <c r="BBE30" s="63"/>
      <c r="BBF30" s="63"/>
      <c r="BBG30" s="63"/>
      <c r="BBH30" s="63"/>
      <c r="BBI30" s="63"/>
      <c r="BBJ30" s="63"/>
      <c r="BBK30" s="63"/>
      <c r="BBL30" s="63"/>
      <c r="BBM30" s="63"/>
      <c r="BBN30" s="63"/>
      <c r="BBO30" s="63"/>
      <c r="BBP30" s="63"/>
      <c r="BBQ30" s="63"/>
      <c r="BBR30" s="63"/>
      <c r="BBS30" s="63"/>
      <c r="BBT30" s="63"/>
      <c r="BBU30" s="63"/>
      <c r="BBV30" s="63"/>
      <c r="BBW30" s="63"/>
      <c r="BBX30" s="63"/>
      <c r="BBY30" s="63"/>
      <c r="BBZ30" s="63"/>
      <c r="BCA30" s="63"/>
      <c r="BCB30" s="63"/>
      <c r="BCC30" s="63"/>
      <c r="BCD30" s="63"/>
      <c r="BCE30" s="63"/>
      <c r="BCF30" s="63"/>
      <c r="BCG30" s="63"/>
      <c r="BCH30" s="63"/>
      <c r="BCI30" s="63"/>
      <c r="BCJ30" s="63"/>
      <c r="BCK30" s="63"/>
      <c r="BCL30" s="63"/>
      <c r="BCM30" s="63"/>
      <c r="BCN30" s="63"/>
      <c r="BCO30" s="63"/>
      <c r="BCP30" s="63"/>
      <c r="BCQ30" s="63"/>
      <c r="BCR30" s="63"/>
      <c r="BCS30" s="63"/>
      <c r="BCT30" s="63"/>
      <c r="BCU30" s="63"/>
      <c r="BCV30" s="63"/>
      <c r="BCW30" s="63"/>
      <c r="BCX30" s="63"/>
      <c r="BCY30" s="63"/>
      <c r="BCZ30" s="63"/>
      <c r="BDA30" s="63"/>
      <c r="BDB30" s="63"/>
      <c r="BDC30" s="63"/>
      <c r="BDD30" s="63"/>
      <c r="BDE30" s="63"/>
      <c r="BDF30" s="63"/>
      <c r="BDG30" s="63"/>
      <c r="BDH30" s="63"/>
      <c r="BDI30" s="63"/>
      <c r="BDJ30" s="63"/>
      <c r="BDK30" s="63"/>
      <c r="BDL30" s="63"/>
      <c r="BDM30" s="63"/>
      <c r="BDN30" s="63"/>
      <c r="BDO30" s="63"/>
      <c r="BDP30" s="63"/>
      <c r="BDQ30" s="63"/>
      <c r="BDR30" s="63"/>
      <c r="BDS30" s="63"/>
      <c r="BDT30" s="63"/>
      <c r="BDU30" s="63"/>
      <c r="BDV30" s="63"/>
      <c r="BDW30" s="63"/>
      <c r="BDX30" s="63"/>
      <c r="BDY30" s="63"/>
      <c r="BDZ30" s="63"/>
      <c r="BEA30" s="63"/>
      <c r="BEB30" s="63"/>
      <c r="BEC30" s="63"/>
      <c r="BED30" s="63"/>
      <c r="BEE30" s="63"/>
      <c r="BEF30" s="63"/>
      <c r="BEG30" s="63"/>
      <c r="BEH30" s="63"/>
      <c r="BEI30" s="63"/>
      <c r="BEJ30" s="63"/>
      <c r="BEK30" s="63"/>
      <c r="BEL30" s="63"/>
      <c r="BEM30" s="63"/>
      <c r="BEN30" s="63"/>
      <c r="BEO30" s="63"/>
      <c r="BEP30" s="63"/>
      <c r="BEQ30" s="63"/>
      <c r="BER30" s="63"/>
      <c r="BES30" s="63"/>
      <c r="BET30" s="63"/>
      <c r="BEU30" s="63"/>
      <c r="BEV30" s="63"/>
      <c r="BEW30" s="63"/>
      <c r="BEX30" s="63"/>
      <c r="BEY30" s="63"/>
      <c r="BEZ30" s="63"/>
      <c r="BFA30" s="63"/>
      <c r="BFB30" s="63"/>
      <c r="BFC30" s="63"/>
      <c r="BFD30" s="63"/>
      <c r="BFE30" s="63"/>
      <c r="BFF30" s="63"/>
      <c r="BFG30" s="63"/>
      <c r="BFH30" s="63"/>
      <c r="BFI30" s="63"/>
      <c r="BFJ30" s="63"/>
      <c r="BFK30" s="63"/>
      <c r="BFL30" s="63"/>
      <c r="BFM30" s="63"/>
      <c r="BFN30" s="63"/>
      <c r="BFO30" s="63"/>
      <c r="BFP30" s="63"/>
      <c r="BFQ30" s="63"/>
      <c r="BFR30" s="63"/>
      <c r="BFS30" s="63"/>
      <c r="BFT30" s="63"/>
      <c r="BFU30" s="63"/>
      <c r="BFV30" s="63"/>
      <c r="BFW30" s="63"/>
      <c r="BFX30" s="63"/>
      <c r="BFY30" s="63"/>
      <c r="BFZ30" s="63"/>
      <c r="BGA30" s="63"/>
      <c r="BGB30" s="63"/>
      <c r="BGC30" s="63"/>
      <c r="BGD30" s="63"/>
      <c r="BGE30" s="63"/>
      <c r="BGF30" s="63"/>
      <c r="BGG30" s="63"/>
      <c r="BGH30" s="63"/>
      <c r="BGI30" s="63"/>
      <c r="BGJ30" s="63"/>
      <c r="BGK30" s="63"/>
      <c r="BGL30" s="63"/>
      <c r="BGM30" s="63"/>
      <c r="BGN30" s="63"/>
      <c r="BGO30" s="63"/>
      <c r="BGP30" s="63"/>
      <c r="BGQ30" s="63"/>
      <c r="BGR30" s="63"/>
      <c r="BGS30" s="63"/>
      <c r="BGT30" s="63"/>
      <c r="BGU30" s="63"/>
      <c r="BGV30" s="63"/>
      <c r="BGW30" s="63"/>
      <c r="BGX30" s="63"/>
      <c r="BGY30" s="63"/>
      <c r="BGZ30" s="63"/>
      <c r="BHA30" s="63"/>
      <c r="BHB30" s="63"/>
      <c r="BHC30" s="63"/>
      <c r="BHD30" s="63"/>
      <c r="BHE30" s="63"/>
      <c r="BHF30" s="63"/>
      <c r="BHG30" s="63"/>
      <c r="BHH30" s="63"/>
      <c r="BHI30" s="63"/>
      <c r="BHJ30" s="63"/>
      <c r="BHK30" s="63"/>
      <c r="BHL30" s="63"/>
      <c r="BHM30" s="63"/>
      <c r="BHN30" s="63"/>
      <c r="BHO30" s="63"/>
      <c r="BHP30" s="63"/>
      <c r="BHQ30" s="63"/>
      <c r="BHR30" s="63"/>
      <c r="BHS30" s="63"/>
      <c r="BHT30" s="63"/>
      <c r="BHU30" s="63"/>
      <c r="BHV30" s="63"/>
      <c r="BHW30" s="63"/>
      <c r="BHX30" s="63"/>
      <c r="BHY30" s="63"/>
      <c r="BHZ30" s="63"/>
      <c r="BIA30" s="63"/>
      <c r="BIB30" s="63"/>
      <c r="BIC30" s="63"/>
      <c r="BID30" s="63"/>
      <c r="BIE30" s="63"/>
      <c r="BIF30" s="63"/>
      <c r="BIG30" s="63"/>
      <c r="BIH30" s="63"/>
      <c r="BII30" s="63"/>
      <c r="BIJ30" s="63"/>
      <c r="BIK30" s="63"/>
      <c r="BIL30" s="63"/>
      <c r="BIM30" s="63"/>
      <c r="BIN30" s="63"/>
      <c r="BIO30" s="63"/>
      <c r="BIP30" s="63"/>
      <c r="BIQ30" s="63"/>
      <c r="BIR30" s="63"/>
      <c r="BIS30" s="63"/>
      <c r="BIT30" s="63"/>
      <c r="BIU30" s="63"/>
      <c r="BIV30" s="63"/>
      <c r="BIW30" s="63"/>
      <c r="BIX30" s="63"/>
      <c r="BIY30" s="63"/>
      <c r="BIZ30" s="63"/>
      <c r="BJA30" s="63"/>
      <c r="BJB30" s="63"/>
      <c r="BJC30" s="63"/>
      <c r="BJD30" s="63"/>
      <c r="BJE30" s="63"/>
      <c r="BJF30" s="63"/>
      <c r="BJG30" s="63"/>
      <c r="BJH30" s="63"/>
      <c r="BJI30" s="63"/>
      <c r="BJJ30" s="63"/>
      <c r="BJK30" s="63"/>
      <c r="BJL30" s="63"/>
      <c r="BJM30" s="63"/>
      <c r="BJN30" s="63"/>
      <c r="BJO30" s="63"/>
      <c r="BJP30" s="63"/>
      <c r="BJQ30" s="63"/>
      <c r="BJR30" s="63"/>
      <c r="BJS30" s="63"/>
      <c r="BJT30" s="63"/>
      <c r="BJU30" s="63"/>
      <c r="BJV30" s="63"/>
      <c r="BJW30" s="63"/>
      <c r="BJX30" s="63"/>
      <c r="BJY30" s="63"/>
      <c r="BJZ30" s="63"/>
      <c r="BKA30" s="63"/>
      <c r="BKB30" s="63"/>
      <c r="BKC30" s="63"/>
      <c r="BKD30" s="63"/>
      <c r="BKE30" s="63"/>
      <c r="BKF30" s="63"/>
      <c r="BKG30" s="63"/>
      <c r="BKH30" s="63"/>
      <c r="BKI30" s="63"/>
      <c r="BKJ30" s="63"/>
      <c r="BKK30" s="63"/>
      <c r="BKL30" s="63"/>
      <c r="BKM30" s="63"/>
      <c r="BKN30" s="63"/>
      <c r="BKO30" s="63"/>
      <c r="BKP30" s="63"/>
      <c r="BKQ30" s="63"/>
      <c r="BKR30" s="63"/>
      <c r="BKS30" s="63"/>
      <c r="BKT30" s="63"/>
      <c r="BKU30" s="63"/>
      <c r="BKV30" s="63"/>
      <c r="BKW30" s="63"/>
      <c r="BKX30" s="63"/>
      <c r="BKY30" s="63"/>
      <c r="BKZ30" s="63"/>
      <c r="BLA30" s="63"/>
      <c r="BLB30" s="63"/>
      <c r="BLC30" s="63"/>
      <c r="BLD30" s="63"/>
      <c r="BLE30" s="63"/>
      <c r="BLF30" s="63"/>
      <c r="BLG30" s="63"/>
      <c r="BLH30" s="63"/>
      <c r="BLI30" s="63"/>
      <c r="BLJ30" s="63"/>
      <c r="BLK30" s="63"/>
      <c r="BLL30" s="63"/>
      <c r="BLM30" s="63"/>
    </row>
    <row r="31" spans="1:1677" s="1" customFormat="1" ht="15" hidden="1" customHeight="1" x14ac:dyDescent="0.25">
      <c r="A31" s="270" t="s">
        <v>45</v>
      </c>
      <c r="B31" s="271" t="s">
        <v>74</v>
      </c>
      <c r="C31" s="272" t="s">
        <v>1733</v>
      </c>
      <c r="D31" s="273" t="s">
        <v>1734</v>
      </c>
      <c r="E31" s="273" t="s">
        <v>1775</v>
      </c>
      <c r="F31" s="272" t="s">
        <v>1736</v>
      </c>
      <c r="G31" s="274">
        <v>25</v>
      </c>
      <c r="H31" s="275">
        <v>1.2</v>
      </c>
      <c r="I31" s="279">
        <v>44769</v>
      </c>
      <c r="J31" s="276">
        <v>44774</v>
      </c>
      <c r="K31" s="276">
        <v>44775</v>
      </c>
      <c r="L31" s="277" t="s">
        <v>1732</v>
      </c>
      <c r="M31" s="278">
        <v>44782</v>
      </c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  <c r="NM31" s="63"/>
      <c r="NN31" s="63"/>
      <c r="NO31" s="63"/>
      <c r="NP31" s="63"/>
      <c r="NQ31" s="63"/>
      <c r="NR31" s="63"/>
      <c r="NS31" s="63"/>
      <c r="NT31" s="63"/>
      <c r="NU31" s="63"/>
      <c r="NV31" s="63"/>
      <c r="NW31" s="63"/>
      <c r="NX31" s="63"/>
      <c r="NY31" s="63"/>
      <c r="NZ31" s="63"/>
      <c r="OA31" s="63"/>
      <c r="OB31" s="63"/>
      <c r="OC31" s="63"/>
      <c r="OD31" s="63"/>
      <c r="OE31" s="63"/>
      <c r="OF31" s="63"/>
      <c r="OG31" s="63"/>
      <c r="OH31" s="63"/>
      <c r="OI31" s="63"/>
      <c r="OJ31" s="63"/>
      <c r="OK31" s="63"/>
      <c r="OL31" s="63"/>
      <c r="OM31" s="63"/>
      <c r="ON31" s="63"/>
      <c r="OO31" s="63"/>
      <c r="OP31" s="63"/>
      <c r="OQ31" s="63"/>
      <c r="OR31" s="63"/>
      <c r="OS31" s="63"/>
      <c r="OT31" s="63"/>
      <c r="OU31" s="63"/>
      <c r="OV31" s="63"/>
      <c r="OW31" s="63"/>
      <c r="OX31" s="63"/>
      <c r="OY31" s="63"/>
      <c r="OZ31" s="63"/>
      <c r="PA31" s="63"/>
      <c r="PB31" s="63"/>
      <c r="PC31" s="63"/>
      <c r="PD31" s="63"/>
      <c r="PE31" s="63"/>
      <c r="PF31" s="63"/>
      <c r="PG31" s="63"/>
      <c r="PH31" s="63"/>
      <c r="PI31" s="63"/>
      <c r="PJ31" s="63"/>
      <c r="PK31" s="63"/>
      <c r="PL31" s="63"/>
      <c r="PM31" s="63"/>
      <c r="PN31" s="63"/>
      <c r="PO31" s="63"/>
      <c r="PP31" s="63"/>
      <c r="PQ31" s="63"/>
      <c r="PR31" s="63"/>
      <c r="PS31" s="63"/>
      <c r="PT31" s="63"/>
      <c r="PU31" s="63"/>
      <c r="PV31" s="63"/>
      <c r="PW31" s="63"/>
      <c r="PX31" s="63"/>
      <c r="PY31" s="63"/>
      <c r="PZ31" s="63"/>
      <c r="QA31" s="63"/>
      <c r="QB31" s="63"/>
      <c r="QC31" s="63"/>
      <c r="QD31" s="63"/>
      <c r="QE31" s="63"/>
      <c r="QF31" s="63"/>
      <c r="QG31" s="63"/>
      <c r="QH31" s="63"/>
      <c r="QI31" s="63"/>
      <c r="QJ31" s="63"/>
      <c r="QK31" s="63"/>
      <c r="QL31" s="63"/>
      <c r="QM31" s="63"/>
      <c r="QN31" s="63"/>
      <c r="QO31" s="63"/>
      <c r="QP31" s="63"/>
      <c r="QQ31" s="63"/>
      <c r="QR31" s="63"/>
      <c r="QS31" s="63"/>
      <c r="QT31" s="63"/>
      <c r="QU31" s="63"/>
      <c r="QV31" s="63"/>
      <c r="QW31" s="63"/>
      <c r="QX31" s="63"/>
      <c r="QY31" s="63"/>
      <c r="QZ31" s="63"/>
      <c r="RA31" s="63"/>
      <c r="RB31" s="63"/>
      <c r="RC31" s="63"/>
      <c r="RD31" s="63"/>
      <c r="RE31" s="63"/>
      <c r="RF31" s="63"/>
      <c r="RG31" s="63"/>
      <c r="RH31" s="63"/>
      <c r="RI31" s="63"/>
      <c r="RJ31" s="63"/>
      <c r="RK31" s="63"/>
      <c r="RL31" s="63"/>
      <c r="RM31" s="63"/>
      <c r="RN31" s="63"/>
      <c r="RO31" s="63"/>
      <c r="RP31" s="63"/>
      <c r="RQ31" s="63"/>
      <c r="RR31" s="63"/>
      <c r="RS31" s="63"/>
      <c r="RT31" s="63"/>
      <c r="RU31" s="63"/>
      <c r="RV31" s="63"/>
      <c r="RW31" s="63"/>
      <c r="RX31" s="63"/>
      <c r="RY31" s="63"/>
      <c r="RZ31" s="63"/>
      <c r="SA31" s="63"/>
      <c r="SB31" s="63"/>
      <c r="SC31" s="63"/>
      <c r="SD31" s="63"/>
      <c r="SE31" s="63"/>
      <c r="SF31" s="63"/>
      <c r="SG31" s="63"/>
      <c r="SH31" s="63"/>
      <c r="SI31" s="63"/>
      <c r="SJ31" s="63"/>
      <c r="SK31" s="63"/>
      <c r="SL31" s="63"/>
      <c r="SM31" s="63"/>
      <c r="SN31" s="63"/>
      <c r="SO31" s="63"/>
      <c r="SP31" s="63"/>
      <c r="SQ31" s="63"/>
      <c r="SR31" s="63"/>
      <c r="SS31" s="63"/>
      <c r="ST31" s="63"/>
      <c r="SU31" s="63"/>
      <c r="SV31" s="63"/>
      <c r="SW31" s="63"/>
      <c r="SX31" s="63"/>
      <c r="SY31" s="63"/>
      <c r="SZ31" s="63"/>
      <c r="TA31" s="63"/>
      <c r="TB31" s="63"/>
      <c r="TC31" s="63"/>
      <c r="TD31" s="63"/>
      <c r="TE31" s="63"/>
      <c r="TF31" s="63"/>
      <c r="TG31" s="63"/>
      <c r="TH31" s="63"/>
      <c r="TI31" s="63"/>
      <c r="TJ31" s="63"/>
      <c r="TK31" s="63"/>
      <c r="TL31" s="63"/>
      <c r="TM31" s="63"/>
      <c r="TN31" s="63"/>
      <c r="TO31" s="63"/>
      <c r="TP31" s="63"/>
      <c r="TQ31" s="63"/>
      <c r="TR31" s="63"/>
      <c r="TS31" s="63"/>
      <c r="TT31" s="63"/>
      <c r="TU31" s="63"/>
      <c r="TV31" s="63"/>
      <c r="TW31" s="63"/>
      <c r="TX31" s="63"/>
      <c r="TY31" s="63"/>
      <c r="TZ31" s="63"/>
      <c r="UA31" s="63"/>
      <c r="UB31" s="63"/>
      <c r="UC31" s="63"/>
      <c r="UD31" s="63"/>
      <c r="UE31" s="63"/>
      <c r="UF31" s="63"/>
      <c r="UG31" s="63"/>
      <c r="UH31" s="63"/>
      <c r="UI31" s="63"/>
      <c r="UJ31" s="63"/>
      <c r="UK31" s="63"/>
      <c r="UL31" s="63"/>
      <c r="UM31" s="63"/>
      <c r="UN31" s="63"/>
      <c r="UO31" s="63"/>
      <c r="UP31" s="63"/>
      <c r="UQ31" s="63"/>
      <c r="UR31" s="63"/>
      <c r="US31" s="63"/>
      <c r="UT31" s="63"/>
      <c r="UU31" s="63"/>
      <c r="UV31" s="63"/>
      <c r="UW31" s="63"/>
      <c r="UX31" s="63"/>
      <c r="UY31" s="63"/>
      <c r="UZ31" s="63"/>
      <c r="VA31" s="63"/>
      <c r="VB31" s="63"/>
      <c r="VC31" s="63"/>
      <c r="VD31" s="63"/>
      <c r="VE31" s="63"/>
      <c r="VF31" s="63"/>
      <c r="VG31" s="63"/>
      <c r="VH31" s="63"/>
      <c r="VI31" s="63"/>
      <c r="VJ31" s="63"/>
      <c r="VK31" s="63"/>
      <c r="VL31" s="63"/>
      <c r="VM31" s="63"/>
      <c r="VN31" s="63"/>
      <c r="VO31" s="63"/>
      <c r="VP31" s="63"/>
      <c r="VQ31" s="63"/>
      <c r="VR31" s="63"/>
      <c r="VS31" s="63"/>
      <c r="VT31" s="63"/>
      <c r="VU31" s="63"/>
      <c r="VV31" s="63"/>
      <c r="VW31" s="63"/>
      <c r="VX31" s="63"/>
      <c r="VY31" s="63"/>
      <c r="VZ31" s="63"/>
      <c r="WA31" s="63"/>
      <c r="WB31" s="63"/>
      <c r="WC31" s="63"/>
      <c r="WD31" s="63"/>
      <c r="WE31" s="63"/>
      <c r="WF31" s="63"/>
      <c r="WG31" s="63"/>
      <c r="WH31" s="63"/>
      <c r="WI31" s="63"/>
      <c r="WJ31" s="63"/>
      <c r="WK31" s="63"/>
      <c r="WL31" s="63"/>
      <c r="WM31" s="63"/>
      <c r="WN31" s="63"/>
      <c r="WO31" s="63"/>
      <c r="WP31" s="63"/>
      <c r="WQ31" s="63"/>
      <c r="WR31" s="63"/>
      <c r="WS31" s="63"/>
      <c r="WT31" s="63"/>
      <c r="WU31" s="63"/>
      <c r="WV31" s="63"/>
      <c r="WW31" s="63"/>
      <c r="WX31" s="63"/>
      <c r="WY31" s="63"/>
      <c r="WZ31" s="63"/>
      <c r="XA31" s="63"/>
      <c r="XB31" s="63"/>
      <c r="XC31" s="63"/>
      <c r="XD31" s="63"/>
      <c r="XE31" s="63"/>
      <c r="XF31" s="63"/>
      <c r="XG31" s="63"/>
      <c r="XH31" s="63"/>
      <c r="XI31" s="63"/>
      <c r="XJ31" s="63"/>
      <c r="XK31" s="63"/>
      <c r="XL31" s="63"/>
      <c r="XM31" s="63"/>
      <c r="XN31" s="63"/>
      <c r="XO31" s="63"/>
      <c r="XP31" s="63"/>
      <c r="XQ31" s="63"/>
      <c r="XR31" s="63"/>
      <c r="XS31" s="63"/>
      <c r="XT31" s="63"/>
      <c r="XU31" s="63"/>
      <c r="XV31" s="63"/>
      <c r="XW31" s="63"/>
      <c r="XX31" s="63"/>
      <c r="XY31" s="63"/>
      <c r="XZ31" s="63"/>
      <c r="YA31" s="63"/>
      <c r="YB31" s="63"/>
      <c r="YC31" s="63"/>
      <c r="YD31" s="63"/>
      <c r="YE31" s="63"/>
      <c r="YF31" s="63"/>
      <c r="YG31" s="63"/>
      <c r="YH31" s="63"/>
      <c r="YI31" s="63"/>
      <c r="YJ31" s="63"/>
      <c r="YK31" s="63"/>
      <c r="YL31" s="63"/>
      <c r="YM31" s="63"/>
      <c r="YN31" s="63"/>
      <c r="YO31" s="63"/>
      <c r="YP31" s="63"/>
      <c r="YQ31" s="63"/>
      <c r="YR31" s="63"/>
      <c r="YS31" s="63"/>
      <c r="YT31" s="63"/>
      <c r="YU31" s="63"/>
      <c r="YV31" s="63"/>
      <c r="YW31" s="63"/>
      <c r="YX31" s="63"/>
      <c r="YY31" s="63"/>
      <c r="YZ31" s="63"/>
      <c r="ZA31" s="63"/>
      <c r="ZB31" s="63"/>
      <c r="ZC31" s="63"/>
      <c r="ZD31" s="63"/>
      <c r="ZE31" s="63"/>
      <c r="ZF31" s="63"/>
      <c r="ZG31" s="63"/>
      <c r="ZH31" s="63"/>
      <c r="ZI31" s="63"/>
      <c r="ZJ31" s="63"/>
      <c r="ZK31" s="63"/>
      <c r="ZL31" s="63"/>
      <c r="ZM31" s="63"/>
      <c r="ZN31" s="63"/>
      <c r="ZO31" s="63"/>
      <c r="ZP31" s="63"/>
      <c r="ZQ31" s="63"/>
      <c r="ZR31" s="63"/>
      <c r="ZS31" s="63"/>
      <c r="ZT31" s="63"/>
      <c r="ZU31" s="63"/>
      <c r="ZV31" s="63"/>
      <c r="ZW31" s="63"/>
      <c r="ZX31" s="63"/>
      <c r="ZY31" s="63"/>
      <c r="ZZ31" s="63"/>
      <c r="AAA31" s="63"/>
      <c r="AAB31" s="63"/>
      <c r="AAC31" s="63"/>
      <c r="AAD31" s="63"/>
      <c r="AAE31" s="63"/>
      <c r="AAF31" s="63"/>
      <c r="AAG31" s="63"/>
      <c r="AAH31" s="63"/>
      <c r="AAI31" s="63"/>
      <c r="AAJ31" s="63"/>
      <c r="AAK31" s="63"/>
      <c r="AAL31" s="63"/>
      <c r="AAM31" s="63"/>
      <c r="AAN31" s="63"/>
      <c r="AAO31" s="63"/>
      <c r="AAP31" s="63"/>
      <c r="AAQ31" s="63"/>
      <c r="AAR31" s="63"/>
      <c r="AAS31" s="63"/>
      <c r="AAT31" s="63"/>
      <c r="AAU31" s="63"/>
      <c r="AAV31" s="63"/>
      <c r="AAW31" s="63"/>
      <c r="AAX31" s="63"/>
      <c r="AAY31" s="63"/>
      <c r="AAZ31" s="63"/>
      <c r="ABA31" s="63"/>
      <c r="ABB31" s="63"/>
      <c r="ABC31" s="63"/>
      <c r="ABD31" s="63"/>
      <c r="ABE31" s="63"/>
      <c r="ABF31" s="63"/>
      <c r="ABG31" s="63"/>
      <c r="ABH31" s="63"/>
      <c r="ABI31" s="63"/>
      <c r="ABJ31" s="63"/>
      <c r="ABK31" s="63"/>
      <c r="ABL31" s="63"/>
      <c r="ABM31" s="63"/>
      <c r="ABN31" s="63"/>
      <c r="ABO31" s="63"/>
      <c r="ABP31" s="63"/>
      <c r="ABQ31" s="63"/>
      <c r="ABR31" s="63"/>
      <c r="ABS31" s="63"/>
      <c r="ABT31" s="63"/>
      <c r="ABU31" s="63"/>
      <c r="ABV31" s="63"/>
      <c r="ABW31" s="63"/>
      <c r="ABX31" s="63"/>
      <c r="ABY31" s="63"/>
      <c r="ABZ31" s="63"/>
      <c r="ACA31" s="63"/>
      <c r="ACB31" s="63"/>
      <c r="ACC31" s="63"/>
      <c r="ACD31" s="63"/>
      <c r="ACE31" s="63"/>
      <c r="ACF31" s="63"/>
      <c r="ACG31" s="63"/>
      <c r="ACH31" s="63"/>
      <c r="ACI31" s="63"/>
      <c r="ACJ31" s="63"/>
      <c r="ACK31" s="63"/>
      <c r="ACL31" s="63"/>
      <c r="ACM31" s="63"/>
      <c r="ACN31" s="63"/>
      <c r="ACO31" s="63"/>
      <c r="ACP31" s="63"/>
      <c r="ACQ31" s="63"/>
      <c r="ACR31" s="63"/>
      <c r="ACS31" s="63"/>
      <c r="ACT31" s="63"/>
      <c r="ACU31" s="63"/>
      <c r="ACV31" s="63"/>
      <c r="ACW31" s="63"/>
      <c r="ACX31" s="63"/>
      <c r="ACY31" s="63"/>
      <c r="ACZ31" s="63"/>
      <c r="ADA31" s="63"/>
      <c r="ADB31" s="63"/>
      <c r="ADC31" s="63"/>
      <c r="ADD31" s="63"/>
      <c r="ADE31" s="63"/>
      <c r="ADF31" s="63"/>
      <c r="ADG31" s="63"/>
      <c r="ADH31" s="63"/>
      <c r="ADI31" s="63"/>
      <c r="ADJ31" s="63"/>
      <c r="ADK31" s="63"/>
      <c r="ADL31" s="63"/>
      <c r="ADM31" s="63"/>
      <c r="ADN31" s="63"/>
      <c r="ADO31" s="63"/>
      <c r="ADP31" s="63"/>
      <c r="ADQ31" s="63"/>
      <c r="ADR31" s="63"/>
      <c r="ADS31" s="63"/>
      <c r="ADT31" s="63"/>
      <c r="ADU31" s="63"/>
      <c r="ADV31" s="63"/>
      <c r="ADW31" s="63"/>
      <c r="ADX31" s="63"/>
      <c r="ADY31" s="63"/>
      <c r="ADZ31" s="63"/>
      <c r="AEA31" s="63"/>
      <c r="AEB31" s="63"/>
      <c r="AEC31" s="63"/>
      <c r="AED31" s="63"/>
      <c r="AEE31" s="63"/>
      <c r="AEF31" s="63"/>
      <c r="AEG31" s="63"/>
      <c r="AEH31" s="63"/>
      <c r="AEI31" s="63"/>
      <c r="AEJ31" s="63"/>
      <c r="AEK31" s="63"/>
      <c r="AEL31" s="63"/>
      <c r="AEM31" s="63"/>
      <c r="AEN31" s="63"/>
      <c r="AEO31" s="63"/>
      <c r="AEP31" s="63"/>
      <c r="AEQ31" s="63"/>
      <c r="AER31" s="63"/>
      <c r="AES31" s="63"/>
      <c r="AET31" s="63"/>
      <c r="AEU31" s="63"/>
      <c r="AEV31" s="63"/>
      <c r="AEW31" s="63"/>
      <c r="AEX31" s="63"/>
      <c r="AEY31" s="63"/>
      <c r="AEZ31" s="63"/>
      <c r="AFA31" s="63"/>
      <c r="AFB31" s="63"/>
      <c r="AFC31" s="63"/>
      <c r="AFD31" s="63"/>
      <c r="AFE31" s="63"/>
      <c r="AFF31" s="63"/>
      <c r="AFG31" s="63"/>
      <c r="AFH31" s="63"/>
      <c r="AFI31" s="63"/>
      <c r="AFJ31" s="63"/>
      <c r="AFK31" s="63"/>
      <c r="AFL31" s="63"/>
      <c r="AFM31" s="63"/>
      <c r="AFN31" s="63"/>
      <c r="AFO31" s="63"/>
      <c r="AFP31" s="63"/>
      <c r="AFQ31" s="63"/>
      <c r="AFR31" s="63"/>
      <c r="AFS31" s="63"/>
      <c r="AFT31" s="63"/>
      <c r="AFU31" s="63"/>
      <c r="AFV31" s="63"/>
      <c r="AFW31" s="63"/>
      <c r="AFX31" s="63"/>
      <c r="AFY31" s="63"/>
      <c r="AFZ31" s="63"/>
      <c r="AGA31" s="63"/>
      <c r="AGB31" s="63"/>
      <c r="AGC31" s="63"/>
      <c r="AGD31" s="63"/>
      <c r="AGE31" s="63"/>
      <c r="AGF31" s="63"/>
      <c r="AGG31" s="63"/>
      <c r="AGH31" s="63"/>
      <c r="AGI31" s="63"/>
      <c r="AGJ31" s="63"/>
      <c r="AGK31" s="63"/>
      <c r="AGL31" s="63"/>
      <c r="AGM31" s="63"/>
      <c r="AGN31" s="63"/>
      <c r="AGO31" s="63"/>
      <c r="AGP31" s="63"/>
      <c r="AGQ31" s="63"/>
      <c r="AGR31" s="63"/>
      <c r="AGS31" s="63"/>
      <c r="AGT31" s="63"/>
      <c r="AGU31" s="63"/>
      <c r="AGV31" s="63"/>
      <c r="AGW31" s="63"/>
      <c r="AGX31" s="63"/>
      <c r="AGY31" s="63"/>
      <c r="AGZ31" s="63"/>
      <c r="AHA31" s="63"/>
      <c r="AHB31" s="63"/>
      <c r="AHC31" s="63"/>
      <c r="AHD31" s="63"/>
      <c r="AHE31" s="63"/>
      <c r="AHF31" s="63"/>
      <c r="AHG31" s="63"/>
      <c r="AHH31" s="63"/>
      <c r="AHI31" s="63"/>
      <c r="AHJ31" s="63"/>
      <c r="AHK31" s="63"/>
      <c r="AHL31" s="63"/>
      <c r="AHM31" s="63"/>
      <c r="AHN31" s="63"/>
      <c r="AHO31" s="63"/>
      <c r="AHP31" s="63"/>
      <c r="AHQ31" s="63"/>
      <c r="AHR31" s="63"/>
      <c r="AHS31" s="63"/>
      <c r="AHT31" s="63"/>
      <c r="AHU31" s="63"/>
      <c r="AHV31" s="63"/>
      <c r="AHW31" s="63"/>
      <c r="AHX31" s="63"/>
      <c r="AHY31" s="63"/>
      <c r="AHZ31" s="63"/>
      <c r="AIA31" s="63"/>
      <c r="AIB31" s="63"/>
      <c r="AIC31" s="63"/>
      <c r="AID31" s="63"/>
      <c r="AIE31" s="63"/>
      <c r="AIF31" s="63"/>
      <c r="AIG31" s="63"/>
      <c r="AIH31" s="63"/>
      <c r="AII31" s="63"/>
      <c r="AIJ31" s="63"/>
      <c r="AIK31" s="63"/>
      <c r="AIL31" s="63"/>
      <c r="AIM31" s="63"/>
      <c r="AIN31" s="63"/>
      <c r="AIO31" s="63"/>
      <c r="AIP31" s="63"/>
      <c r="AIQ31" s="63"/>
      <c r="AIR31" s="63"/>
      <c r="AIS31" s="63"/>
      <c r="AIT31" s="63"/>
      <c r="AIU31" s="63"/>
      <c r="AIV31" s="63"/>
      <c r="AIW31" s="63"/>
      <c r="AIX31" s="63"/>
      <c r="AIY31" s="63"/>
      <c r="AIZ31" s="63"/>
      <c r="AJA31" s="63"/>
      <c r="AJB31" s="63"/>
      <c r="AJC31" s="63"/>
      <c r="AJD31" s="63"/>
      <c r="AJE31" s="63"/>
      <c r="AJF31" s="63"/>
      <c r="AJG31" s="63"/>
      <c r="AJH31" s="63"/>
      <c r="AJI31" s="63"/>
      <c r="AJJ31" s="63"/>
      <c r="AJK31" s="63"/>
      <c r="AJL31" s="63"/>
      <c r="AJM31" s="63"/>
      <c r="AJN31" s="63"/>
      <c r="AJO31" s="63"/>
      <c r="AJP31" s="63"/>
      <c r="AJQ31" s="63"/>
      <c r="AJR31" s="63"/>
      <c r="AJS31" s="63"/>
      <c r="AJT31" s="63"/>
      <c r="AJU31" s="63"/>
      <c r="AJV31" s="63"/>
      <c r="AJW31" s="63"/>
      <c r="AJX31" s="63"/>
      <c r="AJY31" s="63"/>
      <c r="AJZ31" s="63"/>
      <c r="AKA31" s="63"/>
      <c r="AKB31" s="63"/>
      <c r="AKC31" s="63"/>
      <c r="AKD31" s="63"/>
      <c r="AKE31" s="63"/>
      <c r="AKF31" s="63"/>
      <c r="AKG31" s="63"/>
      <c r="AKH31" s="63"/>
      <c r="AKI31" s="63"/>
      <c r="AKJ31" s="63"/>
      <c r="AKK31" s="63"/>
      <c r="AKL31" s="63"/>
      <c r="AKM31" s="63"/>
      <c r="AKN31" s="63"/>
      <c r="AKO31" s="63"/>
      <c r="AKP31" s="63"/>
      <c r="AKQ31" s="63"/>
      <c r="AKR31" s="63"/>
      <c r="AKS31" s="63"/>
      <c r="AKT31" s="63"/>
      <c r="AKU31" s="63"/>
      <c r="AKV31" s="63"/>
      <c r="AKW31" s="63"/>
      <c r="AKX31" s="63"/>
      <c r="AKY31" s="63"/>
      <c r="AKZ31" s="63"/>
      <c r="ALA31" s="63"/>
      <c r="ALB31" s="63"/>
      <c r="ALC31" s="63"/>
      <c r="ALD31" s="63"/>
      <c r="ALE31" s="63"/>
      <c r="ALF31" s="63"/>
      <c r="ALG31" s="63"/>
      <c r="ALH31" s="63"/>
      <c r="ALI31" s="63"/>
      <c r="ALJ31" s="63"/>
      <c r="ALK31" s="63"/>
      <c r="ALL31" s="63"/>
      <c r="ALM31" s="63"/>
      <c r="ALN31" s="63"/>
      <c r="ALO31" s="63"/>
      <c r="ALP31" s="63"/>
      <c r="ALQ31" s="63"/>
      <c r="ALR31" s="63"/>
      <c r="ALS31" s="63"/>
      <c r="ALT31" s="63"/>
      <c r="ALU31" s="63"/>
      <c r="ALV31" s="63"/>
      <c r="ALW31" s="63"/>
      <c r="ALX31" s="63"/>
      <c r="ALY31" s="63"/>
      <c r="ALZ31" s="63"/>
      <c r="AMA31" s="63"/>
      <c r="AMB31" s="63"/>
      <c r="AMC31" s="63"/>
      <c r="AMD31" s="63"/>
      <c r="AME31" s="63"/>
      <c r="AMF31" s="63"/>
      <c r="AMG31" s="63"/>
      <c r="AMH31" s="63"/>
      <c r="AMI31" s="63"/>
      <c r="AMJ31" s="63"/>
      <c r="AMK31" s="63"/>
      <c r="AML31" s="63"/>
      <c r="AMM31" s="63"/>
      <c r="AMN31" s="63"/>
      <c r="AMO31" s="63"/>
      <c r="AMP31" s="63"/>
      <c r="AMQ31" s="63"/>
      <c r="AMR31" s="63"/>
      <c r="AMS31" s="63"/>
      <c r="AMT31" s="63"/>
      <c r="AMU31" s="63"/>
      <c r="AMV31" s="63"/>
      <c r="AMW31" s="63"/>
      <c r="AMX31" s="63"/>
      <c r="AMY31" s="63"/>
      <c r="AMZ31" s="63"/>
      <c r="ANA31" s="63"/>
      <c r="ANB31" s="63"/>
      <c r="ANC31" s="63"/>
      <c r="AND31" s="63"/>
      <c r="ANE31" s="63"/>
      <c r="ANF31" s="63"/>
      <c r="ANG31" s="63"/>
      <c r="ANH31" s="63"/>
      <c r="ANI31" s="63"/>
      <c r="ANJ31" s="63"/>
      <c r="ANK31" s="63"/>
      <c r="ANL31" s="63"/>
      <c r="ANM31" s="63"/>
      <c r="ANN31" s="63"/>
      <c r="ANO31" s="63"/>
      <c r="ANP31" s="63"/>
      <c r="ANQ31" s="63"/>
      <c r="ANR31" s="63"/>
      <c r="ANS31" s="63"/>
      <c r="ANT31" s="63"/>
      <c r="ANU31" s="63"/>
      <c r="ANV31" s="63"/>
      <c r="ANW31" s="63"/>
      <c r="ANX31" s="63"/>
      <c r="ANY31" s="63"/>
      <c r="ANZ31" s="63"/>
      <c r="AOA31" s="63"/>
      <c r="AOB31" s="63"/>
      <c r="AOC31" s="63"/>
      <c r="AOD31" s="63"/>
      <c r="AOE31" s="63"/>
      <c r="AOF31" s="63"/>
      <c r="AOG31" s="63"/>
      <c r="AOH31" s="63"/>
      <c r="AOI31" s="63"/>
      <c r="AOJ31" s="63"/>
      <c r="AOK31" s="63"/>
      <c r="AOL31" s="63"/>
      <c r="AOM31" s="63"/>
      <c r="AON31" s="63"/>
      <c r="AOO31" s="63"/>
      <c r="AOP31" s="63"/>
      <c r="AOQ31" s="63"/>
      <c r="AOR31" s="63"/>
      <c r="AOS31" s="63"/>
      <c r="AOT31" s="63"/>
      <c r="AOU31" s="63"/>
      <c r="AOV31" s="63"/>
      <c r="AOW31" s="63"/>
      <c r="AOX31" s="63"/>
      <c r="AOY31" s="63"/>
      <c r="AOZ31" s="63"/>
      <c r="APA31" s="63"/>
      <c r="APB31" s="63"/>
      <c r="APC31" s="63"/>
      <c r="APD31" s="63"/>
      <c r="APE31" s="63"/>
      <c r="APF31" s="63"/>
      <c r="APG31" s="63"/>
      <c r="APH31" s="63"/>
      <c r="API31" s="63"/>
      <c r="APJ31" s="63"/>
      <c r="APK31" s="63"/>
      <c r="APL31" s="63"/>
      <c r="APM31" s="63"/>
      <c r="APN31" s="63"/>
      <c r="APO31" s="63"/>
      <c r="APP31" s="63"/>
      <c r="APQ31" s="63"/>
      <c r="APR31" s="63"/>
      <c r="APS31" s="63"/>
      <c r="APT31" s="63"/>
      <c r="APU31" s="63"/>
      <c r="APV31" s="63"/>
      <c r="APW31" s="63"/>
      <c r="APX31" s="63"/>
      <c r="APY31" s="63"/>
      <c r="APZ31" s="63"/>
      <c r="AQA31" s="63"/>
      <c r="AQB31" s="63"/>
      <c r="AQC31" s="63"/>
      <c r="AQD31" s="63"/>
      <c r="AQE31" s="63"/>
      <c r="AQF31" s="63"/>
      <c r="AQG31" s="63"/>
      <c r="AQH31" s="63"/>
      <c r="AQI31" s="63"/>
      <c r="AQJ31" s="63"/>
      <c r="AQK31" s="63"/>
      <c r="AQL31" s="63"/>
      <c r="AQM31" s="63"/>
      <c r="AQN31" s="63"/>
      <c r="AQO31" s="63"/>
      <c r="AQP31" s="63"/>
      <c r="AQQ31" s="63"/>
      <c r="AQR31" s="63"/>
      <c r="AQS31" s="63"/>
      <c r="AQT31" s="63"/>
      <c r="AQU31" s="63"/>
      <c r="AQV31" s="63"/>
      <c r="AQW31" s="63"/>
      <c r="AQX31" s="63"/>
      <c r="AQY31" s="63"/>
      <c r="AQZ31" s="63"/>
      <c r="ARA31" s="63"/>
      <c r="ARB31" s="63"/>
      <c r="ARC31" s="63"/>
      <c r="ARD31" s="63"/>
      <c r="ARE31" s="63"/>
      <c r="ARF31" s="63"/>
      <c r="ARG31" s="63"/>
      <c r="ARH31" s="63"/>
      <c r="ARI31" s="63"/>
      <c r="ARJ31" s="63"/>
      <c r="ARK31" s="63"/>
      <c r="ARL31" s="63"/>
      <c r="ARM31" s="63"/>
      <c r="ARN31" s="63"/>
      <c r="ARO31" s="63"/>
      <c r="ARP31" s="63"/>
      <c r="ARQ31" s="63"/>
      <c r="ARR31" s="63"/>
      <c r="ARS31" s="63"/>
      <c r="ART31" s="63"/>
      <c r="ARU31" s="63"/>
      <c r="ARV31" s="63"/>
      <c r="ARW31" s="63"/>
      <c r="ARX31" s="63"/>
      <c r="ARY31" s="63"/>
      <c r="ARZ31" s="63"/>
      <c r="ASA31" s="63"/>
      <c r="ASB31" s="63"/>
      <c r="ASC31" s="63"/>
      <c r="ASD31" s="63"/>
      <c r="ASE31" s="63"/>
      <c r="ASF31" s="63"/>
      <c r="ASG31" s="63"/>
      <c r="ASH31" s="63"/>
      <c r="ASI31" s="63"/>
      <c r="ASJ31" s="63"/>
      <c r="ASK31" s="63"/>
      <c r="ASL31" s="63"/>
      <c r="ASM31" s="63"/>
      <c r="ASN31" s="63"/>
      <c r="ASO31" s="63"/>
      <c r="ASP31" s="63"/>
      <c r="ASQ31" s="63"/>
      <c r="ASR31" s="63"/>
      <c r="ASS31" s="63"/>
      <c r="AST31" s="63"/>
      <c r="ASU31" s="63"/>
      <c r="ASV31" s="63"/>
      <c r="ASW31" s="63"/>
      <c r="ASX31" s="63"/>
      <c r="ASY31" s="63"/>
      <c r="ASZ31" s="63"/>
      <c r="ATA31" s="63"/>
      <c r="ATB31" s="63"/>
      <c r="ATC31" s="63"/>
      <c r="ATD31" s="63"/>
      <c r="ATE31" s="63"/>
      <c r="ATF31" s="63"/>
      <c r="ATG31" s="63"/>
      <c r="ATH31" s="63"/>
      <c r="ATI31" s="63"/>
      <c r="ATJ31" s="63"/>
      <c r="ATK31" s="63"/>
      <c r="ATL31" s="63"/>
      <c r="ATM31" s="63"/>
      <c r="ATN31" s="63"/>
      <c r="ATO31" s="63"/>
      <c r="ATP31" s="63"/>
      <c r="ATQ31" s="63"/>
      <c r="ATR31" s="63"/>
      <c r="ATS31" s="63"/>
      <c r="ATT31" s="63"/>
      <c r="ATU31" s="63"/>
      <c r="ATV31" s="63"/>
      <c r="ATW31" s="63"/>
      <c r="ATX31" s="63"/>
      <c r="ATY31" s="63"/>
      <c r="ATZ31" s="63"/>
      <c r="AUA31" s="63"/>
      <c r="AUB31" s="63"/>
      <c r="AUC31" s="63"/>
      <c r="AUD31" s="63"/>
      <c r="AUE31" s="63"/>
      <c r="AUF31" s="63"/>
      <c r="AUG31" s="63"/>
      <c r="AUH31" s="63"/>
      <c r="AUI31" s="63"/>
      <c r="AUJ31" s="63"/>
      <c r="AUK31" s="63"/>
      <c r="AUL31" s="63"/>
      <c r="AUM31" s="63"/>
      <c r="AUN31" s="63"/>
      <c r="AUO31" s="63"/>
      <c r="AUP31" s="63"/>
      <c r="AUQ31" s="63"/>
      <c r="AUR31" s="63"/>
      <c r="AUS31" s="63"/>
      <c r="AUT31" s="63"/>
      <c r="AUU31" s="63"/>
      <c r="AUV31" s="63"/>
      <c r="AUW31" s="63"/>
      <c r="AUX31" s="63"/>
      <c r="AUY31" s="63"/>
      <c r="AUZ31" s="63"/>
      <c r="AVA31" s="63"/>
      <c r="AVB31" s="63"/>
      <c r="AVC31" s="63"/>
      <c r="AVD31" s="63"/>
      <c r="AVE31" s="63"/>
      <c r="AVF31" s="63"/>
      <c r="AVG31" s="63"/>
      <c r="AVH31" s="63"/>
      <c r="AVI31" s="63"/>
      <c r="AVJ31" s="63"/>
      <c r="AVK31" s="63"/>
      <c r="AVL31" s="63"/>
      <c r="AVM31" s="63"/>
      <c r="AVN31" s="63"/>
      <c r="AVO31" s="63"/>
      <c r="AVP31" s="63"/>
      <c r="AVQ31" s="63"/>
      <c r="AVR31" s="63"/>
      <c r="AVS31" s="63"/>
      <c r="AVT31" s="63"/>
      <c r="AVU31" s="63"/>
      <c r="AVV31" s="63"/>
      <c r="AVW31" s="63"/>
      <c r="AVX31" s="63"/>
      <c r="AVY31" s="63"/>
      <c r="AVZ31" s="63"/>
      <c r="AWA31" s="63"/>
      <c r="AWB31" s="63"/>
      <c r="AWC31" s="63"/>
      <c r="AWD31" s="63"/>
      <c r="AWE31" s="63"/>
      <c r="AWF31" s="63"/>
      <c r="AWG31" s="63"/>
      <c r="AWH31" s="63"/>
      <c r="AWI31" s="63"/>
      <c r="AWJ31" s="63"/>
      <c r="AWK31" s="63"/>
      <c r="AWL31" s="63"/>
      <c r="AWM31" s="63"/>
      <c r="AWN31" s="63"/>
      <c r="AWO31" s="63"/>
      <c r="AWP31" s="63"/>
      <c r="AWQ31" s="63"/>
      <c r="AWR31" s="63"/>
      <c r="AWS31" s="63"/>
      <c r="AWT31" s="63"/>
      <c r="AWU31" s="63"/>
      <c r="AWV31" s="63"/>
      <c r="AWW31" s="63"/>
      <c r="AWX31" s="63"/>
      <c r="AWY31" s="63"/>
      <c r="AWZ31" s="63"/>
      <c r="AXA31" s="63"/>
      <c r="AXB31" s="63"/>
      <c r="AXC31" s="63"/>
      <c r="AXD31" s="63"/>
      <c r="AXE31" s="63"/>
      <c r="AXF31" s="63"/>
      <c r="AXG31" s="63"/>
      <c r="AXH31" s="63"/>
      <c r="AXI31" s="63"/>
      <c r="AXJ31" s="63"/>
      <c r="AXK31" s="63"/>
      <c r="AXL31" s="63"/>
      <c r="AXM31" s="63"/>
      <c r="AXN31" s="63"/>
      <c r="AXO31" s="63"/>
      <c r="AXP31" s="63"/>
      <c r="AXQ31" s="63"/>
      <c r="AXR31" s="63"/>
      <c r="AXS31" s="63"/>
      <c r="AXT31" s="63"/>
      <c r="AXU31" s="63"/>
      <c r="AXV31" s="63"/>
      <c r="AXW31" s="63"/>
      <c r="AXX31" s="63"/>
      <c r="AXY31" s="63"/>
      <c r="AXZ31" s="63"/>
      <c r="AYA31" s="63"/>
      <c r="AYB31" s="63"/>
      <c r="AYC31" s="63"/>
      <c r="AYD31" s="63"/>
      <c r="AYE31" s="63"/>
      <c r="AYF31" s="63"/>
      <c r="AYG31" s="63"/>
      <c r="AYH31" s="63"/>
      <c r="AYI31" s="63"/>
      <c r="AYJ31" s="63"/>
      <c r="AYK31" s="63"/>
      <c r="AYL31" s="63"/>
      <c r="AYM31" s="63"/>
      <c r="AYN31" s="63"/>
      <c r="AYO31" s="63"/>
      <c r="AYP31" s="63"/>
      <c r="AYQ31" s="63"/>
      <c r="AYR31" s="63"/>
      <c r="AYS31" s="63"/>
      <c r="AYT31" s="63"/>
      <c r="AYU31" s="63"/>
      <c r="AYV31" s="63"/>
      <c r="AYW31" s="63"/>
      <c r="AYX31" s="63"/>
      <c r="AYY31" s="63"/>
      <c r="AYZ31" s="63"/>
      <c r="AZA31" s="63"/>
      <c r="AZB31" s="63"/>
      <c r="AZC31" s="63"/>
      <c r="AZD31" s="63"/>
      <c r="AZE31" s="63"/>
      <c r="AZF31" s="63"/>
      <c r="AZG31" s="63"/>
      <c r="AZH31" s="63"/>
      <c r="AZI31" s="63"/>
      <c r="AZJ31" s="63"/>
      <c r="AZK31" s="63"/>
      <c r="AZL31" s="63"/>
      <c r="AZM31" s="63"/>
      <c r="AZN31" s="63"/>
      <c r="AZO31" s="63"/>
      <c r="AZP31" s="63"/>
      <c r="AZQ31" s="63"/>
      <c r="AZR31" s="63"/>
      <c r="AZS31" s="63"/>
      <c r="AZT31" s="63"/>
      <c r="AZU31" s="63"/>
      <c r="AZV31" s="63"/>
      <c r="AZW31" s="63"/>
      <c r="AZX31" s="63"/>
      <c r="AZY31" s="63"/>
      <c r="AZZ31" s="63"/>
      <c r="BAA31" s="63"/>
      <c r="BAB31" s="63"/>
      <c r="BAC31" s="63"/>
      <c r="BAD31" s="63"/>
      <c r="BAE31" s="63"/>
      <c r="BAF31" s="63"/>
      <c r="BAG31" s="63"/>
      <c r="BAH31" s="63"/>
      <c r="BAI31" s="63"/>
      <c r="BAJ31" s="63"/>
      <c r="BAK31" s="63"/>
      <c r="BAL31" s="63"/>
      <c r="BAM31" s="63"/>
      <c r="BAN31" s="63"/>
      <c r="BAO31" s="63"/>
      <c r="BAP31" s="63"/>
      <c r="BAQ31" s="63"/>
      <c r="BAR31" s="63"/>
      <c r="BAS31" s="63"/>
      <c r="BAT31" s="63"/>
      <c r="BAU31" s="63"/>
      <c r="BAV31" s="63"/>
      <c r="BAW31" s="63"/>
      <c r="BAX31" s="63"/>
      <c r="BAY31" s="63"/>
      <c r="BAZ31" s="63"/>
      <c r="BBA31" s="63"/>
      <c r="BBB31" s="63"/>
      <c r="BBC31" s="63"/>
      <c r="BBD31" s="63"/>
      <c r="BBE31" s="63"/>
      <c r="BBF31" s="63"/>
      <c r="BBG31" s="63"/>
      <c r="BBH31" s="63"/>
      <c r="BBI31" s="63"/>
      <c r="BBJ31" s="63"/>
      <c r="BBK31" s="63"/>
      <c r="BBL31" s="63"/>
      <c r="BBM31" s="63"/>
      <c r="BBN31" s="63"/>
      <c r="BBO31" s="63"/>
      <c r="BBP31" s="63"/>
      <c r="BBQ31" s="63"/>
      <c r="BBR31" s="63"/>
      <c r="BBS31" s="63"/>
      <c r="BBT31" s="63"/>
      <c r="BBU31" s="63"/>
      <c r="BBV31" s="63"/>
      <c r="BBW31" s="63"/>
      <c r="BBX31" s="63"/>
      <c r="BBY31" s="63"/>
      <c r="BBZ31" s="63"/>
      <c r="BCA31" s="63"/>
      <c r="BCB31" s="63"/>
      <c r="BCC31" s="63"/>
      <c r="BCD31" s="63"/>
      <c r="BCE31" s="63"/>
      <c r="BCF31" s="63"/>
      <c r="BCG31" s="63"/>
      <c r="BCH31" s="63"/>
      <c r="BCI31" s="63"/>
      <c r="BCJ31" s="63"/>
      <c r="BCK31" s="63"/>
      <c r="BCL31" s="63"/>
      <c r="BCM31" s="63"/>
      <c r="BCN31" s="63"/>
      <c r="BCO31" s="63"/>
      <c r="BCP31" s="63"/>
      <c r="BCQ31" s="63"/>
      <c r="BCR31" s="63"/>
      <c r="BCS31" s="63"/>
      <c r="BCT31" s="63"/>
      <c r="BCU31" s="63"/>
      <c r="BCV31" s="63"/>
      <c r="BCW31" s="63"/>
      <c r="BCX31" s="63"/>
      <c r="BCY31" s="63"/>
      <c r="BCZ31" s="63"/>
      <c r="BDA31" s="63"/>
      <c r="BDB31" s="63"/>
      <c r="BDC31" s="63"/>
      <c r="BDD31" s="63"/>
      <c r="BDE31" s="63"/>
      <c r="BDF31" s="63"/>
      <c r="BDG31" s="63"/>
      <c r="BDH31" s="63"/>
      <c r="BDI31" s="63"/>
      <c r="BDJ31" s="63"/>
      <c r="BDK31" s="63"/>
      <c r="BDL31" s="63"/>
      <c r="BDM31" s="63"/>
      <c r="BDN31" s="63"/>
      <c r="BDO31" s="63"/>
      <c r="BDP31" s="63"/>
      <c r="BDQ31" s="63"/>
      <c r="BDR31" s="63"/>
      <c r="BDS31" s="63"/>
      <c r="BDT31" s="63"/>
      <c r="BDU31" s="63"/>
      <c r="BDV31" s="63"/>
      <c r="BDW31" s="63"/>
      <c r="BDX31" s="63"/>
      <c r="BDY31" s="63"/>
      <c r="BDZ31" s="63"/>
      <c r="BEA31" s="63"/>
      <c r="BEB31" s="63"/>
      <c r="BEC31" s="63"/>
      <c r="BED31" s="63"/>
      <c r="BEE31" s="63"/>
      <c r="BEF31" s="63"/>
      <c r="BEG31" s="63"/>
      <c r="BEH31" s="63"/>
      <c r="BEI31" s="63"/>
      <c r="BEJ31" s="63"/>
      <c r="BEK31" s="63"/>
      <c r="BEL31" s="63"/>
      <c r="BEM31" s="63"/>
      <c r="BEN31" s="63"/>
      <c r="BEO31" s="63"/>
      <c r="BEP31" s="63"/>
      <c r="BEQ31" s="63"/>
      <c r="BER31" s="63"/>
      <c r="BES31" s="63"/>
      <c r="BET31" s="63"/>
      <c r="BEU31" s="63"/>
      <c r="BEV31" s="63"/>
      <c r="BEW31" s="63"/>
      <c r="BEX31" s="63"/>
      <c r="BEY31" s="63"/>
      <c r="BEZ31" s="63"/>
      <c r="BFA31" s="63"/>
      <c r="BFB31" s="63"/>
      <c r="BFC31" s="63"/>
      <c r="BFD31" s="63"/>
      <c r="BFE31" s="63"/>
      <c r="BFF31" s="63"/>
      <c r="BFG31" s="63"/>
      <c r="BFH31" s="63"/>
      <c r="BFI31" s="63"/>
      <c r="BFJ31" s="63"/>
      <c r="BFK31" s="63"/>
      <c r="BFL31" s="63"/>
      <c r="BFM31" s="63"/>
      <c r="BFN31" s="63"/>
      <c r="BFO31" s="63"/>
      <c r="BFP31" s="63"/>
      <c r="BFQ31" s="63"/>
      <c r="BFR31" s="63"/>
      <c r="BFS31" s="63"/>
      <c r="BFT31" s="63"/>
      <c r="BFU31" s="63"/>
      <c r="BFV31" s="63"/>
      <c r="BFW31" s="63"/>
      <c r="BFX31" s="63"/>
      <c r="BFY31" s="63"/>
      <c r="BFZ31" s="63"/>
      <c r="BGA31" s="63"/>
      <c r="BGB31" s="63"/>
      <c r="BGC31" s="63"/>
      <c r="BGD31" s="63"/>
      <c r="BGE31" s="63"/>
      <c r="BGF31" s="63"/>
      <c r="BGG31" s="63"/>
      <c r="BGH31" s="63"/>
      <c r="BGI31" s="63"/>
      <c r="BGJ31" s="63"/>
      <c r="BGK31" s="63"/>
      <c r="BGL31" s="63"/>
      <c r="BGM31" s="63"/>
      <c r="BGN31" s="63"/>
      <c r="BGO31" s="63"/>
      <c r="BGP31" s="63"/>
      <c r="BGQ31" s="63"/>
      <c r="BGR31" s="63"/>
      <c r="BGS31" s="63"/>
      <c r="BGT31" s="63"/>
      <c r="BGU31" s="63"/>
      <c r="BGV31" s="63"/>
      <c r="BGW31" s="63"/>
      <c r="BGX31" s="63"/>
      <c r="BGY31" s="63"/>
      <c r="BGZ31" s="63"/>
      <c r="BHA31" s="63"/>
      <c r="BHB31" s="63"/>
      <c r="BHC31" s="63"/>
      <c r="BHD31" s="63"/>
      <c r="BHE31" s="63"/>
      <c r="BHF31" s="63"/>
      <c r="BHG31" s="63"/>
      <c r="BHH31" s="63"/>
      <c r="BHI31" s="63"/>
      <c r="BHJ31" s="63"/>
      <c r="BHK31" s="63"/>
      <c r="BHL31" s="63"/>
      <c r="BHM31" s="63"/>
      <c r="BHN31" s="63"/>
      <c r="BHO31" s="63"/>
      <c r="BHP31" s="63"/>
      <c r="BHQ31" s="63"/>
      <c r="BHR31" s="63"/>
      <c r="BHS31" s="63"/>
      <c r="BHT31" s="63"/>
      <c r="BHU31" s="63"/>
      <c r="BHV31" s="63"/>
      <c r="BHW31" s="63"/>
      <c r="BHX31" s="63"/>
      <c r="BHY31" s="63"/>
      <c r="BHZ31" s="63"/>
      <c r="BIA31" s="63"/>
      <c r="BIB31" s="63"/>
      <c r="BIC31" s="63"/>
      <c r="BID31" s="63"/>
      <c r="BIE31" s="63"/>
      <c r="BIF31" s="63"/>
      <c r="BIG31" s="63"/>
      <c r="BIH31" s="63"/>
      <c r="BII31" s="63"/>
      <c r="BIJ31" s="63"/>
      <c r="BIK31" s="63"/>
      <c r="BIL31" s="63"/>
      <c r="BIM31" s="63"/>
      <c r="BIN31" s="63"/>
      <c r="BIO31" s="63"/>
      <c r="BIP31" s="63"/>
      <c r="BIQ31" s="63"/>
      <c r="BIR31" s="63"/>
      <c r="BIS31" s="63"/>
      <c r="BIT31" s="63"/>
      <c r="BIU31" s="63"/>
      <c r="BIV31" s="63"/>
      <c r="BIW31" s="63"/>
      <c r="BIX31" s="63"/>
      <c r="BIY31" s="63"/>
      <c r="BIZ31" s="63"/>
      <c r="BJA31" s="63"/>
      <c r="BJB31" s="63"/>
      <c r="BJC31" s="63"/>
      <c r="BJD31" s="63"/>
      <c r="BJE31" s="63"/>
      <c r="BJF31" s="63"/>
      <c r="BJG31" s="63"/>
      <c r="BJH31" s="63"/>
      <c r="BJI31" s="63"/>
      <c r="BJJ31" s="63"/>
      <c r="BJK31" s="63"/>
      <c r="BJL31" s="63"/>
      <c r="BJM31" s="63"/>
      <c r="BJN31" s="63"/>
      <c r="BJO31" s="63"/>
      <c r="BJP31" s="63"/>
      <c r="BJQ31" s="63"/>
      <c r="BJR31" s="63"/>
      <c r="BJS31" s="63"/>
      <c r="BJT31" s="63"/>
      <c r="BJU31" s="63"/>
      <c r="BJV31" s="63"/>
      <c r="BJW31" s="63"/>
      <c r="BJX31" s="63"/>
      <c r="BJY31" s="63"/>
      <c r="BJZ31" s="63"/>
      <c r="BKA31" s="63"/>
      <c r="BKB31" s="63"/>
      <c r="BKC31" s="63"/>
      <c r="BKD31" s="63"/>
      <c r="BKE31" s="63"/>
      <c r="BKF31" s="63"/>
      <c r="BKG31" s="63"/>
      <c r="BKH31" s="63"/>
      <c r="BKI31" s="63"/>
      <c r="BKJ31" s="63"/>
      <c r="BKK31" s="63"/>
      <c r="BKL31" s="63"/>
      <c r="BKM31" s="63"/>
      <c r="BKN31" s="63"/>
      <c r="BKO31" s="63"/>
      <c r="BKP31" s="63"/>
      <c r="BKQ31" s="63"/>
      <c r="BKR31" s="63"/>
      <c r="BKS31" s="63"/>
      <c r="BKT31" s="63"/>
      <c r="BKU31" s="63"/>
      <c r="BKV31" s="63"/>
      <c r="BKW31" s="63"/>
      <c r="BKX31" s="63"/>
      <c r="BKY31" s="63"/>
      <c r="BKZ31" s="63"/>
      <c r="BLA31" s="63"/>
      <c r="BLB31" s="63"/>
      <c r="BLC31" s="63"/>
      <c r="BLD31" s="63"/>
      <c r="BLE31" s="63"/>
      <c r="BLF31" s="63"/>
      <c r="BLG31" s="63"/>
      <c r="BLH31" s="63"/>
      <c r="BLI31" s="63"/>
      <c r="BLJ31" s="63"/>
      <c r="BLK31" s="63"/>
      <c r="BLL31" s="63"/>
      <c r="BLM31" s="63"/>
    </row>
    <row r="32" spans="1:1677" s="1" customFormat="1" ht="15" hidden="1" customHeight="1" x14ac:dyDescent="0.25">
      <c r="A32" s="270" t="s">
        <v>45</v>
      </c>
      <c r="B32" s="271" t="s">
        <v>75</v>
      </c>
      <c r="C32" s="272" t="s">
        <v>1733</v>
      </c>
      <c r="D32" s="273" t="s">
        <v>1734</v>
      </c>
      <c r="E32" s="273" t="s">
        <v>1776</v>
      </c>
      <c r="F32" s="272" t="s">
        <v>1736</v>
      </c>
      <c r="G32" s="274">
        <v>25</v>
      </c>
      <c r="H32" s="275">
        <v>1.2</v>
      </c>
      <c r="I32" s="276">
        <v>44770</v>
      </c>
      <c r="J32" s="276">
        <v>44771</v>
      </c>
      <c r="K32" s="276">
        <v>44772</v>
      </c>
      <c r="L32" s="277" t="s">
        <v>1732</v>
      </c>
      <c r="M32" s="278">
        <v>44782</v>
      </c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  <c r="NM32" s="63"/>
      <c r="NN32" s="63"/>
      <c r="NO32" s="63"/>
      <c r="NP32" s="63"/>
      <c r="NQ32" s="63"/>
      <c r="NR32" s="63"/>
      <c r="NS32" s="63"/>
      <c r="NT32" s="63"/>
      <c r="NU32" s="63"/>
      <c r="NV32" s="63"/>
      <c r="NW32" s="63"/>
      <c r="NX32" s="63"/>
      <c r="NY32" s="63"/>
      <c r="NZ32" s="63"/>
      <c r="OA32" s="63"/>
      <c r="OB32" s="63"/>
      <c r="OC32" s="63"/>
      <c r="OD32" s="63"/>
      <c r="OE32" s="63"/>
      <c r="OF32" s="63"/>
      <c r="OG32" s="63"/>
      <c r="OH32" s="63"/>
      <c r="OI32" s="63"/>
      <c r="OJ32" s="63"/>
      <c r="OK32" s="63"/>
      <c r="OL32" s="63"/>
      <c r="OM32" s="63"/>
      <c r="ON32" s="63"/>
      <c r="OO32" s="63"/>
      <c r="OP32" s="63"/>
      <c r="OQ32" s="63"/>
      <c r="OR32" s="63"/>
      <c r="OS32" s="63"/>
      <c r="OT32" s="63"/>
      <c r="OU32" s="63"/>
      <c r="OV32" s="63"/>
      <c r="OW32" s="63"/>
      <c r="OX32" s="63"/>
      <c r="OY32" s="63"/>
      <c r="OZ32" s="63"/>
      <c r="PA32" s="63"/>
      <c r="PB32" s="63"/>
      <c r="PC32" s="63"/>
      <c r="PD32" s="63"/>
      <c r="PE32" s="63"/>
      <c r="PF32" s="63"/>
      <c r="PG32" s="63"/>
      <c r="PH32" s="63"/>
      <c r="PI32" s="63"/>
      <c r="PJ32" s="63"/>
      <c r="PK32" s="63"/>
      <c r="PL32" s="63"/>
      <c r="PM32" s="63"/>
      <c r="PN32" s="63"/>
      <c r="PO32" s="63"/>
      <c r="PP32" s="63"/>
      <c r="PQ32" s="63"/>
      <c r="PR32" s="63"/>
      <c r="PS32" s="63"/>
      <c r="PT32" s="63"/>
      <c r="PU32" s="63"/>
      <c r="PV32" s="63"/>
      <c r="PW32" s="63"/>
      <c r="PX32" s="63"/>
      <c r="PY32" s="63"/>
      <c r="PZ32" s="63"/>
      <c r="QA32" s="63"/>
      <c r="QB32" s="63"/>
      <c r="QC32" s="63"/>
      <c r="QD32" s="63"/>
      <c r="QE32" s="63"/>
      <c r="QF32" s="63"/>
      <c r="QG32" s="63"/>
      <c r="QH32" s="63"/>
      <c r="QI32" s="63"/>
      <c r="QJ32" s="63"/>
      <c r="QK32" s="63"/>
      <c r="QL32" s="63"/>
      <c r="QM32" s="63"/>
      <c r="QN32" s="63"/>
      <c r="QO32" s="63"/>
      <c r="QP32" s="63"/>
      <c r="QQ32" s="63"/>
      <c r="QR32" s="63"/>
      <c r="QS32" s="63"/>
      <c r="QT32" s="63"/>
      <c r="QU32" s="63"/>
      <c r="QV32" s="63"/>
      <c r="QW32" s="63"/>
      <c r="QX32" s="63"/>
      <c r="QY32" s="63"/>
      <c r="QZ32" s="63"/>
      <c r="RA32" s="63"/>
      <c r="RB32" s="63"/>
      <c r="RC32" s="63"/>
      <c r="RD32" s="63"/>
      <c r="RE32" s="63"/>
      <c r="RF32" s="63"/>
      <c r="RG32" s="63"/>
      <c r="RH32" s="63"/>
      <c r="RI32" s="63"/>
      <c r="RJ32" s="63"/>
      <c r="RK32" s="63"/>
      <c r="RL32" s="63"/>
      <c r="RM32" s="63"/>
      <c r="RN32" s="63"/>
      <c r="RO32" s="63"/>
      <c r="RP32" s="63"/>
      <c r="RQ32" s="63"/>
      <c r="RR32" s="63"/>
      <c r="RS32" s="63"/>
      <c r="RT32" s="63"/>
      <c r="RU32" s="63"/>
      <c r="RV32" s="63"/>
      <c r="RW32" s="63"/>
      <c r="RX32" s="63"/>
      <c r="RY32" s="63"/>
      <c r="RZ32" s="63"/>
      <c r="SA32" s="63"/>
      <c r="SB32" s="63"/>
      <c r="SC32" s="63"/>
      <c r="SD32" s="63"/>
      <c r="SE32" s="63"/>
      <c r="SF32" s="63"/>
      <c r="SG32" s="63"/>
      <c r="SH32" s="63"/>
      <c r="SI32" s="63"/>
      <c r="SJ32" s="63"/>
      <c r="SK32" s="63"/>
      <c r="SL32" s="63"/>
      <c r="SM32" s="63"/>
      <c r="SN32" s="63"/>
      <c r="SO32" s="63"/>
      <c r="SP32" s="63"/>
      <c r="SQ32" s="63"/>
      <c r="SR32" s="63"/>
      <c r="SS32" s="63"/>
      <c r="ST32" s="63"/>
      <c r="SU32" s="63"/>
      <c r="SV32" s="63"/>
      <c r="SW32" s="63"/>
      <c r="SX32" s="63"/>
      <c r="SY32" s="63"/>
      <c r="SZ32" s="63"/>
      <c r="TA32" s="63"/>
      <c r="TB32" s="63"/>
      <c r="TC32" s="63"/>
      <c r="TD32" s="63"/>
      <c r="TE32" s="63"/>
      <c r="TF32" s="63"/>
      <c r="TG32" s="63"/>
      <c r="TH32" s="63"/>
      <c r="TI32" s="63"/>
      <c r="TJ32" s="63"/>
      <c r="TK32" s="63"/>
      <c r="TL32" s="63"/>
      <c r="TM32" s="63"/>
      <c r="TN32" s="63"/>
      <c r="TO32" s="63"/>
      <c r="TP32" s="63"/>
      <c r="TQ32" s="63"/>
      <c r="TR32" s="63"/>
      <c r="TS32" s="63"/>
      <c r="TT32" s="63"/>
      <c r="TU32" s="63"/>
      <c r="TV32" s="63"/>
      <c r="TW32" s="63"/>
      <c r="TX32" s="63"/>
      <c r="TY32" s="63"/>
      <c r="TZ32" s="63"/>
      <c r="UA32" s="63"/>
      <c r="UB32" s="63"/>
      <c r="UC32" s="63"/>
      <c r="UD32" s="63"/>
      <c r="UE32" s="63"/>
      <c r="UF32" s="63"/>
      <c r="UG32" s="63"/>
      <c r="UH32" s="63"/>
      <c r="UI32" s="63"/>
      <c r="UJ32" s="63"/>
      <c r="UK32" s="63"/>
      <c r="UL32" s="63"/>
      <c r="UM32" s="63"/>
      <c r="UN32" s="63"/>
      <c r="UO32" s="63"/>
      <c r="UP32" s="63"/>
      <c r="UQ32" s="63"/>
      <c r="UR32" s="63"/>
      <c r="US32" s="63"/>
      <c r="UT32" s="63"/>
      <c r="UU32" s="63"/>
      <c r="UV32" s="63"/>
      <c r="UW32" s="63"/>
      <c r="UX32" s="63"/>
      <c r="UY32" s="63"/>
      <c r="UZ32" s="63"/>
      <c r="VA32" s="63"/>
      <c r="VB32" s="63"/>
      <c r="VC32" s="63"/>
      <c r="VD32" s="63"/>
      <c r="VE32" s="63"/>
      <c r="VF32" s="63"/>
      <c r="VG32" s="63"/>
      <c r="VH32" s="63"/>
      <c r="VI32" s="63"/>
      <c r="VJ32" s="63"/>
      <c r="VK32" s="63"/>
      <c r="VL32" s="63"/>
      <c r="VM32" s="63"/>
      <c r="VN32" s="63"/>
      <c r="VO32" s="63"/>
      <c r="VP32" s="63"/>
      <c r="VQ32" s="63"/>
      <c r="VR32" s="63"/>
      <c r="VS32" s="63"/>
      <c r="VT32" s="63"/>
      <c r="VU32" s="63"/>
      <c r="VV32" s="63"/>
      <c r="VW32" s="63"/>
      <c r="VX32" s="63"/>
      <c r="VY32" s="63"/>
      <c r="VZ32" s="63"/>
      <c r="WA32" s="63"/>
      <c r="WB32" s="63"/>
      <c r="WC32" s="63"/>
      <c r="WD32" s="63"/>
      <c r="WE32" s="63"/>
      <c r="WF32" s="63"/>
      <c r="WG32" s="63"/>
      <c r="WH32" s="63"/>
      <c r="WI32" s="63"/>
      <c r="WJ32" s="63"/>
      <c r="WK32" s="63"/>
      <c r="WL32" s="63"/>
      <c r="WM32" s="63"/>
      <c r="WN32" s="63"/>
      <c r="WO32" s="63"/>
      <c r="WP32" s="63"/>
      <c r="WQ32" s="63"/>
      <c r="WR32" s="63"/>
      <c r="WS32" s="63"/>
      <c r="WT32" s="63"/>
      <c r="WU32" s="63"/>
      <c r="WV32" s="63"/>
      <c r="WW32" s="63"/>
      <c r="WX32" s="63"/>
      <c r="WY32" s="63"/>
      <c r="WZ32" s="63"/>
      <c r="XA32" s="63"/>
      <c r="XB32" s="63"/>
      <c r="XC32" s="63"/>
      <c r="XD32" s="63"/>
      <c r="XE32" s="63"/>
      <c r="XF32" s="63"/>
      <c r="XG32" s="63"/>
      <c r="XH32" s="63"/>
      <c r="XI32" s="63"/>
      <c r="XJ32" s="63"/>
      <c r="XK32" s="63"/>
      <c r="XL32" s="63"/>
      <c r="XM32" s="63"/>
      <c r="XN32" s="63"/>
      <c r="XO32" s="63"/>
      <c r="XP32" s="63"/>
      <c r="XQ32" s="63"/>
      <c r="XR32" s="63"/>
      <c r="XS32" s="63"/>
      <c r="XT32" s="63"/>
      <c r="XU32" s="63"/>
      <c r="XV32" s="63"/>
      <c r="XW32" s="63"/>
      <c r="XX32" s="63"/>
      <c r="XY32" s="63"/>
      <c r="XZ32" s="63"/>
      <c r="YA32" s="63"/>
      <c r="YB32" s="63"/>
      <c r="YC32" s="63"/>
      <c r="YD32" s="63"/>
      <c r="YE32" s="63"/>
      <c r="YF32" s="63"/>
      <c r="YG32" s="63"/>
      <c r="YH32" s="63"/>
      <c r="YI32" s="63"/>
      <c r="YJ32" s="63"/>
      <c r="YK32" s="63"/>
      <c r="YL32" s="63"/>
      <c r="YM32" s="63"/>
      <c r="YN32" s="63"/>
      <c r="YO32" s="63"/>
      <c r="YP32" s="63"/>
      <c r="YQ32" s="63"/>
      <c r="YR32" s="63"/>
      <c r="YS32" s="63"/>
      <c r="YT32" s="63"/>
      <c r="YU32" s="63"/>
      <c r="YV32" s="63"/>
      <c r="YW32" s="63"/>
      <c r="YX32" s="63"/>
      <c r="YY32" s="63"/>
      <c r="YZ32" s="63"/>
      <c r="ZA32" s="63"/>
      <c r="ZB32" s="63"/>
      <c r="ZC32" s="63"/>
      <c r="ZD32" s="63"/>
      <c r="ZE32" s="63"/>
      <c r="ZF32" s="63"/>
      <c r="ZG32" s="63"/>
      <c r="ZH32" s="63"/>
      <c r="ZI32" s="63"/>
      <c r="ZJ32" s="63"/>
      <c r="ZK32" s="63"/>
      <c r="ZL32" s="63"/>
      <c r="ZM32" s="63"/>
      <c r="ZN32" s="63"/>
      <c r="ZO32" s="63"/>
      <c r="ZP32" s="63"/>
      <c r="ZQ32" s="63"/>
      <c r="ZR32" s="63"/>
      <c r="ZS32" s="63"/>
      <c r="ZT32" s="63"/>
      <c r="ZU32" s="63"/>
      <c r="ZV32" s="63"/>
      <c r="ZW32" s="63"/>
      <c r="ZX32" s="63"/>
      <c r="ZY32" s="63"/>
      <c r="ZZ32" s="63"/>
      <c r="AAA32" s="63"/>
      <c r="AAB32" s="63"/>
      <c r="AAC32" s="63"/>
      <c r="AAD32" s="63"/>
      <c r="AAE32" s="63"/>
      <c r="AAF32" s="63"/>
      <c r="AAG32" s="63"/>
      <c r="AAH32" s="63"/>
      <c r="AAI32" s="63"/>
      <c r="AAJ32" s="63"/>
      <c r="AAK32" s="63"/>
      <c r="AAL32" s="63"/>
      <c r="AAM32" s="63"/>
      <c r="AAN32" s="63"/>
      <c r="AAO32" s="63"/>
      <c r="AAP32" s="63"/>
      <c r="AAQ32" s="63"/>
      <c r="AAR32" s="63"/>
      <c r="AAS32" s="63"/>
      <c r="AAT32" s="63"/>
      <c r="AAU32" s="63"/>
      <c r="AAV32" s="63"/>
      <c r="AAW32" s="63"/>
      <c r="AAX32" s="63"/>
      <c r="AAY32" s="63"/>
      <c r="AAZ32" s="63"/>
      <c r="ABA32" s="63"/>
      <c r="ABB32" s="63"/>
      <c r="ABC32" s="63"/>
      <c r="ABD32" s="63"/>
      <c r="ABE32" s="63"/>
      <c r="ABF32" s="63"/>
      <c r="ABG32" s="63"/>
      <c r="ABH32" s="63"/>
      <c r="ABI32" s="63"/>
      <c r="ABJ32" s="63"/>
      <c r="ABK32" s="63"/>
      <c r="ABL32" s="63"/>
      <c r="ABM32" s="63"/>
      <c r="ABN32" s="63"/>
      <c r="ABO32" s="63"/>
      <c r="ABP32" s="63"/>
      <c r="ABQ32" s="63"/>
      <c r="ABR32" s="63"/>
      <c r="ABS32" s="63"/>
      <c r="ABT32" s="63"/>
      <c r="ABU32" s="63"/>
      <c r="ABV32" s="63"/>
      <c r="ABW32" s="63"/>
      <c r="ABX32" s="63"/>
      <c r="ABY32" s="63"/>
      <c r="ABZ32" s="63"/>
      <c r="ACA32" s="63"/>
      <c r="ACB32" s="63"/>
      <c r="ACC32" s="63"/>
      <c r="ACD32" s="63"/>
      <c r="ACE32" s="63"/>
      <c r="ACF32" s="63"/>
      <c r="ACG32" s="63"/>
      <c r="ACH32" s="63"/>
      <c r="ACI32" s="63"/>
      <c r="ACJ32" s="63"/>
      <c r="ACK32" s="63"/>
      <c r="ACL32" s="63"/>
      <c r="ACM32" s="63"/>
      <c r="ACN32" s="63"/>
      <c r="ACO32" s="63"/>
      <c r="ACP32" s="63"/>
      <c r="ACQ32" s="63"/>
      <c r="ACR32" s="63"/>
      <c r="ACS32" s="63"/>
      <c r="ACT32" s="63"/>
      <c r="ACU32" s="63"/>
      <c r="ACV32" s="63"/>
      <c r="ACW32" s="63"/>
      <c r="ACX32" s="63"/>
      <c r="ACY32" s="63"/>
      <c r="ACZ32" s="63"/>
      <c r="ADA32" s="63"/>
      <c r="ADB32" s="63"/>
      <c r="ADC32" s="63"/>
      <c r="ADD32" s="63"/>
      <c r="ADE32" s="63"/>
      <c r="ADF32" s="63"/>
      <c r="ADG32" s="63"/>
      <c r="ADH32" s="63"/>
      <c r="ADI32" s="63"/>
      <c r="ADJ32" s="63"/>
      <c r="ADK32" s="63"/>
      <c r="ADL32" s="63"/>
      <c r="ADM32" s="63"/>
      <c r="ADN32" s="63"/>
      <c r="ADO32" s="63"/>
      <c r="ADP32" s="63"/>
      <c r="ADQ32" s="63"/>
      <c r="ADR32" s="63"/>
      <c r="ADS32" s="63"/>
      <c r="ADT32" s="63"/>
      <c r="ADU32" s="63"/>
      <c r="ADV32" s="63"/>
      <c r="ADW32" s="63"/>
      <c r="ADX32" s="63"/>
      <c r="ADY32" s="63"/>
      <c r="ADZ32" s="63"/>
      <c r="AEA32" s="63"/>
      <c r="AEB32" s="63"/>
      <c r="AEC32" s="63"/>
      <c r="AED32" s="63"/>
      <c r="AEE32" s="63"/>
      <c r="AEF32" s="63"/>
      <c r="AEG32" s="63"/>
      <c r="AEH32" s="63"/>
      <c r="AEI32" s="63"/>
      <c r="AEJ32" s="63"/>
      <c r="AEK32" s="63"/>
      <c r="AEL32" s="63"/>
      <c r="AEM32" s="63"/>
      <c r="AEN32" s="63"/>
      <c r="AEO32" s="63"/>
      <c r="AEP32" s="63"/>
      <c r="AEQ32" s="63"/>
      <c r="AER32" s="63"/>
      <c r="AES32" s="63"/>
      <c r="AET32" s="63"/>
      <c r="AEU32" s="63"/>
      <c r="AEV32" s="63"/>
      <c r="AEW32" s="63"/>
      <c r="AEX32" s="63"/>
      <c r="AEY32" s="63"/>
      <c r="AEZ32" s="63"/>
      <c r="AFA32" s="63"/>
      <c r="AFB32" s="63"/>
      <c r="AFC32" s="63"/>
      <c r="AFD32" s="63"/>
      <c r="AFE32" s="63"/>
      <c r="AFF32" s="63"/>
      <c r="AFG32" s="63"/>
      <c r="AFH32" s="63"/>
      <c r="AFI32" s="63"/>
      <c r="AFJ32" s="63"/>
      <c r="AFK32" s="63"/>
      <c r="AFL32" s="63"/>
      <c r="AFM32" s="63"/>
      <c r="AFN32" s="63"/>
      <c r="AFO32" s="63"/>
      <c r="AFP32" s="63"/>
      <c r="AFQ32" s="63"/>
      <c r="AFR32" s="63"/>
      <c r="AFS32" s="63"/>
      <c r="AFT32" s="63"/>
      <c r="AFU32" s="63"/>
      <c r="AFV32" s="63"/>
      <c r="AFW32" s="63"/>
      <c r="AFX32" s="63"/>
      <c r="AFY32" s="63"/>
      <c r="AFZ32" s="63"/>
      <c r="AGA32" s="63"/>
      <c r="AGB32" s="63"/>
      <c r="AGC32" s="63"/>
      <c r="AGD32" s="63"/>
      <c r="AGE32" s="63"/>
      <c r="AGF32" s="63"/>
      <c r="AGG32" s="63"/>
      <c r="AGH32" s="63"/>
      <c r="AGI32" s="63"/>
      <c r="AGJ32" s="63"/>
      <c r="AGK32" s="63"/>
      <c r="AGL32" s="63"/>
      <c r="AGM32" s="63"/>
      <c r="AGN32" s="63"/>
      <c r="AGO32" s="63"/>
      <c r="AGP32" s="63"/>
      <c r="AGQ32" s="63"/>
      <c r="AGR32" s="63"/>
      <c r="AGS32" s="63"/>
      <c r="AGT32" s="63"/>
      <c r="AGU32" s="63"/>
      <c r="AGV32" s="63"/>
      <c r="AGW32" s="63"/>
      <c r="AGX32" s="63"/>
      <c r="AGY32" s="63"/>
      <c r="AGZ32" s="63"/>
      <c r="AHA32" s="63"/>
      <c r="AHB32" s="63"/>
      <c r="AHC32" s="63"/>
      <c r="AHD32" s="63"/>
      <c r="AHE32" s="63"/>
      <c r="AHF32" s="63"/>
      <c r="AHG32" s="63"/>
      <c r="AHH32" s="63"/>
      <c r="AHI32" s="63"/>
      <c r="AHJ32" s="63"/>
      <c r="AHK32" s="63"/>
      <c r="AHL32" s="63"/>
      <c r="AHM32" s="63"/>
      <c r="AHN32" s="63"/>
      <c r="AHO32" s="63"/>
      <c r="AHP32" s="63"/>
      <c r="AHQ32" s="63"/>
      <c r="AHR32" s="63"/>
      <c r="AHS32" s="63"/>
      <c r="AHT32" s="63"/>
      <c r="AHU32" s="63"/>
      <c r="AHV32" s="63"/>
      <c r="AHW32" s="63"/>
      <c r="AHX32" s="63"/>
      <c r="AHY32" s="63"/>
      <c r="AHZ32" s="63"/>
      <c r="AIA32" s="63"/>
      <c r="AIB32" s="63"/>
      <c r="AIC32" s="63"/>
      <c r="AID32" s="63"/>
      <c r="AIE32" s="63"/>
      <c r="AIF32" s="63"/>
      <c r="AIG32" s="63"/>
      <c r="AIH32" s="63"/>
      <c r="AII32" s="63"/>
      <c r="AIJ32" s="63"/>
      <c r="AIK32" s="63"/>
      <c r="AIL32" s="63"/>
      <c r="AIM32" s="63"/>
      <c r="AIN32" s="63"/>
      <c r="AIO32" s="63"/>
      <c r="AIP32" s="63"/>
      <c r="AIQ32" s="63"/>
      <c r="AIR32" s="63"/>
      <c r="AIS32" s="63"/>
      <c r="AIT32" s="63"/>
      <c r="AIU32" s="63"/>
      <c r="AIV32" s="63"/>
      <c r="AIW32" s="63"/>
      <c r="AIX32" s="63"/>
      <c r="AIY32" s="63"/>
      <c r="AIZ32" s="63"/>
      <c r="AJA32" s="63"/>
      <c r="AJB32" s="63"/>
      <c r="AJC32" s="63"/>
      <c r="AJD32" s="63"/>
      <c r="AJE32" s="63"/>
      <c r="AJF32" s="63"/>
      <c r="AJG32" s="63"/>
      <c r="AJH32" s="63"/>
      <c r="AJI32" s="63"/>
      <c r="AJJ32" s="63"/>
      <c r="AJK32" s="63"/>
      <c r="AJL32" s="63"/>
      <c r="AJM32" s="63"/>
      <c r="AJN32" s="63"/>
      <c r="AJO32" s="63"/>
      <c r="AJP32" s="63"/>
      <c r="AJQ32" s="63"/>
      <c r="AJR32" s="63"/>
      <c r="AJS32" s="63"/>
      <c r="AJT32" s="63"/>
      <c r="AJU32" s="63"/>
      <c r="AJV32" s="63"/>
      <c r="AJW32" s="63"/>
      <c r="AJX32" s="63"/>
      <c r="AJY32" s="63"/>
      <c r="AJZ32" s="63"/>
      <c r="AKA32" s="63"/>
      <c r="AKB32" s="63"/>
      <c r="AKC32" s="63"/>
      <c r="AKD32" s="63"/>
      <c r="AKE32" s="63"/>
      <c r="AKF32" s="63"/>
      <c r="AKG32" s="63"/>
      <c r="AKH32" s="63"/>
      <c r="AKI32" s="63"/>
      <c r="AKJ32" s="63"/>
      <c r="AKK32" s="63"/>
      <c r="AKL32" s="63"/>
      <c r="AKM32" s="63"/>
      <c r="AKN32" s="63"/>
      <c r="AKO32" s="63"/>
      <c r="AKP32" s="63"/>
      <c r="AKQ32" s="63"/>
      <c r="AKR32" s="63"/>
      <c r="AKS32" s="63"/>
      <c r="AKT32" s="63"/>
      <c r="AKU32" s="63"/>
      <c r="AKV32" s="63"/>
      <c r="AKW32" s="63"/>
      <c r="AKX32" s="63"/>
      <c r="AKY32" s="63"/>
      <c r="AKZ32" s="63"/>
      <c r="ALA32" s="63"/>
      <c r="ALB32" s="63"/>
      <c r="ALC32" s="63"/>
      <c r="ALD32" s="63"/>
      <c r="ALE32" s="63"/>
      <c r="ALF32" s="63"/>
      <c r="ALG32" s="63"/>
      <c r="ALH32" s="63"/>
      <c r="ALI32" s="63"/>
      <c r="ALJ32" s="63"/>
      <c r="ALK32" s="63"/>
      <c r="ALL32" s="63"/>
      <c r="ALM32" s="63"/>
      <c r="ALN32" s="63"/>
      <c r="ALO32" s="63"/>
      <c r="ALP32" s="63"/>
      <c r="ALQ32" s="63"/>
      <c r="ALR32" s="63"/>
      <c r="ALS32" s="63"/>
      <c r="ALT32" s="63"/>
      <c r="ALU32" s="63"/>
      <c r="ALV32" s="63"/>
      <c r="ALW32" s="63"/>
      <c r="ALX32" s="63"/>
      <c r="ALY32" s="63"/>
      <c r="ALZ32" s="63"/>
      <c r="AMA32" s="63"/>
      <c r="AMB32" s="63"/>
      <c r="AMC32" s="63"/>
      <c r="AMD32" s="63"/>
      <c r="AME32" s="63"/>
      <c r="AMF32" s="63"/>
      <c r="AMG32" s="63"/>
      <c r="AMH32" s="63"/>
      <c r="AMI32" s="63"/>
      <c r="AMJ32" s="63"/>
      <c r="AMK32" s="63"/>
      <c r="AML32" s="63"/>
      <c r="AMM32" s="63"/>
      <c r="AMN32" s="63"/>
      <c r="AMO32" s="63"/>
      <c r="AMP32" s="63"/>
      <c r="AMQ32" s="63"/>
      <c r="AMR32" s="63"/>
      <c r="AMS32" s="63"/>
      <c r="AMT32" s="63"/>
      <c r="AMU32" s="63"/>
      <c r="AMV32" s="63"/>
      <c r="AMW32" s="63"/>
      <c r="AMX32" s="63"/>
      <c r="AMY32" s="63"/>
      <c r="AMZ32" s="63"/>
      <c r="ANA32" s="63"/>
      <c r="ANB32" s="63"/>
      <c r="ANC32" s="63"/>
      <c r="AND32" s="63"/>
      <c r="ANE32" s="63"/>
      <c r="ANF32" s="63"/>
      <c r="ANG32" s="63"/>
      <c r="ANH32" s="63"/>
      <c r="ANI32" s="63"/>
      <c r="ANJ32" s="63"/>
      <c r="ANK32" s="63"/>
      <c r="ANL32" s="63"/>
      <c r="ANM32" s="63"/>
      <c r="ANN32" s="63"/>
      <c r="ANO32" s="63"/>
      <c r="ANP32" s="63"/>
      <c r="ANQ32" s="63"/>
      <c r="ANR32" s="63"/>
      <c r="ANS32" s="63"/>
      <c r="ANT32" s="63"/>
      <c r="ANU32" s="63"/>
      <c r="ANV32" s="63"/>
      <c r="ANW32" s="63"/>
      <c r="ANX32" s="63"/>
      <c r="ANY32" s="63"/>
      <c r="ANZ32" s="63"/>
      <c r="AOA32" s="63"/>
      <c r="AOB32" s="63"/>
      <c r="AOC32" s="63"/>
      <c r="AOD32" s="63"/>
      <c r="AOE32" s="63"/>
      <c r="AOF32" s="63"/>
      <c r="AOG32" s="63"/>
      <c r="AOH32" s="63"/>
      <c r="AOI32" s="63"/>
      <c r="AOJ32" s="63"/>
      <c r="AOK32" s="63"/>
      <c r="AOL32" s="63"/>
      <c r="AOM32" s="63"/>
      <c r="AON32" s="63"/>
      <c r="AOO32" s="63"/>
      <c r="AOP32" s="63"/>
      <c r="AOQ32" s="63"/>
      <c r="AOR32" s="63"/>
      <c r="AOS32" s="63"/>
      <c r="AOT32" s="63"/>
      <c r="AOU32" s="63"/>
      <c r="AOV32" s="63"/>
      <c r="AOW32" s="63"/>
      <c r="AOX32" s="63"/>
      <c r="AOY32" s="63"/>
      <c r="AOZ32" s="63"/>
      <c r="APA32" s="63"/>
      <c r="APB32" s="63"/>
      <c r="APC32" s="63"/>
      <c r="APD32" s="63"/>
      <c r="APE32" s="63"/>
      <c r="APF32" s="63"/>
      <c r="APG32" s="63"/>
      <c r="APH32" s="63"/>
      <c r="API32" s="63"/>
      <c r="APJ32" s="63"/>
      <c r="APK32" s="63"/>
      <c r="APL32" s="63"/>
      <c r="APM32" s="63"/>
      <c r="APN32" s="63"/>
      <c r="APO32" s="63"/>
      <c r="APP32" s="63"/>
      <c r="APQ32" s="63"/>
      <c r="APR32" s="63"/>
      <c r="APS32" s="63"/>
      <c r="APT32" s="63"/>
      <c r="APU32" s="63"/>
      <c r="APV32" s="63"/>
      <c r="APW32" s="63"/>
      <c r="APX32" s="63"/>
      <c r="APY32" s="63"/>
      <c r="APZ32" s="63"/>
      <c r="AQA32" s="63"/>
      <c r="AQB32" s="63"/>
      <c r="AQC32" s="63"/>
      <c r="AQD32" s="63"/>
      <c r="AQE32" s="63"/>
      <c r="AQF32" s="63"/>
      <c r="AQG32" s="63"/>
      <c r="AQH32" s="63"/>
      <c r="AQI32" s="63"/>
      <c r="AQJ32" s="63"/>
      <c r="AQK32" s="63"/>
      <c r="AQL32" s="63"/>
      <c r="AQM32" s="63"/>
      <c r="AQN32" s="63"/>
      <c r="AQO32" s="63"/>
      <c r="AQP32" s="63"/>
      <c r="AQQ32" s="63"/>
      <c r="AQR32" s="63"/>
      <c r="AQS32" s="63"/>
      <c r="AQT32" s="63"/>
      <c r="AQU32" s="63"/>
      <c r="AQV32" s="63"/>
      <c r="AQW32" s="63"/>
      <c r="AQX32" s="63"/>
      <c r="AQY32" s="63"/>
      <c r="AQZ32" s="63"/>
      <c r="ARA32" s="63"/>
      <c r="ARB32" s="63"/>
      <c r="ARC32" s="63"/>
      <c r="ARD32" s="63"/>
      <c r="ARE32" s="63"/>
      <c r="ARF32" s="63"/>
      <c r="ARG32" s="63"/>
      <c r="ARH32" s="63"/>
      <c r="ARI32" s="63"/>
      <c r="ARJ32" s="63"/>
      <c r="ARK32" s="63"/>
      <c r="ARL32" s="63"/>
      <c r="ARM32" s="63"/>
      <c r="ARN32" s="63"/>
      <c r="ARO32" s="63"/>
      <c r="ARP32" s="63"/>
      <c r="ARQ32" s="63"/>
      <c r="ARR32" s="63"/>
      <c r="ARS32" s="63"/>
      <c r="ART32" s="63"/>
      <c r="ARU32" s="63"/>
      <c r="ARV32" s="63"/>
      <c r="ARW32" s="63"/>
      <c r="ARX32" s="63"/>
      <c r="ARY32" s="63"/>
      <c r="ARZ32" s="63"/>
      <c r="ASA32" s="63"/>
      <c r="ASB32" s="63"/>
      <c r="ASC32" s="63"/>
      <c r="ASD32" s="63"/>
      <c r="ASE32" s="63"/>
      <c r="ASF32" s="63"/>
      <c r="ASG32" s="63"/>
      <c r="ASH32" s="63"/>
      <c r="ASI32" s="63"/>
      <c r="ASJ32" s="63"/>
      <c r="ASK32" s="63"/>
      <c r="ASL32" s="63"/>
      <c r="ASM32" s="63"/>
      <c r="ASN32" s="63"/>
      <c r="ASO32" s="63"/>
      <c r="ASP32" s="63"/>
      <c r="ASQ32" s="63"/>
      <c r="ASR32" s="63"/>
      <c r="ASS32" s="63"/>
      <c r="AST32" s="63"/>
      <c r="ASU32" s="63"/>
      <c r="ASV32" s="63"/>
      <c r="ASW32" s="63"/>
      <c r="ASX32" s="63"/>
      <c r="ASY32" s="63"/>
      <c r="ASZ32" s="63"/>
      <c r="ATA32" s="63"/>
      <c r="ATB32" s="63"/>
      <c r="ATC32" s="63"/>
      <c r="ATD32" s="63"/>
      <c r="ATE32" s="63"/>
      <c r="ATF32" s="63"/>
      <c r="ATG32" s="63"/>
      <c r="ATH32" s="63"/>
      <c r="ATI32" s="63"/>
      <c r="ATJ32" s="63"/>
      <c r="ATK32" s="63"/>
      <c r="ATL32" s="63"/>
      <c r="ATM32" s="63"/>
      <c r="ATN32" s="63"/>
      <c r="ATO32" s="63"/>
      <c r="ATP32" s="63"/>
      <c r="ATQ32" s="63"/>
      <c r="ATR32" s="63"/>
      <c r="ATS32" s="63"/>
      <c r="ATT32" s="63"/>
      <c r="ATU32" s="63"/>
      <c r="ATV32" s="63"/>
      <c r="ATW32" s="63"/>
      <c r="ATX32" s="63"/>
      <c r="ATY32" s="63"/>
      <c r="ATZ32" s="63"/>
      <c r="AUA32" s="63"/>
      <c r="AUB32" s="63"/>
      <c r="AUC32" s="63"/>
      <c r="AUD32" s="63"/>
      <c r="AUE32" s="63"/>
      <c r="AUF32" s="63"/>
      <c r="AUG32" s="63"/>
      <c r="AUH32" s="63"/>
      <c r="AUI32" s="63"/>
      <c r="AUJ32" s="63"/>
      <c r="AUK32" s="63"/>
      <c r="AUL32" s="63"/>
      <c r="AUM32" s="63"/>
      <c r="AUN32" s="63"/>
      <c r="AUO32" s="63"/>
      <c r="AUP32" s="63"/>
      <c r="AUQ32" s="63"/>
      <c r="AUR32" s="63"/>
      <c r="AUS32" s="63"/>
      <c r="AUT32" s="63"/>
      <c r="AUU32" s="63"/>
      <c r="AUV32" s="63"/>
      <c r="AUW32" s="63"/>
      <c r="AUX32" s="63"/>
      <c r="AUY32" s="63"/>
      <c r="AUZ32" s="63"/>
      <c r="AVA32" s="63"/>
      <c r="AVB32" s="63"/>
      <c r="AVC32" s="63"/>
      <c r="AVD32" s="63"/>
      <c r="AVE32" s="63"/>
      <c r="AVF32" s="63"/>
      <c r="AVG32" s="63"/>
      <c r="AVH32" s="63"/>
      <c r="AVI32" s="63"/>
      <c r="AVJ32" s="63"/>
      <c r="AVK32" s="63"/>
      <c r="AVL32" s="63"/>
      <c r="AVM32" s="63"/>
      <c r="AVN32" s="63"/>
      <c r="AVO32" s="63"/>
      <c r="AVP32" s="63"/>
      <c r="AVQ32" s="63"/>
      <c r="AVR32" s="63"/>
      <c r="AVS32" s="63"/>
      <c r="AVT32" s="63"/>
      <c r="AVU32" s="63"/>
      <c r="AVV32" s="63"/>
      <c r="AVW32" s="63"/>
      <c r="AVX32" s="63"/>
      <c r="AVY32" s="63"/>
      <c r="AVZ32" s="63"/>
      <c r="AWA32" s="63"/>
      <c r="AWB32" s="63"/>
      <c r="AWC32" s="63"/>
      <c r="AWD32" s="63"/>
      <c r="AWE32" s="63"/>
      <c r="AWF32" s="63"/>
      <c r="AWG32" s="63"/>
      <c r="AWH32" s="63"/>
      <c r="AWI32" s="63"/>
      <c r="AWJ32" s="63"/>
      <c r="AWK32" s="63"/>
      <c r="AWL32" s="63"/>
      <c r="AWM32" s="63"/>
      <c r="AWN32" s="63"/>
      <c r="AWO32" s="63"/>
      <c r="AWP32" s="63"/>
      <c r="AWQ32" s="63"/>
      <c r="AWR32" s="63"/>
      <c r="AWS32" s="63"/>
      <c r="AWT32" s="63"/>
      <c r="AWU32" s="63"/>
      <c r="AWV32" s="63"/>
      <c r="AWW32" s="63"/>
      <c r="AWX32" s="63"/>
      <c r="AWY32" s="63"/>
      <c r="AWZ32" s="63"/>
      <c r="AXA32" s="63"/>
      <c r="AXB32" s="63"/>
      <c r="AXC32" s="63"/>
      <c r="AXD32" s="63"/>
      <c r="AXE32" s="63"/>
      <c r="AXF32" s="63"/>
      <c r="AXG32" s="63"/>
      <c r="AXH32" s="63"/>
      <c r="AXI32" s="63"/>
      <c r="AXJ32" s="63"/>
      <c r="AXK32" s="63"/>
      <c r="AXL32" s="63"/>
      <c r="AXM32" s="63"/>
      <c r="AXN32" s="63"/>
      <c r="AXO32" s="63"/>
      <c r="AXP32" s="63"/>
      <c r="AXQ32" s="63"/>
      <c r="AXR32" s="63"/>
      <c r="AXS32" s="63"/>
      <c r="AXT32" s="63"/>
      <c r="AXU32" s="63"/>
      <c r="AXV32" s="63"/>
      <c r="AXW32" s="63"/>
      <c r="AXX32" s="63"/>
      <c r="AXY32" s="63"/>
      <c r="AXZ32" s="63"/>
      <c r="AYA32" s="63"/>
      <c r="AYB32" s="63"/>
      <c r="AYC32" s="63"/>
      <c r="AYD32" s="63"/>
      <c r="AYE32" s="63"/>
      <c r="AYF32" s="63"/>
      <c r="AYG32" s="63"/>
      <c r="AYH32" s="63"/>
      <c r="AYI32" s="63"/>
      <c r="AYJ32" s="63"/>
      <c r="AYK32" s="63"/>
      <c r="AYL32" s="63"/>
      <c r="AYM32" s="63"/>
      <c r="AYN32" s="63"/>
      <c r="AYO32" s="63"/>
      <c r="AYP32" s="63"/>
      <c r="AYQ32" s="63"/>
      <c r="AYR32" s="63"/>
      <c r="AYS32" s="63"/>
      <c r="AYT32" s="63"/>
      <c r="AYU32" s="63"/>
      <c r="AYV32" s="63"/>
      <c r="AYW32" s="63"/>
      <c r="AYX32" s="63"/>
      <c r="AYY32" s="63"/>
      <c r="AYZ32" s="63"/>
      <c r="AZA32" s="63"/>
      <c r="AZB32" s="63"/>
      <c r="AZC32" s="63"/>
      <c r="AZD32" s="63"/>
      <c r="AZE32" s="63"/>
      <c r="AZF32" s="63"/>
      <c r="AZG32" s="63"/>
      <c r="AZH32" s="63"/>
      <c r="AZI32" s="63"/>
      <c r="AZJ32" s="63"/>
      <c r="AZK32" s="63"/>
      <c r="AZL32" s="63"/>
      <c r="AZM32" s="63"/>
      <c r="AZN32" s="63"/>
      <c r="AZO32" s="63"/>
      <c r="AZP32" s="63"/>
      <c r="AZQ32" s="63"/>
      <c r="AZR32" s="63"/>
      <c r="AZS32" s="63"/>
      <c r="AZT32" s="63"/>
      <c r="AZU32" s="63"/>
      <c r="AZV32" s="63"/>
      <c r="AZW32" s="63"/>
      <c r="AZX32" s="63"/>
      <c r="AZY32" s="63"/>
      <c r="AZZ32" s="63"/>
      <c r="BAA32" s="63"/>
      <c r="BAB32" s="63"/>
      <c r="BAC32" s="63"/>
      <c r="BAD32" s="63"/>
      <c r="BAE32" s="63"/>
      <c r="BAF32" s="63"/>
      <c r="BAG32" s="63"/>
      <c r="BAH32" s="63"/>
      <c r="BAI32" s="63"/>
      <c r="BAJ32" s="63"/>
      <c r="BAK32" s="63"/>
      <c r="BAL32" s="63"/>
      <c r="BAM32" s="63"/>
      <c r="BAN32" s="63"/>
      <c r="BAO32" s="63"/>
      <c r="BAP32" s="63"/>
      <c r="BAQ32" s="63"/>
      <c r="BAR32" s="63"/>
      <c r="BAS32" s="63"/>
      <c r="BAT32" s="63"/>
      <c r="BAU32" s="63"/>
      <c r="BAV32" s="63"/>
      <c r="BAW32" s="63"/>
      <c r="BAX32" s="63"/>
      <c r="BAY32" s="63"/>
      <c r="BAZ32" s="63"/>
      <c r="BBA32" s="63"/>
      <c r="BBB32" s="63"/>
      <c r="BBC32" s="63"/>
      <c r="BBD32" s="63"/>
      <c r="BBE32" s="63"/>
      <c r="BBF32" s="63"/>
      <c r="BBG32" s="63"/>
      <c r="BBH32" s="63"/>
      <c r="BBI32" s="63"/>
      <c r="BBJ32" s="63"/>
      <c r="BBK32" s="63"/>
      <c r="BBL32" s="63"/>
      <c r="BBM32" s="63"/>
      <c r="BBN32" s="63"/>
      <c r="BBO32" s="63"/>
      <c r="BBP32" s="63"/>
      <c r="BBQ32" s="63"/>
      <c r="BBR32" s="63"/>
      <c r="BBS32" s="63"/>
      <c r="BBT32" s="63"/>
      <c r="BBU32" s="63"/>
      <c r="BBV32" s="63"/>
      <c r="BBW32" s="63"/>
      <c r="BBX32" s="63"/>
      <c r="BBY32" s="63"/>
      <c r="BBZ32" s="63"/>
      <c r="BCA32" s="63"/>
      <c r="BCB32" s="63"/>
      <c r="BCC32" s="63"/>
      <c r="BCD32" s="63"/>
      <c r="BCE32" s="63"/>
      <c r="BCF32" s="63"/>
      <c r="BCG32" s="63"/>
      <c r="BCH32" s="63"/>
      <c r="BCI32" s="63"/>
      <c r="BCJ32" s="63"/>
      <c r="BCK32" s="63"/>
      <c r="BCL32" s="63"/>
      <c r="BCM32" s="63"/>
      <c r="BCN32" s="63"/>
      <c r="BCO32" s="63"/>
      <c r="BCP32" s="63"/>
      <c r="BCQ32" s="63"/>
      <c r="BCR32" s="63"/>
      <c r="BCS32" s="63"/>
      <c r="BCT32" s="63"/>
      <c r="BCU32" s="63"/>
      <c r="BCV32" s="63"/>
      <c r="BCW32" s="63"/>
      <c r="BCX32" s="63"/>
      <c r="BCY32" s="63"/>
      <c r="BCZ32" s="63"/>
      <c r="BDA32" s="63"/>
      <c r="BDB32" s="63"/>
      <c r="BDC32" s="63"/>
      <c r="BDD32" s="63"/>
      <c r="BDE32" s="63"/>
      <c r="BDF32" s="63"/>
      <c r="BDG32" s="63"/>
      <c r="BDH32" s="63"/>
      <c r="BDI32" s="63"/>
      <c r="BDJ32" s="63"/>
      <c r="BDK32" s="63"/>
      <c r="BDL32" s="63"/>
      <c r="BDM32" s="63"/>
      <c r="BDN32" s="63"/>
      <c r="BDO32" s="63"/>
      <c r="BDP32" s="63"/>
      <c r="BDQ32" s="63"/>
      <c r="BDR32" s="63"/>
      <c r="BDS32" s="63"/>
      <c r="BDT32" s="63"/>
      <c r="BDU32" s="63"/>
      <c r="BDV32" s="63"/>
      <c r="BDW32" s="63"/>
      <c r="BDX32" s="63"/>
      <c r="BDY32" s="63"/>
      <c r="BDZ32" s="63"/>
      <c r="BEA32" s="63"/>
      <c r="BEB32" s="63"/>
      <c r="BEC32" s="63"/>
      <c r="BED32" s="63"/>
      <c r="BEE32" s="63"/>
      <c r="BEF32" s="63"/>
      <c r="BEG32" s="63"/>
      <c r="BEH32" s="63"/>
      <c r="BEI32" s="63"/>
      <c r="BEJ32" s="63"/>
      <c r="BEK32" s="63"/>
      <c r="BEL32" s="63"/>
      <c r="BEM32" s="63"/>
      <c r="BEN32" s="63"/>
      <c r="BEO32" s="63"/>
      <c r="BEP32" s="63"/>
      <c r="BEQ32" s="63"/>
      <c r="BER32" s="63"/>
      <c r="BES32" s="63"/>
      <c r="BET32" s="63"/>
      <c r="BEU32" s="63"/>
      <c r="BEV32" s="63"/>
      <c r="BEW32" s="63"/>
      <c r="BEX32" s="63"/>
      <c r="BEY32" s="63"/>
      <c r="BEZ32" s="63"/>
      <c r="BFA32" s="63"/>
      <c r="BFB32" s="63"/>
      <c r="BFC32" s="63"/>
      <c r="BFD32" s="63"/>
      <c r="BFE32" s="63"/>
      <c r="BFF32" s="63"/>
      <c r="BFG32" s="63"/>
      <c r="BFH32" s="63"/>
      <c r="BFI32" s="63"/>
      <c r="BFJ32" s="63"/>
      <c r="BFK32" s="63"/>
      <c r="BFL32" s="63"/>
      <c r="BFM32" s="63"/>
      <c r="BFN32" s="63"/>
      <c r="BFO32" s="63"/>
      <c r="BFP32" s="63"/>
      <c r="BFQ32" s="63"/>
      <c r="BFR32" s="63"/>
      <c r="BFS32" s="63"/>
      <c r="BFT32" s="63"/>
      <c r="BFU32" s="63"/>
      <c r="BFV32" s="63"/>
      <c r="BFW32" s="63"/>
      <c r="BFX32" s="63"/>
      <c r="BFY32" s="63"/>
      <c r="BFZ32" s="63"/>
      <c r="BGA32" s="63"/>
      <c r="BGB32" s="63"/>
      <c r="BGC32" s="63"/>
      <c r="BGD32" s="63"/>
      <c r="BGE32" s="63"/>
      <c r="BGF32" s="63"/>
      <c r="BGG32" s="63"/>
      <c r="BGH32" s="63"/>
      <c r="BGI32" s="63"/>
      <c r="BGJ32" s="63"/>
      <c r="BGK32" s="63"/>
      <c r="BGL32" s="63"/>
      <c r="BGM32" s="63"/>
      <c r="BGN32" s="63"/>
      <c r="BGO32" s="63"/>
      <c r="BGP32" s="63"/>
      <c r="BGQ32" s="63"/>
      <c r="BGR32" s="63"/>
      <c r="BGS32" s="63"/>
      <c r="BGT32" s="63"/>
      <c r="BGU32" s="63"/>
      <c r="BGV32" s="63"/>
      <c r="BGW32" s="63"/>
      <c r="BGX32" s="63"/>
      <c r="BGY32" s="63"/>
      <c r="BGZ32" s="63"/>
      <c r="BHA32" s="63"/>
      <c r="BHB32" s="63"/>
      <c r="BHC32" s="63"/>
      <c r="BHD32" s="63"/>
      <c r="BHE32" s="63"/>
      <c r="BHF32" s="63"/>
      <c r="BHG32" s="63"/>
      <c r="BHH32" s="63"/>
      <c r="BHI32" s="63"/>
      <c r="BHJ32" s="63"/>
      <c r="BHK32" s="63"/>
      <c r="BHL32" s="63"/>
      <c r="BHM32" s="63"/>
      <c r="BHN32" s="63"/>
      <c r="BHO32" s="63"/>
      <c r="BHP32" s="63"/>
      <c r="BHQ32" s="63"/>
      <c r="BHR32" s="63"/>
      <c r="BHS32" s="63"/>
      <c r="BHT32" s="63"/>
      <c r="BHU32" s="63"/>
      <c r="BHV32" s="63"/>
      <c r="BHW32" s="63"/>
      <c r="BHX32" s="63"/>
      <c r="BHY32" s="63"/>
      <c r="BHZ32" s="63"/>
      <c r="BIA32" s="63"/>
      <c r="BIB32" s="63"/>
      <c r="BIC32" s="63"/>
      <c r="BID32" s="63"/>
      <c r="BIE32" s="63"/>
      <c r="BIF32" s="63"/>
      <c r="BIG32" s="63"/>
      <c r="BIH32" s="63"/>
      <c r="BII32" s="63"/>
      <c r="BIJ32" s="63"/>
      <c r="BIK32" s="63"/>
      <c r="BIL32" s="63"/>
      <c r="BIM32" s="63"/>
      <c r="BIN32" s="63"/>
      <c r="BIO32" s="63"/>
      <c r="BIP32" s="63"/>
      <c r="BIQ32" s="63"/>
      <c r="BIR32" s="63"/>
      <c r="BIS32" s="63"/>
      <c r="BIT32" s="63"/>
      <c r="BIU32" s="63"/>
      <c r="BIV32" s="63"/>
      <c r="BIW32" s="63"/>
      <c r="BIX32" s="63"/>
      <c r="BIY32" s="63"/>
      <c r="BIZ32" s="63"/>
      <c r="BJA32" s="63"/>
      <c r="BJB32" s="63"/>
      <c r="BJC32" s="63"/>
      <c r="BJD32" s="63"/>
      <c r="BJE32" s="63"/>
      <c r="BJF32" s="63"/>
      <c r="BJG32" s="63"/>
      <c r="BJH32" s="63"/>
      <c r="BJI32" s="63"/>
      <c r="BJJ32" s="63"/>
      <c r="BJK32" s="63"/>
      <c r="BJL32" s="63"/>
      <c r="BJM32" s="63"/>
      <c r="BJN32" s="63"/>
      <c r="BJO32" s="63"/>
      <c r="BJP32" s="63"/>
      <c r="BJQ32" s="63"/>
      <c r="BJR32" s="63"/>
      <c r="BJS32" s="63"/>
      <c r="BJT32" s="63"/>
      <c r="BJU32" s="63"/>
      <c r="BJV32" s="63"/>
      <c r="BJW32" s="63"/>
      <c r="BJX32" s="63"/>
      <c r="BJY32" s="63"/>
      <c r="BJZ32" s="63"/>
      <c r="BKA32" s="63"/>
      <c r="BKB32" s="63"/>
      <c r="BKC32" s="63"/>
      <c r="BKD32" s="63"/>
      <c r="BKE32" s="63"/>
      <c r="BKF32" s="63"/>
      <c r="BKG32" s="63"/>
      <c r="BKH32" s="63"/>
      <c r="BKI32" s="63"/>
      <c r="BKJ32" s="63"/>
      <c r="BKK32" s="63"/>
      <c r="BKL32" s="63"/>
      <c r="BKM32" s="63"/>
      <c r="BKN32" s="63"/>
      <c r="BKO32" s="63"/>
      <c r="BKP32" s="63"/>
      <c r="BKQ32" s="63"/>
      <c r="BKR32" s="63"/>
      <c r="BKS32" s="63"/>
      <c r="BKT32" s="63"/>
      <c r="BKU32" s="63"/>
      <c r="BKV32" s="63"/>
      <c r="BKW32" s="63"/>
      <c r="BKX32" s="63"/>
      <c r="BKY32" s="63"/>
      <c r="BKZ32" s="63"/>
      <c r="BLA32" s="63"/>
      <c r="BLB32" s="63"/>
      <c r="BLC32" s="63"/>
      <c r="BLD32" s="63"/>
      <c r="BLE32" s="63"/>
      <c r="BLF32" s="63"/>
      <c r="BLG32" s="63"/>
      <c r="BLH32" s="63"/>
      <c r="BLI32" s="63"/>
      <c r="BLJ32" s="63"/>
      <c r="BLK32" s="63"/>
      <c r="BLL32" s="63"/>
      <c r="BLM32" s="63"/>
    </row>
    <row r="33" spans="1:1677" s="1" customFormat="1" ht="15" hidden="1" customHeight="1" x14ac:dyDescent="0.25">
      <c r="A33" s="270" t="s">
        <v>45</v>
      </c>
      <c r="B33" s="271" t="s">
        <v>76</v>
      </c>
      <c r="C33" s="272" t="s">
        <v>1733</v>
      </c>
      <c r="D33" s="273" t="s">
        <v>1734</v>
      </c>
      <c r="E33" s="273" t="s">
        <v>1777</v>
      </c>
      <c r="F33" s="272" t="s">
        <v>1736</v>
      </c>
      <c r="G33" s="274">
        <v>25</v>
      </c>
      <c r="H33" s="275">
        <v>1.2</v>
      </c>
      <c r="I33" s="276">
        <v>44768</v>
      </c>
      <c r="J33" s="276">
        <v>44774</v>
      </c>
      <c r="K33" s="276">
        <v>44776</v>
      </c>
      <c r="L33" s="277" t="s">
        <v>1732</v>
      </c>
      <c r="M33" s="278">
        <v>44782</v>
      </c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63"/>
      <c r="NN33" s="63"/>
      <c r="NO33" s="63"/>
      <c r="NP33" s="63"/>
      <c r="NQ33" s="63"/>
      <c r="NR33" s="63"/>
      <c r="NS33" s="63"/>
      <c r="NT33" s="63"/>
      <c r="NU33" s="63"/>
      <c r="NV33" s="63"/>
      <c r="NW33" s="63"/>
      <c r="NX33" s="63"/>
      <c r="NY33" s="63"/>
      <c r="NZ33" s="63"/>
      <c r="OA33" s="63"/>
      <c r="OB33" s="63"/>
      <c r="OC33" s="63"/>
      <c r="OD33" s="63"/>
      <c r="OE33" s="63"/>
      <c r="OF33" s="63"/>
      <c r="OG33" s="63"/>
      <c r="OH33" s="63"/>
      <c r="OI33" s="63"/>
      <c r="OJ33" s="63"/>
      <c r="OK33" s="63"/>
      <c r="OL33" s="63"/>
      <c r="OM33" s="63"/>
      <c r="ON33" s="63"/>
      <c r="OO33" s="63"/>
      <c r="OP33" s="63"/>
      <c r="OQ33" s="63"/>
      <c r="OR33" s="63"/>
      <c r="OS33" s="63"/>
      <c r="OT33" s="63"/>
      <c r="OU33" s="63"/>
      <c r="OV33" s="63"/>
      <c r="OW33" s="63"/>
      <c r="OX33" s="63"/>
      <c r="OY33" s="63"/>
      <c r="OZ33" s="63"/>
      <c r="PA33" s="63"/>
      <c r="PB33" s="63"/>
      <c r="PC33" s="63"/>
      <c r="PD33" s="63"/>
      <c r="PE33" s="63"/>
      <c r="PF33" s="63"/>
      <c r="PG33" s="63"/>
      <c r="PH33" s="63"/>
      <c r="PI33" s="63"/>
      <c r="PJ33" s="63"/>
      <c r="PK33" s="63"/>
      <c r="PL33" s="63"/>
      <c r="PM33" s="63"/>
      <c r="PN33" s="63"/>
      <c r="PO33" s="63"/>
      <c r="PP33" s="63"/>
      <c r="PQ33" s="63"/>
      <c r="PR33" s="63"/>
      <c r="PS33" s="63"/>
      <c r="PT33" s="63"/>
      <c r="PU33" s="63"/>
      <c r="PV33" s="63"/>
      <c r="PW33" s="63"/>
      <c r="PX33" s="63"/>
      <c r="PY33" s="63"/>
      <c r="PZ33" s="63"/>
      <c r="QA33" s="63"/>
      <c r="QB33" s="63"/>
      <c r="QC33" s="63"/>
      <c r="QD33" s="63"/>
      <c r="QE33" s="63"/>
      <c r="QF33" s="63"/>
      <c r="QG33" s="63"/>
      <c r="QH33" s="63"/>
      <c r="QI33" s="63"/>
      <c r="QJ33" s="63"/>
      <c r="QK33" s="63"/>
      <c r="QL33" s="63"/>
      <c r="QM33" s="63"/>
      <c r="QN33" s="63"/>
      <c r="QO33" s="63"/>
      <c r="QP33" s="63"/>
      <c r="QQ33" s="63"/>
      <c r="QR33" s="63"/>
      <c r="QS33" s="63"/>
      <c r="QT33" s="63"/>
      <c r="QU33" s="63"/>
      <c r="QV33" s="63"/>
      <c r="QW33" s="63"/>
      <c r="QX33" s="63"/>
      <c r="QY33" s="63"/>
      <c r="QZ33" s="63"/>
      <c r="RA33" s="63"/>
      <c r="RB33" s="63"/>
      <c r="RC33" s="63"/>
      <c r="RD33" s="63"/>
      <c r="RE33" s="63"/>
      <c r="RF33" s="63"/>
      <c r="RG33" s="63"/>
      <c r="RH33" s="63"/>
      <c r="RI33" s="63"/>
      <c r="RJ33" s="63"/>
      <c r="RK33" s="63"/>
      <c r="RL33" s="63"/>
      <c r="RM33" s="63"/>
      <c r="RN33" s="63"/>
      <c r="RO33" s="63"/>
      <c r="RP33" s="63"/>
      <c r="RQ33" s="63"/>
      <c r="RR33" s="63"/>
      <c r="RS33" s="63"/>
      <c r="RT33" s="63"/>
      <c r="RU33" s="63"/>
      <c r="RV33" s="63"/>
      <c r="RW33" s="63"/>
      <c r="RX33" s="63"/>
      <c r="RY33" s="63"/>
      <c r="RZ33" s="63"/>
      <c r="SA33" s="63"/>
      <c r="SB33" s="63"/>
      <c r="SC33" s="63"/>
      <c r="SD33" s="63"/>
      <c r="SE33" s="63"/>
      <c r="SF33" s="63"/>
      <c r="SG33" s="63"/>
      <c r="SH33" s="63"/>
      <c r="SI33" s="63"/>
      <c r="SJ33" s="63"/>
      <c r="SK33" s="63"/>
      <c r="SL33" s="63"/>
      <c r="SM33" s="63"/>
      <c r="SN33" s="63"/>
      <c r="SO33" s="63"/>
      <c r="SP33" s="63"/>
      <c r="SQ33" s="63"/>
      <c r="SR33" s="63"/>
      <c r="SS33" s="63"/>
      <c r="ST33" s="63"/>
      <c r="SU33" s="63"/>
      <c r="SV33" s="63"/>
      <c r="SW33" s="63"/>
      <c r="SX33" s="63"/>
      <c r="SY33" s="63"/>
      <c r="SZ33" s="63"/>
      <c r="TA33" s="63"/>
      <c r="TB33" s="63"/>
      <c r="TC33" s="63"/>
      <c r="TD33" s="63"/>
      <c r="TE33" s="63"/>
      <c r="TF33" s="63"/>
      <c r="TG33" s="63"/>
      <c r="TH33" s="63"/>
      <c r="TI33" s="63"/>
      <c r="TJ33" s="63"/>
      <c r="TK33" s="63"/>
      <c r="TL33" s="63"/>
      <c r="TM33" s="63"/>
      <c r="TN33" s="63"/>
      <c r="TO33" s="63"/>
      <c r="TP33" s="63"/>
      <c r="TQ33" s="63"/>
      <c r="TR33" s="63"/>
      <c r="TS33" s="63"/>
      <c r="TT33" s="63"/>
      <c r="TU33" s="63"/>
      <c r="TV33" s="63"/>
      <c r="TW33" s="63"/>
      <c r="TX33" s="63"/>
      <c r="TY33" s="63"/>
      <c r="TZ33" s="63"/>
      <c r="UA33" s="63"/>
      <c r="UB33" s="63"/>
      <c r="UC33" s="63"/>
      <c r="UD33" s="63"/>
      <c r="UE33" s="63"/>
      <c r="UF33" s="63"/>
      <c r="UG33" s="63"/>
      <c r="UH33" s="63"/>
      <c r="UI33" s="63"/>
      <c r="UJ33" s="63"/>
      <c r="UK33" s="63"/>
      <c r="UL33" s="63"/>
      <c r="UM33" s="63"/>
      <c r="UN33" s="63"/>
      <c r="UO33" s="63"/>
      <c r="UP33" s="63"/>
      <c r="UQ33" s="63"/>
      <c r="UR33" s="63"/>
      <c r="US33" s="63"/>
      <c r="UT33" s="63"/>
      <c r="UU33" s="63"/>
      <c r="UV33" s="63"/>
      <c r="UW33" s="63"/>
      <c r="UX33" s="63"/>
      <c r="UY33" s="63"/>
      <c r="UZ33" s="63"/>
      <c r="VA33" s="63"/>
      <c r="VB33" s="63"/>
      <c r="VC33" s="63"/>
      <c r="VD33" s="63"/>
      <c r="VE33" s="63"/>
      <c r="VF33" s="63"/>
      <c r="VG33" s="63"/>
      <c r="VH33" s="63"/>
      <c r="VI33" s="63"/>
      <c r="VJ33" s="63"/>
      <c r="VK33" s="63"/>
      <c r="VL33" s="63"/>
      <c r="VM33" s="63"/>
      <c r="VN33" s="63"/>
      <c r="VO33" s="63"/>
      <c r="VP33" s="63"/>
      <c r="VQ33" s="63"/>
      <c r="VR33" s="63"/>
      <c r="VS33" s="63"/>
      <c r="VT33" s="63"/>
      <c r="VU33" s="63"/>
      <c r="VV33" s="63"/>
      <c r="VW33" s="63"/>
      <c r="VX33" s="63"/>
      <c r="VY33" s="63"/>
      <c r="VZ33" s="63"/>
      <c r="WA33" s="63"/>
      <c r="WB33" s="63"/>
      <c r="WC33" s="63"/>
      <c r="WD33" s="63"/>
      <c r="WE33" s="63"/>
      <c r="WF33" s="63"/>
      <c r="WG33" s="63"/>
      <c r="WH33" s="63"/>
      <c r="WI33" s="63"/>
      <c r="WJ33" s="63"/>
      <c r="WK33" s="63"/>
      <c r="WL33" s="63"/>
      <c r="WM33" s="63"/>
      <c r="WN33" s="63"/>
      <c r="WO33" s="63"/>
      <c r="WP33" s="63"/>
      <c r="WQ33" s="63"/>
      <c r="WR33" s="63"/>
      <c r="WS33" s="63"/>
      <c r="WT33" s="63"/>
      <c r="WU33" s="63"/>
      <c r="WV33" s="63"/>
      <c r="WW33" s="63"/>
      <c r="WX33" s="63"/>
      <c r="WY33" s="63"/>
      <c r="WZ33" s="63"/>
      <c r="XA33" s="63"/>
      <c r="XB33" s="63"/>
      <c r="XC33" s="63"/>
      <c r="XD33" s="63"/>
      <c r="XE33" s="63"/>
      <c r="XF33" s="63"/>
      <c r="XG33" s="63"/>
      <c r="XH33" s="63"/>
      <c r="XI33" s="63"/>
      <c r="XJ33" s="63"/>
      <c r="XK33" s="63"/>
      <c r="XL33" s="63"/>
      <c r="XM33" s="63"/>
      <c r="XN33" s="63"/>
      <c r="XO33" s="63"/>
      <c r="XP33" s="63"/>
      <c r="XQ33" s="63"/>
      <c r="XR33" s="63"/>
      <c r="XS33" s="63"/>
      <c r="XT33" s="63"/>
      <c r="XU33" s="63"/>
      <c r="XV33" s="63"/>
      <c r="XW33" s="63"/>
      <c r="XX33" s="63"/>
      <c r="XY33" s="63"/>
      <c r="XZ33" s="63"/>
      <c r="YA33" s="63"/>
      <c r="YB33" s="63"/>
      <c r="YC33" s="63"/>
      <c r="YD33" s="63"/>
      <c r="YE33" s="63"/>
      <c r="YF33" s="63"/>
      <c r="YG33" s="63"/>
      <c r="YH33" s="63"/>
      <c r="YI33" s="63"/>
      <c r="YJ33" s="63"/>
      <c r="YK33" s="63"/>
      <c r="YL33" s="63"/>
      <c r="YM33" s="63"/>
      <c r="YN33" s="63"/>
      <c r="YO33" s="63"/>
      <c r="YP33" s="63"/>
      <c r="YQ33" s="63"/>
      <c r="YR33" s="63"/>
      <c r="YS33" s="63"/>
      <c r="YT33" s="63"/>
      <c r="YU33" s="63"/>
      <c r="YV33" s="63"/>
      <c r="YW33" s="63"/>
      <c r="YX33" s="63"/>
      <c r="YY33" s="63"/>
      <c r="YZ33" s="63"/>
      <c r="ZA33" s="63"/>
      <c r="ZB33" s="63"/>
      <c r="ZC33" s="63"/>
      <c r="ZD33" s="63"/>
      <c r="ZE33" s="63"/>
      <c r="ZF33" s="63"/>
      <c r="ZG33" s="63"/>
      <c r="ZH33" s="63"/>
      <c r="ZI33" s="63"/>
      <c r="ZJ33" s="63"/>
      <c r="ZK33" s="63"/>
      <c r="ZL33" s="63"/>
      <c r="ZM33" s="63"/>
      <c r="ZN33" s="63"/>
      <c r="ZO33" s="63"/>
      <c r="ZP33" s="63"/>
      <c r="ZQ33" s="63"/>
      <c r="ZR33" s="63"/>
      <c r="ZS33" s="63"/>
      <c r="ZT33" s="63"/>
      <c r="ZU33" s="63"/>
      <c r="ZV33" s="63"/>
      <c r="ZW33" s="63"/>
      <c r="ZX33" s="63"/>
      <c r="ZY33" s="63"/>
      <c r="ZZ33" s="63"/>
      <c r="AAA33" s="63"/>
      <c r="AAB33" s="63"/>
      <c r="AAC33" s="63"/>
      <c r="AAD33" s="63"/>
      <c r="AAE33" s="63"/>
      <c r="AAF33" s="63"/>
      <c r="AAG33" s="63"/>
      <c r="AAH33" s="63"/>
      <c r="AAI33" s="63"/>
      <c r="AAJ33" s="63"/>
      <c r="AAK33" s="63"/>
      <c r="AAL33" s="63"/>
      <c r="AAM33" s="63"/>
      <c r="AAN33" s="63"/>
      <c r="AAO33" s="63"/>
      <c r="AAP33" s="63"/>
      <c r="AAQ33" s="63"/>
      <c r="AAR33" s="63"/>
      <c r="AAS33" s="63"/>
      <c r="AAT33" s="63"/>
      <c r="AAU33" s="63"/>
      <c r="AAV33" s="63"/>
      <c r="AAW33" s="63"/>
      <c r="AAX33" s="63"/>
      <c r="AAY33" s="63"/>
      <c r="AAZ33" s="63"/>
      <c r="ABA33" s="63"/>
      <c r="ABB33" s="63"/>
      <c r="ABC33" s="63"/>
      <c r="ABD33" s="63"/>
      <c r="ABE33" s="63"/>
      <c r="ABF33" s="63"/>
      <c r="ABG33" s="63"/>
      <c r="ABH33" s="63"/>
      <c r="ABI33" s="63"/>
      <c r="ABJ33" s="63"/>
      <c r="ABK33" s="63"/>
      <c r="ABL33" s="63"/>
      <c r="ABM33" s="63"/>
      <c r="ABN33" s="63"/>
      <c r="ABO33" s="63"/>
      <c r="ABP33" s="63"/>
      <c r="ABQ33" s="63"/>
      <c r="ABR33" s="63"/>
      <c r="ABS33" s="63"/>
      <c r="ABT33" s="63"/>
      <c r="ABU33" s="63"/>
      <c r="ABV33" s="63"/>
      <c r="ABW33" s="63"/>
      <c r="ABX33" s="63"/>
      <c r="ABY33" s="63"/>
      <c r="ABZ33" s="63"/>
      <c r="ACA33" s="63"/>
      <c r="ACB33" s="63"/>
      <c r="ACC33" s="63"/>
      <c r="ACD33" s="63"/>
      <c r="ACE33" s="63"/>
      <c r="ACF33" s="63"/>
      <c r="ACG33" s="63"/>
      <c r="ACH33" s="63"/>
      <c r="ACI33" s="63"/>
      <c r="ACJ33" s="63"/>
      <c r="ACK33" s="63"/>
      <c r="ACL33" s="63"/>
      <c r="ACM33" s="63"/>
      <c r="ACN33" s="63"/>
      <c r="ACO33" s="63"/>
      <c r="ACP33" s="63"/>
      <c r="ACQ33" s="63"/>
      <c r="ACR33" s="63"/>
      <c r="ACS33" s="63"/>
      <c r="ACT33" s="63"/>
      <c r="ACU33" s="63"/>
      <c r="ACV33" s="63"/>
      <c r="ACW33" s="63"/>
      <c r="ACX33" s="63"/>
      <c r="ACY33" s="63"/>
      <c r="ACZ33" s="63"/>
      <c r="ADA33" s="63"/>
      <c r="ADB33" s="63"/>
      <c r="ADC33" s="63"/>
      <c r="ADD33" s="63"/>
      <c r="ADE33" s="63"/>
      <c r="ADF33" s="63"/>
      <c r="ADG33" s="63"/>
      <c r="ADH33" s="63"/>
      <c r="ADI33" s="63"/>
      <c r="ADJ33" s="63"/>
      <c r="ADK33" s="63"/>
      <c r="ADL33" s="63"/>
      <c r="ADM33" s="63"/>
      <c r="ADN33" s="63"/>
      <c r="ADO33" s="63"/>
      <c r="ADP33" s="63"/>
      <c r="ADQ33" s="63"/>
      <c r="ADR33" s="63"/>
      <c r="ADS33" s="63"/>
      <c r="ADT33" s="63"/>
      <c r="ADU33" s="63"/>
      <c r="ADV33" s="63"/>
      <c r="ADW33" s="63"/>
      <c r="ADX33" s="63"/>
      <c r="ADY33" s="63"/>
      <c r="ADZ33" s="63"/>
      <c r="AEA33" s="63"/>
      <c r="AEB33" s="63"/>
      <c r="AEC33" s="63"/>
      <c r="AED33" s="63"/>
      <c r="AEE33" s="63"/>
      <c r="AEF33" s="63"/>
      <c r="AEG33" s="63"/>
      <c r="AEH33" s="63"/>
      <c r="AEI33" s="63"/>
      <c r="AEJ33" s="63"/>
      <c r="AEK33" s="63"/>
      <c r="AEL33" s="63"/>
      <c r="AEM33" s="63"/>
      <c r="AEN33" s="63"/>
      <c r="AEO33" s="63"/>
      <c r="AEP33" s="63"/>
      <c r="AEQ33" s="63"/>
      <c r="AER33" s="63"/>
      <c r="AES33" s="63"/>
      <c r="AET33" s="63"/>
      <c r="AEU33" s="63"/>
      <c r="AEV33" s="63"/>
      <c r="AEW33" s="63"/>
      <c r="AEX33" s="63"/>
      <c r="AEY33" s="63"/>
      <c r="AEZ33" s="63"/>
      <c r="AFA33" s="63"/>
      <c r="AFB33" s="63"/>
      <c r="AFC33" s="63"/>
      <c r="AFD33" s="63"/>
      <c r="AFE33" s="63"/>
      <c r="AFF33" s="63"/>
      <c r="AFG33" s="63"/>
      <c r="AFH33" s="63"/>
      <c r="AFI33" s="63"/>
      <c r="AFJ33" s="63"/>
      <c r="AFK33" s="63"/>
      <c r="AFL33" s="63"/>
      <c r="AFM33" s="63"/>
      <c r="AFN33" s="63"/>
      <c r="AFO33" s="63"/>
      <c r="AFP33" s="63"/>
      <c r="AFQ33" s="63"/>
      <c r="AFR33" s="63"/>
      <c r="AFS33" s="63"/>
      <c r="AFT33" s="63"/>
      <c r="AFU33" s="63"/>
      <c r="AFV33" s="63"/>
      <c r="AFW33" s="63"/>
      <c r="AFX33" s="63"/>
      <c r="AFY33" s="63"/>
      <c r="AFZ33" s="63"/>
      <c r="AGA33" s="63"/>
      <c r="AGB33" s="63"/>
      <c r="AGC33" s="63"/>
      <c r="AGD33" s="63"/>
      <c r="AGE33" s="63"/>
      <c r="AGF33" s="63"/>
      <c r="AGG33" s="63"/>
      <c r="AGH33" s="63"/>
      <c r="AGI33" s="63"/>
      <c r="AGJ33" s="63"/>
      <c r="AGK33" s="63"/>
      <c r="AGL33" s="63"/>
      <c r="AGM33" s="63"/>
      <c r="AGN33" s="63"/>
      <c r="AGO33" s="63"/>
      <c r="AGP33" s="63"/>
      <c r="AGQ33" s="63"/>
      <c r="AGR33" s="63"/>
      <c r="AGS33" s="63"/>
      <c r="AGT33" s="63"/>
      <c r="AGU33" s="63"/>
      <c r="AGV33" s="63"/>
      <c r="AGW33" s="63"/>
      <c r="AGX33" s="63"/>
      <c r="AGY33" s="63"/>
      <c r="AGZ33" s="63"/>
      <c r="AHA33" s="63"/>
      <c r="AHB33" s="63"/>
      <c r="AHC33" s="63"/>
      <c r="AHD33" s="63"/>
      <c r="AHE33" s="63"/>
      <c r="AHF33" s="63"/>
      <c r="AHG33" s="63"/>
      <c r="AHH33" s="63"/>
      <c r="AHI33" s="63"/>
      <c r="AHJ33" s="63"/>
      <c r="AHK33" s="63"/>
      <c r="AHL33" s="63"/>
      <c r="AHM33" s="63"/>
      <c r="AHN33" s="63"/>
      <c r="AHO33" s="63"/>
      <c r="AHP33" s="63"/>
      <c r="AHQ33" s="63"/>
      <c r="AHR33" s="63"/>
      <c r="AHS33" s="63"/>
      <c r="AHT33" s="63"/>
      <c r="AHU33" s="63"/>
      <c r="AHV33" s="63"/>
      <c r="AHW33" s="63"/>
      <c r="AHX33" s="63"/>
      <c r="AHY33" s="63"/>
      <c r="AHZ33" s="63"/>
      <c r="AIA33" s="63"/>
      <c r="AIB33" s="63"/>
      <c r="AIC33" s="63"/>
      <c r="AID33" s="63"/>
      <c r="AIE33" s="63"/>
      <c r="AIF33" s="63"/>
      <c r="AIG33" s="63"/>
      <c r="AIH33" s="63"/>
      <c r="AII33" s="63"/>
      <c r="AIJ33" s="63"/>
      <c r="AIK33" s="63"/>
      <c r="AIL33" s="63"/>
      <c r="AIM33" s="63"/>
      <c r="AIN33" s="63"/>
      <c r="AIO33" s="63"/>
      <c r="AIP33" s="63"/>
      <c r="AIQ33" s="63"/>
      <c r="AIR33" s="63"/>
      <c r="AIS33" s="63"/>
      <c r="AIT33" s="63"/>
      <c r="AIU33" s="63"/>
      <c r="AIV33" s="63"/>
      <c r="AIW33" s="63"/>
      <c r="AIX33" s="63"/>
      <c r="AIY33" s="63"/>
      <c r="AIZ33" s="63"/>
      <c r="AJA33" s="63"/>
      <c r="AJB33" s="63"/>
      <c r="AJC33" s="63"/>
      <c r="AJD33" s="63"/>
      <c r="AJE33" s="63"/>
      <c r="AJF33" s="63"/>
      <c r="AJG33" s="63"/>
      <c r="AJH33" s="63"/>
      <c r="AJI33" s="63"/>
      <c r="AJJ33" s="63"/>
      <c r="AJK33" s="63"/>
      <c r="AJL33" s="63"/>
      <c r="AJM33" s="63"/>
      <c r="AJN33" s="63"/>
      <c r="AJO33" s="63"/>
      <c r="AJP33" s="63"/>
      <c r="AJQ33" s="63"/>
      <c r="AJR33" s="63"/>
      <c r="AJS33" s="63"/>
      <c r="AJT33" s="63"/>
      <c r="AJU33" s="63"/>
      <c r="AJV33" s="63"/>
      <c r="AJW33" s="63"/>
      <c r="AJX33" s="63"/>
      <c r="AJY33" s="63"/>
      <c r="AJZ33" s="63"/>
      <c r="AKA33" s="63"/>
      <c r="AKB33" s="63"/>
      <c r="AKC33" s="63"/>
      <c r="AKD33" s="63"/>
      <c r="AKE33" s="63"/>
      <c r="AKF33" s="63"/>
      <c r="AKG33" s="63"/>
      <c r="AKH33" s="63"/>
      <c r="AKI33" s="63"/>
      <c r="AKJ33" s="63"/>
      <c r="AKK33" s="63"/>
      <c r="AKL33" s="63"/>
      <c r="AKM33" s="63"/>
      <c r="AKN33" s="63"/>
      <c r="AKO33" s="63"/>
      <c r="AKP33" s="63"/>
      <c r="AKQ33" s="63"/>
      <c r="AKR33" s="63"/>
      <c r="AKS33" s="63"/>
      <c r="AKT33" s="63"/>
      <c r="AKU33" s="63"/>
      <c r="AKV33" s="63"/>
      <c r="AKW33" s="63"/>
      <c r="AKX33" s="63"/>
      <c r="AKY33" s="63"/>
      <c r="AKZ33" s="63"/>
      <c r="ALA33" s="63"/>
      <c r="ALB33" s="63"/>
      <c r="ALC33" s="63"/>
      <c r="ALD33" s="63"/>
      <c r="ALE33" s="63"/>
      <c r="ALF33" s="63"/>
      <c r="ALG33" s="63"/>
      <c r="ALH33" s="63"/>
      <c r="ALI33" s="63"/>
      <c r="ALJ33" s="63"/>
      <c r="ALK33" s="63"/>
      <c r="ALL33" s="63"/>
      <c r="ALM33" s="63"/>
      <c r="ALN33" s="63"/>
      <c r="ALO33" s="63"/>
      <c r="ALP33" s="63"/>
      <c r="ALQ33" s="63"/>
      <c r="ALR33" s="63"/>
      <c r="ALS33" s="63"/>
      <c r="ALT33" s="63"/>
      <c r="ALU33" s="63"/>
      <c r="ALV33" s="63"/>
      <c r="ALW33" s="63"/>
      <c r="ALX33" s="63"/>
      <c r="ALY33" s="63"/>
      <c r="ALZ33" s="63"/>
      <c r="AMA33" s="63"/>
      <c r="AMB33" s="63"/>
      <c r="AMC33" s="63"/>
      <c r="AMD33" s="63"/>
      <c r="AME33" s="63"/>
      <c r="AMF33" s="63"/>
      <c r="AMG33" s="63"/>
      <c r="AMH33" s="63"/>
      <c r="AMI33" s="63"/>
      <c r="AMJ33" s="63"/>
      <c r="AMK33" s="63"/>
      <c r="AML33" s="63"/>
      <c r="AMM33" s="63"/>
      <c r="AMN33" s="63"/>
      <c r="AMO33" s="63"/>
      <c r="AMP33" s="63"/>
      <c r="AMQ33" s="63"/>
      <c r="AMR33" s="63"/>
      <c r="AMS33" s="63"/>
      <c r="AMT33" s="63"/>
      <c r="AMU33" s="63"/>
      <c r="AMV33" s="63"/>
      <c r="AMW33" s="63"/>
      <c r="AMX33" s="63"/>
      <c r="AMY33" s="63"/>
      <c r="AMZ33" s="63"/>
      <c r="ANA33" s="63"/>
      <c r="ANB33" s="63"/>
      <c r="ANC33" s="63"/>
      <c r="AND33" s="63"/>
      <c r="ANE33" s="63"/>
      <c r="ANF33" s="63"/>
      <c r="ANG33" s="63"/>
      <c r="ANH33" s="63"/>
      <c r="ANI33" s="63"/>
      <c r="ANJ33" s="63"/>
      <c r="ANK33" s="63"/>
      <c r="ANL33" s="63"/>
      <c r="ANM33" s="63"/>
      <c r="ANN33" s="63"/>
      <c r="ANO33" s="63"/>
      <c r="ANP33" s="63"/>
      <c r="ANQ33" s="63"/>
      <c r="ANR33" s="63"/>
      <c r="ANS33" s="63"/>
      <c r="ANT33" s="63"/>
      <c r="ANU33" s="63"/>
      <c r="ANV33" s="63"/>
      <c r="ANW33" s="63"/>
      <c r="ANX33" s="63"/>
      <c r="ANY33" s="63"/>
      <c r="ANZ33" s="63"/>
      <c r="AOA33" s="63"/>
      <c r="AOB33" s="63"/>
      <c r="AOC33" s="63"/>
      <c r="AOD33" s="63"/>
      <c r="AOE33" s="63"/>
      <c r="AOF33" s="63"/>
      <c r="AOG33" s="63"/>
      <c r="AOH33" s="63"/>
      <c r="AOI33" s="63"/>
      <c r="AOJ33" s="63"/>
      <c r="AOK33" s="63"/>
      <c r="AOL33" s="63"/>
      <c r="AOM33" s="63"/>
      <c r="AON33" s="63"/>
      <c r="AOO33" s="63"/>
      <c r="AOP33" s="63"/>
      <c r="AOQ33" s="63"/>
      <c r="AOR33" s="63"/>
      <c r="AOS33" s="63"/>
      <c r="AOT33" s="63"/>
      <c r="AOU33" s="63"/>
      <c r="AOV33" s="63"/>
      <c r="AOW33" s="63"/>
      <c r="AOX33" s="63"/>
      <c r="AOY33" s="63"/>
      <c r="AOZ33" s="63"/>
      <c r="APA33" s="63"/>
      <c r="APB33" s="63"/>
      <c r="APC33" s="63"/>
      <c r="APD33" s="63"/>
      <c r="APE33" s="63"/>
      <c r="APF33" s="63"/>
      <c r="APG33" s="63"/>
      <c r="APH33" s="63"/>
      <c r="API33" s="63"/>
      <c r="APJ33" s="63"/>
      <c r="APK33" s="63"/>
      <c r="APL33" s="63"/>
      <c r="APM33" s="63"/>
      <c r="APN33" s="63"/>
      <c r="APO33" s="63"/>
      <c r="APP33" s="63"/>
      <c r="APQ33" s="63"/>
      <c r="APR33" s="63"/>
      <c r="APS33" s="63"/>
      <c r="APT33" s="63"/>
      <c r="APU33" s="63"/>
      <c r="APV33" s="63"/>
      <c r="APW33" s="63"/>
      <c r="APX33" s="63"/>
      <c r="APY33" s="63"/>
      <c r="APZ33" s="63"/>
      <c r="AQA33" s="63"/>
      <c r="AQB33" s="63"/>
      <c r="AQC33" s="63"/>
      <c r="AQD33" s="63"/>
      <c r="AQE33" s="63"/>
      <c r="AQF33" s="63"/>
      <c r="AQG33" s="63"/>
      <c r="AQH33" s="63"/>
      <c r="AQI33" s="63"/>
      <c r="AQJ33" s="63"/>
      <c r="AQK33" s="63"/>
      <c r="AQL33" s="63"/>
      <c r="AQM33" s="63"/>
      <c r="AQN33" s="63"/>
      <c r="AQO33" s="63"/>
      <c r="AQP33" s="63"/>
      <c r="AQQ33" s="63"/>
      <c r="AQR33" s="63"/>
      <c r="AQS33" s="63"/>
      <c r="AQT33" s="63"/>
      <c r="AQU33" s="63"/>
      <c r="AQV33" s="63"/>
      <c r="AQW33" s="63"/>
      <c r="AQX33" s="63"/>
      <c r="AQY33" s="63"/>
      <c r="AQZ33" s="63"/>
      <c r="ARA33" s="63"/>
      <c r="ARB33" s="63"/>
      <c r="ARC33" s="63"/>
      <c r="ARD33" s="63"/>
      <c r="ARE33" s="63"/>
      <c r="ARF33" s="63"/>
      <c r="ARG33" s="63"/>
      <c r="ARH33" s="63"/>
      <c r="ARI33" s="63"/>
      <c r="ARJ33" s="63"/>
      <c r="ARK33" s="63"/>
      <c r="ARL33" s="63"/>
      <c r="ARM33" s="63"/>
      <c r="ARN33" s="63"/>
      <c r="ARO33" s="63"/>
      <c r="ARP33" s="63"/>
      <c r="ARQ33" s="63"/>
      <c r="ARR33" s="63"/>
      <c r="ARS33" s="63"/>
      <c r="ART33" s="63"/>
      <c r="ARU33" s="63"/>
      <c r="ARV33" s="63"/>
      <c r="ARW33" s="63"/>
      <c r="ARX33" s="63"/>
      <c r="ARY33" s="63"/>
      <c r="ARZ33" s="63"/>
      <c r="ASA33" s="63"/>
      <c r="ASB33" s="63"/>
      <c r="ASC33" s="63"/>
      <c r="ASD33" s="63"/>
      <c r="ASE33" s="63"/>
      <c r="ASF33" s="63"/>
      <c r="ASG33" s="63"/>
      <c r="ASH33" s="63"/>
      <c r="ASI33" s="63"/>
      <c r="ASJ33" s="63"/>
      <c r="ASK33" s="63"/>
      <c r="ASL33" s="63"/>
      <c r="ASM33" s="63"/>
      <c r="ASN33" s="63"/>
      <c r="ASO33" s="63"/>
      <c r="ASP33" s="63"/>
      <c r="ASQ33" s="63"/>
      <c r="ASR33" s="63"/>
      <c r="ASS33" s="63"/>
      <c r="AST33" s="63"/>
      <c r="ASU33" s="63"/>
      <c r="ASV33" s="63"/>
      <c r="ASW33" s="63"/>
      <c r="ASX33" s="63"/>
      <c r="ASY33" s="63"/>
      <c r="ASZ33" s="63"/>
      <c r="ATA33" s="63"/>
      <c r="ATB33" s="63"/>
      <c r="ATC33" s="63"/>
      <c r="ATD33" s="63"/>
      <c r="ATE33" s="63"/>
      <c r="ATF33" s="63"/>
      <c r="ATG33" s="63"/>
      <c r="ATH33" s="63"/>
      <c r="ATI33" s="63"/>
      <c r="ATJ33" s="63"/>
      <c r="ATK33" s="63"/>
      <c r="ATL33" s="63"/>
      <c r="ATM33" s="63"/>
      <c r="ATN33" s="63"/>
      <c r="ATO33" s="63"/>
      <c r="ATP33" s="63"/>
      <c r="ATQ33" s="63"/>
      <c r="ATR33" s="63"/>
      <c r="ATS33" s="63"/>
      <c r="ATT33" s="63"/>
      <c r="ATU33" s="63"/>
      <c r="ATV33" s="63"/>
      <c r="ATW33" s="63"/>
      <c r="ATX33" s="63"/>
      <c r="ATY33" s="63"/>
      <c r="ATZ33" s="63"/>
      <c r="AUA33" s="63"/>
      <c r="AUB33" s="63"/>
      <c r="AUC33" s="63"/>
      <c r="AUD33" s="63"/>
      <c r="AUE33" s="63"/>
      <c r="AUF33" s="63"/>
      <c r="AUG33" s="63"/>
      <c r="AUH33" s="63"/>
      <c r="AUI33" s="63"/>
      <c r="AUJ33" s="63"/>
      <c r="AUK33" s="63"/>
      <c r="AUL33" s="63"/>
      <c r="AUM33" s="63"/>
      <c r="AUN33" s="63"/>
      <c r="AUO33" s="63"/>
      <c r="AUP33" s="63"/>
      <c r="AUQ33" s="63"/>
      <c r="AUR33" s="63"/>
      <c r="AUS33" s="63"/>
      <c r="AUT33" s="63"/>
      <c r="AUU33" s="63"/>
      <c r="AUV33" s="63"/>
      <c r="AUW33" s="63"/>
      <c r="AUX33" s="63"/>
      <c r="AUY33" s="63"/>
      <c r="AUZ33" s="63"/>
      <c r="AVA33" s="63"/>
      <c r="AVB33" s="63"/>
      <c r="AVC33" s="63"/>
      <c r="AVD33" s="63"/>
      <c r="AVE33" s="63"/>
      <c r="AVF33" s="63"/>
      <c r="AVG33" s="63"/>
      <c r="AVH33" s="63"/>
      <c r="AVI33" s="63"/>
      <c r="AVJ33" s="63"/>
      <c r="AVK33" s="63"/>
      <c r="AVL33" s="63"/>
      <c r="AVM33" s="63"/>
      <c r="AVN33" s="63"/>
      <c r="AVO33" s="63"/>
      <c r="AVP33" s="63"/>
      <c r="AVQ33" s="63"/>
      <c r="AVR33" s="63"/>
      <c r="AVS33" s="63"/>
      <c r="AVT33" s="63"/>
      <c r="AVU33" s="63"/>
      <c r="AVV33" s="63"/>
      <c r="AVW33" s="63"/>
      <c r="AVX33" s="63"/>
      <c r="AVY33" s="63"/>
      <c r="AVZ33" s="63"/>
      <c r="AWA33" s="63"/>
      <c r="AWB33" s="63"/>
      <c r="AWC33" s="63"/>
      <c r="AWD33" s="63"/>
      <c r="AWE33" s="63"/>
      <c r="AWF33" s="63"/>
      <c r="AWG33" s="63"/>
      <c r="AWH33" s="63"/>
      <c r="AWI33" s="63"/>
      <c r="AWJ33" s="63"/>
      <c r="AWK33" s="63"/>
      <c r="AWL33" s="63"/>
      <c r="AWM33" s="63"/>
      <c r="AWN33" s="63"/>
      <c r="AWO33" s="63"/>
      <c r="AWP33" s="63"/>
      <c r="AWQ33" s="63"/>
      <c r="AWR33" s="63"/>
      <c r="AWS33" s="63"/>
      <c r="AWT33" s="63"/>
      <c r="AWU33" s="63"/>
      <c r="AWV33" s="63"/>
      <c r="AWW33" s="63"/>
      <c r="AWX33" s="63"/>
      <c r="AWY33" s="63"/>
      <c r="AWZ33" s="63"/>
      <c r="AXA33" s="63"/>
      <c r="AXB33" s="63"/>
      <c r="AXC33" s="63"/>
      <c r="AXD33" s="63"/>
      <c r="AXE33" s="63"/>
      <c r="AXF33" s="63"/>
      <c r="AXG33" s="63"/>
      <c r="AXH33" s="63"/>
      <c r="AXI33" s="63"/>
      <c r="AXJ33" s="63"/>
      <c r="AXK33" s="63"/>
      <c r="AXL33" s="63"/>
      <c r="AXM33" s="63"/>
      <c r="AXN33" s="63"/>
      <c r="AXO33" s="63"/>
      <c r="AXP33" s="63"/>
      <c r="AXQ33" s="63"/>
      <c r="AXR33" s="63"/>
      <c r="AXS33" s="63"/>
      <c r="AXT33" s="63"/>
      <c r="AXU33" s="63"/>
      <c r="AXV33" s="63"/>
      <c r="AXW33" s="63"/>
      <c r="AXX33" s="63"/>
      <c r="AXY33" s="63"/>
      <c r="AXZ33" s="63"/>
      <c r="AYA33" s="63"/>
      <c r="AYB33" s="63"/>
      <c r="AYC33" s="63"/>
      <c r="AYD33" s="63"/>
      <c r="AYE33" s="63"/>
      <c r="AYF33" s="63"/>
      <c r="AYG33" s="63"/>
      <c r="AYH33" s="63"/>
      <c r="AYI33" s="63"/>
      <c r="AYJ33" s="63"/>
      <c r="AYK33" s="63"/>
      <c r="AYL33" s="63"/>
      <c r="AYM33" s="63"/>
      <c r="AYN33" s="63"/>
      <c r="AYO33" s="63"/>
      <c r="AYP33" s="63"/>
      <c r="AYQ33" s="63"/>
      <c r="AYR33" s="63"/>
      <c r="AYS33" s="63"/>
      <c r="AYT33" s="63"/>
      <c r="AYU33" s="63"/>
      <c r="AYV33" s="63"/>
      <c r="AYW33" s="63"/>
      <c r="AYX33" s="63"/>
      <c r="AYY33" s="63"/>
      <c r="AYZ33" s="63"/>
      <c r="AZA33" s="63"/>
      <c r="AZB33" s="63"/>
      <c r="AZC33" s="63"/>
      <c r="AZD33" s="63"/>
      <c r="AZE33" s="63"/>
      <c r="AZF33" s="63"/>
      <c r="AZG33" s="63"/>
      <c r="AZH33" s="63"/>
      <c r="AZI33" s="63"/>
      <c r="AZJ33" s="63"/>
      <c r="AZK33" s="63"/>
      <c r="AZL33" s="63"/>
      <c r="AZM33" s="63"/>
      <c r="AZN33" s="63"/>
      <c r="AZO33" s="63"/>
      <c r="AZP33" s="63"/>
      <c r="AZQ33" s="63"/>
      <c r="AZR33" s="63"/>
      <c r="AZS33" s="63"/>
      <c r="AZT33" s="63"/>
      <c r="AZU33" s="63"/>
      <c r="AZV33" s="63"/>
      <c r="AZW33" s="63"/>
      <c r="AZX33" s="63"/>
      <c r="AZY33" s="63"/>
      <c r="AZZ33" s="63"/>
      <c r="BAA33" s="63"/>
      <c r="BAB33" s="63"/>
      <c r="BAC33" s="63"/>
      <c r="BAD33" s="63"/>
      <c r="BAE33" s="63"/>
      <c r="BAF33" s="63"/>
      <c r="BAG33" s="63"/>
      <c r="BAH33" s="63"/>
      <c r="BAI33" s="63"/>
      <c r="BAJ33" s="63"/>
      <c r="BAK33" s="63"/>
      <c r="BAL33" s="63"/>
      <c r="BAM33" s="63"/>
      <c r="BAN33" s="63"/>
      <c r="BAO33" s="63"/>
      <c r="BAP33" s="63"/>
      <c r="BAQ33" s="63"/>
      <c r="BAR33" s="63"/>
      <c r="BAS33" s="63"/>
      <c r="BAT33" s="63"/>
      <c r="BAU33" s="63"/>
      <c r="BAV33" s="63"/>
      <c r="BAW33" s="63"/>
      <c r="BAX33" s="63"/>
      <c r="BAY33" s="63"/>
      <c r="BAZ33" s="63"/>
      <c r="BBA33" s="63"/>
      <c r="BBB33" s="63"/>
      <c r="BBC33" s="63"/>
      <c r="BBD33" s="63"/>
      <c r="BBE33" s="63"/>
      <c r="BBF33" s="63"/>
      <c r="BBG33" s="63"/>
      <c r="BBH33" s="63"/>
      <c r="BBI33" s="63"/>
      <c r="BBJ33" s="63"/>
      <c r="BBK33" s="63"/>
      <c r="BBL33" s="63"/>
      <c r="BBM33" s="63"/>
      <c r="BBN33" s="63"/>
      <c r="BBO33" s="63"/>
      <c r="BBP33" s="63"/>
      <c r="BBQ33" s="63"/>
      <c r="BBR33" s="63"/>
      <c r="BBS33" s="63"/>
      <c r="BBT33" s="63"/>
      <c r="BBU33" s="63"/>
      <c r="BBV33" s="63"/>
      <c r="BBW33" s="63"/>
      <c r="BBX33" s="63"/>
      <c r="BBY33" s="63"/>
      <c r="BBZ33" s="63"/>
      <c r="BCA33" s="63"/>
      <c r="BCB33" s="63"/>
      <c r="BCC33" s="63"/>
      <c r="BCD33" s="63"/>
      <c r="BCE33" s="63"/>
      <c r="BCF33" s="63"/>
      <c r="BCG33" s="63"/>
      <c r="BCH33" s="63"/>
      <c r="BCI33" s="63"/>
      <c r="BCJ33" s="63"/>
      <c r="BCK33" s="63"/>
      <c r="BCL33" s="63"/>
      <c r="BCM33" s="63"/>
      <c r="BCN33" s="63"/>
      <c r="BCO33" s="63"/>
      <c r="BCP33" s="63"/>
      <c r="BCQ33" s="63"/>
      <c r="BCR33" s="63"/>
      <c r="BCS33" s="63"/>
      <c r="BCT33" s="63"/>
      <c r="BCU33" s="63"/>
      <c r="BCV33" s="63"/>
      <c r="BCW33" s="63"/>
      <c r="BCX33" s="63"/>
      <c r="BCY33" s="63"/>
      <c r="BCZ33" s="63"/>
      <c r="BDA33" s="63"/>
      <c r="BDB33" s="63"/>
      <c r="BDC33" s="63"/>
      <c r="BDD33" s="63"/>
      <c r="BDE33" s="63"/>
      <c r="BDF33" s="63"/>
      <c r="BDG33" s="63"/>
      <c r="BDH33" s="63"/>
      <c r="BDI33" s="63"/>
      <c r="BDJ33" s="63"/>
      <c r="BDK33" s="63"/>
      <c r="BDL33" s="63"/>
      <c r="BDM33" s="63"/>
      <c r="BDN33" s="63"/>
      <c r="BDO33" s="63"/>
      <c r="BDP33" s="63"/>
      <c r="BDQ33" s="63"/>
      <c r="BDR33" s="63"/>
      <c r="BDS33" s="63"/>
      <c r="BDT33" s="63"/>
      <c r="BDU33" s="63"/>
      <c r="BDV33" s="63"/>
      <c r="BDW33" s="63"/>
      <c r="BDX33" s="63"/>
      <c r="BDY33" s="63"/>
      <c r="BDZ33" s="63"/>
      <c r="BEA33" s="63"/>
      <c r="BEB33" s="63"/>
      <c r="BEC33" s="63"/>
      <c r="BED33" s="63"/>
      <c r="BEE33" s="63"/>
      <c r="BEF33" s="63"/>
      <c r="BEG33" s="63"/>
      <c r="BEH33" s="63"/>
      <c r="BEI33" s="63"/>
      <c r="BEJ33" s="63"/>
      <c r="BEK33" s="63"/>
      <c r="BEL33" s="63"/>
      <c r="BEM33" s="63"/>
      <c r="BEN33" s="63"/>
      <c r="BEO33" s="63"/>
      <c r="BEP33" s="63"/>
      <c r="BEQ33" s="63"/>
      <c r="BER33" s="63"/>
      <c r="BES33" s="63"/>
      <c r="BET33" s="63"/>
      <c r="BEU33" s="63"/>
      <c r="BEV33" s="63"/>
      <c r="BEW33" s="63"/>
      <c r="BEX33" s="63"/>
      <c r="BEY33" s="63"/>
      <c r="BEZ33" s="63"/>
      <c r="BFA33" s="63"/>
      <c r="BFB33" s="63"/>
      <c r="BFC33" s="63"/>
      <c r="BFD33" s="63"/>
      <c r="BFE33" s="63"/>
      <c r="BFF33" s="63"/>
      <c r="BFG33" s="63"/>
      <c r="BFH33" s="63"/>
      <c r="BFI33" s="63"/>
      <c r="BFJ33" s="63"/>
      <c r="BFK33" s="63"/>
      <c r="BFL33" s="63"/>
      <c r="BFM33" s="63"/>
      <c r="BFN33" s="63"/>
      <c r="BFO33" s="63"/>
      <c r="BFP33" s="63"/>
      <c r="BFQ33" s="63"/>
      <c r="BFR33" s="63"/>
      <c r="BFS33" s="63"/>
      <c r="BFT33" s="63"/>
      <c r="BFU33" s="63"/>
      <c r="BFV33" s="63"/>
      <c r="BFW33" s="63"/>
      <c r="BFX33" s="63"/>
      <c r="BFY33" s="63"/>
      <c r="BFZ33" s="63"/>
      <c r="BGA33" s="63"/>
      <c r="BGB33" s="63"/>
      <c r="BGC33" s="63"/>
      <c r="BGD33" s="63"/>
      <c r="BGE33" s="63"/>
      <c r="BGF33" s="63"/>
      <c r="BGG33" s="63"/>
      <c r="BGH33" s="63"/>
      <c r="BGI33" s="63"/>
      <c r="BGJ33" s="63"/>
      <c r="BGK33" s="63"/>
      <c r="BGL33" s="63"/>
      <c r="BGM33" s="63"/>
      <c r="BGN33" s="63"/>
      <c r="BGO33" s="63"/>
      <c r="BGP33" s="63"/>
      <c r="BGQ33" s="63"/>
      <c r="BGR33" s="63"/>
      <c r="BGS33" s="63"/>
      <c r="BGT33" s="63"/>
      <c r="BGU33" s="63"/>
      <c r="BGV33" s="63"/>
      <c r="BGW33" s="63"/>
      <c r="BGX33" s="63"/>
      <c r="BGY33" s="63"/>
      <c r="BGZ33" s="63"/>
      <c r="BHA33" s="63"/>
      <c r="BHB33" s="63"/>
      <c r="BHC33" s="63"/>
      <c r="BHD33" s="63"/>
      <c r="BHE33" s="63"/>
      <c r="BHF33" s="63"/>
      <c r="BHG33" s="63"/>
      <c r="BHH33" s="63"/>
      <c r="BHI33" s="63"/>
      <c r="BHJ33" s="63"/>
      <c r="BHK33" s="63"/>
      <c r="BHL33" s="63"/>
      <c r="BHM33" s="63"/>
      <c r="BHN33" s="63"/>
      <c r="BHO33" s="63"/>
      <c r="BHP33" s="63"/>
      <c r="BHQ33" s="63"/>
      <c r="BHR33" s="63"/>
      <c r="BHS33" s="63"/>
      <c r="BHT33" s="63"/>
      <c r="BHU33" s="63"/>
      <c r="BHV33" s="63"/>
      <c r="BHW33" s="63"/>
      <c r="BHX33" s="63"/>
      <c r="BHY33" s="63"/>
      <c r="BHZ33" s="63"/>
      <c r="BIA33" s="63"/>
      <c r="BIB33" s="63"/>
      <c r="BIC33" s="63"/>
      <c r="BID33" s="63"/>
      <c r="BIE33" s="63"/>
      <c r="BIF33" s="63"/>
      <c r="BIG33" s="63"/>
      <c r="BIH33" s="63"/>
      <c r="BII33" s="63"/>
      <c r="BIJ33" s="63"/>
      <c r="BIK33" s="63"/>
      <c r="BIL33" s="63"/>
      <c r="BIM33" s="63"/>
      <c r="BIN33" s="63"/>
      <c r="BIO33" s="63"/>
      <c r="BIP33" s="63"/>
      <c r="BIQ33" s="63"/>
      <c r="BIR33" s="63"/>
      <c r="BIS33" s="63"/>
      <c r="BIT33" s="63"/>
      <c r="BIU33" s="63"/>
      <c r="BIV33" s="63"/>
      <c r="BIW33" s="63"/>
      <c r="BIX33" s="63"/>
      <c r="BIY33" s="63"/>
      <c r="BIZ33" s="63"/>
      <c r="BJA33" s="63"/>
      <c r="BJB33" s="63"/>
      <c r="BJC33" s="63"/>
      <c r="BJD33" s="63"/>
      <c r="BJE33" s="63"/>
      <c r="BJF33" s="63"/>
      <c r="BJG33" s="63"/>
      <c r="BJH33" s="63"/>
      <c r="BJI33" s="63"/>
      <c r="BJJ33" s="63"/>
      <c r="BJK33" s="63"/>
      <c r="BJL33" s="63"/>
      <c r="BJM33" s="63"/>
      <c r="BJN33" s="63"/>
      <c r="BJO33" s="63"/>
      <c r="BJP33" s="63"/>
      <c r="BJQ33" s="63"/>
      <c r="BJR33" s="63"/>
      <c r="BJS33" s="63"/>
      <c r="BJT33" s="63"/>
      <c r="BJU33" s="63"/>
      <c r="BJV33" s="63"/>
      <c r="BJW33" s="63"/>
      <c r="BJX33" s="63"/>
      <c r="BJY33" s="63"/>
      <c r="BJZ33" s="63"/>
      <c r="BKA33" s="63"/>
      <c r="BKB33" s="63"/>
      <c r="BKC33" s="63"/>
      <c r="BKD33" s="63"/>
      <c r="BKE33" s="63"/>
      <c r="BKF33" s="63"/>
      <c r="BKG33" s="63"/>
      <c r="BKH33" s="63"/>
      <c r="BKI33" s="63"/>
      <c r="BKJ33" s="63"/>
      <c r="BKK33" s="63"/>
      <c r="BKL33" s="63"/>
      <c r="BKM33" s="63"/>
      <c r="BKN33" s="63"/>
      <c r="BKO33" s="63"/>
      <c r="BKP33" s="63"/>
      <c r="BKQ33" s="63"/>
      <c r="BKR33" s="63"/>
      <c r="BKS33" s="63"/>
      <c r="BKT33" s="63"/>
      <c r="BKU33" s="63"/>
      <c r="BKV33" s="63"/>
      <c r="BKW33" s="63"/>
      <c r="BKX33" s="63"/>
      <c r="BKY33" s="63"/>
      <c r="BKZ33" s="63"/>
      <c r="BLA33" s="63"/>
      <c r="BLB33" s="63"/>
      <c r="BLC33" s="63"/>
      <c r="BLD33" s="63"/>
      <c r="BLE33" s="63"/>
      <c r="BLF33" s="63"/>
      <c r="BLG33" s="63"/>
      <c r="BLH33" s="63"/>
      <c r="BLI33" s="63"/>
      <c r="BLJ33" s="63"/>
      <c r="BLK33" s="63"/>
      <c r="BLL33" s="63"/>
      <c r="BLM33" s="63"/>
    </row>
    <row r="34" spans="1:1677" s="1" customFormat="1" ht="15" hidden="1" customHeight="1" x14ac:dyDescent="0.25">
      <c r="A34" s="270" t="s">
        <v>45</v>
      </c>
      <c r="B34" s="271" t="s">
        <v>77</v>
      </c>
      <c r="C34" s="272" t="s">
        <v>1733</v>
      </c>
      <c r="D34" s="273" t="s">
        <v>1734</v>
      </c>
      <c r="E34" s="273" t="s">
        <v>1778</v>
      </c>
      <c r="F34" s="272" t="s">
        <v>1736</v>
      </c>
      <c r="G34" s="274">
        <v>25</v>
      </c>
      <c r="H34" s="275">
        <v>1.2</v>
      </c>
      <c r="I34" s="279">
        <v>44769</v>
      </c>
      <c r="J34" s="276">
        <v>44774</v>
      </c>
      <c r="K34" s="276">
        <v>44775</v>
      </c>
      <c r="L34" s="277" t="s">
        <v>1732</v>
      </c>
      <c r="M34" s="278">
        <v>44782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  <c r="NM34" s="63"/>
      <c r="NN34" s="63"/>
      <c r="NO34" s="63"/>
      <c r="NP34" s="63"/>
      <c r="NQ34" s="63"/>
      <c r="NR34" s="63"/>
      <c r="NS34" s="63"/>
      <c r="NT34" s="63"/>
      <c r="NU34" s="63"/>
      <c r="NV34" s="63"/>
      <c r="NW34" s="63"/>
      <c r="NX34" s="63"/>
      <c r="NY34" s="63"/>
      <c r="NZ34" s="63"/>
      <c r="OA34" s="63"/>
      <c r="OB34" s="63"/>
      <c r="OC34" s="63"/>
      <c r="OD34" s="63"/>
      <c r="OE34" s="63"/>
      <c r="OF34" s="63"/>
      <c r="OG34" s="63"/>
      <c r="OH34" s="63"/>
      <c r="OI34" s="63"/>
      <c r="OJ34" s="63"/>
      <c r="OK34" s="63"/>
      <c r="OL34" s="63"/>
      <c r="OM34" s="63"/>
      <c r="ON34" s="63"/>
      <c r="OO34" s="63"/>
      <c r="OP34" s="63"/>
      <c r="OQ34" s="63"/>
      <c r="OR34" s="63"/>
      <c r="OS34" s="63"/>
      <c r="OT34" s="63"/>
      <c r="OU34" s="63"/>
      <c r="OV34" s="63"/>
      <c r="OW34" s="63"/>
      <c r="OX34" s="63"/>
      <c r="OY34" s="63"/>
      <c r="OZ34" s="63"/>
      <c r="PA34" s="63"/>
      <c r="PB34" s="63"/>
      <c r="PC34" s="63"/>
      <c r="PD34" s="63"/>
      <c r="PE34" s="63"/>
      <c r="PF34" s="63"/>
      <c r="PG34" s="63"/>
      <c r="PH34" s="63"/>
      <c r="PI34" s="63"/>
      <c r="PJ34" s="63"/>
      <c r="PK34" s="63"/>
      <c r="PL34" s="63"/>
      <c r="PM34" s="63"/>
      <c r="PN34" s="63"/>
      <c r="PO34" s="63"/>
      <c r="PP34" s="63"/>
      <c r="PQ34" s="63"/>
      <c r="PR34" s="63"/>
      <c r="PS34" s="63"/>
      <c r="PT34" s="63"/>
      <c r="PU34" s="63"/>
      <c r="PV34" s="63"/>
      <c r="PW34" s="63"/>
      <c r="PX34" s="63"/>
      <c r="PY34" s="63"/>
      <c r="PZ34" s="63"/>
      <c r="QA34" s="63"/>
      <c r="QB34" s="63"/>
      <c r="QC34" s="63"/>
      <c r="QD34" s="63"/>
      <c r="QE34" s="63"/>
      <c r="QF34" s="63"/>
      <c r="QG34" s="63"/>
      <c r="QH34" s="63"/>
      <c r="QI34" s="63"/>
      <c r="QJ34" s="63"/>
      <c r="QK34" s="63"/>
      <c r="QL34" s="63"/>
      <c r="QM34" s="63"/>
      <c r="QN34" s="63"/>
      <c r="QO34" s="63"/>
      <c r="QP34" s="63"/>
      <c r="QQ34" s="63"/>
      <c r="QR34" s="63"/>
      <c r="QS34" s="63"/>
      <c r="QT34" s="63"/>
      <c r="QU34" s="63"/>
      <c r="QV34" s="63"/>
      <c r="QW34" s="63"/>
      <c r="QX34" s="63"/>
      <c r="QY34" s="63"/>
      <c r="QZ34" s="63"/>
      <c r="RA34" s="63"/>
      <c r="RB34" s="63"/>
      <c r="RC34" s="63"/>
      <c r="RD34" s="63"/>
      <c r="RE34" s="63"/>
      <c r="RF34" s="63"/>
      <c r="RG34" s="63"/>
      <c r="RH34" s="63"/>
      <c r="RI34" s="63"/>
      <c r="RJ34" s="63"/>
      <c r="RK34" s="63"/>
      <c r="RL34" s="63"/>
      <c r="RM34" s="63"/>
      <c r="RN34" s="63"/>
      <c r="RO34" s="63"/>
      <c r="RP34" s="63"/>
      <c r="RQ34" s="63"/>
      <c r="RR34" s="63"/>
      <c r="RS34" s="63"/>
      <c r="RT34" s="63"/>
      <c r="RU34" s="63"/>
      <c r="RV34" s="63"/>
      <c r="RW34" s="63"/>
      <c r="RX34" s="63"/>
      <c r="RY34" s="63"/>
      <c r="RZ34" s="63"/>
      <c r="SA34" s="63"/>
      <c r="SB34" s="63"/>
      <c r="SC34" s="63"/>
      <c r="SD34" s="63"/>
      <c r="SE34" s="63"/>
      <c r="SF34" s="63"/>
      <c r="SG34" s="63"/>
      <c r="SH34" s="63"/>
      <c r="SI34" s="63"/>
      <c r="SJ34" s="63"/>
      <c r="SK34" s="63"/>
      <c r="SL34" s="63"/>
      <c r="SM34" s="63"/>
      <c r="SN34" s="63"/>
      <c r="SO34" s="63"/>
      <c r="SP34" s="63"/>
      <c r="SQ34" s="63"/>
      <c r="SR34" s="63"/>
      <c r="SS34" s="63"/>
      <c r="ST34" s="63"/>
      <c r="SU34" s="63"/>
      <c r="SV34" s="63"/>
      <c r="SW34" s="63"/>
      <c r="SX34" s="63"/>
      <c r="SY34" s="63"/>
      <c r="SZ34" s="63"/>
      <c r="TA34" s="63"/>
      <c r="TB34" s="63"/>
      <c r="TC34" s="63"/>
      <c r="TD34" s="63"/>
      <c r="TE34" s="63"/>
      <c r="TF34" s="63"/>
      <c r="TG34" s="63"/>
      <c r="TH34" s="63"/>
      <c r="TI34" s="63"/>
      <c r="TJ34" s="63"/>
      <c r="TK34" s="63"/>
      <c r="TL34" s="63"/>
      <c r="TM34" s="63"/>
      <c r="TN34" s="63"/>
      <c r="TO34" s="63"/>
      <c r="TP34" s="63"/>
      <c r="TQ34" s="63"/>
      <c r="TR34" s="63"/>
      <c r="TS34" s="63"/>
      <c r="TT34" s="63"/>
      <c r="TU34" s="63"/>
      <c r="TV34" s="63"/>
      <c r="TW34" s="63"/>
      <c r="TX34" s="63"/>
      <c r="TY34" s="63"/>
      <c r="TZ34" s="63"/>
      <c r="UA34" s="63"/>
      <c r="UB34" s="63"/>
      <c r="UC34" s="63"/>
      <c r="UD34" s="63"/>
      <c r="UE34" s="63"/>
      <c r="UF34" s="63"/>
      <c r="UG34" s="63"/>
      <c r="UH34" s="63"/>
      <c r="UI34" s="63"/>
      <c r="UJ34" s="63"/>
      <c r="UK34" s="63"/>
      <c r="UL34" s="63"/>
      <c r="UM34" s="63"/>
      <c r="UN34" s="63"/>
      <c r="UO34" s="63"/>
      <c r="UP34" s="63"/>
      <c r="UQ34" s="63"/>
      <c r="UR34" s="63"/>
      <c r="US34" s="63"/>
      <c r="UT34" s="63"/>
      <c r="UU34" s="63"/>
      <c r="UV34" s="63"/>
      <c r="UW34" s="63"/>
      <c r="UX34" s="63"/>
      <c r="UY34" s="63"/>
      <c r="UZ34" s="63"/>
      <c r="VA34" s="63"/>
      <c r="VB34" s="63"/>
      <c r="VC34" s="63"/>
      <c r="VD34" s="63"/>
      <c r="VE34" s="63"/>
      <c r="VF34" s="63"/>
      <c r="VG34" s="63"/>
      <c r="VH34" s="63"/>
      <c r="VI34" s="63"/>
      <c r="VJ34" s="63"/>
      <c r="VK34" s="63"/>
      <c r="VL34" s="63"/>
      <c r="VM34" s="63"/>
      <c r="VN34" s="63"/>
      <c r="VO34" s="63"/>
      <c r="VP34" s="63"/>
      <c r="VQ34" s="63"/>
      <c r="VR34" s="63"/>
      <c r="VS34" s="63"/>
      <c r="VT34" s="63"/>
      <c r="VU34" s="63"/>
      <c r="VV34" s="63"/>
      <c r="VW34" s="63"/>
      <c r="VX34" s="63"/>
      <c r="VY34" s="63"/>
      <c r="VZ34" s="63"/>
      <c r="WA34" s="63"/>
      <c r="WB34" s="63"/>
      <c r="WC34" s="63"/>
      <c r="WD34" s="63"/>
      <c r="WE34" s="63"/>
      <c r="WF34" s="63"/>
      <c r="WG34" s="63"/>
      <c r="WH34" s="63"/>
      <c r="WI34" s="63"/>
      <c r="WJ34" s="63"/>
      <c r="WK34" s="63"/>
      <c r="WL34" s="63"/>
      <c r="WM34" s="63"/>
      <c r="WN34" s="63"/>
      <c r="WO34" s="63"/>
      <c r="WP34" s="63"/>
      <c r="WQ34" s="63"/>
      <c r="WR34" s="63"/>
      <c r="WS34" s="63"/>
      <c r="WT34" s="63"/>
      <c r="WU34" s="63"/>
      <c r="WV34" s="63"/>
      <c r="WW34" s="63"/>
      <c r="WX34" s="63"/>
      <c r="WY34" s="63"/>
      <c r="WZ34" s="63"/>
      <c r="XA34" s="63"/>
      <c r="XB34" s="63"/>
      <c r="XC34" s="63"/>
      <c r="XD34" s="63"/>
      <c r="XE34" s="63"/>
      <c r="XF34" s="63"/>
      <c r="XG34" s="63"/>
      <c r="XH34" s="63"/>
      <c r="XI34" s="63"/>
      <c r="XJ34" s="63"/>
      <c r="XK34" s="63"/>
      <c r="XL34" s="63"/>
      <c r="XM34" s="63"/>
      <c r="XN34" s="63"/>
      <c r="XO34" s="63"/>
      <c r="XP34" s="63"/>
      <c r="XQ34" s="63"/>
      <c r="XR34" s="63"/>
      <c r="XS34" s="63"/>
      <c r="XT34" s="63"/>
      <c r="XU34" s="63"/>
      <c r="XV34" s="63"/>
      <c r="XW34" s="63"/>
      <c r="XX34" s="63"/>
      <c r="XY34" s="63"/>
      <c r="XZ34" s="63"/>
      <c r="YA34" s="63"/>
      <c r="YB34" s="63"/>
      <c r="YC34" s="63"/>
      <c r="YD34" s="63"/>
      <c r="YE34" s="63"/>
      <c r="YF34" s="63"/>
      <c r="YG34" s="63"/>
      <c r="YH34" s="63"/>
      <c r="YI34" s="63"/>
      <c r="YJ34" s="63"/>
      <c r="YK34" s="63"/>
      <c r="YL34" s="63"/>
      <c r="YM34" s="63"/>
      <c r="YN34" s="63"/>
      <c r="YO34" s="63"/>
      <c r="YP34" s="63"/>
      <c r="YQ34" s="63"/>
      <c r="YR34" s="63"/>
      <c r="YS34" s="63"/>
      <c r="YT34" s="63"/>
      <c r="YU34" s="63"/>
      <c r="YV34" s="63"/>
      <c r="YW34" s="63"/>
      <c r="YX34" s="63"/>
      <c r="YY34" s="63"/>
      <c r="YZ34" s="63"/>
      <c r="ZA34" s="63"/>
      <c r="ZB34" s="63"/>
      <c r="ZC34" s="63"/>
      <c r="ZD34" s="63"/>
      <c r="ZE34" s="63"/>
      <c r="ZF34" s="63"/>
      <c r="ZG34" s="63"/>
      <c r="ZH34" s="63"/>
      <c r="ZI34" s="63"/>
      <c r="ZJ34" s="63"/>
      <c r="ZK34" s="63"/>
      <c r="ZL34" s="63"/>
      <c r="ZM34" s="63"/>
      <c r="ZN34" s="63"/>
      <c r="ZO34" s="63"/>
      <c r="ZP34" s="63"/>
      <c r="ZQ34" s="63"/>
      <c r="ZR34" s="63"/>
      <c r="ZS34" s="63"/>
      <c r="ZT34" s="63"/>
      <c r="ZU34" s="63"/>
      <c r="ZV34" s="63"/>
      <c r="ZW34" s="63"/>
      <c r="ZX34" s="63"/>
      <c r="ZY34" s="63"/>
      <c r="ZZ34" s="63"/>
      <c r="AAA34" s="63"/>
      <c r="AAB34" s="63"/>
      <c r="AAC34" s="63"/>
      <c r="AAD34" s="63"/>
      <c r="AAE34" s="63"/>
      <c r="AAF34" s="63"/>
      <c r="AAG34" s="63"/>
      <c r="AAH34" s="63"/>
      <c r="AAI34" s="63"/>
      <c r="AAJ34" s="63"/>
      <c r="AAK34" s="63"/>
      <c r="AAL34" s="63"/>
      <c r="AAM34" s="63"/>
      <c r="AAN34" s="63"/>
      <c r="AAO34" s="63"/>
      <c r="AAP34" s="63"/>
      <c r="AAQ34" s="63"/>
      <c r="AAR34" s="63"/>
      <c r="AAS34" s="63"/>
      <c r="AAT34" s="63"/>
      <c r="AAU34" s="63"/>
      <c r="AAV34" s="63"/>
      <c r="AAW34" s="63"/>
      <c r="AAX34" s="63"/>
      <c r="AAY34" s="63"/>
      <c r="AAZ34" s="63"/>
      <c r="ABA34" s="63"/>
      <c r="ABB34" s="63"/>
      <c r="ABC34" s="63"/>
      <c r="ABD34" s="63"/>
      <c r="ABE34" s="63"/>
      <c r="ABF34" s="63"/>
      <c r="ABG34" s="63"/>
      <c r="ABH34" s="63"/>
      <c r="ABI34" s="63"/>
      <c r="ABJ34" s="63"/>
      <c r="ABK34" s="63"/>
      <c r="ABL34" s="63"/>
      <c r="ABM34" s="63"/>
      <c r="ABN34" s="63"/>
      <c r="ABO34" s="63"/>
      <c r="ABP34" s="63"/>
      <c r="ABQ34" s="63"/>
      <c r="ABR34" s="63"/>
      <c r="ABS34" s="63"/>
      <c r="ABT34" s="63"/>
      <c r="ABU34" s="63"/>
      <c r="ABV34" s="63"/>
      <c r="ABW34" s="63"/>
      <c r="ABX34" s="63"/>
      <c r="ABY34" s="63"/>
      <c r="ABZ34" s="63"/>
      <c r="ACA34" s="63"/>
      <c r="ACB34" s="63"/>
      <c r="ACC34" s="63"/>
      <c r="ACD34" s="63"/>
      <c r="ACE34" s="63"/>
      <c r="ACF34" s="63"/>
      <c r="ACG34" s="63"/>
      <c r="ACH34" s="63"/>
      <c r="ACI34" s="63"/>
      <c r="ACJ34" s="63"/>
      <c r="ACK34" s="63"/>
      <c r="ACL34" s="63"/>
      <c r="ACM34" s="63"/>
      <c r="ACN34" s="63"/>
      <c r="ACO34" s="63"/>
      <c r="ACP34" s="63"/>
      <c r="ACQ34" s="63"/>
      <c r="ACR34" s="63"/>
      <c r="ACS34" s="63"/>
      <c r="ACT34" s="63"/>
      <c r="ACU34" s="63"/>
      <c r="ACV34" s="63"/>
      <c r="ACW34" s="63"/>
      <c r="ACX34" s="63"/>
      <c r="ACY34" s="63"/>
      <c r="ACZ34" s="63"/>
      <c r="ADA34" s="63"/>
      <c r="ADB34" s="63"/>
      <c r="ADC34" s="63"/>
      <c r="ADD34" s="63"/>
      <c r="ADE34" s="63"/>
      <c r="ADF34" s="63"/>
      <c r="ADG34" s="63"/>
      <c r="ADH34" s="63"/>
      <c r="ADI34" s="63"/>
      <c r="ADJ34" s="63"/>
      <c r="ADK34" s="63"/>
      <c r="ADL34" s="63"/>
      <c r="ADM34" s="63"/>
      <c r="ADN34" s="63"/>
      <c r="ADO34" s="63"/>
      <c r="ADP34" s="63"/>
      <c r="ADQ34" s="63"/>
      <c r="ADR34" s="63"/>
      <c r="ADS34" s="63"/>
      <c r="ADT34" s="63"/>
      <c r="ADU34" s="63"/>
      <c r="ADV34" s="63"/>
      <c r="ADW34" s="63"/>
      <c r="ADX34" s="63"/>
      <c r="ADY34" s="63"/>
      <c r="ADZ34" s="63"/>
      <c r="AEA34" s="63"/>
      <c r="AEB34" s="63"/>
      <c r="AEC34" s="63"/>
      <c r="AED34" s="63"/>
      <c r="AEE34" s="63"/>
      <c r="AEF34" s="63"/>
      <c r="AEG34" s="63"/>
      <c r="AEH34" s="63"/>
      <c r="AEI34" s="63"/>
      <c r="AEJ34" s="63"/>
      <c r="AEK34" s="63"/>
      <c r="AEL34" s="63"/>
      <c r="AEM34" s="63"/>
      <c r="AEN34" s="63"/>
      <c r="AEO34" s="63"/>
      <c r="AEP34" s="63"/>
      <c r="AEQ34" s="63"/>
      <c r="AER34" s="63"/>
      <c r="AES34" s="63"/>
      <c r="AET34" s="63"/>
      <c r="AEU34" s="63"/>
      <c r="AEV34" s="63"/>
      <c r="AEW34" s="63"/>
      <c r="AEX34" s="63"/>
      <c r="AEY34" s="63"/>
      <c r="AEZ34" s="63"/>
      <c r="AFA34" s="63"/>
      <c r="AFB34" s="63"/>
      <c r="AFC34" s="63"/>
      <c r="AFD34" s="63"/>
      <c r="AFE34" s="63"/>
      <c r="AFF34" s="63"/>
      <c r="AFG34" s="63"/>
      <c r="AFH34" s="63"/>
      <c r="AFI34" s="63"/>
      <c r="AFJ34" s="63"/>
      <c r="AFK34" s="63"/>
      <c r="AFL34" s="63"/>
      <c r="AFM34" s="63"/>
      <c r="AFN34" s="63"/>
      <c r="AFO34" s="63"/>
      <c r="AFP34" s="63"/>
      <c r="AFQ34" s="63"/>
      <c r="AFR34" s="63"/>
      <c r="AFS34" s="63"/>
      <c r="AFT34" s="63"/>
      <c r="AFU34" s="63"/>
      <c r="AFV34" s="63"/>
      <c r="AFW34" s="63"/>
      <c r="AFX34" s="63"/>
      <c r="AFY34" s="63"/>
      <c r="AFZ34" s="63"/>
      <c r="AGA34" s="63"/>
      <c r="AGB34" s="63"/>
      <c r="AGC34" s="63"/>
      <c r="AGD34" s="63"/>
      <c r="AGE34" s="63"/>
      <c r="AGF34" s="63"/>
      <c r="AGG34" s="63"/>
      <c r="AGH34" s="63"/>
      <c r="AGI34" s="63"/>
      <c r="AGJ34" s="63"/>
      <c r="AGK34" s="63"/>
      <c r="AGL34" s="63"/>
      <c r="AGM34" s="63"/>
      <c r="AGN34" s="63"/>
      <c r="AGO34" s="63"/>
      <c r="AGP34" s="63"/>
      <c r="AGQ34" s="63"/>
      <c r="AGR34" s="63"/>
      <c r="AGS34" s="63"/>
      <c r="AGT34" s="63"/>
      <c r="AGU34" s="63"/>
      <c r="AGV34" s="63"/>
      <c r="AGW34" s="63"/>
      <c r="AGX34" s="63"/>
      <c r="AGY34" s="63"/>
      <c r="AGZ34" s="63"/>
      <c r="AHA34" s="63"/>
      <c r="AHB34" s="63"/>
      <c r="AHC34" s="63"/>
      <c r="AHD34" s="63"/>
      <c r="AHE34" s="63"/>
      <c r="AHF34" s="63"/>
      <c r="AHG34" s="63"/>
      <c r="AHH34" s="63"/>
      <c r="AHI34" s="63"/>
      <c r="AHJ34" s="63"/>
      <c r="AHK34" s="63"/>
      <c r="AHL34" s="63"/>
      <c r="AHM34" s="63"/>
      <c r="AHN34" s="63"/>
      <c r="AHO34" s="63"/>
      <c r="AHP34" s="63"/>
      <c r="AHQ34" s="63"/>
      <c r="AHR34" s="63"/>
      <c r="AHS34" s="63"/>
      <c r="AHT34" s="63"/>
      <c r="AHU34" s="63"/>
      <c r="AHV34" s="63"/>
      <c r="AHW34" s="63"/>
      <c r="AHX34" s="63"/>
      <c r="AHY34" s="63"/>
      <c r="AHZ34" s="63"/>
      <c r="AIA34" s="63"/>
      <c r="AIB34" s="63"/>
      <c r="AIC34" s="63"/>
      <c r="AID34" s="63"/>
      <c r="AIE34" s="63"/>
      <c r="AIF34" s="63"/>
      <c r="AIG34" s="63"/>
      <c r="AIH34" s="63"/>
      <c r="AII34" s="63"/>
      <c r="AIJ34" s="63"/>
      <c r="AIK34" s="63"/>
      <c r="AIL34" s="63"/>
      <c r="AIM34" s="63"/>
      <c r="AIN34" s="63"/>
      <c r="AIO34" s="63"/>
      <c r="AIP34" s="63"/>
      <c r="AIQ34" s="63"/>
      <c r="AIR34" s="63"/>
      <c r="AIS34" s="63"/>
      <c r="AIT34" s="63"/>
      <c r="AIU34" s="63"/>
      <c r="AIV34" s="63"/>
      <c r="AIW34" s="63"/>
      <c r="AIX34" s="63"/>
      <c r="AIY34" s="63"/>
      <c r="AIZ34" s="63"/>
      <c r="AJA34" s="63"/>
      <c r="AJB34" s="63"/>
      <c r="AJC34" s="63"/>
      <c r="AJD34" s="63"/>
      <c r="AJE34" s="63"/>
      <c r="AJF34" s="63"/>
      <c r="AJG34" s="63"/>
      <c r="AJH34" s="63"/>
      <c r="AJI34" s="63"/>
      <c r="AJJ34" s="63"/>
      <c r="AJK34" s="63"/>
      <c r="AJL34" s="63"/>
      <c r="AJM34" s="63"/>
      <c r="AJN34" s="63"/>
      <c r="AJO34" s="63"/>
      <c r="AJP34" s="63"/>
      <c r="AJQ34" s="63"/>
      <c r="AJR34" s="63"/>
      <c r="AJS34" s="63"/>
      <c r="AJT34" s="63"/>
      <c r="AJU34" s="63"/>
      <c r="AJV34" s="63"/>
      <c r="AJW34" s="63"/>
      <c r="AJX34" s="63"/>
      <c r="AJY34" s="63"/>
      <c r="AJZ34" s="63"/>
      <c r="AKA34" s="63"/>
      <c r="AKB34" s="63"/>
      <c r="AKC34" s="63"/>
      <c r="AKD34" s="63"/>
      <c r="AKE34" s="63"/>
      <c r="AKF34" s="63"/>
      <c r="AKG34" s="63"/>
      <c r="AKH34" s="63"/>
      <c r="AKI34" s="63"/>
      <c r="AKJ34" s="63"/>
      <c r="AKK34" s="63"/>
      <c r="AKL34" s="63"/>
      <c r="AKM34" s="63"/>
      <c r="AKN34" s="63"/>
      <c r="AKO34" s="63"/>
      <c r="AKP34" s="63"/>
      <c r="AKQ34" s="63"/>
      <c r="AKR34" s="63"/>
      <c r="AKS34" s="63"/>
      <c r="AKT34" s="63"/>
      <c r="AKU34" s="63"/>
      <c r="AKV34" s="63"/>
      <c r="AKW34" s="63"/>
      <c r="AKX34" s="63"/>
      <c r="AKY34" s="63"/>
      <c r="AKZ34" s="63"/>
      <c r="ALA34" s="63"/>
      <c r="ALB34" s="63"/>
      <c r="ALC34" s="63"/>
      <c r="ALD34" s="63"/>
      <c r="ALE34" s="63"/>
      <c r="ALF34" s="63"/>
      <c r="ALG34" s="63"/>
      <c r="ALH34" s="63"/>
      <c r="ALI34" s="63"/>
      <c r="ALJ34" s="63"/>
      <c r="ALK34" s="63"/>
      <c r="ALL34" s="63"/>
      <c r="ALM34" s="63"/>
      <c r="ALN34" s="63"/>
      <c r="ALO34" s="63"/>
      <c r="ALP34" s="63"/>
      <c r="ALQ34" s="63"/>
      <c r="ALR34" s="63"/>
      <c r="ALS34" s="63"/>
      <c r="ALT34" s="63"/>
      <c r="ALU34" s="63"/>
      <c r="ALV34" s="63"/>
      <c r="ALW34" s="63"/>
      <c r="ALX34" s="63"/>
      <c r="ALY34" s="63"/>
      <c r="ALZ34" s="63"/>
      <c r="AMA34" s="63"/>
      <c r="AMB34" s="63"/>
      <c r="AMC34" s="63"/>
      <c r="AMD34" s="63"/>
      <c r="AME34" s="63"/>
      <c r="AMF34" s="63"/>
      <c r="AMG34" s="63"/>
      <c r="AMH34" s="63"/>
      <c r="AMI34" s="63"/>
      <c r="AMJ34" s="63"/>
      <c r="AMK34" s="63"/>
      <c r="AML34" s="63"/>
      <c r="AMM34" s="63"/>
      <c r="AMN34" s="63"/>
      <c r="AMO34" s="63"/>
      <c r="AMP34" s="63"/>
      <c r="AMQ34" s="63"/>
      <c r="AMR34" s="63"/>
      <c r="AMS34" s="63"/>
      <c r="AMT34" s="63"/>
      <c r="AMU34" s="63"/>
      <c r="AMV34" s="63"/>
      <c r="AMW34" s="63"/>
      <c r="AMX34" s="63"/>
      <c r="AMY34" s="63"/>
      <c r="AMZ34" s="63"/>
      <c r="ANA34" s="63"/>
      <c r="ANB34" s="63"/>
      <c r="ANC34" s="63"/>
      <c r="AND34" s="63"/>
      <c r="ANE34" s="63"/>
      <c r="ANF34" s="63"/>
      <c r="ANG34" s="63"/>
      <c r="ANH34" s="63"/>
      <c r="ANI34" s="63"/>
      <c r="ANJ34" s="63"/>
      <c r="ANK34" s="63"/>
      <c r="ANL34" s="63"/>
      <c r="ANM34" s="63"/>
      <c r="ANN34" s="63"/>
      <c r="ANO34" s="63"/>
      <c r="ANP34" s="63"/>
      <c r="ANQ34" s="63"/>
      <c r="ANR34" s="63"/>
      <c r="ANS34" s="63"/>
      <c r="ANT34" s="63"/>
      <c r="ANU34" s="63"/>
      <c r="ANV34" s="63"/>
      <c r="ANW34" s="63"/>
      <c r="ANX34" s="63"/>
      <c r="ANY34" s="63"/>
      <c r="ANZ34" s="63"/>
      <c r="AOA34" s="63"/>
      <c r="AOB34" s="63"/>
      <c r="AOC34" s="63"/>
      <c r="AOD34" s="63"/>
      <c r="AOE34" s="63"/>
      <c r="AOF34" s="63"/>
      <c r="AOG34" s="63"/>
      <c r="AOH34" s="63"/>
      <c r="AOI34" s="63"/>
      <c r="AOJ34" s="63"/>
      <c r="AOK34" s="63"/>
      <c r="AOL34" s="63"/>
      <c r="AOM34" s="63"/>
      <c r="AON34" s="63"/>
      <c r="AOO34" s="63"/>
      <c r="AOP34" s="63"/>
      <c r="AOQ34" s="63"/>
      <c r="AOR34" s="63"/>
      <c r="AOS34" s="63"/>
      <c r="AOT34" s="63"/>
      <c r="AOU34" s="63"/>
      <c r="AOV34" s="63"/>
      <c r="AOW34" s="63"/>
      <c r="AOX34" s="63"/>
      <c r="AOY34" s="63"/>
      <c r="AOZ34" s="63"/>
      <c r="APA34" s="63"/>
      <c r="APB34" s="63"/>
      <c r="APC34" s="63"/>
      <c r="APD34" s="63"/>
      <c r="APE34" s="63"/>
      <c r="APF34" s="63"/>
      <c r="APG34" s="63"/>
      <c r="APH34" s="63"/>
      <c r="API34" s="63"/>
      <c r="APJ34" s="63"/>
      <c r="APK34" s="63"/>
      <c r="APL34" s="63"/>
      <c r="APM34" s="63"/>
      <c r="APN34" s="63"/>
      <c r="APO34" s="63"/>
      <c r="APP34" s="63"/>
      <c r="APQ34" s="63"/>
      <c r="APR34" s="63"/>
      <c r="APS34" s="63"/>
      <c r="APT34" s="63"/>
      <c r="APU34" s="63"/>
      <c r="APV34" s="63"/>
      <c r="APW34" s="63"/>
      <c r="APX34" s="63"/>
      <c r="APY34" s="63"/>
      <c r="APZ34" s="63"/>
      <c r="AQA34" s="63"/>
      <c r="AQB34" s="63"/>
      <c r="AQC34" s="63"/>
      <c r="AQD34" s="63"/>
      <c r="AQE34" s="63"/>
      <c r="AQF34" s="63"/>
      <c r="AQG34" s="63"/>
      <c r="AQH34" s="63"/>
      <c r="AQI34" s="63"/>
      <c r="AQJ34" s="63"/>
      <c r="AQK34" s="63"/>
      <c r="AQL34" s="63"/>
      <c r="AQM34" s="63"/>
      <c r="AQN34" s="63"/>
      <c r="AQO34" s="63"/>
      <c r="AQP34" s="63"/>
      <c r="AQQ34" s="63"/>
      <c r="AQR34" s="63"/>
      <c r="AQS34" s="63"/>
      <c r="AQT34" s="63"/>
      <c r="AQU34" s="63"/>
      <c r="AQV34" s="63"/>
      <c r="AQW34" s="63"/>
      <c r="AQX34" s="63"/>
      <c r="AQY34" s="63"/>
      <c r="AQZ34" s="63"/>
      <c r="ARA34" s="63"/>
      <c r="ARB34" s="63"/>
      <c r="ARC34" s="63"/>
      <c r="ARD34" s="63"/>
      <c r="ARE34" s="63"/>
      <c r="ARF34" s="63"/>
      <c r="ARG34" s="63"/>
      <c r="ARH34" s="63"/>
      <c r="ARI34" s="63"/>
      <c r="ARJ34" s="63"/>
      <c r="ARK34" s="63"/>
      <c r="ARL34" s="63"/>
      <c r="ARM34" s="63"/>
      <c r="ARN34" s="63"/>
      <c r="ARO34" s="63"/>
      <c r="ARP34" s="63"/>
      <c r="ARQ34" s="63"/>
      <c r="ARR34" s="63"/>
      <c r="ARS34" s="63"/>
      <c r="ART34" s="63"/>
      <c r="ARU34" s="63"/>
      <c r="ARV34" s="63"/>
      <c r="ARW34" s="63"/>
      <c r="ARX34" s="63"/>
      <c r="ARY34" s="63"/>
      <c r="ARZ34" s="63"/>
      <c r="ASA34" s="63"/>
      <c r="ASB34" s="63"/>
      <c r="ASC34" s="63"/>
      <c r="ASD34" s="63"/>
      <c r="ASE34" s="63"/>
      <c r="ASF34" s="63"/>
      <c r="ASG34" s="63"/>
      <c r="ASH34" s="63"/>
      <c r="ASI34" s="63"/>
      <c r="ASJ34" s="63"/>
      <c r="ASK34" s="63"/>
      <c r="ASL34" s="63"/>
      <c r="ASM34" s="63"/>
      <c r="ASN34" s="63"/>
      <c r="ASO34" s="63"/>
      <c r="ASP34" s="63"/>
      <c r="ASQ34" s="63"/>
      <c r="ASR34" s="63"/>
      <c r="ASS34" s="63"/>
      <c r="AST34" s="63"/>
      <c r="ASU34" s="63"/>
      <c r="ASV34" s="63"/>
      <c r="ASW34" s="63"/>
      <c r="ASX34" s="63"/>
      <c r="ASY34" s="63"/>
      <c r="ASZ34" s="63"/>
      <c r="ATA34" s="63"/>
      <c r="ATB34" s="63"/>
      <c r="ATC34" s="63"/>
      <c r="ATD34" s="63"/>
      <c r="ATE34" s="63"/>
      <c r="ATF34" s="63"/>
      <c r="ATG34" s="63"/>
      <c r="ATH34" s="63"/>
      <c r="ATI34" s="63"/>
      <c r="ATJ34" s="63"/>
      <c r="ATK34" s="63"/>
      <c r="ATL34" s="63"/>
      <c r="ATM34" s="63"/>
      <c r="ATN34" s="63"/>
      <c r="ATO34" s="63"/>
      <c r="ATP34" s="63"/>
      <c r="ATQ34" s="63"/>
      <c r="ATR34" s="63"/>
      <c r="ATS34" s="63"/>
      <c r="ATT34" s="63"/>
      <c r="ATU34" s="63"/>
      <c r="ATV34" s="63"/>
      <c r="ATW34" s="63"/>
      <c r="ATX34" s="63"/>
      <c r="ATY34" s="63"/>
      <c r="ATZ34" s="63"/>
      <c r="AUA34" s="63"/>
      <c r="AUB34" s="63"/>
      <c r="AUC34" s="63"/>
      <c r="AUD34" s="63"/>
      <c r="AUE34" s="63"/>
      <c r="AUF34" s="63"/>
      <c r="AUG34" s="63"/>
      <c r="AUH34" s="63"/>
      <c r="AUI34" s="63"/>
      <c r="AUJ34" s="63"/>
      <c r="AUK34" s="63"/>
      <c r="AUL34" s="63"/>
      <c r="AUM34" s="63"/>
      <c r="AUN34" s="63"/>
      <c r="AUO34" s="63"/>
      <c r="AUP34" s="63"/>
      <c r="AUQ34" s="63"/>
      <c r="AUR34" s="63"/>
      <c r="AUS34" s="63"/>
      <c r="AUT34" s="63"/>
      <c r="AUU34" s="63"/>
      <c r="AUV34" s="63"/>
      <c r="AUW34" s="63"/>
      <c r="AUX34" s="63"/>
      <c r="AUY34" s="63"/>
      <c r="AUZ34" s="63"/>
      <c r="AVA34" s="63"/>
      <c r="AVB34" s="63"/>
      <c r="AVC34" s="63"/>
      <c r="AVD34" s="63"/>
      <c r="AVE34" s="63"/>
      <c r="AVF34" s="63"/>
      <c r="AVG34" s="63"/>
      <c r="AVH34" s="63"/>
      <c r="AVI34" s="63"/>
      <c r="AVJ34" s="63"/>
      <c r="AVK34" s="63"/>
      <c r="AVL34" s="63"/>
      <c r="AVM34" s="63"/>
      <c r="AVN34" s="63"/>
      <c r="AVO34" s="63"/>
      <c r="AVP34" s="63"/>
      <c r="AVQ34" s="63"/>
      <c r="AVR34" s="63"/>
      <c r="AVS34" s="63"/>
      <c r="AVT34" s="63"/>
      <c r="AVU34" s="63"/>
      <c r="AVV34" s="63"/>
      <c r="AVW34" s="63"/>
      <c r="AVX34" s="63"/>
      <c r="AVY34" s="63"/>
      <c r="AVZ34" s="63"/>
      <c r="AWA34" s="63"/>
      <c r="AWB34" s="63"/>
      <c r="AWC34" s="63"/>
      <c r="AWD34" s="63"/>
      <c r="AWE34" s="63"/>
      <c r="AWF34" s="63"/>
      <c r="AWG34" s="63"/>
      <c r="AWH34" s="63"/>
      <c r="AWI34" s="63"/>
      <c r="AWJ34" s="63"/>
      <c r="AWK34" s="63"/>
      <c r="AWL34" s="63"/>
      <c r="AWM34" s="63"/>
      <c r="AWN34" s="63"/>
      <c r="AWO34" s="63"/>
      <c r="AWP34" s="63"/>
      <c r="AWQ34" s="63"/>
      <c r="AWR34" s="63"/>
      <c r="AWS34" s="63"/>
      <c r="AWT34" s="63"/>
      <c r="AWU34" s="63"/>
      <c r="AWV34" s="63"/>
      <c r="AWW34" s="63"/>
      <c r="AWX34" s="63"/>
      <c r="AWY34" s="63"/>
      <c r="AWZ34" s="63"/>
      <c r="AXA34" s="63"/>
      <c r="AXB34" s="63"/>
      <c r="AXC34" s="63"/>
      <c r="AXD34" s="63"/>
      <c r="AXE34" s="63"/>
      <c r="AXF34" s="63"/>
      <c r="AXG34" s="63"/>
      <c r="AXH34" s="63"/>
      <c r="AXI34" s="63"/>
      <c r="AXJ34" s="63"/>
      <c r="AXK34" s="63"/>
      <c r="AXL34" s="63"/>
      <c r="AXM34" s="63"/>
      <c r="AXN34" s="63"/>
      <c r="AXO34" s="63"/>
      <c r="AXP34" s="63"/>
      <c r="AXQ34" s="63"/>
      <c r="AXR34" s="63"/>
      <c r="AXS34" s="63"/>
      <c r="AXT34" s="63"/>
      <c r="AXU34" s="63"/>
      <c r="AXV34" s="63"/>
      <c r="AXW34" s="63"/>
      <c r="AXX34" s="63"/>
      <c r="AXY34" s="63"/>
      <c r="AXZ34" s="63"/>
      <c r="AYA34" s="63"/>
      <c r="AYB34" s="63"/>
      <c r="AYC34" s="63"/>
      <c r="AYD34" s="63"/>
      <c r="AYE34" s="63"/>
      <c r="AYF34" s="63"/>
      <c r="AYG34" s="63"/>
      <c r="AYH34" s="63"/>
      <c r="AYI34" s="63"/>
      <c r="AYJ34" s="63"/>
      <c r="AYK34" s="63"/>
      <c r="AYL34" s="63"/>
      <c r="AYM34" s="63"/>
      <c r="AYN34" s="63"/>
      <c r="AYO34" s="63"/>
      <c r="AYP34" s="63"/>
      <c r="AYQ34" s="63"/>
      <c r="AYR34" s="63"/>
      <c r="AYS34" s="63"/>
      <c r="AYT34" s="63"/>
      <c r="AYU34" s="63"/>
      <c r="AYV34" s="63"/>
      <c r="AYW34" s="63"/>
      <c r="AYX34" s="63"/>
      <c r="AYY34" s="63"/>
      <c r="AYZ34" s="63"/>
      <c r="AZA34" s="63"/>
      <c r="AZB34" s="63"/>
      <c r="AZC34" s="63"/>
      <c r="AZD34" s="63"/>
      <c r="AZE34" s="63"/>
      <c r="AZF34" s="63"/>
      <c r="AZG34" s="63"/>
      <c r="AZH34" s="63"/>
      <c r="AZI34" s="63"/>
      <c r="AZJ34" s="63"/>
      <c r="AZK34" s="63"/>
      <c r="AZL34" s="63"/>
      <c r="AZM34" s="63"/>
      <c r="AZN34" s="63"/>
      <c r="AZO34" s="63"/>
      <c r="AZP34" s="63"/>
      <c r="AZQ34" s="63"/>
      <c r="AZR34" s="63"/>
      <c r="AZS34" s="63"/>
      <c r="AZT34" s="63"/>
      <c r="AZU34" s="63"/>
      <c r="AZV34" s="63"/>
      <c r="AZW34" s="63"/>
      <c r="AZX34" s="63"/>
      <c r="AZY34" s="63"/>
      <c r="AZZ34" s="63"/>
      <c r="BAA34" s="63"/>
      <c r="BAB34" s="63"/>
      <c r="BAC34" s="63"/>
      <c r="BAD34" s="63"/>
      <c r="BAE34" s="63"/>
      <c r="BAF34" s="63"/>
      <c r="BAG34" s="63"/>
      <c r="BAH34" s="63"/>
      <c r="BAI34" s="63"/>
      <c r="BAJ34" s="63"/>
      <c r="BAK34" s="63"/>
      <c r="BAL34" s="63"/>
      <c r="BAM34" s="63"/>
      <c r="BAN34" s="63"/>
      <c r="BAO34" s="63"/>
      <c r="BAP34" s="63"/>
      <c r="BAQ34" s="63"/>
      <c r="BAR34" s="63"/>
      <c r="BAS34" s="63"/>
      <c r="BAT34" s="63"/>
      <c r="BAU34" s="63"/>
      <c r="BAV34" s="63"/>
      <c r="BAW34" s="63"/>
      <c r="BAX34" s="63"/>
      <c r="BAY34" s="63"/>
      <c r="BAZ34" s="63"/>
      <c r="BBA34" s="63"/>
      <c r="BBB34" s="63"/>
      <c r="BBC34" s="63"/>
      <c r="BBD34" s="63"/>
      <c r="BBE34" s="63"/>
      <c r="BBF34" s="63"/>
      <c r="BBG34" s="63"/>
      <c r="BBH34" s="63"/>
      <c r="BBI34" s="63"/>
      <c r="BBJ34" s="63"/>
      <c r="BBK34" s="63"/>
      <c r="BBL34" s="63"/>
      <c r="BBM34" s="63"/>
      <c r="BBN34" s="63"/>
      <c r="BBO34" s="63"/>
      <c r="BBP34" s="63"/>
      <c r="BBQ34" s="63"/>
      <c r="BBR34" s="63"/>
      <c r="BBS34" s="63"/>
      <c r="BBT34" s="63"/>
      <c r="BBU34" s="63"/>
      <c r="BBV34" s="63"/>
      <c r="BBW34" s="63"/>
      <c r="BBX34" s="63"/>
      <c r="BBY34" s="63"/>
      <c r="BBZ34" s="63"/>
      <c r="BCA34" s="63"/>
      <c r="BCB34" s="63"/>
      <c r="BCC34" s="63"/>
      <c r="BCD34" s="63"/>
      <c r="BCE34" s="63"/>
      <c r="BCF34" s="63"/>
      <c r="BCG34" s="63"/>
      <c r="BCH34" s="63"/>
      <c r="BCI34" s="63"/>
      <c r="BCJ34" s="63"/>
      <c r="BCK34" s="63"/>
      <c r="BCL34" s="63"/>
      <c r="BCM34" s="63"/>
      <c r="BCN34" s="63"/>
      <c r="BCO34" s="63"/>
      <c r="BCP34" s="63"/>
      <c r="BCQ34" s="63"/>
      <c r="BCR34" s="63"/>
      <c r="BCS34" s="63"/>
      <c r="BCT34" s="63"/>
      <c r="BCU34" s="63"/>
      <c r="BCV34" s="63"/>
      <c r="BCW34" s="63"/>
      <c r="BCX34" s="63"/>
      <c r="BCY34" s="63"/>
      <c r="BCZ34" s="63"/>
      <c r="BDA34" s="63"/>
      <c r="BDB34" s="63"/>
      <c r="BDC34" s="63"/>
      <c r="BDD34" s="63"/>
      <c r="BDE34" s="63"/>
      <c r="BDF34" s="63"/>
      <c r="BDG34" s="63"/>
      <c r="BDH34" s="63"/>
      <c r="BDI34" s="63"/>
      <c r="BDJ34" s="63"/>
      <c r="BDK34" s="63"/>
      <c r="BDL34" s="63"/>
      <c r="BDM34" s="63"/>
      <c r="BDN34" s="63"/>
      <c r="BDO34" s="63"/>
      <c r="BDP34" s="63"/>
      <c r="BDQ34" s="63"/>
      <c r="BDR34" s="63"/>
      <c r="BDS34" s="63"/>
      <c r="BDT34" s="63"/>
      <c r="BDU34" s="63"/>
      <c r="BDV34" s="63"/>
      <c r="BDW34" s="63"/>
      <c r="BDX34" s="63"/>
      <c r="BDY34" s="63"/>
      <c r="BDZ34" s="63"/>
      <c r="BEA34" s="63"/>
      <c r="BEB34" s="63"/>
      <c r="BEC34" s="63"/>
      <c r="BED34" s="63"/>
      <c r="BEE34" s="63"/>
      <c r="BEF34" s="63"/>
      <c r="BEG34" s="63"/>
      <c r="BEH34" s="63"/>
      <c r="BEI34" s="63"/>
      <c r="BEJ34" s="63"/>
      <c r="BEK34" s="63"/>
      <c r="BEL34" s="63"/>
      <c r="BEM34" s="63"/>
      <c r="BEN34" s="63"/>
      <c r="BEO34" s="63"/>
      <c r="BEP34" s="63"/>
      <c r="BEQ34" s="63"/>
      <c r="BER34" s="63"/>
      <c r="BES34" s="63"/>
      <c r="BET34" s="63"/>
      <c r="BEU34" s="63"/>
      <c r="BEV34" s="63"/>
      <c r="BEW34" s="63"/>
      <c r="BEX34" s="63"/>
      <c r="BEY34" s="63"/>
      <c r="BEZ34" s="63"/>
      <c r="BFA34" s="63"/>
      <c r="BFB34" s="63"/>
      <c r="BFC34" s="63"/>
      <c r="BFD34" s="63"/>
      <c r="BFE34" s="63"/>
      <c r="BFF34" s="63"/>
      <c r="BFG34" s="63"/>
      <c r="BFH34" s="63"/>
      <c r="BFI34" s="63"/>
      <c r="BFJ34" s="63"/>
      <c r="BFK34" s="63"/>
      <c r="BFL34" s="63"/>
      <c r="BFM34" s="63"/>
      <c r="BFN34" s="63"/>
      <c r="BFO34" s="63"/>
      <c r="BFP34" s="63"/>
      <c r="BFQ34" s="63"/>
      <c r="BFR34" s="63"/>
      <c r="BFS34" s="63"/>
      <c r="BFT34" s="63"/>
      <c r="BFU34" s="63"/>
      <c r="BFV34" s="63"/>
      <c r="BFW34" s="63"/>
      <c r="BFX34" s="63"/>
      <c r="BFY34" s="63"/>
      <c r="BFZ34" s="63"/>
      <c r="BGA34" s="63"/>
      <c r="BGB34" s="63"/>
      <c r="BGC34" s="63"/>
      <c r="BGD34" s="63"/>
      <c r="BGE34" s="63"/>
      <c r="BGF34" s="63"/>
      <c r="BGG34" s="63"/>
      <c r="BGH34" s="63"/>
      <c r="BGI34" s="63"/>
      <c r="BGJ34" s="63"/>
      <c r="BGK34" s="63"/>
      <c r="BGL34" s="63"/>
      <c r="BGM34" s="63"/>
      <c r="BGN34" s="63"/>
      <c r="BGO34" s="63"/>
      <c r="BGP34" s="63"/>
      <c r="BGQ34" s="63"/>
      <c r="BGR34" s="63"/>
      <c r="BGS34" s="63"/>
      <c r="BGT34" s="63"/>
      <c r="BGU34" s="63"/>
      <c r="BGV34" s="63"/>
      <c r="BGW34" s="63"/>
      <c r="BGX34" s="63"/>
      <c r="BGY34" s="63"/>
      <c r="BGZ34" s="63"/>
      <c r="BHA34" s="63"/>
      <c r="BHB34" s="63"/>
      <c r="BHC34" s="63"/>
      <c r="BHD34" s="63"/>
      <c r="BHE34" s="63"/>
      <c r="BHF34" s="63"/>
      <c r="BHG34" s="63"/>
      <c r="BHH34" s="63"/>
      <c r="BHI34" s="63"/>
      <c r="BHJ34" s="63"/>
      <c r="BHK34" s="63"/>
      <c r="BHL34" s="63"/>
      <c r="BHM34" s="63"/>
      <c r="BHN34" s="63"/>
      <c r="BHO34" s="63"/>
      <c r="BHP34" s="63"/>
      <c r="BHQ34" s="63"/>
      <c r="BHR34" s="63"/>
      <c r="BHS34" s="63"/>
      <c r="BHT34" s="63"/>
      <c r="BHU34" s="63"/>
      <c r="BHV34" s="63"/>
      <c r="BHW34" s="63"/>
      <c r="BHX34" s="63"/>
      <c r="BHY34" s="63"/>
      <c r="BHZ34" s="63"/>
      <c r="BIA34" s="63"/>
      <c r="BIB34" s="63"/>
      <c r="BIC34" s="63"/>
      <c r="BID34" s="63"/>
      <c r="BIE34" s="63"/>
      <c r="BIF34" s="63"/>
      <c r="BIG34" s="63"/>
      <c r="BIH34" s="63"/>
      <c r="BII34" s="63"/>
      <c r="BIJ34" s="63"/>
      <c r="BIK34" s="63"/>
      <c r="BIL34" s="63"/>
      <c r="BIM34" s="63"/>
      <c r="BIN34" s="63"/>
      <c r="BIO34" s="63"/>
      <c r="BIP34" s="63"/>
      <c r="BIQ34" s="63"/>
      <c r="BIR34" s="63"/>
      <c r="BIS34" s="63"/>
      <c r="BIT34" s="63"/>
      <c r="BIU34" s="63"/>
      <c r="BIV34" s="63"/>
      <c r="BIW34" s="63"/>
      <c r="BIX34" s="63"/>
      <c r="BIY34" s="63"/>
      <c r="BIZ34" s="63"/>
      <c r="BJA34" s="63"/>
      <c r="BJB34" s="63"/>
      <c r="BJC34" s="63"/>
      <c r="BJD34" s="63"/>
      <c r="BJE34" s="63"/>
      <c r="BJF34" s="63"/>
      <c r="BJG34" s="63"/>
      <c r="BJH34" s="63"/>
      <c r="BJI34" s="63"/>
      <c r="BJJ34" s="63"/>
      <c r="BJK34" s="63"/>
      <c r="BJL34" s="63"/>
      <c r="BJM34" s="63"/>
      <c r="BJN34" s="63"/>
      <c r="BJO34" s="63"/>
      <c r="BJP34" s="63"/>
      <c r="BJQ34" s="63"/>
      <c r="BJR34" s="63"/>
      <c r="BJS34" s="63"/>
      <c r="BJT34" s="63"/>
      <c r="BJU34" s="63"/>
      <c r="BJV34" s="63"/>
      <c r="BJW34" s="63"/>
      <c r="BJX34" s="63"/>
      <c r="BJY34" s="63"/>
      <c r="BJZ34" s="63"/>
      <c r="BKA34" s="63"/>
      <c r="BKB34" s="63"/>
      <c r="BKC34" s="63"/>
      <c r="BKD34" s="63"/>
      <c r="BKE34" s="63"/>
      <c r="BKF34" s="63"/>
      <c r="BKG34" s="63"/>
      <c r="BKH34" s="63"/>
      <c r="BKI34" s="63"/>
      <c r="BKJ34" s="63"/>
      <c r="BKK34" s="63"/>
      <c r="BKL34" s="63"/>
      <c r="BKM34" s="63"/>
      <c r="BKN34" s="63"/>
      <c r="BKO34" s="63"/>
      <c r="BKP34" s="63"/>
      <c r="BKQ34" s="63"/>
      <c r="BKR34" s="63"/>
      <c r="BKS34" s="63"/>
      <c r="BKT34" s="63"/>
      <c r="BKU34" s="63"/>
      <c r="BKV34" s="63"/>
      <c r="BKW34" s="63"/>
      <c r="BKX34" s="63"/>
      <c r="BKY34" s="63"/>
      <c r="BKZ34" s="63"/>
      <c r="BLA34" s="63"/>
      <c r="BLB34" s="63"/>
      <c r="BLC34" s="63"/>
      <c r="BLD34" s="63"/>
      <c r="BLE34" s="63"/>
      <c r="BLF34" s="63"/>
      <c r="BLG34" s="63"/>
      <c r="BLH34" s="63"/>
      <c r="BLI34" s="63"/>
      <c r="BLJ34" s="63"/>
      <c r="BLK34" s="63"/>
      <c r="BLL34" s="63"/>
      <c r="BLM34" s="63"/>
    </row>
    <row r="35" spans="1:1677" s="1" customFormat="1" ht="15" hidden="1" customHeight="1" x14ac:dyDescent="0.25">
      <c r="A35" s="270" t="s">
        <v>45</v>
      </c>
      <c r="B35" s="271" t="s">
        <v>78</v>
      </c>
      <c r="C35" s="272" t="s">
        <v>1733</v>
      </c>
      <c r="D35" s="273" t="s">
        <v>1734</v>
      </c>
      <c r="E35" s="273" t="s">
        <v>1761</v>
      </c>
      <c r="F35" s="272" t="s">
        <v>1736</v>
      </c>
      <c r="G35" s="274">
        <v>25</v>
      </c>
      <c r="H35" s="275">
        <v>1.2</v>
      </c>
      <c r="I35" s="276">
        <v>44770</v>
      </c>
      <c r="J35" s="276">
        <v>44771</v>
      </c>
      <c r="K35" s="276">
        <v>44772</v>
      </c>
      <c r="L35" s="277" t="s">
        <v>1732</v>
      </c>
      <c r="M35" s="278">
        <v>44781</v>
      </c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  <c r="NM35" s="63"/>
      <c r="NN35" s="63"/>
      <c r="NO35" s="63"/>
      <c r="NP35" s="63"/>
      <c r="NQ35" s="63"/>
      <c r="NR35" s="63"/>
      <c r="NS35" s="63"/>
      <c r="NT35" s="63"/>
      <c r="NU35" s="63"/>
      <c r="NV35" s="63"/>
      <c r="NW35" s="63"/>
      <c r="NX35" s="63"/>
      <c r="NY35" s="63"/>
      <c r="NZ35" s="63"/>
      <c r="OA35" s="63"/>
      <c r="OB35" s="63"/>
      <c r="OC35" s="63"/>
      <c r="OD35" s="63"/>
      <c r="OE35" s="63"/>
      <c r="OF35" s="63"/>
      <c r="OG35" s="63"/>
      <c r="OH35" s="63"/>
      <c r="OI35" s="63"/>
      <c r="OJ35" s="63"/>
      <c r="OK35" s="63"/>
      <c r="OL35" s="63"/>
      <c r="OM35" s="63"/>
      <c r="ON35" s="63"/>
      <c r="OO35" s="63"/>
      <c r="OP35" s="63"/>
      <c r="OQ35" s="63"/>
      <c r="OR35" s="63"/>
      <c r="OS35" s="63"/>
      <c r="OT35" s="63"/>
      <c r="OU35" s="63"/>
      <c r="OV35" s="63"/>
      <c r="OW35" s="63"/>
      <c r="OX35" s="63"/>
      <c r="OY35" s="63"/>
      <c r="OZ35" s="63"/>
      <c r="PA35" s="63"/>
      <c r="PB35" s="63"/>
      <c r="PC35" s="63"/>
      <c r="PD35" s="63"/>
      <c r="PE35" s="63"/>
      <c r="PF35" s="63"/>
      <c r="PG35" s="63"/>
      <c r="PH35" s="63"/>
      <c r="PI35" s="63"/>
      <c r="PJ35" s="63"/>
      <c r="PK35" s="63"/>
      <c r="PL35" s="63"/>
      <c r="PM35" s="63"/>
      <c r="PN35" s="63"/>
      <c r="PO35" s="63"/>
      <c r="PP35" s="63"/>
      <c r="PQ35" s="63"/>
      <c r="PR35" s="63"/>
      <c r="PS35" s="63"/>
      <c r="PT35" s="63"/>
      <c r="PU35" s="63"/>
      <c r="PV35" s="63"/>
      <c r="PW35" s="63"/>
      <c r="PX35" s="63"/>
      <c r="PY35" s="63"/>
      <c r="PZ35" s="63"/>
      <c r="QA35" s="63"/>
      <c r="QB35" s="63"/>
      <c r="QC35" s="63"/>
      <c r="QD35" s="63"/>
      <c r="QE35" s="63"/>
      <c r="QF35" s="63"/>
      <c r="QG35" s="63"/>
      <c r="QH35" s="63"/>
      <c r="QI35" s="63"/>
      <c r="QJ35" s="63"/>
      <c r="QK35" s="63"/>
      <c r="QL35" s="63"/>
      <c r="QM35" s="63"/>
      <c r="QN35" s="63"/>
      <c r="QO35" s="63"/>
      <c r="QP35" s="63"/>
      <c r="QQ35" s="63"/>
      <c r="QR35" s="63"/>
      <c r="QS35" s="63"/>
      <c r="QT35" s="63"/>
      <c r="QU35" s="63"/>
      <c r="QV35" s="63"/>
      <c r="QW35" s="63"/>
      <c r="QX35" s="63"/>
      <c r="QY35" s="63"/>
      <c r="QZ35" s="63"/>
      <c r="RA35" s="63"/>
      <c r="RB35" s="63"/>
      <c r="RC35" s="63"/>
      <c r="RD35" s="63"/>
      <c r="RE35" s="63"/>
      <c r="RF35" s="63"/>
      <c r="RG35" s="63"/>
      <c r="RH35" s="63"/>
      <c r="RI35" s="63"/>
      <c r="RJ35" s="63"/>
      <c r="RK35" s="63"/>
      <c r="RL35" s="63"/>
      <c r="RM35" s="63"/>
      <c r="RN35" s="63"/>
      <c r="RO35" s="63"/>
      <c r="RP35" s="63"/>
      <c r="RQ35" s="63"/>
      <c r="RR35" s="63"/>
      <c r="RS35" s="63"/>
      <c r="RT35" s="63"/>
      <c r="RU35" s="63"/>
      <c r="RV35" s="63"/>
      <c r="RW35" s="63"/>
      <c r="RX35" s="63"/>
      <c r="RY35" s="63"/>
      <c r="RZ35" s="63"/>
      <c r="SA35" s="63"/>
      <c r="SB35" s="63"/>
      <c r="SC35" s="63"/>
      <c r="SD35" s="63"/>
      <c r="SE35" s="63"/>
      <c r="SF35" s="63"/>
      <c r="SG35" s="63"/>
      <c r="SH35" s="63"/>
      <c r="SI35" s="63"/>
      <c r="SJ35" s="63"/>
      <c r="SK35" s="63"/>
      <c r="SL35" s="63"/>
      <c r="SM35" s="63"/>
      <c r="SN35" s="63"/>
      <c r="SO35" s="63"/>
      <c r="SP35" s="63"/>
      <c r="SQ35" s="63"/>
      <c r="SR35" s="63"/>
      <c r="SS35" s="63"/>
      <c r="ST35" s="63"/>
      <c r="SU35" s="63"/>
      <c r="SV35" s="63"/>
      <c r="SW35" s="63"/>
      <c r="SX35" s="63"/>
      <c r="SY35" s="63"/>
      <c r="SZ35" s="63"/>
      <c r="TA35" s="63"/>
      <c r="TB35" s="63"/>
      <c r="TC35" s="63"/>
      <c r="TD35" s="63"/>
      <c r="TE35" s="63"/>
      <c r="TF35" s="63"/>
      <c r="TG35" s="63"/>
      <c r="TH35" s="63"/>
      <c r="TI35" s="63"/>
      <c r="TJ35" s="63"/>
      <c r="TK35" s="63"/>
      <c r="TL35" s="63"/>
      <c r="TM35" s="63"/>
      <c r="TN35" s="63"/>
      <c r="TO35" s="63"/>
      <c r="TP35" s="63"/>
      <c r="TQ35" s="63"/>
      <c r="TR35" s="63"/>
      <c r="TS35" s="63"/>
      <c r="TT35" s="63"/>
      <c r="TU35" s="63"/>
      <c r="TV35" s="63"/>
      <c r="TW35" s="63"/>
      <c r="TX35" s="63"/>
      <c r="TY35" s="63"/>
      <c r="TZ35" s="63"/>
      <c r="UA35" s="63"/>
      <c r="UB35" s="63"/>
      <c r="UC35" s="63"/>
      <c r="UD35" s="63"/>
      <c r="UE35" s="63"/>
      <c r="UF35" s="63"/>
      <c r="UG35" s="63"/>
      <c r="UH35" s="63"/>
      <c r="UI35" s="63"/>
      <c r="UJ35" s="63"/>
      <c r="UK35" s="63"/>
      <c r="UL35" s="63"/>
      <c r="UM35" s="63"/>
      <c r="UN35" s="63"/>
      <c r="UO35" s="63"/>
      <c r="UP35" s="63"/>
      <c r="UQ35" s="63"/>
      <c r="UR35" s="63"/>
      <c r="US35" s="63"/>
      <c r="UT35" s="63"/>
      <c r="UU35" s="63"/>
      <c r="UV35" s="63"/>
      <c r="UW35" s="63"/>
      <c r="UX35" s="63"/>
      <c r="UY35" s="63"/>
      <c r="UZ35" s="63"/>
      <c r="VA35" s="63"/>
      <c r="VB35" s="63"/>
      <c r="VC35" s="63"/>
      <c r="VD35" s="63"/>
      <c r="VE35" s="63"/>
      <c r="VF35" s="63"/>
      <c r="VG35" s="63"/>
      <c r="VH35" s="63"/>
      <c r="VI35" s="63"/>
      <c r="VJ35" s="63"/>
      <c r="VK35" s="63"/>
      <c r="VL35" s="63"/>
      <c r="VM35" s="63"/>
      <c r="VN35" s="63"/>
      <c r="VO35" s="63"/>
      <c r="VP35" s="63"/>
      <c r="VQ35" s="63"/>
      <c r="VR35" s="63"/>
      <c r="VS35" s="63"/>
      <c r="VT35" s="63"/>
      <c r="VU35" s="63"/>
      <c r="VV35" s="63"/>
      <c r="VW35" s="63"/>
      <c r="VX35" s="63"/>
      <c r="VY35" s="63"/>
      <c r="VZ35" s="63"/>
      <c r="WA35" s="63"/>
      <c r="WB35" s="63"/>
      <c r="WC35" s="63"/>
      <c r="WD35" s="63"/>
      <c r="WE35" s="63"/>
      <c r="WF35" s="63"/>
      <c r="WG35" s="63"/>
      <c r="WH35" s="63"/>
      <c r="WI35" s="63"/>
      <c r="WJ35" s="63"/>
      <c r="WK35" s="63"/>
      <c r="WL35" s="63"/>
      <c r="WM35" s="63"/>
      <c r="WN35" s="63"/>
      <c r="WO35" s="63"/>
      <c r="WP35" s="63"/>
      <c r="WQ35" s="63"/>
      <c r="WR35" s="63"/>
      <c r="WS35" s="63"/>
      <c r="WT35" s="63"/>
      <c r="WU35" s="63"/>
      <c r="WV35" s="63"/>
      <c r="WW35" s="63"/>
      <c r="WX35" s="63"/>
      <c r="WY35" s="63"/>
      <c r="WZ35" s="63"/>
      <c r="XA35" s="63"/>
      <c r="XB35" s="63"/>
      <c r="XC35" s="63"/>
      <c r="XD35" s="63"/>
      <c r="XE35" s="63"/>
      <c r="XF35" s="63"/>
      <c r="XG35" s="63"/>
      <c r="XH35" s="63"/>
      <c r="XI35" s="63"/>
      <c r="XJ35" s="63"/>
      <c r="XK35" s="63"/>
      <c r="XL35" s="63"/>
      <c r="XM35" s="63"/>
      <c r="XN35" s="63"/>
      <c r="XO35" s="63"/>
      <c r="XP35" s="63"/>
      <c r="XQ35" s="63"/>
      <c r="XR35" s="63"/>
      <c r="XS35" s="63"/>
      <c r="XT35" s="63"/>
      <c r="XU35" s="63"/>
      <c r="XV35" s="63"/>
      <c r="XW35" s="63"/>
      <c r="XX35" s="63"/>
      <c r="XY35" s="63"/>
      <c r="XZ35" s="63"/>
      <c r="YA35" s="63"/>
      <c r="YB35" s="63"/>
      <c r="YC35" s="63"/>
      <c r="YD35" s="63"/>
      <c r="YE35" s="63"/>
      <c r="YF35" s="63"/>
      <c r="YG35" s="63"/>
      <c r="YH35" s="63"/>
      <c r="YI35" s="63"/>
      <c r="YJ35" s="63"/>
      <c r="YK35" s="63"/>
      <c r="YL35" s="63"/>
      <c r="YM35" s="63"/>
      <c r="YN35" s="63"/>
      <c r="YO35" s="63"/>
      <c r="YP35" s="63"/>
      <c r="YQ35" s="63"/>
      <c r="YR35" s="63"/>
      <c r="YS35" s="63"/>
      <c r="YT35" s="63"/>
      <c r="YU35" s="63"/>
      <c r="YV35" s="63"/>
      <c r="YW35" s="63"/>
      <c r="YX35" s="63"/>
      <c r="YY35" s="63"/>
      <c r="YZ35" s="63"/>
      <c r="ZA35" s="63"/>
      <c r="ZB35" s="63"/>
      <c r="ZC35" s="63"/>
      <c r="ZD35" s="63"/>
      <c r="ZE35" s="63"/>
      <c r="ZF35" s="63"/>
      <c r="ZG35" s="63"/>
      <c r="ZH35" s="63"/>
      <c r="ZI35" s="63"/>
      <c r="ZJ35" s="63"/>
      <c r="ZK35" s="63"/>
      <c r="ZL35" s="63"/>
      <c r="ZM35" s="63"/>
      <c r="ZN35" s="63"/>
      <c r="ZO35" s="63"/>
      <c r="ZP35" s="63"/>
      <c r="ZQ35" s="63"/>
      <c r="ZR35" s="63"/>
      <c r="ZS35" s="63"/>
      <c r="ZT35" s="63"/>
      <c r="ZU35" s="63"/>
      <c r="ZV35" s="63"/>
      <c r="ZW35" s="63"/>
      <c r="ZX35" s="63"/>
      <c r="ZY35" s="63"/>
      <c r="ZZ35" s="63"/>
      <c r="AAA35" s="63"/>
      <c r="AAB35" s="63"/>
      <c r="AAC35" s="63"/>
      <c r="AAD35" s="63"/>
      <c r="AAE35" s="63"/>
      <c r="AAF35" s="63"/>
      <c r="AAG35" s="63"/>
      <c r="AAH35" s="63"/>
      <c r="AAI35" s="63"/>
      <c r="AAJ35" s="63"/>
      <c r="AAK35" s="63"/>
      <c r="AAL35" s="63"/>
      <c r="AAM35" s="63"/>
      <c r="AAN35" s="63"/>
      <c r="AAO35" s="63"/>
      <c r="AAP35" s="63"/>
      <c r="AAQ35" s="63"/>
      <c r="AAR35" s="63"/>
      <c r="AAS35" s="63"/>
      <c r="AAT35" s="63"/>
      <c r="AAU35" s="63"/>
      <c r="AAV35" s="63"/>
      <c r="AAW35" s="63"/>
      <c r="AAX35" s="63"/>
      <c r="AAY35" s="63"/>
      <c r="AAZ35" s="63"/>
      <c r="ABA35" s="63"/>
      <c r="ABB35" s="63"/>
      <c r="ABC35" s="63"/>
      <c r="ABD35" s="63"/>
      <c r="ABE35" s="63"/>
      <c r="ABF35" s="63"/>
      <c r="ABG35" s="63"/>
      <c r="ABH35" s="63"/>
      <c r="ABI35" s="63"/>
      <c r="ABJ35" s="63"/>
      <c r="ABK35" s="63"/>
      <c r="ABL35" s="63"/>
      <c r="ABM35" s="63"/>
      <c r="ABN35" s="63"/>
      <c r="ABO35" s="63"/>
      <c r="ABP35" s="63"/>
      <c r="ABQ35" s="63"/>
      <c r="ABR35" s="63"/>
      <c r="ABS35" s="63"/>
      <c r="ABT35" s="63"/>
      <c r="ABU35" s="63"/>
      <c r="ABV35" s="63"/>
      <c r="ABW35" s="63"/>
      <c r="ABX35" s="63"/>
      <c r="ABY35" s="63"/>
      <c r="ABZ35" s="63"/>
      <c r="ACA35" s="63"/>
      <c r="ACB35" s="63"/>
      <c r="ACC35" s="63"/>
      <c r="ACD35" s="63"/>
      <c r="ACE35" s="63"/>
      <c r="ACF35" s="63"/>
      <c r="ACG35" s="63"/>
      <c r="ACH35" s="63"/>
      <c r="ACI35" s="63"/>
      <c r="ACJ35" s="63"/>
      <c r="ACK35" s="63"/>
      <c r="ACL35" s="63"/>
      <c r="ACM35" s="63"/>
      <c r="ACN35" s="63"/>
      <c r="ACO35" s="63"/>
      <c r="ACP35" s="63"/>
      <c r="ACQ35" s="63"/>
      <c r="ACR35" s="63"/>
      <c r="ACS35" s="63"/>
      <c r="ACT35" s="63"/>
      <c r="ACU35" s="63"/>
      <c r="ACV35" s="63"/>
      <c r="ACW35" s="63"/>
      <c r="ACX35" s="63"/>
      <c r="ACY35" s="63"/>
      <c r="ACZ35" s="63"/>
      <c r="ADA35" s="63"/>
      <c r="ADB35" s="63"/>
      <c r="ADC35" s="63"/>
      <c r="ADD35" s="63"/>
      <c r="ADE35" s="63"/>
      <c r="ADF35" s="63"/>
      <c r="ADG35" s="63"/>
      <c r="ADH35" s="63"/>
      <c r="ADI35" s="63"/>
      <c r="ADJ35" s="63"/>
      <c r="ADK35" s="63"/>
      <c r="ADL35" s="63"/>
      <c r="ADM35" s="63"/>
      <c r="ADN35" s="63"/>
      <c r="ADO35" s="63"/>
      <c r="ADP35" s="63"/>
      <c r="ADQ35" s="63"/>
      <c r="ADR35" s="63"/>
      <c r="ADS35" s="63"/>
      <c r="ADT35" s="63"/>
      <c r="ADU35" s="63"/>
      <c r="ADV35" s="63"/>
      <c r="ADW35" s="63"/>
      <c r="ADX35" s="63"/>
      <c r="ADY35" s="63"/>
      <c r="ADZ35" s="63"/>
      <c r="AEA35" s="63"/>
      <c r="AEB35" s="63"/>
      <c r="AEC35" s="63"/>
      <c r="AED35" s="63"/>
      <c r="AEE35" s="63"/>
      <c r="AEF35" s="63"/>
      <c r="AEG35" s="63"/>
      <c r="AEH35" s="63"/>
      <c r="AEI35" s="63"/>
      <c r="AEJ35" s="63"/>
      <c r="AEK35" s="63"/>
      <c r="AEL35" s="63"/>
      <c r="AEM35" s="63"/>
      <c r="AEN35" s="63"/>
      <c r="AEO35" s="63"/>
      <c r="AEP35" s="63"/>
      <c r="AEQ35" s="63"/>
      <c r="AER35" s="63"/>
      <c r="AES35" s="63"/>
      <c r="AET35" s="63"/>
      <c r="AEU35" s="63"/>
      <c r="AEV35" s="63"/>
      <c r="AEW35" s="63"/>
      <c r="AEX35" s="63"/>
      <c r="AEY35" s="63"/>
      <c r="AEZ35" s="63"/>
      <c r="AFA35" s="63"/>
      <c r="AFB35" s="63"/>
      <c r="AFC35" s="63"/>
      <c r="AFD35" s="63"/>
      <c r="AFE35" s="63"/>
      <c r="AFF35" s="63"/>
      <c r="AFG35" s="63"/>
      <c r="AFH35" s="63"/>
      <c r="AFI35" s="63"/>
      <c r="AFJ35" s="63"/>
      <c r="AFK35" s="63"/>
      <c r="AFL35" s="63"/>
      <c r="AFM35" s="63"/>
      <c r="AFN35" s="63"/>
      <c r="AFO35" s="63"/>
      <c r="AFP35" s="63"/>
      <c r="AFQ35" s="63"/>
      <c r="AFR35" s="63"/>
      <c r="AFS35" s="63"/>
      <c r="AFT35" s="63"/>
      <c r="AFU35" s="63"/>
      <c r="AFV35" s="63"/>
      <c r="AFW35" s="63"/>
      <c r="AFX35" s="63"/>
      <c r="AFY35" s="63"/>
      <c r="AFZ35" s="63"/>
      <c r="AGA35" s="63"/>
      <c r="AGB35" s="63"/>
      <c r="AGC35" s="63"/>
      <c r="AGD35" s="63"/>
      <c r="AGE35" s="63"/>
      <c r="AGF35" s="63"/>
      <c r="AGG35" s="63"/>
      <c r="AGH35" s="63"/>
      <c r="AGI35" s="63"/>
      <c r="AGJ35" s="63"/>
      <c r="AGK35" s="63"/>
      <c r="AGL35" s="63"/>
      <c r="AGM35" s="63"/>
      <c r="AGN35" s="63"/>
      <c r="AGO35" s="63"/>
      <c r="AGP35" s="63"/>
      <c r="AGQ35" s="63"/>
      <c r="AGR35" s="63"/>
      <c r="AGS35" s="63"/>
      <c r="AGT35" s="63"/>
      <c r="AGU35" s="63"/>
      <c r="AGV35" s="63"/>
      <c r="AGW35" s="63"/>
      <c r="AGX35" s="63"/>
      <c r="AGY35" s="63"/>
      <c r="AGZ35" s="63"/>
      <c r="AHA35" s="63"/>
      <c r="AHB35" s="63"/>
      <c r="AHC35" s="63"/>
      <c r="AHD35" s="63"/>
      <c r="AHE35" s="63"/>
      <c r="AHF35" s="63"/>
      <c r="AHG35" s="63"/>
      <c r="AHH35" s="63"/>
      <c r="AHI35" s="63"/>
      <c r="AHJ35" s="63"/>
      <c r="AHK35" s="63"/>
      <c r="AHL35" s="63"/>
      <c r="AHM35" s="63"/>
      <c r="AHN35" s="63"/>
      <c r="AHO35" s="63"/>
      <c r="AHP35" s="63"/>
      <c r="AHQ35" s="63"/>
      <c r="AHR35" s="63"/>
      <c r="AHS35" s="63"/>
      <c r="AHT35" s="63"/>
      <c r="AHU35" s="63"/>
      <c r="AHV35" s="63"/>
      <c r="AHW35" s="63"/>
      <c r="AHX35" s="63"/>
      <c r="AHY35" s="63"/>
      <c r="AHZ35" s="63"/>
      <c r="AIA35" s="63"/>
      <c r="AIB35" s="63"/>
      <c r="AIC35" s="63"/>
      <c r="AID35" s="63"/>
      <c r="AIE35" s="63"/>
      <c r="AIF35" s="63"/>
      <c r="AIG35" s="63"/>
      <c r="AIH35" s="63"/>
      <c r="AII35" s="63"/>
      <c r="AIJ35" s="63"/>
      <c r="AIK35" s="63"/>
      <c r="AIL35" s="63"/>
      <c r="AIM35" s="63"/>
      <c r="AIN35" s="63"/>
      <c r="AIO35" s="63"/>
      <c r="AIP35" s="63"/>
      <c r="AIQ35" s="63"/>
      <c r="AIR35" s="63"/>
      <c r="AIS35" s="63"/>
      <c r="AIT35" s="63"/>
      <c r="AIU35" s="63"/>
      <c r="AIV35" s="63"/>
      <c r="AIW35" s="63"/>
      <c r="AIX35" s="63"/>
      <c r="AIY35" s="63"/>
      <c r="AIZ35" s="63"/>
      <c r="AJA35" s="63"/>
      <c r="AJB35" s="63"/>
      <c r="AJC35" s="63"/>
      <c r="AJD35" s="63"/>
      <c r="AJE35" s="63"/>
      <c r="AJF35" s="63"/>
      <c r="AJG35" s="63"/>
      <c r="AJH35" s="63"/>
      <c r="AJI35" s="63"/>
      <c r="AJJ35" s="63"/>
      <c r="AJK35" s="63"/>
      <c r="AJL35" s="63"/>
      <c r="AJM35" s="63"/>
      <c r="AJN35" s="63"/>
      <c r="AJO35" s="63"/>
      <c r="AJP35" s="63"/>
      <c r="AJQ35" s="63"/>
      <c r="AJR35" s="63"/>
      <c r="AJS35" s="63"/>
      <c r="AJT35" s="63"/>
      <c r="AJU35" s="63"/>
      <c r="AJV35" s="63"/>
      <c r="AJW35" s="63"/>
      <c r="AJX35" s="63"/>
      <c r="AJY35" s="63"/>
      <c r="AJZ35" s="63"/>
      <c r="AKA35" s="63"/>
      <c r="AKB35" s="63"/>
      <c r="AKC35" s="63"/>
      <c r="AKD35" s="63"/>
      <c r="AKE35" s="63"/>
      <c r="AKF35" s="63"/>
      <c r="AKG35" s="63"/>
      <c r="AKH35" s="63"/>
      <c r="AKI35" s="63"/>
      <c r="AKJ35" s="63"/>
      <c r="AKK35" s="63"/>
      <c r="AKL35" s="63"/>
      <c r="AKM35" s="63"/>
      <c r="AKN35" s="63"/>
      <c r="AKO35" s="63"/>
      <c r="AKP35" s="63"/>
      <c r="AKQ35" s="63"/>
      <c r="AKR35" s="63"/>
      <c r="AKS35" s="63"/>
      <c r="AKT35" s="63"/>
      <c r="AKU35" s="63"/>
      <c r="AKV35" s="63"/>
      <c r="AKW35" s="63"/>
      <c r="AKX35" s="63"/>
      <c r="AKY35" s="63"/>
      <c r="AKZ35" s="63"/>
      <c r="ALA35" s="63"/>
      <c r="ALB35" s="63"/>
      <c r="ALC35" s="63"/>
      <c r="ALD35" s="63"/>
      <c r="ALE35" s="63"/>
      <c r="ALF35" s="63"/>
      <c r="ALG35" s="63"/>
      <c r="ALH35" s="63"/>
      <c r="ALI35" s="63"/>
      <c r="ALJ35" s="63"/>
      <c r="ALK35" s="63"/>
      <c r="ALL35" s="63"/>
      <c r="ALM35" s="63"/>
      <c r="ALN35" s="63"/>
      <c r="ALO35" s="63"/>
      <c r="ALP35" s="63"/>
      <c r="ALQ35" s="63"/>
      <c r="ALR35" s="63"/>
      <c r="ALS35" s="63"/>
      <c r="ALT35" s="63"/>
      <c r="ALU35" s="63"/>
      <c r="ALV35" s="63"/>
      <c r="ALW35" s="63"/>
      <c r="ALX35" s="63"/>
      <c r="ALY35" s="63"/>
      <c r="ALZ35" s="63"/>
      <c r="AMA35" s="63"/>
      <c r="AMB35" s="63"/>
      <c r="AMC35" s="63"/>
      <c r="AMD35" s="63"/>
      <c r="AME35" s="63"/>
      <c r="AMF35" s="63"/>
      <c r="AMG35" s="63"/>
      <c r="AMH35" s="63"/>
      <c r="AMI35" s="63"/>
      <c r="AMJ35" s="63"/>
      <c r="AMK35" s="63"/>
      <c r="AML35" s="63"/>
      <c r="AMM35" s="63"/>
      <c r="AMN35" s="63"/>
      <c r="AMO35" s="63"/>
      <c r="AMP35" s="63"/>
      <c r="AMQ35" s="63"/>
      <c r="AMR35" s="63"/>
      <c r="AMS35" s="63"/>
      <c r="AMT35" s="63"/>
      <c r="AMU35" s="63"/>
      <c r="AMV35" s="63"/>
      <c r="AMW35" s="63"/>
      <c r="AMX35" s="63"/>
      <c r="AMY35" s="63"/>
      <c r="AMZ35" s="63"/>
      <c r="ANA35" s="63"/>
      <c r="ANB35" s="63"/>
      <c r="ANC35" s="63"/>
      <c r="AND35" s="63"/>
      <c r="ANE35" s="63"/>
      <c r="ANF35" s="63"/>
      <c r="ANG35" s="63"/>
      <c r="ANH35" s="63"/>
      <c r="ANI35" s="63"/>
      <c r="ANJ35" s="63"/>
      <c r="ANK35" s="63"/>
      <c r="ANL35" s="63"/>
      <c r="ANM35" s="63"/>
      <c r="ANN35" s="63"/>
      <c r="ANO35" s="63"/>
      <c r="ANP35" s="63"/>
      <c r="ANQ35" s="63"/>
      <c r="ANR35" s="63"/>
      <c r="ANS35" s="63"/>
      <c r="ANT35" s="63"/>
      <c r="ANU35" s="63"/>
      <c r="ANV35" s="63"/>
      <c r="ANW35" s="63"/>
      <c r="ANX35" s="63"/>
      <c r="ANY35" s="63"/>
      <c r="ANZ35" s="63"/>
      <c r="AOA35" s="63"/>
      <c r="AOB35" s="63"/>
      <c r="AOC35" s="63"/>
      <c r="AOD35" s="63"/>
      <c r="AOE35" s="63"/>
      <c r="AOF35" s="63"/>
      <c r="AOG35" s="63"/>
      <c r="AOH35" s="63"/>
      <c r="AOI35" s="63"/>
      <c r="AOJ35" s="63"/>
      <c r="AOK35" s="63"/>
      <c r="AOL35" s="63"/>
      <c r="AOM35" s="63"/>
      <c r="AON35" s="63"/>
      <c r="AOO35" s="63"/>
      <c r="AOP35" s="63"/>
      <c r="AOQ35" s="63"/>
      <c r="AOR35" s="63"/>
      <c r="AOS35" s="63"/>
      <c r="AOT35" s="63"/>
      <c r="AOU35" s="63"/>
      <c r="AOV35" s="63"/>
      <c r="AOW35" s="63"/>
      <c r="AOX35" s="63"/>
      <c r="AOY35" s="63"/>
      <c r="AOZ35" s="63"/>
      <c r="APA35" s="63"/>
      <c r="APB35" s="63"/>
      <c r="APC35" s="63"/>
      <c r="APD35" s="63"/>
      <c r="APE35" s="63"/>
      <c r="APF35" s="63"/>
      <c r="APG35" s="63"/>
      <c r="APH35" s="63"/>
      <c r="API35" s="63"/>
      <c r="APJ35" s="63"/>
      <c r="APK35" s="63"/>
      <c r="APL35" s="63"/>
      <c r="APM35" s="63"/>
      <c r="APN35" s="63"/>
      <c r="APO35" s="63"/>
      <c r="APP35" s="63"/>
      <c r="APQ35" s="63"/>
      <c r="APR35" s="63"/>
      <c r="APS35" s="63"/>
      <c r="APT35" s="63"/>
      <c r="APU35" s="63"/>
      <c r="APV35" s="63"/>
      <c r="APW35" s="63"/>
      <c r="APX35" s="63"/>
      <c r="APY35" s="63"/>
      <c r="APZ35" s="63"/>
      <c r="AQA35" s="63"/>
      <c r="AQB35" s="63"/>
      <c r="AQC35" s="63"/>
      <c r="AQD35" s="63"/>
      <c r="AQE35" s="63"/>
      <c r="AQF35" s="63"/>
      <c r="AQG35" s="63"/>
      <c r="AQH35" s="63"/>
      <c r="AQI35" s="63"/>
      <c r="AQJ35" s="63"/>
      <c r="AQK35" s="63"/>
      <c r="AQL35" s="63"/>
      <c r="AQM35" s="63"/>
      <c r="AQN35" s="63"/>
      <c r="AQO35" s="63"/>
      <c r="AQP35" s="63"/>
      <c r="AQQ35" s="63"/>
      <c r="AQR35" s="63"/>
      <c r="AQS35" s="63"/>
      <c r="AQT35" s="63"/>
      <c r="AQU35" s="63"/>
      <c r="AQV35" s="63"/>
      <c r="AQW35" s="63"/>
      <c r="AQX35" s="63"/>
      <c r="AQY35" s="63"/>
      <c r="AQZ35" s="63"/>
      <c r="ARA35" s="63"/>
      <c r="ARB35" s="63"/>
      <c r="ARC35" s="63"/>
      <c r="ARD35" s="63"/>
      <c r="ARE35" s="63"/>
      <c r="ARF35" s="63"/>
      <c r="ARG35" s="63"/>
      <c r="ARH35" s="63"/>
      <c r="ARI35" s="63"/>
      <c r="ARJ35" s="63"/>
      <c r="ARK35" s="63"/>
      <c r="ARL35" s="63"/>
      <c r="ARM35" s="63"/>
      <c r="ARN35" s="63"/>
      <c r="ARO35" s="63"/>
      <c r="ARP35" s="63"/>
      <c r="ARQ35" s="63"/>
      <c r="ARR35" s="63"/>
      <c r="ARS35" s="63"/>
      <c r="ART35" s="63"/>
      <c r="ARU35" s="63"/>
      <c r="ARV35" s="63"/>
      <c r="ARW35" s="63"/>
      <c r="ARX35" s="63"/>
      <c r="ARY35" s="63"/>
      <c r="ARZ35" s="63"/>
      <c r="ASA35" s="63"/>
      <c r="ASB35" s="63"/>
      <c r="ASC35" s="63"/>
      <c r="ASD35" s="63"/>
      <c r="ASE35" s="63"/>
      <c r="ASF35" s="63"/>
      <c r="ASG35" s="63"/>
      <c r="ASH35" s="63"/>
      <c r="ASI35" s="63"/>
      <c r="ASJ35" s="63"/>
      <c r="ASK35" s="63"/>
      <c r="ASL35" s="63"/>
      <c r="ASM35" s="63"/>
      <c r="ASN35" s="63"/>
      <c r="ASO35" s="63"/>
      <c r="ASP35" s="63"/>
      <c r="ASQ35" s="63"/>
      <c r="ASR35" s="63"/>
      <c r="ASS35" s="63"/>
      <c r="AST35" s="63"/>
      <c r="ASU35" s="63"/>
      <c r="ASV35" s="63"/>
      <c r="ASW35" s="63"/>
      <c r="ASX35" s="63"/>
      <c r="ASY35" s="63"/>
      <c r="ASZ35" s="63"/>
      <c r="ATA35" s="63"/>
      <c r="ATB35" s="63"/>
      <c r="ATC35" s="63"/>
      <c r="ATD35" s="63"/>
      <c r="ATE35" s="63"/>
      <c r="ATF35" s="63"/>
      <c r="ATG35" s="63"/>
      <c r="ATH35" s="63"/>
      <c r="ATI35" s="63"/>
      <c r="ATJ35" s="63"/>
      <c r="ATK35" s="63"/>
      <c r="ATL35" s="63"/>
      <c r="ATM35" s="63"/>
      <c r="ATN35" s="63"/>
      <c r="ATO35" s="63"/>
      <c r="ATP35" s="63"/>
      <c r="ATQ35" s="63"/>
      <c r="ATR35" s="63"/>
      <c r="ATS35" s="63"/>
      <c r="ATT35" s="63"/>
      <c r="ATU35" s="63"/>
      <c r="ATV35" s="63"/>
      <c r="ATW35" s="63"/>
      <c r="ATX35" s="63"/>
      <c r="ATY35" s="63"/>
      <c r="ATZ35" s="63"/>
      <c r="AUA35" s="63"/>
      <c r="AUB35" s="63"/>
      <c r="AUC35" s="63"/>
      <c r="AUD35" s="63"/>
      <c r="AUE35" s="63"/>
      <c r="AUF35" s="63"/>
      <c r="AUG35" s="63"/>
      <c r="AUH35" s="63"/>
      <c r="AUI35" s="63"/>
      <c r="AUJ35" s="63"/>
      <c r="AUK35" s="63"/>
      <c r="AUL35" s="63"/>
      <c r="AUM35" s="63"/>
      <c r="AUN35" s="63"/>
      <c r="AUO35" s="63"/>
      <c r="AUP35" s="63"/>
      <c r="AUQ35" s="63"/>
      <c r="AUR35" s="63"/>
      <c r="AUS35" s="63"/>
      <c r="AUT35" s="63"/>
      <c r="AUU35" s="63"/>
      <c r="AUV35" s="63"/>
      <c r="AUW35" s="63"/>
      <c r="AUX35" s="63"/>
      <c r="AUY35" s="63"/>
      <c r="AUZ35" s="63"/>
      <c r="AVA35" s="63"/>
      <c r="AVB35" s="63"/>
      <c r="AVC35" s="63"/>
      <c r="AVD35" s="63"/>
      <c r="AVE35" s="63"/>
      <c r="AVF35" s="63"/>
      <c r="AVG35" s="63"/>
      <c r="AVH35" s="63"/>
      <c r="AVI35" s="63"/>
      <c r="AVJ35" s="63"/>
      <c r="AVK35" s="63"/>
      <c r="AVL35" s="63"/>
      <c r="AVM35" s="63"/>
      <c r="AVN35" s="63"/>
      <c r="AVO35" s="63"/>
      <c r="AVP35" s="63"/>
      <c r="AVQ35" s="63"/>
      <c r="AVR35" s="63"/>
      <c r="AVS35" s="63"/>
      <c r="AVT35" s="63"/>
      <c r="AVU35" s="63"/>
      <c r="AVV35" s="63"/>
      <c r="AVW35" s="63"/>
      <c r="AVX35" s="63"/>
      <c r="AVY35" s="63"/>
      <c r="AVZ35" s="63"/>
      <c r="AWA35" s="63"/>
      <c r="AWB35" s="63"/>
      <c r="AWC35" s="63"/>
      <c r="AWD35" s="63"/>
      <c r="AWE35" s="63"/>
      <c r="AWF35" s="63"/>
      <c r="AWG35" s="63"/>
      <c r="AWH35" s="63"/>
      <c r="AWI35" s="63"/>
      <c r="AWJ35" s="63"/>
      <c r="AWK35" s="63"/>
      <c r="AWL35" s="63"/>
      <c r="AWM35" s="63"/>
      <c r="AWN35" s="63"/>
      <c r="AWO35" s="63"/>
      <c r="AWP35" s="63"/>
      <c r="AWQ35" s="63"/>
      <c r="AWR35" s="63"/>
      <c r="AWS35" s="63"/>
      <c r="AWT35" s="63"/>
      <c r="AWU35" s="63"/>
      <c r="AWV35" s="63"/>
      <c r="AWW35" s="63"/>
      <c r="AWX35" s="63"/>
      <c r="AWY35" s="63"/>
      <c r="AWZ35" s="63"/>
      <c r="AXA35" s="63"/>
      <c r="AXB35" s="63"/>
      <c r="AXC35" s="63"/>
      <c r="AXD35" s="63"/>
      <c r="AXE35" s="63"/>
      <c r="AXF35" s="63"/>
      <c r="AXG35" s="63"/>
      <c r="AXH35" s="63"/>
      <c r="AXI35" s="63"/>
      <c r="AXJ35" s="63"/>
      <c r="AXK35" s="63"/>
      <c r="AXL35" s="63"/>
      <c r="AXM35" s="63"/>
      <c r="AXN35" s="63"/>
      <c r="AXO35" s="63"/>
      <c r="AXP35" s="63"/>
      <c r="AXQ35" s="63"/>
      <c r="AXR35" s="63"/>
      <c r="AXS35" s="63"/>
      <c r="AXT35" s="63"/>
      <c r="AXU35" s="63"/>
      <c r="AXV35" s="63"/>
      <c r="AXW35" s="63"/>
      <c r="AXX35" s="63"/>
      <c r="AXY35" s="63"/>
      <c r="AXZ35" s="63"/>
      <c r="AYA35" s="63"/>
      <c r="AYB35" s="63"/>
      <c r="AYC35" s="63"/>
      <c r="AYD35" s="63"/>
      <c r="AYE35" s="63"/>
      <c r="AYF35" s="63"/>
      <c r="AYG35" s="63"/>
      <c r="AYH35" s="63"/>
      <c r="AYI35" s="63"/>
      <c r="AYJ35" s="63"/>
      <c r="AYK35" s="63"/>
      <c r="AYL35" s="63"/>
      <c r="AYM35" s="63"/>
      <c r="AYN35" s="63"/>
      <c r="AYO35" s="63"/>
      <c r="AYP35" s="63"/>
      <c r="AYQ35" s="63"/>
      <c r="AYR35" s="63"/>
      <c r="AYS35" s="63"/>
      <c r="AYT35" s="63"/>
      <c r="AYU35" s="63"/>
      <c r="AYV35" s="63"/>
      <c r="AYW35" s="63"/>
      <c r="AYX35" s="63"/>
      <c r="AYY35" s="63"/>
      <c r="AYZ35" s="63"/>
      <c r="AZA35" s="63"/>
      <c r="AZB35" s="63"/>
      <c r="AZC35" s="63"/>
      <c r="AZD35" s="63"/>
      <c r="AZE35" s="63"/>
      <c r="AZF35" s="63"/>
      <c r="AZG35" s="63"/>
      <c r="AZH35" s="63"/>
      <c r="AZI35" s="63"/>
      <c r="AZJ35" s="63"/>
      <c r="AZK35" s="63"/>
      <c r="AZL35" s="63"/>
      <c r="AZM35" s="63"/>
      <c r="AZN35" s="63"/>
      <c r="AZO35" s="63"/>
      <c r="AZP35" s="63"/>
      <c r="AZQ35" s="63"/>
      <c r="AZR35" s="63"/>
      <c r="AZS35" s="63"/>
      <c r="AZT35" s="63"/>
      <c r="AZU35" s="63"/>
      <c r="AZV35" s="63"/>
      <c r="AZW35" s="63"/>
      <c r="AZX35" s="63"/>
      <c r="AZY35" s="63"/>
      <c r="AZZ35" s="63"/>
      <c r="BAA35" s="63"/>
      <c r="BAB35" s="63"/>
      <c r="BAC35" s="63"/>
      <c r="BAD35" s="63"/>
      <c r="BAE35" s="63"/>
      <c r="BAF35" s="63"/>
      <c r="BAG35" s="63"/>
      <c r="BAH35" s="63"/>
      <c r="BAI35" s="63"/>
      <c r="BAJ35" s="63"/>
      <c r="BAK35" s="63"/>
      <c r="BAL35" s="63"/>
      <c r="BAM35" s="63"/>
      <c r="BAN35" s="63"/>
      <c r="BAO35" s="63"/>
      <c r="BAP35" s="63"/>
      <c r="BAQ35" s="63"/>
      <c r="BAR35" s="63"/>
      <c r="BAS35" s="63"/>
      <c r="BAT35" s="63"/>
      <c r="BAU35" s="63"/>
      <c r="BAV35" s="63"/>
      <c r="BAW35" s="63"/>
      <c r="BAX35" s="63"/>
      <c r="BAY35" s="63"/>
      <c r="BAZ35" s="63"/>
      <c r="BBA35" s="63"/>
      <c r="BBB35" s="63"/>
      <c r="BBC35" s="63"/>
      <c r="BBD35" s="63"/>
      <c r="BBE35" s="63"/>
      <c r="BBF35" s="63"/>
      <c r="BBG35" s="63"/>
      <c r="BBH35" s="63"/>
      <c r="BBI35" s="63"/>
      <c r="BBJ35" s="63"/>
      <c r="BBK35" s="63"/>
      <c r="BBL35" s="63"/>
      <c r="BBM35" s="63"/>
      <c r="BBN35" s="63"/>
      <c r="BBO35" s="63"/>
      <c r="BBP35" s="63"/>
      <c r="BBQ35" s="63"/>
      <c r="BBR35" s="63"/>
      <c r="BBS35" s="63"/>
      <c r="BBT35" s="63"/>
      <c r="BBU35" s="63"/>
      <c r="BBV35" s="63"/>
      <c r="BBW35" s="63"/>
      <c r="BBX35" s="63"/>
      <c r="BBY35" s="63"/>
      <c r="BBZ35" s="63"/>
      <c r="BCA35" s="63"/>
      <c r="BCB35" s="63"/>
      <c r="BCC35" s="63"/>
      <c r="BCD35" s="63"/>
      <c r="BCE35" s="63"/>
      <c r="BCF35" s="63"/>
      <c r="BCG35" s="63"/>
      <c r="BCH35" s="63"/>
      <c r="BCI35" s="63"/>
      <c r="BCJ35" s="63"/>
      <c r="BCK35" s="63"/>
      <c r="BCL35" s="63"/>
      <c r="BCM35" s="63"/>
      <c r="BCN35" s="63"/>
      <c r="BCO35" s="63"/>
      <c r="BCP35" s="63"/>
      <c r="BCQ35" s="63"/>
      <c r="BCR35" s="63"/>
      <c r="BCS35" s="63"/>
      <c r="BCT35" s="63"/>
      <c r="BCU35" s="63"/>
      <c r="BCV35" s="63"/>
      <c r="BCW35" s="63"/>
      <c r="BCX35" s="63"/>
      <c r="BCY35" s="63"/>
      <c r="BCZ35" s="63"/>
      <c r="BDA35" s="63"/>
      <c r="BDB35" s="63"/>
      <c r="BDC35" s="63"/>
      <c r="BDD35" s="63"/>
      <c r="BDE35" s="63"/>
      <c r="BDF35" s="63"/>
      <c r="BDG35" s="63"/>
      <c r="BDH35" s="63"/>
      <c r="BDI35" s="63"/>
      <c r="BDJ35" s="63"/>
      <c r="BDK35" s="63"/>
      <c r="BDL35" s="63"/>
      <c r="BDM35" s="63"/>
      <c r="BDN35" s="63"/>
      <c r="BDO35" s="63"/>
      <c r="BDP35" s="63"/>
      <c r="BDQ35" s="63"/>
      <c r="BDR35" s="63"/>
      <c r="BDS35" s="63"/>
      <c r="BDT35" s="63"/>
      <c r="BDU35" s="63"/>
      <c r="BDV35" s="63"/>
      <c r="BDW35" s="63"/>
      <c r="BDX35" s="63"/>
      <c r="BDY35" s="63"/>
      <c r="BDZ35" s="63"/>
      <c r="BEA35" s="63"/>
      <c r="BEB35" s="63"/>
      <c r="BEC35" s="63"/>
      <c r="BED35" s="63"/>
      <c r="BEE35" s="63"/>
      <c r="BEF35" s="63"/>
      <c r="BEG35" s="63"/>
      <c r="BEH35" s="63"/>
      <c r="BEI35" s="63"/>
      <c r="BEJ35" s="63"/>
      <c r="BEK35" s="63"/>
      <c r="BEL35" s="63"/>
      <c r="BEM35" s="63"/>
      <c r="BEN35" s="63"/>
      <c r="BEO35" s="63"/>
      <c r="BEP35" s="63"/>
      <c r="BEQ35" s="63"/>
      <c r="BER35" s="63"/>
      <c r="BES35" s="63"/>
      <c r="BET35" s="63"/>
      <c r="BEU35" s="63"/>
      <c r="BEV35" s="63"/>
      <c r="BEW35" s="63"/>
      <c r="BEX35" s="63"/>
      <c r="BEY35" s="63"/>
      <c r="BEZ35" s="63"/>
      <c r="BFA35" s="63"/>
      <c r="BFB35" s="63"/>
      <c r="BFC35" s="63"/>
      <c r="BFD35" s="63"/>
      <c r="BFE35" s="63"/>
      <c r="BFF35" s="63"/>
      <c r="BFG35" s="63"/>
      <c r="BFH35" s="63"/>
      <c r="BFI35" s="63"/>
      <c r="BFJ35" s="63"/>
      <c r="BFK35" s="63"/>
      <c r="BFL35" s="63"/>
      <c r="BFM35" s="63"/>
      <c r="BFN35" s="63"/>
      <c r="BFO35" s="63"/>
      <c r="BFP35" s="63"/>
      <c r="BFQ35" s="63"/>
      <c r="BFR35" s="63"/>
      <c r="BFS35" s="63"/>
      <c r="BFT35" s="63"/>
      <c r="BFU35" s="63"/>
      <c r="BFV35" s="63"/>
      <c r="BFW35" s="63"/>
      <c r="BFX35" s="63"/>
      <c r="BFY35" s="63"/>
      <c r="BFZ35" s="63"/>
      <c r="BGA35" s="63"/>
      <c r="BGB35" s="63"/>
      <c r="BGC35" s="63"/>
      <c r="BGD35" s="63"/>
      <c r="BGE35" s="63"/>
      <c r="BGF35" s="63"/>
      <c r="BGG35" s="63"/>
      <c r="BGH35" s="63"/>
      <c r="BGI35" s="63"/>
      <c r="BGJ35" s="63"/>
      <c r="BGK35" s="63"/>
      <c r="BGL35" s="63"/>
      <c r="BGM35" s="63"/>
      <c r="BGN35" s="63"/>
      <c r="BGO35" s="63"/>
      <c r="BGP35" s="63"/>
      <c r="BGQ35" s="63"/>
      <c r="BGR35" s="63"/>
      <c r="BGS35" s="63"/>
      <c r="BGT35" s="63"/>
      <c r="BGU35" s="63"/>
      <c r="BGV35" s="63"/>
      <c r="BGW35" s="63"/>
      <c r="BGX35" s="63"/>
      <c r="BGY35" s="63"/>
      <c r="BGZ35" s="63"/>
      <c r="BHA35" s="63"/>
      <c r="BHB35" s="63"/>
      <c r="BHC35" s="63"/>
      <c r="BHD35" s="63"/>
      <c r="BHE35" s="63"/>
      <c r="BHF35" s="63"/>
      <c r="BHG35" s="63"/>
      <c r="BHH35" s="63"/>
      <c r="BHI35" s="63"/>
      <c r="BHJ35" s="63"/>
      <c r="BHK35" s="63"/>
      <c r="BHL35" s="63"/>
      <c r="BHM35" s="63"/>
      <c r="BHN35" s="63"/>
      <c r="BHO35" s="63"/>
      <c r="BHP35" s="63"/>
      <c r="BHQ35" s="63"/>
      <c r="BHR35" s="63"/>
      <c r="BHS35" s="63"/>
      <c r="BHT35" s="63"/>
      <c r="BHU35" s="63"/>
      <c r="BHV35" s="63"/>
      <c r="BHW35" s="63"/>
      <c r="BHX35" s="63"/>
      <c r="BHY35" s="63"/>
      <c r="BHZ35" s="63"/>
      <c r="BIA35" s="63"/>
      <c r="BIB35" s="63"/>
      <c r="BIC35" s="63"/>
      <c r="BID35" s="63"/>
      <c r="BIE35" s="63"/>
      <c r="BIF35" s="63"/>
      <c r="BIG35" s="63"/>
      <c r="BIH35" s="63"/>
      <c r="BII35" s="63"/>
      <c r="BIJ35" s="63"/>
      <c r="BIK35" s="63"/>
      <c r="BIL35" s="63"/>
      <c r="BIM35" s="63"/>
      <c r="BIN35" s="63"/>
      <c r="BIO35" s="63"/>
      <c r="BIP35" s="63"/>
      <c r="BIQ35" s="63"/>
      <c r="BIR35" s="63"/>
      <c r="BIS35" s="63"/>
      <c r="BIT35" s="63"/>
      <c r="BIU35" s="63"/>
      <c r="BIV35" s="63"/>
      <c r="BIW35" s="63"/>
      <c r="BIX35" s="63"/>
      <c r="BIY35" s="63"/>
      <c r="BIZ35" s="63"/>
      <c r="BJA35" s="63"/>
      <c r="BJB35" s="63"/>
      <c r="BJC35" s="63"/>
      <c r="BJD35" s="63"/>
      <c r="BJE35" s="63"/>
      <c r="BJF35" s="63"/>
      <c r="BJG35" s="63"/>
      <c r="BJH35" s="63"/>
      <c r="BJI35" s="63"/>
      <c r="BJJ35" s="63"/>
      <c r="BJK35" s="63"/>
      <c r="BJL35" s="63"/>
      <c r="BJM35" s="63"/>
      <c r="BJN35" s="63"/>
      <c r="BJO35" s="63"/>
      <c r="BJP35" s="63"/>
      <c r="BJQ35" s="63"/>
      <c r="BJR35" s="63"/>
      <c r="BJS35" s="63"/>
      <c r="BJT35" s="63"/>
      <c r="BJU35" s="63"/>
      <c r="BJV35" s="63"/>
      <c r="BJW35" s="63"/>
      <c r="BJX35" s="63"/>
      <c r="BJY35" s="63"/>
      <c r="BJZ35" s="63"/>
      <c r="BKA35" s="63"/>
      <c r="BKB35" s="63"/>
      <c r="BKC35" s="63"/>
      <c r="BKD35" s="63"/>
      <c r="BKE35" s="63"/>
      <c r="BKF35" s="63"/>
      <c r="BKG35" s="63"/>
      <c r="BKH35" s="63"/>
      <c r="BKI35" s="63"/>
      <c r="BKJ35" s="63"/>
      <c r="BKK35" s="63"/>
      <c r="BKL35" s="63"/>
      <c r="BKM35" s="63"/>
      <c r="BKN35" s="63"/>
      <c r="BKO35" s="63"/>
      <c r="BKP35" s="63"/>
      <c r="BKQ35" s="63"/>
      <c r="BKR35" s="63"/>
      <c r="BKS35" s="63"/>
      <c r="BKT35" s="63"/>
      <c r="BKU35" s="63"/>
      <c r="BKV35" s="63"/>
      <c r="BKW35" s="63"/>
      <c r="BKX35" s="63"/>
      <c r="BKY35" s="63"/>
      <c r="BKZ35" s="63"/>
      <c r="BLA35" s="63"/>
      <c r="BLB35" s="63"/>
      <c r="BLC35" s="63"/>
      <c r="BLD35" s="63"/>
      <c r="BLE35" s="63"/>
      <c r="BLF35" s="63"/>
      <c r="BLG35" s="63"/>
      <c r="BLH35" s="63"/>
      <c r="BLI35" s="63"/>
      <c r="BLJ35" s="63"/>
      <c r="BLK35" s="63"/>
      <c r="BLL35" s="63"/>
      <c r="BLM35" s="63"/>
    </row>
    <row r="36" spans="1:1677" s="1" customFormat="1" ht="15" hidden="1" customHeight="1" x14ac:dyDescent="0.25">
      <c r="A36" s="270" t="s">
        <v>45</v>
      </c>
      <c r="B36" s="271" t="s">
        <v>79</v>
      </c>
      <c r="C36" s="272" t="s">
        <v>1733</v>
      </c>
      <c r="D36" s="273" t="s">
        <v>1734</v>
      </c>
      <c r="E36" s="273" t="s">
        <v>1762</v>
      </c>
      <c r="F36" s="272" t="s">
        <v>1736</v>
      </c>
      <c r="G36" s="274">
        <v>25</v>
      </c>
      <c r="H36" s="280">
        <v>1.2</v>
      </c>
      <c r="I36" s="276">
        <v>44767</v>
      </c>
      <c r="J36" s="276">
        <v>44770</v>
      </c>
      <c r="K36" s="276">
        <v>44772</v>
      </c>
      <c r="L36" s="277" t="s">
        <v>1732</v>
      </c>
      <c r="M36" s="278">
        <v>44781</v>
      </c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  <c r="IX36" s="63"/>
      <c r="IY36" s="63"/>
      <c r="IZ36" s="63"/>
      <c r="JA36" s="63"/>
      <c r="JB36" s="63"/>
      <c r="JC36" s="63"/>
      <c r="JD36" s="63"/>
      <c r="JE36" s="63"/>
      <c r="JF36" s="63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3"/>
      <c r="KJ36" s="63"/>
      <c r="KK36" s="63"/>
      <c r="KL36" s="63"/>
      <c r="KM36" s="63"/>
      <c r="KN36" s="63"/>
      <c r="KO36" s="63"/>
      <c r="KP36" s="63"/>
      <c r="KQ36" s="63"/>
      <c r="KR36" s="63"/>
      <c r="KS36" s="63"/>
      <c r="KT36" s="63"/>
      <c r="KU36" s="63"/>
      <c r="KV36" s="63"/>
      <c r="KW36" s="63"/>
      <c r="KX36" s="63"/>
      <c r="KY36" s="63"/>
      <c r="KZ36" s="63"/>
      <c r="LA36" s="63"/>
      <c r="LB36" s="63"/>
      <c r="LC36" s="63"/>
      <c r="LD36" s="63"/>
      <c r="LE36" s="63"/>
      <c r="LF36" s="63"/>
      <c r="LG36" s="63"/>
      <c r="LH36" s="63"/>
      <c r="LI36" s="63"/>
      <c r="LJ36" s="63"/>
      <c r="LK36" s="63"/>
      <c r="LL36" s="63"/>
      <c r="LM36" s="63"/>
      <c r="LN36" s="63"/>
      <c r="LO36" s="63"/>
      <c r="LP36" s="63"/>
      <c r="LQ36" s="63"/>
      <c r="LR36" s="63"/>
      <c r="LS36" s="63"/>
      <c r="LT36" s="63"/>
      <c r="LU36" s="63"/>
      <c r="LV36" s="63"/>
      <c r="LW36" s="63"/>
      <c r="LX36" s="63"/>
      <c r="LY36" s="63"/>
      <c r="LZ36" s="63"/>
      <c r="MA36" s="63"/>
      <c r="MB36" s="63"/>
      <c r="MC36" s="63"/>
      <c r="MD36" s="63"/>
      <c r="ME36" s="63"/>
      <c r="MF36" s="63"/>
      <c r="MG36" s="63"/>
      <c r="MH36" s="63"/>
      <c r="MI36" s="63"/>
      <c r="MJ36" s="63"/>
      <c r="MK36" s="63"/>
      <c r="ML36" s="63"/>
      <c r="MM36" s="63"/>
      <c r="MN36" s="63"/>
      <c r="MO36" s="63"/>
      <c r="MP36" s="63"/>
      <c r="MQ36" s="63"/>
      <c r="MR36" s="63"/>
      <c r="MS36" s="63"/>
      <c r="MT36" s="63"/>
      <c r="MU36" s="63"/>
      <c r="MV36" s="63"/>
      <c r="MW36" s="63"/>
      <c r="MX36" s="63"/>
      <c r="MY36" s="63"/>
      <c r="MZ36" s="63"/>
      <c r="NA36" s="63"/>
      <c r="NB36" s="63"/>
      <c r="NC36" s="63"/>
      <c r="ND36" s="63"/>
      <c r="NE36" s="63"/>
      <c r="NF36" s="63"/>
      <c r="NG36" s="63"/>
      <c r="NH36" s="63"/>
      <c r="NI36" s="63"/>
      <c r="NJ36" s="63"/>
      <c r="NK36" s="63"/>
      <c r="NL36" s="63"/>
      <c r="NM36" s="63"/>
      <c r="NN36" s="63"/>
      <c r="NO36" s="63"/>
      <c r="NP36" s="63"/>
      <c r="NQ36" s="63"/>
      <c r="NR36" s="63"/>
      <c r="NS36" s="63"/>
      <c r="NT36" s="63"/>
      <c r="NU36" s="63"/>
      <c r="NV36" s="63"/>
      <c r="NW36" s="63"/>
      <c r="NX36" s="63"/>
      <c r="NY36" s="63"/>
      <c r="NZ36" s="63"/>
      <c r="OA36" s="63"/>
      <c r="OB36" s="63"/>
      <c r="OC36" s="63"/>
      <c r="OD36" s="63"/>
      <c r="OE36" s="63"/>
      <c r="OF36" s="63"/>
      <c r="OG36" s="63"/>
      <c r="OH36" s="63"/>
      <c r="OI36" s="63"/>
      <c r="OJ36" s="63"/>
      <c r="OK36" s="63"/>
      <c r="OL36" s="63"/>
      <c r="OM36" s="63"/>
      <c r="ON36" s="63"/>
      <c r="OO36" s="63"/>
      <c r="OP36" s="63"/>
      <c r="OQ36" s="63"/>
      <c r="OR36" s="63"/>
      <c r="OS36" s="63"/>
      <c r="OT36" s="63"/>
      <c r="OU36" s="63"/>
      <c r="OV36" s="63"/>
      <c r="OW36" s="63"/>
      <c r="OX36" s="63"/>
      <c r="OY36" s="63"/>
      <c r="OZ36" s="63"/>
      <c r="PA36" s="63"/>
      <c r="PB36" s="63"/>
      <c r="PC36" s="63"/>
      <c r="PD36" s="63"/>
      <c r="PE36" s="63"/>
      <c r="PF36" s="63"/>
      <c r="PG36" s="63"/>
      <c r="PH36" s="63"/>
      <c r="PI36" s="63"/>
      <c r="PJ36" s="63"/>
      <c r="PK36" s="63"/>
      <c r="PL36" s="63"/>
      <c r="PM36" s="63"/>
      <c r="PN36" s="63"/>
      <c r="PO36" s="63"/>
      <c r="PP36" s="63"/>
      <c r="PQ36" s="63"/>
      <c r="PR36" s="63"/>
      <c r="PS36" s="63"/>
      <c r="PT36" s="63"/>
      <c r="PU36" s="63"/>
      <c r="PV36" s="63"/>
      <c r="PW36" s="63"/>
      <c r="PX36" s="63"/>
      <c r="PY36" s="63"/>
      <c r="PZ36" s="63"/>
      <c r="QA36" s="63"/>
      <c r="QB36" s="63"/>
      <c r="QC36" s="63"/>
      <c r="QD36" s="63"/>
      <c r="QE36" s="63"/>
      <c r="QF36" s="63"/>
      <c r="QG36" s="63"/>
      <c r="QH36" s="63"/>
      <c r="QI36" s="63"/>
      <c r="QJ36" s="63"/>
      <c r="QK36" s="63"/>
      <c r="QL36" s="63"/>
      <c r="QM36" s="63"/>
      <c r="QN36" s="63"/>
      <c r="QO36" s="63"/>
      <c r="QP36" s="63"/>
      <c r="QQ36" s="63"/>
      <c r="QR36" s="63"/>
      <c r="QS36" s="63"/>
      <c r="QT36" s="63"/>
      <c r="QU36" s="63"/>
      <c r="QV36" s="63"/>
      <c r="QW36" s="63"/>
      <c r="QX36" s="63"/>
      <c r="QY36" s="63"/>
      <c r="QZ36" s="63"/>
      <c r="RA36" s="63"/>
      <c r="RB36" s="63"/>
      <c r="RC36" s="63"/>
      <c r="RD36" s="63"/>
      <c r="RE36" s="63"/>
      <c r="RF36" s="63"/>
      <c r="RG36" s="63"/>
      <c r="RH36" s="63"/>
      <c r="RI36" s="63"/>
      <c r="RJ36" s="63"/>
      <c r="RK36" s="63"/>
      <c r="RL36" s="63"/>
      <c r="RM36" s="63"/>
      <c r="RN36" s="63"/>
      <c r="RO36" s="63"/>
      <c r="RP36" s="63"/>
      <c r="RQ36" s="63"/>
      <c r="RR36" s="63"/>
      <c r="RS36" s="63"/>
      <c r="RT36" s="63"/>
      <c r="RU36" s="63"/>
      <c r="RV36" s="63"/>
      <c r="RW36" s="63"/>
      <c r="RX36" s="63"/>
      <c r="RY36" s="63"/>
      <c r="RZ36" s="63"/>
      <c r="SA36" s="63"/>
      <c r="SB36" s="63"/>
      <c r="SC36" s="63"/>
      <c r="SD36" s="63"/>
      <c r="SE36" s="63"/>
      <c r="SF36" s="63"/>
      <c r="SG36" s="63"/>
      <c r="SH36" s="63"/>
      <c r="SI36" s="63"/>
      <c r="SJ36" s="63"/>
      <c r="SK36" s="63"/>
      <c r="SL36" s="63"/>
      <c r="SM36" s="63"/>
      <c r="SN36" s="63"/>
      <c r="SO36" s="63"/>
      <c r="SP36" s="63"/>
      <c r="SQ36" s="63"/>
      <c r="SR36" s="63"/>
      <c r="SS36" s="63"/>
      <c r="ST36" s="63"/>
      <c r="SU36" s="63"/>
      <c r="SV36" s="63"/>
      <c r="SW36" s="63"/>
      <c r="SX36" s="63"/>
      <c r="SY36" s="63"/>
      <c r="SZ36" s="63"/>
      <c r="TA36" s="63"/>
      <c r="TB36" s="63"/>
      <c r="TC36" s="63"/>
      <c r="TD36" s="63"/>
      <c r="TE36" s="63"/>
      <c r="TF36" s="63"/>
      <c r="TG36" s="63"/>
      <c r="TH36" s="63"/>
      <c r="TI36" s="63"/>
      <c r="TJ36" s="63"/>
      <c r="TK36" s="63"/>
      <c r="TL36" s="63"/>
      <c r="TM36" s="63"/>
      <c r="TN36" s="63"/>
      <c r="TO36" s="63"/>
      <c r="TP36" s="63"/>
      <c r="TQ36" s="63"/>
      <c r="TR36" s="63"/>
      <c r="TS36" s="63"/>
      <c r="TT36" s="63"/>
      <c r="TU36" s="63"/>
      <c r="TV36" s="63"/>
      <c r="TW36" s="63"/>
      <c r="TX36" s="63"/>
      <c r="TY36" s="63"/>
      <c r="TZ36" s="63"/>
      <c r="UA36" s="63"/>
      <c r="UB36" s="63"/>
      <c r="UC36" s="63"/>
      <c r="UD36" s="63"/>
      <c r="UE36" s="63"/>
      <c r="UF36" s="63"/>
      <c r="UG36" s="63"/>
      <c r="UH36" s="63"/>
      <c r="UI36" s="63"/>
      <c r="UJ36" s="63"/>
      <c r="UK36" s="63"/>
      <c r="UL36" s="63"/>
      <c r="UM36" s="63"/>
      <c r="UN36" s="63"/>
      <c r="UO36" s="63"/>
      <c r="UP36" s="63"/>
      <c r="UQ36" s="63"/>
      <c r="UR36" s="63"/>
      <c r="US36" s="63"/>
      <c r="UT36" s="63"/>
      <c r="UU36" s="63"/>
      <c r="UV36" s="63"/>
      <c r="UW36" s="63"/>
      <c r="UX36" s="63"/>
      <c r="UY36" s="63"/>
      <c r="UZ36" s="63"/>
      <c r="VA36" s="63"/>
      <c r="VB36" s="63"/>
      <c r="VC36" s="63"/>
      <c r="VD36" s="63"/>
      <c r="VE36" s="63"/>
      <c r="VF36" s="63"/>
      <c r="VG36" s="63"/>
      <c r="VH36" s="63"/>
      <c r="VI36" s="63"/>
      <c r="VJ36" s="63"/>
      <c r="VK36" s="63"/>
      <c r="VL36" s="63"/>
      <c r="VM36" s="63"/>
      <c r="VN36" s="63"/>
      <c r="VO36" s="63"/>
      <c r="VP36" s="63"/>
      <c r="VQ36" s="63"/>
      <c r="VR36" s="63"/>
      <c r="VS36" s="63"/>
      <c r="VT36" s="63"/>
      <c r="VU36" s="63"/>
      <c r="VV36" s="63"/>
      <c r="VW36" s="63"/>
      <c r="VX36" s="63"/>
      <c r="VY36" s="63"/>
      <c r="VZ36" s="63"/>
      <c r="WA36" s="63"/>
      <c r="WB36" s="63"/>
      <c r="WC36" s="63"/>
      <c r="WD36" s="63"/>
      <c r="WE36" s="63"/>
      <c r="WF36" s="63"/>
      <c r="WG36" s="63"/>
      <c r="WH36" s="63"/>
      <c r="WI36" s="63"/>
      <c r="WJ36" s="63"/>
      <c r="WK36" s="63"/>
      <c r="WL36" s="63"/>
      <c r="WM36" s="63"/>
      <c r="WN36" s="63"/>
      <c r="WO36" s="63"/>
      <c r="WP36" s="63"/>
      <c r="WQ36" s="63"/>
      <c r="WR36" s="63"/>
      <c r="WS36" s="63"/>
      <c r="WT36" s="63"/>
      <c r="WU36" s="63"/>
      <c r="WV36" s="63"/>
      <c r="WW36" s="63"/>
      <c r="WX36" s="63"/>
      <c r="WY36" s="63"/>
      <c r="WZ36" s="63"/>
      <c r="XA36" s="63"/>
      <c r="XB36" s="63"/>
      <c r="XC36" s="63"/>
      <c r="XD36" s="63"/>
      <c r="XE36" s="63"/>
      <c r="XF36" s="63"/>
      <c r="XG36" s="63"/>
      <c r="XH36" s="63"/>
      <c r="XI36" s="63"/>
      <c r="XJ36" s="63"/>
      <c r="XK36" s="63"/>
      <c r="XL36" s="63"/>
      <c r="XM36" s="63"/>
      <c r="XN36" s="63"/>
      <c r="XO36" s="63"/>
      <c r="XP36" s="63"/>
      <c r="XQ36" s="63"/>
      <c r="XR36" s="63"/>
      <c r="XS36" s="63"/>
      <c r="XT36" s="63"/>
      <c r="XU36" s="63"/>
      <c r="XV36" s="63"/>
      <c r="XW36" s="63"/>
      <c r="XX36" s="63"/>
      <c r="XY36" s="63"/>
      <c r="XZ36" s="63"/>
      <c r="YA36" s="63"/>
      <c r="YB36" s="63"/>
      <c r="YC36" s="63"/>
      <c r="YD36" s="63"/>
      <c r="YE36" s="63"/>
      <c r="YF36" s="63"/>
      <c r="YG36" s="63"/>
      <c r="YH36" s="63"/>
      <c r="YI36" s="63"/>
      <c r="YJ36" s="63"/>
      <c r="YK36" s="63"/>
      <c r="YL36" s="63"/>
      <c r="YM36" s="63"/>
      <c r="YN36" s="63"/>
      <c r="YO36" s="63"/>
      <c r="YP36" s="63"/>
      <c r="YQ36" s="63"/>
      <c r="YR36" s="63"/>
      <c r="YS36" s="63"/>
      <c r="YT36" s="63"/>
      <c r="YU36" s="63"/>
      <c r="YV36" s="63"/>
      <c r="YW36" s="63"/>
      <c r="YX36" s="63"/>
      <c r="YY36" s="63"/>
      <c r="YZ36" s="63"/>
      <c r="ZA36" s="63"/>
      <c r="ZB36" s="63"/>
      <c r="ZC36" s="63"/>
      <c r="ZD36" s="63"/>
      <c r="ZE36" s="63"/>
      <c r="ZF36" s="63"/>
      <c r="ZG36" s="63"/>
      <c r="ZH36" s="63"/>
      <c r="ZI36" s="63"/>
      <c r="ZJ36" s="63"/>
      <c r="ZK36" s="63"/>
      <c r="ZL36" s="63"/>
      <c r="ZM36" s="63"/>
      <c r="ZN36" s="63"/>
      <c r="ZO36" s="63"/>
      <c r="ZP36" s="63"/>
      <c r="ZQ36" s="63"/>
      <c r="ZR36" s="63"/>
      <c r="ZS36" s="63"/>
      <c r="ZT36" s="63"/>
      <c r="ZU36" s="63"/>
      <c r="ZV36" s="63"/>
      <c r="ZW36" s="63"/>
      <c r="ZX36" s="63"/>
      <c r="ZY36" s="63"/>
      <c r="ZZ36" s="63"/>
      <c r="AAA36" s="63"/>
      <c r="AAB36" s="63"/>
      <c r="AAC36" s="63"/>
      <c r="AAD36" s="63"/>
      <c r="AAE36" s="63"/>
      <c r="AAF36" s="63"/>
      <c r="AAG36" s="63"/>
      <c r="AAH36" s="63"/>
      <c r="AAI36" s="63"/>
      <c r="AAJ36" s="63"/>
      <c r="AAK36" s="63"/>
      <c r="AAL36" s="63"/>
      <c r="AAM36" s="63"/>
      <c r="AAN36" s="63"/>
      <c r="AAO36" s="63"/>
      <c r="AAP36" s="63"/>
      <c r="AAQ36" s="63"/>
      <c r="AAR36" s="63"/>
      <c r="AAS36" s="63"/>
      <c r="AAT36" s="63"/>
      <c r="AAU36" s="63"/>
      <c r="AAV36" s="63"/>
      <c r="AAW36" s="63"/>
      <c r="AAX36" s="63"/>
      <c r="AAY36" s="63"/>
      <c r="AAZ36" s="63"/>
      <c r="ABA36" s="63"/>
      <c r="ABB36" s="63"/>
      <c r="ABC36" s="63"/>
      <c r="ABD36" s="63"/>
      <c r="ABE36" s="63"/>
      <c r="ABF36" s="63"/>
      <c r="ABG36" s="63"/>
      <c r="ABH36" s="63"/>
      <c r="ABI36" s="63"/>
      <c r="ABJ36" s="63"/>
      <c r="ABK36" s="63"/>
      <c r="ABL36" s="63"/>
      <c r="ABM36" s="63"/>
      <c r="ABN36" s="63"/>
      <c r="ABO36" s="63"/>
      <c r="ABP36" s="63"/>
      <c r="ABQ36" s="63"/>
      <c r="ABR36" s="63"/>
      <c r="ABS36" s="63"/>
      <c r="ABT36" s="63"/>
      <c r="ABU36" s="63"/>
      <c r="ABV36" s="63"/>
      <c r="ABW36" s="63"/>
      <c r="ABX36" s="63"/>
      <c r="ABY36" s="63"/>
      <c r="ABZ36" s="63"/>
      <c r="ACA36" s="63"/>
      <c r="ACB36" s="63"/>
      <c r="ACC36" s="63"/>
      <c r="ACD36" s="63"/>
      <c r="ACE36" s="63"/>
      <c r="ACF36" s="63"/>
      <c r="ACG36" s="63"/>
      <c r="ACH36" s="63"/>
      <c r="ACI36" s="63"/>
      <c r="ACJ36" s="63"/>
      <c r="ACK36" s="63"/>
      <c r="ACL36" s="63"/>
      <c r="ACM36" s="63"/>
      <c r="ACN36" s="63"/>
      <c r="ACO36" s="63"/>
      <c r="ACP36" s="63"/>
      <c r="ACQ36" s="63"/>
      <c r="ACR36" s="63"/>
      <c r="ACS36" s="63"/>
      <c r="ACT36" s="63"/>
      <c r="ACU36" s="63"/>
      <c r="ACV36" s="63"/>
      <c r="ACW36" s="63"/>
      <c r="ACX36" s="63"/>
      <c r="ACY36" s="63"/>
      <c r="ACZ36" s="63"/>
      <c r="ADA36" s="63"/>
      <c r="ADB36" s="63"/>
      <c r="ADC36" s="63"/>
      <c r="ADD36" s="63"/>
      <c r="ADE36" s="63"/>
      <c r="ADF36" s="63"/>
      <c r="ADG36" s="63"/>
      <c r="ADH36" s="63"/>
      <c r="ADI36" s="63"/>
      <c r="ADJ36" s="63"/>
      <c r="ADK36" s="63"/>
      <c r="ADL36" s="63"/>
      <c r="ADM36" s="63"/>
      <c r="ADN36" s="63"/>
      <c r="ADO36" s="63"/>
      <c r="ADP36" s="63"/>
      <c r="ADQ36" s="63"/>
      <c r="ADR36" s="63"/>
      <c r="ADS36" s="63"/>
      <c r="ADT36" s="63"/>
      <c r="ADU36" s="63"/>
      <c r="ADV36" s="63"/>
      <c r="ADW36" s="63"/>
      <c r="ADX36" s="63"/>
      <c r="ADY36" s="63"/>
      <c r="ADZ36" s="63"/>
      <c r="AEA36" s="63"/>
      <c r="AEB36" s="63"/>
      <c r="AEC36" s="63"/>
      <c r="AED36" s="63"/>
      <c r="AEE36" s="63"/>
      <c r="AEF36" s="63"/>
      <c r="AEG36" s="63"/>
      <c r="AEH36" s="63"/>
      <c r="AEI36" s="63"/>
      <c r="AEJ36" s="63"/>
      <c r="AEK36" s="63"/>
      <c r="AEL36" s="63"/>
      <c r="AEM36" s="63"/>
      <c r="AEN36" s="63"/>
      <c r="AEO36" s="63"/>
      <c r="AEP36" s="63"/>
      <c r="AEQ36" s="63"/>
      <c r="AER36" s="63"/>
      <c r="AES36" s="63"/>
      <c r="AET36" s="63"/>
      <c r="AEU36" s="63"/>
      <c r="AEV36" s="63"/>
      <c r="AEW36" s="63"/>
      <c r="AEX36" s="63"/>
      <c r="AEY36" s="63"/>
      <c r="AEZ36" s="63"/>
      <c r="AFA36" s="63"/>
      <c r="AFB36" s="63"/>
      <c r="AFC36" s="63"/>
      <c r="AFD36" s="63"/>
      <c r="AFE36" s="63"/>
      <c r="AFF36" s="63"/>
      <c r="AFG36" s="63"/>
      <c r="AFH36" s="63"/>
      <c r="AFI36" s="63"/>
      <c r="AFJ36" s="63"/>
      <c r="AFK36" s="63"/>
      <c r="AFL36" s="63"/>
      <c r="AFM36" s="63"/>
      <c r="AFN36" s="63"/>
      <c r="AFO36" s="63"/>
      <c r="AFP36" s="63"/>
      <c r="AFQ36" s="63"/>
      <c r="AFR36" s="63"/>
      <c r="AFS36" s="63"/>
      <c r="AFT36" s="63"/>
      <c r="AFU36" s="63"/>
      <c r="AFV36" s="63"/>
      <c r="AFW36" s="63"/>
      <c r="AFX36" s="63"/>
      <c r="AFY36" s="63"/>
      <c r="AFZ36" s="63"/>
      <c r="AGA36" s="63"/>
      <c r="AGB36" s="63"/>
      <c r="AGC36" s="63"/>
      <c r="AGD36" s="63"/>
      <c r="AGE36" s="63"/>
      <c r="AGF36" s="63"/>
      <c r="AGG36" s="63"/>
      <c r="AGH36" s="63"/>
      <c r="AGI36" s="63"/>
      <c r="AGJ36" s="63"/>
      <c r="AGK36" s="63"/>
      <c r="AGL36" s="63"/>
      <c r="AGM36" s="63"/>
      <c r="AGN36" s="63"/>
      <c r="AGO36" s="63"/>
      <c r="AGP36" s="63"/>
      <c r="AGQ36" s="63"/>
      <c r="AGR36" s="63"/>
      <c r="AGS36" s="63"/>
      <c r="AGT36" s="63"/>
      <c r="AGU36" s="63"/>
      <c r="AGV36" s="63"/>
      <c r="AGW36" s="63"/>
      <c r="AGX36" s="63"/>
      <c r="AGY36" s="63"/>
      <c r="AGZ36" s="63"/>
      <c r="AHA36" s="63"/>
      <c r="AHB36" s="63"/>
      <c r="AHC36" s="63"/>
      <c r="AHD36" s="63"/>
      <c r="AHE36" s="63"/>
      <c r="AHF36" s="63"/>
      <c r="AHG36" s="63"/>
      <c r="AHH36" s="63"/>
      <c r="AHI36" s="63"/>
      <c r="AHJ36" s="63"/>
      <c r="AHK36" s="63"/>
      <c r="AHL36" s="63"/>
      <c r="AHM36" s="63"/>
      <c r="AHN36" s="63"/>
      <c r="AHO36" s="63"/>
      <c r="AHP36" s="63"/>
      <c r="AHQ36" s="63"/>
      <c r="AHR36" s="63"/>
      <c r="AHS36" s="63"/>
      <c r="AHT36" s="63"/>
      <c r="AHU36" s="63"/>
      <c r="AHV36" s="63"/>
      <c r="AHW36" s="63"/>
      <c r="AHX36" s="63"/>
      <c r="AHY36" s="63"/>
      <c r="AHZ36" s="63"/>
      <c r="AIA36" s="63"/>
      <c r="AIB36" s="63"/>
      <c r="AIC36" s="63"/>
      <c r="AID36" s="63"/>
      <c r="AIE36" s="63"/>
      <c r="AIF36" s="63"/>
      <c r="AIG36" s="63"/>
      <c r="AIH36" s="63"/>
      <c r="AII36" s="63"/>
      <c r="AIJ36" s="63"/>
      <c r="AIK36" s="63"/>
      <c r="AIL36" s="63"/>
      <c r="AIM36" s="63"/>
      <c r="AIN36" s="63"/>
      <c r="AIO36" s="63"/>
      <c r="AIP36" s="63"/>
      <c r="AIQ36" s="63"/>
      <c r="AIR36" s="63"/>
      <c r="AIS36" s="63"/>
      <c r="AIT36" s="63"/>
      <c r="AIU36" s="63"/>
      <c r="AIV36" s="63"/>
      <c r="AIW36" s="63"/>
      <c r="AIX36" s="63"/>
      <c r="AIY36" s="63"/>
      <c r="AIZ36" s="63"/>
      <c r="AJA36" s="63"/>
      <c r="AJB36" s="63"/>
      <c r="AJC36" s="63"/>
      <c r="AJD36" s="63"/>
      <c r="AJE36" s="63"/>
      <c r="AJF36" s="63"/>
      <c r="AJG36" s="63"/>
      <c r="AJH36" s="63"/>
      <c r="AJI36" s="63"/>
      <c r="AJJ36" s="63"/>
      <c r="AJK36" s="63"/>
      <c r="AJL36" s="63"/>
      <c r="AJM36" s="63"/>
      <c r="AJN36" s="63"/>
      <c r="AJO36" s="63"/>
      <c r="AJP36" s="63"/>
      <c r="AJQ36" s="63"/>
      <c r="AJR36" s="63"/>
      <c r="AJS36" s="63"/>
      <c r="AJT36" s="63"/>
      <c r="AJU36" s="63"/>
      <c r="AJV36" s="63"/>
      <c r="AJW36" s="63"/>
      <c r="AJX36" s="63"/>
      <c r="AJY36" s="63"/>
      <c r="AJZ36" s="63"/>
      <c r="AKA36" s="63"/>
      <c r="AKB36" s="63"/>
      <c r="AKC36" s="63"/>
      <c r="AKD36" s="63"/>
      <c r="AKE36" s="63"/>
      <c r="AKF36" s="63"/>
      <c r="AKG36" s="63"/>
      <c r="AKH36" s="63"/>
      <c r="AKI36" s="63"/>
      <c r="AKJ36" s="63"/>
      <c r="AKK36" s="63"/>
      <c r="AKL36" s="63"/>
      <c r="AKM36" s="63"/>
      <c r="AKN36" s="63"/>
      <c r="AKO36" s="63"/>
      <c r="AKP36" s="63"/>
      <c r="AKQ36" s="63"/>
      <c r="AKR36" s="63"/>
      <c r="AKS36" s="63"/>
      <c r="AKT36" s="63"/>
      <c r="AKU36" s="63"/>
      <c r="AKV36" s="63"/>
      <c r="AKW36" s="63"/>
      <c r="AKX36" s="63"/>
      <c r="AKY36" s="63"/>
      <c r="AKZ36" s="63"/>
      <c r="ALA36" s="63"/>
      <c r="ALB36" s="63"/>
      <c r="ALC36" s="63"/>
      <c r="ALD36" s="63"/>
      <c r="ALE36" s="63"/>
      <c r="ALF36" s="63"/>
      <c r="ALG36" s="63"/>
      <c r="ALH36" s="63"/>
      <c r="ALI36" s="63"/>
      <c r="ALJ36" s="63"/>
      <c r="ALK36" s="63"/>
      <c r="ALL36" s="63"/>
      <c r="ALM36" s="63"/>
      <c r="ALN36" s="63"/>
      <c r="ALO36" s="63"/>
      <c r="ALP36" s="63"/>
      <c r="ALQ36" s="63"/>
      <c r="ALR36" s="63"/>
      <c r="ALS36" s="63"/>
      <c r="ALT36" s="63"/>
      <c r="ALU36" s="63"/>
      <c r="ALV36" s="63"/>
      <c r="ALW36" s="63"/>
      <c r="ALX36" s="63"/>
      <c r="ALY36" s="63"/>
      <c r="ALZ36" s="63"/>
      <c r="AMA36" s="63"/>
      <c r="AMB36" s="63"/>
      <c r="AMC36" s="63"/>
      <c r="AMD36" s="63"/>
      <c r="AME36" s="63"/>
      <c r="AMF36" s="63"/>
      <c r="AMG36" s="63"/>
      <c r="AMH36" s="63"/>
      <c r="AMI36" s="63"/>
      <c r="AMJ36" s="63"/>
      <c r="AMK36" s="63"/>
      <c r="AML36" s="63"/>
      <c r="AMM36" s="63"/>
      <c r="AMN36" s="63"/>
      <c r="AMO36" s="63"/>
      <c r="AMP36" s="63"/>
      <c r="AMQ36" s="63"/>
      <c r="AMR36" s="63"/>
      <c r="AMS36" s="63"/>
      <c r="AMT36" s="63"/>
      <c r="AMU36" s="63"/>
      <c r="AMV36" s="63"/>
      <c r="AMW36" s="63"/>
      <c r="AMX36" s="63"/>
      <c r="AMY36" s="63"/>
      <c r="AMZ36" s="63"/>
      <c r="ANA36" s="63"/>
      <c r="ANB36" s="63"/>
      <c r="ANC36" s="63"/>
      <c r="AND36" s="63"/>
      <c r="ANE36" s="63"/>
      <c r="ANF36" s="63"/>
      <c r="ANG36" s="63"/>
      <c r="ANH36" s="63"/>
      <c r="ANI36" s="63"/>
      <c r="ANJ36" s="63"/>
      <c r="ANK36" s="63"/>
      <c r="ANL36" s="63"/>
      <c r="ANM36" s="63"/>
      <c r="ANN36" s="63"/>
      <c r="ANO36" s="63"/>
      <c r="ANP36" s="63"/>
      <c r="ANQ36" s="63"/>
      <c r="ANR36" s="63"/>
      <c r="ANS36" s="63"/>
      <c r="ANT36" s="63"/>
      <c r="ANU36" s="63"/>
      <c r="ANV36" s="63"/>
      <c r="ANW36" s="63"/>
      <c r="ANX36" s="63"/>
      <c r="ANY36" s="63"/>
      <c r="ANZ36" s="63"/>
      <c r="AOA36" s="63"/>
      <c r="AOB36" s="63"/>
      <c r="AOC36" s="63"/>
      <c r="AOD36" s="63"/>
      <c r="AOE36" s="63"/>
      <c r="AOF36" s="63"/>
      <c r="AOG36" s="63"/>
      <c r="AOH36" s="63"/>
      <c r="AOI36" s="63"/>
      <c r="AOJ36" s="63"/>
      <c r="AOK36" s="63"/>
      <c r="AOL36" s="63"/>
      <c r="AOM36" s="63"/>
      <c r="AON36" s="63"/>
      <c r="AOO36" s="63"/>
      <c r="AOP36" s="63"/>
      <c r="AOQ36" s="63"/>
      <c r="AOR36" s="63"/>
      <c r="AOS36" s="63"/>
      <c r="AOT36" s="63"/>
      <c r="AOU36" s="63"/>
      <c r="AOV36" s="63"/>
      <c r="AOW36" s="63"/>
      <c r="AOX36" s="63"/>
      <c r="AOY36" s="63"/>
      <c r="AOZ36" s="63"/>
      <c r="APA36" s="63"/>
      <c r="APB36" s="63"/>
      <c r="APC36" s="63"/>
      <c r="APD36" s="63"/>
      <c r="APE36" s="63"/>
      <c r="APF36" s="63"/>
      <c r="APG36" s="63"/>
      <c r="APH36" s="63"/>
      <c r="API36" s="63"/>
      <c r="APJ36" s="63"/>
      <c r="APK36" s="63"/>
      <c r="APL36" s="63"/>
      <c r="APM36" s="63"/>
      <c r="APN36" s="63"/>
      <c r="APO36" s="63"/>
      <c r="APP36" s="63"/>
      <c r="APQ36" s="63"/>
      <c r="APR36" s="63"/>
      <c r="APS36" s="63"/>
      <c r="APT36" s="63"/>
      <c r="APU36" s="63"/>
      <c r="APV36" s="63"/>
      <c r="APW36" s="63"/>
      <c r="APX36" s="63"/>
      <c r="APY36" s="63"/>
      <c r="APZ36" s="63"/>
      <c r="AQA36" s="63"/>
      <c r="AQB36" s="63"/>
      <c r="AQC36" s="63"/>
      <c r="AQD36" s="63"/>
      <c r="AQE36" s="63"/>
      <c r="AQF36" s="63"/>
      <c r="AQG36" s="63"/>
      <c r="AQH36" s="63"/>
      <c r="AQI36" s="63"/>
      <c r="AQJ36" s="63"/>
      <c r="AQK36" s="63"/>
      <c r="AQL36" s="63"/>
      <c r="AQM36" s="63"/>
      <c r="AQN36" s="63"/>
      <c r="AQO36" s="63"/>
      <c r="AQP36" s="63"/>
      <c r="AQQ36" s="63"/>
      <c r="AQR36" s="63"/>
      <c r="AQS36" s="63"/>
      <c r="AQT36" s="63"/>
      <c r="AQU36" s="63"/>
      <c r="AQV36" s="63"/>
      <c r="AQW36" s="63"/>
      <c r="AQX36" s="63"/>
      <c r="AQY36" s="63"/>
      <c r="AQZ36" s="63"/>
      <c r="ARA36" s="63"/>
      <c r="ARB36" s="63"/>
      <c r="ARC36" s="63"/>
      <c r="ARD36" s="63"/>
      <c r="ARE36" s="63"/>
      <c r="ARF36" s="63"/>
      <c r="ARG36" s="63"/>
      <c r="ARH36" s="63"/>
      <c r="ARI36" s="63"/>
      <c r="ARJ36" s="63"/>
      <c r="ARK36" s="63"/>
      <c r="ARL36" s="63"/>
      <c r="ARM36" s="63"/>
      <c r="ARN36" s="63"/>
      <c r="ARO36" s="63"/>
      <c r="ARP36" s="63"/>
      <c r="ARQ36" s="63"/>
      <c r="ARR36" s="63"/>
      <c r="ARS36" s="63"/>
      <c r="ART36" s="63"/>
      <c r="ARU36" s="63"/>
      <c r="ARV36" s="63"/>
      <c r="ARW36" s="63"/>
      <c r="ARX36" s="63"/>
      <c r="ARY36" s="63"/>
      <c r="ARZ36" s="63"/>
      <c r="ASA36" s="63"/>
      <c r="ASB36" s="63"/>
      <c r="ASC36" s="63"/>
      <c r="ASD36" s="63"/>
      <c r="ASE36" s="63"/>
      <c r="ASF36" s="63"/>
      <c r="ASG36" s="63"/>
      <c r="ASH36" s="63"/>
      <c r="ASI36" s="63"/>
      <c r="ASJ36" s="63"/>
      <c r="ASK36" s="63"/>
      <c r="ASL36" s="63"/>
      <c r="ASM36" s="63"/>
      <c r="ASN36" s="63"/>
      <c r="ASO36" s="63"/>
      <c r="ASP36" s="63"/>
      <c r="ASQ36" s="63"/>
      <c r="ASR36" s="63"/>
      <c r="ASS36" s="63"/>
      <c r="AST36" s="63"/>
      <c r="ASU36" s="63"/>
      <c r="ASV36" s="63"/>
      <c r="ASW36" s="63"/>
      <c r="ASX36" s="63"/>
      <c r="ASY36" s="63"/>
      <c r="ASZ36" s="63"/>
      <c r="ATA36" s="63"/>
      <c r="ATB36" s="63"/>
      <c r="ATC36" s="63"/>
      <c r="ATD36" s="63"/>
      <c r="ATE36" s="63"/>
      <c r="ATF36" s="63"/>
      <c r="ATG36" s="63"/>
      <c r="ATH36" s="63"/>
      <c r="ATI36" s="63"/>
      <c r="ATJ36" s="63"/>
      <c r="ATK36" s="63"/>
      <c r="ATL36" s="63"/>
      <c r="ATM36" s="63"/>
      <c r="ATN36" s="63"/>
      <c r="ATO36" s="63"/>
      <c r="ATP36" s="63"/>
      <c r="ATQ36" s="63"/>
      <c r="ATR36" s="63"/>
      <c r="ATS36" s="63"/>
      <c r="ATT36" s="63"/>
      <c r="ATU36" s="63"/>
      <c r="ATV36" s="63"/>
      <c r="ATW36" s="63"/>
      <c r="ATX36" s="63"/>
      <c r="ATY36" s="63"/>
      <c r="ATZ36" s="63"/>
      <c r="AUA36" s="63"/>
      <c r="AUB36" s="63"/>
      <c r="AUC36" s="63"/>
      <c r="AUD36" s="63"/>
      <c r="AUE36" s="63"/>
      <c r="AUF36" s="63"/>
      <c r="AUG36" s="63"/>
      <c r="AUH36" s="63"/>
      <c r="AUI36" s="63"/>
      <c r="AUJ36" s="63"/>
      <c r="AUK36" s="63"/>
      <c r="AUL36" s="63"/>
      <c r="AUM36" s="63"/>
      <c r="AUN36" s="63"/>
      <c r="AUO36" s="63"/>
      <c r="AUP36" s="63"/>
      <c r="AUQ36" s="63"/>
      <c r="AUR36" s="63"/>
      <c r="AUS36" s="63"/>
      <c r="AUT36" s="63"/>
      <c r="AUU36" s="63"/>
      <c r="AUV36" s="63"/>
      <c r="AUW36" s="63"/>
      <c r="AUX36" s="63"/>
      <c r="AUY36" s="63"/>
      <c r="AUZ36" s="63"/>
      <c r="AVA36" s="63"/>
      <c r="AVB36" s="63"/>
      <c r="AVC36" s="63"/>
      <c r="AVD36" s="63"/>
      <c r="AVE36" s="63"/>
      <c r="AVF36" s="63"/>
      <c r="AVG36" s="63"/>
      <c r="AVH36" s="63"/>
      <c r="AVI36" s="63"/>
      <c r="AVJ36" s="63"/>
      <c r="AVK36" s="63"/>
      <c r="AVL36" s="63"/>
      <c r="AVM36" s="63"/>
      <c r="AVN36" s="63"/>
      <c r="AVO36" s="63"/>
      <c r="AVP36" s="63"/>
      <c r="AVQ36" s="63"/>
      <c r="AVR36" s="63"/>
      <c r="AVS36" s="63"/>
      <c r="AVT36" s="63"/>
      <c r="AVU36" s="63"/>
      <c r="AVV36" s="63"/>
      <c r="AVW36" s="63"/>
      <c r="AVX36" s="63"/>
      <c r="AVY36" s="63"/>
      <c r="AVZ36" s="63"/>
      <c r="AWA36" s="63"/>
      <c r="AWB36" s="63"/>
      <c r="AWC36" s="63"/>
      <c r="AWD36" s="63"/>
      <c r="AWE36" s="63"/>
      <c r="AWF36" s="63"/>
      <c r="AWG36" s="63"/>
      <c r="AWH36" s="63"/>
      <c r="AWI36" s="63"/>
      <c r="AWJ36" s="63"/>
      <c r="AWK36" s="63"/>
      <c r="AWL36" s="63"/>
      <c r="AWM36" s="63"/>
      <c r="AWN36" s="63"/>
      <c r="AWO36" s="63"/>
      <c r="AWP36" s="63"/>
      <c r="AWQ36" s="63"/>
      <c r="AWR36" s="63"/>
      <c r="AWS36" s="63"/>
      <c r="AWT36" s="63"/>
      <c r="AWU36" s="63"/>
      <c r="AWV36" s="63"/>
      <c r="AWW36" s="63"/>
      <c r="AWX36" s="63"/>
      <c r="AWY36" s="63"/>
      <c r="AWZ36" s="63"/>
      <c r="AXA36" s="63"/>
      <c r="AXB36" s="63"/>
      <c r="AXC36" s="63"/>
      <c r="AXD36" s="63"/>
      <c r="AXE36" s="63"/>
      <c r="AXF36" s="63"/>
      <c r="AXG36" s="63"/>
      <c r="AXH36" s="63"/>
      <c r="AXI36" s="63"/>
      <c r="AXJ36" s="63"/>
      <c r="AXK36" s="63"/>
      <c r="AXL36" s="63"/>
      <c r="AXM36" s="63"/>
      <c r="AXN36" s="63"/>
      <c r="AXO36" s="63"/>
      <c r="AXP36" s="63"/>
      <c r="AXQ36" s="63"/>
      <c r="AXR36" s="63"/>
      <c r="AXS36" s="63"/>
      <c r="AXT36" s="63"/>
      <c r="AXU36" s="63"/>
      <c r="AXV36" s="63"/>
      <c r="AXW36" s="63"/>
      <c r="AXX36" s="63"/>
      <c r="AXY36" s="63"/>
      <c r="AXZ36" s="63"/>
      <c r="AYA36" s="63"/>
      <c r="AYB36" s="63"/>
      <c r="AYC36" s="63"/>
      <c r="AYD36" s="63"/>
      <c r="AYE36" s="63"/>
      <c r="AYF36" s="63"/>
      <c r="AYG36" s="63"/>
      <c r="AYH36" s="63"/>
      <c r="AYI36" s="63"/>
      <c r="AYJ36" s="63"/>
      <c r="AYK36" s="63"/>
      <c r="AYL36" s="63"/>
      <c r="AYM36" s="63"/>
      <c r="AYN36" s="63"/>
      <c r="AYO36" s="63"/>
      <c r="AYP36" s="63"/>
      <c r="AYQ36" s="63"/>
      <c r="AYR36" s="63"/>
      <c r="AYS36" s="63"/>
      <c r="AYT36" s="63"/>
      <c r="AYU36" s="63"/>
      <c r="AYV36" s="63"/>
      <c r="AYW36" s="63"/>
      <c r="AYX36" s="63"/>
      <c r="AYY36" s="63"/>
      <c r="AYZ36" s="63"/>
      <c r="AZA36" s="63"/>
      <c r="AZB36" s="63"/>
      <c r="AZC36" s="63"/>
      <c r="AZD36" s="63"/>
      <c r="AZE36" s="63"/>
      <c r="AZF36" s="63"/>
      <c r="AZG36" s="63"/>
      <c r="AZH36" s="63"/>
      <c r="AZI36" s="63"/>
      <c r="AZJ36" s="63"/>
      <c r="AZK36" s="63"/>
      <c r="AZL36" s="63"/>
      <c r="AZM36" s="63"/>
      <c r="AZN36" s="63"/>
      <c r="AZO36" s="63"/>
      <c r="AZP36" s="63"/>
      <c r="AZQ36" s="63"/>
      <c r="AZR36" s="63"/>
      <c r="AZS36" s="63"/>
      <c r="AZT36" s="63"/>
      <c r="AZU36" s="63"/>
      <c r="AZV36" s="63"/>
      <c r="AZW36" s="63"/>
      <c r="AZX36" s="63"/>
      <c r="AZY36" s="63"/>
      <c r="AZZ36" s="63"/>
      <c r="BAA36" s="63"/>
      <c r="BAB36" s="63"/>
      <c r="BAC36" s="63"/>
      <c r="BAD36" s="63"/>
      <c r="BAE36" s="63"/>
      <c r="BAF36" s="63"/>
      <c r="BAG36" s="63"/>
      <c r="BAH36" s="63"/>
      <c r="BAI36" s="63"/>
      <c r="BAJ36" s="63"/>
      <c r="BAK36" s="63"/>
      <c r="BAL36" s="63"/>
      <c r="BAM36" s="63"/>
      <c r="BAN36" s="63"/>
      <c r="BAO36" s="63"/>
      <c r="BAP36" s="63"/>
      <c r="BAQ36" s="63"/>
      <c r="BAR36" s="63"/>
      <c r="BAS36" s="63"/>
      <c r="BAT36" s="63"/>
      <c r="BAU36" s="63"/>
      <c r="BAV36" s="63"/>
      <c r="BAW36" s="63"/>
      <c r="BAX36" s="63"/>
      <c r="BAY36" s="63"/>
      <c r="BAZ36" s="63"/>
      <c r="BBA36" s="63"/>
      <c r="BBB36" s="63"/>
      <c r="BBC36" s="63"/>
      <c r="BBD36" s="63"/>
      <c r="BBE36" s="63"/>
      <c r="BBF36" s="63"/>
      <c r="BBG36" s="63"/>
      <c r="BBH36" s="63"/>
      <c r="BBI36" s="63"/>
      <c r="BBJ36" s="63"/>
      <c r="BBK36" s="63"/>
      <c r="BBL36" s="63"/>
      <c r="BBM36" s="63"/>
      <c r="BBN36" s="63"/>
      <c r="BBO36" s="63"/>
      <c r="BBP36" s="63"/>
      <c r="BBQ36" s="63"/>
      <c r="BBR36" s="63"/>
      <c r="BBS36" s="63"/>
      <c r="BBT36" s="63"/>
      <c r="BBU36" s="63"/>
      <c r="BBV36" s="63"/>
      <c r="BBW36" s="63"/>
      <c r="BBX36" s="63"/>
      <c r="BBY36" s="63"/>
      <c r="BBZ36" s="63"/>
      <c r="BCA36" s="63"/>
      <c r="BCB36" s="63"/>
      <c r="BCC36" s="63"/>
      <c r="BCD36" s="63"/>
      <c r="BCE36" s="63"/>
      <c r="BCF36" s="63"/>
      <c r="BCG36" s="63"/>
      <c r="BCH36" s="63"/>
      <c r="BCI36" s="63"/>
      <c r="BCJ36" s="63"/>
      <c r="BCK36" s="63"/>
      <c r="BCL36" s="63"/>
      <c r="BCM36" s="63"/>
      <c r="BCN36" s="63"/>
      <c r="BCO36" s="63"/>
      <c r="BCP36" s="63"/>
      <c r="BCQ36" s="63"/>
      <c r="BCR36" s="63"/>
      <c r="BCS36" s="63"/>
      <c r="BCT36" s="63"/>
      <c r="BCU36" s="63"/>
      <c r="BCV36" s="63"/>
      <c r="BCW36" s="63"/>
      <c r="BCX36" s="63"/>
      <c r="BCY36" s="63"/>
      <c r="BCZ36" s="63"/>
      <c r="BDA36" s="63"/>
      <c r="BDB36" s="63"/>
      <c r="BDC36" s="63"/>
      <c r="BDD36" s="63"/>
      <c r="BDE36" s="63"/>
      <c r="BDF36" s="63"/>
      <c r="BDG36" s="63"/>
      <c r="BDH36" s="63"/>
      <c r="BDI36" s="63"/>
      <c r="BDJ36" s="63"/>
      <c r="BDK36" s="63"/>
      <c r="BDL36" s="63"/>
      <c r="BDM36" s="63"/>
      <c r="BDN36" s="63"/>
      <c r="BDO36" s="63"/>
      <c r="BDP36" s="63"/>
      <c r="BDQ36" s="63"/>
      <c r="BDR36" s="63"/>
      <c r="BDS36" s="63"/>
      <c r="BDT36" s="63"/>
      <c r="BDU36" s="63"/>
      <c r="BDV36" s="63"/>
      <c r="BDW36" s="63"/>
      <c r="BDX36" s="63"/>
      <c r="BDY36" s="63"/>
      <c r="BDZ36" s="63"/>
      <c r="BEA36" s="63"/>
      <c r="BEB36" s="63"/>
      <c r="BEC36" s="63"/>
      <c r="BED36" s="63"/>
      <c r="BEE36" s="63"/>
      <c r="BEF36" s="63"/>
      <c r="BEG36" s="63"/>
      <c r="BEH36" s="63"/>
      <c r="BEI36" s="63"/>
      <c r="BEJ36" s="63"/>
      <c r="BEK36" s="63"/>
      <c r="BEL36" s="63"/>
      <c r="BEM36" s="63"/>
      <c r="BEN36" s="63"/>
      <c r="BEO36" s="63"/>
      <c r="BEP36" s="63"/>
      <c r="BEQ36" s="63"/>
      <c r="BER36" s="63"/>
      <c r="BES36" s="63"/>
      <c r="BET36" s="63"/>
      <c r="BEU36" s="63"/>
      <c r="BEV36" s="63"/>
      <c r="BEW36" s="63"/>
      <c r="BEX36" s="63"/>
      <c r="BEY36" s="63"/>
      <c r="BEZ36" s="63"/>
      <c r="BFA36" s="63"/>
      <c r="BFB36" s="63"/>
      <c r="BFC36" s="63"/>
      <c r="BFD36" s="63"/>
      <c r="BFE36" s="63"/>
      <c r="BFF36" s="63"/>
      <c r="BFG36" s="63"/>
      <c r="BFH36" s="63"/>
      <c r="BFI36" s="63"/>
      <c r="BFJ36" s="63"/>
      <c r="BFK36" s="63"/>
      <c r="BFL36" s="63"/>
      <c r="BFM36" s="63"/>
      <c r="BFN36" s="63"/>
      <c r="BFO36" s="63"/>
      <c r="BFP36" s="63"/>
      <c r="BFQ36" s="63"/>
      <c r="BFR36" s="63"/>
      <c r="BFS36" s="63"/>
      <c r="BFT36" s="63"/>
      <c r="BFU36" s="63"/>
      <c r="BFV36" s="63"/>
      <c r="BFW36" s="63"/>
      <c r="BFX36" s="63"/>
      <c r="BFY36" s="63"/>
      <c r="BFZ36" s="63"/>
      <c r="BGA36" s="63"/>
      <c r="BGB36" s="63"/>
      <c r="BGC36" s="63"/>
      <c r="BGD36" s="63"/>
      <c r="BGE36" s="63"/>
      <c r="BGF36" s="63"/>
      <c r="BGG36" s="63"/>
      <c r="BGH36" s="63"/>
      <c r="BGI36" s="63"/>
      <c r="BGJ36" s="63"/>
      <c r="BGK36" s="63"/>
      <c r="BGL36" s="63"/>
      <c r="BGM36" s="63"/>
      <c r="BGN36" s="63"/>
      <c r="BGO36" s="63"/>
      <c r="BGP36" s="63"/>
      <c r="BGQ36" s="63"/>
      <c r="BGR36" s="63"/>
      <c r="BGS36" s="63"/>
      <c r="BGT36" s="63"/>
      <c r="BGU36" s="63"/>
      <c r="BGV36" s="63"/>
      <c r="BGW36" s="63"/>
      <c r="BGX36" s="63"/>
      <c r="BGY36" s="63"/>
      <c r="BGZ36" s="63"/>
      <c r="BHA36" s="63"/>
      <c r="BHB36" s="63"/>
      <c r="BHC36" s="63"/>
      <c r="BHD36" s="63"/>
      <c r="BHE36" s="63"/>
      <c r="BHF36" s="63"/>
      <c r="BHG36" s="63"/>
      <c r="BHH36" s="63"/>
      <c r="BHI36" s="63"/>
      <c r="BHJ36" s="63"/>
      <c r="BHK36" s="63"/>
      <c r="BHL36" s="63"/>
      <c r="BHM36" s="63"/>
      <c r="BHN36" s="63"/>
      <c r="BHO36" s="63"/>
      <c r="BHP36" s="63"/>
      <c r="BHQ36" s="63"/>
      <c r="BHR36" s="63"/>
      <c r="BHS36" s="63"/>
      <c r="BHT36" s="63"/>
      <c r="BHU36" s="63"/>
      <c r="BHV36" s="63"/>
      <c r="BHW36" s="63"/>
      <c r="BHX36" s="63"/>
      <c r="BHY36" s="63"/>
      <c r="BHZ36" s="63"/>
      <c r="BIA36" s="63"/>
      <c r="BIB36" s="63"/>
      <c r="BIC36" s="63"/>
      <c r="BID36" s="63"/>
      <c r="BIE36" s="63"/>
      <c r="BIF36" s="63"/>
      <c r="BIG36" s="63"/>
      <c r="BIH36" s="63"/>
      <c r="BII36" s="63"/>
      <c r="BIJ36" s="63"/>
      <c r="BIK36" s="63"/>
      <c r="BIL36" s="63"/>
      <c r="BIM36" s="63"/>
      <c r="BIN36" s="63"/>
      <c r="BIO36" s="63"/>
      <c r="BIP36" s="63"/>
      <c r="BIQ36" s="63"/>
      <c r="BIR36" s="63"/>
      <c r="BIS36" s="63"/>
      <c r="BIT36" s="63"/>
      <c r="BIU36" s="63"/>
      <c r="BIV36" s="63"/>
      <c r="BIW36" s="63"/>
      <c r="BIX36" s="63"/>
      <c r="BIY36" s="63"/>
      <c r="BIZ36" s="63"/>
      <c r="BJA36" s="63"/>
      <c r="BJB36" s="63"/>
      <c r="BJC36" s="63"/>
      <c r="BJD36" s="63"/>
      <c r="BJE36" s="63"/>
      <c r="BJF36" s="63"/>
      <c r="BJG36" s="63"/>
      <c r="BJH36" s="63"/>
      <c r="BJI36" s="63"/>
      <c r="BJJ36" s="63"/>
      <c r="BJK36" s="63"/>
      <c r="BJL36" s="63"/>
      <c r="BJM36" s="63"/>
      <c r="BJN36" s="63"/>
      <c r="BJO36" s="63"/>
      <c r="BJP36" s="63"/>
      <c r="BJQ36" s="63"/>
      <c r="BJR36" s="63"/>
      <c r="BJS36" s="63"/>
      <c r="BJT36" s="63"/>
      <c r="BJU36" s="63"/>
      <c r="BJV36" s="63"/>
      <c r="BJW36" s="63"/>
      <c r="BJX36" s="63"/>
      <c r="BJY36" s="63"/>
      <c r="BJZ36" s="63"/>
      <c r="BKA36" s="63"/>
      <c r="BKB36" s="63"/>
      <c r="BKC36" s="63"/>
      <c r="BKD36" s="63"/>
      <c r="BKE36" s="63"/>
      <c r="BKF36" s="63"/>
      <c r="BKG36" s="63"/>
      <c r="BKH36" s="63"/>
      <c r="BKI36" s="63"/>
      <c r="BKJ36" s="63"/>
      <c r="BKK36" s="63"/>
      <c r="BKL36" s="63"/>
      <c r="BKM36" s="63"/>
      <c r="BKN36" s="63"/>
      <c r="BKO36" s="63"/>
      <c r="BKP36" s="63"/>
      <c r="BKQ36" s="63"/>
      <c r="BKR36" s="63"/>
      <c r="BKS36" s="63"/>
      <c r="BKT36" s="63"/>
      <c r="BKU36" s="63"/>
      <c r="BKV36" s="63"/>
      <c r="BKW36" s="63"/>
      <c r="BKX36" s="63"/>
      <c r="BKY36" s="63"/>
      <c r="BKZ36" s="63"/>
      <c r="BLA36" s="63"/>
      <c r="BLB36" s="63"/>
      <c r="BLC36" s="63"/>
      <c r="BLD36" s="63"/>
      <c r="BLE36" s="63"/>
      <c r="BLF36" s="63"/>
      <c r="BLG36" s="63"/>
      <c r="BLH36" s="63"/>
      <c r="BLI36" s="63"/>
      <c r="BLJ36" s="63"/>
      <c r="BLK36" s="63"/>
      <c r="BLL36" s="63"/>
      <c r="BLM36" s="63"/>
    </row>
    <row r="37" spans="1:1677" s="1" customFormat="1" ht="15" hidden="1" customHeight="1" x14ac:dyDescent="0.25">
      <c r="A37" s="270" t="s">
        <v>45</v>
      </c>
      <c r="B37" s="271" t="s">
        <v>80</v>
      </c>
      <c r="C37" s="272" t="s">
        <v>1733</v>
      </c>
      <c r="D37" s="273" t="s">
        <v>1734</v>
      </c>
      <c r="E37" s="273" t="s">
        <v>1763</v>
      </c>
      <c r="F37" s="272" t="s">
        <v>1736</v>
      </c>
      <c r="G37" s="274">
        <v>25</v>
      </c>
      <c r="H37" s="280">
        <v>1.2</v>
      </c>
      <c r="I37" s="276">
        <v>44768</v>
      </c>
      <c r="J37" s="276">
        <v>44774</v>
      </c>
      <c r="K37" s="276">
        <v>44775</v>
      </c>
      <c r="L37" s="277" t="s">
        <v>1732</v>
      </c>
      <c r="M37" s="278">
        <v>44781</v>
      </c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  <c r="IX37" s="63"/>
      <c r="IY37" s="63"/>
      <c r="IZ37" s="63"/>
      <c r="JA37" s="63"/>
      <c r="JB37" s="63"/>
      <c r="JC37" s="63"/>
      <c r="JD37" s="63"/>
      <c r="JE37" s="63"/>
      <c r="JF37" s="63"/>
      <c r="JG37" s="63"/>
      <c r="JH37" s="63"/>
      <c r="JI37" s="63"/>
      <c r="JJ37" s="63"/>
      <c r="JK37" s="63"/>
      <c r="JL37" s="63"/>
      <c r="JM37" s="63"/>
      <c r="JN37" s="63"/>
      <c r="JO37" s="63"/>
      <c r="JP37" s="63"/>
      <c r="JQ37" s="63"/>
      <c r="JR37" s="63"/>
      <c r="JS37" s="63"/>
      <c r="JT37" s="63"/>
      <c r="JU37" s="63"/>
      <c r="JV37" s="63"/>
      <c r="JW37" s="63"/>
      <c r="JX37" s="63"/>
      <c r="JY37" s="63"/>
      <c r="JZ37" s="63"/>
      <c r="KA37" s="63"/>
      <c r="KB37" s="63"/>
      <c r="KC37" s="63"/>
      <c r="KD37" s="63"/>
      <c r="KE37" s="63"/>
      <c r="KF37" s="63"/>
      <c r="KG37" s="63"/>
      <c r="KH37" s="63"/>
      <c r="KI37" s="63"/>
      <c r="KJ37" s="63"/>
      <c r="KK37" s="63"/>
      <c r="KL37" s="63"/>
      <c r="KM37" s="63"/>
      <c r="KN37" s="63"/>
      <c r="KO37" s="63"/>
      <c r="KP37" s="63"/>
      <c r="KQ37" s="63"/>
      <c r="KR37" s="63"/>
      <c r="KS37" s="63"/>
      <c r="KT37" s="63"/>
      <c r="KU37" s="63"/>
      <c r="KV37" s="63"/>
      <c r="KW37" s="63"/>
      <c r="KX37" s="63"/>
      <c r="KY37" s="63"/>
      <c r="KZ37" s="63"/>
      <c r="LA37" s="63"/>
      <c r="LB37" s="63"/>
      <c r="LC37" s="63"/>
      <c r="LD37" s="63"/>
      <c r="LE37" s="63"/>
      <c r="LF37" s="63"/>
      <c r="LG37" s="63"/>
      <c r="LH37" s="63"/>
      <c r="LI37" s="63"/>
      <c r="LJ37" s="63"/>
      <c r="LK37" s="63"/>
      <c r="LL37" s="63"/>
      <c r="LM37" s="63"/>
      <c r="LN37" s="63"/>
      <c r="LO37" s="63"/>
      <c r="LP37" s="63"/>
      <c r="LQ37" s="63"/>
      <c r="LR37" s="63"/>
      <c r="LS37" s="63"/>
      <c r="LT37" s="63"/>
      <c r="LU37" s="63"/>
      <c r="LV37" s="63"/>
      <c r="LW37" s="63"/>
      <c r="LX37" s="63"/>
      <c r="LY37" s="63"/>
      <c r="LZ37" s="63"/>
      <c r="MA37" s="63"/>
      <c r="MB37" s="63"/>
      <c r="MC37" s="63"/>
      <c r="MD37" s="63"/>
      <c r="ME37" s="63"/>
      <c r="MF37" s="63"/>
      <c r="MG37" s="63"/>
      <c r="MH37" s="63"/>
      <c r="MI37" s="63"/>
      <c r="MJ37" s="63"/>
      <c r="MK37" s="63"/>
      <c r="ML37" s="63"/>
      <c r="MM37" s="63"/>
      <c r="MN37" s="63"/>
      <c r="MO37" s="63"/>
      <c r="MP37" s="63"/>
      <c r="MQ37" s="63"/>
      <c r="MR37" s="63"/>
      <c r="MS37" s="63"/>
      <c r="MT37" s="63"/>
      <c r="MU37" s="63"/>
      <c r="MV37" s="63"/>
      <c r="MW37" s="63"/>
      <c r="MX37" s="63"/>
      <c r="MY37" s="63"/>
      <c r="MZ37" s="63"/>
      <c r="NA37" s="63"/>
      <c r="NB37" s="63"/>
      <c r="NC37" s="63"/>
      <c r="ND37" s="63"/>
      <c r="NE37" s="63"/>
      <c r="NF37" s="63"/>
      <c r="NG37" s="63"/>
      <c r="NH37" s="63"/>
      <c r="NI37" s="63"/>
      <c r="NJ37" s="63"/>
      <c r="NK37" s="63"/>
      <c r="NL37" s="63"/>
      <c r="NM37" s="63"/>
      <c r="NN37" s="63"/>
      <c r="NO37" s="63"/>
      <c r="NP37" s="63"/>
      <c r="NQ37" s="63"/>
      <c r="NR37" s="63"/>
      <c r="NS37" s="63"/>
      <c r="NT37" s="63"/>
      <c r="NU37" s="63"/>
      <c r="NV37" s="63"/>
      <c r="NW37" s="63"/>
      <c r="NX37" s="63"/>
      <c r="NY37" s="63"/>
      <c r="NZ37" s="63"/>
      <c r="OA37" s="63"/>
      <c r="OB37" s="63"/>
      <c r="OC37" s="63"/>
      <c r="OD37" s="63"/>
      <c r="OE37" s="63"/>
      <c r="OF37" s="63"/>
      <c r="OG37" s="63"/>
      <c r="OH37" s="63"/>
      <c r="OI37" s="63"/>
      <c r="OJ37" s="63"/>
      <c r="OK37" s="63"/>
      <c r="OL37" s="63"/>
      <c r="OM37" s="63"/>
      <c r="ON37" s="63"/>
      <c r="OO37" s="63"/>
      <c r="OP37" s="63"/>
      <c r="OQ37" s="63"/>
      <c r="OR37" s="63"/>
      <c r="OS37" s="63"/>
      <c r="OT37" s="63"/>
      <c r="OU37" s="63"/>
      <c r="OV37" s="63"/>
      <c r="OW37" s="63"/>
      <c r="OX37" s="63"/>
      <c r="OY37" s="63"/>
      <c r="OZ37" s="63"/>
      <c r="PA37" s="63"/>
      <c r="PB37" s="63"/>
      <c r="PC37" s="63"/>
      <c r="PD37" s="63"/>
      <c r="PE37" s="63"/>
      <c r="PF37" s="63"/>
      <c r="PG37" s="63"/>
      <c r="PH37" s="63"/>
      <c r="PI37" s="63"/>
      <c r="PJ37" s="63"/>
      <c r="PK37" s="63"/>
      <c r="PL37" s="63"/>
      <c r="PM37" s="63"/>
      <c r="PN37" s="63"/>
      <c r="PO37" s="63"/>
      <c r="PP37" s="63"/>
      <c r="PQ37" s="63"/>
      <c r="PR37" s="63"/>
      <c r="PS37" s="63"/>
      <c r="PT37" s="63"/>
      <c r="PU37" s="63"/>
      <c r="PV37" s="63"/>
      <c r="PW37" s="63"/>
      <c r="PX37" s="63"/>
      <c r="PY37" s="63"/>
      <c r="PZ37" s="63"/>
      <c r="QA37" s="63"/>
      <c r="QB37" s="63"/>
      <c r="QC37" s="63"/>
      <c r="QD37" s="63"/>
      <c r="QE37" s="63"/>
      <c r="QF37" s="63"/>
      <c r="QG37" s="63"/>
      <c r="QH37" s="63"/>
      <c r="QI37" s="63"/>
      <c r="QJ37" s="63"/>
      <c r="QK37" s="63"/>
      <c r="QL37" s="63"/>
      <c r="QM37" s="63"/>
      <c r="QN37" s="63"/>
      <c r="QO37" s="63"/>
      <c r="QP37" s="63"/>
      <c r="QQ37" s="63"/>
      <c r="QR37" s="63"/>
      <c r="QS37" s="63"/>
      <c r="QT37" s="63"/>
      <c r="QU37" s="63"/>
      <c r="QV37" s="63"/>
      <c r="QW37" s="63"/>
      <c r="QX37" s="63"/>
      <c r="QY37" s="63"/>
      <c r="QZ37" s="63"/>
      <c r="RA37" s="63"/>
      <c r="RB37" s="63"/>
      <c r="RC37" s="63"/>
      <c r="RD37" s="63"/>
      <c r="RE37" s="63"/>
      <c r="RF37" s="63"/>
      <c r="RG37" s="63"/>
      <c r="RH37" s="63"/>
      <c r="RI37" s="63"/>
      <c r="RJ37" s="63"/>
      <c r="RK37" s="63"/>
      <c r="RL37" s="63"/>
      <c r="RM37" s="63"/>
      <c r="RN37" s="63"/>
      <c r="RO37" s="63"/>
      <c r="RP37" s="63"/>
      <c r="RQ37" s="63"/>
      <c r="RR37" s="63"/>
      <c r="RS37" s="63"/>
      <c r="RT37" s="63"/>
      <c r="RU37" s="63"/>
      <c r="RV37" s="63"/>
      <c r="RW37" s="63"/>
      <c r="RX37" s="63"/>
      <c r="RY37" s="63"/>
      <c r="RZ37" s="63"/>
      <c r="SA37" s="63"/>
      <c r="SB37" s="63"/>
      <c r="SC37" s="63"/>
      <c r="SD37" s="63"/>
      <c r="SE37" s="63"/>
      <c r="SF37" s="63"/>
      <c r="SG37" s="63"/>
      <c r="SH37" s="63"/>
      <c r="SI37" s="63"/>
      <c r="SJ37" s="63"/>
      <c r="SK37" s="63"/>
      <c r="SL37" s="63"/>
      <c r="SM37" s="63"/>
      <c r="SN37" s="63"/>
      <c r="SO37" s="63"/>
      <c r="SP37" s="63"/>
      <c r="SQ37" s="63"/>
      <c r="SR37" s="63"/>
      <c r="SS37" s="63"/>
      <c r="ST37" s="63"/>
      <c r="SU37" s="63"/>
      <c r="SV37" s="63"/>
      <c r="SW37" s="63"/>
      <c r="SX37" s="63"/>
      <c r="SY37" s="63"/>
      <c r="SZ37" s="63"/>
      <c r="TA37" s="63"/>
      <c r="TB37" s="63"/>
      <c r="TC37" s="63"/>
      <c r="TD37" s="63"/>
      <c r="TE37" s="63"/>
      <c r="TF37" s="63"/>
      <c r="TG37" s="63"/>
      <c r="TH37" s="63"/>
      <c r="TI37" s="63"/>
      <c r="TJ37" s="63"/>
      <c r="TK37" s="63"/>
      <c r="TL37" s="63"/>
      <c r="TM37" s="63"/>
      <c r="TN37" s="63"/>
      <c r="TO37" s="63"/>
      <c r="TP37" s="63"/>
      <c r="TQ37" s="63"/>
      <c r="TR37" s="63"/>
      <c r="TS37" s="63"/>
      <c r="TT37" s="63"/>
      <c r="TU37" s="63"/>
      <c r="TV37" s="63"/>
      <c r="TW37" s="63"/>
      <c r="TX37" s="63"/>
      <c r="TY37" s="63"/>
      <c r="TZ37" s="63"/>
      <c r="UA37" s="63"/>
      <c r="UB37" s="63"/>
      <c r="UC37" s="63"/>
      <c r="UD37" s="63"/>
      <c r="UE37" s="63"/>
      <c r="UF37" s="63"/>
      <c r="UG37" s="63"/>
      <c r="UH37" s="63"/>
      <c r="UI37" s="63"/>
      <c r="UJ37" s="63"/>
      <c r="UK37" s="63"/>
      <c r="UL37" s="63"/>
      <c r="UM37" s="63"/>
      <c r="UN37" s="63"/>
      <c r="UO37" s="63"/>
      <c r="UP37" s="63"/>
      <c r="UQ37" s="63"/>
      <c r="UR37" s="63"/>
      <c r="US37" s="63"/>
      <c r="UT37" s="63"/>
      <c r="UU37" s="63"/>
      <c r="UV37" s="63"/>
      <c r="UW37" s="63"/>
      <c r="UX37" s="63"/>
      <c r="UY37" s="63"/>
      <c r="UZ37" s="63"/>
      <c r="VA37" s="63"/>
      <c r="VB37" s="63"/>
      <c r="VC37" s="63"/>
      <c r="VD37" s="63"/>
      <c r="VE37" s="63"/>
      <c r="VF37" s="63"/>
      <c r="VG37" s="63"/>
      <c r="VH37" s="63"/>
      <c r="VI37" s="63"/>
      <c r="VJ37" s="63"/>
      <c r="VK37" s="63"/>
      <c r="VL37" s="63"/>
      <c r="VM37" s="63"/>
      <c r="VN37" s="63"/>
      <c r="VO37" s="63"/>
      <c r="VP37" s="63"/>
      <c r="VQ37" s="63"/>
      <c r="VR37" s="63"/>
      <c r="VS37" s="63"/>
      <c r="VT37" s="63"/>
      <c r="VU37" s="63"/>
      <c r="VV37" s="63"/>
      <c r="VW37" s="63"/>
      <c r="VX37" s="63"/>
      <c r="VY37" s="63"/>
      <c r="VZ37" s="63"/>
      <c r="WA37" s="63"/>
      <c r="WB37" s="63"/>
      <c r="WC37" s="63"/>
      <c r="WD37" s="63"/>
      <c r="WE37" s="63"/>
      <c r="WF37" s="63"/>
      <c r="WG37" s="63"/>
      <c r="WH37" s="63"/>
      <c r="WI37" s="63"/>
      <c r="WJ37" s="63"/>
      <c r="WK37" s="63"/>
      <c r="WL37" s="63"/>
      <c r="WM37" s="63"/>
      <c r="WN37" s="63"/>
      <c r="WO37" s="63"/>
      <c r="WP37" s="63"/>
      <c r="WQ37" s="63"/>
      <c r="WR37" s="63"/>
      <c r="WS37" s="63"/>
      <c r="WT37" s="63"/>
      <c r="WU37" s="63"/>
      <c r="WV37" s="63"/>
      <c r="WW37" s="63"/>
      <c r="WX37" s="63"/>
      <c r="WY37" s="63"/>
      <c r="WZ37" s="63"/>
      <c r="XA37" s="63"/>
      <c r="XB37" s="63"/>
      <c r="XC37" s="63"/>
      <c r="XD37" s="63"/>
      <c r="XE37" s="63"/>
      <c r="XF37" s="63"/>
      <c r="XG37" s="63"/>
      <c r="XH37" s="63"/>
      <c r="XI37" s="63"/>
      <c r="XJ37" s="63"/>
      <c r="XK37" s="63"/>
      <c r="XL37" s="63"/>
      <c r="XM37" s="63"/>
      <c r="XN37" s="63"/>
      <c r="XO37" s="63"/>
      <c r="XP37" s="63"/>
      <c r="XQ37" s="63"/>
      <c r="XR37" s="63"/>
      <c r="XS37" s="63"/>
      <c r="XT37" s="63"/>
      <c r="XU37" s="63"/>
      <c r="XV37" s="63"/>
      <c r="XW37" s="63"/>
      <c r="XX37" s="63"/>
      <c r="XY37" s="63"/>
      <c r="XZ37" s="63"/>
      <c r="YA37" s="63"/>
      <c r="YB37" s="63"/>
      <c r="YC37" s="63"/>
      <c r="YD37" s="63"/>
      <c r="YE37" s="63"/>
      <c r="YF37" s="63"/>
      <c r="YG37" s="63"/>
      <c r="YH37" s="63"/>
      <c r="YI37" s="63"/>
      <c r="YJ37" s="63"/>
      <c r="YK37" s="63"/>
      <c r="YL37" s="63"/>
      <c r="YM37" s="63"/>
      <c r="YN37" s="63"/>
      <c r="YO37" s="63"/>
      <c r="YP37" s="63"/>
      <c r="YQ37" s="63"/>
      <c r="YR37" s="63"/>
      <c r="YS37" s="63"/>
      <c r="YT37" s="63"/>
      <c r="YU37" s="63"/>
      <c r="YV37" s="63"/>
      <c r="YW37" s="63"/>
      <c r="YX37" s="63"/>
      <c r="YY37" s="63"/>
      <c r="YZ37" s="63"/>
      <c r="ZA37" s="63"/>
      <c r="ZB37" s="63"/>
      <c r="ZC37" s="63"/>
      <c r="ZD37" s="63"/>
      <c r="ZE37" s="63"/>
      <c r="ZF37" s="63"/>
      <c r="ZG37" s="63"/>
      <c r="ZH37" s="63"/>
      <c r="ZI37" s="63"/>
      <c r="ZJ37" s="63"/>
      <c r="ZK37" s="63"/>
      <c r="ZL37" s="63"/>
      <c r="ZM37" s="63"/>
      <c r="ZN37" s="63"/>
      <c r="ZO37" s="63"/>
      <c r="ZP37" s="63"/>
      <c r="ZQ37" s="63"/>
      <c r="ZR37" s="63"/>
      <c r="ZS37" s="63"/>
      <c r="ZT37" s="63"/>
      <c r="ZU37" s="63"/>
      <c r="ZV37" s="63"/>
      <c r="ZW37" s="63"/>
      <c r="ZX37" s="63"/>
      <c r="ZY37" s="63"/>
      <c r="ZZ37" s="63"/>
      <c r="AAA37" s="63"/>
      <c r="AAB37" s="63"/>
      <c r="AAC37" s="63"/>
      <c r="AAD37" s="63"/>
      <c r="AAE37" s="63"/>
      <c r="AAF37" s="63"/>
      <c r="AAG37" s="63"/>
      <c r="AAH37" s="63"/>
      <c r="AAI37" s="63"/>
      <c r="AAJ37" s="63"/>
      <c r="AAK37" s="63"/>
      <c r="AAL37" s="63"/>
      <c r="AAM37" s="63"/>
      <c r="AAN37" s="63"/>
      <c r="AAO37" s="63"/>
      <c r="AAP37" s="63"/>
      <c r="AAQ37" s="63"/>
      <c r="AAR37" s="63"/>
      <c r="AAS37" s="63"/>
      <c r="AAT37" s="63"/>
      <c r="AAU37" s="63"/>
      <c r="AAV37" s="63"/>
      <c r="AAW37" s="63"/>
      <c r="AAX37" s="63"/>
      <c r="AAY37" s="63"/>
      <c r="AAZ37" s="63"/>
      <c r="ABA37" s="63"/>
      <c r="ABB37" s="63"/>
      <c r="ABC37" s="63"/>
      <c r="ABD37" s="63"/>
      <c r="ABE37" s="63"/>
      <c r="ABF37" s="63"/>
      <c r="ABG37" s="63"/>
      <c r="ABH37" s="63"/>
      <c r="ABI37" s="63"/>
      <c r="ABJ37" s="63"/>
      <c r="ABK37" s="63"/>
      <c r="ABL37" s="63"/>
      <c r="ABM37" s="63"/>
      <c r="ABN37" s="63"/>
      <c r="ABO37" s="63"/>
      <c r="ABP37" s="63"/>
      <c r="ABQ37" s="63"/>
      <c r="ABR37" s="63"/>
      <c r="ABS37" s="63"/>
      <c r="ABT37" s="63"/>
      <c r="ABU37" s="63"/>
      <c r="ABV37" s="63"/>
      <c r="ABW37" s="63"/>
      <c r="ABX37" s="63"/>
      <c r="ABY37" s="63"/>
      <c r="ABZ37" s="63"/>
      <c r="ACA37" s="63"/>
      <c r="ACB37" s="63"/>
      <c r="ACC37" s="63"/>
      <c r="ACD37" s="63"/>
      <c r="ACE37" s="63"/>
      <c r="ACF37" s="63"/>
      <c r="ACG37" s="63"/>
      <c r="ACH37" s="63"/>
      <c r="ACI37" s="63"/>
      <c r="ACJ37" s="63"/>
      <c r="ACK37" s="63"/>
      <c r="ACL37" s="63"/>
      <c r="ACM37" s="63"/>
      <c r="ACN37" s="63"/>
      <c r="ACO37" s="63"/>
      <c r="ACP37" s="63"/>
      <c r="ACQ37" s="63"/>
      <c r="ACR37" s="63"/>
      <c r="ACS37" s="63"/>
      <c r="ACT37" s="63"/>
      <c r="ACU37" s="63"/>
      <c r="ACV37" s="63"/>
      <c r="ACW37" s="63"/>
      <c r="ACX37" s="63"/>
      <c r="ACY37" s="63"/>
      <c r="ACZ37" s="63"/>
      <c r="ADA37" s="63"/>
      <c r="ADB37" s="63"/>
      <c r="ADC37" s="63"/>
      <c r="ADD37" s="63"/>
      <c r="ADE37" s="63"/>
      <c r="ADF37" s="63"/>
      <c r="ADG37" s="63"/>
      <c r="ADH37" s="63"/>
      <c r="ADI37" s="63"/>
      <c r="ADJ37" s="63"/>
      <c r="ADK37" s="63"/>
      <c r="ADL37" s="63"/>
      <c r="ADM37" s="63"/>
      <c r="ADN37" s="63"/>
      <c r="ADO37" s="63"/>
      <c r="ADP37" s="63"/>
      <c r="ADQ37" s="63"/>
      <c r="ADR37" s="63"/>
      <c r="ADS37" s="63"/>
      <c r="ADT37" s="63"/>
      <c r="ADU37" s="63"/>
      <c r="ADV37" s="63"/>
      <c r="ADW37" s="63"/>
      <c r="ADX37" s="63"/>
      <c r="ADY37" s="63"/>
      <c r="ADZ37" s="63"/>
      <c r="AEA37" s="63"/>
      <c r="AEB37" s="63"/>
      <c r="AEC37" s="63"/>
      <c r="AED37" s="63"/>
      <c r="AEE37" s="63"/>
      <c r="AEF37" s="63"/>
      <c r="AEG37" s="63"/>
      <c r="AEH37" s="63"/>
      <c r="AEI37" s="63"/>
      <c r="AEJ37" s="63"/>
      <c r="AEK37" s="63"/>
      <c r="AEL37" s="63"/>
      <c r="AEM37" s="63"/>
      <c r="AEN37" s="63"/>
      <c r="AEO37" s="63"/>
      <c r="AEP37" s="63"/>
      <c r="AEQ37" s="63"/>
      <c r="AER37" s="63"/>
      <c r="AES37" s="63"/>
      <c r="AET37" s="63"/>
      <c r="AEU37" s="63"/>
      <c r="AEV37" s="63"/>
      <c r="AEW37" s="63"/>
      <c r="AEX37" s="63"/>
      <c r="AEY37" s="63"/>
      <c r="AEZ37" s="63"/>
      <c r="AFA37" s="63"/>
      <c r="AFB37" s="63"/>
      <c r="AFC37" s="63"/>
      <c r="AFD37" s="63"/>
      <c r="AFE37" s="63"/>
      <c r="AFF37" s="63"/>
      <c r="AFG37" s="63"/>
      <c r="AFH37" s="63"/>
      <c r="AFI37" s="63"/>
      <c r="AFJ37" s="63"/>
      <c r="AFK37" s="63"/>
      <c r="AFL37" s="63"/>
      <c r="AFM37" s="63"/>
      <c r="AFN37" s="63"/>
      <c r="AFO37" s="63"/>
      <c r="AFP37" s="63"/>
      <c r="AFQ37" s="63"/>
      <c r="AFR37" s="63"/>
      <c r="AFS37" s="63"/>
      <c r="AFT37" s="63"/>
      <c r="AFU37" s="63"/>
      <c r="AFV37" s="63"/>
      <c r="AFW37" s="63"/>
      <c r="AFX37" s="63"/>
      <c r="AFY37" s="63"/>
      <c r="AFZ37" s="63"/>
      <c r="AGA37" s="63"/>
      <c r="AGB37" s="63"/>
      <c r="AGC37" s="63"/>
      <c r="AGD37" s="63"/>
      <c r="AGE37" s="63"/>
      <c r="AGF37" s="63"/>
      <c r="AGG37" s="63"/>
      <c r="AGH37" s="63"/>
      <c r="AGI37" s="63"/>
      <c r="AGJ37" s="63"/>
      <c r="AGK37" s="63"/>
      <c r="AGL37" s="63"/>
      <c r="AGM37" s="63"/>
      <c r="AGN37" s="63"/>
      <c r="AGO37" s="63"/>
      <c r="AGP37" s="63"/>
      <c r="AGQ37" s="63"/>
      <c r="AGR37" s="63"/>
      <c r="AGS37" s="63"/>
      <c r="AGT37" s="63"/>
      <c r="AGU37" s="63"/>
      <c r="AGV37" s="63"/>
      <c r="AGW37" s="63"/>
      <c r="AGX37" s="63"/>
      <c r="AGY37" s="63"/>
      <c r="AGZ37" s="63"/>
      <c r="AHA37" s="63"/>
      <c r="AHB37" s="63"/>
      <c r="AHC37" s="63"/>
      <c r="AHD37" s="63"/>
      <c r="AHE37" s="63"/>
      <c r="AHF37" s="63"/>
      <c r="AHG37" s="63"/>
      <c r="AHH37" s="63"/>
      <c r="AHI37" s="63"/>
      <c r="AHJ37" s="63"/>
      <c r="AHK37" s="63"/>
      <c r="AHL37" s="63"/>
      <c r="AHM37" s="63"/>
      <c r="AHN37" s="63"/>
      <c r="AHO37" s="63"/>
      <c r="AHP37" s="63"/>
      <c r="AHQ37" s="63"/>
      <c r="AHR37" s="63"/>
      <c r="AHS37" s="63"/>
      <c r="AHT37" s="63"/>
      <c r="AHU37" s="63"/>
      <c r="AHV37" s="63"/>
      <c r="AHW37" s="63"/>
      <c r="AHX37" s="63"/>
      <c r="AHY37" s="63"/>
      <c r="AHZ37" s="63"/>
      <c r="AIA37" s="63"/>
      <c r="AIB37" s="63"/>
      <c r="AIC37" s="63"/>
      <c r="AID37" s="63"/>
      <c r="AIE37" s="63"/>
      <c r="AIF37" s="63"/>
      <c r="AIG37" s="63"/>
      <c r="AIH37" s="63"/>
      <c r="AII37" s="63"/>
      <c r="AIJ37" s="63"/>
      <c r="AIK37" s="63"/>
      <c r="AIL37" s="63"/>
      <c r="AIM37" s="63"/>
      <c r="AIN37" s="63"/>
      <c r="AIO37" s="63"/>
      <c r="AIP37" s="63"/>
      <c r="AIQ37" s="63"/>
      <c r="AIR37" s="63"/>
      <c r="AIS37" s="63"/>
      <c r="AIT37" s="63"/>
      <c r="AIU37" s="63"/>
      <c r="AIV37" s="63"/>
      <c r="AIW37" s="63"/>
      <c r="AIX37" s="63"/>
      <c r="AIY37" s="63"/>
      <c r="AIZ37" s="63"/>
      <c r="AJA37" s="63"/>
      <c r="AJB37" s="63"/>
      <c r="AJC37" s="63"/>
      <c r="AJD37" s="63"/>
      <c r="AJE37" s="63"/>
      <c r="AJF37" s="63"/>
      <c r="AJG37" s="63"/>
      <c r="AJH37" s="63"/>
      <c r="AJI37" s="63"/>
      <c r="AJJ37" s="63"/>
      <c r="AJK37" s="63"/>
      <c r="AJL37" s="63"/>
      <c r="AJM37" s="63"/>
      <c r="AJN37" s="63"/>
      <c r="AJO37" s="63"/>
      <c r="AJP37" s="63"/>
      <c r="AJQ37" s="63"/>
      <c r="AJR37" s="63"/>
      <c r="AJS37" s="63"/>
      <c r="AJT37" s="63"/>
      <c r="AJU37" s="63"/>
      <c r="AJV37" s="63"/>
      <c r="AJW37" s="63"/>
      <c r="AJX37" s="63"/>
      <c r="AJY37" s="63"/>
      <c r="AJZ37" s="63"/>
      <c r="AKA37" s="63"/>
      <c r="AKB37" s="63"/>
      <c r="AKC37" s="63"/>
      <c r="AKD37" s="63"/>
      <c r="AKE37" s="63"/>
      <c r="AKF37" s="63"/>
      <c r="AKG37" s="63"/>
      <c r="AKH37" s="63"/>
      <c r="AKI37" s="63"/>
      <c r="AKJ37" s="63"/>
      <c r="AKK37" s="63"/>
      <c r="AKL37" s="63"/>
      <c r="AKM37" s="63"/>
      <c r="AKN37" s="63"/>
      <c r="AKO37" s="63"/>
      <c r="AKP37" s="63"/>
      <c r="AKQ37" s="63"/>
      <c r="AKR37" s="63"/>
      <c r="AKS37" s="63"/>
      <c r="AKT37" s="63"/>
      <c r="AKU37" s="63"/>
      <c r="AKV37" s="63"/>
      <c r="AKW37" s="63"/>
      <c r="AKX37" s="63"/>
      <c r="AKY37" s="63"/>
      <c r="AKZ37" s="63"/>
      <c r="ALA37" s="63"/>
      <c r="ALB37" s="63"/>
      <c r="ALC37" s="63"/>
      <c r="ALD37" s="63"/>
      <c r="ALE37" s="63"/>
      <c r="ALF37" s="63"/>
      <c r="ALG37" s="63"/>
      <c r="ALH37" s="63"/>
      <c r="ALI37" s="63"/>
      <c r="ALJ37" s="63"/>
      <c r="ALK37" s="63"/>
      <c r="ALL37" s="63"/>
      <c r="ALM37" s="63"/>
      <c r="ALN37" s="63"/>
      <c r="ALO37" s="63"/>
      <c r="ALP37" s="63"/>
      <c r="ALQ37" s="63"/>
      <c r="ALR37" s="63"/>
      <c r="ALS37" s="63"/>
      <c r="ALT37" s="63"/>
      <c r="ALU37" s="63"/>
      <c r="ALV37" s="63"/>
      <c r="ALW37" s="63"/>
      <c r="ALX37" s="63"/>
      <c r="ALY37" s="63"/>
      <c r="ALZ37" s="63"/>
      <c r="AMA37" s="63"/>
      <c r="AMB37" s="63"/>
      <c r="AMC37" s="63"/>
      <c r="AMD37" s="63"/>
      <c r="AME37" s="63"/>
      <c r="AMF37" s="63"/>
      <c r="AMG37" s="63"/>
      <c r="AMH37" s="63"/>
      <c r="AMI37" s="63"/>
      <c r="AMJ37" s="63"/>
      <c r="AMK37" s="63"/>
      <c r="AML37" s="63"/>
      <c r="AMM37" s="63"/>
      <c r="AMN37" s="63"/>
      <c r="AMO37" s="63"/>
      <c r="AMP37" s="63"/>
      <c r="AMQ37" s="63"/>
      <c r="AMR37" s="63"/>
      <c r="AMS37" s="63"/>
      <c r="AMT37" s="63"/>
      <c r="AMU37" s="63"/>
      <c r="AMV37" s="63"/>
      <c r="AMW37" s="63"/>
      <c r="AMX37" s="63"/>
      <c r="AMY37" s="63"/>
      <c r="AMZ37" s="63"/>
      <c r="ANA37" s="63"/>
      <c r="ANB37" s="63"/>
      <c r="ANC37" s="63"/>
      <c r="AND37" s="63"/>
      <c r="ANE37" s="63"/>
      <c r="ANF37" s="63"/>
      <c r="ANG37" s="63"/>
      <c r="ANH37" s="63"/>
      <c r="ANI37" s="63"/>
      <c r="ANJ37" s="63"/>
      <c r="ANK37" s="63"/>
      <c r="ANL37" s="63"/>
      <c r="ANM37" s="63"/>
      <c r="ANN37" s="63"/>
      <c r="ANO37" s="63"/>
      <c r="ANP37" s="63"/>
      <c r="ANQ37" s="63"/>
      <c r="ANR37" s="63"/>
      <c r="ANS37" s="63"/>
      <c r="ANT37" s="63"/>
      <c r="ANU37" s="63"/>
      <c r="ANV37" s="63"/>
      <c r="ANW37" s="63"/>
      <c r="ANX37" s="63"/>
      <c r="ANY37" s="63"/>
      <c r="ANZ37" s="63"/>
      <c r="AOA37" s="63"/>
      <c r="AOB37" s="63"/>
      <c r="AOC37" s="63"/>
      <c r="AOD37" s="63"/>
      <c r="AOE37" s="63"/>
      <c r="AOF37" s="63"/>
      <c r="AOG37" s="63"/>
      <c r="AOH37" s="63"/>
      <c r="AOI37" s="63"/>
      <c r="AOJ37" s="63"/>
      <c r="AOK37" s="63"/>
      <c r="AOL37" s="63"/>
      <c r="AOM37" s="63"/>
      <c r="AON37" s="63"/>
      <c r="AOO37" s="63"/>
      <c r="AOP37" s="63"/>
      <c r="AOQ37" s="63"/>
      <c r="AOR37" s="63"/>
      <c r="AOS37" s="63"/>
      <c r="AOT37" s="63"/>
      <c r="AOU37" s="63"/>
      <c r="AOV37" s="63"/>
      <c r="AOW37" s="63"/>
      <c r="AOX37" s="63"/>
      <c r="AOY37" s="63"/>
      <c r="AOZ37" s="63"/>
      <c r="APA37" s="63"/>
      <c r="APB37" s="63"/>
      <c r="APC37" s="63"/>
      <c r="APD37" s="63"/>
      <c r="APE37" s="63"/>
      <c r="APF37" s="63"/>
      <c r="APG37" s="63"/>
      <c r="APH37" s="63"/>
      <c r="API37" s="63"/>
      <c r="APJ37" s="63"/>
      <c r="APK37" s="63"/>
      <c r="APL37" s="63"/>
      <c r="APM37" s="63"/>
      <c r="APN37" s="63"/>
      <c r="APO37" s="63"/>
      <c r="APP37" s="63"/>
      <c r="APQ37" s="63"/>
      <c r="APR37" s="63"/>
      <c r="APS37" s="63"/>
      <c r="APT37" s="63"/>
      <c r="APU37" s="63"/>
      <c r="APV37" s="63"/>
      <c r="APW37" s="63"/>
      <c r="APX37" s="63"/>
      <c r="APY37" s="63"/>
      <c r="APZ37" s="63"/>
      <c r="AQA37" s="63"/>
      <c r="AQB37" s="63"/>
      <c r="AQC37" s="63"/>
      <c r="AQD37" s="63"/>
      <c r="AQE37" s="63"/>
      <c r="AQF37" s="63"/>
      <c r="AQG37" s="63"/>
      <c r="AQH37" s="63"/>
      <c r="AQI37" s="63"/>
      <c r="AQJ37" s="63"/>
      <c r="AQK37" s="63"/>
      <c r="AQL37" s="63"/>
      <c r="AQM37" s="63"/>
      <c r="AQN37" s="63"/>
      <c r="AQO37" s="63"/>
      <c r="AQP37" s="63"/>
      <c r="AQQ37" s="63"/>
      <c r="AQR37" s="63"/>
      <c r="AQS37" s="63"/>
      <c r="AQT37" s="63"/>
      <c r="AQU37" s="63"/>
      <c r="AQV37" s="63"/>
      <c r="AQW37" s="63"/>
      <c r="AQX37" s="63"/>
      <c r="AQY37" s="63"/>
      <c r="AQZ37" s="63"/>
      <c r="ARA37" s="63"/>
      <c r="ARB37" s="63"/>
      <c r="ARC37" s="63"/>
      <c r="ARD37" s="63"/>
      <c r="ARE37" s="63"/>
      <c r="ARF37" s="63"/>
      <c r="ARG37" s="63"/>
      <c r="ARH37" s="63"/>
      <c r="ARI37" s="63"/>
      <c r="ARJ37" s="63"/>
      <c r="ARK37" s="63"/>
      <c r="ARL37" s="63"/>
      <c r="ARM37" s="63"/>
      <c r="ARN37" s="63"/>
      <c r="ARO37" s="63"/>
      <c r="ARP37" s="63"/>
      <c r="ARQ37" s="63"/>
      <c r="ARR37" s="63"/>
      <c r="ARS37" s="63"/>
      <c r="ART37" s="63"/>
      <c r="ARU37" s="63"/>
      <c r="ARV37" s="63"/>
      <c r="ARW37" s="63"/>
      <c r="ARX37" s="63"/>
      <c r="ARY37" s="63"/>
      <c r="ARZ37" s="63"/>
      <c r="ASA37" s="63"/>
      <c r="ASB37" s="63"/>
      <c r="ASC37" s="63"/>
      <c r="ASD37" s="63"/>
      <c r="ASE37" s="63"/>
      <c r="ASF37" s="63"/>
      <c r="ASG37" s="63"/>
      <c r="ASH37" s="63"/>
      <c r="ASI37" s="63"/>
      <c r="ASJ37" s="63"/>
      <c r="ASK37" s="63"/>
      <c r="ASL37" s="63"/>
      <c r="ASM37" s="63"/>
      <c r="ASN37" s="63"/>
      <c r="ASO37" s="63"/>
      <c r="ASP37" s="63"/>
      <c r="ASQ37" s="63"/>
      <c r="ASR37" s="63"/>
      <c r="ASS37" s="63"/>
      <c r="AST37" s="63"/>
      <c r="ASU37" s="63"/>
      <c r="ASV37" s="63"/>
      <c r="ASW37" s="63"/>
      <c r="ASX37" s="63"/>
      <c r="ASY37" s="63"/>
      <c r="ASZ37" s="63"/>
      <c r="ATA37" s="63"/>
      <c r="ATB37" s="63"/>
      <c r="ATC37" s="63"/>
      <c r="ATD37" s="63"/>
      <c r="ATE37" s="63"/>
      <c r="ATF37" s="63"/>
      <c r="ATG37" s="63"/>
      <c r="ATH37" s="63"/>
      <c r="ATI37" s="63"/>
      <c r="ATJ37" s="63"/>
      <c r="ATK37" s="63"/>
      <c r="ATL37" s="63"/>
      <c r="ATM37" s="63"/>
      <c r="ATN37" s="63"/>
      <c r="ATO37" s="63"/>
      <c r="ATP37" s="63"/>
      <c r="ATQ37" s="63"/>
      <c r="ATR37" s="63"/>
      <c r="ATS37" s="63"/>
      <c r="ATT37" s="63"/>
      <c r="ATU37" s="63"/>
      <c r="ATV37" s="63"/>
      <c r="ATW37" s="63"/>
      <c r="ATX37" s="63"/>
      <c r="ATY37" s="63"/>
      <c r="ATZ37" s="63"/>
      <c r="AUA37" s="63"/>
      <c r="AUB37" s="63"/>
      <c r="AUC37" s="63"/>
      <c r="AUD37" s="63"/>
      <c r="AUE37" s="63"/>
      <c r="AUF37" s="63"/>
      <c r="AUG37" s="63"/>
      <c r="AUH37" s="63"/>
      <c r="AUI37" s="63"/>
      <c r="AUJ37" s="63"/>
      <c r="AUK37" s="63"/>
      <c r="AUL37" s="63"/>
      <c r="AUM37" s="63"/>
      <c r="AUN37" s="63"/>
      <c r="AUO37" s="63"/>
      <c r="AUP37" s="63"/>
      <c r="AUQ37" s="63"/>
      <c r="AUR37" s="63"/>
      <c r="AUS37" s="63"/>
      <c r="AUT37" s="63"/>
      <c r="AUU37" s="63"/>
      <c r="AUV37" s="63"/>
      <c r="AUW37" s="63"/>
      <c r="AUX37" s="63"/>
      <c r="AUY37" s="63"/>
      <c r="AUZ37" s="63"/>
      <c r="AVA37" s="63"/>
      <c r="AVB37" s="63"/>
      <c r="AVC37" s="63"/>
      <c r="AVD37" s="63"/>
      <c r="AVE37" s="63"/>
      <c r="AVF37" s="63"/>
      <c r="AVG37" s="63"/>
      <c r="AVH37" s="63"/>
      <c r="AVI37" s="63"/>
      <c r="AVJ37" s="63"/>
      <c r="AVK37" s="63"/>
      <c r="AVL37" s="63"/>
      <c r="AVM37" s="63"/>
      <c r="AVN37" s="63"/>
      <c r="AVO37" s="63"/>
      <c r="AVP37" s="63"/>
      <c r="AVQ37" s="63"/>
      <c r="AVR37" s="63"/>
      <c r="AVS37" s="63"/>
      <c r="AVT37" s="63"/>
      <c r="AVU37" s="63"/>
      <c r="AVV37" s="63"/>
      <c r="AVW37" s="63"/>
      <c r="AVX37" s="63"/>
      <c r="AVY37" s="63"/>
      <c r="AVZ37" s="63"/>
      <c r="AWA37" s="63"/>
      <c r="AWB37" s="63"/>
      <c r="AWC37" s="63"/>
      <c r="AWD37" s="63"/>
      <c r="AWE37" s="63"/>
      <c r="AWF37" s="63"/>
      <c r="AWG37" s="63"/>
      <c r="AWH37" s="63"/>
      <c r="AWI37" s="63"/>
      <c r="AWJ37" s="63"/>
      <c r="AWK37" s="63"/>
      <c r="AWL37" s="63"/>
      <c r="AWM37" s="63"/>
      <c r="AWN37" s="63"/>
      <c r="AWO37" s="63"/>
      <c r="AWP37" s="63"/>
      <c r="AWQ37" s="63"/>
      <c r="AWR37" s="63"/>
      <c r="AWS37" s="63"/>
      <c r="AWT37" s="63"/>
      <c r="AWU37" s="63"/>
      <c r="AWV37" s="63"/>
      <c r="AWW37" s="63"/>
      <c r="AWX37" s="63"/>
      <c r="AWY37" s="63"/>
      <c r="AWZ37" s="63"/>
      <c r="AXA37" s="63"/>
      <c r="AXB37" s="63"/>
      <c r="AXC37" s="63"/>
      <c r="AXD37" s="63"/>
      <c r="AXE37" s="63"/>
      <c r="AXF37" s="63"/>
      <c r="AXG37" s="63"/>
      <c r="AXH37" s="63"/>
      <c r="AXI37" s="63"/>
      <c r="AXJ37" s="63"/>
      <c r="AXK37" s="63"/>
      <c r="AXL37" s="63"/>
      <c r="AXM37" s="63"/>
      <c r="AXN37" s="63"/>
      <c r="AXO37" s="63"/>
      <c r="AXP37" s="63"/>
      <c r="AXQ37" s="63"/>
      <c r="AXR37" s="63"/>
      <c r="AXS37" s="63"/>
      <c r="AXT37" s="63"/>
      <c r="AXU37" s="63"/>
      <c r="AXV37" s="63"/>
      <c r="AXW37" s="63"/>
      <c r="AXX37" s="63"/>
      <c r="AXY37" s="63"/>
      <c r="AXZ37" s="63"/>
      <c r="AYA37" s="63"/>
      <c r="AYB37" s="63"/>
      <c r="AYC37" s="63"/>
      <c r="AYD37" s="63"/>
      <c r="AYE37" s="63"/>
      <c r="AYF37" s="63"/>
      <c r="AYG37" s="63"/>
      <c r="AYH37" s="63"/>
      <c r="AYI37" s="63"/>
      <c r="AYJ37" s="63"/>
      <c r="AYK37" s="63"/>
      <c r="AYL37" s="63"/>
      <c r="AYM37" s="63"/>
      <c r="AYN37" s="63"/>
      <c r="AYO37" s="63"/>
      <c r="AYP37" s="63"/>
      <c r="AYQ37" s="63"/>
      <c r="AYR37" s="63"/>
      <c r="AYS37" s="63"/>
      <c r="AYT37" s="63"/>
      <c r="AYU37" s="63"/>
      <c r="AYV37" s="63"/>
      <c r="AYW37" s="63"/>
      <c r="AYX37" s="63"/>
      <c r="AYY37" s="63"/>
      <c r="AYZ37" s="63"/>
      <c r="AZA37" s="63"/>
      <c r="AZB37" s="63"/>
      <c r="AZC37" s="63"/>
      <c r="AZD37" s="63"/>
      <c r="AZE37" s="63"/>
      <c r="AZF37" s="63"/>
      <c r="AZG37" s="63"/>
      <c r="AZH37" s="63"/>
      <c r="AZI37" s="63"/>
      <c r="AZJ37" s="63"/>
      <c r="AZK37" s="63"/>
      <c r="AZL37" s="63"/>
      <c r="AZM37" s="63"/>
      <c r="AZN37" s="63"/>
      <c r="AZO37" s="63"/>
      <c r="AZP37" s="63"/>
      <c r="AZQ37" s="63"/>
      <c r="AZR37" s="63"/>
      <c r="AZS37" s="63"/>
      <c r="AZT37" s="63"/>
      <c r="AZU37" s="63"/>
      <c r="AZV37" s="63"/>
      <c r="AZW37" s="63"/>
      <c r="AZX37" s="63"/>
      <c r="AZY37" s="63"/>
      <c r="AZZ37" s="63"/>
      <c r="BAA37" s="63"/>
      <c r="BAB37" s="63"/>
      <c r="BAC37" s="63"/>
      <c r="BAD37" s="63"/>
      <c r="BAE37" s="63"/>
      <c r="BAF37" s="63"/>
      <c r="BAG37" s="63"/>
      <c r="BAH37" s="63"/>
      <c r="BAI37" s="63"/>
      <c r="BAJ37" s="63"/>
      <c r="BAK37" s="63"/>
      <c r="BAL37" s="63"/>
      <c r="BAM37" s="63"/>
      <c r="BAN37" s="63"/>
      <c r="BAO37" s="63"/>
      <c r="BAP37" s="63"/>
      <c r="BAQ37" s="63"/>
      <c r="BAR37" s="63"/>
      <c r="BAS37" s="63"/>
      <c r="BAT37" s="63"/>
      <c r="BAU37" s="63"/>
      <c r="BAV37" s="63"/>
      <c r="BAW37" s="63"/>
      <c r="BAX37" s="63"/>
      <c r="BAY37" s="63"/>
      <c r="BAZ37" s="63"/>
      <c r="BBA37" s="63"/>
      <c r="BBB37" s="63"/>
      <c r="BBC37" s="63"/>
      <c r="BBD37" s="63"/>
      <c r="BBE37" s="63"/>
      <c r="BBF37" s="63"/>
      <c r="BBG37" s="63"/>
      <c r="BBH37" s="63"/>
      <c r="BBI37" s="63"/>
      <c r="BBJ37" s="63"/>
      <c r="BBK37" s="63"/>
      <c r="BBL37" s="63"/>
      <c r="BBM37" s="63"/>
      <c r="BBN37" s="63"/>
      <c r="BBO37" s="63"/>
      <c r="BBP37" s="63"/>
      <c r="BBQ37" s="63"/>
      <c r="BBR37" s="63"/>
      <c r="BBS37" s="63"/>
      <c r="BBT37" s="63"/>
      <c r="BBU37" s="63"/>
      <c r="BBV37" s="63"/>
      <c r="BBW37" s="63"/>
      <c r="BBX37" s="63"/>
      <c r="BBY37" s="63"/>
      <c r="BBZ37" s="63"/>
      <c r="BCA37" s="63"/>
      <c r="BCB37" s="63"/>
      <c r="BCC37" s="63"/>
      <c r="BCD37" s="63"/>
      <c r="BCE37" s="63"/>
      <c r="BCF37" s="63"/>
      <c r="BCG37" s="63"/>
      <c r="BCH37" s="63"/>
      <c r="BCI37" s="63"/>
      <c r="BCJ37" s="63"/>
      <c r="BCK37" s="63"/>
      <c r="BCL37" s="63"/>
      <c r="BCM37" s="63"/>
      <c r="BCN37" s="63"/>
      <c r="BCO37" s="63"/>
      <c r="BCP37" s="63"/>
      <c r="BCQ37" s="63"/>
      <c r="BCR37" s="63"/>
      <c r="BCS37" s="63"/>
      <c r="BCT37" s="63"/>
      <c r="BCU37" s="63"/>
      <c r="BCV37" s="63"/>
      <c r="BCW37" s="63"/>
      <c r="BCX37" s="63"/>
      <c r="BCY37" s="63"/>
      <c r="BCZ37" s="63"/>
      <c r="BDA37" s="63"/>
      <c r="BDB37" s="63"/>
      <c r="BDC37" s="63"/>
      <c r="BDD37" s="63"/>
      <c r="BDE37" s="63"/>
      <c r="BDF37" s="63"/>
      <c r="BDG37" s="63"/>
      <c r="BDH37" s="63"/>
      <c r="BDI37" s="63"/>
      <c r="BDJ37" s="63"/>
      <c r="BDK37" s="63"/>
      <c r="BDL37" s="63"/>
      <c r="BDM37" s="63"/>
      <c r="BDN37" s="63"/>
      <c r="BDO37" s="63"/>
      <c r="BDP37" s="63"/>
      <c r="BDQ37" s="63"/>
      <c r="BDR37" s="63"/>
      <c r="BDS37" s="63"/>
      <c r="BDT37" s="63"/>
      <c r="BDU37" s="63"/>
      <c r="BDV37" s="63"/>
      <c r="BDW37" s="63"/>
      <c r="BDX37" s="63"/>
      <c r="BDY37" s="63"/>
      <c r="BDZ37" s="63"/>
      <c r="BEA37" s="63"/>
      <c r="BEB37" s="63"/>
      <c r="BEC37" s="63"/>
      <c r="BED37" s="63"/>
      <c r="BEE37" s="63"/>
      <c r="BEF37" s="63"/>
      <c r="BEG37" s="63"/>
      <c r="BEH37" s="63"/>
      <c r="BEI37" s="63"/>
      <c r="BEJ37" s="63"/>
      <c r="BEK37" s="63"/>
      <c r="BEL37" s="63"/>
      <c r="BEM37" s="63"/>
      <c r="BEN37" s="63"/>
      <c r="BEO37" s="63"/>
      <c r="BEP37" s="63"/>
      <c r="BEQ37" s="63"/>
      <c r="BER37" s="63"/>
      <c r="BES37" s="63"/>
      <c r="BET37" s="63"/>
      <c r="BEU37" s="63"/>
      <c r="BEV37" s="63"/>
      <c r="BEW37" s="63"/>
      <c r="BEX37" s="63"/>
      <c r="BEY37" s="63"/>
      <c r="BEZ37" s="63"/>
      <c r="BFA37" s="63"/>
      <c r="BFB37" s="63"/>
      <c r="BFC37" s="63"/>
      <c r="BFD37" s="63"/>
      <c r="BFE37" s="63"/>
      <c r="BFF37" s="63"/>
      <c r="BFG37" s="63"/>
      <c r="BFH37" s="63"/>
      <c r="BFI37" s="63"/>
      <c r="BFJ37" s="63"/>
      <c r="BFK37" s="63"/>
      <c r="BFL37" s="63"/>
      <c r="BFM37" s="63"/>
      <c r="BFN37" s="63"/>
      <c r="BFO37" s="63"/>
      <c r="BFP37" s="63"/>
      <c r="BFQ37" s="63"/>
      <c r="BFR37" s="63"/>
      <c r="BFS37" s="63"/>
      <c r="BFT37" s="63"/>
      <c r="BFU37" s="63"/>
      <c r="BFV37" s="63"/>
      <c r="BFW37" s="63"/>
      <c r="BFX37" s="63"/>
      <c r="BFY37" s="63"/>
      <c r="BFZ37" s="63"/>
      <c r="BGA37" s="63"/>
      <c r="BGB37" s="63"/>
      <c r="BGC37" s="63"/>
      <c r="BGD37" s="63"/>
      <c r="BGE37" s="63"/>
      <c r="BGF37" s="63"/>
      <c r="BGG37" s="63"/>
      <c r="BGH37" s="63"/>
      <c r="BGI37" s="63"/>
      <c r="BGJ37" s="63"/>
      <c r="BGK37" s="63"/>
      <c r="BGL37" s="63"/>
      <c r="BGM37" s="63"/>
      <c r="BGN37" s="63"/>
      <c r="BGO37" s="63"/>
      <c r="BGP37" s="63"/>
      <c r="BGQ37" s="63"/>
      <c r="BGR37" s="63"/>
      <c r="BGS37" s="63"/>
      <c r="BGT37" s="63"/>
      <c r="BGU37" s="63"/>
      <c r="BGV37" s="63"/>
      <c r="BGW37" s="63"/>
      <c r="BGX37" s="63"/>
      <c r="BGY37" s="63"/>
      <c r="BGZ37" s="63"/>
      <c r="BHA37" s="63"/>
      <c r="BHB37" s="63"/>
      <c r="BHC37" s="63"/>
      <c r="BHD37" s="63"/>
      <c r="BHE37" s="63"/>
      <c r="BHF37" s="63"/>
      <c r="BHG37" s="63"/>
      <c r="BHH37" s="63"/>
      <c r="BHI37" s="63"/>
      <c r="BHJ37" s="63"/>
      <c r="BHK37" s="63"/>
      <c r="BHL37" s="63"/>
      <c r="BHM37" s="63"/>
      <c r="BHN37" s="63"/>
      <c r="BHO37" s="63"/>
      <c r="BHP37" s="63"/>
      <c r="BHQ37" s="63"/>
      <c r="BHR37" s="63"/>
      <c r="BHS37" s="63"/>
      <c r="BHT37" s="63"/>
      <c r="BHU37" s="63"/>
      <c r="BHV37" s="63"/>
      <c r="BHW37" s="63"/>
      <c r="BHX37" s="63"/>
      <c r="BHY37" s="63"/>
      <c r="BHZ37" s="63"/>
      <c r="BIA37" s="63"/>
      <c r="BIB37" s="63"/>
      <c r="BIC37" s="63"/>
      <c r="BID37" s="63"/>
      <c r="BIE37" s="63"/>
      <c r="BIF37" s="63"/>
      <c r="BIG37" s="63"/>
      <c r="BIH37" s="63"/>
      <c r="BII37" s="63"/>
      <c r="BIJ37" s="63"/>
      <c r="BIK37" s="63"/>
      <c r="BIL37" s="63"/>
      <c r="BIM37" s="63"/>
      <c r="BIN37" s="63"/>
      <c r="BIO37" s="63"/>
      <c r="BIP37" s="63"/>
      <c r="BIQ37" s="63"/>
      <c r="BIR37" s="63"/>
      <c r="BIS37" s="63"/>
      <c r="BIT37" s="63"/>
      <c r="BIU37" s="63"/>
      <c r="BIV37" s="63"/>
      <c r="BIW37" s="63"/>
      <c r="BIX37" s="63"/>
      <c r="BIY37" s="63"/>
      <c r="BIZ37" s="63"/>
      <c r="BJA37" s="63"/>
      <c r="BJB37" s="63"/>
      <c r="BJC37" s="63"/>
      <c r="BJD37" s="63"/>
      <c r="BJE37" s="63"/>
      <c r="BJF37" s="63"/>
      <c r="BJG37" s="63"/>
      <c r="BJH37" s="63"/>
      <c r="BJI37" s="63"/>
      <c r="BJJ37" s="63"/>
      <c r="BJK37" s="63"/>
      <c r="BJL37" s="63"/>
      <c r="BJM37" s="63"/>
      <c r="BJN37" s="63"/>
      <c r="BJO37" s="63"/>
      <c r="BJP37" s="63"/>
      <c r="BJQ37" s="63"/>
      <c r="BJR37" s="63"/>
      <c r="BJS37" s="63"/>
      <c r="BJT37" s="63"/>
      <c r="BJU37" s="63"/>
      <c r="BJV37" s="63"/>
      <c r="BJW37" s="63"/>
      <c r="BJX37" s="63"/>
      <c r="BJY37" s="63"/>
      <c r="BJZ37" s="63"/>
      <c r="BKA37" s="63"/>
      <c r="BKB37" s="63"/>
      <c r="BKC37" s="63"/>
      <c r="BKD37" s="63"/>
      <c r="BKE37" s="63"/>
      <c r="BKF37" s="63"/>
      <c r="BKG37" s="63"/>
      <c r="BKH37" s="63"/>
      <c r="BKI37" s="63"/>
      <c r="BKJ37" s="63"/>
      <c r="BKK37" s="63"/>
      <c r="BKL37" s="63"/>
      <c r="BKM37" s="63"/>
      <c r="BKN37" s="63"/>
      <c r="BKO37" s="63"/>
      <c r="BKP37" s="63"/>
      <c r="BKQ37" s="63"/>
      <c r="BKR37" s="63"/>
      <c r="BKS37" s="63"/>
      <c r="BKT37" s="63"/>
      <c r="BKU37" s="63"/>
      <c r="BKV37" s="63"/>
      <c r="BKW37" s="63"/>
      <c r="BKX37" s="63"/>
      <c r="BKY37" s="63"/>
      <c r="BKZ37" s="63"/>
      <c r="BLA37" s="63"/>
      <c r="BLB37" s="63"/>
      <c r="BLC37" s="63"/>
      <c r="BLD37" s="63"/>
      <c r="BLE37" s="63"/>
      <c r="BLF37" s="63"/>
      <c r="BLG37" s="63"/>
      <c r="BLH37" s="63"/>
      <c r="BLI37" s="63"/>
      <c r="BLJ37" s="63"/>
      <c r="BLK37" s="63"/>
      <c r="BLL37" s="63"/>
      <c r="BLM37" s="63"/>
    </row>
    <row r="38" spans="1:1677" s="1" customFormat="1" ht="15" hidden="1" customHeight="1" x14ac:dyDescent="0.25">
      <c r="A38" s="270" t="s">
        <v>45</v>
      </c>
      <c r="B38" s="271" t="s">
        <v>81</v>
      </c>
      <c r="C38" s="272" t="s">
        <v>1733</v>
      </c>
      <c r="D38" s="273" t="s">
        <v>1734</v>
      </c>
      <c r="E38" s="273" t="s">
        <v>1764</v>
      </c>
      <c r="F38" s="272" t="s">
        <v>1736</v>
      </c>
      <c r="G38" s="274">
        <v>25</v>
      </c>
      <c r="H38" s="280">
        <v>1.2</v>
      </c>
      <c r="I38" s="279">
        <v>44769</v>
      </c>
      <c r="J38" s="276">
        <v>44771</v>
      </c>
      <c r="K38" s="276">
        <v>44772</v>
      </c>
      <c r="L38" s="277" t="s">
        <v>1732</v>
      </c>
      <c r="M38" s="278">
        <v>44781</v>
      </c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  <c r="JI38" s="63"/>
      <c r="JJ38" s="63"/>
      <c r="JK38" s="63"/>
      <c r="JL38" s="63"/>
      <c r="JM38" s="63"/>
      <c r="JN38" s="63"/>
      <c r="JO38" s="63"/>
      <c r="JP38" s="63"/>
      <c r="JQ38" s="63"/>
      <c r="JR38" s="63"/>
      <c r="JS38" s="63"/>
      <c r="JT38" s="63"/>
      <c r="JU38" s="63"/>
      <c r="JV38" s="63"/>
      <c r="JW38" s="63"/>
      <c r="JX38" s="63"/>
      <c r="JY38" s="63"/>
      <c r="JZ38" s="63"/>
      <c r="KA38" s="63"/>
      <c r="KB38" s="63"/>
      <c r="KC38" s="63"/>
      <c r="KD38" s="63"/>
      <c r="KE38" s="63"/>
      <c r="KF38" s="63"/>
      <c r="KG38" s="63"/>
      <c r="KH38" s="63"/>
      <c r="KI38" s="63"/>
      <c r="KJ38" s="63"/>
      <c r="KK38" s="63"/>
      <c r="KL38" s="63"/>
      <c r="KM38" s="63"/>
      <c r="KN38" s="63"/>
      <c r="KO38" s="63"/>
      <c r="KP38" s="63"/>
      <c r="KQ38" s="63"/>
      <c r="KR38" s="63"/>
      <c r="KS38" s="63"/>
      <c r="KT38" s="63"/>
      <c r="KU38" s="63"/>
      <c r="KV38" s="63"/>
      <c r="KW38" s="63"/>
      <c r="KX38" s="63"/>
      <c r="KY38" s="63"/>
      <c r="KZ38" s="63"/>
      <c r="LA38" s="63"/>
      <c r="LB38" s="63"/>
      <c r="LC38" s="63"/>
      <c r="LD38" s="63"/>
      <c r="LE38" s="63"/>
      <c r="LF38" s="63"/>
      <c r="LG38" s="63"/>
      <c r="LH38" s="63"/>
      <c r="LI38" s="63"/>
      <c r="LJ38" s="63"/>
      <c r="LK38" s="63"/>
      <c r="LL38" s="63"/>
      <c r="LM38" s="63"/>
      <c r="LN38" s="63"/>
      <c r="LO38" s="63"/>
      <c r="LP38" s="63"/>
      <c r="LQ38" s="63"/>
      <c r="LR38" s="63"/>
      <c r="LS38" s="63"/>
      <c r="LT38" s="63"/>
      <c r="LU38" s="63"/>
      <c r="LV38" s="63"/>
      <c r="LW38" s="63"/>
      <c r="LX38" s="63"/>
      <c r="LY38" s="63"/>
      <c r="LZ38" s="63"/>
      <c r="MA38" s="63"/>
      <c r="MB38" s="63"/>
      <c r="MC38" s="63"/>
      <c r="MD38" s="63"/>
      <c r="ME38" s="63"/>
      <c r="MF38" s="63"/>
      <c r="MG38" s="63"/>
      <c r="MH38" s="63"/>
      <c r="MI38" s="63"/>
      <c r="MJ38" s="63"/>
      <c r="MK38" s="63"/>
      <c r="ML38" s="63"/>
      <c r="MM38" s="63"/>
      <c r="MN38" s="63"/>
      <c r="MO38" s="63"/>
      <c r="MP38" s="63"/>
      <c r="MQ38" s="63"/>
      <c r="MR38" s="63"/>
      <c r="MS38" s="63"/>
      <c r="MT38" s="63"/>
      <c r="MU38" s="63"/>
      <c r="MV38" s="63"/>
      <c r="MW38" s="63"/>
      <c r="MX38" s="63"/>
      <c r="MY38" s="63"/>
      <c r="MZ38" s="63"/>
      <c r="NA38" s="63"/>
      <c r="NB38" s="63"/>
      <c r="NC38" s="63"/>
      <c r="ND38" s="63"/>
      <c r="NE38" s="63"/>
      <c r="NF38" s="63"/>
      <c r="NG38" s="63"/>
      <c r="NH38" s="63"/>
      <c r="NI38" s="63"/>
      <c r="NJ38" s="63"/>
      <c r="NK38" s="63"/>
      <c r="NL38" s="63"/>
      <c r="NM38" s="63"/>
      <c r="NN38" s="63"/>
      <c r="NO38" s="63"/>
      <c r="NP38" s="63"/>
      <c r="NQ38" s="63"/>
      <c r="NR38" s="63"/>
      <c r="NS38" s="63"/>
      <c r="NT38" s="63"/>
      <c r="NU38" s="63"/>
      <c r="NV38" s="63"/>
      <c r="NW38" s="63"/>
      <c r="NX38" s="63"/>
      <c r="NY38" s="63"/>
      <c r="NZ38" s="63"/>
      <c r="OA38" s="63"/>
      <c r="OB38" s="63"/>
      <c r="OC38" s="63"/>
      <c r="OD38" s="63"/>
      <c r="OE38" s="63"/>
      <c r="OF38" s="63"/>
      <c r="OG38" s="63"/>
      <c r="OH38" s="63"/>
      <c r="OI38" s="63"/>
      <c r="OJ38" s="63"/>
      <c r="OK38" s="63"/>
      <c r="OL38" s="63"/>
      <c r="OM38" s="63"/>
      <c r="ON38" s="63"/>
      <c r="OO38" s="63"/>
      <c r="OP38" s="63"/>
      <c r="OQ38" s="63"/>
      <c r="OR38" s="63"/>
      <c r="OS38" s="63"/>
      <c r="OT38" s="63"/>
      <c r="OU38" s="63"/>
      <c r="OV38" s="63"/>
      <c r="OW38" s="63"/>
      <c r="OX38" s="63"/>
      <c r="OY38" s="63"/>
      <c r="OZ38" s="63"/>
      <c r="PA38" s="63"/>
      <c r="PB38" s="63"/>
      <c r="PC38" s="63"/>
      <c r="PD38" s="63"/>
      <c r="PE38" s="63"/>
      <c r="PF38" s="63"/>
      <c r="PG38" s="63"/>
      <c r="PH38" s="63"/>
      <c r="PI38" s="63"/>
      <c r="PJ38" s="63"/>
      <c r="PK38" s="63"/>
      <c r="PL38" s="63"/>
      <c r="PM38" s="63"/>
      <c r="PN38" s="63"/>
      <c r="PO38" s="63"/>
      <c r="PP38" s="63"/>
      <c r="PQ38" s="63"/>
      <c r="PR38" s="63"/>
      <c r="PS38" s="63"/>
      <c r="PT38" s="63"/>
      <c r="PU38" s="63"/>
      <c r="PV38" s="63"/>
      <c r="PW38" s="63"/>
      <c r="PX38" s="63"/>
      <c r="PY38" s="63"/>
      <c r="PZ38" s="63"/>
      <c r="QA38" s="63"/>
      <c r="QB38" s="63"/>
      <c r="QC38" s="63"/>
      <c r="QD38" s="63"/>
      <c r="QE38" s="63"/>
      <c r="QF38" s="63"/>
      <c r="QG38" s="63"/>
      <c r="QH38" s="63"/>
      <c r="QI38" s="63"/>
      <c r="QJ38" s="63"/>
      <c r="QK38" s="63"/>
      <c r="QL38" s="63"/>
      <c r="QM38" s="63"/>
      <c r="QN38" s="63"/>
      <c r="QO38" s="63"/>
      <c r="QP38" s="63"/>
      <c r="QQ38" s="63"/>
      <c r="QR38" s="63"/>
      <c r="QS38" s="63"/>
      <c r="QT38" s="63"/>
      <c r="QU38" s="63"/>
      <c r="QV38" s="63"/>
      <c r="QW38" s="63"/>
      <c r="QX38" s="63"/>
      <c r="QY38" s="63"/>
      <c r="QZ38" s="63"/>
      <c r="RA38" s="63"/>
      <c r="RB38" s="63"/>
      <c r="RC38" s="63"/>
      <c r="RD38" s="63"/>
      <c r="RE38" s="63"/>
      <c r="RF38" s="63"/>
      <c r="RG38" s="63"/>
      <c r="RH38" s="63"/>
      <c r="RI38" s="63"/>
      <c r="RJ38" s="63"/>
      <c r="RK38" s="63"/>
      <c r="RL38" s="63"/>
      <c r="RM38" s="63"/>
      <c r="RN38" s="63"/>
      <c r="RO38" s="63"/>
      <c r="RP38" s="63"/>
      <c r="RQ38" s="63"/>
      <c r="RR38" s="63"/>
      <c r="RS38" s="63"/>
      <c r="RT38" s="63"/>
      <c r="RU38" s="63"/>
      <c r="RV38" s="63"/>
      <c r="RW38" s="63"/>
      <c r="RX38" s="63"/>
      <c r="RY38" s="63"/>
      <c r="RZ38" s="63"/>
      <c r="SA38" s="63"/>
      <c r="SB38" s="63"/>
      <c r="SC38" s="63"/>
      <c r="SD38" s="63"/>
      <c r="SE38" s="63"/>
      <c r="SF38" s="63"/>
      <c r="SG38" s="63"/>
      <c r="SH38" s="63"/>
      <c r="SI38" s="63"/>
      <c r="SJ38" s="63"/>
      <c r="SK38" s="63"/>
      <c r="SL38" s="63"/>
      <c r="SM38" s="63"/>
      <c r="SN38" s="63"/>
      <c r="SO38" s="63"/>
      <c r="SP38" s="63"/>
      <c r="SQ38" s="63"/>
      <c r="SR38" s="63"/>
      <c r="SS38" s="63"/>
      <c r="ST38" s="63"/>
      <c r="SU38" s="63"/>
      <c r="SV38" s="63"/>
      <c r="SW38" s="63"/>
      <c r="SX38" s="63"/>
      <c r="SY38" s="63"/>
      <c r="SZ38" s="63"/>
      <c r="TA38" s="63"/>
      <c r="TB38" s="63"/>
      <c r="TC38" s="63"/>
      <c r="TD38" s="63"/>
      <c r="TE38" s="63"/>
      <c r="TF38" s="63"/>
      <c r="TG38" s="63"/>
      <c r="TH38" s="63"/>
      <c r="TI38" s="63"/>
      <c r="TJ38" s="63"/>
      <c r="TK38" s="63"/>
      <c r="TL38" s="63"/>
      <c r="TM38" s="63"/>
      <c r="TN38" s="63"/>
      <c r="TO38" s="63"/>
      <c r="TP38" s="63"/>
      <c r="TQ38" s="63"/>
      <c r="TR38" s="63"/>
      <c r="TS38" s="63"/>
      <c r="TT38" s="63"/>
      <c r="TU38" s="63"/>
      <c r="TV38" s="63"/>
      <c r="TW38" s="63"/>
      <c r="TX38" s="63"/>
      <c r="TY38" s="63"/>
      <c r="TZ38" s="63"/>
      <c r="UA38" s="63"/>
      <c r="UB38" s="63"/>
      <c r="UC38" s="63"/>
      <c r="UD38" s="63"/>
      <c r="UE38" s="63"/>
      <c r="UF38" s="63"/>
      <c r="UG38" s="63"/>
      <c r="UH38" s="63"/>
      <c r="UI38" s="63"/>
      <c r="UJ38" s="63"/>
      <c r="UK38" s="63"/>
      <c r="UL38" s="63"/>
      <c r="UM38" s="63"/>
      <c r="UN38" s="63"/>
      <c r="UO38" s="63"/>
      <c r="UP38" s="63"/>
      <c r="UQ38" s="63"/>
      <c r="UR38" s="63"/>
      <c r="US38" s="63"/>
      <c r="UT38" s="63"/>
      <c r="UU38" s="63"/>
      <c r="UV38" s="63"/>
      <c r="UW38" s="63"/>
      <c r="UX38" s="63"/>
      <c r="UY38" s="63"/>
      <c r="UZ38" s="63"/>
      <c r="VA38" s="63"/>
      <c r="VB38" s="63"/>
      <c r="VC38" s="63"/>
      <c r="VD38" s="63"/>
      <c r="VE38" s="63"/>
      <c r="VF38" s="63"/>
      <c r="VG38" s="63"/>
      <c r="VH38" s="63"/>
      <c r="VI38" s="63"/>
      <c r="VJ38" s="63"/>
      <c r="VK38" s="63"/>
      <c r="VL38" s="63"/>
      <c r="VM38" s="63"/>
      <c r="VN38" s="63"/>
      <c r="VO38" s="63"/>
      <c r="VP38" s="63"/>
      <c r="VQ38" s="63"/>
      <c r="VR38" s="63"/>
      <c r="VS38" s="63"/>
      <c r="VT38" s="63"/>
      <c r="VU38" s="63"/>
      <c r="VV38" s="63"/>
      <c r="VW38" s="63"/>
      <c r="VX38" s="63"/>
      <c r="VY38" s="63"/>
      <c r="VZ38" s="63"/>
      <c r="WA38" s="63"/>
      <c r="WB38" s="63"/>
      <c r="WC38" s="63"/>
      <c r="WD38" s="63"/>
      <c r="WE38" s="63"/>
      <c r="WF38" s="63"/>
      <c r="WG38" s="63"/>
      <c r="WH38" s="63"/>
      <c r="WI38" s="63"/>
      <c r="WJ38" s="63"/>
      <c r="WK38" s="63"/>
      <c r="WL38" s="63"/>
      <c r="WM38" s="63"/>
      <c r="WN38" s="63"/>
      <c r="WO38" s="63"/>
      <c r="WP38" s="63"/>
      <c r="WQ38" s="63"/>
      <c r="WR38" s="63"/>
      <c r="WS38" s="63"/>
      <c r="WT38" s="63"/>
      <c r="WU38" s="63"/>
      <c r="WV38" s="63"/>
      <c r="WW38" s="63"/>
      <c r="WX38" s="63"/>
      <c r="WY38" s="63"/>
      <c r="WZ38" s="63"/>
      <c r="XA38" s="63"/>
      <c r="XB38" s="63"/>
      <c r="XC38" s="63"/>
      <c r="XD38" s="63"/>
      <c r="XE38" s="63"/>
      <c r="XF38" s="63"/>
      <c r="XG38" s="63"/>
      <c r="XH38" s="63"/>
      <c r="XI38" s="63"/>
      <c r="XJ38" s="63"/>
      <c r="XK38" s="63"/>
      <c r="XL38" s="63"/>
      <c r="XM38" s="63"/>
      <c r="XN38" s="63"/>
      <c r="XO38" s="63"/>
      <c r="XP38" s="63"/>
      <c r="XQ38" s="63"/>
      <c r="XR38" s="63"/>
      <c r="XS38" s="63"/>
      <c r="XT38" s="63"/>
      <c r="XU38" s="63"/>
      <c r="XV38" s="63"/>
      <c r="XW38" s="63"/>
      <c r="XX38" s="63"/>
      <c r="XY38" s="63"/>
      <c r="XZ38" s="63"/>
      <c r="YA38" s="63"/>
      <c r="YB38" s="63"/>
      <c r="YC38" s="63"/>
      <c r="YD38" s="63"/>
      <c r="YE38" s="63"/>
      <c r="YF38" s="63"/>
      <c r="YG38" s="63"/>
      <c r="YH38" s="63"/>
      <c r="YI38" s="63"/>
      <c r="YJ38" s="63"/>
      <c r="YK38" s="63"/>
      <c r="YL38" s="63"/>
      <c r="YM38" s="63"/>
      <c r="YN38" s="63"/>
      <c r="YO38" s="63"/>
      <c r="YP38" s="63"/>
      <c r="YQ38" s="63"/>
      <c r="YR38" s="63"/>
      <c r="YS38" s="63"/>
      <c r="YT38" s="63"/>
      <c r="YU38" s="63"/>
      <c r="YV38" s="63"/>
      <c r="YW38" s="63"/>
      <c r="YX38" s="63"/>
      <c r="YY38" s="63"/>
      <c r="YZ38" s="63"/>
      <c r="ZA38" s="63"/>
      <c r="ZB38" s="63"/>
      <c r="ZC38" s="63"/>
      <c r="ZD38" s="63"/>
      <c r="ZE38" s="63"/>
      <c r="ZF38" s="63"/>
      <c r="ZG38" s="63"/>
      <c r="ZH38" s="63"/>
      <c r="ZI38" s="63"/>
      <c r="ZJ38" s="63"/>
      <c r="ZK38" s="63"/>
      <c r="ZL38" s="63"/>
      <c r="ZM38" s="63"/>
      <c r="ZN38" s="63"/>
      <c r="ZO38" s="63"/>
      <c r="ZP38" s="63"/>
      <c r="ZQ38" s="63"/>
      <c r="ZR38" s="63"/>
      <c r="ZS38" s="63"/>
      <c r="ZT38" s="63"/>
      <c r="ZU38" s="63"/>
      <c r="ZV38" s="63"/>
      <c r="ZW38" s="63"/>
      <c r="ZX38" s="63"/>
      <c r="ZY38" s="63"/>
      <c r="ZZ38" s="63"/>
      <c r="AAA38" s="63"/>
      <c r="AAB38" s="63"/>
      <c r="AAC38" s="63"/>
      <c r="AAD38" s="63"/>
      <c r="AAE38" s="63"/>
      <c r="AAF38" s="63"/>
      <c r="AAG38" s="63"/>
      <c r="AAH38" s="63"/>
      <c r="AAI38" s="63"/>
      <c r="AAJ38" s="63"/>
      <c r="AAK38" s="63"/>
      <c r="AAL38" s="63"/>
      <c r="AAM38" s="63"/>
      <c r="AAN38" s="63"/>
      <c r="AAO38" s="63"/>
      <c r="AAP38" s="63"/>
      <c r="AAQ38" s="63"/>
      <c r="AAR38" s="63"/>
      <c r="AAS38" s="63"/>
      <c r="AAT38" s="63"/>
      <c r="AAU38" s="63"/>
      <c r="AAV38" s="63"/>
      <c r="AAW38" s="63"/>
      <c r="AAX38" s="63"/>
      <c r="AAY38" s="63"/>
      <c r="AAZ38" s="63"/>
      <c r="ABA38" s="63"/>
      <c r="ABB38" s="63"/>
      <c r="ABC38" s="63"/>
      <c r="ABD38" s="63"/>
      <c r="ABE38" s="63"/>
      <c r="ABF38" s="63"/>
      <c r="ABG38" s="63"/>
      <c r="ABH38" s="63"/>
      <c r="ABI38" s="63"/>
      <c r="ABJ38" s="63"/>
      <c r="ABK38" s="63"/>
      <c r="ABL38" s="63"/>
      <c r="ABM38" s="63"/>
      <c r="ABN38" s="63"/>
      <c r="ABO38" s="63"/>
      <c r="ABP38" s="63"/>
      <c r="ABQ38" s="63"/>
      <c r="ABR38" s="63"/>
      <c r="ABS38" s="63"/>
      <c r="ABT38" s="63"/>
      <c r="ABU38" s="63"/>
      <c r="ABV38" s="63"/>
      <c r="ABW38" s="63"/>
      <c r="ABX38" s="63"/>
      <c r="ABY38" s="63"/>
      <c r="ABZ38" s="63"/>
      <c r="ACA38" s="63"/>
      <c r="ACB38" s="63"/>
      <c r="ACC38" s="63"/>
      <c r="ACD38" s="63"/>
      <c r="ACE38" s="63"/>
      <c r="ACF38" s="63"/>
      <c r="ACG38" s="63"/>
      <c r="ACH38" s="63"/>
      <c r="ACI38" s="63"/>
      <c r="ACJ38" s="63"/>
      <c r="ACK38" s="63"/>
      <c r="ACL38" s="63"/>
      <c r="ACM38" s="63"/>
      <c r="ACN38" s="63"/>
      <c r="ACO38" s="63"/>
      <c r="ACP38" s="63"/>
      <c r="ACQ38" s="63"/>
      <c r="ACR38" s="63"/>
      <c r="ACS38" s="63"/>
      <c r="ACT38" s="63"/>
      <c r="ACU38" s="63"/>
      <c r="ACV38" s="63"/>
      <c r="ACW38" s="63"/>
      <c r="ACX38" s="63"/>
      <c r="ACY38" s="63"/>
      <c r="ACZ38" s="63"/>
      <c r="ADA38" s="63"/>
      <c r="ADB38" s="63"/>
      <c r="ADC38" s="63"/>
      <c r="ADD38" s="63"/>
      <c r="ADE38" s="63"/>
      <c r="ADF38" s="63"/>
      <c r="ADG38" s="63"/>
      <c r="ADH38" s="63"/>
      <c r="ADI38" s="63"/>
      <c r="ADJ38" s="63"/>
      <c r="ADK38" s="63"/>
      <c r="ADL38" s="63"/>
      <c r="ADM38" s="63"/>
      <c r="ADN38" s="63"/>
      <c r="ADO38" s="63"/>
      <c r="ADP38" s="63"/>
      <c r="ADQ38" s="63"/>
      <c r="ADR38" s="63"/>
      <c r="ADS38" s="63"/>
      <c r="ADT38" s="63"/>
      <c r="ADU38" s="63"/>
      <c r="ADV38" s="63"/>
      <c r="ADW38" s="63"/>
      <c r="ADX38" s="63"/>
      <c r="ADY38" s="63"/>
      <c r="ADZ38" s="63"/>
      <c r="AEA38" s="63"/>
      <c r="AEB38" s="63"/>
      <c r="AEC38" s="63"/>
      <c r="AED38" s="63"/>
      <c r="AEE38" s="63"/>
      <c r="AEF38" s="63"/>
      <c r="AEG38" s="63"/>
      <c r="AEH38" s="63"/>
      <c r="AEI38" s="63"/>
      <c r="AEJ38" s="63"/>
      <c r="AEK38" s="63"/>
      <c r="AEL38" s="63"/>
      <c r="AEM38" s="63"/>
      <c r="AEN38" s="63"/>
      <c r="AEO38" s="63"/>
      <c r="AEP38" s="63"/>
      <c r="AEQ38" s="63"/>
      <c r="AER38" s="63"/>
      <c r="AES38" s="63"/>
      <c r="AET38" s="63"/>
      <c r="AEU38" s="63"/>
      <c r="AEV38" s="63"/>
      <c r="AEW38" s="63"/>
      <c r="AEX38" s="63"/>
      <c r="AEY38" s="63"/>
      <c r="AEZ38" s="63"/>
      <c r="AFA38" s="63"/>
      <c r="AFB38" s="63"/>
      <c r="AFC38" s="63"/>
      <c r="AFD38" s="63"/>
      <c r="AFE38" s="63"/>
      <c r="AFF38" s="63"/>
      <c r="AFG38" s="63"/>
      <c r="AFH38" s="63"/>
      <c r="AFI38" s="63"/>
      <c r="AFJ38" s="63"/>
      <c r="AFK38" s="63"/>
      <c r="AFL38" s="63"/>
      <c r="AFM38" s="63"/>
      <c r="AFN38" s="63"/>
      <c r="AFO38" s="63"/>
      <c r="AFP38" s="63"/>
      <c r="AFQ38" s="63"/>
      <c r="AFR38" s="63"/>
      <c r="AFS38" s="63"/>
      <c r="AFT38" s="63"/>
      <c r="AFU38" s="63"/>
      <c r="AFV38" s="63"/>
      <c r="AFW38" s="63"/>
      <c r="AFX38" s="63"/>
      <c r="AFY38" s="63"/>
      <c r="AFZ38" s="63"/>
      <c r="AGA38" s="63"/>
      <c r="AGB38" s="63"/>
      <c r="AGC38" s="63"/>
      <c r="AGD38" s="63"/>
      <c r="AGE38" s="63"/>
      <c r="AGF38" s="63"/>
      <c r="AGG38" s="63"/>
      <c r="AGH38" s="63"/>
      <c r="AGI38" s="63"/>
      <c r="AGJ38" s="63"/>
      <c r="AGK38" s="63"/>
      <c r="AGL38" s="63"/>
      <c r="AGM38" s="63"/>
      <c r="AGN38" s="63"/>
      <c r="AGO38" s="63"/>
      <c r="AGP38" s="63"/>
      <c r="AGQ38" s="63"/>
      <c r="AGR38" s="63"/>
      <c r="AGS38" s="63"/>
      <c r="AGT38" s="63"/>
      <c r="AGU38" s="63"/>
      <c r="AGV38" s="63"/>
      <c r="AGW38" s="63"/>
      <c r="AGX38" s="63"/>
      <c r="AGY38" s="63"/>
      <c r="AGZ38" s="63"/>
      <c r="AHA38" s="63"/>
      <c r="AHB38" s="63"/>
      <c r="AHC38" s="63"/>
      <c r="AHD38" s="63"/>
      <c r="AHE38" s="63"/>
      <c r="AHF38" s="63"/>
      <c r="AHG38" s="63"/>
      <c r="AHH38" s="63"/>
      <c r="AHI38" s="63"/>
      <c r="AHJ38" s="63"/>
      <c r="AHK38" s="63"/>
      <c r="AHL38" s="63"/>
      <c r="AHM38" s="63"/>
      <c r="AHN38" s="63"/>
      <c r="AHO38" s="63"/>
      <c r="AHP38" s="63"/>
      <c r="AHQ38" s="63"/>
      <c r="AHR38" s="63"/>
      <c r="AHS38" s="63"/>
      <c r="AHT38" s="63"/>
      <c r="AHU38" s="63"/>
      <c r="AHV38" s="63"/>
      <c r="AHW38" s="63"/>
      <c r="AHX38" s="63"/>
      <c r="AHY38" s="63"/>
      <c r="AHZ38" s="63"/>
      <c r="AIA38" s="63"/>
      <c r="AIB38" s="63"/>
      <c r="AIC38" s="63"/>
      <c r="AID38" s="63"/>
      <c r="AIE38" s="63"/>
      <c r="AIF38" s="63"/>
      <c r="AIG38" s="63"/>
      <c r="AIH38" s="63"/>
      <c r="AII38" s="63"/>
      <c r="AIJ38" s="63"/>
      <c r="AIK38" s="63"/>
      <c r="AIL38" s="63"/>
      <c r="AIM38" s="63"/>
      <c r="AIN38" s="63"/>
      <c r="AIO38" s="63"/>
      <c r="AIP38" s="63"/>
      <c r="AIQ38" s="63"/>
      <c r="AIR38" s="63"/>
      <c r="AIS38" s="63"/>
      <c r="AIT38" s="63"/>
      <c r="AIU38" s="63"/>
      <c r="AIV38" s="63"/>
      <c r="AIW38" s="63"/>
      <c r="AIX38" s="63"/>
      <c r="AIY38" s="63"/>
      <c r="AIZ38" s="63"/>
      <c r="AJA38" s="63"/>
      <c r="AJB38" s="63"/>
      <c r="AJC38" s="63"/>
      <c r="AJD38" s="63"/>
      <c r="AJE38" s="63"/>
      <c r="AJF38" s="63"/>
      <c r="AJG38" s="63"/>
      <c r="AJH38" s="63"/>
      <c r="AJI38" s="63"/>
      <c r="AJJ38" s="63"/>
      <c r="AJK38" s="63"/>
      <c r="AJL38" s="63"/>
      <c r="AJM38" s="63"/>
      <c r="AJN38" s="63"/>
      <c r="AJO38" s="63"/>
      <c r="AJP38" s="63"/>
      <c r="AJQ38" s="63"/>
      <c r="AJR38" s="63"/>
      <c r="AJS38" s="63"/>
      <c r="AJT38" s="63"/>
      <c r="AJU38" s="63"/>
      <c r="AJV38" s="63"/>
      <c r="AJW38" s="63"/>
      <c r="AJX38" s="63"/>
      <c r="AJY38" s="63"/>
      <c r="AJZ38" s="63"/>
      <c r="AKA38" s="63"/>
      <c r="AKB38" s="63"/>
      <c r="AKC38" s="63"/>
      <c r="AKD38" s="63"/>
      <c r="AKE38" s="63"/>
      <c r="AKF38" s="63"/>
      <c r="AKG38" s="63"/>
      <c r="AKH38" s="63"/>
      <c r="AKI38" s="63"/>
      <c r="AKJ38" s="63"/>
      <c r="AKK38" s="63"/>
      <c r="AKL38" s="63"/>
      <c r="AKM38" s="63"/>
      <c r="AKN38" s="63"/>
      <c r="AKO38" s="63"/>
      <c r="AKP38" s="63"/>
      <c r="AKQ38" s="63"/>
      <c r="AKR38" s="63"/>
      <c r="AKS38" s="63"/>
      <c r="AKT38" s="63"/>
      <c r="AKU38" s="63"/>
      <c r="AKV38" s="63"/>
      <c r="AKW38" s="63"/>
      <c r="AKX38" s="63"/>
      <c r="AKY38" s="63"/>
      <c r="AKZ38" s="63"/>
      <c r="ALA38" s="63"/>
      <c r="ALB38" s="63"/>
      <c r="ALC38" s="63"/>
      <c r="ALD38" s="63"/>
      <c r="ALE38" s="63"/>
      <c r="ALF38" s="63"/>
      <c r="ALG38" s="63"/>
      <c r="ALH38" s="63"/>
      <c r="ALI38" s="63"/>
      <c r="ALJ38" s="63"/>
      <c r="ALK38" s="63"/>
      <c r="ALL38" s="63"/>
      <c r="ALM38" s="63"/>
      <c r="ALN38" s="63"/>
      <c r="ALO38" s="63"/>
      <c r="ALP38" s="63"/>
      <c r="ALQ38" s="63"/>
      <c r="ALR38" s="63"/>
      <c r="ALS38" s="63"/>
      <c r="ALT38" s="63"/>
      <c r="ALU38" s="63"/>
      <c r="ALV38" s="63"/>
      <c r="ALW38" s="63"/>
      <c r="ALX38" s="63"/>
      <c r="ALY38" s="63"/>
      <c r="ALZ38" s="63"/>
      <c r="AMA38" s="63"/>
      <c r="AMB38" s="63"/>
      <c r="AMC38" s="63"/>
      <c r="AMD38" s="63"/>
      <c r="AME38" s="63"/>
      <c r="AMF38" s="63"/>
      <c r="AMG38" s="63"/>
      <c r="AMH38" s="63"/>
      <c r="AMI38" s="63"/>
      <c r="AMJ38" s="63"/>
      <c r="AMK38" s="63"/>
      <c r="AML38" s="63"/>
      <c r="AMM38" s="63"/>
      <c r="AMN38" s="63"/>
      <c r="AMO38" s="63"/>
      <c r="AMP38" s="63"/>
      <c r="AMQ38" s="63"/>
      <c r="AMR38" s="63"/>
      <c r="AMS38" s="63"/>
      <c r="AMT38" s="63"/>
      <c r="AMU38" s="63"/>
      <c r="AMV38" s="63"/>
      <c r="AMW38" s="63"/>
      <c r="AMX38" s="63"/>
      <c r="AMY38" s="63"/>
      <c r="AMZ38" s="63"/>
      <c r="ANA38" s="63"/>
      <c r="ANB38" s="63"/>
      <c r="ANC38" s="63"/>
      <c r="AND38" s="63"/>
      <c r="ANE38" s="63"/>
      <c r="ANF38" s="63"/>
      <c r="ANG38" s="63"/>
      <c r="ANH38" s="63"/>
      <c r="ANI38" s="63"/>
      <c r="ANJ38" s="63"/>
      <c r="ANK38" s="63"/>
      <c r="ANL38" s="63"/>
      <c r="ANM38" s="63"/>
      <c r="ANN38" s="63"/>
      <c r="ANO38" s="63"/>
      <c r="ANP38" s="63"/>
      <c r="ANQ38" s="63"/>
      <c r="ANR38" s="63"/>
      <c r="ANS38" s="63"/>
      <c r="ANT38" s="63"/>
      <c r="ANU38" s="63"/>
      <c r="ANV38" s="63"/>
      <c r="ANW38" s="63"/>
      <c r="ANX38" s="63"/>
      <c r="ANY38" s="63"/>
      <c r="ANZ38" s="63"/>
      <c r="AOA38" s="63"/>
      <c r="AOB38" s="63"/>
      <c r="AOC38" s="63"/>
      <c r="AOD38" s="63"/>
      <c r="AOE38" s="63"/>
      <c r="AOF38" s="63"/>
      <c r="AOG38" s="63"/>
      <c r="AOH38" s="63"/>
      <c r="AOI38" s="63"/>
      <c r="AOJ38" s="63"/>
      <c r="AOK38" s="63"/>
      <c r="AOL38" s="63"/>
      <c r="AOM38" s="63"/>
      <c r="AON38" s="63"/>
      <c r="AOO38" s="63"/>
      <c r="AOP38" s="63"/>
      <c r="AOQ38" s="63"/>
      <c r="AOR38" s="63"/>
      <c r="AOS38" s="63"/>
      <c r="AOT38" s="63"/>
      <c r="AOU38" s="63"/>
      <c r="AOV38" s="63"/>
      <c r="AOW38" s="63"/>
      <c r="AOX38" s="63"/>
      <c r="AOY38" s="63"/>
      <c r="AOZ38" s="63"/>
      <c r="APA38" s="63"/>
      <c r="APB38" s="63"/>
      <c r="APC38" s="63"/>
      <c r="APD38" s="63"/>
      <c r="APE38" s="63"/>
      <c r="APF38" s="63"/>
      <c r="APG38" s="63"/>
      <c r="APH38" s="63"/>
      <c r="API38" s="63"/>
      <c r="APJ38" s="63"/>
      <c r="APK38" s="63"/>
      <c r="APL38" s="63"/>
      <c r="APM38" s="63"/>
      <c r="APN38" s="63"/>
      <c r="APO38" s="63"/>
      <c r="APP38" s="63"/>
      <c r="APQ38" s="63"/>
      <c r="APR38" s="63"/>
      <c r="APS38" s="63"/>
      <c r="APT38" s="63"/>
      <c r="APU38" s="63"/>
      <c r="APV38" s="63"/>
      <c r="APW38" s="63"/>
      <c r="APX38" s="63"/>
      <c r="APY38" s="63"/>
      <c r="APZ38" s="63"/>
      <c r="AQA38" s="63"/>
      <c r="AQB38" s="63"/>
      <c r="AQC38" s="63"/>
      <c r="AQD38" s="63"/>
      <c r="AQE38" s="63"/>
      <c r="AQF38" s="63"/>
      <c r="AQG38" s="63"/>
      <c r="AQH38" s="63"/>
      <c r="AQI38" s="63"/>
      <c r="AQJ38" s="63"/>
      <c r="AQK38" s="63"/>
      <c r="AQL38" s="63"/>
      <c r="AQM38" s="63"/>
      <c r="AQN38" s="63"/>
      <c r="AQO38" s="63"/>
      <c r="AQP38" s="63"/>
      <c r="AQQ38" s="63"/>
      <c r="AQR38" s="63"/>
      <c r="AQS38" s="63"/>
      <c r="AQT38" s="63"/>
      <c r="AQU38" s="63"/>
      <c r="AQV38" s="63"/>
      <c r="AQW38" s="63"/>
      <c r="AQX38" s="63"/>
      <c r="AQY38" s="63"/>
      <c r="AQZ38" s="63"/>
      <c r="ARA38" s="63"/>
      <c r="ARB38" s="63"/>
      <c r="ARC38" s="63"/>
      <c r="ARD38" s="63"/>
      <c r="ARE38" s="63"/>
      <c r="ARF38" s="63"/>
      <c r="ARG38" s="63"/>
      <c r="ARH38" s="63"/>
      <c r="ARI38" s="63"/>
      <c r="ARJ38" s="63"/>
      <c r="ARK38" s="63"/>
      <c r="ARL38" s="63"/>
      <c r="ARM38" s="63"/>
      <c r="ARN38" s="63"/>
      <c r="ARO38" s="63"/>
      <c r="ARP38" s="63"/>
      <c r="ARQ38" s="63"/>
      <c r="ARR38" s="63"/>
      <c r="ARS38" s="63"/>
      <c r="ART38" s="63"/>
      <c r="ARU38" s="63"/>
      <c r="ARV38" s="63"/>
      <c r="ARW38" s="63"/>
      <c r="ARX38" s="63"/>
      <c r="ARY38" s="63"/>
      <c r="ARZ38" s="63"/>
      <c r="ASA38" s="63"/>
      <c r="ASB38" s="63"/>
      <c r="ASC38" s="63"/>
      <c r="ASD38" s="63"/>
      <c r="ASE38" s="63"/>
      <c r="ASF38" s="63"/>
      <c r="ASG38" s="63"/>
      <c r="ASH38" s="63"/>
      <c r="ASI38" s="63"/>
      <c r="ASJ38" s="63"/>
      <c r="ASK38" s="63"/>
      <c r="ASL38" s="63"/>
      <c r="ASM38" s="63"/>
      <c r="ASN38" s="63"/>
      <c r="ASO38" s="63"/>
      <c r="ASP38" s="63"/>
      <c r="ASQ38" s="63"/>
      <c r="ASR38" s="63"/>
      <c r="ASS38" s="63"/>
      <c r="AST38" s="63"/>
      <c r="ASU38" s="63"/>
      <c r="ASV38" s="63"/>
      <c r="ASW38" s="63"/>
      <c r="ASX38" s="63"/>
      <c r="ASY38" s="63"/>
      <c r="ASZ38" s="63"/>
      <c r="ATA38" s="63"/>
      <c r="ATB38" s="63"/>
      <c r="ATC38" s="63"/>
      <c r="ATD38" s="63"/>
      <c r="ATE38" s="63"/>
      <c r="ATF38" s="63"/>
      <c r="ATG38" s="63"/>
      <c r="ATH38" s="63"/>
      <c r="ATI38" s="63"/>
      <c r="ATJ38" s="63"/>
      <c r="ATK38" s="63"/>
      <c r="ATL38" s="63"/>
      <c r="ATM38" s="63"/>
      <c r="ATN38" s="63"/>
      <c r="ATO38" s="63"/>
      <c r="ATP38" s="63"/>
      <c r="ATQ38" s="63"/>
      <c r="ATR38" s="63"/>
      <c r="ATS38" s="63"/>
      <c r="ATT38" s="63"/>
      <c r="ATU38" s="63"/>
      <c r="ATV38" s="63"/>
      <c r="ATW38" s="63"/>
      <c r="ATX38" s="63"/>
      <c r="ATY38" s="63"/>
      <c r="ATZ38" s="63"/>
      <c r="AUA38" s="63"/>
      <c r="AUB38" s="63"/>
      <c r="AUC38" s="63"/>
      <c r="AUD38" s="63"/>
      <c r="AUE38" s="63"/>
      <c r="AUF38" s="63"/>
      <c r="AUG38" s="63"/>
      <c r="AUH38" s="63"/>
      <c r="AUI38" s="63"/>
      <c r="AUJ38" s="63"/>
      <c r="AUK38" s="63"/>
      <c r="AUL38" s="63"/>
      <c r="AUM38" s="63"/>
      <c r="AUN38" s="63"/>
      <c r="AUO38" s="63"/>
      <c r="AUP38" s="63"/>
      <c r="AUQ38" s="63"/>
      <c r="AUR38" s="63"/>
      <c r="AUS38" s="63"/>
      <c r="AUT38" s="63"/>
      <c r="AUU38" s="63"/>
      <c r="AUV38" s="63"/>
      <c r="AUW38" s="63"/>
      <c r="AUX38" s="63"/>
      <c r="AUY38" s="63"/>
      <c r="AUZ38" s="63"/>
      <c r="AVA38" s="63"/>
      <c r="AVB38" s="63"/>
      <c r="AVC38" s="63"/>
      <c r="AVD38" s="63"/>
      <c r="AVE38" s="63"/>
      <c r="AVF38" s="63"/>
      <c r="AVG38" s="63"/>
      <c r="AVH38" s="63"/>
      <c r="AVI38" s="63"/>
      <c r="AVJ38" s="63"/>
      <c r="AVK38" s="63"/>
      <c r="AVL38" s="63"/>
      <c r="AVM38" s="63"/>
      <c r="AVN38" s="63"/>
      <c r="AVO38" s="63"/>
      <c r="AVP38" s="63"/>
      <c r="AVQ38" s="63"/>
      <c r="AVR38" s="63"/>
      <c r="AVS38" s="63"/>
      <c r="AVT38" s="63"/>
      <c r="AVU38" s="63"/>
      <c r="AVV38" s="63"/>
      <c r="AVW38" s="63"/>
      <c r="AVX38" s="63"/>
      <c r="AVY38" s="63"/>
      <c r="AVZ38" s="63"/>
      <c r="AWA38" s="63"/>
      <c r="AWB38" s="63"/>
      <c r="AWC38" s="63"/>
      <c r="AWD38" s="63"/>
      <c r="AWE38" s="63"/>
      <c r="AWF38" s="63"/>
      <c r="AWG38" s="63"/>
      <c r="AWH38" s="63"/>
      <c r="AWI38" s="63"/>
      <c r="AWJ38" s="63"/>
      <c r="AWK38" s="63"/>
      <c r="AWL38" s="63"/>
      <c r="AWM38" s="63"/>
      <c r="AWN38" s="63"/>
      <c r="AWO38" s="63"/>
      <c r="AWP38" s="63"/>
      <c r="AWQ38" s="63"/>
      <c r="AWR38" s="63"/>
      <c r="AWS38" s="63"/>
      <c r="AWT38" s="63"/>
      <c r="AWU38" s="63"/>
      <c r="AWV38" s="63"/>
      <c r="AWW38" s="63"/>
      <c r="AWX38" s="63"/>
      <c r="AWY38" s="63"/>
      <c r="AWZ38" s="63"/>
      <c r="AXA38" s="63"/>
      <c r="AXB38" s="63"/>
      <c r="AXC38" s="63"/>
      <c r="AXD38" s="63"/>
      <c r="AXE38" s="63"/>
      <c r="AXF38" s="63"/>
      <c r="AXG38" s="63"/>
      <c r="AXH38" s="63"/>
      <c r="AXI38" s="63"/>
      <c r="AXJ38" s="63"/>
      <c r="AXK38" s="63"/>
      <c r="AXL38" s="63"/>
      <c r="AXM38" s="63"/>
      <c r="AXN38" s="63"/>
      <c r="AXO38" s="63"/>
      <c r="AXP38" s="63"/>
      <c r="AXQ38" s="63"/>
      <c r="AXR38" s="63"/>
      <c r="AXS38" s="63"/>
      <c r="AXT38" s="63"/>
      <c r="AXU38" s="63"/>
      <c r="AXV38" s="63"/>
      <c r="AXW38" s="63"/>
      <c r="AXX38" s="63"/>
      <c r="AXY38" s="63"/>
      <c r="AXZ38" s="63"/>
      <c r="AYA38" s="63"/>
      <c r="AYB38" s="63"/>
      <c r="AYC38" s="63"/>
      <c r="AYD38" s="63"/>
      <c r="AYE38" s="63"/>
      <c r="AYF38" s="63"/>
      <c r="AYG38" s="63"/>
      <c r="AYH38" s="63"/>
      <c r="AYI38" s="63"/>
      <c r="AYJ38" s="63"/>
      <c r="AYK38" s="63"/>
      <c r="AYL38" s="63"/>
      <c r="AYM38" s="63"/>
      <c r="AYN38" s="63"/>
      <c r="AYO38" s="63"/>
      <c r="AYP38" s="63"/>
      <c r="AYQ38" s="63"/>
      <c r="AYR38" s="63"/>
      <c r="AYS38" s="63"/>
      <c r="AYT38" s="63"/>
      <c r="AYU38" s="63"/>
      <c r="AYV38" s="63"/>
      <c r="AYW38" s="63"/>
      <c r="AYX38" s="63"/>
      <c r="AYY38" s="63"/>
      <c r="AYZ38" s="63"/>
      <c r="AZA38" s="63"/>
      <c r="AZB38" s="63"/>
      <c r="AZC38" s="63"/>
      <c r="AZD38" s="63"/>
      <c r="AZE38" s="63"/>
      <c r="AZF38" s="63"/>
      <c r="AZG38" s="63"/>
      <c r="AZH38" s="63"/>
      <c r="AZI38" s="63"/>
      <c r="AZJ38" s="63"/>
      <c r="AZK38" s="63"/>
      <c r="AZL38" s="63"/>
      <c r="AZM38" s="63"/>
      <c r="AZN38" s="63"/>
      <c r="AZO38" s="63"/>
      <c r="AZP38" s="63"/>
      <c r="AZQ38" s="63"/>
      <c r="AZR38" s="63"/>
      <c r="AZS38" s="63"/>
      <c r="AZT38" s="63"/>
      <c r="AZU38" s="63"/>
      <c r="AZV38" s="63"/>
      <c r="AZW38" s="63"/>
      <c r="AZX38" s="63"/>
      <c r="AZY38" s="63"/>
      <c r="AZZ38" s="63"/>
      <c r="BAA38" s="63"/>
      <c r="BAB38" s="63"/>
      <c r="BAC38" s="63"/>
      <c r="BAD38" s="63"/>
      <c r="BAE38" s="63"/>
      <c r="BAF38" s="63"/>
      <c r="BAG38" s="63"/>
      <c r="BAH38" s="63"/>
      <c r="BAI38" s="63"/>
      <c r="BAJ38" s="63"/>
      <c r="BAK38" s="63"/>
      <c r="BAL38" s="63"/>
      <c r="BAM38" s="63"/>
      <c r="BAN38" s="63"/>
      <c r="BAO38" s="63"/>
      <c r="BAP38" s="63"/>
      <c r="BAQ38" s="63"/>
      <c r="BAR38" s="63"/>
      <c r="BAS38" s="63"/>
      <c r="BAT38" s="63"/>
      <c r="BAU38" s="63"/>
      <c r="BAV38" s="63"/>
      <c r="BAW38" s="63"/>
      <c r="BAX38" s="63"/>
      <c r="BAY38" s="63"/>
      <c r="BAZ38" s="63"/>
      <c r="BBA38" s="63"/>
      <c r="BBB38" s="63"/>
      <c r="BBC38" s="63"/>
      <c r="BBD38" s="63"/>
      <c r="BBE38" s="63"/>
      <c r="BBF38" s="63"/>
      <c r="BBG38" s="63"/>
      <c r="BBH38" s="63"/>
      <c r="BBI38" s="63"/>
      <c r="BBJ38" s="63"/>
      <c r="BBK38" s="63"/>
      <c r="BBL38" s="63"/>
      <c r="BBM38" s="63"/>
      <c r="BBN38" s="63"/>
      <c r="BBO38" s="63"/>
      <c r="BBP38" s="63"/>
      <c r="BBQ38" s="63"/>
      <c r="BBR38" s="63"/>
      <c r="BBS38" s="63"/>
      <c r="BBT38" s="63"/>
      <c r="BBU38" s="63"/>
      <c r="BBV38" s="63"/>
      <c r="BBW38" s="63"/>
      <c r="BBX38" s="63"/>
      <c r="BBY38" s="63"/>
      <c r="BBZ38" s="63"/>
      <c r="BCA38" s="63"/>
      <c r="BCB38" s="63"/>
      <c r="BCC38" s="63"/>
      <c r="BCD38" s="63"/>
      <c r="BCE38" s="63"/>
      <c r="BCF38" s="63"/>
      <c r="BCG38" s="63"/>
      <c r="BCH38" s="63"/>
      <c r="BCI38" s="63"/>
      <c r="BCJ38" s="63"/>
      <c r="BCK38" s="63"/>
      <c r="BCL38" s="63"/>
      <c r="BCM38" s="63"/>
      <c r="BCN38" s="63"/>
      <c r="BCO38" s="63"/>
      <c r="BCP38" s="63"/>
      <c r="BCQ38" s="63"/>
      <c r="BCR38" s="63"/>
      <c r="BCS38" s="63"/>
      <c r="BCT38" s="63"/>
      <c r="BCU38" s="63"/>
      <c r="BCV38" s="63"/>
      <c r="BCW38" s="63"/>
      <c r="BCX38" s="63"/>
      <c r="BCY38" s="63"/>
      <c r="BCZ38" s="63"/>
      <c r="BDA38" s="63"/>
      <c r="BDB38" s="63"/>
      <c r="BDC38" s="63"/>
      <c r="BDD38" s="63"/>
      <c r="BDE38" s="63"/>
      <c r="BDF38" s="63"/>
      <c r="BDG38" s="63"/>
      <c r="BDH38" s="63"/>
      <c r="BDI38" s="63"/>
      <c r="BDJ38" s="63"/>
      <c r="BDK38" s="63"/>
      <c r="BDL38" s="63"/>
      <c r="BDM38" s="63"/>
      <c r="BDN38" s="63"/>
      <c r="BDO38" s="63"/>
      <c r="BDP38" s="63"/>
      <c r="BDQ38" s="63"/>
      <c r="BDR38" s="63"/>
      <c r="BDS38" s="63"/>
      <c r="BDT38" s="63"/>
      <c r="BDU38" s="63"/>
      <c r="BDV38" s="63"/>
      <c r="BDW38" s="63"/>
      <c r="BDX38" s="63"/>
      <c r="BDY38" s="63"/>
      <c r="BDZ38" s="63"/>
      <c r="BEA38" s="63"/>
      <c r="BEB38" s="63"/>
      <c r="BEC38" s="63"/>
      <c r="BED38" s="63"/>
      <c r="BEE38" s="63"/>
      <c r="BEF38" s="63"/>
      <c r="BEG38" s="63"/>
      <c r="BEH38" s="63"/>
      <c r="BEI38" s="63"/>
      <c r="BEJ38" s="63"/>
      <c r="BEK38" s="63"/>
      <c r="BEL38" s="63"/>
      <c r="BEM38" s="63"/>
      <c r="BEN38" s="63"/>
      <c r="BEO38" s="63"/>
      <c r="BEP38" s="63"/>
      <c r="BEQ38" s="63"/>
      <c r="BER38" s="63"/>
      <c r="BES38" s="63"/>
      <c r="BET38" s="63"/>
      <c r="BEU38" s="63"/>
      <c r="BEV38" s="63"/>
      <c r="BEW38" s="63"/>
      <c r="BEX38" s="63"/>
      <c r="BEY38" s="63"/>
      <c r="BEZ38" s="63"/>
      <c r="BFA38" s="63"/>
      <c r="BFB38" s="63"/>
      <c r="BFC38" s="63"/>
      <c r="BFD38" s="63"/>
      <c r="BFE38" s="63"/>
      <c r="BFF38" s="63"/>
      <c r="BFG38" s="63"/>
      <c r="BFH38" s="63"/>
      <c r="BFI38" s="63"/>
      <c r="BFJ38" s="63"/>
      <c r="BFK38" s="63"/>
      <c r="BFL38" s="63"/>
      <c r="BFM38" s="63"/>
      <c r="BFN38" s="63"/>
      <c r="BFO38" s="63"/>
      <c r="BFP38" s="63"/>
      <c r="BFQ38" s="63"/>
      <c r="BFR38" s="63"/>
      <c r="BFS38" s="63"/>
      <c r="BFT38" s="63"/>
      <c r="BFU38" s="63"/>
      <c r="BFV38" s="63"/>
      <c r="BFW38" s="63"/>
      <c r="BFX38" s="63"/>
      <c r="BFY38" s="63"/>
      <c r="BFZ38" s="63"/>
      <c r="BGA38" s="63"/>
      <c r="BGB38" s="63"/>
      <c r="BGC38" s="63"/>
      <c r="BGD38" s="63"/>
      <c r="BGE38" s="63"/>
      <c r="BGF38" s="63"/>
      <c r="BGG38" s="63"/>
      <c r="BGH38" s="63"/>
      <c r="BGI38" s="63"/>
      <c r="BGJ38" s="63"/>
      <c r="BGK38" s="63"/>
      <c r="BGL38" s="63"/>
      <c r="BGM38" s="63"/>
      <c r="BGN38" s="63"/>
      <c r="BGO38" s="63"/>
      <c r="BGP38" s="63"/>
      <c r="BGQ38" s="63"/>
      <c r="BGR38" s="63"/>
      <c r="BGS38" s="63"/>
      <c r="BGT38" s="63"/>
      <c r="BGU38" s="63"/>
      <c r="BGV38" s="63"/>
      <c r="BGW38" s="63"/>
      <c r="BGX38" s="63"/>
      <c r="BGY38" s="63"/>
      <c r="BGZ38" s="63"/>
      <c r="BHA38" s="63"/>
      <c r="BHB38" s="63"/>
      <c r="BHC38" s="63"/>
      <c r="BHD38" s="63"/>
      <c r="BHE38" s="63"/>
      <c r="BHF38" s="63"/>
      <c r="BHG38" s="63"/>
      <c r="BHH38" s="63"/>
      <c r="BHI38" s="63"/>
      <c r="BHJ38" s="63"/>
      <c r="BHK38" s="63"/>
      <c r="BHL38" s="63"/>
      <c r="BHM38" s="63"/>
      <c r="BHN38" s="63"/>
      <c r="BHO38" s="63"/>
      <c r="BHP38" s="63"/>
      <c r="BHQ38" s="63"/>
      <c r="BHR38" s="63"/>
      <c r="BHS38" s="63"/>
      <c r="BHT38" s="63"/>
      <c r="BHU38" s="63"/>
      <c r="BHV38" s="63"/>
      <c r="BHW38" s="63"/>
      <c r="BHX38" s="63"/>
      <c r="BHY38" s="63"/>
      <c r="BHZ38" s="63"/>
      <c r="BIA38" s="63"/>
      <c r="BIB38" s="63"/>
      <c r="BIC38" s="63"/>
      <c r="BID38" s="63"/>
      <c r="BIE38" s="63"/>
      <c r="BIF38" s="63"/>
      <c r="BIG38" s="63"/>
      <c r="BIH38" s="63"/>
      <c r="BII38" s="63"/>
      <c r="BIJ38" s="63"/>
      <c r="BIK38" s="63"/>
      <c r="BIL38" s="63"/>
      <c r="BIM38" s="63"/>
      <c r="BIN38" s="63"/>
      <c r="BIO38" s="63"/>
      <c r="BIP38" s="63"/>
      <c r="BIQ38" s="63"/>
      <c r="BIR38" s="63"/>
      <c r="BIS38" s="63"/>
      <c r="BIT38" s="63"/>
      <c r="BIU38" s="63"/>
      <c r="BIV38" s="63"/>
      <c r="BIW38" s="63"/>
      <c r="BIX38" s="63"/>
      <c r="BIY38" s="63"/>
      <c r="BIZ38" s="63"/>
      <c r="BJA38" s="63"/>
      <c r="BJB38" s="63"/>
      <c r="BJC38" s="63"/>
      <c r="BJD38" s="63"/>
      <c r="BJE38" s="63"/>
      <c r="BJF38" s="63"/>
      <c r="BJG38" s="63"/>
      <c r="BJH38" s="63"/>
      <c r="BJI38" s="63"/>
      <c r="BJJ38" s="63"/>
      <c r="BJK38" s="63"/>
      <c r="BJL38" s="63"/>
      <c r="BJM38" s="63"/>
      <c r="BJN38" s="63"/>
      <c r="BJO38" s="63"/>
      <c r="BJP38" s="63"/>
      <c r="BJQ38" s="63"/>
      <c r="BJR38" s="63"/>
      <c r="BJS38" s="63"/>
      <c r="BJT38" s="63"/>
      <c r="BJU38" s="63"/>
      <c r="BJV38" s="63"/>
      <c r="BJW38" s="63"/>
      <c r="BJX38" s="63"/>
      <c r="BJY38" s="63"/>
      <c r="BJZ38" s="63"/>
      <c r="BKA38" s="63"/>
      <c r="BKB38" s="63"/>
      <c r="BKC38" s="63"/>
      <c r="BKD38" s="63"/>
      <c r="BKE38" s="63"/>
      <c r="BKF38" s="63"/>
      <c r="BKG38" s="63"/>
      <c r="BKH38" s="63"/>
      <c r="BKI38" s="63"/>
      <c r="BKJ38" s="63"/>
      <c r="BKK38" s="63"/>
      <c r="BKL38" s="63"/>
      <c r="BKM38" s="63"/>
      <c r="BKN38" s="63"/>
      <c r="BKO38" s="63"/>
      <c r="BKP38" s="63"/>
      <c r="BKQ38" s="63"/>
      <c r="BKR38" s="63"/>
      <c r="BKS38" s="63"/>
      <c r="BKT38" s="63"/>
      <c r="BKU38" s="63"/>
      <c r="BKV38" s="63"/>
      <c r="BKW38" s="63"/>
      <c r="BKX38" s="63"/>
      <c r="BKY38" s="63"/>
      <c r="BKZ38" s="63"/>
      <c r="BLA38" s="63"/>
      <c r="BLB38" s="63"/>
      <c r="BLC38" s="63"/>
      <c r="BLD38" s="63"/>
      <c r="BLE38" s="63"/>
      <c r="BLF38" s="63"/>
      <c r="BLG38" s="63"/>
      <c r="BLH38" s="63"/>
      <c r="BLI38" s="63"/>
      <c r="BLJ38" s="63"/>
      <c r="BLK38" s="63"/>
      <c r="BLL38" s="63"/>
      <c r="BLM38" s="63"/>
    </row>
    <row r="39" spans="1:1677" s="1" customFormat="1" ht="15" hidden="1" customHeight="1" x14ac:dyDescent="0.25">
      <c r="A39" s="270" t="s">
        <v>45</v>
      </c>
      <c r="B39" s="271" t="s">
        <v>82</v>
      </c>
      <c r="C39" s="272" t="s">
        <v>1733</v>
      </c>
      <c r="D39" s="273" t="s">
        <v>1734</v>
      </c>
      <c r="E39" s="273" t="s">
        <v>1765</v>
      </c>
      <c r="F39" s="272" t="s">
        <v>1736</v>
      </c>
      <c r="G39" s="274">
        <v>25</v>
      </c>
      <c r="H39" s="280">
        <v>1.2</v>
      </c>
      <c r="I39" s="276">
        <v>44767</v>
      </c>
      <c r="J39" s="276">
        <v>44768</v>
      </c>
      <c r="K39" s="276">
        <v>44770</v>
      </c>
      <c r="L39" s="277" t="s">
        <v>1732</v>
      </c>
      <c r="M39" s="278">
        <v>44781</v>
      </c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  <c r="JI39" s="63"/>
      <c r="JJ39" s="63"/>
      <c r="JK39" s="63"/>
      <c r="JL39" s="63"/>
      <c r="JM39" s="63"/>
      <c r="JN39" s="63"/>
      <c r="JO39" s="63"/>
      <c r="JP39" s="63"/>
      <c r="JQ39" s="63"/>
      <c r="JR39" s="63"/>
      <c r="JS39" s="63"/>
      <c r="JT39" s="63"/>
      <c r="JU39" s="63"/>
      <c r="JV39" s="63"/>
      <c r="JW39" s="63"/>
      <c r="JX39" s="63"/>
      <c r="JY39" s="63"/>
      <c r="JZ39" s="63"/>
      <c r="KA39" s="63"/>
      <c r="KB39" s="63"/>
      <c r="KC39" s="63"/>
      <c r="KD39" s="63"/>
      <c r="KE39" s="63"/>
      <c r="KF39" s="63"/>
      <c r="KG39" s="63"/>
      <c r="KH39" s="63"/>
      <c r="KI39" s="63"/>
      <c r="KJ39" s="63"/>
      <c r="KK39" s="63"/>
      <c r="KL39" s="63"/>
      <c r="KM39" s="63"/>
      <c r="KN39" s="63"/>
      <c r="KO39" s="63"/>
      <c r="KP39" s="63"/>
      <c r="KQ39" s="63"/>
      <c r="KR39" s="63"/>
      <c r="KS39" s="63"/>
      <c r="KT39" s="63"/>
      <c r="KU39" s="63"/>
      <c r="KV39" s="63"/>
      <c r="KW39" s="63"/>
      <c r="KX39" s="63"/>
      <c r="KY39" s="63"/>
      <c r="KZ39" s="63"/>
      <c r="LA39" s="63"/>
      <c r="LB39" s="63"/>
      <c r="LC39" s="63"/>
      <c r="LD39" s="63"/>
      <c r="LE39" s="63"/>
      <c r="LF39" s="63"/>
      <c r="LG39" s="63"/>
      <c r="LH39" s="63"/>
      <c r="LI39" s="63"/>
      <c r="LJ39" s="63"/>
      <c r="LK39" s="63"/>
      <c r="LL39" s="63"/>
      <c r="LM39" s="63"/>
      <c r="LN39" s="63"/>
      <c r="LO39" s="63"/>
      <c r="LP39" s="63"/>
      <c r="LQ39" s="63"/>
      <c r="LR39" s="63"/>
      <c r="LS39" s="63"/>
      <c r="LT39" s="63"/>
      <c r="LU39" s="63"/>
      <c r="LV39" s="63"/>
      <c r="LW39" s="63"/>
      <c r="LX39" s="63"/>
      <c r="LY39" s="63"/>
      <c r="LZ39" s="63"/>
      <c r="MA39" s="63"/>
      <c r="MB39" s="63"/>
      <c r="MC39" s="63"/>
      <c r="MD39" s="63"/>
      <c r="ME39" s="63"/>
      <c r="MF39" s="63"/>
      <c r="MG39" s="63"/>
      <c r="MH39" s="63"/>
      <c r="MI39" s="63"/>
      <c r="MJ39" s="63"/>
      <c r="MK39" s="63"/>
      <c r="ML39" s="63"/>
      <c r="MM39" s="63"/>
      <c r="MN39" s="63"/>
      <c r="MO39" s="6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63"/>
      <c r="NA39" s="63"/>
      <c r="NB39" s="63"/>
      <c r="NC39" s="63"/>
      <c r="ND39" s="63"/>
      <c r="NE39" s="63"/>
      <c r="NF39" s="63"/>
      <c r="NG39" s="63"/>
      <c r="NH39" s="63"/>
      <c r="NI39" s="63"/>
      <c r="NJ39" s="63"/>
      <c r="NK39" s="63"/>
      <c r="NL39" s="63"/>
      <c r="NM39" s="63"/>
      <c r="NN39" s="63"/>
      <c r="NO39" s="63"/>
      <c r="NP39" s="63"/>
      <c r="NQ39" s="63"/>
      <c r="NR39" s="63"/>
      <c r="NS39" s="63"/>
      <c r="NT39" s="63"/>
      <c r="NU39" s="63"/>
      <c r="NV39" s="63"/>
      <c r="NW39" s="63"/>
      <c r="NX39" s="63"/>
      <c r="NY39" s="63"/>
      <c r="NZ39" s="63"/>
      <c r="OA39" s="63"/>
      <c r="OB39" s="63"/>
      <c r="OC39" s="63"/>
      <c r="OD39" s="63"/>
      <c r="OE39" s="63"/>
      <c r="OF39" s="63"/>
      <c r="OG39" s="63"/>
      <c r="OH39" s="63"/>
      <c r="OI39" s="63"/>
      <c r="OJ39" s="63"/>
      <c r="OK39" s="63"/>
      <c r="OL39" s="63"/>
      <c r="OM39" s="63"/>
      <c r="ON39" s="63"/>
      <c r="OO39" s="63"/>
      <c r="OP39" s="63"/>
      <c r="OQ39" s="63"/>
      <c r="OR39" s="63"/>
      <c r="OS39" s="63"/>
      <c r="OT39" s="63"/>
      <c r="OU39" s="63"/>
      <c r="OV39" s="63"/>
      <c r="OW39" s="63"/>
      <c r="OX39" s="63"/>
      <c r="OY39" s="63"/>
      <c r="OZ39" s="63"/>
      <c r="PA39" s="63"/>
      <c r="PB39" s="63"/>
      <c r="PC39" s="63"/>
      <c r="PD39" s="63"/>
      <c r="PE39" s="63"/>
      <c r="PF39" s="63"/>
      <c r="PG39" s="63"/>
      <c r="PH39" s="63"/>
      <c r="PI39" s="63"/>
      <c r="PJ39" s="63"/>
      <c r="PK39" s="63"/>
      <c r="PL39" s="63"/>
      <c r="PM39" s="63"/>
      <c r="PN39" s="63"/>
      <c r="PO39" s="63"/>
      <c r="PP39" s="63"/>
      <c r="PQ39" s="63"/>
      <c r="PR39" s="63"/>
      <c r="PS39" s="63"/>
      <c r="PT39" s="63"/>
      <c r="PU39" s="63"/>
      <c r="PV39" s="63"/>
      <c r="PW39" s="63"/>
      <c r="PX39" s="63"/>
      <c r="PY39" s="63"/>
      <c r="PZ39" s="63"/>
      <c r="QA39" s="63"/>
      <c r="QB39" s="63"/>
      <c r="QC39" s="63"/>
      <c r="QD39" s="63"/>
      <c r="QE39" s="63"/>
      <c r="QF39" s="63"/>
      <c r="QG39" s="63"/>
      <c r="QH39" s="63"/>
      <c r="QI39" s="63"/>
      <c r="QJ39" s="63"/>
      <c r="QK39" s="63"/>
      <c r="QL39" s="63"/>
      <c r="QM39" s="63"/>
      <c r="QN39" s="63"/>
      <c r="QO39" s="63"/>
      <c r="QP39" s="63"/>
      <c r="QQ39" s="63"/>
      <c r="QR39" s="63"/>
      <c r="QS39" s="63"/>
      <c r="QT39" s="63"/>
      <c r="QU39" s="63"/>
      <c r="QV39" s="63"/>
      <c r="QW39" s="63"/>
      <c r="QX39" s="63"/>
      <c r="QY39" s="63"/>
      <c r="QZ39" s="63"/>
      <c r="RA39" s="63"/>
      <c r="RB39" s="63"/>
      <c r="RC39" s="63"/>
      <c r="RD39" s="63"/>
      <c r="RE39" s="63"/>
      <c r="RF39" s="63"/>
      <c r="RG39" s="63"/>
      <c r="RH39" s="63"/>
      <c r="RI39" s="63"/>
      <c r="RJ39" s="63"/>
      <c r="RK39" s="63"/>
      <c r="RL39" s="63"/>
      <c r="RM39" s="63"/>
      <c r="RN39" s="63"/>
      <c r="RO39" s="63"/>
      <c r="RP39" s="63"/>
      <c r="RQ39" s="63"/>
      <c r="RR39" s="63"/>
      <c r="RS39" s="63"/>
      <c r="RT39" s="63"/>
      <c r="RU39" s="63"/>
      <c r="RV39" s="63"/>
      <c r="RW39" s="63"/>
      <c r="RX39" s="63"/>
      <c r="RY39" s="63"/>
      <c r="RZ39" s="63"/>
      <c r="SA39" s="63"/>
      <c r="SB39" s="63"/>
      <c r="SC39" s="63"/>
      <c r="SD39" s="63"/>
      <c r="SE39" s="63"/>
      <c r="SF39" s="63"/>
      <c r="SG39" s="63"/>
      <c r="SH39" s="63"/>
      <c r="SI39" s="63"/>
      <c r="SJ39" s="63"/>
      <c r="SK39" s="63"/>
      <c r="SL39" s="63"/>
      <c r="SM39" s="63"/>
      <c r="SN39" s="63"/>
      <c r="SO39" s="63"/>
      <c r="SP39" s="63"/>
      <c r="SQ39" s="63"/>
      <c r="SR39" s="63"/>
      <c r="SS39" s="63"/>
      <c r="ST39" s="63"/>
      <c r="SU39" s="63"/>
      <c r="SV39" s="63"/>
      <c r="SW39" s="63"/>
      <c r="SX39" s="63"/>
      <c r="SY39" s="63"/>
      <c r="SZ39" s="63"/>
      <c r="TA39" s="63"/>
      <c r="TB39" s="63"/>
      <c r="TC39" s="63"/>
      <c r="TD39" s="63"/>
      <c r="TE39" s="63"/>
      <c r="TF39" s="63"/>
      <c r="TG39" s="63"/>
      <c r="TH39" s="63"/>
      <c r="TI39" s="63"/>
      <c r="TJ39" s="63"/>
      <c r="TK39" s="63"/>
      <c r="TL39" s="63"/>
      <c r="TM39" s="63"/>
      <c r="TN39" s="63"/>
      <c r="TO39" s="63"/>
      <c r="TP39" s="63"/>
      <c r="TQ39" s="63"/>
      <c r="TR39" s="63"/>
      <c r="TS39" s="63"/>
      <c r="TT39" s="63"/>
      <c r="TU39" s="63"/>
      <c r="TV39" s="63"/>
      <c r="TW39" s="63"/>
      <c r="TX39" s="63"/>
      <c r="TY39" s="63"/>
      <c r="TZ39" s="63"/>
      <c r="UA39" s="63"/>
      <c r="UB39" s="63"/>
      <c r="UC39" s="63"/>
      <c r="UD39" s="63"/>
      <c r="UE39" s="63"/>
      <c r="UF39" s="63"/>
      <c r="UG39" s="63"/>
      <c r="UH39" s="63"/>
      <c r="UI39" s="63"/>
      <c r="UJ39" s="63"/>
      <c r="UK39" s="63"/>
      <c r="UL39" s="63"/>
      <c r="UM39" s="63"/>
      <c r="UN39" s="63"/>
      <c r="UO39" s="63"/>
      <c r="UP39" s="63"/>
      <c r="UQ39" s="63"/>
      <c r="UR39" s="63"/>
      <c r="US39" s="63"/>
      <c r="UT39" s="63"/>
      <c r="UU39" s="63"/>
      <c r="UV39" s="63"/>
      <c r="UW39" s="63"/>
      <c r="UX39" s="63"/>
      <c r="UY39" s="63"/>
      <c r="UZ39" s="63"/>
      <c r="VA39" s="63"/>
      <c r="VB39" s="63"/>
      <c r="VC39" s="63"/>
      <c r="VD39" s="63"/>
      <c r="VE39" s="63"/>
      <c r="VF39" s="63"/>
      <c r="VG39" s="63"/>
      <c r="VH39" s="63"/>
      <c r="VI39" s="63"/>
      <c r="VJ39" s="63"/>
      <c r="VK39" s="63"/>
      <c r="VL39" s="63"/>
      <c r="VM39" s="63"/>
      <c r="VN39" s="63"/>
      <c r="VO39" s="63"/>
      <c r="VP39" s="63"/>
      <c r="VQ39" s="63"/>
      <c r="VR39" s="63"/>
      <c r="VS39" s="63"/>
      <c r="VT39" s="63"/>
      <c r="VU39" s="63"/>
      <c r="VV39" s="63"/>
      <c r="VW39" s="63"/>
      <c r="VX39" s="63"/>
      <c r="VY39" s="63"/>
      <c r="VZ39" s="63"/>
      <c r="WA39" s="63"/>
      <c r="WB39" s="63"/>
      <c r="WC39" s="63"/>
      <c r="WD39" s="63"/>
      <c r="WE39" s="63"/>
      <c r="WF39" s="63"/>
      <c r="WG39" s="63"/>
      <c r="WH39" s="63"/>
      <c r="WI39" s="63"/>
      <c r="WJ39" s="63"/>
      <c r="WK39" s="63"/>
      <c r="WL39" s="63"/>
      <c r="WM39" s="63"/>
      <c r="WN39" s="63"/>
      <c r="WO39" s="63"/>
      <c r="WP39" s="63"/>
      <c r="WQ39" s="63"/>
      <c r="WR39" s="63"/>
      <c r="WS39" s="63"/>
      <c r="WT39" s="63"/>
      <c r="WU39" s="63"/>
      <c r="WV39" s="63"/>
      <c r="WW39" s="63"/>
      <c r="WX39" s="63"/>
      <c r="WY39" s="63"/>
      <c r="WZ39" s="63"/>
      <c r="XA39" s="63"/>
      <c r="XB39" s="63"/>
      <c r="XC39" s="63"/>
      <c r="XD39" s="63"/>
      <c r="XE39" s="63"/>
      <c r="XF39" s="63"/>
      <c r="XG39" s="63"/>
      <c r="XH39" s="63"/>
      <c r="XI39" s="63"/>
      <c r="XJ39" s="63"/>
      <c r="XK39" s="63"/>
      <c r="XL39" s="63"/>
      <c r="XM39" s="63"/>
      <c r="XN39" s="63"/>
      <c r="XO39" s="63"/>
      <c r="XP39" s="63"/>
      <c r="XQ39" s="63"/>
      <c r="XR39" s="63"/>
      <c r="XS39" s="63"/>
      <c r="XT39" s="63"/>
      <c r="XU39" s="63"/>
      <c r="XV39" s="63"/>
      <c r="XW39" s="63"/>
      <c r="XX39" s="63"/>
      <c r="XY39" s="63"/>
      <c r="XZ39" s="63"/>
      <c r="YA39" s="63"/>
      <c r="YB39" s="63"/>
      <c r="YC39" s="63"/>
      <c r="YD39" s="63"/>
      <c r="YE39" s="63"/>
      <c r="YF39" s="63"/>
      <c r="YG39" s="63"/>
      <c r="YH39" s="63"/>
      <c r="YI39" s="63"/>
      <c r="YJ39" s="63"/>
      <c r="YK39" s="63"/>
      <c r="YL39" s="63"/>
      <c r="YM39" s="63"/>
      <c r="YN39" s="63"/>
      <c r="YO39" s="63"/>
      <c r="YP39" s="63"/>
      <c r="YQ39" s="63"/>
      <c r="YR39" s="63"/>
      <c r="YS39" s="63"/>
      <c r="YT39" s="63"/>
      <c r="YU39" s="63"/>
      <c r="YV39" s="63"/>
      <c r="YW39" s="63"/>
      <c r="YX39" s="63"/>
      <c r="YY39" s="63"/>
      <c r="YZ39" s="63"/>
      <c r="ZA39" s="63"/>
      <c r="ZB39" s="63"/>
      <c r="ZC39" s="63"/>
      <c r="ZD39" s="63"/>
      <c r="ZE39" s="63"/>
      <c r="ZF39" s="63"/>
      <c r="ZG39" s="63"/>
      <c r="ZH39" s="63"/>
      <c r="ZI39" s="63"/>
      <c r="ZJ39" s="63"/>
      <c r="ZK39" s="63"/>
      <c r="ZL39" s="63"/>
      <c r="ZM39" s="63"/>
      <c r="ZN39" s="63"/>
      <c r="ZO39" s="63"/>
      <c r="ZP39" s="63"/>
      <c r="ZQ39" s="63"/>
      <c r="ZR39" s="63"/>
      <c r="ZS39" s="63"/>
      <c r="ZT39" s="63"/>
      <c r="ZU39" s="63"/>
      <c r="ZV39" s="63"/>
      <c r="ZW39" s="63"/>
      <c r="ZX39" s="63"/>
      <c r="ZY39" s="63"/>
      <c r="ZZ39" s="63"/>
      <c r="AAA39" s="63"/>
      <c r="AAB39" s="63"/>
      <c r="AAC39" s="63"/>
      <c r="AAD39" s="63"/>
      <c r="AAE39" s="63"/>
      <c r="AAF39" s="63"/>
      <c r="AAG39" s="63"/>
      <c r="AAH39" s="63"/>
      <c r="AAI39" s="63"/>
      <c r="AAJ39" s="63"/>
      <c r="AAK39" s="63"/>
      <c r="AAL39" s="63"/>
      <c r="AAM39" s="63"/>
      <c r="AAN39" s="63"/>
      <c r="AAO39" s="63"/>
      <c r="AAP39" s="63"/>
      <c r="AAQ39" s="63"/>
      <c r="AAR39" s="63"/>
      <c r="AAS39" s="63"/>
      <c r="AAT39" s="63"/>
      <c r="AAU39" s="63"/>
      <c r="AAV39" s="63"/>
      <c r="AAW39" s="63"/>
      <c r="AAX39" s="63"/>
      <c r="AAY39" s="63"/>
      <c r="AAZ39" s="63"/>
      <c r="ABA39" s="63"/>
      <c r="ABB39" s="63"/>
      <c r="ABC39" s="63"/>
      <c r="ABD39" s="63"/>
      <c r="ABE39" s="63"/>
      <c r="ABF39" s="63"/>
      <c r="ABG39" s="63"/>
      <c r="ABH39" s="63"/>
      <c r="ABI39" s="63"/>
      <c r="ABJ39" s="63"/>
      <c r="ABK39" s="63"/>
      <c r="ABL39" s="63"/>
      <c r="ABM39" s="63"/>
      <c r="ABN39" s="63"/>
      <c r="ABO39" s="63"/>
      <c r="ABP39" s="63"/>
      <c r="ABQ39" s="63"/>
      <c r="ABR39" s="63"/>
      <c r="ABS39" s="63"/>
      <c r="ABT39" s="63"/>
      <c r="ABU39" s="63"/>
      <c r="ABV39" s="63"/>
      <c r="ABW39" s="63"/>
      <c r="ABX39" s="63"/>
      <c r="ABY39" s="63"/>
      <c r="ABZ39" s="63"/>
      <c r="ACA39" s="63"/>
      <c r="ACB39" s="63"/>
      <c r="ACC39" s="63"/>
      <c r="ACD39" s="63"/>
      <c r="ACE39" s="63"/>
      <c r="ACF39" s="63"/>
      <c r="ACG39" s="63"/>
      <c r="ACH39" s="63"/>
      <c r="ACI39" s="63"/>
      <c r="ACJ39" s="63"/>
      <c r="ACK39" s="63"/>
      <c r="ACL39" s="63"/>
      <c r="ACM39" s="63"/>
      <c r="ACN39" s="63"/>
      <c r="ACO39" s="63"/>
      <c r="ACP39" s="63"/>
      <c r="ACQ39" s="63"/>
      <c r="ACR39" s="63"/>
      <c r="ACS39" s="63"/>
      <c r="ACT39" s="63"/>
      <c r="ACU39" s="63"/>
      <c r="ACV39" s="63"/>
      <c r="ACW39" s="63"/>
      <c r="ACX39" s="63"/>
      <c r="ACY39" s="63"/>
      <c r="ACZ39" s="63"/>
      <c r="ADA39" s="63"/>
      <c r="ADB39" s="63"/>
      <c r="ADC39" s="63"/>
      <c r="ADD39" s="63"/>
      <c r="ADE39" s="63"/>
      <c r="ADF39" s="63"/>
      <c r="ADG39" s="63"/>
      <c r="ADH39" s="63"/>
      <c r="ADI39" s="63"/>
      <c r="ADJ39" s="63"/>
      <c r="ADK39" s="63"/>
      <c r="ADL39" s="63"/>
      <c r="ADM39" s="63"/>
      <c r="ADN39" s="63"/>
      <c r="ADO39" s="63"/>
      <c r="ADP39" s="63"/>
      <c r="ADQ39" s="63"/>
      <c r="ADR39" s="63"/>
      <c r="ADS39" s="63"/>
      <c r="ADT39" s="63"/>
      <c r="ADU39" s="63"/>
      <c r="ADV39" s="63"/>
      <c r="ADW39" s="63"/>
      <c r="ADX39" s="63"/>
      <c r="ADY39" s="63"/>
      <c r="ADZ39" s="63"/>
      <c r="AEA39" s="63"/>
      <c r="AEB39" s="63"/>
      <c r="AEC39" s="63"/>
      <c r="AED39" s="63"/>
      <c r="AEE39" s="63"/>
      <c r="AEF39" s="63"/>
      <c r="AEG39" s="63"/>
      <c r="AEH39" s="63"/>
      <c r="AEI39" s="63"/>
      <c r="AEJ39" s="63"/>
      <c r="AEK39" s="63"/>
      <c r="AEL39" s="63"/>
      <c r="AEM39" s="63"/>
      <c r="AEN39" s="63"/>
      <c r="AEO39" s="63"/>
      <c r="AEP39" s="63"/>
      <c r="AEQ39" s="63"/>
      <c r="AER39" s="63"/>
      <c r="AES39" s="63"/>
      <c r="AET39" s="63"/>
      <c r="AEU39" s="63"/>
      <c r="AEV39" s="63"/>
      <c r="AEW39" s="63"/>
      <c r="AEX39" s="63"/>
      <c r="AEY39" s="63"/>
      <c r="AEZ39" s="63"/>
      <c r="AFA39" s="63"/>
      <c r="AFB39" s="63"/>
      <c r="AFC39" s="63"/>
      <c r="AFD39" s="63"/>
      <c r="AFE39" s="63"/>
      <c r="AFF39" s="63"/>
      <c r="AFG39" s="63"/>
      <c r="AFH39" s="63"/>
      <c r="AFI39" s="63"/>
      <c r="AFJ39" s="63"/>
      <c r="AFK39" s="63"/>
      <c r="AFL39" s="63"/>
      <c r="AFM39" s="63"/>
      <c r="AFN39" s="63"/>
      <c r="AFO39" s="63"/>
      <c r="AFP39" s="63"/>
      <c r="AFQ39" s="63"/>
      <c r="AFR39" s="63"/>
      <c r="AFS39" s="63"/>
      <c r="AFT39" s="63"/>
      <c r="AFU39" s="63"/>
      <c r="AFV39" s="63"/>
      <c r="AFW39" s="63"/>
      <c r="AFX39" s="63"/>
      <c r="AFY39" s="63"/>
      <c r="AFZ39" s="63"/>
      <c r="AGA39" s="63"/>
      <c r="AGB39" s="63"/>
      <c r="AGC39" s="63"/>
      <c r="AGD39" s="63"/>
      <c r="AGE39" s="63"/>
      <c r="AGF39" s="63"/>
      <c r="AGG39" s="63"/>
      <c r="AGH39" s="63"/>
      <c r="AGI39" s="63"/>
      <c r="AGJ39" s="63"/>
      <c r="AGK39" s="63"/>
      <c r="AGL39" s="63"/>
      <c r="AGM39" s="63"/>
      <c r="AGN39" s="63"/>
      <c r="AGO39" s="63"/>
      <c r="AGP39" s="63"/>
      <c r="AGQ39" s="63"/>
      <c r="AGR39" s="63"/>
      <c r="AGS39" s="63"/>
      <c r="AGT39" s="63"/>
      <c r="AGU39" s="63"/>
      <c r="AGV39" s="63"/>
      <c r="AGW39" s="63"/>
      <c r="AGX39" s="63"/>
      <c r="AGY39" s="63"/>
      <c r="AGZ39" s="63"/>
      <c r="AHA39" s="63"/>
      <c r="AHB39" s="63"/>
      <c r="AHC39" s="63"/>
      <c r="AHD39" s="63"/>
      <c r="AHE39" s="63"/>
      <c r="AHF39" s="63"/>
      <c r="AHG39" s="63"/>
      <c r="AHH39" s="63"/>
      <c r="AHI39" s="63"/>
      <c r="AHJ39" s="63"/>
      <c r="AHK39" s="63"/>
      <c r="AHL39" s="63"/>
      <c r="AHM39" s="63"/>
      <c r="AHN39" s="63"/>
      <c r="AHO39" s="63"/>
      <c r="AHP39" s="63"/>
      <c r="AHQ39" s="63"/>
      <c r="AHR39" s="63"/>
      <c r="AHS39" s="63"/>
      <c r="AHT39" s="63"/>
      <c r="AHU39" s="63"/>
      <c r="AHV39" s="63"/>
      <c r="AHW39" s="63"/>
      <c r="AHX39" s="63"/>
      <c r="AHY39" s="63"/>
      <c r="AHZ39" s="63"/>
      <c r="AIA39" s="63"/>
      <c r="AIB39" s="63"/>
      <c r="AIC39" s="63"/>
      <c r="AID39" s="63"/>
      <c r="AIE39" s="63"/>
      <c r="AIF39" s="63"/>
      <c r="AIG39" s="63"/>
      <c r="AIH39" s="63"/>
      <c r="AII39" s="63"/>
      <c r="AIJ39" s="63"/>
      <c r="AIK39" s="63"/>
      <c r="AIL39" s="63"/>
      <c r="AIM39" s="63"/>
      <c r="AIN39" s="63"/>
      <c r="AIO39" s="63"/>
      <c r="AIP39" s="63"/>
      <c r="AIQ39" s="63"/>
      <c r="AIR39" s="63"/>
      <c r="AIS39" s="63"/>
      <c r="AIT39" s="63"/>
      <c r="AIU39" s="63"/>
      <c r="AIV39" s="63"/>
      <c r="AIW39" s="63"/>
      <c r="AIX39" s="63"/>
      <c r="AIY39" s="63"/>
      <c r="AIZ39" s="63"/>
      <c r="AJA39" s="63"/>
      <c r="AJB39" s="63"/>
      <c r="AJC39" s="63"/>
      <c r="AJD39" s="63"/>
      <c r="AJE39" s="63"/>
      <c r="AJF39" s="63"/>
      <c r="AJG39" s="63"/>
      <c r="AJH39" s="63"/>
      <c r="AJI39" s="63"/>
      <c r="AJJ39" s="63"/>
      <c r="AJK39" s="63"/>
      <c r="AJL39" s="63"/>
      <c r="AJM39" s="63"/>
      <c r="AJN39" s="63"/>
      <c r="AJO39" s="63"/>
      <c r="AJP39" s="63"/>
      <c r="AJQ39" s="63"/>
      <c r="AJR39" s="63"/>
      <c r="AJS39" s="63"/>
      <c r="AJT39" s="63"/>
      <c r="AJU39" s="63"/>
      <c r="AJV39" s="63"/>
      <c r="AJW39" s="63"/>
      <c r="AJX39" s="63"/>
      <c r="AJY39" s="63"/>
      <c r="AJZ39" s="63"/>
      <c r="AKA39" s="63"/>
      <c r="AKB39" s="63"/>
      <c r="AKC39" s="63"/>
      <c r="AKD39" s="63"/>
      <c r="AKE39" s="63"/>
      <c r="AKF39" s="63"/>
      <c r="AKG39" s="63"/>
      <c r="AKH39" s="63"/>
      <c r="AKI39" s="63"/>
      <c r="AKJ39" s="63"/>
      <c r="AKK39" s="63"/>
      <c r="AKL39" s="63"/>
      <c r="AKM39" s="63"/>
      <c r="AKN39" s="63"/>
      <c r="AKO39" s="63"/>
      <c r="AKP39" s="63"/>
      <c r="AKQ39" s="63"/>
      <c r="AKR39" s="63"/>
      <c r="AKS39" s="63"/>
      <c r="AKT39" s="63"/>
      <c r="AKU39" s="63"/>
      <c r="AKV39" s="63"/>
      <c r="AKW39" s="63"/>
      <c r="AKX39" s="63"/>
      <c r="AKY39" s="63"/>
      <c r="AKZ39" s="63"/>
      <c r="ALA39" s="63"/>
      <c r="ALB39" s="63"/>
      <c r="ALC39" s="63"/>
      <c r="ALD39" s="63"/>
      <c r="ALE39" s="63"/>
      <c r="ALF39" s="63"/>
      <c r="ALG39" s="63"/>
      <c r="ALH39" s="63"/>
      <c r="ALI39" s="63"/>
      <c r="ALJ39" s="63"/>
      <c r="ALK39" s="63"/>
      <c r="ALL39" s="63"/>
      <c r="ALM39" s="63"/>
      <c r="ALN39" s="63"/>
      <c r="ALO39" s="63"/>
      <c r="ALP39" s="63"/>
      <c r="ALQ39" s="63"/>
      <c r="ALR39" s="63"/>
      <c r="ALS39" s="63"/>
      <c r="ALT39" s="63"/>
      <c r="ALU39" s="63"/>
      <c r="ALV39" s="63"/>
      <c r="ALW39" s="63"/>
      <c r="ALX39" s="63"/>
      <c r="ALY39" s="63"/>
      <c r="ALZ39" s="63"/>
      <c r="AMA39" s="63"/>
      <c r="AMB39" s="63"/>
      <c r="AMC39" s="63"/>
      <c r="AMD39" s="63"/>
      <c r="AME39" s="63"/>
      <c r="AMF39" s="63"/>
      <c r="AMG39" s="63"/>
      <c r="AMH39" s="63"/>
      <c r="AMI39" s="63"/>
      <c r="AMJ39" s="63"/>
      <c r="AMK39" s="63"/>
      <c r="AML39" s="63"/>
      <c r="AMM39" s="63"/>
      <c r="AMN39" s="63"/>
      <c r="AMO39" s="63"/>
      <c r="AMP39" s="63"/>
      <c r="AMQ39" s="63"/>
      <c r="AMR39" s="63"/>
      <c r="AMS39" s="63"/>
      <c r="AMT39" s="63"/>
      <c r="AMU39" s="63"/>
      <c r="AMV39" s="63"/>
      <c r="AMW39" s="63"/>
      <c r="AMX39" s="63"/>
      <c r="AMY39" s="63"/>
      <c r="AMZ39" s="63"/>
      <c r="ANA39" s="63"/>
      <c r="ANB39" s="63"/>
      <c r="ANC39" s="63"/>
      <c r="AND39" s="63"/>
      <c r="ANE39" s="63"/>
      <c r="ANF39" s="63"/>
      <c r="ANG39" s="63"/>
      <c r="ANH39" s="63"/>
      <c r="ANI39" s="63"/>
      <c r="ANJ39" s="63"/>
      <c r="ANK39" s="63"/>
      <c r="ANL39" s="63"/>
      <c r="ANM39" s="63"/>
      <c r="ANN39" s="63"/>
      <c r="ANO39" s="63"/>
      <c r="ANP39" s="63"/>
      <c r="ANQ39" s="63"/>
      <c r="ANR39" s="63"/>
      <c r="ANS39" s="63"/>
      <c r="ANT39" s="63"/>
      <c r="ANU39" s="63"/>
      <c r="ANV39" s="63"/>
      <c r="ANW39" s="63"/>
      <c r="ANX39" s="63"/>
      <c r="ANY39" s="63"/>
      <c r="ANZ39" s="63"/>
      <c r="AOA39" s="63"/>
      <c r="AOB39" s="63"/>
      <c r="AOC39" s="63"/>
      <c r="AOD39" s="63"/>
      <c r="AOE39" s="63"/>
      <c r="AOF39" s="63"/>
      <c r="AOG39" s="63"/>
      <c r="AOH39" s="63"/>
      <c r="AOI39" s="63"/>
      <c r="AOJ39" s="63"/>
      <c r="AOK39" s="63"/>
      <c r="AOL39" s="63"/>
      <c r="AOM39" s="63"/>
      <c r="AON39" s="63"/>
      <c r="AOO39" s="63"/>
      <c r="AOP39" s="63"/>
      <c r="AOQ39" s="63"/>
      <c r="AOR39" s="63"/>
      <c r="AOS39" s="63"/>
      <c r="AOT39" s="63"/>
      <c r="AOU39" s="63"/>
      <c r="AOV39" s="63"/>
      <c r="AOW39" s="63"/>
      <c r="AOX39" s="63"/>
      <c r="AOY39" s="63"/>
      <c r="AOZ39" s="63"/>
      <c r="APA39" s="63"/>
      <c r="APB39" s="63"/>
      <c r="APC39" s="63"/>
      <c r="APD39" s="63"/>
      <c r="APE39" s="63"/>
      <c r="APF39" s="63"/>
      <c r="APG39" s="63"/>
      <c r="APH39" s="63"/>
      <c r="API39" s="63"/>
      <c r="APJ39" s="63"/>
      <c r="APK39" s="63"/>
      <c r="APL39" s="63"/>
      <c r="APM39" s="63"/>
      <c r="APN39" s="63"/>
      <c r="APO39" s="63"/>
      <c r="APP39" s="63"/>
      <c r="APQ39" s="63"/>
      <c r="APR39" s="63"/>
      <c r="APS39" s="63"/>
      <c r="APT39" s="63"/>
      <c r="APU39" s="63"/>
      <c r="APV39" s="63"/>
      <c r="APW39" s="63"/>
      <c r="APX39" s="63"/>
      <c r="APY39" s="63"/>
      <c r="APZ39" s="63"/>
      <c r="AQA39" s="63"/>
      <c r="AQB39" s="63"/>
      <c r="AQC39" s="63"/>
      <c r="AQD39" s="63"/>
      <c r="AQE39" s="63"/>
      <c r="AQF39" s="63"/>
      <c r="AQG39" s="63"/>
      <c r="AQH39" s="63"/>
      <c r="AQI39" s="63"/>
      <c r="AQJ39" s="63"/>
      <c r="AQK39" s="63"/>
      <c r="AQL39" s="63"/>
      <c r="AQM39" s="63"/>
      <c r="AQN39" s="63"/>
      <c r="AQO39" s="63"/>
      <c r="AQP39" s="63"/>
      <c r="AQQ39" s="63"/>
      <c r="AQR39" s="63"/>
      <c r="AQS39" s="63"/>
      <c r="AQT39" s="63"/>
      <c r="AQU39" s="63"/>
      <c r="AQV39" s="63"/>
      <c r="AQW39" s="63"/>
      <c r="AQX39" s="63"/>
      <c r="AQY39" s="63"/>
      <c r="AQZ39" s="63"/>
      <c r="ARA39" s="63"/>
      <c r="ARB39" s="63"/>
      <c r="ARC39" s="63"/>
      <c r="ARD39" s="63"/>
      <c r="ARE39" s="63"/>
      <c r="ARF39" s="63"/>
      <c r="ARG39" s="63"/>
      <c r="ARH39" s="63"/>
      <c r="ARI39" s="63"/>
      <c r="ARJ39" s="63"/>
      <c r="ARK39" s="63"/>
      <c r="ARL39" s="63"/>
      <c r="ARM39" s="63"/>
      <c r="ARN39" s="63"/>
      <c r="ARO39" s="63"/>
      <c r="ARP39" s="63"/>
      <c r="ARQ39" s="63"/>
      <c r="ARR39" s="63"/>
      <c r="ARS39" s="63"/>
      <c r="ART39" s="63"/>
      <c r="ARU39" s="63"/>
      <c r="ARV39" s="63"/>
      <c r="ARW39" s="63"/>
      <c r="ARX39" s="63"/>
      <c r="ARY39" s="63"/>
      <c r="ARZ39" s="63"/>
      <c r="ASA39" s="63"/>
      <c r="ASB39" s="63"/>
      <c r="ASC39" s="63"/>
      <c r="ASD39" s="63"/>
      <c r="ASE39" s="63"/>
      <c r="ASF39" s="63"/>
      <c r="ASG39" s="63"/>
      <c r="ASH39" s="63"/>
      <c r="ASI39" s="63"/>
      <c r="ASJ39" s="63"/>
      <c r="ASK39" s="63"/>
      <c r="ASL39" s="63"/>
      <c r="ASM39" s="63"/>
      <c r="ASN39" s="63"/>
      <c r="ASO39" s="63"/>
      <c r="ASP39" s="63"/>
      <c r="ASQ39" s="63"/>
      <c r="ASR39" s="63"/>
      <c r="ASS39" s="63"/>
      <c r="AST39" s="63"/>
      <c r="ASU39" s="63"/>
      <c r="ASV39" s="63"/>
      <c r="ASW39" s="63"/>
      <c r="ASX39" s="63"/>
      <c r="ASY39" s="63"/>
      <c r="ASZ39" s="63"/>
      <c r="ATA39" s="63"/>
      <c r="ATB39" s="63"/>
      <c r="ATC39" s="63"/>
      <c r="ATD39" s="63"/>
      <c r="ATE39" s="63"/>
      <c r="ATF39" s="63"/>
      <c r="ATG39" s="63"/>
      <c r="ATH39" s="63"/>
      <c r="ATI39" s="63"/>
      <c r="ATJ39" s="63"/>
      <c r="ATK39" s="63"/>
      <c r="ATL39" s="63"/>
      <c r="ATM39" s="63"/>
      <c r="ATN39" s="63"/>
      <c r="ATO39" s="63"/>
      <c r="ATP39" s="63"/>
      <c r="ATQ39" s="63"/>
      <c r="ATR39" s="63"/>
      <c r="ATS39" s="63"/>
      <c r="ATT39" s="63"/>
      <c r="ATU39" s="63"/>
      <c r="ATV39" s="63"/>
      <c r="ATW39" s="63"/>
      <c r="ATX39" s="63"/>
      <c r="ATY39" s="63"/>
      <c r="ATZ39" s="63"/>
      <c r="AUA39" s="63"/>
      <c r="AUB39" s="63"/>
      <c r="AUC39" s="63"/>
      <c r="AUD39" s="63"/>
      <c r="AUE39" s="63"/>
      <c r="AUF39" s="63"/>
      <c r="AUG39" s="63"/>
      <c r="AUH39" s="63"/>
      <c r="AUI39" s="63"/>
      <c r="AUJ39" s="63"/>
      <c r="AUK39" s="63"/>
      <c r="AUL39" s="63"/>
      <c r="AUM39" s="63"/>
      <c r="AUN39" s="63"/>
      <c r="AUO39" s="63"/>
      <c r="AUP39" s="63"/>
      <c r="AUQ39" s="63"/>
      <c r="AUR39" s="63"/>
      <c r="AUS39" s="63"/>
      <c r="AUT39" s="63"/>
      <c r="AUU39" s="63"/>
      <c r="AUV39" s="63"/>
      <c r="AUW39" s="63"/>
      <c r="AUX39" s="63"/>
      <c r="AUY39" s="63"/>
      <c r="AUZ39" s="63"/>
      <c r="AVA39" s="63"/>
      <c r="AVB39" s="63"/>
      <c r="AVC39" s="63"/>
      <c r="AVD39" s="63"/>
      <c r="AVE39" s="63"/>
      <c r="AVF39" s="63"/>
      <c r="AVG39" s="63"/>
      <c r="AVH39" s="63"/>
      <c r="AVI39" s="63"/>
      <c r="AVJ39" s="63"/>
      <c r="AVK39" s="63"/>
      <c r="AVL39" s="63"/>
      <c r="AVM39" s="63"/>
      <c r="AVN39" s="63"/>
      <c r="AVO39" s="63"/>
      <c r="AVP39" s="63"/>
      <c r="AVQ39" s="63"/>
      <c r="AVR39" s="63"/>
      <c r="AVS39" s="63"/>
      <c r="AVT39" s="63"/>
      <c r="AVU39" s="63"/>
      <c r="AVV39" s="63"/>
      <c r="AVW39" s="63"/>
      <c r="AVX39" s="63"/>
      <c r="AVY39" s="63"/>
      <c r="AVZ39" s="63"/>
      <c r="AWA39" s="63"/>
      <c r="AWB39" s="63"/>
      <c r="AWC39" s="63"/>
      <c r="AWD39" s="63"/>
      <c r="AWE39" s="63"/>
      <c r="AWF39" s="63"/>
      <c r="AWG39" s="63"/>
      <c r="AWH39" s="63"/>
      <c r="AWI39" s="63"/>
      <c r="AWJ39" s="63"/>
      <c r="AWK39" s="63"/>
      <c r="AWL39" s="63"/>
      <c r="AWM39" s="63"/>
      <c r="AWN39" s="63"/>
      <c r="AWO39" s="63"/>
      <c r="AWP39" s="63"/>
      <c r="AWQ39" s="63"/>
      <c r="AWR39" s="63"/>
      <c r="AWS39" s="63"/>
      <c r="AWT39" s="63"/>
      <c r="AWU39" s="63"/>
      <c r="AWV39" s="63"/>
      <c r="AWW39" s="63"/>
      <c r="AWX39" s="63"/>
      <c r="AWY39" s="63"/>
      <c r="AWZ39" s="63"/>
      <c r="AXA39" s="63"/>
      <c r="AXB39" s="63"/>
      <c r="AXC39" s="63"/>
      <c r="AXD39" s="63"/>
      <c r="AXE39" s="63"/>
      <c r="AXF39" s="63"/>
      <c r="AXG39" s="63"/>
      <c r="AXH39" s="63"/>
      <c r="AXI39" s="63"/>
      <c r="AXJ39" s="63"/>
      <c r="AXK39" s="63"/>
      <c r="AXL39" s="63"/>
      <c r="AXM39" s="63"/>
      <c r="AXN39" s="63"/>
      <c r="AXO39" s="63"/>
      <c r="AXP39" s="63"/>
      <c r="AXQ39" s="63"/>
      <c r="AXR39" s="63"/>
      <c r="AXS39" s="63"/>
      <c r="AXT39" s="63"/>
      <c r="AXU39" s="63"/>
      <c r="AXV39" s="63"/>
      <c r="AXW39" s="63"/>
      <c r="AXX39" s="63"/>
      <c r="AXY39" s="63"/>
      <c r="AXZ39" s="63"/>
      <c r="AYA39" s="63"/>
      <c r="AYB39" s="63"/>
      <c r="AYC39" s="63"/>
      <c r="AYD39" s="63"/>
      <c r="AYE39" s="63"/>
      <c r="AYF39" s="63"/>
      <c r="AYG39" s="63"/>
      <c r="AYH39" s="63"/>
      <c r="AYI39" s="63"/>
      <c r="AYJ39" s="63"/>
      <c r="AYK39" s="63"/>
      <c r="AYL39" s="63"/>
      <c r="AYM39" s="63"/>
      <c r="AYN39" s="63"/>
      <c r="AYO39" s="63"/>
      <c r="AYP39" s="63"/>
      <c r="AYQ39" s="63"/>
      <c r="AYR39" s="63"/>
      <c r="AYS39" s="63"/>
      <c r="AYT39" s="63"/>
      <c r="AYU39" s="63"/>
      <c r="AYV39" s="63"/>
      <c r="AYW39" s="63"/>
      <c r="AYX39" s="63"/>
      <c r="AYY39" s="63"/>
      <c r="AYZ39" s="63"/>
      <c r="AZA39" s="63"/>
      <c r="AZB39" s="63"/>
      <c r="AZC39" s="63"/>
      <c r="AZD39" s="63"/>
      <c r="AZE39" s="63"/>
      <c r="AZF39" s="63"/>
      <c r="AZG39" s="63"/>
      <c r="AZH39" s="63"/>
      <c r="AZI39" s="63"/>
      <c r="AZJ39" s="63"/>
      <c r="AZK39" s="63"/>
      <c r="AZL39" s="63"/>
      <c r="AZM39" s="63"/>
      <c r="AZN39" s="63"/>
      <c r="AZO39" s="63"/>
      <c r="AZP39" s="63"/>
      <c r="AZQ39" s="63"/>
      <c r="AZR39" s="63"/>
      <c r="AZS39" s="63"/>
      <c r="AZT39" s="63"/>
      <c r="AZU39" s="63"/>
      <c r="AZV39" s="63"/>
      <c r="AZW39" s="63"/>
      <c r="AZX39" s="63"/>
      <c r="AZY39" s="63"/>
      <c r="AZZ39" s="63"/>
      <c r="BAA39" s="63"/>
      <c r="BAB39" s="63"/>
      <c r="BAC39" s="63"/>
      <c r="BAD39" s="63"/>
      <c r="BAE39" s="63"/>
      <c r="BAF39" s="63"/>
      <c r="BAG39" s="63"/>
      <c r="BAH39" s="63"/>
      <c r="BAI39" s="63"/>
      <c r="BAJ39" s="63"/>
      <c r="BAK39" s="63"/>
      <c r="BAL39" s="63"/>
      <c r="BAM39" s="63"/>
      <c r="BAN39" s="63"/>
      <c r="BAO39" s="63"/>
      <c r="BAP39" s="63"/>
      <c r="BAQ39" s="63"/>
      <c r="BAR39" s="63"/>
      <c r="BAS39" s="63"/>
      <c r="BAT39" s="63"/>
      <c r="BAU39" s="63"/>
      <c r="BAV39" s="63"/>
      <c r="BAW39" s="63"/>
      <c r="BAX39" s="63"/>
      <c r="BAY39" s="63"/>
      <c r="BAZ39" s="63"/>
      <c r="BBA39" s="63"/>
      <c r="BBB39" s="63"/>
      <c r="BBC39" s="63"/>
      <c r="BBD39" s="63"/>
      <c r="BBE39" s="63"/>
      <c r="BBF39" s="63"/>
      <c r="BBG39" s="63"/>
      <c r="BBH39" s="63"/>
      <c r="BBI39" s="63"/>
      <c r="BBJ39" s="63"/>
      <c r="BBK39" s="63"/>
      <c r="BBL39" s="63"/>
      <c r="BBM39" s="63"/>
      <c r="BBN39" s="63"/>
      <c r="BBO39" s="63"/>
      <c r="BBP39" s="63"/>
      <c r="BBQ39" s="63"/>
      <c r="BBR39" s="63"/>
      <c r="BBS39" s="63"/>
      <c r="BBT39" s="63"/>
      <c r="BBU39" s="63"/>
      <c r="BBV39" s="63"/>
      <c r="BBW39" s="63"/>
      <c r="BBX39" s="63"/>
      <c r="BBY39" s="63"/>
      <c r="BBZ39" s="63"/>
      <c r="BCA39" s="63"/>
      <c r="BCB39" s="63"/>
      <c r="BCC39" s="63"/>
      <c r="BCD39" s="63"/>
      <c r="BCE39" s="63"/>
      <c r="BCF39" s="63"/>
      <c r="BCG39" s="63"/>
      <c r="BCH39" s="63"/>
      <c r="BCI39" s="63"/>
      <c r="BCJ39" s="63"/>
      <c r="BCK39" s="63"/>
      <c r="BCL39" s="63"/>
      <c r="BCM39" s="63"/>
      <c r="BCN39" s="63"/>
      <c r="BCO39" s="63"/>
      <c r="BCP39" s="63"/>
      <c r="BCQ39" s="63"/>
      <c r="BCR39" s="63"/>
      <c r="BCS39" s="63"/>
      <c r="BCT39" s="63"/>
      <c r="BCU39" s="63"/>
      <c r="BCV39" s="63"/>
      <c r="BCW39" s="63"/>
      <c r="BCX39" s="63"/>
      <c r="BCY39" s="63"/>
      <c r="BCZ39" s="63"/>
      <c r="BDA39" s="63"/>
      <c r="BDB39" s="63"/>
      <c r="BDC39" s="63"/>
      <c r="BDD39" s="63"/>
      <c r="BDE39" s="63"/>
      <c r="BDF39" s="63"/>
      <c r="BDG39" s="63"/>
      <c r="BDH39" s="63"/>
      <c r="BDI39" s="63"/>
      <c r="BDJ39" s="63"/>
      <c r="BDK39" s="63"/>
      <c r="BDL39" s="63"/>
      <c r="BDM39" s="63"/>
      <c r="BDN39" s="63"/>
      <c r="BDO39" s="63"/>
      <c r="BDP39" s="63"/>
      <c r="BDQ39" s="63"/>
      <c r="BDR39" s="63"/>
      <c r="BDS39" s="63"/>
      <c r="BDT39" s="63"/>
      <c r="BDU39" s="63"/>
      <c r="BDV39" s="63"/>
      <c r="BDW39" s="63"/>
      <c r="BDX39" s="63"/>
      <c r="BDY39" s="63"/>
      <c r="BDZ39" s="63"/>
      <c r="BEA39" s="63"/>
      <c r="BEB39" s="63"/>
      <c r="BEC39" s="63"/>
      <c r="BED39" s="63"/>
      <c r="BEE39" s="63"/>
      <c r="BEF39" s="63"/>
      <c r="BEG39" s="63"/>
      <c r="BEH39" s="63"/>
      <c r="BEI39" s="63"/>
      <c r="BEJ39" s="63"/>
      <c r="BEK39" s="63"/>
      <c r="BEL39" s="63"/>
      <c r="BEM39" s="63"/>
      <c r="BEN39" s="63"/>
      <c r="BEO39" s="63"/>
      <c r="BEP39" s="63"/>
      <c r="BEQ39" s="63"/>
      <c r="BER39" s="63"/>
      <c r="BES39" s="63"/>
      <c r="BET39" s="63"/>
      <c r="BEU39" s="63"/>
      <c r="BEV39" s="63"/>
      <c r="BEW39" s="63"/>
      <c r="BEX39" s="63"/>
      <c r="BEY39" s="63"/>
      <c r="BEZ39" s="63"/>
      <c r="BFA39" s="63"/>
      <c r="BFB39" s="63"/>
      <c r="BFC39" s="63"/>
      <c r="BFD39" s="63"/>
      <c r="BFE39" s="63"/>
      <c r="BFF39" s="63"/>
      <c r="BFG39" s="63"/>
      <c r="BFH39" s="63"/>
      <c r="BFI39" s="63"/>
      <c r="BFJ39" s="63"/>
      <c r="BFK39" s="63"/>
      <c r="BFL39" s="63"/>
      <c r="BFM39" s="63"/>
      <c r="BFN39" s="63"/>
      <c r="BFO39" s="63"/>
      <c r="BFP39" s="63"/>
      <c r="BFQ39" s="63"/>
      <c r="BFR39" s="63"/>
      <c r="BFS39" s="63"/>
      <c r="BFT39" s="63"/>
      <c r="BFU39" s="63"/>
      <c r="BFV39" s="63"/>
      <c r="BFW39" s="63"/>
      <c r="BFX39" s="63"/>
      <c r="BFY39" s="63"/>
      <c r="BFZ39" s="63"/>
      <c r="BGA39" s="63"/>
      <c r="BGB39" s="63"/>
      <c r="BGC39" s="63"/>
      <c r="BGD39" s="63"/>
      <c r="BGE39" s="63"/>
      <c r="BGF39" s="63"/>
      <c r="BGG39" s="63"/>
      <c r="BGH39" s="63"/>
      <c r="BGI39" s="63"/>
      <c r="BGJ39" s="63"/>
      <c r="BGK39" s="63"/>
      <c r="BGL39" s="63"/>
      <c r="BGM39" s="63"/>
      <c r="BGN39" s="63"/>
      <c r="BGO39" s="63"/>
      <c r="BGP39" s="63"/>
      <c r="BGQ39" s="63"/>
      <c r="BGR39" s="63"/>
      <c r="BGS39" s="63"/>
      <c r="BGT39" s="63"/>
      <c r="BGU39" s="63"/>
      <c r="BGV39" s="63"/>
      <c r="BGW39" s="63"/>
      <c r="BGX39" s="63"/>
      <c r="BGY39" s="63"/>
      <c r="BGZ39" s="63"/>
      <c r="BHA39" s="63"/>
      <c r="BHB39" s="63"/>
      <c r="BHC39" s="63"/>
      <c r="BHD39" s="63"/>
      <c r="BHE39" s="63"/>
      <c r="BHF39" s="63"/>
      <c r="BHG39" s="63"/>
      <c r="BHH39" s="63"/>
      <c r="BHI39" s="63"/>
      <c r="BHJ39" s="63"/>
      <c r="BHK39" s="63"/>
      <c r="BHL39" s="63"/>
      <c r="BHM39" s="63"/>
      <c r="BHN39" s="63"/>
      <c r="BHO39" s="63"/>
      <c r="BHP39" s="63"/>
      <c r="BHQ39" s="63"/>
      <c r="BHR39" s="63"/>
      <c r="BHS39" s="63"/>
      <c r="BHT39" s="63"/>
      <c r="BHU39" s="63"/>
      <c r="BHV39" s="63"/>
      <c r="BHW39" s="63"/>
      <c r="BHX39" s="63"/>
      <c r="BHY39" s="63"/>
      <c r="BHZ39" s="63"/>
      <c r="BIA39" s="63"/>
      <c r="BIB39" s="63"/>
      <c r="BIC39" s="63"/>
      <c r="BID39" s="63"/>
      <c r="BIE39" s="63"/>
      <c r="BIF39" s="63"/>
      <c r="BIG39" s="63"/>
      <c r="BIH39" s="63"/>
      <c r="BII39" s="63"/>
      <c r="BIJ39" s="63"/>
      <c r="BIK39" s="63"/>
      <c r="BIL39" s="63"/>
      <c r="BIM39" s="63"/>
      <c r="BIN39" s="63"/>
      <c r="BIO39" s="63"/>
      <c r="BIP39" s="63"/>
      <c r="BIQ39" s="63"/>
      <c r="BIR39" s="63"/>
      <c r="BIS39" s="63"/>
      <c r="BIT39" s="63"/>
      <c r="BIU39" s="63"/>
      <c r="BIV39" s="63"/>
      <c r="BIW39" s="63"/>
      <c r="BIX39" s="63"/>
      <c r="BIY39" s="63"/>
      <c r="BIZ39" s="63"/>
      <c r="BJA39" s="63"/>
      <c r="BJB39" s="63"/>
      <c r="BJC39" s="63"/>
      <c r="BJD39" s="63"/>
      <c r="BJE39" s="63"/>
      <c r="BJF39" s="63"/>
      <c r="BJG39" s="63"/>
      <c r="BJH39" s="63"/>
      <c r="BJI39" s="63"/>
      <c r="BJJ39" s="63"/>
      <c r="BJK39" s="63"/>
      <c r="BJL39" s="63"/>
      <c r="BJM39" s="63"/>
      <c r="BJN39" s="63"/>
      <c r="BJO39" s="63"/>
      <c r="BJP39" s="63"/>
      <c r="BJQ39" s="63"/>
      <c r="BJR39" s="63"/>
      <c r="BJS39" s="63"/>
      <c r="BJT39" s="63"/>
      <c r="BJU39" s="63"/>
      <c r="BJV39" s="63"/>
      <c r="BJW39" s="63"/>
      <c r="BJX39" s="63"/>
      <c r="BJY39" s="63"/>
      <c r="BJZ39" s="63"/>
      <c r="BKA39" s="63"/>
      <c r="BKB39" s="63"/>
      <c r="BKC39" s="63"/>
      <c r="BKD39" s="63"/>
      <c r="BKE39" s="63"/>
      <c r="BKF39" s="63"/>
      <c r="BKG39" s="63"/>
      <c r="BKH39" s="63"/>
      <c r="BKI39" s="63"/>
      <c r="BKJ39" s="63"/>
      <c r="BKK39" s="63"/>
      <c r="BKL39" s="63"/>
      <c r="BKM39" s="63"/>
      <c r="BKN39" s="63"/>
      <c r="BKO39" s="63"/>
      <c r="BKP39" s="63"/>
      <c r="BKQ39" s="63"/>
      <c r="BKR39" s="63"/>
      <c r="BKS39" s="63"/>
      <c r="BKT39" s="63"/>
      <c r="BKU39" s="63"/>
      <c r="BKV39" s="63"/>
      <c r="BKW39" s="63"/>
      <c r="BKX39" s="63"/>
      <c r="BKY39" s="63"/>
      <c r="BKZ39" s="63"/>
      <c r="BLA39" s="63"/>
      <c r="BLB39" s="63"/>
      <c r="BLC39" s="63"/>
      <c r="BLD39" s="63"/>
      <c r="BLE39" s="63"/>
      <c r="BLF39" s="63"/>
      <c r="BLG39" s="63"/>
      <c r="BLH39" s="63"/>
      <c r="BLI39" s="63"/>
      <c r="BLJ39" s="63"/>
      <c r="BLK39" s="63"/>
      <c r="BLL39" s="63"/>
      <c r="BLM39" s="63"/>
    </row>
    <row r="40" spans="1:1677" s="1" customFormat="1" ht="15" hidden="1" customHeight="1" x14ac:dyDescent="0.25">
      <c r="A40" s="270" t="s">
        <v>45</v>
      </c>
      <c r="B40" s="271" t="s">
        <v>83</v>
      </c>
      <c r="C40" s="272" t="s">
        <v>1733</v>
      </c>
      <c r="D40" s="273" t="s">
        <v>1734</v>
      </c>
      <c r="E40" s="273" t="s">
        <v>1745</v>
      </c>
      <c r="F40" s="272" t="s">
        <v>1736</v>
      </c>
      <c r="G40" s="274">
        <v>25</v>
      </c>
      <c r="H40" s="280">
        <v>1.2</v>
      </c>
      <c r="I40" s="276">
        <v>44763</v>
      </c>
      <c r="J40" s="279">
        <v>44764</v>
      </c>
      <c r="K40" s="276">
        <v>44767</v>
      </c>
      <c r="L40" s="277" t="s">
        <v>1732</v>
      </c>
      <c r="M40" s="278">
        <v>44772</v>
      </c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  <c r="JI40" s="63"/>
      <c r="JJ40" s="63"/>
      <c r="JK40" s="63"/>
      <c r="JL40" s="63"/>
      <c r="JM40" s="63"/>
      <c r="JN40" s="63"/>
      <c r="JO40" s="63"/>
      <c r="JP40" s="63"/>
      <c r="JQ40" s="63"/>
      <c r="JR40" s="63"/>
      <c r="JS40" s="63"/>
      <c r="JT40" s="63"/>
      <c r="JU40" s="63"/>
      <c r="JV40" s="63"/>
      <c r="JW40" s="63"/>
      <c r="JX40" s="63"/>
      <c r="JY40" s="63"/>
      <c r="JZ40" s="63"/>
      <c r="KA40" s="63"/>
      <c r="KB40" s="63"/>
      <c r="KC40" s="63"/>
      <c r="KD40" s="63"/>
      <c r="KE40" s="63"/>
      <c r="KF40" s="63"/>
      <c r="KG40" s="63"/>
      <c r="KH40" s="63"/>
      <c r="KI40" s="63"/>
      <c r="KJ40" s="63"/>
      <c r="KK40" s="63"/>
      <c r="KL40" s="63"/>
      <c r="KM40" s="63"/>
      <c r="KN40" s="63"/>
      <c r="KO40" s="63"/>
      <c r="KP40" s="63"/>
      <c r="KQ40" s="63"/>
      <c r="KR40" s="63"/>
      <c r="KS40" s="63"/>
      <c r="KT40" s="63"/>
      <c r="KU40" s="63"/>
      <c r="KV40" s="63"/>
      <c r="KW40" s="63"/>
      <c r="KX40" s="63"/>
      <c r="KY40" s="63"/>
      <c r="KZ40" s="63"/>
      <c r="LA40" s="63"/>
      <c r="LB40" s="63"/>
      <c r="LC40" s="63"/>
      <c r="LD40" s="63"/>
      <c r="LE40" s="63"/>
      <c r="LF40" s="63"/>
      <c r="LG40" s="63"/>
      <c r="LH40" s="63"/>
      <c r="LI40" s="63"/>
      <c r="LJ40" s="63"/>
      <c r="LK40" s="63"/>
      <c r="LL40" s="63"/>
      <c r="LM40" s="63"/>
      <c r="LN40" s="63"/>
      <c r="LO40" s="63"/>
      <c r="LP40" s="63"/>
      <c r="LQ40" s="63"/>
      <c r="LR40" s="63"/>
      <c r="LS40" s="63"/>
      <c r="LT40" s="63"/>
      <c r="LU40" s="63"/>
      <c r="LV40" s="63"/>
      <c r="LW40" s="63"/>
      <c r="LX40" s="63"/>
      <c r="LY40" s="63"/>
      <c r="LZ40" s="63"/>
      <c r="MA40" s="63"/>
      <c r="MB40" s="63"/>
      <c r="MC40" s="63"/>
      <c r="MD40" s="63"/>
      <c r="ME40" s="63"/>
      <c r="MF40" s="63"/>
      <c r="MG40" s="63"/>
      <c r="MH40" s="63"/>
      <c r="MI40" s="63"/>
      <c r="MJ40" s="63"/>
      <c r="MK40" s="63"/>
      <c r="ML40" s="63"/>
      <c r="MM40" s="63"/>
      <c r="MN40" s="63"/>
      <c r="MO40" s="63"/>
      <c r="MP40" s="63"/>
      <c r="MQ40" s="63"/>
      <c r="MR40" s="63"/>
      <c r="MS40" s="63"/>
      <c r="MT40" s="63"/>
      <c r="MU40" s="63"/>
      <c r="MV40" s="63"/>
      <c r="MW40" s="63"/>
      <c r="MX40" s="63"/>
      <c r="MY40" s="63"/>
      <c r="MZ40" s="63"/>
      <c r="NA40" s="63"/>
      <c r="NB40" s="63"/>
      <c r="NC40" s="63"/>
      <c r="ND40" s="63"/>
      <c r="NE40" s="63"/>
      <c r="NF40" s="63"/>
      <c r="NG40" s="63"/>
      <c r="NH40" s="63"/>
      <c r="NI40" s="63"/>
      <c r="NJ40" s="63"/>
      <c r="NK40" s="63"/>
      <c r="NL40" s="63"/>
      <c r="NM40" s="63"/>
      <c r="NN40" s="63"/>
      <c r="NO40" s="63"/>
      <c r="NP40" s="63"/>
      <c r="NQ40" s="63"/>
      <c r="NR40" s="63"/>
      <c r="NS40" s="63"/>
      <c r="NT40" s="63"/>
      <c r="NU40" s="63"/>
      <c r="NV40" s="63"/>
      <c r="NW40" s="63"/>
      <c r="NX40" s="63"/>
      <c r="NY40" s="63"/>
      <c r="NZ40" s="63"/>
      <c r="OA40" s="63"/>
      <c r="OB40" s="63"/>
      <c r="OC40" s="63"/>
      <c r="OD40" s="63"/>
      <c r="OE40" s="63"/>
      <c r="OF40" s="63"/>
      <c r="OG40" s="63"/>
      <c r="OH40" s="63"/>
      <c r="OI40" s="63"/>
      <c r="OJ40" s="63"/>
      <c r="OK40" s="63"/>
      <c r="OL40" s="63"/>
      <c r="OM40" s="63"/>
      <c r="ON40" s="63"/>
      <c r="OO40" s="63"/>
      <c r="OP40" s="63"/>
      <c r="OQ40" s="63"/>
      <c r="OR40" s="63"/>
      <c r="OS40" s="63"/>
      <c r="OT40" s="63"/>
      <c r="OU40" s="63"/>
      <c r="OV40" s="63"/>
      <c r="OW40" s="63"/>
      <c r="OX40" s="63"/>
      <c r="OY40" s="63"/>
      <c r="OZ40" s="63"/>
      <c r="PA40" s="63"/>
      <c r="PB40" s="63"/>
      <c r="PC40" s="63"/>
      <c r="PD40" s="63"/>
      <c r="PE40" s="63"/>
      <c r="PF40" s="63"/>
      <c r="PG40" s="63"/>
      <c r="PH40" s="63"/>
      <c r="PI40" s="63"/>
      <c r="PJ40" s="63"/>
      <c r="PK40" s="63"/>
      <c r="PL40" s="63"/>
      <c r="PM40" s="63"/>
      <c r="PN40" s="63"/>
      <c r="PO40" s="63"/>
      <c r="PP40" s="63"/>
      <c r="PQ40" s="63"/>
      <c r="PR40" s="63"/>
      <c r="PS40" s="63"/>
      <c r="PT40" s="63"/>
      <c r="PU40" s="63"/>
      <c r="PV40" s="63"/>
      <c r="PW40" s="63"/>
      <c r="PX40" s="63"/>
      <c r="PY40" s="63"/>
      <c r="PZ40" s="63"/>
      <c r="QA40" s="63"/>
      <c r="QB40" s="63"/>
      <c r="QC40" s="63"/>
      <c r="QD40" s="63"/>
      <c r="QE40" s="63"/>
      <c r="QF40" s="63"/>
      <c r="QG40" s="63"/>
      <c r="QH40" s="63"/>
      <c r="QI40" s="63"/>
      <c r="QJ40" s="63"/>
      <c r="QK40" s="63"/>
      <c r="QL40" s="63"/>
      <c r="QM40" s="63"/>
      <c r="QN40" s="63"/>
      <c r="QO40" s="63"/>
      <c r="QP40" s="63"/>
      <c r="QQ40" s="63"/>
      <c r="QR40" s="63"/>
      <c r="QS40" s="63"/>
      <c r="QT40" s="63"/>
      <c r="QU40" s="63"/>
      <c r="QV40" s="63"/>
      <c r="QW40" s="63"/>
      <c r="QX40" s="63"/>
      <c r="QY40" s="63"/>
      <c r="QZ40" s="63"/>
      <c r="RA40" s="63"/>
      <c r="RB40" s="63"/>
      <c r="RC40" s="63"/>
      <c r="RD40" s="63"/>
      <c r="RE40" s="63"/>
      <c r="RF40" s="63"/>
      <c r="RG40" s="63"/>
      <c r="RH40" s="63"/>
      <c r="RI40" s="63"/>
      <c r="RJ40" s="63"/>
      <c r="RK40" s="63"/>
      <c r="RL40" s="63"/>
      <c r="RM40" s="63"/>
      <c r="RN40" s="63"/>
      <c r="RO40" s="63"/>
      <c r="RP40" s="63"/>
      <c r="RQ40" s="63"/>
      <c r="RR40" s="63"/>
      <c r="RS40" s="63"/>
      <c r="RT40" s="63"/>
      <c r="RU40" s="63"/>
      <c r="RV40" s="63"/>
      <c r="RW40" s="63"/>
      <c r="RX40" s="63"/>
      <c r="RY40" s="63"/>
      <c r="RZ40" s="63"/>
      <c r="SA40" s="63"/>
      <c r="SB40" s="63"/>
      <c r="SC40" s="63"/>
      <c r="SD40" s="63"/>
      <c r="SE40" s="63"/>
      <c r="SF40" s="63"/>
      <c r="SG40" s="63"/>
      <c r="SH40" s="63"/>
      <c r="SI40" s="63"/>
      <c r="SJ40" s="63"/>
      <c r="SK40" s="63"/>
      <c r="SL40" s="63"/>
      <c r="SM40" s="63"/>
      <c r="SN40" s="63"/>
      <c r="SO40" s="63"/>
      <c r="SP40" s="63"/>
      <c r="SQ40" s="63"/>
      <c r="SR40" s="63"/>
      <c r="SS40" s="63"/>
      <c r="ST40" s="63"/>
      <c r="SU40" s="63"/>
      <c r="SV40" s="63"/>
      <c r="SW40" s="63"/>
      <c r="SX40" s="63"/>
      <c r="SY40" s="63"/>
      <c r="SZ40" s="63"/>
      <c r="TA40" s="63"/>
      <c r="TB40" s="63"/>
      <c r="TC40" s="63"/>
      <c r="TD40" s="63"/>
      <c r="TE40" s="63"/>
      <c r="TF40" s="63"/>
      <c r="TG40" s="63"/>
      <c r="TH40" s="63"/>
      <c r="TI40" s="63"/>
      <c r="TJ40" s="63"/>
      <c r="TK40" s="63"/>
      <c r="TL40" s="63"/>
      <c r="TM40" s="63"/>
      <c r="TN40" s="63"/>
      <c r="TO40" s="63"/>
      <c r="TP40" s="63"/>
      <c r="TQ40" s="63"/>
      <c r="TR40" s="63"/>
      <c r="TS40" s="63"/>
      <c r="TT40" s="63"/>
      <c r="TU40" s="63"/>
      <c r="TV40" s="63"/>
      <c r="TW40" s="63"/>
      <c r="TX40" s="63"/>
      <c r="TY40" s="63"/>
      <c r="TZ40" s="63"/>
      <c r="UA40" s="63"/>
      <c r="UB40" s="63"/>
      <c r="UC40" s="63"/>
      <c r="UD40" s="63"/>
      <c r="UE40" s="63"/>
      <c r="UF40" s="63"/>
      <c r="UG40" s="63"/>
      <c r="UH40" s="63"/>
      <c r="UI40" s="63"/>
      <c r="UJ40" s="63"/>
      <c r="UK40" s="63"/>
      <c r="UL40" s="63"/>
      <c r="UM40" s="63"/>
      <c r="UN40" s="63"/>
      <c r="UO40" s="63"/>
      <c r="UP40" s="63"/>
      <c r="UQ40" s="63"/>
      <c r="UR40" s="63"/>
      <c r="US40" s="63"/>
      <c r="UT40" s="63"/>
      <c r="UU40" s="63"/>
      <c r="UV40" s="63"/>
      <c r="UW40" s="63"/>
      <c r="UX40" s="63"/>
      <c r="UY40" s="63"/>
      <c r="UZ40" s="63"/>
      <c r="VA40" s="63"/>
      <c r="VB40" s="63"/>
      <c r="VC40" s="63"/>
      <c r="VD40" s="63"/>
      <c r="VE40" s="63"/>
      <c r="VF40" s="63"/>
      <c r="VG40" s="63"/>
      <c r="VH40" s="63"/>
      <c r="VI40" s="63"/>
      <c r="VJ40" s="63"/>
      <c r="VK40" s="63"/>
      <c r="VL40" s="63"/>
      <c r="VM40" s="63"/>
      <c r="VN40" s="63"/>
      <c r="VO40" s="63"/>
      <c r="VP40" s="63"/>
      <c r="VQ40" s="63"/>
      <c r="VR40" s="63"/>
      <c r="VS40" s="63"/>
      <c r="VT40" s="63"/>
      <c r="VU40" s="63"/>
      <c r="VV40" s="63"/>
      <c r="VW40" s="63"/>
      <c r="VX40" s="63"/>
      <c r="VY40" s="63"/>
      <c r="VZ40" s="63"/>
      <c r="WA40" s="63"/>
      <c r="WB40" s="63"/>
      <c r="WC40" s="63"/>
      <c r="WD40" s="63"/>
      <c r="WE40" s="63"/>
      <c r="WF40" s="63"/>
      <c r="WG40" s="63"/>
      <c r="WH40" s="63"/>
      <c r="WI40" s="63"/>
      <c r="WJ40" s="63"/>
      <c r="WK40" s="63"/>
      <c r="WL40" s="63"/>
      <c r="WM40" s="63"/>
      <c r="WN40" s="63"/>
      <c r="WO40" s="63"/>
      <c r="WP40" s="63"/>
      <c r="WQ40" s="63"/>
      <c r="WR40" s="63"/>
      <c r="WS40" s="63"/>
      <c r="WT40" s="63"/>
      <c r="WU40" s="63"/>
      <c r="WV40" s="63"/>
      <c r="WW40" s="63"/>
      <c r="WX40" s="63"/>
      <c r="WY40" s="63"/>
      <c r="WZ40" s="63"/>
      <c r="XA40" s="63"/>
      <c r="XB40" s="63"/>
      <c r="XC40" s="63"/>
      <c r="XD40" s="63"/>
      <c r="XE40" s="63"/>
      <c r="XF40" s="63"/>
      <c r="XG40" s="63"/>
      <c r="XH40" s="63"/>
      <c r="XI40" s="63"/>
      <c r="XJ40" s="63"/>
      <c r="XK40" s="63"/>
      <c r="XL40" s="63"/>
      <c r="XM40" s="63"/>
      <c r="XN40" s="63"/>
      <c r="XO40" s="63"/>
      <c r="XP40" s="63"/>
      <c r="XQ40" s="63"/>
      <c r="XR40" s="63"/>
      <c r="XS40" s="63"/>
      <c r="XT40" s="63"/>
      <c r="XU40" s="63"/>
      <c r="XV40" s="63"/>
      <c r="XW40" s="63"/>
      <c r="XX40" s="63"/>
      <c r="XY40" s="63"/>
      <c r="XZ40" s="63"/>
      <c r="YA40" s="63"/>
      <c r="YB40" s="63"/>
      <c r="YC40" s="63"/>
      <c r="YD40" s="63"/>
      <c r="YE40" s="63"/>
      <c r="YF40" s="63"/>
      <c r="YG40" s="63"/>
      <c r="YH40" s="63"/>
      <c r="YI40" s="63"/>
      <c r="YJ40" s="63"/>
      <c r="YK40" s="63"/>
      <c r="YL40" s="63"/>
      <c r="YM40" s="63"/>
      <c r="YN40" s="63"/>
      <c r="YO40" s="63"/>
      <c r="YP40" s="63"/>
      <c r="YQ40" s="63"/>
      <c r="YR40" s="63"/>
      <c r="YS40" s="63"/>
      <c r="YT40" s="63"/>
      <c r="YU40" s="63"/>
      <c r="YV40" s="63"/>
      <c r="YW40" s="63"/>
      <c r="YX40" s="63"/>
      <c r="YY40" s="63"/>
      <c r="YZ40" s="63"/>
      <c r="ZA40" s="63"/>
      <c r="ZB40" s="63"/>
      <c r="ZC40" s="63"/>
      <c r="ZD40" s="63"/>
      <c r="ZE40" s="63"/>
      <c r="ZF40" s="63"/>
      <c r="ZG40" s="63"/>
      <c r="ZH40" s="63"/>
      <c r="ZI40" s="63"/>
      <c r="ZJ40" s="63"/>
      <c r="ZK40" s="63"/>
      <c r="ZL40" s="63"/>
      <c r="ZM40" s="63"/>
      <c r="ZN40" s="63"/>
      <c r="ZO40" s="63"/>
      <c r="ZP40" s="63"/>
      <c r="ZQ40" s="63"/>
      <c r="ZR40" s="63"/>
      <c r="ZS40" s="63"/>
      <c r="ZT40" s="63"/>
      <c r="ZU40" s="63"/>
      <c r="ZV40" s="63"/>
      <c r="ZW40" s="63"/>
      <c r="ZX40" s="63"/>
      <c r="ZY40" s="63"/>
      <c r="ZZ40" s="63"/>
      <c r="AAA40" s="63"/>
      <c r="AAB40" s="63"/>
      <c r="AAC40" s="63"/>
      <c r="AAD40" s="63"/>
      <c r="AAE40" s="63"/>
      <c r="AAF40" s="63"/>
      <c r="AAG40" s="63"/>
      <c r="AAH40" s="63"/>
      <c r="AAI40" s="63"/>
      <c r="AAJ40" s="63"/>
      <c r="AAK40" s="63"/>
      <c r="AAL40" s="63"/>
      <c r="AAM40" s="63"/>
      <c r="AAN40" s="63"/>
      <c r="AAO40" s="63"/>
      <c r="AAP40" s="63"/>
      <c r="AAQ40" s="63"/>
      <c r="AAR40" s="63"/>
      <c r="AAS40" s="63"/>
      <c r="AAT40" s="63"/>
      <c r="AAU40" s="63"/>
      <c r="AAV40" s="63"/>
      <c r="AAW40" s="63"/>
      <c r="AAX40" s="63"/>
      <c r="AAY40" s="63"/>
      <c r="AAZ40" s="63"/>
      <c r="ABA40" s="63"/>
      <c r="ABB40" s="63"/>
      <c r="ABC40" s="63"/>
      <c r="ABD40" s="63"/>
      <c r="ABE40" s="63"/>
      <c r="ABF40" s="63"/>
      <c r="ABG40" s="63"/>
      <c r="ABH40" s="63"/>
      <c r="ABI40" s="63"/>
      <c r="ABJ40" s="63"/>
      <c r="ABK40" s="63"/>
      <c r="ABL40" s="63"/>
      <c r="ABM40" s="63"/>
      <c r="ABN40" s="63"/>
      <c r="ABO40" s="63"/>
      <c r="ABP40" s="63"/>
      <c r="ABQ40" s="63"/>
      <c r="ABR40" s="63"/>
      <c r="ABS40" s="63"/>
      <c r="ABT40" s="63"/>
      <c r="ABU40" s="63"/>
      <c r="ABV40" s="63"/>
      <c r="ABW40" s="63"/>
      <c r="ABX40" s="63"/>
      <c r="ABY40" s="63"/>
      <c r="ABZ40" s="63"/>
      <c r="ACA40" s="63"/>
      <c r="ACB40" s="63"/>
      <c r="ACC40" s="63"/>
      <c r="ACD40" s="63"/>
      <c r="ACE40" s="63"/>
      <c r="ACF40" s="63"/>
      <c r="ACG40" s="63"/>
      <c r="ACH40" s="63"/>
      <c r="ACI40" s="63"/>
      <c r="ACJ40" s="63"/>
      <c r="ACK40" s="63"/>
      <c r="ACL40" s="63"/>
      <c r="ACM40" s="63"/>
      <c r="ACN40" s="63"/>
      <c r="ACO40" s="63"/>
      <c r="ACP40" s="63"/>
      <c r="ACQ40" s="63"/>
      <c r="ACR40" s="63"/>
      <c r="ACS40" s="63"/>
      <c r="ACT40" s="63"/>
      <c r="ACU40" s="63"/>
      <c r="ACV40" s="63"/>
      <c r="ACW40" s="63"/>
      <c r="ACX40" s="63"/>
      <c r="ACY40" s="63"/>
      <c r="ACZ40" s="63"/>
      <c r="ADA40" s="63"/>
      <c r="ADB40" s="63"/>
      <c r="ADC40" s="63"/>
      <c r="ADD40" s="63"/>
      <c r="ADE40" s="63"/>
      <c r="ADF40" s="63"/>
      <c r="ADG40" s="63"/>
      <c r="ADH40" s="63"/>
      <c r="ADI40" s="63"/>
      <c r="ADJ40" s="63"/>
      <c r="ADK40" s="63"/>
      <c r="ADL40" s="63"/>
      <c r="ADM40" s="63"/>
      <c r="ADN40" s="63"/>
      <c r="ADO40" s="63"/>
      <c r="ADP40" s="63"/>
      <c r="ADQ40" s="63"/>
      <c r="ADR40" s="63"/>
      <c r="ADS40" s="63"/>
      <c r="ADT40" s="63"/>
      <c r="ADU40" s="63"/>
      <c r="ADV40" s="63"/>
      <c r="ADW40" s="63"/>
      <c r="ADX40" s="63"/>
      <c r="ADY40" s="63"/>
      <c r="ADZ40" s="63"/>
      <c r="AEA40" s="63"/>
      <c r="AEB40" s="63"/>
      <c r="AEC40" s="63"/>
      <c r="AED40" s="63"/>
      <c r="AEE40" s="63"/>
      <c r="AEF40" s="63"/>
      <c r="AEG40" s="63"/>
      <c r="AEH40" s="63"/>
      <c r="AEI40" s="63"/>
      <c r="AEJ40" s="63"/>
      <c r="AEK40" s="63"/>
      <c r="AEL40" s="63"/>
      <c r="AEM40" s="63"/>
      <c r="AEN40" s="63"/>
      <c r="AEO40" s="63"/>
      <c r="AEP40" s="63"/>
      <c r="AEQ40" s="63"/>
      <c r="AER40" s="63"/>
      <c r="AES40" s="63"/>
      <c r="AET40" s="63"/>
      <c r="AEU40" s="63"/>
      <c r="AEV40" s="63"/>
      <c r="AEW40" s="63"/>
      <c r="AEX40" s="63"/>
      <c r="AEY40" s="63"/>
      <c r="AEZ40" s="63"/>
      <c r="AFA40" s="63"/>
      <c r="AFB40" s="63"/>
      <c r="AFC40" s="63"/>
      <c r="AFD40" s="63"/>
      <c r="AFE40" s="63"/>
      <c r="AFF40" s="63"/>
      <c r="AFG40" s="63"/>
      <c r="AFH40" s="63"/>
      <c r="AFI40" s="63"/>
      <c r="AFJ40" s="63"/>
      <c r="AFK40" s="63"/>
      <c r="AFL40" s="63"/>
      <c r="AFM40" s="63"/>
      <c r="AFN40" s="63"/>
      <c r="AFO40" s="63"/>
      <c r="AFP40" s="63"/>
      <c r="AFQ40" s="63"/>
      <c r="AFR40" s="63"/>
      <c r="AFS40" s="63"/>
      <c r="AFT40" s="63"/>
      <c r="AFU40" s="63"/>
      <c r="AFV40" s="63"/>
      <c r="AFW40" s="63"/>
      <c r="AFX40" s="63"/>
      <c r="AFY40" s="63"/>
      <c r="AFZ40" s="63"/>
      <c r="AGA40" s="63"/>
      <c r="AGB40" s="63"/>
      <c r="AGC40" s="63"/>
      <c r="AGD40" s="63"/>
      <c r="AGE40" s="63"/>
      <c r="AGF40" s="63"/>
      <c r="AGG40" s="63"/>
      <c r="AGH40" s="63"/>
      <c r="AGI40" s="63"/>
      <c r="AGJ40" s="63"/>
      <c r="AGK40" s="63"/>
      <c r="AGL40" s="63"/>
      <c r="AGM40" s="63"/>
      <c r="AGN40" s="63"/>
      <c r="AGO40" s="63"/>
      <c r="AGP40" s="63"/>
      <c r="AGQ40" s="63"/>
      <c r="AGR40" s="63"/>
      <c r="AGS40" s="63"/>
      <c r="AGT40" s="63"/>
      <c r="AGU40" s="63"/>
      <c r="AGV40" s="63"/>
      <c r="AGW40" s="63"/>
      <c r="AGX40" s="63"/>
      <c r="AGY40" s="63"/>
      <c r="AGZ40" s="63"/>
      <c r="AHA40" s="63"/>
      <c r="AHB40" s="63"/>
      <c r="AHC40" s="63"/>
      <c r="AHD40" s="63"/>
      <c r="AHE40" s="63"/>
      <c r="AHF40" s="63"/>
      <c r="AHG40" s="63"/>
      <c r="AHH40" s="63"/>
      <c r="AHI40" s="63"/>
      <c r="AHJ40" s="63"/>
      <c r="AHK40" s="63"/>
      <c r="AHL40" s="63"/>
      <c r="AHM40" s="63"/>
      <c r="AHN40" s="63"/>
      <c r="AHO40" s="63"/>
      <c r="AHP40" s="63"/>
      <c r="AHQ40" s="63"/>
      <c r="AHR40" s="63"/>
      <c r="AHS40" s="63"/>
      <c r="AHT40" s="63"/>
      <c r="AHU40" s="63"/>
      <c r="AHV40" s="63"/>
      <c r="AHW40" s="63"/>
      <c r="AHX40" s="63"/>
      <c r="AHY40" s="63"/>
      <c r="AHZ40" s="63"/>
      <c r="AIA40" s="63"/>
      <c r="AIB40" s="63"/>
      <c r="AIC40" s="63"/>
      <c r="AID40" s="63"/>
      <c r="AIE40" s="63"/>
      <c r="AIF40" s="63"/>
      <c r="AIG40" s="63"/>
      <c r="AIH40" s="63"/>
      <c r="AII40" s="63"/>
      <c r="AIJ40" s="63"/>
      <c r="AIK40" s="63"/>
      <c r="AIL40" s="63"/>
      <c r="AIM40" s="63"/>
      <c r="AIN40" s="63"/>
      <c r="AIO40" s="63"/>
      <c r="AIP40" s="63"/>
      <c r="AIQ40" s="63"/>
      <c r="AIR40" s="63"/>
      <c r="AIS40" s="63"/>
      <c r="AIT40" s="63"/>
      <c r="AIU40" s="63"/>
      <c r="AIV40" s="63"/>
      <c r="AIW40" s="63"/>
      <c r="AIX40" s="63"/>
      <c r="AIY40" s="63"/>
      <c r="AIZ40" s="63"/>
      <c r="AJA40" s="63"/>
      <c r="AJB40" s="63"/>
      <c r="AJC40" s="63"/>
      <c r="AJD40" s="63"/>
      <c r="AJE40" s="63"/>
      <c r="AJF40" s="63"/>
      <c r="AJG40" s="63"/>
      <c r="AJH40" s="63"/>
      <c r="AJI40" s="63"/>
      <c r="AJJ40" s="63"/>
      <c r="AJK40" s="63"/>
      <c r="AJL40" s="63"/>
      <c r="AJM40" s="63"/>
      <c r="AJN40" s="63"/>
      <c r="AJO40" s="63"/>
      <c r="AJP40" s="63"/>
      <c r="AJQ40" s="63"/>
      <c r="AJR40" s="63"/>
      <c r="AJS40" s="63"/>
      <c r="AJT40" s="63"/>
      <c r="AJU40" s="63"/>
      <c r="AJV40" s="63"/>
      <c r="AJW40" s="63"/>
      <c r="AJX40" s="63"/>
      <c r="AJY40" s="63"/>
      <c r="AJZ40" s="63"/>
      <c r="AKA40" s="63"/>
      <c r="AKB40" s="63"/>
      <c r="AKC40" s="63"/>
      <c r="AKD40" s="63"/>
      <c r="AKE40" s="63"/>
      <c r="AKF40" s="63"/>
      <c r="AKG40" s="63"/>
      <c r="AKH40" s="63"/>
      <c r="AKI40" s="63"/>
      <c r="AKJ40" s="63"/>
      <c r="AKK40" s="63"/>
      <c r="AKL40" s="63"/>
      <c r="AKM40" s="63"/>
      <c r="AKN40" s="63"/>
      <c r="AKO40" s="63"/>
      <c r="AKP40" s="63"/>
      <c r="AKQ40" s="63"/>
      <c r="AKR40" s="63"/>
      <c r="AKS40" s="63"/>
      <c r="AKT40" s="63"/>
      <c r="AKU40" s="63"/>
      <c r="AKV40" s="63"/>
      <c r="AKW40" s="63"/>
      <c r="AKX40" s="63"/>
      <c r="AKY40" s="63"/>
      <c r="AKZ40" s="63"/>
      <c r="ALA40" s="63"/>
      <c r="ALB40" s="63"/>
      <c r="ALC40" s="63"/>
      <c r="ALD40" s="63"/>
      <c r="ALE40" s="63"/>
      <c r="ALF40" s="63"/>
      <c r="ALG40" s="63"/>
      <c r="ALH40" s="63"/>
      <c r="ALI40" s="63"/>
      <c r="ALJ40" s="63"/>
      <c r="ALK40" s="63"/>
      <c r="ALL40" s="63"/>
      <c r="ALM40" s="63"/>
      <c r="ALN40" s="63"/>
      <c r="ALO40" s="63"/>
      <c r="ALP40" s="63"/>
      <c r="ALQ40" s="63"/>
      <c r="ALR40" s="63"/>
      <c r="ALS40" s="63"/>
      <c r="ALT40" s="63"/>
      <c r="ALU40" s="63"/>
      <c r="ALV40" s="63"/>
      <c r="ALW40" s="63"/>
      <c r="ALX40" s="63"/>
      <c r="ALY40" s="63"/>
      <c r="ALZ40" s="63"/>
      <c r="AMA40" s="63"/>
      <c r="AMB40" s="63"/>
      <c r="AMC40" s="63"/>
      <c r="AMD40" s="63"/>
      <c r="AME40" s="63"/>
      <c r="AMF40" s="63"/>
      <c r="AMG40" s="63"/>
      <c r="AMH40" s="63"/>
      <c r="AMI40" s="63"/>
      <c r="AMJ40" s="63"/>
      <c r="AMK40" s="63"/>
      <c r="AML40" s="63"/>
      <c r="AMM40" s="63"/>
      <c r="AMN40" s="63"/>
      <c r="AMO40" s="63"/>
      <c r="AMP40" s="63"/>
      <c r="AMQ40" s="63"/>
      <c r="AMR40" s="63"/>
      <c r="AMS40" s="63"/>
      <c r="AMT40" s="63"/>
      <c r="AMU40" s="63"/>
      <c r="AMV40" s="63"/>
      <c r="AMW40" s="63"/>
      <c r="AMX40" s="63"/>
      <c r="AMY40" s="63"/>
      <c r="AMZ40" s="63"/>
      <c r="ANA40" s="63"/>
      <c r="ANB40" s="63"/>
      <c r="ANC40" s="63"/>
      <c r="AND40" s="63"/>
      <c r="ANE40" s="63"/>
      <c r="ANF40" s="63"/>
      <c r="ANG40" s="63"/>
      <c r="ANH40" s="63"/>
      <c r="ANI40" s="63"/>
      <c r="ANJ40" s="63"/>
      <c r="ANK40" s="63"/>
      <c r="ANL40" s="63"/>
      <c r="ANM40" s="63"/>
      <c r="ANN40" s="63"/>
      <c r="ANO40" s="63"/>
      <c r="ANP40" s="63"/>
      <c r="ANQ40" s="63"/>
      <c r="ANR40" s="63"/>
      <c r="ANS40" s="63"/>
      <c r="ANT40" s="63"/>
      <c r="ANU40" s="63"/>
      <c r="ANV40" s="63"/>
      <c r="ANW40" s="63"/>
      <c r="ANX40" s="63"/>
      <c r="ANY40" s="63"/>
      <c r="ANZ40" s="63"/>
      <c r="AOA40" s="63"/>
      <c r="AOB40" s="63"/>
      <c r="AOC40" s="63"/>
      <c r="AOD40" s="63"/>
      <c r="AOE40" s="63"/>
      <c r="AOF40" s="63"/>
      <c r="AOG40" s="63"/>
      <c r="AOH40" s="63"/>
      <c r="AOI40" s="63"/>
      <c r="AOJ40" s="63"/>
      <c r="AOK40" s="63"/>
      <c r="AOL40" s="63"/>
      <c r="AOM40" s="63"/>
      <c r="AON40" s="63"/>
      <c r="AOO40" s="63"/>
      <c r="AOP40" s="63"/>
      <c r="AOQ40" s="63"/>
      <c r="AOR40" s="63"/>
      <c r="AOS40" s="63"/>
      <c r="AOT40" s="63"/>
      <c r="AOU40" s="63"/>
      <c r="AOV40" s="63"/>
      <c r="AOW40" s="63"/>
      <c r="AOX40" s="63"/>
      <c r="AOY40" s="63"/>
      <c r="AOZ40" s="63"/>
      <c r="APA40" s="63"/>
      <c r="APB40" s="63"/>
      <c r="APC40" s="63"/>
      <c r="APD40" s="63"/>
      <c r="APE40" s="63"/>
      <c r="APF40" s="63"/>
      <c r="APG40" s="63"/>
      <c r="APH40" s="63"/>
      <c r="API40" s="63"/>
      <c r="APJ40" s="63"/>
      <c r="APK40" s="63"/>
      <c r="APL40" s="63"/>
      <c r="APM40" s="63"/>
      <c r="APN40" s="63"/>
      <c r="APO40" s="63"/>
      <c r="APP40" s="63"/>
      <c r="APQ40" s="63"/>
      <c r="APR40" s="63"/>
      <c r="APS40" s="63"/>
      <c r="APT40" s="63"/>
      <c r="APU40" s="63"/>
      <c r="APV40" s="63"/>
      <c r="APW40" s="63"/>
      <c r="APX40" s="63"/>
      <c r="APY40" s="63"/>
      <c r="APZ40" s="63"/>
      <c r="AQA40" s="63"/>
      <c r="AQB40" s="63"/>
      <c r="AQC40" s="63"/>
      <c r="AQD40" s="63"/>
      <c r="AQE40" s="63"/>
      <c r="AQF40" s="63"/>
      <c r="AQG40" s="63"/>
      <c r="AQH40" s="63"/>
      <c r="AQI40" s="63"/>
      <c r="AQJ40" s="63"/>
      <c r="AQK40" s="63"/>
      <c r="AQL40" s="63"/>
      <c r="AQM40" s="63"/>
      <c r="AQN40" s="63"/>
      <c r="AQO40" s="63"/>
      <c r="AQP40" s="63"/>
      <c r="AQQ40" s="63"/>
      <c r="AQR40" s="63"/>
      <c r="AQS40" s="63"/>
      <c r="AQT40" s="63"/>
      <c r="AQU40" s="63"/>
      <c r="AQV40" s="63"/>
      <c r="AQW40" s="63"/>
      <c r="AQX40" s="63"/>
      <c r="AQY40" s="63"/>
      <c r="AQZ40" s="63"/>
      <c r="ARA40" s="63"/>
      <c r="ARB40" s="63"/>
      <c r="ARC40" s="63"/>
      <c r="ARD40" s="63"/>
      <c r="ARE40" s="63"/>
      <c r="ARF40" s="63"/>
      <c r="ARG40" s="63"/>
      <c r="ARH40" s="63"/>
      <c r="ARI40" s="63"/>
      <c r="ARJ40" s="63"/>
      <c r="ARK40" s="63"/>
      <c r="ARL40" s="63"/>
      <c r="ARM40" s="63"/>
      <c r="ARN40" s="63"/>
      <c r="ARO40" s="63"/>
      <c r="ARP40" s="63"/>
      <c r="ARQ40" s="63"/>
      <c r="ARR40" s="63"/>
      <c r="ARS40" s="63"/>
      <c r="ART40" s="63"/>
      <c r="ARU40" s="63"/>
      <c r="ARV40" s="63"/>
      <c r="ARW40" s="63"/>
      <c r="ARX40" s="63"/>
      <c r="ARY40" s="63"/>
      <c r="ARZ40" s="63"/>
      <c r="ASA40" s="63"/>
      <c r="ASB40" s="63"/>
      <c r="ASC40" s="63"/>
      <c r="ASD40" s="63"/>
      <c r="ASE40" s="63"/>
      <c r="ASF40" s="63"/>
      <c r="ASG40" s="63"/>
      <c r="ASH40" s="63"/>
      <c r="ASI40" s="63"/>
      <c r="ASJ40" s="63"/>
      <c r="ASK40" s="63"/>
      <c r="ASL40" s="63"/>
      <c r="ASM40" s="63"/>
      <c r="ASN40" s="63"/>
      <c r="ASO40" s="63"/>
      <c r="ASP40" s="63"/>
      <c r="ASQ40" s="63"/>
      <c r="ASR40" s="63"/>
      <c r="ASS40" s="63"/>
      <c r="AST40" s="63"/>
      <c r="ASU40" s="63"/>
      <c r="ASV40" s="63"/>
      <c r="ASW40" s="63"/>
      <c r="ASX40" s="63"/>
      <c r="ASY40" s="63"/>
      <c r="ASZ40" s="63"/>
      <c r="ATA40" s="63"/>
      <c r="ATB40" s="63"/>
      <c r="ATC40" s="63"/>
      <c r="ATD40" s="63"/>
      <c r="ATE40" s="63"/>
      <c r="ATF40" s="63"/>
      <c r="ATG40" s="63"/>
      <c r="ATH40" s="63"/>
      <c r="ATI40" s="63"/>
      <c r="ATJ40" s="63"/>
      <c r="ATK40" s="63"/>
      <c r="ATL40" s="63"/>
      <c r="ATM40" s="63"/>
      <c r="ATN40" s="63"/>
      <c r="ATO40" s="63"/>
      <c r="ATP40" s="63"/>
      <c r="ATQ40" s="63"/>
      <c r="ATR40" s="63"/>
      <c r="ATS40" s="63"/>
      <c r="ATT40" s="63"/>
      <c r="ATU40" s="63"/>
      <c r="ATV40" s="63"/>
      <c r="ATW40" s="63"/>
      <c r="ATX40" s="63"/>
      <c r="ATY40" s="63"/>
      <c r="ATZ40" s="63"/>
      <c r="AUA40" s="63"/>
      <c r="AUB40" s="63"/>
      <c r="AUC40" s="63"/>
      <c r="AUD40" s="63"/>
      <c r="AUE40" s="63"/>
      <c r="AUF40" s="63"/>
      <c r="AUG40" s="63"/>
      <c r="AUH40" s="63"/>
      <c r="AUI40" s="63"/>
      <c r="AUJ40" s="63"/>
      <c r="AUK40" s="63"/>
      <c r="AUL40" s="63"/>
      <c r="AUM40" s="63"/>
      <c r="AUN40" s="63"/>
      <c r="AUO40" s="63"/>
      <c r="AUP40" s="63"/>
      <c r="AUQ40" s="63"/>
      <c r="AUR40" s="63"/>
      <c r="AUS40" s="63"/>
      <c r="AUT40" s="63"/>
      <c r="AUU40" s="63"/>
      <c r="AUV40" s="63"/>
      <c r="AUW40" s="63"/>
      <c r="AUX40" s="63"/>
      <c r="AUY40" s="63"/>
      <c r="AUZ40" s="63"/>
      <c r="AVA40" s="63"/>
      <c r="AVB40" s="63"/>
      <c r="AVC40" s="63"/>
      <c r="AVD40" s="63"/>
      <c r="AVE40" s="63"/>
      <c r="AVF40" s="63"/>
      <c r="AVG40" s="63"/>
      <c r="AVH40" s="63"/>
      <c r="AVI40" s="63"/>
      <c r="AVJ40" s="63"/>
      <c r="AVK40" s="63"/>
      <c r="AVL40" s="63"/>
      <c r="AVM40" s="63"/>
      <c r="AVN40" s="63"/>
      <c r="AVO40" s="63"/>
      <c r="AVP40" s="63"/>
      <c r="AVQ40" s="63"/>
      <c r="AVR40" s="63"/>
      <c r="AVS40" s="63"/>
      <c r="AVT40" s="63"/>
      <c r="AVU40" s="63"/>
      <c r="AVV40" s="63"/>
      <c r="AVW40" s="63"/>
      <c r="AVX40" s="63"/>
      <c r="AVY40" s="63"/>
      <c r="AVZ40" s="63"/>
      <c r="AWA40" s="63"/>
      <c r="AWB40" s="63"/>
      <c r="AWC40" s="63"/>
      <c r="AWD40" s="63"/>
      <c r="AWE40" s="63"/>
      <c r="AWF40" s="63"/>
      <c r="AWG40" s="63"/>
      <c r="AWH40" s="63"/>
      <c r="AWI40" s="63"/>
      <c r="AWJ40" s="63"/>
      <c r="AWK40" s="63"/>
      <c r="AWL40" s="63"/>
      <c r="AWM40" s="63"/>
      <c r="AWN40" s="63"/>
      <c r="AWO40" s="63"/>
      <c r="AWP40" s="63"/>
      <c r="AWQ40" s="63"/>
      <c r="AWR40" s="63"/>
      <c r="AWS40" s="63"/>
      <c r="AWT40" s="63"/>
      <c r="AWU40" s="63"/>
      <c r="AWV40" s="63"/>
      <c r="AWW40" s="63"/>
      <c r="AWX40" s="63"/>
      <c r="AWY40" s="63"/>
      <c r="AWZ40" s="63"/>
      <c r="AXA40" s="63"/>
      <c r="AXB40" s="63"/>
      <c r="AXC40" s="63"/>
      <c r="AXD40" s="63"/>
      <c r="AXE40" s="63"/>
      <c r="AXF40" s="63"/>
      <c r="AXG40" s="63"/>
      <c r="AXH40" s="63"/>
      <c r="AXI40" s="63"/>
      <c r="AXJ40" s="63"/>
      <c r="AXK40" s="63"/>
      <c r="AXL40" s="63"/>
      <c r="AXM40" s="63"/>
      <c r="AXN40" s="63"/>
      <c r="AXO40" s="63"/>
      <c r="AXP40" s="63"/>
      <c r="AXQ40" s="63"/>
      <c r="AXR40" s="63"/>
      <c r="AXS40" s="63"/>
      <c r="AXT40" s="63"/>
      <c r="AXU40" s="63"/>
      <c r="AXV40" s="63"/>
      <c r="AXW40" s="63"/>
      <c r="AXX40" s="63"/>
      <c r="AXY40" s="63"/>
      <c r="AXZ40" s="63"/>
      <c r="AYA40" s="63"/>
      <c r="AYB40" s="63"/>
      <c r="AYC40" s="63"/>
      <c r="AYD40" s="63"/>
      <c r="AYE40" s="63"/>
      <c r="AYF40" s="63"/>
      <c r="AYG40" s="63"/>
      <c r="AYH40" s="63"/>
      <c r="AYI40" s="63"/>
      <c r="AYJ40" s="63"/>
      <c r="AYK40" s="63"/>
      <c r="AYL40" s="63"/>
      <c r="AYM40" s="63"/>
      <c r="AYN40" s="63"/>
      <c r="AYO40" s="63"/>
      <c r="AYP40" s="63"/>
      <c r="AYQ40" s="63"/>
      <c r="AYR40" s="63"/>
      <c r="AYS40" s="63"/>
      <c r="AYT40" s="63"/>
      <c r="AYU40" s="63"/>
      <c r="AYV40" s="63"/>
      <c r="AYW40" s="63"/>
      <c r="AYX40" s="63"/>
      <c r="AYY40" s="63"/>
      <c r="AYZ40" s="63"/>
      <c r="AZA40" s="63"/>
      <c r="AZB40" s="63"/>
      <c r="AZC40" s="63"/>
      <c r="AZD40" s="63"/>
      <c r="AZE40" s="63"/>
      <c r="AZF40" s="63"/>
      <c r="AZG40" s="63"/>
      <c r="AZH40" s="63"/>
      <c r="AZI40" s="63"/>
      <c r="AZJ40" s="63"/>
      <c r="AZK40" s="63"/>
      <c r="AZL40" s="63"/>
      <c r="AZM40" s="63"/>
      <c r="AZN40" s="63"/>
      <c r="AZO40" s="63"/>
      <c r="AZP40" s="63"/>
      <c r="AZQ40" s="63"/>
      <c r="AZR40" s="63"/>
      <c r="AZS40" s="63"/>
      <c r="AZT40" s="63"/>
      <c r="AZU40" s="63"/>
      <c r="AZV40" s="63"/>
      <c r="AZW40" s="63"/>
      <c r="AZX40" s="63"/>
      <c r="AZY40" s="63"/>
      <c r="AZZ40" s="63"/>
      <c r="BAA40" s="63"/>
      <c r="BAB40" s="63"/>
      <c r="BAC40" s="63"/>
      <c r="BAD40" s="63"/>
      <c r="BAE40" s="63"/>
      <c r="BAF40" s="63"/>
      <c r="BAG40" s="63"/>
      <c r="BAH40" s="63"/>
      <c r="BAI40" s="63"/>
      <c r="BAJ40" s="63"/>
      <c r="BAK40" s="63"/>
      <c r="BAL40" s="63"/>
      <c r="BAM40" s="63"/>
      <c r="BAN40" s="63"/>
      <c r="BAO40" s="63"/>
      <c r="BAP40" s="63"/>
      <c r="BAQ40" s="63"/>
      <c r="BAR40" s="63"/>
      <c r="BAS40" s="63"/>
      <c r="BAT40" s="63"/>
      <c r="BAU40" s="63"/>
      <c r="BAV40" s="63"/>
      <c r="BAW40" s="63"/>
      <c r="BAX40" s="63"/>
      <c r="BAY40" s="63"/>
      <c r="BAZ40" s="63"/>
      <c r="BBA40" s="63"/>
      <c r="BBB40" s="63"/>
      <c r="BBC40" s="63"/>
      <c r="BBD40" s="63"/>
      <c r="BBE40" s="63"/>
      <c r="BBF40" s="63"/>
      <c r="BBG40" s="63"/>
      <c r="BBH40" s="63"/>
      <c r="BBI40" s="63"/>
      <c r="BBJ40" s="63"/>
      <c r="BBK40" s="63"/>
      <c r="BBL40" s="63"/>
      <c r="BBM40" s="63"/>
      <c r="BBN40" s="63"/>
      <c r="BBO40" s="63"/>
      <c r="BBP40" s="63"/>
      <c r="BBQ40" s="63"/>
      <c r="BBR40" s="63"/>
      <c r="BBS40" s="63"/>
      <c r="BBT40" s="63"/>
      <c r="BBU40" s="63"/>
      <c r="BBV40" s="63"/>
      <c r="BBW40" s="63"/>
      <c r="BBX40" s="63"/>
      <c r="BBY40" s="63"/>
      <c r="BBZ40" s="63"/>
      <c r="BCA40" s="63"/>
      <c r="BCB40" s="63"/>
      <c r="BCC40" s="63"/>
      <c r="BCD40" s="63"/>
      <c r="BCE40" s="63"/>
      <c r="BCF40" s="63"/>
      <c r="BCG40" s="63"/>
      <c r="BCH40" s="63"/>
      <c r="BCI40" s="63"/>
      <c r="BCJ40" s="63"/>
      <c r="BCK40" s="63"/>
      <c r="BCL40" s="63"/>
      <c r="BCM40" s="63"/>
      <c r="BCN40" s="63"/>
      <c r="BCO40" s="63"/>
      <c r="BCP40" s="63"/>
      <c r="BCQ40" s="63"/>
      <c r="BCR40" s="63"/>
      <c r="BCS40" s="63"/>
      <c r="BCT40" s="63"/>
      <c r="BCU40" s="63"/>
      <c r="BCV40" s="63"/>
      <c r="BCW40" s="63"/>
      <c r="BCX40" s="63"/>
      <c r="BCY40" s="63"/>
      <c r="BCZ40" s="63"/>
      <c r="BDA40" s="63"/>
      <c r="BDB40" s="63"/>
      <c r="BDC40" s="63"/>
      <c r="BDD40" s="63"/>
      <c r="BDE40" s="63"/>
      <c r="BDF40" s="63"/>
      <c r="BDG40" s="63"/>
      <c r="BDH40" s="63"/>
      <c r="BDI40" s="63"/>
      <c r="BDJ40" s="63"/>
      <c r="BDK40" s="63"/>
      <c r="BDL40" s="63"/>
      <c r="BDM40" s="63"/>
      <c r="BDN40" s="63"/>
      <c r="BDO40" s="63"/>
      <c r="BDP40" s="63"/>
      <c r="BDQ40" s="63"/>
      <c r="BDR40" s="63"/>
      <c r="BDS40" s="63"/>
      <c r="BDT40" s="63"/>
      <c r="BDU40" s="63"/>
      <c r="BDV40" s="63"/>
      <c r="BDW40" s="63"/>
      <c r="BDX40" s="63"/>
      <c r="BDY40" s="63"/>
      <c r="BDZ40" s="63"/>
      <c r="BEA40" s="63"/>
      <c r="BEB40" s="63"/>
      <c r="BEC40" s="63"/>
      <c r="BED40" s="63"/>
      <c r="BEE40" s="63"/>
      <c r="BEF40" s="63"/>
      <c r="BEG40" s="63"/>
      <c r="BEH40" s="63"/>
      <c r="BEI40" s="63"/>
      <c r="BEJ40" s="63"/>
      <c r="BEK40" s="63"/>
      <c r="BEL40" s="63"/>
      <c r="BEM40" s="63"/>
      <c r="BEN40" s="63"/>
      <c r="BEO40" s="63"/>
      <c r="BEP40" s="63"/>
      <c r="BEQ40" s="63"/>
      <c r="BER40" s="63"/>
      <c r="BES40" s="63"/>
      <c r="BET40" s="63"/>
      <c r="BEU40" s="63"/>
      <c r="BEV40" s="63"/>
      <c r="BEW40" s="63"/>
      <c r="BEX40" s="63"/>
      <c r="BEY40" s="63"/>
      <c r="BEZ40" s="63"/>
      <c r="BFA40" s="63"/>
      <c r="BFB40" s="63"/>
      <c r="BFC40" s="63"/>
      <c r="BFD40" s="63"/>
      <c r="BFE40" s="63"/>
      <c r="BFF40" s="63"/>
      <c r="BFG40" s="63"/>
      <c r="BFH40" s="63"/>
      <c r="BFI40" s="63"/>
      <c r="BFJ40" s="63"/>
      <c r="BFK40" s="63"/>
      <c r="BFL40" s="63"/>
      <c r="BFM40" s="63"/>
      <c r="BFN40" s="63"/>
      <c r="BFO40" s="63"/>
      <c r="BFP40" s="63"/>
      <c r="BFQ40" s="63"/>
      <c r="BFR40" s="63"/>
      <c r="BFS40" s="63"/>
      <c r="BFT40" s="63"/>
      <c r="BFU40" s="63"/>
      <c r="BFV40" s="63"/>
      <c r="BFW40" s="63"/>
      <c r="BFX40" s="63"/>
      <c r="BFY40" s="63"/>
      <c r="BFZ40" s="63"/>
      <c r="BGA40" s="63"/>
      <c r="BGB40" s="63"/>
      <c r="BGC40" s="63"/>
      <c r="BGD40" s="63"/>
      <c r="BGE40" s="63"/>
      <c r="BGF40" s="63"/>
      <c r="BGG40" s="63"/>
      <c r="BGH40" s="63"/>
      <c r="BGI40" s="63"/>
      <c r="BGJ40" s="63"/>
      <c r="BGK40" s="63"/>
      <c r="BGL40" s="63"/>
      <c r="BGM40" s="63"/>
      <c r="BGN40" s="63"/>
      <c r="BGO40" s="63"/>
      <c r="BGP40" s="63"/>
      <c r="BGQ40" s="63"/>
      <c r="BGR40" s="63"/>
      <c r="BGS40" s="63"/>
      <c r="BGT40" s="63"/>
      <c r="BGU40" s="63"/>
      <c r="BGV40" s="63"/>
      <c r="BGW40" s="63"/>
      <c r="BGX40" s="63"/>
      <c r="BGY40" s="63"/>
      <c r="BGZ40" s="63"/>
      <c r="BHA40" s="63"/>
      <c r="BHB40" s="63"/>
      <c r="BHC40" s="63"/>
      <c r="BHD40" s="63"/>
      <c r="BHE40" s="63"/>
      <c r="BHF40" s="63"/>
      <c r="BHG40" s="63"/>
      <c r="BHH40" s="63"/>
      <c r="BHI40" s="63"/>
      <c r="BHJ40" s="63"/>
      <c r="BHK40" s="63"/>
      <c r="BHL40" s="63"/>
      <c r="BHM40" s="63"/>
      <c r="BHN40" s="63"/>
      <c r="BHO40" s="63"/>
      <c r="BHP40" s="63"/>
      <c r="BHQ40" s="63"/>
      <c r="BHR40" s="63"/>
      <c r="BHS40" s="63"/>
      <c r="BHT40" s="63"/>
      <c r="BHU40" s="63"/>
      <c r="BHV40" s="63"/>
      <c r="BHW40" s="63"/>
      <c r="BHX40" s="63"/>
      <c r="BHY40" s="63"/>
      <c r="BHZ40" s="63"/>
      <c r="BIA40" s="63"/>
      <c r="BIB40" s="63"/>
      <c r="BIC40" s="63"/>
      <c r="BID40" s="63"/>
      <c r="BIE40" s="63"/>
      <c r="BIF40" s="63"/>
      <c r="BIG40" s="63"/>
      <c r="BIH40" s="63"/>
      <c r="BII40" s="63"/>
      <c r="BIJ40" s="63"/>
      <c r="BIK40" s="63"/>
      <c r="BIL40" s="63"/>
      <c r="BIM40" s="63"/>
      <c r="BIN40" s="63"/>
      <c r="BIO40" s="63"/>
      <c r="BIP40" s="63"/>
      <c r="BIQ40" s="63"/>
      <c r="BIR40" s="63"/>
      <c r="BIS40" s="63"/>
      <c r="BIT40" s="63"/>
      <c r="BIU40" s="63"/>
      <c r="BIV40" s="63"/>
      <c r="BIW40" s="63"/>
      <c r="BIX40" s="63"/>
      <c r="BIY40" s="63"/>
      <c r="BIZ40" s="63"/>
      <c r="BJA40" s="63"/>
      <c r="BJB40" s="63"/>
      <c r="BJC40" s="63"/>
      <c r="BJD40" s="63"/>
      <c r="BJE40" s="63"/>
      <c r="BJF40" s="63"/>
      <c r="BJG40" s="63"/>
      <c r="BJH40" s="63"/>
      <c r="BJI40" s="63"/>
      <c r="BJJ40" s="63"/>
      <c r="BJK40" s="63"/>
      <c r="BJL40" s="63"/>
      <c r="BJM40" s="63"/>
      <c r="BJN40" s="63"/>
      <c r="BJO40" s="63"/>
      <c r="BJP40" s="63"/>
      <c r="BJQ40" s="63"/>
      <c r="BJR40" s="63"/>
      <c r="BJS40" s="63"/>
      <c r="BJT40" s="63"/>
      <c r="BJU40" s="63"/>
      <c r="BJV40" s="63"/>
      <c r="BJW40" s="63"/>
      <c r="BJX40" s="63"/>
      <c r="BJY40" s="63"/>
      <c r="BJZ40" s="63"/>
      <c r="BKA40" s="63"/>
      <c r="BKB40" s="63"/>
      <c r="BKC40" s="63"/>
      <c r="BKD40" s="63"/>
      <c r="BKE40" s="63"/>
      <c r="BKF40" s="63"/>
      <c r="BKG40" s="63"/>
      <c r="BKH40" s="63"/>
      <c r="BKI40" s="63"/>
      <c r="BKJ40" s="63"/>
      <c r="BKK40" s="63"/>
      <c r="BKL40" s="63"/>
      <c r="BKM40" s="63"/>
      <c r="BKN40" s="63"/>
      <c r="BKO40" s="63"/>
      <c r="BKP40" s="63"/>
      <c r="BKQ40" s="63"/>
      <c r="BKR40" s="63"/>
      <c r="BKS40" s="63"/>
      <c r="BKT40" s="63"/>
      <c r="BKU40" s="63"/>
      <c r="BKV40" s="63"/>
      <c r="BKW40" s="63"/>
      <c r="BKX40" s="63"/>
      <c r="BKY40" s="63"/>
      <c r="BKZ40" s="63"/>
      <c r="BLA40" s="63"/>
      <c r="BLB40" s="63"/>
      <c r="BLC40" s="63"/>
      <c r="BLD40" s="63"/>
      <c r="BLE40" s="63"/>
      <c r="BLF40" s="63"/>
      <c r="BLG40" s="63"/>
      <c r="BLH40" s="63"/>
      <c r="BLI40" s="63"/>
      <c r="BLJ40" s="63"/>
      <c r="BLK40" s="63"/>
      <c r="BLL40" s="63"/>
      <c r="BLM40" s="63"/>
    </row>
    <row r="41" spans="1:1677" s="1" customFormat="1" ht="15" hidden="1" customHeight="1" x14ac:dyDescent="0.25">
      <c r="A41" s="270" t="s">
        <v>45</v>
      </c>
      <c r="B41" s="271" t="s">
        <v>84</v>
      </c>
      <c r="C41" s="272" t="s">
        <v>1733</v>
      </c>
      <c r="D41" s="273" t="s">
        <v>1734</v>
      </c>
      <c r="E41" s="273" t="s">
        <v>1754</v>
      </c>
      <c r="F41" s="272" t="s">
        <v>1736</v>
      </c>
      <c r="G41" s="274">
        <v>25</v>
      </c>
      <c r="H41" s="280">
        <v>1.2</v>
      </c>
      <c r="I41" s="276">
        <v>44762</v>
      </c>
      <c r="J41" s="279">
        <v>44769</v>
      </c>
      <c r="K41" s="276">
        <v>44770</v>
      </c>
      <c r="L41" s="277" t="s">
        <v>1732</v>
      </c>
      <c r="M41" s="278">
        <v>44776</v>
      </c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  <c r="JI41" s="63"/>
      <c r="JJ41" s="63"/>
      <c r="JK41" s="63"/>
      <c r="JL41" s="63"/>
      <c r="JM41" s="63"/>
      <c r="JN41" s="63"/>
      <c r="JO41" s="63"/>
      <c r="JP41" s="63"/>
      <c r="JQ41" s="63"/>
      <c r="JR41" s="63"/>
      <c r="JS41" s="63"/>
      <c r="JT41" s="63"/>
      <c r="JU41" s="63"/>
      <c r="JV41" s="63"/>
      <c r="JW41" s="63"/>
      <c r="JX41" s="63"/>
      <c r="JY41" s="63"/>
      <c r="JZ41" s="63"/>
      <c r="KA41" s="63"/>
      <c r="KB41" s="63"/>
      <c r="KC41" s="63"/>
      <c r="KD41" s="63"/>
      <c r="KE41" s="63"/>
      <c r="KF41" s="63"/>
      <c r="KG41" s="63"/>
      <c r="KH41" s="63"/>
      <c r="KI41" s="63"/>
      <c r="KJ41" s="63"/>
      <c r="KK41" s="63"/>
      <c r="KL41" s="63"/>
      <c r="KM41" s="63"/>
      <c r="KN41" s="63"/>
      <c r="KO41" s="63"/>
      <c r="KP41" s="63"/>
      <c r="KQ41" s="63"/>
      <c r="KR41" s="63"/>
      <c r="KS41" s="63"/>
      <c r="KT41" s="63"/>
      <c r="KU41" s="63"/>
      <c r="KV41" s="63"/>
      <c r="KW41" s="63"/>
      <c r="KX41" s="63"/>
      <c r="KY41" s="63"/>
      <c r="KZ41" s="63"/>
      <c r="LA41" s="63"/>
      <c r="LB41" s="63"/>
      <c r="LC41" s="63"/>
      <c r="LD41" s="63"/>
      <c r="LE41" s="63"/>
      <c r="LF41" s="63"/>
      <c r="LG41" s="63"/>
      <c r="LH41" s="63"/>
      <c r="LI41" s="63"/>
      <c r="LJ41" s="63"/>
      <c r="LK41" s="63"/>
      <c r="LL41" s="63"/>
      <c r="LM41" s="63"/>
      <c r="LN41" s="63"/>
      <c r="LO41" s="63"/>
      <c r="LP41" s="63"/>
      <c r="LQ41" s="63"/>
      <c r="LR41" s="63"/>
      <c r="LS41" s="63"/>
      <c r="LT41" s="63"/>
      <c r="LU41" s="63"/>
      <c r="LV41" s="63"/>
      <c r="LW41" s="63"/>
      <c r="LX41" s="63"/>
      <c r="LY41" s="63"/>
      <c r="LZ41" s="63"/>
      <c r="MA41" s="63"/>
      <c r="MB41" s="63"/>
      <c r="MC41" s="63"/>
      <c r="MD41" s="63"/>
      <c r="ME41" s="63"/>
      <c r="MF41" s="63"/>
      <c r="MG41" s="63"/>
      <c r="MH41" s="63"/>
      <c r="MI41" s="63"/>
      <c r="MJ41" s="63"/>
      <c r="MK41" s="63"/>
      <c r="ML41" s="63"/>
      <c r="MM41" s="63"/>
      <c r="MN41" s="63"/>
      <c r="MO41" s="63"/>
      <c r="MP41" s="63"/>
      <c r="MQ41" s="63"/>
      <c r="MR41" s="63"/>
      <c r="MS41" s="63"/>
      <c r="MT41" s="63"/>
      <c r="MU41" s="63"/>
      <c r="MV41" s="63"/>
      <c r="MW41" s="63"/>
      <c r="MX41" s="63"/>
      <c r="MY41" s="63"/>
      <c r="MZ41" s="63"/>
      <c r="NA41" s="63"/>
      <c r="NB41" s="63"/>
      <c r="NC41" s="63"/>
      <c r="ND41" s="63"/>
      <c r="NE41" s="63"/>
      <c r="NF41" s="63"/>
      <c r="NG41" s="63"/>
      <c r="NH41" s="63"/>
      <c r="NI41" s="63"/>
      <c r="NJ41" s="63"/>
      <c r="NK41" s="63"/>
      <c r="NL41" s="63"/>
      <c r="NM41" s="63"/>
      <c r="NN41" s="63"/>
      <c r="NO41" s="63"/>
      <c r="NP41" s="63"/>
      <c r="NQ41" s="63"/>
      <c r="NR41" s="63"/>
      <c r="NS41" s="63"/>
      <c r="NT41" s="63"/>
      <c r="NU41" s="63"/>
      <c r="NV41" s="63"/>
      <c r="NW41" s="63"/>
      <c r="NX41" s="63"/>
      <c r="NY41" s="63"/>
      <c r="NZ41" s="63"/>
      <c r="OA41" s="63"/>
      <c r="OB41" s="63"/>
      <c r="OC41" s="63"/>
      <c r="OD41" s="63"/>
      <c r="OE41" s="63"/>
      <c r="OF41" s="63"/>
      <c r="OG41" s="63"/>
      <c r="OH41" s="63"/>
      <c r="OI41" s="63"/>
      <c r="OJ41" s="63"/>
      <c r="OK41" s="63"/>
      <c r="OL41" s="63"/>
      <c r="OM41" s="63"/>
      <c r="ON41" s="63"/>
      <c r="OO41" s="63"/>
      <c r="OP41" s="63"/>
      <c r="OQ41" s="63"/>
      <c r="OR41" s="63"/>
      <c r="OS41" s="63"/>
      <c r="OT41" s="63"/>
      <c r="OU41" s="63"/>
      <c r="OV41" s="63"/>
      <c r="OW41" s="63"/>
      <c r="OX41" s="63"/>
      <c r="OY41" s="63"/>
      <c r="OZ41" s="63"/>
      <c r="PA41" s="63"/>
      <c r="PB41" s="63"/>
      <c r="PC41" s="63"/>
      <c r="PD41" s="63"/>
      <c r="PE41" s="63"/>
      <c r="PF41" s="63"/>
      <c r="PG41" s="63"/>
      <c r="PH41" s="63"/>
      <c r="PI41" s="63"/>
      <c r="PJ41" s="63"/>
      <c r="PK41" s="63"/>
      <c r="PL41" s="63"/>
      <c r="PM41" s="63"/>
      <c r="PN41" s="63"/>
      <c r="PO41" s="63"/>
      <c r="PP41" s="63"/>
      <c r="PQ41" s="63"/>
      <c r="PR41" s="63"/>
      <c r="PS41" s="63"/>
      <c r="PT41" s="63"/>
      <c r="PU41" s="63"/>
      <c r="PV41" s="63"/>
      <c r="PW41" s="63"/>
      <c r="PX41" s="63"/>
      <c r="PY41" s="63"/>
      <c r="PZ41" s="63"/>
      <c r="QA41" s="63"/>
      <c r="QB41" s="63"/>
      <c r="QC41" s="63"/>
      <c r="QD41" s="63"/>
      <c r="QE41" s="63"/>
      <c r="QF41" s="63"/>
      <c r="QG41" s="63"/>
      <c r="QH41" s="63"/>
      <c r="QI41" s="63"/>
      <c r="QJ41" s="63"/>
      <c r="QK41" s="63"/>
      <c r="QL41" s="63"/>
      <c r="QM41" s="63"/>
      <c r="QN41" s="63"/>
      <c r="QO41" s="63"/>
      <c r="QP41" s="63"/>
      <c r="QQ41" s="63"/>
      <c r="QR41" s="63"/>
      <c r="QS41" s="63"/>
      <c r="QT41" s="63"/>
      <c r="QU41" s="63"/>
      <c r="QV41" s="63"/>
      <c r="QW41" s="63"/>
      <c r="QX41" s="63"/>
      <c r="QY41" s="63"/>
      <c r="QZ41" s="63"/>
      <c r="RA41" s="63"/>
      <c r="RB41" s="63"/>
      <c r="RC41" s="63"/>
      <c r="RD41" s="63"/>
      <c r="RE41" s="63"/>
      <c r="RF41" s="63"/>
      <c r="RG41" s="63"/>
      <c r="RH41" s="63"/>
      <c r="RI41" s="63"/>
      <c r="RJ41" s="63"/>
      <c r="RK41" s="63"/>
      <c r="RL41" s="63"/>
      <c r="RM41" s="63"/>
      <c r="RN41" s="63"/>
      <c r="RO41" s="63"/>
      <c r="RP41" s="63"/>
      <c r="RQ41" s="63"/>
      <c r="RR41" s="63"/>
      <c r="RS41" s="63"/>
      <c r="RT41" s="63"/>
      <c r="RU41" s="63"/>
      <c r="RV41" s="63"/>
      <c r="RW41" s="63"/>
      <c r="RX41" s="63"/>
      <c r="RY41" s="63"/>
      <c r="RZ41" s="63"/>
      <c r="SA41" s="63"/>
      <c r="SB41" s="63"/>
      <c r="SC41" s="63"/>
      <c r="SD41" s="63"/>
      <c r="SE41" s="63"/>
      <c r="SF41" s="63"/>
      <c r="SG41" s="63"/>
      <c r="SH41" s="63"/>
      <c r="SI41" s="63"/>
      <c r="SJ41" s="63"/>
      <c r="SK41" s="63"/>
      <c r="SL41" s="63"/>
      <c r="SM41" s="63"/>
      <c r="SN41" s="63"/>
      <c r="SO41" s="63"/>
      <c r="SP41" s="63"/>
      <c r="SQ41" s="63"/>
      <c r="SR41" s="63"/>
      <c r="SS41" s="63"/>
      <c r="ST41" s="63"/>
      <c r="SU41" s="63"/>
      <c r="SV41" s="63"/>
      <c r="SW41" s="63"/>
      <c r="SX41" s="63"/>
      <c r="SY41" s="63"/>
      <c r="SZ41" s="63"/>
      <c r="TA41" s="63"/>
      <c r="TB41" s="63"/>
      <c r="TC41" s="63"/>
      <c r="TD41" s="63"/>
      <c r="TE41" s="63"/>
      <c r="TF41" s="63"/>
      <c r="TG41" s="63"/>
      <c r="TH41" s="63"/>
      <c r="TI41" s="63"/>
      <c r="TJ41" s="63"/>
      <c r="TK41" s="63"/>
      <c r="TL41" s="63"/>
      <c r="TM41" s="63"/>
      <c r="TN41" s="63"/>
      <c r="TO41" s="63"/>
      <c r="TP41" s="63"/>
      <c r="TQ41" s="63"/>
      <c r="TR41" s="63"/>
      <c r="TS41" s="63"/>
      <c r="TT41" s="63"/>
      <c r="TU41" s="63"/>
      <c r="TV41" s="63"/>
      <c r="TW41" s="63"/>
      <c r="TX41" s="63"/>
      <c r="TY41" s="63"/>
      <c r="TZ41" s="63"/>
      <c r="UA41" s="63"/>
      <c r="UB41" s="63"/>
      <c r="UC41" s="63"/>
      <c r="UD41" s="63"/>
      <c r="UE41" s="63"/>
      <c r="UF41" s="63"/>
      <c r="UG41" s="63"/>
      <c r="UH41" s="63"/>
      <c r="UI41" s="63"/>
      <c r="UJ41" s="63"/>
      <c r="UK41" s="63"/>
      <c r="UL41" s="63"/>
      <c r="UM41" s="63"/>
      <c r="UN41" s="63"/>
      <c r="UO41" s="63"/>
      <c r="UP41" s="63"/>
      <c r="UQ41" s="63"/>
      <c r="UR41" s="63"/>
      <c r="US41" s="63"/>
      <c r="UT41" s="63"/>
      <c r="UU41" s="63"/>
      <c r="UV41" s="63"/>
      <c r="UW41" s="63"/>
      <c r="UX41" s="63"/>
      <c r="UY41" s="63"/>
      <c r="UZ41" s="63"/>
      <c r="VA41" s="63"/>
      <c r="VB41" s="63"/>
      <c r="VC41" s="63"/>
      <c r="VD41" s="63"/>
      <c r="VE41" s="63"/>
      <c r="VF41" s="63"/>
      <c r="VG41" s="63"/>
      <c r="VH41" s="63"/>
      <c r="VI41" s="63"/>
      <c r="VJ41" s="63"/>
      <c r="VK41" s="63"/>
      <c r="VL41" s="63"/>
      <c r="VM41" s="63"/>
      <c r="VN41" s="63"/>
      <c r="VO41" s="63"/>
      <c r="VP41" s="63"/>
      <c r="VQ41" s="63"/>
      <c r="VR41" s="63"/>
      <c r="VS41" s="63"/>
      <c r="VT41" s="63"/>
      <c r="VU41" s="63"/>
      <c r="VV41" s="63"/>
      <c r="VW41" s="63"/>
      <c r="VX41" s="63"/>
      <c r="VY41" s="63"/>
      <c r="VZ41" s="63"/>
      <c r="WA41" s="63"/>
      <c r="WB41" s="63"/>
      <c r="WC41" s="63"/>
      <c r="WD41" s="63"/>
      <c r="WE41" s="63"/>
      <c r="WF41" s="63"/>
      <c r="WG41" s="63"/>
      <c r="WH41" s="63"/>
      <c r="WI41" s="63"/>
      <c r="WJ41" s="63"/>
      <c r="WK41" s="63"/>
      <c r="WL41" s="63"/>
      <c r="WM41" s="63"/>
      <c r="WN41" s="63"/>
      <c r="WO41" s="63"/>
      <c r="WP41" s="63"/>
      <c r="WQ41" s="63"/>
      <c r="WR41" s="63"/>
      <c r="WS41" s="63"/>
      <c r="WT41" s="63"/>
      <c r="WU41" s="63"/>
      <c r="WV41" s="63"/>
      <c r="WW41" s="63"/>
      <c r="WX41" s="63"/>
      <c r="WY41" s="63"/>
      <c r="WZ41" s="63"/>
      <c r="XA41" s="63"/>
      <c r="XB41" s="63"/>
      <c r="XC41" s="63"/>
      <c r="XD41" s="63"/>
      <c r="XE41" s="63"/>
      <c r="XF41" s="63"/>
      <c r="XG41" s="63"/>
      <c r="XH41" s="63"/>
      <c r="XI41" s="63"/>
      <c r="XJ41" s="63"/>
      <c r="XK41" s="63"/>
      <c r="XL41" s="63"/>
      <c r="XM41" s="63"/>
      <c r="XN41" s="63"/>
      <c r="XO41" s="63"/>
      <c r="XP41" s="63"/>
      <c r="XQ41" s="63"/>
      <c r="XR41" s="63"/>
      <c r="XS41" s="63"/>
      <c r="XT41" s="63"/>
      <c r="XU41" s="63"/>
      <c r="XV41" s="63"/>
      <c r="XW41" s="63"/>
      <c r="XX41" s="63"/>
      <c r="XY41" s="63"/>
      <c r="XZ41" s="63"/>
      <c r="YA41" s="63"/>
      <c r="YB41" s="63"/>
      <c r="YC41" s="63"/>
      <c r="YD41" s="63"/>
      <c r="YE41" s="63"/>
      <c r="YF41" s="63"/>
      <c r="YG41" s="63"/>
      <c r="YH41" s="63"/>
      <c r="YI41" s="63"/>
      <c r="YJ41" s="63"/>
      <c r="YK41" s="63"/>
      <c r="YL41" s="63"/>
      <c r="YM41" s="63"/>
      <c r="YN41" s="63"/>
      <c r="YO41" s="63"/>
      <c r="YP41" s="63"/>
      <c r="YQ41" s="63"/>
      <c r="YR41" s="63"/>
      <c r="YS41" s="63"/>
      <c r="YT41" s="63"/>
      <c r="YU41" s="63"/>
      <c r="YV41" s="63"/>
      <c r="YW41" s="63"/>
      <c r="YX41" s="63"/>
      <c r="YY41" s="63"/>
      <c r="YZ41" s="63"/>
      <c r="ZA41" s="63"/>
      <c r="ZB41" s="63"/>
      <c r="ZC41" s="63"/>
      <c r="ZD41" s="63"/>
      <c r="ZE41" s="63"/>
      <c r="ZF41" s="63"/>
      <c r="ZG41" s="63"/>
      <c r="ZH41" s="63"/>
      <c r="ZI41" s="63"/>
      <c r="ZJ41" s="63"/>
      <c r="ZK41" s="63"/>
      <c r="ZL41" s="63"/>
      <c r="ZM41" s="63"/>
      <c r="ZN41" s="63"/>
      <c r="ZO41" s="63"/>
      <c r="ZP41" s="63"/>
      <c r="ZQ41" s="63"/>
      <c r="ZR41" s="63"/>
      <c r="ZS41" s="63"/>
      <c r="ZT41" s="63"/>
      <c r="ZU41" s="63"/>
      <c r="ZV41" s="63"/>
      <c r="ZW41" s="63"/>
      <c r="ZX41" s="63"/>
      <c r="ZY41" s="63"/>
      <c r="ZZ41" s="63"/>
      <c r="AAA41" s="63"/>
      <c r="AAB41" s="63"/>
      <c r="AAC41" s="63"/>
      <c r="AAD41" s="63"/>
      <c r="AAE41" s="63"/>
      <c r="AAF41" s="63"/>
      <c r="AAG41" s="63"/>
      <c r="AAH41" s="63"/>
      <c r="AAI41" s="63"/>
      <c r="AAJ41" s="63"/>
      <c r="AAK41" s="63"/>
      <c r="AAL41" s="63"/>
      <c r="AAM41" s="63"/>
      <c r="AAN41" s="63"/>
      <c r="AAO41" s="63"/>
      <c r="AAP41" s="63"/>
      <c r="AAQ41" s="63"/>
      <c r="AAR41" s="63"/>
      <c r="AAS41" s="63"/>
      <c r="AAT41" s="63"/>
      <c r="AAU41" s="63"/>
      <c r="AAV41" s="63"/>
      <c r="AAW41" s="63"/>
      <c r="AAX41" s="63"/>
      <c r="AAY41" s="63"/>
      <c r="AAZ41" s="63"/>
      <c r="ABA41" s="63"/>
      <c r="ABB41" s="63"/>
      <c r="ABC41" s="63"/>
      <c r="ABD41" s="63"/>
      <c r="ABE41" s="63"/>
      <c r="ABF41" s="63"/>
      <c r="ABG41" s="63"/>
      <c r="ABH41" s="63"/>
      <c r="ABI41" s="63"/>
      <c r="ABJ41" s="63"/>
      <c r="ABK41" s="63"/>
      <c r="ABL41" s="63"/>
      <c r="ABM41" s="63"/>
      <c r="ABN41" s="63"/>
      <c r="ABO41" s="63"/>
      <c r="ABP41" s="63"/>
      <c r="ABQ41" s="63"/>
      <c r="ABR41" s="63"/>
      <c r="ABS41" s="63"/>
      <c r="ABT41" s="63"/>
      <c r="ABU41" s="63"/>
      <c r="ABV41" s="63"/>
      <c r="ABW41" s="63"/>
      <c r="ABX41" s="63"/>
      <c r="ABY41" s="63"/>
      <c r="ABZ41" s="63"/>
      <c r="ACA41" s="63"/>
      <c r="ACB41" s="63"/>
      <c r="ACC41" s="63"/>
      <c r="ACD41" s="63"/>
      <c r="ACE41" s="63"/>
      <c r="ACF41" s="63"/>
      <c r="ACG41" s="63"/>
      <c r="ACH41" s="63"/>
      <c r="ACI41" s="63"/>
      <c r="ACJ41" s="63"/>
      <c r="ACK41" s="63"/>
      <c r="ACL41" s="63"/>
      <c r="ACM41" s="63"/>
      <c r="ACN41" s="63"/>
      <c r="ACO41" s="63"/>
      <c r="ACP41" s="63"/>
      <c r="ACQ41" s="63"/>
      <c r="ACR41" s="63"/>
      <c r="ACS41" s="63"/>
      <c r="ACT41" s="63"/>
      <c r="ACU41" s="63"/>
      <c r="ACV41" s="63"/>
      <c r="ACW41" s="63"/>
      <c r="ACX41" s="63"/>
      <c r="ACY41" s="63"/>
      <c r="ACZ41" s="63"/>
      <c r="ADA41" s="63"/>
      <c r="ADB41" s="63"/>
      <c r="ADC41" s="63"/>
      <c r="ADD41" s="63"/>
      <c r="ADE41" s="63"/>
      <c r="ADF41" s="63"/>
      <c r="ADG41" s="63"/>
      <c r="ADH41" s="63"/>
      <c r="ADI41" s="63"/>
      <c r="ADJ41" s="63"/>
      <c r="ADK41" s="63"/>
      <c r="ADL41" s="63"/>
      <c r="ADM41" s="63"/>
      <c r="ADN41" s="63"/>
      <c r="ADO41" s="63"/>
      <c r="ADP41" s="63"/>
      <c r="ADQ41" s="63"/>
      <c r="ADR41" s="63"/>
      <c r="ADS41" s="63"/>
      <c r="ADT41" s="63"/>
      <c r="ADU41" s="63"/>
      <c r="ADV41" s="63"/>
      <c r="ADW41" s="63"/>
      <c r="ADX41" s="63"/>
      <c r="ADY41" s="63"/>
      <c r="ADZ41" s="63"/>
      <c r="AEA41" s="63"/>
      <c r="AEB41" s="63"/>
      <c r="AEC41" s="63"/>
      <c r="AED41" s="63"/>
      <c r="AEE41" s="63"/>
      <c r="AEF41" s="63"/>
      <c r="AEG41" s="63"/>
      <c r="AEH41" s="63"/>
      <c r="AEI41" s="63"/>
      <c r="AEJ41" s="63"/>
      <c r="AEK41" s="63"/>
      <c r="AEL41" s="63"/>
      <c r="AEM41" s="63"/>
      <c r="AEN41" s="63"/>
      <c r="AEO41" s="63"/>
      <c r="AEP41" s="63"/>
      <c r="AEQ41" s="63"/>
      <c r="AER41" s="63"/>
      <c r="AES41" s="63"/>
      <c r="AET41" s="63"/>
      <c r="AEU41" s="63"/>
      <c r="AEV41" s="63"/>
      <c r="AEW41" s="63"/>
      <c r="AEX41" s="63"/>
      <c r="AEY41" s="63"/>
      <c r="AEZ41" s="63"/>
      <c r="AFA41" s="63"/>
      <c r="AFB41" s="63"/>
      <c r="AFC41" s="63"/>
      <c r="AFD41" s="63"/>
      <c r="AFE41" s="63"/>
      <c r="AFF41" s="63"/>
      <c r="AFG41" s="63"/>
      <c r="AFH41" s="63"/>
      <c r="AFI41" s="63"/>
      <c r="AFJ41" s="63"/>
      <c r="AFK41" s="63"/>
      <c r="AFL41" s="63"/>
      <c r="AFM41" s="63"/>
      <c r="AFN41" s="63"/>
      <c r="AFO41" s="63"/>
      <c r="AFP41" s="63"/>
      <c r="AFQ41" s="63"/>
      <c r="AFR41" s="63"/>
      <c r="AFS41" s="63"/>
      <c r="AFT41" s="63"/>
      <c r="AFU41" s="63"/>
      <c r="AFV41" s="63"/>
      <c r="AFW41" s="63"/>
      <c r="AFX41" s="63"/>
      <c r="AFY41" s="63"/>
      <c r="AFZ41" s="63"/>
      <c r="AGA41" s="63"/>
      <c r="AGB41" s="63"/>
      <c r="AGC41" s="63"/>
      <c r="AGD41" s="63"/>
      <c r="AGE41" s="63"/>
      <c r="AGF41" s="63"/>
      <c r="AGG41" s="63"/>
      <c r="AGH41" s="63"/>
      <c r="AGI41" s="63"/>
      <c r="AGJ41" s="63"/>
      <c r="AGK41" s="63"/>
      <c r="AGL41" s="63"/>
      <c r="AGM41" s="63"/>
      <c r="AGN41" s="63"/>
      <c r="AGO41" s="63"/>
      <c r="AGP41" s="63"/>
      <c r="AGQ41" s="63"/>
      <c r="AGR41" s="63"/>
      <c r="AGS41" s="63"/>
      <c r="AGT41" s="63"/>
      <c r="AGU41" s="63"/>
      <c r="AGV41" s="63"/>
      <c r="AGW41" s="63"/>
      <c r="AGX41" s="63"/>
      <c r="AGY41" s="63"/>
      <c r="AGZ41" s="63"/>
      <c r="AHA41" s="63"/>
      <c r="AHB41" s="63"/>
      <c r="AHC41" s="63"/>
      <c r="AHD41" s="63"/>
      <c r="AHE41" s="63"/>
      <c r="AHF41" s="63"/>
      <c r="AHG41" s="63"/>
      <c r="AHH41" s="63"/>
      <c r="AHI41" s="63"/>
      <c r="AHJ41" s="63"/>
      <c r="AHK41" s="63"/>
      <c r="AHL41" s="63"/>
      <c r="AHM41" s="63"/>
      <c r="AHN41" s="63"/>
      <c r="AHO41" s="63"/>
      <c r="AHP41" s="63"/>
      <c r="AHQ41" s="63"/>
      <c r="AHR41" s="63"/>
      <c r="AHS41" s="63"/>
      <c r="AHT41" s="63"/>
      <c r="AHU41" s="63"/>
      <c r="AHV41" s="63"/>
      <c r="AHW41" s="63"/>
      <c r="AHX41" s="63"/>
      <c r="AHY41" s="63"/>
      <c r="AHZ41" s="63"/>
      <c r="AIA41" s="63"/>
      <c r="AIB41" s="63"/>
      <c r="AIC41" s="63"/>
      <c r="AID41" s="63"/>
      <c r="AIE41" s="63"/>
      <c r="AIF41" s="63"/>
      <c r="AIG41" s="63"/>
      <c r="AIH41" s="63"/>
      <c r="AII41" s="63"/>
      <c r="AIJ41" s="63"/>
      <c r="AIK41" s="63"/>
      <c r="AIL41" s="63"/>
      <c r="AIM41" s="63"/>
      <c r="AIN41" s="63"/>
      <c r="AIO41" s="63"/>
      <c r="AIP41" s="63"/>
      <c r="AIQ41" s="63"/>
      <c r="AIR41" s="63"/>
      <c r="AIS41" s="63"/>
      <c r="AIT41" s="63"/>
      <c r="AIU41" s="63"/>
      <c r="AIV41" s="63"/>
      <c r="AIW41" s="63"/>
      <c r="AIX41" s="63"/>
      <c r="AIY41" s="63"/>
      <c r="AIZ41" s="63"/>
      <c r="AJA41" s="63"/>
      <c r="AJB41" s="63"/>
      <c r="AJC41" s="63"/>
      <c r="AJD41" s="63"/>
      <c r="AJE41" s="63"/>
      <c r="AJF41" s="63"/>
      <c r="AJG41" s="63"/>
      <c r="AJH41" s="63"/>
      <c r="AJI41" s="63"/>
      <c r="AJJ41" s="63"/>
      <c r="AJK41" s="63"/>
      <c r="AJL41" s="63"/>
      <c r="AJM41" s="63"/>
      <c r="AJN41" s="63"/>
      <c r="AJO41" s="63"/>
      <c r="AJP41" s="63"/>
      <c r="AJQ41" s="63"/>
      <c r="AJR41" s="63"/>
      <c r="AJS41" s="63"/>
      <c r="AJT41" s="63"/>
      <c r="AJU41" s="63"/>
      <c r="AJV41" s="63"/>
      <c r="AJW41" s="63"/>
      <c r="AJX41" s="63"/>
      <c r="AJY41" s="63"/>
      <c r="AJZ41" s="63"/>
      <c r="AKA41" s="63"/>
      <c r="AKB41" s="63"/>
      <c r="AKC41" s="63"/>
      <c r="AKD41" s="63"/>
      <c r="AKE41" s="63"/>
      <c r="AKF41" s="63"/>
      <c r="AKG41" s="63"/>
      <c r="AKH41" s="63"/>
      <c r="AKI41" s="63"/>
      <c r="AKJ41" s="63"/>
      <c r="AKK41" s="63"/>
      <c r="AKL41" s="63"/>
      <c r="AKM41" s="63"/>
      <c r="AKN41" s="63"/>
      <c r="AKO41" s="63"/>
      <c r="AKP41" s="63"/>
      <c r="AKQ41" s="63"/>
      <c r="AKR41" s="63"/>
      <c r="AKS41" s="63"/>
      <c r="AKT41" s="63"/>
      <c r="AKU41" s="63"/>
      <c r="AKV41" s="63"/>
      <c r="AKW41" s="63"/>
      <c r="AKX41" s="63"/>
      <c r="AKY41" s="63"/>
      <c r="AKZ41" s="63"/>
      <c r="ALA41" s="63"/>
      <c r="ALB41" s="63"/>
      <c r="ALC41" s="63"/>
      <c r="ALD41" s="63"/>
      <c r="ALE41" s="63"/>
      <c r="ALF41" s="63"/>
      <c r="ALG41" s="63"/>
      <c r="ALH41" s="63"/>
      <c r="ALI41" s="63"/>
      <c r="ALJ41" s="63"/>
      <c r="ALK41" s="63"/>
      <c r="ALL41" s="63"/>
      <c r="ALM41" s="63"/>
      <c r="ALN41" s="63"/>
      <c r="ALO41" s="63"/>
      <c r="ALP41" s="63"/>
      <c r="ALQ41" s="63"/>
      <c r="ALR41" s="63"/>
      <c r="ALS41" s="63"/>
      <c r="ALT41" s="63"/>
      <c r="ALU41" s="63"/>
      <c r="ALV41" s="63"/>
      <c r="ALW41" s="63"/>
      <c r="ALX41" s="63"/>
      <c r="ALY41" s="63"/>
      <c r="ALZ41" s="63"/>
      <c r="AMA41" s="63"/>
      <c r="AMB41" s="63"/>
      <c r="AMC41" s="63"/>
      <c r="AMD41" s="63"/>
      <c r="AME41" s="63"/>
      <c r="AMF41" s="63"/>
      <c r="AMG41" s="63"/>
      <c r="AMH41" s="63"/>
      <c r="AMI41" s="63"/>
      <c r="AMJ41" s="63"/>
      <c r="AMK41" s="63"/>
      <c r="AML41" s="63"/>
      <c r="AMM41" s="63"/>
      <c r="AMN41" s="63"/>
      <c r="AMO41" s="63"/>
      <c r="AMP41" s="63"/>
      <c r="AMQ41" s="63"/>
      <c r="AMR41" s="63"/>
      <c r="AMS41" s="63"/>
      <c r="AMT41" s="63"/>
      <c r="AMU41" s="63"/>
      <c r="AMV41" s="63"/>
      <c r="AMW41" s="63"/>
      <c r="AMX41" s="63"/>
      <c r="AMY41" s="63"/>
      <c r="AMZ41" s="63"/>
      <c r="ANA41" s="63"/>
      <c r="ANB41" s="63"/>
      <c r="ANC41" s="63"/>
      <c r="AND41" s="63"/>
      <c r="ANE41" s="63"/>
      <c r="ANF41" s="63"/>
      <c r="ANG41" s="63"/>
      <c r="ANH41" s="63"/>
      <c r="ANI41" s="63"/>
      <c r="ANJ41" s="63"/>
      <c r="ANK41" s="63"/>
      <c r="ANL41" s="63"/>
      <c r="ANM41" s="63"/>
      <c r="ANN41" s="63"/>
      <c r="ANO41" s="63"/>
      <c r="ANP41" s="63"/>
      <c r="ANQ41" s="63"/>
      <c r="ANR41" s="63"/>
      <c r="ANS41" s="63"/>
      <c r="ANT41" s="63"/>
      <c r="ANU41" s="63"/>
      <c r="ANV41" s="63"/>
      <c r="ANW41" s="63"/>
      <c r="ANX41" s="63"/>
      <c r="ANY41" s="63"/>
      <c r="ANZ41" s="63"/>
      <c r="AOA41" s="63"/>
      <c r="AOB41" s="63"/>
      <c r="AOC41" s="63"/>
      <c r="AOD41" s="63"/>
      <c r="AOE41" s="63"/>
      <c r="AOF41" s="63"/>
      <c r="AOG41" s="63"/>
      <c r="AOH41" s="63"/>
      <c r="AOI41" s="63"/>
      <c r="AOJ41" s="63"/>
      <c r="AOK41" s="63"/>
      <c r="AOL41" s="63"/>
      <c r="AOM41" s="63"/>
      <c r="AON41" s="63"/>
      <c r="AOO41" s="63"/>
      <c r="AOP41" s="63"/>
      <c r="AOQ41" s="63"/>
      <c r="AOR41" s="63"/>
      <c r="AOS41" s="63"/>
      <c r="AOT41" s="63"/>
      <c r="AOU41" s="63"/>
      <c r="AOV41" s="63"/>
      <c r="AOW41" s="63"/>
      <c r="AOX41" s="63"/>
      <c r="AOY41" s="63"/>
      <c r="AOZ41" s="63"/>
      <c r="APA41" s="63"/>
      <c r="APB41" s="63"/>
      <c r="APC41" s="63"/>
      <c r="APD41" s="63"/>
      <c r="APE41" s="63"/>
      <c r="APF41" s="63"/>
      <c r="APG41" s="63"/>
      <c r="APH41" s="63"/>
      <c r="API41" s="63"/>
      <c r="APJ41" s="63"/>
      <c r="APK41" s="63"/>
      <c r="APL41" s="63"/>
      <c r="APM41" s="63"/>
      <c r="APN41" s="63"/>
      <c r="APO41" s="63"/>
      <c r="APP41" s="63"/>
      <c r="APQ41" s="63"/>
      <c r="APR41" s="63"/>
      <c r="APS41" s="63"/>
      <c r="APT41" s="63"/>
      <c r="APU41" s="63"/>
      <c r="APV41" s="63"/>
      <c r="APW41" s="63"/>
      <c r="APX41" s="63"/>
      <c r="APY41" s="63"/>
      <c r="APZ41" s="63"/>
      <c r="AQA41" s="63"/>
      <c r="AQB41" s="63"/>
      <c r="AQC41" s="63"/>
      <c r="AQD41" s="63"/>
      <c r="AQE41" s="63"/>
      <c r="AQF41" s="63"/>
      <c r="AQG41" s="63"/>
      <c r="AQH41" s="63"/>
      <c r="AQI41" s="63"/>
      <c r="AQJ41" s="63"/>
      <c r="AQK41" s="63"/>
      <c r="AQL41" s="63"/>
      <c r="AQM41" s="63"/>
      <c r="AQN41" s="63"/>
      <c r="AQO41" s="63"/>
      <c r="AQP41" s="63"/>
      <c r="AQQ41" s="63"/>
      <c r="AQR41" s="63"/>
      <c r="AQS41" s="63"/>
      <c r="AQT41" s="63"/>
      <c r="AQU41" s="63"/>
      <c r="AQV41" s="63"/>
      <c r="AQW41" s="63"/>
      <c r="AQX41" s="63"/>
      <c r="AQY41" s="63"/>
      <c r="AQZ41" s="63"/>
      <c r="ARA41" s="63"/>
      <c r="ARB41" s="63"/>
      <c r="ARC41" s="63"/>
      <c r="ARD41" s="63"/>
      <c r="ARE41" s="63"/>
      <c r="ARF41" s="63"/>
      <c r="ARG41" s="63"/>
      <c r="ARH41" s="63"/>
      <c r="ARI41" s="63"/>
      <c r="ARJ41" s="63"/>
      <c r="ARK41" s="63"/>
      <c r="ARL41" s="63"/>
      <c r="ARM41" s="63"/>
      <c r="ARN41" s="63"/>
      <c r="ARO41" s="63"/>
      <c r="ARP41" s="63"/>
      <c r="ARQ41" s="63"/>
      <c r="ARR41" s="63"/>
      <c r="ARS41" s="63"/>
      <c r="ART41" s="63"/>
      <c r="ARU41" s="63"/>
      <c r="ARV41" s="63"/>
      <c r="ARW41" s="63"/>
      <c r="ARX41" s="63"/>
      <c r="ARY41" s="63"/>
      <c r="ARZ41" s="63"/>
      <c r="ASA41" s="63"/>
      <c r="ASB41" s="63"/>
      <c r="ASC41" s="63"/>
      <c r="ASD41" s="63"/>
      <c r="ASE41" s="63"/>
      <c r="ASF41" s="63"/>
      <c r="ASG41" s="63"/>
      <c r="ASH41" s="63"/>
      <c r="ASI41" s="63"/>
      <c r="ASJ41" s="63"/>
      <c r="ASK41" s="63"/>
      <c r="ASL41" s="63"/>
      <c r="ASM41" s="63"/>
      <c r="ASN41" s="63"/>
      <c r="ASO41" s="63"/>
      <c r="ASP41" s="63"/>
      <c r="ASQ41" s="63"/>
      <c r="ASR41" s="63"/>
      <c r="ASS41" s="63"/>
      <c r="AST41" s="63"/>
      <c r="ASU41" s="63"/>
      <c r="ASV41" s="63"/>
      <c r="ASW41" s="63"/>
      <c r="ASX41" s="63"/>
      <c r="ASY41" s="63"/>
      <c r="ASZ41" s="63"/>
      <c r="ATA41" s="63"/>
      <c r="ATB41" s="63"/>
      <c r="ATC41" s="63"/>
      <c r="ATD41" s="63"/>
      <c r="ATE41" s="63"/>
      <c r="ATF41" s="63"/>
      <c r="ATG41" s="63"/>
      <c r="ATH41" s="63"/>
      <c r="ATI41" s="63"/>
      <c r="ATJ41" s="63"/>
      <c r="ATK41" s="63"/>
      <c r="ATL41" s="63"/>
      <c r="ATM41" s="63"/>
      <c r="ATN41" s="63"/>
      <c r="ATO41" s="63"/>
      <c r="ATP41" s="63"/>
      <c r="ATQ41" s="63"/>
      <c r="ATR41" s="63"/>
      <c r="ATS41" s="63"/>
      <c r="ATT41" s="63"/>
      <c r="ATU41" s="63"/>
      <c r="ATV41" s="63"/>
      <c r="ATW41" s="63"/>
      <c r="ATX41" s="63"/>
      <c r="ATY41" s="63"/>
      <c r="ATZ41" s="63"/>
      <c r="AUA41" s="63"/>
      <c r="AUB41" s="63"/>
      <c r="AUC41" s="63"/>
      <c r="AUD41" s="63"/>
      <c r="AUE41" s="63"/>
      <c r="AUF41" s="63"/>
      <c r="AUG41" s="63"/>
      <c r="AUH41" s="63"/>
      <c r="AUI41" s="63"/>
      <c r="AUJ41" s="63"/>
      <c r="AUK41" s="63"/>
      <c r="AUL41" s="63"/>
      <c r="AUM41" s="63"/>
      <c r="AUN41" s="63"/>
      <c r="AUO41" s="63"/>
      <c r="AUP41" s="63"/>
      <c r="AUQ41" s="63"/>
      <c r="AUR41" s="63"/>
      <c r="AUS41" s="63"/>
      <c r="AUT41" s="63"/>
      <c r="AUU41" s="63"/>
      <c r="AUV41" s="63"/>
      <c r="AUW41" s="63"/>
      <c r="AUX41" s="63"/>
      <c r="AUY41" s="63"/>
      <c r="AUZ41" s="63"/>
      <c r="AVA41" s="63"/>
      <c r="AVB41" s="63"/>
      <c r="AVC41" s="63"/>
      <c r="AVD41" s="63"/>
      <c r="AVE41" s="63"/>
      <c r="AVF41" s="63"/>
      <c r="AVG41" s="63"/>
      <c r="AVH41" s="63"/>
      <c r="AVI41" s="63"/>
      <c r="AVJ41" s="63"/>
      <c r="AVK41" s="63"/>
      <c r="AVL41" s="63"/>
      <c r="AVM41" s="63"/>
      <c r="AVN41" s="63"/>
      <c r="AVO41" s="63"/>
      <c r="AVP41" s="63"/>
      <c r="AVQ41" s="63"/>
      <c r="AVR41" s="63"/>
      <c r="AVS41" s="63"/>
      <c r="AVT41" s="63"/>
      <c r="AVU41" s="63"/>
      <c r="AVV41" s="63"/>
      <c r="AVW41" s="63"/>
      <c r="AVX41" s="63"/>
      <c r="AVY41" s="63"/>
      <c r="AVZ41" s="63"/>
      <c r="AWA41" s="63"/>
      <c r="AWB41" s="63"/>
      <c r="AWC41" s="63"/>
      <c r="AWD41" s="63"/>
      <c r="AWE41" s="63"/>
      <c r="AWF41" s="63"/>
      <c r="AWG41" s="63"/>
      <c r="AWH41" s="63"/>
      <c r="AWI41" s="63"/>
      <c r="AWJ41" s="63"/>
      <c r="AWK41" s="63"/>
      <c r="AWL41" s="63"/>
      <c r="AWM41" s="63"/>
      <c r="AWN41" s="63"/>
      <c r="AWO41" s="63"/>
      <c r="AWP41" s="63"/>
      <c r="AWQ41" s="63"/>
      <c r="AWR41" s="63"/>
      <c r="AWS41" s="63"/>
      <c r="AWT41" s="63"/>
      <c r="AWU41" s="63"/>
      <c r="AWV41" s="63"/>
      <c r="AWW41" s="63"/>
      <c r="AWX41" s="63"/>
      <c r="AWY41" s="63"/>
      <c r="AWZ41" s="63"/>
      <c r="AXA41" s="63"/>
      <c r="AXB41" s="63"/>
      <c r="AXC41" s="63"/>
      <c r="AXD41" s="63"/>
      <c r="AXE41" s="63"/>
      <c r="AXF41" s="63"/>
      <c r="AXG41" s="63"/>
      <c r="AXH41" s="63"/>
      <c r="AXI41" s="63"/>
      <c r="AXJ41" s="63"/>
      <c r="AXK41" s="63"/>
      <c r="AXL41" s="63"/>
      <c r="AXM41" s="63"/>
      <c r="AXN41" s="63"/>
      <c r="AXO41" s="63"/>
      <c r="AXP41" s="63"/>
      <c r="AXQ41" s="63"/>
      <c r="AXR41" s="63"/>
      <c r="AXS41" s="63"/>
      <c r="AXT41" s="63"/>
      <c r="AXU41" s="63"/>
      <c r="AXV41" s="63"/>
      <c r="AXW41" s="63"/>
      <c r="AXX41" s="63"/>
      <c r="AXY41" s="63"/>
      <c r="AXZ41" s="63"/>
      <c r="AYA41" s="63"/>
      <c r="AYB41" s="63"/>
      <c r="AYC41" s="63"/>
      <c r="AYD41" s="63"/>
      <c r="AYE41" s="63"/>
      <c r="AYF41" s="63"/>
      <c r="AYG41" s="63"/>
      <c r="AYH41" s="63"/>
      <c r="AYI41" s="63"/>
      <c r="AYJ41" s="63"/>
      <c r="AYK41" s="63"/>
      <c r="AYL41" s="63"/>
      <c r="AYM41" s="63"/>
      <c r="AYN41" s="63"/>
      <c r="AYO41" s="63"/>
      <c r="AYP41" s="63"/>
      <c r="AYQ41" s="63"/>
      <c r="AYR41" s="63"/>
      <c r="AYS41" s="63"/>
      <c r="AYT41" s="63"/>
      <c r="AYU41" s="63"/>
      <c r="AYV41" s="63"/>
      <c r="AYW41" s="63"/>
      <c r="AYX41" s="63"/>
      <c r="AYY41" s="63"/>
      <c r="AYZ41" s="63"/>
      <c r="AZA41" s="63"/>
      <c r="AZB41" s="63"/>
      <c r="AZC41" s="63"/>
      <c r="AZD41" s="63"/>
      <c r="AZE41" s="63"/>
      <c r="AZF41" s="63"/>
      <c r="AZG41" s="63"/>
      <c r="AZH41" s="63"/>
      <c r="AZI41" s="63"/>
      <c r="AZJ41" s="63"/>
      <c r="AZK41" s="63"/>
      <c r="AZL41" s="63"/>
      <c r="AZM41" s="63"/>
      <c r="AZN41" s="63"/>
      <c r="AZO41" s="63"/>
      <c r="AZP41" s="63"/>
      <c r="AZQ41" s="63"/>
      <c r="AZR41" s="63"/>
      <c r="AZS41" s="63"/>
      <c r="AZT41" s="63"/>
      <c r="AZU41" s="63"/>
      <c r="AZV41" s="63"/>
      <c r="AZW41" s="63"/>
      <c r="AZX41" s="63"/>
      <c r="AZY41" s="63"/>
      <c r="AZZ41" s="63"/>
      <c r="BAA41" s="63"/>
      <c r="BAB41" s="63"/>
      <c r="BAC41" s="63"/>
      <c r="BAD41" s="63"/>
      <c r="BAE41" s="63"/>
      <c r="BAF41" s="63"/>
      <c r="BAG41" s="63"/>
      <c r="BAH41" s="63"/>
      <c r="BAI41" s="63"/>
      <c r="BAJ41" s="63"/>
      <c r="BAK41" s="63"/>
      <c r="BAL41" s="63"/>
      <c r="BAM41" s="63"/>
      <c r="BAN41" s="63"/>
      <c r="BAO41" s="63"/>
      <c r="BAP41" s="63"/>
      <c r="BAQ41" s="63"/>
      <c r="BAR41" s="63"/>
      <c r="BAS41" s="63"/>
      <c r="BAT41" s="63"/>
      <c r="BAU41" s="63"/>
      <c r="BAV41" s="63"/>
      <c r="BAW41" s="63"/>
      <c r="BAX41" s="63"/>
      <c r="BAY41" s="63"/>
      <c r="BAZ41" s="63"/>
      <c r="BBA41" s="63"/>
      <c r="BBB41" s="63"/>
      <c r="BBC41" s="63"/>
      <c r="BBD41" s="63"/>
      <c r="BBE41" s="63"/>
      <c r="BBF41" s="63"/>
      <c r="BBG41" s="63"/>
      <c r="BBH41" s="63"/>
      <c r="BBI41" s="63"/>
      <c r="BBJ41" s="63"/>
      <c r="BBK41" s="63"/>
      <c r="BBL41" s="63"/>
      <c r="BBM41" s="63"/>
      <c r="BBN41" s="63"/>
      <c r="BBO41" s="63"/>
      <c r="BBP41" s="63"/>
      <c r="BBQ41" s="63"/>
      <c r="BBR41" s="63"/>
      <c r="BBS41" s="63"/>
      <c r="BBT41" s="63"/>
      <c r="BBU41" s="63"/>
      <c r="BBV41" s="63"/>
      <c r="BBW41" s="63"/>
      <c r="BBX41" s="63"/>
      <c r="BBY41" s="63"/>
      <c r="BBZ41" s="63"/>
      <c r="BCA41" s="63"/>
      <c r="BCB41" s="63"/>
      <c r="BCC41" s="63"/>
      <c r="BCD41" s="63"/>
      <c r="BCE41" s="63"/>
      <c r="BCF41" s="63"/>
      <c r="BCG41" s="63"/>
      <c r="BCH41" s="63"/>
      <c r="BCI41" s="63"/>
      <c r="BCJ41" s="63"/>
      <c r="BCK41" s="63"/>
      <c r="BCL41" s="63"/>
      <c r="BCM41" s="63"/>
      <c r="BCN41" s="63"/>
      <c r="BCO41" s="63"/>
      <c r="BCP41" s="63"/>
      <c r="BCQ41" s="63"/>
      <c r="BCR41" s="63"/>
      <c r="BCS41" s="63"/>
      <c r="BCT41" s="63"/>
      <c r="BCU41" s="63"/>
      <c r="BCV41" s="63"/>
      <c r="BCW41" s="63"/>
      <c r="BCX41" s="63"/>
      <c r="BCY41" s="63"/>
      <c r="BCZ41" s="63"/>
      <c r="BDA41" s="63"/>
      <c r="BDB41" s="63"/>
      <c r="BDC41" s="63"/>
      <c r="BDD41" s="63"/>
      <c r="BDE41" s="63"/>
      <c r="BDF41" s="63"/>
      <c r="BDG41" s="63"/>
      <c r="BDH41" s="63"/>
      <c r="BDI41" s="63"/>
      <c r="BDJ41" s="63"/>
      <c r="BDK41" s="63"/>
      <c r="BDL41" s="63"/>
      <c r="BDM41" s="63"/>
      <c r="BDN41" s="63"/>
      <c r="BDO41" s="63"/>
      <c r="BDP41" s="63"/>
      <c r="BDQ41" s="63"/>
      <c r="BDR41" s="63"/>
      <c r="BDS41" s="63"/>
      <c r="BDT41" s="63"/>
      <c r="BDU41" s="63"/>
      <c r="BDV41" s="63"/>
      <c r="BDW41" s="63"/>
      <c r="BDX41" s="63"/>
      <c r="BDY41" s="63"/>
      <c r="BDZ41" s="63"/>
      <c r="BEA41" s="63"/>
      <c r="BEB41" s="63"/>
      <c r="BEC41" s="63"/>
      <c r="BED41" s="63"/>
      <c r="BEE41" s="63"/>
      <c r="BEF41" s="63"/>
      <c r="BEG41" s="63"/>
      <c r="BEH41" s="63"/>
      <c r="BEI41" s="63"/>
      <c r="BEJ41" s="63"/>
      <c r="BEK41" s="63"/>
      <c r="BEL41" s="63"/>
      <c r="BEM41" s="63"/>
      <c r="BEN41" s="63"/>
      <c r="BEO41" s="63"/>
      <c r="BEP41" s="63"/>
      <c r="BEQ41" s="63"/>
      <c r="BER41" s="63"/>
      <c r="BES41" s="63"/>
      <c r="BET41" s="63"/>
      <c r="BEU41" s="63"/>
      <c r="BEV41" s="63"/>
      <c r="BEW41" s="63"/>
      <c r="BEX41" s="63"/>
      <c r="BEY41" s="63"/>
      <c r="BEZ41" s="63"/>
      <c r="BFA41" s="63"/>
      <c r="BFB41" s="63"/>
      <c r="BFC41" s="63"/>
      <c r="BFD41" s="63"/>
      <c r="BFE41" s="63"/>
      <c r="BFF41" s="63"/>
      <c r="BFG41" s="63"/>
      <c r="BFH41" s="63"/>
      <c r="BFI41" s="63"/>
      <c r="BFJ41" s="63"/>
      <c r="BFK41" s="63"/>
      <c r="BFL41" s="63"/>
      <c r="BFM41" s="63"/>
      <c r="BFN41" s="63"/>
      <c r="BFO41" s="63"/>
      <c r="BFP41" s="63"/>
      <c r="BFQ41" s="63"/>
      <c r="BFR41" s="63"/>
      <c r="BFS41" s="63"/>
      <c r="BFT41" s="63"/>
      <c r="BFU41" s="63"/>
      <c r="BFV41" s="63"/>
      <c r="BFW41" s="63"/>
      <c r="BFX41" s="63"/>
      <c r="BFY41" s="63"/>
      <c r="BFZ41" s="63"/>
      <c r="BGA41" s="63"/>
      <c r="BGB41" s="63"/>
      <c r="BGC41" s="63"/>
      <c r="BGD41" s="63"/>
      <c r="BGE41" s="63"/>
      <c r="BGF41" s="63"/>
      <c r="BGG41" s="63"/>
      <c r="BGH41" s="63"/>
      <c r="BGI41" s="63"/>
      <c r="BGJ41" s="63"/>
      <c r="BGK41" s="63"/>
      <c r="BGL41" s="63"/>
      <c r="BGM41" s="63"/>
      <c r="BGN41" s="63"/>
      <c r="BGO41" s="63"/>
      <c r="BGP41" s="63"/>
      <c r="BGQ41" s="63"/>
      <c r="BGR41" s="63"/>
      <c r="BGS41" s="63"/>
      <c r="BGT41" s="63"/>
      <c r="BGU41" s="63"/>
      <c r="BGV41" s="63"/>
      <c r="BGW41" s="63"/>
      <c r="BGX41" s="63"/>
      <c r="BGY41" s="63"/>
      <c r="BGZ41" s="63"/>
      <c r="BHA41" s="63"/>
      <c r="BHB41" s="63"/>
      <c r="BHC41" s="63"/>
      <c r="BHD41" s="63"/>
      <c r="BHE41" s="63"/>
      <c r="BHF41" s="63"/>
      <c r="BHG41" s="63"/>
      <c r="BHH41" s="63"/>
      <c r="BHI41" s="63"/>
      <c r="BHJ41" s="63"/>
      <c r="BHK41" s="63"/>
      <c r="BHL41" s="63"/>
      <c r="BHM41" s="63"/>
      <c r="BHN41" s="63"/>
      <c r="BHO41" s="63"/>
      <c r="BHP41" s="63"/>
      <c r="BHQ41" s="63"/>
      <c r="BHR41" s="63"/>
      <c r="BHS41" s="63"/>
      <c r="BHT41" s="63"/>
      <c r="BHU41" s="63"/>
      <c r="BHV41" s="63"/>
      <c r="BHW41" s="63"/>
      <c r="BHX41" s="63"/>
      <c r="BHY41" s="63"/>
      <c r="BHZ41" s="63"/>
      <c r="BIA41" s="63"/>
      <c r="BIB41" s="63"/>
      <c r="BIC41" s="63"/>
      <c r="BID41" s="63"/>
      <c r="BIE41" s="63"/>
      <c r="BIF41" s="63"/>
      <c r="BIG41" s="63"/>
      <c r="BIH41" s="63"/>
      <c r="BII41" s="63"/>
      <c r="BIJ41" s="63"/>
      <c r="BIK41" s="63"/>
      <c r="BIL41" s="63"/>
      <c r="BIM41" s="63"/>
      <c r="BIN41" s="63"/>
      <c r="BIO41" s="63"/>
      <c r="BIP41" s="63"/>
      <c r="BIQ41" s="63"/>
      <c r="BIR41" s="63"/>
      <c r="BIS41" s="63"/>
      <c r="BIT41" s="63"/>
      <c r="BIU41" s="63"/>
      <c r="BIV41" s="63"/>
      <c r="BIW41" s="63"/>
      <c r="BIX41" s="63"/>
      <c r="BIY41" s="63"/>
      <c r="BIZ41" s="63"/>
      <c r="BJA41" s="63"/>
      <c r="BJB41" s="63"/>
      <c r="BJC41" s="63"/>
      <c r="BJD41" s="63"/>
      <c r="BJE41" s="63"/>
      <c r="BJF41" s="63"/>
      <c r="BJG41" s="63"/>
      <c r="BJH41" s="63"/>
      <c r="BJI41" s="63"/>
      <c r="BJJ41" s="63"/>
      <c r="BJK41" s="63"/>
      <c r="BJL41" s="63"/>
      <c r="BJM41" s="63"/>
      <c r="BJN41" s="63"/>
      <c r="BJO41" s="63"/>
      <c r="BJP41" s="63"/>
      <c r="BJQ41" s="63"/>
      <c r="BJR41" s="63"/>
      <c r="BJS41" s="63"/>
      <c r="BJT41" s="63"/>
      <c r="BJU41" s="63"/>
      <c r="BJV41" s="63"/>
      <c r="BJW41" s="63"/>
      <c r="BJX41" s="63"/>
      <c r="BJY41" s="63"/>
      <c r="BJZ41" s="63"/>
      <c r="BKA41" s="63"/>
      <c r="BKB41" s="63"/>
      <c r="BKC41" s="63"/>
      <c r="BKD41" s="63"/>
      <c r="BKE41" s="63"/>
      <c r="BKF41" s="63"/>
      <c r="BKG41" s="63"/>
      <c r="BKH41" s="63"/>
      <c r="BKI41" s="63"/>
      <c r="BKJ41" s="63"/>
      <c r="BKK41" s="63"/>
      <c r="BKL41" s="63"/>
      <c r="BKM41" s="63"/>
      <c r="BKN41" s="63"/>
      <c r="BKO41" s="63"/>
      <c r="BKP41" s="63"/>
      <c r="BKQ41" s="63"/>
      <c r="BKR41" s="63"/>
      <c r="BKS41" s="63"/>
      <c r="BKT41" s="63"/>
      <c r="BKU41" s="63"/>
      <c r="BKV41" s="63"/>
      <c r="BKW41" s="63"/>
      <c r="BKX41" s="63"/>
      <c r="BKY41" s="63"/>
      <c r="BKZ41" s="63"/>
      <c r="BLA41" s="63"/>
      <c r="BLB41" s="63"/>
      <c r="BLC41" s="63"/>
      <c r="BLD41" s="63"/>
      <c r="BLE41" s="63"/>
      <c r="BLF41" s="63"/>
      <c r="BLG41" s="63"/>
      <c r="BLH41" s="63"/>
      <c r="BLI41" s="63"/>
      <c r="BLJ41" s="63"/>
      <c r="BLK41" s="63"/>
      <c r="BLL41" s="63"/>
      <c r="BLM41" s="63"/>
    </row>
    <row r="42" spans="1:1677" s="1" customFormat="1" ht="15" hidden="1" customHeight="1" x14ac:dyDescent="0.25">
      <c r="A42" s="270" t="s">
        <v>45</v>
      </c>
      <c r="B42" s="271" t="s">
        <v>85</v>
      </c>
      <c r="C42" s="272" t="s">
        <v>1733</v>
      </c>
      <c r="D42" s="273" t="s">
        <v>1734</v>
      </c>
      <c r="E42" s="273" t="s">
        <v>1755</v>
      </c>
      <c r="F42" s="272" t="s">
        <v>1736</v>
      </c>
      <c r="G42" s="274">
        <v>25</v>
      </c>
      <c r="H42" s="280">
        <v>1.2</v>
      </c>
      <c r="I42" s="276">
        <v>44763</v>
      </c>
      <c r="J42" s="276">
        <v>44770</v>
      </c>
      <c r="K42" s="276">
        <v>44771</v>
      </c>
      <c r="L42" s="277" t="s">
        <v>1732</v>
      </c>
      <c r="M42" s="278">
        <v>44776</v>
      </c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  <c r="JI42" s="63"/>
      <c r="JJ42" s="63"/>
      <c r="JK42" s="63"/>
      <c r="JL42" s="63"/>
      <c r="JM42" s="63"/>
      <c r="JN42" s="63"/>
      <c r="JO42" s="63"/>
      <c r="JP42" s="63"/>
      <c r="JQ42" s="63"/>
      <c r="JR42" s="63"/>
      <c r="JS42" s="63"/>
      <c r="JT42" s="63"/>
      <c r="JU42" s="63"/>
      <c r="JV42" s="63"/>
      <c r="JW42" s="63"/>
      <c r="JX42" s="63"/>
      <c r="JY42" s="63"/>
      <c r="JZ42" s="63"/>
      <c r="KA42" s="63"/>
      <c r="KB42" s="63"/>
      <c r="KC42" s="63"/>
      <c r="KD42" s="63"/>
      <c r="KE42" s="63"/>
      <c r="KF42" s="63"/>
      <c r="KG42" s="63"/>
      <c r="KH42" s="63"/>
      <c r="KI42" s="63"/>
      <c r="KJ42" s="63"/>
      <c r="KK42" s="63"/>
      <c r="KL42" s="63"/>
      <c r="KM42" s="63"/>
      <c r="KN42" s="63"/>
      <c r="KO42" s="63"/>
      <c r="KP42" s="63"/>
      <c r="KQ42" s="63"/>
      <c r="KR42" s="63"/>
      <c r="KS42" s="63"/>
      <c r="KT42" s="63"/>
      <c r="KU42" s="63"/>
      <c r="KV42" s="63"/>
      <c r="KW42" s="63"/>
      <c r="KX42" s="63"/>
      <c r="KY42" s="63"/>
      <c r="KZ42" s="63"/>
      <c r="LA42" s="63"/>
      <c r="LB42" s="63"/>
      <c r="LC42" s="63"/>
      <c r="LD42" s="63"/>
      <c r="LE42" s="63"/>
      <c r="LF42" s="63"/>
      <c r="LG42" s="63"/>
      <c r="LH42" s="63"/>
      <c r="LI42" s="63"/>
      <c r="LJ42" s="63"/>
      <c r="LK42" s="63"/>
      <c r="LL42" s="63"/>
      <c r="LM42" s="63"/>
      <c r="LN42" s="63"/>
      <c r="LO42" s="63"/>
      <c r="LP42" s="63"/>
      <c r="LQ42" s="63"/>
      <c r="LR42" s="63"/>
      <c r="LS42" s="63"/>
      <c r="LT42" s="63"/>
      <c r="LU42" s="63"/>
      <c r="LV42" s="63"/>
      <c r="LW42" s="63"/>
      <c r="LX42" s="63"/>
      <c r="LY42" s="63"/>
      <c r="LZ42" s="63"/>
      <c r="MA42" s="63"/>
      <c r="MB42" s="63"/>
      <c r="MC42" s="63"/>
      <c r="MD42" s="63"/>
      <c r="ME42" s="63"/>
      <c r="MF42" s="63"/>
      <c r="MG42" s="63"/>
      <c r="MH42" s="63"/>
      <c r="MI42" s="63"/>
      <c r="MJ42" s="63"/>
      <c r="MK42" s="63"/>
      <c r="ML42" s="63"/>
      <c r="MM42" s="63"/>
      <c r="MN42" s="63"/>
      <c r="MO42" s="63"/>
      <c r="MP42" s="63"/>
      <c r="MQ42" s="63"/>
      <c r="MR42" s="63"/>
      <c r="MS42" s="63"/>
      <c r="MT42" s="63"/>
      <c r="MU42" s="63"/>
      <c r="MV42" s="63"/>
      <c r="MW42" s="63"/>
      <c r="MX42" s="63"/>
      <c r="MY42" s="63"/>
      <c r="MZ42" s="63"/>
      <c r="NA42" s="63"/>
      <c r="NB42" s="63"/>
      <c r="NC42" s="63"/>
      <c r="ND42" s="63"/>
      <c r="NE42" s="63"/>
      <c r="NF42" s="63"/>
      <c r="NG42" s="63"/>
      <c r="NH42" s="63"/>
      <c r="NI42" s="63"/>
      <c r="NJ42" s="63"/>
      <c r="NK42" s="63"/>
      <c r="NL42" s="63"/>
      <c r="NM42" s="63"/>
      <c r="NN42" s="63"/>
      <c r="NO42" s="63"/>
      <c r="NP42" s="63"/>
      <c r="NQ42" s="63"/>
      <c r="NR42" s="63"/>
      <c r="NS42" s="63"/>
      <c r="NT42" s="63"/>
      <c r="NU42" s="63"/>
      <c r="NV42" s="63"/>
      <c r="NW42" s="63"/>
      <c r="NX42" s="63"/>
      <c r="NY42" s="63"/>
      <c r="NZ42" s="63"/>
      <c r="OA42" s="63"/>
      <c r="OB42" s="63"/>
      <c r="OC42" s="63"/>
      <c r="OD42" s="63"/>
      <c r="OE42" s="63"/>
      <c r="OF42" s="63"/>
      <c r="OG42" s="63"/>
      <c r="OH42" s="63"/>
      <c r="OI42" s="63"/>
      <c r="OJ42" s="63"/>
      <c r="OK42" s="63"/>
      <c r="OL42" s="63"/>
      <c r="OM42" s="63"/>
      <c r="ON42" s="63"/>
      <c r="OO42" s="63"/>
      <c r="OP42" s="63"/>
      <c r="OQ42" s="63"/>
      <c r="OR42" s="63"/>
      <c r="OS42" s="63"/>
      <c r="OT42" s="63"/>
      <c r="OU42" s="63"/>
      <c r="OV42" s="63"/>
      <c r="OW42" s="63"/>
      <c r="OX42" s="63"/>
      <c r="OY42" s="63"/>
      <c r="OZ42" s="63"/>
      <c r="PA42" s="63"/>
      <c r="PB42" s="63"/>
      <c r="PC42" s="63"/>
      <c r="PD42" s="63"/>
      <c r="PE42" s="63"/>
      <c r="PF42" s="63"/>
      <c r="PG42" s="63"/>
      <c r="PH42" s="63"/>
      <c r="PI42" s="63"/>
      <c r="PJ42" s="63"/>
      <c r="PK42" s="63"/>
      <c r="PL42" s="63"/>
      <c r="PM42" s="63"/>
      <c r="PN42" s="63"/>
      <c r="PO42" s="63"/>
      <c r="PP42" s="63"/>
      <c r="PQ42" s="63"/>
      <c r="PR42" s="63"/>
      <c r="PS42" s="63"/>
      <c r="PT42" s="63"/>
      <c r="PU42" s="63"/>
      <c r="PV42" s="63"/>
      <c r="PW42" s="63"/>
      <c r="PX42" s="63"/>
      <c r="PY42" s="63"/>
      <c r="PZ42" s="63"/>
      <c r="QA42" s="63"/>
      <c r="QB42" s="63"/>
      <c r="QC42" s="63"/>
      <c r="QD42" s="63"/>
      <c r="QE42" s="63"/>
      <c r="QF42" s="63"/>
      <c r="QG42" s="63"/>
      <c r="QH42" s="63"/>
      <c r="QI42" s="63"/>
      <c r="QJ42" s="63"/>
      <c r="QK42" s="63"/>
      <c r="QL42" s="63"/>
      <c r="QM42" s="63"/>
      <c r="QN42" s="63"/>
      <c r="QO42" s="63"/>
      <c r="QP42" s="63"/>
      <c r="QQ42" s="63"/>
      <c r="QR42" s="63"/>
      <c r="QS42" s="63"/>
      <c r="QT42" s="63"/>
      <c r="QU42" s="63"/>
      <c r="QV42" s="63"/>
      <c r="QW42" s="63"/>
      <c r="QX42" s="63"/>
      <c r="QY42" s="63"/>
      <c r="QZ42" s="63"/>
      <c r="RA42" s="63"/>
      <c r="RB42" s="63"/>
      <c r="RC42" s="63"/>
      <c r="RD42" s="63"/>
      <c r="RE42" s="63"/>
      <c r="RF42" s="63"/>
      <c r="RG42" s="63"/>
      <c r="RH42" s="63"/>
      <c r="RI42" s="63"/>
      <c r="RJ42" s="63"/>
      <c r="RK42" s="63"/>
      <c r="RL42" s="63"/>
      <c r="RM42" s="63"/>
      <c r="RN42" s="63"/>
      <c r="RO42" s="63"/>
      <c r="RP42" s="63"/>
      <c r="RQ42" s="63"/>
      <c r="RR42" s="63"/>
      <c r="RS42" s="63"/>
      <c r="RT42" s="63"/>
      <c r="RU42" s="63"/>
      <c r="RV42" s="63"/>
      <c r="RW42" s="63"/>
      <c r="RX42" s="63"/>
      <c r="RY42" s="63"/>
      <c r="RZ42" s="63"/>
      <c r="SA42" s="63"/>
      <c r="SB42" s="63"/>
      <c r="SC42" s="63"/>
      <c r="SD42" s="63"/>
      <c r="SE42" s="63"/>
      <c r="SF42" s="63"/>
      <c r="SG42" s="63"/>
      <c r="SH42" s="63"/>
      <c r="SI42" s="63"/>
      <c r="SJ42" s="63"/>
      <c r="SK42" s="63"/>
      <c r="SL42" s="63"/>
      <c r="SM42" s="63"/>
      <c r="SN42" s="63"/>
      <c r="SO42" s="63"/>
      <c r="SP42" s="63"/>
      <c r="SQ42" s="63"/>
      <c r="SR42" s="63"/>
      <c r="SS42" s="63"/>
      <c r="ST42" s="63"/>
      <c r="SU42" s="63"/>
      <c r="SV42" s="63"/>
      <c r="SW42" s="63"/>
      <c r="SX42" s="63"/>
      <c r="SY42" s="63"/>
      <c r="SZ42" s="63"/>
      <c r="TA42" s="63"/>
      <c r="TB42" s="63"/>
      <c r="TC42" s="63"/>
      <c r="TD42" s="63"/>
      <c r="TE42" s="63"/>
      <c r="TF42" s="63"/>
      <c r="TG42" s="63"/>
      <c r="TH42" s="63"/>
      <c r="TI42" s="63"/>
      <c r="TJ42" s="63"/>
      <c r="TK42" s="63"/>
      <c r="TL42" s="63"/>
      <c r="TM42" s="63"/>
      <c r="TN42" s="63"/>
      <c r="TO42" s="63"/>
      <c r="TP42" s="63"/>
      <c r="TQ42" s="63"/>
      <c r="TR42" s="63"/>
      <c r="TS42" s="63"/>
      <c r="TT42" s="63"/>
      <c r="TU42" s="63"/>
      <c r="TV42" s="63"/>
      <c r="TW42" s="63"/>
      <c r="TX42" s="63"/>
      <c r="TY42" s="63"/>
      <c r="TZ42" s="63"/>
      <c r="UA42" s="63"/>
      <c r="UB42" s="63"/>
      <c r="UC42" s="63"/>
      <c r="UD42" s="63"/>
      <c r="UE42" s="63"/>
      <c r="UF42" s="63"/>
      <c r="UG42" s="63"/>
      <c r="UH42" s="63"/>
      <c r="UI42" s="63"/>
      <c r="UJ42" s="63"/>
      <c r="UK42" s="63"/>
      <c r="UL42" s="63"/>
      <c r="UM42" s="63"/>
      <c r="UN42" s="63"/>
      <c r="UO42" s="63"/>
      <c r="UP42" s="63"/>
      <c r="UQ42" s="63"/>
      <c r="UR42" s="63"/>
      <c r="US42" s="63"/>
      <c r="UT42" s="63"/>
      <c r="UU42" s="63"/>
      <c r="UV42" s="63"/>
      <c r="UW42" s="63"/>
      <c r="UX42" s="63"/>
      <c r="UY42" s="63"/>
      <c r="UZ42" s="63"/>
      <c r="VA42" s="63"/>
      <c r="VB42" s="63"/>
      <c r="VC42" s="63"/>
      <c r="VD42" s="63"/>
      <c r="VE42" s="63"/>
      <c r="VF42" s="63"/>
      <c r="VG42" s="63"/>
      <c r="VH42" s="63"/>
      <c r="VI42" s="63"/>
      <c r="VJ42" s="63"/>
      <c r="VK42" s="63"/>
      <c r="VL42" s="63"/>
      <c r="VM42" s="63"/>
      <c r="VN42" s="63"/>
      <c r="VO42" s="63"/>
      <c r="VP42" s="63"/>
      <c r="VQ42" s="63"/>
      <c r="VR42" s="63"/>
      <c r="VS42" s="63"/>
      <c r="VT42" s="63"/>
      <c r="VU42" s="63"/>
      <c r="VV42" s="63"/>
      <c r="VW42" s="63"/>
      <c r="VX42" s="63"/>
      <c r="VY42" s="63"/>
      <c r="VZ42" s="63"/>
      <c r="WA42" s="63"/>
      <c r="WB42" s="63"/>
      <c r="WC42" s="63"/>
      <c r="WD42" s="63"/>
      <c r="WE42" s="63"/>
      <c r="WF42" s="63"/>
      <c r="WG42" s="63"/>
      <c r="WH42" s="63"/>
      <c r="WI42" s="63"/>
      <c r="WJ42" s="63"/>
      <c r="WK42" s="63"/>
      <c r="WL42" s="63"/>
      <c r="WM42" s="63"/>
      <c r="WN42" s="63"/>
      <c r="WO42" s="63"/>
      <c r="WP42" s="63"/>
      <c r="WQ42" s="63"/>
      <c r="WR42" s="63"/>
      <c r="WS42" s="63"/>
      <c r="WT42" s="63"/>
      <c r="WU42" s="63"/>
      <c r="WV42" s="63"/>
      <c r="WW42" s="63"/>
      <c r="WX42" s="63"/>
      <c r="WY42" s="63"/>
      <c r="WZ42" s="63"/>
      <c r="XA42" s="63"/>
      <c r="XB42" s="63"/>
      <c r="XC42" s="63"/>
      <c r="XD42" s="63"/>
      <c r="XE42" s="63"/>
      <c r="XF42" s="63"/>
      <c r="XG42" s="63"/>
      <c r="XH42" s="63"/>
      <c r="XI42" s="63"/>
      <c r="XJ42" s="63"/>
      <c r="XK42" s="63"/>
      <c r="XL42" s="63"/>
      <c r="XM42" s="63"/>
      <c r="XN42" s="63"/>
      <c r="XO42" s="63"/>
      <c r="XP42" s="63"/>
      <c r="XQ42" s="63"/>
      <c r="XR42" s="63"/>
      <c r="XS42" s="63"/>
      <c r="XT42" s="63"/>
      <c r="XU42" s="63"/>
      <c r="XV42" s="63"/>
      <c r="XW42" s="63"/>
      <c r="XX42" s="63"/>
      <c r="XY42" s="63"/>
      <c r="XZ42" s="63"/>
      <c r="YA42" s="63"/>
      <c r="YB42" s="63"/>
      <c r="YC42" s="63"/>
      <c r="YD42" s="63"/>
      <c r="YE42" s="63"/>
      <c r="YF42" s="63"/>
      <c r="YG42" s="63"/>
      <c r="YH42" s="63"/>
      <c r="YI42" s="63"/>
      <c r="YJ42" s="63"/>
      <c r="YK42" s="63"/>
      <c r="YL42" s="63"/>
      <c r="YM42" s="63"/>
      <c r="YN42" s="63"/>
      <c r="YO42" s="63"/>
      <c r="YP42" s="63"/>
      <c r="YQ42" s="63"/>
      <c r="YR42" s="63"/>
      <c r="YS42" s="63"/>
      <c r="YT42" s="63"/>
      <c r="YU42" s="63"/>
      <c r="YV42" s="63"/>
      <c r="YW42" s="63"/>
      <c r="YX42" s="63"/>
      <c r="YY42" s="63"/>
      <c r="YZ42" s="63"/>
      <c r="ZA42" s="63"/>
      <c r="ZB42" s="63"/>
      <c r="ZC42" s="63"/>
      <c r="ZD42" s="63"/>
      <c r="ZE42" s="63"/>
      <c r="ZF42" s="63"/>
      <c r="ZG42" s="63"/>
      <c r="ZH42" s="63"/>
      <c r="ZI42" s="63"/>
      <c r="ZJ42" s="63"/>
      <c r="ZK42" s="63"/>
      <c r="ZL42" s="63"/>
      <c r="ZM42" s="63"/>
      <c r="ZN42" s="63"/>
      <c r="ZO42" s="63"/>
      <c r="ZP42" s="63"/>
      <c r="ZQ42" s="63"/>
      <c r="ZR42" s="63"/>
      <c r="ZS42" s="63"/>
      <c r="ZT42" s="63"/>
      <c r="ZU42" s="63"/>
      <c r="ZV42" s="63"/>
      <c r="ZW42" s="63"/>
      <c r="ZX42" s="63"/>
      <c r="ZY42" s="63"/>
      <c r="ZZ42" s="63"/>
      <c r="AAA42" s="63"/>
      <c r="AAB42" s="63"/>
      <c r="AAC42" s="63"/>
      <c r="AAD42" s="63"/>
      <c r="AAE42" s="63"/>
      <c r="AAF42" s="63"/>
      <c r="AAG42" s="63"/>
      <c r="AAH42" s="63"/>
      <c r="AAI42" s="63"/>
      <c r="AAJ42" s="63"/>
      <c r="AAK42" s="63"/>
      <c r="AAL42" s="63"/>
      <c r="AAM42" s="63"/>
      <c r="AAN42" s="63"/>
      <c r="AAO42" s="63"/>
      <c r="AAP42" s="63"/>
      <c r="AAQ42" s="63"/>
      <c r="AAR42" s="63"/>
      <c r="AAS42" s="63"/>
      <c r="AAT42" s="63"/>
      <c r="AAU42" s="63"/>
      <c r="AAV42" s="63"/>
      <c r="AAW42" s="63"/>
      <c r="AAX42" s="63"/>
      <c r="AAY42" s="63"/>
      <c r="AAZ42" s="63"/>
      <c r="ABA42" s="63"/>
      <c r="ABB42" s="63"/>
      <c r="ABC42" s="63"/>
      <c r="ABD42" s="63"/>
      <c r="ABE42" s="63"/>
      <c r="ABF42" s="63"/>
      <c r="ABG42" s="63"/>
      <c r="ABH42" s="63"/>
      <c r="ABI42" s="63"/>
      <c r="ABJ42" s="63"/>
      <c r="ABK42" s="63"/>
      <c r="ABL42" s="63"/>
      <c r="ABM42" s="63"/>
      <c r="ABN42" s="63"/>
      <c r="ABO42" s="63"/>
      <c r="ABP42" s="63"/>
      <c r="ABQ42" s="63"/>
      <c r="ABR42" s="63"/>
      <c r="ABS42" s="63"/>
      <c r="ABT42" s="63"/>
      <c r="ABU42" s="63"/>
      <c r="ABV42" s="63"/>
      <c r="ABW42" s="63"/>
      <c r="ABX42" s="63"/>
      <c r="ABY42" s="63"/>
      <c r="ABZ42" s="63"/>
      <c r="ACA42" s="63"/>
      <c r="ACB42" s="63"/>
      <c r="ACC42" s="63"/>
      <c r="ACD42" s="63"/>
      <c r="ACE42" s="63"/>
      <c r="ACF42" s="63"/>
      <c r="ACG42" s="63"/>
      <c r="ACH42" s="63"/>
      <c r="ACI42" s="63"/>
      <c r="ACJ42" s="63"/>
      <c r="ACK42" s="63"/>
      <c r="ACL42" s="63"/>
      <c r="ACM42" s="63"/>
      <c r="ACN42" s="63"/>
      <c r="ACO42" s="63"/>
      <c r="ACP42" s="63"/>
      <c r="ACQ42" s="63"/>
      <c r="ACR42" s="63"/>
      <c r="ACS42" s="63"/>
      <c r="ACT42" s="63"/>
      <c r="ACU42" s="63"/>
      <c r="ACV42" s="63"/>
      <c r="ACW42" s="63"/>
      <c r="ACX42" s="63"/>
      <c r="ACY42" s="63"/>
      <c r="ACZ42" s="63"/>
      <c r="ADA42" s="63"/>
      <c r="ADB42" s="63"/>
      <c r="ADC42" s="63"/>
      <c r="ADD42" s="63"/>
      <c r="ADE42" s="63"/>
      <c r="ADF42" s="63"/>
      <c r="ADG42" s="63"/>
      <c r="ADH42" s="63"/>
      <c r="ADI42" s="63"/>
      <c r="ADJ42" s="63"/>
      <c r="ADK42" s="63"/>
      <c r="ADL42" s="63"/>
      <c r="ADM42" s="63"/>
      <c r="ADN42" s="63"/>
      <c r="ADO42" s="63"/>
      <c r="ADP42" s="63"/>
      <c r="ADQ42" s="63"/>
      <c r="ADR42" s="63"/>
      <c r="ADS42" s="63"/>
      <c r="ADT42" s="63"/>
      <c r="ADU42" s="63"/>
      <c r="ADV42" s="63"/>
      <c r="ADW42" s="63"/>
      <c r="ADX42" s="63"/>
      <c r="ADY42" s="63"/>
      <c r="ADZ42" s="63"/>
      <c r="AEA42" s="63"/>
      <c r="AEB42" s="63"/>
      <c r="AEC42" s="63"/>
      <c r="AED42" s="63"/>
      <c r="AEE42" s="63"/>
      <c r="AEF42" s="63"/>
      <c r="AEG42" s="63"/>
      <c r="AEH42" s="63"/>
      <c r="AEI42" s="63"/>
      <c r="AEJ42" s="63"/>
      <c r="AEK42" s="63"/>
      <c r="AEL42" s="63"/>
      <c r="AEM42" s="63"/>
      <c r="AEN42" s="63"/>
      <c r="AEO42" s="63"/>
      <c r="AEP42" s="63"/>
      <c r="AEQ42" s="63"/>
      <c r="AER42" s="63"/>
      <c r="AES42" s="63"/>
      <c r="AET42" s="63"/>
      <c r="AEU42" s="63"/>
      <c r="AEV42" s="63"/>
      <c r="AEW42" s="63"/>
      <c r="AEX42" s="63"/>
      <c r="AEY42" s="63"/>
      <c r="AEZ42" s="63"/>
      <c r="AFA42" s="63"/>
      <c r="AFB42" s="63"/>
      <c r="AFC42" s="63"/>
      <c r="AFD42" s="63"/>
      <c r="AFE42" s="63"/>
      <c r="AFF42" s="63"/>
      <c r="AFG42" s="63"/>
      <c r="AFH42" s="63"/>
      <c r="AFI42" s="63"/>
      <c r="AFJ42" s="63"/>
      <c r="AFK42" s="63"/>
      <c r="AFL42" s="63"/>
      <c r="AFM42" s="63"/>
      <c r="AFN42" s="63"/>
      <c r="AFO42" s="63"/>
      <c r="AFP42" s="63"/>
      <c r="AFQ42" s="63"/>
      <c r="AFR42" s="63"/>
      <c r="AFS42" s="63"/>
      <c r="AFT42" s="63"/>
      <c r="AFU42" s="63"/>
      <c r="AFV42" s="63"/>
      <c r="AFW42" s="63"/>
      <c r="AFX42" s="63"/>
      <c r="AFY42" s="63"/>
      <c r="AFZ42" s="63"/>
      <c r="AGA42" s="63"/>
      <c r="AGB42" s="63"/>
      <c r="AGC42" s="63"/>
      <c r="AGD42" s="63"/>
      <c r="AGE42" s="63"/>
      <c r="AGF42" s="63"/>
      <c r="AGG42" s="63"/>
      <c r="AGH42" s="63"/>
      <c r="AGI42" s="63"/>
      <c r="AGJ42" s="63"/>
      <c r="AGK42" s="63"/>
      <c r="AGL42" s="63"/>
      <c r="AGM42" s="63"/>
      <c r="AGN42" s="63"/>
      <c r="AGO42" s="63"/>
      <c r="AGP42" s="63"/>
      <c r="AGQ42" s="63"/>
      <c r="AGR42" s="63"/>
      <c r="AGS42" s="63"/>
      <c r="AGT42" s="63"/>
      <c r="AGU42" s="63"/>
      <c r="AGV42" s="63"/>
      <c r="AGW42" s="63"/>
      <c r="AGX42" s="63"/>
      <c r="AGY42" s="63"/>
      <c r="AGZ42" s="63"/>
      <c r="AHA42" s="63"/>
      <c r="AHB42" s="63"/>
      <c r="AHC42" s="63"/>
      <c r="AHD42" s="63"/>
      <c r="AHE42" s="63"/>
      <c r="AHF42" s="63"/>
      <c r="AHG42" s="63"/>
      <c r="AHH42" s="63"/>
      <c r="AHI42" s="63"/>
      <c r="AHJ42" s="63"/>
      <c r="AHK42" s="63"/>
      <c r="AHL42" s="63"/>
      <c r="AHM42" s="63"/>
      <c r="AHN42" s="63"/>
      <c r="AHO42" s="63"/>
      <c r="AHP42" s="63"/>
      <c r="AHQ42" s="63"/>
      <c r="AHR42" s="63"/>
      <c r="AHS42" s="63"/>
      <c r="AHT42" s="63"/>
      <c r="AHU42" s="63"/>
      <c r="AHV42" s="63"/>
      <c r="AHW42" s="63"/>
      <c r="AHX42" s="63"/>
      <c r="AHY42" s="63"/>
      <c r="AHZ42" s="63"/>
      <c r="AIA42" s="63"/>
      <c r="AIB42" s="63"/>
      <c r="AIC42" s="63"/>
      <c r="AID42" s="63"/>
      <c r="AIE42" s="63"/>
      <c r="AIF42" s="63"/>
      <c r="AIG42" s="63"/>
      <c r="AIH42" s="63"/>
      <c r="AII42" s="63"/>
      <c r="AIJ42" s="63"/>
      <c r="AIK42" s="63"/>
      <c r="AIL42" s="63"/>
      <c r="AIM42" s="63"/>
      <c r="AIN42" s="63"/>
      <c r="AIO42" s="63"/>
      <c r="AIP42" s="63"/>
      <c r="AIQ42" s="63"/>
      <c r="AIR42" s="63"/>
      <c r="AIS42" s="63"/>
      <c r="AIT42" s="63"/>
      <c r="AIU42" s="63"/>
      <c r="AIV42" s="63"/>
      <c r="AIW42" s="63"/>
      <c r="AIX42" s="63"/>
      <c r="AIY42" s="63"/>
      <c r="AIZ42" s="63"/>
      <c r="AJA42" s="63"/>
      <c r="AJB42" s="63"/>
      <c r="AJC42" s="63"/>
      <c r="AJD42" s="63"/>
      <c r="AJE42" s="63"/>
      <c r="AJF42" s="63"/>
      <c r="AJG42" s="63"/>
      <c r="AJH42" s="63"/>
      <c r="AJI42" s="63"/>
      <c r="AJJ42" s="63"/>
      <c r="AJK42" s="63"/>
      <c r="AJL42" s="63"/>
      <c r="AJM42" s="63"/>
      <c r="AJN42" s="63"/>
      <c r="AJO42" s="63"/>
      <c r="AJP42" s="63"/>
      <c r="AJQ42" s="63"/>
      <c r="AJR42" s="63"/>
      <c r="AJS42" s="63"/>
      <c r="AJT42" s="63"/>
      <c r="AJU42" s="63"/>
      <c r="AJV42" s="63"/>
      <c r="AJW42" s="63"/>
      <c r="AJX42" s="63"/>
      <c r="AJY42" s="63"/>
      <c r="AJZ42" s="63"/>
      <c r="AKA42" s="63"/>
      <c r="AKB42" s="63"/>
      <c r="AKC42" s="63"/>
      <c r="AKD42" s="63"/>
      <c r="AKE42" s="63"/>
      <c r="AKF42" s="63"/>
      <c r="AKG42" s="63"/>
      <c r="AKH42" s="63"/>
      <c r="AKI42" s="63"/>
      <c r="AKJ42" s="63"/>
      <c r="AKK42" s="63"/>
      <c r="AKL42" s="63"/>
      <c r="AKM42" s="63"/>
      <c r="AKN42" s="63"/>
      <c r="AKO42" s="63"/>
      <c r="AKP42" s="63"/>
      <c r="AKQ42" s="63"/>
      <c r="AKR42" s="63"/>
      <c r="AKS42" s="63"/>
      <c r="AKT42" s="63"/>
      <c r="AKU42" s="63"/>
      <c r="AKV42" s="63"/>
      <c r="AKW42" s="63"/>
      <c r="AKX42" s="63"/>
      <c r="AKY42" s="63"/>
      <c r="AKZ42" s="63"/>
      <c r="ALA42" s="63"/>
      <c r="ALB42" s="63"/>
      <c r="ALC42" s="63"/>
      <c r="ALD42" s="63"/>
      <c r="ALE42" s="63"/>
      <c r="ALF42" s="63"/>
      <c r="ALG42" s="63"/>
      <c r="ALH42" s="63"/>
      <c r="ALI42" s="63"/>
      <c r="ALJ42" s="63"/>
      <c r="ALK42" s="63"/>
      <c r="ALL42" s="63"/>
      <c r="ALM42" s="63"/>
      <c r="ALN42" s="63"/>
      <c r="ALO42" s="63"/>
      <c r="ALP42" s="63"/>
      <c r="ALQ42" s="63"/>
      <c r="ALR42" s="63"/>
      <c r="ALS42" s="63"/>
      <c r="ALT42" s="63"/>
      <c r="ALU42" s="63"/>
      <c r="ALV42" s="63"/>
      <c r="ALW42" s="63"/>
      <c r="ALX42" s="63"/>
      <c r="ALY42" s="63"/>
      <c r="ALZ42" s="63"/>
      <c r="AMA42" s="63"/>
      <c r="AMB42" s="63"/>
      <c r="AMC42" s="63"/>
      <c r="AMD42" s="63"/>
      <c r="AME42" s="63"/>
      <c r="AMF42" s="63"/>
      <c r="AMG42" s="63"/>
      <c r="AMH42" s="63"/>
      <c r="AMI42" s="63"/>
      <c r="AMJ42" s="63"/>
      <c r="AMK42" s="63"/>
      <c r="AML42" s="63"/>
      <c r="AMM42" s="63"/>
      <c r="AMN42" s="63"/>
      <c r="AMO42" s="63"/>
      <c r="AMP42" s="63"/>
      <c r="AMQ42" s="63"/>
      <c r="AMR42" s="63"/>
      <c r="AMS42" s="63"/>
      <c r="AMT42" s="63"/>
      <c r="AMU42" s="63"/>
      <c r="AMV42" s="63"/>
      <c r="AMW42" s="63"/>
      <c r="AMX42" s="63"/>
      <c r="AMY42" s="63"/>
      <c r="AMZ42" s="63"/>
      <c r="ANA42" s="63"/>
      <c r="ANB42" s="63"/>
      <c r="ANC42" s="63"/>
      <c r="AND42" s="63"/>
      <c r="ANE42" s="63"/>
      <c r="ANF42" s="63"/>
      <c r="ANG42" s="63"/>
      <c r="ANH42" s="63"/>
      <c r="ANI42" s="63"/>
      <c r="ANJ42" s="63"/>
      <c r="ANK42" s="63"/>
      <c r="ANL42" s="63"/>
      <c r="ANM42" s="63"/>
      <c r="ANN42" s="63"/>
      <c r="ANO42" s="63"/>
      <c r="ANP42" s="63"/>
      <c r="ANQ42" s="63"/>
      <c r="ANR42" s="63"/>
      <c r="ANS42" s="63"/>
      <c r="ANT42" s="63"/>
      <c r="ANU42" s="63"/>
      <c r="ANV42" s="63"/>
      <c r="ANW42" s="63"/>
      <c r="ANX42" s="63"/>
      <c r="ANY42" s="63"/>
      <c r="ANZ42" s="63"/>
      <c r="AOA42" s="63"/>
      <c r="AOB42" s="63"/>
      <c r="AOC42" s="63"/>
      <c r="AOD42" s="63"/>
      <c r="AOE42" s="63"/>
      <c r="AOF42" s="63"/>
      <c r="AOG42" s="63"/>
      <c r="AOH42" s="63"/>
      <c r="AOI42" s="63"/>
      <c r="AOJ42" s="63"/>
      <c r="AOK42" s="63"/>
      <c r="AOL42" s="63"/>
      <c r="AOM42" s="63"/>
      <c r="AON42" s="63"/>
      <c r="AOO42" s="63"/>
      <c r="AOP42" s="63"/>
      <c r="AOQ42" s="63"/>
      <c r="AOR42" s="63"/>
      <c r="AOS42" s="63"/>
      <c r="AOT42" s="63"/>
      <c r="AOU42" s="63"/>
      <c r="AOV42" s="63"/>
      <c r="AOW42" s="63"/>
      <c r="AOX42" s="63"/>
      <c r="AOY42" s="63"/>
      <c r="AOZ42" s="63"/>
      <c r="APA42" s="63"/>
      <c r="APB42" s="63"/>
      <c r="APC42" s="63"/>
      <c r="APD42" s="63"/>
      <c r="APE42" s="63"/>
      <c r="APF42" s="63"/>
      <c r="APG42" s="63"/>
      <c r="APH42" s="63"/>
      <c r="API42" s="63"/>
      <c r="APJ42" s="63"/>
      <c r="APK42" s="63"/>
      <c r="APL42" s="63"/>
      <c r="APM42" s="63"/>
      <c r="APN42" s="63"/>
      <c r="APO42" s="63"/>
      <c r="APP42" s="63"/>
      <c r="APQ42" s="63"/>
      <c r="APR42" s="63"/>
      <c r="APS42" s="63"/>
      <c r="APT42" s="63"/>
      <c r="APU42" s="63"/>
      <c r="APV42" s="63"/>
      <c r="APW42" s="63"/>
      <c r="APX42" s="63"/>
      <c r="APY42" s="63"/>
      <c r="APZ42" s="63"/>
      <c r="AQA42" s="63"/>
      <c r="AQB42" s="63"/>
      <c r="AQC42" s="63"/>
      <c r="AQD42" s="63"/>
      <c r="AQE42" s="63"/>
      <c r="AQF42" s="63"/>
      <c r="AQG42" s="63"/>
      <c r="AQH42" s="63"/>
      <c r="AQI42" s="63"/>
      <c r="AQJ42" s="63"/>
      <c r="AQK42" s="63"/>
      <c r="AQL42" s="63"/>
      <c r="AQM42" s="63"/>
      <c r="AQN42" s="63"/>
      <c r="AQO42" s="63"/>
      <c r="AQP42" s="63"/>
      <c r="AQQ42" s="63"/>
      <c r="AQR42" s="63"/>
      <c r="AQS42" s="63"/>
      <c r="AQT42" s="63"/>
      <c r="AQU42" s="63"/>
      <c r="AQV42" s="63"/>
      <c r="AQW42" s="63"/>
      <c r="AQX42" s="63"/>
      <c r="AQY42" s="63"/>
      <c r="AQZ42" s="63"/>
      <c r="ARA42" s="63"/>
      <c r="ARB42" s="63"/>
      <c r="ARC42" s="63"/>
      <c r="ARD42" s="63"/>
      <c r="ARE42" s="63"/>
      <c r="ARF42" s="63"/>
      <c r="ARG42" s="63"/>
      <c r="ARH42" s="63"/>
      <c r="ARI42" s="63"/>
      <c r="ARJ42" s="63"/>
      <c r="ARK42" s="63"/>
      <c r="ARL42" s="63"/>
      <c r="ARM42" s="63"/>
      <c r="ARN42" s="63"/>
      <c r="ARO42" s="63"/>
      <c r="ARP42" s="63"/>
      <c r="ARQ42" s="63"/>
      <c r="ARR42" s="63"/>
      <c r="ARS42" s="63"/>
      <c r="ART42" s="63"/>
      <c r="ARU42" s="63"/>
      <c r="ARV42" s="63"/>
      <c r="ARW42" s="63"/>
      <c r="ARX42" s="63"/>
      <c r="ARY42" s="63"/>
      <c r="ARZ42" s="63"/>
      <c r="ASA42" s="63"/>
      <c r="ASB42" s="63"/>
      <c r="ASC42" s="63"/>
      <c r="ASD42" s="63"/>
      <c r="ASE42" s="63"/>
      <c r="ASF42" s="63"/>
      <c r="ASG42" s="63"/>
      <c r="ASH42" s="63"/>
      <c r="ASI42" s="63"/>
      <c r="ASJ42" s="63"/>
      <c r="ASK42" s="63"/>
      <c r="ASL42" s="63"/>
      <c r="ASM42" s="63"/>
      <c r="ASN42" s="63"/>
      <c r="ASO42" s="63"/>
      <c r="ASP42" s="63"/>
      <c r="ASQ42" s="63"/>
      <c r="ASR42" s="63"/>
      <c r="ASS42" s="63"/>
      <c r="AST42" s="63"/>
      <c r="ASU42" s="63"/>
      <c r="ASV42" s="63"/>
      <c r="ASW42" s="63"/>
      <c r="ASX42" s="63"/>
      <c r="ASY42" s="63"/>
      <c r="ASZ42" s="63"/>
      <c r="ATA42" s="63"/>
      <c r="ATB42" s="63"/>
      <c r="ATC42" s="63"/>
      <c r="ATD42" s="63"/>
      <c r="ATE42" s="63"/>
      <c r="ATF42" s="63"/>
      <c r="ATG42" s="63"/>
      <c r="ATH42" s="63"/>
      <c r="ATI42" s="63"/>
      <c r="ATJ42" s="63"/>
      <c r="ATK42" s="63"/>
      <c r="ATL42" s="63"/>
      <c r="ATM42" s="63"/>
      <c r="ATN42" s="63"/>
      <c r="ATO42" s="63"/>
      <c r="ATP42" s="63"/>
      <c r="ATQ42" s="63"/>
      <c r="ATR42" s="63"/>
      <c r="ATS42" s="63"/>
      <c r="ATT42" s="63"/>
      <c r="ATU42" s="63"/>
      <c r="ATV42" s="63"/>
      <c r="ATW42" s="63"/>
      <c r="ATX42" s="63"/>
      <c r="ATY42" s="63"/>
      <c r="ATZ42" s="63"/>
      <c r="AUA42" s="63"/>
      <c r="AUB42" s="63"/>
      <c r="AUC42" s="63"/>
      <c r="AUD42" s="63"/>
      <c r="AUE42" s="63"/>
      <c r="AUF42" s="63"/>
      <c r="AUG42" s="63"/>
      <c r="AUH42" s="63"/>
      <c r="AUI42" s="63"/>
      <c r="AUJ42" s="63"/>
      <c r="AUK42" s="63"/>
      <c r="AUL42" s="63"/>
      <c r="AUM42" s="63"/>
      <c r="AUN42" s="63"/>
      <c r="AUO42" s="63"/>
      <c r="AUP42" s="63"/>
      <c r="AUQ42" s="63"/>
      <c r="AUR42" s="63"/>
      <c r="AUS42" s="63"/>
      <c r="AUT42" s="63"/>
      <c r="AUU42" s="63"/>
      <c r="AUV42" s="63"/>
      <c r="AUW42" s="63"/>
      <c r="AUX42" s="63"/>
      <c r="AUY42" s="63"/>
      <c r="AUZ42" s="63"/>
      <c r="AVA42" s="63"/>
      <c r="AVB42" s="63"/>
      <c r="AVC42" s="63"/>
      <c r="AVD42" s="63"/>
      <c r="AVE42" s="63"/>
      <c r="AVF42" s="63"/>
      <c r="AVG42" s="63"/>
      <c r="AVH42" s="63"/>
      <c r="AVI42" s="63"/>
      <c r="AVJ42" s="63"/>
      <c r="AVK42" s="63"/>
      <c r="AVL42" s="63"/>
      <c r="AVM42" s="63"/>
      <c r="AVN42" s="63"/>
      <c r="AVO42" s="63"/>
      <c r="AVP42" s="63"/>
      <c r="AVQ42" s="63"/>
      <c r="AVR42" s="63"/>
      <c r="AVS42" s="63"/>
      <c r="AVT42" s="63"/>
      <c r="AVU42" s="63"/>
      <c r="AVV42" s="63"/>
      <c r="AVW42" s="63"/>
      <c r="AVX42" s="63"/>
      <c r="AVY42" s="63"/>
      <c r="AVZ42" s="63"/>
      <c r="AWA42" s="63"/>
      <c r="AWB42" s="63"/>
      <c r="AWC42" s="63"/>
      <c r="AWD42" s="63"/>
      <c r="AWE42" s="63"/>
      <c r="AWF42" s="63"/>
      <c r="AWG42" s="63"/>
      <c r="AWH42" s="63"/>
      <c r="AWI42" s="63"/>
      <c r="AWJ42" s="63"/>
      <c r="AWK42" s="63"/>
      <c r="AWL42" s="63"/>
      <c r="AWM42" s="63"/>
      <c r="AWN42" s="63"/>
      <c r="AWO42" s="63"/>
      <c r="AWP42" s="63"/>
      <c r="AWQ42" s="63"/>
      <c r="AWR42" s="63"/>
      <c r="AWS42" s="63"/>
      <c r="AWT42" s="63"/>
      <c r="AWU42" s="63"/>
      <c r="AWV42" s="63"/>
      <c r="AWW42" s="63"/>
      <c r="AWX42" s="63"/>
      <c r="AWY42" s="63"/>
      <c r="AWZ42" s="63"/>
      <c r="AXA42" s="63"/>
      <c r="AXB42" s="63"/>
      <c r="AXC42" s="63"/>
      <c r="AXD42" s="63"/>
      <c r="AXE42" s="63"/>
      <c r="AXF42" s="63"/>
      <c r="AXG42" s="63"/>
      <c r="AXH42" s="63"/>
      <c r="AXI42" s="63"/>
      <c r="AXJ42" s="63"/>
      <c r="AXK42" s="63"/>
      <c r="AXL42" s="63"/>
      <c r="AXM42" s="63"/>
      <c r="AXN42" s="63"/>
      <c r="AXO42" s="63"/>
      <c r="AXP42" s="63"/>
      <c r="AXQ42" s="63"/>
      <c r="AXR42" s="63"/>
      <c r="AXS42" s="63"/>
      <c r="AXT42" s="63"/>
      <c r="AXU42" s="63"/>
      <c r="AXV42" s="63"/>
      <c r="AXW42" s="63"/>
      <c r="AXX42" s="63"/>
      <c r="AXY42" s="63"/>
      <c r="AXZ42" s="63"/>
      <c r="AYA42" s="63"/>
      <c r="AYB42" s="63"/>
      <c r="AYC42" s="63"/>
      <c r="AYD42" s="63"/>
      <c r="AYE42" s="63"/>
      <c r="AYF42" s="63"/>
      <c r="AYG42" s="63"/>
      <c r="AYH42" s="63"/>
      <c r="AYI42" s="63"/>
      <c r="AYJ42" s="63"/>
      <c r="AYK42" s="63"/>
      <c r="AYL42" s="63"/>
      <c r="AYM42" s="63"/>
      <c r="AYN42" s="63"/>
      <c r="AYO42" s="63"/>
      <c r="AYP42" s="63"/>
      <c r="AYQ42" s="63"/>
      <c r="AYR42" s="63"/>
      <c r="AYS42" s="63"/>
      <c r="AYT42" s="63"/>
      <c r="AYU42" s="63"/>
      <c r="AYV42" s="63"/>
      <c r="AYW42" s="63"/>
      <c r="AYX42" s="63"/>
      <c r="AYY42" s="63"/>
      <c r="AYZ42" s="63"/>
      <c r="AZA42" s="63"/>
      <c r="AZB42" s="63"/>
      <c r="AZC42" s="63"/>
      <c r="AZD42" s="63"/>
      <c r="AZE42" s="63"/>
      <c r="AZF42" s="63"/>
      <c r="AZG42" s="63"/>
      <c r="AZH42" s="63"/>
      <c r="AZI42" s="63"/>
      <c r="AZJ42" s="63"/>
      <c r="AZK42" s="63"/>
      <c r="AZL42" s="63"/>
      <c r="AZM42" s="63"/>
      <c r="AZN42" s="63"/>
      <c r="AZO42" s="63"/>
      <c r="AZP42" s="63"/>
      <c r="AZQ42" s="63"/>
      <c r="AZR42" s="63"/>
      <c r="AZS42" s="63"/>
      <c r="AZT42" s="63"/>
      <c r="AZU42" s="63"/>
      <c r="AZV42" s="63"/>
      <c r="AZW42" s="63"/>
      <c r="AZX42" s="63"/>
      <c r="AZY42" s="63"/>
      <c r="AZZ42" s="63"/>
      <c r="BAA42" s="63"/>
      <c r="BAB42" s="63"/>
      <c r="BAC42" s="63"/>
      <c r="BAD42" s="63"/>
      <c r="BAE42" s="63"/>
      <c r="BAF42" s="63"/>
      <c r="BAG42" s="63"/>
      <c r="BAH42" s="63"/>
      <c r="BAI42" s="63"/>
      <c r="BAJ42" s="63"/>
      <c r="BAK42" s="63"/>
      <c r="BAL42" s="63"/>
      <c r="BAM42" s="63"/>
      <c r="BAN42" s="63"/>
      <c r="BAO42" s="63"/>
      <c r="BAP42" s="63"/>
      <c r="BAQ42" s="63"/>
      <c r="BAR42" s="63"/>
      <c r="BAS42" s="63"/>
      <c r="BAT42" s="63"/>
      <c r="BAU42" s="63"/>
      <c r="BAV42" s="63"/>
      <c r="BAW42" s="63"/>
      <c r="BAX42" s="63"/>
      <c r="BAY42" s="63"/>
      <c r="BAZ42" s="63"/>
      <c r="BBA42" s="63"/>
      <c r="BBB42" s="63"/>
      <c r="BBC42" s="63"/>
      <c r="BBD42" s="63"/>
      <c r="BBE42" s="63"/>
      <c r="BBF42" s="63"/>
      <c r="BBG42" s="63"/>
      <c r="BBH42" s="63"/>
      <c r="BBI42" s="63"/>
      <c r="BBJ42" s="63"/>
      <c r="BBK42" s="63"/>
      <c r="BBL42" s="63"/>
      <c r="BBM42" s="63"/>
      <c r="BBN42" s="63"/>
      <c r="BBO42" s="63"/>
      <c r="BBP42" s="63"/>
      <c r="BBQ42" s="63"/>
      <c r="BBR42" s="63"/>
      <c r="BBS42" s="63"/>
      <c r="BBT42" s="63"/>
      <c r="BBU42" s="63"/>
      <c r="BBV42" s="63"/>
      <c r="BBW42" s="63"/>
      <c r="BBX42" s="63"/>
      <c r="BBY42" s="63"/>
      <c r="BBZ42" s="63"/>
      <c r="BCA42" s="63"/>
      <c r="BCB42" s="63"/>
      <c r="BCC42" s="63"/>
      <c r="BCD42" s="63"/>
      <c r="BCE42" s="63"/>
      <c r="BCF42" s="63"/>
      <c r="BCG42" s="63"/>
      <c r="BCH42" s="63"/>
      <c r="BCI42" s="63"/>
      <c r="BCJ42" s="63"/>
      <c r="BCK42" s="63"/>
      <c r="BCL42" s="63"/>
      <c r="BCM42" s="63"/>
      <c r="BCN42" s="63"/>
      <c r="BCO42" s="63"/>
      <c r="BCP42" s="63"/>
      <c r="BCQ42" s="63"/>
      <c r="BCR42" s="63"/>
      <c r="BCS42" s="63"/>
      <c r="BCT42" s="63"/>
      <c r="BCU42" s="63"/>
      <c r="BCV42" s="63"/>
      <c r="BCW42" s="63"/>
      <c r="BCX42" s="63"/>
      <c r="BCY42" s="63"/>
      <c r="BCZ42" s="63"/>
      <c r="BDA42" s="63"/>
      <c r="BDB42" s="63"/>
      <c r="BDC42" s="63"/>
      <c r="BDD42" s="63"/>
      <c r="BDE42" s="63"/>
      <c r="BDF42" s="63"/>
      <c r="BDG42" s="63"/>
      <c r="BDH42" s="63"/>
      <c r="BDI42" s="63"/>
      <c r="BDJ42" s="63"/>
      <c r="BDK42" s="63"/>
      <c r="BDL42" s="63"/>
      <c r="BDM42" s="63"/>
      <c r="BDN42" s="63"/>
      <c r="BDO42" s="63"/>
      <c r="BDP42" s="63"/>
      <c r="BDQ42" s="63"/>
      <c r="BDR42" s="63"/>
      <c r="BDS42" s="63"/>
      <c r="BDT42" s="63"/>
      <c r="BDU42" s="63"/>
      <c r="BDV42" s="63"/>
      <c r="BDW42" s="63"/>
      <c r="BDX42" s="63"/>
      <c r="BDY42" s="63"/>
      <c r="BDZ42" s="63"/>
      <c r="BEA42" s="63"/>
      <c r="BEB42" s="63"/>
      <c r="BEC42" s="63"/>
      <c r="BED42" s="63"/>
      <c r="BEE42" s="63"/>
      <c r="BEF42" s="63"/>
      <c r="BEG42" s="63"/>
      <c r="BEH42" s="63"/>
      <c r="BEI42" s="63"/>
      <c r="BEJ42" s="63"/>
      <c r="BEK42" s="63"/>
      <c r="BEL42" s="63"/>
      <c r="BEM42" s="63"/>
      <c r="BEN42" s="63"/>
      <c r="BEO42" s="63"/>
      <c r="BEP42" s="63"/>
      <c r="BEQ42" s="63"/>
      <c r="BER42" s="63"/>
      <c r="BES42" s="63"/>
      <c r="BET42" s="63"/>
      <c r="BEU42" s="63"/>
      <c r="BEV42" s="63"/>
      <c r="BEW42" s="63"/>
      <c r="BEX42" s="63"/>
      <c r="BEY42" s="63"/>
      <c r="BEZ42" s="63"/>
      <c r="BFA42" s="63"/>
      <c r="BFB42" s="63"/>
      <c r="BFC42" s="63"/>
      <c r="BFD42" s="63"/>
      <c r="BFE42" s="63"/>
      <c r="BFF42" s="63"/>
      <c r="BFG42" s="63"/>
      <c r="BFH42" s="63"/>
      <c r="BFI42" s="63"/>
      <c r="BFJ42" s="63"/>
      <c r="BFK42" s="63"/>
      <c r="BFL42" s="63"/>
      <c r="BFM42" s="63"/>
      <c r="BFN42" s="63"/>
      <c r="BFO42" s="63"/>
      <c r="BFP42" s="63"/>
      <c r="BFQ42" s="63"/>
      <c r="BFR42" s="63"/>
      <c r="BFS42" s="63"/>
      <c r="BFT42" s="63"/>
      <c r="BFU42" s="63"/>
      <c r="BFV42" s="63"/>
      <c r="BFW42" s="63"/>
      <c r="BFX42" s="63"/>
      <c r="BFY42" s="63"/>
      <c r="BFZ42" s="63"/>
      <c r="BGA42" s="63"/>
      <c r="BGB42" s="63"/>
      <c r="BGC42" s="63"/>
      <c r="BGD42" s="63"/>
      <c r="BGE42" s="63"/>
      <c r="BGF42" s="63"/>
      <c r="BGG42" s="63"/>
      <c r="BGH42" s="63"/>
      <c r="BGI42" s="63"/>
      <c r="BGJ42" s="63"/>
      <c r="BGK42" s="63"/>
      <c r="BGL42" s="63"/>
      <c r="BGM42" s="63"/>
      <c r="BGN42" s="63"/>
      <c r="BGO42" s="63"/>
      <c r="BGP42" s="63"/>
      <c r="BGQ42" s="63"/>
      <c r="BGR42" s="63"/>
      <c r="BGS42" s="63"/>
      <c r="BGT42" s="63"/>
      <c r="BGU42" s="63"/>
      <c r="BGV42" s="63"/>
      <c r="BGW42" s="63"/>
      <c r="BGX42" s="63"/>
      <c r="BGY42" s="63"/>
      <c r="BGZ42" s="63"/>
      <c r="BHA42" s="63"/>
      <c r="BHB42" s="63"/>
      <c r="BHC42" s="63"/>
      <c r="BHD42" s="63"/>
      <c r="BHE42" s="63"/>
      <c r="BHF42" s="63"/>
      <c r="BHG42" s="63"/>
      <c r="BHH42" s="63"/>
      <c r="BHI42" s="63"/>
      <c r="BHJ42" s="63"/>
      <c r="BHK42" s="63"/>
      <c r="BHL42" s="63"/>
      <c r="BHM42" s="63"/>
      <c r="BHN42" s="63"/>
      <c r="BHO42" s="63"/>
      <c r="BHP42" s="63"/>
      <c r="BHQ42" s="63"/>
      <c r="BHR42" s="63"/>
      <c r="BHS42" s="63"/>
      <c r="BHT42" s="63"/>
      <c r="BHU42" s="63"/>
      <c r="BHV42" s="63"/>
      <c r="BHW42" s="63"/>
      <c r="BHX42" s="63"/>
      <c r="BHY42" s="63"/>
      <c r="BHZ42" s="63"/>
      <c r="BIA42" s="63"/>
      <c r="BIB42" s="63"/>
      <c r="BIC42" s="63"/>
      <c r="BID42" s="63"/>
      <c r="BIE42" s="63"/>
      <c r="BIF42" s="63"/>
      <c r="BIG42" s="63"/>
      <c r="BIH42" s="63"/>
      <c r="BII42" s="63"/>
      <c r="BIJ42" s="63"/>
      <c r="BIK42" s="63"/>
      <c r="BIL42" s="63"/>
      <c r="BIM42" s="63"/>
      <c r="BIN42" s="63"/>
      <c r="BIO42" s="63"/>
      <c r="BIP42" s="63"/>
      <c r="BIQ42" s="63"/>
      <c r="BIR42" s="63"/>
      <c r="BIS42" s="63"/>
      <c r="BIT42" s="63"/>
      <c r="BIU42" s="63"/>
      <c r="BIV42" s="63"/>
      <c r="BIW42" s="63"/>
      <c r="BIX42" s="63"/>
      <c r="BIY42" s="63"/>
      <c r="BIZ42" s="63"/>
      <c r="BJA42" s="63"/>
      <c r="BJB42" s="63"/>
      <c r="BJC42" s="63"/>
      <c r="BJD42" s="63"/>
      <c r="BJE42" s="63"/>
      <c r="BJF42" s="63"/>
      <c r="BJG42" s="63"/>
      <c r="BJH42" s="63"/>
      <c r="BJI42" s="63"/>
      <c r="BJJ42" s="63"/>
      <c r="BJK42" s="63"/>
      <c r="BJL42" s="63"/>
      <c r="BJM42" s="63"/>
      <c r="BJN42" s="63"/>
      <c r="BJO42" s="63"/>
      <c r="BJP42" s="63"/>
      <c r="BJQ42" s="63"/>
      <c r="BJR42" s="63"/>
      <c r="BJS42" s="63"/>
      <c r="BJT42" s="63"/>
      <c r="BJU42" s="63"/>
      <c r="BJV42" s="63"/>
      <c r="BJW42" s="63"/>
      <c r="BJX42" s="63"/>
      <c r="BJY42" s="63"/>
      <c r="BJZ42" s="63"/>
      <c r="BKA42" s="63"/>
      <c r="BKB42" s="63"/>
      <c r="BKC42" s="63"/>
      <c r="BKD42" s="63"/>
      <c r="BKE42" s="63"/>
      <c r="BKF42" s="63"/>
      <c r="BKG42" s="63"/>
      <c r="BKH42" s="63"/>
      <c r="BKI42" s="63"/>
      <c r="BKJ42" s="63"/>
      <c r="BKK42" s="63"/>
      <c r="BKL42" s="63"/>
      <c r="BKM42" s="63"/>
      <c r="BKN42" s="63"/>
      <c r="BKO42" s="63"/>
      <c r="BKP42" s="63"/>
      <c r="BKQ42" s="63"/>
      <c r="BKR42" s="63"/>
      <c r="BKS42" s="63"/>
      <c r="BKT42" s="63"/>
      <c r="BKU42" s="63"/>
      <c r="BKV42" s="63"/>
      <c r="BKW42" s="63"/>
      <c r="BKX42" s="63"/>
      <c r="BKY42" s="63"/>
      <c r="BKZ42" s="63"/>
      <c r="BLA42" s="63"/>
      <c r="BLB42" s="63"/>
      <c r="BLC42" s="63"/>
      <c r="BLD42" s="63"/>
      <c r="BLE42" s="63"/>
      <c r="BLF42" s="63"/>
      <c r="BLG42" s="63"/>
      <c r="BLH42" s="63"/>
      <c r="BLI42" s="63"/>
      <c r="BLJ42" s="63"/>
      <c r="BLK42" s="63"/>
      <c r="BLL42" s="63"/>
      <c r="BLM42" s="63"/>
    </row>
    <row r="43" spans="1:1677" s="1" customFormat="1" ht="15" hidden="1" customHeight="1" x14ac:dyDescent="0.25">
      <c r="A43" s="270" t="s">
        <v>45</v>
      </c>
      <c r="B43" s="271" t="s">
        <v>86</v>
      </c>
      <c r="C43" s="272" t="s">
        <v>1733</v>
      </c>
      <c r="D43" s="273" t="s">
        <v>1734</v>
      </c>
      <c r="E43" s="273" t="s">
        <v>1748</v>
      </c>
      <c r="F43" s="272" t="s">
        <v>1736</v>
      </c>
      <c r="G43" s="274">
        <v>25</v>
      </c>
      <c r="H43" s="280">
        <v>1.2</v>
      </c>
      <c r="I43" s="276">
        <v>44761</v>
      </c>
      <c r="J43" s="279">
        <v>44764</v>
      </c>
      <c r="K43" s="276">
        <v>44767</v>
      </c>
      <c r="L43" s="277" t="s">
        <v>1732</v>
      </c>
      <c r="M43" s="278">
        <v>44772</v>
      </c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  <c r="IV43" s="63"/>
      <c r="IW43" s="63"/>
      <c r="IX43" s="63"/>
      <c r="IY43" s="63"/>
      <c r="IZ43" s="63"/>
      <c r="JA43" s="63"/>
      <c r="JB43" s="63"/>
      <c r="JC43" s="63"/>
      <c r="JD43" s="63"/>
      <c r="JE43" s="63"/>
      <c r="JF43" s="63"/>
      <c r="JG43" s="63"/>
      <c r="JH43" s="63"/>
      <c r="JI43" s="63"/>
      <c r="JJ43" s="63"/>
      <c r="JK43" s="63"/>
      <c r="JL43" s="63"/>
      <c r="JM43" s="63"/>
      <c r="JN43" s="63"/>
      <c r="JO43" s="63"/>
      <c r="JP43" s="63"/>
      <c r="JQ43" s="63"/>
      <c r="JR43" s="63"/>
      <c r="JS43" s="63"/>
      <c r="JT43" s="63"/>
      <c r="JU43" s="63"/>
      <c r="JV43" s="63"/>
      <c r="JW43" s="63"/>
      <c r="JX43" s="63"/>
      <c r="JY43" s="63"/>
      <c r="JZ43" s="63"/>
      <c r="KA43" s="63"/>
      <c r="KB43" s="63"/>
      <c r="KC43" s="63"/>
      <c r="KD43" s="63"/>
      <c r="KE43" s="63"/>
      <c r="KF43" s="63"/>
      <c r="KG43" s="63"/>
      <c r="KH43" s="63"/>
      <c r="KI43" s="63"/>
      <c r="KJ43" s="63"/>
      <c r="KK43" s="63"/>
      <c r="KL43" s="63"/>
      <c r="KM43" s="63"/>
      <c r="KN43" s="63"/>
      <c r="KO43" s="63"/>
      <c r="KP43" s="63"/>
      <c r="KQ43" s="63"/>
      <c r="KR43" s="63"/>
      <c r="KS43" s="63"/>
      <c r="KT43" s="63"/>
      <c r="KU43" s="63"/>
      <c r="KV43" s="63"/>
      <c r="KW43" s="63"/>
      <c r="KX43" s="63"/>
      <c r="KY43" s="63"/>
      <c r="KZ43" s="63"/>
      <c r="LA43" s="63"/>
      <c r="LB43" s="63"/>
      <c r="LC43" s="63"/>
      <c r="LD43" s="63"/>
      <c r="LE43" s="63"/>
      <c r="LF43" s="63"/>
      <c r="LG43" s="63"/>
      <c r="LH43" s="63"/>
      <c r="LI43" s="63"/>
      <c r="LJ43" s="63"/>
      <c r="LK43" s="63"/>
      <c r="LL43" s="63"/>
      <c r="LM43" s="63"/>
      <c r="LN43" s="63"/>
      <c r="LO43" s="63"/>
      <c r="LP43" s="63"/>
      <c r="LQ43" s="63"/>
      <c r="LR43" s="63"/>
      <c r="LS43" s="63"/>
      <c r="LT43" s="63"/>
      <c r="LU43" s="63"/>
      <c r="LV43" s="63"/>
      <c r="LW43" s="63"/>
      <c r="LX43" s="63"/>
      <c r="LY43" s="63"/>
      <c r="LZ43" s="63"/>
      <c r="MA43" s="63"/>
      <c r="MB43" s="63"/>
      <c r="MC43" s="63"/>
      <c r="MD43" s="63"/>
      <c r="ME43" s="63"/>
      <c r="MF43" s="63"/>
      <c r="MG43" s="63"/>
      <c r="MH43" s="63"/>
      <c r="MI43" s="63"/>
      <c r="MJ43" s="63"/>
      <c r="MK43" s="63"/>
      <c r="ML43" s="63"/>
      <c r="MM43" s="63"/>
      <c r="MN43" s="63"/>
      <c r="MO43" s="63"/>
      <c r="MP43" s="63"/>
      <c r="MQ43" s="63"/>
      <c r="MR43" s="63"/>
      <c r="MS43" s="63"/>
      <c r="MT43" s="63"/>
      <c r="MU43" s="63"/>
      <c r="MV43" s="63"/>
      <c r="MW43" s="63"/>
      <c r="MX43" s="63"/>
      <c r="MY43" s="63"/>
      <c r="MZ43" s="63"/>
      <c r="NA43" s="63"/>
      <c r="NB43" s="63"/>
      <c r="NC43" s="63"/>
      <c r="ND43" s="63"/>
      <c r="NE43" s="63"/>
      <c r="NF43" s="63"/>
      <c r="NG43" s="63"/>
      <c r="NH43" s="63"/>
      <c r="NI43" s="63"/>
      <c r="NJ43" s="63"/>
      <c r="NK43" s="63"/>
      <c r="NL43" s="63"/>
      <c r="NM43" s="63"/>
      <c r="NN43" s="63"/>
      <c r="NO43" s="63"/>
      <c r="NP43" s="63"/>
      <c r="NQ43" s="63"/>
      <c r="NR43" s="63"/>
      <c r="NS43" s="63"/>
      <c r="NT43" s="63"/>
      <c r="NU43" s="63"/>
      <c r="NV43" s="63"/>
      <c r="NW43" s="63"/>
      <c r="NX43" s="63"/>
      <c r="NY43" s="63"/>
      <c r="NZ43" s="63"/>
      <c r="OA43" s="63"/>
      <c r="OB43" s="63"/>
      <c r="OC43" s="63"/>
      <c r="OD43" s="63"/>
      <c r="OE43" s="63"/>
      <c r="OF43" s="63"/>
      <c r="OG43" s="63"/>
      <c r="OH43" s="63"/>
      <c r="OI43" s="63"/>
      <c r="OJ43" s="63"/>
      <c r="OK43" s="63"/>
      <c r="OL43" s="63"/>
      <c r="OM43" s="63"/>
      <c r="ON43" s="63"/>
      <c r="OO43" s="63"/>
      <c r="OP43" s="63"/>
      <c r="OQ43" s="63"/>
      <c r="OR43" s="63"/>
      <c r="OS43" s="63"/>
      <c r="OT43" s="63"/>
      <c r="OU43" s="63"/>
      <c r="OV43" s="63"/>
      <c r="OW43" s="63"/>
      <c r="OX43" s="63"/>
      <c r="OY43" s="63"/>
      <c r="OZ43" s="63"/>
      <c r="PA43" s="63"/>
      <c r="PB43" s="63"/>
      <c r="PC43" s="63"/>
      <c r="PD43" s="63"/>
      <c r="PE43" s="63"/>
      <c r="PF43" s="63"/>
      <c r="PG43" s="63"/>
      <c r="PH43" s="63"/>
      <c r="PI43" s="63"/>
      <c r="PJ43" s="63"/>
      <c r="PK43" s="63"/>
      <c r="PL43" s="63"/>
      <c r="PM43" s="63"/>
      <c r="PN43" s="63"/>
      <c r="PO43" s="63"/>
      <c r="PP43" s="63"/>
      <c r="PQ43" s="63"/>
      <c r="PR43" s="63"/>
      <c r="PS43" s="63"/>
      <c r="PT43" s="63"/>
      <c r="PU43" s="63"/>
      <c r="PV43" s="63"/>
      <c r="PW43" s="63"/>
      <c r="PX43" s="63"/>
      <c r="PY43" s="63"/>
      <c r="PZ43" s="63"/>
      <c r="QA43" s="63"/>
      <c r="QB43" s="63"/>
      <c r="QC43" s="63"/>
      <c r="QD43" s="63"/>
      <c r="QE43" s="63"/>
      <c r="QF43" s="63"/>
      <c r="QG43" s="63"/>
      <c r="QH43" s="63"/>
      <c r="QI43" s="63"/>
      <c r="QJ43" s="63"/>
      <c r="QK43" s="63"/>
      <c r="QL43" s="63"/>
      <c r="QM43" s="63"/>
      <c r="QN43" s="63"/>
      <c r="QO43" s="63"/>
      <c r="QP43" s="63"/>
      <c r="QQ43" s="63"/>
      <c r="QR43" s="63"/>
      <c r="QS43" s="63"/>
      <c r="QT43" s="63"/>
      <c r="QU43" s="63"/>
      <c r="QV43" s="63"/>
      <c r="QW43" s="63"/>
      <c r="QX43" s="63"/>
      <c r="QY43" s="63"/>
      <c r="QZ43" s="63"/>
      <c r="RA43" s="63"/>
      <c r="RB43" s="63"/>
      <c r="RC43" s="63"/>
      <c r="RD43" s="63"/>
      <c r="RE43" s="63"/>
      <c r="RF43" s="63"/>
      <c r="RG43" s="63"/>
      <c r="RH43" s="63"/>
      <c r="RI43" s="63"/>
      <c r="RJ43" s="63"/>
      <c r="RK43" s="63"/>
      <c r="RL43" s="63"/>
      <c r="RM43" s="63"/>
      <c r="RN43" s="63"/>
      <c r="RO43" s="63"/>
      <c r="RP43" s="63"/>
      <c r="RQ43" s="63"/>
      <c r="RR43" s="63"/>
      <c r="RS43" s="63"/>
      <c r="RT43" s="63"/>
      <c r="RU43" s="63"/>
      <c r="RV43" s="63"/>
      <c r="RW43" s="63"/>
      <c r="RX43" s="63"/>
      <c r="RY43" s="63"/>
      <c r="RZ43" s="63"/>
      <c r="SA43" s="63"/>
      <c r="SB43" s="63"/>
      <c r="SC43" s="63"/>
      <c r="SD43" s="63"/>
      <c r="SE43" s="63"/>
      <c r="SF43" s="63"/>
      <c r="SG43" s="63"/>
      <c r="SH43" s="63"/>
      <c r="SI43" s="63"/>
      <c r="SJ43" s="63"/>
      <c r="SK43" s="63"/>
      <c r="SL43" s="63"/>
      <c r="SM43" s="63"/>
      <c r="SN43" s="63"/>
      <c r="SO43" s="63"/>
      <c r="SP43" s="63"/>
      <c r="SQ43" s="63"/>
      <c r="SR43" s="63"/>
      <c r="SS43" s="63"/>
      <c r="ST43" s="63"/>
      <c r="SU43" s="63"/>
      <c r="SV43" s="63"/>
      <c r="SW43" s="63"/>
      <c r="SX43" s="63"/>
      <c r="SY43" s="63"/>
      <c r="SZ43" s="63"/>
      <c r="TA43" s="63"/>
      <c r="TB43" s="63"/>
      <c r="TC43" s="63"/>
      <c r="TD43" s="63"/>
      <c r="TE43" s="63"/>
      <c r="TF43" s="63"/>
      <c r="TG43" s="63"/>
      <c r="TH43" s="63"/>
      <c r="TI43" s="63"/>
      <c r="TJ43" s="63"/>
      <c r="TK43" s="63"/>
      <c r="TL43" s="63"/>
      <c r="TM43" s="63"/>
      <c r="TN43" s="63"/>
      <c r="TO43" s="63"/>
      <c r="TP43" s="63"/>
      <c r="TQ43" s="63"/>
      <c r="TR43" s="63"/>
      <c r="TS43" s="63"/>
      <c r="TT43" s="63"/>
      <c r="TU43" s="63"/>
      <c r="TV43" s="63"/>
      <c r="TW43" s="63"/>
      <c r="TX43" s="63"/>
      <c r="TY43" s="63"/>
      <c r="TZ43" s="63"/>
      <c r="UA43" s="63"/>
      <c r="UB43" s="63"/>
      <c r="UC43" s="63"/>
      <c r="UD43" s="63"/>
      <c r="UE43" s="63"/>
      <c r="UF43" s="63"/>
      <c r="UG43" s="63"/>
      <c r="UH43" s="63"/>
      <c r="UI43" s="63"/>
      <c r="UJ43" s="63"/>
      <c r="UK43" s="63"/>
      <c r="UL43" s="63"/>
      <c r="UM43" s="63"/>
      <c r="UN43" s="63"/>
      <c r="UO43" s="63"/>
      <c r="UP43" s="63"/>
      <c r="UQ43" s="63"/>
      <c r="UR43" s="63"/>
      <c r="US43" s="63"/>
      <c r="UT43" s="63"/>
      <c r="UU43" s="63"/>
      <c r="UV43" s="63"/>
      <c r="UW43" s="63"/>
      <c r="UX43" s="63"/>
      <c r="UY43" s="63"/>
      <c r="UZ43" s="63"/>
      <c r="VA43" s="63"/>
      <c r="VB43" s="63"/>
      <c r="VC43" s="63"/>
      <c r="VD43" s="63"/>
      <c r="VE43" s="63"/>
      <c r="VF43" s="63"/>
      <c r="VG43" s="63"/>
      <c r="VH43" s="63"/>
      <c r="VI43" s="63"/>
      <c r="VJ43" s="63"/>
      <c r="VK43" s="63"/>
      <c r="VL43" s="63"/>
      <c r="VM43" s="63"/>
      <c r="VN43" s="63"/>
      <c r="VO43" s="63"/>
      <c r="VP43" s="63"/>
      <c r="VQ43" s="63"/>
      <c r="VR43" s="63"/>
      <c r="VS43" s="63"/>
      <c r="VT43" s="63"/>
      <c r="VU43" s="63"/>
      <c r="VV43" s="63"/>
      <c r="VW43" s="63"/>
      <c r="VX43" s="63"/>
      <c r="VY43" s="63"/>
      <c r="VZ43" s="63"/>
      <c r="WA43" s="63"/>
      <c r="WB43" s="63"/>
      <c r="WC43" s="63"/>
      <c r="WD43" s="63"/>
      <c r="WE43" s="63"/>
      <c r="WF43" s="63"/>
      <c r="WG43" s="63"/>
      <c r="WH43" s="63"/>
      <c r="WI43" s="63"/>
      <c r="WJ43" s="63"/>
      <c r="WK43" s="63"/>
      <c r="WL43" s="63"/>
      <c r="WM43" s="63"/>
      <c r="WN43" s="63"/>
      <c r="WO43" s="63"/>
      <c r="WP43" s="63"/>
      <c r="WQ43" s="63"/>
      <c r="WR43" s="63"/>
      <c r="WS43" s="63"/>
      <c r="WT43" s="63"/>
      <c r="WU43" s="63"/>
      <c r="WV43" s="63"/>
      <c r="WW43" s="63"/>
      <c r="WX43" s="63"/>
      <c r="WY43" s="63"/>
      <c r="WZ43" s="63"/>
      <c r="XA43" s="63"/>
      <c r="XB43" s="63"/>
      <c r="XC43" s="63"/>
      <c r="XD43" s="63"/>
      <c r="XE43" s="63"/>
      <c r="XF43" s="63"/>
      <c r="XG43" s="63"/>
      <c r="XH43" s="63"/>
      <c r="XI43" s="63"/>
      <c r="XJ43" s="63"/>
      <c r="XK43" s="63"/>
      <c r="XL43" s="63"/>
      <c r="XM43" s="63"/>
      <c r="XN43" s="63"/>
      <c r="XO43" s="63"/>
      <c r="XP43" s="63"/>
      <c r="XQ43" s="63"/>
      <c r="XR43" s="63"/>
      <c r="XS43" s="63"/>
      <c r="XT43" s="63"/>
      <c r="XU43" s="63"/>
      <c r="XV43" s="63"/>
      <c r="XW43" s="63"/>
      <c r="XX43" s="63"/>
      <c r="XY43" s="63"/>
      <c r="XZ43" s="63"/>
      <c r="YA43" s="63"/>
      <c r="YB43" s="63"/>
      <c r="YC43" s="63"/>
      <c r="YD43" s="63"/>
      <c r="YE43" s="63"/>
      <c r="YF43" s="63"/>
      <c r="YG43" s="63"/>
      <c r="YH43" s="63"/>
      <c r="YI43" s="63"/>
      <c r="YJ43" s="63"/>
      <c r="YK43" s="63"/>
      <c r="YL43" s="63"/>
      <c r="YM43" s="63"/>
      <c r="YN43" s="63"/>
      <c r="YO43" s="63"/>
      <c r="YP43" s="63"/>
      <c r="YQ43" s="63"/>
      <c r="YR43" s="63"/>
      <c r="YS43" s="63"/>
      <c r="YT43" s="63"/>
      <c r="YU43" s="63"/>
      <c r="YV43" s="63"/>
      <c r="YW43" s="63"/>
      <c r="YX43" s="63"/>
      <c r="YY43" s="63"/>
      <c r="YZ43" s="63"/>
      <c r="ZA43" s="63"/>
      <c r="ZB43" s="63"/>
      <c r="ZC43" s="63"/>
      <c r="ZD43" s="63"/>
      <c r="ZE43" s="63"/>
      <c r="ZF43" s="63"/>
      <c r="ZG43" s="63"/>
      <c r="ZH43" s="63"/>
      <c r="ZI43" s="63"/>
      <c r="ZJ43" s="63"/>
      <c r="ZK43" s="63"/>
      <c r="ZL43" s="63"/>
      <c r="ZM43" s="63"/>
      <c r="ZN43" s="63"/>
      <c r="ZO43" s="63"/>
      <c r="ZP43" s="63"/>
      <c r="ZQ43" s="63"/>
      <c r="ZR43" s="63"/>
      <c r="ZS43" s="63"/>
      <c r="ZT43" s="63"/>
      <c r="ZU43" s="63"/>
      <c r="ZV43" s="63"/>
      <c r="ZW43" s="63"/>
      <c r="ZX43" s="63"/>
      <c r="ZY43" s="63"/>
      <c r="ZZ43" s="63"/>
      <c r="AAA43" s="63"/>
      <c r="AAB43" s="63"/>
      <c r="AAC43" s="63"/>
      <c r="AAD43" s="63"/>
      <c r="AAE43" s="63"/>
      <c r="AAF43" s="63"/>
      <c r="AAG43" s="63"/>
      <c r="AAH43" s="63"/>
      <c r="AAI43" s="63"/>
      <c r="AAJ43" s="63"/>
      <c r="AAK43" s="63"/>
      <c r="AAL43" s="63"/>
      <c r="AAM43" s="63"/>
      <c r="AAN43" s="63"/>
      <c r="AAO43" s="63"/>
      <c r="AAP43" s="63"/>
      <c r="AAQ43" s="63"/>
      <c r="AAR43" s="63"/>
      <c r="AAS43" s="63"/>
      <c r="AAT43" s="63"/>
      <c r="AAU43" s="63"/>
      <c r="AAV43" s="63"/>
      <c r="AAW43" s="63"/>
      <c r="AAX43" s="63"/>
      <c r="AAY43" s="63"/>
      <c r="AAZ43" s="63"/>
      <c r="ABA43" s="63"/>
      <c r="ABB43" s="63"/>
      <c r="ABC43" s="63"/>
      <c r="ABD43" s="63"/>
      <c r="ABE43" s="63"/>
      <c r="ABF43" s="63"/>
      <c r="ABG43" s="63"/>
      <c r="ABH43" s="63"/>
      <c r="ABI43" s="63"/>
      <c r="ABJ43" s="63"/>
      <c r="ABK43" s="63"/>
      <c r="ABL43" s="63"/>
      <c r="ABM43" s="63"/>
      <c r="ABN43" s="63"/>
      <c r="ABO43" s="63"/>
      <c r="ABP43" s="63"/>
      <c r="ABQ43" s="63"/>
      <c r="ABR43" s="63"/>
      <c r="ABS43" s="63"/>
      <c r="ABT43" s="63"/>
      <c r="ABU43" s="63"/>
      <c r="ABV43" s="63"/>
      <c r="ABW43" s="63"/>
      <c r="ABX43" s="63"/>
      <c r="ABY43" s="63"/>
      <c r="ABZ43" s="63"/>
      <c r="ACA43" s="63"/>
      <c r="ACB43" s="63"/>
      <c r="ACC43" s="63"/>
      <c r="ACD43" s="63"/>
      <c r="ACE43" s="63"/>
      <c r="ACF43" s="63"/>
      <c r="ACG43" s="63"/>
      <c r="ACH43" s="63"/>
      <c r="ACI43" s="63"/>
      <c r="ACJ43" s="63"/>
      <c r="ACK43" s="63"/>
      <c r="ACL43" s="63"/>
      <c r="ACM43" s="63"/>
      <c r="ACN43" s="63"/>
      <c r="ACO43" s="63"/>
      <c r="ACP43" s="63"/>
      <c r="ACQ43" s="63"/>
      <c r="ACR43" s="63"/>
      <c r="ACS43" s="63"/>
      <c r="ACT43" s="63"/>
      <c r="ACU43" s="63"/>
      <c r="ACV43" s="63"/>
      <c r="ACW43" s="63"/>
      <c r="ACX43" s="63"/>
      <c r="ACY43" s="63"/>
      <c r="ACZ43" s="63"/>
      <c r="ADA43" s="63"/>
      <c r="ADB43" s="63"/>
      <c r="ADC43" s="63"/>
      <c r="ADD43" s="63"/>
      <c r="ADE43" s="63"/>
      <c r="ADF43" s="63"/>
      <c r="ADG43" s="63"/>
      <c r="ADH43" s="63"/>
      <c r="ADI43" s="63"/>
      <c r="ADJ43" s="63"/>
      <c r="ADK43" s="63"/>
      <c r="ADL43" s="63"/>
      <c r="ADM43" s="63"/>
      <c r="ADN43" s="63"/>
      <c r="ADO43" s="63"/>
      <c r="ADP43" s="63"/>
      <c r="ADQ43" s="63"/>
      <c r="ADR43" s="63"/>
      <c r="ADS43" s="63"/>
      <c r="ADT43" s="63"/>
      <c r="ADU43" s="63"/>
      <c r="ADV43" s="63"/>
      <c r="ADW43" s="63"/>
      <c r="ADX43" s="63"/>
      <c r="ADY43" s="63"/>
      <c r="ADZ43" s="63"/>
      <c r="AEA43" s="63"/>
      <c r="AEB43" s="63"/>
      <c r="AEC43" s="63"/>
      <c r="AED43" s="63"/>
      <c r="AEE43" s="63"/>
      <c r="AEF43" s="63"/>
      <c r="AEG43" s="63"/>
      <c r="AEH43" s="63"/>
      <c r="AEI43" s="63"/>
      <c r="AEJ43" s="63"/>
      <c r="AEK43" s="63"/>
      <c r="AEL43" s="63"/>
      <c r="AEM43" s="63"/>
      <c r="AEN43" s="63"/>
      <c r="AEO43" s="63"/>
      <c r="AEP43" s="63"/>
      <c r="AEQ43" s="63"/>
      <c r="AER43" s="63"/>
      <c r="AES43" s="63"/>
      <c r="AET43" s="63"/>
      <c r="AEU43" s="63"/>
      <c r="AEV43" s="63"/>
      <c r="AEW43" s="63"/>
      <c r="AEX43" s="63"/>
      <c r="AEY43" s="63"/>
      <c r="AEZ43" s="63"/>
      <c r="AFA43" s="63"/>
      <c r="AFB43" s="63"/>
      <c r="AFC43" s="63"/>
      <c r="AFD43" s="63"/>
      <c r="AFE43" s="63"/>
      <c r="AFF43" s="63"/>
      <c r="AFG43" s="63"/>
      <c r="AFH43" s="63"/>
      <c r="AFI43" s="63"/>
      <c r="AFJ43" s="63"/>
      <c r="AFK43" s="63"/>
      <c r="AFL43" s="63"/>
      <c r="AFM43" s="63"/>
      <c r="AFN43" s="63"/>
      <c r="AFO43" s="63"/>
      <c r="AFP43" s="63"/>
      <c r="AFQ43" s="63"/>
      <c r="AFR43" s="63"/>
      <c r="AFS43" s="63"/>
      <c r="AFT43" s="63"/>
      <c r="AFU43" s="63"/>
      <c r="AFV43" s="63"/>
      <c r="AFW43" s="63"/>
      <c r="AFX43" s="63"/>
      <c r="AFY43" s="63"/>
      <c r="AFZ43" s="63"/>
      <c r="AGA43" s="63"/>
      <c r="AGB43" s="63"/>
      <c r="AGC43" s="63"/>
      <c r="AGD43" s="63"/>
      <c r="AGE43" s="63"/>
      <c r="AGF43" s="63"/>
      <c r="AGG43" s="63"/>
      <c r="AGH43" s="63"/>
      <c r="AGI43" s="63"/>
      <c r="AGJ43" s="63"/>
      <c r="AGK43" s="63"/>
      <c r="AGL43" s="63"/>
      <c r="AGM43" s="63"/>
      <c r="AGN43" s="63"/>
      <c r="AGO43" s="63"/>
      <c r="AGP43" s="63"/>
      <c r="AGQ43" s="63"/>
      <c r="AGR43" s="63"/>
      <c r="AGS43" s="63"/>
      <c r="AGT43" s="63"/>
      <c r="AGU43" s="63"/>
      <c r="AGV43" s="63"/>
      <c r="AGW43" s="63"/>
      <c r="AGX43" s="63"/>
      <c r="AGY43" s="63"/>
      <c r="AGZ43" s="63"/>
      <c r="AHA43" s="63"/>
      <c r="AHB43" s="63"/>
      <c r="AHC43" s="63"/>
      <c r="AHD43" s="63"/>
      <c r="AHE43" s="63"/>
      <c r="AHF43" s="63"/>
      <c r="AHG43" s="63"/>
      <c r="AHH43" s="63"/>
      <c r="AHI43" s="63"/>
      <c r="AHJ43" s="63"/>
      <c r="AHK43" s="63"/>
      <c r="AHL43" s="63"/>
      <c r="AHM43" s="63"/>
      <c r="AHN43" s="63"/>
      <c r="AHO43" s="63"/>
      <c r="AHP43" s="63"/>
      <c r="AHQ43" s="63"/>
      <c r="AHR43" s="63"/>
      <c r="AHS43" s="63"/>
      <c r="AHT43" s="63"/>
      <c r="AHU43" s="63"/>
      <c r="AHV43" s="63"/>
      <c r="AHW43" s="63"/>
      <c r="AHX43" s="63"/>
      <c r="AHY43" s="63"/>
      <c r="AHZ43" s="63"/>
      <c r="AIA43" s="63"/>
      <c r="AIB43" s="63"/>
      <c r="AIC43" s="63"/>
      <c r="AID43" s="63"/>
      <c r="AIE43" s="63"/>
      <c r="AIF43" s="63"/>
      <c r="AIG43" s="63"/>
      <c r="AIH43" s="63"/>
      <c r="AII43" s="63"/>
      <c r="AIJ43" s="63"/>
      <c r="AIK43" s="63"/>
      <c r="AIL43" s="63"/>
      <c r="AIM43" s="63"/>
      <c r="AIN43" s="63"/>
      <c r="AIO43" s="63"/>
      <c r="AIP43" s="63"/>
      <c r="AIQ43" s="63"/>
      <c r="AIR43" s="63"/>
      <c r="AIS43" s="63"/>
      <c r="AIT43" s="63"/>
      <c r="AIU43" s="63"/>
      <c r="AIV43" s="63"/>
      <c r="AIW43" s="63"/>
      <c r="AIX43" s="63"/>
      <c r="AIY43" s="63"/>
      <c r="AIZ43" s="63"/>
      <c r="AJA43" s="63"/>
      <c r="AJB43" s="63"/>
      <c r="AJC43" s="63"/>
      <c r="AJD43" s="63"/>
      <c r="AJE43" s="63"/>
      <c r="AJF43" s="63"/>
      <c r="AJG43" s="63"/>
      <c r="AJH43" s="63"/>
      <c r="AJI43" s="63"/>
      <c r="AJJ43" s="63"/>
      <c r="AJK43" s="63"/>
      <c r="AJL43" s="63"/>
      <c r="AJM43" s="63"/>
      <c r="AJN43" s="63"/>
      <c r="AJO43" s="63"/>
      <c r="AJP43" s="63"/>
      <c r="AJQ43" s="63"/>
      <c r="AJR43" s="63"/>
      <c r="AJS43" s="63"/>
      <c r="AJT43" s="63"/>
      <c r="AJU43" s="63"/>
      <c r="AJV43" s="63"/>
      <c r="AJW43" s="63"/>
      <c r="AJX43" s="63"/>
      <c r="AJY43" s="63"/>
      <c r="AJZ43" s="63"/>
      <c r="AKA43" s="63"/>
      <c r="AKB43" s="63"/>
      <c r="AKC43" s="63"/>
      <c r="AKD43" s="63"/>
      <c r="AKE43" s="63"/>
      <c r="AKF43" s="63"/>
      <c r="AKG43" s="63"/>
      <c r="AKH43" s="63"/>
      <c r="AKI43" s="63"/>
      <c r="AKJ43" s="63"/>
      <c r="AKK43" s="63"/>
      <c r="AKL43" s="63"/>
      <c r="AKM43" s="63"/>
      <c r="AKN43" s="63"/>
      <c r="AKO43" s="63"/>
      <c r="AKP43" s="63"/>
      <c r="AKQ43" s="63"/>
      <c r="AKR43" s="63"/>
      <c r="AKS43" s="63"/>
      <c r="AKT43" s="63"/>
      <c r="AKU43" s="63"/>
      <c r="AKV43" s="63"/>
      <c r="AKW43" s="63"/>
      <c r="AKX43" s="63"/>
      <c r="AKY43" s="63"/>
      <c r="AKZ43" s="63"/>
      <c r="ALA43" s="63"/>
      <c r="ALB43" s="63"/>
      <c r="ALC43" s="63"/>
      <c r="ALD43" s="63"/>
      <c r="ALE43" s="63"/>
      <c r="ALF43" s="63"/>
      <c r="ALG43" s="63"/>
      <c r="ALH43" s="63"/>
      <c r="ALI43" s="63"/>
      <c r="ALJ43" s="63"/>
      <c r="ALK43" s="63"/>
      <c r="ALL43" s="63"/>
      <c r="ALM43" s="63"/>
      <c r="ALN43" s="63"/>
      <c r="ALO43" s="63"/>
      <c r="ALP43" s="63"/>
      <c r="ALQ43" s="63"/>
      <c r="ALR43" s="63"/>
      <c r="ALS43" s="63"/>
      <c r="ALT43" s="63"/>
      <c r="ALU43" s="63"/>
      <c r="ALV43" s="63"/>
      <c r="ALW43" s="63"/>
      <c r="ALX43" s="63"/>
      <c r="ALY43" s="63"/>
      <c r="ALZ43" s="63"/>
      <c r="AMA43" s="63"/>
      <c r="AMB43" s="63"/>
      <c r="AMC43" s="63"/>
      <c r="AMD43" s="63"/>
      <c r="AME43" s="63"/>
      <c r="AMF43" s="63"/>
      <c r="AMG43" s="63"/>
      <c r="AMH43" s="63"/>
      <c r="AMI43" s="63"/>
      <c r="AMJ43" s="63"/>
      <c r="AMK43" s="63"/>
      <c r="AML43" s="63"/>
      <c r="AMM43" s="63"/>
      <c r="AMN43" s="63"/>
      <c r="AMO43" s="63"/>
      <c r="AMP43" s="63"/>
      <c r="AMQ43" s="63"/>
      <c r="AMR43" s="63"/>
      <c r="AMS43" s="63"/>
      <c r="AMT43" s="63"/>
      <c r="AMU43" s="63"/>
      <c r="AMV43" s="63"/>
      <c r="AMW43" s="63"/>
      <c r="AMX43" s="63"/>
      <c r="AMY43" s="63"/>
      <c r="AMZ43" s="63"/>
      <c r="ANA43" s="63"/>
      <c r="ANB43" s="63"/>
      <c r="ANC43" s="63"/>
      <c r="AND43" s="63"/>
      <c r="ANE43" s="63"/>
      <c r="ANF43" s="63"/>
      <c r="ANG43" s="63"/>
      <c r="ANH43" s="63"/>
      <c r="ANI43" s="63"/>
      <c r="ANJ43" s="63"/>
      <c r="ANK43" s="63"/>
      <c r="ANL43" s="63"/>
      <c r="ANM43" s="63"/>
      <c r="ANN43" s="63"/>
      <c r="ANO43" s="63"/>
      <c r="ANP43" s="63"/>
      <c r="ANQ43" s="63"/>
      <c r="ANR43" s="63"/>
      <c r="ANS43" s="63"/>
      <c r="ANT43" s="63"/>
      <c r="ANU43" s="63"/>
      <c r="ANV43" s="63"/>
      <c r="ANW43" s="63"/>
      <c r="ANX43" s="63"/>
      <c r="ANY43" s="63"/>
      <c r="ANZ43" s="63"/>
      <c r="AOA43" s="63"/>
      <c r="AOB43" s="63"/>
      <c r="AOC43" s="63"/>
      <c r="AOD43" s="63"/>
      <c r="AOE43" s="63"/>
      <c r="AOF43" s="63"/>
      <c r="AOG43" s="63"/>
      <c r="AOH43" s="63"/>
      <c r="AOI43" s="63"/>
      <c r="AOJ43" s="63"/>
      <c r="AOK43" s="63"/>
      <c r="AOL43" s="63"/>
      <c r="AOM43" s="63"/>
      <c r="AON43" s="63"/>
      <c r="AOO43" s="63"/>
      <c r="AOP43" s="63"/>
      <c r="AOQ43" s="63"/>
      <c r="AOR43" s="63"/>
      <c r="AOS43" s="63"/>
      <c r="AOT43" s="63"/>
      <c r="AOU43" s="63"/>
      <c r="AOV43" s="63"/>
      <c r="AOW43" s="63"/>
      <c r="AOX43" s="63"/>
      <c r="AOY43" s="63"/>
      <c r="AOZ43" s="63"/>
      <c r="APA43" s="63"/>
      <c r="APB43" s="63"/>
      <c r="APC43" s="63"/>
      <c r="APD43" s="63"/>
      <c r="APE43" s="63"/>
      <c r="APF43" s="63"/>
      <c r="APG43" s="63"/>
      <c r="APH43" s="63"/>
      <c r="API43" s="63"/>
      <c r="APJ43" s="63"/>
      <c r="APK43" s="63"/>
      <c r="APL43" s="63"/>
      <c r="APM43" s="63"/>
      <c r="APN43" s="63"/>
      <c r="APO43" s="63"/>
      <c r="APP43" s="63"/>
      <c r="APQ43" s="63"/>
      <c r="APR43" s="63"/>
      <c r="APS43" s="63"/>
      <c r="APT43" s="63"/>
      <c r="APU43" s="63"/>
      <c r="APV43" s="63"/>
      <c r="APW43" s="63"/>
      <c r="APX43" s="63"/>
      <c r="APY43" s="63"/>
      <c r="APZ43" s="63"/>
      <c r="AQA43" s="63"/>
      <c r="AQB43" s="63"/>
      <c r="AQC43" s="63"/>
      <c r="AQD43" s="63"/>
      <c r="AQE43" s="63"/>
      <c r="AQF43" s="63"/>
      <c r="AQG43" s="63"/>
      <c r="AQH43" s="63"/>
      <c r="AQI43" s="63"/>
      <c r="AQJ43" s="63"/>
      <c r="AQK43" s="63"/>
      <c r="AQL43" s="63"/>
      <c r="AQM43" s="63"/>
      <c r="AQN43" s="63"/>
      <c r="AQO43" s="63"/>
      <c r="AQP43" s="63"/>
      <c r="AQQ43" s="63"/>
      <c r="AQR43" s="63"/>
      <c r="AQS43" s="63"/>
      <c r="AQT43" s="63"/>
      <c r="AQU43" s="63"/>
      <c r="AQV43" s="63"/>
      <c r="AQW43" s="63"/>
      <c r="AQX43" s="63"/>
      <c r="AQY43" s="63"/>
      <c r="AQZ43" s="63"/>
      <c r="ARA43" s="63"/>
      <c r="ARB43" s="63"/>
      <c r="ARC43" s="63"/>
      <c r="ARD43" s="63"/>
      <c r="ARE43" s="63"/>
      <c r="ARF43" s="63"/>
      <c r="ARG43" s="63"/>
      <c r="ARH43" s="63"/>
      <c r="ARI43" s="63"/>
      <c r="ARJ43" s="63"/>
      <c r="ARK43" s="63"/>
      <c r="ARL43" s="63"/>
      <c r="ARM43" s="63"/>
      <c r="ARN43" s="63"/>
      <c r="ARO43" s="63"/>
      <c r="ARP43" s="63"/>
      <c r="ARQ43" s="63"/>
      <c r="ARR43" s="63"/>
      <c r="ARS43" s="63"/>
      <c r="ART43" s="63"/>
      <c r="ARU43" s="63"/>
      <c r="ARV43" s="63"/>
      <c r="ARW43" s="63"/>
      <c r="ARX43" s="63"/>
      <c r="ARY43" s="63"/>
      <c r="ARZ43" s="63"/>
      <c r="ASA43" s="63"/>
      <c r="ASB43" s="63"/>
      <c r="ASC43" s="63"/>
      <c r="ASD43" s="63"/>
      <c r="ASE43" s="63"/>
      <c r="ASF43" s="63"/>
      <c r="ASG43" s="63"/>
      <c r="ASH43" s="63"/>
      <c r="ASI43" s="63"/>
      <c r="ASJ43" s="63"/>
      <c r="ASK43" s="63"/>
      <c r="ASL43" s="63"/>
      <c r="ASM43" s="63"/>
      <c r="ASN43" s="63"/>
      <c r="ASO43" s="63"/>
      <c r="ASP43" s="63"/>
      <c r="ASQ43" s="63"/>
      <c r="ASR43" s="63"/>
      <c r="ASS43" s="63"/>
      <c r="AST43" s="63"/>
      <c r="ASU43" s="63"/>
      <c r="ASV43" s="63"/>
      <c r="ASW43" s="63"/>
      <c r="ASX43" s="63"/>
      <c r="ASY43" s="63"/>
      <c r="ASZ43" s="63"/>
      <c r="ATA43" s="63"/>
      <c r="ATB43" s="63"/>
      <c r="ATC43" s="63"/>
      <c r="ATD43" s="63"/>
      <c r="ATE43" s="63"/>
      <c r="ATF43" s="63"/>
      <c r="ATG43" s="63"/>
      <c r="ATH43" s="63"/>
      <c r="ATI43" s="63"/>
      <c r="ATJ43" s="63"/>
      <c r="ATK43" s="63"/>
      <c r="ATL43" s="63"/>
      <c r="ATM43" s="63"/>
      <c r="ATN43" s="63"/>
      <c r="ATO43" s="63"/>
      <c r="ATP43" s="63"/>
      <c r="ATQ43" s="63"/>
      <c r="ATR43" s="63"/>
      <c r="ATS43" s="63"/>
      <c r="ATT43" s="63"/>
      <c r="ATU43" s="63"/>
      <c r="ATV43" s="63"/>
      <c r="ATW43" s="63"/>
      <c r="ATX43" s="63"/>
      <c r="ATY43" s="63"/>
      <c r="ATZ43" s="63"/>
      <c r="AUA43" s="63"/>
      <c r="AUB43" s="63"/>
      <c r="AUC43" s="63"/>
      <c r="AUD43" s="63"/>
      <c r="AUE43" s="63"/>
      <c r="AUF43" s="63"/>
      <c r="AUG43" s="63"/>
      <c r="AUH43" s="63"/>
      <c r="AUI43" s="63"/>
      <c r="AUJ43" s="63"/>
      <c r="AUK43" s="63"/>
      <c r="AUL43" s="63"/>
      <c r="AUM43" s="63"/>
      <c r="AUN43" s="63"/>
      <c r="AUO43" s="63"/>
      <c r="AUP43" s="63"/>
      <c r="AUQ43" s="63"/>
      <c r="AUR43" s="63"/>
      <c r="AUS43" s="63"/>
      <c r="AUT43" s="63"/>
      <c r="AUU43" s="63"/>
      <c r="AUV43" s="63"/>
      <c r="AUW43" s="63"/>
      <c r="AUX43" s="63"/>
      <c r="AUY43" s="63"/>
      <c r="AUZ43" s="63"/>
      <c r="AVA43" s="63"/>
      <c r="AVB43" s="63"/>
      <c r="AVC43" s="63"/>
      <c r="AVD43" s="63"/>
      <c r="AVE43" s="63"/>
      <c r="AVF43" s="63"/>
      <c r="AVG43" s="63"/>
      <c r="AVH43" s="63"/>
      <c r="AVI43" s="63"/>
      <c r="AVJ43" s="63"/>
      <c r="AVK43" s="63"/>
      <c r="AVL43" s="63"/>
      <c r="AVM43" s="63"/>
      <c r="AVN43" s="63"/>
      <c r="AVO43" s="63"/>
      <c r="AVP43" s="63"/>
      <c r="AVQ43" s="63"/>
      <c r="AVR43" s="63"/>
      <c r="AVS43" s="63"/>
      <c r="AVT43" s="63"/>
      <c r="AVU43" s="63"/>
      <c r="AVV43" s="63"/>
      <c r="AVW43" s="63"/>
      <c r="AVX43" s="63"/>
      <c r="AVY43" s="63"/>
      <c r="AVZ43" s="63"/>
      <c r="AWA43" s="63"/>
      <c r="AWB43" s="63"/>
      <c r="AWC43" s="63"/>
      <c r="AWD43" s="63"/>
      <c r="AWE43" s="63"/>
      <c r="AWF43" s="63"/>
      <c r="AWG43" s="63"/>
      <c r="AWH43" s="63"/>
      <c r="AWI43" s="63"/>
      <c r="AWJ43" s="63"/>
      <c r="AWK43" s="63"/>
      <c r="AWL43" s="63"/>
      <c r="AWM43" s="63"/>
      <c r="AWN43" s="63"/>
      <c r="AWO43" s="63"/>
      <c r="AWP43" s="63"/>
      <c r="AWQ43" s="63"/>
      <c r="AWR43" s="63"/>
      <c r="AWS43" s="63"/>
      <c r="AWT43" s="63"/>
      <c r="AWU43" s="63"/>
      <c r="AWV43" s="63"/>
      <c r="AWW43" s="63"/>
      <c r="AWX43" s="63"/>
      <c r="AWY43" s="63"/>
      <c r="AWZ43" s="63"/>
      <c r="AXA43" s="63"/>
      <c r="AXB43" s="63"/>
      <c r="AXC43" s="63"/>
      <c r="AXD43" s="63"/>
      <c r="AXE43" s="63"/>
      <c r="AXF43" s="63"/>
      <c r="AXG43" s="63"/>
      <c r="AXH43" s="63"/>
      <c r="AXI43" s="63"/>
      <c r="AXJ43" s="63"/>
      <c r="AXK43" s="63"/>
      <c r="AXL43" s="63"/>
      <c r="AXM43" s="63"/>
      <c r="AXN43" s="63"/>
      <c r="AXO43" s="63"/>
      <c r="AXP43" s="63"/>
      <c r="AXQ43" s="63"/>
      <c r="AXR43" s="63"/>
      <c r="AXS43" s="63"/>
      <c r="AXT43" s="63"/>
      <c r="AXU43" s="63"/>
      <c r="AXV43" s="63"/>
      <c r="AXW43" s="63"/>
      <c r="AXX43" s="63"/>
      <c r="AXY43" s="63"/>
      <c r="AXZ43" s="63"/>
      <c r="AYA43" s="63"/>
      <c r="AYB43" s="63"/>
      <c r="AYC43" s="63"/>
      <c r="AYD43" s="63"/>
      <c r="AYE43" s="63"/>
      <c r="AYF43" s="63"/>
      <c r="AYG43" s="63"/>
      <c r="AYH43" s="63"/>
      <c r="AYI43" s="63"/>
      <c r="AYJ43" s="63"/>
      <c r="AYK43" s="63"/>
      <c r="AYL43" s="63"/>
      <c r="AYM43" s="63"/>
      <c r="AYN43" s="63"/>
      <c r="AYO43" s="63"/>
      <c r="AYP43" s="63"/>
      <c r="AYQ43" s="63"/>
      <c r="AYR43" s="63"/>
      <c r="AYS43" s="63"/>
      <c r="AYT43" s="63"/>
      <c r="AYU43" s="63"/>
      <c r="AYV43" s="63"/>
      <c r="AYW43" s="63"/>
      <c r="AYX43" s="63"/>
      <c r="AYY43" s="63"/>
      <c r="AYZ43" s="63"/>
      <c r="AZA43" s="63"/>
      <c r="AZB43" s="63"/>
      <c r="AZC43" s="63"/>
      <c r="AZD43" s="63"/>
      <c r="AZE43" s="63"/>
      <c r="AZF43" s="63"/>
      <c r="AZG43" s="63"/>
      <c r="AZH43" s="63"/>
      <c r="AZI43" s="63"/>
      <c r="AZJ43" s="63"/>
      <c r="AZK43" s="63"/>
      <c r="AZL43" s="63"/>
      <c r="AZM43" s="63"/>
      <c r="AZN43" s="63"/>
      <c r="AZO43" s="63"/>
      <c r="AZP43" s="63"/>
      <c r="AZQ43" s="63"/>
      <c r="AZR43" s="63"/>
      <c r="AZS43" s="63"/>
      <c r="AZT43" s="63"/>
      <c r="AZU43" s="63"/>
      <c r="AZV43" s="63"/>
      <c r="AZW43" s="63"/>
      <c r="AZX43" s="63"/>
      <c r="AZY43" s="63"/>
      <c r="AZZ43" s="63"/>
      <c r="BAA43" s="63"/>
      <c r="BAB43" s="63"/>
      <c r="BAC43" s="63"/>
      <c r="BAD43" s="63"/>
      <c r="BAE43" s="63"/>
      <c r="BAF43" s="63"/>
      <c r="BAG43" s="63"/>
      <c r="BAH43" s="63"/>
      <c r="BAI43" s="63"/>
      <c r="BAJ43" s="63"/>
      <c r="BAK43" s="63"/>
      <c r="BAL43" s="63"/>
      <c r="BAM43" s="63"/>
      <c r="BAN43" s="63"/>
      <c r="BAO43" s="63"/>
      <c r="BAP43" s="63"/>
      <c r="BAQ43" s="63"/>
      <c r="BAR43" s="63"/>
      <c r="BAS43" s="63"/>
      <c r="BAT43" s="63"/>
      <c r="BAU43" s="63"/>
      <c r="BAV43" s="63"/>
      <c r="BAW43" s="63"/>
      <c r="BAX43" s="63"/>
      <c r="BAY43" s="63"/>
      <c r="BAZ43" s="63"/>
      <c r="BBA43" s="63"/>
      <c r="BBB43" s="63"/>
      <c r="BBC43" s="63"/>
      <c r="BBD43" s="63"/>
      <c r="BBE43" s="63"/>
      <c r="BBF43" s="63"/>
      <c r="BBG43" s="63"/>
      <c r="BBH43" s="63"/>
      <c r="BBI43" s="63"/>
      <c r="BBJ43" s="63"/>
      <c r="BBK43" s="63"/>
      <c r="BBL43" s="63"/>
      <c r="BBM43" s="63"/>
      <c r="BBN43" s="63"/>
      <c r="BBO43" s="63"/>
      <c r="BBP43" s="63"/>
      <c r="BBQ43" s="63"/>
      <c r="BBR43" s="63"/>
      <c r="BBS43" s="63"/>
      <c r="BBT43" s="63"/>
      <c r="BBU43" s="63"/>
      <c r="BBV43" s="63"/>
      <c r="BBW43" s="63"/>
      <c r="BBX43" s="63"/>
      <c r="BBY43" s="63"/>
      <c r="BBZ43" s="63"/>
      <c r="BCA43" s="63"/>
      <c r="BCB43" s="63"/>
      <c r="BCC43" s="63"/>
      <c r="BCD43" s="63"/>
      <c r="BCE43" s="63"/>
      <c r="BCF43" s="63"/>
      <c r="BCG43" s="63"/>
      <c r="BCH43" s="63"/>
      <c r="BCI43" s="63"/>
      <c r="BCJ43" s="63"/>
      <c r="BCK43" s="63"/>
      <c r="BCL43" s="63"/>
      <c r="BCM43" s="63"/>
      <c r="BCN43" s="63"/>
      <c r="BCO43" s="63"/>
      <c r="BCP43" s="63"/>
      <c r="BCQ43" s="63"/>
      <c r="BCR43" s="63"/>
      <c r="BCS43" s="63"/>
      <c r="BCT43" s="63"/>
      <c r="BCU43" s="63"/>
      <c r="BCV43" s="63"/>
      <c r="BCW43" s="63"/>
      <c r="BCX43" s="63"/>
      <c r="BCY43" s="63"/>
      <c r="BCZ43" s="63"/>
      <c r="BDA43" s="63"/>
      <c r="BDB43" s="63"/>
      <c r="BDC43" s="63"/>
      <c r="BDD43" s="63"/>
      <c r="BDE43" s="63"/>
      <c r="BDF43" s="63"/>
      <c r="BDG43" s="63"/>
      <c r="BDH43" s="63"/>
      <c r="BDI43" s="63"/>
      <c r="BDJ43" s="63"/>
      <c r="BDK43" s="63"/>
      <c r="BDL43" s="63"/>
      <c r="BDM43" s="63"/>
      <c r="BDN43" s="63"/>
      <c r="BDO43" s="63"/>
      <c r="BDP43" s="63"/>
      <c r="BDQ43" s="63"/>
      <c r="BDR43" s="63"/>
      <c r="BDS43" s="63"/>
      <c r="BDT43" s="63"/>
      <c r="BDU43" s="63"/>
      <c r="BDV43" s="63"/>
      <c r="BDW43" s="63"/>
      <c r="BDX43" s="63"/>
      <c r="BDY43" s="63"/>
      <c r="BDZ43" s="63"/>
      <c r="BEA43" s="63"/>
      <c r="BEB43" s="63"/>
      <c r="BEC43" s="63"/>
      <c r="BED43" s="63"/>
      <c r="BEE43" s="63"/>
      <c r="BEF43" s="63"/>
      <c r="BEG43" s="63"/>
      <c r="BEH43" s="63"/>
      <c r="BEI43" s="63"/>
      <c r="BEJ43" s="63"/>
      <c r="BEK43" s="63"/>
      <c r="BEL43" s="63"/>
      <c r="BEM43" s="63"/>
      <c r="BEN43" s="63"/>
      <c r="BEO43" s="63"/>
      <c r="BEP43" s="63"/>
      <c r="BEQ43" s="63"/>
      <c r="BER43" s="63"/>
      <c r="BES43" s="63"/>
      <c r="BET43" s="63"/>
      <c r="BEU43" s="63"/>
      <c r="BEV43" s="63"/>
      <c r="BEW43" s="63"/>
      <c r="BEX43" s="63"/>
      <c r="BEY43" s="63"/>
      <c r="BEZ43" s="63"/>
      <c r="BFA43" s="63"/>
      <c r="BFB43" s="63"/>
      <c r="BFC43" s="63"/>
      <c r="BFD43" s="63"/>
      <c r="BFE43" s="63"/>
      <c r="BFF43" s="63"/>
      <c r="BFG43" s="63"/>
      <c r="BFH43" s="63"/>
      <c r="BFI43" s="63"/>
      <c r="BFJ43" s="63"/>
      <c r="BFK43" s="63"/>
      <c r="BFL43" s="63"/>
      <c r="BFM43" s="63"/>
      <c r="BFN43" s="63"/>
      <c r="BFO43" s="63"/>
      <c r="BFP43" s="63"/>
      <c r="BFQ43" s="63"/>
      <c r="BFR43" s="63"/>
      <c r="BFS43" s="63"/>
      <c r="BFT43" s="63"/>
      <c r="BFU43" s="63"/>
      <c r="BFV43" s="63"/>
      <c r="BFW43" s="63"/>
      <c r="BFX43" s="63"/>
      <c r="BFY43" s="63"/>
      <c r="BFZ43" s="63"/>
      <c r="BGA43" s="63"/>
      <c r="BGB43" s="63"/>
      <c r="BGC43" s="63"/>
      <c r="BGD43" s="63"/>
      <c r="BGE43" s="63"/>
      <c r="BGF43" s="63"/>
      <c r="BGG43" s="63"/>
      <c r="BGH43" s="63"/>
      <c r="BGI43" s="63"/>
      <c r="BGJ43" s="63"/>
      <c r="BGK43" s="63"/>
      <c r="BGL43" s="63"/>
      <c r="BGM43" s="63"/>
      <c r="BGN43" s="63"/>
      <c r="BGO43" s="63"/>
      <c r="BGP43" s="63"/>
      <c r="BGQ43" s="63"/>
      <c r="BGR43" s="63"/>
      <c r="BGS43" s="63"/>
      <c r="BGT43" s="63"/>
      <c r="BGU43" s="63"/>
      <c r="BGV43" s="63"/>
      <c r="BGW43" s="63"/>
      <c r="BGX43" s="63"/>
      <c r="BGY43" s="63"/>
      <c r="BGZ43" s="63"/>
      <c r="BHA43" s="63"/>
      <c r="BHB43" s="63"/>
      <c r="BHC43" s="63"/>
      <c r="BHD43" s="63"/>
      <c r="BHE43" s="63"/>
      <c r="BHF43" s="63"/>
      <c r="BHG43" s="63"/>
      <c r="BHH43" s="63"/>
      <c r="BHI43" s="63"/>
      <c r="BHJ43" s="63"/>
      <c r="BHK43" s="63"/>
      <c r="BHL43" s="63"/>
      <c r="BHM43" s="63"/>
      <c r="BHN43" s="63"/>
      <c r="BHO43" s="63"/>
      <c r="BHP43" s="63"/>
      <c r="BHQ43" s="63"/>
      <c r="BHR43" s="63"/>
      <c r="BHS43" s="63"/>
      <c r="BHT43" s="63"/>
      <c r="BHU43" s="63"/>
      <c r="BHV43" s="63"/>
      <c r="BHW43" s="63"/>
      <c r="BHX43" s="63"/>
      <c r="BHY43" s="63"/>
      <c r="BHZ43" s="63"/>
      <c r="BIA43" s="63"/>
      <c r="BIB43" s="63"/>
      <c r="BIC43" s="63"/>
      <c r="BID43" s="63"/>
      <c r="BIE43" s="63"/>
      <c r="BIF43" s="63"/>
      <c r="BIG43" s="63"/>
      <c r="BIH43" s="63"/>
      <c r="BII43" s="63"/>
      <c r="BIJ43" s="63"/>
      <c r="BIK43" s="63"/>
      <c r="BIL43" s="63"/>
      <c r="BIM43" s="63"/>
      <c r="BIN43" s="63"/>
      <c r="BIO43" s="63"/>
      <c r="BIP43" s="63"/>
      <c r="BIQ43" s="63"/>
      <c r="BIR43" s="63"/>
      <c r="BIS43" s="63"/>
      <c r="BIT43" s="63"/>
      <c r="BIU43" s="63"/>
      <c r="BIV43" s="63"/>
      <c r="BIW43" s="63"/>
      <c r="BIX43" s="63"/>
      <c r="BIY43" s="63"/>
      <c r="BIZ43" s="63"/>
      <c r="BJA43" s="63"/>
      <c r="BJB43" s="63"/>
      <c r="BJC43" s="63"/>
      <c r="BJD43" s="63"/>
      <c r="BJE43" s="63"/>
      <c r="BJF43" s="63"/>
      <c r="BJG43" s="63"/>
      <c r="BJH43" s="63"/>
      <c r="BJI43" s="63"/>
      <c r="BJJ43" s="63"/>
      <c r="BJK43" s="63"/>
      <c r="BJL43" s="63"/>
      <c r="BJM43" s="63"/>
      <c r="BJN43" s="63"/>
      <c r="BJO43" s="63"/>
      <c r="BJP43" s="63"/>
      <c r="BJQ43" s="63"/>
      <c r="BJR43" s="63"/>
      <c r="BJS43" s="63"/>
      <c r="BJT43" s="63"/>
      <c r="BJU43" s="63"/>
      <c r="BJV43" s="63"/>
      <c r="BJW43" s="63"/>
      <c r="BJX43" s="63"/>
      <c r="BJY43" s="63"/>
      <c r="BJZ43" s="63"/>
      <c r="BKA43" s="63"/>
      <c r="BKB43" s="63"/>
      <c r="BKC43" s="63"/>
      <c r="BKD43" s="63"/>
      <c r="BKE43" s="63"/>
      <c r="BKF43" s="63"/>
      <c r="BKG43" s="63"/>
      <c r="BKH43" s="63"/>
      <c r="BKI43" s="63"/>
      <c r="BKJ43" s="63"/>
      <c r="BKK43" s="63"/>
      <c r="BKL43" s="63"/>
      <c r="BKM43" s="63"/>
      <c r="BKN43" s="63"/>
      <c r="BKO43" s="63"/>
      <c r="BKP43" s="63"/>
      <c r="BKQ43" s="63"/>
      <c r="BKR43" s="63"/>
      <c r="BKS43" s="63"/>
      <c r="BKT43" s="63"/>
      <c r="BKU43" s="63"/>
      <c r="BKV43" s="63"/>
      <c r="BKW43" s="63"/>
      <c r="BKX43" s="63"/>
      <c r="BKY43" s="63"/>
      <c r="BKZ43" s="63"/>
      <c r="BLA43" s="63"/>
      <c r="BLB43" s="63"/>
      <c r="BLC43" s="63"/>
      <c r="BLD43" s="63"/>
      <c r="BLE43" s="63"/>
      <c r="BLF43" s="63"/>
      <c r="BLG43" s="63"/>
      <c r="BLH43" s="63"/>
      <c r="BLI43" s="63"/>
      <c r="BLJ43" s="63"/>
      <c r="BLK43" s="63"/>
      <c r="BLL43" s="63"/>
      <c r="BLM43" s="63"/>
    </row>
    <row r="44" spans="1:1677" s="1" customFormat="1" ht="15" hidden="1" customHeight="1" x14ac:dyDescent="0.25">
      <c r="A44" s="270" t="s">
        <v>45</v>
      </c>
      <c r="B44" s="271" t="s">
        <v>87</v>
      </c>
      <c r="C44" s="272" t="s">
        <v>1733</v>
      </c>
      <c r="D44" s="273" t="s">
        <v>1734</v>
      </c>
      <c r="E44" s="273" t="s">
        <v>1756</v>
      </c>
      <c r="F44" s="272" t="s">
        <v>1736</v>
      </c>
      <c r="G44" s="274">
        <v>25</v>
      </c>
      <c r="H44" s="280">
        <v>1.2</v>
      </c>
      <c r="I44" s="276">
        <v>44762</v>
      </c>
      <c r="J44" s="279">
        <v>44769</v>
      </c>
      <c r="K44" s="276">
        <v>44770</v>
      </c>
      <c r="L44" s="277" t="s">
        <v>1732</v>
      </c>
      <c r="M44" s="278">
        <v>44776</v>
      </c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  <c r="IX44" s="63"/>
      <c r="IY44" s="63"/>
      <c r="IZ44" s="63"/>
      <c r="JA44" s="63"/>
      <c r="JB44" s="63"/>
      <c r="JC44" s="63"/>
      <c r="JD44" s="63"/>
      <c r="JE44" s="63"/>
      <c r="JF44" s="63"/>
      <c r="JG44" s="63"/>
      <c r="JH44" s="63"/>
      <c r="JI44" s="63"/>
      <c r="JJ44" s="63"/>
      <c r="JK44" s="63"/>
      <c r="JL44" s="63"/>
      <c r="JM44" s="63"/>
      <c r="JN44" s="63"/>
      <c r="JO44" s="63"/>
      <c r="JP44" s="63"/>
      <c r="JQ44" s="63"/>
      <c r="JR44" s="63"/>
      <c r="JS44" s="63"/>
      <c r="JT44" s="63"/>
      <c r="JU44" s="63"/>
      <c r="JV44" s="63"/>
      <c r="JW44" s="63"/>
      <c r="JX44" s="63"/>
      <c r="JY44" s="63"/>
      <c r="JZ44" s="63"/>
      <c r="KA44" s="63"/>
      <c r="KB44" s="63"/>
      <c r="KC44" s="63"/>
      <c r="KD44" s="63"/>
      <c r="KE44" s="63"/>
      <c r="KF44" s="63"/>
      <c r="KG44" s="63"/>
      <c r="KH44" s="63"/>
      <c r="KI44" s="63"/>
      <c r="KJ44" s="63"/>
      <c r="KK44" s="63"/>
      <c r="KL44" s="63"/>
      <c r="KM44" s="63"/>
      <c r="KN44" s="63"/>
      <c r="KO44" s="63"/>
      <c r="KP44" s="63"/>
      <c r="KQ44" s="63"/>
      <c r="KR44" s="63"/>
      <c r="KS44" s="63"/>
      <c r="KT44" s="63"/>
      <c r="KU44" s="63"/>
      <c r="KV44" s="63"/>
      <c r="KW44" s="63"/>
      <c r="KX44" s="63"/>
      <c r="KY44" s="63"/>
      <c r="KZ44" s="63"/>
      <c r="LA44" s="63"/>
      <c r="LB44" s="63"/>
      <c r="LC44" s="63"/>
      <c r="LD44" s="63"/>
      <c r="LE44" s="63"/>
      <c r="LF44" s="63"/>
      <c r="LG44" s="63"/>
      <c r="LH44" s="63"/>
      <c r="LI44" s="63"/>
      <c r="LJ44" s="63"/>
      <c r="LK44" s="63"/>
      <c r="LL44" s="63"/>
      <c r="LM44" s="63"/>
      <c r="LN44" s="63"/>
      <c r="LO44" s="63"/>
      <c r="LP44" s="63"/>
      <c r="LQ44" s="63"/>
      <c r="LR44" s="63"/>
      <c r="LS44" s="63"/>
      <c r="LT44" s="63"/>
      <c r="LU44" s="63"/>
      <c r="LV44" s="63"/>
      <c r="LW44" s="63"/>
      <c r="LX44" s="63"/>
      <c r="LY44" s="63"/>
      <c r="LZ44" s="63"/>
      <c r="MA44" s="63"/>
      <c r="MB44" s="63"/>
      <c r="MC44" s="63"/>
      <c r="MD44" s="63"/>
      <c r="ME44" s="63"/>
      <c r="MF44" s="63"/>
      <c r="MG44" s="63"/>
      <c r="MH44" s="63"/>
      <c r="MI44" s="63"/>
      <c r="MJ44" s="63"/>
      <c r="MK44" s="63"/>
      <c r="ML44" s="63"/>
      <c r="MM44" s="63"/>
      <c r="MN44" s="63"/>
      <c r="MO44" s="63"/>
      <c r="MP44" s="63"/>
      <c r="MQ44" s="63"/>
      <c r="MR44" s="63"/>
      <c r="MS44" s="63"/>
      <c r="MT44" s="63"/>
      <c r="MU44" s="63"/>
      <c r="MV44" s="63"/>
      <c r="MW44" s="63"/>
      <c r="MX44" s="63"/>
      <c r="MY44" s="63"/>
      <c r="MZ44" s="63"/>
      <c r="NA44" s="63"/>
      <c r="NB44" s="63"/>
      <c r="NC44" s="63"/>
      <c r="ND44" s="63"/>
      <c r="NE44" s="63"/>
      <c r="NF44" s="63"/>
      <c r="NG44" s="63"/>
      <c r="NH44" s="63"/>
      <c r="NI44" s="63"/>
      <c r="NJ44" s="63"/>
      <c r="NK44" s="63"/>
      <c r="NL44" s="63"/>
      <c r="NM44" s="63"/>
      <c r="NN44" s="63"/>
      <c r="NO44" s="63"/>
      <c r="NP44" s="63"/>
      <c r="NQ44" s="63"/>
      <c r="NR44" s="63"/>
      <c r="NS44" s="63"/>
      <c r="NT44" s="63"/>
      <c r="NU44" s="63"/>
      <c r="NV44" s="63"/>
      <c r="NW44" s="63"/>
      <c r="NX44" s="63"/>
      <c r="NY44" s="63"/>
      <c r="NZ44" s="63"/>
      <c r="OA44" s="63"/>
      <c r="OB44" s="63"/>
      <c r="OC44" s="63"/>
      <c r="OD44" s="63"/>
      <c r="OE44" s="63"/>
      <c r="OF44" s="63"/>
      <c r="OG44" s="63"/>
      <c r="OH44" s="63"/>
      <c r="OI44" s="63"/>
      <c r="OJ44" s="63"/>
      <c r="OK44" s="63"/>
      <c r="OL44" s="63"/>
      <c r="OM44" s="63"/>
      <c r="ON44" s="63"/>
      <c r="OO44" s="63"/>
      <c r="OP44" s="63"/>
      <c r="OQ44" s="63"/>
      <c r="OR44" s="63"/>
      <c r="OS44" s="63"/>
      <c r="OT44" s="63"/>
      <c r="OU44" s="63"/>
      <c r="OV44" s="63"/>
      <c r="OW44" s="63"/>
      <c r="OX44" s="63"/>
      <c r="OY44" s="63"/>
      <c r="OZ44" s="63"/>
      <c r="PA44" s="63"/>
      <c r="PB44" s="63"/>
      <c r="PC44" s="63"/>
      <c r="PD44" s="63"/>
      <c r="PE44" s="63"/>
      <c r="PF44" s="63"/>
      <c r="PG44" s="63"/>
      <c r="PH44" s="63"/>
      <c r="PI44" s="63"/>
      <c r="PJ44" s="63"/>
      <c r="PK44" s="63"/>
      <c r="PL44" s="63"/>
      <c r="PM44" s="63"/>
      <c r="PN44" s="63"/>
      <c r="PO44" s="63"/>
      <c r="PP44" s="63"/>
      <c r="PQ44" s="63"/>
      <c r="PR44" s="63"/>
      <c r="PS44" s="63"/>
      <c r="PT44" s="63"/>
      <c r="PU44" s="63"/>
      <c r="PV44" s="63"/>
      <c r="PW44" s="63"/>
      <c r="PX44" s="63"/>
      <c r="PY44" s="63"/>
      <c r="PZ44" s="63"/>
      <c r="QA44" s="63"/>
      <c r="QB44" s="63"/>
      <c r="QC44" s="63"/>
      <c r="QD44" s="63"/>
      <c r="QE44" s="63"/>
      <c r="QF44" s="63"/>
      <c r="QG44" s="63"/>
      <c r="QH44" s="63"/>
      <c r="QI44" s="63"/>
      <c r="QJ44" s="63"/>
      <c r="QK44" s="63"/>
      <c r="QL44" s="63"/>
      <c r="QM44" s="63"/>
      <c r="QN44" s="63"/>
      <c r="QO44" s="63"/>
      <c r="QP44" s="63"/>
      <c r="QQ44" s="63"/>
      <c r="QR44" s="63"/>
      <c r="QS44" s="63"/>
      <c r="QT44" s="63"/>
      <c r="QU44" s="63"/>
      <c r="QV44" s="63"/>
      <c r="QW44" s="63"/>
      <c r="QX44" s="63"/>
      <c r="QY44" s="63"/>
      <c r="QZ44" s="63"/>
      <c r="RA44" s="63"/>
      <c r="RB44" s="63"/>
      <c r="RC44" s="63"/>
      <c r="RD44" s="63"/>
      <c r="RE44" s="63"/>
      <c r="RF44" s="63"/>
      <c r="RG44" s="63"/>
      <c r="RH44" s="63"/>
      <c r="RI44" s="63"/>
      <c r="RJ44" s="63"/>
      <c r="RK44" s="63"/>
      <c r="RL44" s="63"/>
      <c r="RM44" s="63"/>
      <c r="RN44" s="63"/>
      <c r="RO44" s="63"/>
      <c r="RP44" s="63"/>
      <c r="RQ44" s="63"/>
      <c r="RR44" s="63"/>
      <c r="RS44" s="63"/>
      <c r="RT44" s="63"/>
      <c r="RU44" s="63"/>
      <c r="RV44" s="63"/>
      <c r="RW44" s="63"/>
      <c r="RX44" s="63"/>
      <c r="RY44" s="63"/>
      <c r="RZ44" s="63"/>
      <c r="SA44" s="63"/>
      <c r="SB44" s="63"/>
      <c r="SC44" s="63"/>
      <c r="SD44" s="63"/>
      <c r="SE44" s="63"/>
      <c r="SF44" s="63"/>
      <c r="SG44" s="63"/>
      <c r="SH44" s="63"/>
      <c r="SI44" s="63"/>
      <c r="SJ44" s="63"/>
      <c r="SK44" s="63"/>
      <c r="SL44" s="63"/>
      <c r="SM44" s="63"/>
      <c r="SN44" s="63"/>
      <c r="SO44" s="63"/>
      <c r="SP44" s="63"/>
      <c r="SQ44" s="63"/>
      <c r="SR44" s="63"/>
      <c r="SS44" s="63"/>
      <c r="ST44" s="63"/>
      <c r="SU44" s="63"/>
      <c r="SV44" s="63"/>
      <c r="SW44" s="63"/>
      <c r="SX44" s="63"/>
      <c r="SY44" s="63"/>
      <c r="SZ44" s="63"/>
      <c r="TA44" s="63"/>
      <c r="TB44" s="63"/>
      <c r="TC44" s="63"/>
      <c r="TD44" s="63"/>
      <c r="TE44" s="63"/>
      <c r="TF44" s="63"/>
      <c r="TG44" s="63"/>
      <c r="TH44" s="63"/>
      <c r="TI44" s="63"/>
      <c r="TJ44" s="63"/>
      <c r="TK44" s="63"/>
      <c r="TL44" s="63"/>
      <c r="TM44" s="63"/>
      <c r="TN44" s="63"/>
      <c r="TO44" s="63"/>
      <c r="TP44" s="63"/>
      <c r="TQ44" s="63"/>
      <c r="TR44" s="63"/>
      <c r="TS44" s="63"/>
      <c r="TT44" s="63"/>
      <c r="TU44" s="63"/>
      <c r="TV44" s="63"/>
      <c r="TW44" s="63"/>
      <c r="TX44" s="63"/>
      <c r="TY44" s="63"/>
      <c r="TZ44" s="63"/>
      <c r="UA44" s="63"/>
      <c r="UB44" s="63"/>
      <c r="UC44" s="63"/>
      <c r="UD44" s="63"/>
      <c r="UE44" s="63"/>
      <c r="UF44" s="63"/>
      <c r="UG44" s="63"/>
      <c r="UH44" s="63"/>
      <c r="UI44" s="63"/>
      <c r="UJ44" s="63"/>
      <c r="UK44" s="63"/>
      <c r="UL44" s="63"/>
      <c r="UM44" s="63"/>
      <c r="UN44" s="63"/>
      <c r="UO44" s="63"/>
      <c r="UP44" s="63"/>
      <c r="UQ44" s="63"/>
      <c r="UR44" s="63"/>
      <c r="US44" s="63"/>
      <c r="UT44" s="63"/>
      <c r="UU44" s="63"/>
      <c r="UV44" s="63"/>
      <c r="UW44" s="63"/>
      <c r="UX44" s="63"/>
      <c r="UY44" s="63"/>
      <c r="UZ44" s="63"/>
      <c r="VA44" s="63"/>
      <c r="VB44" s="63"/>
      <c r="VC44" s="63"/>
      <c r="VD44" s="63"/>
      <c r="VE44" s="63"/>
      <c r="VF44" s="63"/>
      <c r="VG44" s="63"/>
      <c r="VH44" s="63"/>
      <c r="VI44" s="63"/>
      <c r="VJ44" s="63"/>
      <c r="VK44" s="63"/>
      <c r="VL44" s="63"/>
      <c r="VM44" s="63"/>
      <c r="VN44" s="63"/>
      <c r="VO44" s="63"/>
      <c r="VP44" s="63"/>
      <c r="VQ44" s="63"/>
      <c r="VR44" s="63"/>
      <c r="VS44" s="63"/>
      <c r="VT44" s="63"/>
      <c r="VU44" s="63"/>
      <c r="VV44" s="63"/>
      <c r="VW44" s="63"/>
      <c r="VX44" s="63"/>
      <c r="VY44" s="63"/>
      <c r="VZ44" s="63"/>
      <c r="WA44" s="63"/>
      <c r="WB44" s="63"/>
      <c r="WC44" s="63"/>
      <c r="WD44" s="63"/>
      <c r="WE44" s="63"/>
      <c r="WF44" s="63"/>
      <c r="WG44" s="63"/>
      <c r="WH44" s="63"/>
      <c r="WI44" s="63"/>
      <c r="WJ44" s="63"/>
      <c r="WK44" s="63"/>
      <c r="WL44" s="63"/>
      <c r="WM44" s="63"/>
      <c r="WN44" s="63"/>
      <c r="WO44" s="63"/>
      <c r="WP44" s="63"/>
      <c r="WQ44" s="63"/>
      <c r="WR44" s="63"/>
      <c r="WS44" s="63"/>
      <c r="WT44" s="63"/>
      <c r="WU44" s="63"/>
      <c r="WV44" s="63"/>
      <c r="WW44" s="63"/>
      <c r="WX44" s="63"/>
      <c r="WY44" s="63"/>
      <c r="WZ44" s="63"/>
      <c r="XA44" s="63"/>
      <c r="XB44" s="63"/>
      <c r="XC44" s="63"/>
      <c r="XD44" s="63"/>
      <c r="XE44" s="63"/>
      <c r="XF44" s="63"/>
      <c r="XG44" s="63"/>
      <c r="XH44" s="63"/>
      <c r="XI44" s="63"/>
      <c r="XJ44" s="63"/>
      <c r="XK44" s="63"/>
      <c r="XL44" s="63"/>
      <c r="XM44" s="63"/>
      <c r="XN44" s="63"/>
      <c r="XO44" s="63"/>
      <c r="XP44" s="63"/>
      <c r="XQ44" s="63"/>
      <c r="XR44" s="63"/>
      <c r="XS44" s="63"/>
      <c r="XT44" s="63"/>
      <c r="XU44" s="63"/>
      <c r="XV44" s="63"/>
      <c r="XW44" s="63"/>
      <c r="XX44" s="63"/>
      <c r="XY44" s="63"/>
      <c r="XZ44" s="63"/>
      <c r="YA44" s="63"/>
      <c r="YB44" s="63"/>
      <c r="YC44" s="63"/>
      <c r="YD44" s="63"/>
      <c r="YE44" s="63"/>
      <c r="YF44" s="63"/>
      <c r="YG44" s="63"/>
      <c r="YH44" s="63"/>
      <c r="YI44" s="63"/>
      <c r="YJ44" s="63"/>
      <c r="YK44" s="63"/>
      <c r="YL44" s="63"/>
      <c r="YM44" s="63"/>
      <c r="YN44" s="63"/>
      <c r="YO44" s="63"/>
      <c r="YP44" s="63"/>
      <c r="YQ44" s="63"/>
      <c r="YR44" s="63"/>
      <c r="YS44" s="63"/>
      <c r="YT44" s="63"/>
      <c r="YU44" s="63"/>
      <c r="YV44" s="63"/>
      <c r="YW44" s="63"/>
      <c r="YX44" s="63"/>
      <c r="YY44" s="63"/>
      <c r="YZ44" s="63"/>
      <c r="ZA44" s="63"/>
      <c r="ZB44" s="63"/>
      <c r="ZC44" s="63"/>
      <c r="ZD44" s="63"/>
      <c r="ZE44" s="63"/>
      <c r="ZF44" s="63"/>
      <c r="ZG44" s="63"/>
      <c r="ZH44" s="63"/>
      <c r="ZI44" s="63"/>
      <c r="ZJ44" s="63"/>
      <c r="ZK44" s="63"/>
      <c r="ZL44" s="63"/>
      <c r="ZM44" s="63"/>
      <c r="ZN44" s="63"/>
      <c r="ZO44" s="63"/>
      <c r="ZP44" s="63"/>
      <c r="ZQ44" s="63"/>
      <c r="ZR44" s="63"/>
      <c r="ZS44" s="63"/>
      <c r="ZT44" s="63"/>
      <c r="ZU44" s="63"/>
      <c r="ZV44" s="63"/>
      <c r="ZW44" s="63"/>
      <c r="ZX44" s="63"/>
      <c r="ZY44" s="63"/>
      <c r="ZZ44" s="63"/>
      <c r="AAA44" s="63"/>
      <c r="AAB44" s="63"/>
      <c r="AAC44" s="63"/>
      <c r="AAD44" s="63"/>
      <c r="AAE44" s="63"/>
      <c r="AAF44" s="63"/>
      <c r="AAG44" s="63"/>
      <c r="AAH44" s="63"/>
      <c r="AAI44" s="63"/>
      <c r="AAJ44" s="63"/>
      <c r="AAK44" s="63"/>
      <c r="AAL44" s="63"/>
      <c r="AAM44" s="63"/>
      <c r="AAN44" s="63"/>
      <c r="AAO44" s="63"/>
      <c r="AAP44" s="63"/>
      <c r="AAQ44" s="63"/>
      <c r="AAR44" s="63"/>
      <c r="AAS44" s="63"/>
      <c r="AAT44" s="63"/>
      <c r="AAU44" s="63"/>
      <c r="AAV44" s="63"/>
      <c r="AAW44" s="63"/>
      <c r="AAX44" s="63"/>
      <c r="AAY44" s="63"/>
      <c r="AAZ44" s="63"/>
      <c r="ABA44" s="63"/>
      <c r="ABB44" s="63"/>
      <c r="ABC44" s="63"/>
      <c r="ABD44" s="63"/>
      <c r="ABE44" s="63"/>
      <c r="ABF44" s="63"/>
      <c r="ABG44" s="63"/>
      <c r="ABH44" s="63"/>
      <c r="ABI44" s="63"/>
      <c r="ABJ44" s="63"/>
      <c r="ABK44" s="63"/>
      <c r="ABL44" s="63"/>
      <c r="ABM44" s="63"/>
      <c r="ABN44" s="63"/>
      <c r="ABO44" s="63"/>
      <c r="ABP44" s="63"/>
      <c r="ABQ44" s="63"/>
      <c r="ABR44" s="63"/>
      <c r="ABS44" s="63"/>
      <c r="ABT44" s="63"/>
      <c r="ABU44" s="63"/>
      <c r="ABV44" s="63"/>
      <c r="ABW44" s="63"/>
      <c r="ABX44" s="63"/>
      <c r="ABY44" s="63"/>
      <c r="ABZ44" s="63"/>
      <c r="ACA44" s="63"/>
      <c r="ACB44" s="63"/>
      <c r="ACC44" s="63"/>
      <c r="ACD44" s="63"/>
      <c r="ACE44" s="63"/>
      <c r="ACF44" s="63"/>
      <c r="ACG44" s="63"/>
      <c r="ACH44" s="63"/>
      <c r="ACI44" s="63"/>
      <c r="ACJ44" s="63"/>
      <c r="ACK44" s="63"/>
      <c r="ACL44" s="63"/>
      <c r="ACM44" s="63"/>
      <c r="ACN44" s="63"/>
      <c r="ACO44" s="63"/>
      <c r="ACP44" s="63"/>
      <c r="ACQ44" s="63"/>
      <c r="ACR44" s="63"/>
      <c r="ACS44" s="63"/>
      <c r="ACT44" s="63"/>
      <c r="ACU44" s="63"/>
      <c r="ACV44" s="63"/>
      <c r="ACW44" s="63"/>
      <c r="ACX44" s="63"/>
      <c r="ACY44" s="63"/>
      <c r="ACZ44" s="63"/>
      <c r="ADA44" s="63"/>
      <c r="ADB44" s="63"/>
      <c r="ADC44" s="63"/>
      <c r="ADD44" s="63"/>
      <c r="ADE44" s="63"/>
      <c r="ADF44" s="63"/>
      <c r="ADG44" s="63"/>
      <c r="ADH44" s="63"/>
      <c r="ADI44" s="63"/>
      <c r="ADJ44" s="63"/>
      <c r="ADK44" s="63"/>
      <c r="ADL44" s="63"/>
      <c r="ADM44" s="63"/>
      <c r="ADN44" s="63"/>
      <c r="ADO44" s="63"/>
      <c r="ADP44" s="63"/>
      <c r="ADQ44" s="63"/>
      <c r="ADR44" s="63"/>
      <c r="ADS44" s="63"/>
      <c r="ADT44" s="63"/>
      <c r="ADU44" s="63"/>
      <c r="ADV44" s="63"/>
      <c r="ADW44" s="63"/>
      <c r="ADX44" s="63"/>
      <c r="ADY44" s="63"/>
      <c r="ADZ44" s="63"/>
      <c r="AEA44" s="63"/>
      <c r="AEB44" s="63"/>
      <c r="AEC44" s="63"/>
      <c r="AED44" s="63"/>
      <c r="AEE44" s="63"/>
      <c r="AEF44" s="63"/>
      <c r="AEG44" s="63"/>
      <c r="AEH44" s="63"/>
      <c r="AEI44" s="63"/>
      <c r="AEJ44" s="63"/>
      <c r="AEK44" s="63"/>
      <c r="AEL44" s="63"/>
      <c r="AEM44" s="63"/>
      <c r="AEN44" s="63"/>
      <c r="AEO44" s="63"/>
      <c r="AEP44" s="63"/>
      <c r="AEQ44" s="63"/>
      <c r="AER44" s="63"/>
      <c r="AES44" s="63"/>
      <c r="AET44" s="63"/>
      <c r="AEU44" s="63"/>
      <c r="AEV44" s="63"/>
      <c r="AEW44" s="63"/>
      <c r="AEX44" s="63"/>
      <c r="AEY44" s="63"/>
      <c r="AEZ44" s="63"/>
      <c r="AFA44" s="63"/>
      <c r="AFB44" s="63"/>
      <c r="AFC44" s="63"/>
      <c r="AFD44" s="63"/>
      <c r="AFE44" s="63"/>
      <c r="AFF44" s="63"/>
      <c r="AFG44" s="63"/>
      <c r="AFH44" s="63"/>
      <c r="AFI44" s="63"/>
      <c r="AFJ44" s="63"/>
      <c r="AFK44" s="63"/>
      <c r="AFL44" s="63"/>
      <c r="AFM44" s="63"/>
      <c r="AFN44" s="63"/>
      <c r="AFO44" s="63"/>
      <c r="AFP44" s="63"/>
      <c r="AFQ44" s="63"/>
      <c r="AFR44" s="63"/>
      <c r="AFS44" s="63"/>
      <c r="AFT44" s="63"/>
      <c r="AFU44" s="63"/>
      <c r="AFV44" s="63"/>
      <c r="AFW44" s="63"/>
      <c r="AFX44" s="63"/>
      <c r="AFY44" s="63"/>
      <c r="AFZ44" s="63"/>
      <c r="AGA44" s="63"/>
      <c r="AGB44" s="63"/>
      <c r="AGC44" s="63"/>
      <c r="AGD44" s="63"/>
      <c r="AGE44" s="63"/>
      <c r="AGF44" s="63"/>
      <c r="AGG44" s="63"/>
      <c r="AGH44" s="63"/>
      <c r="AGI44" s="63"/>
      <c r="AGJ44" s="63"/>
      <c r="AGK44" s="63"/>
      <c r="AGL44" s="63"/>
      <c r="AGM44" s="63"/>
      <c r="AGN44" s="63"/>
      <c r="AGO44" s="63"/>
      <c r="AGP44" s="63"/>
      <c r="AGQ44" s="63"/>
      <c r="AGR44" s="63"/>
      <c r="AGS44" s="63"/>
      <c r="AGT44" s="63"/>
      <c r="AGU44" s="63"/>
      <c r="AGV44" s="63"/>
      <c r="AGW44" s="63"/>
      <c r="AGX44" s="63"/>
      <c r="AGY44" s="63"/>
      <c r="AGZ44" s="63"/>
      <c r="AHA44" s="63"/>
      <c r="AHB44" s="63"/>
      <c r="AHC44" s="63"/>
      <c r="AHD44" s="63"/>
      <c r="AHE44" s="63"/>
      <c r="AHF44" s="63"/>
      <c r="AHG44" s="63"/>
      <c r="AHH44" s="63"/>
      <c r="AHI44" s="63"/>
      <c r="AHJ44" s="63"/>
      <c r="AHK44" s="63"/>
      <c r="AHL44" s="63"/>
      <c r="AHM44" s="63"/>
      <c r="AHN44" s="63"/>
      <c r="AHO44" s="63"/>
      <c r="AHP44" s="63"/>
      <c r="AHQ44" s="63"/>
      <c r="AHR44" s="63"/>
      <c r="AHS44" s="63"/>
      <c r="AHT44" s="63"/>
      <c r="AHU44" s="63"/>
      <c r="AHV44" s="63"/>
      <c r="AHW44" s="63"/>
      <c r="AHX44" s="63"/>
      <c r="AHY44" s="63"/>
      <c r="AHZ44" s="63"/>
      <c r="AIA44" s="63"/>
      <c r="AIB44" s="63"/>
      <c r="AIC44" s="63"/>
      <c r="AID44" s="63"/>
      <c r="AIE44" s="63"/>
      <c r="AIF44" s="63"/>
      <c r="AIG44" s="63"/>
      <c r="AIH44" s="63"/>
      <c r="AII44" s="63"/>
      <c r="AIJ44" s="63"/>
      <c r="AIK44" s="63"/>
      <c r="AIL44" s="63"/>
      <c r="AIM44" s="63"/>
      <c r="AIN44" s="63"/>
      <c r="AIO44" s="63"/>
      <c r="AIP44" s="63"/>
      <c r="AIQ44" s="63"/>
      <c r="AIR44" s="63"/>
      <c r="AIS44" s="63"/>
      <c r="AIT44" s="63"/>
      <c r="AIU44" s="63"/>
      <c r="AIV44" s="63"/>
      <c r="AIW44" s="63"/>
      <c r="AIX44" s="63"/>
      <c r="AIY44" s="63"/>
      <c r="AIZ44" s="63"/>
      <c r="AJA44" s="63"/>
      <c r="AJB44" s="63"/>
      <c r="AJC44" s="63"/>
      <c r="AJD44" s="63"/>
      <c r="AJE44" s="63"/>
      <c r="AJF44" s="63"/>
      <c r="AJG44" s="63"/>
      <c r="AJH44" s="63"/>
      <c r="AJI44" s="63"/>
      <c r="AJJ44" s="63"/>
      <c r="AJK44" s="63"/>
      <c r="AJL44" s="63"/>
      <c r="AJM44" s="63"/>
      <c r="AJN44" s="63"/>
      <c r="AJO44" s="63"/>
      <c r="AJP44" s="63"/>
      <c r="AJQ44" s="63"/>
      <c r="AJR44" s="63"/>
      <c r="AJS44" s="63"/>
      <c r="AJT44" s="63"/>
      <c r="AJU44" s="63"/>
      <c r="AJV44" s="63"/>
      <c r="AJW44" s="63"/>
      <c r="AJX44" s="63"/>
      <c r="AJY44" s="63"/>
      <c r="AJZ44" s="63"/>
      <c r="AKA44" s="63"/>
      <c r="AKB44" s="63"/>
      <c r="AKC44" s="63"/>
      <c r="AKD44" s="63"/>
      <c r="AKE44" s="63"/>
      <c r="AKF44" s="63"/>
      <c r="AKG44" s="63"/>
      <c r="AKH44" s="63"/>
      <c r="AKI44" s="63"/>
      <c r="AKJ44" s="63"/>
      <c r="AKK44" s="63"/>
      <c r="AKL44" s="63"/>
      <c r="AKM44" s="63"/>
      <c r="AKN44" s="63"/>
      <c r="AKO44" s="63"/>
      <c r="AKP44" s="63"/>
      <c r="AKQ44" s="63"/>
      <c r="AKR44" s="63"/>
      <c r="AKS44" s="63"/>
      <c r="AKT44" s="63"/>
      <c r="AKU44" s="63"/>
      <c r="AKV44" s="63"/>
      <c r="AKW44" s="63"/>
      <c r="AKX44" s="63"/>
      <c r="AKY44" s="63"/>
      <c r="AKZ44" s="63"/>
      <c r="ALA44" s="63"/>
      <c r="ALB44" s="63"/>
      <c r="ALC44" s="63"/>
      <c r="ALD44" s="63"/>
      <c r="ALE44" s="63"/>
      <c r="ALF44" s="63"/>
      <c r="ALG44" s="63"/>
      <c r="ALH44" s="63"/>
      <c r="ALI44" s="63"/>
      <c r="ALJ44" s="63"/>
      <c r="ALK44" s="63"/>
      <c r="ALL44" s="63"/>
      <c r="ALM44" s="63"/>
      <c r="ALN44" s="63"/>
      <c r="ALO44" s="63"/>
      <c r="ALP44" s="63"/>
      <c r="ALQ44" s="63"/>
      <c r="ALR44" s="63"/>
      <c r="ALS44" s="63"/>
      <c r="ALT44" s="63"/>
      <c r="ALU44" s="63"/>
      <c r="ALV44" s="63"/>
      <c r="ALW44" s="63"/>
      <c r="ALX44" s="63"/>
      <c r="ALY44" s="63"/>
      <c r="ALZ44" s="63"/>
      <c r="AMA44" s="63"/>
      <c r="AMB44" s="63"/>
      <c r="AMC44" s="63"/>
      <c r="AMD44" s="63"/>
      <c r="AME44" s="63"/>
      <c r="AMF44" s="63"/>
      <c r="AMG44" s="63"/>
      <c r="AMH44" s="63"/>
      <c r="AMI44" s="63"/>
      <c r="AMJ44" s="63"/>
      <c r="AMK44" s="63"/>
      <c r="AML44" s="63"/>
      <c r="AMM44" s="63"/>
      <c r="AMN44" s="63"/>
      <c r="AMO44" s="63"/>
      <c r="AMP44" s="63"/>
      <c r="AMQ44" s="63"/>
      <c r="AMR44" s="63"/>
      <c r="AMS44" s="63"/>
      <c r="AMT44" s="63"/>
      <c r="AMU44" s="63"/>
      <c r="AMV44" s="63"/>
      <c r="AMW44" s="63"/>
      <c r="AMX44" s="63"/>
      <c r="AMY44" s="63"/>
      <c r="AMZ44" s="63"/>
      <c r="ANA44" s="63"/>
      <c r="ANB44" s="63"/>
      <c r="ANC44" s="63"/>
      <c r="AND44" s="63"/>
      <c r="ANE44" s="63"/>
      <c r="ANF44" s="63"/>
      <c r="ANG44" s="63"/>
      <c r="ANH44" s="63"/>
      <c r="ANI44" s="63"/>
      <c r="ANJ44" s="63"/>
      <c r="ANK44" s="63"/>
      <c r="ANL44" s="63"/>
      <c r="ANM44" s="63"/>
      <c r="ANN44" s="63"/>
      <c r="ANO44" s="63"/>
      <c r="ANP44" s="63"/>
      <c r="ANQ44" s="63"/>
      <c r="ANR44" s="63"/>
      <c r="ANS44" s="63"/>
      <c r="ANT44" s="63"/>
      <c r="ANU44" s="63"/>
      <c r="ANV44" s="63"/>
      <c r="ANW44" s="63"/>
      <c r="ANX44" s="63"/>
      <c r="ANY44" s="63"/>
      <c r="ANZ44" s="63"/>
      <c r="AOA44" s="63"/>
      <c r="AOB44" s="63"/>
      <c r="AOC44" s="63"/>
      <c r="AOD44" s="63"/>
      <c r="AOE44" s="63"/>
      <c r="AOF44" s="63"/>
      <c r="AOG44" s="63"/>
      <c r="AOH44" s="63"/>
      <c r="AOI44" s="63"/>
      <c r="AOJ44" s="63"/>
      <c r="AOK44" s="63"/>
      <c r="AOL44" s="63"/>
      <c r="AOM44" s="63"/>
      <c r="AON44" s="63"/>
      <c r="AOO44" s="63"/>
      <c r="AOP44" s="63"/>
      <c r="AOQ44" s="63"/>
      <c r="AOR44" s="63"/>
      <c r="AOS44" s="63"/>
      <c r="AOT44" s="63"/>
      <c r="AOU44" s="63"/>
      <c r="AOV44" s="63"/>
      <c r="AOW44" s="63"/>
      <c r="AOX44" s="63"/>
      <c r="AOY44" s="63"/>
      <c r="AOZ44" s="63"/>
      <c r="APA44" s="63"/>
      <c r="APB44" s="63"/>
      <c r="APC44" s="63"/>
      <c r="APD44" s="63"/>
      <c r="APE44" s="63"/>
      <c r="APF44" s="63"/>
      <c r="APG44" s="63"/>
      <c r="APH44" s="63"/>
      <c r="API44" s="63"/>
      <c r="APJ44" s="63"/>
      <c r="APK44" s="63"/>
      <c r="APL44" s="63"/>
      <c r="APM44" s="63"/>
      <c r="APN44" s="63"/>
      <c r="APO44" s="63"/>
      <c r="APP44" s="63"/>
      <c r="APQ44" s="63"/>
      <c r="APR44" s="63"/>
      <c r="APS44" s="63"/>
      <c r="APT44" s="63"/>
      <c r="APU44" s="63"/>
      <c r="APV44" s="63"/>
      <c r="APW44" s="63"/>
      <c r="APX44" s="63"/>
      <c r="APY44" s="63"/>
      <c r="APZ44" s="63"/>
      <c r="AQA44" s="63"/>
      <c r="AQB44" s="63"/>
      <c r="AQC44" s="63"/>
      <c r="AQD44" s="63"/>
      <c r="AQE44" s="63"/>
      <c r="AQF44" s="63"/>
      <c r="AQG44" s="63"/>
      <c r="AQH44" s="63"/>
      <c r="AQI44" s="63"/>
      <c r="AQJ44" s="63"/>
      <c r="AQK44" s="63"/>
      <c r="AQL44" s="63"/>
      <c r="AQM44" s="63"/>
      <c r="AQN44" s="63"/>
      <c r="AQO44" s="63"/>
      <c r="AQP44" s="63"/>
      <c r="AQQ44" s="63"/>
      <c r="AQR44" s="63"/>
      <c r="AQS44" s="63"/>
      <c r="AQT44" s="63"/>
      <c r="AQU44" s="63"/>
      <c r="AQV44" s="63"/>
      <c r="AQW44" s="63"/>
      <c r="AQX44" s="63"/>
      <c r="AQY44" s="63"/>
      <c r="AQZ44" s="63"/>
      <c r="ARA44" s="63"/>
      <c r="ARB44" s="63"/>
      <c r="ARC44" s="63"/>
      <c r="ARD44" s="63"/>
      <c r="ARE44" s="63"/>
      <c r="ARF44" s="63"/>
      <c r="ARG44" s="63"/>
      <c r="ARH44" s="63"/>
      <c r="ARI44" s="63"/>
      <c r="ARJ44" s="63"/>
      <c r="ARK44" s="63"/>
      <c r="ARL44" s="63"/>
      <c r="ARM44" s="63"/>
      <c r="ARN44" s="63"/>
      <c r="ARO44" s="63"/>
      <c r="ARP44" s="63"/>
      <c r="ARQ44" s="63"/>
      <c r="ARR44" s="63"/>
      <c r="ARS44" s="63"/>
      <c r="ART44" s="63"/>
      <c r="ARU44" s="63"/>
      <c r="ARV44" s="63"/>
      <c r="ARW44" s="63"/>
      <c r="ARX44" s="63"/>
      <c r="ARY44" s="63"/>
      <c r="ARZ44" s="63"/>
      <c r="ASA44" s="63"/>
      <c r="ASB44" s="63"/>
      <c r="ASC44" s="63"/>
      <c r="ASD44" s="63"/>
      <c r="ASE44" s="63"/>
      <c r="ASF44" s="63"/>
      <c r="ASG44" s="63"/>
      <c r="ASH44" s="63"/>
      <c r="ASI44" s="63"/>
      <c r="ASJ44" s="63"/>
      <c r="ASK44" s="63"/>
      <c r="ASL44" s="63"/>
      <c r="ASM44" s="63"/>
      <c r="ASN44" s="63"/>
      <c r="ASO44" s="63"/>
      <c r="ASP44" s="63"/>
      <c r="ASQ44" s="63"/>
      <c r="ASR44" s="63"/>
      <c r="ASS44" s="63"/>
      <c r="AST44" s="63"/>
      <c r="ASU44" s="63"/>
      <c r="ASV44" s="63"/>
      <c r="ASW44" s="63"/>
      <c r="ASX44" s="63"/>
      <c r="ASY44" s="63"/>
      <c r="ASZ44" s="63"/>
      <c r="ATA44" s="63"/>
      <c r="ATB44" s="63"/>
      <c r="ATC44" s="63"/>
      <c r="ATD44" s="63"/>
      <c r="ATE44" s="63"/>
      <c r="ATF44" s="63"/>
      <c r="ATG44" s="63"/>
      <c r="ATH44" s="63"/>
      <c r="ATI44" s="63"/>
      <c r="ATJ44" s="63"/>
      <c r="ATK44" s="63"/>
      <c r="ATL44" s="63"/>
      <c r="ATM44" s="63"/>
      <c r="ATN44" s="63"/>
      <c r="ATO44" s="63"/>
      <c r="ATP44" s="63"/>
      <c r="ATQ44" s="63"/>
      <c r="ATR44" s="63"/>
      <c r="ATS44" s="63"/>
      <c r="ATT44" s="63"/>
      <c r="ATU44" s="63"/>
      <c r="ATV44" s="63"/>
      <c r="ATW44" s="63"/>
      <c r="ATX44" s="63"/>
      <c r="ATY44" s="63"/>
      <c r="ATZ44" s="63"/>
      <c r="AUA44" s="63"/>
      <c r="AUB44" s="63"/>
      <c r="AUC44" s="63"/>
      <c r="AUD44" s="63"/>
      <c r="AUE44" s="63"/>
      <c r="AUF44" s="63"/>
      <c r="AUG44" s="63"/>
      <c r="AUH44" s="63"/>
      <c r="AUI44" s="63"/>
      <c r="AUJ44" s="63"/>
      <c r="AUK44" s="63"/>
      <c r="AUL44" s="63"/>
      <c r="AUM44" s="63"/>
      <c r="AUN44" s="63"/>
      <c r="AUO44" s="63"/>
      <c r="AUP44" s="63"/>
      <c r="AUQ44" s="63"/>
      <c r="AUR44" s="63"/>
      <c r="AUS44" s="63"/>
      <c r="AUT44" s="63"/>
      <c r="AUU44" s="63"/>
      <c r="AUV44" s="63"/>
      <c r="AUW44" s="63"/>
      <c r="AUX44" s="63"/>
      <c r="AUY44" s="63"/>
      <c r="AUZ44" s="63"/>
      <c r="AVA44" s="63"/>
      <c r="AVB44" s="63"/>
      <c r="AVC44" s="63"/>
      <c r="AVD44" s="63"/>
      <c r="AVE44" s="63"/>
      <c r="AVF44" s="63"/>
      <c r="AVG44" s="63"/>
      <c r="AVH44" s="63"/>
      <c r="AVI44" s="63"/>
      <c r="AVJ44" s="63"/>
      <c r="AVK44" s="63"/>
      <c r="AVL44" s="63"/>
      <c r="AVM44" s="63"/>
      <c r="AVN44" s="63"/>
      <c r="AVO44" s="63"/>
      <c r="AVP44" s="63"/>
      <c r="AVQ44" s="63"/>
      <c r="AVR44" s="63"/>
      <c r="AVS44" s="63"/>
      <c r="AVT44" s="63"/>
      <c r="AVU44" s="63"/>
      <c r="AVV44" s="63"/>
      <c r="AVW44" s="63"/>
      <c r="AVX44" s="63"/>
      <c r="AVY44" s="63"/>
      <c r="AVZ44" s="63"/>
      <c r="AWA44" s="63"/>
      <c r="AWB44" s="63"/>
      <c r="AWC44" s="63"/>
      <c r="AWD44" s="63"/>
      <c r="AWE44" s="63"/>
      <c r="AWF44" s="63"/>
      <c r="AWG44" s="63"/>
      <c r="AWH44" s="63"/>
      <c r="AWI44" s="63"/>
      <c r="AWJ44" s="63"/>
      <c r="AWK44" s="63"/>
      <c r="AWL44" s="63"/>
      <c r="AWM44" s="63"/>
      <c r="AWN44" s="63"/>
      <c r="AWO44" s="63"/>
      <c r="AWP44" s="63"/>
      <c r="AWQ44" s="63"/>
      <c r="AWR44" s="63"/>
      <c r="AWS44" s="63"/>
      <c r="AWT44" s="63"/>
      <c r="AWU44" s="63"/>
      <c r="AWV44" s="63"/>
      <c r="AWW44" s="63"/>
      <c r="AWX44" s="63"/>
      <c r="AWY44" s="63"/>
      <c r="AWZ44" s="63"/>
      <c r="AXA44" s="63"/>
      <c r="AXB44" s="63"/>
      <c r="AXC44" s="63"/>
      <c r="AXD44" s="63"/>
      <c r="AXE44" s="63"/>
      <c r="AXF44" s="63"/>
      <c r="AXG44" s="63"/>
      <c r="AXH44" s="63"/>
      <c r="AXI44" s="63"/>
      <c r="AXJ44" s="63"/>
      <c r="AXK44" s="63"/>
      <c r="AXL44" s="63"/>
      <c r="AXM44" s="63"/>
      <c r="AXN44" s="63"/>
      <c r="AXO44" s="63"/>
      <c r="AXP44" s="63"/>
      <c r="AXQ44" s="63"/>
      <c r="AXR44" s="63"/>
      <c r="AXS44" s="63"/>
      <c r="AXT44" s="63"/>
      <c r="AXU44" s="63"/>
      <c r="AXV44" s="63"/>
      <c r="AXW44" s="63"/>
      <c r="AXX44" s="63"/>
      <c r="AXY44" s="63"/>
      <c r="AXZ44" s="63"/>
      <c r="AYA44" s="63"/>
      <c r="AYB44" s="63"/>
      <c r="AYC44" s="63"/>
      <c r="AYD44" s="63"/>
      <c r="AYE44" s="63"/>
      <c r="AYF44" s="63"/>
      <c r="AYG44" s="63"/>
      <c r="AYH44" s="63"/>
      <c r="AYI44" s="63"/>
      <c r="AYJ44" s="63"/>
      <c r="AYK44" s="63"/>
      <c r="AYL44" s="63"/>
      <c r="AYM44" s="63"/>
      <c r="AYN44" s="63"/>
      <c r="AYO44" s="63"/>
      <c r="AYP44" s="63"/>
      <c r="AYQ44" s="63"/>
      <c r="AYR44" s="63"/>
      <c r="AYS44" s="63"/>
      <c r="AYT44" s="63"/>
      <c r="AYU44" s="63"/>
      <c r="AYV44" s="63"/>
      <c r="AYW44" s="63"/>
      <c r="AYX44" s="63"/>
      <c r="AYY44" s="63"/>
      <c r="AYZ44" s="63"/>
      <c r="AZA44" s="63"/>
      <c r="AZB44" s="63"/>
      <c r="AZC44" s="63"/>
      <c r="AZD44" s="63"/>
      <c r="AZE44" s="63"/>
      <c r="AZF44" s="63"/>
      <c r="AZG44" s="63"/>
      <c r="AZH44" s="63"/>
      <c r="AZI44" s="63"/>
      <c r="AZJ44" s="63"/>
      <c r="AZK44" s="63"/>
      <c r="AZL44" s="63"/>
      <c r="AZM44" s="63"/>
      <c r="AZN44" s="63"/>
      <c r="AZO44" s="63"/>
      <c r="AZP44" s="63"/>
      <c r="AZQ44" s="63"/>
      <c r="AZR44" s="63"/>
      <c r="AZS44" s="63"/>
      <c r="AZT44" s="63"/>
      <c r="AZU44" s="63"/>
      <c r="AZV44" s="63"/>
      <c r="AZW44" s="63"/>
      <c r="AZX44" s="63"/>
      <c r="AZY44" s="63"/>
      <c r="AZZ44" s="63"/>
      <c r="BAA44" s="63"/>
      <c r="BAB44" s="63"/>
      <c r="BAC44" s="63"/>
      <c r="BAD44" s="63"/>
      <c r="BAE44" s="63"/>
      <c r="BAF44" s="63"/>
      <c r="BAG44" s="63"/>
      <c r="BAH44" s="63"/>
      <c r="BAI44" s="63"/>
      <c r="BAJ44" s="63"/>
      <c r="BAK44" s="63"/>
      <c r="BAL44" s="63"/>
      <c r="BAM44" s="63"/>
      <c r="BAN44" s="63"/>
      <c r="BAO44" s="63"/>
      <c r="BAP44" s="63"/>
      <c r="BAQ44" s="63"/>
      <c r="BAR44" s="63"/>
      <c r="BAS44" s="63"/>
      <c r="BAT44" s="63"/>
      <c r="BAU44" s="63"/>
      <c r="BAV44" s="63"/>
      <c r="BAW44" s="63"/>
      <c r="BAX44" s="63"/>
      <c r="BAY44" s="63"/>
      <c r="BAZ44" s="63"/>
      <c r="BBA44" s="63"/>
      <c r="BBB44" s="63"/>
      <c r="BBC44" s="63"/>
      <c r="BBD44" s="63"/>
      <c r="BBE44" s="63"/>
      <c r="BBF44" s="63"/>
      <c r="BBG44" s="63"/>
      <c r="BBH44" s="63"/>
      <c r="BBI44" s="63"/>
      <c r="BBJ44" s="63"/>
      <c r="BBK44" s="63"/>
      <c r="BBL44" s="63"/>
      <c r="BBM44" s="63"/>
      <c r="BBN44" s="63"/>
      <c r="BBO44" s="63"/>
      <c r="BBP44" s="63"/>
      <c r="BBQ44" s="63"/>
      <c r="BBR44" s="63"/>
      <c r="BBS44" s="63"/>
      <c r="BBT44" s="63"/>
      <c r="BBU44" s="63"/>
      <c r="BBV44" s="63"/>
      <c r="BBW44" s="63"/>
      <c r="BBX44" s="63"/>
      <c r="BBY44" s="63"/>
      <c r="BBZ44" s="63"/>
      <c r="BCA44" s="63"/>
      <c r="BCB44" s="63"/>
      <c r="BCC44" s="63"/>
      <c r="BCD44" s="63"/>
      <c r="BCE44" s="63"/>
      <c r="BCF44" s="63"/>
      <c r="BCG44" s="63"/>
      <c r="BCH44" s="63"/>
      <c r="BCI44" s="63"/>
      <c r="BCJ44" s="63"/>
      <c r="BCK44" s="63"/>
      <c r="BCL44" s="63"/>
      <c r="BCM44" s="63"/>
      <c r="BCN44" s="63"/>
      <c r="BCO44" s="63"/>
      <c r="BCP44" s="63"/>
      <c r="BCQ44" s="63"/>
      <c r="BCR44" s="63"/>
      <c r="BCS44" s="63"/>
      <c r="BCT44" s="63"/>
      <c r="BCU44" s="63"/>
      <c r="BCV44" s="63"/>
      <c r="BCW44" s="63"/>
      <c r="BCX44" s="63"/>
      <c r="BCY44" s="63"/>
      <c r="BCZ44" s="63"/>
      <c r="BDA44" s="63"/>
      <c r="BDB44" s="63"/>
      <c r="BDC44" s="63"/>
      <c r="BDD44" s="63"/>
      <c r="BDE44" s="63"/>
      <c r="BDF44" s="63"/>
      <c r="BDG44" s="63"/>
      <c r="BDH44" s="63"/>
      <c r="BDI44" s="63"/>
      <c r="BDJ44" s="63"/>
      <c r="BDK44" s="63"/>
      <c r="BDL44" s="63"/>
      <c r="BDM44" s="63"/>
      <c r="BDN44" s="63"/>
      <c r="BDO44" s="63"/>
      <c r="BDP44" s="63"/>
      <c r="BDQ44" s="63"/>
      <c r="BDR44" s="63"/>
      <c r="BDS44" s="63"/>
      <c r="BDT44" s="63"/>
      <c r="BDU44" s="63"/>
      <c r="BDV44" s="63"/>
      <c r="BDW44" s="63"/>
      <c r="BDX44" s="63"/>
      <c r="BDY44" s="63"/>
      <c r="BDZ44" s="63"/>
      <c r="BEA44" s="63"/>
      <c r="BEB44" s="63"/>
      <c r="BEC44" s="63"/>
      <c r="BED44" s="63"/>
      <c r="BEE44" s="63"/>
      <c r="BEF44" s="63"/>
      <c r="BEG44" s="63"/>
      <c r="BEH44" s="63"/>
      <c r="BEI44" s="63"/>
      <c r="BEJ44" s="63"/>
      <c r="BEK44" s="63"/>
      <c r="BEL44" s="63"/>
      <c r="BEM44" s="63"/>
      <c r="BEN44" s="63"/>
      <c r="BEO44" s="63"/>
      <c r="BEP44" s="63"/>
      <c r="BEQ44" s="63"/>
      <c r="BER44" s="63"/>
      <c r="BES44" s="63"/>
      <c r="BET44" s="63"/>
      <c r="BEU44" s="63"/>
      <c r="BEV44" s="63"/>
      <c r="BEW44" s="63"/>
      <c r="BEX44" s="63"/>
      <c r="BEY44" s="63"/>
      <c r="BEZ44" s="63"/>
      <c r="BFA44" s="63"/>
      <c r="BFB44" s="63"/>
      <c r="BFC44" s="63"/>
      <c r="BFD44" s="63"/>
      <c r="BFE44" s="63"/>
      <c r="BFF44" s="63"/>
      <c r="BFG44" s="63"/>
      <c r="BFH44" s="63"/>
      <c r="BFI44" s="63"/>
      <c r="BFJ44" s="63"/>
      <c r="BFK44" s="63"/>
      <c r="BFL44" s="63"/>
      <c r="BFM44" s="63"/>
      <c r="BFN44" s="63"/>
      <c r="BFO44" s="63"/>
      <c r="BFP44" s="63"/>
      <c r="BFQ44" s="63"/>
      <c r="BFR44" s="63"/>
      <c r="BFS44" s="63"/>
      <c r="BFT44" s="63"/>
      <c r="BFU44" s="63"/>
      <c r="BFV44" s="63"/>
      <c r="BFW44" s="63"/>
      <c r="BFX44" s="63"/>
      <c r="BFY44" s="63"/>
      <c r="BFZ44" s="63"/>
      <c r="BGA44" s="63"/>
      <c r="BGB44" s="63"/>
      <c r="BGC44" s="63"/>
      <c r="BGD44" s="63"/>
      <c r="BGE44" s="63"/>
      <c r="BGF44" s="63"/>
      <c r="BGG44" s="63"/>
      <c r="BGH44" s="63"/>
      <c r="BGI44" s="63"/>
      <c r="BGJ44" s="63"/>
      <c r="BGK44" s="63"/>
      <c r="BGL44" s="63"/>
      <c r="BGM44" s="63"/>
      <c r="BGN44" s="63"/>
      <c r="BGO44" s="63"/>
      <c r="BGP44" s="63"/>
      <c r="BGQ44" s="63"/>
      <c r="BGR44" s="63"/>
      <c r="BGS44" s="63"/>
      <c r="BGT44" s="63"/>
      <c r="BGU44" s="63"/>
      <c r="BGV44" s="63"/>
      <c r="BGW44" s="63"/>
      <c r="BGX44" s="63"/>
      <c r="BGY44" s="63"/>
      <c r="BGZ44" s="63"/>
      <c r="BHA44" s="63"/>
      <c r="BHB44" s="63"/>
      <c r="BHC44" s="63"/>
      <c r="BHD44" s="63"/>
      <c r="BHE44" s="63"/>
      <c r="BHF44" s="63"/>
      <c r="BHG44" s="63"/>
      <c r="BHH44" s="63"/>
      <c r="BHI44" s="63"/>
      <c r="BHJ44" s="63"/>
      <c r="BHK44" s="63"/>
      <c r="BHL44" s="63"/>
      <c r="BHM44" s="63"/>
      <c r="BHN44" s="63"/>
      <c r="BHO44" s="63"/>
      <c r="BHP44" s="63"/>
      <c r="BHQ44" s="63"/>
      <c r="BHR44" s="63"/>
      <c r="BHS44" s="63"/>
      <c r="BHT44" s="63"/>
      <c r="BHU44" s="63"/>
      <c r="BHV44" s="63"/>
      <c r="BHW44" s="63"/>
      <c r="BHX44" s="63"/>
      <c r="BHY44" s="63"/>
      <c r="BHZ44" s="63"/>
      <c r="BIA44" s="63"/>
      <c r="BIB44" s="63"/>
      <c r="BIC44" s="63"/>
      <c r="BID44" s="63"/>
      <c r="BIE44" s="63"/>
      <c r="BIF44" s="63"/>
      <c r="BIG44" s="63"/>
      <c r="BIH44" s="63"/>
      <c r="BII44" s="63"/>
      <c r="BIJ44" s="63"/>
      <c r="BIK44" s="63"/>
      <c r="BIL44" s="63"/>
      <c r="BIM44" s="63"/>
      <c r="BIN44" s="63"/>
      <c r="BIO44" s="63"/>
      <c r="BIP44" s="63"/>
      <c r="BIQ44" s="63"/>
      <c r="BIR44" s="63"/>
      <c r="BIS44" s="63"/>
      <c r="BIT44" s="63"/>
      <c r="BIU44" s="63"/>
      <c r="BIV44" s="63"/>
      <c r="BIW44" s="63"/>
      <c r="BIX44" s="63"/>
      <c r="BIY44" s="63"/>
      <c r="BIZ44" s="63"/>
      <c r="BJA44" s="63"/>
      <c r="BJB44" s="63"/>
      <c r="BJC44" s="63"/>
      <c r="BJD44" s="63"/>
      <c r="BJE44" s="63"/>
      <c r="BJF44" s="63"/>
      <c r="BJG44" s="63"/>
      <c r="BJH44" s="63"/>
      <c r="BJI44" s="63"/>
      <c r="BJJ44" s="63"/>
      <c r="BJK44" s="63"/>
      <c r="BJL44" s="63"/>
      <c r="BJM44" s="63"/>
      <c r="BJN44" s="63"/>
      <c r="BJO44" s="63"/>
      <c r="BJP44" s="63"/>
      <c r="BJQ44" s="63"/>
      <c r="BJR44" s="63"/>
      <c r="BJS44" s="63"/>
      <c r="BJT44" s="63"/>
      <c r="BJU44" s="63"/>
      <c r="BJV44" s="63"/>
      <c r="BJW44" s="63"/>
      <c r="BJX44" s="63"/>
      <c r="BJY44" s="63"/>
      <c r="BJZ44" s="63"/>
      <c r="BKA44" s="63"/>
      <c r="BKB44" s="63"/>
      <c r="BKC44" s="63"/>
      <c r="BKD44" s="63"/>
      <c r="BKE44" s="63"/>
      <c r="BKF44" s="63"/>
      <c r="BKG44" s="63"/>
      <c r="BKH44" s="63"/>
      <c r="BKI44" s="63"/>
      <c r="BKJ44" s="63"/>
      <c r="BKK44" s="63"/>
      <c r="BKL44" s="63"/>
      <c r="BKM44" s="63"/>
      <c r="BKN44" s="63"/>
      <c r="BKO44" s="63"/>
      <c r="BKP44" s="63"/>
      <c r="BKQ44" s="63"/>
      <c r="BKR44" s="63"/>
      <c r="BKS44" s="63"/>
      <c r="BKT44" s="63"/>
      <c r="BKU44" s="63"/>
      <c r="BKV44" s="63"/>
      <c r="BKW44" s="63"/>
      <c r="BKX44" s="63"/>
      <c r="BKY44" s="63"/>
      <c r="BKZ44" s="63"/>
      <c r="BLA44" s="63"/>
      <c r="BLB44" s="63"/>
      <c r="BLC44" s="63"/>
      <c r="BLD44" s="63"/>
      <c r="BLE44" s="63"/>
      <c r="BLF44" s="63"/>
      <c r="BLG44" s="63"/>
      <c r="BLH44" s="63"/>
      <c r="BLI44" s="63"/>
      <c r="BLJ44" s="63"/>
      <c r="BLK44" s="63"/>
      <c r="BLL44" s="63"/>
      <c r="BLM44" s="63"/>
    </row>
    <row r="45" spans="1:1677" s="1" customFormat="1" ht="15" hidden="1" customHeight="1" x14ac:dyDescent="0.25">
      <c r="A45" s="270" t="s">
        <v>45</v>
      </c>
      <c r="B45" s="271" t="s">
        <v>88</v>
      </c>
      <c r="C45" s="272" t="s">
        <v>1733</v>
      </c>
      <c r="D45" s="273" t="s">
        <v>1734</v>
      </c>
      <c r="E45" s="273" t="s">
        <v>1757</v>
      </c>
      <c r="F45" s="272" t="s">
        <v>1736</v>
      </c>
      <c r="G45" s="274">
        <v>25</v>
      </c>
      <c r="H45" s="280">
        <v>1.2</v>
      </c>
      <c r="I45" s="276">
        <v>44763</v>
      </c>
      <c r="J45" s="279">
        <v>44769</v>
      </c>
      <c r="K45" s="276">
        <v>44770</v>
      </c>
      <c r="L45" s="277" t="s">
        <v>1732</v>
      </c>
      <c r="M45" s="278">
        <v>44776</v>
      </c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  <c r="IX45" s="63"/>
      <c r="IY45" s="63"/>
      <c r="IZ45" s="63"/>
      <c r="JA45" s="63"/>
      <c r="JB45" s="63"/>
      <c r="JC45" s="63"/>
      <c r="JD45" s="63"/>
      <c r="JE45" s="63"/>
      <c r="JF45" s="63"/>
      <c r="JG45" s="63"/>
      <c r="JH45" s="63"/>
      <c r="JI45" s="63"/>
      <c r="JJ45" s="63"/>
      <c r="JK45" s="63"/>
      <c r="JL45" s="63"/>
      <c r="JM45" s="63"/>
      <c r="JN45" s="63"/>
      <c r="JO45" s="63"/>
      <c r="JP45" s="63"/>
      <c r="JQ45" s="63"/>
      <c r="JR45" s="63"/>
      <c r="JS45" s="63"/>
      <c r="JT45" s="63"/>
      <c r="JU45" s="63"/>
      <c r="JV45" s="63"/>
      <c r="JW45" s="63"/>
      <c r="JX45" s="63"/>
      <c r="JY45" s="63"/>
      <c r="JZ45" s="63"/>
      <c r="KA45" s="63"/>
      <c r="KB45" s="63"/>
      <c r="KC45" s="63"/>
      <c r="KD45" s="63"/>
      <c r="KE45" s="63"/>
      <c r="KF45" s="63"/>
      <c r="KG45" s="63"/>
      <c r="KH45" s="63"/>
      <c r="KI45" s="63"/>
      <c r="KJ45" s="63"/>
      <c r="KK45" s="63"/>
      <c r="KL45" s="63"/>
      <c r="KM45" s="63"/>
      <c r="KN45" s="63"/>
      <c r="KO45" s="63"/>
      <c r="KP45" s="63"/>
      <c r="KQ45" s="63"/>
      <c r="KR45" s="63"/>
      <c r="KS45" s="63"/>
      <c r="KT45" s="63"/>
      <c r="KU45" s="63"/>
      <c r="KV45" s="63"/>
      <c r="KW45" s="63"/>
      <c r="KX45" s="63"/>
      <c r="KY45" s="63"/>
      <c r="KZ45" s="63"/>
      <c r="LA45" s="63"/>
      <c r="LB45" s="63"/>
      <c r="LC45" s="63"/>
      <c r="LD45" s="63"/>
      <c r="LE45" s="63"/>
      <c r="LF45" s="63"/>
      <c r="LG45" s="63"/>
      <c r="LH45" s="63"/>
      <c r="LI45" s="63"/>
      <c r="LJ45" s="63"/>
      <c r="LK45" s="63"/>
      <c r="LL45" s="63"/>
      <c r="LM45" s="63"/>
      <c r="LN45" s="63"/>
      <c r="LO45" s="63"/>
      <c r="LP45" s="63"/>
      <c r="LQ45" s="63"/>
      <c r="LR45" s="63"/>
      <c r="LS45" s="63"/>
      <c r="LT45" s="63"/>
      <c r="LU45" s="63"/>
      <c r="LV45" s="63"/>
      <c r="LW45" s="63"/>
      <c r="LX45" s="63"/>
      <c r="LY45" s="63"/>
      <c r="LZ45" s="63"/>
      <c r="MA45" s="63"/>
      <c r="MB45" s="63"/>
      <c r="MC45" s="63"/>
      <c r="MD45" s="63"/>
      <c r="ME45" s="63"/>
      <c r="MF45" s="63"/>
      <c r="MG45" s="63"/>
      <c r="MH45" s="63"/>
      <c r="MI45" s="63"/>
      <c r="MJ45" s="63"/>
      <c r="MK45" s="63"/>
      <c r="ML45" s="63"/>
      <c r="MM45" s="63"/>
      <c r="MN45" s="63"/>
      <c r="MO45" s="63"/>
      <c r="MP45" s="63"/>
      <c r="MQ45" s="63"/>
      <c r="MR45" s="63"/>
      <c r="MS45" s="63"/>
      <c r="MT45" s="63"/>
      <c r="MU45" s="63"/>
      <c r="MV45" s="63"/>
      <c r="MW45" s="63"/>
      <c r="MX45" s="63"/>
      <c r="MY45" s="63"/>
      <c r="MZ45" s="63"/>
      <c r="NA45" s="63"/>
      <c r="NB45" s="63"/>
      <c r="NC45" s="63"/>
      <c r="ND45" s="63"/>
      <c r="NE45" s="63"/>
      <c r="NF45" s="63"/>
      <c r="NG45" s="63"/>
      <c r="NH45" s="63"/>
      <c r="NI45" s="63"/>
      <c r="NJ45" s="63"/>
      <c r="NK45" s="63"/>
      <c r="NL45" s="63"/>
      <c r="NM45" s="63"/>
      <c r="NN45" s="63"/>
      <c r="NO45" s="63"/>
      <c r="NP45" s="63"/>
      <c r="NQ45" s="63"/>
      <c r="NR45" s="63"/>
      <c r="NS45" s="63"/>
      <c r="NT45" s="63"/>
      <c r="NU45" s="63"/>
      <c r="NV45" s="63"/>
      <c r="NW45" s="63"/>
      <c r="NX45" s="63"/>
      <c r="NY45" s="63"/>
      <c r="NZ45" s="63"/>
      <c r="OA45" s="63"/>
      <c r="OB45" s="63"/>
      <c r="OC45" s="63"/>
      <c r="OD45" s="63"/>
      <c r="OE45" s="63"/>
      <c r="OF45" s="63"/>
      <c r="OG45" s="63"/>
      <c r="OH45" s="63"/>
      <c r="OI45" s="63"/>
      <c r="OJ45" s="63"/>
      <c r="OK45" s="63"/>
      <c r="OL45" s="63"/>
      <c r="OM45" s="63"/>
      <c r="ON45" s="63"/>
      <c r="OO45" s="63"/>
      <c r="OP45" s="63"/>
      <c r="OQ45" s="63"/>
      <c r="OR45" s="63"/>
      <c r="OS45" s="63"/>
      <c r="OT45" s="63"/>
      <c r="OU45" s="63"/>
      <c r="OV45" s="63"/>
      <c r="OW45" s="63"/>
      <c r="OX45" s="63"/>
      <c r="OY45" s="63"/>
      <c r="OZ45" s="63"/>
      <c r="PA45" s="63"/>
      <c r="PB45" s="63"/>
      <c r="PC45" s="63"/>
      <c r="PD45" s="63"/>
      <c r="PE45" s="63"/>
      <c r="PF45" s="63"/>
      <c r="PG45" s="63"/>
      <c r="PH45" s="63"/>
      <c r="PI45" s="63"/>
      <c r="PJ45" s="63"/>
      <c r="PK45" s="63"/>
      <c r="PL45" s="63"/>
      <c r="PM45" s="63"/>
      <c r="PN45" s="63"/>
      <c r="PO45" s="63"/>
      <c r="PP45" s="63"/>
      <c r="PQ45" s="63"/>
      <c r="PR45" s="63"/>
      <c r="PS45" s="63"/>
      <c r="PT45" s="63"/>
      <c r="PU45" s="63"/>
      <c r="PV45" s="63"/>
      <c r="PW45" s="63"/>
      <c r="PX45" s="63"/>
      <c r="PY45" s="63"/>
      <c r="PZ45" s="63"/>
      <c r="QA45" s="63"/>
      <c r="QB45" s="63"/>
      <c r="QC45" s="63"/>
      <c r="QD45" s="63"/>
      <c r="QE45" s="63"/>
      <c r="QF45" s="63"/>
      <c r="QG45" s="63"/>
      <c r="QH45" s="63"/>
      <c r="QI45" s="63"/>
      <c r="QJ45" s="63"/>
      <c r="QK45" s="63"/>
      <c r="QL45" s="63"/>
      <c r="QM45" s="63"/>
      <c r="QN45" s="63"/>
      <c r="QO45" s="63"/>
      <c r="QP45" s="63"/>
      <c r="QQ45" s="63"/>
      <c r="QR45" s="63"/>
      <c r="QS45" s="63"/>
      <c r="QT45" s="63"/>
      <c r="QU45" s="63"/>
      <c r="QV45" s="63"/>
      <c r="QW45" s="63"/>
      <c r="QX45" s="63"/>
      <c r="QY45" s="63"/>
      <c r="QZ45" s="63"/>
      <c r="RA45" s="63"/>
      <c r="RB45" s="63"/>
      <c r="RC45" s="63"/>
      <c r="RD45" s="63"/>
      <c r="RE45" s="63"/>
      <c r="RF45" s="63"/>
      <c r="RG45" s="63"/>
      <c r="RH45" s="63"/>
      <c r="RI45" s="63"/>
      <c r="RJ45" s="63"/>
      <c r="RK45" s="63"/>
      <c r="RL45" s="63"/>
      <c r="RM45" s="63"/>
      <c r="RN45" s="63"/>
      <c r="RO45" s="63"/>
      <c r="RP45" s="63"/>
      <c r="RQ45" s="63"/>
      <c r="RR45" s="63"/>
      <c r="RS45" s="63"/>
      <c r="RT45" s="63"/>
      <c r="RU45" s="63"/>
      <c r="RV45" s="63"/>
      <c r="RW45" s="63"/>
      <c r="RX45" s="63"/>
      <c r="RY45" s="63"/>
      <c r="RZ45" s="63"/>
      <c r="SA45" s="63"/>
      <c r="SB45" s="63"/>
      <c r="SC45" s="63"/>
      <c r="SD45" s="63"/>
      <c r="SE45" s="63"/>
      <c r="SF45" s="63"/>
      <c r="SG45" s="63"/>
      <c r="SH45" s="63"/>
      <c r="SI45" s="63"/>
      <c r="SJ45" s="63"/>
      <c r="SK45" s="63"/>
      <c r="SL45" s="63"/>
      <c r="SM45" s="63"/>
      <c r="SN45" s="63"/>
      <c r="SO45" s="63"/>
      <c r="SP45" s="63"/>
      <c r="SQ45" s="63"/>
      <c r="SR45" s="63"/>
      <c r="SS45" s="63"/>
      <c r="ST45" s="63"/>
      <c r="SU45" s="63"/>
      <c r="SV45" s="63"/>
      <c r="SW45" s="63"/>
      <c r="SX45" s="63"/>
      <c r="SY45" s="63"/>
      <c r="SZ45" s="63"/>
      <c r="TA45" s="63"/>
      <c r="TB45" s="63"/>
      <c r="TC45" s="63"/>
      <c r="TD45" s="63"/>
      <c r="TE45" s="63"/>
      <c r="TF45" s="63"/>
      <c r="TG45" s="63"/>
      <c r="TH45" s="63"/>
      <c r="TI45" s="63"/>
      <c r="TJ45" s="63"/>
      <c r="TK45" s="63"/>
      <c r="TL45" s="63"/>
      <c r="TM45" s="63"/>
      <c r="TN45" s="63"/>
      <c r="TO45" s="63"/>
      <c r="TP45" s="63"/>
      <c r="TQ45" s="63"/>
      <c r="TR45" s="63"/>
      <c r="TS45" s="63"/>
      <c r="TT45" s="63"/>
      <c r="TU45" s="63"/>
      <c r="TV45" s="63"/>
      <c r="TW45" s="63"/>
      <c r="TX45" s="63"/>
      <c r="TY45" s="63"/>
      <c r="TZ45" s="63"/>
      <c r="UA45" s="63"/>
      <c r="UB45" s="63"/>
      <c r="UC45" s="63"/>
      <c r="UD45" s="63"/>
      <c r="UE45" s="63"/>
      <c r="UF45" s="63"/>
      <c r="UG45" s="63"/>
      <c r="UH45" s="63"/>
      <c r="UI45" s="63"/>
      <c r="UJ45" s="63"/>
      <c r="UK45" s="63"/>
      <c r="UL45" s="63"/>
      <c r="UM45" s="63"/>
      <c r="UN45" s="63"/>
      <c r="UO45" s="63"/>
      <c r="UP45" s="63"/>
      <c r="UQ45" s="63"/>
      <c r="UR45" s="63"/>
      <c r="US45" s="63"/>
      <c r="UT45" s="63"/>
      <c r="UU45" s="63"/>
      <c r="UV45" s="63"/>
      <c r="UW45" s="63"/>
      <c r="UX45" s="63"/>
      <c r="UY45" s="63"/>
      <c r="UZ45" s="63"/>
      <c r="VA45" s="63"/>
      <c r="VB45" s="63"/>
      <c r="VC45" s="63"/>
      <c r="VD45" s="63"/>
      <c r="VE45" s="63"/>
      <c r="VF45" s="63"/>
      <c r="VG45" s="63"/>
      <c r="VH45" s="63"/>
      <c r="VI45" s="63"/>
      <c r="VJ45" s="63"/>
      <c r="VK45" s="63"/>
      <c r="VL45" s="63"/>
      <c r="VM45" s="63"/>
      <c r="VN45" s="63"/>
      <c r="VO45" s="63"/>
      <c r="VP45" s="63"/>
      <c r="VQ45" s="63"/>
      <c r="VR45" s="63"/>
      <c r="VS45" s="63"/>
      <c r="VT45" s="63"/>
      <c r="VU45" s="63"/>
      <c r="VV45" s="63"/>
      <c r="VW45" s="63"/>
      <c r="VX45" s="63"/>
      <c r="VY45" s="63"/>
      <c r="VZ45" s="63"/>
      <c r="WA45" s="63"/>
      <c r="WB45" s="63"/>
      <c r="WC45" s="63"/>
      <c r="WD45" s="63"/>
      <c r="WE45" s="63"/>
      <c r="WF45" s="63"/>
      <c r="WG45" s="63"/>
      <c r="WH45" s="63"/>
      <c r="WI45" s="63"/>
      <c r="WJ45" s="63"/>
      <c r="WK45" s="63"/>
      <c r="WL45" s="63"/>
      <c r="WM45" s="63"/>
      <c r="WN45" s="63"/>
      <c r="WO45" s="63"/>
      <c r="WP45" s="63"/>
      <c r="WQ45" s="63"/>
      <c r="WR45" s="63"/>
      <c r="WS45" s="63"/>
      <c r="WT45" s="63"/>
      <c r="WU45" s="63"/>
      <c r="WV45" s="63"/>
      <c r="WW45" s="63"/>
      <c r="WX45" s="63"/>
      <c r="WY45" s="63"/>
      <c r="WZ45" s="63"/>
      <c r="XA45" s="63"/>
      <c r="XB45" s="63"/>
      <c r="XC45" s="63"/>
      <c r="XD45" s="63"/>
      <c r="XE45" s="63"/>
      <c r="XF45" s="63"/>
      <c r="XG45" s="63"/>
      <c r="XH45" s="63"/>
      <c r="XI45" s="63"/>
      <c r="XJ45" s="63"/>
      <c r="XK45" s="63"/>
      <c r="XL45" s="63"/>
      <c r="XM45" s="63"/>
      <c r="XN45" s="63"/>
      <c r="XO45" s="63"/>
      <c r="XP45" s="63"/>
      <c r="XQ45" s="63"/>
      <c r="XR45" s="63"/>
      <c r="XS45" s="63"/>
      <c r="XT45" s="63"/>
      <c r="XU45" s="63"/>
      <c r="XV45" s="63"/>
      <c r="XW45" s="63"/>
      <c r="XX45" s="63"/>
      <c r="XY45" s="63"/>
      <c r="XZ45" s="63"/>
      <c r="YA45" s="63"/>
      <c r="YB45" s="63"/>
      <c r="YC45" s="63"/>
      <c r="YD45" s="63"/>
      <c r="YE45" s="63"/>
      <c r="YF45" s="63"/>
      <c r="YG45" s="63"/>
      <c r="YH45" s="63"/>
      <c r="YI45" s="63"/>
      <c r="YJ45" s="63"/>
      <c r="YK45" s="63"/>
      <c r="YL45" s="63"/>
      <c r="YM45" s="63"/>
      <c r="YN45" s="63"/>
      <c r="YO45" s="63"/>
      <c r="YP45" s="63"/>
      <c r="YQ45" s="63"/>
      <c r="YR45" s="63"/>
      <c r="YS45" s="63"/>
      <c r="YT45" s="63"/>
      <c r="YU45" s="63"/>
      <c r="YV45" s="63"/>
      <c r="YW45" s="63"/>
      <c r="YX45" s="63"/>
      <c r="YY45" s="63"/>
      <c r="YZ45" s="63"/>
      <c r="ZA45" s="63"/>
      <c r="ZB45" s="63"/>
      <c r="ZC45" s="63"/>
      <c r="ZD45" s="63"/>
      <c r="ZE45" s="63"/>
      <c r="ZF45" s="63"/>
      <c r="ZG45" s="63"/>
      <c r="ZH45" s="63"/>
      <c r="ZI45" s="63"/>
      <c r="ZJ45" s="63"/>
      <c r="ZK45" s="63"/>
      <c r="ZL45" s="63"/>
      <c r="ZM45" s="63"/>
      <c r="ZN45" s="63"/>
      <c r="ZO45" s="63"/>
      <c r="ZP45" s="63"/>
      <c r="ZQ45" s="63"/>
      <c r="ZR45" s="63"/>
      <c r="ZS45" s="63"/>
      <c r="ZT45" s="63"/>
      <c r="ZU45" s="63"/>
      <c r="ZV45" s="63"/>
      <c r="ZW45" s="63"/>
      <c r="ZX45" s="63"/>
      <c r="ZY45" s="63"/>
      <c r="ZZ45" s="63"/>
      <c r="AAA45" s="63"/>
      <c r="AAB45" s="63"/>
      <c r="AAC45" s="63"/>
      <c r="AAD45" s="63"/>
      <c r="AAE45" s="63"/>
      <c r="AAF45" s="63"/>
      <c r="AAG45" s="63"/>
      <c r="AAH45" s="63"/>
      <c r="AAI45" s="63"/>
      <c r="AAJ45" s="63"/>
      <c r="AAK45" s="63"/>
      <c r="AAL45" s="63"/>
      <c r="AAM45" s="63"/>
      <c r="AAN45" s="63"/>
      <c r="AAO45" s="63"/>
      <c r="AAP45" s="63"/>
      <c r="AAQ45" s="63"/>
      <c r="AAR45" s="63"/>
      <c r="AAS45" s="63"/>
      <c r="AAT45" s="63"/>
      <c r="AAU45" s="63"/>
      <c r="AAV45" s="63"/>
      <c r="AAW45" s="63"/>
      <c r="AAX45" s="63"/>
      <c r="AAY45" s="63"/>
      <c r="AAZ45" s="63"/>
      <c r="ABA45" s="63"/>
      <c r="ABB45" s="63"/>
      <c r="ABC45" s="63"/>
      <c r="ABD45" s="63"/>
      <c r="ABE45" s="63"/>
      <c r="ABF45" s="63"/>
      <c r="ABG45" s="63"/>
      <c r="ABH45" s="63"/>
      <c r="ABI45" s="63"/>
      <c r="ABJ45" s="63"/>
      <c r="ABK45" s="63"/>
      <c r="ABL45" s="63"/>
      <c r="ABM45" s="63"/>
      <c r="ABN45" s="63"/>
      <c r="ABO45" s="63"/>
      <c r="ABP45" s="63"/>
      <c r="ABQ45" s="63"/>
      <c r="ABR45" s="63"/>
      <c r="ABS45" s="63"/>
      <c r="ABT45" s="63"/>
      <c r="ABU45" s="63"/>
      <c r="ABV45" s="63"/>
      <c r="ABW45" s="63"/>
      <c r="ABX45" s="63"/>
      <c r="ABY45" s="63"/>
      <c r="ABZ45" s="63"/>
      <c r="ACA45" s="63"/>
      <c r="ACB45" s="63"/>
      <c r="ACC45" s="63"/>
      <c r="ACD45" s="63"/>
      <c r="ACE45" s="63"/>
      <c r="ACF45" s="63"/>
      <c r="ACG45" s="63"/>
      <c r="ACH45" s="63"/>
      <c r="ACI45" s="63"/>
      <c r="ACJ45" s="63"/>
      <c r="ACK45" s="63"/>
      <c r="ACL45" s="63"/>
      <c r="ACM45" s="63"/>
      <c r="ACN45" s="63"/>
      <c r="ACO45" s="63"/>
      <c r="ACP45" s="63"/>
      <c r="ACQ45" s="63"/>
      <c r="ACR45" s="63"/>
      <c r="ACS45" s="63"/>
      <c r="ACT45" s="63"/>
      <c r="ACU45" s="63"/>
      <c r="ACV45" s="63"/>
      <c r="ACW45" s="63"/>
      <c r="ACX45" s="63"/>
      <c r="ACY45" s="63"/>
      <c r="ACZ45" s="63"/>
      <c r="ADA45" s="63"/>
      <c r="ADB45" s="63"/>
      <c r="ADC45" s="63"/>
      <c r="ADD45" s="63"/>
      <c r="ADE45" s="63"/>
      <c r="ADF45" s="63"/>
      <c r="ADG45" s="63"/>
      <c r="ADH45" s="63"/>
      <c r="ADI45" s="63"/>
      <c r="ADJ45" s="63"/>
      <c r="ADK45" s="63"/>
      <c r="ADL45" s="63"/>
      <c r="ADM45" s="63"/>
      <c r="ADN45" s="63"/>
      <c r="ADO45" s="63"/>
      <c r="ADP45" s="63"/>
      <c r="ADQ45" s="63"/>
      <c r="ADR45" s="63"/>
      <c r="ADS45" s="63"/>
      <c r="ADT45" s="63"/>
      <c r="ADU45" s="63"/>
      <c r="ADV45" s="63"/>
      <c r="ADW45" s="63"/>
      <c r="ADX45" s="63"/>
      <c r="ADY45" s="63"/>
      <c r="ADZ45" s="63"/>
      <c r="AEA45" s="63"/>
      <c r="AEB45" s="63"/>
      <c r="AEC45" s="63"/>
      <c r="AED45" s="63"/>
      <c r="AEE45" s="63"/>
      <c r="AEF45" s="63"/>
      <c r="AEG45" s="63"/>
      <c r="AEH45" s="63"/>
      <c r="AEI45" s="63"/>
      <c r="AEJ45" s="63"/>
      <c r="AEK45" s="63"/>
      <c r="AEL45" s="63"/>
      <c r="AEM45" s="63"/>
      <c r="AEN45" s="63"/>
      <c r="AEO45" s="63"/>
      <c r="AEP45" s="63"/>
      <c r="AEQ45" s="63"/>
      <c r="AER45" s="63"/>
      <c r="AES45" s="63"/>
      <c r="AET45" s="63"/>
      <c r="AEU45" s="63"/>
      <c r="AEV45" s="63"/>
      <c r="AEW45" s="63"/>
      <c r="AEX45" s="63"/>
      <c r="AEY45" s="63"/>
      <c r="AEZ45" s="63"/>
      <c r="AFA45" s="63"/>
      <c r="AFB45" s="63"/>
      <c r="AFC45" s="63"/>
      <c r="AFD45" s="63"/>
      <c r="AFE45" s="63"/>
      <c r="AFF45" s="63"/>
      <c r="AFG45" s="63"/>
      <c r="AFH45" s="63"/>
      <c r="AFI45" s="63"/>
      <c r="AFJ45" s="63"/>
      <c r="AFK45" s="63"/>
      <c r="AFL45" s="63"/>
      <c r="AFM45" s="63"/>
      <c r="AFN45" s="63"/>
      <c r="AFO45" s="63"/>
      <c r="AFP45" s="63"/>
      <c r="AFQ45" s="63"/>
      <c r="AFR45" s="63"/>
      <c r="AFS45" s="63"/>
      <c r="AFT45" s="63"/>
      <c r="AFU45" s="63"/>
      <c r="AFV45" s="63"/>
      <c r="AFW45" s="63"/>
      <c r="AFX45" s="63"/>
      <c r="AFY45" s="63"/>
      <c r="AFZ45" s="63"/>
      <c r="AGA45" s="63"/>
      <c r="AGB45" s="63"/>
      <c r="AGC45" s="63"/>
      <c r="AGD45" s="63"/>
      <c r="AGE45" s="63"/>
      <c r="AGF45" s="63"/>
      <c r="AGG45" s="63"/>
      <c r="AGH45" s="63"/>
      <c r="AGI45" s="63"/>
      <c r="AGJ45" s="63"/>
      <c r="AGK45" s="63"/>
      <c r="AGL45" s="63"/>
      <c r="AGM45" s="63"/>
      <c r="AGN45" s="63"/>
      <c r="AGO45" s="63"/>
      <c r="AGP45" s="63"/>
      <c r="AGQ45" s="63"/>
      <c r="AGR45" s="63"/>
      <c r="AGS45" s="63"/>
      <c r="AGT45" s="63"/>
      <c r="AGU45" s="63"/>
      <c r="AGV45" s="63"/>
      <c r="AGW45" s="63"/>
      <c r="AGX45" s="63"/>
      <c r="AGY45" s="63"/>
      <c r="AGZ45" s="63"/>
      <c r="AHA45" s="63"/>
      <c r="AHB45" s="63"/>
      <c r="AHC45" s="63"/>
      <c r="AHD45" s="63"/>
      <c r="AHE45" s="63"/>
      <c r="AHF45" s="63"/>
      <c r="AHG45" s="63"/>
      <c r="AHH45" s="63"/>
      <c r="AHI45" s="63"/>
      <c r="AHJ45" s="63"/>
      <c r="AHK45" s="63"/>
      <c r="AHL45" s="63"/>
      <c r="AHM45" s="63"/>
      <c r="AHN45" s="63"/>
      <c r="AHO45" s="63"/>
      <c r="AHP45" s="63"/>
      <c r="AHQ45" s="63"/>
      <c r="AHR45" s="63"/>
      <c r="AHS45" s="63"/>
      <c r="AHT45" s="63"/>
      <c r="AHU45" s="63"/>
      <c r="AHV45" s="63"/>
      <c r="AHW45" s="63"/>
      <c r="AHX45" s="63"/>
      <c r="AHY45" s="63"/>
      <c r="AHZ45" s="63"/>
      <c r="AIA45" s="63"/>
      <c r="AIB45" s="63"/>
      <c r="AIC45" s="63"/>
      <c r="AID45" s="63"/>
      <c r="AIE45" s="63"/>
      <c r="AIF45" s="63"/>
      <c r="AIG45" s="63"/>
      <c r="AIH45" s="63"/>
      <c r="AII45" s="63"/>
      <c r="AIJ45" s="63"/>
      <c r="AIK45" s="63"/>
      <c r="AIL45" s="63"/>
      <c r="AIM45" s="63"/>
      <c r="AIN45" s="63"/>
      <c r="AIO45" s="63"/>
      <c r="AIP45" s="63"/>
      <c r="AIQ45" s="63"/>
      <c r="AIR45" s="63"/>
      <c r="AIS45" s="63"/>
      <c r="AIT45" s="63"/>
      <c r="AIU45" s="63"/>
      <c r="AIV45" s="63"/>
      <c r="AIW45" s="63"/>
      <c r="AIX45" s="63"/>
      <c r="AIY45" s="63"/>
      <c r="AIZ45" s="63"/>
      <c r="AJA45" s="63"/>
      <c r="AJB45" s="63"/>
      <c r="AJC45" s="63"/>
      <c r="AJD45" s="63"/>
      <c r="AJE45" s="63"/>
      <c r="AJF45" s="63"/>
      <c r="AJG45" s="63"/>
      <c r="AJH45" s="63"/>
      <c r="AJI45" s="63"/>
      <c r="AJJ45" s="63"/>
      <c r="AJK45" s="63"/>
      <c r="AJL45" s="63"/>
      <c r="AJM45" s="63"/>
      <c r="AJN45" s="63"/>
      <c r="AJO45" s="63"/>
      <c r="AJP45" s="63"/>
      <c r="AJQ45" s="63"/>
      <c r="AJR45" s="63"/>
      <c r="AJS45" s="63"/>
      <c r="AJT45" s="63"/>
      <c r="AJU45" s="63"/>
      <c r="AJV45" s="63"/>
      <c r="AJW45" s="63"/>
      <c r="AJX45" s="63"/>
      <c r="AJY45" s="63"/>
      <c r="AJZ45" s="63"/>
      <c r="AKA45" s="63"/>
      <c r="AKB45" s="63"/>
      <c r="AKC45" s="63"/>
      <c r="AKD45" s="63"/>
      <c r="AKE45" s="63"/>
      <c r="AKF45" s="63"/>
      <c r="AKG45" s="63"/>
      <c r="AKH45" s="63"/>
      <c r="AKI45" s="63"/>
      <c r="AKJ45" s="63"/>
      <c r="AKK45" s="63"/>
      <c r="AKL45" s="63"/>
      <c r="AKM45" s="63"/>
      <c r="AKN45" s="63"/>
      <c r="AKO45" s="63"/>
      <c r="AKP45" s="63"/>
      <c r="AKQ45" s="63"/>
      <c r="AKR45" s="63"/>
      <c r="AKS45" s="63"/>
      <c r="AKT45" s="63"/>
      <c r="AKU45" s="63"/>
      <c r="AKV45" s="63"/>
      <c r="AKW45" s="63"/>
      <c r="AKX45" s="63"/>
      <c r="AKY45" s="63"/>
      <c r="AKZ45" s="63"/>
      <c r="ALA45" s="63"/>
      <c r="ALB45" s="63"/>
      <c r="ALC45" s="63"/>
      <c r="ALD45" s="63"/>
      <c r="ALE45" s="63"/>
      <c r="ALF45" s="63"/>
      <c r="ALG45" s="63"/>
      <c r="ALH45" s="63"/>
      <c r="ALI45" s="63"/>
      <c r="ALJ45" s="63"/>
      <c r="ALK45" s="63"/>
      <c r="ALL45" s="63"/>
      <c r="ALM45" s="63"/>
      <c r="ALN45" s="63"/>
      <c r="ALO45" s="63"/>
      <c r="ALP45" s="63"/>
      <c r="ALQ45" s="63"/>
      <c r="ALR45" s="63"/>
      <c r="ALS45" s="63"/>
      <c r="ALT45" s="63"/>
      <c r="ALU45" s="63"/>
      <c r="ALV45" s="63"/>
      <c r="ALW45" s="63"/>
      <c r="ALX45" s="63"/>
      <c r="ALY45" s="63"/>
      <c r="ALZ45" s="63"/>
      <c r="AMA45" s="63"/>
      <c r="AMB45" s="63"/>
      <c r="AMC45" s="63"/>
      <c r="AMD45" s="63"/>
      <c r="AME45" s="63"/>
      <c r="AMF45" s="63"/>
      <c r="AMG45" s="63"/>
      <c r="AMH45" s="63"/>
      <c r="AMI45" s="63"/>
      <c r="AMJ45" s="63"/>
      <c r="AMK45" s="63"/>
      <c r="AML45" s="63"/>
      <c r="AMM45" s="63"/>
      <c r="AMN45" s="63"/>
      <c r="AMO45" s="63"/>
      <c r="AMP45" s="63"/>
      <c r="AMQ45" s="63"/>
      <c r="AMR45" s="63"/>
      <c r="AMS45" s="63"/>
      <c r="AMT45" s="63"/>
      <c r="AMU45" s="63"/>
      <c r="AMV45" s="63"/>
      <c r="AMW45" s="63"/>
      <c r="AMX45" s="63"/>
      <c r="AMY45" s="63"/>
      <c r="AMZ45" s="63"/>
      <c r="ANA45" s="63"/>
      <c r="ANB45" s="63"/>
      <c r="ANC45" s="63"/>
      <c r="AND45" s="63"/>
      <c r="ANE45" s="63"/>
      <c r="ANF45" s="63"/>
      <c r="ANG45" s="63"/>
      <c r="ANH45" s="63"/>
      <c r="ANI45" s="63"/>
      <c r="ANJ45" s="63"/>
      <c r="ANK45" s="63"/>
      <c r="ANL45" s="63"/>
      <c r="ANM45" s="63"/>
      <c r="ANN45" s="63"/>
      <c r="ANO45" s="63"/>
      <c r="ANP45" s="63"/>
      <c r="ANQ45" s="63"/>
      <c r="ANR45" s="63"/>
      <c r="ANS45" s="63"/>
      <c r="ANT45" s="63"/>
      <c r="ANU45" s="63"/>
      <c r="ANV45" s="63"/>
      <c r="ANW45" s="63"/>
      <c r="ANX45" s="63"/>
      <c r="ANY45" s="63"/>
      <c r="ANZ45" s="63"/>
      <c r="AOA45" s="63"/>
      <c r="AOB45" s="63"/>
      <c r="AOC45" s="63"/>
      <c r="AOD45" s="63"/>
      <c r="AOE45" s="63"/>
      <c r="AOF45" s="63"/>
      <c r="AOG45" s="63"/>
      <c r="AOH45" s="63"/>
      <c r="AOI45" s="63"/>
      <c r="AOJ45" s="63"/>
      <c r="AOK45" s="63"/>
      <c r="AOL45" s="63"/>
      <c r="AOM45" s="63"/>
      <c r="AON45" s="63"/>
      <c r="AOO45" s="63"/>
      <c r="AOP45" s="63"/>
      <c r="AOQ45" s="63"/>
      <c r="AOR45" s="63"/>
      <c r="AOS45" s="63"/>
      <c r="AOT45" s="63"/>
      <c r="AOU45" s="63"/>
      <c r="AOV45" s="63"/>
      <c r="AOW45" s="63"/>
      <c r="AOX45" s="63"/>
      <c r="AOY45" s="63"/>
      <c r="AOZ45" s="63"/>
      <c r="APA45" s="63"/>
      <c r="APB45" s="63"/>
      <c r="APC45" s="63"/>
      <c r="APD45" s="63"/>
      <c r="APE45" s="63"/>
      <c r="APF45" s="63"/>
      <c r="APG45" s="63"/>
      <c r="APH45" s="63"/>
      <c r="API45" s="63"/>
      <c r="APJ45" s="63"/>
      <c r="APK45" s="63"/>
      <c r="APL45" s="63"/>
      <c r="APM45" s="63"/>
      <c r="APN45" s="63"/>
      <c r="APO45" s="63"/>
      <c r="APP45" s="63"/>
      <c r="APQ45" s="63"/>
      <c r="APR45" s="63"/>
      <c r="APS45" s="63"/>
      <c r="APT45" s="63"/>
      <c r="APU45" s="63"/>
      <c r="APV45" s="63"/>
      <c r="APW45" s="63"/>
      <c r="APX45" s="63"/>
      <c r="APY45" s="63"/>
      <c r="APZ45" s="63"/>
      <c r="AQA45" s="63"/>
      <c r="AQB45" s="63"/>
      <c r="AQC45" s="63"/>
      <c r="AQD45" s="63"/>
      <c r="AQE45" s="63"/>
      <c r="AQF45" s="63"/>
      <c r="AQG45" s="63"/>
      <c r="AQH45" s="63"/>
      <c r="AQI45" s="63"/>
      <c r="AQJ45" s="63"/>
      <c r="AQK45" s="63"/>
      <c r="AQL45" s="63"/>
      <c r="AQM45" s="63"/>
      <c r="AQN45" s="63"/>
      <c r="AQO45" s="63"/>
      <c r="AQP45" s="63"/>
      <c r="AQQ45" s="63"/>
      <c r="AQR45" s="63"/>
      <c r="AQS45" s="63"/>
      <c r="AQT45" s="63"/>
      <c r="AQU45" s="63"/>
      <c r="AQV45" s="63"/>
      <c r="AQW45" s="63"/>
      <c r="AQX45" s="63"/>
      <c r="AQY45" s="63"/>
      <c r="AQZ45" s="63"/>
      <c r="ARA45" s="63"/>
      <c r="ARB45" s="63"/>
      <c r="ARC45" s="63"/>
      <c r="ARD45" s="63"/>
      <c r="ARE45" s="63"/>
      <c r="ARF45" s="63"/>
      <c r="ARG45" s="63"/>
      <c r="ARH45" s="63"/>
      <c r="ARI45" s="63"/>
      <c r="ARJ45" s="63"/>
      <c r="ARK45" s="63"/>
      <c r="ARL45" s="63"/>
      <c r="ARM45" s="63"/>
      <c r="ARN45" s="63"/>
      <c r="ARO45" s="63"/>
      <c r="ARP45" s="63"/>
      <c r="ARQ45" s="63"/>
      <c r="ARR45" s="63"/>
      <c r="ARS45" s="63"/>
      <c r="ART45" s="63"/>
      <c r="ARU45" s="63"/>
      <c r="ARV45" s="63"/>
      <c r="ARW45" s="63"/>
      <c r="ARX45" s="63"/>
      <c r="ARY45" s="63"/>
      <c r="ARZ45" s="63"/>
      <c r="ASA45" s="63"/>
      <c r="ASB45" s="63"/>
      <c r="ASC45" s="63"/>
      <c r="ASD45" s="63"/>
      <c r="ASE45" s="63"/>
      <c r="ASF45" s="63"/>
      <c r="ASG45" s="63"/>
      <c r="ASH45" s="63"/>
      <c r="ASI45" s="63"/>
      <c r="ASJ45" s="63"/>
      <c r="ASK45" s="63"/>
      <c r="ASL45" s="63"/>
      <c r="ASM45" s="63"/>
      <c r="ASN45" s="63"/>
      <c r="ASO45" s="63"/>
      <c r="ASP45" s="63"/>
      <c r="ASQ45" s="63"/>
      <c r="ASR45" s="63"/>
      <c r="ASS45" s="63"/>
      <c r="AST45" s="63"/>
      <c r="ASU45" s="63"/>
      <c r="ASV45" s="63"/>
      <c r="ASW45" s="63"/>
      <c r="ASX45" s="63"/>
      <c r="ASY45" s="63"/>
      <c r="ASZ45" s="63"/>
      <c r="ATA45" s="63"/>
      <c r="ATB45" s="63"/>
      <c r="ATC45" s="63"/>
      <c r="ATD45" s="63"/>
      <c r="ATE45" s="63"/>
      <c r="ATF45" s="63"/>
      <c r="ATG45" s="63"/>
      <c r="ATH45" s="63"/>
      <c r="ATI45" s="63"/>
      <c r="ATJ45" s="63"/>
      <c r="ATK45" s="63"/>
      <c r="ATL45" s="63"/>
      <c r="ATM45" s="63"/>
      <c r="ATN45" s="63"/>
      <c r="ATO45" s="63"/>
      <c r="ATP45" s="63"/>
      <c r="ATQ45" s="63"/>
      <c r="ATR45" s="63"/>
      <c r="ATS45" s="63"/>
      <c r="ATT45" s="63"/>
      <c r="ATU45" s="63"/>
      <c r="ATV45" s="63"/>
      <c r="ATW45" s="63"/>
      <c r="ATX45" s="63"/>
      <c r="ATY45" s="63"/>
      <c r="ATZ45" s="63"/>
      <c r="AUA45" s="63"/>
      <c r="AUB45" s="63"/>
      <c r="AUC45" s="63"/>
      <c r="AUD45" s="63"/>
      <c r="AUE45" s="63"/>
      <c r="AUF45" s="63"/>
      <c r="AUG45" s="63"/>
      <c r="AUH45" s="63"/>
      <c r="AUI45" s="63"/>
      <c r="AUJ45" s="63"/>
      <c r="AUK45" s="63"/>
      <c r="AUL45" s="63"/>
      <c r="AUM45" s="63"/>
      <c r="AUN45" s="63"/>
      <c r="AUO45" s="63"/>
      <c r="AUP45" s="63"/>
      <c r="AUQ45" s="63"/>
      <c r="AUR45" s="63"/>
      <c r="AUS45" s="63"/>
      <c r="AUT45" s="63"/>
      <c r="AUU45" s="63"/>
      <c r="AUV45" s="63"/>
      <c r="AUW45" s="63"/>
      <c r="AUX45" s="63"/>
      <c r="AUY45" s="63"/>
      <c r="AUZ45" s="63"/>
      <c r="AVA45" s="63"/>
      <c r="AVB45" s="63"/>
      <c r="AVC45" s="63"/>
      <c r="AVD45" s="63"/>
      <c r="AVE45" s="63"/>
      <c r="AVF45" s="63"/>
      <c r="AVG45" s="63"/>
      <c r="AVH45" s="63"/>
      <c r="AVI45" s="63"/>
      <c r="AVJ45" s="63"/>
      <c r="AVK45" s="63"/>
      <c r="AVL45" s="63"/>
      <c r="AVM45" s="63"/>
      <c r="AVN45" s="63"/>
      <c r="AVO45" s="63"/>
      <c r="AVP45" s="63"/>
      <c r="AVQ45" s="63"/>
      <c r="AVR45" s="63"/>
      <c r="AVS45" s="63"/>
      <c r="AVT45" s="63"/>
      <c r="AVU45" s="63"/>
      <c r="AVV45" s="63"/>
      <c r="AVW45" s="63"/>
      <c r="AVX45" s="63"/>
      <c r="AVY45" s="63"/>
      <c r="AVZ45" s="63"/>
      <c r="AWA45" s="63"/>
      <c r="AWB45" s="63"/>
      <c r="AWC45" s="63"/>
      <c r="AWD45" s="63"/>
      <c r="AWE45" s="63"/>
      <c r="AWF45" s="63"/>
      <c r="AWG45" s="63"/>
      <c r="AWH45" s="63"/>
      <c r="AWI45" s="63"/>
      <c r="AWJ45" s="63"/>
      <c r="AWK45" s="63"/>
      <c r="AWL45" s="63"/>
      <c r="AWM45" s="63"/>
      <c r="AWN45" s="63"/>
      <c r="AWO45" s="63"/>
      <c r="AWP45" s="63"/>
      <c r="AWQ45" s="63"/>
      <c r="AWR45" s="63"/>
      <c r="AWS45" s="63"/>
      <c r="AWT45" s="63"/>
      <c r="AWU45" s="63"/>
      <c r="AWV45" s="63"/>
      <c r="AWW45" s="63"/>
      <c r="AWX45" s="63"/>
      <c r="AWY45" s="63"/>
      <c r="AWZ45" s="63"/>
      <c r="AXA45" s="63"/>
      <c r="AXB45" s="63"/>
      <c r="AXC45" s="63"/>
      <c r="AXD45" s="63"/>
      <c r="AXE45" s="63"/>
      <c r="AXF45" s="63"/>
      <c r="AXG45" s="63"/>
      <c r="AXH45" s="63"/>
      <c r="AXI45" s="63"/>
      <c r="AXJ45" s="63"/>
      <c r="AXK45" s="63"/>
      <c r="AXL45" s="63"/>
      <c r="AXM45" s="63"/>
      <c r="AXN45" s="63"/>
      <c r="AXO45" s="63"/>
      <c r="AXP45" s="63"/>
      <c r="AXQ45" s="63"/>
      <c r="AXR45" s="63"/>
      <c r="AXS45" s="63"/>
      <c r="AXT45" s="63"/>
      <c r="AXU45" s="63"/>
      <c r="AXV45" s="63"/>
      <c r="AXW45" s="63"/>
      <c r="AXX45" s="63"/>
      <c r="AXY45" s="63"/>
      <c r="AXZ45" s="63"/>
      <c r="AYA45" s="63"/>
      <c r="AYB45" s="63"/>
      <c r="AYC45" s="63"/>
      <c r="AYD45" s="63"/>
      <c r="AYE45" s="63"/>
      <c r="AYF45" s="63"/>
      <c r="AYG45" s="63"/>
      <c r="AYH45" s="63"/>
      <c r="AYI45" s="63"/>
      <c r="AYJ45" s="63"/>
      <c r="AYK45" s="63"/>
      <c r="AYL45" s="63"/>
      <c r="AYM45" s="63"/>
      <c r="AYN45" s="63"/>
      <c r="AYO45" s="63"/>
      <c r="AYP45" s="63"/>
      <c r="AYQ45" s="63"/>
      <c r="AYR45" s="63"/>
      <c r="AYS45" s="63"/>
      <c r="AYT45" s="63"/>
      <c r="AYU45" s="63"/>
      <c r="AYV45" s="63"/>
      <c r="AYW45" s="63"/>
      <c r="AYX45" s="63"/>
      <c r="AYY45" s="63"/>
      <c r="AYZ45" s="63"/>
      <c r="AZA45" s="63"/>
      <c r="AZB45" s="63"/>
      <c r="AZC45" s="63"/>
      <c r="AZD45" s="63"/>
      <c r="AZE45" s="63"/>
      <c r="AZF45" s="63"/>
      <c r="AZG45" s="63"/>
      <c r="AZH45" s="63"/>
      <c r="AZI45" s="63"/>
      <c r="AZJ45" s="63"/>
      <c r="AZK45" s="63"/>
      <c r="AZL45" s="63"/>
      <c r="AZM45" s="63"/>
      <c r="AZN45" s="63"/>
      <c r="AZO45" s="63"/>
      <c r="AZP45" s="63"/>
      <c r="AZQ45" s="63"/>
      <c r="AZR45" s="63"/>
      <c r="AZS45" s="63"/>
      <c r="AZT45" s="63"/>
      <c r="AZU45" s="63"/>
      <c r="AZV45" s="63"/>
      <c r="AZW45" s="63"/>
      <c r="AZX45" s="63"/>
      <c r="AZY45" s="63"/>
      <c r="AZZ45" s="63"/>
      <c r="BAA45" s="63"/>
      <c r="BAB45" s="63"/>
      <c r="BAC45" s="63"/>
      <c r="BAD45" s="63"/>
      <c r="BAE45" s="63"/>
      <c r="BAF45" s="63"/>
      <c r="BAG45" s="63"/>
      <c r="BAH45" s="63"/>
      <c r="BAI45" s="63"/>
      <c r="BAJ45" s="63"/>
      <c r="BAK45" s="63"/>
      <c r="BAL45" s="63"/>
      <c r="BAM45" s="63"/>
      <c r="BAN45" s="63"/>
      <c r="BAO45" s="63"/>
      <c r="BAP45" s="63"/>
      <c r="BAQ45" s="63"/>
      <c r="BAR45" s="63"/>
      <c r="BAS45" s="63"/>
      <c r="BAT45" s="63"/>
      <c r="BAU45" s="63"/>
      <c r="BAV45" s="63"/>
      <c r="BAW45" s="63"/>
      <c r="BAX45" s="63"/>
      <c r="BAY45" s="63"/>
      <c r="BAZ45" s="63"/>
      <c r="BBA45" s="63"/>
      <c r="BBB45" s="63"/>
      <c r="BBC45" s="63"/>
      <c r="BBD45" s="63"/>
      <c r="BBE45" s="63"/>
      <c r="BBF45" s="63"/>
      <c r="BBG45" s="63"/>
      <c r="BBH45" s="63"/>
      <c r="BBI45" s="63"/>
      <c r="BBJ45" s="63"/>
      <c r="BBK45" s="63"/>
      <c r="BBL45" s="63"/>
      <c r="BBM45" s="63"/>
      <c r="BBN45" s="63"/>
      <c r="BBO45" s="63"/>
      <c r="BBP45" s="63"/>
      <c r="BBQ45" s="63"/>
      <c r="BBR45" s="63"/>
      <c r="BBS45" s="63"/>
      <c r="BBT45" s="63"/>
      <c r="BBU45" s="63"/>
      <c r="BBV45" s="63"/>
      <c r="BBW45" s="63"/>
      <c r="BBX45" s="63"/>
      <c r="BBY45" s="63"/>
      <c r="BBZ45" s="63"/>
      <c r="BCA45" s="63"/>
      <c r="BCB45" s="63"/>
      <c r="BCC45" s="63"/>
      <c r="BCD45" s="63"/>
      <c r="BCE45" s="63"/>
      <c r="BCF45" s="63"/>
      <c r="BCG45" s="63"/>
      <c r="BCH45" s="63"/>
      <c r="BCI45" s="63"/>
      <c r="BCJ45" s="63"/>
      <c r="BCK45" s="63"/>
      <c r="BCL45" s="63"/>
      <c r="BCM45" s="63"/>
      <c r="BCN45" s="63"/>
      <c r="BCO45" s="63"/>
      <c r="BCP45" s="63"/>
      <c r="BCQ45" s="63"/>
      <c r="BCR45" s="63"/>
      <c r="BCS45" s="63"/>
      <c r="BCT45" s="63"/>
      <c r="BCU45" s="63"/>
      <c r="BCV45" s="63"/>
      <c r="BCW45" s="63"/>
      <c r="BCX45" s="63"/>
      <c r="BCY45" s="63"/>
      <c r="BCZ45" s="63"/>
      <c r="BDA45" s="63"/>
      <c r="BDB45" s="63"/>
      <c r="BDC45" s="63"/>
      <c r="BDD45" s="63"/>
      <c r="BDE45" s="63"/>
      <c r="BDF45" s="63"/>
      <c r="BDG45" s="63"/>
      <c r="BDH45" s="63"/>
      <c r="BDI45" s="63"/>
      <c r="BDJ45" s="63"/>
      <c r="BDK45" s="63"/>
      <c r="BDL45" s="63"/>
      <c r="BDM45" s="63"/>
      <c r="BDN45" s="63"/>
      <c r="BDO45" s="63"/>
      <c r="BDP45" s="63"/>
      <c r="BDQ45" s="63"/>
      <c r="BDR45" s="63"/>
      <c r="BDS45" s="63"/>
      <c r="BDT45" s="63"/>
      <c r="BDU45" s="63"/>
      <c r="BDV45" s="63"/>
      <c r="BDW45" s="63"/>
      <c r="BDX45" s="63"/>
      <c r="BDY45" s="63"/>
      <c r="BDZ45" s="63"/>
      <c r="BEA45" s="63"/>
      <c r="BEB45" s="63"/>
      <c r="BEC45" s="63"/>
      <c r="BED45" s="63"/>
      <c r="BEE45" s="63"/>
      <c r="BEF45" s="63"/>
      <c r="BEG45" s="63"/>
      <c r="BEH45" s="63"/>
      <c r="BEI45" s="63"/>
      <c r="BEJ45" s="63"/>
      <c r="BEK45" s="63"/>
      <c r="BEL45" s="63"/>
      <c r="BEM45" s="63"/>
      <c r="BEN45" s="63"/>
      <c r="BEO45" s="63"/>
      <c r="BEP45" s="63"/>
      <c r="BEQ45" s="63"/>
      <c r="BER45" s="63"/>
      <c r="BES45" s="63"/>
      <c r="BET45" s="63"/>
      <c r="BEU45" s="63"/>
      <c r="BEV45" s="63"/>
      <c r="BEW45" s="63"/>
      <c r="BEX45" s="63"/>
      <c r="BEY45" s="63"/>
      <c r="BEZ45" s="63"/>
      <c r="BFA45" s="63"/>
      <c r="BFB45" s="63"/>
      <c r="BFC45" s="63"/>
      <c r="BFD45" s="63"/>
      <c r="BFE45" s="63"/>
      <c r="BFF45" s="63"/>
      <c r="BFG45" s="63"/>
      <c r="BFH45" s="63"/>
      <c r="BFI45" s="63"/>
      <c r="BFJ45" s="63"/>
      <c r="BFK45" s="63"/>
      <c r="BFL45" s="63"/>
      <c r="BFM45" s="63"/>
      <c r="BFN45" s="63"/>
      <c r="BFO45" s="63"/>
      <c r="BFP45" s="63"/>
      <c r="BFQ45" s="63"/>
      <c r="BFR45" s="63"/>
      <c r="BFS45" s="63"/>
      <c r="BFT45" s="63"/>
      <c r="BFU45" s="63"/>
      <c r="BFV45" s="63"/>
      <c r="BFW45" s="63"/>
      <c r="BFX45" s="63"/>
      <c r="BFY45" s="63"/>
      <c r="BFZ45" s="63"/>
      <c r="BGA45" s="63"/>
      <c r="BGB45" s="63"/>
      <c r="BGC45" s="63"/>
      <c r="BGD45" s="63"/>
      <c r="BGE45" s="63"/>
      <c r="BGF45" s="63"/>
      <c r="BGG45" s="63"/>
      <c r="BGH45" s="63"/>
      <c r="BGI45" s="63"/>
      <c r="BGJ45" s="63"/>
      <c r="BGK45" s="63"/>
      <c r="BGL45" s="63"/>
      <c r="BGM45" s="63"/>
      <c r="BGN45" s="63"/>
      <c r="BGO45" s="63"/>
      <c r="BGP45" s="63"/>
      <c r="BGQ45" s="63"/>
      <c r="BGR45" s="63"/>
      <c r="BGS45" s="63"/>
      <c r="BGT45" s="63"/>
      <c r="BGU45" s="63"/>
      <c r="BGV45" s="63"/>
      <c r="BGW45" s="63"/>
      <c r="BGX45" s="63"/>
      <c r="BGY45" s="63"/>
      <c r="BGZ45" s="63"/>
      <c r="BHA45" s="63"/>
      <c r="BHB45" s="63"/>
      <c r="BHC45" s="63"/>
      <c r="BHD45" s="63"/>
      <c r="BHE45" s="63"/>
      <c r="BHF45" s="63"/>
      <c r="BHG45" s="63"/>
      <c r="BHH45" s="63"/>
      <c r="BHI45" s="63"/>
      <c r="BHJ45" s="63"/>
      <c r="BHK45" s="63"/>
      <c r="BHL45" s="63"/>
      <c r="BHM45" s="63"/>
      <c r="BHN45" s="63"/>
      <c r="BHO45" s="63"/>
      <c r="BHP45" s="63"/>
      <c r="BHQ45" s="63"/>
      <c r="BHR45" s="63"/>
      <c r="BHS45" s="63"/>
      <c r="BHT45" s="63"/>
      <c r="BHU45" s="63"/>
      <c r="BHV45" s="63"/>
      <c r="BHW45" s="63"/>
      <c r="BHX45" s="63"/>
      <c r="BHY45" s="63"/>
      <c r="BHZ45" s="63"/>
      <c r="BIA45" s="63"/>
      <c r="BIB45" s="63"/>
      <c r="BIC45" s="63"/>
      <c r="BID45" s="63"/>
      <c r="BIE45" s="63"/>
      <c r="BIF45" s="63"/>
      <c r="BIG45" s="63"/>
      <c r="BIH45" s="63"/>
      <c r="BII45" s="63"/>
      <c r="BIJ45" s="63"/>
      <c r="BIK45" s="63"/>
      <c r="BIL45" s="63"/>
      <c r="BIM45" s="63"/>
      <c r="BIN45" s="63"/>
      <c r="BIO45" s="63"/>
      <c r="BIP45" s="63"/>
      <c r="BIQ45" s="63"/>
      <c r="BIR45" s="63"/>
      <c r="BIS45" s="63"/>
      <c r="BIT45" s="63"/>
      <c r="BIU45" s="63"/>
      <c r="BIV45" s="63"/>
      <c r="BIW45" s="63"/>
      <c r="BIX45" s="63"/>
      <c r="BIY45" s="63"/>
      <c r="BIZ45" s="63"/>
      <c r="BJA45" s="63"/>
      <c r="BJB45" s="63"/>
      <c r="BJC45" s="63"/>
      <c r="BJD45" s="63"/>
      <c r="BJE45" s="63"/>
      <c r="BJF45" s="63"/>
      <c r="BJG45" s="63"/>
      <c r="BJH45" s="63"/>
      <c r="BJI45" s="63"/>
      <c r="BJJ45" s="63"/>
      <c r="BJK45" s="63"/>
      <c r="BJL45" s="63"/>
      <c r="BJM45" s="63"/>
      <c r="BJN45" s="63"/>
      <c r="BJO45" s="63"/>
      <c r="BJP45" s="63"/>
      <c r="BJQ45" s="63"/>
      <c r="BJR45" s="63"/>
      <c r="BJS45" s="63"/>
      <c r="BJT45" s="63"/>
      <c r="BJU45" s="63"/>
      <c r="BJV45" s="63"/>
      <c r="BJW45" s="63"/>
      <c r="BJX45" s="63"/>
      <c r="BJY45" s="63"/>
      <c r="BJZ45" s="63"/>
      <c r="BKA45" s="63"/>
      <c r="BKB45" s="63"/>
      <c r="BKC45" s="63"/>
      <c r="BKD45" s="63"/>
      <c r="BKE45" s="63"/>
      <c r="BKF45" s="63"/>
      <c r="BKG45" s="63"/>
      <c r="BKH45" s="63"/>
      <c r="BKI45" s="63"/>
      <c r="BKJ45" s="63"/>
      <c r="BKK45" s="63"/>
      <c r="BKL45" s="63"/>
      <c r="BKM45" s="63"/>
      <c r="BKN45" s="63"/>
      <c r="BKO45" s="63"/>
      <c r="BKP45" s="63"/>
      <c r="BKQ45" s="63"/>
      <c r="BKR45" s="63"/>
      <c r="BKS45" s="63"/>
      <c r="BKT45" s="63"/>
      <c r="BKU45" s="63"/>
      <c r="BKV45" s="63"/>
      <c r="BKW45" s="63"/>
      <c r="BKX45" s="63"/>
      <c r="BKY45" s="63"/>
      <c r="BKZ45" s="63"/>
      <c r="BLA45" s="63"/>
      <c r="BLB45" s="63"/>
      <c r="BLC45" s="63"/>
      <c r="BLD45" s="63"/>
      <c r="BLE45" s="63"/>
      <c r="BLF45" s="63"/>
      <c r="BLG45" s="63"/>
      <c r="BLH45" s="63"/>
      <c r="BLI45" s="63"/>
      <c r="BLJ45" s="63"/>
      <c r="BLK45" s="63"/>
      <c r="BLL45" s="63"/>
      <c r="BLM45" s="63"/>
    </row>
    <row r="46" spans="1:1677" s="1" customFormat="1" ht="15" hidden="1" customHeight="1" x14ac:dyDescent="0.25">
      <c r="A46" s="270" t="s">
        <v>45</v>
      </c>
      <c r="B46" s="271" t="s">
        <v>89</v>
      </c>
      <c r="C46" s="272" t="s">
        <v>1733</v>
      </c>
      <c r="D46" s="273" t="s">
        <v>1734</v>
      </c>
      <c r="E46" s="273" t="s">
        <v>1749</v>
      </c>
      <c r="F46" s="272" t="s">
        <v>1736</v>
      </c>
      <c r="G46" s="274">
        <v>25</v>
      </c>
      <c r="H46" s="280">
        <v>1.2</v>
      </c>
      <c r="I46" s="276">
        <v>44761</v>
      </c>
      <c r="J46" s="279">
        <v>44764</v>
      </c>
      <c r="K46" s="276">
        <v>44767</v>
      </c>
      <c r="L46" s="277" t="s">
        <v>1732</v>
      </c>
      <c r="M46" s="278">
        <v>44772</v>
      </c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  <c r="JI46" s="63"/>
      <c r="JJ46" s="63"/>
      <c r="JK46" s="63"/>
      <c r="JL46" s="63"/>
      <c r="JM46" s="63"/>
      <c r="JN46" s="63"/>
      <c r="JO46" s="63"/>
      <c r="JP46" s="63"/>
      <c r="JQ46" s="63"/>
      <c r="JR46" s="63"/>
      <c r="JS46" s="63"/>
      <c r="JT46" s="63"/>
      <c r="JU46" s="63"/>
      <c r="JV46" s="63"/>
      <c r="JW46" s="63"/>
      <c r="JX46" s="63"/>
      <c r="JY46" s="63"/>
      <c r="JZ46" s="63"/>
      <c r="KA46" s="63"/>
      <c r="KB46" s="63"/>
      <c r="KC46" s="63"/>
      <c r="KD46" s="63"/>
      <c r="KE46" s="63"/>
      <c r="KF46" s="63"/>
      <c r="KG46" s="63"/>
      <c r="KH46" s="63"/>
      <c r="KI46" s="63"/>
      <c r="KJ46" s="63"/>
      <c r="KK46" s="63"/>
      <c r="KL46" s="63"/>
      <c r="KM46" s="63"/>
      <c r="KN46" s="63"/>
      <c r="KO46" s="63"/>
      <c r="KP46" s="63"/>
      <c r="KQ46" s="63"/>
      <c r="KR46" s="63"/>
      <c r="KS46" s="63"/>
      <c r="KT46" s="63"/>
      <c r="KU46" s="63"/>
      <c r="KV46" s="63"/>
      <c r="KW46" s="63"/>
      <c r="KX46" s="63"/>
      <c r="KY46" s="63"/>
      <c r="KZ46" s="63"/>
      <c r="LA46" s="63"/>
      <c r="LB46" s="63"/>
      <c r="LC46" s="63"/>
      <c r="LD46" s="63"/>
      <c r="LE46" s="63"/>
      <c r="LF46" s="63"/>
      <c r="LG46" s="63"/>
      <c r="LH46" s="63"/>
      <c r="LI46" s="63"/>
      <c r="LJ46" s="63"/>
      <c r="LK46" s="63"/>
      <c r="LL46" s="63"/>
      <c r="LM46" s="63"/>
      <c r="LN46" s="63"/>
      <c r="LO46" s="63"/>
      <c r="LP46" s="63"/>
      <c r="LQ46" s="63"/>
      <c r="LR46" s="63"/>
      <c r="LS46" s="63"/>
      <c r="LT46" s="63"/>
      <c r="LU46" s="63"/>
      <c r="LV46" s="63"/>
      <c r="LW46" s="63"/>
      <c r="LX46" s="63"/>
      <c r="LY46" s="63"/>
      <c r="LZ46" s="63"/>
      <c r="MA46" s="63"/>
      <c r="MB46" s="63"/>
      <c r="MC46" s="63"/>
      <c r="MD46" s="63"/>
      <c r="ME46" s="63"/>
      <c r="MF46" s="63"/>
      <c r="MG46" s="63"/>
      <c r="MH46" s="63"/>
      <c r="MI46" s="63"/>
      <c r="MJ46" s="63"/>
      <c r="MK46" s="63"/>
      <c r="ML46" s="63"/>
      <c r="MM46" s="63"/>
      <c r="MN46" s="63"/>
      <c r="MO46" s="63"/>
      <c r="MP46" s="63"/>
      <c r="MQ46" s="63"/>
      <c r="MR46" s="63"/>
      <c r="MS46" s="63"/>
      <c r="MT46" s="63"/>
      <c r="MU46" s="63"/>
      <c r="MV46" s="63"/>
      <c r="MW46" s="63"/>
      <c r="MX46" s="63"/>
      <c r="MY46" s="63"/>
      <c r="MZ46" s="63"/>
      <c r="NA46" s="63"/>
      <c r="NB46" s="63"/>
      <c r="NC46" s="63"/>
      <c r="ND46" s="63"/>
      <c r="NE46" s="63"/>
      <c r="NF46" s="63"/>
      <c r="NG46" s="63"/>
      <c r="NH46" s="63"/>
      <c r="NI46" s="63"/>
      <c r="NJ46" s="63"/>
      <c r="NK46" s="63"/>
      <c r="NL46" s="63"/>
      <c r="NM46" s="63"/>
      <c r="NN46" s="63"/>
      <c r="NO46" s="63"/>
      <c r="NP46" s="63"/>
      <c r="NQ46" s="63"/>
      <c r="NR46" s="63"/>
      <c r="NS46" s="63"/>
      <c r="NT46" s="63"/>
      <c r="NU46" s="63"/>
      <c r="NV46" s="63"/>
      <c r="NW46" s="63"/>
      <c r="NX46" s="63"/>
      <c r="NY46" s="63"/>
      <c r="NZ46" s="63"/>
      <c r="OA46" s="63"/>
      <c r="OB46" s="63"/>
      <c r="OC46" s="63"/>
      <c r="OD46" s="63"/>
      <c r="OE46" s="63"/>
      <c r="OF46" s="63"/>
      <c r="OG46" s="63"/>
      <c r="OH46" s="63"/>
      <c r="OI46" s="63"/>
      <c r="OJ46" s="63"/>
      <c r="OK46" s="63"/>
      <c r="OL46" s="63"/>
      <c r="OM46" s="63"/>
      <c r="ON46" s="63"/>
      <c r="OO46" s="63"/>
      <c r="OP46" s="63"/>
      <c r="OQ46" s="63"/>
      <c r="OR46" s="63"/>
      <c r="OS46" s="63"/>
      <c r="OT46" s="63"/>
      <c r="OU46" s="63"/>
      <c r="OV46" s="63"/>
      <c r="OW46" s="63"/>
      <c r="OX46" s="63"/>
      <c r="OY46" s="63"/>
      <c r="OZ46" s="63"/>
      <c r="PA46" s="63"/>
      <c r="PB46" s="63"/>
      <c r="PC46" s="63"/>
      <c r="PD46" s="63"/>
      <c r="PE46" s="63"/>
      <c r="PF46" s="63"/>
      <c r="PG46" s="63"/>
      <c r="PH46" s="63"/>
      <c r="PI46" s="63"/>
      <c r="PJ46" s="63"/>
      <c r="PK46" s="63"/>
      <c r="PL46" s="63"/>
      <c r="PM46" s="63"/>
      <c r="PN46" s="63"/>
      <c r="PO46" s="63"/>
      <c r="PP46" s="63"/>
      <c r="PQ46" s="63"/>
      <c r="PR46" s="63"/>
      <c r="PS46" s="63"/>
      <c r="PT46" s="63"/>
      <c r="PU46" s="63"/>
      <c r="PV46" s="63"/>
      <c r="PW46" s="63"/>
      <c r="PX46" s="63"/>
      <c r="PY46" s="63"/>
      <c r="PZ46" s="63"/>
      <c r="QA46" s="63"/>
      <c r="QB46" s="63"/>
      <c r="QC46" s="63"/>
      <c r="QD46" s="63"/>
      <c r="QE46" s="63"/>
      <c r="QF46" s="63"/>
      <c r="QG46" s="63"/>
      <c r="QH46" s="63"/>
      <c r="QI46" s="63"/>
      <c r="QJ46" s="63"/>
      <c r="QK46" s="63"/>
      <c r="QL46" s="63"/>
      <c r="QM46" s="63"/>
      <c r="QN46" s="63"/>
      <c r="QO46" s="63"/>
      <c r="QP46" s="63"/>
      <c r="QQ46" s="63"/>
      <c r="QR46" s="63"/>
      <c r="QS46" s="63"/>
      <c r="QT46" s="63"/>
      <c r="QU46" s="63"/>
      <c r="QV46" s="63"/>
      <c r="QW46" s="63"/>
      <c r="QX46" s="63"/>
      <c r="QY46" s="63"/>
      <c r="QZ46" s="63"/>
      <c r="RA46" s="63"/>
      <c r="RB46" s="63"/>
      <c r="RC46" s="63"/>
      <c r="RD46" s="63"/>
      <c r="RE46" s="63"/>
      <c r="RF46" s="63"/>
      <c r="RG46" s="63"/>
      <c r="RH46" s="63"/>
      <c r="RI46" s="63"/>
      <c r="RJ46" s="63"/>
      <c r="RK46" s="63"/>
      <c r="RL46" s="63"/>
      <c r="RM46" s="63"/>
      <c r="RN46" s="63"/>
      <c r="RO46" s="63"/>
      <c r="RP46" s="63"/>
      <c r="RQ46" s="63"/>
      <c r="RR46" s="63"/>
      <c r="RS46" s="63"/>
      <c r="RT46" s="63"/>
      <c r="RU46" s="63"/>
      <c r="RV46" s="63"/>
      <c r="RW46" s="63"/>
      <c r="RX46" s="63"/>
      <c r="RY46" s="63"/>
      <c r="RZ46" s="63"/>
      <c r="SA46" s="63"/>
      <c r="SB46" s="63"/>
      <c r="SC46" s="63"/>
      <c r="SD46" s="63"/>
      <c r="SE46" s="63"/>
      <c r="SF46" s="63"/>
      <c r="SG46" s="63"/>
      <c r="SH46" s="63"/>
      <c r="SI46" s="63"/>
      <c r="SJ46" s="63"/>
      <c r="SK46" s="63"/>
      <c r="SL46" s="63"/>
      <c r="SM46" s="63"/>
      <c r="SN46" s="63"/>
      <c r="SO46" s="63"/>
      <c r="SP46" s="63"/>
      <c r="SQ46" s="63"/>
      <c r="SR46" s="63"/>
      <c r="SS46" s="63"/>
      <c r="ST46" s="63"/>
      <c r="SU46" s="63"/>
      <c r="SV46" s="63"/>
      <c r="SW46" s="63"/>
      <c r="SX46" s="63"/>
      <c r="SY46" s="63"/>
      <c r="SZ46" s="63"/>
      <c r="TA46" s="63"/>
      <c r="TB46" s="63"/>
      <c r="TC46" s="63"/>
      <c r="TD46" s="63"/>
      <c r="TE46" s="63"/>
      <c r="TF46" s="63"/>
      <c r="TG46" s="63"/>
      <c r="TH46" s="63"/>
      <c r="TI46" s="63"/>
      <c r="TJ46" s="63"/>
      <c r="TK46" s="63"/>
      <c r="TL46" s="63"/>
      <c r="TM46" s="63"/>
      <c r="TN46" s="63"/>
      <c r="TO46" s="63"/>
      <c r="TP46" s="63"/>
      <c r="TQ46" s="63"/>
      <c r="TR46" s="63"/>
      <c r="TS46" s="63"/>
      <c r="TT46" s="63"/>
      <c r="TU46" s="63"/>
      <c r="TV46" s="63"/>
      <c r="TW46" s="63"/>
      <c r="TX46" s="63"/>
      <c r="TY46" s="63"/>
      <c r="TZ46" s="63"/>
      <c r="UA46" s="63"/>
      <c r="UB46" s="63"/>
      <c r="UC46" s="63"/>
      <c r="UD46" s="63"/>
      <c r="UE46" s="63"/>
      <c r="UF46" s="63"/>
      <c r="UG46" s="63"/>
      <c r="UH46" s="63"/>
      <c r="UI46" s="63"/>
      <c r="UJ46" s="63"/>
      <c r="UK46" s="63"/>
      <c r="UL46" s="63"/>
      <c r="UM46" s="63"/>
      <c r="UN46" s="63"/>
      <c r="UO46" s="63"/>
      <c r="UP46" s="63"/>
      <c r="UQ46" s="63"/>
      <c r="UR46" s="63"/>
      <c r="US46" s="63"/>
      <c r="UT46" s="63"/>
      <c r="UU46" s="63"/>
      <c r="UV46" s="63"/>
      <c r="UW46" s="63"/>
      <c r="UX46" s="63"/>
      <c r="UY46" s="63"/>
      <c r="UZ46" s="63"/>
      <c r="VA46" s="63"/>
      <c r="VB46" s="63"/>
      <c r="VC46" s="63"/>
      <c r="VD46" s="63"/>
      <c r="VE46" s="63"/>
      <c r="VF46" s="63"/>
      <c r="VG46" s="63"/>
      <c r="VH46" s="63"/>
      <c r="VI46" s="63"/>
      <c r="VJ46" s="63"/>
      <c r="VK46" s="63"/>
      <c r="VL46" s="63"/>
      <c r="VM46" s="63"/>
      <c r="VN46" s="63"/>
      <c r="VO46" s="63"/>
      <c r="VP46" s="63"/>
      <c r="VQ46" s="63"/>
      <c r="VR46" s="63"/>
      <c r="VS46" s="63"/>
      <c r="VT46" s="63"/>
      <c r="VU46" s="63"/>
      <c r="VV46" s="63"/>
      <c r="VW46" s="63"/>
      <c r="VX46" s="63"/>
      <c r="VY46" s="63"/>
      <c r="VZ46" s="63"/>
      <c r="WA46" s="63"/>
      <c r="WB46" s="63"/>
      <c r="WC46" s="63"/>
      <c r="WD46" s="63"/>
      <c r="WE46" s="63"/>
      <c r="WF46" s="63"/>
      <c r="WG46" s="63"/>
      <c r="WH46" s="63"/>
      <c r="WI46" s="63"/>
      <c r="WJ46" s="63"/>
      <c r="WK46" s="63"/>
      <c r="WL46" s="63"/>
      <c r="WM46" s="63"/>
      <c r="WN46" s="63"/>
      <c r="WO46" s="63"/>
      <c r="WP46" s="63"/>
      <c r="WQ46" s="63"/>
      <c r="WR46" s="63"/>
      <c r="WS46" s="63"/>
      <c r="WT46" s="63"/>
      <c r="WU46" s="63"/>
      <c r="WV46" s="63"/>
      <c r="WW46" s="63"/>
      <c r="WX46" s="63"/>
      <c r="WY46" s="63"/>
      <c r="WZ46" s="63"/>
      <c r="XA46" s="63"/>
      <c r="XB46" s="63"/>
      <c r="XC46" s="63"/>
      <c r="XD46" s="63"/>
      <c r="XE46" s="63"/>
      <c r="XF46" s="63"/>
      <c r="XG46" s="63"/>
      <c r="XH46" s="63"/>
      <c r="XI46" s="63"/>
      <c r="XJ46" s="63"/>
      <c r="XK46" s="63"/>
      <c r="XL46" s="63"/>
      <c r="XM46" s="63"/>
      <c r="XN46" s="63"/>
      <c r="XO46" s="63"/>
      <c r="XP46" s="63"/>
      <c r="XQ46" s="63"/>
      <c r="XR46" s="63"/>
      <c r="XS46" s="63"/>
      <c r="XT46" s="63"/>
      <c r="XU46" s="63"/>
      <c r="XV46" s="63"/>
      <c r="XW46" s="63"/>
      <c r="XX46" s="63"/>
      <c r="XY46" s="63"/>
      <c r="XZ46" s="63"/>
      <c r="YA46" s="63"/>
      <c r="YB46" s="63"/>
      <c r="YC46" s="63"/>
      <c r="YD46" s="63"/>
      <c r="YE46" s="63"/>
      <c r="YF46" s="63"/>
      <c r="YG46" s="63"/>
      <c r="YH46" s="63"/>
      <c r="YI46" s="63"/>
      <c r="YJ46" s="63"/>
      <c r="YK46" s="63"/>
      <c r="YL46" s="63"/>
      <c r="YM46" s="63"/>
      <c r="YN46" s="63"/>
      <c r="YO46" s="63"/>
      <c r="YP46" s="63"/>
      <c r="YQ46" s="63"/>
      <c r="YR46" s="63"/>
      <c r="YS46" s="63"/>
      <c r="YT46" s="63"/>
      <c r="YU46" s="63"/>
      <c r="YV46" s="63"/>
      <c r="YW46" s="63"/>
      <c r="YX46" s="63"/>
      <c r="YY46" s="63"/>
      <c r="YZ46" s="63"/>
      <c r="ZA46" s="63"/>
      <c r="ZB46" s="63"/>
      <c r="ZC46" s="63"/>
      <c r="ZD46" s="63"/>
      <c r="ZE46" s="63"/>
      <c r="ZF46" s="63"/>
      <c r="ZG46" s="63"/>
      <c r="ZH46" s="63"/>
      <c r="ZI46" s="63"/>
      <c r="ZJ46" s="63"/>
      <c r="ZK46" s="63"/>
      <c r="ZL46" s="63"/>
      <c r="ZM46" s="63"/>
      <c r="ZN46" s="63"/>
      <c r="ZO46" s="63"/>
      <c r="ZP46" s="63"/>
      <c r="ZQ46" s="63"/>
      <c r="ZR46" s="63"/>
      <c r="ZS46" s="63"/>
      <c r="ZT46" s="63"/>
      <c r="ZU46" s="63"/>
      <c r="ZV46" s="63"/>
      <c r="ZW46" s="63"/>
      <c r="ZX46" s="63"/>
      <c r="ZY46" s="63"/>
      <c r="ZZ46" s="63"/>
      <c r="AAA46" s="63"/>
      <c r="AAB46" s="63"/>
      <c r="AAC46" s="63"/>
      <c r="AAD46" s="63"/>
      <c r="AAE46" s="63"/>
      <c r="AAF46" s="63"/>
      <c r="AAG46" s="63"/>
      <c r="AAH46" s="63"/>
      <c r="AAI46" s="63"/>
      <c r="AAJ46" s="63"/>
      <c r="AAK46" s="63"/>
      <c r="AAL46" s="63"/>
      <c r="AAM46" s="63"/>
      <c r="AAN46" s="63"/>
      <c r="AAO46" s="63"/>
      <c r="AAP46" s="63"/>
      <c r="AAQ46" s="63"/>
      <c r="AAR46" s="63"/>
      <c r="AAS46" s="63"/>
      <c r="AAT46" s="63"/>
      <c r="AAU46" s="63"/>
      <c r="AAV46" s="63"/>
      <c r="AAW46" s="63"/>
      <c r="AAX46" s="63"/>
      <c r="AAY46" s="63"/>
      <c r="AAZ46" s="63"/>
      <c r="ABA46" s="63"/>
      <c r="ABB46" s="63"/>
      <c r="ABC46" s="63"/>
      <c r="ABD46" s="63"/>
      <c r="ABE46" s="63"/>
      <c r="ABF46" s="63"/>
      <c r="ABG46" s="63"/>
      <c r="ABH46" s="63"/>
      <c r="ABI46" s="63"/>
      <c r="ABJ46" s="63"/>
      <c r="ABK46" s="63"/>
      <c r="ABL46" s="63"/>
      <c r="ABM46" s="63"/>
      <c r="ABN46" s="63"/>
      <c r="ABO46" s="63"/>
      <c r="ABP46" s="63"/>
      <c r="ABQ46" s="63"/>
      <c r="ABR46" s="63"/>
      <c r="ABS46" s="63"/>
      <c r="ABT46" s="63"/>
      <c r="ABU46" s="63"/>
      <c r="ABV46" s="63"/>
      <c r="ABW46" s="63"/>
      <c r="ABX46" s="63"/>
      <c r="ABY46" s="63"/>
      <c r="ABZ46" s="63"/>
      <c r="ACA46" s="63"/>
      <c r="ACB46" s="63"/>
      <c r="ACC46" s="63"/>
      <c r="ACD46" s="63"/>
      <c r="ACE46" s="63"/>
      <c r="ACF46" s="63"/>
      <c r="ACG46" s="63"/>
      <c r="ACH46" s="63"/>
      <c r="ACI46" s="63"/>
      <c r="ACJ46" s="63"/>
      <c r="ACK46" s="63"/>
      <c r="ACL46" s="63"/>
      <c r="ACM46" s="63"/>
      <c r="ACN46" s="63"/>
      <c r="ACO46" s="63"/>
      <c r="ACP46" s="63"/>
      <c r="ACQ46" s="63"/>
      <c r="ACR46" s="63"/>
      <c r="ACS46" s="63"/>
      <c r="ACT46" s="63"/>
      <c r="ACU46" s="63"/>
      <c r="ACV46" s="63"/>
      <c r="ACW46" s="63"/>
      <c r="ACX46" s="63"/>
      <c r="ACY46" s="63"/>
      <c r="ACZ46" s="63"/>
      <c r="ADA46" s="63"/>
      <c r="ADB46" s="63"/>
      <c r="ADC46" s="63"/>
      <c r="ADD46" s="63"/>
      <c r="ADE46" s="63"/>
      <c r="ADF46" s="63"/>
      <c r="ADG46" s="63"/>
      <c r="ADH46" s="63"/>
      <c r="ADI46" s="63"/>
      <c r="ADJ46" s="63"/>
      <c r="ADK46" s="63"/>
      <c r="ADL46" s="63"/>
      <c r="ADM46" s="63"/>
      <c r="ADN46" s="63"/>
      <c r="ADO46" s="63"/>
      <c r="ADP46" s="63"/>
      <c r="ADQ46" s="63"/>
      <c r="ADR46" s="63"/>
      <c r="ADS46" s="63"/>
      <c r="ADT46" s="63"/>
      <c r="ADU46" s="63"/>
      <c r="ADV46" s="63"/>
      <c r="ADW46" s="63"/>
      <c r="ADX46" s="63"/>
      <c r="ADY46" s="63"/>
      <c r="ADZ46" s="63"/>
      <c r="AEA46" s="63"/>
      <c r="AEB46" s="63"/>
      <c r="AEC46" s="63"/>
      <c r="AED46" s="63"/>
      <c r="AEE46" s="63"/>
      <c r="AEF46" s="63"/>
      <c r="AEG46" s="63"/>
      <c r="AEH46" s="63"/>
      <c r="AEI46" s="63"/>
      <c r="AEJ46" s="63"/>
      <c r="AEK46" s="63"/>
      <c r="AEL46" s="63"/>
      <c r="AEM46" s="63"/>
      <c r="AEN46" s="63"/>
      <c r="AEO46" s="63"/>
      <c r="AEP46" s="63"/>
      <c r="AEQ46" s="63"/>
      <c r="AER46" s="63"/>
      <c r="AES46" s="63"/>
      <c r="AET46" s="63"/>
      <c r="AEU46" s="63"/>
      <c r="AEV46" s="63"/>
      <c r="AEW46" s="63"/>
      <c r="AEX46" s="63"/>
      <c r="AEY46" s="63"/>
      <c r="AEZ46" s="63"/>
      <c r="AFA46" s="63"/>
      <c r="AFB46" s="63"/>
      <c r="AFC46" s="63"/>
      <c r="AFD46" s="63"/>
      <c r="AFE46" s="63"/>
      <c r="AFF46" s="63"/>
      <c r="AFG46" s="63"/>
      <c r="AFH46" s="63"/>
      <c r="AFI46" s="63"/>
      <c r="AFJ46" s="63"/>
      <c r="AFK46" s="63"/>
      <c r="AFL46" s="63"/>
      <c r="AFM46" s="63"/>
      <c r="AFN46" s="63"/>
      <c r="AFO46" s="63"/>
      <c r="AFP46" s="63"/>
      <c r="AFQ46" s="63"/>
      <c r="AFR46" s="63"/>
      <c r="AFS46" s="63"/>
      <c r="AFT46" s="63"/>
      <c r="AFU46" s="63"/>
      <c r="AFV46" s="63"/>
      <c r="AFW46" s="63"/>
      <c r="AFX46" s="63"/>
      <c r="AFY46" s="63"/>
      <c r="AFZ46" s="63"/>
      <c r="AGA46" s="63"/>
      <c r="AGB46" s="63"/>
      <c r="AGC46" s="63"/>
      <c r="AGD46" s="63"/>
      <c r="AGE46" s="63"/>
      <c r="AGF46" s="63"/>
      <c r="AGG46" s="63"/>
      <c r="AGH46" s="63"/>
      <c r="AGI46" s="63"/>
      <c r="AGJ46" s="63"/>
      <c r="AGK46" s="63"/>
      <c r="AGL46" s="63"/>
      <c r="AGM46" s="63"/>
      <c r="AGN46" s="63"/>
      <c r="AGO46" s="63"/>
      <c r="AGP46" s="63"/>
      <c r="AGQ46" s="63"/>
      <c r="AGR46" s="63"/>
      <c r="AGS46" s="63"/>
      <c r="AGT46" s="63"/>
      <c r="AGU46" s="63"/>
      <c r="AGV46" s="63"/>
      <c r="AGW46" s="63"/>
      <c r="AGX46" s="63"/>
      <c r="AGY46" s="63"/>
      <c r="AGZ46" s="63"/>
      <c r="AHA46" s="63"/>
      <c r="AHB46" s="63"/>
      <c r="AHC46" s="63"/>
      <c r="AHD46" s="63"/>
      <c r="AHE46" s="63"/>
      <c r="AHF46" s="63"/>
      <c r="AHG46" s="63"/>
      <c r="AHH46" s="63"/>
      <c r="AHI46" s="63"/>
      <c r="AHJ46" s="63"/>
      <c r="AHK46" s="63"/>
      <c r="AHL46" s="63"/>
      <c r="AHM46" s="63"/>
      <c r="AHN46" s="63"/>
      <c r="AHO46" s="63"/>
      <c r="AHP46" s="63"/>
      <c r="AHQ46" s="63"/>
      <c r="AHR46" s="63"/>
      <c r="AHS46" s="63"/>
      <c r="AHT46" s="63"/>
      <c r="AHU46" s="63"/>
      <c r="AHV46" s="63"/>
      <c r="AHW46" s="63"/>
      <c r="AHX46" s="63"/>
      <c r="AHY46" s="63"/>
      <c r="AHZ46" s="63"/>
      <c r="AIA46" s="63"/>
      <c r="AIB46" s="63"/>
      <c r="AIC46" s="63"/>
      <c r="AID46" s="63"/>
      <c r="AIE46" s="63"/>
      <c r="AIF46" s="63"/>
      <c r="AIG46" s="63"/>
      <c r="AIH46" s="63"/>
      <c r="AII46" s="63"/>
      <c r="AIJ46" s="63"/>
      <c r="AIK46" s="63"/>
      <c r="AIL46" s="63"/>
      <c r="AIM46" s="63"/>
      <c r="AIN46" s="63"/>
      <c r="AIO46" s="63"/>
      <c r="AIP46" s="63"/>
      <c r="AIQ46" s="63"/>
      <c r="AIR46" s="63"/>
      <c r="AIS46" s="63"/>
      <c r="AIT46" s="63"/>
      <c r="AIU46" s="63"/>
      <c r="AIV46" s="63"/>
      <c r="AIW46" s="63"/>
      <c r="AIX46" s="63"/>
      <c r="AIY46" s="63"/>
      <c r="AIZ46" s="63"/>
      <c r="AJA46" s="63"/>
      <c r="AJB46" s="63"/>
      <c r="AJC46" s="63"/>
      <c r="AJD46" s="63"/>
      <c r="AJE46" s="63"/>
      <c r="AJF46" s="63"/>
      <c r="AJG46" s="63"/>
      <c r="AJH46" s="63"/>
      <c r="AJI46" s="63"/>
      <c r="AJJ46" s="63"/>
      <c r="AJK46" s="63"/>
      <c r="AJL46" s="63"/>
      <c r="AJM46" s="63"/>
      <c r="AJN46" s="63"/>
      <c r="AJO46" s="63"/>
      <c r="AJP46" s="63"/>
      <c r="AJQ46" s="63"/>
      <c r="AJR46" s="63"/>
      <c r="AJS46" s="63"/>
      <c r="AJT46" s="63"/>
      <c r="AJU46" s="63"/>
      <c r="AJV46" s="63"/>
      <c r="AJW46" s="63"/>
      <c r="AJX46" s="63"/>
      <c r="AJY46" s="63"/>
      <c r="AJZ46" s="63"/>
      <c r="AKA46" s="63"/>
      <c r="AKB46" s="63"/>
      <c r="AKC46" s="63"/>
      <c r="AKD46" s="63"/>
      <c r="AKE46" s="63"/>
      <c r="AKF46" s="63"/>
      <c r="AKG46" s="63"/>
      <c r="AKH46" s="63"/>
      <c r="AKI46" s="63"/>
      <c r="AKJ46" s="63"/>
      <c r="AKK46" s="63"/>
      <c r="AKL46" s="63"/>
      <c r="AKM46" s="63"/>
      <c r="AKN46" s="63"/>
      <c r="AKO46" s="63"/>
      <c r="AKP46" s="63"/>
      <c r="AKQ46" s="63"/>
      <c r="AKR46" s="63"/>
      <c r="AKS46" s="63"/>
      <c r="AKT46" s="63"/>
      <c r="AKU46" s="63"/>
      <c r="AKV46" s="63"/>
      <c r="AKW46" s="63"/>
      <c r="AKX46" s="63"/>
      <c r="AKY46" s="63"/>
      <c r="AKZ46" s="63"/>
      <c r="ALA46" s="63"/>
      <c r="ALB46" s="63"/>
      <c r="ALC46" s="63"/>
      <c r="ALD46" s="63"/>
      <c r="ALE46" s="63"/>
      <c r="ALF46" s="63"/>
      <c r="ALG46" s="63"/>
      <c r="ALH46" s="63"/>
      <c r="ALI46" s="63"/>
      <c r="ALJ46" s="63"/>
      <c r="ALK46" s="63"/>
      <c r="ALL46" s="63"/>
      <c r="ALM46" s="63"/>
      <c r="ALN46" s="63"/>
      <c r="ALO46" s="63"/>
      <c r="ALP46" s="63"/>
      <c r="ALQ46" s="63"/>
      <c r="ALR46" s="63"/>
      <c r="ALS46" s="63"/>
      <c r="ALT46" s="63"/>
      <c r="ALU46" s="63"/>
      <c r="ALV46" s="63"/>
      <c r="ALW46" s="63"/>
      <c r="ALX46" s="63"/>
      <c r="ALY46" s="63"/>
      <c r="ALZ46" s="63"/>
      <c r="AMA46" s="63"/>
      <c r="AMB46" s="63"/>
      <c r="AMC46" s="63"/>
      <c r="AMD46" s="63"/>
      <c r="AME46" s="63"/>
      <c r="AMF46" s="63"/>
      <c r="AMG46" s="63"/>
      <c r="AMH46" s="63"/>
      <c r="AMI46" s="63"/>
      <c r="AMJ46" s="63"/>
      <c r="AMK46" s="63"/>
      <c r="AML46" s="63"/>
      <c r="AMM46" s="63"/>
      <c r="AMN46" s="63"/>
      <c r="AMO46" s="63"/>
      <c r="AMP46" s="63"/>
      <c r="AMQ46" s="63"/>
      <c r="AMR46" s="63"/>
      <c r="AMS46" s="63"/>
      <c r="AMT46" s="63"/>
      <c r="AMU46" s="63"/>
      <c r="AMV46" s="63"/>
      <c r="AMW46" s="63"/>
      <c r="AMX46" s="63"/>
      <c r="AMY46" s="63"/>
      <c r="AMZ46" s="63"/>
      <c r="ANA46" s="63"/>
      <c r="ANB46" s="63"/>
      <c r="ANC46" s="63"/>
      <c r="AND46" s="63"/>
      <c r="ANE46" s="63"/>
      <c r="ANF46" s="63"/>
      <c r="ANG46" s="63"/>
      <c r="ANH46" s="63"/>
      <c r="ANI46" s="63"/>
      <c r="ANJ46" s="63"/>
      <c r="ANK46" s="63"/>
      <c r="ANL46" s="63"/>
      <c r="ANM46" s="63"/>
      <c r="ANN46" s="63"/>
      <c r="ANO46" s="63"/>
      <c r="ANP46" s="63"/>
      <c r="ANQ46" s="63"/>
      <c r="ANR46" s="63"/>
      <c r="ANS46" s="63"/>
      <c r="ANT46" s="63"/>
      <c r="ANU46" s="63"/>
      <c r="ANV46" s="63"/>
      <c r="ANW46" s="63"/>
      <c r="ANX46" s="63"/>
      <c r="ANY46" s="63"/>
      <c r="ANZ46" s="63"/>
      <c r="AOA46" s="63"/>
      <c r="AOB46" s="63"/>
      <c r="AOC46" s="63"/>
      <c r="AOD46" s="63"/>
      <c r="AOE46" s="63"/>
      <c r="AOF46" s="63"/>
      <c r="AOG46" s="63"/>
      <c r="AOH46" s="63"/>
      <c r="AOI46" s="63"/>
      <c r="AOJ46" s="63"/>
      <c r="AOK46" s="63"/>
      <c r="AOL46" s="63"/>
      <c r="AOM46" s="63"/>
      <c r="AON46" s="63"/>
      <c r="AOO46" s="63"/>
      <c r="AOP46" s="63"/>
      <c r="AOQ46" s="63"/>
      <c r="AOR46" s="63"/>
      <c r="AOS46" s="63"/>
      <c r="AOT46" s="63"/>
      <c r="AOU46" s="63"/>
      <c r="AOV46" s="63"/>
      <c r="AOW46" s="63"/>
      <c r="AOX46" s="63"/>
      <c r="AOY46" s="63"/>
      <c r="AOZ46" s="63"/>
      <c r="APA46" s="63"/>
      <c r="APB46" s="63"/>
      <c r="APC46" s="63"/>
      <c r="APD46" s="63"/>
      <c r="APE46" s="63"/>
      <c r="APF46" s="63"/>
      <c r="APG46" s="63"/>
      <c r="APH46" s="63"/>
      <c r="API46" s="63"/>
      <c r="APJ46" s="63"/>
      <c r="APK46" s="63"/>
      <c r="APL46" s="63"/>
      <c r="APM46" s="63"/>
      <c r="APN46" s="63"/>
      <c r="APO46" s="63"/>
      <c r="APP46" s="63"/>
      <c r="APQ46" s="63"/>
      <c r="APR46" s="63"/>
      <c r="APS46" s="63"/>
      <c r="APT46" s="63"/>
      <c r="APU46" s="63"/>
      <c r="APV46" s="63"/>
      <c r="APW46" s="63"/>
      <c r="APX46" s="63"/>
      <c r="APY46" s="63"/>
      <c r="APZ46" s="63"/>
      <c r="AQA46" s="63"/>
      <c r="AQB46" s="63"/>
      <c r="AQC46" s="63"/>
      <c r="AQD46" s="63"/>
      <c r="AQE46" s="63"/>
      <c r="AQF46" s="63"/>
      <c r="AQG46" s="63"/>
      <c r="AQH46" s="63"/>
      <c r="AQI46" s="63"/>
      <c r="AQJ46" s="63"/>
      <c r="AQK46" s="63"/>
      <c r="AQL46" s="63"/>
      <c r="AQM46" s="63"/>
      <c r="AQN46" s="63"/>
      <c r="AQO46" s="63"/>
      <c r="AQP46" s="63"/>
      <c r="AQQ46" s="63"/>
      <c r="AQR46" s="63"/>
      <c r="AQS46" s="63"/>
      <c r="AQT46" s="63"/>
      <c r="AQU46" s="63"/>
      <c r="AQV46" s="63"/>
      <c r="AQW46" s="63"/>
      <c r="AQX46" s="63"/>
      <c r="AQY46" s="63"/>
      <c r="AQZ46" s="63"/>
      <c r="ARA46" s="63"/>
      <c r="ARB46" s="63"/>
      <c r="ARC46" s="63"/>
      <c r="ARD46" s="63"/>
      <c r="ARE46" s="63"/>
      <c r="ARF46" s="63"/>
      <c r="ARG46" s="63"/>
      <c r="ARH46" s="63"/>
      <c r="ARI46" s="63"/>
      <c r="ARJ46" s="63"/>
      <c r="ARK46" s="63"/>
      <c r="ARL46" s="63"/>
      <c r="ARM46" s="63"/>
      <c r="ARN46" s="63"/>
      <c r="ARO46" s="63"/>
      <c r="ARP46" s="63"/>
      <c r="ARQ46" s="63"/>
      <c r="ARR46" s="63"/>
      <c r="ARS46" s="63"/>
      <c r="ART46" s="63"/>
      <c r="ARU46" s="63"/>
      <c r="ARV46" s="63"/>
      <c r="ARW46" s="63"/>
      <c r="ARX46" s="63"/>
      <c r="ARY46" s="63"/>
      <c r="ARZ46" s="63"/>
      <c r="ASA46" s="63"/>
      <c r="ASB46" s="63"/>
      <c r="ASC46" s="63"/>
      <c r="ASD46" s="63"/>
      <c r="ASE46" s="63"/>
      <c r="ASF46" s="63"/>
      <c r="ASG46" s="63"/>
      <c r="ASH46" s="63"/>
      <c r="ASI46" s="63"/>
      <c r="ASJ46" s="63"/>
      <c r="ASK46" s="63"/>
      <c r="ASL46" s="63"/>
      <c r="ASM46" s="63"/>
      <c r="ASN46" s="63"/>
      <c r="ASO46" s="63"/>
      <c r="ASP46" s="63"/>
      <c r="ASQ46" s="63"/>
      <c r="ASR46" s="63"/>
      <c r="ASS46" s="63"/>
      <c r="AST46" s="63"/>
      <c r="ASU46" s="63"/>
      <c r="ASV46" s="63"/>
      <c r="ASW46" s="63"/>
      <c r="ASX46" s="63"/>
      <c r="ASY46" s="63"/>
      <c r="ASZ46" s="63"/>
      <c r="ATA46" s="63"/>
      <c r="ATB46" s="63"/>
      <c r="ATC46" s="63"/>
      <c r="ATD46" s="63"/>
      <c r="ATE46" s="63"/>
      <c r="ATF46" s="63"/>
      <c r="ATG46" s="63"/>
      <c r="ATH46" s="63"/>
      <c r="ATI46" s="63"/>
      <c r="ATJ46" s="63"/>
      <c r="ATK46" s="63"/>
      <c r="ATL46" s="63"/>
      <c r="ATM46" s="63"/>
      <c r="ATN46" s="63"/>
      <c r="ATO46" s="63"/>
      <c r="ATP46" s="63"/>
      <c r="ATQ46" s="63"/>
      <c r="ATR46" s="63"/>
      <c r="ATS46" s="63"/>
      <c r="ATT46" s="63"/>
      <c r="ATU46" s="63"/>
      <c r="ATV46" s="63"/>
      <c r="ATW46" s="63"/>
      <c r="ATX46" s="63"/>
      <c r="ATY46" s="63"/>
      <c r="ATZ46" s="63"/>
      <c r="AUA46" s="63"/>
      <c r="AUB46" s="63"/>
      <c r="AUC46" s="63"/>
      <c r="AUD46" s="63"/>
      <c r="AUE46" s="63"/>
      <c r="AUF46" s="63"/>
      <c r="AUG46" s="63"/>
      <c r="AUH46" s="63"/>
      <c r="AUI46" s="63"/>
      <c r="AUJ46" s="63"/>
      <c r="AUK46" s="63"/>
      <c r="AUL46" s="63"/>
      <c r="AUM46" s="63"/>
      <c r="AUN46" s="63"/>
      <c r="AUO46" s="63"/>
      <c r="AUP46" s="63"/>
      <c r="AUQ46" s="63"/>
      <c r="AUR46" s="63"/>
      <c r="AUS46" s="63"/>
      <c r="AUT46" s="63"/>
      <c r="AUU46" s="63"/>
      <c r="AUV46" s="63"/>
      <c r="AUW46" s="63"/>
      <c r="AUX46" s="63"/>
      <c r="AUY46" s="63"/>
      <c r="AUZ46" s="63"/>
      <c r="AVA46" s="63"/>
      <c r="AVB46" s="63"/>
      <c r="AVC46" s="63"/>
      <c r="AVD46" s="63"/>
      <c r="AVE46" s="63"/>
      <c r="AVF46" s="63"/>
      <c r="AVG46" s="63"/>
      <c r="AVH46" s="63"/>
      <c r="AVI46" s="63"/>
      <c r="AVJ46" s="63"/>
      <c r="AVK46" s="63"/>
      <c r="AVL46" s="63"/>
      <c r="AVM46" s="63"/>
      <c r="AVN46" s="63"/>
      <c r="AVO46" s="63"/>
      <c r="AVP46" s="63"/>
      <c r="AVQ46" s="63"/>
      <c r="AVR46" s="63"/>
      <c r="AVS46" s="63"/>
      <c r="AVT46" s="63"/>
      <c r="AVU46" s="63"/>
      <c r="AVV46" s="63"/>
      <c r="AVW46" s="63"/>
      <c r="AVX46" s="63"/>
      <c r="AVY46" s="63"/>
      <c r="AVZ46" s="63"/>
      <c r="AWA46" s="63"/>
      <c r="AWB46" s="63"/>
      <c r="AWC46" s="63"/>
      <c r="AWD46" s="63"/>
      <c r="AWE46" s="63"/>
      <c r="AWF46" s="63"/>
      <c r="AWG46" s="63"/>
      <c r="AWH46" s="63"/>
      <c r="AWI46" s="63"/>
      <c r="AWJ46" s="63"/>
      <c r="AWK46" s="63"/>
      <c r="AWL46" s="63"/>
      <c r="AWM46" s="63"/>
      <c r="AWN46" s="63"/>
      <c r="AWO46" s="63"/>
      <c r="AWP46" s="63"/>
      <c r="AWQ46" s="63"/>
      <c r="AWR46" s="63"/>
      <c r="AWS46" s="63"/>
      <c r="AWT46" s="63"/>
      <c r="AWU46" s="63"/>
      <c r="AWV46" s="63"/>
      <c r="AWW46" s="63"/>
      <c r="AWX46" s="63"/>
      <c r="AWY46" s="63"/>
      <c r="AWZ46" s="63"/>
      <c r="AXA46" s="63"/>
      <c r="AXB46" s="63"/>
      <c r="AXC46" s="63"/>
      <c r="AXD46" s="63"/>
      <c r="AXE46" s="63"/>
      <c r="AXF46" s="63"/>
      <c r="AXG46" s="63"/>
      <c r="AXH46" s="63"/>
      <c r="AXI46" s="63"/>
      <c r="AXJ46" s="63"/>
      <c r="AXK46" s="63"/>
      <c r="AXL46" s="63"/>
      <c r="AXM46" s="63"/>
      <c r="AXN46" s="63"/>
      <c r="AXO46" s="63"/>
      <c r="AXP46" s="63"/>
      <c r="AXQ46" s="63"/>
      <c r="AXR46" s="63"/>
      <c r="AXS46" s="63"/>
      <c r="AXT46" s="63"/>
      <c r="AXU46" s="63"/>
      <c r="AXV46" s="63"/>
      <c r="AXW46" s="63"/>
      <c r="AXX46" s="63"/>
      <c r="AXY46" s="63"/>
      <c r="AXZ46" s="63"/>
      <c r="AYA46" s="63"/>
      <c r="AYB46" s="63"/>
      <c r="AYC46" s="63"/>
      <c r="AYD46" s="63"/>
      <c r="AYE46" s="63"/>
      <c r="AYF46" s="63"/>
      <c r="AYG46" s="63"/>
      <c r="AYH46" s="63"/>
      <c r="AYI46" s="63"/>
      <c r="AYJ46" s="63"/>
      <c r="AYK46" s="63"/>
      <c r="AYL46" s="63"/>
      <c r="AYM46" s="63"/>
      <c r="AYN46" s="63"/>
      <c r="AYO46" s="63"/>
      <c r="AYP46" s="63"/>
      <c r="AYQ46" s="63"/>
      <c r="AYR46" s="63"/>
      <c r="AYS46" s="63"/>
      <c r="AYT46" s="63"/>
      <c r="AYU46" s="63"/>
      <c r="AYV46" s="63"/>
      <c r="AYW46" s="63"/>
      <c r="AYX46" s="63"/>
      <c r="AYY46" s="63"/>
      <c r="AYZ46" s="63"/>
      <c r="AZA46" s="63"/>
      <c r="AZB46" s="63"/>
      <c r="AZC46" s="63"/>
      <c r="AZD46" s="63"/>
      <c r="AZE46" s="63"/>
      <c r="AZF46" s="63"/>
      <c r="AZG46" s="63"/>
      <c r="AZH46" s="63"/>
      <c r="AZI46" s="63"/>
      <c r="AZJ46" s="63"/>
      <c r="AZK46" s="63"/>
      <c r="AZL46" s="63"/>
      <c r="AZM46" s="63"/>
      <c r="AZN46" s="63"/>
      <c r="AZO46" s="63"/>
      <c r="AZP46" s="63"/>
      <c r="AZQ46" s="63"/>
      <c r="AZR46" s="63"/>
      <c r="AZS46" s="63"/>
      <c r="AZT46" s="63"/>
      <c r="AZU46" s="63"/>
      <c r="AZV46" s="63"/>
      <c r="AZW46" s="63"/>
      <c r="AZX46" s="63"/>
      <c r="AZY46" s="63"/>
      <c r="AZZ46" s="63"/>
      <c r="BAA46" s="63"/>
      <c r="BAB46" s="63"/>
      <c r="BAC46" s="63"/>
      <c r="BAD46" s="63"/>
      <c r="BAE46" s="63"/>
      <c r="BAF46" s="63"/>
      <c r="BAG46" s="63"/>
      <c r="BAH46" s="63"/>
      <c r="BAI46" s="63"/>
      <c r="BAJ46" s="63"/>
      <c r="BAK46" s="63"/>
      <c r="BAL46" s="63"/>
      <c r="BAM46" s="63"/>
      <c r="BAN46" s="63"/>
      <c r="BAO46" s="63"/>
      <c r="BAP46" s="63"/>
      <c r="BAQ46" s="63"/>
      <c r="BAR46" s="63"/>
      <c r="BAS46" s="63"/>
      <c r="BAT46" s="63"/>
      <c r="BAU46" s="63"/>
      <c r="BAV46" s="63"/>
      <c r="BAW46" s="63"/>
      <c r="BAX46" s="63"/>
      <c r="BAY46" s="63"/>
      <c r="BAZ46" s="63"/>
      <c r="BBA46" s="63"/>
      <c r="BBB46" s="63"/>
      <c r="BBC46" s="63"/>
      <c r="BBD46" s="63"/>
      <c r="BBE46" s="63"/>
      <c r="BBF46" s="63"/>
      <c r="BBG46" s="63"/>
      <c r="BBH46" s="63"/>
      <c r="BBI46" s="63"/>
      <c r="BBJ46" s="63"/>
      <c r="BBK46" s="63"/>
      <c r="BBL46" s="63"/>
      <c r="BBM46" s="63"/>
      <c r="BBN46" s="63"/>
      <c r="BBO46" s="63"/>
      <c r="BBP46" s="63"/>
      <c r="BBQ46" s="63"/>
      <c r="BBR46" s="63"/>
      <c r="BBS46" s="63"/>
      <c r="BBT46" s="63"/>
      <c r="BBU46" s="63"/>
      <c r="BBV46" s="63"/>
      <c r="BBW46" s="63"/>
      <c r="BBX46" s="63"/>
      <c r="BBY46" s="63"/>
      <c r="BBZ46" s="63"/>
      <c r="BCA46" s="63"/>
      <c r="BCB46" s="63"/>
      <c r="BCC46" s="63"/>
      <c r="BCD46" s="63"/>
      <c r="BCE46" s="63"/>
      <c r="BCF46" s="63"/>
      <c r="BCG46" s="63"/>
      <c r="BCH46" s="63"/>
      <c r="BCI46" s="63"/>
      <c r="BCJ46" s="63"/>
      <c r="BCK46" s="63"/>
      <c r="BCL46" s="63"/>
      <c r="BCM46" s="63"/>
      <c r="BCN46" s="63"/>
      <c r="BCO46" s="63"/>
      <c r="BCP46" s="63"/>
      <c r="BCQ46" s="63"/>
      <c r="BCR46" s="63"/>
      <c r="BCS46" s="63"/>
      <c r="BCT46" s="63"/>
      <c r="BCU46" s="63"/>
      <c r="BCV46" s="63"/>
      <c r="BCW46" s="63"/>
      <c r="BCX46" s="63"/>
      <c r="BCY46" s="63"/>
      <c r="BCZ46" s="63"/>
      <c r="BDA46" s="63"/>
      <c r="BDB46" s="63"/>
      <c r="BDC46" s="63"/>
      <c r="BDD46" s="63"/>
      <c r="BDE46" s="63"/>
      <c r="BDF46" s="63"/>
      <c r="BDG46" s="63"/>
      <c r="BDH46" s="63"/>
      <c r="BDI46" s="63"/>
      <c r="BDJ46" s="63"/>
      <c r="BDK46" s="63"/>
      <c r="BDL46" s="63"/>
      <c r="BDM46" s="63"/>
      <c r="BDN46" s="63"/>
      <c r="BDO46" s="63"/>
      <c r="BDP46" s="63"/>
      <c r="BDQ46" s="63"/>
      <c r="BDR46" s="63"/>
      <c r="BDS46" s="63"/>
      <c r="BDT46" s="63"/>
      <c r="BDU46" s="63"/>
      <c r="BDV46" s="63"/>
      <c r="BDW46" s="63"/>
      <c r="BDX46" s="63"/>
      <c r="BDY46" s="63"/>
      <c r="BDZ46" s="63"/>
      <c r="BEA46" s="63"/>
      <c r="BEB46" s="63"/>
      <c r="BEC46" s="63"/>
      <c r="BED46" s="63"/>
      <c r="BEE46" s="63"/>
      <c r="BEF46" s="63"/>
      <c r="BEG46" s="63"/>
      <c r="BEH46" s="63"/>
      <c r="BEI46" s="63"/>
      <c r="BEJ46" s="63"/>
      <c r="BEK46" s="63"/>
      <c r="BEL46" s="63"/>
      <c r="BEM46" s="63"/>
      <c r="BEN46" s="63"/>
      <c r="BEO46" s="63"/>
      <c r="BEP46" s="63"/>
      <c r="BEQ46" s="63"/>
      <c r="BER46" s="63"/>
      <c r="BES46" s="63"/>
      <c r="BET46" s="63"/>
      <c r="BEU46" s="63"/>
      <c r="BEV46" s="63"/>
      <c r="BEW46" s="63"/>
      <c r="BEX46" s="63"/>
      <c r="BEY46" s="63"/>
      <c r="BEZ46" s="63"/>
      <c r="BFA46" s="63"/>
      <c r="BFB46" s="63"/>
      <c r="BFC46" s="63"/>
      <c r="BFD46" s="63"/>
      <c r="BFE46" s="63"/>
      <c r="BFF46" s="63"/>
      <c r="BFG46" s="63"/>
      <c r="BFH46" s="63"/>
      <c r="BFI46" s="63"/>
      <c r="BFJ46" s="63"/>
      <c r="BFK46" s="63"/>
      <c r="BFL46" s="63"/>
      <c r="BFM46" s="63"/>
      <c r="BFN46" s="63"/>
      <c r="BFO46" s="63"/>
      <c r="BFP46" s="63"/>
      <c r="BFQ46" s="63"/>
      <c r="BFR46" s="63"/>
      <c r="BFS46" s="63"/>
      <c r="BFT46" s="63"/>
      <c r="BFU46" s="63"/>
      <c r="BFV46" s="63"/>
      <c r="BFW46" s="63"/>
      <c r="BFX46" s="63"/>
      <c r="BFY46" s="63"/>
      <c r="BFZ46" s="63"/>
      <c r="BGA46" s="63"/>
      <c r="BGB46" s="63"/>
      <c r="BGC46" s="63"/>
      <c r="BGD46" s="63"/>
      <c r="BGE46" s="63"/>
      <c r="BGF46" s="63"/>
      <c r="BGG46" s="63"/>
      <c r="BGH46" s="63"/>
      <c r="BGI46" s="63"/>
      <c r="BGJ46" s="63"/>
      <c r="BGK46" s="63"/>
      <c r="BGL46" s="63"/>
      <c r="BGM46" s="63"/>
      <c r="BGN46" s="63"/>
      <c r="BGO46" s="63"/>
      <c r="BGP46" s="63"/>
      <c r="BGQ46" s="63"/>
      <c r="BGR46" s="63"/>
      <c r="BGS46" s="63"/>
      <c r="BGT46" s="63"/>
      <c r="BGU46" s="63"/>
      <c r="BGV46" s="63"/>
      <c r="BGW46" s="63"/>
      <c r="BGX46" s="63"/>
      <c r="BGY46" s="63"/>
      <c r="BGZ46" s="63"/>
      <c r="BHA46" s="63"/>
      <c r="BHB46" s="63"/>
      <c r="BHC46" s="63"/>
      <c r="BHD46" s="63"/>
      <c r="BHE46" s="63"/>
      <c r="BHF46" s="63"/>
      <c r="BHG46" s="63"/>
      <c r="BHH46" s="63"/>
      <c r="BHI46" s="63"/>
      <c r="BHJ46" s="63"/>
      <c r="BHK46" s="63"/>
      <c r="BHL46" s="63"/>
      <c r="BHM46" s="63"/>
      <c r="BHN46" s="63"/>
      <c r="BHO46" s="63"/>
      <c r="BHP46" s="63"/>
      <c r="BHQ46" s="63"/>
      <c r="BHR46" s="63"/>
      <c r="BHS46" s="63"/>
      <c r="BHT46" s="63"/>
      <c r="BHU46" s="63"/>
      <c r="BHV46" s="63"/>
      <c r="BHW46" s="63"/>
      <c r="BHX46" s="63"/>
      <c r="BHY46" s="63"/>
      <c r="BHZ46" s="63"/>
      <c r="BIA46" s="63"/>
      <c r="BIB46" s="63"/>
      <c r="BIC46" s="63"/>
      <c r="BID46" s="63"/>
      <c r="BIE46" s="63"/>
      <c r="BIF46" s="63"/>
      <c r="BIG46" s="63"/>
      <c r="BIH46" s="63"/>
      <c r="BII46" s="63"/>
      <c r="BIJ46" s="63"/>
      <c r="BIK46" s="63"/>
      <c r="BIL46" s="63"/>
      <c r="BIM46" s="63"/>
      <c r="BIN46" s="63"/>
      <c r="BIO46" s="63"/>
      <c r="BIP46" s="63"/>
      <c r="BIQ46" s="63"/>
      <c r="BIR46" s="63"/>
      <c r="BIS46" s="63"/>
      <c r="BIT46" s="63"/>
      <c r="BIU46" s="63"/>
      <c r="BIV46" s="63"/>
      <c r="BIW46" s="63"/>
      <c r="BIX46" s="63"/>
      <c r="BIY46" s="63"/>
      <c r="BIZ46" s="63"/>
      <c r="BJA46" s="63"/>
      <c r="BJB46" s="63"/>
      <c r="BJC46" s="63"/>
      <c r="BJD46" s="63"/>
      <c r="BJE46" s="63"/>
      <c r="BJF46" s="63"/>
      <c r="BJG46" s="63"/>
      <c r="BJH46" s="63"/>
      <c r="BJI46" s="63"/>
      <c r="BJJ46" s="63"/>
      <c r="BJK46" s="63"/>
      <c r="BJL46" s="63"/>
      <c r="BJM46" s="63"/>
      <c r="BJN46" s="63"/>
      <c r="BJO46" s="63"/>
      <c r="BJP46" s="63"/>
      <c r="BJQ46" s="63"/>
      <c r="BJR46" s="63"/>
      <c r="BJS46" s="63"/>
      <c r="BJT46" s="63"/>
      <c r="BJU46" s="63"/>
      <c r="BJV46" s="63"/>
      <c r="BJW46" s="63"/>
      <c r="BJX46" s="63"/>
      <c r="BJY46" s="63"/>
      <c r="BJZ46" s="63"/>
      <c r="BKA46" s="63"/>
      <c r="BKB46" s="63"/>
      <c r="BKC46" s="63"/>
      <c r="BKD46" s="63"/>
      <c r="BKE46" s="63"/>
      <c r="BKF46" s="63"/>
      <c r="BKG46" s="63"/>
      <c r="BKH46" s="63"/>
      <c r="BKI46" s="63"/>
      <c r="BKJ46" s="63"/>
      <c r="BKK46" s="63"/>
      <c r="BKL46" s="63"/>
      <c r="BKM46" s="63"/>
      <c r="BKN46" s="63"/>
      <c r="BKO46" s="63"/>
      <c r="BKP46" s="63"/>
      <c r="BKQ46" s="63"/>
      <c r="BKR46" s="63"/>
      <c r="BKS46" s="63"/>
      <c r="BKT46" s="63"/>
      <c r="BKU46" s="63"/>
      <c r="BKV46" s="63"/>
      <c r="BKW46" s="63"/>
      <c r="BKX46" s="63"/>
      <c r="BKY46" s="63"/>
      <c r="BKZ46" s="63"/>
      <c r="BLA46" s="63"/>
      <c r="BLB46" s="63"/>
      <c r="BLC46" s="63"/>
      <c r="BLD46" s="63"/>
      <c r="BLE46" s="63"/>
      <c r="BLF46" s="63"/>
      <c r="BLG46" s="63"/>
      <c r="BLH46" s="63"/>
      <c r="BLI46" s="63"/>
      <c r="BLJ46" s="63"/>
      <c r="BLK46" s="63"/>
      <c r="BLL46" s="63"/>
      <c r="BLM46" s="63"/>
    </row>
    <row r="47" spans="1:1677" s="1" customFormat="1" ht="15" hidden="1" customHeight="1" x14ac:dyDescent="0.25">
      <c r="A47" s="270" t="s">
        <v>45</v>
      </c>
      <c r="B47" s="271" t="s">
        <v>90</v>
      </c>
      <c r="C47" s="272" t="s">
        <v>1733</v>
      </c>
      <c r="D47" s="273" t="s">
        <v>1734</v>
      </c>
      <c r="E47" s="273" t="s">
        <v>1758</v>
      </c>
      <c r="F47" s="272" t="s">
        <v>1736</v>
      </c>
      <c r="G47" s="274">
        <v>25</v>
      </c>
      <c r="H47" s="280">
        <v>1.2</v>
      </c>
      <c r="I47" s="276">
        <v>44762</v>
      </c>
      <c r="J47" s="279">
        <v>44769</v>
      </c>
      <c r="K47" s="276">
        <v>44770</v>
      </c>
      <c r="L47" s="277" t="s">
        <v>1732</v>
      </c>
      <c r="M47" s="278">
        <v>44776</v>
      </c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  <c r="JI47" s="63"/>
      <c r="JJ47" s="63"/>
      <c r="JK47" s="63"/>
      <c r="JL47" s="63"/>
      <c r="JM47" s="63"/>
      <c r="JN47" s="63"/>
      <c r="JO47" s="63"/>
      <c r="JP47" s="63"/>
      <c r="JQ47" s="63"/>
      <c r="JR47" s="63"/>
      <c r="JS47" s="63"/>
      <c r="JT47" s="63"/>
      <c r="JU47" s="63"/>
      <c r="JV47" s="63"/>
      <c r="JW47" s="63"/>
      <c r="JX47" s="63"/>
      <c r="JY47" s="63"/>
      <c r="JZ47" s="63"/>
      <c r="KA47" s="63"/>
      <c r="KB47" s="63"/>
      <c r="KC47" s="63"/>
      <c r="KD47" s="63"/>
      <c r="KE47" s="63"/>
      <c r="KF47" s="63"/>
      <c r="KG47" s="63"/>
      <c r="KH47" s="63"/>
      <c r="KI47" s="63"/>
      <c r="KJ47" s="63"/>
      <c r="KK47" s="63"/>
      <c r="KL47" s="63"/>
      <c r="KM47" s="63"/>
      <c r="KN47" s="63"/>
      <c r="KO47" s="63"/>
      <c r="KP47" s="63"/>
      <c r="KQ47" s="63"/>
      <c r="KR47" s="63"/>
      <c r="KS47" s="63"/>
      <c r="KT47" s="63"/>
      <c r="KU47" s="63"/>
      <c r="KV47" s="63"/>
      <c r="KW47" s="63"/>
      <c r="KX47" s="63"/>
      <c r="KY47" s="63"/>
      <c r="KZ47" s="63"/>
      <c r="LA47" s="63"/>
      <c r="LB47" s="63"/>
      <c r="LC47" s="63"/>
      <c r="LD47" s="63"/>
      <c r="LE47" s="63"/>
      <c r="LF47" s="63"/>
      <c r="LG47" s="63"/>
      <c r="LH47" s="63"/>
      <c r="LI47" s="63"/>
      <c r="LJ47" s="63"/>
      <c r="LK47" s="63"/>
      <c r="LL47" s="63"/>
      <c r="LM47" s="63"/>
      <c r="LN47" s="63"/>
      <c r="LO47" s="63"/>
      <c r="LP47" s="63"/>
      <c r="LQ47" s="63"/>
      <c r="LR47" s="63"/>
      <c r="LS47" s="63"/>
      <c r="LT47" s="63"/>
      <c r="LU47" s="63"/>
      <c r="LV47" s="63"/>
      <c r="LW47" s="63"/>
      <c r="LX47" s="63"/>
      <c r="LY47" s="63"/>
      <c r="LZ47" s="63"/>
      <c r="MA47" s="63"/>
      <c r="MB47" s="63"/>
      <c r="MC47" s="63"/>
      <c r="MD47" s="63"/>
      <c r="ME47" s="63"/>
      <c r="MF47" s="63"/>
      <c r="MG47" s="63"/>
      <c r="MH47" s="63"/>
      <c r="MI47" s="63"/>
      <c r="MJ47" s="63"/>
      <c r="MK47" s="63"/>
      <c r="ML47" s="63"/>
      <c r="MM47" s="63"/>
      <c r="MN47" s="63"/>
      <c r="MO47" s="63"/>
      <c r="MP47" s="63"/>
      <c r="MQ47" s="63"/>
      <c r="MR47" s="63"/>
      <c r="MS47" s="63"/>
      <c r="MT47" s="63"/>
      <c r="MU47" s="63"/>
      <c r="MV47" s="63"/>
      <c r="MW47" s="63"/>
      <c r="MX47" s="63"/>
      <c r="MY47" s="63"/>
      <c r="MZ47" s="63"/>
      <c r="NA47" s="63"/>
      <c r="NB47" s="63"/>
      <c r="NC47" s="63"/>
      <c r="ND47" s="63"/>
      <c r="NE47" s="63"/>
      <c r="NF47" s="63"/>
      <c r="NG47" s="63"/>
      <c r="NH47" s="63"/>
      <c r="NI47" s="63"/>
      <c r="NJ47" s="63"/>
      <c r="NK47" s="63"/>
      <c r="NL47" s="63"/>
      <c r="NM47" s="63"/>
      <c r="NN47" s="63"/>
      <c r="NO47" s="63"/>
      <c r="NP47" s="63"/>
      <c r="NQ47" s="63"/>
      <c r="NR47" s="63"/>
      <c r="NS47" s="63"/>
      <c r="NT47" s="63"/>
      <c r="NU47" s="63"/>
      <c r="NV47" s="63"/>
      <c r="NW47" s="63"/>
      <c r="NX47" s="63"/>
      <c r="NY47" s="63"/>
      <c r="NZ47" s="63"/>
      <c r="OA47" s="63"/>
      <c r="OB47" s="63"/>
      <c r="OC47" s="63"/>
      <c r="OD47" s="63"/>
      <c r="OE47" s="63"/>
      <c r="OF47" s="63"/>
      <c r="OG47" s="63"/>
      <c r="OH47" s="63"/>
      <c r="OI47" s="63"/>
      <c r="OJ47" s="63"/>
      <c r="OK47" s="63"/>
      <c r="OL47" s="63"/>
      <c r="OM47" s="63"/>
      <c r="ON47" s="63"/>
      <c r="OO47" s="63"/>
      <c r="OP47" s="63"/>
      <c r="OQ47" s="63"/>
      <c r="OR47" s="63"/>
      <c r="OS47" s="63"/>
      <c r="OT47" s="63"/>
      <c r="OU47" s="63"/>
      <c r="OV47" s="63"/>
      <c r="OW47" s="63"/>
      <c r="OX47" s="63"/>
      <c r="OY47" s="63"/>
      <c r="OZ47" s="63"/>
      <c r="PA47" s="63"/>
      <c r="PB47" s="63"/>
      <c r="PC47" s="63"/>
      <c r="PD47" s="63"/>
      <c r="PE47" s="63"/>
      <c r="PF47" s="63"/>
      <c r="PG47" s="63"/>
      <c r="PH47" s="63"/>
      <c r="PI47" s="63"/>
      <c r="PJ47" s="63"/>
      <c r="PK47" s="63"/>
      <c r="PL47" s="63"/>
      <c r="PM47" s="63"/>
      <c r="PN47" s="63"/>
      <c r="PO47" s="63"/>
      <c r="PP47" s="63"/>
      <c r="PQ47" s="63"/>
      <c r="PR47" s="63"/>
      <c r="PS47" s="63"/>
      <c r="PT47" s="63"/>
      <c r="PU47" s="63"/>
      <c r="PV47" s="63"/>
      <c r="PW47" s="63"/>
      <c r="PX47" s="63"/>
      <c r="PY47" s="63"/>
      <c r="PZ47" s="63"/>
      <c r="QA47" s="63"/>
      <c r="QB47" s="63"/>
      <c r="QC47" s="63"/>
      <c r="QD47" s="63"/>
      <c r="QE47" s="63"/>
      <c r="QF47" s="63"/>
      <c r="QG47" s="63"/>
      <c r="QH47" s="63"/>
      <c r="QI47" s="63"/>
      <c r="QJ47" s="63"/>
      <c r="QK47" s="63"/>
      <c r="QL47" s="63"/>
      <c r="QM47" s="63"/>
      <c r="QN47" s="63"/>
      <c r="QO47" s="63"/>
      <c r="QP47" s="63"/>
      <c r="QQ47" s="63"/>
      <c r="QR47" s="63"/>
      <c r="QS47" s="63"/>
      <c r="QT47" s="63"/>
      <c r="QU47" s="63"/>
      <c r="QV47" s="63"/>
      <c r="QW47" s="63"/>
      <c r="QX47" s="63"/>
      <c r="QY47" s="63"/>
      <c r="QZ47" s="63"/>
      <c r="RA47" s="63"/>
      <c r="RB47" s="63"/>
      <c r="RC47" s="63"/>
      <c r="RD47" s="63"/>
      <c r="RE47" s="63"/>
      <c r="RF47" s="63"/>
      <c r="RG47" s="63"/>
      <c r="RH47" s="63"/>
      <c r="RI47" s="63"/>
      <c r="RJ47" s="63"/>
      <c r="RK47" s="63"/>
      <c r="RL47" s="63"/>
      <c r="RM47" s="63"/>
      <c r="RN47" s="63"/>
      <c r="RO47" s="63"/>
      <c r="RP47" s="63"/>
      <c r="RQ47" s="63"/>
      <c r="RR47" s="63"/>
      <c r="RS47" s="63"/>
      <c r="RT47" s="63"/>
      <c r="RU47" s="63"/>
      <c r="RV47" s="63"/>
      <c r="RW47" s="63"/>
      <c r="RX47" s="63"/>
      <c r="RY47" s="63"/>
      <c r="RZ47" s="63"/>
      <c r="SA47" s="63"/>
      <c r="SB47" s="63"/>
      <c r="SC47" s="63"/>
      <c r="SD47" s="63"/>
      <c r="SE47" s="63"/>
      <c r="SF47" s="63"/>
      <c r="SG47" s="63"/>
      <c r="SH47" s="63"/>
      <c r="SI47" s="63"/>
      <c r="SJ47" s="63"/>
      <c r="SK47" s="63"/>
      <c r="SL47" s="63"/>
      <c r="SM47" s="63"/>
      <c r="SN47" s="63"/>
      <c r="SO47" s="63"/>
      <c r="SP47" s="63"/>
      <c r="SQ47" s="63"/>
      <c r="SR47" s="63"/>
      <c r="SS47" s="63"/>
      <c r="ST47" s="63"/>
      <c r="SU47" s="63"/>
      <c r="SV47" s="63"/>
      <c r="SW47" s="63"/>
      <c r="SX47" s="63"/>
      <c r="SY47" s="63"/>
      <c r="SZ47" s="63"/>
      <c r="TA47" s="63"/>
      <c r="TB47" s="63"/>
      <c r="TC47" s="63"/>
      <c r="TD47" s="63"/>
      <c r="TE47" s="63"/>
      <c r="TF47" s="63"/>
      <c r="TG47" s="63"/>
      <c r="TH47" s="63"/>
      <c r="TI47" s="63"/>
      <c r="TJ47" s="63"/>
      <c r="TK47" s="63"/>
      <c r="TL47" s="63"/>
      <c r="TM47" s="63"/>
      <c r="TN47" s="63"/>
      <c r="TO47" s="63"/>
      <c r="TP47" s="63"/>
      <c r="TQ47" s="63"/>
      <c r="TR47" s="63"/>
      <c r="TS47" s="63"/>
      <c r="TT47" s="63"/>
      <c r="TU47" s="63"/>
      <c r="TV47" s="63"/>
      <c r="TW47" s="63"/>
      <c r="TX47" s="63"/>
      <c r="TY47" s="63"/>
      <c r="TZ47" s="63"/>
      <c r="UA47" s="63"/>
      <c r="UB47" s="63"/>
      <c r="UC47" s="63"/>
      <c r="UD47" s="63"/>
      <c r="UE47" s="63"/>
      <c r="UF47" s="63"/>
      <c r="UG47" s="63"/>
      <c r="UH47" s="63"/>
      <c r="UI47" s="63"/>
      <c r="UJ47" s="63"/>
      <c r="UK47" s="63"/>
      <c r="UL47" s="63"/>
      <c r="UM47" s="63"/>
      <c r="UN47" s="63"/>
      <c r="UO47" s="63"/>
      <c r="UP47" s="63"/>
      <c r="UQ47" s="63"/>
      <c r="UR47" s="63"/>
      <c r="US47" s="63"/>
      <c r="UT47" s="63"/>
      <c r="UU47" s="63"/>
      <c r="UV47" s="63"/>
      <c r="UW47" s="63"/>
      <c r="UX47" s="63"/>
      <c r="UY47" s="63"/>
      <c r="UZ47" s="63"/>
      <c r="VA47" s="63"/>
      <c r="VB47" s="63"/>
      <c r="VC47" s="63"/>
      <c r="VD47" s="63"/>
      <c r="VE47" s="63"/>
      <c r="VF47" s="63"/>
      <c r="VG47" s="63"/>
      <c r="VH47" s="63"/>
      <c r="VI47" s="63"/>
      <c r="VJ47" s="63"/>
      <c r="VK47" s="63"/>
      <c r="VL47" s="63"/>
      <c r="VM47" s="63"/>
      <c r="VN47" s="63"/>
      <c r="VO47" s="63"/>
      <c r="VP47" s="63"/>
      <c r="VQ47" s="63"/>
      <c r="VR47" s="63"/>
      <c r="VS47" s="63"/>
      <c r="VT47" s="63"/>
      <c r="VU47" s="63"/>
      <c r="VV47" s="63"/>
      <c r="VW47" s="63"/>
      <c r="VX47" s="63"/>
      <c r="VY47" s="63"/>
      <c r="VZ47" s="63"/>
      <c r="WA47" s="63"/>
      <c r="WB47" s="63"/>
      <c r="WC47" s="63"/>
      <c r="WD47" s="63"/>
      <c r="WE47" s="63"/>
      <c r="WF47" s="63"/>
      <c r="WG47" s="63"/>
      <c r="WH47" s="63"/>
      <c r="WI47" s="63"/>
      <c r="WJ47" s="63"/>
      <c r="WK47" s="63"/>
      <c r="WL47" s="63"/>
      <c r="WM47" s="63"/>
      <c r="WN47" s="63"/>
      <c r="WO47" s="63"/>
      <c r="WP47" s="63"/>
      <c r="WQ47" s="63"/>
      <c r="WR47" s="63"/>
      <c r="WS47" s="63"/>
      <c r="WT47" s="63"/>
      <c r="WU47" s="63"/>
      <c r="WV47" s="63"/>
      <c r="WW47" s="63"/>
      <c r="WX47" s="63"/>
      <c r="WY47" s="63"/>
      <c r="WZ47" s="63"/>
      <c r="XA47" s="63"/>
      <c r="XB47" s="63"/>
      <c r="XC47" s="63"/>
      <c r="XD47" s="63"/>
      <c r="XE47" s="63"/>
      <c r="XF47" s="63"/>
      <c r="XG47" s="63"/>
      <c r="XH47" s="63"/>
      <c r="XI47" s="63"/>
      <c r="XJ47" s="63"/>
      <c r="XK47" s="63"/>
      <c r="XL47" s="63"/>
      <c r="XM47" s="63"/>
      <c r="XN47" s="63"/>
      <c r="XO47" s="63"/>
      <c r="XP47" s="63"/>
      <c r="XQ47" s="63"/>
      <c r="XR47" s="63"/>
      <c r="XS47" s="63"/>
      <c r="XT47" s="63"/>
      <c r="XU47" s="63"/>
      <c r="XV47" s="63"/>
      <c r="XW47" s="63"/>
      <c r="XX47" s="63"/>
      <c r="XY47" s="63"/>
      <c r="XZ47" s="63"/>
      <c r="YA47" s="63"/>
      <c r="YB47" s="63"/>
      <c r="YC47" s="63"/>
      <c r="YD47" s="63"/>
      <c r="YE47" s="63"/>
      <c r="YF47" s="63"/>
      <c r="YG47" s="63"/>
      <c r="YH47" s="63"/>
      <c r="YI47" s="63"/>
      <c r="YJ47" s="63"/>
      <c r="YK47" s="63"/>
      <c r="YL47" s="63"/>
      <c r="YM47" s="63"/>
      <c r="YN47" s="63"/>
      <c r="YO47" s="63"/>
      <c r="YP47" s="63"/>
      <c r="YQ47" s="63"/>
      <c r="YR47" s="63"/>
      <c r="YS47" s="63"/>
      <c r="YT47" s="63"/>
      <c r="YU47" s="63"/>
      <c r="YV47" s="63"/>
      <c r="YW47" s="63"/>
      <c r="YX47" s="63"/>
      <c r="YY47" s="63"/>
      <c r="YZ47" s="63"/>
      <c r="ZA47" s="63"/>
      <c r="ZB47" s="63"/>
      <c r="ZC47" s="63"/>
      <c r="ZD47" s="63"/>
      <c r="ZE47" s="63"/>
      <c r="ZF47" s="63"/>
      <c r="ZG47" s="63"/>
      <c r="ZH47" s="63"/>
      <c r="ZI47" s="63"/>
      <c r="ZJ47" s="63"/>
      <c r="ZK47" s="63"/>
      <c r="ZL47" s="63"/>
      <c r="ZM47" s="63"/>
      <c r="ZN47" s="63"/>
      <c r="ZO47" s="63"/>
      <c r="ZP47" s="63"/>
      <c r="ZQ47" s="63"/>
      <c r="ZR47" s="63"/>
      <c r="ZS47" s="63"/>
      <c r="ZT47" s="63"/>
      <c r="ZU47" s="63"/>
      <c r="ZV47" s="63"/>
      <c r="ZW47" s="63"/>
      <c r="ZX47" s="63"/>
      <c r="ZY47" s="63"/>
      <c r="ZZ47" s="63"/>
      <c r="AAA47" s="63"/>
      <c r="AAB47" s="63"/>
      <c r="AAC47" s="63"/>
      <c r="AAD47" s="63"/>
      <c r="AAE47" s="63"/>
      <c r="AAF47" s="63"/>
      <c r="AAG47" s="63"/>
      <c r="AAH47" s="63"/>
      <c r="AAI47" s="63"/>
      <c r="AAJ47" s="63"/>
      <c r="AAK47" s="63"/>
      <c r="AAL47" s="63"/>
      <c r="AAM47" s="63"/>
      <c r="AAN47" s="63"/>
      <c r="AAO47" s="63"/>
      <c r="AAP47" s="63"/>
      <c r="AAQ47" s="63"/>
      <c r="AAR47" s="63"/>
      <c r="AAS47" s="63"/>
      <c r="AAT47" s="63"/>
      <c r="AAU47" s="63"/>
      <c r="AAV47" s="63"/>
      <c r="AAW47" s="63"/>
      <c r="AAX47" s="63"/>
      <c r="AAY47" s="63"/>
      <c r="AAZ47" s="63"/>
      <c r="ABA47" s="63"/>
      <c r="ABB47" s="63"/>
      <c r="ABC47" s="63"/>
      <c r="ABD47" s="63"/>
      <c r="ABE47" s="63"/>
      <c r="ABF47" s="63"/>
      <c r="ABG47" s="63"/>
      <c r="ABH47" s="63"/>
      <c r="ABI47" s="63"/>
      <c r="ABJ47" s="63"/>
      <c r="ABK47" s="63"/>
      <c r="ABL47" s="63"/>
      <c r="ABM47" s="63"/>
      <c r="ABN47" s="63"/>
      <c r="ABO47" s="63"/>
      <c r="ABP47" s="63"/>
      <c r="ABQ47" s="63"/>
      <c r="ABR47" s="63"/>
      <c r="ABS47" s="63"/>
      <c r="ABT47" s="63"/>
      <c r="ABU47" s="63"/>
      <c r="ABV47" s="63"/>
      <c r="ABW47" s="63"/>
      <c r="ABX47" s="63"/>
      <c r="ABY47" s="63"/>
      <c r="ABZ47" s="63"/>
      <c r="ACA47" s="63"/>
      <c r="ACB47" s="63"/>
      <c r="ACC47" s="63"/>
      <c r="ACD47" s="63"/>
      <c r="ACE47" s="63"/>
      <c r="ACF47" s="63"/>
      <c r="ACG47" s="63"/>
      <c r="ACH47" s="63"/>
      <c r="ACI47" s="63"/>
      <c r="ACJ47" s="63"/>
      <c r="ACK47" s="63"/>
      <c r="ACL47" s="63"/>
      <c r="ACM47" s="63"/>
      <c r="ACN47" s="63"/>
      <c r="ACO47" s="63"/>
      <c r="ACP47" s="63"/>
      <c r="ACQ47" s="63"/>
      <c r="ACR47" s="63"/>
      <c r="ACS47" s="63"/>
      <c r="ACT47" s="63"/>
      <c r="ACU47" s="63"/>
      <c r="ACV47" s="63"/>
      <c r="ACW47" s="63"/>
      <c r="ACX47" s="63"/>
      <c r="ACY47" s="63"/>
      <c r="ACZ47" s="63"/>
      <c r="ADA47" s="63"/>
      <c r="ADB47" s="63"/>
      <c r="ADC47" s="63"/>
      <c r="ADD47" s="63"/>
      <c r="ADE47" s="63"/>
      <c r="ADF47" s="63"/>
      <c r="ADG47" s="63"/>
      <c r="ADH47" s="63"/>
      <c r="ADI47" s="63"/>
      <c r="ADJ47" s="63"/>
      <c r="ADK47" s="63"/>
      <c r="ADL47" s="63"/>
      <c r="ADM47" s="63"/>
      <c r="ADN47" s="63"/>
      <c r="ADO47" s="63"/>
      <c r="ADP47" s="63"/>
      <c r="ADQ47" s="63"/>
      <c r="ADR47" s="63"/>
      <c r="ADS47" s="63"/>
      <c r="ADT47" s="63"/>
      <c r="ADU47" s="63"/>
      <c r="ADV47" s="63"/>
      <c r="ADW47" s="63"/>
      <c r="ADX47" s="63"/>
      <c r="ADY47" s="63"/>
      <c r="ADZ47" s="63"/>
      <c r="AEA47" s="63"/>
      <c r="AEB47" s="63"/>
      <c r="AEC47" s="63"/>
      <c r="AED47" s="63"/>
      <c r="AEE47" s="63"/>
      <c r="AEF47" s="63"/>
      <c r="AEG47" s="63"/>
      <c r="AEH47" s="63"/>
      <c r="AEI47" s="63"/>
      <c r="AEJ47" s="63"/>
      <c r="AEK47" s="63"/>
      <c r="AEL47" s="63"/>
      <c r="AEM47" s="63"/>
      <c r="AEN47" s="63"/>
      <c r="AEO47" s="63"/>
      <c r="AEP47" s="63"/>
      <c r="AEQ47" s="63"/>
      <c r="AER47" s="63"/>
      <c r="AES47" s="63"/>
      <c r="AET47" s="63"/>
      <c r="AEU47" s="63"/>
      <c r="AEV47" s="63"/>
      <c r="AEW47" s="63"/>
      <c r="AEX47" s="63"/>
      <c r="AEY47" s="63"/>
      <c r="AEZ47" s="63"/>
      <c r="AFA47" s="63"/>
      <c r="AFB47" s="63"/>
      <c r="AFC47" s="63"/>
      <c r="AFD47" s="63"/>
      <c r="AFE47" s="63"/>
      <c r="AFF47" s="63"/>
      <c r="AFG47" s="63"/>
      <c r="AFH47" s="63"/>
      <c r="AFI47" s="63"/>
      <c r="AFJ47" s="63"/>
      <c r="AFK47" s="63"/>
      <c r="AFL47" s="63"/>
      <c r="AFM47" s="63"/>
      <c r="AFN47" s="63"/>
      <c r="AFO47" s="63"/>
      <c r="AFP47" s="63"/>
      <c r="AFQ47" s="63"/>
      <c r="AFR47" s="63"/>
      <c r="AFS47" s="63"/>
      <c r="AFT47" s="63"/>
      <c r="AFU47" s="63"/>
      <c r="AFV47" s="63"/>
      <c r="AFW47" s="63"/>
      <c r="AFX47" s="63"/>
      <c r="AFY47" s="63"/>
      <c r="AFZ47" s="63"/>
      <c r="AGA47" s="63"/>
      <c r="AGB47" s="63"/>
      <c r="AGC47" s="63"/>
      <c r="AGD47" s="63"/>
      <c r="AGE47" s="63"/>
      <c r="AGF47" s="63"/>
      <c r="AGG47" s="63"/>
      <c r="AGH47" s="63"/>
      <c r="AGI47" s="63"/>
      <c r="AGJ47" s="63"/>
      <c r="AGK47" s="63"/>
      <c r="AGL47" s="63"/>
      <c r="AGM47" s="63"/>
      <c r="AGN47" s="63"/>
      <c r="AGO47" s="63"/>
      <c r="AGP47" s="63"/>
      <c r="AGQ47" s="63"/>
      <c r="AGR47" s="63"/>
      <c r="AGS47" s="63"/>
      <c r="AGT47" s="63"/>
      <c r="AGU47" s="63"/>
      <c r="AGV47" s="63"/>
      <c r="AGW47" s="63"/>
      <c r="AGX47" s="63"/>
      <c r="AGY47" s="63"/>
      <c r="AGZ47" s="63"/>
      <c r="AHA47" s="63"/>
      <c r="AHB47" s="63"/>
      <c r="AHC47" s="63"/>
      <c r="AHD47" s="63"/>
      <c r="AHE47" s="63"/>
      <c r="AHF47" s="63"/>
      <c r="AHG47" s="63"/>
      <c r="AHH47" s="63"/>
      <c r="AHI47" s="63"/>
      <c r="AHJ47" s="63"/>
      <c r="AHK47" s="63"/>
      <c r="AHL47" s="63"/>
      <c r="AHM47" s="63"/>
      <c r="AHN47" s="63"/>
      <c r="AHO47" s="63"/>
      <c r="AHP47" s="63"/>
      <c r="AHQ47" s="63"/>
      <c r="AHR47" s="63"/>
      <c r="AHS47" s="63"/>
      <c r="AHT47" s="63"/>
      <c r="AHU47" s="63"/>
      <c r="AHV47" s="63"/>
      <c r="AHW47" s="63"/>
      <c r="AHX47" s="63"/>
      <c r="AHY47" s="63"/>
      <c r="AHZ47" s="63"/>
      <c r="AIA47" s="63"/>
      <c r="AIB47" s="63"/>
      <c r="AIC47" s="63"/>
      <c r="AID47" s="63"/>
      <c r="AIE47" s="63"/>
      <c r="AIF47" s="63"/>
      <c r="AIG47" s="63"/>
      <c r="AIH47" s="63"/>
      <c r="AII47" s="63"/>
      <c r="AIJ47" s="63"/>
      <c r="AIK47" s="63"/>
      <c r="AIL47" s="63"/>
      <c r="AIM47" s="63"/>
      <c r="AIN47" s="63"/>
      <c r="AIO47" s="63"/>
      <c r="AIP47" s="63"/>
      <c r="AIQ47" s="63"/>
      <c r="AIR47" s="63"/>
      <c r="AIS47" s="63"/>
      <c r="AIT47" s="63"/>
      <c r="AIU47" s="63"/>
      <c r="AIV47" s="63"/>
      <c r="AIW47" s="63"/>
      <c r="AIX47" s="63"/>
      <c r="AIY47" s="63"/>
      <c r="AIZ47" s="63"/>
      <c r="AJA47" s="63"/>
      <c r="AJB47" s="63"/>
      <c r="AJC47" s="63"/>
      <c r="AJD47" s="63"/>
      <c r="AJE47" s="63"/>
      <c r="AJF47" s="63"/>
      <c r="AJG47" s="63"/>
      <c r="AJH47" s="63"/>
      <c r="AJI47" s="63"/>
      <c r="AJJ47" s="63"/>
      <c r="AJK47" s="63"/>
      <c r="AJL47" s="63"/>
      <c r="AJM47" s="63"/>
      <c r="AJN47" s="63"/>
      <c r="AJO47" s="63"/>
      <c r="AJP47" s="63"/>
      <c r="AJQ47" s="63"/>
      <c r="AJR47" s="63"/>
      <c r="AJS47" s="63"/>
      <c r="AJT47" s="63"/>
      <c r="AJU47" s="63"/>
      <c r="AJV47" s="63"/>
      <c r="AJW47" s="63"/>
      <c r="AJX47" s="63"/>
      <c r="AJY47" s="63"/>
      <c r="AJZ47" s="63"/>
      <c r="AKA47" s="63"/>
      <c r="AKB47" s="63"/>
      <c r="AKC47" s="63"/>
      <c r="AKD47" s="63"/>
      <c r="AKE47" s="63"/>
      <c r="AKF47" s="63"/>
      <c r="AKG47" s="63"/>
      <c r="AKH47" s="63"/>
      <c r="AKI47" s="63"/>
      <c r="AKJ47" s="63"/>
      <c r="AKK47" s="63"/>
      <c r="AKL47" s="63"/>
      <c r="AKM47" s="63"/>
      <c r="AKN47" s="63"/>
      <c r="AKO47" s="63"/>
      <c r="AKP47" s="63"/>
      <c r="AKQ47" s="63"/>
      <c r="AKR47" s="63"/>
      <c r="AKS47" s="63"/>
      <c r="AKT47" s="63"/>
      <c r="AKU47" s="63"/>
      <c r="AKV47" s="63"/>
      <c r="AKW47" s="63"/>
      <c r="AKX47" s="63"/>
      <c r="AKY47" s="63"/>
      <c r="AKZ47" s="63"/>
      <c r="ALA47" s="63"/>
      <c r="ALB47" s="63"/>
      <c r="ALC47" s="63"/>
      <c r="ALD47" s="63"/>
      <c r="ALE47" s="63"/>
      <c r="ALF47" s="63"/>
      <c r="ALG47" s="63"/>
      <c r="ALH47" s="63"/>
      <c r="ALI47" s="63"/>
      <c r="ALJ47" s="63"/>
      <c r="ALK47" s="63"/>
      <c r="ALL47" s="63"/>
      <c r="ALM47" s="63"/>
      <c r="ALN47" s="63"/>
      <c r="ALO47" s="63"/>
      <c r="ALP47" s="63"/>
      <c r="ALQ47" s="63"/>
      <c r="ALR47" s="63"/>
      <c r="ALS47" s="63"/>
      <c r="ALT47" s="63"/>
      <c r="ALU47" s="63"/>
      <c r="ALV47" s="63"/>
      <c r="ALW47" s="63"/>
      <c r="ALX47" s="63"/>
      <c r="ALY47" s="63"/>
      <c r="ALZ47" s="63"/>
      <c r="AMA47" s="63"/>
      <c r="AMB47" s="63"/>
      <c r="AMC47" s="63"/>
      <c r="AMD47" s="63"/>
      <c r="AME47" s="63"/>
      <c r="AMF47" s="63"/>
      <c r="AMG47" s="63"/>
      <c r="AMH47" s="63"/>
      <c r="AMI47" s="63"/>
      <c r="AMJ47" s="63"/>
      <c r="AMK47" s="63"/>
      <c r="AML47" s="63"/>
      <c r="AMM47" s="63"/>
      <c r="AMN47" s="63"/>
      <c r="AMO47" s="63"/>
      <c r="AMP47" s="63"/>
      <c r="AMQ47" s="63"/>
      <c r="AMR47" s="63"/>
      <c r="AMS47" s="63"/>
      <c r="AMT47" s="63"/>
      <c r="AMU47" s="63"/>
      <c r="AMV47" s="63"/>
      <c r="AMW47" s="63"/>
      <c r="AMX47" s="63"/>
      <c r="AMY47" s="63"/>
      <c r="AMZ47" s="63"/>
      <c r="ANA47" s="63"/>
      <c r="ANB47" s="63"/>
      <c r="ANC47" s="63"/>
      <c r="AND47" s="63"/>
      <c r="ANE47" s="63"/>
      <c r="ANF47" s="63"/>
      <c r="ANG47" s="63"/>
      <c r="ANH47" s="63"/>
      <c r="ANI47" s="63"/>
      <c r="ANJ47" s="63"/>
      <c r="ANK47" s="63"/>
      <c r="ANL47" s="63"/>
      <c r="ANM47" s="63"/>
      <c r="ANN47" s="63"/>
      <c r="ANO47" s="63"/>
      <c r="ANP47" s="63"/>
      <c r="ANQ47" s="63"/>
      <c r="ANR47" s="63"/>
      <c r="ANS47" s="63"/>
      <c r="ANT47" s="63"/>
      <c r="ANU47" s="63"/>
      <c r="ANV47" s="63"/>
      <c r="ANW47" s="63"/>
      <c r="ANX47" s="63"/>
      <c r="ANY47" s="63"/>
      <c r="ANZ47" s="63"/>
      <c r="AOA47" s="63"/>
      <c r="AOB47" s="63"/>
      <c r="AOC47" s="63"/>
      <c r="AOD47" s="63"/>
      <c r="AOE47" s="63"/>
      <c r="AOF47" s="63"/>
      <c r="AOG47" s="63"/>
      <c r="AOH47" s="63"/>
      <c r="AOI47" s="63"/>
      <c r="AOJ47" s="63"/>
      <c r="AOK47" s="63"/>
      <c r="AOL47" s="63"/>
      <c r="AOM47" s="63"/>
      <c r="AON47" s="63"/>
      <c r="AOO47" s="63"/>
      <c r="AOP47" s="63"/>
      <c r="AOQ47" s="63"/>
      <c r="AOR47" s="63"/>
      <c r="AOS47" s="63"/>
      <c r="AOT47" s="63"/>
      <c r="AOU47" s="63"/>
      <c r="AOV47" s="63"/>
      <c r="AOW47" s="63"/>
      <c r="AOX47" s="63"/>
      <c r="AOY47" s="63"/>
      <c r="AOZ47" s="63"/>
      <c r="APA47" s="63"/>
      <c r="APB47" s="63"/>
      <c r="APC47" s="63"/>
      <c r="APD47" s="63"/>
      <c r="APE47" s="63"/>
      <c r="APF47" s="63"/>
      <c r="APG47" s="63"/>
      <c r="APH47" s="63"/>
      <c r="API47" s="63"/>
      <c r="APJ47" s="63"/>
      <c r="APK47" s="63"/>
      <c r="APL47" s="63"/>
      <c r="APM47" s="63"/>
      <c r="APN47" s="63"/>
      <c r="APO47" s="63"/>
      <c r="APP47" s="63"/>
      <c r="APQ47" s="63"/>
      <c r="APR47" s="63"/>
      <c r="APS47" s="63"/>
      <c r="APT47" s="63"/>
      <c r="APU47" s="63"/>
      <c r="APV47" s="63"/>
      <c r="APW47" s="63"/>
      <c r="APX47" s="63"/>
      <c r="APY47" s="63"/>
      <c r="APZ47" s="63"/>
      <c r="AQA47" s="63"/>
      <c r="AQB47" s="63"/>
      <c r="AQC47" s="63"/>
      <c r="AQD47" s="63"/>
      <c r="AQE47" s="63"/>
      <c r="AQF47" s="63"/>
      <c r="AQG47" s="63"/>
      <c r="AQH47" s="63"/>
      <c r="AQI47" s="63"/>
      <c r="AQJ47" s="63"/>
      <c r="AQK47" s="63"/>
      <c r="AQL47" s="63"/>
      <c r="AQM47" s="63"/>
      <c r="AQN47" s="63"/>
      <c r="AQO47" s="63"/>
      <c r="AQP47" s="63"/>
      <c r="AQQ47" s="63"/>
      <c r="AQR47" s="63"/>
      <c r="AQS47" s="63"/>
      <c r="AQT47" s="63"/>
      <c r="AQU47" s="63"/>
      <c r="AQV47" s="63"/>
      <c r="AQW47" s="63"/>
      <c r="AQX47" s="63"/>
      <c r="AQY47" s="63"/>
      <c r="AQZ47" s="63"/>
      <c r="ARA47" s="63"/>
      <c r="ARB47" s="63"/>
      <c r="ARC47" s="63"/>
      <c r="ARD47" s="63"/>
      <c r="ARE47" s="63"/>
      <c r="ARF47" s="63"/>
      <c r="ARG47" s="63"/>
      <c r="ARH47" s="63"/>
      <c r="ARI47" s="63"/>
      <c r="ARJ47" s="63"/>
      <c r="ARK47" s="63"/>
      <c r="ARL47" s="63"/>
      <c r="ARM47" s="63"/>
      <c r="ARN47" s="63"/>
      <c r="ARO47" s="63"/>
      <c r="ARP47" s="63"/>
      <c r="ARQ47" s="63"/>
      <c r="ARR47" s="63"/>
      <c r="ARS47" s="63"/>
      <c r="ART47" s="63"/>
      <c r="ARU47" s="63"/>
      <c r="ARV47" s="63"/>
      <c r="ARW47" s="63"/>
      <c r="ARX47" s="63"/>
      <c r="ARY47" s="63"/>
      <c r="ARZ47" s="63"/>
      <c r="ASA47" s="63"/>
      <c r="ASB47" s="63"/>
      <c r="ASC47" s="63"/>
      <c r="ASD47" s="63"/>
      <c r="ASE47" s="63"/>
      <c r="ASF47" s="63"/>
      <c r="ASG47" s="63"/>
      <c r="ASH47" s="63"/>
      <c r="ASI47" s="63"/>
      <c r="ASJ47" s="63"/>
      <c r="ASK47" s="63"/>
      <c r="ASL47" s="63"/>
      <c r="ASM47" s="63"/>
      <c r="ASN47" s="63"/>
      <c r="ASO47" s="63"/>
      <c r="ASP47" s="63"/>
      <c r="ASQ47" s="63"/>
      <c r="ASR47" s="63"/>
      <c r="ASS47" s="63"/>
      <c r="AST47" s="63"/>
      <c r="ASU47" s="63"/>
      <c r="ASV47" s="63"/>
      <c r="ASW47" s="63"/>
      <c r="ASX47" s="63"/>
      <c r="ASY47" s="63"/>
      <c r="ASZ47" s="63"/>
      <c r="ATA47" s="63"/>
      <c r="ATB47" s="63"/>
      <c r="ATC47" s="63"/>
      <c r="ATD47" s="63"/>
      <c r="ATE47" s="63"/>
      <c r="ATF47" s="63"/>
      <c r="ATG47" s="63"/>
      <c r="ATH47" s="63"/>
      <c r="ATI47" s="63"/>
      <c r="ATJ47" s="63"/>
      <c r="ATK47" s="63"/>
      <c r="ATL47" s="63"/>
      <c r="ATM47" s="63"/>
      <c r="ATN47" s="63"/>
      <c r="ATO47" s="63"/>
      <c r="ATP47" s="63"/>
      <c r="ATQ47" s="63"/>
      <c r="ATR47" s="63"/>
      <c r="ATS47" s="63"/>
      <c r="ATT47" s="63"/>
      <c r="ATU47" s="63"/>
      <c r="ATV47" s="63"/>
      <c r="ATW47" s="63"/>
      <c r="ATX47" s="63"/>
      <c r="ATY47" s="63"/>
      <c r="ATZ47" s="63"/>
      <c r="AUA47" s="63"/>
      <c r="AUB47" s="63"/>
      <c r="AUC47" s="63"/>
      <c r="AUD47" s="63"/>
      <c r="AUE47" s="63"/>
      <c r="AUF47" s="63"/>
      <c r="AUG47" s="63"/>
      <c r="AUH47" s="63"/>
      <c r="AUI47" s="63"/>
      <c r="AUJ47" s="63"/>
      <c r="AUK47" s="63"/>
      <c r="AUL47" s="63"/>
      <c r="AUM47" s="63"/>
      <c r="AUN47" s="63"/>
      <c r="AUO47" s="63"/>
      <c r="AUP47" s="63"/>
      <c r="AUQ47" s="63"/>
      <c r="AUR47" s="63"/>
      <c r="AUS47" s="63"/>
      <c r="AUT47" s="63"/>
      <c r="AUU47" s="63"/>
      <c r="AUV47" s="63"/>
      <c r="AUW47" s="63"/>
      <c r="AUX47" s="63"/>
      <c r="AUY47" s="63"/>
      <c r="AUZ47" s="63"/>
      <c r="AVA47" s="63"/>
      <c r="AVB47" s="63"/>
      <c r="AVC47" s="63"/>
      <c r="AVD47" s="63"/>
      <c r="AVE47" s="63"/>
      <c r="AVF47" s="63"/>
      <c r="AVG47" s="63"/>
      <c r="AVH47" s="63"/>
      <c r="AVI47" s="63"/>
      <c r="AVJ47" s="63"/>
      <c r="AVK47" s="63"/>
      <c r="AVL47" s="63"/>
      <c r="AVM47" s="63"/>
      <c r="AVN47" s="63"/>
      <c r="AVO47" s="63"/>
      <c r="AVP47" s="63"/>
      <c r="AVQ47" s="63"/>
      <c r="AVR47" s="63"/>
      <c r="AVS47" s="63"/>
      <c r="AVT47" s="63"/>
      <c r="AVU47" s="63"/>
      <c r="AVV47" s="63"/>
      <c r="AVW47" s="63"/>
      <c r="AVX47" s="63"/>
      <c r="AVY47" s="63"/>
      <c r="AVZ47" s="63"/>
      <c r="AWA47" s="63"/>
      <c r="AWB47" s="63"/>
      <c r="AWC47" s="63"/>
      <c r="AWD47" s="63"/>
      <c r="AWE47" s="63"/>
      <c r="AWF47" s="63"/>
      <c r="AWG47" s="63"/>
      <c r="AWH47" s="63"/>
      <c r="AWI47" s="63"/>
      <c r="AWJ47" s="63"/>
      <c r="AWK47" s="63"/>
      <c r="AWL47" s="63"/>
      <c r="AWM47" s="63"/>
      <c r="AWN47" s="63"/>
      <c r="AWO47" s="63"/>
      <c r="AWP47" s="63"/>
      <c r="AWQ47" s="63"/>
      <c r="AWR47" s="63"/>
      <c r="AWS47" s="63"/>
      <c r="AWT47" s="63"/>
      <c r="AWU47" s="63"/>
      <c r="AWV47" s="63"/>
      <c r="AWW47" s="63"/>
      <c r="AWX47" s="63"/>
      <c r="AWY47" s="63"/>
      <c r="AWZ47" s="63"/>
      <c r="AXA47" s="63"/>
      <c r="AXB47" s="63"/>
      <c r="AXC47" s="63"/>
      <c r="AXD47" s="63"/>
      <c r="AXE47" s="63"/>
      <c r="AXF47" s="63"/>
      <c r="AXG47" s="63"/>
      <c r="AXH47" s="63"/>
      <c r="AXI47" s="63"/>
      <c r="AXJ47" s="63"/>
      <c r="AXK47" s="63"/>
      <c r="AXL47" s="63"/>
      <c r="AXM47" s="63"/>
      <c r="AXN47" s="63"/>
      <c r="AXO47" s="63"/>
      <c r="AXP47" s="63"/>
      <c r="AXQ47" s="63"/>
      <c r="AXR47" s="63"/>
      <c r="AXS47" s="63"/>
      <c r="AXT47" s="63"/>
      <c r="AXU47" s="63"/>
      <c r="AXV47" s="63"/>
      <c r="AXW47" s="63"/>
      <c r="AXX47" s="63"/>
      <c r="AXY47" s="63"/>
      <c r="AXZ47" s="63"/>
      <c r="AYA47" s="63"/>
      <c r="AYB47" s="63"/>
      <c r="AYC47" s="63"/>
      <c r="AYD47" s="63"/>
      <c r="AYE47" s="63"/>
      <c r="AYF47" s="63"/>
      <c r="AYG47" s="63"/>
      <c r="AYH47" s="63"/>
      <c r="AYI47" s="63"/>
      <c r="AYJ47" s="63"/>
      <c r="AYK47" s="63"/>
      <c r="AYL47" s="63"/>
      <c r="AYM47" s="63"/>
      <c r="AYN47" s="63"/>
      <c r="AYO47" s="63"/>
      <c r="AYP47" s="63"/>
      <c r="AYQ47" s="63"/>
      <c r="AYR47" s="63"/>
      <c r="AYS47" s="63"/>
      <c r="AYT47" s="63"/>
      <c r="AYU47" s="63"/>
      <c r="AYV47" s="63"/>
      <c r="AYW47" s="63"/>
      <c r="AYX47" s="63"/>
      <c r="AYY47" s="63"/>
      <c r="AYZ47" s="63"/>
      <c r="AZA47" s="63"/>
      <c r="AZB47" s="63"/>
      <c r="AZC47" s="63"/>
      <c r="AZD47" s="63"/>
      <c r="AZE47" s="63"/>
      <c r="AZF47" s="63"/>
      <c r="AZG47" s="63"/>
      <c r="AZH47" s="63"/>
      <c r="AZI47" s="63"/>
      <c r="AZJ47" s="63"/>
      <c r="AZK47" s="63"/>
      <c r="AZL47" s="63"/>
      <c r="AZM47" s="63"/>
      <c r="AZN47" s="63"/>
      <c r="AZO47" s="63"/>
      <c r="AZP47" s="63"/>
      <c r="AZQ47" s="63"/>
      <c r="AZR47" s="63"/>
      <c r="AZS47" s="63"/>
      <c r="AZT47" s="63"/>
      <c r="AZU47" s="63"/>
      <c r="AZV47" s="63"/>
      <c r="AZW47" s="63"/>
      <c r="AZX47" s="63"/>
      <c r="AZY47" s="63"/>
      <c r="AZZ47" s="63"/>
      <c r="BAA47" s="63"/>
      <c r="BAB47" s="63"/>
      <c r="BAC47" s="63"/>
      <c r="BAD47" s="63"/>
      <c r="BAE47" s="63"/>
      <c r="BAF47" s="63"/>
      <c r="BAG47" s="63"/>
      <c r="BAH47" s="63"/>
      <c r="BAI47" s="63"/>
      <c r="BAJ47" s="63"/>
      <c r="BAK47" s="63"/>
      <c r="BAL47" s="63"/>
      <c r="BAM47" s="63"/>
      <c r="BAN47" s="63"/>
      <c r="BAO47" s="63"/>
      <c r="BAP47" s="63"/>
      <c r="BAQ47" s="63"/>
      <c r="BAR47" s="63"/>
      <c r="BAS47" s="63"/>
      <c r="BAT47" s="63"/>
      <c r="BAU47" s="63"/>
      <c r="BAV47" s="63"/>
      <c r="BAW47" s="63"/>
      <c r="BAX47" s="63"/>
      <c r="BAY47" s="63"/>
      <c r="BAZ47" s="63"/>
      <c r="BBA47" s="63"/>
      <c r="BBB47" s="63"/>
      <c r="BBC47" s="63"/>
      <c r="BBD47" s="63"/>
      <c r="BBE47" s="63"/>
      <c r="BBF47" s="63"/>
      <c r="BBG47" s="63"/>
      <c r="BBH47" s="63"/>
      <c r="BBI47" s="63"/>
      <c r="BBJ47" s="63"/>
      <c r="BBK47" s="63"/>
      <c r="BBL47" s="63"/>
      <c r="BBM47" s="63"/>
      <c r="BBN47" s="63"/>
      <c r="BBO47" s="63"/>
      <c r="BBP47" s="63"/>
      <c r="BBQ47" s="63"/>
      <c r="BBR47" s="63"/>
      <c r="BBS47" s="63"/>
      <c r="BBT47" s="63"/>
      <c r="BBU47" s="63"/>
      <c r="BBV47" s="63"/>
      <c r="BBW47" s="63"/>
      <c r="BBX47" s="63"/>
      <c r="BBY47" s="63"/>
      <c r="BBZ47" s="63"/>
      <c r="BCA47" s="63"/>
      <c r="BCB47" s="63"/>
      <c r="BCC47" s="63"/>
      <c r="BCD47" s="63"/>
      <c r="BCE47" s="63"/>
      <c r="BCF47" s="63"/>
      <c r="BCG47" s="63"/>
      <c r="BCH47" s="63"/>
      <c r="BCI47" s="63"/>
      <c r="BCJ47" s="63"/>
      <c r="BCK47" s="63"/>
      <c r="BCL47" s="63"/>
      <c r="BCM47" s="63"/>
      <c r="BCN47" s="63"/>
      <c r="BCO47" s="63"/>
      <c r="BCP47" s="63"/>
      <c r="BCQ47" s="63"/>
      <c r="BCR47" s="63"/>
      <c r="BCS47" s="63"/>
      <c r="BCT47" s="63"/>
      <c r="BCU47" s="63"/>
      <c r="BCV47" s="63"/>
      <c r="BCW47" s="63"/>
      <c r="BCX47" s="63"/>
      <c r="BCY47" s="63"/>
      <c r="BCZ47" s="63"/>
      <c r="BDA47" s="63"/>
      <c r="BDB47" s="63"/>
      <c r="BDC47" s="63"/>
      <c r="BDD47" s="63"/>
      <c r="BDE47" s="63"/>
      <c r="BDF47" s="63"/>
      <c r="BDG47" s="63"/>
      <c r="BDH47" s="63"/>
      <c r="BDI47" s="63"/>
      <c r="BDJ47" s="63"/>
      <c r="BDK47" s="63"/>
      <c r="BDL47" s="63"/>
      <c r="BDM47" s="63"/>
      <c r="BDN47" s="63"/>
      <c r="BDO47" s="63"/>
      <c r="BDP47" s="63"/>
      <c r="BDQ47" s="63"/>
      <c r="BDR47" s="63"/>
      <c r="BDS47" s="63"/>
      <c r="BDT47" s="63"/>
      <c r="BDU47" s="63"/>
      <c r="BDV47" s="63"/>
      <c r="BDW47" s="63"/>
      <c r="BDX47" s="63"/>
      <c r="BDY47" s="63"/>
      <c r="BDZ47" s="63"/>
      <c r="BEA47" s="63"/>
      <c r="BEB47" s="63"/>
      <c r="BEC47" s="63"/>
      <c r="BED47" s="63"/>
      <c r="BEE47" s="63"/>
      <c r="BEF47" s="63"/>
      <c r="BEG47" s="63"/>
      <c r="BEH47" s="63"/>
      <c r="BEI47" s="63"/>
      <c r="BEJ47" s="63"/>
      <c r="BEK47" s="63"/>
      <c r="BEL47" s="63"/>
      <c r="BEM47" s="63"/>
      <c r="BEN47" s="63"/>
      <c r="BEO47" s="63"/>
      <c r="BEP47" s="63"/>
      <c r="BEQ47" s="63"/>
      <c r="BER47" s="63"/>
      <c r="BES47" s="63"/>
      <c r="BET47" s="63"/>
      <c r="BEU47" s="63"/>
      <c r="BEV47" s="63"/>
      <c r="BEW47" s="63"/>
      <c r="BEX47" s="63"/>
      <c r="BEY47" s="63"/>
      <c r="BEZ47" s="63"/>
      <c r="BFA47" s="63"/>
      <c r="BFB47" s="63"/>
      <c r="BFC47" s="63"/>
      <c r="BFD47" s="63"/>
      <c r="BFE47" s="63"/>
      <c r="BFF47" s="63"/>
      <c r="BFG47" s="63"/>
      <c r="BFH47" s="63"/>
      <c r="BFI47" s="63"/>
      <c r="BFJ47" s="63"/>
      <c r="BFK47" s="63"/>
      <c r="BFL47" s="63"/>
      <c r="BFM47" s="63"/>
      <c r="BFN47" s="63"/>
      <c r="BFO47" s="63"/>
      <c r="BFP47" s="63"/>
      <c r="BFQ47" s="63"/>
      <c r="BFR47" s="63"/>
      <c r="BFS47" s="63"/>
      <c r="BFT47" s="63"/>
      <c r="BFU47" s="63"/>
      <c r="BFV47" s="63"/>
      <c r="BFW47" s="63"/>
      <c r="BFX47" s="63"/>
      <c r="BFY47" s="63"/>
      <c r="BFZ47" s="63"/>
      <c r="BGA47" s="63"/>
      <c r="BGB47" s="63"/>
      <c r="BGC47" s="63"/>
      <c r="BGD47" s="63"/>
      <c r="BGE47" s="63"/>
      <c r="BGF47" s="63"/>
      <c r="BGG47" s="63"/>
      <c r="BGH47" s="63"/>
      <c r="BGI47" s="63"/>
      <c r="BGJ47" s="63"/>
      <c r="BGK47" s="63"/>
      <c r="BGL47" s="63"/>
      <c r="BGM47" s="63"/>
      <c r="BGN47" s="63"/>
      <c r="BGO47" s="63"/>
      <c r="BGP47" s="63"/>
      <c r="BGQ47" s="63"/>
      <c r="BGR47" s="63"/>
      <c r="BGS47" s="63"/>
      <c r="BGT47" s="63"/>
      <c r="BGU47" s="63"/>
      <c r="BGV47" s="63"/>
      <c r="BGW47" s="63"/>
      <c r="BGX47" s="63"/>
      <c r="BGY47" s="63"/>
      <c r="BGZ47" s="63"/>
      <c r="BHA47" s="63"/>
      <c r="BHB47" s="63"/>
      <c r="BHC47" s="63"/>
      <c r="BHD47" s="63"/>
      <c r="BHE47" s="63"/>
      <c r="BHF47" s="63"/>
      <c r="BHG47" s="63"/>
      <c r="BHH47" s="63"/>
      <c r="BHI47" s="63"/>
      <c r="BHJ47" s="63"/>
      <c r="BHK47" s="63"/>
      <c r="BHL47" s="63"/>
      <c r="BHM47" s="63"/>
      <c r="BHN47" s="63"/>
      <c r="BHO47" s="63"/>
      <c r="BHP47" s="63"/>
      <c r="BHQ47" s="63"/>
      <c r="BHR47" s="63"/>
      <c r="BHS47" s="63"/>
      <c r="BHT47" s="63"/>
      <c r="BHU47" s="63"/>
      <c r="BHV47" s="63"/>
      <c r="BHW47" s="63"/>
      <c r="BHX47" s="63"/>
      <c r="BHY47" s="63"/>
      <c r="BHZ47" s="63"/>
      <c r="BIA47" s="63"/>
      <c r="BIB47" s="63"/>
      <c r="BIC47" s="63"/>
      <c r="BID47" s="63"/>
      <c r="BIE47" s="63"/>
      <c r="BIF47" s="63"/>
      <c r="BIG47" s="63"/>
      <c r="BIH47" s="63"/>
      <c r="BII47" s="63"/>
      <c r="BIJ47" s="63"/>
      <c r="BIK47" s="63"/>
      <c r="BIL47" s="63"/>
      <c r="BIM47" s="63"/>
      <c r="BIN47" s="63"/>
      <c r="BIO47" s="63"/>
      <c r="BIP47" s="63"/>
      <c r="BIQ47" s="63"/>
      <c r="BIR47" s="63"/>
      <c r="BIS47" s="63"/>
      <c r="BIT47" s="63"/>
      <c r="BIU47" s="63"/>
      <c r="BIV47" s="63"/>
      <c r="BIW47" s="63"/>
      <c r="BIX47" s="63"/>
      <c r="BIY47" s="63"/>
      <c r="BIZ47" s="63"/>
      <c r="BJA47" s="63"/>
      <c r="BJB47" s="63"/>
      <c r="BJC47" s="63"/>
      <c r="BJD47" s="63"/>
      <c r="BJE47" s="63"/>
      <c r="BJF47" s="63"/>
      <c r="BJG47" s="63"/>
      <c r="BJH47" s="63"/>
      <c r="BJI47" s="63"/>
      <c r="BJJ47" s="63"/>
      <c r="BJK47" s="63"/>
      <c r="BJL47" s="63"/>
      <c r="BJM47" s="63"/>
      <c r="BJN47" s="63"/>
      <c r="BJO47" s="63"/>
      <c r="BJP47" s="63"/>
      <c r="BJQ47" s="63"/>
      <c r="BJR47" s="63"/>
      <c r="BJS47" s="63"/>
      <c r="BJT47" s="63"/>
      <c r="BJU47" s="63"/>
      <c r="BJV47" s="63"/>
      <c r="BJW47" s="63"/>
      <c r="BJX47" s="63"/>
      <c r="BJY47" s="63"/>
      <c r="BJZ47" s="63"/>
      <c r="BKA47" s="63"/>
      <c r="BKB47" s="63"/>
      <c r="BKC47" s="63"/>
      <c r="BKD47" s="63"/>
      <c r="BKE47" s="63"/>
      <c r="BKF47" s="63"/>
      <c r="BKG47" s="63"/>
      <c r="BKH47" s="63"/>
      <c r="BKI47" s="63"/>
      <c r="BKJ47" s="63"/>
      <c r="BKK47" s="63"/>
      <c r="BKL47" s="63"/>
      <c r="BKM47" s="63"/>
      <c r="BKN47" s="63"/>
      <c r="BKO47" s="63"/>
      <c r="BKP47" s="63"/>
      <c r="BKQ47" s="63"/>
      <c r="BKR47" s="63"/>
      <c r="BKS47" s="63"/>
      <c r="BKT47" s="63"/>
      <c r="BKU47" s="63"/>
      <c r="BKV47" s="63"/>
      <c r="BKW47" s="63"/>
      <c r="BKX47" s="63"/>
      <c r="BKY47" s="63"/>
      <c r="BKZ47" s="63"/>
      <c r="BLA47" s="63"/>
      <c r="BLB47" s="63"/>
      <c r="BLC47" s="63"/>
      <c r="BLD47" s="63"/>
      <c r="BLE47" s="63"/>
      <c r="BLF47" s="63"/>
      <c r="BLG47" s="63"/>
      <c r="BLH47" s="63"/>
      <c r="BLI47" s="63"/>
      <c r="BLJ47" s="63"/>
      <c r="BLK47" s="63"/>
      <c r="BLL47" s="63"/>
      <c r="BLM47" s="63"/>
    </row>
    <row r="48" spans="1:1677" s="1" customFormat="1" ht="15" hidden="1" customHeight="1" x14ac:dyDescent="0.25">
      <c r="A48" s="270" t="s">
        <v>45</v>
      </c>
      <c r="B48" s="271" t="s">
        <v>91</v>
      </c>
      <c r="C48" s="272" t="s">
        <v>1733</v>
      </c>
      <c r="D48" s="273" t="s">
        <v>1734</v>
      </c>
      <c r="E48" s="273" t="s">
        <v>1766</v>
      </c>
      <c r="F48" s="272" t="s">
        <v>1736</v>
      </c>
      <c r="G48" s="274">
        <v>25</v>
      </c>
      <c r="H48" s="280">
        <v>1.2</v>
      </c>
      <c r="I48" s="276">
        <v>44763</v>
      </c>
      <c r="J48" s="276">
        <v>44768</v>
      </c>
      <c r="K48" s="276">
        <v>44770</v>
      </c>
      <c r="L48" s="277" t="s">
        <v>1732</v>
      </c>
      <c r="M48" s="278">
        <v>44776</v>
      </c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  <c r="JI48" s="63"/>
      <c r="JJ48" s="63"/>
      <c r="JK48" s="63"/>
      <c r="JL48" s="63"/>
      <c r="JM48" s="63"/>
      <c r="JN48" s="63"/>
      <c r="JO48" s="63"/>
      <c r="JP48" s="63"/>
      <c r="JQ48" s="63"/>
      <c r="JR48" s="63"/>
      <c r="JS48" s="63"/>
      <c r="JT48" s="63"/>
      <c r="JU48" s="63"/>
      <c r="JV48" s="63"/>
      <c r="JW48" s="63"/>
      <c r="JX48" s="63"/>
      <c r="JY48" s="63"/>
      <c r="JZ48" s="63"/>
      <c r="KA48" s="63"/>
      <c r="KB48" s="63"/>
      <c r="KC48" s="63"/>
      <c r="KD48" s="63"/>
      <c r="KE48" s="63"/>
      <c r="KF48" s="63"/>
      <c r="KG48" s="63"/>
      <c r="KH48" s="63"/>
      <c r="KI48" s="63"/>
      <c r="KJ48" s="63"/>
      <c r="KK48" s="63"/>
      <c r="KL48" s="63"/>
      <c r="KM48" s="63"/>
      <c r="KN48" s="63"/>
      <c r="KO48" s="63"/>
      <c r="KP48" s="63"/>
      <c r="KQ48" s="63"/>
      <c r="KR48" s="63"/>
      <c r="KS48" s="63"/>
      <c r="KT48" s="63"/>
      <c r="KU48" s="63"/>
      <c r="KV48" s="63"/>
      <c r="KW48" s="63"/>
      <c r="KX48" s="63"/>
      <c r="KY48" s="63"/>
      <c r="KZ48" s="63"/>
      <c r="LA48" s="63"/>
      <c r="LB48" s="63"/>
      <c r="LC48" s="63"/>
      <c r="LD48" s="63"/>
      <c r="LE48" s="63"/>
      <c r="LF48" s="63"/>
      <c r="LG48" s="63"/>
      <c r="LH48" s="63"/>
      <c r="LI48" s="63"/>
      <c r="LJ48" s="63"/>
      <c r="LK48" s="63"/>
      <c r="LL48" s="63"/>
      <c r="LM48" s="63"/>
      <c r="LN48" s="63"/>
      <c r="LO48" s="63"/>
      <c r="LP48" s="63"/>
      <c r="LQ48" s="63"/>
      <c r="LR48" s="63"/>
      <c r="LS48" s="63"/>
      <c r="LT48" s="63"/>
      <c r="LU48" s="63"/>
      <c r="LV48" s="63"/>
      <c r="LW48" s="63"/>
      <c r="LX48" s="63"/>
      <c r="LY48" s="63"/>
      <c r="LZ48" s="63"/>
      <c r="MA48" s="63"/>
      <c r="MB48" s="63"/>
      <c r="MC48" s="63"/>
      <c r="MD48" s="63"/>
      <c r="ME48" s="63"/>
      <c r="MF48" s="63"/>
      <c r="MG48" s="63"/>
      <c r="MH48" s="63"/>
      <c r="MI48" s="63"/>
      <c r="MJ48" s="63"/>
      <c r="MK48" s="63"/>
      <c r="ML48" s="63"/>
      <c r="MM48" s="63"/>
      <c r="MN48" s="63"/>
      <c r="MO48" s="63"/>
      <c r="MP48" s="63"/>
      <c r="MQ48" s="63"/>
      <c r="MR48" s="63"/>
      <c r="MS48" s="63"/>
      <c r="MT48" s="63"/>
      <c r="MU48" s="63"/>
      <c r="MV48" s="63"/>
      <c r="MW48" s="63"/>
      <c r="MX48" s="63"/>
      <c r="MY48" s="63"/>
      <c r="MZ48" s="63"/>
      <c r="NA48" s="63"/>
      <c r="NB48" s="63"/>
      <c r="NC48" s="63"/>
      <c r="ND48" s="63"/>
      <c r="NE48" s="63"/>
      <c r="NF48" s="63"/>
      <c r="NG48" s="63"/>
      <c r="NH48" s="63"/>
      <c r="NI48" s="63"/>
      <c r="NJ48" s="63"/>
      <c r="NK48" s="63"/>
      <c r="NL48" s="63"/>
      <c r="NM48" s="63"/>
      <c r="NN48" s="63"/>
      <c r="NO48" s="63"/>
      <c r="NP48" s="63"/>
      <c r="NQ48" s="63"/>
      <c r="NR48" s="63"/>
      <c r="NS48" s="63"/>
      <c r="NT48" s="63"/>
      <c r="NU48" s="63"/>
      <c r="NV48" s="63"/>
      <c r="NW48" s="63"/>
      <c r="NX48" s="63"/>
      <c r="NY48" s="63"/>
      <c r="NZ48" s="63"/>
      <c r="OA48" s="63"/>
      <c r="OB48" s="63"/>
      <c r="OC48" s="63"/>
      <c r="OD48" s="63"/>
      <c r="OE48" s="63"/>
      <c r="OF48" s="63"/>
      <c r="OG48" s="63"/>
      <c r="OH48" s="63"/>
      <c r="OI48" s="63"/>
      <c r="OJ48" s="63"/>
      <c r="OK48" s="63"/>
      <c r="OL48" s="63"/>
      <c r="OM48" s="63"/>
      <c r="ON48" s="63"/>
      <c r="OO48" s="63"/>
      <c r="OP48" s="63"/>
      <c r="OQ48" s="63"/>
      <c r="OR48" s="63"/>
      <c r="OS48" s="63"/>
      <c r="OT48" s="63"/>
      <c r="OU48" s="63"/>
      <c r="OV48" s="63"/>
      <c r="OW48" s="63"/>
      <c r="OX48" s="63"/>
      <c r="OY48" s="63"/>
      <c r="OZ48" s="63"/>
      <c r="PA48" s="63"/>
      <c r="PB48" s="63"/>
      <c r="PC48" s="63"/>
      <c r="PD48" s="63"/>
      <c r="PE48" s="63"/>
      <c r="PF48" s="63"/>
      <c r="PG48" s="63"/>
      <c r="PH48" s="63"/>
      <c r="PI48" s="63"/>
      <c r="PJ48" s="63"/>
      <c r="PK48" s="63"/>
      <c r="PL48" s="63"/>
      <c r="PM48" s="63"/>
      <c r="PN48" s="63"/>
      <c r="PO48" s="63"/>
      <c r="PP48" s="63"/>
      <c r="PQ48" s="63"/>
      <c r="PR48" s="63"/>
      <c r="PS48" s="63"/>
      <c r="PT48" s="63"/>
      <c r="PU48" s="63"/>
      <c r="PV48" s="63"/>
      <c r="PW48" s="63"/>
      <c r="PX48" s="63"/>
      <c r="PY48" s="63"/>
      <c r="PZ48" s="63"/>
      <c r="QA48" s="63"/>
      <c r="QB48" s="63"/>
      <c r="QC48" s="63"/>
      <c r="QD48" s="63"/>
      <c r="QE48" s="63"/>
      <c r="QF48" s="63"/>
      <c r="QG48" s="63"/>
      <c r="QH48" s="63"/>
      <c r="QI48" s="63"/>
      <c r="QJ48" s="63"/>
      <c r="QK48" s="63"/>
      <c r="QL48" s="63"/>
      <c r="QM48" s="63"/>
      <c r="QN48" s="63"/>
      <c r="QO48" s="63"/>
      <c r="QP48" s="63"/>
      <c r="QQ48" s="63"/>
      <c r="QR48" s="63"/>
      <c r="QS48" s="63"/>
      <c r="QT48" s="63"/>
      <c r="QU48" s="63"/>
      <c r="QV48" s="63"/>
      <c r="QW48" s="63"/>
      <c r="QX48" s="63"/>
      <c r="QY48" s="63"/>
      <c r="QZ48" s="63"/>
      <c r="RA48" s="63"/>
      <c r="RB48" s="63"/>
      <c r="RC48" s="63"/>
      <c r="RD48" s="63"/>
      <c r="RE48" s="63"/>
      <c r="RF48" s="63"/>
      <c r="RG48" s="63"/>
      <c r="RH48" s="63"/>
      <c r="RI48" s="63"/>
      <c r="RJ48" s="63"/>
      <c r="RK48" s="63"/>
      <c r="RL48" s="63"/>
      <c r="RM48" s="63"/>
      <c r="RN48" s="63"/>
      <c r="RO48" s="63"/>
      <c r="RP48" s="63"/>
      <c r="RQ48" s="63"/>
      <c r="RR48" s="63"/>
      <c r="RS48" s="63"/>
      <c r="RT48" s="63"/>
      <c r="RU48" s="63"/>
      <c r="RV48" s="63"/>
      <c r="RW48" s="63"/>
      <c r="RX48" s="63"/>
      <c r="RY48" s="63"/>
      <c r="RZ48" s="63"/>
      <c r="SA48" s="63"/>
      <c r="SB48" s="63"/>
      <c r="SC48" s="63"/>
      <c r="SD48" s="63"/>
      <c r="SE48" s="63"/>
      <c r="SF48" s="63"/>
      <c r="SG48" s="63"/>
      <c r="SH48" s="63"/>
      <c r="SI48" s="63"/>
      <c r="SJ48" s="63"/>
      <c r="SK48" s="63"/>
      <c r="SL48" s="63"/>
      <c r="SM48" s="63"/>
      <c r="SN48" s="63"/>
      <c r="SO48" s="63"/>
      <c r="SP48" s="63"/>
      <c r="SQ48" s="63"/>
      <c r="SR48" s="63"/>
      <c r="SS48" s="63"/>
      <c r="ST48" s="63"/>
      <c r="SU48" s="63"/>
      <c r="SV48" s="63"/>
      <c r="SW48" s="63"/>
      <c r="SX48" s="63"/>
      <c r="SY48" s="63"/>
      <c r="SZ48" s="63"/>
      <c r="TA48" s="63"/>
      <c r="TB48" s="63"/>
      <c r="TC48" s="63"/>
      <c r="TD48" s="63"/>
      <c r="TE48" s="63"/>
      <c r="TF48" s="63"/>
      <c r="TG48" s="63"/>
      <c r="TH48" s="63"/>
      <c r="TI48" s="63"/>
      <c r="TJ48" s="63"/>
      <c r="TK48" s="63"/>
      <c r="TL48" s="63"/>
      <c r="TM48" s="63"/>
      <c r="TN48" s="63"/>
      <c r="TO48" s="63"/>
      <c r="TP48" s="63"/>
      <c r="TQ48" s="63"/>
      <c r="TR48" s="63"/>
      <c r="TS48" s="63"/>
      <c r="TT48" s="63"/>
      <c r="TU48" s="63"/>
      <c r="TV48" s="63"/>
      <c r="TW48" s="63"/>
      <c r="TX48" s="63"/>
      <c r="TY48" s="63"/>
      <c r="TZ48" s="63"/>
      <c r="UA48" s="63"/>
      <c r="UB48" s="63"/>
      <c r="UC48" s="63"/>
      <c r="UD48" s="63"/>
      <c r="UE48" s="63"/>
      <c r="UF48" s="63"/>
      <c r="UG48" s="63"/>
      <c r="UH48" s="63"/>
      <c r="UI48" s="63"/>
      <c r="UJ48" s="63"/>
      <c r="UK48" s="63"/>
      <c r="UL48" s="63"/>
      <c r="UM48" s="63"/>
      <c r="UN48" s="63"/>
      <c r="UO48" s="63"/>
      <c r="UP48" s="63"/>
      <c r="UQ48" s="63"/>
      <c r="UR48" s="63"/>
      <c r="US48" s="63"/>
      <c r="UT48" s="63"/>
      <c r="UU48" s="63"/>
      <c r="UV48" s="63"/>
      <c r="UW48" s="63"/>
      <c r="UX48" s="63"/>
      <c r="UY48" s="63"/>
      <c r="UZ48" s="63"/>
      <c r="VA48" s="63"/>
      <c r="VB48" s="63"/>
      <c r="VC48" s="63"/>
      <c r="VD48" s="63"/>
      <c r="VE48" s="63"/>
      <c r="VF48" s="63"/>
      <c r="VG48" s="63"/>
      <c r="VH48" s="63"/>
      <c r="VI48" s="63"/>
      <c r="VJ48" s="63"/>
      <c r="VK48" s="63"/>
      <c r="VL48" s="63"/>
      <c r="VM48" s="63"/>
      <c r="VN48" s="63"/>
      <c r="VO48" s="63"/>
      <c r="VP48" s="63"/>
      <c r="VQ48" s="63"/>
      <c r="VR48" s="63"/>
      <c r="VS48" s="63"/>
      <c r="VT48" s="63"/>
      <c r="VU48" s="63"/>
      <c r="VV48" s="63"/>
      <c r="VW48" s="63"/>
      <c r="VX48" s="63"/>
      <c r="VY48" s="63"/>
      <c r="VZ48" s="63"/>
      <c r="WA48" s="63"/>
      <c r="WB48" s="63"/>
      <c r="WC48" s="63"/>
      <c r="WD48" s="63"/>
      <c r="WE48" s="63"/>
      <c r="WF48" s="63"/>
      <c r="WG48" s="63"/>
      <c r="WH48" s="63"/>
      <c r="WI48" s="63"/>
      <c r="WJ48" s="63"/>
      <c r="WK48" s="63"/>
      <c r="WL48" s="63"/>
      <c r="WM48" s="63"/>
      <c r="WN48" s="63"/>
      <c r="WO48" s="63"/>
      <c r="WP48" s="63"/>
      <c r="WQ48" s="63"/>
      <c r="WR48" s="63"/>
      <c r="WS48" s="63"/>
      <c r="WT48" s="63"/>
      <c r="WU48" s="63"/>
      <c r="WV48" s="63"/>
      <c r="WW48" s="63"/>
      <c r="WX48" s="63"/>
      <c r="WY48" s="63"/>
      <c r="WZ48" s="63"/>
      <c r="XA48" s="63"/>
      <c r="XB48" s="63"/>
      <c r="XC48" s="63"/>
      <c r="XD48" s="63"/>
      <c r="XE48" s="63"/>
      <c r="XF48" s="63"/>
      <c r="XG48" s="63"/>
      <c r="XH48" s="63"/>
      <c r="XI48" s="63"/>
      <c r="XJ48" s="63"/>
      <c r="XK48" s="63"/>
      <c r="XL48" s="63"/>
      <c r="XM48" s="63"/>
      <c r="XN48" s="63"/>
      <c r="XO48" s="63"/>
      <c r="XP48" s="63"/>
      <c r="XQ48" s="63"/>
      <c r="XR48" s="63"/>
      <c r="XS48" s="63"/>
      <c r="XT48" s="63"/>
      <c r="XU48" s="63"/>
      <c r="XV48" s="63"/>
      <c r="XW48" s="63"/>
      <c r="XX48" s="63"/>
      <c r="XY48" s="63"/>
      <c r="XZ48" s="63"/>
      <c r="YA48" s="63"/>
      <c r="YB48" s="63"/>
      <c r="YC48" s="63"/>
      <c r="YD48" s="63"/>
      <c r="YE48" s="63"/>
      <c r="YF48" s="63"/>
      <c r="YG48" s="63"/>
      <c r="YH48" s="63"/>
      <c r="YI48" s="63"/>
      <c r="YJ48" s="63"/>
      <c r="YK48" s="63"/>
      <c r="YL48" s="63"/>
      <c r="YM48" s="63"/>
      <c r="YN48" s="63"/>
      <c r="YO48" s="63"/>
      <c r="YP48" s="63"/>
      <c r="YQ48" s="63"/>
      <c r="YR48" s="63"/>
      <c r="YS48" s="63"/>
      <c r="YT48" s="63"/>
      <c r="YU48" s="63"/>
      <c r="YV48" s="63"/>
      <c r="YW48" s="63"/>
      <c r="YX48" s="63"/>
      <c r="YY48" s="63"/>
      <c r="YZ48" s="63"/>
      <c r="ZA48" s="63"/>
      <c r="ZB48" s="63"/>
      <c r="ZC48" s="63"/>
      <c r="ZD48" s="63"/>
      <c r="ZE48" s="63"/>
      <c r="ZF48" s="63"/>
      <c r="ZG48" s="63"/>
      <c r="ZH48" s="63"/>
      <c r="ZI48" s="63"/>
      <c r="ZJ48" s="63"/>
      <c r="ZK48" s="63"/>
      <c r="ZL48" s="63"/>
      <c r="ZM48" s="63"/>
      <c r="ZN48" s="63"/>
      <c r="ZO48" s="63"/>
      <c r="ZP48" s="63"/>
      <c r="ZQ48" s="63"/>
      <c r="ZR48" s="63"/>
      <c r="ZS48" s="63"/>
      <c r="ZT48" s="63"/>
      <c r="ZU48" s="63"/>
      <c r="ZV48" s="63"/>
      <c r="ZW48" s="63"/>
      <c r="ZX48" s="63"/>
      <c r="ZY48" s="63"/>
      <c r="ZZ48" s="63"/>
      <c r="AAA48" s="63"/>
      <c r="AAB48" s="63"/>
      <c r="AAC48" s="63"/>
      <c r="AAD48" s="63"/>
      <c r="AAE48" s="63"/>
      <c r="AAF48" s="63"/>
      <c r="AAG48" s="63"/>
      <c r="AAH48" s="63"/>
      <c r="AAI48" s="63"/>
      <c r="AAJ48" s="63"/>
      <c r="AAK48" s="63"/>
      <c r="AAL48" s="63"/>
      <c r="AAM48" s="63"/>
      <c r="AAN48" s="63"/>
      <c r="AAO48" s="63"/>
      <c r="AAP48" s="63"/>
      <c r="AAQ48" s="63"/>
      <c r="AAR48" s="63"/>
      <c r="AAS48" s="63"/>
      <c r="AAT48" s="63"/>
      <c r="AAU48" s="63"/>
      <c r="AAV48" s="63"/>
      <c r="AAW48" s="63"/>
      <c r="AAX48" s="63"/>
      <c r="AAY48" s="63"/>
      <c r="AAZ48" s="63"/>
      <c r="ABA48" s="63"/>
      <c r="ABB48" s="63"/>
      <c r="ABC48" s="63"/>
      <c r="ABD48" s="63"/>
      <c r="ABE48" s="63"/>
      <c r="ABF48" s="63"/>
      <c r="ABG48" s="63"/>
      <c r="ABH48" s="63"/>
      <c r="ABI48" s="63"/>
      <c r="ABJ48" s="63"/>
      <c r="ABK48" s="63"/>
      <c r="ABL48" s="63"/>
      <c r="ABM48" s="63"/>
      <c r="ABN48" s="63"/>
      <c r="ABO48" s="63"/>
      <c r="ABP48" s="63"/>
      <c r="ABQ48" s="63"/>
      <c r="ABR48" s="63"/>
      <c r="ABS48" s="63"/>
      <c r="ABT48" s="63"/>
      <c r="ABU48" s="63"/>
      <c r="ABV48" s="63"/>
      <c r="ABW48" s="63"/>
      <c r="ABX48" s="63"/>
      <c r="ABY48" s="63"/>
      <c r="ABZ48" s="63"/>
      <c r="ACA48" s="63"/>
      <c r="ACB48" s="63"/>
      <c r="ACC48" s="63"/>
      <c r="ACD48" s="63"/>
      <c r="ACE48" s="63"/>
      <c r="ACF48" s="63"/>
      <c r="ACG48" s="63"/>
      <c r="ACH48" s="63"/>
      <c r="ACI48" s="63"/>
      <c r="ACJ48" s="63"/>
      <c r="ACK48" s="63"/>
      <c r="ACL48" s="63"/>
      <c r="ACM48" s="63"/>
      <c r="ACN48" s="63"/>
      <c r="ACO48" s="63"/>
      <c r="ACP48" s="63"/>
      <c r="ACQ48" s="63"/>
      <c r="ACR48" s="63"/>
      <c r="ACS48" s="63"/>
      <c r="ACT48" s="63"/>
      <c r="ACU48" s="63"/>
      <c r="ACV48" s="63"/>
      <c r="ACW48" s="63"/>
      <c r="ACX48" s="63"/>
      <c r="ACY48" s="63"/>
      <c r="ACZ48" s="63"/>
      <c r="ADA48" s="63"/>
      <c r="ADB48" s="63"/>
      <c r="ADC48" s="63"/>
      <c r="ADD48" s="63"/>
      <c r="ADE48" s="63"/>
      <c r="ADF48" s="63"/>
      <c r="ADG48" s="63"/>
      <c r="ADH48" s="63"/>
      <c r="ADI48" s="63"/>
      <c r="ADJ48" s="63"/>
      <c r="ADK48" s="63"/>
      <c r="ADL48" s="63"/>
      <c r="ADM48" s="63"/>
      <c r="ADN48" s="63"/>
      <c r="ADO48" s="63"/>
      <c r="ADP48" s="63"/>
      <c r="ADQ48" s="63"/>
      <c r="ADR48" s="63"/>
      <c r="ADS48" s="63"/>
      <c r="ADT48" s="63"/>
      <c r="ADU48" s="63"/>
      <c r="ADV48" s="63"/>
      <c r="ADW48" s="63"/>
      <c r="ADX48" s="63"/>
      <c r="ADY48" s="63"/>
      <c r="ADZ48" s="63"/>
      <c r="AEA48" s="63"/>
      <c r="AEB48" s="63"/>
      <c r="AEC48" s="63"/>
      <c r="AED48" s="63"/>
      <c r="AEE48" s="63"/>
      <c r="AEF48" s="63"/>
      <c r="AEG48" s="63"/>
      <c r="AEH48" s="63"/>
      <c r="AEI48" s="63"/>
      <c r="AEJ48" s="63"/>
      <c r="AEK48" s="63"/>
      <c r="AEL48" s="63"/>
      <c r="AEM48" s="63"/>
      <c r="AEN48" s="63"/>
      <c r="AEO48" s="63"/>
      <c r="AEP48" s="63"/>
      <c r="AEQ48" s="63"/>
      <c r="AER48" s="63"/>
      <c r="AES48" s="63"/>
      <c r="AET48" s="63"/>
      <c r="AEU48" s="63"/>
      <c r="AEV48" s="63"/>
      <c r="AEW48" s="63"/>
      <c r="AEX48" s="63"/>
      <c r="AEY48" s="63"/>
      <c r="AEZ48" s="63"/>
      <c r="AFA48" s="63"/>
      <c r="AFB48" s="63"/>
      <c r="AFC48" s="63"/>
      <c r="AFD48" s="63"/>
      <c r="AFE48" s="63"/>
      <c r="AFF48" s="63"/>
      <c r="AFG48" s="63"/>
      <c r="AFH48" s="63"/>
      <c r="AFI48" s="63"/>
      <c r="AFJ48" s="63"/>
      <c r="AFK48" s="63"/>
      <c r="AFL48" s="63"/>
      <c r="AFM48" s="63"/>
      <c r="AFN48" s="63"/>
      <c r="AFO48" s="63"/>
      <c r="AFP48" s="63"/>
      <c r="AFQ48" s="63"/>
      <c r="AFR48" s="63"/>
      <c r="AFS48" s="63"/>
      <c r="AFT48" s="63"/>
      <c r="AFU48" s="63"/>
      <c r="AFV48" s="63"/>
      <c r="AFW48" s="63"/>
      <c r="AFX48" s="63"/>
      <c r="AFY48" s="63"/>
      <c r="AFZ48" s="63"/>
      <c r="AGA48" s="63"/>
      <c r="AGB48" s="63"/>
      <c r="AGC48" s="63"/>
      <c r="AGD48" s="63"/>
      <c r="AGE48" s="63"/>
      <c r="AGF48" s="63"/>
      <c r="AGG48" s="63"/>
      <c r="AGH48" s="63"/>
      <c r="AGI48" s="63"/>
      <c r="AGJ48" s="63"/>
      <c r="AGK48" s="63"/>
      <c r="AGL48" s="63"/>
      <c r="AGM48" s="63"/>
      <c r="AGN48" s="63"/>
      <c r="AGO48" s="63"/>
      <c r="AGP48" s="63"/>
      <c r="AGQ48" s="63"/>
      <c r="AGR48" s="63"/>
      <c r="AGS48" s="63"/>
      <c r="AGT48" s="63"/>
      <c r="AGU48" s="63"/>
      <c r="AGV48" s="63"/>
      <c r="AGW48" s="63"/>
      <c r="AGX48" s="63"/>
      <c r="AGY48" s="63"/>
      <c r="AGZ48" s="63"/>
      <c r="AHA48" s="63"/>
      <c r="AHB48" s="63"/>
      <c r="AHC48" s="63"/>
      <c r="AHD48" s="63"/>
      <c r="AHE48" s="63"/>
      <c r="AHF48" s="63"/>
      <c r="AHG48" s="63"/>
      <c r="AHH48" s="63"/>
      <c r="AHI48" s="63"/>
      <c r="AHJ48" s="63"/>
      <c r="AHK48" s="63"/>
      <c r="AHL48" s="63"/>
      <c r="AHM48" s="63"/>
      <c r="AHN48" s="63"/>
      <c r="AHO48" s="63"/>
      <c r="AHP48" s="63"/>
      <c r="AHQ48" s="63"/>
      <c r="AHR48" s="63"/>
      <c r="AHS48" s="63"/>
      <c r="AHT48" s="63"/>
      <c r="AHU48" s="63"/>
      <c r="AHV48" s="63"/>
      <c r="AHW48" s="63"/>
      <c r="AHX48" s="63"/>
      <c r="AHY48" s="63"/>
      <c r="AHZ48" s="63"/>
      <c r="AIA48" s="63"/>
      <c r="AIB48" s="63"/>
      <c r="AIC48" s="63"/>
      <c r="AID48" s="63"/>
      <c r="AIE48" s="63"/>
      <c r="AIF48" s="63"/>
      <c r="AIG48" s="63"/>
      <c r="AIH48" s="63"/>
      <c r="AII48" s="63"/>
      <c r="AIJ48" s="63"/>
      <c r="AIK48" s="63"/>
      <c r="AIL48" s="63"/>
      <c r="AIM48" s="63"/>
      <c r="AIN48" s="63"/>
      <c r="AIO48" s="63"/>
      <c r="AIP48" s="63"/>
      <c r="AIQ48" s="63"/>
      <c r="AIR48" s="63"/>
      <c r="AIS48" s="63"/>
      <c r="AIT48" s="63"/>
      <c r="AIU48" s="63"/>
      <c r="AIV48" s="63"/>
      <c r="AIW48" s="63"/>
      <c r="AIX48" s="63"/>
      <c r="AIY48" s="63"/>
      <c r="AIZ48" s="63"/>
      <c r="AJA48" s="63"/>
      <c r="AJB48" s="63"/>
      <c r="AJC48" s="63"/>
      <c r="AJD48" s="63"/>
      <c r="AJE48" s="63"/>
      <c r="AJF48" s="63"/>
      <c r="AJG48" s="63"/>
      <c r="AJH48" s="63"/>
      <c r="AJI48" s="63"/>
      <c r="AJJ48" s="63"/>
      <c r="AJK48" s="63"/>
      <c r="AJL48" s="63"/>
      <c r="AJM48" s="63"/>
      <c r="AJN48" s="63"/>
      <c r="AJO48" s="63"/>
      <c r="AJP48" s="63"/>
      <c r="AJQ48" s="63"/>
      <c r="AJR48" s="63"/>
      <c r="AJS48" s="63"/>
      <c r="AJT48" s="63"/>
      <c r="AJU48" s="63"/>
      <c r="AJV48" s="63"/>
      <c r="AJW48" s="63"/>
      <c r="AJX48" s="63"/>
      <c r="AJY48" s="63"/>
      <c r="AJZ48" s="63"/>
      <c r="AKA48" s="63"/>
      <c r="AKB48" s="63"/>
      <c r="AKC48" s="63"/>
      <c r="AKD48" s="63"/>
      <c r="AKE48" s="63"/>
      <c r="AKF48" s="63"/>
      <c r="AKG48" s="63"/>
      <c r="AKH48" s="63"/>
      <c r="AKI48" s="63"/>
      <c r="AKJ48" s="63"/>
      <c r="AKK48" s="63"/>
      <c r="AKL48" s="63"/>
      <c r="AKM48" s="63"/>
      <c r="AKN48" s="63"/>
      <c r="AKO48" s="63"/>
      <c r="AKP48" s="63"/>
      <c r="AKQ48" s="63"/>
      <c r="AKR48" s="63"/>
      <c r="AKS48" s="63"/>
      <c r="AKT48" s="63"/>
      <c r="AKU48" s="63"/>
      <c r="AKV48" s="63"/>
      <c r="AKW48" s="63"/>
      <c r="AKX48" s="63"/>
      <c r="AKY48" s="63"/>
      <c r="AKZ48" s="63"/>
      <c r="ALA48" s="63"/>
      <c r="ALB48" s="63"/>
      <c r="ALC48" s="63"/>
      <c r="ALD48" s="63"/>
      <c r="ALE48" s="63"/>
      <c r="ALF48" s="63"/>
      <c r="ALG48" s="63"/>
      <c r="ALH48" s="63"/>
      <c r="ALI48" s="63"/>
      <c r="ALJ48" s="63"/>
      <c r="ALK48" s="63"/>
      <c r="ALL48" s="63"/>
      <c r="ALM48" s="63"/>
      <c r="ALN48" s="63"/>
      <c r="ALO48" s="63"/>
      <c r="ALP48" s="63"/>
      <c r="ALQ48" s="63"/>
      <c r="ALR48" s="63"/>
      <c r="ALS48" s="63"/>
      <c r="ALT48" s="63"/>
      <c r="ALU48" s="63"/>
      <c r="ALV48" s="63"/>
      <c r="ALW48" s="63"/>
      <c r="ALX48" s="63"/>
      <c r="ALY48" s="63"/>
      <c r="ALZ48" s="63"/>
      <c r="AMA48" s="63"/>
      <c r="AMB48" s="63"/>
      <c r="AMC48" s="63"/>
      <c r="AMD48" s="63"/>
      <c r="AME48" s="63"/>
      <c r="AMF48" s="63"/>
      <c r="AMG48" s="63"/>
      <c r="AMH48" s="63"/>
      <c r="AMI48" s="63"/>
      <c r="AMJ48" s="63"/>
      <c r="AMK48" s="63"/>
      <c r="AML48" s="63"/>
      <c r="AMM48" s="63"/>
      <c r="AMN48" s="63"/>
      <c r="AMO48" s="63"/>
      <c r="AMP48" s="63"/>
      <c r="AMQ48" s="63"/>
      <c r="AMR48" s="63"/>
      <c r="AMS48" s="63"/>
      <c r="AMT48" s="63"/>
      <c r="AMU48" s="63"/>
      <c r="AMV48" s="63"/>
      <c r="AMW48" s="63"/>
      <c r="AMX48" s="63"/>
      <c r="AMY48" s="63"/>
      <c r="AMZ48" s="63"/>
      <c r="ANA48" s="63"/>
      <c r="ANB48" s="63"/>
      <c r="ANC48" s="63"/>
      <c r="AND48" s="63"/>
      <c r="ANE48" s="63"/>
      <c r="ANF48" s="63"/>
      <c r="ANG48" s="63"/>
      <c r="ANH48" s="63"/>
      <c r="ANI48" s="63"/>
      <c r="ANJ48" s="63"/>
      <c r="ANK48" s="63"/>
      <c r="ANL48" s="63"/>
      <c r="ANM48" s="63"/>
      <c r="ANN48" s="63"/>
      <c r="ANO48" s="63"/>
      <c r="ANP48" s="63"/>
      <c r="ANQ48" s="63"/>
      <c r="ANR48" s="63"/>
      <c r="ANS48" s="63"/>
      <c r="ANT48" s="63"/>
      <c r="ANU48" s="63"/>
      <c r="ANV48" s="63"/>
      <c r="ANW48" s="63"/>
      <c r="ANX48" s="63"/>
      <c r="ANY48" s="63"/>
      <c r="ANZ48" s="63"/>
      <c r="AOA48" s="63"/>
      <c r="AOB48" s="63"/>
      <c r="AOC48" s="63"/>
      <c r="AOD48" s="63"/>
      <c r="AOE48" s="63"/>
      <c r="AOF48" s="63"/>
      <c r="AOG48" s="63"/>
      <c r="AOH48" s="63"/>
      <c r="AOI48" s="63"/>
      <c r="AOJ48" s="63"/>
      <c r="AOK48" s="63"/>
      <c r="AOL48" s="63"/>
      <c r="AOM48" s="63"/>
      <c r="AON48" s="63"/>
      <c r="AOO48" s="63"/>
      <c r="AOP48" s="63"/>
      <c r="AOQ48" s="63"/>
      <c r="AOR48" s="63"/>
      <c r="AOS48" s="63"/>
      <c r="AOT48" s="63"/>
      <c r="AOU48" s="63"/>
      <c r="AOV48" s="63"/>
      <c r="AOW48" s="63"/>
      <c r="AOX48" s="63"/>
      <c r="AOY48" s="63"/>
      <c r="AOZ48" s="63"/>
      <c r="APA48" s="63"/>
      <c r="APB48" s="63"/>
      <c r="APC48" s="63"/>
      <c r="APD48" s="63"/>
      <c r="APE48" s="63"/>
      <c r="APF48" s="63"/>
      <c r="APG48" s="63"/>
      <c r="APH48" s="63"/>
      <c r="API48" s="63"/>
      <c r="APJ48" s="63"/>
      <c r="APK48" s="63"/>
      <c r="APL48" s="63"/>
      <c r="APM48" s="63"/>
      <c r="APN48" s="63"/>
      <c r="APO48" s="63"/>
      <c r="APP48" s="63"/>
      <c r="APQ48" s="63"/>
      <c r="APR48" s="63"/>
      <c r="APS48" s="63"/>
      <c r="APT48" s="63"/>
      <c r="APU48" s="63"/>
      <c r="APV48" s="63"/>
      <c r="APW48" s="63"/>
      <c r="APX48" s="63"/>
      <c r="APY48" s="63"/>
      <c r="APZ48" s="63"/>
      <c r="AQA48" s="63"/>
      <c r="AQB48" s="63"/>
      <c r="AQC48" s="63"/>
      <c r="AQD48" s="63"/>
      <c r="AQE48" s="63"/>
      <c r="AQF48" s="63"/>
      <c r="AQG48" s="63"/>
      <c r="AQH48" s="63"/>
      <c r="AQI48" s="63"/>
      <c r="AQJ48" s="63"/>
      <c r="AQK48" s="63"/>
      <c r="AQL48" s="63"/>
      <c r="AQM48" s="63"/>
      <c r="AQN48" s="63"/>
      <c r="AQO48" s="63"/>
      <c r="AQP48" s="63"/>
      <c r="AQQ48" s="63"/>
      <c r="AQR48" s="63"/>
      <c r="AQS48" s="63"/>
      <c r="AQT48" s="63"/>
      <c r="AQU48" s="63"/>
      <c r="AQV48" s="63"/>
      <c r="AQW48" s="63"/>
      <c r="AQX48" s="63"/>
      <c r="AQY48" s="63"/>
      <c r="AQZ48" s="63"/>
      <c r="ARA48" s="63"/>
      <c r="ARB48" s="63"/>
      <c r="ARC48" s="63"/>
      <c r="ARD48" s="63"/>
      <c r="ARE48" s="63"/>
      <c r="ARF48" s="63"/>
      <c r="ARG48" s="63"/>
      <c r="ARH48" s="63"/>
      <c r="ARI48" s="63"/>
      <c r="ARJ48" s="63"/>
      <c r="ARK48" s="63"/>
      <c r="ARL48" s="63"/>
      <c r="ARM48" s="63"/>
      <c r="ARN48" s="63"/>
      <c r="ARO48" s="63"/>
      <c r="ARP48" s="63"/>
      <c r="ARQ48" s="63"/>
      <c r="ARR48" s="63"/>
      <c r="ARS48" s="63"/>
      <c r="ART48" s="63"/>
      <c r="ARU48" s="63"/>
      <c r="ARV48" s="63"/>
      <c r="ARW48" s="63"/>
      <c r="ARX48" s="63"/>
      <c r="ARY48" s="63"/>
      <c r="ARZ48" s="63"/>
      <c r="ASA48" s="63"/>
      <c r="ASB48" s="63"/>
      <c r="ASC48" s="63"/>
      <c r="ASD48" s="63"/>
      <c r="ASE48" s="63"/>
      <c r="ASF48" s="63"/>
      <c r="ASG48" s="63"/>
      <c r="ASH48" s="63"/>
      <c r="ASI48" s="63"/>
      <c r="ASJ48" s="63"/>
      <c r="ASK48" s="63"/>
      <c r="ASL48" s="63"/>
      <c r="ASM48" s="63"/>
      <c r="ASN48" s="63"/>
      <c r="ASO48" s="63"/>
      <c r="ASP48" s="63"/>
      <c r="ASQ48" s="63"/>
      <c r="ASR48" s="63"/>
      <c r="ASS48" s="63"/>
      <c r="AST48" s="63"/>
      <c r="ASU48" s="63"/>
      <c r="ASV48" s="63"/>
      <c r="ASW48" s="63"/>
      <c r="ASX48" s="63"/>
      <c r="ASY48" s="63"/>
      <c r="ASZ48" s="63"/>
      <c r="ATA48" s="63"/>
      <c r="ATB48" s="63"/>
      <c r="ATC48" s="63"/>
      <c r="ATD48" s="63"/>
      <c r="ATE48" s="63"/>
      <c r="ATF48" s="63"/>
      <c r="ATG48" s="63"/>
      <c r="ATH48" s="63"/>
      <c r="ATI48" s="63"/>
      <c r="ATJ48" s="63"/>
      <c r="ATK48" s="63"/>
      <c r="ATL48" s="63"/>
      <c r="ATM48" s="63"/>
      <c r="ATN48" s="63"/>
      <c r="ATO48" s="63"/>
      <c r="ATP48" s="63"/>
      <c r="ATQ48" s="63"/>
      <c r="ATR48" s="63"/>
      <c r="ATS48" s="63"/>
      <c r="ATT48" s="63"/>
      <c r="ATU48" s="63"/>
      <c r="ATV48" s="63"/>
      <c r="ATW48" s="63"/>
      <c r="ATX48" s="63"/>
      <c r="ATY48" s="63"/>
      <c r="ATZ48" s="63"/>
      <c r="AUA48" s="63"/>
      <c r="AUB48" s="63"/>
      <c r="AUC48" s="63"/>
      <c r="AUD48" s="63"/>
      <c r="AUE48" s="63"/>
      <c r="AUF48" s="63"/>
      <c r="AUG48" s="63"/>
      <c r="AUH48" s="63"/>
      <c r="AUI48" s="63"/>
      <c r="AUJ48" s="63"/>
      <c r="AUK48" s="63"/>
      <c r="AUL48" s="63"/>
      <c r="AUM48" s="63"/>
      <c r="AUN48" s="63"/>
      <c r="AUO48" s="63"/>
      <c r="AUP48" s="63"/>
      <c r="AUQ48" s="63"/>
      <c r="AUR48" s="63"/>
      <c r="AUS48" s="63"/>
      <c r="AUT48" s="63"/>
      <c r="AUU48" s="63"/>
      <c r="AUV48" s="63"/>
      <c r="AUW48" s="63"/>
      <c r="AUX48" s="63"/>
      <c r="AUY48" s="63"/>
      <c r="AUZ48" s="63"/>
      <c r="AVA48" s="63"/>
      <c r="AVB48" s="63"/>
      <c r="AVC48" s="63"/>
      <c r="AVD48" s="63"/>
      <c r="AVE48" s="63"/>
      <c r="AVF48" s="63"/>
      <c r="AVG48" s="63"/>
      <c r="AVH48" s="63"/>
      <c r="AVI48" s="63"/>
      <c r="AVJ48" s="63"/>
      <c r="AVK48" s="63"/>
      <c r="AVL48" s="63"/>
      <c r="AVM48" s="63"/>
      <c r="AVN48" s="63"/>
      <c r="AVO48" s="63"/>
      <c r="AVP48" s="63"/>
      <c r="AVQ48" s="63"/>
      <c r="AVR48" s="63"/>
      <c r="AVS48" s="63"/>
      <c r="AVT48" s="63"/>
      <c r="AVU48" s="63"/>
      <c r="AVV48" s="63"/>
      <c r="AVW48" s="63"/>
      <c r="AVX48" s="63"/>
      <c r="AVY48" s="63"/>
      <c r="AVZ48" s="63"/>
      <c r="AWA48" s="63"/>
      <c r="AWB48" s="63"/>
      <c r="AWC48" s="63"/>
      <c r="AWD48" s="63"/>
      <c r="AWE48" s="63"/>
      <c r="AWF48" s="63"/>
      <c r="AWG48" s="63"/>
      <c r="AWH48" s="63"/>
      <c r="AWI48" s="63"/>
      <c r="AWJ48" s="63"/>
      <c r="AWK48" s="63"/>
      <c r="AWL48" s="63"/>
      <c r="AWM48" s="63"/>
      <c r="AWN48" s="63"/>
      <c r="AWO48" s="63"/>
      <c r="AWP48" s="63"/>
      <c r="AWQ48" s="63"/>
      <c r="AWR48" s="63"/>
      <c r="AWS48" s="63"/>
      <c r="AWT48" s="63"/>
      <c r="AWU48" s="63"/>
      <c r="AWV48" s="63"/>
      <c r="AWW48" s="63"/>
      <c r="AWX48" s="63"/>
      <c r="AWY48" s="63"/>
      <c r="AWZ48" s="63"/>
      <c r="AXA48" s="63"/>
      <c r="AXB48" s="63"/>
      <c r="AXC48" s="63"/>
      <c r="AXD48" s="63"/>
      <c r="AXE48" s="63"/>
      <c r="AXF48" s="63"/>
      <c r="AXG48" s="63"/>
      <c r="AXH48" s="63"/>
      <c r="AXI48" s="63"/>
      <c r="AXJ48" s="63"/>
      <c r="AXK48" s="63"/>
      <c r="AXL48" s="63"/>
      <c r="AXM48" s="63"/>
      <c r="AXN48" s="63"/>
      <c r="AXO48" s="63"/>
      <c r="AXP48" s="63"/>
      <c r="AXQ48" s="63"/>
      <c r="AXR48" s="63"/>
      <c r="AXS48" s="63"/>
      <c r="AXT48" s="63"/>
      <c r="AXU48" s="63"/>
      <c r="AXV48" s="63"/>
      <c r="AXW48" s="63"/>
      <c r="AXX48" s="63"/>
      <c r="AXY48" s="63"/>
      <c r="AXZ48" s="63"/>
      <c r="AYA48" s="63"/>
      <c r="AYB48" s="63"/>
      <c r="AYC48" s="63"/>
      <c r="AYD48" s="63"/>
      <c r="AYE48" s="63"/>
      <c r="AYF48" s="63"/>
      <c r="AYG48" s="63"/>
      <c r="AYH48" s="63"/>
      <c r="AYI48" s="63"/>
      <c r="AYJ48" s="63"/>
      <c r="AYK48" s="63"/>
      <c r="AYL48" s="63"/>
      <c r="AYM48" s="63"/>
      <c r="AYN48" s="63"/>
      <c r="AYO48" s="63"/>
      <c r="AYP48" s="63"/>
      <c r="AYQ48" s="63"/>
      <c r="AYR48" s="63"/>
      <c r="AYS48" s="63"/>
      <c r="AYT48" s="63"/>
      <c r="AYU48" s="63"/>
      <c r="AYV48" s="63"/>
      <c r="AYW48" s="63"/>
      <c r="AYX48" s="63"/>
      <c r="AYY48" s="63"/>
      <c r="AYZ48" s="63"/>
      <c r="AZA48" s="63"/>
      <c r="AZB48" s="63"/>
      <c r="AZC48" s="63"/>
      <c r="AZD48" s="63"/>
      <c r="AZE48" s="63"/>
      <c r="AZF48" s="63"/>
      <c r="AZG48" s="63"/>
      <c r="AZH48" s="63"/>
      <c r="AZI48" s="63"/>
      <c r="AZJ48" s="63"/>
      <c r="AZK48" s="63"/>
      <c r="AZL48" s="63"/>
      <c r="AZM48" s="63"/>
      <c r="AZN48" s="63"/>
      <c r="AZO48" s="63"/>
      <c r="AZP48" s="63"/>
      <c r="AZQ48" s="63"/>
      <c r="AZR48" s="63"/>
      <c r="AZS48" s="63"/>
      <c r="AZT48" s="63"/>
      <c r="AZU48" s="63"/>
      <c r="AZV48" s="63"/>
      <c r="AZW48" s="63"/>
      <c r="AZX48" s="63"/>
      <c r="AZY48" s="63"/>
      <c r="AZZ48" s="63"/>
      <c r="BAA48" s="63"/>
      <c r="BAB48" s="63"/>
      <c r="BAC48" s="63"/>
      <c r="BAD48" s="63"/>
      <c r="BAE48" s="63"/>
      <c r="BAF48" s="63"/>
      <c r="BAG48" s="63"/>
      <c r="BAH48" s="63"/>
      <c r="BAI48" s="63"/>
      <c r="BAJ48" s="63"/>
      <c r="BAK48" s="63"/>
      <c r="BAL48" s="63"/>
      <c r="BAM48" s="63"/>
      <c r="BAN48" s="63"/>
      <c r="BAO48" s="63"/>
      <c r="BAP48" s="63"/>
      <c r="BAQ48" s="63"/>
      <c r="BAR48" s="63"/>
      <c r="BAS48" s="63"/>
      <c r="BAT48" s="63"/>
      <c r="BAU48" s="63"/>
      <c r="BAV48" s="63"/>
      <c r="BAW48" s="63"/>
      <c r="BAX48" s="63"/>
      <c r="BAY48" s="63"/>
      <c r="BAZ48" s="63"/>
      <c r="BBA48" s="63"/>
      <c r="BBB48" s="63"/>
      <c r="BBC48" s="63"/>
      <c r="BBD48" s="63"/>
      <c r="BBE48" s="63"/>
      <c r="BBF48" s="63"/>
      <c r="BBG48" s="63"/>
      <c r="BBH48" s="63"/>
      <c r="BBI48" s="63"/>
      <c r="BBJ48" s="63"/>
      <c r="BBK48" s="63"/>
      <c r="BBL48" s="63"/>
      <c r="BBM48" s="63"/>
      <c r="BBN48" s="63"/>
      <c r="BBO48" s="63"/>
      <c r="BBP48" s="63"/>
      <c r="BBQ48" s="63"/>
      <c r="BBR48" s="63"/>
      <c r="BBS48" s="63"/>
      <c r="BBT48" s="63"/>
      <c r="BBU48" s="63"/>
      <c r="BBV48" s="63"/>
      <c r="BBW48" s="63"/>
      <c r="BBX48" s="63"/>
      <c r="BBY48" s="63"/>
      <c r="BBZ48" s="63"/>
      <c r="BCA48" s="63"/>
      <c r="BCB48" s="63"/>
      <c r="BCC48" s="63"/>
      <c r="BCD48" s="63"/>
      <c r="BCE48" s="63"/>
      <c r="BCF48" s="63"/>
      <c r="BCG48" s="63"/>
      <c r="BCH48" s="63"/>
      <c r="BCI48" s="63"/>
      <c r="BCJ48" s="63"/>
      <c r="BCK48" s="63"/>
      <c r="BCL48" s="63"/>
      <c r="BCM48" s="63"/>
      <c r="BCN48" s="63"/>
      <c r="BCO48" s="63"/>
      <c r="BCP48" s="63"/>
      <c r="BCQ48" s="63"/>
      <c r="BCR48" s="63"/>
      <c r="BCS48" s="63"/>
      <c r="BCT48" s="63"/>
      <c r="BCU48" s="63"/>
      <c r="BCV48" s="63"/>
      <c r="BCW48" s="63"/>
      <c r="BCX48" s="63"/>
      <c r="BCY48" s="63"/>
      <c r="BCZ48" s="63"/>
      <c r="BDA48" s="63"/>
      <c r="BDB48" s="63"/>
      <c r="BDC48" s="63"/>
      <c r="BDD48" s="63"/>
      <c r="BDE48" s="63"/>
      <c r="BDF48" s="63"/>
      <c r="BDG48" s="63"/>
      <c r="BDH48" s="63"/>
      <c r="BDI48" s="63"/>
      <c r="BDJ48" s="63"/>
      <c r="BDK48" s="63"/>
      <c r="BDL48" s="63"/>
      <c r="BDM48" s="63"/>
      <c r="BDN48" s="63"/>
      <c r="BDO48" s="63"/>
      <c r="BDP48" s="63"/>
      <c r="BDQ48" s="63"/>
      <c r="BDR48" s="63"/>
      <c r="BDS48" s="63"/>
      <c r="BDT48" s="63"/>
      <c r="BDU48" s="63"/>
      <c r="BDV48" s="63"/>
      <c r="BDW48" s="63"/>
      <c r="BDX48" s="63"/>
      <c r="BDY48" s="63"/>
      <c r="BDZ48" s="63"/>
      <c r="BEA48" s="63"/>
      <c r="BEB48" s="63"/>
      <c r="BEC48" s="63"/>
      <c r="BED48" s="63"/>
      <c r="BEE48" s="63"/>
      <c r="BEF48" s="63"/>
      <c r="BEG48" s="63"/>
      <c r="BEH48" s="63"/>
      <c r="BEI48" s="63"/>
      <c r="BEJ48" s="63"/>
      <c r="BEK48" s="63"/>
      <c r="BEL48" s="63"/>
      <c r="BEM48" s="63"/>
      <c r="BEN48" s="63"/>
      <c r="BEO48" s="63"/>
      <c r="BEP48" s="63"/>
      <c r="BEQ48" s="63"/>
      <c r="BER48" s="63"/>
      <c r="BES48" s="63"/>
      <c r="BET48" s="63"/>
      <c r="BEU48" s="63"/>
      <c r="BEV48" s="63"/>
      <c r="BEW48" s="63"/>
      <c r="BEX48" s="63"/>
      <c r="BEY48" s="63"/>
      <c r="BEZ48" s="63"/>
      <c r="BFA48" s="63"/>
      <c r="BFB48" s="63"/>
      <c r="BFC48" s="63"/>
      <c r="BFD48" s="63"/>
      <c r="BFE48" s="63"/>
      <c r="BFF48" s="63"/>
      <c r="BFG48" s="63"/>
      <c r="BFH48" s="63"/>
      <c r="BFI48" s="63"/>
      <c r="BFJ48" s="63"/>
      <c r="BFK48" s="63"/>
      <c r="BFL48" s="63"/>
      <c r="BFM48" s="63"/>
      <c r="BFN48" s="63"/>
      <c r="BFO48" s="63"/>
      <c r="BFP48" s="63"/>
      <c r="BFQ48" s="63"/>
      <c r="BFR48" s="63"/>
      <c r="BFS48" s="63"/>
      <c r="BFT48" s="63"/>
      <c r="BFU48" s="63"/>
      <c r="BFV48" s="63"/>
      <c r="BFW48" s="63"/>
      <c r="BFX48" s="63"/>
      <c r="BFY48" s="63"/>
      <c r="BFZ48" s="63"/>
      <c r="BGA48" s="63"/>
      <c r="BGB48" s="63"/>
      <c r="BGC48" s="63"/>
      <c r="BGD48" s="63"/>
      <c r="BGE48" s="63"/>
      <c r="BGF48" s="63"/>
      <c r="BGG48" s="63"/>
      <c r="BGH48" s="63"/>
      <c r="BGI48" s="63"/>
      <c r="BGJ48" s="63"/>
      <c r="BGK48" s="63"/>
      <c r="BGL48" s="63"/>
      <c r="BGM48" s="63"/>
      <c r="BGN48" s="63"/>
      <c r="BGO48" s="63"/>
      <c r="BGP48" s="63"/>
      <c r="BGQ48" s="63"/>
      <c r="BGR48" s="63"/>
      <c r="BGS48" s="63"/>
      <c r="BGT48" s="63"/>
      <c r="BGU48" s="63"/>
      <c r="BGV48" s="63"/>
      <c r="BGW48" s="63"/>
      <c r="BGX48" s="63"/>
      <c r="BGY48" s="63"/>
      <c r="BGZ48" s="63"/>
      <c r="BHA48" s="63"/>
      <c r="BHB48" s="63"/>
      <c r="BHC48" s="63"/>
      <c r="BHD48" s="63"/>
      <c r="BHE48" s="63"/>
      <c r="BHF48" s="63"/>
      <c r="BHG48" s="63"/>
      <c r="BHH48" s="63"/>
      <c r="BHI48" s="63"/>
      <c r="BHJ48" s="63"/>
      <c r="BHK48" s="63"/>
      <c r="BHL48" s="63"/>
      <c r="BHM48" s="63"/>
      <c r="BHN48" s="63"/>
      <c r="BHO48" s="63"/>
      <c r="BHP48" s="63"/>
      <c r="BHQ48" s="63"/>
      <c r="BHR48" s="63"/>
      <c r="BHS48" s="63"/>
      <c r="BHT48" s="63"/>
      <c r="BHU48" s="63"/>
      <c r="BHV48" s="63"/>
      <c r="BHW48" s="63"/>
      <c r="BHX48" s="63"/>
      <c r="BHY48" s="63"/>
      <c r="BHZ48" s="63"/>
      <c r="BIA48" s="63"/>
      <c r="BIB48" s="63"/>
      <c r="BIC48" s="63"/>
      <c r="BID48" s="63"/>
      <c r="BIE48" s="63"/>
      <c r="BIF48" s="63"/>
      <c r="BIG48" s="63"/>
      <c r="BIH48" s="63"/>
      <c r="BII48" s="63"/>
      <c r="BIJ48" s="63"/>
      <c r="BIK48" s="63"/>
      <c r="BIL48" s="63"/>
      <c r="BIM48" s="63"/>
      <c r="BIN48" s="63"/>
      <c r="BIO48" s="63"/>
      <c r="BIP48" s="63"/>
      <c r="BIQ48" s="63"/>
      <c r="BIR48" s="63"/>
      <c r="BIS48" s="63"/>
      <c r="BIT48" s="63"/>
      <c r="BIU48" s="63"/>
      <c r="BIV48" s="63"/>
      <c r="BIW48" s="63"/>
      <c r="BIX48" s="63"/>
      <c r="BIY48" s="63"/>
      <c r="BIZ48" s="63"/>
      <c r="BJA48" s="63"/>
      <c r="BJB48" s="63"/>
      <c r="BJC48" s="63"/>
      <c r="BJD48" s="63"/>
      <c r="BJE48" s="63"/>
      <c r="BJF48" s="63"/>
      <c r="BJG48" s="63"/>
      <c r="BJH48" s="63"/>
      <c r="BJI48" s="63"/>
      <c r="BJJ48" s="63"/>
      <c r="BJK48" s="63"/>
      <c r="BJL48" s="63"/>
      <c r="BJM48" s="63"/>
      <c r="BJN48" s="63"/>
      <c r="BJO48" s="63"/>
      <c r="BJP48" s="63"/>
      <c r="BJQ48" s="63"/>
      <c r="BJR48" s="63"/>
      <c r="BJS48" s="63"/>
      <c r="BJT48" s="63"/>
      <c r="BJU48" s="63"/>
      <c r="BJV48" s="63"/>
      <c r="BJW48" s="63"/>
      <c r="BJX48" s="63"/>
      <c r="BJY48" s="63"/>
      <c r="BJZ48" s="63"/>
      <c r="BKA48" s="63"/>
      <c r="BKB48" s="63"/>
      <c r="BKC48" s="63"/>
      <c r="BKD48" s="63"/>
      <c r="BKE48" s="63"/>
      <c r="BKF48" s="63"/>
      <c r="BKG48" s="63"/>
      <c r="BKH48" s="63"/>
      <c r="BKI48" s="63"/>
      <c r="BKJ48" s="63"/>
      <c r="BKK48" s="63"/>
      <c r="BKL48" s="63"/>
      <c r="BKM48" s="63"/>
      <c r="BKN48" s="63"/>
      <c r="BKO48" s="63"/>
      <c r="BKP48" s="63"/>
      <c r="BKQ48" s="63"/>
      <c r="BKR48" s="63"/>
      <c r="BKS48" s="63"/>
      <c r="BKT48" s="63"/>
      <c r="BKU48" s="63"/>
      <c r="BKV48" s="63"/>
      <c r="BKW48" s="63"/>
      <c r="BKX48" s="63"/>
      <c r="BKY48" s="63"/>
      <c r="BKZ48" s="63"/>
      <c r="BLA48" s="63"/>
      <c r="BLB48" s="63"/>
      <c r="BLC48" s="63"/>
      <c r="BLD48" s="63"/>
      <c r="BLE48" s="63"/>
      <c r="BLF48" s="63"/>
      <c r="BLG48" s="63"/>
      <c r="BLH48" s="63"/>
      <c r="BLI48" s="63"/>
      <c r="BLJ48" s="63"/>
      <c r="BLK48" s="63"/>
      <c r="BLL48" s="63"/>
      <c r="BLM48" s="63"/>
    </row>
    <row r="49" spans="1:1677" s="1" customFormat="1" ht="15" hidden="1" customHeight="1" x14ac:dyDescent="0.25">
      <c r="A49" s="270" t="s">
        <v>45</v>
      </c>
      <c r="B49" s="271" t="s">
        <v>92</v>
      </c>
      <c r="C49" s="272" t="s">
        <v>1733</v>
      </c>
      <c r="D49" s="273" t="s">
        <v>1734</v>
      </c>
      <c r="E49" s="273" t="s">
        <v>1750</v>
      </c>
      <c r="F49" s="272" t="s">
        <v>1736</v>
      </c>
      <c r="G49" s="274">
        <v>25</v>
      </c>
      <c r="H49" s="280">
        <v>1.2</v>
      </c>
      <c r="I49" s="276">
        <v>44761</v>
      </c>
      <c r="J49" s="279">
        <v>44764</v>
      </c>
      <c r="K49" s="276">
        <v>44767</v>
      </c>
      <c r="L49" s="277" t="s">
        <v>1732</v>
      </c>
      <c r="M49" s="278">
        <v>44772</v>
      </c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  <c r="JI49" s="63"/>
      <c r="JJ49" s="63"/>
      <c r="JK49" s="63"/>
      <c r="JL49" s="63"/>
      <c r="JM49" s="63"/>
      <c r="JN49" s="63"/>
      <c r="JO49" s="63"/>
      <c r="JP49" s="63"/>
      <c r="JQ49" s="63"/>
      <c r="JR49" s="63"/>
      <c r="JS49" s="63"/>
      <c r="JT49" s="63"/>
      <c r="JU49" s="63"/>
      <c r="JV49" s="63"/>
      <c r="JW49" s="63"/>
      <c r="JX49" s="63"/>
      <c r="JY49" s="63"/>
      <c r="JZ49" s="63"/>
      <c r="KA49" s="63"/>
      <c r="KB49" s="63"/>
      <c r="KC49" s="63"/>
      <c r="KD49" s="63"/>
      <c r="KE49" s="63"/>
      <c r="KF49" s="63"/>
      <c r="KG49" s="63"/>
      <c r="KH49" s="63"/>
      <c r="KI49" s="63"/>
      <c r="KJ49" s="63"/>
      <c r="KK49" s="63"/>
      <c r="KL49" s="63"/>
      <c r="KM49" s="63"/>
      <c r="KN49" s="63"/>
      <c r="KO49" s="63"/>
      <c r="KP49" s="63"/>
      <c r="KQ49" s="63"/>
      <c r="KR49" s="63"/>
      <c r="KS49" s="63"/>
      <c r="KT49" s="63"/>
      <c r="KU49" s="63"/>
      <c r="KV49" s="63"/>
      <c r="KW49" s="63"/>
      <c r="KX49" s="63"/>
      <c r="KY49" s="63"/>
      <c r="KZ49" s="63"/>
      <c r="LA49" s="63"/>
      <c r="LB49" s="63"/>
      <c r="LC49" s="63"/>
      <c r="LD49" s="63"/>
      <c r="LE49" s="63"/>
      <c r="LF49" s="63"/>
      <c r="LG49" s="63"/>
      <c r="LH49" s="63"/>
      <c r="LI49" s="63"/>
      <c r="LJ49" s="63"/>
      <c r="LK49" s="63"/>
      <c r="LL49" s="63"/>
      <c r="LM49" s="63"/>
      <c r="LN49" s="63"/>
      <c r="LO49" s="63"/>
      <c r="LP49" s="63"/>
      <c r="LQ49" s="63"/>
      <c r="LR49" s="63"/>
      <c r="LS49" s="63"/>
      <c r="LT49" s="63"/>
      <c r="LU49" s="63"/>
      <c r="LV49" s="63"/>
      <c r="LW49" s="63"/>
      <c r="LX49" s="63"/>
      <c r="LY49" s="63"/>
      <c r="LZ49" s="63"/>
      <c r="MA49" s="63"/>
      <c r="MB49" s="63"/>
      <c r="MC49" s="63"/>
      <c r="MD49" s="63"/>
      <c r="ME49" s="63"/>
      <c r="MF49" s="63"/>
      <c r="MG49" s="63"/>
      <c r="MH49" s="63"/>
      <c r="MI49" s="63"/>
      <c r="MJ49" s="63"/>
      <c r="MK49" s="63"/>
      <c r="ML49" s="63"/>
      <c r="MM49" s="63"/>
      <c r="MN49" s="63"/>
      <c r="MO49" s="63"/>
      <c r="MP49" s="63"/>
      <c r="MQ49" s="63"/>
      <c r="MR49" s="63"/>
      <c r="MS49" s="63"/>
      <c r="MT49" s="63"/>
      <c r="MU49" s="63"/>
      <c r="MV49" s="63"/>
      <c r="MW49" s="63"/>
      <c r="MX49" s="63"/>
      <c r="MY49" s="63"/>
      <c r="MZ49" s="63"/>
      <c r="NA49" s="63"/>
      <c r="NB49" s="63"/>
      <c r="NC49" s="63"/>
      <c r="ND49" s="63"/>
      <c r="NE49" s="63"/>
      <c r="NF49" s="63"/>
      <c r="NG49" s="63"/>
      <c r="NH49" s="63"/>
      <c r="NI49" s="63"/>
      <c r="NJ49" s="63"/>
      <c r="NK49" s="63"/>
      <c r="NL49" s="63"/>
      <c r="NM49" s="63"/>
      <c r="NN49" s="63"/>
      <c r="NO49" s="63"/>
      <c r="NP49" s="63"/>
      <c r="NQ49" s="63"/>
      <c r="NR49" s="63"/>
      <c r="NS49" s="63"/>
      <c r="NT49" s="63"/>
      <c r="NU49" s="63"/>
      <c r="NV49" s="63"/>
      <c r="NW49" s="63"/>
      <c r="NX49" s="63"/>
      <c r="NY49" s="63"/>
      <c r="NZ49" s="63"/>
      <c r="OA49" s="63"/>
      <c r="OB49" s="63"/>
      <c r="OC49" s="63"/>
      <c r="OD49" s="63"/>
      <c r="OE49" s="63"/>
      <c r="OF49" s="63"/>
      <c r="OG49" s="63"/>
      <c r="OH49" s="63"/>
      <c r="OI49" s="63"/>
      <c r="OJ49" s="63"/>
      <c r="OK49" s="63"/>
      <c r="OL49" s="63"/>
      <c r="OM49" s="63"/>
      <c r="ON49" s="63"/>
      <c r="OO49" s="63"/>
      <c r="OP49" s="63"/>
      <c r="OQ49" s="63"/>
      <c r="OR49" s="63"/>
      <c r="OS49" s="63"/>
      <c r="OT49" s="63"/>
      <c r="OU49" s="63"/>
      <c r="OV49" s="63"/>
      <c r="OW49" s="63"/>
      <c r="OX49" s="63"/>
      <c r="OY49" s="63"/>
      <c r="OZ49" s="63"/>
      <c r="PA49" s="63"/>
      <c r="PB49" s="63"/>
      <c r="PC49" s="63"/>
      <c r="PD49" s="63"/>
      <c r="PE49" s="63"/>
      <c r="PF49" s="63"/>
      <c r="PG49" s="63"/>
      <c r="PH49" s="63"/>
      <c r="PI49" s="63"/>
      <c r="PJ49" s="63"/>
      <c r="PK49" s="63"/>
      <c r="PL49" s="63"/>
      <c r="PM49" s="63"/>
      <c r="PN49" s="63"/>
      <c r="PO49" s="63"/>
      <c r="PP49" s="63"/>
      <c r="PQ49" s="63"/>
      <c r="PR49" s="63"/>
      <c r="PS49" s="63"/>
      <c r="PT49" s="63"/>
      <c r="PU49" s="63"/>
      <c r="PV49" s="63"/>
      <c r="PW49" s="63"/>
      <c r="PX49" s="63"/>
      <c r="PY49" s="63"/>
      <c r="PZ49" s="63"/>
      <c r="QA49" s="63"/>
      <c r="QB49" s="63"/>
      <c r="QC49" s="63"/>
      <c r="QD49" s="63"/>
      <c r="QE49" s="63"/>
      <c r="QF49" s="63"/>
      <c r="QG49" s="63"/>
      <c r="QH49" s="63"/>
      <c r="QI49" s="63"/>
      <c r="QJ49" s="63"/>
      <c r="QK49" s="63"/>
      <c r="QL49" s="63"/>
      <c r="QM49" s="63"/>
      <c r="QN49" s="63"/>
      <c r="QO49" s="63"/>
      <c r="QP49" s="63"/>
      <c r="QQ49" s="63"/>
      <c r="QR49" s="63"/>
      <c r="QS49" s="63"/>
      <c r="QT49" s="63"/>
      <c r="QU49" s="63"/>
      <c r="QV49" s="63"/>
      <c r="QW49" s="63"/>
      <c r="QX49" s="63"/>
      <c r="QY49" s="63"/>
      <c r="QZ49" s="63"/>
      <c r="RA49" s="63"/>
      <c r="RB49" s="63"/>
      <c r="RC49" s="63"/>
      <c r="RD49" s="63"/>
      <c r="RE49" s="63"/>
      <c r="RF49" s="63"/>
      <c r="RG49" s="63"/>
      <c r="RH49" s="63"/>
      <c r="RI49" s="63"/>
      <c r="RJ49" s="63"/>
      <c r="RK49" s="63"/>
      <c r="RL49" s="63"/>
      <c r="RM49" s="63"/>
      <c r="RN49" s="63"/>
      <c r="RO49" s="63"/>
      <c r="RP49" s="63"/>
      <c r="RQ49" s="63"/>
      <c r="RR49" s="63"/>
      <c r="RS49" s="63"/>
      <c r="RT49" s="63"/>
      <c r="RU49" s="63"/>
      <c r="RV49" s="63"/>
      <c r="RW49" s="63"/>
      <c r="RX49" s="63"/>
      <c r="RY49" s="63"/>
      <c r="RZ49" s="63"/>
      <c r="SA49" s="63"/>
      <c r="SB49" s="63"/>
      <c r="SC49" s="63"/>
      <c r="SD49" s="63"/>
      <c r="SE49" s="63"/>
      <c r="SF49" s="63"/>
      <c r="SG49" s="63"/>
      <c r="SH49" s="63"/>
      <c r="SI49" s="63"/>
      <c r="SJ49" s="63"/>
      <c r="SK49" s="63"/>
      <c r="SL49" s="63"/>
      <c r="SM49" s="63"/>
      <c r="SN49" s="63"/>
      <c r="SO49" s="63"/>
      <c r="SP49" s="63"/>
      <c r="SQ49" s="63"/>
      <c r="SR49" s="63"/>
      <c r="SS49" s="63"/>
      <c r="ST49" s="63"/>
      <c r="SU49" s="63"/>
      <c r="SV49" s="63"/>
      <c r="SW49" s="63"/>
      <c r="SX49" s="63"/>
      <c r="SY49" s="63"/>
      <c r="SZ49" s="63"/>
      <c r="TA49" s="63"/>
      <c r="TB49" s="63"/>
      <c r="TC49" s="63"/>
      <c r="TD49" s="63"/>
      <c r="TE49" s="63"/>
      <c r="TF49" s="63"/>
      <c r="TG49" s="63"/>
      <c r="TH49" s="63"/>
      <c r="TI49" s="63"/>
      <c r="TJ49" s="63"/>
      <c r="TK49" s="63"/>
      <c r="TL49" s="63"/>
      <c r="TM49" s="63"/>
      <c r="TN49" s="63"/>
      <c r="TO49" s="63"/>
      <c r="TP49" s="63"/>
      <c r="TQ49" s="63"/>
      <c r="TR49" s="63"/>
      <c r="TS49" s="63"/>
      <c r="TT49" s="63"/>
      <c r="TU49" s="63"/>
      <c r="TV49" s="63"/>
      <c r="TW49" s="63"/>
      <c r="TX49" s="63"/>
      <c r="TY49" s="63"/>
      <c r="TZ49" s="63"/>
      <c r="UA49" s="63"/>
      <c r="UB49" s="63"/>
      <c r="UC49" s="63"/>
      <c r="UD49" s="63"/>
      <c r="UE49" s="63"/>
      <c r="UF49" s="63"/>
      <c r="UG49" s="63"/>
      <c r="UH49" s="63"/>
      <c r="UI49" s="63"/>
      <c r="UJ49" s="63"/>
      <c r="UK49" s="63"/>
      <c r="UL49" s="63"/>
      <c r="UM49" s="63"/>
      <c r="UN49" s="63"/>
      <c r="UO49" s="63"/>
      <c r="UP49" s="63"/>
      <c r="UQ49" s="63"/>
      <c r="UR49" s="63"/>
      <c r="US49" s="63"/>
      <c r="UT49" s="63"/>
      <c r="UU49" s="63"/>
      <c r="UV49" s="63"/>
      <c r="UW49" s="63"/>
      <c r="UX49" s="63"/>
      <c r="UY49" s="63"/>
      <c r="UZ49" s="63"/>
      <c r="VA49" s="63"/>
      <c r="VB49" s="63"/>
      <c r="VC49" s="63"/>
      <c r="VD49" s="63"/>
      <c r="VE49" s="63"/>
      <c r="VF49" s="63"/>
      <c r="VG49" s="63"/>
      <c r="VH49" s="63"/>
      <c r="VI49" s="63"/>
      <c r="VJ49" s="63"/>
      <c r="VK49" s="63"/>
      <c r="VL49" s="63"/>
      <c r="VM49" s="63"/>
      <c r="VN49" s="63"/>
      <c r="VO49" s="63"/>
      <c r="VP49" s="63"/>
      <c r="VQ49" s="63"/>
      <c r="VR49" s="63"/>
      <c r="VS49" s="63"/>
      <c r="VT49" s="63"/>
      <c r="VU49" s="63"/>
      <c r="VV49" s="63"/>
      <c r="VW49" s="63"/>
      <c r="VX49" s="63"/>
      <c r="VY49" s="63"/>
      <c r="VZ49" s="63"/>
      <c r="WA49" s="63"/>
      <c r="WB49" s="63"/>
      <c r="WC49" s="63"/>
      <c r="WD49" s="63"/>
      <c r="WE49" s="63"/>
      <c r="WF49" s="63"/>
      <c r="WG49" s="63"/>
      <c r="WH49" s="63"/>
      <c r="WI49" s="63"/>
      <c r="WJ49" s="63"/>
      <c r="WK49" s="63"/>
      <c r="WL49" s="63"/>
      <c r="WM49" s="63"/>
      <c r="WN49" s="63"/>
      <c r="WO49" s="63"/>
      <c r="WP49" s="63"/>
      <c r="WQ49" s="63"/>
      <c r="WR49" s="63"/>
      <c r="WS49" s="63"/>
      <c r="WT49" s="63"/>
      <c r="WU49" s="63"/>
      <c r="WV49" s="63"/>
      <c r="WW49" s="63"/>
      <c r="WX49" s="63"/>
      <c r="WY49" s="63"/>
      <c r="WZ49" s="63"/>
      <c r="XA49" s="63"/>
      <c r="XB49" s="63"/>
      <c r="XC49" s="63"/>
      <c r="XD49" s="63"/>
      <c r="XE49" s="63"/>
      <c r="XF49" s="63"/>
      <c r="XG49" s="63"/>
      <c r="XH49" s="63"/>
      <c r="XI49" s="63"/>
      <c r="XJ49" s="63"/>
      <c r="XK49" s="63"/>
      <c r="XL49" s="63"/>
      <c r="XM49" s="63"/>
      <c r="XN49" s="63"/>
      <c r="XO49" s="63"/>
      <c r="XP49" s="63"/>
      <c r="XQ49" s="63"/>
      <c r="XR49" s="63"/>
      <c r="XS49" s="63"/>
      <c r="XT49" s="63"/>
      <c r="XU49" s="63"/>
      <c r="XV49" s="63"/>
      <c r="XW49" s="63"/>
      <c r="XX49" s="63"/>
      <c r="XY49" s="63"/>
      <c r="XZ49" s="63"/>
      <c r="YA49" s="63"/>
      <c r="YB49" s="63"/>
      <c r="YC49" s="63"/>
      <c r="YD49" s="63"/>
      <c r="YE49" s="63"/>
      <c r="YF49" s="63"/>
      <c r="YG49" s="63"/>
      <c r="YH49" s="63"/>
      <c r="YI49" s="63"/>
      <c r="YJ49" s="63"/>
      <c r="YK49" s="63"/>
      <c r="YL49" s="63"/>
      <c r="YM49" s="63"/>
      <c r="YN49" s="63"/>
      <c r="YO49" s="63"/>
      <c r="YP49" s="63"/>
      <c r="YQ49" s="63"/>
      <c r="YR49" s="63"/>
      <c r="YS49" s="63"/>
      <c r="YT49" s="63"/>
      <c r="YU49" s="63"/>
      <c r="YV49" s="63"/>
      <c r="YW49" s="63"/>
      <c r="YX49" s="63"/>
      <c r="YY49" s="63"/>
      <c r="YZ49" s="63"/>
      <c r="ZA49" s="63"/>
      <c r="ZB49" s="63"/>
      <c r="ZC49" s="63"/>
      <c r="ZD49" s="63"/>
      <c r="ZE49" s="63"/>
      <c r="ZF49" s="63"/>
      <c r="ZG49" s="63"/>
      <c r="ZH49" s="63"/>
      <c r="ZI49" s="63"/>
      <c r="ZJ49" s="63"/>
      <c r="ZK49" s="63"/>
      <c r="ZL49" s="63"/>
      <c r="ZM49" s="63"/>
      <c r="ZN49" s="63"/>
      <c r="ZO49" s="63"/>
      <c r="ZP49" s="63"/>
      <c r="ZQ49" s="63"/>
      <c r="ZR49" s="63"/>
      <c r="ZS49" s="63"/>
      <c r="ZT49" s="63"/>
      <c r="ZU49" s="63"/>
      <c r="ZV49" s="63"/>
      <c r="ZW49" s="63"/>
      <c r="ZX49" s="63"/>
      <c r="ZY49" s="63"/>
      <c r="ZZ49" s="63"/>
      <c r="AAA49" s="63"/>
      <c r="AAB49" s="63"/>
      <c r="AAC49" s="63"/>
      <c r="AAD49" s="63"/>
      <c r="AAE49" s="63"/>
      <c r="AAF49" s="63"/>
      <c r="AAG49" s="63"/>
      <c r="AAH49" s="63"/>
      <c r="AAI49" s="63"/>
      <c r="AAJ49" s="63"/>
      <c r="AAK49" s="63"/>
      <c r="AAL49" s="63"/>
      <c r="AAM49" s="63"/>
      <c r="AAN49" s="63"/>
      <c r="AAO49" s="63"/>
      <c r="AAP49" s="63"/>
      <c r="AAQ49" s="63"/>
      <c r="AAR49" s="63"/>
      <c r="AAS49" s="63"/>
      <c r="AAT49" s="63"/>
      <c r="AAU49" s="63"/>
      <c r="AAV49" s="63"/>
      <c r="AAW49" s="63"/>
      <c r="AAX49" s="63"/>
      <c r="AAY49" s="63"/>
      <c r="AAZ49" s="63"/>
      <c r="ABA49" s="63"/>
      <c r="ABB49" s="63"/>
      <c r="ABC49" s="63"/>
      <c r="ABD49" s="63"/>
      <c r="ABE49" s="63"/>
      <c r="ABF49" s="63"/>
      <c r="ABG49" s="63"/>
      <c r="ABH49" s="63"/>
      <c r="ABI49" s="63"/>
      <c r="ABJ49" s="63"/>
      <c r="ABK49" s="63"/>
      <c r="ABL49" s="63"/>
      <c r="ABM49" s="63"/>
      <c r="ABN49" s="63"/>
      <c r="ABO49" s="63"/>
      <c r="ABP49" s="63"/>
      <c r="ABQ49" s="63"/>
      <c r="ABR49" s="63"/>
      <c r="ABS49" s="63"/>
      <c r="ABT49" s="63"/>
      <c r="ABU49" s="63"/>
      <c r="ABV49" s="63"/>
      <c r="ABW49" s="63"/>
      <c r="ABX49" s="63"/>
      <c r="ABY49" s="63"/>
      <c r="ABZ49" s="63"/>
      <c r="ACA49" s="63"/>
      <c r="ACB49" s="63"/>
      <c r="ACC49" s="63"/>
      <c r="ACD49" s="63"/>
      <c r="ACE49" s="63"/>
      <c r="ACF49" s="63"/>
      <c r="ACG49" s="63"/>
      <c r="ACH49" s="63"/>
      <c r="ACI49" s="63"/>
      <c r="ACJ49" s="63"/>
      <c r="ACK49" s="63"/>
      <c r="ACL49" s="63"/>
      <c r="ACM49" s="63"/>
      <c r="ACN49" s="63"/>
      <c r="ACO49" s="63"/>
      <c r="ACP49" s="63"/>
      <c r="ACQ49" s="63"/>
      <c r="ACR49" s="63"/>
      <c r="ACS49" s="63"/>
      <c r="ACT49" s="63"/>
      <c r="ACU49" s="63"/>
      <c r="ACV49" s="63"/>
      <c r="ACW49" s="63"/>
      <c r="ACX49" s="63"/>
      <c r="ACY49" s="63"/>
      <c r="ACZ49" s="63"/>
      <c r="ADA49" s="63"/>
      <c r="ADB49" s="63"/>
      <c r="ADC49" s="63"/>
      <c r="ADD49" s="63"/>
      <c r="ADE49" s="63"/>
      <c r="ADF49" s="63"/>
      <c r="ADG49" s="63"/>
      <c r="ADH49" s="63"/>
      <c r="ADI49" s="63"/>
      <c r="ADJ49" s="63"/>
      <c r="ADK49" s="63"/>
      <c r="ADL49" s="63"/>
      <c r="ADM49" s="63"/>
      <c r="ADN49" s="63"/>
      <c r="ADO49" s="63"/>
      <c r="ADP49" s="63"/>
      <c r="ADQ49" s="63"/>
      <c r="ADR49" s="63"/>
      <c r="ADS49" s="63"/>
      <c r="ADT49" s="63"/>
      <c r="ADU49" s="63"/>
      <c r="ADV49" s="63"/>
      <c r="ADW49" s="63"/>
      <c r="ADX49" s="63"/>
      <c r="ADY49" s="63"/>
      <c r="ADZ49" s="63"/>
      <c r="AEA49" s="63"/>
      <c r="AEB49" s="63"/>
      <c r="AEC49" s="63"/>
      <c r="AED49" s="63"/>
      <c r="AEE49" s="63"/>
      <c r="AEF49" s="63"/>
      <c r="AEG49" s="63"/>
      <c r="AEH49" s="63"/>
      <c r="AEI49" s="63"/>
      <c r="AEJ49" s="63"/>
      <c r="AEK49" s="63"/>
      <c r="AEL49" s="63"/>
      <c r="AEM49" s="63"/>
      <c r="AEN49" s="63"/>
      <c r="AEO49" s="63"/>
      <c r="AEP49" s="63"/>
      <c r="AEQ49" s="63"/>
      <c r="AER49" s="63"/>
      <c r="AES49" s="63"/>
      <c r="AET49" s="63"/>
      <c r="AEU49" s="63"/>
      <c r="AEV49" s="63"/>
      <c r="AEW49" s="63"/>
      <c r="AEX49" s="63"/>
      <c r="AEY49" s="63"/>
      <c r="AEZ49" s="63"/>
      <c r="AFA49" s="63"/>
      <c r="AFB49" s="63"/>
      <c r="AFC49" s="63"/>
      <c r="AFD49" s="63"/>
      <c r="AFE49" s="63"/>
      <c r="AFF49" s="63"/>
      <c r="AFG49" s="63"/>
      <c r="AFH49" s="63"/>
      <c r="AFI49" s="63"/>
      <c r="AFJ49" s="63"/>
      <c r="AFK49" s="63"/>
      <c r="AFL49" s="63"/>
      <c r="AFM49" s="63"/>
      <c r="AFN49" s="63"/>
      <c r="AFO49" s="63"/>
      <c r="AFP49" s="63"/>
      <c r="AFQ49" s="63"/>
      <c r="AFR49" s="63"/>
      <c r="AFS49" s="63"/>
      <c r="AFT49" s="63"/>
      <c r="AFU49" s="63"/>
      <c r="AFV49" s="63"/>
      <c r="AFW49" s="63"/>
      <c r="AFX49" s="63"/>
      <c r="AFY49" s="63"/>
      <c r="AFZ49" s="63"/>
      <c r="AGA49" s="63"/>
      <c r="AGB49" s="63"/>
      <c r="AGC49" s="63"/>
      <c r="AGD49" s="63"/>
      <c r="AGE49" s="63"/>
      <c r="AGF49" s="63"/>
      <c r="AGG49" s="63"/>
      <c r="AGH49" s="63"/>
      <c r="AGI49" s="63"/>
      <c r="AGJ49" s="63"/>
      <c r="AGK49" s="63"/>
      <c r="AGL49" s="63"/>
      <c r="AGM49" s="63"/>
      <c r="AGN49" s="63"/>
      <c r="AGO49" s="63"/>
      <c r="AGP49" s="63"/>
      <c r="AGQ49" s="63"/>
      <c r="AGR49" s="63"/>
      <c r="AGS49" s="63"/>
      <c r="AGT49" s="63"/>
      <c r="AGU49" s="63"/>
      <c r="AGV49" s="63"/>
      <c r="AGW49" s="63"/>
      <c r="AGX49" s="63"/>
      <c r="AGY49" s="63"/>
      <c r="AGZ49" s="63"/>
      <c r="AHA49" s="63"/>
      <c r="AHB49" s="63"/>
      <c r="AHC49" s="63"/>
      <c r="AHD49" s="63"/>
      <c r="AHE49" s="63"/>
      <c r="AHF49" s="63"/>
      <c r="AHG49" s="63"/>
      <c r="AHH49" s="63"/>
      <c r="AHI49" s="63"/>
      <c r="AHJ49" s="63"/>
      <c r="AHK49" s="63"/>
      <c r="AHL49" s="63"/>
      <c r="AHM49" s="63"/>
      <c r="AHN49" s="63"/>
      <c r="AHO49" s="63"/>
      <c r="AHP49" s="63"/>
      <c r="AHQ49" s="63"/>
      <c r="AHR49" s="63"/>
      <c r="AHS49" s="63"/>
      <c r="AHT49" s="63"/>
      <c r="AHU49" s="63"/>
      <c r="AHV49" s="63"/>
      <c r="AHW49" s="63"/>
      <c r="AHX49" s="63"/>
      <c r="AHY49" s="63"/>
      <c r="AHZ49" s="63"/>
      <c r="AIA49" s="63"/>
      <c r="AIB49" s="63"/>
      <c r="AIC49" s="63"/>
      <c r="AID49" s="63"/>
      <c r="AIE49" s="63"/>
      <c r="AIF49" s="63"/>
      <c r="AIG49" s="63"/>
      <c r="AIH49" s="63"/>
      <c r="AII49" s="63"/>
      <c r="AIJ49" s="63"/>
      <c r="AIK49" s="63"/>
      <c r="AIL49" s="63"/>
      <c r="AIM49" s="63"/>
      <c r="AIN49" s="63"/>
      <c r="AIO49" s="63"/>
      <c r="AIP49" s="63"/>
      <c r="AIQ49" s="63"/>
      <c r="AIR49" s="63"/>
      <c r="AIS49" s="63"/>
      <c r="AIT49" s="63"/>
      <c r="AIU49" s="63"/>
      <c r="AIV49" s="63"/>
      <c r="AIW49" s="63"/>
      <c r="AIX49" s="63"/>
      <c r="AIY49" s="63"/>
      <c r="AIZ49" s="63"/>
      <c r="AJA49" s="63"/>
      <c r="AJB49" s="63"/>
      <c r="AJC49" s="63"/>
      <c r="AJD49" s="63"/>
      <c r="AJE49" s="63"/>
      <c r="AJF49" s="63"/>
      <c r="AJG49" s="63"/>
      <c r="AJH49" s="63"/>
      <c r="AJI49" s="63"/>
      <c r="AJJ49" s="63"/>
      <c r="AJK49" s="63"/>
      <c r="AJL49" s="63"/>
      <c r="AJM49" s="63"/>
      <c r="AJN49" s="63"/>
      <c r="AJO49" s="63"/>
      <c r="AJP49" s="63"/>
      <c r="AJQ49" s="63"/>
      <c r="AJR49" s="63"/>
      <c r="AJS49" s="63"/>
      <c r="AJT49" s="63"/>
      <c r="AJU49" s="63"/>
      <c r="AJV49" s="63"/>
      <c r="AJW49" s="63"/>
      <c r="AJX49" s="63"/>
      <c r="AJY49" s="63"/>
      <c r="AJZ49" s="63"/>
      <c r="AKA49" s="63"/>
      <c r="AKB49" s="63"/>
      <c r="AKC49" s="63"/>
      <c r="AKD49" s="63"/>
      <c r="AKE49" s="63"/>
      <c r="AKF49" s="63"/>
      <c r="AKG49" s="63"/>
      <c r="AKH49" s="63"/>
      <c r="AKI49" s="63"/>
      <c r="AKJ49" s="63"/>
      <c r="AKK49" s="63"/>
      <c r="AKL49" s="63"/>
      <c r="AKM49" s="63"/>
      <c r="AKN49" s="63"/>
      <c r="AKO49" s="63"/>
      <c r="AKP49" s="63"/>
      <c r="AKQ49" s="63"/>
      <c r="AKR49" s="63"/>
      <c r="AKS49" s="63"/>
      <c r="AKT49" s="63"/>
      <c r="AKU49" s="63"/>
      <c r="AKV49" s="63"/>
      <c r="AKW49" s="63"/>
      <c r="AKX49" s="63"/>
      <c r="AKY49" s="63"/>
      <c r="AKZ49" s="63"/>
      <c r="ALA49" s="63"/>
      <c r="ALB49" s="63"/>
      <c r="ALC49" s="63"/>
      <c r="ALD49" s="63"/>
      <c r="ALE49" s="63"/>
      <c r="ALF49" s="63"/>
      <c r="ALG49" s="63"/>
      <c r="ALH49" s="63"/>
      <c r="ALI49" s="63"/>
      <c r="ALJ49" s="63"/>
      <c r="ALK49" s="63"/>
      <c r="ALL49" s="63"/>
      <c r="ALM49" s="63"/>
      <c r="ALN49" s="63"/>
      <c r="ALO49" s="63"/>
      <c r="ALP49" s="63"/>
      <c r="ALQ49" s="63"/>
      <c r="ALR49" s="63"/>
      <c r="ALS49" s="63"/>
      <c r="ALT49" s="63"/>
      <c r="ALU49" s="63"/>
      <c r="ALV49" s="63"/>
      <c r="ALW49" s="63"/>
      <c r="ALX49" s="63"/>
      <c r="ALY49" s="63"/>
      <c r="ALZ49" s="63"/>
      <c r="AMA49" s="63"/>
      <c r="AMB49" s="63"/>
      <c r="AMC49" s="63"/>
      <c r="AMD49" s="63"/>
      <c r="AME49" s="63"/>
      <c r="AMF49" s="63"/>
      <c r="AMG49" s="63"/>
      <c r="AMH49" s="63"/>
      <c r="AMI49" s="63"/>
      <c r="AMJ49" s="63"/>
      <c r="AMK49" s="63"/>
      <c r="AML49" s="63"/>
      <c r="AMM49" s="63"/>
      <c r="AMN49" s="63"/>
      <c r="AMO49" s="63"/>
      <c r="AMP49" s="63"/>
      <c r="AMQ49" s="63"/>
      <c r="AMR49" s="63"/>
      <c r="AMS49" s="63"/>
      <c r="AMT49" s="63"/>
      <c r="AMU49" s="63"/>
      <c r="AMV49" s="63"/>
      <c r="AMW49" s="63"/>
      <c r="AMX49" s="63"/>
      <c r="AMY49" s="63"/>
      <c r="AMZ49" s="63"/>
      <c r="ANA49" s="63"/>
      <c r="ANB49" s="63"/>
      <c r="ANC49" s="63"/>
      <c r="AND49" s="63"/>
      <c r="ANE49" s="63"/>
      <c r="ANF49" s="63"/>
      <c r="ANG49" s="63"/>
      <c r="ANH49" s="63"/>
      <c r="ANI49" s="63"/>
      <c r="ANJ49" s="63"/>
      <c r="ANK49" s="63"/>
      <c r="ANL49" s="63"/>
      <c r="ANM49" s="63"/>
      <c r="ANN49" s="63"/>
      <c r="ANO49" s="63"/>
      <c r="ANP49" s="63"/>
      <c r="ANQ49" s="63"/>
      <c r="ANR49" s="63"/>
      <c r="ANS49" s="63"/>
      <c r="ANT49" s="63"/>
      <c r="ANU49" s="63"/>
      <c r="ANV49" s="63"/>
      <c r="ANW49" s="63"/>
      <c r="ANX49" s="63"/>
      <c r="ANY49" s="63"/>
      <c r="ANZ49" s="63"/>
      <c r="AOA49" s="63"/>
      <c r="AOB49" s="63"/>
      <c r="AOC49" s="63"/>
      <c r="AOD49" s="63"/>
      <c r="AOE49" s="63"/>
      <c r="AOF49" s="63"/>
      <c r="AOG49" s="63"/>
      <c r="AOH49" s="63"/>
      <c r="AOI49" s="63"/>
      <c r="AOJ49" s="63"/>
      <c r="AOK49" s="63"/>
      <c r="AOL49" s="63"/>
      <c r="AOM49" s="63"/>
      <c r="AON49" s="63"/>
      <c r="AOO49" s="63"/>
      <c r="AOP49" s="63"/>
      <c r="AOQ49" s="63"/>
      <c r="AOR49" s="63"/>
      <c r="AOS49" s="63"/>
      <c r="AOT49" s="63"/>
      <c r="AOU49" s="63"/>
      <c r="AOV49" s="63"/>
      <c r="AOW49" s="63"/>
      <c r="AOX49" s="63"/>
      <c r="AOY49" s="63"/>
      <c r="AOZ49" s="63"/>
      <c r="APA49" s="63"/>
      <c r="APB49" s="63"/>
      <c r="APC49" s="63"/>
      <c r="APD49" s="63"/>
      <c r="APE49" s="63"/>
      <c r="APF49" s="63"/>
      <c r="APG49" s="63"/>
      <c r="APH49" s="63"/>
      <c r="API49" s="63"/>
      <c r="APJ49" s="63"/>
      <c r="APK49" s="63"/>
      <c r="APL49" s="63"/>
      <c r="APM49" s="63"/>
      <c r="APN49" s="63"/>
      <c r="APO49" s="63"/>
      <c r="APP49" s="63"/>
      <c r="APQ49" s="63"/>
      <c r="APR49" s="63"/>
      <c r="APS49" s="63"/>
      <c r="APT49" s="63"/>
      <c r="APU49" s="63"/>
      <c r="APV49" s="63"/>
      <c r="APW49" s="63"/>
      <c r="APX49" s="63"/>
      <c r="APY49" s="63"/>
      <c r="APZ49" s="63"/>
      <c r="AQA49" s="63"/>
      <c r="AQB49" s="63"/>
      <c r="AQC49" s="63"/>
      <c r="AQD49" s="63"/>
      <c r="AQE49" s="63"/>
      <c r="AQF49" s="63"/>
      <c r="AQG49" s="63"/>
      <c r="AQH49" s="63"/>
      <c r="AQI49" s="63"/>
      <c r="AQJ49" s="63"/>
      <c r="AQK49" s="63"/>
      <c r="AQL49" s="63"/>
      <c r="AQM49" s="63"/>
      <c r="AQN49" s="63"/>
      <c r="AQO49" s="63"/>
      <c r="AQP49" s="63"/>
      <c r="AQQ49" s="63"/>
      <c r="AQR49" s="63"/>
      <c r="AQS49" s="63"/>
      <c r="AQT49" s="63"/>
      <c r="AQU49" s="63"/>
      <c r="AQV49" s="63"/>
      <c r="AQW49" s="63"/>
      <c r="AQX49" s="63"/>
      <c r="AQY49" s="63"/>
      <c r="AQZ49" s="63"/>
      <c r="ARA49" s="63"/>
      <c r="ARB49" s="63"/>
      <c r="ARC49" s="63"/>
      <c r="ARD49" s="63"/>
      <c r="ARE49" s="63"/>
      <c r="ARF49" s="63"/>
      <c r="ARG49" s="63"/>
      <c r="ARH49" s="63"/>
      <c r="ARI49" s="63"/>
      <c r="ARJ49" s="63"/>
      <c r="ARK49" s="63"/>
      <c r="ARL49" s="63"/>
      <c r="ARM49" s="63"/>
      <c r="ARN49" s="63"/>
      <c r="ARO49" s="63"/>
      <c r="ARP49" s="63"/>
      <c r="ARQ49" s="63"/>
      <c r="ARR49" s="63"/>
      <c r="ARS49" s="63"/>
      <c r="ART49" s="63"/>
      <c r="ARU49" s="63"/>
      <c r="ARV49" s="63"/>
      <c r="ARW49" s="63"/>
      <c r="ARX49" s="63"/>
      <c r="ARY49" s="63"/>
      <c r="ARZ49" s="63"/>
      <c r="ASA49" s="63"/>
      <c r="ASB49" s="63"/>
      <c r="ASC49" s="63"/>
      <c r="ASD49" s="63"/>
      <c r="ASE49" s="63"/>
      <c r="ASF49" s="63"/>
      <c r="ASG49" s="63"/>
      <c r="ASH49" s="63"/>
      <c r="ASI49" s="63"/>
      <c r="ASJ49" s="63"/>
      <c r="ASK49" s="63"/>
      <c r="ASL49" s="63"/>
      <c r="ASM49" s="63"/>
      <c r="ASN49" s="63"/>
      <c r="ASO49" s="63"/>
      <c r="ASP49" s="63"/>
      <c r="ASQ49" s="63"/>
      <c r="ASR49" s="63"/>
      <c r="ASS49" s="63"/>
      <c r="AST49" s="63"/>
      <c r="ASU49" s="63"/>
      <c r="ASV49" s="63"/>
      <c r="ASW49" s="63"/>
      <c r="ASX49" s="63"/>
      <c r="ASY49" s="63"/>
      <c r="ASZ49" s="63"/>
      <c r="ATA49" s="63"/>
      <c r="ATB49" s="63"/>
      <c r="ATC49" s="63"/>
      <c r="ATD49" s="63"/>
      <c r="ATE49" s="63"/>
      <c r="ATF49" s="63"/>
      <c r="ATG49" s="63"/>
      <c r="ATH49" s="63"/>
      <c r="ATI49" s="63"/>
      <c r="ATJ49" s="63"/>
      <c r="ATK49" s="63"/>
      <c r="ATL49" s="63"/>
      <c r="ATM49" s="63"/>
      <c r="ATN49" s="63"/>
      <c r="ATO49" s="63"/>
      <c r="ATP49" s="63"/>
      <c r="ATQ49" s="63"/>
      <c r="ATR49" s="63"/>
      <c r="ATS49" s="63"/>
      <c r="ATT49" s="63"/>
      <c r="ATU49" s="63"/>
      <c r="ATV49" s="63"/>
      <c r="ATW49" s="63"/>
      <c r="ATX49" s="63"/>
      <c r="ATY49" s="63"/>
      <c r="ATZ49" s="63"/>
      <c r="AUA49" s="63"/>
      <c r="AUB49" s="63"/>
      <c r="AUC49" s="63"/>
      <c r="AUD49" s="63"/>
      <c r="AUE49" s="63"/>
      <c r="AUF49" s="63"/>
      <c r="AUG49" s="63"/>
      <c r="AUH49" s="63"/>
      <c r="AUI49" s="63"/>
      <c r="AUJ49" s="63"/>
      <c r="AUK49" s="63"/>
      <c r="AUL49" s="63"/>
      <c r="AUM49" s="63"/>
      <c r="AUN49" s="63"/>
      <c r="AUO49" s="63"/>
      <c r="AUP49" s="63"/>
      <c r="AUQ49" s="63"/>
      <c r="AUR49" s="63"/>
      <c r="AUS49" s="63"/>
      <c r="AUT49" s="63"/>
      <c r="AUU49" s="63"/>
      <c r="AUV49" s="63"/>
      <c r="AUW49" s="63"/>
      <c r="AUX49" s="63"/>
      <c r="AUY49" s="63"/>
      <c r="AUZ49" s="63"/>
      <c r="AVA49" s="63"/>
      <c r="AVB49" s="63"/>
      <c r="AVC49" s="63"/>
      <c r="AVD49" s="63"/>
      <c r="AVE49" s="63"/>
      <c r="AVF49" s="63"/>
      <c r="AVG49" s="63"/>
      <c r="AVH49" s="63"/>
      <c r="AVI49" s="63"/>
      <c r="AVJ49" s="63"/>
      <c r="AVK49" s="63"/>
      <c r="AVL49" s="63"/>
      <c r="AVM49" s="63"/>
      <c r="AVN49" s="63"/>
      <c r="AVO49" s="63"/>
      <c r="AVP49" s="63"/>
      <c r="AVQ49" s="63"/>
      <c r="AVR49" s="63"/>
      <c r="AVS49" s="63"/>
      <c r="AVT49" s="63"/>
      <c r="AVU49" s="63"/>
      <c r="AVV49" s="63"/>
      <c r="AVW49" s="63"/>
      <c r="AVX49" s="63"/>
      <c r="AVY49" s="63"/>
      <c r="AVZ49" s="63"/>
      <c r="AWA49" s="63"/>
      <c r="AWB49" s="63"/>
      <c r="AWC49" s="63"/>
      <c r="AWD49" s="63"/>
      <c r="AWE49" s="63"/>
      <c r="AWF49" s="63"/>
      <c r="AWG49" s="63"/>
      <c r="AWH49" s="63"/>
      <c r="AWI49" s="63"/>
      <c r="AWJ49" s="63"/>
      <c r="AWK49" s="63"/>
      <c r="AWL49" s="63"/>
      <c r="AWM49" s="63"/>
      <c r="AWN49" s="63"/>
      <c r="AWO49" s="63"/>
      <c r="AWP49" s="63"/>
      <c r="AWQ49" s="63"/>
      <c r="AWR49" s="63"/>
      <c r="AWS49" s="63"/>
      <c r="AWT49" s="63"/>
      <c r="AWU49" s="63"/>
      <c r="AWV49" s="63"/>
      <c r="AWW49" s="63"/>
      <c r="AWX49" s="63"/>
      <c r="AWY49" s="63"/>
      <c r="AWZ49" s="63"/>
      <c r="AXA49" s="63"/>
      <c r="AXB49" s="63"/>
      <c r="AXC49" s="63"/>
      <c r="AXD49" s="63"/>
      <c r="AXE49" s="63"/>
      <c r="AXF49" s="63"/>
      <c r="AXG49" s="63"/>
      <c r="AXH49" s="63"/>
      <c r="AXI49" s="63"/>
      <c r="AXJ49" s="63"/>
      <c r="AXK49" s="63"/>
      <c r="AXL49" s="63"/>
      <c r="AXM49" s="63"/>
      <c r="AXN49" s="63"/>
      <c r="AXO49" s="63"/>
      <c r="AXP49" s="63"/>
      <c r="AXQ49" s="63"/>
      <c r="AXR49" s="63"/>
      <c r="AXS49" s="63"/>
      <c r="AXT49" s="63"/>
      <c r="AXU49" s="63"/>
      <c r="AXV49" s="63"/>
      <c r="AXW49" s="63"/>
      <c r="AXX49" s="63"/>
      <c r="AXY49" s="63"/>
      <c r="AXZ49" s="63"/>
      <c r="AYA49" s="63"/>
      <c r="AYB49" s="63"/>
      <c r="AYC49" s="63"/>
      <c r="AYD49" s="63"/>
      <c r="AYE49" s="63"/>
      <c r="AYF49" s="63"/>
      <c r="AYG49" s="63"/>
      <c r="AYH49" s="63"/>
      <c r="AYI49" s="63"/>
      <c r="AYJ49" s="63"/>
      <c r="AYK49" s="63"/>
      <c r="AYL49" s="63"/>
      <c r="AYM49" s="63"/>
      <c r="AYN49" s="63"/>
      <c r="AYO49" s="63"/>
      <c r="AYP49" s="63"/>
      <c r="AYQ49" s="63"/>
      <c r="AYR49" s="63"/>
      <c r="AYS49" s="63"/>
      <c r="AYT49" s="63"/>
      <c r="AYU49" s="63"/>
      <c r="AYV49" s="63"/>
      <c r="AYW49" s="63"/>
      <c r="AYX49" s="63"/>
      <c r="AYY49" s="63"/>
      <c r="AYZ49" s="63"/>
      <c r="AZA49" s="63"/>
      <c r="AZB49" s="63"/>
      <c r="AZC49" s="63"/>
      <c r="AZD49" s="63"/>
      <c r="AZE49" s="63"/>
      <c r="AZF49" s="63"/>
      <c r="AZG49" s="63"/>
      <c r="AZH49" s="63"/>
      <c r="AZI49" s="63"/>
      <c r="AZJ49" s="63"/>
      <c r="AZK49" s="63"/>
      <c r="AZL49" s="63"/>
      <c r="AZM49" s="63"/>
      <c r="AZN49" s="63"/>
      <c r="AZO49" s="63"/>
      <c r="AZP49" s="63"/>
      <c r="AZQ49" s="63"/>
      <c r="AZR49" s="63"/>
      <c r="AZS49" s="63"/>
      <c r="AZT49" s="63"/>
      <c r="AZU49" s="63"/>
      <c r="AZV49" s="63"/>
      <c r="AZW49" s="63"/>
      <c r="AZX49" s="63"/>
      <c r="AZY49" s="63"/>
      <c r="AZZ49" s="63"/>
      <c r="BAA49" s="63"/>
      <c r="BAB49" s="63"/>
      <c r="BAC49" s="63"/>
      <c r="BAD49" s="63"/>
      <c r="BAE49" s="63"/>
      <c r="BAF49" s="63"/>
      <c r="BAG49" s="63"/>
      <c r="BAH49" s="63"/>
      <c r="BAI49" s="63"/>
      <c r="BAJ49" s="63"/>
      <c r="BAK49" s="63"/>
      <c r="BAL49" s="63"/>
      <c r="BAM49" s="63"/>
      <c r="BAN49" s="63"/>
      <c r="BAO49" s="63"/>
      <c r="BAP49" s="63"/>
      <c r="BAQ49" s="63"/>
      <c r="BAR49" s="63"/>
      <c r="BAS49" s="63"/>
      <c r="BAT49" s="63"/>
      <c r="BAU49" s="63"/>
      <c r="BAV49" s="63"/>
      <c r="BAW49" s="63"/>
      <c r="BAX49" s="63"/>
      <c r="BAY49" s="63"/>
      <c r="BAZ49" s="63"/>
      <c r="BBA49" s="63"/>
      <c r="BBB49" s="63"/>
      <c r="BBC49" s="63"/>
      <c r="BBD49" s="63"/>
      <c r="BBE49" s="63"/>
      <c r="BBF49" s="63"/>
      <c r="BBG49" s="63"/>
      <c r="BBH49" s="63"/>
      <c r="BBI49" s="63"/>
      <c r="BBJ49" s="63"/>
      <c r="BBK49" s="63"/>
      <c r="BBL49" s="63"/>
      <c r="BBM49" s="63"/>
      <c r="BBN49" s="63"/>
      <c r="BBO49" s="63"/>
      <c r="BBP49" s="63"/>
      <c r="BBQ49" s="63"/>
      <c r="BBR49" s="63"/>
      <c r="BBS49" s="63"/>
      <c r="BBT49" s="63"/>
      <c r="BBU49" s="63"/>
      <c r="BBV49" s="63"/>
      <c r="BBW49" s="63"/>
      <c r="BBX49" s="63"/>
      <c r="BBY49" s="63"/>
      <c r="BBZ49" s="63"/>
      <c r="BCA49" s="63"/>
      <c r="BCB49" s="63"/>
      <c r="BCC49" s="63"/>
      <c r="BCD49" s="63"/>
      <c r="BCE49" s="63"/>
      <c r="BCF49" s="63"/>
      <c r="BCG49" s="63"/>
      <c r="BCH49" s="63"/>
      <c r="BCI49" s="63"/>
      <c r="BCJ49" s="63"/>
      <c r="BCK49" s="63"/>
      <c r="BCL49" s="63"/>
      <c r="BCM49" s="63"/>
      <c r="BCN49" s="63"/>
      <c r="BCO49" s="63"/>
      <c r="BCP49" s="63"/>
      <c r="BCQ49" s="63"/>
      <c r="BCR49" s="63"/>
      <c r="BCS49" s="63"/>
      <c r="BCT49" s="63"/>
      <c r="BCU49" s="63"/>
      <c r="BCV49" s="63"/>
      <c r="BCW49" s="63"/>
      <c r="BCX49" s="63"/>
      <c r="BCY49" s="63"/>
      <c r="BCZ49" s="63"/>
      <c r="BDA49" s="63"/>
      <c r="BDB49" s="63"/>
      <c r="BDC49" s="63"/>
      <c r="BDD49" s="63"/>
      <c r="BDE49" s="63"/>
      <c r="BDF49" s="63"/>
      <c r="BDG49" s="63"/>
      <c r="BDH49" s="63"/>
      <c r="BDI49" s="63"/>
      <c r="BDJ49" s="63"/>
      <c r="BDK49" s="63"/>
      <c r="BDL49" s="63"/>
      <c r="BDM49" s="63"/>
      <c r="BDN49" s="63"/>
      <c r="BDO49" s="63"/>
      <c r="BDP49" s="63"/>
      <c r="BDQ49" s="63"/>
      <c r="BDR49" s="63"/>
      <c r="BDS49" s="63"/>
      <c r="BDT49" s="63"/>
      <c r="BDU49" s="63"/>
      <c r="BDV49" s="63"/>
      <c r="BDW49" s="63"/>
      <c r="BDX49" s="63"/>
      <c r="BDY49" s="63"/>
      <c r="BDZ49" s="63"/>
      <c r="BEA49" s="63"/>
      <c r="BEB49" s="63"/>
      <c r="BEC49" s="63"/>
      <c r="BED49" s="63"/>
      <c r="BEE49" s="63"/>
      <c r="BEF49" s="63"/>
      <c r="BEG49" s="63"/>
      <c r="BEH49" s="63"/>
      <c r="BEI49" s="63"/>
      <c r="BEJ49" s="63"/>
      <c r="BEK49" s="63"/>
      <c r="BEL49" s="63"/>
      <c r="BEM49" s="63"/>
      <c r="BEN49" s="63"/>
      <c r="BEO49" s="63"/>
      <c r="BEP49" s="63"/>
      <c r="BEQ49" s="63"/>
      <c r="BER49" s="63"/>
      <c r="BES49" s="63"/>
      <c r="BET49" s="63"/>
      <c r="BEU49" s="63"/>
      <c r="BEV49" s="63"/>
      <c r="BEW49" s="63"/>
      <c r="BEX49" s="63"/>
      <c r="BEY49" s="63"/>
      <c r="BEZ49" s="63"/>
      <c r="BFA49" s="63"/>
      <c r="BFB49" s="63"/>
      <c r="BFC49" s="63"/>
      <c r="BFD49" s="63"/>
      <c r="BFE49" s="63"/>
      <c r="BFF49" s="63"/>
      <c r="BFG49" s="63"/>
      <c r="BFH49" s="63"/>
      <c r="BFI49" s="63"/>
      <c r="BFJ49" s="63"/>
      <c r="BFK49" s="63"/>
      <c r="BFL49" s="63"/>
      <c r="BFM49" s="63"/>
      <c r="BFN49" s="63"/>
      <c r="BFO49" s="63"/>
      <c r="BFP49" s="63"/>
      <c r="BFQ49" s="63"/>
      <c r="BFR49" s="63"/>
      <c r="BFS49" s="63"/>
      <c r="BFT49" s="63"/>
      <c r="BFU49" s="63"/>
      <c r="BFV49" s="63"/>
      <c r="BFW49" s="63"/>
      <c r="BFX49" s="63"/>
      <c r="BFY49" s="63"/>
      <c r="BFZ49" s="63"/>
      <c r="BGA49" s="63"/>
      <c r="BGB49" s="63"/>
      <c r="BGC49" s="63"/>
      <c r="BGD49" s="63"/>
      <c r="BGE49" s="63"/>
      <c r="BGF49" s="63"/>
      <c r="BGG49" s="63"/>
      <c r="BGH49" s="63"/>
      <c r="BGI49" s="63"/>
      <c r="BGJ49" s="63"/>
      <c r="BGK49" s="63"/>
      <c r="BGL49" s="63"/>
      <c r="BGM49" s="63"/>
      <c r="BGN49" s="63"/>
      <c r="BGO49" s="63"/>
      <c r="BGP49" s="63"/>
      <c r="BGQ49" s="63"/>
      <c r="BGR49" s="63"/>
      <c r="BGS49" s="63"/>
      <c r="BGT49" s="63"/>
      <c r="BGU49" s="63"/>
      <c r="BGV49" s="63"/>
      <c r="BGW49" s="63"/>
      <c r="BGX49" s="63"/>
      <c r="BGY49" s="63"/>
      <c r="BGZ49" s="63"/>
      <c r="BHA49" s="63"/>
      <c r="BHB49" s="63"/>
      <c r="BHC49" s="63"/>
      <c r="BHD49" s="63"/>
      <c r="BHE49" s="63"/>
      <c r="BHF49" s="63"/>
      <c r="BHG49" s="63"/>
      <c r="BHH49" s="63"/>
      <c r="BHI49" s="63"/>
      <c r="BHJ49" s="63"/>
      <c r="BHK49" s="63"/>
      <c r="BHL49" s="63"/>
      <c r="BHM49" s="63"/>
      <c r="BHN49" s="63"/>
      <c r="BHO49" s="63"/>
      <c r="BHP49" s="63"/>
      <c r="BHQ49" s="63"/>
      <c r="BHR49" s="63"/>
      <c r="BHS49" s="63"/>
      <c r="BHT49" s="63"/>
      <c r="BHU49" s="63"/>
      <c r="BHV49" s="63"/>
      <c r="BHW49" s="63"/>
      <c r="BHX49" s="63"/>
      <c r="BHY49" s="63"/>
      <c r="BHZ49" s="63"/>
      <c r="BIA49" s="63"/>
      <c r="BIB49" s="63"/>
      <c r="BIC49" s="63"/>
      <c r="BID49" s="63"/>
      <c r="BIE49" s="63"/>
      <c r="BIF49" s="63"/>
      <c r="BIG49" s="63"/>
      <c r="BIH49" s="63"/>
      <c r="BII49" s="63"/>
      <c r="BIJ49" s="63"/>
      <c r="BIK49" s="63"/>
      <c r="BIL49" s="63"/>
      <c r="BIM49" s="63"/>
      <c r="BIN49" s="63"/>
      <c r="BIO49" s="63"/>
      <c r="BIP49" s="63"/>
      <c r="BIQ49" s="63"/>
      <c r="BIR49" s="63"/>
      <c r="BIS49" s="63"/>
      <c r="BIT49" s="63"/>
      <c r="BIU49" s="63"/>
      <c r="BIV49" s="63"/>
      <c r="BIW49" s="63"/>
      <c r="BIX49" s="63"/>
      <c r="BIY49" s="63"/>
      <c r="BIZ49" s="63"/>
      <c r="BJA49" s="63"/>
      <c r="BJB49" s="63"/>
      <c r="BJC49" s="63"/>
      <c r="BJD49" s="63"/>
      <c r="BJE49" s="63"/>
      <c r="BJF49" s="63"/>
      <c r="BJG49" s="63"/>
      <c r="BJH49" s="63"/>
      <c r="BJI49" s="63"/>
      <c r="BJJ49" s="63"/>
      <c r="BJK49" s="63"/>
      <c r="BJL49" s="63"/>
      <c r="BJM49" s="63"/>
      <c r="BJN49" s="63"/>
      <c r="BJO49" s="63"/>
      <c r="BJP49" s="63"/>
      <c r="BJQ49" s="63"/>
      <c r="BJR49" s="63"/>
      <c r="BJS49" s="63"/>
      <c r="BJT49" s="63"/>
      <c r="BJU49" s="63"/>
      <c r="BJV49" s="63"/>
      <c r="BJW49" s="63"/>
      <c r="BJX49" s="63"/>
      <c r="BJY49" s="63"/>
      <c r="BJZ49" s="63"/>
      <c r="BKA49" s="63"/>
      <c r="BKB49" s="63"/>
      <c r="BKC49" s="63"/>
      <c r="BKD49" s="63"/>
      <c r="BKE49" s="63"/>
      <c r="BKF49" s="63"/>
      <c r="BKG49" s="63"/>
      <c r="BKH49" s="63"/>
      <c r="BKI49" s="63"/>
      <c r="BKJ49" s="63"/>
      <c r="BKK49" s="63"/>
      <c r="BKL49" s="63"/>
      <c r="BKM49" s="63"/>
      <c r="BKN49" s="63"/>
      <c r="BKO49" s="63"/>
      <c r="BKP49" s="63"/>
      <c r="BKQ49" s="63"/>
      <c r="BKR49" s="63"/>
      <c r="BKS49" s="63"/>
      <c r="BKT49" s="63"/>
      <c r="BKU49" s="63"/>
      <c r="BKV49" s="63"/>
      <c r="BKW49" s="63"/>
      <c r="BKX49" s="63"/>
      <c r="BKY49" s="63"/>
      <c r="BKZ49" s="63"/>
      <c r="BLA49" s="63"/>
      <c r="BLB49" s="63"/>
      <c r="BLC49" s="63"/>
      <c r="BLD49" s="63"/>
      <c r="BLE49" s="63"/>
      <c r="BLF49" s="63"/>
      <c r="BLG49" s="63"/>
      <c r="BLH49" s="63"/>
      <c r="BLI49" s="63"/>
      <c r="BLJ49" s="63"/>
      <c r="BLK49" s="63"/>
      <c r="BLL49" s="63"/>
      <c r="BLM49" s="63"/>
    </row>
    <row r="50" spans="1:1677" s="1" customFormat="1" ht="15" hidden="1" customHeight="1" x14ac:dyDescent="0.25">
      <c r="A50" s="270" t="s">
        <v>45</v>
      </c>
      <c r="B50" s="271" t="s">
        <v>93</v>
      </c>
      <c r="C50" s="272" t="s">
        <v>1733</v>
      </c>
      <c r="D50" s="273" t="s">
        <v>1734</v>
      </c>
      <c r="E50" s="273" t="s">
        <v>1759</v>
      </c>
      <c r="F50" s="272" t="s">
        <v>1736</v>
      </c>
      <c r="G50" s="274">
        <v>25</v>
      </c>
      <c r="H50" s="275">
        <v>1.2</v>
      </c>
      <c r="I50" s="276">
        <v>44762</v>
      </c>
      <c r="J50" s="279">
        <v>44769</v>
      </c>
      <c r="K50" s="276">
        <v>44771</v>
      </c>
      <c r="L50" s="277" t="s">
        <v>1732</v>
      </c>
      <c r="M50" s="278">
        <v>44776</v>
      </c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  <c r="JI50" s="63"/>
      <c r="JJ50" s="63"/>
      <c r="JK50" s="63"/>
      <c r="JL50" s="63"/>
      <c r="JM50" s="63"/>
      <c r="JN50" s="63"/>
      <c r="JO50" s="63"/>
      <c r="JP50" s="63"/>
      <c r="JQ50" s="63"/>
      <c r="JR50" s="63"/>
      <c r="JS50" s="63"/>
      <c r="JT50" s="63"/>
      <c r="JU50" s="63"/>
      <c r="JV50" s="63"/>
      <c r="JW50" s="63"/>
      <c r="JX50" s="63"/>
      <c r="JY50" s="63"/>
      <c r="JZ50" s="63"/>
      <c r="KA50" s="63"/>
      <c r="KB50" s="63"/>
      <c r="KC50" s="63"/>
      <c r="KD50" s="63"/>
      <c r="KE50" s="63"/>
      <c r="KF50" s="63"/>
      <c r="KG50" s="63"/>
      <c r="KH50" s="63"/>
      <c r="KI50" s="63"/>
      <c r="KJ50" s="63"/>
      <c r="KK50" s="63"/>
      <c r="KL50" s="63"/>
      <c r="KM50" s="63"/>
      <c r="KN50" s="63"/>
      <c r="KO50" s="63"/>
      <c r="KP50" s="63"/>
      <c r="KQ50" s="63"/>
      <c r="KR50" s="63"/>
      <c r="KS50" s="63"/>
      <c r="KT50" s="63"/>
      <c r="KU50" s="63"/>
      <c r="KV50" s="63"/>
      <c r="KW50" s="63"/>
      <c r="KX50" s="63"/>
      <c r="KY50" s="63"/>
      <c r="KZ50" s="63"/>
      <c r="LA50" s="63"/>
      <c r="LB50" s="63"/>
      <c r="LC50" s="63"/>
      <c r="LD50" s="63"/>
      <c r="LE50" s="63"/>
      <c r="LF50" s="63"/>
      <c r="LG50" s="63"/>
      <c r="LH50" s="63"/>
      <c r="LI50" s="63"/>
      <c r="LJ50" s="63"/>
      <c r="LK50" s="63"/>
      <c r="LL50" s="63"/>
      <c r="LM50" s="63"/>
      <c r="LN50" s="63"/>
      <c r="LO50" s="63"/>
      <c r="LP50" s="63"/>
      <c r="LQ50" s="63"/>
      <c r="LR50" s="63"/>
      <c r="LS50" s="63"/>
      <c r="LT50" s="63"/>
      <c r="LU50" s="63"/>
      <c r="LV50" s="63"/>
      <c r="LW50" s="63"/>
      <c r="LX50" s="63"/>
      <c r="LY50" s="63"/>
      <c r="LZ50" s="63"/>
      <c r="MA50" s="63"/>
      <c r="MB50" s="63"/>
      <c r="MC50" s="63"/>
      <c r="MD50" s="63"/>
      <c r="ME50" s="63"/>
      <c r="MF50" s="63"/>
      <c r="MG50" s="63"/>
      <c r="MH50" s="63"/>
      <c r="MI50" s="63"/>
      <c r="MJ50" s="63"/>
      <c r="MK50" s="63"/>
      <c r="ML50" s="63"/>
      <c r="MM50" s="63"/>
      <c r="MN50" s="63"/>
      <c r="MO50" s="63"/>
      <c r="MP50" s="63"/>
      <c r="MQ50" s="63"/>
      <c r="MR50" s="63"/>
      <c r="MS50" s="63"/>
      <c r="MT50" s="63"/>
      <c r="MU50" s="63"/>
      <c r="MV50" s="63"/>
      <c r="MW50" s="63"/>
      <c r="MX50" s="63"/>
      <c r="MY50" s="63"/>
      <c r="MZ50" s="63"/>
      <c r="NA50" s="63"/>
      <c r="NB50" s="63"/>
      <c r="NC50" s="63"/>
      <c r="ND50" s="63"/>
      <c r="NE50" s="63"/>
      <c r="NF50" s="63"/>
      <c r="NG50" s="63"/>
      <c r="NH50" s="63"/>
      <c r="NI50" s="63"/>
      <c r="NJ50" s="63"/>
      <c r="NK50" s="63"/>
      <c r="NL50" s="63"/>
      <c r="NM50" s="63"/>
      <c r="NN50" s="63"/>
      <c r="NO50" s="63"/>
      <c r="NP50" s="63"/>
      <c r="NQ50" s="63"/>
      <c r="NR50" s="63"/>
      <c r="NS50" s="63"/>
      <c r="NT50" s="63"/>
      <c r="NU50" s="63"/>
      <c r="NV50" s="63"/>
      <c r="NW50" s="63"/>
      <c r="NX50" s="63"/>
      <c r="NY50" s="63"/>
      <c r="NZ50" s="63"/>
      <c r="OA50" s="63"/>
      <c r="OB50" s="63"/>
      <c r="OC50" s="63"/>
      <c r="OD50" s="63"/>
      <c r="OE50" s="63"/>
      <c r="OF50" s="63"/>
      <c r="OG50" s="63"/>
      <c r="OH50" s="63"/>
      <c r="OI50" s="63"/>
      <c r="OJ50" s="63"/>
      <c r="OK50" s="63"/>
      <c r="OL50" s="63"/>
      <c r="OM50" s="63"/>
      <c r="ON50" s="63"/>
      <c r="OO50" s="63"/>
      <c r="OP50" s="63"/>
      <c r="OQ50" s="63"/>
      <c r="OR50" s="63"/>
      <c r="OS50" s="63"/>
      <c r="OT50" s="63"/>
      <c r="OU50" s="63"/>
      <c r="OV50" s="63"/>
      <c r="OW50" s="63"/>
      <c r="OX50" s="63"/>
      <c r="OY50" s="63"/>
      <c r="OZ50" s="63"/>
      <c r="PA50" s="63"/>
      <c r="PB50" s="63"/>
      <c r="PC50" s="63"/>
      <c r="PD50" s="63"/>
      <c r="PE50" s="63"/>
      <c r="PF50" s="63"/>
      <c r="PG50" s="63"/>
      <c r="PH50" s="63"/>
      <c r="PI50" s="63"/>
      <c r="PJ50" s="63"/>
      <c r="PK50" s="63"/>
      <c r="PL50" s="63"/>
      <c r="PM50" s="63"/>
      <c r="PN50" s="63"/>
      <c r="PO50" s="63"/>
      <c r="PP50" s="63"/>
      <c r="PQ50" s="63"/>
      <c r="PR50" s="63"/>
      <c r="PS50" s="63"/>
      <c r="PT50" s="63"/>
      <c r="PU50" s="63"/>
      <c r="PV50" s="63"/>
      <c r="PW50" s="63"/>
      <c r="PX50" s="63"/>
      <c r="PY50" s="63"/>
      <c r="PZ50" s="63"/>
      <c r="QA50" s="63"/>
      <c r="QB50" s="63"/>
      <c r="QC50" s="63"/>
      <c r="QD50" s="63"/>
      <c r="QE50" s="63"/>
      <c r="QF50" s="63"/>
      <c r="QG50" s="63"/>
      <c r="QH50" s="63"/>
      <c r="QI50" s="63"/>
      <c r="QJ50" s="63"/>
      <c r="QK50" s="63"/>
      <c r="QL50" s="63"/>
      <c r="QM50" s="63"/>
      <c r="QN50" s="63"/>
      <c r="QO50" s="63"/>
      <c r="QP50" s="63"/>
      <c r="QQ50" s="63"/>
      <c r="QR50" s="63"/>
      <c r="QS50" s="63"/>
      <c r="QT50" s="63"/>
      <c r="QU50" s="63"/>
      <c r="QV50" s="63"/>
      <c r="QW50" s="63"/>
      <c r="QX50" s="63"/>
      <c r="QY50" s="63"/>
      <c r="QZ50" s="63"/>
      <c r="RA50" s="63"/>
      <c r="RB50" s="63"/>
      <c r="RC50" s="63"/>
      <c r="RD50" s="63"/>
      <c r="RE50" s="63"/>
      <c r="RF50" s="63"/>
      <c r="RG50" s="63"/>
      <c r="RH50" s="63"/>
      <c r="RI50" s="63"/>
      <c r="RJ50" s="63"/>
      <c r="RK50" s="63"/>
      <c r="RL50" s="63"/>
      <c r="RM50" s="63"/>
      <c r="RN50" s="63"/>
      <c r="RO50" s="63"/>
      <c r="RP50" s="63"/>
      <c r="RQ50" s="63"/>
      <c r="RR50" s="63"/>
      <c r="RS50" s="63"/>
      <c r="RT50" s="63"/>
      <c r="RU50" s="63"/>
      <c r="RV50" s="63"/>
      <c r="RW50" s="63"/>
      <c r="RX50" s="63"/>
      <c r="RY50" s="63"/>
      <c r="RZ50" s="63"/>
      <c r="SA50" s="63"/>
      <c r="SB50" s="63"/>
      <c r="SC50" s="63"/>
      <c r="SD50" s="63"/>
      <c r="SE50" s="63"/>
      <c r="SF50" s="63"/>
      <c r="SG50" s="63"/>
      <c r="SH50" s="63"/>
      <c r="SI50" s="63"/>
      <c r="SJ50" s="63"/>
      <c r="SK50" s="63"/>
      <c r="SL50" s="63"/>
      <c r="SM50" s="63"/>
      <c r="SN50" s="63"/>
      <c r="SO50" s="63"/>
      <c r="SP50" s="63"/>
      <c r="SQ50" s="63"/>
      <c r="SR50" s="63"/>
      <c r="SS50" s="63"/>
      <c r="ST50" s="63"/>
      <c r="SU50" s="63"/>
      <c r="SV50" s="63"/>
      <c r="SW50" s="63"/>
      <c r="SX50" s="63"/>
      <c r="SY50" s="63"/>
      <c r="SZ50" s="63"/>
      <c r="TA50" s="63"/>
      <c r="TB50" s="63"/>
      <c r="TC50" s="63"/>
      <c r="TD50" s="63"/>
      <c r="TE50" s="63"/>
      <c r="TF50" s="63"/>
      <c r="TG50" s="63"/>
      <c r="TH50" s="63"/>
      <c r="TI50" s="63"/>
      <c r="TJ50" s="63"/>
      <c r="TK50" s="63"/>
      <c r="TL50" s="63"/>
      <c r="TM50" s="63"/>
      <c r="TN50" s="63"/>
      <c r="TO50" s="63"/>
      <c r="TP50" s="63"/>
      <c r="TQ50" s="63"/>
      <c r="TR50" s="63"/>
      <c r="TS50" s="63"/>
      <c r="TT50" s="63"/>
      <c r="TU50" s="63"/>
      <c r="TV50" s="63"/>
      <c r="TW50" s="63"/>
      <c r="TX50" s="63"/>
      <c r="TY50" s="63"/>
      <c r="TZ50" s="63"/>
      <c r="UA50" s="63"/>
      <c r="UB50" s="63"/>
      <c r="UC50" s="63"/>
      <c r="UD50" s="63"/>
      <c r="UE50" s="63"/>
      <c r="UF50" s="63"/>
      <c r="UG50" s="63"/>
      <c r="UH50" s="63"/>
      <c r="UI50" s="63"/>
      <c r="UJ50" s="63"/>
      <c r="UK50" s="63"/>
      <c r="UL50" s="63"/>
      <c r="UM50" s="63"/>
      <c r="UN50" s="63"/>
      <c r="UO50" s="63"/>
      <c r="UP50" s="63"/>
      <c r="UQ50" s="63"/>
      <c r="UR50" s="63"/>
      <c r="US50" s="63"/>
      <c r="UT50" s="63"/>
      <c r="UU50" s="63"/>
      <c r="UV50" s="63"/>
      <c r="UW50" s="63"/>
      <c r="UX50" s="63"/>
      <c r="UY50" s="63"/>
      <c r="UZ50" s="63"/>
      <c r="VA50" s="63"/>
      <c r="VB50" s="63"/>
      <c r="VC50" s="63"/>
      <c r="VD50" s="63"/>
      <c r="VE50" s="63"/>
      <c r="VF50" s="63"/>
      <c r="VG50" s="63"/>
      <c r="VH50" s="63"/>
      <c r="VI50" s="63"/>
      <c r="VJ50" s="63"/>
      <c r="VK50" s="63"/>
      <c r="VL50" s="63"/>
      <c r="VM50" s="63"/>
      <c r="VN50" s="63"/>
      <c r="VO50" s="63"/>
      <c r="VP50" s="63"/>
      <c r="VQ50" s="63"/>
      <c r="VR50" s="63"/>
      <c r="VS50" s="63"/>
      <c r="VT50" s="63"/>
      <c r="VU50" s="63"/>
      <c r="VV50" s="63"/>
      <c r="VW50" s="63"/>
      <c r="VX50" s="63"/>
      <c r="VY50" s="63"/>
      <c r="VZ50" s="63"/>
      <c r="WA50" s="63"/>
      <c r="WB50" s="63"/>
      <c r="WC50" s="63"/>
      <c r="WD50" s="63"/>
      <c r="WE50" s="63"/>
      <c r="WF50" s="63"/>
      <c r="WG50" s="63"/>
      <c r="WH50" s="63"/>
      <c r="WI50" s="63"/>
      <c r="WJ50" s="63"/>
      <c r="WK50" s="63"/>
      <c r="WL50" s="63"/>
      <c r="WM50" s="63"/>
      <c r="WN50" s="63"/>
      <c r="WO50" s="63"/>
      <c r="WP50" s="63"/>
      <c r="WQ50" s="63"/>
      <c r="WR50" s="63"/>
      <c r="WS50" s="63"/>
      <c r="WT50" s="63"/>
      <c r="WU50" s="63"/>
      <c r="WV50" s="63"/>
      <c r="WW50" s="63"/>
      <c r="WX50" s="63"/>
      <c r="WY50" s="63"/>
      <c r="WZ50" s="63"/>
      <c r="XA50" s="63"/>
      <c r="XB50" s="63"/>
      <c r="XC50" s="63"/>
      <c r="XD50" s="63"/>
      <c r="XE50" s="63"/>
      <c r="XF50" s="63"/>
      <c r="XG50" s="63"/>
      <c r="XH50" s="63"/>
      <c r="XI50" s="63"/>
      <c r="XJ50" s="63"/>
      <c r="XK50" s="63"/>
      <c r="XL50" s="63"/>
      <c r="XM50" s="63"/>
      <c r="XN50" s="63"/>
      <c r="XO50" s="63"/>
      <c r="XP50" s="63"/>
      <c r="XQ50" s="63"/>
      <c r="XR50" s="63"/>
      <c r="XS50" s="63"/>
      <c r="XT50" s="63"/>
      <c r="XU50" s="63"/>
      <c r="XV50" s="63"/>
      <c r="XW50" s="63"/>
      <c r="XX50" s="63"/>
      <c r="XY50" s="63"/>
      <c r="XZ50" s="63"/>
      <c r="YA50" s="63"/>
      <c r="YB50" s="63"/>
      <c r="YC50" s="63"/>
      <c r="YD50" s="63"/>
      <c r="YE50" s="63"/>
      <c r="YF50" s="63"/>
      <c r="YG50" s="63"/>
      <c r="YH50" s="63"/>
      <c r="YI50" s="63"/>
      <c r="YJ50" s="63"/>
      <c r="YK50" s="63"/>
      <c r="YL50" s="63"/>
      <c r="YM50" s="63"/>
      <c r="YN50" s="63"/>
      <c r="YO50" s="63"/>
      <c r="YP50" s="63"/>
      <c r="YQ50" s="63"/>
      <c r="YR50" s="63"/>
      <c r="YS50" s="63"/>
      <c r="YT50" s="63"/>
      <c r="YU50" s="63"/>
      <c r="YV50" s="63"/>
      <c r="YW50" s="63"/>
      <c r="YX50" s="63"/>
      <c r="YY50" s="63"/>
      <c r="YZ50" s="63"/>
      <c r="ZA50" s="63"/>
      <c r="ZB50" s="63"/>
      <c r="ZC50" s="63"/>
      <c r="ZD50" s="63"/>
      <c r="ZE50" s="63"/>
      <c r="ZF50" s="63"/>
      <c r="ZG50" s="63"/>
      <c r="ZH50" s="63"/>
      <c r="ZI50" s="63"/>
      <c r="ZJ50" s="63"/>
      <c r="ZK50" s="63"/>
      <c r="ZL50" s="63"/>
      <c r="ZM50" s="63"/>
      <c r="ZN50" s="63"/>
      <c r="ZO50" s="63"/>
      <c r="ZP50" s="63"/>
      <c r="ZQ50" s="63"/>
      <c r="ZR50" s="63"/>
      <c r="ZS50" s="63"/>
      <c r="ZT50" s="63"/>
      <c r="ZU50" s="63"/>
      <c r="ZV50" s="63"/>
      <c r="ZW50" s="63"/>
      <c r="ZX50" s="63"/>
      <c r="ZY50" s="63"/>
      <c r="ZZ50" s="63"/>
      <c r="AAA50" s="63"/>
      <c r="AAB50" s="63"/>
      <c r="AAC50" s="63"/>
      <c r="AAD50" s="63"/>
      <c r="AAE50" s="63"/>
      <c r="AAF50" s="63"/>
      <c r="AAG50" s="63"/>
      <c r="AAH50" s="63"/>
      <c r="AAI50" s="63"/>
      <c r="AAJ50" s="63"/>
      <c r="AAK50" s="63"/>
      <c r="AAL50" s="63"/>
      <c r="AAM50" s="63"/>
      <c r="AAN50" s="63"/>
      <c r="AAO50" s="63"/>
      <c r="AAP50" s="63"/>
      <c r="AAQ50" s="63"/>
      <c r="AAR50" s="63"/>
      <c r="AAS50" s="63"/>
      <c r="AAT50" s="63"/>
      <c r="AAU50" s="63"/>
      <c r="AAV50" s="63"/>
      <c r="AAW50" s="63"/>
      <c r="AAX50" s="63"/>
      <c r="AAY50" s="63"/>
      <c r="AAZ50" s="63"/>
      <c r="ABA50" s="63"/>
      <c r="ABB50" s="63"/>
      <c r="ABC50" s="63"/>
      <c r="ABD50" s="63"/>
      <c r="ABE50" s="63"/>
      <c r="ABF50" s="63"/>
      <c r="ABG50" s="63"/>
      <c r="ABH50" s="63"/>
      <c r="ABI50" s="63"/>
      <c r="ABJ50" s="63"/>
      <c r="ABK50" s="63"/>
      <c r="ABL50" s="63"/>
      <c r="ABM50" s="63"/>
      <c r="ABN50" s="63"/>
      <c r="ABO50" s="63"/>
      <c r="ABP50" s="63"/>
      <c r="ABQ50" s="63"/>
      <c r="ABR50" s="63"/>
      <c r="ABS50" s="63"/>
      <c r="ABT50" s="63"/>
      <c r="ABU50" s="63"/>
      <c r="ABV50" s="63"/>
      <c r="ABW50" s="63"/>
      <c r="ABX50" s="63"/>
      <c r="ABY50" s="63"/>
      <c r="ABZ50" s="63"/>
      <c r="ACA50" s="63"/>
      <c r="ACB50" s="63"/>
      <c r="ACC50" s="63"/>
      <c r="ACD50" s="63"/>
      <c r="ACE50" s="63"/>
      <c r="ACF50" s="63"/>
      <c r="ACG50" s="63"/>
      <c r="ACH50" s="63"/>
      <c r="ACI50" s="63"/>
      <c r="ACJ50" s="63"/>
      <c r="ACK50" s="63"/>
      <c r="ACL50" s="63"/>
      <c r="ACM50" s="63"/>
      <c r="ACN50" s="63"/>
      <c r="ACO50" s="63"/>
      <c r="ACP50" s="63"/>
      <c r="ACQ50" s="63"/>
      <c r="ACR50" s="63"/>
      <c r="ACS50" s="63"/>
      <c r="ACT50" s="63"/>
      <c r="ACU50" s="63"/>
      <c r="ACV50" s="63"/>
      <c r="ACW50" s="63"/>
      <c r="ACX50" s="63"/>
      <c r="ACY50" s="63"/>
      <c r="ACZ50" s="63"/>
      <c r="ADA50" s="63"/>
      <c r="ADB50" s="63"/>
      <c r="ADC50" s="63"/>
      <c r="ADD50" s="63"/>
      <c r="ADE50" s="63"/>
      <c r="ADF50" s="63"/>
      <c r="ADG50" s="63"/>
      <c r="ADH50" s="63"/>
      <c r="ADI50" s="63"/>
      <c r="ADJ50" s="63"/>
      <c r="ADK50" s="63"/>
      <c r="ADL50" s="63"/>
      <c r="ADM50" s="63"/>
      <c r="ADN50" s="63"/>
      <c r="ADO50" s="63"/>
      <c r="ADP50" s="63"/>
      <c r="ADQ50" s="63"/>
      <c r="ADR50" s="63"/>
      <c r="ADS50" s="63"/>
      <c r="ADT50" s="63"/>
      <c r="ADU50" s="63"/>
      <c r="ADV50" s="63"/>
      <c r="ADW50" s="63"/>
      <c r="ADX50" s="63"/>
      <c r="ADY50" s="63"/>
      <c r="ADZ50" s="63"/>
      <c r="AEA50" s="63"/>
      <c r="AEB50" s="63"/>
      <c r="AEC50" s="63"/>
      <c r="AED50" s="63"/>
      <c r="AEE50" s="63"/>
      <c r="AEF50" s="63"/>
      <c r="AEG50" s="63"/>
      <c r="AEH50" s="63"/>
      <c r="AEI50" s="63"/>
      <c r="AEJ50" s="63"/>
      <c r="AEK50" s="63"/>
      <c r="AEL50" s="63"/>
      <c r="AEM50" s="63"/>
      <c r="AEN50" s="63"/>
      <c r="AEO50" s="63"/>
      <c r="AEP50" s="63"/>
      <c r="AEQ50" s="63"/>
      <c r="AER50" s="63"/>
      <c r="AES50" s="63"/>
      <c r="AET50" s="63"/>
      <c r="AEU50" s="63"/>
      <c r="AEV50" s="63"/>
      <c r="AEW50" s="63"/>
      <c r="AEX50" s="63"/>
      <c r="AEY50" s="63"/>
      <c r="AEZ50" s="63"/>
      <c r="AFA50" s="63"/>
      <c r="AFB50" s="63"/>
      <c r="AFC50" s="63"/>
      <c r="AFD50" s="63"/>
      <c r="AFE50" s="63"/>
      <c r="AFF50" s="63"/>
      <c r="AFG50" s="63"/>
      <c r="AFH50" s="63"/>
      <c r="AFI50" s="63"/>
      <c r="AFJ50" s="63"/>
      <c r="AFK50" s="63"/>
      <c r="AFL50" s="63"/>
      <c r="AFM50" s="63"/>
      <c r="AFN50" s="63"/>
      <c r="AFO50" s="63"/>
      <c r="AFP50" s="63"/>
      <c r="AFQ50" s="63"/>
      <c r="AFR50" s="63"/>
      <c r="AFS50" s="63"/>
      <c r="AFT50" s="63"/>
      <c r="AFU50" s="63"/>
      <c r="AFV50" s="63"/>
      <c r="AFW50" s="63"/>
      <c r="AFX50" s="63"/>
      <c r="AFY50" s="63"/>
      <c r="AFZ50" s="63"/>
      <c r="AGA50" s="63"/>
      <c r="AGB50" s="63"/>
      <c r="AGC50" s="63"/>
      <c r="AGD50" s="63"/>
      <c r="AGE50" s="63"/>
      <c r="AGF50" s="63"/>
      <c r="AGG50" s="63"/>
      <c r="AGH50" s="63"/>
      <c r="AGI50" s="63"/>
      <c r="AGJ50" s="63"/>
      <c r="AGK50" s="63"/>
      <c r="AGL50" s="63"/>
      <c r="AGM50" s="63"/>
      <c r="AGN50" s="63"/>
      <c r="AGO50" s="63"/>
      <c r="AGP50" s="63"/>
      <c r="AGQ50" s="63"/>
      <c r="AGR50" s="63"/>
      <c r="AGS50" s="63"/>
      <c r="AGT50" s="63"/>
      <c r="AGU50" s="63"/>
      <c r="AGV50" s="63"/>
      <c r="AGW50" s="63"/>
      <c r="AGX50" s="63"/>
      <c r="AGY50" s="63"/>
      <c r="AGZ50" s="63"/>
      <c r="AHA50" s="63"/>
      <c r="AHB50" s="63"/>
      <c r="AHC50" s="63"/>
      <c r="AHD50" s="63"/>
      <c r="AHE50" s="63"/>
      <c r="AHF50" s="63"/>
      <c r="AHG50" s="63"/>
      <c r="AHH50" s="63"/>
      <c r="AHI50" s="63"/>
      <c r="AHJ50" s="63"/>
      <c r="AHK50" s="63"/>
      <c r="AHL50" s="63"/>
      <c r="AHM50" s="63"/>
      <c r="AHN50" s="63"/>
      <c r="AHO50" s="63"/>
      <c r="AHP50" s="63"/>
      <c r="AHQ50" s="63"/>
      <c r="AHR50" s="63"/>
      <c r="AHS50" s="63"/>
      <c r="AHT50" s="63"/>
      <c r="AHU50" s="63"/>
      <c r="AHV50" s="63"/>
      <c r="AHW50" s="63"/>
      <c r="AHX50" s="63"/>
      <c r="AHY50" s="63"/>
      <c r="AHZ50" s="63"/>
      <c r="AIA50" s="63"/>
      <c r="AIB50" s="63"/>
      <c r="AIC50" s="63"/>
      <c r="AID50" s="63"/>
      <c r="AIE50" s="63"/>
      <c r="AIF50" s="63"/>
      <c r="AIG50" s="63"/>
      <c r="AIH50" s="63"/>
      <c r="AII50" s="63"/>
      <c r="AIJ50" s="63"/>
      <c r="AIK50" s="63"/>
      <c r="AIL50" s="63"/>
      <c r="AIM50" s="63"/>
      <c r="AIN50" s="63"/>
      <c r="AIO50" s="63"/>
      <c r="AIP50" s="63"/>
      <c r="AIQ50" s="63"/>
      <c r="AIR50" s="63"/>
      <c r="AIS50" s="63"/>
      <c r="AIT50" s="63"/>
      <c r="AIU50" s="63"/>
      <c r="AIV50" s="63"/>
      <c r="AIW50" s="63"/>
      <c r="AIX50" s="63"/>
      <c r="AIY50" s="63"/>
      <c r="AIZ50" s="63"/>
      <c r="AJA50" s="63"/>
      <c r="AJB50" s="63"/>
      <c r="AJC50" s="63"/>
      <c r="AJD50" s="63"/>
      <c r="AJE50" s="63"/>
      <c r="AJF50" s="63"/>
      <c r="AJG50" s="63"/>
      <c r="AJH50" s="63"/>
      <c r="AJI50" s="63"/>
      <c r="AJJ50" s="63"/>
      <c r="AJK50" s="63"/>
      <c r="AJL50" s="63"/>
      <c r="AJM50" s="63"/>
      <c r="AJN50" s="63"/>
      <c r="AJO50" s="63"/>
      <c r="AJP50" s="63"/>
      <c r="AJQ50" s="63"/>
      <c r="AJR50" s="63"/>
      <c r="AJS50" s="63"/>
      <c r="AJT50" s="63"/>
      <c r="AJU50" s="63"/>
      <c r="AJV50" s="63"/>
      <c r="AJW50" s="63"/>
      <c r="AJX50" s="63"/>
      <c r="AJY50" s="63"/>
      <c r="AJZ50" s="63"/>
      <c r="AKA50" s="63"/>
      <c r="AKB50" s="63"/>
      <c r="AKC50" s="63"/>
      <c r="AKD50" s="63"/>
      <c r="AKE50" s="63"/>
      <c r="AKF50" s="63"/>
      <c r="AKG50" s="63"/>
      <c r="AKH50" s="63"/>
      <c r="AKI50" s="63"/>
      <c r="AKJ50" s="63"/>
      <c r="AKK50" s="63"/>
      <c r="AKL50" s="63"/>
      <c r="AKM50" s="63"/>
      <c r="AKN50" s="63"/>
      <c r="AKO50" s="63"/>
      <c r="AKP50" s="63"/>
      <c r="AKQ50" s="63"/>
      <c r="AKR50" s="63"/>
      <c r="AKS50" s="63"/>
      <c r="AKT50" s="63"/>
      <c r="AKU50" s="63"/>
      <c r="AKV50" s="63"/>
      <c r="AKW50" s="63"/>
      <c r="AKX50" s="63"/>
      <c r="AKY50" s="63"/>
      <c r="AKZ50" s="63"/>
      <c r="ALA50" s="63"/>
      <c r="ALB50" s="63"/>
      <c r="ALC50" s="63"/>
      <c r="ALD50" s="63"/>
      <c r="ALE50" s="63"/>
      <c r="ALF50" s="63"/>
      <c r="ALG50" s="63"/>
      <c r="ALH50" s="63"/>
      <c r="ALI50" s="63"/>
      <c r="ALJ50" s="63"/>
      <c r="ALK50" s="63"/>
      <c r="ALL50" s="63"/>
      <c r="ALM50" s="63"/>
      <c r="ALN50" s="63"/>
      <c r="ALO50" s="63"/>
      <c r="ALP50" s="63"/>
      <c r="ALQ50" s="63"/>
      <c r="ALR50" s="63"/>
      <c r="ALS50" s="63"/>
      <c r="ALT50" s="63"/>
      <c r="ALU50" s="63"/>
      <c r="ALV50" s="63"/>
      <c r="ALW50" s="63"/>
      <c r="ALX50" s="63"/>
      <c r="ALY50" s="63"/>
      <c r="ALZ50" s="63"/>
      <c r="AMA50" s="63"/>
      <c r="AMB50" s="63"/>
      <c r="AMC50" s="63"/>
      <c r="AMD50" s="63"/>
      <c r="AME50" s="63"/>
      <c r="AMF50" s="63"/>
      <c r="AMG50" s="63"/>
      <c r="AMH50" s="63"/>
      <c r="AMI50" s="63"/>
      <c r="AMJ50" s="63"/>
      <c r="AMK50" s="63"/>
      <c r="AML50" s="63"/>
      <c r="AMM50" s="63"/>
      <c r="AMN50" s="63"/>
      <c r="AMO50" s="63"/>
      <c r="AMP50" s="63"/>
      <c r="AMQ50" s="63"/>
      <c r="AMR50" s="63"/>
      <c r="AMS50" s="63"/>
      <c r="AMT50" s="63"/>
      <c r="AMU50" s="63"/>
      <c r="AMV50" s="63"/>
      <c r="AMW50" s="63"/>
      <c r="AMX50" s="63"/>
      <c r="AMY50" s="63"/>
      <c r="AMZ50" s="63"/>
      <c r="ANA50" s="63"/>
      <c r="ANB50" s="63"/>
      <c r="ANC50" s="63"/>
      <c r="AND50" s="63"/>
      <c r="ANE50" s="63"/>
      <c r="ANF50" s="63"/>
      <c r="ANG50" s="63"/>
      <c r="ANH50" s="63"/>
      <c r="ANI50" s="63"/>
      <c r="ANJ50" s="63"/>
      <c r="ANK50" s="63"/>
      <c r="ANL50" s="63"/>
      <c r="ANM50" s="63"/>
      <c r="ANN50" s="63"/>
      <c r="ANO50" s="63"/>
      <c r="ANP50" s="63"/>
      <c r="ANQ50" s="63"/>
      <c r="ANR50" s="63"/>
      <c r="ANS50" s="63"/>
      <c r="ANT50" s="63"/>
      <c r="ANU50" s="63"/>
      <c r="ANV50" s="63"/>
      <c r="ANW50" s="63"/>
      <c r="ANX50" s="63"/>
      <c r="ANY50" s="63"/>
      <c r="ANZ50" s="63"/>
      <c r="AOA50" s="63"/>
      <c r="AOB50" s="63"/>
      <c r="AOC50" s="63"/>
      <c r="AOD50" s="63"/>
      <c r="AOE50" s="63"/>
      <c r="AOF50" s="63"/>
      <c r="AOG50" s="63"/>
      <c r="AOH50" s="63"/>
      <c r="AOI50" s="63"/>
      <c r="AOJ50" s="63"/>
      <c r="AOK50" s="63"/>
      <c r="AOL50" s="63"/>
      <c r="AOM50" s="63"/>
      <c r="AON50" s="63"/>
      <c r="AOO50" s="63"/>
      <c r="AOP50" s="63"/>
      <c r="AOQ50" s="63"/>
      <c r="AOR50" s="63"/>
      <c r="AOS50" s="63"/>
      <c r="AOT50" s="63"/>
      <c r="AOU50" s="63"/>
      <c r="AOV50" s="63"/>
      <c r="AOW50" s="63"/>
      <c r="AOX50" s="63"/>
      <c r="AOY50" s="63"/>
      <c r="AOZ50" s="63"/>
      <c r="APA50" s="63"/>
      <c r="APB50" s="63"/>
      <c r="APC50" s="63"/>
      <c r="APD50" s="63"/>
      <c r="APE50" s="63"/>
      <c r="APF50" s="63"/>
      <c r="APG50" s="63"/>
      <c r="APH50" s="63"/>
      <c r="API50" s="63"/>
      <c r="APJ50" s="63"/>
      <c r="APK50" s="63"/>
      <c r="APL50" s="63"/>
      <c r="APM50" s="63"/>
      <c r="APN50" s="63"/>
      <c r="APO50" s="63"/>
      <c r="APP50" s="63"/>
      <c r="APQ50" s="63"/>
      <c r="APR50" s="63"/>
      <c r="APS50" s="63"/>
      <c r="APT50" s="63"/>
      <c r="APU50" s="63"/>
      <c r="APV50" s="63"/>
      <c r="APW50" s="63"/>
      <c r="APX50" s="63"/>
      <c r="APY50" s="63"/>
      <c r="APZ50" s="63"/>
      <c r="AQA50" s="63"/>
      <c r="AQB50" s="63"/>
      <c r="AQC50" s="63"/>
      <c r="AQD50" s="63"/>
      <c r="AQE50" s="63"/>
      <c r="AQF50" s="63"/>
      <c r="AQG50" s="63"/>
      <c r="AQH50" s="63"/>
      <c r="AQI50" s="63"/>
      <c r="AQJ50" s="63"/>
      <c r="AQK50" s="63"/>
      <c r="AQL50" s="63"/>
      <c r="AQM50" s="63"/>
      <c r="AQN50" s="63"/>
      <c r="AQO50" s="63"/>
      <c r="AQP50" s="63"/>
      <c r="AQQ50" s="63"/>
      <c r="AQR50" s="63"/>
      <c r="AQS50" s="63"/>
      <c r="AQT50" s="63"/>
      <c r="AQU50" s="63"/>
      <c r="AQV50" s="63"/>
      <c r="AQW50" s="63"/>
      <c r="AQX50" s="63"/>
      <c r="AQY50" s="63"/>
      <c r="AQZ50" s="63"/>
      <c r="ARA50" s="63"/>
      <c r="ARB50" s="63"/>
      <c r="ARC50" s="63"/>
      <c r="ARD50" s="63"/>
      <c r="ARE50" s="63"/>
      <c r="ARF50" s="63"/>
      <c r="ARG50" s="63"/>
      <c r="ARH50" s="63"/>
      <c r="ARI50" s="63"/>
      <c r="ARJ50" s="63"/>
      <c r="ARK50" s="63"/>
      <c r="ARL50" s="63"/>
      <c r="ARM50" s="63"/>
      <c r="ARN50" s="63"/>
      <c r="ARO50" s="63"/>
      <c r="ARP50" s="63"/>
      <c r="ARQ50" s="63"/>
      <c r="ARR50" s="63"/>
      <c r="ARS50" s="63"/>
      <c r="ART50" s="63"/>
      <c r="ARU50" s="63"/>
      <c r="ARV50" s="63"/>
      <c r="ARW50" s="63"/>
      <c r="ARX50" s="63"/>
      <c r="ARY50" s="63"/>
      <c r="ARZ50" s="63"/>
      <c r="ASA50" s="63"/>
      <c r="ASB50" s="63"/>
      <c r="ASC50" s="63"/>
      <c r="ASD50" s="63"/>
      <c r="ASE50" s="63"/>
      <c r="ASF50" s="63"/>
      <c r="ASG50" s="63"/>
      <c r="ASH50" s="63"/>
      <c r="ASI50" s="63"/>
      <c r="ASJ50" s="63"/>
      <c r="ASK50" s="63"/>
      <c r="ASL50" s="63"/>
      <c r="ASM50" s="63"/>
      <c r="ASN50" s="63"/>
      <c r="ASO50" s="63"/>
      <c r="ASP50" s="63"/>
      <c r="ASQ50" s="63"/>
      <c r="ASR50" s="63"/>
      <c r="ASS50" s="63"/>
      <c r="AST50" s="63"/>
      <c r="ASU50" s="63"/>
      <c r="ASV50" s="63"/>
      <c r="ASW50" s="63"/>
      <c r="ASX50" s="63"/>
      <c r="ASY50" s="63"/>
      <c r="ASZ50" s="63"/>
      <c r="ATA50" s="63"/>
      <c r="ATB50" s="63"/>
      <c r="ATC50" s="63"/>
      <c r="ATD50" s="63"/>
      <c r="ATE50" s="63"/>
      <c r="ATF50" s="63"/>
      <c r="ATG50" s="63"/>
      <c r="ATH50" s="63"/>
      <c r="ATI50" s="63"/>
      <c r="ATJ50" s="63"/>
      <c r="ATK50" s="63"/>
      <c r="ATL50" s="63"/>
      <c r="ATM50" s="63"/>
      <c r="ATN50" s="63"/>
      <c r="ATO50" s="63"/>
      <c r="ATP50" s="63"/>
      <c r="ATQ50" s="63"/>
      <c r="ATR50" s="63"/>
      <c r="ATS50" s="63"/>
      <c r="ATT50" s="63"/>
      <c r="ATU50" s="63"/>
      <c r="ATV50" s="63"/>
      <c r="ATW50" s="63"/>
      <c r="ATX50" s="63"/>
      <c r="ATY50" s="63"/>
      <c r="ATZ50" s="63"/>
      <c r="AUA50" s="63"/>
      <c r="AUB50" s="63"/>
      <c r="AUC50" s="63"/>
      <c r="AUD50" s="63"/>
      <c r="AUE50" s="63"/>
      <c r="AUF50" s="63"/>
      <c r="AUG50" s="63"/>
      <c r="AUH50" s="63"/>
      <c r="AUI50" s="63"/>
      <c r="AUJ50" s="63"/>
      <c r="AUK50" s="63"/>
      <c r="AUL50" s="63"/>
      <c r="AUM50" s="63"/>
      <c r="AUN50" s="63"/>
      <c r="AUO50" s="63"/>
      <c r="AUP50" s="63"/>
      <c r="AUQ50" s="63"/>
      <c r="AUR50" s="63"/>
      <c r="AUS50" s="63"/>
      <c r="AUT50" s="63"/>
      <c r="AUU50" s="63"/>
      <c r="AUV50" s="63"/>
      <c r="AUW50" s="63"/>
      <c r="AUX50" s="63"/>
      <c r="AUY50" s="63"/>
      <c r="AUZ50" s="63"/>
      <c r="AVA50" s="63"/>
      <c r="AVB50" s="63"/>
      <c r="AVC50" s="63"/>
      <c r="AVD50" s="63"/>
      <c r="AVE50" s="63"/>
      <c r="AVF50" s="63"/>
      <c r="AVG50" s="63"/>
      <c r="AVH50" s="63"/>
      <c r="AVI50" s="63"/>
      <c r="AVJ50" s="63"/>
      <c r="AVK50" s="63"/>
      <c r="AVL50" s="63"/>
      <c r="AVM50" s="63"/>
      <c r="AVN50" s="63"/>
      <c r="AVO50" s="63"/>
      <c r="AVP50" s="63"/>
      <c r="AVQ50" s="63"/>
      <c r="AVR50" s="63"/>
      <c r="AVS50" s="63"/>
      <c r="AVT50" s="63"/>
      <c r="AVU50" s="63"/>
      <c r="AVV50" s="63"/>
      <c r="AVW50" s="63"/>
      <c r="AVX50" s="63"/>
      <c r="AVY50" s="63"/>
      <c r="AVZ50" s="63"/>
      <c r="AWA50" s="63"/>
      <c r="AWB50" s="63"/>
      <c r="AWC50" s="63"/>
      <c r="AWD50" s="63"/>
      <c r="AWE50" s="63"/>
      <c r="AWF50" s="63"/>
      <c r="AWG50" s="63"/>
      <c r="AWH50" s="63"/>
      <c r="AWI50" s="63"/>
      <c r="AWJ50" s="63"/>
      <c r="AWK50" s="63"/>
      <c r="AWL50" s="63"/>
      <c r="AWM50" s="63"/>
      <c r="AWN50" s="63"/>
      <c r="AWO50" s="63"/>
      <c r="AWP50" s="63"/>
      <c r="AWQ50" s="63"/>
      <c r="AWR50" s="63"/>
      <c r="AWS50" s="63"/>
      <c r="AWT50" s="63"/>
      <c r="AWU50" s="63"/>
      <c r="AWV50" s="63"/>
      <c r="AWW50" s="63"/>
      <c r="AWX50" s="63"/>
      <c r="AWY50" s="63"/>
      <c r="AWZ50" s="63"/>
      <c r="AXA50" s="63"/>
      <c r="AXB50" s="63"/>
      <c r="AXC50" s="63"/>
      <c r="AXD50" s="63"/>
      <c r="AXE50" s="63"/>
      <c r="AXF50" s="63"/>
      <c r="AXG50" s="63"/>
      <c r="AXH50" s="63"/>
      <c r="AXI50" s="63"/>
      <c r="AXJ50" s="63"/>
      <c r="AXK50" s="63"/>
      <c r="AXL50" s="63"/>
      <c r="AXM50" s="63"/>
      <c r="AXN50" s="63"/>
      <c r="AXO50" s="63"/>
      <c r="AXP50" s="63"/>
      <c r="AXQ50" s="63"/>
      <c r="AXR50" s="63"/>
      <c r="AXS50" s="63"/>
      <c r="AXT50" s="63"/>
      <c r="AXU50" s="63"/>
      <c r="AXV50" s="63"/>
      <c r="AXW50" s="63"/>
      <c r="AXX50" s="63"/>
      <c r="AXY50" s="63"/>
      <c r="AXZ50" s="63"/>
      <c r="AYA50" s="63"/>
      <c r="AYB50" s="63"/>
      <c r="AYC50" s="63"/>
      <c r="AYD50" s="63"/>
      <c r="AYE50" s="63"/>
      <c r="AYF50" s="63"/>
      <c r="AYG50" s="63"/>
      <c r="AYH50" s="63"/>
      <c r="AYI50" s="63"/>
      <c r="AYJ50" s="63"/>
      <c r="AYK50" s="63"/>
      <c r="AYL50" s="63"/>
      <c r="AYM50" s="63"/>
      <c r="AYN50" s="63"/>
      <c r="AYO50" s="63"/>
      <c r="AYP50" s="63"/>
      <c r="AYQ50" s="63"/>
      <c r="AYR50" s="63"/>
      <c r="AYS50" s="63"/>
      <c r="AYT50" s="63"/>
      <c r="AYU50" s="63"/>
      <c r="AYV50" s="63"/>
      <c r="AYW50" s="63"/>
      <c r="AYX50" s="63"/>
      <c r="AYY50" s="63"/>
      <c r="AYZ50" s="63"/>
      <c r="AZA50" s="63"/>
      <c r="AZB50" s="63"/>
      <c r="AZC50" s="63"/>
      <c r="AZD50" s="63"/>
      <c r="AZE50" s="63"/>
      <c r="AZF50" s="63"/>
      <c r="AZG50" s="63"/>
      <c r="AZH50" s="63"/>
      <c r="AZI50" s="63"/>
      <c r="AZJ50" s="63"/>
      <c r="AZK50" s="63"/>
      <c r="AZL50" s="63"/>
      <c r="AZM50" s="63"/>
      <c r="AZN50" s="63"/>
      <c r="AZO50" s="63"/>
      <c r="AZP50" s="63"/>
      <c r="AZQ50" s="63"/>
      <c r="AZR50" s="63"/>
      <c r="AZS50" s="63"/>
      <c r="AZT50" s="63"/>
      <c r="AZU50" s="63"/>
      <c r="AZV50" s="63"/>
      <c r="AZW50" s="63"/>
      <c r="AZX50" s="63"/>
      <c r="AZY50" s="63"/>
      <c r="AZZ50" s="63"/>
      <c r="BAA50" s="63"/>
      <c r="BAB50" s="63"/>
      <c r="BAC50" s="63"/>
      <c r="BAD50" s="63"/>
      <c r="BAE50" s="63"/>
      <c r="BAF50" s="63"/>
      <c r="BAG50" s="63"/>
      <c r="BAH50" s="63"/>
      <c r="BAI50" s="63"/>
      <c r="BAJ50" s="63"/>
      <c r="BAK50" s="63"/>
      <c r="BAL50" s="63"/>
      <c r="BAM50" s="63"/>
      <c r="BAN50" s="63"/>
      <c r="BAO50" s="63"/>
      <c r="BAP50" s="63"/>
      <c r="BAQ50" s="63"/>
      <c r="BAR50" s="63"/>
      <c r="BAS50" s="63"/>
      <c r="BAT50" s="63"/>
      <c r="BAU50" s="63"/>
      <c r="BAV50" s="63"/>
      <c r="BAW50" s="63"/>
      <c r="BAX50" s="63"/>
      <c r="BAY50" s="63"/>
      <c r="BAZ50" s="63"/>
      <c r="BBA50" s="63"/>
      <c r="BBB50" s="63"/>
      <c r="BBC50" s="63"/>
      <c r="BBD50" s="63"/>
      <c r="BBE50" s="63"/>
      <c r="BBF50" s="63"/>
      <c r="BBG50" s="63"/>
      <c r="BBH50" s="63"/>
      <c r="BBI50" s="63"/>
      <c r="BBJ50" s="63"/>
      <c r="BBK50" s="63"/>
      <c r="BBL50" s="63"/>
      <c r="BBM50" s="63"/>
      <c r="BBN50" s="63"/>
      <c r="BBO50" s="63"/>
      <c r="BBP50" s="63"/>
      <c r="BBQ50" s="63"/>
      <c r="BBR50" s="63"/>
      <c r="BBS50" s="63"/>
      <c r="BBT50" s="63"/>
      <c r="BBU50" s="63"/>
      <c r="BBV50" s="63"/>
      <c r="BBW50" s="63"/>
      <c r="BBX50" s="63"/>
      <c r="BBY50" s="63"/>
      <c r="BBZ50" s="63"/>
      <c r="BCA50" s="63"/>
      <c r="BCB50" s="63"/>
      <c r="BCC50" s="63"/>
      <c r="BCD50" s="63"/>
      <c r="BCE50" s="63"/>
      <c r="BCF50" s="63"/>
      <c r="BCG50" s="63"/>
      <c r="BCH50" s="63"/>
      <c r="BCI50" s="63"/>
      <c r="BCJ50" s="63"/>
      <c r="BCK50" s="63"/>
      <c r="BCL50" s="63"/>
      <c r="BCM50" s="63"/>
      <c r="BCN50" s="63"/>
      <c r="BCO50" s="63"/>
      <c r="BCP50" s="63"/>
      <c r="BCQ50" s="63"/>
      <c r="BCR50" s="63"/>
      <c r="BCS50" s="63"/>
      <c r="BCT50" s="63"/>
      <c r="BCU50" s="63"/>
      <c r="BCV50" s="63"/>
      <c r="BCW50" s="63"/>
      <c r="BCX50" s="63"/>
      <c r="BCY50" s="63"/>
      <c r="BCZ50" s="63"/>
      <c r="BDA50" s="63"/>
      <c r="BDB50" s="63"/>
      <c r="BDC50" s="63"/>
      <c r="BDD50" s="63"/>
      <c r="BDE50" s="63"/>
      <c r="BDF50" s="63"/>
      <c r="BDG50" s="63"/>
      <c r="BDH50" s="63"/>
      <c r="BDI50" s="63"/>
      <c r="BDJ50" s="63"/>
      <c r="BDK50" s="63"/>
      <c r="BDL50" s="63"/>
      <c r="BDM50" s="63"/>
      <c r="BDN50" s="63"/>
      <c r="BDO50" s="63"/>
      <c r="BDP50" s="63"/>
      <c r="BDQ50" s="63"/>
      <c r="BDR50" s="63"/>
      <c r="BDS50" s="63"/>
      <c r="BDT50" s="63"/>
      <c r="BDU50" s="63"/>
      <c r="BDV50" s="63"/>
      <c r="BDW50" s="63"/>
      <c r="BDX50" s="63"/>
      <c r="BDY50" s="63"/>
      <c r="BDZ50" s="63"/>
      <c r="BEA50" s="63"/>
      <c r="BEB50" s="63"/>
      <c r="BEC50" s="63"/>
      <c r="BED50" s="63"/>
      <c r="BEE50" s="63"/>
      <c r="BEF50" s="63"/>
      <c r="BEG50" s="63"/>
      <c r="BEH50" s="63"/>
      <c r="BEI50" s="63"/>
      <c r="BEJ50" s="63"/>
      <c r="BEK50" s="63"/>
      <c r="BEL50" s="63"/>
      <c r="BEM50" s="63"/>
      <c r="BEN50" s="63"/>
      <c r="BEO50" s="63"/>
      <c r="BEP50" s="63"/>
      <c r="BEQ50" s="63"/>
      <c r="BER50" s="63"/>
      <c r="BES50" s="63"/>
      <c r="BET50" s="63"/>
      <c r="BEU50" s="63"/>
      <c r="BEV50" s="63"/>
      <c r="BEW50" s="63"/>
      <c r="BEX50" s="63"/>
      <c r="BEY50" s="63"/>
      <c r="BEZ50" s="63"/>
      <c r="BFA50" s="63"/>
      <c r="BFB50" s="63"/>
      <c r="BFC50" s="63"/>
      <c r="BFD50" s="63"/>
      <c r="BFE50" s="63"/>
      <c r="BFF50" s="63"/>
      <c r="BFG50" s="63"/>
      <c r="BFH50" s="63"/>
      <c r="BFI50" s="63"/>
      <c r="BFJ50" s="63"/>
      <c r="BFK50" s="63"/>
      <c r="BFL50" s="63"/>
      <c r="BFM50" s="63"/>
      <c r="BFN50" s="63"/>
      <c r="BFO50" s="63"/>
      <c r="BFP50" s="63"/>
      <c r="BFQ50" s="63"/>
      <c r="BFR50" s="63"/>
      <c r="BFS50" s="63"/>
      <c r="BFT50" s="63"/>
      <c r="BFU50" s="63"/>
      <c r="BFV50" s="63"/>
      <c r="BFW50" s="63"/>
      <c r="BFX50" s="63"/>
      <c r="BFY50" s="63"/>
      <c r="BFZ50" s="63"/>
      <c r="BGA50" s="63"/>
      <c r="BGB50" s="63"/>
      <c r="BGC50" s="63"/>
      <c r="BGD50" s="63"/>
      <c r="BGE50" s="63"/>
      <c r="BGF50" s="63"/>
      <c r="BGG50" s="63"/>
      <c r="BGH50" s="63"/>
      <c r="BGI50" s="63"/>
      <c r="BGJ50" s="63"/>
      <c r="BGK50" s="63"/>
      <c r="BGL50" s="63"/>
      <c r="BGM50" s="63"/>
      <c r="BGN50" s="63"/>
      <c r="BGO50" s="63"/>
      <c r="BGP50" s="63"/>
      <c r="BGQ50" s="63"/>
      <c r="BGR50" s="63"/>
      <c r="BGS50" s="63"/>
      <c r="BGT50" s="63"/>
      <c r="BGU50" s="63"/>
      <c r="BGV50" s="63"/>
      <c r="BGW50" s="63"/>
      <c r="BGX50" s="63"/>
      <c r="BGY50" s="63"/>
      <c r="BGZ50" s="63"/>
      <c r="BHA50" s="63"/>
      <c r="BHB50" s="63"/>
      <c r="BHC50" s="63"/>
      <c r="BHD50" s="63"/>
      <c r="BHE50" s="63"/>
      <c r="BHF50" s="63"/>
      <c r="BHG50" s="63"/>
      <c r="BHH50" s="63"/>
      <c r="BHI50" s="63"/>
      <c r="BHJ50" s="63"/>
      <c r="BHK50" s="63"/>
      <c r="BHL50" s="63"/>
      <c r="BHM50" s="63"/>
      <c r="BHN50" s="63"/>
      <c r="BHO50" s="63"/>
      <c r="BHP50" s="63"/>
      <c r="BHQ50" s="63"/>
      <c r="BHR50" s="63"/>
      <c r="BHS50" s="63"/>
      <c r="BHT50" s="63"/>
      <c r="BHU50" s="63"/>
      <c r="BHV50" s="63"/>
      <c r="BHW50" s="63"/>
      <c r="BHX50" s="63"/>
      <c r="BHY50" s="63"/>
      <c r="BHZ50" s="63"/>
      <c r="BIA50" s="63"/>
      <c r="BIB50" s="63"/>
      <c r="BIC50" s="63"/>
      <c r="BID50" s="63"/>
      <c r="BIE50" s="63"/>
      <c r="BIF50" s="63"/>
      <c r="BIG50" s="63"/>
      <c r="BIH50" s="63"/>
      <c r="BII50" s="63"/>
      <c r="BIJ50" s="63"/>
      <c r="BIK50" s="63"/>
      <c r="BIL50" s="63"/>
      <c r="BIM50" s="63"/>
      <c r="BIN50" s="63"/>
      <c r="BIO50" s="63"/>
      <c r="BIP50" s="63"/>
      <c r="BIQ50" s="63"/>
      <c r="BIR50" s="63"/>
      <c r="BIS50" s="63"/>
      <c r="BIT50" s="63"/>
      <c r="BIU50" s="63"/>
      <c r="BIV50" s="63"/>
      <c r="BIW50" s="63"/>
      <c r="BIX50" s="63"/>
      <c r="BIY50" s="63"/>
      <c r="BIZ50" s="63"/>
      <c r="BJA50" s="63"/>
      <c r="BJB50" s="63"/>
      <c r="BJC50" s="63"/>
      <c r="BJD50" s="63"/>
      <c r="BJE50" s="63"/>
      <c r="BJF50" s="63"/>
      <c r="BJG50" s="63"/>
      <c r="BJH50" s="63"/>
      <c r="BJI50" s="63"/>
      <c r="BJJ50" s="63"/>
      <c r="BJK50" s="63"/>
      <c r="BJL50" s="63"/>
      <c r="BJM50" s="63"/>
      <c r="BJN50" s="63"/>
      <c r="BJO50" s="63"/>
      <c r="BJP50" s="63"/>
      <c r="BJQ50" s="63"/>
      <c r="BJR50" s="63"/>
      <c r="BJS50" s="63"/>
      <c r="BJT50" s="63"/>
      <c r="BJU50" s="63"/>
      <c r="BJV50" s="63"/>
      <c r="BJW50" s="63"/>
      <c r="BJX50" s="63"/>
      <c r="BJY50" s="63"/>
      <c r="BJZ50" s="63"/>
      <c r="BKA50" s="63"/>
      <c r="BKB50" s="63"/>
      <c r="BKC50" s="63"/>
      <c r="BKD50" s="63"/>
      <c r="BKE50" s="63"/>
      <c r="BKF50" s="63"/>
      <c r="BKG50" s="63"/>
      <c r="BKH50" s="63"/>
      <c r="BKI50" s="63"/>
      <c r="BKJ50" s="63"/>
      <c r="BKK50" s="63"/>
      <c r="BKL50" s="63"/>
      <c r="BKM50" s="63"/>
      <c r="BKN50" s="63"/>
      <c r="BKO50" s="63"/>
      <c r="BKP50" s="63"/>
      <c r="BKQ50" s="63"/>
      <c r="BKR50" s="63"/>
      <c r="BKS50" s="63"/>
      <c r="BKT50" s="63"/>
      <c r="BKU50" s="63"/>
      <c r="BKV50" s="63"/>
      <c r="BKW50" s="63"/>
      <c r="BKX50" s="63"/>
      <c r="BKY50" s="63"/>
      <c r="BKZ50" s="63"/>
      <c r="BLA50" s="63"/>
      <c r="BLB50" s="63"/>
      <c r="BLC50" s="63"/>
      <c r="BLD50" s="63"/>
      <c r="BLE50" s="63"/>
      <c r="BLF50" s="63"/>
      <c r="BLG50" s="63"/>
      <c r="BLH50" s="63"/>
      <c r="BLI50" s="63"/>
      <c r="BLJ50" s="63"/>
      <c r="BLK50" s="63"/>
      <c r="BLL50" s="63"/>
      <c r="BLM50" s="63"/>
    </row>
    <row r="51" spans="1:1677" s="1" customFormat="1" ht="15" hidden="1" customHeight="1" x14ac:dyDescent="0.25">
      <c r="A51" s="270" t="s">
        <v>45</v>
      </c>
      <c r="B51" s="271" t="s">
        <v>95</v>
      </c>
      <c r="C51" s="272" t="s">
        <v>1733</v>
      </c>
      <c r="D51" s="273" t="s">
        <v>1734</v>
      </c>
      <c r="E51" s="273" t="s">
        <v>1751</v>
      </c>
      <c r="F51" s="272" t="s">
        <v>1736</v>
      </c>
      <c r="G51" s="274">
        <v>25</v>
      </c>
      <c r="H51" s="275">
        <v>1.2</v>
      </c>
      <c r="I51" s="276">
        <v>44763</v>
      </c>
      <c r="J51" s="279">
        <v>44764</v>
      </c>
      <c r="K51" s="276">
        <v>44768</v>
      </c>
      <c r="L51" s="277" t="s">
        <v>1732</v>
      </c>
      <c r="M51" s="278">
        <v>44772</v>
      </c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  <c r="IP51" s="63"/>
      <c r="IQ51" s="63"/>
      <c r="IR51" s="63"/>
      <c r="IS51" s="63"/>
      <c r="IT51" s="63"/>
      <c r="IU51" s="63"/>
      <c r="IV51" s="63"/>
      <c r="IW51" s="63"/>
      <c r="IX51" s="63"/>
      <c r="IY51" s="63"/>
      <c r="IZ51" s="63"/>
      <c r="JA51" s="63"/>
      <c r="JB51" s="63"/>
      <c r="JC51" s="63"/>
      <c r="JD51" s="63"/>
      <c r="JE51" s="63"/>
      <c r="JF51" s="63"/>
      <c r="JG51" s="63"/>
      <c r="JH51" s="63"/>
      <c r="JI51" s="63"/>
      <c r="JJ51" s="63"/>
      <c r="JK51" s="63"/>
      <c r="JL51" s="63"/>
      <c r="JM51" s="63"/>
      <c r="JN51" s="63"/>
      <c r="JO51" s="63"/>
      <c r="JP51" s="63"/>
      <c r="JQ51" s="63"/>
      <c r="JR51" s="63"/>
      <c r="JS51" s="63"/>
      <c r="JT51" s="63"/>
      <c r="JU51" s="63"/>
      <c r="JV51" s="63"/>
      <c r="JW51" s="63"/>
      <c r="JX51" s="63"/>
      <c r="JY51" s="63"/>
      <c r="JZ51" s="63"/>
      <c r="KA51" s="63"/>
      <c r="KB51" s="63"/>
      <c r="KC51" s="63"/>
      <c r="KD51" s="63"/>
      <c r="KE51" s="63"/>
      <c r="KF51" s="63"/>
      <c r="KG51" s="63"/>
      <c r="KH51" s="63"/>
      <c r="KI51" s="63"/>
      <c r="KJ51" s="63"/>
      <c r="KK51" s="63"/>
      <c r="KL51" s="63"/>
      <c r="KM51" s="63"/>
      <c r="KN51" s="63"/>
      <c r="KO51" s="63"/>
      <c r="KP51" s="63"/>
      <c r="KQ51" s="63"/>
      <c r="KR51" s="63"/>
      <c r="KS51" s="63"/>
      <c r="KT51" s="63"/>
      <c r="KU51" s="63"/>
      <c r="KV51" s="63"/>
      <c r="KW51" s="63"/>
      <c r="KX51" s="63"/>
      <c r="KY51" s="63"/>
      <c r="KZ51" s="63"/>
      <c r="LA51" s="63"/>
      <c r="LB51" s="63"/>
      <c r="LC51" s="63"/>
      <c r="LD51" s="63"/>
      <c r="LE51" s="63"/>
      <c r="LF51" s="63"/>
      <c r="LG51" s="63"/>
      <c r="LH51" s="63"/>
      <c r="LI51" s="63"/>
      <c r="LJ51" s="63"/>
      <c r="LK51" s="63"/>
      <c r="LL51" s="63"/>
      <c r="LM51" s="63"/>
      <c r="LN51" s="63"/>
      <c r="LO51" s="63"/>
      <c r="LP51" s="63"/>
      <c r="LQ51" s="63"/>
      <c r="LR51" s="63"/>
      <c r="LS51" s="63"/>
      <c r="LT51" s="63"/>
      <c r="LU51" s="63"/>
      <c r="LV51" s="63"/>
      <c r="LW51" s="63"/>
      <c r="LX51" s="63"/>
      <c r="LY51" s="63"/>
      <c r="LZ51" s="63"/>
      <c r="MA51" s="63"/>
      <c r="MB51" s="63"/>
      <c r="MC51" s="63"/>
      <c r="MD51" s="63"/>
      <c r="ME51" s="63"/>
      <c r="MF51" s="63"/>
      <c r="MG51" s="63"/>
      <c r="MH51" s="63"/>
      <c r="MI51" s="63"/>
      <c r="MJ51" s="63"/>
      <c r="MK51" s="63"/>
      <c r="ML51" s="63"/>
      <c r="MM51" s="63"/>
      <c r="MN51" s="63"/>
      <c r="MO51" s="63"/>
      <c r="MP51" s="63"/>
      <c r="MQ51" s="63"/>
      <c r="MR51" s="63"/>
      <c r="MS51" s="63"/>
      <c r="MT51" s="63"/>
      <c r="MU51" s="63"/>
      <c r="MV51" s="63"/>
      <c r="MW51" s="63"/>
      <c r="MX51" s="63"/>
      <c r="MY51" s="63"/>
      <c r="MZ51" s="63"/>
      <c r="NA51" s="63"/>
      <c r="NB51" s="63"/>
      <c r="NC51" s="63"/>
      <c r="ND51" s="63"/>
      <c r="NE51" s="63"/>
      <c r="NF51" s="63"/>
      <c r="NG51" s="63"/>
      <c r="NH51" s="63"/>
      <c r="NI51" s="63"/>
      <c r="NJ51" s="63"/>
      <c r="NK51" s="63"/>
      <c r="NL51" s="63"/>
      <c r="NM51" s="63"/>
      <c r="NN51" s="63"/>
      <c r="NO51" s="63"/>
      <c r="NP51" s="63"/>
      <c r="NQ51" s="63"/>
      <c r="NR51" s="63"/>
      <c r="NS51" s="63"/>
      <c r="NT51" s="63"/>
      <c r="NU51" s="63"/>
      <c r="NV51" s="63"/>
      <c r="NW51" s="63"/>
      <c r="NX51" s="63"/>
      <c r="NY51" s="63"/>
      <c r="NZ51" s="63"/>
      <c r="OA51" s="63"/>
      <c r="OB51" s="63"/>
      <c r="OC51" s="63"/>
      <c r="OD51" s="63"/>
      <c r="OE51" s="63"/>
      <c r="OF51" s="63"/>
      <c r="OG51" s="63"/>
      <c r="OH51" s="63"/>
      <c r="OI51" s="63"/>
      <c r="OJ51" s="63"/>
      <c r="OK51" s="63"/>
      <c r="OL51" s="63"/>
      <c r="OM51" s="63"/>
      <c r="ON51" s="63"/>
      <c r="OO51" s="63"/>
      <c r="OP51" s="63"/>
      <c r="OQ51" s="63"/>
      <c r="OR51" s="63"/>
      <c r="OS51" s="63"/>
      <c r="OT51" s="63"/>
      <c r="OU51" s="63"/>
      <c r="OV51" s="63"/>
      <c r="OW51" s="63"/>
      <c r="OX51" s="63"/>
      <c r="OY51" s="63"/>
      <c r="OZ51" s="63"/>
      <c r="PA51" s="63"/>
      <c r="PB51" s="63"/>
      <c r="PC51" s="63"/>
      <c r="PD51" s="63"/>
      <c r="PE51" s="63"/>
      <c r="PF51" s="63"/>
      <c r="PG51" s="63"/>
      <c r="PH51" s="63"/>
      <c r="PI51" s="63"/>
      <c r="PJ51" s="63"/>
      <c r="PK51" s="63"/>
      <c r="PL51" s="63"/>
      <c r="PM51" s="63"/>
      <c r="PN51" s="63"/>
      <c r="PO51" s="63"/>
      <c r="PP51" s="63"/>
      <c r="PQ51" s="63"/>
      <c r="PR51" s="63"/>
      <c r="PS51" s="63"/>
      <c r="PT51" s="63"/>
      <c r="PU51" s="63"/>
      <c r="PV51" s="63"/>
      <c r="PW51" s="63"/>
      <c r="PX51" s="63"/>
      <c r="PY51" s="63"/>
      <c r="PZ51" s="63"/>
      <c r="QA51" s="63"/>
      <c r="QB51" s="63"/>
      <c r="QC51" s="63"/>
      <c r="QD51" s="63"/>
      <c r="QE51" s="63"/>
      <c r="QF51" s="63"/>
      <c r="QG51" s="63"/>
      <c r="QH51" s="63"/>
      <c r="QI51" s="63"/>
      <c r="QJ51" s="63"/>
      <c r="QK51" s="63"/>
      <c r="QL51" s="63"/>
      <c r="QM51" s="63"/>
      <c r="QN51" s="63"/>
      <c r="QO51" s="63"/>
      <c r="QP51" s="63"/>
      <c r="QQ51" s="63"/>
      <c r="QR51" s="63"/>
      <c r="QS51" s="63"/>
      <c r="QT51" s="63"/>
      <c r="QU51" s="63"/>
      <c r="QV51" s="63"/>
      <c r="QW51" s="63"/>
      <c r="QX51" s="63"/>
      <c r="QY51" s="63"/>
      <c r="QZ51" s="63"/>
      <c r="RA51" s="63"/>
      <c r="RB51" s="63"/>
      <c r="RC51" s="63"/>
      <c r="RD51" s="63"/>
      <c r="RE51" s="63"/>
      <c r="RF51" s="63"/>
      <c r="RG51" s="63"/>
      <c r="RH51" s="63"/>
      <c r="RI51" s="63"/>
      <c r="RJ51" s="63"/>
      <c r="RK51" s="63"/>
      <c r="RL51" s="63"/>
      <c r="RM51" s="63"/>
      <c r="RN51" s="63"/>
      <c r="RO51" s="63"/>
      <c r="RP51" s="63"/>
      <c r="RQ51" s="63"/>
      <c r="RR51" s="63"/>
      <c r="RS51" s="63"/>
      <c r="RT51" s="63"/>
      <c r="RU51" s="63"/>
      <c r="RV51" s="63"/>
      <c r="RW51" s="63"/>
      <c r="RX51" s="63"/>
      <c r="RY51" s="63"/>
      <c r="RZ51" s="63"/>
      <c r="SA51" s="63"/>
      <c r="SB51" s="63"/>
      <c r="SC51" s="63"/>
      <c r="SD51" s="63"/>
      <c r="SE51" s="63"/>
      <c r="SF51" s="63"/>
      <c r="SG51" s="63"/>
      <c r="SH51" s="63"/>
      <c r="SI51" s="63"/>
      <c r="SJ51" s="63"/>
      <c r="SK51" s="63"/>
      <c r="SL51" s="63"/>
      <c r="SM51" s="63"/>
      <c r="SN51" s="63"/>
      <c r="SO51" s="63"/>
      <c r="SP51" s="63"/>
      <c r="SQ51" s="63"/>
      <c r="SR51" s="63"/>
      <c r="SS51" s="63"/>
      <c r="ST51" s="63"/>
      <c r="SU51" s="63"/>
      <c r="SV51" s="63"/>
      <c r="SW51" s="63"/>
      <c r="SX51" s="63"/>
      <c r="SY51" s="63"/>
      <c r="SZ51" s="63"/>
      <c r="TA51" s="63"/>
      <c r="TB51" s="63"/>
      <c r="TC51" s="63"/>
      <c r="TD51" s="63"/>
      <c r="TE51" s="63"/>
      <c r="TF51" s="63"/>
      <c r="TG51" s="63"/>
      <c r="TH51" s="63"/>
      <c r="TI51" s="63"/>
      <c r="TJ51" s="63"/>
      <c r="TK51" s="63"/>
      <c r="TL51" s="63"/>
      <c r="TM51" s="63"/>
      <c r="TN51" s="63"/>
      <c r="TO51" s="63"/>
      <c r="TP51" s="63"/>
      <c r="TQ51" s="63"/>
      <c r="TR51" s="63"/>
      <c r="TS51" s="63"/>
      <c r="TT51" s="63"/>
      <c r="TU51" s="63"/>
      <c r="TV51" s="63"/>
      <c r="TW51" s="63"/>
      <c r="TX51" s="63"/>
      <c r="TY51" s="63"/>
      <c r="TZ51" s="63"/>
      <c r="UA51" s="63"/>
      <c r="UB51" s="63"/>
      <c r="UC51" s="63"/>
      <c r="UD51" s="63"/>
      <c r="UE51" s="63"/>
      <c r="UF51" s="63"/>
      <c r="UG51" s="63"/>
      <c r="UH51" s="63"/>
      <c r="UI51" s="63"/>
      <c r="UJ51" s="63"/>
      <c r="UK51" s="63"/>
      <c r="UL51" s="63"/>
      <c r="UM51" s="63"/>
      <c r="UN51" s="63"/>
      <c r="UO51" s="63"/>
      <c r="UP51" s="63"/>
      <c r="UQ51" s="63"/>
      <c r="UR51" s="63"/>
      <c r="US51" s="63"/>
      <c r="UT51" s="63"/>
      <c r="UU51" s="63"/>
      <c r="UV51" s="63"/>
      <c r="UW51" s="63"/>
      <c r="UX51" s="63"/>
      <c r="UY51" s="63"/>
      <c r="UZ51" s="63"/>
      <c r="VA51" s="63"/>
      <c r="VB51" s="63"/>
      <c r="VC51" s="63"/>
      <c r="VD51" s="63"/>
      <c r="VE51" s="63"/>
      <c r="VF51" s="63"/>
      <c r="VG51" s="63"/>
      <c r="VH51" s="63"/>
      <c r="VI51" s="63"/>
      <c r="VJ51" s="63"/>
      <c r="VK51" s="63"/>
      <c r="VL51" s="63"/>
      <c r="VM51" s="63"/>
      <c r="VN51" s="63"/>
      <c r="VO51" s="63"/>
      <c r="VP51" s="63"/>
      <c r="VQ51" s="63"/>
      <c r="VR51" s="63"/>
      <c r="VS51" s="63"/>
      <c r="VT51" s="63"/>
      <c r="VU51" s="63"/>
      <c r="VV51" s="63"/>
      <c r="VW51" s="63"/>
      <c r="VX51" s="63"/>
      <c r="VY51" s="63"/>
      <c r="VZ51" s="63"/>
      <c r="WA51" s="63"/>
      <c r="WB51" s="63"/>
      <c r="WC51" s="63"/>
      <c r="WD51" s="63"/>
      <c r="WE51" s="63"/>
      <c r="WF51" s="63"/>
      <c r="WG51" s="63"/>
      <c r="WH51" s="63"/>
      <c r="WI51" s="63"/>
      <c r="WJ51" s="63"/>
      <c r="WK51" s="63"/>
      <c r="WL51" s="63"/>
      <c r="WM51" s="63"/>
      <c r="WN51" s="63"/>
      <c r="WO51" s="63"/>
      <c r="WP51" s="63"/>
      <c r="WQ51" s="63"/>
      <c r="WR51" s="63"/>
      <c r="WS51" s="63"/>
      <c r="WT51" s="63"/>
      <c r="WU51" s="63"/>
      <c r="WV51" s="63"/>
      <c r="WW51" s="63"/>
      <c r="WX51" s="63"/>
      <c r="WY51" s="63"/>
      <c r="WZ51" s="63"/>
      <c r="XA51" s="63"/>
      <c r="XB51" s="63"/>
      <c r="XC51" s="63"/>
      <c r="XD51" s="63"/>
      <c r="XE51" s="63"/>
      <c r="XF51" s="63"/>
      <c r="XG51" s="63"/>
      <c r="XH51" s="63"/>
      <c r="XI51" s="63"/>
      <c r="XJ51" s="63"/>
      <c r="XK51" s="63"/>
      <c r="XL51" s="63"/>
      <c r="XM51" s="63"/>
      <c r="XN51" s="63"/>
      <c r="XO51" s="63"/>
      <c r="XP51" s="63"/>
      <c r="XQ51" s="63"/>
      <c r="XR51" s="63"/>
      <c r="XS51" s="63"/>
      <c r="XT51" s="63"/>
      <c r="XU51" s="63"/>
      <c r="XV51" s="63"/>
      <c r="XW51" s="63"/>
      <c r="XX51" s="63"/>
      <c r="XY51" s="63"/>
      <c r="XZ51" s="63"/>
      <c r="YA51" s="63"/>
      <c r="YB51" s="63"/>
      <c r="YC51" s="63"/>
      <c r="YD51" s="63"/>
      <c r="YE51" s="63"/>
      <c r="YF51" s="63"/>
      <c r="YG51" s="63"/>
      <c r="YH51" s="63"/>
      <c r="YI51" s="63"/>
      <c r="YJ51" s="63"/>
      <c r="YK51" s="63"/>
      <c r="YL51" s="63"/>
      <c r="YM51" s="63"/>
      <c r="YN51" s="63"/>
      <c r="YO51" s="63"/>
      <c r="YP51" s="63"/>
      <c r="YQ51" s="63"/>
      <c r="YR51" s="63"/>
      <c r="YS51" s="63"/>
      <c r="YT51" s="63"/>
      <c r="YU51" s="63"/>
      <c r="YV51" s="63"/>
      <c r="YW51" s="63"/>
      <c r="YX51" s="63"/>
      <c r="YY51" s="63"/>
      <c r="YZ51" s="63"/>
      <c r="ZA51" s="63"/>
      <c r="ZB51" s="63"/>
      <c r="ZC51" s="63"/>
      <c r="ZD51" s="63"/>
      <c r="ZE51" s="63"/>
      <c r="ZF51" s="63"/>
      <c r="ZG51" s="63"/>
      <c r="ZH51" s="63"/>
      <c r="ZI51" s="63"/>
      <c r="ZJ51" s="63"/>
      <c r="ZK51" s="63"/>
      <c r="ZL51" s="63"/>
      <c r="ZM51" s="63"/>
      <c r="ZN51" s="63"/>
      <c r="ZO51" s="63"/>
      <c r="ZP51" s="63"/>
      <c r="ZQ51" s="63"/>
      <c r="ZR51" s="63"/>
      <c r="ZS51" s="63"/>
      <c r="ZT51" s="63"/>
      <c r="ZU51" s="63"/>
      <c r="ZV51" s="63"/>
      <c r="ZW51" s="63"/>
      <c r="ZX51" s="63"/>
      <c r="ZY51" s="63"/>
      <c r="ZZ51" s="63"/>
      <c r="AAA51" s="63"/>
      <c r="AAB51" s="63"/>
      <c r="AAC51" s="63"/>
      <c r="AAD51" s="63"/>
      <c r="AAE51" s="63"/>
      <c r="AAF51" s="63"/>
      <c r="AAG51" s="63"/>
      <c r="AAH51" s="63"/>
      <c r="AAI51" s="63"/>
      <c r="AAJ51" s="63"/>
      <c r="AAK51" s="63"/>
      <c r="AAL51" s="63"/>
      <c r="AAM51" s="63"/>
      <c r="AAN51" s="63"/>
      <c r="AAO51" s="63"/>
      <c r="AAP51" s="63"/>
      <c r="AAQ51" s="63"/>
      <c r="AAR51" s="63"/>
      <c r="AAS51" s="63"/>
      <c r="AAT51" s="63"/>
      <c r="AAU51" s="63"/>
      <c r="AAV51" s="63"/>
      <c r="AAW51" s="63"/>
      <c r="AAX51" s="63"/>
      <c r="AAY51" s="63"/>
      <c r="AAZ51" s="63"/>
      <c r="ABA51" s="63"/>
      <c r="ABB51" s="63"/>
      <c r="ABC51" s="63"/>
      <c r="ABD51" s="63"/>
      <c r="ABE51" s="63"/>
      <c r="ABF51" s="63"/>
      <c r="ABG51" s="63"/>
      <c r="ABH51" s="63"/>
      <c r="ABI51" s="63"/>
      <c r="ABJ51" s="63"/>
      <c r="ABK51" s="63"/>
      <c r="ABL51" s="63"/>
      <c r="ABM51" s="63"/>
      <c r="ABN51" s="63"/>
      <c r="ABO51" s="63"/>
      <c r="ABP51" s="63"/>
      <c r="ABQ51" s="63"/>
      <c r="ABR51" s="63"/>
      <c r="ABS51" s="63"/>
      <c r="ABT51" s="63"/>
      <c r="ABU51" s="63"/>
      <c r="ABV51" s="63"/>
      <c r="ABW51" s="63"/>
      <c r="ABX51" s="63"/>
      <c r="ABY51" s="63"/>
      <c r="ABZ51" s="63"/>
      <c r="ACA51" s="63"/>
      <c r="ACB51" s="63"/>
      <c r="ACC51" s="63"/>
      <c r="ACD51" s="63"/>
      <c r="ACE51" s="63"/>
      <c r="ACF51" s="63"/>
      <c r="ACG51" s="63"/>
      <c r="ACH51" s="63"/>
      <c r="ACI51" s="63"/>
      <c r="ACJ51" s="63"/>
      <c r="ACK51" s="63"/>
      <c r="ACL51" s="63"/>
      <c r="ACM51" s="63"/>
      <c r="ACN51" s="63"/>
      <c r="ACO51" s="63"/>
      <c r="ACP51" s="63"/>
      <c r="ACQ51" s="63"/>
      <c r="ACR51" s="63"/>
      <c r="ACS51" s="63"/>
      <c r="ACT51" s="63"/>
      <c r="ACU51" s="63"/>
      <c r="ACV51" s="63"/>
      <c r="ACW51" s="63"/>
      <c r="ACX51" s="63"/>
      <c r="ACY51" s="63"/>
      <c r="ACZ51" s="63"/>
      <c r="ADA51" s="63"/>
      <c r="ADB51" s="63"/>
      <c r="ADC51" s="63"/>
      <c r="ADD51" s="63"/>
      <c r="ADE51" s="63"/>
      <c r="ADF51" s="63"/>
      <c r="ADG51" s="63"/>
      <c r="ADH51" s="63"/>
      <c r="ADI51" s="63"/>
      <c r="ADJ51" s="63"/>
      <c r="ADK51" s="63"/>
      <c r="ADL51" s="63"/>
      <c r="ADM51" s="63"/>
      <c r="ADN51" s="63"/>
      <c r="ADO51" s="63"/>
      <c r="ADP51" s="63"/>
      <c r="ADQ51" s="63"/>
      <c r="ADR51" s="63"/>
      <c r="ADS51" s="63"/>
      <c r="ADT51" s="63"/>
      <c r="ADU51" s="63"/>
      <c r="ADV51" s="63"/>
      <c r="ADW51" s="63"/>
      <c r="ADX51" s="63"/>
      <c r="ADY51" s="63"/>
      <c r="ADZ51" s="63"/>
      <c r="AEA51" s="63"/>
      <c r="AEB51" s="63"/>
      <c r="AEC51" s="63"/>
      <c r="AED51" s="63"/>
      <c r="AEE51" s="63"/>
      <c r="AEF51" s="63"/>
      <c r="AEG51" s="63"/>
      <c r="AEH51" s="63"/>
      <c r="AEI51" s="63"/>
      <c r="AEJ51" s="63"/>
      <c r="AEK51" s="63"/>
      <c r="AEL51" s="63"/>
      <c r="AEM51" s="63"/>
      <c r="AEN51" s="63"/>
      <c r="AEO51" s="63"/>
      <c r="AEP51" s="63"/>
      <c r="AEQ51" s="63"/>
      <c r="AER51" s="63"/>
      <c r="AES51" s="63"/>
      <c r="AET51" s="63"/>
      <c r="AEU51" s="63"/>
      <c r="AEV51" s="63"/>
      <c r="AEW51" s="63"/>
      <c r="AEX51" s="63"/>
      <c r="AEY51" s="63"/>
      <c r="AEZ51" s="63"/>
      <c r="AFA51" s="63"/>
      <c r="AFB51" s="63"/>
      <c r="AFC51" s="63"/>
      <c r="AFD51" s="63"/>
      <c r="AFE51" s="63"/>
      <c r="AFF51" s="63"/>
      <c r="AFG51" s="63"/>
      <c r="AFH51" s="63"/>
      <c r="AFI51" s="63"/>
      <c r="AFJ51" s="63"/>
      <c r="AFK51" s="63"/>
      <c r="AFL51" s="63"/>
      <c r="AFM51" s="63"/>
      <c r="AFN51" s="63"/>
      <c r="AFO51" s="63"/>
      <c r="AFP51" s="63"/>
      <c r="AFQ51" s="63"/>
      <c r="AFR51" s="63"/>
      <c r="AFS51" s="63"/>
      <c r="AFT51" s="63"/>
      <c r="AFU51" s="63"/>
      <c r="AFV51" s="63"/>
      <c r="AFW51" s="63"/>
      <c r="AFX51" s="63"/>
      <c r="AFY51" s="63"/>
      <c r="AFZ51" s="63"/>
      <c r="AGA51" s="63"/>
      <c r="AGB51" s="63"/>
      <c r="AGC51" s="63"/>
      <c r="AGD51" s="63"/>
      <c r="AGE51" s="63"/>
      <c r="AGF51" s="63"/>
      <c r="AGG51" s="63"/>
      <c r="AGH51" s="63"/>
      <c r="AGI51" s="63"/>
      <c r="AGJ51" s="63"/>
      <c r="AGK51" s="63"/>
      <c r="AGL51" s="63"/>
      <c r="AGM51" s="63"/>
      <c r="AGN51" s="63"/>
      <c r="AGO51" s="63"/>
      <c r="AGP51" s="63"/>
      <c r="AGQ51" s="63"/>
      <c r="AGR51" s="63"/>
      <c r="AGS51" s="63"/>
      <c r="AGT51" s="63"/>
      <c r="AGU51" s="63"/>
      <c r="AGV51" s="63"/>
      <c r="AGW51" s="63"/>
      <c r="AGX51" s="63"/>
      <c r="AGY51" s="63"/>
      <c r="AGZ51" s="63"/>
      <c r="AHA51" s="63"/>
      <c r="AHB51" s="63"/>
      <c r="AHC51" s="63"/>
      <c r="AHD51" s="63"/>
      <c r="AHE51" s="63"/>
      <c r="AHF51" s="63"/>
      <c r="AHG51" s="63"/>
      <c r="AHH51" s="63"/>
      <c r="AHI51" s="63"/>
      <c r="AHJ51" s="63"/>
      <c r="AHK51" s="63"/>
      <c r="AHL51" s="63"/>
      <c r="AHM51" s="63"/>
      <c r="AHN51" s="63"/>
      <c r="AHO51" s="63"/>
      <c r="AHP51" s="63"/>
      <c r="AHQ51" s="63"/>
      <c r="AHR51" s="63"/>
      <c r="AHS51" s="63"/>
      <c r="AHT51" s="63"/>
      <c r="AHU51" s="63"/>
      <c r="AHV51" s="63"/>
      <c r="AHW51" s="63"/>
      <c r="AHX51" s="63"/>
      <c r="AHY51" s="63"/>
      <c r="AHZ51" s="63"/>
      <c r="AIA51" s="63"/>
      <c r="AIB51" s="63"/>
      <c r="AIC51" s="63"/>
      <c r="AID51" s="63"/>
      <c r="AIE51" s="63"/>
      <c r="AIF51" s="63"/>
      <c r="AIG51" s="63"/>
      <c r="AIH51" s="63"/>
      <c r="AII51" s="63"/>
      <c r="AIJ51" s="63"/>
      <c r="AIK51" s="63"/>
      <c r="AIL51" s="63"/>
      <c r="AIM51" s="63"/>
      <c r="AIN51" s="63"/>
      <c r="AIO51" s="63"/>
      <c r="AIP51" s="63"/>
      <c r="AIQ51" s="63"/>
      <c r="AIR51" s="63"/>
      <c r="AIS51" s="63"/>
      <c r="AIT51" s="63"/>
      <c r="AIU51" s="63"/>
      <c r="AIV51" s="63"/>
      <c r="AIW51" s="63"/>
      <c r="AIX51" s="63"/>
      <c r="AIY51" s="63"/>
      <c r="AIZ51" s="63"/>
      <c r="AJA51" s="63"/>
      <c r="AJB51" s="63"/>
      <c r="AJC51" s="63"/>
      <c r="AJD51" s="63"/>
      <c r="AJE51" s="63"/>
      <c r="AJF51" s="63"/>
      <c r="AJG51" s="63"/>
      <c r="AJH51" s="63"/>
      <c r="AJI51" s="63"/>
      <c r="AJJ51" s="63"/>
      <c r="AJK51" s="63"/>
      <c r="AJL51" s="63"/>
      <c r="AJM51" s="63"/>
      <c r="AJN51" s="63"/>
      <c r="AJO51" s="63"/>
      <c r="AJP51" s="63"/>
      <c r="AJQ51" s="63"/>
      <c r="AJR51" s="63"/>
      <c r="AJS51" s="63"/>
      <c r="AJT51" s="63"/>
      <c r="AJU51" s="63"/>
      <c r="AJV51" s="63"/>
      <c r="AJW51" s="63"/>
      <c r="AJX51" s="63"/>
      <c r="AJY51" s="63"/>
      <c r="AJZ51" s="63"/>
      <c r="AKA51" s="63"/>
      <c r="AKB51" s="63"/>
      <c r="AKC51" s="63"/>
      <c r="AKD51" s="63"/>
      <c r="AKE51" s="63"/>
      <c r="AKF51" s="63"/>
      <c r="AKG51" s="63"/>
      <c r="AKH51" s="63"/>
      <c r="AKI51" s="63"/>
      <c r="AKJ51" s="63"/>
      <c r="AKK51" s="63"/>
      <c r="AKL51" s="63"/>
      <c r="AKM51" s="63"/>
      <c r="AKN51" s="63"/>
      <c r="AKO51" s="63"/>
      <c r="AKP51" s="63"/>
      <c r="AKQ51" s="63"/>
      <c r="AKR51" s="63"/>
      <c r="AKS51" s="63"/>
      <c r="AKT51" s="63"/>
      <c r="AKU51" s="63"/>
      <c r="AKV51" s="63"/>
      <c r="AKW51" s="63"/>
      <c r="AKX51" s="63"/>
      <c r="AKY51" s="63"/>
      <c r="AKZ51" s="63"/>
      <c r="ALA51" s="63"/>
      <c r="ALB51" s="63"/>
      <c r="ALC51" s="63"/>
      <c r="ALD51" s="63"/>
      <c r="ALE51" s="63"/>
      <c r="ALF51" s="63"/>
      <c r="ALG51" s="63"/>
      <c r="ALH51" s="63"/>
      <c r="ALI51" s="63"/>
      <c r="ALJ51" s="63"/>
      <c r="ALK51" s="63"/>
      <c r="ALL51" s="63"/>
      <c r="ALM51" s="63"/>
      <c r="ALN51" s="63"/>
      <c r="ALO51" s="63"/>
      <c r="ALP51" s="63"/>
      <c r="ALQ51" s="63"/>
      <c r="ALR51" s="63"/>
      <c r="ALS51" s="63"/>
      <c r="ALT51" s="63"/>
      <c r="ALU51" s="63"/>
      <c r="ALV51" s="63"/>
      <c r="ALW51" s="63"/>
      <c r="ALX51" s="63"/>
      <c r="ALY51" s="63"/>
      <c r="ALZ51" s="63"/>
      <c r="AMA51" s="63"/>
      <c r="AMB51" s="63"/>
      <c r="AMC51" s="63"/>
      <c r="AMD51" s="63"/>
      <c r="AME51" s="63"/>
      <c r="AMF51" s="63"/>
      <c r="AMG51" s="63"/>
      <c r="AMH51" s="63"/>
      <c r="AMI51" s="63"/>
      <c r="AMJ51" s="63"/>
      <c r="AMK51" s="63"/>
      <c r="AML51" s="63"/>
      <c r="AMM51" s="63"/>
      <c r="AMN51" s="63"/>
      <c r="AMO51" s="63"/>
      <c r="AMP51" s="63"/>
      <c r="AMQ51" s="63"/>
      <c r="AMR51" s="63"/>
      <c r="AMS51" s="63"/>
      <c r="AMT51" s="63"/>
      <c r="AMU51" s="63"/>
      <c r="AMV51" s="63"/>
      <c r="AMW51" s="63"/>
      <c r="AMX51" s="63"/>
      <c r="AMY51" s="63"/>
      <c r="AMZ51" s="63"/>
      <c r="ANA51" s="63"/>
      <c r="ANB51" s="63"/>
      <c r="ANC51" s="63"/>
      <c r="AND51" s="63"/>
      <c r="ANE51" s="63"/>
      <c r="ANF51" s="63"/>
      <c r="ANG51" s="63"/>
      <c r="ANH51" s="63"/>
      <c r="ANI51" s="63"/>
      <c r="ANJ51" s="63"/>
      <c r="ANK51" s="63"/>
      <c r="ANL51" s="63"/>
      <c r="ANM51" s="63"/>
      <c r="ANN51" s="63"/>
      <c r="ANO51" s="63"/>
      <c r="ANP51" s="63"/>
      <c r="ANQ51" s="63"/>
      <c r="ANR51" s="63"/>
      <c r="ANS51" s="63"/>
      <c r="ANT51" s="63"/>
      <c r="ANU51" s="63"/>
      <c r="ANV51" s="63"/>
      <c r="ANW51" s="63"/>
      <c r="ANX51" s="63"/>
      <c r="ANY51" s="63"/>
      <c r="ANZ51" s="63"/>
      <c r="AOA51" s="63"/>
      <c r="AOB51" s="63"/>
      <c r="AOC51" s="63"/>
      <c r="AOD51" s="63"/>
      <c r="AOE51" s="63"/>
      <c r="AOF51" s="63"/>
      <c r="AOG51" s="63"/>
      <c r="AOH51" s="63"/>
      <c r="AOI51" s="63"/>
      <c r="AOJ51" s="63"/>
      <c r="AOK51" s="63"/>
      <c r="AOL51" s="63"/>
      <c r="AOM51" s="63"/>
      <c r="AON51" s="63"/>
      <c r="AOO51" s="63"/>
      <c r="AOP51" s="63"/>
      <c r="AOQ51" s="63"/>
      <c r="AOR51" s="63"/>
      <c r="AOS51" s="63"/>
      <c r="AOT51" s="63"/>
      <c r="AOU51" s="63"/>
      <c r="AOV51" s="63"/>
      <c r="AOW51" s="63"/>
      <c r="AOX51" s="63"/>
      <c r="AOY51" s="63"/>
      <c r="AOZ51" s="63"/>
      <c r="APA51" s="63"/>
      <c r="APB51" s="63"/>
      <c r="APC51" s="63"/>
      <c r="APD51" s="63"/>
      <c r="APE51" s="63"/>
      <c r="APF51" s="63"/>
      <c r="APG51" s="63"/>
      <c r="APH51" s="63"/>
      <c r="API51" s="63"/>
      <c r="APJ51" s="63"/>
      <c r="APK51" s="63"/>
      <c r="APL51" s="63"/>
      <c r="APM51" s="63"/>
      <c r="APN51" s="63"/>
      <c r="APO51" s="63"/>
      <c r="APP51" s="63"/>
      <c r="APQ51" s="63"/>
      <c r="APR51" s="63"/>
      <c r="APS51" s="63"/>
      <c r="APT51" s="63"/>
      <c r="APU51" s="63"/>
      <c r="APV51" s="63"/>
      <c r="APW51" s="63"/>
      <c r="APX51" s="63"/>
      <c r="APY51" s="63"/>
      <c r="APZ51" s="63"/>
      <c r="AQA51" s="63"/>
      <c r="AQB51" s="63"/>
      <c r="AQC51" s="63"/>
      <c r="AQD51" s="63"/>
      <c r="AQE51" s="63"/>
      <c r="AQF51" s="63"/>
      <c r="AQG51" s="63"/>
      <c r="AQH51" s="63"/>
      <c r="AQI51" s="63"/>
      <c r="AQJ51" s="63"/>
      <c r="AQK51" s="63"/>
      <c r="AQL51" s="63"/>
      <c r="AQM51" s="63"/>
      <c r="AQN51" s="63"/>
      <c r="AQO51" s="63"/>
      <c r="AQP51" s="63"/>
      <c r="AQQ51" s="63"/>
      <c r="AQR51" s="63"/>
      <c r="AQS51" s="63"/>
      <c r="AQT51" s="63"/>
      <c r="AQU51" s="63"/>
      <c r="AQV51" s="63"/>
      <c r="AQW51" s="63"/>
      <c r="AQX51" s="63"/>
      <c r="AQY51" s="63"/>
      <c r="AQZ51" s="63"/>
      <c r="ARA51" s="63"/>
      <c r="ARB51" s="63"/>
      <c r="ARC51" s="63"/>
      <c r="ARD51" s="63"/>
      <c r="ARE51" s="63"/>
      <c r="ARF51" s="63"/>
      <c r="ARG51" s="63"/>
      <c r="ARH51" s="63"/>
      <c r="ARI51" s="63"/>
      <c r="ARJ51" s="63"/>
      <c r="ARK51" s="63"/>
      <c r="ARL51" s="63"/>
      <c r="ARM51" s="63"/>
      <c r="ARN51" s="63"/>
      <c r="ARO51" s="63"/>
      <c r="ARP51" s="63"/>
      <c r="ARQ51" s="63"/>
      <c r="ARR51" s="63"/>
      <c r="ARS51" s="63"/>
      <c r="ART51" s="63"/>
      <c r="ARU51" s="63"/>
      <c r="ARV51" s="63"/>
      <c r="ARW51" s="63"/>
      <c r="ARX51" s="63"/>
      <c r="ARY51" s="63"/>
      <c r="ARZ51" s="63"/>
      <c r="ASA51" s="63"/>
      <c r="ASB51" s="63"/>
      <c r="ASC51" s="63"/>
      <c r="ASD51" s="63"/>
      <c r="ASE51" s="63"/>
      <c r="ASF51" s="63"/>
      <c r="ASG51" s="63"/>
      <c r="ASH51" s="63"/>
      <c r="ASI51" s="63"/>
      <c r="ASJ51" s="63"/>
      <c r="ASK51" s="63"/>
      <c r="ASL51" s="63"/>
      <c r="ASM51" s="63"/>
      <c r="ASN51" s="63"/>
      <c r="ASO51" s="63"/>
      <c r="ASP51" s="63"/>
      <c r="ASQ51" s="63"/>
      <c r="ASR51" s="63"/>
      <c r="ASS51" s="63"/>
      <c r="AST51" s="63"/>
      <c r="ASU51" s="63"/>
      <c r="ASV51" s="63"/>
      <c r="ASW51" s="63"/>
      <c r="ASX51" s="63"/>
      <c r="ASY51" s="63"/>
      <c r="ASZ51" s="63"/>
      <c r="ATA51" s="63"/>
      <c r="ATB51" s="63"/>
      <c r="ATC51" s="63"/>
      <c r="ATD51" s="63"/>
      <c r="ATE51" s="63"/>
      <c r="ATF51" s="63"/>
      <c r="ATG51" s="63"/>
      <c r="ATH51" s="63"/>
      <c r="ATI51" s="63"/>
      <c r="ATJ51" s="63"/>
      <c r="ATK51" s="63"/>
      <c r="ATL51" s="63"/>
      <c r="ATM51" s="63"/>
      <c r="ATN51" s="63"/>
      <c r="ATO51" s="63"/>
      <c r="ATP51" s="63"/>
      <c r="ATQ51" s="63"/>
      <c r="ATR51" s="63"/>
      <c r="ATS51" s="63"/>
      <c r="ATT51" s="63"/>
      <c r="ATU51" s="63"/>
      <c r="ATV51" s="63"/>
      <c r="ATW51" s="63"/>
      <c r="ATX51" s="63"/>
      <c r="ATY51" s="63"/>
      <c r="ATZ51" s="63"/>
      <c r="AUA51" s="63"/>
      <c r="AUB51" s="63"/>
      <c r="AUC51" s="63"/>
      <c r="AUD51" s="63"/>
      <c r="AUE51" s="63"/>
      <c r="AUF51" s="63"/>
      <c r="AUG51" s="63"/>
      <c r="AUH51" s="63"/>
      <c r="AUI51" s="63"/>
      <c r="AUJ51" s="63"/>
      <c r="AUK51" s="63"/>
      <c r="AUL51" s="63"/>
      <c r="AUM51" s="63"/>
      <c r="AUN51" s="63"/>
      <c r="AUO51" s="63"/>
      <c r="AUP51" s="63"/>
      <c r="AUQ51" s="63"/>
      <c r="AUR51" s="63"/>
      <c r="AUS51" s="63"/>
      <c r="AUT51" s="63"/>
      <c r="AUU51" s="63"/>
      <c r="AUV51" s="63"/>
      <c r="AUW51" s="63"/>
      <c r="AUX51" s="63"/>
      <c r="AUY51" s="63"/>
      <c r="AUZ51" s="63"/>
      <c r="AVA51" s="63"/>
      <c r="AVB51" s="63"/>
      <c r="AVC51" s="63"/>
      <c r="AVD51" s="63"/>
      <c r="AVE51" s="63"/>
      <c r="AVF51" s="63"/>
      <c r="AVG51" s="63"/>
      <c r="AVH51" s="63"/>
      <c r="AVI51" s="63"/>
      <c r="AVJ51" s="63"/>
      <c r="AVK51" s="63"/>
      <c r="AVL51" s="63"/>
      <c r="AVM51" s="63"/>
      <c r="AVN51" s="63"/>
      <c r="AVO51" s="63"/>
      <c r="AVP51" s="63"/>
      <c r="AVQ51" s="63"/>
      <c r="AVR51" s="63"/>
      <c r="AVS51" s="63"/>
      <c r="AVT51" s="63"/>
      <c r="AVU51" s="63"/>
      <c r="AVV51" s="63"/>
      <c r="AVW51" s="63"/>
      <c r="AVX51" s="63"/>
      <c r="AVY51" s="63"/>
      <c r="AVZ51" s="63"/>
      <c r="AWA51" s="63"/>
      <c r="AWB51" s="63"/>
      <c r="AWC51" s="63"/>
      <c r="AWD51" s="63"/>
      <c r="AWE51" s="63"/>
      <c r="AWF51" s="63"/>
      <c r="AWG51" s="63"/>
      <c r="AWH51" s="63"/>
      <c r="AWI51" s="63"/>
      <c r="AWJ51" s="63"/>
      <c r="AWK51" s="63"/>
      <c r="AWL51" s="63"/>
      <c r="AWM51" s="63"/>
      <c r="AWN51" s="63"/>
      <c r="AWO51" s="63"/>
      <c r="AWP51" s="63"/>
      <c r="AWQ51" s="63"/>
      <c r="AWR51" s="63"/>
      <c r="AWS51" s="63"/>
      <c r="AWT51" s="63"/>
      <c r="AWU51" s="63"/>
      <c r="AWV51" s="63"/>
      <c r="AWW51" s="63"/>
      <c r="AWX51" s="63"/>
      <c r="AWY51" s="63"/>
      <c r="AWZ51" s="63"/>
      <c r="AXA51" s="63"/>
      <c r="AXB51" s="63"/>
      <c r="AXC51" s="63"/>
      <c r="AXD51" s="63"/>
      <c r="AXE51" s="63"/>
      <c r="AXF51" s="63"/>
      <c r="AXG51" s="63"/>
      <c r="AXH51" s="63"/>
      <c r="AXI51" s="63"/>
      <c r="AXJ51" s="63"/>
      <c r="AXK51" s="63"/>
      <c r="AXL51" s="63"/>
      <c r="AXM51" s="63"/>
      <c r="AXN51" s="63"/>
      <c r="AXO51" s="63"/>
      <c r="AXP51" s="63"/>
      <c r="AXQ51" s="63"/>
      <c r="AXR51" s="63"/>
      <c r="AXS51" s="63"/>
      <c r="AXT51" s="63"/>
      <c r="AXU51" s="63"/>
      <c r="AXV51" s="63"/>
      <c r="AXW51" s="63"/>
      <c r="AXX51" s="63"/>
      <c r="AXY51" s="63"/>
      <c r="AXZ51" s="63"/>
      <c r="AYA51" s="63"/>
      <c r="AYB51" s="63"/>
      <c r="AYC51" s="63"/>
      <c r="AYD51" s="63"/>
      <c r="AYE51" s="63"/>
      <c r="AYF51" s="63"/>
      <c r="AYG51" s="63"/>
      <c r="AYH51" s="63"/>
      <c r="AYI51" s="63"/>
      <c r="AYJ51" s="63"/>
      <c r="AYK51" s="63"/>
      <c r="AYL51" s="63"/>
      <c r="AYM51" s="63"/>
      <c r="AYN51" s="63"/>
      <c r="AYO51" s="63"/>
      <c r="AYP51" s="63"/>
      <c r="AYQ51" s="63"/>
      <c r="AYR51" s="63"/>
      <c r="AYS51" s="63"/>
      <c r="AYT51" s="63"/>
      <c r="AYU51" s="63"/>
      <c r="AYV51" s="63"/>
      <c r="AYW51" s="63"/>
      <c r="AYX51" s="63"/>
      <c r="AYY51" s="63"/>
      <c r="AYZ51" s="63"/>
      <c r="AZA51" s="63"/>
      <c r="AZB51" s="63"/>
      <c r="AZC51" s="63"/>
      <c r="AZD51" s="63"/>
      <c r="AZE51" s="63"/>
      <c r="AZF51" s="63"/>
      <c r="AZG51" s="63"/>
      <c r="AZH51" s="63"/>
      <c r="AZI51" s="63"/>
      <c r="AZJ51" s="63"/>
      <c r="AZK51" s="63"/>
      <c r="AZL51" s="63"/>
      <c r="AZM51" s="63"/>
      <c r="AZN51" s="63"/>
      <c r="AZO51" s="63"/>
      <c r="AZP51" s="63"/>
      <c r="AZQ51" s="63"/>
      <c r="AZR51" s="63"/>
      <c r="AZS51" s="63"/>
      <c r="AZT51" s="63"/>
      <c r="AZU51" s="63"/>
      <c r="AZV51" s="63"/>
      <c r="AZW51" s="63"/>
      <c r="AZX51" s="63"/>
      <c r="AZY51" s="63"/>
      <c r="AZZ51" s="63"/>
      <c r="BAA51" s="63"/>
      <c r="BAB51" s="63"/>
      <c r="BAC51" s="63"/>
      <c r="BAD51" s="63"/>
      <c r="BAE51" s="63"/>
      <c r="BAF51" s="63"/>
      <c r="BAG51" s="63"/>
      <c r="BAH51" s="63"/>
      <c r="BAI51" s="63"/>
      <c r="BAJ51" s="63"/>
      <c r="BAK51" s="63"/>
      <c r="BAL51" s="63"/>
      <c r="BAM51" s="63"/>
      <c r="BAN51" s="63"/>
      <c r="BAO51" s="63"/>
      <c r="BAP51" s="63"/>
      <c r="BAQ51" s="63"/>
      <c r="BAR51" s="63"/>
      <c r="BAS51" s="63"/>
      <c r="BAT51" s="63"/>
      <c r="BAU51" s="63"/>
      <c r="BAV51" s="63"/>
      <c r="BAW51" s="63"/>
      <c r="BAX51" s="63"/>
      <c r="BAY51" s="63"/>
      <c r="BAZ51" s="63"/>
      <c r="BBA51" s="63"/>
      <c r="BBB51" s="63"/>
      <c r="BBC51" s="63"/>
      <c r="BBD51" s="63"/>
      <c r="BBE51" s="63"/>
      <c r="BBF51" s="63"/>
      <c r="BBG51" s="63"/>
      <c r="BBH51" s="63"/>
      <c r="BBI51" s="63"/>
      <c r="BBJ51" s="63"/>
      <c r="BBK51" s="63"/>
      <c r="BBL51" s="63"/>
      <c r="BBM51" s="63"/>
      <c r="BBN51" s="63"/>
      <c r="BBO51" s="63"/>
      <c r="BBP51" s="63"/>
      <c r="BBQ51" s="63"/>
      <c r="BBR51" s="63"/>
      <c r="BBS51" s="63"/>
      <c r="BBT51" s="63"/>
      <c r="BBU51" s="63"/>
      <c r="BBV51" s="63"/>
      <c r="BBW51" s="63"/>
      <c r="BBX51" s="63"/>
      <c r="BBY51" s="63"/>
      <c r="BBZ51" s="63"/>
      <c r="BCA51" s="63"/>
      <c r="BCB51" s="63"/>
      <c r="BCC51" s="63"/>
      <c r="BCD51" s="63"/>
      <c r="BCE51" s="63"/>
      <c r="BCF51" s="63"/>
      <c r="BCG51" s="63"/>
      <c r="BCH51" s="63"/>
      <c r="BCI51" s="63"/>
      <c r="BCJ51" s="63"/>
      <c r="BCK51" s="63"/>
      <c r="BCL51" s="63"/>
      <c r="BCM51" s="63"/>
      <c r="BCN51" s="63"/>
      <c r="BCO51" s="63"/>
      <c r="BCP51" s="63"/>
      <c r="BCQ51" s="63"/>
      <c r="BCR51" s="63"/>
      <c r="BCS51" s="63"/>
      <c r="BCT51" s="63"/>
      <c r="BCU51" s="63"/>
      <c r="BCV51" s="63"/>
      <c r="BCW51" s="63"/>
      <c r="BCX51" s="63"/>
      <c r="BCY51" s="63"/>
      <c r="BCZ51" s="63"/>
      <c r="BDA51" s="63"/>
      <c r="BDB51" s="63"/>
      <c r="BDC51" s="63"/>
      <c r="BDD51" s="63"/>
      <c r="BDE51" s="63"/>
      <c r="BDF51" s="63"/>
      <c r="BDG51" s="63"/>
      <c r="BDH51" s="63"/>
      <c r="BDI51" s="63"/>
      <c r="BDJ51" s="63"/>
      <c r="BDK51" s="63"/>
      <c r="BDL51" s="63"/>
      <c r="BDM51" s="63"/>
      <c r="BDN51" s="63"/>
      <c r="BDO51" s="63"/>
      <c r="BDP51" s="63"/>
      <c r="BDQ51" s="63"/>
      <c r="BDR51" s="63"/>
      <c r="BDS51" s="63"/>
      <c r="BDT51" s="63"/>
      <c r="BDU51" s="63"/>
      <c r="BDV51" s="63"/>
      <c r="BDW51" s="63"/>
      <c r="BDX51" s="63"/>
      <c r="BDY51" s="63"/>
      <c r="BDZ51" s="63"/>
      <c r="BEA51" s="63"/>
      <c r="BEB51" s="63"/>
      <c r="BEC51" s="63"/>
      <c r="BED51" s="63"/>
      <c r="BEE51" s="63"/>
      <c r="BEF51" s="63"/>
      <c r="BEG51" s="63"/>
      <c r="BEH51" s="63"/>
      <c r="BEI51" s="63"/>
      <c r="BEJ51" s="63"/>
      <c r="BEK51" s="63"/>
      <c r="BEL51" s="63"/>
      <c r="BEM51" s="63"/>
      <c r="BEN51" s="63"/>
      <c r="BEO51" s="63"/>
      <c r="BEP51" s="63"/>
      <c r="BEQ51" s="63"/>
      <c r="BER51" s="63"/>
      <c r="BES51" s="63"/>
      <c r="BET51" s="63"/>
      <c r="BEU51" s="63"/>
      <c r="BEV51" s="63"/>
      <c r="BEW51" s="63"/>
      <c r="BEX51" s="63"/>
      <c r="BEY51" s="63"/>
      <c r="BEZ51" s="63"/>
      <c r="BFA51" s="63"/>
      <c r="BFB51" s="63"/>
      <c r="BFC51" s="63"/>
      <c r="BFD51" s="63"/>
      <c r="BFE51" s="63"/>
      <c r="BFF51" s="63"/>
      <c r="BFG51" s="63"/>
      <c r="BFH51" s="63"/>
      <c r="BFI51" s="63"/>
      <c r="BFJ51" s="63"/>
      <c r="BFK51" s="63"/>
      <c r="BFL51" s="63"/>
      <c r="BFM51" s="63"/>
      <c r="BFN51" s="63"/>
      <c r="BFO51" s="63"/>
      <c r="BFP51" s="63"/>
      <c r="BFQ51" s="63"/>
      <c r="BFR51" s="63"/>
      <c r="BFS51" s="63"/>
      <c r="BFT51" s="63"/>
      <c r="BFU51" s="63"/>
      <c r="BFV51" s="63"/>
      <c r="BFW51" s="63"/>
      <c r="BFX51" s="63"/>
      <c r="BFY51" s="63"/>
      <c r="BFZ51" s="63"/>
      <c r="BGA51" s="63"/>
      <c r="BGB51" s="63"/>
      <c r="BGC51" s="63"/>
      <c r="BGD51" s="63"/>
      <c r="BGE51" s="63"/>
      <c r="BGF51" s="63"/>
      <c r="BGG51" s="63"/>
      <c r="BGH51" s="63"/>
      <c r="BGI51" s="63"/>
      <c r="BGJ51" s="63"/>
      <c r="BGK51" s="63"/>
      <c r="BGL51" s="63"/>
      <c r="BGM51" s="63"/>
      <c r="BGN51" s="63"/>
      <c r="BGO51" s="63"/>
      <c r="BGP51" s="63"/>
      <c r="BGQ51" s="63"/>
      <c r="BGR51" s="63"/>
      <c r="BGS51" s="63"/>
      <c r="BGT51" s="63"/>
      <c r="BGU51" s="63"/>
      <c r="BGV51" s="63"/>
      <c r="BGW51" s="63"/>
      <c r="BGX51" s="63"/>
      <c r="BGY51" s="63"/>
      <c r="BGZ51" s="63"/>
      <c r="BHA51" s="63"/>
      <c r="BHB51" s="63"/>
      <c r="BHC51" s="63"/>
      <c r="BHD51" s="63"/>
      <c r="BHE51" s="63"/>
      <c r="BHF51" s="63"/>
      <c r="BHG51" s="63"/>
      <c r="BHH51" s="63"/>
      <c r="BHI51" s="63"/>
      <c r="BHJ51" s="63"/>
      <c r="BHK51" s="63"/>
      <c r="BHL51" s="63"/>
      <c r="BHM51" s="63"/>
      <c r="BHN51" s="63"/>
      <c r="BHO51" s="63"/>
      <c r="BHP51" s="63"/>
      <c r="BHQ51" s="63"/>
      <c r="BHR51" s="63"/>
      <c r="BHS51" s="63"/>
      <c r="BHT51" s="63"/>
      <c r="BHU51" s="63"/>
      <c r="BHV51" s="63"/>
      <c r="BHW51" s="63"/>
      <c r="BHX51" s="63"/>
      <c r="BHY51" s="63"/>
      <c r="BHZ51" s="63"/>
      <c r="BIA51" s="63"/>
      <c r="BIB51" s="63"/>
      <c r="BIC51" s="63"/>
      <c r="BID51" s="63"/>
      <c r="BIE51" s="63"/>
      <c r="BIF51" s="63"/>
      <c r="BIG51" s="63"/>
      <c r="BIH51" s="63"/>
      <c r="BII51" s="63"/>
      <c r="BIJ51" s="63"/>
      <c r="BIK51" s="63"/>
      <c r="BIL51" s="63"/>
      <c r="BIM51" s="63"/>
      <c r="BIN51" s="63"/>
      <c r="BIO51" s="63"/>
      <c r="BIP51" s="63"/>
      <c r="BIQ51" s="63"/>
      <c r="BIR51" s="63"/>
      <c r="BIS51" s="63"/>
      <c r="BIT51" s="63"/>
      <c r="BIU51" s="63"/>
      <c r="BIV51" s="63"/>
      <c r="BIW51" s="63"/>
      <c r="BIX51" s="63"/>
      <c r="BIY51" s="63"/>
      <c r="BIZ51" s="63"/>
      <c r="BJA51" s="63"/>
      <c r="BJB51" s="63"/>
      <c r="BJC51" s="63"/>
      <c r="BJD51" s="63"/>
      <c r="BJE51" s="63"/>
      <c r="BJF51" s="63"/>
      <c r="BJG51" s="63"/>
      <c r="BJH51" s="63"/>
      <c r="BJI51" s="63"/>
      <c r="BJJ51" s="63"/>
      <c r="BJK51" s="63"/>
      <c r="BJL51" s="63"/>
      <c r="BJM51" s="63"/>
      <c r="BJN51" s="63"/>
      <c r="BJO51" s="63"/>
      <c r="BJP51" s="63"/>
      <c r="BJQ51" s="63"/>
      <c r="BJR51" s="63"/>
      <c r="BJS51" s="63"/>
      <c r="BJT51" s="63"/>
      <c r="BJU51" s="63"/>
      <c r="BJV51" s="63"/>
      <c r="BJW51" s="63"/>
      <c r="BJX51" s="63"/>
      <c r="BJY51" s="63"/>
      <c r="BJZ51" s="63"/>
      <c r="BKA51" s="63"/>
      <c r="BKB51" s="63"/>
      <c r="BKC51" s="63"/>
      <c r="BKD51" s="63"/>
      <c r="BKE51" s="63"/>
      <c r="BKF51" s="63"/>
      <c r="BKG51" s="63"/>
      <c r="BKH51" s="63"/>
      <c r="BKI51" s="63"/>
      <c r="BKJ51" s="63"/>
      <c r="BKK51" s="63"/>
      <c r="BKL51" s="63"/>
      <c r="BKM51" s="63"/>
      <c r="BKN51" s="63"/>
      <c r="BKO51" s="63"/>
      <c r="BKP51" s="63"/>
      <c r="BKQ51" s="63"/>
      <c r="BKR51" s="63"/>
      <c r="BKS51" s="63"/>
      <c r="BKT51" s="63"/>
      <c r="BKU51" s="63"/>
      <c r="BKV51" s="63"/>
      <c r="BKW51" s="63"/>
      <c r="BKX51" s="63"/>
      <c r="BKY51" s="63"/>
      <c r="BKZ51" s="63"/>
      <c r="BLA51" s="63"/>
      <c r="BLB51" s="63"/>
      <c r="BLC51" s="63"/>
      <c r="BLD51" s="63"/>
      <c r="BLE51" s="63"/>
      <c r="BLF51" s="63"/>
      <c r="BLG51" s="63"/>
      <c r="BLH51" s="63"/>
      <c r="BLI51" s="63"/>
      <c r="BLJ51" s="63"/>
      <c r="BLK51" s="63"/>
      <c r="BLL51" s="63"/>
      <c r="BLM51" s="63"/>
    </row>
    <row r="52" spans="1:1677" s="1" customFormat="1" hidden="1" x14ac:dyDescent="0.25">
      <c r="A52" s="270" t="s">
        <v>45</v>
      </c>
      <c r="B52" s="271" t="s">
        <v>100</v>
      </c>
      <c r="C52" s="272" t="s">
        <v>1733</v>
      </c>
      <c r="D52" s="273" t="s">
        <v>1734</v>
      </c>
      <c r="E52" s="273" t="s">
        <v>1752</v>
      </c>
      <c r="F52" s="272" t="s">
        <v>1736</v>
      </c>
      <c r="G52" s="274">
        <v>25</v>
      </c>
      <c r="H52" s="280">
        <v>1.2</v>
      </c>
      <c r="I52" s="276">
        <v>44761</v>
      </c>
      <c r="J52" s="279">
        <v>44764</v>
      </c>
      <c r="K52" s="276">
        <v>44768</v>
      </c>
      <c r="L52" s="277" t="s">
        <v>1732</v>
      </c>
      <c r="M52" s="278">
        <v>44772</v>
      </c>
    </row>
    <row r="53" spans="1:1677" s="1" customFormat="1" ht="15" hidden="1" customHeight="1" x14ac:dyDescent="0.25">
      <c r="A53" s="270" t="s">
        <v>45</v>
      </c>
      <c r="B53" s="271" t="s">
        <v>107</v>
      </c>
      <c r="C53" s="272" t="s">
        <v>1733</v>
      </c>
      <c r="D53" s="273" t="s">
        <v>1734</v>
      </c>
      <c r="E53" s="273" t="s">
        <v>1760</v>
      </c>
      <c r="F53" s="272" t="s">
        <v>1736</v>
      </c>
      <c r="G53" s="274">
        <v>25</v>
      </c>
      <c r="H53" s="280">
        <v>1.2</v>
      </c>
      <c r="I53" s="276">
        <v>44762</v>
      </c>
      <c r="J53" s="279">
        <v>44769</v>
      </c>
      <c r="K53" s="276">
        <v>44770</v>
      </c>
      <c r="L53" s="277" t="s">
        <v>1732</v>
      </c>
      <c r="M53" s="278">
        <v>44776</v>
      </c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  <c r="IX53" s="63"/>
      <c r="IY53" s="63"/>
      <c r="IZ53" s="63"/>
      <c r="JA53" s="63"/>
      <c r="JB53" s="63"/>
      <c r="JC53" s="63"/>
      <c r="JD53" s="63"/>
      <c r="JE53" s="63"/>
      <c r="JF53" s="63"/>
      <c r="JG53" s="63"/>
      <c r="JH53" s="63"/>
      <c r="JI53" s="63"/>
      <c r="JJ53" s="63"/>
      <c r="JK53" s="63"/>
      <c r="JL53" s="63"/>
      <c r="JM53" s="63"/>
      <c r="JN53" s="63"/>
      <c r="JO53" s="63"/>
      <c r="JP53" s="63"/>
      <c r="JQ53" s="63"/>
      <c r="JR53" s="63"/>
      <c r="JS53" s="63"/>
      <c r="JT53" s="63"/>
      <c r="JU53" s="63"/>
      <c r="JV53" s="63"/>
      <c r="JW53" s="63"/>
      <c r="JX53" s="63"/>
      <c r="JY53" s="63"/>
      <c r="JZ53" s="63"/>
      <c r="KA53" s="63"/>
      <c r="KB53" s="63"/>
      <c r="KC53" s="63"/>
      <c r="KD53" s="63"/>
      <c r="KE53" s="63"/>
      <c r="KF53" s="63"/>
      <c r="KG53" s="63"/>
      <c r="KH53" s="63"/>
      <c r="KI53" s="63"/>
      <c r="KJ53" s="63"/>
      <c r="KK53" s="63"/>
      <c r="KL53" s="63"/>
      <c r="KM53" s="63"/>
      <c r="KN53" s="63"/>
      <c r="KO53" s="63"/>
      <c r="KP53" s="63"/>
      <c r="KQ53" s="63"/>
      <c r="KR53" s="63"/>
      <c r="KS53" s="63"/>
      <c r="KT53" s="63"/>
      <c r="KU53" s="63"/>
      <c r="KV53" s="63"/>
      <c r="KW53" s="63"/>
      <c r="KX53" s="63"/>
      <c r="KY53" s="63"/>
      <c r="KZ53" s="63"/>
      <c r="LA53" s="63"/>
      <c r="LB53" s="63"/>
      <c r="LC53" s="63"/>
      <c r="LD53" s="63"/>
      <c r="LE53" s="63"/>
      <c r="LF53" s="63"/>
      <c r="LG53" s="63"/>
      <c r="LH53" s="63"/>
      <c r="LI53" s="63"/>
      <c r="LJ53" s="63"/>
      <c r="LK53" s="63"/>
      <c r="LL53" s="63"/>
      <c r="LM53" s="63"/>
      <c r="LN53" s="63"/>
      <c r="LO53" s="63"/>
      <c r="LP53" s="63"/>
      <c r="LQ53" s="63"/>
      <c r="LR53" s="63"/>
      <c r="LS53" s="63"/>
      <c r="LT53" s="63"/>
      <c r="LU53" s="63"/>
      <c r="LV53" s="63"/>
      <c r="LW53" s="63"/>
      <c r="LX53" s="63"/>
      <c r="LY53" s="63"/>
      <c r="LZ53" s="63"/>
      <c r="MA53" s="63"/>
      <c r="MB53" s="63"/>
      <c r="MC53" s="63"/>
      <c r="MD53" s="63"/>
      <c r="ME53" s="63"/>
      <c r="MF53" s="63"/>
      <c r="MG53" s="63"/>
      <c r="MH53" s="63"/>
      <c r="MI53" s="63"/>
      <c r="MJ53" s="63"/>
      <c r="MK53" s="63"/>
      <c r="ML53" s="63"/>
      <c r="MM53" s="63"/>
      <c r="MN53" s="63"/>
      <c r="MO53" s="63"/>
      <c r="MP53" s="63"/>
      <c r="MQ53" s="63"/>
      <c r="MR53" s="63"/>
      <c r="MS53" s="63"/>
      <c r="MT53" s="63"/>
      <c r="MU53" s="63"/>
      <c r="MV53" s="63"/>
      <c r="MW53" s="63"/>
      <c r="MX53" s="63"/>
      <c r="MY53" s="63"/>
      <c r="MZ53" s="63"/>
      <c r="NA53" s="63"/>
      <c r="NB53" s="63"/>
      <c r="NC53" s="63"/>
      <c r="ND53" s="63"/>
      <c r="NE53" s="63"/>
      <c r="NF53" s="63"/>
      <c r="NG53" s="63"/>
      <c r="NH53" s="63"/>
      <c r="NI53" s="63"/>
      <c r="NJ53" s="63"/>
      <c r="NK53" s="63"/>
      <c r="NL53" s="63"/>
      <c r="NM53" s="63"/>
      <c r="NN53" s="63"/>
      <c r="NO53" s="63"/>
      <c r="NP53" s="63"/>
      <c r="NQ53" s="63"/>
      <c r="NR53" s="63"/>
      <c r="NS53" s="63"/>
      <c r="NT53" s="63"/>
      <c r="NU53" s="63"/>
      <c r="NV53" s="63"/>
      <c r="NW53" s="63"/>
      <c r="NX53" s="63"/>
      <c r="NY53" s="63"/>
      <c r="NZ53" s="63"/>
      <c r="OA53" s="63"/>
      <c r="OB53" s="63"/>
      <c r="OC53" s="63"/>
      <c r="OD53" s="63"/>
      <c r="OE53" s="63"/>
      <c r="OF53" s="63"/>
      <c r="OG53" s="63"/>
      <c r="OH53" s="63"/>
      <c r="OI53" s="63"/>
      <c r="OJ53" s="63"/>
      <c r="OK53" s="63"/>
      <c r="OL53" s="63"/>
      <c r="OM53" s="63"/>
      <c r="ON53" s="63"/>
      <c r="OO53" s="63"/>
      <c r="OP53" s="63"/>
      <c r="OQ53" s="63"/>
      <c r="OR53" s="63"/>
      <c r="OS53" s="63"/>
      <c r="OT53" s="63"/>
      <c r="OU53" s="63"/>
      <c r="OV53" s="63"/>
      <c r="OW53" s="63"/>
      <c r="OX53" s="63"/>
      <c r="OY53" s="63"/>
      <c r="OZ53" s="63"/>
      <c r="PA53" s="63"/>
      <c r="PB53" s="63"/>
      <c r="PC53" s="63"/>
      <c r="PD53" s="63"/>
      <c r="PE53" s="63"/>
      <c r="PF53" s="63"/>
      <c r="PG53" s="63"/>
      <c r="PH53" s="63"/>
      <c r="PI53" s="63"/>
      <c r="PJ53" s="63"/>
      <c r="PK53" s="63"/>
      <c r="PL53" s="63"/>
      <c r="PM53" s="63"/>
      <c r="PN53" s="63"/>
      <c r="PO53" s="63"/>
      <c r="PP53" s="63"/>
      <c r="PQ53" s="63"/>
      <c r="PR53" s="63"/>
      <c r="PS53" s="63"/>
      <c r="PT53" s="63"/>
      <c r="PU53" s="63"/>
      <c r="PV53" s="63"/>
      <c r="PW53" s="63"/>
      <c r="PX53" s="63"/>
      <c r="PY53" s="63"/>
      <c r="PZ53" s="63"/>
      <c r="QA53" s="63"/>
      <c r="QB53" s="63"/>
      <c r="QC53" s="63"/>
      <c r="QD53" s="63"/>
      <c r="QE53" s="63"/>
      <c r="QF53" s="63"/>
      <c r="QG53" s="63"/>
      <c r="QH53" s="63"/>
      <c r="QI53" s="63"/>
      <c r="QJ53" s="63"/>
      <c r="QK53" s="63"/>
      <c r="QL53" s="63"/>
      <c r="QM53" s="63"/>
      <c r="QN53" s="63"/>
      <c r="QO53" s="63"/>
      <c r="QP53" s="63"/>
      <c r="QQ53" s="63"/>
      <c r="QR53" s="63"/>
      <c r="QS53" s="63"/>
      <c r="QT53" s="63"/>
      <c r="QU53" s="63"/>
      <c r="QV53" s="63"/>
      <c r="QW53" s="63"/>
      <c r="QX53" s="63"/>
      <c r="QY53" s="63"/>
      <c r="QZ53" s="63"/>
      <c r="RA53" s="63"/>
      <c r="RB53" s="63"/>
      <c r="RC53" s="63"/>
      <c r="RD53" s="63"/>
      <c r="RE53" s="63"/>
      <c r="RF53" s="63"/>
      <c r="RG53" s="63"/>
      <c r="RH53" s="63"/>
      <c r="RI53" s="63"/>
      <c r="RJ53" s="63"/>
      <c r="RK53" s="63"/>
      <c r="RL53" s="63"/>
      <c r="RM53" s="63"/>
      <c r="RN53" s="63"/>
      <c r="RO53" s="63"/>
      <c r="RP53" s="63"/>
      <c r="RQ53" s="63"/>
      <c r="RR53" s="63"/>
      <c r="RS53" s="63"/>
      <c r="RT53" s="63"/>
      <c r="RU53" s="63"/>
      <c r="RV53" s="63"/>
      <c r="RW53" s="63"/>
      <c r="RX53" s="63"/>
      <c r="RY53" s="63"/>
      <c r="RZ53" s="63"/>
      <c r="SA53" s="63"/>
      <c r="SB53" s="63"/>
      <c r="SC53" s="63"/>
      <c r="SD53" s="63"/>
      <c r="SE53" s="63"/>
      <c r="SF53" s="63"/>
      <c r="SG53" s="63"/>
      <c r="SH53" s="63"/>
      <c r="SI53" s="63"/>
      <c r="SJ53" s="63"/>
      <c r="SK53" s="63"/>
      <c r="SL53" s="63"/>
      <c r="SM53" s="63"/>
      <c r="SN53" s="63"/>
      <c r="SO53" s="63"/>
      <c r="SP53" s="63"/>
      <c r="SQ53" s="63"/>
      <c r="SR53" s="63"/>
      <c r="SS53" s="63"/>
      <c r="ST53" s="63"/>
      <c r="SU53" s="63"/>
      <c r="SV53" s="63"/>
      <c r="SW53" s="63"/>
      <c r="SX53" s="63"/>
      <c r="SY53" s="63"/>
      <c r="SZ53" s="63"/>
      <c r="TA53" s="63"/>
      <c r="TB53" s="63"/>
      <c r="TC53" s="63"/>
      <c r="TD53" s="63"/>
      <c r="TE53" s="63"/>
      <c r="TF53" s="63"/>
      <c r="TG53" s="63"/>
      <c r="TH53" s="63"/>
      <c r="TI53" s="63"/>
      <c r="TJ53" s="63"/>
      <c r="TK53" s="63"/>
      <c r="TL53" s="63"/>
      <c r="TM53" s="63"/>
      <c r="TN53" s="63"/>
      <c r="TO53" s="63"/>
      <c r="TP53" s="63"/>
      <c r="TQ53" s="63"/>
      <c r="TR53" s="63"/>
      <c r="TS53" s="63"/>
      <c r="TT53" s="63"/>
      <c r="TU53" s="63"/>
      <c r="TV53" s="63"/>
      <c r="TW53" s="63"/>
      <c r="TX53" s="63"/>
      <c r="TY53" s="63"/>
      <c r="TZ53" s="63"/>
      <c r="UA53" s="63"/>
      <c r="UB53" s="63"/>
      <c r="UC53" s="63"/>
      <c r="UD53" s="63"/>
      <c r="UE53" s="63"/>
      <c r="UF53" s="63"/>
      <c r="UG53" s="63"/>
      <c r="UH53" s="63"/>
      <c r="UI53" s="63"/>
      <c r="UJ53" s="63"/>
      <c r="UK53" s="63"/>
      <c r="UL53" s="63"/>
      <c r="UM53" s="63"/>
      <c r="UN53" s="63"/>
      <c r="UO53" s="63"/>
      <c r="UP53" s="63"/>
      <c r="UQ53" s="63"/>
      <c r="UR53" s="63"/>
      <c r="US53" s="63"/>
      <c r="UT53" s="63"/>
      <c r="UU53" s="63"/>
      <c r="UV53" s="63"/>
      <c r="UW53" s="63"/>
      <c r="UX53" s="63"/>
      <c r="UY53" s="63"/>
      <c r="UZ53" s="63"/>
      <c r="VA53" s="63"/>
      <c r="VB53" s="63"/>
      <c r="VC53" s="63"/>
      <c r="VD53" s="63"/>
      <c r="VE53" s="63"/>
      <c r="VF53" s="63"/>
      <c r="VG53" s="63"/>
      <c r="VH53" s="63"/>
      <c r="VI53" s="63"/>
      <c r="VJ53" s="63"/>
      <c r="VK53" s="63"/>
      <c r="VL53" s="63"/>
      <c r="VM53" s="63"/>
      <c r="VN53" s="63"/>
      <c r="VO53" s="63"/>
      <c r="VP53" s="63"/>
      <c r="VQ53" s="63"/>
      <c r="VR53" s="63"/>
      <c r="VS53" s="63"/>
      <c r="VT53" s="63"/>
      <c r="VU53" s="63"/>
      <c r="VV53" s="63"/>
      <c r="VW53" s="63"/>
      <c r="VX53" s="63"/>
      <c r="VY53" s="63"/>
      <c r="VZ53" s="63"/>
      <c r="WA53" s="63"/>
      <c r="WB53" s="63"/>
      <c r="WC53" s="63"/>
      <c r="WD53" s="63"/>
      <c r="WE53" s="63"/>
      <c r="WF53" s="63"/>
      <c r="WG53" s="63"/>
      <c r="WH53" s="63"/>
      <c r="WI53" s="63"/>
      <c r="WJ53" s="63"/>
      <c r="WK53" s="63"/>
      <c r="WL53" s="63"/>
      <c r="WM53" s="63"/>
      <c r="WN53" s="63"/>
      <c r="WO53" s="63"/>
      <c r="WP53" s="63"/>
      <c r="WQ53" s="63"/>
      <c r="WR53" s="63"/>
      <c r="WS53" s="63"/>
      <c r="WT53" s="63"/>
      <c r="WU53" s="63"/>
      <c r="WV53" s="63"/>
      <c r="WW53" s="63"/>
      <c r="WX53" s="63"/>
      <c r="WY53" s="63"/>
      <c r="WZ53" s="63"/>
      <c r="XA53" s="63"/>
      <c r="XB53" s="63"/>
      <c r="XC53" s="63"/>
      <c r="XD53" s="63"/>
      <c r="XE53" s="63"/>
      <c r="XF53" s="63"/>
      <c r="XG53" s="63"/>
      <c r="XH53" s="63"/>
      <c r="XI53" s="63"/>
      <c r="XJ53" s="63"/>
      <c r="XK53" s="63"/>
      <c r="XL53" s="63"/>
      <c r="XM53" s="63"/>
      <c r="XN53" s="63"/>
      <c r="XO53" s="63"/>
      <c r="XP53" s="63"/>
      <c r="XQ53" s="63"/>
      <c r="XR53" s="63"/>
      <c r="XS53" s="63"/>
      <c r="XT53" s="63"/>
      <c r="XU53" s="63"/>
      <c r="XV53" s="63"/>
      <c r="XW53" s="63"/>
      <c r="XX53" s="63"/>
      <c r="XY53" s="63"/>
      <c r="XZ53" s="63"/>
      <c r="YA53" s="63"/>
      <c r="YB53" s="63"/>
      <c r="YC53" s="63"/>
      <c r="YD53" s="63"/>
      <c r="YE53" s="63"/>
      <c r="YF53" s="63"/>
      <c r="YG53" s="63"/>
      <c r="YH53" s="63"/>
      <c r="YI53" s="63"/>
      <c r="YJ53" s="63"/>
      <c r="YK53" s="63"/>
      <c r="YL53" s="63"/>
      <c r="YM53" s="63"/>
      <c r="YN53" s="63"/>
      <c r="YO53" s="63"/>
      <c r="YP53" s="63"/>
      <c r="YQ53" s="63"/>
      <c r="YR53" s="63"/>
      <c r="YS53" s="63"/>
      <c r="YT53" s="63"/>
      <c r="YU53" s="63"/>
      <c r="YV53" s="63"/>
      <c r="YW53" s="63"/>
      <c r="YX53" s="63"/>
      <c r="YY53" s="63"/>
      <c r="YZ53" s="63"/>
      <c r="ZA53" s="63"/>
      <c r="ZB53" s="63"/>
      <c r="ZC53" s="63"/>
      <c r="ZD53" s="63"/>
      <c r="ZE53" s="63"/>
      <c r="ZF53" s="63"/>
      <c r="ZG53" s="63"/>
      <c r="ZH53" s="63"/>
      <c r="ZI53" s="63"/>
      <c r="ZJ53" s="63"/>
      <c r="ZK53" s="63"/>
      <c r="ZL53" s="63"/>
      <c r="ZM53" s="63"/>
      <c r="ZN53" s="63"/>
      <c r="ZO53" s="63"/>
      <c r="ZP53" s="63"/>
      <c r="ZQ53" s="63"/>
      <c r="ZR53" s="63"/>
      <c r="ZS53" s="63"/>
      <c r="ZT53" s="63"/>
      <c r="ZU53" s="63"/>
      <c r="ZV53" s="63"/>
      <c r="ZW53" s="63"/>
      <c r="ZX53" s="63"/>
      <c r="ZY53" s="63"/>
      <c r="ZZ53" s="63"/>
      <c r="AAA53" s="63"/>
      <c r="AAB53" s="63"/>
      <c r="AAC53" s="63"/>
      <c r="AAD53" s="63"/>
      <c r="AAE53" s="63"/>
      <c r="AAF53" s="63"/>
      <c r="AAG53" s="63"/>
      <c r="AAH53" s="63"/>
      <c r="AAI53" s="63"/>
      <c r="AAJ53" s="63"/>
      <c r="AAK53" s="63"/>
      <c r="AAL53" s="63"/>
      <c r="AAM53" s="63"/>
      <c r="AAN53" s="63"/>
      <c r="AAO53" s="63"/>
      <c r="AAP53" s="63"/>
      <c r="AAQ53" s="63"/>
      <c r="AAR53" s="63"/>
      <c r="AAS53" s="63"/>
      <c r="AAT53" s="63"/>
      <c r="AAU53" s="63"/>
      <c r="AAV53" s="63"/>
      <c r="AAW53" s="63"/>
      <c r="AAX53" s="63"/>
      <c r="AAY53" s="63"/>
      <c r="AAZ53" s="63"/>
      <c r="ABA53" s="63"/>
      <c r="ABB53" s="63"/>
      <c r="ABC53" s="63"/>
      <c r="ABD53" s="63"/>
      <c r="ABE53" s="63"/>
      <c r="ABF53" s="63"/>
      <c r="ABG53" s="63"/>
      <c r="ABH53" s="63"/>
      <c r="ABI53" s="63"/>
      <c r="ABJ53" s="63"/>
      <c r="ABK53" s="63"/>
      <c r="ABL53" s="63"/>
      <c r="ABM53" s="63"/>
      <c r="ABN53" s="63"/>
      <c r="ABO53" s="63"/>
      <c r="ABP53" s="63"/>
      <c r="ABQ53" s="63"/>
      <c r="ABR53" s="63"/>
      <c r="ABS53" s="63"/>
      <c r="ABT53" s="63"/>
      <c r="ABU53" s="63"/>
      <c r="ABV53" s="63"/>
      <c r="ABW53" s="63"/>
      <c r="ABX53" s="63"/>
      <c r="ABY53" s="63"/>
      <c r="ABZ53" s="63"/>
      <c r="ACA53" s="63"/>
      <c r="ACB53" s="63"/>
      <c r="ACC53" s="63"/>
      <c r="ACD53" s="63"/>
      <c r="ACE53" s="63"/>
      <c r="ACF53" s="63"/>
      <c r="ACG53" s="63"/>
      <c r="ACH53" s="63"/>
      <c r="ACI53" s="63"/>
      <c r="ACJ53" s="63"/>
      <c r="ACK53" s="63"/>
      <c r="ACL53" s="63"/>
      <c r="ACM53" s="63"/>
      <c r="ACN53" s="63"/>
      <c r="ACO53" s="63"/>
      <c r="ACP53" s="63"/>
      <c r="ACQ53" s="63"/>
      <c r="ACR53" s="63"/>
      <c r="ACS53" s="63"/>
      <c r="ACT53" s="63"/>
      <c r="ACU53" s="63"/>
      <c r="ACV53" s="63"/>
      <c r="ACW53" s="63"/>
      <c r="ACX53" s="63"/>
      <c r="ACY53" s="63"/>
      <c r="ACZ53" s="63"/>
      <c r="ADA53" s="63"/>
      <c r="ADB53" s="63"/>
      <c r="ADC53" s="63"/>
      <c r="ADD53" s="63"/>
      <c r="ADE53" s="63"/>
      <c r="ADF53" s="63"/>
      <c r="ADG53" s="63"/>
      <c r="ADH53" s="63"/>
      <c r="ADI53" s="63"/>
      <c r="ADJ53" s="63"/>
      <c r="ADK53" s="63"/>
      <c r="ADL53" s="63"/>
      <c r="ADM53" s="63"/>
      <c r="ADN53" s="63"/>
      <c r="ADO53" s="63"/>
      <c r="ADP53" s="63"/>
      <c r="ADQ53" s="63"/>
      <c r="ADR53" s="63"/>
      <c r="ADS53" s="63"/>
      <c r="ADT53" s="63"/>
      <c r="ADU53" s="63"/>
      <c r="ADV53" s="63"/>
      <c r="ADW53" s="63"/>
      <c r="ADX53" s="63"/>
      <c r="ADY53" s="63"/>
      <c r="ADZ53" s="63"/>
      <c r="AEA53" s="63"/>
      <c r="AEB53" s="63"/>
      <c r="AEC53" s="63"/>
      <c r="AED53" s="63"/>
      <c r="AEE53" s="63"/>
      <c r="AEF53" s="63"/>
      <c r="AEG53" s="63"/>
      <c r="AEH53" s="63"/>
      <c r="AEI53" s="63"/>
      <c r="AEJ53" s="63"/>
      <c r="AEK53" s="63"/>
      <c r="AEL53" s="63"/>
      <c r="AEM53" s="63"/>
      <c r="AEN53" s="63"/>
      <c r="AEO53" s="63"/>
      <c r="AEP53" s="63"/>
      <c r="AEQ53" s="63"/>
      <c r="AER53" s="63"/>
      <c r="AES53" s="63"/>
      <c r="AET53" s="63"/>
      <c r="AEU53" s="63"/>
      <c r="AEV53" s="63"/>
      <c r="AEW53" s="63"/>
      <c r="AEX53" s="63"/>
      <c r="AEY53" s="63"/>
      <c r="AEZ53" s="63"/>
      <c r="AFA53" s="63"/>
      <c r="AFB53" s="63"/>
      <c r="AFC53" s="63"/>
      <c r="AFD53" s="63"/>
      <c r="AFE53" s="63"/>
      <c r="AFF53" s="63"/>
      <c r="AFG53" s="63"/>
      <c r="AFH53" s="63"/>
      <c r="AFI53" s="63"/>
      <c r="AFJ53" s="63"/>
      <c r="AFK53" s="63"/>
      <c r="AFL53" s="63"/>
      <c r="AFM53" s="63"/>
      <c r="AFN53" s="63"/>
      <c r="AFO53" s="63"/>
      <c r="AFP53" s="63"/>
      <c r="AFQ53" s="63"/>
      <c r="AFR53" s="63"/>
      <c r="AFS53" s="63"/>
      <c r="AFT53" s="63"/>
      <c r="AFU53" s="63"/>
      <c r="AFV53" s="63"/>
      <c r="AFW53" s="63"/>
      <c r="AFX53" s="63"/>
      <c r="AFY53" s="63"/>
      <c r="AFZ53" s="63"/>
      <c r="AGA53" s="63"/>
      <c r="AGB53" s="63"/>
      <c r="AGC53" s="63"/>
      <c r="AGD53" s="63"/>
      <c r="AGE53" s="63"/>
      <c r="AGF53" s="63"/>
      <c r="AGG53" s="63"/>
      <c r="AGH53" s="63"/>
      <c r="AGI53" s="63"/>
      <c r="AGJ53" s="63"/>
      <c r="AGK53" s="63"/>
      <c r="AGL53" s="63"/>
      <c r="AGM53" s="63"/>
      <c r="AGN53" s="63"/>
      <c r="AGO53" s="63"/>
      <c r="AGP53" s="63"/>
      <c r="AGQ53" s="63"/>
      <c r="AGR53" s="63"/>
      <c r="AGS53" s="63"/>
      <c r="AGT53" s="63"/>
      <c r="AGU53" s="63"/>
      <c r="AGV53" s="63"/>
      <c r="AGW53" s="63"/>
      <c r="AGX53" s="63"/>
      <c r="AGY53" s="63"/>
      <c r="AGZ53" s="63"/>
      <c r="AHA53" s="63"/>
      <c r="AHB53" s="63"/>
      <c r="AHC53" s="63"/>
      <c r="AHD53" s="63"/>
      <c r="AHE53" s="63"/>
      <c r="AHF53" s="63"/>
      <c r="AHG53" s="63"/>
      <c r="AHH53" s="63"/>
      <c r="AHI53" s="63"/>
      <c r="AHJ53" s="63"/>
      <c r="AHK53" s="63"/>
      <c r="AHL53" s="63"/>
      <c r="AHM53" s="63"/>
      <c r="AHN53" s="63"/>
      <c r="AHO53" s="63"/>
      <c r="AHP53" s="63"/>
      <c r="AHQ53" s="63"/>
      <c r="AHR53" s="63"/>
      <c r="AHS53" s="63"/>
      <c r="AHT53" s="63"/>
      <c r="AHU53" s="63"/>
      <c r="AHV53" s="63"/>
      <c r="AHW53" s="63"/>
      <c r="AHX53" s="63"/>
      <c r="AHY53" s="63"/>
      <c r="AHZ53" s="63"/>
      <c r="AIA53" s="63"/>
      <c r="AIB53" s="63"/>
      <c r="AIC53" s="63"/>
      <c r="AID53" s="63"/>
      <c r="AIE53" s="63"/>
      <c r="AIF53" s="63"/>
      <c r="AIG53" s="63"/>
      <c r="AIH53" s="63"/>
      <c r="AII53" s="63"/>
      <c r="AIJ53" s="63"/>
      <c r="AIK53" s="63"/>
      <c r="AIL53" s="63"/>
      <c r="AIM53" s="63"/>
      <c r="AIN53" s="63"/>
      <c r="AIO53" s="63"/>
      <c r="AIP53" s="63"/>
      <c r="AIQ53" s="63"/>
      <c r="AIR53" s="63"/>
      <c r="AIS53" s="63"/>
      <c r="AIT53" s="63"/>
      <c r="AIU53" s="63"/>
      <c r="AIV53" s="63"/>
      <c r="AIW53" s="63"/>
      <c r="AIX53" s="63"/>
      <c r="AIY53" s="63"/>
      <c r="AIZ53" s="63"/>
      <c r="AJA53" s="63"/>
      <c r="AJB53" s="63"/>
      <c r="AJC53" s="63"/>
      <c r="AJD53" s="63"/>
      <c r="AJE53" s="63"/>
      <c r="AJF53" s="63"/>
      <c r="AJG53" s="63"/>
      <c r="AJH53" s="63"/>
      <c r="AJI53" s="63"/>
      <c r="AJJ53" s="63"/>
      <c r="AJK53" s="63"/>
      <c r="AJL53" s="63"/>
      <c r="AJM53" s="63"/>
      <c r="AJN53" s="63"/>
      <c r="AJO53" s="63"/>
      <c r="AJP53" s="63"/>
      <c r="AJQ53" s="63"/>
      <c r="AJR53" s="63"/>
      <c r="AJS53" s="63"/>
      <c r="AJT53" s="63"/>
      <c r="AJU53" s="63"/>
      <c r="AJV53" s="63"/>
      <c r="AJW53" s="63"/>
      <c r="AJX53" s="63"/>
      <c r="AJY53" s="63"/>
      <c r="AJZ53" s="63"/>
      <c r="AKA53" s="63"/>
      <c r="AKB53" s="63"/>
      <c r="AKC53" s="63"/>
      <c r="AKD53" s="63"/>
      <c r="AKE53" s="63"/>
      <c r="AKF53" s="63"/>
      <c r="AKG53" s="63"/>
      <c r="AKH53" s="63"/>
      <c r="AKI53" s="63"/>
      <c r="AKJ53" s="63"/>
      <c r="AKK53" s="63"/>
      <c r="AKL53" s="63"/>
      <c r="AKM53" s="63"/>
      <c r="AKN53" s="63"/>
      <c r="AKO53" s="63"/>
      <c r="AKP53" s="63"/>
      <c r="AKQ53" s="63"/>
      <c r="AKR53" s="63"/>
      <c r="AKS53" s="63"/>
      <c r="AKT53" s="63"/>
      <c r="AKU53" s="63"/>
      <c r="AKV53" s="63"/>
      <c r="AKW53" s="63"/>
      <c r="AKX53" s="63"/>
      <c r="AKY53" s="63"/>
      <c r="AKZ53" s="63"/>
      <c r="ALA53" s="63"/>
      <c r="ALB53" s="63"/>
      <c r="ALC53" s="63"/>
      <c r="ALD53" s="63"/>
      <c r="ALE53" s="63"/>
      <c r="ALF53" s="63"/>
      <c r="ALG53" s="63"/>
      <c r="ALH53" s="63"/>
      <c r="ALI53" s="63"/>
      <c r="ALJ53" s="63"/>
      <c r="ALK53" s="63"/>
      <c r="ALL53" s="63"/>
      <c r="ALM53" s="63"/>
      <c r="ALN53" s="63"/>
      <c r="ALO53" s="63"/>
      <c r="ALP53" s="63"/>
      <c r="ALQ53" s="63"/>
      <c r="ALR53" s="63"/>
      <c r="ALS53" s="63"/>
      <c r="ALT53" s="63"/>
      <c r="ALU53" s="63"/>
      <c r="ALV53" s="63"/>
      <c r="ALW53" s="63"/>
      <c r="ALX53" s="63"/>
      <c r="ALY53" s="63"/>
      <c r="ALZ53" s="63"/>
      <c r="AMA53" s="63"/>
      <c r="AMB53" s="63"/>
      <c r="AMC53" s="63"/>
      <c r="AMD53" s="63"/>
      <c r="AME53" s="63"/>
      <c r="AMF53" s="63"/>
      <c r="AMG53" s="63"/>
      <c r="AMH53" s="63"/>
      <c r="AMI53" s="63"/>
      <c r="AMJ53" s="63"/>
      <c r="AMK53" s="63"/>
      <c r="AML53" s="63"/>
      <c r="AMM53" s="63"/>
      <c r="AMN53" s="63"/>
      <c r="AMO53" s="63"/>
      <c r="AMP53" s="63"/>
      <c r="AMQ53" s="63"/>
      <c r="AMR53" s="63"/>
      <c r="AMS53" s="63"/>
      <c r="AMT53" s="63"/>
      <c r="AMU53" s="63"/>
      <c r="AMV53" s="63"/>
      <c r="AMW53" s="63"/>
      <c r="AMX53" s="63"/>
      <c r="AMY53" s="63"/>
      <c r="AMZ53" s="63"/>
      <c r="ANA53" s="63"/>
      <c r="ANB53" s="63"/>
      <c r="ANC53" s="63"/>
      <c r="AND53" s="63"/>
      <c r="ANE53" s="63"/>
      <c r="ANF53" s="63"/>
      <c r="ANG53" s="63"/>
      <c r="ANH53" s="63"/>
      <c r="ANI53" s="63"/>
      <c r="ANJ53" s="63"/>
      <c r="ANK53" s="63"/>
      <c r="ANL53" s="63"/>
      <c r="ANM53" s="63"/>
      <c r="ANN53" s="63"/>
      <c r="ANO53" s="63"/>
      <c r="ANP53" s="63"/>
      <c r="ANQ53" s="63"/>
      <c r="ANR53" s="63"/>
      <c r="ANS53" s="63"/>
      <c r="ANT53" s="63"/>
      <c r="ANU53" s="63"/>
      <c r="ANV53" s="63"/>
      <c r="ANW53" s="63"/>
      <c r="ANX53" s="63"/>
      <c r="ANY53" s="63"/>
      <c r="ANZ53" s="63"/>
      <c r="AOA53" s="63"/>
      <c r="AOB53" s="63"/>
      <c r="AOC53" s="63"/>
      <c r="AOD53" s="63"/>
      <c r="AOE53" s="63"/>
      <c r="AOF53" s="63"/>
      <c r="AOG53" s="63"/>
      <c r="AOH53" s="63"/>
      <c r="AOI53" s="63"/>
      <c r="AOJ53" s="63"/>
      <c r="AOK53" s="63"/>
      <c r="AOL53" s="63"/>
      <c r="AOM53" s="63"/>
      <c r="AON53" s="63"/>
      <c r="AOO53" s="63"/>
      <c r="AOP53" s="63"/>
      <c r="AOQ53" s="63"/>
      <c r="AOR53" s="63"/>
      <c r="AOS53" s="63"/>
      <c r="AOT53" s="63"/>
      <c r="AOU53" s="63"/>
      <c r="AOV53" s="63"/>
      <c r="AOW53" s="63"/>
      <c r="AOX53" s="63"/>
      <c r="AOY53" s="63"/>
      <c r="AOZ53" s="63"/>
      <c r="APA53" s="63"/>
      <c r="APB53" s="63"/>
      <c r="APC53" s="63"/>
      <c r="APD53" s="63"/>
      <c r="APE53" s="63"/>
      <c r="APF53" s="63"/>
      <c r="APG53" s="63"/>
      <c r="APH53" s="63"/>
      <c r="API53" s="63"/>
      <c r="APJ53" s="63"/>
      <c r="APK53" s="63"/>
      <c r="APL53" s="63"/>
      <c r="APM53" s="63"/>
      <c r="APN53" s="63"/>
      <c r="APO53" s="63"/>
      <c r="APP53" s="63"/>
      <c r="APQ53" s="63"/>
      <c r="APR53" s="63"/>
      <c r="APS53" s="63"/>
      <c r="APT53" s="63"/>
      <c r="APU53" s="63"/>
      <c r="APV53" s="63"/>
      <c r="APW53" s="63"/>
      <c r="APX53" s="63"/>
      <c r="APY53" s="63"/>
      <c r="APZ53" s="63"/>
      <c r="AQA53" s="63"/>
      <c r="AQB53" s="63"/>
      <c r="AQC53" s="63"/>
      <c r="AQD53" s="63"/>
      <c r="AQE53" s="63"/>
      <c r="AQF53" s="63"/>
      <c r="AQG53" s="63"/>
      <c r="AQH53" s="63"/>
      <c r="AQI53" s="63"/>
      <c r="AQJ53" s="63"/>
      <c r="AQK53" s="63"/>
      <c r="AQL53" s="63"/>
      <c r="AQM53" s="63"/>
      <c r="AQN53" s="63"/>
      <c r="AQO53" s="63"/>
      <c r="AQP53" s="63"/>
      <c r="AQQ53" s="63"/>
      <c r="AQR53" s="63"/>
      <c r="AQS53" s="63"/>
      <c r="AQT53" s="63"/>
      <c r="AQU53" s="63"/>
      <c r="AQV53" s="63"/>
      <c r="AQW53" s="63"/>
      <c r="AQX53" s="63"/>
      <c r="AQY53" s="63"/>
      <c r="AQZ53" s="63"/>
      <c r="ARA53" s="63"/>
      <c r="ARB53" s="63"/>
      <c r="ARC53" s="63"/>
      <c r="ARD53" s="63"/>
      <c r="ARE53" s="63"/>
      <c r="ARF53" s="63"/>
      <c r="ARG53" s="63"/>
      <c r="ARH53" s="63"/>
      <c r="ARI53" s="63"/>
      <c r="ARJ53" s="63"/>
      <c r="ARK53" s="63"/>
      <c r="ARL53" s="63"/>
      <c r="ARM53" s="63"/>
      <c r="ARN53" s="63"/>
      <c r="ARO53" s="63"/>
      <c r="ARP53" s="63"/>
      <c r="ARQ53" s="63"/>
      <c r="ARR53" s="63"/>
      <c r="ARS53" s="63"/>
      <c r="ART53" s="63"/>
      <c r="ARU53" s="63"/>
      <c r="ARV53" s="63"/>
      <c r="ARW53" s="63"/>
      <c r="ARX53" s="63"/>
      <c r="ARY53" s="63"/>
      <c r="ARZ53" s="63"/>
      <c r="ASA53" s="63"/>
      <c r="ASB53" s="63"/>
      <c r="ASC53" s="63"/>
      <c r="ASD53" s="63"/>
      <c r="ASE53" s="63"/>
      <c r="ASF53" s="63"/>
      <c r="ASG53" s="63"/>
      <c r="ASH53" s="63"/>
      <c r="ASI53" s="63"/>
      <c r="ASJ53" s="63"/>
      <c r="ASK53" s="63"/>
      <c r="ASL53" s="63"/>
      <c r="ASM53" s="63"/>
      <c r="ASN53" s="63"/>
      <c r="ASO53" s="63"/>
      <c r="ASP53" s="63"/>
      <c r="ASQ53" s="63"/>
      <c r="ASR53" s="63"/>
      <c r="ASS53" s="63"/>
      <c r="AST53" s="63"/>
      <c r="ASU53" s="63"/>
      <c r="ASV53" s="63"/>
      <c r="ASW53" s="63"/>
      <c r="ASX53" s="63"/>
      <c r="ASY53" s="63"/>
      <c r="ASZ53" s="63"/>
      <c r="ATA53" s="63"/>
      <c r="ATB53" s="63"/>
      <c r="ATC53" s="63"/>
      <c r="ATD53" s="63"/>
      <c r="ATE53" s="63"/>
      <c r="ATF53" s="63"/>
      <c r="ATG53" s="63"/>
      <c r="ATH53" s="63"/>
      <c r="ATI53" s="63"/>
      <c r="ATJ53" s="63"/>
      <c r="ATK53" s="63"/>
      <c r="ATL53" s="63"/>
      <c r="ATM53" s="63"/>
      <c r="ATN53" s="63"/>
      <c r="ATO53" s="63"/>
      <c r="ATP53" s="63"/>
      <c r="ATQ53" s="63"/>
      <c r="ATR53" s="63"/>
      <c r="ATS53" s="63"/>
      <c r="ATT53" s="63"/>
      <c r="ATU53" s="63"/>
      <c r="ATV53" s="63"/>
      <c r="ATW53" s="63"/>
      <c r="ATX53" s="63"/>
      <c r="ATY53" s="63"/>
      <c r="ATZ53" s="63"/>
      <c r="AUA53" s="63"/>
      <c r="AUB53" s="63"/>
      <c r="AUC53" s="63"/>
      <c r="AUD53" s="63"/>
      <c r="AUE53" s="63"/>
      <c r="AUF53" s="63"/>
      <c r="AUG53" s="63"/>
      <c r="AUH53" s="63"/>
      <c r="AUI53" s="63"/>
      <c r="AUJ53" s="63"/>
      <c r="AUK53" s="63"/>
      <c r="AUL53" s="63"/>
      <c r="AUM53" s="63"/>
      <c r="AUN53" s="63"/>
      <c r="AUO53" s="63"/>
      <c r="AUP53" s="63"/>
      <c r="AUQ53" s="63"/>
      <c r="AUR53" s="63"/>
      <c r="AUS53" s="63"/>
      <c r="AUT53" s="63"/>
      <c r="AUU53" s="63"/>
      <c r="AUV53" s="63"/>
      <c r="AUW53" s="63"/>
      <c r="AUX53" s="63"/>
      <c r="AUY53" s="63"/>
      <c r="AUZ53" s="63"/>
      <c r="AVA53" s="63"/>
      <c r="AVB53" s="63"/>
      <c r="AVC53" s="63"/>
      <c r="AVD53" s="63"/>
      <c r="AVE53" s="63"/>
      <c r="AVF53" s="63"/>
      <c r="AVG53" s="63"/>
      <c r="AVH53" s="63"/>
      <c r="AVI53" s="63"/>
      <c r="AVJ53" s="63"/>
      <c r="AVK53" s="63"/>
      <c r="AVL53" s="63"/>
      <c r="AVM53" s="63"/>
      <c r="AVN53" s="63"/>
      <c r="AVO53" s="63"/>
      <c r="AVP53" s="63"/>
      <c r="AVQ53" s="63"/>
      <c r="AVR53" s="63"/>
      <c r="AVS53" s="63"/>
      <c r="AVT53" s="63"/>
      <c r="AVU53" s="63"/>
      <c r="AVV53" s="63"/>
      <c r="AVW53" s="63"/>
      <c r="AVX53" s="63"/>
      <c r="AVY53" s="63"/>
      <c r="AVZ53" s="63"/>
      <c r="AWA53" s="63"/>
      <c r="AWB53" s="63"/>
      <c r="AWC53" s="63"/>
      <c r="AWD53" s="63"/>
      <c r="AWE53" s="63"/>
      <c r="AWF53" s="63"/>
      <c r="AWG53" s="63"/>
      <c r="AWH53" s="63"/>
      <c r="AWI53" s="63"/>
      <c r="AWJ53" s="63"/>
      <c r="AWK53" s="63"/>
      <c r="AWL53" s="63"/>
      <c r="AWM53" s="63"/>
      <c r="AWN53" s="63"/>
      <c r="AWO53" s="63"/>
      <c r="AWP53" s="63"/>
      <c r="AWQ53" s="63"/>
      <c r="AWR53" s="63"/>
      <c r="AWS53" s="63"/>
      <c r="AWT53" s="63"/>
      <c r="AWU53" s="63"/>
      <c r="AWV53" s="63"/>
      <c r="AWW53" s="63"/>
      <c r="AWX53" s="63"/>
      <c r="AWY53" s="63"/>
      <c r="AWZ53" s="63"/>
      <c r="AXA53" s="63"/>
      <c r="AXB53" s="63"/>
      <c r="AXC53" s="63"/>
      <c r="AXD53" s="63"/>
      <c r="AXE53" s="63"/>
      <c r="AXF53" s="63"/>
      <c r="AXG53" s="63"/>
      <c r="AXH53" s="63"/>
      <c r="AXI53" s="63"/>
      <c r="AXJ53" s="63"/>
      <c r="AXK53" s="63"/>
      <c r="AXL53" s="63"/>
      <c r="AXM53" s="63"/>
      <c r="AXN53" s="63"/>
      <c r="AXO53" s="63"/>
      <c r="AXP53" s="63"/>
      <c r="AXQ53" s="63"/>
      <c r="AXR53" s="63"/>
      <c r="AXS53" s="63"/>
      <c r="AXT53" s="63"/>
      <c r="AXU53" s="63"/>
      <c r="AXV53" s="63"/>
      <c r="AXW53" s="63"/>
      <c r="AXX53" s="63"/>
      <c r="AXY53" s="63"/>
      <c r="AXZ53" s="63"/>
      <c r="AYA53" s="63"/>
      <c r="AYB53" s="63"/>
      <c r="AYC53" s="63"/>
      <c r="AYD53" s="63"/>
      <c r="AYE53" s="63"/>
      <c r="AYF53" s="63"/>
      <c r="AYG53" s="63"/>
      <c r="AYH53" s="63"/>
      <c r="AYI53" s="63"/>
      <c r="AYJ53" s="63"/>
      <c r="AYK53" s="63"/>
      <c r="AYL53" s="63"/>
      <c r="AYM53" s="63"/>
      <c r="AYN53" s="63"/>
      <c r="AYO53" s="63"/>
      <c r="AYP53" s="63"/>
      <c r="AYQ53" s="63"/>
      <c r="AYR53" s="63"/>
      <c r="AYS53" s="63"/>
      <c r="AYT53" s="63"/>
      <c r="AYU53" s="63"/>
      <c r="AYV53" s="63"/>
      <c r="AYW53" s="63"/>
      <c r="AYX53" s="63"/>
      <c r="AYY53" s="63"/>
      <c r="AYZ53" s="63"/>
      <c r="AZA53" s="63"/>
      <c r="AZB53" s="63"/>
      <c r="AZC53" s="63"/>
      <c r="AZD53" s="63"/>
      <c r="AZE53" s="63"/>
      <c r="AZF53" s="63"/>
      <c r="AZG53" s="63"/>
      <c r="AZH53" s="63"/>
      <c r="AZI53" s="63"/>
      <c r="AZJ53" s="63"/>
      <c r="AZK53" s="63"/>
      <c r="AZL53" s="63"/>
      <c r="AZM53" s="63"/>
      <c r="AZN53" s="63"/>
      <c r="AZO53" s="63"/>
      <c r="AZP53" s="63"/>
      <c r="AZQ53" s="63"/>
      <c r="AZR53" s="63"/>
      <c r="AZS53" s="63"/>
      <c r="AZT53" s="63"/>
      <c r="AZU53" s="63"/>
      <c r="AZV53" s="63"/>
      <c r="AZW53" s="63"/>
      <c r="AZX53" s="63"/>
      <c r="AZY53" s="63"/>
      <c r="AZZ53" s="63"/>
      <c r="BAA53" s="63"/>
      <c r="BAB53" s="63"/>
      <c r="BAC53" s="63"/>
      <c r="BAD53" s="63"/>
      <c r="BAE53" s="63"/>
      <c r="BAF53" s="63"/>
      <c r="BAG53" s="63"/>
      <c r="BAH53" s="63"/>
      <c r="BAI53" s="63"/>
      <c r="BAJ53" s="63"/>
      <c r="BAK53" s="63"/>
      <c r="BAL53" s="63"/>
      <c r="BAM53" s="63"/>
      <c r="BAN53" s="63"/>
      <c r="BAO53" s="63"/>
      <c r="BAP53" s="63"/>
      <c r="BAQ53" s="63"/>
      <c r="BAR53" s="63"/>
      <c r="BAS53" s="63"/>
      <c r="BAT53" s="63"/>
      <c r="BAU53" s="63"/>
      <c r="BAV53" s="63"/>
      <c r="BAW53" s="63"/>
      <c r="BAX53" s="63"/>
      <c r="BAY53" s="63"/>
      <c r="BAZ53" s="63"/>
      <c r="BBA53" s="63"/>
      <c r="BBB53" s="63"/>
      <c r="BBC53" s="63"/>
      <c r="BBD53" s="63"/>
      <c r="BBE53" s="63"/>
      <c r="BBF53" s="63"/>
      <c r="BBG53" s="63"/>
      <c r="BBH53" s="63"/>
      <c r="BBI53" s="63"/>
      <c r="BBJ53" s="63"/>
      <c r="BBK53" s="63"/>
      <c r="BBL53" s="63"/>
      <c r="BBM53" s="63"/>
      <c r="BBN53" s="63"/>
      <c r="BBO53" s="63"/>
      <c r="BBP53" s="63"/>
      <c r="BBQ53" s="63"/>
      <c r="BBR53" s="63"/>
      <c r="BBS53" s="63"/>
      <c r="BBT53" s="63"/>
      <c r="BBU53" s="63"/>
      <c r="BBV53" s="63"/>
      <c r="BBW53" s="63"/>
      <c r="BBX53" s="63"/>
      <c r="BBY53" s="63"/>
      <c r="BBZ53" s="63"/>
      <c r="BCA53" s="63"/>
      <c r="BCB53" s="63"/>
      <c r="BCC53" s="63"/>
      <c r="BCD53" s="63"/>
      <c r="BCE53" s="63"/>
      <c r="BCF53" s="63"/>
      <c r="BCG53" s="63"/>
      <c r="BCH53" s="63"/>
      <c r="BCI53" s="63"/>
      <c r="BCJ53" s="63"/>
      <c r="BCK53" s="63"/>
      <c r="BCL53" s="63"/>
      <c r="BCM53" s="63"/>
      <c r="BCN53" s="63"/>
      <c r="BCO53" s="63"/>
      <c r="BCP53" s="63"/>
      <c r="BCQ53" s="63"/>
      <c r="BCR53" s="63"/>
      <c r="BCS53" s="63"/>
      <c r="BCT53" s="63"/>
      <c r="BCU53" s="63"/>
      <c r="BCV53" s="63"/>
      <c r="BCW53" s="63"/>
      <c r="BCX53" s="63"/>
      <c r="BCY53" s="63"/>
      <c r="BCZ53" s="63"/>
      <c r="BDA53" s="63"/>
      <c r="BDB53" s="63"/>
      <c r="BDC53" s="63"/>
      <c r="BDD53" s="63"/>
      <c r="BDE53" s="63"/>
      <c r="BDF53" s="63"/>
      <c r="BDG53" s="63"/>
      <c r="BDH53" s="63"/>
      <c r="BDI53" s="63"/>
      <c r="BDJ53" s="63"/>
      <c r="BDK53" s="63"/>
      <c r="BDL53" s="63"/>
      <c r="BDM53" s="63"/>
      <c r="BDN53" s="63"/>
      <c r="BDO53" s="63"/>
      <c r="BDP53" s="63"/>
      <c r="BDQ53" s="63"/>
      <c r="BDR53" s="63"/>
      <c r="BDS53" s="63"/>
      <c r="BDT53" s="63"/>
      <c r="BDU53" s="63"/>
      <c r="BDV53" s="63"/>
      <c r="BDW53" s="63"/>
      <c r="BDX53" s="63"/>
      <c r="BDY53" s="63"/>
      <c r="BDZ53" s="63"/>
      <c r="BEA53" s="63"/>
      <c r="BEB53" s="63"/>
      <c r="BEC53" s="63"/>
      <c r="BED53" s="63"/>
      <c r="BEE53" s="63"/>
      <c r="BEF53" s="63"/>
      <c r="BEG53" s="63"/>
      <c r="BEH53" s="63"/>
      <c r="BEI53" s="63"/>
      <c r="BEJ53" s="63"/>
      <c r="BEK53" s="63"/>
      <c r="BEL53" s="63"/>
      <c r="BEM53" s="63"/>
      <c r="BEN53" s="63"/>
      <c r="BEO53" s="63"/>
      <c r="BEP53" s="63"/>
      <c r="BEQ53" s="63"/>
      <c r="BER53" s="63"/>
      <c r="BES53" s="63"/>
      <c r="BET53" s="63"/>
      <c r="BEU53" s="63"/>
      <c r="BEV53" s="63"/>
      <c r="BEW53" s="63"/>
      <c r="BEX53" s="63"/>
      <c r="BEY53" s="63"/>
      <c r="BEZ53" s="63"/>
      <c r="BFA53" s="63"/>
      <c r="BFB53" s="63"/>
      <c r="BFC53" s="63"/>
      <c r="BFD53" s="63"/>
      <c r="BFE53" s="63"/>
      <c r="BFF53" s="63"/>
      <c r="BFG53" s="63"/>
      <c r="BFH53" s="63"/>
      <c r="BFI53" s="63"/>
      <c r="BFJ53" s="63"/>
      <c r="BFK53" s="63"/>
      <c r="BFL53" s="63"/>
      <c r="BFM53" s="63"/>
      <c r="BFN53" s="63"/>
      <c r="BFO53" s="63"/>
      <c r="BFP53" s="63"/>
      <c r="BFQ53" s="63"/>
      <c r="BFR53" s="63"/>
      <c r="BFS53" s="63"/>
      <c r="BFT53" s="63"/>
      <c r="BFU53" s="63"/>
      <c r="BFV53" s="63"/>
      <c r="BFW53" s="63"/>
      <c r="BFX53" s="63"/>
      <c r="BFY53" s="63"/>
      <c r="BFZ53" s="63"/>
      <c r="BGA53" s="63"/>
      <c r="BGB53" s="63"/>
      <c r="BGC53" s="63"/>
      <c r="BGD53" s="63"/>
      <c r="BGE53" s="63"/>
      <c r="BGF53" s="63"/>
      <c r="BGG53" s="63"/>
      <c r="BGH53" s="63"/>
      <c r="BGI53" s="63"/>
      <c r="BGJ53" s="63"/>
      <c r="BGK53" s="63"/>
      <c r="BGL53" s="63"/>
      <c r="BGM53" s="63"/>
      <c r="BGN53" s="63"/>
      <c r="BGO53" s="63"/>
      <c r="BGP53" s="63"/>
      <c r="BGQ53" s="63"/>
      <c r="BGR53" s="63"/>
      <c r="BGS53" s="63"/>
      <c r="BGT53" s="63"/>
      <c r="BGU53" s="63"/>
      <c r="BGV53" s="63"/>
      <c r="BGW53" s="63"/>
      <c r="BGX53" s="63"/>
      <c r="BGY53" s="63"/>
      <c r="BGZ53" s="63"/>
      <c r="BHA53" s="63"/>
      <c r="BHB53" s="63"/>
      <c r="BHC53" s="63"/>
      <c r="BHD53" s="63"/>
      <c r="BHE53" s="63"/>
      <c r="BHF53" s="63"/>
      <c r="BHG53" s="63"/>
      <c r="BHH53" s="63"/>
      <c r="BHI53" s="63"/>
      <c r="BHJ53" s="63"/>
      <c r="BHK53" s="63"/>
      <c r="BHL53" s="63"/>
      <c r="BHM53" s="63"/>
      <c r="BHN53" s="63"/>
      <c r="BHO53" s="63"/>
      <c r="BHP53" s="63"/>
      <c r="BHQ53" s="63"/>
      <c r="BHR53" s="63"/>
      <c r="BHS53" s="63"/>
      <c r="BHT53" s="63"/>
      <c r="BHU53" s="63"/>
      <c r="BHV53" s="63"/>
      <c r="BHW53" s="63"/>
      <c r="BHX53" s="63"/>
      <c r="BHY53" s="63"/>
      <c r="BHZ53" s="63"/>
      <c r="BIA53" s="63"/>
      <c r="BIB53" s="63"/>
      <c r="BIC53" s="63"/>
      <c r="BID53" s="63"/>
      <c r="BIE53" s="63"/>
      <c r="BIF53" s="63"/>
      <c r="BIG53" s="63"/>
      <c r="BIH53" s="63"/>
      <c r="BII53" s="63"/>
      <c r="BIJ53" s="63"/>
      <c r="BIK53" s="63"/>
      <c r="BIL53" s="63"/>
      <c r="BIM53" s="63"/>
      <c r="BIN53" s="63"/>
      <c r="BIO53" s="63"/>
      <c r="BIP53" s="63"/>
      <c r="BIQ53" s="63"/>
      <c r="BIR53" s="63"/>
      <c r="BIS53" s="63"/>
      <c r="BIT53" s="63"/>
      <c r="BIU53" s="63"/>
      <c r="BIV53" s="63"/>
      <c r="BIW53" s="63"/>
      <c r="BIX53" s="63"/>
      <c r="BIY53" s="63"/>
      <c r="BIZ53" s="63"/>
      <c r="BJA53" s="63"/>
      <c r="BJB53" s="63"/>
      <c r="BJC53" s="63"/>
      <c r="BJD53" s="63"/>
      <c r="BJE53" s="63"/>
      <c r="BJF53" s="63"/>
      <c r="BJG53" s="63"/>
      <c r="BJH53" s="63"/>
      <c r="BJI53" s="63"/>
      <c r="BJJ53" s="63"/>
      <c r="BJK53" s="63"/>
      <c r="BJL53" s="63"/>
      <c r="BJM53" s="63"/>
      <c r="BJN53" s="63"/>
      <c r="BJO53" s="63"/>
      <c r="BJP53" s="63"/>
      <c r="BJQ53" s="63"/>
      <c r="BJR53" s="63"/>
      <c r="BJS53" s="63"/>
      <c r="BJT53" s="63"/>
      <c r="BJU53" s="63"/>
      <c r="BJV53" s="63"/>
      <c r="BJW53" s="63"/>
      <c r="BJX53" s="63"/>
      <c r="BJY53" s="63"/>
      <c r="BJZ53" s="63"/>
      <c r="BKA53" s="63"/>
      <c r="BKB53" s="63"/>
      <c r="BKC53" s="63"/>
      <c r="BKD53" s="63"/>
      <c r="BKE53" s="63"/>
      <c r="BKF53" s="63"/>
      <c r="BKG53" s="63"/>
      <c r="BKH53" s="63"/>
      <c r="BKI53" s="63"/>
      <c r="BKJ53" s="63"/>
      <c r="BKK53" s="63"/>
      <c r="BKL53" s="63"/>
      <c r="BKM53" s="63"/>
      <c r="BKN53" s="63"/>
      <c r="BKO53" s="63"/>
      <c r="BKP53" s="63"/>
      <c r="BKQ53" s="63"/>
      <c r="BKR53" s="63"/>
      <c r="BKS53" s="63"/>
      <c r="BKT53" s="63"/>
      <c r="BKU53" s="63"/>
      <c r="BKV53" s="63"/>
      <c r="BKW53" s="63"/>
      <c r="BKX53" s="63"/>
      <c r="BKY53" s="63"/>
      <c r="BKZ53" s="63"/>
      <c r="BLA53" s="63"/>
      <c r="BLB53" s="63"/>
      <c r="BLC53" s="63"/>
      <c r="BLD53" s="63"/>
      <c r="BLE53" s="63"/>
      <c r="BLF53" s="63"/>
      <c r="BLG53" s="63"/>
      <c r="BLH53" s="63"/>
      <c r="BLI53" s="63"/>
      <c r="BLJ53" s="63"/>
      <c r="BLK53" s="63"/>
      <c r="BLL53" s="63"/>
      <c r="BLM53" s="63"/>
    </row>
    <row r="54" spans="1:1677" s="1" customFormat="1" ht="15" hidden="1" customHeight="1" x14ac:dyDescent="0.25">
      <c r="A54" s="270" t="s">
        <v>45</v>
      </c>
      <c r="B54" s="271" t="s">
        <v>108</v>
      </c>
      <c r="C54" s="272" t="s">
        <v>1733</v>
      </c>
      <c r="D54" s="273" t="s">
        <v>1734</v>
      </c>
      <c r="E54" s="273" t="s">
        <v>1753</v>
      </c>
      <c r="F54" s="272" t="s">
        <v>1736</v>
      </c>
      <c r="G54" s="274">
        <v>25</v>
      </c>
      <c r="H54" s="280">
        <v>1.2</v>
      </c>
      <c r="I54" s="276">
        <v>44761</v>
      </c>
      <c r="J54" s="279">
        <v>44764</v>
      </c>
      <c r="K54" s="276">
        <v>44767</v>
      </c>
      <c r="L54" s="277" t="s">
        <v>1732</v>
      </c>
      <c r="M54" s="278">
        <v>44772</v>
      </c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  <c r="JI54" s="63"/>
      <c r="JJ54" s="63"/>
      <c r="JK54" s="63"/>
      <c r="JL54" s="63"/>
      <c r="JM54" s="63"/>
      <c r="JN54" s="63"/>
      <c r="JO54" s="63"/>
      <c r="JP54" s="63"/>
      <c r="JQ54" s="63"/>
      <c r="JR54" s="63"/>
      <c r="JS54" s="63"/>
      <c r="JT54" s="63"/>
      <c r="JU54" s="63"/>
      <c r="JV54" s="63"/>
      <c r="JW54" s="63"/>
      <c r="JX54" s="63"/>
      <c r="JY54" s="63"/>
      <c r="JZ54" s="63"/>
      <c r="KA54" s="63"/>
      <c r="KB54" s="63"/>
      <c r="KC54" s="63"/>
      <c r="KD54" s="63"/>
      <c r="KE54" s="63"/>
      <c r="KF54" s="63"/>
      <c r="KG54" s="63"/>
      <c r="KH54" s="63"/>
      <c r="KI54" s="63"/>
      <c r="KJ54" s="63"/>
      <c r="KK54" s="63"/>
      <c r="KL54" s="63"/>
      <c r="KM54" s="63"/>
      <c r="KN54" s="63"/>
      <c r="KO54" s="63"/>
      <c r="KP54" s="63"/>
      <c r="KQ54" s="63"/>
      <c r="KR54" s="63"/>
      <c r="KS54" s="63"/>
      <c r="KT54" s="63"/>
      <c r="KU54" s="63"/>
      <c r="KV54" s="63"/>
      <c r="KW54" s="63"/>
      <c r="KX54" s="63"/>
      <c r="KY54" s="63"/>
      <c r="KZ54" s="63"/>
      <c r="LA54" s="63"/>
      <c r="LB54" s="63"/>
      <c r="LC54" s="63"/>
      <c r="LD54" s="63"/>
      <c r="LE54" s="63"/>
      <c r="LF54" s="63"/>
      <c r="LG54" s="63"/>
      <c r="LH54" s="63"/>
      <c r="LI54" s="63"/>
      <c r="LJ54" s="63"/>
      <c r="LK54" s="63"/>
      <c r="LL54" s="63"/>
      <c r="LM54" s="63"/>
      <c r="LN54" s="63"/>
      <c r="LO54" s="63"/>
      <c r="LP54" s="63"/>
      <c r="LQ54" s="63"/>
      <c r="LR54" s="63"/>
      <c r="LS54" s="63"/>
      <c r="LT54" s="63"/>
      <c r="LU54" s="63"/>
      <c r="LV54" s="63"/>
      <c r="LW54" s="63"/>
      <c r="LX54" s="63"/>
      <c r="LY54" s="63"/>
      <c r="LZ54" s="63"/>
      <c r="MA54" s="63"/>
      <c r="MB54" s="63"/>
      <c r="MC54" s="63"/>
      <c r="MD54" s="63"/>
      <c r="ME54" s="63"/>
      <c r="MF54" s="63"/>
      <c r="MG54" s="63"/>
      <c r="MH54" s="63"/>
      <c r="MI54" s="63"/>
      <c r="MJ54" s="63"/>
      <c r="MK54" s="63"/>
      <c r="ML54" s="63"/>
      <c r="MM54" s="63"/>
      <c r="MN54" s="63"/>
      <c r="MO54" s="63"/>
      <c r="MP54" s="63"/>
      <c r="MQ54" s="63"/>
      <c r="MR54" s="63"/>
      <c r="MS54" s="63"/>
      <c r="MT54" s="63"/>
      <c r="MU54" s="63"/>
      <c r="MV54" s="63"/>
      <c r="MW54" s="63"/>
      <c r="MX54" s="63"/>
      <c r="MY54" s="63"/>
      <c r="MZ54" s="63"/>
      <c r="NA54" s="63"/>
      <c r="NB54" s="63"/>
      <c r="NC54" s="63"/>
      <c r="ND54" s="63"/>
      <c r="NE54" s="63"/>
      <c r="NF54" s="63"/>
      <c r="NG54" s="63"/>
      <c r="NH54" s="63"/>
      <c r="NI54" s="63"/>
      <c r="NJ54" s="63"/>
      <c r="NK54" s="63"/>
      <c r="NL54" s="63"/>
      <c r="NM54" s="63"/>
      <c r="NN54" s="63"/>
      <c r="NO54" s="63"/>
      <c r="NP54" s="63"/>
      <c r="NQ54" s="63"/>
      <c r="NR54" s="63"/>
      <c r="NS54" s="63"/>
      <c r="NT54" s="63"/>
      <c r="NU54" s="63"/>
      <c r="NV54" s="63"/>
      <c r="NW54" s="63"/>
      <c r="NX54" s="63"/>
      <c r="NY54" s="63"/>
      <c r="NZ54" s="63"/>
      <c r="OA54" s="63"/>
      <c r="OB54" s="63"/>
      <c r="OC54" s="63"/>
      <c r="OD54" s="63"/>
      <c r="OE54" s="63"/>
      <c r="OF54" s="63"/>
      <c r="OG54" s="63"/>
      <c r="OH54" s="63"/>
      <c r="OI54" s="63"/>
      <c r="OJ54" s="63"/>
      <c r="OK54" s="63"/>
      <c r="OL54" s="63"/>
      <c r="OM54" s="63"/>
      <c r="ON54" s="63"/>
      <c r="OO54" s="63"/>
      <c r="OP54" s="63"/>
      <c r="OQ54" s="63"/>
      <c r="OR54" s="63"/>
      <c r="OS54" s="63"/>
      <c r="OT54" s="63"/>
      <c r="OU54" s="63"/>
      <c r="OV54" s="63"/>
      <c r="OW54" s="63"/>
      <c r="OX54" s="63"/>
      <c r="OY54" s="63"/>
      <c r="OZ54" s="63"/>
      <c r="PA54" s="63"/>
      <c r="PB54" s="63"/>
      <c r="PC54" s="63"/>
      <c r="PD54" s="63"/>
      <c r="PE54" s="63"/>
      <c r="PF54" s="63"/>
      <c r="PG54" s="63"/>
      <c r="PH54" s="63"/>
      <c r="PI54" s="63"/>
      <c r="PJ54" s="63"/>
      <c r="PK54" s="63"/>
      <c r="PL54" s="63"/>
      <c r="PM54" s="63"/>
      <c r="PN54" s="63"/>
      <c r="PO54" s="63"/>
      <c r="PP54" s="63"/>
      <c r="PQ54" s="63"/>
      <c r="PR54" s="63"/>
      <c r="PS54" s="63"/>
      <c r="PT54" s="63"/>
      <c r="PU54" s="63"/>
      <c r="PV54" s="63"/>
      <c r="PW54" s="63"/>
      <c r="PX54" s="63"/>
      <c r="PY54" s="63"/>
      <c r="PZ54" s="63"/>
      <c r="QA54" s="63"/>
      <c r="QB54" s="63"/>
      <c r="QC54" s="63"/>
      <c r="QD54" s="63"/>
      <c r="QE54" s="63"/>
      <c r="QF54" s="63"/>
      <c r="QG54" s="63"/>
      <c r="QH54" s="63"/>
      <c r="QI54" s="63"/>
      <c r="QJ54" s="63"/>
      <c r="QK54" s="63"/>
      <c r="QL54" s="63"/>
      <c r="QM54" s="63"/>
      <c r="QN54" s="63"/>
      <c r="QO54" s="63"/>
      <c r="QP54" s="63"/>
      <c r="QQ54" s="63"/>
      <c r="QR54" s="63"/>
      <c r="QS54" s="63"/>
      <c r="QT54" s="63"/>
      <c r="QU54" s="63"/>
      <c r="QV54" s="63"/>
      <c r="QW54" s="63"/>
      <c r="QX54" s="63"/>
      <c r="QY54" s="63"/>
      <c r="QZ54" s="63"/>
      <c r="RA54" s="63"/>
      <c r="RB54" s="63"/>
      <c r="RC54" s="63"/>
      <c r="RD54" s="63"/>
      <c r="RE54" s="63"/>
      <c r="RF54" s="63"/>
      <c r="RG54" s="63"/>
      <c r="RH54" s="63"/>
      <c r="RI54" s="63"/>
      <c r="RJ54" s="63"/>
      <c r="RK54" s="63"/>
      <c r="RL54" s="63"/>
      <c r="RM54" s="63"/>
      <c r="RN54" s="63"/>
      <c r="RO54" s="63"/>
      <c r="RP54" s="63"/>
      <c r="RQ54" s="63"/>
      <c r="RR54" s="63"/>
      <c r="RS54" s="63"/>
      <c r="RT54" s="63"/>
      <c r="RU54" s="63"/>
      <c r="RV54" s="63"/>
      <c r="RW54" s="63"/>
      <c r="RX54" s="63"/>
      <c r="RY54" s="63"/>
      <c r="RZ54" s="63"/>
      <c r="SA54" s="63"/>
      <c r="SB54" s="63"/>
      <c r="SC54" s="63"/>
      <c r="SD54" s="63"/>
      <c r="SE54" s="63"/>
      <c r="SF54" s="63"/>
      <c r="SG54" s="63"/>
      <c r="SH54" s="63"/>
      <c r="SI54" s="63"/>
      <c r="SJ54" s="63"/>
      <c r="SK54" s="63"/>
      <c r="SL54" s="63"/>
      <c r="SM54" s="63"/>
      <c r="SN54" s="63"/>
      <c r="SO54" s="63"/>
      <c r="SP54" s="63"/>
      <c r="SQ54" s="63"/>
      <c r="SR54" s="63"/>
      <c r="SS54" s="63"/>
      <c r="ST54" s="63"/>
      <c r="SU54" s="63"/>
      <c r="SV54" s="63"/>
      <c r="SW54" s="63"/>
      <c r="SX54" s="63"/>
      <c r="SY54" s="63"/>
      <c r="SZ54" s="63"/>
      <c r="TA54" s="63"/>
      <c r="TB54" s="63"/>
      <c r="TC54" s="63"/>
      <c r="TD54" s="63"/>
      <c r="TE54" s="63"/>
      <c r="TF54" s="63"/>
      <c r="TG54" s="63"/>
      <c r="TH54" s="63"/>
      <c r="TI54" s="63"/>
      <c r="TJ54" s="63"/>
      <c r="TK54" s="63"/>
      <c r="TL54" s="63"/>
      <c r="TM54" s="63"/>
      <c r="TN54" s="63"/>
      <c r="TO54" s="63"/>
      <c r="TP54" s="63"/>
      <c r="TQ54" s="63"/>
      <c r="TR54" s="63"/>
      <c r="TS54" s="63"/>
      <c r="TT54" s="63"/>
      <c r="TU54" s="63"/>
      <c r="TV54" s="63"/>
      <c r="TW54" s="63"/>
      <c r="TX54" s="63"/>
      <c r="TY54" s="63"/>
      <c r="TZ54" s="63"/>
      <c r="UA54" s="63"/>
      <c r="UB54" s="63"/>
      <c r="UC54" s="63"/>
      <c r="UD54" s="63"/>
      <c r="UE54" s="63"/>
      <c r="UF54" s="63"/>
      <c r="UG54" s="63"/>
      <c r="UH54" s="63"/>
      <c r="UI54" s="63"/>
      <c r="UJ54" s="63"/>
      <c r="UK54" s="63"/>
      <c r="UL54" s="63"/>
      <c r="UM54" s="63"/>
      <c r="UN54" s="63"/>
      <c r="UO54" s="63"/>
      <c r="UP54" s="63"/>
      <c r="UQ54" s="63"/>
      <c r="UR54" s="63"/>
      <c r="US54" s="63"/>
      <c r="UT54" s="63"/>
      <c r="UU54" s="63"/>
      <c r="UV54" s="63"/>
      <c r="UW54" s="63"/>
      <c r="UX54" s="63"/>
      <c r="UY54" s="63"/>
      <c r="UZ54" s="63"/>
      <c r="VA54" s="63"/>
      <c r="VB54" s="63"/>
      <c r="VC54" s="63"/>
      <c r="VD54" s="63"/>
      <c r="VE54" s="63"/>
      <c r="VF54" s="63"/>
      <c r="VG54" s="63"/>
      <c r="VH54" s="63"/>
      <c r="VI54" s="63"/>
      <c r="VJ54" s="63"/>
      <c r="VK54" s="63"/>
      <c r="VL54" s="63"/>
      <c r="VM54" s="63"/>
      <c r="VN54" s="63"/>
      <c r="VO54" s="63"/>
      <c r="VP54" s="63"/>
      <c r="VQ54" s="63"/>
      <c r="VR54" s="63"/>
      <c r="VS54" s="63"/>
      <c r="VT54" s="63"/>
      <c r="VU54" s="63"/>
      <c r="VV54" s="63"/>
      <c r="VW54" s="63"/>
      <c r="VX54" s="63"/>
      <c r="VY54" s="63"/>
      <c r="VZ54" s="63"/>
      <c r="WA54" s="63"/>
      <c r="WB54" s="63"/>
      <c r="WC54" s="63"/>
      <c r="WD54" s="63"/>
      <c r="WE54" s="63"/>
      <c r="WF54" s="63"/>
      <c r="WG54" s="63"/>
      <c r="WH54" s="63"/>
      <c r="WI54" s="63"/>
      <c r="WJ54" s="63"/>
      <c r="WK54" s="63"/>
      <c r="WL54" s="63"/>
      <c r="WM54" s="63"/>
      <c r="WN54" s="63"/>
      <c r="WO54" s="63"/>
      <c r="WP54" s="63"/>
      <c r="WQ54" s="63"/>
      <c r="WR54" s="63"/>
      <c r="WS54" s="63"/>
      <c r="WT54" s="63"/>
      <c r="WU54" s="63"/>
      <c r="WV54" s="63"/>
      <c r="WW54" s="63"/>
      <c r="WX54" s="63"/>
      <c r="WY54" s="63"/>
      <c r="WZ54" s="63"/>
      <c r="XA54" s="63"/>
      <c r="XB54" s="63"/>
      <c r="XC54" s="63"/>
      <c r="XD54" s="63"/>
      <c r="XE54" s="63"/>
      <c r="XF54" s="63"/>
      <c r="XG54" s="63"/>
      <c r="XH54" s="63"/>
      <c r="XI54" s="63"/>
      <c r="XJ54" s="63"/>
      <c r="XK54" s="63"/>
      <c r="XL54" s="63"/>
      <c r="XM54" s="63"/>
      <c r="XN54" s="63"/>
      <c r="XO54" s="63"/>
      <c r="XP54" s="63"/>
      <c r="XQ54" s="63"/>
      <c r="XR54" s="63"/>
      <c r="XS54" s="63"/>
      <c r="XT54" s="63"/>
      <c r="XU54" s="63"/>
      <c r="XV54" s="63"/>
      <c r="XW54" s="63"/>
      <c r="XX54" s="63"/>
      <c r="XY54" s="63"/>
      <c r="XZ54" s="63"/>
      <c r="YA54" s="63"/>
      <c r="YB54" s="63"/>
      <c r="YC54" s="63"/>
      <c r="YD54" s="63"/>
      <c r="YE54" s="63"/>
      <c r="YF54" s="63"/>
      <c r="YG54" s="63"/>
      <c r="YH54" s="63"/>
      <c r="YI54" s="63"/>
      <c r="YJ54" s="63"/>
      <c r="YK54" s="63"/>
      <c r="YL54" s="63"/>
      <c r="YM54" s="63"/>
      <c r="YN54" s="63"/>
      <c r="YO54" s="63"/>
      <c r="YP54" s="63"/>
      <c r="YQ54" s="63"/>
      <c r="YR54" s="63"/>
      <c r="YS54" s="63"/>
      <c r="YT54" s="63"/>
      <c r="YU54" s="63"/>
      <c r="YV54" s="63"/>
      <c r="YW54" s="63"/>
      <c r="YX54" s="63"/>
      <c r="YY54" s="63"/>
      <c r="YZ54" s="63"/>
      <c r="ZA54" s="63"/>
      <c r="ZB54" s="63"/>
      <c r="ZC54" s="63"/>
      <c r="ZD54" s="63"/>
      <c r="ZE54" s="63"/>
      <c r="ZF54" s="63"/>
      <c r="ZG54" s="63"/>
      <c r="ZH54" s="63"/>
      <c r="ZI54" s="63"/>
      <c r="ZJ54" s="63"/>
      <c r="ZK54" s="63"/>
      <c r="ZL54" s="63"/>
      <c r="ZM54" s="63"/>
      <c r="ZN54" s="63"/>
      <c r="ZO54" s="63"/>
      <c r="ZP54" s="63"/>
      <c r="ZQ54" s="63"/>
      <c r="ZR54" s="63"/>
      <c r="ZS54" s="63"/>
      <c r="ZT54" s="63"/>
      <c r="ZU54" s="63"/>
      <c r="ZV54" s="63"/>
      <c r="ZW54" s="63"/>
      <c r="ZX54" s="63"/>
      <c r="ZY54" s="63"/>
      <c r="ZZ54" s="63"/>
      <c r="AAA54" s="63"/>
      <c r="AAB54" s="63"/>
      <c r="AAC54" s="63"/>
      <c r="AAD54" s="63"/>
      <c r="AAE54" s="63"/>
      <c r="AAF54" s="63"/>
      <c r="AAG54" s="63"/>
      <c r="AAH54" s="63"/>
      <c r="AAI54" s="63"/>
      <c r="AAJ54" s="63"/>
      <c r="AAK54" s="63"/>
      <c r="AAL54" s="63"/>
      <c r="AAM54" s="63"/>
      <c r="AAN54" s="63"/>
      <c r="AAO54" s="63"/>
      <c r="AAP54" s="63"/>
      <c r="AAQ54" s="63"/>
      <c r="AAR54" s="63"/>
      <c r="AAS54" s="63"/>
      <c r="AAT54" s="63"/>
      <c r="AAU54" s="63"/>
      <c r="AAV54" s="63"/>
      <c r="AAW54" s="63"/>
      <c r="AAX54" s="63"/>
      <c r="AAY54" s="63"/>
      <c r="AAZ54" s="63"/>
      <c r="ABA54" s="63"/>
      <c r="ABB54" s="63"/>
      <c r="ABC54" s="63"/>
      <c r="ABD54" s="63"/>
      <c r="ABE54" s="63"/>
      <c r="ABF54" s="63"/>
      <c r="ABG54" s="63"/>
      <c r="ABH54" s="63"/>
      <c r="ABI54" s="63"/>
      <c r="ABJ54" s="63"/>
      <c r="ABK54" s="63"/>
      <c r="ABL54" s="63"/>
      <c r="ABM54" s="63"/>
      <c r="ABN54" s="63"/>
      <c r="ABO54" s="63"/>
      <c r="ABP54" s="63"/>
      <c r="ABQ54" s="63"/>
      <c r="ABR54" s="63"/>
      <c r="ABS54" s="63"/>
      <c r="ABT54" s="63"/>
      <c r="ABU54" s="63"/>
      <c r="ABV54" s="63"/>
      <c r="ABW54" s="63"/>
      <c r="ABX54" s="63"/>
      <c r="ABY54" s="63"/>
      <c r="ABZ54" s="63"/>
      <c r="ACA54" s="63"/>
      <c r="ACB54" s="63"/>
      <c r="ACC54" s="63"/>
      <c r="ACD54" s="63"/>
      <c r="ACE54" s="63"/>
      <c r="ACF54" s="63"/>
      <c r="ACG54" s="63"/>
      <c r="ACH54" s="63"/>
      <c r="ACI54" s="63"/>
      <c r="ACJ54" s="63"/>
      <c r="ACK54" s="63"/>
      <c r="ACL54" s="63"/>
      <c r="ACM54" s="63"/>
      <c r="ACN54" s="63"/>
      <c r="ACO54" s="63"/>
      <c r="ACP54" s="63"/>
      <c r="ACQ54" s="63"/>
      <c r="ACR54" s="63"/>
      <c r="ACS54" s="63"/>
      <c r="ACT54" s="63"/>
      <c r="ACU54" s="63"/>
      <c r="ACV54" s="63"/>
      <c r="ACW54" s="63"/>
      <c r="ACX54" s="63"/>
      <c r="ACY54" s="63"/>
      <c r="ACZ54" s="63"/>
      <c r="ADA54" s="63"/>
      <c r="ADB54" s="63"/>
      <c r="ADC54" s="63"/>
      <c r="ADD54" s="63"/>
      <c r="ADE54" s="63"/>
      <c r="ADF54" s="63"/>
      <c r="ADG54" s="63"/>
      <c r="ADH54" s="63"/>
      <c r="ADI54" s="63"/>
      <c r="ADJ54" s="63"/>
      <c r="ADK54" s="63"/>
      <c r="ADL54" s="63"/>
      <c r="ADM54" s="63"/>
      <c r="ADN54" s="63"/>
      <c r="ADO54" s="63"/>
      <c r="ADP54" s="63"/>
      <c r="ADQ54" s="63"/>
      <c r="ADR54" s="63"/>
      <c r="ADS54" s="63"/>
      <c r="ADT54" s="63"/>
      <c r="ADU54" s="63"/>
      <c r="ADV54" s="63"/>
      <c r="ADW54" s="63"/>
      <c r="ADX54" s="63"/>
      <c r="ADY54" s="63"/>
      <c r="ADZ54" s="63"/>
      <c r="AEA54" s="63"/>
      <c r="AEB54" s="63"/>
      <c r="AEC54" s="63"/>
      <c r="AED54" s="63"/>
      <c r="AEE54" s="63"/>
      <c r="AEF54" s="63"/>
      <c r="AEG54" s="63"/>
      <c r="AEH54" s="63"/>
      <c r="AEI54" s="63"/>
      <c r="AEJ54" s="63"/>
      <c r="AEK54" s="63"/>
      <c r="AEL54" s="63"/>
      <c r="AEM54" s="63"/>
      <c r="AEN54" s="63"/>
      <c r="AEO54" s="63"/>
      <c r="AEP54" s="63"/>
      <c r="AEQ54" s="63"/>
      <c r="AER54" s="63"/>
      <c r="AES54" s="63"/>
      <c r="AET54" s="63"/>
      <c r="AEU54" s="63"/>
      <c r="AEV54" s="63"/>
      <c r="AEW54" s="63"/>
      <c r="AEX54" s="63"/>
      <c r="AEY54" s="63"/>
      <c r="AEZ54" s="63"/>
      <c r="AFA54" s="63"/>
      <c r="AFB54" s="63"/>
      <c r="AFC54" s="63"/>
      <c r="AFD54" s="63"/>
      <c r="AFE54" s="63"/>
      <c r="AFF54" s="63"/>
      <c r="AFG54" s="63"/>
      <c r="AFH54" s="63"/>
      <c r="AFI54" s="63"/>
      <c r="AFJ54" s="63"/>
      <c r="AFK54" s="63"/>
      <c r="AFL54" s="63"/>
      <c r="AFM54" s="63"/>
      <c r="AFN54" s="63"/>
      <c r="AFO54" s="63"/>
      <c r="AFP54" s="63"/>
      <c r="AFQ54" s="63"/>
      <c r="AFR54" s="63"/>
      <c r="AFS54" s="63"/>
      <c r="AFT54" s="63"/>
      <c r="AFU54" s="63"/>
      <c r="AFV54" s="63"/>
      <c r="AFW54" s="63"/>
      <c r="AFX54" s="63"/>
      <c r="AFY54" s="63"/>
      <c r="AFZ54" s="63"/>
      <c r="AGA54" s="63"/>
      <c r="AGB54" s="63"/>
      <c r="AGC54" s="63"/>
      <c r="AGD54" s="63"/>
      <c r="AGE54" s="63"/>
      <c r="AGF54" s="63"/>
      <c r="AGG54" s="63"/>
      <c r="AGH54" s="63"/>
      <c r="AGI54" s="63"/>
      <c r="AGJ54" s="63"/>
      <c r="AGK54" s="63"/>
      <c r="AGL54" s="63"/>
      <c r="AGM54" s="63"/>
      <c r="AGN54" s="63"/>
      <c r="AGO54" s="63"/>
      <c r="AGP54" s="63"/>
      <c r="AGQ54" s="63"/>
      <c r="AGR54" s="63"/>
      <c r="AGS54" s="63"/>
      <c r="AGT54" s="63"/>
      <c r="AGU54" s="63"/>
      <c r="AGV54" s="63"/>
      <c r="AGW54" s="63"/>
      <c r="AGX54" s="63"/>
      <c r="AGY54" s="63"/>
      <c r="AGZ54" s="63"/>
      <c r="AHA54" s="63"/>
      <c r="AHB54" s="63"/>
      <c r="AHC54" s="63"/>
      <c r="AHD54" s="63"/>
      <c r="AHE54" s="63"/>
      <c r="AHF54" s="63"/>
      <c r="AHG54" s="63"/>
      <c r="AHH54" s="63"/>
      <c r="AHI54" s="63"/>
      <c r="AHJ54" s="63"/>
      <c r="AHK54" s="63"/>
      <c r="AHL54" s="63"/>
      <c r="AHM54" s="63"/>
      <c r="AHN54" s="63"/>
      <c r="AHO54" s="63"/>
      <c r="AHP54" s="63"/>
      <c r="AHQ54" s="63"/>
      <c r="AHR54" s="63"/>
      <c r="AHS54" s="63"/>
      <c r="AHT54" s="63"/>
      <c r="AHU54" s="63"/>
      <c r="AHV54" s="63"/>
      <c r="AHW54" s="63"/>
      <c r="AHX54" s="63"/>
      <c r="AHY54" s="63"/>
      <c r="AHZ54" s="63"/>
      <c r="AIA54" s="63"/>
      <c r="AIB54" s="63"/>
      <c r="AIC54" s="63"/>
      <c r="AID54" s="63"/>
      <c r="AIE54" s="63"/>
      <c r="AIF54" s="63"/>
      <c r="AIG54" s="63"/>
      <c r="AIH54" s="63"/>
      <c r="AII54" s="63"/>
      <c r="AIJ54" s="63"/>
      <c r="AIK54" s="63"/>
      <c r="AIL54" s="63"/>
      <c r="AIM54" s="63"/>
      <c r="AIN54" s="63"/>
      <c r="AIO54" s="63"/>
      <c r="AIP54" s="63"/>
      <c r="AIQ54" s="63"/>
      <c r="AIR54" s="63"/>
      <c r="AIS54" s="63"/>
      <c r="AIT54" s="63"/>
      <c r="AIU54" s="63"/>
      <c r="AIV54" s="63"/>
      <c r="AIW54" s="63"/>
      <c r="AIX54" s="63"/>
      <c r="AIY54" s="63"/>
      <c r="AIZ54" s="63"/>
      <c r="AJA54" s="63"/>
      <c r="AJB54" s="63"/>
      <c r="AJC54" s="63"/>
      <c r="AJD54" s="63"/>
      <c r="AJE54" s="63"/>
      <c r="AJF54" s="63"/>
      <c r="AJG54" s="63"/>
      <c r="AJH54" s="63"/>
      <c r="AJI54" s="63"/>
      <c r="AJJ54" s="63"/>
      <c r="AJK54" s="63"/>
      <c r="AJL54" s="63"/>
      <c r="AJM54" s="63"/>
      <c r="AJN54" s="63"/>
      <c r="AJO54" s="63"/>
      <c r="AJP54" s="63"/>
      <c r="AJQ54" s="63"/>
      <c r="AJR54" s="63"/>
      <c r="AJS54" s="63"/>
      <c r="AJT54" s="63"/>
      <c r="AJU54" s="63"/>
      <c r="AJV54" s="63"/>
      <c r="AJW54" s="63"/>
      <c r="AJX54" s="63"/>
      <c r="AJY54" s="63"/>
      <c r="AJZ54" s="63"/>
      <c r="AKA54" s="63"/>
      <c r="AKB54" s="63"/>
      <c r="AKC54" s="63"/>
      <c r="AKD54" s="63"/>
      <c r="AKE54" s="63"/>
      <c r="AKF54" s="63"/>
      <c r="AKG54" s="63"/>
      <c r="AKH54" s="63"/>
      <c r="AKI54" s="63"/>
      <c r="AKJ54" s="63"/>
      <c r="AKK54" s="63"/>
      <c r="AKL54" s="63"/>
      <c r="AKM54" s="63"/>
      <c r="AKN54" s="63"/>
      <c r="AKO54" s="63"/>
      <c r="AKP54" s="63"/>
      <c r="AKQ54" s="63"/>
      <c r="AKR54" s="63"/>
      <c r="AKS54" s="63"/>
      <c r="AKT54" s="63"/>
      <c r="AKU54" s="63"/>
      <c r="AKV54" s="63"/>
      <c r="AKW54" s="63"/>
      <c r="AKX54" s="63"/>
      <c r="AKY54" s="63"/>
      <c r="AKZ54" s="63"/>
      <c r="ALA54" s="63"/>
      <c r="ALB54" s="63"/>
      <c r="ALC54" s="63"/>
      <c r="ALD54" s="63"/>
      <c r="ALE54" s="63"/>
      <c r="ALF54" s="63"/>
      <c r="ALG54" s="63"/>
      <c r="ALH54" s="63"/>
      <c r="ALI54" s="63"/>
      <c r="ALJ54" s="63"/>
      <c r="ALK54" s="63"/>
      <c r="ALL54" s="63"/>
      <c r="ALM54" s="63"/>
      <c r="ALN54" s="63"/>
      <c r="ALO54" s="63"/>
      <c r="ALP54" s="63"/>
      <c r="ALQ54" s="63"/>
      <c r="ALR54" s="63"/>
      <c r="ALS54" s="63"/>
      <c r="ALT54" s="63"/>
      <c r="ALU54" s="63"/>
      <c r="ALV54" s="63"/>
      <c r="ALW54" s="63"/>
      <c r="ALX54" s="63"/>
      <c r="ALY54" s="63"/>
      <c r="ALZ54" s="63"/>
      <c r="AMA54" s="63"/>
      <c r="AMB54" s="63"/>
      <c r="AMC54" s="63"/>
      <c r="AMD54" s="63"/>
      <c r="AME54" s="63"/>
      <c r="AMF54" s="63"/>
      <c r="AMG54" s="63"/>
      <c r="AMH54" s="63"/>
      <c r="AMI54" s="63"/>
      <c r="AMJ54" s="63"/>
      <c r="AMK54" s="63"/>
      <c r="AML54" s="63"/>
      <c r="AMM54" s="63"/>
      <c r="AMN54" s="63"/>
      <c r="AMO54" s="63"/>
      <c r="AMP54" s="63"/>
      <c r="AMQ54" s="63"/>
      <c r="AMR54" s="63"/>
      <c r="AMS54" s="63"/>
      <c r="AMT54" s="63"/>
      <c r="AMU54" s="63"/>
      <c r="AMV54" s="63"/>
      <c r="AMW54" s="63"/>
      <c r="AMX54" s="63"/>
      <c r="AMY54" s="63"/>
      <c r="AMZ54" s="63"/>
      <c r="ANA54" s="63"/>
      <c r="ANB54" s="63"/>
      <c r="ANC54" s="63"/>
      <c r="AND54" s="63"/>
      <c r="ANE54" s="63"/>
      <c r="ANF54" s="63"/>
      <c r="ANG54" s="63"/>
      <c r="ANH54" s="63"/>
      <c r="ANI54" s="63"/>
      <c r="ANJ54" s="63"/>
      <c r="ANK54" s="63"/>
      <c r="ANL54" s="63"/>
      <c r="ANM54" s="63"/>
      <c r="ANN54" s="63"/>
      <c r="ANO54" s="63"/>
      <c r="ANP54" s="63"/>
      <c r="ANQ54" s="63"/>
      <c r="ANR54" s="63"/>
      <c r="ANS54" s="63"/>
      <c r="ANT54" s="63"/>
      <c r="ANU54" s="63"/>
      <c r="ANV54" s="63"/>
      <c r="ANW54" s="63"/>
      <c r="ANX54" s="63"/>
      <c r="ANY54" s="63"/>
      <c r="ANZ54" s="63"/>
      <c r="AOA54" s="63"/>
      <c r="AOB54" s="63"/>
      <c r="AOC54" s="63"/>
      <c r="AOD54" s="63"/>
      <c r="AOE54" s="63"/>
      <c r="AOF54" s="63"/>
      <c r="AOG54" s="63"/>
      <c r="AOH54" s="63"/>
      <c r="AOI54" s="63"/>
      <c r="AOJ54" s="63"/>
      <c r="AOK54" s="63"/>
      <c r="AOL54" s="63"/>
      <c r="AOM54" s="63"/>
      <c r="AON54" s="63"/>
      <c r="AOO54" s="63"/>
      <c r="AOP54" s="63"/>
      <c r="AOQ54" s="63"/>
      <c r="AOR54" s="63"/>
      <c r="AOS54" s="63"/>
      <c r="AOT54" s="63"/>
      <c r="AOU54" s="63"/>
      <c r="AOV54" s="63"/>
      <c r="AOW54" s="63"/>
      <c r="AOX54" s="63"/>
      <c r="AOY54" s="63"/>
      <c r="AOZ54" s="63"/>
      <c r="APA54" s="63"/>
      <c r="APB54" s="63"/>
      <c r="APC54" s="63"/>
      <c r="APD54" s="63"/>
      <c r="APE54" s="63"/>
      <c r="APF54" s="63"/>
      <c r="APG54" s="63"/>
      <c r="APH54" s="63"/>
      <c r="API54" s="63"/>
      <c r="APJ54" s="63"/>
      <c r="APK54" s="63"/>
      <c r="APL54" s="63"/>
      <c r="APM54" s="63"/>
      <c r="APN54" s="63"/>
      <c r="APO54" s="63"/>
      <c r="APP54" s="63"/>
      <c r="APQ54" s="63"/>
      <c r="APR54" s="63"/>
      <c r="APS54" s="63"/>
      <c r="APT54" s="63"/>
      <c r="APU54" s="63"/>
      <c r="APV54" s="63"/>
      <c r="APW54" s="63"/>
      <c r="APX54" s="63"/>
      <c r="APY54" s="63"/>
      <c r="APZ54" s="63"/>
      <c r="AQA54" s="63"/>
      <c r="AQB54" s="63"/>
      <c r="AQC54" s="63"/>
      <c r="AQD54" s="63"/>
      <c r="AQE54" s="63"/>
      <c r="AQF54" s="63"/>
      <c r="AQG54" s="63"/>
      <c r="AQH54" s="63"/>
      <c r="AQI54" s="63"/>
      <c r="AQJ54" s="63"/>
      <c r="AQK54" s="63"/>
      <c r="AQL54" s="63"/>
      <c r="AQM54" s="63"/>
      <c r="AQN54" s="63"/>
      <c r="AQO54" s="63"/>
      <c r="AQP54" s="63"/>
      <c r="AQQ54" s="63"/>
      <c r="AQR54" s="63"/>
      <c r="AQS54" s="63"/>
      <c r="AQT54" s="63"/>
      <c r="AQU54" s="63"/>
      <c r="AQV54" s="63"/>
      <c r="AQW54" s="63"/>
      <c r="AQX54" s="63"/>
      <c r="AQY54" s="63"/>
      <c r="AQZ54" s="63"/>
      <c r="ARA54" s="63"/>
      <c r="ARB54" s="63"/>
      <c r="ARC54" s="63"/>
      <c r="ARD54" s="63"/>
      <c r="ARE54" s="63"/>
      <c r="ARF54" s="63"/>
      <c r="ARG54" s="63"/>
      <c r="ARH54" s="63"/>
      <c r="ARI54" s="63"/>
      <c r="ARJ54" s="63"/>
      <c r="ARK54" s="63"/>
      <c r="ARL54" s="63"/>
      <c r="ARM54" s="63"/>
      <c r="ARN54" s="63"/>
      <c r="ARO54" s="63"/>
      <c r="ARP54" s="63"/>
      <c r="ARQ54" s="63"/>
      <c r="ARR54" s="63"/>
      <c r="ARS54" s="63"/>
      <c r="ART54" s="63"/>
      <c r="ARU54" s="63"/>
      <c r="ARV54" s="63"/>
      <c r="ARW54" s="63"/>
      <c r="ARX54" s="63"/>
      <c r="ARY54" s="63"/>
      <c r="ARZ54" s="63"/>
      <c r="ASA54" s="63"/>
      <c r="ASB54" s="63"/>
      <c r="ASC54" s="63"/>
      <c r="ASD54" s="63"/>
      <c r="ASE54" s="63"/>
      <c r="ASF54" s="63"/>
      <c r="ASG54" s="63"/>
      <c r="ASH54" s="63"/>
      <c r="ASI54" s="63"/>
      <c r="ASJ54" s="63"/>
      <c r="ASK54" s="63"/>
      <c r="ASL54" s="63"/>
      <c r="ASM54" s="63"/>
      <c r="ASN54" s="63"/>
      <c r="ASO54" s="63"/>
      <c r="ASP54" s="63"/>
      <c r="ASQ54" s="63"/>
      <c r="ASR54" s="63"/>
      <c r="ASS54" s="63"/>
      <c r="AST54" s="63"/>
      <c r="ASU54" s="63"/>
      <c r="ASV54" s="63"/>
      <c r="ASW54" s="63"/>
      <c r="ASX54" s="63"/>
      <c r="ASY54" s="63"/>
      <c r="ASZ54" s="63"/>
      <c r="ATA54" s="63"/>
      <c r="ATB54" s="63"/>
      <c r="ATC54" s="63"/>
      <c r="ATD54" s="63"/>
      <c r="ATE54" s="63"/>
      <c r="ATF54" s="63"/>
      <c r="ATG54" s="63"/>
      <c r="ATH54" s="63"/>
      <c r="ATI54" s="63"/>
      <c r="ATJ54" s="63"/>
      <c r="ATK54" s="63"/>
      <c r="ATL54" s="63"/>
      <c r="ATM54" s="63"/>
      <c r="ATN54" s="63"/>
      <c r="ATO54" s="63"/>
      <c r="ATP54" s="63"/>
      <c r="ATQ54" s="63"/>
      <c r="ATR54" s="63"/>
      <c r="ATS54" s="63"/>
      <c r="ATT54" s="63"/>
      <c r="ATU54" s="63"/>
      <c r="ATV54" s="63"/>
      <c r="ATW54" s="63"/>
      <c r="ATX54" s="63"/>
      <c r="ATY54" s="63"/>
      <c r="ATZ54" s="63"/>
      <c r="AUA54" s="63"/>
      <c r="AUB54" s="63"/>
      <c r="AUC54" s="63"/>
      <c r="AUD54" s="63"/>
      <c r="AUE54" s="63"/>
      <c r="AUF54" s="63"/>
      <c r="AUG54" s="63"/>
      <c r="AUH54" s="63"/>
      <c r="AUI54" s="63"/>
      <c r="AUJ54" s="63"/>
      <c r="AUK54" s="63"/>
      <c r="AUL54" s="63"/>
      <c r="AUM54" s="63"/>
      <c r="AUN54" s="63"/>
      <c r="AUO54" s="63"/>
      <c r="AUP54" s="63"/>
      <c r="AUQ54" s="63"/>
      <c r="AUR54" s="63"/>
      <c r="AUS54" s="63"/>
      <c r="AUT54" s="63"/>
      <c r="AUU54" s="63"/>
      <c r="AUV54" s="63"/>
      <c r="AUW54" s="63"/>
      <c r="AUX54" s="63"/>
      <c r="AUY54" s="63"/>
      <c r="AUZ54" s="63"/>
      <c r="AVA54" s="63"/>
      <c r="AVB54" s="63"/>
      <c r="AVC54" s="63"/>
      <c r="AVD54" s="63"/>
      <c r="AVE54" s="63"/>
      <c r="AVF54" s="63"/>
      <c r="AVG54" s="63"/>
      <c r="AVH54" s="63"/>
      <c r="AVI54" s="63"/>
      <c r="AVJ54" s="63"/>
      <c r="AVK54" s="63"/>
      <c r="AVL54" s="63"/>
      <c r="AVM54" s="63"/>
      <c r="AVN54" s="63"/>
      <c r="AVO54" s="63"/>
      <c r="AVP54" s="63"/>
      <c r="AVQ54" s="63"/>
      <c r="AVR54" s="63"/>
      <c r="AVS54" s="63"/>
      <c r="AVT54" s="63"/>
      <c r="AVU54" s="63"/>
      <c r="AVV54" s="63"/>
      <c r="AVW54" s="63"/>
      <c r="AVX54" s="63"/>
      <c r="AVY54" s="63"/>
      <c r="AVZ54" s="63"/>
      <c r="AWA54" s="63"/>
      <c r="AWB54" s="63"/>
      <c r="AWC54" s="63"/>
      <c r="AWD54" s="63"/>
      <c r="AWE54" s="63"/>
      <c r="AWF54" s="63"/>
      <c r="AWG54" s="63"/>
      <c r="AWH54" s="63"/>
      <c r="AWI54" s="63"/>
      <c r="AWJ54" s="63"/>
      <c r="AWK54" s="63"/>
      <c r="AWL54" s="63"/>
      <c r="AWM54" s="63"/>
      <c r="AWN54" s="63"/>
      <c r="AWO54" s="63"/>
      <c r="AWP54" s="63"/>
      <c r="AWQ54" s="63"/>
      <c r="AWR54" s="63"/>
      <c r="AWS54" s="63"/>
      <c r="AWT54" s="63"/>
      <c r="AWU54" s="63"/>
      <c r="AWV54" s="63"/>
      <c r="AWW54" s="63"/>
      <c r="AWX54" s="63"/>
      <c r="AWY54" s="63"/>
      <c r="AWZ54" s="63"/>
      <c r="AXA54" s="63"/>
      <c r="AXB54" s="63"/>
      <c r="AXC54" s="63"/>
      <c r="AXD54" s="63"/>
      <c r="AXE54" s="63"/>
      <c r="AXF54" s="63"/>
      <c r="AXG54" s="63"/>
      <c r="AXH54" s="63"/>
      <c r="AXI54" s="63"/>
      <c r="AXJ54" s="63"/>
      <c r="AXK54" s="63"/>
      <c r="AXL54" s="63"/>
      <c r="AXM54" s="63"/>
      <c r="AXN54" s="63"/>
      <c r="AXO54" s="63"/>
      <c r="AXP54" s="63"/>
      <c r="AXQ54" s="63"/>
      <c r="AXR54" s="63"/>
      <c r="AXS54" s="63"/>
      <c r="AXT54" s="63"/>
      <c r="AXU54" s="63"/>
      <c r="AXV54" s="63"/>
      <c r="AXW54" s="63"/>
      <c r="AXX54" s="63"/>
      <c r="AXY54" s="63"/>
      <c r="AXZ54" s="63"/>
      <c r="AYA54" s="63"/>
      <c r="AYB54" s="63"/>
      <c r="AYC54" s="63"/>
      <c r="AYD54" s="63"/>
      <c r="AYE54" s="63"/>
      <c r="AYF54" s="63"/>
      <c r="AYG54" s="63"/>
      <c r="AYH54" s="63"/>
      <c r="AYI54" s="63"/>
      <c r="AYJ54" s="63"/>
      <c r="AYK54" s="63"/>
      <c r="AYL54" s="63"/>
      <c r="AYM54" s="63"/>
      <c r="AYN54" s="63"/>
      <c r="AYO54" s="63"/>
      <c r="AYP54" s="63"/>
      <c r="AYQ54" s="63"/>
      <c r="AYR54" s="63"/>
      <c r="AYS54" s="63"/>
      <c r="AYT54" s="63"/>
      <c r="AYU54" s="63"/>
      <c r="AYV54" s="63"/>
      <c r="AYW54" s="63"/>
      <c r="AYX54" s="63"/>
      <c r="AYY54" s="63"/>
      <c r="AYZ54" s="63"/>
      <c r="AZA54" s="63"/>
      <c r="AZB54" s="63"/>
      <c r="AZC54" s="63"/>
      <c r="AZD54" s="63"/>
      <c r="AZE54" s="63"/>
      <c r="AZF54" s="63"/>
      <c r="AZG54" s="63"/>
      <c r="AZH54" s="63"/>
      <c r="AZI54" s="63"/>
      <c r="AZJ54" s="63"/>
      <c r="AZK54" s="63"/>
      <c r="AZL54" s="63"/>
      <c r="AZM54" s="63"/>
      <c r="AZN54" s="63"/>
      <c r="AZO54" s="63"/>
      <c r="AZP54" s="63"/>
      <c r="AZQ54" s="63"/>
      <c r="AZR54" s="63"/>
      <c r="AZS54" s="63"/>
      <c r="AZT54" s="63"/>
      <c r="AZU54" s="63"/>
      <c r="AZV54" s="63"/>
      <c r="AZW54" s="63"/>
      <c r="AZX54" s="63"/>
      <c r="AZY54" s="63"/>
      <c r="AZZ54" s="63"/>
      <c r="BAA54" s="63"/>
      <c r="BAB54" s="63"/>
      <c r="BAC54" s="63"/>
      <c r="BAD54" s="63"/>
      <c r="BAE54" s="63"/>
      <c r="BAF54" s="63"/>
      <c r="BAG54" s="63"/>
      <c r="BAH54" s="63"/>
      <c r="BAI54" s="63"/>
      <c r="BAJ54" s="63"/>
      <c r="BAK54" s="63"/>
      <c r="BAL54" s="63"/>
      <c r="BAM54" s="63"/>
      <c r="BAN54" s="63"/>
      <c r="BAO54" s="63"/>
      <c r="BAP54" s="63"/>
      <c r="BAQ54" s="63"/>
      <c r="BAR54" s="63"/>
      <c r="BAS54" s="63"/>
      <c r="BAT54" s="63"/>
      <c r="BAU54" s="63"/>
      <c r="BAV54" s="63"/>
      <c r="BAW54" s="63"/>
      <c r="BAX54" s="63"/>
      <c r="BAY54" s="63"/>
      <c r="BAZ54" s="63"/>
      <c r="BBA54" s="63"/>
      <c r="BBB54" s="63"/>
      <c r="BBC54" s="63"/>
      <c r="BBD54" s="63"/>
      <c r="BBE54" s="63"/>
      <c r="BBF54" s="63"/>
      <c r="BBG54" s="63"/>
      <c r="BBH54" s="63"/>
      <c r="BBI54" s="63"/>
      <c r="BBJ54" s="63"/>
      <c r="BBK54" s="63"/>
      <c r="BBL54" s="63"/>
      <c r="BBM54" s="63"/>
      <c r="BBN54" s="63"/>
      <c r="BBO54" s="63"/>
      <c r="BBP54" s="63"/>
      <c r="BBQ54" s="63"/>
      <c r="BBR54" s="63"/>
      <c r="BBS54" s="63"/>
      <c r="BBT54" s="63"/>
      <c r="BBU54" s="63"/>
      <c r="BBV54" s="63"/>
      <c r="BBW54" s="63"/>
      <c r="BBX54" s="63"/>
      <c r="BBY54" s="63"/>
      <c r="BBZ54" s="63"/>
      <c r="BCA54" s="63"/>
      <c r="BCB54" s="63"/>
      <c r="BCC54" s="63"/>
      <c r="BCD54" s="63"/>
      <c r="BCE54" s="63"/>
      <c r="BCF54" s="63"/>
      <c r="BCG54" s="63"/>
      <c r="BCH54" s="63"/>
      <c r="BCI54" s="63"/>
      <c r="BCJ54" s="63"/>
      <c r="BCK54" s="63"/>
      <c r="BCL54" s="63"/>
      <c r="BCM54" s="63"/>
      <c r="BCN54" s="63"/>
      <c r="BCO54" s="63"/>
      <c r="BCP54" s="63"/>
      <c r="BCQ54" s="63"/>
      <c r="BCR54" s="63"/>
      <c r="BCS54" s="63"/>
      <c r="BCT54" s="63"/>
      <c r="BCU54" s="63"/>
      <c r="BCV54" s="63"/>
      <c r="BCW54" s="63"/>
      <c r="BCX54" s="63"/>
      <c r="BCY54" s="63"/>
      <c r="BCZ54" s="63"/>
      <c r="BDA54" s="63"/>
      <c r="BDB54" s="63"/>
      <c r="BDC54" s="63"/>
      <c r="BDD54" s="63"/>
      <c r="BDE54" s="63"/>
      <c r="BDF54" s="63"/>
      <c r="BDG54" s="63"/>
      <c r="BDH54" s="63"/>
      <c r="BDI54" s="63"/>
      <c r="BDJ54" s="63"/>
      <c r="BDK54" s="63"/>
      <c r="BDL54" s="63"/>
      <c r="BDM54" s="63"/>
      <c r="BDN54" s="63"/>
      <c r="BDO54" s="63"/>
      <c r="BDP54" s="63"/>
      <c r="BDQ54" s="63"/>
      <c r="BDR54" s="63"/>
      <c r="BDS54" s="63"/>
      <c r="BDT54" s="63"/>
      <c r="BDU54" s="63"/>
      <c r="BDV54" s="63"/>
      <c r="BDW54" s="63"/>
      <c r="BDX54" s="63"/>
      <c r="BDY54" s="63"/>
      <c r="BDZ54" s="63"/>
      <c r="BEA54" s="63"/>
      <c r="BEB54" s="63"/>
      <c r="BEC54" s="63"/>
      <c r="BED54" s="63"/>
      <c r="BEE54" s="63"/>
      <c r="BEF54" s="63"/>
      <c r="BEG54" s="63"/>
      <c r="BEH54" s="63"/>
      <c r="BEI54" s="63"/>
      <c r="BEJ54" s="63"/>
      <c r="BEK54" s="63"/>
      <c r="BEL54" s="63"/>
      <c r="BEM54" s="63"/>
      <c r="BEN54" s="63"/>
      <c r="BEO54" s="63"/>
      <c r="BEP54" s="63"/>
      <c r="BEQ54" s="63"/>
      <c r="BER54" s="63"/>
      <c r="BES54" s="63"/>
      <c r="BET54" s="63"/>
      <c r="BEU54" s="63"/>
      <c r="BEV54" s="63"/>
      <c r="BEW54" s="63"/>
      <c r="BEX54" s="63"/>
      <c r="BEY54" s="63"/>
      <c r="BEZ54" s="63"/>
      <c r="BFA54" s="63"/>
      <c r="BFB54" s="63"/>
      <c r="BFC54" s="63"/>
      <c r="BFD54" s="63"/>
      <c r="BFE54" s="63"/>
      <c r="BFF54" s="63"/>
      <c r="BFG54" s="63"/>
      <c r="BFH54" s="63"/>
      <c r="BFI54" s="63"/>
      <c r="BFJ54" s="63"/>
      <c r="BFK54" s="63"/>
      <c r="BFL54" s="63"/>
      <c r="BFM54" s="63"/>
      <c r="BFN54" s="63"/>
      <c r="BFO54" s="63"/>
      <c r="BFP54" s="63"/>
      <c r="BFQ54" s="63"/>
      <c r="BFR54" s="63"/>
      <c r="BFS54" s="63"/>
      <c r="BFT54" s="63"/>
      <c r="BFU54" s="63"/>
      <c r="BFV54" s="63"/>
      <c r="BFW54" s="63"/>
      <c r="BFX54" s="63"/>
      <c r="BFY54" s="63"/>
      <c r="BFZ54" s="63"/>
      <c r="BGA54" s="63"/>
      <c r="BGB54" s="63"/>
      <c r="BGC54" s="63"/>
      <c r="BGD54" s="63"/>
      <c r="BGE54" s="63"/>
      <c r="BGF54" s="63"/>
      <c r="BGG54" s="63"/>
      <c r="BGH54" s="63"/>
      <c r="BGI54" s="63"/>
      <c r="BGJ54" s="63"/>
      <c r="BGK54" s="63"/>
      <c r="BGL54" s="63"/>
      <c r="BGM54" s="63"/>
      <c r="BGN54" s="63"/>
      <c r="BGO54" s="63"/>
      <c r="BGP54" s="63"/>
      <c r="BGQ54" s="63"/>
      <c r="BGR54" s="63"/>
      <c r="BGS54" s="63"/>
      <c r="BGT54" s="63"/>
      <c r="BGU54" s="63"/>
      <c r="BGV54" s="63"/>
      <c r="BGW54" s="63"/>
      <c r="BGX54" s="63"/>
      <c r="BGY54" s="63"/>
      <c r="BGZ54" s="63"/>
      <c r="BHA54" s="63"/>
      <c r="BHB54" s="63"/>
      <c r="BHC54" s="63"/>
      <c r="BHD54" s="63"/>
      <c r="BHE54" s="63"/>
      <c r="BHF54" s="63"/>
      <c r="BHG54" s="63"/>
      <c r="BHH54" s="63"/>
      <c r="BHI54" s="63"/>
      <c r="BHJ54" s="63"/>
      <c r="BHK54" s="63"/>
      <c r="BHL54" s="63"/>
      <c r="BHM54" s="63"/>
      <c r="BHN54" s="63"/>
      <c r="BHO54" s="63"/>
      <c r="BHP54" s="63"/>
      <c r="BHQ54" s="63"/>
      <c r="BHR54" s="63"/>
      <c r="BHS54" s="63"/>
      <c r="BHT54" s="63"/>
      <c r="BHU54" s="63"/>
      <c r="BHV54" s="63"/>
      <c r="BHW54" s="63"/>
      <c r="BHX54" s="63"/>
      <c r="BHY54" s="63"/>
      <c r="BHZ54" s="63"/>
      <c r="BIA54" s="63"/>
      <c r="BIB54" s="63"/>
      <c r="BIC54" s="63"/>
      <c r="BID54" s="63"/>
      <c r="BIE54" s="63"/>
      <c r="BIF54" s="63"/>
      <c r="BIG54" s="63"/>
      <c r="BIH54" s="63"/>
      <c r="BII54" s="63"/>
      <c r="BIJ54" s="63"/>
      <c r="BIK54" s="63"/>
      <c r="BIL54" s="63"/>
      <c r="BIM54" s="63"/>
      <c r="BIN54" s="63"/>
      <c r="BIO54" s="63"/>
      <c r="BIP54" s="63"/>
      <c r="BIQ54" s="63"/>
      <c r="BIR54" s="63"/>
      <c r="BIS54" s="63"/>
      <c r="BIT54" s="63"/>
      <c r="BIU54" s="63"/>
      <c r="BIV54" s="63"/>
      <c r="BIW54" s="63"/>
      <c r="BIX54" s="63"/>
      <c r="BIY54" s="63"/>
      <c r="BIZ54" s="63"/>
      <c r="BJA54" s="63"/>
      <c r="BJB54" s="63"/>
      <c r="BJC54" s="63"/>
      <c r="BJD54" s="63"/>
      <c r="BJE54" s="63"/>
      <c r="BJF54" s="63"/>
      <c r="BJG54" s="63"/>
      <c r="BJH54" s="63"/>
      <c r="BJI54" s="63"/>
      <c r="BJJ54" s="63"/>
      <c r="BJK54" s="63"/>
      <c r="BJL54" s="63"/>
      <c r="BJM54" s="63"/>
      <c r="BJN54" s="63"/>
      <c r="BJO54" s="63"/>
      <c r="BJP54" s="63"/>
      <c r="BJQ54" s="63"/>
      <c r="BJR54" s="63"/>
      <c r="BJS54" s="63"/>
      <c r="BJT54" s="63"/>
      <c r="BJU54" s="63"/>
      <c r="BJV54" s="63"/>
      <c r="BJW54" s="63"/>
      <c r="BJX54" s="63"/>
      <c r="BJY54" s="63"/>
      <c r="BJZ54" s="63"/>
      <c r="BKA54" s="63"/>
      <c r="BKB54" s="63"/>
      <c r="BKC54" s="63"/>
      <c r="BKD54" s="63"/>
      <c r="BKE54" s="63"/>
      <c r="BKF54" s="63"/>
      <c r="BKG54" s="63"/>
      <c r="BKH54" s="63"/>
      <c r="BKI54" s="63"/>
      <c r="BKJ54" s="63"/>
      <c r="BKK54" s="63"/>
      <c r="BKL54" s="63"/>
      <c r="BKM54" s="63"/>
      <c r="BKN54" s="63"/>
      <c r="BKO54" s="63"/>
      <c r="BKP54" s="63"/>
      <c r="BKQ54" s="63"/>
      <c r="BKR54" s="63"/>
      <c r="BKS54" s="63"/>
      <c r="BKT54" s="63"/>
      <c r="BKU54" s="63"/>
      <c r="BKV54" s="63"/>
      <c r="BKW54" s="63"/>
      <c r="BKX54" s="63"/>
      <c r="BKY54" s="63"/>
      <c r="BKZ54" s="63"/>
      <c r="BLA54" s="63"/>
      <c r="BLB54" s="63"/>
      <c r="BLC54" s="63"/>
      <c r="BLD54" s="63"/>
      <c r="BLE54" s="63"/>
      <c r="BLF54" s="63"/>
      <c r="BLG54" s="63"/>
      <c r="BLH54" s="63"/>
      <c r="BLI54" s="63"/>
      <c r="BLJ54" s="63"/>
      <c r="BLK54" s="63"/>
      <c r="BLL54" s="63"/>
      <c r="BLM54" s="63"/>
    </row>
    <row r="55" spans="1:1677" s="1" customFormat="1" ht="15" hidden="1" customHeight="1" x14ac:dyDescent="0.25">
      <c r="A55" s="270" t="s">
        <v>45</v>
      </c>
      <c r="B55" s="271" t="s">
        <v>109</v>
      </c>
      <c r="C55" s="272" t="s">
        <v>1733</v>
      </c>
      <c r="D55" s="273" t="s">
        <v>1734</v>
      </c>
      <c r="E55" s="273" t="s">
        <v>1767</v>
      </c>
      <c r="F55" s="272" t="s">
        <v>1736</v>
      </c>
      <c r="G55" s="274">
        <v>25</v>
      </c>
      <c r="H55" s="280">
        <v>1.2</v>
      </c>
      <c r="I55" s="276">
        <v>44760</v>
      </c>
      <c r="J55" s="279">
        <v>44764</v>
      </c>
      <c r="K55" s="276">
        <v>44768</v>
      </c>
      <c r="L55" s="277" t="s">
        <v>1732</v>
      </c>
      <c r="M55" s="278">
        <v>44772</v>
      </c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O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  <c r="JI55" s="63"/>
      <c r="JJ55" s="63"/>
      <c r="JK55" s="63"/>
      <c r="JL55" s="63"/>
      <c r="JM55" s="63"/>
      <c r="JN55" s="63"/>
      <c r="JO55" s="63"/>
      <c r="JP55" s="63"/>
      <c r="JQ55" s="63"/>
      <c r="JR55" s="63"/>
      <c r="JS55" s="63"/>
      <c r="JT55" s="63"/>
      <c r="JU55" s="63"/>
      <c r="JV55" s="63"/>
      <c r="JW55" s="63"/>
      <c r="JX55" s="63"/>
      <c r="JY55" s="63"/>
      <c r="JZ55" s="63"/>
      <c r="KA55" s="63"/>
      <c r="KB55" s="63"/>
      <c r="KC55" s="63"/>
      <c r="KD55" s="63"/>
      <c r="KE55" s="63"/>
      <c r="KF55" s="63"/>
      <c r="KG55" s="63"/>
      <c r="KH55" s="63"/>
      <c r="KI55" s="63"/>
      <c r="KJ55" s="63"/>
      <c r="KK55" s="63"/>
      <c r="KL55" s="63"/>
      <c r="KM55" s="63"/>
      <c r="KN55" s="63"/>
      <c r="KO55" s="63"/>
      <c r="KP55" s="63"/>
      <c r="KQ55" s="63"/>
      <c r="KR55" s="63"/>
      <c r="KS55" s="63"/>
      <c r="KT55" s="63"/>
      <c r="KU55" s="63"/>
      <c r="KV55" s="63"/>
      <c r="KW55" s="63"/>
      <c r="KX55" s="63"/>
      <c r="KY55" s="63"/>
      <c r="KZ55" s="63"/>
      <c r="LA55" s="63"/>
      <c r="LB55" s="63"/>
      <c r="LC55" s="63"/>
      <c r="LD55" s="63"/>
      <c r="LE55" s="63"/>
      <c r="LF55" s="63"/>
      <c r="LG55" s="63"/>
      <c r="LH55" s="63"/>
      <c r="LI55" s="63"/>
      <c r="LJ55" s="63"/>
      <c r="LK55" s="63"/>
      <c r="LL55" s="63"/>
      <c r="LM55" s="63"/>
      <c r="LN55" s="63"/>
      <c r="LO55" s="63"/>
      <c r="LP55" s="63"/>
      <c r="LQ55" s="63"/>
      <c r="LR55" s="63"/>
      <c r="LS55" s="63"/>
      <c r="LT55" s="63"/>
      <c r="LU55" s="63"/>
      <c r="LV55" s="63"/>
      <c r="LW55" s="63"/>
      <c r="LX55" s="63"/>
      <c r="LY55" s="63"/>
      <c r="LZ55" s="63"/>
      <c r="MA55" s="63"/>
      <c r="MB55" s="63"/>
      <c r="MC55" s="63"/>
      <c r="MD55" s="63"/>
      <c r="ME55" s="63"/>
      <c r="MF55" s="63"/>
      <c r="MG55" s="63"/>
      <c r="MH55" s="63"/>
      <c r="MI55" s="63"/>
      <c r="MJ55" s="63"/>
      <c r="MK55" s="63"/>
      <c r="ML55" s="63"/>
      <c r="MM55" s="63"/>
      <c r="MN55" s="63"/>
      <c r="MO55" s="63"/>
      <c r="MP55" s="63"/>
      <c r="MQ55" s="63"/>
      <c r="MR55" s="63"/>
      <c r="MS55" s="63"/>
      <c r="MT55" s="63"/>
      <c r="MU55" s="63"/>
      <c r="MV55" s="63"/>
      <c r="MW55" s="63"/>
      <c r="MX55" s="63"/>
      <c r="MY55" s="63"/>
      <c r="MZ55" s="63"/>
      <c r="NA55" s="63"/>
      <c r="NB55" s="63"/>
      <c r="NC55" s="63"/>
      <c r="ND55" s="63"/>
      <c r="NE55" s="63"/>
      <c r="NF55" s="63"/>
      <c r="NG55" s="63"/>
      <c r="NH55" s="63"/>
      <c r="NI55" s="63"/>
      <c r="NJ55" s="63"/>
      <c r="NK55" s="63"/>
      <c r="NL55" s="63"/>
      <c r="NM55" s="63"/>
      <c r="NN55" s="63"/>
      <c r="NO55" s="63"/>
      <c r="NP55" s="63"/>
      <c r="NQ55" s="63"/>
      <c r="NR55" s="63"/>
      <c r="NS55" s="63"/>
      <c r="NT55" s="63"/>
      <c r="NU55" s="63"/>
      <c r="NV55" s="63"/>
      <c r="NW55" s="63"/>
      <c r="NX55" s="63"/>
      <c r="NY55" s="63"/>
      <c r="NZ55" s="63"/>
      <c r="OA55" s="63"/>
      <c r="OB55" s="63"/>
      <c r="OC55" s="63"/>
      <c r="OD55" s="63"/>
      <c r="OE55" s="63"/>
      <c r="OF55" s="63"/>
      <c r="OG55" s="63"/>
      <c r="OH55" s="63"/>
      <c r="OI55" s="63"/>
      <c r="OJ55" s="63"/>
      <c r="OK55" s="63"/>
      <c r="OL55" s="63"/>
      <c r="OM55" s="63"/>
      <c r="ON55" s="63"/>
      <c r="OO55" s="63"/>
      <c r="OP55" s="63"/>
      <c r="OQ55" s="63"/>
      <c r="OR55" s="63"/>
      <c r="OS55" s="63"/>
      <c r="OT55" s="63"/>
      <c r="OU55" s="63"/>
      <c r="OV55" s="63"/>
      <c r="OW55" s="63"/>
      <c r="OX55" s="63"/>
      <c r="OY55" s="63"/>
      <c r="OZ55" s="63"/>
      <c r="PA55" s="63"/>
      <c r="PB55" s="63"/>
      <c r="PC55" s="63"/>
      <c r="PD55" s="63"/>
      <c r="PE55" s="63"/>
      <c r="PF55" s="63"/>
      <c r="PG55" s="63"/>
      <c r="PH55" s="63"/>
      <c r="PI55" s="63"/>
      <c r="PJ55" s="63"/>
      <c r="PK55" s="63"/>
      <c r="PL55" s="63"/>
      <c r="PM55" s="63"/>
      <c r="PN55" s="63"/>
      <c r="PO55" s="63"/>
      <c r="PP55" s="63"/>
      <c r="PQ55" s="63"/>
      <c r="PR55" s="63"/>
      <c r="PS55" s="63"/>
      <c r="PT55" s="63"/>
      <c r="PU55" s="63"/>
      <c r="PV55" s="63"/>
      <c r="PW55" s="63"/>
      <c r="PX55" s="63"/>
      <c r="PY55" s="63"/>
      <c r="PZ55" s="63"/>
      <c r="QA55" s="63"/>
      <c r="QB55" s="63"/>
      <c r="QC55" s="63"/>
      <c r="QD55" s="63"/>
      <c r="QE55" s="63"/>
      <c r="QF55" s="63"/>
      <c r="QG55" s="63"/>
      <c r="QH55" s="63"/>
      <c r="QI55" s="63"/>
      <c r="QJ55" s="63"/>
      <c r="QK55" s="63"/>
      <c r="QL55" s="63"/>
      <c r="QM55" s="63"/>
      <c r="QN55" s="63"/>
      <c r="QO55" s="63"/>
      <c r="QP55" s="63"/>
      <c r="QQ55" s="63"/>
      <c r="QR55" s="63"/>
      <c r="QS55" s="63"/>
      <c r="QT55" s="63"/>
      <c r="QU55" s="63"/>
      <c r="QV55" s="63"/>
      <c r="QW55" s="63"/>
      <c r="QX55" s="63"/>
      <c r="QY55" s="63"/>
      <c r="QZ55" s="63"/>
      <c r="RA55" s="63"/>
      <c r="RB55" s="63"/>
      <c r="RC55" s="63"/>
      <c r="RD55" s="63"/>
      <c r="RE55" s="63"/>
      <c r="RF55" s="63"/>
      <c r="RG55" s="63"/>
      <c r="RH55" s="63"/>
      <c r="RI55" s="63"/>
      <c r="RJ55" s="63"/>
      <c r="RK55" s="63"/>
      <c r="RL55" s="63"/>
      <c r="RM55" s="63"/>
      <c r="RN55" s="63"/>
      <c r="RO55" s="63"/>
      <c r="RP55" s="63"/>
      <c r="RQ55" s="63"/>
      <c r="RR55" s="63"/>
      <c r="RS55" s="63"/>
      <c r="RT55" s="63"/>
      <c r="RU55" s="63"/>
      <c r="RV55" s="63"/>
      <c r="RW55" s="63"/>
      <c r="RX55" s="63"/>
      <c r="RY55" s="63"/>
      <c r="RZ55" s="63"/>
      <c r="SA55" s="63"/>
      <c r="SB55" s="63"/>
      <c r="SC55" s="63"/>
      <c r="SD55" s="63"/>
      <c r="SE55" s="63"/>
      <c r="SF55" s="63"/>
      <c r="SG55" s="63"/>
      <c r="SH55" s="63"/>
      <c r="SI55" s="63"/>
      <c r="SJ55" s="63"/>
      <c r="SK55" s="63"/>
      <c r="SL55" s="63"/>
      <c r="SM55" s="63"/>
      <c r="SN55" s="63"/>
      <c r="SO55" s="63"/>
      <c r="SP55" s="63"/>
      <c r="SQ55" s="63"/>
      <c r="SR55" s="63"/>
      <c r="SS55" s="63"/>
      <c r="ST55" s="63"/>
      <c r="SU55" s="63"/>
      <c r="SV55" s="63"/>
      <c r="SW55" s="63"/>
      <c r="SX55" s="63"/>
      <c r="SY55" s="63"/>
      <c r="SZ55" s="63"/>
      <c r="TA55" s="63"/>
      <c r="TB55" s="63"/>
      <c r="TC55" s="63"/>
      <c r="TD55" s="63"/>
      <c r="TE55" s="63"/>
      <c r="TF55" s="63"/>
      <c r="TG55" s="63"/>
      <c r="TH55" s="63"/>
      <c r="TI55" s="63"/>
      <c r="TJ55" s="63"/>
      <c r="TK55" s="63"/>
      <c r="TL55" s="63"/>
      <c r="TM55" s="63"/>
      <c r="TN55" s="63"/>
      <c r="TO55" s="63"/>
      <c r="TP55" s="63"/>
      <c r="TQ55" s="63"/>
      <c r="TR55" s="63"/>
      <c r="TS55" s="63"/>
      <c r="TT55" s="63"/>
      <c r="TU55" s="63"/>
      <c r="TV55" s="63"/>
      <c r="TW55" s="63"/>
      <c r="TX55" s="63"/>
      <c r="TY55" s="63"/>
      <c r="TZ55" s="63"/>
      <c r="UA55" s="63"/>
      <c r="UB55" s="63"/>
      <c r="UC55" s="63"/>
      <c r="UD55" s="63"/>
      <c r="UE55" s="63"/>
      <c r="UF55" s="63"/>
      <c r="UG55" s="63"/>
      <c r="UH55" s="63"/>
      <c r="UI55" s="63"/>
      <c r="UJ55" s="63"/>
      <c r="UK55" s="63"/>
      <c r="UL55" s="63"/>
      <c r="UM55" s="63"/>
      <c r="UN55" s="63"/>
      <c r="UO55" s="63"/>
      <c r="UP55" s="63"/>
      <c r="UQ55" s="63"/>
      <c r="UR55" s="63"/>
      <c r="US55" s="63"/>
      <c r="UT55" s="63"/>
      <c r="UU55" s="63"/>
      <c r="UV55" s="63"/>
      <c r="UW55" s="63"/>
      <c r="UX55" s="63"/>
      <c r="UY55" s="63"/>
      <c r="UZ55" s="63"/>
      <c r="VA55" s="63"/>
      <c r="VB55" s="63"/>
      <c r="VC55" s="63"/>
      <c r="VD55" s="63"/>
      <c r="VE55" s="63"/>
      <c r="VF55" s="63"/>
      <c r="VG55" s="63"/>
      <c r="VH55" s="63"/>
      <c r="VI55" s="63"/>
      <c r="VJ55" s="63"/>
      <c r="VK55" s="63"/>
      <c r="VL55" s="63"/>
      <c r="VM55" s="63"/>
      <c r="VN55" s="63"/>
      <c r="VO55" s="63"/>
      <c r="VP55" s="63"/>
      <c r="VQ55" s="63"/>
      <c r="VR55" s="63"/>
      <c r="VS55" s="63"/>
      <c r="VT55" s="63"/>
      <c r="VU55" s="63"/>
      <c r="VV55" s="63"/>
      <c r="VW55" s="63"/>
      <c r="VX55" s="63"/>
      <c r="VY55" s="63"/>
      <c r="VZ55" s="63"/>
      <c r="WA55" s="63"/>
      <c r="WB55" s="63"/>
      <c r="WC55" s="63"/>
      <c r="WD55" s="63"/>
      <c r="WE55" s="63"/>
      <c r="WF55" s="63"/>
      <c r="WG55" s="63"/>
      <c r="WH55" s="63"/>
      <c r="WI55" s="63"/>
      <c r="WJ55" s="63"/>
      <c r="WK55" s="63"/>
      <c r="WL55" s="63"/>
      <c r="WM55" s="63"/>
      <c r="WN55" s="63"/>
      <c r="WO55" s="63"/>
      <c r="WP55" s="63"/>
      <c r="WQ55" s="63"/>
      <c r="WR55" s="63"/>
      <c r="WS55" s="63"/>
      <c r="WT55" s="63"/>
      <c r="WU55" s="63"/>
      <c r="WV55" s="63"/>
      <c r="WW55" s="63"/>
      <c r="WX55" s="63"/>
      <c r="WY55" s="63"/>
      <c r="WZ55" s="63"/>
      <c r="XA55" s="63"/>
      <c r="XB55" s="63"/>
      <c r="XC55" s="63"/>
      <c r="XD55" s="63"/>
      <c r="XE55" s="63"/>
      <c r="XF55" s="63"/>
      <c r="XG55" s="63"/>
      <c r="XH55" s="63"/>
      <c r="XI55" s="63"/>
      <c r="XJ55" s="63"/>
      <c r="XK55" s="63"/>
      <c r="XL55" s="63"/>
      <c r="XM55" s="63"/>
      <c r="XN55" s="63"/>
      <c r="XO55" s="63"/>
      <c r="XP55" s="63"/>
      <c r="XQ55" s="63"/>
      <c r="XR55" s="63"/>
      <c r="XS55" s="63"/>
      <c r="XT55" s="63"/>
      <c r="XU55" s="63"/>
      <c r="XV55" s="63"/>
      <c r="XW55" s="63"/>
      <c r="XX55" s="63"/>
      <c r="XY55" s="63"/>
      <c r="XZ55" s="63"/>
      <c r="YA55" s="63"/>
      <c r="YB55" s="63"/>
      <c r="YC55" s="63"/>
      <c r="YD55" s="63"/>
      <c r="YE55" s="63"/>
      <c r="YF55" s="63"/>
      <c r="YG55" s="63"/>
      <c r="YH55" s="63"/>
      <c r="YI55" s="63"/>
      <c r="YJ55" s="63"/>
      <c r="YK55" s="63"/>
      <c r="YL55" s="63"/>
      <c r="YM55" s="63"/>
      <c r="YN55" s="63"/>
      <c r="YO55" s="63"/>
      <c r="YP55" s="63"/>
      <c r="YQ55" s="63"/>
      <c r="YR55" s="63"/>
      <c r="YS55" s="63"/>
      <c r="YT55" s="63"/>
      <c r="YU55" s="63"/>
      <c r="YV55" s="63"/>
      <c r="YW55" s="63"/>
      <c r="YX55" s="63"/>
      <c r="YY55" s="63"/>
      <c r="YZ55" s="63"/>
      <c r="ZA55" s="63"/>
      <c r="ZB55" s="63"/>
      <c r="ZC55" s="63"/>
      <c r="ZD55" s="63"/>
      <c r="ZE55" s="63"/>
      <c r="ZF55" s="63"/>
      <c r="ZG55" s="63"/>
      <c r="ZH55" s="63"/>
      <c r="ZI55" s="63"/>
      <c r="ZJ55" s="63"/>
      <c r="ZK55" s="63"/>
      <c r="ZL55" s="63"/>
      <c r="ZM55" s="63"/>
      <c r="ZN55" s="63"/>
      <c r="ZO55" s="63"/>
      <c r="ZP55" s="63"/>
      <c r="ZQ55" s="63"/>
      <c r="ZR55" s="63"/>
      <c r="ZS55" s="63"/>
      <c r="ZT55" s="63"/>
      <c r="ZU55" s="63"/>
      <c r="ZV55" s="63"/>
      <c r="ZW55" s="63"/>
      <c r="ZX55" s="63"/>
      <c r="ZY55" s="63"/>
      <c r="ZZ55" s="63"/>
      <c r="AAA55" s="63"/>
      <c r="AAB55" s="63"/>
      <c r="AAC55" s="63"/>
      <c r="AAD55" s="63"/>
      <c r="AAE55" s="63"/>
      <c r="AAF55" s="63"/>
      <c r="AAG55" s="63"/>
      <c r="AAH55" s="63"/>
      <c r="AAI55" s="63"/>
      <c r="AAJ55" s="63"/>
      <c r="AAK55" s="63"/>
      <c r="AAL55" s="63"/>
      <c r="AAM55" s="63"/>
      <c r="AAN55" s="63"/>
      <c r="AAO55" s="63"/>
      <c r="AAP55" s="63"/>
      <c r="AAQ55" s="63"/>
      <c r="AAR55" s="63"/>
      <c r="AAS55" s="63"/>
      <c r="AAT55" s="63"/>
      <c r="AAU55" s="63"/>
      <c r="AAV55" s="63"/>
      <c r="AAW55" s="63"/>
      <c r="AAX55" s="63"/>
      <c r="AAY55" s="63"/>
      <c r="AAZ55" s="63"/>
      <c r="ABA55" s="63"/>
      <c r="ABB55" s="63"/>
      <c r="ABC55" s="63"/>
      <c r="ABD55" s="63"/>
      <c r="ABE55" s="63"/>
      <c r="ABF55" s="63"/>
      <c r="ABG55" s="63"/>
      <c r="ABH55" s="63"/>
      <c r="ABI55" s="63"/>
      <c r="ABJ55" s="63"/>
      <c r="ABK55" s="63"/>
      <c r="ABL55" s="63"/>
      <c r="ABM55" s="63"/>
      <c r="ABN55" s="63"/>
      <c r="ABO55" s="63"/>
      <c r="ABP55" s="63"/>
      <c r="ABQ55" s="63"/>
      <c r="ABR55" s="63"/>
      <c r="ABS55" s="63"/>
      <c r="ABT55" s="63"/>
      <c r="ABU55" s="63"/>
      <c r="ABV55" s="63"/>
      <c r="ABW55" s="63"/>
      <c r="ABX55" s="63"/>
      <c r="ABY55" s="63"/>
      <c r="ABZ55" s="63"/>
      <c r="ACA55" s="63"/>
      <c r="ACB55" s="63"/>
      <c r="ACC55" s="63"/>
      <c r="ACD55" s="63"/>
      <c r="ACE55" s="63"/>
      <c r="ACF55" s="63"/>
      <c r="ACG55" s="63"/>
      <c r="ACH55" s="63"/>
      <c r="ACI55" s="63"/>
      <c r="ACJ55" s="63"/>
      <c r="ACK55" s="63"/>
      <c r="ACL55" s="63"/>
      <c r="ACM55" s="63"/>
      <c r="ACN55" s="63"/>
      <c r="ACO55" s="63"/>
      <c r="ACP55" s="63"/>
      <c r="ACQ55" s="63"/>
      <c r="ACR55" s="63"/>
      <c r="ACS55" s="63"/>
      <c r="ACT55" s="63"/>
      <c r="ACU55" s="63"/>
      <c r="ACV55" s="63"/>
      <c r="ACW55" s="63"/>
      <c r="ACX55" s="63"/>
      <c r="ACY55" s="63"/>
      <c r="ACZ55" s="63"/>
      <c r="ADA55" s="63"/>
      <c r="ADB55" s="63"/>
      <c r="ADC55" s="63"/>
      <c r="ADD55" s="63"/>
      <c r="ADE55" s="63"/>
      <c r="ADF55" s="63"/>
      <c r="ADG55" s="63"/>
      <c r="ADH55" s="63"/>
      <c r="ADI55" s="63"/>
      <c r="ADJ55" s="63"/>
      <c r="ADK55" s="63"/>
      <c r="ADL55" s="63"/>
      <c r="ADM55" s="63"/>
      <c r="ADN55" s="63"/>
      <c r="ADO55" s="63"/>
      <c r="ADP55" s="63"/>
      <c r="ADQ55" s="63"/>
      <c r="ADR55" s="63"/>
      <c r="ADS55" s="63"/>
      <c r="ADT55" s="63"/>
      <c r="ADU55" s="63"/>
      <c r="ADV55" s="63"/>
      <c r="ADW55" s="63"/>
      <c r="ADX55" s="63"/>
      <c r="ADY55" s="63"/>
      <c r="ADZ55" s="63"/>
      <c r="AEA55" s="63"/>
      <c r="AEB55" s="63"/>
      <c r="AEC55" s="63"/>
      <c r="AED55" s="63"/>
      <c r="AEE55" s="63"/>
      <c r="AEF55" s="63"/>
      <c r="AEG55" s="63"/>
      <c r="AEH55" s="63"/>
      <c r="AEI55" s="63"/>
      <c r="AEJ55" s="63"/>
      <c r="AEK55" s="63"/>
      <c r="AEL55" s="63"/>
      <c r="AEM55" s="63"/>
      <c r="AEN55" s="63"/>
      <c r="AEO55" s="63"/>
      <c r="AEP55" s="63"/>
      <c r="AEQ55" s="63"/>
      <c r="AER55" s="63"/>
      <c r="AES55" s="63"/>
      <c r="AET55" s="63"/>
      <c r="AEU55" s="63"/>
      <c r="AEV55" s="63"/>
      <c r="AEW55" s="63"/>
      <c r="AEX55" s="63"/>
      <c r="AEY55" s="63"/>
      <c r="AEZ55" s="63"/>
      <c r="AFA55" s="63"/>
      <c r="AFB55" s="63"/>
      <c r="AFC55" s="63"/>
      <c r="AFD55" s="63"/>
      <c r="AFE55" s="63"/>
      <c r="AFF55" s="63"/>
      <c r="AFG55" s="63"/>
      <c r="AFH55" s="63"/>
      <c r="AFI55" s="63"/>
      <c r="AFJ55" s="63"/>
      <c r="AFK55" s="63"/>
      <c r="AFL55" s="63"/>
      <c r="AFM55" s="63"/>
      <c r="AFN55" s="63"/>
      <c r="AFO55" s="63"/>
      <c r="AFP55" s="63"/>
      <c r="AFQ55" s="63"/>
      <c r="AFR55" s="63"/>
      <c r="AFS55" s="63"/>
      <c r="AFT55" s="63"/>
      <c r="AFU55" s="63"/>
      <c r="AFV55" s="63"/>
      <c r="AFW55" s="63"/>
      <c r="AFX55" s="63"/>
      <c r="AFY55" s="63"/>
      <c r="AFZ55" s="63"/>
      <c r="AGA55" s="63"/>
      <c r="AGB55" s="63"/>
      <c r="AGC55" s="63"/>
      <c r="AGD55" s="63"/>
      <c r="AGE55" s="63"/>
      <c r="AGF55" s="63"/>
      <c r="AGG55" s="63"/>
      <c r="AGH55" s="63"/>
      <c r="AGI55" s="63"/>
      <c r="AGJ55" s="63"/>
      <c r="AGK55" s="63"/>
      <c r="AGL55" s="63"/>
      <c r="AGM55" s="63"/>
      <c r="AGN55" s="63"/>
      <c r="AGO55" s="63"/>
      <c r="AGP55" s="63"/>
      <c r="AGQ55" s="63"/>
      <c r="AGR55" s="63"/>
      <c r="AGS55" s="63"/>
      <c r="AGT55" s="63"/>
      <c r="AGU55" s="63"/>
      <c r="AGV55" s="63"/>
      <c r="AGW55" s="63"/>
      <c r="AGX55" s="63"/>
      <c r="AGY55" s="63"/>
      <c r="AGZ55" s="63"/>
      <c r="AHA55" s="63"/>
      <c r="AHB55" s="63"/>
      <c r="AHC55" s="63"/>
      <c r="AHD55" s="63"/>
      <c r="AHE55" s="63"/>
      <c r="AHF55" s="63"/>
      <c r="AHG55" s="63"/>
      <c r="AHH55" s="63"/>
      <c r="AHI55" s="63"/>
      <c r="AHJ55" s="63"/>
      <c r="AHK55" s="63"/>
      <c r="AHL55" s="63"/>
      <c r="AHM55" s="63"/>
      <c r="AHN55" s="63"/>
      <c r="AHO55" s="63"/>
      <c r="AHP55" s="63"/>
      <c r="AHQ55" s="63"/>
      <c r="AHR55" s="63"/>
      <c r="AHS55" s="63"/>
      <c r="AHT55" s="63"/>
      <c r="AHU55" s="63"/>
      <c r="AHV55" s="63"/>
      <c r="AHW55" s="63"/>
      <c r="AHX55" s="63"/>
      <c r="AHY55" s="63"/>
      <c r="AHZ55" s="63"/>
      <c r="AIA55" s="63"/>
      <c r="AIB55" s="63"/>
      <c r="AIC55" s="63"/>
      <c r="AID55" s="63"/>
      <c r="AIE55" s="63"/>
      <c r="AIF55" s="63"/>
      <c r="AIG55" s="63"/>
      <c r="AIH55" s="63"/>
      <c r="AII55" s="63"/>
      <c r="AIJ55" s="63"/>
      <c r="AIK55" s="63"/>
      <c r="AIL55" s="63"/>
      <c r="AIM55" s="63"/>
      <c r="AIN55" s="63"/>
      <c r="AIO55" s="63"/>
      <c r="AIP55" s="63"/>
      <c r="AIQ55" s="63"/>
      <c r="AIR55" s="63"/>
      <c r="AIS55" s="63"/>
      <c r="AIT55" s="63"/>
      <c r="AIU55" s="63"/>
      <c r="AIV55" s="63"/>
      <c r="AIW55" s="63"/>
      <c r="AIX55" s="63"/>
      <c r="AIY55" s="63"/>
      <c r="AIZ55" s="63"/>
      <c r="AJA55" s="63"/>
      <c r="AJB55" s="63"/>
      <c r="AJC55" s="63"/>
      <c r="AJD55" s="63"/>
      <c r="AJE55" s="63"/>
      <c r="AJF55" s="63"/>
      <c r="AJG55" s="63"/>
      <c r="AJH55" s="63"/>
      <c r="AJI55" s="63"/>
      <c r="AJJ55" s="63"/>
      <c r="AJK55" s="63"/>
      <c r="AJL55" s="63"/>
      <c r="AJM55" s="63"/>
      <c r="AJN55" s="63"/>
      <c r="AJO55" s="63"/>
      <c r="AJP55" s="63"/>
      <c r="AJQ55" s="63"/>
      <c r="AJR55" s="63"/>
      <c r="AJS55" s="63"/>
      <c r="AJT55" s="63"/>
      <c r="AJU55" s="63"/>
      <c r="AJV55" s="63"/>
      <c r="AJW55" s="63"/>
      <c r="AJX55" s="63"/>
      <c r="AJY55" s="63"/>
      <c r="AJZ55" s="63"/>
      <c r="AKA55" s="63"/>
      <c r="AKB55" s="63"/>
      <c r="AKC55" s="63"/>
      <c r="AKD55" s="63"/>
      <c r="AKE55" s="63"/>
      <c r="AKF55" s="63"/>
      <c r="AKG55" s="63"/>
      <c r="AKH55" s="63"/>
      <c r="AKI55" s="63"/>
      <c r="AKJ55" s="63"/>
      <c r="AKK55" s="63"/>
      <c r="AKL55" s="63"/>
      <c r="AKM55" s="63"/>
      <c r="AKN55" s="63"/>
      <c r="AKO55" s="63"/>
      <c r="AKP55" s="63"/>
      <c r="AKQ55" s="63"/>
      <c r="AKR55" s="63"/>
      <c r="AKS55" s="63"/>
      <c r="AKT55" s="63"/>
      <c r="AKU55" s="63"/>
      <c r="AKV55" s="63"/>
      <c r="AKW55" s="63"/>
      <c r="AKX55" s="63"/>
      <c r="AKY55" s="63"/>
      <c r="AKZ55" s="63"/>
      <c r="ALA55" s="63"/>
      <c r="ALB55" s="63"/>
      <c r="ALC55" s="63"/>
      <c r="ALD55" s="63"/>
      <c r="ALE55" s="63"/>
      <c r="ALF55" s="63"/>
      <c r="ALG55" s="63"/>
      <c r="ALH55" s="63"/>
      <c r="ALI55" s="63"/>
      <c r="ALJ55" s="63"/>
      <c r="ALK55" s="63"/>
      <c r="ALL55" s="63"/>
      <c r="ALM55" s="63"/>
      <c r="ALN55" s="63"/>
      <c r="ALO55" s="63"/>
      <c r="ALP55" s="63"/>
      <c r="ALQ55" s="63"/>
      <c r="ALR55" s="63"/>
      <c r="ALS55" s="63"/>
      <c r="ALT55" s="63"/>
      <c r="ALU55" s="63"/>
      <c r="ALV55" s="63"/>
      <c r="ALW55" s="63"/>
      <c r="ALX55" s="63"/>
      <c r="ALY55" s="63"/>
      <c r="ALZ55" s="63"/>
      <c r="AMA55" s="63"/>
      <c r="AMB55" s="63"/>
      <c r="AMC55" s="63"/>
      <c r="AMD55" s="63"/>
      <c r="AME55" s="63"/>
      <c r="AMF55" s="63"/>
      <c r="AMG55" s="63"/>
      <c r="AMH55" s="63"/>
      <c r="AMI55" s="63"/>
      <c r="AMJ55" s="63"/>
      <c r="AMK55" s="63"/>
      <c r="AML55" s="63"/>
      <c r="AMM55" s="63"/>
      <c r="AMN55" s="63"/>
      <c r="AMO55" s="63"/>
      <c r="AMP55" s="63"/>
      <c r="AMQ55" s="63"/>
      <c r="AMR55" s="63"/>
      <c r="AMS55" s="63"/>
      <c r="AMT55" s="63"/>
      <c r="AMU55" s="63"/>
      <c r="AMV55" s="63"/>
      <c r="AMW55" s="63"/>
      <c r="AMX55" s="63"/>
      <c r="AMY55" s="63"/>
      <c r="AMZ55" s="63"/>
      <c r="ANA55" s="63"/>
      <c r="ANB55" s="63"/>
      <c r="ANC55" s="63"/>
      <c r="AND55" s="63"/>
      <c r="ANE55" s="63"/>
      <c r="ANF55" s="63"/>
      <c r="ANG55" s="63"/>
      <c r="ANH55" s="63"/>
      <c r="ANI55" s="63"/>
      <c r="ANJ55" s="63"/>
      <c r="ANK55" s="63"/>
      <c r="ANL55" s="63"/>
      <c r="ANM55" s="63"/>
      <c r="ANN55" s="63"/>
      <c r="ANO55" s="63"/>
      <c r="ANP55" s="63"/>
      <c r="ANQ55" s="63"/>
      <c r="ANR55" s="63"/>
      <c r="ANS55" s="63"/>
      <c r="ANT55" s="63"/>
      <c r="ANU55" s="63"/>
      <c r="ANV55" s="63"/>
      <c r="ANW55" s="63"/>
      <c r="ANX55" s="63"/>
      <c r="ANY55" s="63"/>
      <c r="ANZ55" s="63"/>
      <c r="AOA55" s="63"/>
      <c r="AOB55" s="63"/>
      <c r="AOC55" s="63"/>
      <c r="AOD55" s="63"/>
      <c r="AOE55" s="63"/>
      <c r="AOF55" s="63"/>
      <c r="AOG55" s="63"/>
      <c r="AOH55" s="63"/>
      <c r="AOI55" s="63"/>
      <c r="AOJ55" s="63"/>
      <c r="AOK55" s="63"/>
      <c r="AOL55" s="63"/>
      <c r="AOM55" s="63"/>
      <c r="AON55" s="63"/>
      <c r="AOO55" s="63"/>
      <c r="AOP55" s="63"/>
      <c r="AOQ55" s="63"/>
      <c r="AOR55" s="63"/>
      <c r="AOS55" s="63"/>
      <c r="AOT55" s="63"/>
      <c r="AOU55" s="63"/>
      <c r="AOV55" s="63"/>
      <c r="AOW55" s="63"/>
      <c r="AOX55" s="63"/>
      <c r="AOY55" s="63"/>
      <c r="AOZ55" s="63"/>
      <c r="APA55" s="63"/>
      <c r="APB55" s="63"/>
      <c r="APC55" s="63"/>
      <c r="APD55" s="63"/>
      <c r="APE55" s="63"/>
      <c r="APF55" s="63"/>
      <c r="APG55" s="63"/>
      <c r="APH55" s="63"/>
      <c r="API55" s="63"/>
      <c r="APJ55" s="63"/>
      <c r="APK55" s="63"/>
      <c r="APL55" s="63"/>
      <c r="APM55" s="63"/>
      <c r="APN55" s="63"/>
      <c r="APO55" s="63"/>
      <c r="APP55" s="63"/>
      <c r="APQ55" s="63"/>
      <c r="APR55" s="63"/>
      <c r="APS55" s="63"/>
      <c r="APT55" s="63"/>
      <c r="APU55" s="63"/>
      <c r="APV55" s="63"/>
      <c r="APW55" s="63"/>
      <c r="APX55" s="63"/>
      <c r="APY55" s="63"/>
      <c r="APZ55" s="63"/>
      <c r="AQA55" s="63"/>
      <c r="AQB55" s="63"/>
      <c r="AQC55" s="63"/>
      <c r="AQD55" s="63"/>
      <c r="AQE55" s="63"/>
      <c r="AQF55" s="63"/>
      <c r="AQG55" s="63"/>
      <c r="AQH55" s="63"/>
      <c r="AQI55" s="63"/>
      <c r="AQJ55" s="63"/>
      <c r="AQK55" s="63"/>
      <c r="AQL55" s="63"/>
      <c r="AQM55" s="63"/>
      <c r="AQN55" s="63"/>
      <c r="AQO55" s="63"/>
      <c r="AQP55" s="63"/>
      <c r="AQQ55" s="63"/>
      <c r="AQR55" s="63"/>
      <c r="AQS55" s="63"/>
      <c r="AQT55" s="63"/>
      <c r="AQU55" s="63"/>
      <c r="AQV55" s="63"/>
      <c r="AQW55" s="63"/>
      <c r="AQX55" s="63"/>
      <c r="AQY55" s="63"/>
      <c r="AQZ55" s="63"/>
      <c r="ARA55" s="63"/>
      <c r="ARB55" s="63"/>
      <c r="ARC55" s="63"/>
      <c r="ARD55" s="63"/>
      <c r="ARE55" s="63"/>
      <c r="ARF55" s="63"/>
      <c r="ARG55" s="63"/>
      <c r="ARH55" s="63"/>
      <c r="ARI55" s="63"/>
      <c r="ARJ55" s="63"/>
      <c r="ARK55" s="63"/>
      <c r="ARL55" s="63"/>
      <c r="ARM55" s="63"/>
      <c r="ARN55" s="63"/>
      <c r="ARO55" s="63"/>
      <c r="ARP55" s="63"/>
      <c r="ARQ55" s="63"/>
      <c r="ARR55" s="63"/>
      <c r="ARS55" s="63"/>
      <c r="ART55" s="63"/>
      <c r="ARU55" s="63"/>
      <c r="ARV55" s="63"/>
      <c r="ARW55" s="63"/>
      <c r="ARX55" s="63"/>
      <c r="ARY55" s="63"/>
      <c r="ARZ55" s="63"/>
      <c r="ASA55" s="63"/>
      <c r="ASB55" s="63"/>
      <c r="ASC55" s="63"/>
      <c r="ASD55" s="63"/>
      <c r="ASE55" s="63"/>
      <c r="ASF55" s="63"/>
      <c r="ASG55" s="63"/>
      <c r="ASH55" s="63"/>
      <c r="ASI55" s="63"/>
      <c r="ASJ55" s="63"/>
      <c r="ASK55" s="63"/>
      <c r="ASL55" s="63"/>
      <c r="ASM55" s="63"/>
      <c r="ASN55" s="63"/>
      <c r="ASO55" s="63"/>
      <c r="ASP55" s="63"/>
      <c r="ASQ55" s="63"/>
      <c r="ASR55" s="63"/>
      <c r="ASS55" s="63"/>
      <c r="AST55" s="63"/>
      <c r="ASU55" s="63"/>
      <c r="ASV55" s="63"/>
      <c r="ASW55" s="63"/>
      <c r="ASX55" s="63"/>
      <c r="ASY55" s="63"/>
      <c r="ASZ55" s="63"/>
      <c r="ATA55" s="63"/>
      <c r="ATB55" s="63"/>
      <c r="ATC55" s="63"/>
      <c r="ATD55" s="63"/>
      <c r="ATE55" s="63"/>
      <c r="ATF55" s="63"/>
      <c r="ATG55" s="63"/>
      <c r="ATH55" s="63"/>
      <c r="ATI55" s="63"/>
      <c r="ATJ55" s="63"/>
      <c r="ATK55" s="63"/>
      <c r="ATL55" s="63"/>
      <c r="ATM55" s="63"/>
      <c r="ATN55" s="63"/>
      <c r="ATO55" s="63"/>
      <c r="ATP55" s="63"/>
      <c r="ATQ55" s="63"/>
      <c r="ATR55" s="63"/>
      <c r="ATS55" s="63"/>
      <c r="ATT55" s="63"/>
      <c r="ATU55" s="63"/>
      <c r="ATV55" s="63"/>
      <c r="ATW55" s="63"/>
      <c r="ATX55" s="63"/>
      <c r="ATY55" s="63"/>
      <c r="ATZ55" s="63"/>
      <c r="AUA55" s="63"/>
      <c r="AUB55" s="63"/>
      <c r="AUC55" s="63"/>
      <c r="AUD55" s="63"/>
      <c r="AUE55" s="63"/>
      <c r="AUF55" s="63"/>
      <c r="AUG55" s="63"/>
      <c r="AUH55" s="63"/>
      <c r="AUI55" s="63"/>
      <c r="AUJ55" s="63"/>
      <c r="AUK55" s="63"/>
      <c r="AUL55" s="63"/>
      <c r="AUM55" s="63"/>
      <c r="AUN55" s="63"/>
      <c r="AUO55" s="63"/>
      <c r="AUP55" s="63"/>
      <c r="AUQ55" s="63"/>
      <c r="AUR55" s="63"/>
      <c r="AUS55" s="63"/>
      <c r="AUT55" s="63"/>
      <c r="AUU55" s="63"/>
      <c r="AUV55" s="63"/>
      <c r="AUW55" s="63"/>
      <c r="AUX55" s="63"/>
      <c r="AUY55" s="63"/>
      <c r="AUZ55" s="63"/>
      <c r="AVA55" s="63"/>
      <c r="AVB55" s="63"/>
      <c r="AVC55" s="63"/>
      <c r="AVD55" s="63"/>
      <c r="AVE55" s="63"/>
      <c r="AVF55" s="63"/>
      <c r="AVG55" s="63"/>
      <c r="AVH55" s="63"/>
      <c r="AVI55" s="63"/>
      <c r="AVJ55" s="63"/>
      <c r="AVK55" s="63"/>
      <c r="AVL55" s="63"/>
      <c r="AVM55" s="63"/>
      <c r="AVN55" s="63"/>
      <c r="AVO55" s="63"/>
      <c r="AVP55" s="63"/>
      <c r="AVQ55" s="63"/>
      <c r="AVR55" s="63"/>
      <c r="AVS55" s="63"/>
      <c r="AVT55" s="63"/>
      <c r="AVU55" s="63"/>
      <c r="AVV55" s="63"/>
      <c r="AVW55" s="63"/>
      <c r="AVX55" s="63"/>
      <c r="AVY55" s="63"/>
      <c r="AVZ55" s="63"/>
      <c r="AWA55" s="63"/>
      <c r="AWB55" s="63"/>
      <c r="AWC55" s="63"/>
      <c r="AWD55" s="63"/>
      <c r="AWE55" s="63"/>
      <c r="AWF55" s="63"/>
      <c r="AWG55" s="63"/>
      <c r="AWH55" s="63"/>
      <c r="AWI55" s="63"/>
      <c r="AWJ55" s="63"/>
      <c r="AWK55" s="63"/>
      <c r="AWL55" s="63"/>
      <c r="AWM55" s="63"/>
      <c r="AWN55" s="63"/>
      <c r="AWO55" s="63"/>
      <c r="AWP55" s="63"/>
      <c r="AWQ55" s="63"/>
      <c r="AWR55" s="63"/>
      <c r="AWS55" s="63"/>
      <c r="AWT55" s="63"/>
      <c r="AWU55" s="63"/>
      <c r="AWV55" s="63"/>
      <c r="AWW55" s="63"/>
      <c r="AWX55" s="63"/>
      <c r="AWY55" s="63"/>
      <c r="AWZ55" s="63"/>
      <c r="AXA55" s="63"/>
      <c r="AXB55" s="63"/>
      <c r="AXC55" s="63"/>
      <c r="AXD55" s="63"/>
      <c r="AXE55" s="63"/>
      <c r="AXF55" s="63"/>
      <c r="AXG55" s="63"/>
      <c r="AXH55" s="63"/>
      <c r="AXI55" s="63"/>
      <c r="AXJ55" s="63"/>
      <c r="AXK55" s="63"/>
      <c r="AXL55" s="63"/>
      <c r="AXM55" s="63"/>
      <c r="AXN55" s="63"/>
      <c r="AXO55" s="63"/>
      <c r="AXP55" s="63"/>
      <c r="AXQ55" s="63"/>
      <c r="AXR55" s="63"/>
      <c r="AXS55" s="63"/>
      <c r="AXT55" s="63"/>
      <c r="AXU55" s="63"/>
      <c r="AXV55" s="63"/>
      <c r="AXW55" s="63"/>
      <c r="AXX55" s="63"/>
      <c r="AXY55" s="63"/>
      <c r="AXZ55" s="63"/>
      <c r="AYA55" s="63"/>
      <c r="AYB55" s="63"/>
      <c r="AYC55" s="63"/>
      <c r="AYD55" s="63"/>
      <c r="AYE55" s="63"/>
      <c r="AYF55" s="63"/>
      <c r="AYG55" s="63"/>
      <c r="AYH55" s="63"/>
      <c r="AYI55" s="63"/>
      <c r="AYJ55" s="63"/>
      <c r="AYK55" s="63"/>
      <c r="AYL55" s="63"/>
      <c r="AYM55" s="63"/>
      <c r="AYN55" s="63"/>
      <c r="AYO55" s="63"/>
      <c r="AYP55" s="63"/>
      <c r="AYQ55" s="63"/>
      <c r="AYR55" s="63"/>
      <c r="AYS55" s="63"/>
      <c r="AYT55" s="63"/>
      <c r="AYU55" s="63"/>
      <c r="AYV55" s="63"/>
      <c r="AYW55" s="63"/>
      <c r="AYX55" s="63"/>
      <c r="AYY55" s="63"/>
      <c r="AYZ55" s="63"/>
      <c r="AZA55" s="63"/>
      <c r="AZB55" s="63"/>
      <c r="AZC55" s="63"/>
      <c r="AZD55" s="63"/>
      <c r="AZE55" s="63"/>
      <c r="AZF55" s="63"/>
      <c r="AZG55" s="63"/>
      <c r="AZH55" s="63"/>
      <c r="AZI55" s="63"/>
      <c r="AZJ55" s="63"/>
      <c r="AZK55" s="63"/>
      <c r="AZL55" s="63"/>
      <c r="AZM55" s="63"/>
      <c r="AZN55" s="63"/>
      <c r="AZO55" s="63"/>
      <c r="AZP55" s="63"/>
      <c r="AZQ55" s="63"/>
      <c r="AZR55" s="63"/>
      <c r="AZS55" s="63"/>
      <c r="AZT55" s="63"/>
      <c r="AZU55" s="63"/>
      <c r="AZV55" s="63"/>
      <c r="AZW55" s="63"/>
      <c r="AZX55" s="63"/>
      <c r="AZY55" s="63"/>
      <c r="AZZ55" s="63"/>
      <c r="BAA55" s="63"/>
      <c r="BAB55" s="63"/>
      <c r="BAC55" s="63"/>
      <c r="BAD55" s="63"/>
      <c r="BAE55" s="63"/>
      <c r="BAF55" s="63"/>
      <c r="BAG55" s="63"/>
      <c r="BAH55" s="63"/>
      <c r="BAI55" s="63"/>
      <c r="BAJ55" s="63"/>
      <c r="BAK55" s="63"/>
      <c r="BAL55" s="63"/>
      <c r="BAM55" s="63"/>
      <c r="BAN55" s="63"/>
      <c r="BAO55" s="63"/>
      <c r="BAP55" s="63"/>
      <c r="BAQ55" s="63"/>
      <c r="BAR55" s="63"/>
      <c r="BAS55" s="63"/>
      <c r="BAT55" s="63"/>
      <c r="BAU55" s="63"/>
      <c r="BAV55" s="63"/>
      <c r="BAW55" s="63"/>
      <c r="BAX55" s="63"/>
      <c r="BAY55" s="63"/>
      <c r="BAZ55" s="63"/>
      <c r="BBA55" s="63"/>
      <c r="BBB55" s="63"/>
      <c r="BBC55" s="63"/>
      <c r="BBD55" s="63"/>
      <c r="BBE55" s="63"/>
      <c r="BBF55" s="63"/>
      <c r="BBG55" s="63"/>
      <c r="BBH55" s="63"/>
      <c r="BBI55" s="63"/>
      <c r="BBJ55" s="63"/>
      <c r="BBK55" s="63"/>
      <c r="BBL55" s="63"/>
      <c r="BBM55" s="63"/>
      <c r="BBN55" s="63"/>
      <c r="BBO55" s="63"/>
      <c r="BBP55" s="63"/>
      <c r="BBQ55" s="63"/>
      <c r="BBR55" s="63"/>
      <c r="BBS55" s="63"/>
      <c r="BBT55" s="63"/>
      <c r="BBU55" s="63"/>
      <c r="BBV55" s="63"/>
      <c r="BBW55" s="63"/>
      <c r="BBX55" s="63"/>
      <c r="BBY55" s="63"/>
      <c r="BBZ55" s="63"/>
      <c r="BCA55" s="63"/>
      <c r="BCB55" s="63"/>
      <c r="BCC55" s="63"/>
      <c r="BCD55" s="63"/>
      <c r="BCE55" s="63"/>
      <c r="BCF55" s="63"/>
      <c r="BCG55" s="63"/>
      <c r="BCH55" s="63"/>
      <c r="BCI55" s="63"/>
      <c r="BCJ55" s="63"/>
      <c r="BCK55" s="63"/>
      <c r="BCL55" s="63"/>
      <c r="BCM55" s="63"/>
      <c r="BCN55" s="63"/>
      <c r="BCO55" s="63"/>
      <c r="BCP55" s="63"/>
      <c r="BCQ55" s="63"/>
      <c r="BCR55" s="63"/>
      <c r="BCS55" s="63"/>
      <c r="BCT55" s="63"/>
      <c r="BCU55" s="63"/>
      <c r="BCV55" s="63"/>
      <c r="BCW55" s="63"/>
      <c r="BCX55" s="63"/>
      <c r="BCY55" s="63"/>
      <c r="BCZ55" s="63"/>
      <c r="BDA55" s="63"/>
      <c r="BDB55" s="63"/>
      <c r="BDC55" s="63"/>
      <c r="BDD55" s="63"/>
      <c r="BDE55" s="63"/>
      <c r="BDF55" s="63"/>
      <c r="BDG55" s="63"/>
      <c r="BDH55" s="63"/>
      <c r="BDI55" s="63"/>
      <c r="BDJ55" s="63"/>
      <c r="BDK55" s="63"/>
      <c r="BDL55" s="63"/>
      <c r="BDM55" s="63"/>
      <c r="BDN55" s="63"/>
      <c r="BDO55" s="63"/>
      <c r="BDP55" s="63"/>
      <c r="BDQ55" s="63"/>
      <c r="BDR55" s="63"/>
      <c r="BDS55" s="63"/>
      <c r="BDT55" s="63"/>
      <c r="BDU55" s="63"/>
      <c r="BDV55" s="63"/>
      <c r="BDW55" s="63"/>
      <c r="BDX55" s="63"/>
      <c r="BDY55" s="63"/>
      <c r="BDZ55" s="63"/>
      <c r="BEA55" s="63"/>
      <c r="BEB55" s="63"/>
      <c r="BEC55" s="63"/>
      <c r="BED55" s="63"/>
      <c r="BEE55" s="63"/>
      <c r="BEF55" s="63"/>
      <c r="BEG55" s="63"/>
      <c r="BEH55" s="63"/>
      <c r="BEI55" s="63"/>
      <c r="BEJ55" s="63"/>
      <c r="BEK55" s="63"/>
      <c r="BEL55" s="63"/>
      <c r="BEM55" s="63"/>
      <c r="BEN55" s="63"/>
      <c r="BEO55" s="63"/>
      <c r="BEP55" s="63"/>
      <c r="BEQ55" s="63"/>
      <c r="BER55" s="63"/>
      <c r="BES55" s="63"/>
      <c r="BET55" s="63"/>
      <c r="BEU55" s="63"/>
      <c r="BEV55" s="63"/>
      <c r="BEW55" s="63"/>
      <c r="BEX55" s="63"/>
      <c r="BEY55" s="63"/>
      <c r="BEZ55" s="63"/>
      <c r="BFA55" s="63"/>
      <c r="BFB55" s="63"/>
      <c r="BFC55" s="63"/>
      <c r="BFD55" s="63"/>
      <c r="BFE55" s="63"/>
      <c r="BFF55" s="63"/>
      <c r="BFG55" s="63"/>
      <c r="BFH55" s="63"/>
      <c r="BFI55" s="63"/>
      <c r="BFJ55" s="63"/>
      <c r="BFK55" s="63"/>
      <c r="BFL55" s="63"/>
      <c r="BFM55" s="63"/>
      <c r="BFN55" s="63"/>
      <c r="BFO55" s="63"/>
      <c r="BFP55" s="63"/>
      <c r="BFQ55" s="63"/>
      <c r="BFR55" s="63"/>
      <c r="BFS55" s="63"/>
      <c r="BFT55" s="63"/>
      <c r="BFU55" s="63"/>
      <c r="BFV55" s="63"/>
      <c r="BFW55" s="63"/>
      <c r="BFX55" s="63"/>
      <c r="BFY55" s="63"/>
      <c r="BFZ55" s="63"/>
      <c r="BGA55" s="63"/>
      <c r="BGB55" s="63"/>
      <c r="BGC55" s="63"/>
      <c r="BGD55" s="63"/>
      <c r="BGE55" s="63"/>
      <c r="BGF55" s="63"/>
      <c r="BGG55" s="63"/>
      <c r="BGH55" s="63"/>
      <c r="BGI55" s="63"/>
      <c r="BGJ55" s="63"/>
      <c r="BGK55" s="63"/>
      <c r="BGL55" s="63"/>
      <c r="BGM55" s="63"/>
      <c r="BGN55" s="63"/>
      <c r="BGO55" s="63"/>
      <c r="BGP55" s="63"/>
      <c r="BGQ55" s="63"/>
      <c r="BGR55" s="63"/>
      <c r="BGS55" s="63"/>
      <c r="BGT55" s="63"/>
      <c r="BGU55" s="63"/>
      <c r="BGV55" s="63"/>
      <c r="BGW55" s="63"/>
      <c r="BGX55" s="63"/>
      <c r="BGY55" s="63"/>
      <c r="BGZ55" s="63"/>
      <c r="BHA55" s="63"/>
      <c r="BHB55" s="63"/>
      <c r="BHC55" s="63"/>
      <c r="BHD55" s="63"/>
      <c r="BHE55" s="63"/>
      <c r="BHF55" s="63"/>
      <c r="BHG55" s="63"/>
      <c r="BHH55" s="63"/>
      <c r="BHI55" s="63"/>
      <c r="BHJ55" s="63"/>
      <c r="BHK55" s="63"/>
      <c r="BHL55" s="63"/>
      <c r="BHM55" s="63"/>
      <c r="BHN55" s="63"/>
      <c r="BHO55" s="63"/>
      <c r="BHP55" s="63"/>
      <c r="BHQ55" s="63"/>
      <c r="BHR55" s="63"/>
      <c r="BHS55" s="63"/>
      <c r="BHT55" s="63"/>
      <c r="BHU55" s="63"/>
      <c r="BHV55" s="63"/>
      <c r="BHW55" s="63"/>
      <c r="BHX55" s="63"/>
      <c r="BHY55" s="63"/>
      <c r="BHZ55" s="63"/>
      <c r="BIA55" s="63"/>
      <c r="BIB55" s="63"/>
      <c r="BIC55" s="63"/>
      <c r="BID55" s="63"/>
      <c r="BIE55" s="63"/>
      <c r="BIF55" s="63"/>
      <c r="BIG55" s="63"/>
      <c r="BIH55" s="63"/>
      <c r="BII55" s="63"/>
      <c r="BIJ55" s="63"/>
      <c r="BIK55" s="63"/>
      <c r="BIL55" s="63"/>
      <c r="BIM55" s="63"/>
      <c r="BIN55" s="63"/>
      <c r="BIO55" s="63"/>
      <c r="BIP55" s="63"/>
      <c r="BIQ55" s="63"/>
      <c r="BIR55" s="63"/>
      <c r="BIS55" s="63"/>
      <c r="BIT55" s="63"/>
      <c r="BIU55" s="63"/>
      <c r="BIV55" s="63"/>
      <c r="BIW55" s="63"/>
      <c r="BIX55" s="63"/>
      <c r="BIY55" s="63"/>
      <c r="BIZ55" s="63"/>
      <c r="BJA55" s="63"/>
      <c r="BJB55" s="63"/>
      <c r="BJC55" s="63"/>
      <c r="BJD55" s="63"/>
      <c r="BJE55" s="63"/>
      <c r="BJF55" s="63"/>
      <c r="BJG55" s="63"/>
      <c r="BJH55" s="63"/>
      <c r="BJI55" s="63"/>
      <c r="BJJ55" s="63"/>
      <c r="BJK55" s="63"/>
      <c r="BJL55" s="63"/>
      <c r="BJM55" s="63"/>
      <c r="BJN55" s="63"/>
      <c r="BJO55" s="63"/>
      <c r="BJP55" s="63"/>
      <c r="BJQ55" s="63"/>
      <c r="BJR55" s="63"/>
      <c r="BJS55" s="63"/>
      <c r="BJT55" s="63"/>
      <c r="BJU55" s="63"/>
      <c r="BJV55" s="63"/>
      <c r="BJW55" s="63"/>
      <c r="BJX55" s="63"/>
      <c r="BJY55" s="63"/>
      <c r="BJZ55" s="63"/>
      <c r="BKA55" s="63"/>
      <c r="BKB55" s="63"/>
      <c r="BKC55" s="63"/>
      <c r="BKD55" s="63"/>
      <c r="BKE55" s="63"/>
      <c r="BKF55" s="63"/>
      <c r="BKG55" s="63"/>
      <c r="BKH55" s="63"/>
      <c r="BKI55" s="63"/>
      <c r="BKJ55" s="63"/>
      <c r="BKK55" s="63"/>
      <c r="BKL55" s="63"/>
      <c r="BKM55" s="63"/>
      <c r="BKN55" s="63"/>
      <c r="BKO55" s="63"/>
      <c r="BKP55" s="63"/>
      <c r="BKQ55" s="63"/>
      <c r="BKR55" s="63"/>
      <c r="BKS55" s="63"/>
      <c r="BKT55" s="63"/>
      <c r="BKU55" s="63"/>
      <c r="BKV55" s="63"/>
      <c r="BKW55" s="63"/>
      <c r="BKX55" s="63"/>
      <c r="BKY55" s="63"/>
      <c r="BKZ55" s="63"/>
      <c r="BLA55" s="63"/>
      <c r="BLB55" s="63"/>
      <c r="BLC55" s="63"/>
      <c r="BLD55" s="63"/>
      <c r="BLE55" s="63"/>
      <c r="BLF55" s="63"/>
      <c r="BLG55" s="63"/>
      <c r="BLH55" s="63"/>
      <c r="BLI55" s="63"/>
      <c r="BLJ55" s="63"/>
      <c r="BLK55" s="63"/>
      <c r="BLL55" s="63"/>
      <c r="BLM55" s="63"/>
    </row>
    <row r="56" spans="1:1677" s="1" customFormat="1" ht="15" hidden="1" customHeight="1" x14ac:dyDescent="0.25">
      <c r="A56" s="255" t="s">
        <v>490</v>
      </c>
      <c r="B56" s="256" t="s">
        <v>46</v>
      </c>
      <c r="C56" s="257" t="s">
        <v>1733</v>
      </c>
      <c r="D56" s="258" t="s">
        <v>1734</v>
      </c>
      <c r="E56" s="258" t="s">
        <v>1823</v>
      </c>
      <c r="F56" s="257" t="s">
        <v>63</v>
      </c>
      <c r="G56" s="259">
        <v>25</v>
      </c>
      <c r="H56" s="282">
        <v>1.5</v>
      </c>
      <c r="I56" s="281">
        <v>44852</v>
      </c>
      <c r="J56" s="281">
        <v>44854</v>
      </c>
      <c r="K56" s="281">
        <v>44855</v>
      </c>
      <c r="L56" s="262" t="s">
        <v>1732</v>
      </c>
      <c r="M56" s="263">
        <v>44861</v>
      </c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  <c r="JI56" s="63"/>
      <c r="JJ56" s="63"/>
      <c r="JK56" s="63"/>
      <c r="JL56" s="63"/>
      <c r="JM56" s="63"/>
      <c r="JN56" s="63"/>
      <c r="JO56" s="63"/>
      <c r="JP56" s="63"/>
      <c r="JQ56" s="63"/>
      <c r="JR56" s="63"/>
      <c r="JS56" s="63"/>
      <c r="JT56" s="63"/>
      <c r="JU56" s="63"/>
      <c r="JV56" s="63"/>
      <c r="JW56" s="63"/>
      <c r="JX56" s="63"/>
      <c r="JY56" s="63"/>
      <c r="JZ56" s="63"/>
      <c r="KA56" s="63"/>
      <c r="KB56" s="63"/>
      <c r="KC56" s="63"/>
      <c r="KD56" s="63"/>
      <c r="KE56" s="63"/>
      <c r="KF56" s="63"/>
      <c r="KG56" s="63"/>
      <c r="KH56" s="63"/>
      <c r="KI56" s="63"/>
      <c r="KJ56" s="63"/>
      <c r="KK56" s="63"/>
      <c r="KL56" s="63"/>
      <c r="KM56" s="63"/>
      <c r="KN56" s="63"/>
      <c r="KO56" s="63"/>
      <c r="KP56" s="63"/>
      <c r="KQ56" s="63"/>
      <c r="KR56" s="63"/>
      <c r="KS56" s="63"/>
      <c r="KT56" s="63"/>
      <c r="KU56" s="63"/>
      <c r="KV56" s="63"/>
      <c r="KW56" s="63"/>
      <c r="KX56" s="63"/>
      <c r="KY56" s="63"/>
      <c r="KZ56" s="63"/>
      <c r="LA56" s="63"/>
      <c r="LB56" s="63"/>
      <c r="LC56" s="63"/>
      <c r="LD56" s="63"/>
      <c r="LE56" s="63"/>
      <c r="LF56" s="63"/>
      <c r="LG56" s="63"/>
      <c r="LH56" s="63"/>
      <c r="LI56" s="63"/>
      <c r="LJ56" s="63"/>
      <c r="LK56" s="63"/>
      <c r="LL56" s="63"/>
      <c r="LM56" s="63"/>
      <c r="LN56" s="63"/>
      <c r="LO56" s="63"/>
      <c r="LP56" s="63"/>
      <c r="LQ56" s="63"/>
      <c r="LR56" s="63"/>
      <c r="LS56" s="63"/>
      <c r="LT56" s="63"/>
      <c r="LU56" s="63"/>
      <c r="LV56" s="63"/>
      <c r="LW56" s="63"/>
      <c r="LX56" s="63"/>
      <c r="LY56" s="63"/>
      <c r="LZ56" s="63"/>
      <c r="MA56" s="63"/>
      <c r="MB56" s="63"/>
      <c r="MC56" s="63"/>
      <c r="MD56" s="63"/>
      <c r="ME56" s="63"/>
      <c r="MF56" s="63"/>
      <c r="MG56" s="63"/>
      <c r="MH56" s="63"/>
      <c r="MI56" s="63"/>
      <c r="MJ56" s="63"/>
      <c r="MK56" s="63"/>
      <c r="ML56" s="63"/>
      <c r="MM56" s="63"/>
      <c r="MN56" s="63"/>
      <c r="MO56" s="63"/>
      <c r="MP56" s="63"/>
      <c r="MQ56" s="63"/>
      <c r="MR56" s="63"/>
      <c r="MS56" s="63"/>
      <c r="MT56" s="63"/>
      <c r="MU56" s="63"/>
      <c r="MV56" s="63"/>
      <c r="MW56" s="63"/>
      <c r="MX56" s="63"/>
      <c r="MY56" s="63"/>
      <c r="MZ56" s="63"/>
      <c r="NA56" s="63"/>
      <c r="NB56" s="63"/>
      <c r="NC56" s="63"/>
      <c r="ND56" s="63"/>
      <c r="NE56" s="63"/>
      <c r="NF56" s="63"/>
      <c r="NG56" s="63"/>
      <c r="NH56" s="63"/>
      <c r="NI56" s="63"/>
      <c r="NJ56" s="63"/>
      <c r="NK56" s="63"/>
      <c r="NL56" s="63"/>
      <c r="NM56" s="63"/>
      <c r="NN56" s="63"/>
      <c r="NO56" s="63"/>
      <c r="NP56" s="63"/>
      <c r="NQ56" s="63"/>
      <c r="NR56" s="63"/>
      <c r="NS56" s="63"/>
      <c r="NT56" s="63"/>
      <c r="NU56" s="63"/>
      <c r="NV56" s="63"/>
      <c r="NW56" s="63"/>
      <c r="NX56" s="63"/>
      <c r="NY56" s="63"/>
      <c r="NZ56" s="63"/>
      <c r="OA56" s="63"/>
      <c r="OB56" s="63"/>
      <c r="OC56" s="63"/>
      <c r="OD56" s="63"/>
      <c r="OE56" s="63"/>
      <c r="OF56" s="63"/>
      <c r="OG56" s="63"/>
      <c r="OH56" s="63"/>
      <c r="OI56" s="63"/>
      <c r="OJ56" s="63"/>
      <c r="OK56" s="63"/>
      <c r="OL56" s="63"/>
      <c r="OM56" s="63"/>
      <c r="ON56" s="63"/>
      <c r="OO56" s="63"/>
      <c r="OP56" s="63"/>
      <c r="OQ56" s="63"/>
      <c r="OR56" s="63"/>
      <c r="OS56" s="63"/>
      <c r="OT56" s="63"/>
      <c r="OU56" s="63"/>
      <c r="OV56" s="63"/>
      <c r="OW56" s="63"/>
      <c r="OX56" s="63"/>
      <c r="OY56" s="63"/>
      <c r="OZ56" s="63"/>
      <c r="PA56" s="63"/>
      <c r="PB56" s="63"/>
      <c r="PC56" s="63"/>
      <c r="PD56" s="63"/>
      <c r="PE56" s="63"/>
      <c r="PF56" s="63"/>
      <c r="PG56" s="63"/>
      <c r="PH56" s="63"/>
      <c r="PI56" s="63"/>
      <c r="PJ56" s="63"/>
      <c r="PK56" s="63"/>
      <c r="PL56" s="63"/>
      <c r="PM56" s="63"/>
      <c r="PN56" s="63"/>
      <c r="PO56" s="63"/>
      <c r="PP56" s="63"/>
      <c r="PQ56" s="63"/>
      <c r="PR56" s="63"/>
      <c r="PS56" s="63"/>
      <c r="PT56" s="63"/>
      <c r="PU56" s="63"/>
      <c r="PV56" s="63"/>
      <c r="PW56" s="63"/>
      <c r="PX56" s="63"/>
      <c r="PY56" s="63"/>
      <c r="PZ56" s="63"/>
      <c r="QA56" s="63"/>
      <c r="QB56" s="63"/>
      <c r="QC56" s="63"/>
      <c r="QD56" s="63"/>
      <c r="QE56" s="63"/>
      <c r="QF56" s="63"/>
      <c r="QG56" s="63"/>
      <c r="QH56" s="63"/>
      <c r="QI56" s="63"/>
      <c r="QJ56" s="63"/>
      <c r="QK56" s="63"/>
      <c r="QL56" s="63"/>
      <c r="QM56" s="63"/>
      <c r="QN56" s="63"/>
      <c r="QO56" s="63"/>
      <c r="QP56" s="63"/>
      <c r="QQ56" s="63"/>
      <c r="QR56" s="63"/>
      <c r="QS56" s="63"/>
      <c r="QT56" s="63"/>
      <c r="QU56" s="63"/>
      <c r="QV56" s="63"/>
      <c r="QW56" s="63"/>
      <c r="QX56" s="63"/>
      <c r="QY56" s="63"/>
      <c r="QZ56" s="63"/>
      <c r="RA56" s="63"/>
      <c r="RB56" s="63"/>
      <c r="RC56" s="63"/>
      <c r="RD56" s="63"/>
      <c r="RE56" s="63"/>
      <c r="RF56" s="63"/>
      <c r="RG56" s="63"/>
      <c r="RH56" s="63"/>
      <c r="RI56" s="63"/>
      <c r="RJ56" s="63"/>
      <c r="RK56" s="63"/>
      <c r="RL56" s="63"/>
      <c r="RM56" s="63"/>
      <c r="RN56" s="63"/>
      <c r="RO56" s="63"/>
      <c r="RP56" s="63"/>
      <c r="RQ56" s="63"/>
      <c r="RR56" s="63"/>
      <c r="RS56" s="63"/>
      <c r="RT56" s="63"/>
      <c r="RU56" s="63"/>
      <c r="RV56" s="63"/>
      <c r="RW56" s="63"/>
      <c r="RX56" s="63"/>
      <c r="RY56" s="63"/>
      <c r="RZ56" s="63"/>
      <c r="SA56" s="63"/>
      <c r="SB56" s="63"/>
      <c r="SC56" s="63"/>
      <c r="SD56" s="63"/>
      <c r="SE56" s="63"/>
      <c r="SF56" s="63"/>
      <c r="SG56" s="63"/>
      <c r="SH56" s="63"/>
      <c r="SI56" s="63"/>
      <c r="SJ56" s="63"/>
      <c r="SK56" s="63"/>
      <c r="SL56" s="63"/>
      <c r="SM56" s="63"/>
      <c r="SN56" s="63"/>
      <c r="SO56" s="63"/>
      <c r="SP56" s="63"/>
      <c r="SQ56" s="63"/>
      <c r="SR56" s="63"/>
      <c r="SS56" s="63"/>
      <c r="ST56" s="63"/>
      <c r="SU56" s="63"/>
      <c r="SV56" s="63"/>
      <c r="SW56" s="63"/>
      <c r="SX56" s="63"/>
      <c r="SY56" s="63"/>
      <c r="SZ56" s="63"/>
      <c r="TA56" s="63"/>
      <c r="TB56" s="63"/>
      <c r="TC56" s="63"/>
      <c r="TD56" s="63"/>
      <c r="TE56" s="63"/>
      <c r="TF56" s="63"/>
      <c r="TG56" s="63"/>
      <c r="TH56" s="63"/>
      <c r="TI56" s="63"/>
      <c r="TJ56" s="63"/>
      <c r="TK56" s="63"/>
      <c r="TL56" s="63"/>
      <c r="TM56" s="63"/>
      <c r="TN56" s="63"/>
      <c r="TO56" s="63"/>
      <c r="TP56" s="63"/>
      <c r="TQ56" s="63"/>
      <c r="TR56" s="63"/>
      <c r="TS56" s="63"/>
      <c r="TT56" s="63"/>
      <c r="TU56" s="63"/>
      <c r="TV56" s="63"/>
      <c r="TW56" s="63"/>
      <c r="TX56" s="63"/>
      <c r="TY56" s="63"/>
      <c r="TZ56" s="63"/>
      <c r="UA56" s="63"/>
      <c r="UB56" s="63"/>
      <c r="UC56" s="63"/>
      <c r="UD56" s="63"/>
      <c r="UE56" s="63"/>
      <c r="UF56" s="63"/>
      <c r="UG56" s="63"/>
      <c r="UH56" s="63"/>
      <c r="UI56" s="63"/>
      <c r="UJ56" s="63"/>
      <c r="UK56" s="63"/>
      <c r="UL56" s="63"/>
      <c r="UM56" s="63"/>
      <c r="UN56" s="63"/>
      <c r="UO56" s="63"/>
      <c r="UP56" s="63"/>
      <c r="UQ56" s="63"/>
      <c r="UR56" s="63"/>
      <c r="US56" s="63"/>
      <c r="UT56" s="63"/>
      <c r="UU56" s="63"/>
      <c r="UV56" s="63"/>
      <c r="UW56" s="63"/>
      <c r="UX56" s="63"/>
      <c r="UY56" s="63"/>
      <c r="UZ56" s="63"/>
      <c r="VA56" s="63"/>
      <c r="VB56" s="63"/>
      <c r="VC56" s="63"/>
      <c r="VD56" s="63"/>
      <c r="VE56" s="63"/>
      <c r="VF56" s="63"/>
      <c r="VG56" s="63"/>
      <c r="VH56" s="63"/>
      <c r="VI56" s="63"/>
      <c r="VJ56" s="63"/>
      <c r="VK56" s="63"/>
      <c r="VL56" s="63"/>
      <c r="VM56" s="63"/>
      <c r="VN56" s="63"/>
      <c r="VO56" s="63"/>
      <c r="VP56" s="63"/>
      <c r="VQ56" s="63"/>
      <c r="VR56" s="63"/>
      <c r="VS56" s="63"/>
      <c r="VT56" s="63"/>
      <c r="VU56" s="63"/>
      <c r="VV56" s="63"/>
      <c r="VW56" s="63"/>
      <c r="VX56" s="63"/>
      <c r="VY56" s="63"/>
      <c r="VZ56" s="63"/>
      <c r="WA56" s="63"/>
      <c r="WB56" s="63"/>
      <c r="WC56" s="63"/>
      <c r="WD56" s="63"/>
      <c r="WE56" s="63"/>
      <c r="WF56" s="63"/>
      <c r="WG56" s="63"/>
      <c r="WH56" s="63"/>
      <c r="WI56" s="63"/>
      <c r="WJ56" s="63"/>
      <c r="WK56" s="63"/>
      <c r="WL56" s="63"/>
      <c r="WM56" s="63"/>
      <c r="WN56" s="63"/>
      <c r="WO56" s="63"/>
      <c r="WP56" s="63"/>
      <c r="WQ56" s="63"/>
      <c r="WR56" s="63"/>
      <c r="WS56" s="63"/>
      <c r="WT56" s="63"/>
      <c r="WU56" s="63"/>
      <c r="WV56" s="63"/>
      <c r="WW56" s="63"/>
      <c r="WX56" s="63"/>
      <c r="WY56" s="63"/>
      <c r="WZ56" s="63"/>
      <c r="XA56" s="63"/>
      <c r="XB56" s="63"/>
      <c r="XC56" s="63"/>
      <c r="XD56" s="63"/>
      <c r="XE56" s="63"/>
      <c r="XF56" s="63"/>
      <c r="XG56" s="63"/>
      <c r="XH56" s="63"/>
      <c r="XI56" s="63"/>
      <c r="XJ56" s="63"/>
      <c r="XK56" s="63"/>
      <c r="XL56" s="63"/>
      <c r="XM56" s="63"/>
      <c r="XN56" s="63"/>
      <c r="XO56" s="63"/>
      <c r="XP56" s="63"/>
      <c r="XQ56" s="63"/>
      <c r="XR56" s="63"/>
      <c r="XS56" s="63"/>
      <c r="XT56" s="63"/>
      <c r="XU56" s="63"/>
      <c r="XV56" s="63"/>
      <c r="XW56" s="63"/>
      <c r="XX56" s="63"/>
      <c r="XY56" s="63"/>
      <c r="XZ56" s="63"/>
      <c r="YA56" s="63"/>
      <c r="YB56" s="63"/>
      <c r="YC56" s="63"/>
      <c r="YD56" s="63"/>
      <c r="YE56" s="63"/>
      <c r="YF56" s="63"/>
      <c r="YG56" s="63"/>
      <c r="YH56" s="63"/>
      <c r="YI56" s="63"/>
      <c r="YJ56" s="63"/>
      <c r="YK56" s="63"/>
      <c r="YL56" s="63"/>
      <c r="YM56" s="63"/>
      <c r="YN56" s="63"/>
      <c r="YO56" s="63"/>
      <c r="YP56" s="63"/>
      <c r="YQ56" s="63"/>
      <c r="YR56" s="63"/>
      <c r="YS56" s="63"/>
      <c r="YT56" s="63"/>
      <c r="YU56" s="63"/>
      <c r="YV56" s="63"/>
      <c r="YW56" s="63"/>
      <c r="YX56" s="63"/>
      <c r="YY56" s="63"/>
      <c r="YZ56" s="63"/>
      <c r="ZA56" s="63"/>
      <c r="ZB56" s="63"/>
      <c r="ZC56" s="63"/>
      <c r="ZD56" s="63"/>
      <c r="ZE56" s="63"/>
      <c r="ZF56" s="63"/>
      <c r="ZG56" s="63"/>
      <c r="ZH56" s="63"/>
      <c r="ZI56" s="63"/>
      <c r="ZJ56" s="63"/>
      <c r="ZK56" s="63"/>
      <c r="ZL56" s="63"/>
      <c r="ZM56" s="63"/>
      <c r="ZN56" s="63"/>
      <c r="ZO56" s="63"/>
      <c r="ZP56" s="63"/>
      <c r="ZQ56" s="63"/>
      <c r="ZR56" s="63"/>
      <c r="ZS56" s="63"/>
      <c r="ZT56" s="63"/>
      <c r="ZU56" s="63"/>
      <c r="ZV56" s="63"/>
      <c r="ZW56" s="63"/>
      <c r="ZX56" s="63"/>
      <c r="ZY56" s="63"/>
      <c r="ZZ56" s="63"/>
      <c r="AAA56" s="63"/>
      <c r="AAB56" s="63"/>
      <c r="AAC56" s="63"/>
      <c r="AAD56" s="63"/>
      <c r="AAE56" s="63"/>
      <c r="AAF56" s="63"/>
      <c r="AAG56" s="63"/>
      <c r="AAH56" s="63"/>
      <c r="AAI56" s="63"/>
      <c r="AAJ56" s="63"/>
      <c r="AAK56" s="63"/>
      <c r="AAL56" s="63"/>
      <c r="AAM56" s="63"/>
      <c r="AAN56" s="63"/>
      <c r="AAO56" s="63"/>
      <c r="AAP56" s="63"/>
      <c r="AAQ56" s="63"/>
      <c r="AAR56" s="63"/>
      <c r="AAS56" s="63"/>
      <c r="AAT56" s="63"/>
      <c r="AAU56" s="63"/>
      <c r="AAV56" s="63"/>
      <c r="AAW56" s="63"/>
      <c r="AAX56" s="63"/>
      <c r="AAY56" s="63"/>
      <c r="AAZ56" s="63"/>
      <c r="ABA56" s="63"/>
      <c r="ABB56" s="63"/>
      <c r="ABC56" s="63"/>
      <c r="ABD56" s="63"/>
      <c r="ABE56" s="63"/>
      <c r="ABF56" s="63"/>
      <c r="ABG56" s="63"/>
      <c r="ABH56" s="63"/>
      <c r="ABI56" s="63"/>
      <c r="ABJ56" s="63"/>
      <c r="ABK56" s="63"/>
      <c r="ABL56" s="63"/>
      <c r="ABM56" s="63"/>
      <c r="ABN56" s="63"/>
      <c r="ABO56" s="63"/>
      <c r="ABP56" s="63"/>
      <c r="ABQ56" s="63"/>
      <c r="ABR56" s="63"/>
      <c r="ABS56" s="63"/>
      <c r="ABT56" s="63"/>
      <c r="ABU56" s="63"/>
      <c r="ABV56" s="63"/>
      <c r="ABW56" s="63"/>
      <c r="ABX56" s="63"/>
      <c r="ABY56" s="63"/>
      <c r="ABZ56" s="63"/>
      <c r="ACA56" s="63"/>
      <c r="ACB56" s="63"/>
      <c r="ACC56" s="63"/>
      <c r="ACD56" s="63"/>
      <c r="ACE56" s="63"/>
      <c r="ACF56" s="63"/>
      <c r="ACG56" s="63"/>
      <c r="ACH56" s="63"/>
      <c r="ACI56" s="63"/>
      <c r="ACJ56" s="63"/>
      <c r="ACK56" s="63"/>
      <c r="ACL56" s="63"/>
      <c r="ACM56" s="63"/>
      <c r="ACN56" s="63"/>
      <c r="ACO56" s="63"/>
      <c r="ACP56" s="63"/>
      <c r="ACQ56" s="63"/>
      <c r="ACR56" s="63"/>
      <c r="ACS56" s="63"/>
      <c r="ACT56" s="63"/>
      <c r="ACU56" s="63"/>
      <c r="ACV56" s="63"/>
      <c r="ACW56" s="63"/>
      <c r="ACX56" s="63"/>
      <c r="ACY56" s="63"/>
      <c r="ACZ56" s="63"/>
      <c r="ADA56" s="63"/>
      <c r="ADB56" s="63"/>
      <c r="ADC56" s="63"/>
      <c r="ADD56" s="63"/>
      <c r="ADE56" s="63"/>
      <c r="ADF56" s="63"/>
      <c r="ADG56" s="63"/>
      <c r="ADH56" s="63"/>
      <c r="ADI56" s="63"/>
      <c r="ADJ56" s="63"/>
      <c r="ADK56" s="63"/>
      <c r="ADL56" s="63"/>
      <c r="ADM56" s="63"/>
      <c r="ADN56" s="63"/>
      <c r="ADO56" s="63"/>
      <c r="ADP56" s="63"/>
      <c r="ADQ56" s="63"/>
      <c r="ADR56" s="63"/>
      <c r="ADS56" s="63"/>
      <c r="ADT56" s="63"/>
      <c r="ADU56" s="63"/>
      <c r="ADV56" s="63"/>
      <c r="ADW56" s="63"/>
      <c r="ADX56" s="63"/>
      <c r="ADY56" s="63"/>
      <c r="ADZ56" s="63"/>
      <c r="AEA56" s="63"/>
      <c r="AEB56" s="63"/>
      <c r="AEC56" s="63"/>
      <c r="AED56" s="63"/>
      <c r="AEE56" s="63"/>
      <c r="AEF56" s="63"/>
      <c r="AEG56" s="63"/>
      <c r="AEH56" s="63"/>
      <c r="AEI56" s="63"/>
      <c r="AEJ56" s="63"/>
      <c r="AEK56" s="63"/>
      <c r="AEL56" s="63"/>
      <c r="AEM56" s="63"/>
      <c r="AEN56" s="63"/>
      <c r="AEO56" s="63"/>
      <c r="AEP56" s="63"/>
      <c r="AEQ56" s="63"/>
      <c r="AER56" s="63"/>
      <c r="AES56" s="63"/>
      <c r="AET56" s="63"/>
      <c r="AEU56" s="63"/>
      <c r="AEV56" s="63"/>
      <c r="AEW56" s="63"/>
      <c r="AEX56" s="63"/>
      <c r="AEY56" s="63"/>
      <c r="AEZ56" s="63"/>
      <c r="AFA56" s="63"/>
      <c r="AFB56" s="63"/>
      <c r="AFC56" s="63"/>
      <c r="AFD56" s="63"/>
      <c r="AFE56" s="63"/>
      <c r="AFF56" s="63"/>
      <c r="AFG56" s="63"/>
      <c r="AFH56" s="63"/>
      <c r="AFI56" s="63"/>
      <c r="AFJ56" s="63"/>
      <c r="AFK56" s="63"/>
      <c r="AFL56" s="63"/>
      <c r="AFM56" s="63"/>
      <c r="AFN56" s="63"/>
      <c r="AFO56" s="63"/>
      <c r="AFP56" s="63"/>
      <c r="AFQ56" s="63"/>
      <c r="AFR56" s="63"/>
      <c r="AFS56" s="63"/>
      <c r="AFT56" s="63"/>
      <c r="AFU56" s="63"/>
      <c r="AFV56" s="63"/>
      <c r="AFW56" s="63"/>
      <c r="AFX56" s="63"/>
      <c r="AFY56" s="63"/>
      <c r="AFZ56" s="63"/>
      <c r="AGA56" s="63"/>
      <c r="AGB56" s="63"/>
      <c r="AGC56" s="63"/>
      <c r="AGD56" s="63"/>
      <c r="AGE56" s="63"/>
      <c r="AGF56" s="63"/>
      <c r="AGG56" s="63"/>
      <c r="AGH56" s="63"/>
      <c r="AGI56" s="63"/>
      <c r="AGJ56" s="63"/>
      <c r="AGK56" s="63"/>
      <c r="AGL56" s="63"/>
      <c r="AGM56" s="63"/>
      <c r="AGN56" s="63"/>
      <c r="AGO56" s="63"/>
      <c r="AGP56" s="63"/>
      <c r="AGQ56" s="63"/>
      <c r="AGR56" s="63"/>
      <c r="AGS56" s="63"/>
      <c r="AGT56" s="63"/>
      <c r="AGU56" s="63"/>
      <c r="AGV56" s="63"/>
      <c r="AGW56" s="63"/>
      <c r="AGX56" s="63"/>
      <c r="AGY56" s="63"/>
      <c r="AGZ56" s="63"/>
      <c r="AHA56" s="63"/>
      <c r="AHB56" s="63"/>
      <c r="AHC56" s="63"/>
      <c r="AHD56" s="63"/>
      <c r="AHE56" s="63"/>
      <c r="AHF56" s="63"/>
      <c r="AHG56" s="63"/>
      <c r="AHH56" s="63"/>
      <c r="AHI56" s="63"/>
      <c r="AHJ56" s="63"/>
      <c r="AHK56" s="63"/>
      <c r="AHL56" s="63"/>
      <c r="AHM56" s="63"/>
      <c r="AHN56" s="63"/>
      <c r="AHO56" s="63"/>
      <c r="AHP56" s="63"/>
      <c r="AHQ56" s="63"/>
      <c r="AHR56" s="63"/>
      <c r="AHS56" s="63"/>
      <c r="AHT56" s="63"/>
      <c r="AHU56" s="63"/>
      <c r="AHV56" s="63"/>
      <c r="AHW56" s="63"/>
      <c r="AHX56" s="63"/>
      <c r="AHY56" s="63"/>
      <c r="AHZ56" s="63"/>
      <c r="AIA56" s="63"/>
      <c r="AIB56" s="63"/>
      <c r="AIC56" s="63"/>
      <c r="AID56" s="63"/>
      <c r="AIE56" s="63"/>
      <c r="AIF56" s="63"/>
      <c r="AIG56" s="63"/>
      <c r="AIH56" s="63"/>
      <c r="AII56" s="63"/>
      <c r="AIJ56" s="63"/>
      <c r="AIK56" s="63"/>
      <c r="AIL56" s="63"/>
      <c r="AIM56" s="63"/>
      <c r="AIN56" s="63"/>
      <c r="AIO56" s="63"/>
      <c r="AIP56" s="63"/>
      <c r="AIQ56" s="63"/>
      <c r="AIR56" s="63"/>
      <c r="AIS56" s="63"/>
      <c r="AIT56" s="63"/>
      <c r="AIU56" s="63"/>
      <c r="AIV56" s="63"/>
      <c r="AIW56" s="63"/>
      <c r="AIX56" s="63"/>
      <c r="AIY56" s="63"/>
      <c r="AIZ56" s="63"/>
      <c r="AJA56" s="63"/>
      <c r="AJB56" s="63"/>
      <c r="AJC56" s="63"/>
      <c r="AJD56" s="63"/>
      <c r="AJE56" s="63"/>
      <c r="AJF56" s="63"/>
      <c r="AJG56" s="63"/>
      <c r="AJH56" s="63"/>
      <c r="AJI56" s="63"/>
      <c r="AJJ56" s="63"/>
      <c r="AJK56" s="63"/>
      <c r="AJL56" s="63"/>
      <c r="AJM56" s="63"/>
      <c r="AJN56" s="63"/>
      <c r="AJO56" s="63"/>
      <c r="AJP56" s="63"/>
      <c r="AJQ56" s="63"/>
      <c r="AJR56" s="63"/>
      <c r="AJS56" s="63"/>
      <c r="AJT56" s="63"/>
      <c r="AJU56" s="63"/>
      <c r="AJV56" s="63"/>
      <c r="AJW56" s="63"/>
      <c r="AJX56" s="63"/>
      <c r="AJY56" s="63"/>
      <c r="AJZ56" s="63"/>
      <c r="AKA56" s="63"/>
      <c r="AKB56" s="63"/>
      <c r="AKC56" s="63"/>
      <c r="AKD56" s="63"/>
      <c r="AKE56" s="63"/>
      <c r="AKF56" s="63"/>
      <c r="AKG56" s="63"/>
      <c r="AKH56" s="63"/>
      <c r="AKI56" s="63"/>
      <c r="AKJ56" s="63"/>
      <c r="AKK56" s="63"/>
      <c r="AKL56" s="63"/>
      <c r="AKM56" s="63"/>
      <c r="AKN56" s="63"/>
      <c r="AKO56" s="63"/>
      <c r="AKP56" s="63"/>
      <c r="AKQ56" s="63"/>
      <c r="AKR56" s="63"/>
      <c r="AKS56" s="63"/>
      <c r="AKT56" s="63"/>
      <c r="AKU56" s="63"/>
      <c r="AKV56" s="63"/>
      <c r="AKW56" s="63"/>
      <c r="AKX56" s="63"/>
      <c r="AKY56" s="63"/>
      <c r="AKZ56" s="63"/>
      <c r="ALA56" s="63"/>
      <c r="ALB56" s="63"/>
      <c r="ALC56" s="63"/>
      <c r="ALD56" s="63"/>
      <c r="ALE56" s="63"/>
      <c r="ALF56" s="63"/>
      <c r="ALG56" s="63"/>
      <c r="ALH56" s="63"/>
      <c r="ALI56" s="63"/>
      <c r="ALJ56" s="63"/>
      <c r="ALK56" s="63"/>
      <c r="ALL56" s="63"/>
      <c r="ALM56" s="63"/>
      <c r="ALN56" s="63"/>
      <c r="ALO56" s="63"/>
      <c r="ALP56" s="63"/>
      <c r="ALQ56" s="63"/>
      <c r="ALR56" s="63"/>
      <c r="ALS56" s="63"/>
      <c r="ALT56" s="63"/>
      <c r="ALU56" s="63"/>
      <c r="ALV56" s="63"/>
      <c r="ALW56" s="63"/>
      <c r="ALX56" s="63"/>
      <c r="ALY56" s="63"/>
      <c r="ALZ56" s="63"/>
      <c r="AMA56" s="63"/>
      <c r="AMB56" s="63"/>
      <c r="AMC56" s="63"/>
      <c r="AMD56" s="63"/>
      <c r="AME56" s="63"/>
      <c r="AMF56" s="63"/>
      <c r="AMG56" s="63"/>
      <c r="AMH56" s="63"/>
      <c r="AMI56" s="63"/>
      <c r="AMJ56" s="63"/>
      <c r="AMK56" s="63"/>
      <c r="AML56" s="63"/>
      <c r="AMM56" s="63"/>
      <c r="AMN56" s="63"/>
      <c r="AMO56" s="63"/>
      <c r="AMP56" s="63"/>
      <c r="AMQ56" s="63"/>
      <c r="AMR56" s="63"/>
      <c r="AMS56" s="63"/>
      <c r="AMT56" s="63"/>
      <c r="AMU56" s="63"/>
      <c r="AMV56" s="63"/>
      <c r="AMW56" s="63"/>
      <c r="AMX56" s="63"/>
      <c r="AMY56" s="63"/>
      <c r="AMZ56" s="63"/>
      <c r="ANA56" s="63"/>
      <c r="ANB56" s="63"/>
      <c r="ANC56" s="63"/>
      <c r="AND56" s="63"/>
      <c r="ANE56" s="63"/>
      <c r="ANF56" s="63"/>
      <c r="ANG56" s="63"/>
      <c r="ANH56" s="63"/>
      <c r="ANI56" s="63"/>
      <c r="ANJ56" s="63"/>
      <c r="ANK56" s="63"/>
      <c r="ANL56" s="63"/>
      <c r="ANM56" s="63"/>
      <c r="ANN56" s="63"/>
      <c r="ANO56" s="63"/>
      <c r="ANP56" s="63"/>
      <c r="ANQ56" s="63"/>
      <c r="ANR56" s="63"/>
      <c r="ANS56" s="63"/>
      <c r="ANT56" s="63"/>
      <c r="ANU56" s="63"/>
      <c r="ANV56" s="63"/>
      <c r="ANW56" s="63"/>
      <c r="ANX56" s="63"/>
      <c r="ANY56" s="63"/>
      <c r="ANZ56" s="63"/>
      <c r="AOA56" s="63"/>
      <c r="AOB56" s="63"/>
      <c r="AOC56" s="63"/>
      <c r="AOD56" s="63"/>
      <c r="AOE56" s="63"/>
      <c r="AOF56" s="63"/>
      <c r="AOG56" s="63"/>
      <c r="AOH56" s="63"/>
      <c r="AOI56" s="63"/>
      <c r="AOJ56" s="63"/>
      <c r="AOK56" s="63"/>
      <c r="AOL56" s="63"/>
      <c r="AOM56" s="63"/>
      <c r="AON56" s="63"/>
      <c r="AOO56" s="63"/>
      <c r="AOP56" s="63"/>
      <c r="AOQ56" s="63"/>
      <c r="AOR56" s="63"/>
      <c r="AOS56" s="63"/>
      <c r="AOT56" s="63"/>
      <c r="AOU56" s="63"/>
      <c r="AOV56" s="63"/>
      <c r="AOW56" s="63"/>
      <c r="AOX56" s="63"/>
      <c r="AOY56" s="63"/>
      <c r="AOZ56" s="63"/>
      <c r="APA56" s="63"/>
      <c r="APB56" s="63"/>
      <c r="APC56" s="63"/>
      <c r="APD56" s="63"/>
      <c r="APE56" s="63"/>
      <c r="APF56" s="63"/>
      <c r="APG56" s="63"/>
      <c r="APH56" s="63"/>
      <c r="API56" s="63"/>
      <c r="APJ56" s="63"/>
      <c r="APK56" s="63"/>
      <c r="APL56" s="63"/>
      <c r="APM56" s="63"/>
      <c r="APN56" s="63"/>
      <c r="APO56" s="63"/>
      <c r="APP56" s="63"/>
      <c r="APQ56" s="63"/>
      <c r="APR56" s="63"/>
      <c r="APS56" s="63"/>
      <c r="APT56" s="63"/>
      <c r="APU56" s="63"/>
      <c r="APV56" s="63"/>
      <c r="APW56" s="63"/>
      <c r="APX56" s="63"/>
      <c r="APY56" s="63"/>
      <c r="APZ56" s="63"/>
      <c r="AQA56" s="63"/>
      <c r="AQB56" s="63"/>
      <c r="AQC56" s="63"/>
      <c r="AQD56" s="63"/>
      <c r="AQE56" s="63"/>
      <c r="AQF56" s="63"/>
      <c r="AQG56" s="63"/>
      <c r="AQH56" s="63"/>
      <c r="AQI56" s="63"/>
      <c r="AQJ56" s="63"/>
      <c r="AQK56" s="63"/>
      <c r="AQL56" s="63"/>
      <c r="AQM56" s="63"/>
      <c r="AQN56" s="63"/>
      <c r="AQO56" s="63"/>
      <c r="AQP56" s="63"/>
      <c r="AQQ56" s="63"/>
      <c r="AQR56" s="63"/>
      <c r="AQS56" s="63"/>
      <c r="AQT56" s="63"/>
      <c r="AQU56" s="63"/>
      <c r="AQV56" s="63"/>
      <c r="AQW56" s="63"/>
      <c r="AQX56" s="63"/>
      <c r="AQY56" s="63"/>
      <c r="AQZ56" s="63"/>
      <c r="ARA56" s="63"/>
      <c r="ARB56" s="63"/>
      <c r="ARC56" s="63"/>
      <c r="ARD56" s="63"/>
      <c r="ARE56" s="63"/>
      <c r="ARF56" s="63"/>
      <c r="ARG56" s="63"/>
      <c r="ARH56" s="63"/>
      <c r="ARI56" s="63"/>
      <c r="ARJ56" s="63"/>
      <c r="ARK56" s="63"/>
      <c r="ARL56" s="63"/>
      <c r="ARM56" s="63"/>
      <c r="ARN56" s="63"/>
      <c r="ARO56" s="63"/>
      <c r="ARP56" s="63"/>
      <c r="ARQ56" s="63"/>
      <c r="ARR56" s="63"/>
      <c r="ARS56" s="63"/>
      <c r="ART56" s="63"/>
      <c r="ARU56" s="63"/>
      <c r="ARV56" s="63"/>
      <c r="ARW56" s="63"/>
      <c r="ARX56" s="63"/>
      <c r="ARY56" s="63"/>
      <c r="ARZ56" s="63"/>
      <c r="ASA56" s="63"/>
      <c r="ASB56" s="63"/>
      <c r="ASC56" s="63"/>
      <c r="ASD56" s="63"/>
      <c r="ASE56" s="63"/>
      <c r="ASF56" s="63"/>
      <c r="ASG56" s="63"/>
      <c r="ASH56" s="63"/>
      <c r="ASI56" s="63"/>
      <c r="ASJ56" s="63"/>
      <c r="ASK56" s="63"/>
      <c r="ASL56" s="63"/>
      <c r="ASM56" s="63"/>
      <c r="ASN56" s="63"/>
      <c r="ASO56" s="63"/>
      <c r="ASP56" s="63"/>
      <c r="ASQ56" s="63"/>
      <c r="ASR56" s="63"/>
      <c r="ASS56" s="63"/>
      <c r="AST56" s="63"/>
      <c r="ASU56" s="63"/>
      <c r="ASV56" s="63"/>
      <c r="ASW56" s="63"/>
      <c r="ASX56" s="63"/>
      <c r="ASY56" s="63"/>
      <c r="ASZ56" s="63"/>
      <c r="ATA56" s="63"/>
      <c r="ATB56" s="63"/>
      <c r="ATC56" s="63"/>
      <c r="ATD56" s="63"/>
      <c r="ATE56" s="63"/>
      <c r="ATF56" s="63"/>
      <c r="ATG56" s="63"/>
      <c r="ATH56" s="63"/>
      <c r="ATI56" s="63"/>
      <c r="ATJ56" s="63"/>
      <c r="ATK56" s="63"/>
      <c r="ATL56" s="63"/>
      <c r="ATM56" s="63"/>
      <c r="ATN56" s="63"/>
      <c r="ATO56" s="63"/>
      <c r="ATP56" s="63"/>
      <c r="ATQ56" s="63"/>
      <c r="ATR56" s="63"/>
      <c r="ATS56" s="63"/>
      <c r="ATT56" s="63"/>
      <c r="ATU56" s="63"/>
      <c r="ATV56" s="63"/>
      <c r="ATW56" s="63"/>
      <c r="ATX56" s="63"/>
      <c r="ATY56" s="63"/>
      <c r="ATZ56" s="63"/>
      <c r="AUA56" s="63"/>
      <c r="AUB56" s="63"/>
      <c r="AUC56" s="63"/>
      <c r="AUD56" s="63"/>
      <c r="AUE56" s="63"/>
      <c r="AUF56" s="63"/>
      <c r="AUG56" s="63"/>
      <c r="AUH56" s="63"/>
      <c r="AUI56" s="63"/>
      <c r="AUJ56" s="63"/>
      <c r="AUK56" s="63"/>
      <c r="AUL56" s="63"/>
      <c r="AUM56" s="63"/>
      <c r="AUN56" s="63"/>
      <c r="AUO56" s="63"/>
      <c r="AUP56" s="63"/>
      <c r="AUQ56" s="63"/>
      <c r="AUR56" s="63"/>
      <c r="AUS56" s="63"/>
      <c r="AUT56" s="63"/>
      <c r="AUU56" s="63"/>
      <c r="AUV56" s="63"/>
      <c r="AUW56" s="63"/>
      <c r="AUX56" s="63"/>
      <c r="AUY56" s="63"/>
      <c r="AUZ56" s="63"/>
      <c r="AVA56" s="63"/>
      <c r="AVB56" s="63"/>
      <c r="AVC56" s="63"/>
      <c r="AVD56" s="63"/>
      <c r="AVE56" s="63"/>
      <c r="AVF56" s="63"/>
      <c r="AVG56" s="63"/>
      <c r="AVH56" s="63"/>
      <c r="AVI56" s="63"/>
      <c r="AVJ56" s="63"/>
      <c r="AVK56" s="63"/>
      <c r="AVL56" s="63"/>
      <c r="AVM56" s="63"/>
      <c r="AVN56" s="63"/>
      <c r="AVO56" s="63"/>
      <c r="AVP56" s="63"/>
      <c r="AVQ56" s="63"/>
      <c r="AVR56" s="63"/>
      <c r="AVS56" s="63"/>
      <c r="AVT56" s="63"/>
      <c r="AVU56" s="63"/>
      <c r="AVV56" s="63"/>
      <c r="AVW56" s="63"/>
      <c r="AVX56" s="63"/>
      <c r="AVY56" s="63"/>
      <c r="AVZ56" s="63"/>
      <c r="AWA56" s="63"/>
      <c r="AWB56" s="63"/>
      <c r="AWC56" s="63"/>
      <c r="AWD56" s="63"/>
      <c r="AWE56" s="63"/>
      <c r="AWF56" s="63"/>
      <c r="AWG56" s="63"/>
      <c r="AWH56" s="63"/>
      <c r="AWI56" s="63"/>
      <c r="AWJ56" s="63"/>
      <c r="AWK56" s="63"/>
      <c r="AWL56" s="63"/>
      <c r="AWM56" s="63"/>
      <c r="AWN56" s="63"/>
      <c r="AWO56" s="63"/>
      <c r="AWP56" s="63"/>
      <c r="AWQ56" s="63"/>
      <c r="AWR56" s="63"/>
      <c r="AWS56" s="63"/>
      <c r="AWT56" s="63"/>
      <c r="AWU56" s="63"/>
      <c r="AWV56" s="63"/>
      <c r="AWW56" s="63"/>
      <c r="AWX56" s="63"/>
      <c r="AWY56" s="63"/>
      <c r="AWZ56" s="63"/>
      <c r="AXA56" s="63"/>
      <c r="AXB56" s="63"/>
      <c r="AXC56" s="63"/>
      <c r="AXD56" s="63"/>
      <c r="AXE56" s="63"/>
      <c r="AXF56" s="63"/>
      <c r="AXG56" s="63"/>
      <c r="AXH56" s="63"/>
      <c r="AXI56" s="63"/>
      <c r="AXJ56" s="63"/>
      <c r="AXK56" s="63"/>
      <c r="AXL56" s="63"/>
      <c r="AXM56" s="63"/>
      <c r="AXN56" s="63"/>
      <c r="AXO56" s="63"/>
      <c r="AXP56" s="63"/>
      <c r="AXQ56" s="63"/>
      <c r="AXR56" s="63"/>
      <c r="AXS56" s="63"/>
      <c r="AXT56" s="63"/>
      <c r="AXU56" s="63"/>
      <c r="AXV56" s="63"/>
      <c r="AXW56" s="63"/>
      <c r="AXX56" s="63"/>
      <c r="AXY56" s="63"/>
      <c r="AXZ56" s="63"/>
      <c r="AYA56" s="63"/>
      <c r="AYB56" s="63"/>
      <c r="AYC56" s="63"/>
      <c r="AYD56" s="63"/>
      <c r="AYE56" s="63"/>
      <c r="AYF56" s="63"/>
      <c r="AYG56" s="63"/>
      <c r="AYH56" s="63"/>
      <c r="AYI56" s="63"/>
      <c r="AYJ56" s="63"/>
      <c r="AYK56" s="63"/>
      <c r="AYL56" s="63"/>
      <c r="AYM56" s="63"/>
      <c r="AYN56" s="63"/>
      <c r="AYO56" s="63"/>
      <c r="AYP56" s="63"/>
      <c r="AYQ56" s="63"/>
      <c r="AYR56" s="63"/>
      <c r="AYS56" s="63"/>
      <c r="AYT56" s="63"/>
      <c r="AYU56" s="63"/>
      <c r="AYV56" s="63"/>
      <c r="AYW56" s="63"/>
      <c r="AYX56" s="63"/>
      <c r="AYY56" s="63"/>
      <c r="AYZ56" s="63"/>
      <c r="AZA56" s="63"/>
      <c r="AZB56" s="63"/>
      <c r="AZC56" s="63"/>
      <c r="AZD56" s="63"/>
      <c r="AZE56" s="63"/>
      <c r="AZF56" s="63"/>
      <c r="AZG56" s="63"/>
      <c r="AZH56" s="63"/>
      <c r="AZI56" s="63"/>
      <c r="AZJ56" s="63"/>
      <c r="AZK56" s="63"/>
      <c r="AZL56" s="63"/>
      <c r="AZM56" s="63"/>
      <c r="AZN56" s="63"/>
      <c r="AZO56" s="63"/>
      <c r="AZP56" s="63"/>
      <c r="AZQ56" s="63"/>
      <c r="AZR56" s="63"/>
      <c r="AZS56" s="63"/>
      <c r="AZT56" s="63"/>
      <c r="AZU56" s="63"/>
      <c r="AZV56" s="63"/>
      <c r="AZW56" s="63"/>
      <c r="AZX56" s="63"/>
      <c r="AZY56" s="63"/>
      <c r="AZZ56" s="63"/>
      <c r="BAA56" s="63"/>
      <c r="BAB56" s="63"/>
      <c r="BAC56" s="63"/>
      <c r="BAD56" s="63"/>
      <c r="BAE56" s="63"/>
      <c r="BAF56" s="63"/>
      <c r="BAG56" s="63"/>
      <c r="BAH56" s="63"/>
      <c r="BAI56" s="63"/>
      <c r="BAJ56" s="63"/>
      <c r="BAK56" s="63"/>
      <c r="BAL56" s="63"/>
      <c r="BAM56" s="63"/>
      <c r="BAN56" s="63"/>
      <c r="BAO56" s="63"/>
      <c r="BAP56" s="63"/>
      <c r="BAQ56" s="63"/>
      <c r="BAR56" s="63"/>
      <c r="BAS56" s="63"/>
      <c r="BAT56" s="63"/>
      <c r="BAU56" s="63"/>
      <c r="BAV56" s="63"/>
      <c r="BAW56" s="63"/>
      <c r="BAX56" s="63"/>
      <c r="BAY56" s="63"/>
      <c r="BAZ56" s="63"/>
      <c r="BBA56" s="63"/>
      <c r="BBB56" s="63"/>
      <c r="BBC56" s="63"/>
      <c r="BBD56" s="63"/>
      <c r="BBE56" s="63"/>
      <c r="BBF56" s="63"/>
      <c r="BBG56" s="63"/>
      <c r="BBH56" s="63"/>
      <c r="BBI56" s="63"/>
      <c r="BBJ56" s="63"/>
      <c r="BBK56" s="63"/>
      <c r="BBL56" s="63"/>
      <c r="BBM56" s="63"/>
      <c r="BBN56" s="63"/>
      <c r="BBO56" s="63"/>
      <c r="BBP56" s="63"/>
      <c r="BBQ56" s="63"/>
      <c r="BBR56" s="63"/>
      <c r="BBS56" s="63"/>
      <c r="BBT56" s="63"/>
      <c r="BBU56" s="63"/>
      <c r="BBV56" s="63"/>
      <c r="BBW56" s="63"/>
      <c r="BBX56" s="63"/>
      <c r="BBY56" s="63"/>
      <c r="BBZ56" s="63"/>
      <c r="BCA56" s="63"/>
      <c r="BCB56" s="63"/>
      <c r="BCC56" s="63"/>
      <c r="BCD56" s="63"/>
      <c r="BCE56" s="63"/>
      <c r="BCF56" s="63"/>
      <c r="BCG56" s="63"/>
      <c r="BCH56" s="63"/>
      <c r="BCI56" s="63"/>
      <c r="BCJ56" s="63"/>
      <c r="BCK56" s="63"/>
      <c r="BCL56" s="63"/>
      <c r="BCM56" s="63"/>
      <c r="BCN56" s="63"/>
      <c r="BCO56" s="63"/>
      <c r="BCP56" s="63"/>
      <c r="BCQ56" s="63"/>
      <c r="BCR56" s="63"/>
      <c r="BCS56" s="63"/>
      <c r="BCT56" s="63"/>
      <c r="BCU56" s="63"/>
      <c r="BCV56" s="63"/>
      <c r="BCW56" s="63"/>
      <c r="BCX56" s="63"/>
      <c r="BCY56" s="63"/>
      <c r="BCZ56" s="63"/>
      <c r="BDA56" s="63"/>
      <c r="BDB56" s="63"/>
      <c r="BDC56" s="63"/>
      <c r="BDD56" s="63"/>
      <c r="BDE56" s="63"/>
      <c r="BDF56" s="63"/>
      <c r="BDG56" s="63"/>
      <c r="BDH56" s="63"/>
      <c r="BDI56" s="63"/>
      <c r="BDJ56" s="63"/>
      <c r="BDK56" s="63"/>
      <c r="BDL56" s="63"/>
      <c r="BDM56" s="63"/>
      <c r="BDN56" s="63"/>
      <c r="BDO56" s="63"/>
      <c r="BDP56" s="63"/>
      <c r="BDQ56" s="63"/>
      <c r="BDR56" s="63"/>
      <c r="BDS56" s="63"/>
      <c r="BDT56" s="63"/>
      <c r="BDU56" s="63"/>
      <c r="BDV56" s="63"/>
      <c r="BDW56" s="63"/>
      <c r="BDX56" s="63"/>
      <c r="BDY56" s="63"/>
      <c r="BDZ56" s="63"/>
      <c r="BEA56" s="63"/>
      <c r="BEB56" s="63"/>
      <c r="BEC56" s="63"/>
      <c r="BED56" s="63"/>
      <c r="BEE56" s="63"/>
      <c r="BEF56" s="63"/>
      <c r="BEG56" s="63"/>
      <c r="BEH56" s="63"/>
      <c r="BEI56" s="63"/>
      <c r="BEJ56" s="63"/>
      <c r="BEK56" s="63"/>
      <c r="BEL56" s="63"/>
      <c r="BEM56" s="63"/>
      <c r="BEN56" s="63"/>
      <c r="BEO56" s="63"/>
      <c r="BEP56" s="63"/>
      <c r="BEQ56" s="63"/>
      <c r="BER56" s="63"/>
      <c r="BES56" s="63"/>
      <c r="BET56" s="63"/>
      <c r="BEU56" s="63"/>
      <c r="BEV56" s="63"/>
      <c r="BEW56" s="63"/>
      <c r="BEX56" s="63"/>
      <c r="BEY56" s="63"/>
      <c r="BEZ56" s="63"/>
      <c r="BFA56" s="63"/>
      <c r="BFB56" s="63"/>
      <c r="BFC56" s="63"/>
      <c r="BFD56" s="63"/>
      <c r="BFE56" s="63"/>
      <c r="BFF56" s="63"/>
      <c r="BFG56" s="63"/>
      <c r="BFH56" s="63"/>
      <c r="BFI56" s="63"/>
      <c r="BFJ56" s="63"/>
      <c r="BFK56" s="63"/>
      <c r="BFL56" s="63"/>
      <c r="BFM56" s="63"/>
      <c r="BFN56" s="63"/>
      <c r="BFO56" s="63"/>
      <c r="BFP56" s="63"/>
      <c r="BFQ56" s="63"/>
      <c r="BFR56" s="63"/>
      <c r="BFS56" s="63"/>
      <c r="BFT56" s="63"/>
      <c r="BFU56" s="63"/>
      <c r="BFV56" s="63"/>
      <c r="BFW56" s="63"/>
      <c r="BFX56" s="63"/>
      <c r="BFY56" s="63"/>
      <c r="BFZ56" s="63"/>
      <c r="BGA56" s="63"/>
      <c r="BGB56" s="63"/>
      <c r="BGC56" s="63"/>
      <c r="BGD56" s="63"/>
      <c r="BGE56" s="63"/>
      <c r="BGF56" s="63"/>
      <c r="BGG56" s="63"/>
      <c r="BGH56" s="63"/>
      <c r="BGI56" s="63"/>
      <c r="BGJ56" s="63"/>
      <c r="BGK56" s="63"/>
      <c r="BGL56" s="63"/>
      <c r="BGM56" s="63"/>
      <c r="BGN56" s="63"/>
      <c r="BGO56" s="63"/>
      <c r="BGP56" s="63"/>
      <c r="BGQ56" s="63"/>
      <c r="BGR56" s="63"/>
      <c r="BGS56" s="63"/>
      <c r="BGT56" s="63"/>
      <c r="BGU56" s="63"/>
      <c r="BGV56" s="63"/>
      <c r="BGW56" s="63"/>
      <c r="BGX56" s="63"/>
      <c r="BGY56" s="63"/>
      <c r="BGZ56" s="63"/>
      <c r="BHA56" s="63"/>
      <c r="BHB56" s="63"/>
      <c r="BHC56" s="63"/>
      <c r="BHD56" s="63"/>
      <c r="BHE56" s="63"/>
      <c r="BHF56" s="63"/>
      <c r="BHG56" s="63"/>
      <c r="BHH56" s="63"/>
      <c r="BHI56" s="63"/>
      <c r="BHJ56" s="63"/>
      <c r="BHK56" s="63"/>
      <c r="BHL56" s="63"/>
      <c r="BHM56" s="63"/>
      <c r="BHN56" s="63"/>
      <c r="BHO56" s="63"/>
      <c r="BHP56" s="63"/>
      <c r="BHQ56" s="63"/>
      <c r="BHR56" s="63"/>
      <c r="BHS56" s="63"/>
      <c r="BHT56" s="63"/>
      <c r="BHU56" s="63"/>
      <c r="BHV56" s="63"/>
      <c r="BHW56" s="63"/>
      <c r="BHX56" s="63"/>
      <c r="BHY56" s="63"/>
      <c r="BHZ56" s="63"/>
      <c r="BIA56" s="63"/>
      <c r="BIB56" s="63"/>
      <c r="BIC56" s="63"/>
      <c r="BID56" s="63"/>
      <c r="BIE56" s="63"/>
      <c r="BIF56" s="63"/>
      <c r="BIG56" s="63"/>
      <c r="BIH56" s="63"/>
      <c r="BII56" s="63"/>
      <c r="BIJ56" s="63"/>
      <c r="BIK56" s="63"/>
      <c r="BIL56" s="63"/>
      <c r="BIM56" s="63"/>
      <c r="BIN56" s="63"/>
      <c r="BIO56" s="63"/>
      <c r="BIP56" s="63"/>
      <c r="BIQ56" s="63"/>
      <c r="BIR56" s="63"/>
      <c r="BIS56" s="63"/>
      <c r="BIT56" s="63"/>
      <c r="BIU56" s="63"/>
      <c r="BIV56" s="63"/>
      <c r="BIW56" s="63"/>
      <c r="BIX56" s="63"/>
      <c r="BIY56" s="63"/>
      <c r="BIZ56" s="63"/>
      <c r="BJA56" s="63"/>
      <c r="BJB56" s="63"/>
      <c r="BJC56" s="63"/>
      <c r="BJD56" s="63"/>
      <c r="BJE56" s="63"/>
      <c r="BJF56" s="63"/>
      <c r="BJG56" s="63"/>
      <c r="BJH56" s="63"/>
      <c r="BJI56" s="63"/>
      <c r="BJJ56" s="63"/>
      <c r="BJK56" s="63"/>
      <c r="BJL56" s="63"/>
      <c r="BJM56" s="63"/>
      <c r="BJN56" s="63"/>
      <c r="BJO56" s="63"/>
      <c r="BJP56" s="63"/>
      <c r="BJQ56" s="63"/>
      <c r="BJR56" s="63"/>
      <c r="BJS56" s="63"/>
      <c r="BJT56" s="63"/>
      <c r="BJU56" s="63"/>
      <c r="BJV56" s="63"/>
      <c r="BJW56" s="63"/>
      <c r="BJX56" s="63"/>
      <c r="BJY56" s="63"/>
      <c r="BJZ56" s="63"/>
      <c r="BKA56" s="63"/>
      <c r="BKB56" s="63"/>
      <c r="BKC56" s="63"/>
      <c r="BKD56" s="63"/>
      <c r="BKE56" s="63"/>
      <c r="BKF56" s="63"/>
      <c r="BKG56" s="63"/>
      <c r="BKH56" s="63"/>
      <c r="BKI56" s="63"/>
      <c r="BKJ56" s="63"/>
      <c r="BKK56" s="63"/>
      <c r="BKL56" s="63"/>
      <c r="BKM56" s="63"/>
      <c r="BKN56" s="63"/>
      <c r="BKO56" s="63"/>
      <c r="BKP56" s="63"/>
      <c r="BKQ56" s="63"/>
      <c r="BKR56" s="63"/>
      <c r="BKS56" s="63"/>
      <c r="BKT56" s="63"/>
      <c r="BKU56" s="63"/>
      <c r="BKV56" s="63"/>
      <c r="BKW56" s="63"/>
      <c r="BKX56" s="63"/>
      <c r="BKY56" s="63"/>
      <c r="BKZ56" s="63"/>
      <c r="BLA56" s="63"/>
      <c r="BLB56" s="63"/>
      <c r="BLC56" s="63"/>
      <c r="BLD56" s="63"/>
      <c r="BLE56" s="63"/>
      <c r="BLF56" s="63"/>
      <c r="BLG56" s="63"/>
      <c r="BLH56" s="63"/>
      <c r="BLI56" s="63"/>
      <c r="BLJ56" s="63"/>
      <c r="BLK56" s="63"/>
      <c r="BLL56" s="63"/>
      <c r="BLM56" s="63"/>
    </row>
    <row r="57" spans="1:1677" s="1" customFormat="1" ht="15" hidden="1" customHeight="1" x14ac:dyDescent="0.25">
      <c r="A57" s="270" t="s">
        <v>490</v>
      </c>
      <c r="B57" s="271" t="s">
        <v>51</v>
      </c>
      <c r="C57" s="272" t="s">
        <v>1733</v>
      </c>
      <c r="D57" s="273" t="s">
        <v>1734</v>
      </c>
      <c r="E57" s="273" t="s">
        <v>1824</v>
      </c>
      <c r="F57" s="272" t="s">
        <v>63</v>
      </c>
      <c r="G57" s="274">
        <v>25</v>
      </c>
      <c r="H57" s="280">
        <v>1.2</v>
      </c>
      <c r="I57" s="276">
        <v>44853</v>
      </c>
      <c r="J57" s="276">
        <v>44854</v>
      </c>
      <c r="K57" s="276">
        <v>44855</v>
      </c>
      <c r="L57" s="277" t="s">
        <v>1732</v>
      </c>
      <c r="M57" s="278">
        <v>44861</v>
      </c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  <c r="JI57" s="63"/>
      <c r="JJ57" s="63"/>
      <c r="JK57" s="63"/>
      <c r="JL57" s="63"/>
      <c r="JM57" s="63"/>
      <c r="JN57" s="63"/>
      <c r="JO57" s="63"/>
      <c r="JP57" s="63"/>
      <c r="JQ57" s="63"/>
      <c r="JR57" s="63"/>
      <c r="JS57" s="63"/>
      <c r="JT57" s="63"/>
      <c r="JU57" s="63"/>
      <c r="JV57" s="63"/>
      <c r="JW57" s="63"/>
      <c r="JX57" s="63"/>
      <c r="JY57" s="63"/>
      <c r="JZ57" s="63"/>
      <c r="KA57" s="63"/>
      <c r="KB57" s="63"/>
      <c r="KC57" s="63"/>
      <c r="KD57" s="63"/>
      <c r="KE57" s="63"/>
      <c r="KF57" s="63"/>
      <c r="KG57" s="63"/>
      <c r="KH57" s="63"/>
      <c r="KI57" s="63"/>
      <c r="KJ57" s="63"/>
      <c r="KK57" s="63"/>
      <c r="KL57" s="63"/>
      <c r="KM57" s="63"/>
      <c r="KN57" s="63"/>
      <c r="KO57" s="63"/>
      <c r="KP57" s="63"/>
      <c r="KQ57" s="63"/>
      <c r="KR57" s="63"/>
      <c r="KS57" s="63"/>
      <c r="KT57" s="63"/>
      <c r="KU57" s="63"/>
      <c r="KV57" s="63"/>
      <c r="KW57" s="63"/>
      <c r="KX57" s="63"/>
      <c r="KY57" s="63"/>
      <c r="KZ57" s="63"/>
      <c r="LA57" s="63"/>
      <c r="LB57" s="63"/>
      <c r="LC57" s="63"/>
      <c r="LD57" s="63"/>
      <c r="LE57" s="63"/>
      <c r="LF57" s="63"/>
      <c r="LG57" s="63"/>
      <c r="LH57" s="63"/>
      <c r="LI57" s="63"/>
      <c r="LJ57" s="63"/>
      <c r="LK57" s="63"/>
      <c r="LL57" s="63"/>
      <c r="LM57" s="63"/>
      <c r="LN57" s="63"/>
      <c r="LO57" s="63"/>
      <c r="LP57" s="63"/>
      <c r="LQ57" s="63"/>
      <c r="LR57" s="63"/>
      <c r="LS57" s="63"/>
      <c r="LT57" s="63"/>
      <c r="LU57" s="63"/>
      <c r="LV57" s="63"/>
      <c r="LW57" s="63"/>
      <c r="LX57" s="63"/>
      <c r="LY57" s="63"/>
      <c r="LZ57" s="63"/>
      <c r="MA57" s="63"/>
      <c r="MB57" s="63"/>
      <c r="MC57" s="63"/>
      <c r="MD57" s="63"/>
      <c r="ME57" s="63"/>
      <c r="MF57" s="63"/>
      <c r="MG57" s="63"/>
      <c r="MH57" s="63"/>
      <c r="MI57" s="63"/>
      <c r="MJ57" s="63"/>
      <c r="MK57" s="63"/>
      <c r="ML57" s="63"/>
      <c r="MM57" s="63"/>
      <c r="MN57" s="63"/>
      <c r="MO57" s="63"/>
      <c r="MP57" s="63"/>
      <c r="MQ57" s="63"/>
      <c r="MR57" s="63"/>
      <c r="MS57" s="63"/>
      <c r="MT57" s="63"/>
      <c r="MU57" s="63"/>
      <c r="MV57" s="63"/>
      <c r="MW57" s="63"/>
      <c r="MX57" s="63"/>
      <c r="MY57" s="63"/>
      <c r="MZ57" s="63"/>
      <c r="NA57" s="63"/>
      <c r="NB57" s="63"/>
      <c r="NC57" s="63"/>
      <c r="ND57" s="63"/>
      <c r="NE57" s="63"/>
      <c r="NF57" s="63"/>
      <c r="NG57" s="63"/>
      <c r="NH57" s="63"/>
      <c r="NI57" s="63"/>
      <c r="NJ57" s="63"/>
      <c r="NK57" s="63"/>
      <c r="NL57" s="63"/>
      <c r="NM57" s="63"/>
      <c r="NN57" s="63"/>
      <c r="NO57" s="63"/>
      <c r="NP57" s="63"/>
      <c r="NQ57" s="63"/>
      <c r="NR57" s="63"/>
      <c r="NS57" s="63"/>
      <c r="NT57" s="63"/>
      <c r="NU57" s="63"/>
      <c r="NV57" s="63"/>
      <c r="NW57" s="63"/>
      <c r="NX57" s="63"/>
      <c r="NY57" s="63"/>
      <c r="NZ57" s="63"/>
      <c r="OA57" s="63"/>
      <c r="OB57" s="63"/>
      <c r="OC57" s="63"/>
      <c r="OD57" s="63"/>
      <c r="OE57" s="63"/>
      <c r="OF57" s="63"/>
      <c r="OG57" s="63"/>
      <c r="OH57" s="63"/>
      <c r="OI57" s="63"/>
      <c r="OJ57" s="63"/>
      <c r="OK57" s="63"/>
      <c r="OL57" s="63"/>
      <c r="OM57" s="63"/>
      <c r="ON57" s="63"/>
      <c r="OO57" s="63"/>
      <c r="OP57" s="63"/>
      <c r="OQ57" s="63"/>
      <c r="OR57" s="63"/>
      <c r="OS57" s="63"/>
      <c r="OT57" s="63"/>
      <c r="OU57" s="63"/>
      <c r="OV57" s="63"/>
      <c r="OW57" s="63"/>
      <c r="OX57" s="63"/>
      <c r="OY57" s="63"/>
      <c r="OZ57" s="63"/>
      <c r="PA57" s="63"/>
      <c r="PB57" s="63"/>
      <c r="PC57" s="63"/>
      <c r="PD57" s="63"/>
      <c r="PE57" s="63"/>
      <c r="PF57" s="63"/>
      <c r="PG57" s="63"/>
      <c r="PH57" s="63"/>
      <c r="PI57" s="63"/>
      <c r="PJ57" s="63"/>
      <c r="PK57" s="63"/>
      <c r="PL57" s="63"/>
      <c r="PM57" s="63"/>
      <c r="PN57" s="63"/>
      <c r="PO57" s="63"/>
      <c r="PP57" s="63"/>
      <c r="PQ57" s="63"/>
      <c r="PR57" s="63"/>
      <c r="PS57" s="63"/>
      <c r="PT57" s="63"/>
      <c r="PU57" s="63"/>
      <c r="PV57" s="63"/>
      <c r="PW57" s="63"/>
      <c r="PX57" s="63"/>
      <c r="PY57" s="63"/>
      <c r="PZ57" s="63"/>
      <c r="QA57" s="63"/>
      <c r="QB57" s="63"/>
      <c r="QC57" s="63"/>
      <c r="QD57" s="63"/>
      <c r="QE57" s="63"/>
      <c r="QF57" s="63"/>
      <c r="QG57" s="63"/>
      <c r="QH57" s="63"/>
      <c r="QI57" s="63"/>
      <c r="QJ57" s="63"/>
      <c r="QK57" s="63"/>
      <c r="QL57" s="63"/>
      <c r="QM57" s="63"/>
      <c r="QN57" s="63"/>
      <c r="QO57" s="63"/>
      <c r="QP57" s="63"/>
      <c r="QQ57" s="63"/>
      <c r="QR57" s="63"/>
      <c r="QS57" s="63"/>
      <c r="QT57" s="63"/>
      <c r="QU57" s="63"/>
      <c r="QV57" s="63"/>
      <c r="QW57" s="63"/>
      <c r="QX57" s="63"/>
      <c r="QY57" s="63"/>
      <c r="QZ57" s="63"/>
      <c r="RA57" s="63"/>
      <c r="RB57" s="63"/>
      <c r="RC57" s="63"/>
      <c r="RD57" s="63"/>
      <c r="RE57" s="63"/>
      <c r="RF57" s="63"/>
      <c r="RG57" s="63"/>
      <c r="RH57" s="63"/>
      <c r="RI57" s="63"/>
      <c r="RJ57" s="63"/>
      <c r="RK57" s="63"/>
      <c r="RL57" s="63"/>
      <c r="RM57" s="63"/>
      <c r="RN57" s="63"/>
      <c r="RO57" s="63"/>
      <c r="RP57" s="63"/>
      <c r="RQ57" s="63"/>
      <c r="RR57" s="63"/>
      <c r="RS57" s="63"/>
      <c r="RT57" s="63"/>
      <c r="RU57" s="63"/>
      <c r="RV57" s="63"/>
      <c r="RW57" s="63"/>
      <c r="RX57" s="63"/>
      <c r="RY57" s="63"/>
      <c r="RZ57" s="63"/>
      <c r="SA57" s="63"/>
      <c r="SB57" s="63"/>
      <c r="SC57" s="63"/>
      <c r="SD57" s="63"/>
      <c r="SE57" s="63"/>
      <c r="SF57" s="63"/>
      <c r="SG57" s="63"/>
      <c r="SH57" s="63"/>
      <c r="SI57" s="63"/>
      <c r="SJ57" s="63"/>
      <c r="SK57" s="63"/>
      <c r="SL57" s="63"/>
      <c r="SM57" s="63"/>
      <c r="SN57" s="63"/>
      <c r="SO57" s="63"/>
      <c r="SP57" s="63"/>
      <c r="SQ57" s="63"/>
      <c r="SR57" s="63"/>
      <c r="SS57" s="63"/>
      <c r="ST57" s="63"/>
      <c r="SU57" s="63"/>
      <c r="SV57" s="63"/>
      <c r="SW57" s="63"/>
      <c r="SX57" s="63"/>
      <c r="SY57" s="63"/>
      <c r="SZ57" s="63"/>
      <c r="TA57" s="63"/>
      <c r="TB57" s="63"/>
      <c r="TC57" s="63"/>
      <c r="TD57" s="63"/>
      <c r="TE57" s="63"/>
      <c r="TF57" s="63"/>
      <c r="TG57" s="63"/>
      <c r="TH57" s="63"/>
      <c r="TI57" s="63"/>
      <c r="TJ57" s="63"/>
      <c r="TK57" s="63"/>
      <c r="TL57" s="63"/>
      <c r="TM57" s="63"/>
      <c r="TN57" s="63"/>
      <c r="TO57" s="63"/>
      <c r="TP57" s="63"/>
      <c r="TQ57" s="63"/>
      <c r="TR57" s="63"/>
      <c r="TS57" s="63"/>
      <c r="TT57" s="63"/>
      <c r="TU57" s="63"/>
      <c r="TV57" s="63"/>
      <c r="TW57" s="63"/>
      <c r="TX57" s="63"/>
      <c r="TY57" s="63"/>
      <c r="TZ57" s="63"/>
      <c r="UA57" s="63"/>
      <c r="UB57" s="63"/>
      <c r="UC57" s="63"/>
      <c r="UD57" s="63"/>
      <c r="UE57" s="63"/>
      <c r="UF57" s="63"/>
      <c r="UG57" s="63"/>
      <c r="UH57" s="63"/>
      <c r="UI57" s="63"/>
      <c r="UJ57" s="63"/>
      <c r="UK57" s="63"/>
      <c r="UL57" s="63"/>
      <c r="UM57" s="63"/>
      <c r="UN57" s="63"/>
      <c r="UO57" s="63"/>
      <c r="UP57" s="63"/>
      <c r="UQ57" s="63"/>
      <c r="UR57" s="63"/>
      <c r="US57" s="63"/>
      <c r="UT57" s="63"/>
      <c r="UU57" s="63"/>
      <c r="UV57" s="63"/>
      <c r="UW57" s="63"/>
      <c r="UX57" s="63"/>
      <c r="UY57" s="63"/>
      <c r="UZ57" s="63"/>
      <c r="VA57" s="63"/>
      <c r="VB57" s="63"/>
      <c r="VC57" s="63"/>
      <c r="VD57" s="63"/>
      <c r="VE57" s="63"/>
      <c r="VF57" s="63"/>
      <c r="VG57" s="63"/>
      <c r="VH57" s="63"/>
      <c r="VI57" s="63"/>
      <c r="VJ57" s="63"/>
      <c r="VK57" s="63"/>
      <c r="VL57" s="63"/>
      <c r="VM57" s="63"/>
      <c r="VN57" s="63"/>
      <c r="VO57" s="63"/>
      <c r="VP57" s="63"/>
      <c r="VQ57" s="63"/>
      <c r="VR57" s="63"/>
      <c r="VS57" s="63"/>
      <c r="VT57" s="63"/>
      <c r="VU57" s="63"/>
      <c r="VV57" s="63"/>
      <c r="VW57" s="63"/>
      <c r="VX57" s="63"/>
      <c r="VY57" s="63"/>
      <c r="VZ57" s="63"/>
      <c r="WA57" s="63"/>
      <c r="WB57" s="63"/>
      <c r="WC57" s="63"/>
      <c r="WD57" s="63"/>
      <c r="WE57" s="63"/>
      <c r="WF57" s="63"/>
      <c r="WG57" s="63"/>
      <c r="WH57" s="63"/>
      <c r="WI57" s="63"/>
      <c r="WJ57" s="63"/>
      <c r="WK57" s="63"/>
      <c r="WL57" s="63"/>
      <c r="WM57" s="63"/>
      <c r="WN57" s="63"/>
      <c r="WO57" s="63"/>
      <c r="WP57" s="63"/>
      <c r="WQ57" s="63"/>
      <c r="WR57" s="63"/>
      <c r="WS57" s="63"/>
      <c r="WT57" s="63"/>
      <c r="WU57" s="63"/>
      <c r="WV57" s="63"/>
      <c r="WW57" s="63"/>
      <c r="WX57" s="63"/>
      <c r="WY57" s="63"/>
      <c r="WZ57" s="63"/>
      <c r="XA57" s="63"/>
      <c r="XB57" s="63"/>
      <c r="XC57" s="63"/>
      <c r="XD57" s="63"/>
      <c r="XE57" s="63"/>
      <c r="XF57" s="63"/>
      <c r="XG57" s="63"/>
      <c r="XH57" s="63"/>
      <c r="XI57" s="63"/>
      <c r="XJ57" s="63"/>
      <c r="XK57" s="63"/>
      <c r="XL57" s="63"/>
      <c r="XM57" s="63"/>
      <c r="XN57" s="63"/>
      <c r="XO57" s="63"/>
      <c r="XP57" s="63"/>
      <c r="XQ57" s="63"/>
      <c r="XR57" s="63"/>
      <c r="XS57" s="63"/>
      <c r="XT57" s="63"/>
      <c r="XU57" s="63"/>
      <c r="XV57" s="63"/>
      <c r="XW57" s="63"/>
      <c r="XX57" s="63"/>
      <c r="XY57" s="63"/>
      <c r="XZ57" s="63"/>
      <c r="YA57" s="63"/>
      <c r="YB57" s="63"/>
      <c r="YC57" s="63"/>
      <c r="YD57" s="63"/>
      <c r="YE57" s="63"/>
      <c r="YF57" s="63"/>
      <c r="YG57" s="63"/>
      <c r="YH57" s="63"/>
      <c r="YI57" s="63"/>
      <c r="YJ57" s="63"/>
      <c r="YK57" s="63"/>
      <c r="YL57" s="63"/>
      <c r="YM57" s="63"/>
      <c r="YN57" s="63"/>
      <c r="YO57" s="63"/>
      <c r="YP57" s="63"/>
      <c r="YQ57" s="63"/>
      <c r="YR57" s="63"/>
      <c r="YS57" s="63"/>
      <c r="YT57" s="63"/>
      <c r="YU57" s="63"/>
      <c r="YV57" s="63"/>
      <c r="YW57" s="63"/>
      <c r="YX57" s="63"/>
      <c r="YY57" s="63"/>
      <c r="YZ57" s="63"/>
      <c r="ZA57" s="63"/>
      <c r="ZB57" s="63"/>
      <c r="ZC57" s="63"/>
      <c r="ZD57" s="63"/>
      <c r="ZE57" s="63"/>
      <c r="ZF57" s="63"/>
      <c r="ZG57" s="63"/>
      <c r="ZH57" s="63"/>
      <c r="ZI57" s="63"/>
      <c r="ZJ57" s="63"/>
      <c r="ZK57" s="63"/>
      <c r="ZL57" s="63"/>
      <c r="ZM57" s="63"/>
      <c r="ZN57" s="63"/>
      <c r="ZO57" s="63"/>
      <c r="ZP57" s="63"/>
      <c r="ZQ57" s="63"/>
      <c r="ZR57" s="63"/>
      <c r="ZS57" s="63"/>
      <c r="ZT57" s="63"/>
      <c r="ZU57" s="63"/>
      <c r="ZV57" s="63"/>
      <c r="ZW57" s="63"/>
      <c r="ZX57" s="63"/>
      <c r="ZY57" s="63"/>
      <c r="ZZ57" s="63"/>
      <c r="AAA57" s="63"/>
      <c r="AAB57" s="63"/>
      <c r="AAC57" s="63"/>
      <c r="AAD57" s="63"/>
      <c r="AAE57" s="63"/>
      <c r="AAF57" s="63"/>
      <c r="AAG57" s="63"/>
      <c r="AAH57" s="63"/>
      <c r="AAI57" s="63"/>
      <c r="AAJ57" s="63"/>
      <c r="AAK57" s="63"/>
      <c r="AAL57" s="63"/>
      <c r="AAM57" s="63"/>
      <c r="AAN57" s="63"/>
      <c r="AAO57" s="63"/>
      <c r="AAP57" s="63"/>
      <c r="AAQ57" s="63"/>
      <c r="AAR57" s="63"/>
      <c r="AAS57" s="63"/>
      <c r="AAT57" s="63"/>
      <c r="AAU57" s="63"/>
      <c r="AAV57" s="63"/>
      <c r="AAW57" s="63"/>
      <c r="AAX57" s="63"/>
      <c r="AAY57" s="63"/>
      <c r="AAZ57" s="63"/>
      <c r="ABA57" s="63"/>
      <c r="ABB57" s="63"/>
      <c r="ABC57" s="63"/>
      <c r="ABD57" s="63"/>
      <c r="ABE57" s="63"/>
      <c r="ABF57" s="63"/>
      <c r="ABG57" s="63"/>
      <c r="ABH57" s="63"/>
      <c r="ABI57" s="63"/>
      <c r="ABJ57" s="63"/>
      <c r="ABK57" s="63"/>
      <c r="ABL57" s="63"/>
      <c r="ABM57" s="63"/>
      <c r="ABN57" s="63"/>
      <c r="ABO57" s="63"/>
      <c r="ABP57" s="63"/>
      <c r="ABQ57" s="63"/>
      <c r="ABR57" s="63"/>
      <c r="ABS57" s="63"/>
      <c r="ABT57" s="63"/>
      <c r="ABU57" s="63"/>
      <c r="ABV57" s="63"/>
      <c r="ABW57" s="63"/>
      <c r="ABX57" s="63"/>
      <c r="ABY57" s="63"/>
      <c r="ABZ57" s="63"/>
      <c r="ACA57" s="63"/>
      <c r="ACB57" s="63"/>
      <c r="ACC57" s="63"/>
      <c r="ACD57" s="63"/>
      <c r="ACE57" s="63"/>
      <c r="ACF57" s="63"/>
      <c r="ACG57" s="63"/>
      <c r="ACH57" s="63"/>
      <c r="ACI57" s="63"/>
      <c r="ACJ57" s="63"/>
      <c r="ACK57" s="63"/>
      <c r="ACL57" s="63"/>
      <c r="ACM57" s="63"/>
      <c r="ACN57" s="63"/>
      <c r="ACO57" s="63"/>
      <c r="ACP57" s="63"/>
      <c r="ACQ57" s="63"/>
      <c r="ACR57" s="63"/>
      <c r="ACS57" s="63"/>
      <c r="ACT57" s="63"/>
      <c r="ACU57" s="63"/>
      <c r="ACV57" s="63"/>
      <c r="ACW57" s="63"/>
      <c r="ACX57" s="63"/>
      <c r="ACY57" s="63"/>
      <c r="ACZ57" s="63"/>
      <c r="ADA57" s="63"/>
      <c r="ADB57" s="63"/>
      <c r="ADC57" s="63"/>
      <c r="ADD57" s="63"/>
      <c r="ADE57" s="63"/>
      <c r="ADF57" s="63"/>
      <c r="ADG57" s="63"/>
      <c r="ADH57" s="63"/>
      <c r="ADI57" s="63"/>
      <c r="ADJ57" s="63"/>
      <c r="ADK57" s="63"/>
      <c r="ADL57" s="63"/>
      <c r="ADM57" s="63"/>
      <c r="ADN57" s="63"/>
      <c r="ADO57" s="63"/>
      <c r="ADP57" s="63"/>
      <c r="ADQ57" s="63"/>
      <c r="ADR57" s="63"/>
      <c r="ADS57" s="63"/>
      <c r="ADT57" s="63"/>
      <c r="ADU57" s="63"/>
      <c r="ADV57" s="63"/>
      <c r="ADW57" s="63"/>
      <c r="ADX57" s="63"/>
      <c r="ADY57" s="63"/>
      <c r="ADZ57" s="63"/>
      <c r="AEA57" s="63"/>
      <c r="AEB57" s="63"/>
      <c r="AEC57" s="63"/>
      <c r="AED57" s="63"/>
      <c r="AEE57" s="63"/>
      <c r="AEF57" s="63"/>
      <c r="AEG57" s="63"/>
      <c r="AEH57" s="63"/>
      <c r="AEI57" s="63"/>
      <c r="AEJ57" s="63"/>
      <c r="AEK57" s="63"/>
      <c r="AEL57" s="63"/>
      <c r="AEM57" s="63"/>
      <c r="AEN57" s="63"/>
      <c r="AEO57" s="63"/>
      <c r="AEP57" s="63"/>
      <c r="AEQ57" s="63"/>
      <c r="AER57" s="63"/>
      <c r="AES57" s="63"/>
      <c r="AET57" s="63"/>
      <c r="AEU57" s="63"/>
      <c r="AEV57" s="63"/>
      <c r="AEW57" s="63"/>
      <c r="AEX57" s="63"/>
      <c r="AEY57" s="63"/>
      <c r="AEZ57" s="63"/>
      <c r="AFA57" s="63"/>
      <c r="AFB57" s="63"/>
      <c r="AFC57" s="63"/>
      <c r="AFD57" s="63"/>
      <c r="AFE57" s="63"/>
      <c r="AFF57" s="63"/>
      <c r="AFG57" s="63"/>
      <c r="AFH57" s="63"/>
      <c r="AFI57" s="63"/>
      <c r="AFJ57" s="63"/>
      <c r="AFK57" s="63"/>
      <c r="AFL57" s="63"/>
      <c r="AFM57" s="63"/>
      <c r="AFN57" s="63"/>
      <c r="AFO57" s="63"/>
      <c r="AFP57" s="63"/>
      <c r="AFQ57" s="63"/>
      <c r="AFR57" s="63"/>
      <c r="AFS57" s="63"/>
      <c r="AFT57" s="63"/>
      <c r="AFU57" s="63"/>
      <c r="AFV57" s="63"/>
      <c r="AFW57" s="63"/>
      <c r="AFX57" s="63"/>
      <c r="AFY57" s="63"/>
      <c r="AFZ57" s="63"/>
      <c r="AGA57" s="63"/>
      <c r="AGB57" s="63"/>
      <c r="AGC57" s="63"/>
      <c r="AGD57" s="63"/>
      <c r="AGE57" s="63"/>
      <c r="AGF57" s="63"/>
      <c r="AGG57" s="63"/>
      <c r="AGH57" s="63"/>
      <c r="AGI57" s="63"/>
      <c r="AGJ57" s="63"/>
      <c r="AGK57" s="63"/>
      <c r="AGL57" s="63"/>
      <c r="AGM57" s="63"/>
      <c r="AGN57" s="63"/>
      <c r="AGO57" s="63"/>
      <c r="AGP57" s="63"/>
      <c r="AGQ57" s="63"/>
      <c r="AGR57" s="63"/>
      <c r="AGS57" s="63"/>
      <c r="AGT57" s="63"/>
      <c r="AGU57" s="63"/>
      <c r="AGV57" s="63"/>
      <c r="AGW57" s="63"/>
      <c r="AGX57" s="63"/>
      <c r="AGY57" s="63"/>
      <c r="AGZ57" s="63"/>
      <c r="AHA57" s="63"/>
      <c r="AHB57" s="63"/>
      <c r="AHC57" s="63"/>
      <c r="AHD57" s="63"/>
      <c r="AHE57" s="63"/>
      <c r="AHF57" s="63"/>
      <c r="AHG57" s="63"/>
      <c r="AHH57" s="63"/>
      <c r="AHI57" s="63"/>
      <c r="AHJ57" s="63"/>
      <c r="AHK57" s="63"/>
      <c r="AHL57" s="63"/>
      <c r="AHM57" s="63"/>
      <c r="AHN57" s="63"/>
      <c r="AHO57" s="63"/>
      <c r="AHP57" s="63"/>
      <c r="AHQ57" s="63"/>
      <c r="AHR57" s="63"/>
      <c r="AHS57" s="63"/>
      <c r="AHT57" s="63"/>
      <c r="AHU57" s="63"/>
      <c r="AHV57" s="63"/>
      <c r="AHW57" s="63"/>
      <c r="AHX57" s="63"/>
      <c r="AHY57" s="63"/>
      <c r="AHZ57" s="63"/>
      <c r="AIA57" s="63"/>
      <c r="AIB57" s="63"/>
      <c r="AIC57" s="63"/>
      <c r="AID57" s="63"/>
      <c r="AIE57" s="63"/>
      <c r="AIF57" s="63"/>
      <c r="AIG57" s="63"/>
      <c r="AIH57" s="63"/>
      <c r="AII57" s="63"/>
      <c r="AIJ57" s="63"/>
      <c r="AIK57" s="63"/>
      <c r="AIL57" s="63"/>
      <c r="AIM57" s="63"/>
      <c r="AIN57" s="63"/>
      <c r="AIO57" s="63"/>
      <c r="AIP57" s="63"/>
      <c r="AIQ57" s="63"/>
      <c r="AIR57" s="63"/>
      <c r="AIS57" s="63"/>
      <c r="AIT57" s="63"/>
      <c r="AIU57" s="63"/>
      <c r="AIV57" s="63"/>
      <c r="AIW57" s="63"/>
      <c r="AIX57" s="63"/>
      <c r="AIY57" s="63"/>
      <c r="AIZ57" s="63"/>
      <c r="AJA57" s="63"/>
      <c r="AJB57" s="63"/>
      <c r="AJC57" s="63"/>
      <c r="AJD57" s="63"/>
      <c r="AJE57" s="63"/>
      <c r="AJF57" s="63"/>
      <c r="AJG57" s="63"/>
      <c r="AJH57" s="63"/>
      <c r="AJI57" s="63"/>
      <c r="AJJ57" s="63"/>
      <c r="AJK57" s="63"/>
      <c r="AJL57" s="63"/>
      <c r="AJM57" s="63"/>
      <c r="AJN57" s="63"/>
      <c r="AJO57" s="63"/>
      <c r="AJP57" s="63"/>
      <c r="AJQ57" s="63"/>
      <c r="AJR57" s="63"/>
      <c r="AJS57" s="63"/>
      <c r="AJT57" s="63"/>
      <c r="AJU57" s="63"/>
      <c r="AJV57" s="63"/>
      <c r="AJW57" s="63"/>
      <c r="AJX57" s="63"/>
      <c r="AJY57" s="63"/>
      <c r="AJZ57" s="63"/>
      <c r="AKA57" s="63"/>
      <c r="AKB57" s="63"/>
      <c r="AKC57" s="63"/>
      <c r="AKD57" s="63"/>
      <c r="AKE57" s="63"/>
      <c r="AKF57" s="63"/>
      <c r="AKG57" s="63"/>
      <c r="AKH57" s="63"/>
      <c r="AKI57" s="63"/>
      <c r="AKJ57" s="63"/>
      <c r="AKK57" s="63"/>
      <c r="AKL57" s="63"/>
      <c r="AKM57" s="63"/>
      <c r="AKN57" s="63"/>
      <c r="AKO57" s="63"/>
      <c r="AKP57" s="63"/>
      <c r="AKQ57" s="63"/>
      <c r="AKR57" s="63"/>
      <c r="AKS57" s="63"/>
      <c r="AKT57" s="63"/>
      <c r="AKU57" s="63"/>
      <c r="AKV57" s="63"/>
      <c r="AKW57" s="63"/>
      <c r="AKX57" s="63"/>
      <c r="AKY57" s="63"/>
      <c r="AKZ57" s="63"/>
      <c r="ALA57" s="63"/>
      <c r="ALB57" s="63"/>
      <c r="ALC57" s="63"/>
      <c r="ALD57" s="63"/>
      <c r="ALE57" s="63"/>
      <c r="ALF57" s="63"/>
      <c r="ALG57" s="63"/>
      <c r="ALH57" s="63"/>
      <c r="ALI57" s="63"/>
      <c r="ALJ57" s="63"/>
      <c r="ALK57" s="63"/>
      <c r="ALL57" s="63"/>
      <c r="ALM57" s="63"/>
      <c r="ALN57" s="63"/>
      <c r="ALO57" s="63"/>
      <c r="ALP57" s="63"/>
      <c r="ALQ57" s="63"/>
      <c r="ALR57" s="63"/>
      <c r="ALS57" s="63"/>
      <c r="ALT57" s="63"/>
      <c r="ALU57" s="63"/>
      <c r="ALV57" s="63"/>
      <c r="ALW57" s="63"/>
      <c r="ALX57" s="63"/>
      <c r="ALY57" s="63"/>
      <c r="ALZ57" s="63"/>
      <c r="AMA57" s="63"/>
      <c r="AMB57" s="63"/>
      <c r="AMC57" s="63"/>
      <c r="AMD57" s="63"/>
      <c r="AME57" s="63"/>
      <c r="AMF57" s="63"/>
      <c r="AMG57" s="63"/>
      <c r="AMH57" s="63"/>
      <c r="AMI57" s="63"/>
      <c r="AMJ57" s="63"/>
      <c r="AMK57" s="63"/>
      <c r="AML57" s="63"/>
      <c r="AMM57" s="63"/>
      <c r="AMN57" s="63"/>
      <c r="AMO57" s="63"/>
      <c r="AMP57" s="63"/>
      <c r="AMQ57" s="63"/>
      <c r="AMR57" s="63"/>
      <c r="AMS57" s="63"/>
      <c r="AMT57" s="63"/>
      <c r="AMU57" s="63"/>
      <c r="AMV57" s="63"/>
      <c r="AMW57" s="63"/>
      <c r="AMX57" s="63"/>
      <c r="AMY57" s="63"/>
      <c r="AMZ57" s="63"/>
      <c r="ANA57" s="63"/>
      <c r="ANB57" s="63"/>
      <c r="ANC57" s="63"/>
      <c r="AND57" s="63"/>
      <c r="ANE57" s="63"/>
      <c r="ANF57" s="63"/>
      <c r="ANG57" s="63"/>
      <c r="ANH57" s="63"/>
      <c r="ANI57" s="63"/>
      <c r="ANJ57" s="63"/>
      <c r="ANK57" s="63"/>
      <c r="ANL57" s="63"/>
      <c r="ANM57" s="63"/>
      <c r="ANN57" s="63"/>
      <c r="ANO57" s="63"/>
      <c r="ANP57" s="63"/>
      <c r="ANQ57" s="63"/>
      <c r="ANR57" s="63"/>
      <c r="ANS57" s="63"/>
      <c r="ANT57" s="63"/>
      <c r="ANU57" s="63"/>
      <c r="ANV57" s="63"/>
      <c r="ANW57" s="63"/>
      <c r="ANX57" s="63"/>
      <c r="ANY57" s="63"/>
      <c r="ANZ57" s="63"/>
      <c r="AOA57" s="63"/>
      <c r="AOB57" s="63"/>
      <c r="AOC57" s="63"/>
      <c r="AOD57" s="63"/>
      <c r="AOE57" s="63"/>
      <c r="AOF57" s="63"/>
      <c r="AOG57" s="63"/>
      <c r="AOH57" s="63"/>
      <c r="AOI57" s="63"/>
      <c r="AOJ57" s="63"/>
      <c r="AOK57" s="63"/>
      <c r="AOL57" s="63"/>
      <c r="AOM57" s="63"/>
      <c r="AON57" s="63"/>
      <c r="AOO57" s="63"/>
      <c r="AOP57" s="63"/>
      <c r="AOQ57" s="63"/>
      <c r="AOR57" s="63"/>
      <c r="AOS57" s="63"/>
      <c r="AOT57" s="63"/>
      <c r="AOU57" s="63"/>
      <c r="AOV57" s="63"/>
      <c r="AOW57" s="63"/>
      <c r="AOX57" s="63"/>
      <c r="AOY57" s="63"/>
      <c r="AOZ57" s="63"/>
      <c r="APA57" s="63"/>
      <c r="APB57" s="63"/>
      <c r="APC57" s="63"/>
      <c r="APD57" s="63"/>
      <c r="APE57" s="63"/>
      <c r="APF57" s="63"/>
      <c r="APG57" s="63"/>
      <c r="APH57" s="63"/>
      <c r="API57" s="63"/>
      <c r="APJ57" s="63"/>
      <c r="APK57" s="63"/>
      <c r="APL57" s="63"/>
      <c r="APM57" s="63"/>
      <c r="APN57" s="63"/>
      <c r="APO57" s="63"/>
      <c r="APP57" s="63"/>
      <c r="APQ57" s="63"/>
      <c r="APR57" s="63"/>
      <c r="APS57" s="63"/>
      <c r="APT57" s="63"/>
      <c r="APU57" s="63"/>
      <c r="APV57" s="63"/>
      <c r="APW57" s="63"/>
      <c r="APX57" s="63"/>
      <c r="APY57" s="63"/>
      <c r="APZ57" s="63"/>
      <c r="AQA57" s="63"/>
      <c r="AQB57" s="63"/>
      <c r="AQC57" s="63"/>
      <c r="AQD57" s="63"/>
      <c r="AQE57" s="63"/>
      <c r="AQF57" s="63"/>
      <c r="AQG57" s="63"/>
      <c r="AQH57" s="63"/>
      <c r="AQI57" s="63"/>
      <c r="AQJ57" s="63"/>
      <c r="AQK57" s="63"/>
      <c r="AQL57" s="63"/>
      <c r="AQM57" s="63"/>
      <c r="AQN57" s="63"/>
      <c r="AQO57" s="63"/>
      <c r="AQP57" s="63"/>
      <c r="AQQ57" s="63"/>
      <c r="AQR57" s="63"/>
      <c r="AQS57" s="63"/>
      <c r="AQT57" s="63"/>
      <c r="AQU57" s="63"/>
      <c r="AQV57" s="63"/>
      <c r="AQW57" s="63"/>
      <c r="AQX57" s="63"/>
      <c r="AQY57" s="63"/>
      <c r="AQZ57" s="63"/>
      <c r="ARA57" s="63"/>
      <c r="ARB57" s="63"/>
      <c r="ARC57" s="63"/>
      <c r="ARD57" s="63"/>
      <c r="ARE57" s="63"/>
      <c r="ARF57" s="63"/>
      <c r="ARG57" s="63"/>
      <c r="ARH57" s="63"/>
      <c r="ARI57" s="63"/>
      <c r="ARJ57" s="63"/>
      <c r="ARK57" s="63"/>
      <c r="ARL57" s="63"/>
      <c r="ARM57" s="63"/>
      <c r="ARN57" s="63"/>
      <c r="ARO57" s="63"/>
      <c r="ARP57" s="63"/>
      <c r="ARQ57" s="63"/>
      <c r="ARR57" s="63"/>
      <c r="ARS57" s="63"/>
      <c r="ART57" s="63"/>
      <c r="ARU57" s="63"/>
      <c r="ARV57" s="63"/>
      <c r="ARW57" s="63"/>
      <c r="ARX57" s="63"/>
      <c r="ARY57" s="63"/>
      <c r="ARZ57" s="63"/>
      <c r="ASA57" s="63"/>
      <c r="ASB57" s="63"/>
      <c r="ASC57" s="63"/>
      <c r="ASD57" s="63"/>
      <c r="ASE57" s="63"/>
      <c r="ASF57" s="63"/>
      <c r="ASG57" s="63"/>
      <c r="ASH57" s="63"/>
      <c r="ASI57" s="63"/>
      <c r="ASJ57" s="63"/>
      <c r="ASK57" s="63"/>
      <c r="ASL57" s="63"/>
      <c r="ASM57" s="63"/>
      <c r="ASN57" s="63"/>
      <c r="ASO57" s="63"/>
      <c r="ASP57" s="63"/>
      <c r="ASQ57" s="63"/>
      <c r="ASR57" s="63"/>
      <c r="ASS57" s="63"/>
      <c r="AST57" s="63"/>
      <c r="ASU57" s="63"/>
      <c r="ASV57" s="63"/>
      <c r="ASW57" s="63"/>
      <c r="ASX57" s="63"/>
      <c r="ASY57" s="63"/>
      <c r="ASZ57" s="63"/>
      <c r="ATA57" s="63"/>
      <c r="ATB57" s="63"/>
      <c r="ATC57" s="63"/>
      <c r="ATD57" s="63"/>
      <c r="ATE57" s="63"/>
      <c r="ATF57" s="63"/>
      <c r="ATG57" s="63"/>
      <c r="ATH57" s="63"/>
      <c r="ATI57" s="63"/>
      <c r="ATJ57" s="63"/>
      <c r="ATK57" s="63"/>
      <c r="ATL57" s="63"/>
      <c r="ATM57" s="63"/>
      <c r="ATN57" s="63"/>
      <c r="ATO57" s="63"/>
      <c r="ATP57" s="63"/>
      <c r="ATQ57" s="63"/>
      <c r="ATR57" s="63"/>
      <c r="ATS57" s="63"/>
      <c r="ATT57" s="63"/>
      <c r="ATU57" s="63"/>
      <c r="ATV57" s="63"/>
      <c r="ATW57" s="63"/>
      <c r="ATX57" s="63"/>
      <c r="ATY57" s="63"/>
      <c r="ATZ57" s="63"/>
      <c r="AUA57" s="63"/>
      <c r="AUB57" s="63"/>
      <c r="AUC57" s="63"/>
      <c r="AUD57" s="63"/>
      <c r="AUE57" s="63"/>
      <c r="AUF57" s="63"/>
      <c r="AUG57" s="63"/>
      <c r="AUH57" s="63"/>
      <c r="AUI57" s="63"/>
      <c r="AUJ57" s="63"/>
      <c r="AUK57" s="63"/>
      <c r="AUL57" s="63"/>
      <c r="AUM57" s="63"/>
      <c r="AUN57" s="63"/>
      <c r="AUO57" s="63"/>
      <c r="AUP57" s="63"/>
      <c r="AUQ57" s="63"/>
      <c r="AUR57" s="63"/>
      <c r="AUS57" s="63"/>
      <c r="AUT57" s="63"/>
      <c r="AUU57" s="63"/>
      <c r="AUV57" s="63"/>
      <c r="AUW57" s="63"/>
      <c r="AUX57" s="63"/>
      <c r="AUY57" s="63"/>
      <c r="AUZ57" s="63"/>
      <c r="AVA57" s="63"/>
      <c r="AVB57" s="63"/>
      <c r="AVC57" s="63"/>
      <c r="AVD57" s="63"/>
      <c r="AVE57" s="63"/>
      <c r="AVF57" s="63"/>
      <c r="AVG57" s="63"/>
      <c r="AVH57" s="63"/>
      <c r="AVI57" s="63"/>
      <c r="AVJ57" s="63"/>
      <c r="AVK57" s="63"/>
      <c r="AVL57" s="63"/>
      <c r="AVM57" s="63"/>
      <c r="AVN57" s="63"/>
      <c r="AVO57" s="63"/>
      <c r="AVP57" s="63"/>
      <c r="AVQ57" s="63"/>
      <c r="AVR57" s="63"/>
      <c r="AVS57" s="63"/>
      <c r="AVT57" s="63"/>
      <c r="AVU57" s="63"/>
      <c r="AVV57" s="63"/>
      <c r="AVW57" s="63"/>
      <c r="AVX57" s="63"/>
      <c r="AVY57" s="63"/>
      <c r="AVZ57" s="63"/>
      <c r="AWA57" s="63"/>
      <c r="AWB57" s="63"/>
      <c r="AWC57" s="63"/>
      <c r="AWD57" s="63"/>
      <c r="AWE57" s="63"/>
      <c r="AWF57" s="63"/>
      <c r="AWG57" s="63"/>
      <c r="AWH57" s="63"/>
      <c r="AWI57" s="63"/>
      <c r="AWJ57" s="63"/>
      <c r="AWK57" s="63"/>
      <c r="AWL57" s="63"/>
      <c r="AWM57" s="63"/>
      <c r="AWN57" s="63"/>
      <c r="AWO57" s="63"/>
      <c r="AWP57" s="63"/>
      <c r="AWQ57" s="63"/>
      <c r="AWR57" s="63"/>
      <c r="AWS57" s="63"/>
      <c r="AWT57" s="63"/>
      <c r="AWU57" s="63"/>
      <c r="AWV57" s="63"/>
      <c r="AWW57" s="63"/>
      <c r="AWX57" s="63"/>
      <c r="AWY57" s="63"/>
      <c r="AWZ57" s="63"/>
      <c r="AXA57" s="63"/>
      <c r="AXB57" s="63"/>
      <c r="AXC57" s="63"/>
      <c r="AXD57" s="63"/>
      <c r="AXE57" s="63"/>
      <c r="AXF57" s="63"/>
      <c r="AXG57" s="63"/>
      <c r="AXH57" s="63"/>
      <c r="AXI57" s="63"/>
      <c r="AXJ57" s="63"/>
      <c r="AXK57" s="63"/>
      <c r="AXL57" s="63"/>
      <c r="AXM57" s="63"/>
      <c r="AXN57" s="63"/>
      <c r="AXO57" s="63"/>
      <c r="AXP57" s="63"/>
      <c r="AXQ57" s="63"/>
      <c r="AXR57" s="63"/>
      <c r="AXS57" s="63"/>
      <c r="AXT57" s="63"/>
      <c r="AXU57" s="63"/>
      <c r="AXV57" s="63"/>
      <c r="AXW57" s="63"/>
      <c r="AXX57" s="63"/>
      <c r="AXY57" s="63"/>
      <c r="AXZ57" s="63"/>
      <c r="AYA57" s="63"/>
      <c r="AYB57" s="63"/>
      <c r="AYC57" s="63"/>
      <c r="AYD57" s="63"/>
      <c r="AYE57" s="63"/>
      <c r="AYF57" s="63"/>
      <c r="AYG57" s="63"/>
      <c r="AYH57" s="63"/>
      <c r="AYI57" s="63"/>
      <c r="AYJ57" s="63"/>
      <c r="AYK57" s="63"/>
      <c r="AYL57" s="63"/>
      <c r="AYM57" s="63"/>
      <c r="AYN57" s="63"/>
      <c r="AYO57" s="63"/>
      <c r="AYP57" s="63"/>
      <c r="AYQ57" s="63"/>
      <c r="AYR57" s="63"/>
      <c r="AYS57" s="63"/>
      <c r="AYT57" s="63"/>
      <c r="AYU57" s="63"/>
      <c r="AYV57" s="63"/>
      <c r="AYW57" s="63"/>
      <c r="AYX57" s="63"/>
      <c r="AYY57" s="63"/>
      <c r="AYZ57" s="63"/>
      <c r="AZA57" s="63"/>
      <c r="AZB57" s="63"/>
      <c r="AZC57" s="63"/>
      <c r="AZD57" s="63"/>
      <c r="AZE57" s="63"/>
      <c r="AZF57" s="63"/>
      <c r="AZG57" s="63"/>
      <c r="AZH57" s="63"/>
      <c r="AZI57" s="63"/>
      <c r="AZJ57" s="63"/>
      <c r="AZK57" s="63"/>
      <c r="AZL57" s="63"/>
      <c r="AZM57" s="63"/>
      <c r="AZN57" s="63"/>
      <c r="AZO57" s="63"/>
      <c r="AZP57" s="63"/>
      <c r="AZQ57" s="63"/>
      <c r="AZR57" s="63"/>
      <c r="AZS57" s="63"/>
      <c r="AZT57" s="63"/>
      <c r="AZU57" s="63"/>
      <c r="AZV57" s="63"/>
      <c r="AZW57" s="63"/>
      <c r="AZX57" s="63"/>
      <c r="AZY57" s="63"/>
      <c r="AZZ57" s="63"/>
      <c r="BAA57" s="63"/>
      <c r="BAB57" s="63"/>
      <c r="BAC57" s="63"/>
      <c r="BAD57" s="63"/>
      <c r="BAE57" s="63"/>
      <c r="BAF57" s="63"/>
      <c r="BAG57" s="63"/>
      <c r="BAH57" s="63"/>
      <c r="BAI57" s="63"/>
      <c r="BAJ57" s="63"/>
      <c r="BAK57" s="63"/>
      <c r="BAL57" s="63"/>
      <c r="BAM57" s="63"/>
      <c r="BAN57" s="63"/>
      <c r="BAO57" s="63"/>
      <c r="BAP57" s="63"/>
      <c r="BAQ57" s="63"/>
      <c r="BAR57" s="63"/>
      <c r="BAS57" s="63"/>
      <c r="BAT57" s="63"/>
      <c r="BAU57" s="63"/>
      <c r="BAV57" s="63"/>
      <c r="BAW57" s="63"/>
      <c r="BAX57" s="63"/>
      <c r="BAY57" s="63"/>
      <c r="BAZ57" s="63"/>
      <c r="BBA57" s="63"/>
      <c r="BBB57" s="63"/>
      <c r="BBC57" s="63"/>
      <c r="BBD57" s="63"/>
      <c r="BBE57" s="63"/>
      <c r="BBF57" s="63"/>
      <c r="BBG57" s="63"/>
      <c r="BBH57" s="63"/>
      <c r="BBI57" s="63"/>
      <c r="BBJ57" s="63"/>
      <c r="BBK57" s="63"/>
      <c r="BBL57" s="63"/>
      <c r="BBM57" s="63"/>
      <c r="BBN57" s="63"/>
      <c r="BBO57" s="63"/>
      <c r="BBP57" s="63"/>
      <c r="BBQ57" s="63"/>
      <c r="BBR57" s="63"/>
      <c r="BBS57" s="63"/>
      <c r="BBT57" s="63"/>
      <c r="BBU57" s="63"/>
      <c r="BBV57" s="63"/>
      <c r="BBW57" s="63"/>
      <c r="BBX57" s="63"/>
      <c r="BBY57" s="63"/>
      <c r="BBZ57" s="63"/>
      <c r="BCA57" s="63"/>
      <c r="BCB57" s="63"/>
      <c r="BCC57" s="63"/>
      <c r="BCD57" s="63"/>
      <c r="BCE57" s="63"/>
      <c r="BCF57" s="63"/>
      <c r="BCG57" s="63"/>
      <c r="BCH57" s="63"/>
      <c r="BCI57" s="63"/>
      <c r="BCJ57" s="63"/>
      <c r="BCK57" s="63"/>
      <c r="BCL57" s="63"/>
      <c r="BCM57" s="63"/>
      <c r="BCN57" s="63"/>
      <c r="BCO57" s="63"/>
      <c r="BCP57" s="63"/>
      <c r="BCQ57" s="63"/>
      <c r="BCR57" s="63"/>
      <c r="BCS57" s="63"/>
      <c r="BCT57" s="63"/>
      <c r="BCU57" s="63"/>
      <c r="BCV57" s="63"/>
      <c r="BCW57" s="63"/>
      <c r="BCX57" s="63"/>
      <c r="BCY57" s="63"/>
      <c r="BCZ57" s="63"/>
      <c r="BDA57" s="63"/>
      <c r="BDB57" s="63"/>
      <c r="BDC57" s="63"/>
      <c r="BDD57" s="63"/>
      <c r="BDE57" s="63"/>
      <c r="BDF57" s="63"/>
      <c r="BDG57" s="63"/>
      <c r="BDH57" s="63"/>
      <c r="BDI57" s="63"/>
      <c r="BDJ57" s="63"/>
      <c r="BDK57" s="63"/>
      <c r="BDL57" s="63"/>
      <c r="BDM57" s="63"/>
      <c r="BDN57" s="63"/>
      <c r="BDO57" s="63"/>
      <c r="BDP57" s="63"/>
      <c r="BDQ57" s="63"/>
      <c r="BDR57" s="63"/>
      <c r="BDS57" s="63"/>
      <c r="BDT57" s="63"/>
      <c r="BDU57" s="63"/>
      <c r="BDV57" s="63"/>
      <c r="BDW57" s="63"/>
      <c r="BDX57" s="63"/>
      <c r="BDY57" s="63"/>
      <c r="BDZ57" s="63"/>
      <c r="BEA57" s="63"/>
      <c r="BEB57" s="63"/>
      <c r="BEC57" s="63"/>
      <c r="BED57" s="63"/>
      <c r="BEE57" s="63"/>
      <c r="BEF57" s="63"/>
      <c r="BEG57" s="63"/>
      <c r="BEH57" s="63"/>
      <c r="BEI57" s="63"/>
      <c r="BEJ57" s="63"/>
      <c r="BEK57" s="63"/>
      <c r="BEL57" s="63"/>
      <c r="BEM57" s="63"/>
      <c r="BEN57" s="63"/>
      <c r="BEO57" s="63"/>
      <c r="BEP57" s="63"/>
      <c r="BEQ57" s="63"/>
      <c r="BER57" s="63"/>
      <c r="BES57" s="63"/>
      <c r="BET57" s="63"/>
      <c r="BEU57" s="63"/>
      <c r="BEV57" s="63"/>
      <c r="BEW57" s="63"/>
      <c r="BEX57" s="63"/>
      <c r="BEY57" s="63"/>
      <c r="BEZ57" s="63"/>
      <c r="BFA57" s="63"/>
      <c r="BFB57" s="63"/>
      <c r="BFC57" s="63"/>
      <c r="BFD57" s="63"/>
      <c r="BFE57" s="63"/>
      <c r="BFF57" s="63"/>
      <c r="BFG57" s="63"/>
      <c r="BFH57" s="63"/>
      <c r="BFI57" s="63"/>
      <c r="BFJ57" s="63"/>
      <c r="BFK57" s="63"/>
      <c r="BFL57" s="63"/>
      <c r="BFM57" s="63"/>
      <c r="BFN57" s="63"/>
      <c r="BFO57" s="63"/>
      <c r="BFP57" s="63"/>
      <c r="BFQ57" s="63"/>
      <c r="BFR57" s="63"/>
      <c r="BFS57" s="63"/>
      <c r="BFT57" s="63"/>
      <c r="BFU57" s="63"/>
      <c r="BFV57" s="63"/>
      <c r="BFW57" s="63"/>
      <c r="BFX57" s="63"/>
      <c r="BFY57" s="63"/>
      <c r="BFZ57" s="63"/>
      <c r="BGA57" s="63"/>
      <c r="BGB57" s="63"/>
      <c r="BGC57" s="63"/>
      <c r="BGD57" s="63"/>
      <c r="BGE57" s="63"/>
      <c r="BGF57" s="63"/>
      <c r="BGG57" s="63"/>
      <c r="BGH57" s="63"/>
      <c r="BGI57" s="63"/>
      <c r="BGJ57" s="63"/>
      <c r="BGK57" s="63"/>
      <c r="BGL57" s="63"/>
      <c r="BGM57" s="63"/>
      <c r="BGN57" s="63"/>
      <c r="BGO57" s="63"/>
      <c r="BGP57" s="63"/>
      <c r="BGQ57" s="63"/>
      <c r="BGR57" s="63"/>
      <c r="BGS57" s="63"/>
      <c r="BGT57" s="63"/>
      <c r="BGU57" s="63"/>
      <c r="BGV57" s="63"/>
      <c r="BGW57" s="63"/>
      <c r="BGX57" s="63"/>
      <c r="BGY57" s="63"/>
      <c r="BGZ57" s="63"/>
      <c r="BHA57" s="63"/>
      <c r="BHB57" s="63"/>
      <c r="BHC57" s="63"/>
      <c r="BHD57" s="63"/>
      <c r="BHE57" s="63"/>
      <c r="BHF57" s="63"/>
      <c r="BHG57" s="63"/>
      <c r="BHH57" s="63"/>
      <c r="BHI57" s="63"/>
      <c r="BHJ57" s="63"/>
      <c r="BHK57" s="63"/>
      <c r="BHL57" s="63"/>
      <c r="BHM57" s="63"/>
      <c r="BHN57" s="63"/>
      <c r="BHO57" s="63"/>
      <c r="BHP57" s="63"/>
      <c r="BHQ57" s="63"/>
      <c r="BHR57" s="63"/>
      <c r="BHS57" s="63"/>
      <c r="BHT57" s="63"/>
      <c r="BHU57" s="63"/>
      <c r="BHV57" s="63"/>
      <c r="BHW57" s="63"/>
      <c r="BHX57" s="63"/>
      <c r="BHY57" s="63"/>
      <c r="BHZ57" s="63"/>
      <c r="BIA57" s="63"/>
      <c r="BIB57" s="63"/>
      <c r="BIC57" s="63"/>
      <c r="BID57" s="63"/>
      <c r="BIE57" s="63"/>
      <c r="BIF57" s="63"/>
      <c r="BIG57" s="63"/>
      <c r="BIH57" s="63"/>
      <c r="BII57" s="63"/>
      <c r="BIJ57" s="63"/>
      <c r="BIK57" s="63"/>
      <c r="BIL57" s="63"/>
      <c r="BIM57" s="63"/>
      <c r="BIN57" s="63"/>
      <c r="BIO57" s="63"/>
      <c r="BIP57" s="63"/>
      <c r="BIQ57" s="63"/>
      <c r="BIR57" s="63"/>
      <c r="BIS57" s="63"/>
      <c r="BIT57" s="63"/>
      <c r="BIU57" s="63"/>
      <c r="BIV57" s="63"/>
      <c r="BIW57" s="63"/>
      <c r="BIX57" s="63"/>
      <c r="BIY57" s="63"/>
      <c r="BIZ57" s="63"/>
      <c r="BJA57" s="63"/>
      <c r="BJB57" s="63"/>
      <c r="BJC57" s="63"/>
      <c r="BJD57" s="63"/>
      <c r="BJE57" s="63"/>
      <c r="BJF57" s="63"/>
      <c r="BJG57" s="63"/>
      <c r="BJH57" s="63"/>
      <c r="BJI57" s="63"/>
      <c r="BJJ57" s="63"/>
      <c r="BJK57" s="63"/>
      <c r="BJL57" s="63"/>
      <c r="BJM57" s="63"/>
      <c r="BJN57" s="63"/>
      <c r="BJO57" s="63"/>
      <c r="BJP57" s="63"/>
      <c r="BJQ57" s="63"/>
      <c r="BJR57" s="63"/>
      <c r="BJS57" s="63"/>
      <c r="BJT57" s="63"/>
      <c r="BJU57" s="63"/>
      <c r="BJV57" s="63"/>
      <c r="BJW57" s="63"/>
      <c r="BJX57" s="63"/>
      <c r="BJY57" s="63"/>
      <c r="BJZ57" s="63"/>
      <c r="BKA57" s="63"/>
      <c r="BKB57" s="63"/>
      <c r="BKC57" s="63"/>
      <c r="BKD57" s="63"/>
      <c r="BKE57" s="63"/>
      <c r="BKF57" s="63"/>
      <c r="BKG57" s="63"/>
      <c r="BKH57" s="63"/>
      <c r="BKI57" s="63"/>
      <c r="BKJ57" s="63"/>
      <c r="BKK57" s="63"/>
      <c r="BKL57" s="63"/>
      <c r="BKM57" s="63"/>
      <c r="BKN57" s="63"/>
      <c r="BKO57" s="63"/>
      <c r="BKP57" s="63"/>
      <c r="BKQ57" s="63"/>
      <c r="BKR57" s="63"/>
      <c r="BKS57" s="63"/>
      <c r="BKT57" s="63"/>
      <c r="BKU57" s="63"/>
      <c r="BKV57" s="63"/>
      <c r="BKW57" s="63"/>
      <c r="BKX57" s="63"/>
      <c r="BKY57" s="63"/>
      <c r="BKZ57" s="63"/>
      <c r="BLA57" s="63"/>
      <c r="BLB57" s="63"/>
      <c r="BLC57" s="63"/>
      <c r="BLD57" s="63"/>
      <c r="BLE57" s="63"/>
      <c r="BLF57" s="63"/>
      <c r="BLG57" s="63"/>
      <c r="BLH57" s="63"/>
      <c r="BLI57" s="63"/>
      <c r="BLJ57" s="63"/>
      <c r="BLK57" s="63"/>
      <c r="BLL57" s="63"/>
      <c r="BLM57" s="63"/>
    </row>
    <row r="58" spans="1:1677" s="1" customFormat="1" ht="15" hidden="1" customHeight="1" x14ac:dyDescent="0.25">
      <c r="A58" s="270" t="s">
        <v>490</v>
      </c>
      <c r="B58" s="271" t="s">
        <v>52</v>
      </c>
      <c r="C58" s="272" t="s">
        <v>1733</v>
      </c>
      <c r="D58" s="273" t="s">
        <v>1734</v>
      </c>
      <c r="E58" s="273" t="s">
        <v>1834</v>
      </c>
      <c r="F58" s="272" t="s">
        <v>63</v>
      </c>
      <c r="G58" s="274">
        <v>25</v>
      </c>
      <c r="H58" s="275">
        <v>1.2</v>
      </c>
      <c r="I58" s="276">
        <v>44853</v>
      </c>
      <c r="J58" s="276">
        <v>44854</v>
      </c>
      <c r="K58" s="276">
        <v>44859</v>
      </c>
      <c r="L58" s="277" t="s">
        <v>1732</v>
      </c>
      <c r="M58" s="278">
        <v>44865</v>
      </c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  <c r="JI58" s="63"/>
      <c r="JJ58" s="63"/>
      <c r="JK58" s="63"/>
      <c r="JL58" s="63"/>
      <c r="JM58" s="63"/>
      <c r="JN58" s="63"/>
      <c r="JO58" s="63"/>
      <c r="JP58" s="63"/>
      <c r="JQ58" s="63"/>
      <c r="JR58" s="63"/>
      <c r="JS58" s="63"/>
      <c r="JT58" s="63"/>
      <c r="JU58" s="63"/>
      <c r="JV58" s="63"/>
      <c r="JW58" s="63"/>
      <c r="JX58" s="63"/>
      <c r="JY58" s="63"/>
      <c r="JZ58" s="63"/>
      <c r="KA58" s="63"/>
      <c r="KB58" s="63"/>
      <c r="KC58" s="63"/>
      <c r="KD58" s="63"/>
      <c r="KE58" s="63"/>
      <c r="KF58" s="63"/>
      <c r="KG58" s="63"/>
      <c r="KH58" s="63"/>
      <c r="KI58" s="63"/>
      <c r="KJ58" s="63"/>
      <c r="KK58" s="63"/>
      <c r="KL58" s="63"/>
      <c r="KM58" s="63"/>
      <c r="KN58" s="63"/>
      <c r="KO58" s="63"/>
      <c r="KP58" s="63"/>
      <c r="KQ58" s="63"/>
      <c r="KR58" s="63"/>
      <c r="KS58" s="63"/>
      <c r="KT58" s="63"/>
      <c r="KU58" s="63"/>
      <c r="KV58" s="63"/>
      <c r="KW58" s="63"/>
      <c r="KX58" s="63"/>
      <c r="KY58" s="63"/>
      <c r="KZ58" s="63"/>
      <c r="LA58" s="63"/>
      <c r="LB58" s="63"/>
      <c r="LC58" s="63"/>
      <c r="LD58" s="63"/>
      <c r="LE58" s="63"/>
      <c r="LF58" s="63"/>
      <c r="LG58" s="63"/>
      <c r="LH58" s="63"/>
      <c r="LI58" s="63"/>
      <c r="LJ58" s="63"/>
      <c r="LK58" s="63"/>
      <c r="LL58" s="63"/>
      <c r="LM58" s="63"/>
      <c r="LN58" s="63"/>
      <c r="LO58" s="63"/>
      <c r="LP58" s="63"/>
      <c r="LQ58" s="63"/>
      <c r="LR58" s="63"/>
      <c r="LS58" s="63"/>
      <c r="LT58" s="63"/>
      <c r="LU58" s="63"/>
      <c r="LV58" s="63"/>
      <c r="LW58" s="63"/>
      <c r="LX58" s="63"/>
      <c r="LY58" s="63"/>
      <c r="LZ58" s="63"/>
      <c r="MA58" s="63"/>
      <c r="MB58" s="63"/>
      <c r="MC58" s="63"/>
      <c r="MD58" s="63"/>
      <c r="ME58" s="63"/>
      <c r="MF58" s="63"/>
      <c r="MG58" s="63"/>
      <c r="MH58" s="63"/>
      <c r="MI58" s="63"/>
      <c r="MJ58" s="63"/>
      <c r="MK58" s="63"/>
      <c r="ML58" s="63"/>
      <c r="MM58" s="63"/>
      <c r="MN58" s="63"/>
      <c r="MO58" s="63"/>
      <c r="MP58" s="63"/>
      <c r="MQ58" s="63"/>
      <c r="MR58" s="63"/>
      <c r="MS58" s="63"/>
      <c r="MT58" s="63"/>
      <c r="MU58" s="63"/>
      <c r="MV58" s="63"/>
      <c r="MW58" s="63"/>
      <c r="MX58" s="63"/>
      <c r="MY58" s="63"/>
      <c r="MZ58" s="63"/>
      <c r="NA58" s="63"/>
      <c r="NB58" s="63"/>
      <c r="NC58" s="63"/>
      <c r="ND58" s="63"/>
      <c r="NE58" s="63"/>
      <c r="NF58" s="63"/>
      <c r="NG58" s="63"/>
      <c r="NH58" s="63"/>
      <c r="NI58" s="63"/>
      <c r="NJ58" s="63"/>
      <c r="NK58" s="63"/>
      <c r="NL58" s="63"/>
      <c r="NM58" s="63"/>
      <c r="NN58" s="63"/>
      <c r="NO58" s="63"/>
      <c r="NP58" s="63"/>
      <c r="NQ58" s="63"/>
      <c r="NR58" s="63"/>
      <c r="NS58" s="63"/>
      <c r="NT58" s="63"/>
      <c r="NU58" s="63"/>
      <c r="NV58" s="63"/>
      <c r="NW58" s="63"/>
      <c r="NX58" s="63"/>
      <c r="NY58" s="63"/>
      <c r="NZ58" s="63"/>
      <c r="OA58" s="63"/>
      <c r="OB58" s="63"/>
      <c r="OC58" s="63"/>
      <c r="OD58" s="63"/>
      <c r="OE58" s="63"/>
      <c r="OF58" s="63"/>
      <c r="OG58" s="63"/>
      <c r="OH58" s="63"/>
      <c r="OI58" s="63"/>
      <c r="OJ58" s="63"/>
      <c r="OK58" s="63"/>
      <c r="OL58" s="63"/>
      <c r="OM58" s="63"/>
      <c r="ON58" s="63"/>
      <c r="OO58" s="63"/>
      <c r="OP58" s="63"/>
      <c r="OQ58" s="63"/>
      <c r="OR58" s="63"/>
      <c r="OS58" s="63"/>
      <c r="OT58" s="63"/>
      <c r="OU58" s="63"/>
      <c r="OV58" s="63"/>
      <c r="OW58" s="63"/>
      <c r="OX58" s="63"/>
      <c r="OY58" s="63"/>
      <c r="OZ58" s="63"/>
      <c r="PA58" s="63"/>
      <c r="PB58" s="63"/>
      <c r="PC58" s="63"/>
      <c r="PD58" s="63"/>
      <c r="PE58" s="63"/>
      <c r="PF58" s="63"/>
      <c r="PG58" s="63"/>
      <c r="PH58" s="63"/>
      <c r="PI58" s="63"/>
      <c r="PJ58" s="63"/>
      <c r="PK58" s="63"/>
      <c r="PL58" s="63"/>
      <c r="PM58" s="63"/>
      <c r="PN58" s="63"/>
      <c r="PO58" s="63"/>
      <c r="PP58" s="63"/>
      <c r="PQ58" s="63"/>
      <c r="PR58" s="63"/>
      <c r="PS58" s="63"/>
      <c r="PT58" s="63"/>
      <c r="PU58" s="63"/>
      <c r="PV58" s="63"/>
      <c r="PW58" s="63"/>
      <c r="PX58" s="63"/>
      <c r="PY58" s="63"/>
      <c r="PZ58" s="63"/>
      <c r="QA58" s="63"/>
      <c r="QB58" s="63"/>
      <c r="QC58" s="63"/>
      <c r="QD58" s="63"/>
      <c r="QE58" s="63"/>
      <c r="QF58" s="63"/>
      <c r="QG58" s="63"/>
      <c r="QH58" s="63"/>
      <c r="QI58" s="63"/>
      <c r="QJ58" s="63"/>
      <c r="QK58" s="63"/>
      <c r="QL58" s="63"/>
      <c r="QM58" s="63"/>
      <c r="QN58" s="63"/>
      <c r="QO58" s="63"/>
      <c r="QP58" s="63"/>
      <c r="QQ58" s="63"/>
      <c r="QR58" s="63"/>
      <c r="QS58" s="63"/>
      <c r="QT58" s="63"/>
      <c r="QU58" s="63"/>
      <c r="QV58" s="63"/>
      <c r="QW58" s="63"/>
      <c r="QX58" s="63"/>
      <c r="QY58" s="63"/>
      <c r="QZ58" s="63"/>
      <c r="RA58" s="63"/>
      <c r="RB58" s="63"/>
      <c r="RC58" s="63"/>
      <c r="RD58" s="63"/>
      <c r="RE58" s="63"/>
      <c r="RF58" s="63"/>
      <c r="RG58" s="63"/>
      <c r="RH58" s="63"/>
      <c r="RI58" s="63"/>
      <c r="RJ58" s="63"/>
      <c r="RK58" s="63"/>
      <c r="RL58" s="63"/>
      <c r="RM58" s="63"/>
      <c r="RN58" s="63"/>
      <c r="RO58" s="63"/>
      <c r="RP58" s="63"/>
      <c r="RQ58" s="63"/>
      <c r="RR58" s="63"/>
      <c r="RS58" s="63"/>
      <c r="RT58" s="63"/>
      <c r="RU58" s="63"/>
      <c r="RV58" s="63"/>
      <c r="RW58" s="63"/>
      <c r="RX58" s="63"/>
      <c r="RY58" s="63"/>
      <c r="RZ58" s="63"/>
      <c r="SA58" s="63"/>
      <c r="SB58" s="63"/>
      <c r="SC58" s="63"/>
      <c r="SD58" s="63"/>
      <c r="SE58" s="63"/>
      <c r="SF58" s="63"/>
      <c r="SG58" s="63"/>
      <c r="SH58" s="63"/>
      <c r="SI58" s="63"/>
      <c r="SJ58" s="63"/>
      <c r="SK58" s="63"/>
      <c r="SL58" s="63"/>
      <c r="SM58" s="63"/>
      <c r="SN58" s="63"/>
      <c r="SO58" s="63"/>
      <c r="SP58" s="63"/>
      <c r="SQ58" s="63"/>
      <c r="SR58" s="63"/>
      <c r="SS58" s="63"/>
      <c r="ST58" s="63"/>
      <c r="SU58" s="63"/>
      <c r="SV58" s="63"/>
      <c r="SW58" s="63"/>
      <c r="SX58" s="63"/>
      <c r="SY58" s="63"/>
      <c r="SZ58" s="63"/>
      <c r="TA58" s="63"/>
      <c r="TB58" s="63"/>
      <c r="TC58" s="63"/>
      <c r="TD58" s="63"/>
      <c r="TE58" s="63"/>
      <c r="TF58" s="63"/>
      <c r="TG58" s="63"/>
      <c r="TH58" s="63"/>
      <c r="TI58" s="63"/>
      <c r="TJ58" s="63"/>
      <c r="TK58" s="63"/>
      <c r="TL58" s="63"/>
      <c r="TM58" s="63"/>
      <c r="TN58" s="63"/>
      <c r="TO58" s="63"/>
      <c r="TP58" s="63"/>
      <c r="TQ58" s="63"/>
      <c r="TR58" s="63"/>
      <c r="TS58" s="63"/>
      <c r="TT58" s="63"/>
      <c r="TU58" s="63"/>
      <c r="TV58" s="63"/>
      <c r="TW58" s="63"/>
      <c r="TX58" s="63"/>
      <c r="TY58" s="63"/>
      <c r="TZ58" s="63"/>
      <c r="UA58" s="63"/>
      <c r="UB58" s="63"/>
      <c r="UC58" s="63"/>
      <c r="UD58" s="63"/>
      <c r="UE58" s="63"/>
      <c r="UF58" s="63"/>
      <c r="UG58" s="63"/>
      <c r="UH58" s="63"/>
      <c r="UI58" s="63"/>
      <c r="UJ58" s="63"/>
      <c r="UK58" s="63"/>
      <c r="UL58" s="63"/>
      <c r="UM58" s="63"/>
      <c r="UN58" s="63"/>
      <c r="UO58" s="63"/>
      <c r="UP58" s="63"/>
      <c r="UQ58" s="63"/>
      <c r="UR58" s="63"/>
      <c r="US58" s="63"/>
      <c r="UT58" s="63"/>
      <c r="UU58" s="63"/>
      <c r="UV58" s="63"/>
      <c r="UW58" s="63"/>
      <c r="UX58" s="63"/>
      <c r="UY58" s="63"/>
      <c r="UZ58" s="63"/>
      <c r="VA58" s="63"/>
      <c r="VB58" s="63"/>
      <c r="VC58" s="63"/>
      <c r="VD58" s="63"/>
      <c r="VE58" s="63"/>
      <c r="VF58" s="63"/>
      <c r="VG58" s="63"/>
      <c r="VH58" s="63"/>
      <c r="VI58" s="63"/>
      <c r="VJ58" s="63"/>
      <c r="VK58" s="63"/>
      <c r="VL58" s="63"/>
      <c r="VM58" s="63"/>
      <c r="VN58" s="63"/>
      <c r="VO58" s="63"/>
      <c r="VP58" s="63"/>
      <c r="VQ58" s="63"/>
      <c r="VR58" s="63"/>
      <c r="VS58" s="63"/>
      <c r="VT58" s="63"/>
      <c r="VU58" s="63"/>
      <c r="VV58" s="63"/>
      <c r="VW58" s="63"/>
      <c r="VX58" s="63"/>
      <c r="VY58" s="63"/>
      <c r="VZ58" s="63"/>
      <c r="WA58" s="63"/>
      <c r="WB58" s="63"/>
      <c r="WC58" s="63"/>
      <c r="WD58" s="63"/>
      <c r="WE58" s="63"/>
      <c r="WF58" s="63"/>
      <c r="WG58" s="63"/>
      <c r="WH58" s="63"/>
      <c r="WI58" s="63"/>
      <c r="WJ58" s="63"/>
      <c r="WK58" s="63"/>
      <c r="WL58" s="63"/>
      <c r="WM58" s="63"/>
      <c r="WN58" s="63"/>
      <c r="WO58" s="63"/>
      <c r="WP58" s="63"/>
      <c r="WQ58" s="63"/>
      <c r="WR58" s="63"/>
      <c r="WS58" s="63"/>
      <c r="WT58" s="63"/>
      <c r="WU58" s="63"/>
      <c r="WV58" s="63"/>
      <c r="WW58" s="63"/>
      <c r="WX58" s="63"/>
      <c r="WY58" s="63"/>
      <c r="WZ58" s="63"/>
      <c r="XA58" s="63"/>
      <c r="XB58" s="63"/>
      <c r="XC58" s="63"/>
      <c r="XD58" s="63"/>
      <c r="XE58" s="63"/>
      <c r="XF58" s="63"/>
      <c r="XG58" s="63"/>
      <c r="XH58" s="63"/>
      <c r="XI58" s="63"/>
      <c r="XJ58" s="63"/>
      <c r="XK58" s="63"/>
      <c r="XL58" s="63"/>
      <c r="XM58" s="63"/>
      <c r="XN58" s="63"/>
      <c r="XO58" s="63"/>
      <c r="XP58" s="63"/>
      <c r="XQ58" s="63"/>
      <c r="XR58" s="63"/>
      <c r="XS58" s="63"/>
      <c r="XT58" s="63"/>
      <c r="XU58" s="63"/>
      <c r="XV58" s="63"/>
      <c r="XW58" s="63"/>
      <c r="XX58" s="63"/>
      <c r="XY58" s="63"/>
      <c r="XZ58" s="63"/>
      <c r="YA58" s="63"/>
      <c r="YB58" s="63"/>
      <c r="YC58" s="63"/>
      <c r="YD58" s="63"/>
      <c r="YE58" s="63"/>
      <c r="YF58" s="63"/>
      <c r="YG58" s="63"/>
      <c r="YH58" s="63"/>
      <c r="YI58" s="63"/>
      <c r="YJ58" s="63"/>
      <c r="YK58" s="63"/>
      <c r="YL58" s="63"/>
      <c r="YM58" s="63"/>
      <c r="YN58" s="63"/>
      <c r="YO58" s="63"/>
      <c r="YP58" s="63"/>
      <c r="YQ58" s="63"/>
      <c r="YR58" s="63"/>
      <c r="YS58" s="63"/>
      <c r="YT58" s="63"/>
      <c r="YU58" s="63"/>
      <c r="YV58" s="63"/>
      <c r="YW58" s="63"/>
      <c r="YX58" s="63"/>
      <c r="YY58" s="63"/>
      <c r="YZ58" s="63"/>
      <c r="ZA58" s="63"/>
      <c r="ZB58" s="63"/>
      <c r="ZC58" s="63"/>
      <c r="ZD58" s="63"/>
      <c r="ZE58" s="63"/>
      <c r="ZF58" s="63"/>
      <c r="ZG58" s="63"/>
      <c r="ZH58" s="63"/>
      <c r="ZI58" s="63"/>
      <c r="ZJ58" s="63"/>
      <c r="ZK58" s="63"/>
      <c r="ZL58" s="63"/>
      <c r="ZM58" s="63"/>
      <c r="ZN58" s="63"/>
      <c r="ZO58" s="63"/>
      <c r="ZP58" s="63"/>
      <c r="ZQ58" s="63"/>
      <c r="ZR58" s="63"/>
      <c r="ZS58" s="63"/>
      <c r="ZT58" s="63"/>
      <c r="ZU58" s="63"/>
      <c r="ZV58" s="63"/>
      <c r="ZW58" s="63"/>
      <c r="ZX58" s="63"/>
      <c r="ZY58" s="63"/>
      <c r="ZZ58" s="63"/>
      <c r="AAA58" s="63"/>
      <c r="AAB58" s="63"/>
      <c r="AAC58" s="63"/>
      <c r="AAD58" s="63"/>
      <c r="AAE58" s="63"/>
      <c r="AAF58" s="63"/>
      <c r="AAG58" s="63"/>
      <c r="AAH58" s="63"/>
      <c r="AAI58" s="63"/>
      <c r="AAJ58" s="63"/>
      <c r="AAK58" s="63"/>
      <c r="AAL58" s="63"/>
      <c r="AAM58" s="63"/>
      <c r="AAN58" s="63"/>
      <c r="AAO58" s="63"/>
      <c r="AAP58" s="63"/>
      <c r="AAQ58" s="63"/>
      <c r="AAR58" s="63"/>
      <c r="AAS58" s="63"/>
      <c r="AAT58" s="63"/>
      <c r="AAU58" s="63"/>
      <c r="AAV58" s="63"/>
      <c r="AAW58" s="63"/>
      <c r="AAX58" s="63"/>
      <c r="AAY58" s="63"/>
      <c r="AAZ58" s="63"/>
      <c r="ABA58" s="63"/>
      <c r="ABB58" s="63"/>
      <c r="ABC58" s="63"/>
      <c r="ABD58" s="63"/>
      <c r="ABE58" s="63"/>
      <c r="ABF58" s="63"/>
      <c r="ABG58" s="63"/>
      <c r="ABH58" s="63"/>
      <c r="ABI58" s="63"/>
      <c r="ABJ58" s="63"/>
      <c r="ABK58" s="63"/>
      <c r="ABL58" s="63"/>
      <c r="ABM58" s="63"/>
      <c r="ABN58" s="63"/>
      <c r="ABO58" s="63"/>
      <c r="ABP58" s="63"/>
      <c r="ABQ58" s="63"/>
      <c r="ABR58" s="63"/>
      <c r="ABS58" s="63"/>
      <c r="ABT58" s="63"/>
      <c r="ABU58" s="63"/>
      <c r="ABV58" s="63"/>
      <c r="ABW58" s="63"/>
      <c r="ABX58" s="63"/>
      <c r="ABY58" s="63"/>
      <c r="ABZ58" s="63"/>
      <c r="ACA58" s="63"/>
      <c r="ACB58" s="63"/>
      <c r="ACC58" s="63"/>
      <c r="ACD58" s="63"/>
      <c r="ACE58" s="63"/>
      <c r="ACF58" s="63"/>
      <c r="ACG58" s="63"/>
      <c r="ACH58" s="63"/>
      <c r="ACI58" s="63"/>
      <c r="ACJ58" s="63"/>
      <c r="ACK58" s="63"/>
      <c r="ACL58" s="63"/>
      <c r="ACM58" s="63"/>
      <c r="ACN58" s="63"/>
      <c r="ACO58" s="63"/>
      <c r="ACP58" s="63"/>
      <c r="ACQ58" s="63"/>
      <c r="ACR58" s="63"/>
      <c r="ACS58" s="63"/>
      <c r="ACT58" s="63"/>
      <c r="ACU58" s="63"/>
      <c r="ACV58" s="63"/>
      <c r="ACW58" s="63"/>
      <c r="ACX58" s="63"/>
      <c r="ACY58" s="63"/>
      <c r="ACZ58" s="63"/>
      <c r="ADA58" s="63"/>
      <c r="ADB58" s="63"/>
      <c r="ADC58" s="63"/>
      <c r="ADD58" s="63"/>
      <c r="ADE58" s="63"/>
      <c r="ADF58" s="63"/>
      <c r="ADG58" s="63"/>
      <c r="ADH58" s="63"/>
      <c r="ADI58" s="63"/>
      <c r="ADJ58" s="63"/>
      <c r="ADK58" s="63"/>
      <c r="ADL58" s="63"/>
      <c r="ADM58" s="63"/>
      <c r="ADN58" s="63"/>
      <c r="ADO58" s="63"/>
      <c r="ADP58" s="63"/>
      <c r="ADQ58" s="63"/>
      <c r="ADR58" s="63"/>
      <c r="ADS58" s="63"/>
      <c r="ADT58" s="63"/>
      <c r="ADU58" s="63"/>
      <c r="ADV58" s="63"/>
      <c r="ADW58" s="63"/>
      <c r="ADX58" s="63"/>
      <c r="ADY58" s="63"/>
      <c r="ADZ58" s="63"/>
      <c r="AEA58" s="63"/>
      <c r="AEB58" s="63"/>
      <c r="AEC58" s="63"/>
      <c r="AED58" s="63"/>
      <c r="AEE58" s="63"/>
      <c r="AEF58" s="63"/>
      <c r="AEG58" s="63"/>
      <c r="AEH58" s="63"/>
      <c r="AEI58" s="63"/>
      <c r="AEJ58" s="63"/>
      <c r="AEK58" s="63"/>
      <c r="AEL58" s="63"/>
      <c r="AEM58" s="63"/>
      <c r="AEN58" s="63"/>
      <c r="AEO58" s="63"/>
      <c r="AEP58" s="63"/>
      <c r="AEQ58" s="63"/>
      <c r="AER58" s="63"/>
      <c r="AES58" s="63"/>
      <c r="AET58" s="63"/>
      <c r="AEU58" s="63"/>
      <c r="AEV58" s="63"/>
      <c r="AEW58" s="63"/>
      <c r="AEX58" s="63"/>
      <c r="AEY58" s="63"/>
      <c r="AEZ58" s="63"/>
      <c r="AFA58" s="63"/>
      <c r="AFB58" s="63"/>
      <c r="AFC58" s="63"/>
      <c r="AFD58" s="63"/>
      <c r="AFE58" s="63"/>
      <c r="AFF58" s="63"/>
      <c r="AFG58" s="63"/>
      <c r="AFH58" s="63"/>
      <c r="AFI58" s="63"/>
      <c r="AFJ58" s="63"/>
      <c r="AFK58" s="63"/>
      <c r="AFL58" s="63"/>
      <c r="AFM58" s="63"/>
      <c r="AFN58" s="63"/>
      <c r="AFO58" s="63"/>
      <c r="AFP58" s="63"/>
      <c r="AFQ58" s="63"/>
      <c r="AFR58" s="63"/>
      <c r="AFS58" s="63"/>
      <c r="AFT58" s="63"/>
      <c r="AFU58" s="63"/>
      <c r="AFV58" s="63"/>
      <c r="AFW58" s="63"/>
      <c r="AFX58" s="63"/>
      <c r="AFY58" s="63"/>
      <c r="AFZ58" s="63"/>
      <c r="AGA58" s="63"/>
      <c r="AGB58" s="63"/>
      <c r="AGC58" s="63"/>
      <c r="AGD58" s="63"/>
      <c r="AGE58" s="63"/>
      <c r="AGF58" s="63"/>
      <c r="AGG58" s="63"/>
      <c r="AGH58" s="63"/>
      <c r="AGI58" s="63"/>
      <c r="AGJ58" s="63"/>
      <c r="AGK58" s="63"/>
      <c r="AGL58" s="63"/>
      <c r="AGM58" s="63"/>
      <c r="AGN58" s="63"/>
      <c r="AGO58" s="63"/>
      <c r="AGP58" s="63"/>
      <c r="AGQ58" s="63"/>
      <c r="AGR58" s="63"/>
      <c r="AGS58" s="63"/>
      <c r="AGT58" s="63"/>
      <c r="AGU58" s="63"/>
      <c r="AGV58" s="63"/>
      <c r="AGW58" s="63"/>
      <c r="AGX58" s="63"/>
      <c r="AGY58" s="63"/>
      <c r="AGZ58" s="63"/>
      <c r="AHA58" s="63"/>
      <c r="AHB58" s="63"/>
      <c r="AHC58" s="63"/>
      <c r="AHD58" s="63"/>
      <c r="AHE58" s="63"/>
      <c r="AHF58" s="63"/>
      <c r="AHG58" s="63"/>
      <c r="AHH58" s="63"/>
      <c r="AHI58" s="63"/>
      <c r="AHJ58" s="63"/>
      <c r="AHK58" s="63"/>
      <c r="AHL58" s="63"/>
      <c r="AHM58" s="63"/>
      <c r="AHN58" s="63"/>
      <c r="AHO58" s="63"/>
      <c r="AHP58" s="63"/>
      <c r="AHQ58" s="63"/>
      <c r="AHR58" s="63"/>
      <c r="AHS58" s="63"/>
      <c r="AHT58" s="63"/>
      <c r="AHU58" s="63"/>
      <c r="AHV58" s="63"/>
      <c r="AHW58" s="63"/>
      <c r="AHX58" s="63"/>
      <c r="AHY58" s="63"/>
      <c r="AHZ58" s="63"/>
      <c r="AIA58" s="63"/>
      <c r="AIB58" s="63"/>
      <c r="AIC58" s="63"/>
      <c r="AID58" s="63"/>
      <c r="AIE58" s="63"/>
      <c r="AIF58" s="63"/>
      <c r="AIG58" s="63"/>
      <c r="AIH58" s="63"/>
      <c r="AII58" s="63"/>
      <c r="AIJ58" s="63"/>
      <c r="AIK58" s="63"/>
      <c r="AIL58" s="63"/>
      <c r="AIM58" s="63"/>
      <c r="AIN58" s="63"/>
      <c r="AIO58" s="63"/>
      <c r="AIP58" s="63"/>
      <c r="AIQ58" s="63"/>
      <c r="AIR58" s="63"/>
      <c r="AIS58" s="63"/>
      <c r="AIT58" s="63"/>
      <c r="AIU58" s="63"/>
      <c r="AIV58" s="63"/>
      <c r="AIW58" s="63"/>
      <c r="AIX58" s="63"/>
      <c r="AIY58" s="63"/>
      <c r="AIZ58" s="63"/>
      <c r="AJA58" s="63"/>
      <c r="AJB58" s="63"/>
      <c r="AJC58" s="63"/>
      <c r="AJD58" s="63"/>
      <c r="AJE58" s="63"/>
      <c r="AJF58" s="63"/>
      <c r="AJG58" s="63"/>
      <c r="AJH58" s="63"/>
      <c r="AJI58" s="63"/>
      <c r="AJJ58" s="63"/>
      <c r="AJK58" s="63"/>
      <c r="AJL58" s="63"/>
      <c r="AJM58" s="63"/>
      <c r="AJN58" s="63"/>
      <c r="AJO58" s="63"/>
      <c r="AJP58" s="63"/>
      <c r="AJQ58" s="63"/>
      <c r="AJR58" s="63"/>
      <c r="AJS58" s="63"/>
      <c r="AJT58" s="63"/>
      <c r="AJU58" s="63"/>
      <c r="AJV58" s="63"/>
      <c r="AJW58" s="63"/>
      <c r="AJX58" s="63"/>
      <c r="AJY58" s="63"/>
      <c r="AJZ58" s="63"/>
      <c r="AKA58" s="63"/>
      <c r="AKB58" s="63"/>
      <c r="AKC58" s="63"/>
      <c r="AKD58" s="63"/>
      <c r="AKE58" s="63"/>
      <c r="AKF58" s="63"/>
      <c r="AKG58" s="63"/>
      <c r="AKH58" s="63"/>
      <c r="AKI58" s="63"/>
      <c r="AKJ58" s="63"/>
      <c r="AKK58" s="63"/>
      <c r="AKL58" s="63"/>
      <c r="AKM58" s="63"/>
      <c r="AKN58" s="63"/>
      <c r="AKO58" s="63"/>
      <c r="AKP58" s="63"/>
      <c r="AKQ58" s="63"/>
      <c r="AKR58" s="63"/>
      <c r="AKS58" s="63"/>
      <c r="AKT58" s="63"/>
      <c r="AKU58" s="63"/>
      <c r="AKV58" s="63"/>
      <c r="AKW58" s="63"/>
      <c r="AKX58" s="63"/>
      <c r="AKY58" s="63"/>
      <c r="AKZ58" s="63"/>
      <c r="ALA58" s="63"/>
      <c r="ALB58" s="63"/>
      <c r="ALC58" s="63"/>
      <c r="ALD58" s="63"/>
      <c r="ALE58" s="63"/>
      <c r="ALF58" s="63"/>
      <c r="ALG58" s="63"/>
      <c r="ALH58" s="63"/>
      <c r="ALI58" s="63"/>
      <c r="ALJ58" s="63"/>
      <c r="ALK58" s="63"/>
      <c r="ALL58" s="63"/>
      <c r="ALM58" s="63"/>
      <c r="ALN58" s="63"/>
      <c r="ALO58" s="63"/>
      <c r="ALP58" s="63"/>
      <c r="ALQ58" s="63"/>
      <c r="ALR58" s="63"/>
      <c r="ALS58" s="63"/>
      <c r="ALT58" s="63"/>
      <c r="ALU58" s="63"/>
      <c r="ALV58" s="63"/>
      <c r="ALW58" s="63"/>
      <c r="ALX58" s="63"/>
      <c r="ALY58" s="63"/>
      <c r="ALZ58" s="63"/>
      <c r="AMA58" s="63"/>
      <c r="AMB58" s="63"/>
      <c r="AMC58" s="63"/>
      <c r="AMD58" s="63"/>
      <c r="AME58" s="63"/>
      <c r="AMF58" s="63"/>
      <c r="AMG58" s="63"/>
      <c r="AMH58" s="63"/>
      <c r="AMI58" s="63"/>
      <c r="AMJ58" s="63"/>
      <c r="AMK58" s="63"/>
      <c r="AML58" s="63"/>
      <c r="AMM58" s="63"/>
      <c r="AMN58" s="63"/>
      <c r="AMO58" s="63"/>
      <c r="AMP58" s="63"/>
      <c r="AMQ58" s="63"/>
      <c r="AMR58" s="63"/>
      <c r="AMS58" s="63"/>
      <c r="AMT58" s="63"/>
      <c r="AMU58" s="63"/>
      <c r="AMV58" s="63"/>
      <c r="AMW58" s="63"/>
      <c r="AMX58" s="63"/>
      <c r="AMY58" s="63"/>
      <c r="AMZ58" s="63"/>
      <c r="ANA58" s="63"/>
      <c r="ANB58" s="63"/>
      <c r="ANC58" s="63"/>
      <c r="AND58" s="63"/>
      <c r="ANE58" s="63"/>
      <c r="ANF58" s="63"/>
      <c r="ANG58" s="63"/>
      <c r="ANH58" s="63"/>
      <c r="ANI58" s="63"/>
      <c r="ANJ58" s="63"/>
      <c r="ANK58" s="63"/>
      <c r="ANL58" s="63"/>
      <c r="ANM58" s="63"/>
      <c r="ANN58" s="63"/>
      <c r="ANO58" s="63"/>
      <c r="ANP58" s="63"/>
      <c r="ANQ58" s="63"/>
      <c r="ANR58" s="63"/>
      <c r="ANS58" s="63"/>
      <c r="ANT58" s="63"/>
      <c r="ANU58" s="63"/>
      <c r="ANV58" s="63"/>
      <c r="ANW58" s="63"/>
      <c r="ANX58" s="63"/>
      <c r="ANY58" s="63"/>
      <c r="ANZ58" s="63"/>
      <c r="AOA58" s="63"/>
      <c r="AOB58" s="63"/>
      <c r="AOC58" s="63"/>
      <c r="AOD58" s="63"/>
      <c r="AOE58" s="63"/>
      <c r="AOF58" s="63"/>
      <c r="AOG58" s="63"/>
      <c r="AOH58" s="63"/>
      <c r="AOI58" s="63"/>
      <c r="AOJ58" s="63"/>
      <c r="AOK58" s="63"/>
      <c r="AOL58" s="63"/>
      <c r="AOM58" s="63"/>
      <c r="AON58" s="63"/>
      <c r="AOO58" s="63"/>
      <c r="AOP58" s="63"/>
      <c r="AOQ58" s="63"/>
      <c r="AOR58" s="63"/>
      <c r="AOS58" s="63"/>
      <c r="AOT58" s="63"/>
      <c r="AOU58" s="63"/>
      <c r="AOV58" s="63"/>
      <c r="AOW58" s="63"/>
      <c r="AOX58" s="63"/>
      <c r="AOY58" s="63"/>
      <c r="AOZ58" s="63"/>
      <c r="APA58" s="63"/>
      <c r="APB58" s="63"/>
      <c r="APC58" s="63"/>
      <c r="APD58" s="63"/>
      <c r="APE58" s="63"/>
      <c r="APF58" s="63"/>
      <c r="APG58" s="63"/>
      <c r="APH58" s="63"/>
      <c r="API58" s="63"/>
      <c r="APJ58" s="63"/>
      <c r="APK58" s="63"/>
      <c r="APL58" s="63"/>
      <c r="APM58" s="63"/>
      <c r="APN58" s="63"/>
      <c r="APO58" s="63"/>
      <c r="APP58" s="63"/>
      <c r="APQ58" s="63"/>
      <c r="APR58" s="63"/>
      <c r="APS58" s="63"/>
      <c r="APT58" s="63"/>
      <c r="APU58" s="63"/>
      <c r="APV58" s="63"/>
      <c r="APW58" s="63"/>
      <c r="APX58" s="63"/>
      <c r="APY58" s="63"/>
      <c r="APZ58" s="63"/>
      <c r="AQA58" s="63"/>
      <c r="AQB58" s="63"/>
      <c r="AQC58" s="63"/>
      <c r="AQD58" s="63"/>
      <c r="AQE58" s="63"/>
      <c r="AQF58" s="63"/>
      <c r="AQG58" s="63"/>
      <c r="AQH58" s="63"/>
      <c r="AQI58" s="63"/>
      <c r="AQJ58" s="63"/>
      <c r="AQK58" s="63"/>
      <c r="AQL58" s="63"/>
      <c r="AQM58" s="63"/>
      <c r="AQN58" s="63"/>
      <c r="AQO58" s="63"/>
      <c r="AQP58" s="63"/>
      <c r="AQQ58" s="63"/>
      <c r="AQR58" s="63"/>
      <c r="AQS58" s="63"/>
      <c r="AQT58" s="63"/>
      <c r="AQU58" s="63"/>
      <c r="AQV58" s="63"/>
      <c r="AQW58" s="63"/>
      <c r="AQX58" s="63"/>
      <c r="AQY58" s="63"/>
      <c r="AQZ58" s="63"/>
      <c r="ARA58" s="63"/>
      <c r="ARB58" s="63"/>
      <c r="ARC58" s="63"/>
      <c r="ARD58" s="63"/>
      <c r="ARE58" s="63"/>
      <c r="ARF58" s="63"/>
      <c r="ARG58" s="63"/>
      <c r="ARH58" s="63"/>
      <c r="ARI58" s="63"/>
      <c r="ARJ58" s="63"/>
      <c r="ARK58" s="63"/>
      <c r="ARL58" s="63"/>
      <c r="ARM58" s="63"/>
      <c r="ARN58" s="63"/>
      <c r="ARO58" s="63"/>
      <c r="ARP58" s="63"/>
      <c r="ARQ58" s="63"/>
      <c r="ARR58" s="63"/>
      <c r="ARS58" s="63"/>
      <c r="ART58" s="63"/>
      <c r="ARU58" s="63"/>
      <c r="ARV58" s="63"/>
      <c r="ARW58" s="63"/>
      <c r="ARX58" s="63"/>
      <c r="ARY58" s="63"/>
      <c r="ARZ58" s="63"/>
      <c r="ASA58" s="63"/>
      <c r="ASB58" s="63"/>
      <c r="ASC58" s="63"/>
      <c r="ASD58" s="63"/>
      <c r="ASE58" s="63"/>
      <c r="ASF58" s="63"/>
      <c r="ASG58" s="63"/>
      <c r="ASH58" s="63"/>
      <c r="ASI58" s="63"/>
      <c r="ASJ58" s="63"/>
      <c r="ASK58" s="63"/>
      <c r="ASL58" s="63"/>
      <c r="ASM58" s="63"/>
      <c r="ASN58" s="63"/>
      <c r="ASO58" s="63"/>
      <c r="ASP58" s="63"/>
      <c r="ASQ58" s="63"/>
      <c r="ASR58" s="63"/>
      <c r="ASS58" s="63"/>
      <c r="AST58" s="63"/>
      <c r="ASU58" s="63"/>
      <c r="ASV58" s="63"/>
      <c r="ASW58" s="63"/>
      <c r="ASX58" s="63"/>
      <c r="ASY58" s="63"/>
      <c r="ASZ58" s="63"/>
      <c r="ATA58" s="63"/>
      <c r="ATB58" s="63"/>
      <c r="ATC58" s="63"/>
      <c r="ATD58" s="63"/>
      <c r="ATE58" s="63"/>
      <c r="ATF58" s="63"/>
      <c r="ATG58" s="63"/>
      <c r="ATH58" s="63"/>
      <c r="ATI58" s="63"/>
      <c r="ATJ58" s="63"/>
      <c r="ATK58" s="63"/>
      <c r="ATL58" s="63"/>
      <c r="ATM58" s="63"/>
      <c r="ATN58" s="63"/>
      <c r="ATO58" s="63"/>
      <c r="ATP58" s="63"/>
      <c r="ATQ58" s="63"/>
      <c r="ATR58" s="63"/>
      <c r="ATS58" s="63"/>
      <c r="ATT58" s="63"/>
      <c r="ATU58" s="63"/>
      <c r="ATV58" s="63"/>
      <c r="ATW58" s="63"/>
      <c r="ATX58" s="63"/>
      <c r="ATY58" s="63"/>
      <c r="ATZ58" s="63"/>
      <c r="AUA58" s="63"/>
      <c r="AUB58" s="63"/>
      <c r="AUC58" s="63"/>
      <c r="AUD58" s="63"/>
      <c r="AUE58" s="63"/>
      <c r="AUF58" s="63"/>
      <c r="AUG58" s="63"/>
      <c r="AUH58" s="63"/>
      <c r="AUI58" s="63"/>
      <c r="AUJ58" s="63"/>
      <c r="AUK58" s="63"/>
      <c r="AUL58" s="63"/>
      <c r="AUM58" s="63"/>
      <c r="AUN58" s="63"/>
      <c r="AUO58" s="63"/>
      <c r="AUP58" s="63"/>
      <c r="AUQ58" s="63"/>
      <c r="AUR58" s="63"/>
      <c r="AUS58" s="63"/>
      <c r="AUT58" s="63"/>
      <c r="AUU58" s="63"/>
      <c r="AUV58" s="63"/>
      <c r="AUW58" s="63"/>
      <c r="AUX58" s="63"/>
      <c r="AUY58" s="63"/>
      <c r="AUZ58" s="63"/>
      <c r="AVA58" s="63"/>
      <c r="AVB58" s="63"/>
      <c r="AVC58" s="63"/>
      <c r="AVD58" s="63"/>
      <c r="AVE58" s="63"/>
      <c r="AVF58" s="63"/>
      <c r="AVG58" s="63"/>
      <c r="AVH58" s="63"/>
      <c r="AVI58" s="63"/>
      <c r="AVJ58" s="63"/>
      <c r="AVK58" s="63"/>
      <c r="AVL58" s="63"/>
      <c r="AVM58" s="63"/>
      <c r="AVN58" s="63"/>
      <c r="AVO58" s="63"/>
      <c r="AVP58" s="63"/>
      <c r="AVQ58" s="63"/>
      <c r="AVR58" s="63"/>
      <c r="AVS58" s="63"/>
      <c r="AVT58" s="63"/>
      <c r="AVU58" s="63"/>
      <c r="AVV58" s="63"/>
      <c r="AVW58" s="63"/>
      <c r="AVX58" s="63"/>
      <c r="AVY58" s="63"/>
      <c r="AVZ58" s="63"/>
      <c r="AWA58" s="63"/>
      <c r="AWB58" s="63"/>
      <c r="AWC58" s="63"/>
      <c r="AWD58" s="63"/>
      <c r="AWE58" s="63"/>
      <c r="AWF58" s="63"/>
      <c r="AWG58" s="63"/>
      <c r="AWH58" s="63"/>
      <c r="AWI58" s="63"/>
      <c r="AWJ58" s="63"/>
      <c r="AWK58" s="63"/>
      <c r="AWL58" s="63"/>
      <c r="AWM58" s="63"/>
      <c r="AWN58" s="63"/>
      <c r="AWO58" s="63"/>
      <c r="AWP58" s="63"/>
      <c r="AWQ58" s="63"/>
      <c r="AWR58" s="63"/>
      <c r="AWS58" s="63"/>
      <c r="AWT58" s="63"/>
      <c r="AWU58" s="63"/>
      <c r="AWV58" s="63"/>
      <c r="AWW58" s="63"/>
      <c r="AWX58" s="63"/>
      <c r="AWY58" s="63"/>
      <c r="AWZ58" s="63"/>
      <c r="AXA58" s="63"/>
      <c r="AXB58" s="63"/>
      <c r="AXC58" s="63"/>
      <c r="AXD58" s="63"/>
      <c r="AXE58" s="63"/>
      <c r="AXF58" s="63"/>
      <c r="AXG58" s="63"/>
      <c r="AXH58" s="63"/>
      <c r="AXI58" s="63"/>
      <c r="AXJ58" s="63"/>
      <c r="AXK58" s="63"/>
      <c r="AXL58" s="63"/>
      <c r="AXM58" s="63"/>
      <c r="AXN58" s="63"/>
      <c r="AXO58" s="63"/>
      <c r="AXP58" s="63"/>
      <c r="AXQ58" s="63"/>
      <c r="AXR58" s="63"/>
      <c r="AXS58" s="63"/>
      <c r="AXT58" s="63"/>
      <c r="AXU58" s="63"/>
      <c r="AXV58" s="63"/>
      <c r="AXW58" s="63"/>
      <c r="AXX58" s="63"/>
      <c r="AXY58" s="63"/>
      <c r="AXZ58" s="63"/>
      <c r="AYA58" s="63"/>
      <c r="AYB58" s="63"/>
      <c r="AYC58" s="63"/>
      <c r="AYD58" s="63"/>
      <c r="AYE58" s="63"/>
      <c r="AYF58" s="63"/>
      <c r="AYG58" s="63"/>
      <c r="AYH58" s="63"/>
      <c r="AYI58" s="63"/>
      <c r="AYJ58" s="63"/>
      <c r="AYK58" s="63"/>
      <c r="AYL58" s="63"/>
      <c r="AYM58" s="63"/>
      <c r="AYN58" s="63"/>
      <c r="AYO58" s="63"/>
      <c r="AYP58" s="63"/>
      <c r="AYQ58" s="63"/>
      <c r="AYR58" s="63"/>
      <c r="AYS58" s="63"/>
      <c r="AYT58" s="63"/>
      <c r="AYU58" s="63"/>
      <c r="AYV58" s="63"/>
      <c r="AYW58" s="63"/>
      <c r="AYX58" s="63"/>
      <c r="AYY58" s="63"/>
      <c r="AYZ58" s="63"/>
      <c r="AZA58" s="63"/>
      <c r="AZB58" s="63"/>
      <c r="AZC58" s="63"/>
      <c r="AZD58" s="63"/>
      <c r="AZE58" s="63"/>
      <c r="AZF58" s="63"/>
      <c r="AZG58" s="63"/>
      <c r="AZH58" s="63"/>
      <c r="AZI58" s="63"/>
      <c r="AZJ58" s="63"/>
      <c r="AZK58" s="63"/>
      <c r="AZL58" s="63"/>
      <c r="AZM58" s="63"/>
      <c r="AZN58" s="63"/>
      <c r="AZO58" s="63"/>
      <c r="AZP58" s="63"/>
      <c r="AZQ58" s="63"/>
      <c r="AZR58" s="63"/>
      <c r="AZS58" s="63"/>
      <c r="AZT58" s="63"/>
      <c r="AZU58" s="63"/>
      <c r="AZV58" s="63"/>
      <c r="AZW58" s="63"/>
      <c r="AZX58" s="63"/>
      <c r="AZY58" s="63"/>
      <c r="AZZ58" s="63"/>
      <c r="BAA58" s="63"/>
      <c r="BAB58" s="63"/>
      <c r="BAC58" s="63"/>
      <c r="BAD58" s="63"/>
      <c r="BAE58" s="63"/>
      <c r="BAF58" s="63"/>
      <c r="BAG58" s="63"/>
      <c r="BAH58" s="63"/>
      <c r="BAI58" s="63"/>
      <c r="BAJ58" s="63"/>
      <c r="BAK58" s="63"/>
      <c r="BAL58" s="63"/>
      <c r="BAM58" s="63"/>
      <c r="BAN58" s="63"/>
      <c r="BAO58" s="63"/>
      <c r="BAP58" s="63"/>
      <c r="BAQ58" s="63"/>
      <c r="BAR58" s="63"/>
      <c r="BAS58" s="63"/>
      <c r="BAT58" s="63"/>
      <c r="BAU58" s="63"/>
      <c r="BAV58" s="63"/>
      <c r="BAW58" s="63"/>
      <c r="BAX58" s="63"/>
      <c r="BAY58" s="63"/>
      <c r="BAZ58" s="63"/>
      <c r="BBA58" s="63"/>
      <c r="BBB58" s="63"/>
      <c r="BBC58" s="63"/>
      <c r="BBD58" s="63"/>
      <c r="BBE58" s="63"/>
      <c r="BBF58" s="63"/>
      <c r="BBG58" s="63"/>
      <c r="BBH58" s="63"/>
      <c r="BBI58" s="63"/>
      <c r="BBJ58" s="63"/>
      <c r="BBK58" s="63"/>
      <c r="BBL58" s="63"/>
      <c r="BBM58" s="63"/>
      <c r="BBN58" s="63"/>
      <c r="BBO58" s="63"/>
      <c r="BBP58" s="63"/>
      <c r="BBQ58" s="63"/>
      <c r="BBR58" s="63"/>
      <c r="BBS58" s="63"/>
      <c r="BBT58" s="63"/>
      <c r="BBU58" s="63"/>
      <c r="BBV58" s="63"/>
      <c r="BBW58" s="63"/>
      <c r="BBX58" s="63"/>
      <c r="BBY58" s="63"/>
      <c r="BBZ58" s="63"/>
      <c r="BCA58" s="63"/>
      <c r="BCB58" s="63"/>
      <c r="BCC58" s="63"/>
      <c r="BCD58" s="63"/>
      <c r="BCE58" s="63"/>
      <c r="BCF58" s="63"/>
      <c r="BCG58" s="63"/>
      <c r="BCH58" s="63"/>
      <c r="BCI58" s="63"/>
      <c r="BCJ58" s="63"/>
      <c r="BCK58" s="63"/>
      <c r="BCL58" s="63"/>
      <c r="BCM58" s="63"/>
      <c r="BCN58" s="63"/>
      <c r="BCO58" s="63"/>
      <c r="BCP58" s="63"/>
      <c r="BCQ58" s="63"/>
      <c r="BCR58" s="63"/>
      <c r="BCS58" s="63"/>
      <c r="BCT58" s="63"/>
      <c r="BCU58" s="63"/>
      <c r="BCV58" s="63"/>
      <c r="BCW58" s="63"/>
      <c r="BCX58" s="63"/>
      <c r="BCY58" s="63"/>
      <c r="BCZ58" s="63"/>
      <c r="BDA58" s="63"/>
      <c r="BDB58" s="63"/>
      <c r="BDC58" s="63"/>
      <c r="BDD58" s="63"/>
      <c r="BDE58" s="63"/>
      <c r="BDF58" s="63"/>
      <c r="BDG58" s="63"/>
      <c r="BDH58" s="63"/>
      <c r="BDI58" s="63"/>
      <c r="BDJ58" s="63"/>
      <c r="BDK58" s="63"/>
      <c r="BDL58" s="63"/>
      <c r="BDM58" s="63"/>
      <c r="BDN58" s="63"/>
      <c r="BDO58" s="63"/>
      <c r="BDP58" s="63"/>
      <c r="BDQ58" s="63"/>
      <c r="BDR58" s="63"/>
      <c r="BDS58" s="63"/>
      <c r="BDT58" s="63"/>
      <c r="BDU58" s="63"/>
      <c r="BDV58" s="63"/>
      <c r="BDW58" s="63"/>
      <c r="BDX58" s="63"/>
      <c r="BDY58" s="63"/>
      <c r="BDZ58" s="63"/>
      <c r="BEA58" s="63"/>
      <c r="BEB58" s="63"/>
      <c r="BEC58" s="63"/>
      <c r="BED58" s="63"/>
      <c r="BEE58" s="63"/>
      <c r="BEF58" s="63"/>
      <c r="BEG58" s="63"/>
      <c r="BEH58" s="63"/>
      <c r="BEI58" s="63"/>
      <c r="BEJ58" s="63"/>
      <c r="BEK58" s="63"/>
      <c r="BEL58" s="63"/>
      <c r="BEM58" s="63"/>
      <c r="BEN58" s="63"/>
      <c r="BEO58" s="63"/>
      <c r="BEP58" s="63"/>
      <c r="BEQ58" s="63"/>
      <c r="BER58" s="63"/>
      <c r="BES58" s="63"/>
      <c r="BET58" s="63"/>
      <c r="BEU58" s="63"/>
      <c r="BEV58" s="63"/>
      <c r="BEW58" s="63"/>
      <c r="BEX58" s="63"/>
      <c r="BEY58" s="63"/>
      <c r="BEZ58" s="63"/>
      <c r="BFA58" s="63"/>
      <c r="BFB58" s="63"/>
      <c r="BFC58" s="63"/>
      <c r="BFD58" s="63"/>
      <c r="BFE58" s="63"/>
      <c r="BFF58" s="63"/>
      <c r="BFG58" s="63"/>
      <c r="BFH58" s="63"/>
      <c r="BFI58" s="63"/>
      <c r="BFJ58" s="63"/>
      <c r="BFK58" s="63"/>
      <c r="BFL58" s="63"/>
      <c r="BFM58" s="63"/>
      <c r="BFN58" s="63"/>
      <c r="BFO58" s="63"/>
      <c r="BFP58" s="63"/>
      <c r="BFQ58" s="63"/>
      <c r="BFR58" s="63"/>
      <c r="BFS58" s="63"/>
      <c r="BFT58" s="63"/>
      <c r="BFU58" s="63"/>
      <c r="BFV58" s="63"/>
      <c r="BFW58" s="63"/>
      <c r="BFX58" s="63"/>
      <c r="BFY58" s="63"/>
      <c r="BFZ58" s="63"/>
      <c r="BGA58" s="63"/>
      <c r="BGB58" s="63"/>
      <c r="BGC58" s="63"/>
      <c r="BGD58" s="63"/>
      <c r="BGE58" s="63"/>
      <c r="BGF58" s="63"/>
      <c r="BGG58" s="63"/>
      <c r="BGH58" s="63"/>
      <c r="BGI58" s="63"/>
      <c r="BGJ58" s="63"/>
      <c r="BGK58" s="63"/>
      <c r="BGL58" s="63"/>
      <c r="BGM58" s="63"/>
      <c r="BGN58" s="63"/>
      <c r="BGO58" s="63"/>
      <c r="BGP58" s="63"/>
      <c r="BGQ58" s="63"/>
      <c r="BGR58" s="63"/>
      <c r="BGS58" s="63"/>
      <c r="BGT58" s="63"/>
      <c r="BGU58" s="63"/>
      <c r="BGV58" s="63"/>
      <c r="BGW58" s="63"/>
      <c r="BGX58" s="63"/>
      <c r="BGY58" s="63"/>
      <c r="BGZ58" s="63"/>
      <c r="BHA58" s="63"/>
      <c r="BHB58" s="63"/>
      <c r="BHC58" s="63"/>
      <c r="BHD58" s="63"/>
      <c r="BHE58" s="63"/>
      <c r="BHF58" s="63"/>
      <c r="BHG58" s="63"/>
      <c r="BHH58" s="63"/>
      <c r="BHI58" s="63"/>
      <c r="BHJ58" s="63"/>
      <c r="BHK58" s="63"/>
      <c r="BHL58" s="63"/>
      <c r="BHM58" s="63"/>
      <c r="BHN58" s="63"/>
      <c r="BHO58" s="63"/>
      <c r="BHP58" s="63"/>
      <c r="BHQ58" s="63"/>
      <c r="BHR58" s="63"/>
      <c r="BHS58" s="63"/>
      <c r="BHT58" s="63"/>
      <c r="BHU58" s="63"/>
      <c r="BHV58" s="63"/>
      <c r="BHW58" s="63"/>
      <c r="BHX58" s="63"/>
      <c r="BHY58" s="63"/>
      <c r="BHZ58" s="63"/>
      <c r="BIA58" s="63"/>
      <c r="BIB58" s="63"/>
      <c r="BIC58" s="63"/>
      <c r="BID58" s="63"/>
      <c r="BIE58" s="63"/>
      <c r="BIF58" s="63"/>
      <c r="BIG58" s="63"/>
      <c r="BIH58" s="63"/>
      <c r="BII58" s="63"/>
      <c r="BIJ58" s="63"/>
      <c r="BIK58" s="63"/>
      <c r="BIL58" s="63"/>
      <c r="BIM58" s="63"/>
      <c r="BIN58" s="63"/>
      <c r="BIO58" s="63"/>
      <c r="BIP58" s="63"/>
      <c r="BIQ58" s="63"/>
      <c r="BIR58" s="63"/>
      <c r="BIS58" s="63"/>
      <c r="BIT58" s="63"/>
      <c r="BIU58" s="63"/>
      <c r="BIV58" s="63"/>
      <c r="BIW58" s="63"/>
      <c r="BIX58" s="63"/>
      <c r="BIY58" s="63"/>
      <c r="BIZ58" s="63"/>
      <c r="BJA58" s="63"/>
      <c r="BJB58" s="63"/>
      <c r="BJC58" s="63"/>
      <c r="BJD58" s="63"/>
      <c r="BJE58" s="63"/>
      <c r="BJF58" s="63"/>
      <c r="BJG58" s="63"/>
      <c r="BJH58" s="63"/>
      <c r="BJI58" s="63"/>
      <c r="BJJ58" s="63"/>
      <c r="BJK58" s="63"/>
      <c r="BJL58" s="63"/>
      <c r="BJM58" s="63"/>
      <c r="BJN58" s="63"/>
      <c r="BJO58" s="63"/>
      <c r="BJP58" s="63"/>
      <c r="BJQ58" s="63"/>
      <c r="BJR58" s="63"/>
      <c r="BJS58" s="63"/>
      <c r="BJT58" s="63"/>
      <c r="BJU58" s="63"/>
      <c r="BJV58" s="63"/>
      <c r="BJW58" s="63"/>
      <c r="BJX58" s="63"/>
      <c r="BJY58" s="63"/>
      <c r="BJZ58" s="63"/>
      <c r="BKA58" s="63"/>
      <c r="BKB58" s="63"/>
      <c r="BKC58" s="63"/>
      <c r="BKD58" s="63"/>
      <c r="BKE58" s="63"/>
      <c r="BKF58" s="63"/>
      <c r="BKG58" s="63"/>
      <c r="BKH58" s="63"/>
      <c r="BKI58" s="63"/>
      <c r="BKJ58" s="63"/>
      <c r="BKK58" s="63"/>
      <c r="BKL58" s="63"/>
      <c r="BKM58" s="63"/>
      <c r="BKN58" s="63"/>
      <c r="BKO58" s="63"/>
      <c r="BKP58" s="63"/>
      <c r="BKQ58" s="63"/>
      <c r="BKR58" s="63"/>
      <c r="BKS58" s="63"/>
      <c r="BKT58" s="63"/>
      <c r="BKU58" s="63"/>
      <c r="BKV58" s="63"/>
      <c r="BKW58" s="63"/>
      <c r="BKX58" s="63"/>
      <c r="BKY58" s="63"/>
      <c r="BKZ58" s="63"/>
      <c r="BLA58" s="63"/>
      <c r="BLB58" s="63"/>
      <c r="BLC58" s="63"/>
      <c r="BLD58" s="63"/>
      <c r="BLE58" s="63"/>
      <c r="BLF58" s="63"/>
      <c r="BLG58" s="63"/>
      <c r="BLH58" s="63"/>
      <c r="BLI58" s="63"/>
      <c r="BLJ58" s="63"/>
      <c r="BLK58" s="63"/>
      <c r="BLL58" s="63"/>
      <c r="BLM58" s="63"/>
    </row>
    <row r="59" spans="1:1677" s="1" customFormat="1" ht="15" hidden="1" customHeight="1" x14ac:dyDescent="0.25">
      <c r="A59" s="270" t="s">
        <v>490</v>
      </c>
      <c r="B59" s="271" t="s">
        <v>53</v>
      </c>
      <c r="C59" s="272" t="s">
        <v>1733</v>
      </c>
      <c r="D59" s="273" t="s">
        <v>1734</v>
      </c>
      <c r="E59" s="273" t="s">
        <v>1835</v>
      </c>
      <c r="F59" s="272" t="s">
        <v>63</v>
      </c>
      <c r="G59" s="274">
        <v>25</v>
      </c>
      <c r="H59" s="275">
        <v>1.2</v>
      </c>
      <c r="I59" s="279">
        <v>44858</v>
      </c>
      <c r="J59" s="279">
        <v>44859</v>
      </c>
      <c r="K59" s="279">
        <v>44860</v>
      </c>
      <c r="L59" s="277" t="s">
        <v>1732</v>
      </c>
      <c r="M59" s="278">
        <v>44865</v>
      </c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  <c r="JI59" s="63"/>
      <c r="JJ59" s="63"/>
      <c r="JK59" s="63"/>
      <c r="JL59" s="63"/>
      <c r="JM59" s="63"/>
      <c r="JN59" s="63"/>
      <c r="JO59" s="63"/>
      <c r="JP59" s="63"/>
      <c r="JQ59" s="63"/>
      <c r="JR59" s="63"/>
      <c r="JS59" s="63"/>
      <c r="JT59" s="63"/>
      <c r="JU59" s="63"/>
      <c r="JV59" s="63"/>
      <c r="JW59" s="63"/>
      <c r="JX59" s="63"/>
      <c r="JY59" s="63"/>
      <c r="JZ59" s="63"/>
      <c r="KA59" s="63"/>
      <c r="KB59" s="63"/>
      <c r="KC59" s="63"/>
      <c r="KD59" s="63"/>
      <c r="KE59" s="63"/>
      <c r="KF59" s="63"/>
      <c r="KG59" s="63"/>
      <c r="KH59" s="63"/>
      <c r="KI59" s="63"/>
      <c r="KJ59" s="63"/>
      <c r="KK59" s="63"/>
      <c r="KL59" s="63"/>
      <c r="KM59" s="63"/>
      <c r="KN59" s="63"/>
      <c r="KO59" s="63"/>
      <c r="KP59" s="63"/>
      <c r="KQ59" s="63"/>
      <c r="KR59" s="63"/>
      <c r="KS59" s="63"/>
      <c r="KT59" s="63"/>
      <c r="KU59" s="63"/>
      <c r="KV59" s="63"/>
      <c r="KW59" s="63"/>
      <c r="KX59" s="63"/>
      <c r="KY59" s="63"/>
      <c r="KZ59" s="63"/>
      <c r="LA59" s="63"/>
      <c r="LB59" s="63"/>
      <c r="LC59" s="63"/>
      <c r="LD59" s="63"/>
      <c r="LE59" s="63"/>
      <c r="LF59" s="63"/>
      <c r="LG59" s="63"/>
      <c r="LH59" s="63"/>
      <c r="LI59" s="63"/>
      <c r="LJ59" s="63"/>
      <c r="LK59" s="63"/>
      <c r="LL59" s="63"/>
      <c r="LM59" s="63"/>
      <c r="LN59" s="63"/>
      <c r="LO59" s="63"/>
      <c r="LP59" s="63"/>
      <c r="LQ59" s="63"/>
      <c r="LR59" s="63"/>
      <c r="LS59" s="63"/>
      <c r="LT59" s="63"/>
      <c r="LU59" s="63"/>
      <c r="LV59" s="63"/>
      <c r="LW59" s="63"/>
      <c r="LX59" s="63"/>
      <c r="LY59" s="63"/>
      <c r="LZ59" s="63"/>
      <c r="MA59" s="63"/>
      <c r="MB59" s="63"/>
      <c r="MC59" s="63"/>
      <c r="MD59" s="63"/>
      <c r="ME59" s="63"/>
      <c r="MF59" s="63"/>
      <c r="MG59" s="63"/>
      <c r="MH59" s="63"/>
      <c r="MI59" s="63"/>
      <c r="MJ59" s="63"/>
      <c r="MK59" s="63"/>
      <c r="ML59" s="63"/>
      <c r="MM59" s="63"/>
      <c r="MN59" s="63"/>
      <c r="MO59" s="63"/>
      <c r="MP59" s="63"/>
      <c r="MQ59" s="63"/>
      <c r="MR59" s="63"/>
      <c r="MS59" s="63"/>
      <c r="MT59" s="63"/>
      <c r="MU59" s="63"/>
      <c r="MV59" s="63"/>
      <c r="MW59" s="63"/>
      <c r="MX59" s="63"/>
      <c r="MY59" s="63"/>
      <c r="MZ59" s="63"/>
      <c r="NA59" s="63"/>
      <c r="NB59" s="63"/>
      <c r="NC59" s="63"/>
      <c r="ND59" s="63"/>
      <c r="NE59" s="63"/>
      <c r="NF59" s="63"/>
      <c r="NG59" s="63"/>
      <c r="NH59" s="63"/>
      <c r="NI59" s="63"/>
      <c r="NJ59" s="63"/>
      <c r="NK59" s="63"/>
      <c r="NL59" s="63"/>
      <c r="NM59" s="63"/>
      <c r="NN59" s="63"/>
      <c r="NO59" s="63"/>
      <c r="NP59" s="63"/>
      <c r="NQ59" s="63"/>
      <c r="NR59" s="63"/>
      <c r="NS59" s="63"/>
      <c r="NT59" s="63"/>
      <c r="NU59" s="63"/>
      <c r="NV59" s="63"/>
      <c r="NW59" s="63"/>
      <c r="NX59" s="63"/>
      <c r="NY59" s="63"/>
      <c r="NZ59" s="63"/>
      <c r="OA59" s="63"/>
      <c r="OB59" s="63"/>
      <c r="OC59" s="63"/>
      <c r="OD59" s="63"/>
      <c r="OE59" s="63"/>
      <c r="OF59" s="63"/>
      <c r="OG59" s="63"/>
      <c r="OH59" s="63"/>
      <c r="OI59" s="63"/>
      <c r="OJ59" s="63"/>
      <c r="OK59" s="63"/>
      <c r="OL59" s="63"/>
      <c r="OM59" s="63"/>
      <c r="ON59" s="63"/>
      <c r="OO59" s="63"/>
      <c r="OP59" s="63"/>
      <c r="OQ59" s="63"/>
      <c r="OR59" s="63"/>
      <c r="OS59" s="63"/>
      <c r="OT59" s="63"/>
      <c r="OU59" s="63"/>
      <c r="OV59" s="63"/>
      <c r="OW59" s="63"/>
      <c r="OX59" s="63"/>
      <c r="OY59" s="63"/>
      <c r="OZ59" s="63"/>
      <c r="PA59" s="63"/>
      <c r="PB59" s="63"/>
      <c r="PC59" s="63"/>
      <c r="PD59" s="63"/>
      <c r="PE59" s="63"/>
      <c r="PF59" s="63"/>
      <c r="PG59" s="63"/>
      <c r="PH59" s="63"/>
      <c r="PI59" s="63"/>
      <c r="PJ59" s="63"/>
      <c r="PK59" s="63"/>
      <c r="PL59" s="63"/>
      <c r="PM59" s="63"/>
      <c r="PN59" s="63"/>
      <c r="PO59" s="63"/>
      <c r="PP59" s="63"/>
      <c r="PQ59" s="63"/>
      <c r="PR59" s="63"/>
      <c r="PS59" s="63"/>
      <c r="PT59" s="63"/>
      <c r="PU59" s="63"/>
      <c r="PV59" s="63"/>
      <c r="PW59" s="63"/>
      <c r="PX59" s="63"/>
      <c r="PY59" s="63"/>
      <c r="PZ59" s="63"/>
      <c r="QA59" s="63"/>
      <c r="QB59" s="63"/>
      <c r="QC59" s="63"/>
      <c r="QD59" s="63"/>
      <c r="QE59" s="63"/>
      <c r="QF59" s="63"/>
      <c r="QG59" s="63"/>
      <c r="QH59" s="63"/>
      <c r="QI59" s="63"/>
      <c r="QJ59" s="63"/>
      <c r="QK59" s="63"/>
      <c r="QL59" s="63"/>
      <c r="QM59" s="63"/>
      <c r="QN59" s="63"/>
      <c r="QO59" s="63"/>
      <c r="QP59" s="63"/>
      <c r="QQ59" s="63"/>
      <c r="QR59" s="63"/>
      <c r="QS59" s="63"/>
      <c r="QT59" s="63"/>
      <c r="QU59" s="63"/>
      <c r="QV59" s="63"/>
      <c r="QW59" s="63"/>
      <c r="QX59" s="63"/>
      <c r="QY59" s="63"/>
      <c r="QZ59" s="63"/>
      <c r="RA59" s="63"/>
      <c r="RB59" s="63"/>
      <c r="RC59" s="63"/>
      <c r="RD59" s="63"/>
      <c r="RE59" s="63"/>
      <c r="RF59" s="63"/>
      <c r="RG59" s="63"/>
      <c r="RH59" s="63"/>
      <c r="RI59" s="63"/>
      <c r="RJ59" s="63"/>
      <c r="RK59" s="63"/>
      <c r="RL59" s="63"/>
      <c r="RM59" s="63"/>
      <c r="RN59" s="63"/>
      <c r="RO59" s="63"/>
      <c r="RP59" s="63"/>
      <c r="RQ59" s="63"/>
      <c r="RR59" s="63"/>
      <c r="RS59" s="63"/>
      <c r="RT59" s="63"/>
      <c r="RU59" s="63"/>
      <c r="RV59" s="63"/>
      <c r="RW59" s="63"/>
      <c r="RX59" s="63"/>
      <c r="RY59" s="63"/>
      <c r="RZ59" s="63"/>
      <c r="SA59" s="63"/>
      <c r="SB59" s="63"/>
      <c r="SC59" s="63"/>
      <c r="SD59" s="63"/>
      <c r="SE59" s="63"/>
      <c r="SF59" s="63"/>
      <c r="SG59" s="63"/>
      <c r="SH59" s="63"/>
      <c r="SI59" s="63"/>
      <c r="SJ59" s="63"/>
      <c r="SK59" s="63"/>
      <c r="SL59" s="63"/>
      <c r="SM59" s="63"/>
      <c r="SN59" s="63"/>
      <c r="SO59" s="63"/>
      <c r="SP59" s="63"/>
      <c r="SQ59" s="63"/>
      <c r="SR59" s="63"/>
      <c r="SS59" s="63"/>
      <c r="ST59" s="63"/>
      <c r="SU59" s="63"/>
      <c r="SV59" s="63"/>
      <c r="SW59" s="63"/>
      <c r="SX59" s="63"/>
      <c r="SY59" s="63"/>
      <c r="SZ59" s="63"/>
      <c r="TA59" s="63"/>
      <c r="TB59" s="63"/>
      <c r="TC59" s="63"/>
      <c r="TD59" s="63"/>
      <c r="TE59" s="63"/>
      <c r="TF59" s="63"/>
      <c r="TG59" s="63"/>
      <c r="TH59" s="63"/>
      <c r="TI59" s="63"/>
      <c r="TJ59" s="63"/>
      <c r="TK59" s="63"/>
      <c r="TL59" s="63"/>
      <c r="TM59" s="63"/>
      <c r="TN59" s="63"/>
      <c r="TO59" s="63"/>
      <c r="TP59" s="63"/>
      <c r="TQ59" s="63"/>
      <c r="TR59" s="63"/>
      <c r="TS59" s="63"/>
      <c r="TT59" s="63"/>
      <c r="TU59" s="63"/>
      <c r="TV59" s="63"/>
      <c r="TW59" s="63"/>
      <c r="TX59" s="63"/>
      <c r="TY59" s="63"/>
      <c r="TZ59" s="63"/>
      <c r="UA59" s="63"/>
      <c r="UB59" s="63"/>
      <c r="UC59" s="63"/>
      <c r="UD59" s="63"/>
      <c r="UE59" s="63"/>
      <c r="UF59" s="63"/>
      <c r="UG59" s="63"/>
      <c r="UH59" s="63"/>
      <c r="UI59" s="63"/>
      <c r="UJ59" s="63"/>
      <c r="UK59" s="63"/>
      <c r="UL59" s="63"/>
      <c r="UM59" s="63"/>
      <c r="UN59" s="63"/>
      <c r="UO59" s="63"/>
      <c r="UP59" s="63"/>
      <c r="UQ59" s="63"/>
      <c r="UR59" s="63"/>
      <c r="US59" s="63"/>
      <c r="UT59" s="63"/>
      <c r="UU59" s="63"/>
      <c r="UV59" s="63"/>
      <c r="UW59" s="63"/>
      <c r="UX59" s="63"/>
      <c r="UY59" s="63"/>
      <c r="UZ59" s="63"/>
      <c r="VA59" s="63"/>
      <c r="VB59" s="63"/>
      <c r="VC59" s="63"/>
      <c r="VD59" s="63"/>
      <c r="VE59" s="63"/>
      <c r="VF59" s="63"/>
      <c r="VG59" s="63"/>
      <c r="VH59" s="63"/>
      <c r="VI59" s="63"/>
      <c r="VJ59" s="63"/>
      <c r="VK59" s="63"/>
      <c r="VL59" s="63"/>
      <c r="VM59" s="63"/>
      <c r="VN59" s="63"/>
      <c r="VO59" s="63"/>
      <c r="VP59" s="63"/>
      <c r="VQ59" s="63"/>
      <c r="VR59" s="63"/>
      <c r="VS59" s="63"/>
      <c r="VT59" s="63"/>
      <c r="VU59" s="63"/>
      <c r="VV59" s="63"/>
      <c r="VW59" s="63"/>
      <c r="VX59" s="63"/>
      <c r="VY59" s="63"/>
      <c r="VZ59" s="63"/>
      <c r="WA59" s="63"/>
      <c r="WB59" s="63"/>
      <c r="WC59" s="63"/>
      <c r="WD59" s="63"/>
      <c r="WE59" s="63"/>
      <c r="WF59" s="63"/>
      <c r="WG59" s="63"/>
      <c r="WH59" s="63"/>
      <c r="WI59" s="63"/>
      <c r="WJ59" s="63"/>
      <c r="WK59" s="63"/>
      <c r="WL59" s="63"/>
      <c r="WM59" s="63"/>
      <c r="WN59" s="63"/>
      <c r="WO59" s="63"/>
      <c r="WP59" s="63"/>
      <c r="WQ59" s="63"/>
      <c r="WR59" s="63"/>
      <c r="WS59" s="63"/>
      <c r="WT59" s="63"/>
      <c r="WU59" s="63"/>
      <c r="WV59" s="63"/>
      <c r="WW59" s="63"/>
      <c r="WX59" s="63"/>
      <c r="WY59" s="63"/>
      <c r="WZ59" s="63"/>
      <c r="XA59" s="63"/>
      <c r="XB59" s="63"/>
      <c r="XC59" s="63"/>
      <c r="XD59" s="63"/>
      <c r="XE59" s="63"/>
      <c r="XF59" s="63"/>
      <c r="XG59" s="63"/>
      <c r="XH59" s="63"/>
      <c r="XI59" s="63"/>
      <c r="XJ59" s="63"/>
      <c r="XK59" s="63"/>
      <c r="XL59" s="63"/>
      <c r="XM59" s="63"/>
      <c r="XN59" s="63"/>
      <c r="XO59" s="63"/>
      <c r="XP59" s="63"/>
      <c r="XQ59" s="63"/>
      <c r="XR59" s="63"/>
      <c r="XS59" s="63"/>
      <c r="XT59" s="63"/>
      <c r="XU59" s="63"/>
      <c r="XV59" s="63"/>
      <c r="XW59" s="63"/>
      <c r="XX59" s="63"/>
      <c r="XY59" s="63"/>
      <c r="XZ59" s="63"/>
      <c r="YA59" s="63"/>
      <c r="YB59" s="63"/>
      <c r="YC59" s="63"/>
      <c r="YD59" s="63"/>
      <c r="YE59" s="63"/>
      <c r="YF59" s="63"/>
      <c r="YG59" s="63"/>
      <c r="YH59" s="63"/>
      <c r="YI59" s="63"/>
      <c r="YJ59" s="63"/>
      <c r="YK59" s="63"/>
      <c r="YL59" s="63"/>
      <c r="YM59" s="63"/>
      <c r="YN59" s="63"/>
      <c r="YO59" s="63"/>
      <c r="YP59" s="63"/>
      <c r="YQ59" s="63"/>
      <c r="YR59" s="63"/>
      <c r="YS59" s="63"/>
      <c r="YT59" s="63"/>
      <c r="YU59" s="63"/>
      <c r="YV59" s="63"/>
      <c r="YW59" s="63"/>
      <c r="YX59" s="63"/>
      <c r="YY59" s="63"/>
      <c r="YZ59" s="63"/>
      <c r="ZA59" s="63"/>
      <c r="ZB59" s="63"/>
      <c r="ZC59" s="63"/>
      <c r="ZD59" s="63"/>
      <c r="ZE59" s="63"/>
      <c r="ZF59" s="63"/>
      <c r="ZG59" s="63"/>
      <c r="ZH59" s="63"/>
      <c r="ZI59" s="63"/>
      <c r="ZJ59" s="63"/>
      <c r="ZK59" s="63"/>
      <c r="ZL59" s="63"/>
      <c r="ZM59" s="63"/>
      <c r="ZN59" s="63"/>
      <c r="ZO59" s="63"/>
      <c r="ZP59" s="63"/>
      <c r="ZQ59" s="63"/>
      <c r="ZR59" s="63"/>
      <c r="ZS59" s="63"/>
      <c r="ZT59" s="63"/>
      <c r="ZU59" s="63"/>
      <c r="ZV59" s="63"/>
      <c r="ZW59" s="63"/>
      <c r="ZX59" s="63"/>
      <c r="ZY59" s="63"/>
      <c r="ZZ59" s="63"/>
      <c r="AAA59" s="63"/>
      <c r="AAB59" s="63"/>
      <c r="AAC59" s="63"/>
      <c r="AAD59" s="63"/>
      <c r="AAE59" s="63"/>
      <c r="AAF59" s="63"/>
      <c r="AAG59" s="63"/>
      <c r="AAH59" s="63"/>
      <c r="AAI59" s="63"/>
      <c r="AAJ59" s="63"/>
      <c r="AAK59" s="63"/>
      <c r="AAL59" s="63"/>
      <c r="AAM59" s="63"/>
      <c r="AAN59" s="63"/>
      <c r="AAO59" s="63"/>
      <c r="AAP59" s="63"/>
      <c r="AAQ59" s="63"/>
      <c r="AAR59" s="63"/>
      <c r="AAS59" s="63"/>
      <c r="AAT59" s="63"/>
      <c r="AAU59" s="63"/>
      <c r="AAV59" s="63"/>
      <c r="AAW59" s="63"/>
      <c r="AAX59" s="63"/>
      <c r="AAY59" s="63"/>
      <c r="AAZ59" s="63"/>
      <c r="ABA59" s="63"/>
      <c r="ABB59" s="63"/>
      <c r="ABC59" s="63"/>
      <c r="ABD59" s="63"/>
      <c r="ABE59" s="63"/>
      <c r="ABF59" s="63"/>
      <c r="ABG59" s="63"/>
      <c r="ABH59" s="63"/>
      <c r="ABI59" s="63"/>
      <c r="ABJ59" s="63"/>
      <c r="ABK59" s="63"/>
      <c r="ABL59" s="63"/>
      <c r="ABM59" s="63"/>
      <c r="ABN59" s="63"/>
      <c r="ABO59" s="63"/>
      <c r="ABP59" s="63"/>
      <c r="ABQ59" s="63"/>
      <c r="ABR59" s="63"/>
      <c r="ABS59" s="63"/>
      <c r="ABT59" s="63"/>
      <c r="ABU59" s="63"/>
      <c r="ABV59" s="63"/>
      <c r="ABW59" s="63"/>
      <c r="ABX59" s="63"/>
      <c r="ABY59" s="63"/>
      <c r="ABZ59" s="63"/>
      <c r="ACA59" s="63"/>
      <c r="ACB59" s="63"/>
      <c r="ACC59" s="63"/>
      <c r="ACD59" s="63"/>
      <c r="ACE59" s="63"/>
      <c r="ACF59" s="63"/>
      <c r="ACG59" s="63"/>
      <c r="ACH59" s="63"/>
      <c r="ACI59" s="63"/>
      <c r="ACJ59" s="63"/>
      <c r="ACK59" s="63"/>
      <c r="ACL59" s="63"/>
      <c r="ACM59" s="63"/>
      <c r="ACN59" s="63"/>
      <c r="ACO59" s="63"/>
      <c r="ACP59" s="63"/>
      <c r="ACQ59" s="63"/>
      <c r="ACR59" s="63"/>
      <c r="ACS59" s="63"/>
      <c r="ACT59" s="63"/>
      <c r="ACU59" s="63"/>
      <c r="ACV59" s="63"/>
      <c r="ACW59" s="63"/>
      <c r="ACX59" s="63"/>
      <c r="ACY59" s="63"/>
      <c r="ACZ59" s="63"/>
      <c r="ADA59" s="63"/>
      <c r="ADB59" s="63"/>
      <c r="ADC59" s="63"/>
      <c r="ADD59" s="63"/>
      <c r="ADE59" s="63"/>
      <c r="ADF59" s="63"/>
      <c r="ADG59" s="63"/>
      <c r="ADH59" s="63"/>
      <c r="ADI59" s="63"/>
      <c r="ADJ59" s="63"/>
      <c r="ADK59" s="63"/>
      <c r="ADL59" s="63"/>
      <c r="ADM59" s="63"/>
      <c r="ADN59" s="63"/>
      <c r="ADO59" s="63"/>
      <c r="ADP59" s="63"/>
      <c r="ADQ59" s="63"/>
      <c r="ADR59" s="63"/>
      <c r="ADS59" s="63"/>
      <c r="ADT59" s="63"/>
      <c r="ADU59" s="63"/>
      <c r="ADV59" s="63"/>
      <c r="ADW59" s="63"/>
      <c r="ADX59" s="63"/>
      <c r="ADY59" s="63"/>
      <c r="ADZ59" s="63"/>
      <c r="AEA59" s="63"/>
      <c r="AEB59" s="63"/>
      <c r="AEC59" s="63"/>
      <c r="AED59" s="63"/>
      <c r="AEE59" s="63"/>
      <c r="AEF59" s="63"/>
      <c r="AEG59" s="63"/>
      <c r="AEH59" s="63"/>
      <c r="AEI59" s="63"/>
      <c r="AEJ59" s="63"/>
      <c r="AEK59" s="63"/>
      <c r="AEL59" s="63"/>
      <c r="AEM59" s="63"/>
      <c r="AEN59" s="63"/>
      <c r="AEO59" s="63"/>
      <c r="AEP59" s="63"/>
      <c r="AEQ59" s="63"/>
      <c r="AER59" s="63"/>
      <c r="AES59" s="63"/>
      <c r="AET59" s="63"/>
      <c r="AEU59" s="63"/>
      <c r="AEV59" s="63"/>
      <c r="AEW59" s="63"/>
      <c r="AEX59" s="63"/>
      <c r="AEY59" s="63"/>
      <c r="AEZ59" s="63"/>
      <c r="AFA59" s="63"/>
      <c r="AFB59" s="63"/>
      <c r="AFC59" s="63"/>
      <c r="AFD59" s="63"/>
      <c r="AFE59" s="63"/>
      <c r="AFF59" s="63"/>
      <c r="AFG59" s="63"/>
      <c r="AFH59" s="63"/>
      <c r="AFI59" s="63"/>
      <c r="AFJ59" s="63"/>
      <c r="AFK59" s="63"/>
      <c r="AFL59" s="63"/>
      <c r="AFM59" s="63"/>
      <c r="AFN59" s="63"/>
      <c r="AFO59" s="63"/>
      <c r="AFP59" s="63"/>
      <c r="AFQ59" s="63"/>
      <c r="AFR59" s="63"/>
      <c r="AFS59" s="63"/>
      <c r="AFT59" s="63"/>
      <c r="AFU59" s="63"/>
      <c r="AFV59" s="63"/>
      <c r="AFW59" s="63"/>
      <c r="AFX59" s="63"/>
      <c r="AFY59" s="63"/>
      <c r="AFZ59" s="63"/>
      <c r="AGA59" s="63"/>
      <c r="AGB59" s="63"/>
      <c r="AGC59" s="63"/>
      <c r="AGD59" s="63"/>
      <c r="AGE59" s="63"/>
      <c r="AGF59" s="63"/>
      <c r="AGG59" s="63"/>
      <c r="AGH59" s="63"/>
      <c r="AGI59" s="63"/>
      <c r="AGJ59" s="63"/>
      <c r="AGK59" s="63"/>
      <c r="AGL59" s="63"/>
      <c r="AGM59" s="63"/>
      <c r="AGN59" s="63"/>
      <c r="AGO59" s="63"/>
      <c r="AGP59" s="63"/>
      <c r="AGQ59" s="63"/>
      <c r="AGR59" s="63"/>
      <c r="AGS59" s="63"/>
      <c r="AGT59" s="63"/>
      <c r="AGU59" s="63"/>
      <c r="AGV59" s="63"/>
      <c r="AGW59" s="63"/>
      <c r="AGX59" s="63"/>
      <c r="AGY59" s="63"/>
      <c r="AGZ59" s="63"/>
      <c r="AHA59" s="63"/>
      <c r="AHB59" s="63"/>
      <c r="AHC59" s="63"/>
      <c r="AHD59" s="63"/>
      <c r="AHE59" s="63"/>
      <c r="AHF59" s="63"/>
      <c r="AHG59" s="63"/>
      <c r="AHH59" s="63"/>
      <c r="AHI59" s="63"/>
      <c r="AHJ59" s="63"/>
      <c r="AHK59" s="63"/>
      <c r="AHL59" s="63"/>
      <c r="AHM59" s="63"/>
      <c r="AHN59" s="63"/>
      <c r="AHO59" s="63"/>
      <c r="AHP59" s="63"/>
      <c r="AHQ59" s="63"/>
      <c r="AHR59" s="63"/>
      <c r="AHS59" s="63"/>
      <c r="AHT59" s="63"/>
      <c r="AHU59" s="63"/>
      <c r="AHV59" s="63"/>
      <c r="AHW59" s="63"/>
      <c r="AHX59" s="63"/>
      <c r="AHY59" s="63"/>
      <c r="AHZ59" s="63"/>
      <c r="AIA59" s="63"/>
      <c r="AIB59" s="63"/>
      <c r="AIC59" s="63"/>
      <c r="AID59" s="63"/>
      <c r="AIE59" s="63"/>
      <c r="AIF59" s="63"/>
      <c r="AIG59" s="63"/>
      <c r="AIH59" s="63"/>
      <c r="AII59" s="63"/>
      <c r="AIJ59" s="63"/>
      <c r="AIK59" s="63"/>
      <c r="AIL59" s="63"/>
      <c r="AIM59" s="63"/>
      <c r="AIN59" s="63"/>
      <c r="AIO59" s="63"/>
      <c r="AIP59" s="63"/>
      <c r="AIQ59" s="63"/>
      <c r="AIR59" s="63"/>
      <c r="AIS59" s="63"/>
      <c r="AIT59" s="63"/>
      <c r="AIU59" s="63"/>
      <c r="AIV59" s="63"/>
      <c r="AIW59" s="63"/>
      <c r="AIX59" s="63"/>
      <c r="AIY59" s="63"/>
      <c r="AIZ59" s="63"/>
      <c r="AJA59" s="63"/>
      <c r="AJB59" s="63"/>
      <c r="AJC59" s="63"/>
      <c r="AJD59" s="63"/>
      <c r="AJE59" s="63"/>
      <c r="AJF59" s="63"/>
      <c r="AJG59" s="63"/>
      <c r="AJH59" s="63"/>
      <c r="AJI59" s="63"/>
      <c r="AJJ59" s="63"/>
      <c r="AJK59" s="63"/>
      <c r="AJL59" s="63"/>
      <c r="AJM59" s="63"/>
      <c r="AJN59" s="63"/>
      <c r="AJO59" s="63"/>
      <c r="AJP59" s="63"/>
      <c r="AJQ59" s="63"/>
      <c r="AJR59" s="63"/>
      <c r="AJS59" s="63"/>
      <c r="AJT59" s="63"/>
      <c r="AJU59" s="63"/>
      <c r="AJV59" s="63"/>
      <c r="AJW59" s="63"/>
      <c r="AJX59" s="63"/>
      <c r="AJY59" s="63"/>
      <c r="AJZ59" s="63"/>
      <c r="AKA59" s="63"/>
      <c r="AKB59" s="63"/>
      <c r="AKC59" s="63"/>
      <c r="AKD59" s="63"/>
      <c r="AKE59" s="63"/>
      <c r="AKF59" s="63"/>
      <c r="AKG59" s="63"/>
      <c r="AKH59" s="63"/>
      <c r="AKI59" s="63"/>
      <c r="AKJ59" s="63"/>
      <c r="AKK59" s="63"/>
      <c r="AKL59" s="63"/>
      <c r="AKM59" s="63"/>
      <c r="AKN59" s="63"/>
      <c r="AKO59" s="63"/>
      <c r="AKP59" s="63"/>
      <c r="AKQ59" s="63"/>
      <c r="AKR59" s="63"/>
      <c r="AKS59" s="63"/>
      <c r="AKT59" s="63"/>
      <c r="AKU59" s="63"/>
      <c r="AKV59" s="63"/>
      <c r="AKW59" s="63"/>
      <c r="AKX59" s="63"/>
      <c r="AKY59" s="63"/>
      <c r="AKZ59" s="63"/>
      <c r="ALA59" s="63"/>
      <c r="ALB59" s="63"/>
      <c r="ALC59" s="63"/>
      <c r="ALD59" s="63"/>
      <c r="ALE59" s="63"/>
      <c r="ALF59" s="63"/>
      <c r="ALG59" s="63"/>
      <c r="ALH59" s="63"/>
      <c r="ALI59" s="63"/>
      <c r="ALJ59" s="63"/>
      <c r="ALK59" s="63"/>
      <c r="ALL59" s="63"/>
      <c r="ALM59" s="63"/>
      <c r="ALN59" s="63"/>
      <c r="ALO59" s="63"/>
      <c r="ALP59" s="63"/>
      <c r="ALQ59" s="63"/>
      <c r="ALR59" s="63"/>
      <c r="ALS59" s="63"/>
      <c r="ALT59" s="63"/>
      <c r="ALU59" s="63"/>
      <c r="ALV59" s="63"/>
      <c r="ALW59" s="63"/>
      <c r="ALX59" s="63"/>
      <c r="ALY59" s="63"/>
      <c r="ALZ59" s="63"/>
      <c r="AMA59" s="63"/>
      <c r="AMB59" s="63"/>
      <c r="AMC59" s="63"/>
      <c r="AMD59" s="63"/>
      <c r="AME59" s="63"/>
      <c r="AMF59" s="63"/>
      <c r="AMG59" s="63"/>
      <c r="AMH59" s="63"/>
      <c r="AMI59" s="63"/>
      <c r="AMJ59" s="63"/>
      <c r="AMK59" s="63"/>
      <c r="AML59" s="63"/>
      <c r="AMM59" s="63"/>
      <c r="AMN59" s="63"/>
      <c r="AMO59" s="63"/>
      <c r="AMP59" s="63"/>
      <c r="AMQ59" s="63"/>
      <c r="AMR59" s="63"/>
      <c r="AMS59" s="63"/>
      <c r="AMT59" s="63"/>
      <c r="AMU59" s="63"/>
      <c r="AMV59" s="63"/>
      <c r="AMW59" s="63"/>
      <c r="AMX59" s="63"/>
      <c r="AMY59" s="63"/>
      <c r="AMZ59" s="63"/>
      <c r="ANA59" s="63"/>
      <c r="ANB59" s="63"/>
      <c r="ANC59" s="63"/>
      <c r="AND59" s="63"/>
      <c r="ANE59" s="63"/>
      <c r="ANF59" s="63"/>
      <c r="ANG59" s="63"/>
      <c r="ANH59" s="63"/>
      <c r="ANI59" s="63"/>
      <c r="ANJ59" s="63"/>
      <c r="ANK59" s="63"/>
      <c r="ANL59" s="63"/>
      <c r="ANM59" s="63"/>
      <c r="ANN59" s="63"/>
      <c r="ANO59" s="63"/>
      <c r="ANP59" s="63"/>
      <c r="ANQ59" s="63"/>
      <c r="ANR59" s="63"/>
      <c r="ANS59" s="63"/>
      <c r="ANT59" s="63"/>
      <c r="ANU59" s="63"/>
      <c r="ANV59" s="63"/>
      <c r="ANW59" s="63"/>
      <c r="ANX59" s="63"/>
      <c r="ANY59" s="63"/>
      <c r="ANZ59" s="63"/>
      <c r="AOA59" s="63"/>
      <c r="AOB59" s="63"/>
      <c r="AOC59" s="63"/>
      <c r="AOD59" s="63"/>
      <c r="AOE59" s="63"/>
      <c r="AOF59" s="63"/>
      <c r="AOG59" s="63"/>
      <c r="AOH59" s="63"/>
      <c r="AOI59" s="63"/>
      <c r="AOJ59" s="63"/>
      <c r="AOK59" s="63"/>
      <c r="AOL59" s="63"/>
      <c r="AOM59" s="63"/>
      <c r="AON59" s="63"/>
      <c r="AOO59" s="63"/>
      <c r="AOP59" s="63"/>
      <c r="AOQ59" s="63"/>
      <c r="AOR59" s="63"/>
      <c r="AOS59" s="63"/>
      <c r="AOT59" s="63"/>
      <c r="AOU59" s="63"/>
      <c r="AOV59" s="63"/>
      <c r="AOW59" s="63"/>
      <c r="AOX59" s="63"/>
      <c r="AOY59" s="63"/>
      <c r="AOZ59" s="63"/>
      <c r="APA59" s="63"/>
      <c r="APB59" s="63"/>
      <c r="APC59" s="63"/>
      <c r="APD59" s="63"/>
      <c r="APE59" s="63"/>
      <c r="APF59" s="63"/>
      <c r="APG59" s="63"/>
      <c r="APH59" s="63"/>
      <c r="API59" s="63"/>
      <c r="APJ59" s="63"/>
      <c r="APK59" s="63"/>
      <c r="APL59" s="63"/>
      <c r="APM59" s="63"/>
      <c r="APN59" s="63"/>
      <c r="APO59" s="63"/>
      <c r="APP59" s="63"/>
      <c r="APQ59" s="63"/>
      <c r="APR59" s="63"/>
      <c r="APS59" s="63"/>
      <c r="APT59" s="63"/>
      <c r="APU59" s="63"/>
      <c r="APV59" s="63"/>
      <c r="APW59" s="63"/>
      <c r="APX59" s="63"/>
      <c r="APY59" s="63"/>
      <c r="APZ59" s="63"/>
      <c r="AQA59" s="63"/>
      <c r="AQB59" s="63"/>
      <c r="AQC59" s="63"/>
      <c r="AQD59" s="63"/>
      <c r="AQE59" s="63"/>
      <c r="AQF59" s="63"/>
      <c r="AQG59" s="63"/>
      <c r="AQH59" s="63"/>
      <c r="AQI59" s="63"/>
      <c r="AQJ59" s="63"/>
      <c r="AQK59" s="63"/>
      <c r="AQL59" s="63"/>
      <c r="AQM59" s="63"/>
      <c r="AQN59" s="63"/>
      <c r="AQO59" s="63"/>
      <c r="AQP59" s="63"/>
      <c r="AQQ59" s="63"/>
      <c r="AQR59" s="63"/>
      <c r="AQS59" s="63"/>
      <c r="AQT59" s="63"/>
      <c r="AQU59" s="63"/>
      <c r="AQV59" s="63"/>
      <c r="AQW59" s="63"/>
      <c r="AQX59" s="63"/>
      <c r="AQY59" s="63"/>
      <c r="AQZ59" s="63"/>
      <c r="ARA59" s="63"/>
      <c r="ARB59" s="63"/>
      <c r="ARC59" s="63"/>
      <c r="ARD59" s="63"/>
      <c r="ARE59" s="63"/>
      <c r="ARF59" s="63"/>
      <c r="ARG59" s="63"/>
      <c r="ARH59" s="63"/>
      <c r="ARI59" s="63"/>
      <c r="ARJ59" s="63"/>
      <c r="ARK59" s="63"/>
      <c r="ARL59" s="63"/>
      <c r="ARM59" s="63"/>
      <c r="ARN59" s="63"/>
      <c r="ARO59" s="63"/>
      <c r="ARP59" s="63"/>
      <c r="ARQ59" s="63"/>
      <c r="ARR59" s="63"/>
      <c r="ARS59" s="63"/>
      <c r="ART59" s="63"/>
      <c r="ARU59" s="63"/>
      <c r="ARV59" s="63"/>
      <c r="ARW59" s="63"/>
      <c r="ARX59" s="63"/>
      <c r="ARY59" s="63"/>
      <c r="ARZ59" s="63"/>
      <c r="ASA59" s="63"/>
      <c r="ASB59" s="63"/>
      <c r="ASC59" s="63"/>
      <c r="ASD59" s="63"/>
      <c r="ASE59" s="63"/>
      <c r="ASF59" s="63"/>
      <c r="ASG59" s="63"/>
      <c r="ASH59" s="63"/>
      <c r="ASI59" s="63"/>
      <c r="ASJ59" s="63"/>
      <c r="ASK59" s="63"/>
      <c r="ASL59" s="63"/>
      <c r="ASM59" s="63"/>
      <c r="ASN59" s="63"/>
      <c r="ASO59" s="63"/>
      <c r="ASP59" s="63"/>
      <c r="ASQ59" s="63"/>
      <c r="ASR59" s="63"/>
      <c r="ASS59" s="63"/>
      <c r="AST59" s="63"/>
      <c r="ASU59" s="63"/>
      <c r="ASV59" s="63"/>
      <c r="ASW59" s="63"/>
      <c r="ASX59" s="63"/>
      <c r="ASY59" s="63"/>
      <c r="ASZ59" s="63"/>
      <c r="ATA59" s="63"/>
      <c r="ATB59" s="63"/>
      <c r="ATC59" s="63"/>
      <c r="ATD59" s="63"/>
      <c r="ATE59" s="63"/>
      <c r="ATF59" s="63"/>
      <c r="ATG59" s="63"/>
      <c r="ATH59" s="63"/>
      <c r="ATI59" s="63"/>
      <c r="ATJ59" s="63"/>
      <c r="ATK59" s="63"/>
      <c r="ATL59" s="63"/>
      <c r="ATM59" s="63"/>
      <c r="ATN59" s="63"/>
      <c r="ATO59" s="63"/>
      <c r="ATP59" s="63"/>
      <c r="ATQ59" s="63"/>
      <c r="ATR59" s="63"/>
      <c r="ATS59" s="63"/>
      <c r="ATT59" s="63"/>
      <c r="ATU59" s="63"/>
      <c r="ATV59" s="63"/>
      <c r="ATW59" s="63"/>
      <c r="ATX59" s="63"/>
      <c r="ATY59" s="63"/>
      <c r="ATZ59" s="63"/>
      <c r="AUA59" s="63"/>
      <c r="AUB59" s="63"/>
      <c r="AUC59" s="63"/>
      <c r="AUD59" s="63"/>
      <c r="AUE59" s="63"/>
      <c r="AUF59" s="63"/>
      <c r="AUG59" s="63"/>
      <c r="AUH59" s="63"/>
      <c r="AUI59" s="63"/>
      <c r="AUJ59" s="63"/>
      <c r="AUK59" s="63"/>
      <c r="AUL59" s="63"/>
      <c r="AUM59" s="63"/>
      <c r="AUN59" s="63"/>
      <c r="AUO59" s="63"/>
      <c r="AUP59" s="63"/>
      <c r="AUQ59" s="63"/>
      <c r="AUR59" s="63"/>
      <c r="AUS59" s="63"/>
      <c r="AUT59" s="63"/>
      <c r="AUU59" s="63"/>
      <c r="AUV59" s="63"/>
      <c r="AUW59" s="63"/>
      <c r="AUX59" s="63"/>
      <c r="AUY59" s="63"/>
      <c r="AUZ59" s="63"/>
      <c r="AVA59" s="63"/>
      <c r="AVB59" s="63"/>
      <c r="AVC59" s="63"/>
      <c r="AVD59" s="63"/>
      <c r="AVE59" s="63"/>
      <c r="AVF59" s="63"/>
      <c r="AVG59" s="63"/>
      <c r="AVH59" s="63"/>
      <c r="AVI59" s="63"/>
      <c r="AVJ59" s="63"/>
      <c r="AVK59" s="63"/>
      <c r="AVL59" s="63"/>
      <c r="AVM59" s="63"/>
      <c r="AVN59" s="63"/>
      <c r="AVO59" s="63"/>
      <c r="AVP59" s="63"/>
      <c r="AVQ59" s="63"/>
      <c r="AVR59" s="63"/>
      <c r="AVS59" s="63"/>
      <c r="AVT59" s="63"/>
      <c r="AVU59" s="63"/>
      <c r="AVV59" s="63"/>
      <c r="AVW59" s="63"/>
      <c r="AVX59" s="63"/>
      <c r="AVY59" s="63"/>
      <c r="AVZ59" s="63"/>
      <c r="AWA59" s="63"/>
      <c r="AWB59" s="63"/>
      <c r="AWC59" s="63"/>
      <c r="AWD59" s="63"/>
      <c r="AWE59" s="63"/>
      <c r="AWF59" s="63"/>
      <c r="AWG59" s="63"/>
      <c r="AWH59" s="63"/>
      <c r="AWI59" s="63"/>
      <c r="AWJ59" s="63"/>
      <c r="AWK59" s="63"/>
      <c r="AWL59" s="63"/>
      <c r="AWM59" s="63"/>
      <c r="AWN59" s="63"/>
      <c r="AWO59" s="63"/>
      <c r="AWP59" s="63"/>
      <c r="AWQ59" s="63"/>
      <c r="AWR59" s="63"/>
      <c r="AWS59" s="63"/>
      <c r="AWT59" s="63"/>
      <c r="AWU59" s="63"/>
      <c r="AWV59" s="63"/>
      <c r="AWW59" s="63"/>
      <c r="AWX59" s="63"/>
      <c r="AWY59" s="63"/>
      <c r="AWZ59" s="63"/>
      <c r="AXA59" s="63"/>
      <c r="AXB59" s="63"/>
      <c r="AXC59" s="63"/>
      <c r="AXD59" s="63"/>
      <c r="AXE59" s="63"/>
      <c r="AXF59" s="63"/>
      <c r="AXG59" s="63"/>
      <c r="AXH59" s="63"/>
      <c r="AXI59" s="63"/>
      <c r="AXJ59" s="63"/>
      <c r="AXK59" s="63"/>
      <c r="AXL59" s="63"/>
      <c r="AXM59" s="63"/>
      <c r="AXN59" s="63"/>
      <c r="AXO59" s="63"/>
      <c r="AXP59" s="63"/>
      <c r="AXQ59" s="63"/>
      <c r="AXR59" s="63"/>
      <c r="AXS59" s="63"/>
      <c r="AXT59" s="63"/>
      <c r="AXU59" s="63"/>
      <c r="AXV59" s="63"/>
      <c r="AXW59" s="63"/>
      <c r="AXX59" s="63"/>
      <c r="AXY59" s="63"/>
      <c r="AXZ59" s="63"/>
      <c r="AYA59" s="63"/>
      <c r="AYB59" s="63"/>
      <c r="AYC59" s="63"/>
      <c r="AYD59" s="63"/>
      <c r="AYE59" s="63"/>
      <c r="AYF59" s="63"/>
      <c r="AYG59" s="63"/>
      <c r="AYH59" s="63"/>
      <c r="AYI59" s="63"/>
      <c r="AYJ59" s="63"/>
      <c r="AYK59" s="63"/>
      <c r="AYL59" s="63"/>
      <c r="AYM59" s="63"/>
      <c r="AYN59" s="63"/>
      <c r="AYO59" s="63"/>
      <c r="AYP59" s="63"/>
      <c r="AYQ59" s="63"/>
      <c r="AYR59" s="63"/>
      <c r="AYS59" s="63"/>
      <c r="AYT59" s="63"/>
      <c r="AYU59" s="63"/>
      <c r="AYV59" s="63"/>
      <c r="AYW59" s="63"/>
      <c r="AYX59" s="63"/>
      <c r="AYY59" s="63"/>
      <c r="AYZ59" s="63"/>
      <c r="AZA59" s="63"/>
      <c r="AZB59" s="63"/>
      <c r="AZC59" s="63"/>
      <c r="AZD59" s="63"/>
      <c r="AZE59" s="63"/>
      <c r="AZF59" s="63"/>
      <c r="AZG59" s="63"/>
      <c r="AZH59" s="63"/>
      <c r="AZI59" s="63"/>
      <c r="AZJ59" s="63"/>
      <c r="AZK59" s="63"/>
      <c r="AZL59" s="63"/>
      <c r="AZM59" s="63"/>
      <c r="AZN59" s="63"/>
      <c r="AZO59" s="63"/>
      <c r="AZP59" s="63"/>
      <c r="AZQ59" s="63"/>
      <c r="AZR59" s="63"/>
      <c r="AZS59" s="63"/>
      <c r="AZT59" s="63"/>
      <c r="AZU59" s="63"/>
      <c r="AZV59" s="63"/>
      <c r="AZW59" s="63"/>
      <c r="AZX59" s="63"/>
      <c r="AZY59" s="63"/>
      <c r="AZZ59" s="63"/>
      <c r="BAA59" s="63"/>
      <c r="BAB59" s="63"/>
      <c r="BAC59" s="63"/>
      <c r="BAD59" s="63"/>
      <c r="BAE59" s="63"/>
      <c r="BAF59" s="63"/>
      <c r="BAG59" s="63"/>
      <c r="BAH59" s="63"/>
      <c r="BAI59" s="63"/>
      <c r="BAJ59" s="63"/>
      <c r="BAK59" s="63"/>
      <c r="BAL59" s="63"/>
      <c r="BAM59" s="63"/>
      <c r="BAN59" s="63"/>
      <c r="BAO59" s="63"/>
      <c r="BAP59" s="63"/>
      <c r="BAQ59" s="63"/>
      <c r="BAR59" s="63"/>
      <c r="BAS59" s="63"/>
      <c r="BAT59" s="63"/>
      <c r="BAU59" s="63"/>
      <c r="BAV59" s="63"/>
      <c r="BAW59" s="63"/>
      <c r="BAX59" s="63"/>
      <c r="BAY59" s="63"/>
      <c r="BAZ59" s="63"/>
      <c r="BBA59" s="63"/>
      <c r="BBB59" s="63"/>
      <c r="BBC59" s="63"/>
      <c r="BBD59" s="63"/>
      <c r="BBE59" s="63"/>
      <c r="BBF59" s="63"/>
      <c r="BBG59" s="63"/>
      <c r="BBH59" s="63"/>
      <c r="BBI59" s="63"/>
      <c r="BBJ59" s="63"/>
      <c r="BBK59" s="63"/>
      <c r="BBL59" s="63"/>
      <c r="BBM59" s="63"/>
      <c r="BBN59" s="63"/>
      <c r="BBO59" s="63"/>
      <c r="BBP59" s="63"/>
      <c r="BBQ59" s="63"/>
      <c r="BBR59" s="63"/>
      <c r="BBS59" s="63"/>
      <c r="BBT59" s="63"/>
      <c r="BBU59" s="63"/>
      <c r="BBV59" s="63"/>
      <c r="BBW59" s="63"/>
      <c r="BBX59" s="63"/>
      <c r="BBY59" s="63"/>
      <c r="BBZ59" s="63"/>
      <c r="BCA59" s="63"/>
      <c r="BCB59" s="63"/>
      <c r="BCC59" s="63"/>
      <c r="BCD59" s="63"/>
      <c r="BCE59" s="63"/>
      <c r="BCF59" s="63"/>
      <c r="BCG59" s="63"/>
      <c r="BCH59" s="63"/>
      <c r="BCI59" s="63"/>
      <c r="BCJ59" s="63"/>
      <c r="BCK59" s="63"/>
      <c r="BCL59" s="63"/>
      <c r="BCM59" s="63"/>
      <c r="BCN59" s="63"/>
      <c r="BCO59" s="63"/>
      <c r="BCP59" s="63"/>
      <c r="BCQ59" s="63"/>
      <c r="BCR59" s="63"/>
      <c r="BCS59" s="63"/>
      <c r="BCT59" s="63"/>
      <c r="BCU59" s="63"/>
      <c r="BCV59" s="63"/>
      <c r="BCW59" s="63"/>
      <c r="BCX59" s="63"/>
      <c r="BCY59" s="63"/>
      <c r="BCZ59" s="63"/>
      <c r="BDA59" s="63"/>
      <c r="BDB59" s="63"/>
      <c r="BDC59" s="63"/>
      <c r="BDD59" s="63"/>
      <c r="BDE59" s="63"/>
      <c r="BDF59" s="63"/>
      <c r="BDG59" s="63"/>
      <c r="BDH59" s="63"/>
      <c r="BDI59" s="63"/>
      <c r="BDJ59" s="63"/>
      <c r="BDK59" s="63"/>
      <c r="BDL59" s="63"/>
      <c r="BDM59" s="63"/>
      <c r="BDN59" s="63"/>
      <c r="BDO59" s="63"/>
      <c r="BDP59" s="63"/>
      <c r="BDQ59" s="63"/>
      <c r="BDR59" s="63"/>
      <c r="BDS59" s="63"/>
      <c r="BDT59" s="63"/>
      <c r="BDU59" s="63"/>
      <c r="BDV59" s="63"/>
      <c r="BDW59" s="63"/>
      <c r="BDX59" s="63"/>
      <c r="BDY59" s="63"/>
      <c r="BDZ59" s="63"/>
      <c r="BEA59" s="63"/>
      <c r="BEB59" s="63"/>
      <c r="BEC59" s="63"/>
      <c r="BED59" s="63"/>
      <c r="BEE59" s="63"/>
      <c r="BEF59" s="63"/>
      <c r="BEG59" s="63"/>
      <c r="BEH59" s="63"/>
      <c r="BEI59" s="63"/>
      <c r="BEJ59" s="63"/>
      <c r="BEK59" s="63"/>
      <c r="BEL59" s="63"/>
      <c r="BEM59" s="63"/>
      <c r="BEN59" s="63"/>
      <c r="BEO59" s="63"/>
      <c r="BEP59" s="63"/>
      <c r="BEQ59" s="63"/>
      <c r="BER59" s="63"/>
      <c r="BES59" s="63"/>
      <c r="BET59" s="63"/>
      <c r="BEU59" s="63"/>
      <c r="BEV59" s="63"/>
      <c r="BEW59" s="63"/>
      <c r="BEX59" s="63"/>
      <c r="BEY59" s="63"/>
      <c r="BEZ59" s="63"/>
      <c r="BFA59" s="63"/>
      <c r="BFB59" s="63"/>
      <c r="BFC59" s="63"/>
      <c r="BFD59" s="63"/>
      <c r="BFE59" s="63"/>
      <c r="BFF59" s="63"/>
      <c r="BFG59" s="63"/>
      <c r="BFH59" s="63"/>
      <c r="BFI59" s="63"/>
      <c r="BFJ59" s="63"/>
      <c r="BFK59" s="63"/>
      <c r="BFL59" s="63"/>
      <c r="BFM59" s="63"/>
      <c r="BFN59" s="63"/>
      <c r="BFO59" s="63"/>
      <c r="BFP59" s="63"/>
      <c r="BFQ59" s="63"/>
      <c r="BFR59" s="63"/>
      <c r="BFS59" s="63"/>
      <c r="BFT59" s="63"/>
      <c r="BFU59" s="63"/>
      <c r="BFV59" s="63"/>
      <c r="BFW59" s="63"/>
      <c r="BFX59" s="63"/>
      <c r="BFY59" s="63"/>
      <c r="BFZ59" s="63"/>
      <c r="BGA59" s="63"/>
      <c r="BGB59" s="63"/>
      <c r="BGC59" s="63"/>
      <c r="BGD59" s="63"/>
      <c r="BGE59" s="63"/>
      <c r="BGF59" s="63"/>
      <c r="BGG59" s="63"/>
      <c r="BGH59" s="63"/>
      <c r="BGI59" s="63"/>
      <c r="BGJ59" s="63"/>
      <c r="BGK59" s="63"/>
      <c r="BGL59" s="63"/>
      <c r="BGM59" s="63"/>
      <c r="BGN59" s="63"/>
      <c r="BGO59" s="63"/>
      <c r="BGP59" s="63"/>
      <c r="BGQ59" s="63"/>
      <c r="BGR59" s="63"/>
      <c r="BGS59" s="63"/>
      <c r="BGT59" s="63"/>
      <c r="BGU59" s="63"/>
      <c r="BGV59" s="63"/>
      <c r="BGW59" s="63"/>
      <c r="BGX59" s="63"/>
      <c r="BGY59" s="63"/>
      <c r="BGZ59" s="63"/>
      <c r="BHA59" s="63"/>
      <c r="BHB59" s="63"/>
      <c r="BHC59" s="63"/>
      <c r="BHD59" s="63"/>
      <c r="BHE59" s="63"/>
      <c r="BHF59" s="63"/>
      <c r="BHG59" s="63"/>
      <c r="BHH59" s="63"/>
      <c r="BHI59" s="63"/>
      <c r="BHJ59" s="63"/>
      <c r="BHK59" s="63"/>
      <c r="BHL59" s="63"/>
      <c r="BHM59" s="63"/>
      <c r="BHN59" s="63"/>
      <c r="BHO59" s="63"/>
      <c r="BHP59" s="63"/>
      <c r="BHQ59" s="63"/>
      <c r="BHR59" s="63"/>
      <c r="BHS59" s="63"/>
      <c r="BHT59" s="63"/>
      <c r="BHU59" s="63"/>
      <c r="BHV59" s="63"/>
      <c r="BHW59" s="63"/>
      <c r="BHX59" s="63"/>
      <c r="BHY59" s="63"/>
      <c r="BHZ59" s="63"/>
      <c r="BIA59" s="63"/>
      <c r="BIB59" s="63"/>
      <c r="BIC59" s="63"/>
      <c r="BID59" s="63"/>
      <c r="BIE59" s="63"/>
      <c r="BIF59" s="63"/>
      <c r="BIG59" s="63"/>
      <c r="BIH59" s="63"/>
      <c r="BII59" s="63"/>
      <c r="BIJ59" s="63"/>
      <c r="BIK59" s="63"/>
      <c r="BIL59" s="63"/>
      <c r="BIM59" s="63"/>
      <c r="BIN59" s="63"/>
      <c r="BIO59" s="63"/>
      <c r="BIP59" s="63"/>
      <c r="BIQ59" s="63"/>
      <c r="BIR59" s="63"/>
      <c r="BIS59" s="63"/>
      <c r="BIT59" s="63"/>
      <c r="BIU59" s="63"/>
      <c r="BIV59" s="63"/>
      <c r="BIW59" s="63"/>
      <c r="BIX59" s="63"/>
      <c r="BIY59" s="63"/>
      <c r="BIZ59" s="63"/>
      <c r="BJA59" s="63"/>
      <c r="BJB59" s="63"/>
      <c r="BJC59" s="63"/>
      <c r="BJD59" s="63"/>
      <c r="BJE59" s="63"/>
      <c r="BJF59" s="63"/>
      <c r="BJG59" s="63"/>
      <c r="BJH59" s="63"/>
      <c r="BJI59" s="63"/>
      <c r="BJJ59" s="63"/>
      <c r="BJK59" s="63"/>
      <c r="BJL59" s="63"/>
      <c r="BJM59" s="63"/>
      <c r="BJN59" s="63"/>
      <c r="BJO59" s="63"/>
      <c r="BJP59" s="63"/>
      <c r="BJQ59" s="63"/>
      <c r="BJR59" s="63"/>
      <c r="BJS59" s="63"/>
      <c r="BJT59" s="63"/>
      <c r="BJU59" s="63"/>
      <c r="BJV59" s="63"/>
      <c r="BJW59" s="63"/>
      <c r="BJX59" s="63"/>
      <c r="BJY59" s="63"/>
      <c r="BJZ59" s="63"/>
      <c r="BKA59" s="63"/>
      <c r="BKB59" s="63"/>
      <c r="BKC59" s="63"/>
      <c r="BKD59" s="63"/>
      <c r="BKE59" s="63"/>
      <c r="BKF59" s="63"/>
      <c r="BKG59" s="63"/>
      <c r="BKH59" s="63"/>
      <c r="BKI59" s="63"/>
      <c r="BKJ59" s="63"/>
      <c r="BKK59" s="63"/>
      <c r="BKL59" s="63"/>
      <c r="BKM59" s="63"/>
      <c r="BKN59" s="63"/>
      <c r="BKO59" s="63"/>
      <c r="BKP59" s="63"/>
      <c r="BKQ59" s="63"/>
      <c r="BKR59" s="63"/>
      <c r="BKS59" s="63"/>
      <c r="BKT59" s="63"/>
      <c r="BKU59" s="63"/>
      <c r="BKV59" s="63"/>
      <c r="BKW59" s="63"/>
      <c r="BKX59" s="63"/>
      <c r="BKY59" s="63"/>
      <c r="BKZ59" s="63"/>
      <c r="BLA59" s="63"/>
      <c r="BLB59" s="63"/>
      <c r="BLC59" s="63"/>
      <c r="BLD59" s="63"/>
      <c r="BLE59" s="63"/>
      <c r="BLF59" s="63"/>
      <c r="BLG59" s="63"/>
      <c r="BLH59" s="63"/>
      <c r="BLI59" s="63"/>
      <c r="BLJ59" s="63"/>
      <c r="BLK59" s="63"/>
      <c r="BLL59" s="63"/>
      <c r="BLM59" s="63"/>
    </row>
    <row r="60" spans="1:1677" s="1" customFormat="1" ht="15" hidden="1" customHeight="1" x14ac:dyDescent="0.25">
      <c r="A60" s="270" t="s">
        <v>490</v>
      </c>
      <c r="B60" s="271" t="s">
        <v>54</v>
      </c>
      <c r="C60" s="272" t="s">
        <v>1733</v>
      </c>
      <c r="D60" s="273" t="s">
        <v>1734</v>
      </c>
      <c r="E60" s="273" t="s">
        <v>1836</v>
      </c>
      <c r="F60" s="272" t="s">
        <v>63</v>
      </c>
      <c r="G60" s="274">
        <v>25</v>
      </c>
      <c r="H60" s="275">
        <v>1.2</v>
      </c>
      <c r="I60" s="279">
        <v>44858</v>
      </c>
      <c r="J60" s="279">
        <v>44860</v>
      </c>
      <c r="K60" s="279">
        <v>44862</v>
      </c>
      <c r="L60" s="277" t="s">
        <v>1732</v>
      </c>
      <c r="M60" s="278">
        <v>44865</v>
      </c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  <c r="JI60" s="63"/>
      <c r="JJ60" s="63"/>
      <c r="JK60" s="63"/>
      <c r="JL60" s="63"/>
      <c r="JM60" s="63"/>
      <c r="JN60" s="63"/>
      <c r="JO60" s="63"/>
      <c r="JP60" s="63"/>
      <c r="JQ60" s="63"/>
      <c r="JR60" s="63"/>
      <c r="JS60" s="63"/>
      <c r="JT60" s="63"/>
      <c r="JU60" s="63"/>
      <c r="JV60" s="63"/>
      <c r="JW60" s="63"/>
      <c r="JX60" s="63"/>
      <c r="JY60" s="63"/>
      <c r="JZ60" s="63"/>
      <c r="KA60" s="63"/>
      <c r="KB60" s="63"/>
      <c r="KC60" s="63"/>
      <c r="KD60" s="63"/>
      <c r="KE60" s="63"/>
      <c r="KF60" s="63"/>
      <c r="KG60" s="63"/>
      <c r="KH60" s="63"/>
      <c r="KI60" s="63"/>
      <c r="KJ60" s="63"/>
      <c r="KK60" s="63"/>
      <c r="KL60" s="63"/>
      <c r="KM60" s="63"/>
      <c r="KN60" s="63"/>
      <c r="KO60" s="63"/>
      <c r="KP60" s="63"/>
      <c r="KQ60" s="63"/>
      <c r="KR60" s="63"/>
      <c r="KS60" s="63"/>
      <c r="KT60" s="63"/>
      <c r="KU60" s="63"/>
      <c r="KV60" s="63"/>
      <c r="KW60" s="63"/>
      <c r="KX60" s="63"/>
      <c r="KY60" s="63"/>
      <c r="KZ60" s="63"/>
      <c r="LA60" s="63"/>
      <c r="LB60" s="63"/>
      <c r="LC60" s="63"/>
      <c r="LD60" s="63"/>
      <c r="LE60" s="63"/>
      <c r="LF60" s="63"/>
      <c r="LG60" s="63"/>
      <c r="LH60" s="63"/>
      <c r="LI60" s="63"/>
      <c r="LJ60" s="63"/>
      <c r="LK60" s="63"/>
      <c r="LL60" s="63"/>
      <c r="LM60" s="63"/>
      <c r="LN60" s="63"/>
      <c r="LO60" s="63"/>
      <c r="LP60" s="63"/>
      <c r="LQ60" s="63"/>
      <c r="LR60" s="63"/>
      <c r="LS60" s="63"/>
      <c r="LT60" s="63"/>
      <c r="LU60" s="63"/>
      <c r="LV60" s="63"/>
      <c r="LW60" s="63"/>
      <c r="LX60" s="63"/>
      <c r="LY60" s="63"/>
      <c r="LZ60" s="63"/>
      <c r="MA60" s="63"/>
      <c r="MB60" s="63"/>
      <c r="MC60" s="63"/>
      <c r="MD60" s="63"/>
      <c r="ME60" s="63"/>
      <c r="MF60" s="63"/>
      <c r="MG60" s="63"/>
      <c r="MH60" s="63"/>
      <c r="MI60" s="63"/>
      <c r="MJ60" s="63"/>
      <c r="MK60" s="63"/>
      <c r="ML60" s="63"/>
      <c r="MM60" s="63"/>
      <c r="MN60" s="63"/>
      <c r="MO60" s="63"/>
      <c r="MP60" s="63"/>
      <c r="MQ60" s="63"/>
      <c r="MR60" s="63"/>
      <c r="MS60" s="63"/>
      <c r="MT60" s="63"/>
      <c r="MU60" s="63"/>
      <c r="MV60" s="63"/>
      <c r="MW60" s="63"/>
      <c r="MX60" s="63"/>
      <c r="MY60" s="63"/>
      <c r="MZ60" s="63"/>
      <c r="NA60" s="63"/>
      <c r="NB60" s="63"/>
      <c r="NC60" s="63"/>
      <c r="ND60" s="63"/>
      <c r="NE60" s="63"/>
      <c r="NF60" s="63"/>
      <c r="NG60" s="63"/>
      <c r="NH60" s="63"/>
      <c r="NI60" s="63"/>
      <c r="NJ60" s="63"/>
      <c r="NK60" s="63"/>
      <c r="NL60" s="63"/>
      <c r="NM60" s="63"/>
      <c r="NN60" s="63"/>
      <c r="NO60" s="63"/>
      <c r="NP60" s="63"/>
      <c r="NQ60" s="63"/>
      <c r="NR60" s="63"/>
      <c r="NS60" s="63"/>
      <c r="NT60" s="63"/>
      <c r="NU60" s="63"/>
      <c r="NV60" s="63"/>
      <c r="NW60" s="63"/>
      <c r="NX60" s="63"/>
      <c r="NY60" s="63"/>
      <c r="NZ60" s="63"/>
      <c r="OA60" s="63"/>
      <c r="OB60" s="63"/>
      <c r="OC60" s="63"/>
      <c r="OD60" s="63"/>
      <c r="OE60" s="63"/>
      <c r="OF60" s="63"/>
      <c r="OG60" s="63"/>
      <c r="OH60" s="63"/>
      <c r="OI60" s="63"/>
      <c r="OJ60" s="63"/>
      <c r="OK60" s="63"/>
      <c r="OL60" s="63"/>
      <c r="OM60" s="63"/>
      <c r="ON60" s="63"/>
      <c r="OO60" s="63"/>
      <c r="OP60" s="63"/>
      <c r="OQ60" s="63"/>
      <c r="OR60" s="63"/>
      <c r="OS60" s="63"/>
      <c r="OT60" s="63"/>
      <c r="OU60" s="63"/>
      <c r="OV60" s="63"/>
      <c r="OW60" s="63"/>
      <c r="OX60" s="63"/>
      <c r="OY60" s="63"/>
      <c r="OZ60" s="63"/>
      <c r="PA60" s="63"/>
      <c r="PB60" s="63"/>
      <c r="PC60" s="63"/>
      <c r="PD60" s="63"/>
      <c r="PE60" s="63"/>
      <c r="PF60" s="63"/>
      <c r="PG60" s="63"/>
      <c r="PH60" s="63"/>
      <c r="PI60" s="63"/>
      <c r="PJ60" s="63"/>
      <c r="PK60" s="63"/>
      <c r="PL60" s="63"/>
      <c r="PM60" s="63"/>
      <c r="PN60" s="63"/>
      <c r="PO60" s="63"/>
      <c r="PP60" s="63"/>
      <c r="PQ60" s="63"/>
      <c r="PR60" s="63"/>
      <c r="PS60" s="63"/>
      <c r="PT60" s="63"/>
      <c r="PU60" s="63"/>
      <c r="PV60" s="63"/>
      <c r="PW60" s="63"/>
      <c r="PX60" s="63"/>
      <c r="PY60" s="63"/>
      <c r="PZ60" s="63"/>
      <c r="QA60" s="63"/>
      <c r="QB60" s="63"/>
      <c r="QC60" s="63"/>
      <c r="QD60" s="63"/>
      <c r="QE60" s="63"/>
      <c r="QF60" s="63"/>
      <c r="QG60" s="63"/>
      <c r="QH60" s="63"/>
      <c r="QI60" s="63"/>
      <c r="QJ60" s="63"/>
      <c r="QK60" s="63"/>
      <c r="QL60" s="63"/>
      <c r="QM60" s="63"/>
      <c r="QN60" s="63"/>
      <c r="QO60" s="63"/>
      <c r="QP60" s="63"/>
      <c r="QQ60" s="63"/>
      <c r="QR60" s="63"/>
      <c r="QS60" s="63"/>
      <c r="QT60" s="63"/>
      <c r="QU60" s="63"/>
      <c r="QV60" s="63"/>
      <c r="QW60" s="63"/>
      <c r="QX60" s="63"/>
      <c r="QY60" s="63"/>
      <c r="QZ60" s="63"/>
      <c r="RA60" s="63"/>
      <c r="RB60" s="63"/>
      <c r="RC60" s="63"/>
      <c r="RD60" s="63"/>
      <c r="RE60" s="63"/>
      <c r="RF60" s="63"/>
      <c r="RG60" s="63"/>
      <c r="RH60" s="63"/>
      <c r="RI60" s="63"/>
      <c r="RJ60" s="63"/>
      <c r="RK60" s="63"/>
      <c r="RL60" s="63"/>
      <c r="RM60" s="63"/>
      <c r="RN60" s="63"/>
      <c r="RO60" s="63"/>
      <c r="RP60" s="63"/>
      <c r="RQ60" s="63"/>
      <c r="RR60" s="63"/>
      <c r="RS60" s="63"/>
      <c r="RT60" s="63"/>
      <c r="RU60" s="63"/>
      <c r="RV60" s="63"/>
      <c r="RW60" s="63"/>
      <c r="RX60" s="63"/>
      <c r="RY60" s="63"/>
      <c r="RZ60" s="63"/>
      <c r="SA60" s="63"/>
      <c r="SB60" s="63"/>
      <c r="SC60" s="63"/>
      <c r="SD60" s="63"/>
      <c r="SE60" s="63"/>
      <c r="SF60" s="63"/>
      <c r="SG60" s="63"/>
      <c r="SH60" s="63"/>
      <c r="SI60" s="63"/>
      <c r="SJ60" s="63"/>
      <c r="SK60" s="63"/>
      <c r="SL60" s="63"/>
      <c r="SM60" s="63"/>
      <c r="SN60" s="63"/>
      <c r="SO60" s="63"/>
      <c r="SP60" s="63"/>
      <c r="SQ60" s="63"/>
      <c r="SR60" s="63"/>
      <c r="SS60" s="63"/>
      <c r="ST60" s="63"/>
      <c r="SU60" s="63"/>
      <c r="SV60" s="63"/>
      <c r="SW60" s="63"/>
      <c r="SX60" s="63"/>
      <c r="SY60" s="63"/>
      <c r="SZ60" s="63"/>
      <c r="TA60" s="63"/>
      <c r="TB60" s="63"/>
      <c r="TC60" s="63"/>
      <c r="TD60" s="63"/>
      <c r="TE60" s="63"/>
      <c r="TF60" s="63"/>
      <c r="TG60" s="63"/>
      <c r="TH60" s="63"/>
      <c r="TI60" s="63"/>
      <c r="TJ60" s="63"/>
      <c r="TK60" s="63"/>
      <c r="TL60" s="63"/>
      <c r="TM60" s="63"/>
      <c r="TN60" s="63"/>
      <c r="TO60" s="63"/>
      <c r="TP60" s="63"/>
      <c r="TQ60" s="63"/>
      <c r="TR60" s="63"/>
      <c r="TS60" s="63"/>
      <c r="TT60" s="63"/>
      <c r="TU60" s="63"/>
      <c r="TV60" s="63"/>
      <c r="TW60" s="63"/>
      <c r="TX60" s="63"/>
      <c r="TY60" s="63"/>
      <c r="TZ60" s="63"/>
      <c r="UA60" s="63"/>
      <c r="UB60" s="63"/>
      <c r="UC60" s="63"/>
      <c r="UD60" s="63"/>
      <c r="UE60" s="63"/>
      <c r="UF60" s="63"/>
      <c r="UG60" s="63"/>
      <c r="UH60" s="63"/>
      <c r="UI60" s="63"/>
      <c r="UJ60" s="63"/>
      <c r="UK60" s="63"/>
      <c r="UL60" s="63"/>
      <c r="UM60" s="63"/>
      <c r="UN60" s="63"/>
      <c r="UO60" s="63"/>
      <c r="UP60" s="63"/>
      <c r="UQ60" s="63"/>
      <c r="UR60" s="63"/>
      <c r="US60" s="63"/>
      <c r="UT60" s="63"/>
      <c r="UU60" s="63"/>
      <c r="UV60" s="63"/>
      <c r="UW60" s="63"/>
      <c r="UX60" s="63"/>
      <c r="UY60" s="63"/>
      <c r="UZ60" s="63"/>
      <c r="VA60" s="63"/>
      <c r="VB60" s="63"/>
      <c r="VC60" s="63"/>
      <c r="VD60" s="63"/>
      <c r="VE60" s="63"/>
      <c r="VF60" s="63"/>
      <c r="VG60" s="63"/>
      <c r="VH60" s="63"/>
      <c r="VI60" s="63"/>
      <c r="VJ60" s="63"/>
      <c r="VK60" s="63"/>
      <c r="VL60" s="63"/>
      <c r="VM60" s="63"/>
      <c r="VN60" s="63"/>
      <c r="VO60" s="63"/>
      <c r="VP60" s="63"/>
      <c r="VQ60" s="63"/>
      <c r="VR60" s="63"/>
      <c r="VS60" s="63"/>
      <c r="VT60" s="63"/>
      <c r="VU60" s="63"/>
      <c r="VV60" s="63"/>
      <c r="VW60" s="63"/>
      <c r="VX60" s="63"/>
      <c r="VY60" s="63"/>
      <c r="VZ60" s="63"/>
      <c r="WA60" s="63"/>
      <c r="WB60" s="63"/>
      <c r="WC60" s="63"/>
      <c r="WD60" s="63"/>
      <c r="WE60" s="63"/>
      <c r="WF60" s="63"/>
      <c r="WG60" s="63"/>
      <c r="WH60" s="63"/>
      <c r="WI60" s="63"/>
      <c r="WJ60" s="63"/>
      <c r="WK60" s="63"/>
      <c r="WL60" s="63"/>
      <c r="WM60" s="63"/>
      <c r="WN60" s="63"/>
      <c r="WO60" s="63"/>
      <c r="WP60" s="63"/>
      <c r="WQ60" s="63"/>
      <c r="WR60" s="63"/>
      <c r="WS60" s="63"/>
      <c r="WT60" s="63"/>
      <c r="WU60" s="63"/>
      <c r="WV60" s="63"/>
      <c r="WW60" s="63"/>
      <c r="WX60" s="63"/>
      <c r="WY60" s="63"/>
      <c r="WZ60" s="63"/>
      <c r="XA60" s="63"/>
      <c r="XB60" s="63"/>
      <c r="XC60" s="63"/>
      <c r="XD60" s="63"/>
      <c r="XE60" s="63"/>
      <c r="XF60" s="63"/>
      <c r="XG60" s="63"/>
      <c r="XH60" s="63"/>
      <c r="XI60" s="63"/>
      <c r="XJ60" s="63"/>
      <c r="XK60" s="63"/>
      <c r="XL60" s="63"/>
      <c r="XM60" s="63"/>
      <c r="XN60" s="63"/>
      <c r="XO60" s="63"/>
      <c r="XP60" s="63"/>
      <c r="XQ60" s="63"/>
      <c r="XR60" s="63"/>
      <c r="XS60" s="63"/>
      <c r="XT60" s="63"/>
      <c r="XU60" s="63"/>
      <c r="XV60" s="63"/>
      <c r="XW60" s="63"/>
      <c r="XX60" s="63"/>
      <c r="XY60" s="63"/>
      <c r="XZ60" s="63"/>
      <c r="YA60" s="63"/>
      <c r="YB60" s="63"/>
      <c r="YC60" s="63"/>
      <c r="YD60" s="63"/>
      <c r="YE60" s="63"/>
      <c r="YF60" s="63"/>
      <c r="YG60" s="63"/>
      <c r="YH60" s="63"/>
      <c r="YI60" s="63"/>
      <c r="YJ60" s="63"/>
      <c r="YK60" s="63"/>
      <c r="YL60" s="63"/>
      <c r="YM60" s="63"/>
      <c r="YN60" s="63"/>
      <c r="YO60" s="63"/>
      <c r="YP60" s="63"/>
      <c r="YQ60" s="63"/>
      <c r="YR60" s="63"/>
      <c r="YS60" s="63"/>
      <c r="YT60" s="63"/>
      <c r="YU60" s="63"/>
      <c r="YV60" s="63"/>
      <c r="YW60" s="63"/>
      <c r="YX60" s="63"/>
      <c r="YY60" s="63"/>
      <c r="YZ60" s="63"/>
      <c r="ZA60" s="63"/>
      <c r="ZB60" s="63"/>
      <c r="ZC60" s="63"/>
      <c r="ZD60" s="63"/>
      <c r="ZE60" s="63"/>
      <c r="ZF60" s="63"/>
      <c r="ZG60" s="63"/>
      <c r="ZH60" s="63"/>
      <c r="ZI60" s="63"/>
      <c r="ZJ60" s="63"/>
      <c r="ZK60" s="63"/>
      <c r="ZL60" s="63"/>
      <c r="ZM60" s="63"/>
      <c r="ZN60" s="63"/>
      <c r="ZO60" s="63"/>
      <c r="ZP60" s="63"/>
      <c r="ZQ60" s="63"/>
      <c r="ZR60" s="63"/>
      <c r="ZS60" s="63"/>
      <c r="ZT60" s="63"/>
      <c r="ZU60" s="63"/>
      <c r="ZV60" s="63"/>
      <c r="ZW60" s="63"/>
      <c r="ZX60" s="63"/>
      <c r="ZY60" s="63"/>
      <c r="ZZ60" s="63"/>
      <c r="AAA60" s="63"/>
      <c r="AAB60" s="63"/>
      <c r="AAC60" s="63"/>
      <c r="AAD60" s="63"/>
      <c r="AAE60" s="63"/>
      <c r="AAF60" s="63"/>
      <c r="AAG60" s="63"/>
      <c r="AAH60" s="63"/>
      <c r="AAI60" s="63"/>
      <c r="AAJ60" s="63"/>
      <c r="AAK60" s="63"/>
      <c r="AAL60" s="63"/>
      <c r="AAM60" s="63"/>
      <c r="AAN60" s="63"/>
      <c r="AAO60" s="63"/>
      <c r="AAP60" s="63"/>
      <c r="AAQ60" s="63"/>
      <c r="AAR60" s="63"/>
      <c r="AAS60" s="63"/>
      <c r="AAT60" s="63"/>
      <c r="AAU60" s="63"/>
      <c r="AAV60" s="63"/>
      <c r="AAW60" s="63"/>
      <c r="AAX60" s="63"/>
      <c r="AAY60" s="63"/>
      <c r="AAZ60" s="63"/>
      <c r="ABA60" s="63"/>
      <c r="ABB60" s="63"/>
      <c r="ABC60" s="63"/>
      <c r="ABD60" s="63"/>
      <c r="ABE60" s="63"/>
      <c r="ABF60" s="63"/>
      <c r="ABG60" s="63"/>
      <c r="ABH60" s="63"/>
      <c r="ABI60" s="63"/>
      <c r="ABJ60" s="63"/>
      <c r="ABK60" s="63"/>
      <c r="ABL60" s="63"/>
      <c r="ABM60" s="63"/>
      <c r="ABN60" s="63"/>
      <c r="ABO60" s="63"/>
      <c r="ABP60" s="63"/>
      <c r="ABQ60" s="63"/>
      <c r="ABR60" s="63"/>
      <c r="ABS60" s="63"/>
      <c r="ABT60" s="63"/>
      <c r="ABU60" s="63"/>
      <c r="ABV60" s="63"/>
      <c r="ABW60" s="63"/>
      <c r="ABX60" s="63"/>
      <c r="ABY60" s="63"/>
      <c r="ABZ60" s="63"/>
      <c r="ACA60" s="63"/>
      <c r="ACB60" s="63"/>
      <c r="ACC60" s="63"/>
      <c r="ACD60" s="63"/>
      <c r="ACE60" s="63"/>
      <c r="ACF60" s="63"/>
      <c r="ACG60" s="63"/>
      <c r="ACH60" s="63"/>
      <c r="ACI60" s="63"/>
      <c r="ACJ60" s="63"/>
      <c r="ACK60" s="63"/>
      <c r="ACL60" s="63"/>
      <c r="ACM60" s="63"/>
      <c r="ACN60" s="63"/>
      <c r="ACO60" s="63"/>
      <c r="ACP60" s="63"/>
      <c r="ACQ60" s="63"/>
      <c r="ACR60" s="63"/>
      <c r="ACS60" s="63"/>
      <c r="ACT60" s="63"/>
      <c r="ACU60" s="63"/>
      <c r="ACV60" s="63"/>
      <c r="ACW60" s="63"/>
      <c r="ACX60" s="63"/>
      <c r="ACY60" s="63"/>
      <c r="ACZ60" s="63"/>
      <c r="ADA60" s="63"/>
      <c r="ADB60" s="63"/>
      <c r="ADC60" s="63"/>
      <c r="ADD60" s="63"/>
      <c r="ADE60" s="63"/>
      <c r="ADF60" s="63"/>
      <c r="ADG60" s="63"/>
      <c r="ADH60" s="63"/>
      <c r="ADI60" s="63"/>
      <c r="ADJ60" s="63"/>
      <c r="ADK60" s="63"/>
      <c r="ADL60" s="63"/>
      <c r="ADM60" s="63"/>
      <c r="ADN60" s="63"/>
      <c r="ADO60" s="63"/>
      <c r="ADP60" s="63"/>
      <c r="ADQ60" s="63"/>
      <c r="ADR60" s="63"/>
      <c r="ADS60" s="63"/>
      <c r="ADT60" s="63"/>
      <c r="ADU60" s="63"/>
      <c r="ADV60" s="63"/>
      <c r="ADW60" s="63"/>
      <c r="ADX60" s="63"/>
      <c r="ADY60" s="63"/>
      <c r="ADZ60" s="63"/>
      <c r="AEA60" s="63"/>
      <c r="AEB60" s="63"/>
      <c r="AEC60" s="63"/>
      <c r="AED60" s="63"/>
      <c r="AEE60" s="63"/>
      <c r="AEF60" s="63"/>
      <c r="AEG60" s="63"/>
      <c r="AEH60" s="63"/>
      <c r="AEI60" s="63"/>
      <c r="AEJ60" s="63"/>
      <c r="AEK60" s="63"/>
      <c r="AEL60" s="63"/>
      <c r="AEM60" s="63"/>
      <c r="AEN60" s="63"/>
      <c r="AEO60" s="63"/>
      <c r="AEP60" s="63"/>
      <c r="AEQ60" s="63"/>
      <c r="AER60" s="63"/>
      <c r="AES60" s="63"/>
      <c r="AET60" s="63"/>
      <c r="AEU60" s="63"/>
      <c r="AEV60" s="63"/>
      <c r="AEW60" s="63"/>
      <c r="AEX60" s="63"/>
      <c r="AEY60" s="63"/>
      <c r="AEZ60" s="63"/>
      <c r="AFA60" s="63"/>
      <c r="AFB60" s="63"/>
      <c r="AFC60" s="63"/>
      <c r="AFD60" s="63"/>
      <c r="AFE60" s="63"/>
      <c r="AFF60" s="63"/>
      <c r="AFG60" s="63"/>
      <c r="AFH60" s="63"/>
      <c r="AFI60" s="63"/>
      <c r="AFJ60" s="63"/>
      <c r="AFK60" s="63"/>
      <c r="AFL60" s="63"/>
      <c r="AFM60" s="63"/>
      <c r="AFN60" s="63"/>
      <c r="AFO60" s="63"/>
      <c r="AFP60" s="63"/>
      <c r="AFQ60" s="63"/>
      <c r="AFR60" s="63"/>
      <c r="AFS60" s="63"/>
      <c r="AFT60" s="63"/>
      <c r="AFU60" s="63"/>
      <c r="AFV60" s="63"/>
      <c r="AFW60" s="63"/>
      <c r="AFX60" s="63"/>
      <c r="AFY60" s="63"/>
      <c r="AFZ60" s="63"/>
      <c r="AGA60" s="63"/>
      <c r="AGB60" s="63"/>
      <c r="AGC60" s="63"/>
      <c r="AGD60" s="63"/>
      <c r="AGE60" s="63"/>
      <c r="AGF60" s="63"/>
      <c r="AGG60" s="63"/>
      <c r="AGH60" s="63"/>
      <c r="AGI60" s="63"/>
      <c r="AGJ60" s="63"/>
      <c r="AGK60" s="63"/>
      <c r="AGL60" s="63"/>
      <c r="AGM60" s="63"/>
      <c r="AGN60" s="63"/>
      <c r="AGO60" s="63"/>
      <c r="AGP60" s="63"/>
      <c r="AGQ60" s="63"/>
      <c r="AGR60" s="63"/>
      <c r="AGS60" s="63"/>
      <c r="AGT60" s="63"/>
      <c r="AGU60" s="63"/>
      <c r="AGV60" s="63"/>
      <c r="AGW60" s="63"/>
      <c r="AGX60" s="63"/>
      <c r="AGY60" s="63"/>
      <c r="AGZ60" s="63"/>
      <c r="AHA60" s="63"/>
      <c r="AHB60" s="63"/>
      <c r="AHC60" s="63"/>
      <c r="AHD60" s="63"/>
      <c r="AHE60" s="63"/>
      <c r="AHF60" s="63"/>
      <c r="AHG60" s="63"/>
      <c r="AHH60" s="63"/>
      <c r="AHI60" s="63"/>
      <c r="AHJ60" s="63"/>
      <c r="AHK60" s="63"/>
      <c r="AHL60" s="63"/>
      <c r="AHM60" s="63"/>
      <c r="AHN60" s="63"/>
      <c r="AHO60" s="63"/>
      <c r="AHP60" s="63"/>
      <c r="AHQ60" s="63"/>
      <c r="AHR60" s="63"/>
      <c r="AHS60" s="63"/>
      <c r="AHT60" s="63"/>
      <c r="AHU60" s="63"/>
      <c r="AHV60" s="63"/>
      <c r="AHW60" s="63"/>
      <c r="AHX60" s="63"/>
      <c r="AHY60" s="63"/>
      <c r="AHZ60" s="63"/>
      <c r="AIA60" s="63"/>
      <c r="AIB60" s="63"/>
      <c r="AIC60" s="63"/>
      <c r="AID60" s="63"/>
      <c r="AIE60" s="63"/>
      <c r="AIF60" s="63"/>
      <c r="AIG60" s="63"/>
      <c r="AIH60" s="63"/>
      <c r="AII60" s="63"/>
      <c r="AIJ60" s="63"/>
      <c r="AIK60" s="63"/>
      <c r="AIL60" s="63"/>
      <c r="AIM60" s="63"/>
      <c r="AIN60" s="63"/>
      <c r="AIO60" s="63"/>
      <c r="AIP60" s="63"/>
      <c r="AIQ60" s="63"/>
      <c r="AIR60" s="63"/>
      <c r="AIS60" s="63"/>
      <c r="AIT60" s="63"/>
      <c r="AIU60" s="63"/>
      <c r="AIV60" s="63"/>
      <c r="AIW60" s="63"/>
      <c r="AIX60" s="63"/>
      <c r="AIY60" s="63"/>
      <c r="AIZ60" s="63"/>
      <c r="AJA60" s="63"/>
      <c r="AJB60" s="63"/>
      <c r="AJC60" s="63"/>
      <c r="AJD60" s="63"/>
      <c r="AJE60" s="63"/>
      <c r="AJF60" s="63"/>
      <c r="AJG60" s="63"/>
      <c r="AJH60" s="63"/>
      <c r="AJI60" s="63"/>
      <c r="AJJ60" s="63"/>
      <c r="AJK60" s="63"/>
      <c r="AJL60" s="63"/>
      <c r="AJM60" s="63"/>
      <c r="AJN60" s="63"/>
      <c r="AJO60" s="63"/>
      <c r="AJP60" s="63"/>
      <c r="AJQ60" s="63"/>
      <c r="AJR60" s="63"/>
      <c r="AJS60" s="63"/>
      <c r="AJT60" s="63"/>
      <c r="AJU60" s="63"/>
      <c r="AJV60" s="63"/>
      <c r="AJW60" s="63"/>
      <c r="AJX60" s="63"/>
      <c r="AJY60" s="63"/>
      <c r="AJZ60" s="63"/>
      <c r="AKA60" s="63"/>
      <c r="AKB60" s="63"/>
      <c r="AKC60" s="63"/>
      <c r="AKD60" s="63"/>
      <c r="AKE60" s="63"/>
      <c r="AKF60" s="63"/>
      <c r="AKG60" s="63"/>
      <c r="AKH60" s="63"/>
      <c r="AKI60" s="63"/>
      <c r="AKJ60" s="63"/>
      <c r="AKK60" s="63"/>
      <c r="AKL60" s="63"/>
      <c r="AKM60" s="63"/>
      <c r="AKN60" s="63"/>
      <c r="AKO60" s="63"/>
      <c r="AKP60" s="63"/>
      <c r="AKQ60" s="63"/>
      <c r="AKR60" s="63"/>
      <c r="AKS60" s="63"/>
      <c r="AKT60" s="63"/>
      <c r="AKU60" s="63"/>
      <c r="AKV60" s="63"/>
      <c r="AKW60" s="63"/>
      <c r="AKX60" s="63"/>
      <c r="AKY60" s="63"/>
      <c r="AKZ60" s="63"/>
      <c r="ALA60" s="63"/>
      <c r="ALB60" s="63"/>
      <c r="ALC60" s="63"/>
      <c r="ALD60" s="63"/>
      <c r="ALE60" s="63"/>
      <c r="ALF60" s="63"/>
      <c r="ALG60" s="63"/>
      <c r="ALH60" s="63"/>
      <c r="ALI60" s="63"/>
      <c r="ALJ60" s="63"/>
      <c r="ALK60" s="63"/>
      <c r="ALL60" s="63"/>
      <c r="ALM60" s="63"/>
      <c r="ALN60" s="63"/>
      <c r="ALO60" s="63"/>
      <c r="ALP60" s="63"/>
      <c r="ALQ60" s="63"/>
      <c r="ALR60" s="63"/>
      <c r="ALS60" s="63"/>
      <c r="ALT60" s="63"/>
      <c r="ALU60" s="63"/>
      <c r="ALV60" s="63"/>
      <c r="ALW60" s="63"/>
      <c r="ALX60" s="63"/>
      <c r="ALY60" s="63"/>
      <c r="ALZ60" s="63"/>
      <c r="AMA60" s="63"/>
      <c r="AMB60" s="63"/>
      <c r="AMC60" s="63"/>
      <c r="AMD60" s="63"/>
      <c r="AME60" s="63"/>
      <c r="AMF60" s="63"/>
      <c r="AMG60" s="63"/>
      <c r="AMH60" s="63"/>
      <c r="AMI60" s="63"/>
      <c r="AMJ60" s="63"/>
      <c r="AMK60" s="63"/>
      <c r="AML60" s="63"/>
      <c r="AMM60" s="63"/>
      <c r="AMN60" s="63"/>
      <c r="AMO60" s="63"/>
      <c r="AMP60" s="63"/>
      <c r="AMQ60" s="63"/>
      <c r="AMR60" s="63"/>
      <c r="AMS60" s="63"/>
      <c r="AMT60" s="63"/>
      <c r="AMU60" s="63"/>
      <c r="AMV60" s="63"/>
      <c r="AMW60" s="63"/>
      <c r="AMX60" s="63"/>
      <c r="AMY60" s="63"/>
      <c r="AMZ60" s="63"/>
      <c r="ANA60" s="63"/>
      <c r="ANB60" s="63"/>
      <c r="ANC60" s="63"/>
      <c r="AND60" s="63"/>
      <c r="ANE60" s="63"/>
      <c r="ANF60" s="63"/>
      <c r="ANG60" s="63"/>
      <c r="ANH60" s="63"/>
      <c r="ANI60" s="63"/>
      <c r="ANJ60" s="63"/>
      <c r="ANK60" s="63"/>
      <c r="ANL60" s="63"/>
      <c r="ANM60" s="63"/>
      <c r="ANN60" s="63"/>
      <c r="ANO60" s="63"/>
      <c r="ANP60" s="63"/>
      <c r="ANQ60" s="63"/>
      <c r="ANR60" s="63"/>
      <c r="ANS60" s="63"/>
      <c r="ANT60" s="63"/>
      <c r="ANU60" s="63"/>
      <c r="ANV60" s="63"/>
      <c r="ANW60" s="63"/>
      <c r="ANX60" s="63"/>
      <c r="ANY60" s="63"/>
      <c r="ANZ60" s="63"/>
      <c r="AOA60" s="63"/>
      <c r="AOB60" s="63"/>
      <c r="AOC60" s="63"/>
      <c r="AOD60" s="63"/>
      <c r="AOE60" s="63"/>
      <c r="AOF60" s="63"/>
      <c r="AOG60" s="63"/>
      <c r="AOH60" s="63"/>
      <c r="AOI60" s="63"/>
      <c r="AOJ60" s="63"/>
      <c r="AOK60" s="63"/>
      <c r="AOL60" s="63"/>
      <c r="AOM60" s="63"/>
      <c r="AON60" s="63"/>
      <c r="AOO60" s="63"/>
      <c r="AOP60" s="63"/>
      <c r="AOQ60" s="63"/>
      <c r="AOR60" s="63"/>
      <c r="AOS60" s="63"/>
      <c r="AOT60" s="63"/>
      <c r="AOU60" s="63"/>
      <c r="AOV60" s="63"/>
      <c r="AOW60" s="63"/>
      <c r="AOX60" s="63"/>
      <c r="AOY60" s="63"/>
      <c r="AOZ60" s="63"/>
      <c r="APA60" s="63"/>
      <c r="APB60" s="63"/>
      <c r="APC60" s="63"/>
      <c r="APD60" s="63"/>
      <c r="APE60" s="63"/>
      <c r="APF60" s="63"/>
      <c r="APG60" s="63"/>
      <c r="APH60" s="63"/>
      <c r="API60" s="63"/>
      <c r="APJ60" s="63"/>
      <c r="APK60" s="63"/>
      <c r="APL60" s="63"/>
      <c r="APM60" s="63"/>
      <c r="APN60" s="63"/>
      <c r="APO60" s="63"/>
      <c r="APP60" s="63"/>
      <c r="APQ60" s="63"/>
      <c r="APR60" s="63"/>
      <c r="APS60" s="63"/>
      <c r="APT60" s="63"/>
      <c r="APU60" s="63"/>
      <c r="APV60" s="63"/>
      <c r="APW60" s="63"/>
      <c r="APX60" s="63"/>
      <c r="APY60" s="63"/>
      <c r="APZ60" s="63"/>
      <c r="AQA60" s="63"/>
      <c r="AQB60" s="63"/>
      <c r="AQC60" s="63"/>
      <c r="AQD60" s="63"/>
      <c r="AQE60" s="63"/>
      <c r="AQF60" s="63"/>
      <c r="AQG60" s="63"/>
      <c r="AQH60" s="63"/>
      <c r="AQI60" s="63"/>
      <c r="AQJ60" s="63"/>
      <c r="AQK60" s="63"/>
      <c r="AQL60" s="63"/>
      <c r="AQM60" s="63"/>
      <c r="AQN60" s="63"/>
      <c r="AQO60" s="63"/>
      <c r="AQP60" s="63"/>
      <c r="AQQ60" s="63"/>
      <c r="AQR60" s="63"/>
      <c r="AQS60" s="63"/>
      <c r="AQT60" s="63"/>
      <c r="AQU60" s="63"/>
      <c r="AQV60" s="63"/>
      <c r="AQW60" s="63"/>
      <c r="AQX60" s="63"/>
      <c r="AQY60" s="63"/>
      <c r="AQZ60" s="63"/>
      <c r="ARA60" s="63"/>
      <c r="ARB60" s="63"/>
      <c r="ARC60" s="63"/>
      <c r="ARD60" s="63"/>
      <c r="ARE60" s="63"/>
      <c r="ARF60" s="63"/>
      <c r="ARG60" s="63"/>
      <c r="ARH60" s="63"/>
      <c r="ARI60" s="63"/>
      <c r="ARJ60" s="63"/>
      <c r="ARK60" s="63"/>
      <c r="ARL60" s="63"/>
      <c r="ARM60" s="63"/>
      <c r="ARN60" s="63"/>
      <c r="ARO60" s="63"/>
      <c r="ARP60" s="63"/>
      <c r="ARQ60" s="63"/>
      <c r="ARR60" s="63"/>
      <c r="ARS60" s="63"/>
      <c r="ART60" s="63"/>
      <c r="ARU60" s="63"/>
      <c r="ARV60" s="63"/>
      <c r="ARW60" s="63"/>
      <c r="ARX60" s="63"/>
      <c r="ARY60" s="63"/>
      <c r="ARZ60" s="63"/>
      <c r="ASA60" s="63"/>
      <c r="ASB60" s="63"/>
      <c r="ASC60" s="63"/>
      <c r="ASD60" s="63"/>
      <c r="ASE60" s="63"/>
      <c r="ASF60" s="63"/>
      <c r="ASG60" s="63"/>
      <c r="ASH60" s="63"/>
      <c r="ASI60" s="63"/>
      <c r="ASJ60" s="63"/>
      <c r="ASK60" s="63"/>
      <c r="ASL60" s="63"/>
      <c r="ASM60" s="63"/>
      <c r="ASN60" s="63"/>
      <c r="ASO60" s="63"/>
      <c r="ASP60" s="63"/>
      <c r="ASQ60" s="63"/>
      <c r="ASR60" s="63"/>
      <c r="ASS60" s="63"/>
      <c r="AST60" s="63"/>
      <c r="ASU60" s="63"/>
      <c r="ASV60" s="63"/>
      <c r="ASW60" s="63"/>
      <c r="ASX60" s="63"/>
      <c r="ASY60" s="63"/>
      <c r="ASZ60" s="63"/>
      <c r="ATA60" s="63"/>
      <c r="ATB60" s="63"/>
      <c r="ATC60" s="63"/>
      <c r="ATD60" s="63"/>
      <c r="ATE60" s="63"/>
      <c r="ATF60" s="63"/>
      <c r="ATG60" s="63"/>
      <c r="ATH60" s="63"/>
      <c r="ATI60" s="63"/>
      <c r="ATJ60" s="63"/>
      <c r="ATK60" s="63"/>
      <c r="ATL60" s="63"/>
      <c r="ATM60" s="63"/>
      <c r="ATN60" s="63"/>
      <c r="ATO60" s="63"/>
      <c r="ATP60" s="63"/>
      <c r="ATQ60" s="63"/>
      <c r="ATR60" s="63"/>
      <c r="ATS60" s="63"/>
      <c r="ATT60" s="63"/>
      <c r="ATU60" s="63"/>
      <c r="ATV60" s="63"/>
      <c r="ATW60" s="63"/>
      <c r="ATX60" s="63"/>
      <c r="ATY60" s="63"/>
      <c r="ATZ60" s="63"/>
      <c r="AUA60" s="63"/>
      <c r="AUB60" s="63"/>
      <c r="AUC60" s="63"/>
      <c r="AUD60" s="63"/>
      <c r="AUE60" s="63"/>
      <c r="AUF60" s="63"/>
      <c r="AUG60" s="63"/>
      <c r="AUH60" s="63"/>
      <c r="AUI60" s="63"/>
      <c r="AUJ60" s="63"/>
      <c r="AUK60" s="63"/>
      <c r="AUL60" s="63"/>
      <c r="AUM60" s="63"/>
      <c r="AUN60" s="63"/>
      <c r="AUO60" s="63"/>
      <c r="AUP60" s="63"/>
      <c r="AUQ60" s="63"/>
      <c r="AUR60" s="63"/>
      <c r="AUS60" s="63"/>
      <c r="AUT60" s="63"/>
      <c r="AUU60" s="63"/>
      <c r="AUV60" s="63"/>
      <c r="AUW60" s="63"/>
      <c r="AUX60" s="63"/>
      <c r="AUY60" s="63"/>
      <c r="AUZ60" s="63"/>
      <c r="AVA60" s="63"/>
      <c r="AVB60" s="63"/>
      <c r="AVC60" s="63"/>
      <c r="AVD60" s="63"/>
      <c r="AVE60" s="63"/>
      <c r="AVF60" s="63"/>
      <c r="AVG60" s="63"/>
      <c r="AVH60" s="63"/>
      <c r="AVI60" s="63"/>
      <c r="AVJ60" s="63"/>
      <c r="AVK60" s="63"/>
      <c r="AVL60" s="63"/>
      <c r="AVM60" s="63"/>
      <c r="AVN60" s="63"/>
      <c r="AVO60" s="63"/>
      <c r="AVP60" s="63"/>
      <c r="AVQ60" s="63"/>
      <c r="AVR60" s="63"/>
      <c r="AVS60" s="63"/>
      <c r="AVT60" s="63"/>
      <c r="AVU60" s="63"/>
      <c r="AVV60" s="63"/>
      <c r="AVW60" s="63"/>
      <c r="AVX60" s="63"/>
      <c r="AVY60" s="63"/>
      <c r="AVZ60" s="63"/>
      <c r="AWA60" s="63"/>
      <c r="AWB60" s="63"/>
      <c r="AWC60" s="63"/>
      <c r="AWD60" s="63"/>
      <c r="AWE60" s="63"/>
      <c r="AWF60" s="63"/>
      <c r="AWG60" s="63"/>
      <c r="AWH60" s="63"/>
      <c r="AWI60" s="63"/>
      <c r="AWJ60" s="63"/>
      <c r="AWK60" s="63"/>
      <c r="AWL60" s="63"/>
      <c r="AWM60" s="63"/>
      <c r="AWN60" s="63"/>
      <c r="AWO60" s="63"/>
      <c r="AWP60" s="63"/>
      <c r="AWQ60" s="63"/>
      <c r="AWR60" s="63"/>
      <c r="AWS60" s="63"/>
      <c r="AWT60" s="63"/>
      <c r="AWU60" s="63"/>
      <c r="AWV60" s="63"/>
      <c r="AWW60" s="63"/>
      <c r="AWX60" s="63"/>
      <c r="AWY60" s="63"/>
      <c r="AWZ60" s="63"/>
      <c r="AXA60" s="63"/>
      <c r="AXB60" s="63"/>
      <c r="AXC60" s="63"/>
      <c r="AXD60" s="63"/>
      <c r="AXE60" s="63"/>
      <c r="AXF60" s="63"/>
      <c r="AXG60" s="63"/>
      <c r="AXH60" s="63"/>
      <c r="AXI60" s="63"/>
      <c r="AXJ60" s="63"/>
      <c r="AXK60" s="63"/>
      <c r="AXL60" s="63"/>
      <c r="AXM60" s="63"/>
      <c r="AXN60" s="63"/>
      <c r="AXO60" s="63"/>
      <c r="AXP60" s="63"/>
      <c r="AXQ60" s="63"/>
      <c r="AXR60" s="63"/>
      <c r="AXS60" s="63"/>
      <c r="AXT60" s="63"/>
      <c r="AXU60" s="63"/>
      <c r="AXV60" s="63"/>
      <c r="AXW60" s="63"/>
      <c r="AXX60" s="63"/>
      <c r="AXY60" s="63"/>
      <c r="AXZ60" s="63"/>
      <c r="AYA60" s="63"/>
      <c r="AYB60" s="63"/>
      <c r="AYC60" s="63"/>
      <c r="AYD60" s="63"/>
      <c r="AYE60" s="63"/>
      <c r="AYF60" s="63"/>
      <c r="AYG60" s="63"/>
      <c r="AYH60" s="63"/>
      <c r="AYI60" s="63"/>
      <c r="AYJ60" s="63"/>
      <c r="AYK60" s="63"/>
      <c r="AYL60" s="63"/>
      <c r="AYM60" s="63"/>
      <c r="AYN60" s="63"/>
      <c r="AYO60" s="63"/>
      <c r="AYP60" s="63"/>
      <c r="AYQ60" s="63"/>
      <c r="AYR60" s="63"/>
      <c r="AYS60" s="63"/>
      <c r="AYT60" s="63"/>
      <c r="AYU60" s="63"/>
      <c r="AYV60" s="63"/>
      <c r="AYW60" s="63"/>
      <c r="AYX60" s="63"/>
      <c r="AYY60" s="63"/>
      <c r="AYZ60" s="63"/>
      <c r="AZA60" s="63"/>
      <c r="AZB60" s="63"/>
      <c r="AZC60" s="63"/>
      <c r="AZD60" s="63"/>
      <c r="AZE60" s="63"/>
      <c r="AZF60" s="63"/>
      <c r="AZG60" s="63"/>
      <c r="AZH60" s="63"/>
      <c r="AZI60" s="63"/>
      <c r="AZJ60" s="63"/>
      <c r="AZK60" s="63"/>
      <c r="AZL60" s="63"/>
      <c r="AZM60" s="63"/>
      <c r="AZN60" s="63"/>
      <c r="AZO60" s="63"/>
      <c r="AZP60" s="63"/>
      <c r="AZQ60" s="63"/>
      <c r="AZR60" s="63"/>
      <c r="AZS60" s="63"/>
      <c r="AZT60" s="63"/>
      <c r="AZU60" s="63"/>
      <c r="AZV60" s="63"/>
      <c r="AZW60" s="63"/>
      <c r="AZX60" s="63"/>
      <c r="AZY60" s="63"/>
      <c r="AZZ60" s="63"/>
      <c r="BAA60" s="63"/>
      <c r="BAB60" s="63"/>
      <c r="BAC60" s="63"/>
      <c r="BAD60" s="63"/>
      <c r="BAE60" s="63"/>
      <c r="BAF60" s="63"/>
      <c r="BAG60" s="63"/>
      <c r="BAH60" s="63"/>
      <c r="BAI60" s="63"/>
      <c r="BAJ60" s="63"/>
      <c r="BAK60" s="63"/>
      <c r="BAL60" s="63"/>
      <c r="BAM60" s="63"/>
      <c r="BAN60" s="63"/>
      <c r="BAO60" s="63"/>
      <c r="BAP60" s="63"/>
      <c r="BAQ60" s="63"/>
      <c r="BAR60" s="63"/>
      <c r="BAS60" s="63"/>
      <c r="BAT60" s="63"/>
      <c r="BAU60" s="63"/>
      <c r="BAV60" s="63"/>
      <c r="BAW60" s="63"/>
      <c r="BAX60" s="63"/>
      <c r="BAY60" s="63"/>
      <c r="BAZ60" s="63"/>
      <c r="BBA60" s="63"/>
      <c r="BBB60" s="63"/>
      <c r="BBC60" s="63"/>
      <c r="BBD60" s="63"/>
      <c r="BBE60" s="63"/>
      <c r="BBF60" s="63"/>
      <c r="BBG60" s="63"/>
      <c r="BBH60" s="63"/>
      <c r="BBI60" s="63"/>
      <c r="BBJ60" s="63"/>
      <c r="BBK60" s="63"/>
      <c r="BBL60" s="63"/>
      <c r="BBM60" s="63"/>
      <c r="BBN60" s="63"/>
      <c r="BBO60" s="63"/>
      <c r="BBP60" s="63"/>
      <c r="BBQ60" s="63"/>
      <c r="BBR60" s="63"/>
      <c r="BBS60" s="63"/>
      <c r="BBT60" s="63"/>
      <c r="BBU60" s="63"/>
      <c r="BBV60" s="63"/>
      <c r="BBW60" s="63"/>
      <c r="BBX60" s="63"/>
      <c r="BBY60" s="63"/>
      <c r="BBZ60" s="63"/>
      <c r="BCA60" s="63"/>
      <c r="BCB60" s="63"/>
      <c r="BCC60" s="63"/>
      <c r="BCD60" s="63"/>
      <c r="BCE60" s="63"/>
      <c r="BCF60" s="63"/>
      <c r="BCG60" s="63"/>
      <c r="BCH60" s="63"/>
      <c r="BCI60" s="63"/>
      <c r="BCJ60" s="63"/>
      <c r="BCK60" s="63"/>
      <c r="BCL60" s="63"/>
      <c r="BCM60" s="63"/>
      <c r="BCN60" s="63"/>
      <c r="BCO60" s="63"/>
      <c r="BCP60" s="63"/>
      <c r="BCQ60" s="63"/>
      <c r="BCR60" s="63"/>
      <c r="BCS60" s="63"/>
      <c r="BCT60" s="63"/>
      <c r="BCU60" s="63"/>
      <c r="BCV60" s="63"/>
      <c r="BCW60" s="63"/>
      <c r="BCX60" s="63"/>
      <c r="BCY60" s="63"/>
      <c r="BCZ60" s="63"/>
      <c r="BDA60" s="63"/>
      <c r="BDB60" s="63"/>
      <c r="BDC60" s="63"/>
      <c r="BDD60" s="63"/>
      <c r="BDE60" s="63"/>
      <c r="BDF60" s="63"/>
      <c r="BDG60" s="63"/>
      <c r="BDH60" s="63"/>
      <c r="BDI60" s="63"/>
      <c r="BDJ60" s="63"/>
      <c r="BDK60" s="63"/>
      <c r="BDL60" s="63"/>
      <c r="BDM60" s="63"/>
      <c r="BDN60" s="63"/>
      <c r="BDO60" s="63"/>
      <c r="BDP60" s="63"/>
      <c r="BDQ60" s="63"/>
      <c r="BDR60" s="63"/>
      <c r="BDS60" s="63"/>
      <c r="BDT60" s="63"/>
      <c r="BDU60" s="63"/>
      <c r="BDV60" s="63"/>
      <c r="BDW60" s="63"/>
      <c r="BDX60" s="63"/>
      <c r="BDY60" s="63"/>
      <c r="BDZ60" s="63"/>
      <c r="BEA60" s="63"/>
      <c r="BEB60" s="63"/>
      <c r="BEC60" s="63"/>
      <c r="BED60" s="63"/>
      <c r="BEE60" s="63"/>
      <c r="BEF60" s="63"/>
      <c r="BEG60" s="63"/>
      <c r="BEH60" s="63"/>
      <c r="BEI60" s="63"/>
      <c r="BEJ60" s="63"/>
      <c r="BEK60" s="63"/>
      <c r="BEL60" s="63"/>
      <c r="BEM60" s="63"/>
      <c r="BEN60" s="63"/>
      <c r="BEO60" s="63"/>
      <c r="BEP60" s="63"/>
      <c r="BEQ60" s="63"/>
      <c r="BER60" s="63"/>
      <c r="BES60" s="63"/>
      <c r="BET60" s="63"/>
      <c r="BEU60" s="63"/>
      <c r="BEV60" s="63"/>
      <c r="BEW60" s="63"/>
      <c r="BEX60" s="63"/>
      <c r="BEY60" s="63"/>
      <c r="BEZ60" s="63"/>
      <c r="BFA60" s="63"/>
      <c r="BFB60" s="63"/>
      <c r="BFC60" s="63"/>
      <c r="BFD60" s="63"/>
      <c r="BFE60" s="63"/>
      <c r="BFF60" s="63"/>
      <c r="BFG60" s="63"/>
      <c r="BFH60" s="63"/>
      <c r="BFI60" s="63"/>
      <c r="BFJ60" s="63"/>
      <c r="BFK60" s="63"/>
      <c r="BFL60" s="63"/>
      <c r="BFM60" s="63"/>
      <c r="BFN60" s="63"/>
      <c r="BFO60" s="63"/>
      <c r="BFP60" s="63"/>
      <c r="BFQ60" s="63"/>
      <c r="BFR60" s="63"/>
      <c r="BFS60" s="63"/>
      <c r="BFT60" s="63"/>
      <c r="BFU60" s="63"/>
      <c r="BFV60" s="63"/>
      <c r="BFW60" s="63"/>
      <c r="BFX60" s="63"/>
      <c r="BFY60" s="63"/>
      <c r="BFZ60" s="63"/>
      <c r="BGA60" s="63"/>
      <c r="BGB60" s="63"/>
      <c r="BGC60" s="63"/>
      <c r="BGD60" s="63"/>
      <c r="BGE60" s="63"/>
      <c r="BGF60" s="63"/>
      <c r="BGG60" s="63"/>
      <c r="BGH60" s="63"/>
      <c r="BGI60" s="63"/>
      <c r="BGJ60" s="63"/>
      <c r="BGK60" s="63"/>
      <c r="BGL60" s="63"/>
      <c r="BGM60" s="63"/>
      <c r="BGN60" s="63"/>
      <c r="BGO60" s="63"/>
      <c r="BGP60" s="63"/>
      <c r="BGQ60" s="63"/>
      <c r="BGR60" s="63"/>
      <c r="BGS60" s="63"/>
      <c r="BGT60" s="63"/>
      <c r="BGU60" s="63"/>
      <c r="BGV60" s="63"/>
      <c r="BGW60" s="63"/>
      <c r="BGX60" s="63"/>
      <c r="BGY60" s="63"/>
      <c r="BGZ60" s="63"/>
      <c r="BHA60" s="63"/>
      <c r="BHB60" s="63"/>
      <c r="BHC60" s="63"/>
      <c r="BHD60" s="63"/>
      <c r="BHE60" s="63"/>
      <c r="BHF60" s="63"/>
      <c r="BHG60" s="63"/>
      <c r="BHH60" s="63"/>
      <c r="BHI60" s="63"/>
      <c r="BHJ60" s="63"/>
      <c r="BHK60" s="63"/>
      <c r="BHL60" s="63"/>
      <c r="BHM60" s="63"/>
      <c r="BHN60" s="63"/>
      <c r="BHO60" s="63"/>
      <c r="BHP60" s="63"/>
      <c r="BHQ60" s="63"/>
      <c r="BHR60" s="63"/>
      <c r="BHS60" s="63"/>
      <c r="BHT60" s="63"/>
      <c r="BHU60" s="63"/>
      <c r="BHV60" s="63"/>
      <c r="BHW60" s="63"/>
      <c r="BHX60" s="63"/>
      <c r="BHY60" s="63"/>
      <c r="BHZ60" s="63"/>
      <c r="BIA60" s="63"/>
      <c r="BIB60" s="63"/>
      <c r="BIC60" s="63"/>
      <c r="BID60" s="63"/>
      <c r="BIE60" s="63"/>
      <c r="BIF60" s="63"/>
      <c r="BIG60" s="63"/>
      <c r="BIH60" s="63"/>
      <c r="BII60" s="63"/>
      <c r="BIJ60" s="63"/>
      <c r="BIK60" s="63"/>
      <c r="BIL60" s="63"/>
      <c r="BIM60" s="63"/>
      <c r="BIN60" s="63"/>
      <c r="BIO60" s="63"/>
      <c r="BIP60" s="63"/>
      <c r="BIQ60" s="63"/>
      <c r="BIR60" s="63"/>
      <c r="BIS60" s="63"/>
      <c r="BIT60" s="63"/>
      <c r="BIU60" s="63"/>
      <c r="BIV60" s="63"/>
      <c r="BIW60" s="63"/>
      <c r="BIX60" s="63"/>
      <c r="BIY60" s="63"/>
      <c r="BIZ60" s="63"/>
      <c r="BJA60" s="63"/>
      <c r="BJB60" s="63"/>
      <c r="BJC60" s="63"/>
      <c r="BJD60" s="63"/>
      <c r="BJE60" s="63"/>
      <c r="BJF60" s="63"/>
      <c r="BJG60" s="63"/>
      <c r="BJH60" s="63"/>
      <c r="BJI60" s="63"/>
      <c r="BJJ60" s="63"/>
      <c r="BJK60" s="63"/>
      <c r="BJL60" s="63"/>
      <c r="BJM60" s="63"/>
      <c r="BJN60" s="63"/>
      <c r="BJO60" s="63"/>
      <c r="BJP60" s="63"/>
      <c r="BJQ60" s="63"/>
      <c r="BJR60" s="63"/>
      <c r="BJS60" s="63"/>
      <c r="BJT60" s="63"/>
      <c r="BJU60" s="63"/>
      <c r="BJV60" s="63"/>
      <c r="BJW60" s="63"/>
      <c r="BJX60" s="63"/>
      <c r="BJY60" s="63"/>
      <c r="BJZ60" s="63"/>
      <c r="BKA60" s="63"/>
      <c r="BKB60" s="63"/>
      <c r="BKC60" s="63"/>
      <c r="BKD60" s="63"/>
      <c r="BKE60" s="63"/>
      <c r="BKF60" s="63"/>
      <c r="BKG60" s="63"/>
      <c r="BKH60" s="63"/>
      <c r="BKI60" s="63"/>
      <c r="BKJ60" s="63"/>
      <c r="BKK60" s="63"/>
      <c r="BKL60" s="63"/>
      <c r="BKM60" s="63"/>
      <c r="BKN60" s="63"/>
      <c r="BKO60" s="63"/>
      <c r="BKP60" s="63"/>
      <c r="BKQ60" s="63"/>
      <c r="BKR60" s="63"/>
      <c r="BKS60" s="63"/>
      <c r="BKT60" s="63"/>
      <c r="BKU60" s="63"/>
      <c r="BKV60" s="63"/>
      <c r="BKW60" s="63"/>
      <c r="BKX60" s="63"/>
      <c r="BKY60" s="63"/>
      <c r="BKZ60" s="63"/>
      <c r="BLA60" s="63"/>
      <c r="BLB60" s="63"/>
      <c r="BLC60" s="63"/>
      <c r="BLD60" s="63"/>
      <c r="BLE60" s="63"/>
      <c r="BLF60" s="63"/>
      <c r="BLG60" s="63"/>
      <c r="BLH60" s="63"/>
      <c r="BLI60" s="63"/>
      <c r="BLJ60" s="63"/>
      <c r="BLK60" s="63"/>
      <c r="BLL60" s="63"/>
      <c r="BLM60" s="63"/>
    </row>
    <row r="61" spans="1:1677" s="1" customFormat="1" ht="15" hidden="1" customHeight="1" x14ac:dyDescent="0.25">
      <c r="A61" s="270" t="s">
        <v>490</v>
      </c>
      <c r="B61" s="271" t="s">
        <v>55</v>
      </c>
      <c r="C61" s="272" t="s">
        <v>1733</v>
      </c>
      <c r="D61" s="273" t="s">
        <v>1734</v>
      </c>
      <c r="E61" s="273" t="s">
        <v>1837</v>
      </c>
      <c r="F61" s="272" t="s">
        <v>63</v>
      </c>
      <c r="G61" s="274">
        <v>25</v>
      </c>
      <c r="H61" s="275">
        <v>1.2</v>
      </c>
      <c r="I61" s="276">
        <v>44861</v>
      </c>
      <c r="J61" s="276">
        <v>44862</v>
      </c>
      <c r="K61" s="276">
        <v>44865</v>
      </c>
      <c r="L61" s="277" t="s">
        <v>1732</v>
      </c>
      <c r="M61" s="278" t="s">
        <v>1838</v>
      </c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  <c r="JI61" s="63"/>
      <c r="JJ61" s="63"/>
      <c r="JK61" s="63"/>
      <c r="JL61" s="63"/>
      <c r="JM61" s="63"/>
      <c r="JN61" s="63"/>
      <c r="JO61" s="63"/>
      <c r="JP61" s="63"/>
      <c r="JQ61" s="63"/>
      <c r="JR61" s="63"/>
      <c r="JS61" s="63"/>
      <c r="JT61" s="63"/>
      <c r="JU61" s="63"/>
      <c r="JV61" s="63"/>
      <c r="JW61" s="63"/>
      <c r="JX61" s="63"/>
      <c r="JY61" s="63"/>
      <c r="JZ61" s="63"/>
      <c r="KA61" s="63"/>
      <c r="KB61" s="63"/>
      <c r="KC61" s="63"/>
      <c r="KD61" s="63"/>
      <c r="KE61" s="63"/>
      <c r="KF61" s="63"/>
      <c r="KG61" s="63"/>
      <c r="KH61" s="63"/>
      <c r="KI61" s="63"/>
      <c r="KJ61" s="63"/>
      <c r="KK61" s="63"/>
      <c r="KL61" s="63"/>
      <c r="KM61" s="63"/>
      <c r="KN61" s="63"/>
      <c r="KO61" s="63"/>
      <c r="KP61" s="63"/>
      <c r="KQ61" s="63"/>
      <c r="KR61" s="63"/>
      <c r="KS61" s="63"/>
      <c r="KT61" s="63"/>
      <c r="KU61" s="63"/>
      <c r="KV61" s="63"/>
      <c r="KW61" s="63"/>
      <c r="KX61" s="63"/>
      <c r="KY61" s="63"/>
      <c r="KZ61" s="63"/>
      <c r="LA61" s="63"/>
      <c r="LB61" s="63"/>
      <c r="LC61" s="63"/>
      <c r="LD61" s="63"/>
      <c r="LE61" s="63"/>
      <c r="LF61" s="63"/>
      <c r="LG61" s="63"/>
      <c r="LH61" s="63"/>
      <c r="LI61" s="63"/>
      <c r="LJ61" s="63"/>
      <c r="LK61" s="63"/>
      <c r="LL61" s="63"/>
      <c r="LM61" s="63"/>
      <c r="LN61" s="63"/>
      <c r="LO61" s="63"/>
      <c r="LP61" s="63"/>
      <c r="LQ61" s="63"/>
      <c r="LR61" s="63"/>
      <c r="LS61" s="63"/>
      <c r="LT61" s="63"/>
      <c r="LU61" s="63"/>
      <c r="LV61" s="63"/>
      <c r="LW61" s="63"/>
      <c r="LX61" s="63"/>
      <c r="LY61" s="63"/>
      <c r="LZ61" s="63"/>
      <c r="MA61" s="63"/>
      <c r="MB61" s="63"/>
      <c r="MC61" s="63"/>
      <c r="MD61" s="63"/>
      <c r="ME61" s="63"/>
      <c r="MF61" s="63"/>
      <c r="MG61" s="63"/>
      <c r="MH61" s="63"/>
      <c r="MI61" s="63"/>
      <c r="MJ61" s="63"/>
      <c r="MK61" s="63"/>
      <c r="ML61" s="63"/>
      <c r="MM61" s="63"/>
      <c r="MN61" s="63"/>
      <c r="MO61" s="63"/>
      <c r="MP61" s="63"/>
      <c r="MQ61" s="63"/>
      <c r="MR61" s="63"/>
      <c r="MS61" s="63"/>
      <c r="MT61" s="63"/>
      <c r="MU61" s="63"/>
      <c r="MV61" s="63"/>
      <c r="MW61" s="63"/>
      <c r="MX61" s="63"/>
      <c r="MY61" s="63"/>
      <c r="MZ61" s="63"/>
      <c r="NA61" s="63"/>
      <c r="NB61" s="63"/>
      <c r="NC61" s="63"/>
      <c r="ND61" s="63"/>
      <c r="NE61" s="63"/>
      <c r="NF61" s="63"/>
      <c r="NG61" s="63"/>
      <c r="NH61" s="63"/>
      <c r="NI61" s="63"/>
      <c r="NJ61" s="63"/>
      <c r="NK61" s="63"/>
      <c r="NL61" s="63"/>
      <c r="NM61" s="63"/>
      <c r="NN61" s="63"/>
      <c r="NO61" s="63"/>
      <c r="NP61" s="63"/>
      <c r="NQ61" s="63"/>
      <c r="NR61" s="63"/>
      <c r="NS61" s="63"/>
      <c r="NT61" s="63"/>
      <c r="NU61" s="63"/>
      <c r="NV61" s="63"/>
      <c r="NW61" s="63"/>
      <c r="NX61" s="63"/>
      <c r="NY61" s="63"/>
      <c r="NZ61" s="63"/>
      <c r="OA61" s="63"/>
      <c r="OB61" s="63"/>
      <c r="OC61" s="63"/>
      <c r="OD61" s="63"/>
      <c r="OE61" s="63"/>
      <c r="OF61" s="63"/>
      <c r="OG61" s="63"/>
      <c r="OH61" s="63"/>
      <c r="OI61" s="63"/>
      <c r="OJ61" s="63"/>
      <c r="OK61" s="63"/>
      <c r="OL61" s="63"/>
      <c r="OM61" s="63"/>
      <c r="ON61" s="63"/>
      <c r="OO61" s="63"/>
      <c r="OP61" s="63"/>
      <c r="OQ61" s="63"/>
      <c r="OR61" s="63"/>
      <c r="OS61" s="63"/>
      <c r="OT61" s="63"/>
      <c r="OU61" s="63"/>
      <c r="OV61" s="63"/>
      <c r="OW61" s="63"/>
      <c r="OX61" s="63"/>
      <c r="OY61" s="63"/>
      <c r="OZ61" s="63"/>
      <c r="PA61" s="63"/>
      <c r="PB61" s="63"/>
      <c r="PC61" s="63"/>
      <c r="PD61" s="63"/>
      <c r="PE61" s="63"/>
      <c r="PF61" s="63"/>
      <c r="PG61" s="63"/>
      <c r="PH61" s="63"/>
      <c r="PI61" s="63"/>
      <c r="PJ61" s="63"/>
      <c r="PK61" s="63"/>
      <c r="PL61" s="63"/>
      <c r="PM61" s="63"/>
      <c r="PN61" s="63"/>
      <c r="PO61" s="63"/>
      <c r="PP61" s="63"/>
      <c r="PQ61" s="63"/>
      <c r="PR61" s="63"/>
      <c r="PS61" s="63"/>
      <c r="PT61" s="63"/>
      <c r="PU61" s="63"/>
      <c r="PV61" s="63"/>
      <c r="PW61" s="63"/>
      <c r="PX61" s="63"/>
      <c r="PY61" s="63"/>
      <c r="PZ61" s="63"/>
      <c r="QA61" s="63"/>
      <c r="QB61" s="63"/>
      <c r="QC61" s="63"/>
      <c r="QD61" s="63"/>
      <c r="QE61" s="63"/>
      <c r="QF61" s="63"/>
      <c r="QG61" s="63"/>
      <c r="QH61" s="63"/>
      <c r="QI61" s="63"/>
      <c r="QJ61" s="63"/>
      <c r="QK61" s="63"/>
      <c r="QL61" s="63"/>
      <c r="QM61" s="63"/>
      <c r="QN61" s="63"/>
      <c r="QO61" s="63"/>
      <c r="QP61" s="63"/>
      <c r="QQ61" s="63"/>
      <c r="QR61" s="63"/>
      <c r="QS61" s="63"/>
      <c r="QT61" s="63"/>
      <c r="QU61" s="63"/>
      <c r="QV61" s="63"/>
      <c r="QW61" s="63"/>
      <c r="QX61" s="63"/>
      <c r="QY61" s="63"/>
      <c r="QZ61" s="63"/>
      <c r="RA61" s="63"/>
      <c r="RB61" s="63"/>
      <c r="RC61" s="63"/>
      <c r="RD61" s="63"/>
      <c r="RE61" s="63"/>
      <c r="RF61" s="63"/>
      <c r="RG61" s="63"/>
      <c r="RH61" s="63"/>
      <c r="RI61" s="63"/>
      <c r="RJ61" s="63"/>
      <c r="RK61" s="63"/>
      <c r="RL61" s="63"/>
      <c r="RM61" s="63"/>
      <c r="RN61" s="63"/>
      <c r="RO61" s="63"/>
      <c r="RP61" s="63"/>
      <c r="RQ61" s="63"/>
      <c r="RR61" s="63"/>
      <c r="RS61" s="63"/>
      <c r="RT61" s="63"/>
      <c r="RU61" s="63"/>
      <c r="RV61" s="63"/>
      <c r="RW61" s="63"/>
      <c r="RX61" s="63"/>
      <c r="RY61" s="63"/>
      <c r="RZ61" s="63"/>
      <c r="SA61" s="63"/>
      <c r="SB61" s="63"/>
      <c r="SC61" s="63"/>
      <c r="SD61" s="63"/>
      <c r="SE61" s="63"/>
      <c r="SF61" s="63"/>
      <c r="SG61" s="63"/>
      <c r="SH61" s="63"/>
      <c r="SI61" s="63"/>
      <c r="SJ61" s="63"/>
      <c r="SK61" s="63"/>
      <c r="SL61" s="63"/>
      <c r="SM61" s="63"/>
      <c r="SN61" s="63"/>
      <c r="SO61" s="63"/>
      <c r="SP61" s="63"/>
      <c r="SQ61" s="63"/>
      <c r="SR61" s="63"/>
      <c r="SS61" s="63"/>
      <c r="ST61" s="63"/>
      <c r="SU61" s="63"/>
      <c r="SV61" s="63"/>
      <c r="SW61" s="63"/>
      <c r="SX61" s="63"/>
      <c r="SY61" s="63"/>
      <c r="SZ61" s="63"/>
      <c r="TA61" s="63"/>
      <c r="TB61" s="63"/>
      <c r="TC61" s="63"/>
      <c r="TD61" s="63"/>
      <c r="TE61" s="63"/>
      <c r="TF61" s="63"/>
      <c r="TG61" s="63"/>
      <c r="TH61" s="63"/>
      <c r="TI61" s="63"/>
      <c r="TJ61" s="63"/>
      <c r="TK61" s="63"/>
      <c r="TL61" s="63"/>
      <c r="TM61" s="63"/>
      <c r="TN61" s="63"/>
      <c r="TO61" s="63"/>
      <c r="TP61" s="63"/>
      <c r="TQ61" s="63"/>
      <c r="TR61" s="63"/>
      <c r="TS61" s="63"/>
      <c r="TT61" s="63"/>
      <c r="TU61" s="63"/>
      <c r="TV61" s="63"/>
      <c r="TW61" s="63"/>
      <c r="TX61" s="63"/>
      <c r="TY61" s="63"/>
      <c r="TZ61" s="63"/>
      <c r="UA61" s="63"/>
      <c r="UB61" s="63"/>
      <c r="UC61" s="63"/>
      <c r="UD61" s="63"/>
      <c r="UE61" s="63"/>
      <c r="UF61" s="63"/>
      <c r="UG61" s="63"/>
      <c r="UH61" s="63"/>
      <c r="UI61" s="63"/>
      <c r="UJ61" s="63"/>
      <c r="UK61" s="63"/>
      <c r="UL61" s="63"/>
      <c r="UM61" s="63"/>
      <c r="UN61" s="63"/>
      <c r="UO61" s="63"/>
      <c r="UP61" s="63"/>
      <c r="UQ61" s="63"/>
      <c r="UR61" s="63"/>
      <c r="US61" s="63"/>
      <c r="UT61" s="63"/>
      <c r="UU61" s="63"/>
      <c r="UV61" s="63"/>
      <c r="UW61" s="63"/>
      <c r="UX61" s="63"/>
      <c r="UY61" s="63"/>
      <c r="UZ61" s="63"/>
      <c r="VA61" s="63"/>
      <c r="VB61" s="63"/>
      <c r="VC61" s="63"/>
      <c r="VD61" s="63"/>
      <c r="VE61" s="63"/>
      <c r="VF61" s="63"/>
      <c r="VG61" s="63"/>
      <c r="VH61" s="63"/>
      <c r="VI61" s="63"/>
      <c r="VJ61" s="63"/>
      <c r="VK61" s="63"/>
      <c r="VL61" s="63"/>
      <c r="VM61" s="63"/>
      <c r="VN61" s="63"/>
      <c r="VO61" s="63"/>
      <c r="VP61" s="63"/>
      <c r="VQ61" s="63"/>
      <c r="VR61" s="63"/>
      <c r="VS61" s="63"/>
      <c r="VT61" s="63"/>
      <c r="VU61" s="63"/>
      <c r="VV61" s="63"/>
      <c r="VW61" s="63"/>
      <c r="VX61" s="63"/>
      <c r="VY61" s="63"/>
      <c r="VZ61" s="63"/>
      <c r="WA61" s="63"/>
      <c r="WB61" s="63"/>
      <c r="WC61" s="63"/>
      <c r="WD61" s="63"/>
      <c r="WE61" s="63"/>
      <c r="WF61" s="63"/>
      <c r="WG61" s="63"/>
      <c r="WH61" s="63"/>
      <c r="WI61" s="63"/>
      <c r="WJ61" s="63"/>
      <c r="WK61" s="63"/>
      <c r="WL61" s="63"/>
      <c r="WM61" s="63"/>
      <c r="WN61" s="63"/>
      <c r="WO61" s="63"/>
      <c r="WP61" s="63"/>
      <c r="WQ61" s="63"/>
      <c r="WR61" s="63"/>
      <c r="WS61" s="63"/>
      <c r="WT61" s="63"/>
      <c r="WU61" s="63"/>
      <c r="WV61" s="63"/>
      <c r="WW61" s="63"/>
      <c r="WX61" s="63"/>
      <c r="WY61" s="63"/>
      <c r="WZ61" s="63"/>
      <c r="XA61" s="63"/>
      <c r="XB61" s="63"/>
      <c r="XC61" s="63"/>
      <c r="XD61" s="63"/>
      <c r="XE61" s="63"/>
      <c r="XF61" s="63"/>
      <c r="XG61" s="63"/>
      <c r="XH61" s="63"/>
      <c r="XI61" s="63"/>
      <c r="XJ61" s="63"/>
      <c r="XK61" s="63"/>
      <c r="XL61" s="63"/>
      <c r="XM61" s="63"/>
      <c r="XN61" s="63"/>
      <c r="XO61" s="63"/>
      <c r="XP61" s="63"/>
      <c r="XQ61" s="63"/>
      <c r="XR61" s="63"/>
      <c r="XS61" s="63"/>
      <c r="XT61" s="63"/>
      <c r="XU61" s="63"/>
      <c r="XV61" s="63"/>
      <c r="XW61" s="63"/>
      <c r="XX61" s="63"/>
      <c r="XY61" s="63"/>
      <c r="XZ61" s="63"/>
      <c r="YA61" s="63"/>
      <c r="YB61" s="63"/>
      <c r="YC61" s="63"/>
      <c r="YD61" s="63"/>
      <c r="YE61" s="63"/>
      <c r="YF61" s="63"/>
      <c r="YG61" s="63"/>
      <c r="YH61" s="63"/>
      <c r="YI61" s="63"/>
      <c r="YJ61" s="63"/>
      <c r="YK61" s="63"/>
      <c r="YL61" s="63"/>
      <c r="YM61" s="63"/>
      <c r="YN61" s="63"/>
      <c r="YO61" s="63"/>
      <c r="YP61" s="63"/>
      <c r="YQ61" s="63"/>
      <c r="YR61" s="63"/>
      <c r="YS61" s="63"/>
      <c r="YT61" s="63"/>
      <c r="YU61" s="63"/>
      <c r="YV61" s="63"/>
      <c r="YW61" s="63"/>
      <c r="YX61" s="63"/>
      <c r="YY61" s="63"/>
      <c r="YZ61" s="63"/>
      <c r="ZA61" s="63"/>
      <c r="ZB61" s="63"/>
      <c r="ZC61" s="63"/>
      <c r="ZD61" s="63"/>
      <c r="ZE61" s="63"/>
      <c r="ZF61" s="63"/>
      <c r="ZG61" s="63"/>
      <c r="ZH61" s="63"/>
      <c r="ZI61" s="63"/>
      <c r="ZJ61" s="63"/>
      <c r="ZK61" s="63"/>
      <c r="ZL61" s="63"/>
      <c r="ZM61" s="63"/>
      <c r="ZN61" s="63"/>
      <c r="ZO61" s="63"/>
      <c r="ZP61" s="63"/>
      <c r="ZQ61" s="63"/>
      <c r="ZR61" s="63"/>
      <c r="ZS61" s="63"/>
      <c r="ZT61" s="63"/>
      <c r="ZU61" s="63"/>
      <c r="ZV61" s="63"/>
      <c r="ZW61" s="63"/>
      <c r="ZX61" s="63"/>
      <c r="ZY61" s="63"/>
      <c r="ZZ61" s="63"/>
      <c r="AAA61" s="63"/>
      <c r="AAB61" s="63"/>
      <c r="AAC61" s="63"/>
      <c r="AAD61" s="63"/>
      <c r="AAE61" s="63"/>
      <c r="AAF61" s="63"/>
      <c r="AAG61" s="63"/>
      <c r="AAH61" s="63"/>
      <c r="AAI61" s="63"/>
      <c r="AAJ61" s="63"/>
      <c r="AAK61" s="63"/>
      <c r="AAL61" s="63"/>
      <c r="AAM61" s="63"/>
      <c r="AAN61" s="63"/>
      <c r="AAO61" s="63"/>
      <c r="AAP61" s="63"/>
      <c r="AAQ61" s="63"/>
      <c r="AAR61" s="63"/>
      <c r="AAS61" s="63"/>
      <c r="AAT61" s="63"/>
      <c r="AAU61" s="63"/>
      <c r="AAV61" s="63"/>
      <c r="AAW61" s="63"/>
      <c r="AAX61" s="63"/>
      <c r="AAY61" s="63"/>
      <c r="AAZ61" s="63"/>
      <c r="ABA61" s="63"/>
      <c r="ABB61" s="63"/>
      <c r="ABC61" s="63"/>
      <c r="ABD61" s="63"/>
      <c r="ABE61" s="63"/>
      <c r="ABF61" s="63"/>
      <c r="ABG61" s="63"/>
      <c r="ABH61" s="63"/>
      <c r="ABI61" s="63"/>
      <c r="ABJ61" s="63"/>
      <c r="ABK61" s="63"/>
      <c r="ABL61" s="63"/>
      <c r="ABM61" s="63"/>
      <c r="ABN61" s="63"/>
      <c r="ABO61" s="63"/>
      <c r="ABP61" s="63"/>
      <c r="ABQ61" s="63"/>
      <c r="ABR61" s="63"/>
      <c r="ABS61" s="63"/>
      <c r="ABT61" s="63"/>
      <c r="ABU61" s="63"/>
      <c r="ABV61" s="63"/>
      <c r="ABW61" s="63"/>
      <c r="ABX61" s="63"/>
      <c r="ABY61" s="63"/>
      <c r="ABZ61" s="63"/>
      <c r="ACA61" s="63"/>
      <c r="ACB61" s="63"/>
      <c r="ACC61" s="63"/>
      <c r="ACD61" s="63"/>
      <c r="ACE61" s="63"/>
      <c r="ACF61" s="63"/>
      <c r="ACG61" s="63"/>
      <c r="ACH61" s="63"/>
      <c r="ACI61" s="63"/>
      <c r="ACJ61" s="63"/>
      <c r="ACK61" s="63"/>
      <c r="ACL61" s="63"/>
      <c r="ACM61" s="63"/>
      <c r="ACN61" s="63"/>
      <c r="ACO61" s="63"/>
      <c r="ACP61" s="63"/>
      <c r="ACQ61" s="63"/>
      <c r="ACR61" s="63"/>
      <c r="ACS61" s="63"/>
      <c r="ACT61" s="63"/>
      <c r="ACU61" s="63"/>
      <c r="ACV61" s="63"/>
      <c r="ACW61" s="63"/>
      <c r="ACX61" s="63"/>
      <c r="ACY61" s="63"/>
      <c r="ACZ61" s="63"/>
      <c r="ADA61" s="63"/>
      <c r="ADB61" s="63"/>
      <c r="ADC61" s="63"/>
      <c r="ADD61" s="63"/>
      <c r="ADE61" s="63"/>
      <c r="ADF61" s="63"/>
      <c r="ADG61" s="63"/>
      <c r="ADH61" s="63"/>
      <c r="ADI61" s="63"/>
      <c r="ADJ61" s="63"/>
      <c r="ADK61" s="63"/>
      <c r="ADL61" s="63"/>
      <c r="ADM61" s="63"/>
      <c r="ADN61" s="63"/>
      <c r="ADO61" s="63"/>
      <c r="ADP61" s="63"/>
      <c r="ADQ61" s="63"/>
      <c r="ADR61" s="63"/>
      <c r="ADS61" s="63"/>
      <c r="ADT61" s="63"/>
      <c r="ADU61" s="63"/>
      <c r="ADV61" s="63"/>
      <c r="ADW61" s="63"/>
      <c r="ADX61" s="63"/>
      <c r="ADY61" s="63"/>
      <c r="ADZ61" s="63"/>
      <c r="AEA61" s="63"/>
      <c r="AEB61" s="63"/>
      <c r="AEC61" s="63"/>
      <c r="AED61" s="63"/>
      <c r="AEE61" s="63"/>
      <c r="AEF61" s="63"/>
      <c r="AEG61" s="63"/>
      <c r="AEH61" s="63"/>
      <c r="AEI61" s="63"/>
      <c r="AEJ61" s="63"/>
      <c r="AEK61" s="63"/>
      <c r="AEL61" s="63"/>
      <c r="AEM61" s="63"/>
      <c r="AEN61" s="63"/>
      <c r="AEO61" s="63"/>
      <c r="AEP61" s="63"/>
      <c r="AEQ61" s="63"/>
      <c r="AER61" s="63"/>
      <c r="AES61" s="63"/>
      <c r="AET61" s="63"/>
      <c r="AEU61" s="63"/>
      <c r="AEV61" s="63"/>
      <c r="AEW61" s="63"/>
      <c r="AEX61" s="63"/>
      <c r="AEY61" s="63"/>
      <c r="AEZ61" s="63"/>
      <c r="AFA61" s="63"/>
      <c r="AFB61" s="63"/>
      <c r="AFC61" s="63"/>
      <c r="AFD61" s="63"/>
      <c r="AFE61" s="63"/>
      <c r="AFF61" s="63"/>
      <c r="AFG61" s="63"/>
      <c r="AFH61" s="63"/>
      <c r="AFI61" s="63"/>
      <c r="AFJ61" s="63"/>
      <c r="AFK61" s="63"/>
      <c r="AFL61" s="63"/>
      <c r="AFM61" s="63"/>
      <c r="AFN61" s="63"/>
      <c r="AFO61" s="63"/>
      <c r="AFP61" s="63"/>
      <c r="AFQ61" s="63"/>
      <c r="AFR61" s="63"/>
      <c r="AFS61" s="63"/>
      <c r="AFT61" s="63"/>
      <c r="AFU61" s="63"/>
      <c r="AFV61" s="63"/>
      <c r="AFW61" s="63"/>
      <c r="AFX61" s="63"/>
      <c r="AFY61" s="63"/>
      <c r="AFZ61" s="63"/>
      <c r="AGA61" s="63"/>
      <c r="AGB61" s="63"/>
      <c r="AGC61" s="63"/>
      <c r="AGD61" s="63"/>
      <c r="AGE61" s="63"/>
      <c r="AGF61" s="63"/>
      <c r="AGG61" s="63"/>
      <c r="AGH61" s="63"/>
      <c r="AGI61" s="63"/>
      <c r="AGJ61" s="63"/>
      <c r="AGK61" s="63"/>
      <c r="AGL61" s="63"/>
      <c r="AGM61" s="63"/>
      <c r="AGN61" s="63"/>
      <c r="AGO61" s="63"/>
      <c r="AGP61" s="63"/>
      <c r="AGQ61" s="63"/>
      <c r="AGR61" s="63"/>
      <c r="AGS61" s="63"/>
      <c r="AGT61" s="63"/>
      <c r="AGU61" s="63"/>
      <c r="AGV61" s="63"/>
      <c r="AGW61" s="63"/>
      <c r="AGX61" s="63"/>
      <c r="AGY61" s="63"/>
      <c r="AGZ61" s="63"/>
      <c r="AHA61" s="63"/>
      <c r="AHB61" s="63"/>
      <c r="AHC61" s="63"/>
      <c r="AHD61" s="63"/>
      <c r="AHE61" s="63"/>
      <c r="AHF61" s="63"/>
      <c r="AHG61" s="63"/>
      <c r="AHH61" s="63"/>
      <c r="AHI61" s="63"/>
      <c r="AHJ61" s="63"/>
      <c r="AHK61" s="63"/>
      <c r="AHL61" s="63"/>
      <c r="AHM61" s="63"/>
      <c r="AHN61" s="63"/>
      <c r="AHO61" s="63"/>
      <c r="AHP61" s="63"/>
      <c r="AHQ61" s="63"/>
      <c r="AHR61" s="63"/>
      <c r="AHS61" s="63"/>
      <c r="AHT61" s="63"/>
      <c r="AHU61" s="63"/>
      <c r="AHV61" s="63"/>
      <c r="AHW61" s="63"/>
      <c r="AHX61" s="63"/>
      <c r="AHY61" s="63"/>
      <c r="AHZ61" s="63"/>
      <c r="AIA61" s="63"/>
      <c r="AIB61" s="63"/>
      <c r="AIC61" s="63"/>
      <c r="AID61" s="63"/>
      <c r="AIE61" s="63"/>
      <c r="AIF61" s="63"/>
      <c r="AIG61" s="63"/>
      <c r="AIH61" s="63"/>
      <c r="AII61" s="63"/>
      <c r="AIJ61" s="63"/>
      <c r="AIK61" s="63"/>
      <c r="AIL61" s="63"/>
      <c r="AIM61" s="63"/>
      <c r="AIN61" s="63"/>
      <c r="AIO61" s="63"/>
      <c r="AIP61" s="63"/>
      <c r="AIQ61" s="63"/>
      <c r="AIR61" s="63"/>
      <c r="AIS61" s="63"/>
      <c r="AIT61" s="63"/>
      <c r="AIU61" s="63"/>
      <c r="AIV61" s="63"/>
      <c r="AIW61" s="63"/>
      <c r="AIX61" s="63"/>
      <c r="AIY61" s="63"/>
      <c r="AIZ61" s="63"/>
      <c r="AJA61" s="63"/>
      <c r="AJB61" s="63"/>
      <c r="AJC61" s="63"/>
      <c r="AJD61" s="63"/>
      <c r="AJE61" s="63"/>
      <c r="AJF61" s="63"/>
      <c r="AJG61" s="63"/>
      <c r="AJH61" s="63"/>
      <c r="AJI61" s="63"/>
      <c r="AJJ61" s="63"/>
      <c r="AJK61" s="63"/>
      <c r="AJL61" s="63"/>
      <c r="AJM61" s="63"/>
      <c r="AJN61" s="63"/>
      <c r="AJO61" s="63"/>
      <c r="AJP61" s="63"/>
      <c r="AJQ61" s="63"/>
      <c r="AJR61" s="63"/>
      <c r="AJS61" s="63"/>
      <c r="AJT61" s="63"/>
      <c r="AJU61" s="63"/>
      <c r="AJV61" s="63"/>
      <c r="AJW61" s="63"/>
      <c r="AJX61" s="63"/>
      <c r="AJY61" s="63"/>
      <c r="AJZ61" s="63"/>
      <c r="AKA61" s="63"/>
      <c r="AKB61" s="63"/>
      <c r="AKC61" s="63"/>
      <c r="AKD61" s="63"/>
      <c r="AKE61" s="63"/>
      <c r="AKF61" s="63"/>
      <c r="AKG61" s="63"/>
      <c r="AKH61" s="63"/>
      <c r="AKI61" s="63"/>
      <c r="AKJ61" s="63"/>
      <c r="AKK61" s="63"/>
      <c r="AKL61" s="63"/>
      <c r="AKM61" s="63"/>
      <c r="AKN61" s="63"/>
      <c r="AKO61" s="63"/>
      <c r="AKP61" s="63"/>
      <c r="AKQ61" s="63"/>
      <c r="AKR61" s="63"/>
      <c r="AKS61" s="63"/>
      <c r="AKT61" s="63"/>
      <c r="AKU61" s="63"/>
      <c r="AKV61" s="63"/>
      <c r="AKW61" s="63"/>
      <c r="AKX61" s="63"/>
      <c r="AKY61" s="63"/>
      <c r="AKZ61" s="63"/>
      <c r="ALA61" s="63"/>
      <c r="ALB61" s="63"/>
      <c r="ALC61" s="63"/>
      <c r="ALD61" s="63"/>
      <c r="ALE61" s="63"/>
      <c r="ALF61" s="63"/>
      <c r="ALG61" s="63"/>
      <c r="ALH61" s="63"/>
      <c r="ALI61" s="63"/>
      <c r="ALJ61" s="63"/>
      <c r="ALK61" s="63"/>
      <c r="ALL61" s="63"/>
      <c r="ALM61" s="63"/>
      <c r="ALN61" s="63"/>
      <c r="ALO61" s="63"/>
      <c r="ALP61" s="63"/>
      <c r="ALQ61" s="63"/>
      <c r="ALR61" s="63"/>
      <c r="ALS61" s="63"/>
      <c r="ALT61" s="63"/>
      <c r="ALU61" s="63"/>
      <c r="ALV61" s="63"/>
      <c r="ALW61" s="63"/>
      <c r="ALX61" s="63"/>
      <c r="ALY61" s="63"/>
      <c r="ALZ61" s="63"/>
      <c r="AMA61" s="63"/>
      <c r="AMB61" s="63"/>
      <c r="AMC61" s="63"/>
      <c r="AMD61" s="63"/>
      <c r="AME61" s="63"/>
      <c r="AMF61" s="63"/>
      <c r="AMG61" s="63"/>
      <c r="AMH61" s="63"/>
      <c r="AMI61" s="63"/>
      <c r="AMJ61" s="63"/>
      <c r="AMK61" s="63"/>
      <c r="AML61" s="63"/>
      <c r="AMM61" s="63"/>
      <c r="AMN61" s="63"/>
      <c r="AMO61" s="63"/>
      <c r="AMP61" s="63"/>
      <c r="AMQ61" s="63"/>
      <c r="AMR61" s="63"/>
      <c r="AMS61" s="63"/>
      <c r="AMT61" s="63"/>
      <c r="AMU61" s="63"/>
      <c r="AMV61" s="63"/>
      <c r="AMW61" s="63"/>
      <c r="AMX61" s="63"/>
      <c r="AMY61" s="63"/>
      <c r="AMZ61" s="63"/>
      <c r="ANA61" s="63"/>
      <c r="ANB61" s="63"/>
      <c r="ANC61" s="63"/>
      <c r="AND61" s="63"/>
      <c r="ANE61" s="63"/>
      <c r="ANF61" s="63"/>
      <c r="ANG61" s="63"/>
      <c r="ANH61" s="63"/>
      <c r="ANI61" s="63"/>
      <c r="ANJ61" s="63"/>
      <c r="ANK61" s="63"/>
      <c r="ANL61" s="63"/>
      <c r="ANM61" s="63"/>
      <c r="ANN61" s="63"/>
      <c r="ANO61" s="63"/>
      <c r="ANP61" s="63"/>
      <c r="ANQ61" s="63"/>
      <c r="ANR61" s="63"/>
      <c r="ANS61" s="63"/>
      <c r="ANT61" s="63"/>
      <c r="ANU61" s="63"/>
      <c r="ANV61" s="63"/>
      <c r="ANW61" s="63"/>
      <c r="ANX61" s="63"/>
      <c r="ANY61" s="63"/>
      <c r="ANZ61" s="63"/>
      <c r="AOA61" s="63"/>
      <c r="AOB61" s="63"/>
      <c r="AOC61" s="63"/>
      <c r="AOD61" s="63"/>
      <c r="AOE61" s="63"/>
      <c r="AOF61" s="63"/>
      <c r="AOG61" s="63"/>
      <c r="AOH61" s="63"/>
      <c r="AOI61" s="63"/>
      <c r="AOJ61" s="63"/>
      <c r="AOK61" s="63"/>
      <c r="AOL61" s="63"/>
      <c r="AOM61" s="63"/>
      <c r="AON61" s="63"/>
      <c r="AOO61" s="63"/>
      <c r="AOP61" s="63"/>
      <c r="AOQ61" s="63"/>
      <c r="AOR61" s="63"/>
      <c r="AOS61" s="63"/>
      <c r="AOT61" s="63"/>
      <c r="AOU61" s="63"/>
      <c r="AOV61" s="63"/>
      <c r="AOW61" s="63"/>
      <c r="AOX61" s="63"/>
      <c r="AOY61" s="63"/>
      <c r="AOZ61" s="63"/>
      <c r="APA61" s="63"/>
      <c r="APB61" s="63"/>
      <c r="APC61" s="63"/>
      <c r="APD61" s="63"/>
      <c r="APE61" s="63"/>
      <c r="APF61" s="63"/>
      <c r="APG61" s="63"/>
      <c r="APH61" s="63"/>
      <c r="API61" s="63"/>
      <c r="APJ61" s="63"/>
      <c r="APK61" s="63"/>
      <c r="APL61" s="63"/>
      <c r="APM61" s="63"/>
      <c r="APN61" s="63"/>
      <c r="APO61" s="63"/>
      <c r="APP61" s="63"/>
      <c r="APQ61" s="63"/>
      <c r="APR61" s="63"/>
      <c r="APS61" s="63"/>
      <c r="APT61" s="63"/>
      <c r="APU61" s="63"/>
      <c r="APV61" s="63"/>
      <c r="APW61" s="63"/>
      <c r="APX61" s="63"/>
      <c r="APY61" s="63"/>
      <c r="APZ61" s="63"/>
      <c r="AQA61" s="63"/>
      <c r="AQB61" s="63"/>
      <c r="AQC61" s="63"/>
      <c r="AQD61" s="63"/>
      <c r="AQE61" s="63"/>
      <c r="AQF61" s="63"/>
      <c r="AQG61" s="63"/>
      <c r="AQH61" s="63"/>
      <c r="AQI61" s="63"/>
      <c r="AQJ61" s="63"/>
      <c r="AQK61" s="63"/>
      <c r="AQL61" s="63"/>
      <c r="AQM61" s="63"/>
      <c r="AQN61" s="63"/>
      <c r="AQO61" s="63"/>
      <c r="AQP61" s="63"/>
      <c r="AQQ61" s="63"/>
      <c r="AQR61" s="63"/>
      <c r="AQS61" s="63"/>
      <c r="AQT61" s="63"/>
      <c r="AQU61" s="63"/>
      <c r="AQV61" s="63"/>
      <c r="AQW61" s="63"/>
      <c r="AQX61" s="63"/>
      <c r="AQY61" s="63"/>
      <c r="AQZ61" s="63"/>
      <c r="ARA61" s="63"/>
      <c r="ARB61" s="63"/>
      <c r="ARC61" s="63"/>
      <c r="ARD61" s="63"/>
      <c r="ARE61" s="63"/>
      <c r="ARF61" s="63"/>
      <c r="ARG61" s="63"/>
      <c r="ARH61" s="63"/>
      <c r="ARI61" s="63"/>
      <c r="ARJ61" s="63"/>
      <c r="ARK61" s="63"/>
      <c r="ARL61" s="63"/>
      <c r="ARM61" s="63"/>
      <c r="ARN61" s="63"/>
      <c r="ARO61" s="63"/>
      <c r="ARP61" s="63"/>
      <c r="ARQ61" s="63"/>
      <c r="ARR61" s="63"/>
      <c r="ARS61" s="63"/>
      <c r="ART61" s="63"/>
      <c r="ARU61" s="63"/>
      <c r="ARV61" s="63"/>
      <c r="ARW61" s="63"/>
      <c r="ARX61" s="63"/>
      <c r="ARY61" s="63"/>
      <c r="ARZ61" s="63"/>
      <c r="ASA61" s="63"/>
      <c r="ASB61" s="63"/>
      <c r="ASC61" s="63"/>
      <c r="ASD61" s="63"/>
      <c r="ASE61" s="63"/>
      <c r="ASF61" s="63"/>
      <c r="ASG61" s="63"/>
      <c r="ASH61" s="63"/>
      <c r="ASI61" s="63"/>
      <c r="ASJ61" s="63"/>
      <c r="ASK61" s="63"/>
      <c r="ASL61" s="63"/>
      <c r="ASM61" s="63"/>
      <c r="ASN61" s="63"/>
      <c r="ASO61" s="63"/>
      <c r="ASP61" s="63"/>
      <c r="ASQ61" s="63"/>
      <c r="ASR61" s="63"/>
      <c r="ASS61" s="63"/>
      <c r="AST61" s="63"/>
      <c r="ASU61" s="63"/>
      <c r="ASV61" s="63"/>
      <c r="ASW61" s="63"/>
      <c r="ASX61" s="63"/>
      <c r="ASY61" s="63"/>
      <c r="ASZ61" s="63"/>
      <c r="ATA61" s="63"/>
      <c r="ATB61" s="63"/>
      <c r="ATC61" s="63"/>
      <c r="ATD61" s="63"/>
      <c r="ATE61" s="63"/>
      <c r="ATF61" s="63"/>
      <c r="ATG61" s="63"/>
      <c r="ATH61" s="63"/>
      <c r="ATI61" s="63"/>
      <c r="ATJ61" s="63"/>
      <c r="ATK61" s="63"/>
      <c r="ATL61" s="63"/>
      <c r="ATM61" s="63"/>
      <c r="ATN61" s="63"/>
      <c r="ATO61" s="63"/>
      <c r="ATP61" s="63"/>
      <c r="ATQ61" s="63"/>
      <c r="ATR61" s="63"/>
      <c r="ATS61" s="63"/>
      <c r="ATT61" s="63"/>
      <c r="ATU61" s="63"/>
      <c r="ATV61" s="63"/>
      <c r="ATW61" s="63"/>
      <c r="ATX61" s="63"/>
      <c r="ATY61" s="63"/>
      <c r="ATZ61" s="63"/>
      <c r="AUA61" s="63"/>
      <c r="AUB61" s="63"/>
      <c r="AUC61" s="63"/>
      <c r="AUD61" s="63"/>
      <c r="AUE61" s="63"/>
      <c r="AUF61" s="63"/>
      <c r="AUG61" s="63"/>
      <c r="AUH61" s="63"/>
      <c r="AUI61" s="63"/>
      <c r="AUJ61" s="63"/>
      <c r="AUK61" s="63"/>
      <c r="AUL61" s="63"/>
      <c r="AUM61" s="63"/>
      <c r="AUN61" s="63"/>
      <c r="AUO61" s="63"/>
      <c r="AUP61" s="63"/>
      <c r="AUQ61" s="63"/>
      <c r="AUR61" s="63"/>
      <c r="AUS61" s="63"/>
      <c r="AUT61" s="63"/>
      <c r="AUU61" s="63"/>
      <c r="AUV61" s="63"/>
      <c r="AUW61" s="63"/>
      <c r="AUX61" s="63"/>
      <c r="AUY61" s="63"/>
      <c r="AUZ61" s="63"/>
      <c r="AVA61" s="63"/>
      <c r="AVB61" s="63"/>
      <c r="AVC61" s="63"/>
      <c r="AVD61" s="63"/>
      <c r="AVE61" s="63"/>
      <c r="AVF61" s="63"/>
      <c r="AVG61" s="63"/>
      <c r="AVH61" s="63"/>
      <c r="AVI61" s="63"/>
      <c r="AVJ61" s="63"/>
      <c r="AVK61" s="63"/>
      <c r="AVL61" s="63"/>
      <c r="AVM61" s="63"/>
      <c r="AVN61" s="63"/>
      <c r="AVO61" s="63"/>
      <c r="AVP61" s="63"/>
      <c r="AVQ61" s="63"/>
      <c r="AVR61" s="63"/>
      <c r="AVS61" s="63"/>
      <c r="AVT61" s="63"/>
      <c r="AVU61" s="63"/>
      <c r="AVV61" s="63"/>
      <c r="AVW61" s="63"/>
      <c r="AVX61" s="63"/>
      <c r="AVY61" s="63"/>
      <c r="AVZ61" s="63"/>
      <c r="AWA61" s="63"/>
      <c r="AWB61" s="63"/>
      <c r="AWC61" s="63"/>
      <c r="AWD61" s="63"/>
      <c r="AWE61" s="63"/>
      <c r="AWF61" s="63"/>
      <c r="AWG61" s="63"/>
      <c r="AWH61" s="63"/>
      <c r="AWI61" s="63"/>
      <c r="AWJ61" s="63"/>
      <c r="AWK61" s="63"/>
      <c r="AWL61" s="63"/>
      <c r="AWM61" s="63"/>
      <c r="AWN61" s="63"/>
      <c r="AWO61" s="63"/>
      <c r="AWP61" s="63"/>
      <c r="AWQ61" s="63"/>
      <c r="AWR61" s="63"/>
      <c r="AWS61" s="63"/>
      <c r="AWT61" s="63"/>
      <c r="AWU61" s="63"/>
      <c r="AWV61" s="63"/>
      <c r="AWW61" s="63"/>
      <c r="AWX61" s="63"/>
      <c r="AWY61" s="63"/>
      <c r="AWZ61" s="63"/>
      <c r="AXA61" s="63"/>
      <c r="AXB61" s="63"/>
      <c r="AXC61" s="63"/>
      <c r="AXD61" s="63"/>
      <c r="AXE61" s="63"/>
      <c r="AXF61" s="63"/>
      <c r="AXG61" s="63"/>
      <c r="AXH61" s="63"/>
      <c r="AXI61" s="63"/>
      <c r="AXJ61" s="63"/>
      <c r="AXK61" s="63"/>
      <c r="AXL61" s="63"/>
      <c r="AXM61" s="63"/>
      <c r="AXN61" s="63"/>
      <c r="AXO61" s="63"/>
      <c r="AXP61" s="63"/>
      <c r="AXQ61" s="63"/>
      <c r="AXR61" s="63"/>
      <c r="AXS61" s="63"/>
      <c r="AXT61" s="63"/>
      <c r="AXU61" s="63"/>
      <c r="AXV61" s="63"/>
      <c r="AXW61" s="63"/>
      <c r="AXX61" s="63"/>
      <c r="AXY61" s="63"/>
      <c r="AXZ61" s="63"/>
      <c r="AYA61" s="63"/>
      <c r="AYB61" s="63"/>
      <c r="AYC61" s="63"/>
      <c r="AYD61" s="63"/>
      <c r="AYE61" s="63"/>
      <c r="AYF61" s="63"/>
      <c r="AYG61" s="63"/>
      <c r="AYH61" s="63"/>
      <c r="AYI61" s="63"/>
      <c r="AYJ61" s="63"/>
      <c r="AYK61" s="63"/>
      <c r="AYL61" s="63"/>
      <c r="AYM61" s="63"/>
      <c r="AYN61" s="63"/>
      <c r="AYO61" s="63"/>
      <c r="AYP61" s="63"/>
      <c r="AYQ61" s="63"/>
      <c r="AYR61" s="63"/>
      <c r="AYS61" s="63"/>
      <c r="AYT61" s="63"/>
      <c r="AYU61" s="63"/>
      <c r="AYV61" s="63"/>
      <c r="AYW61" s="63"/>
      <c r="AYX61" s="63"/>
      <c r="AYY61" s="63"/>
      <c r="AYZ61" s="63"/>
      <c r="AZA61" s="63"/>
      <c r="AZB61" s="63"/>
      <c r="AZC61" s="63"/>
      <c r="AZD61" s="63"/>
      <c r="AZE61" s="63"/>
      <c r="AZF61" s="63"/>
      <c r="AZG61" s="63"/>
      <c r="AZH61" s="63"/>
      <c r="AZI61" s="63"/>
      <c r="AZJ61" s="63"/>
      <c r="AZK61" s="63"/>
      <c r="AZL61" s="63"/>
      <c r="AZM61" s="63"/>
      <c r="AZN61" s="63"/>
      <c r="AZO61" s="63"/>
      <c r="AZP61" s="63"/>
      <c r="AZQ61" s="63"/>
      <c r="AZR61" s="63"/>
      <c r="AZS61" s="63"/>
      <c r="AZT61" s="63"/>
      <c r="AZU61" s="63"/>
      <c r="AZV61" s="63"/>
      <c r="AZW61" s="63"/>
      <c r="AZX61" s="63"/>
      <c r="AZY61" s="63"/>
      <c r="AZZ61" s="63"/>
      <c r="BAA61" s="63"/>
      <c r="BAB61" s="63"/>
      <c r="BAC61" s="63"/>
      <c r="BAD61" s="63"/>
      <c r="BAE61" s="63"/>
      <c r="BAF61" s="63"/>
      <c r="BAG61" s="63"/>
      <c r="BAH61" s="63"/>
      <c r="BAI61" s="63"/>
      <c r="BAJ61" s="63"/>
      <c r="BAK61" s="63"/>
      <c r="BAL61" s="63"/>
      <c r="BAM61" s="63"/>
      <c r="BAN61" s="63"/>
      <c r="BAO61" s="63"/>
      <c r="BAP61" s="63"/>
      <c r="BAQ61" s="63"/>
      <c r="BAR61" s="63"/>
      <c r="BAS61" s="63"/>
      <c r="BAT61" s="63"/>
      <c r="BAU61" s="63"/>
      <c r="BAV61" s="63"/>
      <c r="BAW61" s="63"/>
      <c r="BAX61" s="63"/>
      <c r="BAY61" s="63"/>
      <c r="BAZ61" s="63"/>
      <c r="BBA61" s="63"/>
      <c r="BBB61" s="63"/>
      <c r="BBC61" s="63"/>
      <c r="BBD61" s="63"/>
      <c r="BBE61" s="63"/>
      <c r="BBF61" s="63"/>
      <c r="BBG61" s="63"/>
      <c r="BBH61" s="63"/>
      <c r="BBI61" s="63"/>
      <c r="BBJ61" s="63"/>
      <c r="BBK61" s="63"/>
      <c r="BBL61" s="63"/>
      <c r="BBM61" s="63"/>
      <c r="BBN61" s="63"/>
      <c r="BBO61" s="63"/>
      <c r="BBP61" s="63"/>
      <c r="BBQ61" s="63"/>
      <c r="BBR61" s="63"/>
      <c r="BBS61" s="63"/>
      <c r="BBT61" s="63"/>
      <c r="BBU61" s="63"/>
      <c r="BBV61" s="63"/>
      <c r="BBW61" s="63"/>
      <c r="BBX61" s="63"/>
      <c r="BBY61" s="63"/>
      <c r="BBZ61" s="63"/>
      <c r="BCA61" s="63"/>
      <c r="BCB61" s="63"/>
      <c r="BCC61" s="63"/>
      <c r="BCD61" s="63"/>
      <c r="BCE61" s="63"/>
      <c r="BCF61" s="63"/>
      <c r="BCG61" s="63"/>
      <c r="BCH61" s="63"/>
      <c r="BCI61" s="63"/>
      <c r="BCJ61" s="63"/>
      <c r="BCK61" s="63"/>
      <c r="BCL61" s="63"/>
      <c r="BCM61" s="63"/>
      <c r="BCN61" s="63"/>
      <c r="BCO61" s="63"/>
      <c r="BCP61" s="63"/>
      <c r="BCQ61" s="63"/>
      <c r="BCR61" s="63"/>
      <c r="BCS61" s="63"/>
      <c r="BCT61" s="63"/>
      <c r="BCU61" s="63"/>
      <c r="BCV61" s="63"/>
      <c r="BCW61" s="63"/>
      <c r="BCX61" s="63"/>
      <c r="BCY61" s="63"/>
      <c r="BCZ61" s="63"/>
      <c r="BDA61" s="63"/>
      <c r="BDB61" s="63"/>
      <c r="BDC61" s="63"/>
      <c r="BDD61" s="63"/>
      <c r="BDE61" s="63"/>
      <c r="BDF61" s="63"/>
      <c r="BDG61" s="63"/>
      <c r="BDH61" s="63"/>
      <c r="BDI61" s="63"/>
      <c r="BDJ61" s="63"/>
      <c r="BDK61" s="63"/>
      <c r="BDL61" s="63"/>
      <c r="BDM61" s="63"/>
      <c r="BDN61" s="63"/>
      <c r="BDO61" s="63"/>
      <c r="BDP61" s="63"/>
      <c r="BDQ61" s="63"/>
      <c r="BDR61" s="63"/>
      <c r="BDS61" s="63"/>
      <c r="BDT61" s="63"/>
      <c r="BDU61" s="63"/>
      <c r="BDV61" s="63"/>
      <c r="BDW61" s="63"/>
      <c r="BDX61" s="63"/>
      <c r="BDY61" s="63"/>
      <c r="BDZ61" s="63"/>
      <c r="BEA61" s="63"/>
      <c r="BEB61" s="63"/>
      <c r="BEC61" s="63"/>
      <c r="BED61" s="63"/>
      <c r="BEE61" s="63"/>
      <c r="BEF61" s="63"/>
      <c r="BEG61" s="63"/>
      <c r="BEH61" s="63"/>
      <c r="BEI61" s="63"/>
      <c r="BEJ61" s="63"/>
      <c r="BEK61" s="63"/>
      <c r="BEL61" s="63"/>
      <c r="BEM61" s="63"/>
      <c r="BEN61" s="63"/>
      <c r="BEO61" s="63"/>
      <c r="BEP61" s="63"/>
      <c r="BEQ61" s="63"/>
      <c r="BER61" s="63"/>
      <c r="BES61" s="63"/>
      <c r="BET61" s="63"/>
      <c r="BEU61" s="63"/>
      <c r="BEV61" s="63"/>
      <c r="BEW61" s="63"/>
      <c r="BEX61" s="63"/>
      <c r="BEY61" s="63"/>
      <c r="BEZ61" s="63"/>
      <c r="BFA61" s="63"/>
      <c r="BFB61" s="63"/>
      <c r="BFC61" s="63"/>
      <c r="BFD61" s="63"/>
      <c r="BFE61" s="63"/>
      <c r="BFF61" s="63"/>
      <c r="BFG61" s="63"/>
      <c r="BFH61" s="63"/>
      <c r="BFI61" s="63"/>
      <c r="BFJ61" s="63"/>
      <c r="BFK61" s="63"/>
      <c r="BFL61" s="63"/>
      <c r="BFM61" s="63"/>
      <c r="BFN61" s="63"/>
      <c r="BFO61" s="63"/>
      <c r="BFP61" s="63"/>
      <c r="BFQ61" s="63"/>
      <c r="BFR61" s="63"/>
      <c r="BFS61" s="63"/>
      <c r="BFT61" s="63"/>
      <c r="BFU61" s="63"/>
      <c r="BFV61" s="63"/>
      <c r="BFW61" s="63"/>
      <c r="BFX61" s="63"/>
      <c r="BFY61" s="63"/>
      <c r="BFZ61" s="63"/>
      <c r="BGA61" s="63"/>
      <c r="BGB61" s="63"/>
      <c r="BGC61" s="63"/>
      <c r="BGD61" s="63"/>
      <c r="BGE61" s="63"/>
      <c r="BGF61" s="63"/>
      <c r="BGG61" s="63"/>
      <c r="BGH61" s="63"/>
      <c r="BGI61" s="63"/>
      <c r="BGJ61" s="63"/>
      <c r="BGK61" s="63"/>
      <c r="BGL61" s="63"/>
      <c r="BGM61" s="63"/>
      <c r="BGN61" s="63"/>
      <c r="BGO61" s="63"/>
      <c r="BGP61" s="63"/>
      <c r="BGQ61" s="63"/>
      <c r="BGR61" s="63"/>
      <c r="BGS61" s="63"/>
      <c r="BGT61" s="63"/>
      <c r="BGU61" s="63"/>
      <c r="BGV61" s="63"/>
      <c r="BGW61" s="63"/>
      <c r="BGX61" s="63"/>
      <c r="BGY61" s="63"/>
      <c r="BGZ61" s="63"/>
      <c r="BHA61" s="63"/>
      <c r="BHB61" s="63"/>
      <c r="BHC61" s="63"/>
      <c r="BHD61" s="63"/>
      <c r="BHE61" s="63"/>
      <c r="BHF61" s="63"/>
      <c r="BHG61" s="63"/>
      <c r="BHH61" s="63"/>
      <c r="BHI61" s="63"/>
      <c r="BHJ61" s="63"/>
      <c r="BHK61" s="63"/>
      <c r="BHL61" s="63"/>
      <c r="BHM61" s="63"/>
      <c r="BHN61" s="63"/>
      <c r="BHO61" s="63"/>
      <c r="BHP61" s="63"/>
      <c r="BHQ61" s="63"/>
      <c r="BHR61" s="63"/>
      <c r="BHS61" s="63"/>
      <c r="BHT61" s="63"/>
      <c r="BHU61" s="63"/>
      <c r="BHV61" s="63"/>
      <c r="BHW61" s="63"/>
      <c r="BHX61" s="63"/>
      <c r="BHY61" s="63"/>
      <c r="BHZ61" s="63"/>
      <c r="BIA61" s="63"/>
      <c r="BIB61" s="63"/>
      <c r="BIC61" s="63"/>
      <c r="BID61" s="63"/>
      <c r="BIE61" s="63"/>
      <c r="BIF61" s="63"/>
      <c r="BIG61" s="63"/>
      <c r="BIH61" s="63"/>
      <c r="BII61" s="63"/>
      <c r="BIJ61" s="63"/>
      <c r="BIK61" s="63"/>
      <c r="BIL61" s="63"/>
      <c r="BIM61" s="63"/>
      <c r="BIN61" s="63"/>
      <c r="BIO61" s="63"/>
      <c r="BIP61" s="63"/>
      <c r="BIQ61" s="63"/>
      <c r="BIR61" s="63"/>
      <c r="BIS61" s="63"/>
      <c r="BIT61" s="63"/>
      <c r="BIU61" s="63"/>
      <c r="BIV61" s="63"/>
      <c r="BIW61" s="63"/>
      <c r="BIX61" s="63"/>
      <c r="BIY61" s="63"/>
      <c r="BIZ61" s="63"/>
      <c r="BJA61" s="63"/>
      <c r="BJB61" s="63"/>
      <c r="BJC61" s="63"/>
      <c r="BJD61" s="63"/>
      <c r="BJE61" s="63"/>
      <c r="BJF61" s="63"/>
      <c r="BJG61" s="63"/>
      <c r="BJH61" s="63"/>
      <c r="BJI61" s="63"/>
      <c r="BJJ61" s="63"/>
      <c r="BJK61" s="63"/>
      <c r="BJL61" s="63"/>
      <c r="BJM61" s="63"/>
      <c r="BJN61" s="63"/>
      <c r="BJO61" s="63"/>
      <c r="BJP61" s="63"/>
      <c r="BJQ61" s="63"/>
      <c r="BJR61" s="63"/>
      <c r="BJS61" s="63"/>
      <c r="BJT61" s="63"/>
      <c r="BJU61" s="63"/>
      <c r="BJV61" s="63"/>
      <c r="BJW61" s="63"/>
      <c r="BJX61" s="63"/>
      <c r="BJY61" s="63"/>
      <c r="BJZ61" s="63"/>
      <c r="BKA61" s="63"/>
      <c r="BKB61" s="63"/>
      <c r="BKC61" s="63"/>
      <c r="BKD61" s="63"/>
      <c r="BKE61" s="63"/>
      <c r="BKF61" s="63"/>
      <c r="BKG61" s="63"/>
      <c r="BKH61" s="63"/>
      <c r="BKI61" s="63"/>
      <c r="BKJ61" s="63"/>
      <c r="BKK61" s="63"/>
      <c r="BKL61" s="63"/>
      <c r="BKM61" s="63"/>
      <c r="BKN61" s="63"/>
      <c r="BKO61" s="63"/>
      <c r="BKP61" s="63"/>
      <c r="BKQ61" s="63"/>
      <c r="BKR61" s="63"/>
      <c r="BKS61" s="63"/>
      <c r="BKT61" s="63"/>
      <c r="BKU61" s="63"/>
      <c r="BKV61" s="63"/>
      <c r="BKW61" s="63"/>
      <c r="BKX61" s="63"/>
      <c r="BKY61" s="63"/>
      <c r="BKZ61" s="63"/>
      <c r="BLA61" s="63"/>
      <c r="BLB61" s="63"/>
      <c r="BLC61" s="63"/>
      <c r="BLD61" s="63"/>
      <c r="BLE61" s="63"/>
      <c r="BLF61" s="63"/>
      <c r="BLG61" s="63"/>
      <c r="BLH61" s="63"/>
      <c r="BLI61" s="63"/>
      <c r="BLJ61" s="63"/>
      <c r="BLK61" s="63"/>
      <c r="BLL61" s="63"/>
      <c r="BLM61" s="63"/>
    </row>
    <row r="62" spans="1:1677" s="1" customFormat="1" ht="15" hidden="1" customHeight="1" x14ac:dyDescent="0.25">
      <c r="A62" s="270" t="s">
        <v>490</v>
      </c>
      <c r="B62" s="271" t="s">
        <v>56</v>
      </c>
      <c r="C62" s="272" t="s">
        <v>1733</v>
      </c>
      <c r="D62" s="273" t="s">
        <v>1734</v>
      </c>
      <c r="E62" s="273" t="s">
        <v>1839</v>
      </c>
      <c r="F62" s="272" t="s">
        <v>63</v>
      </c>
      <c r="G62" s="274">
        <v>25</v>
      </c>
      <c r="H62" s="275">
        <v>1.2</v>
      </c>
      <c r="I62" s="276">
        <v>44861</v>
      </c>
      <c r="J62" s="276">
        <v>44862</v>
      </c>
      <c r="K62" s="276">
        <v>44865</v>
      </c>
      <c r="L62" s="277" t="s">
        <v>1732</v>
      </c>
      <c r="M62" s="278" t="s">
        <v>1838</v>
      </c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  <c r="JI62" s="63"/>
      <c r="JJ62" s="63"/>
      <c r="JK62" s="63"/>
      <c r="JL62" s="63"/>
      <c r="JM62" s="63"/>
      <c r="JN62" s="63"/>
      <c r="JO62" s="63"/>
      <c r="JP62" s="63"/>
      <c r="JQ62" s="63"/>
      <c r="JR62" s="63"/>
      <c r="JS62" s="63"/>
      <c r="JT62" s="63"/>
      <c r="JU62" s="63"/>
      <c r="JV62" s="63"/>
      <c r="JW62" s="63"/>
      <c r="JX62" s="63"/>
      <c r="JY62" s="63"/>
      <c r="JZ62" s="63"/>
      <c r="KA62" s="63"/>
      <c r="KB62" s="63"/>
      <c r="KC62" s="63"/>
      <c r="KD62" s="63"/>
      <c r="KE62" s="63"/>
      <c r="KF62" s="63"/>
      <c r="KG62" s="63"/>
      <c r="KH62" s="63"/>
      <c r="KI62" s="63"/>
      <c r="KJ62" s="63"/>
      <c r="KK62" s="63"/>
      <c r="KL62" s="63"/>
      <c r="KM62" s="63"/>
      <c r="KN62" s="63"/>
      <c r="KO62" s="63"/>
      <c r="KP62" s="63"/>
      <c r="KQ62" s="63"/>
      <c r="KR62" s="63"/>
      <c r="KS62" s="63"/>
      <c r="KT62" s="63"/>
      <c r="KU62" s="63"/>
      <c r="KV62" s="63"/>
      <c r="KW62" s="63"/>
      <c r="KX62" s="63"/>
      <c r="KY62" s="63"/>
      <c r="KZ62" s="63"/>
      <c r="LA62" s="63"/>
      <c r="LB62" s="63"/>
      <c r="LC62" s="63"/>
      <c r="LD62" s="63"/>
      <c r="LE62" s="63"/>
      <c r="LF62" s="63"/>
      <c r="LG62" s="63"/>
      <c r="LH62" s="63"/>
      <c r="LI62" s="63"/>
      <c r="LJ62" s="63"/>
      <c r="LK62" s="63"/>
      <c r="LL62" s="63"/>
      <c r="LM62" s="63"/>
      <c r="LN62" s="63"/>
      <c r="LO62" s="63"/>
      <c r="LP62" s="63"/>
      <c r="LQ62" s="63"/>
      <c r="LR62" s="63"/>
      <c r="LS62" s="63"/>
      <c r="LT62" s="63"/>
      <c r="LU62" s="63"/>
      <c r="LV62" s="63"/>
      <c r="LW62" s="63"/>
      <c r="LX62" s="63"/>
      <c r="LY62" s="63"/>
      <c r="LZ62" s="63"/>
      <c r="MA62" s="63"/>
      <c r="MB62" s="63"/>
      <c r="MC62" s="63"/>
      <c r="MD62" s="63"/>
      <c r="ME62" s="63"/>
      <c r="MF62" s="63"/>
      <c r="MG62" s="63"/>
      <c r="MH62" s="63"/>
      <c r="MI62" s="63"/>
      <c r="MJ62" s="63"/>
      <c r="MK62" s="63"/>
      <c r="ML62" s="63"/>
      <c r="MM62" s="63"/>
      <c r="MN62" s="63"/>
      <c r="MO62" s="63"/>
      <c r="MP62" s="63"/>
      <c r="MQ62" s="63"/>
      <c r="MR62" s="63"/>
      <c r="MS62" s="63"/>
      <c r="MT62" s="63"/>
      <c r="MU62" s="63"/>
      <c r="MV62" s="63"/>
      <c r="MW62" s="63"/>
      <c r="MX62" s="63"/>
      <c r="MY62" s="63"/>
      <c r="MZ62" s="63"/>
      <c r="NA62" s="63"/>
      <c r="NB62" s="63"/>
      <c r="NC62" s="63"/>
      <c r="ND62" s="63"/>
      <c r="NE62" s="63"/>
      <c r="NF62" s="63"/>
      <c r="NG62" s="63"/>
      <c r="NH62" s="63"/>
      <c r="NI62" s="63"/>
      <c r="NJ62" s="63"/>
      <c r="NK62" s="63"/>
      <c r="NL62" s="63"/>
      <c r="NM62" s="63"/>
      <c r="NN62" s="63"/>
      <c r="NO62" s="63"/>
      <c r="NP62" s="63"/>
      <c r="NQ62" s="63"/>
      <c r="NR62" s="63"/>
      <c r="NS62" s="63"/>
      <c r="NT62" s="63"/>
      <c r="NU62" s="63"/>
      <c r="NV62" s="63"/>
      <c r="NW62" s="63"/>
      <c r="NX62" s="63"/>
      <c r="NY62" s="63"/>
      <c r="NZ62" s="63"/>
      <c r="OA62" s="63"/>
      <c r="OB62" s="63"/>
      <c r="OC62" s="63"/>
      <c r="OD62" s="63"/>
      <c r="OE62" s="63"/>
      <c r="OF62" s="63"/>
      <c r="OG62" s="63"/>
      <c r="OH62" s="63"/>
      <c r="OI62" s="63"/>
      <c r="OJ62" s="63"/>
      <c r="OK62" s="63"/>
      <c r="OL62" s="63"/>
      <c r="OM62" s="63"/>
      <c r="ON62" s="63"/>
      <c r="OO62" s="63"/>
      <c r="OP62" s="63"/>
      <c r="OQ62" s="63"/>
      <c r="OR62" s="63"/>
      <c r="OS62" s="63"/>
      <c r="OT62" s="63"/>
      <c r="OU62" s="63"/>
      <c r="OV62" s="63"/>
      <c r="OW62" s="63"/>
      <c r="OX62" s="63"/>
      <c r="OY62" s="63"/>
      <c r="OZ62" s="63"/>
      <c r="PA62" s="63"/>
      <c r="PB62" s="63"/>
      <c r="PC62" s="63"/>
      <c r="PD62" s="63"/>
      <c r="PE62" s="63"/>
      <c r="PF62" s="63"/>
      <c r="PG62" s="63"/>
      <c r="PH62" s="63"/>
      <c r="PI62" s="63"/>
      <c r="PJ62" s="63"/>
      <c r="PK62" s="63"/>
      <c r="PL62" s="63"/>
      <c r="PM62" s="63"/>
      <c r="PN62" s="63"/>
      <c r="PO62" s="63"/>
      <c r="PP62" s="63"/>
      <c r="PQ62" s="63"/>
      <c r="PR62" s="63"/>
      <c r="PS62" s="63"/>
      <c r="PT62" s="63"/>
      <c r="PU62" s="63"/>
      <c r="PV62" s="63"/>
      <c r="PW62" s="63"/>
      <c r="PX62" s="63"/>
      <c r="PY62" s="63"/>
      <c r="PZ62" s="63"/>
      <c r="QA62" s="63"/>
      <c r="QB62" s="63"/>
      <c r="QC62" s="63"/>
      <c r="QD62" s="63"/>
      <c r="QE62" s="63"/>
      <c r="QF62" s="63"/>
      <c r="QG62" s="63"/>
      <c r="QH62" s="63"/>
      <c r="QI62" s="63"/>
      <c r="QJ62" s="63"/>
      <c r="QK62" s="63"/>
      <c r="QL62" s="63"/>
      <c r="QM62" s="63"/>
      <c r="QN62" s="63"/>
      <c r="QO62" s="63"/>
      <c r="QP62" s="63"/>
      <c r="QQ62" s="63"/>
      <c r="QR62" s="63"/>
      <c r="QS62" s="63"/>
      <c r="QT62" s="63"/>
      <c r="QU62" s="63"/>
      <c r="QV62" s="63"/>
      <c r="QW62" s="63"/>
      <c r="QX62" s="63"/>
      <c r="QY62" s="63"/>
      <c r="QZ62" s="63"/>
      <c r="RA62" s="63"/>
      <c r="RB62" s="63"/>
      <c r="RC62" s="63"/>
      <c r="RD62" s="63"/>
      <c r="RE62" s="63"/>
      <c r="RF62" s="63"/>
      <c r="RG62" s="63"/>
      <c r="RH62" s="63"/>
      <c r="RI62" s="63"/>
      <c r="RJ62" s="63"/>
      <c r="RK62" s="63"/>
      <c r="RL62" s="63"/>
      <c r="RM62" s="63"/>
      <c r="RN62" s="63"/>
      <c r="RO62" s="63"/>
      <c r="RP62" s="63"/>
      <c r="RQ62" s="63"/>
      <c r="RR62" s="63"/>
      <c r="RS62" s="63"/>
      <c r="RT62" s="63"/>
      <c r="RU62" s="63"/>
      <c r="RV62" s="63"/>
      <c r="RW62" s="63"/>
      <c r="RX62" s="63"/>
      <c r="RY62" s="63"/>
      <c r="RZ62" s="63"/>
      <c r="SA62" s="63"/>
      <c r="SB62" s="63"/>
      <c r="SC62" s="63"/>
      <c r="SD62" s="63"/>
      <c r="SE62" s="63"/>
      <c r="SF62" s="63"/>
      <c r="SG62" s="63"/>
      <c r="SH62" s="63"/>
      <c r="SI62" s="63"/>
      <c r="SJ62" s="63"/>
      <c r="SK62" s="63"/>
      <c r="SL62" s="63"/>
      <c r="SM62" s="63"/>
      <c r="SN62" s="63"/>
      <c r="SO62" s="63"/>
      <c r="SP62" s="63"/>
      <c r="SQ62" s="63"/>
      <c r="SR62" s="63"/>
      <c r="SS62" s="63"/>
      <c r="ST62" s="63"/>
      <c r="SU62" s="63"/>
      <c r="SV62" s="63"/>
      <c r="SW62" s="63"/>
      <c r="SX62" s="63"/>
      <c r="SY62" s="63"/>
      <c r="SZ62" s="63"/>
      <c r="TA62" s="63"/>
      <c r="TB62" s="63"/>
      <c r="TC62" s="63"/>
      <c r="TD62" s="63"/>
      <c r="TE62" s="63"/>
      <c r="TF62" s="63"/>
      <c r="TG62" s="63"/>
      <c r="TH62" s="63"/>
      <c r="TI62" s="63"/>
      <c r="TJ62" s="63"/>
      <c r="TK62" s="63"/>
      <c r="TL62" s="63"/>
      <c r="TM62" s="63"/>
      <c r="TN62" s="63"/>
      <c r="TO62" s="63"/>
      <c r="TP62" s="63"/>
      <c r="TQ62" s="63"/>
      <c r="TR62" s="63"/>
      <c r="TS62" s="63"/>
      <c r="TT62" s="63"/>
      <c r="TU62" s="63"/>
      <c r="TV62" s="63"/>
      <c r="TW62" s="63"/>
      <c r="TX62" s="63"/>
      <c r="TY62" s="63"/>
      <c r="TZ62" s="63"/>
      <c r="UA62" s="63"/>
      <c r="UB62" s="63"/>
      <c r="UC62" s="63"/>
      <c r="UD62" s="63"/>
      <c r="UE62" s="63"/>
      <c r="UF62" s="63"/>
      <c r="UG62" s="63"/>
      <c r="UH62" s="63"/>
      <c r="UI62" s="63"/>
      <c r="UJ62" s="63"/>
      <c r="UK62" s="63"/>
      <c r="UL62" s="63"/>
      <c r="UM62" s="63"/>
      <c r="UN62" s="63"/>
      <c r="UO62" s="63"/>
      <c r="UP62" s="63"/>
      <c r="UQ62" s="63"/>
      <c r="UR62" s="63"/>
      <c r="US62" s="63"/>
      <c r="UT62" s="63"/>
      <c r="UU62" s="63"/>
      <c r="UV62" s="63"/>
      <c r="UW62" s="63"/>
      <c r="UX62" s="63"/>
      <c r="UY62" s="63"/>
      <c r="UZ62" s="63"/>
      <c r="VA62" s="63"/>
      <c r="VB62" s="63"/>
      <c r="VC62" s="63"/>
      <c r="VD62" s="63"/>
      <c r="VE62" s="63"/>
      <c r="VF62" s="63"/>
      <c r="VG62" s="63"/>
      <c r="VH62" s="63"/>
      <c r="VI62" s="63"/>
      <c r="VJ62" s="63"/>
      <c r="VK62" s="63"/>
      <c r="VL62" s="63"/>
      <c r="VM62" s="63"/>
      <c r="VN62" s="63"/>
      <c r="VO62" s="63"/>
      <c r="VP62" s="63"/>
      <c r="VQ62" s="63"/>
      <c r="VR62" s="63"/>
      <c r="VS62" s="63"/>
      <c r="VT62" s="63"/>
      <c r="VU62" s="63"/>
      <c r="VV62" s="63"/>
      <c r="VW62" s="63"/>
      <c r="VX62" s="63"/>
      <c r="VY62" s="63"/>
      <c r="VZ62" s="63"/>
      <c r="WA62" s="63"/>
      <c r="WB62" s="63"/>
      <c r="WC62" s="63"/>
      <c r="WD62" s="63"/>
      <c r="WE62" s="63"/>
      <c r="WF62" s="63"/>
      <c r="WG62" s="63"/>
      <c r="WH62" s="63"/>
      <c r="WI62" s="63"/>
      <c r="WJ62" s="63"/>
      <c r="WK62" s="63"/>
      <c r="WL62" s="63"/>
      <c r="WM62" s="63"/>
      <c r="WN62" s="63"/>
      <c r="WO62" s="63"/>
      <c r="WP62" s="63"/>
      <c r="WQ62" s="63"/>
      <c r="WR62" s="63"/>
      <c r="WS62" s="63"/>
      <c r="WT62" s="63"/>
      <c r="WU62" s="63"/>
      <c r="WV62" s="63"/>
      <c r="WW62" s="63"/>
      <c r="WX62" s="63"/>
      <c r="WY62" s="63"/>
      <c r="WZ62" s="63"/>
      <c r="XA62" s="63"/>
      <c r="XB62" s="63"/>
      <c r="XC62" s="63"/>
      <c r="XD62" s="63"/>
      <c r="XE62" s="63"/>
      <c r="XF62" s="63"/>
      <c r="XG62" s="63"/>
      <c r="XH62" s="63"/>
      <c r="XI62" s="63"/>
      <c r="XJ62" s="63"/>
      <c r="XK62" s="63"/>
      <c r="XL62" s="63"/>
      <c r="XM62" s="63"/>
      <c r="XN62" s="63"/>
      <c r="XO62" s="63"/>
      <c r="XP62" s="63"/>
      <c r="XQ62" s="63"/>
      <c r="XR62" s="63"/>
      <c r="XS62" s="63"/>
      <c r="XT62" s="63"/>
      <c r="XU62" s="63"/>
      <c r="XV62" s="63"/>
      <c r="XW62" s="63"/>
      <c r="XX62" s="63"/>
      <c r="XY62" s="63"/>
      <c r="XZ62" s="63"/>
      <c r="YA62" s="63"/>
      <c r="YB62" s="63"/>
      <c r="YC62" s="63"/>
      <c r="YD62" s="63"/>
      <c r="YE62" s="63"/>
      <c r="YF62" s="63"/>
      <c r="YG62" s="63"/>
      <c r="YH62" s="63"/>
      <c r="YI62" s="63"/>
      <c r="YJ62" s="63"/>
      <c r="YK62" s="63"/>
      <c r="YL62" s="63"/>
      <c r="YM62" s="63"/>
      <c r="YN62" s="63"/>
      <c r="YO62" s="63"/>
      <c r="YP62" s="63"/>
      <c r="YQ62" s="63"/>
      <c r="YR62" s="63"/>
      <c r="YS62" s="63"/>
      <c r="YT62" s="63"/>
      <c r="YU62" s="63"/>
      <c r="YV62" s="63"/>
      <c r="YW62" s="63"/>
      <c r="YX62" s="63"/>
      <c r="YY62" s="63"/>
      <c r="YZ62" s="63"/>
      <c r="ZA62" s="63"/>
      <c r="ZB62" s="63"/>
      <c r="ZC62" s="63"/>
      <c r="ZD62" s="63"/>
      <c r="ZE62" s="63"/>
      <c r="ZF62" s="63"/>
      <c r="ZG62" s="63"/>
      <c r="ZH62" s="63"/>
      <c r="ZI62" s="63"/>
      <c r="ZJ62" s="63"/>
      <c r="ZK62" s="63"/>
      <c r="ZL62" s="63"/>
      <c r="ZM62" s="63"/>
      <c r="ZN62" s="63"/>
      <c r="ZO62" s="63"/>
      <c r="ZP62" s="63"/>
      <c r="ZQ62" s="63"/>
      <c r="ZR62" s="63"/>
      <c r="ZS62" s="63"/>
      <c r="ZT62" s="63"/>
      <c r="ZU62" s="63"/>
      <c r="ZV62" s="63"/>
      <c r="ZW62" s="63"/>
      <c r="ZX62" s="63"/>
      <c r="ZY62" s="63"/>
      <c r="ZZ62" s="63"/>
      <c r="AAA62" s="63"/>
      <c r="AAB62" s="63"/>
      <c r="AAC62" s="63"/>
      <c r="AAD62" s="63"/>
      <c r="AAE62" s="63"/>
      <c r="AAF62" s="63"/>
      <c r="AAG62" s="63"/>
      <c r="AAH62" s="63"/>
      <c r="AAI62" s="63"/>
      <c r="AAJ62" s="63"/>
      <c r="AAK62" s="63"/>
      <c r="AAL62" s="63"/>
      <c r="AAM62" s="63"/>
      <c r="AAN62" s="63"/>
      <c r="AAO62" s="63"/>
      <c r="AAP62" s="63"/>
      <c r="AAQ62" s="63"/>
      <c r="AAR62" s="63"/>
      <c r="AAS62" s="63"/>
      <c r="AAT62" s="63"/>
      <c r="AAU62" s="63"/>
      <c r="AAV62" s="63"/>
      <c r="AAW62" s="63"/>
      <c r="AAX62" s="63"/>
      <c r="AAY62" s="63"/>
      <c r="AAZ62" s="63"/>
      <c r="ABA62" s="63"/>
      <c r="ABB62" s="63"/>
      <c r="ABC62" s="63"/>
      <c r="ABD62" s="63"/>
      <c r="ABE62" s="63"/>
      <c r="ABF62" s="63"/>
      <c r="ABG62" s="63"/>
      <c r="ABH62" s="63"/>
      <c r="ABI62" s="63"/>
      <c r="ABJ62" s="63"/>
      <c r="ABK62" s="63"/>
      <c r="ABL62" s="63"/>
      <c r="ABM62" s="63"/>
      <c r="ABN62" s="63"/>
      <c r="ABO62" s="63"/>
      <c r="ABP62" s="63"/>
      <c r="ABQ62" s="63"/>
      <c r="ABR62" s="63"/>
      <c r="ABS62" s="63"/>
      <c r="ABT62" s="63"/>
      <c r="ABU62" s="63"/>
      <c r="ABV62" s="63"/>
      <c r="ABW62" s="63"/>
      <c r="ABX62" s="63"/>
      <c r="ABY62" s="63"/>
      <c r="ABZ62" s="63"/>
      <c r="ACA62" s="63"/>
      <c r="ACB62" s="63"/>
      <c r="ACC62" s="63"/>
      <c r="ACD62" s="63"/>
      <c r="ACE62" s="63"/>
      <c r="ACF62" s="63"/>
      <c r="ACG62" s="63"/>
      <c r="ACH62" s="63"/>
      <c r="ACI62" s="63"/>
      <c r="ACJ62" s="63"/>
      <c r="ACK62" s="63"/>
      <c r="ACL62" s="63"/>
      <c r="ACM62" s="63"/>
      <c r="ACN62" s="63"/>
      <c r="ACO62" s="63"/>
      <c r="ACP62" s="63"/>
      <c r="ACQ62" s="63"/>
      <c r="ACR62" s="63"/>
      <c r="ACS62" s="63"/>
      <c r="ACT62" s="63"/>
      <c r="ACU62" s="63"/>
      <c r="ACV62" s="63"/>
      <c r="ACW62" s="63"/>
      <c r="ACX62" s="63"/>
      <c r="ACY62" s="63"/>
      <c r="ACZ62" s="63"/>
      <c r="ADA62" s="63"/>
      <c r="ADB62" s="63"/>
      <c r="ADC62" s="63"/>
      <c r="ADD62" s="63"/>
      <c r="ADE62" s="63"/>
      <c r="ADF62" s="63"/>
      <c r="ADG62" s="63"/>
      <c r="ADH62" s="63"/>
      <c r="ADI62" s="63"/>
      <c r="ADJ62" s="63"/>
      <c r="ADK62" s="63"/>
      <c r="ADL62" s="63"/>
      <c r="ADM62" s="63"/>
      <c r="ADN62" s="63"/>
      <c r="ADO62" s="63"/>
      <c r="ADP62" s="63"/>
      <c r="ADQ62" s="63"/>
      <c r="ADR62" s="63"/>
      <c r="ADS62" s="63"/>
      <c r="ADT62" s="63"/>
      <c r="ADU62" s="63"/>
      <c r="ADV62" s="63"/>
      <c r="ADW62" s="63"/>
      <c r="ADX62" s="63"/>
      <c r="ADY62" s="63"/>
      <c r="ADZ62" s="63"/>
      <c r="AEA62" s="63"/>
      <c r="AEB62" s="63"/>
      <c r="AEC62" s="63"/>
      <c r="AED62" s="63"/>
      <c r="AEE62" s="63"/>
      <c r="AEF62" s="63"/>
      <c r="AEG62" s="63"/>
      <c r="AEH62" s="63"/>
      <c r="AEI62" s="63"/>
      <c r="AEJ62" s="63"/>
      <c r="AEK62" s="63"/>
      <c r="AEL62" s="63"/>
      <c r="AEM62" s="63"/>
      <c r="AEN62" s="63"/>
      <c r="AEO62" s="63"/>
      <c r="AEP62" s="63"/>
      <c r="AEQ62" s="63"/>
      <c r="AER62" s="63"/>
      <c r="AES62" s="63"/>
      <c r="AET62" s="63"/>
      <c r="AEU62" s="63"/>
      <c r="AEV62" s="63"/>
      <c r="AEW62" s="63"/>
      <c r="AEX62" s="63"/>
      <c r="AEY62" s="63"/>
      <c r="AEZ62" s="63"/>
      <c r="AFA62" s="63"/>
      <c r="AFB62" s="63"/>
      <c r="AFC62" s="63"/>
      <c r="AFD62" s="63"/>
      <c r="AFE62" s="63"/>
      <c r="AFF62" s="63"/>
      <c r="AFG62" s="63"/>
      <c r="AFH62" s="63"/>
      <c r="AFI62" s="63"/>
      <c r="AFJ62" s="63"/>
      <c r="AFK62" s="63"/>
      <c r="AFL62" s="63"/>
      <c r="AFM62" s="63"/>
      <c r="AFN62" s="63"/>
      <c r="AFO62" s="63"/>
      <c r="AFP62" s="63"/>
      <c r="AFQ62" s="63"/>
      <c r="AFR62" s="63"/>
      <c r="AFS62" s="63"/>
      <c r="AFT62" s="63"/>
      <c r="AFU62" s="63"/>
      <c r="AFV62" s="63"/>
      <c r="AFW62" s="63"/>
      <c r="AFX62" s="63"/>
      <c r="AFY62" s="63"/>
      <c r="AFZ62" s="63"/>
      <c r="AGA62" s="63"/>
      <c r="AGB62" s="63"/>
      <c r="AGC62" s="63"/>
      <c r="AGD62" s="63"/>
      <c r="AGE62" s="63"/>
      <c r="AGF62" s="63"/>
      <c r="AGG62" s="63"/>
      <c r="AGH62" s="63"/>
      <c r="AGI62" s="63"/>
      <c r="AGJ62" s="63"/>
      <c r="AGK62" s="63"/>
      <c r="AGL62" s="63"/>
      <c r="AGM62" s="63"/>
      <c r="AGN62" s="63"/>
      <c r="AGO62" s="63"/>
      <c r="AGP62" s="63"/>
      <c r="AGQ62" s="63"/>
      <c r="AGR62" s="63"/>
      <c r="AGS62" s="63"/>
      <c r="AGT62" s="63"/>
      <c r="AGU62" s="63"/>
      <c r="AGV62" s="63"/>
      <c r="AGW62" s="63"/>
      <c r="AGX62" s="63"/>
      <c r="AGY62" s="63"/>
      <c r="AGZ62" s="63"/>
      <c r="AHA62" s="63"/>
      <c r="AHB62" s="63"/>
      <c r="AHC62" s="63"/>
      <c r="AHD62" s="63"/>
      <c r="AHE62" s="63"/>
      <c r="AHF62" s="63"/>
      <c r="AHG62" s="63"/>
      <c r="AHH62" s="63"/>
      <c r="AHI62" s="63"/>
      <c r="AHJ62" s="63"/>
      <c r="AHK62" s="63"/>
      <c r="AHL62" s="63"/>
      <c r="AHM62" s="63"/>
      <c r="AHN62" s="63"/>
      <c r="AHO62" s="63"/>
      <c r="AHP62" s="63"/>
      <c r="AHQ62" s="63"/>
      <c r="AHR62" s="63"/>
      <c r="AHS62" s="63"/>
      <c r="AHT62" s="63"/>
      <c r="AHU62" s="63"/>
      <c r="AHV62" s="63"/>
      <c r="AHW62" s="63"/>
      <c r="AHX62" s="63"/>
      <c r="AHY62" s="63"/>
      <c r="AHZ62" s="63"/>
      <c r="AIA62" s="63"/>
      <c r="AIB62" s="63"/>
      <c r="AIC62" s="63"/>
      <c r="AID62" s="63"/>
      <c r="AIE62" s="63"/>
      <c r="AIF62" s="63"/>
      <c r="AIG62" s="63"/>
      <c r="AIH62" s="63"/>
      <c r="AII62" s="63"/>
      <c r="AIJ62" s="63"/>
      <c r="AIK62" s="63"/>
      <c r="AIL62" s="63"/>
      <c r="AIM62" s="63"/>
      <c r="AIN62" s="63"/>
      <c r="AIO62" s="63"/>
      <c r="AIP62" s="63"/>
      <c r="AIQ62" s="63"/>
      <c r="AIR62" s="63"/>
      <c r="AIS62" s="63"/>
      <c r="AIT62" s="63"/>
      <c r="AIU62" s="63"/>
      <c r="AIV62" s="63"/>
      <c r="AIW62" s="63"/>
      <c r="AIX62" s="63"/>
      <c r="AIY62" s="63"/>
      <c r="AIZ62" s="63"/>
      <c r="AJA62" s="63"/>
      <c r="AJB62" s="63"/>
      <c r="AJC62" s="63"/>
      <c r="AJD62" s="63"/>
      <c r="AJE62" s="63"/>
      <c r="AJF62" s="63"/>
      <c r="AJG62" s="63"/>
      <c r="AJH62" s="63"/>
      <c r="AJI62" s="63"/>
      <c r="AJJ62" s="63"/>
      <c r="AJK62" s="63"/>
      <c r="AJL62" s="63"/>
      <c r="AJM62" s="63"/>
      <c r="AJN62" s="63"/>
      <c r="AJO62" s="63"/>
      <c r="AJP62" s="63"/>
      <c r="AJQ62" s="63"/>
      <c r="AJR62" s="63"/>
      <c r="AJS62" s="63"/>
      <c r="AJT62" s="63"/>
      <c r="AJU62" s="63"/>
      <c r="AJV62" s="63"/>
      <c r="AJW62" s="63"/>
      <c r="AJX62" s="63"/>
      <c r="AJY62" s="63"/>
      <c r="AJZ62" s="63"/>
      <c r="AKA62" s="63"/>
      <c r="AKB62" s="63"/>
      <c r="AKC62" s="63"/>
      <c r="AKD62" s="63"/>
      <c r="AKE62" s="63"/>
      <c r="AKF62" s="63"/>
      <c r="AKG62" s="63"/>
      <c r="AKH62" s="63"/>
      <c r="AKI62" s="63"/>
      <c r="AKJ62" s="63"/>
      <c r="AKK62" s="63"/>
      <c r="AKL62" s="63"/>
      <c r="AKM62" s="63"/>
      <c r="AKN62" s="63"/>
      <c r="AKO62" s="63"/>
      <c r="AKP62" s="63"/>
      <c r="AKQ62" s="63"/>
      <c r="AKR62" s="63"/>
      <c r="AKS62" s="63"/>
      <c r="AKT62" s="63"/>
      <c r="AKU62" s="63"/>
      <c r="AKV62" s="63"/>
      <c r="AKW62" s="63"/>
      <c r="AKX62" s="63"/>
      <c r="AKY62" s="63"/>
      <c r="AKZ62" s="63"/>
      <c r="ALA62" s="63"/>
      <c r="ALB62" s="63"/>
      <c r="ALC62" s="63"/>
      <c r="ALD62" s="63"/>
      <c r="ALE62" s="63"/>
      <c r="ALF62" s="63"/>
      <c r="ALG62" s="63"/>
      <c r="ALH62" s="63"/>
      <c r="ALI62" s="63"/>
      <c r="ALJ62" s="63"/>
      <c r="ALK62" s="63"/>
      <c r="ALL62" s="63"/>
      <c r="ALM62" s="63"/>
      <c r="ALN62" s="63"/>
      <c r="ALO62" s="63"/>
      <c r="ALP62" s="63"/>
      <c r="ALQ62" s="63"/>
      <c r="ALR62" s="63"/>
      <c r="ALS62" s="63"/>
      <c r="ALT62" s="63"/>
      <c r="ALU62" s="63"/>
      <c r="ALV62" s="63"/>
      <c r="ALW62" s="63"/>
      <c r="ALX62" s="63"/>
      <c r="ALY62" s="63"/>
      <c r="ALZ62" s="63"/>
      <c r="AMA62" s="63"/>
      <c r="AMB62" s="63"/>
      <c r="AMC62" s="63"/>
      <c r="AMD62" s="63"/>
      <c r="AME62" s="63"/>
      <c r="AMF62" s="63"/>
      <c r="AMG62" s="63"/>
      <c r="AMH62" s="63"/>
      <c r="AMI62" s="63"/>
      <c r="AMJ62" s="63"/>
      <c r="AMK62" s="63"/>
      <c r="AML62" s="63"/>
      <c r="AMM62" s="63"/>
      <c r="AMN62" s="63"/>
      <c r="AMO62" s="63"/>
      <c r="AMP62" s="63"/>
      <c r="AMQ62" s="63"/>
      <c r="AMR62" s="63"/>
      <c r="AMS62" s="63"/>
      <c r="AMT62" s="63"/>
      <c r="AMU62" s="63"/>
      <c r="AMV62" s="63"/>
      <c r="AMW62" s="63"/>
      <c r="AMX62" s="63"/>
      <c r="AMY62" s="63"/>
      <c r="AMZ62" s="63"/>
      <c r="ANA62" s="63"/>
      <c r="ANB62" s="63"/>
      <c r="ANC62" s="63"/>
      <c r="AND62" s="63"/>
      <c r="ANE62" s="63"/>
      <c r="ANF62" s="63"/>
      <c r="ANG62" s="63"/>
      <c r="ANH62" s="63"/>
      <c r="ANI62" s="63"/>
      <c r="ANJ62" s="63"/>
      <c r="ANK62" s="63"/>
      <c r="ANL62" s="63"/>
      <c r="ANM62" s="63"/>
      <c r="ANN62" s="63"/>
      <c r="ANO62" s="63"/>
      <c r="ANP62" s="63"/>
      <c r="ANQ62" s="63"/>
      <c r="ANR62" s="63"/>
      <c r="ANS62" s="63"/>
      <c r="ANT62" s="63"/>
      <c r="ANU62" s="63"/>
      <c r="ANV62" s="63"/>
      <c r="ANW62" s="63"/>
      <c r="ANX62" s="63"/>
      <c r="ANY62" s="63"/>
      <c r="ANZ62" s="63"/>
      <c r="AOA62" s="63"/>
      <c r="AOB62" s="63"/>
      <c r="AOC62" s="63"/>
      <c r="AOD62" s="63"/>
      <c r="AOE62" s="63"/>
      <c r="AOF62" s="63"/>
      <c r="AOG62" s="63"/>
      <c r="AOH62" s="63"/>
      <c r="AOI62" s="63"/>
      <c r="AOJ62" s="63"/>
      <c r="AOK62" s="63"/>
      <c r="AOL62" s="63"/>
      <c r="AOM62" s="63"/>
      <c r="AON62" s="63"/>
      <c r="AOO62" s="63"/>
      <c r="AOP62" s="63"/>
      <c r="AOQ62" s="63"/>
      <c r="AOR62" s="63"/>
      <c r="AOS62" s="63"/>
      <c r="AOT62" s="63"/>
      <c r="AOU62" s="63"/>
      <c r="AOV62" s="63"/>
      <c r="AOW62" s="63"/>
      <c r="AOX62" s="63"/>
      <c r="AOY62" s="63"/>
      <c r="AOZ62" s="63"/>
      <c r="APA62" s="63"/>
      <c r="APB62" s="63"/>
      <c r="APC62" s="63"/>
      <c r="APD62" s="63"/>
      <c r="APE62" s="63"/>
      <c r="APF62" s="63"/>
      <c r="APG62" s="63"/>
      <c r="APH62" s="63"/>
      <c r="API62" s="63"/>
      <c r="APJ62" s="63"/>
      <c r="APK62" s="63"/>
      <c r="APL62" s="63"/>
      <c r="APM62" s="63"/>
      <c r="APN62" s="63"/>
      <c r="APO62" s="63"/>
      <c r="APP62" s="63"/>
      <c r="APQ62" s="63"/>
      <c r="APR62" s="63"/>
      <c r="APS62" s="63"/>
      <c r="APT62" s="63"/>
      <c r="APU62" s="63"/>
      <c r="APV62" s="63"/>
      <c r="APW62" s="63"/>
      <c r="APX62" s="63"/>
      <c r="APY62" s="63"/>
      <c r="APZ62" s="63"/>
      <c r="AQA62" s="63"/>
      <c r="AQB62" s="63"/>
      <c r="AQC62" s="63"/>
      <c r="AQD62" s="63"/>
      <c r="AQE62" s="63"/>
      <c r="AQF62" s="63"/>
      <c r="AQG62" s="63"/>
      <c r="AQH62" s="63"/>
      <c r="AQI62" s="63"/>
      <c r="AQJ62" s="63"/>
      <c r="AQK62" s="63"/>
      <c r="AQL62" s="63"/>
      <c r="AQM62" s="63"/>
      <c r="AQN62" s="63"/>
      <c r="AQO62" s="63"/>
      <c r="AQP62" s="63"/>
      <c r="AQQ62" s="63"/>
      <c r="AQR62" s="63"/>
      <c r="AQS62" s="63"/>
      <c r="AQT62" s="63"/>
      <c r="AQU62" s="63"/>
      <c r="AQV62" s="63"/>
      <c r="AQW62" s="63"/>
      <c r="AQX62" s="63"/>
      <c r="AQY62" s="63"/>
      <c r="AQZ62" s="63"/>
      <c r="ARA62" s="63"/>
      <c r="ARB62" s="63"/>
      <c r="ARC62" s="63"/>
      <c r="ARD62" s="63"/>
      <c r="ARE62" s="63"/>
      <c r="ARF62" s="63"/>
      <c r="ARG62" s="63"/>
      <c r="ARH62" s="63"/>
      <c r="ARI62" s="63"/>
      <c r="ARJ62" s="63"/>
      <c r="ARK62" s="63"/>
      <c r="ARL62" s="63"/>
      <c r="ARM62" s="63"/>
      <c r="ARN62" s="63"/>
      <c r="ARO62" s="63"/>
      <c r="ARP62" s="63"/>
      <c r="ARQ62" s="63"/>
      <c r="ARR62" s="63"/>
      <c r="ARS62" s="63"/>
      <c r="ART62" s="63"/>
      <c r="ARU62" s="63"/>
      <c r="ARV62" s="63"/>
      <c r="ARW62" s="63"/>
      <c r="ARX62" s="63"/>
      <c r="ARY62" s="63"/>
      <c r="ARZ62" s="63"/>
      <c r="ASA62" s="63"/>
      <c r="ASB62" s="63"/>
      <c r="ASC62" s="63"/>
      <c r="ASD62" s="63"/>
      <c r="ASE62" s="63"/>
      <c r="ASF62" s="63"/>
      <c r="ASG62" s="63"/>
      <c r="ASH62" s="63"/>
      <c r="ASI62" s="63"/>
      <c r="ASJ62" s="63"/>
      <c r="ASK62" s="63"/>
      <c r="ASL62" s="63"/>
      <c r="ASM62" s="63"/>
      <c r="ASN62" s="63"/>
      <c r="ASO62" s="63"/>
      <c r="ASP62" s="63"/>
      <c r="ASQ62" s="63"/>
      <c r="ASR62" s="63"/>
      <c r="ASS62" s="63"/>
      <c r="AST62" s="63"/>
      <c r="ASU62" s="63"/>
      <c r="ASV62" s="63"/>
      <c r="ASW62" s="63"/>
      <c r="ASX62" s="63"/>
      <c r="ASY62" s="63"/>
      <c r="ASZ62" s="63"/>
      <c r="ATA62" s="63"/>
      <c r="ATB62" s="63"/>
      <c r="ATC62" s="63"/>
      <c r="ATD62" s="63"/>
      <c r="ATE62" s="63"/>
      <c r="ATF62" s="63"/>
      <c r="ATG62" s="63"/>
      <c r="ATH62" s="63"/>
      <c r="ATI62" s="63"/>
      <c r="ATJ62" s="63"/>
      <c r="ATK62" s="63"/>
      <c r="ATL62" s="63"/>
      <c r="ATM62" s="63"/>
      <c r="ATN62" s="63"/>
      <c r="ATO62" s="63"/>
      <c r="ATP62" s="63"/>
      <c r="ATQ62" s="63"/>
      <c r="ATR62" s="63"/>
      <c r="ATS62" s="63"/>
      <c r="ATT62" s="63"/>
      <c r="ATU62" s="63"/>
      <c r="ATV62" s="63"/>
      <c r="ATW62" s="63"/>
      <c r="ATX62" s="63"/>
      <c r="ATY62" s="63"/>
      <c r="ATZ62" s="63"/>
      <c r="AUA62" s="63"/>
      <c r="AUB62" s="63"/>
      <c r="AUC62" s="63"/>
      <c r="AUD62" s="63"/>
      <c r="AUE62" s="63"/>
      <c r="AUF62" s="63"/>
      <c r="AUG62" s="63"/>
      <c r="AUH62" s="63"/>
      <c r="AUI62" s="63"/>
      <c r="AUJ62" s="63"/>
      <c r="AUK62" s="63"/>
      <c r="AUL62" s="63"/>
      <c r="AUM62" s="63"/>
      <c r="AUN62" s="63"/>
      <c r="AUO62" s="63"/>
      <c r="AUP62" s="63"/>
      <c r="AUQ62" s="63"/>
      <c r="AUR62" s="63"/>
      <c r="AUS62" s="63"/>
      <c r="AUT62" s="63"/>
      <c r="AUU62" s="63"/>
      <c r="AUV62" s="63"/>
      <c r="AUW62" s="63"/>
      <c r="AUX62" s="63"/>
      <c r="AUY62" s="63"/>
      <c r="AUZ62" s="63"/>
      <c r="AVA62" s="63"/>
      <c r="AVB62" s="63"/>
      <c r="AVC62" s="63"/>
      <c r="AVD62" s="63"/>
      <c r="AVE62" s="63"/>
      <c r="AVF62" s="63"/>
      <c r="AVG62" s="63"/>
      <c r="AVH62" s="63"/>
      <c r="AVI62" s="63"/>
      <c r="AVJ62" s="63"/>
      <c r="AVK62" s="63"/>
      <c r="AVL62" s="63"/>
      <c r="AVM62" s="63"/>
      <c r="AVN62" s="63"/>
      <c r="AVO62" s="63"/>
      <c r="AVP62" s="63"/>
      <c r="AVQ62" s="63"/>
      <c r="AVR62" s="63"/>
      <c r="AVS62" s="63"/>
      <c r="AVT62" s="63"/>
      <c r="AVU62" s="63"/>
      <c r="AVV62" s="63"/>
      <c r="AVW62" s="63"/>
      <c r="AVX62" s="63"/>
      <c r="AVY62" s="63"/>
      <c r="AVZ62" s="63"/>
      <c r="AWA62" s="63"/>
      <c r="AWB62" s="63"/>
      <c r="AWC62" s="63"/>
      <c r="AWD62" s="63"/>
      <c r="AWE62" s="63"/>
      <c r="AWF62" s="63"/>
      <c r="AWG62" s="63"/>
      <c r="AWH62" s="63"/>
      <c r="AWI62" s="63"/>
      <c r="AWJ62" s="63"/>
      <c r="AWK62" s="63"/>
      <c r="AWL62" s="63"/>
      <c r="AWM62" s="63"/>
      <c r="AWN62" s="63"/>
      <c r="AWO62" s="63"/>
      <c r="AWP62" s="63"/>
      <c r="AWQ62" s="63"/>
      <c r="AWR62" s="63"/>
      <c r="AWS62" s="63"/>
      <c r="AWT62" s="63"/>
      <c r="AWU62" s="63"/>
      <c r="AWV62" s="63"/>
      <c r="AWW62" s="63"/>
      <c r="AWX62" s="63"/>
      <c r="AWY62" s="63"/>
      <c r="AWZ62" s="63"/>
      <c r="AXA62" s="63"/>
      <c r="AXB62" s="63"/>
      <c r="AXC62" s="63"/>
      <c r="AXD62" s="63"/>
      <c r="AXE62" s="63"/>
      <c r="AXF62" s="63"/>
      <c r="AXG62" s="63"/>
      <c r="AXH62" s="63"/>
      <c r="AXI62" s="63"/>
      <c r="AXJ62" s="63"/>
      <c r="AXK62" s="63"/>
      <c r="AXL62" s="63"/>
      <c r="AXM62" s="63"/>
      <c r="AXN62" s="63"/>
      <c r="AXO62" s="63"/>
      <c r="AXP62" s="63"/>
      <c r="AXQ62" s="63"/>
      <c r="AXR62" s="63"/>
      <c r="AXS62" s="63"/>
      <c r="AXT62" s="63"/>
      <c r="AXU62" s="63"/>
      <c r="AXV62" s="63"/>
      <c r="AXW62" s="63"/>
      <c r="AXX62" s="63"/>
      <c r="AXY62" s="63"/>
      <c r="AXZ62" s="63"/>
      <c r="AYA62" s="63"/>
      <c r="AYB62" s="63"/>
      <c r="AYC62" s="63"/>
      <c r="AYD62" s="63"/>
      <c r="AYE62" s="63"/>
      <c r="AYF62" s="63"/>
      <c r="AYG62" s="63"/>
      <c r="AYH62" s="63"/>
      <c r="AYI62" s="63"/>
      <c r="AYJ62" s="63"/>
      <c r="AYK62" s="63"/>
      <c r="AYL62" s="63"/>
      <c r="AYM62" s="63"/>
      <c r="AYN62" s="63"/>
      <c r="AYO62" s="63"/>
      <c r="AYP62" s="63"/>
      <c r="AYQ62" s="63"/>
      <c r="AYR62" s="63"/>
      <c r="AYS62" s="63"/>
      <c r="AYT62" s="63"/>
      <c r="AYU62" s="63"/>
      <c r="AYV62" s="63"/>
      <c r="AYW62" s="63"/>
      <c r="AYX62" s="63"/>
      <c r="AYY62" s="63"/>
      <c r="AYZ62" s="63"/>
      <c r="AZA62" s="63"/>
      <c r="AZB62" s="63"/>
      <c r="AZC62" s="63"/>
      <c r="AZD62" s="63"/>
      <c r="AZE62" s="63"/>
      <c r="AZF62" s="63"/>
      <c r="AZG62" s="63"/>
      <c r="AZH62" s="63"/>
      <c r="AZI62" s="63"/>
      <c r="AZJ62" s="63"/>
      <c r="AZK62" s="63"/>
      <c r="AZL62" s="63"/>
      <c r="AZM62" s="63"/>
      <c r="AZN62" s="63"/>
      <c r="AZO62" s="63"/>
      <c r="AZP62" s="63"/>
      <c r="AZQ62" s="63"/>
      <c r="AZR62" s="63"/>
      <c r="AZS62" s="63"/>
      <c r="AZT62" s="63"/>
      <c r="AZU62" s="63"/>
      <c r="AZV62" s="63"/>
      <c r="AZW62" s="63"/>
      <c r="AZX62" s="63"/>
      <c r="AZY62" s="63"/>
      <c r="AZZ62" s="63"/>
      <c r="BAA62" s="63"/>
      <c r="BAB62" s="63"/>
      <c r="BAC62" s="63"/>
      <c r="BAD62" s="63"/>
      <c r="BAE62" s="63"/>
      <c r="BAF62" s="63"/>
      <c r="BAG62" s="63"/>
      <c r="BAH62" s="63"/>
      <c r="BAI62" s="63"/>
      <c r="BAJ62" s="63"/>
      <c r="BAK62" s="63"/>
      <c r="BAL62" s="63"/>
      <c r="BAM62" s="63"/>
      <c r="BAN62" s="63"/>
      <c r="BAO62" s="63"/>
      <c r="BAP62" s="63"/>
      <c r="BAQ62" s="63"/>
      <c r="BAR62" s="63"/>
      <c r="BAS62" s="63"/>
      <c r="BAT62" s="63"/>
      <c r="BAU62" s="63"/>
      <c r="BAV62" s="63"/>
      <c r="BAW62" s="63"/>
      <c r="BAX62" s="63"/>
      <c r="BAY62" s="63"/>
      <c r="BAZ62" s="63"/>
      <c r="BBA62" s="63"/>
      <c r="BBB62" s="63"/>
      <c r="BBC62" s="63"/>
      <c r="BBD62" s="63"/>
      <c r="BBE62" s="63"/>
      <c r="BBF62" s="63"/>
      <c r="BBG62" s="63"/>
      <c r="BBH62" s="63"/>
      <c r="BBI62" s="63"/>
      <c r="BBJ62" s="63"/>
      <c r="BBK62" s="63"/>
      <c r="BBL62" s="63"/>
      <c r="BBM62" s="63"/>
      <c r="BBN62" s="63"/>
      <c r="BBO62" s="63"/>
      <c r="BBP62" s="63"/>
      <c r="BBQ62" s="63"/>
      <c r="BBR62" s="63"/>
      <c r="BBS62" s="63"/>
      <c r="BBT62" s="63"/>
      <c r="BBU62" s="63"/>
      <c r="BBV62" s="63"/>
      <c r="BBW62" s="63"/>
      <c r="BBX62" s="63"/>
      <c r="BBY62" s="63"/>
      <c r="BBZ62" s="63"/>
      <c r="BCA62" s="63"/>
      <c r="BCB62" s="63"/>
      <c r="BCC62" s="63"/>
      <c r="BCD62" s="63"/>
      <c r="BCE62" s="63"/>
      <c r="BCF62" s="63"/>
      <c r="BCG62" s="63"/>
      <c r="BCH62" s="63"/>
      <c r="BCI62" s="63"/>
      <c r="BCJ62" s="63"/>
      <c r="BCK62" s="63"/>
      <c r="BCL62" s="63"/>
      <c r="BCM62" s="63"/>
      <c r="BCN62" s="63"/>
      <c r="BCO62" s="63"/>
      <c r="BCP62" s="63"/>
      <c r="BCQ62" s="63"/>
      <c r="BCR62" s="63"/>
      <c r="BCS62" s="63"/>
      <c r="BCT62" s="63"/>
      <c r="BCU62" s="63"/>
      <c r="BCV62" s="63"/>
      <c r="BCW62" s="63"/>
      <c r="BCX62" s="63"/>
      <c r="BCY62" s="63"/>
      <c r="BCZ62" s="63"/>
      <c r="BDA62" s="63"/>
      <c r="BDB62" s="63"/>
      <c r="BDC62" s="63"/>
      <c r="BDD62" s="63"/>
      <c r="BDE62" s="63"/>
      <c r="BDF62" s="63"/>
      <c r="BDG62" s="63"/>
      <c r="BDH62" s="63"/>
      <c r="BDI62" s="63"/>
      <c r="BDJ62" s="63"/>
      <c r="BDK62" s="63"/>
      <c r="BDL62" s="63"/>
      <c r="BDM62" s="63"/>
      <c r="BDN62" s="63"/>
      <c r="BDO62" s="63"/>
      <c r="BDP62" s="63"/>
      <c r="BDQ62" s="63"/>
      <c r="BDR62" s="63"/>
      <c r="BDS62" s="63"/>
      <c r="BDT62" s="63"/>
      <c r="BDU62" s="63"/>
      <c r="BDV62" s="63"/>
      <c r="BDW62" s="63"/>
      <c r="BDX62" s="63"/>
      <c r="BDY62" s="63"/>
      <c r="BDZ62" s="63"/>
      <c r="BEA62" s="63"/>
      <c r="BEB62" s="63"/>
      <c r="BEC62" s="63"/>
      <c r="BED62" s="63"/>
      <c r="BEE62" s="63"/>
      <c r="BEF62" s="63"/>
      <c r="BEG62" s="63"/>
      <c r="BEH62" s="63"/>
      <c r="BEI62" s="63"/>
      <c r="BEJ62" s="63"/>
      <c r="BEK62" s="63"/>
      <c r="BEL62" s="63"/>
      <c r="BEM62" s="63"/>
      <c r="BEN62" s="63"/>
      <c r="BEO62" s="63"/>
      <c r="BEP62" s="63"/>
      <c r="BEQ62" s="63"/>
      <c r="BER62" s="63"/>
      <c r="BES62" s="63"/>
      <c r="BET62" s="63"/>
      <c r="BEU62" s="63"/>
      <c r="BEV62" s="63"/>
      <c r="BEW62" s="63"/>
      <c r="BEX62" s="63"/>
      <c r="BEY62" s="63"/>
      <c r="BEZ62" s="63"/>
      <c r="BFA62" s="63"/>
      <c r="BFB62" s="63"/>
      <c r="BFC62" s="63"/>
      <c r="BFD62" s="63"/>
      <c r="BFE62" s="63"/>
      <c r="BFF62" s="63"/>
      <c r="BFG62" s="63"/>
      <c r="BFH62" s="63"/>
      <c r="BFI62" s="63"/>
      <c r="BFJ62" s="63"/>
      <c r="BFK62" s="63"/>
      <c r="BFL62" s="63"/>
      <c r="BFM62" s="63"/>
      <c r="BFN62" s="63"/>
      <c r="BFO62" s="63"/>
      <c r="BFP62" s="63"/>
      <c r="BFQ62" s="63"/>
      <c r="BFR62" s="63"/>
      <c r="BFS62" s="63"/>
      <c r="BFT62" s="63"/>
      <c r="BFU62" s="63"/>
      <c r="BFV62" s="63"/>
      <c r="BFW62" s="63"/>
      <c r="BFX62" s="63"/>
      <c r="BFY62" s="63"/>
      <c r="BFZ62" s="63"/>
      <c r="BGA62" s="63"/>
      <c r="BGB62" s="63"/>
      <c r="BGC62" s="63"/>
      <c r="BGD62" s="63"/>
      <c r="BGE62" s="63"/>
      <c r="BGF62" s="63"/>
      <c r="BGG62" s="63"/>
      <c r="BGH62" s="63"/>
      <c r="BGI62" s="63"/>
      <c r="BGJ62" s="63"/>
      <c r="BGK62" s="63"/>
      <c r="BGL62" s="63"/>
      <c r="BGM62" s="63"/>
      <c r="BGN62" s="63"/>
      <c r="BGO62" s="63"/>
      <c r="BGP62" s="63"/>
      <c r="BGQ62" s="63"/>
      <c r="BGR62" s="63"/>
      <c r="BGS62" s="63"/>
      <c r="BGT62" s="63"/>
      <c r="BGU62" s="63"/>
      <c r="BGV62" s="63"/>
      <c r="BGW62" s="63"/>
      <c r="BGX62" s="63"/>
      <c r="BGY62" s="63"/>
      <c r="BGZ62" s="63"/>
      <c r="BHA62" s="63"/>
      <c r="BHB62" s="63"/>
      <c r="BHC62" s="63"/>
      <c r="BHD62" s="63"/>
      <c r="BHE62" s="63"/>
      <c r="BHF62" s="63"/>
      <c r="BHG62" s="63"/>
      <c r="BHH62" s="63"/>
      <c r="BHI62" s="63"/>
      <c r="BHJ62" s="63"/>
      <c r="BHK62" s="63"/>
      <c r="BHL62" s="63"/>
      <c r="BHM62" s="63"/>
      <c r="BHN62" s="63"/>
      <c r="BHO62" s="63"/>
      <c r="BHP62" s="63"/>
      <c r="BHQ62" s="63"/>
      <c r="BHR62" s="63"/>
      <c r="BHS62" s="63"/>
      <c r="BHT62" s="63"/>
      <c r="BHU62" s="63"/>
      <c r="BHV62" s="63"/>
      <c r="BHW62" s="63"/>
      <c r="BHX62" s="63"/>
      <c r="BHY62" s="63"/>
      <c r="BHZ62" s="63"/>
      <c r="BIA62" s="63"/>
      <c r="BIB62" s="63"/>
      <c r="BIC62" s="63"/>
      <c r="BID62" s="63"/>
      <c r="BIE62" s="63"/>
      <c r="BIF62" s="63"/>
      <c r="BIG62" s="63"/>
      <c r="BIH62" s="63"/>
      <c r="BII62" s="63"/>
      <c r="BIJ62" s="63"/>
      <c r="BIK62" s="63"/>
      <c r="BIL62" s="63"/>
      <c r="BIM62" s="63"/>
      <c r="BIN62" s="63"/>
      <c r="BIO62" s="63"/>
      <c r="BIP62" s="63"/>
      <c r="BIQ62" s="63"/>
      <c r="BIR62" s="63"/>
      <c r="BIS62" s="63"/>
      <c r="BIT62" s="63"/>
      <c r="BIU62" s="63"/>
      <c r="BIV62" s="63"/>
      <c r="BIW62" s="63"/>
      <c r="BIX62" s="63"/>
      <c r="BIY62" s="63"/>
      <c r="BIZ62" s="63"/>
      <c r="BJA62" s="63"/>
      <c r="BJB62" s="63"/>
      <c r="BJC62" s="63"/>
      <c r="BJD62" s="63"/>
      <c r="BJE62" s="63"/>
      <c r="BJF62" s="63"/>
      <c r="BJG62" s="63"/>
      <c r="BJH62" s="63"/>
      <c r="BJI62" s="63"/>
      <c r="BJJ62" s="63"/>
      <c r="BJK62" s="63"/>
      <c r="BJL62" s="63"/>
      <c r="BJM62" s="63"/>
      <c r="BJN62" s="63"/>
      <c r="BJO62" s="63"/>
      <c r="BJP62" s="63"/>
      <c r="BJQ62" s="63"/>
      <c r="BJR62" s="63"/>
      <c r="BJS62" s="63"/>
      <c r="BJT62" s="63"/>
      <c r="BJU62" s="63"/>
      <c r="BJV62" s="63"/>
      <c r="BJW62" s="63"/>
      <c r="BJX62" s="63"/>
      <c r="BJY62" s="63"/>
      <c r="BJZ62" s="63"/>
      <c r="BKA62" s="63"/>
      <c r="BKB62" s="63"/>
      <c r="BKC62" s="63"/>
      <c r="BKD62" s="63"/>
      <c r="BKE62" s="63"/>
      <c r="BKF62" s="63"/>
      <c r="BKG62" s="63"/>
      <c r="BKH62" s="63"/>
      <c r="BKI62" s="63"/>
      <c r="BKJ62" s="63"/>
      <c r="BKK62" s="63"/>
      <c r="BKL62" s="63"/>
      <c r="BKM62" s="63"/>
      <c r="BKN62" s="63"/>
      <c r="BKO62" s="63"/>
      <c r="BKP62" s="63"/>
      <c r="BKQ62" s="63"/>
      <c r="BKR62" s="63"/>
      <c r="BKS62" s="63"/>
      <c r="BKT62" s="63"/>
      <c r="BKU62" s="63"/>
      <c r="BKV62" s="63"/>
      <c r="BKW62" s="63"/>
      <c r="BKX62" s="63"/>
      <c r="BKY62" s="63"/>
      <c r="BKZ62" s="63"/>
      <c r="BLA62" s="63"/>
      <c r="BLB62" s="63"/>
      <c r="BLC62" s="63"/>
      <c r="BLD62" s="63"/>
      <c r="BLE62" s="63"/>
      <c r="BLF62" s="63"/>
      <c r="BLG62" s="63"/>
      <c r="BLH62" s="63"/>
      <c r="BLI62" s="63"/>
      <c r="BLJ62" s="63"/>
      <c r="BLK62" s="63"/>
      <c r="BLL62" s="63"/>
      <c r="BLM62" s="63"/>
    </row>
    <row r="63" spans="1:1677" s="1" customFormat="1" ht="15" hidden="1" customHeight="1" x14ac:dyDescent="0.25">
      <c r="A63" s="270" t="s">
        <v>490</v>
      </c>
      <c r="B63" s="271" t="s">
        <v>57</v>
      </c>
      <c r="C63" s="272" t="s">
        <v>1733</v>
      </c>
      <c r="D63" s="273" t="s">
        <v>1734</v>
      </c>
      <c r="E63" s="273" t="s">
        <v>1840</v>
      </c>
      <c r="F63" s="272" t="s">
        <v>63</v>
      </c>
      <c r="G63" s="274">
        <v>25</v>
      </c>
      <c r="H63" s="275">
        <v>1.2</v>
      </c>
      <c r="I63" s="276">
        <v>44863</v>
      </c>
      <c r="J63" s="276">
        <v>44865</v>
      </c>
      <c r="K63" s="276">
        <v>44866</v>
      </c>
      <c r="L63" s="277" t="s">
        <v>1732</v>
      </c>
      <c r="M63" s="278" t="s">
        <v>1841</v>
      </c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  <c r="JI63" s="63"/>
      <c r="JJ63" s="63"/>
      <c r="JK63" s="63"/>
      <c r="JL63" s="63"/>
      <c r="JM63" s="63"/>
      <c r="JN63" s="63"/>
      <c r="JO63" s="63"/>
      <c r="JP63" s="63"/>
      <c r="JQ63" s="63"/>
      <c r="JR63" s="63"/>
      <c r="JS63" s="63"/>
      <c r="JT63" s="63"/>
      <c r="JU63" s="63"/>
      <c r="JV63" s="63"/>
      <c r="JW63" s="63"/>
      <c r="JX63" s="63"/>
      <c r="JY63" s="63"/>
      <c r="JZ63" s="63"/>
      <c r="KA63" s="63"/>
      <c r="KB63" s="63"/>
      <c r="KC63" s="63"/>
      <c r="KD63" s="63"/>
      <c r="KE63" s="63"/>
      <c r="KF63" s="63"/>
      <c r="KG63" s="63"/>
      <c r="KH63" s="63"/>
      <c r="KI63" s="63"/>
      <c r="KJ63" s="63"/>
      <c r="KK63" s="63"/>
      <c r="KL63" s="63"/>
      <c r="KM63" s="63"/>
      <c r="KN63" s="63"/>
      <c r="KO63" s="63"/>
      <c r="KP63" s="63"/>
      <c r="KQ63" s="63"/>
      <c r="KR63" s="63"/>
      <c r="KS63" s="63"/>
      <c r="KT63" s="63"/>
      <c r="KU63" s="63"/>
      <c r="KV63" s="63"/>
      <c r="KW63" s="63"/>
      <c r="KX63" s="63"/>
      <c r="KY63" s="63"/>
      <c r="KZ63" s="63"/>
      <c r="LA63" s="63"/>
      <c r="LB63" s="63"/>
      <c r="LC63" s="63"/>
      <c r="LD63" s="63"/>
      <c r="LE63" s="63"/>
      <c r="LF63" s="63"/>
      <c r="LG63" s="63"/>
      <c r="LH63" s="63"/>
      <c r="LI63" s="63"/>
      <c r="LJ63" s="63"/>
      <c r="LK63" s="63"/>
      <c r="LL63" s="63"/>
      <c r="LM63" s="63"/>
      <c r="LN63" s="63"/>
      <c r="LO63" s="63"/>
      <c r="LP63" s="63"/>
      <c r="LQ63" s="63"/>
      <c r="LR63" s="63"/>
      <c r="LS63" s="63"/>
      <c r="LT63" s="63"/>
      <c r="LU63" s="63"/>
      <c r="LV63" s="63"/>
      <c r="LW63" s="63"/>
      <c r="LX63" s="63"/>
      <c r="LY63" s="63"/>
      <c r="LZ63" s="63"/>
      <c r="MA63" s="63"/>
      <c r="MB63" s="63"/>
      <c r="MC63" s="63"/>
      <c r="MD63" s="63"/>
      <c r="ME63" s="63"/>
      <c r="MF63" s="63"/>
      <c r="MG63" s="63"/>
      <c r="MH63" s="63"/>
      <c r="MI63" s="63"/>
      <c r="MJ63" s="63"/>
      <c r="MK63" s="63"/>
      <c r="ML63" s="63"/>
      <c r="MM63" s="63"/>
      <c r="MN63" s="63"/>
      <c r="MO63" s="63"/>
      <c r="MP63" s="63"/>
      <c r="MQ63" s="63"/>
      <c r="MR63" s="63"/>
      <c r="MS63" s="63"/>
      <c r="MT63" s="63"/>
      <c r="MU63" s="63"/>
      <c r="MV63" s="63"/>
      <c r="MW63" s="63"/>
      <c r="MX63" s="63"/>
      <c r="MY63" s="63"/>
      <c r="MZ63" s="63"/>
      <c r="NA63" s="63"/>
      <c r="NB63" s="63"/>
      <c r="NC63" s="63"/>
      <c r="ND63" s="63"/>
      <c r="NE63" s="63"/>
      <c r="NF63" s="63"/>
      <c r="NG63" s="63"/>
      <c r="NH63" s="63"/>
      <c r="NI63" s="63"/>
      <c r="NJ63" s="63"/>
      <c r="NK63" s="63"/>
      <c r="NL63" s="63"/>
      <c r="NM63" s="63"/>
      <c r="NN63" s="63"/>
      <c r="NO63" s="63"/>
      <c r="NP63" s="63"/>
      <c r="NQ63" s="63"/>
      <c r="NR63" s="63"/>
      <c r="NS63" s="63"/>
      <c r="NT63" s="63"/>
      <c r="NU63" s="63"/>
      <c r="NV63" s="63"/>
      <c r="NW63" s="63"/>
      <c r="NX63" s="63"/>
      <c r="NY63" s="63"/>
      <c r="NZ63" s="63"/>
      <c r="OA63" s="63"/>
      <c r="OB63" s="63"/>
      <c r="OC63" s="63"/>
      <c r="OD63" s="63"/>
      <c r="OE63" s="63"/>
      <c r="OF63" s="63"/>
      <c r="OG63" s="63"/>
      <c r="OH63" s="63"/>
      <c r="OI63" s="63"/>
      <c r="OJ63" s="63"/>
      <c r="OK63" s="63"/>
      <c r="OL63" s="63"/>
      <c r="OM63" s="63"/>
      <c r="ON63" s="63"/>
      <c r="OO63" s="63"/>
      <c r="OP63" s="63"/>
      <c r="OQ63" s="63"/>
      <c r="OR63" s="63"/>
      <c r="OS63" s="63"/>
      <c r="OT63" s="63"/>
      <c r="OU63" s="63"/>
      <c r="OV63" s="63"/>
      <c r="OW63" s="63"/>
      <c r="OX63" s="63"/>
      <c r="OY63" s="63"/>
      <c r="OZ63" s="63"/>
      <c r="PA63" s="63"/>
      <c r="PB63" s="63"/>
      <c r="PC63" s="63"/>
      <c r="PD63" s="63"/>
      <c r="PE63" s="63"/>
      <c r="PF63" s="63"/>
      <c r="PG63" s="63"/>
      <c r="PH63" s="63"/>
      <c r="PI63" s="63"/>
      <c r="PJ63" s="63"/>
      <c r="PK63" s="63"/>
      <c r="PL63" s="63"/>
      <c r="PM63" s="63"/>
      <c r="PN63" s="63"/>
      <c r="PO63" s="63"/>
      <c r="PP63" s="63"/>
      <c r="PQ63" s="63"/>
      <c r="PR63" s="63"/>
      <c r="PS63" s="63"/>
      <c r="PT63" s="63"/>
      <c r="PU63" s="63"/>
      <c r="PV63" s="63"/>
      <c r="PW63" s="63"/>
      <c r="PX63" s="63"/>
      <c r="PY63" s="63"/>
      <c r="PZ63" s="63"/>
      <c r="QA63" s="63"/>
      <c r="QB63" s="63"/>
      <c r="QC63" s="63"/>
      <c r="QD63" s="63"/>
      <c r="QE63" s="63"/>
      <c r="QF63" s="63"/>
      <c r="QG63" s="63"/>
      <c r="QH63" s="63"/>
      <c r="QI63" s="63"/>
      <c r="QJ63" s="63"/>
      <c r="QK63" s="63"/>
      <c r="QL63" s="63"/>
      <c r="QM63" s="63"/>
      <c r="QN63" s="63"/>
      <c r="QO63" s="63"/>
      <c r="QP63" s="63"/>
      <c r="QQ63" s="63"/>
      <c r="QR63" s="63"/>
      <c r="QS63" s="63"/>
      <c r="QT63" s="63"/>
      <c r="QU63" s="63"/>
      <c r="QV63" s="63"/>
      <c r="QW63" s="63"/>
      <c r="QX63" s="63"/>
      <c r="QY63" s="63"/>
      <c r="QZ63" s="63"/>
      <c r="RA63" s="63"/>
      <c r="RB63" s="63"/>
      <c r="RC63" s="63"/>
      <c r="RD63" s="63"/>
      <c r="RE63" s="63"/>
      <c r="RF63" s="63"/>
      <c r="RG63" s="63"/>
      <c r="RH63" s="63"/>
      <c r="RI63" s="63"/>
      <c r="RJ63" s="63"/>
      <c r="RK63" s="63"/>
      <c r="RL63" s="63"/>
      <c r="RM63" s="63"/>
      <c r="RN63" s="63"/>
      <c r="RO63" s="63"/>
      <c r="RP63" s="63"/>
      <c r="RQ63" s="63"/>
      <c r="RR63" s="63"/>
      <c r="RS63" s="63"/>
      <c r="RT63" s="63"/>
      <c r="RU63" s="63"/>
      <c r="RV63" s="63"/>
      <c r="RW63" s="63"/>
      <c r="RX63" s="63"/>
      <c r="RY63" s="63"/>
      <c r="RZ63" s="63"/>
      <c r="SA63" s="63"/>
      <c r="SB63" s="63"/>
      <c r="SC63" s="63"/>
      <c r="SD63" s="63"/>
      <c r="SE63" s="63"/>
      <c r="SF63" s="63"/>
      <c r="SG63" s="63"/>
      <c r="SH63" s="63"/>
      <c r="SI63" s="63"/>
      <c r="SJ63" s="63"/>
      <c r="SK63" s="63"/>
      <c r="SL63" s="63"/>
      <c r="SM63" s="63"/>
      <c r="SN63" s="63"/>
      <c r="SO63" s="63"/>
      <c r="SP63" s="63"/>
      <c r="SQ63" s="63"/>
      <c r="SR63" s="63"/>
      <c r="SS63" s="63"/>
      <c r="ST63" s="63"/>
      <c r="SU63" s="63"/>
      <c r="SV63" s="63"/>
      <c r="SW63" s="63"/>
      <c r="SX63" s="63"/>
      <c r="SY63" s="63"/>
      <c r="SZ63" s="63"/>
      <c r="TA63" s="63"/>
      <c r="TB63" s="63"/>
      <c r="TC63" s="63"/>
      <c r="TD63" s="63"/>
      <c r="TE63" s="63"/>
      <c r="TF63" s="63"/>
      <c r="TG63" s="63"/>
      <c r="TH63" s="63"/>
      <c r="TI63" s="63"/>
      <c r="TJ63" s="63"/>
      <c r="TK63" s="63"/>
      <c r="TL63" s="63"/>
      <c r="TM63" s="63"/>
      <c r="TN63" s="63"/>
      <c r="TO63" s="63"/>
      <c r="TP63" s="63"/>
      <c r="TQ63" s="63"/>
      <c r="TR63" s="63"/>
      <c r="TS63" s="63"/>
      <c r="TT63" s="63"/>
      <c r="TU63" s="63"/>
      <c r="TV63" s="63"/>
      <c r="TW63" s="63"/>
      <c r="TX63" s="63"/>
      <c r="TY63" s="63"/>
      <c r="TZ63" s="63"/>
      <c r="UA63" s="63"/>
      <c r="UB63" s="63"/>
      <c r="UC63" s="63"/>
      <c r="UD63" s="63"/>
      <c r="UE63" s="63"/>
      <c r="UF63" s="63"/>
      <c r="UG63" s="63"/>
      <c r="UH63" s="63"/>
      <c r="UI63" s="63"/>
      <c r="UJ63" s="63"/>
      <c r="UK63" s="63"/>
      <c r="UL63" s="63"/>
      <c r="UM63" s="63"/>
      <c r="UN63" s="63"/>
      <c r="UO63" s="63"/>
      <c r="UP63" s="63"/>
      <c r="UQ63" s="63"/>
      <c r="UR63" s="63"/>
      <c r="US63" s="63"/>
      <c r="UT63" s="63"/>
      <c r="UU63" s="63"/>
      <c r="UV63" s="63"/>
      <c r="UW63" s="63"/>
      <c r="UX63" s="63"/>
      <c r="UY63" s="63"/>
      <c r="UZ63" s="63"/>
      <c r="VA63" s="63"/>
      <c r="VB63" s="63"/>
      <c r="VC63" s="63"/>
      <c r="VD63" s="63"/>
      <c r="VE63" s="63"/>
      <c r="VF63" s="63"/>
      <c r="VG63" s="63"/>
      <c r="VH63" s="63"/>
      <c r="VI63" s="63"/>
      <c r="VJ63" s="63"/>
      <c r="VK63" s="63"/>
      <c r="VL63" s="63"/>
      <c r="VM63" s="63"/>
      <c r="VN63" s="63"/>
      <c r="VO63" s="63"/>
      <c r="VP63" s="63"/>
      <c r="VQ63" s="63"/>
      <c r="VR63" s="63"/>
      <c r="VS63" s="63"/>
      <c r="VT63" s="63"/>
      <c r="VU63" s="63"/>
      <c r="VV63" s="63"/>
      <c r="VW63" s="63"/>
      <c r="VX63" s="63"/>
      <c r="VY63" s="63"/>
      <c r="VZ63" s="63"/>
      <c r="WA63" s="63"/>
      <c r="WB63" s="63"/>
      <c r="WC63" s="63"/>
      <c r="WD63" s="63"/>
      <c r="WE63" s="63"/>
      <c r="WF63" s="63"/>
      <c r="WG63" s="63"/>
      <c r="WH63" s="63"/>
      <c r="WI63" s="63"/>
      <c r="WJ63" s="63"/>
      <c r="WK63" s="63"/>
      <c r="WL63" s="63"/>
      <c r="WM63" s="63"/>
      <c r="WN63" s="63"/>
      <c r="WO63" s="63"/>
      <c r="WP63" s="63"/>
      <c r="WQ63" s="63"/>
      <c r="WR63" s="63"/>
      <c r="WS63" s="63"/>
      <c r="WT63" s="63"/>
      <c r="WU63" s="63"/>
      <c r="WV63" s="63"/>
      <c r="WW63" s="63"/>
      <c r="WX63" s="63"/>
      <c r="WY63" s="63"/>
      <c r="WZ63" s="63"/>
      <c r="XA63" s="63"/>
      <c r="XB63" s="63"/>
      <c r="XC63" s="63"/>
      <c r="XD63" s="63"/>
      <c r="XE63" s="63"/>
      <c r="XF63" s="63"/>
      <c r="XG63" s="63"/>
      <c r="XH63" s="63"/>
      <c r="XI63" s="63"/>
      <c r="XJ63" s="63"/>
      <c r="XK63" s="63"/>
      <c r="XL63" s="63"/>
      <c r="XM63" s="63"/>
      <c r="XN63" s="63"/>
      <c r="XO63" s="63"/>
      <c r="XP63" s="63"/>
      <c r="XQ63" s="63"/>
      <c r="XR63" s="63"/>
      <c r="XS63" s="63"/>
      <c r="XT63" s="63"/>
      <c r="XU63" s="63"/>
      <c r="XV63" s="63"/>
      <c r="XW63" s="63"/>
      <c r="XX63" s="63"/>
      <c r="XY63" s="63"/>
      <c r="XZ63" s="63"/>
      <c r="YA63" s="63"/>
      <c r="YB63" s="63"/>
      <c r="YC63" s="63"/>
      <c r="YD63" s="63"/>
      <c r="YE63" s="63"/>
      <c r="YF63" s="63"/>
      <c r="YG63" s="63"/>
      <c r="YH63" s="63"/>
      <c r="YI63" s="63"/>
      <c r="YJ63" s="63"/>
      <c r="YK63" s="63"/>
      <c r="YL63" s="63"/>
      <c r="YM63" s="63"/>
      <c r="YN63" s="63"/>
      <c r="YO63" s="63"/>
      <c r="YP63" s="63"/>
      <c r="YQ63" s="63"/>
      <c r="YR63" s="63"/>
      <c r="YS63" s="63"/>
      <c r="YT63" s="63"/>
      <c r="YU63" s="63"/>
      <c r="YV63" s="63"/>
      <c r="YW63" s="63"/>
      <c r="YX63" s="63"/>
      <c r="YY63" s="63"/>
      <c r="YZ63" s="63"/>
      <c r="ZA63" s="63"/>
      <c r="ZB63" s="63"/>
      <c r="ZC63" s="63"/>
      <c r="ZD63" s="63"/>
      <c r="ZE63" s="63"/>
      <c r="ZF63" s="63"/>
      <c r="ZG63" s="63"/>
      <c r="ZH63" s="63"/>
      <c r="ZI63" s="63"/>
      <c r="ZJ63" s="63"/>
      <c r="ZK63" s="63"/>
      <c r="ZL63" s="63"/>
      <c r="ZM63" s="63"/>
      <c r="ZN63" s="63"/>
      <c r="ZO63" s="63"/>
      <c r="ZP63" s="63"/>
      <c r="ZQ63" s="63"/>
      <c r="ZR63" s="63"/>
      <c r="ZS63" s="63"/>
      <c r="ZT63" s="63"/>
      <c r="ZU63" s="63"/>
      <c r="ZV63" s="63"/>
      <c r="ZW63" s="63"/>
      <c r="ZX63" s="63"/>
      <c r="ZY63" s="63"/>
      <c r="ZZ63" s="63"/>
      <c r="AAA63" s="63"/>
      <c r="AAB63" s="63"/>
      <c r="AAC63" s="63"/>
      <c r="AAD63" s="63"/>
      <c r="AAE63" s="63"/>
      <c r="AAF63" s="63"/>
      <c r="AAG63" s="63"/>
      <c r="AAH63" s="63"/>
      <c r="AAI63" s="63"/>
      <c r="AAJ63" s="63"/>
      <c r="AAK63" s="63"/>
      <c r="AAL63" s="63"/>
      <c r="AAM63" s="63"/>
      <c r="AAN63" s="63"/>
      <c r="AAO63" s="63"/>
      <c r="AAP63" s="63"/>
      <c r="AAQ63" s="63"/>
      <c r="AAR63" s="63"/>
      <c r="AAS63" s="63"/>
      <c r="AAT63" s="63"/>
      <c r="AAU63" s="63"/>
      <c r="AAV63" s="63"/>
      <c r="AAW63" s="63"/>
      <c r="AAX63" s="63"/>
      <c r="AAY63" s="63"/>
      <c r="AAZ63" s="63"/>
      <c r="ABA63" s="63"/>
      <c r="ABB63" s="63"/>
      <c r="ABC63" s="63"/>
      <c r="ABD63" s="63"/>
      <c r="ABE63" s="63"/>
      <c r="ABF63" s="63"/>
      <c r="ABG63" s="63"/>
      <c r="ABH63" s="63"/>
      <c r="ABI63" s="63"/>
      <c r="ABJ63" s="63"/>
      <c r="ABK63" s="63"/>
      <c r="ABL63" s="63"/>
      <c r="ABM63" s="63"/>
      <c r="ABN63" s="63"/>
      <c r="ABO63" s="63"/>
      <c r="ABP63" s="63"/>
      <c r="ABQ63" s="63"/>
      <c r="ABR63" s="63"/>
      <c r="ABS63" s="63"/>
      <c r="ABT63" s="63"/>
      <c r="ABU63" s="63"/>
      <c r="ABV63" s="63"/>
      <c r="ABW63" s="63"/>
      <c r="ABX63" s="63"/>
      <c r="ABY63" s="63"/>
      <c r="ABZ63" s="63"/>
      <c r="ACA63" s="63"/>
      <c r="ACB63" s="63"/>
      <c r="ACC63" s="63"/>
      <c r="ACD63" s="63"/>
      <c r="ACE63" s="63"/>
      <c r="ACF63" s="63"/>
      <c r="ACG63" s="63"/>
      <c r="ACH63" s="63"/>
      <c r="ACI63" s="63"/>
      <c r="ACJ63" s="63"/>
      <c r="ACK63" s="63"/>
      <c r="ACL63" s="63"/>
      <c r="ACM63" s="63"/>
      <c r="ACN63" s="63"/>
      <c r="ACO63" s="63"/>
      <c r="ACP63" s="63"/>
      <c r="ACQ63" s="63"/>
      <c r="ACR63" s="63"/>
      <c r="ACS63" s="63"/>
      <c r="ACT63" s="63"/>
      <c r="ACU63" s="63"/>
      <c r="ACV63" s="63"/>
      <c r="ACW63" s="63"/>
      <c r="ACX63" s="63"/>
      <c r="ACY63" s="63"/>
      <c r="ACZ63" s="63"/>
      <c r="ADA63" s="63"/>
      <c r="ADB63" s="63"/>
      <c r="ADC63" s="63"/>
      <c r="ADD63" s="63"/>
      <c r="ADE63" s="63"/>
      <c r="ADF63" s="63"/>
      <c r="ADG63" s="63"/>
      <c r="ADH63" s="63"/>
      <c r="ADI63" s="63"/>
      <c r="ADJ63" s="63"/>
      <c r="ADK63" s="63"/>
      <c r="ADL63" s="63"/>
      <c r="ADM63" s="63"/>
      <c r="ADN63" s="63"/>
      <c r="ADO63" s="63"/>
      <c r="ADP63" s="63"/>
      <c r="ADQ63" s="63"/>
      <c r="ADR63" s="63"/>
      <c r="ADS63" s="63"/>
      <c r="ADT63" s="63"/>
      <c r="ADU63" s="63"/>
      <c r="ADV63" s="63"/>
      <c r="ADW63" s="63"/>
      <c r="ADX63" s="63"/>
      <c r="ADY63" s="63"/>
      <c r="ADZ63" s="63"/>
      <c r="AEA63" s="63"/>
      <c r="AEB63" s="63"/>
      <c r="AEC63" s="63"/>
      <c r="AED63" s="63"/>
      <c r="AEE63" s="63"/>
      <c r="AEF63" s="63"/>
      <c r="AEG63" s="63"/>
      <c r="AEH63" s="63"/>
      <c r="AEI63" s="63"/>
      <c r="AEJ63" s="63"/>
      <c r="AEK63" s="63"/>
      <c r="AEL63" s="63"/>
      <c r="AEM63" s="63"/>
      <c r="AEN63" s="63"/>
      <c r="AEO63" s="63"/>
      <c r="AEP63" s="63"/>
      <c r="AEQ63" s="63"/>
      <c r="AER63" s="63"/>
      <c r="AES63" s="63"/>
      <c r="AET63" s="63"/>
      <c r="AEU63" s="63"/>
      <c r="AEV63" s="63"/>
      <c r="AEW63" s="63"/>
      <c r="AEX63" s="63"/>
      <c r="AEY63" s="63"/>
      <c r="AEZ63" s="63"/>
      <c r="AFA63" s="63"/>
      <c r="AFB63" s="63"/>
      <c r="AFC63" s="63"/>
      <c r="AFD63" s="63"/>
      <c r="AFE63" s="63"/>
      <c r="AFF63" s="63"/>
      <c r="AFG63" s="63"/>
      <c r="AFH63" s="63"/>
      <c r="AFI63" s="63"/>
      <c r="AFJ63" s="63"/>
      <c r="AFK63" s="63"/>
      <c r="AFL63" s="63"/>
      <c r="AFM63" s="63"/>
      <c r="AFN63" s="63"/>
      <c r="AFO63" s="63"/>
      <c r="AFP63" s="63"/>
      <c r="AFQ63" s="63"/>
      <c r="AFR63" s="63"/>
      <c r="AFS63" s="63"/>
      <c r="AFT63" s="63"/>
      <c r="AFU63" s="63"/>
      <c r="AFV63" s="63"/>
      <c r="AFW63" s="63"/>
      <c r="AFX63" s="63"/>
      <c r="AFY63" s="63"/>
      <c r="AFZ63" s="63"/>
      <c r="AGA63" s="63"/>
      <c r="AGB63" s="63"/>
      <c r="AGC63" s="63"/>
      <c r="AGD63" s="63"/>
      <c r="AGE63" s="63"/>
      <c r="AGF63" s="63"/>
      <c r="AGG63" s="63"/>
      <c r="AGH63" s="63"/>
      <c r="AGI63" s="63"/>
      <c r="AGJ63" s="63"/>
      <c r="AGK63" s="63"/>
      <c r="AGL63" s="63"/>
      <c r="AGM63" s="63"/>
      <c r="AGN63" s="63"/>
      <c r="AGO63" s="63"/>
      <c r="AGP63" s="63"/>
      <c r="AGQ63" s="63"/>
      <c r="AGR63" s="63"/>
      <c r="AGS63" s="63"/>
      <c r="AGT63" s="63"/>
      <c r="AGU63" s="63"/>
      <c r="AGV63" s="63"/>
      <c r="AGW63" s="63"/>
      <c r="AGX63" s="63"/>
      <c r="AGY63" s="63"/>
      <c r="AGZ63" s="63"/>
      <c r="AHA63" s="63"/>
      <c r="AHB63" s="63"/>
      <c r="AHC63" s="63"/>
      <c r="AHD63" s="63"/>
      <c r="AHE63" s="63"/>
      <c r="AHF63" s="63"/>
      <c r="AHG63" s="63"/>
      <c r="AHH63" s="63"/>
      <c r="AHI63" s="63"/>
      <c r="AHJ63" s="63"/>
      <c r="AHK63" s="63"/>
      <c r="AHL63" s="63"/>
      <c r="AHM63" s="63"/>
      <c r="AHN63" s="63"/>
      <c r="AHO63" s="63"/>
      <c r="AHP63" s="63"/>
      <c r="AHQ63" s="63"/>
      <c r="AHR63" s="63"/>
      <c r="AHS63" s="63"/>
      <c r="AHT63" s="63"/>
      <c r="AHU63" s="63"/>
      <c r="AHV63" s="63"/>
      <c r="AHW63" s="63"/>
      <c r="AHX63" s="63"/>
      <c r="AHY63" s="63"/>
      <c r="AHZ63" s="63"/>
      <c r="AIA63" s="63"/>
      <c r="AIB63" s="63"/>
      <c r="AIC63" s="63"/>
      <c r="AID63" s="63"/>
      <c r="AIE63" s="63"/>
      <c r="AIF63" s="63"/>
      <c r="AIG63" s="63"/>
      <c r="AIH63" s="63"/>
      <c r="AII63" s="63"/>
      <c r="AIJ63" s="63"/>
      <c r="AIK63" s="63"/>
      <c r="AIL63" s="63"/>
      <c r="AIM63" s="63"/>
      <c r="AIN63" s="63"/>
      <c r="AIO63" s="63"/>
      <c r="AIP63" s="63"/>
      <c r="AIQ63" s="63"/>
      <c r="AIR63" s="63"/>
      <c r="AIS63" s="63"/>
      <c r="AIT63" s="63"/>
      <c r="AIU63" s="63"/>
      <c r="AIV63" s="63"/>
      <c r="AIW63" s="63"/>
      <c r="AIX63" s="63"/>
      <c r="AIY63" s="63"/>
      <c r="AIZ63" s="63"/>
      <c r="AJA63" s="63"/>
      <c r="AJB63" s="63"/>
      <c r="AJC63" s="63"/>
      <c r="AJD63" s="63"/>
      <c r="AJE63" s="63"/>
      <c r="AJF63" s="63"/>
      <c r="AJG63" s="63"/>
      <c r="AJH63" s="63"/>
      <c r="AJI63" s="63"/>
      <c r="AJJ63" s="63"/>
      <c r="AJK63" s="63"/>
      <c r="AJL63" s="63"/>
      <c r="AJM63" s="63"/>
      <c r="AJN63" s="63"/>
      <c r="AJO63" s="63"/>
      <c r="AJP63" s="63"/>
      <c r="AJQ63" s="63"/>
      <c r="AJR63" s="63"/>
      <c r="AJS63" s="63"/>
      <c r="AJT63" s="63"/>
      <c r="AJU63" s="63"/>
      <c r="AJV63" s="63"/>
      <c r="AJW63" s="63"/>
      <c r="AJX63" s="63"/>
      <c r="AJY63" s="63"/>
      <c r="AJZ63" s="63"/>
      <c r="AKA63" s="63"/>
      <c r="AKB63" s="63"/>
      <c r="AKC63" s="63"/>
      <c r="AKD63" s="63"/>
      <c r="AKE63" s="63"/>
      <c r="AKF63" s="63"/>
      <c r="AKG63" s="63"/>
      <c r="AKH63" s="63"/>
      <c r="AKI63" s="63"/>
      <c r="AKJ63" s="63"/>
      <c r="AKK63" s="63"/>
      <c r="AKL63" s="63"/>
      <c r="AKM63" s="63"/>
      <c r="AKN63" s="63"/>
      <c r="AKO63" s="63"/>
      <c r="AKP63" s="63"/>
      <c r="AKQ63" s="63"/>
      <c r="AKR63" s="63"/>
      <c r="AKS63" s="63"/>
      <c r="AKT63" s="63"/>
      <c r="AKU63" s="63"/>
      <c r="AKV63" s="63"/>
      <c r="AKW63" s="63"/>
      <c r="AKX63" s="63"/>
      <c r="AKY63" s="63"/>
      <c r="AKZ63" s="63"/>
      <c r="ALA63" s="63"/>
      <c r="ALB63" s="63"/>
      <c r="ALC63" s="63"/>
      <c r="ALD63" s="63"/>
      <c r="ALE63" s="63"/>
      <c r="ALF63" s="63"/>
      <c r="ALG63" s="63"/>
      <c r="ALH63" s="63"/>
      <c r="ALI63" s="63"/>
      <c r="ALJ63" s="63"/>
      <c r="ALK63" s="63"/>
      <c r="ALL63" s="63"/>
      <c r="ALM63" s="63"/>
      <c r="ALN63" s="63"/>
      <c r="ALO63" s="63"/>
      <c r="ALP63" s="63"/>
      <c r="ALQ63" s="63"/>
      <c r="ALR63" s="63"/>
      <c r="ALS63" s="63"/>
      <c r="ALT63" s="63"/>
      <c r="ALU63" s="63"/>
      <c r="ALV63" s="63"/>
      <c r="ALW63" s="63"/>
      <c r="ALX63" s="63"/>
      <c r="ALY63" s="63"/>
      <c r="ALZ63" s="63"/>
      <c r="AMA63" s="63"/>
      <c r="AMB63" s="63"/>
      <c r="AMC63" s="63"/>
      <c r="AMD63" s="63"/>
      <c r="AME63" s="63"/>
      <c r="AMF63" s="63"/>
      <c r="AMG63" s="63"/>
      <c r="AMH63" s="63"/>
      <c r="AMI63" s="63"/>
      <c r="AMJ63" s="63"/>
      <c r="AMK63" s="63"/>
      <c r="AML63" s="63"/>
      <c r="AMM63" s="63"/>
      <c r="AMN63" s="63"/>
      <c r="AMO63" s="63"/>
      <c r="AMP63" s="63"/>
      <c r="AMQ63" s="63"/>
      <c r="AMR63" s="63"/>
      <c r="AMS63" s="63"/>
      <c r="AMT63" s="63"/>
      <c r="AMU63" s="63"/>
      <c r="AMV63" s="63"/>
      <c r="AMW63" s="63"/>
      <c r="AMX63" s="63"/>
      <c r="AMY63" s="63"/>
      <c r="AMZ63" s="63"/>
      <c r="ANA63" s="63"/>
      <c r="ANB63" s="63"/>
      <c r="ANC63" s="63"/>
      <c r="AND63" s="63"/>
      <c r="ANE63" s="63"/>
      <c r="ANF63" s="63"/>
      <c r="ANG63" s="63"/>
      <c r="ANH63" s="63"/>
      <c r="ANI63" s="63"/>
      <c r="ANJ63" s="63"/>
      <c r="ANK63" s="63"/>
      <c r="ANL63" s="63"/>
      <c r="ANM63" s="63"/>
      <c r="ANN63" s="63"/>
      <c r="ANO63" s="63"/>
      <c r="ANP63" s="63"/>
      <c r="ANQ63" s="63"/>
      <c r="ANR63" s="63"/>
      <c r="ANS63" s="63"/>
      <c r="ANT63" s="63"/>
      <c r="ANU63" s="63"/>
      <c r="ANV63" s="63"/>
      <c r="ANW63" s="63"/>
      <c r="ANX63" s="63"/>
      <c r="ANY63" s="63"/>
      <c r="ANZ63" s="63"/>
      <c r="AOA63" s="63"/>
      <c r="AOB63" s="63"/>
      <c r="AOC63" s="63"/>
      <c r="AOD63" s="63"/>
      <c r="AOE63" s="63"/>
      <c r="AOF63" s="63"/>
      <c r="AOG63" s="63"/>
      <c r="AOH63" s="63"/>
      <c r="AOI63" s="63"/>
      <c r="AOJ63" s="63"/>
      <c r="AOK63" s="63"/>
      <c r="AOL63" s="63"/>
      <c r="AOM63" s="63"/>
      <c r="AON63" s="63"/>
      <c r="AOO63" s="63"/>
      <c r="AOP63" s="63"/>
      <c r="AOQ63" s="63"/>
      <c r="AOR63" s="63"/>
      <c r="AOS63" s="63"/>
      <c r="AOT63" s="63"/>
      <c r="AOU63" s="63"/>
      <c r="AOV63" s="63"/>
      <c r="AOW63" s="63"/>
      <c r="AOX63" s="63"/>
      <c r="AOY63" s="63"/>
      <c r="AOZ63" s="63"/>
      <c r="APA63" s="63"/>
      <c r="APB63" s="63"/>
      <c r="APC63" s="63"/>
      <c r="APD63" s="63"/>
      <c r="APE63" s="63"/>
      <c r="APF63" s="63"/>
      <c r="APG63" s="63"/>
      <c r="APH63" s="63"/>
      <c r="API63" s="63"/>
      <c r="APJ63" s="63"/>
      <c r="APK63" s="63"/>
      <c r="APL63" s="63"/>
      <c r="APM63" s="63"/>
      <c r="APN63" s="63"/>
      <c r="APO63" s="63"/>
      <c r="APP63" s="63"/>
      <c r="APQ63" s="63"/>
      <c r="APR63" s="63"/>
      <c r="APS63" s="63"/>
      <c r="APT63" s="63"/>
      <c r="APU63" s="63"/>
      <c r="APV63" s="63"/>
      <c r="APW63" s="63"/>
      <c r="APX63" s="63"/>
      <c r="APY63" s="63"/>
      <c r="APZ63" s="63"/>
      <c r="AQA63" s="63"/>
      <c r="AQB63" s="63"/>
      <c r="AQC63" s="63"/>
      <c r="AQD63" s="63"/>
      <c r="AQE63" s="63"/>
      <c r="AQF63" s="63"/>
      <c r="AQG63" s="63"/>
      <c r="AQH63" s="63"/>
      <c r="AQI63" s="63"/>
      <c r="AQJ63" s="63"/>
      <c r="AQK63" s="63"/>
      <c r="AQL63" s="63"/>
      <c r="AQM63" s="63"/>
      <c r="AQN63" s="63"/>
      <c r="AQO63" s="63"/>
      <c r="AQP63" s="63"/>
      <c r="AQQ63" s="63"/>
      <c r="AQR63" s="63"/>
      <c r="AQS63" s="63"/>
      <c r="AQT63" s="63"/>
      <c r="AQU63" s="63"/>
      <c r="AQV63" s="63"/>
      <c r="AQW63" s="63"/>
      <c r="AQX63" s="63"/>
      <c r="AQY63" s="63"/>
      <c r="AQZ63" s="63"/>
      <c r="ARA63" s="63"/>
      <c r="ARB63" s="63"/>
      <c r="ARC63" s="63"/>
      <c r="ARD63" s="63"/>
      <c r="ARE63" s="63"/>
      <c r="ARF63" s="63"/>
      <c r="ARG63" s="63"/>
      <c r="ARH63" s="63"/>
      <c r="ARI63" s="63"/>
      <c r="ARJ63" s="63"/>
      <c r="ARK63" s="63"/>
      <c r="ARL63" s="63"/>
      <c r="ARM63" s="63"/>
      <c r="ARN63" s="63"/>
      <c r="ARO63" s="63"/>
      <c r="ARP63" s="63"/>
      <c r="ARQ63" s="63"/>
      <c r="ARR63" s="63"/>
      <c r="ARS63" s="63"/>
      <c r="ART63" s="63"/>
      <c r="ARU63" s="63"/>
      <c r="ARV63" s="63"/>
      <c r="ARW63" s="63"/>
      <c r="ARX63" s="63"/>
      <c r="ARY63" s="63"/>
      <c r="ARZ63" s="63"/>
      <c r="ASA63" s="63"/>
      <c r="ASB63" s="63"/>
      <c r="ASC63" s="63"/>
      <c r="ASD63" s="63"/>
      <c r="ASE63" s="63"/>
      <c r="ASF63" s="63"/>
      <c r="ASG63" s="63"/>
      <c r="ASH63" s="63"/>
      <c r="ASI63" s="63"/>
      <c r="ASJ63" s="63"/>
      <c r="ASK63" s="63"/>
      <c r="ASL63" s="63"/>
      <c r="ASM63" s="63"/>
      <c r="ASN63" s="63"/>
      <c r="ASO63" s="63"/>
      <c r="ASP63" s="63"/>
      <c r="ASQ63" s="63"/>
      <c r="ASR63" s="63"/>
      <c r="ASS63" s="63"/>
      <c r="AST63" s="63"/>
      <c r="ASU63" s="63"/>
      <c r="ASV63" s="63"/>
      <c r="ASW63" s="63"/>
      <c r="ASX63" s="63"/>
      <c r="ASY63" s="63"/>
      <c r="ASZ63" s="63"/>
      <c r="ATA63" s="63"/>
      <c r="ATB63" s="63"/>
      <c r="ATC63" s="63"/>
      <c r="ATD63" s="63"/>
      <c r="ATE63" s="63"/>
      <c r="ATF63" s="63"/>
      <c r="ATG63" s="63"/>
      <c r="ATH63" s="63"/>
      <c r="ATI63" s="63"/>
      <c r="ATJ63" s="63"/>
      <c r="ATK63" s="63"/>
      <c r="ATL63" s="63"/>
      <c r="ATM63" s="63"/>
      <c r="ATN63" s="63"/>
      <c r="ATO63" s="63"/>
      <c r="ATP63" s="63"/>
      <c r="ATQ63" s="63"/>
      <c r="ATR63" s="63"/>
      <c r="ATS63" s="63"/>
      <c r="ATT63" s="63"/>
      <c r="ATU63" s="63"/>
      <c r="ATV63" s="63"/>
      <c r="ATW63" s="63"/>
      <c r="ATX63" s="63"/>
      <c r="ATY63" s="63"/>
      <c r="ATZ63" s="63"/>
      <c r="AUA63" s="63"/>
      <c r="AUB63" s="63"/>
      <c r="AUC63" s="63"/>
      <c r="AUD63" s="63"/>
      <c r="AUE63" s="63"/>
      <c r="AUF63" s="63"/>
      <c r="AUG63" s="63"/>
      <c r="AUH63" s="63"/>
      <c r="AUI63" s="63"/>
      <c r="AUJ63" s="63"/>
      <c r="AUK63" s="63"/>
      <c r="AUL63" s="63"/>
      <c r="AUM63" s="63"/>
      <c r="AUN63" s="63"/>
      <c r="AUO63" s="63"/>
      <c r="AUP63" s="63"/>
      <c r="AUQ63" s="63"/>
      <c r="AUR63" s="63"/>
      <c r="AUS63" s="63"/>
      <c r="AUT63" s="63"/>
      <c r="AUU63" s="63"/>
      <c r="AUV63" s="63"/>
      <c r="AUW63" s="63"/>
      <c r="AUX63" s="63"/>
      <c r="AUY63" s="63"/>
      <c r="AUZ63" s="63"/>
      <c r="AVA63" s="63"/>
      <c r="AVB63" s="63"/>
      <c r="AVC63" s="63"/>
      <c r="AVD63" s="63"/>
      <c r="AVE63" s="63"/>
      <c r="AVF63" s="63"/>
      <c r="AVG63" s="63"/>
      <c r="AVH63" s="63"/>
      <c r="AVI63" s="63"/>
      <c r="AVJ63" s="63"/>
      <c r="AVK63" s="63"/>
      <c r="AVL63" s="63"/>
      <c r="AVM63" s="63"/>
      <c r="AVN63" s="63"/>
      <c r="AVO63" s="63"/>
      <c r="AVP63" s="63"/>
      <c r="AVQ63" s="63"/>
      <c r="AVR63" s="63"/>
      <c r="AVS63" s="63"/>
      <c r="AVT63" s="63"/>
      <c r="AVU63" s="63"/>
      <c r="AVV63" s="63"/>
      <c r="AVW63" s="63"/>
      <c r="AVX63" s="63"/>
      <c r="AVY63" s="63"/>
      <c r="AVZ63" s="63"/>
      <c r="AWA63" s="63"/>
      <c r="AWB63" s="63"/>
      <c r="AWC63" s="63"/>
      <c r="AWD63" s="63"/>
      <c r="AWE63" s="63"/>
      <c r="AWF63" s="63"/>
      <c r="AWG63" s="63"/>
      <c r="AWH63" s="63"/>
      <c r="AWI63" s="63"/>
      <c r="AWJ63" s="63"/>
      <c r="AWK63" s="63"/>
      <c r="AWL63" s="63"/>
      <c r="AWM63" s="63"/>
      <c r="AWN63" s="63"/>
      <c r="AWO63" s="63"/>
      <c r="AWP63" s="63"/>
      <c r="AWQ63" s="63"/>
      <c r="AWR63" s="63"/>
      <c r="AWS63" s="63"/>
      <c r="AWT63" s="63"/>
      <c r="AWU63" s="63"/>
      <c r="AWV63" s="63"/>
      <c r="AWW63" s="63"/>
      <c r="AWX63" s="63"/>
      <c r="AWY63" s="63"/>
      <c r="AWZ63" s="63"/>
      <c r="AXA63" s="63"/>
      <c r="AXB63" s="63"/>
      <c r="AXC63" s="63"/>
      <c r="AXD63" s="63"/>
      <c r="AXE63" s="63"/>
      <c r="AXF63" s="63"/>
      <c r="AXG63" s="63"/>
      <c r="AXH63" s="63"/>
      <c r="AXI63" s="63"/>
      <c r="AXJ63" s="63"/>
      <c r="AXK63" s="63"/>
      <c r="AXL63" s="63"/>
      <c r="AXM63" s="63"/>
      <c r="AXN63" s="63"/>
      <c r="AXO63" s="63"/>
      <c r="AXP63" s="63"/>
      <c r="AXQ63" s="63"/>
      <c r="AXR63" s="63"/>
      <c r="AXS63" s="63"/>
      <c r="AXT63" s="63"/>
      <c r="AXU63" s="63"/>
      <c r="AXV63" s="63"/>
      <c r="AXW63" s="63"/>
      <c r="AXX63" s="63"/>
      <c r="AXY63" s="63"/>
      <c r="AXZ63" s="63"/>
      <c r="AYA63" s="63"/>
      <c r="AYB63" s="63"/>
      <c r="AYC63" s="63"/>
      <c r="AYD63" s="63"/>
      <c r="AYE63" s="63"/>
      <c r="AYF63" s="63"/>
      <c r="AYG63" s="63"/>
      <c r="AYH63" s="63"/>
      <c r="AYI63" s="63"/>
      <c r="AYJ63" s="63"/>
      <c r="AYK63" s="63"/>
      <c r="AYL63" s="63"/>
      <c r="AYM63" s="63"/>
      <c r="AYN63" s="63"/>
      <c r="AYO63" s="63"/>
      <c r="AYP63" s="63"/>
      <c r="AYQ63" s="63"/>
      <c r="AYR63" s="63"/>
      <c r="AYS63" s="63"/>
      <c r="AYT63" s="63"/>
      <c r="AYU63" s="63"/>
      <c r="AYV63" s="63"/>
      <c r="AYW63" s="63"/>
      <c r="AYX63" s="63"/>
      <c r="AYY63" s="63"/>
      <c r="AYZ63" s="63"/>
      <c r="AZA63" s="63"/>
      <c r="AZB63" s="63"/>
      <c r="AZC63" s="63"/>
      <c r="AZD63" s="63"/>
      <c r="AZE63" s="63"/>
      <c r="AZF63" s="63"/>
      <c r="AZG63" s="63"/>
      <c r="AZH63" s="63"/>
      <c r="AZI63" s="63"/>
      <c r="AZJ63" s="63"/>
      <c r="AZK63" s="63"/>
      <c r="AZL63" s="63"/>
      <c r="AZM63" s="63"/>
      <c r="AZN63" s="63"/>
      <c r="AZO63" s="63"/>
      <c r="AZP63" s="63"/>
      <c r="AZQ63" s="63"/>
      <c r="AZR63" s="63"/>
      <c r="AZS63" s="63"/>
      <c r="AZT63" s="63"/>
      <c r="AZU63" s="63"/>
      <c r="AZV63" s="63"/>
      <c r="AZW63" s="63"/>
      <c r="AZX63" s="63"/>
      <c r="AZY63" s="63"/>
      <c r="AZZ63" s="63"/>
      <c r="BAA63" s="63"/>
      <c r="BAB63" s="63"/>
      <c r="BAC63" s="63"/>
      <c r="BAD63" s="63"/>
      <c r="BAE63" s="63"/>
      <c r="BAF63" s="63"/>
      <c r="BAG63" s="63"/>
      <c r="BAH63" s="63"/>
      <c r="BAI63" s="63"/>
      <c r="BAJ63" s="63"/>
      <c r="BAK63" s="63"/>
      <c r="BAL63" s="63"/>
      <c r="BAM63" s="63"/>
      <c r="BAN63" s="63"/>
      <c r="BAO63" s="63"/>
      <c r="BAP63" s="63"/>
      <c r="BAQ63" s="63"/>
      <c r="BAR63" s="63"/>
      <c r="BAS63" s="63"/>
      <c r="BAT63" s="63"/>
      <c r="BAU63" s="63"/>
      <c r="BAV63" s="63"/>
      <c r="BAW63" s="63"/>
      <c r="BAX63" s="63"/>
      <c r="BAY63" s="63"/>
      <c r="BAZ63" s="63"/>
      <c r="BBA63" s="63"/>
      <c r="BBB63" s="63"/>
      <c r="BBC63" s="63"/>
      <c r="BBD63" s="63"/>
      <c r="BBE63" s="63"/>
      <c r="BBF63" s="63"/>
      <c r="BBG63" s="63"/>
      <c r="BBH63" s="63"/>
      <c r="BBI63" s="63"/>
      <c r="BBJ63" s="63"/>
      <c r="BBK63" s="63"/>
      <c r="BBL63" s="63"/>
      <c r="BBM63" s="63"/>
      <c r="BBN63" s="63"/>
      <c r="BBO63" s="63"/>
      <c r="BBP63" s="63"/>
      <c r="BBQ63" s="63"/>
      <c r="BBR63" s="63"/>
      <c r="BBS63" s="63"/>
      <c r="BBT63" s="63"/>
      <c r="BBU63" s="63"/>
      <c r="BBV63" s="63"/>
      <c r="BBW63" s="63"/>
      <c r="BBX63" s="63"/>
      <c r="BBY63" s="63"/>
      <c r="BBZ63" s="63"/>
      <c r="BCA63" s="63"/>
      <c r="BCB63" s="63"/>
      <c r="BCC63" s="63"/>
      <c r="BCD63" s="63"/>
      <c r="BCE63" s="63"/>
      <c r="BCF63" s="63"/>
      <c r="BCG63" s="63"/>
      <c r="BCH63" s="63"/>
      <c r="BCI63" s="63"/>
      <c r="BCJ63" s="63"/>
      <c r="BCK63" s="63"/>
      <c r="BCL63" s="63"/>
      <c r="BCM63" s="63"/>
      <c r="BCN63" s="63"/>
      <c r="BCO63" s="63"/>
      <c r="BCP63" s="63"/>
      <c r="BCQ63" s="63"/>
      <c r="BCR63" s="63"/>
      <c r="BCS63" s="63"/>
      <c r="BCT63" s="63"/>
      <c r="BCU63" s="63"/>
      <c r="BCV63" s="63"/>
      <c r="BCW63" s="63"/>
      <c r="BCX63" s="63"/>
      <c r="BCY63" s="63"/>
      <c r="BCZ63" s="63"/>
      <c r="BDA63" s="63"/>
      <c r="BDB63" s="63"/>
      <c r="BDC63" s="63"/>
      <c r="BDD63" s="63"/>
      <c r="BDE63" s="63"/>
      <c r="BDF63" s="63"/>
      <c r="BDG63" s="63"/>
      <c r="BDH63" s="63"/>
      <c r="BDI63" s="63"/>
      <c r="BDJ63" s="63"/>
      <c r="BDK63" s="63"/>
      <c r="BDL63" s="63"/>
      <c r="BDM63" s="63"/>
      <c r="BDN63" s="63"/>
      <c r="BDO63" s="63"/>
      <c r="BDP63" s="63"/>
      <c r="BDQ63" s="63"/>
      <c r="BDR63" s="63"/>
      <c r="BDS63" s="63"/>
      <c r="BDT63" s="63"/>
      <c r="BDU63" s="63"/>
      <c r="BDV63" s="63"/>
      <c r="BDW63" s="63"/>
      <c r="BDX63" s="63"/>
      <c r="BDY63" s="63"/>
      <c r="BDZ63" s="63"/>
      <c r="BEA63" s="63"/>
      <c r="BEB63" s="63"/>
      <c r="BEC63" s="63"/>
      <c r="BED63" s="63"/>
      <c r="BEE63" s="63"/>
      <c r="BEF63" s="63"/>
      <c r="BEG63" s="63"/>
      <c r="BEH63" s="63"/>
      <c r="BEI63" s="63"/>
      <c r="BEJ63" s="63"/>
      <c r="BEK63" s="63"/>
      <c r="BEL63" s="63"/>
      <c r="BEM63" s="63"/>
      <c r="BEN63" s="63"/>
      <c r="BEO63" s="63"/>
      <c r="BEP63" s="63"/>
      <c r="BEQ63" s="63"/>
      <c r="BER63" s="63"/>
      <c r="BES63" s="63"/>
      <c r="BET63" s="63"/>
      <c r="BEU63" s="63"/>
      <c r="BEV63" s="63"/>
      <c r="BEW63" s="63"/>
      <c r="BEX63" s="63"/>
      <c r="BEY63" s="63"/>
      <c r="BEZ63" s="63"/>
      <c r="BFA63" s="63"/>
      <c r="BFB63" s="63"/>
      <c r="BFC63" s="63"/>
      <c r="BFD63" s="63"/>
      <c r="BFE63" s="63"/>
      <c r="BFF63" s="63"/>
      <c r="BFG63" s="63"/>
      <c r="BFH63" s="63"/>
      <c r="BFI63" s="63"/>
      <c r="BFJ63" s="63"/>
      <c r="BFK63" s="63"/>
      <c r="BFL63" s="63"/>
      <c r="BFM63" s="63"/>
      <c r="BFN63" s="63"/>
      <c r="BFO63" s="63"/>
      <c r="BFP63" s="63"/>
      <c r="BFQ63" s="63"/>
      <c r="BFR63" s="63"/>
      <c r="BFS63" s="63"/>
      <c r="BFT63" s="63"/>
      <c r="BFU63" s="63"/>
      <c r="BFV63" s="63"/>
      <c r="BFW63" s="63"/>
      <c r="BFX63" s="63"/>
      <c r="BFY63" s="63"/>
      <c r="BFZ63" s="63"/>
      <c r="BGA63" s="63"/>
      <c r="BGB63" s="63"/>
      <c r="BGC63" s="63"/>
      <c r="BGD63" s="63"/>
      <c r="BGE63" s="63"/>
      <c r="BGF63" s="63"/>
      <c r="BGG63" s="63"/>
      <c r="BGH63" s="63"/>
      <c r="BGI63" s="63"/>
      <c r="BGJ63" s="63"/>
      <c r="BGK63" s="63"/>
      <c r="BGL63" s="63"/>
      <c r="BGM63" s="63"/>
      <c r="BGN63" s="63"/>
      <c r="BGO63" s="63"/>
      <c r="BGP63" s="63"/>
      <c r="BGQ63" s="63"/>
      <c r="BGR63" s="63"/>
      <c r="BGS63" s="63"/>
      <c r="BGT63" s="63"/>
      <c r="BGU63" s="63"/>
      <c r="BGV63" s="63"/>
      <c r="BGW63" s="63"/>
      <c r="BGX63" s="63"/>
      <c r="BGY63" s="63"/>
      <c r="BGZ63" s="63"/>
      <c r="BHA63" s="63"/>
      <c r="BHB63" s="63"/>
      <c r="BHC63" s="63"/>
      <c r="BHD63" s="63"/>
      <c r="BHE63" s="63"/>
      <c r="BHF63" s="63"/>
      <c r="BHG63" s="63"/>
      <c r="BHH63" s="63"/>
      <c r="BHI63" s="63"/>
      <c r="BHJ63" s="63"/>
      <c r="BHK63" s="63"/>
      <c r="BHL63" s="63"/>
      <c r="BHM63" s="63"/>
      <c r="BHN63" s="63"/>
      <c r="BHO63" s="63"/>
      <c r="BHP63" s="63"/>
      <c r="BHQ63" s="63"/>
      <c r="BHR63" s="63"/>
      <c r="BHS63" s="63"/>
      <c r="BHT63" s="63"/>
      <c r="BHU63" s="63"/>
      <c r="BHV63" s="63"/>
      <c r="BHW63" s="63"/>
      <c r="BHX63" s="63"/>
      <c r="BHY63" s="63"/>
      <c r="BHZ63" s="63"/>
      <c r="BIA63" s="63"/>
      <c r="BIB63" s="63"/>
      <c r="BIC63" s="63"/>
      <c r="BID63" s="63"/>
      <c r="BIE63" s="63"/>
      <c r="BIF63" s="63"/>
      <c r="BIG63" s="63"/>
      <c r="BIH63" s="63"/>
      <c r="BII63" s="63"/>
      <c r="BIJ63" s="63"/>
      <c r="BIK63" s="63"/>
      <c r="BIL63" s="63"/>
      <c r="BIM63" s="63"/>
      <c r="BIN63" s="63"/>
      <c r="BIO63" s="63"/>
      <c r="BIP63" s="63"/>
      <c r="BIQ63" s="63"/>
      <c r="BIR63" s="63"/>
      <c r="BIS63" s="63"/>
      <c r="BIT63" s="63"/>
      <c r="BIU63" s="63"/>
      <c r="BIV63" s="63"/>
      <c r="BIW63" s="63"/>
      <c r="BIX63" s="63"/>
      <c r="BIY63" s="63"/>
      <c r="BIZ63" s="63"/>
      <c r="BJA63" s="63"/>
      <c r="BJB63" s="63"/>
      <c r="BJC63" s="63"/>
      <c r="BJD63" s="63"/>
      <c r="BJE63" s="63"/>
      <c r="BJF63" s="63"/>
      <c r="BJG63" s="63"/>
      <c r="BJH63" s="63"/>
      <c r="BJI63" s="63"/>
      <c r="BJJ63" s="63"/>
      <c r="BJK63" s="63"/>
      <c r="BJL63" s="63"/>
      <c r="BJM63" s="63"/>
      <c r="BJN63" s="63"/>
      <c r="BJO63" s="63"/>
      <c r="BJP63" s="63"/>
      <c r="BJQ63" s="63"/>
      <c r="BJR63" s="63"/>
      <c r="BJS63" s="63"/>
      <c r="BJT63" s="63"/>
      <c r="BJU63" s="63"/>
      <c r="BJV63" s="63"/>
      <c r="BJW63" s="63"/>
      <c r="BJX63" s="63"/>
      <c r="BJY63" s="63"/>
      <c r="BJZ63" s="63"/>
      <c r="BKA63" s="63"/>
      <c r="BKB63" s="63"/>
      <c r="BKC63" s="63"/>
      <c r="BKD63" s="63"/>
      <c r="BKE63" s="63"/>
      <c r="BKF63" s="63"/>
      <c r="BKG63" s="63"/>
      <c r="BKH63" s="63"/>
      <c r="BKI63" s="63"/>
      <c r="BKJ63" s="63"/>
      <c r="BKK63" s="63"/>
      <c r="BKL63" s="63"/>
      <c r="BKM63" s="63"/>
      <c r="BKN63" s="63"/>
      <c r="BKO63" s="63"/>
      <c r="BKP63" s="63"/>
      <c r="BKQ63" s="63"/>
      <c r="BKR63" s="63"/>
      <c r="BKS63" s="63"/>
      <c r="BKT63" s="63"/>
      <c r="BKU63" s="63"/>
      <c r="BKV63" s="63"/>
      <c r="BKW63" s="63"/>
      <c r="BKX63" s="63"/>
      <c r="BKY63" s="63"/>
      <c r="BKZ63" s="63"/>
      <c r="BLA63" s="63"/>
      <c r="BLB63" s="63"/>
      <c r="BLC63" s="63"/>
      <c r="BLD63" s="63"/>
      <c r="BLE63" s="63"/>
      <c r="BLF63" s="63"/>
      <c r="BLG63" s="63"/>
      <c r="BLH63" s="63"/>
      <c r="BLI63" s="63"/>
      <c r="BLJ63" s="63"/>
      <c r="BLK63" s="63"/>
      <c r="BLL63" s="63"/>
      <c r="BLM63" s="63"/>
    </row>
    <row r="64" spans="1:1677" s="1" customFormat="1" ht="15" hidden="1" customHeight="1" x14ac:dyDescent="0.25">
      <c r="A64" s="270" t="s">
        <v>490</v>
      </c>
      <c r="B64" s="271" t="s">
        <v>58</v>
      </c>
      <c r="C64" s="272" t="s">
        <v>1733</v>
      </c>
      <c r="D64" s="273" t="s">
        <v>1734</v>
      </c>
      <c r="E64" s="273" t="s">
        <v>1842</v>
      </c>
      <c r="F64" s="272" t="s">
        <v>63</v>
      </c>
      <c r="G64" s="274">
        <v>25</v>
      </c>
      <c r="H64" s="275">
        <v>1.2</v>
      </c>
      <c r="I64" s="276">
        <v>44863</v>
      </c>
      <c r="J64" s="276">
        <v>44865</v>
      </c>
      <c r="K64" s="276">
        <v>44866</v>
      </c>
      <c r="L64" s="277" t="s">
        <v>1732</v>
      </c>
      <c r="M64" s="278" t="s">
        <v>1841</v>
      </c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  <c r="JI64" s="63"/>
      <c r="JJ64" s="63"/>
      <c r="JK64" s="63"/>
      <c r="JL64" s="63"/>
      <c r="JM64" s="63"/>
      <c r="JN64" s="63"/>
      <c r="JO64" s="63"/>
      <c r="JP64" s="63"/>
      <c r="JQ64" s="63"/>
      <c r="JR64" s="63"/>
      <c r="JS64" s="63"/>
      <c r="JT64" s="63"/>
      <c r="JU64" s="63"/>
      <c r="JV64" s="63"/>
      <c r="JW64" s="63"/>
      <c r="JX64" s="63"/>
      <c r="JY64" s="63"/>
      <c r="JZ64" s="63"/>
      <c r="KA64" s="63"/>
      <c r="KB64" s="63"/>
      <c r="KC64" s="63"/>
      <c r="KD64" s="63"/>
      <c r="KE64" s="63"/>
      <c r="KF64" s="63"/>
      <c r="KG64" s="63"/>
      <c r="KH64" s="63"/>
      <c r="KI64" s="63"/>
      <c r="KJ64" s="63"/>
      <c r="KK64" s="63"/>
      <c r="KL64" s="63"/>
      <c r="KM64" s="63"/>
      <c r="KN64" s="63"/>
      <c r="KO64" s="63"/>
      <c r="KP64" s="63"/>
      <c r="KQ64" s="63"/>
      <c r="KR64" s="63"/>
      <c r="KS64" s="63"/>
      <c r="KT64" s="63"/>
      <c r="KU64" s="63"/>
      <c r="KV64" s="63"/>
      <c r="KW64" s="63"/>
      <c r="KX64" s="63"/>
      <c r="KY64" s="63"/>
      <c r="KZ64" s="63"/>
      <c r="LA64" s="63"/>
      <c r="LB64" s="63"/>
      <c r="LC64" s="63"/>
      <c r="LD64" s="63"/>
      <c r="LE64" s="63"/>
      <c r="LF64" s="63"/>
      <c r="LG64" s="63"/>
      <c r="LH64" s="63"/>
      <c r="LI64" s="63"/>
      <c r="LJ64" s="63"/>
      <c r="LK64" s="63"/>
      <c r="LL64" s="63"/>
      <c r="LM64" s="63"/>
      <c r="LN64" s="63"/>
      <c r="LO64" s="63"/>
      <c r="LP64" s="63"/>
      <c r="LQ64" s="63"/>
      <c r="LR64" s="63"/>
      <c r="LS64" s="63"/>
      <c r="LT64" s="63"/>
      <c r="LU64" s="63"/>
      <c r="LV64" s="63"/>
      <c r="LW64" s="63"/>
      <c r="LX64" s="63"/>
      <c r="LY64" s="63"/>
      <c r="LZ64" s="63"/>
      <c r="MA64" s="63"/>
      <c r="MB64" s="63"/>
      <c r="MC64" s="63"/>
      <c r="MD64" s="63"/>
      <c r="ME64" s="63"/>
      <c r="MF64" s="63"/>
      <c r="MG64" s="63"/>
      <c r="MH64" s="63"/>
      <c r="MI64" s="63"/>
      <c r="MJ64" s="63"/>
      <c r="MK64" s="63"/>
      <c r="ML64" s="63"/>
      <c r="MM64" s="63"/>
      <c r="MN64" s="63"/>
      <c r="MO64" s="63"/>
      <c r="MP64" s="63"/>
      <c r="MQ64" s="63"/>
      <c r="MR64" s="63"/>
      <c r="MS64" s="63"/>
      <c r="MT64" s="63"/>
      <c r="MU64" s="63"/>
      <c r="MV64" s="63"/>
      <c r="MW64" s="63"/>
      <c r="MX64" s="63"/>
      <c r="MY64" s="63"/>
      <c r="MZ64" s="63"/>
      <c r="NA64" s="63"/>
      <c r="NB64" s="63"/>
      <c r="NC64" s="63"/>
      <c r="ND64" s="63"/>
      <c r="NE64" s="63"/>
      <c r="NF64" s="63"/>
      <c r="NG64" s="63"/>
      <c r="NH64" s="63"/>
      <c r="NI64" s="63"/>
      <c r="NJ64" s="63"/>
      <c r="NK64" s="63"/>
      <c r="NL64" s="63"/>
      <c r="NM64" s="63"/>
      <c r="NN64" s="63"/>
      <c r="NO64" s="63"/>
      <c r="NP64" s="63"/>
      <c r="NQ64" s="63"/>
      <c r="NR64" s="63"/>
      <c r="NS64" s="63"/>
      <c r="NT64" s="63"/>
      <c r="NU64" s="63"/>
      <c r="NV64" s="63"/>
      <c r="NW64" s="63"/>
      <c r="NX64" s="63"/>
      <c r="NY64" s="63"/>
      <c r="NZ64" s="63"/>
      <c r="OA64" s="63"/>
      <c r="OB64" s="63"/>
      <c r="OC64" s="63"/>
      <c r="OD64" s="63"/>
      <c r="OE64" s="63"/>
      <c r="OF64" s="63"/>
      <c r="OG64" s="63"/>
      <c r="OH64" s="63"/>
      <c r="OI64" s="63"/>
      <c r="OJ64" s="63"/>
      <c r="OK64" s="63"/>
      <c r="OL64" s="63"/>
      <c r="OM64" s="63"/>
      <c r="ON64" s="63"/>
      <c r="OO64" s="63"/>
      <c r="OP64" s="63"/>
      <c r="OQ64" s="63"/>
      <c r="OR64" s="63"/>
      <c r="OS64" s="63"/>
      <c r="OT64" s="63"/>
      <c r="OU64" s="63"/>
      <c r="OV64" s="63"/>
      <c r="OW64" s="63"/>
      <c r="OX64" s="63"/>
      <c r="OY64" s="63"/>
      <c r="OZ64" s="63"/>
      <c r="PA64" s="63"/>
      <c r="PB64" s="63"/>
      <c r="PC64" s="63"/>
      <c r="PD64" s="63"/>
      <c r="PE64" s="63"/>
      <c r="PF64" s="63"/>
      <c r="PG64" s="63"/>
      <c r="PH64" s="63"/>
      <c r="PI64" s="63"/>
      <c r="PJ64" s="63"/>
      <c r="PK64" s="63"/>
      <c r="PL64" s="63"/>
      <c r="PM64" s="63"/>
      <c r="PN64" s="63"/>
      <c r="PO64" s="63"/>
      <c r="PP64" s="63"/>
      <c r="PQ64" s="63"/>
      <c r="PR64" s="63"/>
      <c r="PS64" s="63"/>
      <c r="PT64" s="63"/>
      <c r="PU64" s="63"/>
      <c r="PV64" s="63"/>
      <c r="PW64" s="63"/>
      <c r="PX64" s="63"/>
      <c r="PY64" s="63"/>
      <c r="PZ64" s="63"/>
      <c r="QA64" s="63"/>
      <c r="QB64" s="63"/>
      <c r="QC64" s="63"/>
      <c r="QD64" s="63"/>
      <c r="QE64" s="63"/>
      <c r="QF64" s="63"/>
      <c r="QG64" s="63"/>
      <c r="QH64" s="63"/>
      <c r="QI64" s="63"/>
      <c r="QJ64" s="63"/>
      <c r="QK64" s="63"/>
      <c r="QL64" s="63"/>
      <c r="QM64" s="63"/>
      <c r="QN64" s="63"/>
      <c r="QO64" s="63"/>
      <c r="QP64" s="63"/>
      <c r="QQ64" s="63"/>
      <c r="QR64" s="63"/>
      <c r="QS64" s="63"/>
      <c r="QT64" s="63"/>
      <c r="QU64" s="63"/>
      <c r="QV64" s="63"/>
      <c r="QW64" s="63"/>
      <c r="QX64" s="63"/>
      <c r="QY64" s="63"/>
      <c r="QZ64" s="63"/>
      <c r="RA64" s="63"/>
      <c r="RB64" s="63"/>
      <c r="RC64" s="63"/>
      <c r="RD64" s="63"/>
      <c r="RE64" s="63"/>
      <c r="RF64" s="63"/>
      <c r="RG64" s="63"/>
      <c r="RH64" s="63"/>
      <c r="RI64" s="63"/>
      <c r="RJ64" s="63"/>
      <c r="RK64" s="63"/>
      <c r="RL64" s="63"/>
      <c r="RM64" s="63"/>
      <c r="RN64" s="63"/>
      <c r="RO64" s="63"/>
      <c r="RP64" s="63"/>
      <c r="RQ64" s="63"/>
      <c r="RR64" s="63"/>
      <c r="RS64" s="63"/>
      <c r="RT64" s="63"/>
      <c r="RU64" s="63"/>
      <c r="RV64" s="63"/>
      <c r="RW64" s="63"/>
      <c r="RX64" s="63"/>
      <c r="RY64" s="63"/>
      <c r="RZ64" s="63"/>
      <c r="SA64" s="63"/>
      <c r="SB64" s="63"/>
      <c r="SC64" s="63"/>
      <c r="SD64" s="63"/>
      <c r="SE64" s="63"/>
      <c r="SF64" s="63"/>
      <c r="SG64" s="63"/>
      <c r="SH64" s="63"/>
      <c r="SI64" s="63"/>
      <c r="SJ64" s="63"/>
      <c r="SK64" s="63"/>
      <c r="SL64" s="63"/>
      <c r="SM64" s="63"/>
      <c r="SN64" s="63"/>
      <c r="SO64" s="63"/>
      <c r="SP64" s="63"/>
      <c r="SQ64" s="63"/>
      <c r="SR64" s="63"/>
      <c r="SS64" s="63"/>
      <c r="ST64" s="63"/>
      <c r="SU64" s="63"/>
      <c r="SV64" s="63"/>
      <c r="SW64" s="63"/>
      <c r="SX64" s="63"/>
      <c r="SY64" s="63"/>
      <c r="SZ64" s="63"/>
      <c r="TA64" s="63"/>
      <c r="TB64" s="63"/>
      <c r="TC64" s="63"/>
      <c r="TD64" s="63"/>
      <c r="TE64" s="63"/>
      <c r="TF64" s="63"/>
      <c r="TG64" s="63"/>
      <c r="TH64" s="63"/>
      <c r="TI64" s="63"/>
      <c r="TJ64" s="63"/>
      <c r="TK64" s="63"/>
      <c r="TL64" s="63"/>
      <c r="TM64" s="63"/>
      <c r="TN64" s="63"/>
      <c r="TO64" s="63"/>
      <c r="TP64" s="63"/>
      <c r="TQ64" s="63"/>
      <c r="TR64" s="63"/>
      <c r="TS64" s="63"/>
      <c r="TT64" s="63"/>
      <c r="TU64" s="63"/>
      <c r="TV64" s="63"/>
      <c r="TW64" s="63"/>
      <c r="TX64" s="63"/>
      <c r="TY64" s="63"/>
      <c r="TZ64" s="63"/>
      <c r="UA64" s="63"/>
      <c r="UB64" s="63"/>
      <c r="UC64" s="63"/>
      <c r="UD64" s="63"/>
      <c r="UE64" s="63"/>
      <c r="UF64" s="63"/>
      <c r="UG64" s="63"/>
      <c r="UH64" s="63"/>
      <c r="UI64" s="63"/>
      <c r="UJ64" s="63"/>
      <c r="UK64" s="63"/>
      <c r="UL64" s="63"/>
      <c r="UM64" s="63"/>
      <c r="UN64" s="63"/>
      <c r="UO64" s="63"/>
      <c r="UP64" s="63"/>
      <c r="UQ64" s="63"/>
      <c r="UR64" s="63"/>
      <c r="US64" s="63"/>
      <c r="UT64" s="63"/>
      <c r="UU64" s="63"/>
      <c r="UV64" s="63"/>
      <c r="UW64" s="63"/>
      <c r="UX64" s="63"/>
      <c r="UY64" s="63"/>
      <c r="UZ64" s="63"/>
      <c r="VA64" s="63"/>
      <c r="VB64" s="63"/>
      <c r="VC64" s="63"/>
      <c r="VD64" s="63"/>
      <c r="VE64" s="63"/>
      <c r="VF64" s="63"/>
      <c r="VG64" s="63"/>
      <c r="VH64" s="63"/>
      <c r="VI64" s="63"/>
      <c r="VJ64" s="63"/>
      <c r="VK64" s="63"/>
      <c r="VL64" s="63"/>
      <c r="VM64" s="63"/>
      <c r="VN64" s="63"/>
      <c r="VO64" s="63"/>
      <c r="VP64" s="63"/>
      <c r="VQ64" s="63"/>
      <c r="VR64" s="63"/>
      <c r="VS64" s="63"/>
      <c r="VT64" s="63"/>
      <c r="VU64" s="63"/>
      <c r="VV64" s="63"/>
      <c r="VW64" s="63"/>
      <c r="VX64" s="63"/>
      <c r="VY64" s="63"/>
      <c r="VZ64" s="63"/>
      <c r="WA64" s="63"/>
      <c r="WB64" s="63"/>
      <c r="WC64" s="63"/>
      <c r="WD64" s="63"/>
      <c r="WE64" s="63"/>
      <c r="WF64" s="63"/>
      <c r="WG64" s="63"/>
      <c r="WH64" s="63"/>
      <c r="WI64" s="63"/>
      <c r="WJ64" s="63"/>
      <c r="WK64" s="63"/>
      <c r="WL64" s="63"/>
      <c r="WM64" s="63"/>
      <c r="WN64" s="63"/>
      <c r="WO64" s="63"/>
      <c r="WP64" s="63"/>
      <c r="WQ64" s="63"/>
      <c r="WR64" s="63"/>
      <c r="WS64" s="63"/>
      <c r="WT64" s="63"/>
      <c r="WU64" s="63"/>
      <c r="WV64" s="63"/>
      <c r="WW64" s="63"/>
      <c r="WX64" s="63"/>
      <c r="WY64" s="63"/>
      <c r="WZ64" s="63"/>
      <c r="XA64" s="63"/>
      <c r="XB64" s="63"/>
      <c r="XC64" s="63"/>
      <c r="XD64" s="63"/>
      <c r="XE64" s="63"/>
      <c r="XF64" s="63"/>
      <c r="XG64" s="63"/>
      <c r="XH64" s="63"/>
      <c r="XI64" s="63"/>
      <c r="XJ64" s="63"/>
      <c r="XK64" s="63"/>
      <c r="XL64" s="63"/>
      <c r="XM64" s="63"/>
      <c r="XN64" s="63"/>
      <c r="XO64" s="63"/>
      <c r="XP64" s="63"/>
      <c r="XQ64" s="63"/>
      <c r="XR64" s="63"/>
      <c r="XS64" s="63"/>
      <c r="XT64" s="63"/>
      <c r="XU64" s="63"/>
      <c r="XV64" s="63"/>
      <c r="XW64" s="63"/>
      <c r="XX64" s="63"/>
      <c r="XY64" s="63"/>
      <c r="XZ64" s="63"/>
      <c r="YA64" s="63"/>
      <c r="YB64" s="63"/>
      <c r="YC64" s="63"/>
      <c r="YD64" s="63"/>
      <c r="YE64" s="63"/>
      <c r="YF64" s="63"/>
      <c r="YG64" s="63"/>
      <c r="YH64" s="63"/>
      <c r="YI64" s="63"/>
      <c r="YJ64" s="63"/>
      <c r="YK64" s="63"/>
      <c r="YL64" s="63"/>
      <c r="YM64" s="63"/>
      <c r="YN64" s="63"/>
      <c r="YO64" s="63"/>
      <c r="YP64" s="63"/>
      <c r="YQ64" s="63"/>
      <c r="YR64" s="63"/>
      <c r="YS64" s="63"/>
      <c r="YT64" s="63"/>
      <c r="YU64" s="63"/>
      <c r="YV64" s="63"/>
      <c r="YW64" s="63"/>
      <c r="YX64" s="63"/>
      <c r="YY64" s="63"/>
      <c r="YZ64" s="63"/>
      <c r="ZA64" s="63"/>
      <c r="ZB64" s="63"/>
      <c r="ZC64" s="63"/>
      <c r="ZD64" s="63"/>
      <c r="ZE64" s="63"/>
      <c r="ZF64" s="63"/>
      <c r="ZG64" s="63"/>
      <c r="ZH64" s="63"/>
      <c r="ZI64" s="63"/>
      <c r="ZJ64" s="63"/>
      <c r="ZK64" s="63"/>
      <c r="ZL64" s="63"/>
      <c r="ZM64" s="63"/>
      <c r="ZN64" s="63"/>
      <c r="ZO64" s="63"/>
      <c r="ZP64" s="63"/>
      <c r="ZQ64" s="63"/>
      <c r="ZR64" s="63"/>
      <c r="ZS64" s="63"/>
      <c r="ZT64" s="63"/>
      <c r="ZU64" s="63"/>
      <c r="ZV64" s="63"/>
      <c r="ZW64" s="63"/>
      <c r="ZX64" s="63"/>
      <c r="ZY64" s="63"/>
      <c r="ZZ64" s="63"/>
      <c r="AAA64" s="63"/>
      <c r="AAB64" s="63"/>
      <c r="AAC64" s="63"/>
      <c r="AAD64" s="63"/>
      <c r="AAE64" s="63"/>
      <c r="AAF64" s="63"/>
      <c r="AAG64" s="63"/>
      <c r="AAH64" s="63"/>
      <c r="AAI64" s="63"/>
      <c r="AAJ64" s="63"/>
      <c r="AAK64" s="63"/>
      <c r="AAL64" s="63"/>
      <c r="AAM64" s="63"/>
      <c r="AAN64" s="63"/>
      <c r="AAO64" s="63"/>
      <c r="AAP64" s="63"/>
      <c r="AAQ64" s="63"/>
      <c r="AAR64" s="63"/>
      <c r="AAS64" s="63"/>
      <c r="AAT64" s="63"/>
      <c r="AAU64" s="63"/>
      <c r="AAV64" s="63"/>
      <c r="AAW64" s="63"/>
      <c r="AAX64" s="63"/>
      <c r="AAY64" s="63"/>
      <c r="AAZ64" s="63"/>
      <c r="ABA64" s="63"/>
      <c r="ABB64" s="63"/>
      <c r="ABC64" s="63"/>
      <c r="ABD64" s="63"/>
      <c r="ABE64" s="63"/>
      <c r="ABF64" s="63"/>
      <c r="ABG64" s="63"/>
      <c r="ABH64" s="63"/>
      <c r="ABI64" s="63"/>
      <c r="ABJ64" s="63"/>
      <c r="ABK64" s="63"/>
      <c r="ABL64" s="63"/>
      <c r="ABM64" s="63"/>
      <c r="ABN64" s="63"/>
      <c r="ABO64" s="63"/>
      <c r="ABP64" s="63"/>
      <c r="ABQ64" s="63"/>
      <c r="ABR64" s="63"/>
      <c r="ABS64" s="63"/>
      <c r="ABT64" s="63"/>
      <c r="ABU64" s="63"/>
      <c r="ABV64" s="63"/>
      <c r="ABW64" s="63"/>
      <c r="ABX64" s="63"/>
      <c r="ABY64" s="63"/>
      <c r="ABZ64" s="63"/>
      <c r="ACA64" s="63"/>
      <c r="ACB64" s="63"/>
      <c r="ACC64" s="63"/>
      <c r="ACD64" s="63"/>
      <c r="ACE64" s="63"/>
      <c r="ACF64" s="63"/>
      <c r="ACG64" s="63"/>
      <c r="ACH64" s="63"/>
      <c r="ACI64" s="63"/>
      <c r="ACJ64" s="63"/>
      <c r="ACK64" s="63"/>
      <c r="ACL64" s="63"/>
      <c r="ACM64" s="63"/>
      <c r="ACN64" s="63"/>
      <c r="ACO64" s="63"/>
      <c r="ACP64" s="63"/>
      <c r="ACQ64" s="63"/>
      <c r="ACR64" s="63"/>
      <c r="ACS64" s="63"/>
      <c r="ACT64" s="63"/>
      <c r="ACU64" s="63"/>
      <c r="ACV64" s="63"/>
      <c r="ACW64" s="63"/>
      <c r="ACX64" s="63"/>
      <c r="ACY64" s="63"/>
      <c r="ACZ64" s="63"/>
      <c r="ADA64" s="63"/>
      <c r="ADB64" s="63"/>
      <c r="ADC64" s="63"/>
      <c r="ADD64" s="63"/>
      <c r="ADE64" s="63"/>
      <c r="ADF64" s="63"/>
      <c r="ADG64" s="63"/>
      <c r="ADH64" s="63"/>
      <c r="ADI64" s="63"/>
      <c r="ADJ64" s="63"/>
      <c r="ADK64" s="63"/>
      <c r="ADL64" s="63"/>
      <c r="ADM64" s="63"/>
      <c r="ADN64" s="63"/>
      <c r="ADO64" s="63"/>
      <c r="ADP64" s="63"/>
      <c r="ADQ64" s="63"/>
      <c r="ADR64" s="63"/>
      <c r="ADS64" s="63"/>
      <c r="ADT64" s="63"/>
      <c r="ADU64" s="63"/>
      <c r="ADV64" s="63"/>
      <c r="ADW64" s="63"/>
      <c r="ADX64" s="63"/>
      <c r="ADY64" s="63"/>
      <c r="ADZ64" s="63"/>
      <c r="AEA64" s="63"/>
      <c r="AEB64" s="63"/>
      <c r="AEC64" s="63"/>
      <c r="AED64" s="63"/>
      <c r="AEE64" s="63"/>
      <c r="AEF64" s="63"/>
      <c r="AEG64" s="63"/>
      <c r="AEH64" s="63"/>
      <c r="AEI64" s="63"/>
      <c r="AEJ64" s="63"/>
      <c r="AEK64" s="63"/>
      <c r="AEL64" s="63"/>
      <c r="AEM64" s="63"/>
      <c r="AEN64" s="63"/>
      <c r="AEO64" s="63"/>
      <c r="AEP64" s="63"/>
      <c r="AEQ64" s="63"/>
      <c r="AER64" s="63"/>
      <c r="AES64" s="63"/>
      <c r="AET64" s="63"/>
      <c r="AEU64" s="63"/>
      <c r="AEV64" s="63"/>
      <c r="AEW64" s="63"/>
      <c r="AEX64" s="63"/>
      <c r="AEY64" s="63"/>
      <c r="AEZ64" s="63"/>
      <c r="AFA64" s="63"/>
      <c r="AFB64" s="63"/>
      <c r="AFC64" s="63"/>
      <c r="AFD64" s="63"/>
      <c r="AFE64" s="63"/>
      <c r="AFF64" s="63"/>
      <c r="AFG64" s="63"/>
      <c r="AFH64" s="63"/>
      <c r="AFI64" s="63"/>
      <c r="AFJ64" s="63"/>
      <c r="AFK64" s="63"/>
      <c r="AFL64" s="63"/>
      <c r="AFM64" s="63"/>
      <c r="AFN64" s="63"/>
      <c r="AFO64" s="63"/>
      <c r="AFP64" s="63"/>
      <c r="AFQ64" s="63"/>
      <c r="AFR64" s="63"/>
      <c r="AFS64" s="63"/>
      <c r="AFT64" s="63"/>
      <c r="AFU64" s="63"/>
      <c r="AFV64" s="63"/>
      <c r="AFW64" s="63"/>
      <c r="AFX64" s="63"/>
      <c r="AFY64" s="63"/>
      <c r="AFZ64" s="63"/>
      <c r="AGA64" s="63"/>
      <c r="AGB64" s="63"/>
      <c r="AGC64" s="63"/>
      <c r="AGD64" s="63"/>
      <c r="AGE64" s="63"/>
      <c r="AGF64" s="63"/>
      <c r="AGG64" s="63"/>
      <c r="AGH64" s="63"/>
      <c r="AGI64" s="63"/>
      <c r="AGJ64" s="63"/>
      <c r="AGK64" s="63"/>
      <c r="AGL64" s="63"/>
      <c r="AGM64" s="63"/>
      <c r="AGN64" s="63"/>
      <c r="AGO64" s="63"/>
      <c r="AGP64" s="63"/>
      <c r="AGQ64" s="63"/>
      <c r="AGR64" s="63"/>
      <c r="AGS64" s="63"/>
      <c r="AGT64" s="63"/>
      <c r="AGU64" s="63"/>
      <c r="AGV64" s="63"/>
      <c r="AGW64" s="63"/>
      <c r="AGX64" s="63"/>
      <c r="AGY64" s="63"/>
      <c r="AGZ64" s="63"/>
      <c r="AHA64" s="63"/>
      <c r="AHB64" s="63"/>
      <c r="AHC64" s="63"/>
      <c r="AHD64" s="63"/>
      <c r="AHE64" s="63"/>
      <c r="AHF64" s="63"/>
      <c r="AHG64" s="63"/>
      <c r="AHH64" s="63"/>
      <c r="AHI64" s="63"/>
      <c r="AHJ64" s="63"/>
      <c r="AHK64" s="63"/>
      <c r="AHL64" s="63"/>
      <c r="AHM64" s="63"/>
      <c r="AHN64" s="63"/>
      <c r="AHO64" s="63"/>
      <c r="AHP64" s="63"/>
      <c r="AHQ64" s="63"/>
      <c r="AHR64" s="63"/>
      <c r="AHS64" s="63"/>
      <c r="AHT64" s="63"/>
      <c r="AHU64" s="63"/>
      <c r="AHV64" s="63"/>
      <c r="AHW64" s="63"/>
      <c r="AHX64" s="63"/>
      <c r="AHY64" s="63"/>
      <c r="AHZ64" s="63"/>
      <c r="AIA64" s="63"/>
      <c r="AIB64" s="63"/>
      <c r="AIC64" s="63"/>
      <c r="AID64" s="63"/>
      <c r="AIE64" s="63"/>
      <c r="AIF64" s="63"/>
      <c r="AIG64" s="63"/>
      <c r="AIH64" s="63"/>
      <c r="AII64" s="63"/>
      <c r="AIJ64" s="63"/>
      <c r="AIK64" s="63"/>
      <c r="AIL64" s="63"/>
      <c r="AIM64" s="63"/>
      <c r="AIN64" s="63"/>
      <c r="AIO64" s="63"/>
      <c r="AIP64" s="63"/>
      <c r="AIQ64" s="63"/>
      <c r="AIR64" s="63"/>
      <c r="AIS64" s="63"/>
      <c r="AIT64" s="63"/>
      <c r="AIU64" s="63"/>
      <c r="AIV64" s="63"/>
      <c r="AIW64" s="63"/>
      <c r="AIX64" s="63"/>
      <c r="AIY64" s="63"/>
      <c r="AIZ64" s="63"/>
      <c r="AJA64" s="63"/>
      <c r="AJB64" s="63"/>
      <c r="AJC64" s="63"/>
      <c r="AJD64" s="63"/>
      <c r="AJE64" s="63"/>
      <c r="AJF64" s="63"/>
      <c r="AJG64" s="63"/>
      <c r="AJH64" s="63"/>
      <c r="AJI64" s="63"/>
      <c r="AJJ64" s="63"/>
      <c r="AJK64" s="63"/>
      <c r="AJL64" s="63"/>
      <c r="AJM64" s="63"/>
      <c r="AJN64" s="63"/>
      <c r="AJO64" s="63"/>
      <c r="AJP64" s="63"/>
      <c r="AJQ64" s="63"/>
      <c r="AJR64" s="63"/>
      <c r="AJS64" s="63"/>
      <c r="AJT64" s="63"/>
      <c r="AJU64" s="63"/>
      <c r="AJV64" s="63"/>
      <c r="AJW64" s="63"/>
      <c r="AJX64" s="63"/>
      <c r="AJY64" s="63"/>
      <c r="AJZ64" s="63"/>
      <c r="AKA64" s="63"/>
      <c r="AKB64" s="63"/>
      <c r="AKC64" s="63"/>
      <c r="AKD64" s="63"/>
      <c r="AKE64" s="63"/>
      <c r="AKF64" s="63"/>
      <c r="AKG64" s="63"/>
      <c r="AKH64" s="63"/>
      <c r="AKI64" s="63"/>
      <c r="AKJ64" s="63"/>
      <c r="AKK64" s="63"/>
      <c r="AKL64" s="63"/>
      <c r="AKM64" s="63"/>
      <c r="AKN64" s="63"/>
      <c r="AKO64" s="63"/>
      <c r="AKP64" s="63"/>
      <c r="AKQ64" s="63"/>
      <c r="AKR64" s="63"/>
      <c r="AKS64" s="63"/>
      <c r="AKT64" s="63"/>
      <c r="AKU64" s="63"/>
      <c r="AKV64" s="63"/>
      <c r="AKW64" s="63"/>
      <c r="AKX64" s="63"/>
      <c r="AKY64" s="63"/>
      <c r="AKZ64" s="63"/>
      <c r="ALA64" s="63"/>
      <c r="ALB64" s="63"/>
      <c r="ALC64" s="63"/>
      <c r="ALD64" s="63"/>
      <c r="ALE64" s="63"/>
      <c r="ALF64" s="63"/>
      <c r="ALG64" s="63"/>
      <c r="ALH64" s="63"/>
      <c r="ALI64" s="63"/>
      <c r="ALJ64" s="63"/>
      <c r="ALK64" s="63"/>
      <c r="ALL64" s="63"/>
      <c r="ALM64" s="63"/>
      <c r="ALN64" s="63"/>
      <c r="ALO64" s="63"/>
      <c r="ALP64" s="63"/>
      <c r="ALQ64" s="63"/>
      <c r="ALR64" s="63"/>
      <c r="ALS64" s="63"/>
      <c r="ALT64" s="63"/>
      <c r="ALU64" s="63"/>
      <c r="ALV64" s="63"/>
      <c r="ALW64" s="63"/>
      <c r="ALX64" s="63"/>
      <c r="ALY64" s="63"/>
      <c r="ALZ64" s="63"/>
      <c r="AMA64" s="63"/>
      <c r="AMB64" s="63"/>
      <c r="AMC64" s="63"/>
      <c r="AMD64" s="63"/>
      <c r="AME64" s="63"/>
      <c r="AMF64" s="63"/>
      <c r="AMG64" s="63"/>
      <c r="AMH64" s="63"/>
      <c r="AMI64" s="63"/>
      <c r="AMJ64" s="63"/>
      <c r="AMK64" s="63"/>
      <c r="AML64" s="63"/>
      <c r="AMM64" s="63"/>
      <c r="AMN64" s="63"/>
      <c r="AMO64" s="63"/>
      <c r="AMP64" s="63"/>
      <c r="AMQ64" s="63"/>
      <c r="AMR64" s="63"/>
      <c r="AMS64" s="63"/>
      <c r="AMT64" s="63"/>
      <c r="AMU64" s="63"/>
      <c r="AMV64" s="63"/>
      <c r="AMW64" s="63"/>
      <c r="AMX64" s="63"/>
      <c r="AMY64" s="63"/>
      <c r="AMZ64" s="63"/>
      <c r="ANA64" s="63"/>
      <c r="ANB64" s="63"/>
      <c r="ANC64" s="63"/>
      <c r="AND64" s="63"/>
      <c r="ANE64" s="63"/>
      <c r="ANF64" s="63"/>
      <c r="ANG64" s="63"/>
      <c r="ANH64" s="63"/>
      <c r="ANI64" s="63"/>
      <c r="ANJ64" s="63"/>
      <c r="ANK64" s="63"/>
      <c r="ANL64" s="63"/>
      <c r="ANM64" s="63"/>
      <c r="ANN64" s="63"/>
      <c r="ANO64" s="63"/>
      <c r="ANP64" s="63"/>
      <c r="ANQ64" s="63"/>
      <c r="ANR64" s="63"/>
      <c r="ANS64" s="63"/>
      <c r="ANT64" s="63"/>
      <c r="ANU64" s="63"/>
      <c r="ANV64" s="63"/>
      <c r="ANW64" s="63"/>
      <c r="ANX64" s="63"/>
      <c r="ANY64" s="63"/>
      <c r="ANZ64" s="63"/>
      <c r="AOA64" s="63"/>
      <c r="AOB64" s="63"/>
      <c r="AOC64" s="63"/>
      <c r="AOD64" s="63"/>
      <c r="AOE64" s="63"/>
      <c r="AOF64" s="63"/>
      <c r="AOG64" s="63"/>
      <c r="AOH64" s="63"/>
      <c r="AOI64" s="63"/>
      <c r="AOJ64" s="63"/>
      <c r="AOK64" s="63"/>
      <c r="AOL64" s="63"/>
      <c r="AOM64" s="63"/>
      <c r="AON64" s="63"/>
      <c r="AOO64" s="63"/>
      <c r="AOP64" s="63"/>
      <c r="AOQ64" s="63"/>
      <c r="AOR64" s="63"/>
      <c r="AOS64" s="63"/>
      <c r="AOT64" s="63"/>
      <c r="AOU64" s="63"/>
      <c r="AOV64" s="63"/>
      <c r="AOW64" s="63"/>
      <c r="AOX64" s="63"/>
      <c r="AOY64" s="63"/>
      <c r="AOZ64" s="63"/>
      <c r="APA64" s="63"/>
      <c r="APB64" s="63"/>
      <c r="APC64" s="63"/>
      <c r="APD64" s="63"/>
      <c r="APE64" s="63"/>
      <c r="APF64" s="63"/>
      <c r="APG64" s="63"/>
      <c r="APH64" s="63"/>
      <c r="API64" s="63"/>
      <c r="APJ64" s="63"/>
      <c r="APK64" s="63"/>
      <c r="APL64" s="63"/>
      <c r="APM64" s="63"/>
      <c r="APN64" s="63"/>
      <c r="APO64" s="63"/>
      <c r="APP64" s="63"/>
      <c r="APQ64" s="63"/>
      <c r="APR64" s="63"/>
      <c r="APS64" s="63"/>
      <c r="APT64" s="63"/>
      <c r="APU64" s="63"/>
      <c r="APV64" s="63"/>
      <c r="APW64" s="63"/>
      <c r="APX64" s="63"/>
      <c r="APY64" s="63"/>
      <c r="APZ64" s="63"/>
      <c r="AQA64" s="63"/>
      <c r="AQB64" s="63"/>
      <c r="AQC64" s="63"/>
      <c r="AQD64" s="63"/>
      <c r="AQE64" s="63"/>
      <c r="AQF64" s="63"/>
      <c r="AQG64" s="63"/>
      <c r="AQH64" s="63"/>
      <c r="AQI64" s="63"/>
      <c r="AQJ64" s="63"/>
      <c r="AQK64" s="63"/>
      <c r="AQL64" s="63"/>
      <c r="AQM64" s="63"/>
      <c r="AQN64" s="63"/>
      <c r="AQO64" s="63"/>
      <c r="AQP64" s="63"/>
      <c r="AQQ64" s="63"/>
      <c r="AQR64" s="63"/>
      <c r="AQS64" s="63"/>
      <c r="AQT64" s="63"/>
      <c r="AQU64" s="63"/>
      <c r="AQV64" s="63"/>
      <c r="AQW64" s="63"/>
      <c r="AQX64" s="63"/>
      <c r="AQY64" s="63"/>
      <c r="AQZ64" s="63"/>
      <c r="ARA64" s="63"/>
      <c r="ARB64" s="63"/>
      <c r="ARC64" s="63"/>
      <c r="ARD64" s="63"/>
      <c r="ARE64" s="63"/>
      <c r="ARF64" s="63"/>
      <c r="ARG64" s="63"/>
      <c r="ARH64" s="63"/>
      <c r="ARI64" s="63"/>
      <c r="ARJ64" s="63"/>
      <c r="ARK64" s="63"/>
      <c r="ARL64" s="63"/>
      <c r="ARM64" s="63"/>
      <c r="ARN64" s="63"/>
      <c r="ARO64" s="63"/>
      <c r="ARP64" s="63"/>
      <c r="ARQ64" s="63"/>
      <c r="ARR64" s="63"/>
      <c r="ARS64" s="63"/>
      <c r="ART64" s="63"/>
      <c r="ARU64" s="63"/>
      <c r="ARV64" s="63"/>
      <c r="ARW64" s="63"/>
      <c r="ARX64" s="63"/>
      <c r="ARY64" s="63"/>
      <c r="ARZ64" s="63"/>
      <c r="ASA64" s="63"/>
      <c r="ASB64" s="63"/>
      <c r="ASC64" s="63"/>
      <c r="ASD64" s="63"/>
      <c r="ASE64" s="63"/>
      <c r="ASF64" s="63"/>
      <c r="ASG64" s="63"/>
      <c r="ASH64" s="63"/>
      <c r="ASI64" s="63"/>
      <c r="ASJ64" s="63"/>
      <c r="ASK64" s="63"/>
      <c r="ASL64" s="63"/>
      <c r="ASM64" s="63"/>
      <c r="ASN64" s="63"/>
      <c r="ASO64" s="63"/>
      <c r="ASP64" s="63"/>
      <c r="ASQ64" s="63"/>
      <c r="ASR64" s="63"/>
      <c r="ASS64" s="63"/>
      <c r="AST64" s="63"/>
      <c r="ASU64" s="63"/>
      <c r="ASV64" s="63"/>
      <c r="ASW64" s="63"/>
      <c r="ASX64" s="63"/>
      <c r="ASY64" s="63"/>
      <c r="ASZ64" s="63"/>
      <c r="ATA64" s="63"/>
      <c r="ATB64" s="63"/>
      <c r="ATC64" s="63"/>
      <c r="ATD64" s="63"/>
      <c r="ATE64" s="63"/>
      <c r="ATF64" s="63"/>
      <c r="ATG64" s="63"/>
      <c r="ATH64" s="63"/>
      <c r="ATI64" s="63"/>
      <c r="ATJ64" s="63"/>
      <c r="ATK64" s="63"/>
      <c r="ATL64" s="63"/>
      <c r="ATM64" s="63"/>
      <c r="ATN64" s="63"/>
      <c r="ATO64" s="63"/>
      <c r="ATP64" s="63"/>
      <c r="ATQ64" s="63"/>
      <c r="ATR64" s="63"/>
      <c r="ATS64" s="63"/>
      <c r="ATT64" s="63"/>
      <c r="ATU64" s="63"/>
      <c r="ATV64" s="63"/>
      <c r="ATW64" s="63"/>
      <c r="ATX64" s="63"/>
      <c r="ATY64" s="63"/>
      <c r="ATZ64" s="63"/>
      <c r="AUA64" s="63"/>
      <c r="AUB64" s="63"/>
      <c r="AUC64" s="63"/>
      <c r="AUD64" s="63"/>
      <c r="AUE64" s="63"/>
      <c r="AUF64" s="63"/>
      <c r="AUG64" s="63"/>
      <c r="AUH64" s="63"/>
      <c r="AUI64" s="63"/>
      <c r="AUJ64" s="63"/>
      <c r="AUK64" s="63"/>
      <c r="AUL64" s="63"/>
      <c r="AUM64" s="63"/>
      <c r="AUN64" s="63"/>
      <c r="AUO64" s="63"/>
      <c r="AUP64" s="63"/>
      <c r="AUQ64" s="63"/>
      <c r="AUR64" s="63"/>
      <c r="AUS64" s="63"/>
      <c r="AUT64" s="63"/>
      <c r="AUU64" s="63"/>
      <c r="AUV64" s="63"/>
      <c r="AUW64" s="63"/>
      <c r="AUX64" s="63"/>
      <c r="AUY64" s="63"/>
      <c r="AUZ64" s="63"/>
      <c r="AVA64" s="63"/>
      <c r="AVB64" s="63"/>
      <c r="AVC64" s="63"/>
      <c r="AVD64" s="63"/>
      <c r="AVE64" s="63"/>
      <c r="AVF64" s="63"/>
      <c r="AVG64" s="63"/>
      <c r="AVH64" s="63"/>
      <c r="AVI64" s="63"/>
      <c r="AVJ64" s="63"/>
      <c r="AVK64" s="63"/>
      <c r="AVL64" s="63"/>
      <c r="AVM64" s="63"/>
      <c r="AVN64" s="63"/>
      <c r="AVO64" s="63"/>
      <c r="AVP64" s="63"/>
      <c r="AVQ64" s="63"/>
      <c r="AVR64" s="63"/>
      <c r="AVS64" s="63"/>
      <c r="AVT64" s="63"/>
      <c r="AVU64" s="63"/>
      <c r="AVV64" s="63"/>
      <c r="AVW64" s="63"/>
      <c r="AVX64" s="63"/>
      <c r="AVY64" s="63"/>
      <c r="AVZ64" s="63"/>
      <c r="AWA64" s="63"/>
      <c r="AWB64" s="63"/>
      <c r="AWC64" s="63"/>
      <c r="AWD64" s="63"/>
      <c r="AWE64" s="63"/>
      <c r="AWF64" s="63"/>
      <c r="AWG64" s="63"/>
      <c r="AWH64" s="63"/>
      <c r="AWI64" s="63"/>
      <c r="AWJ64" s="63"/>
      <c r="AWK64" s="63"/>
      <c r="AWL64" s="63"/>
      <c r="AWM64" s="63"/>
      <c r="AWN64" s="63"/>
      <c r="AWO64" s="63"/>
      <c r="AWP64" s="63"/>
      <c r="AWQ64" s="63"/>
      <c r="AWR64" s="63"/>
      <c r="AWS64" s="63"/>
      <c r="AWT64" s="63"/>
      <c r="AWU64" s="63"/>
      <c r="AWV64" s="63"/>
      <c r="AWW64" s="63"/>
      <c r="AWX64" s="63"/>
      <c r="AWY64" s="63"/>
      <c r="AWZ64" s="63"/>
      <c r="AXA64" s="63"/>
      <c r="AXB64" s="63"/>
      <c r="AXC64" s="63"/>
      <c r="AXD64" s="63"/>
      <c r="AXE64" s="63"/>
      <c r="AXF64" s="63"/>
      <c r="AXG64" s="63"/>
      <c r="AXH64" s="63"/>
      <c r="AXI64" s="63"/>
      <c r="AXJ64" s="63"/>
      <c r="AXK64" s="63"/>
      <c r="AXL64" s="63"/>
      <c r="AXM64" s="63"/>
      <c r="AXN64" s="63"/>
      <c r="AXO64" s="63"/>
      <c r="AXP64" s="63"/>
      <c r="AXQ64" s="63"/>
      <c r="AXR64" s="63"/>
      <c r="AXS64" s="63"/>
      <c r="AXT64" s="63"/>
      <c r="AXU64" s="63"/>
      <c r="AXV64" s="63"/>
      <c r="AXW64" s="63"/>
      <c r="AXX64" s="63"/>
      <c r="AXY64" s="63"/>
      <c r="AXZ64" s="63"/>
      <c r="AYA64" s="63"/>
      <c r="AYB64" s="63"/>
      <c r="AYC64" s="63"/>
      <c r="AYD64" s="63"/>
      <c r="AYE64" s="63"/>
      <c r="AYF64" s="63"/>
      <c r="AYG64" s="63"/>
      <c r="AYH64" s="63"/>
      <c r="AYI64" s="63"/>
      <c r="AYJ64" s="63"/>
      <c r="AYK64" s="63"/>
      <c r="AYL64" s="63"/>
      <c r="AYM64" s="63"/>
      <c r="AYN64" s="63"/>
      <c r="AYO64" s="63"/>
      <c r="AYP64" s="63"/>
      <c r="AYQ64" s="63"/>
      <c r="AYR64" s="63"/>
      <c r="AYS64" s="63"/>
      <c r="AYT64" s="63"/>
      <c r="AYU64" s="63"/>
      <c r="AYV64" s="63"/>
      <c r="AYW64" s="63"/>
      <c r="AYX64" s="63"/>
      <c r="AYY64" s="63"/>
      <c r="AYZ64" s="63"/>
      <c r="AZA64" s="63"/>
      <c r="AZB64" s="63"/>
      <c r="AZC64" s="63"/>
      <c r="AZD64" s="63"/>
      <c r="AZE64" s="63"/>
      <c r="AZF64" s="63"/>
      <c r="AZG64" s="63"/>
      <c r="AZH64" s="63"/>
      <c r="AZI64" s="63"/>
      <c r="AZJ64" s="63"/>
      <c r="AZK64" s="63"/>
      <c r="AZL64" s="63"/>
      <c r="AZM64" s="63"/>
      <c r="AZN64" s="63"/>
      <c r="AZO64" s="63"/>
      <c r="AZP64" s="63"/>
      <c r="AZQ64" s="63"/>
      <c r="AZR64" s="63"/>
      <c r="AZS64" s="63"/>
      <c r="AZT64" s="63"/>
      <c r="AZU64" s="63"/>
      <c r="AZV64" s="63"/>
      <c r="AZW64" s="63"/>
      <c r="AZX64" s="63"/>
      <c r="AZY64" s="63"/>
      <c r="AZZ64" s="63"/>
      <c r="BAA64" s="63"/>
      <c r="BAB64" s="63"/>
      <c r="BAC64" s="63"/>
      <c r="BAD64" s="63"/>
      <c r="BAE64" s="63"/>
      <c r="BAF64" s="63"/>
      <c r="BAG64" s="63"/>
      <c r="BAH64" s="63"/>
      <c r="BAI64" s="63"/>
      <c r="BAJ64" s="63"/>
      <c r="BAK64" s="63"/>
      <c r="BAL64" s="63"/>
      <c r="BAM64" s="63"/>
      <c r="BAN64" s="63"/>
      <c r="BAO64" s="63"/>
      <c r="BAP64" s="63"/>
      <c r="BAQ64" s="63"/>
      <c r="BAR64" s="63"/>
      <c r="BAS64" s="63"/>
      <c r="BAT64" s="63"/>
      <c r="BAU64" s="63"/>
      <c r="BAV64" s="63"/>
      <c r="BAW64" s="63"/>
      <c r="BAX64" s="63"/>
      <c r="BAY64" s="63"/>
      <c r="BAZ64" s="63"/>
      <c r="BBA64" s="63"/>
      <c r="BBB64" s="63"/>
      <c r="BBC64" s="63"/>
      <c r="BBD64" s="63"/>
      <c r="BBE64" s="63"/>
      <c r="BBF64" s="63"/>
      <c r="BBG64" s="63"/>
      <c r="BBH64" s="63"/>
      <c r="BBI64" s="63"/>
      <c r="BBJ64" s="63"/>
      <c r="BBK64" s="63"/>
      <c r="BBL64" s="63"/>
      <c r="BBM64" s="63"/>
      <c r="BBN64" s="63"/>
      <c r="BBO64" s="63"/>
      <c r="BBP64" s="63"/>
      <c r="BBQ64" s="63"/>
      <c r="BBR64" s="63"/>
      <c r="BBS64" s="63"/>
      <c r="BBT64" s="63"/>
      <c r="BBU64" s="63"/>
      <c r="BBV64" s="63"/>
      <c r="BBW64" s="63"/>
      <c r="BBX64" s="63"/>
      <c r="BBY64" s="63"/>
      <c r="BBZ64" s="63"/>
      <c r="BCA64" s="63"/>
      <c r="BCB64" s="63"/>
      <c r="BCC64" s="63"/>
      <c r="BCD64" s="63"/>
      <c r="BCE64" s="63"/>
      <c r="BCF64" s="63"/>
      <c r="BCG64" s="63"/>
      <c r="BCH64" s="63"/>
      <c r="BCI64" s="63"/>
      <c r="BCJ64" s="63"/>
      <c r="BCK64" s="63"/>
      <c r="BCL64" s="63"/>
      <c r="BCM64" s="63"/>
      <c r="BCN64" s="63"/>
      <c r="BCO64" s="63"/>
      <c r="BCP64" s="63"/>
      <c r="BCQ64" s="63"/>
      <c r="BCR64" s="63"/>
      <c r="BCS64" s="63"/>
      <c r="BCT64" s="63"/>
      <c r="BCU64" s="63"/>
      <c r="BCV64" s="63"/>
      <c r="BCW64" s="63"/>
      <c r="BCX64" s="63"/>
      <c r="BCY64" s="63"/>
      <c r="BCZ64" s="63"/>
      <c r="BDA64" s="63"/>
      <c r="BDB64" s="63"/>
      <c r="BDC64" s="63"/>
      <c r="BDD64" s="63"/>
      <c r="BDE64" s="63"/>
      <c r="BDF64" s="63"/>
      <c r="BDG64" s="63"/>
      <c r="BDH64" s="63"/>
      <c r="BDI64" s="63"/>
      <c r="BDJ64" s="63"/>
      <c r="BDK64" s="63"/>
      <c r="BDL64" s="63"/>
      <c r="BDM64" s="63"/>
      <c r="BDN64" s="63"/>
      <c r="BDO64" s="63"/>
      <c r="BDP64" s="63"/>
      <c r="BDQ64" s="63"/>
      <c r="BDR64" s="63"/>
      <c r="BDS64" s="63"/>
      <c r="BDT64" s="63"/>
      <c r="BDU64" s="63"/>
      <c r="BDV64" s="63"/>
      <c r="BDW64" s="63"/>
      <c r="BDX64" s="63"/>
      <c r="BDY64" s="63"/>
      <c r="BDZ64" s="63"/>
      <c r="BEA64" s="63"/>
      <c r="BEB64" s="63"/>
      <c r="BEC64" s="63"/>
      <c r="BED64" s="63"/>
      <c r="BEE64" s="63"/>
      <c r="BEF64" s="63"/>
      <c r="BEG64" s="63"/>
      <c r="BEH64" s="63"/>
      <c r="BEI64" s="63"/>
      <c r="BEJ64" s="63"/>
      <c r="BEK64" s="63"/>
      <c r="BEL64" s="63"/>
      <c r="BEM64" s="63"/>
      <c r="BEN64" s="63"/>
      <c r="BEO64" s="63"/>
      <c r="BEP64" s="63"/>
      <c r="BEQ64" s="63"/>
      <c r="BER64" s="63"/>
      <c r="BES64" s="63"/>
      <c r="BET64" s="63"/>
      <c r="BEU64" s="63"/>
      <c r="BEV64" s="63"/>
      <c r="BEW64" s="63"/>
      <c r="BEX64" s="63"/>
      <c r="BEY64" s="63"/>
      <c r="BEZ64" s="63"/>
      <c r="BFA64" s="63"/>
      <c r="BFB64" s="63"/>
      <c r="BFC64" s="63"/>
      <c r="BFD64" s="63"/>
      <c r="BFE64" s="63"/>
      <c r="BFF64" s="63"/>
      <c r="BFG64" s="63"/>
      <c r="BFH64" s="63"/>
      <c r="BFI64" s="63"/>
      <c r="BFJ64" s="63"/>
      <c r="BFK64" s="63"/>
      <c r="BFL64" s="63"/>
      <c r="BFM64" s="63"/>
      <c r="BFN64" s="63"/>
      <c r="BFO64" s="63"/>
      <c r="BFP64" s="63"/>
      <c r="BFQ64" s="63"/>
      <c r="BFR64" s="63"/>
      <c r="BFS64" s="63"/>
      <c r="BFT64" s="63"/>
      <c r="BFU64" s="63"/>
      <c r="BFV64" s="63"/>
      <c r="BFW64" s="63"/>
      <c r="BFX64" s="63"/>
      <c r="BFY64" s="63"/>
      <c r="BFZ64" s="63"/>
      <c r="BGA64" s="63"/>
      <c r="BGB64" s="63"/>
      <c r="BGC64" s="63"/>
      <c r="BGD64" s="63"/>
      <c r="BGE64" s="63"/>
      <c r="BGF64" s="63"/>
      <c r="BGG64" s="63"/>
      <c r="BGH64" s="63"/>
      <c r="BGI64" s="63"/>
      <c r="BGJ64" s="63"/>
      <c r="BGK64" s="63"/>
      <c r="BGL64" s="63"/>
      <c r="BGM64" s="63"/>
      <c r="BGN64" s="63"/>
      <c r="BGO64" s="63"/>
      <c r="BGP64" s="63"/>
      <c r="BGQ64" s="63"/>
      <c r="BGR64" s="63"/>
      <c r="BGS64" s="63"/>
      <c r="BGT64" s="63"/>
      <c r="BGU64" s="63"/>
      <c r="BGV64" s="63"/>
      <c r="BGW64" s="63"/>
      <c r="BGX64" s="63"/>
      <c r="BGY64" s="63"/>
      <c r="BGZ64" s="63"/>
      <c r="BHA64" s="63"/>
      <c r="BHB64" s="63"/>
      <c r="BHC64" s="63"/>
      <c r="BHD64" s="63"/>
      <c r="BHE64" s="63"/>
      <c r="BHF64" s="63"/>
      <c r="BHG64" s="63"/>
      <c r="BHH64" s="63"/>
      <c r="BHI64" s="63"/>
      <c r="BHJ64" s="63"/>
      <c r="BHK64" s="63"/>
      <c r="BHL64" s="63"/>
      <c r="BHM64" s="63"/>
      <c r="BHN64" s="63"/>
      <c r="BHO64" s="63"/>
      <c r="BHP64" s="63"/>
      <c r="BHQ64" s="63"/>
      <c r="BHR64" s="63"/>
      <c r="BHS64" s="63"/>
      <c r="BHT64" s="63"/>
      <c r="BHU64" s="63"/>
      <c r="BHV64" s="63"/>
      <c r="BHW64" s="63"/>
      <c r="BHX64" s="63"/>
      <c r="BHY64" s="63"/>
      <c r="BHZ64" s="63"/>
      <c r="BIA64" s="63"/>
      <c r="BIB64" s="63"/>
      <c r="BIC64" s="63"/>
      <c r="BID64" s="63"/>
      <c r="BIE64" s="63"/>
      <c r="BIF64" s="63"/>
      <c r="BIG64" s="63"/>
      <c r="BIH64" s="63"/>
      <c r="BII64" s="63"/>
      <c r="BIJ64" s="63"/>
      <c r="BIK64" s="63"/>
      <c r="BIL64" s="63"/>
      <c r="BIM64" s="63"/>
      <c r="BIN64" s="63"/>
      <c r="BIO64" s="63"/>
      <c r="BIP64" s="63"/>
      <c r="BIQ64" s="63"/>
      <c r="BIR64" s="63"/>
      <c r="BIS64" s="63"/>
      <c r="BIT64" s="63"/>
      <c r="BIU64" s="63"/>
      <c r="BIV64" s="63"/>
      <c r="BIW64" s="63"/>
      <c r="BIX64" s="63"/>
      <c r="BIY64" s="63"/>
      <c r="BIZ64" s="63"/>
      <c r="BJA64" s="63"/>
      <c r="BJB64" s="63"/>
      <c r="BJC64" s="63"/>
      <c r="BJD64" s="63"/>
      <c r="BJE64" s="63"/>
      <c r="BJF64" s="63"/>
      <c r="BJG64" s="63"/>
      <c r="BJH64" s="63"/>
      <c r="BJI64" s="63"/>
      <c r="BJJ64" s="63"/>
      <c r="BJK64" s="63"/>
      <c r="BJL64" s="63"/>
      <c r="BJM64" s="63"/>
      <c r="BJN64" s="63"/>
      <c r="BJO64" s="63"/>
      <c r="BJP64" s="63"/>
      <c r="BJQ64" s="63"/>
      <c r="BJR64" s="63"/>
      <c r="BJS64" s="63"/>
      <c r="BJT64" s="63"/>
      <c r="BJU64" s="63"/>
      <c r="BJV64" s="63"/>
      <c r="BJW64" s="63"/>
      <c r="BJX64" s="63"/>
      <c r="BJY64" s="63"/>
      <c r="BJZ64" s="63"/>
      <c r="BKA64" s="63"/>
      <c r="BKB64" s="63"/>
      <c r="BKC64" s="63"/>
      <c r="BKD64" s="63"/>
      <c r="BKE64" s="63"/>
      <c r="BKF64" s="63"/>
      <c r="BKG64" s="63"/>
      <c r="BKH64" s="63"/>
      <c r="BKI64" s="63"/>
      <c r="BKJ64" s="63"/>
      <c r="BKK64" s="63"/>
      <c r="BKL64" s="63"/>
      <c r="BKM64" s="63"/>
      <c r="BKN64" s="63"/>
      <c r="BKO64" s="63"/>
      <c r="BKP64" s="63"/>
      <c r="BKQ64" s="63"/>
      <c r="BKR64" s="63"/>
      <c r="BKS64" s="63"/>
      <c r="BKT64" s="63"/>
      <c r="BKU64" s="63"/>
      <c r="BKV64" s="63"/>
      <c r="BKW64" s="63"/>
      <c r="BKX64" s="63"/>
      <c r="BKY64" s="63"/>
      <c r="BKZ64" s="63"/>
      <c r="BLA64" s="63"/>
      <c r="BLB64" s="63"/>
      <c r="BLC64" s="63"/>
      <c r="BLD64" s="63"/>
      <c r="BLE64" s="63"/>
      <c r="BLF64" s="63"/>
      <c r="BLG64" s="63"/>
      <c r="BLH64" s="63"/>
      <c r="BLI64" s="63"/>
      <c r="BLJ64" s="63"/>
      <c r="BLK64" s="63"/>
      <c r="BLL64" s="63"/>
      <c r="BLM64" s="63"/>
    </row>
    <row r="65" spans="1:1677" s="1" customFormat="1" ht="15" hidden="1" customHeight="1" x14ac:dyDescent="0.25">
      <c r="A65" s="270" t="s">
        <v>490</v>
      </c>
      <c r="B65" s="271" t="s">
        <v>59</v>
      </c>
      <c r="C65" s="272" t="s">
        <v>1733</v>
      </c>
      <c r="D65" s="273" t="s">
        <v>1734</v>
      </c>
      <c r="E65" s="273" t="s">
        <v>1796</v>
      </c>
      <c r="F65" s="272" t="s">
        <v>63</v>
      </c>
      <c r="G65" s="274">
        <v>25</v>
      </c>
      <c r="H65" s="280">
        <v>1.2</v>
      </c>
      <c r="I65" s="279">
        <v>44828</v>
      </c>
      <c r="J65" s="279">
        <v>44831</v>
      </c>
      <c r="K65" s="279">
        <v>44834</v>
      </c>
      <c r="L65" s="277" t="s">
        <v>1732</v>
      </c>
      <c r="M65" s="278">
        <v>44852</v>
      </c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  <c r="JI65" s="63"/>
      <c r="JJ65" s="63"/>
      <c r="JK65" s="63"/>
      <c r="JL65" s="63"/>
      <c r="JM65" s="63"/>
      <c r="JN65" s="63"/>
      <c r="JO65" s="63"/>
      <c r="JP65" s="63"/>
      <c r="JQ65" s="63"/>
      <c r="JR65" s="63"/>
      <c r="JS65" s="63"/>
      <c r="JT65" s="63"/>
      <c r="JU65" s="63"/>
      <c r="JV65" s="63"/>
      <c r="JW65" s="63"/>
      <c r="JX65" s="63"/>
      <c r="JY65" s="63"/>
      <c r="JZ65" s="63"/>
      <c r="KA65" s="63"/>
      <c r="KB65" s="63"/>
      <c r="KC65" s="63"/>
      <c r="KD65" s="63"/>
      <c r="KE65" s="63"/>
      <c r="KF65" s="63"/>
      <c r="KG65" s="63"/>
      <c r="KH65" s="63"/>
      <c r="KI65" s="63"/>
      <c r="KJ65" s="63"/>
      <c r="KK65" s="63"/>
      <c r="KL65" s="63"/>
      <c r="KM65" s="63"/>
      <c r="KN65" s="63"/>
      <c r="KO65" s="63"/>
      <c r="KP65" s="63"/>
      <c r="KQ65" s="63"/>
      <c r="KR65" s="63"/>
      <c r="KS65" s="63"/>
      <c r="KT65" s="63"/>
      <c r="KU65" s="63"/>
      <c r="KV65" s="63"/>
      <c r="KW65" s="63"/>
      <c r="KX65" s="63"/>
      <c r="KY65" s="63"/>
      <c r="KZ65" s="63"/>
      <c r="LA65" s="63"/>
      <c r="LB65" s="63"/>
      <c r="LC65" s="63"/>
      <c r="LD65" s="63"/>
      <c r="LE65" s="63"/>
      <c r="LF65" s="63"/>
      <c r="LG65" s="63"/>
      <c r="LH65" s="63"/>
      <c r="LI65" s="63"/>
      <c r="LJ65" s="63"/>
      <c r="LK65" s="63"/>
      <c r="LL65" s="63"/>
      <c r="LM65" s="63"/>
      <c r="LN65" s="63"/>
      <c r="LO65" s="63"/>
      <c r="LP65" s="63"/>
      <c r="LQ65" s="63"/>
      <c r="LR65" s="63"/>
      <c r="LS65" s="63"/>
      <c r="LT65" s="63"/>
      <c r="LU65" s="63"/>
      <c r="LV65" s="63"/>
      <c r="LW65" s="63"/>
      <c r="LX65" s="63"/>
      <c r="LY65" s="63"/>
      <c r="LZ65" s="63"/>
      <c r="MA65" s="63"/>
      <c r="MB65" s="63"/>
      <c r="MC65" s="63"/>
      <c r="MD65" s="63"/>
      <c r="ME65" s="63"/>
      <c r="MF65" s="63"/>
      <c r="MG65" s="63"/>
      <c r="MH65" s="63"/>
      <c r="MI65" s="63"/>
      <c r="MJ65" s="63"/>
      <c r="MK65" s="63"/>
      <c r="ML65" s="63"/>
      <c r="MM65" s="63"/>
      <c r="MN65" s="63"/>
      <c r="MO65" s="63"/>
      <c r="MP65" s="63"/>
      <c r="MQ65" s="63"/>
      <c r="MR65" s="63"/>
      <c r="MS65" s="63"/>
      <c r="MT65" s="63"/>
      <c r="MU65" s="63"/>
      <c r="MV65" s="63"/>
      <c r="MW65" s="63"/>
      <c r="MX65" s="63"/>
      <c r="MY65" s="63"/>
      <c r="MZ65" s="63"/>
      <c r="NA65" s="63"/>
      <c r="NB65" s="63"/>
      <c r="NC65" s="63"/>
      <c r="ND65" s="63"/>
      <c r="NE65" s="63"/>
      <c r="NF65" s="63"/>
      <c r="NG65" s="63"/>
      <c r="NH65" s="63"/>
      <c r="NI65" s="63"/>
      <c r="NJ65" s="63"/>
      <c r="NK65" s="63"/>
      <c r="NL65" s="63"/>
      <c r="NM65" s="63"/>
      <c r="NN65" s="63"/>
      <c r="NO65" s="63"/>
      <c r="NP65" s="63"/>
      <c r="NQ65" s="63"/>
      <c r="NR65" s="63"/>
      <c r="NS65" s="63"/>
      <c r="NT65" s="63"/>
      <c r="NU65" s="63"/>
      <c r="NV65" s="63"/>
      <c r="NW65" s="63"/>
      <c r="NX65" s="63"/>
      <c r="NY65" s="63"/>
      <c r="NZ65" s="63"/>
      <c r="OA65" s="63"/>
      <c r="OB65" s="63"/>
      <c r="OC65" s="63"/>
      <c r="OD65" s="63"/>
      <c r="OE65" s="63"/>
      <c r="OF65" s="63"/>
      <c r="OG65" s="63"/>
      <c r="OH65" s="63"/>
      <c r="OI65" s="63"/>
      <c r="OJ65" s="63"/>
      <c r="OK65" s="63"/>
      <c r="OL65" s="63"/>
      <c r="OM65" s="63"/>
      <c r="ON65" s="63"/>
      <c r="OO65" s="63"/>
      <c r="OP65" s="63"/>
      <c r="OQ65" s="63"/>
      <c r="OR65" s="63"/>
      <c r="OS65" s="63"/>
      <c r="OT65" s="63"/>
      <c r="OU65" s="63"/>
      <c r="OV65" s="63"/>
      <c r="OW65" s="63"/>
      <c r="OX65" s="63"/>
      <c r="OY65" s="63"/>
      <c r="OZ65" s="63"/>
      <c r="PA65" s="63"/>
      <c r="PB65" s="63"/>
      <c r="PC65" s="63"/>
      <c r="PD65" s="63"/>
      <c r="PE65" s="63"/>
      <c r="PF65" s="63"/>
      <c r="PG65" s="63"/>
      <c r="PH65" s="63"/>
      <c r="PI65" s="63"/>
      <c r="PJ65" s="63"/>
      <c r="PK65" s="63"/>
      <c r="PL65" s="63"/>
      <c r="PM65" s="63"/>
      <c r="PN65" s="63"/>
      <c r="PO65" s="63"/>
      <c r="PP65" s="63"/>
      <c r="PQ65" s="63"/>
      <c r="PR65" s="63"/>
      <c r="PS65" s="63"/>
      <c r="PT65" s="63"/>
      <c r="PU65" s="63"/>
      <c r="PV65" s="63"/>
      <c r="PW65" s="63"/>
      <c r="PX65" s="63"/>
      <c r="PY65" s="63"/>
      <c r="PZ65" s="63"/>
      <c r="QA65" s="63"/>
      <c r="QB65" s="63"/>
      <c r="QC65" s="63"/>
      <c r="QD65" s="63"/>
      <c r="QE65" s="63"/>
      <c r="QF65" s="63"/>
      <c r="QG65" s="63"/>
      <c r="QH65" s="63"/>
      <c r="QI65" s="63"/>
      <c r="QJ65" s="63"/>
      <c r="QK65" s="63"/>
      <c r="QL65" s="63"/>
      <c r="QM65" s="63"/>
      <c r="QN65" s="63"/>
      <c r="QO65" s="63"/>
      <c r="QP65" s="63"/>
      <c r="QQ65" s="63"/>
      <c r="QR65" s="63"/>
      <c r="QS65" s="63"/>
      <c r="QT65" s="63"/>
      <c r="QU65" s="63"/>
      <c r="QV65" s="63"/>
      <c r="QW65" s="63"/>
      <c r="QX65" s="63"/>
      <c r="QY65" s="63"/>
      <c r="QZ65" s="63"/>
      <c r="RA65" s="63"/>
      <c r="RB65" s="63"/>
      <c r="RC65" s="63"/>
      <c r="RD65" s="63"/>
      <c r="RE65" s="63"/>
      <c r="RF65" s="63"/>
      <c r="RG65" s="63"/>
      <c r="RH65" s="63"/>
      <c r="RI65" s="63"/>
      <c r="RJ65" s="63"/>
      <c r="RK65" s="63"/>
      <c r="RL65" s="63"/>
      <c r="RM65" s="63"/>
      <c r="RN65" s="63"/>
      <c r="RO65" s="63"/>
      <c r="RP65" s="63"/>
      <c r="RQ65" s="63"/>
      <c r="RR65" s="63"/>
      <c r="RS65" s="63"/>
      <c r="RT65" s="63"/>
      <c r="RU65" s="63"/>
      <c r="RV65" s="63"/>
      <c r="RW65" s="63"/>
      <c r="RX65" s="63"/>
      <c r="RY65" s="63"/>
      <c r="RZ65" s="63"/>
      <c r="SA65" s="63"/>
      <c r="SB65" s="63"/>
      <c r="SC65" s="63"/>
      <c r="SD65" s="63"/>
      <c r="SE65" s="63"/>
      <c r="SF65" s="63"/>
      <c r="SG65" s="63"/>
      <c r="SH65" s="63"/>
      <c r="SI65" s="63"/>
      <c r="SJ65" s="63"/>
      <c r="SK65" s="63"/>
      <c r="SL65" s="63"/>
      <c r="SM65" s="63"/>
      <c r="SN65" s="63"/>
      <c r="SO65" s="63"/>
      <c r="SP65" s="63"/>
      <c r="SQ65" s="63"/>
      <c r="SR65" s="63"/>
      <c r="SS65" s="63"/>
      <c r="ST65" s="63"/>
      <c r="SU65" s="63"/>
      <c r="SV65" s="63"/>
      <c r="SW65" s="63"/>
      <c r="SX65" s="63"/>
      <c r="SY65" s="63"/>
      <c r="SZ65" s="63"/>
      <c r="TA65" s="63"/>
      <c r="TB65" s="63"/>
      <c r="TC65" s="63"/>
      <c r="TD65" s="63"/>
      <c r="TE65" s="63"/>
      <c r="TF65" s="63"/>
      <c r="TG65" s="63"/>
      <c r="TH65" s="63"/>
      <c r="TI65" s="63"/>
      <c r="TJ65" s="63"/>
      <c r="TK65" s="63"/>
      <c r="TL65" s="63"/>
      <c r="TM65" s="63"/>
      <c r="TN65" s="63"/>
      <c r="TO65" s="63"/>
      <c r="TP65" s="63"/>
      <c r="TQ65" s="63"/>
      <c r="TR65" s="63"/>
      <c r="TS65" s="63"/>
      <c r="TT65" s="63"/>
      <c r="TU65" s="63"/>
      <c r="TV65" s="63"/>
      <c r="TW65" s="63"/>
      <c r="TX65" s="63"/>
      <c r="TY65" s="63"/>
      <c r="TZ65" s="63"/>
      <c r="UA65" s="63"/>
      <c r="UB65" s="63"/>
      <c r="UC65" s="63"/>
      <c r="UD65" s="63"/>
      <c r="UE65" s="63"/>
      <c r="UF65" s="63"/>
      <c r="UG65" s="63"/>
      <c r="UH65" s="63"/>
      <c r="UI65" s="63"/>
      <c r="UJ65" s="63"/>
      <c r="UK65" s="63"/>
      <c r="UL65" s="63"/>
      <c r="UM65" s="63"/>
      <c r="UN65" s="63"/>
      <c r="UO65" s="63"/>
      <c r="UP65" s="63"/>
      <c r="UQ65" s="63"/>
      <c r="UR65" s="63"/>
      <c r="US65" s="63"/>
      <c r="UT65" s="63"/>
      <c r="UU65" s="63"/>
      <c r="UV65" s="63"/>
      <c r="UW65" s="63"/>
      <c r="UX65" s="63"/>
      <c r="UY65" s="63"/>
      <c r="UZ65" s="63"/>
      <c r="VA65" s="63"/>
      <c r="VB65" s="63"/>
      <c r="VC65" s="63"/>
      <c r="VD65" s="63"/>
      <c r="VE65" s="63"/>
      <c r="VF65" s="63"/>
      <c r="VG65" s="63"/>
      <c r="VH65" s="63"/>
      <c r="VI65" s="63"/>
      <c r="VJ65" s="63"/>
      <c r="VK65" s="63"/>
      <c r="VL65" s="63"/>
      <c r="VM65" s="63"/>
      <c r="VN65" s="63"/>
      <c r="VO65" s="63"/>
      <c r="VP65" s="63"/>
      <c r="VQ65" s="63"/>
      <c r="VR65" s="63"/>
      <c r="VS65" s="63"/>
      <c r="VT65" s="63"/>
      <c r="VU65" s="63"/>
      <c r="VV65" s="63"/>
      <c r="VW65" s="63"/>
      <c r="VX65" s="63"/>
      <c r="VY65" s="63"/>
      <c r="VZ65" s="63"/>
      <c r="WA65" s="63"/>
      <c r="WB65" s="63"/>
      <c r="WC65" s="63"/>
      <c r="WD65" s="63"/>
      <c r="WE65" s="63"/>
      <c r="WF65" s="63"/>
      <c r="WG65" s="63"/>
      <c r="WH65" s="63"/>
      <c r="WI65" s="63"/>
      <c r="WJ65" s="63"/>
      <c r="WK65" s="63"/>
      <c r="WL65" s="63"/>
      <c r="WM65" s="63"/>
      <c r="WN65" s="63"/>
      <c r="WO65" s="63"/>
      <c r="WP65" s="63"/>
      <c r="WQ65" s="63"/>
      <c r="WR65" s="63"/>
      <c r="WS65" s="63"/>
      <c r="WT65" s="63"/>
      <c r="WU65" s="63"/>
      <c r="WV65" s="63"/>
      <c r="WW65" s="63"/>
      <c r="WX65" s="63"/>
      <c r="WY65" s="63"/>
      <c r="WZ65" s="63"/>
      <c r="XA65" s="63"/>
      <c r="XB65" s="63"/>
      <c r="XC65" s="63"/>
      <c r="XD65" s="63"/>
      <c r="XE65" s="63"/>
      <c r="XF65" s="63"/>
      <c r="XG65" s="63"/>
      <c r="XH65" s="63"/>
      <c r="XI65" s="63"/>
      <c r="XJ65" s="63"/>
      <c r="XK65" s="63"/>
      <c r="XL65" s="63"/>
      <c r="XM65" s="63"/>
      <c r="XN65" s="63"/>
      <c r="XO65" s="63"/>
      <c r="XP65" s="63"/>
      <c r="XQ65" s="63"/>
      <c r="XR65" s="63"/>
      <c r="XS65" s="63"/>
      <c r="XT65" s="63"/>
      <c r="XU65" s="63"/>
      <c r="XV65" s="63"/>
      <c r="XW65" s="63"/>
      <c r="XX65" s="63"/>
      <c r="XY65" s="63"/>
      <c r="XZ65" s="63"/>
      <c r="YA65" s="63"/>
      <c r="YB65" s="63"/>
      <c r="YC65" s="63"/>
      <c r="YD65" s="63"/>
      <c r="YE65" s="63"/>
      <c r="YF65" s="63"/>
      <c r="YG65" s="63"/>
      <c r="YH65" s="63"/>
      <c r="YI65" s="63"/>
      <c r="YJ65" s="63"/>
      <c r="YK65" s="63"/>
      <c r="YL65" s="63"/>
      <c r="YM65" s="63"/>
      <c r="YN65" s="63"/>
      <c r="YO65" s="63"/>
      <c r="YP65" s="63"/>
      <c r="YQ65" s="63"/>
      <c r="YR65" s="63"/>
      <c r="YS65" s="63"/>
      <c r="YT65" s="63"/>
      <c r="YU65" s="63"/>
      <c r="YV65" s="63"/>
      <c r="YW65" s="63"/>
      <c r="YX65" s="63"/>
      <c r="YY65" s="63"/>
      <c r="YZ65" s="63"/>
      <c r="ZA65" s="63"/>
      <c r="ZB65" s="63"/>
      <c r="ZC65" s="63"/>
      <c r="ZD65" s="63"/>
      <c r="ZE65" s="63"/>
      <c r="ZF65" s="63"/>
      <c r="ZG65" s="63"/>
      <c r="ZH65" s="63"/>
      <c r="ZI65" s="63"/>
      <c r="ZJ65" s="63"/>
      <c r="ZK65" s="63"/>
      <c r="ZL65" s="63"/>
      <c r="ZM65" s="63"/>
      <c r="ZN65" s="63"/>
      <c r="ZO65" s="63"/>
      <c r="ZP65" s="63"/>
      <c r="ZQ65" s="63"/>
      <c r="ZR65" s="63"/>
      <c r="ZS65" s="63"/>
      <c r="ZT65" s="63"/>
      <c r="ZU65" s="63"/>
      <c r="ZV65" s="63"/>
      <c r="ZW65" s="63"/>
      <c r="ZX65" s="63"/>
      <c r="ZY65" s="63"/>
      <c r="ZZ65" s="63"/>
      <c r="AAA65" s="63"/>
      <c r="AAB65" s="63"/>
      <c r="AAC65" s="63"/>
      <c r="AAD65" s="63"/>
      <c r="AAE65" s="63"/>
      <c r="AAF65" s="63"/>
      <c r="AAG65" s="63"/>
      <c r="AAH65" s="63"/>
      <c r="AAI65" s="63"/>
      <c r="AAJ65" s="63"/>
      <c r="AAK65" s="63"/>
      <c r="AAL65" s="63"/>
      <c r="AAM65" s="63"/>
      <c r="AAN65" s="63"/>
      <c r="AAO65" s="63"/>
      <c r="AAP65" s="63"/>
      <c r="AAQ65" s="63"/>
      <c r="AAR65" s="63"/>
      <c r="AAS65" s="63"/>
      <c r="AAT65" s="63"/>
      <c r="AAU65" s="63"/>
      <c r="AAV65" s="63"/>
      <c r="AAW65" s="63"/>
      <c r="AAX65" s="63"/>
      <c r="AAY65" s="63"/>
      <c r="AAZ65" s="63"/>
      <c r="ABA65" s="63"/>
      <c r="ABB65" s="63"/>
      <c r="ABC65" s="63"/>
      <c r="ABD65" s="63"/>
      <c r="ABE65" s="63"/>
      <c r="ABF65" s="63"/>
      <c r="ABG65" s="63"/>
      <c r="ABH65" s="63"/>
      <c r="ABI65" s="63"/>
      <c r="ABJ65" s="63"/>
      <c r="ABK65" s="63"/>
      <c r="ABL65" s="63"/>
      <c r="ABM65" s="63"/>
      <c r="ABN65" s="63"/>
      <c r="ABO65" s="63"/>
      <c r="ABP65" s="63"/>
      <c r="ABQ65" s="63"/>
      <c r="ABR65" s="63"/>
      <c r="ABS65" s="63"/>
      <c r="ABT65" s="63"/>
      <c r="ABU65" s="63"/>
      <c r="ABV65" s="63"/>
      <c r="ABW65" s="63"/>
      <c r="ABX65" s="63"/>
      <c r="ABY65" s="63"/>
      <c r="ABZ65" s="63"/>
      <c r="ACA65" s="63"/>
      <c r="ACB65" s="63"/>
      <c r="ACC65" s="63"/>
      <c r="ACD65" s="63"/>
      <c r="ACE65" s="63"/>
      <c r="ACF65" s="63"/>
      <c r="ACG65" s="63"/>
      <c r="ACH65" s="63"/>
      <c r="ACI65" s="63"/>
      <c r="ACJ65" s="63"/>
      <c r="ACK65" s="63"/>
      <c r="ACL65" s="63"/>
      <c r="ACM65" s="63"/>
      <c r="ACN65" s="63"/>
      <c r="ACO65" s="63"/>
      <c r="ACP65" s="63"/>
      <c r="ACQ65" s="63"/>
      <c r="ACR65" s="63"/>
      <c r="ACS65" s="63"/>
      <c r="ACT65" s="63"/>
      <c r="ACU65" s="63"/>
      <c r="ACV65" s="63"/>
      <c r="ACW65" s="63"/>
      <c r="ACX65" s="63"/>
      <c r="ACY65" s="63"/>
      <c r="ACZ65" s="63"/>
      <c r="ADA65" s="63"/>
      <c r="ADB65" s="63"/>
      <c r="ADC65" s="63"/>
      <c r="ADD65" s="63"/>
      <c r="ADE65" s="63"/>
      <c r="ADF65" s="63"/>
      <c r="ADG65" s="63"/>
      <c r="ADH65" s="63"/>
      <c r="ADI65" s="63"/>
      <c r="ADJ65" s="63"/>
      <c r="ADK65" s="63"/>
      <c r="ADL65" s="63"/>
      <c r="ADM65" s="63"/>
      <c r="ADN65" s="63"/>
      <c r="ADO65" s="63"/>
      <c r="ADP65" s="63"/>
      <c r="ADQ65" s="63"/>
      <c r="ADR65" s="63"/>
      <c r="ADS65" s="63"/>
      <c r="ADT65" s="63"/>
      <c r="ADU65" s="63"/>
      <c r="ADV65" s="63"/>
      <c r="ADW65" s="63"/>
      <c r="ADX65" s="63"/>
      <c r="ADY65" s="63"/>
      <c r="ADZ65" s="63"/>
      <c r="AEA65" s="63"/>
      <c r="AEB65" s="63"/>
      <c r="AEC65" s="63"/>
      <c r="AED65" s="63"/>
      <c r="AEE65" s="63"/>
      <c r="AEF65" s="63"/>
      <c r="AEG65" s="63"/>
      <c r="AEH65" s="63"/>
      <c r="AEI65" s="63"/>
      <c r="AEJ65" s="63"/>
      <c r="AEK65" s="63"/>
      <c r="AEL65" s="63"/>
      <c r="AEM65" s="63"/>
      <c r="AEN65" s="63"/>
      <c r="AEO65" s="63"/>
      <c r="AEP65" s="63"/>
      <c r="AEQ65" s="63"/>
      <c r="AER65" s="63"/>
      <c r="AES65" s="63"/>
      <c r="AET65" s="63"/>
      <c r="AEU65" s="63"/>
      <c r="AEV65" s="63"/>
      <c r="AEW65" s="63"/>
      <c r="AEX65" s="63"/>
      <c r="AEY65" s="63"/>
      <c r="AEZ65" s="63"/>
      <c r="AFA65" s="63"/>
      <c r="AFB65" s="63"/>
      <c r="AFC65" s="63"/>
      <c r="AFD65" s="63"/>
      <c r="AFE65" s="63"/>
      <c r="AFF65" s="63"/>
      <c r="AFG65" s="63"/>
      <c r="AFH65" s="63"/>
      <c r="AFI65" s="63"/>
      <c r="AFJ65" s="63"/>
      <c r="AFK65" s="63"/>
      <c r="AFL65" s="63"/>
      <c r="AFM65" s="63"/>
      <c r="AFN65" s="63"/>
      <c r="AFO65" s="63"/>
      <c r="AFP65" s="63"/>
      <c r="AFQ65" s="63"/>
      <c r="AFR65" s="63"/>
      <c r="AFS65" s="63"/>
      <c r="AFT65" s="63"/>
      <c r="AFU65" s="63"/>
      <c r="AFV65" s="63"/>
      <c r="AFW65" s="63"/>
      <c r="AFX65" s="63"/>
      <c r="AFY65" s="63"/>
      <c r="AFZ65" s="63"/>
      <c r="AGA65" s="63"/>
      <c r="AGB65" s="63"/>
      <c r="AGC65" s="63"/>
      <c r="AGD65" s="63"/>
      <c r="AGE65" s="63"/>
      <c r="AGF65" s="63"/>
      <c r="AGG65" s="63"/>
      <c r="AGH65" s="63"/>
      <c r="AGI65" s="63"/>
      <c r="AGJ65" s="63"/>
      <c r="AGK65" s="63"/>
      <c r="AGL65" s="63"/>
      <c r="AGM65" s="63"/>
      <c r="AGN65" s="63"/>
      <c r="AGO65" s="63"/>
      <c r="AGP65" s="63"/>
      <c r="AGQ65" s="63"/>
      <c r="AGR65" s="63"/>
      <c r="AGS65" s="63"/>
      <c r="AGT65" s="63"/>
      <c r="AGU65" s="63"/>
      <c r="AGV65" s="63"/>
      <c r="AGW65" s="63"/>
      <c r="AGX65" s="63"/>
      <c r="AGY65" s="63"/>
      <c r="AGZ65" s="63"/>
      <c r="AHA65" s="63"/>
      <c r="AHB65" s="63"/>
      <c r="AHC65" s="63"/>
      <c r="AHD65" s="63"/>
      <c r="AHE65" s="63"/>
      <c r="AHF65" s="63"/>
      <c r="AHG65" s="63"/>
      <c r="AHH65" s="63"/>
      <c r="AHI65" s="63"/>
      <c r="AHJ65" s="63"/>
      <c r="AHK65" s="63"/>
      <c r="AHL65" s="63"/>
      <c r="AHM65" s="63"/>
      <c r="AHN65" s="63"/>
      <c r="AHO65" s="63"/>
      <c r="AHP65" s="63"/>
      <c r="AHQ65" s="63"/>
      <c r="AHR65" s="63"/>
      <c r="AHS65" s="63"/>
      <c r="AHT65" s="63"/>
      <c r="AHU65" s="63"/>
      <c r="AHV65" s="63"/>
      <c r="AHW65" s="63"/>
      <c r="AHX65" s="63"/>
      <c r="AHY65" s="63"/>
      <c r="AHZ65" s="63"/>
      <c r="AIA65" s="63"/>
      <c r="AIB65" s="63"/>
      <c r="AIC65" s="63"/>
      <c r="AID65" s="63"/>
      <c r="AIE65" s="63"/>
      <c r="AIF65" s="63"/>
      <c r="AIG65" s="63"/>
      <c r="AIH65" s="63"/>
      <c r="AII65" s="63"/>
      <c r="AIJ65" s="63"/>
      <c r="AIK65" s="63"/>
      <c r="AIL65" s="63"/>
      <c r="AIM65" s="63"/>
      <c r="AIN65" s="63"/>
      <c r="AIO65" s="63"/>
      <c r="AIP65" s="63"/>
      <c r="AIQ65" s="63"/>
      <c r="AIR65" s="63"/>
      <c r="AIS65" s="63"/>
      <c r="AIT65" s="63"/>
      <c r="AIU65" s="63"/>
      <c r="AIV65" s="63"/>
      <c r="AIW65" s="63"/>
      <c r="AIX65" s="63"/>
      <c r="AIY65" s="63"/>
      <c r="AIZ65" s="63"/>
      <c r="AJA65" s="63"/>
      <c r="AJB65" s="63"/>
      <c r="AJC65" s="63"/>
      <c r="AJD65" s="63"/>
      <c r="AJE65" s="63"/>
      <c r="AJF65" s="63"/>
      <c r="AJG65" s="63"/>
      <c r="AJH65" s="63"/>
      <c r="AJI65" s="63"/>
      <c r="AJJ65" s="63"/>
      <c r="AJK65" s="63"/>
      <c r="AJL65" s="63"/>
      <c r="AJM65" s="63"/>
      <c r="AJN65" s="63"/>
      <c r="AJO65" s="63"/>
      <c r="AJP65" s="63"/>
      <c r="AJQ65" s="63"/>
      <c r="AJR65" s="63"/>
      <c r="AJS65" s="63"/>
      <c r="AJT65" s="63"/>
      <c r="AJU65" s="63"/>
      <c r="AJV65" s="63"/>
      <c r="AJW65" s="63"/>
      <c r="AJX65" s="63"/>
      <c r="AJY65" s="63"/>
      <c r="AJZ65" s="63"/>
      <c r="AKA65" s="63"/>
      <c r="AKB65" s="63"/>
      <c r="AKC65" s="63"/>
      <c r="AKD65" s="63"/>
      <c r="AKE65" s="63"/>
      <c r="AKF65" s="63"/>
      <c r="AKG65" s="63"/>
      <c r="AKH65" s="63"/>
      <c r="AKI65" s="63"/>
      <c r="AKJ65" s="63"/>
      <c r="AKK65" s="63"/>
      <c r="AKL65" s="63"/>
      <c r="AKM65" s="63"/>
      <c r="AKN65" s="63"/>
      <c r="AKO65" s="63"/>
      <c r="AKP65" s="63"/>
      <c r="AKQ65" s="63"/>
      <c r="AKR65" s="63"/>
      <c r="AKS65" s="63"/>
      <c r="AKT65" s="63"/>
      <c r="AKU65" s="63"/>
      <c r="AKV65" s="63"/>
      <c r="AKW65" s="63"/>
      <c r="AKX65" s="63"/>
      <c r="AKY65" s="63"/>
      <c r="AKZ65" s="63"/>
      <c r="ALA65" s="63"/>
      <c r="ALB65" s="63"/>
      <c r="ALC65" s="63"/>
      <c r="ALD65" s="63"/>
      <c r="ALE65" s="63"/>
      <c r="ALF65" s="63"/>
      <c r="ALG65" s="63"/>
      <c r="ALH65" s="63"/>
      <c r="ALI65" s="63"/>
      <c r="ALJ65" s="63"/>
      <c r="ALK65" s="63"/>
      <c r="ALL65" s="63"/>
      <c r="ALM65" s="63"/>
      <c r="ALN65" s="63"/>
      <c r="ALO65" s="63"/>
      <c r="ALP65" s="63"/>
      <c r="ALQ65" s="63"/>
      <c r="ALR65" s="63"/>
      <c r="ALS65" s="63"/>
      <c r="ALT65" s="63"/>
      <c r="ALU65" s="63"/>
      <c r="ALV65" s="63"/>
      <c r="ALW65" s="63"/>
      <c r="ALX65" s="63"/>
      <c r="ALY65" s="63"/>
      <c r="ALZ65" s="63"/>
      <c r="AMA65" s="63"/>
      <c r="AMB65" s="63"/>
      <c r="AMC65" s="63"/>
      <c r="AMD65" s="63"/>
      <c r="AME65" s="63"/>
      <c r="AMF65" s="63"/>
      <c r="AMG65" s="63"/>
      <c r="AMH65" s="63"/>
      <c r="AMI65" s="63"/>
      <c r="AMJ65" s="63"/>
      <c r="AMK65" s="63"/>
      <c r="AML65" s="63"/>
      <c r="AMM65" s="63"/>
      <c r="AMN65" s="63"/>
      <c r="AMO65" s="63"/>
      <c r="AMP65" s="63"/>
      <c r="AMQ65" s="63"/>
      <c r="AMR65" s="63"/>
      <c r="AMS65" s="63"/>
      <c r="AMT65" s="63"/>
      <c r="AMU65" s="63"/>
      <c r="AMV65" s="63"/>
      <c r="AMW65" s="63"/>
      <c r="AMX65" s="63"/>
      <c r="AMY65" s="63"/>
      <c r="AMZ65" s="63"/>
      <c r="ANA65" s="63"/>
      <c r="ANB65" s="63"/>
      <c r="ANC65" s="63"/>
      <c r="AND65" s="63"/>
      <c r="ANE65" s="63"/>
      <c r="ANF65" s="63"/>
      <c r="ANG65" s="63"/>
      <c r="ANH65" s="63"/>
      <c r="ANI65" s="63"/>
      <c r="ANJ65" s="63"/>
      <c r="ANK65" s="63"/>
      <c r="ANL65" s="63"/>
      <c r="ANM65" s="63"/>
      <c r="ANN65" s="63"/>
      <c r="ANO65" s="63"/>
      <c r="ANP65" s="63"/>
      <c r="ANQ65" s="63"/>
      <c r="ANR65" s="63"/>
      <c r="ANS65" s="63"/>
      <c r="ANT65" s="63"/>
      <c r="ANU65" s="63"/>
      <c r="ANV65" s="63"/>
      <c r="ANW65" s="63"/>
      <c r="ANX65" s="63"/>
      <c r="ANY65" s="63"/>
      <c r="ANZ65" s="63"/>
      <c r="AOA65" s="63"/>
      <c r="AOB65" s="63"/>
      <c r="AOC65" s="63"/>
      <c r="AOD65" s="63"/>
      <c r="AOE65" s="63"/>
      <c r="AOF65" s="63"/>
      <c r="AOG65" s="63"/>
      <c r="AOH65" s="63"/>
      <c r="AOI65" s="63"/>
      <c r="AOJ65" s="63"/>
      <c r="AOK65" s="63"/>
      <c r="AOL65" s="63"/>
      <c r="AOM65" s="63"/>
      <c r="AON65" s="63"/>
      <c r="AOO65" s="63"/>
      <c r="AOP65" s="63"/>
      <c r="AOQ65" s="63"/>
      <c r="AOR65" s="63"/>
      <c r="AOS65" s="63"/>
      <c r="AOT65" s="63"/>
      <c r="AOU65" s="63"/>
      <c r="AOV65" s="63"/>
      <c r="AOW65" s="63"/>
      <c r="AOX65" s="63"/>
      <c r="AOY65" s="63"/>
      <c r="AOZ65" s="63"/>
      <c r="APA65" s="63"/>
      <c r="APB65" s="63"/>
      <c r="APC65" s="63"/>
      <c r="APD65" s="63"/>
      <c r="APE65" s="63"/>
      <c r="APF65" s="63"/>
      <c r="APG65" s="63"/>
      <c r="APH65" s="63"/>
      <c r="API65" s="63"/>
      <c r="APJ65" s="63"/>
      <c r="APK65" s="63"/>
      <c r="APL65" s="63"/>
      <c r="APM65" s="63"/>
      <c r="APN65" s="63"/>
      <c r="APO65" s="63"/>
      <c r="APP65" s="63"/>
      <c r="APQ65" s="63"/>
      <c r="APR65" s="63"/>
      <c r="APS65" s="63"/>
      <c r="APT65" s="63"/>
      <c r="APU65" s="63"/>
      <c r="APV65" s="63"/>
      <c r="APW65" s="63"/>
      <c r="APX65" s="63"/>
      <c r="APY65" s="63"/>
      <c r="APZ65" s="63"/>
      <c r="AQA65" s="63"/>
      <c r="AQB65" s="63"/>
      <c r="AQC65" s="63"/>
      <c r="AQD65" s="63"/>
      <c r="AQE65" s="63"/>
      <c r="AQF65" s="63"/>
      <c r="AQG65" s="63"/>
      <c r="AQH65" s="63"/>
      <c r="AQI65" s="63"/>
      <c r="AQJ65" s="63"/>
      <c r="AQK65" s="63"/>
      <c r="AQL65" s="63"/>
      <c r="AQM65" s="63"/>
      <c r="AQN65" s="63"/>
      <c r="AQO65" s="63"/>
      <c r="AQP65" s="63"/>
      <c r="AQQ65" s="63"/>
      <c r="AQR65" s="63"/>
      <c r="AQS65" s="63"/>
      <c r="AQT65" s="63"/>
      <c r="AQU65" s="63"/>
      <c r="AQV65" s="63"/>
      <c r="AQW65" s="63"/>
      <c r="AQX65" s="63"/>
      <c r="AQY65" s="63"/>
      <c r="AQZ65" s="63"/>
      <c r="ARA65" s="63"/>
      <c r="ARB65" s="63"/>
      <c r="ARC65" s="63"/>
      <c r="ARD65" s="63"/>
      <c r="ARE65" s="63"/>
      <c r="ARF65" s="63"/>
      <c r="ARG65" s="63"/>
      <c r="ARH65" s="63"/>
      <c r="ARI65" s="63"/>
      <c r="ARJ65" s="63"/>
      <c r="ARK65" s="63"/>
      <c r="ARL65" s="63"/>
      <c r="ARM65" s="63"/>
      <c r="ARN65" s="63"/>
      <c r="ARO65" s="63"/>
      <c r="ARP65" s="63"/>
      <c r="ARQ65" s="63"/>
      <c r="ARR65" s="63"/>
      <c r="ARS65" s="63"/>
      <c r="ART65" s="63"/>
      <c r="ARU65" s="63"/>
      <c r="ARV65" s="63"/>
      <c r="ARW65" s="63"/>
      <c r="ARX65" s="63"/>
      <c r="ARY65" s="63"/>
      <c r="ARZ65" s="63"/>
      <c r="ASA65" s="63"/>
      <c r="ASB65" s="63"/>
      <c r="ASC65" s="63"/>
      <c r="ASD65" s="63"/>
      <c r="ASE65" s="63"/>
      <c r="ASF65" s="63"/>
      <c r="ASG65" s="63"/>
      <c r="ASH65" s="63"/>
      <c r="ASI65" s="63"/>
      <c r="ASJ65" s="63"/>
      <c r="ASK65" s="63"/>
      <c r="ASL65" s="63"/>
      <c r="ASM65" s="63"/>
      <c r="ASN65" s="63"/>
      <c r="ASO65" s="63"/>
      <c r="ASP65" s="63"/>
      <c r="ASQ65" s="63"/>
      <c r="ASR65" s="63"/>
      <c r="ASS65" s="63"/>
      <c r="AST65" s="63"/>
      <c r="ASU65" s="63"/>
      <c r="ASV65" s="63"/>
      <c r="ASW65" s="63"/>
      <c r="ASX65" s="63"/>
      <c r="ASY65" s="63"/>
      <c r="ASZ65" s="63"/>
      <c r="ATA65" s="63"/>
      <c r="ATB65" s="63"/>
      <c r="ATC65" s="63"/>
      <c r="ATD65" s="63"/>
      <c r="ATE65" s="63"/>
      <c r="ATF65" s="63"/>
      <c r="ATG65" s="63"/>
      <c r="ATH65" s="63"/>
      <c r="ATI65" s="63"/>
      <c r="ATJ65" s="63"/>
      <c r="ATK65" s="63"/>
      <c r="ATL65" s="63"/>
      <c r="ATM65" s="63"/>
      <c r="ATN65" s="63"/>
      <c r="ATO65" s="63"/>
      <c r="ATP65" s="63"/>
      <c r="ATQ65" s="63"/>
      <c r="ATR65" s="63"/>
      <c r="ATS65" s="63"/>
      <c r="ATT65" s="63"/>
      <c r="ATU65" s="63"/>
      <c r="ATV65" s="63"/>
      <c r="ATW65" s="63"/>
      <c r="ATX65" s="63"/>
      <c r="ATY65" s="63"/>
      <c r="ATZ65" s="63"/>
      <c r="AUA65" s="63"/>
      <c r="AUB65" s="63"/>
      <c r="AUC65" s="63"/>
      <c r="AUD65" s="63"/>
      <c r="AUE65" s="63"/>
      <c r="AUF65" s="63"/>
      <c r="AUG65" s="63"/>
      <c r="AUH65" s="63"/>
      <c r="AUI65" s="63"/>
      <c r="AUJ65" s="63"/>
      <c r="AUK65" s="63"/>
      <c r="AUL65" s="63"/>
      <c r="AUM65" s="63"/>
      <c r="AUN65" s="63"/>
      <c r="AUO65" s="63"/>
      <c r="AUP65" s="63"/>
      <c r="AUQ65" s="63"/>
      <c r="AUR65" s="63"/>
      <c r="AUS65" s="63"/>
      <c r="AUT65" s="63"/>
      <c r="AUU65" s="63"/>
      <c r="AUV65" s="63"/>
      <c r="AUW65" s="63"/>
      <c r="AUX65" s="63"/>
      <c r="AUY65" s="63"/>
      <c r="AUZ65" s="63"/>
      <c r="AVA65" s="63"/>
      <c r="AVB65" s="63"/>
      <c r="AVC65" s="63"/>
      <c r="AVD65" s="63"/>
      <c r="AVE65" s="63"/>
      <c r="AVF65" s="63"/>
      <c r="AVG65" s="63"/>
      <c r="AVH65" s="63"/>
      <c r="AVI65" s="63"/>
      <c r="AVJ65" s="63"/>
      <c r="AVK65" s="63"/>
      <c r="AVL65" s="63"/>
      <c r="AVM65" s="63"/>
      <c r="AVN65" s="63"/>
      <c r="AVO65" s="63"/>
      <c r="AVP65" s="63"/>
      <c r="AVQ65" s="63"/>
      <c r="AVR65" s="63"/>
      <c r="AVS65" s="63"/>
      <c r="AVT65" s="63"/>
      <c r="AVU65" s="63"/>
      <c r="AVV65" s="63"/>
      <c r="AVW65" s="63"/>
      <c r="AVX65" s="63"/>
      <c r="AVY65" s="63"/>
      <c r="AVZ65" s="63"/>
      <c r="AWA65" s="63"/>
      <c r="AWB65" s="63"/>
      <c r="AWC65" s="63"/>
      <c r="AWD65" s="63"/>
      <c r="AWE65" s="63"/>
      <c r="AWF65" s="63"/>
      <c r="AWG65" s="63"/>
      <c r="AWH65" s="63"/>
      <c r="AWI65" s="63"/>
      <c r="AWJ65" s="63"/>
      <c r="AWK65" s="63"/>
      <c r="AWL65" s="63"/>
      <c r="AWM65" s="63"/>
      <c r="AWN65" s="63"/>
      <c r="AWO65" s="63"/>
      <c r="AWP65" s="63"/>
      <c r="AWQ65" s="63"/>
      <c r="AWR65" s="63"/>
      <c r="AWS65" s="63"/>
      <c r="AWT65" s="63"/>
      <c r="AWU65" s="63"/>
      <c r="AWV65" s="63"/>
      <c r="AWW65" s="63"/>
      <c r="AWX65" s="63"/>
      <c r="AWY65" s="63"/>
      <c r="AWZ65" s="63"/>
      <c r="AXA65" s="63"/>
      <c r="AXB65" s="63"/>
      <c r="AXC65" s="63"/>
      <c r="AXD65" s="63"/>
      <c r="AXE65" s="63"/>
      <c r="AXF65" s="63"/>
      <c r="AXG65" s="63"/>
      <c r="AXH65" s="63"/>
      <c r="AXI65" s="63"/>
      <c r="AXJ65" s="63"/>
      <c r="AXK65" s="63"/>
      <c r="AXL65" s="63"/>
      <c r="AXM65" s="63"/>
      <c r="AXN65" s="63"/>
      <c r="AXO65" s="63"/>
      <c r="AXP65" s="63"/>
      <c r="AXQ65" s="63"/>
      <c r="AXR65" s="63"/>
      <c r="AXS65" s="63"/>
      <c r="AXT65" s="63"/>
      <c r="AXU65" s="63"/>
      <c r="AXV65" s="63"/>
      <c r="AXW65" s="63"/>
      <c r="AXX65" s="63"/>
      <c r="AXY65" s="63"/>
      <c r="AXZ65" s="63"/>
      <c r="AYA65" s="63"/>
      <c r="AYB65" s="63"/>
      <c r="AYC65" s="63"/>
      <c r="AYD65" s="63"/>
      <c r="AYE65" s="63"/>
      <c r="AYF65" s="63"/>
      <c r="AYG65" s="63"/>
      <c r="AYH65" s="63"/>
      <c r="AYI65" s="63"/>
      <c r="AYJ65" s="63"/>
      <c r="AYK65" s="63"/>
      <c r="AYL65" s="63"/>
      <c r="AYM65" s="63"/>
      <c r="AYN65" s="63"/>
      <c r="AYO65" s="63"/>
      <c r="AYP65" s="63"/>
      <c r="AYQ65" s="63"/>
      <c r="AYR65" s="63"/>
      <c r="AYS65" s="63"/>
      <c r="AYT65" s="63"/>
      <c r="AYU65" s="63"/>
      <c r="AYV65" s="63"/>
      <c r="AYW65" s="63"/>
      <c r="AYX65" s="63"/>
      <c r="AYY65" s="63"/>
      <c r="AYZ65" s="63"/>
      <c r="AZA65" s="63"/>
      <c r="AZB65" s="63"/>
      <c r="AZC65" s="63"/>
      <c r="AZD65" s="63"/>
      <c r="AZE65" s="63"/>
      <c r="AZF65" s="63"/>
      <c r="AZG65" s="63"/>
      <c r="AZH65" s="63"/>
      <c r="AZI65" s="63"/>
      <c r="AZJ65" s="63"/>
      <c r="AZK65" s="63"/>
      <c r="AZL65" s="63"/>
      <c r="AZM65" s="63"/>
      <c r="AZN65" s="63"/>
      <c r="AZO65" s="63"/>
      <c r="AZP65" s="63"/>
      <c r="AZQ65" s="63"/>
      <c r="AZR65" s="63"/>
      <c r="AZS65" s="63"/>
      <c r="AZT65" s="63"/>
      <c r="AZU65" s="63"/>
      <c r="AZV65" s="63"/>
      <c r="AZW65" s="63"/>
      <c r="AZX65" s="63"/>
      <c r="AZY65" s="63"/>
      <c r="AZZ65" s="63"/>
      <c r="BAA65" s="63"/>
      <c r="BAB65" s="63"/>
      <c r="BAC65" s="63"/>
      <c r="BAD65" s="63"/>
      <c r="BAE65" s="63"/>
      <c r="BAF65" s="63"/>
      <c r="BAG65" s="63"/>
      <c r="BAH65" s="63"/>
      <c r="BAI65" s="63"/>
      <c r="BAJ65" s="63"/>
      <c r="BAK65" s="63"/>
      <c r="BAL65" s="63"/>
      <c r="BAM65" s="63"/>
      <c r="BAN65" s="63"/>
      <c r="BAO65" s="63"/>
      <c r="BAP65" s="63"/>
      <c r="BAQ65" s="63"/>
      <c r="BAR65" s="63"/>
      <c r="BAS65" s="63"/>
      <c r="BAT65" s="63"/>
      <c r="BAU65" s="63"/>
      <c r="BAV65" s="63"/>
      <c r="BAW65" s="63"/>
      <c r="BAX65" s="63"/>
      <c r="BAY65" s="63"/>
      <c r="BAZ65" s="63"/>
      <c r="BBA65" s="63"/>
      <c r="BBB65" s="63"/>
      <c r="BBC65" s="63"/>
      <c r="BBD65" s="63"/>
      <c r="BBE65" s="63"/>
      <c r="BBF65" s="63"/>
      <c r="BBG65" s="63"/>
      <c r="BBH65" s="63"/>
      <c r="BBI65" s="63"/>
      <c r="BBJ65" s="63"/>
      <c r="BBK65" s="63"/>
      <c r="BBL65" s="63"/>
      <c r="BBM65" s="63"/>
      <c r="BBN65" s="63"/>
      <c r="BBO65" s="63"/>
      <c r="BBP65" s="63"/>
      <c r="BBQ65" s="63"/>
      <c r="BBR65" s="63"/>
      <c r="BBS65" s="63"/>
      <c r="BBT65" s="63"/>
      <c r="BBU65" s="63"/>
      <c r="BBV65" s="63"/>
      <c r="BBW65" s="63"/>
      <c r="BBX65" s="63"/>
      <c r="BBY65" s="63"/>
      <c r="BBZ65" s="63"/>
      <c r="BCA65" s="63"/>
      <c r="BCB65" s="63"/>
      <c r="BCC65" s="63"/>
      <c r="BCD65" s="63"/>
      <c r="BCE65" s="63"/>
      <c r="BCF65" s="63"/>
      <c r="BCG65" s="63"/>
      <c r="BCH65" s="63"/>
      <c r="BCI65" s="63"/>
      <c r="BCJ65" s="63"/>
      <c r="BCK65" s="63"/>
      <c r="BCL65" s="63"/>
      <c r="BCM65" s="63"/>
      <c r="BCN65" s="63"/>
      <c r="BCO65" s="63"/>
      <c r="BCP65" s="63"/>
      <c r="BCQ65" s="63"/>
      <c r="BCR65" s="63"/>
      <c r="BCS65" s="63"/>
      <c r="BCT65" s="63"/>
      <c r="BCU65" s="63"/>
      <c r="BCV65" s="63"/>
      <c r="BCW65" s="63"/>
      <c r="BCX65" s="63"/>
      <c r="BCY65" s="63"/>
      <c r="BCZ65" s="63"/>
      <c r="BDA65" s="63"/>
      <c r="BDB65" s="63"/>
      <c r="BDC65" s="63"/>
      <c r="BDD65" s="63"/>
      <c r="BDE65" s="63"/>
      <c r="BDF65" s="63"/>
      <c r="BDG65" s="63"/>
      <c r="BDH65" s="63"/>
      <c r="BDI65" s="63"/>
      <c r="BDJ65" s="63"/>
      <c r="BDK65" s="63"/>
      <c r="BDL65" s="63"/>
      <c r="BDM65" s="63"/>
      <c r="BDN65" s="63"/>
      <c r="BDO65" s="63"/>
      <c r="BDP65" s="63"/>
      <c r="BDQ65" s="63"/>
      <c r="BDR65" s="63"/>
      <c r="BDS65" s="63"/>
      <c r="BDT65" s="63"/>
      <c r="BDU65" s="63"/>
      <c r="BDV65" s="63"/>
      <c r="BDW65" s="63"/>
      <c r="BDX65" s="63"/>
      <c r="BDY65" s="63"/>
      <c r="BDZ65" s="63"/>
      <c r="BEA65" s="63"/>
      <c r="BEB65" s="63"/>
      <c r="BEC65" s="63"/>
      <c r="BED65" s="63"/>
      <c r="BEE65" s="63"/>
      <c r="BEF65" s="63"/>
      <c r="BEG65" s="63"/>
      <c r="BEH65" s="63"/>
      <c r="BEI65" s="63"/>
      <c r="BEJ65" s="63"/>
      <c r="BEK65" s="63"/>
      <c r="BEL65" s="63"/>
      <c r="BEM65" s="63"/>
      <c r="BEN65" s="63"/>
      <c r="BEO65" s="63"/>
      <c r="BEP65" s="63"/>
      <c r="BEQ65" s="63"/>
      <c r="BER65" s="63"/>
      <c r="BES65" s="63"/>
      <c r="BET65" s="63"/>
      <c r="BEU65" s="63"/>
      <c r="BEV65" s="63"/>
      <c r="BEW65" s="63"/>
      <c r="BEX65" s="63"/>
      <c r="BEY65" s="63"/>
      <c r="BEZ65" s="63"/>
      <c r="BFA65" s="63"/>
      <c r="BFB65" s="63"/>
      <c r="BFC65" s="63"/>
      <c r="BFD65" s="63"/>
      <c r="BFE65" s="63"/>
      <c r="BFF65" s="63"/>
      <c r="BFG65" s="63"/>
      <c r="BFH65" s="63"/>
      <c r="BFI65" s="63"/>
      <c r="BFJ65" s="63"/>
      <c r="BFK65" s="63"/>
      <c r="BFL65" s="63"/>
      <c r="BFM65" s="63"/>
      <c r="BFN65" s="63"/>
      <c r="BFO65" s="63"/>
      <c r="BFP65" s="63"/>
      <c r="BFQ65" s="63"/>
      <c r="BFR65" s="63"/>
      <c r="BFS65" s="63"/>
      <c r="BFT65" s="63"/>
      <c r="BFU65" s="63"/>
      <c r="BFV65" s="63"/>
      <c r="BFW65" s="63"/>
      <c r="BFX65" s="63"/>
      <c r="BFY65" s="63"/>
      <c r="BFZ65" s="63"/>
      <c r="BGA65" s="63"/>
      <c r="BGB65" s="63"/>
      <c r="BGC65" s="63"/>
      <c r="BGD65" s="63"/>
      <c r="BGE65" s="63"/>
      <c r="BGF65" s="63"/>
      <c r="BGG65" s="63"/>
      <c r="BGH65" s="63"/>
      <c r="BGI65" s="63"/>
      <c r="BGJ65" s="63"/>
      <c r="BGK65" s="63"/>
      <c r="BGL65" s="63"/>
      <c r="BGM65" s="63"/>
      <c r="BGN65" s="63"/>
      <c r="BGO65" s="63"/>
      <c r="BGP65" s="63"/>
      <c r="BGQ65" s="63"/>
      <c r="BGR65" s="63"/>
      <c r="BGS65" s="63"/>
      <c r="BGT65" s="63"/>
      <c r="BGU65" s="63"/>
      <c r="BGV65" s="63"/>
      <c r="BGW65" s="63"/>
      <c r="BGX65" s="63"/>
      <c r="BGY65" s="63"/>
      <c r="BGZ65" s="63"/>
      <c r="BHA65" s="63"/>
      <c r="BHB65" s="63"/>
      <c r="BHC65" s="63"/>
      <c r="BHD65" s="63"/>
      <c r="BHE65" s="63"/>
      <c r="BHF65" s="63"/>
      <c r="BHG65" s="63"/>
      <c r="BHH65" s="63"/>
      <c r="BHI65" s="63"/>
      <c r="BHJ65" s="63"/>
      <c r="BHK65" s="63"/>
      <c r="BHL65" s="63"/>
      <c r="BHM65" s="63"/>
      <c r="BHN65" s="63"/>
      <c r="BHO65" s="63"/>
      <c r="BHP65" s="63"/>
      <c r="BHQ65" s="63"/>
      <c r="BHR65" s="63"/>
      <c r="BHS65" s="63"/>
      <c r="BHT65" s="63"/>
      <c r="BHU65" s="63"/>
      <c r="BHV65" s="63"/>
      <c r="BHW65" s="63"/>
      <c r="BHX65" s="63"/>
      <c r="BHY65" s="63"/>
      <c r="BHZ65" s="63"/>
      <c r="BIA65" s="63"/>
      <c r="BIB65" s="63"/>
      <c r="BIC65" s="63"/>
      <c r="BID65" s="63"/>
      <c r="BIE65" s="63"/>
      <c r="BIF65" s="63"/>
      <c r="BIG65" s="63"/>
      <c r="BIH65" s="63"/>
      <c r="BII65" s="63"/>
      <c r="BIJ65" s="63"/>
      <c r="BIK65" s="63"/>
      <c r="BIL65" s="63"/>
      <c r="BIM65" s="63"/>
      <c r="BIN65" s="63"/>
      <c r="BIO65" s="63"/>
      <c r="BIP65" s="63"/>
      <c r="BIQ65" s="63"/>
      <c r="BIR65" s="63"/>
      <c r="BIS65" s="63"/>
      <c r="BIT65" s="63"/>
      <c r="BIU65" s="63"/>
      <c r="BIV65" s="63"/>
      <c r="BIW65" s="63"/>
      <c r="BIX65" s="63"/>
      <c r="BIY65" s="63"/>
      <c r="BIZ65" s="63"/>
      <c r="BJA65" s="63"/>
      <c r="BJB65" s="63"/>
      <c r="BJC65" s="63"/>
      <c r="BJD65" s="63"/>
      <c r="BJE65" s="63"/>
      <c r="BJF65" s="63"/>
      <c r="BJG65" s="63"/>
      <c r="BJH65" s="63"/>
      <c r="BJI65" s="63"/>
      <c r="BJJ65" s="63"/>
      <c r="BJK65" s="63"/>
      <c r="BJL65" s="63"/>
      <c r="BJM65" s="63"/>
      <c r="BJN65" s="63"/>
      <c r="BJO65" s="63"/>
      <c r="BJP65" s="63"/>
      <c r="BJQ65" s="63"/>
      <c r="BJR65" s="63"/>
      <c r="BJS65" s="63"/>
      <c r="BJT65" s="63"/>
      <c r="BJU65" s="63"/>
      <c r="BJV65" s="63"/>
      <c r="BJW65" s="63"/>
      <c r="BJX65" s="63"/>
      <c r="BJY65" s="63"/>
      <c r="BJZ65" s="63"/>
      <c r="BKA65" s="63"/>
      <c r="BKB65" s="63"/>
      <c r="BKC65" s="63"/>
      <c r="BKD65" s="63"/>
      <c r="BKE65" s="63"/>
      <c r="BKF65" s="63"/>
      <c r="BKG65" s="63"/>
      <c r="BKH65" s="63"/>
      <c r="BKI65" s="63"/>
      <c r="BKJ65" s="63"/>
      <c r="BKK65" s="63"/>
      <c r="BKL65" s="63"/>
      <c r="BKM65" s="63"/>
      <c r="BKN65" s="63"/>
      <c r="BKO65" s="63"/>
      <c r="BKP65" s="63"/>
      <c r="BKQ65" s="63"/>
      <c r="BKR65" s="63"/>
      <c r="BKS65" s="63"/>
      <c r="BKT65" s="63"/>
      <c r="BKU65" s="63"/>
      <c r="BKV65" s="63"/>
      <c r="BKW65" s="63"/>
      <c r="BKX65" s="63"/>
      <c r="BKY65" s="63"/>
      <c r="BKZ65" s="63"/>
      <c r="BLA65" s="63"/>
      <c r="BLB65" s="63"/>
      <c r="BLC65" s="63"/>
      <c r="BLD65" s="63"/>
      <c r="BLE65" s="63"/>
      <c r="BLF65" s="63"/>
      <c r="BLG65" s="63"/>
      <c r="BLH65" s="63"/>
      <c r="BLI65" s="63"/>
      <c r="BLJ65" s="63"/>
      <c r="BLK65" s="63"/>
      <c r="BLL65" s="63"/>
      <c r="BLM65" s="63"/>
    </row>
    <row r="66" spans="1:1677" s="1" customFormat="1" ht="15" hidden="1" customHeight="1" x14ac:dyDescent="0.25">
      <c r="A66" s="255" t="s">
        <v>490</v>
      </c>
      <c r="B66" s="256" t="s">
        <v>60</v>
      </c>
      <c r="C66" s="257" t="s">
        <v>1733</v>
      </c>
      <c r="D66" s="258" t="s">
        <v>1734</v>
      </c>
      <c r="E66" s="258" t="s">
        <v>1797</v>
      </c>
      <c r="F66" s="257" t="s">
        <v>63</v>
      </c>
      <c r="G66" s="259">
        <v>25</v>
      </c>
      <c r="H66" s="260">
        <v>1.5</v>
      </c>
      <c r="I66" s="281">
        <v>44828</v>
      </c>
      <c r="J66" s="281">
        <v>44831</v>
      </c>
      <c r="K66" s="281">
        <v>44834</v>
      </c>
      <c r="L66" s="262" t="s">
        <v>1732</v>
      </c>
      <c r="M66" s="263">
        <v>44852</v>
      </c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  <c r="JI66" s="63"/>
      <c r="JJ66" s="63"/>
      <c r="JK66" s="63"/>
      <c r="JL66" s="63"/>
      <c r="JM66" s="63"/>
      <c r="JN66" s="63"/>
      <c r="JO66" s="63"/>
      <c r="JP66" s="63"/>
      <c r="JQ66" s="63"/>
      <c r="JR66" s="63"/>
      <c r="JS66" s="63"/>
      <c r="JT66" s="63"/>
      <c r="JU66" s="63"/>
      <c r="JV66" s="63"/>
      <c r="JW66" s="63"/>
      <c r="JX66" s="63"/>
      <c r="JY66" s="63"/>
      <c r="JZ66" s="63"/>
      <c r="KA66" s="63"/>
      <c r="KB66" s="63"/>
      <c r="KC66" s="63"/>
      <c r="KD66" s="63"/>
      <c r="KE66" s="63"/>
      <c r="KF66" s="63"/>
      <c r="KG66" s="63"/>
      <c r="KH66" s="63"/>
      <c r="KI66" s="63"/>
      <c r="KJ66" s="63"/>
      <c r="KK66" s="63"/>
      <c r="KL66" s="63"/>
      <c r="KM66" s="63"/>
      <c r="KN66" s="63"/>
      <c r="KO66" s="63"/>
      <c r="KP66" s="63"/>
      <c r="KQ66" s="63"/>
      <c r="KR66" s="63"/>
      <c r="KS66" s="63"/>
      <c r="KT66" s="63"/>
      <c r="KU66" s="63"/>
      <c r="KV66" s="63"/>
      <c r="KW66" s="63"/>
      <c r="KX66" s="63"/>
      <c r="KY66" s="63"/>
      <c r="KZ66" s="63"/>
      <c r="LA66" s="63"/>
      <c r="LB66" s="63"/>
      <c r="LC66" s="63"/>
      <c r="LD66" s="63"/>
      <c r="LE66" s="63"/>
      <c r="LF66" s="63"/>
      <c r="LG66" s="63"/>
      <c r="LH66" s="63"/>
      <c r="LI66" s="63"/>
      <c r="LJ66" s="63"/>
      <c r="LK66" s="63"/>
      <c r="LL66" s="63"/>
      <c r="LM66" s="63"/>
      <c r="LN66" s="63"/>
      <c r="LO66" s="63"/>
      <c r="LP66" s="63"/>
      <c r="LQ66" s="63"/>
      <c r="LR66" s="63"/>
      <c r="LS66" s="63"/>
      <c r="LT66" s="63"/>
      <c r="LU66" s="63"/>
      <c r="LV66" s="63"/>
      <c r="LW66" s="63"/>
      <c r="LX66" s="63"/>
      <c r="LY66" s="63"/>
      <c r="LZ66" s="63"/>
      <c r="MA66" s="63"/>
      <c r="MB66" s="63"/>
      <c r="MC66" s="63"/>
      <c r="MD66" s="63"/>
      <c r="ME66" s="63"/>
      <c r="MF66" s="63"/>
      <c r="MG66" s="63"/>
      <c r="MH66" s="63"/>
      <c r="MI66" s="63"/>
      <c r="MJ66" s="63"/>
      <c r="MK66" s="63"/>
      <c r="ML66" s="63"/>
      <c r="MM66" s="63"/>
      <c r="MN66" s="63"/>
      <c r="MO66" s="63"/>
      <c r="MP66" s="63"/>
      <c r="MQ66" s="63"/>
      <c r="MR66" s="63"/>
      <c r="MS66" s="63"/>
      <c r="MT66" s="63"/>
      <c r="MU66" s="63"/>
      <c r="MV66" s="63"/>
      <c r="MW66" s="63"/>
      <c r="MX66" s="63"/>
      <c r="MY66" s="63"/>
      <c r="MZ66" s="63"/>
      <c r="NA66" s="63"/>
      <c r="NB66" s="63"/>
      <c r="NC66" s="63"/>
      <c r="ND66" s="63"/>
      <c r="NE66" s="63"/>
      <c r="NF66" s="63"/>
      <c r="NG66" s="63"/>
      <c r="NH66" s="63"/>
      <c r="NI66" s="63"/>
      <c r="NJ66" s="63"/>
      <c r="NK66" s="63"/>
      <c r="NL66" s="63"/>
      <c r="NM66" s="63"/>
      <c r="NN66" s="63"/>
      <c r="NO66" s="63"/>
      <c r="NP66" s="63"/>
      <c r="NQ66" s="63"/>
      <c r="NR66" s="63"/>
      <c r="NS66" s="63"/>
      <c r="NT66" s="63"/>
      <c r="NU66" s="63"/>
      <c r="NV66" s="63"/>
      <c r="NW66" s="63"/>
      <c r="NX66" s="63"/>
      <c r="NY66" s="63"/>
      <c r="NZ66" s="63"/>
      <c r="OA66" s="63"/>
      <c r="OB66" s="63"/>
      <c r="OC66" s="63"/>
      <c r="OD66" s="63"/>
      <c r="OE66" s="63"/>
      <c r="OF66" s="63"/>
      <c r="OG66" s="63"/>
      <c r="OH66" s="63"/>
      <c r="OI66" s="63"/>
      <c r="OJ66" s="63"/>
      <c r="OK66" s="63"/>
      <c r="OL66" s="63"/>
      <c r="OM66" s="63"/>
      <c r="ON66" s="63"/>
      <c r="OO66" s="63"/>
      <c r="OP66" s="63"/>
      <c r="OQ66" s="63"/>
      <c r="OR66" s="63"/>
      <c r="OS66" s="63"/>
      <c r="OT66" s="63"/>
      <c r="OU66" s="63"/>
      <c r="OV66" s="63"/>
      <c r="OW66" s="63"/>
      <c r="OX66" s="63"/>
      <c r="OY66" s="63"/>
      <c r="OZ66" s="63"/>
      <c r="PA66" s="63"/>
      <c r="PB66" s="63"/>
      <c r="PC66" s="63"/>
      <c r="PD66" s="63"/>
      <c r="PE66" s="63"/>
      <c r="PF66" s="63"/>
      <c r="PG66" s="63"/>
      <c r="PH66" s="63"/>
      <c r="PI66" s="63"/>
      <c r="PJ66" s="63"/>
      <c r="PK66" s="63"/>
      <c r="PL66" s="63"/>
      <c r="PM66" s="63"/>
      <c r="PN66" s="63"/>
      <c r="PO66" s="63"/>
      <c r="PP66" s="63"/>
      <c r="PQ66" s="63"/>
      <c r="PR66" s="63"/>
      <c r="PS66" s="63"/>
      <c r="PT66" s="63"/>
      <c r="PU66" s="63"/>
      <c r="PV66" s="63"/>
      <c r="PW66" s="63"/>
      <c r="PX66" s="63"/>
      <c r="PY66" s="63"/>
      <c r="PZ66" s="63"/>
      <c r="QA66" s="63"/>
      <c r="QB66" s="63"/>
      <c r="QC66" s="63"/>
      <c r="QD66" s="63"/>
      <c r="QE66" s="63"/>
      <c r="QF66" s="63"/>
      <c r="QG66" s="63"/>
      <c r="QH66" s="63"/>
      <c r="QI66" s="63"/>
      <c r="QJ66" s="63"/>
      <c r="QK66" s="63"/>
      <c r="QL66" s="63"/>
      <c r="QM66" s="63"/>
      <c r="QN66" s="63"/>
      <c r="QO66" s="63"/>
      <c r="QP66" s="63"/>
      <c r="QQ66" s="63"/>
      <c r="QR66" s="63"/>
      <c r="QS66" s="63"/>
      <c r="QT66" s="63"/>
      <c r="QU66" s="63"/>
      <c r="QV66" s="63"/>
      <c r="QW66" s="63"/>
      <c r="QX66" s="63"/>
      <c r="QY66" s="63"/>
      <c r="QZ66" s="63"/>
      <c r="RA66" s="63"/>
      <c r="RB66" s="63"/>
      <c r="RC66" s="63"/>
      <c r="RD66" s="63"/>
      <c r="RE66" s="63"/>
      <c r="RF66" s="63"/>
      <c r="RG66" s="63"/>
      <c r="RH66" s="63"/>
      <c r="RI66" s="63"/>
      <c r="RJ66" s="63"/>
      <c r="RK66" s="63"/>
      <c r="RL66" s="63"/>
      <c r="RM66" s="63"/>
      <c r="RN66" s="63"/>
      <c r="RO66" s="63"/>
      <c r="RP66" s="63"/>
      <c r="RQ66" s="63"/>
      <c r="RR66" s="63"/>
      <c r="RS66" s="63"/>
      <c r="RT66" s="63"/>
      <c r="RU66" s="63"/>
      <c r="RV66" s="63"/>
      <c r="RW66" s="63"/>
      <c r="RX66" s="63"/>
      <c r="RY66" s="63"/>
      <c r="RZ66" s="63"/>
      <c r="SA66" s="63"/>
      <c r="SB66" s="63"/>
      <c r="SC66" s="63"/>
      <c r="SD66" s="63"/>
      <c r="SE66" s="63"/>
      <c r="SF66" s="63"/>
      <c r="SG66" s="63"/>
      <c r="SH66" s="63"/>
      <c r="SI66" s="63"/>
      <c r="SJ66" s="63"/>
      <c r="SK66" s="63"/>
      <c r="SL66" s="63"/>
      <c r="SM66" s="63"/>
      <c r="SN66" s="63"/>
      <c r="SO66" s="63"/>
      <c r="SP66" s="63"/>
      <c r="SQ66" s="63"/>
      <c r="SR66" s="63"/>
      <c r="SS66" s="63"/>
      <c r="ST66" s="63"/>
      <c r="SU66" s="63"/>
      <c r="SV66" s="63"/>
      <c r="SW66" s="63"/>
      <c r="SX66" s="63"/>
      <c r="SY66" s="63"/>
      <c r="SZ66" s="63"/>
      <c r="TA66" s="63"/>
      <c r="TB66" s="63"/>
      <c r="TC66" s="63"/>
      <c r="TD66" s="63"/>
      <c r="TE66" s="63"/>
      <c r="TF66" s="63"/>
      <c r="TG66" s="63"/>
      <c r="TH66" s="63"/>
      <c r="TI66" s="63"/>
      <c r="TJ66" s="63"/>
      <c r="TK66" s="63"/>
      <c r="TL66" s="63"/>
      <c r="TM66" s="63"/>
      <c r="TN66" s="63"/>
      <c r="TO66" s="63"/>
      <c r="TP66" s="63"/>
      <c r="TQ66" s="63"/>
      <c r="TR66" s="63"/>
      <c r="TS66" s="63"/>
      <c r="TT66" s="63"/>
      <c r="TU66" s="63"/>
      <c r="TV66" s="63"/>
      <c r="TW66" s="63"/>
      <c r="TX66" s="63"/>
      <c r="TY66" s="63"/>
      <c r="TZ66" s="63"/>
      <c r="UA66" s="63"/>
      <c r="UB66" s="63"/>
      <c r="UC66" s="63"/>
      <c r="UD66" s="63"/>
      <c r="UE66" s="63"/>
      <c r="UF66" s="63"/>
      <c r="UG66" s="63"/>
      <c r="UH66" s="63"/>
      <c r="UI66" s="63"/>
      <c r="UJ66" s="63"/>
      <c r="UK66" s="63"/>
      <c r="UL66" s="63"/>
      <c r="UM66" s="63"/>
      <c r="UN66" s="63"/>
      <c r="UO66" s="63"/>
      <c r="UP66" s="63"/>
      <c r="UQ66" s="63"/>
      <c r="UR66" s="63"/>
      <c r="US66" s="63"/>
      <c r="UT66" s="63"/>
      <c r="UU66" s="63"/>
      <c r="UV66" s="63"/>
      <c r="UW66" s="63"/>
      <c r="UX66" s="63"/>
      <c r="UY66" s="63"/>
      <c r="UZ66" s="63"/>
      <c r="VA66" s="63"/>
      <c r="VB66" s="63"/>
      <c r="VC66" s="63"/>
      <c r="VD66" s="63"/>
      <c r="VE66" s="63"/>
      <c r="VF66" s="63"/>
      <c r="VG66" s="63"/>
      <c r="VH66" s="63"/>
      <c r="VI66" s="63"/>
      <c r="VJ66" s="63"/>
      <c r="VK66" s="63"/>
      <c r="VL66" s="63"/>
      <c r="VM66" s="63"/>
      <c r="VN66" s="63"/>
      <c r="VO66" s="63"/>
      <c r="VP66" s="63"/>
      <c r="VQ66" s="63"/>
      <c r="VR66" s="63"/>
      <c r="VS66" s="63"/>
      <c r="VT66" s="63"/>
      <c r="VU66" s="63"/>
      <c r="VV66" s="63"/>
      <c r="VW66" s="63"/>
      <c r="VX66" s="63"/>
      <c r="VY66" s="63"/>
      <c r="VZ66" s="63"/>
      <c r="WA66" s="63"/>
      <c r="WB66" s="63"/>
      <c r="WC66" s="63"/>
      <c r="WD66" s="63"/>
      <c r="WE66" s="63"/>
      <c r="WF66" s="63"/>
      <c r="WG66" s="63"/>
      <c r="WH66" s="63"/>
      <c r="WI66" s="63"/>
      <c r="WJ66" s="63"/>
      <c r="WK66" s="63"/>
      <c r="WL66" s="63"/>
      <c r="WM66" s="63"/>
      <c r="WN66" s="63"/>
      <c r="WO66" s="63"/>
      <c r="WP66" s="63"/>
      <c r="WQ66" s="63"/>
      <c r="WR66" s="63"/>
      <c r="WS66" s="63"/>
      <c r="WT66" s="63"/>
      <c r="WU66" s="63"/>
      <c r="WV66" s="63"/>
      <c r="WW66" s="63"/>
      <c r="WX66" s="63"/>
      <c r="WY66" s="63"/>
      <c r="WZ66" s="63"/>
      <c r="XA66" s="63"/>
      <c r="XB66" s="63"/>
      <c r="XC66" s="63"/>
      <c r="XD66" s="63"/>
      <c r="XE66" s="63"/>
      <c r="XF66" s="63"/>
      <c r="XG66" s="63"/>
      <c r="XH66" s="63"/>
      <c r="XI66" s="63"/>
      <c r="XJ66" s="63"/>
      <c r="XK66" s="63"/>
      <c r="XL66" s="63"/>
      <c r="XM66" s="63"/>
      <c r="XN66" s="63"/>
      <c r="XO66" s="63"/>
      <c r="XP66" s="63"/>
      <c r="XQ66" s="63"/>
      <c r="XR66" s="63"/>
      <c r="XS66" s="63"/>
      <c r="XT66" s="63"/>
      <c r="XU66" s="63"/>
      <c r="XV66" s="63"/>
      <c r="XW66" s="63"/>
      <c r="XX66" s="63"/>
      <c r="XY66" s="63"/>
      <c r="XZ66" s="63"/>
      <c r="YA66" s="63"/>
      <c r="YB66" s="63"/>
      <c r="YC66" s="63"/>
      <c r="YD66" s="63"/>
      <c r="YE66" s="63"/>
      <c r="YF66" s="63"/>
      <c r="YG66" s="63"/>
      <c r="YH66" s="63"/>
      <c r="YI66" s="63"/>
      <c r="YJ66" s="63"/>
      <c r="YK66" s="63"/>
      <c r="YL66" s="63"/>
      <c r="YM66" s="63"/>
      <c r="YN66" s="63"/>
      <c r="YO66" s="63"/>
      <c r="YP66" s="63"/>
      <c r="YQ66" s="63"/>
      <c r="YR66" s="63"/>
      <c r="YS66" s="63"/>
      <c r="YT66" s="63"/>
      <c r="YU66" s="63"/>
      <c r="YV66" s="63"/>
      <c r="YW66" s="63"/>
      <c r="YX66" s="63"/>
      <c r="YY66" s="63"/>
      <c r="YZ66" s="63"/>
      <c r="ZA66" s="63"/>
      <c r="ZB66" s="63"/>
      <c r="ZC66" s="63"/>
      <c r="ZD66" s="63"/>
      <c r="ZE66" s="63"/>
      <c r="ZF66" s="63"/>
      <c r="ZG66" s="63"/>
      <c r="ZH66" s="63"/>
      <c r="ZI66" s="63"/>
      <c r="ZJ66" s="63"/>
      <c r="ZK66" s="63"/>
      <c r="ZL66" s="63"/>
      <c r="ZM66" s="63"/>
      <c r="ZN66" s="63"/>
      <c r="ZO66" s="63"/>
      <c r="ZP66" s="63"/>
      <c r="ZQ66" s="63"/>
      <c r="ZR66" s="63"/>
      <c r="ZS66" s="63"/>
      <c r="ZT66" s="63"/>
      <c r="ZU66" s="63"/>
      <c r="ZV66" s="63"/>
      <c r="ZW66" s="63"/>
      <c r="ZX66" s="63"/>
      <c r="ZY66" s="63"/>
      <c r="ZZ66" s="63"/>
      <c r="AAA66" s="63"/>
      <c r="AAB66" s="63"/>
      <c r="AAC66" s="63"/>
      <c r="AAD66" s="63"/>
      <c r="AAE66" s="63"/>
      <c r="AAF66" s="63"/>
      <c r="AAG66" s="63"/>
      <c r="AAH66" s="63"/>
      <c r="AAI66" s="63"/>
      <c r="AAJ66" s="63"/>
      <c r="AAK66" s="63"/>
      <c r="AAL66" s="63"/>
      <c r="AAM66" s="63"/>
      <c r="AAN66" s="63"/>
      <c r="AAO66" s="63"/>
      <c r="AAP66" s="63"/>
      <c r="AAQ66" s="63"/>
      <c r="AAR66" s="63"/>
      <c r="AAS66" s="63"/>
      <c r="AAT66" s="63"/>
      <c r="AAU66" s="63"/>
      <c r="AAV66" s="63"/>
      <c r="AAW66" s="63"/>
      <c r="AAX66" s="63"/>
      <c r="AAY66" s="63"/>
      <c r="AAZ66" s="63"/>
      <c r="ABA66" s="63"/>
      <c r="ABB66" s="63"/>
      <c r="ABC66" s="63"/>
      <c r="ABD66" s="63"/>
      <c r="ABE66" s="63"/>
      <c r="ABF66" s="63"/>
      <c r="ABG66" s="63"/>
      <c r="ABH66" s="63"/>
      <c r="ABI66" s="63"/>
      <c r="ABJ66" s="63"/>
      <c r="ABK66" s="63"/>
      <c r="ABL66" s="63"/>
      <c r="ABM66" s="63"/>
      <c r="ABN66" s="63"/>
      <c r="ABO66" s="63"/>
      <c r="ABP66" s="63"/>
      <c r="ABQ66" s="63"/>
      <c r="ABR66" s="63"/>
      <c r="ABS66" s="63"/>
      <c r="ABT66" s="63"/>
      <c r="ABU66" s="63"/>
      <c r="ABV66" s="63"/>
      <c r="ABW66" s="63"/>
      <c r="ABX66" s="63"/>
      <c r="ABY66" s="63"/>
      <c r="ABZ66" s="63"/>
      <c r="ACA66" s="63"/>
      <c r="ACB66" s="63"/>
      <c r="ACC66" s="63"/>
      <c r="ACD66" s="63"/>
      <c r="ACE66" s="63"/>
      <c r="ACF66" s="63"/>
      <c r="ACG66" s="63"/>
      <c r="ACH66" s="63"/>
      <c r="ACI66" s="63"/>
      <c r="ACJ66" s="63"/>
      <c r="ACK66" s="63"/>
      <c r="ACL66" s="63"/>
      <c r="ACM66" s="63"/>
      <c r="ACN66" s="63"/>
      <c r="ACO66" s="63"/>
      <c r="ACP66" s="63"/>
      <c r="ACQ66" s="63"/>
      <c r="ACR66" s="63"/>
      <c r="ACS66" s="63"/>
      <c r="ACT66" s="63"/>
      <c r="ACU66" s="63"/>
      <c r="ACV66" s="63"/>
      <c r="ACW66" s="63"/>
      <c r="ACX66" s="63"/>
      <c r="ACY66" s="63"/>
      <c r="ACZ66" s="63"/>
      <c r="ADA66" s="63"/>
      <c r="ADB66" s="63"/>
      <c r="ADC66" s="63"/>
      <c r="ADD66" s="63"/>
      <c r="ADE66" s="63"/>
      <c r="ADF66" s="63"/>
      <c r="ADG66" s="63"/>
      <c r="ADH66" s="63"/>
      <c r="ADI66" s="63"/>
      <c r="ADJ66" s="63"/>
      <c r="ADK66" s="63"/>
      <c r="ADL66" s="63"/>
      <c r="ADM66" s="63"/>
      <c r="ADN66" s="63"/>
      <c r="ADO66" s="63"/>
      <c r="ADP66" s="63"/>
      <c r="ADQ66" s="63"/>
      <c r="ADR66" s="63"/>
      <c r="ADS66" s="63"/>
      <c r="ADT66" s="63"/>
      <c r="ADU66" s="63"/>
      <c r="ADV66" s="63"/>
      <c r="ADW66" s="63"/>
      <c r="ADX66" s="63"/>
      <c r="ADY66" s="63"/>
      <c r="ADZ66" s="63"/>
      <c r="AEA66" s="63"/>
      <c r="AEB66" s="63"/>
      <c r="AEC66" s="63"/>
      <c r="AED66" s="63"/>
      <c r="AEE66" s="63"/>
      <c r="AEF66" s="63"/>
      <c r="AEG66" s="63"/>
      <c r="AEH66" s="63"/>
      <c r="AEI66" s="63"/>
      <c r="AEJ66" s="63"/>
      <c r="AEK66" s="63"/>
      <c r="AEL66" s="63"/>
      <c r="AEM66" s="63"/>
      <c r="AEN66" s="63"/>
      <c r="AEO66" s="63"/>
      <c r="AEP66" s="63"/>
      <c r="AEQ66" s="63"/>
      <c r="AER66" s="63"/>
      <c r="AES66" s="63"/>
      <c r="AET66" s="63"/>
      <c r="AEU66" s="63"/>
      <c r="AEV66" s="63"/>
      <c r="AEW66" s="63"/>
      <c r="AEX66" s="63"/>
      <c r="AEY66" s="63"/>
      <c r="AEZ66" s="63"/>
      <c r="AFA66" s="63"/>
      <c r="AFB66" s="63"/>
      <c r="AFC66" s="63"/>
      <c r="AFD66" s="63"/>
      <c r="AFE66" s="63"/>
      <c r="AFF66" s="63"/>
      <c r="AFG66" s="63"/>
      <c r="AFH66" s="63"/>
      <c r="AFI66" s="63"/>
      <c r="AFJ66" s="63"/>
      <c r="AFK66" s="63"/>
      <c r="AFL66" s="63"/>
      <c r="AFM66" s="63"/>
      <c r="AFN66" s="63"/>
      <c r="AFO66" s="63"/>
      <c r="AFP66" s="63"/>
      <c r="AFQ66" s="63"/>
      <c r="AFR66" s="63"/>
      <c r="AFS66" s="63"/>
      <c r="AFT66" s="63"/>
      <c r="AFU66" s="63"/>
      <c r="AFV66" s="63"/>
      <c r="AFW66" s="63"/>
      <c r="AFX66" s="63"/>
      <c r="AFY66" s="63"/>
      <c r="AFZ66" s="63"/>
      <c r="AGA66" s="63"/>
      <c r="AGB66" s="63"/>
      <c r="AGC66" s="63"/>
      <c r="AGD66" s="63"/>
      <c r="AGE66" s="63"/>
      <c r="AGF66" s="63"/>
      <c r="AGG66" s="63"/>
      <c r="AGH66" s="63"/>
      <c r="AGI66" s="63"/>
      <c r="AGJ66" s="63"/>
      <c r="AGK66" s="63"/>
      <c r="AGL66" s="63"/>
      <c r="AGM66" s="63"/>
      <c r="AGN66" s="63"/>
      <c r="AGO66" s="63"/>
      <c r="AGP66" s="63"/>
      <c r="AGQ66" s="63"/>
      <c r="AGR66" s="63"/>
      <c r="AGS66" s="63"/>
      <c r="AGT66" s="63"/>
      <c r="AGU66" s="63"/>
      <c r="AGV66" s="63"/>
      <c r="AGW66" s="63"/>
      <c r="AGX66" s="63"/>
      <c r="AGY66" s="63"/>
      <c r="AGZ66" s="63"/>
      <c r="AHA66" s="63"/>
      <c r="AHB66" s="63"/>
      <c r="AHC66" s="63"/>
      <c r="AHD66" s="63"/>
      <c r="AHE66" s="63"/>
      <c r="AHF66" s="63"/>
      <c r="AHG66" s="63"/>
      <c r="AHH66" s="63"/>
      <c r="AHI66" s="63"/>
      <c r="AHJ66" s="63"/>
      <c r="AHK66" s="63"/>
      <c r="AHL66" s="63"/>
      <c r="AHM66" s="63"/>
      <c r="AHN66" s="63"/>
      <c r="AHO66" s="63"/>
      <c r="AHP66" s="63"/>
      <c r="AHQ66" s="63"/>
      <c r="AHR66" s="63"/>
      <c r="AHS66" s="63"/>
      <c r="AHT66" s="63"/>
      <c r="AHU66" s="63"/>
      <c r="AHV66" s="63"/>
      <c r="AHW66" s="63"/>
      <c r="AHX66" s="63"/>
      <c r="AHY66" s="63"/>
      <c r="AHZ66" s="63"/>
      <c r="AIA66" s="63"/>
      <c r="AIB66" s="63"/>
      <c r="AIC66" s="63"/>
      <c r="AID66" s="63"/>
      <c r="AIE66" s="63"/>
      <c r="AIF66" s="63"/>
      <c r="AIG66" s="63"/>
      <c r="AIH66" s="63"/>
      <c r="AII66" s="63"/>
      <c r="AIJ66" s="63"/>
      <c r="AIK66" s="63"/>
      <c r="AIL66" s="63"/>
      <c r="AIM66" s="63"/>
      <c r="AIN66" s="63"/>
      <c r="AIO66" s="63"/>
      <c r="AIP66" s="63"/>
      <c r="AIQ66" s="63"/>
      <c r="AIR66" s="63"/>
      <c r="AIS66" s="63"/>
      <c r="AIT66" s="63"/>
      <c r="AIU66" s="63"/>
      <c r="AIV66" s="63"/>
      <c r="AIW66" s="63"/>
      <c r="AIX66" s="63"/>
      <c r="AIY66" s="63"/>
      <c r="AIZ66" s="63"/>
      <c r="AJA66" s="63"/>
      <c r="AJB66" s="63"/>
      <c r="AJC66" s="63"/>
      <c r="AJD66" s="63"/>
      <c r="AJE66" s="63"/>
      <c r="AJF66" s="63"/>
      <c r="AJG66" s="63"/>
      <c r="AJH66" s="63"/>
      <c r="AJI66" s="63"/>
      <c r="AJJ66" s="63"/>
      <c r="AJK66" s="63"/>
      <c r="AJL66" s="63"/>
      <c r="AJM66" s="63"/>
      <c r="AJN66" s="63"/>
      <c r="AJO66" s="63"/>
      <c r="AJP66" s="63"/>
      <c r="AJQ66" s="63"/>
      <c r="AJR66" s="63"/>
      <c r="AJS66" s="63"/>
      <c r="AJT66" s="63"/>
      <c r="AJU66" s="63"/>
      <c r="AJV66" s="63"/>
      <c r="AJW66" s="63"/>
      <c r="AJX66" s="63"/>
      <c r="AJY66" s="63"/>
      <c r="AJZ66" s="63"/>
      <c r="AKA66" s="63"/>
      <c r="AKB66" s="63"/>
      <c r="AKC66" s="63"/>
      <c r="AKD66" s="63"/>
      <c r="AKE66" s="63"/>
      <c r="AKF66" s="63"/>
      <c r="AKG66" s="63"/>
      <c r="AKH66" s="63"/>
      <c r="AKI66" s="63"/>
      <c r="AKJ66" s="63"/>
      <c r="AKK66" s="63"/>
      <c r="AKL66" s="63"/>
      <c r="AKM66" s="63"/>
      <c r="AKN66" s="63"/>
      <c r="AKO66" s="63"/>
      <c r="AKP66" s="63"/>
      <c r="AKQ66" s="63"/>
      <c r="AKR66" s="63"/>
      <c r="AKS66" s="63"/>
      <c r="AKT66" s="63"/>
      <c r="AKU66" s="63"/>
      <c r="AKV66" s="63"/>
      <c r="AKW66" s="63"/>
      <c r="AKX66" s="63"/>
      <c r="AKY66" s="63"/>
      <c r="AKZ66" s="63"/>
      <c r="ALA66" s="63"/>
      <c r="ALB66" s="63"/>
      <c r="ALC66" s="63"/>
      <c r="ALD66" s="63"/>
      <c r="ALE66" s="63"/>
      <c r="ALF66" s="63"/>
      <c r="ALG66" s="63"/>
      <c r="ALH66" s="63"/>
      <c r="ALI66" s="63"/>
      <c r="ALJ66" s="63"/>
      <c r="ALK66" s="63"/>
      <c r="ALL66" s="63"/>
      <c r="ALM66" s="63"/>
      <c r="ALN66" s="63"/>
      <c r="ALO66" s="63"/>
      <c r="ALP66" s="63"/>
      <c r="ALQ66" s="63"/>
      <c r="ALR66" s="63"/>
      <c r="ALS66" s="63"/>
      <c r="ALT66" s="63"/>
      <c r="ALU66" s="63"/>
      <c r="ALV66" s="63"/>
      <c r="ALW66" s="63"/>
      <c r="ALX66" s="63"/>
      <c r="ALY66" s="63"/>
      <c r="ALZ66" s="63"/>
      <c r="AMA66" s="63"/>
      <c r="AMB66" s="63"/>
      <c r="AMC66" s="63"/>
      <c r="AMD66" s="63"/>
      <c r="AME66" s="63"/>
      <c r="AMF66" s="63"/>
      <c r="AMG66" s="63"/>
      <c r="AMH66" s="63"/>
      <c r="AMI66" s="63"/>
      <c r="AMJ66" s="63"/>
      <c r="AMK66" s="63"/>
      <c r="AML66" s="63"/>
      <c r="AMM66" s="63"/>
      <c r="AMN66" s="63"/>
      <c r="AMO66" s="63"/>
      <c r="AMP66" s="63"/>
      <c r="AMQ66" s="63"/>
      <c r="AMR66" s="63"/>
      <c r="AMS66" s="63"/>
      <c r="AMT66" s="63"/>
      <c r="AMU66" s="63"/>
      <c r="AMV66" s="63"/>
      <c r="AMW66" s="63"/>
      <c r="AMX66" s="63"/>
      <c r="AMY66" s="63"/>
      <c r="AMZ66" s="63"/>
      <c r="ANA66" s="63"/>
      <c r="ANB66" s="63"/>
      <c r="ANC66" s="63"/>
      <c r="AND66" s="63"/>
      <c r="ANE66" s="63"/>
      <c r="ANF66" s="63"/>
      <c r="ANG66" s="63"/>
      <c r="ANH66" s="63"/>
      <c r="ANI66" s="63"/>
      <c r="ANJ66" s="63"/>
      <c r="ANK66" s="63"/>
      <c r="ANL66" s="63"/>
      <c r="ANM66" s="63"/>
      <c r="ANN66" s="63"/>
      <c r="ANO66" s="63"/>
      <c r="ANP66" s="63"/>
      <c r="ANQ66" s="63"/>
      <c r="ANR66" s="63"/>
      <c r="ANS66" s="63"/>
      <c r="ANT66" s="63"/>
      <c r="ANU66" s="63"/>
      <c r="ANV66" s="63"/>
      <c r="ANW66" s="63"/>
      <c r="ANX66" s="63"/>
      <c r="ANY66" s="63"/>
      <c r="ANZ66" s="63"/>
      <c r="AOA66" s="63"/>
      <c r="AOB66" s="63"/>
      <c r="AOC66" s="63"/>
      <c r="AOD66" s="63"/>
      <c r="AOE66" s="63"/>
      <c r="AOF66" s="63"/>
      <c r="AOG66" s="63"/>
      <c r="AOH66" s="63"/>
      <c r="AOI66" s="63"/>
      <c r="AOJ66" s="63"/>
      <c r="AOK66" s="63"/>
      <c r="AOL66" s="63"/>
      <c r="AOM66" s="63"/>
      <c r="AON66" s="63"/>
      <c r="AOO66" s="63"/>
      <c r="AOP66" s="63"/>
      <c r="AOQ66" s="63"/>
      <c r="AOR66" s="63"/>
      <c r="AOS66" s="63"/>
      <c r="AOT66" s="63"/>
      <c r="AOU66" s="63"/>
      <c r="AOV66" s="63"/>
      <c r="AOW66" s="63"/>
      <c r="AOX66" s="63"/>
      <c r="AOY66" s="63"/>
      <c r="AOZ66" s="63"/>
      <c r="APA66" s="63"/>
      <c r="APB66" s="63"/>
      <c r="APC66" s="63"/>
      <c r="APD66" s="63"/>
      <c r="APE66" s="63"/>
      <c r="APF66" s="63"/>
      <c r="APG66" s="63"/>
      <c r="APH66" s="63"/>
      <c r="API66" s="63"/>
      <c r="APJ66" s="63"/>
      <c r="APK66" s="63"/>
      <c r="APL66" s="63"/>
      <c r="APM66" s="63"/>
      <c r="APN66" s="63"/>
      <c r="APO66" s="63"/>
      <c r="APP66" s="63"/>
      <c r="APQ66" s="63"/>
      <c r="APR66" s="63"/>
      <c r="APS66" s="63"/>
      <c r="APT66" s="63"/>
      <c r="APU66" s="63"/>
      <c r="APV66" s="63"/>
      <c r="APW66" s="63"/>
      <c r="APX66" s="63"/>
      <c r="APY66" s="63"/>
      <c r="APZ66" s="63"/>
      <c r="AQA66" s="63"/>
      <c r="AQB66" s="63"/>
      <c r="AQC66" s="63"/>
      <c r="AQD66" s="63"/>
      <c r="AQE66" s="63"/>
      <c r="AQF66" s="63"/>
      <c r="AQG66" s="63"/>
      <c r="AQH66" s="63"/>
      <c r="AQI66" s="63"/>
      <c r="AQJ66" s="63"/>
      <c r="AQK66" s="63"/>
      <c r="AQL66" s="63"/>
      <c r="AQM66" s="63"/>
      <c r="AQN66" s="63"/>
      <c r="AQO66" s="63"/>
      <c r="AQP66" s="63"/>
      <c r="AQQ66" s="63"/>
      <c r="AQR66" s="63"/>
      <c r="AQS66" s="63"/>
      <c r="AQT66" s="63"/>
      <c r="AQU66" s="63"/>
      <c r="AQV66" s="63"/>
      <c r="AQW66" s="63"/>
      <c r="AQX66" s="63"/>
      <c r="AQY66" s="63"/>
      <c r="AQZ66" s="63"/>
      <c r="ARA66" s="63"/>
      <c r="ARB66" s="63"/>
      <c r="ARC66" s="63"/>
      <c r="ARD66" s="63"/>
      <c r="ARE66" s="63"/>
      <c r="ARF66" s="63"/>
      <c r="ARG66" s="63"/>
      <c r="ARH66" s="63"/>
      <c r="ARI66" s="63"/>
      <c r="ARJ66" s="63"/>
      <c r="ARK66" s="63"/>
      <c r="ARL66" s="63"/>
      <c r="ARM66" s="63"/>
      <c r="ARN66" s="63"/>
      <c r="ARO66" s="63"/>
      <c r="ARP66" s="63"/>
      <c r="ARQ66" s="63"/>
      <c r="ARR66" s="63"/>
      <c r="ARS66" s="63"/>
      <c r="ART66" s="63"/>
      <c r="ARU66" s="63"/>
      <c r="ARV66" s="63"/>
      <c r="ARW66" s="63"/>
      <c r="ARX66" s="63"/>
      <c r="ARY66" s="63"/>
      <c r="ARZ66" s="63"/>
      <c r="ASA66" s="63"/>
      <c r="ASB66" s="63"/>
      <c r="ASC66" s="63"/>
      <c r="ASD66" s="63"/>
      <c r="ASE66" s="63"/>
      <c r="ASF66" s="63"/>
      <c r="ASG66" s="63"/>
      <c r="ASH66" s="63"/>
      <c r="ASI66" s="63"/>
      <c r="ASJ66" s="63"/>
      <c r="ASK66" s="63"/>
      <c r="ASL66" s="63"/>
      <c r="ASM66" s="63"/>
      <c r="ASN66" s="63"/>
      <c r="ASO66" s="63"/>
      <c r="ASP66" s="63"/>
      <c r="ASQ66" s="63"/>
      <c r="ASR66" s="63"/>
      <c r="ASS66" s="63"/>
      <c r="AST66" s="63"/>
      <c r="ASU66" s="63"/>
      <c r="ASV66" s="63"/>
      <c r="ASW66" s="63"/>
      <c r="ASX66" s="63"/>
      <c r="ASY66" s="63"/>
      <c r="ASZ66" s="63"/>
      <c r="ATA66" s="63"/>
      <c r="ATB66" s="63"/>
      <c r="ATC66" s="63"/>
      <c r="ATD66" s="63"/>
      <c r="ATE66" s="63"/>
      <c r="ATF66" s="63"/>
      <c r="ATG66" s="63"/>
      <c r="ATH66" s="63"/>
      <c r="ATI66" s="63"/>
      <c r="ATJ66" s="63"/>
      <c r="ATK66" s="63"/>
      <c r="ATL66" s="63"/>
      <c r="ATM66" s="63"/>
      <c r="ATN66" s="63"/>
      <c r="ATO66" s="63"/>
      <c r="ATP66" s="63"/>
      <c r="ATQ66" s="63"/>
      <c r="ATR66" s="63"/>
      <c r="ATS66" s="63"/>
      <c r="ATT66" s="63"/>
      <c r="ATU66" s="63"/>
      <c r="ATV66" s="63"/>
      <c r="ATW66" s="63"/>
      <c r="ATX66" s="63"/>
      <c r="ATY66" s="63"/>
      <c r="ATZ66" s="63"/>
      <c r="AUA66" s="63"/>
      <c r="AUB66" s="63"/>
      <c r="AUC66" s="63"/>
      <c r="AUD66" s="63"/>
      <c r="AUE66" s="63"/>
      <c r="AUF66" s="63"/>
      <c r="AUG66" s="63"/>
      <c r="AUH66" s="63"/>
      <c r="AUI66" s="63"/>
      <c r="AUJ66" s="63"/>
      <c r="AUK66" s="63"/>
      <c r="AUL66" s="63"/>
      <c r="AUM66" s="63"/>
      <c r="AUN66" s="63"/>
      <c r="AUO66" s="63"/>
      <c r="AUP66" s="63"/>
      <c r="AUQ66" s="63"/>
      <c r="AUR66" s="63"/>
      <c r="AUS66" s="63"/>
      <c r="AUT66" s="63"/>
      <c r="AUU66" s="63"/>
      <c r="AUV66" s="63"/>
      <c r="AUW66" s="63"/>
      <c r="AUX66" s="63"/>
      <c r="AUY66" s="63"/>
      <c r="AUZ66" s="63"/>
      <c r="AVA66" s="63"/>
      <c r="AVB66" s="63"/>
      <c r="AVC66" s="63"/>
      <c r="AVD66" s="63"/>
      <c r="AVE66" s="63"/>
      <c r="AVF66" s="63"/>
      <c r="AVG66" s="63"/>
      <c r="AVH66" s="63"/>
      <c r="AVI66" s="63"/>
      <c r="AVJ66" s="63"/>
      <c r="AVK66" s="63"/>
      <c r="AVL66" s="63"/>
      <c r="AVM66" s="63"/>
      <c r="AVN66" s="63"/>
      <c r="AVO66" s="63"/>
      <c r="AVP66" s="63"/>
      <c r="AVQ66" s="63"/>
      <c r="AVR66" s="63"/>
      <c r="AVS66" s="63"/>
      <c r="AVT66" s="63"/>
      <c r="AVU66" s="63"/>
      <c r="AVV66" s="63"/>
      <c r="AVW66" s="63"/>
      <c r="AVX66" s="63"/>
      <c r="AVY66" s="63"/>
      <c r="AVZ66" s="63"/>
      <c r="AWA66" s="63"/>
      <c r="AWB66" s="63"/>
      <c r="AWC66" s="63"/>
      <c r="AWD66" s="63"/>
      <c r="AWE66" s="63"/>
      <c r="AWF66" s="63"/>
      <c r="AWG66" s="63"/>
      <c r="AWH66" s="63"/>
      <c r="AWI66" s="63"/>
      <c r="AWJ66" s="63"/>
      <c r="AWK66" s="63"/>
      <c r="AWL66" s="63"/>
      <c r="AWM66" s="63"/>
      <c r="AWN66" s="63"/>
      <c r="AWO66" s="63"/>
      <c r="AWP66" s="63"/>
      <c r="AWQ66" s="63"/>
      <c r="AWR66" s="63"/>
      <c r="AWS66" s="63"/>
      <c r="AWT66" s="63"/>
      <c r="AWU66" s="63"/>
      <c r="AWV66" s="63"/>
      <c r="AWW66" s="63"/>
      <c r="AWX66" s="63"/>
      <c r="AWY66" s="63"/>
      <c r="AWZ66" s="63"/>
      <c r="AXA66" s="63"/>
      <c r="AXB66" s="63"/>
      <c r="AXC66" s="63"/>
      <c r="AXD66" s="63"/>
      <c r="AXE66" s="63"/>
      <c r="AXF66" s="63"/>
      <c r="AXG66" s="63"/>
      <c r="AXH66" s="63"/>
      <c r="AXI66" s="63"/>
      <c r="AXJ66" s="63"/>
      <c r="AXK66" s="63"/>
      <c r="AXL66" s="63"/>
      <c r="AXM66" s="63"/>
      <c r="AXN66" s="63"/>
      <c r="AXO66" s="63"/>
      <c r="AXP66" s="63"/>
      <c r="AXQ66" s="63"/>
      <c r="AXR66" s="63"/>
      <c r="AXS66" s="63"/>
      <c r="AXT66" s="63"/>
      <c r="AXU66" s="63"/>
      <c r="AXV66" s="63"/>
      <c r="AXW66" s="63"/>
      <c r="AXX66" s="63"/>
      <c r="AXY66" s="63"/>
      <c r="AXZ66" s="63"/>
      <c r="AYA66" s="63"/>
      <c r="AYB66" s="63"/>
      <c r="AYC66" s="63"/>
      <c r="AYD66" s="63"/>
      <c r="AYE66" s="63"/>
      <c r="AYF66" s="63"/>
      <c r="AYG66" s="63"/>
      <c r="AYH66" s="63"/>
      <c r="AYI66" s="63"/>
      <c r="AYJ66" s="63"/>
      <c r="AYK66" s="63"/>
      <c r="AYL66" s="63"/>
      <c r="AYM66" s="63"/>
      <c r="AYN66" s="63"/>
      <c r="AYO66" s="63"/>
      <c r="AYP66" s="63"/>
      <c r="AYQ66" s="63"/>
      <c r="AYR66" s="63"/>
      <c r="AYS66" s="63"/>
      <c r="AYT66" s="63"/>
      <c r="AYU66" s="63"/>
      <c r="AYV66" s="63"/>
      <c r="AYW66" s="63"/>
      <c r="AYX66" s="63"/>
      <c r="AYY66" s="63"/>
      <c r="AYZ66" s="63"/>
      <c r="AZA66" s="63"/>
      <c r="AZB66" s="63"/>
      <c r="AZC66" s="63"/>
      <c r="AZD66" s="63"/>
      <c r="AZE66" s="63"/>
      <c r="AZF66" s="63"/>
      <c r="AZG66" s="63"/>
      <c r="AZH66" s="63"/>
      <c r="AZI66" s="63"/>
      <c r="AZJ66" s="63"/>
      <c r="AZK66" s="63"/>
      <c r="AZL66" s="63"/>
      <c r="AZM66" s="63"/>
      <c r="AZN66" s="63"/>
      <c r="AZO66" s="63"/>
      <c r="AZP66" s="63"/>
      <c r="AZQ66" s="63"/>
      <c r="AZR66" s="63"/>
      <c r="AZS66" s="63"/>
      <c r="AZT66" s="63"/>
      <c r="AZU66" s="63"/>
      <c r="AZV66" s="63"/>
      <c r="AZW66" s="63"/>
      <c r="AZX66" s="63"/>
      <c r="AZY66" s="63"/>
      <c r="AZZ66" s="63"/>
      <c r="BAA66" s="63"/>
      <c r="BAB66" s="63"/>
      <c r="BAC66" s="63"/>
      <c r="BAD66" s="63"/>
      <c r="BAE66" s="63"/>
      <c r="BAF66" s="63"/>
      <c r="BAG66" s="63"/>
      <c r="BAH66" s="63"/>
      <c r="BAI66" s="63"/>
      <c r="BAJ66" s="63"/>
      <c r="BAK66" s="63"/>
      <c r="BAL66" s="63"/>
      <c r="BAM66" s="63"/>
      <c r="BAN66" s="63"/>
      <c r="BAO66" s="63"/>
      <c r="BAP66" s="63"/>
      <c r="BAQ66" s="63"/>
      <c r="BAR66" s="63"/>
      <c r="BAS66" s="63"/>
      <c r="BAT66" s="63"/>
      <c r="BAU66" s="63"/>
      <c r="BAV66" s="63"/>
      <c r="BAW66" s="63"/>
      <c r="BAX66" s="63"/>
      <c r="BAY66" s="63"/>
      <c r="BAZ66" s="63"/>
      <c r="BBA66" s="63"/>
      <c r="BBB66" s="63"/>
      <c r="BBC66" s="63"/>
      <c r="BBD66" s="63"/>
      <c r="BBE66" s="63"/>
      <c r="BBF66" s="63"/>
      <c r="BBG66" s="63"/>
      <c r="BBH66" s="63"/>
      <c r="BBI66" s="63"/>
      <c r="BBJ66" s="63"/>
      <c r="BBK66" s="63"/>
      <c r="BBL66" s="63"/>
      <c r="BBM66" s="63"/>
      <c r="BBN66" s="63"/>
      <c r="BBO66" s="63"/>
      <c r="BBP66" s="63"/>
      <c r="BBQ66" s="63"/>
      <c r="BBR66" s="63"/>
      <c r="BBS66" s="63"/>
      <c r="BBT66" s="63"/>
      <c r="BBU66" s="63"/>
      <c r="BBV66" s="63"/>
      <c r="BBW66" s="63"/>
      <c r="BBX66" s="63"/>
      <c r="BBY66" s="63"/>
      <c r="BBZ66" s="63"/>
      <c r="BCA66" s="63"/>
      <c r="BCB66" s="63"/>
      <c r="BCC66" s="63"/>
      <c r="BCD66" s="63"/>
      <c r="BCE66" s="63"/>
      <c r="BCF66" s="63"/>
      <c r="BCG66" s="63"/>
      <c r="BCH66" s="63"/>
      <c r="BCI66" s="63"/>
      <c r="BCJ66" s="63"/>
      <c r="BCK66" s="63"/>
      <c r="BCL66" s="63"/>
      <c r="BCM66" s="63"/>
      <c r="BCN66" s="63"/>
      <c r="BCO66" s="63"/>
      <c r="BCP66" s="63"/>
      <c r="BCQ66" s="63"/>
      <c r="BCR66" s="63"/>
      <c r="BCS66" s="63"/>
      <c r="BCT66" s="63"/>
      <c r="BCU66" s="63"/>
      <c r="BCV66" s="63"/>
      <c r="BCW66" s="63"/>
      <c r="BCX66" s="63"/>
      <c r="BCY66" s="63"/>
      <c r="BCZ66" s="63"/>
      <c r="BDA66" s="63"/>
      <c r="BDB66" s="63"/>
      <c r="BDC66" s="63"/>
      <c r="BDD66" s="63"/>
      <c r="BDE66" s="63"/>
      <c r="BDF66" s="63"/>
      <c r="BDG66" s="63"/>
      <c r="BDH66" s="63"/>
      <c r="BDI66" s="63"/>
      <c r="BDJ66" s="63"/>
      <c r="BDK66" s="63"/>
      <c r="BDL66" s="63"/>
      <c r="BDM66" s="63"/>
      <c r="BDN66" s="63"/>
      <c r="BDO66" s="63"/>
      <c r="BDP66" s="63"/>
      <c r="BDQ66" s="63"/>
      <c r="BDR66" s="63"/>
      <c r="BDS66" s="63"/>
      <c r="BDT66" s="63"/>
      <c r="BDU66" s="63"/>
      <c r="BDV66" s="63"/>
      <c r="BDW66" s="63"/>
      <c r="BDX66" s="63"/>
      <c r="BDY66" s="63"/>
      <c r="BDZ66" s="63"/>
      <c r="BEA66" s="63"/>
      <c r="BEB66" s="63"/>
      <c r="BEC66" s="63"/>
      <c r="BED66" s="63"/>
      <c r="BEE66" s="63"/>
      <c r="BEF66" s="63"/>
      <c r="BEG66" s="63"/>
      <c r="BEH66" s="63"/>
      <c r="BEI66" s="63"/>
      <c r="BEJ66" s="63"/>
      <c r="BEK66" s="63"/>
      <c r="BEL66" s="63"/>
      <c r="BEM66" s="63"/>
      <c r="BEN66" s="63"/>
      <c r="BEO66" s="63"/>
      <c r="BEP66" s="63"/>
      <c r="BEQ66" s="63"/>
      <c r="BER66" s="63"/>
      <c r="BES66" s="63"/>
      <c r="BET66" s="63"/>
      <c r="BEU66" s="63"/>
      <c r="BEV66" s="63"/>
      <c r="BEW66" s="63"/>
      <c r="BEX66" s="63"/>
      <c r="BEY66" s="63"/>
      <c r="BEZ66" s="63"/>
      <c r="BFA66" s="63"/>
      <c r="BFB66" s="63"/>
      <c r="BFC66" s="63"/>
      <c r="BFD66" s="63"/>
      <c r="BFE66" s="63"/>
      <c r="BFF66" s="63"/>
      <c r="BFG66" s="63"/>
      <c r="BFH66" s="63"/>
      <c r="BFI66" s="63"/>
      <c r="BFJ66" s="63"/>
      <c r="BFK66" s="63"/>
      <c r="BFL66" s="63"/>
      <c r="BFM66" s="63"/>
      <c r="BFN66" s="63"/>
      <c r="BFO66" s="63"/>
      <c r="BFP66" s="63"/>
      <c r="BFQ66" s="63"/>
      <c r="BFR66" s="63"/>
      <c r="BFS66" s="63"/>
      <c r="BFT66" s="63"/>
      <c r="BFU66" s="63"/>
      <c r="BFV66" s="63"/>
      <c r="BFW66" s="63"/>
      <c r="BFX66" s="63"/>
      <c r="BFY66" s="63"/>
      <c r="BFZ66" s="63"/>
      <c r="BGA66" s="63"/>
      <c r="BGB66" s="63"/>
      <c r="BGC66" s="63"/>
      <c r="BGD66" s="63"/>
      <c r="BGE66" s="63"/>
      <c r="BGF66" s="63"/>
      <c r="BGG66" s="63"/>
      <c r="BGH66" s="63"/>
      <c r="BGI66" s="63"/>
      <c r="BGJ66" s="63"/>
      <c r="BGK66" s="63"/>
      <c r="BGL66" s="63"/>
      <c r="BGM66" s="63"/>
      <c r="BGN66" s="63"/>
      <c r="BGO66" s="63"/>
      <c r="BGP66" s="63"/>
      <c r="BGQ66" s="63"/>
      <c r="BGR66" s="63"/>
      <c r="BGS66" s="63"/>
      <c r="BGT66" s="63"/>
      <c r="BGU66" s="63"/>
      <c r="BGV66" s="63"/>
      <c r="BGW66" s="63"/>
      <c r="BGX66" s="63"/>
      <c r="BGY66" s="63"/>
      <c r="BGZ66" s="63"/>
      <c r="BHA66" s="63"/>
      <c r="BHB66" s="63"/>
      <c r="BHC66" s="63"/>
      <c r="BHD66" s="63"/>
      <c r="BHE66" s="63"/>
      <c r="BHF66" s="63"/>
      <c r="BHG66" s="63"/>
      <c r="BHH66" s="63"/>
      <c r="BHI66" s="63"/>
      <c r="BHJ66" s="63"/>
      <c r="BHK66" s="63"/>
      <c r="BHL66" s="63"/>
      <c r="BHM66" s="63"/>
      <c r="BHN66" s="63"/>
      <c r="BHO66" s="63"/>
      <c r="BHP66" s="63"/>
      <c r="BHQ66" s="63"/>
      <c r="BHR66" s="63"/>
      <c r="BHS66" s="63"/>
      <c r="BHT66" s="63"/>
      <c r="BHU66" s="63"/>
      <c r="BHV66" s="63"/>
      <c r="BHW66" s="63"/>
      <c r="BHX66" s="63"/>
      <c r="BHY66" s="63"/>
      <c r="BHZ66" s="63"/>
      <c r="BIA66" s="63"/>
      <c r="BIB66" s="63"/>
      <c r="BIC66" s="63"/>
      <c r="BID66" s="63"/>
      <c r="BIE66" s="63"/>
      <c r="BIF66" s="63"/>
      <c r="BIG66" s="63"/>
      <c r="BIH66" s="63"/>
      <c r="BII66" s="63"/>
      <c r="BIJ66" s="63"/>
      <c r="BIK66" s="63"/>
      <c r="BIL66" s="63"/>
      <c r="BIM66" s="63"/>
      <c r="BIN66" s="63"/>
      <c r="BIO66" s="63"/>
      <c r="BIP66" s="63"/>
      <c r="BIQ66" s="63"/>
      <c r="BIR66" s="63"/>
      <c r="BIS66" s="63"/>
      <c r="BIT66" s="63"/>
      <c r="BIU66" s="63"/>
      <c r="BIV66" s="63"/>
      <c r="BIW66" s="63"/>
      <c r="BIX66" s="63"/>
      <c r="BIY66" s="63"/>
      <c r="BIZ66" s="63"/>
      <c r="BJA66" s="63"/>
      <c r="BJB66" s="63"/>
      <c r="BJC66" s="63"/>
      <c r="BJD66" s="63"/>
      <c r="BJE66" s="63"/>
      <c r="BJF66" s="63"/>
      <c r="BJG66" s="63"/>
      <c r="BJH66" s="63"/>
      <c r="BJI66" s="63"/>
      <c r="BJJ66" s="63"/>
      <c r="BJK66" s="63"/>
      <c r="BJL66" s="63"/>
      <c r="BJM66" s="63"/>
      <c r="BJN66" s="63"/>
      <c r="BJO66" s="63"/>
      <c r="BJP66" s="63"/>
      <c r="BJQ66" s="63"/>
      <c r="BJR66" s="63"/>
      <c r="BJS66" s="63"/>
      <c r="BJT66" s="63"/>
      <c r="BJU66" s="63"/>
      <c r="BJV66" s="63"/>
      <c r="BJW66" s="63"/>
      <c r="BJX66" s="63"/>
      <c r="BJY66" s="63"/>
      <c r="BJZ66" s="63"/>
      <c r="BKA66" s="63"/>
      <c r="BKB66" s="63"/>
      <c r="BKC66" s="63"/>
      <c r="BKD66" s="63"/>
      <c r="BKE66" s="63"/>
      <c r="BKF66" s="63"/>
      <c r="BKG66" s="63"/>
      <c r="BKH66" s="63"/>
      <c r="BKI66" s="63"/>
      <c r="BKJ66" s="63"/>
      <c r="BKK66" s="63"/>
      <c r="BKL66" s="63"/>
      <c r="BKM66" s="63"/>
      <c r="BKN66" s="63"/>
      <c r="BKO66" s="63"/>
      <c r="BKP66" s="63"/>
      <c r="BKQ66" s="63"/>
      <c r="BKR66" s="63"/>
      <c r="BKS66" s="63"/>
      <c r="BKT66" s="63"/>
      <c r="BKU66" s="63"/>
      <c r="BKV66" s="63"/>
      <c r="BKW66" s="63"/>
      <c r="BKX66" s="63"/>
      <c r="BKY66" s="63"/>
      <c r="BKZ66" s="63"/>
      <c r="BLA66" s="63"/>
      <c r="BLB66" s="63"/>
      <c r="BLC66" s="63"/>
      <c r="BLD66" s="63"/>
      <c r="BLE66" s="63"/>
      <c r="BLF66" s="63"/>
      <c r="BLG66" s="63"/>
      <c r="BLH66" s="63"/>
      <c r="BLI66" s="63"/>
      <c r="BLJ66" s="63"/>
      <c r="BLK66" s="63"/>
      <c r="BLL66" s="63"/>
      <c r="BLM66" s="63"/>
    </row>
    <row r="67" spans="1:1677" s="1" customFormat="1" ht="15" hidden="1" customHeight="1" x14ac:dyDescent="0.25">
      <c r="A67" s="270" t="s">
        <v>490</v>
      </c>
      <c r="B67" s="271" t="s">
        <v>61</v>
      </c>
      <c r="C67" s="272" t="s">
        <v>1733</v>
      </c>
      <c r="D67" s="273" t="s">
        <v>1734</v>
      </c>
      <c r="E67" s="273" t="s">
        <v>1798</v>
      </c>
      <c r="F67" s="272" t="s">
        <v>63</v>
      </c>
      <c r="G67" s="274">
        <v>25</v>
      </c>
      <c r="H67" s="275">
        <v>1.2</v>
      </c>
      <c r="I67" s="279">
        <v>44830</v>
      </c>
      <c r="J67" s="279">
        <v>44832</v>
      </c>
      <c r="K67" s="279">
        <v>44833</v>
      </c>
      <c r="L67" s="277" t="s">
        <v>1732</v>
      </c>
      <c r="M67" s="278">
        <v>44853</v>
      </c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  <c r="JI67" s="63"/>
      <c r="JJ67" s="63"/>
      <c r="JK67" s="63"/>
      <c r="JL67" s="63"/>
      <c r="JM67" s="63"/>
      <c r="JN67" s="63"/>
      <c r="JO67" s="63"/>
      <c r="JP67" s="63"/>
      <c r="JQ67" s="63"/>
      <c r="JR67" s="63"/>
      <c r="JS67" s="63"/>
      <c r="JT67" s="63"/>
      <c r="JU67" s="63"/>
      <c r="JV67" s="63"/>
      <c r="JW67" s="63"/>
      <c r="JX67" s="63"/>
      <c r="JY67" s="63"/>
      <c r="JZ67" s="63"/>
      <c r="KA67" s="63"/>
      <c r="KB67" s="63"/>
      <c r="KC67" s="63"/>
      <c r="KD67" s="63"/>
      <c r="KE67" s="63"/>
      <c r="KF67" s="63"/>
      <c r="KG67" s="63"/>
      <c r="KH67" s="63"/>
      <c r="KI67" s="63"/>
      <c r="KJ67" s="63"/>
      <c r="KK67" s="63"/>
      <c r="KL67" s="63"/>
      <c r="KM67" s="63"/>
      <c r="KN67" s="63"/>
      <c r="KO67" s="63"/>
      <c r="KP67" s="63"/>
      <c r="KQ67" s="63"/>
      <c r="KR67" s="63"/>
      <c r="KS67" s="63"/>
      <c r="KT67" s="63"/>
      <c r="KU67" s="63"/>
      <c r="KV67" s="63"/>
      <c r="KW67" s="63"/>
      <c r="KX67" s="63"/>
      <c r="KY67" s="63"/>
      <c r="KZ67" s="63"/>
      <c r="LA67" s="63"/>
      <c r="LB67" s="63"/>
      <c r="LC67" s="63"/>
      <c r="LD67" s="63"/>
      <c r="LE67" s="63"/>
      <c r="LF67" s="63"/>
      <c r="LG67" s="63"/>
      <c r="LH67" s="63"/>
      <c r="LI67" s="63"/>
      <c r="LJ67" s="63"/>
      <c r="LK67" s="63"/>
      <c r="LL67" s="63"/>
      <c r="LM67" s="63"/>
      <c r="LN67" s="63"/>
      <c r="LO67" s="63"/>
      <c r="LP67" s="63"/>
      <c r="LQ67" s="63"/>
      <c r="LR67" s="63"/>
      <c r="LS67" s="63"/>
      <c r="LT67" s="63"/>
      <c r="LU67" s="63"/>
      <c r="LV67" s="63"/>
      <c r="LW67" s="63"/>
      <c r="LX67" s="63"/>
      <c r="LY67" s="63"/>
      <c r="LZ67" s="63"/>
      <c r="MA67" s="63"/>
      <c r="MB67" s="63"/>
      <c r="MC67" s="63"/>
      <c r="MD67" s="63"/>
      <c r="ME67" s="63"/>
      <c r="MF67" s="63"/>
      <c r="MG67" s="63"/>
      <c r="MH67" s="63"/>
      <c r="MI67" s="63"/>
      <c r="MJ67" s="63"/>
      <c r="MK67" s="63"/>
      <c r="ML67" s="63"/>
      <c r="MM67" s="63"/>
      <c r="MN67" s="63"/>
      <c r="MO67" s="63"/>
      <c r="MP67" s="63"/>
      <c r="MQ67" s="63"/>
      <c r="MR67" s="63"/>
      <c r="MS67" s="63"/>
      <c r="MT67" s="63"/>
      <c r="MU67" s="63"/>
      <c r="MV67" s="63"/>
      <c r="MW67" s="63"/>
      <c r="MX67" s="63"/>
      <c r="MY67" s="63"/>
      <c r="MZ67" s="63"/>
      <c r="NA67" s="63"/>
      <c r="NB67" s="63"/>
      <c r="NC67" s="63"/>
      <c r="ND67" s="63"/>
      <c r="NE67" s="63"/>
      <c r="NF67" s="63"/>
      <c r="NG67" s="63"/>
      <c r="NH67" s="63"/>
      <c r="NI67" s="63"/>
      <c r="NJ67" s="63"/>
      <c r="NK67" s="63"/>
      <c r="NL67" s="63"/>
      <c r="NM67" s="63"/>
      <c r="NN67" s="63"/>
      <c r="NO67" s="63"/>
      <c r="NP67" s="63"/>
      <c r="NQ67" s="63"/>
      <c r="NR67" s="63"/>
      <c r="NS67" s="63"/>
      <c r="NT67" s="63"/>
      <c r="NU67" s="63"/>
      <c r="NV67" s="63"/>
      <c r="NW67" s="63"/>
      <c r="NX67" s="63"/>
      <c r="NY67" s="63"/>
      <c r="NZ67" s="63"/>
      <c r="OA67" s="63"/>
      <c r="OB67" s="63"/>
      <c r="OC67" s="63"/>
      <c r="OD67" s="63"/>
      <c r="OE67" s="63"/>
      <c r="OF67" s="63"/>
      <c r="OG67" s="63"/>
      <c r="OH67" s="63"/>
      <c r="OI67" s="63"/>
      <c r="OJ67" s="63"/>
      <c r="OK67" s="63"/>
      <c r="OL67" s="63"/>
      <c r="OM67" s="63"/>
      <c r="ON67" s="63"/>
      <c r="OO67" s="63"/>
      <c r="OP67" s="63"/>
      <c r="OQ67" s="63"/>
      <c r="OR67" s="63"/>
      <c r="OS67" s="63"/>
      <c r="OT67" s="63"/>
      <c r="OU67" s="63"/>
      <c r="OV67" s="63"/>
      <c r="OW67" s="63"/>
      <c r="OX67" s="63"/>
      <c r="OY67" s="63"/>
      <c r="OZ67" s="63"/>
      <c r="PA67" s="63"/>
      <c r="PB67" s="63"/>
      <c r="PC67" s="63"/>
      <c r="PD67" s="63"/>
      <c r="PE67" s="63"/>
      <c r="PF67" s="63"/>
      <c r="PG67" s="63"/>
      <c r="PH67" s="63"/>
      <c r="PI67" s="63"/>
      <c r="PJ67" s="63"/>
      <c r="PK67" s="63"/>
      <c r="PL67" s="63"/>
      <c r="PM67" s="63"/>
      <c r="PN67" s="63"/>
      <c r="PO67" s="63"/>
      <c r="PP67" s="63"/>
      <c r="PQ67" s="63"/>
      <c r="PR67" s="63"/>
      <c r="PS67" s="63"/>
      <c r="PT67" s="63"/>
      <c r="PU67" s="63"/>
      <c r="PV67" s="63"/>
      <c r="PW67" s="63"/>
      <c r="PX67" s="63"/>
      <c r="PY67" s="63"/>
      <c r="PZ67" s="63"/>
      <c r="QA67" s="63"/>
      <c r="QB67" s="63"/>
      <c r="QC67" s="63"/>
      <c r="QD67" s="63"/>
      <c r="QE67" s="63"/>
      <c r="QF67" s="63"/>
      <c r="QG67" s="63"/>
      <c r="QH67" s="63"/>
      <c r="QI67" s="63"/>
      <c r="QJ67" s="63"/>
      <c r="QK67" s="63"/>
      <c r="QL67" s="63"/>
      <c r="QM67" s="63"/>
      <c r="QN67" s="63"/>
      <c r="QO67" s="63"/>
      <c r="QP67" s="63"/>
      <c r="QQ67" s="63"/>
      <c r="QR67" s="63"/>
      <c r="QS67" s="63"/>
      <c r="QT67" s="63"/>
      <c r="QU67" s="63"/>
      <c r="QV67" s="63"/>
      <c r="QW67" s="63"/>
      <c r="QX67" s="63"/>
      <c r="QY67" s="63"/>
      <c r="QZ67" s="63"/>
      <c r="RA67" s="63"/>
      <c r="RB67" s="63"/>
      <c r="RC67" s="63"/>
      <c r="RD67" s="63"/>
      <c r="RE67" s="63"/>
      <c r="RF67" s="63"/>
      <c r="RG67" s="63"/>
      <c r="RH67" s="63"/>
      <c r="RI67" s="63"/>
      <c r="RJ67" s="63"/>
      <c r="RK67" s="63"/>
      <c r="RL67" s="63"/>
      <c r="RM67" s="63"/>
      <c r="RN67" s="63"/>
      <c r="RO67" s="63"/>
      <c r="RP67" s="63"/>
      <c r="RQ67" s="63"/>
      <c r="RR67" s="63"/>
      <c r="RS67" s="63"/>
      <c r="RT67" s="63"/>
      <c r="RU67" s="63"/>
      <c r="RV67" s="63"/>
      <c r="RW67" s="63"/>
      <c r="RX67" s="63"/>
      <c r="RY67" s="63"/>
      <c r="RZ67" s="63"/>
      <c r="SA67" s="63"/>
      <c r="SB67" s="63"/>
      <c r="SC67" s="63"/>
      <c r="SD67" s="63"/>
      <c r="SE67" s="63"/>
      <c r="SF67" s="63"/>
      <c r="SG67" s="63"/>
      <c r="SH67" s="63"/>
      <c r="SI67" s="63"/>
      <c r="SJ67" s="63"/>
      <c r="SK67" s="63"/>
      <c r="SL67" s="63"/>
      <c r="SM67" s="63"/>
      <c r="SN67" s="63"/>
      <c r="SO67" s="63"/>
      <c r="SP67" s="63"/>
      <c r="SQ67" s="63"/>
      <c r="SR67" s="63"/>
      <c r="SS67" s="63"/>
      <c r="ST67" s="63"/>
      <c r="SU67" s="63"/>
      <c r="SV67" s="63"/>
      <c r="SW67" s="63"/>
      <c r="SX67" s="63"/>
      <c r="SY67" s="63"/>
      <c r="SZ67" s="63"/>
      <c r="TA67" s="63"/>
      <c r="TB67" s="63"/>
      <c r="TC67" s="63"/>
      <c r="TD67" s="63"/>
      <c r="TE67" s="63"/>
      <c r="TF67" s="63"/>
      <c r="TG67" s="63"/>
      <c r="TH67" s="63"/>
      <c r="TI67" s="63"/>
      <c r="TJ67" s="63"/>
      <c r="TK67" s="63"/>
      <c r="TL67" s="63"/>
      <c r="TM67" s="63"/>
      <c r="TN67" s="63"/>
      <c r="TO67" s="63"/>
      <c r="TP67" s="63"/>
      <c r="TQ67" s="63"/>
      <c r="TR67" s="63"/>
      <c r="TS67" s="63"/>
      <c r="TT67" s="63"/>
      <c r="TU67" s="63"/>
      <c r="TV67" s="63"/>
      <c r="TW67" s="63"/>
      <c r="TX67" s="63"/>
      <c r="TY67" s="63"/>
      <c r="TZ67" s="63"/>
      <c r="UA67" s="63"/>
      <c r="UB67" s="63"/>
      <c r="UC67" s="63"/>
      <c r="UD67" s="63"/>
      <c r="UE67" s="63"/>
      <c r="UF67" s="63"/>
      <c r="UG67" s="63"/>
      <c r="UH67" s="63"/>
      <c r="UI67" s="63"/>
      <c r="UJ67" s="63"/>
      <c r="UK67" s="63"/>
      <c r="UL67" s="63"/>
      <c r="UM67" s="63"/>
      <c r="UN67" s="63"/>
      <c r="UO67" s="63"/>
      <c r="UP67" s="63"/>
      <c r="UQ67" s="63"/>
      <c r="UR67" s="63"/>
      <c r="US67" s="63"/>
      <c r="UT67" s="63"/>
      <c r="UU67" s="63"/>
      <c r="UV67" s="63"/>
      <c r="UW67" s="63"/>
      <c r="UX67" s="63"/>
      <c r="UY67" s="63"/>
      <c r="UZ67" s="63"/>
      <c r="VA67" s="63"/>
      <c r="VB67" s="63"/>
      <c r="VC67" s="63"/>
      <c r="VD67" s="63"/>
      <c r="VE67" s="63"/>
      <c r="VF67" s="63"/>
      <c r="VG67" s="63"/>
      <c r="VH67" s="63"/>
      <c r="VI67" s="63"/>
      <c r="VJ67" s="63"/>
      <c r="VK67" s="63"/>
      <c r="VL67" s="63"/>
      <c r="VM67" s="63"/>
      <c r="VN67" s="63"/>
      <c r="VO67" s="63"/>
      <c r="VP67" s="63"/>
      <c r="VQ67" s="63"/>
      <c r="VR67" s="63"/>
      <c r="VS67" s="63"/>
      <c r="VT67" s="63"/>
      <c r="VU67" s="63"/>
      <c r="VV67" s="63"/>
      <c r="VW67" s="63"/>
      <c r="VX67" s="63"/>
      <c r="VY67" s="63"/>
      <c r="VZ67" s="63"/>
      <c r="WA67" s="63"/>
      <c r="WB67" s="63"/>
      <c r="WC67" s="63"/>
      <c r="WD67" s="63"/>
      <c r="WE67" s="63"/>
      <c r="WF67" s="63"/>
      <c r="WG67" s="63"/>
      <c r="WH67" s="63"/>
      <c r="WI67" s="63"/>
      <c r="WJ67" s="63"/>
      <c r="WK67" s="63"/>
      <c r="WL67" s="63"/>
      <c r="WM67" s="63"/>
      <c r="WN67" s="63"/>
      <c r="WO67" s="63"/>
      <c r="WP67" s="63"/>
      <c r="WQ67" s="63"/>
      <c r="WR67" s="63"/>
      <c r="WS67" s="63"/>
      <c r="WT67" s="63"/>
      <c r="WU67" s="63"/>
      <c r="WV67" s="63"/>
      <c r="WW67" s="63"/>
      <c r="WX67" s="63"/>
      <c r="WY67" s="63"/>
      <c r="WZ67" s="63"/>
      <c r="XA67" s="63"/>
      <c r="XB67" s="63"/>
      <c r="XC67" s="63"/>
      <c r="XD67" s="63"/>
      <c r="XE67" s="63"/>
      <c r="XF67" s="63"/>
      <c r="XG67" s="63"/>
      <c r="XH67" s="63"/>
      <c r="XI67" s="63"/>
      <c r="XJ67" s="63"/>
      <c r="XK67" s="63"/>
      <c r="XL67" s="63"/>
      <c r="XM67" s="63"/>
      <c r="XN67" s="63"/>
      <c r="XO67" s="63"/>
      <c r="XP67" s="63"/>
      <c r="XQ67" s="63"/>
      <c r="XR67" s="63"/>
      <c r="XS67" s="63"/>
      <c r="XT67" s="63"/>
      <c r="XU67" s="63"/>
      <c r="XV67" s="63"/>
      <c r="XW67" s="63"/>
      <c r="XX67" s="63"/>
      <c r="XY67" s="63"/>
      <c r="XZ67" s="63"/>
      <c r="YA67" s="63"/>
      <c r="YB67" s="63"/>
      <c r="YC67" s="63"/>
      <c r="YD67" s="63"/>
      <c r="YE67" s="63"/>
      <c r="YF67" s="63"/>
      <c r="YG67" s="63"/>
      <c r="YH67" s="63"/>
      <c r="YI67" s="63"/>
      <c r="YJ67" s="63"/>
      <c r="YK67" s="63"/>
      <c r="YL67" s="63"/>
      <c r="YM67" s="63"/>
      <c r="YN67" s="63"/>
      <c r="YO67" s="63"/>
      <c r="YP67" s="63"/>
      <c r="YQ67" s="63"/>
      <c r="YR67" s="63"/>
      <c r="YS67" s="63"/>
      <c r="YT67" s="63"/>
      <c r="YU67" s="63"/>
      <c r="YV67" s="63"/>
      <c r="YW67" s="63"/>
      <c r="YX67" s="63"/>
      <c r="YY67" s="63"/>
      <c r="YZ67" s="63"/>
      <c r="ZA67" s="63"/>
      <c r="ZB67" s="63"/>
      <c r="ZC67" s="63"/>
      <c r="ZD67" s="63"/>
      <c r="ZE67" s="63"/>
      <c r="ZF67" s="63"/>
      <c r="ZG67" s="63"/>
      <c r="ZH67" s="63"/>
      <c r="ZI67" s="63"/>
      <c r="ZJ67" s="63"/>
      <c r="ZK67" s="63"/>
      <c r="ZL67" s="63"/>
      <c r="ZM67" s="63"/>
      <c r="ZN67" s="63"/>
      <c r="ZO67" s="63"/>
      <c r="ZP67" s="63"/>
      <c r="ZQ67" s="63"/>
      <c r="ZR67" s="63"/>
      <c r="ZS67" s="63"/>
      <c r="ZT67" s="63"/>
      <c r="ZU67" s="63"/>
      <c r="ZV67" s="63"/>
      <c r="ZW67" s="63"/>
      <c r="ZX67" s="63"/>
      <c r="ZY67" s="63"/>
      <c r="ZZ67" s="63"/>
      <c r="AAA67" s="63"/>
      <c r="AAB67" s="63"/>
      <c r="AAC67" s="63"/>
      <c r="AAD67" s="63"/>
      <c r="AAE67" s="63"/>
      <c r="AAF67" s="63"/>
      <c r="AAG67" s="63"/>
      <c r="AAH67" s="63"/>
      <c r="AAI67" s="63"/>
      <c r="AAJ67" s="63"/>
      <c r="AAK67" s="63"/>
      <c r="AAL67" s="63"/>
      <c r="AAM67" s="63"/>
      <c r="AAN67" s="63"/>
      <c r="AAO67" s="63"/>
      <c r="AAP67" s="63"/>
      <c r="AAQ67" s="63"/>
      <c r="AAR67" s="63"/>
      <c r="AAS67" s="63"/>
      <c r="AAT67" s="63"/>
      <c r="AAU67" s="63"/>
      <c r="AAV67" s="63"/>
      <c r="AAW67" s="63"/>
      <c r="AAX67" s="63"/>
      <c r="AAY67" s="63"/>
      <c r="AAZ67" s="63"/>
      <c r="ABA67" s="63"/>
      <c r="ABB67" s="63"/>
      <c r="ABC67" s="63"/>
      <c r="ABD67" s="63"/>
      <c r="ABE67" s="63"/>
      <c r="ABF67" s="63"/>
      <c r="ABG67" s="63"/>
      <c r="ABH67" s="63"/>
      <c r="ABI67" s="63"/>
      <c r="ABJ67" s="63"/>
      <c r="ABK67" s="63"/>
      <c r="ABL67" s="63"/>
      <c r="ABM67" s="63"/>
      <c r="ABN67" s="63"/>
      <c r="ABO67" s="63"/>
      <c r="ABP67" s="63"/>
      <c r="ABQ67" s="63"/>
      <c r="ABR67" s="63"/>
      <c r="ABS67" s="63"/>
      <c r="ABT67" s="63"/>
      <c r="ABU67" s="63"/>
      <c r="ABV67" s="63"/>
      <c r="ABW67" s="63"/>
      <c r="ABX67" s="63"/>
      <c r="ABY67" s="63"/>
      <c r="ABZ67" s="63"/>
      <c r="ACA67" s="63"/>
      <c r="ACB67" s="63"/>
      <c r="ACC67" s="63"/>
      <c r="ACD67" s="63"/>
      <c r="ACE67" s="63"/>
      <c r="ACF67" s="63"/>
      <c r="ACG67" s="63"/>
      <c r="ACH67" s="63"/>
      <c r="ACI67" s="63"/>
      <c r="ACJ67" s="63"/>
      <c r="ACK67" s="63"/>
      <c r="ACL67" s="63"/>
      <c r="ACM67" s="63"/>
      <c r="ACN67" s="63"/>
      <c r="ACO67" s="63"/>
      <c r="ACP67" s="63"/>
      <c r="ACQ67" s="63"/>
      <c r="ACR67" s="63"/>
      <c r="ACS67" s="63"/>
      <c r="ACT67" s="63"/>
      <c r="ACU67" s="63"/>
      <c r="ACV67" s="63"/>
      <c r="ACW67" s="63"/>
      <c r="ACX67" s="63"/>
      <c r="ACY67" s="63"/>
      <c r="ACZ67" s="63"/>
      <c r="ADA67" s="63"/>
      <c r="ADB67" s="63"/>
      <c r="ADC67" s="63"/>
      <c r="ADD67" s="63"/>
      <c r="ADE67" s="63"/>
      <c r="ADF67" s="63"/>
      <c r="ADG67" s="63"/>
      <c r="ADH67" s="63"/>
      <c r="ADI67" s="63"/>
      <c r="ADJ67" s="63"/>
      <c r="ADK67" s="63"/>
      <c r="ADL67" s="63"/>
      <c r="ADM67" s="63"/>
      <c r="ADN67" s="63"/>
      <c r="ADO67" s="63"/>
      <c r="ADP67" s="63"/>
      <c r="ADQ67" s="63"/>
      <c r="ADR67" s="63"/>
      <c r="ADS67" s="63"/>
      <c r="ADT67" s="63"/>
      <c r="ADU67" s="63"/>
      <c r="ADV67" s="63"/>
      <c r="ADW67" s="63"/>
      <c r="ADX67" s="63"/>
      <c r="ADY67" s="63"/>
      <c r="ADZ67" s="63"/>
      <c r="AEA67" s="63"/>
      <c r="AEB67" s="63"/>
      <c r="AEC67" s="63"/>
      <c r="AED67" s="63"/>
      <c r="AEE67" s="63"/>
      <c r="AEF67" s="63"/>
      <c r="AEG67" s="63"/>
      <c r="AEH67" s="63"/>
      <c r="AEI67" s="63"/>
      <c r="AEJ67" s="63"/>
      <c r="AEK67" s="63"/>
      <c r="AEL67" s="63"/>
      <c r="AEM67" s="63"/>
      <c r="AEN67" s="63"/>
      <c r="AEO67" s="63"/>
      <c r="AEP67" s="63"/>
      <c r="AEQ67" s="63"/>
      <c r="AER67" s="63"/>
      <c r="AES67" s="63"/>
      <c r="AET67" s="63"/>
      <c r="AEU67" s="63"/>
      <c r="AEV67" s="63"/>
      <c r="AEW67" s="63"/>
      <c r="AEX67" s="63"/>
      <c r="AEY67" s="63"/>
      <c r="AEZ67" s="63"/>
      <c r="AFA67" s="63"/>
      <c r="AFB67" s="63"/>
      <c r="AFC67" s="63"/>
      <c r="AFD67" s="63"/>
      <c r="AFE67" s="63"/>
      <c r="AFF67" s="63"/>
      <c r="AFG67" s="63"/>
      <c r="AFH67" s="63"/>
      <c r="AFI67" s="63"/>
      <c r="AFJ67" s="63"/>
      <c r="AFK67" s="63"/>
      <c r="AFL67" s="63"/>
      <c r="AFM67" s="63"/>
      <c r="AFN67" s="63"/>
      <c r="AFO67" s="63"/>
      <c r="AFP67" s="63"/>
      <c r="AFQ67" s="63"/>
      <c r="AFR67" s="63"/>
      <c r="AFS67" s="63"/>
      <c r="AFT67" s="63"/>
      <c r="AFU67" s="63"/>
      <c r="AFV67" s="63"/>
      <c r="AFW67" s="63"/>
      <c r="AFX67" s="63"/>
      <c r="AFY67" s="63"/>
      <c r="AFZ67" s="63"/>
      <c r="AGA67" s="63"/>
      <c r="AGB67" s="63"/>
      <c r="AGC67" s="63"/>
      <c r="AGD67" s="63"/>
      <c r="AGE67" s="63"/>
      <c r="AGF67" s="63"/>
      <c r="AGG67" s="63"/>
      <c r="AGH67" s="63"/>
      <c r="AGI67" s="63"/>
      <c r="AGJ67" s="63"/>
      <c r="AGK67" s="63"/>
      <c r="AGL67" s="63"/>
      <c r="AGM67" s="63"/>
      <c r="AGN67" s="63"/>
      <c r="AGO67" s="63"/>
      <c r="AGP67" s="63"/>
      <c r="AGQ67" s="63"/>
      <c r="AGR67" s="63"/>
      <c r="AGS67" s="63"/>
      <c r="AGT67" s="63"/>
      <c r="AGU67" s="63"/>
      <c r="AGV67" s="63"/>
      <c r="AGW67" s="63"/>
      <c r="AGX67" s="63"/>
      <c r="AGY67" s="63"/>
      <c r="AGZ67" s="63"/>
      <c r="AHA67" s="63"/>
      <c r="AHB67" s="63"/>
      <c r="AHC67" s="63"/>
      <c r="AHD67" s="63"/>
      <c r="AHE67" s="63"/>
      <c r="AHF67" s="63"/>
      <c r="AHG67" s="63"/>
      <c r="AHH67" s="63"/>
      <c r="AHI67" s="63"/>
      <c r="AHJ67" s="63"/>
      <c r="AHK67" s="63"/>
      <c r="AHL67" s="63"/>
      <c r="AHM67" s="63"/>
      <c r="AHN67" s="63"/>
      <c r="AHO67" s="63"/>
      <c r="AHP67" s="63"/>
      <c r="AHQ67" s="63"/>
      <c r="AHR67" s="63"/>
      <c r="AHS67" s="63"/>
      <c r="AHT67" s="63"/>
      <c r="AHU67" s="63"/>
      <c r="AHV67" s="63"/>
      <c r="AHW67" s="63"/>
      <c r="AHX67" s="63"/>
      <c r="AHY67" s="63"/>
      <c r="AHZ67" s="63"/>
      <c r="AIA67" s="63"/>
      <c r="AIB67" s="63"/>
      <c r="AIC67" s="63"/>
      <c r="AID67" s="63"/>
      <c r="AIE67" s="63"/>
      <c r="AIF67" s="63"/>
      <c r="AIG67" s="63"/>
      <c r="AIH67" s="63"/>
      <c r="AII67" s="63"/>
      <c r="AIJ67" s="63"/>
      <c r="AIK67" s="63"/>
      <c r="AIL67" s="63"/>
      <c r="AIM67" s="63"/>
      <c r="AIN67" s="63"/>
      <c r="AIO67" s="63"/>
      <c r="AIP67" s="63"/>
      <c r="AIQ67" s="63"/>
      <c r="AIR67" s="63"/>
      <c r="AIS67" s="63"/>
      <c r="AIT67" s="63"/>
      <c r="AIU67" s="63"/>
      <c r="AIV67" s="63"/>
      <c r="AIW67" s="63"/>
      <c r="AIX67" s="63"/>
      <c r="AIY67" s="63"/>
      <c r="AIZ67" s="63"/>
      <c r="AJA67" s="63"/>
      <c r="AJB67" s="63"/>
      <c r="AJC67" s="63"/>
      <c r="AJD67" s="63"/>
      <c r="AJE67" s="63"/>
      <c r="AJF67" s="63"/>
      <c r="AJG67" s="63"/>
      <c r="AJH67" s="63"/>
      <c r="AJI67" s="63"/>
      <c r="AJJ67" s="63"/>
      <c r="AJK67" s="63"/>
      <c r="AJL67" s="63"/>
      <c r="AJM67" s="63"/>
      <c r="AJN67" s="63"/>
      <c r="AJO67" s="63"/>
      <c r="AJP67" s="63"/>
      <c r="AJQ67" s="63"/>
      <c r="AJR67" s="63"/>
      <c r="AJS67" s="63"/>
      <c r="AJT67" s="63"/>
      <c r="AJU67" s="63"/>
      <c r="AJV67" s="63"/>
      <c r="AJW67" s="63"/>
      <c r="AJX67" s="63"/>
      <c r="AJY67" s="63"/>
      <c r="AJZ67" s="63"/>
      <c r="AKA67" s="63"/>
      <c r="AKB67" s="63"/>
      <c r="AKC67" s="63"/>
      <c r="AKD67" s="63"/>
      <c r="AKE67" s="63"/>
      <c r="AKF67" s="63"/>
      <c r="AKG67" s="63"/>
      <c r="AKH67" s="63"/>
      <c r="AKI67" s="63"/>
      <c r="AKJ67" s="63"/>
      <c r="AKK67" s="63"/>
      <c r="AKL67" s="63"/>
      <c r="AKM67" s="63"/>
      <c r="AKN67" s="63"/>
      <c r="AKO67" s="63"/>
      <c r="AKP67" s="63"/>
      <c r="AKQ67" s="63"/>
      <c r="AKR67" s="63"/>
      <c r="AKS67" s="63"/>
      <c r="AKT67" s="63"/>
      <c r="AKU67" s="63"/>
      <c r="AKV67" s="63"/>
      <c r="AKW67" s="63"/>
      <c r="AKX67" s="63"/>
      <c r="AKY67" s="63"/>
      <c r="AKZ67" s="63"/>
      <c r="ALA67" s="63"/>
      <c r="ALB67" s="63"/>
      <c r="ALC67" s="63"/>
      <c r="ALD67" s="63"/>
      <c r="ALE67" s="63"/>
      <c r="ALF67" s="63"/>
      <c r="ALG67" s="63"/>
      <c r="ALH67" s="63"/>
      <c r="ALI67" s="63"/>
      <c r="ALJ67" s="63"/>
      <c r="ALK67" s="63"/>
      <c r="ALL67" s="63"/>
      <c r="ALM67" s="63"/>
      <c r="ALN67" s="63"/>
      <c r="ALO67" s="63"/>
      <c r="ALP67" s="63"/>
      <c r="ALQ67" s="63"/>
      <c r="ALR67" s="63"/>
      <c r="ALS67" s="63"/>
      <c r="ALT67" s="63"/>
      <c r="ALU67" s="63"/>
      <c r="ALV67" s="63"/>
      <c r="ALW67" s="63"/>
      <c r="ALX67" s="63"/>
      <c r="ALY67" s="63"/>
      <c r="ALZ67" s="63"/>
      <c r="AMA67" s="63"/>
      <c r="AMB67" s="63"/>
      <c r="AMC67" s="63"/>
      <c r="AMD67" s="63"/>
      <c r="AME67" s="63"/>
      <c r="AMF67" s="63"/>
      <c r="AMG67" s="63"/>
      <c r="AMH67" s="63"/>
      <c r="AMI67" s="63"/>
      <c r="AMJ67" s="63"/>
      <c r="AMK67" s="63"/>
      <c r="AML67" s="63"/>
      <c r="AMM67" s="63"/>
      <c r="AMN67" s="63"/>
      <c r="AMO67" s="63"/>
      <c r="AMP67" s="63"/>
      <c r="AMQ67" s="63"/>
      <c r="AMR67" s="63"/>
      <c r="AMS67" s="63"/>
      <c r="AMT67" s="63"/>
      <c r="AMU67" s="63"/>
      <c r="AMV67" s="63"/>
      <c r="AMW67" s="63"/>
      <c r="AMX67" s="63"/>
      <c r="AMY67" s="63"/>
      <c r="AMZ67" s="63"/>
      <c r="ANA67" s="63"/>
      <c r="ANB67" s="63"/>
      <c r="ANC67" s="63"/>
      <c r="AND67" s="63"/>
      <c r="ANE67" s="63"/>
      <c r="ANF67" s="63"/>
      <c r="ANG67" s="63"/>
      <c r="ANH67" s="63"/>
      <c r="ANI67" s="63"/>
      <c r="ANJ67" s="63"/>
      <c r="ANK67" s="63"/>
      <c r="ANL67" s="63"/>
      <c r="ANM67" s="63"/>
      <c r="ANN67" s="63"/>
      <c r="ANO67" s="63"/>
      <c r="ANP67" s="63"/>
      <c r="ANQ67" s="63"/>
      <c r="ANR67" s="63"/>
      <c r="ANS67" s="63"/>
      <c r="ANT67" s="63"/>
      <c r="ANU67" s="63"/>
      <c r="ANV67" s="63"/>
      <c r="ANW67" s="63"/>
      <c r="ANX67" s="63"/>
      <c r="ANY67" s="63"/>
      <c r="ANZ67" s="63"/>
      <c r="AOA67" s="63"/>
      <c r="AOB67" s="63"/>
      <c r="AOC67" s="63"/>
      <c r="AOD67" s="63"/>
      <c r="AOE67" s="63"/>
      <c r="AOF67" s="63"/>
      <c r="AOG67" s="63"/>
      <c r="AOH67" s="63"/>
      <c r="AOI67" s="63"/>
      <c r="AOJ67" s="63"/>
      <c r="AOK67" s="63"/>
      <c r="AOL67" s="63"/>
      <c r="AOM67" s="63"/>
      <c r="AON67" s="63"/>
      <c r="AOO67" s="63"/>
      <c r="AOP67" s="63"/>
      <c r="AOQ67" s="63"/>
      <c r="AOR67" s="63"/>
      <c r="AOS67" s="63"/>
      <c r="AOT67" s="63"/>
      <c r="AOU67" s="63"/>
      <c r="AOV67" s="63"/>
      <c r="AOW67" s="63"/>
      <c r="AOX67" s="63"/>
      <c r="AOY67" s="63"/>
      <c r="AOZ67" s="63"/>
      <c r="APA67" s="63"/>
      <c r="APB67" s="63"/>
      <c r="APC67" s="63"/>
      <c r="APD67" s="63"/>
      <c r="APE67" s="63"/>
      <c r="APF67" s="63"/>
      <c r="APG67" s="63"/>
      <c r="APH67" s="63"/>
      <c r="API67" s="63"/>
      <c r="APJ67" s="63"/>
      <c r="APK67" s="63"/>
      <c r="APL67" s="63"/>
      <c r="APM67" s="63"/>
      <c r="APN67" s="63"/>
      <c r="APO67" s="63"/>
      <c r="APP67" s="63"/>
      <c r="APQ67" s="63"/>
      <c r="APR67" s="63"/>
      <c r="APS67" s="63"/>
      <c r="APT67" s="63"/>
      <c r="APU67" s="63"/>
      <c r="APV67" s="63"/>
      <c r="APW67" s="63"/>
      <c r="APX67" s="63"/>
      <c r="APY67" s="63"/>
      <c r="APZ67" s="63"/>
      <c r="AQA67" s="63"/>
      <c r="AQB67" s="63"/>
      <c r="AQC67" s="63"/>
      <c r="AQD67" s="63"/>
      <c r="AQE67" s="63"/>
      <c r="AQF67" s="63"/>
      <c r="AQG67" s="63"/>
      <c r="AQH67" s="63"/>
      <c r="AQI67" s="63"/>
      <c r="AQJ67" s="63"/>
      <c r="AQK67" s="63"/>
      <c r="AQL67" s="63"/>
      <c r="AQM67" s="63"/>
      <c r="AQN67" s="63"/>
      <c r="AQO67" s="63"/>
      <c r="AQP67" s="63"/>
      <c r="AQQ67" s="63"/>
      <c r="AQR67" s="63"/>
      <c r="AQS67" s="63"/>
      <c r="AQT67" s="63"/>
      <c r="AQU67" s="63"/>
      <c r="AQV67" s="63"/>
      <c r="AQW67" s="63"/>
      <c r="AQX67" s="63"/>
      <c r="AQY67" s="63"/>
      <c r="AQZ67" s="63"/>
      <c r="ARA67" s="63"/>
      <c r="ARB67" s="63"/>
      <c r="ARC67" s="63"/>
      <c r="ARD67" s="63"/>
      <c r="ARE67" s="63"/>
      <c r="ARF67" s="63"/>
      <c r="ARG67" s="63"/>
      <c r="ARH67" s="63"/>
      <c r="ARI67" s="63"/>
      <c r="ARJ67" s="63"/>
      <c r="ARK67" s="63"/>
      <c r="ARL67" s="63"/>
      <c r="ARM67" s="63"/>
      <c r="ARN67" s="63"/>
      <c r="ARO67" s="63"/>
      <c r="ARP67" s="63"/>
      <c r="ARQ67" s="63"/>
      <c r="ARR67" s="63"/>
      <c r="ARS67" s="63"/>
      <c r="ART67" s="63"/>
      <c r="ARU67" s="63"/>
      <c r="ARV67" s="63"/>
      <c r="ARW67" s="63"/>
      <c r="ARX67" s="63"/>
      <c r="ARY67" s="63"/>
      <c r="ARZ67" s="63"/>
      <c r="ASA67" s="63"/>
      <c r="ASB67" s="63"/>
      <c r="ASC67" s="63"/>
      <c r="ASD67" s="63"/>
      <c r="ASE67" s="63"/>
      <c r="ASF67" s="63"/>
      <c r="ASG67" s="63"/>
      <c r="ASH67" s="63"/>
      <c r="ASI67" s="63"/>
      <c r="ASJ67" s="63"/>
      <c r="ASK67" s="63"/>
      <c r="ASL67" s="63"/>
      <c r="ASM67" s="63"/>
      <c r="ASN67" s="63"/>
      <c r="ASO67" s="63"/>
      <c r="ASP67" s="63"/>
      <c r="ASQ67" s="63"/>
      <c r="ASR67" s="63"/>
      <c r="ASS67" s="63"/>
      <c r="AST67" s="63"/>
      <c r="ASU67" s="63"/>
      <c r="ASV67" s="63"/>
      <c r="ASW67" s="63"/>
      <c r="ASX67" s="63"/>
      <c r="ASY67" s="63"/>
      <c r="ASZ67" s="63"/>
      <c r="ATA67" s="63"/>
      <c r="ATB67" s="63"/>
      <c r="ATC67" s="63"/>
      <c r="ATD67" s="63"/>
      <c r="ATE67" s="63"/>
      <c r="ATF67" s="63"/>
      <c r="ATG67" s="63"/>
      <c r="ATH67" s="63"/>
      <c r="ATI67" s="63"/>
      <c r="ATJ67" s="63"/>
      <c r="ATK67" s="63"/>
      <c r="ATL67" s="63"/>
      <c r="ATM67" s="63"/>
      <c r="ATN67" s="63"/>
      <c r="ATO67" s="63"/>
      <c r="ATP67" s="63"/>
      <c r="ATQ67" s="63"/>
      <c r="ATR67" s="63"/>
      <c r="ATS67" s="63"/>
      <c r="ATT67" s="63"/>
      <c r="ATU67" s="63"/>
      <c r="ATV67" s="63"/>
      <c r="ATW67" s="63"/>
      <c r="ATX67" s="63"/>
      <c r="ATY67" s="63"/>
      <c r="ATZ67" s="63"/>
      <c r="AUA67" s="63"/>
      <c r="AUB67" s="63"/>
      <c r="AUC67" s="63"/>
      <c r="AUD67" s="63"/>
      <c r="AUE67" s="63"/>
      <c r="AUF67" s="63"/>
      <c r="AUG67" s="63"/>
      <c r="AUH67" s="63"/>
      <c r="AUI67" s="63"/>
      <c r="AUJ67" s="63"/>
      <c r="AUK67" s="63"/>
      <c r="AUL67" s="63"/>
      <c r="AUM67" s="63"/>
      <c r="AUN67" s="63"/>
      <c r="AUO67" s="63"/>
      <c r="AUP67" s="63"/>
      <c r="AUQ67" s="63"/>
      <c r="AUR67" s="63"/>
      <c r="AUS67" s="63"/>
      <c r="AUT67" s="63"/>
      <c r="AUU67" s="63"/>
      <c r="AUV67" s="63"/>
      <c r="AUW67" s="63"/>
      <c r="AUX67" s="63"/>
      <c r="AUY67" s="63"/>
      <c r="AUZ67" s="63"/>
      <c r="AVA67" s="63"/>
      <c r="AVB67" s="63"/>
      <c r="AVC67" s="63"/>
      <c r="AVD67" s="63"/>
      <c r="AVE67" s="63"/>
      <c r="AVF67" s="63"/>
      <c r="AVG67" s="63"/>
      <c r="AVH67" s="63"/>
      <c r="AVI67" s="63"/>
      <c r="AVJ67" s="63"/>
      <c r="AVK67" s="63"/>
      <c r="AVL67" s="63"/>
      <c r="AVM67" s="63"/>
      <c r="AVN67" s="63"/>
      <c r="AVO67" s="63"/>
      <c r="AVP67" s="63"/>
      <c r="AVQ67" s="63"/>
      <c r="AVR67" s="63"/>
      <c r="AVS67" s="63"/>
      <c r="AVT67" s="63"/>
      <c r="AVU67" s="63"/>
      <c r="AVV67" s="63"/>
      <c r="AVW67" s="63"/>
      <c r="AVX67" s="63"/>
      <c r="AVY67" s="63"/>
      <c r="AVZ67" s="63"/>
      <c r="AWA67" s="63"/>
      <c r="AWB67" s="63"/>
      <c r="AWC67" s="63"/>
      <c r="AWD67" s="63"/>
      <c r="AWE67" s="63"/>
      <c r="AWF67" s="63"/>
      <c r="AWG67" s="63"/>
      <c r="AWH67" s="63"/>
      <c r="AWI67" s="63"/>
      <c r="AWJ67" s="63"/>
      <c r="AWK67" s="63"/>
      <c r="AWL67" s="63"/>
      <c r="AWM67" s="63"/>
      <c r="AWN67" s="63"/>
      <c r="AWO67" s="63"/>
      <c r="AWP67" s="63"/>
      <c r="AWQ67" s="63"/>
      <c r="AWR67" s="63"/>
      <c r="AWS67" s="63"/>
      <c r="AWT67" s="63"/>
      <c r="AWU67" s="63"/>
      <c r="AWV67" s="63"/>
      <c r="AWW67" s="63"/>
      <c r="AWX67" s="63"/>
      <c r="AWY67" s="63"/>
      <c r="AWZ67" s="63"/>
      <c r="AXA67" s="63"/>
      <c r="AXB67" s="63"/>
      <c r="AXC67" s="63"/>
      <c r="AXD67" s="63"/>
      <c r="AXE67" s="63"/>
      <c r="AXF67" s="63"/>
      <c r="AXG67" s="63"/>
      <c r="AXH67" s="63"/>
      <c r="AXI67" s="63"/>
      <c r="AXJ67" s="63"/>
      <c r="AXK67" s="63"/>
      <c r="AXL67" s="63"/>
      <c r="AXM67" s="63"/>
      <c r="AXN67" s="63"/>
      <c r="AXO67" s="63"/>
      <c r="AXP67" s="63"/>
      <c r="AXQ67" s="63"/>
      <c r="AXR67" s="63"/>
      <c r="AXS67" s="63"/>
      <c r="AXT67" s="63"/>
      <c r="AXU67" s="63"/>
      <c r="AXV67" s="63"/>
      <c r="AXW67" s="63"/>
      <c r="AXX67" s="63"/>
      <c r="AXY67" s="63"/>
      <c r="AXZ67" s="63"/>
      <c r="AYA67" s="63"/>
      <c r="AYB67" s="63"/>
      <c r="AYC67" s="63"/>
      <c r="AYD67" s="63"/>
      <c r="AYE67" s="63"/>
      <c r="AYF67" s="63"/>
      <c r="AYG67" s="63"/>
      <c r="AYH67" s="63"/>
      <c r="AYI67" s="63"/>
      <c r="AYJ67" s="63"/>
      <c r="AYK67" s="63"/>
      <c r="AYL67" s="63"/>
      <c r="AYM67" s="63"/>
      <c r="AYN67" s="63"/>
      <c r="AYO67" s="63"/>
      <c r="AYP67" s="63"/>
      <c r="AYQ67" s="63"/>
      <c r="AYR67" s="63"/>
      <c r="AYS67" s="63"/>
      <c r="AYT67" s="63"/>
      <c r="AYU67" s="63"/>
      <c r="AYV67" s="63"/>
      <c r="AYW67" s="63"/>
      <c r="AYX67" s="63"/>
      <c r="AYY67" s="63"/>
      <c r="AYZ67" s="63"/>
      <c r="AZA67" s="63"/>
      <c r="AZB67" s="63"/>
      <c r="AZC67" s="63"/>
      <c r="AZD67" s="63"/>
      <c r="AZE67" s="63"/>
      <c r="AZF67" s="63"/>
      <c r="AZG67" s="63"/>
      <c r="AZH67" s="63"/>
      <c r="AZI67" s="63"/>
      <c r="AZJ67" s="63"/>
      <c r="AZK67" s="63"/>
      <c r="AZL67" s="63"/>
      <c r="AZM67" s="63"/>
      <c r="AZN67" s="63"/>
      <c r="AZO67" s="63"/>
      <c r="AZP67" s="63"/>
      <c r="AZQ67" s="63"/>
      <c r="AZR67" s="63"/>
      <c r="AZS67" s="63"/>
      <c r="AZT67" s="63"/>
      <c r="AZU67" s="63"/>
      <c r="AZV67" s="63"/>
      <c r="AZW67" s="63"/>
      <c r="AZX67" s="63"/>
      <c r="AZY67" s="63"/>
      <c r="AZZ67" s="63"/>
      <c r="BAA67" s="63"/>
      <c r="BAB67" s="63"/>
      <c r="BAC67" s="63"/>
      <c r="BAD67" s="63"/>
      <c r="BAE67" s="63"/>
      <c r="BAF67" s="63"/>
      <c r="BAG67" s="63"/>
      <c r="BAH67" s="63"/>
      <c r="BAI67" s="63"/>
      <c r="BAJ67" s="63"/>
      <c r="BAK67" s="63"/>
      <c r="BAL67" s="63"/>
      <c r="BAM67" s="63"/>
      <c r="BAN67" s="63"/>
      <c r="BAO67" s="63"/>
      <c r="BAP67" s="63"/>
      <c r="BAQ67" s="63"/>
      <c r="BAR67" s="63"/>
      <c r="BAS67" s="63"/>
      <c r="BAT67" s="63"/>
      <c r="BAU67" s="63"/>
      <c r="BAV67" s="63"/>
      <c r="BAW67" s="63"/>
      <c r="BAX67" s="63"/>
      <c r="BAY67" s="63"/>
      <c r="BAZ67" s="63"/>
      <c r="BBA67" s="63"/>
      <c r="BBB67" s="63"/>
      <c r="BBC67" s="63"/>
      <c r="BBD67" s="63"/>
      <c r="BBE67" s="63"/>
      <c r="BBF67" s="63"/>
      <c r="BBG67" s="63"/>
      <c r="BBH67" s="63"/>
      <c r="BBI67" s="63"/>
      <c r="BBJ67" s="63"/>
      <c r="BBK67" s="63"/>
      <c r="BBL67" s="63"/>
      <c r="BBM67" s="63"/>
      <c r="BBN67" s="63"/>
      <c r="BBO67" s="63"/>
      <c r="BBP67" s="63"/>
      <c r="BBQ67" s="63"/>
      <c r="BBR67" s="63"/>
      <c r="BBS67" s="63"/>
      <c r="BBT67" s="63"/>
      <c r="BBU67" s="63"/>
      <c r="BBV67" s="63"/>
      <c r="BBW67" s="63"/>
      <c r="BBX67" s="63"/>
      <c r="BBY67" s="63"/>
      <c r="BBZ67" s="63"/>
      <c r="BCA67" s="63"/>
      <c r="BCB67" s="63"/>
      <c r="BCC67" s="63"/>
      <c r="BCD67" s="63"/>
      <c r="BCE67" s="63"/>
      <c r="BCF67" s="63"/>
      <c r="BCG67" s="63"/>
      <c r="BCH67" s="63"/>
      <c r="BCI67" s="63"/>
      <c r="BCJ67" s="63"/>
      <c r="BCK67" s="63"/>
      <c r="BCL67" s="63"/>
      <c r="BCM67" s="63"/>
      <c r="BCN67" s="63"/>
      <c r="BCO67" s="63"/>
      <c r="BCP67" s="63"/>
      <c r="BCQ67" s="63"/>
      <c r="BCR67" s="63"/>
      <c r="BCS67" s="63"/>
      <c r="BCT67" s="63"/>
      <c r="BCU67" s="63"/>
      <c r="BCV67" s="63"/>
      <c r="BCW67" s="63"/>
      <c r="BCX67" s="63"/>
      <c r="BCY67" s="63"/>
      <c r="BCZ67" s="63"/>
      <c r="BDA67" s="63"/>
      <c r="BDB67" s="63"/>
      <c r="BDC67" s="63"/>
      <c r="BDD67" s="63"/>
      <c r="BDE67" s="63"/>
      <c r="BDF67" s="63"/>
      <c r="BDG67" s="63"/>
      <c r="BDH67" s="63"/>
      <c r="BDI67" s="63"/>
      <c r="BDJ67" s="63"/>
      <c r="BDK67" s="63"/>
      <c r="BDL67" s="63"/>
      <c r="BDM67" s="63"/>
      <c r="BDN67" s="63"/>
      <c r="BDO67" s="63"/>
      <c r="BDP67" s="63"/>
      <c r="BDQ67" s="63"/>
      <c r="BDR67" s="63"/>
      <c r="BDS67" s="63"/>
      <c r="BDT67" s="63"/>
      <c r="BDU67" s="63"/>
      <c r="BDV67" s="63"/>
      <c r="BDW67" s="63"/>
      <c r="BDX67" s="63"/>
      <c r="BDY67" s="63"/>
      <c r="BDZ67" s="63"/>
      <c r="BEA67" s="63"/>
      <c r="BEB67" s="63"/>
      <c r="BEC67" s="63"/>
      <c r="BED67" s="63"/>
      <c r="BEE67" s="63"/>
      <c r="BEF67" s="63"/>
      <c r="BEG67" s="63"/>
      <c r="BEH67" s="63"/>
      <c r="BEI67" s="63"/>
      <c r="BEJ67" s="63"/>
      <c r="BEK67" s="63"/>
      <c r="BEL67" s="63"/>
      <c r="BEM67" s="63"/>
      <c r="BEN67" s="63"/>
      <c r="BEO67" s="63"/>
      <c r="BEP67" s="63"/>
      <c r="BEQ67" s="63"/>
      <c r="BER67" s="63"/>
      <c r="BES67" s="63"/>
      <c r="BET67" s="63"/>
      <c r="BEU67" s="63"/>
      <c r="BEV67" s="63"/>
      <c r="BEW67" s="63"/>
      <c r="BEX67" s="63"/>
      <c r="BEY67" s="63"/>
      <c r="BEZ67" s="63"/>
      <c r="BFA67" s="63"/>
      <c r="BFB67" s="63"/>
      <c r="BFC67" s="63"/>
      <c r="BFD67" s="63"/>
      <c r="BFE67" s="63"/>
      <c r="BFF67" s="63"/>
      <c r="BFG67" s="63"/>
      <c r="BFH67" s="63"/>
      <c r="BFI67" s="63"/>
      <c r="BFJ67" s="63"/>
      <c r="BFK67" s="63"/>
      <c r="BFL67" s="63"/>
      <c r="BFM67" s="63"/>
      <c r="BFN67" s="63"/>
      <c r="BFO67" s="63"/>
      <c r="BFP67" s="63"/>
      <c r="BFQ67" s="63"/>
      <c r="BFR67" s="63"/>
      <c r="BFS67" s="63"/>
      <c r="BFT67" s="63"/>
      <c r="BFU67" s="63"/>
      <c r="BFV67" s="63"/>
      <c r="BFW67" s="63"/>
      <c r="BFX67" s="63"/>
      <c r="BFY67" s="63"/>
      <c r="BFZ67" s="63"/>
      <c r="BGA67" s="63"/>
      <c r="BGB67" s="63"/>
      <c r="BGC67" s="63"/>
      <c r="BGD67" s="63"/>
      <c r="BGE67" s="63"/>
      <c r="BGF67" s="63"/>
      <c r="BGG67" s="63"/>
      <c r="BGH67" s="63"/>
      <c r="BGI67" s="63"/>
      <c r="BGJ67" s="63"/>
      <c r="BGK67" s="63"/>
      <c r="BGL67" s="63"/>
      <c r="BGM67" s="63"/>
      <c r="BGN67" s="63"/>
      <c r="BGO67" s="63"/>
      <c r="BGP67" s="63"/>
      <c r="BGQ67" s="63"/>
      <c r="BGR67" s="63"/>
      <c r="BGS67" s="63"/>
      <c r="BGT67" s="63"/>
      <c r="BGU67" s="63"/>
      <c r="BGV67" s="63"/>
      <c r="BGW67" s="63"/>
      <c r="BGX67" s="63"/>
      <c r="BGY67" s="63"/>
      <c r="BGZ67" s="63"/>
      <c r="BHA67" s="63"/>
      <c r="BHB67" s="63"/>
      <c r="BHC67" s="63"/>
      <c r="BHD67" s="63"/>
      <c r="BHE67" s="63"/>
      <c r="BHF67" s="63"/>
      <c r="BHG67" s="63"/>
      <c r="BHH67" s="63"/>
      <c r="BHI67" s="63"/>
      <c r="BHJ67" s="63"/>
      <c r="BHK67" s="63"/>
      <c r="BHL67" s="63"/>
      <c r="BHM67" s="63"/>
      <c r="BHN67" s="63"/>
      <c r="BHO67" s="63"/>
      <c r="BHP67" s="63"/>
      <c r="BHQ67" s="63"/>
      <c r="BHR67" s="63"/>
      <c r="BHS67" s="63"/>
      <c r="BHT67" s="63"/>
      <c r="BHU67" s="63"/>
      <c r="BHV67" s="63"/>
      <c r="BHW67" s="63"/>
      <c r="BHX67" s="63"/>
      <c r="BHY67" s="63"/>
      <c r="BHZ67" s="63"/>
      <c r="BIA67" s="63"/>
      <c r="BIB67" s="63"/>
      <c r="BIC67" s="63"/>
      <c r="BID67" s="63"/>
      <c r="BIE67" s="63"/>
      <c r="BIF67" s="63"/>
      <c r="BIG67" s="63"/>
      <c r="BIH67" s="63"/>
      <c r="BII67" s="63"/>
      <c r="BIJ67" s="63"/>
      <c r="BIK67" s="63"/>
      <c r="BIL67" s="63"/>
      <c r="BIM67" s="63"/>
      <c r="BIN67" s="63"/>
      <c r="BIO67" s="63"/>
      <c r="BIP67" s="63"/>
      <c r="BIQ67" s="63"/>
      <c r="BIR67" s="63"/>
      <c r="BIS67" s="63"/>
      <c r="BIT67" s="63"/>
      <c r="BIU67" s="63"/>
      <c r="BIV67" s="63"/>
      <c r="BIW67" s="63"/>
      <c r="BIX67" s="63"/>
      <c r="BIY67" s="63"/>
      <c r="BIZ67" s="63"/>
      <c r="BJA67" s="63"/>
      <c r="BJB67" s="63"/>
      <c r="BJC67" s="63"/>
      <c r="BJD67" s="63"/>
      <c r="BJE67" s="63"/>
      <c r="BJF67" s="63"/>
      <c r="BJG67" s="63"/>
      <c r="BJH67" s="63"/>
      <c r="BJI67" s="63"/>
      <c r="BJJ67" s="63"/>
      <c r="BJK67" s="63"/>
      <c r="BJL67" s="63"/>
      <c r="BJM67" s="63"/>
      <c r="BJN67" s="63"/>
      <c r="BJO67" s="63"/>
      <c r="BJP67" s="63"/>
      <c r="BJQ67" s="63"/>
      <c r="BJR67" s="63"/>
      <c r="BJS67" s="63"/>
      <c r="BJT67" s="63"/>
      <c r="BJU67" s="63"/>
      <c r="BJV67" s="63"/>
      <c r="BJW67" s="63"/>
      <c r="BJX67" s="63"/>
      <c r="BJY67" s="63"/>
      <c r="BJZ67" s="63"/>
      <c r="BKA67" s="63"/>
      <c r="BKB67" s="63"/>
      <c r="BKC67" s="63"/>
      <c r="BKD67" s="63"/>
      <c r="BKE67" s="63"/>
      <c r="BKF67" s="63"/>
      <c r="BKG67" s="63"/>
      <c r="BKH67" s="63"/>
      <c r="BKI67" s="63"/>
      <c r="BKJ67" s="63"/>
      <c r="BKK67" s="63"/>
      <c r="BKL67" s="63"/>
      <c r="BKM67" s="63"/>
      <c r="BKN67" s="63"/>
      <c r="BKO67" s="63"/>
      <c r="BKP67" s="63"/>
      <c r="BKQ67" s="63"/>
      <c r="BKR67" s="63"/>
      <c r="BKS67" s="63"/>
      <c r="BKT67" s="63"/>
      <c r="BKU67" s="63"/>
      <c r="BKV67" s="63"/>
      <c r="BKW67" s="63"/>
      <c r="BKX67" s="63"/>
      <c r="BKY67" s="63"/>
      <c r="BKZ67" s="63"/>
      <c r="BLA67" s="63"/>
      <c r="BLB67" s="63"/>
      <c r="BLC67" s="63"/>
      <c r="BLD67" s="63"/>
      <c r="BLE67" s="63"/>
      <c r="BLF67" s="63"/>
      <c r="BLG67" s="63"/>
      <c r="BLH67" s="63"/>
      <c r="BLI67" s="63"/>
      <c r="BLJ67" s="63"/>
      <c r="BLK67" s="63"/>
      <c r="BLL67" s="63"/>
      <c r="BLM67" s="63"/>
    </row>
    <row r="68" spans="1:1677" s="1" customFormat="1" ht="15" hidden="1" customHeight="1" x14ac:dyDescent="0.25">
      <c r="A68" s="270" t="s">
        <v>490</v>
      </c>
      <c r="B68" s="271" t="s">
        <v>62</v>
      </c>
      <c r="C68" s="272" t="s">
        <v>1733</v>
      </c>
      <c r="D68" s="273" t="s">
        <v>1734</v>
      </c>
      <c r="E68" s="273" t="s">
        <v>1799</v>
      </c>
      <c r="F68" s="272" t="s">
        <v>63</v>
      </c>
      <c r="G68" s="274">
        <v>25</v>
      </c>
      <c r="H68" s="275">
        <v>1.2</v>
      </c>
      <c r="I68" s="279">
        <v>44830</v>
      </c>
      <c r="J68" s="279">
        <v>44832</v>
      </c>
      <c r="K68" s="279">
        <v>44833</v>
      </c>
      <c r="L68" s="277" t="s">
        <v>1732</v>
      </c>
      <c r="M68" s="278">
        <v>44853</v>
      </c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  <c r="JI68" s="63"/>
      <c r="JJ68" s="63"/>
      <c r="JK68" s="63"/>
      <c r="JL68" s="63"/>
      <c r="JM68" s="63"/>
      <c r="JN68" s="63"/>
      <c r="JO68" s="63"/>
      <c r="JP68" s="63"/>
      <c r="JQ68" s="63"/>
      <c r="JR68" s="63"/>
      <c r="JS68" s="63"/>
      <c r="JT68" s="63"/>
      <c r="JU68" s="63"/>
      <c r="JV68" s="63"/>
      <c r="JW68" s="63"/>
      <c r="JX68" s="63"/>
      <c r="JY68" s="63"/>
      <c r="JZ68" s="63"/>
      <c r="KA68" s="63"/>
      <c r="KB68" s="63"/>
      <c r="KC68" s="63"/>
      <c r="KD68" s="63"/>
      <c r="KE68" s="63"/>
      <c r="KF68" s="63"/>
      <c r="KG68" s="63"/>
      <c r="KH68" s="63"/>
      <c r="KI68" s="63"/>
      <c r="KJ68" s="63"/>
      <c r="KK68" s="63"/>
      <c r="KL68" s="63"/>
      <c r="KM68" s="63"/>
      <c r="KN68" s="63"/>
      <c r="KO68" s="63"/>
      <c r="KP68" s="63"/>
      <c r="KQ68" s="63"/>
      <c r="KR68" s="63"/>
      <c r="KS68" s="63"/>
      <c r="KT68" s="63"/>
      <c r="KU68" s="63"/>
      <c r="KV68" s="63"/>
      <c r="KW68" s="63"/>
      <c r="KX68" s="63"/>
      <c r="KY68" s="63"/>
      <c r="KZ68" s="63"/>
      <c r="LA68" s="63"/>
      <c r="LB68" s="63"/>
      <c r="LC68" s="63"/>
      <c r="LD68" s="63"/>
      <c r="LE68" s="63"/>
      <c r="LF68" s="63"/>
      <c r="LG68" s="63"/>
      <c r="LH68" s="63"/>
      <c r="LI68" s="63"/>
      <c r="LJ68" s="63"/>
      <c r="LK68" s="63"/>
      <c r="LL68" s="63"/>
      <c r="LM68" s="63"/>
      <c r="LN68" s="63"/>
      <c r="LO68" s="63"/>
      <c r="LP68" s="63"/>
      <c r="LQ68" s="63"/>
      <c r="LR68" s="63"/>
      <c r="LS68" s="63"/>
      <c r="LT68" s="63"/>
      <c r="LU68" s="63"/>
      <c r="LV68" s="63"/>
      <c r="LW68" s="63"/>
      <c r="LX68" s="63"/>
      <c r="LY68" s="63"/>
      <c r="LZ68" s="63"/>
      <c r="MA68" s="63"/>
      <c r="MB68" s="63"/>
      <c r="MC68" s="63"/>
      <c r="MD68" s="63"/>
      <c r="ME68" s="63"/>
      <c r="MF68" s="63"/>
      <c r="MG68" s="63"/>
      <c r="MH68" s="63"/>
      <c r="MI68" s="63"/>
      <c r="MJ68" s="63"/>
      <c r="MK68" s="63"/>
      <c r="ML68" s="63"/>
      <c r="MM68" s="63"/>
      <c r="MN68" s="63"/>
      <c r="MO68" s="63"/>
      <c r="MP68" s="63"/>
      <c r="MQ68" s="63"/>
      <c r="MR68" s="63"/>
      <c r="MS68" s="63"/>
      <c r="MT68" s="63"/>
      <c r="MU68" s="63"/>
      <c r="MV68" s="63"/>
      <c r="MW68" s="63"/>
      <c r="MX68" s="63"/>
      <c r="MY68" s="63"/>
      <c r="MZ68" s="63"/>
      <c r="NA68" s="63"/>
      <c r="NB68" s="63"/>
      <c r="NC68" s="63"/>
      <c r="ND68" s="63"/>
      <c r="NE68" s="63"/>
      <c r="NF68" s="63"/>
      <c r="NG68" s="63"/>
      <c r="NH68" s="63"/>
      <c r="NI68" s="63"/>
      <c r="NJ68" s="63"/>
      <c r="NK68" s="63"/>
      <c r="NL68" s="63"/>
      <c r="NM68" s="63"/>
      <c r="NN68" s="63"/>
      <c r="NO68" s="63"/>
      <c r="NP68" s="63"/>
      <c r="NQ68" s="63"/>
      <c r="NR68" s="63"/>
      <c r="NS68" s="63"/>
      <c r="NT68" s="63"/>
      <c r="NU68" s="63"/>
      <c r="NV68" s="63"/>
      <c r="NW68" s="63"/>
      <c r="NX68" s="63"/>
      <c r="NY68" s="63"/>
      <c r="NZ68" s="63"/>
      <c r="OA68" s="63"/>
      <c r="OB68" s="63"/>
      <c r="OC68" s="63"/>
      <c r="OD68" s="63"/>
      <c r="OE68" s="63"/>
      <c r="OF68" s="63"/>
      <c r="OG68" s="63"/>
      <c r="OH68" s="63"/>
      <c r="OI68" s="63"/>
      <c r="OJ68" s="63"/>
      <c r="OK68" s="63"/>
      <c r="OL68" s="63"/>
      <c r="OM68" s="63"/>
      <c r="ON68" s="63"/>
      <c r="OO68" s="63"/>
      <c r="OP68" s="63"/>
      <c r="OQ68" s="63"/>
      <c r="OR68" s="63"/>
      <c r="OS68" s="63"/>
      <c r="OT68" s="63"/>
      <c r="OU68" s="63"/>
      <c r="OV68" s="63"/>
      <c r="OW68" s="63"/>
      <c r="OX68" s="63"/>
      <c r="OY68" s="63"/>
      <c r="OZ68" s="63"/>
      <c r="PA68" s="63"/>
      <c r="PB68" s="63"/>
      <c r="PC68" s="63"/>
      <c r="PD68" s="63"/>
      <c r="PE68" s="63"/>
      <c r="PF68" s="63"/>
      <c r="PG68" s="63"/>
      <c r="PH68" s="63"/>
      <c r="PI68" s="63"/>
      <c r="PJ68" s="63"/>
      <c r="PK68" s="63"/>
      <c r="PL68" s="63"/>
      <c r="PM68" s="63"/>
      <c r="PN68" s="63"/>
      <c r="PO68" s="63"/>
      <c r="PP68" s="63"/>
      <c r="PQ68" s="63"/>
      <c r="PR68" s="63"/>
      <c r="PS68" s="63"/>
      <c r="PT68" s="63"/>
      <c r="PU68" s="63"/>
      <c r="PV68" s="63"/>
      <c r="PW68" s="63"/>
      <c r="PX68" s="63"/>
      <c r="PY68" s="63"/>
      <c r="PZ68" s="63"/>
      <c r="QA68" s="63"/>
      <c r="QB68" s="63"/>
      <c r="QC68" s="63"/>
      <c r="QD68" s="63"/>
      <c r="QE68" s="63"/>
      <c r="QF68" s="63"/>
      <c r="QG68" s="63"/>
      <c r="QH68" s="63"/>
      <c r="QI68" s="63"/>
      <c r="QJ68" s="63"/>
      <c r="QK68" s="63"/>
      <c r="QL68" s="63"/>
      <c r="QM68" s="63"/>
      <c r="QN68" s="63"/>
      <c r="QO68" s="63"/>
      <c r="QP68" s="63"/>
      <c r="QQ68" s="63"/>
      <c r="QR68" s="63"/>
      <c r="QS68" s="63"/>
      <c r="QT68" s="63"/>
      <c r="QU68" s="63"/>
      <c r="QV68" s="63"/>
      <c r="QW68" s="63"/>
      <c r="QX68" s="63"/>
      <c r="QY68" s="63"/>
      <c r="QZ68" s="63"/>
      <c r="RA68" s="63"/>
      <c r="RB68" s="63"/>
      <c r="RC68" s="63"/>
      <c r="RD68" s="63"/>
      <c r="RE68" s="63"/>
      <c r="RF68" s="63"/>
      <c r="RG68" s="63"/>
      <c r="RH68" s="63"/>
      <c r="RI68" s="63"/>
      <c r="RJ68" s="63"/>
      <c r="RK68" s="63"/>
      <c r="RL68" s="63"/>
      <c r="RM68" s="63"/>
      <c r="RN68" s="63"/>
      <c r="RO68" s="63"/>
      <c r="RP68" s="63"/>
      <c r="RQ68" s="63"/>
      <c r="RR68" s="63"/>
      <c r="RS68" s="63"/>
      <c r="RT68" s="63"/>
      <c r="RU68" s="63"/>
      <c r="RV68" s="63"/>
      <c r="RW68" s="63"/>
      <c r="RX68" s="63"/>
      <c r="RY68" s="63"/>
      <c r="RZ68" s="63"/>
      <c r="SA68" s="63"/>
      <c r="SB68" s="63"/>
      <c r="SC68" s="63"/>
      <c r="SD68" s="63"/>
      <c r="SE68" s="63"/>
      <c r="SF68" s="63"/>
      <c r="SG68" s="63"/>
      <c r="SH68" s="63"/>
      <c r="SI68" s="63"/>
      <c r="SJ68" s="63"/>
      <c r="SK68" s="63"/>
      <c r="SL68" s="63"/>
      <c r="SM68" s="63"/>
      <c r="SN68" s="63"/>
      <c r="SO68" s="63"/>
      <c r="SP68" s="63"/>
      <c r="SQ68" s="63"/>
      <c r="SR68" s="63"/>
      <c r="SS68" s="63"/>
      <c r="ST68" s="63"/>
      <c r="SU68" s="63"/>
      <c r="SV68" s="63"/>
      <c r="SW68" s="63"/>
      <c r="SX68" s="63"/>
      <c r="SY68" s="63"/>
      <c r="SZ68" s="63"/>
      <c r="TA68" s="63"/>
      <c r="TB68" s="63"/>
      <c r="TC68" s="63"/>
      <c r="TD68" s="63"/>
      <c r="TE68" s="63"/>
      <c r="TF68" s="63"/>
      <c r="TG68" s="63"/>
      <c r="TH68" s="63"/>
      <c r="TI68" s="63"/>
      <c r="TJ68" s="63"/>
      <c r="TK68" s="63"/>
      <c r="TL68" s="63"/>
      <c r="TM68" s="63"/>
      <c r="TN68" s="63"/>
      <c r="TO68" s="63"/>
      <c r="TP68" s="63"/>
      <c r="TQ68" s="63"/>
      <c r="TR68" s="63"/>
      <c r="TS68" s="63"/>
      <c r="TT68" s="63"/>
      <c r="TU68" s="63"/>
      <c r="TV68" s="63"/>
      <c r="TW68" s="63"/>
      <c r="TX68" s="63"/>
      <c r="TY68" s="63"/>
      <c r="TZ68" s="63"/>
      <c r="UA68" s="63"/>
      <c r="UB68" s="63"/>
      <c r="UC68" s="63"/>
      <c r="UD68" s="63"/>
      <c r="UE68" s="63"/>
      <c r="UF68" s="63"/>
      <c r="UG68" s="63"/>
      <c r="UH68" s="63"/>
      <c r="UI68" s="63"/>
      <c r="UJ68" s="63"/>
      <c r="UK68" s="63"/>
      <c r="UL68" s="63"/>
      <c r="UM68" s="63"/>
      <c r="UN68" s="63"/>
      <c r="UO68" s="63"/>
      <c r="UP68" s="63"/>
      <c r="UQ68" s="63"/>
      <c r="UR68" s="63"/>
      <c r="US68" s="63"/>
      <c r="UT68" s="63"/>
      <c r="UU68" s="63"/>
      <c r="UV68" s="63"/>
      <c r="UW68" s="63"/>
      <c r="UX68" s="63"/>
      <c r="UY68" s="63"/>
      <c r="UZ68" s="63"/>
      <c r="VA68" s="63"/>
      <c r="VB68" s="63"/>
      <c r="VC68" s="63"/>
      <c r="VD68" s="63"/>
      <c r="VE68" s="63"/>
      <c r="VF68" s="63"/>
      <c r="VG68" s="63"/>
      <c r="VH68" s="63"/>
      <c r="VI68" s="63"/>
      <c r="VJ68" s="63"/>
      <c r="VK68" s="63"/>
      <c r="VL68" s="63"/>
      <c r="VM68" s="63"/>
      <c r="VN68" s="63"/>
      <c r="VO68" s="63"/>
      <c r="VP68" s="63"/>
      <c r="VQ68" s="63"/>
      <c r="VR68" s="63"/>
      <c r="VS68" s="63"/>
      <c r="VT68" s="63"/>
      <c r="VU68" s="63"/>
      <c r="VV68" s="63"/>
      <c r="VW68" s="63"/>
      <c r="VX68" s="63"/>
      <c r="VY68" s="63"/>
      <c r="VZ68" s="63"/>
      <c r="WA68" s="63"/>
      <c r="WB68" s="63"/>
      <c r="WC68" s="63"/>
      <c r="WD68" s="63"/>
      <c r="WE68" s="63"/>
      <c r="WF68" s="63"/>
      <c r="WG68" s="63"/>
      <c r="WH68" s="63"/>
      <c r="WI68" s="63"/>
      <c r="WJ68" s="63"/>
      <c r="WK68" s="63"/>
      <c r="WL68" s="63"/>
      <c r="WM68" s="63"/>
      <c r="WN68" s="63"/>
      <c r="WO68" s="63"/>
      <c r="WP68" s="63"/>
      <c r="WQ68" s="63"/>
      <c r="WR68" s="63"/>
      <c r="WS68" s="63"/>
      <c r="WT68" s="63"/>
      <c r="WU68" s="63"/>
      <c r="WV68" s="63"/>
      <c r="WW68" s="63"/>
      <c r="WX68" s="63"/>
      <c r="WY68" s="63"/>
      <c r="WZ68" s="63"/>
      <c r="XA68" s="63"/>
      <c r="XB68" s="63"/>
      <c r="XC68" s="63"/>
      <c r="XD68" s="63"/>
      <c r="XE68" s="63"/>
      <c r="XF68" s="63"/>
      <c r="XG68" s="63"/>
      <c r="XH68" s="63"/>
      <c r="XI68" s="63"/>
      <c r="XJ68" s="63"/>
      <c r="XK68" s="63"/>
      <c r="XL68" s="63"/>
      <c r="XM68" s="63"/>
      <c r="XN68" s="63"/>
      <c r="XO68" s="63"/>
      <c r="XP68" s="63"/>
      <c r="XQ68" s="63"/>
      <c r="XR68" s="63"/>
      <c r="XS68" s="63"/>
      <c r="XT68" s="63"/>
      <c r="XU68" s="63"/>
      <c r="XV68" s="63"/>
      <c r="XW68" s="63"/>
      <c r="XX68" s="63"/>
      <c r="XY68" s="63"/>
      <c r="XZ68" s="63"/>
      <c r="YA68" s="63"/>
      <c r="YB68" s="63"/>
      <c r="YC68" s="63"/>
      <c r="YD68" s="63"/>
      <c r="YE68" s="63"/>
      <c r="YF68" s="63"/>
      <c r="YG68" s="63"/>
      <c r="YH68" s="63"/>
      <c r="YI68" s="63"/>
      <c r="YJ68" s="63"/>
      <c r="YK68" s="63"/>
      <c r="YL68" s="63"/>
      <c r="YM68" s="63"/>
      <c r="YN68" s="63"/>
      <c r="YO68" s="63"/>
      <c r="YP68" s="63"/>
      <c r="YQ68" s="63"/>
      <c r="YR68" s="63"/>
      <c r="YS68" s="63"/>
      <c r="YT68" s="63"/>
      <c r="YU68" s="63"/>
      <c r="YV68" s="63"/>
      <c r="YW68" s="63"/>
      <c r="YX68" s="63"/>
      <c r="YY68" s="63"/>
      <c r="YZ68" s="63"/>
      <c r="ZA68" s="63"/>
      <c r="ZB68" s="63"/>
      <c r="ZC68" s="63"/>
      <c r="ZD68" s="63"/>
      <c r="ZE68" s="63"/>
      <c r="ZF68" s="63"/>
      <c r="ZG68" s="63"/>
      <c r="ZH68" s="63"/>
      <c r="ZI68" s="63"/>
      <c r="ZJ68" s="63"/>
      <c r="ZK68" s="63"/>
      <c r="ZL68" s="63"/>
      <c r="ZM68" s="63"/>
      <c r="ZN68" s="63"/>
      <c r="ZO68" s="63"/>
      <c r="ZP68" s="63"/>
      <c r="ZQ68" s="63"/>
      <c r="ZR68" s="63"/>
      <c r="ZS68" s="63"/>
      <c r="ZT68" s="63"/>
      <c r="ZU68" s="63"/>
      <c r="ZV68" s="63"/>
      <c r="ZW68" s="63"/>
      <c r="ZX68" s="63"/>
      <c r="ZY68" s="63"/>
      <c r="ZZ68" s="63"/>
      <c r="AAA68" s="63"/>
      <c r="AAB68" s="63"/>
      <c r="AAC68" s="63"/>
      <c r="AAD68" s="63"/>
      <c r="AAE68" s="63"/>
      <c r="AAF68" s="63"/>
      <c r="AAG68" s="63"/>
      <c r="AAH68" s="63"/>
      <c r="AAI68" s="63"/>
      <c r="AAJ68" s="63"/>
      <c r="AAK68" s="63"/>
      <c r="AAL68" s="63"/>
      <c r="AAM68" s="63"/>
      <c r="AAN68" s="63"/>
      <c r="AAO68" s="63"/>
      <c r="AAP68" s="63"/>
      <c r="AAQ68" s="63"/>
      <c r="AAR68" s="63"/>
      <c r="AAS68" s="63"/>
      <c r="AAT68" s="63"/>
      <c r="AAU68" s="63"/>
      <c r="AAV68" s="63"/>
      <c r="AAW68" s="63"/>
      <c r="AAX68" s="63"/>
      <c r="AAY68" s="63"/>
      <c r="AAZ68" s="63"/>
      <c r="ABA68" s="63"/>
      <c r="ABB68" s="63"/>
      <c r="ABC68" s="63"/>
      <c r="ABD68" s="63"/>
      <c r="ABE68" s="63"/>
      <c r="ABF68" s="63"/>
      <c r="ABG68" s="63"/>
      <c r="ABH68" s="63"/>
      <c r="ABI68" s="63"/>
      <c r="ABJ68" s="63"/>
      <c r="ABK68" s="63"/>
      <c r="ABL68" s="63"/>
      <c r="ABM68" s="63"/>
      <c r="ABN68" s="63"/>
      <c r="ABO68" s="63"/>
      <c r="ABP68" s="63"/>
      <c r="ABQ68" s="63"/>
      <c r="ABR68" s="63"/>
      <c r="ABS68" s="63"/>
      <c r="ABT68" s="63"/>
      <c r="ABU68" s="63"/>
      <c r="ABV68" s="63"/>
      <c r="ABW68" s="63"/>
      <c r="ABX68" s="63"/>
      <c r="ABY68" s="63"/>
      <c r="ABZ68" s="63"/>
      <c r="ACA68" s="63"/>
      <c r="ACB68" s="63"/>
      <c r="ACC68" s="63"/>
      <c r="ACD68" s="63"/>
      <c r="ACE68" s="63"/>
      <c r="ACF68" s="63"/>
      <c r="ACG68" s="63"/>
      <c r="ACH68" s="63"/>
      <c r="ACI68" s="63"/>
      <c r="ACJ68" s="63"/>
      <c r="ACK68" s="63"/>
      <c r="ACL68" s="63"/>
      <c r="ACM68" s="63"/>
      <c r="ACN68" s="63"/>
      <c r="ACO68" s="63"/>
      <c r="ACP68" s="63"/>
      <c r="ACQ68" s="63"/>
      <c r="ACR68" s="63"/>
      <c r="ACS68" s="63"/>
      <c r="ACT68" s="63"/>
      <c r="ACU68" s="63"/>
      <c r="ACV68" s="63"/>
      <c r="ACW68" s="63"/>
      <c r="ACX68" s="63"/>
      <c r="ACY68" s="63"/>
      <c r="ACZ68" s="63"/>
      <c r="ADA68" s="63"/>
      <c r="ADB68" s="63"/>
      <c r="ADC68" s="63"/>
      <c r="ADD68" s="63"/>
      <c r="ADE68" s="63"/>
      <c r="ADF68" s="63"/>
      <c r="ADG68" s="63"/>
      <c r="ADH68" s="63"/>
      <c r="ADI68" s="63"/>
      <c r="ADJ68" s="63"/>
      <c r="ADK68" s="63"/>
      <c r="ADL68" s="63"/>
      <c r="ADM68" s="63"/>
      <c r="ADN68" s="63"/>
      <c r="ADO68" s="63"/>
      <c r="ADP68" s="63"/>
      <c r="ADQ68" s="63"/>
      <c r="ADR68" s="63"/>
      <c r="ADS68" s="63"/>
      <c r="ADT68" s="63"/>
      <c r="ADU68" s="63"/>
      <c r="ADV68" s="63"/>
      <c r="ADW68" s="63"/>
      <c r="ADX68" s="63"/>
      <c r="ADY68" s="63"/>
      <c r="ADZ68" s="63"/>
      <c r="AEA68" s="63"/>
      <c r="AEB68" s="63"/>
      <c r="AEC68" s="63"/>
      <c r="AED68" s="63"/>
      <c r="AEE68" s="63"/>
      <c r="AEF68" s="63"/>
      <c r="AEG68" s="63"/>
      <c r="AEH68" s="63"/>
      <c r="AEI68" s="63"/>
      <c r="AEJ68" s="63"/>
      <c r="AEK68" s="63"/>
      <c r="AEL68" s="63"/>
      <c r="AEM68" s="63"/>
      <c r="AEN68" s="63"/>
      <c r="AEO68" s="63"/>
      <c r="AEP68" s="63"/>
      <c r="AEQ68" s="63"/>
      <c r="AER68" s="63"/>
      <c r="AES68" s="63"/>
      <c r="AET68" s="63"/>
      <c r="AEU68" s="63"/>
      <c r="AEV68" s="63"/>
      <c r="AEW68" s="63"/>
      <c r="AEX68" s="63"/>
      <c r="AEY68" s="63"/>
      <c r="AEZ68" s="63"/>
      <c r="AFA68" s="63"/>
      <c r="AFB68" s="63"/>
      <c r="AFC68" s="63"/>
      <c r="AFD68" s="63"/>
      <c r="AFE68" s="63"/>
      <c r="AFF68" s="63"/>
      <c r="AFG68" s="63"/>
      <c r="AFH68" s="63"/>
      <c r="AFI68" s="63"/>
      <c r="AFJ68" s="63"/>
      <c r="AFK68" s="63"/>
      <c r="AFL68" s="63"/>
      <c r="AFM68" s="63"/>
      <c r="AFN68" s="63"/>
      <c r="AFO68" s="63"/>
      <c r="AFP68" s="63"/>
      <c r="AFQ68" s="63"/>
      <c r="AFR68" s="63"/>
      <c r="AFS68" s="63"/>
      <c r="AFT68" s="63"/>
      <c r="AFU68" s="63"/>
      <c r="AFV68" s="63"/>
      <c r="AFW68" s="63"/>
      <c r="AFX68" s="63"/>
      <c r="AFY68" s="63"/>
      <c r="AFZ68" s="63"/>
      <c r="AGA68" s="63"/>
      <c r="AGB68" s="63"/>
      <c r="AGC68" s="63"/>
      <c r="AGD68" s="63"/>
      <c r="AGE68" s="63"/>
      <c r="AGF68" s="63"/>
      <c r="AGG68" s="63"/>
      <c r="AGH68" s="63"/>
      <c r="AGI68" s="63"/>
      <c r="AGJ68" s="63"/>
      <c r="AGK68" s="63"/>
      <c r="AGL68" s="63"/>
      <c r="AGM68" s="63"/>
      <c r="AGN68" s="63"/>
      <c r="AGO68" s="63"/>
      <c r="AGP68" s="63"/>
      <c r="AGQ68" s="63"/>
      <c r="AGR68" s="63"/>
      <c r="AGS68" s="63"/>
      <c r="AGT68" s="63"/>
      <c r="AGU68" s="63"/>
      <c r="AGV68" s="63"/>
      <c r="AGW68" s="63"/>
      <c r="AGX68" s="63"/>
      <c r="AGY68" s="63"/>
      <c r="AGZ68" s="63"/>
      <c r="AHA68" s="63"/>
      <c r="AHB68" s="63"/>
      <c r="AHC68" s="63"/>
      <c r="AHD68" s="63"/>
      <c r="AHE68" s="63"/>
      <c r="AHF68" s="63"/>
      <c r="AHG68" s="63"/>
      <c r="AHH68" s="63"/>
      <c r="AHI68" s="63"/>
      <c r="AHJ68" s="63"/>
      <c r="AHK68" s="63"/>
      <c r="AHL68" s="63"/>
      <c r="AHM68" s="63"/>
      <c r="AHN68" s="63"/>
      <c r="AHO68" s="63"/>
      <c r="AHP68" s="63"/>
      <c r="AHQ68" s="63"/>
      <c r="AHR68" s="63"/>
      <c r="AHS68" s="63"/>
      <c r="AHT68" s="63"/>
      <c r="AHU68" s="63"/>
      <c r="AHV68" s="63"/>
      <c r="AHW68" s="63"/>
      <c r="AHX68" s="63"/>
      <c r="AHY68" s="63"/>
      <c r="AHZ68" s="63"/>
      <c r="AIA68" s="63"/>
      <c r="AIB68" s="63"/>
      <c r="AIC68" s="63"/>
      <c r="AID68" s="63"/>
      <c r="AIE68" s="63"/>
      <c r="AIF68" s="63"/>
      <c r="AIG68" s="63"/>
      <c r="AIH68" s="63"/>
      <c r="AII68" s="63"/>
      <c r="AIJ68" s="63"/>
      <c r="AIK68" s="63"/>
      <c r="AIL68" s="63"/>
      <c r="AIM68" s="63"/>
      <c r="AIN68" s="63"/>
      <c r="AIO68" s="63"/>
      <c r="AIP68" s="63"/>
      <c r="AIQ68" s="63"/>
      <c r="AIR68" s="63"/>
      <c r="AIS68" s="63"/>
      <c r="AIT68" s="63"/>
      <c r="AIU68" s="63"/>
      <c r="AIV68" s="63"/>
      <c r="AIW68" s="63"/>
      <c r="AIX68" s="63"/>
      <c r="AIY68" s="63"/>
      <c r="AIZ68" s="63"/>
      <c r="AJA68" s="63"/>
      <c r="AJB68" s="63"/>
      <c r="AJC68" s="63"/>
      <c r="AJD68" s="63"/>
      <c r="AJE68" s="63"/>
      <c r="AJF68" s="63"/>
      <c r="AJG68" s="63"/>
      <c r="AJH68" s="63"/>
      <c r="AJI68" s="63"/>
      <c r="AJJ68" s="63"/>
      <c r="AJK68" s="63"/>
      <c r="AJL68" s="63"/>
      <c r="AJM68" s="63"/>
      <c r="AJN68" s="63"/>
      <c r="AJO68" s="63"/>
      <c r="AJP68" s="63"/>
      <c r="AJQ68" s="63"/>
      <c r="AJR68" s="63"/>
      <c r="AJS68" s="63"/>
      <c r="AJT68" s="63"/>
      <c r="AJU68" s="63"/>
      <c r="AJV68" s="63"/>
      <c r="AJW68" s="63"/>
      <c r="AJX68" s="63"/>
      <c r="AJY68" s="63"/>
      <c r="AJZ68" s="63"/>
      <c r="AKA68" s="63"/>
      <c r="AKB68" s="63"/>
      <c r="AKC68" s="63"/>
      <c r="AKD68" s="63"/>
      <c r="AKE68" s="63"/>
      <c r="AKF68" s="63"/>
      <c r="AKG68" s="63"/>
      <c r="AKH68" s="63"/>
      <c r="AKI68" s="63"/>
      <c r="AKJ68" s="63"/>
      <c r="AKK68" s="63"/>
      <c r="AKL68" s="63"/>
      <c r="AKM68" s="63"/>
      <c r="AKN68" s="63"/>
      <c r="AKO68" s="63"/>
      <c r="AKP68" s="63"/>
      <c r="AKQ68" s="63"/>
      <c r="AKR68" s="63"/>
      <c r="AKS68" s="63"/>
      <c r="AKT68" s="63"/>
      <c r="AKU68" s="63"/>
      <c r="AKV68" s="63"/>
      <c r="AKW68" s="63"/>
      <c r="AKX68" s="63"/>
      <c r="AKY68" s="63"/>
      <c r="AKZ68" s="63"/>
      <c r="ALA68" s="63"/>
      <c r="ALB68" s="63"/>
      <c r="ALC68" s="63"/>
      <c r="ALD68" s="63"/>
      <c r="ALE68" s="63"/>
      <c r="ALF68" s="63"/>
      <c r="ALG68" s="63"/>
      <c r="ALH68" s="63"/>
      <c r="ALI68" s="63"/>
      <c r="ALJ68" s="63"/>
      <c r="ALK68" s="63"/>
      <c r="ALL68" s="63"/>
      <c r="ALM68" s="63"/>
      <c r="ALN68" s="63"/>
      <c r="ALO68" s="63"/>
      <c r="ALP68" s="63"/>
      <c r="ALQ68" s="63"/>
      <c r="ALR68" s="63"/>
      <c r="ALS68" s="63"/>
      <c r="ALT68" s="63"/>
      <c r="ALU68" s="63"/>
      <c r="ALV68" s="63"/>
      <c r="ALW68" s="63"/>
      <c r="ALX68" s="63"/>
      <c r="ALY68" s="63"/>
      <c r="ALZ68" s="63"/>
      <c r="AMA68" s="63"/>
      <c r="AMB68" s="63"/>
      <c r="AMC68" s="63"/>
      <c r="AMD68" s="63"/>
      <c r="AME68" s="63"/>
      <c r="AMF68" s="63"/>
      <c r="AMG68" s="63"/>
      <c r="AMH68" s="63"/>
      <c r="AMI68" s="63"/>
      <c r="AMJ68" s="63"/>
      <c r="AMK68" s="63"/>
      <c r="AML68" s="63"/>
      <c r="AMM68" s="63"/>
      <c r="AMN68" s="63"/>
      <c r="AMO68" s="63"/>
      <c r="AMP68" s="63"/>
      <c r="AMQ68" s="63"/>
      <c r="AMR68" s="63"/>
      <c r="AMS68" s="63"/>
      <c r="AMT68" s="63"/>
      <c r="AMU68" s="63"/>
      <c r="AMV68" s="63"/>
      <c r="AMW68" s="63"/>
      <c r="AMX68" s="63"/>
      <c r="AMY68" s="63"/>
      <c r="AMZ68" s="63"/>
      <c r="ANA68" s="63"/>
      <c r="ANB68" s="63"/>
      <c r="ANC68" s="63"/>
      <c r="AND68" s="63"/>
      <c r="ANE68" s="63"/>
      <c r="ANF68" s="63"/>
      <c r="ANG68" s="63"/>
      <c r="ANH68" s="63"/>
      <c r="ANI68" s="63"/>
      <c r="ANJ68" s="63"/>
      <c r="ANK68" s="63"/>
      <c r="ANL68" s="63"/>
      <c r="ANM68" s="63"/>
      <c r="ANN68" s="63"/>
      <c r="ANO68" s="63"/>
      <c r="ANP68" s="63"/>
      <c r="ANQ68" s="63"/>
      <c r="ANR68" s="63"/>
      <c r="ANS68" s="63"/>
      <c r="ANT68" s="63"/>
      <c r="ANU68" s="63"/>
      <c r="ANV68" s="63"/>
      <c r="ANW68" s="63"/>
      <c r="ANX68" s="63"/>
      <c r="ANY68" s="63"/>
      <c r="ANZ68" s="63"/>
      <c r="AOA68" s="63"/>
      <c r="AOB68" s="63"/>
      <c r="AOC68" s="63"/>
      <c r="AOD68" s="63"/>
      <c r="AOE68" s="63"/>
      <c r="AOF68" s="63"/>
      <c r="AOG68" s="63"/>
      <c r="AOH68" s="63"/>
      <c r="AOI68" s="63"/>
      <c r="AOJ68" s="63"/>
      <c r="AOK68" s="63"/>
      <c r="AOL68" s="63"/>
      <c r="AOM68" s="63"/>
      <c r="AON68" s="63"/>
      <c r="AOO68" s="63"/>
      <c r="AOP68" s="63"/>
      <c r="AOQ68" s="63"/>
      <c r="AOR68" s="63"/>
      <c r="AOS68" s="63"/>
      <c r="AOT68" s="63"/>
      <c r="AOU68" s="63"/>
      <c r="AOV68" s="63"/>
      <c r="AOW68" s="63"/>
      <c r="AOX68" s="63"/>
      <c r="AOY68" s="63"/>
      <c r="AOZ68" s="63"/>
      <c r="APA68" s="63"/>
      <c r="APB68" s="63"/>
      <c r="APC68" s="63"/>
      <c r="APD68" s="63"/>
      <c r="APE68" s="63"/>
      <c r="APF68" s="63"/>
      <c r="APG68" s="63"/>
      <c r="APH68" s="63"/>
      <c r="API68" s="63"/>
      <c r="APJ68" s="63"/>
      <c r="APK68" s="63"/>
      <c r="APL68" s="63"/>
      <c r="APM68" s="63"/>
      <c r="APN68" s="63"/>
      <c r="APO68" s="63"/>
      <c r="APP68" s="63"/>
      <c r="APQ68" s="63"/>
      <c r="APR68" s="63"/>
      <c r="APS68" s="63"/>
      <c r="APT68" s="63"/>
      <c r="APU68" s="63"/>
      <c r="APV68" s="63"/>
      <c r="APW68" s="63"/>
      <c r="APX68" s="63"/>
      <c r="APY68" s="63"/>
      <c r="APZ68" s="63"/>
      <c r="AQA68" s="63"/>
      <c r="AQB68" s="63"/>
      <c r="AQC68" s="63"/>
      <c r="AQD68" s="63"/>
      <c r="AQE68" s="63"/>
      <c r="AQF68" s="63"/>
      <c r="AQG68" s="63"/>
      <c r="AQH68" s="63"/>
      <c r="AQI68" s="63"/>
      <c r="AQJ68" s="63"/>
      <c r="AQK68" s="63"/>
      <c r="AQL68" s="63"/>
      <c r="AQM68" s="63"/>
      <c r="AQN68" s="63"/>
      <c r="AQO68" s="63"/>
      <c r="AQP68" s="63"/>
      <c r="AQQ68" s="63"/>
      <c r="AQR68" s="63"/>
      <c r="AQS68" s="63"/>
      <c r="AQT68" s="63"/>
      <c r="AQU68" s="63"/>
      <c r="AQV68" s="63"/>
      <c r="AQW68" s="63"/>
      <c r="AQX68" s="63"/>
      <c r="AQY68" s="63"/>
      <c r="AQZ68" s="63"/>
      <c r="ARA68" s="63"/>
      <c r="ARB68" s="63"/>
      <c r="ARC68" s="63"/>
      <c r="ARD68" s="63"/>
      <c r="ARE68" s="63"/>
      <c r="ARF68" s="63"/>
      <c r="ARG68" s="63"/>
      <c r="ARH68" s="63"/>
      <c r="ARI68" s="63"/>
      <c r="ARJ68" s="63"/>
      <c r="ARK68" s="63"/>
      <c r="ARL68" s="63"/>
      <c r="ARM68" s="63"/>
      <c r="ARN68" s="63"/>
      <c r="ARO68" s="63"/>
      <c r="ARP68" s="63"/>
      <c r="ARQ68" s="63"/>
      <c r="ARR68" s="63"/>
      <c r="ARS68" s="63"/>
      <c r="ART68" s="63"/>
      <c r="ARU68" s="63"/>
      <c r="ARV68" s="63"/>
      <c r="ARW68" s="63"/>
      <c r="ARX68" s="63"/>
      <c r="ARY68" s="63"/>
      <c r="ARZ68" s="63"/>
      <c r="ASA68" s="63"/>
      <c r="ASB68" s="63"/>
      <c r="ASC68" s="63"/>
      <c r="ASD68" s="63"/>
      <c r="ASE68" s="63"/>
      <c r="ASF68" s="63"/>
      <c r="ASG68" s="63"/>
      <c r="ASH68" s="63"/>
      <c r="ASI68" s="63"/>
      <c r="ASJ68" s="63"/>
      <c r="ASK68" s="63"/>
      <c r="ASL68" s="63"/>
      <c r="ASM68" s="63"/>
      <c r="ASN68" s="63"/>
      <c r="ASO68" s="63"/>
      <c r="ASP68" s="63"/>
      <c r="ASQ68" s="63"/>
      <c r="ASR68" s="63"/>
      <c r="ASS68" s="63"/>
      <c r="AST68" s="63"/>
      <c r="ASU68" s="63"/>
      <c r="ASV68" s="63"/>
      <c r="ASW68" s="63"/>
      <c r="ASX68" s="63"/>
      <c r="ASY68" s="63"/>
      <c r="ASZ68" s="63"/>
      <c r="ATA68" s="63"/>
      <c r="ATB68" s="63"/>
      <c r="ATC68" s="63"/>
      <c r="ATD68" s="63"/>
      <c r="ATE68" s="63"/>
      <c r="ATF68" s="63"/>
      <c r="ATG68" s="63"/>
      <c r="ATH68" s="63"/>
      <c r="ATI68" s="63"/>
      <c r="ATJ68" s="63"/>
      <c r="ATK68" s="63"/>
      <c r="ATL68" s="63"/>
      <c r="ATM68" s="63"/>
      <c r="ATN68" s="63"/>
      <c r="ATO68" s="63"/>
      <c r="ATP68" s="63"/>
      <c r="ATQ68" s="63"/>
      <c r="ATR68" s="63"/>
      <c r="ATS68" s="63"/>
      <c r="ATT68" s="63"/>
      <c r="ATU68" s="63"/>
      <c r="ATV68" s="63"/>
      <c r="ATW68" s="63"/>
      <c r="ATX68" s="63"/>
      <c r="ATY68" s="63"/>
      <c r="ATZ68" s="63"/>
      <c r="AUA68" s="63"/>
      <c r="AUB68" s="63"/>
      <c r="AUC68" s="63"/>
      <c r="AUD68" s="63"/>
      <c r="AUE68" s="63"/>
      <c r="AUF68" s="63"/>
      <c r="AUG68" s="63"/>
      <c r="AUH68" s="63"/>
      <c r="AUI68" s="63"/>
      <c r="AUJ68" s="63"/>
      <c r="AUK68" s="63"/>
      <c r="AUL68" s="63"/>
      <c r="AUM68" s="63"/>
      <c r="AUN68" s="63"/>
      <c r="AUO68" s="63"/>
      <c r="AUP68" s="63"/>
      <c r="AUQ68" s="63"/>
      <c r="AUR68" s="63"/>
      <c r="AUS68" s="63"/>
      <c r="AUT68" s="63"/>
      <c r="AUU68" s="63"/>
      <c r="AUV68" s="63"/>
      <c r="AUW68" s="63"/>
      <c r="AUX68" s="63"/>
      <c r="AUY68" s="63"/>
      <c r="AUZ68" s="63"/>
      <c r="AVA68" s="63"/>
      <c r="AVB68" s="63"/>
      <c r="AVC68" s="63"/>
      <c r="AVD68" s="63"/>
      <c r="AVE68" s="63"/>
      <c r="AVF68" s="63"/>
      <c r="AVG68" s="63"/>
      <c r="AVH68" s="63"/>
      <c r="AVI68" s="63"/>
      <c r="AVJ68" s="63"/>
      <c r="AVK68" s="63"/>
      <c r="AVL68" s="63"/>
      <c r="AVM68" s="63"/>
      <c r="AVN68" s="63"/>
      <c r="AVO68" s="63"/>
      <c r="AVP68" s="63"/>
      <c r="AVQ68" s="63"/>
      <c r="AVR68" s="63"/>
      <c r="AVS68" s="63"/>
      <c r="AVT68" s="63"/>
      <c r="AVU68" s="63"/>
      <c r="AVV68" s="63"/>
      <c r="AVW68" s="63"/>
      <c r="AVX68" s="63"/>
      <c r="AVY68" s="63"/>
      <c r="AVZ68" s="63"/>
      <c r="AWA68" s="63"/>
      <c r="AWB68" s="63"/>
      <c r="AWC68" s="63"/>
      <c r="AWD68" s="63"/>
      <c r="AWE68" s="63"/>
      <c r="AWF68" s="63"/>
      <c r="AWG68" s="63"/>
      <c r="AWH68" s="63"/>
      <c r="AWI68" s="63"/>
      <c r="AWJ68" s="63"/>
      <c r="AWK68" s="63"/>
      <c r="AWL68" s="63"/>
      <c r="AWM68" s="63"/>
      <c r="AWN68" s="63"/>
      <c r="AWO68" s="63"/>
      <c r="AWP68" s="63"/>
      <c r="AWQ68" s="63"/>
      <c r="AWR68" s="63"/>
      <c r="AWS68" s="63"/>
      <c r="AWT68" s="63"/>
      <c r="AWU68" s="63"/>
      <c r="AWV68" s="63"/>
      <c r="AWW68" s="63"/>
      <c r="AWX68" s="63"/>
      <c r="AWY68" s="63"/>
      <c r="AWZ68" s="63"/>
      <c r="AXA68" s="63"/>
      <c r="AXB68" s="63"/>
      <c r="AXC68" s="63"/>
      <c r="AXD68" s="63"/>
      <c r="AXE68" s="63"/>
      <c r="AXF68" s="63"/>
      <c r="AXG68" s="63"/>
      <c r="AXH68" s="63"/>
      <c r="AXI68" s="63"/>
      <c r="AXJ68" s="63"/>
      <c r="AXK68" s="63"/>
      <c r="AXL68" s="63"/>
      <c r="AXM68" s="63"/>
      <c r="AXN68" s="63"/>
      <c r="AXO68" s="63"/>
      <c r="AXP68" s="63"/>
      <c r="AXQ68" s="63"/>
      <c r="AXR68" s="63"/>
      <c r="AXS68" s="63"/>
      <c r="AXT68" s="63"/>
      <c r="AXU68" s="63"/>
      <c r="AXV68" s="63"/>
      <c r="AXW68" s="63"/>
      <c r="AXX68" s="63"/>
      <c r="AXY68" s="63"/>
      <c r="AXZ68" s="63"/>
      <c r="AYA68" s="63"/>
      <c r="AYB68" s="63"/>
      <c r="AYC68" s="63"/>
      <c r="AYD68" s="63"/>
      <c r="AYE68" s="63"/>
      <c r="AYF68" s="63"/>
      <c r="AYG68" s="63"/>
      <c r="AYH68" s="63"/>
      <c r="AYI68" s="63"/>
      <c r="AYJ68" s="63"/>
      <c r="AYK68" s="63"/>
      <c r="AYL68" s="63"/>
      <c r="AYM68" s="63"/>
      <c r="AYN68" s="63"/>
      <c r="AYO68" s="63"/>
      <c r="AYP68" s="63"/>
      <c r="AYQ68" s="63"/>
      <c r="AYR68" s="63"/>
      <c r="AYS68" s="63"/>
      <c r="AYT68" s="63"/>
      <c r="AYU68" s="63"/>
      <c r="AYV68" s="63"/>
      <c r="AYW68" s="63"/>
      <c r="AYX68" s="63"/>
      <c r="AYY68" s="63"/>
      <c r="AYZ68" s="63"/>
      <c r="AZA68" s="63"/>
      <c r="AZB68" s="63"/>
      <c r="AZC68" s="63"/>
      <c r="AZD68" s="63"/>
      <c r="AZE68" s="63"/>
      <c r="AZF68" s="63"/>
      <c r="AZG68" s="63"/>
      <c r="AZH68" s="63"/>
      <c r="AZI68" s="63"/>
      <c r="AZJ68" s="63"/>
      <c r="AZK68" s="63"/>
      <c r="AZL68" s="63"/>
      <c r="AZM68" s="63"/>
      <c r="AZN68" s="63"/>
      <c r="AZO68" s="63"/>
      <c r="AZP68" s="63"/>
      <c r="AZQ68" s="63"/>
      <c r="AZR68" s="63"/>
      <c r="AZS68" s="63"/>
      <c r="AZT68" s="63"/>
      <c r="AZU68" s="63"/>
      <c r="AZV68" s="63"/>
      <c r="AZW68" s="63"/>
      <c r="AZX68" s="63"/>
      <c r="AZY68" s="63"/>
      <c r="AZZ68" s="63"/>
      <c r="BAA68" s="63"/>
      <c r="BAB68" s="63"/>
      <c r="BAC68" s="63"/>
      <c r="BAD68" s="63"/>
      <c r="BAE68" s="63"/>
      <c r="BAF68" s="63"/>
      <c r="BAG68" s="63"/>
      <c r="BAH68" s="63"/>
      <c r="BAI68" s="63"/>
      <c r="BAJ68" s="63"/>
      <c r="BAK68" s="63"/>
      <c r="BAL68" s="63"/>
      <c r="BAM68" s="63"/>
      <c r="BAN68" s="63"/>
      <c r="BAO68" s="63"/>
      <c r="BAP68" s="63"/>
      <c r="BAQ68" s="63"/>
      <c r="BAR68" s="63"/>
      <c r="BAS68" s="63"/>
      <c r="BAT68" s="63"/>
      <c r="BAU68" s="63"/>
      <c r="BAV68" s="63"/>
      <c r="BAW68" s="63"/>
      <c r="BAX68" s="63"/>
      <c r="BAY68" s="63"/>
      <c r="BAZ68" s="63"/>
      <c r="BBA68" s="63"/>
      <c r="BBB68" s="63"/>
      <c r="BBC68" s="63"/>
      <c r="BBD68" s="63"/>
      <c r="BBE68" s="63"/>
      <c r="BBF68" s="63"/>
      <c r="BBG68" s="63"/>
      <c r="BBH68" s="63"/>
      <c r="BBI68" s="63"/>
      <c r="BBJ68" s="63"/>
      <c r="BBK68" s="63"/>
      <c r="BBL68" s="63"/>
      <c r="BBM68" s="63"/>
      <c r="BBN68" s="63"/>
      <c r="BBO68" s="63"/>
      <c r="BBP68" s="63"/>
      <c r="BBQ68" s="63"/>
      <c r="BBR68" s="63"/>
      <c r="BBS68" s="63"/>
      <c r="BBT68" s="63"/>
      <c r="BBU68" s="63"/>
      <c r="BBV68" s="63"/>
      <c r="BBW68" s="63"/>
      <c r="BBX68" s="63"/>
      <c r="BBY68" s="63"/>
      <c r="BBZ68" s="63"/>
      <c r="BCA68" s="63"/>
      <c r="BCB68" s="63"/>
      <c r="BCC68" s="63"/>
      <c r="BCD68" s="63"/>
      <c r="BCE68" s="63"/>
      <c r="BCF68" s="63"/>
      <c r="BCG68" s="63"/>
      <c r="BCH68" s="63"/>
      <c r="BCI68" s="63"/>
      <c r="BCJ68" s="63"/>
      <c r="BCK68" s="63"/>
      <c r="BCL68" s="63"/>
      <c r="BCM68" s="63"/>
      <c r="BCN68" s="63"/>
      <c r="BCO68" s="63"/>
      <c r="BCP68" s="63"/>
      <c r="BCQ68" s="63"/>
      <c r="BCR68" s="63"/>
      <c r="BCS68" s="63"/>
      <c r="BCT68" s="63"/>
      <c r="BCU68" s="63"/>
      <c r="BCV68" s="63"/>
      <c r="BCW68" s="63"/>
      <c r="BCX68" s="63"/>
      <c r="BCY68" s="63"/>
      <c r="BCZ68" s="63"/>
      <c r="BDA68" s="63"/>
      <c r="BDB68" s="63"/>
      <c r="BDC68" s="63"/>
      <c r="BDD68" s="63"/>
      <c r="BDE68" s="63"/>
      <c r="BDF68" s="63"/>
      <c r="BDG68" s="63"/>
      <c r="BDH68" s="63"/>
      <c r="BDI68" s="63"/>
      <c r="BDJ68" s="63"/>
      <c r="BDK68" s="63"/>
      <c r="BDL68" s="63"/>
      <c r="BDM68" s="63"/>
      <c r="BDN68" s="63"/>
      <c r="BDO68" s="63"/>
      <c r="BDP68" s="63"/>
      <c r="BDQ68" s="63"/>
      <c r="BDR68" s="63"/>
      <c r="BDS68" s="63"/>
      <c r="BDT68" s="63"/>
      <c r="BDU68" s="63"/>
      <c r="BDV68" s="63"/>
      <c r="BDW68" s="63"/>
      <c r="BDX68" s="63"/>
      <c r="BDY68" s="63"/>
      <c r="BDZ68" s="63"/>
      <c r="BEA68" s="63"/>
      <c r="BEB68" s="63"/>
      <c r="BEC68" s="63"/>
      <c r="BED68" s="63"/>
      <c r="BEE68" s="63"/>
      <c r="BEF68" s="63"/>
      <c r="BEG68" s="63"/>
      <c r="BEH68" s="63"/>
      <c r="BEI68" s="63"/>
      <c r="BEJ68" s="63"/>
      <c r="BEK68" s="63"/>
      <c r="BEL68" s="63"/>
      <c r="BEM68" s="63"/>
      <c r="BEN68" s="63"/>
      <c r="BEO68" s="63"/>
      <c r="BEP68" s="63"/>
      <c r="BEQ68" s="63"/>
      <c r="BER68" s="63"/>
      <c r="BES68" s="63"/>
      <c r="BET68" s="63"/>
      <c r="BEU68" s="63"/>
      <c r="BEV68" s="63"/>
      <c r="BEW68" s="63"/>
      <c r="BEX68" s="63"/>
      <c r="BEY68" s="63"/>
      <c r="BEZ68" s="63"/>
      <c r="BFA68" s="63"/>
      <c r="BFB68" s="63"/>
      <c r="BFC68" s="63"/>
      <c r="BFD68" s="63"/>
      <c r="BFE68" s="63"/>
      <c r="BFF68" s="63"/>
      <c r="BFG68" s="63"/>
      <c r="BFH68" s="63"/>
      <c r="BFI68" s="63"/>
      <c r="BFJ68" s="63"/>
      <c r="BFK68" s="63"/>
      <c r="BFL68" s="63"/>
      <c r="BFM68" s="63"/>
      <c r="BFN68" s="63"/>
      <c r="BFO68" s="63"/>
      <c r="BFP68" s="63"/>
      <c r="BFQ68" s="63"/>
      <c r="BFR68" s="63"/>
      <c r="BFS68" s="63"/>
      <c r="BFT68" s="63"/>
      <c r="BFU68" s="63"/>
      <c r="BFV68" s="63"/>
      <c r="BFW68" s="63"/>
      <c r="BFX68" s="63"/>
      <c r="BFY68" s="63"/>
      <c r="BFZ68" s="63"/>
      <c r="BGA68" s="63"/>
      <c r="BGB68" s="63"/>
      <c r="BGC68" s="63"/>
      <c r="BGD68" s="63"/>
      <c r="BGE68" s="63"/>
      <c r="BGF68" s="63"/>
      <c r="BGG68" s="63"/>
      <c r="BGH68" s="63"/>
      <c r="BGI68" s="63"/>
      <c r="BGJ68" s="63"/>
      <c r="BGK68" s="63"/>
      <c r="BGL68" s="63"/>
      <c r="BGM68" s="63"/>
      <c r="BGN68" s="63"/>
      <c r="BGO68" s="63"/>
      <c r="BGP68" s="63"/>
      <c r="BGQ68" s="63"/>
      <c r="BGR68" s="63"/>
      <c r="BGS68" s="63"/>
      <c r="BGT68" s="63"/>
      <c r="BGU68" s="63"/>
      <c r="BGV68" s="63"/>
      <c r="BGW68" s="63"/>
      <c r="BGX68" s="63"/>
      <c r="BGY68" s="63"/>
      <c r="BGZ68" s="63"/>
      <c r="BHA68" s="63"/>
      <c r="BHB68" s="63"/>
      <c r="BHC68" s="63"/>
      <c r="BHD68" s="63"/>
      <c r="BHE68" s="63"/>
      <c r="BHF68" s="63"/>
      <c r="BHG68" s="63"/>
      <c r="BHH68" s="63"/>
      <c r="BHI68" s="63"/>
      <c r="BHJ68" s="63"/>
      <c r="BHK68" s="63"/>
      <c r="BHL68" s="63"/>
      <c r="BHM68" s="63"/>
      <c r="BHN68" s="63"/>
      <c r="BHO68" s="63"/>
      <c r="BHP68" s="63"/>
      <c r="BHQ68" s="63"/>
      <c r="BHR68" s="63"/>
      <c r="BHS68" s="63"/>
      <c r="BHT68" s="63"/>
      <c r="BHU68" s="63"/>
      <c r="BHV68" s="63"/>
      <c r="BHW68" s="63"/>
      <c r="BHX68" s="63"/>
      <c r="BHY68" s="63"/>
      <c r="BHZ68" s="63"/>
      <c r="BIA68" s="63"/>
      <c r="BIB68" s="63"/>
      <c r="BIC68" s="63"/>
      <c r="BID68" s="63"/>
      <c r="BIE68" s="63"/>
      <c r="BIF68" s="63"/>
      <c r="BIG68" s="63"/>
      <c r="BIH68" s="63"/>
      <c r="BII68" s="63"/>
      <c r="BIJ68" s="63"/>
      <c r="BIK68" s="63"/>
      <c r="BIL68" s="63"/>
      <c r="BIM68" s="63"/>
      <c r="BIN68" s="63"/>
      <c r="BIO68" s="63"/>
      <c r="BIP68" s="63"/>
      <c r="BIQ68" s="63"/>
      <c r="BIR68" s="63"/>
      <c r="BIS68" s="63"/>
      <c r="BIT68" s="63"/>
      <c r="BIU68" s="63"/>
      <c r="BIV68" s="63"/>
      <c r="BIW68" s="63"/>
      <c r="BIX68" s="63"/>
      <c r="BIY68" s="63"/>
      <c r="BIZ68" s="63"/>
      <c r="BJA68" s="63"/>
      <c r="BJB68" s="63"/>
      <c r="BJC68" s="63"/>
      <c r="BJD68" s="63"/>
      <c r="BJE68" s="63"/>
      <c r="BJF68" s="63"/>
      <c r="BJG68" s="63"/>
      <c r="BJH68" s="63"/>
      <c r="BJI68" s="63"/>
      <c r="BJJ68" s="63"/>
      <c r="BJK68" s="63"/>
      <c r="BJL68" s="63"/>
      <c r="BJM68" s="63"/>
      <c r="BJN68" s="63"/>
      <c r="BJO68" s="63"/>
      <c r="BJP68" s="63"/>
      <c r="BJQ68" s="63"/>
      <c r="BJR68" s="63"/>
      <c r="BJS68" s="63"/>
      <c r="BJT68" s="63"/>
      <c r="BJU68" s="63"/>
      <c r="BJV68" s="63"/>
      <c r="BJW68" s="63"/>
      <c r="BJX68" s="63"/>
      <c r="BJY68" s="63"/>
      <c r="BJZ68" s="63"/>
      <c r="BKA68" s="63"/>
      <c r="BKB68" s="63"/>
      <c r="BKC68" s="63"/>
      <c r="BKD68" s="63"/>
      <c r="BKE68" s="63"/>
      <c r="BKF68" s="63"/>
      <c r="BKG68" s="63"/>
      <c r="BKH68" s="63"/>
      <c r="BKI68" s="63"/>
      <c r="BKJ68" s="63"/>
      <c r="BKK68" s="63"/>
      <c r="BKL68" s="63"/>
      <c r="BKM68" s="63"/>
      <c r="BKN68" s="63"/>
      <c r="BKO68" s="63"/>
      <c r="BKP68" s="63"/>
      <c r="BKQ68" s="63"/>
      <c r="BKR68" s="63"/>
      <c r="BKS68" s="63"/>
      <c r="BKT68" s="63"/>
      <c r="BKU68" s="63"/>
      <c r="BKV68" s="63"/>
      <c r="BKW68" s="63"/>
      <c r="BKX68" s="63"/>
      <c r="BKY68" s="63"/>
      <c r="BKZ68" s="63"/>
      <c r="BLA68" s="63"/>
      <c r="BLB68" s="63"/>
      <c r="BLC68" s="63"/>
      <c r="BLD68" s="63"/>
      <c r="BLE68" s="63"/>
      <c r="BLF68" s="63"/>
      <c r="BLG68" s="63"/>
      <c r="BLH68" s="63"/>
      <c r="BLI68" s="63"/>
      <c r="BLJ68" s="63"/>
      <c r="BLK68" s="63"/>
      <c r="BLL68" s="63"/>
      <c r="BLM68" s="63"/>
    </row>
    <row r="69" spans="1:1677" s="1" customFormat="1" ht="15" hidden="1" customHeight="1" x14ac:dyDescent="0.25">
      <c r="A69" s="270" t="s">
        <v>490</v>
      </c>
      <c r="B69" s="271" t="s">
        <v>64</v>
      </c>
      <c r="C69" s="272" t="s">
        <v>1733</v>
      </c>
      <c r="D69" s="273" t="s">
        <v>1734</v>
      </c>
      <c r="E69" s="273" t="s">
        <v>1800</v>
      </c>
      <c r="F69" s="272" t="s">
        <v>63</v>
      </c>
      <c r="G69" s="274">
        <v>25</v>
      </c>
      <c r="H69" s="275">
        <v>1.2</v>
      </c>
      <c r="I69" s="279">
        <v>44830</v>
      </c>
      <c r="J69" s="279">
        <v>44832</v>
      </c>
      <c r="K69" s="279">
        <v>44833</v>
      </c>
      <c r="L69" s="277" t="s">
        <v>1732</v>
      </c>
      <c r="M69" s="278">
        <v>44853</v>
      </c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  <c r="JI69" s="63"/>
      <c r="JJ69" s="63"/>
      <c r="JK69" s="63"/>
      <c r="JL69" s="63"/>
      <c r="JM69" s="63"/>
      <c r="JN69" s="63"/>
      <c r="JO69" s="63"/>
      <c r="JP69" s="63"/>
      <c r="JQ69" s="63"/>
      <c r="JR69" s="63"/>
      <c r="JS69" s="63"/>
      <c r="JT69" s="63"/>
      <c r="JU69" s="63"/>
      <c r="JV69" s="63"/>
      <c r="JW69" s="63"/>
      <c r="JX69" s="63"/>
      <c r="JY69" s="63"/>
      <c r="JZ69" s="63"/>
      <c r="KA69" s="63"/>
      <c r="KB69" s="63"/>
      <c r="KC69" s="63"/>
      <c r="KD69" s="63"/>
      <c r="KE69" s="63"/>
      <c r="KF69" s="63"/>
      <c r="KG69" s="63"/>
      <c r="KH69" s="63"/>
      <c r="KI69" s="63"/>
      <c r="KJ69" s="63"/>
      <c r="KK69" s="63"/>
      <c r="KL69" s="63"/>
      <c r="KM69" s="63"/>
      <c r="KN69" s="63"/>
      <c r="KO69" s="63"/>
      <c r="KP69" s="63"/>
      <c r="KQ69" s="63"/>
      <c r="KR69" s="63"/>
      <c r="KS69" s="63"/>
      <c r="KT69" s="63"/>
      <c r="KU69" s="63"/>
      <c r="KV69" s="63"/>
      <c r="KW69" s="63"/>
      <c r="KX69" s="63"/>
      <c r="KY69" s="63"/>
      <c r="KZ69" s="63"/>
      <c r="LA69" s="63"/>
      <c r="LB69" s="63"/>
      <c r="LC69" s="63"/>
      <c r="LD69" s="63"/>
      <c r="LE69" s="63"/>
      <c r="LF69" s="63"/>
      <c r="LG69" s="63"/>
      <c r="LH69" s="63"/>
      <c r="LI69" s="63"/>
      <c r="LJ69" s="63"/>
      <c r="LK69" s="63"/>
      <c r="LL69" s="63"/>
      <c r="LM69" s="63"/>
      <c r="LN69" s="63"/>
      <c r="LO69" s="63"/>
      <c r="LP69" s="63"/>
      <c r="LQ69" s="63"/>
      <c r="LR69" s="63"/>
      <c r="LS69" s="63"/>
      <c r="LT69" s="63"/>
      <c r="LU69" s="63"/>
      <c r="LV69" s="63"/>
      <c r="LW69" s="63"/>
      <c r="LX69" s="63"/>
      <c r="LY69" s="63"/>
      <c r="LZ69" s="63"/>
      <c r="MA69" s="63"/>
      <c r="MB69" s="63"/>
      <c r="MC69" s="63"/>
      <c r="MD69" s="63"/>
      <c r="ME69" s="63"/>
      <c r="MF69" s="63"/>
      <c r="MG69" s="63"/>
      <c r="MH69" s="63"/>
      <c r="MI69" s="63"/>
      <c r="MJ69" s="63"/>
      <c r="MK69" s="63"/>
      <c r="ML69" s="63"/>
      <c r="MM69" s="63"/>
      <c r="MN69" s="63"/>
      <c r="MO69" s="63"/>
      <c r="MP69" s="63"/>
      <c r="MQ69" s="63"/>
      <c r="MR69" s="63"/>
      <c r="MS69" s="63"/>
      <c r="MT69" s="63"/>
      <c r="MU69" s="63"/>
      <c r="MV69" s="63"/>
      <c r="MW69" s="63"/>
      <c r="MX69" s="63"/>
      <c r="MY69" s="63"/>
      <c r="MZ69" s="63"/>
      <c r="NA69" s="63"/>
      <c r="NB69" s="63"/>
      <c r="NC69" s="63"/>
      <c r="ND69" s="63"/>
      <c r="NE69" s="63"/>
      <c r="NF69" s="63"/>
      <c r="NG69" s="63"/>
      <c r="NH69" s="63"/>
      <c r="NI69" s="63"/>
      <c r="NJ69" s="63"/>
      <c r="NK69" s="63"/>
      <c r="NL69" s="63"/>
      <c r="NM69" s="63"/>
      <c r="NN69" s="63"/>
      <c r="NO69" s="63"/>
      <c r="NP69" s="63"/>
      <c r="NQ69" s="63"/>
      <c r="NR69" s="63"/>
      <c r="NS69" s="63"/>
      <c r="NT69" s="63"/>
      <c r="NU69" s="63"/>
      <c r="NV69" s="63"/>
      <c r="NW69" s="63"/>
      <c r="NX69" s="63"/>
      <c r="NY69" s="63"/>
      <c r="NZ69" s="63"/>
      <c r="OA69" s="63"/>
      <c r="OB69" s="63"/>
      <c r="OC69" s="63"/>
      <c r="OD69" s="63"/>
      <c r="OE69" s="63"/>
      <c r="OF69" s="63"/>
      <c r="OG69" s="63"/>
      <c r="OH69" s="63"/>
      <c r="OI69" s="63"/>
      <c r="OJ69" s="63"/>
      <c r="OK69" s="63"/>
      <c r="OL69" s="63"/>
      <c r="OM69" s="63"/>
      <c r="ON69" s="63"/>
      <c r="OO69" s="63"/>
      <c r="OP69" s="63"/>
      <c r="OQ69" s="63"/>
      <c r="OR69" s="63"/>
      <c r="OS69" s="63"/>
      <c r="OT69" s="63"/>
      <c r="OU69" s="63"/>
      <c r="OV69" s="63"/>
      <c r="OW69" s="63"/>
      <c r="OX69" s="63"/>
      <c r="OY69" s="63"/>
      <c r="OZ69" s="63"/>
      <c r="PA69" s="63"/>
      <c r="PB69" s="63"/>
      <c r="PC69" s="63"/>
      <c r="PD69" s="63"/>
      <c r="PE69" s="63"/>
      <c r="PF69" s="63"/>
      <c r="PG69" s="63"/>
      <c r="PH69" s="63"/>
      <c r="PI69" s="63"/>
      <c r="PJ69" s="63"/>
      <c r="PK69" s="63"/>
      <c r="PL69" s="63"/>
      <c r="PM69" s="63"/>
      <c r="PN69" s="63"/>
      <c r="PO69" s="63"/>
      <c r="PP69" s="63"/>
      <c r="PQ69" s="63"/>
      <c r="PR69" s="63"/>
      <c r="PS69" s="63"/>
      <c r="PT69" s="63"/>
      <c r="PU69" s="63"/>
      <c r="PV69" s="63"/>
      <c r="PW69" s="63"/>
      <c r="PX69" s="63"/>
      <c r="PY69" s="63"/>
      <c r="PZ69" s="63"/>
      <c r="QA69" s="63"/>
      <c r="QB69" s="63"/>
      <c r="QC69" s="63"/>
      <c r="QD69" s="63"/>
      <c r="QE69" s="63"/>
      <c r="QF69" s="63"/>
      <c r="QG69" s="63"/>
      <c r="QH69" s="63"/>
      <c r="QI69" s="63"/>
      <c r="QJ69" s="63"/>
      <c r="QK69" s="63"/>
      <c r="QL69" s="63"/>
      <c r="QM69" s="63"/>
      <c r="QN69" s="63"/>
      <c r="QO69" s="63"/>
      <c r="QP69" s="63"/>
      <c r="QQ69" s="63"/>
      <c r="QR69" s="63"/>
      <c r="QS69" s="63"/>
      <c r="QT69" s="63"/>
      <c r="QU69" s="63"/>
      <c r="QV69" s="63"/>
      <c r="QW69" s="63"/>
      <c r="QX69" s="63"/>
      <c r="QY69" s="63"/>
      <c r="QZ69" s="63"/>
      <c r="RA69" s="63"/>
      <c r="RB69" s="63"/>
      <c r="RC69" s="63"/>
      <c r="RD69" s="63"/>
      <c r="RE69" s="63"/>
      <c r="RF69" s="63"/>
      <c r="RG69" s="63"/>
      <c r="RH69" s="63"/>
      <c r="RI69" s="63"/>
      <c r="RJ69" s="63"/>
      <c r="RK69" s="63"/>
      <c r="RL69" s="63"/>
      <c r="RM69" s="63"/>
      <c r="RN69" s="63"/>
      <c r="RO69" s="63"/>
      <c r="RP69" s="63"/>
      <c r="RQ69" s="63"/>
      <c r="RR69" s="63"/>
      <c r="RS69" s="63"/>
      <c r="RT69" s="63"/>
      <c r="RU69" s="63"/>
      <c r="RV69" s="63"/>
      <c r="RW69" s="63"/>
      <c r="RX69" s="63"/>
      <c r="RY69" s="63"/>
      <c r="RZ69" s="63"/>
      <c r="SA69" s="63"/>
      <c r="SB69" s="63"/>
      <c r="SC69" s="63"/>
      <c r="SD69" s="63"/>
      <c r="SE69" s="63"/>
      <c r="SF69" s="63"/>
      <c r="SG69" s="63"/>
      <c r="SH69" s="63"/>
      <c r="SI69" s="63"/>
      <c r="SJ69" s="63"/>
      <c r="SK69" s="63"/>
      <c r="SL69" s="63"/>
      <c r="SM69" s="63"/>
      <c r="SN69" s="63"/>
      <c r="SO69" s="63"/>
      <c r="SP69" s="63"/>
      <c r="SQ69" s="63"/>
      <c r="SR69" s="63"/>
      <c r="SS69" s="63"/>
      <c r="ST69" s="63"/>
      <c r="SU69" s="63"/>
      <c r="SV69" s="63"/>
      <c r="SW69" s="63"/>
      <c r="SX69" s="63"/>
      <c r="SY69" s="63"/>
      <c r="SZ69" s="63"/>
      <c r="TA69" s="63"/>
      <c r="TB69" s="63"/>
      <c r="TC69" s="63"/>
      <c r="TD69" s="63"/>
      <c r="TE69" s="63"/>
      <c r="TF69" s="63"/>
      <c r="TG69" s="63"/>
      <c r="TH69" s="63"/>
      <c r="TI69" s="63"/>
      <c r="TJ69" s="63"/>
      <c r="TK69" s="63"/>
      <c r="TL69" s="63"/>
      <c r="TM69" s="63"/>
      <c r="TN69" s="63"/>
      <c r="TO69" s="63"/>
      <c r="TP69" s="63"/>
      <c r="TQ69" s="63"/>
      <c r="TR69" s="63"/>
      <c r="TS69" s="63"/>
      <c r="TT69" s="63"/>
      <c r="TU69" s="63"/>
      <c r="TV69" s="63"/>
      <c r="TW69" s="63"/>
      <c r="TX69" s="63"/>
      <c r="TY69" s="63"/>
      <c r="TZ69" s="63"/>
      <c r="UA69" s="63"/>
      <c r="UB69" s="63"/>
      <c r="UC69" s="63"/>
      <c r="UD69" s="63"/>
      <c r="UE69" s="63"/>
      <c r="UF69" s="63"/>
      <c r="UG69" s="63"/>
      <c r="UH69" s="63"/>
      <c r="UI69" s="63"/>
      <c r="UJ69" s="63"/>
      <c r="UK69" s="63"/>
      <c r="UL69" s="63"/>
      <c r="UM69" s="63"/>
      <c r="UN69" s="63"/>
      <c r="UO69" s="63"/>
      <c r="UP69" s="63"/>
      <c r="UQ69" s="63"/>
      <c r="UR69" s="63"/>
      <c r="US69" s="63"/>
      <c r="UT69" s="63"/>
      <c r="UU69" s="63"/>
      <c r="UV69" s="63"/>
      <c r="UW69" s="63"/>
      <c r="UX69" s="63"/>
      <c r="UY69" s="63"/>
      <c r="UZ69" s="63"/>
      <c r="VA69" s="63"/>
      <c r="VB69" s="63"/>
      <c r="VC69" s="63"/>
      <c r="VD69" s="63"/>
      <c r="VE69" s="63"/>
      <c r="VF69" s="63"/>
      <c r="VG69" s="63"/>
      <c r="VH69" s="63"/>
      <c r="VI69" s="63"/>
      <c r="VJ69" s="63"/>
      <c r="VK69" s="63"/>
      <c r="VL69" s="63"/>
      <c r="VM69" s="63"/>
      <c r="VN69" s="63"/>
      <c r="VO69" s="63"/>
      <c r="VP69" s="63"/>
      <c r="VQ69" s="63"/>
      <c r="VR69" s="63"/>
      <c r="VS69" s="63"/>
      <c r="VT69" s="63"/>
      <c r="VU69" s="63"/>
      <c r="VV69" s="63"/>
      <c r="VW69" s="63"/>
      <c r="VX69" s="63"/>
      <c r="VY69" s="63"/>
      <c r="VZ69" s="63"/>
      <c r="WA69" s="63"/>
      <c r="WB69" s="63"/>
      <c r="WC69" s="63"/>
      <c r="WD69" s="63"/>
      <c r="WE69" s="63"/>
      <c r="WF69" s="63"/>
      <c r="WG69" s="63"/>
      <c r="WH69" s="63"/>
      <c r="WI69" s="63"/>
      <c r="WJ69" s="63"/>
      <c r="WK69" s="63"/>
      <c r="WL69" s="63"/>
      <c r="WM69" s="63"/>
      <c r="WN69" s="63"/>
      <c r="WO69" s="63"/>
      <c r="WP69" s="63"/>
      <c r="WQ69" s="63"/>
      <c r="WR69" s="63"/>
      <c r="WS69" s="63"/>
      <c r="WT69" s="63"/>
      <c r="WU69" s="63"/>
      <c r="WV69" s="63"/>
      <c r="WW69" s="63"/>
      <c r="WX69" s="63"/>
      <c r="WY69" s="63"/>
      <c r="WZ69" s="63"/>
      <c r="XA69" s="63"/>
      <c r="XB69" s="63"/>
      <c r="XC69" s="63"/>
      <c r="XD69" s="63"/>
      <c r="XE69" s="63"/>
      <c r="XF69" s="63"/>
      <c r="XG69" s="63"/>
      <c r="XH69" s="63"/>
      <c r="XI69" s="63"/>
      <c r="XJ69" s="63"/>
      <c r="XK69" s="63"/>
      <c r="XL69" s="63"/>
      <c r="XM69" s="63"/>
      <c r="XN69" s="63"/>
      <c r="XO69" s="63"/>
      <c r="XP69" s="63"/>
      <c r="XQ69" s="63"/>
      <c r="XR69" s="63"/>
      <c r="XS69" s="63"/>
      <c r="XT69" s="63"/>
      <c r="XU69" s="63"/>
      <c r="XV69" s="63"/>
      <c r="XW69" s="63"/>
      <c r="XX69" s="63"/>
      <c r="XY69" s="63"/>
      <c r="XZ69" s="63"/>
      <c r="YA69" s="63"/>
      <c r="YB69" s="63"/>
      <c r="YC69" s="63"/>
      <c r="YD69" s="63"/>
      <c r="YE69" s="63"/>
      <c r="YF69" s="63"/>
      <c r="YG69" s="63"/>
      <c r="YH69" s="63"/>
      <c r="YI69" s="63"/>
      <c r="YJ69" s="63"/>
      <c r="YK69" s="63"/>
      <c r="YL69" s="63"/>
      <c r="YM69" s="63"/>
      <c r="YN69" s="63"/>
      <c r="YO69" s="63"/>
      <c r="YP69" s="63"/>
      <c r="YQ69" s="63"/>
      <c r="YR69" s="63"/>
      <c r="YS69" s="63"/>
      <c r="YT69" s="63"/>
      <c r="YU69" s="63"/>
      <c r="YV69" s="63"/>
      <c r="YW69" s="63"/>
      <c r="YX69" s="63"/>
      <c r="YY69" s="63"/>
      <c r="YZ69" s="63"/>
      <c r="ZA69" s="63"/>
      <c r="ZB69" s="63"/>
      <c r="ZC69" s="63"/>
      <c r="ZD69" s="63"/>
      <c r="ZE69" s="63"/>
      <c r="ZF69" s="63"/>
      <c r="ZG69" s="63"/>
      <c r="ZH69" s="63"/>
      <c r="ZI69" s="63"/>
      <c r="ZJ69" s="63"/>
      <c r="ZK69" s="63"/>
      <c r="ZL69" s="63"/>
      <c r="ZM69" s="63"/>
      <c r="ZN69" s="63"/>
      <c r="ZO69" s="63"/>
      <c r="ZP69" s="63"/>
      <c r="ZQ69" s="63"/>
      <c r="ZR69" s="63"/>
      <c r="ZS69" s="63"/>
      <c r="ZT69" s="63"/>
      <c r="ZU69" s="63"/>
      <c r="ZV69" s="63"/>
      <c r="ZW69" s="63"/>
      <c r="ZX69" s="63"/>
      <c r="ZY69" s="63"/>
      <c r="ZZ69" s="63"/>
      <c r="AAA69" s="63"/>
      <c r="AAB69" s="63"/>
      <c r="AAC69" s="63"/>
      <c r="AAD69" s="63"/>
      <c r="AAE69" s="63"/>
      <c r="AAF69" s="63"/>
      <c r="AAG69" s="63"/>
      <c r="AAH69" s="63"/>
      <c r="AAI69" s="63"/>
      <c r="AAJ69" s="63"/>
      <c r="AAK69" s="63"/>
      <c r="AAL69" s="63"/>
      <c r="AAM69" s="63"/>
      <c r="AAN69" s="63"/>
      <c r="AAO69" s="63"/>
      <c r="AAP69" s="63"/>
      <c r="AAQ69" s="63"/>
      <c r="AAR69" s="63"/>
      <c r="AAS69" s="63"/>
      <c r="AAT69" s="63"/>
      <c r="AAU69" s="63"/>
      <c r="AAV69" s="63"/>
      <c r="AAW69" s="63"/>
      <c r="AAX69" s="63"/>
      <c r="AAY69" s="63"/>
      <c r="AAZ69" s="63"/>
      <c r="ABA69" s="63"/>
      <c r="ABB69" s="63"/>
      <c r="ABC69" s="63"/>
      <c r="ABD69" s="63"/>
      <c r="ABE69" s="63"/>
      <c r="ABF69" s="63"/>
      <c r="ABG69" s="63"/>
      <c r="ABH69" s="63"/>
      <c r="ABI69" s="63"/>
      <c r="ABJ69" s="63"/>
      <c r="ABK69" s="63"/>
      <c r="ABL69" s="63"/>
      <c r="ABM69" s="63"/>
      <c r="ABN69" s="63"/>
      <c r="ABO69" s="63"/>
      <c r="ABP69" s="63"/>
      <c r="ABQ69" s="63"/>
      <c r="ABR69" s="63"/>
      <c r="ABS69" s="63"/>
      <c r="ABT69" s="63"/>
      <c r="ABU69" s="63"/>
      <c r="ABV69" s="63"/>
      <c r="ABW69" s="63"/>
      <c r="ABX69" s="63"/>
      <c r="ABY69" s="63"/>
      <c r="ABZ69" s="63"/>
      <c r="ACA69" s="63"/>
      <c r="ACB69" s="63"/>
      <c r="ACC69" s="63"/>
      <c r="ACD69" s="63"/>
      <c r="ACE69" s="63"/>
      <c r="ACF69" s="63"/>
      <c r="ACG69" s="63"/>
      <c r="ACH69" s="63"/>
      <c r="ACI69" s="63"/>
      <c r="ACJ69" s="63"/>
      <c r="ACK69" s="63"/>
      <c r="ACL69" s="63"/>
      <c r="ACM69" s="63"/>
      <c r="ACN69" s="63"/>
      <c r="ACO69" s="63"/>
      <c r="ACP69" s="63"/>
      <c r="ACQ69" s="63"/>
      <c r="ACR69" s="63"/>
      <c r="ACS69" s="63"/>
      <c r="ACT69" s="63"/>
      <c r="ACU69" s="63"/>
      <c r="ACV69" s="63"/>
      <c r="ACW69" s="63"/>
      <c r="ACX69" s="63"/>
      <c r="ACY69" s="63"/>
      <c r="ACZ69" s="63"/>
      <c r="ADA69" s="63"/>
      <c r="ADB69" s="63"/>
      <c r="ADC69" s="63"/>
      <c r="ADD69" s="63"/>
      <c r="ADE69" s="63"/>
      <c r="ADF69" s="63"/>
      <c r="ADG69" s="63"/>
      <c r="ADH69" s="63"/>
      <c r="ADI69" s="63"/>
      <c r="ADJ69" s="63"/>
      <c r="ADK69" s="63"/>
      <c r="ADL69" s="63"/>
      <c r="ADM69" s="63"/>
      <c r="ADN69" s="63"/>
      <c r="ADO69" s="63"/>
      <c r="ADP69" s="63"/>
      <c r="ADQ69" s="63"/>
      <c r="ADR69" s="63"/>
      <c r="ADS69" s="63"/>
      <c r="ADT69" s="63"/>
      <c r="ADU69" s="63"/>
      <c r="ADV69" s="63"/>
      <c r="ADW69" s="63"/>
      <c r="ADX69" s="63"/>
      <c r="ADY69" s="63"/>
      <c r="ADZ69" s="63"/>
      <c r="AEA69" s="63"/>
      <c r="AEB69" s="63"/>
      <c r="AEC69" s="63"/>
      <c r="AED69" s="63"/>
      <c r="AEE69" s="63"/>
      <c r="AEF69" s="63"/>
      <c r="AEG69" s="63"/>
      <c r="AEH69" s="63"/>
      <c r="AEI69" s="63"/>
      <c r="AEJ69" s="63"/>
      <c r="AEK69" s="63"/>
      <c r="AEL69" s="63"/>
      <c r="AEM69" s="63"/>
      <c r="AEN69" s="63"/>
      <c r="AEO69" s="63"/>
      <c r="AEP69" s="63"/>
      <c r="AEQ69" s="63"/>
      <c r="AER69" s="63"/>
      <c r="AES69" s="63"/>
      <c r="AET69" s="63"/>
      <c r="AEU69" s="63"/>
      <c r="AEV69" s="63"/>
      <c r="AEW69" s="63"/>
      <c r="AEX69" s="63"/>
      <c r="AEY69" s="63"/>
      <c r="AEZ69" s="63"/>
      <c r="AFA69" s="63"/>
      <c r="AFB69" s="63"/>
      <c r="AFC69" s="63"/>
      <c r="AFD69" s="63"/>
      <c r="AFE69" s="63"/>
      <c r="AFF69" s="63"/>
      <c r="AFG69" s="63"/>
      <c r="AFH69" s="63"/>
      <c r="AFI69" s="63"/>
      <c r="AFJ69" s="63"/>
      <c r="AFK69" s="63"/>
      <c r="AFL69" s="63"/>
      <c r="AFM69" s="63"/>
      <c r="AFN69" s="63"/>
      <c r="AFO69" s="63"/>
      <c r="AFP69" s="63"/>
      <c r="AFQ69" s="63"/>
      <c r="AFR69" s="63"/>
      <c r="AFS69" s="63"/>
      <c r="AFT69" s="63"/>
      <c r="AFU69" s="63"/>
      <c r="AFV69" s="63"/>
      <c r="AFW69" s="63"/>
      <c r="AFX69" s="63"/>
      <c r="AFY69" s="63"/>
      <c r="AFZ69" s="63"/>
      <c r="AGA69" s="63"/>
      <c r="AGB69" s="63"/>
      <c r="AGC69" s="63"/>
      <c r="AGD69" s="63"/>
      <c r="AGE69" s="63"/>
      <c r="AGF69" s="63"/>
      <c r="AGG69" s="63"/>
      <c r="AGH69" s="63"/>
      <c r="AGI69" s="63"/>
      <c r="AGJ69" s="63"/>
      <c r="AGK69" s="63"/>
      <c r="AGL69" s="63"/>
      <c r="AGM69" s="63"/>
      <c r="AGN69" s="63"/>
      <c r="AGO69" s="63"/>
      <c r="AGP69" s="63"/>
      <c r="AGQ69" s="63"/>
      <c r="AGR69" s="63"/>
      <c r="AGS69" s="63"/>
      <c r="AGT69" s="63"/>
      <c r="AGU69" s="63"/>
      <c r="AGV69" s="63"/>
      <c r="AGW69" s="63"/>
      <c r="AGX69" s="63"/>
      <c r="AGY69" s="63"/>
      <c r="AGZ69" s="63"/>
      <c r="AHA69" s="63"/>
      <c r="AHB69" s="63"/>
      <c r="AHC69" s="63"/>
      <c r="AHD69" s="63"/>
      <c r="AHE69" s="63"/>
      <c r="AHF69" s="63"/>
      <c r="AHG69" s="63"/>
      <c r="AHH69" s="63"/>
      <c r="AHI69" s="63"/>
      <c r="AHJ69" s="63"/>
      <c r="AHK69" s="63"/>
      <c r="AHL69" s="63"/>
      <c r="AHM69" s="63"/>
      <c r="AHN69" s="63"/>
      <c r="AHO69" s="63"/>
      <c r="AHP69" s="63"/>
      <c r="AHQ69" s="63"/>
      <c r="AHR69" s="63"/>
      <c r="AHS69" s="63"/>
      <c r="AHT69" s="63"/>
      <c r="AHU69" s="63"/>
      <c r="AHV69" s="63"/>
      <c r="AHW69" s="63"/>
      <c r="AHX69" s="63"/>
      <c r="AHY69" s="63"/>
      <c r="AHZ69" s="63"/>
      <c r="AIA69" s="63"/>
      <c r="AIB69" s="63"/>
      <c r="AIC69" s="63"/>
      <c r="AID69" s="63"/>
      <c r="AIE69" s="63"/>
      <c r="AIF69" s="63"/>
      <c r="AIG69" s="63"/>
      <c r="AIH69" s="63"/>
      <c r="AII69" s="63"/>
      <c r="AIJ69" s="63"/>
      <c r="AIK69" s="63"/>
      <c r="AIL69" s="63"/>
      <c r="AIM69" s="63"/>
      <c r="AIN69" s="63"/>
      <c r="AIO69" s="63"/>
      <c r="AIP69" s="63"/>
      <c r="AIQ69" s="63"/>
      <c r="AIR69" s="63"/>
      <c r="AIS69" s="63"/>
      <c r="AIT69" s="63"/>
      <c r="AIU69" s="63"/>
      <c r="AIV69" s="63"/>
      <c r="AIW69" s="63"/>
      <c r="AIX69" s="63"/>
      <c r="AIY69" s="63"/>
      <c r="AIZ69" s="63"/>
      <c r="AJA69" s="63"/>
      <c r="AJB69" s="63"/>
      <c r="AJC69" s="63"/>
      <c r="AJD69" s="63"/>
      <c r="AJE69" s="63"/>
      <c r="AJF69" s="63"/>
      <c r="AJG69" s="63"/>
      <c r="AJH69" s="63"/>
      <c r="AJI69" s="63"/>
      <c r="AJJ69" s="63"/>
      <c r="AJK69" s="63"/>
      <c r="AJL69" s="63"/>
      <c r="AJM69" s="63"/>
      <c r="AJN69" s="63"/>
      <c r="AJO69" s="63"/>
      <c r="AJP69" s="63"/>
      <c r="AJQ69" s="63"/>
      <c r="AJR69" s="63"/>
      <c r="AJS69" s="63"/>
      <c r="AJT69" s="63"/>
      <c r="AJU69" s="63"/>
      <c r="AJV69" s="63"/>
      <c r="AJW69" s="63"/>
      <c r="AJX69" s="63"/>
      <c r="AJY69" s="63"/>
      <c r="AJZ69" s="63"/>
      <c r="AKA69" s="63"/>
      <c r="AKB69" s="63"/>
      <c r="AKC69" s="63"/>
      <c r="AKD69" s="63"/>
      <c r="AKE69" s="63"/>
      <c r="AKF69" s="63"/>
      <c r="AKG69" s="63"/>
      <c r="AKH69" s="63"/>
      <c r="AKI69" s="63"/>
      <c r="AKJ69" s="63"/>
      <c r="AKK69" s="63"/>
      <c r="AKL69" s="63"/>
      <c r="AKM69" s="63"/>
      <c r="AKN69" s="63"/>
      <c r="AKO69" s="63"/>
      <c r="AKP69" s="63"/>
      <c r="AKQ69" s="63"/>
      <c r="AKR69" s="63"/>
      <c r="AKS69" s="63"/>
      <c r="AKT69" s="63"/>
      <c r="AKU69" s="63"/>
      <c r="AKV69" s="63"/>
      <c r="AKW69" s="63"/>
      <c r="AKX69" s="63"/>
      <c r="AKY69" s="63"/>
      <c r="AKZ69" s="63"/>
      <c r="ALA69" s="63"/>
      <c r="ALB69" s="63"/>
      <c r="ALC69" s="63"/>
      <c r="ALD69" s="63"/>
      <c r="ALE69" s="63"/>
      <c r="ALF69" s="63"/>
      <c r="ALG69" s="63"/>
      <c r="ALH69" s="63"/>
      <c r="ALI69" s="63"/>
      <c r="ALJ69" s="63"/>
      <c r="ALK69" s="63"/>
      <c r="ALL69" s="63"/>
      <c r="ALM69" s="63"/>
      <c r="ALN69" s="63"/>
      <c r="ALO69" s="63"/>
      <c r="ALP69" s="63"/>
      <c r="ALQ69" s="63"/>
      <c r="ALR69" s="63"/>
      <c r="ALS69" s="63"/>
      <c r="ALT69" s="63"/>
      <c r="ALU69" s="63"/>
      <c r="ALV69" s="63"/>
      <c r="ALW69" s="63"/>
      <c r="ALX69" s="63"/>
      <c r="ALY69" s="63"/>
      <c r="ALZ69" s="63"/>
      <c r="AMA69" s="63"/>
      <c r="AMB69" s="63"/>
      <c r="AMC69" s="63"/>
      <c r="AMD69" s="63"/>
      <c r="AME69" s="63"/>
      <c r="AMF69" s="63"/>
      <c r="AMG69" s="63"/>
      <c r="AMH69" s="63"/>
      <c r="AMI69" s="63"/>
      <c r="AMJ69" s="63"/>
      <c r="AMK69" s="63"/>
      <c r="AML69" s="63"/>
      <c r="AMM69" s="63"/>
      <c r="AMN69" s="63"/>
      <c r="AMO69" s="63"/>
      <c r="AMP69" s="63"/>
      <c r="AMQ69" s="63"/>
      <c r="AMR69" s="63"/>
      <c r="AMS69" s="63"/>
      <c r="AMT69" s="63"/>
      <c r="AMU69" s="63"/>
      <c r="AMV69" s="63"/>
      <c r="AMW69" s="63"/>
      <c r="AMX69" s="63"/>
      <c r="AMY69" s="63"/>
      <c r="AMZ69" s="63"/>
      <c r="ANA69" s="63"/>
      <c r="ANB69" s="63"/>
      <c r="ANC69" s="63"/>
      <c r="AND69" s="63"/>
      <c r="ANE69" s="63"/>
      <c r="ANF69" s="63"/>
      <c r="ANG69" s="63"/>
      <c r="ANH69" s="63"/>
      <c r="ANI69" s="63"/>
      <c r="ANJ69" s="63"/>
      <c r="ANK69" s="63"/>
      <c r="ANL69" s="63"/>
      <c r="ANM69" s="63"/>
      <c r="ANN69" s="63"/>
      <c r="ANO69" s="63"/>
      <c r="ANP69" s="63"/>
      <c r="ANQ69" s="63"/>
      <c r="ANR69" s="63"/>
      <c r="ANS69" s="63"/>
      <c r="ANT69" s="63"/>
      <c r="ANU69" s="63"/>
      <c r="ANV69" s="63"/>
      <c r="ANW69" s="63"/>
      <c r="ANX69" s="63"/>
      <c r="ANY69" s="63"/>
      <c r="ANZ69" s="63"/>
      <c r="AOA69" s="63"/>
      <c r="AOB69" s="63"/>
      <c r="AOC69" s="63"/>
      <c r="AOD69" s="63"/>
      <c r="AOE69" s="63"/>
      <c r="AOF69" s="63"/>
      <c r="AOG69" s="63"/>
      <c r="AOH69" s="63"/>
      <c r="AOI69" s="63"/>
      <c r="AOJ69" s="63"/>
      <c r="AOK69" s="63"/>
      <c r="AOL69" s="63"/>
      <c r="AOM69" s="63"/>
      <c r="AON69" s="63"/>
      <c r="AOO69" s="63"/>
      <c r="AOP69" s="63"/>
      <c r="AOQ69" s="63"/>
      <c r="AOR69" s="63"/>
      <c r="AOS69" s="63"/>
      <c r="AOT69" s="63"/>
      <c r="AOU69" s="63"/>
      <c r="AOV69" s="63"/>
      <c r="AOW69" s="63"/>
      <c r="AOX69" s="63"/>
      <c r="AOY69" s="63"/>
      <c r="AOZ69" s="63"/>
      <c r="APA69" s="63"/>
      <c r="APB69" s="63"/>
      <c r="APC69" s="63"/>
      <c r="APD69" s="63"/>
      <c r="APE69" s="63"/>
      <c r="APF69" s="63"/>
      <c r="APG69" s="63"/>
      <c r="APH69" s="63"/>
      <c r="API69" s="63"/>
      <c r="APJ69" s="63"/>
      <c r="APK69" s="63"/>
      <c r="APL69" s="63"/>
      <c r="APM69" s="63"/>
      <c r="APN69" s="63"/>
      <c r="APO69" s="63"/>
      <c r="APP69" s="63"/>
      <c r="APQ69" s="63"/>
      <c r="APR69" s="63"/>
      <c r="APS69" s="63"/>
      <c r="APT69" s="63"/>
      <c r="APU69" s="63"/>
      <c r="APV69" s="63"/>
      <c r="APW69" s="63"/>
      <c r="APX69" s="63"/>
      <c r="APY69" s="63"/>
      <c r="APZ69" s="63"/>
      <c r="AQA69" s="63"/>
      <c r="AQB69" s="63"/>
      <c r="AQC69" s="63"/>
      <c r="AQD69" s="63"/>
      <c r="AQE69" s="63"/>
      <c r="AQF69" s="63"/>
      <c r="AQG69" s="63"/>
      <c r="AQH69" s="63"/>
      <c r="AQI69" s="63"/>
      <c r="AQJ69" s="63"/>
      <c r="AQK69" s="63"/>
      <c r="AQL69" s="63"/>
      <c r="AQM69" s="63"/>
      <c r="AQN69" s="63"/>
      <c r="AQO69" s="63"/>
      <c r="AQP69" s="63"/>
      <c r="AQQ69" s="63"/>
      <c r="AQR69" s="63"/>
      <c r="AQS69" s="63"/>
      <c r="AQT69" s="63"/>
      <c r="AQU69" s="63"/>
      <c r="AQV69" s="63"/>
      <c r="AQW69" s="63"/>
      <c r="AQX69" s="63"/>
      <c r="AQY69" s="63"/>
      <c r="AQZ69" s="63"/>
      <c r="ARA69" s="63"/>
      <c r="ARB69" s="63"/>
      <c r="ARC69" s="63"/>
      <c r="ARD69" s="63"/>
      <c r="ARE69" s="63"/>
      <c r="ARF69" s="63"/>
      <c r="ARG69" s="63"/>
      <c r="ARH69" s="63"/>
      <c r="ARI69" s="63"/>
      <c r="ARJ69" s="63"/>
      <c r="ARK69" s="63"/>
      <c r="ARL69" s="63"/>
      <c r="ARM69" s="63"/>
      <c r="ARN69" s="63"/>
      <c r="ARO69" s="63"/>
      <c r="ARP69" s="63"/>
      <c r="ARQ69" s="63"/>
      <c r="ARR69" s="63"/>
      <c r="ARS69" s="63"/>
      <c r="ART69" s="63"/>
      <c r="ARU69" s="63"/>
      <c r="ARV69" s="63"/>
      <c r="ARW69" s="63"/>
      <c r="ARX69" s="63"/>
      <c r="ARY69" s="63"/>
      <c r="ARZ69" s="63"/>
      <c r="ASA69" s="63"/>
      <c r="ASB69" s="63"/>
      <c r="ASC69" s="63"/>
      <c r="ASD69" s="63"/>
      <c r="ASE69" s="63"/>
      <c r="ASF69" s="63"/>
      <c r="ASG69" s="63"/>
      <c r="ASH69" s="63"/>
      <c r="ASI69" s="63"/>
      <c r="ASJ69" s="63"/>
      <c r="ASK69" s="63"/>
      <c r="ASL69" s="63"/>
      <c r="ASM69" s="63"/>
      <c r="ASN69" s="63"/>
      <c r="ASO69" s="63"/>
      <c r="ASP69" s="63"/>
      <c r="ASQ69" s="63"/>
      <c r="ASR69" s="63"/>
      <c r="ASS69" s="63"/>
      <c r="AST69" s="63"/>
      <c r="ASU69" s="63"/>
      <c r="ASV69" s="63"/>
      <c r="ASW69" s="63"/>
      <c r="ASX69" s="63"/>
      <c r="ASY69" s="63"/>
      <c r="ASZ69" s="63"/>
      <c r="ATA69" s="63"/>
      <c r="ATB69" s="63"/>
      <c r="ATC69" s="63"/>
      <c r="ATD69" s="63"/>
      <c r="ATE69" s="63"/>
      <c r="ATF69" s="63"/>
      <c r="ATG69" s="63"/>
      <c r="ATH69" s="63"/>
      <c r="ATI69" s="63"/>
      <c r="ATJ69" s="63"/>
      <c r="ATK69" s="63"/>
      <c r="ATL69" s="63"/>
      <c r="ATM69" s="63"/>
      <c r="ATN69" s="63"/>
      <c r="ATO69" s="63"/>
      <c r="ATP69" s="63"/>
      <c r="ATQ69" s="63"/>
      <c r="ATR69" s="63"/>
      <c r="ATS69" s="63"/>
      <c r="ATT69" s="63"/>
      <c r="ATU69" s="63"/>
      <c r="ATV69" s="63"/>
      <c r="ATW69" s="63"/>
      <c r="ATX69" s="63"/>
      <c r="ATY69" s="63"/>
      <c r="ATZ69" s="63"/>
      <c r="AUA69" s="63"/>
      <c r="AUB69" s="63"/>
      <c r="AUC69" s="63"/>
      <c r="AUD69" s="63"/>
      <c r="AUE69" s="63"/>
      <c r="AUF69" s="63"/>
      <c r="AUG69" s="63"/>
      <c r="AUH69" s="63"/>
      <c r="AUI69" s="63"/>
      <c r="AUJ69" s="63"/>
      <c r="AUK69" s="63"/>
      <c r="AUL69" s="63"/>
      <c r="AUM69" s="63"/>
      <c r="AUN69" s="63"/>
      <c r="AUO69" s="63"/>
      <c r="AUP69" s="63"/>
      <c r="AUQ69" s="63"/>
      <c r="AUR69" s="63"/>
      <c r="AUS69" s="63"/>
      <c r="AUT69" s="63"/>
      <c r="AUU69" s="63"/>
      <c r="AUV69" s="63"/>
      <c r="AUW69" s="63"/>
      <c r="AUX69" s="63"/>
      <c r="AUY69" s="63"/>
      <c r="AUZ69" s="63"/>
      <c r="AVA69" s="63"/>
      <c r="AVB69" s="63"/>
      <c r="AVC69" s="63"/>
      <c r="AVD69" s="63"/>
      <c r="AVE69" s="63"/>
      <c r="AVF69" s="63"/>
      <c r="AVG69" s="63"/>
      <c r="AVH69" s="63"/>
      <c r="AVI69" s="63"/>
      <c r="AVJ69" s="63"/>
      <c r="AVK69" s="63"/>
      <c r="AVL69" s="63"/>
      <c r="AVM69" s="63"/>
      <c r="AVN69" s="63"/>
      <c r="AVO69" s="63"/>
      <c r="AVP69" s="63"/>
      <c r="AVQ69" s="63"/>
      <c r="AVR69" s="63"/>
      <c r="AVS69" s="63"/>
      <c r="AVT69" s="63"/>
      <c r="AVU69" s="63"/>
      <c r="AVV69" s="63"/>
      <c r="AVW69" s="63"/>
      <c r="AVX69" s="63"/>
      <c r="AVY69" s="63"/>
      <c r="AVZ69" s="63"/>
      <c r="AWA69" s="63"/>
      <c r="AWB69" s="63"/>
      <c r="AWC69" s="63"/>
      <c r="AWD69" s="63"/>
      <c r="AWE69" s="63"/>
      <c r="AWF69" s="63"/>
      <c r="AWG69" s="63"/>
      <c r="AWH69" s="63"/>
      <c r="AWI69" s="63"/>
      <c r="AWJ69" s="63"/>
      <c r="AWK69" s="63"/>
      <c r="AWL69" s="63"/>
      <c r="AWM69" s="63"/>
      <c r="AWN69" s="63"/>
      <c r="AWO69" s="63"/>
      <c r="AWP69" s="63"/>
      <c r="AWQ69" s="63"/>
      <c r="AWR69" s="63"/>
      <c r="AWS69" s="63"/>
      <c r="AWT69" s="63"/>
      <c r="AWU69" s="63"/>
      <c r="AWV69" s="63"/>
      <c r="AWW69" s="63"/>
      <c r="AWX69" s="63"/>
      <c r="AWY69" s="63"/>
      <c r="AWZ69" s="63"/>
      <c r="AXA69" s="63"/>
      <c r="AXB69" s="63"/>
      <c r="AXC69" s="63"/>
      <c r="AXD69" s="63"/>
      <c r="AXE69" s="63"/>
      <c r="AXF69" s="63"/>
      <c r="AXG69" s="63"/>
      <c r="AXH69" s="63"/>
      <c r="AXI69" s="63"/>
      <c r="AXJ69" s="63"/>
      <c r="AXK69" s="63"/>
      <c r="AXL69" s="63"/>
      <c r="AXM69" s="63"/>
      <c r="AXN69" s="63"/>
      <c r="AXO69" s="63"/>
      <c r="AXP69" s="63"/>
      <c r="AXQ69" s="63"/>
      <c r="AXR69" s="63"/>
      <c r="AXS69" s="63"/>
      <c r="AXT69" s="63"/>
      <c r="AXU69" s="63"/>
      <c r="AXV69" s="63"/>
      <c r="AXW69" s="63"/>
      <c r="AXX69" s="63"/>
      <c r="AXY69" s="63"/>
      <c r="AXZ69" s="63"/>
      <c r="AYA69" s="63"/>
      <c r="AYB69" s="63"/>
      <c r="AYC69" s="63"/>
      <c r="AYD69" s="63"/>
      <c r="AYE69" s="63"/>
      <c r="AYF69" s="63"/>
      <c r="AYG69" s="63"/>
      <c r="AYH69" s="63"/>
      <c r="AYI69" s="63"/>
      <c r="AYJ69" s="63"/>
      <c r="AYK69" s="63"/>
      <c r="AYL69" s="63"/>
      <c r="AYM69" s="63"/>
      <c r="AYN69" s="63"/>
      <c r="AYO69" s="63"/>
      <c r="AYP69" s="63"/>
      <c r="AYQ69" s="63"/>
      <c r="AYR69" s="63"/>
      <c r="AYS69" s="63"/>
      <c r="AYT69" s="63"/>
      <c r="AYU69" s="63"/>
      <c r="AYV69" s="63"/>
      <c r="AYW69" s="63"/>
      <c r="AYX69" s="63"/>
      <c r="AYY69" s="63"/>
      <c r="AYZ69" s="63"/>
      <c r="AZA69" s="63"/>
      <c r="AZB69" s="63"/>
      <c r="AZC69" s="63"/>
      <c r="AZD69" s="63"/>
      <c r="AZE69" s="63"/>
      <c r="AZF69" s="63"/>
      <c r="AZG69" s="63"/>
      <c r="AZH69" s="63"/>
      <c r="AZI69" s="63"/>
      <c r="AZJ69" s="63"/>
      <c r="AZK69" s="63"/>
      <c r="AZL69" s="63"/>
      <c r="AZM69" s="63"/>
      <c r="AZN69" s="63"/>
      <c r="AZO69" s="63"/>
      <c r="AZP69" s="63"/>
      <c r="AZQ69" s="63"/>
      <c r="AZR69" s="63"/>
      <c r="AZS69" s="63"/>
      <c r="AZT69" s="63"/>
      <c r="AZU69" s="63"/>
      <c r="AZV69" s="63"/>
      <c r="AZW69" s="63"/>
      <c r="AZX69" s="63"/>
      <c r="AZY69" s="63"/>
      <c r="AZZ69" s="63"/>
      <c r="BAA69" s="63"/>
      <c r="BAB69" s="63"/>
      <c r="BAC69" s="63"/>
      <c r="BAD69" s="63"/>
      <c r="BAE69" s="63"/>
      <c r="BAF69" s="63"/>
      <c r="BAG69" s="63"/>
      <c r="BAH69" s="63"/>
      <c r="BAI69" s="63"/>
      <c r="BAJ69" s="63"/>
      <c r="BAK69" s="63"/>
      <c r="BAL69" s="63"/>
      <c r="BAM69" s="63"/>
      <c r="BAN69" s="63"/>
      <c r="BAO69" s="63"/>
      <c r="BAP69" s="63"/>
      <c r="BAQ69" s="63"/>
      <c r="BAR69" s="63"/>
      <c r="BAS69" s="63"/>
      <c r="BAT69" s="63"/>
      <c r="BAU69" s="63"/>
      <c r="BAV69" s="63"/>
      <c r="BAW69" s="63"/>
      <c r="BAX69" s="63"/>
      <c r="BAY69" s="63"/>
      <c r="BAZ69" s="63"/>
      <c r="BBA69" s="63"/>
      <c r="BBB69" s="63"/>
      <c r="BBC69" s="63"/>
      <c r="BBD69" s="63"/>
      <c r="BBE69" s="63"/>
      <c r="BBF69" s="63"/>
      <c r="BBG69" s="63"/>
      <c r="BBH69" s="63"/>
      <c r="BBI69" s="63"/>
      <c r="BBJ69" s="63"/>
      <c r="BBK69" s="63"/>
      <c r="BBL69" s="63"/>
      <c r="BBM69" s="63"/>
      <c r="BBN69" s="63"/>
      <c r="BBO69" s="63"/>
      <c r="BBP69" s="63"/>
      <c r="BBQ69" s="63"/>
      <c r="BBR69" s="63"/>
      <c r="BBS69" s="63"/>
      <c r="BBT69" s="63"/>
      <c r="BBU69" s="63"/>
      <c r="BBV69" s="63"/>
      <c r="BBW69" s="63"/>
      <c r="BBX69" s="63"/>
      <c r="BBY69" s="63"/>
      <c r="BBZ69" s="63"/>
      <c r="BCA69" s="63"/>
      <c r="BCB69" s="63"/>
      <c r="BCC69" s="63"/>
      <c r="BCD69" s="63"/>
      <c r="BCE69" s="63"/>
      <c r="BCF69" s="63"/>
      <c r="BCG69" s="63"/>
      <c r="BCH69" s="63"/>
      <c r="BCI69" s="63"/>
      <c r="BCJ69" s="63"/>
      <c r="BCK69" s="63"/>
      <c r="BCL69" s="63"/>
      <c r="BCM69" s="63"/>
      <c r="BCN69" s="63"/>
      <c r="BCO69" s="63"/>
      <c r="BCP69" s="63"/>
      <c r="BCQ69" s="63"/>
      <c r="BCR69" s="63"/>
      <c r="BCS69" s="63"/>
      <c r="BCT69" s="63"/>
      <c r="BCU69" s="63"/>
      <c r="BCV69" s="63"/>
      <c r="BCW69" s="63"/>
      <c r="BCX69" s="63"/>
      <c r="BCY69" s="63"/>
      <c r="BCZ69" s="63"/>
      <c r="BDA69" s="63"/>
      <c r="BDB69" s="63"/>
      <c r="BDC69" s="63"/>
      <c r="BDD69" s="63"/>
      <c r="BDE69" s="63"/>
      <c r="BDF69" s="63"/>
      <c r="BDG69" s="63"/>
      <c r="BDH69" s="63"/>
      <c r="BDI69" s="63"/>
      <c r="BDJ69" s="63"/>
      <c r="BDK69" s="63"/>
      <c r="BDL69" s="63"/>
      <c r="BDM69" s="63"/>
      <c r="BDN69" s="63"/>
      <c r="BDO69" s="63"/>
      <c r="BDP69" s="63"/>
      <c r="BDQ69" s="63"/>
      <c r="BDR69" s="63"/>
      <c r="BDS69" s="63"/>
      <c r="BDT69" s="63"/>
      <c r="BDU69" s="63"/>
      <c r="BDV69" s="63"/>
      <c r="BDW69" s="63"/>
      <c r="BDX69" s="63"/>
      <c r="BDY69" s="63"/>
      <c r="BDZ69" s="63"/>
      <c r="BEA69" s="63"/>
      <c r="BEB69" s="63"/>
      <c r="BEC69" s="63"/>
      <c r="BED69" s="63"/>
      <c r="BEE69" s="63"/>
      <c r="BEF69" s="63"/>
      <c r="BEG69" s="63"/>
      <c r="BEH69" s="63"/>
      <c r="BEI69" s="63"/>
      <c r="BEJ69" s="63"/>
      <c r="BEK69" s="63"/>
      <c r="BEL69" s="63"/>
      <c r="BEM69" s="63"/>
      <c r="BEN69" s="63"/>
      <c r="BEO69" s="63"/>
      <c r="BEP69" s="63"/>
      <c r="BEQ69" s="63"/>
      <c r="BER69" s="63"/>
      <c r="BES69" s="63"/>
      <c r="BET69" s="63"/>
      <c r="BEU69" s="63"/>
      <c r="BEV69" s="63"/>
      <c r="BEW69" s="63"/>
      <c r="BEX69" s="63"/>
      <c r="BEY69" s="63"/>
      <c r="BEZ69" s="63"/>
      <c r="BFA69" s="63"/>
      <c r="BFB69" s="63"/>
      <c r="BFC69" s="63"/>
      <c r="BFD69" s="63"/>
      <c r="BFE69" s="63"/>
      <c r="BFF69" s="63"/>
      <c r="BFG69" s="63"/>
      <c r="BFH69" s="63"/>
      <c r="BFI69" s="63"/>
      <c r="BFJ69" s="63"/>
      <c r="BFK69" s="63"/>
      <c r="BFL69" s="63"/>
      <c r="BFM69" s="63"/>
      <c r="BFN69" s="63"/>
      <c r="BFO69" s="63"/>
      <c r="BFP69" s="63"/>
      <c r="BFQ69" s="63"/>
      <c r="BFR69" s="63"/>
      <c r="BFS69" s="63"/>
      <c r="BFT69" s="63"/>
      <c r="BFU69" s="63"/>
      <c r="BFV69" s="63"/>
      <c r="BFW69" s="63"/>
      <c r="BFX69" s="63"/>
      <c r="BFY69" s="63"/>
      <c r="BFZ69" s="63"/>
      <c r="BGA69" s="63"/>
      <c r="BGB69" s="63"/>
      <c r="BGC69" s="63"/>
      <c r="BGD69" s="63"/>
      <c r="BGE69" s="63"/>
      <c r="BGF69" s="63"/>
      <c r="BGG69" s="63"/>
      <c r="BGH69" s="63"/>
      <c r="BGI69" s="63"/>
      <c r="BGJ69" s="63"/>
      <c r="BGK69" s="63"/>
      <c r="BGL69" s="63"/>
      <c r="BGM69" s="63"/>
      <c r="BGN69" s="63"/>
      <c r="BGO69" s="63"/>
      <c r="BGP69" s="63"/>
      <c r="BGQ69" s="63"/>
      <c r="BGR69" s="63"/>
      <c r="BGS69" s="63"/>
      <c r="BGT69" s="63"/>
      <c r="BGU69" s="63"/>
      <c r="BGV69" s="63"/>
      <c r="BGW69" s="63"/>
      <c r="BGX69" s="63"/>
      <c r="BGY69" s="63"/>
      <c r="BGZ69" s="63"/>
      <c r="BHA69" s="63"/>
      <c r="BHB69" s="63"/>
      <c r="BHC69" s="63"/>
      <c r="BHD69" s="63"/>
      <c r="BHE69" s="63"/>
      <c r="BHF69" s="63"/>
      <c r="BHG69" s="63"/>
      <c r="BHH69" s="63"/>
      <c r="BHI69" s="63"/>
      <c r="BHJ69" s="63"/>
      <c r="BHK69" s="63"/>
      <c r="BHL69" s="63"/>
      <c r="BHM69" s="63"/>
      <c r="BHN69" s="63"/>
      <c r="BHO69" s="63"/>
      <c r="BHP69" s="63"/>
      <c r="BHQ69" s="63"/>
      <c r="BHR69" s="63"/>
      <c r="BHS69" s="63"/>
      <c r="BHT69" s="63"/>
      <c r="BHU69" s="63"/>
      <c r="BHV69" s="63"/>
      <c r="BHW69" s="63"/>
      <c r="BHX69" s="63"/>
      <c r="BHY69" s="63"/>
      <c r="BHZ69" s="63"/>
      <c r="BIA69" s="63"/>
      <c r="BIB69" s="63"/>
      <c r="BIC69" s="63"/>
      <c r="BID69" s="63"/>
      <c r="BIE69" s="63"/>
      <c r="BIF69" s="63"/>
      <c r="BIG69" s="63"/>
      <c r="BIH69" s="63"/>
      <c r="BII69" s="63"/>
      <c r="BIJ69" s="63"/>
      <c r="BIK69" s="63"/>
      <c r="BIL69" s="63"/>
      <c r="BIM69" s="63"/>
      <c r="BIN69" s="63"/>
      <c r="BIO69" s="63"/>
      <c r="BIP69" s="63"/>
      <c r="BIQ69" s="63"/>
      <c r="BIR69" s="63"/>
      <c r="BIS69" s="63"/>
      <c r="BIT69" s="63"/>
      <c r="BIU69" s="63"/>
      <c r="BIV69" s="63"/>
      <c r="BIW69" s="63"/>
      <c r="BIX69" s="63"/>
      <c r="BIY69" s="63"/>
      <c r="BIZ69" s="63"/>
      <c r="BJA69" s="63"/>
      <c r="BJB69" s="63"/>
      <c r="BJC69" s="63"/>
      <c r="BJD69" s="63"/>
      <c r="BJE69" s="63"/>
      <c r="BJF69" s="63"/>
      <c r="BJG69" s="63"/>
      <c r="BJH69" s="63"/>
      <c r="BJI69" s="63"/>
      <c r="BJJ69" s="63"/>
      <c r="BJK69" s="63"/>
      <c r="BJL69" s="63"/>
      <c r="BJM69" s="63"/>
      <c r="BJN69" s="63"/>
      <c r="BJO69" s="63"/>
      <c r="BJP69" s="63"/>
      <c r="BJQ69" s="63"/>
      <c r="BJR69" s="63"/>
      <c r="BJS69" s="63"/>
      <c r="BJT69" s="63"/>
      <c r="BJU69" s="63"/>
      <c r="BJV69" s="63"/>
      <c r="BJW69" s="63"/>
      <c r="BJX69" s="63"/>
      <c r="BJY69" s="63"/>
      <c r="BJZ69" s="63"/>
      <c r="BKA69" s="63"/>
      <c r="BKB69" s="63"/>
      <c r="BKC69" s="63"/>
      <c r="BKD69" s="63"/>
      <c r="BKE69" s="63"/>
      <c r="BKF69" s="63"/>
      <c r="BKG69" s="63"/>
      <c r="BKH69" s="63"/>
      <c r="BKI69" s="63"/>
      <c r="BKJ69" s="63"/>
      <c r="BKK69" s="63"/>
      <c r="BKL69" s="63"/>
      <c r="BKM69" s="63"/>
      <c r="BKN69" s="63"/>
      <c r="BKO69" s="63"/>
      <c r="BKP69" s="63"/>
      <c r="BKQ69" s="63"/>
      <c r="BKR69" s="63"/>
      <c r="BKS69" s="63"/>
      <c r="BKT69" s="63"/>
      <c r="BKU69" s="63"/>
      <c r="BKV69" s="63"/>
      <c r="BKW69" s="63"/>
      <c r="BKX69" s="63"/>
      <c r="BKY69" s="63"/>
      <c r="BKZ69" s="63"/>
      <c r="BLA69" s="63"/>
      <c r="BLB69" s="63"/>
      <c r="BLC69" s="63"/>
      <c r="BLD69" s="63"/>
      <c r="BLE69" s="63"/>
      <c r="BLF69" s="63"/>
      <c r="BLG69" s="63"/>
      <c r="BLH69" s="63"/>
      <c r="BLI69" s="63"/>
      <c r="BLJ69" s="63"/>
      <c r="BLK69" s="63"/>
      <c r="BLL69" s="63"/>
      <c r="BLM69" s="63"/>
    </row>
    <row r="70" spans="1:1677" s="1" customFormat="1" ht="15" hidden="1" customHeight="1" x14ac:dyDescent="0.25">
      <c r="A70" s="270" t="s">
        <v>490</v>
      </c>
      <c r="B70" s="271" t="s">
        <v>65</v>
      </c>
      <c r="C70" s="272" t="s">
        <v>1733</v>
      </c>
      <c r="D70" s="273" t="s">
        <v>1734</v>
      </c>
      <c r="E70" s="273" t="s">
        <v>1801</v>
      </c>
      <c r="F70" s="272" t="s">
        <v>63</v>
      </c>
      <c r="G70" s="274">
        <v>25</v>
      </c>
      <c r="H70" s="275">
        <v>1.2</v>
      </c>
      <c r="I70" s="279">
        <v>44830</v>
      </c>
      <c r="J70" s="279">
        <v>44832</v>
      </c>
      <c r="K70" s="279">
        <v>44833</v>
      </c>
      <c r="L70" s="277" t="s">
        <v>1732</v>
      </c>
      <c r="M70" s="278">
        <v>44853</v>
      </c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  <c r="JI70" s="63"/>
      <c r="JJ70" s="63"/>
      <c r="JK70" s="63"/>
      <c r="JL70" s="63"/>
      <c r="JM70" s="63"/>
      <c r="JN70" s="63"/>
      <c r="JO70" s="63"/>
      <c r="JP70" s="63"/>
      <c r="JQ70" s="63"/>
      <c r="JR70" s="63"/>
      <c r="JS70" s="63"/>
      <c r="JT70" s="63"/>
      <c r="JU70" s="63"/>
      <c r="JV70" s="63"/>
      <c r="JW70" s="63"/>
      <c r="JX70" s="63"/>
      <c r="JY70" s="63"/>
      <c r="JZ70" s="63"/>
      <c r="KA70" s="63"/>
      <c r="KB70" s="63"/>
      <c r="KC70" s="63"/>
      <c r="KD70" s="63"/>
      <c r="KE70" s="63"/>
      <c r="KF70" s="63"/>
      <c r="KG70" s="63"/>
      <c r="KH70" s="63"/>
      <c r="KI70" s="63"/>
      <c r="KJ70" s="63"/>
      <c r="KK70" s="63"/>
      <c r="KL70" s="63"/>
      <c r="KM70" s="63"/>
      <c r="KN70" s="63"/>
      <c r="KO70" s="63"/>
      <c r="KP70" s="63"/>
      <c r="KQ70" s="63"/>
      <c r="KR70" s="63"/>
      <c r="KS70" s="63"/>
      <c r="KT70" s="63"/>
      <c r="KU70" s="63"/>
      <c r="KV70" s="63"/>
      <c r="KW70" s="63"/>
      <c r="KX70" s="63"/>
      <c r="KY70" s="63"/>
      <c r="KZ70" s="63"/>
      <c r="LA70" s="63"/>
      <c r="LB70" s="63"/>
      <c r="LC70" s="63"/>
      <c r="LD70" s="63"/>
      <c r="LE70" s="63"/>
      <c r="LF70" s="63"/>
      <c r="LG70" s="63"/>
      <c r="LH70" s="63"/>
      <c r="LI70" s="63"/>
      <c r="LJ70" s="63"/>
      <c r="LK70" s="63"/>
      <c r="LL70" s="63"/>
      <c r="LM70" s="63"/>
      <c r="LN70" s="63"/>
      <c r="LO70" s="63"/>
      <c r="LP70" s="63"/>
      <c r="LQ70" s="63"/>
      <c r="LR70" s="63"/>
      <c r="LS70" s="63"/>
      <c r="LT70" s="63"/>
      <c r="LU70" s="63"/>
      <c r="LV70" s="63"/>
      <c r="LW70" s="63"/>
      <c r="LX70" s="63"/>
      <c r="LY70" s="63"/>
      <c r="LZ70" s="63"/>
      <c r="MA70" s="63"/>
      <c r="MB70" s="63"/>
      <c r="MC70" s="63"/>
      <c r="MD70" s="63"/>
      <c r="ME70" s="63"/>
      <c r="MF70" s="63"/>
      <c r="MG70" s="63"/>
      <c r="MH70" s="63"/>
      <c r="MI70" s="63"/>
      <c r="MJ70" s="63"/>
      <c r="MK70" s="63"/>
      <c r="ML70" s="63"/>
      <c r="MM70" s="63"/>
      <c r="MN70" s="63"/>
      <c r="MO70" s="63"/>
      <c r="MP70" s="63"/>
      <c r="MQ70" s="63"/>
      <c r="MR70" s="63"/>
      <c r="MS70" s="63"/>
      <c r="MT70" s="63"/>
      <c r="MU70" s="63"/>
      <c r="MV70" s="63"/>
      <c r="MW70" s="63"/>
      <c r="MX70" s="63"/>
      <c r="MY70" s="63"/>
      <c r="MZ70" s="63"/>
      <c r="NA70" s="63"/>
      <c r="NB70" s="63"/>
      <c r="NC70" s="63"/>
      <c r="ND70" s="63"/>
      <c r="NE70" s="63"/>
      <c r="NF70" s="63"/>
      <c r="NG70" s="63"/>
      <c r="NH70" s="63"/>
      <c r="NI70" s="63"/>
      <c r="NJ70" s="63"/>
      <c r="NK70" s="63"/>
      <c r="NL70" s="63"/>
      <c r="NM70" s="63"/>
      <c r="NN70" s="63"/>
      <c r="NO70" s="63"/>
      <c r="NP70" s="63"/>
      <c r="NQ70" s="63"/>
      <c r="NR70" s="63"/>
      <c r="NS70" s="63"/>
      <c r="NT70" s="63"/>
      <c r="NU70" s="63"/>
      <c r="NV70" s="63"/>
      <c r="NW70" s="63"/>
      <c r="NX70" s="63"/>
      <c r="NY70" s="63"/>
      <c r="NZ70" s="63"/>
      <c r="OA70" s="63"/>
      <c r="OB70" s="63"/>
      <c r="OC70" s="63"/>
      <c r="OD70" s="63"/>
      <c r="OE70" s="63"/>
      <c r="OF70" s="63"/>
      <c r="OG70" s="63"/>
      <c r="OH70" s="63"/>
      <c r="OI70" s="63"/>
      <c r="OJ70" s="63"/>
      <c r="OK70" s="63"/>
      <c r="OL70" s="63"/>
      <c r="OM70" s="63"/>
      <c r="ON70" s="63"/>
      <c r="OO70" s="63"/>
      <c r="OP70" s="63"/>
      <c r="OQ70" s="63"/>
      <c r="OR70" s="63"/>
      <c r="OS70" s="63"/>
      <c r="OT70" s="63"/>
      <c r="OU70" s="63"/>
      <c r="OV70" s="63"/>
      <c r="OW70" s="63"/>
      <c r="OX70" s="63"/>
      <c r="OY70" s="63"/>
      <c r="OZ70" s="63"/>
      <c r="PA70" s="63"/>
      <c r="PB70" s="63"/>
      <c r="PC70" s="63"/>
      <c r="PD70" s="63"/>
      <c r="PE70" s="63"/>
      <c r="PF70" s="63"/>
      <c r="PG70" s="63"/>
      <c r="PH70" s="63"/>
      <c r="PI70" s="63"/>
      <c r="PJ70" s="63"/>
      <c r="PK70" s="63"/>
      <c r="PL70" s="63"/>
      <c r="PM70" s="63"/>
      <c r="PN70" s="63"/>
      <c r="PO70" s="63"/>
      <c r="PP70" s="63"/>
      <c r="PQ70" s="63"/>
      <c r="PR70" s="63"/>
      <c r="PS70" s="63"/>
      <c r="PT70" s="63"/>
      <c r="PU70" s="63"/>
      <c r="PV70" s="63"/>
      <c r="PW70" s="63"/>
      <c r="PX70" s="63"/>
      <c r="PY70" s="63"/>
      <c r="PZ70" s="63"/>
      <c r="QA70" s="63"/>
      <c r="QB70" s="63"/>
      <c r="QC70" s="63"/>
      <c r="QD70" s="63"/>
      <c r="QE70" s="63"/>
      <c r="QF70" s="63"/>
      <c r="QG70" s="63"/>
      <c r="QH70" s="63"/>
      <c r="QI70" s="63"/>
      <c r="QJ70" s="63"/>
      <c r="QK70" s="63"/>
      <c r="QL70" s="63"/>
      <c r="QM70" s="63"/>
      <c r="QN70" s="63"/>
      <c r="QO70" s="63"/>
      <c r="QP70" s="63"/>
      <c r="QQ70" s="63"/>
      <c r="QR70" s="63"/>
      <c r="QS70" s="63"/>
      <c r="QT70" s="63"/>
      <c r="QU70" s="63"/>
      <c r="QV70" s="63"/>
      <c r="QW70" s="63"/>
      <c r="QX70" s="63"/>
      <c r="QY70" s="63"/>
      <c r="QZ70" s="63"/>
      <c r="RA70" s="63"/>
      <c r="RB70" s="63"/>
      <c r="RC70" s="63"/>
      <c r="RD70" s="63"/>
      <c r="RE70" s="63"/>
      <c r="RF70" s="63"/>
      <c r="RG70" s="63"/>
      <c r="RH70" s="63"/>
      <c r="RI70" s="63"/>
      <c r="RJ70" s="63"/>
      <c r="RK70" s="63"/>
      <c r="RL70" s="63"/>
      <c r="RM70" s="63"/>
      <c r="RN70" s="63"/>
      <c r="RO70" s="63"/>
      <c r="RP70" s="63"/>
      <c r="RQ70" s="63"/>
      <c r="RR70" s="63"/>
      <c r="RS70" s="63"/>
      <c r="RT70" s="63"/>
      <c r="RU70" s="63"/>
      <c r="RV70" s="63"/>
      <c r="RW70" s="63"/>
      <c r="RX70" s="63"/>
      <c r="RY70" s="63"/>
      <c r="RZ70" s="63"/>
      <c r="SA70" s="63"/>
      <c r="SB70" s="63"/>
      <c r="SC70" s="63"/>
      <c r="SD70" s="63"/>
      <c r="SE70" s="63"/>
      <c r="SF70" s="63"/>
      <c r="SG70" s="63"/>
      <c r="SH70" s="63"/>
      <c r="SI70" s="63"/>
      <c r="SJ70" s="63"/>
      <c r="SK70" s="63"/>
      <c r="SL70" s="63"/>
      <c r="SM70" s="63"/>
      <c r="SN70" s="63"/>
      <c r="SO70" s="63"/>
      <c r="SP70" s="63"/>
      <c r="SQ70" s="63"/>
      <c r="SR70" s="63"/>
      <c r="SS70" s="63"/>
      <c r="ST70" s="63"/>
      <c r="SU70" s="63"/>
      <c r="SV70" s="63"/>
      <c r="SW70" s="63"/>
      <c r="SX70" s="63"/>
      <c r="SY70" s="63"/>
      <c r="SZ70" s="63"/>
      <c r="TA70" s="63"/>
      <c r="TB70" s="63"/>
      <c r="TC70" s="63"/>
      <c r="TD70" s="63"/>
      <c r="TE70" s="63"/>
      <c r="TF70" s="63"/>
      <c r="TG70" s="63"/>
      <c r="TH70" s="63"/>
      <c r="TI70" s="63"/>
      <c r="TJ70" s="63"/>
      <c r="TK70" s="63"/>
      <c r="TL70" s="63"/>
      <c r="TM70" s="63"/>
      <c r="TN70" s="63"/>
      <c r="TO70" s="63"/>
      <c r="TP70" s="63"/>
      <c r="TQ70" s="63"/>
      <c r="TR70" s="63"/>
      <c r="TS70" s="63"/>
      <c r="TT70" s="63"/>
      <c r="TU70" s="63"/>
      <c r="TV70" s="63"/>
      <c r="TW70" s="63"/>
      <c r="TX70" s="63"/>
      <c r="TY70" s="63"/>
      <c r="TZ70" s="63"/>
      <c r="UA70" s="63"/>
      <c r="UB70" s="63"/>
      <c r="UC70" s="63"/>
      <c r="UD70" s="63"/>
      <c r="UE70" s="63"/>
      <c r="UF70" s="63"/>
      <c r="UG70" s="63"/>
      <c r="UH70" s="63"/>
      <c r="UI70" s="63"/>
      <c r="UJ70" s="63"/>
      <c r="UK70" s="63"/>
      <c r="UL70" s="63"/>
      <c r="UM70" s="63"/>
      <c r="UN70" s="63"/>
      <c r="UO70" s="63"/>
      <c r="UP70" s="63"/>
      <c r="UQ70" s="63"/>
      <c r="UR70" s="63"/>
      <c r="US70" s="63"/>
      <c r="UT70" s="63"/>
      <c r="UU70" s="63"/>
      <c r="UV70" s="63"/>
      <c r="UW70" s="63"/>
      <c r="UX70" s="63"/>
      <c r="UY70" s="63"/>
      <c r="UZ70" s="63"/>
      <c r="VA70" s="63"/>
      <c r="VB70" s="63"/>
      <c r="VC70" s="63"/>
      <c r="VD70" s="63"/>
      <c r="VE70" s="63"/>
      <c r="VF70" s="63"/>
      <c r="VG70" s="63"/>
      <c r="VH70" s="63"/>
      <c r="VI70" s="63"/>
      <c r="VJ70" s="63"/>
      <c r="VK70" s="63"/>
      <c r="VL70" s="63"/>
      <c r="VM70" s="63"/>
      <c r="VN70" s="63"/>
      <c r="VO70" s="63"/>
      <c r="VP70" s="63"/>
      <c r="VQ70" s="63"/>
      <c r="VR70" s="63"/>
      <c r="VS70" s="63"/>
      <c r="VT70" s="63"/>
      <c r="VU70" s="63"/>
      <c r="VV70" s="63"/>
      <c r="VW70" s="63"/>
      <c r="VX70" s="63"/>
      <c r="VY70" s="63"/>
      <c r="VZ70" s="63"/>
      <c r="WA70" s="63"/>
      <c r="WB70" s="63"/>
      <c r="WC70" s="63"/>
      <c r="WD70" s="63"/>
      <c r="WE70" s="63"/>
      <c r="WF70" s="63"/>
      <c r="WG70" s="63"/>
      <c r="WH70" s="63"/>
      <c r="WI70" s="63"/>
      <c r="WJ70" s="63"/>
      <c r="WK70" s="63"/>
      <c r="WL70" s="63"/>
      <c r="WM70" s="63"/>
      <c r="WN70" s="63"/>
      <c r="WO70" s="63"/>
      <c r="WP70" s="63"/>
      <c r="WQ70" s="63"/>
      <c r="WR70" s="63"/>
      <c r="WS70" s="63"/>
      <c r="WT70" s="63"/>
      <c r="WU70" s="63"/>
      <c r="WV70" s="63"/>
      <c r="WW70" s="63"/>
      <c r="WX70" s="63"/>
      <c r="WY70" s="63"/>
      <c r="WZ70" s="63"/>
      <c r="XA70" s="63"/>
      <c r="XB70" s="63"/>
      <c r="XC70" s="63"/>
      <c r="XD70" s="63"/>
      <c r="XE70" s="63"/>
      <c r="XF70" s="63"/>
      <c r="XG70" s="63"/>
      <c r="XH70" s="63"/>
      <c r="XI70" s="63"/>
      <c r="XJ70" s="63"/>
      <c r="XK70" s="63"/>
      <c r="XL70" s="63"/>
      <c r="XM70" s="63"/>
      <c r="XN70" s="63"/>
      <c r="XO70" s="63"/>
      <c r="XP70" s="63"/>
      <c r="XQ70" s="63"/>
      <c r="XR70" s="63"/>
      <c r="XS70" s="63"/>
      <c r="XT70" s="63"/>
      <c r="XU70" s="63"/>
      <c r="XV70" s="63"/>
      <c r="XW70" s="63"/>
      <c r="XX70" s="63"/>
      <c r="XY70" s="63"/>
      <c r="XZ70" s="63"/>
      <c r="YA70" s="63"/>
      <c r="YB70" s="63"/>
      <c r="YC70" s="63"/>
      <c r="YD70" s="63"/>
      <c r="YE70" s="63"/>
      <c r="YF70" s="63"/>
      <c r="YG70" s="63"/>
      <c r="YH70" s="63"/>
      <c r="YI70" s="63"/>
      <c r="YJ70" s="63"/>
      <c r="YK70" s="63"/>
      <c r="YL70" s="63"/>
      <c r="YM70" s="63"/>
      <c r="YN70" s="63"/>
      <c r="YO70" s="63"/>
      <c r="YP70" s="63"/>
      <c r="YQ70" s="63"/>
      <c r="YR70" s="63"/>
      <c r="YS70" s="63"/>
      <c r="YT70" s="63"/>
      <c r="YU70" s="63"/>
      <c r="YV70" s="63"/>
      <c r="YW70" s="63"/>
      <c r="YX70" s="63"/>
      <c r="YY70" s="63"/>
      <c r="YZ70" s="63"/>
      <c r="ZA70" s="63"/>
      <c r="ZB70" s="63"/>
      <c r="ZC70" s="63"/>
      <c r="ZD70" s="63"/>
      <c r="ZE70" s="63"/>
      <c r="ZF70" s="63"/>
      <c r="ZG70" s="63"/>
      <c r="ZH70" s="63"/>
      <c r="ZI70" s="63"/>
      <c r="ZJ70" s="63"/>
      <c r="ZK70" s="63"/>
      <c r="ZL70" s="63"/>
      <c r="ZM70" s="63"/>
      <c r="ZN70" s="63"/>
      <c r="ZO70" s="63"/>
      <c r="ZP70" s="63"/>
      <c r="ZQ70" s="63"/>
      <c r="ZR70" s="63"/>
      <c r="ZS70" s="63"/>
      <c r="ZT70" s="63"/>
      <c r="ZU70" s="63"/>
      <c r="ZV70" s="63"/>
      <c r="ZW70" s="63"/>
      <c r="ZX70" s="63"/>
      <c r="ZY70" s="63"/>
      <c r="ZZ70" s="63"/>
      <c r="AAA70" s="63"/>
      <c r="AAB70" s="63"/>
      <c r="AAC70" s="63"/>
      <c r="AAD70" s="63"/>
      <c r="AAE70" s="63"/>
      <c r="AAF70" s="63"/>
      <c r="AAG70" s="63"/>
      <c r="AAH70" s="63"/>
      <c r="AAI70" s="63"/>
      <c r="AAJ70" s="63"/>
      <c r="AAK70" s="63"/>
      <c r="AAL70" s="63"/>
      <c r="AAM70" s="63"/>
      <c r="AAN70" s="63"/>
      <c r="AAO70" s="63"/>
      <c r="AAP70" s="63"/>
      <c r="AAQ70" s="63"/>
      <c r="AAR70" s="63"/>
      <c r="AAS70" s="63"/>
      <c r="AAT70" s="63"/>
      <c r="AAU70" s="63"/>
      <c r="AAV70" s="63"/>
      <c r="AAW70" s="63"/>
      <c r="AAX70" s="63"/>
      <c r="AAY70" s="63"/>
      <c r="AAZ70" s="63"/>
      <c r="ABA70" s="63"/>
      <c r="ABB70" s="63"/>
      <c r="ABC70" s="63"/>
      <c r="ABD70" s="63"/>
      <c r="ABE70" s="63"/>
      <c r="ABF70" s="63"/>
      <c r="ABG70" s="63"/>
      <c r="ABH70" s="63"/>
      <c r="ABI70" s="63"/>
      <c r="ABJ70" s="63"/>
      <c r="ABK70" s="63"/>
      <c r="ABL70" s="63"/>
      <c r="ABM70" s="63"/>
      <c r="ABN70" s="63"/>
      <c r="ABO70" s="63"/>
      <c r="ABP70" s="63"/>
      <c r="ABQ70" s="63"/>
      <c r="ABR70" s="63"/>
      <c r="ABS70" s="63"/>
      <c r="ABT70" s="63"/>
      <c r="ABU70" s="63"/>
      <c r="ABV70" s="63"/>
      <c r="ABW70" s="63"/>
      <c r="ABX70" s="63"/>
      <c r="ABY70" s="63"/>
      <c r="ABZ70" s="63"/>
      <c r="ACA70" s="63"/>
      <c r="ACB70" s="63"/>
      <c r="ACC70" s="63"/>
      <c r="ACD70" s="63"/>
      <c r="ACE70" s="63"/>
      <c r="ACF70" s="63"/>
      <c r="ACG70" s="63"/>
      <c r="ACH70" s="63"/>
      <c r="ACI70" s="63"/>
      <c r="ACJ70" s="63"/>
      <c r="ACK70" s="63"/>
      <c r="ACL70" s="63"/>
      <c r="ACM70" s="63"/>
      <c r="ACN70" s="63"/>
      <c r="ACO70" s="63"/>
      <c r="ACP70" s="63"/>
      <c r="ACQ70" s="63"/>
      <c r="ACR70" s="63"/>
      <c r="ACS70" s="63"/>
      <c r="ACT70" s="63"/>
      <c r="ACU70" s="63"/>
      <c r="ACV70" s="63"/>
      <c r="ACW70" s="63"/>
      <c r="ACX70" s="63"/>
      <c r="ACY70" s="63"/>
      <c r="ACZ70" s="63"/>
      <c r="ADA70" s="63"/>
      <c r="ADB70" s="63"/>
      <c r="ADC70" s="63"/>
      <c r="ADD70" s="63"/>
      <c r="ADE70" s="63"/>
      <c r="ADF70" s="63"/>
      <c r="ADG70" s="63"/>
      <c r="ADH70" s="63"/>
      <c r="ADI70" s="63"/>
      <c r="ADJ70" s="63"/>
      <c r="ADK70" s="63"/>
      <c r="ADL70" s="63"/>
      <c r="ADM70" s="63"/>
      <c r="ADN70" s="63"/>
      <c r="ADO70" s="63"/>
      <c r="ADP70" s="63"/>
      <c r="ADQ70" s="63"/>
      <c r="ADR70" s="63"/>
      <c r="ADS70" s="63"/>
      <c r="ADT70" s="63"/>
      <c r="ADU70" s="63"/>
      <c r="ADV70" s="63"/>
      <c r="ADW70" s="63"/>
      <c r="ADX70" s="63"/>
      <c r="ADY70" s="63"/>
      <c r="ADZ70" s="63"/>
      <c r="AEA70" s="63"/>
      <c r="AEB70" s="63"/>
      <c r="AEC70" s="63"/>
      <c r="AED70" s="63"/>
      <c r="AEE70" s="63"/>
      <c r="AEF70" s="63"/>
      <c r="AEG70" s="63"/>
      <c r="AEH70" s="63"/>
      <c r="AEI70" s="63"/>
      <c r="AEJ70" s="63"/>
      <c r="AEK70" s="63"/>
      <c r="AEL70" s="63"/>
      <c r="AEM70" s="63"/>
      <c r="AEN70" s="63"/>
      <c r="AEO70" s="63"/>
      <c r="AEP70" s="63"/>
      <c r="AEQ70" s="63"/>
      <c r="AER70" s="63"/>
      <c r="AES70" s="63"/>
      <c r="AET70" s="63"/>
      <c r="AEU70" s="63"/>
      <c r="AEV70" s="63"/>
      <c r="AEW70" s="63"/>
      <c r="AEX70" s="63"/>
      <c r="AEY70" s="63"/>
      <c r="AEZ70" s="63"/>
      <c r="AFA70" s="63"/>
      <c r="AFB70" s="63"/>
      <c r="AFC70" s="63"/>
      <c r="AFD70" s="63"/>
      <c r="AFE70" s="63"/>
      <c r="AFF70" s="63"/>
      <c r="AFG70" s="63"/>
      <c r="AFH70" s="63"/>
      <c r="AFI70" s="63"/>
      <c r="AFJ70" s="63"/>
      <c r="AFK70" s="63"/>
      <c r="AFL70" s="63"/>
      <c r="AFM70" s="63"/>
      <c r="AFN70" s="63"/>
      <c r="AFO70" s="63"/>
      <c r="AFP70" s="63"/>
      <c r="AFQ70" s="63"/>
      <c r="AFR70" s="63"/>
      <c r="AFS70" s="63"/>
      <c r="AFT70" s="63"/>
      <c r="AFU70" s="63"/>
      <c r="AFV70" s="63"/>
      <c r="AFW70" s="63"/>
      <c r="AFX70" s="63"/>
      <c r="AFY70" s="63"/>
      <c r="AFZ70" s="63"/>
      <c r="AGA70" s="63"/>
      <c r="AGB70" s="63"/>
      <c r="AGC70" s="63"/>
      <c r="AGD70" s="63"/>
      <c r="AGE70" s="63"/>
      <c r="AGF70" s="63"/>
      <c r="AGG70" s="63"/>
      <c r="AGH70" s="63"/>
      <c r="AGI70" s="63"/>
      <c r="AGJ70" s="63"/>
      <c r="AGK70" s="63"/>
      <c r="AGL70" s="63"/>
      <c r="AGM70" s="63"/>
      <c r="AGN70" s="63"/>
      <c r="AGO70" s="63"/>
      <c r="AGP70" s="63"/>
      <c r="AGQ70" s="63"/>
      <c r="AGR70" s="63"/>
      <c r="AGS70" s="63"/>
      <c r="AGT70" s="63"/>
      <c r="AGU70" s="63"/>
      <c r="AGV70" s="63"/>
      <c r="AGW70" s="63"/>
      <c r="AGX70" s="63"/>
      <c r="AGY70" s="63"/>
      <c r="AGZ70" s="63"/>
      <c r="AHA70" s="63"/>
      <c r="AHB70" s="63"/>
      <c r="AHC70" s="63"/>
      <c r="AHD70" s="63"/>
      <c r="AHE70" s="63"/>
      <c r="AHF70" s="63"/>
      <c r="AHG70" s="63"/>
      <c r="AHH70" s="63"/>
      <c r="AHI70" s="63"/>
      <c r="AHJ70" s="63"/>
      <c r="AHK70" s="63"/>
      <c r="AHL70" s="63"/>
      <c r="AHM70" s="63"/>
      <c r="AHN70" s="63"/>
      <c r="AHO70" s="63"/>
      <c r="AHP70" s="63"/>
      <c r="AHQ70" s="63"/>
      <c r="AHR70" s="63"/>
      <c r="AHS70" s="63"/>
      <c r="AHT70" s="63"/>
      <c r="AHU70" s="63"/>
      <c r="AHV70" s="63"/>
      <c r="AHW70" s="63"/>
      <c r="AHX70" s="63"/>
      <c r="AHY70" s="63"/>
      <c r="AHZ70" s="63"/>
      <c r="AIA70" s="63"/>
      <c r="AIB70" s="63"/>
      <c r="AIC70" s="63"/>
      <c r="AID70" s="63"/>
      <c r="AIE70" s="63"/>
      <c r="AIF70" s="63"/>
      <c r="AIG70" s="63"/>
      <c r="AIH70" s="63"/>
      <c r="AII70" s="63"/>
      <c r="AIJ70" s="63"/>
      <c r="AIK70" s="63"/>
      <c r="AIL70" s="63"/>
      <c r="AIM70" s="63"/>
      <c r="AIN70" s="63"/>
      <c r="AIO70" s="63"/>
      <c r="AIP70" s="63"/>
      <c r="AIQ70" s="63"/>
      <c r="AIR70" s="63"/>
      <c r="AIS70" s="63"/>
      <c r="AIT70" s="63"/>
      <c r="AIU70" s="63"/>
      <c r="AIV70" s="63"/>
      <c r="AIW70" s="63"/>
      <c r="AIX70" s="63"/>
      <c r="AIY70" s="63"/>
      <c r="AIZ70" s="63"/>
      <c r="AJA70" s="63"/>
      <c r="AJB70" s="63"/>
      <c r="AJC70" s="63"/>
      <c r="AJD70" s="63"/>
      <c r="AJE70" s="63"/>
      <c r="AJF70" s="63"/>
      <c r="AJG70" s="63"/>
      <c r="AJH70" s="63"/>
      <c r="AJI70" s="63"/>
      <c r="AJJ70" s="63"/>
      <c r="AJK70" s="63"/>
      <c r="AJL70" s="63"/>
      <c r="AJM70" s="63"/>
      <c r="AJN70" s="63"/>
      <c r="AJO70" s="63"/>
      <c r="AJP70" s="63"/>
      <c r="AJQ70" s="63"/>
      <c r="AJR70" s="63"/>
      <c r="AJS70" s="63"/>
      <c r="AJT70" s="63"/>
      <c r="AJU70" s="63"/>
      <c r="AJV70" s="63"/>
      <c r="AJW70" s="63"/>
      <c r="AJX70" s="63"/>
      <c r="AJY70" s="63"/>
      <c r="AJZ70" s="63"/>
      <c r="AKA70" s="63"/>
      <c r="AKB70" s="63"/>
      <c r="AKC70" s="63"/>
      <c r="AKD70" s="63"/>
      <c r="AKE70" s="63"/>
      <c r="AKF70" s="63"/>
      <c r="AKG70" s="63"/>
      <c r="AKH70" s="63"/>
      <c r="AKI70" s="63"/>
      <c r="AKJ70" s="63"/>
      <c r="AKK70" s="63"/>
      <c r="AKL70" s="63"/>
      <c r="AKM70" s="63"/>
      <c r="AKN70" s="63"/>
      <c r="AKO70" s="63"/>
      <c r="AKP70" s="63"/>
      <c r="AKQ70" s="63"/>
      <c r="AKR70" s="63"/>
      <c r="AKS70" s="63"/>
      <c r="AKT70" s="63"/>
      <c r="AKU70" s="63"/>
      <c r="AKV70" s="63"/>
      <c r="AKW70" s="63"/>
      <c r="AKX70" s="63"/>
      <c r="AKY70" s="63"/>
      <c r="AKZ70" s="63"/>
      <c r="ALA70" s="63"/>
      <c r="ALB70" s="63"/>
      <c r="ALC70" s="63"/>
      <c r="ALD70" s="63"/>
      <c r="ALE70" s="63"/>
      <c r="ALF70" s="63"/>
      <c r="ALG70" s="63"/>
      <c r="ALH70" s="63"/>
      <c r="ALI70" s="63"/>
      <c r="ALJ70" s="63"/>
      <c r="ALK70" s="63"/>
      <c r="ALL70" s="63"/>
      <c r="ALM70" s="63"/>
      <c r="ALN70" s="63"/>
      <c r="ALO70" s="63"/>
      <c r="ALP70" s="63"/>
      <c r="ALQ70" s="63"/>
      <c r="ALR70" s="63"/>
      <c r="ALS70" s="63"/>
      <c r="ALT70" s="63"/>
      <c r="ALU70" s="63"/>
      <c r="ALV70" s="63"/>
      <c r="ALW70" s="63"/>
      <c r="ALX70" s="63"/>
      <c r="ALY70" s="63"/>
      <c r="ALZ70" s="63"/>
      <c r="AMA70" s="63"/>
      <c r="AMB70" s="63"/>
      <c r="AMC70" s="63"/>
      <c r="AMD70" s="63"/>
      <c r="AME70" s="63"/>
      <c r="AMF70" s="63"/>
      <c r="AMG70" s="63"/>
      <c r="AMH70" s="63"/>
      <c r="AMI70" s="63"/>
      <c r="AMJ70" s="63"/>
      <c r="AMK70" s="63"/>
      <c r="AML70" s="63"/>
      <c r="AMM70" s="63"/>
      <c r="AMN70" s="63"/>
      <c r="AMO70" s="63"/>
      <c r="AMP70" s="63"/>
      <c r="AMQ70" s="63"/>
      <c r="AMR70" s="63"/>
      <c r="AMS70" s="63"/>
      <c r="AMT70" s="63"/>
      <c r="AMU70" s="63"/>
      <c r="AMV70" s="63"/>
      <c r="AMW70" s="63"/>
      <c r="AMX70" s="63"/>
      <c r="AMY70" s="63"/>
      <c r="AMZ70" s="63"/>
      <c r="ANA70" s="63"/>
      <c r="ANB70" s="63"/>
      <c r="ANC70" s="63"/>
      <c r="AND70" s="63"/>
      <c r="ANE70" s="63"/>
      <c r="ANF70" s="63"/>
      <c r="ANG70" s="63"/>
      <c r="ANH70" s="63"/>
      <c r="ANI70" s="63"/>
      <c r="ANJ70" s="63"/>
      <c r="ANK70" s="63"/>
      <c r="ANL70" s="63"/>
      <c r="ANM70" s="63"/>
      <c r="ANN70" s="63"/>
      <c r="ANO70" s="63"/>
      <c r="ANP70" s="63"/>
      <c r="ANQ70" s="63"/>
      <c r="ANR70" s="63"/>
      <c r="ANS70" s="63"/>
      <c r="ANT70" s="63"/>
      <c r="ANU70" s="63"/>
      <c r="ANV70" s="63"/>
      <c r="ANW70" s="63"/>
      <c r="ANX70" s="63"/>
      <c r="ANY70" s="63"/>
      <c r="ANZ70" s="63"/>
      <c r="AOA70" s="63"/>
      <c r="AOB70" s="63"/>
      <c r="AOC70" s="63"/>
      <c r="AOD70" s="63"/>
      <c r="AOE70" s="63"/>
      <c r="AOF70" s="63"/>
      <c r="AOG70" s="63"/>
      <c r="AOH70" s="63"/>
      <c r="AOI70" s="63"/>
      <c r="AOJ70" s="63"/>
      <c r="AOK70" s="63"/>
      <c r="AOL70" s="63"/>
      <c r="AOM70" s="63"/>
      <c r="AON70" s="63"/>
      <c r="AOO70" s="63"/>
      <c r="AOP70" s="63"/>
      <c r="AOQ70" s="63"/>
      <c r="AOR70" s="63"/>
      <c r="AOS70" s="63"/>
      <c r="AOT70" s="63"/>
      <c r="AOU70" s="63"/>
      <c r="AOV70" s="63"/>
      <c r="AOW70" s="63"/>
      <c r="AOX70" s="63"/>
      <c r="AOY70" s="63"/>
      <c r="AOZ70" s="63"/>
      <c r="APA70" s="63"/>
      <c r="APB70" s="63"/>
      <c r="APC70" s="63"/>
      <c r="APD70" s="63"/>
      <c r="APE70" s="63"/>
      <c r="APF70" s="63"/>
      <c r="APG70" s="63"/>
      <c r="APH70" s="63"/>
      <c r="API70" s="63"/>
      <c r="APJ70" s="63"/>
      <c r="APK70" s="63"/>
      <c r="APL70" s="63"/>
      <c r="APM70" s="63"/>
      <c r="APN70" s="63"/>
      <c r="APO70" s="63"/>
      <c r="APP70" s="63"/>
      <c r="APQ70" s="63"/>
      <c r="APR70" s="63"/>
      <c r="APS70" s="63"/>
      <c r="APT70" s="63"/>
      <c r="APU70" s="63"/>
      <c r="APV70" s="63"/>
      <c r="APW70" s="63"/>
      <c r="APX70" s="63"/>
      <c r="APY70" s="63"/>
      <c r="APZ70" s="63"/>
      <c r="AQA70" s="63"/>
      <c r="AQB70" s="63"/>
      <c r="AQC70" s="63"/>
      <c r="AQD70" s="63"/>
      <c r="AQE70" s="63"/>
      <c r="AQF70" s="63"/>
      <c r="AQG70" s="63"/>
      <c r="AQH70" s="63"/>
      <c r="AQI70" s="63"/>
      <c r="AQJ70" s="63"/>
      <c r="AQK70" s="63"/>
      <c r="AQL70" s="63"/>
      <c r="AQM70" s="63"/>
      <c r="AQN70" s="63"/>
      <c r="AQO70" s="63"/>
      <c r="AQP70" s="63"/>
      <c r="AQQ70" s="63"/>
      <c r="AQR70" s="63"/>
      <c r="AQS70" s="63"/>
      <c r="AQT70" s="63"/>
      <c r="AQU70" s="63"/>
      <c r="AQV70" s="63"/>
      <c r="AQW70" s="63"/>
      <c r="AQX70" s="63"/>
      <c r="AQY70" s="63"/>
      <c r="AQZ70" s="63"/>
      <c r="ARA70" s="63"/>
      <c r="ARB70" s="63"/>
      <c r="ARC70" s="63"/>
      <c r="ARD70" s="63"/>
      <c r="ARE70" s="63"/>
      <c r="ARF70" s="63"/>
      <c r="ARG70" s="63"/>
      <c r="ARH70" s="63"/>
      <c r="ARI70" s="63"/>
      <c r="ARJ70" s="63"/>
      <c r="ARK70" s="63"/>
      <c r="ARL70" s="63"/>
      <c r="ARM70" s="63"/>
      <c r="ARN70" s="63"/>
      <c r="ARO70" s="63"/>
      <c r="ARP70" s="63"/>
      <c r="ARQ70" s="63"/>
      <c r="ARR70" s="63"/>
      <c r="ARS70" s="63"/>
      <c r="ART70" s="63"/>
      <c r="ARU70" s="63"/>
      <c r="ARV70" s="63"/>
      <c r="ARW70" s="63"/>
      <c r="ARX70" s="63"/>
      <c r="ARY70" s="63"/>
      <c r="ARZ70" s="63"/>
      <c r="ASA70" s="63"/>
      <c r="ASB70" s="63"/>
      <c r="ASC70" s="63"/>
      <c r="ASD70" s="63"/>
      <c r="ASE70" s="63"/>
      <c r="ASF70" s="63"/>
      <c r="ASG70" s="63"/>
      <c r="ASH70" s="63"/>
      <c r="ASI70" s="63"/>
      <c r="ASJ70" s="63"/>
      <c r="ASK70" s="63"/>
      <c r="ASL70" s="63"/>
      <c r="ASM70" s="63"/>
      <c r="ASN70" s="63"/>
      <c r="ASO70" s="63"/>
      <c r="ASP70" s="63"/>
      <c r="ASQ70" s="63"/>
      <c r="ASR70" s="63"/>
      <c r="ASS70" s="63"/>
      <c r="AST70" s="63"/>
      <c r="ASU70" s="63"/>
      <c r="ASV70" s="63"/>
      <c r="ASW70" s="63"/>
      <c r="ASX70" s="63"/>
      <c r="ASY70" s="63"/>
      <c r="ASZ70" s="63"/>
      <c r="ATA70" s="63"/>
      <c r="ATB70" s="63"/>
      <c r="ATC70" s="63"/>
      <c r="ATD70" s="63"/>
      <c r="ATE70" s="63"/>
      <c r="ATF70" s="63"/>
      <c r="ATG70" s="63"/>
      <c r="ATH70" s="63"/>
      <c r="ATI70" s="63"/>
      <c r="ATJ70" s="63"/>
      <c r="ATK70" s="63"/>
      <c r="ATL70" s="63"/>
      <c r="ATM70" s="63"/>
      <c r="ATN70" s="63"/>
      <c r="ATO70" s="63"/>
      <c r="ATP70" s="63"/>
      <c r="ATQ70" s="63"/>
      <c r="ATR70" s="63"/>
      <c r="ATS70" s="63"/>
      <c r="ATT70" s="63"/>
      <c r="ATU70" s="63"/>
      <c r="ATV70" s="63"/>
      <c r="ATW70" s="63"/>
      <c r="ATX70" s="63"/>
      <c r="ATY70" s="63"/>
      <c r="ATZ70" s="63"/>
      <c r="AUA70" s="63"/>
      <c r="AUB70" s="63"/>
      <c r="AUC70" s="63"/>
      <c r="AUD70" s="63"/>
      <c r="AUE70" s="63"/>
      <c r="AUF70" s="63"/>
      <c r="AUG70" s="63"/>
      <c r="AUH70" s="63"/>
      <c r="AUI70" s="63"/>
      <c r="AUJ70" s="63"/>
      <c r="AUK70" s="63"/>
      <c r="AUL70" s="63"/>
      <c r="AUM70" s="63"/>
      <c r="AUN70" s="63"/>
      <c r="AUO70" s="63"/>
      <c r="AUP70" s="63"/>
      <c r="AUQ70" s="63"/>
      <c r="AUR70" s="63"/>
      <c r="AUS70" s="63"/>
      <c r="AUT70" s="63"/>
      <c r="AUU70" s="63"/>
      <c r="AUV70" s="63"/>
      <c r="AUW70" s="63"/>
      <c r="AUX70" s="63"/>
      <c r="AUY70" s="63"/>
      <c r="AUZ70" s="63"/>
      <c r="AVA70" s="63"/>
      <c r="AVB70" s="63"/>
      <c r="AVC70" s="63"/>
      <c r="AVD70" s="63"/>
      <c r="AVE70" s="63"/>
      <c r="AVF70" s="63"/>
      <c r="AVG70" s="63"/>
      <c r="AVH70" s="63"/>
      <c r="AVI70" s="63"/>
      <c r="AVJ70" s="63"/>
      <c r="AVK70" s="63"/>
      <c r="AVL70" s="63"/>
      <c r="AVM70" s="63"/>
      <c r="AVN70" s="63"/>
      <c r="AVO70" s="63"/>
      <c r="AVP70" s="63"/>
      <c r="AVQ70" s="63"/>
      <c r="AVR70" s="63"/>
      <c r="AVS70" s="63"/>
      <c r="AVT70" s="63"/>
      <c r="AVU70" s="63"/>
      <c r="AVV70" s="63"/>
      <c r="AVW70" s="63"/>
      <c r="AVX70" s="63"/>
      <c r="AVY70" s="63"/>
      <c r="AVZ70" s="63"/>
      <c r="AWA70" s="63"/>
      <c r="AWB70" s="63"/>
      <c r="AWC70" s="63"/>
      <c r="AWD70" s="63"/>
      <c r="AWE70" s="63"/>
      <c r="AWF70" s="63"/>
      <c r="AWG70" s="63"/>
      <c r="AWH70" s="63"/>
      <c r="AWI70" s="63"/>
      <c r="AWJ70" s="63"/>
      <c r="AWK70" s="63"/>
      <c r="AWL70" s="63"/>
      <c r="AWM70" s="63"/>
      <c r="AWN70" s="63"/>
      <c r="AWO70" s="63"/>
      <c r="AWP70" s="63"/>
      <c r="AWQ70" s="63"/>
      <c r="AWR70" s="63"/>
      <c r="AWS70" s="63"/>
      <c r="AWT70" s="63"/>
      <c r="AWU70" s="63"/>
      <c r="AWV70" s="63"/>
      <c r="AWW70" s="63"/>
      <c r="AWX70" s="63"/>
      <c r="AWY70" s="63"/>
      <c r="AWZ70" s="63"/>
      <c r="AXA70" s="63"/>
      <c r="AXB70" s="63"/>
      <c r="AXC70" s="63"/>
      <c r="AXD70" s="63"/>
      <c r="AXE70" s="63"/>
      <c r="AXF70" s="63"/>
      <c r="AXG70" s="63"/>
      <c r="AXH70" s="63"/>
      <c r="AXI70" s="63"/>
      <c r="AXJ70" s="63"/>
      <c r="AXK70" s="63"/>
      <c r="AXL70" s="63"/>
      <c r="AXM70" s="63"/>
      <c r="AXN70" s="63"/>
      <c r="AXO70" s="63"/>
      <c r="AXP70" s="63"/>
      <c r="AXQ70" s="63"/>
      <c r="AXR70" s="63"/>
      <c r="AXS70" s="63"/>
      <c r="AXT70" s="63"/>
      <c r="AXU70" s="63"/>
      <c r="AXV70" s="63"/>
      <c r="AXW70" s="63"/>
      <c r="AXX70" s="63"/>
      <c r="AXY70" s="63"/>
      <c r="AXZ70" s="63"/>
      <c r="AYA70" s="63"/>
      <c r="AYB70" s="63"/>
      <c r="AYC70" s="63"/>
      <c r="AYD70" s="63"/>
      <c r="AYE70" s="63"/>
      <c r="AYF70" s="63"/>
      <c r="AYG70" s="63"/>
      <c r="AYH70" s="63"/>
      <c r="AYI70" s="63"/>
      <c r="AYJ70" s="63"/>
      <c r="AYK70" s="63"/>
      <c r="AYL70" s="63"/>
      <c r="AYM70" s="63"/>
      <c r="AYN70" s="63"/>
      <c r="AYO70" s="63"/>
      <c r="AYP70" s="63"/>
      <c r="AYQ70" s="63"/>
      <c r="AYR70" s="63"/>
      <c r="AYS70" s="63"/>
      <c r="AYT70" s="63"/>
      <c r="AYU70" s="63"/>
      <c r="AYV70" s="63"/>
      <c r="AYW70" s="63"/>
      <c r="AYX70" s="63"/>
      <c r="AYY70" s="63"/>
      <c r="AYZ70" s="63"/>
      <c r="AZA70" s="63"/>
      <c r="AZB70" s="63"/>
      <c r="AZC70" s="63"/>
      <c r="AZD70" s="63"/>
      <c r="AZE70" s="63"/>
      <c r="AZF70" s="63"/>
      <c r="AZG70" s="63"/>
      <c r="AZH70" s="63"/>
      <c r="AZI70" s="63"/>
      <c r="AZJ70" s="63"/>
      <c r="AZK70" s="63"/>
      <c r="AZL70" s="63"/>
      <c r="AZM70" s="63"/>
      <c r="AZN70" s="63"/>
      <c r="AZO70" s="63"/>
      <c r="AZP70" s="63"/>
      <c r="AZQ70" s="63"/>
      <c r="AZR70" s="63"/>
      <c r="AZS70" s="63"/>
      <c r="AZT70" s="63"/>
      <c r="AZU70" s="63"/>
      <c r="AZV70" s="63"/>
      <c r="AZW70" s="63"/>
      <c r="AZX70" s="63"/>
      <c r="AZY70" s="63"/>
      <c r="AZZ70" s="63"/>
      <c r="BAA70" s="63"/>
      <c r="BAB70" s="63"/>
      <c r="BAC70" s="63"/>
      <c r="BAD70" s="63"/>
      <c r="BAE70" s="63"/>
      <c r="BAF70" s="63"/>
      <c r="BAG70" s="63"/>
      <c r="BAH70" s="63"/>
      <c r="BAI70" s="63"/>
      <c r="BAJ70" s="63"/>
      <c r="BAK70" s="63"/>
      <c r="BAL70" s="63"/>
      <c r="BAM70" s="63"/>
      <c r="BAN70" s="63"/>
      <c r="BAO70" s="63"/>
      <c r="BAP70" s="63"/>
      <c r="BAQ70" s="63"/>
      <c r="BAR70" s="63"/>
      <c r="BAS70" s="63"/>
      <c r="BAT70" s="63"/>
      <c r="BAU70" s="63"/>
      <c r="BAV70" s="63"/>
      <c r="BAW70" s="63"/>
      <c r="BAX70" s="63"/>
      <c r="BAY70" s="63"/>
      <c r="BAZ70" s="63"/>
      <c r="BBA70" s="63"/>
      <c r="BBB70" s="63"/>
      <c r="BBC70" s="63"/>
      <c r="BBD70" s="63"/>
      <c r="BBE70" s="63"/>
      <c r="BBF70" s="63"/>
      <c r="BBG70" s="63"/>
      <c r="BBH70" s="63"/>
      <c r="BBI70" s="63"/>
      <c r="BBJ70" s="63"/>
      <c r="BBK70" s="63"/>
      <c r="BBL70" s="63"/>
      <c r="BBM70" s="63"/>
      <c r="BBN70" s="63"/>
      <c r="BBO70" s="63"/>
      <c r="BBP70" s="63"/>
      <c r="BBQ70" s="63"/>
      <c r="BBR70" s="63"/>
      <c r="BBS70" s="63"/>
      <c r="BBT70" s="63"/>
      <c r="BBU70" s="63"/>
      <c r="BBV70" s="63"/>
      <c r="BBW70" s="63"/>
      <c r="BBX70" s="63"/>
      <c r="BBY70" s="63"/>
      <c r="BBZ70" s="63"/>
      <c r="BCA70" s="63"/>
      <c r="BCB70" s="63"/>
      <c r="BCC70" s="63"/>
      <c r="BCD70" s="63"/>
      <c r="BCE70" s="63"/>
      <c r="BCF70" s="63"/>
      <c r="BCG70" s="63"/>
      <c r="BCH70" s="63"/>
      <c r="BCI70" s="63"/>
      <c r="BCJ70" s="63"/>
      <c r="BCK70" s="63"/>
      <c r="BCL70" s="63"/>
      <c r="BCM70" s="63"/>
      <c r="BCN70" s="63"/>
      <c r="BCO70" s="63"/>
      <c r="BCP70" s="63"/>
      <c r="BCQ70" s="63"/>
      <c r="BCR70" s="63"/>
      <c r="BCS70" s="63"/>
      <c r="BCT70" s="63"/>
      <c r="BCU70" s="63"/>
      <c r="BCV70" s="63"/>
      <c r="BCW70" s="63"/>
      <c r="BCX70" s="63"/>
      <c r="BCY70" s="63"/>
      <c r="BCZ70" s="63"/>
      <c r="BDA70" s="63"/>
      <c r="BDB70" s="63"/>
      <c r="BDC70" s="63"/>
      <c r="BDD70" s="63"/>
      <c r="BDE70" s="63"/>
      <c r="BDF70" s="63"/>
      <c r="BDG70" s="63"/>
      <c r="BDH70" s="63"/>
      <c r="BDI70" s="63"/>
      <c r="BDJ70" s="63"/>
      <c r="BDK70" s="63"/>
      <c r="BDL70" s="63"/>
      <c r="BDM70" s="63"/>
      <c r="BDN70" s="63"/>
      <c r="BDO70" s="63"/>
      <c r="BDP70" s="63"/>
      <c r="BDQ70" s="63"/>
      <c r="BDR70" s="63"/>
      <c r="BDS70" s="63"/>
      <c r="BDT70" s="63"/>
      <c r="BDU70" s="63"/>
      <c r="BDV70" s="63"/>
      <c r="BDW70" s="63"/>
      <c r="BDX70" s="63"/>
      <c r="BDY70" s="63"/>
      <c r="BDZ70" s="63"/>
      <c r="BEA70" s="63"/>
      <c r="BEB70" s="63"/>
      <c r="BEC70" s="63"/>
      <c r="BED70" s="63"/>
      <c r="BEE70" s="63"/>
      <c r="BEF70" s="63"/>
      <c r="BEG70" s="63"/>
      <c r="BEH70" s="63"/>
      <c r="BEI70" s="63"/>
      <c r="BEJ70" s="63"/>
      <c r="BEK70" s="63"/>
      <c r="BEL70" s="63"/>
      <c r="BEM70" s="63"/>
      <c r="BEN70" s="63"/>
      <c r="BEO70" s="63"/>
      <c r="BEP70" s="63"/>
      <c r="BEQ70" s="63"/>
      <c r="BER70" s="63"/>
      <c r="BES70" s="63"/>
      <c r="BET70" s="63"/>
      <c r="BEU70" s="63"/>
      <c r="BEV70" s="63"/>
      <c r="BEW70" s="63"/>
      <c r="BEX70" s="63"/>
      <c r="BEY70" s="63"/>
      <c r="BEZ70" s="63"/>
      <c r="BFA70" s="63"/>
      <c r="BFB70" s="63"/>
      <c r="BFC70" s="63"/>
      <c r="BFD70" s="63"/>
      <c r="BFE70" s="63"/>
      <c r="BFF70" s="63"/>
      <c r="BFG70" s="63"/>
      <c r="BFH70" s="63"/>
      <c r="BFI70" s="63"/>
      <c r="BFJ70" s="63"/>
      <c r="BFK70" s="63"/>
      <c r="BFL70" s="63"/>
      <c r="BFM70" s="63"/>
      <c r="BFN70" s="63"/>
      <c r="BFO70" s="63"/>
      <c r="BFP70" s="63"/>
      <c r="BFQ70" s="63"/>
      <c r="BFR70" s="63"/>
      <c r="BFS70" s="63"/>
      <c r="BFT70" s="63"/>
      <c r="BFU70" s="63"/>
      <c r="BFV70" s="63"/>
      <c r="BFW70" s="63"/>
      <c r="BFX70" s="63"/>
      <c r="BFY70" s="63"/>
      <c r="BFZ70" s="63"/>
      <c r="BGA70" s="63"/>
      <c r="BGB70" s="63"/>
      <c r="BGC70" s="63"/>
      <c r="BGD70" s="63"/>
      <c r="BGE70" s="63"/>
      <c r="BGF70" s="63"/>
      <c r="BGG70" s="63"/>
      <c r="BGH70" s="63"/>
      <c r="BGI70" s="63"/>
      <c r="BGJ70" s="63"/>
      <c r="BGK70" s="63"/>
      <c r="BGL70" s="63"/>
      <c r="BGM70" s="63"/>
      <c r="BGN70" s="63"/>
      <c r="BGO70" s="63"/>
      <c r="BGP70" s="63"/>
      <c r="BGQ70" s="63"/>
      <c r="BGR70" s="63"/>
      <c r="BGS70" s="63"/>
      <c r="BGT70" s="63"/>
      <c r="BGU70" s="63"/>
      <c r="BGV70" s="63"/>
      <c r="BGW70" s="63"/>
      <c r="BGX70" s="63"/>
      <c r="BGY70" s="63"/>
      <c r="BGZ70" s="63"/>
      <c r="BHA70" s="63"/>
      <c r="BHB70" s="63"/>
      <c r="BHC70" s="63"/>
      <c r="BHD70" s="63"/>
      <c r="BHE70" s="63"/>
      <c r="BHF70" s="63"/>
      <c r="BHG70" s="63"/>
      <c r="BHH70" s="63"/>
      <c r="BHI70" s="63"/>
      <c r="BHJ70" s="63"/>
      <c r="BHK70" s="63"/>
      <c r="BHL70" s="63"/>
      <c r="BHM70" s="63"/>
      <c r="BHN70" s="63"/>
      <c r="BHO70" s="63"/>
      <c r="BHP70" s="63"/>
      <c r="BHQ70" s="63"/>
      <c r="BHR70" s="63"/>
      <c r="BHS70" s="63"/>
      <c r="BHT70" s="63"/>
      <c r="BHU70" s="63"/>
      <c r="BHV70" s="63"/>
      <c r="BHW70" s="63"/>
      <c r="BHX70" s="63"/>
      <c r="BHY70" s="63"/>
      <c r="BHZ70" s="63"/>
      <c r="BIA70" s="63"/>
      <c r="BIB70" s="63"/>
      <c r="BIC70" s="63"/>
      <c r="BID70" s="63"/>
      <c r="BIE70" s="63"/>
      <c r="BIF70" s="63"/>
      <c r="BIG70" s="63"/>
      <c r="BIH70" s="63"/>
      <c r="BII70" s="63"/>
      <c r="BIJ70" s="63"/>
      <c r="BIK70" s="63"/>
      <c r="BIL70" s="63"/>
      <c r="BIM70" s="63"/>
      <c r="BIN70" s="63"/>
      <c r="BIO70" s="63"/>
      <c r="BIP70" s="63"/>
      <c r="BIQ70" s="63"/>
      <c r="BIR70" s="63"/>
      <c r="BIS70" s="63"/>
      <c r="BIT70" s="63"/>
      <c r="BIU70" s="63"/>
      <c r="BIV70" s="63"/>
      <c r="BIW70" s="63"/>
      <c r="BIX70" s="63"/>
      <c r="BIY70" s="63"/>
      <c r="BIZ70" s="63"/>
      <c r="BJA70" s="63"/>
      <c r="BJB70" s="63"/>
      <c r="BJC70" s="63"/>
      <c r="BJD70" s="63"/>
      <c r="BJE70" s="63"/>
      <c r="BJF70" s="63"/>
      <c r="BJG70" s="63"/>
      <c r="BJH70" s="63"/>
      <c r="BJI70" s="63"/>
      <c r="BJJ70" s="63"/>
      <c r="BJK70" s="63"/>
      <c r="BJL70" s="63"/>
      <c r="BJM70" s="63"/>
      <c r="BJN70" s="63"/>
      <c r="BJO70" s="63"/>
      <c r="BJP70" s="63"/>
      <c r="BJQ70" s="63"/>
      <c r="BJR70" s="63"/>
      <c r="BJS70" s="63"/>
      <c r="BJT70" s="63"/>
      <c r="BJU70" s="63"/>
      <c r="BJV70" s="63"/>
      <c r="BJW70" s="63"/>
      <c r="BJX70" s="63"/>
      <c r="BJY70" s="63"/>
      <c r="BJZ70" s="63"/>
      <c r="BKA70" s="63"/>
      <c r="BKB70" s="63"/>
      <c r="BKC70" s="63"/>
      <c r="BKD70" s="63"/>
      <c r="BKE70" s="63"/>
      <c r="BKF70" s="63"/>
      <c r="BKG70" s="63"/>
      <c r="BKH70" s="63"/>
      <c r="BKI70" s="63"/>
      <c r="BKJ70" s="63"/>
      <c r="BKK70" s="63"/>
      <c r="BKL70" s="63"/>
      <c r="BKM70" s="63"/>
      <c r="BKN70" s="63"/>
      <c r="BKO70" s="63"/>
      <c r="BKP70" s="63"/>
      <c r="BKQ70" s="63"/>
      <c r="BKR70" s="63"/>
      <c r="BKS70" s="63"/>
      <c r="BKT70" s="63"/>
      <c r="BKU70" s="63"/>
      <c r="BKV70" s="63"/>
      <c r="BKW70" s="63"/>
      <c r="BKX70" s="63"/>
      <c r="BKY70" s="63"/>
      <c r="BKZ70" s="63"/>
      <c r="BLA70" s="63"/>
      <c r="BLB70" s="63"/>
      <c r="BLC70" s="63"/>
      <c r="BLD70" s="63"/>
      <c r="BLE70" s="63"/>
      <c r="BLF70" s="63"/>
      <c r="BLG70" s="63"/>
      <c r="BLH70" s="63"/>
      <c r="BLI70" s="63"/>
      <c r="BLJ70" s="63"/>
      <c r="BLK70" s="63"/>
      <c r="BLL70" s="63"/>
      <c r="BLM70" s="63"/>
    </row>
    <row r="71" spans="1:1677" s="1" customFormat="1" ht="15" hidden="1" customHeight="1" x14ac:dyDescent="0.25">
      <c r="A71" s="255" t="s">
        <v>490</v>
      </c>
      <c r="B71" s="256" t="s">
        <v>66</v>
      </c>
      <c r="C71" s="257" t="s">
        <v>1733</v>
      </c>
      <c r="D71" s="258" t="s">
        <v>1734</v>
      </c>
      <c r="E71" s="258" t="s">
        <v>1825</v>
      </c>
      <c r="F71" s="257" t="s">
        <v>63</v>
      </c>
      <c r="G71" s="259">
        <v>25</v>
      </c>
      <c r="H71" s="260">
        <v>1.5</v>
      </c>
      <c r="I71" s="281">
        <v>44840</v>
      </c>
      <c r="J71" s="281">
        <v>44834</v>
      </c>
      <c r="K71" s="281">
        <v>44837</v>
      </c>
      <c r="L71" s="262" t="s">
        <v>1732</v>
      </c>
      <c r="M71" s="263">
        <v>44855</v>
      </c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  <c r="JI71" s="63"/>
      <c r="JJ71" s="63"/>
      <c r="JK71" s="63"/>
      <c r="JL71" s="63"/>
      <c r="JM71" s="63"/>
      <c r="JN71" s="63"/>
      <c r="JO71" s="63"/>
      <c r="JP71" s="63"/>
      <c r="JQ71" s="63"/>
      <c r="JR71" s="63"/>
      <c r="JS71" s="63"/>
      <c r="JT71" s="63"/>
      <c r="JU71" s="63"/>
      <c r="JV71" s="63"/>
      <c r="JW71" s="63"/>
      <c r="JX71" s="63"/>
      <c r="JY71" s="63"/>
      <c r="JZ71" s="63"/>
      <c r="KA71" s="63"/>
      <c r="KB71" s="63"/>
      <c r="KC71" s="63"/>
      <c r="KD71" s="63"/>
      <c r="KE71" s="63"/>
      <c r="KF71" s="63"/>
      <c r="KG71" s="63"/>
      <c r="KH71" s="63"/>
      <c r="KI71" s="63"/>
      <c r="KJ71" s="63"/>
      <c r="KK71" s="63"/>
      <c r="KL71" s="63"/>
      <c r="KM71" s="63"/>
      <c r="KN71" s="63"/>
      <c r="KO71" s="63"/>
      <c r="KP71" s="63"/>
      <c r="KQ71" s="63"/>
      <c r="KR71" s="63"/>
      <c r="KS71" s="63"/>
      <c r="KT71" s="63"/>
      <c r="KU71" s="63"/>
      <c r="KV71" s="63"/>
      <c r="KW71" s="63"/>
      <c r="KX71" s="63"/>
      <c r="KY71" s="63"/>
      <c r="KZ71" s="63"/>
      <c r="LA71" s="63"/>
      <c r="LB71" s="63"/>
      <c r="LC71" s="63"/>
      <c r="LD71" s="63"/>
      <c r="LE71" s="63"/>
      <c r="LF71" s="63"/>
      <c r="LG71" s="63"/>
      <c r="LH71" s="63"/>
      <c r="LI71" s="63"/>
      <c r="LJ71" s="63"/>
      <c r="LK71" s="63"/>
      <c r="LL71" s="63"/>
      <c r="LM71" s="63"/>
      <c r="LN71" s="63"/>
      <c r="LO71" s="63"/>
      <c r="LP71" s="63"/>
      <c r="LQ71" s="63"/>
      <c r="LR71" s="63"/>
      <c r="LS71" s="63"/>
      <c r="LT71" s="63"/>
      <c r="LU71" s="63"/>
      <c r="LV71" s="63"/>
      <c r="LW71" s="63"/>
      <c r="LX71" s="63"/>
      <c r="LY71" s="63"/>
      <c r="LZ71" s="63"/>
      <c r="MA71" s="63"/>
      <c r="MB71" s="63"/>
      <c r="MC71" s="63"/>
      <c r="MD71" s="63"/>
      <c r="ME71" s="63"/>
      <c r="MF71" s="63"/>
      <c r="MG71" s="63"/>
      <c r="MH71" s="63"/>
      <c r="MI71" s="63"/>
      <c r="MJ71" s="63"/>
      <c r="MK71" s="63"/>
      <c r="ML71" s="63"/>
      <c r="MM71" s="63"/>
      <c r="MN71" s="63"/>
      <c r="MO71" s="63"/>
      <c r="MP71" s="63"/>
      <c r="MQ71" s="63"/>
      <c r="MR71" s="63"/>
      <c r="MS71" s="63"/>
      <c r="MT71" s="63"/>
      <c r="MU71" s="63"/>
      <c r="MV71" s="63"/>
      <c r="MW71" s="63"/>
      <c r="MX71" s="63"/>
      <c r="MY71" s="63"/>
      <c r="MZ71" s="63"/>
      <c r="NA71" s="63"/>
      <c r="NB71" s="63"/>
      <c r="NC71" s="63"/>
      <c r="ND71" s="63"/>
      <c r="NE71" s="63"/>
      <c r="NF71" s="63"/>
      <c r="NG71" s="63"/>
      <c r="NH71" s="63"/>
      <c r="NI71" s="63"/>
      <c r="NJ71" s="63"/>
      <c r="NK71" s="63"/>
      <c r="NL71" s="63"/>
      <c r="NM71" s="63"/>
      <c r="NN71" s="63"/>
      <c r="NO71" s="63"/>
      <c r="NP71" s="63"/>
      <c r="NQ71" s="63"/>
      <c r="NR71" s="63"/>
      <c r="NS71" s="63"/>
      <c r="NT71" s="63"/>
      <c r="NU71" s="63"/>
      <c r="NV71" s="63"/>
      <c r="NW71" s="63"/>
      <c r="NX71" s="63"/>
      <c r="NY71" s="63"/>
      <c r="NZ71" s="63"/>
      <c r="OA71" s="63"/>
      <c r="OB71" s="63"/>
      <c r="OC71" s="63"/>
      <c r="OD71" s="63"/>
      <c r="OE71" s="63"/>
      <c r="OF71" s="63"/>
      <c r="OG71" s="63"/>
      <c r="OH71" s="63"/>
      <c r="OI71" s="63"/>
      <c r="OJ71" s="63"/>
      <c r="OK71" s="63"/>
      <c r="OL71" s="63"/>
      <c r="OM71" s="63"/>
      <c r="ON71" s="63"/>
      <c r="OO71" s="63"/>
      <c r="OP71" s="63"/>
      <c r="OQ71" s="63"/>
      <c r="OR71" s="63"/>
      <c r="OS71" s="63"/>
      <c r="OT71" s="63"/>
      <c r="OU71" s="63"/>
      <c r="OV71" s="63"/>
      <c r="OW71" s="63"/>
      <c r="OX71" s="63"/>
      <c r="OY71" s="63"/>
      <c r="OZ71" s="63"/>
      <c r="PA71" s="63"/>
      <c r="PB71" s="63"/>
      <c r="PC71" s="63"/>
      <c r="PD71" s="63"/>
      <c r="PE71" s="63"/>
      <c r="PF71" s="63"/>
      <c r="PG71" s="63"/>
      <c r="PH71" s="63"/>
      <c r="PI71" s="63"/>
      <c r="PJ71" s="63"/>
      <c r="PK71" s="63"/>
      <c r="PL71" s="63"/>
      <c r="PM71" s="63"/>
      <c r="PN71" s="63"/>
      <c r="PO71" s="63"/>
      <c r="PP71" s="63"/>
      <c r="PQ71" s="63"/>
      <c r="PR71" s="63"/>
      <c r="PS71" s="63"/>
      <c r="PT71" s="63"/>
      <c r="PU71" s="63"/>
      <c r="PV71" s="63"/>
      <c r="PW71" s="63"/>
      <c r="PX71" s="63"/>
      <c r="PY71" s="63"/>
      <c r="PZ71" s="63"/>
      <c r="QA71" s="63"/>
      <c r="QB71" s="63"/>
      <c r="QC71" s="63"/>
      <c r="QD71" s="63"/>
      <c r="QE71" s="63"/>
      <c r="QF71" s="63"/>
      <c r="QG71" s="63"/>
      <c r="QH71" s="63"/>
      <c r="QI71" s="63"/>
      <c r="QJ71" s="63"/>
      <c r="QK71" s="63"/>
      <c r="QL71" s="63"/>
      <c r="QM71" s="63"/>
      <c r="QN71" s="63"/>
      <c r="QO71" s="63"/>
      <c r="QP71" s="63"/>
      <c r="QQ71" s="63"/>
      <c r="QR71" s="63"/>
      <c r="QS71" s="63"/>
      <c r="QT71" s="63"/>
      <c r="QU71" s="63"/>
      <c r="QV71" s="63"/>
      <c r="QW71" s="63"/>
      <c r="QX71" s="63"/>
      <c r="QY71" s="63"/>
      <c r="QZ71" s="63"/>
      <c r="RA71" s="63"/>
      <c r="RB71" s="63"/>
      <c r="RC71" s="63"/>
      <c r="RD71" s="63"/>
      <c r="RE71" s="63"/>
      <c r="RF71" s="63"/>
      <c r="RG71" s="63"/>
      <c r="RH71" s="63"/>
      <c r="RI71" s="63"/>
      <c r="RJ71" s="63"/>
      <c r="RK71" s="63"/>
      <c r="RL71" s="63"/>
      <c r="RM71" s="63"/>
      <c r="RN71" s="63"/>
      <c r="RO71" s="63"/>
      <c r="RP71" s="63"/>
      <c r="RQ71" s="63"/>
      <c r="RR71" s="63"/>
      <c r="RS71" s="63"/>
      <c r="RT71" s="63"/>
      <c r="RU71" s="63"/>
      <c r="RV71" s="63"/>
      <c r="RW71" s="63"/>
      <c r="RX71" s="63"/>
      <c r="RY71" s="63"/>
      <c r="RZ71" s="63"/>
      <c r="SA71" s="63"/>
      <c r="SB71" s="63"/>
      <c r="SC71" s="63"/>
      <c r="SD71" s="63"/>
      <c r="SE71" s="63"/>
      <c r="SF71" s="63"/>
      <c r="SG71" s="63"/>
      <c r="SH71" s="63"/>
      <c r="SI71" s="63"/>
      <c r="SJ71" s="63"/>
      <c r="SK71" s="63"/>
      <c r="SL71" s="63"/>
      <c r="SM71" s="63"/>
      <c r="SN71" s="63"/>
      <c r="SO71" s="63"/>
      <c r="SP71" s="63"/>
      <c r="SQ71" s="63"/>
      <c r="SR71" s="63"/>
      <c r="SS71" s="63"/>
      <c r="ST71" s="63"/>
      <c r="SU71" s="63"/>
      <c r="SV71" s="63"/>
      <c r="SW71" s="63"/>
      <c r="SX71" s="63"/>
      <c r="SY71" s="63"/>
      <c r="SZ71" s="63"/>
      <c r="TA71" s="63"/>
      <c r="TB71" s="63"/>
      <c r="TC71" s="63"/>
      <c r="TD71" s="63"/>
      <c r="TE71" s="63"/>
      <c r="TF71" s="63"/>
      <c r="TG71" s="63"/>
      <c r="TH71" s="63"/>
      <c r="TI71" s="63"/>
      <c r="TJ71" s="63"/>
      <c r="TK71" s="63"/>
      <c r="TL71" s="63"/>
      <c r="TM71" s="63"/>
      <c r="TN71" s="63"/>
      <c r="TO71" s="63"/>
      <c r="TP71" s="63"/>
      <c r="TQ71" s="63"/>
      <c r="TR71" s="63"/>
      <c r="TS71" s="63"/>
      <c r="TT71" s="63"/>
      <c r="TU71" s="63"/>
      <c r="TV71" s="63"/>
      <c r="TW71" s="63"/>
      <c r="TX71" s="63"/>
      <c r="TY71" s="63"/>
      <c r="TZ71" s="63"/>
      <c r="UA71" s="63"/>
      <c r="UB71" s="63"/>
      <c r="UC71" s="63"/>
      <c r="UD71" s="63"/>
      <c r="UE71" s="63"/>
      <c r="UF71" s="63"/>
      <c r="UG71" s="63"/>
      <c r="UH71" s="63"/>
      <c r="UI71" s="63"/>
      <c r="UJ71" s="63"/>
      <c r="UK71" s="63"/>
      <c r="UL71" s="63"/>
      <c r="UM71" s="63"/>
      <c r="UN71" s="63"/>
      <c r="UO71" s="63"/>
      <c r="UP71" s="63"/>
      <c r="UQ71" s="63"/>
      <c r="UR71" s="63"/>
      <c r="US71" s="63"/>
      <c r="UT71" s="63"/>
      <c r="UU71" s="63"/>
      <c r="UV71" s="63"/>
      <c r="UW71" s="63"/>
      <c r="UX71" s="63"/>
      <c r="UY71" s="63"/>
      <c r="UZ71" s="63"/>
      <c r="VA71" s="63"/>
      <c r="VB71" s="63"/>
      <c r="VC71" s="63"/>
      <c r="VD71" s="63"/>
      <c r="VE71" s="63"/>
      <c r="VF71" s="63"/>
      <c r="VG71" s="63"/>
      <c r="VH71" s="63"/>
      <c r="VI71" s="63"/>
      <c r="VJ71" s="63"/>
      <c r="VK71" s="63"/>
      <c r="VL71" s="63"/>
      <c r="VM71" s="63"/>
      <c r="VN71" s="63"/>
      <c r="VO71" s="63"/>
      <c r="VP71" s="63"/>
      <c r="VQ71" s="63"/>
      <c r="VR71" s="63"/>
      <c r="VS71" s="63"/>
      <c r="VT71" s="63"/>
      <c r="VU71" s="63"/>
      <c r="VV71" s="63"/>
      <c r="VW71" s="63"/>
      <c r="VX71" s="63"/>
      <c r="VY71" s="63"/>
      <c r="VZ71" s="63"/>
      <c r="WA71" s="63"/>
      <c r="WB71" s="63"/>
      <c r="WC71" s="63"/>
      <c r="WD71" s="63"/>
      <c r="WE71" s="63"/>
      <c r="WF71" s="63"/>
      <c r="WG71" s="63"/>
      <c r="WH71" s="63"/>
      <c r="WI71" s="63"/>
      <c r="WJ71" s="63"/>
      <c r="WK71" s="63"/>
      <c r="WL71" s="63"/>
      <c r="WM71" s="63"/>
      <c r="WN71" s="63"/>
      <c r="WO71" s="63"/>
      <c r="WP71" s="63"/>
      <c r="WQ71" s="63"/>
      <c r="WR71" s="63"/>
      <c r="WS71" s="63"/>
      <c r="WT71" s="63"/>
      <c r="WU71" s="63"/>
      <c r="WV71" s="63"/>
      <c r="WW71" s="63"/>
      <c r="WX71" s="63"/>
      <c r="WY71" s="63"/>
      <c r="WZ71" s="63"/>
      <c r="XA71" s="63"/>
      <c r="XB71" s="63"/>
      <c r="XC71" s="63"/>
      <c r="XD71" s="63"/>
      <c r="XE71" s="63"/>
      <c r="XF71" s="63"/>
      <c r="XG71" s="63"/>
      <c r="XH71" s="63"/>
      <c r="XI71" s="63"/>
      <c r="XJ71" s="63"/>
      <c r="XK71" s="63"/>
      <c r="XL71" s="63"/>
      <c r="XM71" s="63"/>
      <c r="XN71" s="63"/>
      <c r="XO71" s="63"/>
      <c r="XP71" s="63"/>
      <c r="XQ71" s="63"/>
      <c r="XR71" s="63"/>
      <c r="XS71" s="63"/>
      <c r="XT71" s="63"/>
      <c r="XU71" s="63"/>
      <c r="XV71" s="63"/>
      <c r="XW71" s="63"/>
      <c r="XX71" s="63"/>
      <c r="XY71" s="63"/>
      <c r="XZ71" s="63"/>
      <c r="YA71" s="63"/>
      <c r="YB71" s="63"/>
      <c r="YC71" s="63"/>
      <c r="YD71" s="63"/>
      <c r="YE71" s="63"/>
      <c r="YF71" s="63"/>
      <c r="YG71" s="63"/>
      <c r="YH71" s="63"/>
      <c r="YI71" s="63"/>
      <c r="YJ71" s="63"/>
      <c r="YK71" s="63"/>
      <c r="YL71" s="63"/>
      <c r="YM71" s="63"/>
      <c r="YN71" s="63"/>
      <c r="YO71" s="63"/>
      <c r="YP71" s="63"/>
      <c r="YQ71" s="63"/>
      <c r="YR71" s="63"/>
      <c r="YS71" s="63"/>
      <c r="YT71" s="63"/>
      <c r="YU71" s="63"/>
      <c r="YV71" s="63"/>
      <c r="YW71" s="63"/>
      <c r="YX71" s="63"/>
      <c r="YY71" s="63"/>
      <c r="YZ71" s="63"/>
      <c r="ZA71" s="63"/>
      <c r="ZB71" s="63"/>
      <c r="ZC71" s="63"/>
      <c r="ZD71" s="63"/>
      <c r="ZE71" s="63"/>
      <c r="ZF71" s="63"/>
      <c r="ZG71" s="63"/>
      <c r="ZH71" s="63"/>
      <c r="ZI71" s="63"/>
      <c r="ZJ71" s="63"/>
      <c r="ZK71" s="63"/>
      <c r="ZL71" s="63"/>
      <c r="ZM71" s="63"/>
      <c r="ZN71" s="63"/>
      <c r="ZO71" s="63"/>
      <c r="ZP71" s="63"/>
      <c r="ZQ71" s="63"/>
      <c r="ZR71" s="63"/>
      <c r="ZS71" s="63"/>
      <c r="ZT71" s="63"/>
      <c r="ZU71" s="63"/>
      <c r="ZV71" s="63"/>
      <c r="ZW71" s="63"/>
      <c r="ZX71" s="63"/>
      <c r="ZY71" s="63"/>
      <c r="ZZ71" s="63"/>
      <c r="AAA71" s="63"/>
      <c r="AAB71" s="63"/>
      <c r="AAC71" s="63"/>
      <c r="AAD71" s="63"/>
      <c r="AAE71" s="63"/>
      <c r="AAF71" s="63"/>
      <c r="AAG71" s="63"/>
      <c r="AAH71" s="63"/>
      <c r="AAI71" s="63"/>
      <c r="AAJ71" s="63"/>
      <c r="AAK71" s="63"/>
      <c r="AAL71" s="63"/>
      <c r="AAM71" s="63"/>
      <c r="AAN71" s="63"/>
      <c r="AAO71" s="63"/>
      <c r="AAP71" s="63"/>
      <c r="AAQ71" s="63"/>
      <c r="AAR71" s="63"/>
      <c r="AAS71" s="63"/>
      <c r="AAT71" s="63"/>
      <c r="AAU71" s="63"/>
      <c r="AAV71" s="63"/>
      <c r="AAW71" s="63"/>
      <c r="AAX71" s="63"/>
      <c r="AAY71" s="63"/>
      <c r="AAZ71" s="63"/>
      <c r="ABA71" s="63"/>
      <c r="ABB71" s="63"/>
      <c r="ABC71" s="63"/>
      <c r="ABD71" s="63"/>
      <c r="ABE71" s="63"/>
      <c r="ABF71" s="63"/>
      <c r="ABG71" s="63"/>
      <c r="ABH71" s="63"/>
      <c r="ABI71" s="63"/>
      <c r="ABJ71" s="63"/>
      <c r="ABK71" s="63"/>
      <c r="ABL71" s="63"/>
      <c r="ABM71" s="63"/>
      <c r="ABN71" s="63"/>
      <c r="ABO71" s="63"/>
      <c r="ABP71" s="63"/>
      <c r="ABQ71" s="63"/>
      <c r="ABR71" s="63"/>
      <c r="ABS71" s="63"/>
      <c r="ABT71" s="63"/>
      <c r="ABU71" s="63"/>
      <c r="ABV71" s="63"/>
      <c r="ABW71" s="63"/>
      <c r="ABX71" s="63"/>
      <c r="ABY71" s="63"/>
      <c r="ABZ71" s="63"/>
      <c r="ACA71" s="63"/>
      <c r="ACB71" s="63"/>
      <c r="ACC71" s="63"/>
      <c r="ACD71" s="63"/>
      <c r="ACE71" s="63"/>
      <c r="ACF71" s="63"/>
      <c r="ACG71" s="63"/>
      <c r="ACH71" s="63"/>
      <c r="ACI71" s="63"/>
      <c r="ACJ71" s="63"/>
      <c r="ACK71" s="63"/>
      <c r="ACL71" s="63"/>
      <c r="ACM71" s="63"/>
      <c r="ACN71" s="63"/>
      <c r="ACO71" s="63"/>
      <c r="ACP71" s="63"/>
      <c r="ACQ71" s="63"/>
      <c r="ACR71" s="63"/>
      <c r="ACS71" s="63"/>
      <c r="ACT71" s="63"/>
      <c r="ACU71" s="63"/>
      <c r="ACV71" s="63"/>
      <c r="ACW71" s="63"/>
      <c r="ACX71" s="63"/>
      <c r="ACY71" s="63"/>
      <c r="ACZ71" s="63"/>
      <c r="ADA71" s="63"/>
      <c r="ADB71" s="63"/>
      <c r="ADC71" s="63"/>
      <c r="ADD71" s="63"/>
      <c r="ADE71" s="63"/>
      <c r="ADF71" s="63"/>
      <c r="ADG71" s="63"/>
      <c r="ADH71" s="63"/>
      <c r="ADI71" s="63"/>
      <c r="ADJ71" s="63"/>
      <c r="ADK71" s="63"/>
      <c r="ADL71" s="63"/>
      <c r="ADM71" s="63"/>
      <c r="ADN71" s="63"/>
      <c r="ADO71" s="63"/>
      <c r="ADP71" s="63"/>
      <c r="ADQ71" s="63"/>
      <c r="ADR71" s="63"/>
      <c r="ADS71" s="63"/>
      <c r="ADT71" s="63"/>
      <c r="ADU71" s="63"/>
      <c r="ADV71" s="63"/>
      <c r="ADW71" s="63"/>
      <c r="ADX71" s="63"/>
      <c r="ADY71" s="63"/>
      <c r="ADZ71" s="63"/>
      <c r="AEA71" s="63"/>
      <c r="AEB71" s="63"/>
      <c r="AEC71" s="63"/>
      <c r="AED71" s="63"/>
      <c r="AEE71" s="63"/>
      <c r="AEF71" s="63"/>
      <c r="AEG71" s="63"/>
      <c r="AEH71" s="63"/>
      <c r="AEI71" s="63"/>
      <c r="AEJ71" s="63"/>
      <c r="AEK71" s="63"/>
      <c r="AEL71" s="63"/>
      <c r="AEM71" s="63"/>
      <c r="AEN71" s="63"/>
      <c r="AEO71" s="63"/>
      <c r="AEP71" s="63"/>
      <c r="AEQ71" s="63"/>
      <c r="AER71" s="63"/>
      <c r="AES71" s="63"/>
      <c r="AET71" s="63"/>
      <c r="AEU71" s="63"/>
      <c r="AEV71" s="63"/>
      <c r="AEW71" s="63"/>
      <c r="AEX71" s="63"/>
      <c r="AEY71" s="63"/>
      <c r="AEZ71" s="63"/>
      <c r="AFA71" s="63"/>
      <c r="AFB71" s="63"/>
      <c r="AFC71" s="63"/>
      <c r="AFD71" s="63"/>
      <c r="AFE71" s="63"/>
      <c r="AFF71" s="63"/>
      <c r="AFG71" s="63"/>
      <c r="AFH71" s="63"/>
      <c r="AFI71" s="63"/>
      <c r="AFJ71" s="63"/>
      <c r="AFK71" s="63"/>
      <c r="AFL71" s="63"/>
      <c r="AFM71" s="63"/>
      <c r="AFN71" s="63"/>
      <c r="AFO71" s="63"/>
      <c r="AFP71" s="63"/>
      <c r="AFQ71" s="63"/>
      <c r="AFR71" s="63"/>
      <c r="AFS71" s="63"/>
      <c r="AFT71" s="63"/>
      <c r="AFU71" s="63"/>
      <c r="AFV71" s="63"/>
      <c r="AFW71" s="63"/>
      <c r="AFX71" s="63"/>
      <c r="AFY71" s="63"/>
      <c r="AFZ71" s="63"/>
      <c r="AGA71" s="63"/>
      <c r="AGB71" s="63"/>
      <c r="AGC71" s="63"/>
      <c r="AGD71" s="63"/>
      <c r="AGE71" s="63"/>
      <c r="AGF71" s="63"/>
      <c r="AGG71" s="63"/>
      <c r="AGH71" s="63"/>
      <c r="AGI71" s="63"/>
      <c r="AGJ71" s="63"/>
      <c r="AGK71" s="63"/>
      <c r="AGL71" s="63"/>
      <c r="AGM71" s="63"/>
      <c r="AGN71" s="63"/>
      <c r="AGO71" s="63"/>
      <c r="AGP71" s="63"/>
      <c r="AGQ71" s="63"/>
      <c r="AGR71" s="63"/>
      <c r="AGS71" s="63"/>
      <c r="AGT71" s="63"/>
      <c r="AGU71" s="63"/>
      <c r="AGV71" s="63"/>
      <c r="AGW71" s="63"/>
      <c r="AGX71" s="63"/>
      <c r="AGY71" s="63"/>
      <c r="AGZ71" s="63"/>
      <c r="AHA71" s="63"/>
      <c r="AHB71" s="63"/>
      <c r="AHC71" s="63"/>
      <c r="AHD71" s="63"/>
      <c r="AHE71" s="63"/>
      <c r="AHF71" s="63"/>
      <c r="AHG71" s="63"/>
      <c r="AHH71" s="63"/>
      <c r="AHI71" s="63"/>
      <c r="AHJ71" s="63"/>
      <c r="AHK71" s="63"/>
      <c r="AHL71" s="63"/>
      <c r="AHM71" s="63"/>
      <c r="AHN71" s="63"/>
      <c r="AHO71" s="63"/>
      <c r="AHP71" s="63"/>
      <c r="AHQ71" s="63"/>
      <c r="AHR71" s="63"/>
      <c r="AHS71" s="63"/>
      <c r="AHT71" s="63"/>
      <c r="AHU71" s="63"/>
      <c r="AHV71" s="63"/>
      <c r="AHW71" s="63"/>
      <c r="AHX71" s="63"/>
      <c r="AHY71" s="63"/>
      <c r="AHZ71" s="63"/>
      <c r="AIA71" s="63"/>
      <c r="AIB71" s="63"/>
      <c r="AIC71" s="63"/>
      <c r="AID71" s="63"/>
      <c r="AIE71" s="63"/>
      <c r="AIF71" s="63"/>
      <c r="AIG71" s="63"/>
      <c r="AIH71" s="63"/>
      <c r="AII71" s="63"/>
      <c r="AIJ71" s="63"/>
      <c r="AIK71" s="63"/>
      <c r="AIL71" s="63"/>
      <c r="AIM71" s="63"/>
      <c r="AIN71" s="63"/>
      <c r="AIO71" s="63"/>
      <c r="AIP71" s="63"/>
      <c r="AIQ71" s="63"/>
      <c r="AIR71" s="63"/>
      <c r="AIS71" s="63"/>
      <c r="AIT71" s="63"/>
      <c r="AIU71" s="63"/>
      <c r="AIV71" s="63"/>
      <c r="AIW71" s="63"/>
      <c r="AIX71" s="63"/>
      <c r="AIY71" s="63"/>
      <c r="AIZ71" s="63"/>
      <c r="AJA71" s="63"/>
      <c r="AJB71" s="63"/>
      <c r="AJC71" s="63"/>
      <c r="AJD71" s="63"/>
      <c r="AJE71" s="63"/>
      <c r="AJF71" s="63"/>
      <c r="AJG71" s="63"/>
      <c r="AJH71" s="63"/>
      <c r="AJI71" s="63"/>
      <c r="AJJ71" s="63"/>
      <c r="AJK71" s="63"/>
      <c r="AJL71" s="63"/>
      <c r="AJM71" s="63"/>
      <c r="AJN71" s="63"/>
      <c r="AJO71" s="63"/>
      <c r="AJP71" s="63"/>
      <c r="AJQ71" s="63"/>
      <c r="AJR71" s="63"/>
      <c r="AJS71" s="63"/>
      <c r="AJT71" s="63"/>
      <c r="AJU71" s="63"/>
      <c r="AJV71" s="63"/>
      <c r="AJW71" s="63"/>
      <c r="AJX71" s="63"/>
      <c r="AJY71" s="63"/>
      <c r="AJZ71" s="63"/>
      <c r="AKA71" s="63"/>
      <c r="AKB71" s="63"/>
      <c r="AKC71" s="63"/>
      <c r="AKD71" s="63"/>
      <c r="AKE71" s="63"/>
      <c r="AKF71" s="63"/>
      <c r="AKG71" s="63"/>
      <c r="AKH71" s="63"/>
      <c r="AKI71" s="63"/>
      <c r="AKJ71" s="63"/>
      <c r="AKK71" s="63"/>
      <c r="AKL71" s="63"/>
      <c r="AKM71" s="63"/>
      <c r="AKN71" s="63"/>
      <c r="AKO71" s="63"/>
      <c r="AKP71" s="63"/>
      <c r="AKQ71" s="63"/>
      <c r="AKR71" s="63"/>
      <c r="AKS71" s="63"/>
      <c r="AKT71" s="63"/>
      <c r="AKU71" s="63"/>
      <c r="AKV71" s="63"/>
      <c r="AKW71" s="63"/>
      <c r="AKX71" s="63"/>
      <c r="AKY71" s="63"/>
      <c r="AKZ71" s="63"/>
      <c r="ALA71" s="63"/>
      <c r="ALB71" s="63"/>
      <c r="ALC71" s="63"/>
      <c r="ALD71" s="63"/>
      <c r="ALE71" s="63"/>
      <c r="ALF71" s="63"/>
      <c r="ALG71" s="63"/>
      <c r="ALH71" s="63"/>
      <c r="ALI71" s="63"/>
      <c r="ALJ71" s="63"/>
      <c r="ALK71" s="63"/>
      <c r="ALL71" s="63"/>
      <c r="ALM71" s="63"/>
      <c r="ALN71" s="63"/>
      <c r="ALO71" s="63"/>
      <c r="ALP71" s="63"/>
      <c r="ALQ71" s="63"/>
      <c r="ALR71" s="63"/>
      <c r="ALS71" s="63"/>
      <c r="ALT71" s="63"/>
      <c r="ALU71" s="63"/>
      <c r="ALV71" s="63"/>
      <c r="ALW71" s="63"/>
      <c r="ALX71" s="63"/>
      <c r="ALY71" s="63"/>
      <c r="ALZ71" s="63"/>
      <c r="AMA71" s="63"/>
      <c r="AMB71" s="63"/>
      <c r="AMC71" s="63"/>
      <c r="AMD71" s="63"/>
      <c r="AME71" s="63"/>
      <c r="AMF71" s="63"/>
      <c r="AMG71" s="63"/>
      <c r="AMH71" s="63"/>
      <c r="AMI71" s="63"/>
      <c r="AMJ71" s="63"/>
      <c r="AMK71" s="63"/>
      <c r="AML71" s="63"/>
      <c r="AMM71" s="63"/>
      <c r="AMN71" s="63"/>
      <c r="AMO71" s="63"/>
      <c r="AMP71" s="63"/>
      <c r="AMQ71" s="63"/>
      <c r="AMR71" s="63"/>
      <c r="AMS71" s="63"/>
      <c r="AMT71" s="63"/>
      <c r="AMU71" s="63"/>
      <c r="AMV71" s="63"/>
      <c r="AMW71" s="63"/>
      <c r="AMX71" s="63"/>
      <c r="AMY71" s="63"/>
      <c r="AMZ71" s="63"/>
      <c r="ANA71" s="63"/>
      <c r="ANB71" s="63"/>
      <c r="ANC71" s="63"/>
      <c r="AND71" s="63"/>
      <c r="ANE71" s="63"/>
      <c r="ANF71" s="63"/>
      <c r="ANG71" s="63"/>
      <c r="ANH71" s="63"/>
      <c r="ANI71" s="63"/>
      <c r="ANJ71" s="63"/>
      <c r="ANK71" s="63"/>
      <c r="ANL71" s="63"/>
      <c r="ANM71" s="63"/>
      <c r="ANN71" s="63"/>
      <c r="ANO71" s="63"/>
      <c r="ANP71" s="63"/>
      <c r="ANQ71" s="63"/>
      <c r="ANR71" s="63"/>
      <c r="ANS71" s="63"/>
      <c r="ANT71" s="63"/>
      <c r="ANU71" s="63"/>
      <c r="ANV71" s="63"/>
      <c r="ANW71" s="63"/>
      <c r="ANX71" s="63"/>
      <c r="ANY71" s="63"/>
      <c r="ANZ71" s="63"/>
      <c r="AOA71" s="63"/>
      <c r="AOB71" s="63"/>
      <c r="AOC71" s="63"/>
      <c r="AOD71" s="63"/>
      <c r="AOE71" s="63"/>
      <c r="AOF71" s="63"/>
      <c r="AOG71" s="63"/>
      <c r="AOH71" s="63"/>
      <c r="AOI71" s="63"/>
      <c r="AOJ71" s="63"/>
      <c r="AOK71" s="63"/>
      <c r="AOL71" s="63"/>
      <c r="AOM71" s="63"/>
      <c r="AON71" s="63"/>
      <c r="AOO71" s="63"/>
      <c r="AOP71" s="63"/>
      <c r="AOQ71" s="63"/>
      <c r="AOR71" s="63"/>
      <c r="AOS71" s="63"/>
      <c r="AOT71" s="63"/>
      <c r="AOU71" s="63"/>
      <c r="AOV71" s="63"/>
      <c r="AOW71" s="63"/>
      <c r="AOX71" s="63"/>
      <c r="AOY71" s="63"/>
      <c r="AOZ71" s="63"/>
      <c r="APA71" s="63"/>
      <c r="APB71" s="63"/>
      <c r="APC71" s="63"/>
      <c r="APD71" s="63"/>
      <c r="APE71" s="63"/>
      <c r="APF71" s="63"/>
      <c r="APG71" s="63"/>
      <c r="APH71" s="63"/>
      <c r="API71" s="63"/>
      <c r="APJ71" s="63"/>
      <c r="APK71" s="63"/>
      <c r="APL71" s="63"/>
      <c r="APM71" s="63"/>
      <c r="APN71" s="63"/>
      <c r="APO71" s="63"/>
      <c r="APP71" s="63"/>
      <c r="APQ71" s="63"/>
      <c r="APR71" s="63"/>
      <c r="APS71" s="63"/>
      <c r="APT71" s="63"/>
      <c r="APU71" s="63"/>
      <c r="APV71" s="63"/>
      <c r="APW71" s="63"/>
      <c r="APX71" s="63"/>
      <c r="APY71" s="63"/>
      <c r="APZ71" s="63"/>
      <c r="AQA71" s="63"/>
      <c r="AQB71" s="63"/>
      <c r="AQC71" s="63"/>
      <c r="AQD71" s="63"/>
      <c r="AQE71" s="63"/>
      <c r="AQF71" s="63"/>
      <c r="AQG71" s="63"/>
      <c r="AQH71" s="63"/>
      <c r="AQI71" s="63"/>
      <c r="AQJ71" s="63"/>
      <c r="AQK71" s="63"/>
      <c r="AQL71" s="63"/>
      <c r="AQM71" s="63"/>
      <c r="AQN71" s="63"/>
      <c r="AQO71" s="63"/>
      <c r="AQP71" s="63"/>
      <c r="AQQ71" s="63"/>
      <c r="AQR71" s="63"/>
      <c r="AQS71" s="63"/>
      <c r="AQT71" s="63"/>
      <c r="AQU71" s="63"/>
      <c r="AQV71" s="63"/>
      <c r="AQW71" s="63"/>
      <c r="AQX71" s="63"/>
      <c r="AQY71" s="63"/>
      <c r="AQZ71" s="63"/>
      <c r="ARA71" s="63"/>
      <c r="ARB71" s="63"/>
      <c r="ARC71" s="63"/>
      <c r="ARD71" s="63"/>
      <c r="ARE71" s="63"/>
      <c r="ARF71" s="63"/>
      <c r="ARG71" s="63"/>
      <c r="ARH71" s="63"/>
      <c r="ARI71" s="63"/>
      <c r="ARJ71" s="63"/>
      <c r="ARK71" s="63"/>
      <c r="ARL71" s="63"/>
      <c r="ARM71" s="63"/>
      <c r="ARN71" s="63"/>
      <c r="ARO71" s="63"/>
      <c r="ARP71" s="63"/>
      <c r="ARQ71" s="63"/>
      <c r="ARR71" s="63"/>
      <c r="ARS71" s="63"/>
      <c r="ART71" s="63"/>
      <c r="ARU71" s="63"/>
      <c r="ARV71" s="63"/>
      <c r="ARW71" s="63"/>
      <c r="ARX71" s="63"/>
      <c r="ARY71" s="63"/>
      <c r="ARZ71" s="63"/>
      <c r="ASA71" s="63"/>
      <c r="ASB71" s="63"/>
      <c r="ASC71" s="63"/>
      <c r="ASD71" s="63"/>
      <c r="ASE71" s="63"/>
      <c r="ASF71" s="63"/>
      <c r="ASG71" s="63"/>
      <c r="ASH71" s="63"/>
      <c r="ASI71" s="63"/>
      <c r="ASJ71" s="63"/>
      <c r="ASK71" s="63"/>
      <c r="ASL71" s="63"/>
      <c r="ASM71" s="63"/>
      <c r="ASN71" s="63"/>
      <c r="ASO71" s="63"/>
      <c r="ASP71" s="63"/>
      <c r="ASQ71" s="63"/>
      <c r="ASR71" s="63"/>
      <c r="ASS71" s="63"/>
      <c r="AST71" s="63"/>
      <c r="ASU71" s="63"/>
      <c r="ASV71" s="63"/>
      <c r="ASW71" s="63"/>
      <c r="ASX71" s="63"/>
      <c r="ASY71" s="63"/>
      <c r="ASZ71" s="63"/>
      <c r="ATA71" s="63"/>
      <c r="ATB71" s="63"/>
      <c r="ATC71" s="63"/>
      <c r="ATD71" s="63"/>
      <c r="ATE71" s="63"/>
      <c r="ATF71" s="63"/>
      <c r="ATG71" s="63"/>
      <c r="ATH71" s="63"/>
      <c r="ATI71" s="63"/>
      <c r="ATJ71" s="63"/>
      <c r="ATK71" s="63"/>
      <c r="ATL71" s="63"/>
      <c r="ATM71" s="63"/>
      <c r="ATN71" s="63"/>
      <c r="ATO71" s="63"/>
      <c r="ATP71" s="63"/>
      <c r="ATQ71" s="63"/>
      <c r="ATR71" s="63"/>
      <c r="ATS71" s="63"/>
      <c r="ATT71" s="63"/>
      <c r="ATU71" s="63"/>
      <c r="ATV71" s="63"/>
      <c r="ATW71" s="63"/>
      <c r="ATX71" s="63"/>
      <c r="ATY71" s="63"/>
      <c r="ATZ71" s="63"/>
      <c r="AUA71" s="63"/>
      <c r="AUB71" s="63"/>
      <c r="AUC71" s="63"/>
      <c r="AUD71" s="63"/>
      <c r="AUE71" s="63"/>
      <c r="AUF71" s="63"/>
      <c r="AUG71" s="63"/>
      <c r="AUH71" s="63"/>
      <c r="AUI71" s="63"/>
      <c r="AUJ71" s="63"/>
      <c r="AUK71" s="63"/>
      <c r="AUL71" s="63"/>
      <c r="AUM71" s="63"/>
      <c r="AUN71" s="63"/>
      <c r="AUO71" s="63"/>
      <c r="AUP71" s="63"/>
      <c r="AUQ71" s="63"/>
      <c r="AUR71" s="63"/>
      <c r="AUS71" s="63"/>
      <c r="AUT71" s="63"/>
      <c r="AUU71" s="63"/>
      <c r="AUV71" s="63"/>
      <c r="AUW71" s="63"/>
      <c r="AUX71" s="63"/>
      <c r="AUY71" s="63"/>
      <c r="AUZ71" s="63"/>
      <c r="AVA71" s="63"/>
      <c r="AVB71" s="63"/>
      <c r="AVC71" s="63"/>
      <c r="AVD71" s="63"/>
      <c r="AVE71" s="63"/>
      <c r="AVF71" s="63"/>
      <c r="AVG71" s="63"/>
      <c r="AVH71" s="63"/>
      <c r="AVI71" s="63"/>
      <c r="AVJ71" s="63"/>
      <c r="AVK71" s="63"/>
      <c r="AVL71" s="63"/>
      <c r="AVM71" s="63"/>
      <c r="AVN71" s="63"/>
      <c r="AVO71" s="63"/>
      <c r="AVP71" s="63"/>
      <c r="AVQ71" s="63"/>
      <c r="AVR71" s="63"/>
      <c r="AVS71" s="63"/>
      <c r="AVT71" s="63"/>
      <c r="AVU71" s="63"/>
      <c r="AVV71" s="63"/>
      <c r="AVW71" s="63"/>
      <c r="AVX71" s="63"/>
      <c r="AVY71" s="63"/>
      <c r="AVZ71" s="63"/>
      <c r="AWA71" s="63"/>
      <c r="AWB71" s="63"/>
      <c r="AWC71" s="63"/>
      <c r="AWD71" s="63"/>
      <c r="AWE71" s="63"/>
      <c r="AWF71" s="63"/>
      <c r="AWG71" s="63"/>
      <c r="AWH71" s="63"/>
      <c r="AWI71" s="63"/>
      <c r="AWJ71" s="63"/>
      <c r="AWK71" s="63"/>
      <c r="AWL71" s="63"/>
      <c r="AWM71" s="63"/>
      <c r="AWN71" s="63"/>
      <c r="AWO71" s="63"/>
      <c r="AWP71" s="63"/>
      <c r="AWQ71" s="63"/>
      <c r="AWR71" s="63"/>
      <c r="AWS71" s="63"/>
      <c r="AWT71" s="63"/>
      <c r="AWU71" s="63"/>
      <c r="AWV71" s="63"/>
      <c r="AWW71" s="63"/>
      <c r="AWX71" s="63"/>
      <c r="AWY71" s="63"/>
      <c r="AWZ71" s="63"/>
      <c r="AXA71" s="63"/>
      <c r="AXB71" s="63"/>
      <c r="AXC71" s="63"/>
      <c r="AXD71" s="63"/>
      <c r="AXE71" s="63"/>
      <c r="AXF71" s="63"/>
      <c r="AXG71" s="63"/>
      <c r="AXH71" s="63"/>
      <c r="AXI71" s="63"/>
      <c r="AXJ71" s="63"/>
      <c r="AXK71" s="63"/>
      <c r="AXL71" s="63"/>
      <c r="AXM71" s="63"/>
      <c r="AXN71" s="63"/>
      <c r="AXO71" s="63"/>
      <c r="AXP71" s="63"/>
      <c r="AXQ71" s="63"/>
      <c r="AXR71" s="63"/>
      <c r="AXS71" s="63"/>
      <c r="AXT71" s="63"/>
      <c r="AXU71" s="63"/>
      <c r="AXV71" s="63"/>
      <c r="AXW71" s="63"/>
      <c r="AXX71" s="63"/>
      <c r="AXY71" s="63"/>
      <c r="AXZ71" s="63"/>
      <c r="AYA71" s="63"/>
      <c r="AYB71" s="63"/>
      <c r="AYC71" s="63"/>
      <c r="AYD71" s="63"/>
      <c r="AYE71" s="63"/>
      <c r="AYF71" s="63"/>
      <c r="AYG71" s="63"/>
      <c r="AYH71" s="63"/>
      <c r="AYI71" s="63"/>
      <c r="AYJ71" s="63"/>
      <c r="AYK71" s="63"/>
      <c r="AYL71" s="63"/>
      <c r="AYM71" s="63"/>
      <c r="AYN71" s="63"/>
      <c r="AYO71" s="63"/>
      <c r="AYP71" s="63"/>
      <c r="AYQ71" s="63"/>
      <c r="AYR71" s="63"/>
      <c r="AYS71" s="63"/>
      <c r="AYT71" s="63"/>
      <c r="AYU71" s="63"/>
      <c r="AYV71" s="63"/>
      <c r="AYW71" s="63"/>
      <c r="AYX71" s="63"/>
      <c r="AYY71" s="63"/>
      <c r="AYZ71" s="63"/>
      <c r="AZA71" s="63"/>
      <c r="AZB71" s="63"/>
      <c r="AZC71" s="63"/>
      <c r="AZD71" s="63"/>
      <c r="AZE71" s="63"/>
      <c r="AZF71" s="63"/>
      <c r="AZG71" s="63"/>
      <c r="AZH71" s="63"/>
      <c r="AZI71" s="63"/>
      <c r="AZJ71" s="63"/>
      <c r="AZK71" s="63"/>
      <c r="AZL71" s="63"/>
      <c r="AZM71" s="63"/>
      <c r="AZN71" s="63"/>
      <c r="AZO71" s="63"/>
      <c r="AZP71" s="63"/>
      <c r="AZQ71" s="63"/>
      <c r="AZR71" s="63"/>
      <c r="AZS71" s="63"/>
      <c r="AZT71" s="63"/>
      <c r="AZU71" s="63"/>
      <c r="AZV71" s="63"/>
      <c r="AZW71" s="63"/>
      <c r="AZX71" s="63"/>
      <c r="AZY71" s="63"/>
      <c r="AZZ71" s="63"/>
      <c r="BAA71" s="63"/>
      <c r="BAB71" s="63"/>
      <c r="BAC71" s="63"/>
      <c r="BAD71" s="63"/>
      <c r="BAE71" s="63"/>
      <c r="BAF71" s="63"/>
      <c r="BAG71" s="63"/>
      <c r="BAH71" s="63"/>
      <c r="BAI71" s="63"/>
      <c r="BAJ71" s="63"/>
      <c r="BAK71" s="63"/>
      <c r="BAL71" s="63"/>
      <c r="BAM71" s="63"/>
      <c r="BAN71" s="63"/>
      <c r="BAO71" s="63"/>
      <c r="BAP71" s="63"/>
      <c r="BAQ71" s="63"/>
      <c r="BAR71" s="63"/>
      <c r="BAS71" s="63"/>
      <c r="BAT71" s="63"/>
      <c r="BAU71" s="63"/>
      <c r="BAV71" s="63"/>
      <c r="BAW71" s="63"/>
      <c r="BAX71" s="63"/>
      <c r="BAY71" s="63"/>
      <c r="BAZ71" s="63"/>
      <c r="BBA71" s="63"/>
      <c r="BBB71" s="63"/>
      <c r="BBC71" s="63"/>
      <c r="BBD71" s="63"/>
      <c r="BBE71" s="63"/>
      <c r="BBF71" s="63"/>
      <c r="BBG71" s="63"/>
      <c r="BBH71" s="63"/>
      <c r="BBI71" s="63"/>
      <c r="BBJ71" s="63"/>
      <c r="BBK71" s="63"/>
      <c r="BBL71" s="63"/>
      <c r="BBM71" s="63"/>
      <c r="BBN71" s="63"/>
      <c r="BBO71" s="63"/>
      <c r="BBP71" s="63"/>
      <c r="BBQ71" s="63"/>
      <c r="BBR71" s="63"/>
      <c r="BBS71" s="63"/>
      <c r="BBT71" s="63"/>
      <c r="BBU71" s="63"/>
      <c r="BBV71" s="63"/>
      <c r="BBW71" s="63"/>
      <c r="BBX71" s="63"/>
      <c r="BBY71" s="63"/>
      <c r="BBZ71" s="63"/>
      <c r="BCA71" s="63"/>
      <c r="BCB71" s="63"/>
      <c r="BCC71" s="63"/>
      <c r="BCD71" s="63"/>
      <c r="BCE71" s="63"/>
      <c r="BCF71" s="63"/>
      <c r="BCG71" s="63"/>
      <c r="BCH71" s="63"/>
      <c r="BCI71" s="63"/>
      <c r="BCJ71" s="63"/>
      <c r="BCK71" s="63"/>
      <c r="BCL71" s="63"/>
      <c r="BCM71" s="63"/>
      <c r="BCN71" s="63"/>
      <c r="BCO71" s="63"/>
      <c r="BCP71" s="63"/>
      <c r="BCQ71" s="63"/>
      <c r="BCR71" s="63"/>
      <c r="BCS71" s="63"/>
      <c r="BCT71" s="63"/>
      <c r="BCU71" s="63"/>
      <c r="BCV71" s="63"/>
      <c r="BCW71" s="63"/>
      <c r="BCX71" s="63"/>
      <c r="BCY71" s="63"/>
      <c r="BCZ71" s="63"/>
      <c r="BDA71" s="63"/>
      <c r="BDB71" s="63"/>
      <c r="BDC71" s="63"/>
      <c r="BDD71" s="63"/>
      <c r="BDE71" s="63"/>
      <c r="BDF71" s="63"/>
      <c r="BDG71" s="63"/>
      <c r="BDH71" s="63"/>
      <c r="BDI71" s="63"/>
      <c r="BDJ71" s="63"/>
      <c r="BDK71" s="63"/>
      <c r="BDL71" s="63"/>
      <c r="BDM71" s="63"/>
      <c r="BDN71" s="63"/>
      <c r="BDO71" s="63"/>
      <c r="BDP71" s="63"/>
      <c r="BDQ71" s="63"/>
      <c r="BDR71" s="63"/>
      <c r="BDS71" s="63"/>
      <c r="BDT71" s="63"/>
      <c r="BDU71" s="63"/>
      <c r="BDV71" s="63"/>
      <c r="BDW71" s="63"/>
      <c r="BDX71" s="63"/>
      <c r="BDY71" s="63"/>
      <c r="BDZ71" s="63"/>
      <c r="BEA71" s="63"/>
      <c r="BEB71" s="63"/>
      <c r="BEC71" s="63"/>
      <c r="BED71" s="63"/>
      <c r="BEE71" s="63"/>
      <c r="BEF71" s="63"/>
      <c r="BEG71" s="63"/>
      <c r="BEH71" s="63"/>
      <c r="BEI71" s="63"/>
      <c r="BEJ71" s="63"/>
      <c r="BEK71" s="63"/>
      <c r="BEL71" s="63"/>
      <c r="BEM71" s="63"/>
      <c r="BEN71" s="63"/>
      <c r="BEO71" s="63"/>
      <c r="BEP71" s="63"/>
      <c r="BEQ71" s="63"/>
      <c r="BER71" s="63"/>
      <c r="BES71" s="63"/>
      <c r="BET71" s="63"/>
      <c r="BEU71" s="63"/>
      <c r="BEV71" s="63"/>
      <c r="BEW71" s="63"/>
      <c r="BEX71" s="63"/>
      <c r="BEY71" s="63"/>
      <c r="BEZ71" s="63"/>
      <c r="BFA71" s="63"/>
      <c r="BFB71" s="63"/>
      <c r="BFC71" s="63"/>
      <c r="BFD71" s="63"/>
      <c r="BFE71" s="63"/>
      <c r="BFF71" s="63"/>
      <c r="BFG71" s="63"/>
      <c r="BFH71" s="63"/>
      <c r="BFI71" s="63"/>
      <c r="BFJ71" s="63"/>
      <c r="BFK71" s="63"/>
      <c r="BFL71" s="63"/>
      <c r="BFM71" s="63"/>
      <c r="BFN71" s="63"/>
      <c r="BFO71" s="63"/>
      <c r="BFP71" s="63"/>
      <c r="BFQ71" s="63"/>
      <c r="BFR71" s="63"/>
      <c r="BFS71" s="63"/>
      <c r="BFT71" s="63"/>
      <c r="BFU71" s="63"/>
      <c r="BFV71" s="63"/>
      <c r="BFW71" s="63"/>
      <c r="BFX71" s="63"/>
      <c r="BFY71" s="63"/>
      <c r="BFZ71" s="63"/>
      <c r="BGA71" s="63"/>
      <c r="BGB71" s="63"/>
      <c r="BGC71" s="63"/>
      <c r="BGD71" s="63"/>
      <c r="BGE71" s="63"/>
      <c r="BGF71" s="63"/>
      <c r="BGG71" s="63"/>
      <c r="BGH71" s="63"/>
      <c r="BGI71" s="63"/>
      <c r="BGJ71" s="63"/>
      <c r="BGK71" s="63"/>
      <c r="BGL71" s="63"/>
      <c r="BGM71" s="63"/>
      <c r="BGN71" s="63"/>
      <c r="BGO71" s="63"/>
      <c r="BGP71" s="63"/>
      <c r="BGQ71" s="63"/>
      <c r="BGR71" s="63"/>
      <c r="BGS71" s="63"/>
      <c r="BGT71" s="63"/>
      <c r="BGU71" s="63"/>
      <c r="BGV71" s="63"/>
      <c r="BGW71" s="63"/>
      <c r="BGX71" s="63"/>
      <c r="BGY71" s="63"/>
      <c r="BGZ71" s="63"/>
      <c r="BHA71" s="63"/>
      <c r="BHB71" s="63"/>
      <c r="BHC71" s="63"/>
      <c r="BHD71" s="63"/>
      <c r="BHE71" s="63"/>
      <c r="BHF71" s="63"/>
      <c r="BHG71" s="63"/>
      <c r="BHH71" s="63"/>
      <c r="BHI71" s="63"/>
      <c r="BHJ71" s="63"/>
      <c r="BHK71" s="63"/>
      <c r="BHL71" s="63"/>
      <c r="BHM71" s="63"/>
      <c r="BHN71" s="63"/>
      <c r="BHO71" s="63"/>
      <c r="BHP71" s="63"/>
      <c r="BHQ71" s="63"/>
      <c r="BHR71" s="63"/>
      <c r="BHS71" s="63"/>
      <c r="BHT71" s="63"/>
      <c r="BHU71" s="63"/>
      <c r="BHV71" s="63"/>
      <c r="BHW71" s="63"/>
      <c r="BHX71" s="63"/>
      <c r="BHY71" s="63"/>
      <c r="BHZ71" s="63"/>
      <c r="BIA71" s="63"/>
      <c r="BIB71" s="63"/>
      <c r="BIC71" s="63"/>
      <c r="BID71" s="63"/>
      <c r="BIE71" s="63"/>
      <c r="BIF71" s="63"/>
      <c r="BIG71" s="63"/>
      <c r="BIH71" s="63"/>
      <c r="BII71" s="63"/>
      <c r="BIJ71" s="63"/>
      <c r="BIK71" s="63"/>
      <c r="BIL71" s="63"/>
      <c r="BIM71" s="63"/>
      <c r="BIN71" s="63"/>
      <c r="BIO71" s="63"/>
      <c r="BIP71" s="63"/>
      <c r="BIQ71" s="63"/>
      <c r="BIR71" s="63"/>
      <c r="BIS71" s="63"/>
      <c r="BIT71" s="63"/>
      <c r="BIU71" s="63"/>
      <c r="BIV71" s="63"/>
      <c r="BIW71" s="63"/>
      <c r="BIX71" s="63"/>
      <c r="BIY71" s="63"/>
      <c r="BIZ71" s="63"/>
      <c r="BJA71" s="63"/>
      <c r="BJB71" s="63"/>
      <c r="BJC71" s="63"/>
      <c r="BJD71" s="63"/>
      <c r="BJE71" s="63"/>
      <c r="BJF71" s="63"/>
      <c r="BJG71" s="63"/>
      <c r="BJH71" s="63"/>
      <c r="BJI71" s="63"/>
      <c r="BJJ71" s="63"/>
      <c r="BJK71" s="63"/>
      <c r="BJL71" s="63"/>
      <c r="BJM71" s="63"/>
      <c r="BJN71" s="63"/>
      <c r="BJO71" s="63"/>
      <c r="BJP71" s="63"/>
      <c r="BJQ71" s="63"/>
      <c r="BJR71" s="63"/>
      <c r="BJS71" s="63"/>
      <c r="BJT71" s="63"/>
      <c r="BJU71" s="63"/>
      <c r="BJV71" s="63"/>
      <c r="BJW71" s="63"/>
      <c r="BJX71" s="63"/>
      <c r="BJY71" s="63"/>
      <c r="BJZ71" s="63"/>
      <c r="BKA71" s="63"/>
      <c r="BKB71" s="63"/>
      <c r="BKC71" s="63"/>
      <c r="BKD71" s="63"/>
      <c r="BKE71" s="63"/>
      <c r="BKF71" s="63"/>
      <c r="BKG71" s="63"/>
      <c r="BKH71" s="63"/>
      <c r="BKI71" s="63"/>
      <c r="BKJ71" s="63"/>
      <c r="BKK71" s="63"/>
      <c r="BKL71" s="63"/>
      <c r="BKM71" s="63"/>
      <c r="BKN71" s="63"/>
      <c r="BKO71" s="63"/>
      <c r="BKP71" s="63"/>
      <c r="BKQ71" s="63"/>
      <c r="BKR71" s="63"/>
      <c r="BKS71" s="63"/>
      <c r="BKT71" s="63"/>
      <c r="BKU71" s="63"/>
      <c r="BKV71" s="63"/>
      <c r="BKW71" s="63"/>
      <c r="BKX71" s="63"/>
      <c r="BKY71" s="63"/>
      <c r="BKZ71" s="63"/>
      <c r="BLA71" s="63"/>
      <c r="BLB71" s="63"/>
      <c r="BLC71" s="63"/>
      <c r="BLD71" s="63"/>
      <c r="BLE71" s="63"/>
      <c r="BLF71" s="63"/>
      <c r="BLG71" s="63"/>
      <c r="BLH71" s="63"/>
      <c r="BLI71" s="63"/>
      <c r="BLJ71" s="63"/>
      <c r="BLK71" s="63"/>
      <c r="BLL71" s="63"/>
      <c r="BLM71" s="63"/>
    </row>
    <row r="72" spans="1:1677" s="1" customFormat="1" ht="15" hidden="1" customHeight="1" x14ac:dyDescent="0.25">
      <c r="A72" s="270" t="s">
        <v>490</v>
      </c>
      <c r="B72" s="271" t="s">
        <v>67</v>
      </c>
      <c r="C72" s="272" t="s">
        <v>1733</v>
      </c>
      <c r="D72" s="273" t="s">
        <v>1734</v>
      </c>
      <c r="E72" s="273" t="s">
        <v>1843</v>
      </c>
      <c r="F72" s="272" t="s">
        <v>172</v>
      </c>
      <c r="G72" s="274">
        <v>25</v>
      </c>
      <c r="H72" s="275">
        <v>1.2</v>
      </c>
      <c r="I72" s="276">
        <v>44862</v>
      </c>
      <c r="J72" s="276">
        <v>44865</v>
      </c>
      <c r="K72" s="276">
        <v>44866</v>
      </c>
      <c r="L72" s="277" t="s">
        <v>1732</v>
      </c>
      <c r="M72" s="278" t="s">
        <v>1841</v>
      </c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  <c r="JI72" s="63"/>
      <c r="JJ72" s="63"/>
      <c r="JK72" s="63"/>
      <c r="JL72" s="63"/>
      <c r="JM72" s="63"/>
      <c r="JN72" s="63"/>
      <c r="JO72" s="63"/>
      <c r="JP72" s="63"/>
      <c r="JQ72" s="63"/>
      <c r="JR72" s="63"/>
      <c r="JS72" s="63"/>
      <c r="JT72" s="63"/>
      <c r="JU72" s="63"/>
      <c r="JV72" s="63"/>
      <c r="JW72" s="63"/>
      <c r="JX72" s="63"/>
      <c r="JY72" s="63"/>
      <c r="JZ72" s="63"/>
      <c r="KA72" s="63"/>
      <c r="KB72" s="63"/>
      <c r="KC72" s="63"/>
      <c r="KD72" s="63"/>
      <c r="KE72" s="63"/>
      <c r="KF72" s="63"/>
      <c r="KG72" s="63"/>
      <c r="KH72" s="63"/>
      <c r="KI72" s="63"/>
      <c r="KJ72" s="63"/>
      <c r="KK72" s="63"/>
      <c r="KL72" s="63"/>
      <c r="KM72" s="63"/>
      <c r="KN72" s="63"/>
      <c r="KO72" s="63"/>
      <c r="KP72" s="63"/>
      <c r="KQ72" s="63"/>
      <c r="KR72" s="63"/>
      <c r="KS72" s="63"/>
      <c r="KT72" s="63"/>
      <c r="KU72" s="63"/>
      <c r="KV72" s="63"/>
      <c r="KW72" s="63"/>
      <c r="KX72" s="63"/>
      <c r="KY72" s="63"/>
      <c r="KZ72" s="63"/>
      <c r="LA72" s="63"/>
      <c r="LB72" s="63"/>
      <c r="LC72" s="63"/>
      <c r="LD72" s="63"/>
      <c r="LE72" s="63"/>
      <c r="LF72" s="63"/>
      <c r="LG72" s="63"/>
      <c r="LH72" s="63"/>
      <c r="LI72" s="63"/>
      <c r="LJ72" s="63"/>
      <c r="LK72" s="63"/>
      <c r="LL72" s="63"/>
      <c r="LM72" s="63"/>
      <c r="LN72" s="63"/>
      <c r="LO72" s="63"/>
      <c r="LP72" s="63"/>
      <c r="LQ72" s="63"/>
      <c r="LR72" s="63"/>
      <c r="LS72" s="63"/>
      <c r="LT72" s="63"/>
      <c r="LU72" s="63"/>
      <c r="LV72" s="63"/>
      <c r="LW72" s="63"/>
      <c r="LX72" s="63"/>
      <c r="LY72" s="63"/>
      <c r="LZ72" s="63"/>
      <c r="MA72" s="63"/>
      <c r="MB72" s="63"/>
      <c r="MC72" s="63"/>
      <c r="MD72" s="63"/>
      <c r="ME72" s="63"/>
      <c r="MF72" s="63"/>
      <c r="MG72" s="63"/>
      <c r="MH72" s="63"/>
      <c r="MI72" s="63"/>
      <c r="MJ72" s="63"/>
      <c r="MK72" s="63"/>
      <c r="ML72" s="63"/>
      <c r="MM72" s="63"/>
      <c r="MN72" s="63"/>
      <c r="MO72" s="63"/>
      <c r="MP72" s="63"/>
      <c r="MQ72" s="63"/>
      <c r="MR72" s="63"/>
      <c r="MS72" s="63"/>
      <c r="MT72" s="63"/>
      <c r="MU72" s="63"/>
      <c r="MV72" s="63"/>
      <c r="MW72" s="63"/>
      <c r="MX72" s="63"/>
      <c r="MY72" s="63"/>
      <c r="MZ72" s="63"/>
      <c r="NA72" s="63"/>
      <c r="NB72" s="63"/>
      <c r="NC72" s="63"/>
      <c r="ND72" s="63"/>
      <c r="NE72" s="63"/>
      <c r="NF72" s="63"/>
      <c r="NG72" s="63"/>
      <c r="NH72" s="63"/>
      <c r="NI72" s="63"/>
      <c r="NJ72" s="63"/>
      <c r="NK72" s="63"/>
      <c r="NL72" s="63"/>
      <c r="NM72" s="63"/>
      <c r="NN72" s="63"/>
      <c r="NO72" s="63"/>
      <c r="NP72" s="63"/>
      <c r="NQ72" s="63"/>
      <c r="NR72" s="63"/>
      <c r="NS72" s="63"/>
      <c r="NT72" s="63"/>
      <c r="NU72" s="63"/>
      <c r="NV72" s="63"/>
      <c r="NW72" s="63"/>
      <c r="NX72" s="63"/>
      <c r="NY72" s="63"/>
      <c r="NZ72" s="63"/>
      <c r="OA72" s="63"/>
      <c r="OB72" s="63"/>
      <c r="OC72" s="63"/>
      <c r="OD72" s="63"/>
      <c r="OE72" s="63"/>
      <c r="OF72" s="63"/>
      <c r="OG72" s="63"/>
      <c r="OH72" s="63"/>
      <c r="OI72" s="63"/>
      <c r="OJ72" s="63"/>
      <c r="OK72" s="63"/>
      <c r="OL72" s="63"/>
      <c r="OM72" s="63"/>
      <c r="ON72" s="63"/>
      <c r="OO72" s="63"/>
      <c r="OP72" s="63"/>
      <c r="OQ72" s="63"/>
      <c r="OR72" s="63"/>
      <c r="OS72" s="63"/>
      <c r="OT72" s="63"/>
      <c r="OU72" s="63"/>
      <c r="OV72" s="63"/>
      <c r="OW72" s="63"/>
      <c r="OX72" s="63"/>
      <c r="OY72" s="63"/>
      <c r="OZ72" s="63"/>
      <c r="PA72" s="63"/>
      <c r="PB72" s="63"/>
      <c r="PC72" s="63"/>
      <c r="PD72" s="63"/>
      <c r="PE72" s="63"/>
      <c r="PF72" s="63"/>
      <c r="PG72" s="63"/>
      <c r="PH72" s="63"/>
      <c r="PI72" s="63"/>
      <c r="PJ72" s="63"/>
      <c r="PK72" s="63"/>
      <c r="PL72" s="63"/>
      <c r="PM72" s="63"/>
      <c r="PN72" s="63"/>
      <c r="PO72" s="63"/>
      <c r="PP72" s="63"/>
      <c r="PQ72" s="63"/>
      <c r="PR72" s="63"/>
      <c r="PS72" s="63"/>
      <c r="PT72" s="63"/>
      <c r="PU72" s="63"/>
      <c r="PV72" s="63"/>
      <c r="PW72" s="63"/>
      <c r="PX72" s="63"/>
      <c r="PY72" s="63"/>
      <c r="PZ72" s="63"/>
      <c r="QA72" s="63"/>
      <c r="QB72" s="63"/>
      <c r="QC72" s="63"/>
      <c r="QD72" s="63"/>
      <c r="QE72" s="63"/>
      <c r="QF72" s="63"/>
      <c r="QG72" s="63"/>
      <c r="QH72" s="63"/>
      <c r="QI72" s="63"/>
      <c r="QJ72" s="63"/>
      <c r="QK72" s="63"/>
      <c r="QL72" s="63"/>
      <c r="QM72" s="63"/>
      <c r="QN72" s="63"/>
      <c r="QO72" s="63"/>
      <c r="QP72" s="63"/>
      <c r="QQ72" s="63"/>
      <c r="QR72" s="63"/>
      <c r="QS72" s="63"/>
      <c r="QT72" s="63"/>
      <c r="QU72" s="63"/>
      <c r="QV72" s="63"/>
      <c r="QW72" s="63"/>
      <c r="QX72" s="63"/>
      <c r="QY72" s="63"/>
      <c r="QZ72" s="63"/>
      <c r="RA72" s="63"/>
      <c r="RB72" s="63"/>
      <c r="RC72" s="63"/>
      <c r="RD72" s="63"/>
      <c r="RE72" s="63"/>
      <c r="RF72" s="63"/>
      <c r="RG72" s="63"/>
      <c r="RH72" s="63"/>
      <c r="RI72" s="63"/>
      <c r="RJ72" s="63"/>
      <c r="RK72" s="63"/>
      <c r="RL72" s="63"/>
      <c r="RM72" s="63"/>
      <c r="RN72" s="63"/>
      <c r="RO72" s="63"/>
      <c r="RP72" s="63"/>
      <c r="RQ72" s="63"/>
      <c r="RR72" s="63"/>
      <c r="RS72" s="63"/>
      <c r="RT72" s="63"/>
      <c r="RU72" s="63"/>
      <c r="RV72" s="63"/>
      <c r="RW72" s="63"/>
      <c r="RX72" s="63"/>
      <c r="RY72" s="63"/>
      <c r="RZ72" s="63"/>
      <c r="SA72" s="63"/>
      <c r="SB72" s="63"/>
      <c r="SC72" s="63"/>
      <c r="SD72" s="63"/>
      <c r="SE72" s="63"/>
      <c r="SF72" s="63"/>
      <c r="SG72" s="63"/>
      <c r="SH72" s="63"/>
      <c r="SI72" s="63"/>
      <c r="SJ72" s="63"/>
      <c r="SK72" s="63"/>
      <c r="SL72" s="63"/>
      <c r="SM72" s="63"/>
      <c r="SN72" s="63"/>
      <c r="SO72" s="63"/>
      <c r="SP72" s="63"/>
      <c r="SQ72" s="63"/>
      <c r="SR72" s="63"/>
      <c r="SS72" s="63"/>
      <c r="ST72" s="63"/>
      <c r="SU72" s="63"/>
      <c r="SV72" s="63"/>
      <c r="SW72" s="63"/>
      <c r="SX72" s="63"/>
      <c r="SY72" s="63"/>
      <c r="SZ72" s="63"/>
      <c r="TA72" s="63"/>
      <c r="TB72" s="63"/>
      <c r="TC72" s="63"/>
      <c r="TD72" s="63"/>
      <c r="TE72" s="63"/>
      <c r="TF72" s="63"/>
      <c r="TG72" s="63"/>
      <c r="TH72" s="63"/>
      <c r="TI72" s="63"/>
      <c r="TJ72" s="63"/>
      <c r="TK72" s="63"/>
      <c r="TL72" s="63"/>
      <c r="TM72" s="63"/>
      <c r="TN72" s="63"/>
      <c r="TO72" s="63"/>
      <c r="TP72" s="63"/>
      <c r="TQ72" s="63"/>
      <c r="TR72" s="63"/>
      <c r="TS72" s="63"/>
      <c r="TT72" s="63"/>
      <c r="TU72" s="63"/>
      <c r="TV72" s="63"/>
      <c r="TW72" s="63"/>
      <c r="TX72" s="63"/>
      <c r="TY72" s="63"/>
      <c r="TZ72" s="63"/>
      <c r="UA72" s="63"/>
      <c r="UB72" s="63"/>
      <c r="UC72" s="63"/>
      <c r="UD72" s="63"/>
      <c r="UE72" s="63"/>
      <c r="UF72" s="63"/>
      <c r="UG72" s="63"/>
      <c r="UH72" s="63"/>
      <c r="UI72" s="63"/>
      <c r="UJ72" s="63"/>
      <c r="UK72" s="63"/>
      <c r="UL72" s="63"/>
      <c r="UM72" s="63"/>
      <c r="UN72" s="63"/>
      <c r="UO72" s="63"/>
      <c r="UP72" s="63"/>
      <c r="UQ72" s="63"/>
      <c r="UR72" s="63"/>
      <c r="US72" s="63"/>
      <c r="UT72" s="63"/>
      <c r="UU72" s="63"/>
      <c r="UV72" s="63"/>
      <c r="UW72" s="63"/>
      <c r="UX72" s="63"/>
      <c r="UY72" s="63"/>
      <c r="UZ72" s="63"/>
      <c r="VA72" s="63"/>
      <c r="VB72" s="63"/>
      <c r="VC72" s="63"/>
      <c r="VD72" s="63"/>
      <c r="VE72" s="63"/>
      <c r="VF72" s="63"/>
      <c r="VG72" s="63"/>
      <c r="VH72" s="63"/>
      <c r="VI72" s="63"/>
      <c r="VJ72" s="63"/>
      <c r="VK72" s="63"/>
      <c r="VL72" s="63"/>
      <c r="VM72" s="63"/>
      <c r="VN72" s="63"/>
      <c r="VO72" s="63"/>
      <c r="VP72" s="63"/>
      <c r="VQ72" s="63"/>
      <c r="VR72" s="63"/>
      <c r="VS72" s="63"/>
      <c r="VT72" s="63"/>
      <c r="VU72" s="63"/>
      <c r="VV72" s="63"/>
      <c r="VW72" s="63"/>
      <c r="VX72" s="63"/>
      <c r="VY72" s="63"/>
      <c r="VZ72" s="63"/>
      <c r="WA72" s="63"/>
      <c r="WB72" s="63"/>
      <c r="WC72" s="63"/>
      <c r="WD72" s="63"/>
      <c r="WE72" s="63"/>
      <c r="WF72" s="63"/>
      <c r="WG72" s="63"/>
      <c r="WH72" s="63"/>
      <c r="WI72" s="63"/>
      <c r="WJ72" s="63"/>
      <c r="WK72" s="63"/>
      <c r="WL72" s="63"/>
      <c r="WM72" s="63"/>
      <c r="WN72" s="63"/>
      <c r="WO72" s="63"/>
      <c r="WP72" s="63"/>
      <c r="WQ72" s="63"/>
      <c r="WR72" s="63"/>
      <c r="WS72" s="63"/>
      <c r="WT72" s="63"/>
      <c r="WU72" s="63"/>
      <c r="WV72" s="63"/>
      <c r="WW72" s="63"/>
      <c r="WX72" s="63"/>
      <c r="WY72" s="63"/>
      <c r="WZ72" s="63"/>
      <c r="XA72" s="63"/>
      <c r="XB72" s="63"/>
      <c r="XC72" s="63"/>
      <c r="XD72" s="63"/>
      <c r="XE72" s="63"/>
      <c r="XF72" s="63"/>
      <c r="XG72" s="63"/>
      <c r="XH72" s="63"/>
      <c r="XI72" s="63"/>
      <c r="XJ72" s="63"/>
      <c r="XK72" s="63"/>
      <c r="XL72" s="63"/>
      <c r="XM72" s="63"/>
      <c r="XN72" s="63"/>
      <c r="XO72" s="63"/>
      <c r="XP72" s="63"/>
      <c r="XQ72" s="63"/>
      <c r="XR72" s="63"/>
      <c r="XS72" s="63"/>
      <c r="XT72" s="63"/>
      <c r="XU72" s="63"/>
      <c r="XV72" s="63"/>
      <c r="XW72" s="63"/>
      <c r="XX72" s="63"/>
      <c r="XY72" s="63"/>
      <c r="XZ72" s="63"/>
      <c r="YA72" s="63"/>
      <c r="YB72" s="63"/>
      <c r="YC72" s="63"/>
      <c r="YD72" s="63"/>
      <c r="YE72" s="63"/>
      <c r="YF72" s="63"/>
      <c r="YG72" s="63"/>
      <c r="YH72" s="63"/>
      <c r="YI72" s="63"/>
      <c r="YJ72" s="63"/>
      <c r="YK72" s="63"/>
      <c r="YL72" s="63"/>
      <c r="YM72" s="63"/>
      <c r="YN72" s="63"/>
      <c r="YO72" s="63"/>
      <c r="YP72" s="63"/>
      <c r="YQ72" s="63"/>
      <c r="YR72" s="63"/>
      <c r="YS72" s="63"/>
      <c r="YT72" s="63"/>
      <c r="YU72" s="63"/>
      <c r="YV72" s="63"/>
      <c r="YW72" s="63"/>
      <c r="YX72" s="63"/>
      <c r="YY72" s="63"/>
      <c r="YZ72" s="63"/>
      <c r="ZA72" s="63"/>
      <c r="ZB72" s="63"/>
      <c r="ZC72" s="63"/>
      <c r="ZD72" s="63"/>
      <c r="ZE72" s="63"/>
      <c r="ZF72" s="63"/>
      <c r="ZG72" s="63"/>
      <c r="ZH72" s="63"/>
      <c r="ZI72" s="63"/>
      <c r="ZJ72" s="63"/>
      <c r="ZK72" s="63"/>
      <c r="ZL72" s="63"/>
      <c r="ZM72" s="63"/>
      <c r="ZN72" s="63"/>
      <c r="ZO72" s="63"/>
      <c r="ZP72" s="63"/>
      <c r="ZQ72" s="63"/>
      <c r="ZR72" s="63"/>
      <c r="ZS72" s="63"/>
      <c r="ZT72" s="63"/>
      <c r="ZU72" s="63"/>
      <c r="ZV72" s="63"/>
      <c r="ZW72" s="63"/>
      <c r="ZX72" s="63"/>
      <c r="ZY72" s="63"/>
      <c r="ZZ72" s="63"/>
      <c r="AAA72" s="63"/>
      <c r="AAB72" s="63"/>
      <c r="AAC72" s="63"/>
      <c r="AAD72" s="63"/>
      <c r="AAE72" s="63"/>
      <c r="AAF72" s="63"/>
      <c r="AAG72" s="63"/>
      <c r="AAH72" s="63"/>
      <c r="AAI72" s="63"/>
      <c r="AAJ72" s="63"/>
      <c r="AAK72" s="63"/>
      <c r="AAL72" s="63"/>
      <c r="AAM72" s="63"/>
      <c r="AAN72" s="63"/>
      <c r="AAO72" s="63"/>
      <c r="AAP72" s="63"/>
      <c r="AAQ72" s="63"/>
      <c r="AAR72" s="63"/>
      <c r="AAS72" s="63"/>
      <c r="AAT72" s="63"/>
      <c r="AAU72" s="63"/>
      <c r="AAV72" s="63"/>
      <c r="AAW72" s="63"/>
      <c r="AAX72" s="63"/>
      <c r="AAY72" s="63"/>
      <c r="AAZ72" s="63"/>
      <c r="ABA72" s="63"/>
      <c r="ABB72" s="63"/>
      <c r="ABC72" s="63"/>
      <c r="ABD72" s="63"/>
      <c r="ABE72" s="63"/>
      <c r="ABF72" s="63"/>
      <c r="ABG72" s="63"/>
      <c r="ABH72" s="63"/>
      <c r="ABI72" s="63"/>
      <c r="ABJ72" s="63"/>
      <c r="ABK72" s="63"/>
      <c r="ABL72" s="63"/>
      <c r="ABM72" s="63"/>
      <c r="ABN72" s="63"/>
      <c r="ABO72" s="63"/>
      <c r="ABP72" s="63"/>
      <c r="ABQ72" s="63"/>
      <c r="ABR72" s="63"/>
      <c r="ABS72" s="63"/>
      <c r="ABT72" s="63"/>
      <c r="ABU72" s="63"/>
      <c r="ABV72" s="63"/>
      <c r="ABW72" s="63"/>
      <c r="ABX72" s="63"/>
      <c r="ABY72" s="63"/>
      <c r="ABZ72" s="63"/>
      <c r="ACA72" s="63"/>
      <c r="ACB72" s="63"/>
      <c r="ACC72" s="63"/>
      <c r="ACD72" s="63"/>
      <c r="ACE72" s="63"/>
      <c r="ACF72" s="63"/>
      <c r="ACG72" s="63"/>
      <c r="ACH72" s="63"/>
      <c r="ACI72" s="63"/>
      <c r="ACJ72" s="63"/>
      <c r="ACK72" s="63"/>
      <c r="ACL72" s="63"/>
      <c r="ACM72" s="63"/>
      <c r="ACN72" s="63"/>
      <c r="ACO72" s="63"/>
      <c r="ACP72" s="63"/>
      <c r="ACQ72" s="63"/>
      <c r="ACR72" s="63"/>
      <c r="ACS72" s="63"/>
      <c r="ACT72" s="63"/>
      <c r="ACU72" s="63"/>
      <c r="ACV72" s="63"/>
      <c r="ACW72" s="63"/>
      <c r="ACX72" s="63"/>
      <c r="ACY72" s="63"/>
      <c r="ACZ72" s="63"/>
      <c r="ADA72" s="63"/>
      <c r="ADB72" s="63"/>
      <c r="ADC72" s="63"/>
      <c r="ADD72" s="63"/>
      <c r="ADE72" s="63"/>
      <c r="ADF72" s="63"/>
      <c r="ADG72" s="63"/>
      <c r="ADH72" s="63"/>
      <c r="ADI72" s="63"/>
      <c r="ADJ72" s="63"/>
      <c r="ADK72" s="63"/>
      <c r="ADL72" s="63"/>
      <c r="ADM72" s="63"/>
      <c r="ADN72" s="63"/>
      <c r="ADO72" s="63"/>
      <c r="ADP72" s="63"/>
      <c r="ADQ72" s="63"/>
      <c r="ADR72" s="63"/>
      <c r="ADS72" s="63"/>
      <c r="ADT72" s="63"/>
      <c r="ADU72" s="63"/>
      <c r="ADV72" s="63"/>
      <c r="ADW72" s="63"/>
      <c r="ADX72" s="63"/>
      <c r="ADY72" s="63"/>
      <c r="ADZ72" s="63"/>
      <c r="AEA72" s="63"/>
      <c r="AEB72" s="63"/>
      <c r="AEC72" s="63"/>
      <c r="AED72" s="63"/>
      <c r="AEE72" s="63"/>
      <c r="AEF72" s="63"/>
      <c r="AEG72" s="63"/>
      <c r="AEH72" s="63"/>
      <c r="AEI72" s="63"/>
      <c r="AEJ72" s="63"/>
      <c r="AEK72" s="63"/>
      <c r="AEL72" s="63"/>
      <c r="AEM72" s="63"/>
      <c r="AEN72" s="63"/>
      <c r="AEO72" s="63"/>
      <c r="AEP72" s="63"/>
      <c r="AEQ72" s="63"/>
      <c r="AER72" s="63"/>
      <c r="AES72" s="63"/>
      <c r="AET72" s="63"/>
      <c r="AEU72" s="63"/>
      <c r="AEV72" s="63"/>
      <c r="AEW72" s="63"/>
      <c r="AEX72" s="63"/>
      <c r="AEY72" s="63"/>
      <c r="AEZ72" s="63"/>
      <c r="AFA72" s="63"/>
      <c r="AFB72" s="63"/>
      <c r="AFC72" s="63"/>
      <c r="AFD72" s="63"/>
      <c r="AFE72" s="63"/>
      <c r="AFF72" s="63"/>
      <c r="AFG72" s="63"/>
      <c r="AFH72" s="63"/>
      <c r="AFI72" s="63"/>
      <c r="AFJ72" s="63"/>
      <c r="AFK72" s="63"/>
      <c r="AFL72" s="63"/>
      <c r="AFM72" s="63"/>
      <c r="AFN72" s="63"/>
      <c r="AFO72" s="63"/>
      <c r="AFP72" s="63"/>
      <c r="AFQ72" s="63"/>
      <c r="AFR72" s="63"/>
      <c r="AFS72" s="63"/>
      <c r="AFT72" s="63"/>
      <c r="AFU72" s="63"/>
      <c r="AFV72" s="63"/>
      <c r="AFW72" s="63"/>
      <c r="AFX72" s="63"/>
      <c r="AFY72" s="63"/>
      <c r="AFZ72" s="63"/>
      <c r="AGA72" s="63"/>
      <c r="AGB72" s="63"/>
      <c r="AGC72" s="63"/>
      <c r="AGD72" s="63"/>
      <c r="AGE72" s="63"/>
      <c r="AGF72" s="63"/>
      <c r="AGG72" s="63"/>
      <c r="AGH72" s="63"/>
      <c r="AGI72" s="63"/>
      <c r="AGJ72" s="63"/>
      <c r="AGK72" s="63"/>
      <c r="AGL72" s="63"/>
      <c r="AGM72" s="63"/>
      <c r="AGN72" s="63"/>
      <c r="AGO72" s="63"/>
      <c r="AGP72" s="63"/>
      <c r="AGQ72" s="63"/>
      <c r="AGR72" s="63"/>
      <c r="AGS72" s="63"/>
      <c r="AGT72" s="63"/>
      <c r="AGU72" s="63"/>
      <c r="AGV72" s="63"/>
      <c r="AGW72" s="63"/>
      <c r="AGX72" s="63"/>
      <c r="AGY72" s="63"/>
      <c r="AGZ72" s="63"/>
      <c r="AHA72" s="63"/>
      <c r="AHB72" s="63"/>
      <c r="AHC72" s="63"/>
      <c r="AHD72" s="63"/>
      <c r="AHE72" s="63"/>
      <c r="AHF72" s="63"/>
      <c r="AHG72" s="63"/>
      <c r="AHH72" s="63"/>
      <c r="AHI72" s="63"/>
      <c r="AHJ72" s="63"/>
      <c r="AHK72" s="63"/>
      <c r="AHL72" s="63"/>
      <c r="AHM72" s="63"/>
      <c r="AHN72" s="63"/>
      <c r="AHO72" s="63"/>
      <c r="AHP72" s="63"/>
      <c r="AHQ72" s="63"/>
      <c r="AHR72" s="63"/>
      <c r="AHS72" s="63"/>
      <c r="AHT72" s="63"/>
      <c r="AHU72" s="63"/>
      <c r="AHV72" s="63"/>
      <c r="AHW72" s="63"/>
      <c r="AHX72" s="63"/>
      <c r="AHY72" s="63"/>
      <c r="AHZ72" s="63"/>
      <c r="AIA72" s="63"/>
      <c r="AIB72" s="63"/>
      <c r="AIC72" s="63"/>
      <c r="AID72" s="63"/>
      <c r="AIE72" s="63"/>
      <c r="AIF72" s="63"/>
      <c r="AIG72" s="63"/>
      <c r="AIH72" s="63"/>
      <c r="AII72" s="63"/>
      <c r="AIJ72" s="63"/>
      <c r="AIK72" s="63"/>
      <c r="AIL72" s="63"/>
      <c r="AIM72" s="63"/>
      <c r="AIN72" s="63"/>
      <c r="AIO72" s="63"/>
      <c r="AIP72" s="63"/>
      <c r="AIQ72" s="63"/>
      <c r="AIR72" s="63"/>
      <c r="AIS72" s="63"/>
      <c r="AIT72" s="63"/>
      <c r="AIU72" s="63"/>
      <c r="AIV72" s="63"/>
      <c r="AIW72" s="63"/>
      <c r="AIX72" s="63"/>
      <c r="AIY72" s="63"/>
      <c r="AIZ72" s="63"/>
      <c r="AJA72" s="63"/>
      <c r="AJB72" s="63"/>
      <c r="AJC72" s="63"/>
      <c r="AJD72" s="63"/>
      <c r="AJE72" s="63"/>
      <c r="AJF72" s="63"/>
      <c r="AJG72" s="63"/>
      <c r="AJH72" s="63"/>
      <c r="AJI72" s="63"/>
      <c r="AJJ72" s="63"/>
      <c r="AJK72" s="63"/>
      <c r="AJL72" s="63"/>
      <c r="AJM72" s="63"/>
      <c r="AJN72" s="63"/>
      <c r="AJO72" s="63"/>
      <c r="AJP72" s="63"/>
      <c r="AJQ72" s="63"/>
      <c r="AJR72" s="63"/>
      <c r="AJS72" s="63"/>
      <c r="AJT72" s="63"/>
      <c r="AJU72" s="63"/>
      <c r="AJV72" s="63"/>
      <c r="AJW72" s="63"/>
      <c r="AJX72" s="63"/>
      <c r="AJY72" s="63"/>
      <c r="AJZ72" s="63"/>
      <c r="AKA72" s="63"/>
      <c r="AKB72" s="63"/>
      <c r="AKC72" s="63"/>
      <c r="AKD72" s="63"/>
      <c r="AKE72" s="63"/>
      <c r="AKF72" s="63"/>
      <c r="AKG72" s="63"/>
      <c r="AKH72" s="63"/>
      <c r="AKI72" s="63"/>
      <c r="AKJ72" s="63"/>
      <c r="AKK72" s="63"/>
      <c r="AKL72" s="63"/>
      <c r="AKM72" s="63"/>
      <c r="AKN72" s="63"/>
      <c r="AKO72" s="63"/>
      <c r="AKP72" s="63"/>
      <c r="AKQ72" s="63"/>
      <c r="AKR72" s="63"/>
      <c r="AKS72" s="63"/>
      <c r="AKT72" s="63"/>
      <c r="AKU72" s="63"/>
      <c r="AKV72" s="63"/>
      <c r="AKW72" s="63"/>
      <c r="AKX72" s="63"/>
      <c r="AKY72" s="63"/>
      <c r="AKZ72" s="63"/>
      <c r="ALA72" s="63"/>
      <c r="ALB72" s="63"/>
      <c r="ALC72" s="63"/>
      <c r="ALD72" s="63"/>
      <c r="ALE72" s="63"/>
      <c r="ALF72" s="63"/>
      <c r="ALG72" s="63"/>
      <c r="ALH72" s="63"/>
      <c r="ALI72" s="63"/>
      <c r="ALJ72" s="63"/>
      <c r="ALK72" s="63"/>
      <c r="ALL72" s="63"/>
      <c r="ALM72" s="63"/>
      <c r="ALN72" s="63"/>
      <c r="ALO72" s="63"/>
      <c r="ALP72" s="63"/>
      <c r="ALQ72" s="63"/>
      <c r="ALR72" s="63"/>
      <c r="ALS72" s="63"/>
      <c r="ALT72" s="63"/>
      <c r="ALU72" s="63"/>
      <c r="ALV72" s="63"/>
      <c r="ALW72" s="63"/>
      <c r="ALX72" s="63"/>
      <c r="ALY72" s="63"/>
      <c r="ALZ72" s="63"/>
      <c r="AMA72" s="63"/>
      <c r="AMB72" s="63"/>
      <c r="AMC72" s="63"/>
      <c r="AMD72" s="63"/>
      <c r="AME72" s="63"/>
      <c r="AMF72" s="63"/>
      <c r="AMG72" s="63"/>
      <c r="AMH72" s="63"/>
      <c r="AMI72" s="63"/>
      <c r="AMJ72" s="63"/>
      <c r="AMK72" s="63"/>
      <c r="AML72" s="63"/>
      <c r="AMM72" s="63"/>
      <c r="AMN72" s="63"/>
      <c r="AMO72" s="63"/>
      <c r="AMP72" s="63"/>
      <c r="AMQ72" s="63"/>
      <c r="AMR72" s="63"/>
      <c r="AMS72" s="63"/>
      <c r="AMT72" s="63"/>
      <c r="AMU72" s="63"/>
      <c r="AMV72" s="63"/>
      <c r="AMW72" s="63"/>
      <c r="AMX72" s="63"/>
      <c r="AMY72" s="63"/>
      <c r="AMZ72" s="63"/>
      <c r="ANA72" s="63"/>
      <c r="ANB72" s="63"/>
      <c r="ANC72" s="63"/>
      <c r="AND72" s="63"/>
      <c r="ANE72" s="63"/>
      <c r="ANF72" s="63"/>
      <c r="ANG72" s="63"/>
      <c r="ANH72" s="63"/>
      <c r="ANI72" s="63"/>
      <c r="ANJ72" s="63"/>
      <c r="ANK72" s="63"/>
      <c r="ANL72" s="63"/>
      <c r="ANM72" s="63"/>
      <c r="ANN72" s="63"/>
      <c r="ANO72" s="63"/>
      <c r="ANP72" s="63"/>
      <c r="ANQ72" s="63"/>
      <c r="ANR72" s="63"/>
      <c r="ANS72" s="63"/>
      <c r="ANT72" s="63"/>
      <c r="ANU72" s="63"/>
      <c r="ANV72" s="63"/>
      <c r="ANW72" s="63"/>
      <c r="ANX72" s="63"/>
      <c r="ANY72" s="63"/>
      <c r="ANZ72" s="63"/>
      <c r="AOA72" s="63"/>
      <c r="AOB72" s="63"/>
      <c r="AOC72" s="63"/>
      <c r="AOD72" s="63"/>
      <c r="AOE72" s="63"/>
      <c r="AOF72" s="63"/>
      <c r="AOG72" s="63"/>
      <c r="AOH72" s="63"/>
      <c r="AOI72" s="63"/>
      <c r="AOJ72" s="63"/>
      <c r="AOK72" s="63"/>
      <c r="AOL72" s="63"/>
      <c r="AOM72" s="63"/>
      <c r="AON72" s="63"/>
      <c r="AOO72" s="63"/>
      <c r="AOP72" s="63"/>
      <c r="AOQ72" s="63"/>
      <c r="AOR72" s="63"/>
      <c r="AOS72" s="63"/>
      <c r="AOT72" s="63"/>
      <c r="AOU72" s="63"/>
      <c r="AOV72" s="63"/>
      <c r="AOW72" s="63"/>
      <c r="AOX72" s="63"/>
      <c r="AOY72" s="63"/>
      <c r="AOZ72" s="63"/>
      <c r="APA72" s="63"/>
      <c r="APB72" s="63"/>
      <c r="APC72" s="63"/>
      <c r="APD72" s="63"/>
      <c r="APE72" s="63"/>
      <c r="APF72" s="63"/>
      <c r="APG72" s="63"/>
      <c r="APH72" s="63"/>
      <c r="API72" s="63"/>
      <c r="APJ72" s="63"/>
      <c r="APK72" s="63"/>
      <c r="APL72" s="63"/>
      <c r="APM72" s="63"/>
      <c r="APN72" s="63"/>
      <c r="APO72" s="63"/>
      <c r="APP72" s="63"/>
      <c r="APQ72" s="63"/>
      <c r="APR72" s="63"/>
      <c r="APS72" s="63"/>
      <c r="APT72" s="63"/>
      <c r="APU72" s="63"/>
      <c r="APV72" s="63"/>
      <c r="APW72" s="63"/>
      <c r="APX72" s="63"/>
      <c r="APY72" s="63"/>
      <c r="APZ72" s="63"/>
      <c r="AQA72" s="63"/>
      <c r="AQB72" s="63"/>
      <c r="AQC72" s="63"/>
      <c r="AQD72" s="63"/>
      <c r="AQE72" s="63"/>
      <c r="AQF72" s="63"/>
      <c r="AQG72" s="63"/>
      <c r="AQH72" s="63"/>
      <c r="AQI72" s="63"/>
      <c r="AQJ72" s="63"/>
      <c r="AQK72" s="63"/>
      <c r="AQL72" s="63"/>
      <c r="AQM72" s="63"/>
      <c r="AQN72" s="63"/>
      <c r="AQO72" s="63"/>
      <c r="AQP72" s="63"/>
      <c r="AQQ72" s="63"/>
      <c r="AQR72" s="63"/>
      <c r="AQS72" s="63"/>
      <c r="AQT72" s="63"/>
      <c r="AQU72" s="63"/>
      <c r="AQV72" s="63"/>
      <c r="AQW72" s="63"/>
      <c r="AQX72" s="63"/>
      <c r="AQY72" s="63"/>
      <c r="AQZ72" s="63"/>
      <c r="ARA72" s="63"/>
      <c r="ARB72" s="63"/>
      <c r="ARC72" s="63"/>
      <c r="ARD72" s="63"/>
      <c r="ARE72" s="63"/>
      <c r="ARF72" s="63"/>
      <c r="ARG72" s="63"/>
      <c r="ARH72" s="63"/>
      <c r="ARI72" s="63"/>
      <c r="ARJ72" s="63"/>
      <c r="ARK72" s="63"/>
      <c r="ARL72" s="63"/>
      <c r="ARM72" s="63"/>
      <c r="ARN72" s="63"/>
      <c r="ARO72" s="63"/>
      <c r="ARP72" s="63"/>
      <c r="ARQ72" s="63"/>
      <c r="ARR72" s="63"/>
      <c r="ARS72" s="63"/>
      <c r="ART72" s="63"/>
      <c r="ARU72" s="63"/>
      <c r="ARV72" s="63"/>
      <c r="ARW72" s="63"/>
      <c r="ARX72" s="63"/>
      <c r="ARY72" s="63"/>
      <c r="ARZ72" s="63"/>
      <c r="ASA72" s="63"/>
      <c r="ASB72" s="63"/>
      <c r="ASC72" s="63"/>
      <c r="ASD72" s="63"/>
      <c r="ASE72" s="63"/>
      <c r="ASF72" s="63"/>
      <c r="ASG72" s="63"/>
      <c r="ASH72" s="63"/>
      <c r="ASI72" s="63"/>
      <c r="ASJ72" s="63"/>
      <c r="ASK72" s="63"/>
      <c r="ASL72" s="63"/>
      <c r="ASM72" s="63"/>
      <c r="ASN72" s="63"/>
      <c r="ASO72" s="63"/>
      <c r="ASP72" s="63"/>
      <c r="ASQ72" s="63"/>
      <c r="ASR72" s="63"/>
      <c r="ASS72" s="63"/>
      <c r="AST72" s="63"/>
      <c r="ASU72" s="63"/>
      <c r="ASV72" s="63"/>
      <c r="ASW72" s="63"/>
      <c r="ASX72" s="63"/>
      <c r="ASY72" s="63"/>
      <c r="ASZ72" s="63"/>
      <c r="ATA72" s="63"/>
      <c r="ATB72" s="63"/>
      <c r="ATC72" s="63"/>
      <c r="ATD72" s="63"/>
      <c r="ATE72" s="63"/>
      <c r="ATF72" s="63"/>
      <c r="ATG72" s="63"/>
      <c r="ATH72" s="63"/>
      <c r="ATI72" s="63"/>
      <c r="ATJ72" s="63"/>
      <c r="ATK72" s="63"/>
      <c r="ATL72" s="63"/>
      <c r="ATM72" s="63"/>
      <c r="ATN72" s="63"/>
      <c r="ATO72" s="63"/>
      <c r="ATP72" s="63"/>
      <c r="ATQ72" s="63"/>
      <c r="ATR72" s="63"/>
      <c r="ATS72" s="63"/>
      <c r="ATT72" s="63"/>
      <c r="ATU72" s="63"/>
      <c r="ATV72" s="63"/>
      <c r="ATW72" s="63"/>
      <c r="ATX72" s="63"/>
      <c r="ATY72" s="63"/>
      <c r="ATZ72" s="63"/>
      <c r="AUA72" s="63"/>
      <c r="AUB72" s="63"/>
      <c r="AUC72" s="63"/>
      <c r="AUD72" s="63"/>
      <c r="AUE72" s="63"/>
      <c r="AUF72" s="63"/>
      <c r="AUG72" s="63"/>
      <c r="AUH72" s="63"/>
      <c r="AUI72" s="63"/>
      <c r="AUJ72" s="63"/>
      <c r="AUK72" s="63"/>
      <c r="AUL72" s="63"/>
      <c r="AUM72" s="63"/>
      <c r="AUN72" s="63"/>
      <c r="AUO72" s="63"/>
      <c r="AUP72" s="63"/>
      <c r="AUQ72" s="63"/>
      <c r="AUR72" s="63"/>
      <c r="AUS72" s="63"/>
      <c r="AUT72" s="63"/>
      <c r="AUU72" s="63"/>
      <c r="AUV72" s="63"/>
      <c r="AUW72" s="63"/>
      <c r="AUX72" s="63"/>
      <c r="AUY72" s="63"/>
      <c r="AUZ72" s="63"/>
      <c r="AVA72" s="63"/>
      <c r="AVB72" s="63"/>
      <c r="AVC72" s="63"/>
      <c r="AVD72" s="63"/>
      <c r="AVE72" s="63"/>
      <c r="AVF72" s="63"/>
      <c r="AVG72" s="63"/>
      <c r="AVH72" s="63"/>
      <c r="AVI72" s="63"/>
      <c r="AVJ72" s="63"/>
      <c r="AVK72" s="63"/>
      <c r="AVL72" s="63"/>
      <c r="AVM72" s="63"/>
      <c r="AVN72" s="63"/>
      <c r="AVO72" s="63"/>
      <c r="AVP72" s="63"/>
      <c r="AVQ72" s="63"/>
      <c r="AVR72" s="63"/>
      <c r="AVS72" s="63"/>
      <c r="AVT72" s="63"/>
      <c r="AVU72" s="63"/>
      <c r="AVV72" s="63"/>
      <c r="AVW72" s="63"/>
      <c r="AVX72" s="63"/>
      <c r="AVY72" s="63"/>
      <c r="AVZ72" s="63"/>
      <c r="AWA72" s="63"/>
      <c r="AWB72" s="63"/>
      <c r="AWC72" s="63"/>
      <c r="AWD72" s="63"/>
      <c r="AWE72" s="63"/>
      <c r="AWF72" s="63"/>
      <c r="AWG72" s="63"/>
      <c r="AWH72" s="63"/>
      <c r="AWI72" s="63"/>
      <c r="AWJ72" s="63"/>
      <c r="AWK72" s="63"/>
      <c r="AWL72" s="63"/>
      <c r="AWM72" s="63"/>
      <c r="AWN72" s="63"/>
      <c r="AWO72" s="63"/>
      <c r="AWP72" s="63"/>
      <c r="AWQ72" s="63"/>
      <c r="AWR72" s="63"/>
      <c r="AWS72" s="63"/>
      <c r="AWT72" s="63"/>
      <c r="AWU72" s="63"/>
      <c r="AWV72" s="63"/>
      <c r="AWW72" s="63"/>
      <c r="AWX72" s="63"/>
      <c r="AWY72" s="63"/>
      <c r="AWZ72" s="63"/>
      <c r="AXA72" s="63"/>
      <c r="AXB72" s="63"/>
      <c r="AXC72" s="63"/>
      <c r="AXD72" s="63"/>
      <c r="AXE72" s="63"/>
      <c r="AXF72" s="63"/>
      <c r="AXG72" s="63"/>
      <c r="AXH72" s="63"/>
      <c r="AXI72" s="63"/>
      <c r="AXJ72" s="63"/>
      <c r="AXK72" s="63"/>
      <c r="AXL72" s="63"/>
      <c r="AXM72" s="63"/>
      <c r="AXN72" s="63"/>
      <c r="AXO72" s="63"/>
      <c r="AXP72" s="63"/>
      <c r="AXQ72" s="63"/>
      <c r="AXR72" s="63"/>
      <c r="AXS72" s="63"/>
      <c r="AXT72" s="63"/>
      <c r="AXU72" s="63"/>
      <c r="AXV72" s="63"/>
      <c r="AXW72" s="63"/>
      <c r="AXX72" s="63"/>
      <c r="AXY72" s="63"/>
      <c r="AXZ72" s="63"/>
      <c r="AYA72" s="63"/>
      <c r="AYB72" s="63"/>
      <c r="AYC72" s="63"/>
      <c r="AYD72" s="63"/>
      <c r="AYE72" s="63"/>
      <c r="AYF72" s="63"/>
      <c r="AYG72" s="63"/>
      <c r="AYH72" s="63"/>
      <c r="AYI72" s="63"/>
      <c r="AYJ72" s="63"/>
      <c r="AYK72" s="63"/>
      <c r="AYL72" s="63"/>
      <c r="AYM72" s="63"/>
      <c r="AYN72" s="63"/>
      <c r="AYO72" s="63"/>
      <c r="AYP72" s="63"/>
      <c r="AYQ72" s="63"/>
      <c r="AYR72" s="63"/>
      <c r="AYS72" s="63"/>
      <c r="AYT72" s="63"/>
      <c r="AYU72" s="63"/>
      <c r="AYV72" s="63"/>
      <c r="AYW72" s="63"/>
      <c r="AYX72" s="63"/>
      <c r="AYY72" s="63"/>
      <c r="AYZ72" s="63"/>
      <c r="AZA72" s="63"/>
      <c r="AZB72" s="63"/>
      <c r="AZC72" s="63"/>
      <c r="AZD72" s="63"/>
      <c r="AZE72" s="63"/>
      <c r="AZF72" s="63"/>
      <c r="AZG72" s="63"/>
      <c r="AZH72" s="63"/>
      <c r="AZI72" s="63"/>
      <c r="AZJ72" s="63"/>
      <c r="AZK72" s="63"/>
      <c r="AZL72" s="63"/>
      <c r="AZM72" s="63"/>
      <c r="AZN72" s="63"/>
      <c r="AZO72" s="63"/>
      <c r="AZP72" s="63"/>
      <c r="AZQ72" s="63"/>
      <c r="AZR72" s="63"/>
      <c r="AZS72" s="63"/>
      <c r="AZT72" s="63"/>
      <c r="AZU72" s="63"/>
      <c r="AZV72" s="63"/>
      <c r="AZW72" s="63"/>
      <c r="AZX72" s="63"/>
      <c r="AZY72" s="63"/>
      <c r="AZZ72" s="63"/>
      <c r="BAA72" s="63"/>
      <c r="BAB72" s="63"/>
      <c r="BAC72" s="63"/>
      <c r="BAD72" s="63"/>
      <c r="BAE72" s="63"/>
      <c r="BAF72" s="63"/>
      <c r="BAG72" s="63"/>
      <c r="BAH72" s="63"/>
      <c r="BAI72" s="63"/>
      <c r="BAJ72" s="63"/>
      <c r="BAK72" s="63"/>
      <c r="BAL72" s="63"/>
      <c r="BAM72" s="63"/>
      <c r="BAN72" s="63"/>
      <c r="BAO72" s="63"/>
      <c r="BAP72" s="63"/>
      <c r="BAQ72" s="63"/>
      <c r="BAR72" s="63"/>
      <c r="BAS72" s="63"/>
      <c r="BAT72" s="63"/>
      <c r="BAU72" s="63"/>
      <c r="BAV72" s="63"/>
      <c r="BAW72" s="63"/>
      <c r="BAX72" s="63"/>
      <c r="BAY72" s="63"/>
      <c r="BAZ72" s="63"/>
      <c r="BBA72" s="63"/>
      <c r="BBB72" s="63"/>
      <c r="BBC72" s="63"/>
      <c r="BBD72" s="63"/>
      <c r="BBE72" s="63"/>
      <c r="BBF72" s="63"/>
      <c r="BBG72" s="63"/>
      <c r="BBH72" s="63"/>
      <c r="BBI72" s="63"/>
      <c r="BBJ72" s="63"/>
      <c r="BBK72" s="63"/>
      <c r="BBL72" s="63"/>
      <c r="BBM72" s="63"/>
      <c r="BBN72" s="63"/>
      <c r="BBO72" s="63"/>
      <c r="BBP72" s="63"/>
      <c r="BBQ72" s="63"/>
      <c r="BBR72" s="63"/>
      <c r="BBS72" s="63"/>
      <c r="BBT72" s="63"/>
      <c r="BBU72" s="63"/>
      <c r="BBV72" s="63"/>
      <c r="BBW72" s="63"/>
      <c r="BBX72" s="63"/>
      <c r="BBY72" s="63"/>
      <c r="BBZ72" s="63"/>
      <c r="BCA72" s="63"/>
      <c r="BCB72" s="63"/>
      <c r="BCC72" s="63"/>
      <c r="BCD72" s="63"/>
      <c r="BCE72" s="63"/>
      <c r="BCF72" s="63"/>
      <c r="BCG72" s="63"/>
      <c r="BCH72" s="63"/>
      <c r="BCI72" s="63"/>
      <c r="BCJ72" s="63"/>
      <c r="BCK72" s="63"/>
      <c r="BCL72" s="63"/>
      <c r="BCM72" s="63"/>
      <c r="BCN72" s="63"/>
      <c r="BCO72" s="63"/>
      <c r="BCP72" s="63"/>
      <c r="BCQ72" s="63"/>
      <c r="BCR72" s="63"/>
      <c r="BCS72" s="63"/>
      <c r="BCT72" s="63"/>
      <c r="BCU72" s="63"/>
      <c r="BCV72" s="63"/>
      <c r="BCW72" s="63"/>
      <c r="BCX72" s="63"/>
      <c r="BCY72" s="63"/>
      <c r="BCZ72" s="63"/>
      <c r="BDA72" s="63"/>
      <c r="BDB72" s="63"/>
      <c r="BDC72" s="63"/>
      <c r="BDD72" s="63"/>
      <c r="BDE72" s="63"/>
      <c r="BDF72" s="63"/>
      <c r="BDG72" s="63"/>
      <c r="BDH72" s="63"/>
      <c r="BDI72" s="63"/>
      <c r="BDJ72" s="63"/>
      <c r="BDK72" s="63"/>
      <c r="BDL72" s="63"/>
      <c r="BDM72" s="63"/>
      <c r="BDN72" s="63"/>
      <c r="BDO72" s="63"/>
      <c r="BDP72" s="63"/>
      <c r="BDQ72" s="63"/>
      <c r="BDR72" s="63"/>
      <c r="BDS72" s="63"/>
      <c r="BDT72" s="63"/>
      <c r="BDU72" s="63"/>
      <c r="BDV72" s="63"/>
      <c r="BDW72" s="63"/>
      <c r="BDX72" s="63"/>
      <c r="BDY72" s="63"/>
      <c r="BDZ72" s="63"/>
      <c r="BEA72" s="63"/>
      <c r="BEB72" s="63"/>
      <c r="BEC72" s="63"/>
      <c r="BED72" s="63"/>
      <c r="BEE72" s="63"/>
      <c r="BEF72" s="63"/>
      <c r="BEG72" s="63"/>
      <c r="BEH72" s="63"/>
      <c r="BEI72" s="63"/>
      <c r="BEJ72" s="63"/>
      <c r="BEK72" s="63"/>
      <c r="BEL72" s="63"/>
      <c r="BEM72" s="63"/>
      <c r="BEN72" s="63"/>
      <c r="BEO72" s="63"/>
      <c r="BEP72" s="63"/>
      <c r="BEQ72" s="63"/>
      <c r="BER72" s="63"/>
      <c r="BES72" s="63"/>
      <c r="BET72" s="63"/>
      <c r="BEU72" s="63"/>
      <c r="BEV72" s="63"/>
      <c r="BEW72" s="63"/>
      <c r="BEX72" s="63"/>
      <c r="BEY72" s="63"/>
      <c r="BEZ72" s="63"/>
      <c r="BFA72" s="63"/>
      <c r="BFB72" s="63"/>
      <c r="BFC72" s="63"/>
      <c r="BFD72" s="63"/>
      <c r="BFE72" s="63"/>
      <c r="BFF72" s="63"/>
      <c r="BFG72" s="63"/>
      <c r="BFH72" s="63"/>
      <c r="BFI72" s="63"/>
      <c r="BFJ72" s="63"/>
      <c r="BFK72" s="63"/>
      <c r="BFL72" s="63"/>
      <c r="BFM72" s="63"/>
      <c r="BFN72" s="63"/>
      <c r="BFO72" s="63"/>
      <c r="BFP72" s="63"/>
      <c r="BFQ72" s="63"/>
      <c r="BFR72" s="63"/>
      <c r="BFS72" s="63"/>
      <c r="BFT72" s="63"/>
      <c r="BFU72" s="63"/>
      <c r="BFV72" s="63"/>
      <c r="BFW72" s="63"/>
      <c r="BFX72" s="63"/>
      <c r="BFY72" s="63"/>
      <c r="BFZ72" s="63"/>
      <c r="BGA72" s="63"/>
      <c r="BGB72" s="63"/>
      <c r="BGC72" s="63"/>
      <c r="BGD72" s="63"/>
      <c r="BGE72" s="63"/>
      <c r="BGF72" s="63"/>
      <c r="BGG72" s="63"/>
      <c r="BGH72" s="63"/>
      <c r="BGI72" s="63"/>
      <c r="BGJ72" s="63"/>
      <c r="BGK72" s="63"/>
      <c r="BGL72" s="63"/>
      <c r="BGM72" s="63"/>
      <c r="BGN72" s="63"/>
      <c r="BGO72" s="63"/>
      <c r="BGP72" s="63"/>
      <c r="BGQ72" s="63"/>
      <c r="BGR72" s="63"/>
      <c r="BGS72" s="63"/>
      <c r="BGT72" s="63"/>
      <c r="BGU72" s="63"/>
      <c r="BGV72" s="63"/>
      <c r="BGW72" s="63"/>
      <c r="BGX72" s="63"/>
      <c r="BGY72" s="63"/>
      <c r="BGZ72" s="63"/>
      <c r="BHA72" s="63"/>
      <c r="BHB72" s="63"/>
      <c r="BHC72" s="63"/>
      <c r="BHD72" s="63"/>
      <c r="BHE72" s="63"/>
      <c r="BHF72" s="63"/>
      <c r="BHG72" s="63"/>
      <c r="BHH72" s="63"/>
      <c r="BHI72" s="63"/>
      <c r="BHJ72" s="63"/>
      <c r="BHK72" s="63"/>
      <c r="BHL72" s="63"/>
      <c r="BHM72" s="63"/>
      <c r="BHN72" s="63"/>
      <c r="BHO72" s="63"/>
      <c r="BHP72" s="63"/>
      <c r="BHQ72" s="63"/>
      <c r="BHR72" s="63"/>
      <c r="BHS72" s="63"/>
      <c r="BHT72" s="63"/>
      <c r="BHU72" s="63"/>
      <c r="BHV72" s="63"/>
      <c r="BHW72" s="63"/>
      <c r="BHX72" s="63"/>
      <c r="BHY72" s="63"/>
      <c r="BHZ72" s="63"/>
      <c r="BIA72" s="63"/>
      <c r="BIB72" s="63"/>
      <c r="BIC72" s="63"/>
      <c r="BID72" s="63"/>
      <c r="BIE72" s="63"/>
      <c r="BIF72" s="63"/>
      <c r="BIG72" s="63"/>
      <c r="BIH72" s="63"/>
      <c r="BII72" s="63"/>
      <c r="BIJ72" s="63"/>
      <c r="BIK72" s="63"/>
      <c r="BIL72" s="63"/>
      <c r="BIM72" s="63"/>
      <c r="BIN72" s="63"/>
      <c r="BIO72" s="63"/>
      <c r="BIP72" s="63"/>
      <c r="BIQ72" s="63"/>
      <c r="BIR72" s="63"/>
      <c r="BIS72" s="63"/>
      <c r="BIT72" s="63"/>
      <c r="BIU72" s="63"/>
      <c r="BIV72" s="63"/>
      <c r="BIW72" s="63"/>
      <c r="BIX72" s="63"/>
      <c r="BIY72" s="63"/>
      <c r="BIZ72" s="63"/>
      <c r="BJA72" s="63"/>
      <c r="BJB72" s="63"/>
      <c r="BJC72" s="63"/>
      <c r="BJD72" s="63"/>
      <c r="BJE72" s="63"/>
      <c r="BJF72" s="63"/>
      <c r="BJG72" s="63"/>
      <c r="BJH72" s="63"/>
      <c r="BJI72" s="63"/>
      <c r="BJJ72" s="63"/>
      <c r="BJK72" s="63"/>
      <c r="BJL72" s="63"/>
      <c r="BJM72" s="63"/>
      <c r="BJN72" s="63"/>
      <c r="BJO72" s="63"/>
      <c r="BJP72" s="63"/>
      <c r="BJQ72" s="63"/>
      <c r="BJR72" s="63"/>
      <c r="BJS72" s="63"/>
      <c r="BJT72" s="63"/>
      <c r="BJU72" s="63"/>
      <c r="BJV72" s="63"/>
      <c r="BJW72" s="63"/>
      <c r="BJX72" s="63"/>
      <c r="BJY72" s="63"/>
      <c r="BJZ72" s="63"/>
      <c r="BKA72" s="63"/>
      <c r="BKB72" s="63"/>
      <c r="BKC72" s="63"/>
      <c r="BKD72" s="63"/>
      <c r="BKE72" s="63"/>
      <c r="BKF72" s="63"/>
      <c r="BKG72" s="63"/>
      <c r="BKH72" s="63"/>
      <c r="BKI72" s="63"/>
      <c r="BKJ72" s="63"/>
      <c r="BKK72" s="63"/>
      <c r="BKL72" s="63"/>
      <c r="BKM72" s="63"/>
      <c r="BKN72" s="63"/>
      <c r="BKO72" s="63"/>
      <c r="BKP72" s="63"/>
      <c r="BKQ72" s="63"/>
      <c r="BKR72" s="63"/>
      <c r="BKS72" s="63"/>
      <c r="BKT72" s="63"/>
      <c r="BKU72" s="63"/>
      <c r="BKV72" s="63"/>
      <c r="BKW72" s="63"/>
      <c r="BKX72" s="63"/>
      <c r="BKY72" s="63"/>
      <c r="BKZ72" s="63"/>
      <c r="BLA72" s="63"/>
      <c r="BLB72" s="63"/>
      <c r="BLC72" s="63"/>
      <c r="BLD72" s="63"/>
      <c r="BLE72" s="63"/>
      <c r="BLF72" s="63"/>
      <c r="BLG72" s="63"/>
      <c r="BLH72" s="63"/>
      <c r="BLI72" s="63"/>
      <c r="BLJ72" s="63"/>
      <c r="BLK72" s="63"/>
      <c r="BLL72" s="63"/>
      <c r="BLM72" s="63"/>
    </row>
    <row r="73" spans="1:1677" s="1" customFormat="1" ht="15" hidden="1" customHeight="1" x14ac:dyDescent="0.25">
      <c r="A73" s="270" t="s">
        <v>490</v>
      </c>
      <c r="B73" s="271" t="s">
        <v>68</v>
      </c>
      <c r="C73" s="272" t="s">
        <v>1733</v>
      </c>
      <c r="D73" s="273" t="s">
        <v>1734</v>
      </c>
      <c r="E73" s="273" t="s">
        <v>1844</v>
      </c>
      <c r="F73" s="272" t="s">
        <v>172</v>
      </c>
      <c r="G73" s="274">
        <v>25</v>
      </c>
      <c r="H73" s="275">
        <v>1.2</v>
      </c>
      <c r="I73" s="276">
        <v>44862</v>
      </c>
      <c r="J73" s="276">
        <v>44865</v>
      </c>
      <c r="K73" s="276">
        <v>44866</v>
      </c>
      <c r="L73" s="277" t="s">
        <v>1732</v>
      </c>
      <c r="M73" s="278" t="s">
        <v>1841</v>
      </c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  <c r="JI73" s="63"/>
      <c r="JJ73" s="63"/>
      <c r="JK73" s="63"/>
      <c r="JL73" s="63"/>
      <c r="JM73" s="63"/>
      <c r="JN73" s="63"/>
      <c r="JO73" s="63"/>
      <c r="JP73" s="63"/>
      <c r="JQ73" s="63"/>
      <c r="JR73" s="63"/>
      <c r="JS73" s="63"/>
      <c r="JT73" s="63"/>
      <c r="JU73" s="63"/>
      <c r="JV73" s="63"/>
      <c r="JW73" s="63"/>
      <c r="JX73" s="63"/>
      <c r="JY73" s="63"/>
      <c r="JZ73" s="63"/>
      <c r="KA73" s="63"/>
      <c r="KB73" s="63"/>
      <c r="KC73" s="63"/>
      <c r="KD73" s="63"/>
      <c r="KE73" s="63"/>
      <c r="KF73" s="63"/>
      <c r="KG73" s="63"/>
      <c r="KH73" s="63"/>
      <c r="KI73" s="63"/>
      <c r="KJ73" s="63"/>
      <c r="KK73" s="63"/>
      <c r="KL73" s="63"/>
      <c r="KM73" s="63"/>
      <c r="KN73" s="63"/>
      <c r="KO73" s="63"/>
      <c r="KP73" s="63"/>
      <c r="KQ73" s="63"/>
      <c r="KR73" s="63"/>
      <c r="KS73" s="63"/>
      <c r="KT73" s="63"/>
      <c r="KU73" s="63"/>
      <c r="KV73" s="63"/>
      <c r="KW73" s="63"/>
      <c r="KX73" s="63"/>
      <c r="KY73" s="63"/>
      <c r="KZ73" s="63"/>
      <c r="LA73" s="63"/>
      <c r="LB73" s="63"/>
      <c r="LC73" s="63"/>
      <c r="LD73" s="63"/>
      <c r="LE73" s="63"/>
      <c r="LF73" s="63"/>
      <c r="LG73" s="63"/>
      <c r="LH73" s="63"/>
      <c r="LI73" s="63"/>
      <c r="LJ73" s="63"/>
      <c r="LK73" s="63"/>
      <c r="LL73" s="63"/>
      <c r="LM73" s="63"/>
      <c r="LN73" s="63"/>
      <c r="LO73" s="63"/>
      <c r="LP73" s="63"/>
      <c r="LQ73" s="63"/>
      <c r="LR73" s="63"/>
      <c r="LS73" s="63"/>
      <c r="LT73" s="63"/>
      <c r="LU73" s="63"/>
      <c r="LV73" s="63"/>
      <c r="LW73" s="63"/>
      <c r="LX73" s="63"/>
      <c r="LY73" s="63"/>
      <c r="LZ73" s="63"/>
      <c r="MA73" s="63"/>
      <c r="MB73" s="63"/>
      <c r="MC73" s="63"/>
      <c r="MD73" s="63"/>
      <c r="ME73" s="63"/>
      <c r="MF73" s="63"/>
      <c r="MG73" s="63"/>
      <c r="MH73" s="63"/>
      <c r="MI73" s="63"/>
      <c r="MJ73" s="63"/>
      <c r="MK73" s="63"/>
      <c r="ML73" s="63"/>
      <c r="MM73" s="63"/>
      <c r="MN73" s="63"/>
      <c r="MO73" s="63"/>
      <c r="MP73" s="63"/>
      <c r="MQ73" s="63"/>
      <c r="MR73" s="63"/>
      <c r="MS73" s="63"/>
      <c r="MT73" s="63"/>
      <c r="MU73" s="63"/>
      <c r="MV73" s="63"/>
      <c r="MW73" s="63"/>
      <c r="MX73" s="63"/>
      <c r="MY73" s="63"/>
      <c r="MZ73" s="63"/>
      <c r="NA73" s="63"/>
      <c r="NB73" s="63"/>
      <c r="NC73" s="63"/>
      <c r="ND73" s="63"/>
      <c r="NE73" s="63"/>
      <c r="NF73" s="63"/>
      <c r="NG73" s="63"/>
      <c r="NH73" s="63"/>
      <c r="NI73" s="63"/>
      <c r="NJ73" s="63"/>
      <c r="NK73" s="63"/>
      <c r="NL73" s="63"/>
      <c r="NM73" s="63"/>
      <c r="NN73" s="63"/>
      <c r="NO73" s="63"/>
      <c r="NP73" s="63"/>
      <c r="NQ73" s="63"/>
      <c r="NR73" s="63"/>
      <c r="NS73" s="63"/>
      <c r="NT73" s="63"/>
      <c r="NU73" s="63"/>
      <c r="NV73" s="63"/>
      <c r="NW73" s="63"/>
      <c r="NX73" s="63"/>
      <c r="NY73" s="63"/>
      <c r="NZ73" s="63"/>
      <c r="OA73" s="63"/>
      <c r="OB73" s="63"/>
      <c r="OC73" s="63"/>
      <c r="OD73" s="63"/>
      <c r="OE73" s="63"/>
      <c r="OF73" s="63"/>
      <c r="OG73" s="63"/>
      <c r="OH73" s="63"/>
      <c r="OI73" s="63"/>
      <c r="OJ73" s="63"/>
      <c r="OK73" s="63"/>
      <c r="OL73" s="63"/>
      <c r="OM73" s="63"/>
      <c r="ON73" s="63"/>
      <c r="OO73" s="63"/>
      <c r="OP73" s="63"/>
      <c r="OQ73" s="63"/>
      <c r="OR73" s="63"/>
      <c r="OS73" s="63"/>
      <c r="OT73" s="63"/>
      <c r="OU73" s="63"/>
      <c r="OV73" s="63"/>
      <c r="OW73" s="63"/>
      <c r="OX73" s="63"/>
      <c r="OY73" s="63"/>
      <c r="OZ73" s="63"/>
      <c r="PA73" s="63"/>
      <c r="PB73" s="63"/>
      <c r="PC73" s="63"/>
      <c r="PD73" s="63"/>
      <c r="PE73" s="63"/>
      <c r="PF73" s="63"/>
      <c r="PG73" s="63"/>
      <c r="PH73" s="63"/>
      <c r="PI73" s="63"/>
      <c r="PJ73" s="63"/>
      <c r="PK73" s="63"/>
      <c r="PL73" s="63"/>
      <c r="PM73" s="63"/>
      <c r="PN73" s="63"/>
      <c r="PO73" s="63"/>
      <c r="PP73" s="63"/>
      <c r="PQ73" s="63"/>
      <c r="PR73" s="63"/>
      <c r="PS73" s="63"/>
      <c r="PT73" s="63"/>
      <c r="PU73" s="63"/>
      <c r="PV73" s="63"/>
      <c r="PW73" s="63"/>
      <c r="PX73" s="63"/>
      <c r="PY73" s="63"/>
      <c r="PZ73" s="63"/>
      <c r="QA73" s="63"/>
      <c r="QB73" s="63"/>
      <c r="QC73" s="63"/>
      <c r="QD73" s="63"/>
      <c r="QE73" s="63"/>
      <c r="QF73" s="63"/>
      <c r="QG73" s="63"/>
      <c r="QH73" s="63"/>
      <c r="QI73" s="63"/>
      <c r="QJ73" s="63"/>
      <c r="QK73" s="63"/>
      <c r="QL73" s="63"/>
      <c r="QM73" s="63"/>
      <c r="QN73" s="63"/>
      <c r="QO73" s="63"/>
      <c r="QP73" s="63"/>
      <c r="QQ73" s="63"/>
      <c r="QR73" s="63"/>
      <c r="QS73" s="63"/>
      <c r="QT73" s="63"/>
      <c r="QU73" s="63"/>
      <c r="QV73" s="63"/>
      <c r="QW73" s="63"/>
      <c r="QX73" s="63"/>
      <c r="QY73" s="63"/>
      <c r="QZ73" s="63"/>
      <c r="RA73" s="63"/>
      <c r="RB73" s="63"/>
      <c r="RC73" s="63"/>
      <c r="RD73" s="63"/>
      <c r="RE73" s="63"/>
      <c r="RF73" s="63"/>
      <c r="RG73" s="63"/>
      <c r="RH73" s="63"/>
      <c r="RI73" s="63"/>
      <c r="RJ73" s="63"/>
      <c r="RK73" s="63"/>
      <c r="RL73" s="63"/>
      <c r="RM73" s="63"/>
      <c r="RN73" s="63"/>
      <c r="RO73" s="63"/>
      <c r="RP73" s="63"/>
      <c r="RQ73" s="63"/>
      <c r="RR73" s="63"/>
      <c r="RS73" s="63"/>
      <c r="RT73" s="63"/>
      <c r="RU73" s="63"/>
      <c r="RV73" s="63"/>
      <c r="RW73" s="63"/>
      <c r="RX73" s="63"/>
      <c r="RY73" s="63"/>
      <c r="RZ73" s="63"/>
      <c r="SA73" s="63"/>
      <c r="SB73" s="63"/>
      <c r="SC73" s="63"/>
      <c r="SD73" s="63"/>
      <c r="SE73" s="63"/>
      <c r="SF73" s="63"/>
      <c r="SG73" s="63"/>
      <c r="SH73" s="63"/>
      <c r="SI73" s="63"/>
      <c r="SJ73" s="63"/>
      <c r="SK73" s="63"/>
      <c r="SL73" s="63"/>
      <c r="SM73" s="63"/>
      <c r="SN73" s="63"/>
      <c r="SO73" s="63"/>
      <c r="SP73" s="63"/>
      <c r="SQ73" s="63"/>
      <c r="SR73" s="63"/>
      <c r="SS73" s="63"/>
      <c r="ST73" s="63"/>
      <c r="SU73" s="63"/>
      <c r="SV73" s="63"/>
      <c r="SW73" s="63"/>
      <c r="SX73" s="63"/>
      <c r="SY73" s="63"/>
      <c r="SZ73" s="63"/>
      <c r="TA73" s="63"/>
      <c r="TB73" s="63"/>
      <c r="TC73" s="63"/>
      <c r="TD73" s="63"/>
      <c r="TE73" s="63"/>
      <c r="TF73" s="63"/>
      <c r="TG73" s="63"/>
      <c r="TH73" s="63"/>
      <c r="TI73" s="63"/>
      <c r="TJ73" s="63"/>
      <c r="TK73" s="63"/>
      <c r="TL73" s="63"/>
      <c r="TM73" s="63"/>
      <c r="TN73" s="63"/>
      <c r="TO73" s="63"/>
      <c r="TP73" s="63"/>
      <c r="TQ73" s="63"/>
      <c r="TR73" s="63"/>
      <c r="TS73" s="63"/>
      <c r="TT73" s="63"/>
      <c r="TU73" s="63"/>
      <c r="TV73" s="63"/>
      <c r="TW73" s="63"/>
      <c r="TX73" s="63"/>
      <c r="TY73" s="63"/>
      <c r="TZ73" s="63"/>
      <c r="UA73" s="63"/>
      <c r="UB73" s="63"/>
      <c r="UC73" s="63"/>
      <c r="UD73" s="63"/>
      <c r="UE73" s="63"/>
      <c r="UF73" s="63"/>
      <c r="UG73" s="63"/>
      <c r="UH73" s="63"/>
      <c r="UI73" s="63"/>
      <c r="UJ73" s="63"/>
      <c r="UK73" s="63"/>
      <c r="UL73" s="63"/>
      <c r="UM73" s="63"/>
      <c r="UN73" s="63"/>
      <c r="UO73" s="63"/>
      <c r="UP73" s="63"/>
      <c r="UQ73" s="63"/>
      <c r="UR73" s="63"/>
      <c r="US73" s="63"/>
      <c r="UT73" s="63"/>
      <c r="UU73" s="63"/>
      <c r="UV73" s="63"/>
      <c r="UW73" s="63"/>
      <c r="UX73" s="63"/>
      <c r="UY73" s="63"/>
      <c r="UZ73" s="63"/>
      <c r="VA73" s="63"/>
      <c r="VB73" s="63"/>
      <c r="VC73" s="63"/>
      <c r="VD73" s="63"/>
      <c r="VE73" s="63"/>
      <c r="VF73" s="63"/>
      <c r="VG73" s="63"/>
      <c r="VH73" s="63"/>
      <c r="VI73" s="63"/>
      <c r="VJ73" s="63"/>
      <c r="VK73" s="63"/>
      <c r="VL73" s="63"/>
      <c r="VM73" s="63"/>
      <c r="VN73" s="63"/>
      <c r="VO73" s="63"/>
      <c r="VP73" s="63"/>
      <c r="VQ73" s="63"/>
      <c r="VR73" s="63"/>
      <c r="VS73" s="63"/>
      <c r="VT73" s="63"/>
      <c r="VU73" s="63"/>
      <c r="VV73" s="63"/>
      <c r="VW73" s="63"/>
      <c r="VX73" s="63"/>
      <c r="VY73" s="63"/>
      <c r="VZ73" s="63"/>
      <c r="WA73" s="63"/>
      <c r="WB73" s="63"/>
      <c r="WC73" s="63"/>
      <c r="WD73" s="63"/>
      <c r="WE73" s="63"/>
      <c r="WF73" s="63"/>
      <c r="WG73" s="63"/>
      <c r="WH73" s="63"/>
      <c r="WI73" s="63"/>
      <c r="WJ73" s="63"/>
      <c r="WK73" s="63"/>
      <c r="WL73" s="63"/>
      <c r="WM73" s="63"/>
      <c r="WN73" s="63"/>
      <c r="WO73" s="63"/>
      <c r="WP73" s="63"/>
      <c r="WQ73" s="63"/>
      <c r="WR73" s="63"/>
      <c r="WS73" s="63"/>
      <c r="WT73" s="63"/>
      <c r="WU73" s="63"/>
      <c r="WV73" s="63"/>
      <c r="WW73" s="63"/>
      <c r="WX73" s="63"/>
      <c r="WY73" s="63"/>
      <c r="WZ73" s="63"/>
      <c r="XA73" s="63"/>
      <c r="XB73" s="63"/>
      <c r="XC73" s="63"/>
      <c r="XD73" s="63"/>
      <c r="XE73" s="63"/>
      <c r="XF73" s="63"/>
      <c r="XG73" s="63"/>
      <c r="XH73" s="63"/>
      <c r="XI73" s="63"/>
      <c r="XJ73" s="63"/>
      <c r="XK73" s="63"/>
      <c r="XL73" s="63"/>
      <c r="XM73" s="63"/>
      <c r="XN73" s="63"/>
      <c r="XO73" s="63"/>
      <c r="XP73" s="63"/>
      <c r="XQ73" s="63"/>
      <c r="XR73" s="63"/>
      <c r="XS73" s="63"/>
      <c r="XT73" s="63"/>
      <c r="XU73" s="63"/>
      <c r="XV73" s="63"/>
      <c r="XW73" s="63"/>
      <c r="XX73" s="63"/>
      <c r="XY73" s="63"/>
      <c r="XZ73" s="63"/>
      <c r="YA73" s="63"/>
      <c r="YB73" s="63"/>
      <c r="YC73" s="63"/>
      <c r="YD73" s="63"/>
      <c r="YE73" s="63"/>
      <c r="YF73" s="63"/>
      <c r="YG73" s="63"/>
      <c r="YH73" s="63"/>
      <c r="YI73" s="63"/>
      <c r="YJ73" s="63"/>
      <c r="YK73" s="63"/>
      <c r="YL73" s="63"/>
      <c r="YM73" s="63"/>
      <c r="YN73" s="63"/>
      <c r="YO73" s="63"/>
      <c r="YP73" s="63"/>
      <c r="YQ73" s="63"/>
      <c r="YR73" s="63"/>
      <c r="YS73" s="63"/>
      <c r="YT73" s="63"/>
      <c r="YU73" s="63"/>
      <c r="YV73" s="63"/>
      <c r="YW73" s="63"/>
      <c r="YX73" s="63"/>
      <c r="YY73" s="63"/>
      <c r="YZ73" s="63"/>
      <c r="ZA73" s="63"/>
      <c r="ZB73" s="63"/>
      <c r="ZC73" s="63"/>
      <c r="ZD73" s="63"/>
      <c r="ZE73" s="63"/>
      <c r="ZF73" s="63"/>
      <c r="ZG73" s="63"/>
      <c r="ZH73" s="63"/>
      <c r="ZI73" s="63"/>
      <c r="ZJ73" s="63"/>
      <c r="ZK73" s="63"/>
      <c r="ZL73" s="63"/>
      <c r="ZM73" s="63"/>
      <c r="ZN73" s="63"/>
      <c r="ZO73" s="63"/>
      <c r="ZP73" s="63"/>
      <c r="ZQ73" s="63"/>
      <c r="ZR73" s="63"/>
      <c r="ZS73" s="63"/>
      <c r="ZT73" s="63"/>
      <c r="ZU73" s="63"/>
      <c r="ZV73" s="63"/>
      <c r="ZW73" s="63"/>
      <c r="ZX73" s="63"/>
      <c r="ZY73" s="63"/>
      <c r="ZZ73" s="63"/>
      <c r="AAA73" s="63"/>
      <c r="AAB73" s="63"/>
      <c r="AAC73" s="63"/>
      <c r="AAD73" s="63"/>
      <c r="AAE73" s="63"/>
      <c r="AAF73" s="63"/>
      <c r="AAG73" s="63"/>
      <c r="AAH73" s="63"/>
      <c r="AAI73" s="63"/>
      <c r="AAJ73" s="63"/>
      <c r="AAK73" s="63"/>
      <c r="AAL73" s="63"/>
      <c r="AAM73" s="63"/>
      <c r="AAN73" s="63"/>
      <c r="AAO73" s="63"/>
      <c r="AAP73" s="63"/>
      <c r="AAQ73" s="63"/>
      <c r="AAR73" s="63"/>
      <c r="AAS73" s="63"/>
      <c r="AAT73" s="63"/>
      <c r="AAU73" s="63"/>
      <c r="AAV73" s="63"/>
      <c r="AAW73" s="63"/>
      <c r="AAX73" s="63"/>
      <c r="AAY73" s="63"/>
      <c r="AAZ73" s="63"/>
      <c r="ABA73" s="63"/>
      <c r="ABB73" s="63"/>
      <c r="ABC73" s="63"/>
      <c r="ABD73" s="63"/>
      <c r="ABE73" s="63"/>
      <c r="ABF73" s="63"/>
      <c r="ABG73" s="63"/>
      <c r="ABH73" s="63"/>
      <c r="ABI73" s="63"/>
      <c r="ABJ73" s="63"/>
      <c r="ABK73" s="63"/>
      <c r="ABL73" s="63"/>
      <c r="ABM73" s="63"/>
      <c r="ABN73" s="63"/>
      <c r="ABO73" s="63"/>
      <c r="ABP73" s="63"/>
      <c r="ABQ73" s="63"/>
      <c r="ABR73" s="63"/>
      <c r="ABS73" s="63"/>
      <c r="ABT73" s="63"/>
      <c r="ABU73" s="63"/>
      <c r="ABV73" s="63"/>
      <c r="ABW73" s="63"/>
      <c r="ABX73" s="63"/>
      <c r="ABY73" s="63"/>
      <c r="ABZ73" s="63"/>
      <c r="ACA73" s="63"/>
      <c r="ACB73" s="63"/>
      <c r="ACC73" s="63"/>
      <c r="ACD73" s="63"/>
      <c r="ACE73" s="63"/>
      <c r="ACF73" s="63"/>
      <c r="ACG73" s="63"/>
      <c r="ACH73" s="63"/>
      <c r="ACI73" s="63"/>
      <c r="ACJ73" s="63"/>
      <c r="ACK73" s="63"/>
      <c r="ACL73" s="63"/>
      <c r="ACM73" s="63"/>
      <c r="ACN73" s="63"/>
      <c r="ACO73" s="63"/>
      <c r="ACP73" s="63"/>
      <c r="ACQ73" s="63"/>
      <c r="ACR73" s="63"/>
      <c r="ACS73" s="63"/>
      <c r="ACT73" s="63"/>
      <c r="ACU73" s="63"/>
      <c r="ACV73" s="63"/>
      <c r="ACW73" s="63"/>
      <c r="ACX73" s="63"/>
      <c r="ACY73" s="63"/>
      <c r="ACZ73" s="63"/>
      <c r="ADA73" s="63"/>
      <c r="ADB73" s="63"/>
      <c r="ADC73" s="63"/>
      <c r="ADD73" s="63"/>
      <c r="ADE73" s="63"/>
      <c r="ADF73" s="63"/>
      <c r="ADG73" s="63"/>
      <c r="ADH73" s="63"/>
      <c r="ADI73" s="63"/>
      <c r="ADJ73" s="63"/>
      <c r="ADK73" s="63"/>
      <c r="ADL73" s="63"/>
      <c r="ADM73" s="63"/>
      <c r="ADN73" s="63"/>
      <c r="ADO73" s="63"/>
      <c r="ADP73" s="63"/>
      <c r="ADQ73" s="63"/>
      <c r="ADR73" s="63"/>
      <c r="ADS73" s="63"/>
      <c r="ADT73" s="63"/>
      <c r="ADU73" s="63"/>
      <c r="ADV73" s="63"/>
      <c r="ADW73" s="63"/>
      <c r="ADX73" s="63"/>
      <c r="ADY73" s="63"/>
      <c r="ADZ73" s="63"/>
      <c r="AEA73" s="63"/>
      <c r="AEB73" s="63"/>
      <c r="AEC73" s="63"/>
      <c r="AED73" s="63"/>
      <c r="AEE73" s="63"/>
      <c r="AEF73" s="63"/>
      <c r="AEG73" s="63"/>
      <c r="AEH73" s="63"/>
      <c r="AEI73" s="63"/>
      <c r="AEJ73" s="63"/>
      <c r="AEK73" s="63"/>
      <c r="AEL73" s="63"/>
      <c r="AEM73" s="63"/>
      <c r="AEN73" s="63"/>
      <c r="AEO73" s="63"/>
      <c r="AEP73" s="63"/>
      <c r="AEQ73" s="63"/>
      <c r="AER73" s="63"/>
      <c r="AES73" s="63"/>
      <c r="AET73" s="63"/>
      <c r="AEU73" s="63"/>
      <c r="AEV73" s="63"/>
      <c r="AEW73" s="63"/>
      <c r="AEX73" s="63"/>
      <c r="AEY73" s="63"/>
      <c r="AEZ73" s="63"/>
      <c r="AFA73" s="63"/>
      <c r="AFB73" s="63"/>
      <c r="AFC73" s="63"/>
      <c r="AFD73" s="63"/>
      <c r="AFE73" s="63"/>
      <c r="AFF73" s="63"/>
      <c r="AFG73" s="63"/>
      <c r="AFH73" s="63"/>
      <c r="AFI73" s="63"/>
      <c r="AFJ73" s="63"/>
      <c r="AFK73" s="63"/>
      <c r="AFL73" s="63"/>
      <c r="AFM73" s="63"/>
      <c r="AFN73" s="63"/>
      <c r="AFO73" s="63"/>
      <c r="AFP73" s="63"/>
      <c r="AFQ73" s="63"/>
      <c r="AFR73" s="63"/>
      <c r="AFS73" s="63"/>
      <c r="AFT73" s="63"/>
      <c r="AFU73" s="63"/>
      <c r="AFV73" s="63"/>
      <c r="AFW73" s="63"/>
      <c r="AFX73" s="63"/>
      <c r="AFY73" s="63"/>
      <c r="AFZ73" s="63"/>
      <c r="AGA73" s="63"/>
      <c r="AGB73" s="63"/>
      <c r="AGC73" s="63"/>
      <c r="AGD73" s="63"/>
      <c r="AGE73" s="63"/>
      <c r="AGF73" s="63"/>
      <c r="AGG73" s="63"/>
      <c r="AGH73" s="63"/>
      <c r="AGI73" s="63"/>
      <c r="AGJ73" s="63"/>
      <c r="AGK73" s="63"/>
      <c r="AGL73" s="63"/>
      <c r="AGM73" s="63"/>
      <c r="AGN73" s="63"/>
      <c r="AGO73" s="63"/>
      <c r="AGP73" s="63"/>
      <c r="AGQ73" s="63"/>
      <c r="AGR73" s="63"/>
      <c r="AGS73" s="63"/>
      <c r="AGT73" s="63"/>
      <c r="AGU73" s="63"/>
      <c r="AGV73" s="63"/>
      <c r="AGW73" s="63"/>
      <c r="AGX73" s="63"/>
      <c r="AGY73" s="63"/>
      <c r="AGZ73" s="63"/>
      <c r="AHA73" s="63"/>
      <c r="AHB73" s="63"/>
      <c r="AHC73" s="63"/>
      <c r="AHD73" s="63"/>
      <c r="AHE73" s="63"/>
      <c r="AHF73" s="63"/>
      <c r="AHG73" s="63"/>
      <c r="AHH73" s="63"/>
      <c r="AHI73" s="63"/>
      <c r="AHJ73" s="63"/>
      <c r="AHK73" s="63"/>
      <c r="AHL73" s="63"/>
      <c r="AHM73" s="63"/>
      <c r="AHN73" s="63"/>
      <c r="AHO73" s="63"/>
      <c r="AHP73" s="63"/>
      <c r="AHQ73" s="63"/>
      <c r="AHR73" s="63"/>
      <c r="AHS73" s="63"/>
      <c r="AHT73" s="63"/>
      <c r="AHU73" s="63"/>
      <c r="AHV73" s="63"/>
      <c r="AHW73" s="63"/>
      <c r="AHX73" s="63"/>
      <c r="AHY73" s="63"/>
      <c r="AHZ73" s="63"/>
      <c r="AIA73" s="63"/>
      <c r="AIB73" s="63"/>
      <c r="AIC73" s="63"/>
      <c r="AID73" s="63"/>
      <c r="AIE73" s="63"/>
      <c r="AIF73" s="63"/>
      <c r="AIG73" s="63"/>
      <c r="AIH73" s="63"/>
      <c r="AII73" s="63"/>
      <c r="AIJ73" s="63"/>
      <c r="AIK73" s="63"/>
      <c r="AIL73" s="63"/>
      <c r="AIM73" s="63"/>
      <c r="AIN73" s="63"/>
      <c r="AIO73" s="63"/>
      <c r="AIP73" s="63"/>
      <c r="AIQ73" s="63"/>
      <c r="AIR73" s="63"/>
      <c r="AIS73" s="63"/>
      <c r="AIT73" s="63"/>
      <c r="AIU73" s="63"/>
      <c r="AIV73" s="63"/>
      <c r="AIW73" s="63"/>
      <c r="AIX73" s="63"/>
      <c r="AIY73" s="63"/>
      <c r="AIZ73" s="63"/>
      <c r="AJA73" s="63"/>
      <c r="AJB73" s="63"/>
      <c r="AJC73" s="63"/>
      <c r="AJD73" s="63"/>
      <c r="AJE73" s="63"/>
      <c r="AJF73" s="63"/>
      <c r="AJG73" s="63"/>
      <c r="AJH73" s="63"/>
      <c r="AJI73" s="63"/>
      <c r="AJJ73" s="63"/>
      <c r="AJK73" s="63"/>
      <c r="AJL73" s="63"/>
      <c r="AJM73" s="63"/>
      <c r="AJN73" s="63"/>
      <c r="AJO73" s="63"/>
      <c r="AJP73" s="63"/>
      <c r="AJQ73" s="63"/>
      <c r="AJR73" s="63"/>
      <c r="AJS73" s="63"/>
      <c r="AJT73" s="63"/>
      <c r="AJU73" s="63"/>
      <c r="AJV73" s="63"/>
      <c r="AJW73" s="63"/>
      <c r="AJX73" s="63"/>
      <c r="AJY73" s="63"/>
      <c r="AJZ73" s="63"/>
      <c r="AKA73" s="63"/>
      <c r="AKB73" s="63"/>
      <c r="AKC73" s="63"/>
      <c r="AKD73" s="63"/>
      <c r="AKE73" s="63"/>
      <c r="AKF73" s="63"/>
      <c r="AKG73" s="63"/>
      <c r="AKH73" s="63"/>
      <c r="AKI73" s="63"/>
      <c r="AKJ73" s="63"/>
      <c r="AKK73" s="63"/>
      <c r="AKL73" s="63"/>
      <c r="AKM73" s="63"/>
      <c r="AKN73" s="63"/>
      <c r="AKO73" s="63"/>
      <c r="AKP73" s="63"/>
      <c r="AKQ73" s="63"/>
      <c r="AKR73" s="63"/>
      <c r="AKS73" s="63"/>
      <c r="AKT73" s="63"/>
      <c r="AKU73" s="63"/>
      <c r="AKV73" s="63"/>
      <c r="AKW73" s="63"/>
      <c r="AKX73" s="63"/>
      <c r="AKY73" s="63"/>
      <c r="AKZ73" s="63"/>
      <c r="ALA73" s="63"/>
      <c r="ALB73" s="63"/>
      <c r="ALC73" s="63"/>
      <c r="ALD73" s="63"/>
      <c r="ALE73" s="63"/>
      <c r="ALF73" s="63"/>
      <c r="ALG73" s="63"/>
      <c r="ALH73" s="63"/>
      <c r="ALI73" s="63"/>
      <c r="ALJ73" s="63"/>
      <c r="ALK73" s="63"/>
      <c r="ALL73" s="63"/>
      <c r="ALM73" s="63"/>
      <c r="ALN73" s="63"/>
      <c r="ALO73" s="63"/>
      <c r="ALP73" s="63"/>
      <c r="ALQ73" s="63"/>
      <c r="ALR73" s="63"/>
      <c r="ALS73" s="63"/>
      <c r="ALT73" s="63"/>
      <c r="ALU73" s="63"/>
      <c r="ALV73" s="63"/>
      <c r="ALW73" s="63"/>
      <c r="ALX73" s="63"/>
      <c r="ALY73" s="63"/>
      <c r="ALZ73" s="63"/>
      <c r="AMA73" s="63"/>
      <c r="AMB73" s="63"/>
      <c r="AMC73" s="63"/>
      <c r="AMD73" s="63"/>
      <c r="AME73" s="63"/>
      <c r="AMF73" s="63"/>
      <c r="AMG73" s="63"/>
      <c r="AMH73" s="63"/>
      <c r="AMI73" s="63"/>
      <c r="AMJ73" s="63"/>
      <c r="AMK73" s="63"/>
      <c r="AML73" s="63"/>
      <c r="AMM73" s="63"/>
      <c r="AMN73" s="63"/>
      <c r="AMO73" s="63"/>
      <c r="AMP73" s="63"/>
      <c r="AMQ73" s="63"/>
      <c r="AMR73" s="63"/>
      <c r="AMS73" s="63"/>
      <c r="AMT73" s="63"/>
      <c r="AMU73" s="63"/>
      <c r="AMV73" s="63"/>
      <c r="AMW73" s="63"/>
      <c r="AMX73" s="63"/>
      <c r="AMY73" s="63"/>
      <c r="AMZ73" s="63"/>
      <c r="ANA73" s="63"/>
      <c r="ANB73" s="63"/>
      <c r="ANC73" s="63"/>
      <c r="AND73" s="63"/>
      <c r="ANE73" s="63"/>
      <c r="ANF73" s="63"/>
      <c r="ANG73" s="63"/>
      <c r="ANH73" s="63"/>
      <c r="ANI73" s="63"/>
      <c r="ANJ73" s="63"/>
      <c r="ANK73" s="63"/>
      <c r="ANL73" s="63"/>
      <c r="ANM73" s="63"/>
      <c r="ANN73" s="63"/>
      <c r="ANO73" s="63"/>
      <c r="ANP73" s="63"/>
      <c r="ANQ73" s="63"/>
      <c r="ANR73" s="63"/>
      <c r="ANS73" s="63"/>
      <c r="ANT73" s="63"/>
      <c r="ANU73" s="63"/>
      <c r="ANV73" s="63"/>
      <c r="ANW73" s="63"/>
      <c r="ANX73" s="63"/>
      <c r="ANY73" s="63"/>
      <c r="ANZ73" s="63"/>
      <c r="AOA73" s="63"/>
      <c r="AOB73" s="63"/>
      <c r="AOC73" s="63"/>
      <c r="AOD73" s="63"/>
      <c r="AOE73" s="63"/>
      <c r="AOF73" s="63"/>
      <c r="AOG73" s="63"/>
      <c r="AOH73" s="63"/>
      <c r="AOI73" s="63"/>
      <c r="AOJ73" s="63"/>
      <c r="AOK73" s="63"/>
      <c r="AOL73" s="63"/>
      <c r="AOM73" s="63"/>
      <c r="AON73" s="63"/>
      <c r="AOO73" s="63"/>
      <c r="AOP73" s="63"/>
      <c r="AOQ73" s="63"/>
      <c r="AOR73" s="63"/>
      <c r="AOS73" s="63"/>
      <c r="AOT73" s="63"/>
      <c r="AOU73" s="63"/>
      <c r="AOV73" s="63"/>
      <c r="AOW73" s="63"/>
      <c r="AOX73" s="63"/>
      <c r="AOY73" s="63"/>
      <c r="AOZ73" s="63"/>
      <c r="APA73" s="63"/>
      <c r="APB73" s="63"/>
      <c r="APC73" s="63"/>
      <c r="APD73" s="63"/>
      <c r="APE73" s="63"/>
      <c r="APF73" s="63"/>
      <c r="APG73" s="63"/>
      <c r="APH73" s="63"/>
      <c r="API73" s="63"/>
      <c r="APJ73" s="63"/>
      <c r="APK73" s="63"/>
      <c r="APL73" s="63"/>
      <c r="APM73" s="63"/>
      <c r="APN73" s="63"/>
      <c r="APO73" s="63"/>
      <c r="APP73" s="63"/>
      <c r="APQ73" s="63"/>
      <c r="APR73" s="63"/>
      <c r="APS73" s="63"/>
      <c r="APT73" s="63"/>
      <c r="APU73" s="63"/>
      <c r="APV73" s="63"/>
      <c r="APW73" s="63"/>
      <c r="APX73" s="63"/>
      <c r="APY73" s="63"/>
      <c r="APZ73" s="63"/>
      <c r="AQA73" s="63"/>
      <c r="AQB73" s="63"/>
      <c r="AQC73" s="63"/>
      <c r="AQD73" s="63"/>
      <c r="AQE73" s="63"/>
      <c r="AQF73" s="63"/>
      <c r="AQG73" s="63"/>
      <c r="AQH73" s="63"/>
      <c r="AQI73" s="63"/>
      <c r="AQJ73" s="63"/>
      <c r="AQK73" s="63"/>
      <c r="AQL73" s="63"/>
      <c r="AQM73" s="63"/>
      <c r="AQN73" s="63"/>
      <c r="AQO73" s="63"/>
      <c r="AQP73" s="63"/>
      <c r="AQQ73" s="63"/>
      <c r="AQR73" s="63"/>
      <c r="AQS73" s="63"/>
      <c r="AQT73" s="63"/>
      <c r="AQU73" s="63"/>
      <c r="AQV73" s="63"/>
      <c r="AQW73" s="63"/>
      <c r="AQX73" s="63"/>
      <c r="AQY73" s="63"/>
      <c r="AQZ73" s="63"/>
      <c r="ARA73" s="63"/>
      <c r="ARB73" s="63"/>
      <c r="ARC73" s="63"/>
      <c r="ARD73" s="63"/>
      <c r="ARE73" s="63"/>
      <c r="ARF73" s="63"/>
      <c r="ARG73" s="63"/>
      <c r="ARH73" s="63"/>
      <c r="ARI73" s="63"/>
      <c r="ARJ73" s="63"/>
      <c r="ARK73" s="63"/>
      <c r="ARL73" s="63"/>
      <c r="ARM73" s="63"/>
      <c r="ARN73" s="63"/>
      <c r="ARO73" s="63"/>
      <c r="ARP73" s="63"/>
      <c r="ARQ73" s="63"/>
      <c r="ARR73" s="63"/>
      <c r="ARS73" s="63"/>
      <c r="ART73" s="63"/>
      <c r="ARU73" s="63"/>
      <c r="ARV73" s="63"/>
      <c r="ARW73" s="63"/>
      <c r="ARX73" s="63"/>
      <c r="ARY73" s="63"/>
      <c r="ARZ73" s="63"/>
      <c r="ASA73" s="63"/>
      <c r="ASB73" s="63"/>
      <c r="ASC73" s="63"/>
      <c r="ASD73" s="63"/>
      <c r="ASE73" s="63"/>
      <c r="ASF73" s="63"/>
      <c r="ASG73" s="63"/>
      <c r="ASH73" s="63"/>
      <c r="ASI73" s="63"/>
      <c r="ASJ73" s="63"/>
      <c r="ASK73" s="63"/>
      <c r="ASL73" s="63"/>
      <c r="ASM73" s="63"/>
      <c r="ASN73" s="63"/>
      <c r="ASO73" s="63"/>
      <c r="ASP73" s="63"/>
      <c r="ASQ73" s="63"/>
      <c r="ASR73" s="63"/>
      <c r="ASS73" s="63"/>
      <c r="AST73" s="63"/>
      <c r="ASU73" s="63"/>
      <c r="ASV73" s="63"/>
      <c r="ASW73" s="63"/>
      <c r="ASX73" s="63"/>
      <c r="ASY73" s="63"/>
      <c r="ASZ73" s="63"/>
      <c r="ATA73" s="63"/>
      <c r="ATB73" s="63"/>
      <c r="ATC73" s="63"/>
      <c r="ATD73" s="63"/>
      <c r="ATE73" s="63"/>
      <c r="ATF73" s="63"/>
      <c r="ATG73" s="63"/>
      <c r="ATH73" s="63"/>
      <c r="ATI73" s="63"/>
      <c r="ATJ73" s="63"/>
      <c r="ATK73" s="63"/>
      <c r="ATL73" s="63"/>
      <c r="ATM73" s="63"/>
      <c r="ATN73" s="63"/>
      <c r="ATO73" s="63"/>
      <c r="ATP73" s="63"/>
      <c r="ATQ73" s="63"/>
      <c r="ATR73" s="63"/>
      <c r="ATS73" s="63"/>
      <c r="ATT73" s="63"/>
      <c r="ATU73" s="63"/>
      <c r="ATV73" s="63"/>
      <c r="ATW73" s="63"/>
      <c r="ATX73" s="63"/>
      <c r="ATY73" s="63"/>
      <c r="ATZ73" s="63"/>
      <c r="AUA73" s="63"/>
      <c r="AUB73" s="63"/>
      <c r="AUC73" s="63"/>
      <c r="AUD73" s="63"/>
      <c r="AUE73" s="63"/>
      <c r="AUF73" s="63"/>
      <c r="AUG73" s="63"/>
      <c r="AUH73" s="63"/>
      <c r="AUI73" s="63"/>
      <c r="AUJ73" s="63"/>
      <c r="AUK73" s="63"/>
      <c r="AUL73" s="63"/>
      <c r="AUM73" s="63"/>
      <c r="AUN73" s="63"/>
      <c r="AUO73" s="63"/>
      <c r="AUP73" s="63"/>
      <c r="AUQ73" s="63"/>
      <c r="AUR73" s="63"/>
      <c r="AUS73" s="63"/>
      <c r="AUT73" s="63"/>
      <c r="AUU73" s="63"/>
      <c r="AUV73" s="63"/>
      <c r="AUW73" s="63"/>
      <c r="AUX73" s="63"/>
      <c r="AUY73" s="63"/>
      <c r="AUZ73" s="63"/>
      <c r="AVA73" s="63"/>
      <c r="AVB73" s="63"/>
      <c r="AVC73" s="63"/>
      <c r="AVD73" s="63"/>
      <c r="AVE73" s="63"/>
      <c r="AVF73" s="63"/>
      <c r="AVG73" s="63"/>
      <c r="AVH73" s="63"/>
      <c r="AVI73" s="63"/>
      <c r="AVJ73" s="63"/>
      <c r="AVK73" s="63"/>
      <c r="AVL73" s="63"/>
      <c r="AVM73" s="63"/>
      <c r="AVN73" s="63"/>
      <c r="AVO73" s="63"/>
      <c r="AVP73" s="63"/>
      <c r="AVQ73" s="63"/>
      <c r="AVR73" s="63"/>
      <c r="AVS73" s="63"/>
      <c r="AVT73" s="63"/>
      <c r="AVU73" s="63"/>
      <c r="AVV73" s="63"/>
      <c r="AVW73" s="63"/>
      <c r="AVX73" s="63"/>
      <c r="AVY73" s="63"/>
      <c r="AVZ73" s="63"/>
      <c r="AWA73" s="63"/>
      <c r="AWB73" s="63"/>
      <c r="AWC73" s="63"/>
      <c r="AWD73" s="63"/>
      <c r="AWE73" s="63"/>
      <c r="AWF73" s="63"/>
      <c r="AWG73" s="63"/>
      <c r="AWH73" s="63"/>
      <c r="AWI73" s="63"/>
      <c r="AWJ73" s="63"/>
      <c r="AWK73" s="63"/>
      <c r="AWL73" s="63"/>
      <c r="AWM73" s="63"/>
      <c r="AWN73" s="63"/>
      <c r="AWO73" s="63"/>
      <c r="AWP73" s="63"/>
      <c r="AWQ73" s="63"/>
      <c r="AWR73" s="63"/>
      <c r="AWS73" s="63"/>
      <c r="AWT73" s="63"/>
      <c r="AWU73" s="63"/>
      <c r="AWV73" s="63"/>
      <c r="AWW73" s="63"/>
      <c r="AWX73" s="63"/>
      <c r="AWY73" s="63"/>
      <c r="AWZ73" s="63"/>
      <c r="AXA73" s="63"/>
      <c r="AXB73" s="63"/>
      <c r="AXC73" s="63"/>
      <c r="AXD73" s="63"/>
      <c r="AXE73" s="63"/>
      <c r="AXF73" s="63"/>
      <c r="AXG73" s="63"/>
      <c r="AXH73" s="63"/>
      <c r="AXI73" s="63"/>
      <c r="AXJ73" s="63"/>
      <c r="AXK73" s="63"/>
      <c r="AXL73" s="63"/>
      <c r="AXM73" s="63"/>
      <c r="AXN73" s="63"/>
      <c r="AXO73" s="63"/>
      <c r="AXP73" s="63"/>
      <c r="AXQ73" s="63"/>
      <c r="AXR73" s="63"/>
      <c r="AXS73" s="63"/>
      <c r="AXT73" s="63"/>
      <c r="AXU73" s="63"/>
      <c r="AXV73" s="63"/>
      <c r="AXW73" s="63"/>
      <c r="AXX73" s="63"/>
      <c r="AXY73" s="63"/>
      <c r="AXZ73" s="63"/>
      <c r="AYA73" s="63"/>
      <c r="AYB73" s="63"/>
      <c r="AYC73" s="63"/>
      <c r="AYD73" s="63"/>
      <c r="AYE73" s="63"/>
      <c r="AYF73" s="63"/>
      <c r="AYG73" s="63"/>
      <c r="AYH73" s="63"/>
      <c r="AYI73" s="63"/>
      <c r="AYJ73" s="63"/>
      <c r="AYK73" s="63"/>
      <c r="AYL73" s="63"/>
      <c r="AYM73" s="63"/>
      <c r="AYN73" s="63"/>
      <c r="AYO73" s="63"/>
      <c r="AYP73" s="63"/>
      <c r="AYQ73" s="63"/>
      <c r="AYR73" s="63"/>
      <c r="AYS73" s="63"/>
      <c r="AYT73" s="63"/>
      <c r="AYU73" s="63"/>
      <c r="AYV73" s="63"/>
      <c r="AYW73" s="63"/>
      <c r="AYX73" s="63"/>
      <c r="AYY73" s="63"/>
      <c r="AYZ73" s="63"/>
      <c r="AZA73" s="63"/>
      <c r="AZB73" s="63"/>
      <c r="AZC73" s="63"/>
      <c r="AZD73" s="63"/>
      <c r="AZE73" s="63"/>
      <c r="AZF73" s="63"/>
      <c r="AZG73" s="63"/>
      <c r="AZH73" s="63"/>
      <c r="AZI73" s="63"/>
      <c r="AZJ73" s="63"/>
      <c r="AZK73" s="63"/>
      <c r="AZL73" s="63"/>
      <c r="AZM73" s="63"/>
      <c r="AZN73" s="63"/>
      <c r="AZO73" s="63"/>
      <c r="AZP73" s="63"/>
      <c r="AZQ73" s="63"/>
      <c r="AZR73" s="63"/>
      <c r="AZS73" s="63"/>
      <c r="AZT73" s="63"/>
      <c r="AZU73" s="63"/>
      <c r="AZV73" s="63"/>
      <c r="AZW73" s="63"/>
      <c r="AZX73" s="63"/>
      <c r="AZY73" s="63"/>
      <c r="AZZ73" s="63"/>
      <c r="BAA73" s="63"/>
      <c r="BAB73" s="63"/>
      <c r="BAC73" s="63"/>
      <c r="BAD73" s="63"/>
      <c r="BAE73" s="63"/>
      <c r="BAF73" s="63"/>
      <c r="BAG73" s="63"/>
      <c r="BAH73" s="63"/>
      <c r="BAI73" s="63"/>
      <c r="BAJ73" s="63"/>
      <c r="BAK73" s="63"/>
      <c r="BAL73" s="63"/>
      <c r="BAM73" s="63"/>
      <c r="BAN73" s="63"/>
      <c r="BAO73" s="63"/>
      <c r="BAP73" s="63"/>
      <c r="BAQ73" s="63"/>
      <c r="BAR73" s="63"/>
      <c r="BAS73" s="63"/>
      <c r="BAT73" s="63"/>
      <c r="BAU73" s="63"/>
      <c r="BAV73" s="63"/>
      <c r="BAW73" s="63"/>
      <c r="BAX73" s="63"/>
      <c r="BAY73" s="63"/>
      <c r="BAZ73" s="63"/>
      <c r="BBA73" s="63"/>
      <c r="BBB73" s="63"/>
      <c r="BBC73" s="63"/>
      <c r="BBD73" s="63"/>
      <c r="BBE73" s="63"/>
      <c r="BBF73" s="63"/>
      <c r="BBG73" s="63"/>
      <c r="BBH73" s="63"/>
      <c r="BBI73" s="63"/>
      <c r="BBJ73" s="63"/>
      <c r="BBK73" s="63"/>
      <c r="BBL73" s="63"/>
      <c r="BBM73" s="63"/>
      <c r="BBN73" s="63"/>
      <c r="BBO73" s="63"/>
      <c r="BBP73" s="63"/>
      <c r="BBQ73" s="63"/>
      <c r="BBR73" s="63"/>
      <c r="BBS73" s="63"/>
      <c r="BBT73" s="63"/>
      <c r="BBU73" s="63"/>
      <c r="BBV73" s="63"/>
      <c r="BBW73" s="63"/>
      <c r="BBX73" s="63"/>
      <c r="BBY73" s="63"/>
      <c r="BBZ73" s="63"/>
      <c r="BCA73" s="63"/>
      <c r="BCB73" s="63"/>
      <c r="BCC73" s="63"/>
      <c r="BCD73" s="63"/>
      <c r="BCE73" s="63"/>
      <c r="BCF73" s="63"/>
      <c r="BCG73" s="63"/>
      <c r="BCH73" s="63"/>
      <c r="BCI73" s="63"/>
      <c r="BCJ73" s="63"/>
      <c r="BCK73" s="63"/>
      <c r="BCL73" s="63"/>
      <c r="BCM73" s="63"/>
      <c r="BCN73" s="63"/>
      <c r="BCO73" s="63"/>
      <c r="BCP73" s="63"/>
      <c r="BCQ73" s="63"/>
      <c r="BCR73" s="63"/>
      <c r="BCS73" s="63"/>
      <c r="BCT73" s="63"/>
      <c r="BCU73" s="63"/>
      <c r="BCV73" s="63"/>
      <c r="BCW73" s="63"/>
      <c r="BCX73" s="63"/>
      <c r="BCY73" s="63"/>
      <c r="BCZ73" s="63"/>
      <c r="BDA73" s="63"/>
      <c r="BDB73" s="63"/>
      <c r="BDC73" s="63"/>
      <c r="BDD73" s="63"/>
      <c r="BDE73" s="63"/>
      <c r="BDF73" s="63"/>
      <c r="BDG73" s="63"/>
      <c r="BDH73" s="63"/>
      <c r="BDI73" s="63"/>
      <c r="BDJ73" s="63"/>
      <c r="BDK73" s="63"/>
      <c r="BDL73" s="63"/>
      <c r="BDM73" s="63"/>
      <c r="BDN73" s="63"/>
      <c r="BDO73" s="63"/>
      <c r="BDP73" s="63"/>
      <c r="BDQ73" s="63"/>
      <c r="BDR73" s="63"/>
      <c r="BDS73" s="63"/>
      <c r="BDT73" s="63"/>
      <c r="BDU73" s="63"/>
      <c r="BDV73" s="63"/>
      <c r="BDW73" s="63"/>
      <c r="BDX73" s="63"/>
      <c r="BDY73" s="63"/>
      <c r="BDZ73" s="63"/>
      <c r="BEA73" s="63"/>
      <c r="BEB73" s="63"/>
      <c r="BEC73" s="63"/>
      <c r="BED73" s="63"/>
      <c r="BEE73" s="63"/>
      <c r="BEF73" s="63"/>
      <c r="BEG73" s="63"/>
      <c r="BEH73" s="63"/>
      <c r="BEI73" s="63"/>
      <c r="BEJ73" s="63"/>
      <c r="BEK73" s="63"/>
      <c r="BEL73" s="63"/>
      <c r="BEM73" s="63"/>
      <c r="BEN73" s="63"/>
      <c r="BEO73" s="63"/>
      <c r="BEP73" s="63"/>
      <c r="BEQ73" s="63"/>
      <c r="BER73" s="63"/>
      <c r="BES73" s="63"/>
      <c r="BET73" s="63"/>
      <c r="BEU73" s="63"/>
      <c r="BEV73" s="63"/>
      <c r="BEW73" s="63"/>
      <c r="BEX73" s="63"/>
      <c r="BEY73" s="63"/>
      <c r="BEZ73" s="63"/>
      <c r="BFA73" s="63"/>
      <c r="BFB73" s="63"/>
      <c r="BFC73" s="63"/>
      <c r="BFD73" s="63"/>
      <c r="BFE73" s="63"/>
      <c r="BFF73" s="63"/>
      <c r="BFG73" s="63"/>
      <c r="BFH73" s="63"/>
      <c r="BFI73" s="63"/>
      <c r="BFJ73" s="63"/>
      <c r="BFK73" s="63"/>
      <c r="BFL73" s="63"/>
      <c r="BFM73" s="63"/>
      <c r="BFN73" s="63"/>
      <c r="BFO73" s="63"/>
      <c r="BFP73" s="63"/>
      <c r="BFQ73" s="63"/>
      <c r="BFR73" s="63"/>
      <c r="BFS73" s="63"/>
      <c r="BFT73" s="63"/>
      <c r="BFU73" s="63"/>
      <c r="BFV73" s="63"/>
      <c r="BFW73" s="63"/>
      <c r="BFX73" s="63"/>
      <c r="BFY73" s="63"/>
      <c r="BFZ73" s="63"/>
      <c r="BGA73" s="63"/>
      <c r="BGB73" s="63"/>
      <c r="BGC73" s="63"/>
      <c r="BGD73" s="63"/>
      <c r="BGE73" s="63"/>
      <c r="BGF73" s="63"/>
      <c r="BGG73" s="63"/>
      <c r="BGH73" s="63"/>
      <c r="BGI73" s="63"/>
      <c r="BGJ73" s="63"/>
      <c r="BGK73" s="63"/>
      <c r="BGL73" s="63"/>
      <c r="BGM73" s="63"/>
      <c r="BGN73" s="63"/>
      <c r="BGO73" s="63"/>
      <c r="BGP73" s="63"/>
      <c r="BGQ73" s="63"/>
      <c r="BGR73" s="63"/>
      <c r="BGS73" s="63"/>
      <c r="BGT73" s="63"/>
      <c r="BGU73" s="63"/>
      <c r="BGV73" s="63"/>
      <c r="BGW73" s="63"/>
      <c r="BGX73" s="63"/>
      <c r="BGY73" s="63"/>
      <c r="BGZ73" s="63"/>
      <c r="BHA73" s="63"/>
      <c r="BHB73" s="63"/>
      <c r="BHC73" s="63"/>
      <c r="BHD73" s="63"/>
      <c r="BHE73" s="63"/>
      <c r="BHF73" s="63"/>
      <c r="BHG73" s="63"/>
      <c r="BHH73" s="63"/>
      <c r="BHI73" s="63"/>
      <c r="BHJ73" s="63"/>
      <c r="BHK73" s="63"/>
      <c r="BHL73" s="63"/>
      <c r="BHM73" s="63"/>
      <c r="BHN73" s="63"/>
      <c r="BHO73" s="63"/>
      <c r="BHP73" s="63"/>
      <c r="BHQ73" s="63"/>
      <c r="BHR73" s="63"/>
      <c r="BHS73" s="63"/>
      <c r="BHT73" s="63"/>
      <c r="BHU73" s="63"/>
      <c r="BHV73" s="63"/>
      <c r="BHW73" s="63"/>
      <c r="BHX73" s="63"/>
      <c r="BHY73" s="63"/>
      <c r="BHZ73" s="63"/>
      <c r="BIA73" s="63"/>
      <c r="BIB73" s="63"/>
      <c r="BIC73" s="63"/>
      <c r="BID73" s="63"/>
      <c r="BIE73" s="63"/>
      <c r="BIF73" s="63"/>
      <c r="BIG73" s="63"/>
      <c r="BIH73" s="63"/>
      <c r="BII73" s="63"/>
      <c r="BIJ73" s="63"/>
      <c r="BIK73" s="63"/>
      <c r="BIL73" s="63"/>
      <c r="BIM73" s="63"/>
      <c r="BIN73" s="63"/>
      <c r="BIO73" s="63"/>
      <c r="BIP73" s="63"/>
      <c r="BIQ73" s="63"/>
      <c r="BIR73" s="63"/>
      <c r="BIS73" s="63"/>
      <c r="BIT73" s="63"/>
      <c r="BIU73" s="63"/>
      <c r="BIV73" s="63"/>
      <c r="BIW73" s="63"/>
      <c r="BIX73" s="63"/>
      <c r="BIY73" s="63"/>
      <c r="BIZ73" s="63"/>
      <c r="BJA73" s="63"/>
      <c r="BJB73" s="63"/>
      <c r="BJC73" s="63"/>
      <c r="BJD73" s="63"/>
      <c r="BJE73" s="63"/>
      <c r="BJF73" s="63"/>
      <c r="BJG73" s="63"/>
      <c r="BJH73" s="63"/>
      <c r="BJI73" s="63"/>
      <c r="BJJ73" s="63"/>
      <c r="BJK73" s="63"/>
      <c r="BJL73" s="63"/>
      <c r="BJM73" s="63"/>
      <c r="BJN73" s="63"/>
      <c r="BJO73" s="63"/>
      <c r="BJP73" s="63"/>
      <c r="BJQ73" s="63"/>
      <c r="BJR73" s="63"/>
      <c r="BJS73" s="63"/>
      <c r="BJT73" s="63"/>
      <c r="BJU73" s="63"/>
      <c r="BJV73" s="63"/>
      <c r="BJW73" s="63"/>
      <c r="BJX73" s="63"/>
      <c r="BJY73" s="63"/>
      <c r="BJZ73" s="63"/>
      <c r="BKA73" s="63"/>
      <c r="BKB73" s="63"/>
      <c r="BKC73" s="63"/>
      <c r="BKD73" s="63"/>
      <c r="BKE73" s="63"/>
      <c r="BKF73" s="63"/>
      <c r="BKG73" s="63"/>
      <c r="BKH73" s="63"/>
      <c r="BKI73" s="63"/>
      <c r="BKJ73" s="63"/>
      <c r="BKK73" s="63"/>
      <c r="BKL73" s="63"/>
      <c r="BKM73" s="63"/>
      <c r="BKN73" s="63"/>
      <c r="BKO73" s="63"/>
      <c r="BKP73" s="63"/>
      <c r="BKQ73" s="63"/>
      <c r="BKR73" s="63"/>
      <c r="BKS73" s="63"/>
      <c r="BKT73" s="63"/>
      <c r="BKU73" s="63"/>
      <c r="BKV73" s="63"/>
      <c r="BKW73" s="63"/>
      <c r="BKX73" s="63"/>
      <c r="BKY73" s="63"/>
      <c r="BKZ73" s="63"/>
      <c r="BLA73" s="63"/>
      <c r="BLB73" s="63"/>
      <c r="BLC73" s="63"/>
      <c r="BLD73" s="63"/>
      <c r="BLE73" s="63"/>
      <c r="BLF73" s="63"/>
      <c r="BLG73" s="63"/>
      <c r="BLH73" s="63"/>
      <c r="BLI73" s="63"/>
      <c r="BLJ73" s="63"/>
      <c r="BLK73" s="63"/>
      <c r="BLL73" s="63"/>
      <c r="BLM73" s="63"/>
    </row>
    <row r="74" spans="1:1677" s="1" customFormat="1" ht="15" hidden="1" customHeight="1" x14ac:dyDescent="0.25">
      <c r="A74" s="270" t="s">
        <v>490</v>
      </c>
      <c r="B74" s="271" t="s">
        <v>69</v>
      </c>
      <c r="C74" s="272" t="s">
        <v>1733</v>
      </c>
      <c r="D74" s="273" t="s">
        <v>1734</v>
      </c>
      <c r="E74" s="273" t="s">
        <v>1805</v>
      </c>
      <c r="F74" s="272" t="s">
        <v>172</v>
      </c>
      <c r="G74" s="274">
        <v>25</v>
      </c>
      <c r="H74" s="275">
        <v>1.2</v>
      </c>
      <c r="I74" s="276" t="s">
        <v>1806</v>
      </c>
      <c r="J74" s="276" t="s">
        <v>1807</v>
      </c>
      <c r="K74" s="276" t="s">
        <v>1808</v>
      </c>
      <c r="L74" s="277" t="s">
        <v>1732</v>
      </c>
      <c r="M74" s="278">
        <v>44854</v>
      </c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  <c r="IS74" s="63"/>
      <c r="IT74" s="63"/>
      <c r="IU74" s="63"/>
      <c r="IV74" s="63"/>
      <c r="IW74" s="63"/>
      <c r="IX74" s="63"/>
      <c r="IY74" s="63"/>
      <c r="IZ74" s="63"/>
      <c r="JA74" s="63"/>
      <c r="JB74" s="63"/>
      <c r="JC74" s="63"/>
      <c r="JD74" s="63"/>
      <c r="JE74" s="63"/>
      <c r="JF74" s="63"/>
      <c r="JG74" s="63"/>
      <c r="JH74" s="63"/>
      <c r="JI74" s="63"/>
      <c r="JJ74" s="63"/>
      <c r="JK74" s="63"/>
      <c r="JL74" s="63"/>
      <c r="JM74" s="63"/>
      <c r="JN74" s="63"/>
      <c r="JO74" s="63"/>
      <c r="JP74" s="63"/>
      <c r="JQ74" s="63"/>
      <c r="JR74" s="63"/>
      <c r="JS74" s="63"/>
      <c r="JT74" s="63"/>
      <c r="JU74" s="63"/>
      <c r="JV74" s="63"/>
      <c r="JW74" s="63"/>
      <c r="JX74" s="63"/>
      <c r="JY74" s="63"/>
      <c r="JZ74" s="63"/>
      <c r="KA74" s="63"/>
      <c r="KB74" s="63"/>
      <c r="KC74" s="63"/>
      <c r="KD74" s="63"/>
      <c r="KE74" s="63"/>
      <c r="KF74" s="63"/>
      <c r="KG74" s="63"/>
      <c r="KH74" s="63"/>
      <c r="KI74" s="63"/>
      <c r="KJ74" s="63"/>
      <c r="KK74" s="63"/>
      <c r="KL74" s="63"/>
      <c r="KM74" s="63"/>
      <c r="KN74" s="63"/>
      <c r="KO74" s="63"/>
      <c r="KP74" s="63"/>
      <c r="KQ74" s="63"/>
      <c r="KR74" s="63"/>
      <c r="KS74" s="63"/>
      <c r="KT74" s="63"/>
      <c r="KU74" s="63"/>
      <c r="KV74" s="63"/>
      <c r="KW74" s="63"/>
      <c r="KX74" s="63"/>
      <c r="KY74" s="63"/>
      <c r="KZ74" s="63"/>
      <c r="LA74" s="63"/>
      <c r="LB74" s="63"/>
      <c r="LC74" s="63"/>
      <c r="LD74" s="63"/>
      <c r="LE74" s="63"/>
      <c r="LF74" s="63"/>
      <c r="LG74" s="63"/>
      <c r="LH74" s="63"/>
      <c r="LI74" s="63"/>
      <c r="LJ74" s="63"/>
      <c r="LK74" s="63"/>
      <c r="LL74" s="63"/>
      <c r="LM74" s="63"/>
      <c r="LN74" s="63"/>
      <c r="LO74" s="63"/>
      <c r="LP74" s="63"/>
      <c r="LQ74" s="63"/>
      <c r="LR74" s="63"/>
      <c r="LS74" s="63"/>
      <c r="LT74" s="63"/>
      <c r="LU74" s="63"/>
      <c r="LV74" s="63"/>
      <c r="LW74" s="63"/>
      <c r="LX74" s="63"/>
      <c r="LY74" s="63"/>
      <c r="LZ74" s="63"/>
      <c r="MA74" s="63"/>
      <c r="MB74" s="63"/>
      <c r="MC74" s="63"/>
      <c r="MD74" s="63"/>
      <c r="ME74" s="63"/>
      <c r="MF74" s="63"/>
      <c r="MG74" s="63"/>
      <c r="MH74" s="63"/>
      <c r="MI74" s="63"/>
      <c r="MJ74" s="63"/>
      <c r="MK74" s="63"/>
      <c r="ML74" s="63"/>
      <c r="MM74" s="63"/>
      <c r="MN74" s="63"/>
      <c r="MO74" s="63"/>
      <c r="MP74" s="63"/>
      <c r="MQ74" s="63"/>
      <c r="MR74" s="63"/>
      <c r="MS74" s="63"/>
      <c r="MT74" s="63"/>
      <c r="MU74" s="63"/>
      <c r="MV74" s="63"/>
      <c r="MW74" s="63"/>
      <c r="MX74" s="63"/>
      <c r="MY74" s="63"/>
      <c r="MZ74" s="63"/>
      <c r="NA74" s="63"/>
      <c r="NB74" s="63"/>
      <c r="NC74" s="63"/>
      <c r="ND74" s="63"/>
      <c r="NE74" s="63"/>
      <c r="NF74" s="63"/>
      <c r="NG74" s="63"/>
      <c r="NH74" s="63"/>
      <c r="NI74" s="63"/>
      <c r="NJ74" s="63"/>
      <c r="NK74" s="63"/>
      <c r="NL74" s="63"/>
      <c r="NM74" s="63"/>
      <c r="NN74" s="63"/>
      <c r="NO74" s="63"/>
      <c r="NP74" s="63"/>
      <c r="NQ74" s="63"/>
      <c r="NR74" s="63"/>
      <c r="NS74" s="63"/>
      <c r="NT74" s="63"/>
      <c r="NU74" s="63"/>
      <c r="NV74" s="63"/>
      <c r="NW74" s="63"/>
      <c r="NX74" s="63"/>
      <c r="NY74" s="63"/>
      <c r="NZ74" s="63"/>
      <c r="OA74" s="63"/>
      <c r="OB74" s="63"/>
      <c r="OC74" s="63"/>
      <c r="OD74" s="63"/>
      <c r="OE74" s="63"/>
      <c r="OF74" s="63"/>
      <c r="OG74" s="63"/>
      <c r="OH74" s="63"/>
      <c r="OI74" s="63"/>
      <c r="OJ74" s="63"/>
      <c r="OK74" s="63"/>
      <c r="OL74" s="63"/>
      <c r="OM74" s="63"/>
      <c r="ON74" s="63"/>
      <c r="OO74" s="63"/>
      <c r="OP74" s="63"/>
      <c r="OQ74" s="63"/>
      <c r="OR74" s="63"/>
      <c r="OS74" s="63"/>
      <c r="OT74" s="63"/>
      <c r="OU74" s="63"/>
      <c r="OV74" s="63"/>
      <c r="OW74" s="63"/>
      <c r="OX74" s="63"/>
      <c r="OY74" s="63"/>
      <c r="OZ74" s="63"/>
      <c r="PA74" s="63"/>
      <c r="PB74" s="63"/>
      <c r="PC74" s="63"/>
      <c r="PD74" s="63"/>
      <c r="PE74" s="63"/>
      <c r="PF74" s="63"/>
      <c r="PG74" s="63"/>
      <c r="PH74" s="63"/>
      <c r="PI74" s="63"/>
      <c r="PJ74" s="63"/>
      <c r="PK74" s="63"/>
      <c r="PL74" s="63"/>
      <c r="PM74" s="63"/>
      <c r="PN74" s="63"/>
      <c r="PO74" s="63"/>
      <c r="PP74" s="63"/>
      <c r="PQ74" s="63"/>
      <c r="PR74" s="63"/>
      <c r="PS74" s="63"/>
      <c r="PT74" s="63"/>
      <c r="PU74" s="63"/>
      <c r="PV74" s="63"/>
      <c r="PW74" s="63"/>
      <c r="PX74" s="63"/>
      <c r="PY74" s="63"/>
      <c r="PZ74" s="63"/>
      <c r="QA74" s="63"/>
      <c r="QB74" s="63"/>
      <c r="QC74" s="63"/>
      <c r="QD74" s="63"/>
      <c r="QE74" s="63"/>
      <c r="QF74" s="63"/>
      <c r="QG74" s="63"/>
      <c r="QH74" s="63"/>
      <c r="QI74" s="63"/>
      <c r="QJ74" s="63"/>
      <c r="QK74" s="63"/>
      <c r="QL74" s="63"/>
      <c r="QM74" s="63"/>
      <c r="QN74" s="63"/>
      <c r="QO74" s="63"/>
      <c r="QP74" s="63"/>
      <c r="QQ74" s="63"/>
      <c r="QR74" s="63"/>
      <c r="QS74" s="63"/>
      <c r="QT74" s="63"/>
      <c r="QU74" s="63"/>
      <c r="QV74" s="63"/>
      <c r="QW74" s="63"/>
      <c r="QX74" s="63"/>
      <c r="QY74" s="63"/>
      <c r="QZ74" s="63"/>
      <c r="RA74" s="63"/>
      <c r="RB74" s="63"/>
      <c r="RC74" s="63"/>
      <c r="RD74" s="63"/>
      <c r="RE74" s="63"/>
      <c r="RF74" s="63"/>
      <c r="RG74" s="63"/>
      <c r="RH74" s="63"/>
      <c r="RI74" s="63"/>
      <c r="RJ74" s="63"/>
      <c r="RK74" s="63"/>
      <c r="RL74" s="63"/>
      <c r="RM74" s="63"/>
      <c r="RN74" s="63"/>
      <c r="RO74" s="63"/>
      <c r="RP74" s="63"/>
      <c r="RQ74" s="63"/>
      <c r="RR74" s="63"/>
      <c r="RS74" s="63"/>
      <c r="RT74" s="63"/>
      <c r="RU74" s="63"/>
      <c r="RV74" s="63"/>
      <c r="RW74" s="63"/>
      <c r="RX74" s="63"/>
      <c r="RY74" s="63"/>
      <c r="RZ74" s="63"/>
      <c r="SA74" s="63"/>
      <c r="SB74" s="63"/>
      <c r="SC74" s="63"/>
      <c r="SD74" s="63"/>
      <c r="SE74" s="63"/>
      <c r="SF74" s="63"/>
      <c r="SG74" s="63"/>
      <c r="SH74" s="63"/>
      <c r="SI74" s="63"/>
      <c r="SJ74" s="63"/>
      <c r="SK74" s="63"/>
      <c r="SL74" s="63"/>
      <c r="SM74" s="63"/>
      <c r="SN74" s="63"/>
      <c r="SO74" s="63"/>
      <c r="SP74" s="63"/>
      <c r="SQ74" s="63"/>
      <c r="SR74" s="63"/>
      <c r="SS74" s="63"/>
      <c r="ST74" s="63"/>
      <c r="SU74" s="63"/>
      <c r="SV74" s="63"/>
      <c r="SW74" s="63"/>
      <c r="SX74" s="63"/>
      <c r="SY74" s="63"/>
      <c r="SZ74" s="63"/>
      <c r="TA74" s="63"/>
      <c r="TB74" s="63"/>
      <c r="TC74" s="63"/>
      <c r="TD74" s="63"/>
      <c r="TE74" s="63"/>
      <c r="TF74" s="63"/>
      <c r="TG74" s="63"/>
      <c r="TH74" s="63"/>
      <c r="TI74" s="63"/>
      <c r="TJ74" s="63"/>
      <c r="TK74" s="63"/>
      <c r="TL74" s="63"/>
      <c r="TM74" s="63"/>
      <c r="TN74" s="63"/>
      <c r="TO74" s="63"/>
      <c r="TP74" s="63"/>
      <c r="TQ74" s="63"/>
      <c r="TR74" s="63"/>
      <c r="TS74" s="63"/>
      <c r="TT74" s="63"/>
      <c r="TU74" s="63"/>
      <c r="TV74" s="63"/>
      <c r="TW74" s="63"/>
      <c r="TX74" s="63"/>
      <c r="TY74" s="63"/>
      <c r="TZ74" s="63"/>
      <c r="UA74" s="63"/>
      <c r="UB74" s="63"/>
      <c r="UC74" s="63"/>
      <c r="UD74" s="63"/>
      <c r="UE74" s="63"/>
      <c r="UF74" s="63"/>
      <c r="UG74" s="63"/>
      <c r="UH74" s="63"/>
      <c r="UI74" s="63"/>
      <c r="UJ74" s="63"/>
      <c r="UK74" s="63"/>
      <c r="UL74" s="63"/>
      <c r="UM74" s="63"/>
      <c r="UN74" s="63"/>
      <c r="UO74" s="63"/>
      <c r="UP74" s="63"/>
      <c r="UQ74" s="63"/>
      <c r="UR74" s="63"/>
      <c r="US74" s="63"/>
      <c r="UT74" s="63"/>
      <c r="UU74" s="63"/>
      <c r="UV74" s="63"/>
      <c r="UW74" s="63"/>
      <c r="UX74" s="63"/>
      <c r="UY74" s="63"/>
      <c r="UZ74" s="63"/>
      <c r="VA74" s="63"/>
      <c r="VB74" s="63"/>
      <c r="VC74" s="63"/>
      <c r="VD74" s="63"/>
      <c r="VE74" s="63"/>
      <c r="VF74" s="63"/>
      <c r="VG74" s="63"/>
      <c r="VH74" s="63"/>
      <c r="VI74" s="63"/>
      <c r="VJ74" s="63"/>
      <c r="VK74" s="63"/>
      <c r="VL74" s="63"/>
      <c r="VM74" s="63"/>
      <c r="VN74" s="63"/>
      <c r="VO74" s="63"/>
      <c r="VP74" s="63"/>
      <c r="VQ74" s="63"/>
      <c r="VR74" s="63"/>
      <c r="VS74" s="63"/>
      <c r="VT74" s="63"/>
      <c r="VU74" s="63"/>
      <c r="VV74" s="63"/>
      <c r="VW74" s="63"/>
      <c r="VX74" s="63"/>
      <c r="VY74" s="63"/>
      <c r="VZ74" s="63"/>
      <c r="WA74" s="63"/>
      <c r="WB74" s="63"/>
      <c r="WC74" s="63"/>
      <c r="WD74" s="63"/>
      <c r="WE74" s="63"/>
      <c r="WF74" s="63"/>
      <c r="WG74" s="63"/>
      <c r="WH74" s="63"/>
      <c r="WI74" s="63"/>
      <c r="WJ74" s="63"/>
      <c r="WK74" s="63"/>
      <c r="WL74" s="63"/>
      <c r="WM74" s="63"/>
      <c r="WN74" s="63"/>
      <c r="WO74" s="63"/>
      <c r="WP74" s="63"/>
      <c r="WQ74" s="63"/>
      <c r="WR74" s="63"/>
      <c r="WS74" s="63"/>
      <c r="WT74" s="63"/>
      <c r="WU74" s="63"/>
      <c r="WV74" s="63"/>
      <c r="WW74" s="63"/>
      <c r="WX74" s="63"/>
      <c r="WY74" s="63"/>
      <c r="WZ74" s="63"/>
      <c r="XA74" s="63"/>
      <c r="XB74" s="63"/>
      <c r="XC74" s="63"/>
      <c r="XD74" s="63"/>
      <c r="XE74" s="63"/>
      <c r="XF74" s="63"/>
      <c r="XG74" s="63"/>
      <c r="XH74" s="63"/>
      <c r="XI74" s="63"/>
      <c r="XJ74" s="63"/>
      <c r="XK74" s="63"/>
      <c r="XL74" s="63"/>
      <c r="XM74" s="63"/>
      <c r="XN74" s="63"/>
      <c r="XO74" s="63"/>
      <c r="XP74" s="63"/>
      <c r="XQ74" s="63"/>
      <c r="XR74" s="63"/>
      <c r="XS74" s="63"/>
      <c r="XT74" s="63"/>
      <c r="XU74" s="63"/>
      <c r="XV74" s="63"/>
      <c r="XW74" s="63"/>
      <c r="XX74" s="63"/>
      <c r="XY74" s="63"/>
      <c r="XZ74" s="63"/>
      <c r="YA74" s="63"/>
      <c r="YB74" s="63"/>
      <c r="YC74" s="63"/>
      <c r="YD74" s="63"/>
      <c r="YE74" s="63"/>
      <c r="YF74" s="63"/>
      <c r="YG74" s="63"/>
      <c r="YH74" s="63"/>
      <c r="YI74" s="63"/>
      <c r="YJ74" s="63"/>
      <c r="YK74" s="63"/>
      <c r="YL74" s="63"/>
      <c r="YM74" s="63"/>
      <c r="YN74" s="63"/>
      <c r="YO74" s="63"/>
      <c r="YP74" s="63"/>
      <c r="YQ74" s="63"/>
      <c r="YR74" s="63"/>
      <c r="YS74" s="63"/>
      <c r="YT74" s="63"/>
      <c r="YU74" s="63"/>
      <c r="YV74" s="63"/>
      <c r="YW74" s="63"/>
      <c r="YX74" s="63"/>
      <c r="YY74" s="63"/>
      <c r="YZ74" s="63"/>
      <c r="ZA74" s="63"/>
      <c r="ZB74" s="63"/>
      <c r="ZC74" s="63"/>
      <c r="ZD74" s="63"/>
      <c r="ZE74" s="63"/>
      <c r="ZF74" s="63"/>
      <c r="ZG74" s="63"/>
      <c r="ZH74" s="63"/>
      <c r="ZI74" s="63"/>
      <c r="ZJ74" s="63"/>
      <c r="ZK74" s="63"/>
      <c r="ZL74" s="63"/>
      <c r="ZM74" s="63"/>
      <c r="ZN74" s="63"/>
      <c r="ZO74" s="63"/>
      <c r="ZP74" s="63"/>
      <c r="ZQ74" s="63"/>
      <c r="ZR74" s="63"/>
      <c r="ZS74" s="63"/>
      <c r="ZT74" s="63"/>
      <c r="ZU74" s="63"/>
      <c r="ZV74" s="63"/>
      <c r="ZW74" s="63"/>
      <c r="ZX74" s="63"/>
      <c r="ZY74" s="63"/>
      <c r="ZZ74" s="63"/>
      <c r="AAA74" s="63"/>
      <c r="AAB74" s="63"/>
      <c r="AAC74" s="63"/>
      <c r="AAD74" s="63"/>
      <c r="AAE74" s="63"/>
      <c r="AAF74" s="63"/>
      <c r="AAG74" s="63"/>
      <c r="AAH74" s="63"/>
      <c r="AAI74" s="63"/>
      <c r="AAJ74" s="63"/>
      <c r="AAK74" s="63"/>
      <c r="AAL74" s="63"/>
      <c r="AAM74" s="63"/>
      <c r="AAN74" s="63"/>
      <c r="AAO74" s="63"/>
      <c r="AAP74" s="63"/>
      <c r="AAQ74" s="63"/>
      <c r="AAR74" s="63"/>
      <c r="AAS74" s="63"/>
      <c r="AAT74" s="63"/>
      <c r="AAU74" s="63"/>
      <c r="AAV74" s="63"/>
      <c r="AAW74" s="63"/>
      <c r="AAX74" s="63"/>
      <c r="AAY74" s="63"/>
      <c r="AAZ74" s="63"/>
      <c r="ABA74" s="63"/>
      <c r="ABB74" s="63"/>
      <c r="ABC74" s="63"/>
      <c r="ABD74" s="63"/>
      <c r="ABE74" s="63"/>
      <c r="ABF74" s="63"/>
      <c r="ABG74" s="63"/>
      <c r="ABH74" s="63"/>
      <c r="ABI74" s="63"/>
      <c r="ABJ74" s="63"/>
      <c r="ABK74" s="63"/>
      <c r="ABL74" s="63"/>
      <c r="ABM74" s="63"/>
      <c r="ABN74" s="63"/>
      <c r="ABO74" s="63"/>
      <c r="ABP74" s="63"/>
      <c r="ABQ74" s="63"/>
      <c r="ABR74" s="63"/>
      <c r="ABS74" s="63"/>
      <c r="ABT74" s="63"/>
      <c r="ABU74" s="63"/>
      <c r="ABV74" s="63"/>
      <c r="ABW74" s="63"/>
      <c r="ABX74" s="63"/>
      <c r="ABY74" s="63"/>
      <c r="ABZ74" s="63"/>
      <c r="ACA74" s="63"/>
      <c r="ACB74" s="63"/>
      <c r="ACC74" s="63"/>
      <c r="ACD74" s="63"/>
      <c r="ACE74" s="63"/>
      <c r="ACF74" s="63"/>
      <c r="ACG74" s="63"/>
      <c r="ACH74" s="63"/>
      <c r="ACI74" s="63"/>
      <c r="ACJ74" s="63"/>
      <c r="ACK74" s="63"/>
      <c r="ACL74" s="63"/>
      <c r="ACM74" s="63"/>
      <c r="ACN74" s="63"/>
      <c r="ACO74" s="63"/>
      <c r="ACP74" s="63"/>
      <c r="ACQ74" s="63"/>
      <c r="ACR74" s="63"/>
      <c r="ACS74" s="63"/>
      <c r="ACT74" s="63"/>
      <c r="ACU74" s="63"/>
      <c r="ACV74" s="63"/>
      <c r="ACW74" s="63"/>
      <c r="ACX74" s="63"/>
      <c r="ACY74" s="63"/>
      <c r="ACZ74" s="63"/>
      <c r="ADA74" s="63"/>
      <c r="ADB74" s="63"/>
      <c r="ADC74" s="63"/>
      <c r="ADD74" s="63"/>
      <c r="ADE74" s="63"/>
      <c r="ADF74" s="63"/>
      <c r="ADG74" s="63"/>
      <c r="ADH74" s="63"/>
      <c r="ADI74" s="63"/>
      <c r="ADJ74" s="63"/>
      <c r="ADK74" s="63"/>
      <c r="ADL74" s="63"/>
      <c r="ADM74" s="63"/>
      <c r="ADN74" s="63"/>
      <c r="ADO74" s="63"/>
      <c r="ADP74" s="63"/>
      <c r="ADQ74" s="63"/>
      <c r="ADR74" s="63"/>
      <c r="ADS74" s="63"/>
      <c r="ADT74" s="63"/>
      <c r="ADU74" s="63"/>
      <c r="ADV74" s="63"/>
      <c r="ADW74" s="63"/>
      <c r="ADX74" s="63"/>
      <c r="ADY74" s="63"/>
      <c r="ADZ74" s="63"/>
      <c r="AEA74" s="63"/>
      <c r="AEB74" s="63"/>
      <c r="AEC74" s="63"/>
      <c r="AED74" s="63"/>
      <c r="AEE74" s="63"/>
      <c r="AEF74" s="63"/>
      <c r="AEG74" s="63"/>
      <c r="AEH74" s="63"/>
      <c r="AEI74" s="63"/>
      <c r="AEJ74" s="63"/>
      <c r="AEK74" s="63"/>
      <c r="AEL74" s="63"/>
      <c r="AEM74" s="63"/>
      <c r="AEN74" s="63"/>
      <c r="AEO74" s="63"/>
      <c r="AEP74" s="63"/>
      <c r="AEQ74" s="63"/>
      <c r="AER74" s="63"/>
      <c r="AES74" s="63"/>
      <c r="AET74" s="63"/>
      <c r="AEU74" s="63"/>
      <c r="AEV74" s="63"/>
      <c r="AEW74" s="63"/>
      <c r="AEX74" s="63"/>
      <c r="AEY74" s="63"/>
      <c r="AEZ74" s="63"/>
      <c r="AFA74" s="63"/>
      <c r="AFB74" s="63"/>
      <c r="AFC74" s="63"/>
      <c r="AFD74" s="63"/>
      <c r="AFE74" s="63"/>
      <c r="AFF74" s="63"/>
      <c r="AFG74" s="63"/>
      <c r="AFH74" s="63"/>
      <c r="AFI74" s="63"/>
      <c r="AFJ74" s="63"/>
      <c r="AFK74" s="63"/>
      <c r="AFL74" s="63"/>
      <c r="AFM74" s="63"/>
      <c r="AFN74" s="63"/>
      <c r="AFO74" s="63"/>
      <c r="AFP74" s="63"/>
      <c r="AFQ74" s="63"/>
      <c r="AFR74" s="63"/>
      <c r="AFS74" s="63"/>
      <c r="AFT74" s="63"/>
      <c r="AFU74" s="63"/>
      <c r="AFV74" s="63"/>
      <c r="AFW74" s="63"/>
      <c r="AFX74" s="63"/>
      <c r="AFY74" s="63"/>
      <c r="AFZ74" s="63"/>
      <c r="AGA74" s="63"/>
      <c r="AGB74" s="63"/>
      <c r="AGC74" s="63"/>
      <c r="AGD74" s="63"/>
      <c r="AGE74" s="63"/>
      <c r="AGF74" s="63"/>
      <c r="AGG74" s="63"/>
      <c r="AGH74" s="63"/>
      <c r="AGI74" s="63"/>
      <c r="AGJ74" s="63"/>
      <c r="AGK74" s="63"/>
      <c r="AGL74" s="63"/>
      <c r="AGM74" s="63"/>
      <c r="AGN74" s="63"/>
      <c r="AGO74" s="63"/>
      <c r="AGP74" s="63"/>
      <c r="AGQ74" s="63"/>
      <c r="AGR74" s="63"/>
      <c r="AGS74" s="63"/>
      <c r="AGT74" s="63"/>
      <c r="AGU74" s="63"/>
      <c r="AGV74" s="63"/>
      <c r="AGW74" s="63"/>
      <c r="AGX74" s="63"/>
      <c r="AGY74" s="63"/>
      <c r="AGZ74" s="63"/>
      <c r="AHA74" s="63"/>
      <c r="AHB74" s="63"/>
      <c r="AHC74" s="63"/>
      <c r="AHD74" s="63"/>
      <c r="AHE74" s="63"/>
      <c r="AHF74" s="63"/>
      <c r="AHG74" s="63"/>
      <c r="AHH74" s="63"/>
      <c r="AHI74" s="63"/>
      <c r="AHJ74" s="63"/>
      <c r="AHK74" s="63"/>
      <c r="AHL74" s="63"/>
      <c r="AHM74" s="63"/>
      <c r="AHN74" s="63"/>
      <c r="AHO74" s="63"/>
      <c r="AHP74" s="63"/>
      <c r="AHQ74" s="63"/>
      <c r="AHR74" s="63"/>
      <c r="AHS74" s="63"/>
      <c r="AHT74" s="63"/>
      <c r="AHU74" s="63"/>
      <c r="AHV74" s="63"/>
      <c r="AHW74" s="63"/>
      <c r="AHX74" s="63"/>
      <c r="AHY74" s="63"/>
      <c r="AHZ74" s="63"/>
      <c r="AIA74" s="63"/>
      <c r="AIB74" s="63"/>
      <c r="AIC74" s="63"/>
      <c r="AID74" s="63"/>
      <c r="AIE74" s="63"/>
      <c r="AIF74" s="63"/>
      <c r="AIG74" s="63"/>
      <c r="AIH74" s="63"/>
      <c r="AII74" s="63"/>
      <c r="AIJ74" s="63"/>
      <c r="AIK74" s="63"/>
      <c r="AIL74" s="63"/>
      <c r="AIM74" s="63"/>
      <c r="AIN74" s="63"/>
      <c r="AIO74" s="63"/>
      <c r="AIP74" s="63"/>
      <c r="AIQ74" s="63"/>
      <c r="AIR74" s="63"/>
      <c r="AIS74" s="63"/>
      <c r="AIT74" s="63"/>
      <c r="AIU74" s="63"/>
      <c r="AIV74" s="63"/>
      <c r="AIW74" s="63"/>
      <c r="AIX74" s="63"/>
      <c r="AIY74" s="63"/>
      <c r="AIZ74" s="63"/>
      <c r="AJA74" s="63"/>
      <c r="AJB74" s="63"/>
      <c r="AJC74" s="63"/>
      <c r="AJD74" s="63"/>
      <c r="AJE74" s="63"/>
      <c r="AJF74" s="63"/>
      <c r="AJG74" s="63"/>
      <c r="AJH74" s="63"/>
      <c r="AJI74" s="63"/>
      <c r="AJJ74" s="63"/>
      <c r="AJK74" s="63"/>
      <c r="AJL74" s="63"/>
      <c r="AJM74" s="63"/>
      <c r="AJN74" s="63"/>
      <c r="AJO74" s="63"/>
      <c r="AJP74" s="63"/>
      <c r="AJQ74" s="63"/>
      <c r="AJR74" s="63"/>
      <c r="AJS74" s="63"/>
      <c r="AJT74" s="63"/>
      <c r="AJU74" s="63"/>
      <c r="AJV74" s="63"/>
      <c r="AJW74" s="63"/>
      <c r="AJX74" s="63"/>
      <c r="AJY74" s="63"/>
      <c r="AJZ74" s="63"/>
      <c r="AKA74" s="63"/>
      <c r="AKB74" s="63"/>
      <c r="AKC74" s="63"/>
      <c r="AKD74" s="63"/>
      <c r="AKE74" s="63"/>
      <c r="AKF74" s="63"/>
      <c r="AKG74" s="63"/>
      <c r="AKH74" s="63"/>
      <c r="AKI74" s="63"/>
      <c r="AKJ74" s="63"/>
      <c r="AKK74" s="63"/>
      <c r="AKL74" s="63"/>
      <c r="AKM74" s="63"/>
      <c r="AKN74" s="63"/>
      <c r="AKO74" s="63"/>
      <c r="AKP74" s="63"/>
      <c r="AKQ74" s="63"/>
      <c r="AKR74" s="63"/>
      <c r="AKS74" s="63"/>
      <c r="AKT74" s="63"/>
      <c r="AKU74" s="63"/>
      <c r="AKV74" s="63"/>
      <c r="AKW74" s="63"/>
      <c r="AKX74" s="63"/>
      <c r="AKY74" s="63"/>
      <c r="AKZ74" s="63"/>
      <c r="ALA74" s="63"/>
      <c r="ALB74" s="63"/>
      <c r="ALC74" s="63"/>
      <c r="ALD74" s="63"/>
      <c r="ALE74" s="63"/>
      <c r="ALF74" s="63"/>
      <c r="ALG74" s="63"/>
      <c r="ALH74" s="63"/>
      <c r="ALI74" s="63"/>
      <c r="ALJ74" s="63"/>
      <c r="ALK74" s="63"/>
      <c r="ALL74" s="63"/>
      <c r="ALM74" s="63"/>
      <c r="ALN74" s="63"/>
      <c r="ALO74" s="63"/>
      <c r="ALP74" s="63"/>
      <c r="ALQ74" s="63"/>
      <c r="ALR74" s="63"/>
      <c r="ALS74" s="63"/>
      <c r="ALT74" s="63"/>
      <c r="ALU74" s="63"/>
      <c r="ALV74" s="63"/>
      <c r="ALW74" s="63"/>
      <c r="ALX74" s="63"/>
      <c r="ALY74" s="63"/>
      <c r="ALZ74" s="63"/>
      <c r="AMA74" s="63"/>
      <c r="AMB74" s="63"/>
      <c r="AMC74" s="63"/>
      <c r="AMD74" s="63"/>
      <c r="AME74" s="63"/>
      <c r="AMF74" s="63"/>
      <c r="AMG74" s="63"/>
      <c r="AMH74" s="63"/>
      <c r="AMI74" s="63"/>
      <c r="AMJ74" s="63"/>
      <c r="AMK74" s="63"/>
      <c r="AML74" s="63"/>
      <c r="AMM74" s="63"/>
      <c r="AMN74" s="63"/>
      <c r="AMO74" s="63"/>
      <c r="AMP74" s="63"/>
      <c r="AMQ74" s="63"/>
      <c r="AMR74" s="63"/>
      <c r="AMS74" s="63"/>
      <c r="AMT74" s="63"/>
      <c r="AMU74" s="63"/>
      <c r="AMV74" s="63"/>
      <c r="AMW74" s="63"/>
      <c r="AMX74" s="63"/>
      <c r="AMY74" s="63"/>
      <c r="AMZ74" s="63"/>
      <c r="ANA74" s="63"/>
      <c r="ANB74" s="63"/>
      <c r="ANC74" s="63"/>
      <c r="AND74" s="63"/>
      <c r="ANE74" s="63"/>
      <c r="ANF74" s="63"/>
      <c r="ANG74" s="63"/>
      <c r="ANH74" s="63"/>
      <c r="ANI74" s="63"/>
      <c r="ANJ74" s="63"/>
      <c r="ANK74" s="63"/>
      <c r="ANL74" s="63"/>
      <c r="ANM74" s="63"/>
      <c r="ANN74" s="63"/>
      <c r="ANO74" s="63"/>
      <c r="ANP74" s="63"/>
      <c r="ANQ74" s="63"/>
      <c r="ANR74" s="63"/>
      <c r="ANS74" s="63"/>
      <c r="ANT74" s="63"/>
      <c r="ANU74" s="63"/>
      <c r="ANV74" s="63"/>
      <c r="ANW74" s="63"/>
      <c r="ANX74" s="63"/>
      <c r="ANY74" s="63"/>
      <c r="ANZ74" s="63"/>
      <c r="AOA74" s="63"/>
      <c r="AOB74" s="63"/>
      <c r="AOC74" s="63"/>
      <c r="AOD74" s="63"/>
      <c r="AOE74" s="63"/>
      <c r="AOF74" s="63"/>
      <c r="AOG74" s="63"/>
      <c r="AOH74" s="63"/>
      <c r="AOI74" s="63"/>
      <c r="AOJ74" s="63"/>
      <c r="AOK74" s="63"/>
      <c r="AOL74" s="63"/>
      <c r="AOM74" s="63"/>
      <c r="AON74" s="63"/>
      <c r="AOO74" s="63"/>
      <c r="AOP74" s="63"/>
      <c r="AOQ74" s="63"/>
      <c r="AOR74" s="63"/>
      <c r="AOS74" s="63"/>
      <c r="AOT74" s="63"/>
      <c r="AOU74" s="63"/>
      <c r="AOV74" s="63"/>
      <c r="AOW74" s="63"/>
      <c r="AOX74" s="63"/>
      <c r="AOY74" s="63"/>
      <c r="AOZ74" s="63"/>
      <c r="APA74" s="63"/>
      <c r="APB74" s="63"/>
      <c r="APC74" s="63"/>
      <c r="APD74" s="63"/>
      <c r="APE74" s="63"/>
      <c r="APF74" s="63"/>
      <c r="APG74" s="63"/>
      <c r="APH74" s="63"/>
      <c r="API74" s="63"/>
      <c r="APJ74" s="63"/>
      <c r="APK74" s="63"/>
      <c r="APL74" s="63"/>
      <c r="APM74" s="63"/>
      <c r="APN74" s="63"/>
      <c r="APO74" s="63"/>
      <c r="APP74" s="63"/>
      <c r="APQ74" s="63"/>
      <c r="APR74" s="63"/>
      <c r="APS74" s="63"/>
      <c r="APT74" s="63"/>
      <c r="APU74" s="63"/>
      <c r="APV74" s="63"/>
      <c r="APW74" s="63"/>
      <c r="APX74" s="63"/>
      <c r="APY74" s="63"/>
      <c r="APZ74" s="63"/>
      <c r="AQA74" s="63"/>
      <c r="AQB74" s="63"/>
      <c r="AQC74" s="63"/>
      <c r="AQD74" s="63"/>
      <c r="AQE74" s="63"/>
      <c r="AQF74" s="63"/>
      <c r="AQG74" s="63"/>
      <c r="AQH74" s="63"/>
      <c r="AQI74" s="63"/>
      <c r="AQJ74" s="63"/>
      <c r="AQK74" s="63"/>
      <c r="AQL74" s="63"/>
      <c r="AQM74" s="63"/>
      <c r="AQN74" s="63"/>
      <c r="AQO74" s="63"/>
      <c r="AQP74" s="63"/>
      <c r="AQQ74" s="63"/>
      <c r="AQR74" s="63"/>
      <c r="AQS74" s="63"/>
      <c r="AQT74" s="63"/>
      <c r="AQU74" s="63"/>
      <c r="AQV74" s="63"/>
      <c r="AQW74" s="63"/>
      <c r="AQX74" s="63"/>
      <c r="AQY74" s="63"/>
      <c r="AQZ74" s="63"/>
      <c r="ARA74" s="63"/>
      <c r="ARB74" s="63"/>
      <c r="ARC74" s="63"/>
      <c r="ARD74" s="63"/>
      <c r="ARE74" s="63"/>
      <c r="ARF74" s="63"/>
      <c r="ARG74" s="63"/>
      <c r="ARH74" s="63"/>
      <c r="ARI74" s="63"/>
      <c r="ARJ74" s="63"/>
      <c r="ARK74" s="63"/>
      <c r="ARL74" s="63"/>
      <c r="ARM74" s="63"/>
      <c r="ARN74" s="63"/>
      <c r="ARO74" s="63"/>
      <c r="ARP74" s="63"/>
      <c r="ARQ74" s="63"/>
      <c r="ARR74" s="63"/>
      <c r="ARS74" s="63"/>
      <c r="ART74" s="63"/>
      <c r="ARU74" s="63"/>
      <c r="ARV74" s="63"/>
      <c r="ARW74" s="63"/>
      <c r="ARX74" s="63"/>
      <c r="ARY74" s="63"/>
      <c r="ARZ74" s="63"/>
      <c r="ASA74" s="63"/>
      <c r="ASB74" s="63"/>
      <c r="ASC74" s="63"/>
      <c r="ASD74" s="63"/>
      <c r="ASE74" s="63"/>
      <c r="ASF74" s="63"/>
      <c r="ASG74" s="63"/>
      <c r="ASH74" s="63"/>
      <c r="ASI74" s="63"/>
      <c r="ASJ74" s="63"/>
      <c r="ASK74" s="63"/>
      <c r="ASL74" s="63"/>
      <c r="ASM74" s="63"/>
      <c r="ASN74" s="63"/>
      <c r="ASO74" s="63"/>
      <c r="ASP74" s="63"/>
      <c r="ASQ74" s="63"/>
      <c r="ASR74" s="63"/>
      <c r="ASS74" s="63"/>
      <c r="AST74" s="63"/>
      <c r="ASU74" s="63"/>
      <c r="ASV74" s="63"/>
      <c r="ASW74" s="63"/>
      <c r="ASX74" s="63"/>
      <c r="ASY74" s="63"/>
      <c r="ASZ74" s="63"/>
      <c r="ATA74" s="63"/>
      <c r="ATB74" s="63"/>
      <c r="ATC74" s="63"/>
      <c r="ATD74" s="63"/>
      <c r="ATE74" s="63"/>
      <c r="ATF74" s="63"/>
      <c r="ATG74" s="63"/>
      <c r="ATH74" s="63"/>
      <c r="ATI74" s="63"/>
      <c r="ATJ74" s="63"/>
      <c r="ATK74" s="63"/>
      <c r="ATL74" s="63"/>
      <c r="ATM74" s="63"/>
      <c r="ATN74" s="63"/>
      <c r="ATO74" s="63"/>
      <c r="ATP74" s="63"/>
      <c r="ATQ74" s="63"/>
      <c r="ATR74" s="63"/>
      <c r="ATS74" s="63"/>
      <c r="ATT74" s="63"/>
      <c r="ATU74" s="63"/>
      <c r="ATV74" s="63"/>
      <c r="ATW74" s="63"/>
      <c r="ATX74" s="63"/>
      <c r="ATY74" s="63"/>
      <c r="ATZ74" s="63"/>
      <c r="AUA74" s="63"/>
      <c r="AUB74" s="63"/>
      <c r="AUC74" s="63"/>
      <c r="AUD74" s="63"/>
      <c r="AUE74" s="63"/>
      <c r="AUF74" s="63"/>
      <c r="AUG74" s="63"/>
      <c r="AUH74" s="63"/>
      <c r="AUI74" s="63"/>
      <c r="AUJ74" s="63"/>
      <c r="AUK74" s="63"/>
      <c r="AUL74" s="63"/>
      <c r="AUM74" s="63"/>
      <c r="AUN74" s="63"/>
      <c r="AUO74" s="63"/>
      <c r="AUP74" s="63"/>
      <c r="AUQ74" s="63"/>
      <c r="AUR74" s="63"/>
      <c r="AUS74" s="63"/>
      <c r="AUT74" s="63"/>
      <c r="AUU74" s="63"/>
      <c r="AUV74" s="63"/>
      <c r="AUW74" s="63"/>
      <c r="AUX74" s="63"/>
      <c r="AUY74" s="63"/>
      <c r="AUZ74" s="63"/>
      <c r="AVA74" s="63"/>
      <c r="AVB74" s="63"/>
      <c r="AVC74" s="63"/>
      <c r="AVD74" s="63"/>
      <c r="AVE74" s="63"/>
      <c r="AVF74" s="63"/>
      <c r="AVG74" s="63"/>
      <c r="AVH74" s="63"/>
      <c r="AVI74" s="63"/>
      <c r="AVJ74" s="63"/>
      <c r="AVK74" s="63"/>
      <c r="AVL74" s="63"/>
      <c r="AVM74" s="63"/>
      <c r="AVN74" s="63"/>
      <c r="AVO74" s="63"/>
      <c r="AVP74" s="63"/>
      <c r="AVQ74" s="63"/>
      <c r="AVR74" s="63"/>
      <c r="AVS74" s="63"/>
      <c r="AVT74" s="63"/>
      <c r="AVU74" s="63"/>
      <c r="AVV74" s="63"/>
      <c r="AVW74" s="63"/>
      <c r="AVX74" s="63"/>
      <c r="AVY74" s="63"/>
      <c r="AVZ74" s="63"/>
      <c r="AWA74" s="63"/>
      <c r="AWB74" s="63"/>
      <c r="AWC74" s="63"/>
      <c r="AWD74" s="63"/>
      <c r="AWE74" s="63"/>
      <c r="AWF74" s="63"/>
      <c r="AWG74" s="63"/>
      <c r="AWH74" s="63"/>
      <c r="AWI74" s="63"/>
      <c r="AWJ74" s="63"/>
      <c r="AWK74" s="63"/>
      <c r="AWL74" s="63"/>
      <c r="AWM74" s="63"/>
      <c r="AWN74" s="63"/>
      <c r="AWO74" s="63"/>
      <c r="AWP74" s="63"/>
      <c r="AWQ74" s="63"/>
      <c r="AWR74" s="63"/>
      <c r="AWS74" s="63"/>
      <c r="AWT74" s="63"/>
      <c r="AWU74" s="63"/>
      <c r="AWV74" s="63"/>
      <c r="AWW74" s="63"/>
      <c r="AWX74" s="63"/>
      <c r="AWY74" s="63"/>
      <c r="AWZ74" s="63"/>
      <c r="AXA74" s="63"/>
      <c r="AXB74" s="63"/>
      <c r="AXC74" s="63"/>
      <c r="AXD74" s="63"/>
      <c r="AXE74" s="63"/>
      <c r="AXF74" s="63"/>
      <c r="AXG74" s="63"/>
      <c r="AXH74" s="63"/>
      <c r="AXI74" s="63"/>
      <c r="AXJ74" s="63"/>
      <c r="AXK74" s="63"/>
      <c r="AXL74" s="63"/>
      <c r="AXM74" s="63"/>
      <c r="AXN74" s="63"/>
      <c r="AXO74" s="63"/>
      <c r="AXP74" s="63"/>
      <c r="AXQ74" s="63"/>
      <c r="AXR74" s="63"/>
      <c r="AXS74" s="63"/>
      <c r="AXT74" s="63"/>
      <c r="AXU74" s="63"/>
      <c r="AXV74" s="63"/>
      <c r="AXW74" s="63"/>
      <c r="AXX74" s="63"/>
      <c r="AXY74" s="63"/>
      <c r="AXZ74" s="63"/>
      <c r="AYA74" s="63"/>
      <c r="AYB74" s="63"/>
      <c r="AYC74" s="63"/>
      <c r="AYD74" s="63"/>
      <c r="AYE74" s="63"/>
      <c r="AYF74" s="63"/>
      <c r="AYG74" s="63"/>
      <c r="AYH74" s="63"/>
      <c r="AYI74" s="63"/>
      <c r="AYJ74" s="63"/>
      <c r="AYK74" s="63"/>
      <c r="AYL74" s="63"/>
      <c r="AYM74" s="63"/>
      <c r="AYN74" s="63"/>
      <c r="AYO74" s="63"/>
      <c r="AYP74" s="63"/>
      <c r="AYQ74" s="63"/>
      <c r="AYR74" s="63"/>
      <c r="AYS74" s="63"/>
      <c r="AYT74" s="63"/>
      <c r="AYU74" s="63"/>
      <c r="AYV74" s="63"/>
      <c r="AYW74" s="63"/>
      <c r="AYX74" s="63"/>
      <c r="AYY74" s="63"/>
      <c r="AYZ74" s="63"/>
      <c r="AZA74" s="63"/>
      <c r="AZB74" s="63"/>
      <c r="AZC74" s="63"/>
      <c r="AZD74" s="63"/>
      <c r="AZE74" s="63"/>
      <c r="AZF74" s="63"/>
      <c r="AZG74" s="63"/>
      <c r="AZH74" s="63"/>
      <c r="AZI74" s="63"/>
      <c r="AZJ74" s="63"/>
      <c r="AZK74" s="63"/>
      <c r="AZL74" s="63"/>
      <c r="AZM74" s="63"/>
      <c r="AZN74" s="63"/>
      <c r="AZO74" s="63"/>
      <c r="AZP74" s="63"/>
      <c r="AZQ74" s="63"/>
      <c r="AZR74" s="63"/>
      <c r="AZS74" s="63"/>
      <c r="AZT74" s="63"/>
      <c r="AZU74" s="63"/>
      <c r="AZV74" s="63"/>
      <c r="AZW74" s="63"/>
      <c r="AZX74" s="63"/>
      <c r="AZY74" s="63"/>
      <c r="AZZ74" s="63"/>
      <c r="BAA74" s="63"/>
      <c r="BAB74" s="63"/>
      <c r="BAC74" s="63"/>
      <c r="BAD74" s="63"/>
      <c r="BAE74" s="63"/>
      <c r="BAF74" s="63"/>
      <c r="BAG74" s="63"/>
      <c r="BAH74" s="63"/>
      <c r="BAI74" s="63"/>
      <c r="BAJ74" s="63"/>
      <c r="BAK74" s="63"/>
      <c r="BAL74" s="63"/>
      <c r="BAM74" s="63"/>
      <c r="BAN74" s="63"/>
      <c r="BAO74" s="63"/>
      <c r="BAP74" s="63"/>
      <c r="BAQ74" s="63"/>
      <c r="BAR74" s="63"/>
      <c r="BAS74" s="63"/>
      <c r="BAT74" s="63"/>
      <c r="BAU74" s="63"/>
      <c r="BAV74" s="63"/>
      <c r="BAW74" s="63"/>
      <c r="BAX74" s="63"/>
      <c r="BAY74" s="63"/>
      <c r="BAZ74" s="63"/>
      <c r="BBA74" s="63"/>
      <c r="BBB74" s="63"/>
      <c r="BBC74" s="63"/>
      <c r="BBD74" s="63"/>
      <c r="BBE74" s="63"/>
      <c r="BBF74" s="63"/>
      <c r="BBG74" s="63"/>
      <c r="BBH74" s="63"/>
      <c r="BBI74" s="63"/>
      <c r="BBJ74" s="63"/>
      <c r="BBK74" s="63"/>
      <c r="BBL74" s="63"/>
      <c r="BBM74" s="63"/>
      <c r="BBN74" s="63"/>
      <c r="BBO74" s="63"/>
      <c r="BBP74" s="63"/>
      <c r="BBQ74" s="63"/>
      <c r="BBR74" s="63"/>
      <c r="BBS74" s="63"/>
      <c r="BBT74" s="63"/>
      <c r="BBU74" s="63"/>
      <c r="BBV74" s="63"/>
      <c r="BBW74" s="63"/>
      <c r="BBX74" s="63"/>
      <c r="BBY74" s="63"/>
      <c r="BBZ74" s="63"/>
      <c r="BCA74" s="63"/>
      <c r="BCB74" s="63"/>
      <c r="BCC74" s="63"/>
      <c r="BCD74" s="63"/>
      <c r="BCE74" s="63"/>
      <c r="BCF74" s="63"/>
      <c r="BCG74" s="63"/>
      <c r="BCH74" s="63"/>
      <c r="BCI74" s="63"/>
      <c r="BCJ74" s="63"/>
      <c r="BCK74" s="63"/>
      <c r="BCL74" s="63"/>
      <c r="BCM74" s="63"/>
      <c r="BCN74" s="63"/>
      <c r="BCO74" s="63"/>
      <c r="BCP74" s="63"/>
      <c r="BCQ74" s="63"/>
      <c r="BCR74" s="63"/>
      <c r="BCS74" s="63"/>
      <c r="BCT74" s="63"/>
      <c r="BCU74" s="63"/>
      <c r="BCV74" s="63"/>
      <c r="BCW74" s="63"/>
      <c r="BCX74" s="63"/>
      <c r="BCY74" s="63"/>
      <c r="BCZ74" s="63"/>
      <c r="BDA74" s="63"/>
      <c r="BDB74" s="63"/>
      <c r="BDC74" s="63"/>
      <c r="BDD74" s="63"/>
      <c r="BDE74" s="63"/>
      <c r="BDF74" s="63"/>
      <c r="BDG74" s="63"/>
      <c r="BDH74" s="63"/>
      <c r="BDI74" s="63"/>
      <c r="BDJ74" s="63"/>
      <c r="BDK74" s="63"/>
      <c r="BDL74" s="63"/>
      <c r="BDM74" s="63"/>
      <c r="BDN74" s="63"/>
      <c r="BDO74" s="63"/>
      <c r="BDP74" s="63"/>
      <c r="BDQ74" s="63"/>
      <c r="BDR74" s="63"/>
      <c r="BDS74" s="63"/>
      <c r="BDT74" s="63"/>
      <c r="BDU74" s="63"/>
      <c r="BDV74" s="63"/>
      <c r="BDW74" s="63"/>
      <c r="BDX74" s="63"/>
      <c r="BDY74" s="63"/>
      <c r="BDZ74" s="63"/>
      <c r="BEA74" s="63"/>
      <c r="BEB74" s="63"/>
      <c r="BEC74" s="63"/>
      <c r="BED74" s="63"/>
      <c r="BEE74" s="63"/>
      <c r="BEF74" s="63"/>
      <c r="BEG74" s="63"/>
      <c r="BEH74" s="63"/>
      <c r="BEI74" s="63"/>
      <c r="BEJ74" s="63"/>
      <c r="BEK74" s="63"/>
      <c r="BEL74" s="63"/>
      <c r="BEM74" s="63"/>
      <c r="BEN74" s="63"/>
      <c r="BEO74" s="63"/>
      <c r="BEP74" s="63"/>
      <c r="BEQ74" s="63"/>
      <c r="BER74" s="63"/>
      <c r="BES74" s="63"/>
      <c r="BET74" s="63"/>
      <c r="BEU74" s="63"/>
      <c r="BEV74" s="63"/>
      <c r="BEW74" s="63"/>
      <c r="BEX74" s="63"/>
      <c r="BEY74" s="63"/>
      <c r="BEZ74" s="63"/>
      <c r="BFA74" s="63"/>
      <c r="BFB74" s="63"/>
      <c r="BFC74" s="63"/>
      <c r="BFD74" s="63"/>
      <c r="BFE74" s="63"/>
      <c r="BFF74" s="63"/>
      <c r="BFG74" s="63"/>
      <c r="BFH74" s="63"/>
      <c r="BFI74" s="63"/>
      <c r="BFJ74" s="63"/>
      <c r="BFK74" s="63"/>
      <c r="BFL74" s="63"/>
      <c r="BFM74" s="63"/>
      <c r="BFN74" s="63"/>
      <c r="BFO74" s="63"/>
      <c r="BFP74" s="63"/>
      <c r="BFQ74" s="63"/>
      <c r="BFR74" s="63"/>
      <c r="BFS74" s="63"/>
      <c r="BFT74" s="63"/>
      <c r="BFU74" s="63"/>
      <c r="BFV74" s="63"/>
      <c r="BFW74" s="63"/>
      <c r="BFX74" s="63"/>
      <c r="BFY74" s="63"/>
      <c r="BFZ74" s="63"/>
      <c r="BGA74" s="63"/>
      <c r="BGB74" s="63"/>
      <c r="BGC74" s="63"/>
      <c r="BGD74" s="63"/>
      <c r="BGE74" s="63"/>
      <c r="BGF74" s="63"/>
      <c r="BGG74" s="63"/>
      <c r="BGH74" s="63"/>
      <c r="BGI74" s="63"/>
      <c r="BGJ74" s="63"/>
      <c r="BGK74" s="63"/>
      <c r="BGL74" s="63"/>
      <c r="BGM74" s="63"/>
      <c r="BGN74" s="63"/>
      <c r="BGO74" s="63"/>
      <c r="BGP74" s="63"/>
      <c r="BGQ74" s="63"/>
      <c r="BGR74" s="63"/>
      <c r="BGS74" s="63"/>
      <c r="BGT74" s="63"/>
      <c r="BGU74" s="63"/>
      <c r="BGV74" s="63"/>
      <c r="BGW74" s="63"/>
      <c r="BGX74" s="63"/>
      <c r="BGY74" s="63"/>
      <c r="BGZ74" s="63"/>
      <c r="BHA74" s="63"/>
      <c r="BHB74" s="63"/>
      <c r="BHC74" s="63"/>
      <c r="BHD74" s="63"/>
      <c r="BHE74" s="63"/>
      <c r="BHF74" s="63"/>
      <c r="BHG74" s="63"/>
      <c r="BHH74" s="63"/>
      <c r="BHI74" s="63"/>
      <c r="BHJ74" s="63"/>
      <c r="BHK74" s="63"/>
      <c r="BHL74" s="63"/>
      <c r="BHM74" s="63"/>
      <c r="BHN74" s="63"/>
      <c r="BHO74" s="63"/>
      <c r="BHP74" s="63"/>
      <c r="BHQ74" s="63"/>
      <c r="BHR74" s="63"/>
      <c r="BHS74" s="63"/>
      <c r="BHT74" s="63"/>
      <c r="BHU74" s="63"/>
      <c r="BHV74" s="63"/>
      <c r="BHW74" s="63"/>
      <c r="BHX74" s="63"/>
      <c r="BHY74" s="63"/>
      <c r="BHZ74" s="63"/>
      <c r="BIA74" s="63"/>
      <c r="BIB74" s="63"/>
      <c r="BIC74" s="63"/>
      <c r="BID74" s="63"/>
      <c r="BIE74" s="63"/>
      <c r="BIF74" s="63"/>
      <c r="BIG74" s="63"/>
      <c r="BIH74" s="63"/>
      <c r="BII74" s="63"/>
      <c r="BIJ74" s="63"/>
      <c r="BIK74" s="63"/>
      <c r="BIL74" s="63"/>
      <c r="BIM74" s="63"/>
      <c r="BIN74" s="63"/>
      <c r="BIO74" s="63"/>
      <c r="BIP74" s="63"/>
      <c r="BIQ74" s="63"/>
      <c r="BIR74" s="63"/>
      <c r="BIS74" s="63"/>
      <c r="BIT74" s="63"/>
      <c r="BIU74" s="63"/>
      <c r="BIV74" s="63"/>
      <c r="BIW74" s="63"/>
      <c r="BIX74" s="63"/>
      <c r="BIY74" s="63"/>
      <c r="BIZ74" s="63"/>
      <c r="BJA74" s="63"/>
      <c r="BJB74" s="63"/>
      <c r="BJC74" s="63"/>
      <c r="BJD74" s="63"/>
      <c r="BJE74" s="63"/>
      <c r="BJF74" s="63"/>
      <c r="BJG74" s="63"/>
      <c r="BJH74" s="63"/>
      <c r="BJI74" s="63"/>
      <c r="BJJ74" s="63"/>
      <c r="BJK74" s="63"/>
      <c r="BJL74" s="63"/>
      <c r="BJM74" s="63"/>
      <c r="BJN74" s="63"/>
      <c r="BJO74" s="63"/>
      <c r="BJP74" s="63"/>
      <c r="BJQ74" s="63"/>
      <c r="BJR74" s="63"/>
      <c r="BJS74" s="63"/>
      <c r="BJT74" s="63"/>
      <c r="BJU74" s="63"/>
      <c r="BJV74" s="63"/>
      <c r="BJW74" s="63"/>
      <c r="BJX74" s="63"/>
      <c r="BJY74" s="63"/>
      <c r="BJZ74" s="63"/>
      <c r="BKA74" s="63"/>
      <c r="BKB74" s="63"/>
      <c r="BKC74" s="63"/>
      <c r="BKD74" s="63"/>
      <c r="BKE74" s="63"/>
      <c r="BKF74" s="63"/>
      <c r="BKG74" s="63"/>
      <c r="BKH74" s="63"/>
      <c r="BKI74" s="63"/>
      <c r="BKJ74" s="63"/>
      <c r="BKK74" s="63"/>
      <c r="BKL74" s="63"/>
      <c r="BKM74" s="63"/>
      <c r="BKN74" s="63"/>
      <c r="BKO74" s="63"/>
      <c r="BKP74" s="63"/>
      <c r="BKQ74" s="63"/>
      <c r="BKR74" s="63"/>
      <c r="BKS74" s="63"/>
      <c r="BKT74" s="63"/>
      <c r="BKU74" s="63"/>
      <c r="BKV74" s="63"/>
      <c r="BKW74" s="63"/>
      <c r="BKX74" s="63"/>
      <c r="BKY74" s="63"/>
      <c r="BKZ74" s="63"/>
      <c r="BLA74" s="63"/>
      <c r="BLB74" s="63"/>
      <c r="BLC74" s="63"/>
      <c r="BLD74" s="63"/>
      <c r="BLE74" s="63"/>
      <c r="BLF74" s="63"/>
      <c r="BLG74" s="63"/>
      <c r="BLH74" s="63"/>
      <c r="BLI74" s="63"/>
      <c r="BLJ74" s="63"/>
      <c r="BLK74" s="63"/>
      <c r="BLL74" s="63"/>
      <c r="BLM74" s="63"/>
    </row>
    <row r="75" spans="1:1677" s="1" customFormat="1" ht="15" hidden="1" customHeight="1" x14ac:dyDescent="0.25">
      <c r="A75" s="255" t="s">
        <v>490</v>
      </c>
      <c r="B75" s="256" t="s">
        <v>70</v>
      </c>
      <c r="C75" s="257" t="s">
        <v>1733</v>
      </c>
      <c r="D75" s="258" t="s">
        <v>1734</v>
      </c>
      <c r="E75" s="258" t="s">
        <v>1818</v>
      </c>
      <c r="F75" s="257" t="s">
        <v>172</v>
      </c>
      <c r="G75" s="259">
        <v>25</v>
      </c>
      <c r="H75" s="260">
        <v>1.5</v>
      </c>
      <c r="I75" s="261" t="s">
        <v>1819</v>
      </c>
      <c r="J75" s="261" t="s">
        <v>1807</v>
      </c>
      <c r="K75" s="261" t="s">
        <v>1810</v>
      </c>
      <c r="L75" s="262" t="s">
        <v>1732</v>
      </c>
      <c r="M75" s="263">
        <v>44855</v>
      </c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  <c r="FX75" s="63"/>
      <c r="FY75" s="63"/>
      <c r="FZ75" s="63"/>
      <c r="GA75" s="63"/>
      <c r="GB75" s="63"/>
      <c r="GC75" s="63"/>
      <c r="GD75" s="63"/>
      <c r="GE75" s="63"/>
      <c r="GF75" s="63"/>
      <c r="GG75" s="63"/>
      <c r="GH75" s="63"/>
      <c r="GI75" s="63"/>
      <c r="GJ75" s="63"/>
      <c r="GK75" s="63"/>
      <c r="GL75" s="63"/>
      <c r="GM75" s="63"/>
      <c r="GN75" s="63"/>
      <c r="GO75" s="63"/>
      <c r="GP75" s="63"/>
      <c r="GQ75" s="63"/>
      <c r="GR75" s="63"/>
      <c r="GS75" s="63"/>
      <c r="GT75" s="63"/>
      <c r="GU75" s="63"/>
      <c r="GV75" s="63"/>
      <c r="GW75" s="63"/>
      <c r="GX75" s="63"/>
      <c r="GY75" s="63"/>
      <c r="GZ75" s="63"/>
      <c r="HA75" s="63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  <c r="HN75" s="63"/>
      <c r="HO75" s="63"/>
      <c r="HP75" s="63"/>
      <c r="HQ75" s="63"/>
      <c r="HR75" s="63"/>
      <c r="HS75" s="63"/>
      <c r="HT75" s="63"/>
      <c r="HU75" s="63"/>
      <c r="HV75" s="63"/>
      <c r="HW75" s="63"/>
      <c r="HX75" s="63"/>
      <c r="HY75" s="63"/>
      <c r="HZ75" s="63"/>
      <c r="IA75" s="63"/>
      <c r="IB75" s="63"/>
      <c r="IC75" s="63"/>
      <c r="ID75" s="63"/>
      <c r="IE75" s="63"/>
      <c r="IF75" s="63"/>
      <c r="IG75" s="63"/>
      <c r="IH75" s="63"/>
      <c r="II75" s="63"/>
      <c r="IJ75" s="63"/>
      <c r="IK75" s="63"/>
      <c r="IL75" s="63"/>
      <c r="IM75" s="63"/>
      <c r="IN75" s="63"/>
      <c r="IO75" s="63"/>
      <c r="IP75" s="63"/>
      <c r="IQ75" s="63"/>
      <c r="IR75" s="63"/>
      <c r="IS75" s="63"/>
      <c r="IT75" s="63"/>
      <c r="IU75" s="63"/>
      <c r="IV75" s="63"/>
      <c r="IW75" s="63"/>
      <c r="IX75" s="63"/>
      <c r="IY75" s="63"/>
      <c r="IZ75" s="63"/>
      <c r="JA75" s="63"/>
      <c r="JB75" s="63"/>
      <c r="JC75" s="63"/>
      <c r="JD75" s="63"/>
      <c r="JE75" s="63"/>
      <c r="JF75" s="63"/>
      <c r="JG75" s="63"/>
      <c r="JH75" s="63"/>
      <c r="JI75" s="63"/>
      <c r="JJ75" s="63"/>
      <c r="JK75" s="63"/>
      <c r="JL75" s="63"/>
      <c r="JM75" s="63"/>
      <c r="JN75" s="63"/>
      <c r="JO75" s="63"/>
      <c r="JP75" s="63"/>
      <c r="JQ75" s="63"/>
      <c r="JR75" s="63"/>
      <c r="JS75" s="63"/>
      <c r="JT75" s="63"/>
      <c r="JU75" s="63"/>
      <c r="JV75" s="63"/>
      <c r="JW75" s="63"/>
      <c r="JX75" s="63"/>
      <c r="JY75" s="63"/>
      <c r="JZ75" s="63"/>
      <c r="KA75" s="63"/>
      <c r="KB75" s="63"/>
      <c r="KC75" s="63"/>
      <c r="KD75" s="63"/>
      <c r="KE75" s="63"/>
      <c r="KF75" s="63"/>
      <c r="KG75" s="63"/>
      <c r="KH75" s="63"/>
      <c r="KI75" s="63"/>
      <c r="KJ75" s="63"/>
      <c r="KK75" s="63"/>
      <c r="KL75" s="63"/>
      <c r="KM75" s="63"/>
      <c r="KN75" s="63"/>
      <c r="KO75" s="63"/>
      <c r="KP75" s="63"/>
      <c r="KQ75" s="63"/>
      <c r="KR75" s="63"/>
      <c r="KS75" s="63"/>
      <c r="KT75" s="63"/>
      <c r="KU75" s="63"/>
      <c r="KV75" s="63"/>
      <c r="KW75" s="63"/>
      <c r="KX75" s="63"/>
      <c r="KY75" s="63"/>
      <c r="KZ75" s="63"/>
      <c r="LA75" s="63"/>
      <c r="LB75" s="63"/>
      <c r="LC75" s="63"/>
      <c r="LD75" s="63"/>
      <c r="LE75" s="63"/>
      <c r="LF75" s="63"/>
      <c r="LG75" s="63"/>
      <c r="LH75" s="63"/>
      <c r="LI75" s="63"/>
      <c r="LJ75" s="63"/>
      <c r="LK75" s="63"/>
      <c r="LL75" s="63"/>
      <c r="LM75" s="63"/>
      <c r="LN75" s="63"/>
      <c r="LO75" s="63"/>
      <c r="LP75" s="63"/>
      <c r="LQ75" s="63"/>
      <c r="LR75" s="63"/>
      <c r="LS75" s="63"/>
      <c r="LT75" s="63"/>
      <c r="LU75" s="63"/>
      <c r="LV75" s="63"/>
      <c r="LW75" s="63"/>
      <c r="LX75" s="63"/>
      <c r="LY75" s="63"/>
      <c r="LZ75" s="63"/>
      <c r="MA75" s="63"/>
      <c r="MB75" s="63"/>
      <c r="MC75" s="63"/>
      <c r="MD75" s="63"/>
      <c r="ME75" s="63"/>
      <c r="MF75" s="63"/>
      <c r="MG75" s="63"/>
      <c r="MH75" s="63"/>
      <c r="MI75" s="63"/>
      <c r="MJ75" s="63"/>
      <c r="MK75" s="63"/>
      <c r="ML75" s="63"/>
      <c r="MM75" s="63"/>
      <c r="MN75" s="63"/>
      <c r="MO75" s="63"/>
      <c r="MP75" s="63"/>
      <c r="MQ75" s="63"/>
      <c r="MR75" s="63"/>
      <c r="MS75" s="63"/>
      <c r="MT75" s="63"/>
      <c r="MU75" s="63"/>
      <c r="MV75" s="63"/>
      <c r="MW75" s="63"/>
      <c r="MX75" s="63"/>
      <c r="MY75" s="63"/>
      <c r="MZ75" s="63"/>
      <c r="NA75" s="63"/>
      <c r="NB75" s="63"/>
      <c r="NC75" s="63"/>
      <c r="ND75" s="63"/>
      <c r="NE75" s="63"/>
      <c r="NF75" s="63"/>
      <c r="NG75" s="63"/>
      <c r="NH75" s="63"/>
      <c r="NI75" s="63"/>
      <c r="NJ75" s="63"/>
      <c r="NK75" s="63"/>
      <c r="NL75" s="63"/>
      <c r="NM75" s="63"/>
      <c r="NN75" s="63"/>
      <c r="NO75" s="63"/>
      <c r="NP75" s="63"/>
      <c r="NQ75" s="63"/>
      <c r="NR75" s="63"/>
      <c r="NS75" s="63"/>
      <c r="NT75" s="63"/>
      <c r="NU75" s="63"/>
      <c r="NV75" s="63"/>
      <c r="NW75" s="63"/>
      <c r="NX75" s="63"/>
      <c r="NY75" s="63"/>
      <c r="NZ75" s="63"/>
      <c r="OA75" s="63"/>
      <c r="OB75" s="63"/>
      <c r="OC75" s="63"/>
      <c r="OD75" s="63"/>
      <c r="OE75" s="63"/>
      <c r="OF75" s="63"/>
      <c r="OG75" s="63"/>
      <c r="OH75" s="63"/>
      <c r="OI75" s="63"/>
      <c r="OJ75" s="63"/>
      <c r="OK75" s="63"/>
      <c r="OL75" s="63"/>
      <c r="OM75" s="63"/>
      <c r="ON75" s="63"/>
      <c r="OO75" s="63"/>
      <c r="OP75" s="63"/>
      <c r="OQ75" s="63"/>
      <c r="OR75" s="63"/>
      <c r="OS75" s="63"/>
      <c r="OT75" s="63"/>
      <c r="OU75" s="63"/>
      <c r="OV75" s="63"/>
      <c r="OW75" s="63"/>
      <c r="OX75" s="63"/>
      <c r="OY75" s="63"/>
      <c r="OZ75" s="63"/>
      <c r="PA75" s="63"/>
      <c r="PB75" s="63"/>
      <c r="PC75" s="63"/>
      <c r="PD75" s="63"/>
      <c r="PE75" s="63"/>
      <c r="PF75" s="63"/>
      <c r="PG75" s="63"/>
      <c r="PH75" s="63"/>
      <c r="PI75" s="63"/>
      <c r="PJ75" s="63"/>
      <c r="PK75" s="63"/>
      <c r="PL75" s="63"/>
      <c r="PM75" s="63"/>
      <c r="PN75" s="63"/>
      <c r="PO75" s="63"/>
      <c r="PP75" s="63"/>
      <c r="PQ75" s="63"/>
      <c r="PR75" s="63"/>
      <c r="PS75" s="63"/>
      <c r="PT75" s="63"/>
      <c r="PU75" s="63"/>
      <c r="PV75" s="63"/>
      <c r="PW75" s="63"/>
      <c r="PX75" s="63"/>
      <c r="PY75" s="63"/>
      <c r="PZ75" s="63"/>
      <c r="QA75" s="63"/>
      <c r="QB75" s="63"/>
      <c r="QC75" s="63"/>
      <c r="QD75" s="63"/>
      <c r="QE75" s="63"/>
      <c r="QF75" s="63"/>
      <c r="QG75" s="63"/>
      <c r="QH75" s="63"/>
      <c r="QI75" s="63"/>
      <c r="QJ75" s="63"/>
      <c r="QK75" s="63"/>
      <c r="QL75" s="63"/>
      <c r="QM75" s="63"/>
      <c r="QN75" s="63"/>
      <c r="QO75" s="63"/>
      <c r="QP75" s="63"/>
      <c r="QQ75" s="63"/>
      <c r="QR75" s="63"/>
      <c r="QS75" s="63"/>
      <c r="QT75" s="63"/>
      <c r="QU75" s="63"/>
      <c r="QV75" s="63"/>
      <c r="QW75" s="63"/>
      <c r="QX75" s="63"/>
      <c r="QY75" s="63"/>
      <c r="QZ75" s="63"/>
      <c r="RA75" s="63"/>
      <c r="RB75" s="63"/>
      <c r="RC75" s="63"/>
      <c r="RD75" s="63"/>
      <c r="RE75" s="63"/>
      <c r="RF75" s="63"/>
      <c r="RG75" s="63"/>
      <c r="RH75" s="63"/>
      <c r="RI75" s="63"/>
      <c r="RJ75" s="63"/>
      <c r="RK75" s="63"/>
      <c r="RL75" s="63"/>
      <c r="RM75" s="63"/>
      <c r="RN75" s="63"/>
      <c r="RO75" s="63"/>
      <c r="RP75" s="63"/>
      <c r="RQ75" s="63"/>
      <c r="RR75" s="63"/>
      <c r="RS75" s="63"/>
      <c r="RT75" s="63"/>
      <c r="RU75" s="63"/>
      <c r="RV75" s="63"/>
      <c r="RW75" s="63"/>
      <c r="RX75" s="63"/>
      <c r="RY75" s="63"/>
      <c r="RZ75" s="63"/>
      <c r="SA75" s="63"/>
      <c r="SB75" s="63"/>
      <c r="SC75" s="63"/>
      <c r="SD75" s="63"/>
      <c r="SE75" s="63"/>
      <c r="SF75" s="63"/>
      <c r="SG75" s="63"/>
      <c r="SH75" s="63"/>
      <c r="SI75" s="63"/>
      <c r="SJ75" s="63"/>
      <c r="SK75" s="63"/>
      <c r="SL75" s="63"/>
      <c r="SM75" s="63"/>
      <c r="SN75" s="63"/>
      <c r="SO75" s="63"/>
      <c r="SP75" s="63"/>
      <c r="SQ75" s="63"/>
      <c r="SR75" s="63"/>
      <c r="SS75" s="63"/>
      <c r="ST75" s="63"/>
      <c r="SU75" s="63"/>
      <c r="SV75" s="63"/>
      <c r="SW75" s="63"/>
      <c r="SX75" s="63"/>
      <c r="SY75" s="63"/>
      <c r="SZ75" s="63"/>
      <c r="TA75" s="63"/>
      <c r="TB75" s="63"/>
      <c r="TC75" s="63"/>
      <c r="TD75" s="63"/>
      <c r="TE75" s="63"/>
      <c r="TF75" s="63"/>
      <c r="TG75" s="63"/>
      <c r="TH75" s="63"/>
      <c r="TI75" s="63"/>
      <c r="TJ75" s="63"/>
      <c r="TK75" s="63"/>
      <c r="TL75" s="63"/>
      <c r="TM75" s="63"/>
      <c r="TN75" s="63"/>
      <c r="TO75" s="63"/>
      <c r="TP75" s="63"/>
      <c r="TQ75" s="63"/>
      <c r="TR75" s="63"/>
      <c r="TS75" s="63"/>
      <c r="TT75" s="63"/>
      <c r="TU75" s="63"/>
      <c r="TV75" s="63"/>
      <c r="TW75" s="63"/>
      <c r="TX75" s="63"/>
      <c r="TY75" s="63"/>
      <c r="TZ75" s="63"/>
      <c r="UA75" s="63"/>
      <c r="UB75" s="63"/>
      <c r="UC75" s="63"/>
      <c r="UD75" s="63"/>
      <c r="UE75" s="63"/>
      <c r="UF75" s="63"/>
      <c r="UG75" s="63"/>
      <c r="UH75" s="63"/>
      <c r="UI75" s="63"/>
      <c r="UJ75" s="63"/>
      <c r="UK75" s="63"/>
      <c r="UL75" s="63"/>
      <c r="UM75" s="63"/>
      <c r="UN75" s="63"/>
      <c r="UO75" s="63"/>
      <c r="UP75" s="63"/>
      <c r="UQ75" s="63"/>
      <c r="UR75" s="63"/>
      <c r="US75" s="63"/>
      <c r="UT75" s="63"/>
      <c r="UU75" s="63"/>
      <c r="UV75" s="63"/>
      <c r="UW75" s="63"/>
      <c r="UX75" s="63"/>
      <c r="UY75" s="63"/>
      <c r="UZ75" s="63"/>
      <c r="VA75" s="63"/>
      <c r="VB75" s="63"/>
      <c r="VC75" s="63"/>
      <c r="VD75" s="63"/>
      <c r="VE75" s="63"/>
      <c r="VF75" s="63"/>
      <c r="VG75" s="63"/>
      <c r="VH75" s="63"/>
      <c r="VI75" s="63"/>
      <c r="VJ75" s="63"/>
      <c r="VK75" s="63"/>
      <c r="VL75" s="63"/>
      <c r="VM75" s="63"/>
      <c r="VN75" s="63"/>
      <c r="VO75" s="63"/>
      <c r="VP75" s="63"/>
      <c r="VQ75" s="63"/>
      <c r="VR75" s="63"/>
      <c r="VS75" s="63"/>
      <c r="VT75" s="63"/>
      <c r="VU75" s="63"/>
      <c r="VV75" s="63"/>
      <c r="VW75" s="63"/>
      <c r="VX75" s="63"/>
      <c r="VY75" s="63"/>
      <c r="VZ75" s="63"/>
      <c r="WA75" s="63"/>
      <c r="WB75" s="63"/>
      <c r="WC75" s="63"/>
      <c r="WD75" s="63"/>
      <c r="WE75" s="63"/>
      <c r="WF75" s="63"/>
      <c r="WG75" s="63"/>
      <c r="WH75" s="63"/>
      <c r="WI75" s="63"/>
      <c r="WJ75" s="63"/>
      <c r="WK75" s="63"/>
      <c r="WL75" s="63"/>
      <c r="WM75" s="63"/>
      <c r="WN75" s="63"/>
      <c r="WO75" s="63"/>
      <c r="WP75" s="63"/>
      <c r="WQ75" s="63"/>
      <c r="WR75" s="63"/>
      <c r="WS75" s="63"/>
      <c r="WT75" s="63"/>
      <c r="WU75" s="63"/>
      <c r="WV75" s="63"/>
      <c r="WW75" s="63"/>
      <c r="WX75" s="63"/>
      <c r="WY75" s="63"/>
      <c r="WZ75" s="63"/>
      <c r="XA75" s="63"/>
      <c r="XB75" s="63"/>
      <c r="XC75" s="63"/>
      <c r="XD75" s="63"/>
      <c r="XE75" s="63"/>
      <c r="XF75" s="63"/>
      <c r="XG75" s="63"/>
      <c r="XH75" s="63"/>
      <c r="XI75" s="63"/>
      <c r="XJ75" s="63"/>
      <c r="XK75" s="63"/>
      <c r="XL75" s="63"/>
      <c r="XM75" s="63"/>
      <c r="XN75" s="63"/>
      <c r="XO75" s="63"/>
      <c r="XP75" s="63"/>
      <c r="XQ75" s="63"/>
      <c r="XR75" s="63"/>
      <c r="XS75" s="63"/>
      <c r="XT75" s="63"/>
      <c r="XU75" s="63"/>
      <c r="XV75" s="63"/>
      <c r="XW75" s="63"/>
      <c r="XX75" s="63"/>
      <c r="XY75" s="63"/>
      <c r="XZ75" s="63"/>
      <c r="YA75" s="63"/>
      <c r="YB75" s="63"/>
      <c r="YC75" s="63"/>
      <c r="YD75" s="63"/>
      <c r="YE75" s="63"/>
      <c r="YF75" s="63"/>
      <c r="YG75" s="63"/>
      <c r="YH75" s="63"/>
      <c r="YI75" s="63"/>
      <c r="YJ75" s="63"/>
      <c r="YK75" s="63"/>
      <c r="YL75" s="63"/>
      <c r="YM75" s="63"/>
      <c r="YN75" s="63"/>
      <c r="YO75" s="63"/>
      <c r="YP75" s="63"/>
      <c r="YQ75" s="63"/>
      <c r="YR75" s="63"/>
      <c r="YS75" s="63"/>
      <c r="YT75" s="63"/>
      <c r="YU75" s="63"/>
      <c r="YV75" s="63"/>
      <c r="YW75" s="63"/>
      <c r="YX75" s="63"/>
      <c r="YY75" s="63"/>
      <c r="YZ75" s="63"/>
      <c r="ZA75" s="63"/>
      <c r="ZB75" s="63"/>
      <c r="ZC75" s="63"/>
      <c r="ZD75" s="63"/>
      <c r="ZE75" s="63"/>
      <c r="ZF75" s="63"/>
      <c r="ZG75" s="63"/>
      <c r="ZH75" s="63"/>
      <c r="ZI75" s="63"/>
      <c r="ZJ75" s="63"/>
      <c r="ZK75" s="63"/>
      <c r="ZL75" s="63"/>
      <c r="ZM75" s="63"/>
      <c r="ZN75" s="63"/>
      <c r="ZO75" s="63"/>
      <c r="ZP75" s="63"/>
      <c r="ZQ75" s="63"/>
      <c r="ZR75" s="63"/>
      <c r="ZS75" s="63"/>
      <c r="ZT75" s="63"/>
      <c r="ZU75" s="63"/>
      <c r="ZV75" s="63"/>
      <c r="ZW75" s="63"/>
      <c r="ZX75" s="63"/>
      <c r="ZY75" s="63"/>
      <c r="ZZ75" s="63"/>
      <c r="AAA75" s="63"/>
      <c r="AAB75" s="63"/>
      <c r="AAC75" s="63"/>
      <c r="AAD75" s="63"/>
      <c r="AAE75" s="63"/>
      <c r="AAF75" s="63"/>
      <c r="AAG75" s="63"/>
      <c r="AAH75" s="63"/>
      <c r="AAI75" s="63"/>
      <c r="AAJ75" s="63"/>
      <c r="AAK75" s="63"/>
      <c r="AAL75" s="63"/>
      <c r="AAM75" s="63"/>
      <c r="AAN75" s="63"/>
      <c r="AAO75" s="63"/>
      <c r="AAP75" s="63"/>
      <c r="AAQ75" s="63"/>
      <c r="AAR75" s="63"/>
      <c r="AAS75" s="63"/>
      <c r="AAT75" s="63"/>
      <c r="AAU75" s="63"/>
      <c r="AAV75" s="63"/>
      <c r="AAW75" s="63"/>
      <c r="AAX75" s="63"/>
      <c r="AAY75" s="63"/>
      <c r="AAZ75" s="63"/>
      <c r="ABA75" s="63"/>
      <c r="ABB75" s="63"/>
      <c r="ABC75" s="63"/>
      <c r="ABD75" s="63"/>
      <c r="ABE75" s="63"/>
      <c r="ABF75" s="63"/>
      <c r="ABG75" s="63"/>
      <c r="ABH75" s="63"/>
      <c r="ABI75" s="63"/>
      <c r="ABJ75" s="63"/>
      <c r="ABK75" s="63"/>
      <c r="ABL75" s="63"/>
      <c r="ABM75" s="63"/>
      <c r="ABN75" s="63"/>
      <c r="ABO75" s="63"/>
      <c r="ABP75" s="63"/>
      <c r="ABQ75" s="63"/>
      <c r="ABR75" s="63"/>
      <c r="ABS75" s="63"/>
      <c r="ABT75" s="63"/>
      <c r="ABU75" s="63"/>
      <c r="ABV75" s="63"/>
      <c r="ABW75" s="63"/>
      <c r="ABX75" s="63"/>
      <c r="ABY75" s="63"/>
      <c r="ABZ75" s="63"/>
      <c r="ACA75" s="63"/>
      <c r="ACB75" s="63"/>
      <c r="ACC75" s="63"/>
      <c r="ACD75" s="63"/>
      <c r="ACE75" s="63"/>
      <c r="ACF75" s="63"/>
      <c r="ACG75" s="63"/>
      <c r="ACH75" s="63"/>
      <c r="ACI75" s="63"/>
      <c r="ACJ75" s="63"/>
      <c r="ACK75" s="63"/>
      <c r="ACL75" s="63"/>
      <c r="ACM75" s="63"/>
      <c r="ACN75" s="63"/>
      <c r="ACO75" s="63"/>
      <c r="ACP75" s="63"/>
      <c r="ACQ75" s="63"/>
      <c r="ACR75" s="63"/>
      <c r="ACS75" s="63"/>
      <c r="ACT75" s="63"/>
      <c r="ACU75" s="63"/>
      <c r="ACV75" s="63"/>
      <c r="ACW75" s="63"/>
      <c r="ACX75" s="63"/>
      <c r="ACY75" s="63"/>
      <c r="ACZ75" s="63"/>
      <c r="ADA75" s="63"/>
      <c r="ADB75" s="63"/>
      <c r="ADC75" s="63"/>
      <c r="ADD75" s="63"/>
      <c r="ADE75" s="63"/>
      <c r="ADF75" s="63"/>
      <c r="ADG75" s="63"/>
      <c r="ADH75" s="63"/>
      <c r="ADI75" s="63"/>
      <c r="ADJ75" s="63"/>
      <c r="ADK75" s="63"/>
      <c r="ADL75" s="63"/>
      <c r="ADM75" s="63"/>
      <c r="ADN75" s="63"/>
      <c r="ADO75" s="63"/>
      <c r="ADP75" s="63"/>
      <c r="ADQ75" s="63"/>
      <c r="ADR75" s="63"/>
      <c r="ADS75" s="63"/>
      <c r="ADT75" s="63"/>
      <c r="ADU75" s="63"/>
      <c r="ADV75" s="63"/>
      <c r="ADW75" s="63"/>
      <c r="ADX75" s="63"/>
      <c r="ADY75" s="63"/>
      <c r="ADZ75" s="63"/>
      <c r="AEA75" s="63"/>
      <c r="AEB75" s="63"/>
      <c r="AEC75" s="63"/>
      <c r="AED75" s="63"/>
      <c r="AEE75" s="63"/>
      <c r="AEF75" s="63"/>
      <c r="AEG75" s="63"/>
      <c r="AEH75" s="63"/>
      <c r="AEI75" s="63"/>
      <c r="AEJ75" s="63"/>
      <c r="AEK75" s="63"/>
      <c r="AEL75" s="63"/>
      <c r="AEM75" s="63"/>
      <c r="AEN75" s="63"/>
      <c r="AEO75" s="63"/>
      <c r="AEP75" s="63"/>
      <c r="AEQ75" s="63"/>
      <c r="AER75" s="63"/>
      <c r="AES75" s="63"/>
      <c r="AET75" s="63"/>
      <c r="AEU75" s="63"/>
      <c r="AEV75" s="63"/>
      <c r="AEW75" s="63"/>
      <c r="AEX75" s="63"/>
      <c r="AEY75" s="63"/>
      <c r="AEZ75" s="63"/>
      <c r="AFA75" s="63"/>
      <c r="AFB75" s="63"/>
      <c r="AFC75" s="63"/>
      <c r="AFD75" s="63"/>
      <c r="AFE75" s="63"/>
      <c r="AFF75" s="63"/>
      <c r="AFG75" s="63"/>
      <c r="AFH75" s="63"/>
      <c r="AFI75" s="63"/>
      <c r="AFJ75" s="63"/>
      <c r="AFK75" s="63"/>
      <c r="AFL75" s="63"/>
      <c r="AFM75" s="63"/>
      <c r="AFN75" s="63"/>
      <c r="AFO75" s="63"/>
      <c r="AFP75" s="63"/>
      <c r="AFQ75" s="63"/>
      <c r="AFR75" s="63"/>
      <c r="AFS75" s="63"/>
      <c r="AFT75" s="63"/>
      <c r="AFU75" s="63"/>
      <c r="AFV75" s="63"/>
      <c r="AFW75" s="63"/>
      <c r="AFX75" s="63"/>
      <c r="AFY75" s="63"/>
      <c r="AFZ75" s="63"/>
      <c r="AGA75" s="63"/>
      <c r="AGB75" s="63"/>
      <c r="AGC75" s="63"/>
      <c r="AGD75" s="63"/>
      <c r="AGE75" s="63"/>
      <c r="AGF75" s="63"/>
      <c r="AGG75" s="63"/>
      <c r="AGH75" s="63"/>
      <c r="AGI75" s="63"/>
      <c r="AGJ75" s="63"/>
      <c r="AGK75" s="63"/>
      <c r="AGL75" s="63"/>
      <c r="AGM75" s="63"/>
      <c r="AGN75" s="63"/>
      <c r="AGO75" s="63"/>
      <c r="AGP75" s="63"/>
      <c r="AGQ75" s="63"/>
      <c r="AGR75" s="63"/>
      <c r="AGS75" s="63"/>
      <c r="AGT75" s="63"/>
      <c r="AGU75" s="63"/>
      <c r="AGV75" s="63"/>
      <c r="AGW75" s="63"/>
      <c r="AGX75" s="63"/>
      <c r="AGY75" s="63"/>
      <c r="AGZ75" s="63"/>
      <c r="AHA75" s="63"/>
      <c r="AHB75" s="63"/>
      <c r="AHC75" s="63"/>
      <c r="AHD75" s="63"/>
      <c r="AHE75" s="63"/>
      <c r="AHF75" s="63"/>
      <c r="AHG75" s="63"/>
      <c r="AHH75" s="63"/>
      <c r="AHI75" s="63"/>
      <c r="AHJ75" s="63"/>
      <c r="AHK75" s="63"/>
      <c r="AHL75" s="63"/>
      <c r="AHM75" s="63"/>
      <c r="AHN75" s="63"/>
      <c r="AHO75" s="63"/>
      <c r="AHP75" s="63"/>
      <c r="AHQ75" s="63"/>
      <c r="AHR75" s="63"/>
      <c r="AHS75" s="63"/>
      <c r="AHT75" s="63"/>
      <c r="AHU75" s="63"/>
      <c r="AHV75" s="63"/>
      <c r="AHW75" s="63"/>
      <c r="AHX75" s="63"/>
      <c r="AHY75" s="63"/>
      <c r="AHZ75" s="63"/>
      <c r="AIA75" s="63"/>
      <c r="AIB75" s="63"/>
      <c r="AIC75" s="63"/>
      <c r="AID75" s="63"/>
      <c r="AIE75" s="63"/>
      <c r="AIF75" s="63"/>
      <c r="AIG75" s="63"/>
      <c r="AIH75" s="63"/>
      <c r="AII75" s="63"/>
      <c r="AIJ75" s="63"/>
      <c r="AIK75" s="63"/>
      <c r="AIL75" s="63"/>
      <c r="AIM75" s="63"/>
      <c r="AIN75" s="63"/>
      <c r="AIO75" s="63"/>
      <c r="AIP75" s="63"/>
      <c r="AIQ75" s="63"/>
      <c r="AIR75" s="63"/>
      <c r="AIS75" s="63"/>
      <c r="AIT75" s="63"/>
      <c r="AIU75" s="63"/>
      <c r="AIV75" s="63"/>
      <c r="AIW75" s="63"/>
      <c r="AIX75" s="63"/>
      <c r="AIY75" s="63"/>
      <c r="AIZ75" s="63"/>
      <c r="AJA75" s="63"/>
      <c r="AJB75" s="63"/>
      <c r="AJC75" s="63"/>
      <c r="AJD75" s="63"/>
      <c r="AJE75" s="63"/>
      <c r="AJF75" s="63"/>
      <c r="AJG75" s="63"/>
      <c r="AJH75" s="63"/>
      <c r="AJI75" s="63"/>
      <c r="AJJ75" s="63"/>
      <c r="AJK75" s="63"/>
      <c r="AJL75" s="63"/>
      <c r="AJM75" s="63"/>
      <c r="AJN75" s="63"/>
      <c r="AJO75" s="63"/>
      <c r="AJP75" s="63"/>
      <c r="AJQ75" s="63"/>
      <c r="AJR75" s="63"/>
      <c r="AJS75" s="63"/>
      <c r="AJT75" s="63"/>
      <c r="AJU75" s="63"/>
      <c r="AJV75" s="63"/>
      <c r="AJW75" s="63"/>
      <c r="AJX75" s="63"/>
      <c r="AJY75" s="63"/>
      <c r="AJZ75" s="63"/>
      <c r="AKA75" s="63"/>
      <c r="AKB75" s="63"/>
      <c r="AKC75" s="63"/>
      <c r="AKD75" s="63"/>
      <c r="AKE75" s="63"/>
      <c r="AKF75" s="63"/>
      <c r="AKG75" s="63"/>
      <c r="AKH75" s="63"/>
      <c r="AKI75" s="63"/>
      <c r="AKJ75" s="63"/>
      <c r="AKK75" s="63"/>
      <c r="AKL75" s="63"/>
      <c r="AKM75" s="63"/>
      <c r="AKN75" s="63"/>
      <c r="AKO75" s="63"/>
      <c r="AKP75" s="63"/>
      <c r="AKQ75" s="63"/>
      <c r="AKR75" s="63"/>
      <c r="AKS75" s="63"/>
      <c r="AKT75" s="63"/>
      <c r="AKU75" s="63"/>
      <c r="AKV75" s="63"/>
      <c r="AKW75" s="63"/>
      <c r="AKX75" s="63"/>
      <c r="AKY75" s="63"/>
      <c r="AKZ75" s="63"/>
      <c r="ALA75" s="63"/>
      <c r="ALB75" s="63"/>
      <c r="ALC75" s="63"/>
      <c r="ALD75" s="63"/>
      <c r="ALE75" s="63"/>
      <c r="ALF75" s="63"/>
      <c r="ALG75" s="63"/>
      <c r="ALH75" s="63"/>
      <c r="ALI75" s="63"/>
      <c r="ALJ75" s="63"/>
      <c r="ALK75" s="63"/>
      <c r="ALL75" s="63"/>
      <c r="ALM75" s="63"/>
      <c r="ALN75" s="63"/>
      <c r="ALO75" s="63"/>
      <c r="ALP75" s="63"/>
      <c r="ALQ75" s="63"/>
      <c r="ALR75" s="63"/>
      <c r="ALS75" s="63"/>
      <c r="ALT75" s="63"/>
      <c r="ALU75" s="63"/>
      <c r="ALV75" s="63"/>
      <c r="ALW75" s="63"/>
      <c r="ALX75" s="63"/>
      <c r="ALY75" s="63"/>
      <c r="ALZ75" s="63"/>
      <c r="AMA75" s="63"/>
      <c r="AMB75" s="63"/>
      <c r="AMC75" s="63"/>
      <c r="AMD75" s="63"/>
      <c r="AME75" s="63"/>
      <c r="AMF75" s="63"/>
      <c r="AMG75" s="63"/>
      <c r="AMH75" s="63"/>
      <c r="AMI75" s="63"/>
      <c r="AMJ75" s="63"/>
      <c r="AMK75" s="63"/>
      <c r="AML75" s="63"/>
      <c r="AMM75" s="63"/>
      <c r="AMN75" s="63"/>
      <c r="AMO75" s="63"/>
      <c r="AMP75" s="63"/>
      <c r="AMQ75" s="63"/>
      <c r="AMR75" s="63"/>
      <c r="AMS75" s="63"/>
      <c r="AMT75" s="63"/>
      <c r="AMU75" s="63"/>
      <c r="AMV75" s="63"/>
      <c r="AMW75" s="63"/>
      <c r="AMX75" s="63"/>
      <c r="AMY75" s="63"/>
      <c r="AMZ75" s="63"/>
      <c r="ANA75" s="63"/>
      <c r="ANB75" s="63"/>
      <c r="ANC75" s="63"/>
      <c r="AND75" s="63"/>
      <c r="ANE75" s="63"/>
      <c r="ANF75" s="63"/>
      <c r="ANG75" s="63"/>
      <c r="ANH75" s="63"/>
      <c r="ANI75" s="63"/>
      <c r="ANJ75" s="63"/>
      <c r="ANK75" s="63"/>
      <c r="ANL75" s="63"/>
      <c r="ANM75" s="63"/>
      <c r="ANN75" s="63"/>
      <c r="ANO75" s="63"/>
      <c r="ANP75" s="63"/>
      <c r="ANQ75" s="63"/>
      <c r="ANR75" s="63"/>
      <c r="ANS75" s="63"/>
      <c r="ANT75" s="63"/>
      <c r="ANU75" s="63"/>
      <c r="ANV75" s="63"/>
      <c r="ANW75" s="63"/>
      <c r="ANX75" s="63"/>
      <c r="ANY75" s="63"/>
      <c r="ANZ75" s="63"/>
      <c r="AOA75" s="63"/>
      <c r="AOB75" s="63"/>
      <c r="AOC75" s="63"/>
      <c r="AOD75" s="63"/>
      <c r="AOE75" s="63"/>
      <c r="AOF75" s="63"/>
      <c r="AOG75" s="63"/>
      <c r="AOH75" s="63"/>
      <c r="AOI75" s="63"/>
      <c r="AOJ75" s="63"/>
      <c r="AOK75" s="63"/>
      <c r="AOL75" s="63"/>
      <c r="AOM75" s="63"/>
      <c r="AON75" s="63"/>
      <c r="AOO75" s="63"/>
      <c r="AOP75" s="63"/>
      <c r="AOQ75" s="63"/>
      <c r="AOR75" s="63"/>
      <c r="AOS75" s="63"/>
      <c r="AOT75" s="63"/>
      <c r="AOU75" s="63"/>
      <c r="AOV75" s="63"/>
      <c r="AOW75" s="63"/>
      <c r="AOX75" s="63"/>
      <c r="AOY75" s="63"/>
      <c r="AOZ75" s="63"/>
      <c r="APA75" s="63"/>
      <c r="APB75" s="63"/>
      <c r="APC75" s="63"/>
      <c r="APD75" s="63"/>
      <c r="APE75" s="63"/>
      <c r="APF75" s="63"/>
      <c r="APG75" s="63"/>
      <c r="APH75" s="63"/>
      <c r="API75" s="63"/>
      <c r="APJ75" s="63"/>
      <c r="APK75" s="63"/>
      <c r="APL75" s="63"/>
      <c r="APM75" s="63"/>
      <c r="APN75" s="63"/>
      <c r="APO75" s="63"/>
      <c r="APP75" s="63"/>
      <c r="APQ75" s="63"/>
      <c r="APR75" s="63"/>
      <c r="APS75" s="63"/>
      <c r="APT75" s="63"/>
      <c r="APU75" s="63"/>
      <c r="APV75" s="63"/>
      <c r="APW75" s="63"/>
      <c r="APX75" s="63"/>
      <c r="APY75" s="63"/>
      <c r="APZ75" s="63"/>
      <c r="AQA75" s="63"/>
      <c r="AQB75" s="63"/>
      <c r="AQC75" s="63"/>
      <c r="AQD75" s="63"/>
      <c r="AQE75" s="63"/>
      <c r="AQF75" s="63"/>
      <c r="AQG75" s="63"/>
      <c r="AQH75" s="63"/>
      <c r="AQI75" s="63"/>
      <c r="AQJ75" s="63"/>
      <c r="AQK75" s="63"/>
      <c r="AQL75" s="63"/>
      <c r="AQM75" s="63"/>
      <c r="AQN75" s="63"/>
      <c r="AQO75" s="63"/>
      <c r="AQP75" s="63"/>
      <c r="AQQ75" s="63"/>
      <c r="AQR75" s="63"/>
      <c r="AQS75" s="63"/>
      <c r="AQT75" s="63"/>
      <c r="AQU75" s="63"/>
      <c r="AQV75" s="63"/>
      <c r="AQW75" s="63"/>
      <c r="AQX75" s="63"/>
      <c r="AQY75" s="63"/>
      <c r="AQZ75" s="63"/>
      <c r="ARA75" s="63"/>
      <c r="ARB75" s="63"/>
      <c r="ARC75" s="63"/>
      <c r="ARD75" s="63"/>
      <c r="ARE75" s="63"/>
      <c r="ARF75" s="63"/>
      <c r="ARG75" s="63"/>
      <c r="ARH75" s="63"/>
      <c r="ARI75" s="63"/>
      <c r="ARJ75" s="63"/>
      <c r="ARK75" s="63"/>
      <c r="ARL75" s="63"/>
      <c r="ARM75" s="63"/>
      <c r="ARN75" s="63"/>
      <c r="ARO75" s="63"/>
      <c r="ARP75" s="63"/>
      <c r="ARQ75" s="63"/>
      <c r="ARR75" s="63"/>
      <c r="ARS75" s="63"/>
      <c r="ART75" s="63"/>
      <c r="ARU75" s="63"/>
      <c r="ARV75" s="63"/>
      <c r="ARW75" s="63"/>
      <c r="ARX75" s="63"/>
      <c r="ARY75" s="63"/>
      <c r="ARZ75" s="63"/>
      <c r="ASA75" s="63"/>
      <c r="ASB75" s="63"/>
      <c r="ASC75" s="63"/>
      <c r="ASD75" s="63"/>
      <c r="ASE75" s="63"/>
      <c r="ASF75" s="63"/>
      <c r="ASG75" s="63"/>
      <c r="ASH75" s="63"/>
      <c r="ASI75" s="63"/>
      <c r="ASJ75" s="63"/>
      <c r="ASK75" s="63"/>
      <c r="ASL75" s="63"/>
      <c r="ASM75" s="63"/>
      <c r="ASN75" s="63"/>
      <c r="ASO75" s="63"/>
      <c r="ASP75" s="63"/>
      <c r="ASQ75" s="63"/>
      <c r="ASR75" s="63"/>
      <c r="ASS75" s="63"/>
      <c r="AST75" s="63"/>
      <c r="ASU75" s="63"/>
      <c r="ASV75" s="63"/>
      <c r="ASW75" s="63"/>
      <c r="ASX75" s="63"/>
      <c r="ASY75" s="63"/>
      <c r="ASZ75" s="63"/>
      <c r="ATA75" s="63"/>
      <c r="ATB75" s="63"/>
      <c r="ATC75" s="63"/>
      <c r="ATD75" s="63"/>
      <c r="ATE75" s="63"/>
      <c r="ATF75" s="63"/>
      <c r="ATG75" s="63"/>
      <c r="ATH75" s="63"/>
      <c r="ATI75" s="63"/>
      <c r="ATJ75" s="63"/>
      <c r="ATK75" s="63"/>
      <c r="ATL75" s="63"/>
      <c r="ATM75" s="63"/>
      <c r="ATN75" s="63"/>
      <c r="ATO75" s="63"/>
      <c r="ATP75" s="63"/>
      <c r="ATQ75" s="63"/>
      <c r="ATR75" s="63"/>
      <c r="ATS75" s="63"/>
      <c r="ATT75" s="63"/>
      <c r="ATU75" s="63"/>
      <c r="ATV75" s="63"/>
      <c r="ATW75" s="63"/>
      <c r="ATX75" s="63"/>
      <c r="ATY75" s="63"/>
      <c r="ATZ75" s="63"/>
      <c r="AUA75" s="63"/>
      <c r="AUB75" s="63"/>
      <c r="AUC75" s="63"/>
      <c r="AUD75" s="63"/>
      <c r="AUE75" s="63"/>
      <c r="AUF75" s="63"/>
      <c r="AUG75" s="63"/>
      <c r="AUH75" s="63"/>
      <c r="AUI75" s="63"/>
      <c r="AUJ75" s="63"/>
      <c r="AUK75" s="63"/>
      <c r="AUL75" s="63"/>
      <c r="AUM75" s="63"/>
      <c r="AUN75" s="63"/>
      <c r="AUO75" s="63"/>
      <c r="AUP75" s="63"/>
      <c r="AUQ75" s="63"/>
      <c r="AUR75" s="63"/>
      <c r="AUS75" s="63"/>
      <c r="AUT75" s="63"/>
      <c r="AUU75" s="63"/>
      <c r="AUV75" s="63"/>
      <c r="AUW75" s="63"/>
      <c r="AUX75" s="63"/>
      <c r="AUY75" s="63"/>
      <c r="AUZ75" s="63"/>
      <c r="AVA75" s="63"/>
      <c r="AVB75" s="63"/>
      <c r="AVC75" s="63"/>
      <c r="AVD75" s="63"/>
      <c r="AVE75" s="63"/>
      <c r="AVF75" s="63"/>
      <c r="AVG75" s="63"/>
      <c r="AVH75" s="63"/>
      <c r="AVI75" s="63"/>
      <c r="AVJ75" s="63"/>
      <c r="AVK75" s="63"/>
      <c r="AVL75" s="63"/>
      <c r="AVM75" s="63"/>
      <c r="AVN75" s="63"/>
      <c r="AVO75" s="63"/>
      <c r="AVP75" s="63"/>
      <c r="AVQ75" s="63"/>
      <c r="AVR75" s="63"/>
      <c r="AVS75" s="63"/>
      <c r="AVT75" s="63"/>
      <c r="AVU75" s="63"/>
      <c r="AVV75" s="63"/>
      <c r="AVW75" s="63"/>
      <c r="AVX75" s="63"/>
      <c r="AVY75" s="63"/>
      <c r="AVZ75" s="63"/>
      <c r="AWA75" s="63"/>
      <c r="AWB75" s="63"/>
      <c r="AWC75" s="63"/>
      <c r="AWD75" s="63"/>
      <c r="AWE75" s="63"/>
      <c r="AWF75" s="63"/>
      <c r="AWG75" s="63"/>
      <c r="AWH75" s="63"/>
      <c r="AWI75" s="63"/>
      <c r="AWJ75" s="63"/>
      <c r="AWK75" s="63"/>
      <c r="AWL75" s="63"/>
      <c r="AWM75" s="63"/>
      <c r="AWN75" s="63"/>
      <c r="AWO75" s="63"/>
      <c r="AWP75" s="63"/>
      <c r="AWQ75" s="63"/>
      <c r="AWR75" s="63"/>
      <c r="AWS75" s="63"/>
      <c r="AWT75" s="63"/>
      <c r="AWU75" s="63"/>
      <c r="AWV75" s="63"/>
      <c r="AWW75" s="63"/>
      <c r="AWX75" s="63"/>
      <c r="AWY75" s="63"/>
      <c r="AWZ75" s="63"/>
      <c r="AXA75" s="63"/>
      <c r="AXB75" s="63"/>
      <c r="AXC75" s="63"/>
      <c r="AXD75" s="63"/>
      <c r="AXE75" s="63"/>
      <c r="AXF75" s="63"/>
      <c r="AXG75" s="63"/>
      <c r="AXH75" s="63"/>
      <c r="AXI75" s="63"/>
      <c r="AXJ75" s="63"/>
      <c r="AXK75" s="63"/>
      <c r="AXL75" s="63"/>
      <c r="AXM75" s="63"/>
      <c r="AXN75" s="63"/>
      <c r="AXO75" s="63"/>
      <c r="AXP75" s="63"/>
      <c r="AXQ75" s="63"/>
      <c r="AXR75" s="63"/>
      <c r="AXS75" s="63"/>
      <c r="AXT75" s="63"/>
      <c r="AXU75" s="63"/>
      <c r="AXV75" s="63"/>
      <c r="AXW75" s="63"/>
      <c r="AXX75" s="63"/>
      <c r="AXY75" s="63"/>
      <c r="AXZ75" s="63"/>
      <c r="AYA75" s="63"/>
      <c r="AYB75" s="63"/>
      <c r="AYC75" s="63"/>
      <c r="AYD75" s="63"/>
      <c r="AYE75" s="63"/>
      <c r="AYF75" s="63"/>
      <c r="AYG75" s="63"/>
      <c r="AYH75" s="63"/>
      <c r="AYI75" s="63"/>
      <c r="AYJ75" s="63"/>
      <c r="AYK75" s="63"/>
      <c r="AYL75" s="63"/>
      <c r="AYM75" s="63"/>
      <c r="AYN75" s="63"/>
      <c r="AYO75" s="63"/>
      <c r="AYP75" s="63"/>
      <c r="AYQ75" s="63"/>
      <c r="AYR75" s="63"/>
      <c r="AYS75" s="63"/>
      <c r="AYT75" s="63"/>
      <c r="AYU75" s="63"/>
      <c r="AYV75" s="63"/>
      <c r="AYW75" s="63"/>
      <c r="AYX75" s="63"/>
      <c r="AYY75" s="63"/>
      <c r="AYZ75" s="63"/>
      <c r="AZA75" s="63"/>
      <c r="AZB75" s="63"/>
      <c r="AZC75" s="63"/>
      <c r="AZD75" s="63"/>
      <c r="AZE75" s="63"/>
      <c r="AZF75" s="63"/>
      <c r="AZG75" s="63"/>
      <c r="AZH75" s="63"/>
      <c r="AZI75" s="63"/>
      <c r="AZJ75" s="63"/>
      <c r="AZK75" s="63"/>
      <c r="AZL75" s="63"/>
      <c r="AZM75" s="63"/>
      <c r="AZN75" s="63"/>
      <c r="AZO75" s="63"/>
      <c r="AZP75" s="63"/>
      <c r="AZQ75" s="63"/>
      <c r="AZR75" s="63"/>
      <c r="AZS75" s="63"/>
      <c r="AZT75" s="63"/>
      <c r="AZU75" s="63"/>
      <c r="AZV75" s="63"/>
      <c r="AZW75" s="63"/>
      <c r="AZX75" s="63"/>
      <c r="AZY75" s="63"/>
      <c r="AZZ75" s="63"/>
      <c r="BAA75" s="63"/>
      <c r="BAB75" s="63"/>
      <c r="BAC75" s="63"/>
      <c r="BAD75" s="63"/>
      <c r="BAE75" s="63"/>
      <c r="BAF75" s="63"/>
      <c r="BAG75" s="63"/>
      <c r="BAH75" s="63"/>
      <c r="BAI75" s="63"/>
      <c r="BAJ75" s="63"/>
      <c r="BAK75" s="63"/>
      <c r="BAL75" s="63"/>
      <c r="BAM75" s="63"/>
      <c r="BAN75" s="63"/>
      <c r="BAO75" s="63"/>
      <c r="BAP75" s="63"/>
      <c r="BAQ75" s="63"/>
      <c r="BAR75" s="63"/>
      <c r="BAS75" s="63"/>
      <c r="BAT75" s="63"/>
      <c r="BAU75" s="63"/>
      <c r="BAV75" s="63"/>
      <c r="BAW75" s="63"/>
      <c r="BAX75" s="63"/>
      <c r="BAY75" s="63"/>
      <c r="BAZ75" s="63"/>
      <c r="BBA75" s="63"/>
      <c r="BBB75" s="63"/>
      <c r="BBC75" s="63"/>
      <c r="BBD75" s="63"/>
      <c r="BBE75" s="63"/>
      <c r="BBF75" s="63"/>
      <c r="BBG75" s="63"/>
      <c r="BBH75" s="63"/>
      <c r="BBI75" s="63"/>
      <c r="BBJ75" s="63"/>
      <c r="BBK75" s="63"/>
      <c r="BBL75" s="63"/>
      <c r="BBM75" s="63"/>
      <c r="BBN75" s="63"/>
      <c r="BBO75" s="63"/>
      <c r="BBP75" s="63"/>
      <c r="BBQ75" s="63"/>
      <c r="BBR75" s="63"/>
      <c r="BBS75" s="63"/>
      <c r="BBT75" s="63"/>
      <c r="BBU75" s="63"/>
      <c r="BBV75" s="63"/>
      <c r="BBW75" s="63"/>
      <c r="BBX75" s="63"/>
      <c r="BBY75" s="63"/>
      <c r="BBZ75" s="63"/>
      <c r="BCA75" s="63"/>
      <c r="BCB75" s="63"/>
      <c r="BCC75" s="63"/>
      <c r="BCD75" s="63"/>
      <c r="BCE75" s="63"/>
      <c r="BCF75" s="63"/>
      <c r="BCG75" s="63"/>
      <c r="BCH75" s="63"/>
      <c r="BCI75" s="63"/>
      <c r="BCJ75" s="63"/>
      <c r="BCK75" s="63"/>
      <c r="BCL75" s="63"/>
      <c r="BCM75" s="63"/>
      <c r="BCN75" s="63"/>
      <c r="BCO75" s="63"/>
      <c r="BCP75" s="63"/>
      <c r="BCQ75" s="63"/>
      <c r="BCR75" s="63"/>
      <c r="BCS75" s="63"/>
      <c r="BCT75" s="63"/>
      <c r="BCU75" s="63"/>
      <c r="BCV75" s="63"/>
      <c r="BCW75" s="63"/>
      <c r="BCX75" s="63"/>
      <c r="BCY75" s="63"/>
      <c r="BCZ75" s="63"/>
      <c r="BDA75" s="63"/>
      <c r="BDB75" s="63"/>
      <c r="BDC75" s="63"/>
      <c r="BDD75" s="63"/>
      <c r="BDE75" s="63"/>
      <c r="BDF75" s="63"/>
      <c r="BDG75" s="63"/>
      <c r="BDH75" s="63"/>
      <c r="BDI75" s="63"/>
      <c r="BDJ75" s="63"/>
      <c r="BDK75" s="63"/>
      <c r="BDL75" s="63"/>
      <c r="BDM75" s="63"/>
      <c r="BDN75" s="63"/>
      <c r="BDO75" s="63"/>
      <c r="BDP75" s="63"/>
      <c r="BDQ75" s="63"/>
      <c r="BDR75" s="63"/>
      <c r="BDS75" s="63"/>
      <c r="BDT75" s="63"/>
      <c r="BDU75" s="63"/>
      <c r="BDV75" s="63"/>
      <c r="BDW75" s="63"/>
      <c r="BDX75" s="63"/>
      <c r="BDY75" s="63"/>
      <c r="BDZ75" s="63"/>
      <c r="BEA75" s="63"/>
      <c r="BEB75" s="63"/>
      <c r="BEC75" s="63"/>
      <c r="BED75" s="63"/>
      <c r="BEE75" s="63"/>
      <c r="BEF75" s="63"/>
      <c r="BEG75" s="63"/>
      <c r="BEH75" s="63"/>
      <c r="BEI75" s="63"/>
      <c r="BEJ75" s="63"/>
      <c r="BEK75" s="63"/>
      <c r="BEL75" s="63"/>
      <c r="BEM75" s="63"/>
      <c r="BEN75" s="63"/>
      <c r="BEO75" s="63"/>
      <c r="BEP75" s="63"/>
      <c r="BEQ75" s="63"/>
      <c r="BER75" s="63"/>
      <c r="BES75" s="63"/>
      <c r="BET75" s="63"/>
      <c r="BEU75" s="63"/>
      <c r="BEV75" s="63"/>
      <c r="BEW75" s="63"/>
      <c r="BEX75" s="63"/>
      <c r="BEY75" s="63"/>
      <c r="BEZ75" s="63"/>
      <c r="BFA75" s="63"/>
      <c r="BFB75" s="63"/>
      <c r="BFC75" s="63"/>
      <c r="BFD75" s="63"/>
      <c r="BFE75" s="63"/>
      <c r="BFF75" s="63"/>
      <c r="BFG75" s="63"/>
      <c r="BFH75" s="63"/>
      <c r="BFI75" s="63"/>
      <c r="BFJ75" s="63"/>
      <c r="BFK75" s="63"/>
      <c r="BFL75" s="63"/>
      <c r="BFM75" s="63"/>
      <c r="BFN75" s="63"/>
      <c r="BFO75" s="63"/>
      <c r="BFP75" s="63"/>
      <c r="BFQ75" s="63"/>
      <c r="BFR75" s="63"/>
      <c r="BFS75" s="63"/>
      <c r="BFT75" s="63"/>
      <c r="BFU75" s="63"/>
      <c r="BFV75" s="63"/>
      <c r="BFW75" s="63"/>
      <c r="BFX75" s="63"/>
      <c r="BFY75" s="63"/>
      <c r="BFZ75" s="63"/>
      <c r="BGA75" s="63"/>
      <c r="BGB75" s="63"/>
      <c r="BGC75" s="63"/>
      <c r="BGD75" s="63"/>
      <c r="BGE75" s="63"/>
      <c r="BGF75" s="63"/>
      <c r="BGG75" s="63"/>
      <c r="BGH75" s="63"/>
      <c r="BGI75" s="63"/>
      <c r="BGJ75" s="63"/>
      <c r="BGK75" s="63"/>
      <c r="BGL75" s="63"/>
      <c r="BGM75" s="63"/>
      <c r="BGN75" s="63"/>
      <c r="BGO75" s="63"/>
      <c r="BGP75" s="63"/>
      <c r="BGQ75" s="63"/>
      <c r="BGR75" s="63"/>
      <c r="BGS75" s="63"/>
      <c r="BGT75" s="63"/>
      <c r="BGU75" s="63"/>
      <c r="BGV75" s="63"/>
      <c r="BGW75" s="63"/>
      <c r="BGX75" s="63"/>
      <c r="BGY75" s="63"/>
      <c r="BGZ75" s="63"/>
      <c r="BHA75" s="63"/>
      <c r="BHB75" s="63"/>
      <c r="BHC75" s="63"/>
      <c r="BHD75" s="63"/>
      <c r="BHE75" s="63"/>
      <c r="BHF75" s="63"/>
      <c r="BHG75" s="63"/>
      <c r="BHH75" s="63"/>
      <c r="BHI75" s="63"/>
      <c r="BHJ75" s="63"/>
      <c r="BHK75" s="63"/>
      <c r="BHL75" s="63"/>
      <c r="BHM75" s="63"/>
      <c r="BHN75" s="63"/>
      <c r="BHO75" s="63"/>
      <c r="BHP75" s="63"/>
      <c r="BHQ75" s="63"/>
      <c r="BHR75" s="63"/>
      <c r="BHS75" s="63"/>
      <c r="BHT75" s="63"/>
      <c r="BHU75" s="63"/>
      <c r="BHV75" s="63"/>
      <c r="BHW75" s="63"/>
      <c r="BHX75" s="63"/>
      <c r="BHY75" s="63"/>
      <c r="BHZ75" s="63"/>
      <c r="BIA75" s="63"/>
      <c r="BIB75" s="63"/>
      <c r="BIC75" s="63"/>
      <c r="BID75" s="63"/>
      <c r="BIE75" s="63"/>
      <c r="BIF75" s="63"/>
      <c r="BIG75" s="63"/>
      <c r="BIH75" s="63"/>
      <c r="BII75" s="63"/>
      <c r="BIJ75" s="63"/>
      <c r="BIK75" s="63"/>
      <c r="BIL75" s="63"/>
      <c r="BIM75" s="63"/>
      <c r="BIN75" s="63"/>
      <c r="BIO75" s="63"/>
      <c r="BIP75" s="63"/>
      <c r="BIQ75" s="63"/>
      <c r="BIR75" s="63"/>
      <c r="BIS75" s="63"/>
      <c r="BIT75" s="63"/>
      <c r="BIU75" s="63"/>
      <c r="BIV75" s="63"/>
      <c r="BIW75" s="63"/>
      <c r="BIX75" s="63"/>
      <c r="BIY75" s="63"/>
      <c r="BIZ75" s="63"/>
      <c r="BJA75" s="63"/>
      <c r="BJB75" s="63"/>
      <c r="BJC75" s="63"/>
      <c r="BJD75" s="63"/>
      <c r="BJE75" s="63"/>
      <c r="BJF75" s="63"/>
      <c r="BJG75" s="63"/>
      <c r="BJH75" s="63"/>
      <c r="BJI75" s="63"/>
      <c r="BJJ75" s="63"/>
      <c r="BJK75" s="63"/>
      <c r="BJL75" s="63"/>
      <c r="BJM75" s="63"/>
      <c r="BJN75" s="63"/>
      <c r="BJO75" s="63"/>
      <c r="BJP75" s="63"/>
      <c r="BJQ75" s="63"/>
      <c r="BJR75" s="63"/>
      <c r="BJS75" s="63"/>
      <c r="BJT75" s="63"/>
      <c r="BJU75" s="63"/>
      <c r="BJV75" s="63"/>
      <c r="BJW75" s="63"/>
      <c r="BJX75" s="63"/>
      <c r="BJY75" s="63"/>
      <c r="BJZ75" s="63"/>
      <c r="BKA75" s="63"/>
      <c r="BKB75" s="63"/>
      <c r="BKC75" s="63"/>
      <c r="BKD75" s="63"/>
      <c r="BKE75" s="63"/>
      <c r="BKF75" s="63"/>
      <c r="BKG75" s="63"/>
      <c r="BKH75" s="63"/>
      <c r="BKI75" s="63"/>
      <c r="BKJ75" s="63"/>
      <c r="BKK75" s="63"/>
      <c r="BKL75" s="63"/>
      <c r="BKM75" s="63"/>
      <c r="BKN75" s="63"/>
      <c r="BKO75" s="63"/>
      <c r="BKP75" s="63"/>
      <c r="BKQ75" s="63"/>
      <c r="BKR75" s="63"/>
      <c r="BKS75" s="63"/>
      <c r="BKT75" s="63"/>
      <c r="BKU75" s="63"/>
      <c r="BKV75" s="63"/>
      <c r="BKW75" s="63"/>
      <c r="BKX75" s="63"/>
      <c r="BKY75" s="63"/>
      <c r="BKZ75" s="63"/>
      <c r="BLA75" s="63"/>
      <c r="BLB75" s="63"/>
      <c r="BLC75" s="63"/>
      <c r="BLD75" s="63"/>
      <c r="BLE75" s="63"/>
      <c r="BLF75" s="63"/>
      <c r="BLG75" s="63"/>
      <c r="BLH75" s="63"/>
      <c r="BLI75" s="63"/>
      <c r="BLJ75" s="63"/>
      <c r="BLK75" s="63"/>
      <c r="BLL75" s="63"/>
      <c r="BLM75" s="63"/>
    </row>
    <row r="76" spans="1:1677" s="1" customFormat="1" ht="15" hidden="1" customHeight="1" x14ac:dyDescent="0.25">
      <c r="A76" s="270" t="s">
        <v>490</v>
      </c>
      <c r="B76" s="271" t="s">
        <v>71</v>
      </c>
      <c r="C76" s="272" t="s">
        <v>1733</v>
      </c>
      <c r="D76" s="273" t="s">
        <v>1734</v>
      </c>
      <c r="E76" s="273" t="s">
        <v>1822</v>
      </c>
      <c r="F76" s="272" t="s">
        <v>172</v>
      </c>
      <c r="G76" s="274">
        <v>25</v>
      </c>
      <c r="H76" s="275">
        <v>1.2</v>
      </c>
      <c r="I76" s="276" t="s">
        <v>1819</v>
      </c>
      <c r="J76" s="276" t="s">
        <v>1807</v>
      </c>
      <c r="K76" s="276" t="s">
        <v>1814</v>
      </c>
      <c r="L76" s="277" t="s">
        <v>1732</v>
      </c>
      <c r="M76" s="278">
        <v>44860</v>
      </c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  <c r="HN76" s="63"/>
      <c r="HO76" s="63"/>
      <c r="HP76" s="63"/>
      <c r="HQ76" s="63"/>
      <c r="HR76" s="63"/>
      <c r="HS76" s="63"/>
      <c r="HT76" s="63"/>
      <c r="HU76" s="63"/>
      <c r="HV76" s="63"/>
      <c r="HW76" s="63"/>
      <c r="HX76" s="63"/>
      <c r="HY76" s="63"/>
      <c r="HZ76" s="63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  <c r="IR76" s="63"/>
      <c r="IS76" s="63"/>
      <c r="IT76" s="63"/>
      <c r="IU76" s="63"/>
      <c r="IV76" s="63"/>
      <c r="IW76" s="63"/>
      <c r="IX76" s="63"/>
      <c r="IY76" s="63"/>
      <c r="IZ76" s="63"/>
      <c r="JA76" s="63"/>
      <c r="JB76" s="63"/>
      <c r="JC76" s="63"/>
      <c r="JD76" s="63"/>
      <c r="JE76" s="63"/>
      <c r="JF76" s="63"/>
      <c r="JG76" s="63"/>
      <c r="JH76" s="63"/>
      <c r="JI76" s="63"/>
      <c r="JJ76" s="63"/>
      <c r="JK76" s="63"/>
      <c r="JL76" s="63"/>
      <c r="JM76" s="63"/>
      <c r="JN76" s="63"/>
      <c r="JO76" s="63"/>
      <c r="JP76" s="63"/>
      <c r="JQ76" s="63"/>
      <c r="JR76" s="63"/>
      <c r="JS76" s="63"/>
      <c r="JT76" s="63"/>
      <c r="JU76" s="63"/>
      <c r="JV76" s="63"/>
      <c r="JW76" s="63"/>
      <c r="JX76" s="63"/>
      <c r="JY76" s="63"/>
      <c r="JZ76" s="63"/>
      <c r="KA76" s="63"/>
      <c r="KB76" s="63"/>
      <c r="KC76" s="63"/>
      <c r="KD76" s="63"/>
      <c r="KE76" s="63"/>
      <c r="KF76" s="63"/>
      <c r="KG76" s="63"/>
      <c r="KH76" s="63"/>
      <c r="KI76" s="63"/>
      <c r="KJ76" s="63"/>
      <c r="KK76" s="63"/>
      <c r="KL76" s="63"/>
      <c r="KM76" s="63"/>
      <c r="KN76" s="63"/>
      <c r="KO76" s="63"/>
      <c r="KP76" s="63"/>
      <c r="KQ76" s="63"/>
      <c r="KR76" s="63"/>
      <c r="KS76" s="63"/>
      <c r="KT76" s="63"/>
      <c r="KU76" s="63"/>
      <c r="KV76" s="63"/>
      <c r="KW76" s="63"/>
      <c r="KX76" s="63"/>
      <c r="KY76" s="63"/>
      <c r="KZ76" s="63"/>
      <c r="LA76" s="63"/>
      <c r="LB76" s="63"/>
      <c r="LC76" s="63"/>
      <c r="LD76" s="63"/>
      <c r="LE76" s="63"/>
      <c r="LF76" s="63"/>
      <c r="LG76" s="63"/>
      <c r="LH76" s="63"/>
      <c r="LI76" s="63"/>
      <c r="LJ76" s="63"/>
      <c r="LK76" s="63"/>
      <c r="LL76" s="63"/>
      <c r="LM76" s="63"/>
      <c r="LN76" s="63"/>
      <c r="LO76" s="63"/>
      <c r="LP76" s="63"/>
      <c r="LQ76" s="63"/>
      <c r="LR76" s="63"/>
      <c r="LS76" s="63"/>
      <c r="LT76" s="63"/>
      <c r="LU76" s="63"/>
      <c r="LV76" s="63"/>
      <c r="LW76" s="63"/>
      <c r="LX76" s="63"/>
      <c r="LY76" s="63"/>
      <c r="LZ76" s="63"/>
      <c r="MA76" s="63"/>
      <c r="MB76" s="63"/>
      <c r="MC76" s="63"/>
      <c r="MD76" s="63"/>
      <c r="ME76" s="63"/>
      <c r="MF76" s="63"/>
      <c r="MG76" s="63"/>
      <c r="MH76" s="63"/>
      <c r="MI76" s="63"/>
      <c r="MJ76" s="63"/>
      <c r="MK76" s="63"/>
      <c r="ML76" s="63"/>
      <c r="MM76" s="63"/>
      <c r="MN76" s="63"/>
      <c r="MO76" s="63"/>
      <c r="MP76" s="63"/>
      <c r="MQ76" s="63"/>
      <c r="MR76" s="63"/>
      <c r="MS76" s="63"/>
      <c r="MT76" s="63"/>
      <c r="MU76" s="63"/>
      <c r="MV76" s="63"/>
      <c r="MW76" s="63"/>
      <c r="MX76" s="63"/>
      <c r="MY76" s="63"/>
      <c r="MZ76" s="63"/>
      <c r="NA76" s="63"/>
      <c r="NB76" s="63"/>
      <c r="NC76" s="63"/>
      <c r="ND76" s="63"/>
      <c r="NE76" s="63"/>
      <c r="NF76" s="63"/>
      <c r="NG76" s="63"/>
      <c r="NH76" s="63"/>
      <c r="NI76" s="63"/>
      <c r="NJ76" s="63"/>
      <c r="NK76" s="63"/>
      <c r="NL76" s="63"/>
      <c r="NM76" s="63"/>
      <c r="NN76" s="63"/>
      <c r="NO76" s="63"/>
      <c r="NP76" s="63"/>
      <c r="NQ76" s="63"/>
      <c r="NR76" s="63"/>
      <c r="NS76" s="63"/>
      <c r="NT76" s="63"/>
      <c r="NU76" s="63"/>
      <c r="NV76" s="63"/>
      <c r="NW76" s="63"/>
      <c r="NX76" s="63"/>
      <c r="NY76" s="63"/>
      <c r="NZ76" s="63"/>
      <c r="OA76" s="63"/>
      <c r="OB76" s="63"/>
      <c r="OC76" s="63"/>
      <c r="OD76" s="63"/>
      <c r="OE76" s="63"/>
      <c r="OF76" s="63"/>
      <c r="OG76" s="63"/>
      <c r="OH76" s="63"/>
      <c r="OI76" s="63"/>
      <c r="OJ76" s="63"/>
      <c r="OK76" s="63"/>
      <c r="OL76" s="63"/>
      <c r="OM76" s="63"/>
      <c r="ON76" s="63"/>
      <c r="OO76" s="63"/>
      <c r="OP76" s="63"/>
      <c r="OQ76" s="63"/>
      <c r="OR76" s="63"/>
      <c r="OS76" s="63"/>
      <c r="OT76" s="63"/>
      <c r="OU76" s="63"/>
      <c r="OV76" s="63"/>
      <c r="OW76" s="63"/>
      <c r="OX76" s="63"/>
      <c r="OY76" s="63"/>
      <c r="OZ76" s="63"/>
      <c r="PA76" s="63"/>
      <c r="PB76" s="63"/>
      <c r="PC76" s="63"/>
      <c r="PD76" s="63"/>
      <c r="PE76" s="63"/>
      <c r="PF76" s="63"/>
      <c r="PG76" s="63"/>
      <c r="PH76" s="63"/>
      <c r="PI76" s="63"/>
      <c r="PJ76" s="63"/>
      <c r="PK76" s="63"/>
      <c r="PL76" s="63"/>
      <c r="PM76" s="63"/>
      <c r="PN76" s="63"/>
      <c r="PO76" s="63"/>
      <c r="PP76" s="63"/>
      <c r="PQ76" s="63"/>
      <c r="PR76" s="63"/>
      <c r="PS76" s="63"/>
      <c r="PT76" s="63"/>
      <c r="PU76" s="63"/>
      <c r="PV76" s="63"/>
      <c r="PW76" s="63"/>
      <c r="PX76" s="63"/>
      <c r="PY76" s="63"/>
      <c r="PZ76" s="63"/>
      <c r="QA76" s="63"/>
      <c r="QB76" s="63"/>
      <c r="QC76" s="63"/>
      <c r="QD76" s="63"/>
      <c r="QE76" s="63"/>
      <c r="QF76" s="63"/>
      <c r="QG76" s="63"/>
      <c r="QH76" s="63"/>
      <c r="QI76" s="63"/>
      <c r="QJ76" s="63"/>
      <c r="QK76" s="63"/>
      <c r="QL76" s="63"/>
      <c r="QM76" s="63"/>
      <c r="QN76" s="63"/>
      <c r="QO76" s="63"/>
      <c r="QP76" s="63"/>
      <c r="QQ76" s="63"/>
      <c r="QR76" s="63"/>
      <c r="QS76" s="63"/>
      <c r="QT76" s="63"/>
      <c r="QU76" s="63"/>
      <c r="QV76" s="63"/>
      <c r="QW76" s="63"/>
      <c r="QX76" s="63"/>
      <c r="QY76" s="63"/>
      <c r="QZ76" s="63"/>
      <c r="RA76" s="63"/>
      <c r="RB76" s="63"/>
      <c r="RC76" s="63"/>
      <c r="RD76" s="63"/>
      <c r="RE76" s="63"/>
      <c r="RF76" s="63"/>
      <c r="RG76" s="63"/>
      <c r="RH76" s="63"/>
      <c r="RI76" s="63"/>
      <c r="RJ76" s="63"/>
      <c r="RK76" s="63"/>
      <c r="RL76" s="63"/>
      <c r="RM76" s="63"/>
      <c r="RN76" s="63"/>
      <c r="RO76" s="63"/>
      <c r="RP76" s="63"/>
      <c r="RQ76" s="63"/>
      <c r="RR76" s="63"/>
      <c r="RS76" s="63"/>
      <c r="RT76" s="63"/>
      <c r="RU76" s="63"/>
      <c r="RV76" s="63"/>
      <c r="RW76" s="63"/>
      <c r="RX76" s="63"/>
      <c r="RY76" s="63"/>
      <c r="RZ76" s="63"/>
      <c r="SA76" s="63"/>
      <c r="SB76" s="63"/>
      <c r="SC76" s="63"/>
      <c r="SD76" s="63"/>
      <c r="SE76" s="63"/>
      <c r="SF76" s="63"/>
      <c r="SG76" s="63"/>
      <c r="SH76" s="63"/>
      <c r="SI76" s="63"/>
      <c r="SJ76" s="63"/>
      <c r="SK76" s="63"/>
      <c r="SL76" s="63"/>
      <c r="SM76" s="63"/>
      <c r="SN76" s="63"/>
      <c r="SO76" s="63"/>
      <c r="SP76" s="63"/>
      <c r="SQ76" s="63"/>
      <c r="SR76" s="63"/>
      <c r="SS76" s="63"/>
      <c r="ST76" s="63"/>
      <c r="SU76" s="63"/>
      <c r="SV76" s="63"/>
      <c r="SW76" s="63"/>
      <c r="SX76" s="63"/>
      <c r="SY76" s="63"/>
      <c r="SZ76" s="63"/>
      <c r="TA76" s="63"/>
      <c r="TB76" s="63"/>
      <c r="TC76" s="63"/>
      <c r="TD76" s="63"/>
      <c r="TE76" s="63"/>
      <c r="TF76" s="63"/>
      <c r="TG76" s="63"/>
      <c r="TH76" s="63"/>
      <c r="TI76" s="63"/>
      <c r="TJ76" s="63"/>
      <c r="TK76" s="63"/>
      <c r="TL76" s="63"/>
      <c r="TM76" s="63"/>
      <c r="TN76" s="63"/>
      <c r="TO76" s="63"/>
      <c r="TP76" s="63"/>
      <c r="TQ76" s="63"/>
      <c r="TR76" s="63"/>
      <c r="TS76" s="63"/>
      <c r="TT76" s="63"/>
      <c r="TU76" s="63"/>
      <c r="TV76" s="63"/>
      <c r="TW76" s="63"/>
      <c r="TX76" s="63"/>
      <c r="TY76" s="63"/>
      <c r="TZ76" s="63"/>
      <c r="UA76" s="63"/>
      <c r="UB76" s="63"/>
      <c r="UC76" s="63"/>
      <c r="UD76" s="63"/>
      <c r="UE76" s="63"/>
      <c r="UF76" s="63"/>
      <c r="UG76" s="63"/>
      <c r="UH76" s="63"/>
      <c r="UI76" s="63"/>
      <c r="UJ76" s="63"/>
      <c r="UK76" s="63"/>
      <c r="UL76" s="63"/>
      <c r="UM76" s="63"/>
      <c r="UN76" s="63"/>
      <c r="UO76" s="63"/>
      <c r="UP76" s="63"/>
      <c r="UQ76" s="63"/>
      <c r="UR76" s="63"/>
      <c r="US76" s="63"/>
      <c r="UT76" s="63"/>
      <c r="UU76" s="63"/>
      <c r="UV76" s="63"/>
      <c r="UW76" s="63"/>
      <c r="UX76" s="63"/>
      <c r="UY76" s="63"/>
      <c r="UZ76" s="63"/>
      <c r="VA76" s="63"/>
      <c r="VB76" s="63"/>
      <c r="VC76" s="63"/>
      <c r="VD76" s="63"/>
      <c r="VE76" s="63"/>
      <c r="VF76" s="63"/>
      <c r="VG76" s="63"/>
      <c r="VH76" s="63"/>
      <c r="VI76" s="63"/>
      <c r="VJ76" s="63"/>
      <c r="VK76" s="63"/>
      <c r="VL76" s="63"/>
      <c r="VM76" s="63"/>
      <c r="VN76" s="63"/>
      <c r="VO76" s="63"/>
      <c r="VP76" s="63"/>
      <c r="VQ76" s="63"/>
      <c r="VR76" s="63"/>
      <c r="VS76" s="63"/>
      <c r="VT76" s="63"/>
      <c r="VU76" s="63"/>
      <c r="VV76" s="63"/>
      <c r="VW76" s="63"/>
      <c r="VX76" s="63"/>
      <c r="VY76" s="63"/>
      <c r="VZ76" s="63"/>
      <c r="WA76" s="63"/>
      <c r="WB76" s="63"/>
      <c r="WC76" s="63"/>
      <c r="WD76" s="63"/>
      <c r="WE76" s="63"/>
      <c r="WF76" s="63"/>
      <c r="WG76" s="63"/>
      <c r="WH76" s="63"/>
      <c r="WI76" s="63"/>
      <c r="WJ76" s="63"/>
      <c r="WK76" s="63"/>
      <c r="WL76" s="63"/>
      <c r="WM76" s="63"/>
      <c r="WN76" s="63"/>
      <c r="WO76" s="63"/>
      <c r="WP76" s="63"/>
      <c r="WQ76" s="63"/>
      <c r="WR76" s="63"/>
      <c r="WS76" s="63"/>
      <c r="WT76" s="63"/>
      <c r="WU76" s="63"/>
      <c r="WV76" s="63"/>
      <c r="WW76" s="63"/>
      <c r="WX76" s="63"/>
      <c r="WY76" s="63"/>
      <c r="WZ76" s="63"/>
      <c r="XA76" s="63"/>
      <c r="XB76" s="63"/>
      <c r="XC76" s="63"/>
      <c r="XD76" s="63"/>
      <c r="XE76" s="63"/>
      <c r="XF76" s="63"/>
      <c r="XG76" s="63"/>
      <c r="XH76" s="63"/>
      <c r="XI76" s="63"/>
      <c r="XJ76" s="63"/>
      <c r="XK76" s="63"/>
      <c r="XL76" s="63"/>
      <c r="XM76" s="63"/>
      <c r="XN76" s="63"/>
      <c r="XO76" s="63"/>
      <c r="XP76" s="63"/>
      <c r="XQ76" s="63"/>
      <c r="XR76" s="63"/>
      <c r="XS76" s="63"/>
      <c r="XT76" s="63"/>
      <c r="XU76" s="63"/>
      <c r="XV76" s="63"/>
      <c r="XW76" s="63"/>
      <c r="XX76" s="63"/>
      <c r="XY76" s="63"/>
      <c r="XZ76" s="63"/>
      <c r="YA76" s="63"/>
      <c r="YB76" s="63"/>
      <c r="YC76" s="63"/>
      <c r="YD76" s="63"/>
      <c r="YE76" s="63"/>
      <c r="YF76" s="63"/>
      <c r="YG76" s="63"/>
      <c r="YH76" s="63"/>
      <c r="YI76" s="63"/>
      <c r="YJ76" s="63"/>
      <c r="YK76" s="63"/>
      <c r="YL76" s="63"/>
      <c r="YM76" s="63"/>
      <c r="YN76" s="63"/>
      <c r="YO76" s="63"/>
      <c r="YP76" s="63"/>
      <c r="YQ76" s="63"/>
      <c r="YR76" s="63"/>
      <c r="YS76" s="63"/>
      <c r="YT76" s="63"/>
      <c r="YU76" s="63"/>
      <c r="YV76" s="63"/>
      <c r="YW76" s="63"/>
      <c r="YX76" s="63"/>
      <c r="YY76" s="63"/>
      <c r="YZ76" s="63"/>
      <c r="ZA76" s="63"/>
      <c r="ZB76" s="63"/>
      <c r="ZC76" s="63"/>
      <c r="ZD76" s="63"/>
      <c r="ZE76" s="63"/>
      <c r="ZF76" s="63"/>
      <c r="ZG76" s="63"/>
      <c r="ZH76" s="63"/>
      <c r="ZI76" s="63"/>
      <c r="ZJ76" s="63"/>
      <c r="ZK76" s="63"/>
      <c r="ZL76" s="63"/>
      <c r="ZM76" s="63"/>
      <c r="ZN76" s="63"/>
      <c r="ZO76" s="63"/>
      <c r="ZP76" s="63"/>
      <c r="ZQ76" s="63"/>
      <c r="ZR76" s="63"/>
      <c r="ZS76" s="63"/>
      <c r="ZT76" s="63"/>
      <c r="ZU76" s="63"/>
      <c r="ZV76" s="63"/>
      <c r="ZW76" s="63"/>
      <c r="ZX76" s="63"/>
      <c r="ZY76" s="63"/>
      <c r="ZZ76" s="63"/>
      <c r="AAA76" s="63"/>
      <c r="AAB76" s="63"/>
      <c r="AAC76" s="63"/>
      <c r="AAD76" s="63"/>
      <c r="AAE76" s="63"/>
      <c r="AAF76" s="63"/>
      <c r="AAG76" s="63"/>
      <c r="AAH76" s="63"/>
      <c r="AAI76" s="63"/>
      <c r="AAJ76" s="63"/>
      <c r="AAK76" s="63"/>
      <c r="AAL76" s="63"/>
      <c r="AAM76" s="63"/>
      <c r="AAN76" s="63"/>
      <c r="AAO76" s="63"/>
      <c r="AAP76" s="63"/>
      <c r="AAQ76" s="63"/>
      <c r="AAR76" s="63"/>
      <c r="AAS76" s="63"/>
      <c r="AAT76" s="63"/>
      <c r="AAU76" s="63"/>
      <c r="AAV76" s="63"/>
      <c r="AAW76" s="63"/>
      <c r="AAX76" s="63"/>
      <c r="AAY76" s="63"/>
      <c r="AAZ76" s="63"/>
      <c r="ABA76" s="63"/>
      <c r="ABB76" s="63"/>
      <c r="ABC76" s="63"/>
      <c r="ABD76" s="63"/>
      <c r="ABE76" s="63"/>
      <c r="ABF76" s="63"/>
      <c r="ABG76" s="63"/>
      <c r="ABH76" s="63"/>
      <c r="ABI76" s="63"/>
      <c r="ABJ76" s="63"/>
      <c r="ABK76" s="63"/>
      <c r="ABL76" s="63"/>
      <c r="ABM76" s="63"/>
      <c r="ABN76" s="63"/>
      <c r="ABO76" s="63"/>
      <c r="ABP76" s="63"/>
      <c r="ABQ76" s="63"/>
      <c r="ABR76" s="63"/>
      <c r="ABS76" s="63"/>
      <c r="ABT76" s="63"/>
      <c r="ABU76" s="63"/>
      <c r="ABV76" s="63"/>
      <c r="ABW76" s="63"/>
      <c r="ABX76" s="63"/>
      <c r="ABY76" s="63"/>
      <c r="ABZ76" s="63"/>
      <c r="ACA76" s="63"/>
      <c r="ACB76" s="63"/>
      <c r="ACC76" s="63"/>
      <c r="ACD76" s="63"/>
      <c r="ACE76" s="63"/>
      <c r="ACF76" s="63"/>
      <c r="ACG76" s="63"/>
      <c r="ACH76" s="63"/>
      <c r="ACI76" s="63"/>
      <c r="ACJ76" s="63"/>
      <c r="ACK76" s="63"/>
      <c r="ACL76" s="63"/>
      <c r="ACM76" s="63"/>
      <c r="ACN76" s="63"/>
      <c r="ACO76" s="63"/>
      <c r="ACP76" s="63"/>
      <c r="ACQ76" s="63"/>
      <c r="ACR76" s="63"/>
      <c r="ACS76" s="63"/>
      <c r="ACT76" s="63"/>
      <c r="ACU76" s="63"/>
      <c r="ACV76" s="63"/>
      <c r="ACW76" s="63"/>
      <c r="ACX76" s="63"/>
      <c r="ACY76" s="63"/>
      <c r="ACZ76" s="63"/>
      <c r="ADA76" s="63"/>
      <c r="ADB76" s="63"/>
      <c r="ADC76" s="63"/>
      <c r="ADD76" s="63"/>
      <c r="ADE76" s="63"/>
      <c r="ADF76" s="63"/>
      <c r="ADG76" s="63"/>
      <c r="ADH76" s="63"/>
      <c r="ADI76" s="63"/>
      <c r="ADJ76" s="63"/>
      <c r="ADK76" s="63"/>
      <c r="ADL76" s="63"/>
      <c r="ADM76" s="63"/>
      <c r="ADN76" s="63"/>
      <c r="ADO76" s="63"/>
      <c r="ADP76" s="63"/>
      <c r="ADQ76" s="63"/>
      <c r="ADR76" s="63"/>
      <c r="ADS76" s="63"/>
      <c r="ADT76" s="63"/>
      <c r="ADU76" s="63"/>
      <c r="ADV76" s="63"/>
      <c r="ADW76" s="63"/>
      <c r="ADX76" s="63"/>
      <c r="ADY76" s="63"/>
      <c r="ADZ76" s="63"/>
      <c r="AEA76" s="63"/>
      <c r="AEB76" s="63"/>
      <c r="AEC76" s="63"/>
      <c r="AED76" s="63"/>
      <c r="AEE76" s="63"/>
      <c r="AEF76" s="63"/>
      <c r="AEG76" s="63"/>
      <c r="AEH76" s="63"/>
      <c r="AEI76" s="63"/>
      <c r="AEJ76" s="63"/>
      <c r="AEK76" s="63"/>
      <c r="AEL76" s="63"/>
      <c r="AEM76" s="63"/>
      <c r="AEN76" s="63"/>
      <c r="AEO76" s="63"/>
      <c r="AEP76" s="63"/>
      <c r="AEQ76" s="63"/>
      <c r="AER76" s="63"/>
      <c r="AES76" s="63"/>
      <c r="AET76" s="63"/>
      <c r="AEU76" s="63"/>
      <c r="AEV76" s="63"/>
      <c r="AEW76" s="63"/>
      <c r="AEX76" s="63"/>
      <c r="AEY76" s="63"/>
      <c r="AEZ76" s="63"/>
      <c r="AFA76" s="63"/>
      <c r="AFB76" s="63"/>
      <c r="AFC76" s="63"/>
      <c r="AFD76" s="63"/>
      <c r="AFE76" s="63"/>
      <c r="AFF76" s="63"/>
      <c r="AFG76" s="63"/>
      <c r="AFH76" s="63"/>
      <c r="AFI76" s="63"/>
      <c r="AFJ76" s="63"/>
      <c r="AFK76" s="63"/>
      <c r="AFL76" s="63"/>
      <c r="AFM76" s="63"/>
      <c r="AFN76" s="63"/>
      <c r="AFO76" s="63"/>
      <c r="AFP76" s="63"/>
      <c r="AFQ76" s="63"/>
      <c r="AFR76" s="63"/>
      <c r="AFS76" s="63"/>
      <c r="AFT76" s="63"/>
      <c r="AFU76" s="63"/>
      <c r="AFV76" s="63"/>
      <c r="AFW76" s="63"/>
      <c r="AFX76" s="63"/>
      <c r="AFY76" s="63"/>
      <c r="AFZ76" s="63"/>
      <c r="AGA76" s="63"/>
      <c r="AGB76" s="63"/>
      <c r="AGC76" s="63"/>
      <c r="AGD76" s="63"/>
      <c r="AGE76" s="63"/>
      <c r="AGF76" s="63"/>
      <c r="AGG76" s="63"/>
      <c r="AGH76" s="63"/>
      <c r="AGI76" s="63"/>
      <c r="AGJ76" s="63"/>
      <c r="AGK76" s="63"/>
      <c r="AGL76" s="63"/>
      <c r="AGM76" s="63"/>
      <c r="AGN76" s="63"/>
      <c r="AGO76" s="63"/>
      <c r="AGP76" s="63"/>
      <c r="AGQ76" s="63"/>
      <c r="AGR76" s="63"/>
      <c r="AGS76" s="63"/>
      <c r="AGT76" s="63"/>
      <c r="AGU76" s="63"/>
      <c r="AGV76" s="63"/>
      <c r="AGW76" s="63"/>
      <c r="AGX76" s="63"/>
      <c r="AGY76" s="63"/>
      <c r="AGZ76" s="63"/>
      <c r="AHA76" s="63"/>
      <c r="AHB76" s="63"/>
      <c r="AHC76" s="63"/>
      <c r="AHD76" s="63"/>
      <c r="AHE76" s="63"/>
      <c r="AHF76" s="63"/>
      <c r="AHG76" s="63"/>
      <c r="AHH76" s="63"/>
      <c r="AHI76" s="63"/>
      <c r="AHJ76" s="63"/>
      <c r="AHK76" s="63"/>
      <c r="AHL76" s="63"/>
      <c r="AHM76" s="63"/>
      <c r="AHN76" s="63"/>
      <c r="AHO76" s="63"/>
      <c r="AHP76" s="63"/>
      <c r="AHQ76" s="63"/>
      <c r="AHR76" s="63"/>
      <c r="AHS76" s="63"/>
      <c r="AHT76" s="63"/>
      <c r="AHU76" s="63"/>
      <c r="AHV76" s="63"/>
      <c r="AHW76" s="63"/>
      <c r="AHX76" s="63"/>
      <c r="AHY76" s="63"/>
      <c r="AHZ76" s="63"/>
      <c r="AIA76" s="63"/>
      <c r="AIB76" s="63"/>
      <c r="AIC76" s="63"/>
      <c r="AID76" s="63"/>
      <c r="AIE76" s="63"/>
      <c r="AIF76" s="63"/>
      <c r="AIG76" s="63"/>
      <c r="AIH76" s="63"/>
      <c r="AII76" s="63"/>
      <c r="AIJ76" s="63"/>
      <c r="AIK76" s="63"/>
      <c r="AIL76" s="63"/>
      <c r="AIM76" s="63"/>
      <c r="AIN76" s="63"/>
      <c r="AIO76" s="63"/>
      <c r="AIP76" s="63"/>
      <c r="AIQ76" s="63"/>
      <c r="AIR76" s="63"/>
      <c r="AIS76" s="63"/>
      <c r="AIT76" s="63"/>
      <c r="AIU76" s="63"/>
      <c r="AIV76" s="63"/>
      <c r="AIW76" s="63"/>
      <c r="AIX76" s="63"/>
      <c r="AIY76" s="63"/>
      <c r="AIZ76" s="63"/>
      <c r="AJA76" s="63"/>
      <c r="AJB76" s="63"/>
      <c r="AJC76" s="63"/>
      <c r="AJD76" s="63"/>
      <c r="AJE76" s="63"/>
      <c r="AJF76" s="63"/>
      <c r="AJG76" s="63"/>
      <c r="AJH76" s="63"/>
      <c r="AJI76" s="63"/>
      <c r="AJJ76" s="63"/>
      <c r="AJK76" s="63"/>
      <c r="AJL76" s="63"/>
      <c r="AJM76" s="63"/>
      <c r="AJN76" s="63"/>
      <c r="AJO76" s="63"/>
      <c r="AJP76" s="63"/>
      <c r="AJQ76" s="63"/>
      <c r="AJR76" s="63"/>
      <c r="AJS76" s="63"/>
      <c r="AJT76" s="63"/>
      <c r="AJU76" s="63"/>
      <c r="AJV76" s="63"/>
      <c r="AJW76" s="63"/>
      <c r="AJX76" s="63"/>
      <c r="AJY76" s="63"/>
      <c r="AJZ76" s="63"/>
      <c r="AKA76" s="63"/>
      <c r="AKB76" s="63"/>
      <c r="AKC76" s="63"/>
      <c r="AKD76" s="63"/>
      <c r="AKE76" s="63"/>
      <c r="AKF76" s="63"/>
      <c r="AKG76" s="63"/>
      <c r="AKH76" s="63"/>
      <c r="AKI76" s="63"/>
      <c r="AKJ76" s="63"/>
      <c r="AKK76" s="63"/>
      <c r="AKL76" s="63"/>
      <c r="AKM76" s="63"/>
      <c r="AKN76" s="63"/>
      <c r="AKO76" s="63"/>
      <c r="AKP76" s="63"/>
      <c r="AKQ76" s="63"/>
      <c r="AKR76" s="63"/>
      <c r="AKS76" s="63"/>
      <c r="AKT76" s="63"/>
      <c r="AKU76" s="63"/>
      <c r="AKV76" s="63"/>
      <c r="AKW76" s="63"/>
      <c r="AKX76" s="63"/>
      <c r="AKY76" s="63"/>
      <c r="AKZ76" s="63"/>
      <c r="ALA76" s="63"/>
      <c r="ALB76" s="63"/>
      <c r="ALC76" s="63"/>
      <c r="ALD76" s="63"/>
      <c r="ALE76" s="63"/>
      <c r="ALF76" s="63"/>
      <c r="ALG76" s="63"/>
      <c r="ALH76" s="63"/>
      <c r="ALI76" s="63"/>
      <c r="ALJ76" s="63"/>
      <c r="ALK76" s="63"/>
      <c r="ALL76" s="63"/>
      <c r="ALM76" s="63"/>
      <c r="ALN76" s="63"/>
      <c r="ALO76" s="63"/>
      <c r="ALP76" s="63"/>
      <c r="ALQ76" s="63"/>
      <c r="ALR76" s="63"/>
      <c r="ALS76" s="63"/>
      <c r="ALT76" s="63"/>
      <c r="ALU76" s="63"/>
      <c r="ALV76" s="63"/>
      <c r="ALW76" s="63"/>
      <c r="ALX76" s="63"/>
      <c r="ALY76" s="63"/>
      <c r="ALZ76" s="63"/>
      <c r="AMA76" s="63"/>
      <c r="AMB76" s="63"/>
      <c r="AMC76" s="63"/>
      <c r="AMD76" s="63"/>
      <c r="AME76" s="63"/>
      <c r="AMF76" s="63"/>
      <c r="AMG76" s="63"/>
      <c r="AMH76" s="63"/>
      <c r="AMI76" s="63"/>
      <c r="AMJ76" s="63"/>
      <c r="AMK76" s="63"/>
      <c r="AML76" s="63"/>
      <c r="AMM76" s="63"/>
      <c r="AMN76" s="63"/>
      <c r="AMO76" s="63"/>
      <c r="AMP76" s="63"/>
      <c r="AMQ76" s="63"/>
      <c r="AMR76" s="63"/>
      <c r="AMS76" s="63"/>
      <c r="AMT76" s="63"/>
      <c r="AMU76" s="63"/>
      <c r="AMV76" s="63"/>
      <c r="AMW76" s="63"/>
      <c r="AMX76" s="63"/>
      <c r="AMY76" s="63"/>
      <c r="AMZ76" s="63"/>
      <c r="ANA76" s="63"/>
      <c r="ANB76" s="63"/>
      <c r="ANC76" s="63"/>
      <c r="AND76" s="63"/>
      <c r="ANE76" s="63"/>
      <c r="ANF76" s="63"/>
      <c r="ANG76" s="63"/>
      <c r="ANH76" s="63"/>
      <c r="ANI76" s="63"/>
      <c r="ANJ76" s="63"/>
      <c r="ANK76" s="63"/>
      <c r="ANL76" s="63"/>
      <c r="ANM76" s="63"/>
      <c r="ANN76" s="63"/>
      <c r="ANO76" s="63"/>
      <c r="ANP76" s="63"/>
      <c r="ANQ76" s="63"/>
      <c r="ANR76" s="63"/>
      <c r="ANS76" s="63"/>
      <c r="ANT76" s="63"/>
      <c r="ANU76" s="63"/>
      <c r="ANV76" s="63"/>
      <c r="ANW76" s="63"/>
      <c r="ANX76" s="63"/>
      <c r="ANY76" s="63"/>
      <c r="ANZ76" s="63"/>
      <c r="AOA76" s="63"/>
      <c r="AOB76" s="63"/>
      <c r="AOC76" s="63"/>
      <c r="AOD76" s="63"/>
      <c r="AOE76" s="63"/>
      <c r="AOF76" s="63"/>
      <c r="AOG76" s="63"/>
      <c r="AOH76" s="63"/>
      <c r="AOI76" s="63"/>
      <c r="AOJ76" s="63"/>
      <c r="AOK76" s="63"/>
      <c r="AOL76" s="63"/>
      <c r="AOM76" s="63"/>
      <c r="AON76" s="63"/>
      <c r="AOO76" s="63"/>
      <c r="AOP76" s="63"/>
      <c r="AOQ76" s="63"/>
      <c r="AOR76" s="63"/>
      <c r="AOS76" s="63"/>
      <c r="AOT76" s="63"/>
      <c r="AOU76" s="63"/>
      <c r="AOV76" s="63"/>
      <c r="AOW76" s="63"/>
      <c r="AOX76" s="63"/>
      <c r="AOY76" s="63"/>
      <c r="AOZ76" s="63"/>
      <c r="APA76" s="63"/>
      <c r="APB76" s="63"/>
      <c r="APC76" s="63"/>
      <c r="APD76" s="63"/>
      <c r="APE76" s="63"/>
      <c r="APF76" s="63"/>
      <c r="APG76" s="63"/>
      <c r="APH76" s="63"/>
      <c r="API76" s="63"/>
      <c r="APJ76" s="63"/>
      <c r="APK76" s="63"/>
      <c r="APL76" s="63"/>
      <c r="APM76" s="63"/>
      <c r="APN76" s="63"/>
      <c r="APO76" s="63"/>
      <c r="APP76" s="63"/>
      <c r="APQ76" s="63"/>
      <c r="APR76" s="63"/>
      <c r="APS76" s="63"/>
      <c r="APT76" s="63"/>
      <c r="APU76" s="63"/>
      <c r="APV76" s="63"/>
      <c r="APW76" s="63"/>
      <c r="APX76" s="63"/>
      <c r="APY76" s="63"/>
      <c r="APZ76" s="63"/>
      <c r="AQA76" s="63"/>
      <c r="AQB76" s="63"/>
      <c r="AQC76" s="63"/>
      <c r="AQD76" s="63"/>
      <c r="AQE76" s="63"/>
      <c r="AQF76" s="63"/>
      <c r="AQG76" s="63"/>
      <c r="AQH76" s="63"/>
      <c r="AQI76" s="63"/>
      <c r="AQJ76" s="63"/>
      <c r="AQK76" s="63"/>
      <c r="AQL76" s="63"/>
      <c r="AQM76" s="63"/>
      <c r="AQN76" s="63"/>
      <c r="AQO76" s="63"/>
      <c r="AQP76" s="63"/>
      <c r="AQQ76" s="63"/>
      <c r="AQR76" s="63"/>
      <c r="AQS76" s="63"/>
      <c r="AQT76" s="63"/>
      <c r="AQU76" s="63"/>
      <c r="AQV76" s="63"/>
      <c r="AQW76" s="63"/>
      <c r="AQX76" s="63"/>
      <c r="AQY76" s="63"/>
      <c r="AQZ76" s="63"/>
      <c r="ARA76" s="63"/>
      <c r="ARB76" s="63"/>
      <c r="ARC76" s="63"/>
      <c r="ARD76" s="63"/>
      <c r="ARE76" s="63"/>
      <c r="ARF76" s="63"/>
      <c r="ARG76" s="63"/>
      <c r="ARH76" s="63"/>
      <c r="ARI76" s="63"/>
      <c r="ARJ76" s="63"/>
      <c r="ARK76" s="63"/>
      <c r="ARL76" s="63"/>
      <c r="ARM76" s="63"/>
      <c r="ARN76" s="63"/>
      <c r="ARO76" s="63"/>
      <c r="ARP76" s="63"/>
      <c r="ARQ76" s="63"/>
      <c r="ARR76" s="63"/>
      <c r="ARS76" s="63"/>
      <c r="ART76" s="63"/>
      <c r="ARU76" s="63"/>
      <c r="ARV76" s="63"/>
      <c r="ARW76" s="63"/>
      <c r="ARX76" s="63"/>
      <c r="ARY76" s="63"/>
      <c r="ARZ76" s="63"/>
      <c r="ASA76" s="63"/>
      <c r="ASB76" s="63"/>
      <c r="ASC76" s="63"/>
      <c r="ASD76" s="63"/>
      <c r="ASE76" s="63"/>
      <c r="ASF76" s="63"/>
      <c r="ASG76" s="63"/>
      <c r="ASH76" s="63"/>
      <c r="ASI76" s="63"/>
      <c r="ASJ76" s="63"/>
      <c r="ASK76" s="63"/>
      <c r="ASL76" s="63"/>
      <c r="ASM76" s="63"/>
      <c r="ASN76" s="63"/>
      <c r="ASO76" s="63"/>
      <c r="ASP76" s="63"/>
      <c r="ASQ76" s="63"/>
      <c r="ASR76" s="63"/>
      <c r="ASS76" s="63"/>
      <c r="AST76" s="63"/>
      <c r="ASU76" s="63"/>
      <c r="ASV76" s="63"/>
      <c r="ASW76" s="63"/>
      <c r="ASX76" s="63"/>
      <c r="ASY76" s="63"/>
      <c r="ASZ76" s="63"/>
      <c r="ATA76" s="63"/>
      <c r="ATB76" s="63"/>
      <c r="ATC76" s="63"/>
      <c r="ATD76" s="63"/>
      <c r="ATE76" s="63"/>
      <c r="ATF76" s="63"/>
      <c r="ATG76" s="63"/>
      <c r="ATH76" s="63"/>
      <c r="ATI76" s="63"/>
      <c r="ATJ76" s="63"/>
      <c r="ATK76" s="63"/>
      <c r="ATL76" s="63"/>
      <c r="ATM76" s="63"/>
      <c r="ATN76" s="63"/>
      <c r="ATO76" s="63"/>
      <c r="ATP76" s="63"/>
      <c r="ATQ76" s="63"/>
      <c r="ATR76" s="63"/>
      <c r="ATS76" s="63"/>
      <c r="ATT76" s="63"/>
      <c r="ATU76" s="63"/>
      <c r="ATV76" s="63"/>
      <c r="ATW76" s="63"/>
      <c r="ATX76" s="63"/>
      <c r="ATY76" s="63"/>
      <c r="ATZ76" s="63"/>
      <c r="AUA76" s="63"/>
      <c r="AUB76" s="63"/>
      <c r="AUC76" s="63"/>
      <c r="AUD76" s="63"/>
      <c r="AUE76" s="63"/>
      <c r="AUF76" s="63"/>
      <c r="AUG76" s="63"/>
      <c r="AUH76" s="63"/>
      <c r="AUI76" s="63"/>
      <c r="AUJ76" s="63"/>
      <c r="AUK76" s="63"/>
      <c r="AUL76" s="63"/>
      <c r="AUM76" s="63"/>
      <c r="AUN76" s="63"/>
      <c r="AUO76" s="63"/>
      <c r="AUP76" s="63"/>
      <c r="AUQ76" s="63"/>
      <c r="AUR76" s="63"/>
      <c r="AUS76" s="63"/>
      <c r="AUT76" s="63"/>
      <c r="AUU76" s="63"/>
      <c r="AUV76" s="63"/>
      <c r="AUW76" s="63"/>
      <c r="AUX76" s="63"/>
      <c r="AUY76" s="63"/>
      <c r="AUZ76" s="63"/>
      <c r="AVA76" s="63"/>
      <c r="AVB76" s="63"/>
      <c r="AVC76" s="63"/>
      <c r="AVD76" s="63"/>
      <c r="AVE76" s="63"/>
      <c r="AVF76" s="63"/>
      <c r="AVG76" s="63"/>
      <c r="AVH76" s="63"/>
      <c r="AVI76" s="63"/>
      <c r="AVJ76" s="63"/>
      <c r="AVK76" s="63"/>
      <c r="AVL76" s="63"/>
      <c r="AVM76" s="63"/>
      <c r="AVN76" s="63"/>
      <c r="AVO76" s="63"/>
      <c r="AVP76" s="63"/>
      <c r="AVQ76" s="63"/>
      <c r="AVR76" s="63"/>
      <c r="AVS76" s="63"/>
      <c r="AVT76" s="63"/>
      <c r="AVU76" s="63"/>
      <c r="AVV76" s="63"/>
      <c r="AVW76" s="63"/>
      <c r="AVX76" s="63"/>
      <c r="AVY76" s="63"/>
      <c r="AVZ76" s="63"/>
      <c r="AWA76" s="63"/>
      <c r="AWB76" s="63"/>
      <c r="AWC76" s="63"/>
      <c r="AWD76" s="63"/>
      <c r="AWE76" s="63"/>
      <c r="AWF76" s="63"/>
      <c r="AWG76" s="63"/>
      <c r="AWH76" s="63"/>
      <c r="AWI76" s="63"/>
      <c r="AWJ76" s="63"/>
      <c r="AWK76" s="63"/>
      <c r="AWL76" s="63"/>
      <c r="AWM76" s="63"/>
      <c r="AWN76" s="63"/>
      <c r="AWO76" s="63"/>
      <c r="AWP76" s="63"/>
      <c r="AWQ76" s="63"/>
      <c r="AWR76" s="63"/>
      <c r="AWS76" s="63"/>
      <c r="AWT76" s="63"/>
      <c r="AWU76" s="63"/>
      <c r="AWV76" s="63"/>
      <c r="AWW76" s="63"/>
      <c r="AWX76" s="63"/>
      <c r="AWY76" s="63"/>
      <c r="AWZ76" s="63"/>
      <c r="AXA76" s="63"/>
      <c r="AXB76" s="63"/>
      <c r="AXC76" s="63"/>
      <c r="AXD76" s="63"/>
      <c r="AXE76" s="63"/>
      <c r="AXF76" s="63"/>
      <c r="AXG76" s="63"/>
      <c r="AXH76" s="63"/>
      <c r="AXI76" s="63"/>
      <c r="AXJ76" s="63"/>
      <c r="AXK76" s="63"/>
      <c r="AXL76" s="63"/>
      <c r="AXM76" s="63"/>
      <c r="AXN76" s="63"/>
      <c r="AXO76" s="63"/>
      <c r="AXP76" s="63"/>
      <c r="AXQ76" s="63"/>
      <c r="AXR76" s="63"/>
      <c r="AXS76" s="63"/>
      <c r="AXT76" s="63"/>
      <c r="AXU76" s="63"/>
      <c r="AXV76" s="63"/>
      <c r="AXW76" s="63"/>
      <c r="AXX76" s="63"/>
      <c r="AXY76" s="63"/>
      <c r="AXZ76" s="63"/>
      <c r="AYA76" s="63"/>
      <c r="AYB76" s="63"/>
      <c r="AYC76" s="63"/>
      <c r="AYD76" s="63"/>
      <c r="AYE76" s="63"/>
      <c r="AYF76" s="63"/>
      <c r="AYG76" s="63"/>
      <c r="AYH76" s="63"/>
      <c r="AYI76" s="63"/>
      <c r="AYJ76" s="63"/>
      <c r="AYK76" s="63"/>
      <c r="AYL76" s="63"/>
      <c r="AYM76" s="63"/>
      <c r="AYN76" s="63"/>
      <c r="AYO76" s="63"/>
      <c r="AYP76" s="63"/>
      <c r="AYQ76" s="63"/>
      <c r="AYR76" s="63"/>
      <c r="AYS76" s="63"/>
      <c r="AYT76" s="63"/>
      <c r="AYU76" s="63"/>
      <c r="AYV76" s="63"/>
      <c r="AYW76" s="63"/>
      <c r="AYX76" s="63"/>
      <c r="AYY76" s="63"/>
      <c r="AYZ76" s="63"/>
      <c r="AZA76" s="63"/>
      <c r="AZB76" s="63"/>
      <c r="AZC76" s="63"/>
      <c r="AZD76" s="63"/>
      <c r="AZE76" s="63"/>
      <c r="AZF76" s="63"/>
      <c r="AZG76" s="63"/>
      <c r="AZH76" s="63"/>
      <c r="AZI76" s="63"/>
      <c r="AZJ76" s="63"/>
      <c r="AZK76" s="63"/>
      <c r="AZL76" s="63"/>
      <c r="AZM76" s="63"/>
      <c r="AZN76" s="63"/>
      <c r="AZO76" s="63"/>
      <c r="AZP76" s="63"/>
      <c r="AZQ76" s="63"/>
      <c r="AZR76" s="63"/>
      <c r="AZS76" s="63"/>
      <c r="AZT76" s="63"/>
      <c r="AZU76" s="63"/>
      <c r="AZV76" s="63"/>
      <c r="AZW76" s="63"/>
      <c r="AZX76" s="63"/>
      <c r="AZY76" s="63"/>
      <c r="AZZ76" s="63"/>
      <c r="BAA76" s="63"/>
      <c r="BAB76" s="63"/>
      <c r="BAC76" s="63"/>
      <c r="BAD76" s="63"/>
      <c r="BAE76" s="63"/>
      <c r="BAF76" s="63"/>
      <c r="BAG76" s="63"/>
      <c r="BAH76" s="63"/>
      <c r="BAI76" s="63"/>
      <c r="BAJ76" s="63"/>
      <c r="BAK76" s="63"/>
      <c r="BAL76" s="63"/>
      <c r="BAM76" s="63"/>
      <c r="BAN76" s="63"/>
      <c r="BAO76" s="63"/>
      <c r="BAP76" s="63"/>
      <c r="BAQ76" s="63"/>
      <c r="BAR76" s="63"/>
      <c r="BAS76" s="63"/>
      <c r="BAT76" s="63"/>
      <c r="BAU76" s="63"/>
      <c r="BAV76" s="63"/>
      <c r="BAW76" s="63"/>
      <c r="BAX76" s="63"/>
      <c r="BAY76" s="63"/>
      <c r="BAZ76" s="63"/>
      <c r="BBA76" s="63"/>
      <c r="BBB76" s="63"/>
      <c r="BBC76" s="63"/>
      <c r="BBD76" s="63"/>
      <c r="BBE76" s="63"/>
      <c r="BBF76" s="63"/>
      <c r="BBG76" s="63"/>
      <c r="BBH76" s="63"/>
      <c r="BBI76" s="63"/>
      <c r="BBJ76" s="63"/>
      <c r="BBK76" s="63"/>
      <c r="BBL76" s="63"/>
      <c r="BBM76" s="63"/>
      <c r="BBN76" s="63"/>
      <c r="BBO76" s="63"/>
      <c r="BBP76" s="63"/>
      <c r="BBQ76" s="63"/>
      <c r="BBR76" s="63"/>
      <c r="BBS76" s="63"/>
      <c r="BBT76" s="63"/>
      <c r="BBU76" s="63"/>
      <c r="BBV76" s="63"/>
      <c r="BBW76" s="63"/>
      <c r="BBX76" s="63"/>
      <c r="BBY76" s="63"/>
      <c r="BBZ76" s="63"/>
      <c r="BCA76" s="63"/>
      <c r="BCB76" s="63"/>
      <c r="BCC76" s="63"/>
      <c r="BCD76" s="63"/>
      <c r="BCE76" s="63"/>
      <c r="BCF76" s="63"/>
      <c r="BCG76" s="63"/>
      <c r="BCH76" s="63"/>
      <c r="BCI76" s="63"/>
      <c r="BCJ76" s="63"/>
      <c r="BCK76" s="63"/>
      <c r="BCL76" s="63"/>
      <c r="BCM76" s="63"/>
      <c r="BCN76" s="63"/>
      <c r="BCO76" s="63"/>
      <c r="BCP76" s="63"/>
      <c r="BCQ76" s="63"/>
      <c r="BCR76" s="63"/>
      <c r="BCS76" s="63"/>
      <c r="BCT76" s="63"/>
      <c r="BCU76" s="63"/>
      <c r="BCV76" s="63"/>
      <c r="BCW76" s="63"/>
      <c r="BCX76" s="63"/>
      <c r="BCY76" s="63"/>
      <c r="BCZ76" s="63"/>
      <c r="BDA76" s="63"/>
      <c r="BDB76" s="63"/>
      <c r="BDC76" s="63"/>
      <c r="BDD76" s="63"/>
      <c r="BDE76" s="63"/>
      <c r="BDF76" s="63"/>
      <c r="BDG76" s="63"/>
      <c r="BDH76" s="63"/>
      <c r="BDI76" s="63"/>
      <c r="BDJ76" s="63"/>
      <c r="BDK76" s="63"/>
      <c r="BDL76" s="63"/>
      <c r="BDM76" s="63"/>
      <c r="BDN76" s="63"/>
      <c r="BDO76" s="63"/>
      <c r="BDP76" s="63"/>
      <c r="BDQ76" s="63"/>
      <c r="BDR76" s="63"/>
      <c r="BDS76" s="63"/>
      <c r="BDT76" s="63"/>
      <c r="BDU76" s="63"/>
      <c r="BDV76" s="63"/>
      <c r="BDW76" s="63"/>
      <c r="BDX76" s="63"/>
      <c r="BDY76" s="63"/>
      <c r="BDZ76" s="63"/>
      <c r="BEA76" s="63"/>
      <c r="BEB76" s="63"/>
      <c r="BEC76" s="63"/>
      <c r="BED76" s="63"/>
      <c r="BEE76" s="63"/>
      <c r="BEF76" s="63"/>
      <c r="BEG76" s="63"/>
      <c r="BEH76" s="63"/>
      <c r="BEI76" s="63"/>
      <c r="BEJ76" s="63"/>
      <c r="BEK76" s="63"/>
      <c r="BEL76" s="63"/>
      <c r="BEM76" s="63"/>
      <c r="BEN76" s="63"/>
      <c r="BEO76" s="63"/>
      <c r="BEP76" s="63"/>
      <c r="BEQ76" s="63"/>
      <c r="BER76" s="63"/>
      <c r="BES76" s="63"/>
      <c r="BET76" s="63"/>
      <c r="BEU76" s="63"/>
      <c r="BEV76" s="63"/>
      <c r="BEW76" s="63"/>
      <c r="BEX76" s="63"/>
      <c r="BEY76" s="63"/>
      <c r="BEZ76" s="63"/>
      <c r="BFA76" s="63"/>
      <c r="BFB76" s="63"/>
      <c r="BFC76" s="63"/>
      <c r="BFD76" s="63"/>
      <c r="BFE76" s="63"/>
      <c r="BFF76" s="63"/>
      <c r="BFG76" s="63"/>
      <c r="BFH76" s="63"/>
      <c r="BFI76" s="63"/>
      <c r="BFJ76" s="63"/>
      <c r="BFK76" s="63"/>
      <c r="BFL76" s="63"/>
      <c r="BFM76" s="63"/>
      <c r="BFN76" s="63"/>
      <c r="BFO76" s="63"/>
      <c r="BFP76" s="63"/>
      <c r="BFQ76" s="63"/>
      <c r="BFR76" s="63"/>
      <c r="BFS76" s="63"/>
      <c r="BFT76" s="63"/>
      <c r="BFU76" s="63"/>
      <c r="BFV76" s="63"/>
      <c r="BFW76" s="63"/>
      <c r="BFX76" s="63"/>
      <c r="BFY76" s="63"/>
      <c r="BFZ76" s="63"/>
      <c r="BGA76" s="63"/>
      <c r="BGB76" s="63"/>
      <c r="BGC76" s="63"/>
      <c r="BGD76" s="63"/>
      <c r="BGE76" s="63"/>
      <c r="BGF76" s="63"/>
      <c r="BGG76" s="63"/>
      <c r="BGH76" s="63"/>
      <c r="BGI76" s="63"/>
      <c r="BGJ76" s="63"/>
      <c r="BGK76" s="63"/>
      <c r="BGL76" s="63"/>
      <c r="BGM76" s="63"/>
      <c r="BGN76" s="63"/>
      <c r="BGO76" s="63"/>
      <c r="BGP76" s="63"/>
      <c r="BGQ76" s="63"/>
      <c r="BGR76" s="63"/>
      <c r="BGS76" s="63"/>
      <c r="BGT76" s="63"/>
      <c r="BGU76" s="63"/>
      <c r="BGV76" s="63"/>
      <c r="BGW76" s="63"/>
      <c r="BGX76" s="63"/>
      <c r="BGY76" s="63"/>
      <c r="BGZ76" s="63"/>
      <c r="BHA76" s="63"/>
      <c r="BHB76" s="63"/>
      <c r="BHC76" s="63"/>
      <c r="BHD76" s="63"/>
      <c r="BHE76" s="63"/>
      <c r="BHF76" s="63"/>
      <c r="BHG76" s="63"/>
      <c r="BHH76" s="63"/>
      <c r="BHI76" s="63"/>
      <c r="BHJ76" s="63"/>
      <c r="BHK76" s="63"/>
      <c r="BHL76" s="63"/>
      <c r="BHM76" s="63"/>
      <c r="BHN76" s="63"/>
      <c r="BHO76" s="63"/>
      <c r="BHP76" s="63"/>
      <c r="BHQ76" s="63"/>
      <c r="BHR76" s="63"/>
      <c r="BHS76" s="63"/>
      <c r="BHT76" s="63"/>
      <c r="BHU76" s="63"/>
      <c r="BHV76" s="63"/>
      <c r="BHW76" s="63"/>
      <c r="BHX76" s="63"/>
      <c r="BHY76" s="63"/>
      <c r="BHZ76" s="63"/>
      <c r="BIA76" s="63"/>
      <c r="BIB76" s="63"/>
      <c r="BIC76" s="63"/>
      <c r="BID76" s="63"/>
      <c r="BIE76" s="63"/>
      <c r="BIF76" s="63"/>
      <c r="BIG76" s="63"/>
      <c r="BIH76" s="63"/>
      <c r="BII76" s="63"/>
      <c r="BIJ76" s="63"/>
      <c r="BIK76" s="63"/>
      <c r="BIL76" s="63"/>
      <c r="BIM76" s="63"/>
      <c r="BIN76" s="63"/>
      <c r="BIO76" s="63"/>
      <c r="BIP76" s="63"/>
      <c r="BIQ76" s="63"/>
      <c r="BIR76" s="63"/>
      <c r="BIS76" s="63"/>
      <c r="BIT76" s="63"/>
      <c r="BIU76" s="63"/>
      <c r="BIV76" s="63"/>
      <c r="BIW76" s="63"/>
      <c r="BIX76" s="63"/>
      <c r="BIY76" s="63"/>
      <c r="BIZ76" s="63"/>
      <c r="BJA76" s="63"/>
      <c r="BJB76" s="63"/>
      <c r="BJC76" s="63"/>
      <c r="BJD76" s="63"/>
      <c r="BJE76" s="63"/>
      <c r="BJF76" s="63"/>
      <c r="BJG76" s="63"/>
      <c r="BJH76" s="63"/>
      <c r="BJI76" s="63"/>
      <c r="BJJ76" s="63"/>
      <c r="BJK76" s="63"/>
      <c r="BJL76" s="63"/>
      <c r="BJM76" s="63"/>
      <c r="BJN76" s="63"/>
      <c r="BJO76" s="63"/>
      <c r="BJP76" s="63"/>
      <c r="BJQ76" s="63"/>
      <c r="BJR76" s="63"/>
      <c r="BJS76" s="63"/>
      <c r="BJT76" s="63"/>
      <c r="BJU76" s="63"/>
      <c r="BJV76" s="63"/>
      <c r="BJW76" s="63"/>
      <c r="BJX76" s="63"/>
      <c r="BJY76" s="63"/>
      <c r="BJZ76" s="63"/>
      <c r="BKA76" s="63"/>
      <c r="BKB76" s="63"/>
      <c r="BKC76" s="63"/>
      <c r="BKD76" s="63"/>
      <c r="BKE76" s="63"/>
      <c r="BKF76" s="63"/>
      <c r="BKG76" s="63"/>
      <c r="BKH76" s="63"/>
      <c r="BKI76" s="63"/>
      <c r="BKJ76" s="63"/>
      <c r="BKK76" s="63"/>
      <c r="BKL76" s="63"/>
      <c r="BKM76" s="63"/>
      <c r="BKN76" s="63"/>
      <c r="BKO76" s="63"/>
      <c r="BKP76" s="63"/>
      <c r="BKQ76" s="63"/>
      <c r="BKR76" s="63"/>
      <c r="BKS76" s="63"/>
      <c r="BKT76" s="63"/>
      <c r="BKU76" s="63"/>
      <c r="BKV76" s="63"/>
      <c r="BKW76" s="63"/>
      <c r="BKX76" s="63"/>
      <c r="BKY76" s="63"/>
      <c r="BKZ76" s="63"/>
      <c r="BLA76" s="63"/>
      <c r="BLB76" s="63"/>
      <c r="BLC76" s="63"/>
      <c r="BLD76" s="63"/>
      <c r="BLE76" s="63"/>
      <c r="BLF76" s="63"/>
      <c r="BLG76" s="63"/>
      <c r="BLH76" s="63"/>
      <c r="BLI76" s="63"/>
      <c r="BLJ76" s="63"/>
      <c r="BLK76" s="63"/>
      <c r="BLL76" s="63"/>
      <c r="BLM76" s="63"/>
    </row>
    <row r="77" spans="1:1677" s="1" customFormat="1" ht="15" hidden="1" customHeight="1" x14ac:dyDescent="0.25">
      <c r="A77" s="270" t="s">
        <v>490</v>
      </c>
      <c r="B77" s="271" t="s">
        <v>72</v>
      </c>
      <c r="C77" s="272" t="s">
        <v>1733</v>
      </c>
      <c r="D77" s="273" t="s">
        <v>1734</v>
      </c>
      <c r="E77" s="273" t="s">
        <v>1809</v>
      </c>
      <c r="F77" s="272" t="s">
        <v>172</v>
      </c>
      <c r="G77" s="274">
        <v>25</v>
      </c>
      <c r="H77" s="275">
        <v>1.2</v>
      </c>
      <c r="I77" s="276" t="s">
        <v>1807</v>
      </c>
      <c r="J77" s="276" t="s">
        <v>1810</v>
      </c>
      <c r="K77" s="276" t="s">
        <v>1811</v>
      </c>
      <c r="L77" s="277" t="s">
        <v>1732</v>
      </c>
      <c r="M77" s="278">
        <v>44854</v>
      </c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3"/>
      <c r="AO77" s="63"/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63"/>
      <c r="BR77" s="63"/>
      <c r="BS77" s="63"/>
      <c r="BT77" s="63"/>
      <c r="BU77" s="63"/>
      <c r="BV77" s="63"/>
      <c r="BW77" s="63"/>
      <c r="BX77" s="63"/>
      <c r="BY77" s="63"/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3"/>
      <c r="FA77" s="63"/>
      <c r="FB77" s="63"/>
      <c r="FC77" s="63"/>
      <c r="FD77" s="63"/>
      <c r="FE77" s="63"/>
      <c r="FF77" s="63"/>
      <c r="FG77" s="63"/>
      <c r="FH77" s="63"/>
      <c r="FI77" s="63"/>
      <c r="FJ77" s="63"/>
      <c r="FK77" s="63"/>
      <c r="FL77" s="63"/>
      <c r="FM77" s="63"/>
      <c r="FN77" s="63"/>
      <c r="FO77" s="63"/>
      <c r="FP77" s="63"/>
      <c r="FQ77" s="63"/>
      <c r="FR77" s="63"/>
      <c r="FS77" s="63"/>
      <c r="FT77" s="63"/>
      <c r="FU77" s="63"/>
      <c r="FV77" s="63"/>
      <c r="FW77" s="63"/>
      <c r="FX77" s="63"/>
      <c r="FY77" s="63"/>
      <c r="FZ77" s="63"/>
      <c r="GA77" s="63"/>
      <c r="GB77" s="63"/>
      <c r="GC77" s="63"/>
      <c r="GD77" s="63"/>
      <c r="GE77" s="63"/>
      <c r="GF77" s="63"/>
      <c r="GG77" s="63"/>
      <c r="GH77" s="63"/>
      <c r="GI77" s="63"/>
      <c r="GJ77" s="63"/>
      <c r="GK77" s="63"/>
      <c r="GL77" s="63"/>
      <c r="GM77" s="63"/>
      <c r="GN77" s="63"/>
      <c r="GO77" s="63"/>
      <c r="GP77" s="63"/>
      <c r="GQ77" s="63"/>
      <c r="GR77" s="63"/>
      <c r="GS77" s="63"/>
      <c r="GT77" s="63"/>
      <c r="GU77" s="63"/>
      <c r="GV77" s="63"/>
      <c r="GW77" s="63"/>
      <c r="GX77" s="63"/>
      <c r="GY77" s="63"/>
      <c r="GZ77" s="63"/>
      <c r="HA77" s="63"/>
      <c r="HB77" s="63"/>
      <c r="HC77" s="63"/>
      <c r="HD77" s="63"/>
      <c r="HE77" s="63"/>
      <c r="HF77" s="63"/>
      <c r="HG77" s="63"/>
      <c r="HH77" s="63"/>
      <c r="HI77" s="63"/>
      <c r="HJ77" s="63"/>
      <c r="HK77" s="63"/>
      <c r="HL77" s="63"/>
      <c r="HM77" s="63"/>
      <c r="HN77" s="63"/>
      <c r="HO77" s="63"/>
      <c r="HP77" s="63"/>
      <c r="HQ77" s="63"/>
      <c r="HR77" s="63"/>
      <c r="HS77" s="63"/>
      <c r="HT77" s="63"/>
      <c r="HU77" s="63"/>
      <c r="HV77" s="63"/>
      <c r="HW77" s="63"/>
      <c r="HX77" s="63"/>
      <c r="HY77" s="63"/>
      <c r="HZ77" s="63"/>
      <c r="IA77" s="63"/>
      <c r="IB77" s="63"/>
      <c r="IC77" s="63"/>
      <c r="ID77" s="63"/>
      <c r="IE77" s="63"/>
      <c r="IF77" s="63"/>
      <c r="IG77" s="63"/>
      <c r="IH77" s="63"/>
      <c r="II77" s="63"/>
      <c r="IJ77" s="63"/>
      <c r="IK77" s="63"/>
      <c r="IL77" s="63"/>
      <c r="IM77" s="63"/>
      <c r="IN77" s="63"/>
      <c r="IO77" s="63"/>
      <c r="IP77" s="63"/>
      <c r="IQ77" s="63"/>
      <c r="IR77" s="63"/>
      <c r="IS77" s="63"/>
      <c r="IT77" s="63"/>
      <c r="IU77" s="63"/>
      <c r="IV77" s="63"/>
      <c r="IW77" s="63"/>
      <c r="IX77" s="63"/>
      <c r="IY77" s="63"/>
      <c r="IZ77" s="63"/>
      <c r="JA77" s="63"/>
      <c r="JB77" s="63"/>
      <c r="JC77" s="63"/>
      <c r="JD77" s="63"/>
      <c r="JE77" s="63"/>
      <c r="JF77" s="63"/>
      <c r="JG77" s="63"/>
      <c r="JH77" s="63"/>
      <c r="JI77" s="63"/>
      <c r="JJ77" s="63"/>
      <c r="JK77" s="63"/>
      <c r="JL77" s="63"/>
      <c r="JM77" s="63"/>
      <c r="JN77" s="63"/>
      <c r="JO77" s="63"/>
      <c r="JP77" s="63"/>
      <c r="JQ77" s="63"/>
      <c r="JR77" s="63"/>
      <c r="JS77" s="63"/>
      <c r="JT77" s="63"/>
      <c r="JU77" s="63"/>
      <c r="JV77" s="63"/>
      <c r="JW77" s="63"/>
      <c r="JX77" s="63"/>
      <c r="JY77" s="63"/>
      <c r="JZ77" s="63"/>
      <c r="KA77" s="63"/>
      <c r="KB77" s="63"/>
      <c r="KC77" s="63"/>
      <c r="KD77" s="63"/>
      <c r="KE77" s="63"/>
      <c r="KF77" s="63"/>
      <c r="KG77" s="63"/>
      <c r="KH77" s="63"/>
      <c r="KI77" s="63"/>
      <c r="KJ77" s="63"/>
      <c r="KK77" s="63"/>
      <c r="KL77" s="63"/>
      <c r="KM77" s="63"/>
      <c r="KN77" s="63"/>
      <c r="KO77" s="63"/>
      <c r="KP77" s="63"/>
      <c r="KQ77" s="63"/>
      <c r="KR77" s="63"/>
      <c r="KS77" s="63"/>
      <c r="KT77" s="63"/>
      <c r="KU77" s="63"/>
      <c r="KV77" s="63"/>
      <c r="KW77" s="63"/>
      <c r="KX77" s="63"/>
      <c r="KY77" s="63"/>
      <c r="KZ77" s="63"/>
      <c r="LA77" s="63"/>
      <c r="LB77" s="63"/>
      <c r="LC77" s="63"/>
      <c r="LD77" s="63"/>
      <c r="LE77" s="63"/>
      <c r="LF77" s="63"/>
      <c r="LG77" s="63"/>
      <c r="LH77" s="63"/>
      <c r="LI77" s="63"/>
      <c r="LJ77" s="63"/>
      <c r="LK77" s="63"/>
      <c r="LL77" s="63"/>
      <c r="LM77" s="63"/>
      <c r="LN77" s="63"/>
      <c r="LO77" s="63"/>
      <c r="LP77" s="63"/>
      <c r="LQ77" s="63"/>
      <c r="LR77" s="63"/>
      <c r="LS77" s="63"/>
      <c r="LT77" s="63"/>
      <c r="LU77" s="63"/>
      <c r="LV77" s="63"/>
      <c r="LW77" s="63"/>
      <c r="LX77" s="63"/>
      <c r="LY77" s="63"/>
      <c r="LZ77" s="63"/>
      <c r="MA77" s="63"/>
      <c r="MB77" s="63"/>
      <c r="MC77" s="63"/>
      <c r="MD77" s="63"/>
      <c r="ME77" s="63"/>
      <c r="MF77" s="63"/>
      <c r="MG77" s="63"/>
      <c r="MH77" s="63"/>
      <c r="MI77" s="63"/>
      <c r="MJ77" s="63"/>
      <c r="MK77" s="63"/>
      <c r="ML77" s="63"/>
      <c r="MM77" s="63"/>
      <c r="MN77" s="63"/>
      <c r="MO77" s="63"/>
      <c r="MP77" s="63"/>
      <c r="MQ77" s="63"/>
      <c r="MR77" s="63"/>
      <c r="MS77" s="63"/>
      <c r="MT77" s="63"/>
      <c r="MU77" s="63"/>
      <c r="MV77" s="63"/>
      <c r="MW77" s="63"/>
      <c r="MX77" s="63"/>
      <c r="MY77" s="63"/>
      <c r="MZ77" s="63"/>
      <c r="NA77" s="63"/>
      <c r="NB77" s="63"/>
      <c r="NC77" s="63"/>
      <c r="ND77" s="63"/>
      <c r="NE77" s="63"/>
      <c r="NF77" s="63"/>
      <c r="NG77" s="63"/>
      <c r="NH77" s="63"/>
      <c r="NI77" s="63"/>
      <c r="NJ77" s="63"/>
      <c r="NK77" s="63"/>
      <c r="NL77" s="63"/>
      <c r="NM77" s="63"/>
      <c r="NN77" s="63"/>
      <c r="NO77" s="63"/>
      <c r="NP77" s="63"/>
      <c r="NQ77" s="63"/>
      <c r="NR77" s="63"/>
      <c r="NS77" s="63"/>
      <c r="NT77" s="63"/>
      <c r="NU77" s="63"/>
      <c r="NV77" s="63"/>
      <c r="NW77" s="63"/>
      <c r="NX77" s="63"/>
      <c r="NY77" s="63"/>
      <c r="NZ77" s="63"/>
      <c r="OA77" s="63"/>
      <c r="OB77" s="63"/>
      <c r="OC77" s="63"/>
      <c r="OD77" s="63"/>
      <c r="OE77" s="63"/>
      <c r="OF77" s="63"/>
      <c r="OG77" s="63"/>
      <c r="OH77" s="63"/>
      <c r="OI77" s="63"/>
      <c r="OJ77" s="63"/>
      <c r="OK77" s="63"/>
      <c r="OL77" s="63"/>
      <c r="OM77" s="63"/>
      <c r="ON77" s="63"/>
      <c r="OO77" s="63"/>
      <c r="OP77" s="63"/>
      <c r="OQ77" s="63"/>
      <c r="OR77" s="63"/>
      <c r="OS77" s="63"/>
      <c r="OT77" s="63"/>
      <c r="OU77" s="63"/>
      <c r="OV77" s="63"/>
      <c r="OW77" s="63"/>
      <c r="OX77" s="63"/>
      <c r="OY77" s="63"/>
      <c r="OZ77" s="63"/>
      <c r="PA77" s="63"/>
      <c r="PB77" s="63"/>
      <c r="PC77" s="63"/>
      <c r="PD77" s="63"/>
      <c r="PE77" s="63"/>
      <c r="PF77" s="63"/>
      <c r="PG77" s="63"/>
      <c r="PH77" s="63"/>
      <c r="PI77" s="63"/>
      <c r="PJ77" s="63"/>
      <c r="PK77" s="63"/>
      <c r="PL77" s="63"/>
      <c r="PM77" s="63"/>
      <c r="PN77" s="63"/>
      <c r="PO77" s="63"/>
      <c r="PP77" s="63"/>
      <c r="PQ77" s="63"/>
      <c r="PR77" s="63"/>
      <c r="PS77" s="63"/>
      <c r="PT77" s="63"/>
      <c r="PU77" s="63"/>
      <c r="PV77" s="63"/>
      <c r="PW77" s="63"/>
      <c r="PX77" s="63"/>
      <c r="PY77" s="63"/>
      <c r="PZ77" s="63"/>
      <c r="QA77" s="63"/>
      <c r="QB77" s="63"/>
      <c r="QC77" s="63"/>
      <c r="QD77" s="63"/>
      <c r="QE77" s="63"/>
      <c r="QF77" s="63"/>
      <c r="QG77" s="63"/>
      <c r="QH77" s="63"/>
      <c r="QI77" s="63"/>
      <c r="QJ77" s="63"/>
      <c r="QK77" s="63"/>
      <c r="QL77" s="63"/>
      <c r="QM77" s="63"/>
      <c r="QN77" s="63"/>
      <c r="QO77" s="63"/>
      <c r="QP77" s="63"/>
      <c r="QQ77" s="63"/>
      <c r="QR77" s="63"/>
      <c r="QS77" s="63"/>
      <c r="QT77" s="63"/>
      <c r="QU77" s="63"/>
      <c r="QV77" s="63"/>
      <c r="QW77" s="63"/>
      <c r="QX77" s="63"/>
      <c r="QY77" s="63"/>
      <c r="QZ77" s="63"/>
      <c r="RA77" s="63"/>
      <c r="RB77" s="63"/>
      <c r="RC77" s="63"/>
      <c r="RD77" s="63"/>
      <c r="RE77" s="63"/>
      <c r="RF77" s="63"/>
      <c r="RG77" s="63"/>
      <c r="RH77" s="63"/>
      <c r="RI77" s="63"/>
      <c r="RJ77" s="63"/>
      <c r="RK77" s="63"/>
      <c r="RL77" s="63"/>
      <c r="RM77" s="63"/>
      <c r="RN77" s="63"/>
      <c r="RO77" s="63"/>
      <c r="RP77" s="63"/>
      <c r="RQ77" s="63"/>
      <c r="RR77" s="63"/>
      <c r="RS77" s="63"/>
      <c r="RT77" s="63"/>
      <c r="RU77" s="63"/>
      <c r="RV77" s="63"/>
      <c r="RW77" s="63"/>
      <c r="RX77" s="63"/>
      <c r="RY77" s="63"/>
      <c r="RZ77" s="63"/>
      <c r="SA77" s="63"/>
      <c r="SB77" s="63"/>
      <c r="SC77" s="63"/>
      <c r="SD77" s="63"/>
      <c r="SE77" s="63"/>
      <c r="SF77" s="63"/>
      <c r="SG77" s="63"/>
      <c r="SH77" s="63"/>
      <c r="SI77" s="63"/>
      <c r="SJ77" s="63"/>
      <c r="SK77" s="63"/>
      <c r="SL77" s="63"/>
      <c r="SM77" s="63"/>
      <c r="SN77" s="63"/>
      <c r="SO77" s="63"/>
      <c r="SP77" s="63"/>
      <c r="SQ77" s="63"/>
      <c r="SR77" s="63"/>
      <c r="SS77" s="63"/>
      <c r="ST77" s="63"/>
      <c r="SU77" s="63"/>
      <c r="SV77" s="63"/>
      <c r="SW77" s="63"/>
      <c r="SX77" s="63"/>
      <c r="SY77" s="63"/>
      <c r="SZ77" s="63"/>
      <c r="TA77" s="63"/>
      <c r="TB77" s="63"/>
      <c r="TC77" s="63"/>
      <c r="TD77" s="63"/>
      <c r="TE77" s="63"/>
      <c r="TF77" s="63"/>
      <c r="TG77" s="63"/>
      <c r="TH77" s="63"/>
      <c r="TI77" s="63"/>
      <c r="TJ77" s="63"/>
      <c r="TK77" s="63"/>
      <c r="TL77" s="63"/>
      <c r="TM77" s="63"/>
      <c r="TN77" s="63"/>
      <c r="TO77" s="63"/>
      <c r="TP77" s="63"/>
      <c r="TQ77" s="63"/>
      <c r="TR77" s="63"/>
      <c r="TS77" s="63"/>
      <c r="TT77" s="63"/>
      <c r="TU77" s="63"/>
      <c r="TV77" s="63"/>
      <c r="TW77" s="63"/>
      <c r="TX77" s="63"/>
      <c r="TY77" s="63"/>
      <c r="TZ77" s="63"/>
      <c r="UA77" s="63"/>
      <c r="UB77" s="63"/>
      <c r="UC77" s="63"/>
      <c r="UD77" s="63"/>
      <c r="UE77" s="63"/>
      <c r="UF77" s="63"/>
      <c r="UG77" s="63"/>
      <c r="UH77" s="63"/>
      <c r="UI77" s="63"/>
      <c r="UJ77" s="63"/>
      <c r="UK77" s="63"/>
      <c r="UL77" s="63"/>
      <c r="UM77" s="63"/>
      <c r="UN77" s="63"/>
      <c r="UO77" s="63"/>
      <c r="UP77" s="63"/>
      <c r="UQ77" s="63"/>
      <c r="UR77" s="63"/>
      <c r="US77" s="63"/>
      <c r="UT77" s="63"/>
      <c r="UU77" s="63"/>
      <c r="UV77" s="63"/>
      <c r="UW77" s="63"/>
      <c r="UX77" s="63"/>
      <c r="UY77" s="63"/>
      <c r="UZ77" s="63"/>
      <c r="VA77" s="63"/>
      <c r="VB77" s="63"/>
      <c r="VC77" s="63"/>
      <c r="VD77" s="63"/>
      <c r="VE77" s="63"/>
      <c r="VF77" s="63"/>
      <c r="VG77" s="63"/>
      <c r="VH77" s="63"/>
      <c r="VI77" s="63"/>
      <c r="VJ77" s="63"/>
      <c r="VK77" s="63"/>
      <c r="VL77" s="63"/>
      <c r="VM77" s="63"/>
      <c r="VN77" s="63"/>
      <c r="VO77" s="63"/>
      <c r="VP77" s="63"/>
      <c r="VQ77" s="63"/>
      <c r="VR77" s="63"/>
      <c r="VS77" s="63"/>
      <c r="VT77" s="63"/>
      <c r="VU77" s="63"/>
      <c r="VV77" s="63"/>
      <c r="VW77" s="63"/>
      <c r="VX77" s="63"/>
      <c r="VY77" s="63"/>
      <c r="VZ77" s="63"/>
      <c r="WA77" s="63"/>
      <c r="WB77" s="63"/>
      <c r="WC77" s="63"/>
      <c r="WD77" s="63"/>
      <c r="WE77" s="63"/>
      <c r="WF77" s="63"/>
      <c r="WG77" s="63"/>
      <c r="WH77" s="63"/>
      <c r="WI77" s="63"/>
      <c r="WJ77" s="63"/>
      <c r="WK77" s="63"/>
      <c r="WL77" s="63"/>
      <c r="WM77" s="63"/>
      <c r="WN77" s="63"/>
      <c r="WO77" s="63"/>
      <c r="WP77" s="63"/>
      <c r="WQ77" s="63"/>
      <c r="WR77" s="63"/>
      <c r="WS77" s="63"/>
      <c r="WT77" s="63"/>
      <c r="WU77" s="63"/>
      <c r="WV77" s="63"/>
      <c r="WW77" s="63"/>
      <c r="WX77" s="63"/>
      <c r="WY77" s="63"/>
      <c r="WZ77" s="63"/>
      <c r="XA77" s="63"/>
      <c r="XB77" s="63"/>
      <c r="XC77" s="63"/>
      <c r="XD77" s="63"/>
      <c r="XE77" s="63"/>
      <c r="XF77" s="63"/>
      <c r="XG77" s="63"/>
      <c r="XH77" s="63"/>
      <c r="XI77" s="63"/>
      <c r="XJ77" s="63"/>
      <c r="XK77" s="63"/>
      <c r="XL77" s="63"/>
      <c r="XM77" s="63"/>
      <c r="XN77" s="63"/>
      <c r="XO77" s="63"/>
      <c r="XP77" s="63"/>
      <c r="XQ77" s="63"/>
      <c r="XR77" s="63"/>
      <c r="XS77" s="63"/>
      <c r="XT77" s="63"/>
      <c r="XU77" s="63"/>
      <c r="XV77" s="63"/>
      <c r="XW77" s="63"/>
      <c r="XX77" s="63"/>
      <c r="XY77" s="63"/>
      <c r="XZ77" s="63"/>
      <c r="YA77" s="63"/>
      <c r="YB77" s="63"/>
      <c r="YC77" s="63"/>
      <c r="YD77" s="63"/>
      <c r="YE77" s="63"/>
      <c r="YF77" s="63"/>
      <c r="YG77" s="63"/>
      <c r="YH77" s="63"/>
      <c r="YI77" s="63"/>
      <c r="YJ77" s="63"/>
      <c r="YK77" s="63"/>
      <c r="YL77" s="63"/>
      <c r="YM77" s="63"/>
      <c r="YN77" s="63"/>
      <c r="YO77" s="63"/>
      <c r="YP77" s="63"/>
      <c r="YQ77" s="63"/>
      <c r="YR77" s="63"/>
      <c r="YS77" s="63"/>
      <c r="YT77" s="63"/>
      <c r="YU77" s="63"/>
      <c r="YV77" s="63"/>
      <c r="YW77" s="63"/>
      <c r="YX77" s="63"/>
      <c r="YY77" s="63"/>
      <c r="YZ77" s="63"/>
      <c r="ZA77" s="63"/>
      <c r="ZB77" s="63"/>
      <c r="ZC77" s="63"/>
      <c r="ZD77" s="63"/>
      <c r="ZE77" s="63"/>
      <c r="ZF77" s="63"/>
      <c r="ZG77" s="63"/>
      <c r="ZH77" s="63"/>
      <c r="ZI77" s="63"/>
      <c r="ZJ77" s="63"/>
      <c r="ZK77" s="63"/>
      <c r="ZL77" s="63"/>
      <c r="ZM77" s="63"/>
      <c r="ZN77" s="63"/>
      <c r="ZO77" s="63"/>
      <c r="ZP77" s="63"/>
      <c r="ZQ77" s="63"/>
      <c r="ZR77" s="63"/>
      <c r="ZS77" s="63"/>
      <c r="ZT77" s="63"/>
      <c r="ZU77" s="63"/>
      <c r="ZV77" s="63"/>
      <c r="ZW77" s="63"/>
      <c r="ZX77" s="63"/>
      <c r="ZY77" s="63"/>
      <c r="ZZ77" s="63"/>
      <c r="AAA77" s="63"/>
      <c r="AAB77" s="63"/>
      <c r="AAC77" s="63"/>
      <c r="AAD77" s="63"/>
      <c r="AAE77" s="63"/>
      <c r="AAF77" s="63"/>
      <c r="AAG77" s="63"/>
      <c r="AAH77" s="63"/>
      <c r="AAI77" s="63"/>
      <c r="AAJ77" s="63"/>
      <c r="AAK77" s="63"/>
      <c r="AAL77" s="63"/>
      <c r="AAM77" s="63"/>
      <c r="AAN77" s="63"/>
      <c r="AAO77" s="63"/>
      <c r="AAP77" s="63"/>
      <c r="AAQ77" s="63"/>
      <c r="AAR77" s="63"/>
      <c r="AAS77" s="63"/>
      <c r="AAT77" s="63"/>
      <c r="AAU77" s="63"/>
      <c r="AAV77" s="63"/>
      <c r="AAW77" s="63"/>
      <c r="AAX77" s="63"/>
      <c r="AAY77" s="63"/>
      <c r="AAZ77" s="63"/>
      <c r="ABA77" s="63"/>
      <c r="ABB77" s="63"/>
      <c r="ABC77" s="63"/>
      <c r="ABD77" s="63"/>
      <c r="ABE77" s="63"/>
      <c r="ABF77" s="63"/>
      <c r="ABG77" s="63"/>
      <c r="ABH77" s="63"/>
      <c r="ABI77" s="63"/>
      <c r="ABJ77" s="63"/>
      <c r="ABK77" s="63"/>
      <c r="ABL77" s="63"/>
      <c r="ABM77" s="63"/>
      <c r="ABN77" s="63"/>
      <c r="ABO77" s="63"/>
      <c r="ABP77" s="63"/>
      <c r="ABQ77" s="63"/>
      <c r="ABR77" s="63"/>
      <c r="ABS77" s="63"/>
      <c r="ABT77" s="63"/>
      <c r="ABU77" s="63"/>
      <c r="ABV77" s="63"/>
      <c r="ABW77" s="63"/>
      <c r="ABX77" s="63"/>
      <c r="ABY77" s="63"/>
      <c r="ABZ77" s="63"/>
      <c r="ACA77" s="63"/>
      <c r="ACB77" s="63"/>
      <c r="ACC77" s="63"/>
      <c r="ACD77" s="63"/>
      <c r="ACE77" s="63"/>
      <c r="ACF77" s="63"/>
      <c r="ACG77" s="63"/>
      <c r="ACH77" s="63"/>
      <c r="ACI77" s="63"/>
      <c r="ACJ77" s="63"/>
      <c r="ACK77" s="63"/>
      <c r="ACL77" s="63"/>
      <c r="ACM77" s="63"/>
      <c r="ACN77" s="63"/>
      <c r="ACO77" s="63"/>
      <c r="ACP77" s="63"/>
      <c r="ACQ77" s="63"/>
      <c r="ACR77" s="63"/>
      <c r="ACS77" s="63"/>
      <c r="ACT77" s="63"/>
      <c r="ACU77" s="63"/>
      <c r="ACV77" s="63"/>
      <c r="ACW77" s="63"/>
      <c r="ACX77" s="63"/>
      <c r="ACY77" s="63"/>
      <c r="ACZ77" s="63"/>
      <c r="ADA77" s="63"/>
      <c r="ADB77" s="63"/>
      <c r="ADC77" s="63"/>
      <c r="ADD77" s="63"/>
      <c r="ADE77" s="63"/>
      <c r="ADF77" s="63"/>
      <c r="ADG77" s="63"/>
      <c r="ADH77" s="63"/>
      <c r="ADI77" s="63"/>
      <c r="ADJ77" s="63"/>
      <c r="ADK77" s="63"/>
      <c r="ADL77" s="63"/>
      <c r="ADM77" s="63"/>
      <c r="ADN77" s="63"/>
      <c r="ADO77" s="63"/>
      <c r="ADP77" s="63"/>
      <c r="ADQ77" s="63"/>
      <c r="ADR77" s="63"/>
      <c r="ADS77" s="63"/>
      <c r="ADT77" s="63"/>
      <c r="ADU77" s="63"/>
      <c r="ADV77" s="63"/>
      <c r="ADW77" s="63"/>
      <c r="ADX77" s="63"/>
      <c r="ADY77" s="63"/>
      <c r="ADZ77" s="63"/>
      <c r="AEA77" s="63"/>
      <c r="AEB77" s="63"/>
      <c r="AEC77" s="63"/>
      <c r="AED77" s="63"/>
      <c r="AEE77" s="63"/>
      <c r="AEF77" s="63"/>
      <c r="AEG77" s="63"/>
      <c r="AEH77" s="63"/>
      <c r="AEI77" s="63"/>
      <c r="AEJ77" s="63"/>
      <c r="AEK77" s="63"/>
      <c r="AEL77" s="63"/>
      <c r="AEM77" s="63"/>
      <c r="AEN77" s="63"/>
      <c r="AEO77" s="63"/>
      <c r="AEP77" s="63"/>
      <c r="AEQ77" s="63"/>
      <c r="AER77" s="63"/>
      <c r="AES77" s="63"/>
      <c r="AET77" s="63"/>
      <c r="AEU77" s="63"/>
      <c r="AEV77" s="63"/>
      <c r="AEW77" s="63"/>
      <c r="AEX77" s="63"/>
      <c r="AEY77" s="63"/>
      <c r="AEZ77" s="63"/>
      <c r="AFA77" s="63"/>
      <c r="AFB77" s="63"/>
      <c r="AFC77" s="63"/>
      <c r="AFD77" s="63"/>
      <c r="AFE77" s="63"/>
      <c r="AFF77" s="63"/>
      <c r="AFG77" s="63"/>
      <c r="AFH77" s="63"/>
      <c r="AFI77" s="63"/>
      <c r="AFJ77" s="63"/>
      <c r="AFK77" s="63"/>
      <c r="AFL77" s="63"/>
      <c r="AFM77" s="63"/>
      <c r="AFN77" s="63"/>
      <c r="AFO77" s="63"/>
      <c r="AFP77" s="63"/>
      <c r="AFQ77" s="63"/>
      <c r="AFR77" s="63"/>
      <c r="AFS77" s="63"/>
      <c r="AFT77" s="63"/>
      <c r="AFU77" s="63"/>
      <c r="AFV77" s="63"/>
      <c r="AFW77" s="63"/>
      <c r="AFX77" s="63"/>
      <c r="AFY77" s="63"/>
      <c r="AFZ77" s="63"/>
      <c r="AGA77" s="63"/>
      <c r="AGB77" s="63"/>
      <c r="AGC77" s="63"/>
      <c r="AGD77" s="63"/>
      <c r="AGE77" s="63"/>
      <c r="AGF77" s="63"/>
      <c r="AGG77" s="63"/>
      <c r="AGH77" s="63"/>
      <c r="AGI77" s="63"/>
      <c r="AGJ77" s="63"/>
      <c r="AGK77" s="63"/>
      <c r="AGL77" s="63"/>
      <c r="AGM77" s="63"/>
      <c r="AGN77" s="63"/>
      <c r="AGO77" s="63"/>
      <c r="AGP77" s="63"/>
      <c r="AGQ77" s="63"/>
      <c r="AGR77" s="63"/>
      <c r="AGS77" s="63"/>
      <c r="AGT77" s="63"/>
      <c r="AGU77" s="63"/>
      <c r="AGV77" s="63"/>
      <c r="AGW77" s="63"/>
      <c r="AGX77" s="63"/>
      <c r="AGY77" s="63"/>
      <c r="AGZ77" s="63"/>
      <c r="AHA77" s="63"/>
      <c r="AHB77" s="63"/>
      <c r="AHC77" s="63"/>
      <c r="AHD77" s="63"/>
      <c r="AHE77" s="63"/>
      <c r="AHF77" s="63"/>
      <c r="AHG77" s="63"/>
      <c r="AHH77" s="63"/>
      <c r="AHI77" s="63"/>
      <c r="AHJ77" s="63"/>
      <c r="AHK77" s="63"/>
      <c r="AHL77" s="63"/>
      <c r="AHM77" s="63"/>
      <c r="AHN77" s="63"/>
      <c r="AHO77" s="63"/>
      <c r="AHP77" s="63"/>
      <c r="AHQ77" s="63"/>
      <c r="AHR77" s="63"/>
      <c r="AHS77" s="63"/>
      <c r="AHT77" s="63"/>
      <c r="AHU77" s="63"/>
      <c r="AHV77" s="63"/>
      <c r="AHW77" s="63"/>
      <c r="AHX77" s="63"/>
      <c r="AHY77" s="63"/>
      <c r="AHZ77" s="63"/>
      <c r="AIA77" s="63"/>
      <c r="AIB77" s="63"/>
      <c r="AIC77" s="63"/>
      <c r="AID77" s="63"/>
      <c r="AIE77" s="63"/>
      <c r="AIF77" s="63"/>
      <c r="AIG77" s="63"/>
      <c r="AIH77" s="63"/>
      <c r="AII77" s="63"/>
      <c r="AIJ77" s="63"/>
      <c r="AIK77" s="63"/>
      <c r="AIL77" s="63"/>
      <c r="AIM77" s="63"/>
      <c r="AIN77" s="63"/>
      <c r="AIO77" s="63"/>
      <c r="AIP77" s="63"/>
      <c r="AIQ77" s="63"/>
      <c r="AIR77" s="63"/>
      <c r="AIS77" s="63"/>
      <c r="AIT77" s="63"/>
      <c r="AIU77" s="63"/>
      <c r="AIV77" s="63"/>
      <c r="AIW77" s="63"/>
      <c r="AIX77" s="63"/>
      <c r="AIY77" s="63"/>
      <c r="AIZ77" s="63"/>
      <c r="AJA77" s="63"/>
      <c r="AJB77" s="63"/>
      <c r="AJC77" s="63"/>
      <c r="AJD77" s="63"/>
      <c r="AJE77" s="63"/>
      <c r="AJF77" s="63"/>
      <c r="AJG77" s="63"/>
      <c r="AJH77" s="63"/>
      <c r="AJI77" s="63"/>
      <c r="AJJ77" s="63"/>
      <c r="AJK77" s="63"/>
      <c r="AJL77" s="63"/>
      <c r="AJM77" s="63"/>
      <c r="AJN77" s="63"/>
      <c r="AJO77" s="63"/>
      <c r="AJP77" s="63"/>
      <c r="AJQ77" s="63"/>
      <c r="AJR77" s="63"/>
      <c r="AJS77" s="63"/>
      <c r="AJT77" s="63"/>
      <c r="AJU77" s="63"/>
      <c r="AJV77" s="63"/>
      <c r="AJW77" s="63"/>
      <c r="AJX77" s="63"/>
      <c r="AJY77" s="63"/>
      <c r="AJZ77" s="63"/>
      <c r="AKA77" s="63"/>
      <c r="AKB77" s="63"/>
      <c r="AKC77" s="63"/>
      <c r="AKD77" s="63"/>
      <c r="AKE77" s="63"/>
      <c r="AKF77" s="63"/>
      <c r="AKG77" s="63"/>
      <c r="AKH77" s="63"/>
      <c r="AKI77" s="63"/>
      <c r="AKJ77" s="63"/>
      <c r="AKK77" s="63"/>
      <c r="AKL77" s="63"/>
      <c r="AKM77" s="63"/>
      <c r="AKN77" s="63"/>
      <c r="AKO77" s="63"/>
      <c r="AKP77" s="63"/>
      <c r="AKQ77" s="63"/>
      <c r="AKR77" s="63"/>
      <c r="AKS77" s="63"/>
      <c r="AKT77" s="63"/>
      <c r="AKU77" s="63"/>
      <c r="AKV77" s="63"/>
      <c r="AKW77" s="63"/>
      <c r="AKX77" s="63"/>
      <c r="AKY77" s="63"/>
      <c r="AKZ77" s="63"/>
      <c r="ALA77" s="63"/>
      <c r="ALB77" s="63"/>
      <c r="ALC77" s="63"/>
      <c r="ALD77" s="63"/>
      <c r="ALE77" s="63"/>
      <c r="ALF77" s="63"/>
      <c r="ALG77" s="63"/>
      <c r="ALH77" s="63"/>
      <c r="ALI77" s="63"/>
      <c r="ALJ77" s="63"/>
      <c r="ALK77" s="63"/>
      <c r="ALL77" s="63"/>
      <c r="ALM77" s="63"/>
      <c r="ALN77" s="63"/>
      <c r="ALO77" s="63"/>
      <c r="ALP77" s="63"/>
      <c r="ALQ77" s="63"/>
      <c r="ALR77" s="63"/>
      <c r="ALS77" s="63"/>
      <c r="ALT77" s="63"/>
      <c r="ALU77" s="63"/>
      <c r="ALV77" s="63"/>
      <c r="ALW77" s="63"/>
      <c r="ALX77" s="63"/>
      <c r="ALY77" s="63"/>
      <c r="ALZ77" s="63"/>
      <c r="AMA77" s="63"/>
      <c r="AMB77" s="63"/>
      <c r="AMC77" s="63"/>
      <c r="AMD77" s="63"/>
      <c r="AME77" s="63"/>
      <c r="AMF77" s="63"/>
      <c r="AMG77" s="63"/>
      <c r="AMH77" s="63"/>
      <c r="AMI77" s="63"/>
      <c r="AMJ77" s="63"/>
      <c r="AMK77" s="63"/>
      <c r="AML77" s="63"/>
      <c r="AMM77" s="63"/>
      <c r="AMN77" s="63"/>
      <c r="AMO77" s="63"/>
      <c r="AMP77" s="63"/>
      <c r="AMQ77" s="63"/>
      <c r="AMR77" s="63"/>
      <c r="AMS77" s="63"/>
      <c r="AMT77" s="63"/>
      <c r="AMU77" s="63"/>
      <c r="AMV77" s="63"/>
      <c r="AMW77" s="63"/>
      <c r="AMX77" s="63"/>
      <c r="AMY77" s="63"/>
      <c r="AMZ77" s="63"/>
      <c r="ANA77" s="63"/>
      <c r="ANB77" s="63"/>
      <c r="ANC77" s="63"/>
      <c r="AND77" s="63"/>
      <c r="ANE77" s="63"/>
      <c r="ANF77" s="63"/>
      <c r="ANG77" s="63"/>
      <c r="ANH77" s="63"/>
      <c r="ANI77" s="63"/>
      <c r="ANJ77" s="63"/>
      <c r="ANK77" s="63"/>
      <c r="ANL77" s="63"/>
      <c r="ANM77" s="63"/>
      <c r="ANN77" s="63"/>
      <c r="ANO77" s="63"/>
      <c r="ANP77" s="63"/>
      <c r="ANQ77" s="63"/>
      <c r="ANR77" s="63"/>
      <c r="ANS77" s="63"/>
      <c r="ANT77" s="63"/>
      <c r="ANU77" s="63"/>
      <c r="ANV77" s="63"/>
      <c r="ANW77" s="63"/>
      <c r="ANX77" s="63"/>
      <c r="ANY77" s="63"/>
      <c r="ANZ77" s="63"/>
      <c r="AOA77" s="63"/>
      <c r="AOB77" s="63"/>
      <c r="AOC77" s="63"/>
      <c r="AOD77" s="63"/>
      <c r="AOE77" s="63"/>
      <c r="AOF77" s="63"/>
      <c r="AOG77" s="63"/>
      <c r="AOH77" s="63"/>
      <c r="AOI77" s="63"/>
      <c r="AOJ77" s="63"/>
      <c r="AOK77" s="63"/>
      <c r="AOL77" s="63"/>
      <c r="AOM77" s="63"/>
      <c r="AON77" s="63"/>
      <c r="AOO77" s="63"/>
      <c r="AOP77" s="63"/>
      <c r="AOQ77" s="63"/>
      <c r="AOR77" s="63"/>
      <c r="AOS77" s="63"/>
      <c r="AOT77" s="63"/>
      <c r="AOU77" s="63"/>
      <c r="AOV77" s="63"/>
      <c r="AOW77" s="63"/>
      <c r="AOX77" s="63"/>
      <c r="AOY77" s="63"/>
      <c r="AOZ77" s="63"/>
      <c r="APA77" s="63"/>
      <c r="APB77" s="63"/>
      <c r="APC77" s="63"/>
      <c r="APD77" s="63"/>
      <c r="APE77" s="63"/>
      <c r="APF77" s="63"/>
      <c r="APG77" s="63"/>
      <c r="APH77" s="63"/>
      <c r="API77" s="63"/>
      <c r="APJ77" s="63"/>
      <c r="APK77" s="63"/>
      <c r="APL77" s="63"/>
      <c r="APM77" s="63"/>
      <c r="APN77" s="63"/>
      <c r="APO77" s="63"/>
      <c r="APP77" s="63"/>
      <c r="APQ77" s="63"/>
      <c r="APR77" s="63"/>
      <c r="APS77" s="63"/>
      <c r="APT77" s="63"/>
      <c r="APU77" s="63"/>
      <c r="APV77" s="63"/>
      <c r="APW77" s="63"/>
      <c r="APX77" s="63"/>
      <c r="APY77" s="63"/>
      <c r="APZ77" s="63"/>
      <c r="AQA77" s="63"/>
      <c r="AQB77" s="63"/>
      <c r="AQC77" s="63"/>
      <c r="AQD77" s="63"/>
      <c r="AQE77" s="63"/>
      <c r="AQF77" s="63"/>
      <c r="AQG77" s="63"/>
      <c r="AQH77" s="63"/>
      <c r="AQI77" s="63"/>
      <c r="AQJ77" s="63"/>
      <c r="AQK77" s="63"/>
      <c r="AQL77" s="63"/>
      <c r="AQM77" s="63"/>
      <c r="AQN77" s="63"/>
      <c r="AQO77" s="63"/>
      <c r="AQP77" s="63"/>
      <c r="AQQ77" s="63"/>
      <c r="AQR77" s="63"/>
      <c r="AQS77" s="63"/>
      <c r="AQT77" s="63"/>
      <c r="AQU77" s="63"/>
      <c r="AQV77" s="63"/>
      <c r="AQW77" s="63"/>
      <c r="AQX77" s="63"/>
      <c r="AQY77" s="63"/>
      <c r="AQZ77" s="63"/>
      <c r="ARA77" s="63"/>
      <c r="ARB77" s="63"/>
      <c r="ARC77" s="63"/>
      <c r="ARD77" s="63"/>
      <c r="ARE77" s="63"/>
      <c r="ARF77" s="63"/>
      <c r="ARG77" s="63"/>
      <c r="ARH77" s="63"/>
      <c r="ARI77" s="63"/>
      <c r="ARJ77" s="63"/>
      <c r="ARK77" s="63"/>
      <c r="ARL77" s="63"/>
      <c r="ARM77" s="63"/>
      <c r="ARN77" s="63"/>
      <c r="ARO77" s="63"/>
      <c r="ARP77" s="63"/>
      <c r="ARQ77" s="63"/>
      <c r="ARR77" s="63"/>
      <c r="ARS77" s="63"/>
      <c r="ART77" s="63"/>
      <c r="ARU77" s="63"/>
      <c r="ARV77" s="63"/>
      <c r="ARW77" s="63"/>
      <c r="ARX77" s="63"/>
      <c r="ARY77" s="63"/>
      <c r="ARZ77" s="63"/>
      <c r="ASA77" s="63"/>
      <c r="ASB77" s="63"/>
      <c r="ASC77" s="63"/>
      <c r="ASD77" s="63"/>
      <c r="ASE77" s="63"/>
      <c r="ASF77" s="63"/>
      <c r="ASG77" s="63"/>
      <c r="ASH77" s="63"/>
      <c r="ASI77" s="63"/>
      <c r="ASJ77" s="63"/>
      <c r="ASK77" s="63"/>
      <c r="ASL77" s="63"/>
      <c r="ASM77" s="63"/>
      <c r="ASN77" s="63"/>
      <c r="ASO77" s="63"/>
      <c r="ASP77" s="63"/>
      <c r="ASQ77" s="63"/>
      <c r="ASR77" s="63"/>
      <c r="ASS77" s="63"/>
      <c r="AST77" s="63"/>
      <c r="ASU77" s="63"/>
      <c r="ASV77" s="63"/>
      <c r="ASW77" s="63"/>
      <c r="ASX77" s="63"/>
      <c r="ASY77" s="63"/>
      <c r="ASZ77" s="63"/>
      <c r="ATA77" s="63"/>
      <c r="ATB77" s="63"/>
      <c r="ATC77" s="63"/>
      <c r="ATD77" s="63"/>
      <c r="ATE77" s="63"/>
      <c r="ATF77" s="63"/>
      <c r="ATG77" s="63"/>
      <c r="ATH77" s="63"/>
      <c r="ATI77" s="63"/>
      <c r="ATJ77" s="63"/>
      <c r="ATK77" s="63"/>
      <c r="ATL77" s="63"/>
      <c r="ATM77" s="63"/>
      <c r="ATN77" s="63"/>
      <c r="ATO77" s="63"/>
      <c r="ATP77" s="63"/>
      <c r="ATQ77" s="63"/>
      <c r="ATR77" s="63"/>
      <c r="ATS77" s="63"/>
      <c r="ATT77" s="63"/>
      <c r="ATU77" s="63"/>
      <c r="ATV77" s="63"/>
      <c r="ATW77" s="63"/>
      <c r="ATX77" s="63"/>
      <c r="ATY77" s="63"/>
      <c r="ATZ77" s="63"/>
      <c r="AUA77" s="63"/>
      <c r="AUB77" s="63"/>
      <c r="AUC77" s="63"/>
      <c r="AUD77" s="63"/>
      <c r="AUE77" s="63"/>
      <c r="AUF77" s="63"/>
      <c r="AUG77" s="63"/>
      <c r="AUH77" s="63"/>
      <c r="AUI77" s="63"/>
      <c r="AUJ77" s="63"/>
      <c r="AUK77" s="63"/>
      <c r="AUL77" s="63"/>
      <c r="AUM77" s="63"/>
      <c r="AUN77" s="63"/>
      <c r="AUO77" s="63"/>
      <c r="AUP77" s="63"/>
      <c r="AUQ77" s="63"/>
      <c r="AUR77" s="63"/>
      <c r="AUS77" s="63"/>
      <c r="AUT77" s="63"/>
      <c r="AUU77" s="63"/>
      <c r="AUV77" s="63"/>
      <c r="AUW77" s="63"/>
      <c r="AUX77" s="63"/>
      <c r="AUY77" s="63"/>
      <c r="AUZ77" s="63"/>
      <c r="AVA77" s="63"/>
      <c r="AVB77" s="63"/>
      <c r="AVC77" s="63"/>
      <c r="AVD77" s="63"/>
      <c r="AVE77" s="63"/>
      <c r="AVF77" s="63"/>
      <c r="AVG77" s="63"/>
      <c r="AVH77" s="63"/>
      <c r="AVI77" s="63"/>
      <c r="AVJ77" s="63"/>
      <c r="AVK77" s="63"/>
      <c r="AVL77" s="63"/>
      <c r="AVM77" s="63"/>
      <c r="AVN77" s="63"/>
      <c r="AVO77" s="63"/>
      <c r="AVP77" s="63"/>
      <c r="AVQ77" s="63"/>
      <c r="AVR77" s="63"/>
      <c r="AVS77" s="63"/>
      <c r="AVT77" s="63"/>
      <c r="AVU77" s="63"/>
      <c r="AVV77" s="63"/>
      <c r="AVW77" s="63"/>
      <c r="AVX77" s="63"/>
      <c r="AVY77" s="63"/>
      <c r="AVZ77" s="63"/>
      <c r="AWA77" s="63"/>
      <c r="AWB77" s="63"/>
      <c r="AWC77" s="63"/>
      <c r="AWD77" s="63"/>
      <c r="AWE77" s="63"/>
      <c r="AWF77" s="63"/>
      <c r="AWG77" s="63"/>
      <c r="AWH77" s="63"/>
      <c r="AWI77" s="63"/>
      <c r="AWJ77" s="63"/>
      <c r="AWK77" s="63"/>
      <c r="AWL77" s="63"/>
      <c r="AWM77" s="63"/>
      <c r="AWN77" s="63"/>
      <c r="AWO77" s="63"/>
      <c r="AWP77" s="63"/>
      <c r="AWQ77" s="63"/>
      <c r="AWR77" s="63"/>
      <c r="AWS77" s="63"/>
      <c r="AWT77" s="63"/>
      <c r="AWU77" s="63"/>
      <c r="AWV77" s="63"/>
      <c r="AWW77" s="63"/>
      <c r="AWX77" s="63"/>
      <c r="AWY77" s="63"/>
      <c r="AWZ77" s="63"/>
      <c r="AXA77" s="63"/>
      <c r="AXB77" s="63"/>
      <c r="AXC77" s="63"/>
      <c r="AXD77" s="63"/>
      <c r="AXE77" s="63"/>
      <c r="AXF77" s="63"/>
      <c r="AXG77" s="63"/>
      <c r="AXH77" s="63"/>
      <c r="AXI77" s="63"/>
      <c r="AXJ77" s="63"/>
      <c r="AXK77" s="63"/>
      <c r="AXL77" s="63"/>
      <c r="AXM77" s="63"/>
      <c r="AXN77" s="63"/>
      <c r="AXO77" s="63"/>
      <c r="AXP77" s="63"/>
      <c r="AXQ77" s="63"/>
      <c r="AXR77" s="63"/>
      <c r="AXS77" s="63"/>
      <c r="AXT77" s="63"/>
      <c r="AXU77" s="63"/>
      <c r="AXV77" s="63"/>
      <c r="AXW77" s="63"/>
      <c r="AXX77" s="63"/>
      <c r="AXY77" s="63"/>
      <c r="AXZ77" s="63"/>
      <c r="AYA77" s="63"/>
      <c r="AYB77" s="63"/>
      <c r="AYC77" s="63"/>
      <c r="AYD77" s="63"/>
      <c r="AYE77" s="63"/>
      <c r="AYF77" s="63"/>
      <c r="AYG77" s="63"/>
      <c r="AYH77" s="63"/>
      <c r="AYI77" s="63"/>
      <c r="AYJ77" s="63"/>
      <c r="AYK77" s="63"/>
      <c r="AYL77" s="63"/>
      <c r="AYM77" s="63"/>
      <c r="AYN77" s="63"/>
      <c r="AYO77" s="63"/>
      <c r="AYP77" s="63"/>
      <c r="AYQ77" s="63"/>
      <c r="AYR77" s="63"/>
      <c r="AYS77" s="63"/>
      <c r="AYT77" s="63"/>
      <c r="AYU77" s="63"/>
      <c r="AYV77" s="63"/>
      <c r="AYW77" s="63"/>
      <c r="AYX77" s="63"/>
      <c r="AYY77" s="63"/>
      <c r="AYZ77" s="63"/>
      <c r="AZA77" s="63"/>
      <c r="AZB77" s="63"/>
      <c r="AZC77" s="63"/>
      <c r="AZD77" s="63"/>
      <c r="AZE77" s="63"/>
      <c r="AZF77" s="63"/>
      <c r="AZG77" s="63"/>
      <c r="AZH77" s="63"/>
      <c r="AZI77" s="63"/>
      <c r="AZJ77" s="63"/>
      <c r="AZK77" s="63"/>
      <c r="AZL77" s="63"/>
      <c r="AZM77" s="63"/>
      <c r="AZN77" s="63"/>
      <c r="AZO77" s="63"/>
      <c r="AZP77" s="63"/>
      <c r="AZQ77" s="63"/>
      <c r="AZR77" s="63"/>
      <c r="AZS77" s="63"/>
      <c r="AZT77" s="63"/>
      <c r="AZU77" s="63"/>
      <c r="AZV77" s="63"/>
      <c r="AZW77" s="63"/>
      <c r="AZX77" s="63"/>
      <c r="AZY77" s="63"/>
      <c r="AZZ77" s="63"/>
      <c r="BAA77" s="63"/>
      <c r="BAB77" s="63"/>
      <c r="BAC77" s="63"/>
      <c r="BAD77" s="63"/>
      <c r="BAE77" s="63"/>
      <c r="BAF77" s="63"/>
      <c r="BAG77" s="63"/>
      <c r="BAH77" s="63"/>
      <c r="BAI77" s="63"/>
      <c r="BAJ77" s="63"/>
      <c r="BAK77" s="63"/>
      <c r="BAL77" s="63"/>
      <c r="BAM77" s="63"/>
      <c r="BAN77" s="63"/>
      <c r="BAO77" s="63"/>
      <c r="BAP77" s="63"/>
      <c r="BAQ77" s="63"/>
      <c r="BAR77" s="63"/>
      <c r="BAS77" s="63"/>
      <c r="BAT77" s="63"/>
      <c r="BAU77" s="63"/>
      <c r="BAV77" s="63"/>
      <c r="BAW77" s="63"/>
      <c r="BAX77" s="63"/>
      <c r="BAY77" s="63"/>
      <c r="BAZ77" s="63"/>
      <c r="BBA77" s="63"/>
      <c r="BBB77" s="63"/>
      <c r="BBC77" s="63"/>
      <c r="BBD77" s="63"/>
      <c r="BBE77" s="63"/>
      <c r="BBF77" s="63"/>
      <c r="BBG77" s="63"/>
      <c r="BBH77" s="63"/>
      <c r="BBI77" s="63"/>
      <c r="BBJ77" s="63"/>
      <c r="BBK77" s="63"/>
      <c r="BBL77" s="63"/>
      <c r="BBM77" s="63"/>
      <c r="BBN77" s="63"/>
      <c r="BBO77" s="63"/>
      <c r="BBP77" s="63"/>
      <c r="BBQ77" s="63"/>
      <c r="BBR77" s="63"/>
      <c r="BBS77" s="63"/>
      <c r="BBT77" s="63"/>
      <c r="BBU77" s="63"/>
      <c r="BBV77" s="63"/>
      <c r="BBW77" s="63"/>
      <c r="BBX77" s="63"/>
      <c r="BBY77" s="63"/>
      <c r="BBZ77" s="63"/>
      <c r="BCA77" s="63"/>
      <c r="BCB77" s="63"/>
      <c r="BCC77" s="63"/>
      <c r="BCD77" s="63"/>
      <c r="BCE77" s="63"/>
      <c r="BCF77" s="63"/>
      <c r="BCG77" s="63"/>
      <c r="BCH77" s="63"/>
      <c r="BCI77" s="63"/>
      <c r="BCJ77" s="63"/>
      <c r="BCK77" s="63"/>
      <c r="BCL77" s="63"/>
      <c r="BCM77" s="63"/>
      <c r="BCN77" s="63"/>
      <c r="BCO77" s="63"/>
      <c r="BCP77" s="63"/>
      <c r="BCQ77" s="63"/>
      <c r="BCR77" s="63"/>
      <c r="BCS77" s="63"/>
      <c r="BCT77" s="63"/>
      <c r="BCU77" s="63"/>
      <c r="BCV77" s="63"/>
      <c r="BCW77" s="63"/>
      <c r="BCX77" s="63"/>
      <c r="BCY77" s="63"/>
      <c r="BCZ77" s="63"/>
      <c r="BDA77" s="63"/>
      <c r="BDB77" s="63"/>
      <c r="BDC77" s="63"/>
      <c r="BDD77" s="63"/>
      <c r="BDE77" s="63"/>
      <c r="BDF77" s="63"/>
      <c r="BDG77" s="63"/>
      <c r="BDH77" s="63"/>
      <c r="BDI77" s="63"/>
      <c r="BDJ77" s="63"/>
      <c r="BDK77" s="63"/>
      <c r="BDL77" s="63"/>
      <c r="BDM77" s="63"/>
      <c r="BDN77" s="63"/>
      <c r="BDO77" s="63"/>
      <c r="BDP77" s="63"/>
      <c r="BDQ77" s="63"/>
      <c r="BDR77" s="63"/>
      <c r="BDS77" s="63"/>
      <c r="BDT77" s="63"/>
      <c r="BDU77" s="63"/>
      <c r="BDV77" s="63"/>
      <c r="BDW77" s="63"/>
      <c r="BDX77" s="63"/>
      <c r="BDY77" s="63"/>
      <c r="BDZ77" s="63"/>
      <c r="BEA77" s="63"/>
      <c r="BEB77" s="63"/>
      <c r="BEC77" s="63"/>
      <c r="BED77" s="63"/>
      <c r="BEE77" s="63"/>
      <c r="BEF77" s="63"/>
      <c r="BEG77" s="63"/>
      <c r="BEH77" s="63"/>
      <c r="BEI77" s="63"/>
      <c r="BEJ77" s="63"/>
      <c r="BEK77" s="63"/>
      <c r="BEL77" s="63"/>
      <c r="BEM77" s="63"/>
      <c r="BEN77" s="63"/>
      <c r="BEO77" s="63"/>
      <c r="BEP77" s="63"/>
      <c r="BEQ77" s="63"/>
      <c r="BER77" s="63"/>
      <c r="BES77" s="63"/>
      <c r="BET77" s="63"/>
      <c r="BEU77" s="63"/>
      <c r="BEV77" s="63"/>
      <c r="BEW77" s="63"/>
      <c r="BEX77" s="63"/>
      <c r="BEY77" s="63"/>
      <c r="BEZ77" s="63"/>
      <c r="BFA77" s="63"/>
      <c r="BFB77" s="63"/>
      <c r="BFC77" s="63"/>
      <c r="BFD77" s="63"/>
      <c r="BFE77" s="63"/>
      <c r="BFF77" s="63"/>
      <c r="BFG77" s="63"/>
      <c r="BFH77" s="63"/>
      <c r="BFI77" s="63"/>
      <c r="BFJ77" s="63"/>
      <c r="BFK77" s="63"/>
      <c r="BFL77" s="63"/>
      <c r="BFM77" s="63"/>
      <c r="BFN77" s="63"/>
      <c r="BFO77" s="63"/>
      <c r="BFP77" s="63"/>
      <c r="BFQ77" s="63"/>
      <c r="BFR77" s="63"/>
      <c r="BFS77" s="63"/>
      <c r="BFT77" s="63"/>
      <c r="BFU77" s="63"/>
      <c r="BFV77" s="63"/>
      <c r="BFW77" s="63"/>
      <c r="BFX77" s="63"/>
      <c r="BFY77" s="63"/>
      <c r="BFZ77" s="63"/>
      <c r="BGA77" s="63"/>
      <c r="BGB77" s="63"/>
      <c r="BGC77" s="63"/>
      <c r="BGD77" s="63"/>
      <c r="BGE77" s="63"/>
      <c r="BGF77" s="63"/>
      <c r="BGG77" s="63"/>
      <c r="BGH77" s="63"/>
      <c r="BGI77" s="63"/>
      <c r="BGJ77" s="63"/>
      <c r="BGK77" s="63"/>
      <c r="BGL77" s="63"/>
      <c r="BGM77" s="63"/>
      <c r="BGN77" s="63"/>
      <c r="BGO77" s="63"/>
      <c r="BGP77" s="63"/>
      <c r="BGQ77" s="63"/>
      <c r="BGR77" s="63"/>
      <c r="BGS77" s="63"/>
      <c r="BGT77" s="63"/>
      <c r="BGU77" s="63"/>
      <c r="BGV77" s="63"/>
      <c r="BGW77" s="63"/>
      <c r="BGX77" s="63"/>
      <c r="BGY77" s="63"/>
      <c r="BGZ77" s="63"/>
      <c r="BHA77" s="63"/>
      <c r="BHB77" s="63"/>
      <c r="BHC77" s="63"/>
      <c r="BHD77" s="63"/>
      <c r="BHE77" s="63"/>
      <c r="BHF77" s="63"/>
      <c r="BHG77" s="63"/>
      <c r="BHH77" s="63"/>
      <c r="BHI77" s="63"/>
      <c r="BHJ77" s="63"/>
      <c r="BHK77" s="63"/>
      <c r="BHL77" s="63"/>
      <c r="BHM77" s="63"/>
      <c r="BHN77" s="63"/>
      <c r="BHO77" s="63"/>
      <c r="BHP77" s="63"/>
      <c r="BHQ77" s="63"/>
      <c r="BHR77" s="63"/>
      <c r="BHS77" s="63"/>
      <c r="BHT77" s="63"/>
      <c r="BHU77" s="63"/>
      <c r="BHV77" s="63"/>
      <c r="BHW77" s="63"/>
      <c r="BHX77" s="63"/>
      <c r="BHY77" s="63"/>
      <c r="BHZ77" s="63"/>
      <c r="BIA77" s="63"/>
      <c r="BIB77" s="63"/>
      <c r="BIC77" s="63"/>
      <c r="BID77" s="63"/>
      <c r="BIE77" s="63"/>
      <c r="BIF77" s="63"/>
      <c r="BIG77" s="63"/>
      <c r="BIH77" s="63"/>
      <c r="BII77" s="63"/>
      <c r="BIJ77" s="63"/>
      <c r="BIK77" s="63"/>
      <c r="BIL77" s="63"/>
      <c r="BIM77" s="63"/>
      <c r="BIN77" s="63"/>
      <c r="BIO77" s="63"/>
      <c r="BIP77" s="63"/>
      <c r="BIQ77" s="63"/>
      <c r="BIR77" s="63"/>
      <c r="BIS77" s="63"/>
      <c r="BIT77" s="63"/>
      <c r="BIU77" s="63"/>
      <c r="BIV77" s="63"/>
      <c r="BIW77" s="63"/>
      <c r="BIX77" s="63"/>
      <c r="BIY77" s="63"/>
      <c r="BIZ77" s="63"/>
      <c r="BJA77" s="63"/>
      <c r="BJB77" s="63"/>
      <c r="BJC77" s="63"/>
      <c r="BJD77" s="63"/>
      <c r="BJE77" s="63"/>
      <c r="BJF77" s="63"/>
      <c r="BJG77" s="63"/>
      <c r="BJH77" s="63"/>
      <c r="BJI77" s="63"/>
      <c r="BJJ77" s="63"/>
      <c r="BJK77" s="63"/>
      <c r="BJL77" s="63"/>
      <c r="BJM77" s="63"/>
      <c r="BJN77" s="63"/>
      <c r="BJO77" s="63"/>
      <c r="BJP77" s="63"/>
      <c r="BJQ77" s="63"/>
      <c r="BJR77" s="63"/>
      <c r="BJS77" s="63"/>
      <c r="BJT77" s="63"/>
      <c r="BJU77" s="63"/>
      <c r="BJV77" s="63"/>
      <c r="BJW77" s="63"/>
      <c r="BJX77" s="63"/>
      <c r="BJY77" s="63"/>
      <c r="BJZ77" s="63"/>
      <c r="BKA77" s="63"/>
      <c r="BKB77" s="63"/>
      <c r="BKC77" s="63"/>
      <c r="BKD77" s="63"/>
      <c r="BKE77" s="63"/>
      <c r="BKF77" s="63"/>
      <c r="BKG77" s="63"/>
      <c r="BKH77" s="63"/>
      <c r="BKI77" s="63"/>
      <c r="BKJ77" s="63"/>
      <c r="BKK77" s="63"/>
      <c r="BKL77" s="63"/>
      <c r="BKM77" s="63"/>
      <c r="BKN77" s="63"/>
      <c r="BKO77" s="63"/>
      <c r="BKP77" s="63"/>
      <c r="BKQ77" s="63"/>
      <c r="BKR77" s="63"/>
      <c r="BKS77" s="63"/>
      <c r="BKT77" s="63"/>
      <c r="BKU77" s="63"/>
      <c r="BKV77" s="63"/>
      <c r="BKW77" s="63"/>
      <c r="BKX77" s="63"/>
      <c r="BKY77" s="63"/>
      <c r="BKZ77" s="63"/>
      <c r="BLA77" s="63"/>
      <c r="BLB77" s="63"/>
      <c r="BLC77" s="63"/>
      <c r="BLD77" s="63"/>
      <c r="BLE77" s="63"/>
      <c r="BLF77" s="63"/>
      <c r="BLG77" s="63"/>
      <c r="BLH77" s="63"/>
      <c r="BLI77" s="63"/>
      <c r="BLJ77" s="63"/>
      <c r="BLK77" s="63"/>
      <c r="BLL77" s="63"/>
      <c r="BLM77" s="63"/>
    </row>
    <row r="78" spans="1:1677" s="1" customFormat="1" ht="15" hidden="1" customHeight="1" x14ac:dyDescent="0.25">
      <c r="A78" s="270" t="s">
        <v>490</v>
      </c>
      <c r="B78" s="271" t="s">
        <v>73</v>
      </c>
      <c r="C78" s="272" t="s">
        <v>1733</v>
      </c>
      <c r="D78" s="273" t="s">
        <v>1734</v>
      </c>
      <c r="E78" s="273" t="s">
        <v>1826</v>
      </c>
      <c r="F78" s="272" t="s">
        <v>172</v>
      </c>
      <c r="G78" s="274">
        <v>25</v>
      </c>
      <c r="H78" s="275">
        <v>1.2</v>
      </c>
      <c r="I78" s="276" t="s">
        <v>1827</v>
      </c>
      <c r="J78" s="276" t="s">
        <v>1828</v>
      </c>
      <c r="K78" s="276" t="s">
        <v>1829</v>
      </c>
      <c r="L78" s="277" t="s">
        <v>1732</v>
      </c>
      <c r="M78" s="278">
        <v>44855</v>
      </c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63"/>
      <c r="BR78" s="63"/>
      <c r="BS78" s="63"/>
      <c r="BT78" s="63"/>
      <c r="BU78" s="63"/>
      <c r="BV78" s="63"/>
      <c r="BW78" s="63"/>
      <c r="BX78" s="63"/>
      <c r="BY78" s="63"/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3"/>
      <c r="FA78" s="63"/>
      <c r="FB78" s="63"/>
      <c r="FC78" s="63"/>
      <c r="FD78" s="63"/>
      <c r="FE78" s="63"/>
      <c r="FF78" s="63"/>
      <c r="FG78" s="63"/>
      <c r="FH78" s="63"/>
      <c r="FI78" s="63"/>
      <c r="FJ78" s="63"/>
      <c r="FK78" s="63"/>
      <c r="FL78" s="63"/>
      <c r="FM78" s="63"/>
      <c r="FN78" s="63"/>
      <c r="FO78" s="63"/>
      <c r="FP78" s="63"/>
      <c r="FQ78" s="63"/>
      <c r="FR78" s="63"/>
      <c r="FS78" s="63"/>
      <c r="FT78" s="63"/>
      <c r="FU78" s="63"/>
      <c r="FV78" s="63"/>
      <c r="FW78" s="63"/>
      <c r="FX78" s="63"/>
      <c r="FY78" s="63"/>
      <c r="FZ78" s="63"/>
      <c r="GA78" s="63"/>
      <c r="GB78" s="63"/>
      <c r="GC78" s="63"/>
      <c r="GD78" s="63"/>
      <c r="GE78" s="63"/>
      <c r="GF78" s="63"/>
      <c r="GG78" s="63"/>
      <c r="GH78" s="63"/>
      <c r="GI78" s="63"/>
      <c r="GJ78" s="63"/>
      <c r="GK78" s="63"/>
      <c r="GL78" s="63"/>
      <c r="GM78" s="63"/>
      <c r="GN78" s="63"/>
      <c r="GO78" s="63"/>
      <c r="GP78" s="63"/>
      <c r="GQ78" s="63"/>
      <c r="GR78" s="63"/>
      <c r="GS78" s="63"/>
      <c r="GT78" s="63"/>
      <c r="GU78" s="63"/>
      <c r="GV78" s="63"/>
      <c r="GW78" s="63"/>
      <c r="GX78" s="63"/>
      <c r="GY78" s="63"/>
      <c r="GZ78" s="63"/>
      <c r="HA78" s="63"/>
      <c r="HB78" s="63"/>
      <c r="HC78" s="63"/>
      <c r="HD78" s="63"/>
      <c r="HE78" s="63"/>
      <c r="HF78" s="63"/>
      <c r="HG78" s="63"/>
      <c r="HH78" s="63"/>
      <c r="HI78" s="63"/>
      <c r="HJ78" s="63"/>
      <c r="HK78" s="63"/>
      <c r="HL78" s="63"/>
      <c r="HM78" s="63"/>
      <c r="HN78" s="63"/>
      <c r="HO78" s="63"/>
      <c r="HP78" s="63"/>
      <c r="HQ78" s="63"/>
      <c r="HR78" s="63"/>
      <c r="HS78" s="63"/>
      <c r="HT78" s="63"/>
      <c r="HU78" s="63"/>
      <c r="HV78" s="63"/>
      <c r="HW78" s="63"/>
      <c r="HX78" s="63"/>
      <c r="HY78" s="63"/>
      <c r="HZ78" s="63"/>
      <c r="IA78" s="63"/>
      <c r="IB78" s="63"/>
      <c r="IC78" s="63"/>
      <c r="ID78" s="63"/>
      <c r="IE78" s="63"/>
      <c r="IF78" s="63"/>
      <c r="IG78" s="63"/>
      <c r="IH78" s="63"/>
      <c r="II78" s="63"/>
      <c r="IJ78" s="63"/>
      <c r="IK78" s="63"/>
      <c r="IL78" s="63"/>
      <c r="IM78" s="63"/>
      <c r="IN78" s="63"/>
      <c r="IO78" s="63"/>
      <c r="IP78" s="63"/>
      <c r="IQ78" s="63"/>
      <c r="IR78" s="63"/>
      <c r="IS78" s="63"/>
      <c r="IT78" s="63"/>
      <c r="IU78" s="63"/>
      <c r="IV78" s="63"/>
      <c r="IW78" s="63"/>
      <c r="IX78" s="63"/>
      <c r="IY78" s="63"/>
      <c r="IZ78" s="63"/>
      <c r="JA78" s="63"/>
      <c r="JB78" s="63"/>
      <c r="JC78" s="63"/>
      <c r="JD78" s="63"/>
      <c r="JE78" s="63"/>
      <c r="JF78" s="63"/>
      <c r="JG78" s="63"/>
      <c r="JH78" s="63"/>
      <c r="JI78" s="63"/>
      <c r="JJ78" s="63"/>
      <c r="JK78" s="63"/>
      <c r="JL78" s="63"/>
      <c r="JM78" s="63"/>
      <c r="JN78" s="63"/>
      <c r="JO78" s="63"/>
      <c r="JP78" s="63"/>
      <c r="JQ78" s="63"/>
      <c r="JR78" s="63"/>
      <c r="JS78" s="63"/>
      <c r="JT78" s="63"/>
      <c r="JU78" s="63"/>
      <c r="JV78" s="63"/>
      <c r="JW78" s="63"/>
      <c r="JX78" s="63"/>
      <c r="JY78" s="63"/>
      <c r="JZ78" s="63"/>
      <c r="KA78" s="63"/>
      <c r="KB78" s="63"/>
      <c r="KC78" s="63"/>
      <c r="KD78" s="63"/>
      <c r="KE78" s="63"/>
      <c r="KF78" s="63"/>
      <c r="KG78" s="63"/>
      <c r="KH78" s="63"/>
      <c r="KI78" s="63"/>
      <c r="KJ78" s="63"/>
      <c r="KK78" s="63"/>
      <c r="KL78" s="63"/>
      <c r="KM78" s="63"/>
      <c r="KN78" s="63"/>
      <c r="KO78" s="63"/>
      <c r="KP78" s="63"/>
      <c r="KQ78" s="63"/>
      <c r="KR78" s="63"/>
      <c r="KS78" s="63"/>
      <c r="KT78" s="63"/>
      <c r="KU78" s="63"/>
      <c r="KV78" s="63"/>
      <c r="KW78" s="63"/>
      <c r="KX78" s="63"/>
      <c r="KY78" s="63"/>
      <c r="KZ78" s="63"/>
      <c r="LA78" s="63"/>
      <c r="LB78" s="63"/>
      <c r="LC78" s="63"/>
      <c r="LD78" s="63"/>
      <c r="LE78" s="63"/>
      <c r="LF78" s="63"/>
      <c r="LG78" s="63"/>
      <c r="LH78" s="63"/>
      <c r="LI78" s="63"/>
      <c r="LJ78" s="63"/>
      <c r="LK78" s="63"/>
      <c r="LL78" s="63"/>
      <c r="LM78" s="63"/>
      <c r="LN78" s="63"/>
      <c r="LO78" s="63"/>
      <c r="LP78" s="63"/>
      <c r="LQ78" s="63"/>
      <c r="LR78" s="63"/>
      <c r="LS78" s="63"/>
      <c r="LT78" s="63"/>
      <c r="LU78" s="63"/>
      <c r="LV78" s="63"/>
      <c r="LW78" s="63"/>
      <c r="LX78" s="63"/>
      <c r="LY78" s="63"/>
      <c r="LZ78" s="63"/>
      <c r="MA78" s="63"/>
      <c r="MB78" s="63"/>
      <c r="MC78" s="63"/>
      <c r="MD78" s="63"/>
      <c r="ME78" s="63"/>
      <c r="MF78" s="63"/>
      <c r="MG78" s="63"/>
      <c r="MH78" s="63"/>
      <c r="MI78" s="63"/>
      <c r="MJ78" s="63"/>
      <c r="MK78" s="63"/>
      <c r="ML78" s="63"/>
      <c r="MM78" s="63"/>
      <c r="MN78" s="63"/>
      <c r="MO78" s="63"/>
      <c r="MP78" s="63"/>
      <c r="MQ78" s="63"/>
      <c r="MR78" s="63"/>
      <c r="MS78" s="63"/>
      <c r="MT78" s="63"/>
      <c r="MU78" s="63"/>
      <c r="MV78" s="63"/>
      <c r="MW78" s="63"/>
      <c r="MX78" s="63"/>
      <c r="MY78" s="63"/>
      <c r="MZ78" s="63"/>
      <c r="NA78" s="63"/>
      <c r="NB78" s="63"/>
      <c r="NC78" s="63"/>
      <c r="ND78" s="63"/>
      <c r="NE78" s="63"/>
      <c r="NF78" s="63"/>
      <c r="NG78" s="63"/>
      <c r="NH78" s="63"/>
      <c r="NI78" s="63"/>
      <c r="NJ78" s="63"/>
      <c r="NK78" s="63"/>
      <c r="NL78" s="63"/>
      <c r="NM78" s="63"/>
      <c r="NN78" s="63"/>
      <c r="NO78" s="63"/>
      <c r="NP78" s="63"/>
      <c r="NQ78" s="63"/>
      <c r="NR78" s="63"/>
      <c r="NS78" s="63"/>
      <c r="NT78" s="63"/>
      <c r="NU78" s="63"/>
      <c r="NV78" s="63"/>
      <c r="NW78" s="63"/>
      <c r="NX78" s="63"/>
      <c r="NY78" s="63"/>
      <c r="NZ78" s="63"/>
      <c r="OA78" s="63"/>
      <c r="OB78" s="63"/>
      <c r="OC78" s="63"/>
      <c r="OD78" s="63"/>
      <c r="OE78" s="63"/>
      <c r="OF78" s="63"/>
      <c r="OG78" s="63"/>
      <c r="OH78" s="63"/>
      <c r="OI78" s="63"/>
      <c r="OJ78" s="63"/>
      <c r="OK78" s="63"/>
      <c r="OL78" s="63"/>
      <c r="OM78" s="63"/>
      <c r="ON78" s="63"/>
      <c r="OO78" s="63"/>
      <c r="OP78" s="63"/>
      <c r="OQ78" s="63"/>
      <c r="OR78" s="63"/>
      <c r="OS78" s="63"/>
      <c r="OT78" s="63"/>
      <c r="OU78" s="63"/>
      <c r="OV78" s="63"/>
      <c r="OW78" s="63"/>
      <c r="OX78" s="63"/>
      <c r="OY78" s="63"/>
      <c r="OZ78" s="63"/>
      <c r="PA78" s="63"/>
      <c r="PB78" s="63"/>
      <c r="PC78" s="63"/>
      <c r="PD78" s="63"/>
      <c r="PE78" s="63"/>
      <c r="PF78" s="63"/>
      <c r="PG78" s="63"/>
      <c r="PH78" s="63"/>
      <c r="PI78" s="63"/>
      <c r="PJ78" s="63"/>
      <c r="PK78" s="63"/>
      <c r="PL78" s="63"/>
      <c r="PM78" s="63"/>
      <c r="PN78" s="63"/>
      <c r="PO78" s="63"/>
      <c r="PP78" s="63"/>
      <c r="PQ78" s="63"/>
      <c r="PR78" s="63"/>
      <c r="PS78" s="63"/>
      <c r="PT78" s="63"/>
      <c r="PU78" s="63"/>
      <c r="PV78" s="63"/>
      <c r="PW78" s="63"/>
      <c r="PX78" s="63"/>
      <c r="PY78" s="63"/>
      <c r="PZ78" s="63"/>
      <c r="QA78" s="63"/>
      <c r="QB78" s="63"/>
      <c r="QC78" s="63"/>
      <c r="QD78" s="63"/>
      <c r="QE78" s="63"/>
      <c r="QF78" s="63"/>
      <c r="QG78" s="63"/>
      <c r="QH78" s="63"/>
      <c r="QI78" s="63"/>
      <c r="QJ78" s="63"/>
      <c r="QK78" s="63"/>
      <c r="QL78" s="63"/>
      <c r="QM78" s="63"/>
      <c r="QN78" s="63"/>
      <c r="QO78" s="63"/>
      <c r="QP78" s="63"/>
      <c r="QQ78" s="63"/>
      <c r="QR78" s="63"/>
      <c r="QS78" s="63"/>
      <c r="QT78" s="63"/>
      <c r="QU78" s="63"/>
      <c r="QV78" s="63"/>
      <c r="QW78" s="63"/>
      <c r="QX78" s="63"/>
      <c r="QY78" s="63"/>
      <c r="QZ78" s="63"/>
      <c r="RA78" s="63"/>
      <c r="RB78" s="63"/>
      <c r="RC78" s="63"/>
      <c r="RD78" s="63"/>
      <c r="RE78" s="63"/>
      <c r="RF78" s="63"/>
      <c r="RG78" s="63"/>
      <c r="RH78" s="63"/>
      <c r="RI78" s="63"/>
      <c r="RJ78" s="63"/>
      <c r="RK78" s="63"/>
      <c r="RL78" s="63"/>
      <c r="RM78" s="63"/>
      <c r="RN78" s="63"/>
      <c r="RO78" s="63"/>
      <c r="RP78" s="63"/>
      <c r="RQ78" s="63"/>
      <c r="RR78" s="63"/>
      <c r="RS78" s="63"/>
      <c r="RT78" s="63"/>
      <c r="RU78" s="63"/>
      <c r="RV78" s="63"/>
      <c r="RW78" s="63"/>
      <c r="RX78" s="63"/>
      <c r="RY78" s="63"/>
      <c r="RZ78" s="63"/>
      <c r="SA78" s="63"/>
      <c r="SB78" s="63"/>
      <c r="SC78" s="63"/>
      <c r="SD78" s="63"/>
      <c r="SE78" s="63"/>
      <c r="SF78" s="63"/>
      <c r="SG78" s="63"/>
      <c r="SH78" s="63"/>
      <c r="SI78" s="63"/>
      <c r="SJ78" s="63"/>
      <c r="SK78" s="63"/>
      <c r="SL78" s="63"/>
      <c r="SM78" s="63"/>
      <c r="SN78" s="63"/>
      <c r="SO78" s="63"/>
      <c r="SP78" s="63"/>
      <c r="SQ78" s="63"/>
      <c r="SR78" s="63"/>
      <c r="SS78" s="63"/>
      <c r="ST78" s="63"/>
      <c r="SU78" s="63"/>
      <c r="SV78" s="63"/>
      <c r="SW78" s="63"/>
      <c r="SX78" s="63"/>
      <c r="SY78" s="63"/>
      <c r="SZ78" s="63"/>
      <c r="TA78" s="63"/>
      <c r="TB78" s="63"/>
      <c r="TC78" s="63"/>
      <c r="TD78" s="63"/>
      <c r="TE78" s="63"/>
      <c r="TF78" s="63"/>
      <c r="TG78" s="63"/>
      <c r="TH78" s="63"/>
      <c r="TI78" s="63"/>
      <c r="TJ78" s="63"/>
      <c r="TK78" s="63"/>
      <c r="TL78" s="63"/>
      <c r="TM78" s="63"/>
      <c r="TN78" s="63"/>
      <c r="TO78" s="63"/>
      <c r="TP78" s="63"/>
      <c r="TQ78" s="63"/>
      <c r="TR78" s="63"/>
      <c r="TS78" s="63"/>
      <c r="TT78" s="63"/>
      <c r="TU78" s="63"/>
      <c r="TV78" s="63"/>
      <c r="TW78" s="63"/>
      <c r="TX78" s="63"/>
      <c r="TY78" s="63"/>
      <c r="TZ78" s="63"/>
      <c r="UA78" s="63"/>
      <c r="UB78" s="63"/>
      <c r="UC78" s="63"/>
      <c r="UD78" s="63"/>
      <c r="UE78" s="63"/>
      <c r="UF78" s="63"/>
      <c r="UG78" s="63"/>
      <c r="UH78" s="63"/>
      <c r="UI78" s="63"/>
      <c r="UJ78" s="63"/>
      <c r="UK78" s="63"/>
      <c r="UL78" s="63"/>
      <c r="UM78" s="63"/>
      <c r="UN78" s="63"/>
      <c r="UO78" s="63"/>
      <c r="UP78" s="63"/>
      <c r="UQ78" s="63"/>
      <c r="UR78" s="63"/>
      <c r="US78" s="63"/>
      <c r="UT78" s="63"/>
      <c r="UU78" s="63"/>
      <c r="UV78" s="63"/>
      <c r="UW78" s="63"/>
      <c r="UX78" s="63"/>
      <c r="UY78" s="63"/>
      <c r="UZ78" s="63"/>
      <c r="VA78" s="63"/>
      <c r="VB78" s="63"/>
      <c r="VC78" s="63"/>
      <c r="VD78" s="63"/>
      <c r="VE78" s="63"/>
      <c r="VF78" s="63"/>
      <c r="VG78" s="63"/>
      <c r="VH78" s="63"/>
      <c r="VI78" s="63"/>
      <c r="VJ78" s="63"/>
      <c r="VK78" s="63"/>
      <c r="VL78" s="63"/>
      <c r="VM78" s="63"/>
      <c r="VN78" s="63"/>
      <c r="VO78" s="63"/>
      <c r="VP78" s="63"/>
      <c r="VQ78" s="63"/>
      <c r="VR78" s="63"/>
      <c r="VS78" s="63"/>
      <c r="VT78" s="63"/>
      <c r="VU78" s="63"/>
      <c r="VV78" s="63"/>
      <c r="VW78" s="63"/>
      <c r="VX78" s="63"/>
      <c r="VY78" s="63"/>
      <c r="VZ78" s="63"/>
      <c r="WA78" s="63"/>
      <c r="WB78" s="63"/>
      <c r="WC78" s="63"/>
      <c r="WD78" s="63"/>
      <c r="WE78" s="63"/>
      <c r="WF78" s="63"/>
      <c r="WG78" s="63"/>
      <c r="WH78" s="63"/>
      <c r="WI78" s="63"/>
      <c r="WJ78" s="63"/>
      <c r="WK78" s="63"/>
      <c r="WL78" s="63"/>
      <c r="WM78" s="63"/>
      <c r="WN78" s="63"/>
      <c r="WO78" s="63"/>
      <c r="WP78" s="63"/>
      <c r="WQ78" s="63"/>
      <c r="WR78" s="63"/>
      <c r="WS78" s="63"/>
      <c r="WT78" s="63"/>
      <c r="WU78" s="63"/>
      <c r="WV78" s="63"/>
      <c r="WW78" s="63"/>
      <c r="WX78" s="63"/>
      <c r="WY78" s="63"/>
      <c r="WZ78" s="63"/>
      <c r="XA78" s="63"/>
      <c r="XB78" s="63"/>
      <c r="XC78" s="63"/>
      <c r="XD78" s="63"/>
      <c r="XE78" s="63"/>
      <c r="XF78" s="63"/>
      <c r="XG78" s="63"/>
      <c r="XH78" s="63"/>
      <c r="XI78" s="63"/>
      <c r="XJ78" s="63"/>
      <c r="XK78" s="63"/>
      <c r="XL78" s="63"/>
      <c r="XM78" s="63"/>
      <c r="XN78" s="63"/>
      <c r="XO78" s="63"/>
      <c r="XP78" s="63"/>
      <c r="XQ78" s="63"/>
      <c r="XR78" s="63"/>
      <c r="XS78" s="63"/>
      <c r="XT78" s="63"/>
      <c r="XU78" s="63"/>
      <c r="XV78" s="63"/>
      <c r="XW78" s="63"/>
      <c r="XX78" s="63"/>
      <c r="XY78" s="63"/>
      <c r="XZ78" s="63"/>
      <c r="YA78" s="63"/>
      <c r="YB78" s="63"/>
      <c r="YC78" s="63"/>
      <c r="YD78" s="63"/>
      <c r="YE78" s="63"/>
      <c r="YF78" s="63"/>
      <c r="YG78" s="63"/>
      <c r="YH78" s="63"/>
      <c r="YI78" s="63"/>
      <c r="YJ78" s="63"/>
      <c r="YK78" s="63"/>
      <c r="YL78" s="63"/>
      <c r="YM78" s="63"/>
      <c r="YN78" s="63"/>
      <c r="YO78" s="63"/>
      <c r="YP78" s="63"/>
      <c r="YQ78" s="63"/>
      <c r="YR78" s="63"/>
      <c r="YS78" s="63"/>
      <c r="YT78" s="63"/>
      <c r="YU78" s="63"/>
      <c r="YV78" s="63"/>
      <c r="YW78" s="63"/>
      <c r="YX78" s="63"/>
      <c r="YY78" s="63"/>
      <c r="YZ78" s="63"/>
      <c r="ZA78" s="63"/>
      <c r="ZB78" s="63"/>
      <c r="ZC78" s="63"/>
      <c r="ZD78" s="63"/>
      <c r="ZE78" s="63"/>
      <c r="ZF78" s="63"/>
      <c r="ZG78" s="63"/>
      <c r="ZH78" s="63"/>
      <c r="ZI78" s="63"/>
      <c r="ZJ78" s="63"/>
      <c r="ZK78" s="63"/>
      <c r="ZL78" s="63"/>
      <c r="ZM78" s="63"/>
      <c r="ZN78" s="63"/>
      <c r="ZO78" s="63"/>
      <c r="ZP78" s="63"/>
      <c r="ZQ78" s="63"/>
      <c r="ZR78" s="63"/>
      <c r="ZS78" s="63"/>
      <c r="ZT78" s="63"/>
      <c r="ZU78" s="63"/>
      <c r="ZV78" s="63"/>
      <c r="ZW78" s="63"/>
      <c r="ZX78" s="63"/>
      <c r="ZY78" s="63"/>
      <c r="ZZ78" s="63"/>
      <c r="AAA78" s="63"/>
      <c r="AAB78" s="63"/>
      <c r="AAC78" s="63"/>
      <c r="AAD78" s="63"/>
      <c r="AAE78" s="63"/>
      <c r="AAF78" s="63"/>
      <c r="AAG78" s="63"/>
      <c r="AAH78" s="63"/>
      <c r="AAI78" s="63"/>
      <c r="AAJ78" s="63"/>
      <c r="AAK78" s="63"/>
      <c r="AAL78" s="63"/>
      <c r="AAM78" s="63"/>
      <c r="AAN78" s="63"/>
      <c r="AAO78" s="63"/>
      <c r="AAP78" s="63"/>
      <c r="AAQ78" s="63"/>
      <c r="AAR78" s="63"/>
      <c r="AAS78" s="63"/>
      <c r="AAT78" s="63"/>
      <c r="AAU78" s="63"/>
      <c r="AAV78" s="63"/>
      <c r="AAW78" s="63"/>
      <c r="AAX78" s="63"/>
      <c r="AAY78" s="63"/>
      <c r="AAZ78" s="63"/>
      <c r="ABA78" s="63"/>
      <c r="ABB78" s="63"/>
      <c r="ABC78" s="63"/>
      <c r="ABD78" s="63"/>
      <c r="ABE78" s="63"/>
      <c r="ABF78" s="63"/>
      <c r="ABG78" s="63"/>
      <c r="ABH78" s="63"/>
      <c r="ABI78" s="63"/>
      <c r="ABJ78" s="63"/>
      <c r="ABK78" s="63"/>
      <c r="ABL78" s="63"/>
      <c r="ABM78" s="63"/>
      <c r="ABN78" s="63"/>
      <c r="ABO78" s="63"/>
      <c r="ABP78" s="63"/>
      <c r="ABQ78" s="63"/>
      <c r="ABR78" s="63"/>
      <c r="ABS78" s="63"/>
      <c r="ABT78" s="63"/>
      <c r="ABU78" s="63"/>
      <c r="ABV78" s="63"/>
      <c r="ABW78" s="63"/>
      <c r="ABX78" s="63"/>
      <c r="ABY78" s="63"/>
      <c r="ABZ78" s="63"/>
      <c r="ACA78" s="63"/>
      <c r="ACB78" s="63"/>
      <c r="ACC78" s="63"/>
      <c r="ACD78" s="63"/>
      <c r="ACE78" s="63"/>
      <c r="ACF78" s="63"/>
      <c r="ACG78" s="63"/>
      <c r="ACH78" s="63"/>
      <c r="ACI78" s="63"/>
      <c r="ACJ78" s="63"/>
      <c r="ACK78" s="63"/>
      <c r="ACL78" s="63"/>
      <c r="ACM78" s="63"/>
      <c r="ACN78" s="63"/>
      <c r="ACO78" s="63"/>
      <c r="ACP78" s="63"/>
      <c r="ACQ78" s="63"/>
      <c r="ACR78" s="63"/>
      <c r="ACS78" s="63"/>
      <c r="ACT78" s="63"/>
      <c r="ACU78" s="63"/>
      <c r="ACV78" s="63"/>
      <c r="ACW78" s="63"/>
      <c r="ACX78" s="63"/>
      <c r="ACY78" s="63"/>
      <c r="ACZ78" s="63"/>
      <c r="ADA78" s="63"/>
      <c r="ADB78" s="63"/>
      <c r="ADC78" s="63"/>
      <c r="ADD78" s="63"/>
      <c r="ADE78" s="63"/>
      <c r="ADF78" s="63"/>
      <c r="ADG78" s="63"/>
      <c r="ADH78" s="63"/>
      <c r="ADI78" s="63"/>
      <c r="ADJ78" s="63"/>
      <c r="ADK78" s="63"/>
      <c r="ADL78" s="63"/>
      <c r="ADM78" s="63"/>
      <c r="ADN78" s="63"/>
      <c r="ADO78" s="63"/>
      <c r="ADP78" s="63"/>
      <c r="ADQ78" s="63"/>
      <c r="ADR78" s="63"/>
      <c r="ADS78" s="63"/>
      <c r="ADT78" s="63"/>
      <c r="ADU78" s="63"/>
      <c r="ADV78" s="63"/>
      <c r="ADW78" s="63"/>
      <c r="ADX78" s="63"/>
      <c r="ADY78" s="63"/>
      <c r="ADZ78" s="63"/>
      <c r="AEA78" s="63"/>
      <c r="AEB78" s="63"/>
      <c r="AEC78" s="63"/>
      <c r="AED78" s="63"/>
      <c r="AEE78" s="63"/>
      <c r="AEF78" s="63"/>
      <c r="AEG78" s="63"/>
      <c r="AEH78" s="63"/>
      <c r="AEI78" s="63"/>
      <c r="AEJ78" s="63"/>
      <c r="AEK78" s="63"/>
      <c r="AEL78" s="63"/>
      <c r="AEM78" s="63"/>
      <c r="AEN78" s="63"/>
      <c r="AEO78" s="63"/>
      <c r="AEP78" s="63"/>
      <c r="AEQ78" s="63"/>
      <c r="AER78" s="63"/>
      <c r="AES78" s="63"/>
      <c r="AET78" s="63"/>
      <c r="AEU78" s="63"/>
      <c r="AEV78" s="63"/>
      <c r="AEW78" s="63"/>
      <c r="AEX78" s="63"/>
      <c r="AEY78" s="63"/>
      <c r="AEZ78" s="63"/>
      <c r="AFA78" s="63"/>
      <c r="AFB78" s="63"/>
      <c r="AFC78" s="63"/>
      <c r="AFD78" s="63"/>
      <c r="AFE78" s="63"/>
      <c r="AFF78" s="63"/>
      <c r="AFG78" s="63"/>
      <c r="AFH78" s="63"/>
      <c r="AFI78" s="63"/>
      <c r="AFJ78" s="63"/>
      <c r="AFK78" s="63"/>
      <c r="AFL78" s="63"/>
      <c r="AFM78" s="63"/>
      <c r="AFN78" s="63"/>
      <c r="AFO78" s="63"/>
      <c r="AFP78" s="63"/>
      <c r="AFQ78" s="63"/>
      <c r="AFR78" s="63"/>
      <c r="AFS78" s="63"/>
      <c r="AFT78" s="63"/>
      <c r="AFU78" s="63"/>
      <c r="AFV78" s="63"/>
      <c r="AFW78" s="63"/>
      <c r="AFX78" s="63"/>
      <c r="AFY78" s="63"/>
      <c r="AFZ78" s="63"/>
      <c r="AGA78" s="63"/>
      <c r="AGB78" s="63"/>
      <c r="AGC78" s="63"/>
      <c r="AGD78" s="63"/>
      <c r="AGE78" s="63"/>
      <c r="AGF78" s="63"/>
      <c r="AGG78" s="63"/>
      <c r="AGH78" s="63"/>
      <c r="AGI78" s="63"/>
      <c r="AGJ78" s="63"/>
      <c r="AGK78" s="63"/>
      <c r="AGL78" s="63"/>
      <c r="AGM78" s="63"/>
      <c r="AGN78" s="63"/>
      <c r="AGO78" s="63"/>
      <c r="AGP78" s="63"/>
      <c r="AGQ78" s="63"/>
      <c r="AGR78" s="63"/>
      <c r="AGS78" s="63"/>
      <c r="AGT78" s="63"/>
      <c r="AGU78" s="63"/>
      <c r="AGV78" s="63"/>
      <c r="AGW78" s="63"/>
      <c r="AGX78" s="63"/>
      <c r="AGY78" s="63"/>
      <c r="AGZ78" s="63"/>
      <c r="AHA78" s="63"/>
      <c r="AHB78" s="63"/>
      <c r="AHC78" s="63"/>
      <c r="AHD78" s="63"/>
      <c r="AHE78" s="63"/>
      <c r="AHF78" s="63"/>
      <c r="AHG78" s="63"/>
      <c r="AHH78" s="63"/>
      <c r="AHI78" s="63"/>
      <c r="AHJ78" s="63"/>
      <c r="AHK78" s="63"/>
      <c r="AHL78" s="63"/>
      <c r="AHM78" s="63"/>
      <c r="AHN78" s="63"/>
      <c r="AHO78" s="63"/>
      <c r="AHP78" s="63"/>
      <c r="AHQ78" s="63"/>
      <c r="AHR78" s="63"/>
      <c r="AHS78" s="63"/>
      <c r="AHT78" s="63"/>
      <c r="AHU78" s="63"/>
      <c r="AHV78" s="63"/>
      <c r="AHW78" s="63"/>
      <c r="AHX78" s="63"/>
      <c r="AHY78" s="63"/>
      <c r="AHZ78" s="63"/>
      <c r="AIA78" s="63"/>
      <c r="AIB78" s="63"/>
      <c r="AIC78" s="63"/>
      <c r="AID78" s="63"/>
      <c r="AIE78" s="63"/>
      <c r="AIF78" s="63"/>
      <c r="AIG78" s="63"/>
      <c r="AIH78" s="63"/>
      <c r="AII78" s="63"/>
      <c r="AIJ78" s="63"/>
      <c r="AIK78" s="63"/>
      <c r="AIL78" s="63"/>
      <c r="AIM78" s="63"/>
      <c r="AIN78" s="63"/>
      <c r="AIO78" s="63"/>
      <c r="AIP78" s="63"/>
      <c r="AIQ78" s="63"/>
      <c r="AIR78" s="63"/>
      <c r="AIS78" s="63"/>
      <c r="AIT78" s="63"/>
      <c r="AIU78" s="63"/>
      <c r="AIV78" s="63"/>
      <c r="AIW78" s="63"/>
      <c r="AIX78" s="63"/>
      <c r="AIY78" s="63"/>
      <c r="AIZ78" s="63"/>
      <c r="AJA78" s="63"/>
      <c r="AJB78" s="63"/>
      <c r="AJC78" s="63"/>
      <c r="AJD78" s="63"/>
      <c r="AJE78" s="63"/>
      <c r="AJF78" s="63"/>
      <c r="AJG78" s="63"/>
      <c r="AJH78" s="63"/>
      <c r="AJI78" s="63"/>
      <c r="AJJ78" s="63"/>
      <c r="AJK78" s="63"/>
      <c r="AJL78" s="63"/>
      <c r="AJM78" s="63"/>
      <c r="AJN78" s="63"/>
      <c r="AJO78" s="63"/>
      <c r="AJP78" s="63"/>
      <c r="AJQ78" s="63"/>
      <c r="AJR78" s="63"/>
      <c r="AJS78" s="63"/>
      <c r="AJT78" s="63"/>
      <c r="AJU78" s="63"/>
      <c r="AJV78" s="63"/>
      <c r="AJW78" s="63"/>
      <c r="AJX78" s="63"/>
      <c r="AJY78" s="63"/>
      <c r="AJZ78" s="63"/>
      <c r="AKA78" s="63"/>
      <c r="AKB78" s="63"/>
      <c r="AKC78" s="63"/>
      <c r="AKD78" s="63"/>
      <c r="AKE78" s="63"/>
      <c r="AKF78" s="63"/>
      <c r="AKG78" s="63"/>
      <c r="AKH78" s="63"/>
      <c r="AKI78" s="63"/>
      <c r="AKJ78" s="63"/>
      <c r="AKK78" s="63"/>
      <c r="AKL78" s="63"/>
      <c r="AKM78" s="63"/>
      <c r="AKN78" s="63"/>
      <c r="AKO78" s="63"/>
      <c r="AKP78" s="63"/>
      <c r="AKQ78" s="63"/>
      <c r="AKR78" s="63"/>
      <c r="AKS78" s="63"/>
      <c r="AKT78" s="63"/>
      <c r="AKU78" s="63"/>
      <c r="AKV78" s="63"/>
      <c r="AKW78" s="63"/>
      <c r="AKX78" s="63"/>
      <c r="AKY78" s="63"/>
      <c r="AKZ78" s="63"/>
      <c r="ALA78" s="63"/>
      <c r="ALB78" s="63"/>
      <c r="ALC78" s="63"/>
      <c r="ALD78" s="63"/>
      <c r="ALE78" s="63"/>
      <c r="ALF78" s="63"/>
      <c r="ALG78" s="63"/>
      <c r="ALH78" s="63"/>
      <c r="ALI78" s="63"/>
      <c r="ALJ78" s="63"/>
      <c r="ALK78" s="63"/>
      <c r="ALL78" s="63"/>
      <c r="ALM78" s="63"/>
      <c r="ALN78" s="63"/>
      <c r="ALO78" s="63"/>
      <c r="ALP78" s="63"/>
      <c r="ALQ78" s="63"/>
      <c r="ALR78" s="63"/>
      <c r="ALS78" s="63"/>
      <c r="ALT78" s="63"/>
      <c r="ALU78" s="63"/>
      <c r="ALV78" s="63"/>
      <c r="ALW78" s="63"/>
      <c r="ALX78" s="63"/>
      <c r="ALY78" s="63"/>
      <c r="ALZ78" s="63"/>
      <c r="AMA78" s="63"/>
      <c r="AMB78" s="63"/>
      <c r="AMC78" s="63"/>
      <c r="AMD78" s="63"/>
      <c r="AME78" s="63"/>
      <c r="AMF78" s="63"/>
      <c r="AMG78" s="63"/>
      <c r="AMH78" s="63"/>
      <c r="AMI78" s="63"/>
      <c r="AMJ78" s="63"/>
      <c r="AMK78" s="63"/>
      <c r="AML78" s="63"/>
      <c r="AMM78" s="63"/>
      <c r="AMN78" s="63"/>
      <c r="AMO78" s="63"/>
      <c r="AMP78" s="63"/>
      <c r="AMQ78" s="63"/>
      <c r="AMR78" s="63"/>
      <c r="AMS78" s="63"/>
      <c r="AMT78" s="63"/>
      <c r="AMU78" s="63"/>
      <c r="AMV78" s="63"/>
      <c r="AMW78" s="63"/>
      <c r="AMX78" s="63"/>
      <c r="AMY78" s="63"/>
      <c r="AMZ78" s="63"/>
      <c r="ANA78" s="63"/>
      <c r="ANB78" s="63"/>
      <c r="ANC78" s="63"/>
      <c r="AND78" s="63"/>
      <c r="ANE78" s="63"/>
      <c r="ANF78" s="63"/>
      <c r="ANG78" s="63"/>
      <c r="ANH78" s="63"/>
      <c r="ANI78" s="63"/>
      <c r="ANJ78" s="63"/>
      <c r="ANK78" s="63"/>
      <c r="ANL78" s="63"/>
      <c r="ANM78" s="63"/>
      <c r="ANN78" s="63"/>
      <c r="ANO78" s="63"/>
      <c r="ANP78" s="63"/>
      <c r="ANQ78" s="63"/>
      <c r="ANR78" s="63"/>
      <c r="ANS78" s="63"/>
      <c r="ANT78" s="63"/>
      <c r="ANU78" s="63"/>
      <c r="ANV78" s="63"/>
      <c r="ANW78" s="63"/>
      <c r="ANX78" s="63"/>
      <c r="ANY78" s="63"/>
      <c r="ANZ78" s="63"/>
      <c r="AOA78" s="63"/>
      <c r="AOB78" s="63"/>
      <c r="AOC78" s="63"/>
      <c r="AOD78" s="63"/>
      <c r="AOE78" s="63"/>
      <c r="AOF78" s="63"/>
      <c r="AOG78" s="63"/>
      <c r="AOH78" s="63"/>
      <c r="AOI78" s="63"/>
      <c r="AOJ78" s="63"/>
      <c r="AOK78" s="63"/>
      <c r="AOL78" s="63"/>
      <c r="AOM78" s="63"/>
      <c r="AON78" s="63"/>
      <c r="AOO78" s="63"/>
      <c r="AOP78" s="63"/>
      <c r="AOQ78" s="63"/>
      <c r="AOR78" s="63"/>
      <c r="AOS78" s="63"/>
      <c r="AOT78" s="63"/>
      <c r="AOU78" s="63"/>
      <c r="AOV78" s="63"/>
      <c r="AOW78" s="63"/>
      <c r="AOX78" s="63"/>
      <c r="AOY78" s="63"/>
      <c r="AOZ78" s="63"/>
      <c r="APA78" s="63"/>
      <c r="APB78" s="63"/>
      <c r="APC78" s="63"/>
      <c r="APD78" s="63"/>
      <c r="APE78" s="63"/>
      <c r="APF78" s="63"/>
      <c r="APG78" s="63"/>
      <c r="APH78" s="63"/>
      <c r="API78" s="63"/>
      <c r="APJ78" s="63"/>
      <c r="APK78" s="63"/>
      <c r="APL78" s="63"/>
      <c r="APM78" s="63"/>
      <c r="APN78" s="63"/>
      <c r="APO78" s="63"/>
      <c r="APP78" s="63"/>
      <c r="APQ78" s="63"/>
      <c r="APR78" s="63"/>
      <c r="APS78" s="63"/>
      <c r="APT78" s="63"/>
      <c r="APU78" s="63"/>
      <c r="APV78" s="63"/>
      <c r="APW78" s="63"/>
      <c r="APX78" s="63"/>
      <c r="APY78" s="63"/>
      <c r="APZ78" s="63"/>
      <c r="AQA78" s="63"/>
      <c r="AQB78" s="63"/>
      <c r="AQC78" s="63"/>
      <c r="AQD78" s="63"/>
      <c r="AQE78" s="63"/>
      <c r="AQF78" s="63"/>
      <c r="AQG78" s="63"/>
      <c r="AQH78" s="63"/>
      <c r="AQI78" s="63"/>
      <c r="AQJ78" s="63"/>
      <c r="AQK78" s="63"/>
      <c r="AQL78" s="63"/>
      <c r="AQM78" s="63"/>
      <c r="AQN78" s="63"/>
      <c r="AQO78" s="63"/>
      <c r="AQP78" s="63"/>
      <c r="AQQ78" s="63"/>
      <c r="AQR78" s="63"/>
      <c r="AQS78" s="63"/>
      <c r="AQT78" s="63"/>
      <c r="AQU78" s="63"/>
      <c r="AQV78" s="63"/>
      <c r="AQW78" s="63"/>
      <c r="AQX78" s="63"/>
      <c r="AQY78" s="63"/>
      <c r="AQZ78" s="63"/>
      <c r="ARA78" s="63"/>
      <c r="ARB78" s="63"/>
      <c r="ARC78" s="63"/>
      <c r="ARD78" s="63"/>
      <c r="ARE78" s="63"/>
      <c r="ARF78" s="63"/>
      <c r="ARG78" s="63"/>
      <c r="ARH78" s="63"/>
      <c r="ARI78" s="63"/>
      <c r="ARJ78" s="63"/>
      <c r="ARK78" s="63"/>
      <c r="ARL78" s="63"/>
      <c r="ARM78" s="63"/>
      <c r="ARN78" s="63"/>
      <c r="ARO78" s="63"/>
      <c r="ARP78" s="63"/>
      <c r="ARQ78" s="63"/>
      <c r="ARR78" s="63"/>
      <c r="ARS78" s="63"/>
      <c r="ART78" s="63"/>
      <c r="ARU78" s="63"/>
      <c r="ARV78" s="63"/>
      <c r="ARW78" s="63"/>
      <c r="ARX78" s="63"/>
      <c r="ARY78" s="63"/>
      <c r="ARZ78" s="63"/>
      <c r="ASA78" s="63"/>
      <c r="ASB78" s="63"/>
      <c r="ASC78" s="63"/>
      <c r="ASD78" s="63"/>
      <c r="ASE78" s="63"/>
      <c r="ASF78" s="63"/>
      <c r="ASG78" s="63"/>
      <c r="ASH78" s="63"/>
      <c r="ASI78" s="63"/>
      <c r="ASJ78" s="63"/>
      <c r="ASK78" s="63"/>
      <c r="ASL78" s="63"/>
      <c r="ASM78" s="63"/>
      <c r="ASN78" s="63"/>
      <c r="ASO78" s="63"/>
      <c r="ASP78" s="63"/>
      <c r="ASQ78" s="63"/>
      <c r="ASR78" s="63"/>
      <c r="ASS78" s="63"/>
      <c r="AST78" s="63"/>
      <c r="ASU78" s="63"/>
      <c r="ASV78" s="63"/>
      <c r="ASW78" s="63"/>
      <c r="ASX78" s="63"/>
      <c r="ASY78" s="63"/>
      <c r="ASZ78" s="63"/>
      <c r="ATA78" s="63"/>
      <c r="ATB78" s="63"/>
      <c r="ATC78" s="63"/>
      <c r="ATD78" s="63"/>
      <c r="ATE78" s="63"/>
      <c r="ATF78" s="63"/>
      <c r="ATG78" s="63"/>
      <c r="ATH78" s="63"/>
      <c r="ATI78" s="63"/>
      <c r="ATJ78" s="63"/>
      <c r="ATK78" s="63"/>
      <c r="ATL78" s="63"/>
      <c r="ATM78" s="63"/>
      <c r="ATN78" s="63"/>
      <c r="ATO78" s="63"/>
      <c r="ATP78" s="63"/>
      <c r="ATQ78" s="63"/>
      <c r="ATR78" s="63"/>
      <c r="ATS78" s="63"/>
      <c r="ATT78" s="63"/>
      <c r="ATU78" s="63"/>
      <c r="ATV78" s="63"/>
      <c r="ATW78" s="63"/>
      <c r="ATX78" s="63"/>
      <c r="ATY78" s="63"/>
      <c r="ATZ78" s="63"/>
      <c r="AUA78" s="63"/>
      <c r="AUB78" s="63"/>
      <c r="AUC78" s="63"/>
      <c r="AUD78" s="63"/>
      <c r="AUE78" s="63"/>
      <c r="AUF78" s="63"/>
      <c r="AUG78" s="63"/>
      <c r="AUH78" s="63"/>
      <c r="AUI78" s="63"/>
      <c r="AUJ78" s="63"/>
      <c r="AUK78" s="63"/>
      <c r="AUL78" s="63"/>
      <c r="AUM78" s="63"/>
      <c r="AUN78" s="63"/>
      <c r="AUO78" s="63"/>
      <c r="AUP78" s="63"/>
      <c r="AUQ78" s="63"/>
      <c r="AUR78" s="63"/>
      <c r="AUS78" s="63"/>
      <c r="AUT78" s="63"/>
      <c r="AUU78" s="63"/>
      <c r="AUV78" s="63"/>
      <c r="AUW78" s="63"/>
      <c r="AUX78" s="63"/>
      <c r="AUY78" s="63"/>
      <c r="AUZ78" s="63"/>
      <c r="AVA78" s="63"/>
      <c r="AVB78" s="63"/>
      <c r="AVC78" s="63"/>
      <c r="AVD78" s="63"/>
      <c r="AVE78" s="63"/>
      <c r="AVF78" s="63"/>
      <c r="AVG78" s="63"/>
      <c r="AVH78" s="63"/>
      <c r="AVI78" s="63"/>
      <c r="AVJ78" s="63"/>
      <c r="AVK78" s="63"/>
      <c r="AVL78" s="63"/>
      <c r="AVM78" s="63"/>
      <c r="AVN78" s="63"/>
      <c r="AVO78" s="63"/>
      <c r="AVP78" s="63"/>
      <c r="AVQ78" s="63"/>
      <c r="AVR78" s="63"/>
      <c r="AVS78" s="63"/>
      <c r="AVT78" s="63"/>
      <c r="AVU78" s="63"/>
      <c r="AVV78" s="63"/>
      <c r="AVW78" s="63"/>
      <c r="AVX78" s="63"/>
      <c r="AVY78" s="63"/>
      <c r="AVZ78" s="63"/>
      <c r="AWA78" s="63"/>
      <c r="AWB78" s="63"/>
      <c r="AWC78" s="63"/>
      <c r="AWD78" s="63"/>
      <c r="AWE78" s="63"/>
      <c r="AWF78" s="63"/>
      <c r="AWG78" s="63"/>
      <c r="AWH78" s="63"/>
      <c r="AWI78" s="63"/>
      <c r="AWJ78" s="63"/>
      <c r="AWK78" s="63"/>
      <c r="AWL78" s="63"/>
      <c r="AWM78" s="63"/>
      <c r="AWN78" s="63"/>
      <c r="AWO78" s="63"/>
      <c r="AWP78" s="63"/>
      <c r="AWQ78" s="63"/>
      <c r="AWR78" s="63"/>
      <c r="AWS78" s="63"/>
      <c r="AWT78" s="63"/>
      <c r="AWU78" s="63"/>
      <c r="AWV78" s="63"/>
      <c r="AWW78" s="63"/>
      <c r="AWX78" s="63"/>
      <c r="AWY78" s="63"/>
      <c r="AWZ78" s="63"/>
      <c r="AXA78" s="63"/>
      <c r="AXB78" s="63"/>
      <c r="AXC78" s="63"/>
      <c r="AXD78" s="63"/>
      <c r="AXE78" s="63"/>
      <c r="AXF78" s="63"/>
      <c r="AXG78" s="63"/>
      <c r="AXH78" s="63"/>
      <c r="AXI78" s="63"/>
      <c r="AXJ78" s="63"/>
      <c r="AXK78" s="63"/>
      <c r="AXL78" s="63"/>
      <c r="AXM78" s="63"/>
      <c r="AXN78" s="63"/>
      <c r="AXO78" s="63"/>
      <c r="AXP78" s="63"/>
      <c r="AXQ78" s="63"/>
      <c r="AXR78" s="63"/>
      <c r="AXS78" s="63"/>
      <c r="AXT78" s="63"/>
      <c r="AXU78" s="63"/>
      <c r="AXV78" s="63"/>
      <c r="AXW78" s="63"/>
      <c r="AXX78" s="63"/>
      <c r="AXY78" s="63"/>
      <c r="AXZ78" s="63"/>
      <c r="AYA78" s="63"/>
      <c r="AYB78" s="63"/>
      <c r="AYC78" s="63"/>
      <c r="AYD78" s="63"/>
      <c r="AYE78" s="63"/>
      <c r="AYF78" s="63"/>
      <c r="AYG78" s="63"/>
      <c r="AYH78" s="63"/>
      <c r="AYI78" s="63"/>
      <c r="AYJ78" s="63"/>
      <c r="AYK78" s="63"/>
      <c r="AYL78" s="63"/>
      <c r="AYM78" s="63"/>
      <c r="AYN78" s="63"/>
      <c r="AYO78" s="63"/>
      <c r="AYP78" s="63"/>
      <c r="AYQ78" s="63"/>
      <c r="AYR78" s="63"/>
      <c r="AYS78" s="63"/>
      <c r="AYT78" s="63"/>
      <c r="AYU78" s="63"/>
      <c r="AYV78" s="63"/>
      <c r="AYW78" s="63"/>
      <c r="AYX78" s="63"/>
      <c r="AYY78" s="63"/>
      <c r="AYZ78" s="63"/>
      <c r="AZA78" s="63"/>
      <c r="AZB78" s="63"/>
      <c r="AZC78" s="63"/>
      <c r="AZD78" s="63"/>
      <c r="AZE78" s="63"/>
      <c r="AZF78" s="63"/>
      <c r="AZG78" s="63"/>
      <c r="AZH78" s="63"/>
      <c r="AZI78" s="63"/>
      <c r="AZJ78" s="63"/>
      <c r="AZK78" s="63"/>
      <c r="AZL78" s="63"/>
      <c r="AZM78" s="63"/>
      <c r="AZN78" s="63"/>
      <c r="AZO78" s="63"/>
      <c r="AZP78" s="63"/>
      <c r="AZQ78" s="63"/>
      <c r="AZR78" s="63"/>
      <c r="AZS78" s="63"/>
      <c r="AZT78" s="63"/>
      <c r="AZU78" s="63"/>
      <c r="AZV78" s="63"/>
      <c r="AZW78" s="63"/>
      <c r="AZX78" s="63"/>
      <c r="AZY78" s="63"/>
      <c r="AZZ78" s="63"/>
      <c r="BAA78" s="63"/>
      <c r="BAB78" s="63"/>
      <c r="BAC78" s="63"/>
      <c r="BAD78" s="63"/>
      <c r="BAE78" s="63"/>
      <c r="BAF78" s="63"/>
      <c r="BAG78" s="63"/>
      <c r="BAH78" s="63"/>
      <c r="BAI78" s="63"/>
      <c r="BAJ78" s="63"/>
      <c r="BAK78" s="63"/>
      <c r="BAL78" s="63"/>
      <c r="BAM78" s="63"/>
      <c r="BAN78" s="63"/>
      <c r="BAO78" s="63"/>
      <c r="BAP78" s="63"/>
      <c r="BAQ78" s="63"/>
      <c r="BAR78" s="63"/>
      <c r="BAS78" s="63"/>
      <c r="BAT78" s="63"/>
      <c r="BAU78" s="63"/>
      <c r="BAV78" s="63"/>
      <c r="BAW78" s="63"/>
      <c r="BAX78" s="63"/>
      <c r="BAY78" s="63"/>
      <c r="BAZ78" s="63"/>
      <c r="BBA78" s="63"/>
      <c r="BBB78" s="63"/>
      <c r="BBC78" s="63"/>
      <c r="BBD78" s="63"/>
      <c r="BBE78" s="63"/>
      <c r="BBF78" s="63"/>
      <c r="BBG78" s="63"/>
      <c r="BBH78" s="63"/>
      <c r="BBI78" s="63"/>
      <c r="BBJ78" s="63"/>
      <c r="BBK78" s="63"/>
      <c r="BBL78" s="63"/>
      <c r="BBM78" s="63"/>
      <c r="BBN78" s="63"/>
      <c r="BBO78" s="63"/>
      <c r="BBP78" s="63"/>
      <c r="BBQ78" s="63"/>
      <c r="BBR78" s="63"/>
      <c r="BBS78" s="63"/>
      <c r="BBT78" s="63"/>
      <c r="BBU78" s="63"/>
      <c r="BBV78" s="63"/>
      <c r="BBW78" s="63"/>
      <c r="BBX78" s="63"/>
      <c r="BBY78" s="63"/>
      <c r="BBZ78" s="63"/>
      <c r="BCA78" s="63"/>
      <c r="BCB78" s="63"/>
      <c r="BCC78" s="63"/>
      <c r="BCD78" s="63"/>
      <c r="BCE78" s="63"/>
      <c r="BCF78" s="63"/>
      <c r="BCG78" s="63"/>
      <c r="BCH78" s="63"/>
      <c r="BCI78" s="63"/>
      <c r="BCJ78" s="63"/>
      <c r="BCK78" s="63"/>
      <c r="BCL78" s="63"/>
      <c r="BCM78" s="63"/>
      <c r="BCN78" s="63"/>
      <c r="BCO78" s="63"/>
      <c r="BCP78" s="63"/>
      <c r="BCQ78" s="63"/>
      <c r="BCR78" s="63"/>
      <c r="BCS78" s="63"/>
      <c r="BCT78" s="63"/>
      <c r="BCU78" s="63"/>
      <c r="BCV78" s="63"/>
      <c r="BCW78" s="63"/>
      <c r="BCX78" s="63"/>
      <c r="BCY78" s="63"/>
      <c r="BCZ78" s="63"/>
      <c r="BDA78" s="63"/>
      <c r="BDB78" s="63"/>
      <c r="BDC78" s="63"/>
      <c r="BDD78" s="63"/>
      <c r="BDE78" s="63"/>
      <c r="BDF78" s="63"/>
      <c r="BDG78" s="63"/>
      <c r="BDH78" s="63"/>
      <c r="BDI78" s="63"/>
      <c r="BDJ78" s="63"/>
      <c r="BDK78" s="63"/>
      <c r="BDL78" s="63"/>
      <c r="BDM78" s="63"/>
      <c r="BDN78" s="63"/>
      <c r="BDO78" s="63"/>
      <c r="BDP78" s="63"/>
      <c r="BDQ78" s="63"/>
      <c r="BDR78" s="63"/>
      <c r="BDS78" s="63"/>
      <c r="BDT78" s="63"/>
      <c r="BDU78" s="63"/>
      <c r="BDV78" s="63"/>
      <c r="BDW78" s="63"/>
      <c r="BDX78" s="63"/>
      <c r="BDY78" s="63"/>
      <c r="BDZ78" s="63"/>
      <c r="BEA78" s="63"/>
      <c r="BEB78" s="63"/>
      <c r="BEC78" s="63"/>
      <c r="BED78" s="63"/>
      <c r="BEE78" s="63"/>
      <c r="BEF78" s="63"/>
      <c r="BEG78" s="63"/>
      <c r="BEH78" s="63"/>
      <c r="BEI78" s="63"/>
      <c r="BEJ78" s="63"/>
      <c r="BEK78" s="63"/>
      <c r="BEL78" s="63"/>
      <c r="BEM78" s="63"/>
      <c r="BEN78" s="63"/>
      <c r="BEO78" s="63"/>
      <c r="BEP78" s="63"/>
      <c r="BEQ78" s="63"/>
      <c r="BER78" s="63"/>
      <c r="BES78" s="63"/>
      <c r="BET78" s="63"/>
      <c r="BEU78" s="63"/>
      <c r="BEV78" s="63"/>
      <c r="BEW78" s="63"/>
      <c r="BEX78" s="63"/>
      <c r="BEY78" s="63"/>
      <c r="BEZ78" s="63"/>
      <c r="BFA78" s="63"/>
      <c r="BFB78" s="63"/>
      <c r="BFC78" s="63"/>
      <c r="BFD78" s="63"/>
      <c r="BFE78" s="63"/>
      <c r="BFF78" s="63"/>
      <c r="BFG78" s="63"/>
      <c r="BFH78" s="63"/>
      <c r="BFI78" s="63"/>
      <c r="BFJ78" s="63"/>
      <c r="BFK78" s="63"/>
      <c r="BFL78" s="63"/>
      <c r="BFM78" s="63"/>
      <c r="BFN78" s="63"/>
      <c r="BFO78" s="63"/>
      <c r="BFP78" s="63"/>
      <c r="BFQ78" s="63"/>
      <c r="BFR78" s="63"/>
      <c r="BFS78" s="63"/>
      <c r="BFT78" s="63"/>
      <c r="BFU78" s="63"/>
      <c r="BFV78" s="63"/>
      <c r="BFW78" s="63"/>
      <c r="BFX78" s="63"/>
      <c r="BFY78" s="63"/>
      <c r="BFZ78" s="63"/>
      <c r="BGA78" s="63"/>
      <c r="BGB78" s="63"/>
      <c r="BGC78" s="63"/>
      <c r="BGD78" s="63"/>
      <c r="BGE78" s="63"/>
      <c r="BGF78" s="63"/>
      <c r="BGG78" s="63"/>
      <c r="BGH78" s="63"/>
      <c r="BGI78" s="63"/>
      <c r="BGJ78" s="63"/>
      <c r="BGK78" s="63"/>
      <c r="BGL78" s="63"/>
      <c r="BGM78" s="63"/>
      <c r="BGN78" s="63"/>
      <c r="BGO78" s="63"/>
      <c r="BGP78" s="63"/>
      <c r="BGQ78" s="63"/>
      <c r="BGR78" s="63"/>
      <c r="BGS78" s="63"/>
      <c r="BGT78" s="63"/>
      <c r="BGU78" s="63"/>
      <c r="BGV78" s="63"/>
      <c r="BGW78" s="63"/>
      <c r="BGX78" s="63"/>
      <c r="BGY78" s="63"/>
      <c r="BGZ78" s="63"/>
      <c r="BHA78" s="63"/>
      <c r="BHB78" s="63"/>
      <c r="BHC78" s="63"/>
      <c r="BHD78" s="63"/>
      <c r="BHE78" s="63"/>
      <c r="BHF78" s="63"/>
      <c r="BHG78" s="63"/>
      <c r="BHH78" s="63"/>
      <c r="BHI78" s="63"/>
      <c r="BHJ78" s="63"/>
      <c r="BHK78" s="63"/>
      <c r="BHL78" s="63"/>
      <c r="BHM78" s="63"/>
      <c r="BHN78" s="63"/>
      <c r="BHO78" s="63"/>
      <c r="BHP78" s="63"/>
      <c r="BHQ78" s="63"/>
      <c r="BHR78" s="63"/>
      <c r="BHS78" s="63"/>
      <c r="BHT78" s="63"/>
      <c r="BHU78" s="63"/>
      <c r="BHV78" s="63"/>
      <c r="BHW78" s="63"/>
      <c r="BHX78" s="63"/>
      <c r="BHY78" s="63"/>
      <c r="BHZ78" s="63"/>
      <c r="BIA78" s="63"/>
      <c r="BIB78" s="63"/>
      <c r="BIC78" s="63"/>
      <c r="BID78" s="63"/>
      <c r="BIE78" s="63"/>
      <c r="BIF78" s="63"/>
      <c r="BIG78" s="63"/>
      <c r="BIH78" s="63"/>
      <c r="BII78" s="63"/>
      <c r="BIJ78" s="63"/>
      <c r="BIK78" s="63"/>
      <c r="BIL78" s="63"/>
      <c r="BIM78" s="63"/>
      <c r="BIN78" s="63"/>
      <c r="BIO78" s="63"/>
      <c r="BIP78" s="63"/>
      <c r="BIQ78" s="63"/>
      <c r="BIR78" s="63"/>
      <c r="BIS78" s="63"/>
      <c r="BIT78" s="63"/>
      <c r="BIU78" s="63"/>
      <c r="BIV78" s="63"/>
      <c r="BIW78" s="63"/>
      <c r="BIX78" s="63"/>
      <c r="BIY78" s="63"/>
      <c r="BIZ78" s="63"/>
      <c r="BJA78" s="63"/>
      <c r="BJB78" s="63"/>
      <c r="BJC78" s="63"/>
      <c r="BJD78" s="63"/>
      <c r="BJE78" s="63"/>
      <c r="BJF78" s="63"/>
      <c r="BJG78" s="63"/>
      <c r="BJH78" s="63"/>
      <c r="BJI78" s="63"/>
      <c r="BJJ78" s="63"/>
      <c r="BJK78" s="63"/>
      <c r="BJL78" s="63"/>
      <c r="BJM78" s="63"/>
      <c r="BJN78" s="63"/>
      <c r="BJO78" s="63"/>
      <c r="BJP78" s="63"/>
      <c r="BJQ78" s="63"/>
      <c r="BJR78" s="63"/>
      <c r="BJS78" s="63"/>
      <c r="BJT78" s="63"/>
      <c r="BJU78" s="63"/>
      <c r="BJV78" s="63"/>
      <c r="BJW78" s="63"/>
      <c r="BJX78" s="63"/>
      <c r="BJY78" s="63"/>
      <c r="BJZ78" s="63"/>
      <c r="BKA78" s="63"/>
      <c r="BKB78" s="63"/>
      <c r="BKC78" s="63"/>
      <c r="BKD78" s="63"/>
      <c r="BKE78" s="63"/>
      <c r="BKF78" s="63"/>
      <c r="BKG78" s="63"/>
      <c r="BKH78" s="63"/>
      <c r="BKI78" s="63"/>
      <c r="BKJ78" s="63"/>
      <c r="BKK78" s="63"/>
      <c r="BKL78" s="63"/>
      <c r="BKM78" s="63"/>
      <c r="BKN78" s="63"/>
      <c r="BKO78" s="63"/>
      <c r="BKP78" s="63"/>
      <c r="BKQ78" s="63"/>
      <c r="BKR78" s="63"/>
      <c r="BKS78" s="63"/>
      <c r="BKT78" s="63"/>
      <c r="BKU78" s="63"/>
      <c r="BKV78" s="63"/>
      <c r="BKW78" s="63"/>
      <c r="BKX78" s="63"/>
      <c r="BKY78" s="63"/>
      <c r="BKZ78" s="63"/>
      <c r="BLA78" s="63"/>
      <c r="BLB78" s="63"/>
      <c r="BLC78" s="63"/>
      <c r="BLD78" s="63"/>
      <c r="BLE78" s="63"/>
      <c r="BLF78" s="63"/>
      <c r="BLG78" s="63"/>
      <c r="BLH78" s="63"/>
      <c r="BLI78" s="63"/>
      <c r="BLJ78" s="63"/>
      <c r="BLK78" s="63"/>
      <c r="BLL78" s="63"/>
      <c r="BLM78" s="63"/>
    </row>
    <row r="79" spans="1:1677" s="1" customFormat="1" ht="15" hidden="1" customHeight="1" x14ac:dyDescent="0.25">
      <c r="A79" s="270" t="s">
        <v>490</v>
      </c>
      <c r="B79" s="271" t="s">
        <v>74</v>
      </c>
      <c r="C79" s="272" t="s">
        <v>1733</v>
      </c>
      <c r="D79" s="273" t="s">
        <v>1734</v>
      </c>
      <c r="E79" s="273" t="s">
        <v>1830</v>
      </c>
      <c r="F79" s="272" t="s">
        <v>172</v>
      </c>
      <c r="G79" s="274">
        <v>25</v>
      </c>
      <c r="H79" s="275">
        <v>1.2</v>
      </c>
      <c r="I79" s="276" t="s">
        <v>1831</v>
      </c>
      <c r="J79" s="276" t="s">
        <v>1832</v>
      </c>
      <c r="K79" s="276" t="s">
        <v>1833</v>
      </c>
      <c r="L79" s="277" t="s">
        <v>1732</v>
      </c>
      <c r="M79" s="278">
        <v>44861</v>
      </c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3"/>
      <c r="FA79" s="63"/>
      <c r="FB79" s="63"/>
      <c r="FC79" s="63"/>
      <c r="FD79" s="63"/>
      <c r="FE79" s="63"/>
      <c r="FF79" s="63"/>
      <c r="FG79" s="63"/>
      <c r="FH79" s="63"/>
      <c r="FI79" s="63"/>
      <c r="FJ79" s="63"/>
      <c r="FK79" s="63"/>
      <c r="FL79" s="63"/>
      <c r="FM79" s="63"/>
      <c r="FN79" s="63"/>
      <c r="FO79" s="63"/>
      <c r="FP79" s="63"/>
      <c r="FQ79" s="63"/>
      <c r="FR79" s="63"/>
      <c r="FS79" s="63"/>
      <c r="FT79" s="63"/>
      <c r="FU79" s="63"/>
      <c r="FV79" s="63"/>
      <c r="FW79" s="63"/>
      <c r="FX79" s="63"/>
      <c r="FY79" s="63"/>
      <c r="FZ79" s="63"/>
      <c r="GA79" s="63"/>
      <c r="GB79" s="63"/>
      <c r="GC79" s="63"/>
      <c r="GD79" s="63"/>
      <c r="GE79" s="63"/>
      <c r="GF79" s="63"/>
      <c r="GG79" s="63"/>
      <c r="GH79" s="63"/>
      <c r="GI79" s="63"/>
      <c r="GJ79" s="63"/>
      <c r="GK79" s="63"/>
      <c r="GL79" s="63"/>
      <c r="GM79" s="63"/>
      <c r="GN79" s="63"/>
      <c r="GO79" s="63"/>
      <c r="GP79" s="63"/>
      <c r="GQ79" s="63"/>
      <c r="GR79" s="63"/>
      <c r="GS79" s="63"/>
      <c r="GT79" s="63"/>
      <c r="GU79" s="63"/>
      <c r="GV79" s="63"/>
      <c r="GW79" s="63"/>
      <c r="GX79" s="63"/>
      <c r="GY79" s="63"/>
      <c r="GZ79" s="63"/>
      <c r="HA79" s="63"/>
      <c r="HB79" s="63"/>
      <c r="HC79" s="63"/>
      <c r="HD79" s="63"/>
      <c r="HE79" s="63"/>
      <c r="HF79" s="63"/>
      <c r="HG79" s="63"/>
      <c r="HH79" s="63"/>
      <c r="HI79" s="63"/>
      <c r="HJ79" s="63"/>
      <c r="HK79" s="63"/>
      <c r="HL79" s="63"/>
      <c r="HM79" s="63"/>
      <c r="HN79" s="63"/>
      <c r="HO79" s="63"/>
      <c r="HP79" s="63"/>
      <c r="HQ79" s="63"/>
      <c r="HR79" s="63"/>
      <c r="HS79" s="63"/>
      <c r="HT79" s="63"/>
      <c r="HU79" s="63"/>
      <c r="HV79" s="63"/>
      <c r="HW79" s="63"/>
      <c r="HX79" s="63"/>
      <c r="HY79" s="63"/>
      <c r="HZ79" s="63"/>
      <c r="IA79" s="63"/>
      <c r="IB79" s="63"/>
      <c r="IC79" s="63"/>
      <c r="ID79" s="63"/>
      <c r="IE79" s="63"/>
      <c r="IF79" s="63"/>
      <c r="IG79" s="63"/>
      <c r="IH79" s="63"/>
      <c r="II79" s="63"/>
      <c r="IJ79" s="63"/>
      <c r="IK79" s="63"/>
      <c r="IL79" s="63"/>
      <c r="IM79" s="63"/>
      <c r="IN79" s="63"/>
      <c r="IO79" s="63"/>
      <c r="IP79" s="63"/>
      <c r="IQ79" s="63"/>
      <c r="IR79" s="63"/>
      <c r="IS79" s="63"/>
      <c r="IT79" s="63"/>
      <c r="IU79" s="63"/>
      <c r="IV79" s="63"/>
      <c r="IW79" s="63"/>
      <c r="IX79" s="63"/>
      <c r="IY79" s="63"/>
      <c r="IZ79" s="63"/>
      <c r="JA79" s="63"/>
      <c r="JB79" s="63"/>
      <c r="JC79" s="63"/>
      <c r="JD79" s="63"/>
      <c r="JE79" s="63"/>
      <c r="JF79" s="63"/>
      <c r="JG79" s="63"/>
      <c r="JH79" s="63"/>
      <c r="JI79" s="63"/>
      <c r="JJ79" s="63"/>
      <c r="JK79" s="63"/>
      <c r="JL79" s="63"/>
      <c r="JM79" s="63"/>
      <c r="JN79" s="63"/>
      <c r="JO79" s="63"/>
      <c r="JP79" s="63"/>
      <c r="JQ79" s="63"/>
      <c r="JR79" s="63"/>
      <c r="JS79" s="63"/>
      <c r="JT79" s="63"/>
      <c r="JU79" s="63"/>
      <c r="JV79" s="63"/>
      <c r="JW79" s="63"/>
      <c r="JX79" s="63"/>
      <c r="JY79" s="63"/>
      <c r="JZ79" s="63"/>
      <c r="KA79" s="63"/>
      <c r="KB79" s="63"/>
      <c r="KC79" s="63"/>
      <c r="KD79" s="63"/>
      <c r="KE79" s="63"/>
      <c r="KF79" s="63"/>
      <c r="KG79" s="63"/>
      <c r="KH79" s="63"/>
      <c r="KI79" s="63"/>
      <c r="KJ79" s="63"/>
      <c r="KK79" s="63"/>
      <c r="KL79" s="63"/>
      <c r="KM79" s="63"/>
      <c r="KN79" s="63"/>
      <c r="KO79" s="63"/>
      <c r="KP79" s="63"/>
      <c r="KQ79" s="63"/>
      <c r="KR79" s="63"/>
      <c r="KS79" s="63"/>
      <c r="KT79" s="63"/>
      <c r="KU79" s="63"/>
      <c r="KV79" s="63"/>
      <c r="KW79" s="63"/>
      <c r="KX79" s="63"/>
      <c r="KY79" s="63"/>
      <c r="KZ79" s="63"/>
      <c r="LA79" s="63"/>
      <c r="LB79" s="63"/>
      <c r="LC79" s="63"/>
      <c r="LD79" s="63"/>
      <c r="LE79" s="63"/>
      <c r="LF79" s="63"/>
      <c r="LG79" s="63"/>
      <c r="LH79" s="63"/>
      <c r="LI79" s="63"/>
      <c r="LJ79" s="63"/>
      <c r="LK79" s="63"/>
      <c r="LL79" s="63"/>
      <c r="LM79" s="63"/>
      <c r="LN79" s="63"/>
      <c r="LO79" s="63"/>
      <c r="LP79" s="63"/>
      <c r="LQ79" s="63"/>
      <c r="LR79" s="63"/>
      <c r="LS79" s="63"/>
      <c r="LT79" s="63"/>
      <c r="LU79" s="63"/>
      <c r="LV79" s="63"/>
      <c r="LW79" s="63"/>
      <c r="LX79" s="63"/>
      <c r="LY79" s="63"/>
      <c r="LZ79" s="63"/>
      <c r="MA79" s="63"/>
      <c r="MB79" s="63"/>
      <c r="MC79" s="63"/>
      <c r="MD79" s="63"/>
      <c r="ME79" s="63"/>
      <c r="MF79" s="63"/>
      <c r="MG79" s="63"/>
      <c r="MH79" s="63"/>
      <c r="MI79" s="63"/>
      <c r="MJ79" s="63"/>
      <c r="MK79" s="63"/>
      <c r="ML79" s="63"/>
      <c r="MM79" s="63"/>
      <c r="MN79" s="63"/>
      <c r="MO79" s="63"/>
      <c r="MP79" s="63"/>
      <c r="MQ79" s="63"/>
      <c r="MR79" s="63"/>
      <c r="MS79" s="63"/>
      <c r="MT79" s="63"/>
      <c r="MU79" s="63"/>
      <c r="MV79" s="63"/>
      <c r="MW79" s="63"/>
      <c r="MX79" s="63"/>
      <c r="MY79" s="63"/>
      <c r="MZ79" s="63"/>
      <c r="NA79" s="63"/>
      <c r="NB79" s="63"/>
      <c r="NC79" s="63"/>
      <c r="ND79" s="63"/>
      <c r="NE79" s="63"/>
      <c r="NF79" s="63"/>
      <c r="NG79" s="63"/>
      <c r="NH79" s="63"/>
      <c r="NI79" s="63"/>
      <c r="NJ79" s="63"/>
      <c r="NK79" s="63"/>
      <c r="NL79" s="63"/>
      <c r="NM79" s="63"/>
      <c r="NN79" s="63"/>
      <c r="NO79" s="63"/>
      <c r="NP79" s="63"/>
      <c r="NQ79" s="63"/>
      <c r="NR79" s="63"/>
      <c r="NS79" s="63"/>
      <c r="NT79" s="63"/>
      <c r="NU79" s="63"/>
      <c r="NV79" s="63"/>
      <c r="NW79" s="63"/>
      <c r="NX79" s="63"/>
      <c r="NY79" s="63"/>
      <c r="NZ79" s="63"/>
      <c r="OA79" s="63"/>
      <c r="OB79" s="63"/>
      <c r="OC79" s="63"/>
      <c r="OD79" s="63"/>
      <c r="OE79" s="63"/>
      <c r="OF79" s="63"/>
      <c r="OG79" s="63"/>
      <c r="OH79" s="63"/>
      <c r="OI79" s="63"/>
      <c r="OJ79" s="63"/>
      <c r="OK79" s="63"/>
      <c r="OL79" s="63"/>
      <c r="OM79" s="63"/>
      <c r="ON79" s="63"/>
      <c r="OO79" s="63"/>
      <c r="OP79" s="63"/>
      <c r="OQ79" s="63"/>
      <c r="OR79" s="63"/>
      <c r="OS79" s="63"/>
      <c r="OT79" s="63"/>
      <c r="OU79" s="63"/>
      <c r="OV79" s="63"/>
      <c r="OW79" s="63"/>
      <c r="OX79" s="63"/>
      <c r="OY79" s="63"/>
      <c r="OZ79" s="63"/>
      <c r="PA79" s="63"/>
      <c r="PB79" s="63"/>
      <c r="PC79" s="63"/>
      <c r="PD79" s="63"/>
      <c r="PE79" s="63"/>
      <c r="PF79" s="63"/>
      <c r="PG79" s="63"/>
      <c r="PH79" s="63"/>
      <c r="PI79" s="63"/>
      <c r="PJ79" s="63"/>
      <c r="PK79" s="63"/>
      <c r="PL79" s="63"/>
      <c r="PM79" s="63"/>
      <c r="PN79" s="63"/>
      <c r="PO79" s="63"/>
      <c r="PP79" s="63"/>
      <c r="PQ79" s="63"/>
      <c r="PR79" s="63"/>
      <c r="PS79" s="63"/>
      <c r="PT79" s="63"/>
      <c r="PU79" s="63"/>
      <c r="PV79" s="63"/>
      <c r="PW79" s="63"/>
      <c r="PX79" s="63"/>
      <c r="PY79" s="63"/>
      <c r="PZ79" s="63"/>
      <c r="QA79" s="63"/>
      <c r="QB79" s="63"/>
      <c r="QC79" s="63"/>
      <c r="QD79" s="63"/>
      <c r="QE79" s="63"/>
      <c r="QF79" s="63"/>
      <c r="QG79" s="63"/>
      <c r="QH79" s="63"/>
      <c r="QI79" s="63"/>
      <c r="QJ79" s="63"/>
      <c r="QK79" s="63"/>
      <c r="QL79" s="63"/>
      <c r="QM79" s="63"/>
      <c r="QN79" s="63"/>
      <c r="QO79" s="63"/>
      <c r="QP79" s="63"/>
      <c r="QQ79" s="63"/>
      <c r="QR79" s="63"/>
      <c r="QS79" s="63"/>
      <c r="QT79" s="63"/>
      <c r="QU79" s="63"/>
      <c r="QV79" s="63"/>
      <c r="QW79" s="63"/>
      <c r="QX79" s="63"/>
      <c r="QY79" s="63"/>
      <c r="QZ79" s="63"/>
      <c r="RA79" s="63"/>
      <c r="RB79" s="63"/>
      <c r="RC79" s="63"/>
      <c r="RD79" s="63"/>
      <c r="RE79" s="63"/>
      <c r="RF79" s="63"/>
      <c r="RG79" s="63"/>
      <c r="RH79" s="63"/>
      <c r="RI79" s="63"/>
      <c r="RJ79" s="63"/>
      <c r="RK79" s="63"/>
      <c r="RL79" s="63"/>
      <c r="RM79" s="63"/>
      <c r="RN79" s="63"/>
      <c r="RO79" s="63"/>
      <c r="RP79" s="63"/>
      <c r="RQ79" s="63"/>
      <c r="RR79" s="63"/>
      <c r="RS79" s="63"/>
      <c r="RT79" s="63"/>
      <c r="RU79" s="63"/>
      <c r="RV79" s="63"/>
      <c r="RW79" s="63"/>
      <c r="RX79" s="63"/>
      <c r="RY79" s="63"/>
      <c r="RZ79" s="63"/>
      <c r="SA79" s="63"/>
      <c r="SB79" s="63"/>
      <c r="SC79" s="63"/>
      <c r="SD79" s="63"/>
      <c r="SE79" s="63"/>
      <c r="SF79" s="63"/>
      <c r="SG79" s="63"/>
      <c r="SH79" s="63"/>
      <c r="SI79" s="63"/>
      <c r="SJ79" s="63"/>
      <c r="SK79" s="63"/>
      <c r="SL79" s="63"/>
      <c r="SM79" s="63"/>
      <c r="SN79" s="63"/>
      <c r="SO79" s="63"/>
      <c r="SP79" s="63"/>
      <c r="SQ79" s="63"/>
      <c r="SR79" s="63"/>
      <c r="SS79" s="63"/>
      <c r="ST79" s="63"/>
      <c r="SU79" s="63"/>
      <c r="SV79" s="63"/>
      <c r="SW79" s="63"/>
      <c r="SX79" s="63"/>
      <c r="SY79" s="63"/>
      <c r="SZ79" s="63"/>
      <c r="TA79" s="63"/>
      <c r="TB79" s="63"/>
      <c r="TC79" s="63"/>
      <c r="TD79" s="63"/>
      <c r="TE79" s="63"/>
      <c r="TF79" s="63"/>
      <c r="TG79" s="63"/>
      <c r="TH79" s="63"/>
      <c r="TI79" s="63"/>
      <c r="TJ79" s="63"/>
      <c r="TK79" s="63"/>
      <c r="TL79" s="63"/>
      <c r="TM79" s="63"/>
      <c r="TN79" s="63"/>
      <c r="TO79" s="63"/>
      <c r="TP79" s="63"/>
      <c r="TQ79" s="63"/>
      <c r="TR79" s="63"/>
      <c r="TS79" s="63"/>
      <c r="TT79" s="63"/>
      <c r="TU79" s="63"/>
      <c r="TV79" s="63"/>
      <c r="TW79" s="63"/>
      <c r="TX79" s="63"/>
      <c r="TY79" s="63"/>
      <c r="TZ79" s="63"/>
      <c r="UA79" s="63"/>
      <c r="UB79" s="63"/>
      <c r="UC79" s="63"/>
      <c r="UD79" s="63"/>
      <c r="UE79" s="63"/>
      <c r="UF79" s="63"/>
      <c r="UG79" s="63"/>
      <c r="UH79" s="63"/>
      <c r="UI79" s="63"/>
      <c r="UJ79" s="63"/>
      <c r="UK79" s="63"/>
      <c r="UL79" s="63"/>
      <c r="UM79" s="63"/>
      <c r="UN79" s="63"/>
      <c r="UO79" s="63"/>
      <c r="UP79" s="63"/>
      <c r="UQ79" s="63"/>
      <c r="UR79" s="63"/>
      <c r="US79" s="63"/>
      <c r="UT79" s="63"/>
      <c r="UU79" s="63"/>
      <c r="UV79" s="63"/>
      <c r="UW79" s="63"/>
      <c r="UX79" s="63"/>
      <c r="UY79" s="63"/>
      <c r="UZ79" s="63"/>
      <c r="VA79" s="63"/>
      <c r="VB79" s="63"/>
      <c r="VC79" s="63"/>
      <c r="VD79" s="63"/>
      <c r="VE79" s="63"/>
      <c r="VF79" s="63"/>
      <c r="VG79" s="63"/>
      <c r="VH79" s="63"/>
      <c r="VI79" s="63"/>
      <c r="VJ79" s="63"/>
      <c r="VK79" s="63"/>
      <c r="VL79" s="63"/>
      <c r="VM79" s="63"/>
      <c r="VN79" s="63"/>
      <c r="VO79" s="63"/>
      <c r="VP79" s="63"/>
      <c r="VQ79" s="63"/>
      <c r="VR79" s="63"/>
      <c r="VS79" s="63"/>
      <c r="VT79" s="63"/>
      <c r="VU79" s="63"/>
      <c r="VV79" s="63"/>
      <c r="VW79" s="63"/>
      <c r="VX79" s="63"/>
      <c r="VY79" s="63"/>
      <c r="VZ79" s="63"/>
      <c r="WA79" s="63"/>
      <c r="WB79" s="63"/>
      <c r="WC79" s="63"/>
      <c r="WD79" s="63"/>
      <c r="WE79" s="63"/>
      <c r="WF79" s="63"/>
      <c r="WG79" s="63"/>
      <c r="WH79" s="63"/>
      <c r="WI79" s="63"/>
      <c r="WJ79" s="63"/>
      <c r="WK79" s="63"/>
      <c r="WL79" s="63"/>
      <c r="WM79" s="63"/>
      <c r="WN79" s="63"/>
      <c r="WO79" s="63"/>
      <c r="WP79" s="63"/>
      <c r="WQ79" s="63"/>
      <c r="WR79" s="63"/>
      <c r="WS79" s="63"/>
      <c r="WT79" s="63"/>
      <c r="WU79" s="63"/>
      <c r="WV79" s="63"/>
      <c r="WW79" s="63"/>
      <c r="WX79" s="63"/>
      <c r="WY79" s="63"/>
      <c r="WZ79" s="63"/>
      <c r="XA79" s="63"/>
      <c r="XB79" s="63"/>
      <c r="XC79" s="63"/>
      <c r="XD79" s="63"/>
      <c r="XE79" s="63"/>
      <c r="XF79" s="63"/>
      <c r="XG79" s="63"/>
      <c r="XH79" s="63"/>
      <c r="XI79" s="63"/>
      <c r="XJ79" s="63"/>
      <c r="XK79" s="63"/>
      <c r="XL79" s="63"/>
      <c r="XM79" s="63"/>
      <c r="XN79" s="63"/>
      <c r="XO79" s="63"/>
      <c r="XP79" s="63"/>
      <c r="XQ79" s="63"/>
      <c r="XR79" s="63"/>
      <c r="XS79" s="63"/>
      <c r="XT79" s="63"/>
      <c r="XU79" s="63"/>
      <c r="XV79" s="63"/>
      <c r="XW79" s="63"/>
      <c r="XX79" s="63"/>
      <c r="XY79" s="63"/>
      <c r="XZ79" s="63"/>
      <c r="YA79" s="63"/>
      <c r="YB79" s="63"/>
      <c r="YC79" s="63"/>
      <c r="YD79" s="63"/>
      <c r="YE79" s="63"/>
      <c r="YF79" s="63"/>
      <c r="YG79" s="63"/>
      <c r="YH79" s="63"/>
      <c r="YI79" s="63"/>
      <c r="YJ79" s="63"/>
      <c r="YK79" s="63"/>
      <c r="YL79" s="63"/>
      <c r="YM79" s="63"/>
      <c r="YN79" s="63"/>
      <c r="YO79" s="63"/>
      <c r="YP79" s="63"/>
      <c r="YQ79" s="63"/>
      <c r="YR79" s="63"/>
      <c r="YS79" s="63"/>
      <c r="YT79" s="63"/>
      <c r="YU79" s="63"/>
      <c r="YV79" s="63"/>
      <c r="YW79" s="63"/>
      <c r="YX79" s="63"/>
      <c r="YY79" s="63"/>
      <c r="YZ79" s="63"/>
      <c r="ZA79" s="63"/>
      <c r="ZB79" s="63"/>
      <c r="ZC79" s="63"/>
      <c r="ZD79" s="63"/>
      <c r="ZE79" s="63"/>
      <c r="ZF79" s="63"/>
      <c r="ZG79" s="63"/>
      <c r="ZH79" s="63"/>
      <c r="ZI79" s="63"/>
      <c r="ZJ79" s="63"/>
      <c r="ZK79" s="63"/>
      <c r="ZL79" s="63"/>
      <c r="ZM79" s="63"/>
      <c r="ZN79" s="63"/>
      <c r="ZO79" s="63"/>
      <c r="ZP79" s="63"/>
      <c r="ZQ79" s="63"/>
      <c r="ZR79" s="63"/>
      <c r="ZS79" s="63"/>
      <c r="ZT79" s="63"/>
      <c r="ZU79" s="63"/>
      <c r="ZV79" s="63"/>
      <c r="ZW79" s="63"/>
      <c r="ZX79" s="63"/>
      <c r="ZY79" s="63"/>
      <c r="ZZ79" s="63"/>
      <c r="AAA79" s="63"/>
      <c r="AAB79" s="63"/>
      <c r="AAC79" s="63"/>
      <c r="AAD79" s="63"/>
      <c r="AAE79" s="63"/>
      <c r="AAF79" s="63"/>
      <c r="AAG79" s="63"/>
      <c r="AAH79" s="63"/>
      <c r="AAI79" s="63"/>
      <c r="AAJ79" s="63"/>
      <c r="AAK79" s="63"/>
      <c r="AAL79" s="63"/>
      <c r="AAM79" s="63"/>
      <c r="AAN79" s="63"/>
      <c r="AAO79" s="63"/>
      <c r="AAP79" s="63"/>
      <c r="AAQ79" s="63"/>
      <c r="AAR79" s="63"/>
      <c r="AAS79" s="63"/>
      <c r="AAT79" s="63"/>
      <c r="AAU79" s="63"/>
      <c r="AAV79" s="63"/>
      <c r="AAW79" s="63"/>
      <c r="AAX79" s="63"/>
      <c r="AAY79" s="63"/>
      <c r="AAZ79" s="63"/>
      <c r="ABA79" s="63"/>
      <c r="ABB79" s="63"/>
      <c r="ABC79" s="63"/>
      <c r="ABD79" s="63"/>
      <c r="ABE79" s="63"/>
      <c r="ABF79" s="63"/>
      <c r="ABG79" s="63"/>
      <c r="ABH79" s="63"/>
      <c r="ABI79" s="63"/>
      <c r="ABJ79" s="63"/>
      <c r="ABK79" s="63"/>
      <c r="ABL79" s="63"/>
      <c r="ABM79" s="63"/>
      <c r="ABN79" s="63"/>
      <c r="ABO79" s="63"/>
      <c r="ABP79" s="63"/>
      <c r="ABQ79" s="63"/>
      <c r="ABR79" s="63"/>
      <c r="ABS79" s="63"/>
      <c r="ABT79" s="63"/>
      <c r="ABU79" s="63"/>
      <c r="ABV79" s="63"/>
      <c r="ABW79" s="63"/>
      <c r="ABX79" s="63"/>
      <c r="ABY79" s="63"/>
      <c r="ABZ79" s="63"/>
      <c r="ACA79" s="63"/>
      <c r="ACB79" s="63"/>
      <c r="ACC79" s="63"/>
      <c r="ACD79" s="63"/>
      <c r="ACE79" s="63"/>
      <c r="ACF79" s="63"/>
      <c r="ACG79" s="63"/>
      <c r="ACH79" s="63"/>
      <c r="ACI79" s="63"/>
      <c r="ACJ79" s="63"/>
      <c r="ACK79" s="63"/>
      <c r="ACL79" s="63"/>
      <c r="ACM79" s="63"/>
      <c r="ACN79" s="63"/>
      <c r="ACO79" s="63"/>
      <c r="ACP79" s="63"/>
      <c r="ACQ79" s="63"/>
      <c r="ACR79" s="63"/>
      <c r="ACS79" s="63"/>
      <c r="ACT79" s="63"/>
      <c r="ACU79" s="63"/>
      <c r="ACV79" s="63"/>
      <c r="ACW79" s="63"/>
      <c r="ACX79" s="63"/>
      <c r="ACY79" s="63"/>
      <c r="ACZ79" s="63"/>
      <c r="ADA79" s="63"/>
      <c r="ADB79" s="63"/>
      <c r="ADC79" s="63"/>
      <c r="ADD79" s="63"/>
      <c r="ADE79" s="63"/>
      <c r="ADF79" s="63"/>
      <c r="ADG79" s="63"/>
      <c r="ADH79" s="63"/>
      <c r="ADI79" s="63"/>
      <c r="ADJ79" s="63"/>
      <c r="ADK79" s="63"/>
      <c r="ADL79" s="63"/>
      <c r="ADM79" s="63"/>
      <c r="ADN79" s="63"/>
      <c r="ADO79" s="63"/>
      <c r="ADP79" s="63"/>
      <c r="ADQ79" s="63"/>
      <c r="ADR79" s="63"/>
      <c r="ADS79" s="63"/>
      <c r="ADT79" s="63"/>
      <c r="ADU79" s="63"/>
      <c r="ADV79" s="63"/>
      <c r="ADW79" s="63"/>
      <c r="ADX79" s="63"/>
      <c r="ADY79" s="63"/>
      <c r="ADZ79" s="63"/>
      <c r="AEA79" s="63"/>
      <c r="AEB79" s="63"/>
      <c r="AEC79" s="63"/>
      <c r="AED79" s="63"/>
      <c r="AEE79" s="63"/>
      <c r="AEF79" s="63"/>
      <c r="AEG79" s="63"/>
      <c r="AEH79" s="63"/>
      <c r="AEI79" s="63"/>
      <c r="AEJ79" s="63"/>
      <c r="AEK79" s="63"/>
      <c r="AEL79" s="63"/>
      <c r="AEM79" s="63"/>
      <c r="AEN79" s="63"/>
      <c r="AEO79" s="63"/>
      <c r="AEP79" s="63"/>
      <c r="AEQ79" s="63"/>
      <c r="AER79" s="63"/>
      <c r="AES79" s="63"/>
      <c r="AET79" s="63"/>
      <c r="AEU79" s="63"/>
      <c r="AEV79" s="63"/>
      <c r="AEW79" s="63"/>
      <c r="AEX79" s="63"/>
      <c r="AEY79" s="63"/>
      <c r="AEZ79" s="63"/>
      <c r="AFA79" s="63"/>
      <c r="AFB79" s="63"/>
      <c r="AFC79" s="63"/>
      <c r="AFD79" s="63"/>
      <c r="AFE79" s="63"/>
      <c r="AFF79" s="63"/>
      <c r="AFG79" s="63"/>
      <c r="AFH79" s="63"/>
      <c r="AFI79" s="63"/>
      <c r="AFJ79" s="63"/>
      <c r="AFK79" s="63"/>
      <c r="AFL79" s="63"/>
      <c r="AFM79" s="63"/>
      <c r="AFN79" s="63"/>
      <c r="AFO79" s="63"/>
      <c r="AFP79" s="63"/>
      <c r="AFQ79" s="63"/>
      <c r="AFR79" s="63"/>
      <c r="AFS79" s="63"/>
      <c r="AFT79" s="63"/>
      <c r="AFU79" s="63"/>
      <c r="AFV79" s="63"/>
      <c r="AFW79" s="63"/>
      <c r="AFX79" s="63"/>
      <c r="AFY79" s="63"/>
      <c r="AFZ79" s="63"/>
      <c r="AGA79" s="63"/>
      <c r="AGB79" s="63"/>
      <c r="AGC79" s="63"/>
      <c r="AGD79" s="63"/>
      <c r="AGE79" s="63"/>
      <c r="AGF79" s="63"/>
      <c r="AGG79" s="63"/>
      <c r="AGH79" s="63"/>
      <c r="AGI79" s="63"/>
      <c r="AGJ79" s="63"/>
      <c r="AGK79" s="63"/>
      <c r="AGL79" s="63"/>
      <c r="AGM79" s="63"/>
      <c r="AGN79" s="63"/>
      <c r="AGO79" s="63"/>
      <c r="AGP79" s="63"/>
      <c r="AGQ79" s="63"/>
      <c r="AGR79" s="63"/>
      <c r="AGS79" s="63"/>
      <c r="AGT79" s="63"/>
      <c r="AGU79" s="63"/>
      <c r="AGV79" s="63"/>
      <c r="AGW79" s="63"/>
      <c r="AGX79" s="63"/>
      <c r="AGY79" s="63"/>
      <c r="AGZ79" s="63"/>
      <c r="AHA79" s="63"/>
      <c r="AHB79" s="63"/>
      <c r="AHC79" s="63"/>
      <c r="AHD79" s="63"/>
      <c r="AHE79" s="63"/>
      <c r="AHF79" s="63"/>
      <c r="AHG79" s="63"/>
      <c r="AHH79" s="63"/>
      <c r="AHI79" s="63"/>
      <c r="AHJ79" s="63"/>
      <c r="AHK79" s="63"/>
      <c r="AHL79" s="63"/>
      <c r="AHM79" s="63"/>
      <c r="AHN79" s="63"/>
      <c r="AHO79" s="63"/>
      <c r="AHP79" s="63"/>
      <c r="AHQ79" s="63"/>
      <c r="AHR79" s="63"/>
      <c r="AHS79" s="63"/>
      <c r="AHT79" s="63"/>
      <c r="AHU79" s="63"/>
      <c r="AHV79" s="63"/>
      <c r="AHW79" s="63"/>
      <c r="AHX79" s="63"/>
      <c r="AHY79" s="63"/>
      <c r="AHZ79" s="63"/>
      <c r="AIA79" s="63"/>
      <c r="AIB79" s="63"/>
      <c r="AIC79" s="63"/>
      <c r="AID79" s="63"/>
      <c r="AIE79" s="63"/>
      <c r="AIF79" s="63"/>
      <c r="AIG79" s="63"/>
      <c r="AIH79" s="63"/>
      <c r="AII79" s="63"/>
      <c r="AIJ79" s="63"/>
      <c r="AIK79" s="63"/>
      <c r="AIL79" s="63"/>
      <c r="AIM79" s="63"/>
      <c r="AIN79" s="63"/>
      <c r="AIO79" s="63"/>
      <c r="AIP79" s="63"/>
      <c r="AIQ79" s="63"/>
      <c r="AIR79" s="63"/>
      <c r="AIS79" s="63"/>
      <c r="AIT79" s="63"/>
      <c r="AIU79" s="63"/>
      <c r="AIV79" s="63"/>
      <c r="AIW79" s="63"/>
      <c r="AIX79" s="63"/>
      <c r="AIY79" s="63"/>
      <c r="AIZ79" s="63"/>
      <c r="AJA79" s="63"/>
      <c r="AJB79" s="63"/>
      <c r="AJC79" s="63"/>
      <c r="AJD79" s="63"/>
      <c r="AJE79" s="63"/>
      <c r="AJF79" s="63"/>
      <c r="AJG79" s="63"/>
      <c r="AJH79" s="63"/>
      <c r="AJI79" s="63"/>
      <c r="AJJ79" s="63"/>
      <c r="AJK79" s="63"/>
      <c r="AJL79" s="63"/>
      <c r="AJM79" s="63"/>
      <c r="AJN79" s="63"/>
      <c r="AJO79" s="63"/>
      <c r="AJP79" s="63"/>
      <c r="AJQ79" s="63"/>
      <c r="AJR79" s="63"/>
      <c r="AJS79" s="63"/>
      <c r="AJT79" s="63"/>
      <c r="AJU79" s="63"/>
      <c r="AJV79" s="63"/>
      <c r="AJW79" s="63"/>
      <c r="AJX79" s="63"/>
      <c r="AJY79" s="63"/>
      <c r="AJZ79" s="63"/>
      <c r="AKA79" s="63"/>
      <c r="AKB79" s="63"/>
      <c r="AKC79" s="63"/>
      <c r="AKD79" s="63"/>
      <c r="AKE79" s="63"/>
      <c r="AKF79" s="63"/>
      <c r="AKG79" s="63"/>
      <c r="AKH79" s="63"/>
      <c r="AKI79" s="63"/>
      <c r="AKJ79" s="63"/>
      <c r="AKK79" s="63"/>
      <c r="AKL79" s="63"/>
      <c r="AKM79" s="63"/>
      <c r="AKN79" s="63"/>
      <c r="AKO79" s="63"/>
      <c r="AKP79" s="63"/>
      <c r="AKQ79" s="63"/>
      <c r="AKR79" s="63"/>
      <c r="AKS79" s="63"/>
      <c r="AKT79" s="63"/>
      <c r="AKU79" s="63"/>
      <c r="AKV79" s="63"/>
      <c r="AKW79" s="63"/>
      <c r="AKX79" s="63"/>
      <c r="AKY79" s="63"/>
      <c r="AKZ79" s="63"/>
      <c r="ALA79" s="63"/>
      <c r="ALB79" s="63"/>
      <c r="ALC79" s="63"/>
      <c r="ALD79" s="63"/>
      <c r="ALE79" s="63"/>
      <c r="ALF79" s="63"/>
      <c r="ALG79" s="63"/>
      <c r="ALH79" s="63"/>
      <c r="ALI79" s="63"/>
      <c r="ALJ79" s="63"/>
      <c r="ALK79" s="63"/>
      <c r="ALL79" s="63"/>
      <c r="ALM79" s="63"/>
      <c r="ALN79" s="63"/>
      <c r="ALO79" s="63"/>
      <c r="ALP79" s="63"/>
      <c r="ALQ79" s="63"/>
      <c r="ALR79" s="63"/>
      <c r="ALS79" s="63"/>
      <c r="ALT79" s="63"/>
      <c r="ALU79" s="63"/>
      <c r="ALV79" s="63"/>
      <c r="ALW79" s="63"/>
      <c r="ALX79" s="63"/>
      <c r="ALY79" s="63"/>
      <c r="ALZ79" s="63"/>
      <c r="AMA79" s="63"/>
      <c r="AMB79" s="63"/>
      <c r="AMC79" s="63"/>
      <c r="AMD79" s="63"/>
      <c r="AME79" s="63"/>
      <c r="AMF79" s="63"/>
      <c r="AMG79" s="63"/>
      <c r="AMH79" s="63"/>
      <c r="AMI79" s="63"/>
      <c r="AMJ79" s="63"/>
      <c r="AMK79" s="63"/>
      <c r="AML79" s="63"/>
      <c r="AMM79" s="63"/>
      <c r="AMN79" s="63"/>
      <c r="AMO79" s="63"/>
      <c r="AMP79" s="63"/>
      <c r="AMQ79" s="63"/>
      <c r="AMR79" s="63"/>
      <c r="AMS79" s="63"/>
      <c r="AMT79" s="63"/>
      <c r="AMU79" s="63"/>
      <c r="AMV79" s="63"/>
      <c r="AMW79" s="63"/>
      <c r="AMX79" s="63"/>
      <c r="AMY79" s="63"/>
      <c r="AMZ79" s="63"/>
      <c r="ANA79" s="63"/>
      <c r="ANB79" s="63"/>
      <c r="ANC79" s="63"/>
      <c r="AND79" s="63"/>
      <c r="ANE79" s="63"/>
      <c r="ANF79" s="63"/>
      <c r="ANG79" s="63"/>
      <c r="ANH79" s="63"/>
      <c r="ANI79" s="63"/>
      <c r="ANJ79" s="63"/>
      <c r="ANK79" s="63"/>
      <c r="ANL79" s="63"/>
      <c r="ANM79" s="63"/>
      <c r="ANN79" s="63"/>
      <c r="ANO79" s="63"/>
      <c r="ANP79" s="63"/>
      <c r="ANQ79" s="63"/>
      <c r="ANR79" s="63"/>
      <c r="ANS79" s="63"/>
      <c r="ANT79" s="63"/>
      <c r="ANU79" s="63"/>
      <c r="ANV79" s="63"/>
      <c r="ANW79" s="63"/>
      <c r="ANX79" s="63"/>
      <c r="ANY79" s="63"/>
      <c r="ANZ79" s="63"/>
      <c r="AOA79" s="63"/>
      <c r="AOB79" s="63"/>
      <c r="AOC79" s="63"/>
      <c r="AOD79" s="63"/>
      <c r="AOE79" s="63"/>
      <c r="AOF79" s="63"/>
      <c r="AOG79" s="63"/>
      <c r="AOH79" s="63"/>
      <c r="AOI79" s="63"/>
      <c r="AOJ79" s="63"/>
      <c r="AOK79" s="63"/>
      <c r="AOL79" s="63"/>
      <c r="AOM79" s="63"/>
      <c r="AON79" s="63"/>
      <c r="AOO79" s="63"/>
      <c r="AOP79" s="63"/>
      <c r="AOQ79" s="63"/>
      <c r="AOR79" s="63"/>
      <c r="AOS79" s="63"/>
      <c r="AOT79" s="63"/>
      <c r="AOU79" s="63"/>
      <c r="AOV79" s="63"/>
      <c r="AOW79" s="63"/>
      <c r="AOX79" s="63"/>
      <c r="AOY79" s="63"/>
      <c r="AOZ79" s="63"/>
      <c r="APA79" s="63"/>
      <c r="APB79" s="63"/>
      <c r="APC79" s="63"/>
      <c r="APD79" s="63"/>
      <c r="APE79" s="63"/>
      <c r="APF79" s="63"/>
      <c r="APG79" s="63"/>
      <c r="APH79" s="63"/>
      <c r="API79" s="63"/>
      <c r="APJ79" s="63"/>
      <c r="APK79" s="63"/>
      <c r="APL79" s="63"/>
      <c r="APM79" s="63"/>
      <c r="APN79" s="63"/>
      <c r="APO79" s="63"/>
      <c r="APP79" s="63"/>
      <c r="APQ79" s="63"/>
      <c r="APR79" s="63"/>
      <c r="APS79" s="63"/>
      <c r="APT79" s="63"/>
      <c r="APU79" s="63"/>
      <c r="APV79" s="63"/>
      <c r="APW79" s="63"/>
      <c r="APX79" s="63"/>
      <c r="APY79" s="63"/>
      <c r="APZ79" s="63"/>
      <c r="AQA79" s="63"/>
      <c r="AQB79" s="63"/>
      <c r="AQC79" s="63"/>
      <c r="AQD79" s="63"/>
      <c r="AQE79" s="63"/>
      <c r="AQF79" s="63"/>
      <c r="AQG79" s="63"/>
      <c r="AQH79" s="63"/>
      <c r="AQI79" s="63"/>
      <c r="AQJ79" s="63"/>
      <c r="AQK79" s="63"/>
      <c r="AQL79" s="63"/>
      <c r="AQM79" s="63"/>
      <c r="AQN79" s="63"/>
      <c r="AQO79" s="63"/>
      <c r="AQP79" s="63"/>
      <c r="AQQ79" s="63"/>
      <c r="AQR79" s="63"/>
      <c r="AQS79" s="63"/>
      <c r="AQT79" s="63"/>
      <c r="AQU79" s="63"/>
      <c r="AQV79" s="63"/>
      <c r="AQW79" s="63"/>
      <c r="AQX79" s="63"/>
      <c r="AQY79" s="63"/>
      <c r="AQZ79" s="63"/>
      <c r="ARA79" s="63"/>
      <c r="ARB79" s="63"/>
      <c r="ARC79" s="63"/>
      <c r="ARD79" s="63"/>
      <c r="ARE79" s="63"/>
      <c r="ARF79" s="63"/>
      <c r="ARG79" s="63"/>
      <c r="ARH79" s="63"/>
      <c r="ARI79" s="63"/>
      <c r="ARJ79" s="63"/>
      <c r="ARK79" s="63"/>
      <c r="ARL79" s="63"/>
      <c r="ARM79" s="63"/>
      <c r="ARN79" s="63"/>
      <c r="ARO79" s="63"/>
      <c r="ARP79" s="63"/>
      <c r="ARQ79" s="63"/>
      <c r="ARR79" s="63"/>
      <c r="ARS79" s="63"/>
      <c r="ART79" s="63"/>
      <c r="ARU79" s="63"/>
      <c r="ARV79" s="63"/>
      <c r="ARW79" s="63"/>
      <c r="ARX79" s="63"/>
      <c r="ARY79" s="63"/>
      <c r="ARZ79" s="63"/>
      <c r="ASA79" s="63"/>
      <c r="ASB79" s="63"/>
      <c r="ASC79" s="63"/>
      <c r="ASD79" s="63"/>
      <c r="ASE79" s="63"/>
      <c r="ASF79" s="63"/>
      <c r="ASG79" s="63"/>
      <c r="ASH79" s="63"/>
      <c r="ASI79" s="63"/>
      <c r="ASJ79" s="63"/>
      <c r="ASK79" s="63"/>
      <c r="ASL79" s="63"/>
      <c r="ASM79" s="63"/>
      <c r="ASN79" s="63"/>
      <c r="ASO79" s="63"/>
      <c r="ASP79" s="63"/>
      <c r="ASQ79" s="63"/>
      <c r="ASR79" s="63"/>
      <c r="ASS79" s="63"/>
      <c r="AST79" s="63"/>
      <c r="ASU79" s="63"/>
      <c r="ASV79" s="63"/>
      <c r="ASW79" s="63"/>
      <c r="ASX79" s="63"/>
      <c r="ASY79" s="63"/>
      <c r="ASZ79" s="63"/>
      <c r="ATA79" s="63"/>
      <c r="ATB79" s="63"/>
      <c r="ATC79" s="63"/>
      <c r="ATD79" s="63"/>
      <c r="ATE79" s="63"/>
      <c r="ATF79" s="63"/>
      <c r="ATG79" s="63"/>
      <c r="ATH79" s="63"/>
      <c r="ATI79" s="63"/>
      <c r="ATJ79" s="63"/>
      <c r="ATK79" s="63"/>
      <c r="ATL79" s="63"/>
      <c r="ATM79" s="63"/>
      <c r="ATN79" s="63"/>
      <c r="ATO79" s="63"/>
      <c r="ATP79" s="63"/>
      <c r="ATQ79" s="63"/>
      <c r="ATR79" s="63"/>
      <c r="ATS79" s="63"/>
      <c r="ATT79" s="63"/>
      <c r="ATU79" s="63"/>
      <c r="ATV79" s="63"/>
      <c r="ATW79" s="63"/>
      <c r="ATX79" s="63"/>
      <c r="ATY79" s="63"/>
      <c r="ATZ79" s="63"/>
      <c r="AUA79" s="63"/>
      <c r="AUB79" s="63"/>
      <c r="AUC79" s="63"/>
      <c r="AUD79" s="63"/>
      <c r="AUE79" s="63"/>
      <c r="AUF79" s="63"/>
      <c r="AUG79" s="63"/>
      <c r="AUH79" s="63"/>
      <c r="AUI79" s="63"/>
      <c r="AUJ79" s="63"/>
      <c r="AUK79" s="63"/>
      <c r="AUL79" s="63"/>
      <c r="AUM79" s="63"/>
      <c r="AUN79" s="63"/>
      <c r="AUO79" s="63"/>
      <c r="AUP79" s="63"/>
      <c r="AUQ79" s="63"/>
      <c r="AUR79" s="63"/>
      <c r="AUS79" s="63"/>
      <c r="AUT79" s="63"/>
      <c r="AUU79" s="63"/>
      <c r="AUV79" s="63"/>
      <c r="AUW79" s="63"/>
      <c r="AUX79" s="63"/>
      <c r="AUY79" s="63"/>
      <c r="AUZ79" s="63"/>
      <c r="AVA79" s="63"/>
      <c r="AVB79" s="63"/>
      <c r="AVC79" s="63"/>
      <c r="AVD79" s="63"/>
      <c r="AVE79" s="63"/>
      <c r="AVF79" s="63"/>
      <c r="AVG79" s="63"/>
      <c r="AVH79" s="63"/>
      <c r="AVI79" s="63"/>
      <c r="AVJ79" s="63"/>
      <c r="AVK79" s="63"/>
      <c r="AVL79" s="63"/>
      <c r="AVM79" s="63"/>
      <c r="AVN79" s="63"/>
      <c r="AVO79" s="63"/>
      <c r="AVP79" s="63"/>
      <c r="AVQ79" s="63"/>
      <c r="AVR79" s="63"/>
      <c r="AVS79" s="63"/>
      <c r="AVT79" s="63"/>
      <c r="AVU79" s="63"/>
      <c r="AVV79" s="63"/>
      <c r="AVW79" s="63"/>
      <c r="AVX79" s="63"/>
      <c r="AVY79" s="63"/>
      <c r="AVZ79" s="63"/>
      <c r="AWA79" s="63"/>
      <c r="AWB79" s="63"/>
      <c r="AWC79" s="63"/>
      <c r="AWD79" s="63"/>
      <c r="AWE79" s="63"/>
      <c r="AWF79" s="63"/>
      <c r="AWG79" s="63"/>
      <c r="AWH79" s="63"/>
      <c r="AWI79" s="63"/>
      <c r="AWJ79" s="63"/>
      <c r="AWK79" s="63"/>
      <c r="AWL79" s="63"/>
      <c r="AWM79" s="63"/>
      <c r="AWN79" s="63"/>
      <c r="AWO79" s="63"/>
      <c r="AWP79" s="63"/>
      <c r="AWQ79" s="63"/>
      <c r="AWR79" s="63"/>
      <c r="AWS79" s="63"/>
      <c r="AWT79" s="63"/>
      <c r="AWU79" s="63"/>
      <c r="AWV79" s="63"/>
      <c r="AWW79" s="63"/>
      <c r="AWX79" s="63"/>
      <c r="AWY79" s="63"/>
      <c r="AWZ79" s="63"/>
      <c r="AXA79" s="63"/>
      <c r="AXB79" s="63"/>
      <c r="AXC79" s="63"/>
      <c r="AXD79" s="63"/>
      <c r="AXE79" s="63"/>
      <c r="AXF79" s="63"/>
      <c r="AXG79" s="63"/>
      <c r="AXH79" s="63"/>
      <c r="AXI79" s="63"/>
      <c r="AXJ79" s="63"/>
      <c r="AXK79" s="63"/>
      <c r="AXL79" s="63"/>
      <c r="AXM79" s="63"/>
      <c r="AXN79" s="63"/>
      <c r="AXO79" s="63"/>
      <c r="AXP79" s="63"/>
      <c r="AXQ79" s="63"/>
      <c r="AXR79" s="63"/>
      <c r="AXS79" s="63"/>
      <c r="AXT79" s="63"/>
      <c r="AXU79" s="63"/>
      <c r="AXV79" s="63"/>
      <c r="AXW79" s="63"/>
      <c r="AXX79" s="63"/>
      <c r="AXY79" s="63"/>
      <c r="AXZ79" s="63"/>
      <c r="AYA79" s="63"/>
      <c r="AYB79" s="63"/>
      <c r="AYC79" s="63"/>
      <c r="AYD79" s="63"/>
      <c r="AYE79" s="63"/>
      <c r="AYF79" s="63"/>
      <c r="AYG79" s="63"/>
      <c r="AYH79" s="63"/>
      <c r="AYI79" s="63"/>
      <c r="AYJ79" s="63"/>
      <c r="AYK79" s="63"/>
      <c r="AYL79" s="63"/>
      <c r="AYM79" s="63"/>
      <c r="AYN79" s="63"/>
      <c r="AYO79" s="63"/>
      <c r="AYP79" s="63"/>
      <c r="AYQ79" s="63"/>
      <c r="AYR79" s="63"/>
      <c r="AYS79" s="63"/>
      <c r="AYT79" s="63"/>
      <c r="AYU79" s="63"/>
      <c r="AYV79" s="63"/>
      <c r="AYW79" s="63"/>
      <c r="AYX79" s="63"/>
      <c r="AYY79" s="63"/>
      <c r="AYZ79" s="63"/>
      <c r="AZA79" s="63"/>
      <c r="AZB79" s="63"/>
      <c r="AZC79" s="63"/>
      <c r="AZD79" s="63"/>
      <c r="AZE79" s="63"/>
      <c r="AZF79" s="63"/>
      <c r="AZG79" s="63"/>
      <c r="AZH79" s="63"/>
      <c r="AZI79" s="63"/>
      <c r="AZJ79" s="63"/>
      <c r="AZK79" s="63"/>
      <c r="AZL79" s="63"/>
      <c r="AZM79" s="63"/>
      <c r="AZN79" s="63"/>
      <c r="AZO79" s="63"/>
      <c r="AZP79" s="63"/>
      <c r="AZQ79" s="63"/>
      <c r="AZR79" s="63"/>
      <c r="AZS79" s="63"/>
      <c r="AZT79" s="63"/>
      <c r="AZU79" s="63"/>
      <c r="AZV79" s="63"/>
      <c r="AZW79" s="63"/>
      <c r="AZX79" s="63"/>
      <c r="AZY79" s="63"/>
      <c r="AZZ79" s="63"/>
      <c r="BAA79" s="63"/>
      <c r="BAB79" s="63"/>
      <c r="BAC79" s="63"/>
      <c r="BAD79" s="63"/>
      <c r="BAE79" s="63"/>
      <c r="BAF79" s="63"/>
      <c r="BAG79" s="63"/>
      <c r="BAH79" s="63"/>
      <c r="BAI79" s="63"/>
      <c r="BAJ79" s="63"/>
      <c r="BAK79" s="63"/>
      <c r="BAL79" s="63"/>
      <c r="BAM79" s="63"/>
      <c r="BAN79" s="63"/>
      <c r="BAO79" s="63"/>
      <c r="BAP79" s="63"/>
      <c r="BAQ79" s="63"/>
      <c r="BAR79" s="63"/>
      <c r="BAS79" s="63"/>
      <c r="BAT79" s="63"/>
      <c r="BAU79" s="63"/>
      <c r="BAV79" s="63"/>
      <c r="BAW79" s="63"/>
      <c r="BAX79" s="63"/>
      <c r="BAY79" s="63"/>
      <c r="BAZ79" s="63"/>
      <c r="BBA79" s="63"/>
      <c r="BBB79" s="63"/>
      <c r="BBC79" s="63"/>
      <c r="BBD79" s="63"/>
      <c r="BBE79" s="63"/>
      <c r="BBF79" s="63"/>
      <c r="BBG79" s="63"/>
      <c r="BBH79" s="63"/>
      <c r="BBI79" s="63"/>
      <c r="BBJ79" s="63"/>
      <c r="BBK79" s="63"/>
      <c r="BBL79" s="63"/>
      <c r="BBM79" s="63"/>
      <c r="BBN79" s="63"/>
      <c r="BBO79" s="63"/>
      <c r="BBP79" s="63"/>
      <c r="BBQ79" s="63"/>
      <c r="BBR79" s="63"/>
      <c r="BBS79" s="63"/>
      <c r="BBT79" s="63"/>
      <c r="BBU79" s="63"/>
      <c r="BBV79" s="63"/>
      <c r="BBW79" s="63"/>
      <c r="BBX79" s="63"/>
      <c r="BBY79" s="63"/>
      <c r="BBZ79" s="63"/>
      <c r="BCA79" s="63"/>
      <c r="BCB79" s="63"/>
      <c r="BCC79" s="63"/>
      <c r="BCD79" s="63"/>
      <c r="BCE79" s="63"/>
      <c r="BCF79" s="63"/>
      <c r="BCG79" s="63"/>
      <c r="BCH79" s="63"/>
      <c r="BCI79" s="63"/>
      <c r="BCJ79" s="63"/>
      <c r="BCK79" s="63"/>
      <c r="BCL79" s="63"/>
      <c r="BCM79" s="63"/>
      <c r="BCN79" s="63"/>
      <c r="BCO79" s="63"/>
      <c r="BCP79" s="63"/>
      <c r="BCQ79" s="63"/>
      <c r="BCR79" s="63"/>
      <c r="BCS79" s="63"/>
      <c r="BCT79" s="63"/>
      <c r="BCU79" s="63"/>
      <c r="BCV79" s="63"/>
      <c r="BCW79" s="63"/>
      <c r="BCX79" s="63"/>
      <c r="BCY79" s="63"/>
      <c r="BCZ79" s="63"/>
      <c r="BDA79" s="63"/>
      <c r="BDB79" s="63"/>
      <c r="BDC79" s="63"/>
      <c r="BDD79" s="63"/>
      <c r="BDE79" s="63"/>
      <c r="BDF79" s="63"/>
      <c r="BDG79" s="63"/>
      <c r="BDH79" s="63"/>
      <c r="BDI79" s="63"/>
      <c r="BDJ79" s="63"/>
      <c r="BDK79" s="63"/>
      <c r="BDL79" s="63"/>
      <c r="BDM79" s="63"/>
      <c r="BDN79" s="63"/>
      <c r="BDO79" s="63"/>
      <c r="BDP79" s="63"/>
      <c r="BDQ79" s="63"/>
      <c r="BDR79" s="63"/>
      <c r="BDS79" s="63"/>
      <c r="BDT79" s="63"/>
      <c r="BDU79" s="63"/>
      <c r="BDV79" s="63"/>
      <c r="BDW79" s="63"/>
      <c r="BDX79" s="63"/>
      <c r="BDY79" s="63"/>
      <c r="BDZ79" s="63"/>
      <c r="BEA79" s="63"/>
      <c r="BEB79" s="63"/>
      <c r="BEC79" s="63"/>
      <c r="BED79" s="63"/>
      <c r="BEE79" s="63"/>
      <c r="BEF79" s="63"/>
      <c r="BEG79" s="63"/>
      <c r="BEH79" s="63"/>
      <c r="BEI79" s="63"/>
      <c r="BEJ79" s="63"/>
      <c r="BEK79" s="63"/>
      <c r="BEL79" s="63"/>
      <c r="BEM79" s="63"/>
      <c r="BEN79" s="63"/>
      <c r="BEO79" s="63"/>
      <c r="BEP79" s="63"/>
      <c r="BEQ79" s="63"/>
      <c r="BER79" s="63"/>
      <c r="BES79" s="63"/>
      <c r="BET79" s="63"/>
      <c r="BEU79" s="63"/>
      <c r="BEV79" s="63"/>
      <c r="BEW79" s="63"/>
      <c r="BEX79" s="63"/>
      <c r="BEY79" s="63"/>
      <c r="BEZ79" s="63"/>
      <c r="BFA79" s="63"/>
      <c r="BFB79" s="63"/>
      <c r="BFC79" s="63"/>
      <c r="BFD79" s="63"/>
      <c r="BFE79" s="63"/>
      <c r="BFF79" s="63"/>
      <c r="BFG79" s="63"/>
      <c r="BFH79" s="63"/>
      <c r="BFI79" s="63"/>
      <c r="BFJ79" s="63"/>
      <c r="BFK79" s="63"/>
      <c r="BFL79" s="63"/>
      <c r="BFM79" s="63"/>
      <c r="BFN79" s="63"/>
      <c r="BFO79" s="63"/>
      <c r="BFP79" s="63"/>
      <c r="BFQ79" s="63"/>
      <c r="BFR79" s="63"/>
      <c r="BFS79" s="63"/>
      <c r="BFT79" s="63"/>
      <c r="BFU79" s="63"/>
      <c r="BFV79" s="63"/>
      <c r="BFW79" s="63"/>
      <c r="BFX79" s="63"/>
      <c r="BFY79" s="63"/>
      <c r="BFZ79" s="63"/>
      <c r="BGA79" s="63"/>
      <c r="BGB79" s="63"/>
      <c r="BGC79" s="63"/>
      <c r="BGD79" s="63"/>
      <c r="BGE79" s="63"/>
      <c r="BGF79" s="63"/>
      <c r="BGG79" s="63"/>
      <c r="BGH79" s="63"/>
      <c r="BGI79" s="63"/>
      <c r="BGJ79" s="63"/>
      <c r="BGK79" s="63"/>
      <c r="BGL79" s="63"/>
      <c r="BGM79" s="63"/>
      <c r="BGN79" s="63"/>
      <c r="BGO79" s="63"/>
      <c r="BGP79" s="63"/>
      <c r="BGQ79" s="63"/>
      <c r="BGR79" s="63"/>
      <c r="BGS79" s="63"/>
      <c r="BGT79" s="63"/>
      <c r="BGU79" s="63"/>
      <c r="BGV79" s="63"/>
      <c r="BGW79" s="63"/>
      <c r="BGX79" s="63"/>
      <c r="BGY79" s="63"/>
      <c r="BGZ79" s="63"/>
      <c r="BHA79" s="63"/>
      <c r="BHB79" s="63"/>
      <c r="BHC79" s="63"/>
      <c r="BHD79" s="63"/>
      <c r="BHE79" s="63"/>
      <c r="BHF79" s="63"/>
      <c r="BHG79" s="63"/>
      <c r="BHH79" s="63"/>
      <c r="BHI79" s="63"/>
      <c r="BHJ79" s="63"/>
      <c r="BHK79" s="63"/>
      <c r="BHL79" s="63"/>
      <c r="BHM79" s="63"/>
      <c r="BHN79" s="63"/>
      <c r="BHO79" s="63"/>
      <c r="BHP79" s="63"/>
      <c r="BHQ79" s="63"/>
      <c r="BHR79" s="63"/>
      <c r="BHS79" s="63"/>
      <c r="BHT79" s="63"/>
      <c r="BHU79" s="63"/>
      <c r="BHV79" s="63"/>
      <c r="BHW79" s="63"/>
      <c r="BHX79" s="63"/>
      <c r="BHY79" s="63"/>
      <c r="BHZ79" s="63"/>
      <c r="BIA79" s="63"/>
      <c r="BIB79" s="63"/>
      <c r="BIC79" s="63"/>
      <c r="BID79" s="63"/>
      <c r="BIE79" s="63"/>
      <c r="BIF79" s="63"/>
      <c r="BIG79" s="63"/>
      <c r="BIH79" s="63"/>
      <c r="BII79" s="63"/>
      <c r="BIJ79" s="63"/>
      <c r="BIK79" s="63"/>
      <c r="BIL79" s="63"/>
      <c r="BIM79" s="63"/>
      <c r="BIN79" s="63"/>
      <c r="BIO79" s="63"/>
      <c r="BIP79" s="63"/>
      <c r="BIQ79" s="63"/>
      <c r="BIR79" s="63"/>
      <c r="BIS79" s="63"/>
      <c r="BIT79" s="63"/>
      <c r="BIU79" s="63"/>
      <c r="BIV79" s="63"/>
      <c r="BIW79" s="63"/>
      <c r="BIX79" s="63"/>
      <c r="BIY79" s="63"/>
      <c r="BIZ79" s="63"/>
      <c r="BJA79" s="63"/>
      <c r="BJB79" s="63"/>
      <c r="BJC79" s="63"/>
      <c r="BJD79" s="63"/>
      <c r="BJE79" s="63"/>
      <c r="BJF79" s="63"/>
      <c r="BJG79" s="63"/>
      <c r="BJH79" s="63"/>
      <c r="BJI79" s="63"/>
      <c r="BJJ79" s="63"/>
      <c r="BJK79" s="63"/>
      <c r="BJL79" s="63"/>
      <c r="BJM79" s="63"/>
      <c r="BJN79" s="63"/>
      <c r="BJO79" s="63"/>
      <c r="BJP79" s="63"/>
      <c r="BJQ79" s="63"/>
      <c r="BJR79" s="63"/>
      <c r="BJS79" s="63"/>
      <c r="BJT79" s="63"/>
      <c r="BJU79" s="63"/>
      <c r="BJV79" s="63"/>
      <c r="BJW79" s="63"/>
      <c r="BJX79" s="63"/>
      <c r="BJY79" s="63"/>
      <c r="BJZ79" s="63"/>
      <c r="BKA79" s="63"/>
      <c r="BKB79" s="63"/>
      <c r="BKC79" s="63"/>
      <c r="BKD79" s="63"/>
      <c r="BKE79" s="63"/>
      <c r="BKF79" s="63"/>
      <c r="BKG79" s="63"/>
      <c r="BKH79" s="63"/>
      <c r="BKI79" s="63"/>
      <c r="BKJ79" s="63"/>
      <c r="BKK79" s="63"/>
      <c r="BKL79" s="63"/>
      <c r="BKM79" s="63"/>
      <c r="BKN79" s="63"/>
      <c r="BKO79" s="63"/>
      <c r="BKP79" s="63"/>
      <c r="BKQ79" s="63"/>
      <c r="BKR79" s="63"/>
      <c r="BKS79" s="63"/>
      <c r="BKT79" s="63"/>
      <c r="BKU79" s="63"/>
      <c r="BKV79" s="63"/>
      <c r="BKW79" s="63"/>
      <c r="BKX79" s="63"/>
      <c r="BKY79" s="63"/>
      <c r="BKZ79" s="63"/>
      <c r="BLA79" s="63"/>
      <c r="BLB79" s="63"/>
      <c r="BLC79" s="63"/>
      <c r="BLD79" s="63"/>
      <c r="BLE79" s="63"/>
      <c r="BLF79" s="63"/>
      <c r="BLG79" s="63"/>
      <c r="BLH79" s="63"/>
      <c r="BLI79" s="63"/>
      <c r="BLJ79" s="63"/>
      <c r="BLK79" s="63"/>
      <c r="BLL79" s="63"/>
      <c r="BLM79" s="63"/>
    </row>
    <row r="80" spans="1:1677" s="1" customFormat="1" ht="15" hidden="1" customHeight="1" x14ac:dyDescent="0.25">
      <c r="A80" s="255" t="s">
        <v>490</v>
      </c>
      <c r="B80" s="256" t="s">
        <v>75</v>
      </c>
      <c r="C80" s="257" t="s">
        <v>1733</v>
      </c>
      <c r="D80" s="258" t="s">
        <v>1734</v>
      </c>
      <c r="E80" s="258" t="s">
        <v>1802</v>
      </c>
      <c r="F80" s="257" t="s">
        <v>172</v>
      </c>
      <c r="G80" s="259">
        <v>25</v>
      </c>
      <c r="H80" s="260">
        <v>1.5</v>
      </c>
      <c r="I80" s="281">
        <v>44839</v>
      </c>
      <c r="J80" s="281">
        <v>44840</v>
      </c>
      <c r="K80" s="281">
        <v>44844</v>
      </c>
      <c r="L80" s="262" t="s">
        <v>1732</v>
      </c>
      <c r="M80" s="263">
        <v>44853</v>
      </c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3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  <c r="IW80" s="63"/>
      <c r="IX80" s="63"/>
      <c r="IY80" s="63"/>
      <c r="IZ80" s="63"/>
      <c r="JA80" s="63"/>
      <c r="JB80" s="63"/>
      <c r="JC80" s="63"/>
      <c r="JD80" s="63"/>
      <c r="JE80" s="63"/>
      <c r="JF80" s="63"/>
      <c r="JG80" s="63"/>
      <c r="JH80" s="63"/>
      <c r="JI80" s="63"/>
      <c r="JJ80" s="63"/>
      <c r="JK80" s="63"/>
      <c r="JL80" s="63"/>
      <c r="JM80" s="63"/>
      <c r="JN80" s="63"/>
      <c r="JO80" s="63"/>
      <c r="JP80" s="63"/>
      <c r="JQ80" s="63"/>
      <c r="JR80" s="63"/>
      <c r="JS80" s="63"/>
      <c r="JT80" s="63"/>
      <c r="JU80" s="63"/>
      <c r="JV80" s="63"/>
      <c r="JW80" s="63"/>
      <c r="JX80" s="63"/>
      <c r="JY80" s="63"/>
      <c r="JZ80" s="63"/>
      <c r="KA80" s="63"/>
      <c r="KB80" s="63"/>
      <c r="KC80" s="63"/>
      <c r="KD80" s="63"/>
      <c r="KE80" s="63"/>
      <c r="KF80" s="63"/>
      <c r="KG80" s="63"/>
      <c r="KH80" s="63"/>
      <c r="KI80" s="63"/>
      <c r="KJ80" s="63"/>
      <c r="KK80" s="63"/>
      <c r="KL80" s="63"/>
      <c r="KM80" s="63"/>
      <c r="KN80" s="63"/>
      <c r="KO80" s="63"/>
      <c r="KP80" s="63"/>
      <c r="KQ80" s="63"/>
      <c r="KR80" s="63"/>
      <c r="KS80" s="63"/>
      <c r="KT80" s="63"/>
      <c r="KU80" s="63"/>
      <c r="KV80" s="63"/>
      <c r="KW80" s="63"/>
      <c r="KX80" s="63"/>
      <c r="KY80" s="63"/>
      <c r="KZ80" s="63"/>
      <c r="LA80" s="63"/>
      <c r="LB80" s="63"/>
      <c r="LC80" s="63"/>
      <c r="LD80" s="63"/>
      <c r="LE80" s="63"/>
      <c r="LF80" s="63"/>
      <c r="LG80" s="63"/>
      <c r="LH80" s="63"/>
      <c r="LI80" s="63"/>
      <c r="LJ80" s="63"/>
      <c r="LK80" s="63"/>
      <c r="LL80" s="63"/>
      <c r="LM80" s="63"/>
      <c r="LN80" s="63"/>
      <c r="LO80" s="63"/>
      <c r="LP80" s="63"/>
      <c r="LQ80" s="63"/>
      <c r="LR80" s="63"/>
      <c r="LS80" s="63"/>
      <c r="LT80" s="63"/>
      <c r="LU80" s="63"/>
      <c r="LV80" s="63"/>
      <c r="LW80" s="63"/>
      <c r="LX80" s="63"/>
      <c r="LY80" s="63"/>
      <c r="LZ80" s="63"/>
      <c r="MA80" s="63"/>
      <c r="MB80" s="63"/>
      <c r="MC80" s="63"/>
      <c r="MD80" s="63"/>
      <c r="ME80" s="63"/>
      <c r="MF80" s="63"/>
      <c r="MG80" s="63"/>
      <c r="MH80" s="63"/>
      <c r="MI80" s="63"/>
      <c r="MJ80" s="63"/>
      <c r="MK80" s="63"/>
      <c r="ML80" s="63"/>
      <c r="MM80" s="63"/>
      <c r="MN80" s="63"/>
      <c r="MO80" s="63"/>
      <c r="MP80" s="63"/>
      <c r="MQ80" s="63"/>
      <c r="MR80" s="63"/>
      <c r="MS80" s="63"/>
      <c r="MT80" s="63"/>
      <c r="MU80" s="63"/>
      <c r="MV80" s="63"/>
      <c r="MW80" s="63"/>
      <c r="MX80" s="63"/>
      <c r="MY80" s="63"/>
      <c r="MZ80" s="63"/>
      <c r="NA80" s="63"/>
      <c r="NB80" s="63"/>
      <c r="NC80" s="63"/>
      <c r="ND80" s="63"/>
      <c r="NE80" s="63"/>
      <c r="NF80" s="63"/>
      <c r="NG80" s="63"/>
      <c r="NH80" s="63"/>
      <c r="NI80" s="63"/>
      <c r="NJ80" s="63"/>
      <c r="NK80" s="63"/>
      <c r="NL80" s="63"/>
      <c r="NM80" s="63"/>
      <c r="NN80" s="63"/>
      <c r="NO80" s="63"/>
      <c r="NP80" s="63"/>
      <c r="NQ80" s="63"/>
      <c r="NR80" s="63"/>
      <c r="NS80" s="63"/>
      <c r="NT80" s="63"/>
      <c r="NU80" s="63"/>
      <c r="NV80" s="63"/>
      <c r="NW80" s="63"/>
      <c r="NX80" s="63"/>
      <c r="NY80" s="63"/>
      <c r="NZ80" s="63"/>
      <c r="OA80" s="63"/>
      <c r="OB80" s="63"/>
      <c r="OC80" s="63"/>
      <c r="OD80" s="63"/>
      <c r="OE80" s="63"/>
      <c r="OF80" s="63"/>
      <c r="OG80" s="63"/>
      <c r="OH80" s="63"/>
      <c r="OI80" s="63"/>
      <c r="OJ80" s="63"/>
      <c r="OK80" s="63"/>
      <c r="OL80" s="63"/>
      <c r="OM80" s="63"/>
      <c r="ON80" s="63"/>
      <c r="OO80" s="63"/>
      <c r="OP80" s="63"/>
      <c r="OQ80" s="63"/>
      <c r="OR80" s="63"/>
      <c r="OS80" s="63"/>
      <c r="OT80" s="63"/>
      <c r="OU80" s="63"/>
      <c r="OV80" s="63"/>
      <c r="OW80" s="63"/>
      <c r="OX80" s="63"/>
      <c r="OY80" s="63"/>
      <c r="OZ80" s="63"/>
      <c r="PA80" s="63"/>
      <c r="PB80" s="63"/>
      <c r="PC80" s="63"/>
      <c r="PD80" s="63"/>
      <c r="PE80" s="63"/>
      <c r="PF80" s="63"/>
      <c r="PG80" s="63"/>
      <c r="PH80" s="63"/>
      <c r="PI80" s="63"/>
      <c r="PJ80" s="63"/>
      <c r="PK80" s="63"/>
      <c r="PL80" s="63"/>
      <c r="PM80" s="63"/>
      <c r="PN80" s="63"/>
      <c r="PO80" s="63"/>
      <c r="PP80" s="63"/>
      <c r="PQ80" s="63"/>
      <c r="PR80" s="63"/>
      <c r="PS80" s="63"/>
      <c r="PT80" s="63"/>
      <c r="PU80" s="63"/>
      <c r="PV80" s="63"/>
      <c r="PW80" s="63"/>
      <c r="PX80" s="63"/>
      <c r="PY80" s="63"/>
      <c r="PZ80" s="63"/>
      <c r="QA80" s="63"/>
      <c r="QB80" s="63"/>
      <c r="QC80" s="63"/>
      <c r="QD80" s="63"/>
      <c r="QE80" s="63"/>
      <c r="QF80" s="63"/>
      <c r="QG80" s="63"/>
      <c r="QH80" s="63"/>
      <c r="QI80" s="63"/>
      <c r="QJ80" s="63"/>
      <c r="QK80" s="63"/>
      <c r="QL80" s="63"/>
      <c r="QM80" s="63"/>
      <c r="QN80" s="63"/>
      <c r="QO80" s="63"/>
      <c r="QP80" s="63"/>
      <c r="QQ80" s="63"/>
      <c r="QR80" s="63"/>
      <c r="QS80" s="63"/>
      <c r="QT80" s="63"/>
      <c r="QU80" s="63"/>
      <c r="QV80" s="63"/>
      <c r="QW80" s="63"/>
      <c r="QX80" s="63"/>
      <c r="QY80" s="63"/>
      <c r="QZ80" s="63"/>
      <c r="RA80" s="63"/>
      <c r="RB80" s="63"/>
      <c r="RC80" s="63"/>
      <c r="RD80" s="63"/>
      <c r="RE80" s="63"/>
      <c r="RF80" s="63"/>
      <c r="RG80" s="63"/>
      <c r="RH80" s="63"/>
      <c r="RI80" s="63"/>
      <c r="RJ80" s="63"/>
      <c r="RK80" s="63"/>
      <c r="RL80" s="63"/>
      <c r="RM80" s="63"/>
      <c r="RN80" s="63"/>
      <c r="RO80" s="63"/>
      <c r="RP80" s="63"/>
      <c r="RQ80" s="63"/>
      <c r="RR80" s="63"/>
      <c r="RS80" s="63"/>
      <c r="RT80" s="63"/>
      <c r="RU80" s="63"/>
      <c r="RV80" s="63"/>
      <c r="RW80" s="63"/>
      <c r="RX80" s="63"/>
      <c r="RY80" s="63"/>
      <c r="RZ80" s="63"/>
      <c r="SA80" s="63"/>
      <c r="SB80" s="63"/>
      <c r="SC80" s="63"/>
      <c r="SD80" s="63"/>
      <c r="SE80" s="63"/>
      <c r="SF80" s="63"/>
      <c r="SG80" s="63"/>
      <c r="SH80" s="63"/>
      <c r="SI80" s="63"/>
      <c r="SJ80" s="63"/>
      <c r="SK80" s="63"/>
      <c r="SL80" s="63"/>
      <c r="SM80" s="63"/>
      <c r="SN80" s="63"/>
      <c r="SO80" s="63"/>
      <c r="SP80" s="63"/>
      <c r="SQ80" s="63"/>
      <c r="SR80" s="63"/>
      <c r="SS80" s="63"/>
      <c r="ST80" s="63"/>
      <c r="SU80" s="63"/>
      <c r="SV80" s="63"/>
      <c r="SW80" s="63"/>
      <c r="SX80" s="63"/>
      <c r="SY80" s="63"/>
      <c r="SZ80" s="63"/>
      <c r="TA80" s="63"/>
      <c r="TB80" s="63"/>
      <c r="TC80" s="63"/>
      <c r="TD80" s="63"/>
      <c r="TE80" s="63"/>
      <c r="TF80" s="63"/>
      <c r="TG80" s="63"/>
      <c r="TH80" s="63"/>
      <c r="TI80" s="63"/>
      <c r="TJ80" s="63"/>
      <c r="TK80" s="63"/>
      <c r="TL80" s="63"/>
      <c r="TM80" s="63"/>
      <c r="TN80" s="63"/>
      <c r="TO80" s="63"/>
      <c r="TP80" s="63"/>
      <c r="TQ80" s="63"/>
      <c r="TR80" s="63"/>
      <c r="TS80" s="63"/>
      <c r="TT80" s="63"/>
      <c r="TU80" s="63"/>
      <c r="TV80" s="63"/>
      <c r="TW80" s="63"/>
      <c r="TX80" s="63"/>
      <c r="TY80" s="63"/>
      <c r="TZ80" s="63"/>
      <c r="UA80" s="63"/>
      <c r="UB80" s="63"/>
      <c r="UC80" s="63"/>
      <c r="UD80" s="63"/>
      <c r="UE80" s="63"/>
      <c r="UF80" s="63"/>
      <c r="UG80" s="63"/>
      <c r="UH80" s="63"/>
      <c r="UI80" s="63"/>
      <c r="UJ80" s="63"/>
      <c r="UK80" s="63"/>
      <c r="UL80" s="63"/>
      <c r="UM80" s="63"/>
      <c r="UN80" s="63"/>
      <c r="UO80" s="63"/>
      <c r="UP80" s="63"/>
      <c r="UQ80" s="63"/>
      <c r="UR80" s="63"/>
      <c r="US80" s="63"/>
      <c r="UT80" s="63"/>
      <c r="UU80" s="63"/>
      <c r="UV80" s="63"/>
      <c r="UW80" s="63"/>
      <c r="UX80" s="63"/>
      <c r="UY80" s="63"/>
      <c r="UZ80" s="63"/>
      <c r="VA80" s="63"/>
      <c r="VB80" s="63"/>
      <c r="VC80" s="63"/>
      <c r="VD80" s="63"/>
      <c r="VE80" s="63"/>
      <c r="VF80" s="63"/>
      <c r="VG80" s="63"/>
      <c r="VH80" s="63"/>
      <c r="VI80" s="63"/>
      <c r="VJ80" s="63"/>
      <c r="VK80" s="63"/>
      <c r="VL80" s="63"/>
      <c r="VM80" s="63"/>
      <c r="VN80" s="63"/>
      <c r="VO80" s="63"/>
      <c r="VP80" s="63"/>
      <c r="VQ80" s="63"/>
      <c r="VR80" s="63"/>
      <c r="VS80" s="63"/>
      <c r="VT80" s="63"/>
      <c r="VU80" s="63"/>
      <c r="VV80" s="63"/>
      <c r="VW80" s="63"/>
      <c r="VX80" s="63"/>
      <c r="VY80" s="63"/>
      <c r="VZ80" s="63"/>
      <c r="WA80" s="63"/>
      <c r="WB80" s="63"/>
      <c r="WC80" s="63"/>
      <c r="WD80" s="63"/>
      <c r="WE80" s="63"/>
      <c r="WF80" s="63"/>
      <c r="WG80" s="63"/>
      <c r="WH80" s="63"/>
      <c r="WI80" s="63"/>
      <c r="WJ80" s="63"/>
      <c r="WK80" s="63"/>
      <c r="WL80" s="63"/>
      <c r="WM80" s="63"/>
      <c r="WN80" s="63"/>
      <c r="WO80" s="63"/>
      <c r="WP80" s="63"/>
      <c r="WQ80" s="63"/>
      <c r="WR80" s="63"/>
      <c r="WS80" s="63"/>
      <c r="WT80" s="63"/>
      <c r="WU80" s="63"/>
      <c r="WV80" s="63"/>
      <c r="WW80" s="63"/>
      <c r="WX80" s="63"/>
      <c r="WY80" s="63"/>
      <c r="WZ80" s="63"/>
      <c r="XA80" s="63"/>
      <c r="XB80" s="63"/>
      <c r="XC80" s="63"/>
      <c r="XD80" s="63"/>
      <c r="XE80" s="63"/>
      <c r="XF80" s="63"/>
      <c r="XG80" s="63"/>
      <c r="XH80" s="63"/>
      <c r="XI80" s="63"/>
      <c r="XJ80" s="63"/>
      <c r="XK80" s="63"/>
      <c r="XL80" s="63"/>
      <c r="XM80" s="63"/>
      <c r="XN80" s="63"/>
      <c r="XO80" s="63"/>
      <c r="XP80" s="63"/>
      <c r="XQ80" s="63"/>
      <c r="XR80" s="63"/>
      <c r="XS80" s="63"/>
      <c r="XT80" s="63"/>
      <c r="XU80" s="63"/>
      <c r="XV80" s="63"/>
      <c r="XW80" s="63"/>
      <c r="XX80" s="63"/>
      <c r="XY80" s="63"/>
      <c r="XZ80" s="63"/>
      <c r="YA80" s="63"/>
      <c r="YB80" s="63"/>
      <c r="YC80" s="63"/>
      <c r="YD80" s="63"/>
      <c r="YE80" s="63"/>
      <c r="YF80" s="63"/>
      <c r="YG80" s="63"/>
      <c r="YH80" s="63"/>
      <c r="YI80" s="63"/>
      <c r="YJ80" s="63"/>
      <c r="YK80" s="63"/>
      <c r="YL80" s="63"/>
      <c r="YM80" s="63"/>
      <c r="YN80" s="63"/>
      <c r="YO80" s="63"/>
      <c r="YP80" s="63"/>
      <c r="YQ80" s="63"/>
      <c r="YR80" s="63"/>
      <c r="YS80" s="63"/>
      <c r="YT80" s="63"/>
      <c r="YU80" s="63"/>
      <c r="YV80" s="63"/>
      <c r="YW80" s="63"/>
      <c r="YX80" s="63"/>
      <c r="YY80" s="63"/>
      <c r="YZ80" s="63"/>
      <c r="ZA80" s="63"/>
      <c r="ZB80" s="63"/>
      <c r="ZC80" s="63"/>
      <c r="ZD80" s="63"/>
      <c r="ZE80" s="63"/>
      <c r="ZF80" s="63"/>
      <c r="ZG80" s="63"/>
      <c r="ZH80" s="63"/>
      <c r="ZI80" s="63"/>
      <c r="ZJ80" s="63"/>
      <c r="ZK80" s="63"/>
      <c r="ZL80" s="63"/>
      <c r="ZM80" s="63"/>
      <c r="ZN80" s="63"/>
      <c r="ZO80" s="63"/>
      <c r="ZP80" s="63"/>
      <c r="ZQ80" s="63"/>
      <c r="ZR80" s="63"/>
      <c r="ZS80" s="63"/>
      <c r="ZT80" s="63"/>
      <c r="ZU80" s="63"/>
      <c r="ZV80" s="63"/>
      <c r="ZW80" s="63"/>
      <c r="ZX80" s="63"/>
      <c r="ZY80" s="63"/>
      <c r="ZZ80" s="63"/>
      <c r="AAA80" s="63"/>
      <c r="AAB80" s="63"/>
      <c r="AAC80" s="63"/>
      <c r="AAD80" s="63"/>
      <c r="AAE80" s="63"/>
      <c r="AAF80" s="63"/>
      <c r="AAG80" s="63"/>
      <c r="AAH80" s="63"/>
      <c r="AAI80" s="63"/>
      <c r="AAJ80" s="63"/>
      <c r="AAK80" s="63"/>
      <c r="AAL80" s="63"/>
      <c r="AAM80" s="63"/>
      <c r="AAN80" s="63"/>
      <c r="AAO80" s="63"/>
      <c r="AAP80" s="63"/>
      <c r="AAQ80" s="63"/>
      <c r="AAR80" s="63"/>
      <c r="AAS80" s="63"/>
      <c r="AAT80" s="63"/>
      <c r="AAU80" s="63"/>
      <c r="AAV80" s="63"/>
      <c r="AAW80" s="63"/>
      <c r="AAX80" s="63"/>
      <c r="AAY80" s="63"/>
      <c r="AAZ80" s="63"/>
      <c r="ABA80" s="63"/>
      <c r="ABB80" s="63"/>
      <c r="ABC80" s="63"/>
      <c r="ABD80" s="63"/>
      <c r="ABE80" s="63"/>
      <c r="ABF80" s="63"/>
      <c r="ABG80" s="63"/>
      <c r="ABH80" s="63"/>
      <c r="ABI80" s="63"/>
      <c r="ABJ80" s="63"/>
      <c r="ABK80" s="63"/>
      <c r="ABL80" s="63"/>
      <c r="ABM80" s="63"/>
      <c r="ABN80" s="63"/>
      <c r="ABO80" s="63"/>
      <c r="ABP80" s="63"/>
      <c r="ABQ80" s="63"/>
      <c r="ABR80" s="63"/>
      <c r="ABS80" s="63"/>
      <c r="ABT80" s="63"/>
      <c r="ABU80" s="63"/>
      <c r="ABV80" s="63"/>
      <c r="ABW80" s="63"/>
      <c r="ABX80" s="63"/>
      <c r="ABY80" s="63"/>
      <c r="ABZ80" s="63"/>
      <c r="ACA80" s="63"/>
      <c r="ACB80" s="63"/>
      <c r="ACC80" s="63"/>
      <c r="ACD80" s="63"/>
      <c r="ACE80" s="63"/>
      <c r="ACF80" s="63"/>
      <c r="ACG80" s="63"/>
      <c r="ACH80" s="63"/>
      <c r="ACI80" s="63"/>
      <c r="ACJ80" s="63"/>
      <c r="ACK80" s="63"/>
      <c r="ACL80" s="63"/>
      <c r="ACM80" s="63"/>
      <c r="ACN80" s="63"/>
      <c r="ACO80" s="63"/>
      <c r="ACP80" s="63"/>
      <c r="ACQ80" s="63"/>
      <c r="ACR80" s="63"/>
      <c r="ACS80" s="63"/>
      <c r="ACT80" s="63"/>
      <c r="ACU80" s="63"/>
      <c r="ACV80" s="63"/>
      <c r="ACW80" s="63"/>
      <c r="ACX80" s="63"/>
      <c r="ACY80" s="63"/>
      <c r="ACZ80" s="63"/>
      <c r="ADA80" s="63"/>
      <c r="ADB80" s="63"/>
      <c r="ADC80" s="63"/>
      <c r="ADD80" s="63"/>
      <c r="ADE80" s="63"/>
      <c r="ADF80" s="63"/>
      <c r="ADG80" s="63"/>
      <c r="ADH80" s="63"/>
      <c r="ADI80" s="63"/>
      <c r="ADJ80" s="63"/>
      <c r="ADK80" s="63"/>
      <c r="ADL80" s="63"/>
      <c r="ADM80" s="63"/>
      <c r="ADN80" s="63"/>
      <c r="ADO80" s="63"/>
      <c r="ADP80" s="63"/>
      <c r="ADQ80" s="63"/>
      <c r="ADR80" s="63"/>
      <c r="ADS80" s="63"/>
      <c r="ADT80" s="63"/>
      <c r="ADU80" s="63"/>
      <c r="ADV80" s="63"/>
      <c r="ADW80" s="63"/>
      <c r="ADX80" s="63"/>
      <c r="ADY80" s="63"/>
      <c r="ADZ80" s="63"/>
      <c r="AEA80" s="63"/>
      <c r="AEB80" s="63"/>
      <c r="AEC80" s="63"/>
      <c r="AED80" s="63"/>
      <c r="AEE80" s="63"/>
      <c r="AEF80" s="63"/>
      <c r="AEG80" s="63"/>
      <c r="AEH80" s="63"/>
      <c r="AEI80" s="63"/>
      <c r="AEJ80" s="63"/>
      <c r="AEK80" s="63"/>
      <c r="AEL80" s="63"/>
      <c r="AEM80" s="63"/>
      <c r="AEN80" s="63"/>
      <c r="AEO80" s="63"/>
      <c r="AEP80" s="63"/>
      <c r="AEQ80" s="63"/>
      <c r="AER80" s="63"/>
      <c r="AES80" s="63"/>
      <c r="AET80" s="63"/>
      <c r="AEU80" s="63"/>
      <c r="AEV80" s="63"/>
      <c r="AEW80" s="63"/>
      <c r="AEX80" s="63"/>
      <c r="AEY80" s="63"/>
      <c r="AEZ80" s="63"/>
      <c r="AFA80" s="63"/>
      <c r="AFB80" s="63"/>
      <c r="AFC80" s="63"/>
      <c r="AFD80" s="63"/>
      <c r="AFE80" s="63"/>
      <c r="AFF80" s="63"/>
      <c r="AFG80" s="63"/>
      <c r="AFH80" s="63"/>
      <c r="AFI80" s="63"/>
      <c r="AFJ80" s="63"/>
      <c r="AFK80" s="63"/>
      <c r="AFL80" s="63"/>
      <c r="AFM80" s="63"/>
      <c r="AFN80" s="63"/>
      <c r="AFO80" s="63"/>
      <c r="AFP80" s="63"/>
      <c r="AFQ80" s="63"/>
      <c r="AFR80" s="63"/>
      <c r="AFS80" s="63"/>
      <c r="AFT80" s="63"/>
      <c r="AFU80" s="63"/>
      <c r="AFV80" s="63"/>
      <c r="AFW80" s="63"/>
      <c r="AFX80" s="63"/>
      <c r="AFY80" s="63"/>
      <c r="AFZ80" s="63"/>
      <c r="AGA80" s="63"/>
      <c r="AGB80" s="63"/>
      <c r="AGC80" s="63"/>
      <c r="AGD80" s="63"/>
      <c r="AGE80" s="63"/>
      <c r="AGF80" s="63"/>
      <c r="AGG80" s="63"/>
      <c r="AGH80" s="63"/>
      <c r="AGI80" s="63"/>
      <c r="AGJ80" s="63"/>
      <c r="AGK80" s="63"/>
      <c r="AGL80" s="63"/>
      <c r="AGM80" s="63"/>
      <c r="AGN80" s="63"/>
      <c r="AGO80" s="63"/>
      <c r="AGP80" s="63"/>
      <c r="AGQ80" s="63"/>
      <c r="AGR80" s="63"/>
      <c r="AGS80" s="63"/>
      <c r="AGT80" s="63"/>
      <c r="AGU80" s="63"/>
      <c r="AGV80" s="63"/>
      <c r="AGW80" s="63"/>
      <c r="AGX80" s="63"/>
      <c r="AGY80" s="63"/>
      <c r="AGZ80" s="63"/>
      <c r="AHA80" s="63"/>
      <c r="AHB80" s="63"/>
      <c r="AHC80" s="63"/>
      <c r="AHD80" s="63"/>
      <c r="AHE80" s="63"/>
      <c r="AHF80" s="63"/>
      <c r="AHG80" s="63"/>
      <c r="AHH80" s="63"/>
      <c r="AHI80" s="63"/>
      <c r="AHJ80" s="63"/>
      <c r="AHK80" s="63"/>
      <c r="AHL80" s="63"/>
      <c r="AHM80" s="63"/>
      <c r="AHN80" s="63"/>
      <c r="AHO80" s="63"/>
      <c r="AHP80" s="63"/>
      <c r="AHQ80" s="63"/>
      <c r="AHR80" s="63"/>
      <c r="AHS80" s="63"/>
      <c r="AHT80" s="63"/>
      <c r="AHU80" s="63"/>
      <c r="AHV80" s="63"/>
      <c r="AHW80" s="63"/>
      <c r="AHX80" s="63"/>
      <c r="AHY80" s="63"/>
      <c r="AHZ80" s="63"/>
      <c r="AIA80" s="63"/>
      <c r="AIB80" s="63"/>
      <c r="AIC80" s="63"/>
      <c r="AID80" s="63"/>
      <c r="AIE80" s="63"/>
      <c r="AIF80" s="63"/>
      <c r="AIG80" s="63"/>
      <c r="AIH80" s="63"/>
      <c r="AII80" s="63"/>
      <c r="AIJ80" s="63"/>
      <c r="AIK80" s="63"/>
      <c r="AIL80" s="63"/>
      <c r="AIM80" s="63"/>
      <c r="AIN80" s="63"/>
      <c r="AIO80" s="63"/>
      <c r="AIP80" s="63"/>
      <c r="AIQ80" s="63"/>
      <c r="AIR80" s="63"/>
      <c r="AIS80" s="63"/>
      <c r="AIT80" s="63"/>
      <c r="AIU80" s="63"/>
      <c r="AIV80" s="63"/>
      <c r="AIW80" s="63"/>
      <c r="AIX80" s="63"/>
      <c r="AIY80" s="63"/>
      <c r="AIZ80" s="63"/>
      <c r="AJA80" s="63"/>
      <c r="AJB80" s="63"/>
      <c r="AJC80" s="63"/>
      <c r="AJD80" s="63"/>
      <c r="AJE80" s="63"/>
      <c r="AJF80" s="63"/>
      <c r="AJG80" s="63"/>
      <c r="AJH80" s="63"/>
      <c r="AJI80" s="63"/>
      <c r="AJJ80" s="63"/>
      <c r="AJK80" s="63"/>
      <c r="AJL80" s="63"/>
      <c r="AJM80" s="63"/>
      <c r="AJN80" s="63"/>
      <c r="AJO80" s="63"/>
      <c r="AJP80" s="63"/>
      <c r="AJQ80" s="63"/>
      <c r="AJR80" s="63"/>
      <c r="AJS80" s="63"/>
      <c r="AJT80" s="63"/>
      <c r="AJU80" s="63"/>
      <c r="AJV80" s="63"/>
      <c r="AJW80" s="63"/>
      <c r="AJX80" s="63"/>
      <c r="AJY80" s="63"/>
      <c r="AJZ80" s="63"/>
      <c r="AKA80" s="63"/>
      <c r="AKB80" s="63"/>
      <c r="AKC80" s="63"/>
      <c r="AKD80" s="63"/>
      <c r="AKE80" s="63"/>
      <c r="AKF80" s="63"/>
      <c r="AKG80" s="63"/>
      <c r="AKH80" s="63"/>
      <c r="AKI80" s="63"/>
      <c r="AKJ80" s="63"/>
      <c r="AKK80" s="63"/>
      <c r="AKL80" s="63"/>
      <c r="AKM80" s="63"/>
      <c r="AKN80" s="63"/>
      <c r="AKO80" s="63"/>
      <c r="AKP80" s="63"/>
      <c r="AKQ80" s="63"/>
      <c r="AKR80" s="63"/>
      <c r="AKS80" s="63"/>
      <c r="AKT80" s="63"/>
      <c r="AKU80" s="63"/>
      <c r="AKV80" s="63"/>
      <c r="AKW80" s="63"/>
      <c r="AKX80" s="63"/>
      <c r="AKY80" s="63"/>
      <c r="AKZ80" s="63"/>
      <c r="ALA80" s="63"/>
      <c r="ALB80" s="63"/>
      <c r="ALC80" s="63"/>
      <c r="ALD80" s="63"/>
      <c r="ALE80" s="63"/>
      <c r="ALF80" s="63"/>
      <c r="ALG80" s="63"/>
      <c r="ALH80" s="63"/>
      <c r="ALI80" s="63"/>
      <c r="ALJ80" s="63"/>
      <c r="ALK80" s="63"/>
      <c r="ALL80" s="63"/>
      <c r="ALM80" s="63"/>
      <c r="ALN80" s="63"/>
      <c r="ALO80" s="63"/>
      <c r="ALP80" s="63"/>
      <c r="ALQ80" s="63"/>
      <c r="ALR80" s="63"/>
      <c r="ALS80" s="63"/>
      <c r="ALT80" s="63"/>
      <c r="ALU80" s="63"/>
      <c r="ALV80" s="63"/>
      <c r="ALW80" s="63"/>
      <c r="ALX80" s="63"/>
      <c r="ALY80" s="63"/>
      <c r="ALZ80" s="63"/>
      <c r="AMA80" s="63"/>
      <c r="AMB80" s="63"/>
      <c r="AMC80" s="63"/>
      <c r="AMD80" s="63"/>
      <c r="AME80" s="63"/>
      <c r="AMF80" s="63"/>
      <c r="AMG80" s="63"/>
      <c r="AMH80" s="63"/>
      <c r="AMI80" s="63"/>
      <c r="AMJ80" s="63"/>
      <c r="AMK80" s="63"/>
      <c r="AML80" s="63"/>
      <c r="AMM80" s="63"/>
      <c r="AMN80" s="63"/>
      <c r="AMO80" s="63"/>
      <c r="AMP80" s="63"/>
      <c r="AMQ80" s="63"/>
      <c r="AMR80" s="63"/>
      <c r="AMS80" s="63"/>
      <c r="AMT80" s="63"/>
      <c r="AMU80" s="63"/>
      <c r="AMV80" s="63"/>
      <c r="AMW80" s="63"/>
      <c r="AMX80" s="63"/>
      <c r="AMY80" s="63"/>
      <c r="AMZ80" s="63"/>
      <c r="ANA80" s="63"/>
      <c r="ANB80" s="63"/>
      <c r="ANC80" s="63"/>
      <c r="AND80" s="63"/>
      <c r="ANE80" s="63"/>
      <c r="ANF80" s="63"/>
      <c r="ANG80" s="63"/>
      <c r="ANH80" s="63"/>
      <c r="ANI80" s="63"/>
      <c r="ANJ80" s="63"/>
      <c r="ANK80" s="63"/>
      <c r="ANL80" s="63"/>
      <c r="ANM80" s="63"/>
      <c r="ANN80" s="63"/>
      <c r="ANO80" s="63"/>
      <c r="ANP80" s="63"/>
      <c r="ANQ80" s="63"/>
      <c r="ANR80" s="63"/>
      <c r="ANS80" s="63"/>
      <c r="ANT80" s="63"/>
      <c r="ANU80" s="63"/>
      <c r="ANV80" s="63"/>
      <c r="ANW80" s="63"/>
      <c r="ANX80" s="63"/>
      <c r="ANY80" s="63"/>
      <c r="ANZ80" s="63"/>
      <c r="AOA80" s="63"/>
      <c r="AOB80" s="63"/>
      <c r="AOC80" s="63"/>
      <c r="AOD80" s="63"/>
      <c r="AOE80" s="63"/>
      <c r="AOF80" s="63"/>
      <c r="AOG80" s="63"/>
      <c r="AOH80" s="63"/>
      <c r="AOI80" s="63"/>
      <c r="AOJ80" s="63"/>
      <c r="AOK80" s="63"/>
      <c r="AOL80" s="63"/>
      <c r="AOM80" s="63"/>
      <c r="AON80" s="63"/>
      <c r="AOO80" s="63"/>
      <c r="AOP80" s="63"/>
      <c r="AOQ80" s="63"/>
      <c r="AOR80" s="63"/>
      <c r="AOS80" s="63"/>
      <c r="AOT80" s="63"/>
      <c r="AOU80" s="63"/>
      <c r="AOV80" s="63"/>
      <c r="AOW80" s="63"/>
      <c r="AOX80" s="63"/>
      <c r="AOY80" s="63"/>
      <c r="AOZ80" s="63"/>
      <c r="APA80" s="63"/>
      <c r="APB80" s="63"/>
      <c r="APC80" s="63"/>
      <c r="APD80" s="63"/>
      <c r="APE80" s="63"/>
      <c r="APF80" s="63"/>
      <c r="APG80" s="63"/>
      <c r="APH80" s="63"/>
      <c r="API80" s="63"/>
      <c r="APJ80" s="63"/>
      <c r="APK80" s="63"/>
      <c r="APL80" s="63"/>
      <c r="APM80" s="63"/>
      <c r="APN80" s="63"/>
      <c r="APO80" s="63"/>
      <c r="APP80" s="63"/>
      <c r="APQ80" s="63"/>
      <c r="APR80" s="63"/>
      <c r="APS80" s="63"/>
      <c r="APT80" s="63"/>
      <c r="APU80" s="63"/>
      <c r="APV80" s="63"/>
      <c r="APW80" s="63"/>
      <c r="APX80" s="63"/>
      <c r="APY80" s="63"/>
      <c r="APZ80" s="63"/>
      <c r="AQA80" s="63"/>
      <c r="AQB80" s="63"/>
      <c r="AQC80" s="63"/>
      <c r="AQD80" s="63"/>
      <c r="AQE80" s="63"/>
      <c r="AQF80" s="63"/>
      <c r="AQG80" s="63"/>
      <c r="AQH80" s="63"/>
      <c r="AQI80" s="63"/>
      <c r="AQJ80" s="63"/>
      <c r="AQK80" s="63"/>
      <c r="AQL80" s="63"/>
      <c r="AQM80" s="63"/>
      <c r="AQN80" s="63"/>
      <c r="AQO80" s="63"/>
      <c r="AQP80" s="63"/>
      <c r="AQQ80" s="63"/>
      <c r="AQR80" s="63"/>
      <c r="AQS80" s="63"/>
      <c r="AQT80" s="63"/>
      <c r="AQU80" s="63"/>
      <c r="AQV80" s="63"/>
      <c r="AQW80" s="63"/>
      <c r="AQX80" s="63"/>
      <c r="AQY80" s="63"/>
      <c r="AQZ80" s="63"/>
      <c r="ARA80" s="63"/>
      <c r="ARB80" s="63"/>
      <c r="ARC80" s="63"/>
      <c r="ARD80" s="63"/>
      <c r="ARE80" s="63"/>
      <c r="ARF80" s="63"/>
      <c r="ARG80" s="63"/>
      <c r="ARH80" s="63"/>
      <c r="ARI80" s="63"/>
      <c r="ARJ80" s="63"/>
      <c r="ARK80" s="63"/>
      <c r="ARL80" s="63"/>
      <c r="ARM80" s="63"/>
      <c r="ARN80" s="63"/>
      <c r="ARO80" s="63"/>
      <c r="ARP80" s="63"/>
      <c r="ARQ80" s="63"/>
      <c r="ARR80" s="63"/>
      <c r="ARS80" s="63"/>
      <c r="ART80" s="63"/>
      <c r="ARU80" s="63"/>
      <c r="ARV80" s="63"/>
      <c r="ARW80" s="63"/>
      <c r="ARX80" s="63"/>
      <c r="ARY80" s="63"/>
      <c r="ARZ80" s="63"/>
      <c r="ASA80" s="63"/>
      <c r="ASB80" s="63"/>
      <c r="ASC80" s="63"/>
      <c r="ASD80" s="63"/>
      <c r="ASE80" s="63"/>
      <c r="ASF80" s="63"/>
      <c r="ASG80" s="63"/>
      <c r="ASH80" s="63"/>
      <c r="ASI80" s="63"/>
      <c r="ASJ80" s="63"/>
      <c r="ASK80" s="63"/>
      <c r="ASL80" s="63"/>
      <c r="ASM80" s="63"/>
      <c r="ASN80" s="63"/>
      <c r="ASO80" s="63"/>
      <c r="ASP80" s="63"/>
      <c r="ASQ80" s="63"/>
      <c r="ASR80" s="63"/>
      <c r="ASS80" s="63"/>
      <c r="AST80" s="63"/>
      <c r="ASU80" s="63"/>
      <c r="ASV80" s="63"/>
      <c r="ASW80" s="63"/>
      <c r="ASX80" s="63"/>
      <c r="ASY80" s="63"/>
      <c r="ASZ80" s="63"/>
      <c r="ATA80" s="63"/>
      <c r="ATB80" s="63"/>
      <c r="ATC80" s="63"/>
      <c r="ATD80" s="63"/>
      <c r="ATE80" s="63"/>
      <c r="ATF80" s="63"/>
      <c r="ATG80" s="63"/>
      <c r="ATH80" s="63"/>
      <c r="ATI80" s="63"/>
      <c r="ATJ80" s="63"/>
      <c r="ATK80" s="63"/>
      <c r="ATL80" s="63"/>
      <c r="ATM80" s="63"/>
      <c r="ATN80" s="63"/>
      <c r="ATO80" s="63"/>
      <c r="ATP80" s="63"/>
      <c r="ATQ80" s="63"/>
      <c r="ATR80" s="63"/>
      <c r="ATS80" s="63"/>
      <c r="ATT80" s="63"/>
      <c r="ATU80" s="63"/>
      <c r="ATV80" s="63"/>
      <c r="ATW80" s="63"/>
      <c r="ATX80" s="63"/>
      <c r="ATY80" s="63"/>
      <c r="ATZ80" s="63"/>
      <c r="AUA80" s="63"/>
      <c r="AUB80" s="63"/>
      <c r="AUC80" s="63"/>
      <c r="AUD80" s="63"/>
      <c r="AUE80" s="63"/>
      <c r="AUF80" s="63"/>
      <c r="AUG80" s="63"/>
      <c r="AUH80" s="63"/>
      <c r="AUI80" s="63"/>
      <c r="AUJ80" s="63"/>
      <c r="AUK80" s="63"/>
      <c r="AUL80" s="63"/>
      <c r="AUM80" s="63"/>
      <c r="AUN80" s="63"/>
      <c r="AUO80" s="63"/>
      <c r="AUP80" s="63"/>
      <c r="AUQ80" s="63"/>
      <c r="AUR80" s="63"/>
      <c r="AUS80" s="63"/>
      <c r="AUT80" s="63"/>
      <c r="AUU80" s="63"/>
      <c r="AUV80" s="63"/>
      <c r="AUW80" s="63"/>
      <c r="AUX80" s="63"/>
      <c r="AUY80" s="63"/>
      <c r="AUZ80" s="63"/>
      <c r="AVA80" s="63"/>
      <c r="AVB80" s="63"/>
      <c r="AVC80" s="63"/>
      <c r="AVD80" s="63"/>
      <c r="AVE80" s="63"/>
      <c r="AVF80" s="63"/>
      <c r="AVG80" s="63"/>
      <c r="AVH80" s="63"/>
      <c r="AVI80" s="63"/>
      <c r="AVJ80" s="63"/>
      <c r="AVK80" s="63"/>
      <c r="AVL80" s="63"/>
      <c r="AVM80" s="63"/>
      <c r="AVN80" s="63"/>
      <c r="AVO80" s="63"/>
      <c r="AVP80" s="63"/>
      <c r="AVQ80" s="63"/>
      <c r="AVR80" s="63"/>
      <c r="AVS80" s="63"/>
      <c r="AVT80" s="63"/>
      <c r="AVU80" s="63"/>
      <c r="AVV80" s="63"/>
      <c r="AVW80" s="63"/>
      <c r="AVX80" s="63"/>
      <c r="AVY80" s="63"/>
      <c r="AVZ80" s="63"/>
      <c r="AWA80" s="63"/>
      <c r="AWB80" s="63"/>
      <c r="AWC80" s="63"/>
      <c r="AWD80" s="63"/>
      <c r="AWE80" s="63"/>
      <c r="AWF80" s="63"/>
      <c r="AWG80" s="63"/>
      <c r="AWH80" s="63"/>
      <c r="AWI80" s="63"/>
      <c r="AWJ80" s="63"/>
      <c r="AWK80" s="63"/>
      <c r="AWL80" s="63"/>
      <c r="AWM80" s="63"/>
      <c r="AWN80" s="63"/>
      <c r="AWO80" s="63"/>
      <c r="AWP80" s="63"/>
      <c r="AWQ80" s="63"/>
      <c r="AWR80" s="63"/>
      <c r="AWS80" s="63"/>
      <c r="AWT80" s="63"/>
      <c r="AWU80" s="63"/>
      <c r="AWV80" s="63"/>
      <c r="AWW80" s="63"/>
      <c r="AWX80" s="63"/>
      <c r="AWY80" s="63"/>
      <c r="AWZ80" s="63"/>
      <c r="AXA80" s="63"/>
      <c r="AXB80" s="63"/>
      <c r="AXC80" s="63"/>
      <c r="AXD80" s="63"/>
      <c r="AXE80" s="63"/>
      <c r="AXF80" s="63"/>
      <c r="AXG80" s="63"/>
      <c r="AXH80" s="63"/>
      <c r="AXI80" s="63"/>
      <c r="AXJ80" s="63"/>
      <c r="AXK80" s="63"/>
      <c r="AXL80" s="63"/>
      <c r="AXM80" s="63"/>
      <c r="AXN80" s="63"/>
      <c r="AXO80" s="63"/>
      <c r="AXP80" s="63"/>
      <c r="AXQ80" s="63"/>
      <c r="AXR80" s="63"/>
      <c r="AXS80" s="63"/>
      <c r="AXT80" s="63"/>
      <c r="AXU80" s="63"/>
      <c r="AXV80" s="63"/>
      <c r="AXW80" s="63"/>
      <c r="AXX80" s="63"/>
      <c r="AXY80" s="63"/>
      <c r="AXZ80" s="63"/>
      <c r="AYA80" s="63"/>
      <c r="AYB80" s="63"/>
      <c r="AYC80" s="63"/>
      <c r="AYD80" s="63"/>
      <c r="AYE80" s="63"/>
      <c r="AYF80" s="63"/>
      <c r="AYG80" s="63"/>
      <c r="AYH80" s="63"/>
      <c r="AYI80" s="63"/>
      <c r="AYJ80" s="63"/>
      <c r="AYK80" s="63"/>
      <c r="AYL80" s="63"/>
      <c r="AYM80" s="63"/>
      <c r="AYN80" s="63"/>
      <c r="AYO80" s="63"/>
      <c r="AYP80" s="63"/>
      <c r="AYQ80" s="63"/>
      <c r="AYR80" s="63"/>
      <c r="AYS80" s="63"/>
      <c r="AYT80" s="63"/>
      <c r="AYU80" s="63"/>
      <c r="AYV80" s="63"/>
      <c r="AYW80" s="63"/>
      <c r="AYX80" s="63"/>
      <c r="AYY80" s="63"/>
      <c r="AYZ80" s="63"/>
      <c r="AZA80" s="63"/>
      <c r="AZB80" s="63"/>
      <c r="AZC80" s="63"/>
      <c r="AZD80" s="63"/>
      <c r="AZE80" s="63"/>
      <c r="AZF80" s="63"/>
      <c r="AZG80" s="63"/>
      <c r="AZH80" s="63"/>
      <c r="AZI80" s="63"/>
      <c r="AZJ80" s="63"/>
      <c r="AZK80" s="63"/>
      <c r="AZL80" s="63"/>
      <c r="AZM80" s="63"/>
      <c r="AZN80" s="63"/>
      <c r="AZO80" s="63"/>
      <c r="AZP80" s="63"/>
      <c r="AZQ80" s="63"/>
      <c r="AZR80" s="63"/>
      <c r="AZS80" s="63"/>
      <c r="AZT80" s="63"/>
      <c r="AZU80" s="63"/>
      <c r="AZV80" s="63"/>
      <c r="AZW80" s="63"/>
      <c r="AZX80" s="63"/>
      <c r="AZY80" s="63"/>
      <c r="AZZ80" s="63"/>
      <c r="BAA80" s="63"/>
      <c r="BAB80" s="63"/>
      <c r="BAC80" s="63"/>
      <c r="BAD80" s="63"/>
      <c r="BAE80" s="63"/>
      <c r="BAF80" s="63"/>
      <c r="BAG80" s="63"/>
      <c r="BAH80" s="63"/>
      <c r="BAI80" s="63"/>
      <c r="BAJ80" s="63"/>
      <c r="BAK80" s="63"/>
      <c r="BAL80" s="63"/>
      <c r="BAM80" s="63"/>
      <c r="BAN80" s="63"/>
      <c r="BAO80" s="63"/>
      <c r="BAP80" s="63"/>
      <c r="BAQ80" s="63"/>
      <c r="BAR80" s="63"/>
      <c r="BAS80" s="63"/>
      <c r="BAT80" s="63"/>
      <c r="BAU80" s="63"/>
      <c r="BAV80" s="63"/>
      <c r="BAW80" s="63"/>
      <c r="BAX80" s="63"/>
      <c r="BAY80" s="63"/>
      <c r="BAZ80" s="63"/>
      <c r="BBA80" s="63"/>
      <c r="BBB80" s="63"/>
      <c r="BBC80" s="63"/>
      <c r="BBD80" s="63"/>
      <c r="BBE80" s="63"/>
      <c r="BBF80" s="63"/>
      <c r="BBG80" s="63"/>
      <c r="BBH80" s="63"/>
      <c r="BBI80" s="63"/>
      <c r="BBJ80" s="63"/>
      <c r="BBK80" s="63"/>
      <c r="BBL80" s="63"/>
      <c r="BBM80" s="63"/>
      <c r="BBN80" s="63"/>
      <c r="BBO80" s="63"/>
      <c r="BBP80" s="63"/>
      <c r="BBQ80" s="63"/>
      <c r="BBR80" s="63"/>
      <c r="BBS80" s="63"/>
      <c r="BBT80" s="63"/>
      <c r="BBU80" s="63"/>
      <c r="BBV80" s="63"/>
      <c r="BBW80" s="63"/>
      <c r="BBX80" s="63"/>
      <c r="BBY80" s="63"/>
      <c r="BBZ80" s="63"/>
      <c r="BCA80" s="63"/>
      <c r="BCB80" s="63"/>
      <c r="BCC80" s="63"/>
      <c r="BCD80" s="63"/>
      <c r="BCE80" s="63"/>
      <c r="BCF80" s="63"/>
      <c r="BCG80" s="63"/>
      <c r="BCH80" s="63"/>
      <c r="BCI80" s="63"/>
      <c r="BCJ80" s="63"/>
      <c r="BCK80" s="63"/>
      <c r="BCL80" s="63"/>
      <c r="BCM80" s="63"/>
      <c r="BCN80" s="63"/>
      <c r="BCO80" s="63"/>
      <c r="BCP80" s="63"/>
      <c r="BCQ80" s="63"/>
      <c r="BCR80" s="63"/>
      <c r="BCS80" s="63"/>
      <c r="BCT80" s="63"/>
      <c r="BCU80" s="63"/>
      <c r="BCV80" s="63"/>
      <c r="BCW80" s="63"/>
      <c r="BCX80" s="63"/>
      <c r="BCY80" s="63"/>
      <c r="BCZ80" s="63"/>
      <c r="BDA80" s="63"/>
      <c r="BDB80" s="63"/>
      <c r="BDC80" s="63"/>
      <c r="BDD80" s="63"/>
      <c r="BDE80" s="63"/>
      <c r="BDF80" s="63"/>
      <c r="BDG80" s="63"/>
      <c r="BDH80" s="63"/>
      <c r="BDI80" s="63"/>
      <c r="BDJ80" s="63"/>
      <c r="BDK80" s="63"/>
      <c r="BDL80" s="63"/>
      <c r="BDM80" s="63"/>
      <c r="BDN80" s="63"/>
      <c r="BDO80" s="63"/>
      <c r="BDP80" s="63"/>
      <c r="BDQ80" s="63"/>
      <c r="BDR80" s="63"/>
      <c r="BDS80" s="63"/>
      <c r="BDT80" s="63"/>
      <c r="BDU80" s="63"/>
      <c r="BDV80" s="63"/>
      <c r="BDW80" s="63"/>
      <c r="BDX80" s="63"/>
      <c r="BDY80" s="63"/>
      <c r="BDZ80" s="63"/>
      <c r="BEA80" s="63"/>
      <c r="BEB80" s="63"/>
      <c r="BEC80" s="63"/>
      <c r="BED80" s="63"/>
      <c r="BEE80" s="63"/>
      <c r="BEF80" s="63"/>
      <c r="BEG80" s="63"/>
      <c r="BEH80" s="63"/>
      <c r="BEI80" s="63"/>
      <c r="BEJ80" s="63"/>
      <c r="BEK80" s="63"/>
      <c r="BEL80" s="63"/>
      <c r="BEM80" s="63"/>
      <c r="BEN80" s="63"/>
      <c r="BEO80" s="63"/>
      <c r="BEP80" s="63"/>
      <c r="BEQ80" s="63"/>
      <c r="BER80" s="63"/>
      <c r="BES80" s="63"/>
      <c r="BET80" s="63"/>
      <c r="BEU80" s="63"/>
      <c r="BEV80" s="63"/>
      <c r="BEW80" s="63"/>
      <c r="BEX80" s="63"/>
      <c r="BEY80" s="63"/>
      <c r="BEZ80" s="63"/>
      <c r="BFA80" s="63"/>
      <c r="BFB80" s="63"/>
      <c r="BFC80" s="63"/>
      <c r="BFD80" s="63"/>
      <c r="BFE80" s="63"/>
      <c r="BFF80" s="63"/>
      <c r="BFG80" s="63"/>
      <c r="BFH80" s="63"/>
      <c r="BFI80" s="63"/>
      <c r="BFJ80" s="63"/>
      <c r="BFK80" s="63"/>
      <c r="BFL80" s="63"/>
      <c r="BFM80" s="63"/>
      <c r="BFN80" s="63"/>
      <c r="BFO80" s="63"/>
      <c r="BFP80" s="63"/>
      <c r="BFQ80" s="63"/>
      <c r="BFR80" s="63"/>
      <c r="BFS80" s="63"/>
      <c r="BFT80" s="63"/>
      <c r="BFU80" s="63"/>
      <c r="BFV80" s="63"/>
      <c r="BFW80" s="63"/>
      <c r="BFX80" s="63"/>
      <c r="BFY80" s="63"/>
      <c r="BFZ80" s="63"/>
      <c r="BGA80" s="63"/>
      <c r="BGB80" s="63"/>
      <c r="BGC80" s="63"/>
      <c r="BGD80" s="63"/>
      <c r="BGE80" s="63"/>
      <c r="BGF80" s="63"/>
      <c r="BGG80" s="63"/>
      <c r="BGH80" s="63"/>
      <c r="BGI80" s="63"/>
      <c r="BGJ80" s="63"/>
      <c r="BGK80" s="63"/>
      <c r="BGL80" s="63"/>
      <c r="BGM80" s="63"/>
      <c r="BGN80" s="63"/>
      <c r="BGO80" s="63"/>
      <c r="BGP80" s="63"/>
      <c r="BGQ80" s="63"/>
      <c r="BGR80" s="63"/>
      <c r="BGS80" s="63"/>
      <c r="BGT80" s="63"/>
      <c r="BGU80" s="63"/>
      <c r="BGV80" s="63"/>
      <c r="BGW80" s="63"/>
      <c r="BGX80" s="63"/>
      <c r="BGY80" s="63"/>
      <c r="BGZ80" s="63"/>
      <c r="BHA80" s="63"/>
      <c r="BHB80" s="63"/>
      <c r="BHC80" s="63"/>
      <c r="BHD80" s="63"/>
      <c r="BHE80" s="63"/>
      <c r="BHF80" s="63"/>
      <c r="BHG80" s="63"/>
      <c r="BHH80" s="63"/>
      <c r="BHI80" s="63"/>
      <c r="BHJ80" s="63"/>
      <c r="BHK80" s="63"/>
      <c r="BHL80" s="63"/>
      <c r="BHM80" s="63"/>
      <c r="BHN80" s="63"/>
      <c r="BHO80" s="63"/>
      <c r="BHP80" s="63"/>
      <c r="BHQ80" s="63"/>
      <c r="BHR80" s="63"/>
      <c r="BHS80" s="63"/>
      <c r="BHT80" s="63"/>
      <c r="BHU80" s="63"/>
      <c r="BHV80" s="63"/>
      <c r="BHW80" s="63"/>
      <c r="BHX80" s="63"/>
      <c r="BHY80" s="63"/>
      <c r="BHZ80" s="63"/>
      <c r="BIA80" s="63"/>
      <c r="BIB80" s="63"/>
      <c r="BIC80" s="63"/>
      <c r="BID80" s="63"/>
      <c r="BIE80" s="63"/>
      <c r="BIF80" s="63"/>
      <c r="BIG80" s="63"/>
      <c r="BIH80" s="63"/>
      <c r="BII80" s="63"/>
      <c r="BIJ80" s="63"/>
      <c r="BIK80" s="63"/>
      <c r="BIL80" s="63"/>
      <c r="BIM80" s="63"/>
      <c r="BIN80" s="63"/>
      <c r="BIO80" s="63"/>
      <c r="BIP80" s="63"/>
      <c r="BIQ80" s="63"/>
      <c r="BIR80" s="63"/>
      <c r="BIS80" s="63"/>
      <c r="BIT80" s="63"/>
      <c r="BIU80" s="63"/>
      <c r="BIV80" s="63"/>
      <c r="BIW80" s="63"/>
      <c r="BIX80" s="63"/>
      <c r="BIY80" s="63"/>
      <c r="BIZ80" s="63"/>
      <c r="BJA80" s="63"/>
      <c r="BJB80" s="63"/>
      <c r="BJC80" s="63"/>
      <c r="BJD80" s="63"/>
      <c r="BJE80" s="63"/>
      <c r="BJF80" s="63"/>
      <c r="BJG80" s="63"/>
      <c r="BJH80" s="63"/>
      <c r="BJI80" s="63"/>
      <c r="BJJ80" s="63"/>
      <c r="BJK80" s="63"/>
      <c r="BJL80" s="63"/>
      <c r="BJM80" s="63"/>
      <c r="BJN80" s="63"/>
      <c r="BJO80" s="63"/>
      <c r="BJP80" s="63"/>
      <c r="BJQ80" s="63"/>
      <c r="BJR80" s="63"/>
      <c r="BJS80" s="63"/>
      <c r="BJT80" s="63"/>
      <c r="BJU80" s="63"/>
      <c r="BJV80" s="63"/>
      <c r="BJW80" s="63"/>
      <c r="BJX80" s="63"/>
      <c r="BJY80" s="63"/>
      <c r="BJZ80" s="63"/>
      <c r="BKA80" s="63"/>
      <c r="BKB80" s="63"/>
      <c r="BKC80" s="63"/>
      <c r="BKD80" s="63"/>
      <c r="BKE80" s="63"/>
      <c r="BKF80" s="63"/>
      <c r="BKG80" s="63"/>
      <c r="BKH80" s="63"/>
      <c r="BKI80" s="63"/>
      <c r="BKJ80" s="63"/>
      <c r="BKK80" s="63"/>
      <c r="BKL80" s="63"/>
      <c r="BKM80" s="63"/>
      <c r="BKN80" s="63"/>
      <c r="BKO80" s="63"/>
      <c r="BKP80" s="63"/>
      <c r="BKQ80" s="63"/>
      <c r="BKR80" s="63"/>
      <c r="BKS80" s="63"/>
      <c r="BKT80" s="63"/>
      <c r="BKU80" s="63"/>
      <c r="BKV80" s="63"/>
      <c r="BKW80" s="63"/>
      <c r="BKX80" s="63"/>
      <c r="BKY80" s="63"/>
      <c r="BKZ80" s="63"/>
      <c r="BLA80" s="63"/>
      <c r="BLB80" s="63"/>
      <c r="BLC80" s="63"/>
      <c r="BLD80" s="63"/>
      <c r="BLE80" s="63"/>
      <c r="BLF80" s="63"/>
      <c r="BLG80" s="63"/>
      <c r="BLH80" s="63"/>
      <c r="BLI80" s="63"/>
      <c r="BLJ80" s="63"/>
      <c r="BLK80" s="63"/>
      <c r="BLL80" s="63"/>
      <c r="BLM80" s="63"/>
    </row>
    <row r="81" spans="1:1677" s="1" customFormat="1" ht="15" hidden="1" customHeight="1" x14ac:dyDescent="0.25">
      <c r="A81" s="270" t="s">
        <v>490</v>
      </c>
      <c r="B81" s="271" t="s">
        <v>76</v>
      </c>
      <c r="C81" s="272" t="s">
        <v>1733</v>
      </c>
      <c r="D81" s="273" t="s">
        <v>1734</v>
      </c>
      <c r="E81" s="273" t="s">
        <v>1803</v>
      </c>
      <c r="F81" s="272" t="s">
        <v>172</v>
      </c>
      <c r="G81" s="274">
        <v>25</v>
      </c>
      <c r="H81" s="275">
        <v>1.2</v>
      </c>
      <c r="I81" s="279">
        <v>44833</v>
      </c>
      <c r="J81" s="279">
        <v>44834</v>
      </c>
      <c r="K81" s="279">
        <v>44837</v>
      </c>
      <c r="L81" s="277" t="s">
        <v>1732</v>
      </c>
      <c r="M81" s="278">
        <v>44853</v>
      </c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3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  <c r="IU81" s="63"/>
      <c r="IV81" s="63"/>
      <c r="IW81" s="63"/>
      <c r="IX81" s="63"/>
      <c r="IY81" s="63"/>
      <c r="IZ81" s="63"/>
      <c r="JA81" s="63"/>
      <c r="JB81" s="63"/>
      <c r="JC81" s="63"/>
      <c r="JD81" s="63"/>
      <c r="JE81" s="63"/>
      <c r="JF81" s="63"/>
      <c r="JG81" s="63"/>
      <c r="JH81" s="63"/>
      <c r="JI81" s="63"/>
      <c r="JJ81" s="63"/>
      <c r="JK81" s="63"/>
      <c r="JL81" s="63"/>
      <c r="JM81" s="63"/>
      <c r="JN81" s="63"/>
      <c r="JO81" s="63"/>
      <c r="JP81" s="63"/>
      <c r="JQ81" s="63"/>
      <c r="JR81" s="63"/>
      <c r="JS81" s="63"/>
      <c r="JT81" s="63"/>
      <c r="JU81" s="63"/>
      <c r="JV81" s="63"/>
      <c r="JW81" s="63"/>
      <c r="JX81" s="63"/>
      <c r="JY81" s="63"/>
      <c r="JZ81" s="63"/>
      <c r="KA81" s="63"/>
      <c r="KB81" s="63"/>
      <c r="KC81" s="63"/>
      <c r="KD81" s="63"/>
      <c r="KE81" s="63"/>
      <c r="KF81" s="63"/>
      <c r="KG81" s="63"/>
      <c r="KH81" s="63"/>
      <c r="KI81" s="63"/>
      <c r="KJ81" s="63"/>
      <c r="KK81" s="63"/>
      <c r="KL81" s="63"/>
      <c r="KM81" s="63"/>
      <c r="KN81" s="63"/>
      <c r="KO81" s="63"/>
      <c r="KP81" s="63"/>
      <c r="KQ81" s="63"/>
      <c r="KR81" s="63"/>
      <c r="KS81" s="63"/>
      <c r="KT81" s="63"/>
      <c r="KU81" s="63"/>
      <c r="KV81" s="63"/>
      <c r="KW81" s="63"/>
      <c r="KX81" s="63"/>
      <c r="KY81" s="63"/>
      <c r="KZ81" s="63"/>
      <c r="LA81" s="63"/>
      <c r="LB81" s="63"/>
      <c r="LC81" s="63"/>
      <c r="LD81" s="63"/>
      <c r="LE81" s="63"/>
      <c r="LF81" s="63"/>
      <c r="LG81" s="63"/>
      <c r="LH81" s="63"/>
      <c r="LI81" s="63"/>
      <c r="LJ81" s="63"/>
      <c r="LK81" s="63"/>
      <c r="LL81" s="63"/>
      <c r="LM81" s="63"/>
      <c r="LN81" s="63"/>
      <c r="LO81" s="63"/>
      <c r="LP81" s="63"/>
      <c r="LQ81" s="63"/>
      <c r="LR81" s="63"/>
      <c r="LS81" s="63"/>
      <c r="LT81" s="63"/>
      <c r="LU81" s="63"/>
      <c r="LV81" s="63"/>
      <c r="LW81" s="63"/>
      <c r="LX81" s="63"/>
      <c r="LY81" s="63"/>
      <c r="LZ81" s="63"/>
      <c r="MA81" s="63"/>
      <c r="MB81" s="63"/>
      <c r="MC81" s="63"/>
      <c r="MD81" s="63"/>
      <c r="ME81" s="63"/>
      <c r="MF81" s="63"/>
      <c r="MG81" s="63"/>
      <c r="MH81" s="63"/>
      <c r="MI81" s="63"/>
      <c r="MJ81" s="63"/>
      <c r="MK81" s="63"/>
      <c r="ML81" s="63"/>
      <c r="MM81" s="63"/>
      <c r="MN81" s="63"/>
      <c r="MO81" s="63"/>
      <c r="MP81" s="63"/>
      <c r="MQ81" s="63"/>
      <c r="MR81" s="63"/>
      <c r="MS81" s="63"/>
      <c r="MT81" s="63"/>
      <c r="MU81" s="63"/>
      <c r="MV81" s="63"/>
      <c r="MW81" s="63"/>
      <c r="MX81" s="63"/>
      <c r="MY81" s="63"/>
      <c r="MZ81" s="63"/>
      <c r="NA81" s="63"/>
      <c r="NB81" s="63"/>
      <c r="NC81" s="63"/>
      <c r="ND81" s="63"/>
      <c r="NE81" s="63"/>
      <c r="NF81" s="63"/>
      <c r="NG81" s="63"/>
      <c r="NH81" s="63"/>
      <c r="NI81" s="63"/>
      <c r="NJ81" s="63"/>
      <c r="NK81" s="63"/>
      <c r="NL81" s="63"/>
      <c r="NM81" s="63"/>
      <c r="NN81" s="63"/>
      <c r="NO81" s="63"/>
      <c r="NP81" s="63"/>
      <c r="NQ81" s="63"/>
      <c r="NR81" s="63"/>
      <c r="NS81" s="63"/>
      <c r="NT81" s="63"/>
      <c r="NU81" s="63"/>
      <c r="NV81" s="63"/>
      <c r="NW81" s="63"/>
      <c r="NX81" s="63"/>
      <c r="NY81" s="63"/>
      <c r="NZ81" s="63"/>
      <c r="OA81" s="63"/>
      <c r="OB81" s="63"/>
      <c r="OC81" s="63"/>
      <c r="OD81" s="63"/>
      <c r="OE81" s="63"/>
      <c r="OF81" s="63"/>
      <c r="OG81" s="63"/>
      <c r="OH81" s="63"/>
      <c r="OI81" s="63"/>
      <c r="OJ81" s="63"/>
      <c r="OK81" s="63"/>
      <c r="OL81" s="63"/>
      <c r="OM81" s="63"/>
      <c r="ON81" s="63"/>
      <c r="OO81" s="63"/>
      <c r="OP81" s="63"/>
      <c r="OQ81" s="63"/>
      <c r="OR81" s="63"/>
      <c r="OS81" s="63"/>
      <c r="OT81" s="63"/>
      <c r="OU81" s="63"/>
      <c r="OV81" s="63"/>
      <c r="OW81" s="63"/>
      <c r="OX81" s="63"/>
      <c r="OY81" s="63"/>
      <c r="OZ81" s="63"/>
      <c r="PA81" s="63"/>
      <c r="PB81" s="63"/>
      <c r="PC81" s="63"/>
      <c r="PD81" s="63"/>
      <c r="PE81" s="63"/>
      <c r="PF81" s="63"/>
      <c r="PG81" s="63"/>
      <c r="PH81" s="63"/>
      <c r="PI81" s="63"/>
      <c r="PJ81" s="63"/>
      <c r="PK81" s="63"/>
      <c r="PL81" s="63"/>
      <c r="PM81" s="63"/>
      <c r="PN81" s="63"/>
      <c r="PO81" s="63"/>
      <c r="PP81" s="63"/>
      <c r="PQ81" s="63"/>
      <c r="PR81" s="63"/>
      <c r="PS81" s="63"/>
      <c r="PT81" s="63"/>
      <c r="PU81" s="63"/>
      <c r="PV81" s="63"/>
      <c r="PW81" s="63"/>
      <c r="PX81" s="63"/>
      <c r="PY81" s="63"/>
      <c r="PZ81" s="63"/>
      <c r="QA81" s="63"/>
      <c r="QB81" s="63"/>
      <c r="QC81" s="63"/>
      <c r="QD81" s="63"/>
      <c r="QE81" s="63"/>
      <c r="QF81" s="63"/>
      <c r="QG81" s="63"/>
      <c r="QH81" s="63"/>
      <c r="QI81" s="63"/>
      <c r="QJ81" s="63"/>
      <c r="QK81" s="63"/>
      <c r="QL81" s="63"/>
      <c r="QM81" s="63"/>
      <c r="QN81" s="63"/>
      <c r="QO81" s="63"/>
      <c r="QP81" s="63"/>
      <c r="QQ81" s="63"/>
      <c r="QR81" s="63"/>
      <c r="QS81" s="63"/>
      <c r="QT81" s="63"/>
      <c r="QU81" s="63"/>
      <c r="QV81" s="63"/>
      <c r="QW81" s="63"/>
      <c r="QX81" s="63"/>
      <c r="QY81" s="63"/>
      <c r="QZ81" s="63"/>
      <c r="RA81" s="63"/>
      <c r="RB81" s="63"/>
      <c r="RC81" s="63"/>
      <c r="RD81" s="63"/>
      <c r="RE81" s="63"/>
      <c r="RF81" s="63"/>
      <c r="RG81" s="63"/>
      <c r="RH81" s="63"/>
      <c r="RI81" s="63"/>
      <c r="RJ81" s="63"/>
      <c r="RK81" s="63"/>
      <c r="RL81" s="63"/>
      <c r="RM81" s="63"/>
      <c r="RN81" s="63"/>
      <c r="RO81" s="63"/>
      <c r="RP81" s="63"/>
      <c r="RQ81" s="63"/>
      <c r="RR81" s="63"/>
      <c r="RS81" s="63"/>
      <c r="RT81" s="63"/>
      <c r="RU81" s="63"/>
      <c r="RV81" s="63"/>
      <c r="RW81" s="63"/>
      <c r="RX81" s="63"/>
      <c r="RY81" s="63"/>
      <c r="RZ81" s="63"/>
      <c r="SA81" s="63"/>
      <c r="SB81" s="63"/>
      <c r="SC81" s="63"/>
      <c r="SD81" s="63"/>
      <c r="SE81" s="63"/>
      <c r="SF81" s="63"/>
      <c r="SG81" s="63"/>
      <c r="SH81" s="63"/>
      <c r="SI81" s="63"/>
      <c r="SJ81" s="63"/>
      <c r="SK81" s="63"/>
      <c r="SL81" s="63"/>
      <c r="SM81" s="63"/>
      <c r="SN81" s="63"/>
      <c r="SO81" s="63"/>
      <c r="SP81" s="63"/>
      <c r="SQ81" s="63"/>
      <c r="SR81" s="63"/>
      <c r="SS81" s="63"/>
      <c r="ST81" s="63"/>
      <c r="SU81" s="63"/>
      <c r="SV81" s="63"/>
      <c r="SW81" s="63"/>
      <c r="SX81" s="63"/>
      <c r="SY81" s="63"/>
      <c r="SZ81" s="63"/>
      <c r="TA81" s="63"/>
      <c r="TB81" s="63"/>
      <c r="TC81" s="63"/>
      <c r="TD81" s="63"/>
      <c r="TE81" s="63"/>
      <c r="TF81" s="63"/>
      <c r="TG81" s="63"/>
      <c r="TH81" s="63"/>
      <c r="TI81" s="63"/>
      <c r="TJ81" s="63"/>
      <c r="TK81" s="63"/>
      <c r="TL81" s="63"/>
      <c r="TM81" s="63"/>
      <c r="TN81" s="63"/>
      <c r="TO81" s="63"/>
      <c r="TP81" s="63"/>
      <c r="TQ81" s="63"/>
      <c r="TR81" s="63"/>
      <c r="TS81" s="63"/>
      <c r="TT81" s="63"/>
      <c r="TU81" s="63"/>
      <c r="TV81" s="63"/>
      <c r="TW81" s="63"/>
      <c r="TX81" s="63"/>
      <c r="TY81" s="63"/>
      <c r="TZ81" s="63"/>
      <c r="UA81" s="63"/>
      <c r="UB81" s="63"/>
      <c r="UC81" s="63"/>
      <c r="UD81" s="63"/>
      <c r="UE81" s="63"/>
      <c r="UF81" s="63"/>
      <c r="UG81" s="63"/>
      <c r="UH81" s="63"/>
      <c r="UI81" s="63"/>
      <c r="UJ81" s="63"/>
      <c r="UK81" s="63"/>
      <c r="UL81" s="63"/>
      <c r="UM81" s="63"/>
      <c r="UN81" s="63"/>
      <c r="UO81" s="63"/>
      <c r="UP81" s="63"/>
      <c r="UQ81" s="63"/>
      <c r="UR81" s="63"/>
      <c r="US81" s="63"/>
      <c r="UT81" s="63"/>
      <c r="UU81" s="63"/>
      <c r="UV81" s="63"/>
      <c r="UW81" s="63"/>
      <c r="UX81" s="63"/>
      <c r="UY81" s="63"/>
      <c r="UZ81" s="63"/>
      <c r="VA81" s="63"/>
      <c r="VB81" s="63"/>
      <c r="VC81" s="63"/>
      <c r="VD81" s="63"/>
      <c r="VE81" s="63"/>
      <c r="VF81" s="63"/>
      <c r="VG81" s="63"/>
      <c r="VH81" s="63"/>
      <c r="VI81" s="63"/>
      <c r="VJ81" s="63"/>
      <c r="VK81" s="63"/>
      <c r="VL81" s="63"/>
      <c r="VM81" s="63"/>
      <c r="VN81" s="63"/>
      <c r="VO81" s="63"/>
      <c r="VP81" s="63"/>
      <c r="VQ81" s="63"/>
      <c r="VR81" s="63"/>
      <c r="VS81" s="63"/>
      <c r="VT81" s="63"/>
      <c r="VU81" s="63"/>
      <c r="VV81" s="63"/>
      <c r="VW81" s="63"/>
      <c r="VX81" s="63"/>
      <c r="VY81" s="63"/>
      <c r="VZ81" s="63"/>
      <c r="WA81" s="63"/>
      <c r="WB81" s="63"/>
      <c r="WC81" s="63"/>
      <c r="WD81" s="63"/>
      <c r="WE81" s="63"/>
      <c r="WF81" s="63"/>
      <c r="WG81" s="63"/>
      <c r="WH81" s="63"/>
      <c r="WI81" s="63"/>
      <c r="WJ81" s="63"/>
      <c r="WK81" s="63"/>
      <c r="WL81" s="63"/>
      <c r="WM81" s="63"/>
      <c r="WN81" s="63"/>
      <c r="WO81" s="63"/>
      <c r="WP81" s="63"/>
      <c r="WQ81" s="63"/>
      <c r="WR81" s="63"/>
      <c r="WS81" s="63"/>
      <c r="WT81" s="63"/>
      <c r="WU81" s="63"/>
      <c r="WV81" s="63"/>
      <c r="WW81" s="63"/>
      <c r="WX81" s="63"/>
      <c r="WY81" s="63"/>
      <c r="WZ81" s="63"/>
      <c r="XA81" s="63"/>
      <c r="XB81" s="63"/>
      <c r="XC81" s="63"/>
      <c r="XD81" s="63"/>
      <c r="XE81" s="63"/>
      <c r="XF81" s="63"/>
      <c r="XG81" s="63"/>
      <c r="XH81" s="63"/>
      <c r="XI81" s="63"/>
      <c r="XJ81" s="63"/>
      <c r="XK81" s="63"/>
      <c r="XL81" s="63"/>
      <c r="XM81" s="63"/>
      <c r="XN81" s="63"/>
      <c r="XO81" s="63"/>
      <c r="XP81" s="63"/>
      <c r="XQ81" s="63"/>
      <c r="XR81" s="63"/>
      <c r="XS81" s="63"/>
      <c r="XT81" s="63"/>
      <c r="XU81" s="63"/>
      <c r="XV81" s="63"/>
      <c r="XW81" s="63"/>
      <c r="XX81" s="63"/>
      <c r="XY81" s="63"/>
      <c r="XZ81" s="63"/>
      <c r="YA81" s="63"/>
      <c r="YB81" s="63"/>
      <c r="YC81" s="63"/>
      <c r="YD81" s="63"/>
      <c r="YE81" s="63"/>
      <c r="YF81" s="63"/>
      <c r="YG81" s="63"/>
      <c r="YH81" s="63"/>
      <c r="YI81" s="63"/>
      <c r="YJ81" s="63"/>
      <c r="YK81" s="63"/>
      <c r="YL81" s="63"/>
      <c r="YM81" s="63"/>
      <c r="YN81" s="63"/>
      <c r="YO81" s="63"/>
      <c r="YP81" s="63"/>
      <c r="YQ81" s="63"/>
      <c r="YR81" s="63"/>
      <c r="YS81" s="63"/>
      <c r="YT81" s="63"/>
      <c r="YU81" s="63"/>
      <c r="YV81" s="63"/>
      <c r="YW81" s="63"/>
      <c r="YX81" s="63"/>
      <c r="YY81" s="63"/>
      <c r="YZ81" s="63"/>
      <c r="ZA81" s="63"/>
      <c r="ZB81" s="63"/>
      <c r="ZC81" s="63"/>
      <c r="ZD81" s="63"/>
      <c r="ZE81" s="63"/>
      <c r="ZF81" s="63"/>
      <c r="ZG81" s="63"/>
      <c r="ZH81" s="63"/>
      <c r="ZI81" s="63"/>
      <c r="ZJ81" s="63"/>
      <c r="ZK81" s="63"/>
      <c r="ZL81" s="63"/>
      <c r="ZM81" s="63"/>
      <c r="ZN81" s="63"/>
      <c r="ZO81" s="63"/>
      <c r="ZP81" s="63"/>
      <c r="ZQ81" s="63"/>
      <c r="ZR81" s="63"/>
      <c r="ZS81" s="63"/>
      <c r="ZT81" s="63"/>
      <c r="ZU81" s="63"/>
      <c r="ZV81" s="63"/>
      <c r="ZW81" s="63"/>
      <c r="ZX81" s="63"/>
      <c r="ZY81" s="63"/>
      <c r="ZZ81" s="63"/>
      <c r="AAA81" s="63"/>
      <c r="AAB81" s="63"/>
      <c r="AAC81" s="63"/>
      <c r="AAD81" s="63"/>
      <c r="AAE81" s="63"/>
      <c r="AAF81" s="63"/>
      <c r="AAG81" s="63"/>
      <c r="AAH81" s="63"/>
      <c r="AAI81" s="63"/>
      <c r="AAJ81" s="63"/>
      <c r="AAK81" s="63"/>
      <c r="AAL81" s="63"/>
      <c r="AAM81" s="63"/>
      <c r="AAN81" s="63"/>
      <c r="AAO81" s="63"/>
      <c r="AAP81" s="63"/>
      <c r="AAQ81" s="63"/>
      <c r="AAR81" s="63"/>
      <c r="AAS81" s="63"/>
      <c r="AAT81" s="63"/>
      <c r="AAU81" s="63"/>
      <c r="AAV81" s="63"/>
      <c r="AAW81" s="63"/>
      <c r="AAX81" s="63"/>
      <c r="AAY81" s="63"/>
      <c r="AAZ81" s="63"/>
      <c r="ABA81" s="63"/>
      <c r="ABB81" s="63"/>
      <c r="ABC81" s="63"/>
      <c r="ABD81" s="63"/>
      <c r="ABE81" s="63"/>
      <c r="ABF81" s="63"/>
      <c r="ABG81" s="63"/>
      <c r="ABH81" s="63"/>
      <c r="ABI81" s="63"/>
      <c r="ABJ81" s="63"/>
      <c r="ABK81" s="63"/>
      <c r="ABL81" s="63"/>
      <c r="ABM81" s="63"/>
      <c r="ABN81" s="63"/>
      <c r="ABO81" s="63"/>
      <c r="ABP81" s="63"/>
      <c r="ABQ81" s="63"/>
      <c r="ABR81" s="63"/>
      <c r="ABS81" s="63"/>
      <c r="ABT81" s="63"/>
      <c r="ABU81" s="63"/>
      <c r="ABV81" s="63"/>
      <c r="ABW81" s="63"/>
      <c r="ABX81" s="63"/>
      <c r="ABY81" s="63"/>
      <c r="ABZ81" s="63"/>
      <c r="ACA81" s="63"/>
      <c r="ACB81" s="63"/>
      <c r="ACC81" s="63"/>
      <c r="ACD81" s="63"/>
      <c r="ACE81" s="63"/>
      <c r="ACF81" s="63"/>
      <c r="ACG81" s="63"/>
      <c r="ACH81" s="63"/>
      <c r="ACI81" s="63"/>
      <c r="ACJ81" s="63"/>
      <c r="ACK81" s="63"/>
      <c r="ACL81" s="63"/>
      <c r="ACM81" s="63"/>
      <c r="ACN81" s="63"/>
      <c r="ACO81" s="63"/>
      <c r="ACP81" s="63"/>
      <c r="ACQ81" s="63"/>
      <c r="ACR81" s="63"/>
      <c r="ACS81" s="63"/>
      <c r="ACT81" s="63"/>
      <c r="ACU81" s="63"/>
      <c r="ACV81" s="63"/>
      <c r="ACW81" s="63"/>
      <c r="ACX81" s="63"/>
      <c r="ACY81" s="63"/>
      <c r="ACZ81" s="63"/>
      <c r="ADA81" s="63"/>
      <c r="ADB81" s="63"/>
      <c r="ADC81" s="63"/>
      <c r="ADD81" s="63"/>
      <c r="ADE81" s="63"/>
      <c r="ADF81" s="63"/>
      <c r="ADG81" s="63"/>
      <c r="ADH81" s="63"/>
      <c r="ADI81" s="63"/>
      <c r="ADJ81" s="63"/>
      <c r="ADK81" s="63"/>
      <c r="ADL81" s="63"/>
      <c r="ADM81" s="63"/>
      <c r="ADN81" s="63"/>
      <c r="ADO81" s="63"/>
      <c r="ADP81" s="63"/>
      <c r="ADQ81" s="63"/>
      <c r="ADR81" s="63"/>
      <c r="ADS81" s="63"/>
      <c r="ADT81" s="63"/>
      <c r="ADU81" s="63"/>
      <c r="ADV81" s="63"/>
      <c r="ADW81" s="63"/>
      <c r="ADX81" s="63"/>
      <c r="ADY81" s="63"/>
      <c r="ADZ81" s="63"/>
      <c r="AEA81" s="63"/>
      <c r="AEB81" s="63"/>
      <c r="AEC81" s="63"/>
      <c r="AED81" s="63"/>
      <c r="AEE81" s="63"/>
      <c r="AEF81" s="63"/>
      <c r="AEG81" s="63"/>
      <c r="AEH81" s="63"/>
      <c r="AEI81" s="63"/>
      <c r="AEJ81" s="63"/>
      <c r="AEK81" s="63"/>
      <c r="AEL81" s="63"/>
      <c r="AEM81" s="63"/>
      <c r="AEN81" s="63"/>
      <c r="AEO81" s="63"/>
      <c r="AEP81" s="63"/>
      <c r="AEQ81" s="63"/>
      <c r="AER81" s="63"/>
      <c r="AES81" s="63"/>
      <c r="AET81" s="63"/>
      <c r="AEU81" s="63"/>
      <c r="AEV81" s="63"/>
      <c r="AEW81" s="63"/>
      <c r="AEX81" s="63"/>
      <c r="AEY81" s="63"/>
      <c r="AEZ81" s="63"/>
      <c r="AFA81" s="63"/>
      <c r="AFB81" s="63"/>
      <c r="AFC81" s="63"/>
      <c r="AFD81" s="63"/>
      <c r="AFE81" s="63"/>
      <c r="AFF81" s="63"/>
      <c r="AFG81" s="63"/>
      <c r="AFH81" s="63"/>
      <c r="AFI81" s="63"/>
      <c r="AFJ81" s="63"/>
      <c r="AFK81" s="63"/>
      <c r="AFL81" s="63"/>
      <c r="AFM81" s="63"/>
      <c r="AFN81" s="63"/>
      <c r="AFO81" s="63"/>
      <c r="AFP81" s="63"/>
      <c r="AFQ81" s="63"/>
      <c r="AFR81" s="63"/>
      <c r="AFS81" s="63"/>
      <c r="AFT81" s="63"/>
      <c r="AFU81" s="63"/>
      <c r="AFV81" s="63"/>
      <c r="AFW81" s="63"/>
      <c r="AFX81" s="63"/>
      <c r="AFY81" s="63"/>
      <c r="AFZ81" s="63"/>
      <c r="AGA81" s="63"/>
      <c r="AGB81" s="63"/>
      <c r="AGC81" s="63"/>
      <c r="AGD81" s="63"/>
      <c r="AGE81" s="63"/>
      <c r="AGF81" s="63"/>
      <c r="AGG81" s="63"/>
      <c r="AGH81" s="63"/>
      <c r="AGI81" s="63"/>
      <c r="AGJ81" s="63"/>
      <c r="AGK81" s="63"/>
      <c r="AGL81" s="63"/>
      <c r="AGM81" s="63"/>
      <c r="AGN81" s="63"/>
      <c r="AGO81" s="63"/>
      <c r="AGP81" s="63"/>
      <c r="AGQ81" s="63"/>
      <c r="AGR81" s="63"/>
      <c r="AGS81" s="63"/>
      <c r="AGT81" s="63"/>
      <c r="AGU81" s="63"/>
      <c r="AGV81" s="63"/>
      <c r="AGW81" s="63"/>
      <c r="AGX81" s="63"/>
      <c r="AGY81" s="63"/>
      <c r="AGZ81" s="63"/>
      <c r="AHA81" s="63"/>
      <c r="AHB81" s="63"/>
      <c r="AHC81" s="63"/>
      <c r="AHD81" s="63"/>
      <c r="AHE81" s="63"/>
      <c r="AHF81" s="63"/>
      <c r="AHG81" s="63"/>
      <c r="AHH81" s="63"/>
      <c r="AHI81" s="63"/>
      <c r="AHJ81" s="63"/>
      <c r="AHK81" s="63"/>
      <c r="AHL81" s="63"/>
      <c r="AHM81" s="63"/>
      <c r="AHN81" s="63"/>
      <c r="AHO81" s="63"/>
      <c r="AHP81" s="63"/>
      <c r="AHQ81" s="63"/>
      <c r="AHR81" s="63"/>
      <c r="AHS81" s="63"/>
      <c r="AHT81" s="63"/>
      <c r="AHU81" s="63"/>
      <c r="AHV81" s="63"/>
      <c r="AHW81" s="63"/>
      <c r="AHX81" s="63"/>
      <c r="AHY81" s="63"/>
      <c r="AHZ81" s="63"/>
      <c r="AIA81" s="63"/>
      <c r="AIB81" s="63"/>
      <c r="AIC81" s="63"/>
      <c r="AID81" s="63"/>
      <c r="AIE81" s="63"/>
      <c r="AIF81" s="63"/>
      <c r="AIG81" s="63"/>
      <c r="AIH81" s="63"/>
      <c r="AII81" s="63"/>
      <c r="AIJ81" s="63"/>
      <c r="AIK81" s="63"/>
      <c r="AIL81" s="63"/>
      <c r="AIM81" s="63"/>
      <c r="AIN81" s="63"/>
      <c r="AIO81" s="63"/>
      <c r="AIP81" s="63"/>
      <c r="AIQ81" s="63"/>
      <c r="AIR81" s="63"/>
      <c r="AIS81" s="63"/>
      <c r="AIT81" s="63"/>
      <c r="AIU81" s="63"/>
      <c r="AIV81" s="63"/>
      <c r="AIW81" s="63"/>
      <c r="AIX81" s="63"/>
      <c r="AIY81" s="63"/>
      <c r="AIZ81" s="63"/>
      <c r="AJA81" s="63"/>
      <c r="AJB81" s="63"/>
      <c r="AJC81" s="63"/>
      <c r="AJD81" s="63"/>
      <c r="AJE81" s="63"/>
      <c r="AJF81" s="63"/>
      <c r="AJG81" s="63"/>
      <c r="AJH81" s="63"/>
      <c r="AJI81" s="63"/>
      <c r="AJJ81" s="63"/>
      <c r="AJK81" s="63"/>
      <c r="AJL81" s="63"/>
      <c r="AJM81" s="63"/>
      <c r="AJN81" s="63"/>
      <c r="AJO81" s="63"/>
      <c r="AJP81" s="63"/>
      <c r="AJQ81" s="63"/>
      <c r="AJR81" s="63"/>
      <c r="AJS81" s="63"/>
      <c r="AJT81" s="63"/>
      <c r="AJU81" s="63"/>
      <c r="AJV81" s="63"/>
      <c r="AJW81" s="63"/>
      <c r="AJX81" s="63"/>
      <c r="AJY81" s="63"/>
      <c r="AJZ81" s="63"/>
      <c r="AKA81" s="63"/>
      <c r="AKB81" s="63"/>
      <c r="AKC81" s="63"/>
      <c r="AKD81" s="63"/>
      <c r="AKE81" s="63"/>
      <c r="AKF81" s="63"/>
      <c r="AKG81" s="63"/>
      <c r="AKH81" s="63"/>
      <c r="AKI81" s="63"/>
      <c r="AKJ81" s="63"/>
      <c r="AKK81" s="63"/>
      <c r="AKL81" s="63"/>
      <c r="AKM81" s="63"/>
      <c r="AKN81" s="63"/>
      <c r="AKO81" s="63"/>
      <c r="AKP81" s="63"/>
      <c r="AKQ81" s="63"/>
      <c r="AKR81" s="63"/>
      <c r="AKS81" s="63"/>
      <c r="AKT81" s="63"/>
      <c r="AKU81" s="63"/>
      <c r="AKV81" s="63"/>
      <c r="AKW81" s="63"/>
      <c r="AKX81" s="63"/>
      <c r="AKY81" s="63"/>
      <c r="AKZ81" s="63"/>
      <c r="ALA81" s="63"/>
      <c r="ALB81" s="63"/>
      <c r="ALC81" s="63"/>
      <c r="ALD81" s="63"/>
      <c r="ALE81" s="63"/>
      <c r="ALF81" s="63"/>
      <c r="ALG81" s="63"/>
      <c r="ALH81" s="63"/>
      <c r="ALI81" s="63"/>
      <c r="ALJ81" s="63"/>
      <c r="ALK81" s="63"/>
      <c r="ALL81" s="63"/>
      <c r="ALM81" s="63"/>
      <c r="ALN81" s="63"/>
      <c r="ALO81" s="63"/>
      <c r="ALP81" s="63"/>
      <c r="ALQ81" s="63"/>
      <c r="ALR81" s="63"/>
      <c r="ALS81" s="63"/>
      <c r="ALT81" s="63"/>
      <c r="ALU81" s="63"/>
      <c r="ALV81" s="63"/>
      <c r="ALW81" s="63"/>
      <c r="ALX81" s="63"/>
      <c r="ALY81" s="63"/>
      <c r="ALZ81" s="63"/>
      <c r="AMA81" s="63"/>
      <c r="AMB81" s="63"/>
      <c r="AMC81" s="63"/>
      <c r="AMD81" s="63"/>
      <c r="AME81" s="63"/>
      <c r="AMF81" s="63"/>
      <c r="AMG81" s="63"/>
      <c r="AMH81" s="63"/>
      <c r="AMI81" s="63"/>
      <c r="AMJ81" s="63"/>
      <c r="AMK81" s="63"/>
      <c r="AML81" s="63"/>
      <c r="AMM81" s="63"/>
      <c r="AMN81" s="63"/>
      <c r="AMO81" s="63"/>
      <c r="AMP81" s="63"/>
      <c r="AMQ81" s="63"/>
      <c r="AMR81" s="63"/>
      <c r="AMS81" s="63"/>
      <c r="AMT81" s="63"/>
      <c r="AMU81" s="63"/>
      <c r="AMV81" s="63"/>
      <c r="AMW81" s="63"/>
      <c r="AMX81" s="63"/>
      <c r="AMY81" s="63"/>
      <c r="AMZ81" s="63"/>
      <c r="ANA81" s="63"/>
      <c r="ANB81" s="63"/>
      <c r="ANC81" s="63"/>
      <c r="AND81" s="63"/>
      <c r="ANE81" s="63"/>
      <c r="ANF81" s="63"/>
      <c r="ANG81" s="63"/>
      <c r="ANH81" s="63"/>
      <c r="ANI81" s="63"/>
      <c r="ANJ81" s="63"/>
      <c r="ANK81" s="63"/>
      <c r="ANL81" s="63"/>
      <c r="ANM81" s="63"/>
      <c r="ANN81" s="63"/>
      <c r="ANO81" s="63"/>
      <c r="ANP81" s="63"/>
      <c r="ANQ81" s="63"/>
      <c r="ANR81" s="63"/>
      <c r="ANS81" s="63"/>
      <c r="ANT81" s="63"/>
      <c r="ANU81" s="63"/>
      <c r="ANV81" s="63"/>
      <c r="ANW81" s="63"/>
      <c r="ANX81" s="63"/>
      <c r="ANY81" s="63"/>
      <c r="ANZ81" s="63"/>
      <c r="AOA81" s="63"/>
      <c r="AOB81" s="63"/>
      <c r="AOC81" s="63"/>
      <c r="AOD81" s="63"/>
      <c r="AOE81" s="63"/>
      <c r="AOF81" s="63"/>
      <c r="AOG81" s="63"/>
      <c r="AOH81" s="63"/>
      <c r="AOI81" s="63"/>
      <c r="AOJ81" s="63"/>
      <c r="AOK81" s="63"/>
      <c r="AOL81" s="63"/>
      <c r="AOM81" s="63"/>
      <c r="AON81" s="63"/>
      <c r="AOO81" s="63"/>
      <c r="AOP81" s="63"/>
      <c r="AOQ81" s="63"/>
      <c r="AOR81" s="63"/>
      <c r="AOS81" s="63"/>
      <c r="AOT81" s="63"/>
      <c r="AOU81" s="63"/>
      <c r="AOV81" s="63"/>
      <c r="AOW81" s="63"/>
      <c r="AOX81" s="63"/>
      <c r="AOY81" s="63"/>
      <c r="AOZ81" s="63"/>
      <c r="APA81" s="63"/>
      <c r="APB81" s="63"/>
      <c r="APC81" s="63"/>
      <c r="APD81" s="63"/>
      <c r="APE81" s="63"/>
      <c r="APF81" s="63"/>
      <c r="APG81" s="63"/>
      <c r="APH81" s="63"/>
      <c r="API81" s="63"/>
      <c r="APJ81" s="63"/>
      <c r="APK81" s="63"/>
      <c r="APL81" s="63"/>
      <c r="APM81" s="63"/>
      <c r="APN81" s="63"/>
      <c r="APO81" s="63"/>
      <c r="APP81" s="63"/>
      <c r="APQ81" s="63"/>
      <c r="APR81" s="63"/>
      <c r="APS81" s="63"/>
      <c r="APT81" s="63"/>
      <c r="APU81" s="63"/>
      <c r="APV81" s="63"/>
      <c r="APW81" s="63"/>
      <c r="APX81" s="63"/>
      <c r="APY81" s="63"/>
      <c r="APZ81" s="63"/>
      <c r="AQA81" s="63"/>
      <c r="AQB81" s="63"/>
      <c r="AQC81" s="63"/>
      <c r="AQD81" s="63"/>
      <c r="AQE81" s="63"/>
      <c r="AQF81" s="63"/>
      <c r="AQG81" s="63"/>
      <c r="AQH81" s="63"/>
      <c r="AQI81" s="63"/>
      <c r="AQJ81" s="63"/>
      <c r="AQK81" s="63"/>
      <c r="AQL81" s="63"/>
      <c r="AQM81" s="63"/>
      <c r="AQN81" s="63"/>
      <c r="AQO81" s="63"/>
      <c r="AQP81" s="63"/>
      <c r="AQQ81" s="63"/>
      <c r="AQR81" s="63"/>
      <c r="AQS81" s="63"/>
      <c r="AQT81" s="63"/>
      <c r="AQU81" s="63"/>
      <c r="AQV81" s="63"/>
      <c r="AQW81" s="63"/>
      <c r="AQX81" s="63"/>
      <c r="AQY81" s="63"/>
      <c r="AQZ81" s="63"/>
      <c r="ARA81" s="63"/>
      <c r="ARB81" s="63"/>
      <c r="ARC81" s="63"/>
      <c r="ARD81" s="63"/>
      <c r="ARE81" s="63"/>
      <c r="ARF81" s="63"/>
      <c r="ARG81" s="63"/>
      <c r="ARH81" s="63"/>
      <c r="ARI81" s="63"/>
      <c r="ARJ81" s="63"/>
      <c r="ARK81" s="63"/>
      <c r="ARL81" s="63"/>
      <c r="ARM81" s="63"/>
      <c r="ARN81" s="63"/>
      <c r="ARO81" s="63"/>
      <c r="ARP81" s="63"/>
      <c r="ARQ81" s="63"/>
      <c r="ARR81" s="63"/>
      <c r="ARS81" s="63"/>
      <c r="ART81" s="63"/>
      <c r="ARU81" s="63"/>
      <c r="ARV81" s="63"/>
      <c r="ARW81" s="63"/>
      <c r="ARX81" s="63"/>
      <c r="ARY81" s="63"/>
      <c r="ARZ81" s="63"/>
      <c r="ASA81" s="63"/>
      <c r="ASB81" s="63"/>
      <c r="ASC81" s="63"/>
      <c r="ASD81" s="63"/>
      <c r="ASE81" s="63"/>
      <c r="ASF81" s="63"/>
      <c r="ASG81" s="63"/>
      <c r="ASH81" s="63"/>
      <c r="ASI81" s="63"/>
      <c r="ASJ81" s="63"/>
      <c r="ASK81" s="63"/>
      <c r="ASL81" s="63"/>
      <c r="ASM81" s="63"/>
      <c r="ASN81" s="63"/>
      <c r="ASO81" s="63"/>
      <c r="ASP81" s="63"/>
      <c r="ASQ81" s="63"/>
      <c r="ASR81" s="63"/>
      <c r="ASS81" s="63"/>
      <c r="AST81" s="63"/>
      <c r="ASU81" s="63"/>
      <c r="ASV81" s="63"/>
      <c r="ASW81" s="63"/>
      <c r="ASX81" s="63"/>
      <c r="ASY81" s="63"/>
      <c r="ASZ81" s="63"/>
      <c r="ATA81" s="63"/>
      <c r="ATB81" s="63"/>
      <c r="ATC81" s="63"/>
      <c r="ATD81" s="63"/>
      <c r="ATE81" s="63"/>
      <c r="ATF81" s="63"/>
      <c r="ATG81" s="63"/>
      <c r="ATH81" s="63"/>
      <c r="ATI81" s="63"/>
      <c r="ATJ81" s="63"/>
      <c r="ATK81" s="63"/>
      <c r="ATL81" s="63"/>
      <c r="ATM81" s="63"/>
      <c r="ATN81" s="63"/>
      <c r="ATO81" s="63"/>
      <c r="ATP81" s="63"/>
      <c r="ATQ81" s="63"/>
      <c r="ATR81" s="63"/>
      <c r="ATS81" s="63"/>
      <c r="ATT81" s="63"/>
      <c r="ATU81" s="63"/>
      <c r="ATV81" s="63"/>
      <c r="ATW81" s="63"/>
      <c r="ATX81" s="63"/>
      <c r="ATY81" s="63"/>
      <c r="ATZ81" s="63"/>
      <c r="AUA81" s="63"/>
      <c r="AUB81" s="63"/>
      <c r="AUC81" s="63"/>
      <c r="AUD81" s="63"/>
      <c r="AUE81" s="63"/>
      <c r="AUF81" s="63"/>
      <c r="AUG81" s="63"/>
      <c r="AUH81" s="63"/>
      <c r="AUI81" s="63"/>
      <c r="AUJ81" s="63"/>
      <c r="AUK81" s="63"/>
      <c r="AUL81" s="63"/>
      <c r="AUM81" s="63"/>
      <c r="AUN81" s="63"/>
      <c r="AUO81" s="63"/>
      <c r="AUP81" s="63"/>
      <c r="AUQ81" s="63"/>
      <c r="AUR81" s="63"/>
      <c r="AUS81" s="63"/>
      <c r="AUT81" s="63"/>
      <c r="AUU81" s="63"/>
      <c r="AUV81" s="63"/>
      <c r="AUW81" s="63"/>
      <c r="AUX81" s="63"/>
      <c r="AUY81" s="63"/>
      <c r="AUZ81" s="63"/>
      <c r="AVA81" s="63"/>
      <c r="AVB81" s="63"/>
      <c r="AVC81" s="63"/>
      <c r="AVD81" s="63"/>
      <c r="AVE81" s="63"/>
      <c r="AVF81" s="63"/>
      <c r="AVG81" s="63"/>
      <c r="AVH81" s="63"/>
      <c r="AVI81" s="63"/>
      <c r="AVJ81" s="63"/>
      <c r="AVK81" s="63"/>
      <c r="AVL81" s="63"/>
      <c r="AVM81" s="63"/>
      <c r="AVN81" s="63"/>
      <c r="AVO81" s="63"/>
      <c r="AVP81" s="63"/>
      <c r="AVQ81" s="63"/>
      <c r="AVR81" s="63"/>
      <c r="AVS81" s="63"/>
      <c r="AVT81" s="63"/>
      <c r="AVU81" s="63"/>
      <c r="AVV81" s="63"/>
      <c r="AVW81" s="63"/>
      <c r="AVX81" s="63"/>
      <c r="AVY81" s="63"/>
      <c r="AVZ81" s="63"/>
      <c r="AWA81" s="63"/>
      <c r="AWB81" s="63"/>
      <c r="AWC81" s="63"/>
      <c r="AWD81" s="63"/>
      <c r="AWE81" s="63"/>
      <c r="AWF81" s="63"/>
      <c r="AWG81" s="63"/>
      <c r="AWH81" s="63"/>
      <c r="AWI81" s="63"/>
      <c r="AWJ81" s="63"/>
      <c r="AWK81" s="63"/>
      <c r="AWL81" s="63"/>
      <c r="AWM81" s="63"/>
      <c r="AWN81" s="63"/>
      <c r="AWO81" s="63"/>
      <c r="AWP81" s="63"/>
      <c r="AWQ81" s="63"/>
      <c r="AWR81" s="63"/>
      <c r="AWS81" s="63"/>
      <c r="AWT81" s="63"/>
      <c r="AWU81" s="63"/>
      <c r="AWV81" s="63"/>
      <c r="AWW81" s="63"/>
      <c r="AWX81" s="63"/>
      <c r="AWY81" s="63"/>
      <c r="AWZ81" s="63"/>
      <c r="AXA81" s="63"/>
      <c r="AXB81" s="63"/>
      <c r="AXC81" s="63"/>
      <c r="AXD81" s="63"/>
      <c r="AXE81" s="63"/>
      <c r="AXF81" s="63"/>
      <c r="AXG81" s="63"/>
      <c r="AXH81" s="63"/>
      <c r="AXI81" s="63"/>
      <c r="AXJ81" s="63"/>
      <c r="AXK81" s="63"/>
      <c r="AXL81" s="63"/>
      <c r="AXM81" s="63"/>
      <c r="AXN81" s="63"/>
      <c r="AXO81" s="63"/>
      <c r="AXP81" s="63"/>
      <c r="AXQ81" s="63"/>
      <c r="AXR81" s="63"/>
      <c r="AXS81" s="63"/>
      <c r="AXT81" s="63"/>
      <c r="AXU81" s="63"/>
      <c r="AXV81" s="63"/>
      <c r="AXW81" s="63"/>
      <c r="AXX81" s="63"/>
      <c r="AXY81" s="63"/>
      <c r="AXZ81" s="63"/>
      <c r="AYA81" s="63"/>
      <c r="AYB81" s="63"/>
      <c r="AYC81" s="63"/>
      <c r="AYD81" s="63"/>
      <c r="AYE81" s="63"/>
      <c r="AYF81" s="63"/>
      <c r="AYG81" s="63"/>
      <c r="AYH81" s="63"/>
      <c r="AYI81" s="63"/>
      <c r="AYJ81" s="63"/>
      <c r="AYK81" s="63"/>
      <c r="AYL81" s="63"/>
      <c r="AYM81" s="63"/>
      <c r="AYN81" s="63"/>
      <c r="AYO81" s="63"/>
      <c r="AYP81" s="63"/>
      <c r="AYQ81" s="63"/>
      <c r="AYR81" s="63"/>
      <c r="AYS81" s="63"/>
      <c r="AYT81" s="63"/>
      <c r="AYU81" s="63"/>
      <c r="AYV81" s="63"/>
      <c r="AYW81" s="63"/>
      <c r="AYX81" s="63"/>
      <c r="AYY81" s="63"/>
      <c r="AYZ81" s="63"/>
      <c r="AZA81" s="63"/>
      <c r="AZB81" s="63"/>
      <c r="AZC81" s="63"/>
      <c r="AZD81" s="63"/>
      <c r="AZE81" s="63"/>
      <c r="AZF81" s="63"/>
      <c r="AZG81" s="63"/>
      <c r="AZH81" s="63"/>
      <c r="AZI81" s="63"/>
      <c r="AZJ81" s="63"/>
      <c r="AZK81" s="63"/>
      <c r="AZL81" s="63"/>
      <c r="AZM81" s="63"/>
      <c r="AZN81" s="63"/>
      <c r="AZO81" s="63"/>
      <c r="AZP81" s="63"/>
      <c r="AZQ81" s="63"/>
      <c r="AZR81" s="63"/>
      <c r="AZS81" s="63"/>
      <c r="AZT81" s="63"/>
      <c r="AZU81" s="63"/>
      <c r="AZV81" s="63"/>
      <c r="AZW81" s="63"/>
      <c r="AZX81" s="63"/>
      <c r="AZY81" s="63"/>
      <c r="AZZ81" s="63"/>
      <c r="BAA81" s="63"/>
      <c r="BAB81" s="63"/>
      <c r="BAC81" s="63"/>
      <c r="BAD81" s="63"/>
      <c r="BAE81" s="63"/>
      <c r="BAF81" s="63"/>
      <c r="BAG81" s="63"/>
      <c r="BAH81" s="63"/>
      <c r="BAI81" s="63"/>
      <c r="BAJ81" s="63"/>
      <c r="BAK81" s="63"/>
      <c r="BAL81" s="63"/>
      <c r="BAM81" s="63"/>
      <c r="BAN81" s="63"/>
      <c r="BAO81" s="63"/>
      <c r="BAP81" s="63"/>
      <c r="BAQ81" s="63"/>
      <c r="BAR81" s="63"/>
      <c r="BAS81" s="63"/>
      <c r="BAT81" s="63"/>
      <c r="BAU81" s="63"/>
      <c r="BAV81" s="63"/>
      <c r="BAW81" s="63"/>
      <c r="BAX81" s="63"/>
      <c r="BAY81" s="63"/>
      <c r="BAZ81" s="63"/>
      <c r="BBA81" s="63"/>
      <c r="BBB81" s="63"/>
      <c r="BBC81" s="63"/>
      <c r="BBD81" s="63"/>
      <c r="BBE81" s="63"/>
      <c r="BBF81" s="63"/>
      <c r="BBG81" s="63"/>
      <c r="BBH81" s="63"/>
      <c r="BBI81" s="63"/>
      <c r="BBJ81" s="63"/>
      <c r="BBK81" s="63"/>
      <c r="BBL81" s="63"/>
      <c r="BBM81" s="63"/>
      <c r="BBN81" s="63"/>
      <c r="BBO81" s="63"/>
      <c r="BBP81" s="63"/>
      <c r="BBQ81" s="63"/>
      <c r="BBR81" s="63"/>
      <c r="BBS81" s="63"/>
      <c r="BBT81" s="63"/>
      <c r="BBU81" s="63"/>
      <c r="BBV81" s="63"/>
      <c r="BBW81" s="63"/>
      <c r="BBX81" s="63"/>
      <c r="BBY81" s="63"/>
      <c r="BBZ81" s="63"/>
      <c r="BCA81" s="63"/>
      <c r="BCB81" s="63"/>
      <c r="BCC81" s="63"/>
      <c r="BCD81" s="63"/>
      <c r="BCE81" s="63"/>
      <c r="BCF81" s="63"/>
      <c r="BCG81" s="63"/>
      <c r="BCH81" s="63"/>
      <c r="BCI81" s="63"/>
      <c r="BCJ81" s="63"/>
      <c r="BCK81" s="63"/>
      <c r="BCL81" s="63"/>
      <c r="BCM81" s="63"/>
      <c r="BCN81" s="63"/>
      <c r="BCO81" s="63"/>
      <c r="BCP81" s="63"/>
      <c r="BCQ81" s="63"/>
      <c r="BCR81" s="63"/>
      <c r="BCS81" s="63"/>
      <c r="BCT81" s="63"/>
      <c r="BCU81" s="63"/>
      <c r="BCV81" s="63"/>
      <c r="BCW81" s="63"/>
      <c r="BCX81" s="63"/>
      <c r="BCY81" s="63"/>
      <c r="BCZ81" s="63"/>
      <c r="BDA81" s="63"/>
      <c r="BDB81" s="63"/>
      <c r="BDC81" s="63"/>
      <c r="BDD81" s="63"/>
      <c r="BDE81" s="63"/>
      <c r="BDF81" s="63"/>
      <c r="BDG81" s="63"/>
      <c r="BDH81" s="63"/>
      <c r="BDI81" s="63"/>
      <c r="BDJ81" s="63"/>
      <c r="BDK81" s="63"/>
      <c r="BDL81" s="63"/>
      <c r="BDM81" s="63"/>
      <c r="BDN81" s="63"/>
      <c r="BDO81" s="63"/>
      <c r="BDP81" s="63"/>
      <c r="BDQ81" s="63"/>
      <c r="BDR81" s="63"/>
      <c r="BDS81" s="63"/>
      <c r="BDT81" s="63"/>
      <c r="BDU81" s="63"/>
      <c r="BDV81" s="63"/>
      <c r="BDW81" s="63"/>
      <c r="BDX81" s="63"/>
      <c r="BDY81" s="63"/>
      <c r="BDZ81" s="63"/>
      <c r="BEA81" s="63"/>
      <c r="BEB81" s="63"/>
      <c r="BEC81" s="63"/>
      <c r="BED81" s="63"/>
      <c r="BEE81" s="63"/>
      <c r="BEF81" s="63"/>
      <c r="BEG81" s="63"/>
      <c r="BEH81" s="63"/>
      <c r="BEI81" s="63"/>
      <c r="BEJ81" s="63"/>
      <c r="BEK81" s="63"/>
      <c r="BEL81" s="63"/>
      <c r="BEM81" s="63"/>
      <c r="BEN81" s="63"/>
      <c r="BEO81" s="63"/>
      <c r="BEP81" s="63"/>
      <c r="BEQ81" s="63"/>
      <c r="BER81" s="63"/>
      <c r="BES81" s="63"/>
      <c r="BET81" s="63"/>
      <c r="BEU81" s="63"/>
      <c r="BEV81" s="63"/>
      <c r="BEW81" s="63"/>
      <c r="BEX81" s="63"/>
      <c r="BEY81" s="63"/>
      <c r="BEZ81" s="63"/>
      <c r="BFA81" s="63"/>
      <c r="BFB81" s="63"/>
      <c r="BFC81" s="63"/>
      <c r="BFD81" s="63"/>
      <c r="BFE81" s="63"/>
      <c r="BFF81" s="63"/>
      <c r="BFG81" s="63"/>
      <c r="BFH81" s="63"/>
      <c r="BFI81" s="63"/>
      <c r="BFJ81" s="63"/>
      <c r="BFK81" s="63"/>
      <c r="BFL81" s="63"/>
      <c r="BFM81" s="63"/>
      <c r="BFN81" s="63"/>
      <c r="BFO81" s="63"/>
      <c r="BFP81" s="63"/>
      <c r="BFQ81" s="63"/>
      <c r="BFR81" s="63"/>
      <c r="BFS81" s="63"/>
      <c r="BFT81" s="63"/>
      <c r="BFU81" s="63"/>
      <c r="BFV81" s="63"/>
      <c r="BFW81" s="63"/>
      <c r="BFX81" s="63"/>
      <c r="BFY81" s="63"/>
      <c r="BFZ81" s="63"/>
      <c r="BGA81" s="63"/>
      <c r="BGB81" s="63"/>
      <c r="BGC81" s="63"/>
      <c r="BGD81" s="63"/>
      <c r="BGE81" s="63"/>
      <c r="BGF81" s="63"/>
      <c r="BGG81" s="63"/>
      <c r="BGH81" s="63"/>
      <c r="BGI81" s="63"/>
      <c r="BGJ81" s="63"/>
      <c r="BGK81" s="63"/>
      <c r="BGL81" s="63"/>
      <c r="BGM81" s="63"/>
      <c r="BGN81" s="63"/>
      <c r="BGO81" s="63"/>
      <c r="BGP81" s="63"/>
      <c r="BGQ81" s="63"/>
      <c r="BGR81" s="63"/>
      <c r="BGS81" s="63"/>
      <c r="BGT81" s="63"/>
      <c r="BGU81" s="63"/>
      <c r="BGV81" s="63"/>
      <c r="BGW81" s="63"/>
      <c r="BGX81" s="63"/>
      <c r="BGY81" s="63"/>
      <c r="BGZ81" s="63"/>
      <c r="BHA81" s="63"/>
      <c r="BHB81" s="63"/>
      <c r="BHC81" s="63"/>
      <c r="BHD81" s="63"/>
      <c r="BHE81" s="63"/>
      <c r="BHF81" s="63"/>
      <c r="BHG81" s="63"/>
      <c r="BHH81" s="63"/>
      <c r="BHI81" s="63"/>
      <c r="BHJ81" s="63"/>
      <c r="BHK81" s="63"/>
      <c r="BHL81" s="63"/>
      <c r="BHM81" s="63"/>
      <c r="BHN81" s="63"/>
      <c r="BHO81" s="63"/>
      <c r="BHP81" s="63"/>
      <c r="BHQ81" s="63"/>
      <c r="BHR81" s="63"/>
      <c r="BHS81" s="63"/>
      <c r="BHT81" s="63"/>
      <c r="BHU81" s="63"/>
      <c r="BHV81" s="63"/>
      <c r="BHW81" s="63"/>
      <c r="BHX81" s="63"/>
      <c r="BHY81" s="63"/>
      <c r="BHZ81" s="63"/>
      <c r="BIA81" s="63"/>
      <c r="BIB81" s="63"/>
      <c r="BIC81" s="63"/>
      <c r="BID81" s="63"/>
      <c r="BIE81" s="63"/>
      <c r="BIF81" s="63"/>
      <c r="BIG81" s="63"/>
      <c r="BIH81" s="63"/>
      <c r="BII81" s="63"/>
      <c r="BIJ81" s="63"/>
      <c r="BIK81" s="63"/>
      <c r="BIL81" s="63"/>
      <c r="BIM81" s="63"/>
      <c r="BIN81" s="63"/>
      <c r="BIO81" s="63"/>
      <c r="BIP81" s="63"/>
      <c r="BIQ81" s="63"/>
      <c r="BIR81" s="63"/>
      <c r="BIS81" s="63"/>
      <c r="BIT81" s="63"/>
      <c r="BIU81" s="63"/>
      <c r="BIV81" s="63"/>
      <c r="BIW81" s="63"/>
      <c r="BIX81" s="63"/>
      <c r="BIY81" s="63"/>
      <c r="BIZ81" s="63"/>
      <c r="BJA81" s="63"/>
      <c r="BJB81" s="63"/>
      <c r="BJC81" s="63"/>
      <c r="BJD81" s="63"/>
      <c r="BJE81" s="63"/>
      <c r="BJF81" s="63"/>
      <c r="BJG81" s="63"/>
      <c r="BJH81" s="63"/>
      <c r="BJI81" s="63"/>
      <c r="BJJ81" s="63"/>
      <c r="BJK81" s="63"/>
      <c r="BJL81" s="63"/>
      <c r="BJM81" s="63"/>
      <c r="BJN81" s="63"/>
      <c r="BJO81" s="63"/>
      <c r="BJP81" s="63"/>
      <c r="BJQ81" s="63"/>
      <c r="BJR81" s="63"/>
      <c r="BJS81" s="63"/>
      <c r="BJT81" s="63"/>
      <c r="BJU81" s="63"/>
      <c r="BJV81" s="63"/>
      <c r="BJW81" s="63"/>
      <c r="BJX81" s="63"/>
      <c r="BJY81" s="63"/>
      <c r="BJZ81" s="63"/>
      <c r="BKA81" s="63"/>
      <c r="BKB81" s="63"/>
      <c r="BKC81" s="63"/>
      <c r="BKD81" s="63"/>
      <c r="BKE81" s="63"/>
      <c r="BKF81" s="63"/>
      <c r="BKG81" s="63"/>
      <c r="BKH81" s="63"/>
      <c r="BKI81" s="63"/>
      <c r="BKJ81" s="63"/>
      <c r="BKK81" s="63"/>
      <c r="BKL81" s="63"/>
      <c r="BKM81" s="63"/>
      <c r="BKN81" s="63"/>
      <c r="BKO81" s="63"/>
      <c r="BKP81" s="63"/>
      <c r="BKQ81" s="63"/>
      <c r="BKR81" s="63"/>
      <c r="BKS81" s="63"/>
      <c r="BKT81" s="63"/>
      <c r="BKU81" s="63"/>
      <c r="BKV81" s="63"/>
      <c r="BKW81" s="63"/>
      <c r="BKX81" s="63"/>
      <c r="BKY81" s="63"/>
      <c r="BKZ81" s="63"/>
      <c r="BLA81" s="63"/>
      <c r="BLB81" s="63"/>
      <c r="BLC81" s="63"/>
      <c r="BLD81" s="63"/>
      <c r="BLE81" s="63"/>
      <c r="BLF81" s="63"/>
      <c r="BLG81" s="63"/>
      <c r="BLH81" s="63"/>
      <c r="BLI81" s="63"/>
      <c r="BLJ81" s="63"/>
      <c r="BLK81" s="63"/>
      <c r="BLL81" s="63"/>
      <c r="BLM81" s="63"/>
    </row>
    <row r="82" spans="1:1677" s="1" customFormat="1" ht="15" hidden="1" customHeight="1" x14ac:dyDescent="0.25">
      <c r="A82" s="270" t="s">
        <v>490</v>
      </c>
      <c r="B82" s="271" t="s">
        <v>77</v>
      </c>
      <c r="C82" s="272" t="s">
        <v>1733</v>
      </c>
      <c r="D82" s="273" t="s">
        <v>1734</v>
      </c>
      <c r="E82" s="273" t="s">
        <v>1804</v>
      </c>
      <c r="F82" s="272" t="s">
        <v>172</v>
      </c>
      <c r="G82" s="274">
        <v>25</v>
      </c>
      <c r="H82" s="275">
        <v>1.2</v>
      </c>
      <c r="I82" s="279">
        <v>44833</v>
      </c>
      <c r="J82" s="279">
        <v>44834</v>
      </c>
      <c r="K82" s="279">
        <v>44837</v>
      </c>
      <c r="L82" s="277" t="s">
        <v>1732</v>
      </c>
      <c r="M82" s="278">
        <v>44853</v>
      </c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  <c r="JI82" s="63"/>
      <c r="JJ82" s="63"/>
      <c r="JK82" s="63"/>
      <c r="JL82" s="63"/>
      <c r="JM82" s="63"/>
      <c r="JN82" s="63"/>
      <c r="JO82" s="63"/>
      <c r="JP82" s="63"/>
      <c r="JQ82" s="63"/>
      <c r="JR82" s="63"/>
      <c r="JS82" s="63"/>
      <c r="JT82" s="63"/>
      <c r="JU82" s="63"/>
      <c r="JV82" s="63"/>
      <c r="JW82" s="63"/>
      <c r="JX82" s="63"/>
      <c r="JY82" s="63"/>
      <c r="JZ82" s="63"/>
      <c r="KA82" s="63"/>
      <c r="KB82" s="63"/>
      <c r="KC82" s="63"/>
      <c r="KD82" s="63"/>
      <c r="KE82" s="63"/>
      <c r="KF82" s="63"/>
      <c r="KG82" s="63"/>
      <c r="KH82" s="63"/>
      <c r="KI82" s="63"/>
      <c r="KJ82" s="63"/>
      <c r="KK82" s="63"/>
      <c r="KL82" s="63"/>
      <c r="KM82" s="63"/>
      <c r="KN82" s="63"/>
      <c r="KO82" s="63"/>
      <c r="KP82" s="63"/>
      <c r="KQ82" s="63"/>
      <c r="KR82" s="63"/>
      <c r="KS82" s="63"/>
      <c r="KT82" s="63"/>
      <c r="KU82" s="63"/>
      <c r="KV82" s="63"/>
      <c r="KW82" s="63"/>
      <c r="KX82" s="63"/>
      <c r="KY82" s="63"/>
      <c r="KZ82" s="63"/>
      <c r="LA82" s="63"/>
      <c r="LB82" s="63"/>
      <c r="LC82" s="63"/>
      <c r="LD82" s="63"/>
      <c r="LE82" s="63"/>
      <c r="LF82" s="63"/>
      <c r="LG82" s="63"/>
      <c r="LH82" s="63"/>
      <c r="LI82" s="63"/>
      <c r="LJ82" s="63"/>
      <c r="LK82" s="63"/>
      <c r="LL82" s="63"/>
      <c r="LM82" s="63"/>
      <c r="LN82" s="63"/>
      <c r="LO82" s="63"/>
      <c r="LP82" s="63"/>
      <c r="LQ82" s="63"/>
      <c r="LR82" s="63"/>
      <c r="LS82" s="63"/>
      <c r="LT82" s="63"/>
      <c r="LU82" s="63"/>
      <c r="LV82" s="63"/>
      <c r="LW82" s="63"/>
      <c r="LX82" s="63"/>
      <c r="LY82" s="63"/>
      <c r="LZ82" s="63"/>
      <c r="MA82" s="63"/>
      <c r="MB82" s="63"/>
      <c r="MC82" s="63"/>
      <c r="MD82" s="63"/>
      <c r="ME82" s="63"/>
      <c r="MF82" s="63"/>
      <c r="MG82" s="63"/>
      <c r="MH82" s="63"/>
      <c r="MI82" s="63"/>
      <c r="MJ82" s="63"/>
      <c r="MK82" s="63"/>
      <c r="ML82" s="63"/>
      <c r="MM82" s="63"/>
      <c r="MN82" s="63"/>
      <c r="MO82" s="63"/>
      <c r="MP82" s="63"/>
      <c r="MQ82" s="63"/>
      <c r="MR82" s="63"/>
      <c r="MS82" s="63"/>
      <c r="MT82" s="63"/>
      <c r="MU82" s="63"/>
      <c r="MV82" s="63"/>
      <c r="MW82" s="63"/>
      <c r="MX82" s="63"/>
      <c r="MY82" s="63"/>
      <c r="MZ82" s="63"/>
      <c r="NA82" s="63"/>
      <c r="NB82" s="63"/>
      <c r="NC82" s="63"/>
      <c r="ND82" s="63"/>
      <c r="NE82" s="63"/>
      <c r="NF82" s="63"/>
      <c r="NG82" s="63"/>
      <c r="NH82" s="63"/>
      <c r="NI82" s="63"/>
      <c r="NJ82" s="63"/>
      <c r="NK82" s="63"/>
      <c r="NL82" s="63"/>
      <c r="NM82" s="63"/>
      <c r="NN82" s="63"/>
      <c r="NO82" s="63"/>
      <c r="NP82" s="63"/>
      <c r="NQ82" s="63"/>
      <c r="NR82" s="63"/>
      <c r="NS82" s="63"/>
      <c r="NT82" s="63"/>
      <c r="NU82" s="63"/>
      <c r="NV82" s="63"/>
      <c r="NW82" s="63"/>
      <c r="NX82" s="63"/>
      <c r="NY82" s="63"/>
      <c r="NZ82" s="63"/>
      <c r="OA82" s="63"/>
      <c r="OB82" s="63"/>
      <c r="OC82" s="63"/>
      <c r="OD82" s="63"/>
      <c r="OE82" s="63"/>
      <c r="OF82" s="63"/>
      <c r="OG82" s="63"/>
      <c r="OH82" s="63"/>
      <c r="OI82" s="63"/>
      <c r="OJ82" s="63"/>
      <c r="OK82" s="63"/>
      <c r="OL82" s="63"/>
      <c r="OM82" s="63"/>
      <c r="ON82" s="63"/>
      <c r="OO82" s="63"/>
      <c r="OP82" s="63"/>
      <c r="OQ82" s="63"/>
      <c r="OR82" s="63"/>
      <c r="OS82" s="63"/>
      <c r="OT82" s="63"/>
      <c r="OU82" s="63"/>
      <c r="OV82" s="63"/>
      <c r="OW82" s="63"/>
      <c r="OX82" s="63"/>
      <c r="OY82" s="63"/>
      <c r="OZ82" s="63"/>
      <c r="PA82" s="63"/>
      <c r="PB82" s="63"/>
      <c r="PC82" s="63"/>
      <c r="PD82" s="63"/>
      <c r="PE82" s="63"/>
      <c r="PF82" s="63"/>
      <c r="PG82" s="63"/>
      <c r="PH82" s="63"/>
      <c r="PI82" s="63"/>
      <c r="PJ82" s="63"/>
      <c r="PK82" s="63"/>
      <c r="PL82" s="63"/>
      <c r="PM82" s="63"/>
      <c r="PN82" s="63"/>
      <c r="PO82" s="63"/>
      <c r="PP82" s="63"/>
      <c r="PQ82" s="63"/>
      <c r="PR82" s="63"/>
      <c r="PS82" s="63"/>
      <c r="PT82" s="63"/>
      <c r="PU82" s="63"/>
      <c r="PV82" s="63"/>
      <c r="PW82" s="63"/>
      <c r="PX82" s="63"/>
      <c r="PY82" s="63"/>
      <c r="PZ82" s="63"/>
      <c r="QA82" s="63"/>
      <c r="QB82" s="63"/>
      <c r="QC82" s="63"/>
      <c r="QD82" s="63"/>
      <c r="QE82" s="63"/>
      <c r="QF82" s="63"/>
      <c r="QG82" s="63"/>
      <c r="QH82" s="63"/>
      <c r="QI82" s="63"/>
      <c r="QJ82" s="63"/>
      <c r="QK82" s="63"/>
      <c r="QL82" s="63"/>
      <c r="QM82" s="63"/>
      <c r="QN82" s="63"/>
      <c r="QO82" s="63"/>
      <c r="QP82" s="63"/>
      <c r="QQ82" s="63"/>
      <c r="QR82" s="63"/>
      <c r="QS82" s="63"/>
      <c r="QT82" s="63"/>
      <c r="QU82" s="63"/>
      <c r="QV82" s="63"/>
      <c r="QW82" s="63"/>
      <c r="QX82" s="63"/>
      <c r="QY82" s="63"/>
      <c r="QZ82" s="63"/>
      <c r="RA82" s="63"/>
      <c r="RB82" s="63"/>
      <c r="RC82" s="63"/>
      <c r="RD82" s="63"/>
      <c r="RE82" s="63"/>
      <c r="RF82" s="63"/>
      <c r="RG82" s="63"/>
      <c r="RH82" s="63"/>
      <c r="RI82" s="63"/>
      <c r="RJ82" s="63"/>
      <c r="RK82" s="63"/>
      <c r="RL82" s="63"/>
      <c r="RM82" s="63"/>
      <c r="RN82" s="63"/>
      <c r="RO82" s="63"/>
      <c r="RP82" s="63"/>
      <c r="RQ82" s="63"/>
      <c r="RR82" s="63"/>
      <c r="RS82" s="63"/>
      <c r="RT82" s="63"/>
      <c r="RU82" s="63"/>
      <c r="RV82" s="63"/>
      <c r="RW82" s="63"/>
      <c r="RX82" s="63"/>
      <c r="RY82" s="63"/>
      <c r="RZ82" s="63"/>
      <c r="SA82" s="63"/>
      <c r="SB82" s="63"/>
      <c r="SC82" s="63"/>
      <c r="SD82" s="63"/>
      <c r="SE82" s="63"/>
      <c r="SF82" s="63"/>
      <c r="SG82" s="63"/>
      <c r="SH82" s="63"/>
      <c r="SI82" s="63"/>
      <c r="SJ82" s="63"/>
      <c r="SK82" s="63"/>
      <c r="SL82" s="63"/>
      <c r="SM82" s="63"/>
      <c r="SN82" s="63"/>
      <c r="SO82" s="63"/>
      <c r="SP82" s="63"/>
      <c r="SQ82" s="63"/>
      <c r="SR82" s="63"/>
      <c r="SS82" s="63"/>
      <c r="ST82" s="63"/>
      <c r="SU82" s="63"/>
      <c r="SV82" s="63"/>
      <c r="SW82" s="63"/>
      <c r="SX82" s="63"/>
      <c r="SY82" s="63"/>
      <c r="SZ82" s="63"/>
      <c r="TA82" s="63"/>
      <c r="TB82" s="63"/>
      <c r="TC82" s="63"/>
      <c r="TD82" s="63"/>
      <c r="TE82" s="63"/>
      <c r="TF82" s="63"/>
      <c r="TG82" s="63"/>
      <c r="TH82" s="63"/>
      <c r="TI82" s="63"/>
      <c r="TJ82" s="63"/>
      <c r="TK82" s="63"/>
      <c r="TL82" s="63"/>
      <c r="TM82" s="63"/>
      <c r="TN82" s="63"/>
      <c r="TO82" s="63"/>
      <c r="TP82" s="63"/>
      <c r="TQ82" s="63"/>
      <c r="TR82" s="63"/>
      <c r="TS82" s="63"/>
      <c r="TT82" s="63"/>
      <c r="TU82" s="63"/>
      <c r="TV82" s="63"/>
      <c r="TW82" s="63"/>
      <c r="TX82" s="63"/>
      <c r="TY82" s="63"/>
      <c r="TZ82" s="63"/>
      <c r="UA82" s="63"/>
      <c r="UB82" s="63"/>
      <c r="UC82" s="63"/>
      <c r="UD82" s="63"/>
      <c r="UE82" s="63"/>
      <c r="UF82" s="63"/>
      <c r="UG82" s="63"/>
      <c r="UH82" s="63"/>
      <c r="UI82" s="63"/>
      <c r="UJ82" s="63"/>
      <c r="UK82" s="63"/>
      <c r="UL82" s="63"/>
      <c r="UM82" s="63"/>
      <c r="UN82" s="63"/>
      <c r="UO82" s="63"/>
      <c r="UP82" s="63"/>
      <c r="UQ82" s="63"/>
      <c r="UR82" s="63"/>
      <c r="US82" s="63"/>
      <c r="UT82" s="63"/>
      <c r="UU82" s="63"/>
      <c r="UV82" s="63"/>
      <c r="UW82" s="63"/>
      <c r="UX82" s="63"/>
      <c r="UY82" s="63"/>
      <c r="UZ82" s="63"/>
      <c r="VA82" s="63"/>
      <c r="VB82" s="63"/>
      <c r="VC82" s="63"/>
      <c r="VD82" s="63"/>
      <c r="VE82" s="63"/>
      <c r="VF82" s="63"/>
      <c r="VG82" s="63"/>
      <c r="VH82" s="63"/>
      <c r="VI82" s="63"/>
      <c r="VJ82" s="63"/>
      <c r="VK82" s="63"/>
      <c r="VL82" s="63"/>
      <c r="VM82" s="63"/>
      <c r="VN82" s="63"/>
      <c r="VO82" s="63"/>
      <c r="VP82" s="63"/>
      <c r="VQ82" s="63"/>
      <c r="VR82" s="63"/>
      <c r="VS82" s="63"/>
      <c r="VT82" s="63"/>
      <c r="VU82" s="63"/>
      <c r="VV82" s="63"/>
      <c r="VW82" s="63"/>
      <c r="VX82" s="63"/>
      <c r="VY82" s="63"/>
      <c r="VZ82" s="63"/>
      <c r="WA82" s="63"/>
      <c r="WB82" s="63"/>
      <c r="WC82" s="63"/>
      <c r="WD82" s="63"/>
      <c r="WE82" s="63"/>
      <c r="WF82" s="63"/>
      <c r="WG82" s="63"/>
      <c r="WH82" s="63"/>
      <c r="WI82" s="63"/>
      <c r="WJ82" s="63"/>
      <c r="WK82" s="63"/>
      <c r="WL82" s="63"/>
      <c r="WM82" s="63"/>
      <c r="WN82" s="63"/>
      <c r="WO82" s="63"/>
      <c r="WP82" s="63"/>
      <c r="WQ82" s="63"/>
      <c r="WR82" s="63"/>
      <c r="WS82" s="63"/>
      <c r="WT82" s="63"/>
      <c r="WU82" s="63"/>
      <c r="WV82" s="63"/>
      <c r="WW82" s="63"/>
      <c r="WX82" s="63"/>
      <c r="WY82" s="63"/>
      <c r="WZ82" s="63"/>
      <c r="XA82" s="63"/>
      <c r="XB82" s="63"/>
      <c r="XC82" s="63"/>
      <c r="XD82" s="63"/>
      <c r="XE82" s="63"/>
      <c r="XF82" s="63"/>
      <c r="XG82" s="63"/>
      <c r="XH82" s="63"/>
      <c r="XI82" s="63"/>
      <c r="XJ82" s="63"/>
      <c r="XK82" s="63"/>
      <c r="XL82" s="63"/>
      <c r="XM82" s="63"/>
      <c r="XN82" s="63"/>
      <c r="XO82" s="63"/>
      <c r="XP82" s="63"/>
      <c r="XQ82" s="63"/>
      <c r="XR82" s="63"/>
      <c r="XS82" s="63"/>
      <c r="XT82" s="63"/>
      <c r="XU82" s="63"/>
      <c r="XV82" s="63"/>
      <c r="XW82" s="63"/>
      <c r="XX82" s="63"/>
      <c r="XY82" s="63"/>
      <c r="XZ82" s="63"/>
      <c r="YA82" s="63"/>
      <c r="YB82" s="63"/>
      <c r="YC82" s="63"/>
      <c r="YD82" s="63"/>
      <c r="YE82" s="63"/>
      <c r="YF82" s="63"/>
      <c r="YG82" s="63"/>
      <c r="YH82" s="63"/>
      <c r="YI82" s="63"/>
      <c r="YJ82" s="63"/>
      <c r="YK82" s="63"/>
      <c r="YL82" s="63"/>
      <c r="YM82" s="63"/>
      <c r="YN82" s="63"/>
      <c r="YO82" s="63"/>
      <c r="YP82" s="63"/>
      <c r="YQ82" s="63"/>
      <c r="YR82" s="63"/>
      <c r="YS82" s="63"/>
      <c r="YT82" s="63"/>
      <c r="YU82" s="63"/>
      <c r="YV82" s="63"/>
      <c r="YW82" s="63"/>
      <c r="YX82" s="63"/>
      <c r="YY82" s="63"/>
      <c r="YZ82" s="63"/>
      <c r="ZA82" s="63"/>
      <c r="ZB82" s="63"/>
      <c r="ZC82" s="63"/>
      <c r="ZD82" s="63"/>
      <c r="ZE82" s="63"/>
      <c r="ZF82" s="63"/>
      <c r="ZG82" s="63"/>
      <c r="ZH82" s="63"/>
      <c r="ZI82" s="63"/>
      <c r="ZJ82" s="63"/>
      <c r="ZK82" s="63"/>
      <c r="ZL82" s="63"/>
      <c r="ZM82" s="63"/>
      <c r="ZN82" s="63"/>
      <c r="ZO82" s="63"/>
      <c r="ZP82" s="63"/>
      <c r="ZQ82" s="63"/>
      <c r="ZR82" s="63"/>
      <c r="ZS82" s="63"/>
      <c r="ZT82" s="63"/>
      <c r="ZU82" s="63"/>
      <c r="ZV82" s="63"/>
      <c r="ZW82" s="63"/>
      <c r="ZX82" s="63"/>
      <c r="ZY82" s="63"/>
      <c r="ZZ82" s="63"/>
      <c r="AAA82" s="63"/>
      <c r="AAB82" s="63"/>
      <c r="AAC82" s="63"/>
      <c r="AAD82" s="63"/>
      <c r="AAE82" s="63"/>
      <c r="AAF82" s="63"/>
      <c r="AAG82" s="63"/>
      <c r="AAH82" s="63"/>
      <c r="AAI82" s="63"/>
      <c r="AAJ82" s="63"/>
      <c r="AAK82" s="63"/>
      <c r="AAL82" s="63"/>
      <c r="AAM82" s="63"/>
      <c r="AAN82" s="63"/>
      <c r="AAO82" s="63"/>
      <c r="AAP82" s="63"/>
      <c r="AAQ82" s="63"/>
      <c r="AAR82" s="63"/>
      <c r="AAS82" s="63"/>
      <c r="AAT82" s="63"/>
      <c r="AAU82" s="63"/>
      <c r="AAV82" s="63"/>
      <c r="AAW82" s="63"/>
      <c r="AAX82" s="63"/>
      <c r="AAY82" s="63"/>
      <c r="AAZ82" s="63"/>
      <c r="ABA82" s="63"/>
      <c r="ABB82" s="63"/>
      <c r="ABC82" s="63"/>
      <c r="ABD82" s="63"/>
      <c r="ABE82" s="63"/>
      <c r="ABF82" s="63"/>
      <c r="ABG82" s="63"/>
      <c r="ABH82" s="63"/>
      <c r="ABI82" s="63"/>
      <c r="ABJ82" s="63"/>
      <c r="ABK82" s="63"/>
      <c r="ABL82" s="63"/>
      <c r="ABM82" s="63"/>
      <c r="ABN82" s="63"/>
      <c r="ABO82" s="63"/>
      <c r="ABP82" s="63"/>
      <c r="ABQ82" s="63"/>
      <c r="ABR82" s="63"/>
      <c r="ABS82" s="63"/>
      <c r="ABT82" s="63"/>
      <c r="ABU82" s="63"/>
      <c r="ABV82" s="63"/>
      <c r="ABW82" s="63"/>
      <c r="ABX82" s="63"/>
      <c r="ABY82" s="63"/>
      <c r="ABZ82" s="63"/>
      <c r="ACA82" s="63"/>
      <c r="ACB82" s="63"/>
      <c r="ACC82" s="63"/>
      <c r="ACD82" s="63"/>
      <c r="ACE82" s="63"/>
      <c r="ACF82" s="63"/>
      <c r="ACG82" s="63"/>
      <c r="ACH82" s="63"/>
      <c r="ACI82" s="63"/>
      <c r="ACJ82" s="63"/>
      <c r="ACK82" s="63"/>
      <c r="ACL82" s="63"/>
      <c r="ACM82" s="63"/>
      <c r="ACN82" s="63"/>
      <c r="ACO82" s="63"/>
      <c r="ACP82" s="63"/>
      <c r="ACQ82" s="63"/>
      <c r="ACR82" s="63"/>
      <c r="ACS82" s="63"/>
      <c r="ACT82" s="63"/>
      <c r="ACU82" s="63"/>
      <c r="ACV82" s="63"/>
      <c r="ACW82" s="63"/>
      <c r="ACX82" s="63"/>
      <c r="ACY82" s="63"/>
      <c r="ACZ82" s="63"/>
      <c r="ADA82" s="63"/>
      <c r="ADB82" s="63"/>
      <c r="ADC82" s="63"/>
      <c r="ADD82" s="63"/>
      <c r="ADE82" s="63"/>
      <c r="ADF82" s="63"/>
      <c r="ADG82" s="63"/>
      <c r="ADH82" s="63"/>
      <c r="ADI82" s="63"/>
      <c r="ADJ82" s="63"/>
      <c r="ADK82" s="63"/>
      <c r="ADL82" s="63"/>
      <c r="ADM82" s="63"/>
      <c r="ADN82" s="63"/>
      <c r="ADO82" s="63"/>
      <c r="ADP82" s="63"/>
      <c r="ADQ82" s="63"/>
      <c r="ADR82" s="63"/>
      <c r="ADS82" s="63"/>
      <c r="ADT82" s="63"/>
      <c r="ADU82" s="63"/>
      <c r="ADV82" s="63"/>
      <c r="ADW82" s="63"/>
      <c r="ADX82" s="63"/>
      <c r="ADY82" s="63"/>
      <c r="ADZ82" s="63"/>
      <c r="AEA82" s="63"/>
      <c r="AEB82" s="63"/>
      <c r="AEC82" s="63"/>
      <c r="AED82" s="63"/>
      <c r="AEE82" s="63"/>
      <c r="AEF82" s="63"/>
      <c r="AEG82" s="63"/>
      <c r="AEH82" s="63"/>
      <c r="AEI82" s="63"/>
      <c r="AEJ82" s="63"/>
      <c r="AEK82" s="63"/>
      <c r="AEL82" s="63"/>
      <c r="AEM82" s="63"/>
      <c r="AEN82" s="63"/>
      <c r="AEO82" s="63"/>
      <c r="AEP82" s="63"/>
      <c r="AEQ82" s="63"/>
      <c r="AER82" s="63"/>
      <c r="AES82" s="63"/>
      <c r="AET82" s="63"/>
      <c r="AEU82" s="63"/>
      <c r="AEV82" s="63"/>
      <c r="AEW82" s="63"/>
      <c r="AEX82" s="63"/>
      <c r="AEY82" s="63"/>
      <c r="AEZ82" s="63"/>
      <c r="AFA82" s="63"/>
      <c r="AFB82" s="63"/>
      <c r="AFC82" s="63"/>
      <c r="AFD82" s="63"/>
      <c r="AFE82" s="63"/>
      <c r="AFF82" s="63"/>
      <c r="AFG82" s="63"/>
      <c r="AFH82" s="63"/>
      <c r="AFI82" s="63"/>
      <c r="AFJ82" s="63"/>
      <c r="AFK82" s="63"/>
      <c r="AFL82" s="63"/>
      <c r="AFM82" s="63"/>
      <c r="AFN82" s="63"/>
      <c r="AFO82" s="63"/>
      <c r="AFP82" s="63"/>
      <c r="AFQ82" s="63"/>
      <c r="AFR82" s="63"/>
      <c r="AFS82" s="63"/>
      <c r="AFT82" s="63"/>
      <c r="AFU82" s="63"/>
      <c r="AFV82" s="63"/>
      <c r="AFW82" s="63"/>
      <c r="AFX82" s="63"/>
      <c r="AFY82" s="63"/>
      <c r="AFZ82" s="63"/>
      <c r="AGA82" s="63"/>
      <c r="AGB82" s="63"/>
      <c r="AGC82" s="63"/>
      <c r="AGD82" s="63"/>
      <c r="AGE82" s="63"/>
      <c r="AGF82" s="63"/>
      <c r="AGG82" s="63"/>
      <c r="AGH82" s="63"/>
      <c r="AGI82" s="63"/>
      <c r="AGJ82" s="63"/>
      <c r="AGK82" s="63"/>
      <c r="AGL82" s="63"/>
      <c r="AGM82" s="63"/>
      <c r="AGN82" s="63"/>
      <c r="AGO82" s="63"/>
      <c r="AGP82" s="63"/>
      <c r="AGQ82" s="63"/>
      <c r="AGR82" s="63"/>
      <c r="AGS82" s="63"/>
      <c r="AGT82" s="63"/>
      <c r="AGU82" s="63"/>
      <c r="AGV82" s="63"/>
      <c r="AGW82" s="63"/>
      <c r="AGX82" s="63"/>
      <c r="AGY82" s="63"/>
      <c r="AGZ82" s="63"/>
      <c r="AHA82" s="63"/>
      <c r="AHB82" s="63"/>
      <c r="AHC82" s="63"/>
      <c r="AHD82" s="63"/>
      <c r="AHE82" s="63"/>
      <c r="AHF82" s="63"/>
      <c r="AHG82" s="63"/>
      <c r="AHH82" s="63"/>
      <c r="AHI82" s="63"/>
      <c r="AHJ82" s="63"/>
      <c r="AHK82" s="63"/>
      <c r="AHL82" s="63"/>
      <c r="AHM82" s="63"/>
      <c r="AHN82" s="63"/>
      <c r="AHO82" s="63"/>
      <c r="AHP82" s="63"/>
      <c r="AHQ82" s="63"/>
      <c r="AHR82" s="63"/>
      <c r="AHS82" s="63"/>
      <c r="AHT82" s="63"/>
      <c r="AHU82" s="63"/>
      <c r="AHV82" s="63"/>
      <c r="AHW82" s="63"/>
      <c r="AHX82" s="63"/>
      <c r="AHY82" s="63"/>
      <c r="AHZ82" s="63"/>
      <c r="AIA82" s="63"/>
      <c r="AIB82" s="63"/>
      <c r="AIC82" s="63"/>
      <c r="AID82" s="63"/>
      <c r="AIE82" s="63"/>
      <c r="AIF82" s="63"/>
      <c r="AIG82" s="63"/>
      <c r="AIH82" s="63"/>
      <c r="AII82" s="63"/>
      <c r="AIJ82" s="63"/>
      <c r="AIK82" s="63"/>
      <c r="AIL82" s="63"/>
      <c r="AIM82" s="63"/>
      <c r="AIN82" s="63"/>
      <c r="AIO82" s="63"/>
      <c r="AIP82" s="63"/>
      <c r="AIQ82" s="63"/>
      <c r="AIR82" s="63"/>
      <c r="AIS82" s="63"/>
      <c r="AIT82" s="63"/>
      <c r="AIU82" s="63"/>
      <c r="AIV82" s="63"/>
      <c r="AIW82" s="63"/>
      <c r="AIX82" s="63"/>
      <c r="AIY82" s="63"/>
      <c r="AIZ82" s="63"/>
      <c r="AJA82" s="63"/>
      <c r="AJB82" s="63"/>
      <c r="AJC82" s="63"/>
      <c r="AJD82" s="63"/>
      <c r="AJE82" s="63"/>
      <c r="AJF82" s="63"/>
      <c r="AJG82" s="63"/>
      <c r="AJH82" s="63"/>
      <c r="AJI82" s="63"/>
      <c r="AJJ82" s="63"/>
      <c r="AJK82" s="63"/>
      <c r="AJL82" s="63"/>
      <c r="AJM82" s="63"/>
      <c r="AJN82" s="63"/>
      <c r="AJO82" s="63"/>
      <c r="AJP82" s="63"/>
      <c r="AJQ82" s="63"/>
      <c r="AJR82" s="63"/>
      <c r="AJS82" s="63"/>
      <c r="AJT82" s="63"/>
      <c r="AJU82" s="63"/>
      <c r="AJV82" s="63"/>
      <c r="AJW82" s="63"/>
      <c r="AJX82" s="63"/>
      <c r="AJY82" s="63"/>
      <c r="AJZ82" s="63"/>
      <c r="AKA82" s="63"/>
      <c r="AKB82" s="63"/>
      <c r="AKC82" s="63"/>
      <c r="AKD82" s="63"/>
      <c r="AKE82" s="63"/>
      <c r="AKF82" s="63"/>
      <c r="AKG82" s="63"/>
      <c r="AKH82" s="63"/>
      <c r="AKI82" s="63"/>
      <c r="AKJ82" s="63"/>
      <c r="AKK82" s="63"/>
      <c r="AKL82" s="63"/>
      <c r="AKM82" s="63"/>
      <c r="AKN82" s="63"/>
      <c r="AKO82" s="63"/>
      <c r="AKP82" s="63"/>
      <c r="AKQ82" s="63"/>
      <c r="AKR82" s="63"/>
      <c r="AKS82" s="63"/>
      <c r="AKT82" s="63"/>
      <c r="AKU82" s="63"/>
      <c r="AKV82" s="63"/>
      <c r="AKW82" s="63"/>
      <c r="AKX82" s="63"/>
      <c r="AKY82" s="63"/>
      <c r="AKZ82" s="63"/>
      <c r="ALA82" s="63"/>
      <c r="ALB82" s="63"/>
      <c r="ALC82" s="63"/>
      <c r="ALD82" s="63"/>
      <c r="ALE82" s="63"/>
      <c r="ALF82" s="63"/>
      <c r="ALG82" s="63"/>
      <c r="ALH82" s="63"/>
      <c r="ALI82" s="63"/>
      <c r="ALJ82" s="63"/>
      <c r="ALK82" s="63"/>
      <c r="ALL82" s="63"/>
      <c r="ALM82" s="63"/>
      <c r="ALN82" s="63"/>
      <c r="ALO82" s="63"/>
      <c r="ALP82" s="63"/>
      <c r="ALQ82" s="63"/>
      <c r="ALR82" s="63"/>
      <c r="ALS82" s="63"/>
      <c r="ALT82" s="63"/>
      <c r="ALU82" s="63"/>
      <c r="ALV82" s="63"/>
      <c r="ALW82" s="63"/>
      <c r="ALX82" s="63"/>
      <c r="ALY82" s="63"/>
      <c r="ALZ82" s="63"/>
      <c r="AMA82" s="63"/>
      <c r="AMB82" s="63"/>
      <c r="AMC82" s="63"/>
      <c r="AMD82" s="63"/>
      <c r="AME82" s="63"/>
      <c r="AMF82" s="63"/>
      <c r="AMG82" s="63"/>
      <c r="AMH82" s="63"/>
      <c r="AMI82" s="63"/>
      <c r="AMJ82" s="63"/>
      <c r="AMK82" s="63"/>
      <c r="AML82" s="63"/>
      <c r="AMM82" s="63"/>
      <c r="AMN82" s="63"/>
      <c r="AMO82" s="63"/>
      <c r="AMP82" s="63"/>
      <c r="AMQ82" s="63"/>
      <c r="AMR82" s="63"/>
      <c r="AMS82" s="63"/>
      <c r="AMT82" s="63"/>
      <c r="AMU82" s="63"/>
      <c r="AMV82" s="63"/>
      <c r="AMW82" s="63"/>
      <c r="AMX82" s="63"/>
      <c r="AMY82" s="63"/>
      <c r="AMZ82" s="63"/>
      <c r="ANA82" s="63"/>
      <c r="ANB82" s="63"/>
      <c r="ANC82" s="63"/>
      <c r="AND82" s="63"/>
      <c r="ANE82" s="63"/>
      <c r="ANF82" s="63"/>
      <c r="ANG82" s="63"/>
      <c r="ANH82" s="63"/>
      <c r="ANI82" s="63"/>
      <c r="ANJ82" s="63"/>
      <c r="ANK82" s="63"/>
      <c r="ANL82" s="63"/>
      <c r="ANM82" s="63"/>
      <c r="ANN82" s="63"/>
      <c r="ANO82" s="63"/>
      <c r="ANP82" s="63"/>
      <c r="ANQ82" s="63"/>
      <c r="ANR82" s="63"/>
      <c r="ANS82" s="63"/>
      <c r="ANT82" s="63"/>
      <c r="ANU82" s="63"/>
      <c r="ANV82" s="63"/>
      <c r="ANW82" s="63"/>
      <c r="ANX82" s="63"/>
      <c r="ANY82" s="63"/>
      <c r="ANZ82" s="63"/>
      <c r="AOA82" s="63"/>
      <c r="AOB82" s="63"/>
      <c r="AOC82" s="63"/>
      <c r="AOD82" s="63"/>
      <c r="AOE82" s="63"/>
      <c r="AOF82" s="63"/>
      <c r="AOG82" s="63"/>
      <c r="AOH82" s="63"/>
      <c r="AOI82" s="63"/>
      <c r="AOJ82" s="63"/>
      <c r="AOK82" s="63"/>
      <c r="AOL82" s="63"/>
      <c r="AOM82" s="63"/>
      <c r="AON82" s="63"/>
      <c r="AOO82" s="63"/>
      <c r="AOP82" s="63"/>
      <c r="AOQ82" s="63"/>
      <c r="AOR82" s="63"/>
      <c r="AOS82" s="63"/>
      <c r="AOT82" s="63"/>
      <c r="AOU82" s="63"/>
      <c r="AOV82" s="63"/>
      <c r="AOW82" s="63"/>
      <c r="AOX82" s="63"/>
      <c r="AOY82" s="63"/>
      <c r="AOZ82" s="63"/>
      <c r="APA82" s="63"/>
      <c r="APB82" s="63"/>
      <c r="APC82" s="63"/>
      <c r="APD82" s="63"/>
      <c r="APE82" s="63"/>
      <c r="APF82" s="63"/>
      <c r="APG82" s="63"/>
      <c r="APH82" s="63"/>
      <c r="API82" s="63"/>
      <c r="APJ82" s="63"/>
      <c r="APK82" s="63"/>
      <c r="APL82" s="63"/>
      <c r="APM82" s="63"/>
      <c r="APN82" s="63"/>
      <c r="APO82" s="63"/>
      <c r="APP82" s="63"/>
      <c r="APQ82" s="63"/>
      <c r="APR82" s="63"/>
      <c r="APS82" s="63"/>
      <c r="APT82" s="63"/>
      <c r="APU82" s="63"/>
      <c r="APV82" s="63"/>
      <c r="APW82" s="63"/>
      <c r="APX82" s="63"/>
      <c r="APY82" s="63"/>
      <c r="APZ82" s="63"/>
      <c r="AQA82" s="63"/>
      <c r="AQB82" s="63"/>
      <c r="AQC82" s="63"/>
      <c r="AQD82" s="63"/>
      <c r="AQE82" s="63"/>
      <c r="AQF82" s="63"/>
      <c r="AQG82" s="63"/>
      <c r="AQH82" s="63"/>
      <c r="AQI82" s="63"/>
      <c r="AQJ82" s="63"/>
      <c r="AQK82" s="63"/>
      <c r="AQL82" s="63"/>
      <c r="AQM82" s="63"/>
      <c r="AQN82" s="63"/>
      <c r="AQO82" s="63"/>
      <c r="AQP82" s="63"/>
      <c r="AQQ82" s="63"/>
      <c r="AQR82" s="63"/>
      <c r="AQS82" s="63"/>
      <c r="AQT82" s="63"/>
      <c r="AQU82" s="63"/>
      <c r="AQV82" s="63"/>
      <c r="AQW82" s="63"/>
      <c r="AQX82" s="63"/>
      <c r="AQY82" s="63"/>
      <c r="AQZ82" s="63"/>
      <c r="ARA82" s="63"/>
      <c r="ARB82" s="63"/>
      <c r="ARC82" s="63"/>
      <c r="ARD82" s="63"/>
      <c r="ARE82" s="63"/>
      <c r="ARF82" s="63"/>
      <c r="ARG82" s="63"/>
      <c r="ARH82" s="63"/>
      <c r="ARI82" s="63"/>
      <c r="ARJ82" s="63"/>
      <c r="ARK82" s="63"/>
      <c r="ARL82" s="63"/>
      <c r="ARM82" s="63"/>
      <c r="ARN82" s="63"/>
      <c r="ARO82" s="63"/>
      <c r="ARP82" s="63"/>
      <c r="ARQ82" s="63"/>
      <c r="ARR82" s="63"/>
      <c r="ARS82" s="63"/>
      <c r="ART82" s="63"/>
      <c r="ARU82" s="63"/>
      <c r="ARV82" s="63"/>
      <c r="ARW82" s="63"/>
      <c r="ARX82" s="63"/>
      <c r="ARY82" s="63"/>
      <c r="ARZ82" s="63"/>
      <c r="ASA82" s="63"/>
      <c r="ASB82" s="63"/>
      <c r="ASC82" s="63"/>
      <c r="ASD82" s="63"/>
      <c r="ASE82" s="63"/>
      <c r="ASF82" s="63"/>
      <c r="ASG82" s="63"/>
      <c r="ASH82" s="63"/>
      <c r="ASI82" s="63"/>
      <c r="ASJ82" s="63"/>
      <c r="ASK82" s="63"/>
      <c r="ASL82" s="63"/>
      <c r="ASM82" s="63"/>
      <c r="ASN82" s="63"/>
      <c r="ASO82" s="63"/>
      <c r="ASP82" s="63"/>
      <c r="ASQ82" s="63"/>
      <c r="ASR82" s="63"/>
      <c r="ASS82" s="63"/>
      <c r="AST82" s="63"/>
      <c r="ASU82" s="63"/>
      <c r="ASV82" s="63"/>
      <c r="ASW82" s="63"/>
      <c r="ASX82" s="63"/>
      <c r="ASY82" s="63"/>
      <c r="ASZ82" s="63"/>
      <c r="ATA82" s="63"/>
      <c r="ATB82" s="63"/>
      <c r="ATC82" s="63"/>
      <c r="ATD82" s="63"/>
      <c r="ATE82" s="63"/>
      <c r="ATF82" s="63"/>
      <c r="ATG82" s="63"/>
      <c r="ATH82" s="63"/>
      <c r="ATI82" s="63"/>
      <c r="ATJ82" s="63"/>
      <c r="ATK82" s="63"/>
      <c r="ATL82" s="63"/>
      <c r="ATM82" s="63"/>
      <c r="ATN82" s="63"/>
      <c r="ATO82" s="63"/>
      <c r="ATP82" s="63"/>
      <c r="ATQ82" s="63"/>
      <c r="ATR82" s="63"/>
      <c r="ATS82" s="63"/>
      <c r="ATT82" s="63"/>
      <c r="ATU82" s="63"/>
      <c r="ATV82" s="63"/>
      <c r="ATW82" s="63"/>
      <c r="ATX82" s="63"/>
      <c r="ATY82" s="63"/>
      <c r="ATZ82" s="63"/>
      <c r="AUA82" s="63"/>
      <c r="AUB82" s="63"/>
      <c r="AUC82" s="63"/>
      <c r="AUD82" s="63"/>
      <c r="AUE82" s="63"/>
      <c r="AUF82" s="63"/>
      <c r="AUG82" s="63"/>
      <c r="AUH82" s="63"/>
      <c r="AUI82" s="63"/>
      <c r="AUJ82" s="63"/>
      <c r="AUK82" s="63"/>
      <c r="AUL82" s="63"/>
      <c r="AUM82" s="63"/>
      <c r="AUN82" s="63"/>
      <c r="AUO82" s="63"/>
      <c r="AUP82" s="63"/>
      <c r="AUQ82" s="63"/>
      <c r="AUR82" s="63"/>
      <c r="AUS82" s="63"/>
      <c r="AUT82" s="63"/>
      <c r="AUU82" s="63"/>
      <c r="AUV82" s="63"/>
      <c r="AUW82" s="63"/>
      <c r="AUX82" s="63"/>
      <c r="AUY82" s="63"/>
      <c r="AUZ82" s="63"/>
      <c r="AVA82" s="63"/>
      <c r="AVB82" s="63"/>
      <c r="AVC82" s="63"/>
      <c r="AVD82" s="63"/>
      <c r="AVE82" s="63"/>
      <c r="AVF82" s="63"/>
      <c r="AVG82" s="63"/>
      <c r="AVH82" s="63"/>
      <c r="AVI82" s="63"/>
      <c r="AVJ82" s="63"/>
      <c r="AVK82" s="63"/>
      <c r="AVL82" s="63"/>
      <c r="AVM82" s="63"/>
      <c r="AVN82" s="63"/>
      <c r="AVO82" s="63"/>
      <c r="AVP82" s="63"/>
      <c r="AVQ82" s="63"/>
      <c r="AVR82" s="63"/>
      <c r="AVS82" s="63"/>
      <c r="AVT82" s="63"/>
      <c r="AVU82" s="63"/>
      <c r="AVV82" s="63"/>
      <c r="AVW82" s="63"/>
      <c r="AVX82" s="63"/>
      <c r="AVY82" s="63"/>
      <c r="AVZ82" s="63"/>
      <c r="AWA82" s="63"/>
      <c r="AWB82" s="63"/>
      <c r="AWC82" s="63"/>
      <c r="AWD82" s="63"/>
      <c r="AWE82" s="63"/>
      <c r="AWF82" s="63"/>
      <c r="AWG82" s="63"/>
      <c r="AWH82" s="63"/>
      <c r="AWI82" s="63"/>
      <c r="AWJ82" s="63"/>
      <c r="AWK82" s="63"/>
      <c r="AWL82" s="63"/>
      <c r="AWM82" s="63"/>
      <c r="AWN82" s="63"/>
      <c r="AWO82" s="63"/>
      <c r="AWP82" s="63"/>
      <c r="AWQ82" s="63"/>
      <c r="AWR82" s="63"/>
      <c r="AWS82" s="63"/>
      <c r="AWT82" s="63"/>
      <c r="AWU82" s="63"/>
      <c r="AWV82" s="63"/>
      <c r="AWW82" s="63"/>
      <c r="AWX82" s="63"/>
      <c r="AWY82" s="63"/>
      <c r="AWZ82" s="63"/>
      <c r="AXA82" s="63"/>
      <c r="AXB82" s="63"/>
      <c r="AXC82" s="63"/>
      <c r="AXD82" s="63"/>
      <c r="AXE82" s="63"/>
      <c r="AXF82" s="63"/>
      <c r="AXG82" s="63"/>
      <c r="AXH82" s="63"/>
      <c r="AXI82" s="63"/>
      <c r="AXJ82" s="63"/>
      <c r="AXK82" s="63"/>
      <c r="AXL82" s="63"/>
      <c r="AXM82" s="63"/>
      <c r="AXN82" s="63"/>
      <c r="AXO82" s="63"/>
      <c r="AXP82" s="63"/>
      <c r="AXQ82" s="63"/>
      <c r="AXR82" s="63"/>
      <c r="AXS82" s="63"/>
      <c r="AXT82" s="63"/>
      <c r="AXU82" s="63"/>
      <c r="AXV82" s="63"/>
      <c r="AXW82" s="63"/>
      <c r="AXX82" s="63"/>
      <c r="AXY82" s="63"/>
      <c r="AXZ82" s="63"/>
      <c r="AYA82" s="63"/>
      <c r="AYB82" s="63"/>
      <c r="AYC82" s="63"/>
      <c r="AYD82" s="63"/>
      <c r="AYE82" s="63"/>
      <c r="AYF82" s="63"/>
      <c r="AYG82" s="63"/>
      <c r="AYH82" s="63"/>
      <c r="AYI82" s="63"/>
      <c r="AYJ82" s="63"/>
      <c r="AYK82" s="63"/>
      <c r="AYL82" s="63"/>
      <c r="AYM82" s="63"/>
      <c r="AYN82" s="63"/>
      <c r="AYO82" s="63"/>
      <c r="AYP82" s="63"/>
      <c r="AYQ82" s="63"/>
      <c r="AYR82" s="63"/>
      <c r="AYS82" s="63"/>
      <c r="AYT82" s="63"/>
      <c r="AYU82" s="63"/>
      <c r="AYV82" s="63"/>
      <c r="AYW82" s="63"/>
      <c r="AYX82" s="63"/>
      <c r="AYY82" s="63"/>
      <c r="AYZ82" s="63"/>
      <c r="AZA82" s="63"/>
      <c r="AZB82" s="63"/>
      <c r="AZC82" s="63"/>
      <c r="AZD82" s="63"/>
      <c r="AZE82" s="63"/>
      <c r="AZF82" s="63"/>
      <c r="AZG82" s="63"/>
      <c r="AZH82" s="63"/>
      <c r="AZI82" s="63"/>
      <c r="AZJ82" s="63"/>
      <c r="AZK82" s="63"/>
      <c r="AZL82" s="63"/>
      <c r="AZM82" s="63"/>
      <c r="AZN82" s="63"/>
      <c r="AZO82" s="63"/>
      <c r="AZP82" s="63"/>
      <c r="AZQ82" s="63"/>
      <c r="AZR82" s="63"/>
      <c r="AZS82" s="63"/>
      <c r="AZT82" s="63"/>
      <c r="AZU82" s="63"/>
      <c r="AZV82" s="63"/>
      <c r="AZW82" s="63"/>
      <c r="AZX82" s="63"/>
      <c r="AZY82" s="63"/>
      <c r="AZZ82" s="63"/>
      <c r="BAA82" s="63"/>
      <c r="BAB82" s="63"/>
      <c r="BAC82" s="63"/>
      <c r="BAD82" s="63"/>
      <c r="BAE82" s="63"/>
      <c r="BAF82" s="63"/>
      <c r="BAG82" s="63"/>
      <c r="BAH82" s="63"/>
      <c r="BAI82" s="63"/>
      <c r="BAJ82" s="63"/>
      <c r="BAK82" s="63"/>
      <c r="BAL82" s="63"/>
      <c r="BAM82" s="63"/>
      <c r="BAN82" s="63"/>
      <c r="BAO82" s="63"/>
      <c r="BAP82" s="63"/>
      <c r="BAQ82" s="63"/>
      <c r="BAR82" s="63"/>
      <c r="BAS82" s="63"/>
      <c r="BAT82" s="63"/>
      <c r="BAU82" s="63"/>
      <c r="BAV82" s="63"/>
      <c r="BAW82" s="63"/>
      <c r="BAX82" s="63"/>
      <c r="BAY82" s="63"/>
      <c r="BAZ82" s="63"/>
      <c r="BBA82" s="63"/>
      <c r="BBB82" s="63"/>
      <c r="BBC82" s="63"/>
      <c r="BBD82" s="63"/>
      <c r="BBE82" s="63"/>
      <c r="BBF82" s="63"/>
      <c r="BBG82" s="63"/>
      <c r="BBH82" s="63"/>
      <c r="BBI82" s="63"/>
      <c r="BBJ82" s="63"/>
      <c r="BBK82" s="63"/>
      <c r="BBL82" s="63"/>
      <c r="BBM82" s="63"/>
      <c r="BBN82" s="63"/>
      <c r="BBO82" s="63"/>
      <c r="BBP82" s="63"/>
      <c r="BBQ82" s="63"/>
      <c r="BBR82" s="63"/>
      <c r="BBS82" s="63"/>
      <c r="BBT82" s="63"/>
      <c r="BBU82" s="63"/>
      <c r="BBV82" s="63"/>
      <c r="BBW82" s="63"/>
      <c r="BBX82" s="63"/>
      <c r="BBY82" s="63"/>
      <c r="BBZ82" s="63"/>
      <c r="BCA82" s="63"/>
      <c r="BCB82" s="63"/>
      <c r="BCC82" s="63"/>
      <c r="BCD82" s="63"/>
      <c r="BCE82" s="63"/>
      <c r="BCF82" s="63"/>
      <c r="BCG82" s="63"/>
      <c r="BCH82" s="63"/>
      <c r="BCI82" s="63"/>
      <c r="BCJ82" s="63"/>
      <c r="BCK82" s="63"/>
      <c r="BCL82" s="63"/>
      <c r="BCM82" s="63"/>
      <c r="BCN82" s="63"/>
      <c r="BCO82" s="63"/>
      <c r="BCP82" s="63"/>
      <c r="BCQ82" s="63"/>
      <c r="BCR82" s="63"/>
      <c r="BCS82" s="63"/>
      <c r="BCT82" s="63"/>
      <c r="BCU82" s="63"/>
      <c r="BCV82" s="63"/>
      <c r="BCW82" s="63"/>
      <c r="BCX82" s="63"/>
      <c r="BCY82" s="63"/>
      <c r="BCZ82" s="63"/>
      <c r="BDA82" s="63"/>
      <c r="BDB82" s="63"/>
      <c r="BDC82" s="63"/>
      <c r="BDD82" s="63"/>
      <c r="BDE82" s="63"/>
      <c r="BDF82" s="63"/>
      <c r="BDG82" s="63"/>
      <c r="BDH82" s="63"/>
      <c r="BDI82" s="63"/>
      <c r="BDJ82" s="63"/>
      <c r="BDK82" s="63"/>
      <c r="BDL82" s="63"/>
      <c r="BDM82" s="63"/>
      <c r="BDN82" s="63"/>
      <c r="BDO82" s="63"/>
      <c r="BDP82" s="63"/>
      <c r="BDQ82" s="63"/>
      <c r="BDR82" s="63"/>
      <c r="BDS82" s="63"/>
      <c r="BDT82" s="63"/>
      <c r="BDU82" s="63"/>
      <c r="BDV82" s="63"/>
      <c r="BDW82" s="63"/>
      <c r="BDX82" s="63"/>
      <c r="BDY82" s="63"/>
      <c r="BDZ82" s="63"/>
      <c r="BEA82" s="63"/>
      <c r="BEB82" s="63"/>
      <c r="BEC82" s="63"/>
      <c r="BED82" s="63"/>
      <c r="BEE82" s="63"/>
      <c r="BEF82" s="63"/>
      <c r="BEG82" s="63"/>
      <c r="BEH82" s="63"/>
      <c r="BEI82" s="63"/>
      <c r="BEJ82" s="63"/>
      <c r="BEK82" s="63"/>
      <c r="BEL82" s="63"/>
      <c r="BEM82" s="63"/>
      <c r="BEN82" s="63"/>
      <c r="BEO82" s="63"/>
      <c r="BEP82" s="63"/>
      <c r="BEQ82" s="63"/>
      <c r="BER82" s="63"/>
      <c r="BES82" s="63"/>
      <c r="BET82" s="63"/>
      <c r="BEU82" s="63"/>
      <c r="BEV82" s="63"/>
      <c r="BEW82" s="63"/>
      <c r="BEX82" s="63"/>
      <c r="BEY82" s="63"/>
      <c r="BEZ82" s="63"/>
      <c r="BFA82" s="63"/>
      <c r="BFB82" s="63"/>
      <c r="BFC82" s="63"/>
      <c r="BFD82" s="63"/>
      <c r="BFE82" s="63"/>
      <c r="BFF82" s="63"/>
      <c r="BFG82" s="63"/>
      <c r="BFH82" s="63"/>
      <c r="BFI82" s="63"/>
      <c r="BFJ82" s="63"/>
      <c r="BFK82" s="63"/>
      <c r="BFL82" s="63"/>
      <c r="BFM82" s="63"/>
      <c r="BFN82" s="63"/>
      <c r="BFO82" s="63"/>
      <c r="BFP82" s="63"/>
      <c r="BFQ82" s="63"/>
      <c r="BFR82" s="63"/>
      <c r="BFS82" s="63"/>
      <c r="BFT82" s="63"/>
      <c r="BFU82" s="63"/>
      <c r="BFV82" s="63"/>
      <c r="BFW82" s="63"/>
      <c r="BFX82" s="63"/>
      <c r="BFY82" s="63"/>
      <c r="BFZ82" s="63"/>
      <c r="BGA82" s="63"/>
      <c r="BGB82" s="63"/>
      <c r="BGC82" s="63"/>
      <c r="BGD82" s="63"/>
      <c r="BGE82" s="63"/>
      <c r="BGF82" s="63"/>
      <c r="BGG82" s="63"/>
      <c r="BGH82" s="63"/>
      <c r="BGI82" s="63"/>
      <c r="BGJ82" s="63"/>
      <c r="BGK82" s="63"/>
      <c r="BGL82" s="63"/>
      <c r="BGM82" s="63"/>
      <c r="BGN82" s="63"/>
      <c r="BGO82" s="63"/>
      <c r="BGP82" s="63"/>
      <c r="BGQ82" s="63"/>
      <c r="BGR82" s="63"/>
      <c r="BGS82" s="63"/>
      <c r="BGT82" s="63"/>
      <c r="BGU82" s="63"/>
      <c r="BGV82" s="63"/>
      <c r="BGW82" s="63"/>
      <c r="BGX82" s="63"/>
      <c r="BGY82" s="63"/>
      <c r="BGZ82" s="63"/>
      <c r="BHA82" s="63"/>
      <c r="BHB82" s="63"/>
      <c r="BHC82" s="63"/>
      <c r="BHD82" s="63"/>
      <c r="BHE82" s="63"/>
      <c r="BHF82" s="63"/>
      <c r="BHG82" s="63"/>
      <c r="BHH82" s="63"/>
      <c r="BHI82" s="63"/>
      <c r="BHJ82" s="63"/>
      <c r="BHK82" s="63"/>
      <c r="BHL82" s="63"/>
      <c r="BHM82" s="63"/>
      <c r="BHN82" s="63"/>
      <c r="BHO82" s="63"/>
      <c r="BHP82" s="63"/>
      <c r="BHQ82" s="63"/>
      <c r="BHR82" s="63"/>
      <c r="BHS82" s="63"/>
      <c r="BHT82" s="63"/>
      <c r="BHU82" s="63"/>
      <c r="BHV82" s="63"/>
      <c r="BHW82" s="63"/>
      <c r="BHX82" s="63"/>
      <c r="BHY82" s="63"/>
      <c r="BHZ82" s="63"/>
      <c r="BIA82" s="63"/>
      <c r="BIB82" s="63"/>
      <c r="BIC82" s="63"/>
      <c r="BID82" s="63"/>
      <c r="BIE82" s="63"/>
      <c r="BIF82" s="63"/>
      <c r="BIG82" s="63"/>
      <c r="BIH82" s="63"/>
      <c r="BII82" s="63"/>
      <c r="BIJ82" s="63"/>
      <c r="BIK82" s="63"/>
      <c r="BIL82" s="63"/>
      <c r="BIM82" s="63"/>
      <c r="BIN82" s="63"/>
      <c r="BIO82" s="63"/>
      <c r="BIP82" s="63"/>
      <c r="BIQ82" s="63"/>
      <c r="BIR82" s="63"/>
      <c r="BIS82" s="63"/>
      <c r="BIT82" s="63"/>
      <c r="BIU82" s="63"/>
      <c r="BIV82" s="63"/>
      <c r="BIW82" s="63"/>
      <c r="BIX82" s="63"/>
      <c r="BIY82" s="63"/>
      <c r="BIZ82" s="63"/>
      <c r="BJA82" s="63"/>
      <c r="BJB82" s="63"/>
      <c r="BJC82" s="63"/>
      <c r="BJD82" s="63"/>
      <c r="BJE82" s="63"/>
      <c r="BJF82" s="63"/>
      <c r="BJG82" s="63"/>
      <c r="BJH82" s="63"/>
      <c r="BJI82" s="63"/>
      <c r="BJJ82" s="63"/>
      <c r="BJK82" s="63"/>
      <c r="BJL82" s="63"/>
      <c r="BJM82" s="63"/>
      <c r="BJN82" s="63"/>
      <c r="BJO82" s="63"/>
      <c r="BJP82" s="63"/>
      <c r="BJQ82" s="63"/>
      <c r="BJR82" s="63"/>
      <c r="BJS82" s="63"/>
      <c r="BJT82" s="63"/>
      <c r="BJU82" s="63"/>
      <c r="BJV82" s="63"/>
      <c r="BJW82" s="63"/>
      <c r="BJX82" s="63"/>
      <c r="BJY82" s="63"/>
      <c r="BJZ82" s="63"/>
      <c r="BKA82" s="63"/>
      <c r="BKB82" s="63"/>
      <c r="BKC82" s="63"/>
      <c r="BKD82" s="63"/>
      <c r="BKE82" s="63"/>
      <c r="BKF82" s="63"/>
      <c r="BKG82" s="63"/>
      <c r="BKH82" s="63"/>
      <c r="BKI82" s="63"/>
      <c r="BKJ82" s="63"/>
      <c r="BKK82" s="63"/>
      <c r="BKL82" s="63"/>
      <c r="BKM82" s="63"/>
      <c r="BKN82" s="63"/>
      <c r="BKO82" s="63"/>
      <c r="BKP82" s="63"/>
      <c r="BKQ82" s="63"/>
      <c r="BKR82" s="63"/>
      <c r="BKS82" s="63"/>
      <c r="BKT82" s="63"/>
      <c r="BKU82" s="63"/>
      <c r="BKV82" s="63"/>
      <c r="BKW82" s="63"/>
      <c r="BKX82" s="63"/>
      <c r="BKY82" s="63"/>
      <c r="BKZ82" s="63"/>
      <c r="BLA82" s="63"/>
      <c r="BLB82" s="63"/>
      <c r="BLC82" s="63"/>
      <c r="BLD82" s="63"/>
      <c r="BLE82" s="63"/>
      <c r="BLF82" s="63"/>
      <c r="BLG82" s="63"/>
      <c r="BLH82" s="63"/>
      <c r="BLI82" s="63"/>
      <c r="BLJ82" s="63"/>
      <c r="BLK82" s="63"/>
      <c r="BLL82" s="63"/>
      <c r="BLM82" s="63"/>
    </row>
    <row r="83" spans="1:1677" s="1" customFormat="1" ht="15" hidden="1" customHeight="1" x14ac:dyDescent="0.25">
      <c r="A83" s="270" t="s">
        <v>490</v>
      </c>
      <c r="B83" s="271" t="s">
        <v>78</v>
      </c>
      <c r="C83" s="272" t="s">
        <v>1733</v>
      </c>
      <c r="D83" s="273" t="s">
        <v>1734</v>
      </c>
      <c r="E83" s="273" t="s">
        <v>1820</v>
      </c>
      <c r="F83" s="272" t="s">
        <v>172</v>
      </c>
      <c r="G83" s="274">
        <v>25</v>
      </c>
      <c r="H83" s="275">
        <v>1.2</v>
      </c>
      <c r="I83" s="279">
        <v>44832</v>
      </c>
      <c r="J83" s="279">
        <v>44834</v>
      </c>
      <c r="K83" s="279">
        <v>44837</v>
      </c>
      <c r="L83" s="277" t="s">
        <v>1732</v>
      </c>
      <c r="M83" s="278">
        <v>44855</v>
      </c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  <c r="JI83" s="63"/>
      <c r="JJ83" s="63"/>
      <c r="JK83" s="63"/>
      <c r="JL83" s="63"/>
      <c r="JM83" s="63"/>
      <c r="JN83" s="63"/>
      <c r="JO83" s="63"/>
      <c r="JP83" s="63"/>
      <c r="JQ83" s="63"/>
      <c r="JR83" s="63"/>
      <c r="JS83" s="63"/>
      <c r="JT83" s="63"/>
      <c r="JU83" s="63"/>
      <c r="JV83" s="63"/>
      <c r="JW83" s="63"/>
      <c r="JX83" s="63"/>
      <c r="JY83" s="63"/>
      <c r="JZ83" s="63"/>
      <c r="KA83" s="63"/>
      <c r="KB83" s="63"/>
      <c r="KC83" s="63"/>
      <c r="KD83" s="63"/>
      <c r="KE83" s="63"/>
      <c r="KF83" s="63"/>
      <c r="KG83" s="63"/>
      <c r="KH83" s="63"/>
      <c r="KI83" s="63"/>
      <c r="KJ83" s="63"/>
      <c r="KK83" s="63"/>
      <c r="KL83" s="63"/>
      <c r="KM83" s="63"/>
      <c r="KN83" s="63"/>
      <c r="KO83" s="63"/>
      <c r="KP83" s="63"/>
      <c r="KQ83" s="63"/>
      <c r="KR83" s="63"/>
      <c r="KS83" s="63"/>
      <c r="KT83" s="63"/>
      <c r="KU83" s="63"/>
      <c r="KV83" s="63"/>
      <c r="KW83" s="63"/>
      <c r="KX83" s="63"/>
      <c r="KY83" s="63"/>
      <c r="KZ83" s="63"/>
      <c r="LA83" s="63"/>
      <c r="LB83" s="63"/>
      <c r="LC83" s="63"/>
      <c r="LD83" s="63"/>
      <c r="LE83" s="63"/>
      <c r="LF83" s="63"/>
      <c r="LG83" s="63"/>
      <c r="LH83" s="63"/>
      <c r="LI83" s="63"/>
      <c r="LJ83" s="63"/>
      <c r="LK83" s="63"/>
      <c r="LL83" s="63"/>
      <c r="LM83" s="63"/>
      <c r="LN83" s="63"/>
      <c r="LO83" s="63"/>
      <c r="LP83" s="63"/>
      <c r="LQ83" s="63"/>
      <c r="LR83" s="63"/>
      <c r="LS83" s="63"/>
      <c r="LT83" s="63"/>
      <c r="LU83" s="63"/>
      <c r="LV83" s="63"/>
      <c r="LW83" s="63"/>
      <c r="LX83" s="63"/>
      <c r="LY83" s="63"/>
      <c r="LZ83" s="63"/>
      <c r="MA83" s="63"/>
      <c r="MB83" s="63"/>
      <c r="MC83" s="63"/>
      <c r="MD83" s="63"/>
      <c r="ME83" s="63"/>
      <c r="MF83" s="63"/>
      <c r="MG83" s="63"/>
      <c r="MH83" s="63"/>
      <c r="MI83" s="63"/>
      <c r="MJ83" s="63"/>
      <c r="MK83" s="63"/>
      <c r="ML83" s="63"/>
      <c r="MM83" s="63"/>
      <c r="MN83" s="63"/>
      <c r="MO83" s="63"/>
      <c r="MP83" s="63"/>
      <c r="MQ83" s="63"/>
      <c r="MR83" s="63"/>
      <c r="MS83" s="63"/>
      <c r="MT83" s="63"/>
      <c r="MU83" s="63"/>
      <c r="MV83" s="63"/>
      <c r="MW83" s="63"/>
      <c r="MX83" s="63"/>
      <c r="MY83" s="63"/>
      <c r="MZ83" s="63"/>
      <c r="NA83" s="63"/>
      <c r="NB83" s="63"/>
      <c r="NC83" s="63"/>
      <c r="ND83" s="63"/>
      <c r="NE83" s="63"/>
      <c r="NF83" s="63"/>
      <c r="NG83" s="63"/>
      <c r="NH83" s="63"/>
      <c r="NI83" s="63"/>
      <c r="NJ83" s="63"/>
      <c r="NK83" s="63"/>
      <c r="NL83" s="63"/>
      <c r="NM83" s="63"/>
      <c r="NN83" s="63"/>
      <c r="NO83" s="63"/>
      <c r="NP83" s="63"/>
      <c r="NQ83" s="63"/>
      <c r="NR83" s="63"/>
      <c r="NS83" s="63"/>
      <c r="NT83" s="63"/>
      <c r="NU83" s="63"/>
      <c r="NV83" s="63"/>
      <c r="NW83" s="63"/>
      <c r="NX83" s="63"/>
      <c r="NY83" s="63"/>
      <c r="NZ83" s="63"/>
      <c r="OA83" s="63"/>
      <c r="OB83" s="63"/>
      <c r="OC83" s="63"/>
      <c r="OD83" s="63"/>
      <c r="OE83" s="63"/>
      <c r="OF83" s="63"/>
      <c r="OG83" s="63"/>
      <c r="OH83" s="63"/>
      <c r="OI83" s="63"/>
      <c r="OJ83" s="63"/>
      <c r="OK83" s="63"/>
      <c r="OL83" s="63"/>
      <c r="OM83" s="63"/>
      <c r="ON83" s="63"/>
      <c r="OO83" s="63"/>
      <c r="OP83" s="63"/>
      <c r="OQ83" s="63"/>
      <c r="OR83" s="63"/>
      <c r="OS83" s="63"/>
      <c r="OT83" s="63"/>
      <c r="OU83" s="63"/>
      <c r="OV83" s="63"/>
      <c r="OW83" s="63"/>
      <c r="OX83" s="63"/>
      <c r="OY83" s="63"/>
      <c r="OZ83" s="63"/>
      <c r="PA83" s="63"/>
      <c r="PB83" s="63"/>
      <c r="PC83" s="63"/>
      <c r="PD83" s="63"/>
      <c r="PE83" s="63"/>
      <c r="PF83" s="63"/>
      <c r="PG83" s="63"/>
      <c r="PH83" s="63"/>
      <c r="PI83" s="63"/>
      <c r="PJ83" s="63"/>
      <c r="PK83" s="63"/>
      <c r="PL83" s="63"/>
      <c r="PM83" s="63"/>
      <c r="PN83" s="63"/>
      <c r="PO83" s="63"/>
      <c r="PP83" s="63"/>
      <c r="PQ83" s="63"/>
      <c r="PR83" s="63"/>
      <c r="PS83" s="63"/>
      <c r="PT83" s="63"/>
      <c r="PU83" s="63"/>
      <c r="PV83" s="63"/>
      <c r="PW83" s="63"/>
      <c r="PX83" s="63"/>
      <c r="PY83" s="63"/>
      <c r="PZ83" s="63"/>
      <c r="QA83" s="63"/>
      <c r="QB83" s="63"/>
      <c r="QC83" s="63"/>
      <c r="QD83" s="63"/>
      <c r="QE83" s="63"/>
      <c r="QF83" s="63"/>
      <c r="QG83" s="63"/>
      <c r="QH83" s="63"/>
      <c r="QI83" s="63"/>
      <c r="QJ83" s="63"/>
      <c r="QK83" s="63"/>
      <c r="QL83" s="63"/>
      <c r="QM83" s="63"/>
      <c r="QN83" s="63"/>
      <c r="QO83" s="63"/>
      <c r="QP83" s="63"/>
      <c r="QQ83" s="63"/>
      <c r="QR83" s="63"/>
      <c r="QS83" s="63"/>
      <c r="QT83" s="63"/>
      <c r="QU83" s="63"/>
      <c r="QV83" s="63"/>
      <c r="QW83" s="63"/>
      <c r="QX83" s="63"/>
      <c r="QY83" s="63"/>
      <c r="QZ83" s="63"/>
      <c r="RA83" s="63"/>
      <c r="RB83" s="63"/>
      <c r="RC83" s="63"/>
      <c r="RD83" s="63"/>
      <c r="RE83" s="63"/>
      <c r="RF83" s="63"/>
      <c r="RG83" s="63"/>
      <c r="RH83" s="63"/>
      <c r="RI83" s="63"/>
      <c r="RJ83" s="63"/>
      <c r="RK83" s="63"/>
      <c r="RL83" s="63"/>
      <c r="RM83" s="63"/>
      <c r="RN83" s="63"/>
      <c r="RO83" s="63"/>
      <c r="RP83" s="63"/>
      <c r="RQ83" s="63"/>
      <c r="RR83" s="63"/>
      <c r="RS83" s="63"/>
      <c r="RT83" s="63"/>
      <c r="RU83" s="63"/>
      <c r="RV83" s="63"/>
      <c r="RW83" s="63"/>
      <c r="RX83" s="63"/>
      <c r="RY83" s="63"/>
      <c r="RZ83" s="63"/>
      <c r="SA83" s="63"/>
      <c r="SB83" s="63"/>
      <c r="SC83" s="63"/>
      <c r="SD83" s="63"/>
      <c r="SE83" s="63"/>
      <c r="SF83" s="63"/>
      <c r="SG83" s="63"/>
      <c r="SH83" s="63"/>
      <c r="SI83" s="63"/>
      <c r="SJ83" s="63"/>
      <c r="SK83" s="63"/>
      <c r="SL83" s="63"/>
      <c r="SM83" s="63"/>
      <c r="SN83" s="63"/>
      <c r="SO83" s="63"/>
      <c r="SP83" s="63"/>
      <c r="SQ83" s="63"/>
      <c r="SR83" s="63"/>
      <c r="SS83" s="63"/>
      <c r="ST83" s="63"/>
      <c r="SU83" s="63"/>
      <c r="SV83" s="63"/>
      <c r="SW83" s="63"/>
      <c r="SX83" s="63"/>
      <c r="SY83" s="63"/>
      <c r="SZ83" s="63"/>
      <c r="TA83" s="63"/>
      <c r="TB83" s="63"/>
      <c r="TC83" s="63"/>
      <c r="TD83" s="63"/>
      <c r="TE83" s="63"/>
      <c r="TF83" s="63"/>
      <c r="TG83" s="63"/>
      <c r="TH83" s="63"/>
      <c r="TI83" s="63"/>
      <c r="TJ83" s="63"/>
      <c r="TK83" s="63"/>
      <c r="TL83" s="63"/>
      <c r="TM83" s="63"/>
      <c r="TN83" s="63"/>
      <c r="TO83" s="63"/>
      <c r="TP83" s="63"/>
      <c r="TQ83" s="63"/>
      <c r="TR83" s="63"/>
      <c r="TS83" s="63"/>
      <c r="TT83" s="63"/>
      <c r="TU83" s="63"/>
      <c r="TV83" s="63"/>
      <c r="TW83" s="63"/>
      <c r="TX83" s="63"/>
      <c r="TY83" s="63"/>
      <c r="TZ83" s="63"/>
      <c r="UA83" s="63"/>
      <c r="UB83" s="63"/>
      <c r="UC83" s="63"/>
      <c r="UD83" s="63"/>
      <c r="UE83" s="63"/>
      <c r="UF83" s="63"/>
      <c r="UG83" s="63"/>
      <c r="UH83" s="63"/>
      <c r="UI83" s="63"/>
      <c r="UJ83" s="63"/>
      <c r="UK83" s="63"/>
      <c r="UL83" s="63"/>
      <c r="UM83" s="63"/>
      <c r="UN83" s="63"/>
      <c r="UO83" s="63"/>
      <c r="UP83" s="63"/>
      <c r="UQ83" s="63"/>
      <c r="UR83" s="63"/>
      <c r="US83" s="63"/>
      <c r="UT83" s="63"/>
      <c r="UU83" s="63"/>
      <c r="UV83" s="63"/>
      <c r="UW83" s="63"/>
      <c r="UX83" s="63"/>
      <c r="UY83" s="63"/>
      <c r="UZ83" s="63"/>
      <c r="VA83" s="63"/>
      <c r="VB83" s="63"/>
      <c r="VC83" s="63"/>
      <c r="VD83" s="63"/>
      <c r="VE83" s="63"/>
      <c r="VF83" s="63"/>
      <c r="VG83" s="63"/>
      <c r="VH83" s="63"/>
      <c r="VI83" s="63"/>
      <c r="VJ83" s="63"/>
      <c r="VK83" s="63"/>
      <c r="VL83" s="63"/>
      <c r="VM83" s="63"/>
      <c r="VN83" s="63"/>
      <c r="VO83" s="63"/>
      <c r="VP83" s="63"/>
      <c r="VQ83" s="63"/>
      <c r="VR83" s="63"/>
      <c r="VS83" s="63"/>
      <c r="VT83" s="63"/>
      <c r="VU83" s="63"/>
      <c r="VV83" s="63"/>
      <c r="VW83" s="63"/>
      <c r="VX83" s="63"/>
      <c r="VY83" s="63"/>
      <c r="VZ83" s="63"/>
      <c r="WA83" s="63"/>
      <c r="WB83" s="63"/>
      <c r="WC83" s="63"/>
      <c r="WD83" s="63"/>
      <c r="WE83" s="63"/>
      <c r="WF83" s="63"/>
      <c r="WG83" s="63"/>
      <c r="WH83" s="63"/>
      <c r="WI83" s="63"/>
      <c r="WJ83" s="63"/>
      <c r="WK83" s="63"/>
      <c r="WL83" s="63"/>
      <c r="WM83" s="63"/>
      <c r="WN83" s="63"/>
      <c r="WO83" s="63"/>
      <c r="WP83" s="63"/>
      <c r="WQ83" s="63"/>
      <c r="WR83" s="63"/>
      <c r="WS83" s="63"/>
      <c r="WT83" s="63"/>
      <c r="WU83" s="63"/>
      <c r="WV83" s="63"/>
      <c r="WW83" s="63"/>
      <c r="WX83" s="63"/>
      <c r="WY83" s="63"/>
      <c r="WZ83" s="63"/>
      <c r="XA83" s="63"/>
      <c r="XB83" s="63"/>
      <c r="XC83" s="63"/>
      <c r="XD83" s="63"/>
      <c r="XE83" s="63"/>
      <c r="XF83" s="63"/>
      <c r="XG83" s="63"/>
      <c r="XH83" s="63"/>
      <c r="XI83" s="63"/>
      <c r="XJ83" s="63"/>
      <c r="XK83" s="63"/>
      <c r="XL83" s="63"/>
      <c r="XM83" s="63"/>
      <c r="XN83" s="63"/>
      <c r="XO83" s="63"/>
      <c r="XP83" s="63"/>
      <c r="XQ83" s="63"/>
      <c r="XR83" s="63"/>
      <c r="XS83" s="63"/>
      <c r="XT83" s="63"/>
      <c r="XU83" s="63"/>
      <c r="XV83" s="63"/>
      <c r="XW83" s="63"/>
      <c r="XX83" s="63"/>
      <c r="XY83" s="63"/>
      <c r="XZ83" s="63"/>
      <c r="YA83" s="63"/>
      <c r="YB83" s="63"/>
      <c r="YC83" s="63"/>
      <c r="YD83" s="63"/>
      <c r="YE83" s="63"/>
      <c r="YF83" s="63"/>
      <c r="YG83" s="63"/>
      <c r="YH83" s="63"/>
      <c r="YI83" s="63"/>
      <c r="YJ83" s="63"/>
      <c r="YK83" s="63"/>
      <c r="YL83" s="63"/>
      <c r="YM83" s="63"/>
      <c r="YN83" s="63"/>
      <c r="YO83" s="63"/>
      <c r="YP83" s="63"/>
      <c r="YQ83" s="63"/>
      <c r="YR83" s="63"/>
      <c r="YS83" s="63"/>
      <c r="YT83" s="63"/>
      <c r="YU83" s="63"/>
      <c r="YV83" s="63"/>
      <c r="YW83" s="63"/>
      <c r="YX83" s="63"/>
      <c r="YY83" s="63"/>
      <c r="YZ83" s="63"/>
      <c r="ZA83" s="63"/>
      <c r="ZB83" s="63"/>
      <c r="ZC83" s="63"/>
      <c r="ZD83" s="63"/>
      <c r="ZE83" s="63"/>
      <c r="ZF83" s="63"/>
      <c r="ZG83" s="63"/>
      <c r="ZH83" s="63"/>
      <c r="ZI83" s="63"/>
      <c r="ZJ83" s="63"/>
      <c r="ZK83" s="63"/>
      <c r="ZL83" s="63"/>
      <c r="ZM83" s="63"/>
      <c r="ZN83" s="63"/>
      <c r="ZO83" s="63"/>
      <c r="ZP83" s="63"/>
      <c r="ZQ83" s="63"/>
      <c r="ZR83" s="63"/>
      <c r="ZS83" s="63"/>
      <c r="ZT83" s="63"/>
      <c r="ZU83" s="63"/>
      <c r="ZV83" s="63"/>
      <c r="ZW83" s="63"/>
      <c r="ZX83" s="63"/>
      <c r="ZY83" s="63"/>
      <c r="ZZ83" s="63"/>
      <c r="AAA83" s="63"/>
      <c r="AAB83" s="63"/>
      <c r="AAC83" s="63"/>
      <c r="AAD83" s="63"/>
      <c r="AAE83" s="63"/>
      <c r="AAF83" s="63"/>
      <c r="AAG83" s="63"/>
      <c r="AAH83" s="63"/>
      <c r="AAI83" s="63"/>
      <c r="AAJ83" s="63"/>
      <c r="AAK83" s="63"/>
      <c r="AAL83" s="63"/>
      <c r="AAM83" s="63"/>
      <c r="AAN83" s="63"/>
      <c r="AAO83" s="63"/>
      <c r="AAP83" s="63"/>
      <c r="AAQ83" s="63"/>
      <c r="AAR83" s="63"/>
      <c r="AAS83" s="63"/>
      <c r="AAT83" s="63"/>
      <c r="AAU83" s="63"/>
      <c r="AAV83" s="63"/>
      <c r="AAW83" s="63"/>
      <c r="AAX83" s="63"/>
      <c r="AAY83" s="63"/>
      <c r="AAZ83" s="63"/>
      <c r="ABA83" s="63"/>
      <c r="ABB83" s="63"/>
      <c r="ABC83" s="63"/>
      <c r="ABD83" s="63"/>
      <c r="ABE83" s="63"/>
      <c r="ABF83" s="63"/>
      <c r="ABG83" s="63"/>
      <c r="ABH83" s="63"/>
      <c r="ABI83" s="63"/>
      <c r="ABJ83" s="63"/>
      <c r="ABK83" s="63"/>
      <c r="ABL83" s="63"/>
      <c r="ABM83" s="63"/>
      <c r="ABN83" s="63"/>
      <c r="ABO83" s="63"/>
      <c r="ABP83" s="63"/>
      <c r="ABQ83" s="63"/>
      <c r="ABR83" s="63"/>
      <c r="ABS83" s="63"/>
      <c r="ABT83" s="63"/>
      <c r="ABU83" s="63"/>
      <c r="ABV83" s="63"/>
      <c r="ABW83" s="63"/>
      <c r="ABX83" s="63"/>
      <c r="ABY83" s="63"/>
      <c r="ABZ83" s="63"/>
      <c r="ACA83" s="63"/>
      <c r="ACB83" s="63"/>
      <c r="ACC83" s="63"/>
      <c r="ACD83" s="63"/>
      <c r="ACE83" s="63"/>
      <c r="ACF83" s="63"/>
      <c r="ACG83" s="63"/>
      <c r="ACH83" s="63"/>
      <c r="ACI83" s="63"/>
      <c r="ACJ83" s="63"/>
      <c r="ACK83" s="63"/>
      <c r="ACL83" s="63"/>
      <c r="ACM83" s="63"/>
      <c r="ACN83" s="63"/>
      <c r="ACO83" s="63"/>
      <c r="ACP83" s="63"/>
      <c r="ACQ83" s="63"/>
      <c r="ACR83" s="63"/>
      <c r="ACS83" s="63"/>
      <c r="ACT83" s="63"/>
      <c r="ACU83" s="63"/>
      <c r="ACV83" s="63"/>
      <c r="ACW83" s="63"/>
      <c r="ACX83" s="63"/>
      <c r="ACY83" s="63"/>
      <c r="ACZ83" s="63"/>
      <c r="ADA83" s="63"/>
      <c r="ADB83" s="63"/>
      <c r="ADC83" s="63"/>
      <c r="ADD83" s="63"/>
      <c r="ADE83" s="63"/>
      <c r="ADF83" s="63"/>
      <c r="ADG83" s="63"/>
      <c r="ADH83" s="63"/>
      <c r="ADI83" s="63"/>
      <c r="ADJ83" s="63"/>
      <c r="ADK83" s="63"/>
      <c r="ADL83" s="63"/>
      <c r="ADM83" s="63"/>
      <c r="ADN83" s="63"/>
      <c r="ADO83" s="63"/>
      <c r="ADP83" s="63"/>
      <c r="ADQ83" s="63"/>
      <c r="ADR83" s="63"/>
      <c r="ADS83" s="63"/>
      <c r="ADT83" s="63"/>
      <c r="ADU83" s="63"/>
      <c r="ADV83" s="63"/>
      <c r="ADW83" s="63"/>
      <c r="ADX83" s="63"/>
      <c r="ADY83" s="63"/>
      <c r="ADZ83" s="63"/>
      <c r="AEA83" s="63"/>
      <c r="AEB83" s="63"/>
      <c r="AEC83" s="63"/>
      <c r="AED83" s="63"/>
      <c r="AEE83" s="63"/>
      <c r="AEF83" s="63"/>
      <c r="AEG83" s="63"/>
      <c r="AEH83" s="63"/>
      <c r="AEI83" s="63"/>
      <c r="AEJ83" s="63"/>
      <c r="AEK83" s="63"/>
      <c r="AEL83" s="63"/>
      <c r="AEM83" s="63"/>
      <c r="AEN83" s="63"/>
      <c r="AEO83" s="63"/>
      <c r="AEP83" s="63"/>
      <c r="AEQ83" s="63"/>
      <c r="AER83" s="63"/>
      <c r="AES83" s="63"/>
      <c r="AET83" s="63"/>
      <c r="AEU83" s="63"/>
      <c r="AEV83" s="63"/>
      <c r="AEW83" s="63"/>
      <c r="AEX83" s="63"/>
      <c r="AEY83" s="63"/>
      <c r="AEZ83" s="63"/>
      <c r="AFA83" s="63"/>
      <c r="AFB83" s="63"/>
      <c r="AFC83" s="63"/>
      <c r="AFD83" s="63"/>
      <c r="AFE83" s="63"/>
      <c r="AFF83" s="63"/>
      <c r="AFG83" s="63"/>
      <c r="AFH83" s="63"/>
      <c r="AFI83" s="63"/>
      <c r="AFJ83" s="63"/>
      <c r="AFK83" s="63"/>
      <c r="AFL83" s="63"/>
      <c r="AFM83" s="63"/>
      <c r="AFN83" s="63"/>
      <c r="AFO83" s="63"/>
      <c r="AFP83" s="63"/>
      <c r="AFQ83" s="63"/>
      <c r="AFR83" s="63"/>
      <c r="AFS83" s="63"/>
      <c r="AFT83" s="63"/>
      <c r="AFU83" s="63"/>
      <c r="AFV83" s="63"/>
      <c r="AFW83" s="63"/>
      <c r="AFX83" s="63"/>
      <c r="AFY83" s="63"/>
      <c r="AFZ83" s="63"/>
      <c r="AGA83" s="63"/>
      <c r="AGB83" s="63"/>
      <c r="AGC83" s="63"/>
      <c r="AGD83" s="63"/>
      <c r="AGE83" s="63"/>
      <c r="AGF83" s="63"/>
      <c r="AGG83" s="63"/>
      <c r="AGH83" s="63"/>
      <c r="AGI83" s="63"/>
      <c r="AGJ83" s="63"/>
      <c r="AGK83" s="63"/>
      <c r="AGL83" s="63"/>
      <c r="AGM83" s="63"/>
      <c r="AGN83" s="63"/>
      <c r="AGO83" s="63"/>
      <c r="AGP83" s="63"/>
      <c r="AGQ83" s="63"/>
      <c r="AGR83" s="63"/>
      <c r="AGS83" s="63"/>
      <c r="AGT83" s="63"/>
      <c r="AGU83" s="63"/>
      <c r="AGV83" s="63"/>
      <c r="AGW83" s="63"/>
      <c r="AGX83" s="63"/>
      <c r="AGY83" s="63"/>
      <c r="AGZ83" s="63"/>
      <c r="AHA83" s="63"/>
      <c r="AHB83" s="63"/>
      <c r="AHC83" s="63"/>
      <c r="AHD83" s="63"/>
      <c r="AHE83" s="63"/>
      <c r="AHF83" s="63"/>
      <c r="AHG83" s="63"/>
      <c r="AHH83" s="63"/>
      <c r="AHI83" s="63"/>
      <c r="AHJ83" s="63"/>
      <c r="AHK83" s="63"/>
      <c r="AHL83" s="63"/>
      <c r="AHM83" s="63"/>
      <c r="AHN83" s="63"/>
      <c r="AHO83" s="63"/>
      <c r="AHP83" s="63"/>
      <c r="AHQ83" s="63"/>
      <c r="AHR83" s="63"/>
      <c r="AHS83" s="63"/>
      <c r="AHT83" s="63"/>
      <c r="AHU83" s="63"/>
      <c r="AHV83" s="63"/>
      <c r="AHW83" s="63"/>
      <c r="AHX83" s="63"/>
      <c r="AHY83" s="63"/>
      <c r="AHZ83" s="63"/>
      <c r="AIA83" s="63"/>
      <c r="AIB83" s="63"/>
      <c r="AIC83" s="63"/>
      <c r="AID83" s="63"/>
      <c r="AIE83" s="63"/>
      <c r="AIF83" s="63"/>
      <c r="AIG83" s="63"/>
      <c r="AIH83" s="63"/>
      <c r="AII83" s="63"/>
      <c r="AIJ83" s="63"/>
      <c r="AIK83" s="63"/>
      <c r="AIL83" s="63"/>
      <c r="AIM83" s="63"/>
      <c r="AIN83" s="63"/>
      <c r="AIO83" s="63"/>
      <c r="AIP83" s="63"/>
      <c r="AIQ83" s="63"/>
      <c r="AIR83" s="63"/>
      <c r="AIS83" s="63"/>
      <c r="AIT83" s="63"/>
      <c r="AIU83" s="63"/>
      <c r="AIV83" s="63"/>
      <c r="AIW83" s="63"/>
      <c r="AIX83" s="63"/>
      <c r="AIY83" s="63"/>
      <c r="AIZ83" s="63"/>
      <c r="AJA83" s="63"/>
      <c r="AJB83" s="63"/>
      <c r="AJC83" s="63"/>
      <c r="AJD83" s="63"/>
      <c r="AJE83" s="63"/>
      <c r="AJF83" s="63"/>
      <c r="AJG83" s="63"/>
      <c r="AJH83" s="63"/>
      <c r="AJI83" s="63"/>
      <c r="AJJ83" s="63"/>
      <c r="AJK83" s="63"/>
      <c r="AJL83" s="63"/>
      <c r="AJM83" s="63"/>
      <c r="AJN83" s="63"/>
      <c r="AJO83" s="63"/>
      <c r="AJP83" s="63"/>
      <c r="AJQ83" s="63"/>
      <c r="AJR83" s="63"/>
      <c r="AJS83" s="63"/>
      <c r="AJT83" s="63"/>
      <c r="AJU83" s="63"/>
      <c r="AJV83" s="63"/>
      <c r="AJW83" s="63"/>
      <c r="AJX83" s="63"/>
      <c r="AJY83" s="63"/>
      <c r="AJZ83" s="63"/>
      <c r="AKA83" s="63"/>
      <c r="AKB83" s="63"/>
      <c r="AKC83" s="63"/>
      <c r="AKD83" s="63"/>
      <c r="AKE83" s="63"/>
      <c r="AKF83" s="63"/>
      <c r="AKG83" s="63"/>
      <c r="AKH83" s="63"/>
      <c r="AKI83" s="63"/>
      <c r="AKJ83" s="63"/>
      <c r="AKK83" s="63"/>
      <c r="AKL83" s="63"/>
      <c r="AKM83" s="63"/>
      <c r="AKN83" s="63"/>
      <c r="AKO83" s="63"/>
      <c r="AKP83" s="63"/>
      <c r="AKQ83" s="63"/>
      <c r="AKR83" s="63"/>
      <c r="AKS83" s="63"/>
      <c r="AKT83" s="63"/>
      <c r="AKU83" s="63"/>
      <c r="AKV83" s="63"/>
      <c r="AKW83" s="63"/>
      <c r="AKX83" s="63"/>
      <c r="AKY83" s="63"/>
      <c r="AKZ83" s="63"/>
      <c r="ALA83" s="63"/>
      <c r="ALB83" s="63"/>
      <c r="ALC83" s="63"/>
      <c r="ALD83" s="63"/>
      <c r="ALE83" s="63"/>
      <c r="ALF83" s="63"/>
      <c r="ALG83" s="63"/>
      <c r="ALH83" s="63"/>
      <c r="ALI83" s="63"/>
      <c r="ALJ83" s="63"/>
      <c r="ALK83" s="63"/>
      <c r="ALL83" s="63"/>
      <c r="ALM83" s="63"/>
      <c r="ALN83" s="63"/>
      <c r="ALO83" s="63"/>
      <c r="ALP83" s="63"/>
      <c r="ALQ83" s="63"/>
      <c r="ALR83" s="63"/>
      <c r="ALS83" s="63"/>
      <c r="ALT83" s="63"/>
      <c r="ALU83" s="63"/>
      <c r="ALV83" s="63"/>
      <c r="ALW83" s="63"/>
      <c r="ALX83" s="63"/>
      <c r="ALY83" s="63"/>
      <c r="ALZ83" s="63"/>
      <c r="AMA83" s="63"/>
      <c r="AMB83" s="63"/>
      <c r="AMC83" s="63"/>
      <c r="AMD83" s="63"/>
      <c r="AME83" s="63"/>
      <c r="AMF83" s="63"/>
      <c r="AMG83" s="63"/>
      <c r="AMH83" s="63"/>
      <c r="AMI83" s="63"/>
      <c r="AMJ83" s="63"/>
      <c r="AMK83" s="63"/>
      <c r="AML83" s="63"/>
      <c r="AMM83" s="63"/>
      <c r="AMN83" s="63"/>
      <c r="AMO83" s="63"/>
      <c r="AMP83" s="63"/>
      <c r="AMQ83" s="63"/>
      <c r="AMR83" s="63"/>
      <c r="AMS83" s="63"/>
      <c r="AMT83" s="63"/>
      <c r="AMU83" s="63"/>
      <c r="AMV83" s="63"/>
      <c r="AMW83" s="63"/>
      <c r="AMX83" s="63"/>
      <c r="AMY83" s="63"/>
      <c r="AMZ83" s="63"/>
      <c r="ANA83" s="63"/>
      <c r="ANB83" s="63"/>
      <c r="ANC83" s="63"/>
      <c r="AND83" s="63"/>
      <c r="ANE83" s="63"/>
      <c r="ANF83" s="63"/>
      <c r="ANG83" s="63"/>
      <c r="ANH83" s="63"/>
      <c r="ANI83" s="63"/>
      <c r="ANJ83" s="63"/>
      <c r="ANK83" s="63"/>
      <c r="ANL83" s="63"/>
      <c r="ANM83" s="63"/>
      <c r="ANN83" s="63"/>
      <c r="ANO83" s="63"/>
      <c r="ANP83" s="63"/>
      <c r="ANQ83" s="63"/>
      <c r="ANR83" s="63"/>
      <c r="ANS83" s="63"/>
      <c r="ANT83" s="63"/>
      <c r="ANU83" s="63"/>
      <c r="ANV83" s="63"/>
      <c r="ANW83" s="63"/>
      <c r="ANX83" s="63"/>
      <c r="ANY83" s="63"/>
      <c r="ANZ83" s="63"/>
      <c r="AOA83" s="63"/>
      <c r="AOB83" s="63"/>
      <c r="AOC83" s="63"/>
      <c r="AOD83" s="63"/>
      <c r="AOE83" s="63"/>
      <c r="AOF83" s="63"/>
      <c r="AOG83" s="63"/>
      <c r="AOH83" s="63"/>
      <c r="AOI83" s="63"/>
      <c r="AOJ83" s="63"/>
      <c r="AOK83" s="63"/>
      <c r="AOL83" s="63"/>
      <c r="AOM83" s="63"/>
      <c r="AON83" s="63"/>
      <c r="AOO83" s="63"/>
      <c r="AOP83" s="63"/>
      <c r="AOQ83" s="63"/>
      <c r="AOR83" s="63"/>
      <c r="AOS83" s="63"/>
      <c r="AOT83" s="63"/>
      <c r="AOU83" s="63"/>
      <c r="AOV83" s="63"/>
      <c r="AOW83" s="63"/>
      <c r="AOX83" s="63"/>
      <c r="AOY83" s="63"/>
      <c r="AOZ83" s="63"/>
      <c r="APA83" s="63"/>
      <c r="APB83" s="63"/>
      <c r="APC83" s="63"/>
      <c r="APD83" s="63"/>
      <c r="APE83" s="63"/>
      <c r="APF83" s="63"/>
      <c r="APG83" s="63"/>
      <c r="APH83" s="63"/>
      <c r="API83" s="63"/>
      <c r="APJ83" s="63"/>
      <c r="APK83" s="63"/>
      <c r="APL83" s="63"/>
      <c r="APM83" s="63"/>
      <c r="APN83" s="63"/>
      <c r="APO83" s="63"/>
      <c r="APP83" s="63"/>
      <c r="APQ83" s="63"/>
      <c r="APR83" s="63"/>
      <c r="APS83" s="63"/>
      <c r="APT83" s="63"/>
      <c r="APU83" s="63"/>
      <c r="APV83" s="63"/>
      <c r="APW83" s="63"/>
      <c r="APX83" s="63"/>
      <c r="APY83" s="63"/>
      <c r="APZ83" s="63"/>
      <c r="AQA83" s="63"/>
      <c r="AQB83" s="63"/>
      <c r="AQC83" s="63"/>
      <c r="AQD83" s="63"/>
      <c r="AQE83" s="63"/>
      <c r="AQF83" s="63"/>
      <c r="AQG83" s="63"/>
      <c r="AQH83" s="63"/>
      <c r="AQI83" s="63"/>
      <c r="AQJ83" s="63"/>
      <c r="AQK83" s="63"/>
      <c r="AQL83" s="63"/>
      <c r="AQM83" s="63"/>
      <c r="AQN83" s="63"/>
      <c r="AQO83" s="63"/>
      <c r="AQP83" s="63"/>
      <c r="AQQ83" s="63"/>
      <c r="AQR83" s="63"/>
      <c r="AQS83" s="63"/>
      <c r="AQT83" s="63"/>
      <c r="AQU83" s="63"/>
      <c r="AQV83" s="63"/>
      <c r="AQW83" s="63"/>
      <c r="AQX83" s="63"/>
      <c r="AQY83" s="63"/>
      <c r="AQZ83" s="63"/>
      <c r="ARA83" s="63"/>
      <c r="ARB83" s="63"/>
      <c r="ARC83" s="63"/>
      <c r="ARD83" s="63"/>
      <c r="ARE83" s="63"/>
      <c r="ARF83" s="63"/>
      <c r="ARG83" s="63"/>
      <c r="ARH83" s="63"/>
      <c r="ARI83" s="63"/>
      <c r="ARJ83" s="63"/>
      <c r="ARK83" s="63"/>
      <c r="ARL83" s="63"/>
      <c r="ARM83" s="63"/>
      <c r="ARN83" s="63"/>
      <c r="ARO83" s="63"/>
      <c r="ARP83" s="63"/>
      <c r="ARQ83" s="63"/>
      <c r="ARR83" s="63"/>
      <c r="ARS83" s="63"/>
      <c r="ART83" s="63"/>
      <c r="ARU83" s="63"/>
      <c r="ARV83" s="63"/>
      <c r="ARW83" s="63"/>
      <c r="ARX83" s="63"/>
      <c r="ARY83" s="63"/>
      <c r="ARZ83" s="63"/>
      <c r="ASA83" s="63"/>
      <c r="ASB83" s="63"/>
      <c r="ASC83" s="63"/>
      <c r="ASD83" s="63"/>
      <c r="ASE83" s="63"/>
      <c r="ASF83" s="63"/>
      <c r="ASG83" s="63"/>
      <c r="ASH83" s="63"/>
      <c r="ASI83" s="63"/>
      <c r="ASJ83" s="63"/>
      <c r="ASK83" s="63"/>
      <c r="ASL83" s="63"/>
      <c r="ASM83" s="63"/>
      <c r="ASN83" s="63"/>
      <c r="ASO83" s="63"/>
      <c r="ASP83" s="63"/>
      <c r="ASQ83" s="63"/>
      <c r="ASR83" s="63"/>
      <c r="ASS83" s="63"/>
      <c r="AST83" s="63"/>
      <c r="ASU83" s="63"/>
      <c r="ASV83" s="63"/>
      <c r="ASW83" s="63"/>
      <c r="ASX83" s="63"/>
      <c r="ASY83" s="63"/>
      <c r="ASZ83" s="63"/>
      <c r="ATA83" s="63"/>
      <c r="ATB83" s="63"/>
      <c r="ATC83" s="63"/>
      <c r="ATD83" s="63"/>
      <c r="ATE83" s="63"/>
      <c r="ATF83" s="63"/>
      <c r="ATG83" s="63"/>
      <c r="ATH83" s="63"/>
      <c r="ATI83" s="63"/>
      <c r="ATJ83" s="63"/>
      <c r="ATK83" s="63"/>
      <c r="ATL83" s="63"/>
      <c r="ATM83" s="63"/>
      <c r="ATN83" s="63"/>
      <c r="ATO83" s="63"/>
      <c r="ATP83" s="63"/>
      <c r="ATQ83" s="63"/>
      <c r="ATR83" s="63"/>
      <c r="ATS83" s="63"/>
      <c r="ATT83" s="63"/>
      <c r="ATU83" s="63"/>
      <c r="ATV83" s="63"/>
      <c r="ATW83" s="63"/>
      <c r="ATX83" s="63"/>
      <c r="ATY83" s="63"/>
      <c r="ATZ83" s="63"/>
      <c r="AUA83" s="63"/>
      <c r="AUB83" s="63"/>
      <c r="AUC83" s="63"/>
      <c r="AUD83" s="63"/>
      <c r="AUE83" s="63"/>
      <c r="AUF83" s="63"/>
      <c r="AUG83" s="63"/>
      <c r="AUH83" s="63"/>
      <c r="AUI83" s="63"/>
      <c r="AUJ83" s="63"/>
      <c r="AUK83" s="63"/>
      <c r="AUL83" s="63"/>
      <c r="AUM83" s="63"/>
      <c r="AUN83" s="63"/>
      <c r="AUO83" s="63"/>
      <c r="AUP83" s="63"/>
      <c r="AUQ83" s="63"/>
      <c r="AUR83" s="63"/>
      <c r="AUS83" s="63"/>
      <c r="AUT83" s="63"/>
      <c r="AUU83" s="63"/>
      <c r="AUV83" s="63"/>
      <c r="AUW83" s="63"/>
      <c r="AUX83" s="63"/>
      <c r="AUY83" s="63"/>
      <c r="AUZ83" s="63"/>
      <c r="AVA83" s="63"/>
      <c r="AVB83" s="63"/>
      <c r="AVC83" s="63"/>
      <c r="AVD83" s="63"/>
      <c r="AVE83" s="63"/>
      <c r="AVF83" s="63"/>
      <c r="AVG83" s="63"/>
      <c r="AVH83" s="63"/>
      <c r="AVI83" s="63"/>
      <c r="AVJ83" s="63"/>
      <c r="AVK83" s="63"/>
      <c r="AVL83" s="63"/>
      <c r="AVM83" s="63"/>
      <c r="AVN83" s="63"/>
      <c r="AVO83" s="63"/>
      <c r="AVP83" s="63"/>
      <c r="AVQ83" s="63"/>
      <c r="AVR83" s="63"/>
      <c r="AVS83" s="63"/>
      <c r="AVT83" s="63"/>
      <c r="AVU83" s="63"/>
      <c r="AVV83" s="63"/>
      <c r="AVW83" s="63"/>
      <c r="AVX83" s="63"/>
      <c r="AVY83" s="63"/>
      <c r="AVZ83" s="63"/>
      <c r="AWA83" s="63"/>
      <c r="AWB83" s="63"/>
      <c r="AWC83" s="63"/>
      <c r="AWD83" s="63"/>
      <c r="AWE83" s="63"/>
      <c r="AWF83" s="63"/>
      <c r="AWG83" s="63"/>
      <c r="AWH83" s="63"/>
      <c r="AWI83" s="63"/>
      <c r="AWJ83" s="63"/>
      <c r="AWK83" s="63"/>
      <c r="AWL83" s="63"/>
      <c r="AWM83" s="63"/>
      <c r="AWN83" s="63"/>
      <c r="AWO83" s="63"/>
      <c r="AWP83" s="63"/>
      <c r="AWQ83" s="63"/>
      <c r="AWR83" s="63"/>
      <c r="AWS83" s="63"/>
      <c r="AWT83" s="63"/>
      <c r="AWU83" s="63"/>
      <c r="AWV83" s="63"/>
      <c r="AWW83" s="63"/>
      <c r="AWX83" s="63"/>
      <c r="AWY83" s="63"/>
      <c r="AWZ83" s="63"/>
      <c r="AXA83" s="63"/>
      <c r="AXB83" s="63"/>
      <c r="AXC83" s="63"/>
      <c r="AXD83" s="63"/>
      <c r="AXE83" s="63"/>
      <c r="AXF83" s="63"/>
      <c r="AXG83" s="63"/>
      <c r="AXH83" s="63"/>
      <c r="AXI83" s="63"/>
      <c r="AXJ83" s="63"/>
      <c r="AXK83" s="63"/>
      <c r="AXL83" s="63"/>
      <c r="AXM83" s="63"/>
      <c r="AXN83" s="63"/>
      <c r="AXO83" s="63"/>
      <c r="AXP83" s="63"/>
      <c r="AXQ83" s="63"/>
      <c r="AXR83" s="63"/>
      <c r="AXS83" s="63"/>
      <c r="AXT83" s="63"/>
      <c r="AXU83" s="63"/>
      <c r="AXV83" s="63"/>
      <c r="AXW83" s="63"/>
      <c r="AXX83" s="63"/>
      <c r="AXY83" s="63"/>
      <c r="AXZ83" s="63"/>
      <c r="AYA83" s="63"/>
      <c r="AYB83" s="63"/>
      <c r="AYC83" s="63"/>
      <c r="AYD83" s="63"/>
      <c r="AYE83" s="63"/>
      <c r="AYF83" s="63"/>
      <c r="AYG83" s="63"/>
      <c r="AYH83" s="63"/>
      <c r="AYI83" s="63"/>
      <c r="AYJ83" s="63"/>
      <c r="AYK83" s="63"/>
      <c r="AYL83" s="63"/>
      <c r="AYM83" s="63"/>
      <c r="AYN83" s="63"/>
      <c r="AYO83" s="63"/>
      <c r="AYP83" s="63"/>
      <c r="AYQ83" s="63"/>
      <c r="AYR83" s="63"/>
      <c r="AYS83" s="63"/>
      <c r="AYT83" s="63"/>
      <c r="AYU83" s="63"/>
      <c r="AYV83" s="63"/>
      <c r="AYW83" s="63"/>
      <c r="AYX83" s="63"/>
      <c r="AYY83" s="63"/>
      <c r="AYZ83" s="63"/>
      <c r="AZA83" s="63"/>
      <c r="AZB83" s="63"/>
      <c r="AZC83" s="63"/>
      <c r="AZD83" s="63"/>
      <c r="AZE83" s="63"/>
      <c r="AZF83" s="63"/>
      <c r="AZG83" s="63"/>
      <c r="AZH83" s="63"/>
      <c r="AZI83" s="63"/>
      <c r="AZJ83" s="63"/>
      <c r="AZK83" s="63"/>
      <c r="AZL83" s="63"/>
      <c r="AZM83" s="63"/>
      <c r="AZN83" s="63"/>
      <c r="AZO83" s="63"/>
      <c r="AZP83" s="63"/>
      <c r="AZQ83" s="63"/>
      <c r="AZR83" s="63"/>
      <c r="AZS83" s="63"/>
      <c r="AZT83" s="63"/>
      <c r="AZU83" s="63"/>
      <c r="AZV83" s="63"/>
      <c r="AZW83" s="63"/>
      <c r="AZX83" s="63"/>
      <c r="AZY83" s="63"/>
      <c r="AZZ83" s="63"/>
      <c r="BAA83" s="63"/>
      <c r="BAB83" s="63"/>
      <c r="BAC83" s="63"/>
      <c r="BAD83" s="63"/>
      <c r="BAE83" s="63"/>
      <c r="BAF83" s="63"/>
      <c r="BAG83" s="63"/>
      <c r="BAH83" s="63"/>
      <c r="BAI83" s="63"/>
      <c r="BAJ83" s="63"/>
      <c r="BAK83" s="63"/>
      <c r="BAL83" s="63"/>
      <c r="BAM83" s="63"/>
      <c r="BAN83" s="63"/>
      <c r="BAO83" s="63"/>
      <c r="BAP83" s="63"/>
      <c r="BAQ83" s="63"/>
      <c r="BAR83" s="63"/>
      <c r="BAS83" s="63"/>
      <c r="BAT83" s="63"/>
      <c r="BAU83" s="63"/>
      <c r="BAV83" s="63"/>
      <c r="BAW83" s="63"/>
      <c r="BAX83" s="63"/>
      <c r="BAY83" s="63"/>
      <c r="BAZ83" s="63"/>
      <c r="BBA83" s="63"/>
      <c r="BBB83" s="63"/>
      <c r="BBC83" s="63"/>
      <c r="BBD83" s="63"/>
      <c r="BBE83" s="63"/>
      <c r="BBF83" s="63"/>
      <c r="BBG83" s="63"/>
      <c r="BBH83" s="63"/>
      <c r="BBI83" s="63"/>
      <c r="BBJ83" s="63"/>
      <c r="BBK83" s="63"/>
      <c r="BBL83" s="63"/>
      <c r="BBM83" s="63"/>
      <c r="BBN83" s="63"/>
      <c r="BBO83" s="63"/>
      <c r="BBP83" s="63"/>
      <c r="BBQ83" s="63"/>
      <c r="BBR83" s="63"/>
      <c r="BBS83" s="63"/>
      <c r="BBT83" s="63"/>
      <c r="BBU83" s="63"/>
      <c r="BBV83" s="63"/>
      <c r="BBW83" s="63"/>
      <c r="BBX83" s="63"/>
      <c r="BBY83" s="63"/>
      <c r="BBZ83" s="63"/>
      <c r="BCA83" s="63"/>
      <c r="BCB83" s="63"/>
      <c r="BCC83" s="63"/>
      <c r="BCD83" s="63"/>
      <c r="BCE83" s="63"/>
      <c r="BCF83" s="63"/>
      <c r="BCG83" s="63"/>
      <c r="BCH83" s="63"/>
      <c r="BCI83" s="63"/>
      <c r="BCJ83" s="63"/>
      <c r="BCK83" s="63"/>
      <c r="BCL83" s="63"/>
      <c r="BCM83" s="63"/>
      <c r="BCN83" s="63"/>
      <c r="BCO83" s="63"/>
      <c r="BCP83" s="63"/>
      <c r="BCQ83" s="63"/>
      <c r="BCR83" s="63"/>
      <c r="BCS83" s="63"/>
      <c r="BCT83" s="63"/>
      <c r="BCU83" s="63"/>
      <c r="BCV83" s="63"/>
      <c r="BCW83" s="63"/>
      <c r="BCX83" s="63"/>
      <c r="BCY83" s="63"/>
      <c r="BCZ83" s="63"/>
      <c r="BDA83" s="63"/>
      <c r="BDB83" s="63"/>
      <c r="BDC83" s="63"/>
      <c r="BDD83" s="63"/>
      <c r="BDE83" s="63"/>
      <c r="BDF83" s="63"/>
      <c r="BDG83" s="63"/>
      <c r="BDH83" s="63"/>
      <c r="BDI83" s="63"/>
      <c r="BDJ83" s="63"/>
      <c r="BDK83" s="63"/>
      <c r="BDL83" s="63"/>
      <c r="BDM83" s="63"/>
      <c r="BDN83" s="63"/>
      <c r="BDO83" s="63"/>
      <c r="BDP83" s="63"/>
      <c r="BDQ83" s="63"/>
      <c r="BDR83" s="63"/>
      <c r="BDS83" s="63"/>
      <c r="BDT83" s="63"/>
      <c r="BDU83" s="63"/>
      <c r="BDV83" s="63"/>
      <c r="BDW83" s="63"/>
      <c r="BDX83" s="63"/>
      <c r="BDY83" s="63"/>
      <c r="BDZ83" s="63"/>
      <c r="BEA83" s="63"/>
      <c r="BEB83" s="63"/>
      <c r="BEC83" s="63"/>
      <c r="BED83" s="63"/>
      <c r="BEE83" s="63"/>
      <c r="BEF83" s="63"/>
      <c r="BEG83" s="63"/>
      <c r="BEH83" s="63"/>
      <c r="BEI83" s="63"/>
      <c r="BEJ83" s="63"/>
      <c r="BEK83" s="63"/>
      <c r="BEL83" s="63"/>
      <c r="BEM83" s="63"/>
      <c r="BEN83" s="63"/>
      <c r="BEO83" s="63"/>
      <c r="BEP83" s="63"/>
      <c r="BEQ83" s="63"/>
      <c r="BER83" s="63"/>
      <c r="BES83" s="63"/>
      <c r="BET83" s="63"/>
      <c r="BEU83" s="63"/>
      <c r="BEV83" s="63"/>
      <c r="BEW83" s="63"/>
      <c r="BEX83" s="63"/>
      <c r="BEY83" s="63"/>
      <c r="BEZ83" s="63"/>
      <c r="BFA83" s="63"/>
      <c r="BFB83" s="63"/>
      <c r="BFC83" s="63"/>
      <c r="BFD83" s="63"/>
      <c r="BFE83" s="63"/>
      <c r="BFF83" s="63"/>
      <c r="BFG83" s="63"/>
      <c r="BFH83" s="63"/>
      <c r="BFI83" s="63"/>
      <c r="BFJ83" s="63"/>
      <c r="BFK83" s="63"/>
      <c r="BFL83" s="63"/>
      <c r="BFM83" s="63"/>
      <c r="BFN83" s="63"/>
      <c r="BFO83" s="63"/>
      <c r="BFP83" s="63"/>
      <c r="BFQ83" s="63"/>
      <c r="BFR83" s="63"/>
      <c r="BFS83" s="63"/>
      <c r="BFT83" s="63"/>
      <c r="BFU83" s="63"/>
      <c r="BFV83" s="63"/>
      <c r="BFW83" s="63"/>
      <c r="BFX83" s="63"/>
      <c r="BFY83" s="63"/>
      <c r="BFZ83" s="63"/>
      <c r="BGA83" s="63"/>
      <c r="BGB83" s="63"/>
      <c r="BGC83" s="63"/>
      <c r="BGD83" s="63"/>
      <c r="BGE83" s="63"/>
      <c r="BGF83" s="63"/>
      <c r="BGG83" s="63"/>
      <c r="BGH83" s="63"/>
      <c r="BGI83" s="63"/>
      <c r="BGJ83" s="63"/>
      <c r="BGK83" s="63"/>
      <c r="BGL83" s="63"/>
      <c r="BGM83" s="63"/>
      <c r="BGN83" s="63"/>
      <c r="BGO83" s="63"/>
      <c r="BGP83" s="63"/>
      <c r="BGQ83" s="63"/>
      <c r="BGR83" s="63"/>
      <c r="BGS83" s="63"/>
      <c r="BGT83" s="63"/>
      <c r="BGU83" s="63"/>
      <c r="BGV83" s="63"/>
      <c r="BGW83" s="63"/>
      <c r="BGX83" s="63"/>
      <c r="BGY83" s="63"/>
      <c r="BGZ83" s="63"/>
      <c r="BHA83" s="63"/>
      <c r="BHB83" s="63"/>
      <c r="BHC83" s="63"/>
      <c r="BHD83" s="63"/>
      <c r="BHE83" s="63"/>
      <c r="BHF83" s="63"/>
      <c r="BHG83" s="63"/>
      <c r="BHH83" s="63"/>
      <c r="BHI83" s="63"/>
      <c r="BHJ83" s="63"/>
      <c r="BHK83" s="63"/>
      <c r="BHL83" s="63"/>
      <c r="BHM83" s="63"/>
      <c r="BHN83" s="63"/>
      <c r="BHO83" s="63"/>
      <c r="BHP83" s="63"/>
      <c r="BHQ83" s="63"/>
      <c r="BHR83" s="63"/>
      <c r="BHS83" s="63"/>
      <c r="BHT83" s="63"/>
      <c r="BHU83" s="63"/>
      <c r="BHV83" s="63"/>
      <c r="BHW83" s="63"/>
      <c r="BHX83" s="63"/>
      <c r="BHY83" s="63"/>
      <c r="BHZ83" s="63"/>
      <c r="BIA83" s="63"/>
      <c r="BIB83" s="63"/>
      <c r="BIC83" s="63"/>
      <c r="BID83" s="63"/>
      <c r="BIE83" s="63"/>
      <c r="BIF83" s="63"/>
      <c r="BIG83" s="63"/>
      <c r="BIH83" s="63"/>
      <c r="BII83" s="63"/>
      <c r="BIJ83" s="63"/>
      <c r="BIK83" s="63"/>
      <c r="BIL83" s="63"/>
      <c r="BIM83" s="63"/>
      <c r="BIN83" s="63"/>
      <c r="BIO83" s="63"/>
      <c r="BIP83" s="63"/>
      <c r="BIQ83" s="63"/>
      <c r="BIR83" s="63"/>
      <c r="BIS83" s="63"/>
      <c r="BIT83" s="63"/>
      <c r="BIU83" s="63"/>
      <c r="BIV83" s="63"/>
      <c r="BIW83" s="63"/>
      <c r="BIX83" s="63"/>
      <c r="BIY83" s="63"/>
      <c r="BIZ83" s="63"/>
      <c r="BJA83" s="63"/>
      <c r="BJB83" s="63"/>
      <c r="BJC83" s="63"/>
      <c r="BJD83" s="63"/>
      <c r="BJE83" s="63"/>
      <c r="BJF83" s="63"/>
      <c r="BJG83" s="63"/>
      <c r="BJH83" s="63"/>
      <c r="BJI83" s="63"/>
      <c r="BJJ83" s="63"/>
      <c r="BJK83" s="63"/>
      <c r="BJL83" s="63"/>
      <c r="BJM83" s="63"/>
      <c r="BJN83" s="63"/>
      <c r="BJO83" s="63"/>
      <c r="BJP83" s="63"/>
      <c r="BJQ83" s="63"/>
      <c r="BJR83" s="63"/>
      <c r="BJS83" s="63"/>
      <c r="BJT83" s="63"/>
      <c r="BJU83" s="63"/>
      <c r="BJV83" s="63"/>
      <c r="BJW83" s="63"/>
      <c r="BJX83" s="63"/>
      <c r="BJY83" s="63"/>
      <c r="BJZ83" s="63"/>
      <c r="BKA83" s="63"/>
      <c r="BKB83" s="63"/>
      <c r="BKC83" s="63"/>
      <c r="BKD83" s="63"/>
      <c r="BKE83" s="63"/>
      <c r="BKF83" s="63"/>
      <c r="BKG83" s="63"/>
      <c r="BKH83" s="63"/>
      <c r="BKI83" s="63"/>
      <c r="BKJ83" s="63"/>
      <c r="BKK83" s="63"/>
      <c r="BKL83" s="63"/>
      <c r="BKM83" s="63"/>
      <c r="BKN83" s="63"/>
      <c r="BKO83" s="63"/>
      <c r="BKP83" s="63"/>
      <c r="BKQ83" s="63"/>
      <c r="BKR83" s="63"/>
      <c r="BKS83" s="63"/>
      <c r="BKT83" s="63"/>
      <c r="BKU83" s="63"/>
      <c r="BKV83" s="63"/>
      <c r="BKW83" s="63"/>
      <c r="BKX83" s="63"/>
      <c r="BKY83" s="63"/>
      <c r="BKZ83" s="63"/>
      <c r="BLA83" s="63"/>
      <c r="BLB83" s="63"/>
      <c r="BLC83" s="63"/>
      <c r="BLD83" s="63"/>
      <c r="BLE83" s="63"/>
      <c r="BLF83" s="63"/>
      <c r="BLG83" s="63"/>
      <c r="BLH83" s="63"/>
      <c r="BLI83" s="63"/>
      <c r="BLJ83" s="63"/>
      <c r="BLK83" s="63"/>
      <c r="BLL83" s="63"/>
      <c r="BLM83" s="63"/>
    </row>
    <row r="84" spans="1:1677" s="1" customFormat="1" ht="15" hidden="1" customHeight="1" x14ac:dyDescent="0.25">
      <c r="A84" s="270" t="s">
        <v>490</v>
      </c>
      <c r="B84" s="271" t="s">
        <v>79</v>
      </c>
      <c r="C84" s="272" t="s">
        <v>1733</v>
      </c>
      <c r="D84" s="273" t="s">
        <v>1734</v>
      </c>
      <c r="E84" s="273" t="s">
        <v>1821</v>
      </c>
      <c r="F84" s="272" t="s">
        <v>172</v>
      </c>
      <c r="G84" s="274">
        <v>25</v>
      </c>
      <c r="H84" s="275">
        <v>1.2</v>
      </c>
      <c r="I84" s="279">
        <v>44832</v>
      </c>
      <c r="J84" s="279">
        <v>44833</v>
      </c>
      <c r="K84" s="279">
        <v>44834</v>
      </c>
      <c r="L84" s="277" t="s">
        <v>1732</v>
      </c>
      <c r="M84" s="278">
        <v>44855</v>
      </c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3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3"/>
      <c r="FA84" s="63"/>
      <c r="FB84" s="63"/>
      <c r="FC84" s="63"/>
      <c r="FD84" s="63"/>
      <c r="FE84" s="63"/>
      <c r="FF84" s="63"/>
      <c r="FG84" s="63"/>
      <c r="FH84" s="63"/>
      <c r="FI84" s="63"/>
      <c r="FJ84" s="63"/>
      <c r="FK84" s="63"/>
      <c r="FL84" s="63"/>
      <c r="FM84" s="63"/>
      <c r="FN84" s="63"/>
      <c r="FO84" s="63"/>
      <c r="FP84" s="63"/>
      <c r="FQ84" s="63"/>
      <c r="FR84" s="63"/>
      <c r="FS84" s="63"/>
      <c r="FT84" s="63"/>
      <c r="FU84" s="63"/>
      <c r="FV84" s="63"/>
      <c r="FW84" s="63"/>
      <c r="FX84" s="63"/>
      <c r="FY84" s="63"/>
      <c r="FZ84" s="63"/>
      <c r="GA84" s="63"/>
      <c r="GB84" s="63"/>
      <c r="GC84" s="63"/>
      <c r="GD84" s="63"/>
      <c r="GE84" s="63"/>
      <c r="GF84" s="63"/>
      <c r="GG84" s="63"/>
      <c r="GH84" s="63"/>
      <c r="GI84" s="63"/>
      <c r="GJ84" s="63"/>
      <c r="GK84" s="63"/>
      <c r="GL84" s="63"/>
      <c r="GM84" s="63"/>
      <c r="GN84" s="63"/>
      <c r="GO84" s="63"/>
      <c r="GP84" s="63"/>
      <c r="GQ84" s="63"/>
      <c r="GR84" s="63"/>
      <c r="GS84" s="63"/>
      <c r="GT84" s="63"/>
      <c r="GU84" s="63"/>
      <c r="GV84" s="63"/>
      <c r="GW84" s="63"/>
      <c r="GX84" s="63"/>
      <c r="GY84" s="63"/>
      <c r="GZ84" s="63"/>
      <c r="HA84" s="63"/>
      <c r="HB84" s="63"/>
      <c r="HC84" s="63"/>
      <c r="HD84" s="63"/>
      <c r="HE84" s="63"/>
      <c r="HF84" s="63"/>
      <c r="HG84" s="63"/>
      <c r="HH84" s="63"/>
      <c r="HI84" s="63"/>
      <c r="HJ84" s="63"/>
      <c r="HK84" s="63"/>
      <c r="HL84" s="63"/>
      <c r="HM84" s="63"/>
      <c r="HN84" s="63"/>
      <c r="HO84" s="63"/>
      <c r="HP84" s="63"/>
      <c r="HQ84" s="63"/>
      <c r="HR84" s="63"/>
      <c r="HS84" s="63"/>
      <c r="HT84" s="63"/>
      <c r="HU84" s="63"/>
      <c r="HV84" s="63"/>
      <c r="HW84" s="63"/>
      <c r="HX84" s="63"/>
      <c r="HY84" s="63"/>
      <c r="HZ84" s="63"/>
      <c r="IA84" s="63"/>
      <c r="IB84" s="63"/>
      <c r="IC84" s="63"/>
      <c r="ID84" s="63"/>
      <c r="IE84" s="63"/>
      <c r="IF84" s="63"/>
      <c r="IG84" s="63"/>
      <c r="IH84" s="63"/>
      <c r="II84" s="63"/>
      <c r="IJ84" s="63"/>
      <c r="IK84" s="63"/>
      <c r="IL84" s="63"/>
      <c r="IM84" s="63"/>
      <c r="IN84" s="63"/>
      <c r="IO84" s="63"/>
      <c r="IP84" s="63"/>
      <c r="IQ84" s="63"/>
      <c r="IR84" s="63"/>
      <c r="IS84" s="63"/>
      <c r="IT84" s="63"/>
      <c r="IU84" s="63"/>
      <c r="IV84" s="63"/>
      <c r="IW84" s="63"/>
      <c r="IX84" s="63"/>
      <c r="IY84" s="63"/>
      <c r="IZ84" s="63"/>
      <c r="JA84" s="63"/>
      <c r="JB84" s="63"/>
      <c r="JC84" s="63"/>
      <c r="JD84" s="63"/>
      <c r="JE84" s="63"/>
      <c r="JF84" s="63"/>
      <c r="JG84" s="63"/>
      <c r="JH84" s="63"/>
      <c r="JI84" s="63"/>
      <c r="JJ84" s="63"/>
      <c r="JK84" s="63"/>
      <c r="JL84" s="63"/>
      <c r="JM84" s="63"/>
      <c r="JN84" s="63"/>
      <c r="JO84" s="63"/>
      <c r="JP84" s="63"/>
      <c r="JQ84" s="63"/>
      <c r="JR84" s="63"/>
      <c r="JS84" s="63"/>
      <c r="JT84" s="63"/>
      <c r="JU84" s="63"/>
      <c r="JV84" s="63"/>
      <c r="JW84" s="63"/>
      <c r="JX84" s="63"/>
      <c r="JY84" s="63"/>
      <c r="JZ84" s="63"/>
      <c r="KA84" s="63"/>
      <c r="KB84" s="63"/>
      <c r="KC84" s="63"/>
      <c r="KD84" s="63"/>
      <c r="KE84" s="63"/>
      <c r="KF84" s="63"/>
      <c r="KG84" s="63"/>
      <c r="KH84" s="63"/>
      <c r="KI84" s="63"/>
      <c r="KJ84" s="63"/>
      <c r="KK84" s="63"/>
      <c r="KL84" s="63"/>
      <c r="KM84" s="63"/>
      <c r="KN84" s="63"/>
      <c r="KO84" s="63"/>
      <c r="KP84" s="63"/>
      <c r="KQ84" s="63"/>
      <c r="KR84" s="63"/>
      <c r="KS84" s="63"/>
      <c r="KT84" s="63"/>
      <c r="KU84" s="63"/>
      <c r="KV84" s="63"/>
      <c r="KW84" s="63"/>
      <c r="KX84" s="63"/>
      <c r="KY84" s="63"/>
      <c r="KZ84" s="63"/>
      <c r="LA84" s="63"/>
      <c r="LB84" s="63"/>
      <c r="LC84" s="63"/>
      <c r="LD84" s="63"/>
      <c r="LE84" s="63"/>
      <c r="LF84" s="63"/>
      <c r="LG84" s="63"/>
      <c r="LH84" s="63"/>
      <c r="LI84" s="63"/>
      <c r="LJ84" s="63"/>
      <c r="LK84" s="63"/>
      <c r="LL84" s="63"/>
      <c r="LM84" s="63"/>
      <c r="LN84" s="63"/>
      <c r="LO84" s="63"/>
      <c r="LP84" s="63"/>
      <c r="LQ84" s="63"/>
      <c r="LR84" s="63"/>
      <c r="LS84" s="63"/>
      <c r="LT84" s="63"/>
      <c r="LU84" s="63"/>
      <c r="LV84" s="63"/>
      <c r="LW84" s="63"/>
      <c r="LX84" s="63"/>
      <c r="LY84" s="63"/>
      <c r="LZ84" s="63"/>
      <c r="MA84" s="63"/>
      <c r="MB84" s="63"/>
      <c r="MC84" s="63"/>
      <c r="MD84" s="63"/>
      <c r="ME84" s="63"/>
      <c r="MF84" s="63"/>
      <c r="MG84" s="63"/>
      <c r="MH84" s="63"/>
      <c r="MI84" s="63"/>
      <c r="MJ84" s="63"/>
      <c r="MK84" s="63"/>
      <c r="ML84" s="63"/>
      <c r="MM84" s="63"/>
      <c r="MN84" s="63"/>
      <c r="MO84" s="63"/>
      <c r="MP84" s="63"/>
      <c r="MQ84" s="63"/>
      <c r="MR84" s="63"/>
      <c r="MS84" s="63"/>
      <c r="MT84" s="63"/>
      <c r="MU84" s="63"/>
      <c r="MV84" s="63"/>
      <c r="MW84" s="63"/>
      <c r="MX84" s="63"/>
      <c r="MY84" s="63"/>
      <c r="MZ84" s="63"/>
      <c r="NA84" s="63"/>
      <c r="NB84" s="63"/>
      <c r="NC84" s="63"/>
      <c r="ND84" s="63"/>
      <c r="NE84" s="63"/>
      <c r="NF84" s="63"/>
      <c r="NG84" s="63"/>
      <c r="NH84" s="63"/>
      <c r="NI84" s="63"/>
      <c r="NJ84" s="63"/>
      <c r="NK84" s="63"/>
      <c r="NL84" s="63"/>
      <c r="NM84" s="63"/>
      <c r="NN84" s="63"/>
      <c r="NO84" s="63"/>
      <c r="NP84" s="63"/>
      <c r="NQ84" s="63"/>
      <c r="NR84" s="63"/>
      <c r="NS84" s="63"/>
      <c r="NT84" s="63"/>
      <c r="NU84" s="63"/>
      <c r="NV84" s="63"/>
      <c r="NW84" s="63"/>
      <c r="NX84" s="63"/>
      <c r="NY84" s="63"/>
      <c r="NZ84" s="63"/>
      <c r="OA84" s="63"/>
      <c r="OB84" s="63"/>
      <c r="OC84" s="63"/>
      <c r="OD84" s="63"/>
      <c r="OE84" s="63"/>
      <c r="OF84" s="63"/>
      <c r="OG84" s="63"/>
      <c r="OH84" s="63"/>
      <c r="OI84" s="63"/>
      <c r="OJ84" s="63"/>
      <c r="OK84" s="63"/>
      <c r="OL84" s="63"/>
      <c r="OM84" s="63"/>
      <c r="ON84" s="63"/>
      <c r="OO84" s="63"/>
      <c r="OP84" s="63"/>
      <c r="OQ84" s="63"/>
      <c r="OR84" s="63"/>
      <c r="OS84" s="63"/>
      <c r="OT84" s="63"/>
      <c r="OU84" s="63"/>
      <c r="OV84" s="63"/>
      <c r="OW84" s="63"/>
      <c r="OX84" s="63"/>
      <c r="OY84" s="63"/>
      <c r="OZ84" s="63"/>
      <c r="PA84" s="63"/>
      <c r="PB84" s="63"/>
      <c r="PC84" s="63"/>
      <c r="PD84" s="63"/>
      <c r="PE84" s="63"/>
      <c r="PF84" s="63"/>
      <c r="PG84" s="63"/>
      <c r="PH84" s="63"/>
      <c r="PI84" s="63"/>
      <c r="PJ84" s="63"/>
      <c r="PK84" s="63"/>
      <c r="PL84" s="63"/>
      <c r="PM84" s="63"/>
      <c r="PN84" s="63"/>
      <c r="PO84" s="63"/>
      <c r="PP84" s="63"/>
      <c r="PQ84" s="63"/>
      <c r="PR84" s="63"/>
      <c r="PS84" s="63"/>
      <c r="PT84" s="63"/>
      <c r="PU84" s="63"/>
      <c r="PV84" s="63"/>
      <c r="PW84" s="63"/>
      <c r="PX84" s="63"/>
      <c r="PY84" s="63"/>
      <c r="PZ84" s="63"/>
      <c r="QA84" s="63"/>
      <c r="QB84" s="63"/>
      <c r="QC84" s="63"/>
      <c r="QD84" s="63"/>
      <c r="QE84" s="63"/>
      <c r="QF84" s="63"/>
      <c r="QG84" s="63"/>
      <c r="QH84" s="63"/>
      <c r="QI84" s="63"/>
      <c r="QJ84" s="63"/>
      <c r="QK84" s="63"/>
      <c r="QL84" s="63"/>
      <c r="QM84" s="63"/>
      <c r="QN84" s="63"/>
      <c r="QO84" s="63"/>
      <c r="QP84" s="63"/>
      <c r="QQ84" s="63"/>
      <c r="QR84" s="63"/>
      <c r="QS84" s="63"/>
      <c r="QT84" s="63"/>
      <c r="QU84" s="63"/>
      <c r="QV84" s="63"/>
      <c r="QW84" s="63"/>
      <c r="QX84" s="63"/>
      <c r="QY84" s="63"/>
      <c r="QZ84" s="63"/>
      <c r="RA84" s="63"/>
      <c r="RB84" s="63"/>
      <c r="RC84" s="63"/>
      <c r="RD84" s="63"/>
      <c r="RE84" s="63"/>
      <c r="RF84" s="63"/>
      <c r="RG84" s="63"/>
      <c r="RH84" s="63"/>
      <c r="RI84" s="63"/>
      <c r="RJ84" s="63"/>
      <c r="RK84" s="63"/>
      <c r="RL84" s="63"/>
      <c r="RM84" s="63"/>
      <c r="RN84" s="63"/>
      <c r="RO84" s="63"/>
      <c r="RP84" s="63"/>
      <c r="RQ84" s="63"/>
      <c r="RR84" s="63"/>
      <c r="RS84" s="63"/>
      <c r="RT84" s="63"/>
      <c r="RU84" s="63"/>
      <c r="RV84" s="63"/>
      <c r="RW84" s="63"/>
      <c r="RX84" s="63"/>
      <c r="RY84" s="63"/>
      <c r="RZ84" s="63"/>
      <c r="SA84" s="63"/>
      <c r="SB84" s="63"/>
      <c r="SC84" s="63"/>
      <c r="SD84" s="63"/>
      <c r="SE84" s="63"/>
      <c r="SF84" s="63"/>
      <c r="SG84" s="63"/>
      <c r="SH84" s="63"/>
      <c r="SI84" s="63"/>
      <c r="SJ84" s="63"/>
      <c r="SK84" s="63"/>
      <c r="SL84" s="63"/>
      <c r="SM84" s="63"/>
      <c r="SN84" s="63"/>
      <c r="SO84" s="63"/>
      <c r="SP84" s="63"/>
      <c r="SQ84" s="63"/>
      <c r="SR84" s="63"/>
      <c r="SS84" s="63"/>
      <c r="ST84" s="63"/>
      <c r="SU84" s="63"/>
      <c r="SV84" s="63"/>
      <c r="SW84" s="63"/>
      <c r="SX84" s="63"/>
      <c r="SY84" s="63"/>
      <c r="SZ84" s="63"/>
      <c r="TA84" s="63"/>
      <c r="TB84" s="63"/>
      <c r="TC84" s="63"/>
      <c r="TD84" s="63"/>
      <c r="TE84" s="63"/>
      <c r="TF84" s="63"/>
      <c r="TG84" s="63"/>
      <c r="TH84" s="63"/>
      <c r="TI84" s="63"/>
      <c r="TJ84" s="63"/>
      <c r="TK84" s="63"/>
      <c r="TL84" s="63"/>
      <c r="TM84" s="63"/>
      <c r="TN84" s="63"/>
      <c r="TO84" s="63"/>
      <c r="TP84" s="63"/>
      <c r="TQ84" s="63"/>
      <c r="TR84" s="63"/>
      <c r="TS84" s="63"/>
      <c r="TT84" s="63"/>
      <c r="TU84" s="63"/>
      <c r="TV84" s="63"/>
      <c r="TW84" s="63"/>
      <c r="TX84" s="63"/>
      <c r="TY84" s="63"/>
      <c r="TZ84" s="63"/>
      <c r="UA84" s="63"/>
      <c r="UB84" s="63"/>
      <c r="UC84" s="63"/>
      <c r="UD84" s="63"/>
      <c r="UE84" s="63"/>
      <c r="UF84" s="63"/>
      <c r="UG84" s="63"/>
      <c r="UH84" s="63"/>
      <c r="UI84" s="63"/>
      <c r="UJ84" s="63"/>
      <c r="UK84" s="63"/>
      <c r="UL84" s="63"/>
      <c r="UM84" s="63"/>
      <c r="UN84" s="63"/>
      <c r="UO84" s="63"/>
      <c r="UP84" s="63"/>
      <c r="UQ84" s="63"/>
      <c r="UR84" s="63"/>
      <c r="US84" s="63"/>
      <c r="UT84" s="63"/>
      <c r="UU84" s="63"/>
      <c r="UV84" s="63"/>
      <c r="UW84" s="63"/>
      <c r="UX84" s="63"/>
      <c r="UY84" s="63"/>
      <c r="UZ84" s="63"/>
      <c r="VA84" s="63"/>
      <c r="VB84" s="63"/>
      <c r="VC84" s="63"/>
      <c r="VD84" s="63"/>
      <c r="VE84" s="63"/>
      <c r="VF84" s="63"/>
      <c r="VG84" s="63"/>
      <c r="VH84" s="63"/>
      <c r="VI84" s="63"/>
      <c r="VJ84" s="63"/>
      <c r="VK84" s="63"/>
      <c r="VL84" s="63"/>
      <c r="VM84" s="63"/>
      <c r="VN84" s="63"/>
      <c r="VO84" s="63"/>
      <c r="VP84" s="63"/>
      <c r="VQ84" s="63"/>
      <c r="VR84" s="63"/>
      <c r="VS84" s="63"/>
      <c r="VT84" s="63"/>
      <c r="VU84" s="63"/>
      <c r="VV84" s="63"/>
      <c r="VW84" s="63"/>
      <c r="VX84" s="63"/>
      <c r="VY84" s="63"/>
      <c r="VZ84" s="63"/>
      <c r="WA84" s="63"/>
      <c r="WB84" s="63"/>
      <c r="WC84" s="63"/>
      <c r="WD84" s="63"/>
      <c r="WE84" s="63"/>
      <c r="WF84" s="63"/>
      <c r="WG84" s="63"/>
      <c r="WH84" s="63"/>
      <c r="WI84" s="63"/>
      <c r="WJ84" s="63"/>
      <c r="WK84" s="63"/>
      <c r="WL84" s="63"/>
      <c r="WM84" s="63"/>
      <c r="WN84" s="63"/>
      <c r="WO84" s="63"/>
      <c r="WP84" s="63"/>
      <c r="WQ84" s="63"/>
      <c r="WR84" s="63"/>
      <c r="WS84" s="63"/>
      <c r="WT84" s="63"/>
      <c r="WU84" s="63"/>
      <c r="WV84" s="63"/>
      <c r="WW84" s="63"/>
      <c r="WX84" s="63"/>
      <c r="WY84" s="63"/>
      <c r="WZ84" s="63"/>
      <c r="XA84" s="63"/>
      <c r="XB84" s="63"/>
      <c r="XC84" s="63"/>
      <c r="XD84" s="63"/>
      <c r="XE84" s="63"/>
      <c r="XF84" s="63"/>
      <c r="XG84" s="63"/>
      <c r="XH84" s="63"/>
      <c r="XI84" s="63"/>
      <c r="XJ84" s="63"/>
      <c r="XK84" s="63"/>
      <c r="XL84" s="63"/>
      <c r="XM84" s="63"/>
      <c r="XN84" s="63"/>
      <c r="XO84" s="63"/>
      <c r="XP84" s="63"/>
      <c r="XQ84" s="63"/>
      <c r="XR84" s="63"/>
      <c r="XS84" s="63"/>
      <c r="XT84" s="63"/>
      <c r="XU84" s="63"/>
      <c r="XV84" s="63"/>
      <c r="XW84" s="63"/>
      <c r="XX84" s="63"/>
      <c r="XY84" s="63"/>
      <c r="XZ84" s="63"/>
      <c r="YA84" s="63"/>
      <c r="YB84" s="63"/>
      <c r="YC84" s="63"/>
      <c r="YD84" s="63"/>
      <c r="YE84" s="63"/>
      <c r="YF84" s="63"/>
      <c r="YG84" s="63"/>
      <c r="YH84" s="63"/>
      <c r="YI84" s="63"/>
      <c r="YJ84" s="63"/>
      <c r="YK84" s="63"/>
      <c r="YL84" s="63"/>
      <c r="YM84" s="63"/>
      <c r="YN84" s="63"/>
      <c r="YO84" s="63"/>
      <c r="YP84" s="63"/>
      <c r="YQ84" s="63"/>
      <c r="YR84" s="63"/>
      <c r="YS84" s="63"/>
      <c r="YT84" s="63"/>
      <c r="YU84" s="63"/>
      <c r="YV84" s="63"/>
      <c r="YW84" s="63"/>
      <c r="YX84" s="63"/>
      <c r="YY84" s="63"/>
      <c r="YZ84" s="63"/>
      <c r="ZA84" s="63"/>
      <c r="ZB84" s="63"/>
      <c r="ZC84" s="63"/>
      <c r="ZD84" s="63"/>
      <c r="ZE84" s="63"/>
      <c r="ZF84" s="63"/>
      <c r="ZG84" s="63"/>
      <c r="ZH84" s="63"/>
      <c r="ZI84" s="63"/>
      <c r="ZJ84" s="63"/>
      <c r="ZK84" s="63"/>
      <c r="ZL84" s="63"/>
      <c r="ZM84" s="63"/>
      <c r="ZN84" s="63"/>
      <c r="ZO84" s="63"/>
      <c r="ZP84" s="63"/>
      <c r="ZQ84" s="63"/>
      <c r="ZR84" s="63"/>
      <c r="ZS84" s="63"/>
      <c r="ZT84" s="63"/>
      <c r="ZU84" s="63"/>
      <c r="ZV84" s="63"/>
      <c r="ZW84" s="63"/>
      <c r="ZX84" s="63"/>
      <c r="ZY84" s="63"/>
      <c r="ZZ84" s="63"/>
      <c r="AAA84" s="63"/>
      <c r="AAB84" s="63"/>
      <c r="AAC84" s="63"/>
      <c r="AAD84" s="63"/>
      <c r="AAE84" s="63"/>
      <c r="AAF84" s="63"/>
      <c r="AAG84" s="63"/>
      <c r="AAH84" s="63"/>
      <c r="AAI84" s="63"/>
      <c r="AAJ84" s="63"/>
      <c r="AAK84" s="63"/>
      <c r="AAL84" s="63"/>
      <c r="AAM84" s="63"/>
      <c r="AAN84" s="63"/>
      <c r="AAO84" s="63"/>
      <c r="AAP84" s="63"/>
      <c r="AAQ84" s="63"/>
      <c r="AAR84" s="63"/>
      <c r="AAS84" s="63"/>
      <c r="AAT84" s="63"/>
      <c r="AAU84" s="63"/>
      <c r="AAV84" s="63"/>
      <c r="AAW84" s="63"/>
      <c r="AAX84" s="63"/>
      <c r="AAY84" s="63"/>
      <c r="AAZ84" s="63"/>
      <c r="ABA84" s="63"/>
      <c r="ABB84" s="63"/>
      <c r="ABC84" s="63"/>
      <c r="ABD84" s="63"/>
      <c r="ABE84" s="63"/>
      <c r="ABF84" s="63"/>
      <c r="ABG84" s="63"/>
      <c r="ABH84" s="63"/>
      <c r="ABI84" s="63"/>
      <c r="ABJ84" s="63"/>
      <c r="ABK84" s="63"/>
      <c r="ABL84" s="63"/>
      <c r="ABM84" s="63"/>
      <c r="ABN84" s="63"/>
      <c r="ABO84" s="63"/>
      <c r="ABP84" s="63"/>
      <c r="ABQ84" s="63"/>
      <c r="ABR84" s="63"/>
      <c r="ABS84" s="63"/>
      <c r="ABT84" s="63"/>
      <c r="ABU84" s="63"/>
      <c r="ABV84" s="63"/>
      <c r="ABW84" s="63"/>
      <c r="ABX84" s="63"/>
      <c r="ABY84" s="63"/>
      <c r="ABZ84" s="63"/>
      <c r="ACA84" s="63"/>
      <c r="ACB84" s="63"/>
      <c r="ACC84" s="63"/>
      <c r="ACD84" s="63"/>
      <c r="ACE84" s="63"/>
      <c r="ACF84" s="63"/>
      <c r="ACG84" s="63"/>
      <c r="ACH84" s="63"/>
      <c r="ACI84" s="63"/>
      <c r="ACJ84" s="63"/>
      <c r="ACK84" s="63"/>
      <c r="ACL84" s="63"/>
      <c r="ACM84" s="63"/>
      <c r="ACN84" s="63"/>
      <c r="ACO84" s="63"/>
      <c r="ACP84" s="63"/>
      <c r="ACQ84" s="63"/>
      <c r="ACR84" s="63"/>
      <c r="ACS84" s="63"/>
      <c r="ACT84" s="63"/>
      <c r="ACU84" s="63"/>
      <c r="ACV84" s="63"/>
      <c r="ACW84" s="63"/>
      <c r="ACX84" s="63"/>
      <c r="ACY84" s="63"/>
      <c r="ACZ84" s="63"/>
      <c r="ADA84" s="63"/>
      <c r="ADB84" s="63"/>
      <c r="ADC84" s="63"/>
      <c r="ADD84" s="63"/>
      <c r="ADE84" s="63"/>
      <c r="ADF84" s="63"/>
      <c r="ADG84" s="63"/>
      <c r="ADH84" s="63"/>
      <c r="ADI84" s="63"/>
      <c r="ADJ84" s="63"/>
      <c r="ADK84" s="63"/>
      <c r="ADL84" s="63"/>
      <c r="ADM84" s="63"/>
      <c r="ADN84" s="63"/>
      <c r="ADO84" s="63"/>
      <c r="ADP84" s="63"/>
      <c r="ADQ84" s="63"/>
      <c r="ADR84" s="63"/>
      <c r="ADS84" s="63"/>
      <c r="ADT84" s="63"/>
      <c r="ADU84" s="63"/>
      <c r="ADV84" s="63"/>
      <c r="ADW84" s="63"/>
      <c r="ADX84" s="63"/>
      <c r="ADY84" s="63"/>
      <c r="ADZ84" s="63"/>
      <c r="AEA84" s="63"/>
      <c r="AEB84" s="63"/>
      <c r="AEC84" s="63"/>
      <c r="AED84" s="63"/>
      <c r="AEE84" s="63"/>
      <c r="AEF84" s="63"/>
      <c r="AEG84" s="63"/>
      <c r="AEH84" s="63"/>
      <c r="AEI84" s="63"/>
      <c r="AEJ84" s="63"/>
      <c r="AEK84" s="63"/>
      <c r="AEL84" s="63"/>
      <c r="AEM84" s="63"/>
      <c r="AEN84" s="63"/>
      <c r="AEO84" s="63"/>
      <c r="AEP84" s="63"/>
      <c r="AEQ84" s="63"/>
      <c r="AER84" s="63"/>
      <c r="AES84" s="63"/>
      <c r="AET84" s="63"/>
      <c r="AEU84" s="63"/>
      <c r="AEV84" s="63"/>
      <c r="AEW84" s="63"/>
      <c r="AEX84" s="63"/>
      <c r="AEY84" s="63"/>
      <c r="AEZ84" s="63"/>
      <c r="AFA84" s="63"/>
      <c r="AFB84" s="63"/>
      <c r="AFC84" s="63"/>
      <c r="AFD84" s="63"/>
      <c r="AFE84" s="63"/>
      <c r="AFF84" s="63"/>
      <c r="AFG84" s="63"/>
      <c r="AFH84" s="63"/>
      <c r="AFI84" s="63"/>
      <c r="AFJ84" s="63"/>
      <c r="AFK84" s="63"/>
      <c r="AFL84" s="63"/>
      <c r="AFM84" s="63"/>
      <c r="AFN84" s="63"/>
      <c r="AFO84" s="63"/>
      <c r="AFP84" s="63"/>
      <c r="AFQ84" s="63"/>
      <c r="AFR84" s="63"/>
      <c r="AFS84" s="63"/>
      <c r="AFT84" s="63"/>
      <c r="AFU84" s="63"/>
      <c r="AFV84" s="63"/>
      <c r="AFW84" s="63"/>
      <c r="AFX84" s="63"/>
      <c r="AFY84" s="63"/>
      <c r="AFZ84" s="63"/>
      <c r="AGA84" s="63"/>
      <c r="AGB84" s="63"/>
      <c r="AGC84" s="63"/>
      <c r="AGD84" s="63"/>
      <c r="AGE84" s="63"/>
      <c r="AGF84" s="63"/>
      <c r="AGG84" s="63"/>
      <c r="AGH84" s="63"/>
      <c r="AGI84" s="63"/>
      <c r="AGJ84" s="63"/>
      <c r="AGK84" s="63"/>
      <c r="AGL84" s="63"/>
      <c r="AGM84" s="63"/>
      <c r="AGN84" s="63"/>
      <c r="AGO84" s="63"/>
      <c r="AGP84" s="63"/>
      <c r="AGQ84" s="63"/>
      <c r="AGR84" s="63"/>
      <c r="AGS84" s="63"/>
      <c r="AGT84" s="63"/>
      <c r="AGU84" s="63"/>
      <c r="AGV84" s="63"/>
      <c r="AGW84" s="63"/>
      <c r="AGX84" s="63"/>
      <c r="AGY84" s="63"/>
      <c r="AGZ84" s="63"/>
      <c r="AHA84" s="63"/>
      <c r="AHB84" s="63"/>
      <c r="AHC84" s="63"/>
      <c r="AHD84" s="63"/>
      <c r="AHE84" s="63"/>
      <c r="AHF84" s="63"/>
      <c r="AHG84" s="63"/>
      <c r="AHH84" s="63"/>
      <c r="AHI84" s="63"/>
      <c r="AHJ84" s="63"/>
      <c r="AHK84" s="63"/>
      <c r="AHL84" s="63"/>
      <c r="AHM84" s="63"/>
      <c r="AHN84" s="63"/>
      <c r="AHO84" s="63"/>
      <c r="AHP84" s="63"/>
      <c r="AHQ84" s="63"/>
      <c r="AHR84" s="63"/>
      <c r="AHS84" s="63"/>
      <c r="AHT84" s="63"/>
      <c r="AHU84" s="63"/>
      <c r="AHV84" s="63"/>
      <c r="AHW84" s="63"/>
      <c r="AHX84" s="63"/>
      <c r="AHY84" s="63"/>
      <c r="AHZ84" s="63"/>
      <c r="AIA84" s="63"/>
      <c r="AIB84" s="63"/>
      <c r="AIC84" s="63"/>
      <c r="AID84" s="63"/>
      <c r="AIE84" s="63"/>
      <c r="AIF84" s="63"/>
      <c r="AIG84" s="63"/>
      <c r="AIH84" s="63"/>
      <c r="AII84" s="63"/>
      <c r="AIJ84" s="63"/>
      <c r="AIK84" s="63"/>
      <c r="AIL84" s="63"/>
      <c r="AIM84" s="63"/>
      <c r="AIN84" s="63"/>
      <c r="AIO84" s="63"/>
      <c r="AIP84" s="63"/>
      <c r="AIQ84" s="63"/>
      <c r="AIR84" s="63"/>
      <c r="AIS84" s="63"/>
      <c r="AIT84" s="63"/>
      <c r="AIU84" s="63"/>
      <c r="AIV84" s="63"/>
      <c r="AIW84" s="63"/>
      <c r="AIX84" s="63"/>
      <c r="AIY84" s="63"/>
      <c r="AIZ84" s="63"/>
      <c r="AJA84" s="63"/>
      <c r="AJB84" s="63"/>
      <c r="AJC84" s="63"/>
      <c r="AJD84" s="63"/>
      <c r="AJE84" s="63"/>
      <c r="AJF84" s="63"/>
      <c r="AJG84" s="63"/>
      <c r="AJH84" s="63"/>
      <c r="AJI84" s="63"/>
      <c r="AJJ84" s="63"/>
      <c r="AJK84" s="63"/>
      <c r="AJL84" s="63"/>
      <c r="AJM84" s="63"/>
      <c r="AJN84" s="63"/>
      <c r="AJO84" s="63"/>
      <c r="AJP84" s="63"/>
      <c r="AJQ84" s="63"/>
      <c r="AJR84" s="63"/>
      <c r="AJS84" s="63"/>
      <c r="AJT84" s="63"/>
      <c r="AJU84" s="63"/>
      <c r="AJV84" s="63"/>
      <c r="AJW84" s="63"/>
      <c r="AJX84" s="63"/>
      <c r="AJY84" s="63"/>
      <c r="AJZ84" s="63"/>
      <c r="AKA84" s="63"/>
      <c r="AKB84" s="63"/>
      <c r="AKC84" s="63"/>
      <c r="AKD84" s="63"/>
      <c r="AKE84" s="63"/>
      <c r="AKF84" s="63"/>
      <c r="AKG84" s="63"/>
      <c r="AKH84" s="63"/>
      <c r="AKI84" s="63"/>
      <c r="AKJ84" s="63"/>
      <c r="AKK84" s="63"/>
      <c r="AKL84" s="63"/>
      <c r="AKM84" s="63"/>
      <c r="AKN84" s="63"/>
      <c r="AKO84" s="63"/>
      <c r="AKP84" s="63"/>
      <c r="AKQ84" s="63"/>
      <c r="AKR84" s="63"/>
      <c r="AKS84" s="63"/>
      <c r="AKT84" s="63"/>
      <c r="AKU84" s="63"/>
      <c r="AKV84" s="63"/>
      <c r="AKW84" s="63"/>
      <c r="AKX84" s="63"/>
      <c r="AKY84" s="63"/>
      <c r="AKZ84" s="63"/>
      <c r="ALA84" s="63"/>
      <c r="ALB84" s="63"/>
      <c r="ALC84" s="63"/>
      <c r="ALD84" s="63"/>
      <c r="ALE84" s="63"/>
      <c r="ALF84" s="63"/>
      <c r="ALG84" s="63"/>
      <c r="ALH84" s="63"/>
      <c r="ALI84" s="63"/>
      <c r="ALJ84" s="63"/>
      <c r="ALK84" s="63"/>
      <c r="ALL84" s="63"/>
      <c r="ALM84" s="63"/>
      <c r="ALN84" s="63"/>
      <c r="ALO84" s="63"/>
      <c r="ALP84" s="63"/>
      <c r="ALQ84" s="63"/>
      <c r="ALR84" s="63"/>
      <c r="ALS84" s="63"/>
      <c r="ALT84" s="63"/>
      <c r="ALU84" s="63"/>
      <c r="ALV84" s="63"/>
      <c r="ALW84" s="63"/>
      <c r="ALX84" s="63"/>
      <c r="ALY84" s="63"/>
      <c r="ALZ84" s="63"/>
      <c r="AMA84" s="63"/>
      <c r="AMB84" s="63"/>
      <c r="AMC84" s="63"/>
      <c r="AMD84" s="63"/>
      <c r="AME84" s="63"/>
      <c r="AMF84" s="63"/>
      <c r="AMG84" s="63"/>
      <c r="AMH84" s="63"/>
      <c r="AMI84" s="63"/>
      <c r="AMJ84" s="63"/>
      <c r="AMK84" s="63"/>
      <c r="AML84" s="63"/>
      <c r="AMM84" s="63"/>
      <c r="AMN84" s="63"/>
      <c r="AMO84" s="63"/>
      <c r="AMP84" s="63"/>
      <c r="AMQ84" s="63"/>
      <c r="AMR84" s="63"/>
      <c r="AMS84" s="63"/>
      <c r="AMT84" s="63"/>
      <c r="AMU84" s="63"/>
      <c r="AMV84" s="63"/>
      <c r="AMW84" s="63"/>
      <c r="AMX84" s="63"/>
      <c r="AMY84" s="63"/>
      <c r="AMZ84" s="63"/>
      <c r="ANA84" s="63"/>
      <c r="ANB84" s="63"/>
      <c r="ANC84" s="63"/>
      <c r="AND84" s="63"/>
      <c r="ANE84" s="63"/>
      <c r="ANF84" s="63"/>
      <c r="ANG84" s="63"/>
      <c r="ANH84" s="63"/>
      <c r="ANI84" s="63"/>
      <c r="ANJ84" s="63"/>
      <c r="ANK84" s="63"/>
      <c r="ANL84" s="63"/>
      <c r="ANM84" s="63"/>
      <c r="ANN84" s="63"/>
      <c r="ANO84" s="63"/>
      <c r="ANP84" s="63"/>
      <c r="ANQ84" s="63"/>
      <c r="ANR84" s="63"/>
      <c r="ANS84" s="63"/>
      <c r="ANT84" s="63"/>
      <c r="ANU84" s="63"/>
      <c r="ANV84" s="63"/>
      <c r="ANW84" s="63"/>
      <c r="ANX84" s="63"/>
      <c r="ANY84" s="63"/>
      <c r="ANZ84" s="63"/>
      <c r="AOA84" s="63"/>
      <c r="AOB84" s="63"/>
      <c r="AOC84" s="63"/>
      <c r="AOD84" s="63"/>
      <c r="AOE84" s="63"/>
      <c r="AOF84" s="63"/>
      <c r="AOG84" s="63"/>
      <c r="AOH84" s="63"/>
      <c r="AOI84" s="63"/>
      <c r="AOJ84" s="63"/>
      <c r="AOK84" s="63"/>
      <c r="AOL84" s="63"/>
      <c r="AOM84" s="63"/>
      <c r="AON84" s="63"/>
      <c r="AOO84" s="63"/>
      <c r="AOP84" s="63"/>
      <c r="AOQ84" s="63"/>
      <c r="AOR84" s="63"/>
      <c r="AOS84" s="63"/>
      <c r="AOT84" s="63"/>
      <c r="AOU84" s="63"/>
      <c r="AOV84" s="63"/>
      <c r="AOW84" s="63"/>
      <c r="AOX84" s="63"/>
      <c r="AOY84" s="63"/>
      <c r="AOZ84" s="63"/>
      <c r="APA84" s="63"/>
      <c r="APB84" s="63"/>
      <c r="APC84" s="63"/>
      <c r="APD84" s="63"/>
      <c r="APE84" s="63"/>
      <c r="APF84" s="63"/>
      <c r="APG84" s="63"/>
      <c r="APH84" s="63"/>
      <c r="API84" s="63"/>
      <c r="APJ84" s="63"/>
      <c r="APK84" s="63"/>
      <c r="APL84" s="63"/>
      <c r="APM84" s="63"/>
      <c r="APN84" s="63"/>
      <c r="APO84" s="63"/>
      <c r="APP84" s="63"/>
      <c r="APQ84" s="63"/>
      <c r="APR84" s="63"/>
      <c r="APS84" s="63"/>
      <c r="APT84" s="63"/>
      <c r="APU84" s="63"/>
      <c r="APV84" s="63"/>
      <c r="APW84" s="63"/>
      <c r="APX84" s="63"/>
      <c r="APY84" s="63"/>
      <c r="APZ84" s="63"/>
      <c r="AQA84" s="63"/>
      <c r="AQB84" s="63"/>
      <c r="AQC84" s="63"/>
      <c r="AQD84" s="63"/>
      <c r="AQE84" s="63"/>
      <c r="AQF84" s="63"/>
      <c r="AQG84" s="63"/>
      <c r="AQH84" s="63"/>
      <c r="AQI84" s="63"/>
      <c r="AQJ84" s="63"/>
      <c r="AQK84" s="63"/>
      <c r="AQL84" s="63"/>
      <c r="AQM84" s="63"/>
      <c r="AQN84" s="63"/>
      <c r="AQO84" s="63"/>
      <c r="AQP84" s="63"/>
      <c r="AQQ84" s="63"/>
      <c r="AQR84" s="63"/>
      <c r="AQS84" s="63"/>
      <c r="AQT84" s="63"/>
      <c r="AQU84" s="63"/>
      <c r="AQV84" s="63"/>
      <c r="AQW84" s="63"/>
      <c r="AQX84" s="63"/>
      <c r="AQY84" s="63"/>
      <c r="AQZ84" s="63"/>
      <c r="ARA84" s="63"/>
      <c r="ARB84" s="63"/>
      <c r="ARC84" s="63"/>
      <c r="ARD84" s="63"/>
      <c r="ARE84" s="63"/>
      <c r="ARF84" s="63"/>
      <c r="ARG84" s="63"/>
      <c r="ARH84" s="63"/>
      <c r="ARI84" s="63"/>
      <c r="ARJ84" s="63"/>
      <c r="ARK84" s="63"/>
      <c r="ARL84" s="63"/>
      <c r="ARM84" s="63"/>
      <c r="ARN84" s="63"/>
      <c r="ARO84" s="63"/>
      <c r="ARP84" s="63"/>
      <c r="ARQ84" s="63"/>
      <c r="ARR84" s="63"/>
      <c r="ARS84" s="63"/>
      <c r="ART84" s="63"/>
      <c r="ARU84" s="63"/>
      <c r="ARV84" s="63"/>
      <c r="ARW84" s="63"/>
      <c r="ARX84" s="63"/>
      <c r="ARY84" s="63"/>
      <c r="ARZ84" s="63"/>
      <c r="ASA84" s="63"/>
      <c r="ASB84" s="63"/>
      <c r="ASC84" s="63"/>
      <c r="ASD84" s="63"/>
      <c r="ASE84" s="63"/>
      <c r="ASF84" s="63"/>
      <c r="ASG84" s="63"/>
      <c r="ASH84" s="63"/>
      <c r="ASI84" s="63"/>
      <c r="ASJ84" s="63"/>
      <c r="ASK84" s="63"/>
      <c r="ASL84" s="63"/>
      <c r="ASM84" s="63"/>
      <c r="ASN84" s="63"/>
      <c r="ASO84" s="63"/>
      <c r="ASP84" s="63"/>
      <c r="ASQ84" s="63"/>
      <c r="ASR84" s="63"/>
      <c r="ASS84" s="63"/>
      <c r="AST84" s="63"/>
      <c r="ASU84" s="63"/>
      <c r="ASV84" s="63"/>
      <c r="ASW84" s="63"/>
      <c r="ASX84" s="63"/>
      <c r="ASY84" s="63"/>
      <c r="ASZ84" s="63"/>
      <c r="ATA84" s="63"/>
      <c r="ATB84" s="63"/>
      <c r="ATC84" s="63"/>
      <c r="ATD84" s="63"/>
      <c r="ATE84" s="63"/>
      <c r="ATF84" s="63"/>
      <c r="ATG84" s="63"/>
      <c r="ATH84" s="63"/>
      <c r="ATI84" s="63"/>
      <c r="ATJ84" s="63"/>
      <c r="ATK84" s="63"/>
      <c r="ATL84" s="63"/>
      <c r="ATM84" s="63"/>
      <c r="ATN84" s="63"/>
      <c r="ATO84" s="63"/>
      <c r="ATP84" s="63"/>
      <c r="ATQ84" s="63"/>
      <c r="ATR84" s="63"/>
      <c r="ATS84" s="63"/>
      <c r="ATT84" s="63"/>
      <c r="ATU84" s="63"/>
      <c r="ATV84" s="63"/>
      <c r="ATW84" s="63"/>
      <c r="ATX84" s="63"/>
      <c r="ATY84" s="63"/>
      <c r="ATZ84" s="63"/>
      <c r="AUA84" s="63"/>
      <c r="AUB84" s="63"/>
      <c r="AUC84" s="63"/>
      <c r="AUD84" s="63"/>
      <c r="AUE84" s="63"/>
      <c r="AUF84" s="63"/>
      <c r="AUG84" s="63"/>
      <c r="AUH84" s="63"/>
      <c r="AUI84" s="63"/>
      <c r="AUJ84" s="63"/>
      <c r="AUK84" s="63"/>
      <c r="AUL84" s="63"/>
      <c r="AUM84" s="63"/>
      <c r="AUN84" s="63"/>
      <c r="AUO84" s="63"/>
      <c r="AUP84" s="63"/>
      <c r="AUQ84" s="63"/>
      <c r="AUR84" s="63"/>
      <c r="AUS84" s="63"/>
      <c r="AUT84" s="63"/>
      <c r="AUU84" s="63"/>
      <c r="AUV84" s="63"/>
      <c r="AUW84" s="63"/>
      <c r="AUX84" s="63"/>
      <c r="AUY84" s="63"/>
      <c r="AUZ84" s="63"/>
      <c r="AVA84" s="63"/>
      <c r="AVB84" s="63"/>
      <c r="AVC84" s="63"/>
      <c r="AVD84" s="63"/>
      <c r="AVE84" s="63"/>
      <c r="AVF84" s="63"/>
      <c r="AVG84" s="63"/>
      <c r="AVH84" s="63"/>
      <c r="AVI84" s="63"/>
      <c r="AVJ84" s="63"/>
      <c r="AVK84" s="63"/>
      <c r="AVL84" s="63"/>
      <c r="AVM84" s="63"/>
      <c r="AVN84" s="63"/>
      <c r="AVO84" s="63"/>
      <c r="AVP84" s="63"/>
      <c r="AVQ84" s="63"/>
      <c r="AVR84" s="63"/>
      <c r="AVS84" s="63"/>
      <c r="AVT84" s="63"/>
      <c r="AVU84" s="63"/>
      <c r="AVV84" s="63"/>
      <c r="AVW84" s="63"/>
      <c r="AVX84" s="63"/>
      <c r="AVY84" s="63"/>
      <c r="AVZ84" s="63"/>
      <c r="AWA84" s="63"/>
      <c r="AWB84" s="63"/>
      <c r="AWC84" s="63"/>
      <c r="AWD84" s="63"/>
      <c r="AWE84" s="63"/>
      <c r="AWF84" s="63"/>
      <c r="AWG84" s="63"/>
      <c r="AWH84" s="63"/>
      <c r="AWI84" s="63"/>
      <c r="AWJ84" s="63"/>
      <c r="AWK84" s="63"/>
      <c r="AWL84" s="63"/>
      <c r="AWM84" s="63"/>
      <c r="AWN84" s="63"/>
      <c r="AWO84" s="63"/>
      <c r="AWP84" s="63"/>
      <c r="AWQ84" s="63"/>
      <c r="AWR84" s="63"/>
      <c r="AWS84" s="63"/>
      <c r="AWT84" s="63"/>
      <c r="AWU84" s="63"/>
      <c r="AWV84" s="63"/>
      <c r="AWW84" s="63"/>
      <c r="AWX84" s="63"/>
      <c r="AWY84" s="63"/>
      <c r="AWZ84" s="63"/>
      <c r="AXA84" s="63"/>
      <c r="AXB84" s="63"/>
      <c r="AXC84" s="63"/>
      <c r="AXD84" s="63"/>
      <c r="AXE84" s="63"/>
      <c r="AXF84" s="63"/>
      <c r="AXG84" s="63"/>
      <c r="AXH84" s="63"/>
      <c r="AXI84" s="63"/>
      <c r="AXJ84" s="63"/>
      <c r="AXK84" s="63"/>
      <c r="AXL84" s="63"/>
      <c r="AXM84" s="63"/>
      <c r="AXN84" s="63"/>
      <c r="AXO84" s="63"/>
      <c r="AXP84" s="63"/>
      <c r="AXQ84" s="63"/>
      <c r="AXR84" s="63"/>
      <c r="AXS84" s="63"/>
      <c r="AXT84" s="63"/>
      <c r="AXU84" s="63"/>
      <c r="AXV84" s="63"/>
      <c r="AXW84" s="63"/>
      <c r="AXX84" s="63"/>
      <c r="AXY84" s="63"/>
      <c r="AXZ84" s="63"/>
      <c r="AYA84" s="63"/>
      <c r="AYB84" s="63"/>
      <c r="AYC84" s="63"/>
      <c r="AYD84" s="63"/>
      <c r="AYE84" s="63"/>
      <c r="AYF84" s="63"/>
      <c r="AYG84" s="63"/>
      <c r="AYH84" s="63"/>
      <c r="AYI84" s="63"/>
      <c r="AYJ84" s="63"/>
      <c r="AYK84" s="63"/>
      <c r="AYL84" s="63"/>
      <c r="AYM84" s="63"/>
      <c r="AYN84" s="63"/>
      <c r="AYO84" s="63"/>
      <c r="AYP84" s="63"/>
      <c r="AYQ84" s="63"/>
      <c r="AYR84" s="63"/>
      <c r="AYS84" s="63"/>
      <c r="AYT84" s="63"/>
      <c r="AYU84" s="63"/>
      <c r="AYV84" s="63"/>
      <c r="AYW84" s="63"/>
      <c r="AYX84" s="63"/>
      <c r="AYY84" s="63"/>
      <c r="AYZ84" s="63"/>
      <c r="AZA84" s="63"/>
      <c r="AZB84" s="63"/>
      <c r="AZC84" s="63"/>
      <c r="AZD84" s="63"/>
      <c r="AZE84" s="63"/>
      <c r="AZF84" s="63"/>
      <c r="AZG84" s="63"/>
      <c r="AZH84" s="63"/>
      <c r="AZI84" s="63"/>
      <c r="AZJ84" s="63"/>
      <c r="AZK84" s="63"/>
      <c r="AZL84" s="63"/>
      <c r="AZM84" s="63"/>
      <c r="AZN84" s="63"/>
      <c r="AZO84" s="63"/>
      <c r="AZP84" s="63"/>
      <c r="AZQ84" s="63"/>
      <c r="AZR84" s="63"/>
      <c r="AZS84" s="63"/>
      <c r="AZT84" s="63"/>
      <c r="AZU84" s="63"/>
      <c r="AZV84" s="63"/>
      <c r="AZW84" s="63"/>
      <c r="AZX84" s="63"/>
      <c r="AZY84" s="63"/>
      <c r="AZZ84" s="63"/>
      <c r="BAA84" s="63"/>
      <c r="BAB84" s="63"/>
      <c r="BAC84" s="63"/>
      <c r="BAD84" s="63"/>
      <c r="BAE84" s="63"/>
      <c r="BAF84" s="63"/>
      <c r="BAG84" s="63"/>
      <c r="BAH84" s="63"/>
      <c r="BAI84" s="63"/>
      <c r="BAJ84" s="63"/>
      <c r="BAK84" s="63"/>
      <c r="BAL84" s="63"/>
      <c r="BAM84" s="63"/>
      <c r="BAN84" s="63"/>
      <c r="BAO84" s="63"/>
      <c r="BAP84" s="63"/>
      <c r="BAQ84" s="63"/>
      <c r="BAR84" s="63"/>
      <c r="BAS84" s="63"/>
      <c r="BAT84" s="63"/>
      <c r="BAU84" s="63"/>
      <c r="BAV84" s="63"/>
      <c r="BAW84" s="63"/>
      <c r="BAX84" s="63"/>
      <c r="BAY84" s="63"/>
      <c r="BAZ84" s="63"/>
      <c r="BBA84" s="63"/>
      <c r="BBB84" s="63"/>
      <c r="BBC84" s="63"/>
      <c r="BBD84" s="63"/>
      <c r="BBE84" s="63"/>
      <c r="BBF84" s="63"/>
      <c r="BBG84" s="63"/>
      <c r="BBH84" s="63"/>
      <c r="BBI84" s="63"/>
      <c r="BBJ84" s="63"/>
      <c r="BBK84" s="63"/>
      <c r="BBL84" s="63"/>
      <c r="BBM84" s="63"/>
      <c r="BBN84" s="63"/>
      <c r="BBO84" s="63"/>
      <c r="BBP84" s="63"/>
      <c r="BBQ84" s="63"/>
      <c r="BBR84" s="63"/>
      <c r="BBS84" s="63"/>
      <c r="BBT84" s="63"/>
      <c r="BBU84" s="63"/>
      <c r="BBV84" s="63"/>
      <c r="BBW84" s="63"/>
      <c r="BBX84" s="63"/>
      <c r="BBY84" s="63"/>
      <c r="BBZ84" s="63"/>
      <c r="BCA84" s="63"/>
      <c r="BCB84" s="63"/>
      <c r="BCC84" s="63"/>
      <c r="BCD84" s="63"/>
      <c r="BCE84" s="63"/>
      <c r="BCF84" s="63"/>
      <c r="BCG84" s="63"/>
      <c r="BCH84" s="63"/>
      <c r="BCI84" s="63"/>
      <c r="BCJ84" s="63"/>
      <c r="BCK84" s="63"/>
      <c r="BCL84" s="63"/>
      <c r="BCM84" s="63"/>
      <c r="BCN84" s="63"/>
      <c r="BCO84" s="63"/>
      <c r="BCP84" s="63"/>
      <c r="BCQ84" s="63"/>
      <c r="BCR84" s="63"/>
      <c r="BCS84" s="63"/>
      <c r="BCT84" s="63"/>
      <c r="BCU84" s="63"/>
      <c r="BCV84" s="63"/>
      <c r="BCW84" s="63"/>
      <c r="BCX84" s="63"/>
      <c r="BCY84" s="63"/>
      <c r="BCZ84" s="63"/>
      <c r="BDA84" s="63"/>
      <c r="BDB84" s="63"/>
      <c r="BDC84" s="63"/>
      <c r="BDD84" s="63"/>
      <c r="BDE84" s="63"/>
      <c r="BDF84" s="63"/>
      <c r="BDG84" s="63"/>
      <c r="BDH84" s="63"/>
      <c r="BDI84" s="63"/>
      <c r="BDJ84" s="63"/>
      <c r="BDK84" s="63"/>
      <c r="BDL84" s="63"/>
      <c r="BDM84" s="63"/>
      <c r="BDN84" s="63"/>
      <c r="BDO84" s="63"/>
      <c r="BDP84" s="63"/>
      <c r="BDQ84" s="63"/>
      <c r="BDR84" s="63"/>
      <c r="BDS84" s="63"/>
      <c r="BDT84" s="63"/>
      <c r="BDU84" s="63"/>
      <c r="BDV84" s="63"/>
      <c r="BDW84" s="63"/>
      <c r="BDX84" s="63"/>
      <c r="BDY84" s="63"/>
      <c r="BDZ84" s="63"/>
      <c r="BEA84" s="63"/>
      <c r="BEB84" s="63"/>
      <c r="BEC84" s="63"/>
      <c r="BED84" s="63"/>
      <c r="BEE84" s="63"/>
      <c r="BEF84" s="63"/>
      <c r="BEG84" s="63"/>
      <c r="BEH84" s="63"/>
      <c r="BEI84" s="63"/>
      <c r="BEJ84" s="63"/>
      <c r="BEK84" s="63"/>
      <c r="BEL84" s="63"/>
      <c r="BEM84" s="63"/>
      <c r="BEN84" s="63"/>
      <c r="BEO84" s="63"/>
      <c r="BEP84" s="63"/>
      <c r="BEQ84" s="63"/>
      <c r="BER84" s="63"/>
      <c r="BES84" s="63"/>
      <c r="BET84" s="63"/>
      <c r="BEU84" s="63"/>
      <c r="BEV84" s="63"/>
      <c r="BEW84" s="63"/>
      <c r="BEX84" s="63"/>
      <c r="BEY84" s="63"/>
      <c r="BEZ84" s="63"/>
      <c r="BFA84" s="63"/>
      <c r="BFB84" s="63"/>
      <c r="BFC84" s="63"/>
      <c r="BFD84" s="63"/>
      <c r="BFE84" s="63"/>
      <c r="BFF84" s="63"/>
      <c r="BFG84" s="63"/>
      <c r="BFH84" s="63"/>
      <c r="BFI84" s="63"/>
      <c r="BFJ84" s="63"/>
      <c r="BFK84" s="63"/>
      <c r="BFL84" s="63"/>
      <c r="BFM84" s="63"/>
      <c r="BFN84" s="63"/>
      <c r="BFO84" s="63"/>
      <c r="BFP84" s="63"/>
      <c r="BFQ84" s="63"/>
      <c r="BFR84" s="63"/>
      <c r="BFS84" s="63"/>
      <c r="BFT84" s="63"/>
      <c r="BFU84" s="63"/>
      <c r="BFV84" s="63"/>
      <c r="BFW84" s="63"/>
      <c r="BFX84" s="63"/>
      <c r="BFY84" s="63"/>
      <c r="BFZ84" s="63"/>
      <c r="BGA84" s="63"/>
      <c r="BGB84" s="63"/>
      <c r="BGC84" s="63"/>
      <c r="BGD84" s="63"/>
      <c r="BGE84" s="63"/>
      <c r="BGF84" s="63"/>
      <c r="BGG84" s="63"/>
      <c r="BGH84" s="63"/>
      <c r="BGI84" s="63"/>
      <c r="BGJ84" s="63"/>
      <c r="BGK84" s="63"/>
      <c r="BGL84" s="63"/>
      <c r="BGM84" s="63"/>
      <c r="BGN84" s="63"/>
      <c r="BGO84" s="63"/>
      <c r="BGP84" s="63"/>
      <c r="BGQ84" s="63"/>
      <c r="BGR84" s="63"/>
      <c r="BGS84" s="63"/>
      <c r="BGT84" s="63"/>
      <c r="BGU84" s="63"/>
      <c r="BGV84" s="63"/>
      <c r="BGW84" s="63"/>
      <c r="BGX84" s="63"/>
      <c r="BGY84" s="63"/>
      <c r="BGZ84" s="63"/>
      <c r="BHA84" s="63"/>
      <c r="BHB84" s="63"/>
      <c r="BHC84" s="63"/>
      <c r="BHD84" s="63"/>
      <c r="BHE84" s="63"/>
      <c r="BHF84" s="63"/>
      <c r="BHG84" s="63"/>
      <c r="BHH84" s="63"/>
      <c r="BHI84" s="63"/>
      <c r="BHJ84" s="63"/>
      <c r="BHK84" s="63"/>
      <c r="BHL84" s="63"/>
      <c r="BHM84" s="63"/>
      <c r="BHN84" s="63"/>
      <c r="BHO84" s="63"/>
      <c r="BHP84" s="63"/>
      <c r="BHQ84" s="63"/>
      <c r="BHR84" s="63"/>
      <c r="BHS84" s="63"/>
      <c r="BHT84" s="63"/>
      <c r="BHU84" s="63"/>
      <c r="BHV84" s="63"/>
      <c r="BHW84" s="63"/>
      <c r="BHX84" s="63"/>
      <c r="BHY84" s="63"/>
      <c r="BHZ84" s="63"/>
      <c r="BIA84" s="63"/>
      <c r="BIB84" s="63"/>
      <c r="BIC84" s="63"/>
      <c r="BID84" s="63"/>
      <c r="BIE84" s="63"/>
      <c r="BIF84" s="63"/>
      <c r="BIG84" s="63"/>
      <c r="BIH84" s="63"/>
      <c r="BII84" s="63"/>
      <c r="BIJ84" s="63"/>
      <c r="BIK84" s="63"/>
      <c r="BIL84" s="63"/>
      <c r="BIM84" s="63"/>
      <c r="BIN84" s="63"/>
      <c r="BIO84" s="63"/>
      <c r="BIP84" s="63"/>
      <c r="BIQ84" s="63"/>
      <c r="BIR84" s="63"/>
      <c r="BIS84" s="63"/>
      <c r="BIT84" s="63"/>
      <c r="BIU84" s="63"/>
      <c r="BIV84" s="63"/>
      <c r="BIW84" s="63"/>
      <c r="BIX84" s="63"/>
      <c r="BIY84" s="63"/>
      <c r="BIZ84" s="63"/>
      <c r="BJA84" s="63"/>
      <c r="BJB84" s="63"/>
      <c r="BJC84" s="63"/>
      <c r="BJD84" s="63"/>
      <c r="BJE84" s="63"/>
      <c r="BJF84" s="63"/>
      <c r="BJG84" s="63"/>
      <c r="BJH84" s="63"/>
      <c r="BJI84" s="63"/>
      <c r="BJJ84" s="63"/>
      <c r="BJK84" s="63"/>
      <c r="BJL84" s="63"/>
      <c r="BJM84" s="63"/>
      <c r="BJN84" s="63"/>
      <c r="BJO84" s="63"/>
      <c r="BJP84" s="63"/>
      <c r="BJQ84" s="63"/>
      <c r="BJR84" s="63"/>
      <c r="BJS84" s="63"/>
      <c r="BJT84" s="63"/>
      <c r="BJU84" s="63"/>
      <c r="BJV84" s="63"/>
      <c r="BJW84" s="63"/>
      <c r="BJX84" s="63"/>
      <c r="BJY84" s="63"/>
      <c r="BJZ84" s="63"/>
      <c r="BKA84" s="63"/>
      <c r="BKB84" s="63"/>
      <c r="BKC84" s="63"/>
      <c r="BKD84" s="63"/>
      <c r="BKE84" s="63"/>
      <c r="BKF84" s="63"/>
      <c r="BKG84" s="63"/>
      <c r="BKH84" s="63"/>
      <c r="BKI84" s="63"/>
      <c r="BKJ84" s="63"/>
      <c r="BKK84" s="63"/>
      <c r="BKL84" s="63"/>
      <c r="BKM84" s="63"/>
      <c r="BKN84" s="63"/>
      <c r="BKO84" s="63"/>
      <c r="BKP84" s="63"/>
      <c r="BKQ84" s="63"/>
      <c r="BKR84" s="63"/>
      <c r="BKS84" s="63"/>
      <c r="BKT84" s="63"/>
      <c r="BKU84" s="63"/>
      <c r="BKV84" s="63"/>
      <c r="BKW84" s="63"/>
      <c r="BKX84" s="63"/>
      <c r="BKY84" s="63"/>
      <c r="BKZ84" s="63"/>
      <c r="BLA84" s="63"/>
      <c r="BLB84" s="63"/>
      <c r="BLC84" s="63"/>
      <c r="BLD84" s="63"/>
      <c r="BLE84" s="63"/>
      <c r="BLF84" s="63"/>
      <c r="BLG84" s="63"/>
      <c r="BLH84" s="63"/>
      <c r="BLI84" s="63"/>
      <c r="BLJ84" s="63"/>
      <c r="BLK84" s="63"/>
      <c r="BLL84" s="63"/>
      <c r="BLM84" s="63"/>
    </row>
    <row r="85" spans="1:1677" s="1" customFormat="1" ht="15" hidden="1" customHeight="1" x14ac:dyDescent="0.25">
      <c r="A85" s="270" t="s">
        <v>490</v>
      </c>
      <c r="B85" s="271" t="s">
        <v>80</v>
      </c>
      <c r="C85" s="272" t="s">
        <v>1733</v>
      </c>
      <c r="D85" s="273" t="s">
        <v>1734</v>
      </c>
      <c r="E85" s="273" t="s">
        <v>1812</v>
      </c>
      <c r="F85" s="272" t="s">
        <v>172</v>
      </c>
      <c r="G85" s="274">
        <v>25</v>
      </c>
      <c r="H85" s="275">
        <v>1.2</v>
      </c>
      <c r="I85" s="276" t="s">
        <v>1813</v>
      </c>
      <c r="J85" s="276" t="s">
        <v>1814</v>
      </c>
      <c r="K85" s="276" t="s">
        <v>1815</v>
      </c>
      <c r="L85" s="277" t="s">
        <v>1732</v>
      </c>
      <c r="M85" s="278">
        <v>44854</v>
      </c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3"/>
      <c r="FA85" s="63"/>
      <c r="FB85" s="63"/>
      <c r="FC85" s="63"/>
      <c r="FD85" s="63"/>
      <c r="FE85" s="63"/>
      <c r="FF85" s="63"/>
      <c r="FG85" s="63"/>
      <c r="FH85" s="63"/>
      <c r="FI85" s="63"/>
      <c r="FJ85" s="63"/>
      <c r="FK85" s="63"/>
      <c r="FL85" s="63"/>
      <c r="FM85" s="63"/>
      <c r="FN85" s="63"/>
      <c r="FO85" s="63"/>
      <c r="FP85" s="63"/>
      <c r="FQ85" s="63"/>
      <c r="FR85" s="63"/>
      <c r="FS85" s="63"/>
      <c r="FT85" s="63"/>
      <c r="FU85" s="63"/>
      <c r="FV85" s="63"/>
      <c r="FW85" s="63"/>
      <c r="FX85" s="63"/>
      <c r="FY85" s="63"/>
      <c r="FZ85" s="63"/>
      <c r="GA85" s="63"/>
      <c r="GB85" s="63"/>
      <c r="GC85" s="63"/>
      <c r="GD85" s="63"/>
      <c r="GE85" s="63"/>
      <c r="GF85" s="63"/>
      <c r="GG85" s="63"/>
      <c r="GH85" s="63"/>
      <c r="GI85" s="63"/>
      <c r="GJ85" s="63"/>
      <c r="GK85" s="63"/>
      <c r="GL85" s="63"/>
      <c r="GM85" s="63"/>
      <c r="GN85" s="63"/>
      <c r="GO85" s="63"/>
      <c r="GP85" s="63"/>
      <c r="GQ85" s="63"/>
      <c r="GR85" s="63"/>
      <c r="GS85" s="63"/>
      <c r="GT85" s="63"/>
      <c r="GU85" s="63"/>
      <c r="GV85" s="63"/>
      <c r="GW85" s="63"/>
      <c r="GX85" s="63"/>
      <c r="GY85" s="63"/>
      <c r="GZ85" s="63"/>
      <c r="HA85" s="63"/>
      <c r="HB85" s="63"/>
      <c r="HC85" s="63"/>
      <c r="HD85" s="63"/>
      <c r="HE85" s="63"/>
      <c r="HF85" s="63"/>
      <c r="HG85" s="63"/>
      <c r="HH85" s="63"/>
      <c r="HI85" s="63"/>
      <c r="HJ85" s="63"/>
      <c r="HK85" s="63"/>
      <c r="HL85" s="63"/>
      <c r="HM85" s="63"/>
      <c r="HN85" s="63"/>
      <c r="HO85" s="63"/>
      <c r="HP85" s="63"/>
      <c r="HQ85" s="63"/>
      <c r="HR85" s="63"/>
      <c r="HS85" s="63"/>
      <c r="HT85" s="63"/>
      <c r="HU85" s="63"/>
      <c r="HV85" s="63"/>
      <c r="HW85" s="63"/>
      <c r="HX85" s="63"/>
      <c r="HY85" s="63"/>
      <c r="HZ85" s="63"/>
      <c r="IA85" s="63"/>
      <c r="IB85" s="63"/>
      <c r="IC85" s="63"/>
      <c r="ID85" s="63"/>
      <c r="IE85" s="63"/>
      <c r="IF85" s="63"/>
      <c r="IG85" s="63"/>
      <c r="IH85" s="63"/>
      <c r="II85" s="63"/>
      <c r="IJ85" s="63"/>
      <c r="IK85" s="63"/>
      <c r="IL85" s="63"/>
      <c r="IM85" s="63"/>
      <c r="IN85" s="63"/>
      <c r="IO85" s="63"/>
      <c r="IP85" s="63"/>
      <c r="IQ85" s="63"/>
      <c r="IR85" s="63"/>
      <c r="IS85" s="63"/>
      <c r="IT85" s="63"/>
      <c r="IU85" s="63"/>
      <c r="IV85" s="63"/>
      <c r="IW85" s="63"/>
      <c r="IX85" s="63"/>
      <c r="IY85" s="63"/>
      <c r="IZ85" s="63"/>
      <c r="JA85" s="63"/>
      <c r="JB85" s="63"/>
      <c r="JC85" s="63"/>
      <c r="JD85" s="63"/>
      <c r="JE85" s="63"/>
      <c r="JF85" s="63"/>
      <c r="JG85" s="63"/>
      <c r="JH85" s="63"/>
      <c r="JI85" s="63"/>
      <c r="JJ85" s="63"/>
      <c r="JK85" s="63"/>
      <c r="JL85" s="63"/>
      <c r="JM85" s="63"/>
      <c r="JN85" s="63"/>
      <c r="JO85" s="63"/>
      <c r="JP85" s="63"/>
      <c r="JQ85" s="63"/>
      <c r="JR85" s="63"/>
      <c r="JS85" s="63"/>
      <c r="JT85" s="63"/>
      <c r="JU85" s="63"/>
      <c r="JV85" s="63"/>
      <c r="JW85" s="63"/>
      <c r="JX85" s="63"/>
      <c r="JY85" s="63"/>
      <c r="JZ85" s="63"/>
      <c r="KA85" s="63"/>
      <c r="KB85" s="63"/>
      <c r="KC85" s="63"/>
      <c r="KD85" s="63"/>
      <c r="KE85" s="63"/>
      <c r="KF85" s="63"/>
      <c r="KG85" s="63"/>
      <c r="KH85" s="63"/>
      <c r="KI85" s="63"/>
      <c r="KJ85" s="63"/>
      <c r="KK85" s="63"/>
      <c r="KL85" s="63"/>
      <c r="KM85" s="63"/>
      <c r="KN85" s="63"/>
      <c r="KO85" s="63"/>
      <c r="KP85" s="63"/>
      <c r="KQ85" s="63"/>
      <c r="KR85" s="63"/>
      <c r="KS85" s="63"/>
      <c r="KT85" s="63"/>
      <c r="KU85" s="63"/>
      <c r="KV85" s="63"/>
      <c r="KW85" s="63"/>
      <c r="KX85" s="63"/>
      <c r="KY85" s="63"/>
      <c r="KZ85" s="63"/>
      <c r="LA85" s="63"/>
      <c r="LB85" s="63"/>
      <c r="LC85" s="63"/>
      <c r="LD85" s="63"/>
      <c r="LE85" s="63"/>
      <c r="LF85" s="63"/>
      <c r="LG85" s="63"/>
      <c r="LH85" s="63"/>
      <c r="LI85" s="63"/>
      <c r="LJ85" s="63"/>
      <c r="LK85" s="63"/>
      <c r="LL85" s="63"/>
      <c r="LM85" s="63"/>
      <c r="LN85" s="63"/>
      <c r="LO85" s="63"/>
      <c r="LP85" s="63"/>
      <c r="LQ85" s="63"/>
      <c r="LR85" s="63"/>
      <c r="LS85" s="63"/>
      <c r="LT85" s="63"/>
      <c r="LU85" s="63"/>
      <c r="LV85" s="63"/>
      <c r="LW85" s="63"/>
      <c r="LX85" s="63"/>
      <c r="LY85" s="63"/>
      <c r="LZ85" s="63"/>
      <c r="MA85" s="63"/>
      <c r="MB85" s="63"/>
      <c r="MC85" s="63"/>
      <c r="MD85" s="63"/>
      <c r="ME85" s="63"/>
      <c r="MF85" s="63"/>
      <c r="MG85" s="63"/>
      <c r="MH85" s="63"/>
      <c r="MI85" s="63"/>
      <c r="MJ85" s="63"/>
      <c r="MK85" s="63"/>
      <c r="ML85" s="63"/>
      <c r="MM85" s="63"/>
      <c r="MN85" s="63"/>
      <c r="MO85" s="63"/>
      <c r="MP85" s="63"/>
      <c r="MQ85" s="63"/>
      <c r="MR85" s="63"/>
      <c r="MS85" s="63"/>
      <c r="MT85" s="63"/>
      <c r="MU85" s="63"/>
      <c r="MV85" s="63"/>
      <c r="MW85" s="63"/>
      <c r="MX85" s="63"/>
      <c r="MY85" s="63"/>
      <c r="MZ85" s="63"/>
      <c r="NA85" s="63"/>
      <c r="NB85" s="63"/>
      <c r="NC85" s="63"/>
      <c r="ND85" s="63"/>
      <c r="NE85" s="63"/>
      <c r="NF85" s="63"/>
      <c r="NG85" s="63"/>
      <c r="NH85" s="63"/>
      <c r="NI85" s="63"/>
      <c r="NJ85" s="63"/>
      <c r="NK85" s="63"/>
      <c r="NL85" s="63"/>
      <c r="NM85" s="63"/>
      <c r="NN85" s="63"/>
      <c r="NO85" s="63"/>
      <c r="NP85" s="63"/>
      <c r="NQ85" s="63"/>
      <c r="NR85" s="63"/>
      <c r="NS85" s="63"/>
      <c r="NT85" s="63"/>
      <c r="NU85" s="63"/>
      <c r="NV85" s="63"/>
      <c r="NW85" s="63"/>
      <c r="NX85" s="63"/>
      <c r="NY85" s="63"/>
      <c r="NZ85" s="63"/>
      <c r="OA85" s="63"/>
      <c r="OB85" s="63"/>
      <c r="OC85" s="63"/>
      <c r="OD85" s="63"/>
      <c r="OE85" s="63"/>
      <c r="OF85" s="63"/>
      <c r="OG85" s="63"/>
      <c r="OH85" s="63"/>
      <c r="OI85" s="63"/>
      <c r="OJ85" s="63"/>
      <c r="OK85" s="63"/>
      <c r="OL85" s="63"/>
      <c r="OM85" s="63"/>
      <c r="ON85" s="63"/>
      <c r="OO85" s="63"/>
      <c r="OP85" s="63"/>
      <c r="OQ85" s="63"/>
      <c r="OR85" s="63"/>
      <c r="OS85" s="63"/>
      <c r="OT85" s="63"/>
      <c r="OU85" s="63"/>
      <c r="OV85" s="63"/>
      <c r="OW85" s="63"/>
      <c r="OX85" s="63"/>
      <c r="OY85" s="63"/>
      <c r="OZ85" s="63"/>
      <c r="PA85" s="63"/>
      <c r="PB85" s="63"/>
      <c r="PC85" s="63"/>
      <c r="PD85" s="63"/>
      <c r="PE85" s="63"/>
      <c r="PF85" s="63"/>
      <c r="PG85" s="63"/>
      <c r="PH85" s="63"/>
      <c r="PI85" s="63"/>
      <c r="PJ85" s="63"/>
      <c r="PK85" s="63"/>
      <c r="PL85" s="63"/>
      <c r="PM85" s="63"/>
      <c r="PN85" s="63"/>
      <c r="PO85" s="63"/>
      <c r="PP85" s="63"/>
      <c r="PQ85" s="63"/>
      <c r="PR85" s="63"/>
      <c r="PS85" s="63"/>
      <c r="PT85" s="63"/>
      <c r="PU85" s="63"/>
      <c r="PV85" s="63"/>
      <c r="PW85" s="63"/>
      <c r="PX85" s="63"/>
      <c r="PY85" s="63"/>
      <c r="PZ85" s="63"/>
      <c r="QA85" s="63"/>
      <c r="QB85" s="63"/>
      <c r="QC85" s="63"/>
      <c r="QD85" s="63"/>
      <c r="QE85" s="63"/>
      <c r="QF85" s="63"/>
      <c r="QG85" s="63"/>
      <c r="QH85" s="63"/>
      <c r="QI85" s="63"/>
      <c r="QJ85" s="63"/>
      <c r="QK85" s="63"/>
      <c r="QL85" s="63"/>
      <c r="QM85" s="63"/>
      <c r="QN85" s="63"/>
      <c r="QO85" s="63"/>
      <c r="QP85" s="63"/>
      <c r="QQ85" s="63"/>
      <c r="QR85" s="63"/>
      <c r="QS85" s="63"/>
      <c r="QT85" s="63"/>
      <c r="QU85" s="63"/>
      <c r="QV85" s="63"/>
      <c r="QW85" s="63"/>
      <c r="QX85" s="63"/>
      <c r="QY85" s="63"/>
      <c r="QZ85" s="63"/>
      <c r="RA85" s="63"/>
      <c r="RB85" s="63"/>
      <c r="RC85" s="63"/>
      <c r="RD85" s="63"/>
      <c r="RE85" s="63"/>
      <c r="RF85" s="63"/>
      <c r="RG85" s="63"/>
      <c r="RH85" s="63"/>
      <c r="RI85" s="63"/>
      <c r="RJ85" s="63"/>
      <c r="RK85" s="63"/>
      <c r="RL85" s="63"/>
      <c r="RM85" s="63"/>
      <c r="RN85" s="63"/>
      <c r="RO85" s="63"/>
      <c r="RP85" s="63"/>
      <c r="RQ85" s="63"/>
      <c r="RR85" s="63"/>
      <c r="RS85" s="63"/>
      <c r="RT85" s="63"/>
      <c r="RU85" s="63"/>
      <c r="RV85" s="63"/>
      <c r="RW85" s="63"/>
      <c r="RX85" s="63"/>
      <c r="RY85" s="63"/>
      <c r="RZ85" s="63"/>
      <c r="SA85" s="63"/>
      <c r="SB85" s="63"/>
      <c r="SC85" s="63"/>
      <c r="SD85" s="63"/>
      <c r="SE85" s="63"/>
      <c r="SF85" s="63"/>
      <c r="SG85" s="63"/>
      <c r="SH85" s="63"/>
      <c r="SI85" s="63"/>
      <c r="SJ85" s="63"/>
      <c r="SK85" s="63"/>
      <c r="SL85" s="63"/>
      <c r="SM85" s="63"/>
      <c r="SN85" s="63"/>
      <c r="SO85" s="63"/>
      <c r="SP85" s="63"/>
      <c r="SQ85" s="63"/>
      <c r="SR85" s="63"/>
      <c r="SS85" s="63"/>
      <c r="ST85" s="63"/>
      <c r="SU85" s="63"/>
      <c r="SV85" s="63"/>
      <c r="SW85" s="63"/>
      <c r="SX85" s="63"/>
      <c r="SY85" s="63"/>
      <c r="SZ85" s="63"/>
      <c r="TA85" s="63"/>
      <c r="TB85" s="63"/>
      <c r="TC85" s="63"/>
      <c r="TD85" s="63"/>
      <c r="TE85" s="63"/>
      <c r="TF85" s="63"/>
      <c r="TG85" s="63"/>
      <c r="TH85" s="63"/>
      <c r="TI85" s="63"/>
      <c r="TJ85" s="63"/>
      <c r="TK85" s="63"/>
      <c r="TL85" s="63"/>
      <c r="TM85" s="63"/>
      <c r="TN85" s="63"/>
      <c r="TO85" s="63"/>
      <c r="TP85" s="63"/>
      <c r="TQ85" s="63"/>
      <c r="TR85" s="63"/>
      <c r="TS85" s="63"/>
      <c r="TT85" s="63"/>
      <c r="TU85" s="63"/>
      <c r="TV85" s="63"/>
      <c r="TW85" s="63"/>
      <c r="TX85" s="63"/>
      <c r="TY85" s="63"/>
      <c r="TZ85" s="63"/>
      <c r="UA85" s="63"/>
      <c r="UB85" s="63"/>
      <c r="UC85" s="63"/>
      <c r="UD85" s="63"/>
      <c r="UE85" s="63"/>
      <c r="UF85" s="63"/>
      <c r="UG85" s="63"/>
      <c r="UH85" s="63"/>
      <c r="UI85" s="63"/>
      <c r="UJ85" s="63"/>
      <c r="UK85" s="63"/>
      <c r="UL85" s="63"/>
      <c r="UM85" s="63"/>
      <c r="UN85" s="63"/>
      <c r="UO85" s="63"/>
      <c r="UP85" s="63"/>
      <c r="UQ85" s="63"/>
      <c r="UR85" s="63"/>
      <c r="US85" s="63"/>
      <c r="UT85" s="63"/>
      <c r="UU85" s="63"/>
      <c r="UV85" s="63"/>
      <c r="UW85" s="63"/>
      <c r="UX85" s="63"/>
      <c r="UY85" s="63"/>
      <c r="UZ85" s="63"/>
      <c r="VA85" s="63"/>
      <c r="VB85" s="63"/>
      <c r="VC85" s="63"/>
      <c r="VD85" s="63"/>
      <c r="VE85" s="63"/>
      <c r="VF85" s="63"/>
      <c r="VG85" s="63"/>
      <c r="VH85" s="63"/>
      <c r="VI85" s="63"/>
      <c r="VJ85" s="63"/>
      <c r="VK85" s="63"/>
      <c r="VL85" s="63"/>
      <c r="VM85" s="63"/>
      <c r="VN85" s="63"/>
      <c r="VO85" s="63"/>
      <c r="VP85" s="63"/>
      <c r="VQ85" s="63"/>
      <c r="VR85" s="63"/>
      <c r="VS85" s="63"/>
      <c r="VT85" s="63"/>
      <c r="VU85" s="63"/>
      <c r="VV85" s="63"/>
      <c r="VW85" s="63"/>
      <c r="VX85" s="63"/>
      <c r="VY85" s="63"/>
      <c r="VZ85" s="63"/>
      <c r="WA85" s="63"/>
      <c r="WB85" s="63"/>
      <c r="WC85" s="63"/>
      <c r="WD85" s="63"/>
      <c r="WE85" s="63"/>
      <c r="WF85" s="63"/>
      <c r="WG85" s="63"/>
      <c r="WH85" s="63"/>
      <c r="WI85" s="63"/>
      <c r="WJ85" s="63"/>
      <c r="WK85" s="63"/>
      <c r="WL85" s="63"/>
      <c r="WM85" s="63"/>
      <c r="WN85" s="63"/>
      <c r="WO85" s="63"/>
      <c r="WP85" s="63"/>
      <c r="WQ85" s="63"/>
      <c r="WR85" s="63"/>
      <c r="WS85" s="63"/>
      <c r="WT85" s="63"/>
      <c r="WU85" s="63"/>
      <c r="WV85" s="63"/>
      <c r="WW85" s="63"/>
      <c r="WX85" s="63"/>
      <c r="WY85" s="63"/>
      <c r="WZ85" s="63"/>
      <c r="XA85" s="63"/>
      <c r="XB85" s="63"/>
      <c r="XC85" s="63"/>
      <c r="XD85" s="63"/>
      <c r="XE85" s="63"/>
      <c r="XF85" s="63"/>
      <c r="XG85" s="63"/>
      <c r="XH85" s="63"/>
      <c r="XI85" s="63"/>
      <c r="XJ85" s="63"/>
      <c r="XK85" s="63"/>
      <c r="XL85" s="63"/>
      <c r="XM85" s="63"/>
      <c r="XN85" s="63"/>
      <c r="XO85" s="63"/>
      <c r="XP85" s="63"/>
      <c r="XQ85" s="63"/>
      <c r="XR85" s="63"/>
      <c r="XS85" s="63"/>
      <c r="XT85" s="63"/>
      <c r="XU85" s="63"/>
      <c r="XV85" s="63"/>
      <c r="XW85" s="63"/>
      <c r="XX85" s="63"/>
      <c r="XY85" s="63"/>
      <c r="XZ85" s="63"/>
      <c r="YA85" s="63"/>
      <c r="YB85" s="63"/>
      <c r="YC85" s="63"/>
      <c r="YD85" s="63"/>
      <c r="YE85" s="63"/>
      <c r="YF85" s="63"/>
      <c r="YG85" s="63"/>
      <c r="YH85" s="63"/>
      <c r="YI85" s="63"/>
      <c r="YJ85" s="63"/>
      <c r="YK85" s="63"/>
      <c r="YL85" s="63"/>
      <c r="YM85" s="63"/>
      <c r="YN85" s="63"/>
      <c r="YO85" s="63"/>
      <c r="YP85" s="63"/>
      <c r="YQ85" s="63"/>
      <c r="YR85" s="63"/>
      <c r="YS85" s="63"/>
      <c r="YT85" s="63"/>
      <c r="YU85" s="63"/>
      <c r="YV85" s="63"/>
      <c r="YW85" s="63"/>
      <c r="YX85" s="63"/>
      <c r="YY85" s="63"/>
      <c r="YZ85" s="63"/>
      <c r="ZA85" s="63"/>
      <c r="ZB85" s="63"/>
      <c r="ZC85" s="63"/>
      <c r="ZD85" s="63"/>
      <c r="ZE85" s="63"/>
      <c r="ZF85" s="63"/>
      <c r="ZG85" s="63"/>
      <c r="ZH85" s="63"/>
      <c r="ZI85" s="63"/>
      <c r="ZJ85" s="63"/>
      <c r="ZK85" s="63"/>
      <c r="ZL85" s="63"/>
      <c r="ZM85" s="63"/>
      <c r="ZN85" s="63"/>
      <c r="ZO85" s="63"/>
      <c r="ZP85" s="63"/>
      <c r="ZQ85" s="63"/>
      <c r="ZR85" s="63"/>
      <c r="ZS85" s="63"/>
      <c r="ZT85" s="63"/>
      <c r="ZU85" s="63"/>
      <c r="ZV85" s="63"/>
      <c r="ZW85" s="63"/>
      <c r="ZX85" s="63"/>
      <c r="ZY85" s="63"/>
      <c r="ZZ85" s="63"/>
      <c r="AAA85" s="63"/>
      <c r="AAB85" s="63"/>
      <c r="AAC85" s="63"/>
      <c r="AAD85" s="63"/>
      <c r="AAE85" s="63"/>
      <c r="AAF85" s="63"/>
      <c r="AAG85" s="63"/>
      <c r="AAH85" s="63"/>
      <c r="AAI85" s="63"/>
      <c r="AAJ85" s="63"/>
      <c r="AAK85" s="63"/>
      <c r="AAL85" s="63"/>
      <c r="AAM85" s="63"/>
      <c r="AAN85" s="63"/>
      <c r="AAO85" s="63"/>
      <c r="AAP85" s="63"/>
      <c r="AAQ85" s="63"/>
      <c r="AAR85" s="63"/>
      <c r="AAS85" s="63"/>
      <c r="AAT85" s="63"/>
      <c r="AAU85" s="63"/>
      <c r="AAV85" s="63"/>
      <c r="AAW85" s="63"/>
      <c r="AAX85" s="63"/>
      <c r="AAY85" s="63"/>
      <c r="AAZ85" s="63"/>
      <c r="ABA85" s="63"/>
      <c r="ABB85" s="63"/>
      <c r="ABC85" s="63"/>
      <c r="ABD85" s="63"/>
      <c r="ABE85" s="63"/>
      <c r="ABF85" s="63"/>
      <c r="ABG85" s="63"/>
      <c r="ABH85" s="63"/>
      <c r="ABI85" s="63"/>
      <c r="ABJ85" s="63"/>
      <c r="ABK85" s="63"/>
      <c r="ABL85" s="63"/>
      <c r="ABM85" s="63"/>
      <c r="ABN85" s="63"/>
      <c r="ABO85" s="63"/>
      <c r="ABP85" s="63"/>
      <c r="ABQ85" s="63"/>
      <c r="ABR85" s="63"/>
      <c r="ABS85" s="63"/>
      <c r="ABT85" s="63"/>
      <c r="ABU85" s="63"/>
      <c r="ABV85" s="63"/>
      <c r="ABW85" s="63"/>
      <c r="ABX85" s="63"/>
      <c r="ABY85" s="63"/>
      <c r="ABZ85" s="63"/>
      <c r="ACA85" s="63"/>
      <c r="ACB85" s="63"/>
      <c r="ACC85" s="63"/>
      <c r="ACD85" s="63"/>
      <c r="ACE85" s="63"/>
      <c r="ACF85" s="63"/>
      <c r="ACG85" s="63"/>
      <c r="ACH85" s="63"/>
      <c r="ACI85" s="63"/>
      <c r="ACJ85" s="63"/>
      <c r="ACK85" s="63"/>
      <c r="ACL85" s="63"/>
      <c r="ACM85" s="63"/>
      <c r="ACN85" s="63"/>
      <c r="ACO85" s="63"/>
      <c r="ACP85" s="63"/>
      <c r="ACQ85" s="63"/>
      <c r="ACR85" s="63"/>
      <c r="ACS85" s="63"/>
      <c r="ACT85" s="63"/>
      <c r="ACU85" s="63"/>
      <c r="ACV85" s="63"/>
      <c r="ACW85" s="63"/>
      <c r="ACX85" s="63"/>
      <c r="ACY85" s="63"/>
      <c r="ACZ85" s="63"/>
      <c r="ADA85" s="63"/>
      <c r="ADB85" s="63"/>
      <c r="ADC85" s="63"/>
      <c r="ADD85" s="63"/>
      <c r="ADE85" s="63"/>
      <c r="ADF85" s="63"/>
      <c r="ADG85" s="63"/>
      <c r="ADH85" s="63"/>
      <c r="ADI85" s="63"/>
      <c r="ADJ85" s="63"/>
      <c r="ADK85" s="63"/>
      <c r="ADL85" s="63"/>
      <c r="ADM85" s="63"/>
      <c r="ADN85" s="63"/>
      <c r="ADO85" s="63"/>
      <c r="ADP85" s="63"/>
      <c r="ADQ85" s="63"/>
      <c r="ADR85" s="63"/>
      <c r="ADS85" s="63"/>
      <c r="ADT85" s="63"/>
      <c r="ADU85" s="63"/>
      <c r="ADV85" s="63"/>
      <c r="ADW85" s="63"/>
      <c r="ADX85" s="63"/>
      <c r="ADY85" s="63"/>
      <c r="ADZ85" s="63"/>
      <c r="AEA85" s="63"/>
      <c r="AEB85" s="63"/>
      <c r="AEC85" s="63"/>
      <c r="AED85" s="63"/>
      <c r="AEE85" s="63"/>
      <c r="AEF85" s="63"/>
      <c r="AEG85" s="63"/>
      <c r="AEH85" s="63"/>
      <c r="AEI85" s="63"/>
      <c r="AEJ85" s="63"/>
      <c r="AEK85" s="63"/>
      <c r="AEL85" s="63"/>
      <c r="AEM85" s="63"/>
      <c r="AEN85" s="63"/>
      <c r="AEO85" s="63"/>
      <c r="AEP85" s="63"/>
      <c r="AEQ85" s="63"/>
      <c r="AER85" s="63"/>
      <c r="AES85" s="63"/>
      <c r="AET85" s="63"/>
      <c r="AEU85" s="63"/>
      <c r="AEV85" s="63"/>
      <c r="AEW85" s="63"/>
      <c r="AEX85" s="63"/>
      <c r="AEY85" s="63"/>
      <c r="AEZ85" s="63"/>
      <c r="AFA85" s="63"/>
      <c r="AFB85" s="63"/>
      <c r="AFC85" s="63"/>
      <c r="AFD85" s="63"/>
      <c r="AFE85" s="63"/>
      <c r="AFF85" s="63"/>
      <c r="AFG85" s="63"/>
      <c r="AFH85" s="63"/>
      <c r="AFI85" s="63"/>
      <c r="AFJ85" s="63"/>
      <c r="AFK85" s="63"/>
      <c r="AFL85" s="63"/>
      <c r="AFM85" s="63"/>
      <c r="AFN85" s="63"/>
      <c r="AFO85" s="63"/>
      <c r="AFP85" s="63"/>
      <c r="AFQ85" s="63"/>
      <c r="AFR85" s="63"/>
      <c r="AFS85" s="63"/>
      <c r="AFT85" s="63"/>
      <c r="AFU85" s="63"/>
      <c r="AFV85" s="63"/>
      <c r="AFW85" s="63"/>
      <c r="AFX85" s="63"/>
      <c r="AFY85" s="63"/>
      <c r="AFZ85" s="63"/>
      <c r="AGA85" s="63"/>
      <c r="AGB85" s="63"/>
      <c r="AGC85" s="63"/>
      <c r="AGD85" s="63"/>
      <c r="AGE85" s="63"/>
      <c r="AGF85" s="63"/>
      <c r="AGG85" s="63"/>
      <c r="AGH85" s="63"/>
      <c r="AGI85" s="63"/>
      <c r="AGJ85" s="63"/>
      <c r="AGK85" s="63"/>
      <c r="AGL85" s="63"/>
      <c r="AGM85" s="63"/>
      <c r="AGN85" s="63"/>
      <c r="AGO85" s="63"/>
      <c r="AGP85" s="63"/>
      <c r="AGQ85" s="63"/>
      <c r="AGR85" s="63"/>
      <c r="AGS85" s="63"/>
      <c r="AGT85" s="63"/>
      <c r="AGU85" s="63"/>
      <c r="AGV85" s="63"/>
      <c r="AGW85" s="63"/>
      <c r="AGX85" s="63"/>
      <c r="AGY85" s="63"/>
      <c r="AGZ85" s="63"/>
      <c r="AHA85" s="63"/>
      <c r="AHB85" s="63"/>
      <c r="AHC85" s="63"/>
      <c r="AHD85" s="63"/>
      <c r="AHE85" s="63"/>
      <c r="AHF85" s="63"/>
      <c r="AHG85" s="63"/>
      <c r="AHH85" s="63"/>
      <c r="AHI85" s="63"/>
      <c r="AHJ85" s="63"/>
      <c r="AHK85" s="63"/>
      <c r="AHL85" s="63"/>
      <c r="AHM85" s="63"/>
      <c r="AHN85" s="63"/>
      <c r="AHO85" s="63"/>
      <c r="AHP85" s="63"/>
      <c r="AHQ85" s="63"/>
      <c r="AHR85" s="63"/>
      <c r="AHS85" s="63"/>
      <c r="AHT85" s="63"/>
      <c r="AHU85" s="63"/>
      <c r="AHV85" s="63"/>
      <c r="AHW85" s="63"/>
      <c r="AHX85" s="63"/>
      <c r="AHY85" s="63"/>
      <c r="AHZ85" s="63"/>
      <c r="AIA85" s="63"/>
      <c r="AIB85" s="63"/>
      <c r="AIC85" s="63"/>
      <c r="AID85" s="63"/>
      <c r="AIE85" s="63"/>
      <c r="AIF85" s="63"/>
      <c r="AIG85" s="63"/>
      <c r="AIH85" s="63"/>
      <c r="AII85" s="63"/>
      <c r="AIJ85" s="63"/>
      <c r="AIK85" s="63"/>
      <c r="AIL85" s="63"/>
      <c r="AIM85" s="63"/>
      <c r="AIN85" s="63"/>
      <c r="AIO85" s="63"/>
      <c r="AIP85" s="63"/>
      <c r="AIQ85" s="63"/>
      <c r="AIR85" s="63"/>
      <c r="AIS85" s="63"/>
      <c r="AIT85" s="63"/>
      <c r="AIU85" s="63"/>
      <c r="AIV85" s="63"/>
      <c r="AIW85" s="63"/>
      <c r="AIX85" s="63"/>
      <c r="AIY85" s="63"/>
      <c r="AIZ85" s="63"/>
      <c r="AJA85" s="63"/>
      <c r="AJB85" s="63"/>
      <c r="AJC85" s="63"/>
      <c r="AJD85" s="63"/>
      <c r="AJE85" s="63"/>
      <c r="AJF85" s="63"/>
      <c r="AJG85" s="63"/>
      <c r="AJH85" s="63"/>
      <c r="AJI85" s="63"/>
      <c r="AJJ85" s="63"/>
      <c r="AJK85" s="63"/>
      <c r="AJL85" s="63"/>
      <c r="AJM85" s="63"/>
      <c r="AJN85" s="63"/>
      <c r="AJO85" s="63"/>
      <c r="AJP85" s="63"/>
      <c r="AJQ85" s="63"/>
      <c r="AJR85" s="63"/>
      <c r="AJS85" s="63"/>
      <c r="AJT85" s="63"/>
      <c r="AJU85" s="63"/>
      <c r="AJV85" s="63"/>
      <c r="AJW85" s="63"/>
      <c r="AJX85" s="63"/>
      <c r="AJY85" s="63"/>
      <c r="AJZ85" s="63"/>
      <c r="AKA85" s="63"/>
      <c r="AKB85" s="63"/>
      <c r="AKC85" s="63"/>
      <c r="AKD85" s="63"/>
      <c r="AKE85" s="63"/>
      <c r="AKF85" s="63"/>
      <c r="AKG85" s="63"/>
      <c r="AKH85" s="63"/>
      <c r="AKI85" s="63"/>
      <c r="AKJ85" s="63"/>
      <c r="AKK85" s="63"/>
      <c r="AKL85" s="63"/>
      <c r="AKM85" s="63"/>
      <c r="AKN85" s="63"/>
      <c r="AKO85" s="63"/>
      <c r="AKP85" s="63"/>
      <c r="AKQ85" s="63"/>
      <c r="AKR85" s="63"/>
      <c r="AKS85" s="63"/>
      <c r="AKT85" s="63"/>
      <c r="AKU85" s="63"/>
      <c r="AKV85" s="63"/>
      <c r="AKW85" s="63"/>
      <c r="AKX85" s="63"/>
      <c r="AKY85" s="63"/>
      <c r="AKZ85" s="63"/>
      <c r="ALA85" s="63"/>
      <c r="ALB85" s="63"/>
      <c r="ALC85" s="63"/>
      <c r="ALD85" s="63"/>
      <c r="ALE85" s="63"/>
      <c r="ALF85" s="63"/>
      <c r="ALG85" s="63"/>
      <c r="ALH85" s="63"/>
      <c r="ALI85" s="63"/>
      <c r="ALJ85" s="63"/>
      <c r="ALK85" s="63"/>
      <c r="ALL85" s="63"/>
      <c r="ALM85" s="63"/>
      <c r="ALN85" s="63"/>
      <c r="ALO85" s="63"/>
      <c r="ALP85" s="63"/>
      <c r="ALQ85" s="63"/>
      <c r="ALR85" s="63"/>
      <c r="ALS85" s="63"/>
      <c r="ALT85" s="63"/>
      <c r="ALU85" s="63"/>
      <c r="ALV85" s="63"/>
      <c r="ALW85" s="63"/>
      <c r="ALX85" s="63"/>
      <c r="ALY85" s="63"/>
      <c r="ALZ85" s="63"/>
      <c r="AMA85" s="63"/>
      <c r="AMB85" s="63"/>
      <c r="AMC85" s="63"/>
      <c r="AMD85" s="63"/>
      <c r="AME85" s="63"/>
      <c r="AMF85" s="63"/>
      <c r="AMG85" s="63"/>
      <c r="AMH85" s="63"/>
      <c r="AMI85" s="63"/>
      <c r="AMJ85" s="63"/>
      <c r="AMK85" s="63"/>
      <c r="AML85" s="63"/>
      <c r="AMM85" s="63"/>
      <c r="AMN85" s="63"/>
      <c r="AMO85" s="63"/>
      <c r="AMP85" s="63"/>
      <c r="AMQ85" s="63"/>
      <c r="AMR85" s="63"/>
      <c r="AMS85" s="63"/>
      <c r="AMT85" s="63"/>
      <c r="AMU85" s="63"/>
      <c r="AMV85" s="63"/>
      <c r="AMW85" s="63"/>
      <c r="AMX85" s="63"/>
      <c r="AMY85" s="63"/>
      <c r="AMZ85" s="63"/>
      <c r="ANA85" s="63"/>
      <c r="ANB85" s="63"/>
      <c r="ANC85" s="63"/>
      <c r="AND85" s="63"/>
      <c r="ANE85" s="63"/>
      <c r="ANF85" s="63"/>
      <c r="ANG85" s="63"/>
      <c r="ANH85" s="63"/>
      <c r="ANI85" s="63"/>
      <c r="ANJ85" s="63"/>
      <c r="ANK85" s="63"/>
      <c r="ANL85" s="63"/>
      <c r="ANM85" s="63"/>
      <c r="ANN85" s="63"/>
      <c r="ANO85" s="63"/>
      <c r="ANP85" s="63"/>
      <c r="ANQ85" s="63"/>
      <c r="ANR85" s="63"/>
      <c r="ANS85" s="63"/>
      <c r="ANT85" s="63"/>
      <c r="ANU85" s="63"/>
      <c r="ANV85" s="63"/>
      <c r="ANW85" s="63"/>
      <c r="ANX85" s="63"/>
      <c r="ANY85" s="63"/>
      <c r="ANZ85" s="63"/>
      <c r="AOA85" s="63"/>
      <c r="AOB85" s="63"/>
      <c r="AOC85" s="63"/>
      <c r="AOD85" s="63"/>
      <c r="AOE85" s="63"/>
      <c r="AOF85" s="63"/>
      <c r="AOG85" s="63"/>
      <c r="AOH85" s="63"/>
      <c r="AOI85" s="63"/>
      <c r="AOJ85" s="63"/>
      <c r="AOK85" s="63"/>
      <c r="AOL85" s="63"/>
      <c r="AOM85" s="63"/>
      <c r="AON85" s="63"/>
      <c r="AOO85" s="63"/>
      <c r="AOP85" s="63"/>
      <c r="AOQ85" s="63"/>
      <c r="AOR85" s="63"/>
      <c r="AOS85" s="63"/>
      <c r="AOT85" s="63"/>
      <c r="AOU85" s="63"/>
      <c r="AOV85" s="63"/>
      <c r="AOW85" s="63"/>
      <c r="AOX85" s="63"/>
      <c r="AOY85" s="63"/>
      <c r="AOZ85" s="63"/>
      <c r="APA85" s="63"/>
      <c r="APB85" s="63"/>
      <c r="APC85" s="63"/>
      <c r="APD85" s="63"/>
      <c r="APE85" s="63"/>
      <c r="APF85" s="63"/>
      <c r="APG85" s="63"/>
      <c r="APH85" s="63"/>
      <c r="API85" s="63"/>
      <c r="APJ85" s="63"/>
      <c r="APK85" s="63"/>
      <c r="APL85" s="63"/>
      <c r="APM85" s="63"/>
      <c r="APN85" s="63"/>
      <c r="APO85" s="63"/>
      <c r="APP85" s="63"/>
      <c r="APQ85" s="63"/>
      <c r="APR85" s="63"/>
      <c r="APS85" s="63"/>
      <c r="APT85" s="63"/>
      <c r="APU85" s="63"/>
      <c r="APV85" s="63"/>
      <c r="APW85" s="63"/>
      <c r="APX85" s="63"/>
      <c r="APY85" s="63"/>
      <c r="APZ85" s="63"/>
      <c r="AQA85" s="63"/>
      <c r="AQB85" s="63"/>
      <c r="AQC85" s="63"/>
      <c r="AQD85" s="63"/>
      <c r="AQE85" s="63"/>
      <c r="AQF85" s="63"/>
      <c r="AQG85" s="63"/>
      <c r="AQH85" s="63"/>
      <c r="AQI85" s="63"/>
      <c r="AQJ85" s="63"/>
      <c r="AQK85" s="63"/>
      <c r="AQL85" s="63"/>
      <c r="AQM85" s="63"/>
      <c r="AQN85" s="63"/>
      <c r="AQO85" s="63"/>
      <c r="AQP85" s="63"/>
      <c r="AQQ85" s="63"/>
      <c r="AQR85" s="63"/>
      <c r="AQS85" s="63"/>
      <c r="AQT85" s="63"/>
      <c r="AQU85" s="63"/>
      <c r="AQV85" s="63"/>
      <c r="AQW85" s="63"/>
      <c r="AQX85" s="63"/>
      <c r="AQY85" s="63"/>
      <c r="AQZ85" s="63"/>
      <c r="ARA85" s="63"/>
      <c r="ARB85" s="63"/>
      <c r="ARC85" s="63"/>
      <c r="ARD85" s="63"/>
      <c r="ARE85" s="63"/>
      <c r="ARF85" s="63"/>
      <c r="ARG85" s="63"/>
      <c r="ARH85" s="63"/>
      <c r="ARI85" s="63"/>
      <c r="ARJ85" s="63"/>
      <c r="ARK85" s="63"/>
      <c r="ARL85" s="63"/>
      <c r="ARM85" s="63"/>
      <c r="ARN85" s="63"/>
      <c r="ARO85" s="63"/>
      <c r="ARP85" s="63"/>
      <c r="ARQ85" s="63"/>
      <c r="ARR85" s="63"/>
      <c r="ARS85" s="63"/>
      <c r="ART85" s="63"/>
      <c r="ARU85" s="63"/>
      <c r="ARV85" s="63"/>
      <c r="ARW85" s="63"/>
      <c r="ARX85" s="63"/>
      <c r="ARY85" s="63"/>
      <c r="ARZ85" s="63"/>
      <c r="ASA85" s="63"/>
      <c r="ASB85" s="63"/>
      <c r="ASC85" s="63"/>
      <c r="ASD85" s="63"/>
      <c r="ASE85" s="63"/>
      <c r="ASF85" s="63"/>
      <c r="ASG85" s="63"/>
      <c r="ASH85" s="63"/>
      <c r="ASI85" s="63"/>
      <c r="ASJ85" s="63"/>
      <c r="ASK85" s="63"/>
      <c r="ASL85" s="63"/>
      <c r="ASM85" s="63"/>
      <c r="ASN85" s="63"/>
      <c r="ASO85" s="63"/>
      <c r="ASP85" s="63"/>
      <c r="ASQ85" s="63"/>
      <c r="ASR85" s="63"/>
      <c r="ASS85" s="63"/>
      <c r="AST85" s="63"/>
      <c r="ASU85" s="63"/>
      <c r="ASV85" s="63"/>
      <c r="ASW85" s="63"/>
      <c r="ASX85" s="63"/>
      <c r="ASY85" s="63"/>
      <c r="ASZ85" s="63"/>
      <c r="ATA85" s="63"/>
      <c r="ATB85" s="63"/>
      <c r="ATC85" s="63"/>
      <c r="ATD85" s="63"/>
      <c r="ATE85" s="63"/>
      <c r="ATF85" s="63"/>
      <c r="ATG85" s="63"/>
      <c r="ATH85" s="63"/>
      <c r="ATI85" s="63"/>
      <c r="ATJ85" s="63"/>
      <c r="ATK85" s="63"/>
      <c r="ATL85" s="63"/>
      <c r="ATM85" s="63"/>
      <c r="ATN85" s="63"/>
      <c r="ATO85" s="63"/>
      <c r="ATP85" s="63"/>
      <c r="ATQ85" s="63"/>
      <c r="ATR85" s="63"/>
      <c r="ATS85" s="63"/>
      <c r="ATT85" s="63"/>
      <c r="ATU85" s="63"/>
      <c r="ATV85" s="63"/>
      <c r="ATW85" s="63"/>
      <c r="ATX85" s="63"/>
      <c r="ATY85" s="63"/>
      <c r="ATZ85" s="63"/>
      <c r="AUA85" s="63"/>
      <c r="AUB85" s="63"/>
      <c r="AUC85" s="63"/>
      <c r="AUD85" s="63"/>
      <c r="AUE85" s="63"/>
      <c r="AUF85" s="63"/>
      <c r="AUG85" s="63"/>
      <c r="AUH85" s="63"/>
      <c r="AUI85" s="63"/>
      <c r="AUJ85" s="63"/>
      <c r="AUK85" s="63"/>
      <c r="AUL85" s="63"/>
      <c r="AUM85" s="63"/>
      <c r="AUN85" s="63"/>
      <c r="AUO85" s="63"/>
      <c r="AUP85" s="63"/>
      <c r="AUQ85" s="63"/>
      <c r="AUR85" s="63"/>
      <c r="AUS85" s="63"/>
      <c r="AUT85" s="63"/>
      <c r="AUU85" s="63"/>
      <c r="AUV85" s="63"/>
      <c r="AUW85" s="63"/>
      <c r="AUX85" s="63"/>
      <c r="AUY85" s="63"/>
      <c r="AUZ85" s="63"/>
      <c r="AVA85" s="63"/>
      <c r="AVB85" s="63"/>
      <c r="AVC85" s="63"/>
      <c r="AVD85" s="63"/>
      <c r="AVE85" s="63"/>
      <c r="AVF85" s="63"/>
      <c r="AVG85" s="63"/>
      <c r="AVH85" s="63"/>
      <c r="AVI85" s="63"/>
      <c r="AVJ85" s="63"/>
      <c r="AVK85" s="63"/>
      <c r="AVL85" s="63"/>
      <c r="AVM85" s="63"/>
      <c r="AVN85" s="63"/>
      <c r="AVO85" s="63"/>
      <c r="AVP85" s="63"/>
      <c r="AVQ85" s="63"/>
      <c r="AVR85" s="63"/>
      <c r="AVS85" s="63"/>
      <c r="AVT85" s="63"/>
      <c r="AVU85" s="63"/>
      <c r="AVV85" s="63"/>
      <c r="AVW85" s="63"/>
      <c r="AVX85" s="63"/>
      <c r="AVY85" s="63"/>
      <c r="AVZ85" s="63"/>
      <c r="AWA85" s="63"/>
      <c r="AWB85" s="63"/>
      <c r="AWC85" s="63"/>
      <c r="AWD85" s="63"/>
      <c r="AWE85" s="63"/>
      <c r="AWF85" s="63"/>
      <c r="AWG85" s="63"/>
      <c r="AWH85" s="63"/>
      <c r="AWI85" s="63"/>
      <c r="AWJ85" s="63"/>
      <c r="AWK85" s="63"/>
      <c r="AWL85" s="63"/>
      <c r="AWM85" s="63"/>
      <c r="AWN85" s="63"/>
      <c r="AWO85" s="63"/>
      <c r="AWP85" s="63"/>
      <c r="AWQ85" s="63"/>
      <c r="AWR85" s="63"/>
      <c r="AWS85" s="63"/>
      <c r="AWT85" s="63"/>
      <c r="AWU85" s="63"/>
      <c r="AWV85" s="63"/>
      <c r="AWW85" s="63"/>
      <c r="AWX85" s="63"/>
      <c r="AWY85" s="63"/>
      <c r="AWZ85" s="63"/>
      <c r="AXA85" s="63"/>
      <c r="AXB85" s="63"/>
      <c r="AXC85" s="63"/>
      <c r="AXD85" s="63"/>
      <c r="AXE85" s="63"/>
      <c r="AXF85" s="63"/>
      <c r="AXG85" s="63"/>
      <c r="AXH85" s="63"/>
      <c r="AXI85" s="63"/>
      <c r="AXJ85" s="63"/>
      <c r="AXK85" s="63"/>
      <c r="AXL85" s="63"/>
      <c r="AXM85" s="63"/>
      <c r="AXN85" s="63"/>
      <c r="AXO85" s="63"/>
      <c r="AXP85" s="63"/>
      <c r="AXQ85" s="63"/>
      <c r="AXR85" s="63"/>
      <c r="AXS85" s="63"/>
      <c r="AXT85" s="63"/>
      <c r="AXU85" s="63"/>
      <c r="AXV85" s="63"/>
      <c r="AXW85" s="63"/>
      <c r="AXX85" s="63"/>
      <c r="AXY85" s="63"/>
      <c r="AXZ85" s="63"/>
      <c r="AYA85" s="63"/>
      <c r="AYB85" s="63"/>
      <c r="AYC85" s="63"/>
      <c r="AYD85" s="63"/>
      <c r="AYE85" s="63"/>
      <c r="AYF85" s="63"/>
      <c r="AYG85" s="63"/>
      <c r="AYH85" s="63"/>
      <c r="AYI85" s="63"/>
      <c r="AYJ85" s="63"/>
      <c r="AYK85" s="63"/>
      <c r="AYL85" s="63"/>
      <c r="AYM85" s="63"/>
      <c r="AYN85" s="63"/>
      <c r="AYO85" s="63"/>
      <c r="AYP85" s="63"/>
      <c r="AYQ85" s="63"/>
      <c r="AYR85" s="63"/>
      <c r="AYS85" s="63"/>
      <c r="AYT85" s="63"/>
      <c r="AYU85" s="63"/>
      <c r="AYV85" s="63"/>
      <c r="AYW85" s="63"/>
      <c r="AYX85" s="63"/>
      <c r="AYY85" s="63"/>
      <c r="AYZ85" s="63"/>
      <c r="AZA85" s="63"/>
      <c r="AZB85" s="63"/>
      <c r="AZC85" s="63"/>
      <c r="AZD85" s="63"/>
      <c r="AZE85" s="63"/>
      <c r="AZF85" s="63"/>
      <c r="AZG85" s="63"/>
      <c r="AZH85" s="63"/>
      <c r="AZI85" s="63"/>
      <c r="AZJ85" s="63"/>
      <c r="AZK85" s="63"/>
      <c r="AZL85" s="63"/>
      <c r="AZM85" s="63"/>
      <c r="AZN85" s="63"/>
      <c r="AZO85" s="63"/>
      <c r="AZP85" s="63"/>
      <c r="AZQ85" s="63"/>
      <c r="AZR85" s="63"/>
      <c r="AZS85" s="63"/>
      <c r="AZT85" s="63"/>
      <c r="AZU85" s="63"/>
      <c r="AZV85" s="63"/>
      <c r="AZW85" s="63"/>
      <c r="AZX85" s="63"/>
      <c r="AZY85" s="63"/>
      <c r="AZZ85" s="63"/>
      <c r="BAA85" s="63"/>
      <c r="BAB85" s="63"/>
      <c r="BAC85" s="63"/>
      <c r="BAD85" s="63"/>
      <c r="BAE85" s="63"/>
      <c r="BAF85" s="63"/>
      <c r="BAG85" s="63"/>
      <c r="BAH85" s="63"/>
      <c r="BAI85" s="63"/>
      <c r="BAJ85" s="63"/>
      <c r="BAK85" s="63"/>
      <c r="BAL85" s="63"/>
      <c r="BAM85" s="63"/>
      <c r="BAN85" s="63"/>
      <c r="BAO85" s="63"/>
      <c r="BAP85" s="63"/>
      <c r="BAQ85" s="63"/>
      <c r="BAR85" s="63"/>
      <c r="BAS85" s="63"/>
      <c r="BAT85" s="63"/>
      <c r="BAU85" s="63"/>
      <c r="BAV85" s="63"/>
      <c r="BAW85" s="63"/>
      <c r="BAX85" s="63"/>
      <c r="BAY85" s="63"/>
      <c r="BAZ85" s="63"/>
      <c r="BBA85" s="63"/>
      <c r="BBB85" s="63"/>
      <c r="BBC85" s="63"/>
      <c r="BBD85" s="63"/>
      <c r="BBE85" s="63"/>
      <c r="BBF85" s="63"/>
      <c r="BBG85" s="63"/>
      <c r="BBH85" s="63"/>
      <c r="BBI85" s="63"/>
      <c r="BBJ85" s="63"/>
      <c r="BBK85" s="63"/>
      <c r="BBL85" s="63"/>
      <c r="BBM85" s="63"/>
      <c r="BBN85" s="63"/>
      <c r="BBO85" s="63"/>
      <c r="BBP85" s="63"/>
      <c r="BBQ85" s="63"/>
      <c r="BBR85" s="63"/>
      <c r="BBS85" s="63"/>
      <c r="BBT85" s="63"/>
      <c r="BBU85" s="63"/>
      <c r="BBV85" s="63"/>
      <c r="BBW85" s="63"/>
      <c r="BBX85" s="63"/>
      <c r="BBY85" s="63"/>
      <c r="BBZ85" s="63"/>
      <c r="BCA85" s="63"/>
      <c r="BCB85" s="63"/>
      <c r="BCC85" s="63"/>
      <c r="BCD85" s="63"/>
      <c r="BCE85" s="63"/>
      <c r="BCF85" s="63"/>
      <c r="BCG85" s="63"/>
      <c r="BCH85" s="63"/>
      <c r="BCI85" s="63"/>
      <c r="BCJ85" s="63"/>
      <c r="BCK85" s="63"/>
      <c r="BCL85" s="63"/>
      <c r="BCM85" s="63"/>
      <c r="BCN85" s="63"/>
      <c r="BCO85" s="63"/>
      <c r="BCP85" s="63"/>
      <c r="BCQ85" s="63"/>
      <c r="BCR85" s="63"/>
      <c r="BCS85" s="63"/>
      <c r="BCT85" s="63"/>
      <c r="BCU85" s="63"/>
      <c r="BCV85" s="63"/>
      <c r="BCW85" s="63"/>
      <c r="BCX85" s="63"/>
      <c r="BCY85" s="63"/>
      <c r="BCZ85" s="63"/>
      <c r="BDA85" s="63"/>
      <c r="BDB85" s="63"/>
      <c r="BDC85" s="63"/>
      <c r="BDD85" s="63"/>
      <c r="BDE85" s="63"/>
      <c r="BDF85" s="63"/>
      <c r="BDG85" s="63"/>
      <c r="BDH85" s="63"/>
      <c r="BDI85" s="63"/>
      <c r="BDJ85" s="63"/>
      <c r="BDK85" s="63"/>
      <c r="BDL85" s="63"/>
      <c r="BDM85" s="63"/>
      <c r="BDN85" s="63"/>
      <c r="BDO85" s="63"/>
      <c r="BDP85" s="63"/>
      <c r="BDQ85" s="63"/>
      <c r="BDR85" s="63"/>
      <c r="BDS85" s="63"/>
      <c r="BDT85" s="63"/>
      <c r="BDU85" s="63"/>
      <c r="BDV85" s="63"/>
      <c r="BDW85" s="63"/>
      <c r="BDX85" s="63"/>
      <c r="BDY85" s="63"/>
      <c r="BDZ85" s="63"/>
      <c r="BEA85" s="63"/>
      <c r="BEB85" s="63"/>
      <c r="BEC85" s="63"/>
      <c r="BED85" s="63"/>
      <c r="BEE85" s="63"/>
      <c r="BEF85" s="63"/>
      <c r="BEG85" s="63"/>
      <c r="BEH85" s="63"/>
      <c r="BEI85" s="63"/>
      <c r="BEJ85" s="63"/>
      <c r="BEK85" s="63"/>
      <c r="BEL85" s="63"/>
      <c r="BEM85" s="63"/>
      <c r="BEN85" s="63"/>
      <c r="BEO85" s="63"/>
      <c r="BEP85" s="63"/>
      <c r="BEQ85" s="63"/>
      <c r="BER85" s="63"/>
      <c r="BES85" s="63"/>
      <c r="BET85" s="63"/>
      <c r="BEU85" s="63"/>
      <c r="BEV85" s="63"/>
      <c r="BEW85" s="63"/>
      <c r="BEX85" s="63"/>
      <c r="BEY85" s="63"/>
      <c r="BEZ85" s="63"/>
      <c r="BFA85" s="63"/>
      <c r="BFB85" s="63"/>
      <c r="BFC85" s="63"/>
      <c r="BFD85" s="63"/>
      <c r="BFE85" s="63"/>
      <c r="BFF85" s="63"/>
      <c r="BFG85" s="63"/>
      <c r="BFH85" s="63"/>
      <c r="BFI85" s="63"/>
      <c r="BFJ85" s="63"/>
      <c r="BFK85" s="63"/>
      <c r="BFL85" s="63"/>
      <c r="BFM85" s="63"/>
      <c r="BFN85" s="63"/>
      <c r="BFO85" s="63"/>
      <c r="BFP85" s="63"/>
      <c r="BFQ85" s="63"/>
      <c r="BFR85" s="63"/>
      <c r="BFS85" s="63"/>
      <c r="BFT85" s="63"/>
      <c r="BFU85" s="63"/>
      <c r="BFV85" s="63"/>
      <c r="BFW85" s="63"/>
      <c r="BFX85" s="63"/>
      <c r="BFY85" s="63"/>
      <c r="BFZ85" s="63"/>
      <c r="BGA85" s="63"/>
      <c r="BGB85" s="63"/>
      <c r="BGC85" s="63"/>
      <c r="BGD85" s="63"/>
      <c r="BGE85" s="63"/>
      <c r="BGF85" s="63"/>
      <c r="BGG85" s="63"/>
      <c r="BGH85" s="63"/>
      <c r="BGI85" s="63"/>
      <c r="BGJ85" s="63"/>
      <c r="BGK85" s="63"/>
      <c r="BGL85" s="63"/>
      <c r="BGM85" s="63"/>
      <c r="BGN85" s="63"/>
      <c r="BGO85" s="63"/>
      <c r="BGP85" s="63"/>
      <c r="BGQ85" s="63"/>
      <c r="BGR85" s="63"/>
      <c r="BGS85" s="63"/>
      <c r="BGT85" s="63"/>
      <c r="BGU85" s="63"/>
      <c r="BGV85" s="63"/>
      <c r="BGW85" s="63"/>
      <c r="BGX85" s="63"/>
      <c r="BGY85" s="63"/>
      <c r="BGZ85" s="63"/>
      <c r="BHA85" s="63"/>
      <c r="BHB85" s="63"/>
      <c r="BHC85" s="63"/>
      <c r="BHD85" s="63"/>
      <c r="BHE85" s="63"/>
      <c r="BHF85" s="63"/>
      <c r="BHG85" s="63"/>
      <c r="BHH85" s="63"/>
      <c r="BHI85" s="63"/>
      <c r="BHJ85" s="63"/>
      <c r="BHK85" s="63"/>
      <c r="BHL85" s="63"/>
      <c r="BHM85" s="63"/>
      <c r="BHN85" s="63"/>
      <c r="BHO85" s="63"/>
      <c r="BHP85" s="63"/>
      <c r="BHQ85" s="63"/>
      <c r="BHR85" s="63"/>
      <c r="BHS85" s="63"/>
      <c r="BHT85" s="63"/>
      <c r="BHU85" s="63"/>
      <c r="BHV85" s="63"/>
      <c r="BHW85" s="63"/>
      <c r="BHX85" s="63"/>
      <c r="BHY85" s="63"/>
      <c r="BHZ85" s="63"/>
      <c r="BIA85" s="63"/>
      <c r="BIB85" s="63"/>
      <c r="BIC85" s="63"/>
      <c r="BID85" s="63"/>
      <c r="BIE85" s="63"/>
      <c r="BIF85" s="63"/>
      <c r="BIG85" s="63"/>
      <c r="BIH85" s="63"/>
      <c r="BII85" s="63"/>
      <c r="BIJ85" s="63"/>
      <c r="BIK85" s="63"/>
      <c r="BIL85" s="63"/>
      <c r="BIM85" s="63"/>
      <c r="BIN85" s="63"/>
      <c r="BIO85" s="63"/>
      <c r="BIP85" s="63"/>
      <c r="BIQ85" s="63"/>
      <c r="BIR85" s="63"/>
      <c r="BIS85" s="63"/>
      <c r="BIT85" s="63"/>
      <c r="BIU85" s="63"/>
      <c r="BIV85" s="63"/>
      <c r="BIW85" s="63"/>
      <c r="BIX85" s="63"/>
      <c r="BIY85" s="63"/>
      <c r="BIZ85" s="63"/>
      <c r="BJA85" s="63"/>
      <c r="BJB85" s="63"/>
      <c r="BJC85" s="63"/>
      <c r="BJD85" s="63"/>
      <c r="BJE85" s="63"/>
      <c r="BJF85" s="63"/>
      <c r="BJG85" s="63"/>
      <c r="BJH85" s="63"/>
      <c r="BJI85" s="63"/>
      <c r="BJJ85" s="63"/>
      <c r="BJK85" s="63"/>
      <c r="BJL85" s="63"/>
      <c r="BJM85" s="63"/>
      <c r="BJN85" s="63"/>
      <c r="BJO85" s="63"/>
      <c r="BJP85" s="63"/>
      <c r="BJQ85" s="63"/>
      <c r="BJR85" s="63"/>
      <c r="BJS85" s="63"/>
      <c r="BJT85" s="63"/>
      <c r="BJU85" s="63"/>
      <c r="BJV85" s="63"/>
      <c r="BJW85" s="63"/>
      <c r="BJX85" s="63"/>
      <c r="BJY85" s="63"/>
      <c r="BJZ85" s="63"/>
      <c r="BKA85" s="63"/>
      <c r="BKB85" s="63"/>
      <c r="BKC85" s="63"/>
      <c r="BKD85" s="63"/>
      <c r="BKE85" s="63"/>
      <c r="BKF85" s="63"/>
      <c r="BKG85" s="63"/>
      <c r="BKH85" s="63"/>
      <c r="BKI85" s="63"/>
      <c r="BKJ85" s="63"/>
      <c r="BKK85" s="63"/>
      <c r="BKL85" s="63"/>
      <c r="BKM85" s="63"/>
      <c r="BKN85" s="63"/>
      <c r="BKO85" s="63"/>
      <c r="BKP85" s="63"/>
      <c r="BKQ85" s="63"/>
      <c r="BKR85" s="63"/>
      <c r="BKS85" s="63"/>
      <c r="BKT85" s="63"/>
      <c r="BKU85" s="63"/>
      <c r="BKV85" s="63"/>
      <c r="BKW85" s="63"/>
      <c r="BKX85" s="63"/>
      <c r="BKY85" s="63"/>
      <c r="BKZ85" s="63"/>
      <c r="BLA85" s="63"/>
      <c r="BLB85" s="63"/>
      <c r="BLC85" s="63"/>
      <c r="BLD85" s="63"/>
      <c r="BLE85" s="63"/>
      <c r="BLF85" s="63"/>
      <c r="BLG85" s="63"/>
      <c r="BLH85" s="63"/>
      <c r="BLI85" s="63"/>
      <c r="BLJ85" s="63"/>
      <c r="BLK85" s="63"/>
      <c r="BLL85" s="63"/>
      <c r="BLM85" s="63"/>
    </row>
    <row r="86" spans="1:1677" s="1" customFormat="1" ht="15" hidden="1" customHeight="1" x14ac:dyDescent="0.25">
      <c r="A86" s="270" t="s">
        <v>490</v>
      </c>
      <c r="B86" s="271" t="s">
        <v>81</v>
      </c>
      <c r="C86" s="272" t="s">
        <v>1733</v>
      </c>
      <c r="D86" s="273" t="s">
        <v>1734</v>
      </c>
      <c r="E86" s="273" t="s">
        <v>1816</v>
      </c>
      <c r="F86" s="272" t="s">
        <v>172</v>
      </c>
      <c r="G86" s="274">
        <v>25</v>
      </c>
      <c r="H86" s="275">
        <v>1.2</v>
      </c>
      <c r="I86" s="276" t="s">
        <v>1813</v>
      </c>
      <c r="J86" s="276" t="s">
        <v>1814</v>
      </c>
      <c r="K86" s="276" t="s">
        <v>1815</v>
      </c>
      <c r="L86" s="277" t="s">
        <v>1732</v>
      </c>
      <c r="M86" s="278">
        <v>44854</v>
      </c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  <c r="IR86" s="63"/>
      <c r="IS86" s="63"/>
      <c r="IT86" s="63"/>
      <c r="IU86" s="63"/>
      <c r="IV86" s="63"/>
      <c r="IW86" s="63"/>
      <c r="IX86" s="63"/>
      <c r="IY86" s="63"/>
      <c r="IZ86" s="63"/>
      <c r="JA86" s="63"/>
      <c r="JB86" s="63"/>
      <c r="JC86" s="63"/>
      <c r="JD86" s="63"/>
      <c r="JE86" s="63"/>
      <c r="JF86" s="63"/>
      <c r="JG86" s="63"/>
      <c r="JH86" s="63"/>
      <c r="JI86" s="63"/>
      <c r="JJ86" s="63"/>
      <c r="JK86" s="63"/>
      <c r="JL86" s="63"/>
      <c r="JM86" s="63"/>
      <c r="JN86" s="63"/>
      <c r="JO86" s="63"/>
      <c r="JP86" s="63"/>
      <c r="JQ86" s="63"/>
      <c r="JR86" s="63"/>
      <c r="JS86" s="63"/>
      <c r="JT86" s="63"/>
      <c r="JU86" s="63"/>
      <c r="JV86" s="63"/>
      <c r="JW86" s="63"/>
      <c r="JX86" s="63"/>
      <c r="JY86" s="63"/>
      <c r="JZ86" s="63"/>
      <c r="KA86" s="63"/>
      <c r="KB86" s="63"/>
      <c r="KC86" s="63"/>
      <c r="KD86" s="63"/>
      <c r="KE86" s="63"/>
      <c r="KF86" s="63"/>
      <c r="KG86" s="63"/>
      <c r="KH86" s="63"/>
      <c r="KI86" s="63"/>
      <c r="KJ86" s="63"/>
      <c r="KK86" s="63"/>
      <c r="KL86" s="63"/>
      <c r="KM86" s="63"/>
      <c r="KN86" s="63"/>
      <c r="KO86" s="63"/>
      <c r="KP86" s="63"/>
      <c r="KQ86" s="63"/>
      <c r="KR86" s="63"/>
      <c r="KS86" s="63"/>
      <c r="KT86" s="63"/>
      <c r="KU86" s="63"/>
      <c r="KV86" s="63"/>
      <c r="KW86" s="63"/>
      <c r="KX86" s="63"/>
      <c r="KY86" s="63"/>
      <c r="KZ86" s="63"/>
      <c r="LA86" s="63"/>
      <c r="LB86" s="63"/>
      <c r="LC86" s="63"/>
      <c r="LD86" s="63"/>
      <c r="LE86" s="63"/>
      <c r="LF86" s="63"/>
      <c r="LG86" s="63"/>
      <c r="LH86" s="63"/>
      <c r="LI86" s="63"/>
      <c r="LJ86" s="63"/>
      <c r="LK86" s="63"/>
      <c r="LL86" s="63"/>
      <c r="LM86" s="63"/>
      <c r="LN86" s="63"/>
      <c r="LO86" s="63"/>
      <c r="LP86" s="63"/>
      <c r="LQ86" s="63"/>
      <c r="LR86" s="63"/>
      <c r="LS86" s="63"/>
      <c r="LT86" s="63"/>
      <c r="LU86" s="63"/>
      <c r="LV86" s="63"/>
      <c r="LW86" s="63"/>
      <c r="LX86" s="63"/>
      <c r="LY86" s="63"/>
      <c r="LZ86" s="63"/>
      <c r="MA86" s="63"/>
      <c r="MB86" s="63"/>
      <c r="MC86" s="63"/>
      <c r="MD86" s="63"/>
      <c r="ME86" s="63"/>
      <c r="MF86" s="63"/>
      <c r="MG86" s="63"/>
      <c r="MH86" s="63"/>
      <c r="MI86" s="63"/>
      <c r="MJ86" s="63"/>
      <c r="MK86" s="63"/>
      <c r="ML86" s="63"/>
      <c r="MM86" s="63"/>
      <c r="MN86" s="63"/>
      <c r="MO86" s="63"/>
      <c r="MP86" s="63"/>
      <c r="MQ86" s="63"/>
      <c r="MR86" s="63"/>
      <c r="MS86" s="63"/>
      <c r="MT86" s="63"/>
      <c r="MU86" s="63"/>
      <c r="MV86" s="63"/>
      <c r="MW86" s="63"/>
      <c r="MX86" s="63"/>
      <c r="MY86" s="63"/>
      <c r="MZ86" s="63"/>
      <c r="NA86" s="63"/>
      <c r="NB86" s="63"/>
      <c r="NC86" s="63"/>
      <c r="ND86" s="63"/>
      <c r="NE86" s="63"/>
      <c r="NF86" s="63"/>
      <c r="NG86" s="63"/>
      <c r="NH86" s="63"/>
      <c r="NI86" s="63"/>
      <c r="NJ86" s="63"/>
      <c r="NK86" s="63"/>
      <c r="NL86" s="63"/>
      <c r="NM86" s="63"/>
      <c r="NN86" s="63"/>
      <c r="NO86" s="63"/>
      <c r="NP86" s="63"/>
      <c r="NQ86" s="63"/>
      <c r="NR86" s="63"/>
      <c r="NS86" s="63"/>
      <c r="NT86" s="63"/>
      <c r="NU86" s="63"/>
      <c r="NV86" s="63"/>
      <c r="NW86" s="63"/>
      <c r="NX86" s="63"/>
      <c r="NY86" s="63"/>
      <c r="NZ86" s="63"/>
      <c r="OA86" s="63"/>
      <c r="OB86" s="63"/>
      <c r="OC86" s="63"/>
      <c r="OD86" s="63"/>
      <c r="OE86" s="63"/>
      <c r="OF86" s="63"/>
      <c r="OG86" s="63"/>
      <c r="OH86" s="63"/>
      <c r="OI86" s="63"/>
      <c r="OJ86" s="63"/>
      <c r="OK86" s="63"/>
      <c r="OL86" s="63"/>
      <c r="OM86" s="63"/>
      <c r="ON86" s="63"/>
      <c r="OO86" s="63"/>
      <c r="OP86" s="63"/>
      <c r="OQ86" s="63"/>
      <c r="OR86" s="63"/>
      <c r="OS86" s="63"/>
      <c r="OT86" s="63"/>
      <c r="OU86" s="63"/>
      <c r="OV86" s="63"/>
      <c r="OW86" s="63"/>
      <c r="OX86" s="63"/>
      <c r="OY86" s="63"/>
      <c r="OZ86" s="63"/>
      <c r="PA86" s="63"/>
      <c r="PB86" s="63"/>
      <c r="PC86" s="63"/>
      <c r="PD86" s="63"/>
      <c r="PE86" s="63"/>
      <c r="PF86" s="63"/>
      <c r="PG86" s="63"/>
      <c r="PH86" s="63"/>
      <c r="PI86" s="63"/>
      <c r="PJ86" s="63"/>
      <c r="PK86" s="63"/>
      <c r="PL86" s="63"/>
      <c r="PM86" s="63"/>
      <c r="PN86" s="63"/>
      <c r="PO86" s="63"/>
      <c r="PP86" s="63"/>
      <c r="PQ86" s="63"/>
      <c r="PR86" s="63"/>
      <c r="PS86" s="63"/>
      <c r="PT86" s="63"/>
      <c r="PU86" s="63"/>
      <c r="PV86" s="63"/>
      <c r="PW86" s="63"/>
      <c r="PX86" s="63"/>
      <c r="PY86" s="63"/>
      <c r="PZ86" s="63"/>
      <c r="QA86" s="63"/>
      <c r="QB86" s="63"/>
      <c r="QC86" s="63"/>
      <c r="QD86" s="63"/>
      <c r="QE86" s="63"/>
      <c r="QF86" s="63"/>
      <c r="QG86" s="63"/>
      <c r="QH86" s="63"/>
      <c r="QI86" s="63"/>
      <c r="QJ86" s="63"/>
      <c r="QK86" s="63"/>
      <c r="QL86" s="63"/>
      <c r="QM86" s="63"/>
      <c r="QN86" s="63"/>
      <c r="QO86" s="63"/>
      <c r="QP86" s="63"/>
      <c r="QQ86" s="63"/>
      <c r="QR86" s="63"/>
      <c r="QS86" s="63"/>
      <c r="QT86" s="63"/>
      <c r="QU86" s="63"/>
      <c r="QV86" s="63"/>
      <c r="QW86" s="63"/>
      <c r="QX86" s="63"/>
      <c r="QY86" s="63"/>
      <c r="QZ86" s="63"/>
      <c r="RA86" s="63"/>
      <c r="RB86" s="63"/>
      <c r="RC86" s="63"/>
      <c r="RD86" s="63"/>
      <c r="RE86" s="63"/>
      <c r="RF86" s="63"/>
      <c r="RG86" s="63"/>
      <c r="RH86" s="63"/>
      <c r="RI86" s="63"/>
      <c r="RJ86" s="63"/>
      <c r="RK86" s="63"/>
      <c r="RL86" s="63"/>
      <c r="RM86" s="63"/>
      <c r="RN86" s="63"/>
      <c r="RO86" s="63"/>
      <c r="RP86" s="63"/>
      <c r="RQ86" s="63"/>
      <c r="RR86" s="63"/>
      <c r="RS86" s="63"/>
      <c r="RT86" s="63"/>
      <c r="RU86" s="63"/>
      <c r="RV86" s="63"/>
      <c r="RW86" s="63"/>
      <c r="RX86" s="63"/>
      <c r="RY86" s="63"/>
      <c r="RZ86" s="63"/>
      <c r="SA86" s="63"/>
      <c r="SB86" s="63"/>
      <c r="SC86" s="63"/>
      <c r="SD86" s="63"/>
      <c r="SE86" s="63"/>
      <c r="SF86" s="63"/>
      <c r="SG86" s="63"/>
      <c r="SH86" s="63"/>
      <c r="SI86" s="63"/>
      <c r="SJ86" s="63"/>
      <c r="SK86" s="63"/>
      <c r="SL86" s="63"/>
      <c r="SM86" s="63"/>
      <c r="SN86" s="63"/>
      <c r="SO86" s="63"/>
      <c r="SP86" s="63"/>
      <c r="SQ86" s="63"/>
      <c r="SR86" s="63"/>
      <c r="SS86" s="63"/>
      <c r="ST86" s="63"/>
      <c r="SU86" s="63"/>
      <c r="SV86" s="63"/>
      <c r="SW86" s="63"/>
      <c r="SX86" s="63"/>
      <c r="SY86" s="63"/>
      <c r="SZ86" s="63"/>
      <c r="TA86" s="63"/>
      <c r="TB86" s="63"/>
      <c r="TC86" s="63"/>
      <c r="TD86" s="63"/>
      <c r="TE86" s="63"/>
      <c r="TF86" s="63"/>
      <c r="TG86" s="63"/>
      <c r="TH86" s="63"/>
      <c r="TI86" s="63"/>
      <c r="TJ86" s="63"/>
      <c r="TK86" s="63"/>
      <c r="TL86" s="63"/>
      <c r="TM86" s="63"/>
      <c r="TN86" s="63"/>
      <c r="TO86" s="63"/>
      <c r="TP86" s="63"/>
      <c r="TQ86" s="63"/>
      <c r="TR86" s="63"/>
      <c r="TS86" s="63"/>
      <c r="TT86" s="63"/>
      <c r="TU86" s="63"/>
      <c r="TV86" s="63"/>
      <c r="TW86" s="63"/>
      <c r="TX86" s="63"/>
      <c r="TY86" s="63"/>
      <c r="TZ86" s="63"/>
      <c r="UA86" s="63"/>
      <c r="UB86" s="63"/>
      <c r="UC86" s="63"/>
      <c r="UD86" s="63"/>
      <c r="UE86" s="63"/>
      <c r="UF86" s="63"/>
      <c r="UG86" s="63"/>
      <c r="UH86" s="63"/>
      <c r="UI86" s="63"/>
      <c r="UJ86" s="63"/>
      <c r="UK86" s="63"/>
      <c r="UL86" s="63"/>
      <c r="UM86" s="63"/>
      <c r="UN86" s="63"/>
      <c r="UO86" s="63"/>
      <c r="UP86" s="63"/>
      <c r="UQ86" s="63"/>
      <c r="UR86" s="63"/>
      <c r="US86" s="63"/>
      <c r="UT86" s="63"/>
      <c r="UU86" s="63"/>
      <c r="UV86" s="63"/>
      <c r="UW86" s="63"/>
      <c r="UX86" s="63"/>
      <c r="UY86" s="63"/>
      <c r="UZ86" s="63"/>
      <c r="VA86" s="63"/>
      <c r="VB86" s="63"/>
      <c r="VC86" s="63"/>
      <c r="VD86" s="63"/>
      <c r="VE86" s="63"/>
      <c r="VF86" s="63"/>
      <c r="VG86" s="63"/>
      <c r="VH86" s="63"/>
      <c r="VI86" s="63"/>
      <c r="VJ86" s="63"/>
      <c r="VK86" s="63"/>
      <c r="VL86" s="63"/>
      <c r="VM86" s="63"/>
      <c r="VN86" s="63"/>
      <c r="VO86" s="63"/>
      <c r="VP86" s="63"/>
      <c r="VQ86" s="63"/>
      <c r="VR86" s="63"/>
      <c r="VS86" s="63"/>
      <c r="VT86" s="63"/>
      <c r="VU86" s="63"/>
      <c r="VV86" s="63"/>
      <c r="VW86" s="63"/>
      <c r="VX86" s="63"/>
      <c r="VY86" s="63"/>
      <c r="VZ86" s="63"/>
      <c r="WA86" s="63"/>
      <c r="WB86" s="63"/>
      <c r="WC86" s="63"/>
      <c r="WD86" s="63"/>
      <c r="WE86" s="63"/>
      <c r="WF86" s="63"/>
      <c r="WG86" s="63"/>
      <c r="WH86" s="63"/>
      <c r="WI86" s="63"/>
      <c r="WJ86" s="63"/>
      <c r="WK86" s="63"/>
      <c r="WL86" s="63"/>
      <c r="WM86" s="63"/>
      <c r="WN86" s="63"/>
      <c r="WO86" s="63"/>
      <c r="WP86" s="63"/>
      <c r="WQ86" s="63"/>
      <c r="WR86" s="63"/>
      <c r="WS86" s="63"/>
      <c r="WT86" s="63"/>
      <c r="WU86" s="63"/>
      <c r="WV86" s="63"/>
      <c r="WW86" s="63"/>
      <c r="WX86" s="63"/>
      <c r="WY86" s="63"/>
      <c r="WZ86" s="63"/>
      <c r="XA86" s="63"/>
      <c r="XB86" s="63"/>
      <c r="XC86" s="63"/>
      <c r="XD86" s="63"/>
      <c r="XE86" s="63"/>
      <c r="XF86" s="63"/>
      <c r="XG86" s="63"/>
      <c r="XH86" s="63"/>
      <c r="XI86" s="63"/>
      <c r="XJ86" s="63"/>
      <c r="XK86" s="63"/>
      <c r="XL86" s="63"/>
      <c r="XM86" s="63"/>
      <c r="XN86" s="63"/>
      <c r="XO86" s="63"/>
      <c r="XP86" s="63"/>
      <c r="XQ86" s="63"/>
      <c r="XR86" s="63"/>
      <c r="XS86" s="63"/>
      <c r="XT86" s="63"/>
      <c r="XU86" s="63"/>
      <c r="XV86" s="63"/>
      <c r="XW86" s="63"/>
      <c r="XX86" s="63"/>
      <c r="XY86" s="63"/>
      <c r="XZ86" s="63"/>
      <c r="YA86" s="63"/>
      <c r="YB86" s="63"/>
      <c r="YC86" s="63"/>
      <c r="YD86" s="63"/>
      <c r="YE86" s="63"/>
      <c r="YF86" s="63"/>
      <c r="YG86" s="63"/>
      <c r="YH86" s="63"/>
      <c r="YI86" s="63"/>
      <c r="YJ86" s="63"/>
      <c r="YK86" s="63"/>
      <c r="YL86" s="63"/>
      <c r="YM86" s="63"/>
      <c r="YN86" s="63"/>
      <c r="YO86" s="63"/>
      <c r="YP86" s="63"/>
      <c r="YQ86" s="63"/>
      <c r="YR86" s="63"/>
      <c r="YS86" s="63"/>
      <c r="YT86" s="63"/>
      <c r="YU86" s="63"/>
      <c r="YV86" s="63"/>
      <c r="YW86" s="63"/>
      <c r="YX86" s="63"/>
      <c r="YY86" s="63"/>
      <c r="YZ86" s="63"/>
      <c r="ZA86" s="63"/>
      <c r="ZB86" s="63"/>
      <c r="ZC86" s="63"/>
      <c r="ZD86" s="63"/>
      <c r="ZE86" s="63"/>
      <c r="ZF86" s="63"/>
      <c r="ZG86" s="63"/>
      <c r="ZH86" s="63"/>
      <c r="ZI86" s="63"/>
      <c r="ZJ86" s="63"/>
      <c r="ZK86" s="63"/>
      <c r="ZL86" s="63"/>
      <c r="ZM86" s="63"/>
      <c r="ZN86" s="63"/>
      <c r="ZO86" s="63"/>
      <c r="ZP86" s="63"/>
      <c r="ZQ86" s="63"/>
      <c r="ZR86" s="63"/>
      <c r="ZS86" s="63"/>
      <c r="ZT86" s="63"/>
      <c r="ZU86" s="63"/>
      <c r="ZV86" s="63"/>
      <c r="ZW86" s="63"/>
      <c r="ZX86" s="63"/>
      <c r="ZY86" s="63"/>
      <c r="ZZ86" s="63"/>
      <c r="AAA86" s="63"/>
      <c r="AAB86" s="63"/>
      <c r="AAC86" s="63"/>
      <c r="AAD86" s="63"/>
      <c r="AAE86" s="63"/>
      <c r="AAF86" s="63"/>
      <c r="AAG86" s="63"/>
      <c r="AAH86" s="63"/>
      <c r="AAI86" s="63"/>
      <c r="AAJ86" s="63"/>
      <c r="AAK86" s="63"/>
      <c r="AAL86" s="63"/>
      <c r="AAM86" s="63"/>
      <c r="AAN86" s="63"/>
      <c r="AAO86" s="63"/>
      <c r="AAP86" s="63"/>
      <c r="AAQ86" s="63"/>
      <c r="AAR86" s="63"/>
      <c r="AAS86" s="63"/>
      <c r="AAT86" s="63"/>
      <c r="AAU86" s="63"/>
      <c r="AAV86" s="63"/>
      <c r="AAW86" s="63"/>
      <c r="AAX86" s="63"/>
      <c r="AAY86" s="63"/>
      <c r="AAZ86" s="63"/>
      <c r="ABA86" s="63"/>
      <c r="ABB86" s="63"/>
      <c r="ABC86" s="63"/>
      <c r="ABD86" s="63"/>
      <c r="ABE86" s="63"/>
      <c r="ABF86" s="63"/>
      <c r="ABG86" s="63"/>
      <c r="ABH86" s="63"/>
      <c r="ABI86" s="63"/>
      <c r="ABJ86" s="63"/>
      <c r="ABK86" s="63"/>
      <c r="ABL86" s="63"/>
      <c r="ABM86" s="63"/>
      <c r="ABN86" s="63"/>
      <c r="ABO86" s="63"/>
      <c r="ABP86" s="63"/>
      <c r="ABQ86" s="63"/>
      <c r="ABR86" s="63"/>
      <c r="ABS86" s="63"/>
      <c r="ABT86" s="63"/>
      <c r="ABU86" s="63"/>
      <c r="ABV86" s="63"/>
      <c r="ABW86" s="63"/>
      <c r="ABX86" s="63"/>
      <c r="ABY86" s="63"/>
      <c r="ABZ86" s="63"/>
      <c r="ACA86" s="63"/>
      <c r="ACB86" s="63"/>
      <c r="ACC86" s="63"/>
      <c r="ACD86" s="63"/>
      <c r="ACE86" s="63"/>
      <c r="ACF86" s="63"/>
      <c r="ACG86" s="63"/>
      <c r="ACH86" s="63"/>
      <c r="ACI86" s="63"/>
      <c r="ACJ86" s="63"/>
      <c r="ACK86" s="63"/>
      <c r="ACL86" s="63"/>
      <c r="ACM86" s="63"/>
      <c r="ACN86" s="63"/>
      <c r="ACO86" s="63"/>
      <c r="ACP86" s="63"/>
      <c r="ACQ86" s="63"/>
      <c r="ACR86" s="63"/>
      <c r="ACS86" s="63"/>
      <c r="ACT86" s="63"/>
      <c r="ACU86" s="63"/>
      <c r="ACV86" s="63"/>
      <c r="ACW86" s="63"/>
      <c r="ACX86" s="63"/>
      <c r="ACY86" s="63"/>
      <c r="ACZ86" s="63"/>
      <c r="ADA86" s="63"/>
      <c r="ADB86" s="63"/>
      <c r="ADC86" s="63"/>
      <c r="ADD86" s="63"/>
      <c r="ADE86" s="63"/>
      <c r="ADF86" s="63"/>
      <c r="ADG86" s="63"/>
      <c r="ADH86" s="63"/>
      <c r="ADI86" s="63"/>
      <c r="ADJ86" s="63"/>
      <c r="ADK86" s="63"/>
      <c r="ADL86" s="63"/>
      <c r="ADM86" s="63"/>
      <c r="ADN86" s="63"/>
      <c r="ADO86" s="63"/>
      <c r="ADP86" s="63"/>
      <c r="ADQ86" s="63"/>
      <c r="ADR86" s="63"/>
      <c r="ADS86" s="63"/>
      <c r="ADT86" s="63"/>
      <c r="ADU86" s="63"/>
      <c r="ADV86" s="63"/>
      <c r="ADW86" s="63"/>
      <c r="ADX86" s="63"/>
      <c r="ADY86" s="63"/>
      <c r="ADZ86" s="63"/>
      <c r="AEA86" s="63"/>
      <c r="AEB86" s="63"/>
      <c r="AEC86" s="63"/>
      <c r="AED86" s="63"/>
      <c r="AEE86" s="63"/>
      <c r="AEF86" s="63"/>
      <c r="AEG86" s="63"/>
      <c r="AEH86" s="63"/>
      <c r="AEI86" s="63"/>
      <c r="AEJ86" s="63"/>
      <c r="AEK86" s="63"/>
      <c r="AEL86" s="63"/>
      <c r="AEM86" s="63"/>
      <c r="AEN86" s="63"/>
      <c r="AEO86" s="63"/>
      <c r="AEP86" s="63"/>
      <c r="AEQ86" s="63"/>
      <c r="AER86" s="63"/>
      <c r="AES86" s="63"/>
      <c r="AET86" s="63"/>
      <c r="AEU86" s="63"/>
      <c r="AEV86" s="63"/>
      <c r="AEW86" s="63"/>
      <c r="AEX86" s="63"/>
      <c r="AEY86" s="63"/>
      <c r="AEZ86" s="63"/>
      <c r="AFA86" s="63"/>
      <c r="AFB86" s="63"/>
      <c r="AFC86" s="63"/>
      <c r="AFD86" s="63"/>
      <c r="AFE86" s="63"/>
      <c r="AFF86" s="63"/>
      <c r="AFG86" s="63"/>
      <c r="AFH86" s="63"/>
      <c r="AFI86" s="63"/>
      <c r="AFJ86" s="63"/>
      <c r="AFK86" s="63"/>
      <c r="AFL86" s="63"/>
      <c r="AFM86" s="63"/>
      <c r="AFN86" s="63"/>
      <c r="AFO86" s="63"/>
      <c r="AFP86" s="63"/>
      <c r="AFQ86" s="63"/>
      <c r="AFR86" s="63"/>
      <c r="AFS86" s="63"/>
      <c r="AFT86" s="63"/>
      <c r="AFU86" s="63"/>
      <c r="AFV86" s="63"/>
      <c r="AFW86" s="63"/>
      <c r="AFX86" s="63"/>
      <c r="AFY86" s="63"/>
      <c r="AFZ86" s="63"/>
      <c r="AGA86" s="63"/>
      <c r="AGB86" s="63"/>
      <c r="AGC86" s="63"/>
      <c r="AGD86" s="63"/>
      <c r="AGE86" s="63"/>
      <c r="AGF86" s="63"/>
      <c r="AGG86" s="63"/>
      <c r="AGH86" s="63"/>
      <c r="AGI86" s="63"/>
      <c r="AGJ86" s="63"/>
      <c r="AGK86" s="63"/>
      <c r="AGL86" s="63"/>
      <c r="AGM86" s="63"/>
      <c r="AGN86" s="63"/>
      <c r="AGO86" s="63"/>
      <c r="AGP86" s="63"/>
      <c r="AGQ86" s="63"/>
      <c r="AGR86" s="63"/>
      <c r="AGS86" s="63"/>
      <c r="AGT86" s="63"/>
      <c r="AGU86" s="63"/>
      <c r="AGV86" s="63"/>
      <c r="AGW86" s="63"/>
      <c r="AGX86" s="63"/>
      <c r="AGY86" s="63"/>
      <c r="AGZ86" s="63"/>
      <c r="AHA86" s="63"/>
      <c r="AHB86" s="63"/>
      <c r="AHC86" s="63"/>
      <c r="AHD86" s="63"/>
      <c r="AHE86" s="63"/>
      <c r="AHF86" s="63"/>
      <c r="AHG86" s="63"/>
      <c r="AHH86" s="63"/>
      <c r="AHI86" s="63"/>
      <c r="AHJ86" s="63"/>
      <c r="AHK86" s="63"/>
      <c r="AHL86" s="63"/>
      <c r="AHM86" s="63"/>
      <c r="AHN86" s="63"/>
      <c r="AHO86" s="63"/>
      <c r="AHP86" s="63"/>
      <c r="AHQ86" s="63"/>
      <c r="AHR86" s="63"/>
      <c r="AHS86" s="63"/>
      <c r="AHT86" s="63"/>
      <c r="AHU86" s="63"/>
      <c r="AHV86" s="63"/>
      <c r="AHW86" s="63"/>
      <c r="AHX86" s="63"/>
      <c r="AHY86" s="63"/>
      <c r="AHZ86" s="63"/>
      <c r="AIA86" s="63"/>
      <c r="AIB86" s="63"/>
      <c r="AIC86" s="63"/>
      <c r="AID86" s="63"/>
      <c r="AIE86" s="63"/>
      <c r="AIF86" s="63"/>
      <c r="AIG86" s="63"/>
      <c r="AIH86" s="63"/>
      <c r="AII86" s="63"/>
      <c r="AIJ86" s="63"/>
      <c r="AIK86" s="63"/>
      <c r="AIL86" s="63"/>
      <c r="AIM86" s="63"/>
      <c r="AIN86" s="63"/>
      <c r="AIO86" s="63"/>
      <c r="AIP86" s="63"/>
      <c r="AIQ86" s="63"/>
      <c r="AIR86" s="63"/>
      <c r="AIS86" s="63"/>
      <c r="AIT86" s="63"/>
      <c r="AIU86" s="63"/>
      <c r="AIV86" s="63"/>
      <c r="AIW86" s="63"/>
      <c r="AIX86" s="63"/>
      <c r="AIY86" s="63"/>
      <c r="AIZ86" s="63"/>
      <c r="AJA86" s="63"/>
      <c r="AJB86" s="63"/>
      <c r="AJC86" s="63"/>
      <c r="AJD86" s="63"/>
      <c r="AJE86" s="63"/>
      <c r="AJF86" s="63"/>
      <c r="AJG86" s="63"/>
      <c r="AJH86" s="63"/>
      <c r="AJI86" s="63"/>
      <c r="AJJ86" s="63"/>
      <c r="AJK86" s="63"/>
      <c r="AJL86" s="63"/>
      <c r="AJM86" s="63"/>
      <c r="AJN86" s="63"/>
      <c r="AJO86" s="63"/>
      <c r="AJP86" s="63"/>
      <c r="AJQ86" s="63"/>
      <c r="AJR86" s="63"/>
      <c r="AJS86" s="63"/>
      <c r="AJT86" s="63"/>
      <c r="AJU86" s="63"/>
      <c r="AJV86" s="63"/>
      <c r="AJW86" s="63"/>
      <c r="AJX86" s="63"/>
      <c r="AJY86" s="63"/>
      <c r="AJZ86" s="63"/>
      <c r="AKA86" s="63"/>
      <c r="AKB86" s="63"/>
      <c r="AKC86" s="63"/>
      <c r="AKD86" s="63"/>
      <c r="AKE86" s="63"/>
      <c r="AKF86" s="63"/>
      <c r="AKG86" s="63"/>
      <c r="AKH86" s="63"/>
      <c r="AKI86" s="63"/>
      <c r="AKJ86" s="63"/>
      <c r="AKK86" s="63"/>
      <c r="AKL86" s="63"/>
      <c r="AKM86" s="63"/>
      <c r="AKN86" s="63"/>
      <c r="AKO86" s="63"/>
      <c r="AKP86" s="63"/>
      <c r="AKQ86" s="63"/>
      <c r="AKR86" s="63"/>
      <c r="AKS86" s="63"/>
      <c r="AKT86" s="63"/>
      <c r="AKU86" s="63"/>
      <c r="AKV86" s="63"/>
      <c r="AKW86" s="63"/>
      <c r="AKX86" s="63"/>
      <c r="AKY86" s="63"/>
      <c r="AKZ86" s="63"/>
      <c r="ALA86" s="63"/>
      <c r="ALB86" s="63"/>
      <c r="ALC86" s="63"/>
      <c r="ALD86" s="63"/>
      <c r="ALE86" s="63"/>
      <c r="ALF86" s="63"/>
      <c r="ALG86" s="63"/>
      <c r="ALH86" s="63"/>
      <c r="ALI86" s="63"/>
      <c r="ALJ86" s="63"/>
      <c r="ALK86" s="63"/>
      <c r="ALL86" s="63"/>
      <c r="ALM86" s="63"/>
      <c r="ALN86" s="63"/>
      <c r="ALO86" s="63"/>
      <c r="ALP86" s="63"/>
      <c r="ALQ86" s="63"/>
      <c r="ALR86" s="63"/>
      <c r="ALS86" s="63"/>
      <c r="ALT86" s="63"/>
      <c r="ALU86" s="63"/>
      <c r="ALV86" s="63"/>
      <c r="ALW86" s="63"/>
      <c r="ALX86" s="63"/>
      <c r="ALY86" s="63"/>
      <c r="ALZ86" s="63"/>
      <c r="AMA86" s="63"/>
      <c r="AMB86" s="63"/>
      <c r="AMC86" s="63"/>
      <c r="AMD86" s="63"/>
      <c r="AME86" s="63"/>
      <c r="AMF86" s="63"/>
      <c r="AMG86" s="63"/>
      <c r="AMH86" s="63"/>
      <c r="AMI86" s="63"/>
      <c r="AMJ86" s="63"/>
      <c r="AMK86" s="63"/>
      <c r="AML86" s="63"/>
      <c r="AMM86" s="63"/>
      <c r="AMN86" s="63"/>
      <c r="AMO86" s="63"/>
      <c r="AMP86" s="63"/>
      <c r="AMQ86" s="63"/>
      <c r="AMR86" s="63"/>
      <c r="AMS86" s="63"/>
      <c r="AMT86" s="63"/>
      <c r="AMU86" s="63"/>
      <c r="AMV86" s="63"/>
      <c r="AMW86" s="63"/>
      <c r="AMX86" s="63"/>
      <c r="AMY86" s="63"/>
      <c r="AMZ86" s="63"/>
      <c r="ANA86" s="63"/>
      <c r="ANB86" s="63"/>
      <c r="ANC86" s="63"/>
      <c r="AND86" s="63"/>
      <c r="ANE86" s="63"/>
      <c r="ANF86" s="63"/>
      <c r="ANG86" s="63"/>
      <c r="ANH86" s="63"/>
      <c r="ANI86" s="63"/>
      <c r="ANJ86" s="63"/>
      <c r="ANK86" s="63"/>
      <c r="ANL86" s="63"/>
      <c r="ANM86" s="63"/>
      <c r="ANN86" s="63"/>
      <c r="ANO86" s="63"/>
      <c r="ANP86" s="63"/>
      <c r="ANQ86" s="63"/>
      <c r="ANR86" s="63"/>
      <c r="ANS86" s="63"/>
      <c r="ANT86" s="63"/>
      <c r="ANU86" s="63"/>
      <c r="ANV86" s="63"/>
      <c r="ANW86" s="63"/>
      <c r="ANX86" s="63"/>
      <c r="ANY86" s="63"/>
      <c r="ANZ86" s="63"/>
      <c r="AOA86" s="63"/>
      <c r="AOB86" s="63"/>
      <c r="AOC86" s="63"/>
      <c r="AOD86" s="63"/>
      <c r="AOE86" s="63"/>
      <c r="AOF86" s="63"/>
      <c r="AOG86" s="63"/>
      <c r="AOH86" s="63"/>
      <c r="AOI86" s="63"/>
      <c r="AOJ86" s="63"/>
      <c r="AOK86" s="63"/>
      <c r="AOL86" s="63"/>
      <c r="AOM86" s="63"/>
      <c r="AON86" s="63"/>
      <c r="AOO86" s="63"/>
      <c r="AOP86" s="63"/>
      <c r="AOQ86" s="63"/>
      <c r="AOR86" s="63"/>
      <c r="AOS86" s="63"/>
      <c r="AOT86" s="63"/>
      <c r="AOU86" s="63"/>
      <c r="AOV86" s="63"/>
      <c r="AOW86" s="63"/>
      <c r="AOX86" s="63"/>
      <c r="AOY86" s="63"/>
      <c r="AOZ86" s="63"/>
      <c r="APA86" s="63"/>
      <c r="APB86" s="63"/>
      <c r="APC86" s="63"/>
      <c r="APD86" s="63"/>
      <c r="APE86" s="63"/>
      <c r="APF86" s="63"/>
      <c r="APG86" s="63"/>
      <c r="APH86" s="63"/>
      <c r="API86" s="63"/>
      <c r="APJ86" s="63"/>
      <c r="APK86" s="63"/>
      <c r="APL86" s="63"/>
      <c r="APM86" s="63"/>
      <c r="APN86" s="63"/>
      <c r="APO86" s="63"/>
      <c r="APP86" s="63"/>
      <c r="APQ86" s="63"/>
      <c r="APR86" s="63"/>
      <c r="APS86" s="63"/>
      <c r="APT86" s="63"/>
      <c r="APU86" s="63"/>
      <c r="APV86" s="63"/>
      <c r="APW86" s="63"/>
      <c r="APX86" s="63"/>
      <c r="APY86" s="63"/>
      <c r="APZ86" s="63"/>
      <c r="AQA86" s="63"/>
      <c r="AQB86" s="63"/>
      <c r="AQC86" s="63"/>
      <c r="AQD86" s="63"/>
      <c r="AQE86" s="63"/>
      <c r="AQF86" s="63"/>
      <c r="AQG86" s="63"/>
      <c r="AQH86" s="63"/>
      <c r="AQI86" s="63"/>
      <c r="AQJ86" s="63"/>
      <c r="AQK86" s="63"/>
      <c r="AQL86" s="63"/>
      <c r="AQM86" s="63"/>
      <c r="AQN86" s="63"/>
      <c r="AQO86" s="63"/>
      <c r="AQP86" s="63"/>
      <c r="AQQ86" s="63"/>
      <c r="AQR86" s="63"/>
      <c r="AQS86" s="63"/>
      <c r="AQT86" s="63"/>
      <c r="AQU86" s="63"/>
      <c r="AQV86" s="63"/>
      <c r="AQW86" s="63"/>
      <c r="AQX86" s="63"/>
      <c r="AQY86" s="63"/>
      <c r="AQZ86" s="63"/>
      <c r="ARA86" s="63"/>
      <c r="ARB86" s="63"/>
      <c r="ARC86" s="63"/>
      <c r="ARD86" s="63"/>
      <c r="ARE86" s="63"/>
      <c r="ARF86" s="63"/>
      <c r="ARG86" s="63"/>
      <c r="ARH86" s="63"/>
      <c r="ARI86" s="63"/>
      <c r="ARJ86" s="63"/>
      <c r="ARK86" s="63"/>
      <c r="ARL86" s="63"/>
      <c r="ARM86" s="63"/>
      <c r="ARN86" s="63"/>
      <c r="ARO86" s="63"/>
      <c r="ARP86" s="63"/>
      <c r="ARQ86" s="63"/>
      <c r="ARR86" s="63"/>
      <c r="ARS86" s="63"/>
      <c r="ART86" s="63"/>
      <c r="ARU86" s="63"/>
      <c r="ARV86" s="63"/>
      <c r="ARW86" s="63"/>
      <c r="ARX86" s="63"/>
      <c r="ARY86" s="63"/>
      <c r="ARZ86" s="63"/>
      <c r="ASA86" s="63"/>
      <c r="ASB86" s="63"/>
      <c r="ASC86" s="63"/>
      <c r="ASD86" s="63"/>
      <c r="ASE86" s="63"/>
      <c r="ASF86" s="63"/>
      <c r="ASG86" s="63"/>
      <c r="ASH86" s="63"/>
      <c r="ASI86" s="63"/>
      <c r="ASJ86" s="63"/>
      <c r="ASK86" s="63"/>
      <c r="ASL86" s="63"/>
      <c r="ASM86" s="63"/>
      <c r="ASN86" s="63"/>
      <c r="ASO86" s="63"/>
      <c r="ASP86" s="63"/>
      <c r="ASQ86" s="63"/>
      <c r="ASR86" s="63"/>
      <c r="ASS86" s="63"/>
      <c r="AST86" s="63"/>
      <c r="ASU86" s="63"/>
      <c r="ASV86" s="63"/>
      <c r="ASW86" s="63"/>
      <c r="ASX86" s="63"/>
      <c r="ASY86" s="63"/>
      <c r="ASZ86" s="63"/>
      <c r="ATA86" s="63"/>
      <c r="ATB86" s="63"/>
      <c r="ATC86" s="63"/>
      <c r="ATD86" s="63"/>
      <c r="ATE86" s="63"/>
      <c r="ATF86" s="63"/>
      <c r="ATG86" s="63"/>
      <c r="ATH86" s="63"/>
      <c r="ATI86" s="63"/>
      <c r="ATJ86" s="63"/>
      <c r="ATK86" s="63"/>
      <c r="ATL86" s="63"/>
      <c r="ATM86" s="63"/>
      <c r="ATN86" s="63"/>
      <c r="ATO86" s="63"/>
      <c r="ATP86" s="63"/>
      <c r="ATQ86" s="63"/>
      <c r="ATR86" s="63"/>
      <c r="ATS86" s="63"/>
      <c r="ATT86" s="63"/>
      <c r="ATU86" s="63"/>
      <c r="ATV86" s="63"/>
      <c r="ATW86" s="63"/>
      <c r="ATX86" s="63"/>
      <c r="ATY86" s="63"/>
      <c r="ATZ86" s="63"/>
      <c r="AUA86" s="63"/>
      <c r="AUB86" s="63"/>
      <c r="AUC86" s="63"/>
      <c r="AUD86" s="63"/>
      <c r="AUE86" s="63"/>
      <c r="AUF86" s="63"/>
      <c r="AUG86" s="63"/>
      <c r="AUH86" s="63"/>
      <c r="AUI86" s="63"/>
      <c r="AUJ86" s="63"/>
      <c r="AUK86" s="63"/>
      <c r="AUL86" s="63"/>
      <c r="AUM86" s="63"/>
      <c r="AUN86" s="63"/>
      <c r="AUO86" s="63"/>
      <c r="AUP86" s="63"/>
      <c r="AUQ86" s="63"/>
      <c r="AUR86" s="63"/>
      <c r="AUS86" s="63"/>
      <c r="AUT86" s="63"/>
      <c r="AUU86" s="63"/>
      <c r="AUV86" s="63"/>
      <c r="AUW86" s="63"/>
      <c r="AUX86" s="63"/>
      <c r="AUY86" s="63"/>
      <c r="AUZ86" s="63"/>
      <c r="AVA86" s="63"/>
      <c r="AVB86" s="63"/>
      <c r="AVC86" s="63"/>
      <c r="AVD86" s="63"/>
      <c r="AVE86" s="63"/>
      <c r="AVF86" s="63"/>
      <c r="AVG86" s="63"/>
      <c r="AVH86" s="63"/>
      <c r="AVI86" s="63"/>
      <c r="AVJ86" s="63"/>
      <c r="AVK86" s="63"/>
      <c r="AVL86" s="63"/>
      <c r="AVM86" s="63"/>
      <c r="AVN86" s="63"/>
      <c r="AVO86" s="63"/>
      <c r="AVP86" s="63"/>
      <c r="AVQ86" s="63"/>
      <c r="AVR86" s="63"/>
      <c r="AVS86" s="63"/>
      <c r="AVT86" s="63"/>
      <c r="AVU86" s="63"/>
      <c r="AVV86" s="63"/>
      <c r="AVW86" s="63"/>
      <c r="AVX86" s="63"/>
      <c r="AVY86" s="63"/>
      <c r="AVZ86" s="63"/>
      <c r="AWA86" s="63"/>
      <c r="AWB86" s="63"/>
      <c r="AWC86" s="63"/>
      <c r="AWD86" s="63"/>
      <c r="AWE86" s="63"/>
      <c r="AWF86" s="63"/>
      <c r="AWG86" s="63"/>
      <c r="AWH86" s="63"/>
      <c r="AWI86" s="63"/>
      <c r="AWJ86" s="63"/>
      <c r="AWK86" s="63"/>
      <c r="AWL86" s="63"/>
      <c r="AWM86" s="63"/>
      <c r="AWN86" s="63"/>
      <c r="AWO86" s="63"/>
      <c r="AWP86" s="63"/>
      <c r="AWQ86" s="63"/>
      <c r="AWR86" s="63"/>
      <c r="AWS86" s="63"/>
      <c r="AWT86" s="63"/>
      <c r="AWU86" s="63"/>
      <c r="AWV86" s="63"/>
      <c r="AWW86" s="63"/>
      <c r="AWX86" s="63"/>
      <c r="AWY86" s="63"/>
      <c r="AWZ86" s="63"/>
      <c r="AXA86" s="63"/>
      <c r="AXB86" s="63"/>
      <c r="AXC86" s="63"/>
      <c r="AXD86" s="63"/>
      <c r="AXE86" s="63"/>
      <c r="AXF86" s="63"/>
      <c r="AXG86" s="63"/>
      <c r="AXH86" s="63"/>
      <c r="AXI86" s="63"/>
      <c r="AXJ86" s="63"/>
      <c r="AXK86" s="63"/>
      <c r="AXL86" s="63"/>
      <c r="AXM86" s="63"/>
      <c r="AXN86" s="63"/>
      <c r="AXO86" s="63"/>
      <c r="AXP86" s="63"/>
      <c r="AXQ86" s="63"/>
      <c r="AXR86" s="63"/>
      <c r="AXS86" s="63"/>
      <c r="AXT86" s="63"/>
      <c r="AXU86" s="63"/>
      <c r="AXV86" s="63"/>
      <c r="AXW86" s="63"/>
      <c r="AXX86" s="63"/>
      <c r="AXY86" s="63"/>
      <c r="AXZ86" s="63"/>
      <c r="AYA86" s="63"/>
      <c r="AYB86" s="63"/>
      <c r="AYC86" s="63"/>
      <c r="AYD86" s="63"/>
      <c r="AYE86" s="63"/>
      <c r="AYF86" s="63"/>
      <c r="AYG86" s="63"/>
      <c r="AYH86" s="63"/>
      <c r="AYI86" s="63"/>
      <c r="AYJ86" s="63"/>
      <c r="AYK86" s="63"/>
      <c r="AYL86" s="63"/>
      <c r="AYM86" s="63"/>
      <c r="AYN86" s="63"/>
      <c r="AYO86" s="63"/>
      <c r="AYP86" s="63"/>
      <c r="AYQ86" s="63"/>
      <c r="AYR86" s="63"/>
      <c r="AYS86" s="63"/>
      <c r="AYT86" s="63"/>
      <c r="AYU86" s="63"/>
      <c r="AYV86" s="63"/>
      <c r="AYW86" s="63"/>
      <c r="AYX86" s="63"/>
      <c r="AYY86" s="63"/>
      <c r="AYZ86" s="63"/>
      <c r="AZA86" s="63"/>
      <c r="AZB86" s="63"/>
      <c r="AZC86" s="63"/>
      <c r="AZD86" s="63"/>
      <c r="AZE86" s="63"/>
      <c r="AZF86" s="63"/>
      <c r="AZG86" s="63"/>
      <c r="AZH86" s="63"/>
      <c r="AZI86" s="63"/>
      <c r="AZJ86" s="63"/>
      <c r="AZK86" s="63"/>
      <c r="AZL86" s="63"/>
      <c r="AZM86" s="63"/>
      <c r="AZN86" s="63"/>
      <c r="AZO86" s="63"/>
      <c r="AZP86" s="63"/>
      <c r="AZQ86" s="63"/>
      <c r="AZR86" s="63"/>
      <c r="AZS86" s="63"/>
      <c r="AZT86" s="63"/>
      <c r="AZU86" s="63"/>
      <c r="AZV86" s="63"/>
      <c r="AZW86" s="63"/>
      <c r="AZX86" s="63"/>
      <c r="AZY86" s="63"/>
      <c r="AZZ86" s="63"/>
      <c r="BAA86" s="63"/>
      <c r="BAB86" s="63"/>
      <c r="BAC86" s="63"/>
      <c r="BAD86" s="63"/>
      <c r="BAE86" s="63"/>
      <c r="BAF86" s="63"/>
      <c r="BAG86" s="63"/>
      <c r="BAH86" s="63"/>
      <c r="BAI86" s="63"/>
      <c r="BAJ86" s="63"/>
      <c r="BAK86" s="63"/>
      <c r="BAL86" s="63"/>
      <c r="BAM86" s="63"/>
      <c r="BAN86" s="63"/>
      <c r="BAO86" s="63"/>
      <c r="BAP86" s="63"/>
      <c r="BAQ86" s="63"/>
      <c r="BAR86" s="63"/>
      <c r="BAS86" s="63"/>
      <c r="BAT86" s="63"/>
      <c r="BAU86" s="63"/>
      <c r="BAV86" s="63"/>
      <c r="BAW86" s="63"/>
      <c r="BAX86" s="63"/>
      <c r="BAY86" s="63"/>
      <c r="BAZ86" s="63"/>
      <c r="BBA86" s="63"/>
      <c r="BBB86" s="63"/>
      <c r="BBC86" s="63"/>
      <c r="BBD86" s="63"/>
      <c r="BBE86" s="63"/>
      <c r="BBF86" s="63"/>
      <c r="BBG86" s="63"/>
      <c r="BBH86" s="63"/>
      <c r="BBI86" s="63"/>
      <c r="BBJ86" s="63"/>
      <c r="BBK86" s="63"/>
      <c r="BBL86" s="63"/>
      <c r="BBM86" s="63"/>
      <c r="BBN86" s="63"/>
      <c r="BBO86" s="63"/>
      <c r="BBP86" s="63"/>
      <c r="BBQ86" s="63"/>
      <c r="BBR86" s="63"/>
      <c r="BBS86" s="63"/>
      <c r="BBT86" s="63"/>
      <c r="BBU86" s="63"/>
      <c r="BBV86" s="63"/>
      <c r="BBW86" s="63"/>
      <c r="BBX86" s="63"/>
      <c r="BBY86" s="63"/>
      <c r="BBZ86" s="63"/>
      <c r="BCA86" s="63"/>
      <c r="BCB86" s="63"/>
      <c r="BCC86" s="63"/>
      <c r="BCD86" s="63"/>
      <c r="BCE86" s="63"/>
      <c r="BCF86" s="63"/>
      <c r="BCG86" s="63"/>
      <c r="BCH86" s="63"/>
      <c r="BCI86" s="63"/>
      <c r="BCJ86" s="63"/>
      <c r="BCK86" s="63"/>
      <c r="BCL86" s="63"/>
      <c r="BCM86" s="63"/>
      <c r="BCN86" s="63"/>
      <c r="BCO86" s="63"/>
      <c r="BCP86" s="63"/>
      <c r="BCQ86" s="63"/>
      <c r="BCR86" s="63"/>
      <c r="BCS86" s="63"/>
      <c r="BCT86" s="63"/>
      <c r="BCU86" s="63"/>
      <c r="BCV86" s="63"/>
      <c r="BCW86" s="63"/>
      <c r="BCX86" s="63"/>
      <c r="BCY86" s="63"/>
      <c r="BCZ86" s="63"/>
      <c r="BDA86" s="63"/>
      <c r="BDB86" s="63"/>
      <c r="BDC86" s="63"/>
      <c r="BDD86" s="63"/>
      <c r="BDE86" s="63"/>
      <c r="BDF86" s="63"/>
      <c r="BDG86" s="63"/>
      <c r="BDH86" s="63"/>
      <c r="BDI86" s="63"/>
      <c r="BDJ86" s="63"/>
      <c r="BDK86" s="63"/>
      <c r="BDL86" s="63"/>
      <c r="BDM86" s="63"/>
      <c r="BDN86" s="63"/>
      <c r="BDO86" s="63"/>
      <c r="BDP86" s="63"/>
      <c r="BDQ86" s="63"/>
      <c r="BDR86" s="63"/>
      <c r="BDS86" s="63"/>
      <c r="BDT86" s="63"/>
      <c r="BDU86" s="63"/>
      <c r="BDV86" s="63"/>
      <c r="BDW86" s="63"/>
      <c r="BDX86" s="63"/>
      <c r="BDY86" s="63"/>
      <c r="BDZ86" s="63"/>
      <c r="BEA86" s="63"/>
      <c r="BEB86" s="63"/>
      <c r="BEC86" s="63"/>
      <c r="BED86" s="63"/>
      <c r="BEE86" s="63"/>
      <c r="BEF86" s="63"/>
      <c r="BEG86" s="63"/>
      <c r="BEH86" s="63"/>
      <c r="BEI86" s="63"/>
      <c r="BEJ86" s="63"/>
      <c r="BEK86" s="63"/>
      <c r="BEL86" s="63"/>
      <c r="BEM86" s="63"/>
      <c r="BEN86" s="63"/>
      <c r="BEO86" s="63"/>
      <c r="BEP86" s="63"/>
      <c r="BEQ86" s="63"/>
      <c r="BER86" s="63"/>
      <c r="BES86" s="63"/>
      <c r="BET86" s="63"/>
      <c r="BEU86" s="63"/>
      <c r="BEV86" s="63"/>
      <c r="BEW86" s="63"/>
      <c r="BEX86" s="63"/>
      <c r="BEY86" s="63"/>
      <c r="BEZ86" s="63"/>
      <c r="BFA86" s="63"/>
      <c r="BFB86" s="63"/>
      <c r="BFC86" s="63"/>
      <c r="BFD86" s="63"/>
      <c r="BFE86" s="63"/>
      <c r="BFF86" s="63"/>
      <c r="BFG86" s="63"/>
      <c r="BFH86" s="63"/>
      <c r="BFI86" s="63"/>
      <c r="BFJ86" s="63"/>
      <c r="BFK86" s="63"/>
      <c r="BFL86" s="63"/>
      <c r="BFM86" s="63"/>
      <c r="BFN86" s="63"/>
      <c r="BFO86" s="63"/>
      <c r="BFP86" s="63"/>
      <c r="BFQ86" s="63"/>
      <c r="BFR86" s="63"/>
      <c r="BFS86" s="63"/>
      <c r="BFT86" s="63"/>
      <c r="BFU86" s="63"/>
      <c r="BFV86" s="63"/>
      <c r="BFW86" s="63"/>
      <c r="BFX86" s="63"/>
      <c r="BFY86" s="63"/>
      <c r="BFZ86" s="63"/>
      <c r="BGA86" s="63"/>
      <c r="BGB86" s="63"/>
      <c r="BGC86" s="63"/>
      <c r="BGD86" s="63"/>
      <c r="BGE86" s="63"/>
      <c r="BGF86" s="63"/>
      <c r="BGG86" s="63"/>
      <c r="BGH86" s="63"/>
      <c r="BGI86" s="63"/>
      <c r="BGJ86" s="63"/>
      <c r="BGK86" s="63"/>
      <c r="BGL86" s="63"/>
      <c r="BGM86" s="63"/>
      <c r="BGN86" s="63"/>
      <c r="BGO86" s="63"/>
      <c r="BGP86" s="63"/>
      <c r="BGQ86" s="63"/>
      <c r="BGR86" s="63"/>
      <c r="BGS86" s="63"/>
      <c r="BGT86" s="63"/>
      <c r="BGU86" s="63"/>
      <c r="BGV86" s="63"/>
      <c r="BGW86" s="63"/>
      <c r="BGX86" s="63"/>
      <c r="BGY86" s="63"/>
      <c r="BGZ86" s="63"/>
      <c r="BHA86" s="63"/>
      <c r="BHB86" s="63"/>
      <c r="BHC86" s="63"/>
      <c r="BHD86" s="63"/>
      <c r="BHE86" s="63"/>
      <c r="BHF86" s="63"/>
      <c r="BHG86" s="63"/>
      <c r="BHH86" s="63"/>
      <c r="BHI86" s="63"/>
      <c r="BHJ86" s="63"/>
      <c r="BHK86" s="63"/>
      <c r="BHL86" s="63"/>
      <c r="BHM86" s="63"/>
      <c r="BHN86" s="63"/>
      <c r="BHO86" s="63"/>
      <c r="BHP86" s="63"/>
      <c r="BHQ86" s="63"/>
      <c r="BHR86" s="63"/>
      <c r="BHS86" s="63"/>
      <c r="BHT86" s="63"/>
      <c r="BHU86" s="63"/>
      <c r="BHV86" s="63"/>
      <c r="BHW86" s="63"/>
      <c r="BHX86" s="63"/>
      <c r="BHY86" s="63"/>
      <c r="BHZ86" s="63"/>
      <c r="BIA86" s="63"/>
      <c r="BIB86" s="63"/>
      <c r="BIC86" s="63"/>
      <c r="BID86" s="63"/>
      <c r="BIE86" s="63"/>
      <c r="BIF86" s="63"/>
      <c r="BIG86" s="63"/>
      <c r="BIH86" s="63"/>
      <c r="BII86" s="63"/>
      <c r="BIJ86" s="63"/>
      <c r="BIK86" s="63"/>
      <c r="BIL86" s="63"/>
      <c r="BIM86" s="63"/>
      <c r="BIN86" s="63"/>
      <c r="BIO86" s="63"/>
      <c r="BIP86" s="63"/>
      <c r="BIQ86" s="63"/>
      <c r="BIR86" s="63"/>
      <c r="BIS86" s="63"/>
      <c r="BIT86" s="63"/>
      <c r="BIU86" s="63"/>
      <c r="BIV86" s="63"/>
      <c r="BIW86" s="63"/>
      <c r="BIX86" s="63"/>
      <c r="BIY86" s="63"/>
      <c r="BIZ86" s="63"/>
      <c r="BJA86" s="63"/>
      <c r="BJB86" s="63"/>
      <c r="BJC86" s="63"/>
      <c r="BJD86" s="63"/>
      <c r="BJE86" s="63"/>
      <c r="BJF86" s="63"/>
      <c r="BJG86" s="63"/>
      <c r="BJH86" s="63"/>
      <c r="BJI86" s="63"/>
      <c r="BJJ86" s="63"/>
      <c r="BJK86" s="63"/>
      <c r="BJL86" s="63"/>
      <c r="BJM86" s="63"/>
      <c r="BJN86" s="63"/>
      <c r="BJO86" s="63"/>
      <c r="BJP86" s="63"/>
      <c r="BJQ86" s="63"/>
      <c r="BJR86" s="63"/>
      <c r="BJS86" s="63"/>
      <c r="BJT86" s="63"/>
      <c r="BJU86" s="63"/>
      <c r="BJV86" s="63"/>
      <c r="BJW86" s="63"/>
      <c r="BJX86" s="63"/>
      <c r="BJY86" s="63"/>
      <c r="BJZ86" s="63"/>
      <c r="BKA86" s="63"/>
      <c r="BKB86" s="63"/>
      <c r="BKC86" s="63"/>
      <c r="BKD86" s="63"/>
      <c r="BKE86" s="63"/>
      <c r="BKF86" s="63"/>
      <c r="BKG86" s="63"/>
      <c r="BKH86" s="63"/>
      <c r="BKI86" s="63"/>
      <c r="BKJ86" s="63"/>
      <c r="BKK86" s="63"/>
      <c r="BKL86" s="63"/>
      <c r="BKM86" s="63"/>
      <c r="BKN86" s="63"/>
      <c r="BKO86" s="63"/>
      <c r="BKP86" s="63"/>
      <c r="BKQ86" s="63"/>
      <c r="BKR86" s="63"/>
      <c r="BKS86" s="63"/>
      <c r="BKT86" s="63"/>
      <c r="BKU86" s="63"/>
      <c r="BKV86" s="63"/>
      <c r="BKW86" s="63"/>
      <c r="BKX86" s="63"/>
      <c r="BKY86" s="63"/>
      <c r="BKZ86" s="63"/>
      <c r="BLA86" s="63"/>
      <c r="BLB86" s="63"/>
      <c r="BLC86" s="63"/>
      <c r="BLD86" s="63"/>
      <c r="BLE86" s="63"/>
      <c r="BLF86" s="63"/>
      <c r="BLG86" s="63"/>
      <c r="BLH86" s="63"/>
      <c r="BLI86" s="63"/>
      <c r="BLJ86" s="63"/>
      <c r="BLK86" s="63"/>
      <c r="BLL86" s="63"/>
      <c r="BLM86" s="63"/>
    </row>
    <row r="87" spans="1:1677" s="1" customFormat="1" ht="15" hidden="1" customHeight="1" x14ac:dyDescent="0.25">
      <c r="A87" s="270" t="s">
        <v>490</v>
      </c>
      <c r="B87" s="271" t="s">
        <v>82</v>
      </c>
      <c r="C87" s="272" t="s">
        <v>1733</v>
      </c>
      <c r="D87" s="273" t="s">
        <v>1734</v>
      </c>
      <c r="E87" s="273" t="s">
        <v>1817</v>
      </c>
      <c r="F87" s="272" t="s">
        <v>172</v>
      </c>
      <c r="G87" s="274">
        <v>25</v>
      </c>
      <c r="H87" s="275">
        <v>1.2</v>
      </c>
      <c r="I87" s="276" t="s">
        <v>1807</v>
      </c>
      <c r="J87" s="276" t="s">
        <v>1814</v>
      </c>
      <c r="K87" s="276" t="s">
        <v>1815</v>
      </c>
      <c r="L87" s="277" t="s">
        <v>1732</v>
      </c>
      <c r="M87" s="278">
        <v>44854</v>
      </c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3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3"/>
      <c r="FA87" s="63"/>
      <c r="FB87" s="63"/>
      <c r="FC87" s="63"/>
      <c r="FD87" s="63"/>
      <c r="FE87" s="63"/>
      <c r="FF87" s="63"/>
      <c r="FG87" s="63"/>
      <c r="FH87" s="63"/>
      <c r="FI87" s="63"/>
      <c r="FJ87" s="63"/>
      <c r="FK87" s="63"/>
      <c r="FL87" s="63"/>
      <c r="FM87" s="63"/>
      <c r="FN87" s="63"/>
      <c r="FO87" s="63"/>
      <c r="FP87" s="63"/>
      <c r="FQ87" s="63"/>
      <c r="FR87" s="63"/>
      <c r="FS87" s="63"/>
      <c r="FT87" s="63"/>
      <c r="FU87" s="63"/>
      <c r="FV87" s="63"/>
      <c r="FW87" s="63"/>
      <c r="FX87" s="63"/>
      <c r="FY87" s="63"/>
      <c r="FZ87" s="63"/>
      <c r="GA87" s="63"/>
      <c r="GB87" s="63"/>
      <c r="GC87" s="63"/>
      <c r="GD87" s="63"/>
      <c r="GE87" s="63"/>
      <c r="GF87" s="63"/>
      <c r="GG87" s="63"/>
      <c r="GH87" s="63"/>
      <c r="GI87" s="63"/>
      <c r="GJ87" s="63"/>
      <c r="GK87" s="63"/>
      <c r="GL87" s="63"/>
      <c r="GM87" s="63"/>
      <c r="GN87" s="63"/>
      <c r="GO87" s="63"/>
      <c r="GP87" s="63"/>
      <c r="GQ87" s="63"/>
      <c r="GR87" s="63"/>
      <c r="GS87" s="63"/>
      <c r="GT87" s="63"/>
      <c r="GU87" s="63"/>
      <c r="GV87" s="63"/>
      <c r="GW87" s="63"/>
      <c r="GX87" s="63"/>
      <c r="GY87" s="63"/>
      <c r="GZ87" s="63"/>
      <c r="HA87" s="63"/>
      <c r="HB87" s="63"/>
      <c r="HC87" s="63"/>
      <c r="HD87" s="63"/>
      <c r="HE87" s="63"/>
      <c r="HF87" s="63"/>
      <c r="HG87" s="63"/>
      <c r="HH87" s="63"/>
      <c r="HI87" s="63"/>
      <c r="HJ87" s="63"/>
      <c r="HK87" s="63"/>
      <c r="HL87" s="63"/>
      <c r="HM87" s="63"/>
      <c r="HN87" s="63"/>
      <c r="HO87" s="63"/>
      <c r="HP87" s="63"/>
      <c r="HQ87" s="63"/>
      <c r="HR87" s="63"/>
      <c r="HS87" s="63"/>
      <c r="HT87" s="63"/>
      <c r="HU87" s="63"/>
      <c r="HV87" s="63"/>
      <c r="HW87" s="63"/>
      <c r="HX87" s="63"/>
      <c r="HY87" s="63"/>
      <c r="HZ87" s="63"/>
      <c r="IA87" s="63"/>
      <c r="IB87" s="63"/>
      <c r="IC87" s="63"/>
      <c r="ID87" s="63"/>
      <c r="IE87" s="63"/>
      <c r="IF87" s="63"/>
      <c r="IG87" s="63"/>
      <c r="IH87" s="63"/>
      <c r="II87" s="63"/>
      <c r="IJ87" s="63"/>
      <c r="IK87" s="63"/>
      <c r="IL87" s="63"/>
      <c r="IM87" s="63"/>
      <c r="IN87" s="63"/>
      <c r="IO87" s="63"/>
      <c r="IP87" s="63"/>
      <c r="IQ87" s="63"/>
      <c r="IR87" s="63"/>
      <c r="IS87" s="63"/>
      <c r="IT87" s="63"/>
      <c r="IU87" s="63"/>
      <c r="IV87" s="63"/>
      <c r="IW87" s="63"/>
      <c r="IX87" s="63"/>
      <c r="IY87" s="63"/>
      <c r="IZ87" s="63"/>
      <c r="JA87" s="63"/>
      <c r="JB87" s="63"/>
      <c r="JC87" s="63"/>
      <c r="JD87" s="63"/>
      <c r="JE87" s="63"/>
      <c r="JF87" s="63"/>
      <c r="JG87" s="63"/>
      <c r="JH87" s="63"/>
      <c r="JI87" s="63"/>
      <c r="JJ87" s="63"/>
      <c r="JK87" s="63"/>
      <c r="JL87" s="63"/>
      <c r="JM87" s="63"/>
      <c r="JN87" s="63"/>
      <c r="JO87" s="63"/>
      <c r="JP87" s="63"/>
      <c r="JQ87" s="63"/>
      <c r="JR87" s="63"/>
      <c r="JS87" s="63"/>
      <c r="JT87" s="63"/>
      <c r="JU87" s="63"/>
      <c r="JV87" s="63"/>
      <c r="JW87" s="63"/>
      <c r="JX87" s="63"/>
      <c r="JY87" s="63"/>
      <c r="JZ87" s="63"/>
      <c r="KA87" s="63"/>
      <c r="KB87" s="63"/>
      <c r="KC87" s="63"/>
      <c r="KD87" s="63"/>
      <c r="KE87" s="63"/>
      <c r="KF87" s="63"/>
      <c r="KG87" s="63"/>
      <c r="KH87" s="63"/>
      <c r="KI87" s="63"/>
      <c r="KJ87" s="63"/>
      <c r="KK87" s="63"/>
      <c r="KL87" s="63"/>
      <c r="KM87" s="63"/>
      <c r="KN87" s="63"/>
      <c r="KO87" s="63"/>
      <c r="KP87" s="63"/>
      <c r="KQ87" s="63"/>
      <c r="KR87" s="63"/>
      <c r="KS87" s="63"/>
      <c r="KT87" s="63"/>
      <c r="KU87" s="63"/>
      <c r="KV87" s="63"/>
      <c r="KW87" s="63"/>
      <c r="KX87" s="63"/>
      <c r="KY87" s="63"/>
      <c r="KZ87" s="63"/>
      <c r="LA87" s="63"/>
      <c r="LB87" s="63"/>
      <c r="LC87" s="63"/>
      <c r="LD87" s="63"/>
      <c r="LE87" s="63"/>
      <c r="LF87" s="63"/>
      <c r="LG87" s="63"/>
      <c r="LH87" s="63"/>
      <c r="LI87" s="63"/>
      <c r="LJ87" s="63"/>
      <c r="LK87" s="63"/>
      <c r="LL87" s="63"/>
      <c r="LM87" s="63"/>
      <c r="LN87" s="63"/>
      <c r="LO87" s="63"/>
      <c r="LP87" s="63"/>
      <c r="LQ87" s="63"/>
      <c r="LR87" s="63"/>
      <c r="LS87" s="63"/>
      <c r="LT87" s="63"/>
      <c r="LU87" s="63"/>
      <c r="LV87" s="63"/>
      <c r="LW87" s="63"/>
      <c r="LX87" s="63"/>
      <c r="LY87" s="63"/>
      <c r="LZ87" s="63"/>
      <c r="MA87" s="63"/>
      <c r="MB87" s="63"/>
      <c r="MC87" s="63"/>
      <c r="MD87" s="63"/>
      <c r="ME87" s="63"/>
      <c r="MF87" s="63"/>
      <c r="MG87" s="63"/>
      <c r="MH87" s="63"/>
      <c r="MI87" s="63"/>
      <c r="MJ87" s="63"/>
      <c r="MK87" s="63"/>
      <c r="ML87" s="63"/>
      <c r="MM87" s="63"/>
      <c r="MN87" s="63"/>
      <c r="MO87" s="63"/>
      <c r="MP87" s="63"/>
      <c r="MQ87" s="63"/>
      <c r="MR87" s="63"/>
      <c r="MS87" s="63"/>
      <c r="MT87" s="63"/>
      <c r="MU87" s="63"/>
      <c r="MV87" s="63"/>
      <c r="MW87" s="63"/>
      <c r="MX87" s="63"/>
      <c r="MY87" s="63"/>
      <c r="MZ87" s="63"/>
      <c r="NA87" s="63"/>
      <c r="NB87" s="63"/>
      <c r="NC87" s="63"/>
      <c r="ND87" s="63"/>
      <c r="NE87" s="63"/>
      <c r="NF87" s="63"/>
      <c r="NG87" s="63"/>
      <c r="NH87" s="63"/>
      <c r="NI87" s="63"/>
      <c r="NJ87" s="63"/>
      <c r="NK87" s="63"/>
      <c r="NL87" s="63"/>
      <c r="NM87" s="63"/>
      <c r="NN87" s="63"/>
      <c r="NO87" s="63"/>
      <c r="NP87" s="63"/>
      <c r="NQ87" s="63"/>
      <c r="NR87" s="63"/>
      <c r="NS87" s="63"/>
      <c r="NT87" s="63"/>
      <c r="NU87" s="63"/>
      <c r="NV87" s="63"/>
      <c r="NW87" s="63"/>
      <c r="NX87" s="63"/>
      <c r="NY87" s="63"/>
      <c r="NZ87" s="63"/>
      <c r="OA87" s="63"/>
      <c r="OB87" s="63"/>
      <c r="OC87" s="63"/>
      <c r="OD87" s="63"/>
      <c r="OE87" s="63"/>
      <c r="OF87" s="63"/>
      <c r="OG87" s="63"/>
      <c r="OH87" s="63"/>
      <c r="OI87" s="63"/>
      <c r="OJ87" s="63"/>
      <c r="OK87" s="63"/>
      <c r="OL87" s="63"/>
      <c r="OM87" s="63"/>
      <c r="ON87" s="63"/>
      <c r="OO87" s="63"/>
      <c r="OP87" s="63"/>
      <c r="OQ87" s="63"/>
      <c r="OR87" s="63"/>
      <c r="OS87" s="63"/>
      <c r="OT87" s="63"/>
      <c r="OU87" s="63"/>
      <c r="OV87" s="63"/>
      <c r="OW87" s="63"/>
      <c r="OX87" s="63"/>
      <c r="OY87" s="63"/>
      <c r="OZ87" s="63"/>
      <c r="PA87" s="63"/>
      <c r="PB87" s="63"/>
      <c r="PC87" s="63"/>
      <c r="PD87" s="63"/>
      <c r="PE87" s="63"/>
      <c r="PF87" s="63"/>
      <c r="PG87" s="63"/>
      <c r="PH87" s="63"/>
      <c r="PI87" s="63"/>
      <c r="PJ87" s="63"/>
      <c r="PK87" s="63"/>
      <c r="PL87" s="63"/>
      <c r="PM87" s="63"/>
      <c r="PN87" s="63"/>
      <c r="PO87" s="63"/>
      <c r="PP87" s="63"/>
      <c r="PQ87" s="63"/>
      <c r="PR87" s="63"/>
      <c r="PS87" s="63"/>
      <c r="PT87" s="63"/>
      <c r="PU87" s="63"/>
      <c r="PV87" s="63"/>
      <c r="PW87" s="63"/>
      <c r="PX87" s="63"/>
      <c r="PY87" s="63"/>
      <c r="PZ87" s="63"/>
      <c r="QA87" s="63"/>
      <c r="QB87" s="63"/>
      <c r="QC87" s="63"/>
      <c r="QD87" s="63"/>
      <c r="QE87" s="63"/>
      <c r="QF87" s="63"/>
      <c r="QG87" s="63"/>
      <c r="QH87" s="63"/>
      <c r="QI87" s="63"/>
      <c r="QJ87" s="63"/>
      <c r="QK87" s="63"/>
      <c r="QL87" s="63"/>
      <c r="QM87" s="63"/>
      <c r="QN87" s="63"/>
      <c r="QO87" s="63"/>
      <c r="QP87" s="63"/>
      <c r="QQ87" s="63"/>
      <c r="QR87" s="63"/>
      <c r="QS87" s="63"/>
      <c r="QT87" s="63"/>
      <c r="QU87" s="63"/>
      <c r="QV87" s="63"/>
      <c r="QW87" s="63"/>
      <c r="QX87" s="63"/>
      <c r="QY87" s="63"/>
      <c r="QZ87" s="63"/>
      <c r="RA87" s="63"/>
      <c r="RB87" s="63"/>
      <c r="RC87" s="63"/>
      <c r="RD87" s="63"/>
      <c r="RE87" s="63"/>
      <c r="RF87" s="63"/>
      <c r="RG87" s="63"/>
      <c r="RH87" s="63"/>
      <c r="RI87" s="63"/>
      <c r="RJ87" s="63"/>
      <c r="RK87" s="63"/>
      <c r="RL87" s="63"/>
      <c r="RM87" s="63"/>
      <c r="RN87" s="63"/>
      <c r="RO87" s="63"/>
      <c r="RP87" s="63"/>
      <c r="RQ87" s="63"/>
      <c r="RR87" s="63"/>
      <c r="RS87" s="63"/>
      <c r="RT87" s="63"/>
      <c r="RU87" s="63"/>
      <c r="RV87" s="63"/>
      <c r="RW87" s="63"/>
      <c r="RX87" s="63"/>
      <c r="RY87" s="63"/>
      <c r="RZ87" s="63"/>
      <c r="SA87" s="63"/>
      <c r="SB87" s="63"/>
      <c r="SC87" s="63"/>
      <c r="SD87" s="63"/>
      <c r="SE87" s="63"/>
      <c r="SF87" s="63"/>
      <c r="SG87" s="63"/>
      <c r="SH87" s="63"/>
      <c r="SI87" s="63"/>
      <c r="SJ87" s="63"/>
      <c r="SK87" s="63"/>
      <c r="SL87" s="63"/>
      <c r="SM87" s="63"/>
      <c r="SN87" s="63"/>
      <c r="SO87" s="63"/>
      <c r="SP87" s="63"/>
      <c r="SQ87" s="63"/>
      <c r="SR87" s="63"/>
      <c r="SS87" s="63"/>
      <c r="ST87" s="63"/>
      <c r="SU87" s="63"/>
      <c r="SV87" s="63"/>
      <c r="SW87" s="63"/>
      <c r="SX87" s="63"/>
      <c r="SY87" s="63"/>
      <c r="SZ87" s="63"/>
      <c r="TA87" s="63"/>
      <c r="TB87" s="63"/>
      <c r="TC87" s="63"/>
      <c r="TD87" s="63"/>
      <c r="TE87" s="63"/>
      <c r="TF87" s="63"/>
      <c r="TG87" s="63"/>
      <c r="TH87" s="63"/>
      <c r="TI87" s="63"/>
      <c r="TJ87" s="63"/>
      <c r="TK87" s="63"/>
      <c r="TL87" s="63"/>
      <c r="TM87" s="63"/>
      <c r="TN87" s="63"/>
      <c r="TO87" s="63"/>
      <c r="TP87" s="63"/>
      <c r="TQ87" s="63"/>
      <c r="TR87" s="63"/>
      <c r="TS87" s="63"/>
      <c r="TT87" s="63"/>
      <c r="TU87" s="63"/>
      <c r="TV87" s="63"/>
      <c r="TW87" s="63"/>
      <c r="TX87" s="63"/>
      <c r="TY87" s="63"/>
      <c r="TZ87" s="63"/>
      <c r="UA87" s="63"/>
      <c r="UB87" s="63"/>
      <c r="UC87" s="63"/>
      <c r="UD87" s="63"/>
      <c r="UE87" s="63"/>
      <c r="UF87" s="63"/>
      <c r="UG87" s="63"/>
      <c r="UH87" s="63"/>
      <c r="UI87" s="63"/>
      <c r="UJ87" s="63"/>
      <c r="UK87" s="63"/>
      <c r="UL87" s="63"/>
      <c r="UM87" s="63"/>
      <c r="UN87" s="63"/>
      <c r="UO87" s="63"/>
      <c r="UP87" s="63"/>
      <c r="UQ87" s="63"/>
      <c r="UR87" s="63"/>
      <c r="US87" s="63"/>
      <c r="UT87" s="63"/>
      <c r="UU87" s="63"/>
      <c r="UV87" s="63"/>
      <c r="UW87" s="63"/>
      <c r="UX87" s="63"/>
      <c r="UY87" s="63"/>
      <c r="UZ87" s="63"/>
      <c r="VA87" s="63"/>
      <c r="VB87" s="63"/>
      <c r="VC87" s="63"/>
      <c r="VD87" s="63"/>
      <c r="VE87" s="63"/>
      <c r="VF87" s="63"/>
      <c r="VG87" s="63"/>
      <c r="VH87" s="63"/>
      <c r="VI87" s="63"/>
      <c r="VJ87" s="63"/>
      <c r="VK87" s="63"/>
      <c r="VL87" s="63"/>
      <c r="VM87" s="63"/>
      <c r="VN87" s="63"/>
      <c r="VO87" s="63"/>
      <c r="VP87" s="63"/>
      <c r="VQ87" s="63"/>
      <c r="VR87" s="63"/>
      <c r="VS87" s="63"/>
      <c r="VT87" s="63"/>
      <c r="VU87" s="63"/>
      <c r="VV87" s="63"/>
      <c r="VW87" s="63"/>
      <c r="VX87" s="63"/>
      <c r="VY87" s="63"/>
      <c r="VZ87" s="63"/>
      <c r="WA87" s="63"/>
      <c r="WB87" s="63"/>
      <c r="WC87" s="63"/>
      <c r="WD87" s="63"/>
      <c r="WE87" s="63"/>
      <c r="WF87" s="63"/>
      <c r="WG87" s="63"/>
      <c r="WH87" s="63"/>
      <c r="WI87" s="63"/>
      <c r="WJ87" s="63"/>
      <c r="WK87" s="63"/>
      <c r="WL87" s="63"/>
      <c r="WM87" s="63"/>
      <c r="WN87" s="63"/>
      <c r="WO87" s="63"/>
      <c r="WP87" s="63"/>
      <c r="WQ87" s="63"/>
      <c r="WR87" s="63"/>
      <c r="WS87" s="63"/>
      <c r="WT87" s="63"/>
      <c r="WU87" s="63"/>
      <c r="WV87" s="63"/>
      <c r="WW87" s="63"/>
      <c r="WX87" s="63"/>
      <c r="WY87" s="63"/>
      <c r="WZ87" s="63"/>
      <c r="XA87" s="63"/>
      <c r="XB87" s="63"/>
      <c r="XC87" s="63"/>
      <c r="XD87" s="63"/>
      <c r="XE87" s="63"/>
      <c r="XF87" s="63"/>
      <c r="XG87" s="63"/>
      <c r="XH87" s="63"/>
      <c r="XI87" s="63"/>
      <c r="XJ87" s="63"/>
      <c r="XK87" s="63"/>
      <c r="XL87" s="63"/>
      <c r="XM87" s="63"/>
      <c r="XN87" s="63"/>
      <c r="XO87" s="63"/>
      <c r="XP87" s="63"/>
      <c r="XQ87" s="63"/>
      <c r="XR87" s="63"/>
      <c r="XS87" s="63"/>
      <c r="XT87" s="63"/>
      <c r="XU87" s="63"/>
      <c r="XV87" s="63"/>
      <c r="XW87" s="63"/>
      <c r="XX87" s="63"/>
      <c r="XY87" s="63"/>
      <c r="XZ87" s="63"/>
      <c r="YA87" s="63"/>
      <c r="YB87" s="63"/>
      <c r="YC87" s="63"/>
      <c r="YD87" s="63"/>
      <c r="YE87" s="63"/>
      <c r="YF87" s="63"/>
      <c r="YG87" s="63"/>
      <c r="YH87" s="63"/>
      <c r="YI87" s="63"/>
      <c r="YJ87" s="63"/>
      <c r="YK87" s="63"/>
      <c r="YL87" s="63"/>
      <c r="YM87" s="63"/>
      <c r="YN87" s="63"/>
      <c r="YO87" s="63"/>
      <c r="YP87" s="63"/>
      <c r="YQ87" s="63"/>
      <c r="YR87" s="63"/>
      <c r="YS87" s="63"/>
      <c r="YT87" s="63"/>
      <c r="YU87" s="63"/>
      <c r="YV87" s="63"/>
      <c r="YW87" s="63"/>
      <c r="YX87" s="63"/>
      <c r="YY87" s="63"/>
      <c r="YZ87" s="63"/>
      <c r="ZA87" s="63"/>
      <c r="ZB87" s="63"/>
      <c r="ZC87" s="63"/>
      <c r="ZD87" s="63"/>
      <c r="ZE87" s="63"/>
      <c r="ZF87" s="63"/>
      <c r="ZG87" s="63"/>
      <c r="ZH87" s="63"/>
      <c r="ZI87" s="63"/>
      <c r="ZJ87" s="63"/>
      <c r="ZK87" s="63"/>
      <c r="ZL87" s="63"/>
      <c r="ZM87" s="63"/>
      <c r="ZN87" s="63"/>
      <c r="ZO87" s="63"/>
      <c r="ZP87" s="63"/>
      <c r="ZQ87" s="63"/>
      <c r="ZR87" s="63"/>
      <c r="ZS87" s="63"/>
      <c r="ZT87" s="63"/>
      <c r="ZU87" s="63"/>
      <c r="ZV87" s="63"/>
      <c r="ZW87" s="63"/>
      <c r="ZX87" s="63"/>
      <c r="ZY87" s="63"/>
      <c r="ZZ87" s="63"/>
      <c r="AAA87" s="63"/>
      <c r="AAB87" s="63"/>
      <c r="AAC87" s="63"/>
      <c r="AAD87" s="63"/>
      <c r="AAE87" s="63"/>
      <c r="AAF87" s="63"/>
      <c r="AAG87" s="63"/>
      <c r="AAH87" s="63"/>
      <c r="AAI87" s="63"/>
      <c r="AAJ87" s="63"/>
      <c r="AAK87" s="63"/>
      <c r="AAL87" s="63"/>
      <c r="AAM87" s="63"/>
      <c r="AAN87" s="63"/>
      <c r="AAO87" s="63"/>
      <c r="AAP87" s="63"/>
      <c r="AAQ87" s="63"/>
      <c r="AAR87" s="63"/>
      <c r="AAS87" s="63"/>
      <c r="AAT87" s="63"/>
      <c r="AAU87" s="63"/>
      <c r="AAV87" s="63"/>
      <c r="AAW87" s="63"/>
      <c r="AAX87" s="63"/>
      <c r="AAY87" s="63"/>
      <c r="AAZ87" s="63"/>
      <c r="ABA87" s="63"/>
      <c r="ABB87" s="63"/>
      <c r="ABC87" s="63"/>
      <c r="ABD87" s="63"/>
      <c r="ABE87" s="63"/>
      <c r="ABF87" s="63"/>
      <c r="ABG87" s="63"/>
      <c r="ABH87" s="63"/>
      <c r="ABI87" s="63"/>
      <c r="ABJ87" s="63"/>
      <c r="ABK87" s="63"/>
      <c r="ABL87" s="63"/>
      <c r="ABM87" s="63"/>
      <c r="ABN87" s="63"/>
      <c r="ABO87" s="63"/>
      <c r="ABP87" s="63"/>
      <c r="ABQ87" s="63"/>
      <c r="ABR87" s="63"/>
      <c r="ABS87" s="63"/>
      <c r="ABT87" s="63"/>
      <c r="ABU87" s="63"/>
      <c r="ABV87" s="63"/>
      <c r="ABW87" s="63"/>
      <c r="ABX87" s="63"/>
      <c r="ABY87" s="63"/>
      <c r="ABZ87" s="63"/>
      <c r="ACA87" s="63"/>
      <c r="ACB87" s="63"/>
      <c r="ACC87" s="63"/>
      <c r="ACD87" s="63"/>
      <c r="ACE87" s="63"/>
      <c r="ACF87" s="63"/>
      <c r="ACG87" s="63"/>
      <c r="ACH87" s="63"/>
      <c r="ACI87" s="63"/>
      <c r="ACJ87" s="63"/>
      <c r="ACK87" s="63"/>
      <c r="ACL87" s="63"/>
      <c r="ACM87" s="63"/>
      <c r="ACN87" s="63"/>
      <c r="ACO87" s="63"/>
      <c r="ACP87" s="63"/>
      <c r="ACQ87" s="63"/>
      <c r="ACR87" s="63"/>
      <c r="ACS87" s="63"/>
      <c r="ACT87" s="63"/>
      <c r="ACU87" s="63"/>
      <c r="ACV87" s="63"/>
      <c r="ACW87" s="63"/>
      <c r="ACX87" s="63"/>
      <c r="ACY87" s="63"/>
      <c r="ACZ87" s="63"/>
      <c r="ADA87" s="63"/>
      <c r="ADB87" s="63"/>
      <c r="ADC87" s="63"/>
      <c r="ADD87" s="63"/>
      <c r="ADE87" s="63"/>
      <c r="ADF87" s="63"/>
      <c r="ADG87" s="63"/>
      <c r="ADH87" s="63"/>
      <c r="ADI87" s="63"/>
      <c r="ADJ87" s="63"/>
      <c r="ADK87" s="63"/>
      <c r="ADL87" s="63"/>
      <c r="ADM87" s="63"/>
      <c r="ADN87" s="63"/>
      <c r="ADO87" s="63"/>
      <c r="ADP87" s="63"/>
      <c r="ADQ87" s="63"/>
      <c r="ADR87" s="63"/>
      <c r="ADS87" s="63"/>
      <c r="ADT87" s="63"/>
      <c r="ADU87" s="63"/>
      <c r="ADV87" s="63"/>
      <c r="ADW87" s="63"/>
      <c r="ADX87" s="63"/>
      <c r="ADY87" s="63"/>
      <c r="ADZ87" s="63"/>
      <c r="AEA87" s="63"/>
      <c r="AEB87" s="63"/>
      <c r="AEC87" s="63"/>
      <c r="AED87" s="63"/>
      <c r="AEE87" s="63"/>
      <c r="AEF87" s="63"/>
      <c r="AEG87" s="63"/>
      <c r="AEH87" s="63"/>
      <c r="AEI87" s="63"/>
      <c r="AEJ87" s="63"/>
      <c r="AEK87" s="63"/>
      <c r="AEL87" s="63"/>
      <c r="AEM87" s="63"/>
      <c r="AEN87" s="63"/>
      <c r="AEO87" s="63"/>
      <c r="AEP87" s="63"/>
      <c r="AEQ87" s="63"/>
      <c r="AER87" s="63"/>
      <c r="AES87" s="63"/>
      <c r="AET87" s="63"/>
      <c r="AEU87" s="63"/>
      <c r="AEV87" s="63"/>
      <c r="AEW87" s="63"/>
      <c r="AEX87" s="63"/>
      <c r="AEY87" s="63"/>
      <c r="AEZ87" s="63"/>
      <c r="AFA87" s="63"/>
      <c r="AFB87" s="63"/>
      <c r="AFC87" s="63"/>
      <c r="AFD87" s="63"/>
      <c r="AFE87" s="63"/>
      <c r="AFF87" s="63"/>
      <c r="AFG87" s="63"/>
      <c r="AFH87" s="63"/>
      <c r="AFI87" s="63"/>
      <c r="AFJ87" s="63"/>
      <c r="AFK87" s="63"/>
      <c r="AFL87" s="63"/>
      <c r="AFM87" s="63"/>
      <c r="AFN87" s="63"/>
      <c r="AFO87" s="63"/>
      <c r="AFP87" s="63"/>
      <c r="AFQ87" s="63"/>
      <c r="AFR87" s="63"/>
      <c r="AFS87" s="63"/>
      <c r="AFT87" s="63"/>
      <c r="AFU87" s="63"/>
      <c r="AFV87" s="63"/>
      <c r="AFW87" s="63"/>
      <c r="AFX87" s="63"/>
      <c r="AFY87" s="63"/>
      <c r="AFZ87" s="63"/>
      <c r="AGA87" s="63"/>
      <c r="AGB87" s="63"/>
      <c r="AGC87" s="63"/>
      <c r="AGD87" s="63"/>
      <c r="AGE87" s="63"/>
      <c r="AGF87" s="63"/>
      <c r="AGG87" s="63"/>
      <c r="AGH87" s="63"/>
      <c r="AGI87" s="63"/>
      <c r="AGJ87" s="63"/>
      <c r="AGK87" s="63"/>
      <c r="AGL87" s="63"/>
      <c r="AGM87" s="63"/>
      <c r="AGN87" s="63"/>
      <c r="AGO87" s="63"/>
      <c r="AGP87" s="63"/>
      <c r="AGQ87" s="63"/>
      <c r="AGR87" s="63"/>
      <c r="AGS87" s="63"/>
      <c r="AGT87" s="63"/>
      <c r="AGU87" s="63"/>
      <c r="AGV87" s="63"/>
      <c r="AGW87" s="63"/>
      <c r="AGX87" s="63"/>
      <c r="AGY87" s="63"/>
      <c r="AGZ87" s="63"/>
      <c r="AHA87" s="63"/>
      <c r="AHB87" s="63"/>
      <c r="AHC87" s="63"/>
      <c r="AHD87" s="63"/>
      <c r="AHE87" s="63"/>
      <c r="AHF87" s="63"/>
      <c r="AHG87" s="63"/>
      <c r="AHH87" s="63"/>
      <c r="AHI87" s="63"/>
      <c r="AHJ87" s="63"/>
      <c r="AHK87" s="63"/>
      <c r="AHL87" s="63"/>
      <c r="AHM87" s="63"/>
      <c r="AHN87" s="63"/>
      <c r="AHO87" s="63"/>
      <c r="AHP87" s="63"/>
      <c r="AHQ87" s="63"/>
      <c r="AHR87" s="63"/>
      <c r="AHS87" s="63"/>
      <c r="AHT87" s="63"/>
      <c r="AHU87" s="63"/>
      <c r="AHV87" s="63"/>
      <c r="AHW87" s="63"/>
      <c r="AHX87" s="63"/>
      <c r="AHY87" s="63"/>
      <c r="AHZ87" s="63"/>
      <c r="AIA87" s="63"/>
      <c r="AIB87" s="63"/>
      <c r="AIC87" s="63"/>
      <c r="AID87" s="63"/>
      <c r="AIE87" s="63"/>
      <c r="AIF87" s="63"/>
      <c r="AIG87" s="63"/>
      <c r="AIH87" s="63"/>
      <c r="AII87" s="63"/>
      <c r="AIJ87" s="63"/>
      <c r="AIK87" s="63"/>
      <c r="AIL87" s="63"/>
      <c r="AIM87" s="63"/>
      <c r="AIN87" s="63"/>
      <c r="AIO87" s="63"/>
      <c r="AIP87" s="63"/>
      <c r="AIQ87" s="63"/>
      <c r="AIR87" s="63"/>
      <c r="AIS87" s="63"/>
      <c r="AIT87" s="63"/>
      <c r="AIU87" s="63"/>
      <c r="AIV87" s="63"/>
      <c r="AIW87" s="63"/>
      <c r="AIX87" s="63"/>
      <c r="AIY87" s="63"/>
      <c r="AIZ87" s="63"/>
      <c r="AJA87" s="63"/>
      <c r="AJB87" s="63"/>
      <c r="AJC87" s="63"/>
      <c r="AJD87" s="63"/>
      <c r="AJE87" s="63"/>
      <c r="AJF87" s="63"/>
      <c r="AJG87" s="63"/>
      <c r="AJH87" s="63"/>
      <c r="AJI87" s="63"/>
      <c r="AJJ87" s="63"/>
      <c r="AJK87" s="63"/>
      <c r="AJL87" s="63"/>
      <c r="AJM87" s="63"/>
      <c r="AJN87" s="63"/>
      <c r="AJO87" s="63"/>
      <c r="AJP87" s="63"/>
      <c r="AJQ87" s="63"/>
      <c r="AJR87" s="63"/>
      <c r="AJS87" s="63"/>
      <c r="AJT87" s="63"/>
      <c r="AJU87" s="63"/>
      <c r="AJV87" s="63"/>
      <c r="AJW87" s="63"/>
      <c r="AJX87" s="63"/>
      <c r="AJY87" s="63"/>
      <c r="AJZ87" s="63"/>
      <c r="AKA87" s="63"/>
      <c r="AKB87" s="63"/>
      <c r="AKC87" s="63"/>
      <c r="AKD87" s="63"/>
      <c r="AKE87" s="63"/>
      <c r="AKF87" s="63"/>
      <c r="AKG87" s="63"/>
      <c r="AKH87" s="63"/>
      <c r="AKI87" s="63"/>
      <c r="AKJ87" s="63"/>
      <c r="AKK87" s="63"/>
      <c r="AKL87" s="63"/>
      <c r="AKM87" s="63"/>
      <c r="AKN87" s="63"/>
      <c r="AKO87" s="63"/>
      <c r="AKP87" s="63"/>
      <c r="AKQ87" s="63"/>
      <c r="AKR87" s="63"/>
      <c r="AKS87" s="63"/>
      <c r="AKT87" s="63"/>
      <c r="AKU87" s="63"/>
      <c r="AKV87" s="63"/>
      <c r="AKW87" s="63"/>
      <c r="AKX87" s="63"/>
      <c r="AKY87" s="63"/>
      <c r="AKZ87" s="63"/>
      <c r="ALA87" s="63"/>
      <c r="ALB87" s="63"/>
      <c r="ALC87" s="63"/>
      <c r="ALD87" s="63"/>
      <c r="ALE87" s="63"/>
      <c r="ALF87" s="63"/>
      <c r="ALG87" s="63"/>
      <c r="ALH87" s="63"/>
      <c r="ALI87" s="63"/>
      <c r="ALJ87" s="63"/>
      <c r="ALK87" s="63"/>
      <c r="ALL87" s="63"/>
      <c r="ALM87" s="63"/>
      <c r="ALN87" s="63"/>
      <c r="ALO87" s="63"/>
      <c r="ALP87" s="63"/>
      <c r="ALQ87" s="63"/>
      <c r="ALR87" s="63"/>
      <c r="ALS87" s="63"/>
      <c r="ALT87" s="63"/>
      <c r="ALU87" s="63"/>
      <c r="ALV87" s="63"/>
      <c r="ALW87" s="63"/>
      <c r="ALX87" s="63"/>
      <c r="ALY87" s="63"/>
      <c r="ALZ87" s="63"/>
      <c r="AMA87" s="63"/>
      <c r="AMB87" s="63"/>
      <c r="AMC87" s="63"/>
      <c r="AMD87" s="63"/>
      <c r="AME87" s="63"/>
      <c r="AMF87" s="63"/>
      <c r="AMG87" s="63"/>
      <c r="AMH87" s="63"/>
      <c r="AMI87" s="63"/>
      <c r="AMJ87" s="63"/>
      <c r="AMK87" s="63"/>
      <c r="AML87" s="63"/>
      <c r="AMM87" s="63"/>
      <c r="AMN87" s="63"/>
      <c r="AMO87" s="63"/>
      <c r="AMP87" s="63"/>
      <c r="AMQ87" s="63"/>
      <c r="AMR87" s="63"/>
      <c r="AMS87" s="63"/>
      <c r="AMT87" s="63"/>
      <c r="AMU87" s="63"/>
      <c r="AMV87" s="63"/>
      <c r="AMW87" s="63"/>
      <c r="AMX87" s="63"/>
      <c r="AMY87" s="63"/>
      <c r="AMZ87" s="63"/>
      <c r="ANA87" s="63"/>
      <c r="ANB87" s="63"/>
      <c r="ANC87" s="63"/>
      <c r="AND87" s="63"/>
      <c r="ANE87" s="63"/>
      <c r="ANF87" s="63"/>
      <c r="ANG87" s="63"/>
      <c r="ANH87" s="63"/>
      <c r="ANI87" s="63"/>
      <c r="ANJ87" s="63"/>
      <c r="ANK87" s="63"/>
      <c r="ANL87" s="63"/>
      <c r="ANM87" s="63"/>
      <c r="ANN87" s="63"/>
      <c r="ANO87" s="63"/>
      <c r="ANP87" s="63"/>
      <c r="ANQ87" s="63"/>
      <c r="ANR87" s="63"/>
      <c r="ANS87" s="63"/>
      <c r="ANT87" s="63"/>
      <c r="ANU87" s="63"/>
      <c r="ANV87" s="63"/>
      <c r="ANW87" s="63"/>
      <c r="ANX87" s="63"/>
      <c r="ANY87" s="63"/>
      <c r="ANZ87" s="63"/>
      <c r="AOA87" s="63"/>
      <c r="AOB87" s="63"/>
      <c r="AOC87" s="63"/>
      <c r="AOD87" s="63"/>
      <c r="AOE87" s="63"/>
      <c r="AOF87" s="63"/>
      <c r="AOG87" s="63"/>
      <c r="AOH87" s="63"/>
      <c r="AOI87" s="63"/>
      <c r="AOJ87" s="63"/>
      <c r="AOK87" s="63"/>
      <c r="AOL87" s="63"/>
      <c r="AOM87" s="63"/>
      <c r="AON87" s="63"/>
      <c r="AOO87" s="63"/>
      <c r="AOP87" s="63"/>
      <c r="AOQ87" s="63"/>
      <c r="AOR87" s="63"/>
      <c r="AOS87" s="63"/>
      <c r="AOT87" s="63"/>
      <c r="AOU87" s="63"/>
      <c r="AOV87" s="63"/>
      <c r="AOW87" s="63"/>
      <c r="AOX87" s="63"/>
      <c r="AOY87" s="63"/>
      <c r="AOZ87" s="63"/>
      <c r="APA87" s="63"/>
      <c r="APB87" s="63"/>
      <c r="APC87" s="63"/>
      <c r="APD87" s="63"/>
      <c r="APE87" s="63"/>
      <c r="APF87" s="63"/>
      <c r="APG87" s="63"/>
      <c r="APH87" s="63"/>
      <c r="API87" s="63"/>
      <c r="APJ87" s="63"/>
      <c r="APK87" s="63"/>
      <c r="APL87" s="63"/>
      <c r="APM87" s="63"/>
      <c r="APN87" s="63"/>
      <c r="APO87" s="63"/>
      <c r="APP87" s="63"/>
      <c r="APQ87" s="63"/>
      <c r="APR87" s="63"/>
      <c r="APS87" s="63"/>
      <c r="APT87" s="63"/>
      <c r="APU87" s="63"/>
      <c r="APV87" s="63"/>
      <c r="APW87" s="63"/>
      <c r="APX87" s="63"/>
      <c r="APY87" s="63"/>
      <c r="APZ87" s="63"/>
      <c r="AQA87" s="63"/>
      <c r="AQB87" s="63"/>
      <c r="AQC87" s="63"/>
      <c r="AQD87" s="63"/>
      <c r="AQE87" s="63"/>
      <c r="AQF87" s="63"/>
      <c r="AQG87" s="63"/>
      <c r="AQH87" s="63"/>
      <c r="AQI87" s="63"/>
      <c r="AQJ87" s="63"/>
      <c r="AQK87" s="63"/>
      <c r="AQL87" s="63"/>
      <c r="AQM87" s="63"/>
      <c r="AQN87" s="63"/>
      <c r="AQO87" s="63"/>
      <c r="AQP87" s="63"/>
      <c r="AQQ87" s="63"/>
      <c r="AQR87" s="63"/>
      <c r="AQS87" s="63"/>
      <c r="AQT87" s="63"/>
      <c r="AQU87" s="63"/>
      <c r="AQV87" s="63"/>
      <c r="AQW87" s="63"/>
      <c r="AQX87" s="63"/>
      <c r="AQY87" s="63"/>
      <c r="AQZ87" s="63"/>
      <c r="ARA87" s="63"/>
      <c r="ARB87" s="63"/>
      <c r="ARC87" s="63"/>
      <c r="ARD87" s="63"/>
      <c r="ARE87" s="63"/>
      <c r="ARF87" s="63"/>
      <c r="ARG87" s="63"/>
      <c r="ARH87" s="63"/>
      <c r="ARI87" s="63"/>
      <c r="ARJ87" s="63"/>
      <c r="ARK87" s="63"/>
      <c r="ARL87" s="63"/>
      <c r="ARM87" s="63"/>
      <c r="ARN87" s="63"/>
      <c r="ARO87" s="63"/>
      <c r="ARP87" s="63"/>
      <c r="ARQ87" s="63"/>
      <c r="ARR87" s="63"/>
      <c r="ARS87" s="63"/>
      <c r="ART87" s="63"/>
      <c r="ARU87" s="63"/>
      <c r="ARV87" s="63"/>
      <c r="ARW87" s="63"/>
      <c r="ARX87" s="63"/>
      <c r="ARY87" s="63"/>
      <c r="ARZ87" s="63"/>
      <c r="ASA87" s="63"/>
      <c r="ASB87" s="63"/>
      <c r="ASC87" s="63"/>
      <c r="ASD87" s="63"/>
      <c r="ASE87" s="63"/>
      <c r="ASF87" s="63"/>
      <c r="ASG87" s="63"/>
      <c r="ASH87" s="63"/>
      <c r="ASI87" s="63"/>
      <c r="ASJ87" s="63"/>
      <c r="ASK87" s="63"/>
      <c r="ASL87" s="63"/>
      <c r="ASM87" s="63"/>
      <c r="ASN87" s="63"/>
      <c r="ASO87" s="63"/>
      <c r="ASP87" s="63"/>
      <c r="ASQ87" s="63"/>
      <c r="ASR87" s="63"/>
      <c r="ASS87" s="63"/>
      <c r="AST87" s="63"/>
      <c r="ASU87" s="63"/>
      <c r="ASV87" s="63"/>
      <c r="ASW87" s="63"/>
      <c r="ASX87" s="63"/>
      <c r="ASY87" s="63"/>
      <c r="ASZ87" s="63"/>
      <c r="ATA87" s="63"/>
      <c r="ATB87" s="63"/>
      <c r="ATC87" s="63"/>
      <c r="ATD87" s="63"/>
      <c r="ATE87" s="63"/>
      <c r="ATF87" s="63"/>
      <c r="ATG87" s="63"/>
      <c r="ATH87" s="63"/>
      <c r="ATI87" s="63"/>
      <c r="ATJ87" s="63"/>
      <c r="ATK87" s="63"/>
      <c r="ATL87" s="63"/>
      <c r="ATM87" s="63"/>
      <c r="ATN87" s="63"/>
      <c r="ATO87" s="63"/>
      <c r="ATP87" s="63"/>
      <c r="ATQ87" s="63"/>
      <c r="ATR87" s="63"/>
      <c r="ATS87" s="63"/>
      <c r="ATT87" s="63"/>
      <c r="ATU87" s="63"/>
      <c r="ATV87" s="63"/>
      <c r="ATW87" s="63"/>
      <c r="ATX87" s="63"/>
      <c r="ATY87" s="63"/>
      <c r="ATZ87" s="63"/>
      <c r="AUA87" s="63"/>
      <c r="AUB87" s="63"/>
      <c r="AUC87" s="63"/>
      <c r="AUD87" s="63"/>
      <c r="AUE87" s="63"/>
      <c r="AUF87" s="63"/>
      <c r="AUG87" s="63"/>
      <c r="AUH87" s="63"/>
      <c r="AUI87" s="63"/>
      <c r="AUJ87" s="63"/>
      <c r="AUK87" s="63"/>
      <c r="AUL87" s="63"/>
      <c r="AUM87" s="63"/>
      <c r="AUN87" s="63"/>
      <c r="AUO87" s="63"/>
      <c r="AUP87" s="63"/>
      <c r="AUQ87" s="63"/>
      <c r="AUR87" s="63"/>
      <c r="AUS87" s="63"/>
      <c r="AUT87" s="63"/>
      <c r="AUU87" s="63"/>
      <c r="AUV87" s="63"/>
      <c r="AUW87" s="63"/>
      <c r="AUX87" s="63"/>
      <c r="AUY87" s="63"/>
      <c r="AUZ87" s="63"/>
      <c r="AVA87" s="63"/>
      <c r="AVB87" s="63"/>
      <c r="AVC87" s="63"/>
      <c r="AVD87" s="63"/>
      <c r="AVE87" s="63"/>
      <c r="AVF87" s="63"/>
      <c r="AVG87" s="63"/>
      <c r="AVH87" s="63"/>
      <c r="AVI87" s="63"/>
      <c r="AVJ87" s="63"/>
      <c r="AVK87" s="63"/>
      <c r="AVL87" s="63"/>
      <c r="AVM87" s="63"/>
      <c r="AVN87" s="63"/>
      <c r="AVO87" s="63"/>
      <c r="AVP87" s="63"/>
      <c r="AVQ87" s="63"/>
      <c r="AVR87" s="63"/>
      <c r="AVS87" s="63"/>
      <c r="AVT87" s="63"/>
      <c r="AVU87" s="63"/>
      <c r="AVV87" s="63"/>
      <c r="AVW87" s="63"/>
      <c r="AVX87" s="63"/>
      <c r="AVY87" s="63"/>
      <c r="AVZ87" s="63"/>
      <c r="AWA87" s="63"/>
      <c r="AWB87" s="63"/>
      <c r="AWC87" s="63"/>
      <c r="AWD87" s="63"/>
      <c r="AWE87" s="63"/>
      <c r="AWF87" s="63"/>
      <c r="AWG87" s="63"/>
      <c r="AWH87" s="63"/>
      <c r="AWI87" s="63"/>
      <c r="AWJ87" s="63"/>
      <c r="AWK87" s="63"/>
      <c r="AWL87" s="63"/>
      <c r="AWM87" s="63"/>
      <c r="AWN87" s="63"/>
      <c r="AWO87" s="63"/>
      <c r="AWP87" s="63"/>
      <c r="AWQ87" s="63"/>
      <c r="AWR87" s="63"/>
      <c r="AWS87" s="63"/>
      <c r="AWT87" s="63"/>
      <c r="AWU87" s="63"/>
      <c r="AWV87" s="63"/>
      <c r="AWW87" s="63"/>
      <c r="AWX87" s="63"/>
      <c r="AWY87" s="63"/>
      <c r="AWZ87" s="63"/>
      <c r="AXA87" s="63"/>
      <c r="AXB87" s="63"/>
      <c r="AXC87" s="63"/>
      <c r="AXD87" s="63"/>
      <c r="AXE87" s="63"/>
      <c r="AXF87" s="63"/>
      <c r="AXG87" s="63"/>
      <c r="AXH87" s="63"/>
      <c r="AXI87" s="63"/>
      <c r="AXJ87" s="63"/>
      <c r="AXK87" s="63"/>
      <c r="AXL87" s="63"/>
      <c r="AXM87" s="63"/>
      <c r="AXN87" s="63"/>
      <c r="AXO87" s="63"/>
      <c r="AXP87" s="63"/>
      <c r="AXQ87" s="63"/>
      <c r="AXR87" s="63"/>
      <c r="AXS87" s="63"/>
      <c r="AXT87" s="63"/>
      <c r="AXU87" s="63"/>
      <c r="AXV87" s="63"/>
      <c r="AXW87" s="63"/>
      <c r="AXX87" s="63"/>
      <c r="AXY87" s="63"/>
      <c r="AXZ87" s="63"/>
      <c r="AYA87" s="63"/>
      <c r="AYB87" s="63"/>
      <c r="AYC87" s="63"/>
      <c r="AYD87" s="63"/>
      <c r="AYE87" s="63"/>
      <c r="AYF87" s="63"/>
      <c r="AYG87" s="63"/>
      <c r="AYH87" s="63"/>
      <c r="AYI87" s="63"/>
      <c r="AYJ87" s="63"/>
      <c r="AYK87" s="63"/>
      <c r="AYL87" s="63"/>
      <c r="AYM87" s="63"/>
      <c r="AYN87" s="63"/>
      <c r="AYO87" s="63"/>
      <c r="AYP87" s="63"/>
      <c r="AYQ87" s="63"/>
      <c r="AYR87" s="63"/>
      <c r="AYS87" s="63"/>
      <c r="AYT87" s="63"/>
      <c r="AYU87" s="63"/>
      <c r="AYV87" s="63"/>
      <c r="AYW87" s="63"/>
      <c r="AYX87" s="63"/>
      <c r="AYY87" s="63"/>
      <c r="AYZ87" s="63"/>
      <c r="AZA87" s="63"/>
      <c r="AZB87" s="63"/>
      <c r="AZC87" s="63"/>
      <c r="AZD87" s="63"/>
      <c r="AZE87" s="63"/>
      <c r="AZF87" s="63"/>
      <c r="AZG87" s="63"/>
      <c r="AZH87" s="63"/>
      <c r="AZI87" s="63"/>
      <c r="AZJ87" s="63"/>
      <c r="AZK87" s="63"/>
      <c r="AZL87" s="63"/>
      <c r="AZM87" s="63"/>
      <c r="AZN87" s="63"/>
      <c r="AZO87" s="63"/>
      <c r="AZP87" s="63"/>
      <c r="AZQ87" s="63"/>
      <c r="AZR87" s="63"/>
      <c r="AZS87" s="63"/>
      <c r="AZT87" s="63"/>
      <c r="AZU87" s="63"/>
      <c r="AZV87" s="63"/>
      <c r="AZW87" s="63"/>
      <c r="AZX87" s="63"/>
      <c r="AZY87" s="63"/>
      <c r="AZZ87" s="63"/>
      <c r="BAA87" s="63"/>
      <c r="BAB87" s="63"/>
      <c r="BAC87" s="63"/>
      <c r="BAD87" s="63"/>
      <c r="BAE87" s="63"/>
      <c r="BAF87" s="63"/>
      <c r="BAG87" s="63"/>
      <c r="BAH87" s="63"/>
      <c r="BAI87" s="63"/>
      <c r="BAJ87" s="63"/>
      <c r="BAK87" s="63"/>
      <c r="BAL87" s="63"/>
      <c r="BAM87" s="63"/>
      <c r="BAN87" s="63"/>
      <c r="BAO87" s="63"/>
      <c r="BAP87" s="63"/>
      <c r="BAQ87" s="63"/>
      <c r="BAR87" s="63"/>
      <c r="BAS87" s="63"/>
      <c r="BAT87" s="63"/>
      <c r="BAU87" s="63"/>
      <c r="BAV87" s="63"/>
      <c r="BAW87" s="63"/>
      <c r="BAX87" s="63"/>
      <c r="BAY87" s="63"/>
      <c r="BAZ87" s="63"/>
      <c r="BBA87" s="63"/>
      <c r="BBB87" s="63"/>
      <c r="BBC87" s="63"/>
      <c r="BBD87" s="63"/>
      <c r="BBE87" s="63"/>
      <c r="BBF87" s="63"/>
      <c r="BBG87" s="63"/>
      <c r="BBH87" s="63"/>
      <c r="BBI87" s="63"/>
      <c r="BBJ87" s="63"/>
      <c r="BBK87" s="63"/>
      <c r="BBL87" s="63"/>
      <c r="BBM87" s="63"/>
      <c r="BBN87" s="63"/>
      <c r="BBO87" s="63"/>
      <c r="BBP87" s="63"/>
      <c r="BBQ87" s="63"/>
      <c r="BBR87" s="63"/>
      <c r="BBS87" s="63"/>
      <c r="BBT87" s="63"/>
      <c r="BBU87" s="63"/>
      <c r="BBV87" s="63"/>
      <c r="BBW87" s="63"/>
      <c r="BBX87" s="63"/>
      <c r="BBY87" s="63"/>
      <c r="BBZ87" s="63"/>
      <c r="BCA87" s="63"/>
      <c r="BCB87" s="63"/>
      <c r="BCC87" s="63"/>
      <c r="BCD87" s="63"/>
      <c r="BCE87" s="63"/>
      <c r="BCF87" s="63"/>
      <c r="BCG87" s="63"/>
      <c r="BCH87" s="63"/>
      <c r="BCI87" s="63"/>
      <c r="BCJ87" s="63"/>
      <c r="BCK87" s="63"/>
      <c r="BCL87" s="63"/>
      <c r="BCM87" s="63"/>
      <c r="BCN87" s="63"/>
      <c r="BCO87" s="63"/>
      <c r="BCP87" s="63"/>
      <c r="BCQ87" s="63"/>
      <c r="BCR87" s="63"/>
      <c r="BCS87" s="63"/>
      <c r="BCT87" s="63"/>
      <c r="BCU87" s="63"/>
      <c r="BCV87" s="63"/>
      <c r="BCW87" s="63"/>
      <c r="BCX87" s="63"/>
      <c r="BCY87" s="63"/>
      <c r="BCZ87" s="63"/>
      <c r="BDA87" s="63"/>
      <c r="BDB87" s="63"/>
      <c r="BDC87" s="63"/>
      <c r="BDD87" s="63"/>
      <c r="BDE87" s="63"/>
      <c r="BDF87" s="63"/>
      <c r="BDG87" s="63"/>
      <c r="BDH87" s="63"/>
      <c r="BDI87" s="63"/>
      <c r="BDJ87" s="63"/>
      <c r="BDK87" s="63"/>
      <c r="BDL87" s="63"/>
      <c r="BDM87" s="63"/>
      <c r="BDN87" s="63"/>
      <c r="BDO87" s="63"/>
      <c r="BDP87" s="63"/>
      <c r="BDQ87" s="63"/>
      <c r="BDR87" s="63"/>
      <c r="BDS87" s="63"/>
      <c r="BDT87" s="63"/>
      <c r="BDU87" s="63"/>
      <c r="BDV87" s="63"/>
      <c r="BDW87" s="63"/>
      <c r="BDX87" s="63"/>
      <c r="BDY87" s="63"/>
      <c r="BDZ87" s="63"/>
      <c r="BEA87" s="63"/>
      <c r="BEB87" s="63"/>
      <c r="BEC87" s="63"/>
      <c r="BED87" s="63"/>
      <c r="BEE87" s="63"/>
      <c r="BEF87" s="63"/>
      <c r="BEG87" s="63"/>
      <c r="BEH87" s="63"/>
      <c r="BEI87" s="63"/>
      <c r="BEJ87" s="63"/>
      <c r="BEK87" s="63"/>
      <c r="BEL87" s="63"/>
      <c r="BEM87" s="63"/>
      <c r="BEN87" s="63"/>
      <c r="BEO87" s="63"/>
      <c r="BEP87" s="63"/>
      <c r="BEQ87" s="63"/>
      <c r="BER87" s="63"/>
      <c r="BES87" s="63"/>
      <c r="BET87" s="63"/>
      <c r="BEU87" s="63"/>
      <c r="BEV87" s="63"/>
      <c r="BEW87" s="63"/>
      <c r="BEX87" s="63"/>
      <c r="BEY87" s="63"/>
      <c r="BEZ87" s="63"/>
      <c r="BFA87" s="63"/>
      <c r="BFB87" s="63"/>
      <c r="BFC87" s="63"/>
      <c r="BFD87" s="63"/>
      <c r="BFE87" s="63"/>
      <c r="BFF87" s="63"/>
      <c r="BFG87" s="63"/>
      <c r="BFH87" s="63"/>
      <c r="BFI87" s="63"/>
      <c r="BFJ87" s="63"/>
      <c r="BFK87" s="63"/>
      <c r="BFL87" s="63"/>
      <c r="BFM87" s="63"/>
      <c r="BFN87" s="63"/>
      <c r="BFO87" s="63"/>
      <c r="BFP87" s="63"/>
      <c r="BFQ87" s="63"/>
      <c r="BFR87" s="63"/>
      <c r="BFS87" s="63"/>
      <c r="BFT87" s="63"/>
      <c r="BFU87" s="63"/>
      <c r="BFV87" s="63"/>
      <c r="BFW87" s="63"/>
      <c r="BFX87" s="63"/>
      <c r="BFY87" s="63"/>
      <c r="BFZ87" s="63"/>
      <c r="BGA87" s="63"/>
      <c r="BGB87" s="63"/>
      <c r="BGC87" s="63"/>
      <c r="BGD87" s="63"/>
      <c r="BGE87" s="63"/>
      <c r="BGF87" s="63"/>
      <c r="BGG87" s="63"/>
      <c r="BGH87" s="63"/>
      <c r="BGI87" s="63"/>
      <c r="BGJ87" s="63"/>
      <c r="BGK87" s="63"/>
      <c r="BGL87" s="63"/>
      <c r="BGM87" s="63"/>
      <c r="BGN87" s="63"/>
      <c r="BGO87" s="63"/>
      <c r="BGP87" s="63"/>
      <c r="BGQ87" s="63"/>
      <c r="BGR87" s="63"/>
      <c r="BGS87" s="63"/>
      <c r="BGT87" s="63"/>
      <c r="BGU87" s="63"/>
      <c r="BGV87" s="63"/>
      <c r="BGW87" s="63"/>
      <c r="BGX87" s="63"/>
      <c r="BGY87" s="63"/>
      <c r="BGZ87" s="63"/>
      <c r="BHA87" s="63"/>
      <c r="BHB87" s="63"/>
      <c r="BHC87" s="63"/>
      <c r="BHD87" s="63"/>
      <c r="BHE87" s="63"/>
      <c r="BHF87" s="63"/>
      <c r="BHG87" s="63"/>
      <c r="BHH87" s="63"/>
      <c r="BHI87" s="63"/>
      <c r="BHJ87" s="63"/>
      <c r="BHK87" s="63"/>
      <c r="BHL87" s="63"/>
      <c r="BHM87" s="63"/>
      <c r="BHN87" s="63"/>
      <c r="BHO87" s="63"/>
      <c r="BHP87" s="63"/>
      <c r="BHQ87" s="63"/>
      <c r="BHR87" s="63"/>
      <c r="BHS87" s="63"/>
      <c r="BHT87" s="63"/>
      <c r="BHU87" s="63"/>
      <c r="BHV87" s="63"/>
      <c r="BHW87" s="63"/>
      <c r="BHX87" s="63"/>
      <c r="BHY87" s="63"/>
      <c r="BHZ87" s="63"/>
      <c r="BIA87" s="63"/>
      <c r="BIB87" s="63"/>
      <c r="BIC87" s="63"/>
      <c r="BID87" s="63"/>
      <c r="BIE87" s="63"/>
      <c r="BIF87" s="63"/>
      <c r="BIG87" s="63"/>
      <c r="BIH87" s="63"/>
      <c r="BII87" s="63"/>
      <c r="BIJ87" s="63"/>
      <c r="BIK87" s="63"/>
      <c r="BIL87" s="63"/>
      <c r="BIM87" s="63"/>
      <c r="BIN87" s="63"/>
      <c r="BIO87" s="63"/>
      <c r="BIP87" s="63"/>
      <c r="BIQ87" s="63"/>
      <c r="BIR87" s="63"/>
      <c r="BIS87" s="63"/>
      <c r="BIT87" s="63"/>
      <c r="BIU87" s="63"/>
      <c r="BIV87" s="63"/>
      <c r="BIW87" s="63"/>
      <c r="BIX87" s="63"/>
      <c r="BIY87" s="63"/>
      <c r="BIZ87" s="63"/>
      <c r="BJA87" s="63"/>
      <c r="BJB87" s="63"/>
      <c r="BJC87" s="63"/>
      <c r="BJD87" s="63"/>
      <c r="BJE87" s="63"/>
      <c r="BJF87" s="63"/>
      <c r="BJG87" s="63"/>
      <c r="BJH87" s="63"/>
      <c r="BJI87" s="63"/>
      <c r="BJJ87" s="63"/>
      <c r="BJK87" s="63"/>
      <c r="BJL87" s="63"/>
      <c r="BJM87" s="63"/>
      <c r="BJN87" s="63"/>
      <c r="BJO87" s="63"/>
      <c r="BJP87" s="63"/>
      <c r="BJQ87" s="63"/>
      <c r="BJR87" s="63"/>
      <c r="BJS87" s="63"/>
      <c r="BJT87" s="63"/>
      <c r="BJU87" s="63"/>
      <c r="BJV87" s="63"/>
      <c r="BJW87" s="63"/>
      <c r="BJX87" s="63"/>
      <c r="BJY87" s="63"/>
      <c r="BJZ87" s="63"/>
      <c r="BKA87" s="63"/>
      <c r="BKB87" s="63"/>
      <c r="BKC87" s="63"/>
      <c r="BKD87" s="63"/>
      <c r="BKE87" s="63"/>
      <c r="BKF87" s="63"/>
      <c r="BKG87" s="63"/>
      <c r="BKH87" s="63"/>
      <c r="BKI87" s="63"/>
      <c r="BKJ87" s="63"/>
      <c r="BKK87" s="63"/>
      <c r="BKL87" s="63"/>
      <c r="BKM87" s="63"/>
      <c r="BKN87" s="63"/>
      <c r="BKO87" s="63"/>
      <c r="BKP87" s="63"/>
      <c r="BKQ87" s="63"/>
      <c r="BKR87" s="63"/>
      <c r="BKS87" s="63"/>
      <c r="BKT87" s="63"/>
      <c r="BKU87" s="63"/>
      <c r="BKV87" s="63"/>
      <c r="BKW87" s="63"/>
      <c r="BKX87" s="63"/>
      <c r="BKY87" s="63"/>
      <c r="BKZ87" s="63"/>
      <c r="BLA87" s="63"/>
      <c r="BLB87" s="63"/>
      <c r="BLC87" s="63"/>
      <c r="BLD87" s="63"/>
      <c r="BLE87" s="63"/>
      <c r="BLF87" s="63"/>
      <c r="BLG87" s="63"/>
      <c r="BLH87" s="63"/>
      <c r="BLI87" s="63"/>
      <c r="BLJ87" s="63"/>
      <c r="BLK87" s="63"/>
      <c r="BLL87" s="63"/>
      <c r="BLM87" s="63"/>
    </row>
    <row r="88" spans="1:1677" s="1" customFormat="1" ht="15" hidden="1" customHeight="1" x14ac:dyDescent="0.25">
      <c r="A88" s="270" t="s">
        <v>490</v>
      </c>
      <c r="B88" s="271" t="s">
        <v>109</v>
      </c>
      <c r="C88" s="272" t="s">
        <v>1733</v>
      </c>
      <c r="D88" s="273" t="s">
        <v>1734</v>
      </c>
      <c r="E88" s="273" t="s">
        <v>1795</v>
      </c>
      <c r="F88" s="272" t="s">
        <v>172</v>
      </c>
      <c r="G88" s="274">
        <v>25</v>
      </c>
      <c r="H88" s="275">
        <v>1.2</v>
      </c>
      <c r="I88" s="276">
        <v>44827</v>
      </c>
      <c r="J88" s="276">
        <v>44828</v>
      </c>
      <c r="K88" s="276">
        <v>44833</v>
      </c>
      <c r="L88" s="277" t="s">
        <v>1732</v>
      </c>
      <c r="M88" s="278">
        <v>44852</v>
      </c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3"/>
      <c r="FA88" s="63"/>
      <c r="FB88" s="63"/>
      <c r="FC88" s="63"/>
      <c r="FD88" s="63"/>
      <c r="FE88" s="63"/>
      <c r="FF88" s="63"/>
      <c r="FG88" s="63"/>
      <c r="FH88" s="63"/>
      <c r="FI88" s="63"/>
      <c r="FJ88" s="63"/>
      <c r="FK88" s="63"/>
      <c r="FL88" s="63"/>
      <c r="FM88" s="63"/>
      <c r="FN88" s="63"/>
      <c r="FO88" s="63"/>
      <c r="FP88" s="63"/>
      <c r="FQ88" s="63"/>
      <c r="FR88" s="63"/>
      <c r="FS88" s="63"/>
      <c r="FT88" s="63"/>
      <c r="FU88" s="63"/>
      <c r="FV88" s="63"/>
      <c r="FW88" s="63"/>
      <c r="FX88" s="63"/>
      <c r="FY88" s="63"/>
      <c r="FZ88" s="63"/>
      <c r="GA88" s="63"/>
      <c r="GB88" s="63"/>
      <c r="GC88" s="63"/>
      <c r="GD88" s="63"/>
      <c r="GE88" s="63"/>
      <c r="GF88" s="63"/>
      <c r="GG88" s="63"/>
      <c r="GH88" s="63"/>
      <c r="GI88" s="63"/>
      <c r="GJ88" s="63"/>
      <c r="GK88" s="63"/>
      <c r="GL88" s="63"/>
      <c r="GM88" s="63"/>
      <c r="GN88" s="63"/>
      <c r="GO88" s="63"/>
      <c r="GP88" s="63"/>
      <c r="GQ88" s="63"/>
      <c r="GR88" s="63"/>
      <c r="GS88" s="63"/>
      <c r="GT88" s="63"/>
      <c r="GU88" s="63"/>
      <c r="GV88" s="63"/>
      <c r="GW88" s="63"/>
      <c r="GX88" s="63"/>
      <c r="GY88" s="63"/>
      <c r="GZ88" s="63"/>
      <c r="HA88" s="63"/>
      <c r="HB88" s="63"/>
      <c r="HC88" s="63"/>
      <c r="HD88" s="63"/>
      <c r="HE88" s="63"/>
      <c r="HF88" s="63"/>
      <c r="HG88" s="63"/>
      <c r="HH88" s="63"/>
      <c r="HI88" s="63"/>
      <c r="HJ88" s="63"/>
      <c r="HK88" s="63"/>
      <c r="HL88" s="63"/>
      <c r="HM88" s="63"/>
      <c r="HN88" s="63"/>
      <c r="HO88" s="63"/>
      <c r="HP88" s="63"/>
      <c r="HQ88" s="63"/>
      <c r="HR88" s="63"/>
      <c r="HS88" s="63"/>
      <c r="HT88" s="63"/>
      <c r="HU88" s="63"/>
      <c r="HV88" s="63"/>
      <c r="HW88" s="63"/>
      <c r="HX88" s="63"/>
      <c r="HY88" s="63"/>
      <c r="HZ88" s="63"/>
      <c r="IA88" s="63"/>
      <c r="IB88" s="63"/>
      <c r="IC88" s="63"/>
      <c r="ID88" s="63"/>
      <c r="IE88" s="63"/>
      <c r="IF88" s="63"/>
      <c r="IG88" s="63"/>
      <c r="IH88" s="63"/>
      <c r="II88" s="63"/>
      <c r="IJ88" s="63"/>
      <c r="IK88" s="63"/>
      <c r="IL88" s="63"/>
      <c r="IM88" s="63"/>
      <c r="IN88" s="63"/>
      <c r="IO88" s="63"/>
      <c r="IP88" s="63"/>
      <c r="IQ88" s="63"/>
      <c r="IR88" s="63"/>
      <c r="IS88" s="63"/>
      <c r="IT88" s="63"/>
      <c r="IU88" s="63"/>
      <c r="IV88" s="63"/>
      <c r="IW88" s="63"/>
      <c r="IX88" s="63"/>
      <c r="IY88" s="63"/>
      <c r="IZ88" s="63"/>
      <c r="JA88" s="63"/>
      <c r="JB88" s="63"/>
      <c r="JC88" s="63"/>
      <c r="JD88" s="63"/>
      <c r="JE88" s="63"/>
      <c r="JF88" s="63"/>
      <c r="JG88" s="63"/>
      <c r="JH88" s="63"/>
      <c r="JI88" s="63"/>
      <c r="JJ88" s="63"/>
      <c r="JK88" s="63"/>
      <c r="JL88" s="63"/>
      <c r="JM88" s="63"/>
      <c r="JN88" s="63"/>
      <c r="JO88" s="63"/>
      <c r="JP88" s="63"/>
      <c r="JQ88" s="63"/>
      <c r="JR88" s="63"/>
      <c r="JS88" s="63"/>
      <c r="JT88" s="63"/>
      <c r="JU88" s="63"/>
      <c r="JV88" s="63"/>
      <c r="JW88" s="63"/>
      <c r="JX88" s="63"/>
      <c r="JY88" s="63"/>
      <c r="JZ88" s="63"/>
      <c r="KA88" s="63"/>
      <c r="KB88" s="63"/>
      <c r="KC88" s="63"/>
      <c r="KD88" s="63"/>
      <c r="KE88" s="63"/>
      <c r="KF88" s="63"/>
      <c r="KG88" s="63"/>
      <c r="KH88" s="63"/>
      <c r="KI88" s="63"/>
      <c r="KJ88" s="63"/>
      <c r="KK88" s="63"/>
      <c r="KL88" s="63"/>
      <c r="KM88" s="63"/>
      <c r="KN88" s="63"/>
      <c r="KO88" s="63"/>
      <c r="KP88" s="63"/>
      <c r="KQ88" s="63"/>
      <c r="KR88" s="63"/>
      <c r="KS88" s="63"/>
      <c r="KT88" s="63"/>
      <c r="KU88" s="63"/>
      <c r="KV88" s="63"/>
      <c r="KW88" s="63"/>
      <c r="KX88" s="63"/>
      <c r="KY88" s="63"/>
      <c r="KZ88" s="63"/>
      <c r="LA88" s="63"/>
      <c r="LB88" s="63"/>
      <c r="LC88" s="63"/>
      <c r="LD88" s="63"/>
      <c r="LE88" s="63"/>
      <c r="LF88" s="63"/>
      <c r="LG88" s="63"/>
      <c r="LH88" s="63"/>
      <c r="LI88" s="63"/>
      <c r="LJ88" s="63"/>
      <c r="LK88" s="63"/>
      <c r="LL88" s="63"/>
      <c r="LM88" s="63"/>
      <c r="LN88" s="63"/>
      <c r="LO88" s="63"/>
      <c r="LP88" s="63"/>
      <c r="LQ88" s="63"/>
      <c r="LR88" s="63"/>
      <c r="LS88" s="63"/>
      <c r="LT88" s="63"/>
      <c r="LU88" s="63"/>
      <c r="LV88" s="63"/>
      <c r="LW88" s="63"/>
      <c r="LX88" s="63"/>
      <c r="LY88" s="63"/>
      <c r="LZ88" s="63"/>
      <c r="MA88" s="63"/>
      <c r="MB88" s="63"/>
      <c r="MC88" s="63"/>
      <c r="MD88" s="63"/>
      <c r="ME88" s="63"/>
      <c r="MF88" s="63"/>
      <c r="MG88" s="63"/>
      <c r="MH88" s="63"/>
      <c r="MI88" s="63"/>
      <c r="MJ88" s="63"/>
      <c r="MK88" s="63"/>
      <c r="ML88" s="63"/>
      <c r="MM88" s="63"/>
      <c r="MN88" s="63"/>
      <c r="MO88" s="63"/>
      <c r="MP88" s="63"/>
      <c r="MQ88" s="63"/>
      <c r="MR88" s="63"/>
      <c r="MS88" s="63"/>
      <c r="MT88" s="63"/>
      <c r="MU88" s="63"/>
      <c r="MV88" s="63"/>
      <c r="MW88" s="63"/>
      <c r="MX88" s="63"/>
      <c r="MY88" s="63"/>
      <c r="MZ88" s="63"/>
      <c r="NA88" s="63"/>
      <c r="NB88" s="63"/>
      <c r="NC88" s="63"/>
      <c r="ND88" s="63"/>
      <c r="NE88" s="63"/>
      <c r="NF88" s="63"/>
      <c r="NG88" s="63"/>
      <c r="NH88" s="63"/>
      <c r="NI88" s="63"/>
      <c r="NJ88" s="63"/>
      <c r="NK88" s="63"/>
      <c r="NL88" s="63"/>
      <c r="NM88" s="63"/>
      <c r="NN88" s="63"/>
      <c r="NO88" s="63"/>
      <c r="NP88" s="63"/>
      <c r="NQ88" s="63"/>
      <c r="NR88" s="63"/>
      <c r="NS88" s="63"/>
      <c r="NT88" s="63"/>
      <c r="NU88" s="63"/>
      <c r="NV88" s="63"/>
      <c r="NW88" s="63"/>
      <c r="NX88" s="63"/>
      <c r="NY88" s="63"/>
      <c r="NZ88" s="63"/>
      <c r="OA88" s="63"/>
      <c r="OB88" s="63"/>
      <c r="OC88" s="63"/>
      <c r="OD88" s="63"/>
      <c r="OE88" s="63"/>
      <c r="OF88" s="63"/>
      <c r="OG88" s="63"/>
      <c r="OH88" s="63"/>
      <c r="OI88" s="63"/>
      <c r="OJ88" s="63"/>
      <c r="OK88" s="63"/>
      <c r="OL88" s="63"/>
      <c r="OM88" s="63"/>
      <c r="ON88" s="63"/>
      <c r="OO88" s="63"/>
      <c r="OP88" s="63"/>
      <c r="OQ88" s="63"/>
      <c r="OR88" s="63"/>
      <c r="OS88" s="63"/>
      <c r="OT88" s="63"/>
      <c r="OU88" s="63"/>
      <c r="OV88" s="63"/>
      <c r="OW88" s="63"/>
      <c r="OX88" s="63"/>
      <c r="OY88" s="63"/>
      <c r="OZ88" s="63"/>
      <c r="PA88" s="63"/>
      <c r="PB88" s="63"/>
      <c r="PC88" s="63"/>
      <c r="PD88" s="63"/>
      <c r="PE88" s="63"/>
      <c r="PF88" s="63"/>
      <c r="PG88" s="63"/>
      <c r="PH88" s="63"/>
      <c r="PI88" s="63"/>
      <c r="PJ88" s="63"/>
      <c r="PK88" s="63"/>
      <c r="PL88" s="63"/>
      <c r="PM88" s="63"/>
      <c r="PN88" s="63"/>
      <c r="PO88" s="63"/>
      <c r="PP88" s="63"/>
      <c r="PQ88" s="63"/>
      <c r="PR88" s="63"/>
      <c r="PS88" s="63"/>
      <c r="PT88" s="63"/>
      <c r="PU88" s="63"/>
      <c r="PV88" s="63"/>
      <c r="PW88" s="63"/>
      <c r="PX88" s="63"/>
      <c r="PY88" s="63"/>
      <c r="PZ88" s="63"/>
      <c r="QA88" s="63"/>
      <c r="QB88" s="63"/>
      <c r="QC88" s="63"/>
      <c r="QD88" s="63"/>
      <c r="QE88" s="63"/>
      <c r="QF88" s="63"/>
      <c r="QG88" s="63"/>
      <c r="QH88" s="63"/>
      <c r="QI88" s="63"/>
      <c r="QJ88" s="63"/>
      <c r="QK88" s="63"/>
      <c r="QL88" s="63"/>
      <c r="QM88" s="63"/>
      <c r="QN88" s="63"/>
      <c r="QO88" s="63"/>
      <c r="QP88" s="63"/>
      <c r="QQ88" s="63"/>
      <c r="QR88" s="63"/>
      <c r="QS88" s="63"/>
      <c r="QT88" s="63"/>
      <c r="QU88" s="63"/>
      <c r="QV88" s="63"/>
      <c r="QW88" s="63"/>
      <c r="QX88" s="63"/>
      <c r="QY88" s="63"/>
      <c r="QZ88" s="63"/>
      <c r="RA88" s="63"/>
      <c r="RB88" s="63"/>
      <c r="RC88" s="63"/>
      <c r="RD88" s="63"/>
      <c r="RE88" s="63"/>
      <c r="RF88" s="63"/>
      <c r="RG88" s="63"/>
      <c r="RH88" s="63"/>
      <c r="RI88" s="63"/>
      <c r="RJ88" s="63"/>
      <c r="RK88" s="63"/>
      <c r="RL88" s="63"/>
      <c r="RM88" s="63"/>
      <c r="RN88" s="63"/>
      <c r="RO88" s="63"/>
      <c r="RP88" s="63"/>
      <c r="RQ88" s="63"/>
      <c r="RR88" s="63"/>
      <c r="RS88" s="63"/>
      <c r="RT88" s="63"/>
      <c r="RU88" s="63"/>
      <c r="RV88" s="63"/>
      <c r="RW88" s="63"/>
      <c r="RX88" s="63"/>
      <c r="RY88" s="63"/>
      <c r="RZ88" s="63"/>
      <c r="SA88" s="63"/>
      <c r="SB88" s="63"/>
      <c r="SC88" s="63"/>
      <c r="SD88" s="63"/>
      <c r="SE88" s="63"/>
      <c r="SF88" s="63"/>
      <c r="SG88" s="63"/>
      <c r="SH88" s="63"/>
      <c r="SI88" s="63"/>
      <c r="SJ88" s="63"/>
      <c r="SK88" s="63"/>
      <c r="SL88" s="63"/>
      <c r="SM88" s="63"/>
      <c r="SN88" s="63"/>
      <c r="SO88" s="63"/>
      <c r="SP88" s="63"/>
      <c r="SQ88" s="63"/>
      <c r="SR88" s="63"/>
      <c r="SS88" s="63"/>
      <c r="ST88" s="63"/>
      <c r="SU88" s="63"/>
      <c r="SV88" s="63"/>
      <c r="SW88" s="63"/>
      <c r="SX88" s="63"/>
      <c r="SY88" s="63"/>
      <c r="SZ88" s="63"/>
      <c r="TA88" s="63"/>
      <c r="TB88" s="63"/>
      <c r="TC88" s="63"/>
      <c r="TD88" s="63"/>
      <c r="TE88" s="63"/>
      <c r="TF88" s="63"/>
      <c r="TG88" s="63"/>
      <c r="TH88" s="63"/>
      <c r="TI88" s="63"/>
      <c r="TJ88" s="63"/>
      <c r="TK88" s="63"/>
      <c r="TL88" s="63"/>
      <c r="TM88" s="63"/>
      <c r="TN88" s="63"/>
      <c r="TO88" s="63"/>
      <c r="TP88" s="63"/>
      <c r="TQ88" s="63"/>
      <c r="TR88" s="63"/>
      <c r="TS88" s="63"/>
      <c r="TT88" s="63"/>
      <c r="TU88" s="63"/>
      <c r="TV88" s="63"/>
      <c r="TW88" s="63"/>
      <c r="TX88" s="63"/>
      <c r="TY88" s="63"/>
      <c r="TZ88" s="63"/>
      <c r="UA88" s="63"/>
      <c r="UB88" s="63"/>
      <c r="UC88" s="63"/>
      <c r="UD88" s="63"/>
      <c r="UE88" s="63"/>
      <c r="UF88" s="63"/>
      <c r="UG88" s="63"/>
      <c r="UH88" s="63"/>
      <c r="UI88" s="63"/>
      <c r="UJ88" s="63"/>
      <c r="UK88" s="63"/>
      <c r="UL88" s="63"/>
      <c r="UM88" s="63"/>
      <c r="UN88" s="63"/>
      <c r="UO88" s="63"/>
      <c r="UP88" s="63"/>
      <c r="UQ88" s="63"/>
      <c r="UR88" s="63"/>
      <c r="US88" s="63"/>
      <c r="UT88" s="63"/>
      <c r="UU88" s="63"/>
      <c r="UV88" s="63"/>
      <c r="UW88" s="63"/>
      <c r="UX88" s="63"/>
      <c r="UY88" s="63"/>
      <c r="UZ88" s="63"/>
      <c r="VA88" s="63"/>
      <c r="VB88" s="63"/>
      <c r="VC88" s="63"/>
      <c r="VD88" s="63"/>
      <c r="VE88" s="63"/>
      <c r="VF88" s="63"/>
      <c r="VG88" s="63"/>
      <c r="VH88" s="63"/>
      <c r="VI88" s="63"/>
      <c r="VJ88" s="63"/>
      <c r="VK88" s="63"/>
      <c r="VL88" s="63"/>
      <c r="VM88" s="63"/>
      <c r="VN88" s="63"/>
      <c r="VO88" s="63"/>
      <c r="VP88" s="63"/>
      <c r="VQ88" s="63"/>
      <c r="VR88" s="63"/>
      <c r="VS88" s="63"/>
      <c r="VT88" s="63"/>
      <c r="VU88" s="63"/>
      <c r="VV88" s="63"/>
      <c r="VW88" s="63"/>
      <c r="VX88" s="63"/>
      <c r="VY88" s="63"/>
      <c r="VZ88" s="63"/>
      <c r="WA88" s="63"/>
      <c r="WB88" s="63"/>
      <c r="WC88" s="63"/>
      <c r="WD88" s="63"/>
      <c r="WE88" s="63"/>
      <c r="WF88" s="63"/>
      <c r="WG88" s="63"/>
      <c r="WH88" s="63"/>
      <c r="WI88" s="63"/>
      <c r="WJ88" s="63"/>
      <c r="WK88" s="63"/>
      <c r="WL88" s="63"/>
      <c r="WM88" s="63"/>
      <c r="WN88" s="63"/>
      <c r="WO88" s="63"/>
      <c r="WP88" s="63"/>
      <c r="WQ88" s="63"/>
      <c r="WR88" s="63"/>
      <c r="WS88" s="63"/>
      <c r="WT88" s="63"/>
      <c r="WU88" s="63"/>
      <c r="WV88" s="63"/>
      <c r="WW88" s="63"/>
      <c r="WX88" s="63"/>
      <c r="WY88" s="63"/>
      <c r="WZ88" s="63"/>
      <c r="XA88" s="63"/>
      <c r="XB88" s="63"/>
      <c r="XC88" s="63"/>
      <c r="XD88" s="63"/>
      <c r="XE88" s="63"/>
      <c r="XF88" s="63"/>
      <c r="XG88" s="63"/>
      <c r="XH88" s="63"/>
      <c r="XI88" s="63"/>
      <c r="XJ88" s="63"/>
      <c r="XK88" s="63"/>
      <c r="XL88" s="63"/>
      <c r="XM88" s="63"/>
      <c r="XN88" s="63"/>
      <c r="XO88" s="63"/>
      <c r="XP88" s="63"/>
      <c r="XQ88" s="63"/>
      <c r="XR88" s="63"/>
      <c r="XS88" s="63"/>
      <c r="XT88" s="63"/>
      <c r="XU88" s="63"/>
      <c r="XV88" s="63"/>
      <c r="XW88" s="63"/>
      <c r="XX88" s="63"/>
      <c r="XY88" s="63"/>
      <c r="XZ88" s="63"/>
      <c r="YA88" s="63"/>
      <c r="YB88" s="63"/>
      <c r="YC88" s="63"/>
      <c r="YD88" s="63"/>
      <c r="YE88" s="63"/>
      <c r="YF88" s="63"/>
      <c r="YG88" s="63"/>
      <c r="YH88" s="63"/>
      <c r="YI88" s="63"/>
      <c r="YJ88" s="63"/>
      <c r="YK88" s="63"/>
      <c r="YL88" s="63"/>
      <c r="YM88" s="63"/>
      <c r="YN88" s="63"/>
      <c r="YO88" s="63"/>
      <c r="YP88" s="63"/>
      <c r="YQ88" s="63"/>
      <c r="YR88" s="63"/>
      <c r="YS88" s="63"/>
      <c r="YT88" s="63"/>
      <c r="YU88" s="63"/>
      <c r="YV88" s="63"/>
      <c r="YW88" s="63"/>
      <c r="YX88" s="63"/>
      <c r="YY88" s="63"/>
      <c r="YZ88" s="63"/>
      <c r="ZA88" s="63"/>
      <c r="ZB88" s="63"/>
      <c r="ZC88" s="63"/>
      <c r="ZD88" s="63"/>
      <c r="ZE88" s="63"/>
      <c r="ZF88" s="63"/>
      <c r="ZG88" s="63"/>
      <c r="ZH88" s="63"/>
      <c r="ZI88" s="63"/>
      <c r="ZJ88" s="63"/>
      <c r="ZK88" s="63"/>
      <c r="ZL88" s="63"/>
      <c r="ZM88" s="63"/>
      <c r="ZN88" s="63"/>
      <c r="ZO88" s="63"/>
      <c r="ZP88" s="63"/>
      <c r="ZQ88" s="63"/>
      <c r="ZR88" s="63"/>
      <c r="ZS88" s="63"/>
      <c r="ZT88" s="63"/>
      <c r="ZU88" s="63"/>
      <c r="ZV88" s="63"/>
      <c r="ZW88" s="63"/>
      <c r="ZX88" s="63"/>
      <c r="ZY88" s="63"/>
      <c r="ZZ88" s="63"/>
      <c r="AAA88" s="63"/>
      <c r="AAB88" s="63"/>
      <c r="AAC88" s="63"/>
      <c r="AAD88" s="63"/>
      <c r="AAE88" s="63"/>
      <c r="AAF88" s="63"/>
      <c r="AAG88" s="63"/>
      <c r="AAH88" s="63"/>
      <c r="AAI88" s="63"/>
      <c r="AAJ88" s="63"/>
      <c r="AAK88" s="63"/>
      <c r="AAL88" s="63"/>
      <c r="AAM88" s="63"/>
      <c r="AAN88" s="63"/>
      <c r="AAO88" s="63"/>
      <c r="AAP88" s="63"/>
      <c r="AAQ88" s="63"/>
      <c r="AAR88" s="63"/>
      <c r="AAS88" s="63"/>
      <c r="AAT88" s="63"/>
      <c r="AAU88" s="63"/>
      <c r="AAV88" s="63"/>
      <c r="AAW88" s="63"/>
      <c r="AAX88" s="63"/>
      <c r="AAY88" s="63"/>
      <c r="AAZ88" s="63"/>
      <c r="ABA88" s="63"/>
      <c r="ABB88" s="63"/>
      <c r="ABC88" s="63"/>
      <c r="ABD88" s="63"/>
      <c r="ABE88" s="63"/>
      <c r="ABF88" s="63"/>
      <c r="ABG88" s="63"/>
      <c r="ABH88" s="63"/>
      <c r="ABI88" s="63"/>
      <c r="ABJ88" s="63"/>
      <c r="ABK88" s="63"/>
      <c r="ABL88" s="63"/>
      <c r="ABM88" s="63"/>
      <c r="ABN88" s="63"/>
      <c r="ABO88" s="63"/>
      <c r="ABP88" s="63"/>
      <c r="ABQ88" s="63"/>
      <c r="ABR88" s="63"/>
      <c r="ABS88" s="63"/>
      <c r="ABT88" s="63"/>
      <c r="ABU88" s="63"/>
      <c r="ABV88" s="63"/>
      <c r="ABW88" s="63"/>
      <c r="ABX88" s="63"/>
      <c r="ABY88" s="63"/>
      <c r="ABZ88" s="63"/>
      <c r="ACA88" s="63"/>
      <c r="ACB88" s="63"/>
      <c r="ACC88" s="63"/>
      <c r="ACD88" s="63"/>
      <c r="ACE88" s="63"/>
      <c r="ACF88" s="63"/>
      <c r="ACG88" s="63"/>
      <c r="ACH88" s="63"/>
      <c r="ACI88" s="63"/>
      <c r="ACJ88" s="63"/>
      <c r="ACK88" s="63"/>
      <c r="ACL88" s="63"/>
      <c r="ACM88" s="63"/>
      <c r="ACN88" s="63"/>
      <c r="ACO88" s="63"/>
      <c r="ACP88" s="63"/>
      <c r="ACQ88" s="63"/>
      <c r="ACR88" s="63"/>
      <c r="ACS88" s="63"/>
      <c r="ACT88" s="63"/>
      <c r="ACU88" s="63"/>
      <c r="ACV88" s="63"/>
      <c r="ACW88" s="63"/>
      <c r="ACX88" s="63"/>
      <c r="ACY88" s="63"/>
      <c r="ACZ88" s="63"/>
      <c r="ADA88" s="63"/>
      <c r="ADB88" s="63"/>
      <c r="ADC88" s="63"/>
      <c r="ADD88" s="63"/>
      <c r="ADE88" s="63"/>
      <c r="ADF88" s="63"/>
      <c r="ADG88" s="63"/>
      <c r="ADH88" s="63"/>
      <c r="ADI88" s="63"/>
      <c r="ADJ88" s="63"/>
      <c r="ADK88" s="63"/>
      <c r="ADL88" s="63"/>
      <c r="ADM88" s="63"/>
      <c r="ADN88" s="63"/>
      <c r="ADO88" s="63"/>
      <c r="ADP88" s="63"/>
      <c r="ADQ88" s="63"/>
      <c r="ADR88" s="63"/>
      <c r="ADS88" s="63"/>
      <c r="ADT88" s="63"/>
      <c r="ADU88" s="63"/>
      <c r="ADV88" s="63"/>
      <c r="ADW88" s="63"/>
      <c r="ADX88" s="63"/>
      <c r="ADY88" s="63"/>
      <c r="ADZ88" s="63"/>
      <c r="AEA88" s="63"/>
      <c r="AEB88" s="63"/>
      <c r="AEC88" s="63"/>
      <c r="AED88" s="63"/>
      <c r="AEE88" s="63"/>
      <c r="AEF88" s="63"/>
      <c r="AEG88" s="63"/>
      <c r="AEH88" s="63"/>
      <c r="AEI88" s="63"/>
      <c r="AEJ88" s="63"/>
      <c r="AEK88" s="63"/>
      <c r="AEL88" s="63"/>
      <c r="AEM88" s="63"/>
      <c r="AEN88" s="63"/>
      <c r="AEO88" s="63"/>
      <c r="AEP88" s="63"/>
      <c r="AEQ88" s="63"/>
      <c r="AER88" s="63"/>
      <c r="AES88" s="63"/>
      <c r="AET88" s="63"/>
      <c r="AEU88" s="63"/>
      <c r="AEV88" s="63"/>
      <c r="AEW88" s="63"/>
      <c r="AEX88" s="63"/>
      <c r="AEY88" s="63"/>
      <c r="AEZ88" s="63"/>
      <c r="AFA88" s="63"/>
      <c r="AFB88" s="63"/>
      <c r="AFC88" s="63"/>
      <c r="AFD88" s="63"/>
      <c r="AFE88" s="63"/>
      <c r="AFF88" s="63"/>
      <c r="AFG88" s="63"/>
      <c r="AFH88" s="63"/>
      <c r="AFI88" s="63"/>
      <c r="AFJ88" s="63"/>
      <c r="AFK88" s="63"/>
      <c r="AFL88" s="63"/>
      <c r="AFM88" s="63"/>
      <c r="AFN88" s="63"/>
      <c r="AFO88" s="63"/>
      <c r="AFP88" s="63"/>
      <c r="AFQ88" s="63"/>
      <c r="AFR88" s="63"/>
      <c r="AFS88" s="63"/>
      <c r="AFT88" s="63"/>
      <c r="AFU88" s="63"/>
      <c r="AFV88" s="63"/>
      <c r="AFW88" s="63"/>
      <c r="AFX88" s="63"/>
      <c r="AFY88" s="63"/>
      <c r="AFZ88" s="63"/>
      <c r="AGA88" s="63"/>
      <c r="AGB88" s="63"/>
      <c r="AGC88" s="63"/>
      <c r="AGD88" s="63"/>
      <c r="AGE88" s="63"/>
      <c r="AGF88" s="63"/>
      <c r="AGG88" s="63"/>
      <c r="AGH88" s="63"/>
      <c r="AGI88" s="63"/>
      <c r="AGJ88" s="63"/>
      <c r="AGK88" s="63"/>
      <c r="AGL88" s="63"/>
      <c r="AGM88" s="63"/>
      <c r="AGN88" s="63"/>
      <c r="AGO88" s="63"/>
      <c r="AGP88" s="63"/>
      <c r="AGQ88" s="63"/>
      <c r="AGR88" s="63"/>
      <c r="AGS88" s="63"/>
      <c r="AGT88" s="63"/>
      <c r="AGU88" s="63"/>
      <c r="AGV88" s="63"/>
      <c r="AGW88" s="63"/>
      <c r="AGX88" s="63"/>
      <c r="AGY88" s="63"/>
      <c r="AGZ88" s="63"/>
      <c r="AHA88" s="63"/>
      <c r="AHB88" s="63"/>
      <c r="AHC88" s="63"/>
      <c r="AHD88" s="63"/>
      <c r="AHE88" s="63"/>
      <c r="AHF88" s="63"/>
      <c r="AHG88" s="63"/>
      <c r="AHH88" s="63"/>
      <c r="AHI88" s="63"/>
      <c r="AHJ88" s="63"/>
      <c r="AHK88" s="63"/>
      <c r="AHL88" s="63"/>
      <c r="AHM88" s="63"/>
      <c r="AHN88" s="63"/>
      <c r="AHO88" s="63"/>
      <c r="AHP88" s="63"/>
      <c r="AHQ88" s="63"/>
      <c r="AHR88" s="63"/>
      <c r="AHS88" s="63"/>
      <c r="AHT88" s="63"/>
      <c r="AHU88" s="63"/>
      <c r="AHV88" s="63"/>
      <c r="AHW88" s="63"/>
      <c r="AHX88" s="63"/>
      <c r="AHY88" s="63"/>
      <c r="AHZ88" s="63"/>
      <c r="AIA88" s="63"/>
      <c r="AIB88" s="63"/>
      <c r="AIC88" s="63"/>
      <c r="AID88" s="63"/>
      <c r="AIE88" s="63"/>
      <c r="AIF88" s="63"/>
      <c r="AIG88" s="63"/>
      <c r="AIH88" s="63"/>
      <c r="AII88" s="63"/>
      <c r="AIJ88" s="63"/>
      <c r="AIK88" s="63"/>
      <c r="AIL88" s="63"/>
      <c r="AIM88" s="63"/>
      <c r="AIN88" s="63"/>
      <c r="AIO88" s="63"/>
      <c r="AIP88" s="63"/>
      <c r="AIQ88" s="63"/>
      <c r="AIR88" s="63"/>
      <c r="AIS88" s="63"/>
      <c r="AIT88" s="63"/>
      <c r="AIU88" s="63"/>
      <c r="AIV88" s="63"/>
      <c r="AIW88" s="63"/>
      <c r="AIX88" s="63"/>
      <c r="AIY88" s="63"/>
      <c r="AIZ88" s="63"/>
      <c r="AJA88" s="63"/>
      <c r="AJB88" s="63"/>
      <c r="AJC88" s="63"/>
      <c r="AJD88" s="63"/>
      <c r="AJE88" s="63"/>
      <c r="AJF88" s="63"/>
      <c r="AJG88" s="63"/>
      <c r="AJH88" s="63"/>
      <c r="AJI88" s="63"/>
      <c r="AJJ88" s="63"/>
      <c r="AJK88" s="63"/>
      <c r="AJL88" s="63"/>
      <c r="AJM88" s="63"/>
      <c r="AJN88" s="63"/>
      <c r="AJO88" s="63"/>
      <c r="AJP88" s="63"/>
      <c r="AJQ88" s="63"/>
      <c r="AJR88" s="63"/>
      <c r="AJS88" s="63"/>
      <c r="AJT88" s="63"/>
      <c r="AJU88" s="63"/>
      <c r="AJV88" s="63"/>
      <c r="AJW88" s="63"/>
      <c r="AJX88" s="63"/>
      <c r="AJY88" s="63"/>
      <c r="AJZ88" s="63"/>
      <c r="AKA88" s="63"/>
      <c r="AKB88" s="63"/>
      <c r="AKC88" s="63"/>
      <c r="AKD88" s="63"/>
      <c r="AKE88" s="63"/>
      <c r="AKF88" s="63"/>
      <c r="AKG88" s="63"/>
      <c r="AKH88" s="63"/>
      <c r="AKI88" s="63"/>
      <c r="AKJ88" s="63"/>
      <c r="AKK88" s="63"/>
      <c r="AKL88" s="63"/>
      <c r="AKM88" s="63"/>
      <c r="AKN88" s="63"/>
      <c r="AKO88" s="63"/>
      <c r="AKP88" s="63"/>
      <c r="AKQ88" s="63"/>
      <c r="AKR88" s="63"/>
      <c r="AKS88" s="63"/>
      <c r="AKT88" s="63"/>
      <c r="AKU88" s="63"/>
      <c r="AKV88" s="63"/>
      <c r="AKW88" s="63"/>
      <c r="AKX88" s="63"/>
      <c r="AKY88" s="63"/>
      <c r="AKZ88" s="63"/>
      <c r="ALA88" s="63"/>
      <c r="ALB88" s="63"/>
      <c r="ALC88" s="63"/>
      <c r="ALD88" s="63"/>
      <c r="ALE88" s="63"/>
      <c r="ALF88" s="63"/>
      <c r="ALG88" s="63"/>
      <c r="ALH88" s="63"/>
      <c r="ALI88" s="63"/>
      <c r="ALJ88" s="63"/>
      <c r="ALK88" s="63"/>
      <c r="ALL88" s="63"/>
      <c r="ALM88" s="63"/>
      <c r="ALN88" s="63"/>
      <c r="ALO88" s="63"/>
      <c r="ALP88" s="63"/>
      <c r="ALQ88" s="63"/>
      <c r="ALR88" s="63"/>
      <c r="ALS88" s="63"/>
      <c r="ALT88" s="63"/>
      <c r="ALU88" s="63"/>
      <c r="ALV88" s="63"/>
      <c r="ALW88" s="63"/>
      <c r="ALX88" s="63"/>
      <c r="ALY88" s="63"/>
      <c r="ALZ88" s="63"/>
      <c r="AMA88" s="63"/>
      <c r="AMB88" s="63"/>
      <c r="AMC88" s="63"/>
      <c r="AMD88" s="63"/>
      <c r="AME88" s="63"/>
      <c r="AMF88" s="63"/>
      <c r="AMG88" s="63"/>
      <c r="AMH88" s="63"/>
      <c r="AMI88" s="63"/>
      <c r="AMJ88" s="63"/>
      <c r="AMK88" s="63"/>
      <c r="AML88" s="63"/>
      <c r="AMM88" s="63"/>
      <c r="AMN88" s="63"/>
      <c r="AMO88" s="63"/>
      <c r="AMP88" s="63"/>
      <c r="AMQ88" s="63"/>
      <c r="AMR88" s="63"/>
      <c r="AMS88" s="63"/>
      <c r="AMT88" s="63"/>
      <c r="AMU88" s="63"/>
      <c r="AMV88" s="63"/>
      <c r="AMW88" s="63"/>
      <c r="AMX88" s="63"/>
      <c r="AMY88" s="63"/>
      <c r="AMZ88" s="63"/>
      <c r="ANA88" s="63"/>
      <c r="ANB88" s="63"/>
      <c r="ANC88" s="63"/>
      <c r="AND88" s="63"/>
      <c r="ANE88" s="63"/>
      <c r="ANF88" s="63"/>
      <c r="ANG88" s="63"/>
      <c r="ANH88" s="63"/>
      <c r="ANI88" s="63"/>
      <c r="ANJ88" s="63"/>
      <c r="ANK88" s="63"/>
      <c r="ANL88" s="63"/>
      <c r="ANM88" s="63"/>
      <c r="ANN88" s="63"/>
      <c r="ANO88" s="63"/>
      <c r="ANP88" s="63"/>
      <c r="ANQ88" s="63"/>
      <c r="ANR88" s="63"/>
      <c r="ANS88" s="63"/>
      <c r="ANT88" s="63"/>
      <c r="ANU88" s="63"/>
      <c r="ANV88" s="63"/>
      <c r="ANW88" s="63"/>
      <c r="ANX88" s="63"/>
      <c r="ANY88" s="63"/>
      <c r="ANZ88" s="63"/>
      <c r="AOA88" s="63"/>
      <c r="AOB88" s="63"/>
      <c r="AOC88" s="63"/>
      <c r="AOD88" s="63"/>
      <c r="AOE88" s="63"/>
      <c r="AOF88" s="63"/>
      <c r="AOG88" s="63"/>
      <c r="AOH88" s="63"/>
      <c r="AOI88" s="63"/>
      <c r="AOJ88" s="63"/>
      <c r="AOK88" s="63"/>
      <c r="AOL88" s="63"/>
      <c r="AOM88" s="63"/>
      <c r="AON88" s="63"/>
      <c r="AOO88" s="63"/>
      <c r="AOP88" s="63"/>
      <c r="AOQ88" s="63"/>
      <c r="AOR88" s="63"/>
      <c r="AOS88" s="63"/>
      <c r="AOT88" s="63"/>
      <c r="AOU88" s="63"/>
      <c r="AOV88" s="63"/>
      <c r="AOW88" s="63"/>
      <c r="AOX88" s="63"/>
      <c r="AOY88" s="63"/>
      <c r="AOZ88" s="63"/>
      <c r="APA88" s="63"/>
      <c r="APB88" s="63"/>
      <c r="APC88" s="63"/>
      <c r="APD88" s="63"/>
      <c r="APE88" s="63"/>
      <c r="APF88" s="63"/>
      <c r="APG88" s="63"/>
      <c r="APH88" s="63"/>
      <c r="API88" s="63"/>
      <c r="APJ88" s="63"/>
      <c r="APK88" s="63"/>
      <c r="APL88" s="63"/>
      <c r="APM88" s="63"/>
      <c r="APN88" s="63"/>
      <c r="APO88" s="63"/>
      <c r="APP88" s="63"/>
      <c r="APQ88" s="63"/>
      <c r="APR88" s="63"/>
      <c r="APS88" s="63"/>
      <c r="APT88" s="63"/>
      <c r="APU88" s="63"/>
      <c r="APV88" s="63"/>
      <c r="APW88" s="63"/>
      <c r="APX88" s="63"/>
      <c r="APY88" s="63"/>
      <c r="APZ88" s="63"/>
      <c r="AQA88" s="63"/>
      <c r="AQB88" s="63"/>
      <c r="AQC88" s="63"/>
      <c r="AQD88" s="63"/>
      <c r="AQE88" s="63"/>
      <c r="AQF88" s="63"/>
      <c r="AQG88" s="63"/>
      <c r="AQH88" s="63"/>
      <c r="AQI88" s="63"/>
      <c r="AQJ88" s="63"/>
      <c r="AQK88" s="63"/>
      <c r="AQL88" s="63"/>
      <c r="AQM88" s="63"/>
      <c r="AQN88" s="63"/>
      <c r="AQO88" s="63"/>
      <c r="AQP88" s="63"/>
      <c r="AQQ88" s="63"/>
      <c r="AQR88" s="63"/>
      <c r="AQS88" s="63"/>
      <c r="AQT88" s="63"/>
      <c r="AQU88" s="63"/>
      <c r="AQV88" s="63"/>
      <c r="AQW88" s="63"/>
      <c r="AQX88" s="63"/>
      <c r="AQY88" s="63"/>
      <c r="AQZ88" s="63"/>
      <c r="ARA88" s="63"/>
      <c r="ARB88" s="63"/>
      <c r="ARC88" s="63"/>
      <c r="ARD88" s="63"/>
      <c r="ARE88" s="63"/>
      <c r="ARF88" s="63"/>
      <c r="ARG88" s="63"/>
      <c r="ARH88" s="63"/>
      <c r="ARI88" s="63"/>
      <c r="ARJ88" s="63"/>
      <c r="ARK88" s="63"/>
      <c r="ARL88" s="63"/>
      <c r="ARM88" s="63"/>
      <c r="ARN88" s="63"/>
      <c r="ARO88" s="63"/>
      <c r="ARP88" s="63"/>
      <c r="ARQ88" s="63"/>
      <c r="ARR88" s="63"/>
      <c r="ARS88" s="63"/>
      <c r="ART88" s="63"/>
      <c r="ARU88" s="63"/>
      <c r="ARV88" s="63"/>
      <c r="ARW88" s="63"/>
      <c r="ARX88" s="63"/>
      <c r="ARY88" s="63"/>
      <c r="ARZ88" s="63"/>
      <c r="ASA88" s="63"/>
      <c r="ASB88" s="63"/>
      <c r="ASC88" s="63"/>
      <c r="ASD88" s="63"/>
      <c r="ASE88" s="63"/>
      <c r="ASF88" s="63"/>
      <c r="ASG88" s="63"/>
      <c r="ASH88" s="63"/>
      <c r="ASI88" s="63"/>
      <c r="ASJ88" s="63"/>
      <c r="ASK88" s="63"/>
      <c r="ASL88" s="63"/>
      <c r="ASM88" s="63"/>
      <c r="ASN88" s="63"/>
      <c r="ASO88" s="63"/>
      <c r="ASP88" s="63"/>
      <c r="ASQ88" s="63"/>
      <c r="ASR88" s="63"/>
      <c r="ASS88" s="63"/>
      <c r="AST88" s="63"/>
      <c r="ASU88" s="63"/>
      <c r="ASV88" s="63"/>
      <c r="ASW88" s="63"/>
      <c r="ASX88" s="63"/>
      <c r="ASY88" s="63"/>
      <c r="ASZ88" s="63"/>
      <c r="ATA88" s="63"/>
      <c r="ATB88" s="63"/>
      <c r="ATC88" s="63"/>
      <c r="ATD88" s="63"/>
      <c r="ATE88" s="63"/>
      <c r="ATF88" s="63"/>
      <c r="ATG88" s="63"/>
      <c r="ATH88" s="63"/>
      <c r="ATI88" s="63"/>
      <c r="ATJ88" s="63"/>
      <c r="ATK88" s="63"/>
      <c r="ATL88" s="63"/>
      <c r="ATM88" s="63"/>
      <c r="ATN88" s="63"/>
      <c r="ATO88" s="63"/>
      <c r="ATP88" s="63"/>
      <c r="ATQ88" s="63"/>
      <c r="ATR88" s="63"/>
      <c r="ATS88" s="63"/>
      <c r="ATT88" s="63"/>
      <c r="ATU88" s="63"/>
      <c r="ATV88" s="63"/>
      <c r="ATW88" s="63"/>
      <c r="ATX88" s="63"/>
      <c r="ATY88" s="63"/>
      <c r="ATZ88" s="63"/>
      <c r="AUA88" s="63"/>
      <c r="AUB88" s="63"/>
      <c r="AUC88" s="63"/>
      <c r="AUD88" s="63"/>
      <c r="AUE88" s="63"/>
      <c r="AUF88" s="63"/>
      <c r="AUG88" s="63"/>
      <c r="AUH88" s="63"/>
      <c r="AUI88" s="63"/>
      <c r="AUJ88" s="63"/>
      <c r="AUK88" s="63"/>
      <c r="AUL88" s="63"/>
      <c r="AUM88" s="63"/>
      <c r="AUN88" s="63"/>
      <c r="AUO88" s="63"/>
      <c r="AUP88" s="63"/>
      <c r="AUQ88" s="63"/>
      <c r="AUR88" s="63"/>
      <c r="AUS88" s="63"/>
      <c r="AUT88" s="63"/>
      <c r="AUU88" s="63"/>
      <c r="AUV88" s="63"/>
      <c r="AUW88" s="63"/>
      <c r="AUX88" s="63"/>
      <c r="AUY88" s="63"/>
      <c r="AUZ88" s="63"/>
      <c r="AVA88" s="63"/>
      <c r="AVB88" s="63"/>
      <c r="AVC88" s="63"/>
      <c r="AVD88" s="63"/>
      <c r="AVE88" s="63"/>
      <c r="AVF88" s="63"/>
      <c r="AVG88" s="63"/>
      <c r="AVH88" s="63"/>
      <c r="AVI88" s="63"/>
      <c r="AVJ88" s="63"/>
      <c r="AVK88" s="63"/>
      <c r="AVL88" s="63"/>
      <c r="AVM88" s="63"/>
      <c r="AVN88" s="63"/>
      <c r="AVO88" s="63"/>
      <c r="AVP88" s="63"/>
      <c r="AVQ88" s="63"/>
      <c r="AVR88" s="63"/>
      <c r="AVS88" s="63"/>
      <c r="AVT88" s="63"/>
      <c r="AVU88" s="63"/>
      <c r="AVV88" s="63"/>
      <c r="AVW88" s="63"/>
      <c r="AVX88" s="63"/>
      <c r="AVY88" s="63"/>
      <c r="AVZ88" s="63"/>
      <c r="AWA88" s="63"/>
      <c r="AWB88" s="63"/>
      <c r="AWC88" s="63"/>
      <c r="AWD88" s="63"/>
      <c r="AWE88" s="63"/>
      <c r="AWF88" s="63"/>
      <c r="AWG88" s="63"/>
      <c r="AWH88" s="63"/>
      <c r="AWI88" s="63"/>
      <c r="AWJ88" s="63"/>
      <c r="AWK88" s="63"/>
      <c r="AWL88" s="63"/>
      <c r="AWM88" s="63"/>
      <c r="AWN88" s="63"/>
      <c r="AWO88" s="63"/>
      <c r="AWP88" s="63"/>
      <c r="AWQ88" s="63"/>
      <c r="AWR88" s="63"/>
      <c r="AWS88" s="63"/>
      <c r="AWT88" s="63"/>
      <c r="AWU88" s="63"/>
      <c r="AWV88" s="63"/>
      <c r="AWW88" s="63"/>
      <c r="AWX88" s="63"/>
      <c r="AWY88" s="63"/>
      <c r="AWZ88" s="63"/>
      <c r="AXA88" s="63"/>
      <c r="AXB88" s="63"/>
      <c r="AXC88" s="63"/>
      <c r="AXD88" s="63"/>
      <c r="AXE88" s="63"/>
      <c r="AXF88" s="63"/>
      <c r="AXG88" s="63"/>
      <c r="AXH88" s="63"/>
      <c r="AXI88" s="63"/>
      <c r="AXJ88" s="63"/>
      <c r="AXK88" s="63"/>
      <c r="AXL88" s="63"/>
      <c r="AXM88" s="63"/>
      <c r="AXN88" s="63"/>
      <c r="AXO88" s="63"/>
      <c r="AXP88" s="63"/>
      <c r="AXQ88" s="63"/>
      <c r="AXR88" s="63"/>
      <c r="AXS88" s="63"/>
      <c r="AXT88" s="63"/>
      <c r="AXU88" s="63"/>
      <c r="AXV88" s="63"/>
      <c r="AXW88" s="63"/>
      <c r="AXX88" s="63"/>
      <c r="AXY88" s="63"/>
      <c r="AXZ88" s="63"/>
      <c r="AYA88" s="63"/>
      <c r="AYB88" s="63"/>
      <c r="AYC88" s="63"/>
      <c r="AYD88" s="63"/>
      <c r="AYE88" s="63"/>
      <c r="AYF88" s="63"/>
      <c r="AYG88" s="63"/>
      <c r="AYH88" s="63"/>
      <c r="AYI88" s="63"/>
      <c r="AYJ88" s="63"/>
      <c r="AYK88" s="63"/>
      <c r="AYL88" s="63"/>
      <c r="AYM88" s="63"/>
      <c r="AYN88" s="63"/>
      <c r="AYO88" s="63"/>
      <c r="AYP88" s="63"/>
      <c r="AYQ88" s="63"/>
      <c r="AYR88" s="63"/>
      <c r="AYS88" s="63"/>
      <c r="AYT88" s="63"/>
      <c r="AYU88" s="63"/>
      <c r="AYV88" s="63"/>
      <c r="AYW88" s="63"/>
      <c r="AYX88" s="63"/>
      <c r="AYY88" s="63"/>
      <c r="AYZ88" s="63"/>
      <c r="AZA88" s="63"/>
      <c r="AZB88" s="63"/>
      <c r="AZC88" s="63"/>
      <c r="AZD88" s="63"/>
      <c r="AZE88" s="63"/>
      <c r="AZF88" s="63"/>
      <c r="AZG88" s="63"/>
      <c r="AZH88" s="63"/>
      <c r="AZI88" s="63"/>
      <c r="AZJ88" s="63"/>
      <c r="AZK88" s="63"/>
      <c r="AZL88" s="63"/>
      <c r="AZM88" s="63"/>
      <c r="AZN88" s="63"/>
      <c r="AZO88" s="63"/>
      <c r="AZP88" s="63"/>
      <c r="AZQ88" s="63"/>
      <c r="AZR88" s="63"/>
      <c r="AZS88" s="63"/>
      <c r="AZT88" s="63"/>
      <c r="AZU88" s="63"/>
      <c r="AZV88" s="63"/>
      <c r="AZW88" s="63"/>
      <c r="AZX88" s="63"/>
      <c r="AZY88" s="63"/>
      <c r="AZZ88" s="63"/>
      <c r="BAA88" s="63"/>
      <c r="BAB88" s="63"/>
      <c r="BAC88" s="63"/>
      <c r="BAD88" s="63"/>
      <c r="BAE88" s="63"/>
      <c r="BAF88" s="63"/>
      <c r="BAG88" s="63"/>
      <c r="BAH88" s="63"/>
      <c r="BAI88" s="63"/>
      <c r="BAJ88" s="63"/>
      <c r="BAK88" s="63"/>
      <c r="BAL88" s="63"/>
      <c r="BAM88" s="63"/>
      <c r="BAN88" s="63"/>
      <c r="BAO88" s="63"/>
      <c r="BAP88" s="63"/>
      <c r="BAQ88" s="63"/>
      <c r="BAR88" s="63"/>
      <c r="BAS88" s="63"/>
      <c r="BAT88" s="63"/>
      <c r="BAU88" s="63"/>
      <c r="BAV88" s="63"/>
      <c r="BAW88" s="63"/>
      <c r="BAX88" s="63"/>
      <c r="BAY88" s="63"/>
      <c r="BAZ88" s="63"/>
      <c r="BBA88" s="63"/>
      <c r="BBB88" s="63"/>
      <c r="BBC88" s="63"/>
      <c r="BBD88" s="63"/>
      <c r="BBE88" s="63"/>
      <c r="BBF88" s="63"/>
      <c r="BBG88" s="63"/>
      <c r="BBH88" s="63"/>
      <c r="BBI88" s="63"/>
      <c r="BBJ88" s="63"/>
      <c r="BBK88" s="63"/>
      <c r="BBL88" s="63"/>
      <c r="BBM88" s="63"/>
      <c r="BBN88" s="63"/>
      <c r="BBO88" s="63"/>
      <c r="BBP88" s="63"/>
      <c r="BBQ88" s="63"/>
      <c r="BBR88" s="63"/>
      <c r="BBS88" s="63"/>
      <c r="BBT88" s="63"/>
      <c r="BBU88" s="63"/>
      <c r="BBV88" s="63"/>
      <c r="BBW88" s="63"/>
      <c r="BBX88" s="63"/>
      <c r="BBY88" s="63"/>
      <c r="BBZ88" s="63"/>
      <c r="BCA88" s="63"/>
      <c r="BCB88" s="63"/>
      <c r="BCC88" s="63"/>
      <c r="BCD88" s="63"/>
      <c r="BCE88" s="63"/>
      <c r="BCF88" s="63"/>
      <c r="BCG88" s="63"/>
      <c r="BCH88" s="63"/>
      <c r="BCI88" s="63"/>
      <c r="BCJ88" s="63"/>
      <c r="BCK88" s="63"/>
      <c r="BCL88" s="63"/>
      <c r="BCM88" s="63"/>
      <c r="BCN88" s="63"/>
      <c r="BCO88" s="63"/>
      <c r="BCP88" s="63"/>
      <c r="BCQ88" s="63"/>
      <c r="BCR88" s="63"/>
      <c r="BCS88" s="63"/>
      <c r="BCT88" s="63"/>
      <c r="BCU88" s="63"/>
      <c r="BCV88" s="63"/>
      <c r="BCW88" s="63"/>
      <c r="BCX88" s="63"/>
      <c r="BCY88" s="63"/>
      <c r="BCZ88" s="63"/>
      <c r="BDA88" s="63"/>
      <c r="BDB88" s="63"/>
      <c r="BDC88" s="63"/>
      <c r="BDD88" s="63"/>
      <c r="BDE88" s="63"/>
      <c r="BDF88" s="63"/>
      <c r="BDG88" s="63"/>
      <c r="BDH88" s="63"/>
      <c r="BDI88" s="63"/>
      <c r="BDJ88" s="63"/>
      <c r="BDK88" s="63"/>
      <c r="BDL88" s="63"/>
      <c r="BDM88" s="63"/>
      <c r="BDN88" s="63"/>
      <c r="BDO88" s="63"/>
      <c r="BDP88" s="63"/>
      <c r="BDQ88" s="63"/>
      <c r="BDR88" s="63"/>
      <c r="BDS88" s="63"/>
      <c r="BDT88" s="63"/>
      <c r="BDU88" s="63"/>
      <c r="BDV88" s="63"/>
      <c r="BDW88" s="63"/>
      <c r="BDX88" s="63"/>
      <c r="BDY88" s="63"/>
      <c r="BDZ88" s="63"/>
      <c r="BEA88" s="63"/>
      <c r="BEB88" s="63"/>
      <c r="BEC88" s="63"/>
      <c r="BED88" s="63"/>
      <c r="BEE88" s="63"/>
      <c r="BEF88" s="63"/>
      <c r="BEG88" s="63"/>
      <c r="BEH88" s="63"/>
      <c r="BEI88" s="63"/>
      <c r="BEJ88" s="63"/>
      <c r="BEK88" s="63"/>
      <c r="BEL88" s="63"/>
      <c r="BEM88" s="63"/>
      <c r="BEN88" s="63"/>
      <c r="BEO88" s="63"/>
      <c r="BEP88" s="63"/>
      <c r="BEQ88" s="63"/>
      <c r="BER88" s="63"/>
      <c r="BES88" s="63"/>
      <c r="BET88" s="63"/>
      <c r="BEU88" s="63"/>
      <c r="BEV88" s="63"/>
      <c r="BEW88" s="63"/>
      <c r="BEX88" s="63"/>
      <c r="BEY88" s="63"/>
      <c r="BEZ88" s="63"/>
      <c r="BFA88" s="63"/>
      <c r="BFB88" s="63"/>
      <c r="BFC88" s="63"/>
      <c r="BFD88" s="63"/>
      <c r="BFE88" s="63"/>
      <c r="BFF88" s="63"/>
      <c r="BFG88" s="63"/>
      <c r="BFH88" s="63"/>
      <c r="BFI88" s="63"/>
      <c r="BFJ88" s="63"/>
      <c r="BFK88" s="63"/>
      <c r="BFL88" s="63"/>
      <c r="BFM88" s="63"/>
      <c r="BFN88" s="63"/>
      <c r="BFO88" s="63"/>
      <c r="BFP88" s="63"/>
      <c r="BFQ88" s="63"/>
      <c r="BFR88" s="63"/>
      <c r="BFS88" s="63"/>
      <c r="BFT88" s="63"/>
      <c r="BFU88" s="63"/>
      <c r="BFV88" s="63"/>
      <c r="BFW88" s="63"/>
      <c r="BFX88" s="63"/>
      <c r="BFY88" s="63"/>
      <c r="BFZ88" s="63"/>
      <c r="BGA88" s="63"/>
      <c r="BGB88" s="63"/>
      <c r="BGC88" s="63"/>
      <c r="BGD88" s="63"/>
      <c r="BGE88" s="63"/>
      <c r="BGF88" s="63"/>
      <c r="BGG88" s="63"/>
      <c r="BGH88" s="63"/>
      <c r="BGI88" s="63"/>
      <c r="BGJ88" s="63"/>
      <c r="BGK88" s="63"/>
      <c r="BGL88" s="63"/>
      <c r="BGM88" s="63"/>
      <c r="BGN88" s="63"/>
      <c r="BGO88" s="63"/>
      <c r="BGP88" s="63"/>
      <c r="BGQ88" s="63"/>
      <c r="BGR88" s="63"/>
      <c r="BGS88" s="63"/>
      <c r="BGT88" s="63"/>
      <c r="BGU88" s="63"/>
      <c r="BGV88" s="63"/>
      <c r="BGW88" s="63"/>
      <c r="BGX88" s="63"/>
      <c r="BGY88" s="63"/>
      <c r="BGZ88" s="63"/>
      <c r="BHA88" s="63"/>
      <c r="BHB88" s="63"/>
      <c r="BHC88" s="63"/>
      <c r="BHD88" s="63"/>
      <c r="BHE88" s="63"/>
      <c r="BHF88" s="63"/>
      <c r="BHG88" s="63"/>
      <c r="BHH88" s="63"/>
      <c r="BHI88" s="63"/>
      <c r="BHJ88" s="63"/>
      <c r="BHK88" s="63"/>
      <c r="BHL88" s="63"/>
      <c r="BHM88" s="63"/>
      <c r="BHN88" s="63"/>
      <c r="BHO88" s="63"/>
      <c r="BHP88" s="63"/>
      <c r="BHQ88" s="63"/>
      <c r="BHR88" s="63"/>
      <c r="BHS88" s="63"/>
      <c r="BHT88" s="63"/>
      <c r="BHU88" s="63"/>
      <c r="BHV88" s="63"/>
      <c r="BHW88" s="63"/>
      <c r="BHX88" s="63"/>
      <c r="BHY88" s="63"/>
      <c r="BHZ88" s="63"/>
      <c r="BIA88" s="63"/>
      <c r="BIB88" s="63"/>
      <c r="BIC88" s="63"/>
      <c r="BID88" s="63"/>
      <c r="BIE88" s="63"/>
      <c r="BIF88" s="63"/>
      <c r="BIG88" s="63"/>
      <c r="BIH88" s="63"/>
      <c r="BII88" s="63"/>
      <c r="BIJ88" s="63"/>
      <c r="BIK88" s="63"/>
      <c r="BIL88" s="63"/>
      <c r="BIM88" s="63"/>
      <c r="BIN88" s="63"/>
      <c r="BIO88" s="63"/>
      <c r="BIP88" s="63"/>
      <c r="BIQ88" s="63"/>
      <c r="BIR88" s="63"/>
      <c r="BIS88" s="63"/>
      <c r="BIT88" s="63"/>
      <c r="BIU88" s="63"/>
      <c r="BIV88" s="63"/>
      <c r="BIW88" s="63"/>
      <c r="BIX88" s="63"/>
      <c r="BIY88" s="63"/>
      <c r="BIZ88" s="63"/>
      <c r="BJA88" s="63"/>
      <c r="BJB88" s="63"/>
      <c r="BJC88" s="63"/>
      <c r="BJD88" s="63"/>
      <c r="BJE88" s="63"/>
      <c r="BJF88" s="63"/>
      <c r="BJG88" s="63"/>
      <c r="BJH88" s="63"/>
      <c r="BJI88" s="63"/>
      <c r="BJJ88" s="63"/>
      <c r="BJK88" s="63"/>
      <c r="BJL88" s="63"/>
      <c r="BJM88" s="63"/>
      <c r="BJN88" s="63"/>
      <c r="BJO88" s="63"/>
      <c r="BJP88" s="63"/>
      <c r="BJQ88" s="63"/>
      <c r="BJR88" s="63"/>
      <c r="BJS88" s="63"/>
      <c r="BJT88" s="63"/>
      <c r="BJU88" s="63"/>
      <c r="BJV88" s="63"/>
      <c r="BJW88" s="63"/>
      <c r="BJX88" s="63"/>
      <c r="BJY88" s="63"/>
      <c r="BJZ88" s="63"/>
      <c r="BKA88" s="63"/>
      <c r="BKB88" s="63"/>
      <c r="BKC88" s="63"/>
      <c r="BKD88" s="63"/>
      <c r="BKE88" s="63"/>
      <c r="BKF88" s="63"/>
      <c r="BKG88" s="63"/>
      <c r="BKH88" s="63"/>
      <c r="BKI88" s="63"/>
      <c r="BKJ88" s="63"/>
      <c r="BKK88" s="63"/>
      <c r="BKL88" s="63"/>
      <c r="BKM88" s="63"/>
      <c r="BKN88" s="63"/>
      <c r="BKO88" s="63"/>
      <c r="BKP88" s="63"/>
      <c r="BKQ88" s="63"/>
      <c r="BKR88" s="63"/>
      <c r="BKS88" s="63"/>
      <c r="BKT88" s="63"/>
      <c r="BKU88" s="63"/>
      <c r="BKV88" s="63"/>
      <c r="BKW88" s="63"/>
      <c r="BKX88" s="63"/>
      <c r="BKY88" s="63"/>
      <c r="BKZ88" s="63"/>
      <c r="BLA88" s="63"/>
      <c r="BLB88" s="63"/>
      <c r="BLC88" s="63"/>
      <c r="BLD88" s="63"/>
      <c r="BLE88" s="63"/>
      <c r="BLF88" s="63"/>
      <c r="BLG88" s="63"/>
      <c r="BLH88" s="63"/>
      <c r="BLI88" s="63"/>
      <c r="BLJ88" s="63"/>
      <c r="BLK88" s="63"/>
      <c r="BLL88" s="63"/>
      <c r="BLM88" s="63"/>
    </row>
    <row r="89" spans="1:1677" s="1" customFormat="1" ht="15" hidden="1" customHeight="1" x14ac:dyDescent="0.25">
      <c r="A89" s="255" t="s">
        <v>310</v>
      </c>
      <c r="B89" s="256" t="s">
        <v>46</v>
      </c>
      <c r="C89" s="257" t="s">
        <v>1733</v>
      </c>
      <c r="D89" s="258" t="s">
        <v>1737</v>
      </c>
      <c r="E89" s="258" t="s">
        <v>1872</v>
      </c>
      <c r="F89" s="257" t="s">
        <v>173</v>
      </c>
      <c r="G89" s="259">
        <v>25</v>
      </c>
      <c r="H89" s="260">
        <v>1.5</v>
      </c>
      <c r="I89" s="261">
        <v>44932</v>
      </c>
      <c r="J89" s="261">
        <v>44933</v>
      </c>
      <c r="K89" s="261">
        <v>44935</v>
      </c>
      <c r="L89" s="262" t="s">
        <v>1732</v>
      </c>
      <c r="M89" s="263">
        <v>44939</v>
      </c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63"/>
      <c r="BR89" s="63"/>
      <c r="BS89" s="63"/>
      <c r="BT89" s="63"/>
      <c r="BU89" s="63"/>
      <c r="BV89" s="63"/>
      <c r="BW89" s="63"/>
      <c r="BX89" s="63"/>
      <c r="BY89" s="63"/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3"/>
      <c r="FA89" s="63"/>
      <c r="FB89" s="63"/>
      <c r="FC89" s="63"/>
      <c r="FD89" s="63"/>
      <c r="FE89" s="63"/>
      <c r="FF89" s="63"/>
      <c r="FG89" s="63"/>
      <c r="FH89" s="63"/>
      <c r="FI89" s="63"/>
      <c r="FJ89" s="63"/>
      <c r="FK89" s="63"/>
      <c r="FL89" s="63"/>
      <c r="FM89" s="63"/>
      <c r="FN89" s="63"/>
      <c r="FO89" s="63"/>
      <c r="FP89" s="63"/>
      <c r="FQ89" s="63"/>
      <c r="FR89" s="63"/>
      <c r="FS89" s="63"/>
      <c r="FT89" s="63"/>
      <c r="FU89" s="63"/>
      <c r="FV89" s="63"/>
      <c r="FW89" s="63"/>
      <c r="FX89" s="63"/>
      <c r="FY89" s="63"/>
      <c r="FZ89" s="63"/>
      <c r="GA89" s="63"/>
      <c r="GB89" s="63"/>
      <c r="GC89" s="63"/>
      <c r="GD89" s="63"/>
      <c r="GE89" s="63"/>
      <c r="GF89" s="63"/>
      <c r="GG89" s="63"/>
      <c r="GH89" s="63"/>
      <c r="GI89" s="63"/>
      <c r="GJ89" s="63"/>
      <c r="GK89" s="63"/>
      <c r="GL89" s="63"/>
      <c r="GM89" s="63"/>
      <c r="GN89" s="63"/>
      <c r="GO89" s="63"/>
      <c r="GP89" s="63"/>
      <c r="GQ89" s="63"/>
      <c r="GR89" s="63"/>
      <c r="GS89" s="63"/>
      <c r="GT89" s="63"/>
      <c r="GU89" s="63"/>
      <c r="GV89" s="63"/>
      <c r="GW89" s="63"/>
      <c r="GX89" s="63"/>
      <c r="GY89" s="63"/>
      <c r="GZ89" s="63"/>
      <c r="HA89" s="63"/>
      <c r="HB89" s="63"/>
      <c r="HC89" s="63"/>
      <c r="HD89" s="63"/>
      <c r="HE89" s="63"/>
      <c r="HF89" s="63"/>
      <c r="HG89" s="63"/>
      <c r="HH89" s="63"/>
      <c r="HI89" s="63"/>
      <c r="HJ89" s="63"/>
      <c r="HK89" s="63"/>
      <c r="HL89" s="63"/>
      <c r="HM89" s="63"/>
      <c r="HN89" s="63"/>
      <c r="HO89" s="63"/>
      <c r="HP89" s="63"/>
      <c r="HQ89" s="63"/>
      <c r="HR89" s="63"/>
      <c r="HS89" s="63"/>
      <c r="HT89" s="63"/>
      <c r="HU89" s="63"/>
      <c r="HV89" s="63"/>
      <c r="HW89" s="63"/>
      <c r="HX89" s="63"/>
      <c r="HY89" s="63"/>
      <c r="HZ89" s="63"/>
      <c r="IA89" s="63"/>
      <c r="IB89" s="63"/>
      <c r="IC89" s="63"/>
      <c r="ID89" s="63"/>
      <c r="IE89" s="63"/>
      <c r="IF89" s="63"/>
      <c r="IG89" s="63"/>
      <c r="IH89" s="63"/>
      <c r="II89" s="63"/>
      <c r="IJ89" s="63"/>
      <c r="IK89" s="63"/>
      <c r="IL89" s="63"/>
      <c r="IM89" s="63"/>
      <c r="IN89" s="63"/>
      <c r="IO89" s="63"/>
      <c r="IP89" s="63"/>
      <c r="IQ89" s="63"/>
      <c r="IR89" s="63"/>
      <c r="IS89" s="63"/>
      <c r="IT89" s="63"/>
      <c r="IU89" s="63"/>
      <c r="IV89" s="63"/>
      <c r="IW89" s="63"/>
      <c r="IX89" s="63"/>
      <c r="IY89" s="63"/>
      <c r="IZ89" s="63"/>
      <c r="JA89" s="63"/>
      <c r="JB89" s="63"/>
      <c r="JC89" s="63"/>
      <c r="JD89" s="63"/>
      <c r="JE89" s="63"/>
      <c r="JF89" s="63"/>
      <c r="JG89" s="63"/>
      <c r="JH89" s="63"/>
      <c r="JI89" s="63"/>
      <c r="JJ89" s="63"/>
      <c r="JK89" s="63"/>
      <c r="JL89" s="63"/>
      <c r="JM89" s="63"/>
      <c r="JN89" s="63"/>
      <c r="JO89" s="63"/>
      <c r="JP89" s="63"/>
      <c r="JQ89" s="63"/>
      <c r="JR89" s="63"/>
      <c r="JS89" s="63"/>
      <c r="JT89" s="63"/>
      <c r="JU89" s="63"/>
      <c r="JV89" s="63"/>
      <c r="JW89" s="63"/>
      <c r="JX89" s="63"/>
      <c r="JY89" s="63"/>
      <c r="JZ89" s="63"/>
      <c r="KA89" s="63"/>
      <c r="KB89" s="63"/>
      <c r="KC89" s="63"/>
      <c r="KD89" s="63"/>
      <c r="KE89" s="63"/>
      <c r="KF89" s="63"/>
      <c r="KG89" s="63"/>
      <c r="KH89" s="63"/>
      <c r="KI89" s="63"/>
      <c r="KJ89" s="63"/>
      <c r="KK89" s="63"/>
      <c r="KL89" s="63"/>
      <c r="KM89" s="63"/>
      <c r="KN89" s="63"/>
      <c r="KO89" s="63"/>
      <c r="KP89" s="63"/>
      <c r="KQ89" s="63"/>
      <c r="KR89" s="63"/>
      <c r="KS89" s="63"/>
      <c r="KT89" s="63"/>
      <c r="KU89" s="63"/>
      <c r="KV89" s="63"/>
      <c r="KW89" s="63"/>
      <c r="KX89" s="63"/>
      <c r="KY89" s="63"/>
      <c r="KZ89" s="63"/>
      <c r="LA89" s="63"/>
      <c r="LB89" s="63"/>
      <c r="LC89" s="63"/>
      <c r="LD89" s="63"/>
      <c r="LE89" s="63"/>
      <c r="LF89" s="63"/>
      <c r="LG89" s="63"/>
      <c r="LH89" s="63"/>
      <c r="LI89" s="63"/>
      <c r="LJ89" s="63"/>
      <c r="LK89" s="63"/>
      <c r="LL89" s="63"/>
      <c r="LM89" s="63"/>
      <c r="LN89" s="63"/>
      <c r="LO89" s="63"/>
      <c r="LP89" s="63"/>
      <c r="LQ89" s="63"/>
      <c r="LR89" s="63"/>
      <c r="LS89" s="63"/>
      <c r="LT89" s="63"/>
      <c r="LU89" s="63"/>
      <c r="LV89" s="63"/>
      <c r="LW89" s="63"/>
      <c r="LX89" s="63"/>
      <c r="LY89" s="63"/>
      <c r="LZ89" s="63"/>
      <c r="MA89" s="63"/>
      <c r="MB89" s="63"/>
      <c r="MC89" s="63"/>
      <c r="MD89" s="63"/>
      <c r="ME89" s="63"/>
      <c r="MF89" s="63"/>
      <c r="MG89" s="63"/>
      <c r="MH89" s="63"/>
      <c r="MI89" s="63"/>
      <c r="MJ89" s="63"/>
      <c r="MK89" s="63"/>
      <c r="ML89" s="63"/>
      <c r="MM89" s="63"/>
      <c r="MN89" s="63"/>
      <c r="MO89" s="63"/>
      <c r="MP89" s="63"/>
      <c r="MQ89" s="63"/>
      <c r="MR89" s="63"/>
      <c r="MS89" s="63"/>
      <c r="MT89" s="63"/>
      <c r="MU89" s="63"/>
      <c r="MV89" s="63"/>
      <c r="MW89" s="63"/>
      <c r="MX89" s="63"/>
      <c r="MY89" s="63"/>
      <c r="MZ89" s="63"/>
      <c r="NA89" s="63"/>
      <c r="NB89" s="63"/>
      <c r="NC89" s="63"/>
      <c r="ND89" s="63"/>
      <c r="NE89" s="63"/>
      <c r="NF89" s="63"/>
      <c r="NG89" s="63"/>
      <c r="NH89" s="63"/>
      <c r="NI89" s="63"/>
      <c r="NJ89" s="63"/>
      <c r="NK89" s="63"/>
      <c r="NL89" s="63"/>
      <c r="NM89" s="63"/>
      <c r="NN89" s="63"/>
      <c r="NO89" s="63"/>
      <c r="NP89" s="63"/>
      <c r="NQ89" s="63"/>
      <c r="NR89" s="63"/>
      <c r="NS89" s="63"/>
      <c r="NT89" s="63"/>
      <c r="NU89" s="63"/>
      <c r="NV89" s="63"/>
      <c r="NW89" s="63"/>
      <c r="NX89" s="63"/>
      <c r="NY89" s="63"/>
      <c r="NZ89" s="63"/>
      <c r="OA89" s="63"/>
      <c r="OB89" s="63"/>
      <c r="OC89" s="63"/>
      <c r="OD89" s="63"/>
      <c r="OE89" s="63"/>
      <c r="OF89" s="63"/>
      <c r="OG89" s="63"/>
      <c r="OH89" s="63"/>
      <c r="OI89" s="63"/>
      <c r="OJ89" s="63"/>
      <c r="OK89" s="63"/>
      <c r="OL89" s="63"/>
      <c r="OM89" s="63"/>
      <c r="ON89" s="63"/>
      <c r="OO89" s="63"/>
      <c r="OP89" s="63"/>
      <c r="OQ89" s="63"/>
      <c r="OR89" s="63"/>
      <c r="OS89" s="63"/>
      <c r="OT89" s="63"/>
      <c r="OU89" s="63"/>
      <c r="OV89" s="63"/>
      <c r="OW89" s="63"/>
      <c r="OX89" s="63"/>
      <c r="OY89" s="63"/>
      <c r="OZ89" s="63"/>
      <c r="PA89" s="63"/>
      <c r="PB89" s="63"/>
      <c r="PC89" s="63"/>
      <c r="PD89" s="63"/>
      <c r="PE89" s="63"/>
      <c r="PF89" s="63"/>
      <c r="PG89" s="63"/>
      <c r="PH89" s="63"/>
      <c r="PI89" s="63"/>
      <c r="PJ89" s="63"/>
      <c r="PK89" s="63"/>
      <c r="PL89" s="63"/>
      <c r="PM89" s="63"/>
      <c r="PN89" s="63"/>
      <c r="PO89" s="63"/>
      <c r="PP89" s="63"/>
      <c r="PQ89" s="63"/>
      <c r="PR89" s="63"/>
      <c r="PS89" s="63"/>
      <c r="PT89" s="63"/>
      <c r="PU89" s="63"/>
      <c r="PV89" s="63"/>
      <c r="PW89" s="63"/>
      <c r="PX89" s="63"/>
      <c r="PY89" s="63"/>
      <c r="PZ89" s="63"/>
      <c r="QA89" s="63"/>
      <c r="QB89" s="63"/>
      <c r="QC89" s="63"/>
      <c r="QD89" s="63"/>
      <c r="QE89" s="63"/>
      <c r="QF89" s="63"/>
      <c r="QG89" s="63"/>
      <c r="QH89" s="63"/>
      <c r="QI89" s="63"/>
      <c r="QJ89" s="63"/>
      <c r="QK89" s="63"/>
      <c r="QL89" s="63"/>
      <c r="QM89" s="63"/>
      <c r="QN89" s="63"/>
      <c r="QO89" s="63"/>
      <c r="QP89" s="63"/>
      <c r="QQ89" s="63"/>
      <c r="QR89" s="63"/>
      <c r="QS89" s="63"/>
      <c r="QT89" s="63"/>
      <c r="QU89" s="63"/>
      <c r="QV89" s="63"/>
      <c r="QW89" s="63"/>
      <c r="QX89" s="63"/>
      <c r="QY89" s="63"/>
      <c r="QZ89" s="63"/>
      <c r="RA89" s="63"/>
      <c r="RB89" s="63"/>
      <c r="RC89" s="63"/>
      <c r="RD89" s="63"/>
      <c r="RE89" s="63"/>
      <c r="RF89" s="63"/>
      <c r="RG89" s="63"/>
      <c r="RH89" s="63"/>
      <c r="RI89" s="63"/>
      <c r="RJ89" s="63"/>
      <c r="RK89" s="63"/>
      <c r="RL89" s="63"/>
      <c r="RM89" s="63"/>
      <c r="RN89" s="63"/>
      <c r="RO89" s="63"/>
      <c r="RP89" s="63"/>
      <c r="RQ89" s="63"/>
      <c r="RR89" s="63"/>
      <c r="RS89" s="63"/>
      <c r="RT89" s="63"/>
      <c r="RU89" s="63"/>
      <c r="RV89" s="63"/>
      <c r="RW89" s="63"/>
      <c r="RX89" s="63"/>
      <c r="RY89" s="63"/>
      <c r="RZ89" s="63"/>
      <c r="SA89" s="63"/>
      <c r="SB89" s="63"/>
      <c r="SC89" s="63"/>
      <c r="SD89" s="63"/>
      <c r="SE89" s="63"/>
      <c r="SF89" s="63"/>
      <c r="SG89" s="63"/>
      <c r="SH89" s="63"/>
      <c r="SI89" s="63"/>
      <c r="SJ89" s="63"/>
      <c r="SK89" s="63"/>
      <c r="SL89" s="63"/>
      <c r="SM89" s="63"/>
      <c r="SN89" s="63"/>
      <c r="SO89" s="63"/>
      <c r="SP89" s="63"/>
      <c r="SQ89" s="63"/>
      <c r="SR89" s="63"/>
      <c r="SS89" s="63"/>
      <c r="ST89" s="63"/>
      <c r="SU89" s="63"/>
      <c r="SV89" s="63"/>
      <c r="SW89" s="63"/>
      <c r="SX89" s="63"/>
      <c r="SY89" s="63"/>
      <c r="SZ89" s="63"/>
      <c r="TA89" s="63"/>
      <c r="TB89" s="63"/>
      <c r="TC89" s="63"/>
      <c r="TD89" s="63"/>
      <c r="TE89" s="63"/>
      <c r="TF89" s="63"/>
      <c r="TG89" s="63"/>
      <c r="TH89" s="63"/>
      <c r="TI89" s="63"/>
      <c r="TJ89" s="63"/>
      <c r="TK89" s="63"/>
      <c r="TL89" s="63"/>
      <c r="TM89" s="63"/>
      <c r="TN89" s="63"/>
      <c r="TO89" s="63"/>
      <c r="TP89" s="63"/>
      <c r="TQ89" s="63"/>
      <c r="TR89" s="63"/>
      <c r="TS89" s="63"/>
      <c r="TT89" s="63"/>
      <c r="TU89" s="63"/>
      <c r="TV89" s="63"/>
      <c r="TW89" s="63"/>
      <c r="TX89" s="63"/>
      <c r="TY89" s="63"/>
      <c r="TZ89" s="63"/>
      <c r="UA89" s="63"/>
      <c r="UB89" s="63"/>
      <c r="UC89" s="63"/>
      <c r="UD89" s="63"/>
      <c r="UE89" s="63"/>
      <c r="UF89" s="63"/>
      <c r="UG89" s="63"/>
      <c r="UH89" s="63"/>
      <c r="UI89" s="63"/>
      <c r="UJ89" s="63"/>
      <c r="UK89" s="63"/>
      <c r="UL89" s="63"/>
      <c r="UM89" s="63"/>
      <c r="UN89" s="63"/>
      <c r="UO89" s="63"/>
      <c r="UP89" s="63"/>
      <c r="UQ89" s="63"/>
      <c r="UR89" s="63"/>
      <c r="US89" s="63"/>
      <c r="UT89" s="63"/>
      <c r="UU89" s="63"/>
      <c r="UV89" s="63"/>
      <c r="UW89" s="63"/>
      <c r="UX89" s="63"/>
      <c r="UY89" s="63"/>
      <c r="UZ89" s="63"/>
      <c r="VA89" s="63"/>
      <c r="VB89" s="63"/>
      <c r="VC89" s="63"/>
      <c r="VD89" s="63"/>
      <c r="VE89" s="63"/>
      <c r="VF89" s="63"/>
      <c r="VG89" s="63"/>
      <c r="VH89" s="63"/>
      <c r="VI89" s="63"/>
      <c r="VJ89" s="63"/>
      <c r="VK89" s="63"/>
      <c r="VL89" s="63"/>
      <c r="VM89" s="63"/>
      <c r="VN89" s="63"/>
      <c r="VO89" s="63"/>
      <c r="VP89" s="63"/>
      <c r="VQ89" s="63"/>
      <c r="VR89" s="63"/>
      <c r="VS89" s="63"/>
      <c r="VT89" s="63"/>
      <c r="VU89" s="63"/>
      <c r="VV89" s="63"/>
      <c r="VW89" s="63"/>
      <c r="VX89" s="63"/>
      <c r="VY89" s="63"/>
      <c r="VZ89" s="63"/>
      <c r="WA89" s="63"/>
      <c r="WB89" s="63"/>
      <c r="WC89" s="63"/>
      <c r="WD89" s="63"/>
      <c r="WE89" s="63"/>
      <c r="WF89" s="63"/>
      <c r="WG89" s="63"/>
      <c r="WH89" s="63"/>
      <c r="WI89" s="63"/>
      <c r="WJ89" s="63"/>
      <c r="WK89" s="63"/>
      <c r="WL89" s="63"/>
      <c r="WM89" s="63"/>
      <c r="WN89" s="63"/>
      <c r="WO89" s="63"/>
      <c r="WP89" s="63"/>
      <c r="WQ89" s="63"/>
      <c r="WR89" s="63"/>
      <c r="WS89" s="63"/>
      <c r="WT89" s="63"/>
      <c r="WU89" s="63"/>
      <c r="WV89" s="63"/>
      <c r="WW89" s="63"/>
      <c r="WX89" s="63"/>
      <c r="WY89" s="63"/>
      <c r="WZ89" s="63"/>
      <c r="XA89" s="63"/>
      <c r="XB89" s="63"/>
      <c r="XC89" s="63"/>
      <c r="XD89" s="63"/>
      <c r="XE89" s="63"/>
      <c r="XF89" s="63"/>
      <c r="XG89" s="63"/>
      <c r="XH89" s="63"/>
      <c r="XI89" s="63"/>
      <c r="XJ89" s="63"/>
      <c r="XK89" s="63"/>
      <c r="XL89" s="63"/>
      <c r="XM89" s="63"/>
      <c r="XN89" s="63"/>
      <c r="XO89" s="63"/>
      <c r="XP89" s="63"/>
      <c r="XQ89" s="63"/>
      <c r="XR89" s="63"/>
      <c r="XS89" s="63"/>
      <c r="XT89" s="63"/>
      <c r="XU89" s="63"/>
      <c r="XV89" s="63"/>
      <c r="XW89" s="63"/>
      <c r="XX89" s="63"/>
      <c r="XY89" s="63"/>
      <c r="XZ89" s="63"/>
      <c r="YA89" s="63"/>
      <c r="YB89" s="63"/>
      <c r="YC89" s="63"/>
      <c r="YD89" s="63"/>
      <c r="YE89" s="63"/>
      <c r="YF89" s="63"/>
      <c r="YG89" s="63"/>
      <c r="YH89" s="63"/>
      <c r="YI89" s="63"/>
      <c r="YJ89" s="63"/>
      <c r="YK89" s="63"/>
      <c r="YL89" s="63"/>
      <c r="YM89" s="63"/>
      <c r="YN89" s="63"/>
      <c r="YO89" s="63"/>
      <c r="YP89" s="63"/>
      <c r="YQ89" s="63"/>
      <c r="YR89" s="63"/>
      <c r="YS89" s="63"/>
      <c r="YT89" s="63"/>
      <c r="YU89" s="63"/>
      <c r="YV89" s="63"/>
      <c r="YW89" s="63"/>
      <c r="YX89" s="63"/>
      <c r="YY89" s="63"/>
      <c r="YZ89" s="63"/>
      <c r="ZA89" s="63"/>
      <c r="ZB89" s="63"/>
      <c r="ZC89" s="63"/>
      <c r="ZD89" s="63"/>
      <c r="ZE89" s="63"/>
      <c r="ZF89" s="63"/>
      <c r="ZG89" s="63"/>
      <c r="ZH89" s="63"/>
      <c r="ZI89" s="63"/>
      <c r="ZJ89" s="63"/>
      <c r="ZK89" s="63"/>
      <c r="ZL89" s="63"/>
      <c r="ZM89" s="63"/>
      <c r="ZN89" s="63"/>
      <c r="ZO89" s="63"/>
      <c r="ZP89" s="63"/>
      <c r="ZQ89" s="63"/>
      <c r="ZR89" s="63"/>
      <c r="ZS89" s="63"/>
      <c r="ZT89" s="63"/>
      <c r="ZU89" s="63"/>
      <c r="ZV89" s="63"/>
      <c r="ZW89" s="63"/>
      <c r="ZX89" s="63"/>
      <c r="ZY89" s="63"/>
      <c r="ZZ89" s="63"/>
      <c r="AAA89" s="63"/>
      <c r="AAB89" s="63"/>
      <c r="AAC89" s="63"/>
      <c r="AAD89" s="63"/>
      <c r="AAE89" s="63"/>
      <c r="AAF89" s="63"/>
      <c r="AAG89" s="63"/>
      <c r="AAH89" s="63"/>
      <c r="AAI89" s="63"/>
      <c r="AAJ89" s="63"/>
      <c r="AAK89" s="63"/>
      <c r="AAL89" s="63"/>
      <c r="AAM89" s="63"/>
      <c r="AAN89" s="63"/>
      <c r="AAO89" s="63"/>
      <c r="AAP89" s="63"/>
      <c r="AAQ89" s="63"/>
      <c r="AAR89" s="63"/>
      <c r="AAS89" s="63"/>
      <c r="AAT89" s="63"/>
      <c r="AAU89" s="63"/>
      <c r="AAV89" s="63"/>
      <c r="AAW89" s="63"/>
      <c r="AAX89" s="63"/>
      <c r="AAY89" s="63"/>
      <c r="AAZ89" s="63"/>
      <c r="ABA89" s="63"/>
      <c r="ABB89" s="63"/>
      <c r="ABC89" s="63"/>
      <c r="ABD89" s="63"/>
      <c r="ABE89" s="63"/>
      <c r="ABF89" s="63"/>
      <c r="ABG89" s="63"/>
      <c r="ABH89" s="63"/>
      <c r="ABI89" s="63"/>
      <c r="ABJ89" s="63"/>
      <c r="ABK89" s="63"/>
      <c r="ABL89" s="63"/>
      <c r="ABM89" s="63"/>
      <c r="ABN89" s="63"/>
      <c r="ABO89" s="63"/>
      <c r="ABP89" s="63"/>
      <c r="ABQ89" s="63"/>
      <c r="ABR89" s="63"/>
      <c r="ABS89" s="63"/>
      <c r="ABT89" s="63"/>
      <c r="ABU89" s="63"/>
      <c r="ABV89" s="63"/>
      <c r="ABW89" s="63"/>
      <c r="ABX89" s="63"/>
      <c r="ABY89" s="63"/>
      <c r="ABZ89" s="63"/>
      <c r="ACA89" s="63"/>
      <c r="ACB89" s="63"/>
      <c r="ACC89" s="63"/>
      <c r="ACD89" s="63"/>
      <c r="ACE89" s="63"/>
      <c r="ACF89" s="63"/>
      <c r="ACG89" s="63"/>
      <c r="ACH89" s="63"/>
      <c r="ACI89" s="63"/>
      <c r="ACJ89" s="63"/>
      <c r="ACK89" s="63"/>
      <c r="ACL89" s="63"/>
      <c r="ACM89" s="63"/>
      <c r="ACN89" s="63"/>
      <c r="ACO89" s="63"/>
      <c r="ACP89" s="63"/>
      <c r="ACQ89" s="63"/>
      <c r="ACR89" s="63"/>
      <c r="ACS89" s="63"/>
      <c r="ACT89" s="63"/>
      <c r="ACU89" s="63"/>
      <c r="ACV89" s="63"/>
      <c r="ACW89" s="63"/>
      <c r="ACX89" s="63"/>
      <c r="ACY89" s="63"/>
      <c r="ACZ89" s="63"/>
      <c r="ADA89" s="63"/>
      <c r="ADB89" s="63"/>
      <c r="ADC89" s="63"/>
      <c r="ADD89" s="63"/>
      <c r="ADE89" s="63"/>
      <c r="ADF89" s="63"/>
      <c r="ADG89" s="63"/>
      <c r="ADH89" s="63"/>
      <c r="ADI89" s="63"/>
      <c r="ADJ89" s="63"/>
      <c r="ADK89" s="63"/>
      <c r="ADL89" s="63"/>
      <c r="ADM89" s="63"/>
      <c r="ADN89" s="63"/>
      <c r="ADO89" s="63"/>
      <c r="ADP89" s="63"/>
      <c r="ADQ89" s="63"/>
      <c r="ADR89" s="63"/>
      <c r="ADS89" s="63"/>
      <c r="ADT89" s="63"/>
      <c r="ADU89" s="63"/>
      <c r="ADV89" s="63"/>
      <c r="ADW89" s="63"/>
      <c r="ADX89" s="63"/>
      <c r="ADY89" s="63"/>
      <c r="ADZ89" s="63"/>
      <c r="AEA89" s="63"/>
      <c r="AEB89" s="63"/>
      <c r="AEC89" s="63"/>
      <c r="AED89" s="63"/>
      <c r="AEE89" s="63"/>
      <c r="AEF89" s="63"/>
      <c r="AEG89" s="63"/>
      <c r="AEH89" s="63"/>
      <c r="AEI89" s="63"/>
      <c r="AEJ89" s="63"/>
      <c r="AEK89" s="63"/>
      <c r="AEL89" s="63"/>
      <c r="AEM89" s="63"/>
      <c r="AEN89" s="63"/>
      <c r="AEO89" s="63"/>
      <c r="AEP89" s="63"/>
      <c r="AEQ89" s="63"/>
      <c r="AER89" s="63"/>
      <c r="AES89" s="63"/>
      <c r="AET89" s="63"/>
      <c r="AEU89" s="63"/>
      <c r="AEV89" s="63"/>
      <c r="AEW89" s="63"/>
      <c r="AEX89" s="63"/>
      <c r="AEY89" s="63"/>
      <c r="AEZ89" s="63"/>
      <c r="AFA89" s="63"/>
      <c r="AFB89" s="63"/>
      <c r="AFC89" s="63"/>
      <c r="AFD89" s="63"/>
      <c r="AFE89" s="63"/>
      <c r="AFF89" s="63"/>
      <c r="AFG89" s="63"/>
      <c r="AFH89" s="63"/>
      <c r="AFI89" s="63"/>
      <c r="AFJ89" s="63"/>
      <c r="AFK89" s="63"/>
      <c r="AFL89" s="63"/>
      <c r="AFM89" s="63"/>
      <c r="AFN89" s="63"/>
      <c r="AFO89" s="63"/>
      <c r="AFP89" s="63"/>
      <c r="AFQ89" s="63"/>
      <c r="AFR89" s="63"/>
      <c r="AFS89" s="63"/>
      <c r="AFT89" s="63"/>
      <c r="AFU89" s="63"/>
      <c r="AFV89" s="63"/>
      <c r="AFW89" s="63"/>
      <c r="AFX89" s="63"/>
      <c r="AFY89" s="63"/>
      <c r="AFZ89" s="63"/>
      <c r="AGA89" s="63"/>
      <c r="AGB89" s="63"/>
      <c r="AGC89" s="63"/>
      <c r="AGD89" s="63"/>
      <c r="AGE89" s="63"/>
      <c r="AGF89" s="63"/>
      <c r="AGG89" s="63"/>
      <c r="AGH89" s="63"/>
      <c r="AGI89" s="63"/>
      <c r="AGJ89" s="63"/>
      <c r="AGK89" s="63"/>
      <c r="AGL89" s="63"/>
      <c r="AGM89" s="63"/>
      <c r="AGN89" s="63"/>
      <c r="AGO89" s="63"/>
      <c r="AGP89" s="63"/>
      <c r="AGQ89" s="63"/>
      <c r="AGR89" s="63"/>
      <c r="AGS89" s="63"/>
      <c r="AGT89" s="63"/>
      <c r="AGU89" s="63"/>
      <c r="AGV89" s="63"/>
      <c r="AGW89" s="63"/>
      <c r="AGX89" s="63"/>
      <c r="AGY89" s="63"/>
      <c r="AGZ89" s="63"/>
      <c r="AHA89" s="63"/>
      <c r="AHB89" s="63"/>
      <c r="AHC89" s="63"/>
      <c r="AHD89" s="63"/>
      <c r="AHE89" s="63"/>
      <c r="AHF89" s="63"/>
      <c r="AHG89" s="63"/>
      <c r="AHH89" s="63"/>
      <c r="AHI89" s="63"/>
      <c r="AHJ89" s="63"/>
      <c r="AHK89" s="63"/>
      <c r="AHL89" s="63"/>
      <c r="AHM89" s="63"/>
      <c r="AHN89" s="63"/>
      <c r="AHO89" s="63"/>
      <c r="AHP89" s="63"/>
      <c r="AHQ89" s="63"/>
      <c r="AHR89" s="63"/>
      <c r="AHS89" s="63"/>
      <c r="AHT89" s="63"/>
      <c r="AHU89" s="63"/>
      <c r="AHV89" s="63"/>
      <c r="AHW89" s="63"/>
      <c r="AHX89" s="63"/>
      <c r="AHY89" s="63"/>
      <c r="AHZ89" s="63"/>
      <c r="AIA89" s="63"/>
      <c r="AIB89" s="63"/>
      <c r="AIC89" s="63"/>
      <c r="AID89" s="63"/>
      <c r="AIE89" s="63"/>
      <c r="AIF89" s="63"/>
      <c r="AIG89" s="63"/>
      <c r="AIH89" s="63"/>
      <c r="AII89" s="63"/>
      <c r="AIJ89" s="63"/>
      <c r="AIK89" s="63"/>
      <c r="AIL89" s="63"/>
      <c r="AIM89" s="63"/>
      <c r="AIN89" s="63"/>
      <c r="AIO89" s="63"/>
      <c r="AIP89" s="63"/>
      <c r="AIQ89" s="63"/>
      <c r="AIR89" s="63"/>
      <c r="AIS89" s="63"/>
      <c r="AIT89" s="63"/>
      <c r="AIU89" s="63"/>
      <c r="AIV89" s="63"/>
      <c r="AIW89" s="63"/>
      <c r="AIX89" s="63"/>
      <c r="AIY89" s="63"/>
      <c r="AIZ89" s="63"/>
      <c r="AJA89" s="63"/>
      <c r="AJB89" s="63"/>
      <c r="AJC89" s="63"/>
      <c r="AJD89" s="63"/>
      <c r="AJE89" s="63"/>
      <c r="AJF89" s="63"/>
      <c r="AJG89" s="63"/>
      <c r="AJH89" s="63"/>
      <c r="AJI89" s="63"/>
      <c r="AJJ89" s="63"/>
      <c r="AJK89" s="63"/>
      <c r="AJL89" s="63"/>
      <c r="AJM89" s="63"/>
      <c r="AJN89" s="63"/>
      <c r="AJO89" s="63"/>
      <c r="AJP89" s="63"/>
      <c r="AJQ89" s="63"/>
      <c r="AJR89" s="63"/>
      <c r="AJS89" s="63"/>
      <c r="AJT89" s="63"/>
      <c r="AJU89" s="63"/>
      <c r="AJV89" s="63"/>
      <c r="AJW89" s="63"/>
      <c r="AJX89" s="63"/>
      <c r="AJY89" s="63"/>
      <c r="AJZ89" s="63"/>
      <c r="AKA89" s="63"/>
      <c r="AKB89" s="63"/>
      <c r="AKC89" s="63"/>
      <c r="AKD89" s="63"/>
      <c r="AKE89" s="63"/>
      <c r="AKF89" s="63"/>
      <c r="AKG89" s="63"/>
      <c r="AKH89" s="63"/>
      <c r="AKI89" s="63"/>
      <c r="AKJ89" s="63"/>
      <c r="AKK89" s="63"/>
      <c r="AKL89" s="63"/>
      <c r="AKM89" s="63"/>
      <c r="AKN89" s="63"/>
      <c r="AKO89" s="63"/>
      <c r="AKP89" s="63"/>
      <c r="AKQ89" s="63"/>
      <c r="AKR89" s="63"/>
      <c r="AKS89" s="63"/>
      <c r="AKT89" s="63"/>
      <c r="AKU89" s="63"/>
      <c r="AKV89" s="63"/>
      <c r="AKW89" s="63"/>
      <c r="AKX89" s="63"/>
      <c r="AKY89" s="63"/>
      <c r="AKZ89" s="63"/>
      <c r="ALA89" s="63"/>
      <c r="ALB89" s="63"/>
      <c r="ALC89" s="63"/>
      <c r="ALD89" s="63"/>
      <c r="ALE89" s="63"/>
      <c r="ALF89" s="63"/>
      <c r="ALG89" s="63"/>
      <c r="ALH89" s="63"/>
      <c r="ALI89" s="63"/>
      <c r="ALJ89" s="63"/>
      <c r="ALK89" s="63"/>
      <c r="ALL89" s="63"/>
      <c r="ALM89" s="63"/>
      <c r="ALN89" s="63"/>
      <c r="ALO89" s="63"/>
      <c r="ALP89" s="63"/>
      <c r="ALQ89" s="63"/>
      <c r="ALR89" s="63"/>
      <c r="ALS89" s="63"/>
      <c r="ALT89" s="63"/>
      <c r="ALU89" s="63"/>
      <c r="ALV89" s="63"/>
      <c r="ALW89" s="63"/>
      <c r="ALX89" s="63"/>
      <c r="ALY89" s="63"/>
      <c r="ALZ89" s="63"/>
      <c r="AMA89" s="63"/>
      <c r="AMB89" s="63"/>
      <c r="AMC89" s="63"/>
      <c r="AMD89" s="63"/>
      <c r="AME89" s="63"/>
      <c r="AMF89" s="63"/>
      <c r="AMG89" s="63"/>
      <c r="AMH89" s="63"/>
      <c r="AMI89" s="63"/>
      <c r="AMJ89" s="63"/>
      <c r="AMK89" s="63"/>
      <c r="AML89" s="63"/>
      <c r="AMM89" s="63"/>
      <c r="AMN89" s="63"/>
      <c r="AMO89" s="63"/>
      <c r="AMP89" s="63"/>
      <c r="AMQ89" s="63"/>
      <c r="AMR89" s="63"/>
      <c r="AMS89" s="63"/>
      <c r="AMT89" s="63"/>
      <c r="AMU89" s="63"/>
      <c r="AMV89" s="63"/>
      <c r="AMW89" s="63"/>
      <c r="AMX89" s="63"/>
      <c r="AMY89" s="63"/>
      <c r="AMZ89" s="63"/>
      <c r="ANA89" s="63"/>
      <c r="ANB89" s="63"/>
      <c r="ANC89" s="63"/>
      <c r="AND89" s="63"/>
      <c r="ANE89" s="63"/>
      <c r="ANF89" s="63"/>
      <c r="ANG89" s="63"/>
      <c r="ANH89" s="63"/>
      <c r="ANI89" s="63"/>
      <c r="ANJ89" s="63"/>
      <c r="ANK89" s="63"/>
      <c r="ANL89" s="63"/>
      <c r="ANM89" s="63"/>
      <c r="ANN89" s="63"/>
      <c r="ANO89" s="63"/>
      <c r="ANP89" s="63"/>
      <c r="ANQ89" s="63"/>
      <c r="ANR89" s="63"/>
      <c r="ANS89" s="63"/>
      <c r="ANT89" s="63"/>
      <c r="ANU89" s="63"/>
      <c r="ANV89" s="63"/>
      <c r="ANW89" s="63"/>
      <c r="ANX89" s="63"/>
      <c r="ANY89" s="63"/>
      <c r="ANZ89" s="63"/>
      <c r="AOA89" s="63"/>
      <c r="AOB89" s="63"/>
      <c r="AOC89" s="63"/>
      <c r="AOD89" s="63"/>
      <c r="AOE89" s="63"/>
      <c r="AOF89" s="63"/>
      <c r="AOG89" s="63"/>
      <c r="AOH89" s="63"/>
      <c r="AOI89" s="63"/>
      <c r="AOJ89" s="63"/>
      <c r="AOK89" s="63"/>
      <c r="AOL89" s="63"/>
      <c r="AOM89" s="63"/>
      <c r="AON89" s="63"/>
      <c r="AOO89" s="63"/>
      <c r="AOP89" s="63"/>
      <c r="AOQ89" s="63"/>
      <c r="AOR89" s="63"/>
      <c r="AOS89" s="63"/>
      <c r="AOT89" s="63"/>
      <c r="AOU89" s="63"/>
      <c r="AOV89" s="63"/>
      <c r="AOW89" s="63"/>
      <c r="AOX89" s="63"/>
      <c r="AOY89" s="63"/>
      <c r="AOZ89" s="63"/>
      <c r="APA89" s="63"/>
      <c r="APB89" s="63"/>
      <c r="APC89" s="63"/>
      <c r="APD89" s="63"/>
      <c r="APE89" s="63"/>
      <c r="APF89" s="63"/>
      <c r="APG89" s="63"/>
      <c r="APH89" s="63"/>
      <c r="API89" s="63"/>
      <c r="APJ89" s="63"/>
      <c r="APK89" s="63"/>
      <c r="APL89" s="63"/>
      <c r="APM89" s="63"/>
      <c r="APN89" s="63"/>
      <c r="APO89" s="63"/>
      <c r="APP89" s="63"/>
      <c r="APQ89" s="63"/>
      <c r="APR89" s="63"/>
      <c r="APS89" s="63"/>
      <c r="APT89" s="63"/>
      <c r="APU89" s="63"/>
      <c r="APV89" s="63"/>
      <c r="APW89" s="63"/>
      <c r="APX89" s="63"/>
      <c r="APY89" s="63"/>
      <c r="APZ89" s="63"/>
      <c r="AQA89" s="63"/>
      <c r="AQB89" s="63"/>
      <c r="AQC89" s="63"/>
      <c r="AQD89" s="63"/>
      <c r="AQE89" s="63"/>
      <c r="AQF89" s="63"/>
      <c r="AQG89" s="63"/>
      <c r="AQH89" s="63"/>
      <c r="AQI89" s="63"/>
      <c r="AQJ89" s="63"/>
      <c r="AQK89" s="63"/>
      <c r="AQL89" s="63"/>
      <c r="AQM89" s="63"/>
      <c r="AQN89" s="63"/>
      <c r="AQO89" s="63"/>
      <c r="AQP89" s="63"/>
      <c r="AQQ89" s="63"/>
      <c r="AQR89" s="63"/>
      <c r="AQS89" s="63"/>
      <c r="AQT89" s="63"/>
      <c r="AQU89" s="63"/>
      <c r="AQV89" s="63"/>
      <c r="AQW89" s="63"/>
      <c r="AQX89" s="63"/>
      <c r="AQY89" s="63"/>
      <c r="AQZ89" s="63"/>
      <c r="ARA89" s="63"/>
      <c r="ARB89" s="63"/>
      <c r="ARC89" s="63"/>
      <c r="ARD89" s="63"/>
      <c r="ARE89" s="63"/>
      <c r="ARF89" s="63"/>
      <c r="ARG89" s="63"/>
      <c r="ARH89" s="63"/>
      <c r="ARI89" s="63"/>
      <c r="ARJ89" s="63"/>
      <c r="ARK89" s="63"/>
      <c r="ARL89" s="63"/>
      <c r="ARM89" s="63"/>
      <c r="ARN89" s="63"/>
      <c r="ARO89" s="63"/>
      <c r="ARP89" s="63"/>
      <c r="ARQ89" s="63"/>
      <c r="ARR89" s="63"/>
      <c r="ARS89" s="63"/>
      <c r="ART89" s="63"/>
      <c r="ARU89" s="63"/>
      <c r="ARV89" s="63"/>
      <c r="ARW89" s="63"/>
      <c r="ARX89" s="63"/>
      <c r="ARY89" s="63"/>
      <c r="ARZ89" s="63"/>
      <c r="ASA89" s="63"/>
      <c r="ASB89" s="63"/>
      <c r="ASC89" s="63"/>
      <c r="ASD89" s="63"/>
      <c r="ASE89" s="63"/>
      <c r="ASF89" s="63"/>
      <c r="ASG89" s="63"/>
      <c r="ASH89" s="63"/>
      <c r="ASI89" s="63"/>
      <c r="ASJ89" s="63"/>
      <c r="ASK89" s="63"/>
      <c r="ASL89" s="63"/>
      <c r="ASM89" s="63"/>
      <c r="ASN89" s="63"/>
      <c r="ASO89" s="63"/>
      <c r="ASP89" s="63"/>
      <c r="ASQ89" s="63"/>
      <c r="ASR89" s="63"/>
      <c r="ASS89" s="63"/>
      <c r="AST89" s="63"/>
      <c r="ASU89" s="63"/>
      <c r="ASV89" s="63"/>
      <c r="ASW89" s="63"/>
      <c r="ASX89" s="63"/>
      <c r="ASY89" s="63"/>
      <c r="ASZ89" s="63"/>
      <c r="ATA89" s="63"/>
      <c r="ATB89" s="63"/>
      <c r="ATC89" s="63"/>
      <c r="ATD89" s="63"/>
      <c r="ATE89" s="63"/>
      <c r="ATF89" s="63"/>
      <c r="ATG89" s="63"/>
      <c r="ATH89" s="63"/>
      <c r="ATI89" s="63"/>
      <c r="ATJ89" s="63"/>
      <c r="ATK89" s="63"/>
      <c r="ATL89" s="63"/>
      <c r="ATM89" s="63"/>
      <c r="ATN89" s="63"/>
      <c r="ATO89" s="63"/>
      <c r="ATP89" s="63"/>
      <c r="ATQ89" s="63"/>
      <c r="ATR89" s="63"/>
      <c r="ATS89" s="63"/>
      <c r="ATT89" s="63"/>
      <c r="ATU89" s="63"/>
      <c r="ATV89" s="63"/>
      <c r="ATW89" s="63"/>
      <c r="ATX89" s="63"/>
      <c r="ATY89" s="63"/>
      <c r="ATZ89" s="63"/>
      <c r="AUA89" s="63"/>
      <c r="AUB89" s="63"/>
      <c r="AUC89" s="63"/>
      <c r="AUD89" s="63"/>
      <c r="AUE89" s="63"/>
      <c r="AUF89" s="63"/>
      <c r="AUG89" s="63"/>
      <c r="AUH89" s="63"/>
      <c r="AUI89" s="63"/>
      <c r="AUJ89" s="63"/>
      <c r="AUK89" s="63"/>
      <c r="AUL89" s="63"/>
      <c r="AUM89" s="63"/>
      <c r="AUN89" s="63"/>
      <c r="AUO89" s="63"/>
      <c r="AUP89" s="63"/>
      <c r="AUQ89" s="63"/>
      <c r="AUR89" s="63"/>
      <c r="AUS89" s="63"/>
      <c r="AUT89" s="63"/>
      <c r="AUU89" s="63"/>
      <c r="AUV89" s="63"/>
      <c r="AUW89" s="63"/>
      <c r="AUX89" s="63"/>
      <c r="AUY89" s="63"/>
      <c r="AUZ89" s="63"/>
      <c r="AVA89" s="63"/>
      <c r="AVB89" s="63"/>
      <c r="AVC89" s="63"/>
      <c r="AVD89" s="63"/>
      <c r="AVE89" s="63"/>
      <c r="AVF89" s="63"/>
      <c r="AVG89" s="63"/>
      <c r="AVH89" s="63"/>
      <c r="AVI89" s="63"/>
      <c r="AVJ89" s="63"/>
      <c r="AVK89" s="63"/>
      <c r="AVL89" s="63"/>
      <c r="AVM89" s="63"/>
      <c r="AVN89" s="63"/>
      <c r="AVO89" s="63"/>
      <c r="AVP89" s="63"/>
      <c r="AVQ89" s="63"/>
      <c r="AVR89" s="63"/>
      <c r="AVS89" s="63"/>
      <c r="AVT89" s="63"/>
      <c r="AVU89" s="63"/>
      <c r="AVV89" s="63"/>
      <c r="AVW89" s="63"/>
      <c r="AVX89" s="63"/>
      <c r="AVY89" s="63"/>
      <c r="AVZ89" s="63"/>
      <c r="AWA89" s="63"/>
      <c r="AWB89" s="63"/>
      <c r="AWC89" s="63"/>
      <c r="AWD89" s="63"/>
      <c r="AWE89" s="63"/>
      <c r="AWF89" s="63"/>
      <c r="AWG89" s="63"/>
      <c r="AWH89" s="63"/>
      <c r="AWI89" s="63"/>
      <c r="AWJ89" s="63"/>
      <c r="AWK89" s="63"/>
      <c r="AWL89" s="63"/>
      <c r="AWM89" s="63"/>
      <c r="AWN89" s="63"/>
      <c r="AWO89" s="63"/>
      <c r="AWP89" s="63"/>
      <c r="AWQ89" s="63"/>
      <c r="AWR89" s="63"/>
      <c r="AWS89" s="63"/>
      <c r="AWT89" s="63"/>
      <c r="AWU89" s="63"/>
      <c r="AWV89" s="63"/>
      <c r="AWW89" s="63"/>
      <c r="AWX89" s="63"/>
      <c r="AWY89" s="63"/>
      <c r="AWZ89" s="63"/>
      <c r="AXA89" s="63"/>
      <c r="AXB89" s="63"/>
      <c r="AXC89" s="63"/>
      <c r="AXD89" s="63"/>
      <c r="AXE89" s="63"/>
      <c r="AXF89" s="63"/>
      <c r="AXG89" s="63"/>
      <c r="AXH89" s="63"/>
      <c r="AXI89" s="63"/>
      <c r="AXJ89" s="63"/>
      <c r="AXK89" s="63"/>
      <c r="AXL89" s="63"/>
      <c r="AXM89" s="63"/>
      <c r="AXN89" s="63"/>
      <c r="AXO89" s="63"/>
      <c r="AXP89" s="63"/>
      <c r="AXQ89" s="63"/>
      <c r="AXR89" s="63"/>
      <c r="AXS89" s="63"/>
      <c r="AXT89" s="63"/>
      <c r="AXU89" s="63"/>
      <c r="AXV89" s="63"/>
      <c r="AXW89" s="63"/>
      <c r="AXX89" s="63"/>
      <c r="AXY89" s="63"/>
      <c r="AXZ89" s="63"/>
      <c r="AYA89" s="63"/>
      <c r="AYB89" s="63"/>
      <c r="AYC89" s="63"/>
      <c r="AYD89" s="63"/>
      <c r="AYE89" s="63"/>
      <c r="AYF89" s="63"/>
      <c r="AYG89" s="63"/>
      <c r="AYH89" s="63"/>
      <c r="AYI89" s="63"/>
      <c r="AYJ89" s="63"/>
      <c r="AYK89" s="63"/>
      <c r="AYL89" s="63"/>
      <c r="AYM89" s="63"/>
      <c r="AYN89" s="63"/>
      <c r="AYO89" s="63"/>
      <c r="AYP89" s="63"/>
      <c r="AYQ89" s="63"/>
      <c r="AYR89" s="63"/>
      <c r="AYS89" s="63"/>
      <c r="AYT89" s="63"/>
      <c r="AYU89" s="63"/>
      <c r="AYV89" s="63"/>
      <c r="AYW89" s="63"/>
      <c r="AYX89" s="63"/>
      <c r="AYY89" s="63"/>
      <c r="AYZ89" s="63"/>
      <c r="AZA89" s="63"/>
      <c r="AZB89" s="63"/>
      <c r="AZC89" s="63"/>
      <c r="AZD89" s="63"/>
      <c r="AZE89" s="63"/>
      <c r="AZF89" s="63"/>
      <c r="AZG89" s="63"/>
      <c r="AZH89" s="63"/>
      <c r="AZI89" s="63"/>
      <c r="AZJ89" s="63"/>
      <c r="AZK89" s="63"/>
      <c r="AZL89" s="63"/>
      <c r="AZM89" s="63"/>
      <c r="AZN89" s="63"/>
      <c r="AZO89" s="63"/>
      <c r="AZP89" s="63"/>
      <c r="AZQ89" s="63"/>
      <c r="AZR89" s="63"/>
      <c r="AZS89" s="63"/>
      <c r="AZT89" s="63"/>
      <c r="AZU89" s="63"/>
      <c r="AZV89" s="63"/>
      <c r="AZW89" s="63"/>
      <c r="AZX89" s="63"/>
      <c r="AZY89" s="63"/>
      <c r="AZZ89" s="63"/>
      <c r="BAA89" s="63"/>
      <c r="BAB89" s="63"/>
      <c r="BAC89" s="63"/>
      <c r="BAD89" s="63"/>
      <c r="BAE89" s="63"/>
      <c r="BAF89" s="63"/>
      <c r="BAG89" s="63"/>
      <c r="BAH89" s="63"/>
      <c r="BAI89" s="63"/>
      <c r="BAJ89" s="63"/>
      <c r="BAK89" s="63"/>
      <c r="BAL89" s="63"/>
      <c r="BAM89" s="63"/>
      <c r="BAN89" s="63"/>
      <c r="BAO89" s="63"/>
      <c r="BAP89" s="63"/>
      <c r="BAQ89" s="63"/>
      <c r="BAR89" s="63"/>
      <c r="BAS89" s="63"/>
      <c r="BAT89" s="63"/>
      <c r="BAU89" s="63"/>
      <c r="BAV89" s="63"/>
      <c r="BAW89" s="63"/>
      <c r="BAX89" s="63"/>
      <c r="BAY89" s="63"/>
      <c r="BAZ89" s="63"/>
      <c r="BBA89" s="63"/>
      <c r="BBB89" s="63"/>
      <c r="BBC89" s="63"/>
      <c r="BBD89" s="63"/>
      <c r="BBE89" s="63"/>
      <c r="BBF89" s="63"/>
      <c r="BBG89" s="63"/>
      <c r="BBH89" s="63"/>
      <c r="BBI89" s="63"/>
      <c r="BBJ89" s="63"/>
      <c r="BBK89" s="63"/>
      <c r="BBL89" s="63"/>
      <c r="BBM89" s="63"/>
      <c r="BBN89" s="63"/>
      <c r="BBO89" s="63"/>
      <c r="BBP89" s="63"/>
      <c r="BBQ89" s="63"/>
      <c r="BBR89" s="63"/>
      <c r="BBS89" s="63"/>
      <c r="BBT89" s="63"/>
      <c r="BBU89" s="63"/>
      <c r="BBV89" s="63"/>
      <c r="BBW89" s="63"/>
      <c r="BBX89" s="63"/>
      <c r="BBY89" s="63"/>
      <c r="BBZ89" s="63"/>
      <c r="BCA89" s="63"/>
      <c r="BCB89" s="63"/>
      <c r="BCC89" s="63"/>
      <c r="BCD89" s="63"/>
      <c r="BCE89" s="63"/>
      <c r="BCF89" s="63"/>
      <c r="BCG89" s="63"/>
      <c r="BCH89" s="63"/>
      <c r="BCI89" s="63"/>
      <c r="BCJ89" s="63"/>
      <c r="BCK89" s="63"/>
      <c r="BCL89" s="63"/>
      <c r="BCM89" s="63"/>
      <c r="BCN89" s="63"/>
      <c r="BCO89" s="63"/>
      <c r="BCP89" s="63"/>
      <c r="BCQ89" s="63"/>
      <c r="BCR89" s="63"/>
      <c r="BCS89" s="63"/>
      <c r="BCT89" s="63"/>
      <c r="BCU89" s="63"/>
      <c r="BCV89" s="63"/>
      <c r="BCW89" s="63"/>
      <c r="BCX89" s="63"/>
      <c r="BCY89" s="63"/>
      <c r="BCZ89" s="63"/>
      <c r="BDA89" s="63"/>
      <c r="BDB89" s="63"/>
      <c r="BDC89" s="63"/>
      <c r="BDD89" s="63"/>
      <c r="BDE89" s="63"/>
      <c r="BDF89" s="63"/>
      <c r="BDG89" s="63"/>
      <c r="BDH89" s="63"/>
      <c r="BDI89" s="63"/>
      <c r="BDJ89" s="63"/>
      <c r="BDK89" s="63"/>
      <c r="BDL89" s="63"/>
      <c r="BDM89" s="63"/>
      <c r="BDN89" s="63"/>
      <c r="BDO89" s="63"/>
      <c r="BDP89" s="63"/>
      <c r="BDQ89" s="63"/>
      <c r="BDR89" s="63"/>
      <c r="BDS89" s="63"/>
      <c r="BDT89" s="63"/>
      <c r="BDU89" s="63"/>
      <c r="BDV89" s="63"/>
      <c r="BDW89" s="63"/>
      <c r="BDX89" s="63"/>
      <c r="BDY89" s="63"/>
      <c r="BDZ89" s="63"/>
      <c r="BEA89" s="63"/>
      <c r="BEB89" s="63"/>
      <c r="BEC89" s="63"/>
      <c r="BED89" s="63"/>
      <c r="BEE89" s="63"/>
      <c r="BEF89" s="63"/>
      <c r="BEG89" s="63"/>
      <c r="BEH89" s="63"/>
      <c r="BEI89" s="63"/>
      <c r="BEJ89" s="63"/>
      <c r="BEK89" s="63"/>
      <c r="BEL89" s="63"/>
      <c r="BEM89" s="63"/>
      <c r="BEN89" s="63"/>
      <c r="BEO89" s="63"/>
      <c r="BEP89" s="63"/>
      <c r="BEQ89" s="63"/>
      <c r="BER89" s="63"/>
      <c r="BES89" s="63"/>
      <c r="BET89" s="63"/>
      <c r="BEU89" s="63"/>
      <c r="BEV89" s="63"/>
      <c r="BEW89" s="63"/>
      <c r="BEX89" s="63"/>
      <c r="BEY89" s="63"/>
      <c r="BEZ89" s="63"/>
      <c r="BFA89" s="63"/>
      <c r="BFB89" s="63"/>
      <c r="BFC89" s="63"/>
      <c r="BFD89" s="63"/>
      <c r="BFE89" s="63"/>
      <c r="BFF89" s="63"/>
      <c r="BFG89" s="63"/>
      <c r="BFH89" s="63"/>
      <c r="BFI89" s="63"/>
      <c r="BFJ89" s="63"/>
      <c r="BFK89" s="63"/>
      <c r="BFL89" s="63"/>
      <c r="BFM89" s="63"/>
      <c r="BFN89" s="63"/>
      <c r="BFO89" s="63"/>
      <c r="BFP89" s="63"/>
      <c r="BFQ89" s="63"/>
      <c r="BFR89" s="63"/>
      <c r="BFS89" s="63"/>
      <c r="BFT89" s="63"/>
      <c r="BFU89" s="63"/>
      <c r="BFV89" s="63"/>
      <c r="BFW89" s="63"/>
      <c r="BFX89" s="63"/>
      <c r="BFY89" s="63"/>
      <c r="BFZ89" s="63"/>
      <c r="BGA89" s="63"/>
      <c r="BGB89" s="63"/>
      <c r="BGC89" s="63"/>
      <c r="BGD89" s="63"/>
      <c r="BGE89" s="63"/>
      <c r="BGF89" s="63"/>
      <c r="BGG89" s="63"/>
      <c r="BGH89" s="63"/>
      <c r="BGI89" s="63"/>
      <c r="BGJ89" s="63"/>
      <c r="BGK89" s="63"/>
      <c r="BGL89" s="63"/>
      <c r="BGM89" s="63"/>
      <c r="BGN89" s="63"/>
      <c r="BGO89" s="63"/>
      <c r="BGP89" s="63"/>
      <c r="BGQ89" s="63"/>
      <c r="BGR89" s="63"/>
      <c r="BGS89" s="63"/>
      <c r="BGT89" s="63"/>
      <c r="BGU89" s="63"/>
      <c r="BGV89" s="63"/>
      <c r="BGW89" s="63"/>
      <c r="BGX89" s="63"/>
      <c r="BGY89" s="63"/>
      <c r="BGZ89" s="63"/>
      <c r="BHA89" s="63"/>
      <c r="BHB89" s="63"/>
      <c r="BHC89" s="63"/>
      <c r="BHD89" s="63"/>
      <c r="BHE89" s="63"/>
      <c r="BHF89" s="63"/>
      <c r="BHG89" s="63"/>
      <c r="BHH89" s="63"/>
      <c r="BHI89" s="63"/>
      <c r="BHJ89" s="63"/>
      <c r="BHK89" s="63"/>
      <c r="BHL89" s="63"/>
      <c r="BHM89" s="63"/>
      <c r="BHN89" s="63"/>
      <c r="BHO89" s="63"/>
      <c r="BHP89" s="63"/>
      <c r="BHQ89" s="63"/>
      <c r="BHR89" s="63"/>
      <c r="BHS89" s="63"/>
      <c r="BHT89" s="63"/>
      <c r="BHU89" s="63"/>
      <c r="BHV89" s="63"/>
      <c r="BHW89" s="63"/>
      <c r="BHX89" s="63"/>
      <c r="BHY89" s="63"/>
      <c r="BHZ89" s="63"/>
      <c r="BIA89" s="63"/>
      <c r="BIB89" s="63"/>
      <c r="BIC89" s="63"/>
      <c r="BID89" s="63"/>
      <c r="BIE89" s="63"/>
      <c r="BIF89" s="63"/>
      <c r="BIG89" s="63"/>
      <c r="BIH89" s="63"/>
      <c r="BII89" s="63"/>
      <c r="BIJ89" s="63"/>
      <c r="BIK89" s="63"/>
      <c r="BIL89" s="63"/>
      <c r="BIM89" s="63"/>
      <c r="BIN89" s="63"/>
      <c r="BIO89" s="63"/>
      <c r="BIP89" s="63"/>
      <c r="BIQ89" s="63"/>
      <c r="BIR89" s="63"/>
      <c r="BIS89" s="63"/>
      <c r="BIT89" s="63"/>
      <c r="BIU89" s="63"/>
      <c r="BIV89" s="63"/>
      <c r="BIW89" s="63"/>
      <c r="BIX89" s="63"/>
      <c r="BIY89" s="63"/>
      <c r="BIZ89" s="63"/>
      <c r="BJA89" s="63"/>
      <c r="BJB89" s="63"/>
      <c r="BJC89" s="63"/>
      <c r="BJD89" s="63"/>
      <c r="BJE89" s="63"/>
      <c r="BJF89" s="63"/>
      <c r="BJG89" s="63"/>
      <c r="BJH89" s="63"/>
      <c r="BJI89" s="63"/>
      <c r="BJJ89" s="63"/>
      <c r="BJK89" s="63"/>
      <c r="BJL89" s="63"/>
      <c r="BJM89" s="63"/>
      <c r="BJN89" s="63"/>
      <c r="BJO89" s="63"/>
      <c r="BJP89" s="63"/>
      <c r="BJQ89" s="63"/>
      <c r="BJR89" s="63"/>
      <c r="BJS89" s="63"/>
      <c r="BJT89" s="63"/>
      <c r="BJU89" s="63"/>
      <c r="BJV89" s="63"/>
      <c r="BJW89" s="63"/>
      <c r="BJX89" s="63"/>
      <c r="BJY89" s="63"/>
      <c r="BJZ89" s="63"/>
      <c r="BKA89" s="63"/>
      <c r="BKB89" s="63"/>
      <c r="BKC89" s="63"/>
      <c r="BKD89" s="63"/>
      <c r="BKE89" s="63"/>
      <c r="BKF89" s="63"/>
      <c r="BKG89" s="63"/>
      <c r="BKH89" s="63"/>
      <c r="BKI89" s="63"/>
      <c r="BKJ89" s="63"/>
      <c r="BKK89" s="63"/>
      <c r="BKL89" s="63"/>
      <c r="BKM89" s="63"/>
      <c r="BKN89" s="63"/>
      <c r="BKO89" s="63"/>
      <c r="BKP89" s="63"/>
      <c r="BKQ89" s="63"/>
      <c r="BKR89" s="63"/>
      <c r="BKS89" s="63"/>
      <c r="BKT89" s="63"/>
      <c r="BKU89" s="63"/>
      <c r="BKV89" s="63"/>
      <c r="BKW89" s="63"/>
      <c r="BKX89" s="63"/>
      <c r="BKY89" s="63"/>
      <c r="BKZ89" s="63"/>
      <c r="BLA89" s="63"/>
      <c r="BLB89" s="63"/>
      <c r="BLC89" s="63"/>
      <c r="BLD89" s="63"/>
      <c r="BLE89" s="63"/>
      <c r="BLF89" s="63"/>
      <c r="BLG89" s="63"/>
      <c r="BLH89" s="63"/>
      <c r="BLI89" s="63"/>
      <c r="BLJ89" s="63"/>
      <c r="BLK89" s="63"/>
      <c r="BLL89" s="63"/>
      <c r="BLM89" s="63"/>
    </row>
    <row r="90" spans="1:1677" s="1" customFormat="1" ht="15" hidden="1" customHeight="1" x14ac:dyDescent="0.25">
      <c r="A90" s="270" t="s">
        <v>310</v>
      </c>
      <c r="B90" s="271" t="s">
        <v>51</v>
      </c>
      <c r="C90" s="272" t="s">
        <v>1733</v>
      </c>
      <c r="D90" s="273" t="s">
        <v>1737</v>
      </c>
      <c r="E90" s="273" t="s">
        <v>1869</v>
      </c>
      <c r="F90" s="272" t="s">
        <v>173</v>
      </c>
      <c r="G90" s="274">
        <v>25</v>
      </c>
      <c r="H90" s="275">
        <v>1.2</v>
      </c>
      <c r="I90" s="276">
        <v>44932</v>
      </c>
      <c r="J90" s="276">
        <v>44933</v>
      </c>
      <c r="K90" s="276">
        <v>44935</v>
      </c>
      <c r="L90" s="277" t="s">
        <v>1732</v>
      </c>
      <c r="M90" s="278">
        <v>44938</v>
      </c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3"/>
      <c r="EK90" s="63"/>
      <c r="EL90" s="63"/>
      <c r="EM90" s="63"/>
      <c r="EN90" s="63"/>
      <c r="EO90" s="63"/>
      <c r="EP90" s="63"/>
      <c r="EQ90" s="63"/>
      <c r="ER90" s="63"/>
      <c r="ES90" s="63"/>
      <c r="ET90" s="63"/>
      <c r="EU90" s="63"/>
      <c r="EV90" s="63"/>
      <c r="EW90" s="63"/>
      <c r="EX90" s="63"/>
      <c r="EY90" s="63"/>
      <c r="EZ90" s="63"/>
      <c r="FA90" s="63"/>
      <c r="FB90" s="63"/>
      <c r="FC90" s="63"/>
      <c r="FD90" s="63"/>
      <c r="FE90" s="63"/>
      <c r="FF90" s="63"/>
      <c r="FG90" s="63"/>
      <c r="FH90" s="63"/>
      <c r="FI90" s="63"/>
      <c r="FJ90" s="63"/>
      <c r="FK90" s="63"/>
      <c r="FL90" s="63"/>
      <c r="FM90" s="63"/>
      <c r="FN90" s="63"/>
      <c r="FO90" s="63"/>
      <c r="FP90" s="63"/>
      <c r="FQ90" s="63"/>
      <c r="FR90" s="63"/>
      <c r="FS90" s="63"/>
      <c r="FT90" s="63"/>
      <c r="FU90" s="63"/>
      <c r="FV90" s="63"/>
      <c r="FW90" s="63"/>
      <c r="FX90" s="63"/>
      <c r="FY90" s="63"/>
      <c r="FZ90" s="63"/>
      <c r="GA90" s="63"/>
      <c r="GB90" s="63"/>
      <c r="GC90" s="63"/>
      <c r="GD90" s="63"/>
      <c r="GE90" s="63"/>
      <c r="GF90" s="63"/>
      <c r="GG90" s="63"/>
      <c r="GH90" s="63"/>
      <c r="GI90" s="63"/>
      <c r="GJ90" s="63"/>
      <c r="GK90" s="63"/>
      <c r="GL90" s="63"/>
      <c r="GM90" s="63"/>
      <c r="GN90" s="63"/>
      <c r="GO90" s="63"/>
      <c r="GP90" s="63"/>
      <c r="GQ90" s="63"/>
      <c r="GR90" s="63"/>
      <c r="GS90" s="63"/>
      <c r="GT90" s="63"/>
      <c r="GU90" s="63"/>
      <c r="GV90" s="63"/>
      <c r="GW90" s="63"/>
      <c r="GX90" s="63"/>
      <c r="GY90" s="63"/>
      <c r="GZ90" s="63"/>
      <c r="HA90" s="63"/>
      <c r="HB90" s="63"/>
      <c r="HC90" s="63"/>
      <c r="HD90" s="63"/>
      <c r="HE90" s="63"/>
      <c r="HF90" s="63"/>
      <c r="HG90" s="63"/>
      <c r="HH90" s="63"/>
      <c r="HI90" s="63"/>
      <c r="HJ90" s="63"/>
      <c r="HK90" s="63"/>
      <c r="HL90" s="63"/>
      <c r="HM90" s="63"/>
      <c r="HN90" s="63"/>
      <c r="HO90" s="63"/>
      <c r="HP90" s="63"/>
      <c r="HQ90" s="63"/>
      <c r="HR90" s="63"/>
      <c r="HS90" s="63"/>
      <c r="HT90" s="63"/>
      <c r="HU90" s="63"/>
      <c r="HV90" s="63"/>
      <c r="HW90" s="63"/>
      <c r="HX90" s="63"/>
      <c r="HY90" s="63"/>
      <c r="HZ90" s="63"/>
      <c r="IA90" s="63"/>
      <c r="IB90" s="63"/>
      <c r="IC90" s="63"/>
      <c r="ID90" s="63"/>
      <c r="IE90" s="63"/>
      <c r="IF90" s="63"/>
      <c r="IG90" s="63"/>
      <c r="IH90" s="63"/>
      <c r="II90" s="63"/>
      <c r="IJ90" s="63"/>
      <c r="IK90" s="63"/>
      <c r="IL90" s="63"/>
      <c r="IM90" s="63"/>
      <c r="IN90" s="63"/>
      <c r="IO90" s="63"/>
      <c r="IP90" s="63"/>
      <c r="IQ90" s="63"/>
      <c r="IR90" s="63"/>
      <c r="IS90" s="63"/>
      <c r="IT90" s="63"/>
      <c r="IU90" s="63"/>
      <c r="IV90" s="63"/>
      <c r="IW90" s="63"/>
      <c r="IX90" s="63"/>
      <c r="IY90" s="63"/>
      <c r="IZ90" s="63"/>
      <c r="JA90" s="63"/>
      <c r="JB90" s="63"/>
      <c r="JC90" s="63"/>
      <c r="JD90" s="63"/>
      <c r="JE90" s="63"/>
      <c r="JF90" s="63"/>
      <c r="JG90" s="63"/>
      <c r="JH90" s="63"/>
      <c r="JI90" s="63"/>
      <c r="JJ90" s="63"/>
      <c r="JK90" s="63"/>
      <c r="JL90" s="63"/>
      <c r="JM90" s="63"/>
      <c r="JN90" s="63"/>
      <c r="JO90" s="63"/>
      <c r="JP90" s="63"/>
      <c r="JQ90" s="63"/>
      <c r="JR90" s="63"/>
      <c r="JS90" s="63"/>
      <c r="JT90" s="63"/>
      <c r="JU90" s="63"/>
      <c r="JV90" s="63"/>
      <c r="JW90" s="63"/>
      <c r="JX90" s="63"/>
      <c r="JY90" s="63"/>
      <c r="JZ90" s="63"/>
      <c r="KA90" s="63"/>
      <c r="KB90" s="63"/>
      <c r="KC90" s="63"/>
      <c r="KD90" s="63"/>
      <c r="KE90" s="63"/>
      <c r="KF90" s="63"/>
      <c r="KG90" s="63"/>
      <c r="KH90" s="63"/>
      <c r="KI90" s="63"/>
      <c r="KJ90" s="63"/>
      <c r="KK90" s="63"/>
      <c r="KL90" s="63"/>
      <c r="KM90" s="63"/>
      <c r="KN90" s="63"/>
      <c r="KO90" s="63"/>
      <c r="KP90" s="63"/>
      <c r="KQ90" s="63"/>
      <c r="KR90" s="63"/>
      <c r="KS90" s="63"/>
      <c r="KT90" s="63"/>
      <c r="KU90" s="63"/>
      <c r="KV90" s="63"/>
      <c r="KW90" s="63"/>
      <c r="KX90" s="63"/>
      <c r="KY90" s="63"/>
      <c r="KZ90" s="63"/>
      <c r="LA90" s="63"/>
      <c r="LB90" s="63"/>
      <c r="LC90" s="63"/>
      <c r="LD90" s="63"/>
      <c r="LE90" s="63"/>
      <c r="LF90" s="63"/>
      <c r="LG90" s="63"/>
      <c r="LH90" s="63"/>
      <c r="LI90" s="63"/>
      <c r="LJ90" s="63"/>
      <c r="LK90" s="63"/>
      <c r="LL90" s="63"/>
      <c r="LM90" s="63"/>
      <c r="LN90" s="63"/>
      <c r="LO90" s="63"/>
      <c r="LP90" s="63"/>
      <c r="LQ90" s="63"/>
      <c r="LR90" s="63"/>
      <c r="LS90" s="63"/>
      <c r="LT90" s="63"/>
      <c r="LU90" s="63"/>
      <c r="LV90" s="63"/>
      <c r="LW90" s="63"/>
      <c r="LX90" s="63"/>
      <c r="LY90" s="63"/>
      <c r="LZ90" s="63"/>
      <c r="MA90" s="63"/>
      <c r="MB90" s="63"/>
      <c r="MC90" s="63"/>
      <c r="MD90" s="63"/>
      <c r="ME90" s="63"/>
      <c r="MF90" s="63"/>
      <c r="MG90" s="63"/>
      <c r="MH90" s="63"/>
      <c r="MI90" s="63"/>
      <c r="MJ90" s="63"/>
      <c r="MK90" s="63"/>
      <c r="ML90" s="63"/>
      <c r="MM90" s="63"/>
      <c r="MN90" s="63"/>
      <c r="MO90" s="63"/>
      <c r="MP90" s="63"/>
      <c r="MQ90" s="63"/>
      <c r="MR90" s="63"/>
      <c r="MS90" s="63"/>
      <c r="MT90" s="63"/>
      <c r="MU90" s="63"/>
      <c r="MV90" s="63"/>
      <c r="MW90" s="63"/>
      <c r="MX90" s="63"/>
      <c r="MY90" s="63"/>
      <c r="MZ90" s="63"/>
      <c r="NA90" s="63"/>
      <c r="NB90" s="63"/>
      <c r="NC90" s="63"/>
      <c r="ND90" s="63"/>
      <c r="NE90" s="63"/>
      <c r="NF90" s="63"/>
      <c r="NG90" s="63"/>
      <c r="NH90" s="63"/>
      <c r="NI90" s="63"/>
      <c r="NJ90" s="63"/>
      <c r="NK90" s="63"/>
      <c r="NL90" s="63"/>
      <c r="NM90" s="63"/>
      <c r="NN90" s="63"/>
      <c r="NO90" s="63"/>
      <c r="NP90" s="63"/>
      <c r="NQ90" s="63"/>
      <c r="NR90" s="63"/>
      <c r="NS90" s="63"/>
      <c r="NT90" s="63"/>
      <c r="NU90" s="63"/>
      <c r="NV90" s="63"/>
      <c r="NW90" s="63"/>
      <c r="NX90" s="63"/>
      <c r="NY90" s="63"/>
      <c r="NZ90" s="63"/>
      <c r="OA90" s="63"/>
      <c r="OB90" s="63"/>
      <c r="OC90" s="63"/>
      <c r="OD90" s="63"/>
      <c r="OE90" s="63"/>
      <c r="OF90" s="63"/>
      <c r="OG90" s="63"/>
      <c r="OH90" s="63"/>
      <c r="OI90" s="63"/>
      <c r="OJ90" s="63"/>
      <c r="OK90" s="63"/>
      <c r="OL90" s="63"/>
      <c r="OM90" s="63"/>
      <c r="ON90" s="63"/>
      <c r="OO90" s="63"/>
      <c r="OP90" s="63"/>
      <c r="OQ90" s="63"/>
      <c r="OR90" s="63"/>
      <c r="OS90" s="63"/>
      <c r="OT90" s="63"/>
      <c r="OU90" s="63"/>
      <c r="OV90" s="63"/>
      <c r="OW90" s="63"/>
      <c r="OX90" s="63"/>
      <c r="OY90" s="63"/>
      <c r="OZ90" s="63"/>
      <c r="PA90" s="63"/>
      <c r="PB90" s="63"/>
      <c r="PC90" s="63"/>
      <c r="PD90" s="63"/>
      <c r="PE90" s="63"/>
      <c r="PF90" s="63"/>
      <c r="PG90" s="63"/>
      <c r="PH90" s="63"/>
      <c r="PI90" s="63"/>
      <c r="PJ90" s="63"/>
      <c r="PK90" s="63"/>
      <c r="PL90" s="63"/>
      <c r="PM90" s="63"/>
      <c r="PN90" s="63"/>
      <c r="PO90" s="63"/>
      <c r="PP90" s="63"/>
      <c r="PQ90" s="63"/>
      <c r="PR90" s="63"/>
      <c r="PS90" s="63"/>
      <c r="PT90" s="63"/>
      <c r="PU90" s="63"/>
      <c r="PV90" s="63"/>
      <c r="PW90" s="63"/>
      <c r="PX90" s="63"/>
      <c r="PY90" s="63"/>
      <c r="PZ90" s="63"/>
      <c r="QA90" s="63"/>
      <c r="QB90" s="63"/>
      <c r="QC90" s="63"/>
      <c r="QD90" s="63"/>
      <c r="QE90" s="63"/>
      <c r="QF90" s="63"/>
      <c r="QG90" s="63"/>
      <c r="QH90" s="63"/>
      <c r="QI90" s="63"/>
      <c r="QJ90" s="63"/>
      <c r="QK90" s="63"/>
      <c r="QL90" s="63"/>
      <c r="QM90" s="63"/>
      <c r="QN90" s="63"/>
      <c r="QO90" s="63"/>
      <c r="QP90" s="63"/>
      <c r="QQ90" s="63"/>
      <c r="QR90" s="63"/>
      <c r="QS90" s="63"/>
      <c r="QT90" s="63"/>
      <c r="QU90" s="63"/>
      <c r="QV90" s="63"/>
      <c r="QW90" s="63"/>
      <c r="QX90" s="63"/>
      <c r="QY90" s="63"/>
      <c r="QZ90" s="63"/>
      <c r="RA90" s="63"/>
      <c r="RB90" s="63"/>
      <c r="RC90" s="63"/>
      <c r="RD90" s="63"/>
      <c r="RE90" s="63"/>
      <c r="RF90" s="63"/>
      <c r="RG90" s="63"/>
      <c r="RH90" s="63"/>
      <c r="RI90" s="63"/>
      <c r="RJ90" s="63"/>
      <c r="RK90" s="63"/>
      <c r="RL90" s="63"/>
      <c r="RM90" s="63"/>
      <c r="RN90" s="63"/>
      <c r="RO90" s="63"/>
      <c r="RP90" s="63"/>
      <c r="RQ90" s="63"/>
      <c r="RR90" s="63"/>
      <c r="RS90" s="63"/>
      <c r="RT90" s="63"/>
      <c r="RU90" s="63"/>
      <c r="RV90" s="63"/>
      <c r="RW90" s="63"/>
      <c r="RX90" s="63"/>
      <c r="RY90" s="63"/>
      <c r="RZ90" s="63"/>
      <c r="SA90" s="63"/>
      <c r="SB90" s="63"/>
      <c r="SC90" s="63"/>
      <c r="SD90" s="63"/>
      <c r="SE90" s="63"/>
      <c r="SF90" s="63"/>
      <c r="SG90" s="63"/>
      <c r="SH90" s="63"/>
      <c r="SI90" s="63"/>
      <c r="SJ90" s="63"/>
      <c r="SK90" s="63"/>
      <c r="SL90" s="63"/>
      <c r="SM90" s="63"/>
      <c r="SN90" s="63"/>
      <c r="SO90" s="63"/>
      <c r="SP90" s="63"/>
      <c r="SQ90" s="63"/>
      <c r="SR90" s="63"/>
      <c r="SS90" s="63"/>
      <c r="ST90" s="63"/>
      <c r="SU90" s="63"/>
      <c r="SV90" s="63"/>
      <c r="SW90" s="63"/>
      <c r="SX90" s="63"/>
      <c r="SY90" s="63"/>
      <c r="SZ90" s="63"/>
      <c r="TA90" s="63"/>
      <c r="TB90" s="63"/>
      <c r="TC90" s="63"/>
      <c r="TD90" s="63"/>
      <c r="TE90" s="63"/>
      <c r="TF90" s="63"/>
      <c r="TG90" s="63"/>
      <c r="TH90" s="63"/>
      <c r="TI90" s="63"/>
      <c r="TJ90" s="63"/>
      <c r="TK90" s="63"/>
      <c r="TL90" s="63"/>
      <c r="TM90" s="63"/>
      <c r="TN90" s="63"/>
      <c r="TO90" s="63"/>
      <c r="TP90" s="63"/>
      <c r="TQ90" s="63"/>
      <c r="TR90" s="63"/>
      <c r="TS90" s="63"/>
      <c r="TT90" s="63"/>
      <c r="TU90" s="63"/>
      <c r="TV90" s="63"/>
      <c r="TW90" s="63"/>
      <c r="TX90" s="63"/>
      <c r="TY90" s="63"/>
      <c r="TZ90" s="63"/>
      <c r="UA90" s="63"/>
      <c r="UB90" s="63"/>
      <c r="UC90" s="63"/>
      <c r="UD90" s="63"/>
      <c r="UE90" s="63"/>
      <c r="UF90" s="63"/>
      <c r="UG90" s="63"/>
      <c r="UH90" s="63"/>
      <c r="UI90" s="63"/>
      <c r="UJ90" s="63"/>
      <c r="UK90" s="63"/>
      <c r="UL90" s="63"/>
      <c r="UM90" s="63"/>
      <c r="UN90" s="63"/>
      <c r="UO90" s="63"/>
      <c r="UP90" s="63"/>
      <c r="UQ90" s="63"/>
      <c r="UR90" s="63"/>
      <c r="US90" s="63"/>
      <c r="UT90" s="63"/>
      <c r="UU90" s="63"/>
      <c r="UV90" s="63"/>
      <c r="UW90" s="63"/>
      <c r="UX90" s="63"/>
      <c r="UY90" s="63"/>
      <c r="UZ90" s="63"/>
      <c r="VA90" s="63"/>
      <c r="VB90" s="63"/>
      <c r="VC90" s="63"/>
      <c r="VD90" s="63"/>
      <c r="VE90" s="63"/>
      <c r="VF90" s="63"/>
      <c r="VG90" s="63"/>
      <c r="VH90" s="63"/>
      <c r="VI90" s="63"/>
      <c r="VJ90" s="63"/>
      <c r="VK90" s="63"/>
      <c r="VL90" s="63"/>
      <c r="VM90" s="63"/>
      <c r="VN90" s="63"/>
      <c r="VO90" s="63"/>
      <c r="VP90" s="63"/>
      <c r="VQ90" s="63"/>
      <c r="VR90" s="63"/>
      <c r="VS90" s="63"/>
      <c r="VT90" s="63"/>
      <c r="VU90" s="63"/>
      <c r="VV90" s="63"/>
      <c r="VW90" s="63"/>
      <c r="VX90" s="63"/>
      <c r="VY90" s="63"/>
      <c r="VZ90" s="63"/>
      <c r="WA90" s="63"/>
      <c r="WB90" s="63"/>
      <c r="WC90" s="63"/>
      <c r="WD90" s="63"/>
      <c r="WE90" s="63"/>
      <c r="WF90" s="63"/>
      <c r="WG90" s="63"/>
      <c r="WH90" s="63"/>
      <c r="WI90" s="63"/>
      <c r="WJ90" s="63"/>
      <c r="WK90" s="63"/>
      <c r="WL90" s="63"/>
      <c r="WM90" s="63"/>
      <c r="WN90" s="63"/>
      <c r="WO90" s="63"/>
      <c r="WP90" s="63"/>
      <c r="WQ90" s="63"/>
      <c r="WR90" s="63"/>
      <c r="WS90" s="63"/>
      <c r="WT90" s="63"/>
      <c r="WU90" s="63"/>
      <c r="WV90" s="63"/>
      <c r="WW90" s="63"/>
      <c r="WX90" s="63"/>
      <c r="WY90" s="63"/>
      <c r="WZ90" s="63"/>
      <c r="XA90" s="63"/>
      <c r="XB90" s="63"/>
      <c r="XC90" s="63"/>
      <c r="XD90" s="63"/>
      <c r="XE90" s="63"/>
      <c r="XF90" s="63"/>
      <c r="XG90" s="63"/>
      <c r="XH90" s="63"/>
      <c r="XI90" s="63"/>
      <c r="XJ90" s="63"/>
      <c r="XK90" s="63"/>
      <c r="XL90" s="63"/>
      <c r="XM90" s="63"/>
      <c r="XN90" s="63"/>
      <c r="XO90" s="63"/>
      <c r="XP90" s="63"/>
      <c r="XQ90" s="63"/>
      <c r="XR90" s="63"/>
      <c r="XS90" s="63"/>
      <c r="XT90" s="63"/>
      <c r="XU90" s="63"/>
      <c r="XV90" s="63"/>
      <c r="XW90" s="63"/>
      <c r="XX90" s="63"/>
      <c r="XY90" s="63"/>
      <c r="XZ90" s="63"/>
      <c r="YA90" s="63"/>
      <c r="YB90" s="63"/>
      <c r="YC90" s="63"/>
      <c r="YD90" s="63"/>
      <c r="YE90" s="63"/>
      <c r="YF90" s="63"/>
      <c r="YG90" s="63"/>
      <c r="YH90" s="63"/>
      <c r="YI90" s="63"/>
      <c r="YJ90" s="63"/>
      <c r="YK90" s="63"/>
      <c r="YL90" s="63"/>
      <c r="YM90" s="63"/>
      <c r="YN90" s="63"/>
      <c r="YO90" s="63"/>
      <c r="YP90" s="63"/>
      <c r="YQ90" s="63"/>
      <c r="YR90" s="63"/>
      <c r="YS90" s="63"/>
      <c r="YT90" s="63"/>
      <c r="YU90" s="63"/>
      <c r="YV90" s="63"/>
      <c r="YW90" s="63"/>
      <c r="YX90" s="63"/>
      <c r="YY90" s="63"/>
      <c r="YZ90" s="63"/>
      <c r="ZA90" s="63"/>
      <c r="ZB90" s="63"/>
      <c r="ZC90" s="63"/>
      <c r="ZD90" s="63"/>
      <c r="ZE90" s="63"/>
      <c r="ZF90" s="63"/>
      <c r="ZG90" s="63"/>
      <c r="ZH90" s="63"/>
      <c r="ZI90" s="63"/>
      <c r="ZJ90" s="63"/>
      <c r="ZK90" s="63"/>
      <c r="ZL90" s="63"/>
      <c r="ZM90" s="63"/>
      <c r="ZN90" s="63"/>
      <c r="ZO90" s="63"/>
      <c r="ZP90" s="63"/>
      <c r="ZQ90" s="63"/>
      <c r="ZR90" s="63"/>
      <c r="ZS90" s="63"/>
      <c r="ZT90" s="63"/>
      <c r="ZU90" s="63"/>
      <c r="ZV90" s="63"/>
      <c r="ZW90" s="63"/>
      <c r="ZX90" s="63"/>
      <c r="ZY90" s="63"/>
      <c r="ZZ90" s="63"/>
      <c r="AAA90" s="63"/>
      <c r="AAB90" s="63"/>
      <c r="AAC90" s="63"/>
      <c r="AAD90" s="63"/>
      <c r="AAE90" s="63"/>
      <c r="AAF90" s="63"/>
      <c r="AAG90" s="63"/>
      <c r="AAH90" s="63"/>
      <c r="AAI90" s="63"/>
      <c r="AAJ90" s="63"/>
      <c r="AAK90" s="63"/>
      <c r="AAL90" s="63"/>
      <c r="AAM90" s="63"/>
      <c r="AAN90" s="63"/>
      <c r="AAO90" s="63"/>
      <c r="AAP90" s="63"/>
      <c r="AAQ90" s="63"/>
      <c r="AAR90" s="63"/>
      <c r="AAS90" s="63"/>
      <c r="AAT90" s="63"/>
      <c r="AAU90" s="63"/>
      <c r="AAV90" s="63"/>
      <c r="AAW90" s="63"/>
      <c r="AAX90" s="63"/>
      <c r="AAY90" s="63"/>
      <c r="AAZ90" s="63"/>
      <c r="ABA90" s="63"/>
      <c r="ABB90" s="63"/>
      <c r="ABC90" s="63"/>
      <c r="ABD90" s="63"/>
      <c r="ABE90" s="63"/>
      <c r="ABF90" s="63"/>
      <c r="ABG90" s="63"/>
      <c r="ABH90" s="63"/>
      <c r="ABI90" s="63"/>
      <c r="ABJ90" s="63"/>
      <c r="ABK90" s="63"/>
      <c r="ABL90" s="63"/>
      <c r="ABM90" s="63"/>
      <c r="ABN90" s="63"/>
      <c r="ABO90" s="63"/>
      <c r="ABP90" s="63"/>
      <c r="ABQ90" s="63"/>
      <c r="ABR90" s="63"/>
      <c r="ABS90" s="63"/>
      <c r="ABT90" s="63"/>
      <c r="ABU90" s="63"/>
      <c r="ABV90" s="63"/>
      <c r="ABW90" s="63"/>
      <c r="ABX90" s="63"/>
      <c r="ABY90" s="63"/>
      <c r="ABZ90" s="63"/>
      <c r="ACA90" s="63"/>
      <c r="ACB90" s="63"/>
      <c r="ACC90" s="63"/>
      <c r="ACD90" s="63"/>
      <c r="ACE90" s="63"/>
      <c r="ACF90" s="63"/>
      <c r="ACG90" s="63"/>
      <c r="ACH90" s="63"/>
      <c r="ACI90" s="63"/>
      <c r="ACJ90" s="63"/>
      <c r="ACK90" s="63"/>
      <c r="ACL90" s="63"/>
      <c r="ACM90" s="63"/>
      <c r="ACN90" s="63"/>
      <c r="ACO90" s="63"/>
      <c r="ACP90" s="63"/>
      <c r="ACQ90" s="63"/>
      <c r="ACR90" s="63"/>
      <c r="ACS90" s="63"/>
      <c r="ACT90" s="63"/>
      <c r="ACU90" s="63"/>
      <c r="ACV90" s="63"/>
      <c r="ACW90" s="63"/>
      <c r="ACX90" s="63"/>
      <c r="ACY90" s="63"/>
      <c r="ACZ90" s="63"/>
      <c r="ADA90" s="63"/>
      <c r="ADB90" s="63"/>
      <c r="ADC90" s="63"/>
      <c r="ADD90" s="63"/>
      <c r="ADE90" s="63"/>
      <c r="ADF90" s="63"/>
      <c r="ADG90" s="63"/>
      <c r="ADH90" s="63"/>
      <c r="ADI90" s="63"/>
      <c r="ADJ90" s="63"/>
      <c r="ADK90" s="63"/>
      <c r="ADL90" s="63"/>
      <c r="ADM90" s="63"/>
      <c r="ADN90" s="63"/>
      <c r="ADO90" s="63"/>
      <c r="ADP90" s="63"/>
      <c r="ADQ90" s="63"/>
      <c r="ADR90" s="63"/>
      <c r="ADS90" s="63"/>
      <c r="ADT90" s="63"/>
      <c r="ADU90" s="63"/>
      <c r="ADV90" s="63"/>
      <c r="ADW90" s="63"/>
      <c r="ADX90" s="63"/>
      <c r="ADY90" s="63"/>
      <c r="ADZ90" s="63"/>
      <c r="AEA90" s="63"/>
      <c r="AEB90" s="63"/>
      <c r="AEC90" s="63"/>
      <c r="AED90" s="63"/>
      <c r="AEE90" s="63"/>
      <c r="AEF90" s="63"/>
      <c r="AEG90" s="63"/>
      <c r="AEH90" s="63"/>
      <c r="AEI90" s="63"/>
      <c r="AEJ90" s="63"/>
      <c r="AEK90" s="63"/>
      <c r="AEL90" s="63"/>
      <c r="AEM90" s="63"/>
      <c r="AEN90" s="63"/>
      <c r="AEO90" s="63"/>
      <c r="AEP90" s="63"/>
      <c r="AEQ90" s="63"/>
      <c r="AER90" s="63"/>
      <c r="AES90" s="63"/>
      <c r="AET90" s="63"/>
      <c r="AEU90" s="63"/>
      <c r="AEV90" s="63"/>
      <c r="AEW90" s="63"/>
      <c r="AEX90" s="63"/>
      <c r="AEY90" s="63"/>
      <c r="AEZ90" s="63"/>
      <c r="AFA90" s="63"/>
      <c r="AFB90" s="63"/>
      <c r="AFC90" s="63"/>
      <c r="AFD90" s="63"/>
      <c r="AFE90" s="63"/>
      <c r="AFF90" s="63"/>
      <c r="AFG90" s="63"/>
      <c r="AFH90" s="63"/>
      <c r="AFI90" s="63"/>
      <c r="AFJ90" s="63"/>
      <c r="AFK90" s="63"/>
      <c r="AFL90" s="63"/>
      <c r="AFM90" s="63"/>
      <c r="AFN90" s="63"/>
      <c r="AFO90" s="63"/>
      <c r="AFP90" s="63"/>
      <c r="AFQ90" s="63"/>
      <c r="AFR90" s="63"/>
      <c r="AFS90" s="63"/>
      <c r="AFT90" s="63"/>
      <c r="AFU90" s="63"/>
      <c r="AFV90" s="63"/>
      <c r="AFW90" s="63"/>
      <c r="AFX90" s="63"/>
      <c r="AFY90" s="63"/>
      <c r="AFZ90" s="63"/>
      <c r="AGA90" s="63"/>
      <c r="AGB90" s="63"/>
      <c r="AGC90" s="63"/>
      <c r="AGD90" s="63"/>
      <c r="AGE90" s="63"/>
      <c r="AGF90" s="63"/>
      <c r="AGG90" s="63"/>
      <c r="AGH90" s="63"/>
      <c r="AGI90" s="63"/>
      <c r="AGJ90" s="63"/>
      <c r="AGK90" s="63"/>
      <c r="AGL90" s="63"/>
      <c r="AGM90" s="63"/>
      <c r="AGN90" s="63"/>
      <c r="AGO90" s="63"/>
      <c r="AGP90" s="63"/>
      <c r="AGQ90" s="63"/>
      <c r="AGR90" s="63"/>
      <c r="AGS90" s="63"/>
      <c r="AGT90" s="63"/>
      <c r="AGU90" s="63"/>
      <c r="AGV90" s="63"/>
      <c r="AGW90" s="63"/>
      <c r="AGX90" s="63"/>
      <c r="AGY90" s="63"/>
      <c r="AGZ90" s="63"/>
      <c r="AHA90" s="63"/>
      <c r="AHB90" s="63"/>
      <c r="AHC90" s="63"/>
      <c r="AHD90" s="63"/>
      <c r="AHE90" s="63"/>
      <c r="AHF90" s="63"/>
      <c r="AHG90" s="63"/>
      <c r="AHH90" s="63"/>
      <c r="AHI90" s="63"/>
      <c r="AHJ90" s="63"/>
      <c r="AHK90" s="63"/>
      <c r="AHL90" s="63"/>
      <c r="AHM90" s="63"/>
      <c r="AHN90" s="63"/>
      <c r="AHO90" s="63"/>
      <c r="AHP90" s="63"/>
      <c r="AHQ90" s="63"/>
      <c r="AHR90" s="63"/>
      <c r="AHS90" s="63"/>
      <c r="AHT90" s="63"/>
      <c r="AHU90" s="63"/>
      <c r="AHV90" s="63"/>
      <c r="AHW90" s="63"/>
      <c r="AHX90" s="63"/>
      <c r="AHY90" s="63"/>
      <c r="AHZ90" s="63"/>
      <c r="AIA90" s="63"/>
      <c r="AIB90" s="63"/>
      <c r="AIC90" s="63"/>
      <c r="AID90" s="63"/>
      <c r="AIE90" s="63"/>
      <c r="AIF90" s="63"/>
      <c r="AIG90" s="63"/>
      <c r="AIH90" s="63"/>
      <c r="AII90" s="63"/>
      <c r="AIJ90" s="63"/>
      <c r="AIK90" s="63"/>
      <c r="AIL90" s="63"/>
      <c r="AIM90" s="63"/>
      <c r="AIN90" s="63"/>
      <c r="AIO90" s="63"/>
      <c r="AIP90" s="63"/>
      <c r="AIQ90" s="63"/>
      <c r="AIR90" s="63"/>
      <c r="AIS90" s="63"/>
      <c r="AIT90" s="63"/>
      <c r="AIU90" s="63"/>
      <c r="AIV90" s="63"/>
      <c r="AIW90" s="63"/>
      <c r="AIX90" s="63"/>
      <c r="AIY90" s="63"/>
      <c r="AIZ90" s="63"/>
      <c r="AJA90" s="63"/>
      <c r="AJB90" s="63"/>
      <c r="AJC90" s="63"/>
      <c r="AJD90" s="63"/>
      <c r="AJE90" s="63"/>
      <c r="AJF90" s="63"/>
      <c r="AJG90" s="63"/>
      <c r="AJH90" s="63"/>
      <c r="AJI90" s="63"/>
      <c r="AJJ90" s="63"/>
      <c r="AJK90" s="63"/>
      <c r="AJL90" s="63"/>
      <c r="AJM90" s="63"/>
      <c r="AJN90" s="63"/>
      <c r="AJO90" s="63"/>
      <c r="AJP90" s="63"/>
      <c r="AJQ90" s="63"/>
      <c r="AJR90" s="63"/>
      <c r="AJS90" s="63"/>
      <c r="AJT90" s="63"/>
      <c r="AJU90" s="63"/>
      <c r="AJV90" s="63"/>
      <c r="AJW90" s="63"/>
      <c r="AJX90" s="63"/>
      <c r="AJY90" s="63"/>
      <c r="AJZ90" s="63"/>
      <c r="AKA90" s="63"/>
      <c r="AKB90" s="63"/>
      <c r="AKC90" s="63"/>
      <c r="AKD90" s="63"/>
      <c r="AKE90" s="63"/>
      <c r="AKF90" s="63"/>
      <c r="AKG90" s="63"/>
      <c r="AKH90" s="63"/>
      <c r="AKI90" s="63"/>
      <c r="AKJ90" s="63"/>
      <c r="AKK90" s="63"/>
      <c r="AKL90" s="63"/>
      <c r="AKM90" s="63"/>
      <c r="AKN90" s="63"/>
      <c r="AKO90" s="63"/>
      <c r="AKP90" s="63"/>
      <c r="AKQ90" s="63"/>
      <c r="AKR90" s="63"/>
      <c r="AKS90" s="63"/>
      <c r="AKT90" s="63"/>
      <c r="AKU90" s="63"/>
      <c r="AKV90" s="63"/>
      <c r="AKW90" s="63"/>
      <c r="AKX90" s="63"/>
      <c r="AKY90" s="63"/>
      <c r="AKZ90" s="63"/>
      <c r="ALA90" s="63"/>
      <c r="ALB90" s="63"/>
      <c r="ALC90" s="63"/>
      <c r="ALD90" s="63"/>
      <c r="ALE90" s="63"/>
      <c r="ALF90" s="63"/>
      <c r="ALG90" s="63"/>
      <c r="ALH90" s="63"/>
      <c r="ALI90" s="63"/>
      <c r="ALJ90" s="63"/>
      <c r="ALK90" s="63"/>
      <c r="ALL90" s="63"/>
      <c r="ALM90" s="63"/>
      <c r="ALN90" s="63"/>
      <c r="ALO90" s="63"/>
      <c r="ALP90" s="63"/>
      <c r="ALQ90" s="63"/>
      <c r="ALR90" s="63"/>
      <c r="ALS90" s="63"/>
      <c r="ALT90" s="63"/>
      <c r="ALU90" s="63"/>
      <c r="ALV90" s="63"/>
      <c r="ALW90" s="63"/>
      <c r="ALX90" s="63"/>
      <c r="ALY90" s="63"/>
      <c r="ALZ90" s="63"/>
      <c r="AMA90" s="63"/>
      <c r="AMB90" s="63"/>
      <c r="AMC90" s="63"/>
      <c r="AMD90" s="63"/>
      <c r="AME90" s="63"/>
      <c r="AMF90" s="63"/>
      <c r="AMG90" s="63"/>
      <c r="AMH90" s="63"/>
      <c r="AMI90" s="63"/>
      <c r="AMJ90" s="63"/>
      <c r="AMK90" s="63"/>
      <c r="AML90" s="63"/>
      <c r="AMM90" s="63"/>
      <c r="AMN90" s="63"/>
      <c r="AMO90" s="63"/>
      <c r="AMP90" s="63"/>
      <c r="AMQ90" s="63"/>
      <c r="AMR90" s="63"/>
      <c r="AMS90" s="63"/>
      <c r="AMT90" s="63"/>
      <c r="AMU90" s="63"/>
      <c r="AMV90" s="63"/>
      <c r="AMW90" s="63"/>
      <c r="AMX90" s="63"/>
      <c r="AMY90" s="63"/>
      <c r="AMZ90" s="63"/>
      <c r="ANA90" s="63"/>
      <c r="ANB90" s="63"/>
      <c r="ANC90" s="63"/>
      <c r="AND90" s="63"/>
      <c r="ANE90" s="63"/>
      <c r="ANF90" s="63"/>
      <c r="ANG90" s="63"/>
      <c r="ANH90" s="63"/>
      <c r="ANI90" s="63"/>
      <c r="ANJ90" s="63"/>
      <c r="ANK90" s="63"/>
      <c r="ANL90" s="63"/>
      <c r="ANM90" s="63"/>
      <c r="ANN90" s="63"/>
      <c r="ANO90" s="63"/>
      <c r="ANP90" s="63"/>
      <c r="ANQ90" s="63"/>
      <c r="ANR90" s="63"/>
      <c r="ANS90" s="63"/>
      <c r="ANT90" s="63"/>
      <c r="ANU90" s="63"/>
      <c r="ANV90" s="63"/>
      <c r="ANW90" s="63"/>
      <c r="ANX90" s="63"/>
      <c r="ANY90" s="63"/>
      <c r="ANZ90" s="63"/>
      <c r="AOA90" s="63"/>
      <c r="AOB90" s="63"/>
      <c r="AOC90" s="63"/>
      <c r="AOD90" s="63"/>
      <c r="AOE90" s="63"/>
      <c r="AOF90" s="63"/>
      <c r="AOG90" s="63"/>
      <c r="AOH90" s="63"/>
      <c r="AOI90" s="63"/>
      <c r="AOJ90" s="63"/>
      <c r="AOK90" s="63"/>
      <c r="AOL90" s="63"/>
      <c r="AOM90" s="63"/>
      <c r="AON90" s="63"/>
      <c r="AOO90" s="63"/>
      <c r="AOP90" s="63"/>
      <c r="AOQ90" s="63"/>
      <c r="AOR90" s="63"/>
      <c r="AOS90" s="63"/>
      <c r="AOT90" s="63"/>
      <c r="AOU90" s="63"/>
      <c r="AOV90" s="63"/>
      <c r="AOW90" s="63"/>
      <c r="AOX90" s="63"/>
      <c r="AOY90" s="63"/>
      <c r="AOZ90" s="63"/>
      <c r="APA90" s="63"/>
      <c r="APB90" s="63"/>
      <c r="APC90" s="63"/>
      <c r="APD90" s="63"/>
      <c r="APE90" s="63"/>
      <c r="APF90" s="63"/>
      <c r="APG90" s="63"/>
      <c r="APH90" s="63"/>
      <c r="API90" s="63"/>
      <c r="APJ90" s="63"/>
      <c r="APK90" s="63"/>
      <c r="APL90" s="63"/>
      <c r="APM90" s="63"/>
      <c r="APN90" s="63"/>
      <c r="APO90" s="63"/>
      <c r="APP90" s="63"/>
      <c r="APQ90" s="63"/>
      <c r="APR90" s="63"/>
      <c r="APS90" s="63"/>
      <c r="APT90" s="63"/>
      <c r="APU90" s="63"/>
      <c r="APV90" s="63"/>
      <c r="APW90" s="63"/>
      <c r="APX90" s="63"/>
      <c r="APY90" s="63"/>
      <c r="APZ90" s="63"/>
      <c r="AQA90" s="63"/>
      <c r="AQB90" s="63"/>
      <c r="AQC90" s="63"/>
      <c r="AQD90" s="63"/>
      <c r="AQE90" s="63"/>
      <c r="AQF90" s="63"/>
      <c r="AQG90" s="63"/>
      <c r="AQH90" s="63"/>
      <c r="AQI90" s="63"/>
      <c r="AQJ90" s="63"/>
      <c r="AQK90" s="63"/>
      <c r="AQL90" s="63"/>
      <c r="AQM90" s="63"/>
      <c r="AQN90" s="63"/>
      <c r="AQO90" s="63"/>
      <c r="AQP90" s="63"/>
      <c r="AQQ90" s="63"/>
      <c r="AQR90" s="63"/>
      <c r="AQS90" s="63"/>
      <c r="AQT90" s="63"/>
      <c r="AQU90" s="63"/>
      <c r="AQV90" s="63"/>
      <c r="AQW90" s="63"/>
      <c r="AQX90" s="63"/>
      <c r="AQY90" s="63"/>
      <c r="AQZ90" s="63"/>
      <c r="ARA90" s="63"/>
      <c r="ARB90" s="63"/>
      <c r="ARC90" s="63"/>
      <c r="ARD90" s="63"/>
      <c r="ARE90" s="63"/>
      <c r="ARF90" s="63"/>
      <c r="ARG90" s="63"/>
      <c r="ARH90" s="63"/>
      <c r="ARI90" s="63"/>
      <c r="ARJ90" s="63"/>
      <c r="ARK90" s="63"/>
      <c r="ARL90" s="63"/>
      <c r="ARM90" s="63"/>
      <c r="ARN90" s="63"/>
      <c r="ARO90" s="63"/>
      <c r="ARP90" s="63"/>
      <c r="ARQ90" s="63"/>
      <c r="ARR90" s="63"/>
      <c r="ARS90" s="63"/>
      <c r="ART90" s="63"/>
      <c r="ARU90" s="63"/>
      <c r="ARV90" s="63"/>
      <c r="ARW90" s="63"/>
      <c r="ARX90" s="63"/>
      <c r="ARY90" s="63"/>
      <c r="ARZ90" s="63"/>
      <c r="ASA90" s="63"/>
      <c r="ASB90" s="63"/>
      <c r="ASC90" s="63"/>
      <c r="ASD90" s="63"/>
      <c r="ASE90" s="63"/>
      <c r="ASF90" s="63"/>
      <c r="ASG90" s="63"/>
      <c r="ASH90" s="63"/>
      <c r="ASI90" s="63"/>
      <c r="ASJ90" s="63"/>
      <c r="ASK90" s="63"/>
      <c r="ASL90" s="63"/>
      <c r="ASM90" s="63"/>
      <c r="ASN90" s="63"/>
      <c r="ASO90" s="63"/>
      <c r="ASP90" s="63"/>
      <c r="ASQ90" s="63"/>
      <c r="ASR90" s="63"/>
      <c r="ASS90" s="63"/>
      <c r="AST90" s="63"/>
      <c r="ASU90" s="63"/>
      <c r="ASV90" s="63"/>
      <c r="ASW90" s="63"/>
      <c r="ASX90" s="63"/>
      <c r="ASY90" s="63"/>
      <c r="ASZ90" s="63"/>
      <c r="ATA90" s="63"/>
      <c r="ATB90" s="63"/>
      <c r="ATC90" s="63"/>
      <c r="ATD90" s="63"/>
      <c r="ATE90" s="63"/>
      <c r="ATF90" s="63"/>
      <c r="ATG90" s="63"/>
      <c r="ATH90" s="63"/>
      <c r="ATI90" s="63"/>
      <c r="ATJ90" s="63"/>
      <c r="ATK90" s="63"/>
      <c r="ATL90" s="63"/>
      <c r="ATM90" s="63"/>
      <c r="ATN90" s="63"/>
      <c r="ATO90" s="63"/>
      <c r="ATP90" s="63"/>
      <c r="ATQ90" s="63"/>
      <c r="ATR90" s="63"/>
      <c r="ATS90" s="63"/>
      <c r="ATT90" s="63"/>
      <c r="ATU90" s="63"/>
      <c r="ATV90" s="63"/>
      <c r="ATW90" s="63"/>
      <c r="ATX90" s="63"/>
      <c r="ATY90" s="63"/>
      <c r="ATZ90" s="63"/>
      <c r="AUA90" s="63"/>
      <c r="AUB90" s="63"/>
      <c r="AUC90" s="63"/>
      <c r="AUD90" s="63"/>
      <c r="AUE90" s="63"/>
      <c r="AUF90" s="63"/>
      <c r="AUG90" s="63"/>
      <c r="AUH90" s="63"/>
      <c r="AUI90" s="63"/>
      <c r="AUJ90" s="63"/>
      <c r="AUK90" s="63"/>
      <c r="AUL90" s="63"/>
      <c r="AUM90" s="63"/>
      <c r="AUN90" s="63"/>
      <c r="AUO90" s="63"/>
      <c r="AUP90" s="63"/>
      <c r="AUQ90" s="63"/>
      <c r="AUR90" s="63"/>
      <c r="AUS90" s="63"/>
      <c r="AUT90" s="63"/>
      <c r="AUU90" s="63"/>
      <c r="AUV90" s="63"/>
      <c r="AUW90" s="63"/>
      <c r="AUX90" s="63"/>
      <c r="AUY90" s="63"/>
      <c r="AUZ90" s="63"/>
      <c r="AVA90" s="63"/>
      <c r="AVB90" s="63"/>
      <c r="AVC90" s="63"/>
      <c r="AVD90" s="63"/>
      <c r="AVE90" s="63"/>
      <c r="AVF90" s="63"/>
      <c r="AVG90" s="63"/>
      <c r="AVH90" s="63"/>
      <c r="AVI90" s="63"/>
      <c r="AVJ90" s="63"/>
      <c r="AVK90" s="63"/>
      <c r="AVL90" s="63"/>
      <c r="AVM90" s="63"/>
      <c r="AVN90" s="63"/>
      <c r="AVO90" s="63"/>
      <c r="AVP90" s="63"/>
      <c r="AVQ90" s="63"/>
      <c r="AVR90" s="63"/>
      <c r="AVS90" s="63"/>
      <c r="AVT90" s="63"/>
      <c r="AVU90" s="63"/>
      <c r="AVV90" s="63"/>
      <c r="AVW90" s="63"/>
      <c r="AVX90" s="63"/>
      <c r="AVY90" s="63"/>
      <c r="AVZ90" s="63"/>
      <c r="AWA90" s="63"/>
      <c r="AWB90" s="63"/>
      <c r="AWC90" s="63"/>
      <c r="AWD90" s="63"/>
      <c r="AWE90" s="63"/>
      <c r="AWF90" s="63"/>
      <c r="AWG90" s="63"/>
      <c r="AWH90" s="63"/>
      <c r="AWI90" s="63"/>
      <c r="AWJ90" s="63"/>
      <c r="AWK90" s="63"/>
      <c r="AWL90" s="63"/>
      <c r="AWM90" s="63"/>
      <c r="AWN90" s="63"/>
      <c r="AWO90" s="63"/>
      <c r="AWP90" s="63"/>
      <c r="AWQ90" s="63"/>
      <c r="AWR90" s="63"/>
      <c r="AWS90" s="63"/>
      <c r="AWT90" s="63"/>
      <c r="AWU90" s="63"/>
      <c r="AWV90" s="63"/>
      <c r="AWW90" s="63"/>
      <c r="AWX90" s="63"/>
      <c r="AWY90" s="63"/>
      <c r="AWZ90" s="63"/>
      <c r="AXA90" s="63"/>
      <c r="AXB90" s="63"/>
      <c r="AXC90" s="63"/>
      <c r="AXD90" s="63"/>
      <c r="AXE90" s="63"/>
      <c r="AXF90" s="63"/>
      <c r="AXG90" s="63"/>
      <c r="AXH90" s="63"/>
      <c r="AXI90" s="63"/>
      <c r="AXJ90" s="63"/>
      <c r="AXK90" s="63"/>
      <c r="AXL90" s="63"/>
      <c r="AXM90" s="63"/>
      <c r="AXN90" s="63"/>
      <c r="AXO90" s="63"/>
      <c r="AXP90" s="63"/>
      <c r="AXQ90" s="63"/>
      <c r="AXR90" s="63"/>
      <c r="AXS90" s="63"/>
      <c r="AXT90" s="63"/>
      <c r="AXU90" s="63"/>
      <c r="AXV90" s="63"/>
      <c r="AXW90" s="63"/>
      <c r="AXX90" s="63"/>
      <c r="AXY90" s="63"/>
      <c r="AXZ90" s="63"/>
      <c r="AYA90" s="63"/>
      <c r="AYB90" s="63"/>
      <c r="AYC90" s="63"/>
      <c r="AYD90" s="63"/>
      <c r="AYE90" s="63"/>
      <c r="AYF90" s="63"/>
      <c r="AYG90" s="63"/>
      <c r="AYH90" s="63"/>
      <c r="AYI90" s="63"/>
      <c r="AYJ90" s="63"/>
      <c r="AYK90" s="63"/>
      <c r="AYL90" s="63"/>
      <c r="AYM90" s="63"/>
      <c r="AYN90" s="63"/>
      <c r="AYO90" s="63"/>
      <c r="AYP90" s="63"/>
      <c r="AYQ90" s="63"/>
      <c r="AYR90" s="63"/>
      <c r="AYS90" s="63"/>
      <c r="AYT90" s="63"/>
      <c r="AYU90" s="63"/>
      <c r="AYV90" s="63"/>
      <c r="AYW90" s="63"/>
      <c r="AYX90" s="63"/>
      <c r="AYY90" s="63"/>
      <c r="AYZ90" s="63"/>
      <c r="AZA90" s="63"/>
      <c r="AZB90" s="63"/>
      <c r="AZC90" s="63"/>
      <c r="AZD90" s="63"/>
      <c r="AZE90" s="63"/>
      <c r="AZF90" s="63"/>
      <c r="AZG90" s="63"/>
      <c r="AZH90" s="63"/>
      <c r="AZI90" s="63"/>
      <c r="AZJ90" s="63"/>
      <c r="AZK90" s="63"/>
      <c r="AZL90" s="63"/>
      <c r="AZM90" s="63"/>
      <c r="AZN90" s="63"/>
      <c r="AZO90" s="63"/>
      <c r="AZP90" s="63"/>
      <c r="AZQ90" s="63"/>
      <c r="AZR90" s="63"/>
      <c r="AZS90" s="63"/>
      <c r="AZT90" s="63"/>
      <c r="AZU90" s="63"/>
      <c r="AZV90" s="63"/>
      <c r="AZW90" s="63"/>
      <c r="AZX90" s="63"/>
      <c r="AZY90" s="63"/>
      <c r="AZZ90" s="63"/>
      <c r="BAA90" s="63"/>
      <c r="BAB90" s="63"/>
      <c r="BAC90" s="63"/>
      <c r="BAD90" s="63"/>
      <c r="BAE90" s="63"/>
      <c r="BAF90" s="63"/>
      <c r="BAG90" s="63"/>
      <c r="BAH90" s="63"/>
      <c r="BAI90" s="63"/>
      <c r="BAJ90" s="63"/>
      <c r="BAK90" s="63"/>
      <c r="BAL90" s="63"/>
      <c r="BAM90" s="63"/>
      <c r="BAN90" s="63"/>
      <c r="BAO90" s="63"/>
      <c r="BAP90" s="63"/>
      <c r="BAQ90" s="63"/>
      <c r="BAR90" s="63"/>
      <c r="BAS90" s="63"/>
      <c r="BAT90" s="63"/>
      <c r="BAU90" s="63"/>
      <c r="BAV90" s="63"/>
      <c r="BAW90" s="63"/>
      <c r="BAX90" s="63"/>
      <c r="BAY90" s="63"/>
      <c r="BAZ90" s="63"/>
      <c r="BBA90" s="63"/>
      <c r="BBB90" s="63"/>
      <c r="BBC90" s="63"/>
      <c r="BBD90" s="63"/>
      <c r="BBE90" s="63"/>
      <c r="BBF90" s="63"/>
      <c r="BBG90" s="63"/>
      <c r="BBH90" s="63"/>
      <c r="BBI90" s="63"/>
      <c r="BBJ90" s="63"/>
      <c r="BBK90" s="63"/>
      <c r="BBL90" s="63"/>
      <c r="BBM90" s="63"/>
      <c r="BBN90" s="63"/>
      <c r="BBO90" s="63"/>
      <c r="BBP90" s="63"/>
      <c r="BBQ90" s="63"/>
      <c r="BBR90" s="63"/>
      <c r="BBS90" s="63"/>
      <c r="BBT90" s="63"/>
      <c r="BBU90" s="63"/>
      <c r="BBV90" s="63"/>
      <c r="BBW90" s="63"/>
      <c r="BBX90" s="63"/>
      <c r="BBY90" s="63"/>
      <c r="BBZ90" s="63"/>
      <c r="BCA90" s="63"/>
      <c r="BCB90" s="63"/>
      <c r="BCC90" s="63"/>
      <c r="BCD90" s="63"/>
      <c r="BCE90" s="63"/>
      <c r="BCF90" s="63"/>
      <c r="BCG90" s="63"/>
      <c r="BCH90" s="63"/>
      <c r="BCI90" s="63"/>
      <c r="BCJ90" s="63"/>
      <c r="BCK90" s="63"/>
      <c r="BCL90" s="63"/>
      <c r="BCM90" s="63"/>
      <c r="BCN90" s="63"/>
      <c r="BCO90" s="63"/>
      <c r="BCP90" s="63"/>
      <c r="BCQ90" s="63"/>
      <c r="BCR90" s="63"/>
      <c r="BCS90" s="63"/>
      <c r="BCT90" s="63"/>
      <c r="BCU90" s="63"/>
      <c r="BCV90" s="63"/>
      <c r="BCW90" s="63"/>
      <c r="BCX90" s="63"/>
      <c r="BCY90" s="63"/>
      <c r="BCZ90" s="63"/>
      <c r="BDA90" s="63"/>
      <c r="BDB90" s="63"/>
      <c r="BDC90" s="63"/>
      <c r="BDD90" s="63"/>
      <c r="BDE90" s="63"/>
      <c r="BDF90" s="63"/>
      <c r="BDG90" s="63"/>
      <c r="BDH90" s="63"/>
      <c r="BDI90" s="63"/>
      <c r="BDJ90" s="63"/>
      <c r="BDK90" s="63"/>
      <c r="BDL90" s="63"/>
      <c r="BDM90" s="63"/>
      <c r="BDN90" s="63"/>
      <c r="BDO90" s="63"/>
      <c r="BDP90" s="63"/>
      <c r="BDQ90" s="63"/>
      <c r="BDR90" s="63"/>
      <c r="BDS90" s="63"/>
      <c r="BDT90" s="63"/>
      <c r="BDU90" s="63"/>
      <c r="BDV90" s="63"/>
      <c r="BDW90" s="63"/>
      <c r="BDX90" s="63"/>
      <c r="BDY90" s="63"/>
      <c r="BDZ90" s="63"/>
      <c r="BEA90" s="63"/>
      <c r="BEB90" s="63"/>
      <c r="BEC90" s="63"/>
      <c r="BED90" s="63"/>
      <c r="BEE90" s="63"/>
      <c r="BEF90" s="63"/>
      <c r="BEG90" s="63"/>
      <c r="BEH90" s="63"/>
      <c r="BEI90" s="63"/>
      <c r="BEJ90" s="63"/>
      <c r="BEK90" s="63"/>
      <c r="BEL90" s="63"/>
      <c r="BEM90" s="63"/>
      <c r="BEN90" s="63"/>
      <c r="BEO90" s="63"/>
      <c r="BEP90" s="63"/>
      <c r="BEQ90" s="63"/>
      <c r="BER90" s="63"/>
      <c r="BES90" s="63"/>
      <c r="BET90" s="63"/>
      <c r="BEU90" s="63"/>
      <c r="BEV90" s="63"/>
      <c r="BEW90" s="63"/>
      <c r="BEX90" s="63"/>
      <c r="BEY90" s="63"/>
      <c r="BEZ90" s="63"/>
      <c r="BFA90" s="63"/>
      <c r="BFB90" s="63"/>
      <c r="BFC90" s="63"/>
      <c r="BFD90" s="63"/>
      <c r="BFE90" s="63"/>
      <c r="BFF90" s="63"/>
      <c r="BFG90" s="63"/>
      <c r="BFH90" s="63"/>
      <c r="BFI90" s="63"/>
      <c r="BFJ90" s="63"/>
      <c r="BFK90" s="63"/>
      <c r="BFL90" s="63"/>
      <c r="BFM90" s="63"/>
      <c r="BFN90" s="63"/>
      <c r="BFO90" s="63"/>
      <c r="BFP90" s="63"/>
      <c r="BFQ90" s="63"/>
      <c r="BFR90" s="63"/>
      <c r="BFS90" s="63"/>
      <c r="BFT90" s="63"/>
      <c r="BFU90" s="63"/>
      <c r="BFV90" s="63"/>
      <c r="BFW90" s="63"/>
      <c r="BFX90" s="63"/>
      <c r="BFY90" s="63"/>
      <c r="BFZ90" s="63"/>
      <c r="BGA90" s="63"/>
      <c r="BGB90" s="63"/>
      <c r="BGC90" s="63"/>
      <c r="BGD90" s="63"/>
      <c r="BGE90" s="63"/>
      <c r="BGF90" s="63"/>
      <c r="BGG90" s="63"/>
      <c r="BGH90" s="63"/>
      <c r="BGI90" s="63"/>
      <c r="BGJ90" s="63"/>
      <c r="BGK90" s="63"/>
      <c r="BGL90" s="63"/>
      <c r="BGM90" s="63"/>
      <c r="BGN90" s="63"/>
      <c r="BGO90" s="63"/>
      <c r="BGP90" s="63"/>
      <c r="BGQ90" s="63"/>
      <c r="BGR90" s="63"/>
      <c r="BGS90" s="63"/>
      <c r="BGT90" s="63"/>
      <c r="BGU90" s="63"/>
      <c r="BGV90" s="63"/>
      <c r="BGW90" s="63"/>
      <c r="BGX90" s="63"/>
      <c r="BGY90" s="63"/>
      <c r="BGZ90" s="63"/>
      <c r="BHA90" s="63"/>
      <c r="BHB90" s="63"/>
      <c r="BHC90" s="63"/>
      <c r="BHD90" s="63"/>
      <c r="BHE90" s="63"/>
      <c r="BHF90" s="63"/>
      <c r="BHG90" s="63"/>
      <c r="BHH90" s="63"/>
      <c r="BHI90" s="63"/>
      <c r="BHJ90" s="63"/>
      <c r="BHK90" s="63"/>
      <c r="BHL90" s="63"/>
      <c r="BHM90" s="63"/>
      <c r="BHN90" s="63"/>
      <c r="BHO90" s="63"/>
      <c r="BHP90" s="63"/>
      <c r="BHQ90" s="63"/>
      <c r="BHR90" s="63"/>
      <c r="BHS90" s="63"/>
      <c r="BHT90" s="63"/>
      <c r="BHU90" s="63"/>
      <c r="BHV90" s="63"/>
      <c r="BHW90" s="63"/>
      <c r="BHX90" s="63"/>
      <c r="BHY90" s="63"/>
      <c r="BHZ90" s="63"/>
      <c r="BIA90" s="63"/>
      <c r="BIB90" s="63"/>
      <c r="BIC90" s="63"/>
      <c r="BID90" s="63"/>
      <c r="BIE90" s="63"/>
      <c r="BIF90" s="63"/>
      <c r="BIG90" s="63"/>
      <c r="BIH90" s="63"/>
      <c r="BII90" s="63"/>
      <c r="BIJ90" s="63"/>
      <c r="BIK90" s="63"/>
      <c r="BIL90" s="63"/>
      <c r="BIM90" s="63"/>
      <c r="BIN90" s="63"/>
      <c r="BIO90" s="63"/>
      <c r="BIP90" s="63"/>
      <c r="BIQ90" s="63"/>
      <c r="BIR90" s="63"/>
      <c r="BIS90" s="63"/>
      <c r="BIT90" s="63"/>
      <c r="BIU90" s="63"/>
      <c r="BIV90" s="63"/>
      <c r="BIW90" s="63"/>
      <c r="BIX90" s="63"/>
      <c r="BIY90" s="63"/>
      <c r="BIZ90" s="63"/>
      <c r="BJA90" s="63"/>
      <c r="BJB90" s="63"/>
      <c r="BJC90" s="63"/>
      <c r="BJD90" s="63"/>
      <c r="BJE90" s="63"/>
      <c r="BJF90" s="63"/>
      <c r="BJG90" s="63"/>
      <c r="BJH90" s="63"/>
      <c r="BJI90" s="63"/>
      <c r="BJJ90" s="63"/>
      <c r="BJK90" s="63"/>
      <c r="BJL90" s="63"/>
      <c r="BJM90" s="63"/>
      <c r="BJN90" s="63"/>
      <c r="BJO90" s="63"/>
      <c r="BJP90" s="63"/>
      <c r="BJQ90" s="63"/>
      <c r="BJR90" s="63"/>
      <c r="BJS90" s="63"/>
      <c r="BJT90" s="63"/>
      <c r="BJU90" s="63"/>
      <c r="BJV90" s="63"/>
      <c r="BJW90" s="63"/>
      <c r="BJX90" s="63"/>
      <c r="BJY90" s="63"/>
      <c r="BJZ90" s="63"/>
      <c r="BKA90" s="63"/>
      <c r="BKB90" s="63"/>
      <c r="BKC90" s="63"/>
      <c r="BKD90" s="63"/>
      <c r="BKE90" s="63"/>
      <c r="BKF90" s="63"/>
      <c r="BKG90" s="63"/>
      <c r="BKH90" s="63"/>
      <c r="BKI90" s="63"/>
      <c r="BKJ90" s="63"/>
      <c r="BKK90" s="63"/>
      <c r="BKL90" s="63"/>
      <c r="BKM90" s="63"/>
      <c r="BKN90" s="63"/>
      <c r="BKO90" s="63"/>
      <c r="BKP90" s="63"/>
      <c r="BKQ90" s="63"/>
      <c r="BKR90" s="63"/>
      <c r="BKS90" s="63"/>
      <c r="BKT90" s="63"/>
      <c r="BKU90" s="63"/>
      <c r="BKV90" s="63"/>
      <c r="BKW90" s="63"/>
      <c r="BKX90" s="63"/>
      <c r="BKY90" s="63"/>
      <c r="BKZ90" s="63"/>
      <c r="BLA90" s="63"/>
      <c r="BLB90" s="63"/>
      <c r="BLC90" s="63"/>
      <c r="BLD90" s="63"/>
      <c r="BLE90" s="63"/>
      <c r="BLF90" s="63"/>
      <c r="BLG90" s="63"/>
      <c r="BLH90" s="63"/>
      <c r="BLI90" s="63"/>
      <c r="BLJ90" s="63"/>
      <c r="BLK90" s="63"/>
      <c r="BLL90" s="63"/>
      <c r="BLM90" s="63"/>
    </row>
    <row r="91" spans="1:1677" s="1" customFormat="1" ht="15" hidden="1" customHeight="1" x14ac:dyDescent="0.25">
      <c r="A91" s="270" t="s">
        <v>310</v>
      </c>
      <c r="B91" s="271" t="s">
        <v>52</v>
      </c>
      <c r="C91" s="272" t="s">
        <v>1733</v>
      </c>
      <c r="D91" s="273" t="s">
        <v>1737</v>
      </c>
      <c r="E91" s="273" t="s">
        <v>1870</v>
      </c>
      <c r="F91" s="272" t="s">
        <v>173</v>
      </c>
      <c r="G91" s="274">
        <v>25</v>
      </c>
      <c r="H91" s="275">
        <v>1.2</v>
      </c>
      <c r="I91" s="276">
        <v>44932</v>
      </c>
      <c r="J91" s="276">
        <v>44933</v>
      </c>
      <c r="K91" s="276">
        <v>44935</v>
      </c>
      <c r="L91" s="277" t="s">
        <v>1732</v>
      </c>
      <c r="M91" s="278">
        <v>44938</v>
      </c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  <c r="GH91" s="63"/>
      <c r="GI91" s="63"/>
      <c r="GJ91" s="63"/>
      <c r="GK91" s="63"/>
      <c r="GL91" s="63"/>
      <c r="GM91" s="63"/>
      <c r="GN91" s="63"/>
      <c r="GO91" s="63"/>
      <c r="GP91" s="63"/>
      <c r="GQ91" s="63"/>
      <c r="GR91" s="63"/>
      <c r="GS91" s="63"/>
      <c r="GT91" s="63"/>
      <c r="GU91" s="63"/>
      <c r="GV91" s="63"/>
      <c r="GW91" s="63"/>
      <c r="GX91" s="63"/>
      <c r="GY91" s="63"/>
      <c r="GZ91" s="63"/>
      <c r="HA91" s="63"/>
      <c r="HB91" s="63"/>
      <c r="HC91" s="63"/>
      <c r="HD91" s="63"/>
      <c r="HE91" s="63"/>
      <c r="HF91" s="63"/>
      <c r="HG91" s="63"/>
      <c r="HH91" s="63"/>
      <c r="HI91" s="63"/>
      <c r="HJ91" s="63"/>
      <c r="HK91" s="63"/>
      <c r="HL91" s="63"/>
      <c r="HM91" s="63"/>
      <c r="HN91" s="63"/>
      <c r="HO91" s="63"/>
      <c r="HP91" s="63"/>
      <c r="HQ91" s="63"/>
      <c r="HR91" s="63"/>
      <c r="HS91" s="63"/>
      <c r="HT91" s="63"/>
      <c r="HU91" s="63"/>
      <c r="HV91" s="63"/>
      <c r="HW91" s="63"/>
      <c r="HX91" s="63"/>
      <c r="HY91" s="63"/>
      <c r="HZ91" s="63"/>
      <c r="IA91" s="63"/>
      <c r="IB91" s="63"/>
      <c r="IC91" s="63"/>
      <c r="ID91" s="63"/>
      <c r="IE91" s="63"/>
      <c r="IF91" s="63"/>
      <c r="IG91" s="63"/>
      <c r="IH91" s="63"/>
      <c r="II91" s="63"/>
      <c r="IJ91" s="63"/>
      <c r="IK91" s="63"/>
      <c r="IL91" s="63"/>
      <c r="IM91" s="63"/>
      <c r="IN91" s="63"/>
      <c r="IO91" s="63"/>
      <c r="IP91" s="63"/>
      <c r="IQ91" s="63"/>
      <c r="IR91" s="63"/>
      <c r="IS91" s="63"/>
      <c r="IT91" s="63"/>
      <c r="IU91" s="63"/>
      <c r="IV91" s="63"/>
      <c r="IW91" s="63"/>
      <c r="IX91" s="63"/>
      <c r="IY91" s="63"/>
      <c r="IZ91" s="63"/>
      <c r="JA91" s="63"/>
      <c r="JB91" s="63"/>
      <c r="JC91" s="63"/>
      <c r="JD91" s="63"/>
      <c r="JE91" s="63"/>
      <c r="JF91" s="63"/>
      <c r="JG91" s="63"/>
      <c r="JH91" s="63"/>
      <c r="JI91" s="63"/>
      <c r="JJ91" s="63"/>
      <c r="JK91" s="63"/>
      <c r="JL91" s="63"/>
      <c r="JM91" s="63"/>
      <c r="JN91" s="63"/>
      <c r="JO91" s="63"/>
      <c r="JP91" s="63"/>
      <c r="JQ91" s="63"/>
      <c r="JR91" s="63"/>
      <c r="JS91" s="63"/>
      <c r="JT91" s="63"/>
      <c r="JU91" s="63"/>
      <c r="JV91" s="63"/>
      <c r="JW91" s="63"/>
      <c r="JX91" s="63"/>
      <c r="JY91" s="63"/>
      <c r="JZ91" s="63"/>
      <c r="KA91" s="63"/>
      <c r="KB91" s="63"/>
      <c r="KC91" s="63"/>
      <c r="KD91" s="63"/>
      <c r="KE91" s="63"/>
      <c r="KF91" s="63"/>
      <c r="KG91" s="63"/>
      <c r="KH91" s="63"/>
      <c r="KI91" s="63"/>
      <c r="KJ91" s="63"/>
      <c r="KK91" s="63"/>
      <c r="KL91" s="63"/>
      <c r="KM91" s="63"/>
      <c r="KN91" s="63"/>
      <c r="KO91" s="63"/>
      <c r="KP91" s="63"/>
      <c r="KQ91" s="63"/>
      <c r="KR91" s="63"/>
      <c r="KS91" s="63"/>
      <c r="KT91" s="63"/>
      <c r="KU91" s="63"/>
      <c r="KV91" s="63"/>
      <c r="KW91" s="63"/>
      <c r="KX91" s="63"/>
      <c r="KY91" s="63"/>
      <c r="KZ91" s="63"/>
      <c r="LA91" s="63"/>
      <c r="LB91" s="63"/>
      <c r="LC91" s="63"/>
      <c r="LD91" s="63"/>
      <c r="LE91" s="63"/>
      <c r="LF91" s="63"/>
      <c r="LG91" s="63"/>
      <c r="LH91" s="63"/>
      <c r="LI91" s="63"/>
      <c r="LJ91" s="63"/>
      <c r="LK91" s="63"/>
      <c r="LL91" s="63"/>
      <c r="LM91" s="63"/>
      <c r="LN91" s="63"/>
      <c r="LO91" s="63"/>
      <c r="LP91" s="63"/>
      <c r="LQ91" s="63"/>
      <c r="LR91" s="63"/>
      <c r="LS91" s="63"/>
      <c r="LT91" s="63"/>
      <c r="LU91" s="63"/>
      <c r="LV91" s="63"/>
      <c r="LW91" s="63"/>
      <c r="LX91" s="63"/>
      <c r="LY91" s="63"/>
      <c r="LZ91" s="63"/>
      <c r="MA91" s="63"/>
      <c r="MB91" s="63"/>
      <c r="MC91" s="63"/>
      <c r="MD91" s="63"/>
      <c r="ME91" s="63"/>
      <c r="MF91" s="63"/>
      <c r="MG91" s="63"/>
      <c r="MH91" s="63"/>
      <c r="MI91" s="63"/>
      <c r="MJ91" s="63"/>
      <c r="MK91" s="63"/>
      <c r="ML91" s="63"/>
      <c r="MM91" s="63"/>
      <c r="MN91" s="63"/>
      <c r="MO91" s="63"/>
      <c r="MP91" s="63"/>
      <c r="MQ91" s="63"/>
      <c r="MR91" s="63"/>
      <c r="MS91" s="63"/>
      <c r="MT91" s="63"/>
      <c r="MU91" s="63"/>
      <c r="MV91" s="63"/>
      <c r="MW91" s="63"/>
      <c r="MX91" s="63"/>
      <c r="MY91" s="63"/>
      <c r="MZ91" s="63"/>
      <c r="NA91" s="63"/>
      <c r="NB91" s="63"/>
      <c r="NC91" s="63"/>
      <c r="ND91" s="63"/>
      <c r="NE91" s="63"/>
      <c r="NF91" s="63"/>
      <c r="NG91" s="63"/>
      <c r="NH91" s="63"/>
      <c r="NI91" s="63"/>
      <c r="NJ91" s="63"/>
      <c r="NK91" s="63"/>
      <c r="NL91" s="63"/>
      <c r="NM91" s="63"/>
      <c r="NN91" s="63"/>
      <c r="NO91" s="63"/>
      <c r="NP91" s="63"/>
      <c r="NQ91" s="63"/>
      <c r="NR91" s="63"/>
      <c r="NS91" s="63"/>
      <c r="NT91" s="63"/>
      <c r="NU91" s="63"/>
      <c r="NV91" s="63"/>
      <c r="NW91" s="63"/>
      <c r="NX91" s="63"/>
      <c r="NY91" s="63"/>
      <c r="NZ91" s="63"/>
      <c r="OA91" s="63"/>
      <c r="OB91" s="63"/>
      <c r="OC91" s="63"/>
      <c r="OD91" s="63"/>
      <c r="OE91" s="63"/>
      <c r="OF91" s="63"/>
      <c r="OG91" s="63"/>
      <c r="OH91" s="63"/>
      <c r="OI91" s="63"/>
      <c r="OJ91" s="63"/>
      <c r="OK91" s="63"/>
      <c r="OL91" s="63"/>
      <c r="OM91" s="63"/>
      <c r="ON91" s="63"/>
      <c r="OO91" s="63"/>
      <c r="OP91" s="63"/>
      <c r="OQ91" s="63"/>
      <c r="OR91" s="63"/>
      <c r="OS91" s="63"/>
      <c r="OT91" s="63"/>
      <c r="OU91" s="63"/>
      <c r="OV91" s="63"/>
      <c r="OW91" s="63"/>
      <c r="OX91" s="63"/>
      <c r="OY91" s="63"/>
      <c r="OZ91" s="63"/>
      <c r="PA91" s="63"/>
      <c r="PB91" s="63"/>
      <c r="PC91" s="63"/>
      <c r="PD91" s="63"/>
      <c r="PE91" s="63"/>
      <c r="PF91" s="63"/>
      <c r="PG91" s="63"/>
      <c r="PH91" s="63"/>
      <c r="PI91" s="63"/>
      <c r="PJ91" s="63"/>
      <c r="PK91" s="63"/>
      <c r="PL91" s="63"/>
      <c r="PM91" s="63"/>
      <c r="PN91" s="63"/>
      <c r="PO91" s="63"/>
      <c r="PP91" s="63"/>
      <c r="PQ91" s="63"/>
      <c r="PR91" s="63"/>
      <c r="PS91" s="63"/>
      <c r="PT91" s="63"/>
      <c r="PU91" s="63"/>
      <c r="PV91" s="63"/>
      <c r="PW91" s="63"/>
      <c r="PX91" s="63"/>
      <c r="PY91" s="63"/>
      <c r="PZ91" s="63"/>
      <c r="QA91" s="63"/>
      <c r="QB91" s="63"/>
      <c r="QC91" s="63"/>
      <c r="QD91" s="63"/>
      <c r="QE91" s="63"/>
      <c r="QF91" s="63"/>
      <c r="QG91" s="63"/>
      <c r="QH91" s="63"/>
      <c r="QI91" s="63"/>
      <c r="QJ91" s="63"/>
      <c r="QK91" s="63"/>
      <c r="QL91" s="63"/>
      <c r="QM91" s="63"/>
      <c r="QN91" s="63"/>
      <c r="QO91" s="63"/>
      <c r="QP91" s="63"/>
      <c r="QQ91" s="63"/>
      <c r="QR91" s="63"/>
      <c r="QS91" s="63"/>
      <c r="QT91" s="63"/>
      <c r="QU91" s="63"/>
      <c r="QV91" s="63"/>
      <c r="QW91" s="63"/>
      <c r="QX91" s="63"/>
      <c r="QY91" s="63"/>
      <c r="QZ91" s="63"/>
      <c r="RA91" s="63"/>
      <c r="RB91" s="63"/>
      <c r="RC91" s="63"/>
      <c r="RD91" s="63"/>
      <c r="RE91" s="63"/>
      <c r="RF91" s="63"/>
      <c r="RG91" s="63"/>
      <c r="RH91" s="63"/>
      <c r="RI91" s="63"/>
      <c r="RJ91" s="63"/>
      <c r="RK91" s="63"/>
      <c r="RL91" s="63"/>
      <c r="RM91" s="63"/>
      <c r="RN91" s="63"/>
      <c r="RO91" s="63"/>
      <c r="RP91" s="63"/>
      <c r="RQ91" s="63"/>
      <c r="RR91" s="63"/>
      <c r="RS91" s="63"/>
      <c r="RT91" s="63"/>
      <c r="RU91" s="63"/>
      <c r="RV91" s="63"/>
      <c r="RW91" s="63"/>
      <c r="RX91" s="63"/>
      <c r="RY91" s="63"/>
      <c r="RZ91" s="63"/>
      <c r="SA91" s="63"/>
      <c r="SB91" s="63"/>
      <c r="SC91" s="63"/>
      <c r="SD91" s="63"/>
      <c r="SE91" s="63"/>
      <c r="SF91" s="63"/>
      <c r="SG91" s="63"/>
      <c r="SH91" s="63"/>
      <c r="SI91" s="63"/>
      <c r="SJ91" s="63"/>
      <c r="SK91" s="63"/>
      <c r="SL91" s="63"/>
      <c r="SM91" s="63"/>
      <c r="SN91" s="63"/>
      <c r="SO91" s="63"/>
      <c r="SP91" s="63"/>
      <c r="SQ91" s="63"/>
      <c r="SR91" s="63"/>
      <c r="SS91" s="63"/>
      <c r="ST91" s="63"/>
      <c r="SU91" s="63"/>
      <c r="SV91" s="63"/>
      <c r="SW91" s="63"/>
      <c r="SX91" s="63"/>
      <c r="SY91" s="63"/>
      <c r="SZ91" s="63"/>
      <c r="TA91" s="63"/>
      <c r="TB91" s="63"/>
      <c r="TC91" s="63"/>
      <c r="TD91" s="63"/>
      <c r="TE91" s="63"/>
      <c r="TF91" s="63"/>
      <c r="TG91" s="63"/>
      <c r="TH91" s="63"/>
      <c r="TI91" s="63"/>
      <c r="TJ91" s="63"/>
      <c r="TK91" s="63"/>
      <c r="TL91" s="63"/>
      <c r="TM91" s="63"/>
      <c r="TN91" s="63"/>
      <c r="TO91" s="63"/>
      <c r="TP91" s="63"/>
      <c r="TQ91" s="63"/>
      <c r="TR91" s="63"/>
      <c r="TS91" s="63"/>
      <c r="TT91" s="63"/>
      <c r="TU91" s="63"/>
      <c r="TV91" s="63"/>
      <c r="TW91" s="63"/>
      <c r="TX91" s="63"/>
      <c r="TY91" s="63"/>
      <c r="TZ91" s="63"/>
      <c r="UA91" s="63"/>
      <c r="UB91" s="63"/>
      <c r="UC91" s="63"/>
      <c r="UD91" s="63"/>
      <c r="UE91" s="63"/>
      <c r="UF91" s="63"/>
      <c r="UG91" s="63"/>
      <c r="UH91" s="63"/>
      <c r="UI91" s="63"/>
      <c r="UJ91" s="63"/>
      <c r="UK91" s="63"/>
      <c r="UL91" s="63"/>
      <c r="UM91" s="63"/>
      <c r="UN91" s="63"/>
      <c r="UO91" s="63"/>
      <c r="UP91" s="63"/>
      <c r="UQ91" s="63"/>
      <c r="UR91" s="63"/>
      <c r="US91" s="63"/>
      <c r="UT91" s="63"/>
      <c r="UU91" s="63"/>
      <c r="UV91" s="63"/>
      <c r="UW91" s="63"/>
      <c r="UX91" s="63"/>
      <c r="UY91" s="63"/>
      <c r="UZ91" s="63"/>
      <c r="VA91" s="63"/>
      <c r="VB91" s="63"/>
      <c r="VC91" s="63"/>
      <c r="VD91" s="63"/>
      <c r="VE91" s="63"/>
      <c r="VF91" s="63"/>
      <c r="VG91" s="63"/>
      <c r="VH91" s="63"/>
      <c r="VI91" s="63"/>
      <c r="VJ91" s="63"/>
      <c r="VK91" s="63"/>
      <c r="VL91" s="63"/>
      <c r="VM91" s="63"/>
      <c r="VN91" s="63"/>
      <c r="VO91" s="63"/>
      <c r="VP91" s="63"/>
      <c r="VQ91" s="63"/>
      <c r="VR91" s="63"/>
      <c r="VS91" s="63"/>
      <c r="VT91" s="63"/>
      <c r="VU91" s="63"/>
      <c r="VV91" s="63"/>
      <c r="VW91" s="63"/>
      <c r="VX91" s="63"/>
      <c r="VY91" s="63"/>
      <c r="VZ91" s="63"/>
      <c r="WA91" s="63"/>
      <c r="WB91" s="63"/>
      <c r="WC91" s="63"/>
      <c r="WD91" s="63"/>
      <c r="WE91" s="63"/>
      <c r="WF91" s="63"/>
      <c r="WG91" s="63"/>
      <c r="WH91" s="63"/>
      <c r="WI91" s="63"/>
      <c r="WJ91" s="63"/>
      <c r="WK91" s="63"/>
      <c r="WL91" s="63"/>
      <c r="WM91" s="63"/>
      <c r="WN91" s="63"/>
      <c r="WO91" s="63"/>
      <c r="WP91" s="63"/>
      <c r="WQ91" s="63"/>
      <c r="WR91" s="63"/>
      <c r="WS91" s="63"/>
      <c r="WT91" s="63"/>
      <c r="WU91" s="63"/>
      <c r="WV91" s="63"/>
      <c r="WW91" s="63"/>
      <c r="WX91" s="63"/>
      <c r="WY91" s="63"/>
      <c r="WZ91" s="63"/>
      <c r="XA91" s="63"/>
      <c r="XB91" s="63"/>
      <c r="XC91" s="63"/>
      <c r="XD91" s="63"/>
      <c r="XE91" s="63"/>
      <c r="XF91" s="63"/>
      <c r="XG91" s="63"/>
      <c r="XH91" s="63"/>
      <c r="XI91" s="63"/>
      <c r="XJ91" s="63"/>
      <c r="XK91" s="63"/>
      <c r="XL91" s="63"/>
      <c r="XM91" s="63"/>
      <c r="XN91" s="63"/>
      <c r="XO91" s="63"/>
      <c r="XP91" s="63"/>
      <c r="XQ91" s="63"/>
      <c r="XR91" s="63"/>
      <c r="XS91" s="63"/>
      <c r="XT91" s="63"/>
      <c r="XU91" s="63"/>
      <c r="XV91" s="63"/>
      <c r="XW91" s="63"/>
      <c r="XX91" s="63"/>
      <c r="XY91" s="63"/>
      <c r="XZ91" s="63"/>
      <c r="YA91" s="63"/>
      <c r="YB91" s="63"/>
      <c r="YC91" s="63"/>
      <c r="YD91" s="63"/>
      <c r="YE91" s="63"/>
      <c r="YF91" s="63"/>
      <c r="YG91" s="63"/>
      <c r="YH91" s="63"/>
      <c r="YI91" s="63"/>
      <c r="YJ91" s="63"/>
      <c r="YK91" s="63"/>
      <c r="YL91" s="63"/>
      <c r="YM91" s="63"/>
      <c r="YN91" s="63"/>
      <c r="YO91" s="63"/>
      <c r="YP91" s="63"/>
      <c r="YQ91" s="63"/>
      <c r="YR91" s="63"/>
      <c r="YS91" s="63"/>
      <c r="YT91" s="63"/>
      <c r="YU91" s="63"/>
      <c r="YV91" s="63"/>
      <c r="YW91" s="63"/>
      <c r="YX91" s="63"/>
      <c r="YY91" s="63"/>
      <c r="YZ91" s="63"/>
      <c r="ZA91" s="63"/>
      <c r="ZB91" s="63"/>
      <c r="ZC91" s="63"/>
      <c r="ZD91" s="63"/>
      <c r="ZE91" s="63"/>
      <c r="ZF91" s="63"/>
      <c r="ZG91" s="63"/>
      <c r="ZH91" s="63"/>
      <c r="ZI91" s="63"/>
      <c r="ZJ91" s="63"/>
      <c r="ZK91" s="63"/>
      <c r="ZL91" s="63"/>
      <c r="ZM91" s="63"/>
      <c r="ZN91" s="63"/>
      <c r="ZO91" s="63"/>
      <c r="ZP91" s="63"/>
      <c r="ZQ91" s="63"/>
      <c r="ZR91" s="63"/>
      <c r="ZS91" s="63"/>
      <c r="ZT91" s="63"/>
      <c r="ZU91" s="63"/>
      <c r="ZV91" s="63"/>
      <c r="ZW91" s="63"/>
      <c r="ZX91" s="63"/>
      <c r="ZY91" s="63"/>
      <c r="ZZ91" s="63"/>
      <c r="AAA91" s="63"/>
      <c r="AAB91" s="63"/>
      <c r="AAC91" s="63"/>
      <c r="AAD91" s="63"/>
      <c r="AAE91" s="63"/>
      <c r="AAF91" s="63"/>
      <c r="AAG91" s="63"/>
      <c r="AAH91" s="63"/>
      <c r="AAI91" s="63"/>
      <c r="AAJ91" s="63"/>
      <c r="AAK91" s="63"/>
      <c r="AAL91" s="63"/>
      <c r="AAM91" s="63"/>
      <c r="AAN91" s="63"/>
      <c r="AAO91" s="63"/>
      <c r="AAP91" s="63"/>
      <c r="AAQ91" s="63"/>
      <c r="AAR91" s="63"/>
      <c r="AAS91" s="63"/>
      <c r="AAT91" s="63"/>
      <c r="AAU91" s="63"/>
      <c r="AAV91" s="63"/>
      <c r="AAW91" s="63"/>
      <c r="AAX91" s="63"/>
      <c r="AAY91" s="63"/>
      <c r="AAZ91" s="63"/>
      <c r="ABA91" s="63"/>
      <c r="ABB91" s="63"/>
      <c r="ABC91" s="63"/>
      <c r="ABD91" s="63"/>
      <c r="ABE91" s="63"/>
      <c r="ABF91" s="63"/>
      <c r="ABG91" s="63"/>
      <c r="ABH91" s="63"/>
      <c r="ABI91" s="63"/>
      <c r="ABJ91" s="63"/>
      <c r="ABK91" s="63"/>
      <c r="ABL91" s="63"/>
      <c r="ABM91" s="63"/>
      <c r="ABN91" s="63"/>
      <c r="ABO91" s="63"/>
      <c r="ABP91" s="63"/>
      <c r="ABQ91" s="63"/>
      <c r="ABR91" s="63"/>
      <c r="ABS91" s="63"/>
      <c r="ABT91" s="63"/>
      <c r="ABU91" s="63"/>
      <c r="ABV91" s="63"/>
      <c r="ABW91" s="63"/>
      <c r="ABX91" s="63"/>
      <c r="ABY91" s="63"/>
      <c r="ABZ91" s="63"/>
      <c r="ACA91" s="63"/>
      <c r="ACB91" s="63"/>
      <c r="ACC91" s="63"/>
      <c r="ACD91" s="63"/>
      <c r="ACE91" s="63"/>
      <c r="ACF91" s="63"/>
      <c r="ACG91" s="63"/>
      <c r="ACH91" s="63"/>
      <c r="ACI91" s="63"/>
      <c r="ACJ91" s="63"/>
      <c r="ACK91" s="63"/>
      <c r="ACL91" s="63"/>
      <c r="ACM91" s="63"/>
      <c r="ACN91" s="63"/>
      <c r="ACO91" s="63"/>
      <c r="ACP91" s="63"/>
      <c r="ACQ91" s="63"/>
      <c r="ACR91" s="63"/>
      <c r="ACS91" s="63"/>
      <c r="ACT91" s="63"/>
      <c r="ACU91" s="63"/>
      <c r="ACV91" s="63"/>
      <c r="ACW91" s="63"/>
      <c r="ACX91" s="63"/>
      <c r="ACY91" s="63"/>
      <c r="ACZ91" s="63"/>
      <c r="ADA91" s="63"/>
      <c r="ADB91" s="63"/>
      <c r="ADC91" s="63"/>
      <c r="ADD91" s="63"/>
      <c r="ADE91" s="63"/>
      <c r="ADF91" s="63"/>
      <c r="ADG91" s="63"/>
      <c r="ADH91" s="63"/>
      <c r="ADI91" s="63"/>
      <c r="ADJ91" s="63"/>
      <c r="ADK91" s="63"/>
      <c r="ADL91" s="63"/>
      <c r="ADM91" s="63"/>
      <c r="ADN91" s="63"/>
      <c r="ADO91" s="63"/>
      <c r="ADP91" s="63"/>
      <c r="ADQ91" s="63"/>
      <c r="ADR91" s="63"/>
      <c r="ADS91" s="63"/>
      <c r="ADT91" s="63"/>
      <c r="ADU91" s="63"/>
      <c r="ADV91" s="63"/>
      <c r="ADW91" s="63"/>
      <c r="ADX91" s="63"/>
      <c r="ADY91" s="63"/>
      <c r="ADZ91" s="63"/>
      <c r="AEA91" s="63"/>
      <c r="AEB91" s="63"/>
      <c r="AEC91" s="63"/>
      <c r="AED91" s="63"/>
      <c r="AEE91" s="63"/>
      <c r="AEF91" s="63"/>
      <c r="AEG91" s="63"/>
      <c r="AEH91" s="63"/>
      <c r="AEI91" s="63"/>
      <c r="AEJ91" s="63"/>
      <c r="AEK91" s="63"/>
      <c r="AEL91" s="63"/>
      <c r="AEM91" s="63"/>
      <c r="AEN91" s="63"/>
      <c r="AEO91" s="63"/>
      <c r="AEP91" s="63"/>
      <c r="AEQ91" s="63"/>
      <c r="AER91" s="63"/>
      <c r="AES91" s="63"/>
      <c r="AET91" s="63"/>
      <c r="AEU91" s="63"/>
      <c r="AEV91" s="63"/>
      <c r="AEW91" s="63"/>
      <c r="AEX91" s="63"/>
      <c r="AEY91" s="63"/>
      <c r="AEZ91" s="63"/>
      <c r="AFA91" s="63"/>
      <c r="AFB91" s="63"/>
      <c r="AFC91" s="63"/>
      <c r="AFD91" s="63"/>
      <c r="AFE91" s="63"/>
      <c r="AFF91" s="63"/>
      <c r="AFG91" s="63"/>
      <c r="AFH91" s="63"/>
      <c r="AFI91" s="63"/>
      <c r="AFJ91" s="63"/>
      <c r="AFK91" s="63"/>
      <c r="AFL91" s="63"/>
      <c r="AFM91" s="63"/>
      <c r="AFN91" s="63"/>
      <c r="AFO91" s="63"/>
      <c r="AFP91" s="63"/>
      <c r="AFQ91" s="63"/>
      <c r="AFR91" s="63"/>
      <c r="AFS91" s="63"/>
      <c r="AFT91" s="63"/>
      <c r="AFU91" s="63"/>
      <c r="AFV91" s="63"/>
      <c r="AFW91" s="63"/>
      <c r="AFX91" s="63"/>
      <c r="AFY91" s="63"/>
      <c r="AFZ91" s="63"/>
      <c r="AGA91" s="63"/>
      <c r="AGB91" s="63"/>
      <c r="AGC91" s="63"/>
      <c r="AGD91" s="63"/>
      <c r="AGE91" s="63"/>
      <c r="AGF91" s="63"/>
      <c r="AGG91" s="63"/>
      <c r="AGH91" s="63"/>
      <c r="AGI91" s="63"/>
      <c r="AGJ91" s="63"/>
      <c r="AGK91" s="63"/>
      <c r="AGL91" s="63"/>
      <c r="AGM91" s="63"/>
      <c r="AGN91" s="63"/>
      <c r="AGO91" s="63"/>
      <c r="AGP91" s="63"/>
      <c r="AGQ91" s="63"/>
      <c r="AGR91" s="63"/>
      <c r="AGS91" s="63"/>
      <c r="AGT91" s="63"/>
      <c r="AGU91" s="63"/>
      <c r="AGV91" s="63"/>
      <c r="AGW91" s="63"/>
      <c r="AGX91" s="63"/>
      <c r="AGY91" s="63"/>
      <c r="AGZ91" s="63"/>
      <c r="AHA91" s="63"/>
      <c r="AHB91" s="63"/>
      <c r="AHC91" s="63"/>
      <c r="AHD91" s="63"/>
      <c r="AHE91" s="63"/>
      <c r="AHF91" s="63"/>
      <c r="AHG91" s="63"/>
      <c r="AHH91" s="63"/>
      <c r="AHI91" s="63"/>
      <c r="AHJ91" s="63"/>
      <c r="AHK91" s="63"/>
      <c r="AHL91" s="63"/>
      <c r="AHM91" s="63"/>
      <c r="AHN91" s="63"/>
      <c r="AHO91" s="63"/>
      <c r="AHP91" s="63"/>
      <c r="AHQ91" s="63"/>
      <c r="AHR91" s="63"/>
      <c r="AHS91" s="63"/>
      <c r="AHT91" s="63"/>
      <c r="AHU91" s="63"/>
      <c r="AHV91" s="63"/>
      <c r="AHW91" s="63"/>
      <c r="AHX91" s="63"/>
      <c r="AHY91" s="63"/>
      <c r="AHZ91" s="63"/>
      <c r="AIA91" s="63"/>
      <c r="AIB91" s="63"/>
      <c r="AIC91" s="63"/>
      <c r="AID91" s="63"/>
      <c r="AIE91" s="63"/>
      <c r="AIF91" s="63"/>
      <c r="AIG91" s="63"/>
      <c r="AIH91" s="63"/>
      <c r="AII91" s="63"/>
      <c r="AIJ91" s="63"/>
      <c r="AIK91" s="63"/>
      <c r="AIL91" s="63"/>
      <c r="AIM91" s="63"/>
      <c r="AIN91" s="63"/>
      <c r="AIO91" s="63"/>
      <c r="AIP91" s="63"/>
      <c r="AIQ91" s="63"/>
      <c r="AIR91" s="63"/>
      <c r="AIS91" s="63"/>
      <c r="AIT91" s="63"/>
      <c r="AIU91" s="63"/>
      <c r="AIV91" s="63"/>
      <c r="AIW91" s="63"/>
      <c r="AIX91" s="63"/>
      <c r="AIY91" s="63"/>
      <c r="AIZ91" s="63"/>
      <c r="AJA91" s="63"/>
      <c r="AJB91" s="63"/>
      <c r="AJC91" s="63"/>
      <c r="AJD91" s="63"/>
      <c r="AJE91" s="63"/>
      <c r="AJF91" s="63"/>
      <c r="AJG91" s="63"/>
      <c r="AJH91" s="63"/>
      <c r="AJI91" s="63"/>
      <c r="AJJ91" s="63"/>
      <c r="AJK91" s="63"/>
      <c r="AJL91" s="63"/>
      <c r="AJM91" s="63"/>
      <c r="AJN91" s="63"/>
      <c r="AJO91" s="63"/>
      <c r="AJP91" s="63"/>
      <c r="AJQ91" s="63"/>
      <c r="AJR91" s="63"/>
      <c r="AJS91" s="63"/>
      <c r="AJT91" s="63"/>
      <c r="AJU91" s="63"/>
      <c r="AJV91" s="63"/>
      <c r="AJW91" s="63"/>
      <c r="AJX91" s="63"/>
      <c r="AJY91" s="63"/>
      <c r="AJZ91" s="63"/>
      <c r="AKA91" s="63"/>
      <c r="AKB91" s="63"/>
      <c r="AKC91" s="63"/>
      <c r="AKD91" s="63"/>
      <c r="AKE91" s="63"/>
      <c r="AKF91" s="63"/>
      <c r="AKG91" s="63"/>
      <c r="AKH91" s="63"/>
      <c r="AKI91" s="63"/>
      <c r="AKJ91" s="63"/>
      <c r="AKK91" s="63"/>
      <c r="AKL91" s="63"/>
      <c r="AKM91" s="63"/>
      <c r="AKN91" s="63"/>
      <c r="AKO91" s="63"/>
      <c r="AKP91" s="63"/>
      <c r="AKQ91" s="63"/>
      <c r="AKR91" s="63"/>
      <c r="AKS91" s="63"/>
      <c r="AKT91" s="63"/>
      <c r="AKU91" s="63"/>
      <c r="AKV91" s="63"/>
      <c r="AKW91" s="63"/>
      <c r="AKX91" s="63"/>
      <c r="AKY91" s="63"/>
      <c r="AKZ91" s="63"/>
      <c r="ALA91" s="63"/>
      <c r="ALB91" s="63"/>
      <c r="ALC91" s="63"/>
      <c r="ALD91" s="63"/>
      <c r="ALE91" s="63"/>
      <c r="ALF91" s="63"/>
      <c r="ALG91" s="63"/>
      <c r="ALH91" s="63"/>
      <c r="ALI91" s="63"/>
      <c r="ALJ91" s="63"/>
      <c r="ALK91" s="63"/>
      <c r="ALL91" s="63"/>
      <c r="ALM91" s="63"/>
      <c r="ALN91" s="63"/>
      <c r="ALO91" s="63"/>
      <c r="ALP91" s="63"/>
      <c r="ALQ91" s="63"/>
      <c r="ALR91" s="63"/>
      <c r="ALS91" s="63"/>
      <c r="ALT91" s="63"/>
      <c r="ALU91" s="63"/>
      <c r="ALV91" s="63"/>
      <c r="ALW91" s="63"/>
      <c r="ALX91" s="63"/>
      <c r="ALY91" s="63"/>
      <c r="ALZ91" s="63"/>
      <c r="AMA91" s="63"/>
      <c r="AMB91" s="63"/>
      <c r="AMC91" s="63"/>
      <c r="AMD91" s="63"/>
      <c r="AME91" s="63"/>
      <c r="AMF91" s="63"/>
      <c r="AMG91" s="63"/>
      <c r="AMH91" s="63"/>
      <c r="AMI91" s="63"/>
      <c r="AMJ91" s="63"/>
      <c r="AMK91" s="63"/>
      <c r="AML91" s="63"/>
      <c r="AMM91" s="63"/>
      <c r="AMN91" s="63"/>
      <c r="AMO91" s="63"/>
      <c r="AMP91" s="63"/>
      <c r="AMQ91" s="63"/>
      <c r="AMR91" s="63"/>
      <c r="AMS91" s="63"/>
      <c r="AMT91" s="63"/>
      <c r="AMU91" s="63"/>
      <c r="AMV91" s="63"/>
      <c r="AMW91" s="63"/>
      <c r="AMX91" s="63"/>
      <c r="AMY91" s="63"/>
      <c r="AMZ91" s="63"/>
      <c r="ANA91" s="63"/>
      <c r="ANB91" s="63"/>
      <c r="ANC91" s="63"/>
      <c r="AND91" s="63"/>
      <c r="ANE91" s="63"/>
      <c r="ANF91" s="63"/>
      <c r="ANG91" s="63"/>
      <c r="ANH91" s="63"/>
      <c r="ANI91" s="63"/>
      <c r="ANJ91" s="63"/>
      <c r="ANK91" s="63"/>
      <c r="ANL91" s="63"/>
      <c r="ANM91" s="63"/>
      <c r="ANN91" s="63"/>
      <c r="ANO91" s="63"/>
      <c r="ANP91" s="63"/>
      <c r="ANQ91" s="63"/>
      <c r="ANR91" s="63"/>
      <c r="ANS91" s="63"/>
      <c r="ANT91" s="63"/>
      <c r="ANU91" s="63"/>
      <c r="ANV91" s="63"/>
      <c r="ANW91" s="63"/>
      <c r="ANX91" s="63"/>
      <c r="ANY91" s="63"/>
      <c r="ANZ91" s="63"/>
      <c r="AOA91" s="63"/>
      <c r="AOB91" s="63"/>
      <c r="AOC91" s="63"/>
      <c r="AOD91" s="63"/>
      <c r="AOE91" s="63"/>
      <c r="AOF91" s="63"/>
      <c r="AOG91" s="63"/>
      <c r="AOH91" s="63"/>
      <c r="AOI91" s="63"/>
      <c r="AOJ91" s="63"/>
      <c r="AOK91" s="63"/>
      <c r="AOL91" s="63"/>
      <c r="AOM91" s="63"/>
      <c r="AON91" s="63"/>
      <c r="AOO91" s="63"/>
      <c r="AOP91" s="63"/>
      <c r="AOQ91" s="63"/>
      <c r="AOR91" s="63"/>
      <c r="AOS91" s="63"/>
      <c r="AOT91" s="63"/>
      <c r="AOU91" s="63"/>
      <c r="AOV91" s="63"/>
      <c r="AOW91" s="63"/>
      <c r="AOX91" s="63"/>
      <c r="AOY91" s="63"/>
      <c r="AOZ91" s="63"/>
      <c r="APA91" s="63"/>
      <c r="APB91" s="63"/>
      <c r="APC91" s="63"/>
      <c r="APD91" s="63"/>
      <c r="APE91" s="63"/>
      <c r="APF91" s="63"/>
      <c r="APG91" s="63"/>
      <c r="APH91" s="63"/>
      <c r="API91" s="63"/>
      <c r="APJ91" s="63"/>
      <c r="APK91" s="63"/>
      <c r="APL91" s="63"/>
      <c r="APM91" s="63"/>
      <c r="APN91" s="63"/>
      <c r="APO91" s="63"/>
      <c r="APP91" s="63"/>
      <c r="APQ91" s="63"/>
      <c r="APR91" s="63"/>
      <c r="APS91" s="63"/>
      <c r="APT91" s="63"/>
      <c r="APU91" s="63"/>
      <c r="APV91" s="63"/>
      <c r="APW91" s="63"/>
      <c r="APX91" s="63"/>
      <c r="APY91" s="63"/>
      <c r="APZ91" s="63"/>
      <c r="AQA91" s="63"/>
      <c r="AQB91" s="63"/>
      <c r="AQC91" s="63"/>
      <c r="AQD91" s="63"/>
      <c r="AQE91" s="63"/>
      <c r="AQF91" s="63"/>
      <c r="AQG91" s="63"/>
      <c r="AQH91" s="63"/>
      <c r="AQI91" s="63"/>
      <c r="AQJ91" s="63"/>
      <c r="AQK91" s="63"/>
      <c r="AQL91" s="63"/>
      <c r="AQM91" s="63"/>
      <c r="AQN91" s="63"/>
      <c r="AQO91" s="63"/>
      <c r="AQP91" s="63"/>
      <c r="AQQ91" s="63"/>
      <c r="AQR91" s="63"/>
      <c r="AQS91" s="63"/>
      <c r="AQT91" s="63"/>
      <c r="AQU91" s="63"/>
      <c r="AQV91" s="63"/>
      <c r="AQW91" s="63"/>
      <c r="AQX91" s="63"/>
      <c r="AQY91" s="63"/>
      <c r="AQZ91" s="63"/>
      <c r="ARA91" s="63"/>
      <c r="ARB91" s="63"/>
      <c r="ARC91" s="63"/>
      <c r="ARD91" s="63"/>
      <c r="ARE91" s="63"/>
      <c r="ARF91" s="63"/>
      <c r="ARG91" s="63"/>
      <c r="ARH91" s="63"/>
      <c r="ARI91" s="63"/>
      <c r="ARJ91" s="63"/>
      <c r="ARK91" s="63"/>
      <c r="ARL91" s="63"/>
      <c r="ARM91" s="63"/>
      <c r="ARN91" s="63"/>
      <c r="ARO91" s="63"/>
      <c r="ARP91" s="63"/>
      <c r="ARQ91" s="63"/>
      <c r="ARR91" s="63"/>
      <c r="ARS91" s="63"/>
      <c r="ART91" s="63"/>
      <c r="ARU91" s="63"/>
      <c r="ARV91" s="63"/>
      <c r="ARW91" s="63"/>
      <c r="ARX91" s="63"/>
      <c r="ARY91" s="63"/>
      <c r="ARZ91" s="63"/>
      <c r="ASA91" s="63"/>
      <c r="ASB91" s="63"/>
      <c r="ASC91" s="63"/>
      <c r="ASD91" s="63"/>
      <c r="ASE91" s="63"/>
      <c r="ASF91" s="63"/>
      <c r="ASG91" s="63"/>
      <c r="ASH91" s="63"/>
      <c r="ASI91" s="63"/>
      <c r="ASJ91" s="63"/>
      <c r="ASK91" s="63"/>
      <c r="ASL91" s="63"/>
      <c r="ASM91" s="63"/>
      <c r="ASN91" s="63"/>
      <c r="ASO91" s="63"/>
      <c r="ASP91" s="63"/>
      <c r="ASQ91" s="63"/>
      <c r="ASR91" s="63"/>
      <c r="ASS91" s="63"/>
      <c r="AST91" s="63"/>
      <c r="ASU91" s="63"/>
      <c r="ASV91" s="63"/>
      <c r="ASW91" s="63"/>
      <c r="ASX91" s="63"/>
      <c r="ASY91" s="63"/>
      <c r="ASZ91" s="63"/>
      <c r="ATA91" s="63"/>
      <c r="ATB91" s="63"/>
      <c r="ATC91" s="63"/>
      <c r="ATD91" s="63"/>
      <c r="ATE91" s="63"/>
      <c r="ATF91" s="63"/>
      <c r="ATG91" s="63"/>
      <c r="ATH91" s="63"/>
      <c r="ATI91" s="63"/>
      <c r="ATJ91" s="63"/>
      <c r="ATK91" s="63"/>
      <c r="ATL91" s="63"/>
      <c r="ATM91" s="63"/>
      <c r="ATN91" s="63"/>
      <c r="ATO91" s="63"/>
      <c r="ATP91" s="63"/>
      <c r="ATQ91" s="63"/>
      <c r="ATR91" s="63"/>
      <c r="ATS91" s="63"/>
      <c r="ATT91" s="63"/>
      <c r="ATU91" s="63"/>
      <c r="ATV91" s="63"/>
      <c r="ATW91" s="63"/>
      <c r="ATX91" s="63"/>
      <c r="ATY91" s="63"/>
      <c r="ATZ91" s="63"/>
      <c r="AUA91" s="63"/>
      <c r="AUB91" s="63"/>
      <c r="AUC91" s="63"/>
      <c r="AUD91" s="63"/>
      <c r="AUE91" s="63"/>
      <c r="AUF91" s="63"/>
      <c r="AUG91" s="63"/>
      <c r="AUH91" s="63"/>
      <c r="AUI91" s="63"/>
      <c r="AUJ91" s="63"/>
      <c r="AUK91" s="63"/>
      <c r="AUL91" s="63"/>
      <c r="AUM91" s="63"/>
      <c r="AUN91" s="63"/>
      <c r="AUO91" s="63"/>
      <c r="AUP91" s="63"/>
      <c r="AUQ91" s="63"/>
      <c r="AUR91" s="63"/>
      <c r="AUS91" s="63"/>
      <c r="AUT91" s="63"/>
      <c r="AUU91" s="63"/>
      <c r="AUV91" s="63"/>
      <c r="AUW91" s="63"/>
      <c r="AUX91" s="63"/>
      <c r="AUY91" s="63"/>
      <c r="AUZ91" s="63"/>
      <c r="AVA91" s="63"/>
      <c r="AVB91" s="63"/>
      <c r="AVC91" s="63"/>
      <c r="AVD91" s="63"/>
      <c r="AVE91" s="63"/>
      <c r="AVF91" s="63"/>
      <c r="AVG91" s="63"/>
      <c r="AVH91" s="63"/>
      <c r="AVI91" s="63"/>
      <c r="AVJ91" s="63"/>
      <c r="AVK91" s="63"/>
      <c r="AVL91" s="63"/>
      <c r="AVM91" s="63"/>
      <c r="AVN91" s="63"/>
      <c r="AVO91" s="63"/>
      <c r="AVP91" s="63"/>
      <c r="AVQ91" s="63"/>
      <c r="AVR91" s="63"/>
      <c r="AVS91" s="63"/>
      <c r="AVT91" s="63"/>
      <c r="AVU91" s="63"/>
      <c r="AVV91" s="63"/>
      <c r="AVW91" s="63"/>
      <c r="AVX91" s="63"/>
      <c r="AVY91" s="63"/>
      <c r="AVZ91" s="63"/>
      <c r="AWA91" s="63"/>
      <c r="AWB91" s="63"/>
      <c r="AWC91" s="63"/>
      <c r="AWD91" s="63"/>
      <c r="AWE91" s="63"/>
      <c r="AWF91" s="63"/>
      <c r="AWG91" s="63"/>
      <c r="AWH91" s="63"/>
      <c r="AWI91" s="63"/>
      <c r="AWJ91" s="63"/>
      <c r="AWK91" s="63"/>
      <c r="AWL91" s="63"/>
      <c r="AWM91" s="63"/>
      <c r="AWN91" s="63"/>
      <c r="AWO91" s="63"/>
      <c r="AWP91" s="63"/>
      <c r="AWQ91" s="63"/>
      <c r="AWR91" s="63"/>
      <c r="AWS91" s="63"/>
      <c r="AWT91" s="63"/>
      <c r="AWU91" s="63"/>
      <c r="AWV91" s="63"/>
      <c r="AWW91" s="63"/>
      <c r="AWX91" s="63"/>
      <c r="AWY91" s="63"/>
      <c r="AWZ91" s="63"/>
      <c r="AXA91" s="63"/>
      <c r="AXB91" s="63"/>
      <c r="AXC91" s="63"/>
      <c r="AXD91" s="63"/>
      <c r="AXE91" s="63"/>
      <c r="AXF91" s="63"/>
      <c r="AXG91" s="63"/>
      <c r="AXH91" s="63"/>
      <c r="AXI91" s="63"/>
      <c r="AXJ91" s="63"/>
      <c r="AXK91" s="63"/>
      <c r="AXL91" s="63"/>
      <c r="AXM91" s="63"/>
      <c r="AXN91" s="63"/>
      <c r="AXO91" s="63"/>
      <c r="AXP91" s="63"/>
      <c r="AXQ91" s="63"/>
      <c r="AXR91" s="63"/>
      <c r="AXS91" s="63"/>
      <c r="AXT91" s="63"/>
      <c r="AXU91" s="63"/>
      <c r="AXV91" s="63"/>
      <c r="AXW91" s="63"/>
      <c r="AXX91" s="63"/>
      <c r="AXY91" s="63"/>
      <c r="AXZ91" s="63"/>
      <c r="AYA91" s="63"/>
      <c r="AYB91" s="63"/>
      <c r="AYC91" s="63"/>
      <c r="AYD91" s="63"/>
      <c r="AYE91" s="63"/>
      <c r="AYF91" s="63"/>
      <c r="AYG91" s="63"/>
      <c r="AYH91" s="63"/>
      <c r="AYI91" s="63"/>
      <c r="AYJ91" s="63"/>
      <c r="AYK91" s="63"/>
      <c r="AYL91" s="63"/>
      <c r="AYM91" s="63"/>
      <c r="AYN91" s="63"/>
      <c r="AYO91" s="63"/>
      <c r="AYP91" s="63"/>
      <c r="AYQ91" s="63"/>
      <c r="AYR91" s="63"/>
      <c r="AYS91" s="63"/>
      <c r="AYT91" s="63"/>
      <c r="AYU91" s="63"/>
      <c r="AYV91" s="63"/>
      <c r="AYW91" s="63"/>
      <c r="AYX91" s="63"/>
      <c r="AYY91" s="63"/>
      <c r="AYZ91" s="63"/>
      <c r="AZA91" s="63"/>
      <c r="AZB91" s="63"/>
      <c r="AZC91" s="63"/>
      <c r="AZD91" s="63"/>
      <c r="AZE91" s="63"/>
      <c r="AZF91" s="63"/>
      <c r="AZG91" s="63"/>
      <c r="AZH91" s="63"/>
      <c r="AZI91" s="63"/>
      <c r="AZJ91" s="63"/>
      <c r="AZK91" s="63"/>
      <c r="AZL91" s="63"/>
      <c r="AZM91" s="63"/>
      <c r="AZN91" s="63"/>
      <c r="AZO91" s="63"/>
      <c r="AZP91" s="63"/>
      <c r="AZQ91" s="63"/>
      <c r="AZR91" s="63"/>
      <c r="AZS91" s="63"/>
      <c r="AZT91" s="63"/>
      <c r="AZU91" s="63"/>
      <c r="AZV91" s="63"/>
      <c r="AZW91" s="63"/>
      <c r="AZX91" s="63"/>
      <c r="AZY91" s="63"/>
      <c r="AZZ91" s="63"/>
      <c r="BAA91" s="63"/>
      <c r="BAB91" s="63"/>
      <c r="BAC91" s="63"/>
      <c r="BAD91" s="63"/>
      <c r="BAE91" s="63"/>
      <c r="BAF91" s="63"/>
      <c r="BAG91" s="63"/>
      <c r="BAH91" s="63"/>
      <c r="BAI91" s="63"/>
      <c r="BAJ91" s="63"/>
      <c r="BAK91" s="63"/>
      <c r="BAL91" s="63"/>
      <c r="BAM91" s="63"/>
      <c r="BAN91" s="63"/>
      <c r="BAO91" s="63"/>
      <c r="BAP91" s="63"/>
      <c r="BAQ91" s="63"/>
      <c r="BAR91" s="63"/>
      <c r="BAS91" s="63"/>
      <c r="BAT91" s="63"/>
      <c r="BAU91" s="63"/>
      <c r="BAV91" s="63"/>
      <c r="BAW91" s="63"/>
      <c r="BAX91" s="63"/>
      <c r="BAY91" s="63"/>
      <c r="BAZ91" s="63"/>
      <c r="BBA91" s="63"/>
      <c r="BBB91" s="63"/>
      <c r="BBC91" s="63"/>
      <c r="BBD91" s="63"/>
      <c r="BBE91" s="63"/>
      <c r="BBF91" s="63"/>
      <c r="BBG91" s="63"/>
      <c r="BBH91" s="63"/>
      <c r="BBI91" s="63"/>
      <c r="BBJ91" s="63"/>
      <c r="BBK91" s="63"/>
      <c r="BBL91" s="63"/>
      <c r="BBM91" s="63"/>
      <c r="BBN91" s="63"/>
      <c r="BBO91" s="63"/>
      <c r="BBP91" s="63"/>
      <c r="BBQ91" s="63"/>
      <c r="BBR91" s="63"/>
      <c r="BBS91" s="63"/>
      <c r="BBT91" s="63"/>
      <c r="BBU91" s="63"/>
      <c r="BBV91" s="63"/>
      <c r="BBW91" s="63"/>
      <c r="BBX91" s="63"/>
      <c r="BBY91" s="63"/>
      <c r="BBZ91" s="63"/>
      <c r="BCA91" s="63"/>
      <c r="BCB91" s="63"/>
      <c r="BCC91" s="63"/>
      <c r="BCD91" s="63"/>
      <c r="BCE91" s="63"/>
      <c r="BCF91" s="63"/>
      <c r="BCG91" s="63"/>
      <c r="BCH91" s="63"/>
      <c r="BCI91" s="63"/>
      <c r="BCJ91" s="63"/>
      <c r="BCK91" s="63"/>
      <c r="BCL91" s="63"/>
      <c r="BCM91" s="63"/>
      <c r="BCN91" s="63"/>
      <c r="BCO91" s="63"/>
      <c r="BCP91" s="63"/>
      <c r="BCQ91" s="63"/>
      <c r="BCR91" s="63"/>
      <c r="BCS91" s="63"/>
      <c r="BCT91" s="63"/>
      <c r="BCU91" s="63"/>
      <c r="BCV91" s="63"/>
      <c r="BCW91" s="63"/>
      <c r="BCX91" s="63"/>
      <c r="BCY91" s="63"/>
      <c r="BCZ91" s="63"/>
      <c r="BDA91" s="63"/>
      <c r="BDB91" s="63"/>
      <c r="BDC91" s="63"/>
      <c r="BDD91" s="63"/>
      <c r="BDE91" s="63"/>
      <c r="BDF91" s="63"/>
      <c r="BDG91" s="63"/>
      <c r="BDH91" s="63"/>
      <c r="BDI91" s="63"/>
      <c r="BDJ91" s="63"/>
      <c r="BDK91" s="63"/>
      <c r="BDL91" s="63"/>
      <c r="BDM91" s="63"/>
      <c r="BDN91" s="63"/>
      <c r="BDO91" s="63"/>
      <c r="BDP91" s="63"/>
      <c r="BDQ91" s="63"/>
      <c r="BDR91" s="63"/>
      <c r="BDS91" s="63"/>
      <c r="BDT91" s="63"/>
      <c r="BDU91" s="63"/>
      <c r="BDV91" s="63"/>
      <c r="BDW91" s="63"/>
      <c r="BDX91" s="63"/>
      <c r="BDY91" s="63"/>
      <c r="BDZ91" s="63"/>
      <c r="BEA91" s="63"/>
      <c r="BEB91" s="63"/>
      <c r="BEC91" s="63"/>
      <c r="BED91" s="63"/>
      <c r="BEE91" s="63"/>
      <c r="BEF91" s="63"/>
      <c r="BEG91" s="63"/>
      <c r="BEH91" s="63"/>
      <c r="BEI91" s="63"/>
      <c r="BEJ91" s="63"/>
      <c r="BEK91" s="63"/>
      <c r="BEL91" s="63"/>
      <c r="BEM91" s="63"/>
      <c r="BEN91" s="63"/>
      <c r="BEO91" s="63"/>
      <c r="BEP91" s="63"/>
      <c r="BEQ91" s="63"/>
      <c r="BER91" s="63"/>
      <c r="BES91" s="63"/>
      <c r="BET91" s="63"/>
      <c r="BEU91" s="63"/>
      <c r="BEV91" s="63"/>
      <c r="BEW91" s="63"/>
      <c r="BEX91" s="63"/>
      <c r="BEY91" s="63"/>
      <c r="BEZ91" s="63"/>
      <c r="BFA91" s="63"/>
      <c r="BFB91" s="63"/>
      <c r="BFC91" s="63"/>
      <c r="BFD91" s="63"/>
      <c r="BFE91" s="63"/>
      <c r="BFF91" s="63"/>
      <c r="BFG91" s="63"/>
      <c r="BFH91" s="63"/>
      <c r="BFI91" s="63"/>
      <c r="BFJ91" s="63"/>
      <c r="BFK91" s="63"/>
      <c r="BFL91" s="63"/>
      <c r="BFM91" s="63"/>
      <c r="BFN91" s="63"/>
      <c r="BFO91" s="63"/>
      <c r="BFP91" s="63"/>
      <c r="BFQ91" s="63"/>
      <c r="BFR91" s="63"/>
      <c r="BFS91" s="63"/>
      <c r="BFT91" s="63"/>
      <c r="BFU91" s="63"/>
      <c r="BFV91" s="63"/>
      <c r="BFW91" s="63"/>
      <c r="BFX91" s="63"/>
      <c r="BFY91" s="63"/>
      <c r="BFZ91" s="63"/>
      <c r="BGA91" s="63"/>
      <c r="BGB91" s="63"/>
      <c r="BGC91" s="63"/>
      <c r="BGD91" s="63"/>
      <c r="BGE91" s="63"/>
      <c r="BGF91" s="63"/>
      <c r="BGG91" s="63"/>
      <c r="BGH91" s="63"/>
      <c r="BGI91" s="63"/>
      <c r="BGJ91" s="63"/>
      <c r="BGK91" s="63"/>
      <c r="BGL91" s="63"/>
      <c r="BGM91" s="63"/>
      <c r="BGN91" s="63"/>
      <c r="BGO91" s="63"/>
      <c r="BGP91" s="63"/>
      <c r="BGQ91" s="63"/>
      <c r="BGR91" s="63"/>
      <c r="BGS91" s="63"/>
      <c r="BGT91" s="63"/>
      <c r="BGU91" s="63"/>
      <c r="BGV91" s="63"/>
      <c r="BGW91" s="63"/>
      <c r="BGX91" s="63"/>
      <c r="BGY91" s="63"/>
      <c r="BGZ91" s="63"/>
      <c r="BHA91" s="63"/>
      <c r="BHB91" s="63"/>
      <c r="BHC91" s="63"/>
      <c r="BHD91" s="63"/>
      <c r="BHE91" s="63"/>
      <c r="BHF91" s="63"/>
      <c r="BHG91" s="63"/>
      <c r="BHH91" s="63"/>
      <c r="BHI91" s="63"/>
      <c r="BHJ91" s="63"/>
      <c r="BHK91" s="63"/>
      <c r="BHL91" s="63"/>
      <c r="BHM91" s="63"/>
      <c r="BHN91" s="63"/>
      <c r="BHO91" s="63"/>
      <c r="BHP91" s="63"/>
      <c r="BHQ91" s="63"/>
      <c r="BHR91" s="63"/>
      <c r="BHS91" s="63"/>
      <c r="BHT91" s="63"/>
      <c r="BHU91" s="63"/>
      <c r="BHV91" s="63"/>
      <c r="BHW91" s="63"/>
      <c r="BHX91" s="63"/>
      <c r="BHY91" s="63"/>
      <c r="BHZ91" s="63"/>
      <c r="BIA91" s="63"/>
      <c r="BIB91" s="63"/>
      <c r="BIC91" s="63"/>
      <c r="BID91" s="63"/>
      <c r="BIE91" s="63"/>
      <c r="BIF91" s="63"/>
      <c r="BIG91" s="63"/>
      <c r="BIH91" s="63"/>
      <c r="BII91" s="63"/>
      <c r="BIJ91" s="63"/>
      <c r="BIK91" s="63"/>
      <c r="BIL91" s="63"/>
      <c r="BIM91" s="63"/>
      <c r="BIN91" s="63"/>
      <c r="BIO91" s="63"/>
      <c r="BIP91" s="63"/>
      <c r="BIQ91" s="63"/>
      <c r="BIR91" s="63"/>
      <c r="BIS91" s="63"/>
      <c r="BIT91" s="63"/>
      <c r="BIU91" s="63"/>
      <c r="BIV91" s="63"/>
      <c r="BIW91" s="63"/>
      <c r="BIX91" s="63"/>
      <c r="BIY91" s="63"/>
      <c r="BIZ91" s="63"/>
      <c r="BJA91" s="63"/>
      <c r="BJB91" s="63"/>
      <c r="BJC91" s="63"/>
      <c r="BJD91" s="63"/>
      <c r="BJE91" s="63"/>
      <c r="BJF91" s="63"/>
      <c r="BJG91" s="63"/>
      <c r="BJH91" s="63"/>
      <c r="BJI91" s="63"/>
      <c r="BJJ91" s="63"/>
      <c r="BJK91" s="63"/>
      <c r="BJL91" s="63"/>
      <c r="BJM91" s="63"/>
      <c r="BJN91" s="63"/>
      <c r="BJO91" s="63"/>
      <c r="BJP91" s="63"/>
      <c r="BJQ91" s="63"/>
      <c r="BJR91" s="63"/>
      <c r="BJS91" s="63"/>
      <c r="BJT91" s="63"/>
      <c r="BJU91" s="63"/>
      <c r="BJV91" s="63"/>
      <c r="BJW91" s="63"/>
      <c r="BJX91" s="63"/>
      <c r="BJY91" s="63"/>
      <c r="BJZ91" s="63"/>
      <c r="BKA91" s="63"/>
      <c r="BKB91" s="63"/>
      <c r="BKC91" s="63"/>
      <c r="BKD91" s="63"/>
      <c r="BKE91" s="63"/>
      <c r="BKF91" s="63"/>
      <c r="BKG91" s="63"/>
      <c r="BKH91" s="63"/>
      <c r="BKI91" s="63"/>
      <c r="BKJ91" s="63"/>
      <c r="BKK91" s="63"/>
      <c r="BKL91" s="63"/>
      <c r="BKM91" s="63"/>
      <c r="BKN91" s="63"/>
      <c r="BKO91" s="63"/>
      <c r="BKP91" s="63"/>
      <c r="BKQ91" s="63"/>
      <c r="BKR91" s="63"/>
      <c r="BKS91" s="63"/>
      <c r="BKT91" s="63"/>
      <c r="BKU91" s="63"/>
      <c r="BKV91" s="63"/>
      <c r="BKW91" s="63"/>
      <c r="BKX91" s="63"/>
      <c r="BKY91" s="63"/>
      <c r="BKZ91" s="63"/>
      <c r="BLA91" s="63"/>
      <c r="BLB91" s="63"/>
      <c r="BLC91" s="63"/>
      <c r="BLD91" s="63"/>
      <c r="BLE91" s="63"/>
      <c r="BLF91" s="63"/>
      <c r="BLG91" s="63"/>
      <c r="BLH91" s="63"/>
      <c r="BLI91" s="63"/>
      <c r="BLJ91" s="63"/>
      <c r="BLK91" s="63"/>
      <c r="BLL91" s="63"/>
      <c r="BLM91" s="63"/>
    </row>
    <row r="92" spans="1:1677" s="1" customFormat="1" ht="15" hidden="1" customHeight="1" x14ac:dyDescent="0.25">
      <c r="A92" s="270" t="s">
        <v>310</v>
      </c>
      <c r="B92" s="271" t="s">
        <v>53</v>
      </c>
      <c r="C92" s="272" t="s">
        <v>1733</v>
      </c>
      <c r="D92" s="273" t="s">
        <v>1737</v>
      </c>
      <c r="E92" s="273" t="s">
        <v>1871</v>
      </c>
      <c r="F92" s="272" t="s">
        <v>173</v>
      </c>
      <c r="G92" s="274">
        <v>25</v>
      </c>
      <c r="H92" s="275">
        <v>1.2</v>
      </c>
      <c r="I92" s="276">
        <v>44930</v>
      </c>
      <c r="J92" s="276">
        <v>44933</v>
      </c>
      <c r="K92" s="276">
        <v>44935</v>
      </c>
      <c r="L92" s="277" t="s">
        <v>1732</v>
      </c>
      <c r="M92" s="278">
        <v>44938</v>
      </c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3"/>
      <c r="FA92" s="63"/>
      <c r="FB92" s="63"/>
      <c r="FC92" s="63"/>
      <c r="FD92" s="63"/>
      <c r="FE92" s="63"/>
      <c r="FF92" s="63"/>
      <c r="FG92" s="63"/>
      <c r="FH92" s="63"/>
      <c r="FI92" s="63"/>
      <c r="FJ92" s="63"/>
      <c r="FK92" s="63"/>
      <c r="FL92" s="63"/>
      <c r="FM92" s="63"/>
      <c r="FN92" s="63"/>
      <c r="FO92" s="63"/>
      <c r="FP92" s="63"/>
      <c r="FQ92" s="63"/>
      <c r="FR92" s="63"/>
      <c r="FS92" s="63"/>
      <c r="FT92" s="63"/>
      <c r="FU92" s="63"/>
      <c r="FV92" s="63"/>
      <c r="FW92" s="63"/>
      <c r="FX92" s="63"/>
      <c r="FY92" s="63"/>
      <c r="FZ92" s="63"/>
      <c r="GA92" s="63"/>
      <c r="GB92" s="63"/>
      <c r="GC92" s="63"/>
      <c r="GD92" s="63"/>
      <c r="GE92" s="63"/>
      <c r="GF92" s="63"/>
      <c r="GG92" s="63"/>
      <c r="GH92" s="63"/>
      <c r="GI92" s="63"/>
      <c r="GJ92" s="63"/>
      <c r="GK92" s="63"/>
      <c r="GL92" s="63"/>
      <c r="GM92" s="63"/>
      <c r="GN92" s="63"/>
      <c r="GO92" s="63"/>
      <c r="GP92" s="63"/>
      <c r="GQ92" s="63"/>
      <c r="GR92" s="63"/>
      <c r="GS92" s="63"/>
      <c r="GT92" s="63"/>
      <c r="GU92" s="63"/>
      <c r="GV92" s="63"/>
      <c r="GW92" s="63"/>
      <c r="GX92" s="63"/>
      <c r="GY92" s="63"/>
      <c r="GZ92" s="63"/>
      <c r="HA92" s="63"/>
      <c r="HB92" s="63"/>
      <c r="HC92" s="63"/>
      <c r="HD92" s="63"/>
      <c r="HE92" s="63"/>
      <c r="HF92" s="63"/>
      <c r="HG92" s="63"/>
      <c r="HH92" s="63"/>
      <c r="HI92" s="63"/>
      <c r="HJ92" s="63"/>
      <c r="HK92" s="63"/>
      <c r="HL92" s="63"/>
      <c r="HM92" s="63"/>
      <c r="HN92" s="63"/>
      <c r="HO92" s="63"/>
      <c r="HP92" s="63"/>
      <c r="HQ92" s="63"/>
      <c r="HR92" s="63"/>
      <c r="HS92" s="63"/>
      <c r="HT92" s="63"/>
      <c r="HU92" s="63"/>
      <c r="HV92" s="63"/>
      <c r="HW92" s="63"/>
      <c r="HX92" s="63"/>
      <c r="HY92" s="63"/>
      <c r="HZ92" s="63"/>
      <c r="IA92" s="63"/>
      <c r="IB92" s="63"/>
      <c r="IC92" s="63"/>
      <c r="ID92" s="63"/>
      <c r="IE92" s="63"/>
      <c r="IF92" s="63"/>
      <c r="IG92" s="63"/>
      <c r="IH92" s="63"/>
      <c r="II92" s="63"/>
      <c r="IJ92" s="63"/>
      <c r="IK92" s="63"/>
      <c r="IL92" s="63"/>
      <c r="IM92" s="63"/>
      <c r="IN92" s="63"/>
      <c r="IO92" s="63"/>
      <c r="IP92" s="63"/>
      <c r="IQ92" s="63"/>
      <c r="IR92" s="63"/>
      <c r="IS92" s="63"/>
      <c r="IT92" s="63"/>
      <c r="IU92" s="63"/>
      <c r="IV92" s="63"/>
      <c r="IW92" s="63"/>
      <c r="IX92" s="63"/>
      <c r="IY92" s="63"/>
      <c r="IZ92" s="63"/>
      <c r="JA92" s="63"/>
      <c r="JB92" s="63"/>
      <c r="JC92" s="63"/>
      <c r="JD92" s="63"/>
      <c r="JE92" s="63"/>
      <c r="JF92" s="63"/>
      <c r="JG92" s="63"/>
      <c r="JH92" s="63"/>
      <c r="JI92" s="63"/>
      <c r="JJ92" s="63"/>
      <c r="JK92" s="63"/>
      <c r="JL92" s="63"/>
      <c r="JM92" s="63"/>
      <c r="JN92" s="63"/>
      <c r="JO92" s="63"/>
      <c r="JP92" s="63"/>
      <c r="JQ92" s="63"/>
      <c r="JR92" s="63"/>
      <c r="JS92" s="63"/>
      <c r="JT92" s="63"/>
      <c r="JU92" s="63"/>
      <c r="JV92" s="63"/>
      <c r="JW92" s="63"/>
      <c r="JX92" s="63"/>
      <c r="JY92" s="63"/>
      <c r="JZ92" s="63"/>
      <c r="KA92" s="63"/>
      <c r="KB92" s="63"/>
      <c r="KC92" s="63"/>
      <c r="KD92" s="63"/>
      <c r="KE92" s="63"/>
      <c r="KF92" s="63"/>
      <c r="KG92" s="63"/>
      <c r="KH92" s="63"/>
      <c r="KI92" s="63"/>
      <c r="KJ92" s="63"/>
      <c r="KK92" s="63"/>
      <c r="KL92" s="63"/>
      <c r="KM92" s="63"/>
      <c r="KN92" s="63"/>
      <c r="KO92" s="63"/>
      <c r="KP92" s="63"/>
      <c r="KQ92" s="63"/>
      <c r="KR92" s="63"/>
      <c r="KS92" s="63"/>
      <c r="KT92" s="63"/>
      <c r="KU92" s="63"/>
      <c r="KV92" s="63"/>
      <c r="KW92" s="63"/>
      <c r="KX92" s="63"/>
      <c r="KY92" s="63"/>
      <c r="KZ92" s="63"/>
      <c r="LA92" s="63"/>
      <c r="LB92" s="63"/>
      <c r="LC92" s="63"/>
      <c r="LD92" s="63"/>
      <c r="LE92" s="63"/>
      <c r="LF92" s="63"/>
      <c r="LG92" s="63"/>
      <c r="LH92" s="63"/>
      <c r="LI92" s="63"/>
      <c r="LJ92" s="63"/>
      <c r="LK92" s="63"/>
      <c r="LL92" s="63"/>
      <c r="LM92" s="63"/>
      <c r="LN92" s="63"/>
      <c r="LO92" s="63"/>
      <c r="LP92" s="63"/>
      <c r="LQ92" s="63"/>
      <c r="LR92" s="63"/>
      <c r="LS92" s="63"/>
      <c r="LT92" s="63"/>
      <c r="LU92" s="63"/>
      <c r="LV92" s="63"/>
      <c r="LW92" s="63"/>
      <c r="LX92" s="63"/>
      <c r="LY92" s="63"/>
      <c r="LZ92" s="63"/>
      <c r="MA92" s="63"/>
      <c r="MB92" s="63"/>
      <c r="MC92" s="63"/>
      <c r="MD92" s="63"/>
      <c r="ME92" s="63"/>
      <c r="MF92" s="63"/>
      <c r="MG92" s="63"/>
      <c r="MH92" s="63"/>
      <c r="MI92" s="63"/>
      <c r="MJ92" s="63"/>
      <c r="MK92" s="63"/>
      <c r="ML92" s="63"/>
      <c r="MM92" s="63"/>
      <c r="MN92" s="63"/>
      <c r="MO92" s="63"/>
      <c r="MP92" s="63"/>
      <c r="MQ92" s="63"/>
      <c r="MR92" s="63"/>
      <c r="MS92" s="63"/>
      <c r="MT92" s="63"/>
      <c r="MU92" s="63"/>
      <c r="MV92" s="63"/>
      <c r="MW92" s="63"/>
      <c r="MX92" s="63"/>
      <c r="MY92" s="63"/>
      <c r="MZ92" s="63"/>
      <c r="NA92" s="63"/>
      <c r="NB92" s="63"/>
      <c r="NC92" s="63"/>
      <c r="ND92" s="63"/>
      <c r="NE92" s="63"/>
      <c r="NF92" s="63"/>
      <c r="NG92" s="63"/>
      <c r="NH92" s="63"/>
      <c r="NI92" s="63"/>
      <c r="NJ92" s="63"/>
      <c r="NK92" s="63"/>
      <c r="NL92" s="63"/>
      <c r="NM92" s="63"/>
      <c r="NN92" s="63"/>
      <c r="NO92" s="63"/>
      <c r="NP92" s="63"/>
      <c r="NQ92" s="63"/>
      <c r="NR92" s="63"/>
      <c r="NS92" s="63"/>
      <c r="NT92" s="63"/>
      <c r="NU92" s="63"/>
      <c r="NV92" s="63"/>
      <c r="NW92" s="63"/>
      <c r="NX92" s="63"/>
      <c r="NY92" s="63"/>
      <c r="NZ92" s="63"/>
      <c r="OA92" s="63"/>
      <c r="OB92" s="63"/>
      <c r="OC92" s="63"/>
      <c r="OD92" s="63"/>
      <c r="OE92" s="63"/>
      <c r="OF92" s="63"/>
      <c r="OG92" s="63"/>
      <c r="OH92" s="63"/>
      <c r="OI92" s="63"/>
      <c r="OJ92" s="63"/>
      <c r="OK92" s="63"/>
      <c r="OL92" s="63"/>
      <c r="OM92" s="63"/>
      <c r="ON92" s="63"/>
      <c r="OO92" s="63"/>
      <c r="OP92" s="63"/>
      <c r="OQ92" s="63"/>
      <c r="OR92" s="63"/>
      <c r="OS92" s="63"/>
      <c r="OT92" s="63"/>
      <c r="OU92" s="63"/>
      <c r="OV92" s="63"/>
      <c r="OW92" s="63"/>
      <c r="OX92" s="63"/>
      <c r="OY92" s="63"/>
      <c r="OZ92" s="63"/>
      <c r="PA92" s="63"/>
      <c r="PB92" s="63"/>
      <c r="PC92" s="63"/>
      <c r="PD92" s="63"/>
      <c r="PE92" s="63"/>
      <c r="PF92" s="63"/>
      <c r="PG92" s="63"/>
      <c r="PH92" s="63"/>
      <c r="PI92" s="63"/>
      <c r="PJ92" s="63"/>
      <c r="PK92" s="63"/>
      <c r="PL92" s="63"/>
      <c r="PM92" s="63"/>
      <c r="PN92" s="63"/>
      <c r="PO92" s="63"/>
      <c r="PP92" s="63"/>
      <c r="PQ92" s="63"/>
      <c r="PR92" s="63"/>
      <c r="PS92" s="63"/>
      <c r="PT92" s="63"/>
      <c r="PU92" s="63"/>
      <c r="PV92" s="63"/>
      <c r="PW92" s="63"/>
      <c r="PX92" s="63"/>
      <c r="PY92" s="63"/>
      <c r="PZ92" s="63"/>
      <c r="QA92" s="63"/>
      <c r="QB92" s="63"/>
      <c r="QC92" s="63"/>
      <c r="QD92" s="63"/>
      <c r="QE92" s="63"/>
      <c r="QF92" s="63"/>
      <c r="QG92" s="63"/>
      <c r="QH92" s="63"/>
      <c r="QI92" s="63"/>
      <c r="QJ92" s="63"/>
      <c r="QK92" s="63"/>
      <c r="QL92" s="63"/>
      <c r="QM92" s="63"/>
      <c r="QN92" s="63"/>
      <c r="QO92" s="63"/>
      <c r="QP92" s="63"/>
      <c r="QQ92" s="63"/>
      <c r="QR92" s="63"/>
      <c r="QS92" s="63"/>
      <c r="QT92" s="63"/>
      <c r="QU92" s="63"/>
      <c r="QV92" s="63"/>
      <c r="QW92" s="63"/>
      <c r="QX92" s="63"/>
      <c r="QY92" s="63"/>
      <c r="QZ92" s="63"/>
      <c r="RA92" s="63"/>
      <c r="RB92" s="63"/>
      <c r="RC92" s="63"/>
      <c r="RD92" s="63"/>
      <c r="RE92" s="63"/>
      <c r="RF92" s="63"/>
      <c r="RG92" s="63"/>
      <c r="RH92" s="63"/>
      <c r="RI92" s="63"/>
      <c r="RJ92" s="63"/>
      <c r="RK92" s="63"/>
      <c r="RL92" s="63"/>
      <c r="RM92" s="63"/>
      <c r="RN92" s="63"/>
      <c r="RO92" s="63"/>
      <c r="RP92" s="63"/>
      <c r="RQ92" s="63"/>
      <c r="RR92" s="63"/>
      <c r="RS92" s="63"/>
      <c r="RT92" s="63"/>
      <c r="RU92" s="63"/>
      <c r="RV92" s="63"/>
      <c r="RW92" s="63"/>
      <c r="RX92" s="63"/>
      <c r="RY92" s="63"/>
      <c r="RZ92" s="63"/>
      <c r="SA92" s="63"/>
      <c r="SB92" s="63"/>
      <c r="SC92" s="63"/>
      <c r="SD92" s="63"/>
      <c r="SE92" s="63"/>
      <c r="SF92" s="63"/>
      <c r="SG92" s="63"/>
      <c r="SH92" s="63"/>
      <c r="SI92" s="63"/>
      <c r="SJ92" s="63"/>
      <c r="SK92" s="63"/>
      <c r="SL92" s="63"/>
      <c r="SM92" s="63"/>
      <c r="SN92" s="63"/>
      <c r="SO92" s="63"/>
      <c r="SP92" s="63"/>
      <c r="SQ92" s="63"/>
      <c r="SR92" s="63"/>
      <c r="SS92" s="63"/>
      <c r="ST92" s="63"/>
      <c r="SU92" s="63"/>
      <c r="SV92" s="63"/>
      <c r="SW92" s="63"/>
      <c r="SX92" s="63"/>
      <c r="SY92" s="63"/>
      <c r="SZ92" s="63"/>
      <c r="TA92" s="63"/>
      <c r="TB92" s="63"/>
      <c r="TC92" s="63"/>
      <c r="TD92" s="63"/>
      <c r="TE92" s="63"/>
      <c r="TF92" s="63"/>
      <c r="TG92" s="63"/>
      <c r="TH92" s="63"/>
      <c r="TI92" s="63"/>
      <c r="TJ92" s="63"/>
      <c r="TK92" s="63"/>
      <c r="TL92" s="63"/>
      <c r="TM92" s="63"/>
      <c r="TN92" s="63"/>
      <c r="TO92" s="63"/>
      <c r="TP92" s="63"/>
      <c r="TQ92" s="63"/>
      <c r="TR92" s="63"/>
      <c r="TS92" s="63"/>
      <c r="TT92" s="63"/>
      <c r="TU92" s="63"/>
      <c r="TV92" s="63"/>
      <c r="TW92" s="63"/>
      <c r="TX92" s="63"/>
      <c r="TY92" s="63"/>
      <c r="TZ92" s="63"/>
      <c r="UA92" s="63"/>
      <c r="UB92" s="63"/>
      <c r="UC92" s="63"/>
      <c r="UD92" s="63"/>
      <c r="UE92" s="63"/>
      <c r="UF92" s="63"/>
      <c r="UG92" s="63"/>
      <c r="UH92" s="63"/>
      <c r="UI92" s="63"/>
      <c r="UJ92" s="63"/>
      <c r="UK92" s="63"/>
      <c r="UL92" s="63"/>
      <c r="UM92" s="63"/>
      <c r="UN92" s="63"/>
      <c r="UO92" s="63"/>
      <c r="UP92" s="63"/>
      <c r="UQ92" s="63"/>
      <c r="UR92" s="63"/>
      <c r="US92" s="63"/>
      <c r="UT92" s="63"/>
      <c r="UU92" s="63"/>
      <c r="UV92" s="63"/>
      <c r="UW92" s="63"/>
      <c r="UX92" s="63"/>
      <c r="UY92" s="63"/>
      <c r="UZ92" s="63"/>
      <c r="VA92" s="63"/>
      <c r="VB92" s="63"/>
      <c r="VC92" s="63"/>
      <c r="VD92" s="63"/>
      <c r="VE92" s="63"/>
      <c r="VF92" s="63"/>
      <c r="VG92" s="63"/>
      <c r="VH92" s="63"/>
      <c r="VI92" s="63"/>
      <c r="VJ92" s="63"/>
      <c r="VK92" s="63"/>
      <c r="VL92" s="63"/>
      <c r="VM92" s="63"/>
      <c r="VN92" s="63"/>
      <c r="VO92" s="63"/>
      <c r="VP92" s="63"/>
      <c r="VQ92" s="63"/>
      <c r="VR92" s="63"/>
      <c r="VS92" s="63"/>
      <c r="VT92" s="63"/>
      <c r="VU92" s="63"/>
      <c r="VV92" s="63"/>
      <c r="VW92" s="63"/>
      <c r="VX92" s="63"/>
      <c r="VY92" s="63"/>
      <c r="VZ92" s="63"/>
      <c r="WA92" s="63"/>
      <c r="WB92" s="63"/>
      <c r="WC92" s="63"/>
      <c r="WD92" s="63"/>
      <c r="WE92" s="63"/>
      <c r="WF92" s="63"/>
      <c r="WG92" s="63"/>
      <c r="WH92" s="63"/>
      <c r="WI92" s="63"/>
      <c r="WJ92" s="63"/>
      <c r="WK92" s="63"/>
      <c r="WL92" s="63"/>
      <c r="WM92" s="63"/>
      <c r="WN92" s="63"/>
      <c r="WO92" s="63"/>
      <c r="WP92" s="63"/>
      <c r="WQ92" s="63"/>
      <c r="WR92" s="63"/>
      <c r="WS92" s="63"/>
      <c r="WT92" s="63"/>
      <c r="WU92" s="63"/>
      <c r="WV92" s="63"/>
      <c r="WW92" s="63"/>
      <c r="WX92" s="63"/>
      <c r="WY92" s="63"/>
      <c r="WZ92" s="63"/>
      <c r="XA92" s="63"/>
      <c r="XB92" s="63"/>
      <c r="XC92" s="63"/>
      <c r="XD92" s="63"/>
      <c r="XE92" s="63"/>
      <c r="XF92" s="63"/>
      <c r="XG92" s="63"/>
      <c r="XH92" s="63"/>
      <c r="XI92" s="63"/>
      <c r="XJ92" s="63"/>
      <c r="XK92" s="63"/>
      <c r="XL92" s="63"/>
      <c r="XM92" s="63"/>
      <c r="XN92" s="63"/>
      <c r="XO92" s="63"/>
      <c r="XP92" s="63"/>
      <c r="XQ92" s="63"/>
      <c r="XR92" s="63"/>
      <c r="XS92" s="63"/>
      <c r="XT92" s="63"/>
      <c r="XU92" s="63"/>
      <c r="XV92" s="63"/>
      <c r="XW92" s="63"/>
      <c r="XX92" s="63"/>
      <c r="XY92" s="63"/>
      <c r="XZ92" s="63"/>
      <c r="YA92" s="63"/>
      <c r="YB92" s="63"/>
      <c r="YC92" s="63"/>
      <c r="YD92" s="63"/>
      <c r="YE92" s="63"/>
      <c r="YF92" s="63"/>
      <c r="YG92" s="63"/>
      <c r="YH92" s="63"/>
      <c r="YI92" s="63"/>
      <c r="YJ92" s="63"/>
      <c r="YK92" s="63"/>
      <c r="YL92" s="63"/>
      <c r="YM92" s="63"/>
      <c r="YN92" s="63"/>
      <c r="YO92" s="63"/>
      <c r="YP92" s="63"/>
      <c r="YQ92" s="63"/>
      <c r="YR92" s="63"/>
      <c r="YS92" s="63"/>
      <c r="YT92" s="63"/>
      <c r="YU92" s="63"/>
      <c r="YV92" s="63"/>
      <c r="YW92" s="63"/>
      <c r="YX92" s="63"/>
      <c r="YY92" s="63"/>
      <c r="YZ92" s="63"/>
      <c r="ZA92" s="63"/>
      <c r="ZB92" s="63"/>
      <c r="ZC92" s="63"/>
      <c r="ZD92" s="63"/>
      <c r="ZE92" s="63"/>
      <c r="ZF92" s="63"/>
      <c r="ZG92" s="63"/>
      <c r="ZH92" s="63"/>
      <c r="ZI92" s="63"/>
      <c r="ZJ92" s="63"/>
      <c r="ZK92" s="63"/>
      <c r="ZL92" s="63"/>
      <c r="ZM92" s="63"/>
      <c r="ZN92" s="63"/>
      <c r="ZO92" s="63"/>
      <c r="ZP92" s="63"/>
      <c r="ZQ92" s="63"/>
      <c r="ZR92" s="63"/>
      <c r="ZS92" s="63"/>
      <c r="ZT92" s="63"/>
      <c r="ZU92" s="63"/>
      <c r="ZV92" s="63"/>
      <c r="ZW92" s="63"/>
      <c r="ZX92" s="63"/>
      <c r="ZY92" s="63"/>
      <c r="ZZ92" s="63"/>
      <c r="AAA92" s="63"/>
      <c r="AAB92" s="63"/>
      <c r="AAC92" s="63"/>
      <c r="AAD92" s="63"/>
      <c r="AAE92" s="63"/>
      <c r="AAF92" s="63"/>
      <c r="AAG92" s="63"/>
      <c r="AAH92" s="63"/>
      <c r="AAI92" s="63"/>
      <c r="AAJ92" s="63"/>
      <c r="AAK92" s="63"/>
      <c r="AAL92" s="63"/>
      <c r="AAM92" s="63"/>
      <c r="AAN92" s="63"/>
      <c r="AAO92" s="63"/>
      <c r="AAP92" s="63"/>
      <c r="AAQ92" s="63"/>
      <c r="AAR92" s="63"/>
      <c r="AAS92" s="63"/>
      <c r="AAT92" s="63"/>
      <c r="AAU92" s="63"/>
      <c r="AAV92" s="63"/>
      <c r="AAW92" s="63"/>
      <c r="AAX92" s="63"/>
      <c r="AAY92" s="63"/>
      <c r="AAZ92" s="63"/>
      <c r="ABA92" s="63"/>
      <c r="ABB92" s="63"/>
      <c r="ABC92" s="63"/>
      <c r="ABD92" s="63"/>
      <c r="ABE92" s="63"/>
      <c r="ABF92" s="63"/>
      <c r="ABG92" s="63"/>
      <c r="ABH92" s="63"/>
      <c r="ABI92" s="63"/>
      <c r="ABJ92" s="63"/>
      <c r="ABK92" s="63"/>
      <c r="ABL92" s="63"/>
      <c r="ABM92" s="63"/>
      <c r="ABN92" s="63"/>
      <c r="ABO92" s="63"/>
      <c r="ABP92" s="63"/>
      <c r="ABQ92" s="63"/>
      <c r="ABR92" s="63"/>
      <c r="ABS92" s="63"/>
      <c r="ABT92" s="63"/>
      <c r="ABU92" s="63"/>
      <c r="ABV92" s="63"/>
      <c r="ABW92" s="63"/>
      <c r="ABX92" s="63"/>
      <c r="ABY92" s="63"/>
      <c r="ABZ92" s="63"/>
      <c r="ACA92" s="63"/>
      <c r="ACB92" s="63"/>
      <c r="ACC92" s="63"/>
      <c r="ACD92" s="63"/>
      <c r="ACE92" s="63"/>
      <c r="ACF92" s="63"/>
      <c r="ACG92" s="63"/>
      <c r="ACH92" s="63"/>
      <c r="ACI92" s="63"/>
      <c r="ACJ92" s="63"/>
      <c r="ACK92" s="63"/>
      <c r="ACL92" s="63"/>
      <c r="ACM92" s="63"/>
      <c r="ACN92" s="63"/>
      <c r="ACO92" s="63"/>
      <c r="ACP92" s="63"/>
      <c r="ACQ92" s="63"/>
      <c r="ACR92" s="63"/>
      <c r="ACS92" s="63"/>
      <c r="ACT92" s="63"/>
      <c r="ACU92" s="63"/>
      <c r="ACV92" s="63"/>
      <c r="ACW92" s="63"/>
      <c r="ACX92" s="63"/>
      <c r="ACY92" s="63"/>
      <c r="ACZ92" s="63"/>
      <c r="ADA92" s="63"/>
      <c r="ADB92" s="63"/>
      <c r="ADC92" s="63"/>
      <c r="ADD92" s="63"/>
      <c r="ADE92" s="63"/>
      <c r="ADF92" s="63"/>
      <c r="ADG92" s="63"/>
      <c r="ADH92" s="63"/>
      <c r="ADI92" s="63"/>
      <c r="ADJ92" s="63"/>
      <c r="ADK92" s="63"/>
      <c r="ADL92" s="63"/>
      <c r="ADM92" s="63"/>
      <c r="ADN92" s="63"/>
      <c r="ADO92" s="63"/>
      <c r="ADP92" s="63"/>
      <c r="ADQ92" s="63"/>
      <c r="ADR92" s="63"/>
      <c r="ADS92" s="63"/>
      <c r="ADT92" s="63"/>
      <c r="ADU92" s="63"/>
      <c r="ADV92" s="63"/>
      <c r="ADW92" s="63"/>
      <c r="ADX92" s="63"/>
      <c r="ADY92" s="63"/>
      <c r="ADZ92" s="63"/>
      <c r="AEA92" s="63"/>
      <c r="AEB92" s="63"/>
      <c r="AEC92" s="63"/>
      <c r="AED92" s="63"/>
      <c r="AEE92" s="63"/>
      <c r="AEF92" s="63"/>
      <c r="AEG92" s="63"/>
      <c r="AEH92" s="63"/>
      <c r="AEI92" s="63"/>
      <c r="AEJ92" s="63"/>
      <c r="AEK92" s="63"/>
      <c r="AEL92" s="63"/>
      <c r="AEM92" s="63"/>
      <c r="AEN92" s="63"/>
      <c r="AEO92" s="63"/>
      <c r="AEP92" s="63"/>
      <c r="AEQ92" s="63"/>
      <c r="AER92" s="63"/>
      <c r="AES92" s="63"/>
      <c r="AET92" s="63"/>
      <c r="AEU92" s="63"/>
      <c r="AEV92" s="63"/>
      <c r="AEW92" s="63"/>
      <c r="AEX92" s="63"/>
      <c r="AEY92" s="63"/>
      <c r="AEZ92" s="63"/>
      <c r="AFA92" s="63"/>
      <c r="AFB92" s="63"/>
      <c r="AFC92" s="63"/>
      <c r="AFD92" s="63"/>
      <c r="AFE92" s="63"/>
      <c r="AFF92" s="63"/>
      <c r="AFG92" s="63"/>
      <c r="AFH92" s="63"/>
      <c r="AFI92" s="63"/>
      <c r="AFJ92" s="63"/>
      <c r="AFK92" s="63"/>
      <c r="AFL92" s="63"/>
      <c r="AFM92" s="63"/>
      <c r="AFN92" s="63"/>
      <c r="AFO92" s="63"/>
      <c r="AFP92" s="63"/>
      <c r="AFQ92" s="63"/>
      <c r="AFR92" s="63"/>
      <c r="AFS92" s="63"/>
      <c r="AFT92" s="63"/>
      <c r="AFU92" s="63"/>
      <c r="AFV92" s="63"/>
      <c r="AFW92" s="63"/>
      <c r="AFX92" s="63"/>
      <c r="AFY92" s="63"/>
      <c r="AFZ92" s="63"/>
      <c r="AGA92" s="63"/>
      <c r="AGB92" s="63"/>
      <c r="AGC92" s="63"/>
      <c r="AGD92" s="63"/>
      <c r="AGE92" s="63"/>
      <c r="AGF92" s="63"/>
      <c r="AGG92" s="63"/>
      <c r="AGH92" s="63"/>
      <c r="AGI92" s="63"/>
      <c r="AGJ92" s="63"/>
      <c r="AGK92" s="63"/>
      <c r="AGL92" s="63"/>
      <c r="AGM92" s="63"/>
      <c r="AGN92" s="63"/>
      <c r="AGO92" s="63"/>
      <c r="AGP92" s="63"/>
      <c r="AGQ92" s="63"/>
      <c r="AGR92" s="63"/>
      <c r="AGS92" s="63"/>
      <c r="AGT92" s="63"/>
      <c r="AGU92" s="63"/>
      <c r="AGV92" s="63"/>
      <c r="AGW92" s="63"/>
      <c r="AGX92" s="63"/>
      <c r="AGY92" s="63"/>
      <c r="AGZ92" s="63"/>
      <c r="AHA92" s="63"/>
      <c r="AHB92" s="63"/>
      <c r="AHC92" s="63"/>
      <c r="AHD92" s="63"/>
      <c r="AHE92" s="63"/>
      <c r="AHF92" s="63"/>
      <c r="AHG92" s="63"/>
      <c r="AHH92" s="63"/>
      <c r="AHI92" s="63"/>
      <c r="AHJ92" s="63"/>
      <c r="AHK92" s="63"/>
      <c r="AHL92" s="63"/>
      <c r="AHM92" s="63"/>
      <c r="AHN92" s="63"/>
      <c r="AHO92" s="63"/>
      <c r="AHP92" s="63"/>
      <c r="AHQ92" s="63"/>
      <c r="AHR92" s="63"/>
      <c r="AHS92" s="63"/>
      <c r="AHT92" s="63"/>
      <c r="AHU92" s="63"/>
      <c r="AHV92" s="63"/>
      <c r="AHW92" s="63"/>
      <c r="AHX92" s="63"/>
      <c r="AHY92" s="63"/>
      <c r="AHZ92" s="63"/>
      <c r="AIA92" s="63"/>
      <c r="AIB92" s="63"/>
      <c r="AIC92" s="63"/>
      <c r="AID92" s="63"/>
      <c r="AIE92" s="63"/>
      <c r="AIF92" s="63"/>
      <c r="AIG92" s="63"/>
      <c r="AIH92" s="63"/>
      <c r="AII92" s="63"/>
      <c r="AIJ92" s="63"/>
      <c r="AIK92" s="63"/>
      <c r="AIL92" s="63"/>
      <c r="AIM92" s="63"/>
      <c r="AIN92" s="63"/>
      <c r="AIO92" s="63"/>
      <c r="AIP92" s="63"/>
      <c r="AIQ92" s="63"/>
      <c r="AIR92" s="63"/>
      <c r="AIS92" s="63"/>
      <c r="AIT92" s="63"/>
      <c r="AIU92" s="63"/>
      <c r="AIV92" s="63"/>
      <c r="AIW92" s="63"/>
      <c r="AIX92" s="63"/>
      <c r="AIY92" s="63"/>
      <c r="AIZ92" s="63"/>
      <c r="AJA92" s="63"/>
      <c r="AJB92" s="63"/>
      <c r="AJC92" s="63"/>
      <c r="AJD92" s="63"/>
      <c r="AJE92" s="63"/>
      <c r="AJF92" s="63"/>
      <c r="AJG92" s="63"/>
      <c r="AJH92" s="63"/>
      <c r="AJI92" s="63"/>
      <c r="AJJ92" s="63"/>
      <c r="AJK92" s="63"/>
      <c r="AJL92" s="63"/>
      <c r="AJM92" s="63"/>
      <c r="AJN92" s="63"/>
      <c r="AJO92" s="63"/>
      <c r="AJP92" s="63"/>
      <c r="AJQ92" s="63"/>
      <c r="AJR92" s="63"/>
      <c r="AJS92" s="63"/>
      <c r="AJT92" s="63"/>
      <c r="AJU92" s="63"/>
      <c r="AJV92" s="63"/>
      <c r="AJW92" s="63"/>
      <c r="AJX92" s="63"/>
      <c r="AJY92" s="63"/>
      <c r="AJZ92" s="63"/>
      <c r="AKA92" s="63"/>
      <c r="AKB92" s="63"/>
      <c r="AKC92" s="63"/>
      <c r="AKD92" s="63"/>
      <c r="AKE92" s="63"/>
      <c r="AKF92" s="63"/>
      <c r="AKG92" s="63"/>
      <c r="AKH92" s="63"/>
      <c r="AKI92" s="63"/>
      <c r="AKJ92" s="63"/>
      <c r="AKK92" s="63"/>
      <c r="AKL92" s="63"/>
      <c r="AKM92" s="63"/>
      <c r="AKN92" s="63"/>
      <c r="AKO92" s="63"/>
      <c r="AKP92" s="63"/>
      <c r="AKQ92" s="63"/>
      <c r="AKR92" s="63"/>
      <c r="AKS92" s="63"/>
      <c r="AKT92" s="63"/>
      <c r="AKU92" s="63"/>
      <c r="AKV92" s="63"/>
      <c r="AKW92" s="63"/>
      <c r="AKX92" s="63"/>
      <c r="AKY92" s="63"/>
      <c r="AKZ92" s="63"/>
      <c r="ALA92" s="63"/>
      <c r="ALB92" s="63"/>
      <c r="ALC92" s="63"/>
      <c r="ALD92" s="63"/>
      <c r="ALE92" s="63"/>
      <c r="ALF92" s="63"/>
      <c r="ALG92" s="63"/>
      <c r="ALH92" s="63"/>
      <c r="ALI92" s="63"/>
      <c r="ALJ92" s="63"/>
      <c r="ALK92" s="63"/>
      <c r="ALL92" s="63"/>
      <c r="ALM92" s="63"/>
      <c r="ALN92" s="63"/>
      <c r="ALO92" s="63"/>
      <c r="ALP92" s="63"/>
      <c r="ALQ92" s="63"/>
      <c r="ALR92" s="63"/>
      <c r="ALS92" s="63"/>
      <c r="ALT92" s="63"/>
      <c r="ALU92" s="63"/>
      <c r="ALV92" s="63"/>
      <c r="ALW92" s="63"/>
      <c r="ALX92" s="63"/>
      <c r="ALY92" s="63"/>
      <c r="ALZ92" s="63"/>
      <c r="AMA92" s="63"/>
      <c r="AMB92" s="63"/>
      <c r="AMC92" s="63"/>
      <c r="AMD92" s="63"/>
      <c r="AME92" s="63"/>
      <c r="AMF92" s="63"/>
      <c r="AMG92" s="63"/>
      <c r="AMH92" s="63"/>
      <c r="AMI92" s="63"/>
      <c r="AMJ92" s="63"/>
      <c r="AMK92" s="63"/>
      <c r="AML92" s="63"/>
      <c r="AMM92" s="63"/>
      <c r="AMN92" s="63"/>
      <c r="AMO92" s="63"/>
      <c r="AMP92" s="63"/>
      <c r="AMQ92" s="63"/>
      <c r="AMR92" s="63"/>
      <c r="AMS92" s="63"/>
      <c r="AMT92" s="63"/>
      <c r="AMU92" s="63"/>
      <c r="AMV92" s="63"/>
      <c r="AMW92" s="63"/>
      <c r="AMX92" s="63"/>
      <c r="AMY92" s="63"/>
      <c r="AMZ92" s="63"/>
      <c r="ANA92" s="63"/>
      <c r="ANB92" s="63"/>
      <c r="ANC92" s="63"/>
      <c r="AND92" s="63"/>
      <c r="ANE92" s="63"/>
      <c r="ANF92" s="63"/>
      <c r="ANG92" s="63"/>
      <c r="ANH92" s="63"/>
      <c r="ANI92" s="63"/>
      <c r="ANJ92" s="63"/>
      <c r="ANK92" s="63"/>
      <c r="ANL92" s="63"/>
      <c r="ANM92" s="63"/>
      <c r="ANN92" s="63"/>
      <c r="ANO92" s="63"/>
      <c r="ANP92" s="63"/>
      <c r="ANQ92" s="63"/>
      <c r="ANR92" s="63"/>
      <c r="ANS92" s="63"/>
      <c r="ANT92" s="63"/>
      <c r="ANU92" s="63"/>
      <c r="ANV92" s="63"/>
      <c r="ANW92" s="63"/>
      <c r="ANX92" s="63"/>
      <c r="ANY92" s="63"/>
      <c r="ANZ92" s="63"/>
      <c r="AOA92" s="63"/>
      <c r="AOB92" s="63"/>
      <c r="AOC92" s="63"/>
      <c r="AOD92" s="63"/>
      <c r="AOE92" s="63"/>
      <c r="AOF92" s="63"/>
      <c r="AOG92" s="63"/>
      <c r="AOH92" s="63"/>
      <c r="AOI92" s="63"/>
      <c r="AOJ92" s="63"/>
      <c r="AOK92" s="63"/>
      <c r="AOL92" s="63"/>
      <c r="AOM92" s="63"/>
      <c r="AON92" s="63"/>
      <c r="AOO92" s="63"/>
      <c r="AOP92" s="63"/>
      <c r="AOQ92" s="63"/>
      <c r="AOR92" s="63"/>
      <c r="AOS92" s="63"/>
      <c r="AOT92" s="63"/>
      <c r="AOU92" s="63"/>
      <c r="AOV92" s="63"/>
      <c r="AOW92" s="63"/>
      <c r="AOX92" s="63"/>
      <c r="AOY92" s="63"/>
      <c r="AOZ92" s="63"/>
      <c r="APA92" s="63"/>
      <c r="APB92" s="63"/>
      <c r="APC92" s="63"/>
      <c r="APD92" s="63"/>
      <c r="APE92" s="63"/>
      <c r="APF92" s="63"/>
      <c r="APG92" s="63"/>
      <c r="APH92" s="63"/>
      <c r="API92" s="63"/>
      <c r="APJ92" s="63"/>
      <c r="APK92" s="63"/>
      <c r="APL92" s="63"/>
      <c r="APM92" s="63"/>
      <c r="APN92" s="63"/>
      <c r="APO92" s="63"/>
      <c r="APP92" s="63"/>
      <c r="APQ92" s="63"/>
      <c r="APR92" s="63"/>
      <c r="APS92" s="63"/>
      <c r="APT92" s="63"/>
      <c r="APU92" s="63"/>
      <c r="APV92" s="63"/>
      <c r="APW92" s="63"/>
      <c r="APX92" s="63"/>
      <c r="APY92" s="63"/>
      <c r="APZ92" s="63"/>
      <c r="AQA92" s="63"/>
      <c r="AQB92" s="63"/>
      <c r="AQC92" s="63"/>
      <c r="AQD92" s="63"/>
      <c r="AQE92" s="63"/>
      <c r="AQF92" s="63"/>
      <c r="AQG92" s="63"/>
      <c r="AQH92" s="63"/>
      <c r="AQI92" s="63"/>
      <c r="AQJ92" s="63"/>
      <c r="AQK92" s="63"/>
      <c r="AQL92" s="63"/>
      <c r="AQM92" s="63"/>
      <c r="AQN92" s="63"/>
      <c r="AQO92" s="63"/>
      <c r="AQP92" s="63"/>
      <c r="AQQ92" s="63"/>
      <c r="AQR92" s="63"/>
      <c r="AQS92" s="63"/>
      <c r="AQT92" s="63"/>
      <c r="AQU92" s="63"/>
      <c r="AQV92" s="63"/>
      <c r="AQW92" s="63"/>
      <c r="AQX92" s="63"/>
      <c r="AQY92" s="63"/>
      <c r="AQZ92" s="63"/>
      <c r="ARA92" s="63"/>
      <c r="ARB92" s="63"/>
      <c r="ARC92" s="63"/>
      <c r="ARD92" s="63"/>
      <c r="ARE92" s="63"/>
      <c r="ARF92" s="63"/>
      <c r="ARG92" s="63"/>
      <c r="ARH92" s="63"/>
      <c r="ARI92" s="63"/>
      <c r="ARJ92" s="63"/>
      <c r="ARK92" s="63"/>
      <c r="ARL92" s="63"/>
      <c r="ARM92" s="63"/>
      <c r="ARN92" s="63"/>
      <c r="ARO92" s="63"/>
      <c r="ARP92" s="63"/>
      <c r="ARQ92" s="63"/>
      <c r="ARR92" s="63"/>
      <c r="ARS92" s="63"/>
      <c r="ART92" s="63"/>
      <c r="ARU92" s="63"/>
      <c r="ARV92" s="63"/>
      <c r="ARW92" s="63"/>
      <c r="ARX92" s="63"/>
      <c r="ARY92" s="63"/>
      <c r="ARZ92" s="63"/>
      <c r="ASA92" s="63"/>
      <c r="ASB92" s="63"/>
      <c r="ASC92" s="63"/>
      <c r="ASD92" s="63"/>
      <c r="ASE92" s="63"/>
      <c r="ASF92" s="63"/>
      <c r="ASG92" s="63"/>
      <c r="ASH92" s="63"/>
      <c r="ASI92" s="63"/>
      <c r="ASJ92" s="63"/>
      <c r="ASK92" s="63"/>
      <c r="ASL92" s="63"/>
      <c r="ASM92" s="63"/>
      <c r="ASN92" s="63"/>
      <c r="ASO92" s="63"/>
      <c r="ASP92" s="63"/>
      <c r="ASQ92" s="63"/>
      <c r="ASR92" s="63"/>
      <c r="ASS92" s="63"/>
      <c r="AST92" s="63"/>
      <c r="ASU92" s="63"/>
      <c r="ASV92" s="63"/>
      <c r="ASW92" s="63"/>
      <c r="ASX92" s="63"/>
      <c r="ASY92" s="63"/>
      <c r="ASZ92" s="63"/>
      <c r="ATA92" s="63"/>
      <c r="ATB92" s="63"/>
      <c r="ATC92" s="63"/>
      <c r="ATD92" s="63"/>
      <c r="ATE92" s="63"/>
      <c r="ATF92" s="63"/>
      <c r="ATG92" s="63"/>
      <c r="ATH92" s="63"/>
      <c r="ATI92" s="63"/>
      <c r="ATJ92" s="63"/>
      <c r="ATK92" s="63"/>
      <c r="ATL92" s="63"/>
      <c r="ATM92" s="63"/>
      <c r="ATN92" s="63"/>
      <c r="ATO92" s="63"/>
      <c r="ATP92" s="63"/>
      <c r="ATQ92" s="63"/>
      <c r="ATR92" s="63"/>
      <c r="ATS92" s="63"/>
      <c r="ATT92" s="63"/>
      <c r="ATU92" s="63"/>
      <c r="ATV92" s="63"/>
      <c r="ATW92" s="63"/>
      <c r="ATX92" s="63"/>
      <c r="ATY92" s="63"/>
      <c r="ATZ92" s="63"/>
      <c r="AUA92" s="63"/>
      <c r="AUB92" s="63"/>
      <c r="AUC92" s="63"/>
      <c r="AUD92" s="63"/>
      <c r="AUE92" s="63"/>
      <c r="AUF92" s="63"/>
      <c r="AUG92" s="63"/>
      <c r="AUH92" s="63"/>
      <c r="AUI92" s="63"/>
      <c r="AUJ92" s="63"/>
      <c r="AUK92" s="63"/>
      <c r="AUL92" s="63"/>
      <c r="AUM92" s="63"/>
      <c r="AUN92" s="63"/>
      <c r="AUO92" s="63"/>
      <c r="AUP92" s="63"/>
      <c r="AUQ92" s="63"/>
      <c r="AUR92" s="63"/>
      <c r="AUS92" s="63"/>
      <c r="AUT92" s="63"/>
      <c r="AUU92" s="63"/>
      <c r="AUV92" s="63"/>
      <c r="AUW92" s="63"/>
      <c r="AUX92" s="63"/>
      <c r="AUY92" s="63"/>
      <c r="AUZ92" s="63"/>
      <c r="AVA92" s="63"/>
      <c r="AVB92" s="63"/>
      <c r="AVC92" s="63"/>
      <c r="AVD92" s="63"/>
      <c r="AVE92" s="63"/>
      <c r="AVF92" s="63"/>
      <c r="AVG92" s="63"/>
      <c r="AVH92" s="63"/>
      <c r="AVI92" s="63"/>
      <c r="AVJ92" s="63"/>
      <c r="AVK92" s="63"/>
      <c r="AVL92" s="63"/>
      <c r="AVM92" s="63"/>
      <c r="AVN92" s="63"/>
      <c r="AVO92" s="63"/>
      <c r="AVP92" s="63"/>
      <c r="AVQ92" s="63"/>
      <c r="AVR92" s="63"/>
      <c r="AVS92" s="63"/>
      <c r="AVT92" s="63"/>
      <c r="AVU92" s="63"/>
      <c r="AVV92" s="63"/>
      <c r="AVW92" s="63"/>
      <c r="AVX92" s="63"/>
      <c r="AVY92" s="63"/>
      <c r="AVZ92" s="63"/>
      <c r="AWA92" s="63"/>
      <c r="AWB92" s="63"/>
      <c r="AWC92" s="63"/>
      <c r="AWD92" s="63"/>
      <c r="AWE92" s="63"/>
      <c r="AWF92" s="63"/>
      <c r="AWG92" s="63"/>
      <c r="AWH92" s="63"/>
      <c r="AWI92" s="63"/>
      <c r="AWJ92" s="63"/>
      <c r="AWK92" s="63"/>
      <c r="AWL92" s="63"/>
      <c r="AWM92" s="63"/>
      <c r="AWN92" s="63"/>
      <c r="AWO92" s="63"/>
      <c r="AWP92" s="63"/>
      <c r="AWQ92" s="63"/>
      <c r="AWR92" s="63"/>
      <c r="AWS92" s="63"/>
      <c r="AWT92" s="63"/>
      <c r="AWU92" s="63"/>
      <c r="AWV92" s="63"/>
      <c r="AWW92" s="63"/>
      <c r="AWX92" s="63"/>
      <c r="AWY92" s="63"/>
      <c r="AWZ92" s="63"/>
      <c r="AXA92" s="63"/>
      <c r="AXB92" s="63"/>
      <c r="AXC92" s="63"/>
      <c r="AXD92" s="63"/>
      <c r="AXE92" s="63"/>
      <c r="AXF92" s="63"/>
      <c r="AXG92" s="63"/>
      <c r="AXH92" s="63"/>
      <c r="AXI92" s="63"/>
      <c r="AXJ92" s="63"/>
      <c r="AXK92" s="63"/>
      <c r="AXL92" s="63"/>
      <c r="AXM92" s="63"/>
      <c r="AXN92" s="63"/>
      <c r="AXO92" s="63"/>
      <c r="AXP92" s="63"/>
      <c r="AXQ92" s="63"/>
      <c r="AXR92" s="63"/>
      <c r="AXS92" s="63"/>
      <c r="AXT92" s="63"/>
      <c r="AXU92" s="63"/>
      <c r="AXV92" s="63"/>
      <c r="AXW92" s="63"/>
      <c r="AXX92" s="63"/>
      <c r="AXY92" s="63"/>
      <c r="AXZ92" s="63"/>
      <c r="AYA92" s="63"/>
      <c r="AYB92" s="63"/>
      <c r="AYC92" s="63"/>
      <c r="AYD92" s="63"/>
      <c r="AYE92" s="63"/>
      <c r="AYF92" s="63"/>
      <c r="AYG92" s="63"/>
      <c r="AYH92" s="63"/>
      <c r="AYI92" s="63"/>
      <c r="AYJ92" s="63"/>
      <c r="AYK92" s="63"/>
      <c r="AYL92" s="63"/>
      <c r="AYM92" s="63"/>
      <c r="AYN92" s="63"/>
      <c r="AYO92" s="63"/>
      <c r="AYP92" s="63"/>
      <c r="AYQ92" s="63"/>
      <c r="AYR92" s="63"/>
      <c r="AYS92" s="63"/>
      <c r="AYT92" s="63"/>
      <c r="AYU92" s="63"/>
      <c r="AYV92" s="63"/>
      <c r="AYW92" s="63"/>
      <c r="AYX92" s="63"/>
      <c r="AYY92" s="63"/>
      <c r="AYZ92" s="63"/>
      <c r="AZA92" s="63"/>
      <c r="AZB92" s="63"/>
      <c r="AZC92" s="63"/>
      <c r="AZD92" s="63"/>
      <c r="AZE92" s="63"/>
      <c r="AZF92" s="63"/>
      <c r="AZG92" s="63"/>
      <c r="AZH92" s="63"/>
      <c r="AZI92" s="63"/>
      <c r="AZJ92" s="63"/>
      <c r="AZK92" s="63"/>
      <c r="AZL92" s="63"/>
      <c r="AZM92" s="63"/>
      <c r="AZN92" s="63"/>
      <c r="AZO92" s="63"/>
      <c r="AZP92" s="63"/>
      <c r="AZQ92" s="63"/>
      <c r="AZR92" s="63"/>
      <c r="AZS92" s="63"/>
      <c r="AZT92" s="63"/>
      <c r="AZU92" s="63"/>
      <c r="AZV92" s="63"/>
      <c r="AZW92" s="63"/>
      <c r="AZX92" s="63"/>
      <c r="AZY92" s="63"/>
      <c r="AZZ92" s="63"/>
      <c r="BAA92" s="63"/>
      <c r="BAB92" s="63"/>
      <c r="BAC92" s="63"/>
      <c r="BAD92" s="63"/>
      <c r="BAE92" s="63"/>
      <c r="BAF92" s="63"/>
      <c r="BAG92" s="63"/>
      <c r="BAH92" s="63"/>
      <c r="BAI92" s="63"/>
      <c r="BAJ92" s="63"/>
      <c r="BAK92" s="63"/>
      <c r="BAL92" s="63"/>
      <c r="BAM92" s="63"/>
      <c r="BAN92" s="63"/>
      <c r="BAO92" s="63"/>
      <c r="BAP92" s="63"/>
      <c r="BAQ92" s="63"/>
      <c r="BAR92" s="63"/>
      <c r="BAS92" s="63"/>
      <c r="BAT92" s="63"/>
      <c r="BAU92" s="63"/>
      <c r="BAV92" s="63"/>
      <c r="BAW92" s="63"/>
      <c r="BAX92" s="63"/>
      <c r="BAY92" s="63"/>
      <c r="BAZ92" s="63"/>
      <c r="BBA92" s="63"/>
      <c r="BBB92" s="63"/>
      <c r="BBC92" s="63"/>
      <c r="BBD92" s="63"/>
      <c r="BBE92" s="63"/>
      <c r="BBF92" s="63"/>
      <c r="BBG92" s="63"/>
      <c r="BBH92" s="63"/>
      <c r="BBI92" s="63"/>
      <c r="BBJ92" s="63"/>
      <c r="BBK92" s="63"/>
      <c r="BBL92" s="63"/>
      <c r="BBM92" s="63"/>
      <c r="BBN92" s="63"/>
      <c r="BBO92" s="63"/>
      <c r="BBP92" s="63"/>
      <c r="BBQ92" s="63"/>
      <c r="BBR92" s="63"/>
      <c r="BBS92" s="63"/>
      <c r="BBT92" s="63"/>
      <c r="BBU92" s="63"/>
      <c r="BBV92" s="63"/>
      <c r="BBW92" s="63"/>
      <c r="BBX92" s="63"/>
      <c r="BBY92" s="63"/>
      <c r="BBZ92" s="63"/>
      <c r="BCA92" s="63"/>
      <c r="BCB92" s="63"/>
      <c r="BCC92" s="63"/>
      <c r="BCD92" s="63"/>
      <c r="BCE92" s="63"/>
      <c r="BCF92" s="63"/>
      <c r="BCG92" s="63"/>
      <c r="BCH92" s="63"/>
      <c r="BCI92" s="63"/>
      <c r="BCJ92" s="63"/>
      <c r="BCK92" s="63"/>
      <c r="BCL92" s="63"/>
      <c r="BCM92" s="63"/>
      <c r="BCN92" s="63"/>
      <c r="BCO92" s="63"/>
      <c r="BCP92" s="63"/>
      <c r="BCQ92" s="63"/>
      <c r="BCR92" s="63"/>
      <c r="BCS92" s="63"/>
      <c r="BCT92" s="63"/>
      <c r="BCU92" s="63"/>
      <c r="BCV92" s="63"/>
      <c r="BCW92" s="63"/>
      <c r="BCX92" s="63"/>
      <c r="BCY92" s="63"/>
      <c r="BCZ92" s="63"/>
      <c r="BDA92" s="63"/>
      <c r="BDB92" s="63"/>
      <c r="BDC92" s="63"/>
      <c r="BDD92" s="63"/>
      <c r="BDE92" s="63"/>
      <c r="BDF92" s="63"/>
      <c r="BDG92" s="63"/>
      <c r="BDH92" s="63"/>
      <c r="BDI92" s="63"/>
      <c r="BDJ92" s="63"/>
      <c r="BDK92" s="63"/>
      <c r="BDL92" s="63"/>
      <c r="BDM92" s="63"/>
      <c r="BDN92" s="63"/>
      <c r="BDO92" s="63"/>
      <c r="BDP92" s="63"/>
      <c r="BDQ92" s="63"/>
      <c r="BDR92" s="63"/>
      <c r="BDS92" s="63"/>
      <c r="BDT92" s="63"/>
      <c r="BDU92" s="63"/>
      <c r="BDV92" s="63"/>
      <c r="BDW92" s="63"/>
      <c r="BDX92" s="63"/>
      <c r="BDY92" s="63"/>
      <c r="BDZ92" s="63"/>
      <c r="BEA92" s="63"/>
      <c r="BEB92" s="63"/>
      <c r="BEC92" s="63"/>
      <c r="BED92" s="63"/>
      <c r="BEE92" s="63"/>
      <c r="BEF92" s="63"/>
      <c r="BEG92" s="63"/>
      <c r="BEH92" s="63"/>
      <c r="BEI92" s="63"/>
      <c r="BEJ92" s="63"/>
      <c r="BEK92" s="63"/>
      <c r="BEL92" s="63"/>
      <c r="BEM92" s="63"/>
      <c r="BEN92" s="63"/>
      <c r="BEO92" s="63"/>
      <c r="BEP92" s="63"/>
      <c r="BEQ92" s="63"/>
      <c r="BER92" s="63"/>
      <c r="BES92" s="63"/>
      <c r="BET92" s="63"/>
      <c r="BEU92" s="63"/>
      <c r="BEV92" s="63"/>
      <c r="BEW92" s="63"/>
      <c r="BEX92" s="63"/>
      <c r="BEY92" s="63"/>
      <c r="BEZ92" s="63"/>
      <c r="BFA92" s="63"/>
      <c r="BFB92" s="63"/>
      <c r="BFC92" s="63"/>
      <c r="BFD92" s="63"/>
      <c r="BFE92" s="63"/>
      <c r="BFF92" s="63"/>
      <c r="BFG92" s="63"/>
      <c r="BFH92" s="63"/>
      <c r="BFI92" s="63"/>
      <c r="BFJ92" s="63"/>
      <c r="BFK92" s="63"/>
      <c r="BFL92" s="63"/>
      <c r="BFM92" s="63"/>
      <c r="BFN92" s="63"/>
      <c r="BFO92" s="63"/>
      <c r="BFP92" s="63"/>
      <c r="BFQ92" s="63"/>
      <c r="BFR92" s="63"/>
      <c r="BFS92" s="63"/>
      <c r="BFT92" s="63"/>
      <c r="BFU92" s="63"/>
      <c r="BFV92" s="63"/>
      <c r="BFW92" s="63"/>
      <c r="BFX92" s="63"/>
      <c r="BFY92" s="63"/>
      <c r="BFZ92" s="63"/>
      <c r="BGA92" s="63"/>
      <c r="BGB92" s="63"/>
      <c r="BGC92" s="63"/>
      <c r="BGD92" s="63"/>
      <c r="BGE92" s="63"/>
      <c r="BGF92" s="63"/>
      <c r="BGG92" s="63"/>
      <c r="BGH92" s="63"/>
      <c r="BGI92" s="63"/>
      <c r="BGJ92" s="63"/>
      <c r="BGK92" s="63"/>
      <c r="BGL92" s="63"/>
      <c r="BGM92" s="63"/>
      <c r="BGN92" s="63"/>
      <c r="BGO92" s="63"/>
      <c r="BGP92" s="63"/>
      <c r="BGQ92" s="63"/>
      <c r="BGR92" s="63"/>
      <c r="BGS92" s="63"/>
      <c r="BGT92" s="63"/>
      <c r="BGU92" s="63"/>
      <c r="BGV92" s="63"/>
      <c r="BGW92" s="63"/>
      <c r="BGX92" s="63"/>
      <c r="BGY92" s="63"/>
      <c r="BGZ92" s="63"/>
      <c r="BHA92" s="63"/>
      <c r="BHB92" s="63"/>
      <c r="BHC92" s="63"/>
      <c r="BHD92" s="63"/>
      <c r="BHE92" s="63"/>
      <c r="BHF92" s="63"/>
      <c r="BHG92" s="63"/>
      <c r="BHH92" s="63"/>
      <c r="BHI92" s="63"/>
      <c r="BHJ92" s="63"/>
      <c r="BHK92" s="63"/>
      <c r="BHL92" s="63"/>
      <c r="BHM92" s="63"/>
      <c r="BHN92" s="63"/>
      <c r="BHO92" s="63"/>
      <c r="BHP92" s="63"/>
      <c r="BHQ92" s="63"/>
      <c r="BHR92" s="63"/>
      <c r="BHS92" s="63"/>
      <c r="BHT92" s="63"/>
      <c r="BHU92" s="63"/>
      <c r="BHV92" s="63"/>
      <c r="BHW92" s="63"/>
      <c r="BHX92" s="63"/>
      <c r="BHY92" s="63"/>
      <c r="BHZ92" s="63"/>
      <c r="BIA92" s="63"/>
      <c r="BIB92" s="63"/>
      <c r="BIC92" s="63"/>
      <c r="BID92" s="63"/>
      <c r="BIE92" s="63"/>
      <c r="BIF92" s="63"/>
      <c r="BIG92" s="63"/>
      <c r="BIH92" s="63"/>
      <c r="BII92" s="63"/>
      <c r="BIJ92" s="63"/>
      <c r="BIK92" s="63"/>
      <c r="BIL92" s="63"/>
      <c r="BIM92" s="63"/>
      <c r="BIN92" s="63"/>
      <c r="BIO92" s="63"/>
      <c r="BIP92" s="63"/>
      <c r="BIQ92" s="63"/>
      <c r="BIR92" s="63"/>
      <c r="BIS92" s="63"/>
      <c r="BIT92" s="63"/>
      <c r="BIU92" s="63"/>
      <c r="BIV92" s="63"/>
      <c r="BIW92" s="63"/>
      <c r="BIX92" s="63"/>
      <c r="BIY92" s="63"/>
      <c r="BIZ92" s="63"/>
      <c r="BJA92" s="63"/>
      <c r="BJB92" s="63"/>
      <c r="BJC92" s="63"/>
      <c r="BJD92" s="63"/>
      <c r="BJE92" s="63"/>
      <c r="BJF92" s="63"/>
      <c r="BJG92" s="63"/>
      <c r="BJH92" s="63"/>
      <c r="BJI92" s="63"/>
      <c r="BJJ92" s="63"/>
      <c r="BJK92" s="63"/>
      <c r="BJL92" s="63"/>
      <c r="BJM92" s="63"/>
      <c r="BJN92" s="63"/>
      <c r="BJO92" s="63"/>
      <c r="BJP92" s="63"/>
      <c r="BJQ92" s="63"/>
      <c r="BJR92" s="63"/>
      <c r="BJS92" s="63"/>
      <c r="BJT92" s="63"/>
      <c r="BJU92" s="63"/>
      <c r="BJV92" s="63"/>
      <c r="BJW92" s="63"/>
      <c r="BJX92" s="63"/>
      <c r="BJY92" s="63"/>
      <c r="BJZ92" s="63"/>
      <c r="BKA92" s="63"/>
      <c r="BKB92" s="63"/>
      <c r="BKC92" s="63"/>
      <c r="BKD92" s="63"/>
      <c r="BKE92" s="63"/>
      <c r="BKF92" s="63"/>
      <c r="BKG92" s="63"/>
      <c r="BKH92" s="63"/>
      <c r="BKI92" s="63"/>
      <c r="BKJ92" s="63"/>
      <c r="BKK92" s="63"/>
      <c r="BKL92" s="63"/>
      <c r="BKM92" s="63"/>
      <c r="BKN92" s="63"/>
      <c r="BKO92" s="63"/>
      <c r="BKP92" s="63"/>
      <c r="BKQ92" s="63"/>
      <c r="BKR92" s="63"/>
      <c r="BKS92" s="63"/>
      <c r="BKT92" s="63"/>
      <c r="BKU92" s="63"/>
      <c r="BKV92" s="63"/>
      <c r="BKW92" s="63"/>
      <c r="BKX92" s="63"/>
      <c r="BKY92" s="63"/>
      <c r="BKZ92" s="63"/>
      <c r="BLA92" s="63"/>
      <c r="BLB92" s="63"/>
      <c r="BLC92" s="63"/>
      <c r="BLD92" s="63"/>
      <c r="BLE92" s="63"/>
      <c r="BLF92" s="63"/>
      <c r="BLG92" s="63"/>
      <c r="BLH92" s="63"/>
      <c r="BLI92" s="63"/>
      <c r="BLJ92" s="63"/>
      <c r="BLK92" s="63"/>
      <c r="BLL92" s="63"/>
      <c r="BLM92" s="63"/>
    </row>
    <row r="93" spans="1:1677" s="1" customFormat="1" ht="15" hidden="1" customHeight="1" x14ac:dyDescent="0.25">
      <c r="A93" s="270" t="s">
        <v>310</v>
      </c>
      <c r="B93" s="271" t="s">
        <v>54</v>
      </c>
      <c r="C93" s="272" t="s">
        <v>1733</v>
      </c>
      <c r="D93" s="273" t="s">
        <v>1737</v>
      </c>
      <c r="E93" s="273" t="s">
        <v>1873</v>
      </c>
      <c r="F93" s="272" t="s">
        <v>173</v>
      </c>
      <c r="G93" s="274">
        <v>25</v>
      </c>
      <c r="H93" s="275">
        <v>1.2</v>
      </c>
      <c r="I93" s="276">
        <v>44930</v>
      </c>
      <c r="J93" s="276">
        <v>44933</v>
      </c>
      <c r="K93" s="276">
        <v>44935</v>
      </c>
      <c r="L93" s="277" t="s">
        <v>1732</v>
      </c>
      <c r="M93" s="278">
        <v>44942</v>
      </c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3"/>
      <c r="FA93" s="63"/>
      <c r="FB93" s="63"/>
      <c r="FC93" s="63"/>
      <c r="FD93" s="63"/>
      <c r="FE93" s="63"/>
      <c r="FF93" s="63"/>
      <c r="FG93" s="63"/>
      <c r="FH93" s="63"/>
      <c r="FI93" s="63"/>
      <c r="FJ93" s="63"/>
      <c r="FK93" s="63"/>
      <c r="FL93" s="63"/>
      <c r="FM93" s="63"/>
      <c r="FN93" s="63"/>
      <c r="FO93" s="63"/>
      <c r="FP93" s="63"/>
      <c r="FQ93" s="63"/>
      <c r="FR93" s="63"/>
      <c r="FS93" s="63"/>
      <c r="FT93" s="63"/>
      <c r="FU93" s="63"/>
      <c r="FV93" s="63"/>
      <c r="FW93" s="63"/>
      <c r="FX93" s="63"/>
      <c r="FY93" s="63"/>
      <c r="FZ93" s="63"/>
      <c r="GA93" s="63"/>
      <c r="GB93" s="63"/>
      <c r="GC93" s="63"/>
      <c r="GD93" s="63"/>
      <c r="GE93" s="63"/>
      <c r="GF93" s="63"/>
      <c r="GG93" s="63"/>
      <c r="GH93" s="63"/>
      <c r="GI93" s="63"/>
      <c r="GJ93" s="63"/>
      <c r="GK93" s="63"/>
      <c r="GL93" s="63"/>
      <c r="GM93" s="63"/>
      <c r="GN93" s="63"/>
      <c r="GO93" s="63"/>
      <c r="GP93" s="63"/>
      <c r="GQ93" s="63"/>
      <c r="GR93" s="63"/>
      <c r="GS93" s="63"/>
      <c r="GT93" s="63"/>
      <c r="GU93" s="63"/>
      <c r="GV93" s="63"/>
      <c r="GW93" s="63"/>
      <c r="GX93" s="63"/>
      <c r="GY93" s="63"/>
      <c r="GZ93" s="63"/>
      <c r="HA93" s="63"/>
      <c r="HB93" s="63"/>
      <c r="HC93" s="63"/>
      <c r="HD93" s="63"/>
      <c r="HE93" s="63"/>
      <c r="HF93" s="63"/>
      <c r="HG93" s="63"/>
      <c r="HH93" s="63"/>
      <c r="HI93" s="63"/>
      <c r="HJ93" s="63"/>
      <c r="HK93" s="63"/>
      <c r="HL93" s="63"/>
      <c r="HM93" s="63"/>
      <c r="HN93" s="63"/>
      <c r="HO93" s="63"/>
      <c r="HP93" s="63"/>
      <c r="HQ93" s="63"/>
      <c r="HR93" s="63"/>
      <c r="HS93" s="63"/>
      <c r="HT93" s="63"/>
      <c r="HU93" s="63"/>
      <c r="HV93" s="63"/>
      <c r="HW93" s="63"/>
      <c r="HX93" s="63"/>
      <c r="HY93" s="63"/>
      <c r="HZ93" s="63"/>
      <c r="IA93" s="63"/>
      <c r="IB93" s="63"/>
      <c r="IC93" s="63"/>
      <c r="ID93" s="63"/>
      <c r="IE93" s="63"/>
      <c r="IF93" s="63"/>
      <c r="IG93" s="63"/>
      <c r="IH93" s="63"/>
      <c r="II93" s="63"/>
      <c r="IJ93" s="63"/>
      <c r="IK93" s="63"/>
      <c r="IL93" s="63"/>
      <c r="IM93" s="63"/>
      <c r="IN93" s="63"/>
      <c r="IO93" s="63"/>
      <c r="IP93" s="63"/>
      <c r="IQ93" s="63"/>
      <c r="IR93" s="63"/>
      <c r="IS93" s="63"/>
      <c r="IT93" s="63"/>
      <c r="IU93" s="63"/>
      <c r="IV93" s="63"/>
      <c r="IW93" s="63"/>
      <c r="IX93" s="63"/>
      <c r="IY93" s="63"/>
      <c r="IZ93" s="63"/>
      <c r="JA93" s="63"/>
      <c r="JB93" s="63"/>
      <c r="JC93" s="63"/>
      <c r="JD93" s="63"/>
      <c r="JE93" s="63"/>
      <c r="JF93" s="63"/>
      <c r="JG93" s="63"/>
      <c r="JH93" s="63"/>
      <c r="JI93" s="63"/>
      <c r="JJ93" s="63"/>
      <c r="JK93" s="63"/>
      <c r="JL93" s="63"/>
      <c r="JM93" s="63"/>
      <c r="JN93" s="63"/>
      <c r="JO93" s="63"/>
      <c r="JP93" s="63"/>
      <c r="JQ93" s="63"/>
      <c r="JR93" s="63"/>
      <c r="JS93" s="63"/>
      <c r="JT93" s="63"/>
      <c r="JU93" s="63"/>
      <c r="JV93" s="63"/>
      <c r="JW93" s="63"/>
      <c r="JX93" s="63"/>
      <c r="JY93" s="63"/>
      <c r="JZ93" s="63"/>
      <c r="KA93" s="63"/>
      <c r="KB93" s="63"/>
      <c r="KC93" s="63"/>
      <c r="KD93" s="63"/>
      <c r="KE93" s="63"/>
      <c r="KF93" s="63"/>
      <c r="KG93" s="63"/>
      <c r="KH93" s="63"/>
      <c r="KI93" s="63"/>
      <c r="KJ93" s="63"/>
      <c r="KK93" s="63"/>
      <c r="KL93" s="63"/>
      <c r="KM93" s="63"/>
      <c r="KN93" s="63"/>
      <c r="KO93" s="63"/>
      <c r="KP93" s="63"/>
      <c r="KQ93" s="63"/>
      <c r="KR93" s="63"/>
      <c r="KS93" s="63"/>
      <c r="KT93" s="63"/>
      <c r="KU93" s="63"/>
      <c r="KV93" s="63"/>
      <c r="KW93" s="63"/>
      <c r="KX93" s="63"/>
      <c r="KY93" s="63"/>
      <c r="KZ93" s="63"/>
      <c r="LA93" s="63"/>
      <c r="LB93" s="63"/>
      <c r="LC93" s="63"/>
      <c r="LD93" s="63"/>
      <c r="LE93" s="63"/>
      <c r="LF93" s="63"/>
      <c r="LG93" s="63"/>
      <c r="LH93" s="63"/>
      <c r="LI93" s="63"/>
      <c r="LJ93" s="63"/>
      <c r="LK93" s="63"/>
      <c r="LL93" s="63"/>
      <c r="LM93" s="63"/>
      <c r="LN93" s="63"/>
      <c r="LO93" s="63"/>
      <c r="LP93" s="63"/>
      <c r="LQ93" s="63"/>
      <c r="LR93" s="63"/>
      <c r="LS93" s="63"/>
      <c r="LT93" s="63"/>
      <c r="LU93" s="63"/>
      <c r="LV93" s="63"/>
      <c r="LW93" s="63"/>
      <c r="LX93" s="63"/>
      <c r="LY93" s="63"/>
      <c r="LZ93" s="63"/>
      <c r="MA93" s="63"/>
      <c r="MB93" s="63"/>
      <c r="MC93" s="63"/>
      <c r="MD93" s="63"/>
      <c r="ME93" s="63"/>
      <c r="MF93" s="63"/>
      <c r="MG93" s="63"/>
      <c r="MH93" s="63"/>
      <c r="MI93" s="63"/>
      <c r="MJ93" s="63"/>
      <c r="MK93" s="63"/>
      <c r="ML93" s="63"/>
      <c r="MM93" s="63"/>
      <c r="MN93" s="63"/>
      <c r="MO93" s="63"/>
      <c r="MP93" s="63"/>
      <c r="MQ93" s="63"/>
      <c r="MR93" s="63"/>
      <c r="MS93" s="63"/>
      <c r="MT93" s="63"/>
      <c r="MU93" s="63"/>
      <c r="MV93" s="63"/>
      <c r="MW93" s="63"/>
      <c r="MX93" s="63"/>
      <c r="MY93" s="63"/>
      <c r="MZ93" s="63"/>
      <c r="NA93" s="63"/>
      <c r="NB93" s="63"/>
      <c r="NC93" s="63"/>
      <c r="ND93" s="63"/>
      <c r="NE93" s="63"/>
      <c r="NF93" s="63"/>
      <c r="NG93" s="63"/>
      <c r="NH93" s="63"/>
      <c r="NI93" s="63"/>
      <c r="NJ93" s="63"/>
      <c r="NK93" s="63"/>
      <c r="NL93" s="63"/>
      <c r="NM93" s="63"/>
      <c r="NN93" s="63"/>
      <c r="NO93" s="63"/>
      <c r="NP93" s="63"/>
      <c r="NQ93" s="63"/>
      <c r="NR93" s="63"/>
      <c r="NS93" s="63"/>
      <c r="NT93" s="63"/>
      <c r="NU93" s="63"/>
      <c r="NV93" s="63"/>
      <c r="NW93" s="63"/>
      <c r="NX93" s="63"/>
      <c r="NY93" s="63"/>
      <c r="NZ93" s="63"/>
      <c r="OA93" s="63"/>
      <c r="OB93" s="63"/>
      <c r="OC93" s="63"/>
      <c r="OD93" s="63"/>
      <c r="OE93" s="63"/>
      <c r="OF93" s="63"/>
      <c r="OG93" s="63"/>
      <c r="OH93" s="63"/>
      <c r="OI93" s="63"/>
      <c r="OJ93" s="63"/>
      <c r="OK93" s="63"/>
      <c r="OL93" s="63"/>
      <c r="OM93" s="63"/>
      <c r="ON93" s="63"/>
      <c r="OO93" s="63"/>
      <c r="OP93" s="63"/>
      <c r="OQ93" s="63"/>
      <c r="OR93" s="63"/>
      <c r="OS93" s="63"/>
      <c r="OT93" s="63"/>
      <c r="OU93" s="63"/>
      <c r="OV93" s="63"/>
      <c r="OW93" s="63"/>
      <c r="OX93" s="63"/>
      <c r="OY93" s="63"/>
      <c r="OZ93" s="63"/>
      <c r="PA93" s="63"/>
      <c r="PB93" s="63"/>
      <c r="PC93" s="63"/>
      <c r="PD93" s="63"/>
      <c r="PE93" s="63"/>
      <c r="PF93" s="63"/>
      <c r="PG93" s="63"/>
      <c r="PH93" s="63"/>
      <c r="PI93" s="63"/>
      <c r="PJ93" s="63"/>
      <c r="PK93" s="63"/>
      <c r="PL93" s="63"/>
      <c r="PM93" s="63"/>
      <c r="PN93" s="63"/>
      <c r="PO93" s="63"/>
      <c r="PP93" s="63"/>
      <c r="PQ93" s="63"/>
      <c r="PR93" s="63"/>
      <c r="PS93" s="63"/>
      <c r="PT93" s="63"/>
      <c r="PU93" s="63"/>
      <c r="PV93" s="63"/>
      <c r="PW93" s="63"/>
      <c r="PX93" s="63"/>
      <c r="PY93" s="63"/>
      <c r="PZ93" s="63"/>
      <c r="QA93" s="63"/>
      <c r="QB93" s="63"/>
      <c r="QC93" s="63"/>
      <c r="QD93" s="63"/>
      <c r="QE93" s="63"/>
      <c r="QF93" s="63"/>
      <c r="QG93" s="63"/>
      <c r="QH93" s="63"/>
      <c r="QI93" s="63"/>
      <c r="QJ93" s="63"/>
      <c r="QK93" s="63"/>
      <c r="QL93" s="63"/>
      <c r="QM93" s="63"/>
      <c r="QN93" s="63"/>
      <c r="QO93" s="63"/>
      <c r="QP93" s="63"/>
      <c r="QQ93" s="63"/>
      <c r="QR93" s="63"/>
      <c r="QS93" s="63"/>
      <c r="QT93" s="63"/>
      <c r="QU93" s="63"/>
      <c r="QV93" s="63"/>
      <c r="QW93" s="63"/>
      <c r="QX93" s="63"/>
      <c r="QY93" s="63"/>
      <c r="QZ93" s="63"/>
      <c r="RA93" s="63"/>
      <c r="RB93" s="63"/>
      <c r="RC93" s="63"/>
      <c r="RD93" s="63"/>
      <c r="RE93" s="63"/>
      <c r="RF93" s="63"/>
      <c r="RG93" s="63"/>
      <c r="RH93" s="63"/>
      <c r="RI93" s="63"/>
      <c r="RJ93" s="63"/>
      <c r="RK93" s="63"/>
      <c r="RL93" s="63"/>
      <c r="RM93" s="63"/>
      <c r="RN93" s="63"/>
      <c r="RO93" s="63"/>
      <c r="RP93" s="63"/>
      <c r="RQ93" s="63"/>
      <c r="RR93" s="63"/>
      <c r="RS93" s="63"/>
      <c r="RT93" s="63"/>
      <c r="RU93" s="63"/>
      <c r="RV93" s="63"/>
      <c r="RW93" s="63"/>
      <c r="RX93" s="63"/>
      <c r="RY93" s="63"/>
      <c r="RZ93" s="63"/>
      <c r="SA93" s="63"/>
      <c r="SB93" s="63"/>
      <c r="SC93" s="63"/>
      <c r="SD93" s="63"/>
      <c r="SE93" s="63"/>
      <c r="SF93" s="63"/>
      <c r="SG93" s="63"/>
      <c r="SH93" s="63"/>
      <c r="SI93" s="63"/>
      <c r="SJ93" s="63"/>
      <c r="SK93" s="63"/>
      <c r="SL93" s="63"/>
      <c r="SM93" s="63"/>
      <c r="SN93" s="63"/>
      <c r="SO93" s="63"/>
      <c r="SP93" s="63"/>
      <c r="SQ93" s="63"/>
      <c r="SR93" s="63"/>
      <c r="SS93" s="63"/>
      <c r="ST93" s="63"/>
      <c r="SU93" s="63"/>
      <c r="SV93" s="63"/>
      <c r="SW93" s="63"/>
      <c r="SX93" s="63"/>
      <c r="SY93" s="63"/>
      <c r="SZ93" s="63"/>
      <c r="TA93" s="63"/>
      <c r="TB93" s="63"/>
      <c r="TC93" s="63"/>
      <c r="TD93" s="63"/>
      <c r="TE93" s="63"/>
      <c r="TF93" s="63"/>
      <c r="TG93" s="63"/>
      <c r="TH93" s="63"/>
      <c r="TI93" s="63"/>
      <c r="TJ93" s="63"/>
      <c r="TK93" s="63"/>
      <c r="TL93" s="63"/>
      <c r="TM93" s="63"/>
      <c r="TN93" s="63"/>
      <c r="TO93" s="63"/>
      <c r="TP93" s="63"/>
      <c r="TQ93" s="63"/>
      <c r="TR93" s="63"/>
      <c r="TS93" s="63"/>
      <c r="TT93" s="63"/>
      <c r="TU93" s="63"/>
      <c r="TV93" s="63"/>
      <c r="TW93" s="63"/>
      <c r="TX93" s="63"/>
      <c r="TY93" s="63"/>
      <c r="TZ93" s="63"/>
      <c r="UA93" s="63"/>
      <c r="UB93" s="63"/>
      <c r="UC93" s="63"/>
      <c r="UD93" s="63"/>
      <c r="UE93" s="63"/>
      <c r="UF93" s="63"/>
      <c r="UG93" s="63"/>
      <c r="UH93" s="63"/>
      <c r="UI93" s="63"/>
      <c r="UJ93" s="63"/>
      <c r="UK93" s="63"/>
      <c r="UL93" s="63"/>
      <c r="UM93" s="63"/>
      <c r="UN93" s="63"/>
      <c r="UO93" s="63"/>
      <c r="UP93" s="63"/>
      <c r="UQ93" s="63"/>
      <c r="UR93" s="63"/>
      <c r="US93" s="63"/>
      <c r="UT93" s="63"/>
      <c r="UU93" s="63"/>
      <c r="UV93" s="63"/>
      <c r="UW93" s="63"/>
      <c r="UX93" s="63"/>
      <c r="UY93" s="63"/>
      <c r="UZ93" s="63"/>
      <c r="VA93" s="63"/>
      <c r="VB93" s="63"/>
      <c r="VC93" s="63"/>
      <c r="VD93" s="63"/>
      <c r="VE93" s="63"/>
      <c r="VF93" s="63"/>
      <c r="VG93" s="63"/>
      <c r="VH93" s="63"/>
      <c r="VI93" s="63"/>
      <c r="VJ93" s="63"/>
      <c r="VK93" s="63"/>
      <c r="VL93" s="63"/>
      <c r="VM93" s="63"/>
      <c r="VN93" s="63"/>
      <c r="VO93" s="63"/>
      <c r="VP93" s="63"/>
      <c r="VQ93" s="63"/>
      <c r="VR93" s="63"/>
      <c r="VS93" s="63"/>
      <c r="VT93" s="63"/>
      <c r="VU93" s="63"/>
      <c r="VV93" s="63"/>
      <c r="VW93" s="63"/>
      <c r="VX93" s="63"/>
      <c r="VY93" s="63"/>
      <c r="VZ93" s="63"/>
      <c r="WA93" s="63"/>
      <c r="WB93" s="63"/>
      <c r="WC93" s="63"/>
      <c r="WD93" s="63"/>
      <c r="WE93" s="63"/>
      <c r="WF93" s="63"/>
      <c r="WG93" s="63"/>
      <c r="WH93" s="63"/>
      <c r="WI93" s="63"/>
      <c r="WJ93" s="63"/>
      <c r="WK93" s="63"/>
      <c r="WL93" s="63"/>
      <c r="WM93" s="63"/>
      <c r="WN93" s="63"/>
      <c r="WO93" s="63"/>
      <c r="WP93" s="63"/>
      <c r="WQ93" s="63"/>
      <c r="WR93" s="63"/>
      <c r="WS93" s="63"/>
      <c r="WT93" s="63"/>
      <c r="WU93" s="63"/>
      <c r="WV93" s="63"/>
      <c r="WW93" s="63"/>
      <c r="WX93" s="63"/>
      <c r="WY93" s="63"/>
      <c r="WZ93" s="63"/>
      <c r="XA93" s="63"/>
      <c r="XB93" s="63"/>
      <c r="XC93" s="63"/>
      <c r="XD93" s="63"/>
      <c r="XE93" s="63"/>
      <c r="XF93" s="63"/>
      <c r="XG93" s="63"/>
      <c r="XH93" s="63"/>
      <c r="XI93" s="63"/>
      <c r="XJ93" s="63"/>
      <c r="XK93" s="63"/>
      <c r="XL93" s="63"/>
      <c r="XM93" s="63"/>
      <c r="XN93" s="63"/>
      <c r="XO93" s="63"/>
      <c r="XP93" s="63"/>
      <c r="XQ93" s="63"/>
      <c r="XR93" s="63"/>
      <c r="XS93" s="63"/>
      <c r="XT93" s="63"/>
      <c r="XU93" s="63"/>
      <c r="XV93" s="63"/>
      <c r="XW93" s="63"/>
      <c r="XX93" s="63"/>
      <c r="XY93" s="63"/>
      <c r="XZ93" s="63"/>
      <c r="YA93" s="63"/>
      <c r="YB93" s="63"/>
      <c r="YC93" s="63"/>
      <c r="YD93" s="63"/>
      <c r="YE93" s="63"/>
      <c r="YF93" s="63"/>
      <c r="YG93" s="63"/>
      <c r="YH93" s="63"/>
      <c r="YI93" s="63"/>
      <c r="YJ93" s="63"/>
      <c r="YK93" s="63"/>
      <c r="YL93" s="63"/>
      <c r="YM93" s="63"/>
      <c r="YN93" s="63"/>
      <c r="YO93" s="63"/>
      <c r="YP93" s="63"/>
      <c r="YQ93" s="63"/>
      <c r="YR93" s="63"/>
      <c r="YS93" s="63"/>
      <c r="YT93" s="63"/>
      <c r="YU93" s="63"/>
      <c r="YV93" s="63"/>
      <c r="YW93" s="63"/>
      <c r="YX93" s="63"/>
      <c r="YY93" s="63"/>
      <c r="YZ93" s="63"/>
      <c r="ZA93" s="63"/>
      <c r="ZB93" s="63"/>
      <c r="ZC93" s="63"/>
      <c r="ZD93" s="63"/>
      <c r="ZE93" s="63"/>
      <c r="ZF93" s="63"/>
      <c r="ZG93" s="63"/>
      <c r="ZH93" s="63"/>
      <c r="ZI93" s="63"/>
      <c r="ZJ93" s="63"/>
      <c r="ZK93" s="63"/>
      <c r="ZL93" s="63"/>
      <c r="ZM93" s="63"/>
      <c r="ZN93" s="63"/>
      <c r="ZO93" s="63"/>
      <c r="ZP93" s="63"/>
      <c r="ZQ93" s="63"/>
      <c r="ZR93" s="63"/>
      <c r="ZS93" s="63"/>
      <c r="ZT93" s="63"/>
      <c r="ZU93" s="63"/>
      <c r="ZV93" s="63"/>
      <c r="ZW93" s="63"/>
      <c r="ZX93" s="63"/>
      <c r="ZY93" s="63"/>
      <c r="ZZ93" s="63"/>
      <c r="AAA93" s="63"/>
      <c r="AAB93" s="63"/>
      <c r="AAC93" s="63"/>
      <c r="AAD93" s="63"/>
      <c r="AAE93" s="63"/>
      <c r="AAF93" s="63"/>
      <c r="AAG93" s="63"/>
      <c r="AAH93" s="63"/>
      <c r="AAI93" s="63"/>
      <c r="AAJ93" s="63"/>
      <c r="AAK93" s="63"/>
      <c r="AAL93" s="63"/>
      <c r="AAM93" s="63"/>
      <c r="AAN93" s="63"/>
      <c r="AAO93" s="63"/>
      <c r="AAP93" s="63"/>
      <c r="AAQ93" s="63"/>
      <c r="AAR93" s="63"/>
      <c r="AAS93" s="63"/>
      <c r="AAT93" s="63"/>
      <c r="AAU93" s="63"/>
      <c r="AAV93" s="63"/>
      <c r="AAW93" s="63"/>
      <c r="AAX93" s="63"/>
      <c r="AAY93" s="63"/>
      <c r="AAZ93" s="63"/>
      <c r="ABA93" s="63"/>
      <c r="ABB93" s="63"/>
      <c r="ABC93" s="63"/>
      <c r="ABD93" s="63"/>
      <c r="ABE93" s="63"/>
      <c r="ABF93" s="63"/>
      <c r="ABG93" s="63"/>
      <c r="ABH93" s="63"/>
      <c r="ABI93" s="63"/>
      <c r="ABJ93" s="63"/>
      <c r="ABK93" s="63"/>
      <c r="ABL93" s="63"/>
      <c r="ABM93" s="63"/>
      <c r="ABN93" s="63"/>
      <c r="ABO93" s="63"/>
      <c r="ABP93" s="63"/>
      <c r="ABQ93" s="63"/>
      <c r="ABR93" s="63"/>
      <c r="ABS93" s="63"/>
      <c r="ABT93" s="63"/>
      <c r="ABU93" s="63"/>
      <c r="ABV93" s="63"/>
      <c r="ABW93" s="63"/>
      <c r="ABX93" s="63"/>
      <c r="ABY93" s="63"/>
      <c r="ABZ93" s="63"/>
      <c r="ACA93" s="63"/>
      <c r="ACB93" s="63"/>
      <c r="ACC93" s="63"/>
      <c r="ACD93" s="63"/>
      <c r="ACE93" s="63"/>
      <c r="ACF93" s="63"/>
      <c r="ACG93" s="63"/>
      <c r="ACH93" s="63"/>
      <c r="ACI93" s="63"/>
      <c r="ACJ93" s="63"/>
      <c r="ACK93" s="63"/>
      <c r="ACL93" s="63"/>
      <c r="ACM93" s="63"/>
      <c r="ACN93" s="63"/>
      <c r="ACO93" s="63"/>
      <c r="ACP93" s="63"/>
      <c r="ACQ93" s="63"/>
      <c r="ACR93" s="63"/>
      <c r="ACS93" s="63"/>
      <c r="ACT93" s="63"/>
      <c r="ACU93" s="63"/>
      <c r="ACV93" s="63"/>
      <c r="ACW93" s="63"/>
      <c r="ACX93" s="63"/>
      <c r="ACY93" s="63"/>
      <c r="ACZ93" s="63"/>
      <c r="ADA93" s="63"/>
      <c r="ADB93" s="63"/>
      <c r="ADC93" s="63"/>
      <c r="ADD93" s="63"/>
      <c r="ADE93" s="63"/>
      <c r="ADF93" s="63"/>
      <c r="ADG93" s="63"/>
      <c r="ADH93" s="63"/>
      <c r="ADI93" s="63"/>
      <c r="ADJ93" s="63"/>
      <c r="ADK93" s="63"/>
      <c r="ADL93" s="63"/>
      <c r="ADM93" s="63"/>
      <c r="ADN93" s="63"/>
      <c r="ADO93" s="63"/>
      <c r="ADP93" s="63"/>
      <c r="ADQ93" s="63"/>
      <c r="ADR93" s="63"/>
      <c r="ADS93" s="63"/>
      <c r="ADT93" s="63"/>
      <c r="ADU93" s="63"/>
      <c r="ADV93" s="63"/>
      <c r="ADW93" s="63"/>
      <c r="ADX93" s="63"/>
      <c r="ADY93" s="63"/>
      <c r="ADZ93" s="63"/>
      <c r="AEA93" s="63"/>
      <c r="AEB93" s="63"/>
      <c r="AEC93" s="63"/>
      <c r="AED93" s="63"/>
      <c r="AEE93" s="63"/>
      <c r="AEF93" s="63"/>
      <c r="AEG93" s="63"/>
      <c r="AEH93" s="63"/>
      <c r="AEI93" s="63"/>
      <c r="AEJ93" s="63"/>
      <c r="AEK93" s="63"/>
      <c r="AEL93" s="63"/>
      <c r="AEM93" s="63"/>
      <c r="AEN93" s="63"/>
      <c r="AEO93" s="63"/>
      <c r="AEP93" s="63"/>
      <c r="AEQ93" s="63"/>
      <c r="AER93" s="63"/>
      <c r="AES93" s="63"/>
      <c r="AET93" s="63"/>
      <c r="AEU93" s="63"/>
      <c r="AEV93" s="63"/>
      <c r="AEW93" s="63"/>
      <c r="AEX93" s="63"/>
      <c r="AEY93" s="63"/>
      <c r="AEZ93" s="63"/>
      <c r="AFA93" s="63"/>
      <c r="AFB93" s="63"/>
      <c r="AFC93" s="63"/>
      <c r="AFD93" s="63"/>
      <c r="AFE93" s="63"/>
      <c r="AFF93" s="63"/>
      <c r="AFG93" s="63"/>
      <c r="AFH93" s="63"/>
      <c r="AFI93" s="63"/>
      <c r="AFJ93" s="63"/>
      <c r="AFK93" s="63"/>
      <c r="AFL93" s="63"/>
      <c r="AFM93" s="63"/>
      <c r="AFN93" s="63"/>
      <c r="AFO93" s="63"/>
      <c r="AFP93" s="63"/>
      <c r="AFQ93" s="63"/>
      <c r="AFR93" s="63"/>
      <c r="AFS93" s="63"/>
      <c r="AFT93" s="63"/>
      <c r="AFU93" s="63"/>
      <c r="AFV93" s="63"/>
      <c r="AFW93" s="63"/>
      <c r="AFX93" s="63"/>
      <c r="AFY93" s="63"/>
      <c r="AFZ93" s="63"/>
      <c r="AGA93" s="63"/>
      <c r="AGB93" s="63"/>
      <c r="AGC93" s="63"/>
      <c r="AGD93" s="63"/>
      <c r="AGE93" s="63"/>
      <c r="AGF93" s="63"/>
      <c r="AGG93" s="63"/>
      <c r="AGH93" s="63"/>
      <c r="AGI93" s="63"/>
      <c r="AGJ93" s="63"/>
      <c r="AGK93" s="63"/>
      <c r="AGL93" s="63"/>
      <c r="AGM93" s="63"/>
      <c r="AGN93" s="63"/>
      <c r="AGO93" s="63"/>
      <c r="AGP93" s="63"/>
      <c r="AGQ93" s="63"/>
      <c r="AGR93" s="63"/>
      <c r="AGS93" s="63"/>
      <c r="AGT93" s="63"/>
      <c r="AGU93" s="63"/>
      <c r="AGV93" s="63"/>
      <c r="AGW93" s="63"/>
      <c r="AGX93" s="63"/>
      <c r="AGY93" s="63"/>
      <c r="AGZ93" s="63"/>
      <c r="AHA93" s="63"/>
      <c r="AHB93" s="63"/>
      <c r="AHC93" s="63"/>
      <c r="AHD93" s="63"/>
      <c r="AHE93" s="63"/>
      <c r="AHF93" s="63"/>
      <c r="AHG93" s="63"/>
      <c r="AHH93" s="63"/>
      <c r="AHI93" s="63"/>
      <c r="AHJ93" s="63"/>
      <c r="AHK93" s="63"/>
      <c r="AHL93" s="63"/>
      <c r="AHM93" s="63"/>
      <c r="AHN93" s="63"/>
      <c r="AHO93" s="63"/>
      <c r="AHP93" s="63"/>
      <c r="AHQ93" s="63"/>
      <c r="AHR93" s="63"/>
      <c r="AHS93" s="63"/>
      <c r="AHT93" s="63"/>
      <c r="AHU93" s="63"/>
      <c r="AHV93" s="63"/>
      <c r="AHW93" s="63"/>
      <c r="AHX93" s="63"/>
      <c r="AHY93" s="63"/>
      <c r="AHZ93" s="63"/>
      <c r="AIA93" s="63"/>
      <c r="AIB93" s="63"/>
      <c r="AIC93" s="63"/>
      <c r="AID93" s="63"/>
      <c r="AIE93" s="63"/>
      <c r="AIF93" s="63"/>
      <c r="AIG93" s="63"/>
      <c r="AIH93" s="63"/>
      <c r="AII93" s="63"/>
      <c r="AIJ93" s="63"/>
      <c r="AIK93" s="63"/>
      <c r="AIL93" s="63"/>
      <c r="AIM93" s="63"/>
      <c r="AIN93" s="63"/>
      <c r="AIO93" s="63"/>
      <c r="AIP93" s="63"/>
      <c r="AIQ93" s="63"/>
      <c r="AIR93" s="63"/>
      <c r="AIS93" s="63"/>
      <c r="AIT93" s="63"/>
      <c r="AIU93" s="63"/>
      <c r="AIV93" s="63"/>
      <c r="AIW93" s="63"/>
      <c r="AIX93" s="63"/>
      <c r="AIY93" s="63"/>
      <c r="AIZ93" s="63"/>
      <c r="AJA93" s="63"/>
      <c r="AJB93" s="63"/>
      <c r="AJC93" s="63"/>
      <c r="AJD93" s="63"/>
      <c r="AJE93" s="63"/>
      <c r="AJF93" s="63"/>
      <c r="AJG93" s="63"/>
      <c r="AJH93" s="63"/>
      <c r="AJI93" s="63"/>
      <c r="AJJ93" s="63"/>
      <c r="AJK93" s="63"/>
      <c r="AJL93" s="63"/>
      <c r="AJM93" s="63"/>
      <c r="AJN93" s="63"/>
      <c r="AJO93" s="63"/>
      <c r="AJP93" s="63"/>
      <c r="AJQ93" s="63"/>
      <c r="AJR93" s="63"/>
      <c r="AJS93" s="63"/>
      <c r="AJT93" s="63"/>
      <c r="AJU93" s="63"/>
      <c r="AJV93" s="63"/>
      <c r="AJW93" s="63"/>
      <c r="AJX93" s="63"/>
      <c r="AJY93" s="63"/>
      <c r="AJZ93" s="63"/>
      <c r="AKA93" s="63"/>
      <c r="AKB93" s="63"/>
      <c r="AKC93" s="63"/>
      <c r="AKD93" s="63"/>
      <c r="AKE93" s="63"/>
      <c r="AKF93" s="63"/>
      <c r="AKG93" s="63"/>
      <c r="AKH93" s="63"/>
      <c r="AKI93" s="63"/>
      <c r="AKJ93" s="63"/>
      <c r="AKK93" s="63"/>
      <c r="AKL93" s="63"/>
      <c r="AKM93" s="63"/>
      <c r="AKN93" s="63"/>
      <c r="AKO93" s="63"/>
      <c r="AKP93" s="63"/>
      <c r="AKQ93" s="63"/>
      <c r="AKR93" s="63"/>
      <c r="AKS93" s="63"/>
      <c r="AKT93" s="63"/>
      <c r="AKU93" s="63"/>
      <c r="AKV93" s="63"/>
      <c r="AKW93" s="63"/>
      <c r="AKX93" s="63"/>
      <c r="AKY93" s="63"/>
      <c r="AKZ93" s="63"/>
      <c r="ALA93" s="63"/>
      <c r="ALB93" s="63"/>
      <c r="ALC93" s="63"/>
      <c r="ALD93" s="63"/>
      <c r="ALE93" s="63"/>
      <c r="ALF93" s="63"/>
      <c r="ALG93" s="63"/>
      <c r="ALH93" s="63"/>
      <c r="ALI93" s="63"/>
      <c r="ALJ93" s="63"/>
      <c r="ALK93" s="63"/>
      <c r="ALL93" s="63"/>
      <c r="ALM93" s="63"/>
      <c r="ALN93" s="63"/>
      <c r="ALO93" s="63"/>
      <c r="ALP93" s="63"/>
      <c r="ALQ93" s="63"/>
      <c r="ALR93" s="63"/>
      <c r="ALS93" s="63"/>
      <c r="ALT93" s="63"/>
      <c r="ALU93" s="63"/>
      <c r="ALV93" s="63"/>
      <c r="ALW93" s="63"/>
      <c r="ALX93" s="63"/>
      <c r="ALY93" s="63"/>
      <c r="ALZ93" s="63"/>
      <c r="AMA93" s="63"/>
      <c r="AMB93" s="63"/>
      <c r="AMC93" s="63"/>
      <c r="AMD93" s="63"/>
      <c r="AME93" s="63"/>
      <c r="AMF93" s="63"/>
      <c r="AMG93" s="63"/>
      <c r="AMH93" s="63"/>
      <c r="AMI93" s="63"/>
      <c r="AMJ93" s="63"/>
      <c r="AMK93" s="63"/>
      <c r="AML93" s="63"/>
      <c r="AMM93" s="63"/>
      <c r="AMN93" s="63"/>
      <c r="AMO93" s="63"/>
      <c r="AMP93" s="63"/>
      <c r="AMQ93" s="63"/>
      <c r="AMR93" s="63"/>
      <c r="AMS93" s="63"/>
      <c r="AMT93" s="63"/>
      <c r="AMU93" s="63"/>
      <c r="AMV93" s="63"/>
      <c r="AMW93" s="63"/>
      <c r="AMX93" s="63"/>
      <c r="AMY93" s="63"/>
      <c r="AMZ93" s="63"/>
      <c r="ANA93" s="63"/>
      <c r="ANB93" s="63"/>
      <c r="ANC93" s="63"/>
      <c r="AND93" s="63"/>
      <c r="ANE93" s="63"/>
      <c r="ANF93" s="63"/>
      <c r="ANG93" s="63"/>
      <c r="ANH93" s="63"/>
      <c r="ANI93" s="63"/>
      <c r="ANJ93" s="63"/>
      <c r="ANK93" s="63"/>
      <c r="ANL93" s="63"/>
      <c r="ANM93" s="63"/>
      <c r="ANN93" s="63"/>
      <c r="ANO93" s="63"/>
      <c r="ANP93" s="63"/>
      <c r="ANQ93" s="63"/>
      <c r="ANR93" s="63"/>
      <c r="ANS93" s="63"/>
      <c r="ANT93" s="63"/>
      <c r="ANU93" s="63"/>
      <c r="ANV93" s="63"/>
      <c r="ANW93" s="63"/>
      <c r="ANX93" s="63"/>
      <c r="ANY93" s="63"/>
      <c r="ANZ93" s="63"/>
      <c r="AOA93" s="63"/>
      <c r="AOB93" s="63"/>
      <c r="AOC93" s="63"/>
      <c r="AOD93" s="63"/>
      <c r="AOE93" s="63"/>
      <c r="AOF93" s="63"/>
      <c r="AOG93" s="63"/>
      <c r="AOH93" s="63"/>
      <c r="AOI93" s="63"/>
      <c r="AOJ93" s="63"/>
      <c r="AOK93" s="63"/>
      <c r="AOL93" s="63"/>
      <c r="AOM93" s="63"/>
      <c r="AON93" s="63"/>
      <c r="AOO93" s="63"/>
      <c r="AOP93" s="63"/>
      <c r="AOQ93" s="63"/>
      <c r="AOR93" s="63"/>
      <c r="AOS93" s="63"/>
      <c r="AOT93" s="63"/>
      <c r="AOU93" s="63"/>
      <c r="AOV93" s="63"/>
      <c r="AOW93" s="63"/>
      <c r="AOX93" s="63"/>
      <c r="AOY93" s="63"/>
      <c r="AOZ93" s="63"/>
      <c r="APA93" s="63"/>
      <c r="APB93" s="63"/>
      <c r="APC93" s="63"/>
      <c r="APD93" s="63"/>
      <c r="APE93" s="63"/>
      <c r="APF93" s="63"/>
      <c r="APG93" s="63"/>
      <c r="APH93" s="63"/>
      <c r="API93" s="63"/>
      <c r="APJ93" s="63"/>
      <c r="APK93" s="63"/>
      <c r="APL93" s="63"/>
      <c r="APM93" s="63"/>
      <c r="APN93" s="63"/>
      <c r="APO93" s="63"/>
      <c r="APP93" s="63"/>
      <c r="APQ93" s="63"/>
      <c r="APR93" s="63"/>
      <c r="APS93" s="63"/>
      <c r="APT93" s="63"/>
      <c r="APU93" s="63"/>
      <c r="APV93" s="63"/>
      <c r="APW93" s="63"/>
      <c r="APX93" s="63"/>
      <c r="APY93" s="63"/>
      <c r="APZ93" s="63"/>
      <c r="AQA93" s="63"/>
      <c r="AQB93" s="63"/>
      <c r="AQC93" s="63"/>
      <c r="AQD93" s="63"/>
      <c r="AQE93" s="63"/>
      <c r="AQF93" s="63"/>
      <c r="AQG93" s="63"/>
      <c r="AQH93" s="63"/>
      <c r="AQI93" s="63"/>
      <c r="AQJ93" s="63"/>
      <c r="AQK93" s="63"/>
      <c r="AQL93" s="63"/>
      <c r="AQM93" s="63"/>
      <c r="AQN93" s="63"/>
      <c r="AQO93" s="63"/>
      <c r="AQP93" s="63"/>
      <c r="AQQ93" s="63"/>
      <c r="AQR93" s="63"/>
      <c r="AQS93" s="63"/>
      <c r="AQT93" s="63"/>
      <c r="AQU93" s="63"/>
      <c r="AQV93" s="63"/>
      <c r="AQW93" s="63"/>
      <c r="AQX93" s="63"/>
      <c r="AQY93" s="63"/>
      <c r="AQZ93" s="63"/>
      <c r="ARA93" s="63"/>
      <c r="ARB93" s="63"/>
      <c r="ARC93" s="63"/>
      <c r="ARD93" s="63"/>
      <c r="ARE93" s="63"/>
      <c r="ARF93" s="63"/>
      <c r="ARG93" s="63"/>
      <c r="ARH93" s="63"/>
      <c r="ARI93" s="63"/>
      <c r="ARJ93" s="63"/>
      <c r="ARK93" s="63"/>
      <c r="ARL93" s="63"/>
      <c r="ARM93" s="63"/>
      <c r="ARN93" s="63"/>
      <c r="ARO93" s="63"/>
      <c r="ARP93" s="63"/>
      <c r="ARQ93" s="63"/>
      <c r="ARR93" s="63"/>
      <c r="ARS93" s="63"/>
      <c r="ART93" s="63"/>
      <c r="ARU93" s="63"/>
      <c r="ARV93" s="63"/>
      <c r="ARW93" s="63"/>
      <c r="ARX93" s="63"/>
      <c r="ARY93" s="63"/>
      <c r="ARZ93" s="63"/>
      <c r="ASA93" s="63"/>
      <c r="ASB93" s="63"/>
      <c r="ASC93" s="63"/>
      <c r="ASD93" s="63"/>
      <c r="ASE93" s="63"/>
      <c r="ASF93" s="63"/>
      <c r="ASG93" s="63"/>
      <c r="ASH93" s="63"/>
      <c r="ASI93" s="63"/>
      <c r="ASJ93" s="63"/>
      <c r="ASK93" s="63"/>
      <c r="ASL93" s="63"/>
      <c r="ASM93" s="63"/>
      <c r="ASN93" s="63"/>
      <c r="ASO93" s="63"/>
      <c r="ASP93" s="63"/>
      <c r="ASQ93" s="63"/>
      <c r="ASR93" s="63"/>
      <c r="ASS93" s="63"/>
      <c r="AST93" s="63"/>
      <c r="ASU93" s="63"/>
      <c r="ASV93" s="63"/>
      <c r="ASW93" s="63"/>
      <c r="ASX93" s="63"/>
      <c r="ASY93" s="63"/>
      <c r="ASZ93" s="63"/>
      <c r="ATA93" s="63"/>
      <c r="ATB93" s="63"/>
      <c r="ATC93" s="63"/>
      <c r="ATD93" s="63"/>
      <c r="ATE93" s="63"/>
      <c r="ATF93" s="63"/>
      <c r="ATG93" s="63"/>
      <c r="ATH93" s="63"/>
      <c r="ATI93" s="63"/>
      <c r="ATJ93" s="63"/>
      <c r="ATK93" s="63"/>
      <c r="ATL93" s="63"/>
      <c r="ATM93" s="63"/>
      <c r="ATN93" s="63"/>
      <c r="ATO93" s="63"/>
      <c r="ATP93" s="63"/>
      <c r="ATQ93" s="63"/>
      <c r="ATR93" s="63"/>
      <c r="ATS93" s="63"/>
      <c r="ATT93" s="63"/>
      <c r="ATU93" s="63"/>
      <c r="ATV93" s="63"/>
      <c r="ATW93" s="63"/>
      <c r="ATX93" s="63"/>
      <c r="ATY93" s="63"/>
      <c r="ATZ93" s="63"/>
      <c r="AUA93" s="63"/>
      <c r="AUB93" s="63"/>
      <c r="AUC93" s="63"/>
      <c r="AUD93" s="63"/>
      <c r="AUE93" s="63"/>
      <c r="AUF93" s="63"/>
      <c r="AUG93" s="63"/>
      <c r="AUH93" s="63"/>
      <c r="AUI93" s="63"/>
      <c r="AUJ93" s="63"/>
      <c r="AUK93" s="63"/>
      <c r="AUL93" s="63"/>
      <c r="AUM93" s="63"/>
      <c r="AUN93" s="63"/>
      <c r="AUO93" s="63"/>
      <c r="AUP93" s="63"/>
      <c r="AUQ93" s="63"/>
      <c r="AUR93" s="63"/>
      <c r="AUS93" s="63"/>
      <c r="AUT93" s="63"/>
      <c r="AUU93" s="63"/>
      <c r="AUV93" s="63"/>
      <c r="AUW93" s="63"/>
      <c r="AUX93" s="63"/>
      <c r="AUY93" s="63"/>
      <c r="AUZ93" s="63"/>
      <c r="AVA93" s="63"/>
      <c r="AVB93" s="63"/>
      <c r="AVC93" s="63"/>
      <c r="AVD93" s="63"/>
      <c r="AVE93" s="63"/>
      <c r="AVF93" s="63"/>
      <c r="AVG93" s="63"/>
      <c r="AVH93" s="63"/>
      <c r="AVI93" s="63"/>
      <c r="AVJ93" s="63"/>
      <c r="AVK93" s="63"/>
      <c r="AVL93" s="63"/>
      <c r="AVM93" s="63"/>
      <c r="AVN93" s="63"/>
      <c r="AVO93" s="63"/>
      <c r="AVP93" s="63"/>
      <c r="AVQ93" s="63"/>
      <c r="AVR93" s="63"/>
      <c r="AVS93" s="63"/>
      <c r="AVT93" s="63"/>
      <c r="AVU93" s="63"/>
      <c r="AVV93" s="63"/>
      <c r="AVW93" s="63"/>
      <c r="AVX93" s="63"/>
      <c r="AVY93" s="63"/>
      <c r="AVZ93" s="63"/>
      <c r="AWA93" s="63"/>
      <c r="AWB93" s="63"/>
      <c r="AWC93" s="63"/>
      <c r="AWD93" s="63"/>
      <c r="AWE93" s="63"/>
      <c r="AWF93" s="63"/>
      <c r="AWG93" s="63"/>
      <c r="AWH93" s="63"/>
      <c r="AWI93" s="63"/>
      <c r="AWJ93" s="63"/>
      <c r="AWK93" s="63"/>
      <c r="AWL93" s="63"/>
      <c r="AWM93" s="63"/>
      <c r="AWN93" s="63"/>
      <c r="AWO93" s="63"/>
      <c r="AWP93" s="63"/>
      <c r="AWQ93" s="63"/>
      <c r="AWR93" s="63"/>
      <c r="AWS93" s="63"/>
      <c r="AWT93" s="63"/>
      <c r="AWU93" s="63"/>
      <c r="AWV93" s="63"/>
      <c r="AWW93" s="63"/>
      <c r="AWX93" s="63"/>
      <c r="AWY93" s="63"/>
      <c r="AWZ93" s="63"/>
      <c r="AXA93" s="63"/>
      <c r="AXB93" s="63"/>
      <c r="AXC93" s="63"/>
      <c r="AXD93" s="63"/>
      <c r="AXE93" s="63"/>
      <c r="AXF93" s="63"/>
      <c r="AXG93" s="63"/>
      <c r="AXH93" s="63"/>
      <c r="AXI93" s="63"/>
      <c r="AXJ93" s="63"/>
      <c r="AXK93" s="63"/>
      <c r="AXL93" s="63"/>
      <c r="AXM93" s="63"/>
      <c r="AXN93" s="63"/>
      <c r="AXO93" s="63"/>
      <c r="AXP93" s="63"/>
      <c r="AXQ93" s="63"/>
      <c r="AXR93" s="63"/>
      <c r="AXS93" s="63"/>
      <c r="AXT93" s="63"/>
      <c r="AXU93" s="63"/>
      <c r="AXV93" s="63"/>
      <c r="AXW93" s="63"/>
      <c r="AXX93" s="63"/>
      <c r="AXY93" s="63"/>
      <c r="AXZ93" s="63"/>
      <c r="AYA93" s="63"/>
      <c r="AYB93" s="63"/>
      <c r="AYC93" s="63"/>
      <c r="AYD93" s="63"/>
      <c r="AYE93" s="63"/>
      <c r="AYF93" s="63"/>
      <c r="AYG93" s="63"/>
      <c r="AYH93" s="63"/>
      <c r="AYI93" s="63"/>
      <c r="AYJ93" s="63"/>
      <c r="AYK93" s="63"/>
      <c r="AYL93" s="63"/>
      <c r="AYM93" s="63"/>
      <c r="AYN93" s="63"/>
      <c r="AYO93" s="63"/>
      <c r="AYP93" s="63"/>
      <c r="AYQ93" s="63"/>
      <c r="AYR93" s="63"/>
      <c r="AYS93" s="63"/>
      <c r="AYT93" s="63"/>
      <c r="AYU93" s="63"/>
      <c r="AYV93" s="63"/>
      <c r="AYW93" s="63"/>
      <c r="AYX93" s="63"/>
      <c r="AYY93" s="63"/>
      <c r="AYZ93" s="63"/>
      <c r="AZA93" s="63"/>
      <c r="AZB93" s="63"/>
      <c r="AZC93" s="63"/>
      <c r="AZD93" s="63"/>
      <c r="AZE93" s="63"/>
      <c r="AZF93" s="63"/>
      <c r="AZG93" s="63"/>
      <c r="AZH93" s="63"/>
      <c r="AZI93" s="63"/>
      <c r="AZJ93" s="63"/>
      <c r="AZK93" s="63"/>
      <c r="AZL93" s="63"/>
      <c r="AZM93" s="63"/>
      <c r="AZN93" s="63"/>
      <c r="AZO93" s="63"/>
      <c r="AZP93" s="63"/>
      <c r="AZQ93" s="63"/>
      <c r="AZR93" s="63"/>
      <c r="AZS93" s="63"/>
      <c r="AZT93" s="63"/>
      <c r="AZU93" s="63"/>
      <c r="AZV93" s="63"/>
      <c r="AZW93" s="63"/>
      <c r="AZX93" s="63"/>
      <c r="AZY93" s="63"/>
      <c r="AZZ93" s="63"/>
      <c r="BAA93" s="63"/>
      <c r="BAB93" s="63"/>
      <c r="BAC93" s="63"/>
      <c r="BAD93" s="63"/>
      <c r="BAE93" s="63"/>
      <c r="BAF93" s="63"/>
      <c r="BAG93" s="63"/>
      <c r="BAH93" s="63"/>
      <c r="BAI93" s="63"/>
      <c r="BAJ93" s="63"/>
      <c r="BAK93" s="63"/>
      <c r="BAL93" s="63"/>
      <c r="BAM93" s="63"/>
      <c r="BAN93" s="63"/>
      <c r="BAO93" s="63"/>
      <c r="BAP93" s="63"/>
      <c r="BAQ93" s="63"/>
      <c r="BAR93" s="63"/>
      <c r="BAS93" s="63"/>
      <c r="BAT93" s="63"/>
      <c r="BAU93" s="63"/>
      <c r="BAV93" s="63"/>
      <c r="BAW93" s="63"/>
      <c r="BAX93" s="63"/>
      <c r="BAY93" s="63"/>
      <c r="BAZ93" s="63"/>
      <c r="BBA93" s="63"/>
      <c r="BBB93" s="63"/>
      <c r="BBC93" s="63"/>
      <c r="BBD93" s="63"/>
      <c r="BBE93" s="63"/>
      <c r="BBF93" s="63"/>
      <c r="BBG93" s="63"/>
      <c r="BBH93" s="63"/>
      <c r="BBI93" s="63"/>
      <c r="BBJ93" s="63"/>
      <c r="BBK93" s="63"/>
      <c r="BBL93" s="63"/>
      <c r="BBM93" s="63"/>
      <c r="BBN93" s="63"/>
      <c r="BBO93" s="63"/>
      <c r="BBP93" s="63"/>
      <c r="BBQ93" s="63"/>
      <c r="BBR93" s="63"/>
      <c r="BBS93" s="63"/>
      <c r="BBT93" s="63"/>
      <c r="BBU93" s="63"/>
      <c r="BBV93" s="63"/>
      <c r="BBW93" s="63"/>
      <c r="BBX93" s="63"/>
      <c r="BBY93" s="63"/>
      <c r="BBZ93" s="63"/>
      <c r="BCA93" s="63"/>
      <c r="BCB93" s="63"/>
      <c r="BCC93" s="63"/>
      <c r="BCD93" s="63"/>
      <c r="BCE93" s="63"/>
      <c r="BCF93" s="63"/>
      <c r="BCG93" s="63"/>
      <c r="BCH93" s="63"/>
      <c r="BCI93" s="63"/>
      <c r="BCJ93" s="63"/>
      <c r="BCK93" s="63"/>
      <c r="BCL93" s="63"/>
      <c r="BCM93" s="63"/>
      <c r="BCN93" s="63"/>
      <c r="BCO93" s="63"/>
      <c r="BCP93" s="63"/>
      <c r="BCQ93" s="63"/>
      <c r="BCR93" s="63"/>
      <c r="BCS93" s="63"/>
      <c r="BCT93" s="63"/>
      <c r="BCU93" s="63"/>
      <c r="BCV93" s="63"/>
      <c r="BCW93" s="63"/>
      <c r="BCX93" s="63"/>
      <c r="BCY93" s="63"/>
      <c r="BCZ93" s="63"/>
      <c r="BDA93" s="63"/>
      <c r="BDB93" s="63"/>
      <c r="BDC93" s="63"/>
      <c r="BDD93" s="63"/>
      <c r="BDE93" s="63"/>
      <c r="BDF93" s="63"/>
      <c r="BDG93" s="63"/>
      <c r="BDH93" s="63"/>
      <c r="BDI93" s="63"/>
      <c r="BDJ93" s="63"/>
      <c r="BDK93" s="63"/>
      <c r="BDL93" s="63"/>
      <c r="BDM93" s="63"/>
      <c r="BDN93" s="63"/>
      <c r="BDO93" s="63"/>
      <c r="BDP93" s="63"/>
      <c r="BDQ93" s="63"/>
      <c r="BDR93" s="63"/>
      <c r="BDS93" s="63"/>
      <c r="BDT93" s="63"/>
      <c r="BDU93" s="63"/>
      <c r="BDV93" s="63"/>
      <c r="BDW93" s="63"/>
      <c r="BDX93" s="63"/>
      <c r="BDY93" s="63"/>
      <c r="BDZ93" s="63"/>
      <c r="BEA93" s="63"/>
      <c r="BEB93" s="63"/>
      <c r="BEC93" s="63"/>
      <c r="BED93" s="63"/>
      <c r="BEE93" s="63"/>
      <c r="BEF93" s="63"/>
      <c r="BEG93" s="63"/>
      <c r="BEH93" s="63"/>
      <c r="BEI93" s="63"/>
      <c r="BEJ93" s="63"/>
      <c r="BEK93" s="63"/>
      <c r="BEL93" s="63"/>
      <c r="BEM93" s="63"/>
      <c r="BEN93" s="63"/>
      <c r="BEO93" s="63"/>
      <c r="BEP93" s="63"/>
      <c r="BEQ93" s="63"/>
      <c r="BER93" s="63"/>
      <c r="BES93" s="63"/>
      <c r="BET93" s="63"/>
      <c r="BEU93" s="63"/>
      <c r="BEV93" s="63"/>
      <c r="BEW93" s="63"/>
      <c r="BEX93" s="63"/>
      <c r="BEY93" s="63"/>
      <c r="BEZ93" s="63"/>
      <c r="BFA93" s="63"/>
      <c r="BFB93" s="63"/>
      <c r="BFC93" s="63"/>
      <c r="BFD93" s="63"/>
      <c r="BFE93" s="63"/>
      <c r="BFF93" s="63"/>
      <c r="BFG93" s="63"/>
      <c r="BFH93" s="63"/>
      <c r="BFI93" s="63"/>
      <c r="BFJ93" s="63"/>
      <c r="BFK93" s="63"/>
      <c r="BFL93" s="63"/>
      <c r="BFM93" s="63"/>
      <c r="BFN93" s="63"/>
      <c r="BFO93" s="63"/>
      <c r="BFP93" s="63"/>
      <c r="BFQ93" s="63"/>
      <c r="BFR93" s="63"/>
      <c r="BFS93" s="63"/>
      <c r="BFT93" s="63"/>
      <c r="BFU93" s="63"/>
      <c r="BFV93" s="63"/>
      <c r="BFW93" s="63"/>
      <c r="BFX93" s="63"/>
      <c r="BFY93" s="63"/>
      <c r="BFZ93" s="63"/>
      <c r="BGA93" s="63"/>
      <c r="BGB93" s="63"/>
      <c r="BGC93" s="63"/>
      <c r="BGD93" s="63"/>
      <c r="BGE93" s="63"/>
      <c r="BGF93" s="63"/>
      <c r="BGG93" s="63"/>
      <c r="BGH93" s="63"/>
      <c r="BGI93" s="63"/>
      <c r="BGJ93" s="63"/>
      <c r="BGK93" s="63"/>
      <c r="BGL93" s="63"/>
      <c r="BGM93" s="63"/>
      <c r="BGN93" s="63"/>
      <c r="BGO93" s="63"/>
      <c r="BGP93" s="63"/>
      <c r="BGQ93" s="63"/>
      <c r="BGR93" s="63"/>
      <c r="BGS93" s="63"/>
      <c r="BGT93" s="63"/>
      <c r="BGU93" s="63"/>
      <c r="BGV93" s="63"/>
      <c r="BGW93" s="63"/>
      <c r="BGX93" s="63"/>
      <c r="BGY93" s="63"/>
      <c r="BGZ93" s="63"/>
      <c r="BHA93" s="63"/>
      <c r="BHB93" s="63"/>
      <c r="BHC93" s="63"/>
      <c r="BHD93" s="63"/>
      <c r="BHE93" s="63"/>
      <c r="BHF93" s="63"/>
      <c r="BHG93" s="63"/>
      <c r="BHH93" s="63"/>
      <c r="BHI93" s="63"/>
      <c r="BHJ93" s="63"/>
      <c r="BHK93" s="63"/>
      <c r="BHL93" s="63"/>
      <c r="BHM93" s="63"/>
      <c r="BHN93" s="63"/>
      <c r="BHO93" s="63"/>
      <c r="BHP93" s="63"/>
      <c r="BHQ93" s="63"/>
      <c r="BHR93" s="63"/>
      <c r="BHS93" s="63"/>
      <c r="BHT93" s="63"/>
      <c r="BHU93" s="63"/>
      <c r="BHV93" s="63"/>
      <c r="BHW93" s="63"/>
      <c r="BHX93" s="63"/>
      <c r="BHY93" s="63"/>
      <c r="BHZ93" s="63"/>
      <c r="BIA93" s="63"/>
      <c r="BIB93" s="63"/>
      <c r="BIC93" s="63"/>
      <c r="BID93" s="63"/>
      <c r="BIE93" s="63"/>
      <c r="BIF93" s="63"/>
      <c r="BIG93" s="63"/>
      <c r="BIH93" s="63"/>
      <c r="BII93" s="63"/>
      <c r="BIJ93" s="63"/>
      <c r="BIK93" s="63"/>
      <c r="BIL93" s="63"/>
      <c r="BIM93" s="63"/>
      <c r="BIN93" s="63"/>
      <c r="BIO93" s="63"/>
      <c r="BIP93" s="63"/>
      <c r="BIQ93" s="63"/>
      <c r="BIR93" s="63"/>
      <c r="BIS93" s="63"/>
      <c r="BIT93" s="63"/>
      <c r="BIU93" s="63"/>
      <c r="BIV93" s="63"/>
      <c r="BIW93" s="63"/>
      <c r="BIX93" s="63"/>
      <c r="BIY93" s="63"/>
      <c r="BIZ93" s="63"/>
      <c r="BJA93" s="63"/>
      <c r="BJB93" s="63"/>
      <c r="BJC93" s="63"/>
      <c r="BJD93" s="63"/>
      <c r="BJE93" s="63"/>
      <c r="BJF93" s="63"/>
      <c r="BJG93" s="63"/>
      <c r="BJH93" s="63"/>
      <c r="BJI93" s="63"/>
      <c r="BJJ93" s="63"/>
      <c r="BJK93" s="63"/>
      <c r="BJL93" s="63"/>
      <c r="BJM93" s="63"/>
      <c r="BJN93" s="63"/>
      <c r="BJO93" s="63"/>
      <c r="BJP93" s="63"/>
      <c r="BJQ93" s="63"/>
      <c r="BJR93" s="63"/>
      <c r="BJS93" s="63"/>
      <c r="BJT93" s="63"/>
      <c r="BJU93" s="63"/>
      <c r="BJV93" s="63"/>
      <c r="BJW93" s="63"/>
      <c r="BJX93" s="63"/>
      <c r="BJY93" s="63"/>
      <c r="BJZ93" s="63"/>
      <c r="BKA93" s="63"/>
      <c r="BKB93" s="63"/>
      <c r="BKC93" s="63"/>
      <c r="BKD93" s="63"/>
      <c r="BKE93" s="63"/>
      <c r="BKF93" s="63"/>
      <c r="BKG93" s="63"/>
      <c r="BKH93" s="63"/>
      <c r="BKI93" s="63"/>
      <c r="BKJ93" s="63"/>
      <c r="BKK93" s="63"/>
      <c r="BKL93" s="63"/>
      <c r="BKM93" s="63"/>
      <c r="BKN93" s="63"/>
      <c r="BKO93" s="63"/>
      <c r="BKP93" s="63"/>
      <c r="BKQ93" s="63"/>
      <c r="BKR93" s="63"/>
      <c r="BKS93" s="63"/>
      <c r="BKT93" s="63"/>
      <c r="BKU93" s="63"/>
      <c r="BKV93" s="63"/>
      <c r="BKW93" s="63"/>
      <c r="BKX93" s="63"/>
      <c r="BKY93" s="63"/>
      <c r="BKZ93" s="63"/>
      <c r="BLA93" s="63"/>
      <c r="BLB93" s="63"/>
      <c r="BLC93" s="63"/>
      <c r="BLD93" s="63"/>
      <c r="BLE93" s="63"/>
      <c r="BLF93" s="63"/>
      <c r="BLG93" s="63"/>
      <c r="BLH93" s="63"/>
      <c r="BLI93" s="63"/>
      <c r="BLJ93" s="63"/>
      <c r="BLK93" s="63"/>
      <c r="BLL93" s="63"/>
      <c r="BLM93" s="63"/>
    </row>
    <row r="94" spans="1:1677" s="1" customFormat="1" ht="15" hidden="1" customHeight="1" x14ac:dyDescent="0.25">
      <c r="A94" s="270" t="s">
        <v>310</v>
      </c>
      <c r="B94" s="271" t="s">
        <v>55</v>
      </c>
      <c r="C94" s="272" t="s">
        <v>1733</v>
      </c>
      <c r="D94" s="273" t="s">
        <v>1737</v>
      </c>
      <c r="E94" s="273" t="s">
        <v>1874</v>
      </c>
      <c r="F94" s="272" t="s">
        <v>173</v>
      </c>
      <c r="G94" s="274">
        <v>25</v>
      </c>
      <c r="H94" s="275">
        <v>1.2</v>
      </c>
      <c r="I94" s="276">
        <v>44931</v>
      </c>
      <c r="J94" s="276">
        <v>44933</v>
      </c>
      <c r="K94" s="276">
        <v>44935</v>
      </c>
      <c r="L94" s="277" t="s">
        <v>1732</v>
      </c>
      <c r="M94" s="278">
        <v>44942</v>
      </c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3"/>
      <c r="EM94" s="63"/>
      <c r="EN94" s="63"/>
      <c r="EO94" s="63"/>
      <c r="EP94" s="63"/>
      <c r="EQ94" s="63"/>
      <c r="ER94" s="63"/>
      <c r="ES94" s="63"/>
      <c r="ET94" s="63"/>
      <c r="EU94" s="63"/>
      <c r="EV94" s="63"/>
      <c r="EW94" s="63"/>
      <c r="EX94" s="63"/>
      <c r="EY94" s="63"/>
      <c r="EZ94" s="63"/>
      <c r="FA94" s="63"/>
      <c r="FB94" s="63"/>
      <c r="FC94" s="63"/>
      <c r="FD94" s="63"/>
      <c r="FE94" s="63"/>
      <c r="FF94" s="63"/>
      <c r="FG94" s="63"/>
      <c r="FH94" s="63"/>
      <c r="FI94" s="63"/>
      <c r="FJ94" s="63"/>
      <c r="FK94" s="63"/>
      <c r="FL94" s="63"/>
      <c r="FM94" s="63"/>
      <c r="FN94" s="63"/>
      <c r="FO94" s="63"/>
      <c r="FP94" s="63"/>
      <c r="FQ94" s="63"/>
      <c r="FR94" s="63"/>
      <c r="FS94" s="63"/>
      <c r="FT94" s="63"/>
      <c r="FU94" s="63"/>
      <c r="FV94" s="63"/>
      <c r="FW94" s="63"/>
      <c r="FX94" s="63"/>
      <c r="FY94" s="63"/>
      <c r="FZ94" s="63"/>
      <c r="GA94" s="63"/>
      <c r="GB94" s="63"/>
      <c r="GC94" s="63"/>
      <c r="GD94" s="63"/>
      <c r="GE94" s="63"/>
      <c r="GF94" s="63"/>
      <c r="GG94" s="63"/>
      <c r="GH94" s="63"/>
      <c r="GI94" s="63"/>
      <c r="GJ94" s="63"/>
      <c r="GK94" s="63"/>
      <c r="GL94" s="63"/>
      <c r="GM94" s="63"/>
      <c r="GN94" s="63"/>
      <c r="GO94" s="63"/>
      <c r="GP94" s="63"/>
      <c r="GQ94" s="63"/>
      <c r="GR94" s="63"/>
      <c r="GS94" s="63"/>
      <c r="GT94" s="63"/>
      <c r="GU94" s="63"/>
      <c r="GV94" s="63"/>
      <c r="GW94" s="63"/>
      <c r="GX94" s="63"/>
      <c r="GY94" s="63"/>
      <c r="GZ94" s="63"/>
      <c r="HA94" s="63"/>
      <c r="HB94" s="63"/>
      <c r="HC94" s="63"/>
      <c r="HD94" s="63"/>
      <c r="HE94" s="63"/>
      <c r="HF94" s="63"/>
      <c r="HG94" s="63"/>
      <c r="HH94" s="63"/>
      <c r="HI94" s="63"/>
      <c r="HJ94" s="63"/>
      <c r="HK94" s="63"/>
      <c r="HL94" s="63"/>
      <c r="HM94" s="63"/>
      <c r="HN94" s="63"/>
      <c r="HO94" s="63"/>
      <c r="HP94" s="63"/>
      <c r="HQ94" s="63"/>
      <c r="HR94" s="63"/>
      <c r="HS94" s="63"/>
      <c r="HT94" s="63"/>
      <c r="HU94" s="63"/>
      <c r="HV94" s="63"/>
      <c r="HW94" s="63"/>
      <c r="HX94" s="63"/>
      <c r="HY94" s="63"/>
      <c r="HZ94" s="63"/>
      <c r="IA94" s="63"/>
      <c r="IB94" s="63"/>
      <c r="IC94" s="63"/>
      <c r="ID94" s="63"/>
      <c r="IE94" s="63"/>
      <c r="IF94" s="63"/>
      <c r="IG94" s="63"/>
      <c r="IH94" s="63"/>
      <c r="II94" s="63"/>
      <c r="IJ94" s="63"/>
      <c r="IK94" s="63"/>
      <c r="IL94" s="63"/>
      <c r="IM94" s="63"/>
      <c r="IN94" s="63"/>
      <c r="IO94" s="63"/>
      <c r="IP94" s="63"/>
      <c r="IQ94" s="63"/>
      <c r="IR94" s="63"/>
      <c r="IS94" s="63"/>
      <c r="IT94" s="63"/>
      <c r="IU94" s="63"/>
      <c r="IV94" s="63"/>
      <c r="IW94" s="63"/>
      <c r="IX94" s="63"/>
      <c r="IY94" s="63"/>
      <c r="IZ94" s="63"/>
      <c r="JA94" s="63"/>
      <c r="JB94" s="63"/>
      <c r="JC94" s="63"/>
      <c r="JD94" s="63"/>
      <c r="JE94" s="63"/>
      <c r="JF94" s="63"/>
      <c r="JG94" s="63"/>
      <c r="JH94" s="63"/>
      <c r="JI94" s="63"/>
      <c r="JJ94" s="63"/>
      <c r="JK94" s="63"/>
      <c r="JL94" s="63"/>
      <c r="JM94" s="63"/>
      <c r="JN94" s="63"/>
      <c r="JO94" s="63"/>
      <c r="JP94" s="63"/>
      <c r="JQ94" s="63"/>
      <c r="JR94" s="63"/>
      <c r="JS94" s="63"/>
      <c r="JT94" s="63"/>
      <c r="JU94" s="63"/>
      <c r="JV94" s="63"/>
      <c r="JW94" s="63"/>
      <c r="JX94" s="63"/>
      <c r="JY94" s="63"/>
      <c r="JZ94" s="63"/>
      <c r="KA94" s="63"/>
      <c r="KB94" s="63"/>
      <c r="KC94" s="63"/>
      <c r="KD94" s="63"/>
      <c r="KE94" s="63"/>
      <c r="KF94" s="63"/>
      <c r="KG94" s="63"/>
      <c r="KH94" s="63"/>
      <c r="KI94" s="63"/>
      <c r="KJ94" s="63"/>
      <c r="KK94" s="63"/>
      <c r="KL94" s="63"/>
      <c r="KM94" s="63"/>
      <c r="KN94" s="63"/>
      <c r="KO94" s="63"/>
      <c r="KP94" s="63"/>
      <c r="KQ94" s="63"/>
      <c r="KR94" s="63"/>
      <c r="KS94" s="63"/>
      <c r="KT94" s="63"/>
      <c r="KU94" s="63"/>
      <c r="KV94" s="63"/>
      <c r="KW94" s="63"/>
      <c r="KX94" s="63"/>
      <c r="KY94" s="63"/>
      <c r="KZ94" s="63"/>
      <c r="LA94" s="63"/>
      <c r="LB94" s="63"/>
      <c r="LC94" s="63"/>
      <c r="LD94" s="63"/>
      <c r="LE94" s="63"/>
      <c r="LF94" s="63"/>
      <c r="LG94" s="63"/>
      <c r="LH94" s="63"/>
      <c r="LI94" s="63"/>
      <c r="LJ94" s="63"/>
      <c r="LK94" s="63"/>
      <c r="LL94" s="63"/>
      <c r="LM94" s="63"/>
      <c r="LN94" s="63"/>
      <c r="LO94" s="63"/>
      <c r="LP94" s="63"/>
      <c r="LQ94" s="63"/>
      <c r="LR94" s="63"/>
      <c r="LS94" s="63"/>
      <c r="LT94" s="63"/>
      <c r="LU94" s="63"/>
      <c r="LV94" s="63"/>
      <c r="LW94" s="63"/>
      <c r="LX94" s="63"/>
      <c r="LY94" s="63"/>
      <c r="LZ94" s="63"/>
      <c r="MA94" s="63"/>
      <c r="MB94" s="63"/>
      <c r="MC94" s="63"/>
      <c r="MD94" s="63"/>
      <c r="ME94" s="63"/>
      <c r="MF94" s="63"/>
      <c r="MG94" s="63"/>
      <c r="MH94" s="63"/>
      <c r="MI94" s="63"/>
      <c r="MJ94" s="63"/>
      <c r="MK94" s="63"/>
      <c r="ML94" s="63"/>
      <c r="MM94" s="63"/>
      <c r="MN94" s="63"/>
      <c r="MO94" s="63"/>
      <c r="MP94" s="63"/>
      <c r="MQ94" s="63"/>
      <c r="MR94" s="63"/>
      <c r="MS94" s="63"/>
      <c r="MT94" s="63"/>
      <c r="MU94" s="63"/>
      <c r="MV94" s="63"/>
      <c r="MW94" s="63"/>
      <c r="MX94" s="63"/>
      <c r="MY94" s="63"/>
      <c r="MZ94" s="63"/>
      <c r="NA94" s="63"/>
      <c r="NB94" s="63"/>
      <c r="NC94" s="63"/>
      <c r="ND94" s="63"/>
      <c r="NE94" s="63"/>
      <c r="NF94" s="63"/>
      <c r="NG94" s="63"/>
      <c r="NH94" s="63"/>
      <c r="NI94" s="63"/>
      <c r="NJ94" s="63"/>
      <c r="NK94" s="63"/>
      <c r="NL94" s="63"/>
      <c r="NM94" s="63"/>
      <c r="NN94" s="63"/>
      <c r="NO94" s="63"/>
      <c r="NP94" s="63"/>
      <c r="NQ94" s="63"/>
      <c r="NR94" s="63"/>
      <c r="NS94" s="63"/>
      <c r="NT94" s="63"/>
      <c r="NU94" s="63"/>
      <c r="NV94" s="63"/>
      <c r="NW94" s="63"/>
      <c r="NX94" s="63"/>
      <c r="NY94" s="63"/>
      <c r="NZ94" s="63"/>
      <c r="OA94" s="63"/>
      <c r="OB94" s="63"/>
      <c r="OC94" s="63"/>
      <c r="OD94" s="63"/>
      <c r="OE94" s="63"/>
      <c r="OF94" s="63"/>
      <c r="OG94" s="63"/>
      <c r="OH94" s="63"/>
      <c r="OI94" s="63"/>
      <c r="OJ94" s="63"/>
      <c r="OK94" s="63"/>
      <c r="OL94" s="63"/>
      <c r="OM94" s="63"/>
      <c r="ON94" s="63"/>
      <c r="OO94" s="63"/>
      <c r="OP94" s="63"/>
      <c r="OQ94" s="63"/>
      <c r="OR94" s="63"/>
      <c r="OS94" s="63"/>
      <c r="OT94" s="63"/>
      <c r="OU94" s="63"/>
      <c r="OV94" s="63"/>
      <c r="OW94" s="63"/>
      <c r="OX94" s="63"/>
      <c r="OY94" s="63"/>
      <c r="OZ94" s="63"/>
      <c r="PA94" s="63"/>
      <c r="PB94" s="63"/>
      <c r="PC94" s="63"/>
      <c r="PD94" s="63"/>
      <c r="PE94" s="63"/>
      <c r="PF94" s="63"/>
      <c r="PG94" s="63"/>
      <c r="PH94" s="63"/>
      <c r="PI94" s="63"/>
      <c r="PJ94" s="63"/>
      <c r="PK94" s="63"/>
      <c r="PL94" s="63"/>
      <c r="PM94" s="63"/>
      <c r="PN94" s="63"/>
      <c r="PO94" s="63"/>
      <c r="PP94" s="63"/>
      <c r="PQ94" s="63"/>
      <c r="PR94" s="63"/>
      <c r="PS94" s="63"/>
      <c r="PT94" s="63"/>
      <c r="PU94" s="63"/>
      <c r="PV94" s="63"/>
      <c r="PW94" s="63"/>
      <c r="PX94" s="63"/>
      <c r="PY94" s="63"/>
      <c r="PZ94" s="63"/>
      <c r="QA94" s="63"/>
      <c r="QB94" s="63"/>
      <c r="QC94" s="63"/>
      <c r="QD94" s="63"/>
      <c r="QE94" s="63"/>
      <c r="QF94" s="63"/>
      <c r="QG94" s="63"/>
      <c r="QH94" s="63"/>
      <c r="QI94" s="63"/>
      <c r="QJ94" s="63"/>
      <c r="QK94" s="63"/>
      <c r="QL94" s="63"/>
      <c r="QM94" s="63"/>
      <c r="QN94" s="63"/>
      <c r="QO94" s="63"/>
      <c r="QP94" s="63"/>
      <c r="QQ94" s="63"/>
      <c r="QR94" s="63"/>
      <c r="QS94" s="63"/>
      <c r="QT94" s="63"/>
      <c r="QU94" s="63"/>
      <c r="QV94" s="63"/>
      <c r="QW94" s="63"/>
      <c r="QX94" s="63"/>
      <c r="QY94" s="63"/>
      <c r="QZ94" s="63"/>
      <c r="RA94" s="63"/>
      <c r="RB94" s="63"/>
      <c r="RC94" s="63"/>
      <c r="RD94" s="63"/>
      <c r="RE94" s="63"/>
      <c r="RF94" s="63"/>
      <c r="RG94" s="63"/>
      <c r="RH94" s="63"/>
      <c r="RI94" s="63"/>
      <c r="RJ94" s="63"/>
      <c r="RK94" s="63"/>
      <c r="RL94" s="63"/>
      <c r="RM94" s="63"/>
      <c r="RN94" s="63"/>
      <c r="RO94" s="63"/>
      <c r="RP94" s="63"/>
      <c r="RQ94" s="63"/>
      <c r="RR94" s="63"/>
      <c r="RS94" s="63"/>
      <c r="RT94" s="63"/>
      <c r="RU94" s="63"/>
      <c r="RV94" s="63"/>
      <c r="RW94" s="63"/>
      <c r="RX94" s="63"/>
      <c r="RY94" s="63"/>
      <c r="RZ94" s="63"/>
      <c r="SA94" s="63"/>
      <c r="SB94" s="63"/>
      <c r="SC94" s="63"/>
      <c r="SD94" s="63"/>
      <c r="SE94" s="63"/>
      <c r="SF94" s="63"/>
      <c r="SG94" s="63"/>
      <c r="SH94" s="63"/>
      <c r="SI94" s="63"/>
      <c r="SJ94" s="63"/>
      <c r="SK94" s="63"/>
      <c r="SL94" s="63"/>
      <c r="SM94" s="63"/>
      <c r="SN94" s="63"/>
      <c r="SO94" s="63"/>
      <c r="SP94" s="63"/>
      <c r="SQ94" s="63"/>
      <c r="SR94" s="63"/>
      <c r="SS94" s="63"/>
      <c r="ST94" s="63"/>
      <c r="SU94" s="63"/>
      <c r="SV94" s="63"/>
      <c r="SW94" s="63"/>
      <c r="SX94" s="63"/>
      <c r="SY94" s="63"/>
      <c r="SZ94" s="63"/>
      <c r="TA94" s="63"/>
      <c r="TB94" s="63"/>
      <c r="TC94" s="63"/>
      <c r="TD94" s="63"/>
      <c r="TE94" s="63"/>
      <c r="TF94" s="63"/>
      <c r="TG94" s="63"/>
      <c r="TH94" s="63"/>
      <c r="TI94" s="63"/>
      <c r="TJ94" s="63"/>
      <c r="TK94" s="63"/>
      <c r="TL94" s="63"/>
      <c r="TM94" s="63"/>
      <c r="TN94" s="63"/>
      <c r="TO94" s="63"/>
      <c r="TP94" s="63"/>
      <c r="TQ94" s="63"/>
      <c r="TR94" s="63"/>
      <c r="TS94" s="63"/>
      <c r="TT94" s="63"/>
      <c r="TU94" s="63"/>
      <c r="TV94" s="63"/>
      <c r="TW94" s="63"/>
      <c r="TX94" s="63"/>
      <c r="TY94" s="63"/>
      <c r="TZ94" s="63"/>
      <c r="UA94" s="63"/>
      <c r="UB94" s="63"/>
      <c r="UC94" s="63"/>
      <c r="UD94" s="63"/>
      <c r="UE94" s="63"/>
      <c r="UF94" s="63"/>
      <c r="UG94" s="63"/>
      <c r="UH94" s="63"/>
      <c r="UI94" s="63"/>
      <c r="UJ94" s="63"/>
      <c r="UK94" s="63"/>
      <c r="UL94" s="63"/>
      <c r="UM94" s="63"/>
      <c r="UN94" s="63"/>
      <c r="UO94" s="63"/>
      <c r="UP94" s="63"/>
      <c r="UQ94" s="63"/>
      <c r="UR94" s="63"/>
      <c r="US94" s="63"/>
      <c r="UT94" s="63"/>
      <c r="UU94" s="63"/>
      <c r="UV94" s="63"/>
      <c r="UW94" s="63"/>
      <c r="UX94" s="63"/>
      <c r="UY94" s="63"/>
      <c r="UZ94" s="63"/>
      <c r="VA94" s="63"/>
      <c r="VB94" s="63"/>
      <c r="VC94" s="63"/>
      <c r="VD94" s="63"/>
      <c r="VE94" s="63"/>
      <c r="VF94" s="63"/>
      <c r="VG94" s="63"/>
      <c r="VH94" s="63"/>
      <c r="VI94" s="63"/>
      <c r="VJ94" s="63"/>
      <c r="VK94" s="63"/>
      <c r="VL94" s="63"/>
      <c r="VM94" s="63"/>
      <c r="VN94" s="63"/>
      <c r="VO94" s="63"/>
      <c r="VP94" s="63"/>
      <c r="VQ94" s="63"/>
      <c r="VR94" s="63"/>
      <c r="VS94" s="63"/>
      <c r="VT94" s="63"/>
      <c r="VU94" s="63"/>
      <c r="VV94" s="63"/>
      <c r="VW94" s="63"/>
      <c r="VX94" s="63"/>
      <c r="VY94" s="63"/>
      <c r="VZ94" s="63"/>
      <c r="WA94" s="63"/>
      <c r="WB94" s="63"/>
      <c r="WC94" s="63"/>
      <c r="WD94" s="63"/>
      <c r="WE94" s="63"/>
      <c r="WF94" s="63"/>
      <c r="WG94" s="63"/>
      <c r="WH94" s="63"/>
      <c r="WI94" s="63"/>
      <c r="WJ94" s="63"/>
      <c r="WK94" s="63"/>
      <c r="WL94" s="63"/>
      <c r="WM94" s="63"/>
      <c r="WN94" s="63"/>
      <c r="WO94" s="63"/>
      <c r="WP94" s="63"/>
      <c r="WQ94" s="63"/>
      <c r="WR94" s="63"/>
      <c r="WS94" s="63"/>
      <c r="WT94" s="63"/>
      <c r="WU94" s="63"/>
      <c r="WV94" s="63"/>
      <c r="WW94" s="63"/>
      <c r="WX94" s="63"/>
      <c r="WY94" s="63"/>
      <c r="WZ94" s="63"/>
      <c r="XA94" s="63"/>
      <c r="XB94" s="63"/>
      <c r="XC94" s="63"/>
      <c r="XD94" s="63"/>
      <c r="XE94" s="63"/>
      <c r="XF94" s="63"/>
      <c r="XG94" s="63"/>
      <c r="XH94" s="63"/>
      <c r="XI94" s="63"/>
      <c r="XJ94" s="63"/>
      <c r="XK94" s="63"/>
      <c r="XL94" s="63"/>
      <c r="XM94" s="63"/>
      <c r="XN94" s="63"/>
      <c r="XO94" s="63"/>
      <c r="XP94" s="63"/>
      <c r="XQ94" s="63"/>
      <c r="XR94" s="63"/>
      <c r="XS94" s="63"/>
      <c r="XT94" s="63"/>
      <c r="XU94" s="63"/>
      <c r="XV94" s="63"/>
      <c r="XW94" s="63"/>
      <c r="XX94" s="63"/>
      <c r="XY94" s="63"/>
      <c r="XZ94" s="63"/>
      <c r="YA94" s="63"/>
      <c r="YB94" s="63"/>
      <c r="YC94" s="63"/>
      <c r="YD94" s="63"/>
      <c r="YE94" s="63"/>
      <c r="YF94" s="63"/>
      <c r="YG94" s="63"/>
      <c r="YH94" s="63"/>
      <c r="YI94" s="63"/>
      <c r="YJ94" s="63"/>
      <c r="YK94" s="63"/>
      <c r="YL94" s="63"/>
      <c r="YM94" s="63"/>
      <c r="YN94" s="63"/>
      <c r="YO94" s="63"/>
      <c r="YP94" s="63"/>
      <c r="YQ94" s="63"/>
      <c r="YR94" s="63"/>
      <c r="YS94" s="63"/>
      <c r="YT94" s="63"/>
      <c r="YU94" s="63"/>
      <c r="YV94" s="63"/>
      <c r="YW94" s="63"/>
      <c r="YX94" s="63"/>
      <c r="YY94" s="63"/>
      <c r="YZ94" s="63"/>
      <c r="ZA94" s="63"/>
      <c r="ZB94" s="63"/>
      <c r="ZC94" s="63"/>
      <c r="ZD94" s="63"/>
      <c r="ZE94" s="63"/>
      <c r="ZF94" s="63"/>
      <c r="ZG94" s="63"/>
      <c r="ZH94" s="63"/>
      <c r="ZI94" s="63"/>
      <c r="ZJ94" s="63"/>
      <c r="ZK94" s="63"/>
      <c r="ZL94" s="63"/>
      <c r="ZM94" s="63"/>
      <c r="ZN94" s="63"/>
      <c r="ZO94" s="63"/>
      <c r="ZP94" s="63"/>
      <c r="ZQ94" s="63"/>
      <c r="ZR94" s="63"/>
      <c r="ZS94" s="63"/>
      <c r="ZT94" s="63"/>
      <c r="ZU94" s="63"/>
      <c r="ZV94" s="63"/>
      <c r="ZW94" s="63"/>
      <c r="ZX94" s="63"/>
      <c r="ZY94" s="63"/>
      <c r="ZZ94" s="63"/>
      <c r="AAA94" s="63"/>
      <c r="AAB94" s="63"/>
      <c r="AAC94" s="63"/>
      <c r="AAD94" s="63"/>
      <c r="AAE94" s="63"/>
      <c r="AAF94" s="63"/>
      <c r="AAG94" s="63"/>
      <c r="AAH94" s="63"/>
      <c r="AAI94" s="63"/>
      <c r="AAJ94" s="63"/>
      <c r="AAK94" s="63"/>
      <c r="AAL94" s="63"/>
      <c r="AAM94" s="63"/>
      <c r="AAN94" s="63"/>
      <c r="AAO94" s="63"/>
      <c r="AAP94" s="63"/>
      <c r="AAQ94" s="63"/>
      <c r="AAR94" s="63"/>
      <c r="AAS94" s="63"/>
      <c r="AAT94" s="63"/>
      <c r="AAU94" s="63"/>
      <c r="AAV94" s="63"/>
      <c r="AAW94" s="63"/>
      <c r="AAX94" s="63"/>
      <c r="AAY94" s="63"/>
      <c r="AAZ94" s="63"/>
      <c r="ABA94" s="63"/>
      <c r="ABB94" s="63"/>
      <c r="ABC94" s="63"/>
      <c r="ABD94" s="63"/>
      <c r="ABE94" s="63"/>
      <c r="ABF94" s="63"/>
      <c r="ABG94" s="63"/>
      <c r="ABH94" s="63"/>
      <c r="ABI94" s="63"/>
      <c r="ABJ94" s="63"/>
      <c r="ABK94" s="63"/>
      <c r="ABL94" s="63"/>
      <c r="ABM94" s="63"/>
      <c r="ABN94" s="63"/>
      <c r="ABO94" s="63"/>
      <c r="ABP94" s="63"/>
      <c r="ABQ94" s="63"/>
      <c r="ABR94" s="63"/>
      <c r="ABS94" s="63"/>
      <c r="ABT94" s="63"/>
      <c r="ABU94" s="63"/>
      <c r="ABV94" s="63"/>
      <c r="ABW94" s="63"/>
      <c r="ABX94" s="63"/>
      <c r="ABY94" s="63"/>
      <c r="ABZ94" s="63"/>
      <c r="ACA94" s="63"/>
      <c r="ACB94" s="63"/>
      <c r="ACC94" s="63"/>
      <c r="ACD94" s="63"/>
      <c r="ACE94" s="63"/>
      <c r="ACF94" s="63"/>
      <c r="ACG94" s="63"/>
      <c r="ACH94" s="63"/>
      <c r="ACI94" s="63"/>
      <c r="ACJ94" s="63"/>
      <c r="ACK94" s="63"/>
      <c r="ACL94" s="63"/>
      <c r="ACM94" s="63"/>
      <c r="ACN94" s="63"/>
      <c r="ACO94" s="63"/>
      <c r="ACP94" s="63"/>
      <c r="ACQ94" s="63"/>
      <c r="ACR94" s="63"/>
      <c r="ACS94" s="63"/>
      <c r="ACT94" s="63"/>
      <c r="ACU94" s="63"/>
      <c r="ACV94" s="63"/>
      <c r="ACW94" s="63"/>
      <c r="ACX94" s="63"/>
      <c r="ACY94" s="63"/>
      <c r="ACZ94" s="63"/>
      <c r="ADA94" s="63"/>
      <c r="ADB94" s="63"/>
      <c r="ADC94" s="63"/>
      <c r="ADD94" s="63"/>
      <c r="ADE94" s="63"/>
      <c r="ADF94" s="63"/>
      <c r="ADG94" s="63"/>
      <c r="ADH94" s="63"/>
      <c r="ADI94" s="63"/>
      <c r="ADJ94" s="63"/>
      <c r="ADK94" s="63"/>
      <c r="ADL94" s="63"/>
      <c r="ADM94" s="63"/>
      <c r="ADN94" s="63"/>
      <c r="ADO94" s="63"/>
      <c r="ADP94" s="63"/>
      <c r="ADQ94" s="63"/>
      <c r="ADR94" s="63"/>
      <c r="ADS94" s="63"/>
      <c r="ADT94" s="63"/>
      <c r="ADU94" s="63"/>
      <c r="ADV94" s="63"/>
      <c r="ADW94" s="63"/>
      <c r="ADX94" s="63"/>
      <c r="ADY94" s="63"/>
      <c r="ADZ94" s="63"/>
      <c r="AEA94" s="63"/>
      <c r="AEB94" s="63"/>
      <c r="AEC94" s="63"/>
      <c r="AED94" s="63"/>
      <c r="AEE94" s="63"/>
      <c r="AEF94" s="63"/>
      <c r="AEG94" s="63"/>
      <c r="AEH94" s="63"/>
      <c r="AEI94" s="63"/>
      <c r="AEJ94" s="63"/>
      <c r="AEK94" s="63"/>
      <c r="AEL94" s="63"/>
      <c r="AEM94" s="63"/>
      <c r="AEN94" s="63"/>
      <c r="AEO94" s="63"/>
      <c r="AEP94" s="63"/>
      <c r="AEQ94" s="63"/>
      <c r="AER94" s="63"/>
      <c r="AES94" s="63"/>
      <c r="AET94" s="63"/>
      <c r="AEU94" s="63"/>
      <c r="AEV94" s="63"/>
      <c r="AEW94" s="63"/>
      <c r="AEX94" s="63"/>
      <c r="AEY94" s="63"/>
      <c r="AEZ94" s="63"/>
      <c r="AFA94" s="63"/>
      <c r="AFB94" s="63"/>
      <c r="AFC94" s="63"/>
      <c r="AFD94" s="63"/>
      <c r="AFE94" s="63"/>
      <c r="AFF94" s="63"/>
      <c r="AFG94" s="63"/>
      <c r="AFH94" s="63"/>
      <c r="AFI94" s="63"/>
      <c r="AFJ94" s="63"/>
      <c r="AFK94" s="63"/>
      <c r="AFL94" s="63"/>
      <c r="AFM94" s="63"/>
      <c r="AFN94" s="63"/>
      <c r="AFO94" s="63"/>
      <c r="AFP94" s="63"/>
      <c r="AFQ94" s="63"/>
      <c r="AFR94" s="63"/>
      <c r="AFS94" s="63"/>
      <c r="AFT94" s="63"/>
      <c r="AFU94" s="63"/>
      <c r="AFV94" s="63"/>
      <c r="AFW94" s="63"/>
      <c r="AFX94" s="63"/>
      <c r="AFY94" s="63"/>
      <c r="AFZ94" s="63"/>
      <c r="AGA94" s="63"/>
      <c r="AGB94" s="63"/>
      <c r="AGC94" s="63"/>
      <c r="AGD94" s="63"/>
      <c r="AGE94" s="63"/>
      <c r="AGF94" s="63"/>
      <c r="AGG94" s="63"/>
      <c r="AGH94" s="63"/>
      <c r="AGI94" s="63"/>
      <c r="AGJ94" s="63"/>
      <c r="AGK94" s="63"/>
      <c r="AGL94" s="63"/>
      <c r="AGM94" s="63"/>
      <c r="AGN94" s="63"/>
      <c r="AGO94" s="63"/>
      <c r="AGP94" s="63"/>
      <c r="AGQ94" s="63"/>
      <c r="AGR94" s="63"/>
      <c r="AGS94" s="63"/>
      <c r="AGT94" s="63"/>
      <c r="AGU94" s="63"/>
      <c r="AGV94" s="63"/>
      <c r="AGW94" s="63"/>
      <c r="AGX94" s="63"/>
      <c r="AGY94" s="63"/>
      <c r="AGZ94" s="63"/>
      <c r="AHA94" s="63"/>
      <c r="AHB94" s="63"/>
      <c r="AHC94" s="63"/>
      <c r="AHD94" s="63"/>
      <c r="AHE94" s="63"/>
      <c r="AHF94" s="63"/>
      <c r="AHG94" s="63"/>
      <c r="AHH94" s="63"/>
      <c r="AHI94" s="63"/>
      <c r="AHJ94" s="63"/>
      <c r="AHK94" s="63"/>
      <c r="AHL94" s="63"/>
      <c r="AHM94" s="63"/>
      <c r="AHN94" s="63"/>
      <c r="AHO94" s="63"/>
      <c r="AHP94" s="63"/>
      <c r="AHQ94" s="63"/>
      <c r="AHR94" s="63"/>
      <c r="AHS94" s="63"/>
      <c r="AHT94" s="63"/>
      <c r="AHU94" s="63"/>
      <c r="AHV94" s="63"/>
      <c r="AHW94" s="63"/>
      <c r="AHX94" s="63"/>
      <c r="AHY94" s="63"/>
      <c r="AHZ94" s="63"/>
      <c r="AIA94" s="63"/>
      <c r="AIB94" s="63"/>
      <c r="AIC94" s="63"/>
      <c r="AID94" s="63"/>
      <c r="AIE94" s="63"/>
      <c r="AIF94" s="63"/>
      <c r="AIG94" s="63"/>
      <c r="AIH94" s="63"/>
      <c r="AII94" s="63"/>
      <c r="AIJ94" s="63"/>
      <c r="AIK94" s="63"/>
      <c r="AIL94" s="63"/>
      <c r="AIM94" s="63"/>
      <c r="AIN94" s="63"/>
      <c r="AIO94" s="63"/>
      <c r="AIP94" s="63"/>
      <c r="AIQ94" s="63"/>
      <c r="AIR94" s="63"/>
      <c r="AIS94" s="63"/>
      <c r="AIT94" s="63"/>
      <c r="AIU94" s="63"/>
      <c r="AIV94" s="63"/>
      <c r="AIW94" s="63"/>
      <c r="AIX94" s="63"/>
      <c r="AIY94" s="63"/>
      <c r="AIZ94" s="63"/>
      <c r="AJA94" s="63"/>
      <c r="AJB94" s="63"/>
      <c r="AJC94" s="63"/>
      <c r="AJD94" s="63"/>
      <c r="AJE94" s="63"/>
      <c r="AJF94" s="63"/>
      <c r="AJG94" s="63"/>
      <c r="AJH94" s="63"/>
      <c r="AJI94" s="63"/>
      <c r="AJJ94" s="63"/>
      <c r="AJK94" s="63"/>
      <c r="AJL94" s="63"/>
      <c r="AJM94" s="63"/>
      <c r="AJN94" s="63"/>
      <c r="AJO94" s="63"/>
      <c r="AJP94" s="63"/>
      <c r="AJQ94" s="63"/>
      <c r="AJR94" s="63"/>
      <c r="AJS94" s="63"/>
      <c r="AJT94" s="63"/>
      <c r="AJU94" s="63"/>
      <c r="AJV94" s="63"/>
      <c r="AJW94" s="63"/>
      <c r="AJX94" s="63"/>
      <c r="AJY94" s="63"/>
      <c r="AJZ94" s="63"/>
      <c r="AKA94" s="63"/>
      <c r="AKB94" s="63"/>
      <c r="AKC94" s="63"/>
      <c r="AKD94" s="63"/>
      <c r="AKE94" s="63"/>
      <c r="AKF94" s="63"/>
      <c r="AKG94" s="63"/>
      <c r="AKH94" s="63"/>
      <c r="AKI94" s="63"/>
      <c r="AKJ94" s="63"/>
      <c r="AKK94" s="63"/>
      <c r="AKL94" s="63"/>
      <c r="AKM94" s="63"/>
      <c r="AKN94" s="63"/>
      <c r="AKO94" s="63"/>
      <c r="AKP94" s="63"/>
      <c r="AKQ94" s="63"/>
      <c r="AKR94" s="63"/>
      <c r="AKS94" s="63"/>
      <c r="AKT94" s="63"/>
      <c r="AKU94" s="63"/>
      <c r="AKV94" s="63"/>
      <c r="AKW94" s="63"/>
      <c r="AKX94" s="63"/>
      <c r="AKY94" s="63"/>
      <c r="AKZ94" s="63"/>
      <c r="ALA94" s="63"/>
      <c r="ALB94" s="63"/>
      <c r="ALC94" s="63"/>
      <c r="ALD94" s="63"/>
      <c r="ALE94" s="63"/>
      <c r="ALF94" s="63"/>
      <c r="ALG94" s="63"/>
      <c r="ALH94" s="63"/>
      <c r="ALI94" s="63"/>
      <c r="ALJ94" s="63"/>
      <c r="ALK94" s="63"/>
      <c r="ALL94" s="63"/>
      <c r="ALM94" s="63"/>
      <c r="ALN94" s="63"/>
      <c r="ALO94" s="63"/>
      <c r="ALP94" s="63"/>
      <c r="ALQ94" s="63"/>
      <c r="ALR94" s="63"/>
      <c r="ALS94" s="63"/>
      <c r="ALT94" s="63"/>
      <c r="ALU94" s="63"/>
      <c r="ALV94" s="63"/>
      <c r="ALW94" s="63"/>
      <c r="ALX94" s="63"/>
      <c r="ALY94" s="63"/>
      <c r="ALZ94" s="63"/>
      <c r="AMA94" s="63"/>
      <c r="AMB94" s="63"/>
      <c r="AMC94" s="63"/>
      <c r="AMD94" s="63"/>
      <c r="AME94" s="63"/>
      <c r="AMF94" s="63"/>
      <c r="AMG94" s="63"/>
      <c r="AMH94" s="63"/>
      <c r="AMI94" s="63"/>
      <c r="AMJ94" s="63"/>
      <c r="AMK94" s="63"/>
      <c r="AML94" s="63"/>
      <c r="AMM94" s="63"/>
      <c r="AMN94" s="63"/>
      <c r="AMO94" s="63"/>
      <c r="AMP94" s="63"/>
      <c r="AMQ94" s="63"/>
      <c r="AMR94" s="63"/>
      <c r="AMS94" s="63"/>
      <c r="AMT94" s="63"/>
      <c r="AMU94" s="63"/>
      <c r="AMV94" s="63"/>
      <c r="AMW94" s="63"/>
      <c r="AMX94" s="63"/>
      <c r="AMY94" s="63"/>
      <c r="AMZ94" s="63"/>
      <c r="ANA94" s="63"/>
      <c r="ANB94" s="63"/>
      <c r="ANC94" s="63"/>
      <c r="AND94" s="63"/>
      <c r="ANE94" s="63"/>
      <c r="ANF94" s="63"/>
      <c r="ANG94" s="63"/>
      <c r="ANH94" s="63"/>
      <c r="ANI94" s="63"/>
      <c r="ANJ94" s="63"/>
      <c r="ANK94" s="63"/>
      <c r="ANL94" s="63"/>
      <c r="ANM94" s="63"/>
      <c r="ANN94" s="63"/>
      <c r="ANO94" s="63"/>
      <c r="ANP94" s="63"/>
      <c r="ANQ94" s="63"/>
      <c r="ANR94" s="63"/>
      <c r="ANS94" s="63"/>
      <c r="ANT94" s="63"/>
      <c r="ANU94" s="63"/>
      <c r="ANV94" s="63"/>
      <c r="ANW94" s="63"/>
      <c r="ANX94" s="63"/>
      <c r="ANY94" s="63"/>
      <c r="ANZ94" s="63"/>
      <c r="AOA94" s="63"/>
      <c r="AOB94" s="63"/>
      <c r="AOC94" s="63"/>
      <c r="AOD94" s="63"/>
      <c r="AOE94" s="63"/>
      <c r="AOF94" s="63"/>
      <c r="AOG94" s="63"/>
      <c r="AOH94" s="63"/>
      <c r="AOI94" s="63"/>
      <c r="AOJ94" s="63"/>
      <c r="AOK94" s="63"/>
      <c r="AOL94" s="63"/>
      <c r="AOM94" s="63"/>
      <c r="AON94" s="63"/>
      <c r="AOO94" s="63"/>
      <c r="AOP94" s="63"/>
      <c r="AOQ94" s="63"/>
      <c r="AOR94" s="63"/>
      <c r="AOS94" s="63"/>
      <c r="AOT94" s="63"/>
      <c r="AOU94" s="63"/>
      <c r="AOV94" s="63"/>
      <c r="AOW94" s="63"/>
      <c r="AOX94" s="63"/>
      <c r="AOY94" s="63"/>
      <c r="AOZ94" s="63"/>
      <c r="APA94" s="63"/>
      <c r="APB94" s="63"/>
      <c r="APC94" s="63"/>
      <c r="APD94" s="63"/>
      <c r="APE94" s="63"/>
      <c r="APF94" s="63"/>
      <c r="APG94" s="63"/>
      <c r="APH94" s="63"/>
      <c r="API94" s="63"/>
      <c r="APJ94" s="63"/>
      <c r="APK94" s="63"/>
      <c r="APL94" s="63"/>
      <c r="APM94" s="63"/>
      <c r="APN94" s="63"/>
      <c r="APO94" s="63"/>
      <c r="APP94" s="63"/>
      <c r="APQ94" s="63"/>
      <c r="APR94" s="63"/>
      <c r="APS94" s="63"/>
      <c r="APT94" s="63"/>
      <c r="APU94" s="63"/>
      <c r="APV94" s="63"/>
      <c r="APW94" s="63"/>
      <c r="APX94" s="63"/>
      <c r="APY94" s="63"/>
      <c r="APZ94" s="63"/>
      <c r="AQA94" s="63"/>
      <c r="AQB94" s="63"/>
      <c r="AQC94" s="63"/>
      <c r="AQD94" s="63"/>
      <c r="AQE94" s="63"/>
      <c r="AQF94" s="63"/>
      <c r="AQG94" s="63"/>
      <c r="AQH94" s="63"/>
      <c r="AQI94" s="63"/>
      <c r="AQJ94" s="63"/>
      <c r="AQK94" s="63"/>
      <c r="AQL94" s="63"/>
      <c r="AQM94" s="63"/>
      <c r="AQN94" s="63"/>
      <c r="AQO94" s="63"/>
      <c r="AQP94" s="63"/>
      <c r="AQQ94" s="63"/>
      <c r="AQR94" s="63"/>
      <c r="AQS94" s="63"/>
      <c r="AQT94" s="63"/>
      <c r="AQU94" s="63"/>
      <c r="AQV94" s="63"/>
      <c r="AQW94" s="63"/>
      <c r="AQX94" s="63"/>
      <c r="AQY94" s="63"/>
      <c r="AQZ94" s="63"/>
      <c r="ARA94" s="63"/>
      <c r="ARB94" s="63"/>
      <c r="ARC94" s="63"/>
      <c r="ARD94" s="63"/>
      <c r="ARE94" s="63"/>
      <c r="ARF94" s="63"/>
      <c r="ARG94" s="63"/>
      <c r="ARH94" s="63"/>
      <c r="ARI94" s="63"/>
      <c r="ARJ94" s="63"/>
      <c r="ARK94" s="63"/>
      <c r="ARL94" s="63"/>
      <c r="ARM94" s="63"/>
      <c r="ARN94" s="63"/>
      <c r="ARO94" s="63"/>
      <c r="ARP94" s="63"/>
      <c r="ARQ94" s="63"/>
      <c r="ARR94" s="63"/>
      <c r="ARS94" s="63"/>
      <c r="ART94" s="63"/>
      <c r="ARU94" s="63"/>
      <c r="ARV94" s="63"/>
      <c r="ARW94" s="63"/>
      <c r="ARX94" s="63"/>
      <c r="ARY94" s="63"/>
      <c r="ARZ94" s="63"/>
      <c r="ASA94" s="63"/>
      <c r="ASB94" s="63"/>
      <c r="ASC94" s="63"/>
      <c r="ASD94" s="63"/>
      <c r="ASE94" s="63"/>
      <c r="ASF94" s="63"/>
      <c r="ASG94" s="63"/>
      <c r="ASH94" s="63"/>
      <c r="ASI94" s="63"/>
      <c r="ASJ94" s="63"/>
      <c r="ASK94" s="63"/>
      <c r="ASL94" s="63"/>
      <c r="ASM94" s="63"/>
      <c r="ASN94" s="63"/>
      <c r="ASO94" s="63"/>
      <c r="ASP94" s="63"/>
      <c r="ASQ94" s="63"/>
      <c r="ASR94" s="63"/>
      <c r="ASS94" s="63"/>
      <c r="AST94" s="63"/>
      <c r="ASU94" s="63"/>
      <c r="ASV94" s="63"/>
      <c r="ASW94" s="63"/>
      <c r="ASX94" s="63"/>
      <c r="ASY94" s="63"/>
      <c r="ASZ94" s="63"/>
      <c r="ATA94" s="63"/>
      <c r="ATB94" s="63"/>
      <c r="ATC94" s="63"/>
      <c r="ATD94" s="63"/>
      <c r="ATE94" s="63"/>
      <c r="ATF94" s="63"/>
      <c r="ATG94" s="63"/>
      <c r="ATH94" s="63"/>
      <c r="ATI94" s="63"/>
      <c r="ATJ94" s="63"/>
      <c r="ATK94" s="63"/>
      <c r="ATL94" s="63"/>
      <c r="ATM94" s="63"/>
      <c r="ATN94" s="63"/>
      <c r="ATO94" s="63"/>
      <c r="ATP94" s="63"/>
      <c r="ATQ94" s="63"/>
      <c r="ATR94" s="63"/>
      <c r="ATS94" s="63"/>
      <c r="ATT94" s="63"/>
      <c r="ATU94" s="63"/>
      <c r="ATV94" s="63"/>
      <c r="ATW94" s="63"/>
      <c r="ATX94" s="63"/>
      <c r="ATY94" s="63"/>
      <c r="ATZ94" s="63"/>
      <c r="AUA94" s="63"/>
      <c r="AUB94" s="63"/>
      <c r="AUC94" s="63"/>
      <c r="AUD94" s="63"/>
      <c r="AUE94" s="63"/>
      <c r="AUF94" s="63"/>
      <c r="AUG94" s="63"/>
      <c r="AUH94" s="63"/>
      <c r="AUI94" s="63"/>
      <c r="AUJ94" s="63"/>
      <c r="AUK94" s="63"/>
      <c r="AUL94" s="63"/>
      <c r="AUM94" s="63"/>
      <c r="AUN94" s="63"/>
      <c r="AUO94" s="63"/>
      <c r="AUP94" s="63"/>
      <c r="AUQ94" s="63"/>
      <c r="AUR94" s="63"/>
      <c r="AUS94" s="63"/>
      <c r="AUT94" s="63"/>
      <c r="AUU94" s="63"/>
      <c r="AUV94" s="63"/>
      <c r="AUW94" s="63"/>
      <c r="AUX94" s="63"/>
      <c r="AUY94" s="63"/>
      <c r="AUZ94" s="63"/>
      <c r="AVA94" s="63"/>
      <c r="AVB94" s="63"/>
      <c r="AVC94" s="63"/>
      <c r="AVD94" s="63"/>
      <c r="AVE94" s="63"/>
      <c r="AVF94" s="63"/>
      <c r="AVG94" s="63"/>
      <c r="AVH94" s="63"/>
      <c r="AVI94" s="63"/>
      <c r="AVJ94" s="63"/>
      <c r="AVK94" s="63"/>
      <c r="AVL94" s="63"/>
      <c r="AVM94" s="63"/>
      <c r="AVN94" s="63"/>
      <c r="AVO94" s="63"/>
      <c r="AVP94" s="63"/>
      <c r="AVQ94" s="63"/>
      <c r="AVR94" s="63"/>
      <c r="AVS94" s="63"/>
      <c r="AVT94" s="63"/>
      <c r="AVU94" s="63"/>
      <c r="AVV94" s="63"/>
      <c r="AVW94" s="63"/>
      <c r="AVX94" s="63"/>
      <c r="AVY94" s="63"/>
      <c r="AVZ94" s="63"/>
      <c r="AWA94" s="63"/>
      <c r="AWB94" s="63"/>
      <c r="AWC94" s="63"/>
      <c r="AWD94" s="63"/>
      <c r="AWE94" s="63"/>
      <c r="AWF94" s="63"/>
      <c r="AWG94" s="63"/>
      <c r="AWH94" s="63"/>
      <c r="AWI94" s="63"/>
      <c r="AWJ94" s="63"/>
      <c r="AWK94" s="63"/>
      <c r="AWL94" s="63"/>
      <c r="AWM94" s="63"/>
      <c r="AWN94" s="63"/>
      <c r="AWO94" s="63"/>
      <c r="AWP94" s="63"/>
      <c r="AWQ94" s="63"/>
      <c r="AWR94" s="63"/>
      <c r="AWS94" s="63"/>
      <c r="AWT94" s="63"/>
      <c r="AWU94" s="63"/>
      <c r="AWV94" s="63"/>
      <c r="AWW94" s="63"/>
      <c r="AWX94" s="63"/>
      <c r="AWY94" s="63"/>
      <c r="AWZ94" s="63"/>
      <c r="AXA94" s="63"/>
      <c r="AXB94" s="63"/>
      <c r="AXC94" s="63"/>
      <c r="AXD94" s="63"/>
      <c r="AXE94" s="63"/>
      <c r="AXF94" s="63"/>
      <c r="AXG94" s="63"/>
      <c r="AXH94" s="63"/>
      <c r="AXI94" s="63"/>
      <c r="AXJ94" s="63"/>
      <c r="AXK94" s="63"/>
      <c r="AXL94" s="63"/>
      <c r="AXM94" s="63"/>
      <c r="AXN94" s="63"/>
      <c r="AXO94" s="63"/>
      <c r="AXP94" s="63"/>
      <c r="AXQ94" s="63"/>
      <c r="AXR94" s="63"/>
      <c r="AXS94" s="63"/>
      <c r="AXT94" s="63"/>
      <c r="AXU94" s="63"/>
      <c r="AXV94" s="63"/>
      <c r="AXW94" s="63"/>
      <c r="AXX94" s="63"/>
      <c r="AXY94" s="63"/>
      <c r="AXZ94" s="63"/>
      <c r="AYA94" s="63"/>
      <c r="AYB94" s="63"/>
      <c r="AYC94" s="63"/>
      <c r="AYD94" s="63"/>
      <c r="AYE94" s="63"/>
      <c r="AYF94" s="63"/>
      <c r="AYG94" s="63"/>
      <c r="AYH94" s="63"/>
      <c r="AYI94" s="63"/>
      <c r="AYJ94" s="63"/>
      <c r="AYK94" s="63"/>
      <c r="AYL94" s="63"/>
      <c r="AYM94" s="63"/>
      <c r="AYN94" s="63"/>
      <c r="AYO94" s="63"/>
      <c r="AYP94" s="63"/>
      <c r="AYQ94" s="63"/>
      <c r="AYR94" s="63"/>
      <c r="AYS94" s="63"/>
      <c r="AYT94" s="63"/>
      <c r="AYU94" s="63"/>
      <c r="AYV94" s="63"/>
      <c r="AYW94" s="63"/>
      <c r="AYX94" s="63"/>
      <c r="AYY94" s="63"/>
      <c r="AYZ94" s="63"/>
      <c r="AZA94" s="63"/>
      <c r="AZB94" s="63"/>
      <c r="AZC94" s="63"/>
      <c r="AZD94" s="63"/>
      <c r="AZE94" s="63"/>
      <c r="AZF94" s="63"/>
      <c r="AZG94" s="63"/>
      <c r="AZH94" s="63"/>
      <c r="AZI94" s="63"/>
      <c r="AZJ94" s="63"/>
      <c r="AZK94" s="63"/>
      <c r="AZL94" s="63"/>
      <c r="AZM94" s="63"/>
      <c r="AZN94" s="63"/>
      <c r="AZO94" s="63"/>
      <c r="AZP94" s="63"/>
      <c r="AZQ94" s="63"/>
      <c r="AZR94" s="63"/>
      <c r="AZS94" s="63"/>
      <c r="AZT94" s="63"/>
      <c r="AZU94" s="63"/>
      <c r="AZV94" s="63"/>
      <c r="AZW94" s="63"/>
      <c r="AZX94" s="63"/>
      <c r="AZY94" s="63"/>
      <c r="AZZ94" s="63"/>
      <c r="BAA94" s="63"/>
      <c r="BAB94" s="63"/>
      <c r="BAC94" s="63"/>
      <c r="BAD94" s="63"/>
      <c r="BAE94" s="63"/>
      <c r="BAF94" s="63"/>
      <c r="BAG94" s="63"/>
      <c r="BAH94" s="63"/>
      <c r="BAI94" s="63"/>
      <c r="BAJ94" s="63"/>
      <c r="BAK94" s="63"/>
      <c r="BAL94" s="63"/>
      <c r="BAM94" s="63"/>
      <c r="BAN94" s="63"/>
      <c r="BAO94" s="63"/>
      <c r="BAP94" s="63"/>
      <c r="BAQ94" s="63"/>
      <c r="BAR94" s="63"/>
      <c r="BAS94" s="63"/>
      <c r="BAT94" s="63"/>
      <c r="BAU94" s="63"/>
      <c r="BAV94" s="63"/>
      <c r="BAW94" s="63"/>
      <c r="BAX94" s="63"/>
      <c r="BAY94" s="63"/>
      <c r="BAZ94" s="63"/>
      <c r="BBA94" s="63"/>
      <c r="BBB94" s="63"/>
      <c r="BBC94" s="63"/>
      <c r="BBD94" s="63"/>
      <c r="BBE94" s="63"/>
      <c r="BBF94" s="63"/>
      <c r="BBG94" s="63"/>
      <c r="BBH94" s="63"/>
      <c r="BBI94" s="63"/>
      <c r="BBJ94" s="63"/>
      <c r="BBK94" s="63"/>
      <c r="BBL94" s="63"/>
      <c r="BBM94" s="63"/>
      <c r="BBN94" s="63"/>
      <c r="BBO94" s="63"/>
      <c r="BBP94" s="63"/>
      <c r="BBQ94" s="63"/>
      <c r="BBR94" s="63"/>
      <c r="BBS94" s="63"/>
      <c r="BBT94" s="63"/>
      <c r="BBU94" s="63"/>
      <c r="BBV94" s="63"/>
      <c r="BBW94" s="63"/>
      <c r="BBX94" s="63"/>
      <c r="BBY94" s="63"/>
      <c r="BBZ94" s="63"/>
      <c r="BCA94" s="63"/>
      <c r="BCB94" s="63"/>
      <c r="BCC94" s="63"/>
      <c r="BCD94" s="63"/>
      <c r="BCE94" s="63"/>
      <c r="BCF94" s="63"/>
      <c r="BCG94" s="63"/>
      <c r="BCH94" s="63"/>
      <c r="BCI94" s="63"/>
      <c r="BCJ94" s="63"/>
      <c r="BCK94" s="63"/>
      <c r="BCL94" s="63"/>
      <c r="BCM94" s="63"/>
      <c r="BCN94" s="63"/>
      <c r="BCO94" s="63"/>
      <c r="BCP94" s="63"/>
      <c r="BCQ94" s="63"/>
      <c r="BCR94" s="63"/>
      <c r="BCS94" s="63"/>
      <c r="BCT94" s="63"/>
      <c r="BCU94" s="63"/>
      <c r="BCV94" s="63"/>
      <c r="BCW94" s="63"/>
      <c r="BCX94" s="63"/>
      <c r="BCY94" s="63"/>
      <c r="BCZ94" s="63"/>
      <c r="BDA94" s="63"/>
      <c r="BDB94" s="63"/>
      <c r="BDC94" s="63"/>
      <c r="BDD94" s="63"/>
      <c r="BDE94" s="63"/>
      <c r="BDF94" s="63"/>
      <c r="BDG94" s="63"/>
      <c r="BDH94" s="63"/>
      <c r="BDI94" s="63"/>
      <c r="BDJ94" s="63"/>
      <c r="BDK94" s="63"/>
      <c r="BDL94" s="63"/>
      <c r="BDM94" s="63"/>
      <c r="BDN94" s="63"/>
      <c r="BDO94" s="63"/>
      <c r="BDP94" s="63"/>
      <c r="BDQ94" s="63"/>
      <c r="BDR94" s="63"/>
      <c r="BDS94" s="63"/>
      <c r="BDT94" s="63"/>
      <c r="BDU94" s="63"/>
      <c r="BDV94" s="63"/>
      <c r="BDW94" s="63"/>
      <c r="BDX94" s="63"/>
      <c r="BDY94" s="63"/>
      <c r="BDZ94" s="63"/>
      <c r="BEA94" s="63"/>
      <c r="BEB94" s="63"/>
      <c r="BEC94" s="63"/>
      <c r="BED94" s="63"/>
      <c r="BEE94" s="63"/>
      <c r="BEF94" s="63"/>
      <c r="BEG94" s="63"/>
      <c r="BEH94" s="63"/>
      <c r="BEI94" s="63"/>
      <c r="BEJ94" s="63"/>
      <c r="BEK94" s="63"/>
      <c r="BEL94" s="63"/>
      <c r="BEM94" s="63"/>
      <c r="BEN94" s="63"/>
      <c r="BEO94" s="63"/>
      <c r="BEP94" s="63"/>
      <c r="BEQ94" s="63"/>
      <c r="BER94" s="63"/>
      <c r="BES94" s="63"/>
      <c r="BET94" s="63"/>
      <c r="BEU94" s="63"/>
      <c r="BEV94" s="63"/>
      <c r="BEW94" s="63"/>
      <c r="BEX94" s="63"/>
      <c r="BEY94" s="63"/>
      <c r="BEZ94" s="63"/>
      <c r="BFA94" s="63"/>
      <c r="BFB94" s="63"/>
      <c r="BFC94" s="63"/>
      <c r="BFD94" s="63"/>
      <c r="BFE94" s="63"/>
      <c r="BFF94" s="63"/>
      <c r="BFG94" s="63"/>
      <c r="BFH94" s="63"/>
      <c r="BFI94" s="63"/>
      <c r="BFJ94" s="63"/>
      <c r="BFK94" s="63"/>
      <c r="BFL94" s="63"/>
      <c r="BFM94" s="63"/>
      <c r="BFN94" s="63"/>
      <c r="BFO94" s="63"/>
      <c r="BFP94" s="63"/>
      <c r="BFQ94" s="63"/>
      <c r="BFR94" s="63"/>
      <c r="BFS94" s="63"/>
      <c r="BFT94" s="63"/>
      <c r="BFU94" s="63"/>
      <c r="BFV94" s="63"/>
      <c r="BFW94" s="63"/>
      <c r="BFX94" s="63"/>
      <c r="BFY94" s="63"/>
      <c r="BFZ94" s="63"/>
      <c r="BGA94" s="63"/>
      <c r="BGB94" s="63"/>
      <c r="BGC94" s="63"/>
      <c r="BGD94" s="63"/>
      <c r="BGE94" s="63"/>
      <c r="BGF94" s="63"/>
      <c r="BGG94" s="63"/>
      <c r="BGH94" s="63"/>
      <c r="BGI94" s="63"/>
      <c r="BGJ94" s="63"/>
      <c r="BGK94" s="63"/>
      <c r="BGL94" s="63"/>
      <c r="BGM94" s="63"/>
      <c r="BGN94" s="63"/>
      <c r="BGO94" s="63"/>
      <c r="BGP94" s="63"/>
      <c r="BGQ94" s="63"/>
      <c r="BGR94" s="63"/>
      <c r="BGS94" s="63"/>
      <c r="BGT94" s="63"/>
      <c r="BGU94" s="63"/>
      <c r="BGV94" s="63"/>
      <c r="BGW94" s="63"/>
      <c r="BGX94" s="63"/>
      <c r="BGY94" s="63"/>
      <c r="BGZ94" s="63"/>
      <c r="BHA94" s="63"/>
      <c r="BHB94" s="63"/>
      <c r="BHC94" s="63"/>
      <c r="BHD94" s="63"/>
      <c r="BHE94" s="63"/>
      <c r="BHF94" s="63"/>
      <c r="BHG94" s="63"/>
      <c r="BHH94" s="63"/>
      <c r="BHI94" s="63"/>
      <c r="BHJ94" s="63"/>
      <c r="BHK94" s="63"/>
      <c r="BHL94" s="63"/>
      <c r="BHM94" s="63"/>
      <c r="BHN94" s="63"/>
      <c r="BHO94" s="63"/>
      <c r="BHP94" s="63"/>
      <c r="BHQ94" s="63"/>
      <c r="BHR94" s="63"/>
      <c r="BHS94" s="63"/>
      <c r="BHT94" s="63"/>
      <c r="BHU94" s="63"/>
      <c r="BHV94" s="63"/>
      <c r="BHW94" s="63"/>
      <c r="BHX94" s="63"/>
      <c r="BHY94" s="63"/>
      <c r="BHZ94" s="63"/>
      <c r="BIA94" s="63"/>
      <c r="BIB94" s="63"/>
      <c r="BIC94" s="63"/>
      <c r="BID94" s="63"/>
      <c r="BIE94" s="63"/>
      <c r="BIF94" s="63"/>
      <c r="BIG94" s="63"/>
      <c r="BIH94" s="63"/>
      <c r="BII94" s="63"/>
      <c r="BIJ94" s="63"/>
      <c r="BIK94" s="63"/>
      <c r="BIL94" s="63"/>
      <c r="BIM94" s="63"/>
      <c r="BIN94" s="63"/>
      <c r="BIO94" s="63"/>
      <c r="BIP94" s="63"/>
      <c r="BIQ94" s="63"/>
      <c r="BIR94" s="63"/>
      <c r="BIS94" s="63"/>
      <c r="BIT94" s="63"/>
      <c r="BIU94" s="63"/>
      <c r="BIV94" s="63"/>
      <c r="BIW94" s="63"/>
      <c r="BIX94" s="63"/>
      <c r="BIY94" s="63"/>
      <c r="BIZ94" s="63"/>
      <c r="BJA94" s="63"/>
      <c r="BJB94" s="63"/>
      <c r="BJC94" s="63"/>
      <c r="BJD94" s="63"/>
      <c r="BJE94" s="63"/>
      <c r="BJF94" s="63"/>
      <c r="BJG94" s="63"/>
      <c r="BJH94" s="63"/>
      <c r="BJI94" s="63"/>
      <c r="BJJ94" s="63"/>
      <c r="BJK94" s="63"/>
      <c r="BJL94" s="63"/>
      <c r="BJM94" s="63"/>
      <c r="BJN94" s="63"/>
      <c r="BJO94" s="63"/>
      <c r="BJP94" s="63"/>
      <c r="BJQ94" s="63"/>
      <c r="BJR94" s="63"/>
      <c r="BJS94" s="63"/>
      <c r="BJT94" s="63"/>
      <c r="BJU94" s="63"/>
      <c r="BJV94" s="63"/>
      <c r="BJW94" s="63"/>
      <c r="BJX94" s="63"/>
      <c r="BJY94" s="63"/>
      <c r="BJZ94" s="63"/>
      <c r="BKA94" s="63"/>
      <c r="BKB94" s="63"/>
      <c r="BKC94" s="63"/>
      <c r="BKD94" s="63"/>
      <c r="BKE94" s="63"/>
      <c r="BKF94" s="63"/>
      <c r="BKG94" s="63"/>
      <c r="BKH94" s="63"/>
      <c r="BKI94" s="63"/>
      <c r="BKJ94" s="63"/>
      <c r="BKK94" s="63"/>
      <c r="BKL94" s="63"/>
      <c r="BKM94" s="63"/>
      <c r="BKN94" s="63"/>
      <c r="BKO94" s="63"/>
      <c r="BKP94" s="63"/>
      <c r="BKQ94" s="63"/>
      <c r="BKR94" s="63"/>
      <c r="BKS94" s="63"/>
      <c r="BKT94" s="63"/>
      <c r="BKU94" s="63"/>
      <c r="BKV94" s="63"/>
      <c r="BKW94" s="63"/>
      <c r="BKX94" s="63"/>
      <c r="BKY94" s="63"/>
      <c r="BKZ94" s="63"/>
      <c r="BLA94" s="63"/>
      <c r="BLB94" s="63"/>
      <c r="BLC94" s="63"/>
      <c r="BLD94" s="63"/>
      <c r="BLE94" s="63"/>
      <c r="BLF94" s="63"/>
      <c r="BLG94" s="63"/>
      <c r="BLH94" s="63"/>
      <c r="BLI94" s="63"/>
      <c r="BLJ94" s="63"/>
      <c r="BLK94" s="63"/>
      <c r="BLL94" s="63"/>
      <c r="BLM94" s="63"/>
    </row>
    <row r="95" spans="1:1677" s="1" customFormat="1" ht="15" hidden="1" customHeight="1" x14ac:dyDescent="0.25">
      <c r="A95" s="270" t="s">
        <v>310</v>
      </c>
      <c r="B95" s="271" t="s">
        <v>56</v>
      </c>
      <c r="C95" s="272" t="s">
        <v>1733</v>
      </c>
      <c r="D95" s="273" t="s">
        <v>1737</v>
      </c>
      <c r="E95" s="273" t="s">
        <v>1875</v>
      </c>
      <c r="F95" s="272" t="s">
        <v>173</v>
      </c>
      <c r="G95" s="274">
        <v>25</v>
      </c>
      <c r="H95" s="275">
        <v>1.2</v>
      </c>
      <c r="I95" s="276">
        <v>44924</v>
      </c>
      <c r="J95" s="276">
        <v>44933</v>
      </c>
      <c r="K95" s="276">
        <v>44935</v>
      </c>
      <c r="L95" s="277" t="s">
        <v>1732</v>
      </c>
      <c r="M95" s="278">
        <v>44942</v>
      </c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63"/>
      <c r="BR95" s="63"/>
      <c r="BS95" s="63"/>
      <c r="BT95" s="63"/>
      <c r="BU95" s="63"/>
      <c r="BV95" s="63"/>
      <c r="BW95" s="63"/>
      <c r="BX95" s="63"/>
      <c r="BY95" s="63"/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3"/>
      <c r="FA95" s="63"/>
      <c r="FB95" s="63"/>
      <c r="FC95" s="63"/>
      <c r="FD95" s="63"/>
      <c r="FE95" s="63"/>
      <c r="FF95" s="63"/>
      <c r="FG95" s="63"/>
      <c r="FH95" s="63"/>
      <c r="FI95" s="63"/>
      <c r="FJ95" s="63"/>
      <c r="FK95" s="63"/>
      <c r="FL95" s="63"/>
      <c r="FM95" s="63"/>
      <c r="FN95" s="63"/>
      <c r="FO95" s="63"/>
      <c r="FP95" s="63"/>
      <c r="FQ95" s="63"/>
      <c r="FR95" s="63"/>
      <c r="FS95" s="63"/>
      <c r="FT95" s="63"/>
      <c r="FU95" s="63"/>
      <c r="FV95" s="63"/>
      <c r="FW95" s="63"/>
      <c r="FX95" s="63"/>
      <c r="FY95" s="63"/>
      <c r="FZ95" s="63"/>
      <c r="GA95" s="63"/>
      <c r="GB95" s="63"/>
      <c r="GC95" s="63"/>
      <c r="GD95" s="63"/>
      <c r="GE95" s="63"/>
      <c r="GF95" s="63"/>
      <c r="GG95" s="63"/>
      <c r="GH95" s="63"/>
      <c r="GI95" s="63"/>
      <c r="GJ95" s="63"/>
      <c r="GK95" s="63"/>
      <c r="GL95" s="63"/>
      <c r="GM95" s="63"/>
      <c r="GN95" s="63"/>
      <c r="GO95" s="63"/>
      <c r="GP95" s="63"/>
      <c r="GQ95" s="63"/>
      <c r="GR95" s="63"/>
      <c r="GS95" s="63"/>
      <c r="GT95" s="63"/>
      <c r="GU95" s="63"/>
      <c r="GV95" s="63"/>
      <c r="GW95" s="63"/>
      <c r="GX95" s="63"/>
      <c r="GY95" s="63"/>
      <c r="GZ95" s="63"/>
      <c r="HA95" s="63"/>
      <c r="HB95" s="63"/>
      <c r="HC95" s="63"/>
      <c r="HD95" s="63"/>
      <c r="HE95" s="63"/>
      <c r="HF95" s="63"/>
      <c r="HG95" s="63"/>
      <c r="HH95" s="63"/>
      <c r="HI95" s="63"/>
      <c r="HJ95" s="63"/>
      <c r="HK95" s="63"/>
      <c r="HL95" s="63"/>
      <c r="HM95" s="63"/>
      <c r="HN95" s="63"/>
      <c r="HO95" s="63"/>
      <c r="HP95" s="63"/>
      <c r="HQ95" s="63"/>
      <c r="HR95" s="63"/>
      <c r="HS95" s="63"/>
      <c r="HT95" s="63"/>
      <c r="HU95" s="63"/>
      <c r="HV95" s="63"/>
      <c r="HW95" s="63"/>
      <c r="HX95" s="63"/>
      <c r="HY95" s="63"/>
      <c r="HZ95" s="63"/>
      <c r="IA95" s="63"/>
      <c r="IB95" s="63"/>
      <c r="IC95" s="63"/>
      <c r="ID95" s="63"/>
      <c r="IE95" s="63"/>
      <c r="IF95" s="63"/>
      <c r="IG95" s="63"/>
      <c r="IH95" s="63"/>
      <c r="II95" s="63"/>
      <c r="IJ95" s="63"/>
      <c r="IK95" s="63"/>
      <c r="IL95" s="63"/>
      <c r="IM95" s="63"/>
      <c r="IN95" s="63"/>
      <c r="IO95" s="63"/>
      <c r="IP95" s="63"/>
      <c r="IQ95" s="63"/>
      <c r="IR95" s="63"/>
      <c r="IS95" s="63"/>
      <c r="IT95" s="63"/>
      <c r="IU95" s="63"/>
      <c r="IV95" s="63"/>
      <c r="IW95" s="63"/>
      <c r="IX95" s="63"/>
      <c r="IY95" s="63"/>
      <c r="IZ95" s="63"/>
      <c r="JA95" s="63"/>
      <c r="JB95" s="63"/>
      <c r="JC95" s="63"/>
      <c r="JD95" s="63"/>
      <c r="JE95" s="63"/>
      <c r="JF95" s="63"/>
      <c r="JG95" s="63"/>
      <c r="JH95" s="63"/>
      <c r="JI95" s="63"/>
      <c r="JJ95" s="63"/>
      <c r="JK95" s="63"/>
      <c r="JL95" s="63"/>
      <c r="JM95" s="63"/>
      <c r="JN95" s="63"/>
      <c r="JO95" s="63"/>
      <c r="JP95" s="63"/>
      <c r="JQ95" s="63"/>
      <c r="JR95" s="63"/>
      <c r="JS95" s="63"/>
      <c r="JT95" s="63"/>
      <c r="JU95" s="63"/>
      <c r="JV95" s="63"/>
      <c r="JW95" s="63"/>
      <c r="JX95" s="63"/>
      <c r="JY95" s="63"/>
      <c r="JZ95" s="63"/>
      <c r="KA95" s="63"/>
      <c r="KB95" s="63"/>
      <c r="KC95" s="63"/>
      <c r="KD95" s="63"/>
      <c r="KE95" s="63"/>
      <c r="KF95" s="63"/>
      <c r="KG95" s="63"/>
      <c r="KH95" s="63"/>
      <c r="KI95" s="63"/>
      <c r="KJ95" s="63"/>
      <c r="KK95" s="63"/>
      <c r="KL95" s="63"/>
      <c r="KM95" s="63"/>
      <c r="KN95" s="63"/>
      <c r="KO95" s="63"/>
      <c r="KP95" s="63"/>
      <c r="KQ95" s="63"/>
      <c r="KR95" s="63"/>
      <c r="KS95" s="63"/>
      <c r="KT95" s="63"/>
      <c r="KU95" s="63"/>
      <c r="KV95" s="63"/>
      <c r="KW95" s="63"/>
      <c r="KX95" s="63"/>
      <c r="KY95" s="63"/>
      <c r="KZ95" s="63"/>
      <c r="LA95" s="63"/>
      <c r="LB95" s="63"/>
      <c r="LC95" s="63"/>
      <c r="LD95" s="63"/>
      <c r="LE95" s="63"/>
      <c r="LF95" s="63"/>
      <c r="LG95" s="63"/>
      <c r="LH95" s="63"/>
      <c r="LI95" s="63"/>
      <c r="LJ95" s="63"/>
      <c r="LK95" s="63"/>
      <c r="LL95" s="63"/>
      <c r="LM95" s="63"/>
      <c r="LN95" s="63"/>
      <c r="LO95" s="63"/>
      <c r="LP95" s="63"/>
      <c r="LQ95" s="63"/>
      <c r="LR95" s="63"/>
      <c r="LS95" s="63"/>
      <c r="LT95" s="63"/>
      <c r="LU95" s="63"/>
      <c r="LV95" s="63"/>
      <c r="LW95" s="63"/>
      <c r="LX95" s="63"/>
      <c r="LY95" s="63"/>
      <c r="LZ95" s="63"/>
      <c r="MA95" s="63"/>
      <c r="MB95" s="63"/>
      <c r="MC95" s="63"/>
      <c r="MD95" s="63"/>
      <c r="ME95" s="63"/>
      <c r="MF95" s="63"/>
      <c r="MG95" s="63"/>
      <c r="MH95" s="63"/>
      <c r="MI95" s="63"/>
      <c r="MJ95" s="63"/>
      <c r="MK95" s="63"/>
      <c r="ML95" s="63"/>
      <c r="MM95" s="63"/>
      <c r="MN95" s="63"/>
      <c r="MO95" s="63"/>
      <c r="MP95" s="63"/>
      <c r="MQ95" s="63"/>
      <c r="MR95" s="63"/>
      <c r="MS95" s="63"/>
      <c r="MT95" s="63"/>
      <c r="MU95" s="63"/>
      <c r="MV95" s="63"/>
      <c r="MW95" s="63"/>
      <c r="MX95" s="63"/>
      <c r="MY95" s="63"/>
      <c r="MZ95" s="63"/>
      <c r="NA95" s="63"/>
      <c r="NB95" s="63"/>
      <c r="NC95" s="63"/>
      <c r="ND95" s="63"/>
      <c r="NE95" s="63"/>
      <c r="NF95" s="63"/>
      <c r="NG95" s="63"/>
      <c r="NH95" s="63"/>
      <c r="NI95" s="63"/>
      <c r="NJ95" s="63"/>
      <c r="NK95" s="63"/>
      <c r="NL95" s="63"/>
      <c r="NM95" s="63"/>
      <c r="NN95" s="63"/>
      <c r="NO95" s="63"/>
      <c r="NP95" s="63"/>
      <c r="NQ95" s="63"/>
      <c r="NR95" s="63"/>
      <c r="NS95" s="63"/>
      <c r="NT95" s="63"/>
      <c r="NU95" s="63"/>
      <c r="NV95" s="63"/>
      <c r="NW95" s="63"/>
      <c r="NX95" s="63"/>
      <c r="NY95" s="63"/>
      <c r="NZ95" s="63"/>
      <c r="OA95" s="63"/>
      <c r="OB95" s="63"/>
      <c r="OC95" s="63"/>
      <c r="OD95" s="63"/>
      <c r="OE95" s="63"/>
      <c r="OF95" s="63"/>
      <c r="OG95" s="63"/>
      <c r="OH95" s="63"/>
      <c r="OI95" s="63"/>
      <c r="OJ95" s="63"/>
      <c r="OK95" s="63"/>
      <c r="OL95" s="63"/>
      <c r="OM95" s="63"/>
      <c r="ON95" s="63"/>
      <c r="OO95" s="63"/>
      <c r="OP95" s="63"/>
      <c r="OQ95" s="63"/>
      <c r="OR95" s="63"/>
      <c r="OS95" s="63"/>
      <c r="OT95" s="63"/>
      <c r="OU95" s="63"/>
      <c r="OV95" s="63"/>
      <c r="OW95" s="63"/>
      <c r="OX95" s="63"/>
      <c r="OY95" s="63"/>
      <c r="OZ95" s="63"/>
      <c r="PA95" s="63"/>
      <c r="PB95" s="63"/>
      <c r="PC95" s="63"/>
      <c r="PD95" s="63"/>
      <c r="PE95" s="63"/>
      <c r="PF95" s="63"/>
      <c r="PG95" s="63"/>
      <c r="PH95" s="63"/>
      <c r="PI95" s="63"/>
      <c r="PJ95" s="63"/>
      <c r="PK95" s="63"/>
      <c r="PL95" s="63"/>
      <c r="PM95" s="63"/>
      <c r="PN95" s="63"/>
      <c r="PO95" s="63"/>
      <c r="PP95" s="63"/>
      <c r="PQ95" s="63"/>
      <c r="PR95" s="63"/>
      <c r="PS95" s="63"/>
      <c r="PT95" s="63"/>
      <c r="PU95" s="63"/>
      <c r="PV95" s="63"/>
      <c r="PW95" s="63"/>
      <c r="PX95" s="63"/>
      <c r="PY95" s="63"/>
      <c r="PZ95" s="63"/>
      <c r="QA95" s="63"/>
      <c r="QB95" s="63"/>
      <c r="QC95" s="63"/>
      <c r="QD95" s="63"/>
      <c r="QE95" s="63"/>
      <c r="QF95" s="63"/>
      <c r="QG95" s="63"/>
      <c r="QH95" s="63"/>
      <c r="QI95" s="63"/>
      <c r="QJ95" s="63"/>
      <c r="QK95" s="63"/>
      <c r="QL95" s="63"/>
      <c r="QM95" s="63"/>
      <c r="QN95" s="63"/>
      <c r="QO95" s="63"/>
      <c r="QP95" s="63"/>
      <c r="QQ95" s="63"/>
      <c r="QR95" s="63"/>
      <c r="QS95" s="63"/>
      <c r="QT95" s="63"/>
      <c r="QU95" s="63"/>
      <c r="QV95" s="63"/>
      <c r="QW95" s="63"/>
      <c r="QX95" s="63"/>
      <c r="QY95" s="63"/>
      <c r="QZ95" s="63"/>
      <c r="RA95" s="63"/>
      <c r="RB95" s="63"/>
      <c r="RC95" s="63"/>
      <c r="RD95" s="63"/>
      <c r="RE95" s="63"/>
      <c r="RF95" s="63"/>
      <c r="RG95" s="63"/>
      <c r="RH95" s="63"/>
      <c r="RI95" s="63"/>
      <c r="RJ95" s="63"/>
      <c r="RK95" s="63"/>
      <c r="RL95" s="63"/>
      <c r="RM95" s="63"/>
      <c r="RN95" s="63"/>
      <c r="RO95" s="63"/>
      <c r="RP95" s="63"/>
      <c r="RQ95" s="63"/>
      <c r="RR95" s="63"/>
      <c r="RS95" s="63"/>
      <c r="RT95" s="63"/>
      <c r="RU95" s="63"/>
      <c r="RV95" s="63"/>
      <c r="RW95" s="63"/>
      <c r="RX95" s="63"/>
      <c r="RY95" s="63"/>
      <c r="RZ95" s="63"/>
      <c r="SA95" s="63"/>
      <c r="SB95" s="63"/>
      <c r="SC95" s="63"/>
      <c r="SD95" s="63"/>
      <c r="SE95" s="63"/>
      <c r="SF95" s="63"/>
      <c r="SG95" s="63"/>
      <c r="SH95" s="63"/>
      <c r="SI95" s="63"/>
      <c r="SJ95" s="63"/>
      <c r="SK95" s="63"/>
      <c r="SL95" s="63"/>
      <c r="SM95" s="63"/>
      <c r="SN95" s="63"/>
      <c r="SO95" s="63"/>
      <c r="SP95" s="63"/>
      <c r="SQ95" s="63"/>
      <c r="SR95" s="63"/>
      <c r="SS95" s="63"/>
      <c r="ST95" s="63"/>
      <c r="SU95" s="63"/>
      <c r="SV95" s="63"/>
      <c r="SW95" s="63"/>
      <c r="SX95" s="63"/>
      <c r="SY95" s="63"/>
      <c r="SZ95" s="63"/>
      <c r="TA95" s="63"/>
      <c r="TB95" s="63"/>
      <c r="TC95" s="63"/>
      <c r="TD95" s="63"/>
      <c r="TE95" s="63"/>
      <c r="TF95" s="63"/>
      <c r="TG95" s="63"/>
      <c r="TH95" s="63"/>
      <c r="TI95" s="63"/>
      <c r="TJ95" s="63"/>
      <c r="TK95" s="63"/>
      <c r="TL95" s="63"/>
      <c r="TM95" s="63"/>
      <c r="TN95" s="63"/>
      <c r="TO95" s="63"/>
      <c r="TP95" s="63"/>
      <c r="TQ95" s="63"/>
      <c r="TR95" s="63"/>
      <c r="TS95" s="63"/>
      <c r="TT95" s="63"/>
      <c r="TU95" s="63"/>
      <c r="TV95" s="63"/>
      <c r="TW95" s="63"/>
      <c r="TX95" s="63"/>
      <c r="TY95" s="63"/>
      <c r="TZ95" s="63"/>
      <c r="UA95" s="63"/>
      <c r="UB95" s="63"/>
      <c r="UC95" s="63"/>
      <c r="UD95" s="63"/>
      <c r="UE95" s="63"/>
      <c r="UF95" s="63"/>
      <c r="UG95" s="63"/>
      <c r="UH95" s="63"/>
      <c r="UI95" s="63"/>
      <c r="UJ95" s="63"/>
      <c r="UK95" s="63"/>
      <c r="UL95" s="63"/>
      <c r="UM95" s="63"/>
      <c r="UN95" s="63"/>
      <c r="UO95" s="63"/>
      <c r="UP95" s="63"/>
      <c r="UQ95" s="63"/>
      <c r="UR95" s="63"/>
      <c r="US95" s="63"/>
      <c r="UT95" s="63"/>
      <c r="UU95" s="63"/>
      <c r="UV95" s="63"/>
      <c r="UW95" s="63"/>
      <c r="UX95" s="63"/>
      <c r="UY95" s="63"/>
      <c r="UZ95" s="63"/>
      <c r="VA95" s="63"/>
      <c r="VB95" s="63"/>
      <c r="VC95" s="63"/>
      <c r="VD95" s="63"/>
      <c r="VE95" s="63"/>
      <c r="VF95" s="63"/>
      <c r="VG95" s="63"/>
      <c r="VH95" s="63"/>
      <c r="VI95" s="63"/>
      <c r="VJ95" s="63"/>
      <c r="VK95" s="63"/>
      <c r="VL95" s="63"/>
      <c r="VM95" s="63"/>
      <c r="VN95" s="63"/>
      <c r="VO95" s="63"/>
      <c r="VP95" s="63"/>
      <c r="VQ95" s="63"/>
      <c r="VR95" s="63"/>
      <c r="VS95" s="63"/>
      <c r="VT95" s="63"/>
      <c r="VU95" s="63"/>
      <c r="VV95" s="63"/>
      <c r="VW95" s="63"/>
      <c r="VX95" s="63"/>
      <c r="VY95" s="63"/>
      <c r="VZ95" s="63"/>
      <c r="WA95" s="63"/>
      <c r="WB95" s="63"/>
      <c r="WC95" s="63"/>
      <c r="WD95" s="63"/>
      <c r="WE95" s="63"/>
      <c r="WF95" s="63"/>
      <c r="WG95" s="63"/>
      <c r="WH95" s="63"/>
      <c r="WI95" s="63"/>
      <c r="WJ95" s="63"/>
      <c r="WK95" s="63"/>
      <c r="WL95" s="63"/>
      <c r="WM95" s="63"/>
      <c r="WN95" s="63"/>
      <c r="WO95" s="63"/>
      <c r="WP95" s="63"/>
      <c r="WQ95" s="63"/>
      <c r="WR95" s="63"/>
      <c r="WS95" s="63"/>
      <c r="WT95" s="63"/>
      <c r="WU95" s="63"/>
      <c r="WV95" s="63"/>
      <c r="WW95" s="63"/>
      <c r="WX95" s="63"/>
      <c r="WY95" s="63"/>
      <c r="WZ95" s="63"/>
      <c r="XA95" s="63"/>
      <c r="XB95" s="63"/>
      <c r="XC95" s="63"/>
      <c r="XD95" s="63"/>
      <c r="XE95" s="63"/>
      <c r="XF95" s="63"/>
      <c r="XG95" s="63"/>
      <c r="XH95" s="63"/>
      <c r="XI95" s="63"/>
      <c r="XJ95" s="63"/>
      <c r="XK95" s="63"/>
      <c r="XL95" s="63"/>
      <c r="XM95" s="63"/>
      <c r="XN95" s="63"/>
      <c r="XO95" s="63"/>
      <c r="XP95" s="63"/>
      <c r="XQ95" s="63"/>
      <c r="XR95" s="63"/>
      <c r="XS95" s="63"/>
      <c r="XT95" s="63"/>
      <c r="XU95" s="63"/>
      <c r="XV95" s="63"/>
      <c r="XW95" s="63"/>
      <c r="XX95" s="63"/>
      <c r="XY95" s="63"/>
      <c r="XZ95" s="63"/>
      <c r="YA95" s="63"/>
      <c r="YB95" s="63"/>
      <c r="YC95" s="63"/>
      <c r="YD95" s="63"/>
      <c r="YE95" s="63"/>
      <c r="YF95" s="63"/>
      <c r="YG95" s="63"/>
      <c r="YH95" s="63"/>
      <c r="YI95" s="63"/>
      <c r="YJ95" s="63"/>
      <c r="YK95" s="63"/>
      <c r="YL95" s="63"/>
      <c r="YM95" s="63"/>
      <c r="YN95" s="63"/>
      <c r="YO95" s="63"/>
      <c r="YP95" s="63"/>
      <c r="YQ95" s="63"/>
      <c r="YR95" s="63"/>
      <c r="YS95" s="63"/>
      <c r="YT95" s="63"/>
      <c r="YU95" s="63"/>
      <c r="YV95" s="63"/>
      <c r="YW95" s="63"/>
      <c r="YX95" s="63"/>
      <c r="YY95" s="63"/>
      <c r="YZ95" s="63"/>
      <c r="ZA95" s="63"/>
      <c r="ZB95" s="63"/>
      <c r="ZC95" s="63"/>
      <c r="ZD95" s="63"/>
      <c r="ZE95" s="63"/>
      <c r="ZF95" s="63"/>
      <c r="ZG95" s="63"/>
      <c r="ZH95" s="63"/>
      <c r="ZI95" s="63"/>
      <c r="ZJ95" s="63"/>
      <c r="ZK95" s="63"/>
      <c r="ZL95" s="63"/>
      <c r="ZM95" s="63"/>
      <c r="ZN95" s="63"/>
      <c r="ZO95" s="63"/>
      <c r="ZP95" s="63"/>
      <c r="ZQ95" s="63"/>
      <c r="ZR95" s="63"/>
      <c r="ZS95" s="63"/>
      <c r="ZT95" s="63"/>
      <c r="ZU95" s="63"/>
      <c r="ZV95" s="63"/>
      <c r="ZW95" s="63"/>
      <c r="ZX95" s="63"/>
      <c r="ZY95" s="63"/>
      <c r="ZZ95" s="63"/>
      <c r="AAA95" s="63"/>
      <c r="AAB95" s="63"/>
      <c r="AAC95" s="63"/>
      <c r="AAD95" s="63"/>
      <c r="AAE95" s="63"/>
      <c r="AAF95" s="63"/>
      <c r="AAG95" s="63"/>
      <c r="AAH95" s="63"/>
      <c r="AAI95" s="63"/>
      <c r="AAJ95" s="63"/>
      <c r="AAK95" s="63"/>
      <c r="AAL95" s="63"/>
      <c r="AAM95" s="63"/>
      <c r="AAN95" s="63"/>
      <c r="AAO95" s="63"/>
      <c r="AAP95" s="63"/>
      <c r="AAQ95" s="63"/>
      <c r="AAR95" s="63"/>
      <c r="AAS95" s="63"/>
      <c r="AAT95" s="63"/>
      <c r="AAU95" s="63"/>
      <c r="AAV95" s="63"/>
      <c r="AAW95" s="63"/>
      <c r="AAX95" s="63"/>
      <c r="AAY95" s="63"/>
      <c r="AAZ95" s="63"/>
      <c r="ABA95" s="63"/>
      <c r="ABB95" s="63"/>
      <c r="ABC95" s="63"/>
      <c r="ABD95" s="63"/>
      <c r="ABE95" s="63"/>
      <c r="ABF95" s="63"/>
      <c r="ABG95" s="63"/>
      <c r="ABH95" s="63"/>
      <c r="ABI95" s="63"/>
      <c r="ABJ95" s="63"/>
      <c r="ABK95" s="63"/>
      <c r="ABL95" s="63"/>
      <c r="ABM95" s="63"/>
      <c r="ABN95" s="63"/>
      <c r="ABO95" s="63"/>
      <c r="ABP95" s="63"/>
      <c r="ABQ95" s="63"/>
      <c r="ABR95" s="63"/>
      <c r="ABS95" s="63"/>
      <c r="ABT95" s="63"/>
      <c r="ABU95" s="63"/>
      <c r="ABV95" s="63"/>
      <c r="ABW95" s="63"/>
      <c r="ABX95" s="63"/>
      <c r="ABY95" s="63"/>
      <c r="ABZ95" s="63"/>
      <c r="ACA95" s="63"/>
      <c r="ACB95" s="63"/>
      <c r="ACC95" s="63"/>
      <c r="ACD95" s="63"/>
      <c r="ACE95" s="63"/>
      <c r="ACF95" s="63"/>
      <c r="ACG95" s="63"/>
      <c r="ACH95" s="63"/>
      <c r="ACI95" s="63"/>
      <c r="ACJ95" s="63"/>
      <c r="ACK95" s="63"/>
      <c r="ACL95" s="63"/>
      <c r="ACM95" s="63"/>
      <c r="ACN95" s="63"/>
      <c r="ACO95" s="63"/>
      <c r="ACP95" s="63"/>
      <c r="ACQ95" s="63"/>
      <c r="ACR95" s="63"/>
      <c r="ACS95" s="63"/>
      <c r="ACT95" s="63"/>
      <c r="ACU95" s="63"/>
      <c r="ACV95" s="63"/>
      <c r="ACW95" s="63"/>
      <c r="ACX95" s="63"/>
      <c r="ACY95" s="63"/>
      <c r="ACZ95" s="63"/>
      <c r="ADA95" s="63"/>
      <c r="ADB95" s="63"/>
      <c r="ADC95" s="63"/>
      <c r="ADD95" s="63"/>
      <c r="ADE95" s="63"/>
      <c r="ADF95" s="63"/>
      <c r="ADG95" s="63"/>
      <c r="ADH95" s="63"/>
      <c r="ADI95" s="63"/>
      <c r="ADJ95" s="63"/>
      <c r="ADK95" s="63"/>
      <c r="ADL95" s="63"/>
      <c r="ADM95" s="63"/>
      <c r="ADN95" s="63"/>
      <c r="ADO95" s="63"/>
      <c r="ADP95" s="63"/>
      <c r="ADQ95" s="63"/>
      <c r="ADR95" s="63"/>
      <c r="ADS95" s="63"/>
      <c r="ADT95" s="63"/>
      <c r="ADU95" s="63"/>
      <c r="ADV95" s="63"/>
      <c r="ADW95" s="63"/>
      <c r="ADX95" s="63"/>
      <c r="ADY95" s="63"/>
      <c r="ADZ95" s="63"/>
      <c r="AEA95" s="63"/>
      <c r="AEB95" s="63"/>
      <c r="AEC95" s="63"/>
      <c r="AED95" s="63"/>
      <c r="AEE95" s="63"/>
      <c r="AEF95" s="63"/>
      <c r="AEG95" s="63"/>
      <c r="AEH95" s="63"/>
      <c r="AEI95" s="63"/>
      <c r="AEJ95" s="63"/>
      <c r="AEK95" s="63"/>
      <c r="AEL95" s="63"/>
      <c r="AEM95" s="63"/>
      <c r="AEN95" s="63"/>
      <c r="AEO95" s="63"/>
      <c r="AEP95" s="63"/>
      <c r="AEQ95" s="63"/>
      <c r="AER95" s="63"/>
      <c r="AES95" s="63"/>
      <c r="AET95" s="63"/>
      <c r="AEU95" s="63"/>
      <c r="AEV95" s="63"/>
      <c r="AEW95" s="63"/>
      <c r="AEX95" s="63"/>
      <c r="AEY95" s="63"/>
      <c r="AEZ95" s="63"/>
      <c r="AFA95" s="63"/>
      <c r="AFB95" s="63"/>
      <c r="AFC95" s="63"/>
      <c r="AFD95" s="63"/>
      <c r="AFE95" s="63"/>
      <c r="AFF95" s="63"/>
      <c r="AFG95" s="63"/>
      <c r="AFH95" s="63"/>
      <c r="AFI95" s="63"/>
      <c r="AFJ95" s="63"/>
      <c r="AFK95" s="63"/>
      <c r="AFL95" s="63"/>
      <c r="AFM95" s="63"/>
      <c r="AFN95" s="63"/>
      <c r="AFO95" s="63"/>
      <c r="AFP95" s="63"/>
      <c r="AFQ95" s="63"/>
      <c r="AFR95" s="63"/>
      <c r="AFS95" s="63"/>
      <c r="AFT95" s="63"/>
      <c r="AFU95" s="63"/>
      <c r="AFV95" s="63"/>
      <c r="AFW95" s="63"/>
      <c r="AFX95" s="63"/>
      <c r="AFY95" s="63"/>
      <c r="AFZ95" s="63"/>
      <c r="AGA95" s="63"/>
      <c r="AGB95" s="63"/>
      <c r="AGC95" s="63"/>
      <c r="AGD95" s="63"/>
      <c r="AGE95" s="63"/>
      <c r="AGF95" s="63"/>
      <c r="AGG95" s="63"/>
      <c r="AGH95" s="63"/>
      <c r="AGI95" s="63"/>
      <c r="AGJ95" s="63"/>
      <c r="AGK95" s="63"/>
      <c r="AGL95" s="63"/>
      <c r="AGM95" s="63"/>
      <c r="AGN95" s="63"/>
      <c r="AGO95" s="63"/>
      <c r="AGP95" s="63"/>
      <c r="AGQ95" s="63"/>
      <c r="AGR95" s="63"/>
      <c r="AGS95" s="63"/>
      <c r="AGT95" s="63"/>
      <c r="AGU95" s="63"/>
      <c r="AGV95" s="63"/>
      <c r="AGW95" s="63"/>
      <c r="AGX95" s="63"/>
      <c r="AGY95" s="63"/>
      <c r="AGZ95" s="63"/>
      <c r="AHA95" s="63"/>
      <c r="AHB95" s="63"/>
      <c r="AHC95" s="63"/>
      <c r="AHD95" s="63"/>
      <c r="AHE95" s="63"/>
      <c r="AHF95" s="63"/>
      <c r="AHG95" s="63"/>
      <c r="AHH95" s="63"/>
      <c r="AHI95" s="63"/>
      <c r="AHJ95" s="63"/>
      <c r="AHK95" s="63"/>
      <c r="AHL95" s="63"/>
      <c r="AHM95" s="63"/>
      <c r="AHN95" s="63"/>
      <c r="AHO95" s="63"/>
      <c r="AHP95" s="63"/>
      <c r="AHQ95" s="63"/>
      <c r="AHR95" s="63"/>
      <c r="AHS95" s="63"/>
      <c r="AHT95" s="63"/>
      <c r="AHU95" s="63"/>
      <c r="AHV95" s="63"/>
      <c r="AHW95" s="63"/>
      <c r="AHX95" s="63"/>
      <c r="AHY95" s="63"/>
      <c r="AHZ95" s="63"/>
      <c r="AIA95" s="63"/>
      <c r="AIB95" s="63"/>
      <c r="AIC95" s="63"/>
      <c r="AID95" s="63"/>
      <c r="AIE95" s="63"/>
      <c r="AIF95" s="63"/>
      <c r="AIG95" s="63"/>
      <c r="AIH95" s="63"/>
      <c r="AII95" s="63"/>
      <c r="AIJ95" s="63"/>
      <c r="AIK95" s="63"/>
      <c r="AIL95" s="63"/>
      <c r="AIM95" s="63"/>
      <c r="AIN95" s="63"/>
      <c r="AIO95" s="63"/>
      <c r="AIP95" s="63"/>
      <c r="AIQ95" s="63"/>
      <c r="AIR95" s="63"/>
      <c r="AIS95" s="63"/>
      <c r="AIT95" s="63"/>
      <c r="AIU95" s="63"/>
      <c r="AIV95" s="63"/>
      <c r="AIW95" s="63"/>
      <c r="AIX95" s="63"/>
      <c r="AIY95" s="63"/>
      <c r="AIZ95" s="63"/>
      <c r="AJA95" s="63"/>
      <c r="AJB95" s="63"/>
      <c r="AJC95" s="63"/>
      <c r="AJD95" s="63"/>
      <c r="AJE95" s="63"/>
      <c r="AJF95" s="63"/>
      <c r="AJG95" s="63"/>
      <c r="AJH95" s="63"/>
      <c r="AJI95" s="63"/>
      <c r="AJJ95" s="63"/>
      <c r="AJK95" s="63"/>
      <c r="AJL95" s="63"/>
      <c r="AJM95" s="63"/>
      <c r="AJN95" s="63"/>
      <c r="AJO95" s="63"/>
      <c r="AJP95" s="63"/>
      <c r="AJQ95" s="63"/>
      <c r="AJR95" s="63"/>
      <c r="AJS95" s="63"/>
      <c r="AJT95" s="63"/>
      <c r="AJU95" s="63"/>
      <c r="AJV95" s="63"/>
      <c r="AJW95" s="63"/>
      <c r="AJX95" s="63"/>
      <c r="AJY95" s="63"/>
      <c r="AJZ95" s="63"/>
      <c r="AKA95" s="63"/>
      <c r="AKB95" s="63"/>
      <c r="AKC95" s="63"/>
      <c r="AKD95" s="63"/>
      <c r="AKE95" s="63"/>
      <c r="AKF95" s="63"/>
      <c r="AKG95" s="63"/>
      <c r="AKH95" s="63"/>
      <c r="AKI95" s="63"/>
      <c r="AKJ95" s="63"/>
      <c r="AKK95" s="63"/>
      <c r="AKL95" s="63"/>
      <c r="AKM95" s="63"/>
      <c r="AKN95" s="63"/>
      <c r="AKO95" s="63"/>
      <c r="AKP95" s="63"/>
      <c r="AKQ95" s="63"/>
      <c r="AKR95" s="63"/>
      <c r="AKS95" s="63"/>
      <c r="AKT95" s="63"/>
      <c r="AKU95" s="63"/>
      <c r="AKV95" s="63"/>
      <c r="AKW95" s="63"/>
      <c r="AKX95" s="63"/>
      <c r="AKY95" s="63"/>
      <c r="AKZ95" s="63"/>
      <c r="ALA95" s="63"/>
      <c r="ALB95" s="63"/>
      <c r="ALC95" s="63"/>
      <c r="ALD95" s="63"/>
      <c r="ALE95" s="63"/>
      <c r="ALF95" s="63"/>
      <c r="ALG95" s="63"/>
      <c r="ALH95" s="63"/>
      <c r="ALI95" s="63"/>
      <c r="ALJ95" s="63"/>
      <c r="ALK95" s="63"/>
      <c r="ALL95" s="63"/>
      <c r="ALM95" s="63"/>
      <c r="ALN95" s="63"/>
      <c r="ALO95" s="63"/>
      <c r="ALP95" s="63"/>
      <c r="ALQ95" s="63"/>
      <c r="ALR95" s="63"/>
      <c r="ALS95" s="63"/>
      <c r="ALT95" s="63"/>
      <c r="ALU95" s="63"/>
      <c r="ALV95" s="63"/>
      <c r="ALW95" s="63"/>
      <c r="ALX95" s="63"/>
      <c r="ALY95" s="63"/>
      <c r="ALZ95" s="63"/>
      <c r="AMA95" s="63"/>
      <c r="AMB95" s="63"/>
      <c r="AMC95" s="63"/>
      <c r="AMD95" s="63"/>
      <c r="AME95" s="63"/>
      <c r="AMF95" s="63"/>
      <c r="AMG95" s="63"/>
      <c r="AMH95" s="63"/>
      <c r="AMI95" s="63"/>
      <c r="AMJ95" s="63"/>
      <c r="AMK95" s="63"/>
      <c r="AML95" s="63"/>
      <c r="AMM95" s="63"/>
      <c r="AMN95" s="63"/>
      <c r="AMO95" s="63"/>
      <c r="AMP95" s="63"/>
      <c r="AMQ95" s="63"/>
      <c r="AMR95" s="63"/>
      <c r="AMS95" s="63"/>
      <c r="AMT95" s="63"/>
      <c r="AMU95" s="63"/>
      <c r="AMV95" s="63"/>
      <c r="AMW95" s="63"/>
      <c r="AMX95" s="63"/>
      <c r="AMY95" s="63"/>
      <c r="AMZ95" s="63"/>
      <c r="ANA95" s="63"/>
      <c r="ANB95" s="63"/>
      <c r="ANC95" s="63"/>
      <c r="AND95" s="63"/>
      <c r="ANE95" s="63"/>
      <c r="ANF95" s="63"/>
      <c r="ANG95" s="63"/>
      <c r="ANH95" s="63"/>
      <c r="ANI95" s="63"/>
      <c r="ANJ95" s="63"/>
      <c r="ANK95" s="63"/>
      <c r="ANL95" s="63"/>
      <c r="ANM95" s="63"/>
      <c r="ANN95" s="63"/>
      <c r="ANO95" s="63"/>
      <c r="ANP95" s="63"/>
      <c r="ANQ95" s="63"/>
      <c r="ANR95" s="63"/>
      <c r="ANS95" s="63"/>
      <c r="ANT95" s="63"/>
      <c r="ANU95" s="63"/>
      <c r="ANV95" s="63"/>
      <c r="ANW95" s="63"/>
      <c r="ANX95" s="63"/>
      <c r="ANY95" s="63"/>
      <c r="ANZ95" s="63"/>
      <c r="AOA95" s="63"/>
      <c r="AOB95" s="63"/>
      <c r="AOC95" s="63"/>
      <c r="AOD95" s="63"/>
      <c r="AOE95" s="63"/>
      <c r="AOF95" s="63"/>
      <c r="AOG95" s="63"/>
      <c r="AOH95" s="63"/>
      <c r="AOI95" s="63"/>
      <c r="AOJ95" s="63"/>
      <c r="AOK95" s="63"/>
      <c r="AOL95" s="63"/>
      <c r="AOM95" s="63"/>
      <c r="AON95" s="63"/>
      <c r="AOO95" s="63"/>
      <c r="AOP95" s="63"/>
      <c r="AOQ95" s="63"/>
      <c r="AOR95" s="63"/>
      <c r="AOS95" s="63"/>
      <c r="AOT95" s="63"/>
      <c r="AOU95" s="63"/>
      <c r="AOV95" s="63"/>
      <c r="AOW95" s="63"/>
      <c r="AOX95" s="63"/>
      <c r="AOY95" s="63"/>
      <c r="AOZ95" s="63"/>
      <c r="APA95" s="63"/>
      <c r="APB95" s="63"/>
      <c r="APC95" s="63"/>
      <c r="APD95" s="63"/>
      <c r="APE95" s="63"/>
      <c r="APF95" s="63"/>
      <c r="APG95" s="63"/>
      <c r="APH95" s="63"/>
      <c r="API95" s="63"/>
      <c r="APJ95" s="63"/>
      <c r="APK95" s="63"/>
      <c r="APL95" s="63"/>
      <c r="APM95" s="63"/>
      <c r="APN95" s="63"/>
      <c r="APO95" s="63"/>
      <c r="APP95" s="63"/>
      <c r="APQ95" s="63"/>
      <c r="APR95" s="63"/>
      <c r="APS95" s="63"/>
      <c r="APT95" s="63"/>
      <c r="APU95" s="63"/>
      <c r="APV95" s="63"/>
      <c r="APW95" s="63"/>
      <c r="APX95" s="63"/>
      <c r="APY95" s="63"/>
      <c r="APZ95" s="63"/>
      <c r="AQA95" s="63"/>
      <c r="AQB95" s="63"/>
      <c r="AQC95" s="63"/>
      <c r="AQD95" s="63"/>
      <c r="AQE95" s="63"/>
      <c r="AQF95" s="63"/>
      <c r="AQG95" s="63"/>
      <c r="AQH95" s="63"/>
      <c r="AQI95" s="63"/>
      <c r="AQJ95" s="63"/>
      <c r="AQK95" s="63"/>
      <c r="AQL95" s="63"/>
      <c r="AQM95" s="63"/>
      <c r="AQN95" s="63"/>
      <c r="AQO95" s="63"/>
      <c r="AQP95" s="63"/>
      <c r="AQQ95" s="63"/>
      <c r="AQR95" s="63"/>
      <c r="AQS95" s="63"/>
      <c r="AQT95" s="63"/>
      <c r="AQU95" s="63"/>
      <c r="AQV95" s="63"/>
      <c r="AQW95" s="63"/>
      <c r="AQX95" s="63"/>
      <c r="AQY95" s="63"/>
      <c r="AQZ95" s="63"/>
      <c r="ARA95" s="63"/>
      <c r="ARB95" s="63"/>
      <c r="ARC95" s="63"/>
      <c r="ARD95" s="63"/>
      <c r="ARE95" s="63"/>
      <c r="ARF95" s="63"/>
      <c r="ARG95" s="63"/>
      <c r="ARH95" s="63"/>
      <c r="ARI95" s="63"/>
      <c r="ARJ95" s="63"/>
      <c r="ARK95" s="63"/>
      <c r="ARL95" s="63"/>
      <c r="ARM95" s="63"/>
      <c r="ARN95" s="63"/>
      <c r="ARO95" s="63"/>
      <c r="ARP95" s="63"/>
      <c r="ARQ95" s="63"/>
      <c r="ARR95" s="63"/>
      <c r="ARS95" s="63"/>
      <c r="ART95" s="63"/>
      <c r="ARU95" s="63"/>
      <c r="ARV95" s="63"/>
      <c r="ARW95" s="63"/>
      <c r="ARX95" s="63"/>
      <c r="ARY95" s="63"/>
      <c r="ARZ95" s="63"/>
      <c r="ASA95" s="63"/>
      <c r="ASB95" s="63"/>
      <c r="ASC95" s="63"/>
      <c r="ASD95" s="63"/>
      <c r="ASE95" s="63"/>
      <c r="ASF95" s="63"/>
      <c r="ASG95" s="63"/>
      <c r="ASH95" s="63"/>
      <c r="ASI95" s="63"/>
      <c r="ASJ95" s="63"/>
      <c r="ASK95" s="63"/>
      <c r="ASL95" s="63"/>
      <c r="ASM95" s="63"/>
      <c r="ASN95" s="63"/>
      <c r="ASO95" s="63"/>
      <c r="ASP95" s="63"/>
      <c r="ASQ95" s="63"/>
      <c r="ASR95" s="63"/>
      <c r="ASS95" s="63"/>
      <c r="AST95" s="63"/>
      <c r="ASU95" s="63"/>
      <c r="ASV95" s="63"/>
      <c r="ASW95" s="63"/>
      <c r="ASX95" s="63"/>
      <c r="ASY95" s="63"/>
      <c r="ASZ95" s="63"/>
      <c r="ATA95" s="63"/>
      <c r="ATB95" s="63"/>
      <c r="ATC95" s="63"/>
      <c r="ATD95" s="63"/>
      <c r="ATE95" s="63"/>
      <c r="ATF95" s="63"/>
      <c r="ATG95" s="63"/>
      <c r="ATH95" s="63"/>
      <c r="ATI95" s="63"/>
      <c r="ATJ95" s="63"/>
      <c r="ATK95" s="63"/>
      <c r="ATL95" s="63"/>
      <c r="ATM95" s="63"/>
      <c r="ATN95" s="63"/>
      <c r="ATO95" s="63"/>
      <c r="ATP95" s="63"/>
      <c r="ATQ95" s="63"/>
      <c r="ATR95" s="63"/>
      <c r="ATS95" s="63"/>
      <c r="ATT95" s="63"/>
      <c r="ATU95" s="63"/>
      <c r="ATV95" s="63"/>
      <c r="ATW95" s="63"/>
      <c r="ATX95" s="63"/>
      <c r="ATY95" s="63"/>
      <c r="ATZ95" s="63"/>
      <c r="AUA95" s="63"/>
      <c r="AUB95" s="63"/>
      <c r="AUC95" s="63"/>
      <c r="AUD95" s="63"/>
      <c r="AUE95" s="63"/>
      <c r="AUF95" s="63"/>
      <c r="AUG95" s="63"/>
      <c r="AUH95" s="63"/>
      <c r="AUI95" s="63"/>
      <c r="AUJ95" s="63"/>
      <c r="AUK95" s="63"/>
      <c r="AUL95" s="63"/>
      <c r="AUM95" s="63"/>
      <c r="AUN95" s="63"/>
      <c r="AUO95" s="63"/>
      <c r="AUP95" s="63"/>
      <c r="AUQ95" s="63"/>
      <c r="AUR95" s="63"/>
      <c r="AUS95" s="63"/>
      <c r="AUT95" s="63"/>
      <c r="AUU95" s="63"/>
      <c r="AUV95" s="63"/>
      <c r="AUW95" s="63"/>
      <c r="AUX95" s="63"/>
      <c r="AUY95" s="63"/>
      <c r="AUZ95" s="63"/>
      <c r="AVA95" s="63"/>
      <c r="AVB95" s="63"/>
      <c r="AVC95" s="63"/>
      <c r="AVD95" s="63"/>
      <c r="AVE95" s="63"/>
      <c r="AVF95" s="63"/>
      <c r="AVG95" s="63"/>
      <c r="AVH95" s="63"/>
      <c r="AVI95" s="63"/>
      <c r="AVJ95" s="63"/>
      <c r="AVK95" s="63"/>
      <c r="AVL95" s="63"/>
      <c r="AVM95" s="63"/>
      <c r="AVN95" s="63"/>
      <c r="AVO95" s="63"/>
      <c r="AVP95" s="63"/>
      <c r="AVQ95" s="63"/>
      <c r="AVR95" s="63"/>
      <c r="AVS95" s="63"/>
      <c r="AVT95" s="63"/>
      <c r="AVU95" s="63"/>
      <c r="AVV95" s="63"/>
      <c r="AVW95" s="63"/>
      <c r="AVX95" s="63"/>
      <c r="AVY95" s="63"/>
      <c r="AVZ95" s="63"/>
      <c r="AWA95" s="63"/>
      <c r="AWB95" s="63"/>
      <c r="AWC95" s="63"/>
      <c r="AWD95" s="63"/>
      <c r="AWE95" s="63"/>
      <c r="AWF95" s="63"/>
      <c r="AWG95" s="63"/>
      <c r="AWH95" s="63"/>
      <c r="AWI95" s="63"/>
      <c r="AWJ95" s="63"/>
      <c r="AWK95" s="63"/>
      <c r="AWL95" s="63"/>
      <c r="AWM95" s="63"/>
      <c r="AWN95" s="63"/>
      <c r="AWO95" s="63"/>
      <c r="AWP95" s="63"/>
      <c r="AWQ95" s="63"/>
      <c r="AWR95" s="63"/>
      <c r="AWS95" s="63"/>
      <c r="AWT95" s="63"/>
      <c r="AWU95" s="63"/>
      <c r="AWV95" s="63"/>
      <c r="AWW95" s="63"/>
      <c r="AWX95" s="63"/>
      <c r="AWY95" s="63"/>
      <c r="AWZ95" s="63"/>
      <c r="AXA95" s="63"/>
      <c r="AXB95" s="63"/>
      <c r="AXC95" s="63"/>
      <c r="AXD95" s="63"/>
      <c r="AXE95" s="63"/>
      <c r="AXF95" s="63"/>
      <c r="AXG95" s="63"/>
      <c r="AXH95" s="63"/>
      <c r="AXI95" s="63"/>
      <c r="AXJ95" s="63"/>
      <c r="AXK95" s="63"/>
      <c r="AXL95" s="63"/>
      <c r="AXM95" s="63"/>
      <c r="AXN95" s="63"/>
      <c r="AXO95" s="63"/>
      <c r="AXP95" s="63"/>
      <c r="AXQ95" s="63"/>
      <c r="AXR95" s="63"/>
      <c r="AXS95" s="63"/>
      <c r="AXT95" s="63"/>
      <c r="AXU95" s="63"/>
      <c r="AXV95" s="63"/>
      <c r="AXW95" s="63"/>
      <c r="AXX95" s="63"/>
      <c r="AXY95" s="63"/>
      <c r="AXZ95" s="63"/>
      <c r="AYA95" s="63"/>
      <c r="AYB95" s="63"/>
      <c r="AYC95" s="63"/>
      <c r="AYD95" s="63"/>
      <c r="AYE95" s="63"/>
      <c r="AYF95" s="63"/>
      <c r="AYG95" s="63"/>
      <c r="AYH95" s="63"/>
      <c r="AYI95" s="63"/>
      <c r="AYJ95" s="63"/>
      <c r="AYK95" s="63"/>
      <c r="AYL95" s="63"/>
      <c r="AYM95" s="63"/>
      <c r="AYN95" s="63"/>
      <c r="AYO95" s="63"/>
      <c r="AYP95" s="63"/>
      <c r="AYQ95" s="63"/>
      <c r="AYR95" s="63"/>
      <c r="AYS95" s="63"/>
      <c r="AYT95" s="63"/>
      <c r="AYU95" s="63"/>
      <c r="AYV95" s="63"/>
      <c r="AYW95" s="63"/>
      <c r="AYX95" s="63"/>
      <c r="AYY95" s="63"/>
      <c r="AYZ95" s="63"/>
      <c r="AZA95" s="63"/>
      <c r="AZB95" s="63"/>
      <c r="AZC95" s="63"/>
      <c r="AZD95" s="63"/>
      <c r="AZE95" s="63"/>
      <c r="AZF95" s="63"/>
      <c r="AZG95" s="63"/>
      <c r="AZH95" s="63"/>
      <c r="AZI95" s="63"/>
      <c r="AZJ95" s="63"/>
      <c r="AZK95" s="63"/>
      <c r="AZL95" s="63"/>
      <c r="AZM95" s="63"/>
      <c r="AZN95" s="63"/>
      <c r="AZO95" s="63"/>
      <c r="AZP95" s="63"/>
      <c r="AZQ95" s="63"/>
      <c r="AZR95" s="63"/>
      <c r="AZS95" s="63"/>
      <c r="AZT95" s="63"/>
      <c r="AZU95" s="63"/>
      <c r="AZV95" s="63"/>
      <c r="AZW95" s="63"/>
      <c r="AZX95" s="63"/>
      <c r="AZY95" s="63"/>
      <c r="AZZ95" s="63"/>
      <c r="BAA95" s="63"/>
      <c r="BAB95" s="63"/>
      <c r="BAC95" s="63"/>
      <c r="BAD95" s="63"/>
      <c r="BAE95" s="63"/>
      <c r="BAF95" s="63"/>
      <c r="BAG95" s="63"/>
      <c r="BAH95" s="63"/>
      <c r="BAI95" s="63"/>
      <c r="BAJ95" s="63"/>
      <c r="BAK95" s="63"/>
      <c r="BAL95" s="63"/>
      <c r="BAM95" s="63"/>
      <c r="BAN95" s="63"/>
      <c r="BAO95" s="63"/>
      <c r="BAP95" s="63"/>
      <c r="BAQ95" s="63"/>
      <c r="BAR95" s="63"/>
      <c r="BAS95" s="63"/>
      <c r="BAT95" s="63"/>
      <c r="BAU95" s="63"/>
      <c r="BAV95" s="63"/>
      <c r="BAW95" s="63"/>
      <c r="BAX95" s="63"/>
      <c r="BAY95" s="63"/>
      <c r="BAZ95" s="63"/>
      <c r="BBA95" s="63"/>
      <c r="BBB95" s="63"/>
      <c r="BBC95" s="63"/>
      <c r="BBD95" s="63"/>
      <c r="BBE95" s="63"/>
      <c r="BBF95" s="63"/>
      <c r="BBG95" s="63"/>
      <c r="BBH95" s="63"/>
      <c r="BBI95" s="63"/>
      <c r="BBJ95" s="63"/>
      <c r="BBK95" s="63"/>
      <c r="BBL95" s="63"/>
      <c r="BBM95" s="63"/>
      <c r="BBN95" s="63"/>
      <c r="BBO95" s="63"/>
      <c r="BBP95" s="63"/>
      <c r="BBQ95" s="63"/>
      <c r="BBR95" s="63"/>
      <c r="BBS95" s="63"/>
      <c r="BBT95" s="63"/>
      <c r="BBU95" s="63"/>
      <c r="BBV95" s="63"/>
      <c r="BBW95" s="63"/>
      <c r="BBX95" s="63"/>
      <c r="BBY95" s="63"/>
      <c r="BBZ95" s="63"/>
      <c r="BCA95" s="63"/>
      <c r="BCB95" s="63"/>
      <c r="BCC95" s="63"/>
      <c r="BCD95" s="63"/>
      <c r="BCE95" s="63"/>
      <c r="BCF95" s="63"/>
      <c r="BCG95" s="63"/>
      <c r="BCH95" s="63"/>
      <c r="BCI95" s="63"/>
      <c r="BCJ95" s="63"/>
      <c r="BCK95" s="63"/>
      <c r="BCL95" s="63"/>
      <c r="BCM95" s="63"/>
      <c r="BCN95" s="63"/>
      <c r="BCO95" s="63"/>
      <c r="BCP95" s="63"/>
      <c r="BCQ95" s="63"/>
      <c r="BCR95" s="63"/>
      <c r="BCS95" s="63"/>
      <c r="BCT95" s="63"/>
      <c r="BCU95" s="63"/>
      <c r="BCV95" s="63"/>
      <c r="BCW95" s="63"/>
      <c r="BCX95" s="63"/>
      <c r="BCY95" s="63"/>
      <c r="BCZ95" s="63"/>
      <c r="BDA95" s="63"/>
      <c r="BDB95" s="63"/>
      <c r="BDC95" s="63"/>
      <c r="BDD95" s="63"/>
      <c r="BDE95" s="63"/>
      <c r="BDF95" s="63"/>
      <c r="BDG95" s="63"/>
      <c r="BDH95" s="63"/>
      <c r="BDI95" s="63"/>
      <c r="BDJ95" s="63"/>
      <c r="BDK95" s="63"/>
      <c r="BDL95" s="63"/>
      <c r="BDM95" s="63"/>
      <c r="BDN95" s="63"/>
      <c r="BDO95" s="63"/>
      <c r="BDP95" s="63"/>
      <c r="BDQ95" s="63"/>
      <c r="BDR95" s="63"/>
      <c r="BDS95" s="63"/>
      <c r="BDT95" s="63"/>
      <c r="BDU95" s="63"/>
      <c r="BDV95" s="63"/>
      <c r="BDW95" s="63"/>
      <c r="BDX95" s="63"/>
      <c r="BDY95" s="63"/>
      <c r="BDZ95" s="63"/>
      <c r="BEA95" s="63"/>
      <c r="BEB95" s="63"/>
      <c r="BEC95" s="63"/>
      <c r="BED95" s="63"/>
      <c r="BEE95" s="63"/>
      <c r="BEF95" s="63"/>
      <c r="BEG95" s="63"/>
      <c r="BEH95" s="63"/>
      <c r="BEI95" s="63"/>
      <c r="BEJ95" s="63"/>
      <c r="BEK95" s="63"/>
      <c r="BEL95" s="63"/>
      <c r="BEM95" s="63"/>
      <c r="BEN95" s="63"/>
      <c r="BEO95" s="63"/>
      <c r="BEP95" s="63"/>
      <c r="BEQ95" s="63"/>
      <c r="BER95" s="63"/>
      <c r="BES95" s="63"/>
      <c r="BET95" s="63"/>
      <c r="BEU95" s="63"/>
      <c r="BEV95" s="63"/>
      <c r="BEW95" s="63"/>
      <c r="BEX95" s="63"/>
      <c r="BEY95" s="63"/>
      <c r="BEZ95" s="63"/>
      <c r="BFA95" s="63"/>
      <c r="BFB95" s="63"/>
      <c r="BFC95" s="63"/>
      <c r="BFD95" s="63"/>
      <c r="BFE95" s="63"/>
      <c r="BFF95" s="63"/>
      <c r="BFG95" s="63"/>
      <c r="BFH95" s="63"/>
      <c r="BFI95" s="63"/>
      <c r="BFJ95" s="63"/>
      <c r="BFK95" s="63"/>
      <c r="BFL95" s="63"/>
      <c r="BFM95" s="63"/>
      <c r="BFN95" s="63"/>
      <c r="BFO95" s="63"/>
      <c r="BFP95" s="63"/>
      <c r="BFQ95" s="63"/>
      <c r="BFR95" s="63"/>
      <c r="BFS95" s="63"/>
      <c r="BFT95" s="63"/>
      <c r="BFU95" s="63"/>
      <c r="BFV95" s="63"/>
      <c r="BFW95" s="63"/>
      <c r="BFX95" s="63"/>
      <c r="BFY95" s="63"/>
      <c r="BFZ95" s="63"/>
      <c r="BGA95" s="63"/>
      <c r="BGB95" s="63"/>
      <c r="BGC95" s="63"/>
      <c r="BGD95" s="63"/>
      <c r="BGE95" s="63"/>
      <c r="BGF95" s="63"/>
      <c r="BGG95" s="63"/>
      <c r="BGH95" s="63"/>
      <c r="BGI95" s="63"/>
      <c r="BGJ95" s="63"/>
      <c r="BGK95" s="63"/>
      <c r="BGL95" s="63"/>
      <c r="BGM95" s="63"/>
      <c r="BGN95" s="63"/>
      <c r="BGO95" s="63"/>
      <c r="BGP95" s="63"/>
      <c r="BGQ95" s="63"/>
      <c r="BGR95" s="63"/>
      <c r="BGS95" s="63"/>
      <c r="BGT95" s="63"/>
      <c r="BGU95" s="63"/>
      <c r="BGV95" s="63"/>
      <c r="BGW95" s="63"/>
      <c r="BGX95" s="63"/>
      <c r="BGY95" s="63"/>
      <c r="BGZ95" s="63"/>
      <c r="BHA95" s="63"/>
      <c r="BHB95" s="63"/>
      <c r="BHC95" s="63"/>
      <c r="BHD95" s="63"/>
      <c r="BHE95" s="63"/>
      <c r="BHF95" s="63"/>
      <c r="BHG95" s="63"/>
      <c r="BHH95" s="63"/>
      <c r="BHI95" s="63"/>
      <c r="BHJ95" s="63"/>
      <c r="BHK95" s="63"/>
      <c r="BHL95" s="63"/>
      <c r="BHM95" s="63"/>
      <c r="BHN95" s="63"/>
      <c r="BHO95" s="63"/>
      <c r="BHP95" s="63"/>
      <c r="BHQ95" s="63"/>
      <c r="BHR95" s="63"/>
      <c r="BHS95" s="63"/>
      <c r="BHT95" s="63"/>
      <c r="BHU95" s="63"/>
      <c r="BHV95" s="63"/>
      <c r="BHW95" s="63"/>
      <c r="BHX95" s="63"/>
      <c r="BHY95" s="63"/>
      <c r="BHZ95" s="63"/>
      <c r="BIA95" s="63"/>
      <c r="BIB95" s="63"/>
      <c r="BIC95" s="63"/>
      <c r="BID95" s="63"/>
      <c r="BIE95" s="63"/>
      <c r="BIF95" s="63"/>
      <c r="BIG95" s="63"/>
      <c r="BIH95" s="63"/>
      <c r="BII95" s="63"/>
      <c r="BIJ95" s="63"/>
      <c r="BIK95" s="63"/>
      <c r="BIL95" s="63"/>
      <c r="BIM95" s="63"/>
      <c r="BIN95" s="63"/>
      <c r="BIO95" s="63"/>
      <c r="BIP95" s="63"/>
      <c r="BIQ95" s="63"/>
      <c r="BIR95" s="63"/>
      <c r="BIS95" s="63"/>
      <c r="BIT95" s="63"/>
      <c r="BIU95" s="63"/>
      <c r="BIV95" s="63"/>
      <c r="BIW95" s="63"/>
      <c r="BIX95" s="63"/>
      <c r="BIY95" s="63"/>
      <c r="BIZ95" s="63"/>
      <c r="BJA95" s="63"/>
      <c r="BJB95" s="63"/>
      <c r="BJC95" s="63"/>
      <c r="BJD95" s="63"/>
      <c r="BJE95" s="63"/>
      <c r="BJF95" s="63"/>
      <c r="BJG95" s="63"/>
      <c r="BJH95" s="63"/>
      <c r="BJI95" s="63"/>
      <c r="BJJ95" s="63"/>
      <c r="BJK95" s="63"/>
      <c r="BJL95" s="63"/>
      <c r="BJM95" s="63"/>
      <c r="BJN95" s="63"/>
      <c r="BJO95" s="63"/>
      <c r="BJP95" s="63"/>
      <c r="BJQ95" s="63"/>
      <c r="BJR95" s="63"/>
      <c r="BJS95" s="63"/>
      <c r="BJT95" s="63"/>
      <c r="BJU95" s="63"/>
      <c r="BJV95" s="63"/>
      <c r="BJW95" s="63"/>
      <c r="BJX95" s="63"/>
      <c r="BJY95" s="63"/>
      <c r="BJZ95" s="63"/>
      <c r="BKA95" s="63"/>
      <c r="BKB95" s="63"/>
      <c r="BKC95" s="63"/>
      <c r="BKD95" s="63"/>
      <c r="BKE95" s="63"/>
      <c r="BKF95" s="63"/>
      <c r="BKG95" s="63"/>
      <c r="BKH95" s="63"/>
      <c r="BKI95" s="63"/>
      <c r="BKJ95" s="63"/>
      <c r="BKK95" s="63"/>
      <c r="BKL95" s="63"/>
      <c r="BKM95" s="63"/>
      <c r="BKN95" s="63"/>
      <c r="BKO95" s="63"/>
      <c r="BKP95" s="63"/>
      <c r="BKQ95" s="63"/>
      <c r="BKR95" s="63"/>
      <c r="BKS95" s="63"/>
      <c r="BKT95" s="63"/>
      <c r="BKU95" s="63"/>
      <c r="BKV95" s="63"/>
      <c r="BKW95" s="63"/>
      <c r="BKX95" s="63"/>
      <c r="BKY95" s="63"/>
      <c r="BKZ95" s="63"/>
      <c r="BLA95" s="63"/>
      <c r="BLB95" s="63"/>
      <c r="BLC95" s="63"/>
      <c r="BLD95" s="63"/>
      <c r="BLE95" s="63"/>
      <c r="BLF95" s="63"/>
      <c r="BLG95" s="63"/>
      <c r="BLH95" s="63"/>
      <c r="BLI95" s="63"/>
      <c r="BLJ95" s="63"/>
      <c r="BLK95" s="63"/>
      <c r="BLL95" s="63"/>
      <c r="BLM95" s="63"/>
    </row>
    <row r="96" spans="1:1677" s="1" customFormat="1" ht="15" hidden="1" customHeight="1" x14ac:dyDescent="0.25">
      <c r="A96" s="270" t="s">
        <v>310</v>
      </c>
      <c r="B96" s="271" t="s">
        <v>57</v>
      </c>
      <c r="C96" s="272" t="s">
        <v>1733</v>
      </c>
      <c r="D96" s="273" t="s">
        <v>1737</v>
      </c>
      <c r="E96" s="273" t="s">
        <v>1876</v>
      </c>
      <c r="F96" s="272" t="s">
        <v>173</v>
      </c>
      <c r="G96" s="274">
        <v>25</v>
      </c>
      <c r="H96" s="275">
        <v>1.2</v>
      </c>
      <c r="I96" s="276">
        <v>44921</v>
      </c>
      <c r="J96" s="276">
        <v>44922</v>
      </c>
      <c r="K96" s="276">
        <v>44923</v>
      </c>
      <c r="L96" s="277" t="s">
        <v>1732</v>
      </c>
      <c r="M96" s="278">
        <v>44957</v>
      </c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63"/>
      <c r="BR96" s="63"/>
      <c r="BS96" s="63"/>
      <c r="BT96" s="63"/>
      <c r="BU96" s="63"/>
      <c r="BV96" s="63"/>
      <c r="BW96" s="63"/>
      <c r="BX96" s="63"/>
      <c r="BY96" s="63"/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3"/>
      <c r="FA96" s="63"/>
      <c r="FB96" s="63"/>
      <c r="FC96" s="63"/>
      <c r="FD96" s="63"/>
      <c r="FE96" s="63"/>
      <c r="FF96" s="63"/>
      <c r="FG96" s="63"/>
      <c r="FH96" s="63"/>
      <c r="FI96" s="63"/>
      <c r="FJ96" s="63"/>
      <c r="FK96" s="63"/>
      <c r="FL96" s="63"/>
      <c r="FM96" s="63"/>
      <c r="FN96" s="63"/>
      <c r="FO96" s="63"/>
      <c r="FP96" s="63"/>
      <c r="FQ96" s="63"/>
      <c r="FR96" s="63"/>
      <c r="FS96" s="63"/>
      <c r="FT96" s="63"/>
      <c r="FU96" s="63"/>
      <c r="FV96" s="63"/>
      <c r="FW96" s="63"/>
      <c r="FX96" s="63"/>
      <c r="FY96" s="63"/>
      <c r="FZ96" s="63"/>
      <c r="GA96" s="63"/>
      <c r="GB96" s="63"/>
      <c r="GC96" s="63"/>
      <c r="GD96" s="63"/>
      <c r="GE96" s="63"/>
      <c r="GF96" s="63"/>
      <c r="GG96" s="63"/>
      <c r="GH96" s="63"/>
      <c r="GI96" s="63"/>
      <c r="GJ96" s="63"/>
      <c r="GK96" s="63"/>
      <c r="GL96" s="63"/>
      <c r="GM96" s="63"/>
      <c r="GN96" s="63"/>
      <c r="GO96" s="63"/>
      <c r="GP96" s="63"/>
      <c r="GQ96" s="63"/>
      <c r="GR96" s="63"/>
      <c r="GS96" s="63"/>
      <c r="GT96" s="63"/>
      <c r="GU96" s="63"/>
      <c r="GV96" s="63"/>
      <c r="GW96" s="63"/>
      <c r="GX96" s="63"/>
      <c r="GY96" s="63"/>
      <c r="GZ96" s="63"/>
      <c r="HA96" s="63"/>
      <c r="HB96" s="63"/>
      <c r="HC96" s="63"/>
      <c r="HD96" s="63"/>
      <c r="HE96" s="63"/>
      <c r="HF96" s="63"/>
      <c r="HG96" s="63"/>
      <c r="HH96" s="63"/>
      <c r="HI96" s="63"/>
      <c r="HJ96" s="63"/>
      <c r="HK96" s="63"/>
      <c r="HL96" s="63"/>
      <c r="HM96" s="63"/>
      <c r="HN96" s="63"/>
      <c r="HO96" s="63"/>
      <c r="HP96" s="63"/>
      <c r="HQ96" s="63"/>
      <c r="HR96" s="63"/>
      <c r="HS96" s="63"/>
      <c r="HT96" s="63"/>
      <c r="HU96" s="63"/>
      <c r="HV96" s="63"/>
      <c r="HW96" s="63"/>
      <c r="HX96" s="63"/>
      <c r="HY96" s="63"/>
      <c r="HZ96" s="63"/>
      <c r="IA96" s="63"/>
      <c r="IB96" s="63"/>
      <c r="IC96" s="63"/>
      <c r="ID96" s="63"/>
      <c r="IE96" s="63"/>
      <c r="IF96" s="63"/>
      <c r="IG96" s="63"/>
      <c r="IH96" s="63"/>
      <c r="II96" s="63"/>
      <c r="IJ96" s="63"/>
      <c r="IK96" s="63"/>
      <c r="IL96" s="63"/>
      <c r="IM96" s="63"/>
      <c r="IN96" s="63"/>
      <c r="IO96" s="63"/>
      <c r="IP96" s="63"/>
      <c r="IQ96" s="63"/>
      <c r="IR96" s="63"/>
      <c r="IS96" s="63"/>
      <c r="IT96" s="63"/>
      <c r="IU96" s="63"/>
      <c r="IV96" s="63"/>
      <c r="IW96" s="63"/>
      <c r="IX96" s="63"/>
      <c r="IY96" s="63"/>
      <c r="IZ96" s="63"/>
      <c r="JA96" s="63"/>
      <c r="JB96" s="63"/>
      <c r="JC96" s="63"/>
      <c r="JD96" s="63"/>
      <c r="JE96" s="63"/>
      <c r="JF96" s="63"/>
      <c r="JG96" s="63"/>
      <c r="JH96" s="63"/>
      <c r="JI96" s="63"/>
      <c r="JJ96" s="63"/>
      <c r="JK96" s="63"/>
      <c r="JL96" s="63"/>
      <c r="JM96" s="63"/>
      <c r="JN96" s="63"/>
      <c r="JO96" s="63"/>
      <c r="JP96" s="63"/>
      <c r="JQ96" s="63"/>
      <c r="JR96" s="63"/>
      <c r="JS96" s="63"/>
      <c r="JT96" s="63"/>
      <c r="JU96" s="63"/>
      <c r="JV96" s="63"/>
      <c r="JW96" s="63"/>
      <c r="JX96" s="63"/>
      <c r="JY96" s="63"/>
      <c r="JZ96" s="63"/>
      <c r="KA96" s="63"/>
      <c r="KB96" s="63"/>
      <c r="KC96" s="63"/>
      <c r="KD96" s="63"/>
      <c r="KE96" s="63"/>
      <c r="KF96" s="63"/>
      <c r="KG96" s="63"/>
      <c r="KH96" s="63"/>
      <c r="KI96" s="63"/>
      <c r="KJ96" s="63"/>
      <c r="KK96" s="63"/>
      <c r="KL96" s="63"/>
      <c r="KM96" s="63"/>
      <c r="KN96" s="63"/>
      <c r="KO96" s="63"/>
      <c r="KP96" s="63"/>
      <c r="KQ96" s="63"/>
      <c r="KR96" s="63"/>
      <c r="KS96" s="63"/>
      <c r="KT96" s="63"/>
      <c r="KU96" s="63"/>
      <c r="KV96" s="63"/>
      <c r="KW96" s="63"/>
      <c r="KX96" s="63"/>
      <c r="KY96" s="63"/>
      <c r="KZ96" s="63"/>
      <c r="LA96" s="63"/>
      <c r="LB96" s="63"/>
      <c r="LC96" s="63"/>
      <c r="LD96" s="63"/>
      <c r="LE96" s="63"/>
      <c r="LF96" s="63"/>
      <c r="LG96" s="63"/>
      <c r="LH96" s="63"/>
      <c r="LI96" s="63"/>
      <c r="LJ96" s="63"/>
      <c r="LK96" s="63"/>
      <c r="LL96" s="63"/>
      <c r="LM96" s="63"/>
      <c r="LN96" s="63"/>
      <c r="LO96" s="63"/>
      <c r="LP96" s="63"/>
      <c r="LQ96" s="63"/>
      <c r="LR96" s="63"/>
      <c r="LS96" s="63"/>
      <c r="LT96" s="63"/>
      <c r="LU96" s="63"/>
      <c r="LV96" s="63"/>
      <c r="LW96" s="63"/>
      <c r="LX96" s="63"/>
      <c r="LY96" s="63"/>
      <c r="LZ96" s="63"/>
      <c r="MA96" s="63"/>
      <c r="MB96" s="63"/>
      <c r="MC96" s="63"/>
      <c r="MD96" s="63"/>
      <c r="ME96" s="63"/>
      <c r="MF96" s="63"/>
      <c r="MG96" s="63"/>
      <c r="MH96" s="63"/>
      <c r="MI96" s="63"/>
      <c r="MJ96" s="63"/>
      <c r="MK96" s="63"/>
      <c r="ML96" s="63"/>
      <c r="MM96" s="63"/>
      <c r="MN96" s="63"/>
      <c r="MO96" s="63"/>
      <c r="MP96" s="63"/>
      <c r="MQ96" s="63"/>
      <c r="MR96" s="63"/>
      <c r="MS96" s="63"/>
      <c r="MT96" s="63"/>
      <c r="MU96" s="63"/>
      <c r="MV96" s="63"/>
      <c r="MW96" s="63"/>
      <c r="MX96" s="63"/>
      <c r="MY96" s="63"/>
      <c r="MZ96" s="63"/>
      <c r="NA96" s="63"/>
      <c r="NB96" s="63"/>
      <c r="NC96" s="63"/>
      <c r="ND96" s="63"/>
      <c r="NE96" s="63"/>
      <c r="NF96" s="63"/>
      <c r="NG96" s="63"/>
      <c r="NH96" s="63"/>
      <c r="NI96" s="63"/>
      <c r="NJ96" s="63"/>
      <c r="NK96" s="63"/>
      <c r="NL96" s="63"/>
      <c r="NM96" s="63"/>
      <c r="NN96" s="63"/>
      <c r="NO96" s="63"/>
      <c r="NP96" s="63"/>
      <c r="NQ96" s="63"/>
      <c r="NR96" s="63"/>
      <c r="NS96" s="63"/>
      <c r="NT96" s="63"/>
      <c r="NU96" s="63"/>
      <c r="NV96" s="63"/>
      <c r="NW96" s="63"/>
      <c r="NX96" s="63"/>
      <c r="NY96" s="63"/>
      <c r="NZ96" s="63"/>
      <c r="OA96" s="63"/>
      <c r="OB96" s="63"/>
      <c r="OC96" s="63"/>
      <c r="OD96" s="63"/>
      <c r="OE96" s="63"/>
      <c r="OF96" s="63"/>
      <c r="OG96" s="63"/>
      <c r="OH96" s="63"/>
      <c r="OI96" s="63"/>
      <c r="OJ96" s="63"/>
      <c r="OK96" s="63"/>
      <c r="OL96" s="63"/>
      <c r="OM96" s="63"/>
      <c r="ON96" s="63"/>
      <c r="OO96" s="63"/>
      <c r="OP96" s="63"/>
      <c r="OQ96" s="63"/>
      <c r="OR96" s="63"/>
      <c r="OS96" s="63"/>
      <c r="OT96" s="63"/>
      <c r="OU96" s="63"/>
      <c r="OV96" s="63"/>
      <c r="OW96" s="63"/>
      <c r="OX96" s="63"/>
      <c r="OY96" s="63"/>
      <c r="OZ96" s="63"/>
      <c r="PA96" s="63"/>
      <c r="PB96" s="63"/>
      <c r="PC96" s="63"/>
      <c r="PD96" s="63"/>
      <c r="PE96" s="63"/>
      <c r="PF96" s="63"/>
      <c r="PG96" s="63"/>
      <c r="PH96" s="63"/>
      <c r="PI96" s="63"/>
      <c r="PJ96" s="63"/>
      <c r="PK96" s="63"/>
      <c r="PL96" s="63"/>
      <c r="PM96" s="63"/>
      <c r="PN96" s="63"/>
      <c r="PO96" s="63"/>
      <c r="PP96" s="63"/>
      <c r="PQ96" s="63"/>
      <c r="PR96" s="63"/>
      <c r="PS96" s="63"/>
      <c r="PT96" s="63"/>
      <c r="PU96" s="63"/>
      <c r="PV96" s="63"/>
      <c r="PW96" s="63"/>
      <c r="PX96" s="63"/>
      <c r="PY96" s="63"/>
      <c r="PZ96" s="63"/>
      <c r="QA96" s="63"/>
      <c r="QB96" s="63"/>
      <c r="QC96" s="63"/>
      <c r="QD96" s="63"/>
      <c r="QE96" s="63"/>
      <c r="QF96" s="63"/>
      <c r="QG96" s="63"/>
      <c r="QH96" s="63"/>
      <c r="QI96" s="63"/>
      <c r="QJ96" s="63"/>
      <c r="QK96" s="63"/>
      <c r="QL96" s="63"/>
      <c r="QM96" s="63"/>
      <c r="QN96" s="63"/>
      <c r="QO96" s="63"/>
      <c r="QP96" s="63"/>
      <c r="QQ96" s="63"/>
      <c r="QR96" s="63"/>
      <c r="QS96" s="63"/>
      <c r="QT96" s="63"/>
      <c r="QU96" s="63"/>
      <c r="QV96" s="63"/>
      <c r="QW96" s="63"/>
      <c r="QX96" s="63"/>
      <c r="QY96" s="63"/>
      <c r="QZ96" s="63"/>
      <c r="RA96" s="63"/>
      <c r="RB96" s="63"/>
      <c r="RC96" s="63"/>
      <c r="RD96" s="63"/>
      <c r="RE96" s="63"/>
      <c r="RF96" s="63"/>
      <c r="RG96" s="63"/>
      <c r="RH96" s="63"/>
      <c r="RI96" s="63"/>
      <c r="RJ96" s="63"/>
      <c r="RK96" s="63"/>
      <c r="RL96" s="63"/>
      <c r="RM96" s="63"/>
      <c r="RN96" s="63"/>
      <c r="RO96" s="63"/>
      <c r="RP96" s="63"/>
      <c r="RQ96" s="63"/>
      <c r="RR96" s="63"/>
      <c r="RS96" s="63"/>
      <c r="RT96" s="63"/>
      <c r="RU96" s="63"/>
      <c r="RV96" s="63"/>
      <c r="RW96" s="63"/>
      <c r="RX96" s="63"/>
      <c r="RY96" s="63"/>
      <c r="RZ96" s="63"/>
      <c r="SA96" s="63"/>
      <c r="SB96" s="63"/>
      <c r="SC96" s="63"/>
      <c r="SD96" s="63"/>
      <c r="SE96" s="63"/>
      <c r="SF96" s="63"/>
      <c r="SG96" s="63"/>
      <c r="SH96" s="63"/>
      <c r="SI96" s="63"/>
      <c r="SJ96" s="63"/>
      <c r="SK96" s="63"/>
      <c r="SL96" s="63"/>
      <c r="SM96" s="63"/>
      <c r="SN96" s="63"/>
      <c r="SO96" s="63"/>
      <c r="SP96" s="63"/>
      <c r="SQ96" s="63"/>
      <c r="SR96" s="63"/>
      <c r="SS96" s="63"/>
      <c r="ST96" s="63"/>
      <c r="SU96" s="63"/>
      <c r="SV96" s="63"/>
      <c r="SW96" s="63"/>
      <c r="SX96" s="63"/>
      <c r="SY96" s="63"/>
      <c r="SZ96" s="63"/>
      <c r="TA96" s="63"/>
      <c r="TB96" s="63"/>
      <c r="TC96" s="63"/>
      <c r="TD96" s="63"/>
      <c r="TE96" s="63"/>
      <c r="TF96" s="63"/>
      <c r="TG96" s="63"/>
      <c r="TH96" s="63"/>
      <c r="TI96" s="63"/>
      <c r="TJ96" s="63"/>
      <c r="TK96" s="63"/>
      <c r="TL96" s="63"/>
      <c r="TM96" s="63"/>
      <c r="TN96" s="63"/>
      <c r="TO96" s="63"/>
      <c r="TP96" s="63"/>
      <c r="TQ96" s="63"/>
      <c r="TR96" s="63"/>
      <c r="TS96" s="63"/>
      <c r="TT96" s="63"/>
      <c r="TU96" s="63"/>
      <c r="TV96" s="63"/>
      <c r="TW96" s="63"/>
      <c r="TX96" s="63"/>
      <c r="TY96" s="63"/>
      <c r="TZ96" s="63"/>
      <c r="UA96" s="63"/>
      <c r="UB96" s="63"/>
      <c r="UC96" s="63"/>
      <c r="UD96" s="63"/>
      <c r="UE96" s="63"/>
      <c r="UF96" s="63"/>
      <c r="UG96" s="63"/>
      <c r="UH96" s="63"/>
      <c r="UI96" s="63"/>
      <c r="UJ96" s="63"/>
      <c r="UK96" s="63"/>
      <c r="UL96" s="63"/>
      <c r="UM96" s="63"/>
      <c r="UN96" s="63"/>
      <c r="UO96" s="63"/>
      <c r="UP96" s="63"/>
      <c r="UQ96" s="63"/>
      <c r="UR96" s="63"/>
      <c r="US96" s="63"/>
      <c r="UT96" s="63"/>
      <c r="UU96" s="63"/>
      <c r="UV96" s="63"/>
      <c r="UW96" s="63"/>
      <c r="UX96" s="63"/>
      <c r="UY96" s="63"/>
      <c r="UZ96" s="63"/>
      <c r="VA96" s="63"/>
      <c r="VB96" s="63"/>
      <c r="VC96" s="63"/>
      <c r="VD96" s="63"/>
      <c r="VE96" s="63"/>
      <c r="VF96" s="63"/>
      <c r="VG96" s="63"/>
      <c r="VH96" s="63"/>
      <c r="VI96" s="63"/>
      <c r="VJ96" s="63"/>
      <c r="VK96" s="63"/>
      <c r="VL96" s="63"/>
      <c r="VM96" s="63"/>
      <c r="VN96" s="63"/>
      <c r="VO96" s="63"/>
      <c r="VP96" s="63"/>
      <c r="VQ96" s="63"/>
      <c r="VR96" s="63"/>
      <c r="VS96" s="63"/>
      <c r="VT96" s="63"/>
      <c r="VU96" s="63"/>
      <c r="VV96" s="63"/>
      <c r="VW96" s="63"/>
      <c r="VX96" s="63"/>
      <c r="VY96" s="63"/>
      <c r="VZ96" s="63"/>
      <c r="WA96" s="63"/>
      <c r="WB96" s="63"/>
      <c r="WC96" s="63"/>
      <c r="WD96" s="63"/>
      <c r="WE96" s="63"/>
      <c r="WF96" s="63"/>
      <c r="WG96" s="63"/>
      <c r="WH96" s="63"/>
      <c r="WI96" s="63"/>
      <c r="WJ96" s="63"/>
      <c r="WK96" s="63"/>
      <c r="WL96" s="63"/>
      <c r="WM96" s="63"/>
      <c r="WN96" s="63"/>
      <c r="WO96" s="63"/>
      <c r="WP96" s="63"/>
      <c r="WQ96" s="63"/>
      <c r="WR96" s="63"/>
      <c r="WS96" s="63"/>
      <c r="WT96" s="63"/>
      <c r="WU96" s="63"/>
      <c r="WV96" s="63"/>
      <c r="WW96" s="63"/>
      <c r="WX96" s="63"/>
      <c r="WY96" s="63"/>
      <c r="WZ96" s="63"/>
      <c r="XA96" s="63"/>
      <c r="XB96" s="63"/>
      <c r="XC96" s="63"/>
      <c r="XD96" s="63"/>
      <c r="XE96" s="63"/>
      <c r="XF96" s="63"/>
      <c r="XG96" s="63"/>
      <c r="XH96" s="63"/>
      <c r="XI96" s="63"/>
      <c r="XJ96" s="63"/>
      <c r="XK96" s="63"/>
      <c r="XL96" s="63"/>
      <c r="XM96" s="63"/>
      <c r="XN96" s="63"/>
      <c r="XO96" s="63"/>
      <c r="XP96" s="63"/>
      <c r="XQ96" s="63"/>
      <c r="XR96" s="63"/>
      <c r="XS96" s="63"/>
      <c r="XT96" s="63"/>
      <c r="XU96" s="63"/>
      <c r="XV96" s="63"/>
      <c r="XW96" s="63"/>
      <c r="XX96" s="63"/>
      <c r="XY96" s="63"/>
      <c r="XZ96" s="63"/>
      <c r="YA96" s="63"/>
      <c r="YB96" s="63"/>
      <c r="YC96" s="63"/>
      <c r="YD96" s="63"/>
      <c r="YE96" s="63"/>
      <c r="YF96" s="63"/>
      <c r="YG96" s="63"/>
      <c r="YH96" s="63"/>
      <c r="YI96" s="63"/>
      <c r="YJ96" s="63"/>
      <c r="YK96" s="63"/>
      <c r="YL96" s="63"/>
      <c r="YM96" s="63"/>
      <c r="YN96" s="63"/>
      <c r="YO96" s="63"/>
      <c r="YP96" s="63"/>
      <c r="YQ96" s="63"/>
      <c r="YR96" s="63"/>
      <c r="YS96" s="63"/>
      <c r="YT96" s="63"/>
      <c r="YU96" s="63"/>
      <c r="YV96" s="63"/>
      <c r="YW96" s="63"/>
      <c r="YX96" s="63"/>
      <c r="YY96" s="63"/>
      <c r="YZ96" s="63"/>
      <c r="ZA96" s="63"/>
      <c r="ZB96" s="63"/>
      <c r="ZC96" s="63"/>
      <c r="ZD96" s="63"/>
      <c r="ZE96" s="63"/>
      <c r="ZF96" s="63"/>
      <c r="ZG96" s="63"/>
      <c r="ZH96" s="63"/>
      <c r="ZI96" s="63"/>
      <c r="ZJ96" s="63"/>
      <c r="ZK96" s="63"/>
      <c r="ZL96" s="63"/>
      <c r="ZM96" s="63"/>
      <c r="ZN96" s="63"/>
      <c r="ZO96" s="63"/>
      <c r="ZP96" s="63"/>
      <c r="ZQ96" s="63"/>
      <c r="ZR96" s="63"/>
      <c r="ZS96" s="63"/>
      <c r="ZT96" s="63"/>
      <c r="ZU96" s="63"/>
      <c r="ZV96" s="63"/>
      <c r="ZW96" s="63"/>
      <c r="ZX96" s="63"/>
      <c r="ZY96" s="63"/>
      <c r="ZZ96" s="63"/>
      <c r="AAA96" s="63"/>
      <c r="AAB96" s="63"/>
      <c r="AAC96" s="63"/>
      <c r="AAD96" s="63"/>
      <c r="AAE96" s="63"/>
      <c r="AAF96" s="63"/>
      <c r="AAG96" s="63"/>
      <c r="AAH96" s="63"/>
      <c r="AAI96" s="63"/>
      <c r="AAJ96" s="63"/>
      <c r="AAK96" s="63"/>
      <c r="AAL96" s="63"/>
      <c r="AAM96" s="63"/>
      <c r="AAN96" s="63"/>
      <c r="AAO96" s="63"/>
      <c r="AAP96" s="63"/>
      <c r="AAQ96" s="63"/>
      <c r="AAR96" s="63"/>
      <c r="AAS96" s="63"/>
      <c r="AAT96" s="63"/>
      <c r="AAU96" s="63"/>
      <c r="AAV96" s="63"/>
      <c r="AAW96" s="63"/>
      <c r="AAX96" s="63"/>
      <c r="AAY96" s="63"/>
      <c r="AAZ96" s="63"/>
      <c r="ABA96" s="63"/>
      <c r="ABB96" s="63"/>
      <c r="ABC96" s="63"/>
      <c r="ABD96" s="63"/>
      <c r="ABE96" s="63"/>
      <c r="ABF96" s="63"/>
      <c r="ABG96" s="63"/>
      <c r="ABH96" s="63"/>
      <c r="ABI96" s="63"/>
      <c r="ABJ96" s="63"/>
      <c r="ABK96" s="63"/>
      <c r="ABL96" s="63"/>
      <c r="ABM96" s="63"/>
      <c r="ABN96" s="63"/>
      <c r="ABO96" s="63"/>
      <c r="ABP96" s="63"/>
      <c r="ABQ96" s="63"/>
      <c r="ABR96" s="63"/>
      <c r="ABS96" s="63"/>
      <c r="ABT96" s="63"/>
      <c r="ABU96" s="63"/>
      <c r="ABV96" s="63"/>
      <c r="ABW96" s="63"/>
      <c r="ABX96" s="63"/>
      <c r="ABY96" s="63"/>
      <c r="ABZ96" s="63"/>
      <c r="ACA96" s="63"/>
      <c r="ACB96" s="63"/>
      <c r="ACC96" s="63"/>
      <c r="ACD96" s="63"/>
      <c r="ACE96" s="63"/>
      <c r="ACF96" s="63"/>
      <c r="ACG96" s="63"/>
      <c r="ACH96" s="63"/>
      <c r="ACI96" s="63"/>
      <c r="ACJ96" s="63"/>
      <c r="ACK96" s="63"/>
      <c r="ACL96" s="63"/>
      <c r="ACM96" s="63"/>
      <c r="ACN96" s="63"/>
      <c r="ACO96" s="63"/>
      <c r="ACP96" s="63"/>
      <c r="ACQ96" s="63"/>
      <c r="ACR96" s="63"/>
      <c r="ACS96" s="63"/>
      <c r="ACT96" s="63"/>
      <c r="ACU96" s="63"/>
      <c r="ACV96" s="63"/>
      <c r="ACW96" s="63"/>
      <c r="ACX96" s="63"/>
      <c r="ACY96" s="63"/>
      <c r="ACZ96" s="63"/>
      <c r="ADA96" s="63"/>
      <c r="ADB96" s="63"/>
      <c r="ADC96" s="63"/>
      <c r="ADD96" s="63"/>
      <c r="ADE96" s="63"/>
      <c r="ADF96" s="63"/>
      <c r="ADG96" s="63"/>
      <c r="ADH96" s="63"/>
      <c r="ADI96" s="63"/>
      <c r="ADJ96" s="63"/>
      <c r="ADK96" s="63"/>
      <c r="ADL96" s="63"/>
      <c r="ADM96" s="63"/>
      <c r="ADN96" s="63"/>
      <c r="ADO96" s="63"/>
      <c r="ADP96" s="63"/>
      <c r="ADQ96" s="63"/>
      <c r="ADR96" s="63"/>
      <c r="ADS96" s="63"/>
      <c r="ADT96" s="63"/>
      <c r="ADU96" s="63"/>
      <c r="ADV96" s="63"/>
      <c r="ADW96" s="63"/>
      <c r="ADX96" s="63"/>
      <c r="ADY96" s="63"/>
      <c r="ADZ96" s="63"/>
      <c r="AEA96" s="63"/>
      <c r="AEB96" s="63"/>
      <c r="AEC96" s="63"/>
      <c r="AED96" s="63"/>
      <c r="AEE96" s="63"/>
      <c r="AEF96" s="63"/>
      <c r="AEG96" s="63"/>
      <c r="AEH96" s="63"/>
      <c r="AEI96" s="63"/>
      <c r="AEJ96" s="63"/>
      <c r="AEK96" s="63"/>
      <c r="AEL96" s="63"/>
      <c r="AEM96" s="63"/>
      <c r="AEN96" s="63"/>
      <c r="AEO96" s="63"/>
      <c r="AEP96" s="63"/>
      <c r="AEQ96" s="63"/>
      <c r="AER96" s="63"/>
      <c r="AES96" s="63"/>
      <c r="AET96" s="63"/>
      <c r="AEU96" s="63"/>
      <c r="AEV96" s="63"/>
      <c r="AEW96" s="63"/>
      <c r="AEX96" s="63"/>
      <c r="AEY96" s="63"/>
      <c r="AEZ96" s="63"/>
      <c r="AFA96" s="63"/>
      <c r="AFB96" s="63"/>
      <c r="AFC96" s="63"/>
      <c r="AFD96" s="63"/>
      <c r="AFE96" s="63"/>
      <c r="AFF96" s="63"/>
      <c r="AFG96" s="63"/>
      <c r="AFH96" s="63"/>
      <c r="AFI96" s="63"/>
      <c r="AFJ96" s="63"/>
      <c r="AFK96" s="63"/>
      <c r="AFL96" s="63"/>
      <c r="AFM96" s="63"/>
      <c r="AFN96" s="63"/>
      <c r="AFO96" s="63"/>
      <c r="AFP96" s="63"/>
      <c r="AFQ96" s="63"/>
      <c r="AFR96" s="63"/>
      <c r="AFS96" s="63"/>
      <c r="AFT96" s="63"/>
      <c r="AFU96" s="63"/>
      <c r="AFV96" s="63"/>
      <c r="AFW96" s="63"/>
      <c r="AFX96" s="63"/>
      <c r="AFY96" s="63"/>
      <c r="AFZ96" s="63"/>
      <c r="AGA96" s="63"/>
      <c r="AGB96" s="63"/>
      <c r="AGC96" s="63"/>
      <c r="AGD96" s="63"/>
      <c r="AGE96" s="63"/>
      <c r="AGF96" s="63"/>
      <c r="AGG96" s="63"/>
      <c r="AGH96" s="63"/>
      <c r="AGI96" s="63"/>
      <c r="AGJ96" s="63"/>
      <c r="AGK96" s="63"/>
      <c r="AGL96" s="63"/>
      <c r="AGM96" s="63"/>
      <c r="AGN96" s="63"/>
      <c r="AGO96" s="63"/>
      <c r="AGP96" s="63"/>
      <c r="AGQ96" s="63"/>
      <c r="AGR96" s="63"/>
      <c r="AGS96" s="63"/>
      <c r="AGT96" s="63"/>
      <c r="AGU96" s="63"/>
      <c r="AGV96" s="63"/>
      <c r="AGW96" s="63"/>
      <c r="AGX96" s="63"/>
      <c r="AGY96" s="63"/>
      <c r="AGZ96" s="63"/>
      <c r="AHA96" s="63"/>
      <c r="AHB96" s="63"/>
      <c r="AHC96" s="63"/>
      <c r="AHD96" s="63"/>
      <c r="AHE96" s="63"/>
      <c r="AHF96" s="63"/>
      <c r="AHG96" s="63"/>
      <c r="AHH96" s="63"/>
      <c r="AHI96" s="63"/>
      <c r="AHJ96" s="63"/>
      <c r="AHK96" s="63"/>
      <c r="AHL96" s="63"/>
      <c r="AHM96" s="63"/>
      <c r="AHN96" s="63"/>
      <c r="AHO96" s="63"/>
      <c r="AHP96" s="63"/>
      <c r="AHQ96" s="63"/>
      <c r="AHR96" s="63"/>
      <c r="AHS96" s="63"/>
      <c r="AHT96" s="63"/>
      <c r="AHU96" s="63"/>
      <c r="AHV96" s="63"/>
      <c r="AHW96" s="63"/>
      <c r="AHX96" s="63"/>
      <c r="AHY96" s="63"/>
      <c r="AHZ96" s="63"/>
      <c r="AIA96" s="63"/>
      <c r="AIB96" s="63"/>
      <c r="AIC96" s="63"/>
      <c r="AID96" s="63"/>
      <c r="AIE96" s="63"/>
      <c r="AIF96" s="63"/>
      <c r="AIG96" s="63"/>
      <c r="AIH96" s="63"/>
      <c r="AII96" s="63"/>
      <c r="AIJ96" s="63"/>
      <c r="AIK96" s="63"/>
      <c r="AIL96" s="63"/>
      <c r="AIM96" s="63"/>
      <c r="AIN96" s="63"/>
      <c r="AIO96" s="63"/>
      <c r="AIP96" s="63"/>
      <c r="AIQ96" s="63"/>
      <c r="AIR96" s="63"/>
      <c r="AIS96" s="63"/>
      <c r="AIT96" s="63"/>
      <c r="AIU96" s="63"/>
      <c r="AIV96" s="63"/>
      <c r="AIW96" s="63"/>
      <c r="AIX96" s="63"/>
      <c r="AIY96" s="63"/>
      <c r="AIZ96" s="63"/>
      <c r="AJA96" s="63"/>
      <c r="AJB96" s="63"/>
      <c r="AJC96" s="63"/>
      <c r="AJD96" s="63"/>
      <c r="AJE96" s="63"/>
      <c r="AJF96" s="63"/>
      <c r="AJG96" s="63"/>
      <c r="AJH96" s="63"/>
      <c r="AJI96" s="63"/>
      <c r="AJJ96" s="63"/>
      <c r="AJK96" s="63"/>
      <c r="AJL96" s="63"/>
      <c r="AJM96" s="63"/>
      <c r="AJN96" s="63"/>
      <c r="AJO96" s="63"/>
      <c r="AJP96" s="63"/>
      <c r="AJQ96" s="63"/>
      <c r="AJR96" s="63"/>
      <c r="AJS96" s="63"/>
      <c r="AJT96" s="63"/>
      <c r="AJU96" s="63"/>
      <c r="AJV96" s="63"/>
      <c r="AJW96" s="63"/>
      <c r="AJX96" s="63"/>
      <c r="AJY96" s="63"/>
      <c r="AJZ96" s="63"/>
      <c r="AKA96" s="63"/>
      <c r="AKB96" s="63"/>
      <c r="AKC96" s="63"/>
      <c r="AKD96" s="63"/>
      <c r="AKE96" s="63"/>
      <c r="AKF96" s="63"/>
      <c r="AKG96" s="63"/>
      <c r="AKH96" s="63"/>
      <c r="AKI96" s="63"/>
      <c r="AKJ96" s="63"/>
      <c r="AKK96" s="63"/>
      <c r="AKL96" s="63"/>
      <c r="AKM96" s="63"/>
      <c r="AKN96" s="63"/>
      <c r="AKO96" s="63"/>
      <c r="AKP96" s="63"/>
      <c r="AKQ96" s="63"/>
      <c r="AKR96" s="63"/>
      <c r="AKS96" s="63"/>
      <c r="AKT96" s="63"/>
      <c r="AKU96" s="63"/>
      <c r="AKV96" s="63"/>
      <c r="AKW96" s="63"/>
      <c r="AKX96" s="63"/>
      <c r="AKY96" s="63"/>
      <c r="AKZ96" s="63"/>
      <c r="ALA96" s="63"/>
      <c r="ALB96" s="63"/>
      <c r="ALC96" s="63"/>
      <c r="ALD96" s="63"/>
      <c r="ALE96" s="63"/>
      <c r="ALF96" s="63"/>
      <c r="ALG96" s="63"/>
      <c r="ALH96" s="63"/>
      <c r="ALI96" s="63"/>
      <c r="ALJ96" s="63"/>
      <c r="ALK96" s="63"/>
      <c r="ALL96" s="63"/>
      <c r="ALM96" s="63"/>
      <c r="ALN96" s="63"/>
      <c r="ALO96" s="63"/>
      <c r="ALP96" s="63"/>
      <c r="ALQ96" s="63"/>
      <c r="ALR96" s="63"/>
      <c r="ALS96" s="63"/>
      <c r="ALT96" s="63"/>
      <c r="ALU96" s="63"/>
      <c r="ALV96" s="63"/>
      <c r="ALW96" s="63"/>
      <c r="ALX96" s="63"/>
      <c r="ALY96" s="63"/>
      <c r="ALZ96" s="63"/>
      <c r="AMA96" s="63"/>
      <c r="AMB96" s="63"/>
      <c r="AMC96" s="63"/>
      <c r="AMD96" s="63"/>
      <c r="AME96" s="63"/>
      <c r="AMF96" s="63"/>
      <c r="AMG96" s="63"/>
      <c r="AMH96" s="63"/>
      <c r="AMI96" s="63"/>
      <c r="AMJ96" s="63"/>
      <c r="AMK96" s="63"/>
      <c r="AML96" s="63"/>
      <c r="AMM96" s="63"/>
      <c r="AMN96" s="63"/>
      <c r="AMO96" s="63"/>
      <c r="AMP96" s="63"/>
      <c r="AMQ96" s="63"/>
      <c r="AMR96" s="63"/>
      <c r="AMS96" s="63"/>
      <c r="AMT96" s="63"/>
      <c r="AMU96" s="63"/>
      <c r="AMV96" s="63"/>
      <c r="AMW96" s="63"/>
      <c r="AMX96" s="63"/>
      <c r="AMY96" s="63"/>
      <c r="AMZ96" s="63"/>
      <c r="ANA96" s="63"/>
      <c r="ANB96" s="63"/>
      <c r="ANC96" s="63"/>
      <c r="AND96" s="63"/>
      <c r="ANE96" s="63"/>
      <c r="ANF96" s="63"/>
      <c r="ANG96" s="63"/>
      <c r="ANH96" s="63"/>
      <c r="ANI96" s="63"/>
      <c r="ANJ96" s="63"/>
      <c r="ANK96" s="63"/>
      <c r="ANL96" s="63"/>
      <c r="ANM96" s="63"/>
      <c r="ANN96" s="63"/>
      <c r="ANO96" s="63"/>
      <c r="ANP96" s="63"/>
      <c r="ANQ96" s="63"/>
      <c r="ANR96" s="63"/>
      <c r="ANS96" s="63"/>
      <c r="ANT96" s="63"/>
      <c r="ANU96" s="63"/>
      <c r="ANV96" s="63"/>
      <c r="ANW96" s="63"/>
      <c r="ANX96" s="63"/>
      <c r="ANY96" s="63"/>
      <c r="ANZ96" s="63"/>
      <c r="AOA96" s="63"/>
      <c r="AOB96" s="63"/>
      <c r="AOC96" s="63"/>
      <c r="AOD96" s="63"/>
      <c r="AOE96" s="63"/>
      <c r="AOF96" s="63"/>
      <c r="AOG96" s="63"/>
      <c r="AOH96" s="63"/>
      <c r="AOI96" s="63"/>
      <c r="AOJ96" s="63"/>
      <c r="AOK96" s="63"/>
      <c r="AOL96" s="63"/>
      <c r="AOM96" s="63"/>
      <c r="AON96" s="63"/>
      <c r="AOO96" s="63"/>
      <c r="AOP96" s="63"/>
      <c r="AOQ96" s="63"/>
      <c r="AOR96" s="63"/>
      <c r="AOS96" s="63"/>
      <c r="AOT96" s="63"/>
      <c r="AOU96" s="63"/>
      <c r="AOV96" s="63"/>
      <c r="AOW96" s="63"/>
      <c r="AOX96" s="63"/>
      <c r="AOY96" s="63"/>
      <c r="AOZ96" s="63"/>
      <c r="APA96" s="63"/>
      <c r="APB96" s="63"/>
      <c r="APC96" s="63"/>
      <c r="APD96" s="63"/>
      <c r="APE96" s="63"/>
      <c r="APF96" s="63"/>
      <c r="APG96" s="63"/>
      <c r="APH96" s="63"/>
      <c r="API96" s="63"/>
      <c r="APJ96" s="63"/>
      <c r="APK96" s="63"/>
      <c r="APL96" s="63"/>
      <c r="APM96" s="63"/>
      <c r="APN96" s="63"/>
      <c r="APO96" s="63"/>
      <c r="APP96" s="63"/>
      <c r="APQ96" s="63"/>
      <c r="APR96" s="63"/>
      <c r="APS96" s="63"/>
      <c r="APT96" s="63"/>
      <c r="APU96" s="63"/>
      <c r="APV96" s="63"/>
      <c r="APW96" s="63"/>
      <c r="APX96" s="63"/>
      <c r="APY96" s="63"/>
      <c r="APZ96" s="63"/>
      <c r="AQA96" s="63"/>
      <c r="AQB96" s="63"/>
      <c r="AQC96" s="63"/>
      <c r="AQD96" s="63"/>
      <c r="AQE96" s="63"/>
      <c r="AQF96" s="63"/>
      <c r="AQG96" s="63"/>
      <c r="AQH96" s="63"/>
      <c r="AQI96" s="63"/>
      <c r="AQJ96" s="63"/>
      <c r="AQK96" s="63"/>
      <c r="AQL96" s="63"/>
      <c r="AQM96" s="63"/>
      <c r="AQN96" s="63"/>
      <c r="AQO96" s="63"/>
      <c r="AQP96" s="63"/>
      <c r="AQQ96" s="63"/>
      <c r="AQR96" s="63"/>
      <c r="AQS96" s="63"/>
      <c r="AQT96" s="63"/>
      <c r="AQU96" s="63"/>
      <c r="AQV96" s="63"/>
      <c r="AQW96" s="63"/>
      <c r="AQX96" s="63"/>
      <c r="AQY96" s="63"/>
      <c r="AQZ96" s="63"/>
      <c r="ARA96" s="63"/>
      <c r="ARB96" s="63"/>
      <c r="ARC96" s="63"/>
      <c r="ARD96" s="63"/>
      <c r="ARE96" s="63"/>
      <c r="ARF96" s="63"/>
      <c r="ARG96" s="63"/>
      <c r="ARH96" s="63"/>
      <c r="ARI96" s="63"/>
      <c r="ARJ96" s="63"/>
      <c r="ARK96" s="63"/>
      <c r="ARL96" s="63"/>
      <c r="ARM96" s="63"/>
      <c r="ARN96" s="63"/>
      <c r="ARO96" s="63"/>
      <c r="ARP96" s="63"/>
      <c r="ARQ96" s="63"/>
      <c r="ARR96" s="63"/>
      <c r="ARS96" s="63"/>
      <c r="ART96" s="63"/>
      <c r="ARU96" s="63"/>
      <c r="ARV96" s="63"/>
      <c r="ARW96" s="63"/>
      <c r="ARX96" s="63"/>
      <c r="ARY96" s="63"/>
      <c r="ARZ96" s="63"/>
      <c r="ASA96" s="63"/>
      <c r="ASB96" s="63"/>
      <c r="ASC96" s="63"/>
      <c r="ASD96" s="63"/>
      <c r="ASE96" s="63"/>
      <c r="ASF96" s="63"/>
      <c r="ASG96" s="63"/>
      <c r="ASH96" s="63"/>
      <c r="ASI96" s="63"/>
      <c r="ASJ96" s="63"/>
      <c r="ASK96" s="63"/>
      <c r="ASL96" s="63"/>
      <c r="ASM96" s="63"/>
      <c r="ASN96" s="63"/>
      <c r="ASO96" s="63"/>
      <c r="ASP96" s="63"/>
      <c r="ASQ96" s="63"/>
      <c r="ASR96" s="63"/>
      <c r="ASS96" s="63"/>
      <c r="AST96" s="63"/>
      <c r="ASU96" s="63"/>
      <c r="ASV96" s="63"/>
      <c r="ASW96" s="63"/>
      <c r="ASX96" s="63"/>
      <c r="ASY96" s="63"/>
      <c r="ASZ96" s="63"/>
      <c r="ATA96" s="63"/>
      <c r="ATB96" s="63"/>
      <c r="ATC96" s="63"/>
      <c r="ATD96" s="63"/>
      <c r="ATE96" s="63"/>
      <c r="ATF96" s="63"/>
      <c r="ATG96" s="63"/>
      <c r="ATH96" s="63"/>
      <c r="ATI96" s="63"/>
      <c r="ATJ96" s="63"/>
      <c r="ATK96" s="63"/>
      <c r="ATL96" s="63"/>
      <c r="ATM96" s="63"/>
      <c r="ATN96" s="63"/>
      <c r="ATO96" s="63"/>
      <c r="ATP96" s="63"/>
      <c r="ATQ96" s="63"/>
      <c r="ATR96" s="63"/>
      <c r="ATS96" s="63"/>
      <c r="ATT96" s="63"/>
      <c r="ATU96" s="63"/>
      <c r="ATV96" s="63"/>
      <c r="ATW96" s="63"/>
      <c r="ATX96" s="63"/>
      <c r="ATY96" s="63"/>
      <c r="ATZ96" s="63"/>
      <c r="AUA96" s="63"/>
      <c r="AUB96" s="63"/>
      <c r="AUC96" s="63"/>
      <c r="AUD96" s="63"/>
      <c r="AUE96" s="63"/>
      <c r="AUF96" s="63"/>
      <c r="AUG96" s="63"/>
      <c r="AUH96" s="63"/>
      <c r="AUI96" s="63"/>
      <c r="AUJ96" s="63"/>
      <c r="AUK96" s="63"/>
      <c r="AUL96" s="63"/>
      <c r="AUM96" s="63"/>
      <c r="AUN96" s="63"/>
      <c r="AUO96" s="63"/>
      <c r="AUP96" s="63"/>
      <c r="AUQ96" s="63"/>
      <c r="AUR96" s="63"/>
      <c r="AUS96" s="63"/>
      <c r="AUT96" s="63"/>
      <c r="AUU96" s="63"/>
      <c r="AUV96" s="63"/>
      <c r="AUW96" s="63"/>
      <c r="AUX96" s="63"/>
      <c r="AUY96" s="63"/>
      <c r="AUZ96" s="63"/>
      <c r="AVA96" s="63"/>
      <c r="AVB96" s="63"/>
      <c r="AVC96" s="63"/>
      <c r="AVD96" s="63"/>
      <c r="AVE96" s="63"/>
      <c r="AVF96" s="63"/>
      <c r="AVG96" s="63"/>
      <c r="AVH96" s="63"/>
      <c r="AVI96" s="63"/>
      <c r="AVJ96" s="63"/>
      <c r="AVK96" s="63"/>
      <c r="AVL96" s="63"/>
      <c r="AVM96" s="63"/>
      <c r="AVN96" s="63"/>
      <c r="AVO96" s="63"/>
      <c r="AVP96" s="63"/>
      <c r="AVQ96" s="63"/>
      <c r="AVR96" s="63"/>
      <c r="AVS96" s="63"/>
      <c r="AVT96" s="63"/>
      <c r="AVU96" s="63"/>
      <c r="AVV96" s="63"/>
      <c r="AVW96" s="63"/>
      <c r="AVX96" s="63"/>
      <c r="AVY96" s="63"/>
      <c r="AVZ96" s="63"/>
      <c r="AWA96" s="63"/>
      <c r="AWB96" s="63"/>
      <c r="AWC96" s="63"/>
      <c r="AWD96" s="63"/>
      <c r="AWE96" s="63"/>
      <c r="AWF96" s="63"/>
      <c r="AWG96" s="63"/>
      <c r="AWH96" s="63"/>
      <c r="AWI96" s="63"/>
      <c r="AWJ96" s="63"/>
      <c r="AWK96" s="63"/>
      <c r="AWL96" s="63"/>
      <c r="AWM96" s="63"/>
      <c r="AWN96" s="63"/>
      <c r="AWO96" s="63"/>
      <c r="AWP96" s="63"/>
      <c r="AWQ96" s="63"/>
      <c r="AWR96" s="63"/>
      <c r="AWS96" s="63"/>
      <c r="AWT96" s="63"/>
      <c r="AWU96" s="63"/>
      <c r="AWV96" s="63"/>
      <c r="AWW96" s="63"/>
      <c r="AWX96" s="63"/>
      <c r="AWY96" s="63"/>
      <c r="AWZ96" s="63"/>
      <c r="AXA96" s="63"/>
      <c r="AXB96" s="63"/>
      <c r="AXC96" s="63"/>
      <c r="AXD96" s="63"/>
      <c r="AXE96" s="63"/>
      <c r="AXF96" s="63"/>
      <c r="AXG96" s="63"/>
      <c r="AXH96" s="63"/>
      <c r="AXI96" s="63"/>
      <c r="AXJ96" s="63"/>
      <c r="AXK96" s="63"/>
      <c r="AXL96" s="63"/>
      <c r="AXM96" s="63"/>
      <c r="AXN96" s="63"/>
      <c r="AXO96" s="63"/>
      <c r="AXP96" s="63"/>
      <c r="AXQ96" s="63"/>
      <c r="AXR96" s="63"/>
      <c r="AXS96" s="63"/>
      <c r="AXT96" s="63"/>
      <c r="AXU96" s="63"/>
      <c r="AXV96" s="63"/>
      <c r="AXW96" s="63"/>
      <c r="AXX96" s="63"/>
      <c r="AXY96" s="63"/>
      <c r="AXZ96" s="63"/>
      <c r="AYA96" s="63"/>
      <c r="AYB96" s="63"/>
      <c r="AYC96" s="63"/>
      <c r="AYD96" s="63"/>
      <c r="AYE96" s="63"/>
      <c r="AYF96" s="63"/>
      <c r="AYG96" s="63"/>
      <c r="AYH96" s="63"/>
      <c r="AYI96" s="63"/>
      <c r="AYJ96" s="63"/>
      <c r="AYK96" s="63"/>
      <c r="AYL96" s="63"/>
      <c r="AYM96" s="63"/>
      <c r="AYN96" s="63"/>
      <c r="AYO96" s="63"/>
      <c r="AYP96" s="63"/>
      <c r="AYQ96" s="63"/>
      <c r="AYR96" s="63"/>
      <c r="AYS96" s="63"/>
      <c r="AYT96" s="63"/>
      <c r="AYU96" s="63"/>
      <c r="AYV96" s="63"/>
      <c r="AYW96" s="63"/>
      <c r="AYX96" s="63"/>
      <c r="AYY96" s="63"/>
      <c r="AYZ96" s="63"/>
      <c r="AZA96" s="63"/>
      <c r="AZB96" s="63"/>
      <c r="AZC96" s="63"/>
      <c r="AZD96" s="63"/>
      <c r="AZE96" s="63"/>
      <c r="AZF96" s="63"/>
      <c r="AZG96" s="63"/>
      <c r="AZH96" s="63"/>
      <c r="AZI96" s="63"/>
      <c r="AZJ96" s="63"/>
      <c r="AZK96" s="63"/>
      <c r="AZL96" s="63"/>
      <c r="AZM96" s="63"/>
      <c r="AZN96" s="63"/>
      <c r="AZO96" s="63"/>
      <c r="AZP96" s="63"/>
      <c r="AZQ96" s="63"/>
      <c r="AZR96" s="63"/>
      <c r="AZS96" s="63"/>
      <c r="AZT96" s="63"/>
      <c r="AZU96" s="63"/>
      <c r="AZV96" s="63"/>
      <c r="AZW96" s="63"/>
      <c r="AZX96" s="63"/>
      <c r="AZY96" s="63"/>
      <c r="AZZ96" s="63"/>
      <c r="BAA96" s="63"/>
      <c r="BAB96" s="63"/>
      <c r="BAC96" s="63"/>
      <c r="BAD96" s="63"/>
      <c r="BAE96" s="63"/>
      <c r="BAF96" s="63"/>
      <c r="BAG96" s="63"/>
      <c r="BAH96" s="63"/>
      <c r="BAI96" s="63"/>
      <c r="BAJ96" s="63"/>
      <c r="BAK96" s="63"/>
      <c r="BAL96" s="63"/>
      <c r="BAM96" s="63"/>
      <c r="BAN96" s="63"/>
      <c r="BAO96" s="63"/>
      <c r="BAP96" s="63"/>
      <c r="BAQ96" s="63"/>
      <c r="BAR96" s="63"/>
      <c r="BAS96" s="63"/>
      <c r="BAT96" s="63"/>
      <c r="BAU96" s="63"/>
      <c r="BAV96" s="63"/>
      <c r="BAW96" s="63"/>
      <c r="BAX96" s="63"/>
      <c r="BAY96" s="63"/>
      <c r="BAZ96" s="63"/>
      <c r="BBA96" s="63"/>
      <c r="BBB96" s="63"/>
      <c r="BBC96" s="63"/>
      <c r="BBD96" s="63"/>
      <c r="BBE96" s="63"/>
      <c r="BBF96" s="63"/>
      <c r="BBG96" s="63"/>
      <c r="BBH96" s="63"/>
      <c r="BBI96" s="63"/>
      <c r="BBJ96" s="63"/>
      <c r="BBK96" s="63"/>
      <c r="BBL96" s="63"/>
      <c r="BBM96" s="63"/>
      <c r="BBN96" s="63"/>
      <c r="BBO96" s="63"/>
      <c r="BBP96" s="63"/>
      <c r="BBQ96" s="63"/>
      <c r="BBR96" s="63"/>
      <c r="BBS96" s="63"/>
      <c r="BBT96" s="63"/>
      <c r="BBU96" s="63"/>
      <c r="BBV96" s="63"/>
      <c r="BBW96" s="63"/>
      <c r="BBX96" s="63"/>
      <c r="BBY96" s="63"/>
      <c r="BBZ96" s="63"/>
      <c r="BCA96" s="63"/>
      <c r="BCB96" s="63"/>
      <c r="BCC96" s="63"/>
      <c r="BCD96" s="63"/>
      <c r="BCE96" s="63"/>
      <c r="BCF96" s="63"/>
      <c r="BCG96" s="63"/>
      <c r="BCH96" s="63"/>
      <c r="BCI96" s="63"/>
      <c r="BCJ96" s="63"/>
      <c r="BCK96" s="63"/>
      <c r="BCL96" s="63"/>
      <c r="BCM96" s="63"/>
      <c r="BCN96" s="63"/>
      <c r="BCO96" s="63"/>
      <c r="BCP96" s="63"/>
      <c r="BCQ96" s="63"/>
      <c r="BCR96" s="63"/>
      <c r="BCS96" s="63"/>
      <c r="BCT96" s="63"/>
      <c r="BCU96" s="63"/>
      <c r="BCV96" s="63"/>
      <c r="BCW96" s="63"/>
      <c r="BCX96" s="63"/>
      <c r="BCY96" s="63"/>
      <c r="BCZ96" s="63"/>
      <c r="BDA96" s="63"/>
      <c r="BDB96" s="63"/>
      <c r="BDC96" s="63"/>
      <c r="BDD96" s="63"/>
      <c r="BDE96" s="63"/>
      <c r="BDF96" s="63"/>
      <c r="BDG96" s="63"/>
      <c r="BDH96" s="63"/>
      <c r="BDI96" s="63"/>
      <c r="BDJ96" s="63"/>
      <c r="BDK96" s="63"/>
      <c r="BDL96" s="63"/>
      <c r="BDM96" s="63"/>
      <c r="BDN96" s="63"/>
      <c r="BDO96" s="63"/>
      <c r="BDP96" s="63"/>
      <c r="BDQ96" s="63"/>
      <c r="BDR96" s="63"/>
      <c r="BDS96" s="63"/>
      <c r="BDT96" s="63"/>
      <c r="BDU96" s="63"/>
      <c r="BDV96" s="63"/>
      <c r="BDW96" s="63"/>
      <c r="BDX96" s="63"/>
      <c r="BDY96" s="63"/>
      <c r="BDZ96" s="63"/>
      <c r="BEA96" s="63"/>
      <c r="BEB96" s="63"/>
      <c r="BEC96" s="63"/>
      <c r="BED96" s="63"/>
      <c r="BEE96" s="63"/>
      <c r="BEF96" s="63"/>
      <c r="BEG96" s="63"/>
      <c r="BEH96" s="63"/>
      <c r="BEI96" s="63"/>
      <c r="BEJ96" s="63"/>
      <c r="BEK96" s="63"/>
      <c r="BEL96" s="63"/>
      <c r="BEM96" s="63"/>
      <c r="BEN96" s="63"/>
      <c r="BEO96" s="63"/>
      <c r="BEP96" s="63"/>
      <c r="BEQ96" s="63"/>
      <c r="BER96" s="63"/>
      <c r="BES96" s="63"/>
      <c r="BET96" s="63"/>
      <c r="BEU96" s="63"/>
      <c r="BEV96" s="63"/>
      <c r="BEW96" s="63"/>
      <c r="BEX96" s="63"/>
      <c r="BEY96" s="63"/>
      <c r="BEZ96" s="63"/>
      <c r="BFA96" s="63"/>
      <c r="BFB96" s="63"/>
      <c r="BFC96" s="63"/>
      <c r="BFD96" s="63"/>
      <c r="BFE96" s="63"/>
      <c r="BFF96" s="63"/>
      <c r="BFG96" s="63"/>
      <c r="BFH96" s="63"/>
      <c r="BFI96" s="63"/>
      <c r="BFJ96" s="63"/>
      <c r="BFK96" s="63"/>
      <c r="BFL96" s="63"/>
      <c r="BFM96" s="63"/>
      <c r="BFN96" s="63"/>
      <c r="BFO96" s="63"/>
      <c r="BFP96" s="63"/>
      <c r="BFQ96" s="63"/>
      <c r="BFR96" s="63"/>
      <c r="BFS96" s="63"/>
      <c r="BFT96" s="63"/>
      <c r="BFU96" s="63"/>
      <c r="BFV96" s="63"/>
      <c r="BFW96" s="63"/>
      <c r="BFX96" s="63"/>
      <c r="BFY96" s="63"/>
      <c r="BFZ96" s="63"/>
      <c r="BGA96" s="63"/>
      <c r="BGB96" s="63"/>
      <c r="BGC96" s="63"/>
      <c r="BGD96" s="63"/>
      <c r="BGE96" s="63"/>
      <c r="BGF96" s="63"/>
      <c r="BGG96" s="63"/>
      <c r="BGH96" s="63"/>
      <c r="BGI96" s="63"/>
      <c r="BGJ96" s="63"/>
      <c r="BGK96" s="63"/>
      <c r="BGL96" s="63"/>
      <c r="BGM96" s="63"/>
      <c r="BGN96" s="63"/>
      <c r="BGO96" s="63"/>
      <c r="BGP96" s="63"/>
      <c r="BGQ96" s="63"/>
      <c r="BGR96" s="63"/>
      <c r="BGS96" s="63"/>
      <c r="BGT96" s="63"/>
      <c r="BGU96" s="63"/>
      <c r="BGV96" s="63"/>
      <c r="BGW96" s="63"/>
      <c r="BGX96" s="63"/>
      <c r="BGY96" s="63"/>
      <c r="BGZ96" s="63"/>
      <c r="BHA96" s="63"/>
      <c r="BHB96" s="63"/>
      <c r="BHC96" s="63"/>
      <c r="BHD96" s="63"/>
      <c r="BHE96" s="63"/>
      <c r="BHF96" s="63"/>
      <c r="BHG96" s="63"/>
      <c r="BHH96" s="63"/>
      <c r="BHI96" s="63"/>
      <c r="BHJ96" s="63"/>
      <c r="BHK96" s="63"/>
      <c r="BHL96" s="63"/>
      <c r="BHM96" s="63"/>
      <c r="BHN96" s="63"/>
      <c r="BHO96" s="63"/>
      <c r="BHP96" s="63"/>
      <c r="BHQ96" s="63"/>
      <c r="BHR96" s="63"/>
      <c r="BHS96" s="63"/>
      <c r="BHT96" s="63"/>
      <c r="BHU96" s="63"/>
      <c r="BHV96" s="63"/>
      <c r="BHW96" s="63"/>
      <c r="BHX96" s="63"/>
      <c r="BHY96" s="63"/>
      <c r="BHZ96" s="63"/>
      <c r="BIA96" s="63"/>
      <c r="BIB96" s="63"/>
      <c r="BIC96" s="63"/>
      <c r="BID96" s="63"/>
      <c r="BIE96" s="63"/>
      <c r="BIF96" s="63"/>
      <c r="BIG96" s="63"/>
      <c r="BIH96" s="63"/>
      <c r="BII96" s="63"/>
      <c r="BIJ96" s="63"/>
      <c r="BIK96" s="63"/>
      <c r="BIL96" s="63"/>
      <c r="BIM96" s="63"/>
      <c r="BIN96" s="63"/>
      <c r="BIO96" s="63"/>
      <c r="BIP96" s="63"/>
      <c r="BIQ96" s="63"/>
      <c r="BIR96" s="63"/>
      <c r="BIS96" s="63"/>
      <c r="BIT96" s="63"/>
      <c r="BIU96" s="63"/>
      <c r="BIV96" s="63"/>
      <c r="BIW96" s="63"/>
      <c r="BIX96" s="63"/>
      <c r="BIY96" s="63"/>
      <c r="BIZ96" s="63"/>
      <c r="BJA96" s="63"/>
      <c r="BJB96" s="63"/>
      <c r="BJC96" s="63"/>
      <c r="BJD96" s="63"/>
      <c r="BJE96" s="63"/>
      <c r="BJF96" s="63"/>
      <c r="BJG96" s="63"/>
      <c r="BJH96" s="63"/>
      <c r="BJI96" s="63"/>
      <c r="BJJ96" s="63"/>
      <c r="BJK96" s="63"/>
      <c r="BJL96" s="63"/>
      <c r="BJM96" s="63"/>
      <c r="BJN96" s="63"/>
      <c r="BJO96" s="63"/>
      <c r="BJP96" s="63"/>
      <c r="BJQ96" s="63"/>
      <c r="BJR96" s="63"/>
      <c r="BJS96" s="63"/>
      <c r="BJT96" s="63"/>
      <c r="BJU96" s="63"/>
      <c r="BJV96" s="63"/>
      <c r="BJW96" s="63"/>
      <c r="BJX96" s="63"/>
      <c r="BJY96" s="63"/>
      <c r="BJZ96" s="63"/>
      <c r="BKA96" s="63"/>
      <c r="BKB96" s="63"/>
      <c r="BKC96" s="63"/>
      <c r="BKD96" s="63"/>
      <c r="BKE96" s="63"/>
      <c r="BKF96" s="63"/>
      <c r="BKG96" s="63"/>
      <c r="BKH96" s="63"/>
      <c r="BKI96" s="63"/>
      <c r="BKJ96" s="63"/>
      <c r="BKK96" s="63"/>
      <c r="BKL96" s="63"/>
      <c r="BKM96" s="63"/>
      <c r="BKN96" s="63"/>
      <c r="BKO96" s="63"/>
      <c r="BKP96" s="63"/>
      <c r="BKQ96" s="63"/>
      <c r="BKR96" s="63"/>
      <c r="BKS96" s="63"/>
      <c r="BKT96" s="63"/>
      <c r="BKU96" s="63"/>
      <c r="BKV96" s="63"/>
      <c r="BKW96" s="63"/>
      <c r="BKX96" s="63"/>
      <c r="BKY96" s="63"/>
      <c r="BKZ96" s="63"/>
      <c r="BLA96" s="63"/>
      <c r="BLB96" s="63"/>
      <c r="BLC96" s="63"/>
      <c r="BLD96" s="63"/>
      <c r="BLE96" s="63"/>
      <c r="BLF96" s="63"/>
      <c r="BLG96" s="63"/>
      <c r="BLH96" s="63"/>
      <c r="BLI96" s="63"/>
      <c r="BLJ96" s="63"/>
      <c r="BLK96" s="63"/>
      <c r="BLL96" s="63"/>
      <c r="BLM96" s="63"/>
    </row>
    <row r="97" spans="1:1677" s="1" customFormat="1" ht="13.5" hidden="1" customHeight="1" x14ac:dyDescent="0.25">
      <c r="A97" s="270" t="s">
        <v>310</v>
      </c>
      <c r="B97" s="271" t="s">
        <v>58</v>
      </c>
      <c r="C97" s="272" t="s">
        <v>1733</v>
      </c>
      <c r="D97" s="273" t="s">
        <v>1737</v>
      </c>
      <c r="E97" s="273" t="s">
        <v>1861</v>
      </c>
      <c r="F97" s="272" t="s">
        <v>173</v>
      </c>
      <c r="G97" s="274">
        <v>25</v>
      </c>
      <c r="H97" s="275">
        <v>1.2</v>
      </c>
      <c r="I97" s="276">
        <v>44917</v>
      </c>
      <c r="J97" s="276">
        <v>44921</v>
      </c>
      <c r="K97" s="276">
        <v>44922</v>
      </c>
      <c r="L97" s="277" t="s">
        <v>1732</v>
      </c>
      <c r="M97" s="278">
        <v>44924</v>
      </c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63"/>
      <c r="BR97" s="63"/>
      <c r="BS97" s="63"/>
      <c r="BT97" s="63"/>
      <c r="BU97" s="63"/>
      <c r="BV97" s="63"/>
      <c r="BW97" s="63"/>
      <c r="BX97" s="63"/>
      <c r="BY97" s="63"/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3"/>
      <c r="FA97" s="63"/>
      <c r="FB97" s="63"/>
      <c r="FC97" s="63"/>
      <c r="FD97" s="63"/>
      <c r="FE97" s="63"/>
      <c r="FF97" s="63"/>
      <c r="FG97" s="63"/>
      <c r="FH97" s="63"/>
      <c r="FI97" s="63"/>
      <c r="FJ97" s="63"/>
      <c r="FK97" s="63"/>
      <c r="FL97" s="63"/>
      <c r="FM97" s="63"/>
      <c r="FN97" s="63"/>
      <c r="FO97" s="63"/>
      <c r="FP97" s="63"/>
      <c r="FQ97" s="63"/>
      <c r="FR97" s="63"/>
      <c r="FS97" s="63"/>
      <c r="FT97" s="63"/>
      <c r="FU97" s="63"/>
      <c r="FV97" s="63"/>
      <c r="FW97" s="63"/>
      <c r="FX97" s="63"/>
      <c r="FY97" s="63"/>
      <c r="FZ97" s="63"/>
      <c r="GA97" s="63"/>
      <c r="GB97" s="63"/>
      <c r="GC97" s="63"/>
      <c r="GD97" s="63"/>
      <c r="GE97" s="63"/>
      <c r="GF97" s="63"/>
      <c r="GG97" s="63"/>
      <c r="GH97" s="63"/>
      <c r="GI97" s="63"/>
      <c r="GJ97" s="63"/>
      <c r="GK97" s="63"/>
      <c r="GL97" s="63"/>
      <c r="GM97" s="63"/>
      <c r="GN97" s="63"/>
      <c r="GO97" s="63"/>
      <c r="GP97" s="63"/>
      <c r="GQ97" s="63"/>
      <c r="GR97" s="63"/>
      <c r="GS97" s="63"/>
      <c r="GT97" s="63"/>
      <c r="GU97" s="63"/>
      <c r="GV97" s="63"/>
      <c r="GW97" s="63"/>
      <c r="GX97" s="63"/>
      <c r="GY97" s="63"/>
      <c r="GZ97" s="63"/>
      <c r="HA97" s="63"/>
      <c r="HB97" s="63"/>
      <c r="HC97" s="63"/>
      <c r="HD97" s="63"/>
      <c r="HE97" s="63"/>
      <c r="HF97" s="63"/>
      <c r="HG97" s="63"/>
      <c r="HH97" s="63"/>
      <c r="HI97" s="63"/>
      <c r="HJ97" s="63"/>
      <c r="HK97" s="63"/>
      <c r="HL97" s="63"/>
      <c r="HM97" s="63"/>
      <c r="HN97" s="63"/>
      <c r="HO97" s="63"/>
      <c r="HP97" s="63"/>
      <c r="HQ97" s="63"/>
      <c r="HR97" s="63"/>
      <c r="HS97" s="63"/>
      <c r="HT97" s="63"/>
      <c r="HU97" s="63"/>
      <c r="HV97" s="63"/>
      <c r="HW97" s="63"/>
      <c r="HX97" s="63"/>
      <c r="HY97" s="63"/>
      <c r="HZ97" s="63"/>
      <c r="IA97" s="63"/>
      <c r="IB97" s="63"/>
      <c r="IC97" s="63"/>
      <c r="ID97" s="63"/>
      <c r="IE97" s="63"/>
      <c r="IF97" s="63"/>
      <c r="IG97" s="63"/>
      <c r="IH97" s="63"/>
      <c r="II97" s="63"/>
      <c r="IJ97" s="63"/>
      <c r="IK97" s="63"/>
      <c r="IL97" s="63"/>
      <c r="IM97" s="63"/>
      <c r="IN97" s="63"/>
      <c r="IO97" s="63"/>
      <c r="IP97" s="63"/>
      <c r="IQ97" s="63"/>
      <c r="IR97" s="63"/>
      <c r="IS97" s="63"/>
      <c r="IT97" s="63"/>
      <c r="IU97" s="63"/>
      <c r="IV97" s="63"/>
      <c r="IW97" s="63"/>
      <c r="IX97" s="63"/>
      <c r="IY97" s="63"/>
      <c r="IZ97" s="63"/>
      <c r="JA97" s="63"/>
      <c r="JB97" s="63"/>
      <c r="JC97" s="63"/>
      <c r="JD97" s="63"/>
      <c r="JE97" s="63"/>
      <c r="JF97" s="63"/>
      <c r="JG97" s="63"/>
      <c r="JH97" s="63"/>
      <c r="JI97" s="63"/>
      <c r="JJ97" s="63"/>
      <c r="JK97" s="63"/>
      <c r="JL97" s="63"/>
      <c r="JM97" s="63"/>
      <c r="JN97" s="63"/>
      <c r="JO97" s="63"/>
      <c r="JP97" s="63"/>
      <c r="JQ97" s="63"/>
      <c r="JR97" s="63"/>
      <c r="JS97" s="63"/>
      <c r="JT97" s="63"/>
      <c r="JU97" s="63"/>
      <c r="JV97" s="63"/>
      <c r="JW97" s="63"/>
      <c r="JX97" s="63"/>
      <c r="JY97" s="63"/>
      <c r="JZ97" s="63"/>
      <c r="KA97" s="63"/>
      <c r="KB97" s="63"/>
      <c r="KC97" s="63"/>
      <c r="KD97" s="63"/>
      <c r="KE97" s="63"/>
      <c r="KF97" s="63"/>
      <c r="KG97" s="63"/>
      <c r="KH97" s="63"/>
      <c r="KI97" s="63"/>
      <c r="KJ97" s="63"/>
      <c r="KK97" s="63"/>
      <c r="KL97" s="63"/>
      <c r="KM97" s="63"/>
      <c r="KN97" s="63"/>
      <c r="KO97" s="63"/>
      <c r="KP97" s="63"/>
      <c r="KQ97" s="63"/>
      <c r="KR97" s="63"/>
      <c r="KS97" s="63"/>
      <c r="KT97" s="63"/>
      <c r="KU97" s="63"/>
      <c r="KV97" s="63"/>
      <c r="KW97" s="63"/>
      <c r="KX97" s="63"/>
      <c r="KY97" s="63"/>
      <c r="KZ97" s="63"/>
      <c r="LA97" s="63"/>
      <c r="LB97" s="63"/>
      <c r="LC97" s="63"/>
      <c r="LD97" s="63"/>
      <c r="LE97" s="63"/>
      <c r="LF97" s="63"/>
      <c r="LG97" s="63"/>
      <c r="LH97" s="63"/>
      <c r="LI97" s="63"/>
      <c r="LJ97" s="63"/>
      <c r="LK97" s="63"/>
      <c r="LL97" s="63"/>
      <c r="LM97" s="63"/>
      <c r="LN97" s="63"/>
      <c r="LO97" s="63"/>
      <c r="LP97" s="63"/>
      <c r="LQ97" s="63"/>
      <c r="LR97" s="63"/>
      <c r="LS97" s="63"/>
      <c r="LT97" s="63"/>
      <c r="LU97" s="63"/>
      <c r="LV97" s="63"/>
      <c r="LW97" s="63"/>
      <c r="LX97" s="63"/>
      <c r="LY97" s="63"/>
      <c r="LZ97" s="63"/>
      <c r="MA97" s="63"/>
      <c r="MB97" s="63"/>
      <c r="MC97" s="63"/>
      <c r="MD97" s="63"/>
      <c r="ME97" s="63"/>
      <c r="MF97" s="63"/>
      <c r="MG97" s="63"/>
      <c r="MH97" s="63"/>
      <c r="MI97" s="63"/>
      <c r="MJ97" s="63"/>
      <c r="MK97" s="63"/>
      <c r="ML97" s="63"/>
      <c r="MM97" s="63"/>
      <c r="MN97" s="63"/>
      <c r="MO97" s="63"/>
      <c r="MP97" s="63"/>
      <c r="MQ97" s="63"/>
      <c r="MR97" s="63"/>
      <c r="MS97" s="63"/>
      <c r="MT97" s="63"/>
      <c r="MU97" s="63"/>
      <c r="MV97" s="63"/>
      <c r="MW97" s="63"/>
      <c r="MX97" s="63"/>
      <c r="MY97" s="63"/>
      <c r="MZ97" s="63"/>
      <c r="NA97" s="63"/>
      <c r="NB97" s="63"/>
      <c r="NC97" s="63"/>
      <c r="ND97" s="63"/>
      <c r="NE97" s="63"/>
      <c r="NF97" s="63"/>
      <c r="NG97" s="63"/>
      <c r="NH97" s="63"/>
      <c r="NI97" s="63"/>
      <c r="NJ97" s="63"/>
      <c r="NK97" s="63"/>
      <c r="NL97" s="63"/>
      <c r="NM97" s="63"/>
      <c r="NN97" s="63"/>
      <c r="NO97" s="63"/>
      <c r="NP97" s="63"/>
      <c r="NQ97" s="63"/>
      <c r="NR97" s="63"/>
      <c r="NS97" s="63"/>
      <c r="NT97" s="63"/>
      <c r="NU97" s="63"/>
      <c r="NV97" s="63"/>
      <c r="NW97" s="63"/>
      <c r="NX97" s="63"/>
      <c r="NY97" s="63"/>
      <c r="NZ97" s="63"/>
      <c r="OA97" s="63"/>
      <c r="OB97" s="63"/>
      <c r="OC97" s="63"/>
      <c r="OD97" s="63"/>
      <c r="OE97" s="63"/>
      <c r="OF97" s="63"/>
      <c r="OG97" s="63"/>
      <c r="OH97" s="63"/>
      <c r="OI97" s="63"/>
      <c r="OJ97" s="63"/>
      <c r="OK97" s="63"/>
      <c r="OL97" s="63"/>
      <c r="OM97" s="63"/>
      <c r="ON97" s="63"/>
      <c r="OO97" s="63"/>
      <c r="OP97" s="63"/>
      <c r="OQ97" s="63"/>
      <c r="OR97" s="63"/>
      <c r="OS97" s="63"/>
      <c r="OT97" s="63"/>
      <c r="OU97" s="63"/>
      <c r="OV97" s="63"/>
      <c r="OW97" s="63"/>
      <c r="OX97" s="63"/>
      <c r="OY97" s="63"/>
      <c r="OZ97" s="63"/>
      <c r="PA97" s="63"/>
      <c r="PB97" s="63"/>
      <c r="PC97" s="63"/>
      <c r="PD97" s="63"/>
      <c r="PE97" s="63"/>
      <c r="PF97" s="63"/>
      <c r="PG97" s="63"/>
      <c r="PH97" s="63"/>
      <c r="PI97" s="63"/>
      <c r="PJ97" s="63"/>
      <c r="PK97" s="63"/>
      <c r="PL97" s="63"/>
      <c r="PM97" s="63"/>
      <c r="PN97" s="63"/>
      <c r="PO97" s="63"/>
      <c r="PP97" s="63"/>
      <c r="PQ97" s="63"/>
      <c r="PR97" s="63"/>
      <c r="PS97" s="63"/>
      <c r="PT97" s="63"/>
      <c r="PU97" s="63"/>
      <c r="PV97" s="63"/>
      <c r="PW97" s="63"/>
      <c r="PX97" s="63"/>
      <c r="PY97" s="63"/>
      <c r="PZ97" s="63"/>
      <c r="QA97" s="63"/>
      <c r="QB97" s="63"/>
      <c r="QC97" s="63"/>
      <c r="QD97" s="63"/>
      <c r="QE97" s="63"/>
      <c r="QF97" s="63"/>
      <c r="QG97" s="63"/>
      <c r="QH97" s="63"/>
      <c r="QI97" s="63"/>
      <c r="QJ97" s="63"/>
      <c r="QK97" s="63"/>
      <c r="QL97" s="63"/>
      <c r="QM97" s="63"/>
      <c r="QN97" s="63"/>
      <c r="QO97" s="63"/>
      <c r="QP97" s="63"/>
      <c r="QQ97" s="63"/>
      <c r="QR97" s="63"/>
      <c r="QS97" s="63"/>
      <c r="QT97" s="63"/>
      <c r="QU97" s="63"/>
      <c r="QV97" s="63"/>
      <c r="QW97" s="63"/>
      <c r="QX97" s="63"/>
      <c r="QY97" s="63"/>
      <c r="QZ97" s="63"/>
      <c r="RA97" s="63"/>
      <c r="RB97" s="63"/>
      <c r="RC97" s="63"/>
      <c r="RD97" s="63"/>
      <c r="RE97" s="63"/>
      <c r="RF97" s="63"/>
      <c r="RG97" s="63"/>
      <c r="RH97" s="63"/>
      <c r="RI97" s="63"/>
      <c r="RJ97" s="63"/>
      <c r="RK97" s="63"/>
      <c r="RL97" s="63"/>
      <c r="RM97" s="63"/>
      <c r="RN97" s="63"/>
      <c r="RO97" s="63"/>
      <c r="RP97" s="63"/>
      <c r="RQ97" s="63"/>
      <c r="RR97" s="63"/>
      <c r="RS97" s="63"/>
      <c r="RT97" s="63"/>
      <c r="RU97" s="63"/>
      <c r="RV97" s="63"/>
      <c r="RW97" s="63"/>
      <c r="RX97" s="63"/>
      <c r="RY97" s="63"/>
      <c r="RZ97" s="63"/>
      <c r="SA97" s="63"/>
      <c r="SB97" s="63"/>
      <c r="SC97" s="63"/>
      <c r="SD97" s="63"/>
      <c r="SE97" s="63"/>
      <c r="SF97" s="63"/>
      <c r="SG97" s="63"/>
      <c r="SH97" s="63"/>
      <c r="SI97" s="63"/>
      <c r="SJ97" s="63"/>
      <c r="SK97" s="63"/>
      <c r="SL97" s="63"/>
      <c r="SM97" s="63"/>
      <c r="SN97" s="63"/>
      <c r="SO97" s="63"/>
      <c r="SP97" s="63"/>
      <c r="SQ97" s="63"/>
      <c r="SR97" s="63"/>
      <c r="SS97" s="63"/>
      <c r="ST97" s="63"/>
      <c r="SU97" s="63"/>
      <c r="SV97" s="63"/>
      <c r="SW97" s="63"/>
      <c r="SX97" s="63"/>
      <c r="SY97" s="63"/>
      <c r="SZ97" s="63"/>
      <c r="TA97" s="63"/>
      <c r="TB97" s="63"/>
      <c r="TC97" s="63"/>
      <c r="TD97" s="63"/>
      <c r="TE97" s="63"/>
      <c r="TF97" s="63"/>
      <c r="TG97" s="63"/>
      <c r="TH97" s="63"/>
      <c r="TI97" s="63"/>
      <c r="TJ97" s="63"/>
      <c r="TK97" s="63"/>
      <c r="TL97" s="63"/>
      <c r="TM97" s="63"/>
      <c r="TN97" s="63"/>
      <c r="TO97" s="63"/>
      <c r="TP97" s="63"/>
      <c r="TQ97" s="63"/>
      <c r="TR97" s="63"/>
      <c r="TS97" s="63"/>
      <c r="TT97" s="63"/>
      <c r="TU97" s="63"/>
      <c r="TV97" s="63"/>
      <c r="TW97" s="63"/>
      <c r="TX97" s="63"/>
      <c r="TY97" s="63"/>
      <c r="TZ97" s="63"/>
      <c r="UA97" s="63"/>
      <c r="UB97" s="63"/>
      <c r="UC97" s="63"/>
      <c r="UD97" s="63"/>
      <c r="UE97" s="63"/>
      <c r="UF97" s="63"/>
      <c r="UG97" s="63"/>
      <c r="UH97" s="63"/>
      <c r="UI97" s="63"/>
      <c r="UJ97" s="63"/>
      <c r="UK97" s="63"/>
      <c r="UL97" s="63"/>
      <c r="UM97" s="63"/>
      <c r="UN97" s="63"/>
      <c r="UO97" s="63"/>
      <c r="UP97" s="63"/>
      <c r="UQ97" s="63"/>
      <c r="UR97" s="63"/>
      <c r="US97" s="63"/>
      <c r="UT97" s="63"/>
      <c r="UU97" s="63"/>
      <c r="UV97" s="63"/>
      <c r="UW97" s="63"/>
      <c r="UX97" s="63"/>
      <c r="UY97" s="63"/>
      <c r="UZ97" s="63"/>
      <c r="VA97" s="63"/>
      <c r="VB97" s="63"/>
      <c r="VC97" s="63"/>
      <c r="VD97" s="63"/>
      <c r="VE97" s="63"/>
      <c r="VF97" s="63"/>
      <c r="VG97" s="63"/>
      <c r="VH97" s="63"/>
      <c r="VI97" s="63"/>
      <c r="VJ97" s="63"/>
      <c r="VK97" s="63"/>
      <c r="VL97" s="63"/>
      <c r="VM97" s="63"/>
      <c r="VN97" s="63"/>
      <c r="VO97" s="63"/>
      <c r="VP97" s="63"/>
      <c r="VQ97" s="63"/>
      <c r="VR97" s="63"/>
      <c r="VS97" s="63"/>
      <c r="VT97" s="63"/>
      <c r="VU97" s="63"/>
      <c r="VV97" s="63"/>
      <c r="VW97" s="63"/>
      <c r="VX97" s="63"/>
      <c r="VY97" s="63"/>
      <c r="VZ97" s="63"/>
      <c r="WA97" s="63"/>
      <c r="WB97" s="63"/>
      <c r="WC97" s="63"/>
      <c r="WD97" s="63"/>
      <c r="WE97" s="63"/>
      <c r="WF97" s="63"/>
      <c r="WG97" s="63"/>
      <c r="WH97" s="63"/>
      <c r="WI97" s="63"/>
      <c r="WJ97" s="63"/>
      <c r="WK97" s="63"/>
      <c r="WL97" s="63"/>
      <c r="WM97" s="63"/>
      <c r="WN97" s="63"/>
      <c r="WO97" s="63"/>
      <c r="WP97" s="63"/>
      <c r="WQ97" s="63"/>
      <c r="WR97" s="63"/>
      <c r="WS97" s="63"/>
      <c r="WT97" s="63"/>
      <c r="WU97" s="63"/>
      <c r="WV97" s="63"/>
      <c r="WW97" s="63"/>
      <c r="WX97" s="63"/>
      <c r="WY97" s="63"/>
      <c r="WZ97" s="63"/>
      <c r="XA97" s="63"/>
      <c r="XB97" s="63"/>
      <c r="XC97" s="63"/>
      <c r="XD97" s="63"/>
      <c r="XE97" s="63"/>
      <c r="XF97" s="63"/>
      <c r="XG97" s="63"/>
      <c r="XH97" s="63"/>
      <c r="XI97" s="63"/>
      <c r="XJ97" s="63"/>
      <c r="XK97" s="63"/>
      <c r="XL97" s="63"/>
      <c r="XM97" s="63"/>
      <c r="XN97" s="63"/>
      <c r="XO97" s="63"/>
      <c r="XP97" s="63"/>
      <c r="XQ97" s="63"/>
      <c r="XR97" s="63"/>
      <c r="XS97" s="63"/>
      <c r="XT97" s="63"/>
      <c r="XU97" s="63"/>
      <c r="XV97" s="63"/>
      <c r="XW97" s="63"/>
      <c r="XX97" s="63"/>
      <c r="XY97" s="63"/>
      <c r="XZ97" s="63"/>
      <c r="YA97" s="63"/>
      <c r="YB97" s="63"/>
      <c r="YC97" s="63"/>
      <c r="YD97" s="63"/>
      <c r="YE97" s="63"/>
      <c r="YF97" s="63"/>
      <c r="YG97" s="63"/>
      <c r="YH97" s="63"/>
      <c r="YI97" s="63"/>
      <c r="YJ97" s="63"/>
      <c r="YK97" s="63"/>
      <c r="YL97" s="63"/>
      <c r="YM97" s="63"/>
      <c r="YN97" s="63"/>
      <c r="YO97" s="63"/>
      <c r="YP97" s="63"/>
      <c r="YQ97" s="63"/>
      <c r="YR97" s="63"/>
      <c r="YS97" s="63"/>
      <c r="YT97" s="63"/>
      <c r="YU97" s="63"/>
      <c r="YV97" s="63"/>
      <c r="YW97" s="63"/>
      <c r="YX97" s="63"/>
      <c r="YY97" s="63"/>
      <c r="YZ97" s="63"/>
      <c r="ZA97" s="63"/>
      <c r="ZB97" s="63"/>
      <c r="ZC97" s="63"/>
      <c r="ZD97" s="63"/>
      <c r="ZE97" s="63"/>
      <c r="ZF97" s="63"/>
      <c r="ZG97" s="63"/>
      <c r="ZH97" s="63"/>
      <c r="ZI97" s="63"/>
      <c r="ZJ97" s="63"/>
      <c r="ZK97" s="63"/>
      <c r="ZL97" s="63"/>
      <c r="ZM97" s="63"/>
      <c r="ZN97" s="63"/>
      <c r="ZO97" s="63"/>
      <c r="ZP97" s="63"/>
      <c r="ZQ97" s="63"/>
      <c r="ZR97" s="63"/>
      <c r="ZS97" s="63"/>
      <c r="ZT97" s="63"/>
      <c r="ZU97" s="63"/>
      <c r="ZV97" s="63"/>
      <c r="ZW97" s="63"/>
      <c r="ZX97" s="63"/>
      <c r="ZY97" s="63"/>
      <c r="ZZ97" s="63"/>
      <c r="AAA97" s="63"/>
      <c r="AAB97" s="63"/>
      <c r="AAC97" s="63"/>
      <c r="AAD97" s="63"/>
      <c r="AAE97" s="63"/>
      <c r="AAF97" s="63"/>
      <c r="AAG97" s="63"/>
      <c r="AAH97" s="63"/>
      <c r="AAI97" s="63"/>
      <c r="AAJ97" s="63"/>
      <c r="AAK97" s="63"/>
      <c r="AAL97" s="63"/>
      <c r="AAM97" s="63"/>
      <c r="AAN97" s="63"/>
      <c r="AAO97" s="63"/>
      <c r="AAP97" s="63"/>
      <c r="AAQ97" s="63"/>
      <c r="AAR97" s="63"/>
      <c r="AAS97" s="63"/>
      <c r="AAT97" s="63"/>
      <c r="AAU97" s="63"/>
      <c r="AAV97" s="63"/>
      <c r="AAW97" s="63"/>
      <c r="AAX97" s="63"/>
      <c r="AAY97" s="63"/>
      <c r="AAZ97" s="63"/>
      <c r="ABA97" s="63"/>
      <c r="ABB97" s="63"/>
      <c r="ABC97" s="63"/>
      <c r="ABD97" s="63"/>
      <c r="ABE97" s="63"/>
      <c r="ABF97" s="63"/>
      <c r="ABG97" s="63"/>
      <c r="ABH97" s="63"/>
      <c r="ABI97" s="63"/>
      <c r="ABJ97" s="63"/>
      <c r="ABK97" s="63"/>
      <c r="ABL97" s="63"/>
      <c r="ABM97" s="63"/>
      <c r="ABN97" s="63"/>
      <c r="ABO97" s="63"/>
      <c r="ABP97" s="63"/>
      <c r="ABQ97" s="63"/>
      <c r="ABR97" s="63"/>
      <c r="ABS97" s="63"/>
      <c r="ABT97" s="63"/>
      <c r="ABU97" s="63"/>
      <c r="ABV97" s="63"/>
      <c r="ABW97" s="63"/>
      <c r="ABX97" s="63"/>
      <c r="ABY97" s="63"/>
      <c r="ABZ97" s="63"/>
      <c r="ACA97" s="63"/>
      <c r="ACB97" s="63"/>
      <c r="ACC97" s="63"/>
      <c r="ACD97" s="63"/>
      <c r="ACE97" s="63"/>
      <c r="ACF97" s="63"/>
      <c r="ACG97" s="63"/>
      <c r="ACH97" s="63"/>
      <c r="ACI97" s="63"/>
      <c r="ACJ97" s="63"/>
      <c r="ACK97" s="63"/>
      <c r="ACL97" s="63"/>
      <c r="ACM97" s="63"/>
      <c r="ACN97" s="63"/>
      <c r="ACO97" s="63"/>
      <c r="ACP97" s="63"/>
      <c r="ACQ97" s="63"/>
      <c r="ACR97" s="63"/>
      <c r="ACS97" s="63"/>
      <c r="ACT97" s="63"/>
      <c r="ACU97" s="63"/>
      <c r="ACV97" s="63"/>
      <c r="ACW97" s="63"/>
      <c r="ACX97" s="63"/>
      <c r="ACY97" s="63"/>
      <c r="ACZ97" s="63"/>
      <c r="ADA97" s="63"/>
      <c r="ADB97" s="63"/>
      <c r="ADC97" s="63"/>
      <c r="ADD97" s="63"/>
      <c r="ADE97" s="63"/>
      <c r="ADF97" s="63"/>
      <c r="ADG97" s="63"/>
      <c r="ADH97" s="63"/>
      <c r="ADI97" s="63"/>
      <c r="ADJ97" s="63"/>
      <c r="ADK97" s="63"/>
      <c r="ADL97" s="63"/>
      <c r="ADM97" s="63"/>
      <c r="ADN97" s="63"/>
      <c r="ADO97" s="63"/>
      <c r="ADP97" s="63"/>
      <c r="ADQ97" s="63"/>
      <c r="ADR97" s="63"/>
      <c r="ADS97" s="63"/>
      <c r="ADT97" s="63"/>
      <c r="ADU97" s="63"/>
      <c r="ADV97" s="63"/>
      <c r="ADW97" s="63"/>
      <c r="ADX97" s="63"/>
      <c r="ADY97" s="63"/>
      <c r="ADZ97" s="63"/>
      <c r="AEA97" s="63"/>
      <c r="AEB97" s="63"/>
      <c r="AEC97" s="63"/>
      <c r="AED97" s="63"/>
      <c r="AEE97" s="63"/>
      <c r="AEF97" s="63"/>
      <c r="AEG97" s="63"/>
      <c r="AEH97" s="63"/>
      <c r="AEI97" s="63"/>
      <c r="AEJ97" s="63"/>
      <c r="AEK97" s="63"/>
      <c r="AEL97" s="63"/>
      <c r="AEM97" s="63"/>
      <c r="AEN97" s="63"/>
      <c r="AEO97" s="63"/>
      <c r="AEP97" s="63"/>
      <c r="AEQ97" s="63"/>
      <c r="AER97" s="63"/>
      <c r="AES97" s="63"/>
      <c r="AET97" s="63"/>
      <c r="AEU97" s="63"/>
      <c r="AEV97" s="63"/>
      <c r="AEW97" s="63"/>
      <c r="AEX97" s="63"/>
      <c r="AEY97" s="63"/>
      <c r="AEZ97" s="63"/>
      <c r="AFA97" s="63"/>
      <c r="AFB97" s="63"/>
      <c r="AFC97" s="63"/>
      <c r="AFD97" s="63"/>
      <c r="AFE97" s="63"/>
      <c r="AFF97" s="63"/>
      <c r="AFG97" s="63"/>
      <c r="AFH97" s="63"/>
      <c r="AFI97" s="63"/>
      <c r="AFJ97" s="63"/>
      <c r="AFK97" s="63"/>
      <c r="AFL97" s="63"/>
      <c r="AFM97" s="63"/>
      <c r="AFN97" s="63"/>
      <c r="AFO97" s="63"/>
      <c r="AFP97" s="63"/>
      <c r="AFQ97" s="63"/>
      <c r="AFR97" s="63"/>
      <c r="AFS97" s="63"/>
      <c r="AFT97" s="63"/>
      <c r="AFU97" s="63"/>
      <c r="AFV97" s="63"/>
      <c r="AFW97" s="63"/>
      <c r="AFX97" s="63"/>
      <c r="AFY97" s="63"/>
      <c r="AFZ97" s="63"/>
      <c r="AGA97" s="63"/>
      <c r="AGB97" s="63"/>
      <c r="AGC97" s="63"/>
      <c r="AGD97" s="63"/>
      <c r="AGE97" s="63"/>
      <c r="AGF97" s="63"/>
      <c r="AGG97" s="63"/>
      <c r="AGH97" s="63"/>
      <c r="AGI97" s="63"/>
      <c r="AGJ97" s="63"/>
      <c r="AGK97" s="63"/>
      <c r="AGL97" s="63"/>
      <c r="AGM97" s="63"/>
      <c r="AGN97" s="63"/>
      <c r="AGO97" s="63"/>
      <c r="AGP97" s="63"/>
      <c r="AGQ97" s="63"/>
      <c r="AGR97" s="63"/>
      <c r="AGS97" s="63"/>
      <c r="AGT97" s="63"/>
      <c r="AGU97" s="63"/>
      <c r="AGV97" s="63"/>
      <c r="AGW97" s="63"/>
      <c r="AGX97" s="63"/>
      <c r="AGY97" s="63"/>
      <c r="AGZ97" s="63"/>
      <c r="AHA97" s="63"/>
      <c r="AHB97" s="63"/>
      <c r="AHC97" s="63"/>
      <c r="AHD97" s="63"/>
      <c r="AHE97" s="63"/>
      <c r="AHF97" s="63"/>
      <c r="AHG97" s="63"/>
      <c r="AHH97" s="63"/>
      <c r="AHI97" s="63"/>
      <c r="AHJ97" s="63"/>
      <c r="AHK97" s="63"/>
      <c r="AHL97" s="63"/>
      <c r="AHM97" s="63"/>
      <c r="AHN97" s="63"/>
      <c r="AHO97" s="63"/>
      <c r="AHP97" s="63"/>
      <c r="AHQ97" s="63"/>
      <c r="AHR97" s="63"/>
      <c r="AHS97" s="63"/>
      <c r="AHT97" s="63"/>
      <c r="AHU97" s="63"/>
      <c r="AHV97" s="63"/>
      <c r="AHW97" s="63"/>
      <c r="AHX97" s="63"/>
      <c r="AHY97" s="63"/>
      <c r="AHZ97" s="63"/>
      <c r="AIA97" s="63"/>
      <c r="AIB97" s="63"/>
      <c r="AIC97" s="63"/>
      <c r="AID97" s="63"/>
      <c r="AIE97" s="63"/>
      <c r="AIF97" s="63"/>
      <c r="AIG97" s="63"/>
      <c r="AIH97" s="63"/>
      <c r="AII97" s="63"/>
      <c r="AIJ97" s="63"/>
      <c r="AIK97" s="63"/>
      <c r="AIL97" s="63"/>
      <c r="AIM97" s="63"/>
      <c r="AIN97" s="63"/>
      <c r="AIO97" s="63"/>
      <c r="AIP97" s="63"/>
      <c r="AIQ97" s="63"/>
      <c r="AIR97" s="63"/>
      <c r="AIS97" s="63"/>
      <c r="AIT97" s="63"/>
      <c r="AIU97" s="63"/>
      <c r="AIV97" s="63"/>
      <c r="AIW97" s="63"/>
      <c r="AIX97" s="63"/>
      <c r="AIY97" s="63"/>
      <c r="AIZ97" s="63"/>
      <c r="AJA97" s="63"/>
      <c r="AJB97" s="63"/>
      <c r="AJC97" s="63"/>
      <c r="AJD97" s="63"/>
      <c r="AJE97" s="63"/>
      <c r="AJF97" s="63"/>
      <c r="AJG97" s="63"/>
      <c r="AJH97" s="63"/>
      <c r="AJI97" s="63"/>
      <c r="AJJ97" s="63"/>
      <c r="AJK97" s="63"/>
      <c r="AJL97" s="63"/>
      <c r="AJM97" s="63"/>
      <c r="AJN97" s="63"/>
      <c r="AJO97" s="63"/>
      <c r="AJP97" s="63"/>
      <c r="AJQ97" s="63"/>
      <c r="AJR97" s="63"/>
      <c r="AJS97" s="63"/>
      <c r="AJT97" s="63"/>
      <c r="AJU97" s="63"/>
      <c r="AJV97" s="63"/>
      <c r="AJW97" s="63"/>
      <c r="AJX97" s="63"/>
      <c r="AJY97" s="63"/>
      <c r="AJZ97" s="63"/>
      <c r="AKA97" s="63"/>
      <c r="AKB97" s="63"/>
      <c r="AKC97" s="63"/>
      <c r="AKD97" s="63"/>
      <c r="AKE97" s="63"/>
      <c r="AKF97" s="63"/>
      <c r="AKG97" s="63"/>
      <c r="AKH97" s="63"/>
      <c r="AKI97" s="63"/>
      <c r="AKJ97" s="63"/>
      <c r="AKK97" s="63"/>
      <c r="AKL97" s="63"/>
      <c r="AKM97" s="63"/>
      <c r="AKN97" s="63"/>
      <c r="AKO97" s="63"/>
      <c r="AKP97" s="63"/>
      <c r="AKQ97" s="63"/>
      <c r="AKR97" s="63"/>
      <c r="AKS97" s="63"/>
      <c r="AKT97" s="63"/>
      <c r="AKU97" s="63"/>
      <c r="AKV97" s="63"/>
      <c r="AKW97" s="63"/>
      <c r="AKX97" s="63"/>
      <c r="AKY97" s="63"/>
      <c r="AKZ97" s="63"/>
      <c r="ALA97" s="63"/>
      <c r="ALB97" s="63"/>
      <c r="ALC97" s="63"/>
      <c r="ALD97" s="63"/>
      <c r="ALE97" s="63"/>
      <c r="ALF97" s="63"/>
      <c r="ALG97" s="63"/>
      <c r="ALH97" s="63"/>
      <c r="ALI97" s="63"/>
      <c r="ALJ97" s="63"/>
      <c r="ALK97" s="63"/>
      <c r="ALL97" s="63"/>
      <c r="ALM97" s="63"/>
      <c r="ALN97" s="63"/>
      <c r="ALO97" s="63"/>
      <c r="ALP97" s="63"/>
      <c r="ALQ97" s="63"/>
      <c r="ALR97" s="63"/>
      <c r="ALS97" s="63"/>
      <c r="ALT97" s="63"/>
      <c r="ALU97" s="63"/>
      <c r="ALV97" s="63"/>
      <c r="ALW97" s="63"/>
      <c r="ALX97" s="63"/>
      <c r="ALY97" s="63"/>
      <c r="ALZ97" s="63"/>
      <c r="AMA97" s="63"/>
      <c r="AMB97" s="63"/>
      <c r="AMC97" s="63"/>
      <c r="AMD97" s="63"/>
      <c r="AME97" s="63"/>
      <c r="AMF97" s="63"/>
      <c r="AMG97" s="63"/>
      <c r="AMH97" s="63"/>
      <c r="AMI97" s="63"/>
      <c r="AMJ97" s="63"/>
      <c r="AMK97" s="63"/>
      <c r="AML97" s="63"/>
      <c r="AMM97" s="63"/>
      <c r="AMN97" s="63"/>
      <c r="AMO97" s="63"/>
      <c r="AMP97" s="63"/>
      <c r="AMQ97" s="63"/>
      <c r="AMR97" s="63"/>
      <c r="AMS97" s="63"/>
      <c r="AMT97" s="63"/>
      <c r="AMU97" s="63"/>
      <c r="AMV97" s="63"/>
      <c r="AMW97" s="63"/>
      <c r="AMX97" s="63"/>
      <c r="AMY97" s="63"/>
      <c r="AMZ97" s="63"/>
      <c r="ANA97" s="63"/>
      <c r="ANB97" s="63"/>
      <c r="ANC97" s="63"/>
      <c r="AND97" s="63"/>
      <c r="ANE97" s="63"/>
      <c r="ANF97" s="63"/>
      <c r="ANG97" s="63"/>
      <c r="ANH97" s="63"/>
      <c r="ANI97" s="63"/>
      <c r="ANJ97" s="63"/>
      <c r="ANK97" s="63"/>
      <c r="ANL97" s="63"/>
      <c r="ANM97" s="63"/>
      <c r="ANN97" s="63"/>
      <c r="ANO97" s="63"/>
      <c r="ANP97" s="63"/>
      <c r="ANQ97" s="63"/>
      <c r="ANR97" s="63"/>
      <c r="ANS97" s="63"/>
      <c r="ANT97" s="63"/>
      <c r="ANU97" s="63"/>
      <c r="ANV97" s="63"/>
      <c r="ANW97" s="63"/>
      <c r="ANX97" s="63"/>
      <c r="ANY97" s="63"/>
      <c r="ANZ97" s="63"/>
      <c r="AOA97" s="63"/>
      <c r="AOB97" s="63"/>
      <c r="AOC97" s="63"/>
      <c r="AOD97" s="63"/>
      <c r="AOE97" s="63"/>
      <c r="AOF97" s="63"/>
      <c r="AOG97" s="63"/>
      <c r="AOH97" s="63"/>
      <c r="AOI97" s="63"/>
      <c r="AOJ97" s="63"/>
      <c r="AOK97" s="63"/>
      <c r="AOL97" s="63"/>
      <c r="AOM97" s="63"/>
      <c r="AON97" s="63"/>
      <c r="AOO97" s="63"/>
      <c r="AOP97" s="63"/>
      <c r="AOQ97" s="63"/>
      <c r="AOR97" s="63"/>
      <c r="AOS97" s="63"/>
      <c r="AOT97" s="63"/>
      <c r="AOU97" s="63"/>
      <c r="AOV97" s="63"/>
      <c r="AOW97" s="63"/>
      <c r="AOX97" s="63"/>
      <c r="AOY97" s="63"/>
      <c r="AOZ97" s="63"/>
      <c r="APA97" s="63"/>
      <c r="APB97" s="63"/>
      <c r="APC97" s="63"/>
      <c r="APD97" s="63"/>
      <c r="APE97" s="63"/>
      <c r="APF97" s="63"/>
      <c r="APG97" s="63"/>
      <c r="APH97" s="63"/>
      <c r="API97" s="63"/>
      <c r="APJ97" s="63"/>
      <c r="APK97" s="63"/>
      <c r="APL97" s="63"/>
      <c r="APM97" s="63"/>
      <c r="APN97" s="63"/>
      <c r="APO97" s="63"/>
      <c r="APP97" s="63"/>
      <c r="APQ97" s="63"/>
      <c r="APR97" s="63"/>
      <c r="APS97" s="63"/>
      <c r="APT97" s="63"/>
      <c r="APU97" s="63"/>
      <c r="APV97" s="63"/>
      <c r="APW97" s="63"/>
      <c r="APX97" s="63"/>
      <c r="APY97" s="63"/>
      <c r="APZ97" s="63"/>
      <c r="AQA97" s="63"/>
      <c r="AQB97" s="63"/>
      <c r="AQC97" s="63"/>
      <c r="AQD97" s="63"/>
      <c r="AQE97" s="63"/>
      <c r="AQF97" s="63"/>
      <c r="AQG97" s="63"/>
      <c r="AQH97" s="63"/>
      <c r="AQI97" s="63"/>
      <c r="AQJ97" s="63"/>
      <c r="AQK97" s="63"/>
      <c r="AQL97" s="63"/>
      <c r="AQM97" s="63"/>
      <c r="AQN97" s="63"/>
      <c r="AQO97" s="63"/>
      <c r="AQP97" s="63"/>
      <c r="AQQ97" s="63"/>
      <c r="AQR97" s="63"/>
      <c r="AQS97" s="63"/>
      <c r="AQT97" s="63"/>
      <c r="AQU97" s="63"/>
      <c r="AQV97" s="63"/>
      <c r="AQW97" s="63"/>
      <c r="AQX97" s="63"/>
      <c r="AQY97" s="63"/>
      <c r="AQZ97" s="63"/>
      <c r="ARA97" s="63"/>
      <c r="ARB97" s="63"/>
      <c r="ARC97" s="63"/>
      <c r="ARD97" s="63"/>
      <c r="ARE97" s="63"/>
      <c r="ARF97" s="63"/>
      <c r="ARG97" s="63"/>
      <c r="ARH97" s="63"/>
      <c r="ARI97" s="63"/>
      <c r="ARJ97" s="63"/>
      <c r="ARK97" s="63"/>
      <c r="ARL97" s="63"/>
      <c r="ARM97" s="63"/>
      <c r="ARN97" s="63"/>
      <c r="ARO97" s="63"/>
      <c r="ARP97" s="63"/>
      <c r="ARQ97" s="63"/>
      <c r="ARR97" s="63"/>
      <c r="ARS97" s="63"/>
      <c r="ART97" s="63"/>
      <c r="ARU97" s="63"/>
      <c r="ARV97" s="63"/>
      <c r="ARW97" s="63"/>
      <c r="ARX97" s="63"/>
      <c r="ARY97" s="63"/>
      <c r="ARZ97" s="63"/>
      <c r="ASA97" s="63"/>
      <c r="ASB97" s="63"/>
      <c r="ASC97" s="63"/>
      <c r="ASD97" s="63"/>
      <c r="ASE97" s="63"/>
      <c r="ASF97" s="63"/>
      <c r="ASG97" s="63"/>
      <c r="ASH97" s="63"/>
      <c r="ASI97" s="63"/>
      <c r="ASJ97" s="63"/>
      <c r="ASK97" s="63"/>
      <c r="ASL97" s="63"/>
      <c r="ASM97" s="63"/>
      <c r="ASN97" s="63"/>
      <c r="ASO97" s="63"/>
      <c r="ASP97" s="63"/>
      <c r="ASQ97" s="63"/>
      <c r="ASR97" s="63"/>
      <c r="ASS97" s="63"/>
      <c r="AST97" s="63"/>
      <c r="ASU97" s="63"/>
      <c r="ASV97" s="63"/>
      <c r="ASW97" s="63"/>
      <c r="ASX97" s="63"/>
      <c r="ASY97" s="63"/>
      <c r="ASZ97" s="63"/>
      <c r="ATA97" s="63"/>
      <c r="ATB97" s="63"/>
      <c r="ATC97" s="63"/>
      <c r="ATD97" s="63"/>
      <c r="ATE97" s="63"/>
      <c r="ATF97" s="63"/>
      <c r="ATG97" s="63"/>
      <c r="ATH97" s="63"/>
      <c r="ATI97" s="63"/>
      <c r="ATJ97" s="63"/>
      <c r="ATK97" s="63"/>
      <c r="ATL97" s="63"/>
      <c r="ATM97" s="63"/>
      <c r="ATN97" s="63"/>
      <c r="ATO97" s="63"/>
      <c r="ATP97" s="63"/>
      <c r="ATQ97" s="63"/>
      <c r="ATR97" s="63"/>
      <c r="ATS97" s="63"/>
      <c r="ATT97" s="63"/>
      <c r="ATU97" s="63"/>
      <c r="ATV97" s="63"/>
      <c r="ATW97" s="63"/>
      <c r="ATX97" s="63"/>
      <c r="ATY97" s="63"/>
      <c r="ATZ97" s="63"/>
      <c r="AUA97" s="63"/>
      <c r="AUB97" s="63"/>
      <c r="AUC97" s="63"/>
      <c r="AUD97" s="63"/>
      <c r="AUE97" s="63"/>
      <c r="AUF97" s="63"/>
      <c r="AUG97" s="63"/>
      <c r="AUH97" s="63"/>
      <c r="AUI97" s="63"/>
      <c r="AUJ97" s="63"/>
      <c r="AUK97" s="63"/>
      <c r="AUL97" s="63"/>
      <c r="AUM97" s="63"/>
      <c r="AUN97" s="63"/>
      <c r="AUO97" s="63"/>
      <c r="AUP97" s="63"/>
      <c r="AUQ97" s="63"/>
      <c r="AUR97" s="63"/>
      <c r="AUS97" s="63"/>
      <c r="AUT97" s="63"/>
      <c r="AUU97" s="63"/>
      <c r="AUV97" s="63"/>
      <c r="AUW97" s="63"/>
      <c r="AUX97" s="63"/>
      <c r="AUY97" s="63"/>
      <c r="AUZ97" s="63"/>
      <c r="AVA97" s="63"/>
      <c r="AVB97" s="63"/>
      <c r="AVC97" s="63"/>
      <c r="AVD97" s="63"/>
      <c r="AVE97" s="63"/>
      <c r="AVF97" s="63"/>
      <c r="AVG97" s="63"/>
      <c r="AVH97" s="63"/>
      <c r="AVI97" s="63"/>
      <c r="AVJ97" s="63"/>
      <c r="AVK97" s="63"/>
      <c r="AVL97" s="63"/>
      <c r="AVM97" s="63"/>
      <c r="AVN97" s="63"/>
      <c r="AVO97" s="63"/>
      <c r="AVP97" s="63"/>
      <c r="AVQ97" s="63"/>
      <c r="AVR97" s="63"/>
      <c r="AVS97" s="63"/>
      <c r="AVT97" s="63"/>
      <c r="AVU97" s="63"/>
      <c r="AVV97" s="63"/>
      <c r="AVW97" s="63"/>
      <c r="AVX97" s="63"/>
      <c r="AVY97" s="63"/>
      <c r="AVZ97" s="63"/>
      <c r="AWA97" s="63"/>
      <c r="AWB97" s="63"/>
      <c r="AWC97" s="63"/>
      <c r="AWD97" s="63"/>
      <c r="AWE97" s="63"/>
      <c r="AWF97" s="63"/>
      <c r="AWG97" s="63"/>
      <c r="AWH97" s="63"/>
      <c r="AWI97" s="63"/>
      <c r="AWJ97" s="63"/>
      <c r="AWK97" s="63"/>
      <c r="AWL97" s="63"/>
      <c r="AWM97" s="63"/>
      <c r="AWN97" s="63"/>
      <c r="AWO97" s="63"/>
      <c r="AWP97" s="63"/>
      <c r="AWQ97" s="63"/>
      <c r="AWR97" s="63"/>
      <c r="AWS97" s="63"/>
      <c r="AWT97" s="63"/>
      <c r="AWU97" s="63"/>
      <c r="AWV97" s="63"/>
      <c r="AWW97" s="63"/>
      <c r="AWX97" s="63"/>
      <c r="AWY97" s="63"/>
      <c r="AWZ97" s="63"/>
      <c r="AXA97" s="63"/>
      <c r="AXB97" s="63"/>
      <c r="AXC97" s="63"/>
      <c r="AXD97" s="63"/>
      <c r="AXE97" s="63"/>
      <c r="AXF97" s="63"/>
      <c r="AXG97" s="63"/>
      <c r="AXH97" s="63"/>
      <c r="AXI97" s="63"/>
      <c r="AXJ97" s="63"/>
      <c r="AXK97" s="63"/>
      <c r="AXL97" s="63"/>
      <c r="AXM97" s="63"/>
      <c r="AXN97" s="63"/>
      <c r="AXO97" s="63"/>
      <c r="AXP97" s="63"/>
      <c r="AXQ97" s="63"/>
      <c r="AXR97" s="63"/>
      <c r="AXS97" s="63"/>
      <c r="AXT97" s="63"/>
      <c r="AXU97" s="63"/>
      <c r="AXV97" s="63"/>
      <c r="AXW97" s="63"/>
      <c r="AXX97" s="63"/>
      <c r="AXY97" s="63"/>
      <c r="AXZ97" s="63"/>
      <c r="AYA97" s="63"/>
      <c r="AYB97" s="63"/>
      <c r="AYC97" s="63"/>
      <c r="AYD97" s="63"/>
      <c r="AYE97" s="63"/>
      <c r="AYF97" s="63"/>
      <c r="AYG97" s="63"/>
      <c r="AYH97" s="63"/>
      <c r="AYI97" s="63"/>
      <c r="AYJ97" s="63"/>
      <c r="AYK97" s="63"/>
      <c r="AYL97" s="63"/>
      <c r="AYM97" s="63"/>
      <c r="AYN97" s="63"/>
      <c r="AYO97" s="63"/>
      <c r="AYP97" s="63"/>
      <c r="AYQ97" s="63"/>
      <c r="AYR97" s="63"/>
      <c r="AYS97" s="63"/>
      <c r="AYT97" s="63"/>
      <c r="AYU97" s="63"/>
      <c r="AYV97" s="63"/>
      <c r="AYW97" s="63"/>
      <c r="AYX97" s="63"/>
      <c r="AYY97" s="63"/>
      <c r="AYZ97" s="63"/>
      <c r="AZA97" s="63"/>
      <c r="AZB97" s="63"/>
      <c r="AZC97" s="63"/>
      <c r="AZD97" s="63"/>
      <c r="AZE97" s="63"/>
      <c r="AZF97" s="63"/>
      <c r="AZG97" s="63"/>
      <c r="AZH97" s="63"/>
      <c r="AZI97" s="63"/>
      <c r="AZJ97" s="63"/>
      <c r="AZK97" s="63"/>
      <c r="AZL97" s="63"/>
      <c r="AZM97" s="63"/>
      <c r="AZN97" s="63"/>
      <c r="AZO97" s="63"/>
      <c r="AZP97" s="63"/>
      <c r="AZQ97" s="63"/>
      <c r="AZR97" s="63"/>
      <c r="AZS97" s="63"/>
      <c r="AZT97" s="63"/>
      <c r="AZU97" s="63"/>
      <c r="AZV97" s="63"/>
      <c r="AZW97" s="63"/>
      <c r="AZX97" s="63"/>
      <c r="AZY97" s="63"/>
      <c r="AZZ97" s="63"/>
      <c r="BAA97" s="63"/>
      <c r="BAB97" s="63"/>
      <c r="BAC97" s="63"/>
      <c r="BAD97" s="63"/>
      <c r="BAE97" s="63"/>
      <c r="BAF97" s="63"/>
      <c r="BAG97" s="63"/>
      <c r="BAH97" s="63"/>
      <c r="BAI97" s="63"/>
      <c r="BAJ97" s="63"/>
      <c r="BAK97" s="63"/>
      <c r="BAL97" s="63"/>
      <c r="BAM97" s="63"/>
      <c r="BAN97" s="63"/>
      <c r="BAO97" s="63"/>
      <c r="BAP97" s="63"/>
      <c r="BAQ97" s="63"/>
      <c r="BAR97" s="63"/>
      <c r="BAS97" s="63"/>
      <c r="BAT97" s="63"/>
      <c r="BAU97" s="63"/>
      <c r="BAV97" s="63"/>
      <c r="BAW97" s="63"/>
      <c r="BAX97" s="63"/>
      <c r="BAY97" s="63"/>
      <c r="BAZ97" s="63"/>
      <c r="BBA97" s="63"/>
      <c r="BBB97" s="63"/>
      <c r="BBC97" s="63"/>
      <c r="BBD97" s="63"/>
      <c r="BBE97" s="63"/>
      <c r="BBF97" s="63"/>
      <c r="BBG97" s="63"/>
      <c r="BBH97" s="63"/>
      <c r="BBI97" s="63"/>
      <c r="BBJ97" s="63"/>
      <c r="BBK97" s="63"/>
      <c r="BBL97" s="63"/>
      <c r="BBM97" s="63"/>
      <c r="BBN97" s="63"/>
      <c r="BBO97" s="63"/>
      <c r="BBP97" s="63"/>
      <c r="BBQ97" s="63"/>
      <c r="BBR97" s="63"/>
      <c r="BBS97" s="63"/>
      <c r="BBT97" s="63"/>
      <c r="BBU97" s="63"/>
      <c r="BBV97" s="63"/>
      <c r="BBW97" s="63"/>
      <c r="BBX97" s="63"/>
      <c r="BBY97" s="63"/>
      <c r="BBZ97" s="63"/>
      <c r="BCA97" s="63"/>
      <c r="BCB97" s="63"/>
      <c r="BCC97" s="63"/>
      <c r="BCD97" s="63"/>
      <c r="BCE97" s="63"/>
      <c r="BCF97" s="63"/>
      <c r="BCG97" s="63"/>
      <c r="BCH97" s="63"/>
      <c r="BCI97" s="63"/>
      <c r="BCJ97" s="63"/>
      <c r="BCK97" s="63"/>
      <c r="BCL97" s="63"/>
      <c r="BCM97" s="63"/>
      <c r="BCN97" s="63"/>
      <c r="BCO97" s="63"/>
      <c r="BCP97" s="63"/>
      <c r="BCQ97" s="63"/>
      <c r="BCR97" s="63"/>
      <c r="BCS97" s="63"/>
      <c r="BCT97" s="63"/>
      <c r="BCU97" s="63"/>
      <c r="BCV97" s="63"/>
      <c r="BCW97" s="63"/>
      <c r="BCX97" s="63"/>
      <c r="BCY97" s="63"/>
      <c r="BCZ97" s="63"/>
      <c r="BDA97" s="63"/>
      <c r="BDB97" s="63"/>
      <c r="BDC97" s="63"/>
      <c r="BDD97" s="63"/>
      <c r="BDE97" s="63"/>
      <c r="BDF97" s="63"/>
      <c r="BDG97" s="63"/>
      <c r="BDH97" s="63"/>
      <c r="BDI97" s="63"/>
      <c r="BDJ97" s="63"/>
      <c r="BDK97" s="63"/>
      <c r="BDL97" s="63"/>
      <c r="BDM97" s="63"/>
      <c r="BDN97" s="63"/>
      <c r="BDO97" s="63"/>
      <c r="BDP97" s="63"/>
      <c r="BDQ97" s="63"/>
      <c r="BDR97" s="63"/>
      <c r="BDS97" s="63"/>
      <c r="BDT97" s="63"/>
      <c r="BDU97" s="63"/>
      <c r="BDV97" s="63"/>
      <c r="BDW97" s="63"/>
      <c r="BDX97" s="63"/>
      <c r="BDY97" s="63"/>
      <c r="BDZ97" s="63"/>
      <c r="BEA97" s="63"/>
      <c r="BEB97" s="63"/>
      <c r="BEC97" s="63"/>
      <c r="BED97" s="63"/>
      <c r="BEE97" s="63"/>
      <c r="BEF97" s="63"/>
      <c r="BEG97" s="63"/>
      <c r="BEH97" s="63"/>
      <c r="BEI97" s="63"/>
      <c r="BEJ97" s="63"/>
      <c r="BEK97" s="63"/>
      <c r="BEL97" s="63"/>
      <c r="BEM97" s="63"/>
      <c r="BEN97" s="63"/>
      <c r="BEO97" s="63"/>
      <c r="BEP97" s="63"/>
      <c r="BEQ97" s="63"/>
      <c r="BER97" s="63"/>
      <c r="BES97" s="63"/>
      <c r="BET97" s="63"/>
      <c r="BEU97" s="63"/>
      <c r="BEV97" s="63"/>
      <c r="BEW97" s="63"/>
      <c r="BEX97" s="63"/>
      <c r="BEY97" s="63"/>
      <c r="BEZ97" s="63"/>
      <c r="BFA97" s="63"/>
      <c r="BFB97" s="63"/>
      <c r="BFC97" s="63"/>
      <c r="BFD97" s="63"/>
      <c r="BFE97" s="63"/>
      <c r="BFF97" s="63"/>
      <c r="BFG97" s="63"/>
      <c r="BFH97" s="63"/>
      <c r="BFI97" s="63"/>
      <c r="BFJ97" s="63"/>
      <c r="BFK97" s="63"/>
      <c r="BFL97" s="63"/>
      <c r="BFM97" s="63"/>
      <c r="BFN97" s="63"/>
      <c r="BFO97" s="63"/>
      <c r="BFP97" s="63"/>
      <c r="BFQ97" s="63"/>
      <c r="BFR97" s="63"/>
      <c r="BFS97" s="63"/>
      <c r="BFT97" s="63"/>
      <c r="BFU97" s="63"/>
      <c r="BFV97" s="63"/>
      <c r="BFW97" s="63"/>
      <c r="BFX97" s="63"/>
      <c r="BFY97" s="63"/>
      <c r="BFZ97" s="63"/>
      <c r="BGA97" s="63"/>
      <c r="BGB97" s="63"/>
      <c r="BGC97" s="63"/>
      <c r="BGD97" s="63"/>
      <c r="BGE97" s="63"/>
      <c r="BGF97" s="63"/>
      <c r="BGG97" s="63"/>
      <c r="BGH97" s="63"/>
      <c r="BGI97" s="63"/>
      <c r="BGJ97" s="63"/>
      <c r="BGK97" s="63"/>
      <c r="BGL97" s="63"/>
      <c r="BGM97" s="63"/>
      <c r="BGN97" s="63"/>
      <c r="BGO97" s="63"/>
      <c r="BGP97" s="63"/>
      <c r="BGQ97" s="63"/>
      <c r="BGR97" s="63"/>
      <c r="BGS97" s="63"/>
      <c r="BGT97" s="63"/>
      <c r="BGU97" s="63"/>
      <c r="BGV97" s="63"/>
      <c r="BGW97" s="63"/>
      <c r="BGX97" s="63"/>
      <c r="BGY97" s="63"/>
      <c r="BGZ97" s="63"/>
      <c r="BHA97" s="63"/>
      <c r="BHB97" s="63"/>
      <c r="BHC97" s="63"/>
      <c r="BHD97" s="63"/>
      <c r="BHE97" s="63"/>
      <c r="BHF97" s="63"/>
      <c r="BHG97" s="63"/>
      <c r="BHH97" s="63"/>
      <c r="BHI97" s="63"/>
      <c r="BHJ97" s="63"/>
      <c r="BHK97" s="63"/>
      <c r="BHL97" s="63"/>
      <c r="BHM97" s="63"/>
      <c r="BHN97" s="63"/>
      <c r="BHO97" s="63"/>
      <c r="BHP97" s="63"/>
      <c r="BHQ97" s="63"/>
      <c r="BHR97" s="63"/>
      <c r="BHS97" s="63"/>
      <c r="BHT97" s="63"/>
      <c r="BHU97" s="63"/>
      <c r="BHV97" s="63"/>
      <c r="BHW97" s="63"/>
      <c r="BHX97" s="63"/>
      <c r="BHY97" s="63"/>
      <c r="BHZ97" s="63"/>
      <c r="BIA97" s="63"/>
      <c r="BIB97" s="63"/>
      <c r="BIC97" s="63"/>
      <c r="BID97" s="63"/>
      <c r="BIE97" s="63"/>
      <c r="BIF97" s="63"/>
      <c r="BIG97" s="63"/>
      <c r="BIH97" s="63"/>
      <c r="BII97" s="63"/>
      <c r="BIJ97" s="63"/>
      <c r="BIK97" s="63"/>
      <c r="BIL97" s="63"/>
      <c r="BIM97" s="63"/>
      <c r="BIN97" s="63"/>
      <c r="BIO97" s="63"/>
      <c r="BIP97" s="63"/>
      <c r="BIQ97" s="63"/>
      <c r="BIR97" s="63"/>
      <c r="BIS97" s="63"/>
      <c r="BIT97" s="63"/>
      <c r="BIU97" s="63"/>
      <c r="BIV97" s="63"/>
      <c r="BIW97" s="63"/>
      <c r="BIX97" s="63"/>
      <c r="BIY97" s="63"/>
      <c r="BIZ97" s="63"/>
      <c r="BJA97" s="63"/>
      <c r="BJB97" s="63"/>
      <c r="BJC97" s="63"/>
      <c r="BJD97" s="63"/>
      <c r="BJE97" s="63"/>
      <c r="BJF97" s="63"/>
      <c r="BJG97" s="63"/>
      <c r="BJH97" s="63"/>
      <c r="BJI97" s="63"/>
      <c r="BJJ97" s="63"/>
      <c r="BJK97" s="63"/>
      <c r="BJL97" s="63"/>
      <c r="BJM97" s="63"/>
      <c r="BJN97" s="63"/>
      <c r="BJO97" s="63"/>
      <c r="BJP97" s="63"/>
      <c r="BJQ97" s="63"/>
      <c r="BJR97" s="63"/>
      <c r="BJS97" s="63"/>
      <c r="BJT97" s="63"/>
      <c r="BJU97" s="63"/>
      <c r="BJV97" s="63"/>
      <c r="BJW97" s="63"/>
      <c r="BJX97" s="63"/>
      <c r="BJY97" s="63"/>
      <c r="BJZ97" s="63"/>
      <c r="BKA97" s="63"/>
      <c r="BKB97" s="63"/>
      <c r="BKC97" s="63"/>
      <c r="BKD97" s="63"/>
      <c r="BKE97" s="63"/>
      <c r="BKF97" s="63"/>
      <c r="BKG97" s="63"/>
      <c r="BKH97" s="63"/>
      <c r="BKI97" s="63"/>
      <c r="BKJ97" s="63"/>
      <c r="BKK97" s="63"/>
      <c r="BKL97" s="63"/>
      <c r="BKM97" s="63"/>
      <c r="BKN97" s="63"/>
      <c r="BKO97" s="63"/>
      <c r="BKP97" s="63"/>
      <c r="BKQ97" s="63"/>
      <c r="BKR97" s="63"/>
      <c r="BKS97" s="63"/>
      <c r="BKT97" s="63"/>
      <c r="BKU97" s="63"/>
      <c r="BKV97" s="63"/>
      <c r="BKW97" s="63"/>
      <c r="BKX97" s="63"/>
      <c r="BKY97" s="63"/>
      <c r="BKZ97" s="63"/>
      <c r="BLA97" s="63"/>
      <c r="BLB97" s="63"/>
      <c r="BLC97" s="63"/>
      <c r="BLD97" s="63"/>
      <c r="BLE97" s="63"/>
      <c r="BLF97" s="63"/>
      <c r="BLG97" s="63"/>
      <c r="BLH97" s="63"/>
      <c r="BLI97" s="63"/>
      <c r="BLJ97" s="63"/>
      <c r="BLK97" s="63"/>
      <c r="BLL97" s="63"/>
      <c r="BLM97" s="63"/>
    </row>
    <row r="98" spans="1:1677" s="1" customFormat="1" ht="13.5" hidden="1" customHeight="1" x14ac:dyDescent="0.25">
      <c r="A98" s="270" t="s">
        <v>310</v>
      </c>
      <c r="B98" s="271" t="s">
        <v>59</v>
      </c>
      <c r="C98" s="272" t="s">
        <v>1733</v>
      </c>
      <c r="D98" s="273" t="s">
        <v>1737</v>
      </c>
      <c r="E98" s="273" t="s">
        <v>1862</v>
      </c>
      <c r="F98" s="272" t="s">
        <v>173</v>
      </c>
      <c r="G98" s="274">
        <v>25</v>
      </c>
      <c r="H98" s="275">
        <v>1.2</v>
      </c>
      <c r="I98" s="276">
        <v>44917</v>
      </c>
      <c r="J98" s="276">
        <v>44921</v>
      </c>
      <c r="K98" s="276">
        <v>44922</v>
      </c>
      <c r="L98" s="277" t="s">
        <v>1732</v>
      </c>
      <c r="M98" s="278">
        <v>44924</v>
      </c>
    </row>
    <row r="99" spans="1:1677" s="1" customFormat="1" ht="15" hidden="1" customHeight="1" x14ac:dyDescent="0.25">
      <c r="A99" s="270" t="s">
        <v>310</v>
      </c>
      <c r="B99" s="271" t="s">
        <v>60</v>
      </c>
      <c r="C99" s="272" t="s">
        <v>1733</v>
      </c>
      <c r="D99" s="273" t="s">
        <v>1737</v>
      </c>
      <c r="E99" s="273" t="s">
        <v>1863</v>
      </c>
      <c r="F99" s="272" t="s">
        <v>173</v>
      </c>
      <c r="G99" s="274">
        <v>25</v>
      </c>
      <c r="H99" s="275">
        <v>1.2</v>
      </c>
      <c r="I99" s="276">
        <v>44917</v>
      </c>
      <c r="J99" s="276">
        <v>44921</v>
      </c>
      <c r="K99" s="276">
        <v>44922</v>
      </c>
      <c r="L99" s="277" t="s">
        <v>1732</v>
      </c>
      <c r="M99" s="278">
        <v>44924</v>
      </c>
    </row>
    <row r="100" spans="1:1677" s="1" customFormat="1" ht="15" hidden="1" customHeight="1" x14ac:dyDescent="0.25">
      <c r="A100" s="255" t="s">
        <v>310</v>
      </c>
      <c r="B100" s="256" t="s">
        <v>61</v>
      </c>
      <c r="C100" s="257" t="s">
        <v>1733</v>
      </c>
      <c r="D100" s="258" t="s">
        <v>1737</v>
      </c>
      <c r="E100" s="258" t="s">
        <v>1864</v>
      </c>
      <c r="F100" s="257" t="s">
        <v>173</v>
      </c>
      <c r="G100" s="259">
        <v>25</v>
      </c>
      <c r="H100" s="260">
        <v>1.5</v>
      </c>
      <c r="I100" s="261">
        <v>44923</v>
      </c>
      <c r="J100" s="261">
        <v>44924</v>
      </c>
      <c r="K100" s="261">
        <v>44928</v>
      </c>
      <c r="L100" s="262" t="s">
        <v>1732</v>
      </c>
      <c r="M100" s="263">
        <v>44931</v>
      </c>
    </row>
    <row r="101" spans="1:1677" s="1" customFormat="1" ht="14.25" hidden="1" customHeight="1" x14ac:dyDescent="0.25">
      <c r="A101" s="270" t="s">
        <v>310</v>
      </c>
      <c r="B101" s="271" t="s">
        <v>62</v>
      </c>
      <c r="C101" s="272" t="s">
        <v>1733</v>
      </c>
      <c r="D101" s="273" t="s">
        <v>1737</v>
      </c>
      <c r="E101" s="273" t="s">
        <v>1865</v>
      </c>
      <c r="F101" s="272" t="s">
        <v>173</v>
      </c>
      <c r="G101" s="274">
        <v>25</v>
      </c>
      <c r="H101" s="275">
        <v>1.2</v>
      </c>
      <c r="I101" s="276">
        <v>44923</v>
      </c>
      <c r="J101" s="276">
        <v>44924</v>
      </c>
      <c r="K101" s="276">
        <v>44928</v>
      </c>
      <c r="L101" s="277" t="s">
        <v>1732</v>
      </c>
      <c r="M101" s="278">
        <v>44931</v>
      </c>
    </row>
    <row r="102" spans="1:1677" s="1" customFormat="1" ht="14.25" hidden="1" customHeight="1" x14ac:dyDescent="0.25">
      <c r="A102" s="270" t="s">
        <v>310</v>
      </c>
      <c r="B102" s="271" t="s">
        <v>64</v>
      </c>
      <c r="C102" s="272" t="s">
        <v>1733</v>
      </c>
      <c r="D102" s="273" t="s">
        <v>1737</v>
      </c>
      <c r="E102" s="273" t="s">
        <v>1866</v>
      </c>
      <c r="F102" s="272" t="s">
        <v>173</v>
      </c>
      <c r="G102" s="274">
        <v>25</v>
      </c>
      <c r="H102" s="275">
        <v>1.2</v>
      </c>
      <c r="I102" s="276">
        <v>44923</v>
      </c>
      <c r="J102" s="276">
        <v>44924</v>
      </c>
      <c r="K102" s="276">
        <v>44928</v>
      </c>
      <c r="L102" s="277" t="s">
        <v>1732</v>
      </c>
      <c r="M102" s="278">
        <v>44931</v>
      </c>
    </row>
    <row r="103" spans="1:1677" s="1" customFormat="1" ht="15" hidden="1" customHeight="1" x14ac:dyDescent="0.25">
      <c r="A103" s="270" t="s">
        <v>310</v>
      </c>
      <c r="B103" s="271" t="s">
        <v>65</v>
      </c>
      <c r="C103" s="272" t="s">
        <v>1733</v>
      </c>
      <c r="D103" s="273" t="s">
        <v>1737</v>
      </c>
      <c r="E103" s="273" t="s">
        <v>1867</v>
      </c>
      <c r="F103" s="272" t="s">
        <v>173</v>
      </c>
      <c r="G103" s="274">
        <v>25</v>
      </c>
      <c r="H103" s="275">
        <v>1.2</v>
      </c>
      <c r="I103" s="276">
        <v>44924</v>
      </c>
      <c r="J103" s="276">
        <v>44924</v>
      </c>
      <c r="K103" s="276">
        <v>44928</v>
      </c>
      <c r="L103" s="277" t="s">
        <v>1732</v>
      </c>
      <c r="M103" s="278">
        <v>44935</v>
      </c>
    </row>
    <row r="104" spans="1:1677" s="1" customFormat="1" ht="14.25" hidden="1" customHeight="1" x14ac:dyDescent="0.25">
      <c r="A104" s="270" t="s">
        <v>310</v>
      </c>
      <c r="B104" s="271" t="s">
        <v>66</v>
      </c>
      <c r="C104" s="272" t="s">
        <v>1733</v>
      </c>
      <c r="D104" s="273" t="s">
        <v>1737</v>
      </c>
      <c r="E104" s="273" t="s">
        <v>1868</v>
      </c>
      <c r="F104" s="272" t="s">
        <v>173</v>
      </c>
      <c r="G104" s="274">
        <v>25</v>
      </c>
      <c r="H104" s="275">
        <v>1.2</v>
      </c>
      <c r="I104" s="276">
        <v>44923</v>
      </c>
      <c r="J104" s="276">
        <v>44928</v>
      </c>
      <c r="K104" s="276">
        <v>44930</v>
      </c>
      <c r="L104" s="277" t="s">
        <v>1732</v>
      </c>
      <c r="M104" s="278">
        <v>44935</v>
      </c>
    </row>
    <row r="105" spans="1:1677" s="1" customFormat="1" ht="14.25" hidden="1" customHeight="1" x14ac:dyDescent="0.25">
      <c r="A105" s="270" t="s">
        <v>310</v>
      </c>
      <c r="B105" s="271" t="s">
        <v>67</v>
      </c>
      <c r="C105" s="272" t="s">
        <v>1733</v>
      </c>
      <c r="D105" s="273" t="s">
        <v>1737</v>
      </c>
      <c r="E105" s="273" t="s">
        <v>1845</v>
      </c>
      <c r="F105" s="272" t="s">
        <v>63</v>
      </c>
      <c r="G105" s="274">
        <v>25</v>
      </c>
      <c r="H105" s="275">
        <v>1.2</v>
      </c>
      <c r="I105" s="276">
        <v>45273</v>
      </c>
      <c r="J105" s="276">
        <v>45274</v>
      </c>
      <c r="K105" s="276">
        <v>45275</v>
      </c>
      <c r="L105" s="277" t="s">
        <v>1732</v>
      </c>
      <c r="M105" s="278">
        <v>44914</v>
      </c>
    </row>
    <row r="106" spans="1:1677" s="1" customFormat="1" ht="14.25" hidden="1" customHeight="1" x14ac:dyDescent="0.25">
      <c r="A106" s="270" t="s">
        <v>310</v>
      </c>
      <c r="B106" s="271" t="s">
        <v>68</v>
      </c>
      <c r="C106" s="272" t="s">
        <v>1733</v>
      </c>
      <c r="D106" s="273" t="s">
        <v>1737</v>
      </c>
      <c r="E106" s="273" t="s">
        <v>1846</v>
      </c>
      <c r="F106" s="272" t="s">
        <v>63</v>
      </c>
      <c r="G106" s="274">
        <v>25</v>
      </c>
      <c r="H106" s="275">
        <v>1.2</v>
      </c>
      <c r="I106" s="276">
        <v>45273</v>
      </c>
      <c r="J106" s="276">
        <v>45274</v>
      </c>
      <c r="K106" s="276">
        <v>45275</v>
      </c>
      <c r="L106" s="277" t="s">
        <v>1732</v>
      </c>
      <c r="M106" s="278">
        <v>44914</v>
      </c>
    </row>
    <row r="107" spans="1:1677" s="1" customFormat="1" ht="14.25" hidden="1" customHeight="1" x14ac:dyDescent="0.25">
      <c r="A107" s="270" t="s">
        <v>310</v>
      </c>
      <c r="B107" s="271" t="s">
        <v>69</v>
      </c>
      <c r="C107" s="272" t="s">
        <v>1733</v>
      </c>
      <c r="D107" s="273" t="s">
        <v>1737</v>
      </c>
      <c r="E107" s="273" t="s">
        <v>1847</v>
      </c>
      <c r="F107" s="272" t="s">
        <v>63</v>
      </c>
      <c r="G107" s="274">
        <v>25</v>
      </c>
      <c r="H107" s="275">
        <v>1.2</v>
      </c>
      <c r="I107" s="276">
        <v>45273</v>
      </c>
      <c r="J107" s="276">
        <v>45274</v>
      </c>
      <c r="K107" s="276">
        <v>45275</v>
      </c>
      <c r="L107" s="277" t="s">
        <v>1732</v>
      </c>
      <c r="M107" s="278">
        <v>44914</v>
      </c>
    </row>
    <row r="108" spans="1:1677" s="1" customFormat="1" ht="14.25" hidden="1" customHeight="1" x14ac:dyDescent="0.25">
      <c r="A108" s="270" t="s">
        <v>310</v>
      </c>
      <c r="B108" s="271" t="s">
        <v>70</v>
      </c>
      <c r="C108" s="272" t="s">
        <v>1733</v>
      </c>
      <c r="D108" s="273" t="s">
        <v>1737</v>
      </c>
      <c r="E108" s="273" t="s">
        <v>1848</v>
      </c>
      <c r="F108" s="272" t="s">
        <v>63</v>
      </c>
      <c r="G108" s="274">
        <v>25</v>
      </c>
      <c r="H108" s="275">
        <v>1.2</v>
      </c>
      <c r="I108" s="276">
        <v>45272</v>
      </c>
      <c r="J108" s="276">
        <v>45273</v>
      </c>
      <c r="K108" s="276">
        <v>45275</v>
      </c>
      <c r="L108" s="277" t="s">
        <v>1732</v>
      </c>
      <c r="M108" s="278">
        <v>44915</v>
      </c>
    </row>
    <row r="109" spans="1:1677" s="1" customFormat="1" ht="14.25" hidden="1" customHeight="1" x14ac:dyDescent="0.25">
      <c r="A109" s="270" t="s">
        <v>310</v>
      </c>
      <c r="B109" s="271" t="s">
        <v>71</v>
      </c>
      <c r="C109" s="272" t="s">
        <v>1733</v>
      </c>
      <c r="D109" s="273" t="s">
        <v>1737</v>
      </c>
      <c r="E109" s="273" t="s">
        <v>1849</v>
      </c>
      <c r="F109" s="272" t="s">
        <v>63</v>
      </c>
      <c r="G109" s="274">
        <v>25</v>
      </c>
      <c r="H109" s="275">
        <v>1.2</v>
      </c>
      <c r="I109" s="276">
        <v>45272</v>
      </c>
      <c r="J109" s="276">
        <v>45273</v>
      </c>
      <c r="K109" s="276">
        <v>45275</v>
      </c>
      <c r="L109" s="277" t="s">
        <v>1732</v>
      </c>
      <c r="M109" s="278">
        <v>44915</v>
      </c>
    </row>
    <row r="110" spans="1:1677" s="1" customFormat="1" ht="15" hidden="1" customHeight="1" x14ac:dyDescent="0.25">
      <c r="A110" s="255" t="s">
        <v>310</v>
      </c>
      <c r="B110" s="256" t="s">
        <v>72</v>
      </c>
      <c r="C110" s="257" t="s">
        <v>1733</v>
      </c>
      <c r="D110" s="258" t="s">
        <v>1737</v>
      </c>
      <c r="E110" s="258" t="s">
        <v>1850</v>
      </c>
      <c r="F110" s="257" t="s">
        <v>63</v>
      </c>
      <c r="G110" s="259">
        <v>25</v>
      </c>
      <c r="H110" s="282">
        <v>1.5</v>
      </c>
      <c r="I110" s="261">
        <v>45272</v>
      </c>
      <c r="J110" s="261">
        <v>45273</v>
      </c>
      <c r="K110" s="261">
        <v>45275</v>
      </c>
      <c r="L110" s="262" t="s">
        <v>1732</v>
      </c>
      <c r="M110" s="263">
        <v>44915</v>
      </c>
    </row>
    <row r="111" spans="1:1677" s="1" customFormat="1" ht="15" hidden="1" customHeight="1" x14ac:dyDescent="0.25">
      <c r="A111" s="270" t="s">
        <v>310</v>
      </c>
      <c r="B111" s="271" t="s">
        <v>73</v>
      </c>
      <c r="C111" s="272" t="s">
        <v>1733</v>
      </c>
      <c r="D111" s="273" t="s">
        <v>1737</v>
      </c>
      <c r="E111" s="273" t="s">
        <v>1851</v>
      </c>
      <c r="F111" s="272" t="s">
        <v>63</v>
      </c>
      <c r="G111" s="274">
        <v>25</v>
      </c>
      <c r="H111" s="280">
        <v>1.2</v>
      </c>
      <c r="I111" s="276">
        <v>45272</v>
      </c>
      <c r="J111" s="276">
        <v>45273</v>
      </c>
      <c r="K111" s="276">
        <v>45274</v>
      </c>
      <c r="L111" s="277" t="s">
        <v>1732</v>
      </c>
      <c r="M111" s="278">
        <v>44915</v>
      </c>
    </row>
    <row r="112" spans="1:1677" s="1" customFormat="1" ht="15" hidden="1" customHeight="1" x14ac:dyDescent="0.25">
      <c r="A112" s="270" t="s">
        <v>310</v>
      </c>
      <c r="B112" s="271" t="s">
        <v>74</v>
      </c>
      <c r="C112" s="272" t="s">
        <v>1733</v>
      </c>
      <c r="D112" s="273" t="s">
        <v>1737</v>
      </c>
      <c r="E112" s="273" t="s">
        <v>1852</v>
      </c>
      <c r="F112" s="272" t="s">
        <v>63</v>
      </c>
      <c r="G112" s="274">
        <v>25</v>
      </c>
      <c r="H112" s="280">
        <v>1.2</v>
      </c>
      <c r="I112" s="276">
        <v>45270</v>
      </c>
      <c r="J112" s="276">
        <v>45273</v>
      </c>
      <c r="K112" s="276">
        <v>45274</v>
      </c>
      <c r="L112" s="277" t="s">
        <v>1732</v>
      </c>
      <c r="M112" s="278">
        <v>44915</v>
      </c>
    </row>
    <row r="113" spans="1:13" s="1" customFormat="1" ht="15" hidden="1" customHeight="1" x14ac:dyDescent="0.25">
      <c r="A113" s="270" t="s">
        <v>310</v>
      </c>
      <c r="B113" s="271" t="s">
        <v>75</v>
      </c>
      <c r="C113" s="272" t="s">
        <v>1733</v>
      </c>
      <c r="D113" s="273" t="s">
        <v>1737</v>
      </c>
      <c r="E113" s="273" t="s">
        <v>1853</v>
      </c>
      <c r="F113" s="272" t="s">
        <v>63</v>
      </c>
      <c r="G113" s="274">
        <v>25</v>
      </c>
      <c r="H113" s="280">
        <v>1.2</v>
      </c>
      <c r="I113" s="285">
        <v>44911</v>
      </c>
      <c r="J113" s="285">
        <v>44912</v>
      </c>
      <c r="K113" s="285">
        <v>44914</v>
      </c>
      <c r="L113" s="277" t="s">
        <v>1732</v>
      </c>
      <c r="M113" s="278">
        <v>44921</v>
      </c>
    </row>
    <row r="114" spans="1:13" s="1" customFormat="1" ht="15" hidden="1" customHeight="1" x14ac:dyDescent="0.25">
      <c r="A114" s="270" t="s">
        <v>310</v>
      </c>
      <c r="B114" s="271" t="s">
        <v>76</v>
      </c>
      <c r="C114" s="272" t="s">
        <v>1733</v>
      </c>
      <c r="D114" s="273" t="s">
        <v>1737</v>
      </c>
      <c r="E114" s="273" t="s">
        <v>1854</v>
      </c>
      <c r="F114" s="272" t="s">
        <v>63</v>
      </c>
      <c r="G114" s="274">
        <v>25</v>
      </c>
      <c r="H114" s="280">
        <v>1.2</v>
      </c>
      <c r="I114" s="285">
        <v>44911</v>
      </c>
      <c r="J114" s="285">
        <v>44912</v>
      </c>
      <c r="K114" s="285">
        <v>44914</v>
      </c>
      <c r="L114" s="277" t="s">
        <v>1732</v>
      </c>
      <c r="M114" s="278">
        <v>44921</v>
      </c>
    </row>
    <row r="115" spans="1:13" s="1" customFormat="1" ht="15" hidden="1" customHeight="1" x14ac:dyDescent="0.25">
      <c r="A115" s="270" t="s">
        <v>310</v>
      </c>
      <c r="B115" s="271" t="s">
        <v>77</v>
      </c>
      <c r="C115" s="272" t="s">
        <v>1733</v>
      </c>
      <c r="D115" s="273" t="s">
        <v>1737</v>
      </c>
      <c r="E115" s="273" t="s">
        <v>1855</v>
      </c>
      <c r="F115" s="272" t="s">
        <v>63</v>
      </c>
      <c r="G115" s="274">
        <v>25</v>
      </c>
      <c r="H115" s="280">
        <v>1.2</v>
      </c>
      <c r="I115" s="285">
        <v>44911</v>
      </c>
      <c r="J115" s="285">
        <v>44912</v>
      </c>
      <c r="K115" s="285">
        <v>44914</v>
      </c>
      <c r="L115" s="277" t="s">
        <v>1732</v>
      </c>
      <c r="M115" s="278">
        <v>44921</v>
      </c>
    </row>
    <row r="116" spans="1:13" s="1" customFormat="1" ht="15" hidden="1" customHeight="1" x14ac:dyDescent="0.25">
      <c r="A116" s="270" t="s">
        <v>310</v>
      </c>
      <c r="B116" s="271" t="s">
        <v>78</v>
      </c>
      <c r="C116" s="272" t="s">
        <v>1733</v>
      </c>
      <c r="D116" s="273" t="s">
        <v>1737</v>
      </c>
      <c r="E116" s="273" t="s">
        <v>1856</v>
      </c>
      <c r="F116" s="272" t="s">
        <v>63</v>
      </c>
      <c r="G116" s="274">
        <v>25</v>
      </c>
      <c r="H116" s="280">
        <v>1.2</v>
      </c>
      <c r="I116" s="285">
        <v>44910</v>
      </c>
      <c r="J116" s="285">
        <v>44912</v>
      </c>
      <c r="K116" s="285">
        <v>44914</v>
      </c>
      <c r="L116" s="277" t="s">
        <v>1732</v>
      </c>
      <c r="M116" s="278">
        <v>44921</v>
      </c>
    </row>
    <row r="117" spans="1:13" s="1" customFormat="1" ht="15" hidden="1" customHeight="1" x14ac:dyDescent="0.25">
      <c r="A117" s="270" t="s">
        <v>310</v>
      </c>
      <c r="B117" s="271" t="s">
        <v>79</v>
      </c>
      <c r="C117" s="272" t="s">
        <v>1733</v>
      </c>
      <c r="D117" s="273" t="s">
        <v>1737</v>
      </c>
      <c r="E117" s="273" t="s">
        <v>1857</v>
      </c>
      <c r="F117" s="272" t="s">
        <v>63</v>
      </c>
      <c r="G117" s="274">
        <v>25</v>
      </c>
      <c r="H117" s="280">
        <v>1.2</v>
      </c>
      <c r="I117" s="285">
        <v>44910</v>
      </c>
      <c r="J117" s="285">
        <v>44912</v>
      </c>
      <c r="K117" s="285">
        <v>44914</v>
      </c>
      <c r="L117" s="277" t="s">
        <v>1732</v>
      </c>
      <c r="M117" s="278">
        <v>44921</v>
      </c>
    </row>
    <row r="118" spans="1:13" s="1" customFormat="1" ht="15" hidden="1" customHeight="1" x14ac:dyDescent="0.25">
      <c r="A118" s="270" t="s">
        <v>310</v>
      </c>
      <c r="B118" s="271" t="s">
        <v>80</v>
      </c>
      <c r="C118" s="272" t="s">
        <v>1733</v>
      </c>
      <c r="D118" s="273" t="s">
        <v>1737</v>
      </c>
      <c r="E118" s="273" t="s">
        <v>1858</v>
      </c>
      <c r="F118" s="272" t="s">
        <v>63</v>
      </c>
      <c r="G118" s="274">
        <v>25</v>
      </c>
      <c r="H118" s="280">
        <v>1.2</v>
      </c>
      <c r="I118" s="285">
        <v>44910</v>
      </c>
      <c r="J118" s="285">
        <v>44912</v>
      </c>
      <c r="K118" s="285">
        <v>44914</v>
      </c>
      <c r="L118" s="277" t="s">
        <v>1732</v>
      </c>
      <c r="M118" s="278">
        <v>44921</v>
      </c>
    </row>
    <row r="119" spans="1:13" s="1" customFormat="1" ht="15" hidden="1" customHeight="1" x14ac:dyDescent="0.25">
      <c r="A119" s="255" t="s">
        <v>310</v>
      </c>
      <c r="B119" s="256" t="s">
        <v>81</v>
      </c>
      <c r="C119" s="257" t="s">
        <v>1733</v>
      </c>
      <c r="D119" s="258" t="s">
        <v>1737</v>
      </c>
      <c r="E119" s="258" t="s">
        <v>1859</v>
      </c>
      <c r="F119" s="257" t="s">
        <v>63</v>
      </c>
      <c r="G119" s="259">
        <v>25</v>
      </c>
      <c r="H119" s="282">
        <v>1.5</v>
      </c>
      <c r="I119" s="283">
        <v>44910</v>
      </c>
      <c r="J119" s="283">
        <v>44911</v>
      </c>
      <c r="K119" s="283">
        <v>44914</v>
      </c>
      <c r="L119" s="262" t="s">
        <v>1732</v>
      </c>
      <c r="M119" s="263">
        <v>44922</v>
      </c>
    </row>
    <row r="120" spans="1:13" s="1" customFormat="1" ht="15" hidden="1" customHeight="1" x14ac:dyDescent="0.25">
      <c r="A120" s="270" t="s">
        <v>310</v>
      </c>
      <c r="B120" s="271" t="s">
        <v>82</v>
      </c>
      <c r="C120" s="272" t="s">
        <v>1733</v>
      </c>
      <c r="D120" s="273" t="s">
        <v>1737</v>
      </c>
      <c r="E120" s="273" t="s">
        <v>1860</v>
      </c>
      <c r="F120" s="272" t="s">
        <v>63</v>
      </c>
      <c r="G120" s="274">
        <v>25</v>
      </c>
      <c r="H120" s="280">
        <v>1.2</v>
      </c>
      <c r="I120" s="285">
        <v>44910</v>
      </c>
      <c r="J120" s="285">
        <v>44911</v>
      </c>
      <c r="K120" s="285">
        <v>44914</v>
      </c>
      <c r="L120" s="277" t="s">
        <v>1732</v>
      </c>
      <c r="M120" s="278">
        <v>44922</v>
      </c>
    </row>
    <row r="121" spans="1:13" s="1" customFormat="1" ht="15" hidden="1" customHeight="1" x14ac:dyDescent="0.25">
      <c r="A121" s="270" t="s">
        <v>1738</v>
      </c>
      <c r="B121" s="271" t="s">
        <v>46</v>
      </c>
      <c r="C121" s="272" t="s">
        <v>1733</v>
      </c>
      <c r="D121" s="273" t="s">
        <v>1737</v>
      </c>
      <c r="E121" s="273" t="s">
        <v>1877</v>
      </c>
      <c r="F121" s="272" t="s">
        <v>173</v>
      </c>
      <c r="G121" s="274">
        <v>25</v>
      </c>
      <c r="H121" s="280">
        <v>1.2</v>
      </c>
      <c r="I121" s="285">
        <v>44973</v>
      </c>
      <c r="J121" s="285">
        <v>44981</v>
      </c>
      <c r="K121" s="285">
        <v>44982</v>
      </c>
      <c r="L121" s="277" t="s">
        <v>1732</v>
      </c>
      <c r="M121" s="278">
        <v>44986</v>
      </c>
    </row>
    <row r="122" spans="1:13" s="1" customFormat="1" ht="15" hidden="1" customHeight="1" x14ac:dyDescent="0.25">
      <c r="A122" s="270" t="s">
        <v>1738</v>
      </c>
      <c r="B122" s="271" t="s">
        <v>51</v>
      </c>
      <c r="C122" s="272" t="s">
        <v>1733</v>
      </c>
      <c r="D122" s="273" t="s">
        <v>1737</v>
      </c>
      <c r="E122" s="273" t="s">
        <v>1902</v>
      </c>
      <c r="F122" s="272" t="s">
        <v>173</v>
      </c>
      <c r="G122" s="274">
        <v>25</v>
      </c>
      <c r="H122" s="280">
        <v>1.2</v>
      </c>
      <c r="I122" s="285">
        <v>44984</v>
      </c>
      <c r="J122" s="285">
        <v>44991</v>
      </c>
      <c r="K122" s="285">
        <v>44992</v>
      </c>
      <c r="L122" s="277" t="s">
        <v>1732</v>
      </c>
      <c r="M122" s="278">
        <v>45002</v>
      </c>
    </row>
    <row r="123" spans="1:13" s="1" customFormat="1" ht="15" hidden="1" customHeight="1" x14ac:dyDescent="0.25">
      <c r="A123" s="270" t="s">
        <v>1738</v>
      </c>
      <c r="B123" s="271" t="s">
        <v>52</v>
      </c>
      <c r="C123" s="272" t="s">
        <v>1733</v>
      </c>
      <c r="D123" s="273" t="s">
        <v>1737</v>
      </c>
      <c r="E123" s="273" t="s">
        <v>1878</v>
      </c>
      <c r="F123" s="272" t="s">
        <v>173</v>
      </c>
      <c r="G123" s="274">
        <v>25</v>
      </c>
      <c r="H123" s="280">
        <v>1.2</v>
      </c>
      <c r="I123" s="285">
        <v>44973</v>
      </c>
      <c r="J123" s="285">
        <v>44981</v>
      </c>
      <c r="K123" s="285">
        <v>44982</v>
      </c>
      <c r="L123" s="277" t="s">
        <v>1732</v>
      </c>
      <c r="M123" s="278">
        <v>44986</v>
      </c>
    </row>
    <row r="124" spans="1:13" s="1" customFormat="1" ht="15" hidden="1" customHeight="1" x14ac:dyDescent="0.25">
      <c r="A124" s="270" t="s">
        <v>1738</v>
      </c>
      <c r="B124" s="271" t="s">
        <v>53</v>
      </c>
      <c r="C124" s="272" t="s">
        <v>1733</v>
      </c>
      <c r="D124" s="273" t="s">
        <v>1737</v>
      </c>
      <c r="E124" s="273" t="s">
        <v>1903</v>
      </c>
      <c r="F124" s="272" t="s">
        <v>173</v>
      </c>
      <c r="G124" s="274">
        <v>25</v>
      </c>
      <c r="H124" s="280">
        <v>1.2</v>
      </c>
      <c r="I124" s="285">
        <v>44984</v>
      </c>
      <c r="J124" s="285">
        <v>44987</v>
      </c>
      <c r="K124" s="285">
        <v>44989</v>
      </c>
      <c r="L124" s="277" t="s">
        <v>1732</v>
      </c>
      <c r="M124" s="278">
        <v>45002</v>
      </c>
    </row>
    <row r="125" spans="1:13" s="1" customFormat="1" ht="15" hidden="1" customHeight="1" x14ac:dyDescent="0.25">
      <c r="A125" s="255" t="s">
        <v>1738</v>
      </c>
      <c r="B125" s="256" t="s">
        <v>54</v>
      </c>
      <c r="C125" s="257" t="s">
        <v>1733</v>
      </c>
      <c r="D125" s="258" t="s">
        <v>1737</v>
      </c>
      <c r="E125" s="258" t="s">
        <v>1904</v>
      </c>
      <c r="F125" s="257" t="s">
        <v>173</v>
      </c>
      <c r="G125" s="259">
        <v>25</v>
      </c>
      <c r="H125" s="282">
        <v>1.5</v>
      </c>
      <c r="I125" s="283">
        <v>44984</v>
      </c>
      <c r="J125" s="283">
        <v>44991</v>
      </c>
      <c r="K125" s="283">
        <v>44992</v>
      </c>
      <c r="L125" s="262" t="s">
        <v>1732</v>
      </c>
      <c r="M125" s="263">
        <v>45002</v>
      </c>
    </row>
    <row r="126" spans="1:13" s="1" customFormat="1" ht="15" hidden="1" customHeight="1" x14ac:dyDescent="0.25">
      <c r="A126" s="270" t="s">
        <v>1738</v>
      </c>
      <c r="B126" s="271" t="s">
        <v>55</v>
      </c>
      <c r="C126" s="272" t="s">
        <v>1733</v>
      </c>
      <c r="D126" s="273" t="s">
        <v>1737</v>
      </c>
      <c r="E126" s="273" t="s">
        <v>1905</v>
      </c>
      <c r="F126" s="272" t="s">
        <v>173</v>
      </c>
      <c r="G126" s="274">
        <v>25</v>
      </c>
      <c r="H126" s="280">
        <v>1.2</v>
      </c>
      <c r="I126" s="285">
        <v>44984</v>
      </c>
      <c r="J126" s="285">
        <v>44988</v>
      </c>
      <c r="K126" s="285">
        <v>44989</v>
      </c>
      <c r="L126" s="277" t="s">
        <v>1732</v>
      </c>
      <c r="M126" s="278">
        <v>45002</v>
      </c>
    </row>
    <row r="127" spans="1:13" s="1" customFormat="1" ht="15" hidden="1" customHeight="1" x14ac:dyDescent="0.25">
      <c r="A127" s="270" t="s">
        <v>1738</v>
      </c>
      <c r="B127" s="271" t="s">
        <v>56</v>
      </c>
      <c r="C127" s="272" t="s">
        <v>1733</v>
      </c>
      <c r="D127" s="273" t="s">
        <v>1737</v>
      </c>
      <c r="E127" s="273" t="s">
        <v>1906</v>
      </c>
      <c r="F127" s="272" t="s">
        <v>173</v>
      </c>
      <c r="G127" s="274">
        <v>25</v>
      </c>
      <c r="H127" s="280">
        <v>1.2</v>
      </c>
      <c r="I127" s="285">
        <v>44984</v>
      </c>
      <c r="J127" s="285">
        <v>44989</v>
      </c>
      <c r="K127" s="285">
        <v>44992</v>
      </c>
      <c r="L127" s="277" t="s">
        <v>1732</v>
      </c>
      <c r="M127" s="278">
        <v>45002</v>
      </c>
    </row>
    <row r="128" spans="1:13" s="1" customFormat="1" ht="15" hidden="1" customHeight="1" x14ac:dyDescent="0.25">
      <c r="A128" s="270" t="s">
        <v>1738</v>
      </c>
      <c r="B128" s="271" t="s">
        <v>57</v>
      </c>
      <c r="C128" s="272" t="s">
        <v>1733</v>
      </c>
      <c r="D128" s="273" t="s">
        <v>1737</v>
      </c>
      <c r="E128" s="273" t="s">
        <v>1907</v>
      </c>
      <c r="F128" s="272" t="s">
        <v>173</v>
      </c>
      <c r="G128" s="274">
        <v>25</v>
      </c>
      <c r="H128" s="280">
        <v>1.2</v>
      </c>
      <c r="I128" s="285">
        <v>44984</v>
      </c>
      <c r="J128" s="285">
        <v>44987</v>
      </c>
      <c r="K128" s="285">
        <v>44989</v>
      </c>
      <c r="L128" s="277" t="s">
        <v>1732</v>
      </c>
      <c r="M128" s="278">
        <v>45002</v>
      </c>
    </row>
    <row r="129" spans="1:13" s="1" customFormat="1" ht="15" hidden="1" customHeight="1" x14ac:dyDescent="0.25">
      <c r="A129" s="270" t="s">
        <v>1738</v>
      </c>
      <c r="B129" s="271" t="s">
        <v>58</v>
      </c>
      <c r="C129" s="272" t="s">
        <v>1733</v>
      </c>
      <c r="D129" s="273" t="s">
        <v>1737</v>
      </c>
      <c r="E129" s="273" t="s">
        <v>1908</v>
      </c>
      <c r="F129" s="272" t="s">
        <v>173</v>
      </c>
      <c r="G129" s="274">
        <v>25</v>
      </c>
      <c r="H129" s="280">
        <v>1.2</v>
      </c>
      <c r="I129" s="285">
        <v>44989</v>
      </c>
      <c r="J129" s="285">
        <v>44993</v>
      </c>
      <c r="K129" s="285">
        <v>44994</v>
      </c>
      <c r="L129" s="277" t="s">
        <v>1732</v>
      </c>
      <c r="M129" s="278">
        <v>45002</v>
      </c>
    </row>
    <row r="130" spans="1:13" s="1" customFormat="1" ht="15" hidden="1" customHeight="1" x14ac:dyDescent="0.25">
      <c r="A130" s="270" t="s">
        <v>1738</v>
      </c>
      <c r="B130" s="271" t="s">
        <v>59</v>
      </c>
      <c r="C130" s="272" t="s">
        <v>1733</v>
      </c>
      <c r="D130" s="273" t="s">
        <v>1737</v>
      </c>
      <c r="E130" s="273" t="s">
        <v>1900</v>
      </c>
      <c r="F130" s="272" t="s">
        <v>173</v>
      </c>
      <c r="G130" s="274">
        <v>25</v>
      </c>
      <c r="H130" s="280">
        <v>1.2</v>
      </c>
      <c r="I130" s="285">
        <v>44989</v>
      </c>
      <c r="J130" s="285">
        <v>44993</v>
      </c>
      <c r="K130" s="285">
        <v>44994</v>
      </c>
      <c r="L130" s="277" t="s">
        <v>1732</v>
      </c>
      <c r="M130" s="286">
        <v>45002</v>
      </c>
    </row>
    <row r="131" spans="1:13" s="1" customFormat="1" ht="15" hidden="1" customHeight="1" x14ac:dyDescent="0.25">
      <c r="A131" s="255" t="s">
        <v>1738</v>
      </c>
      <c r="B131" s="256" t="s">
        <v>60</v>
      </c>
      <c r="C131" s="257" t="s">
        <v>1733</v>
      </c>
      <c r="D131" s="258" t="s">
        <v>1737</v>
      </c>
      <c r="E131" s="258" t="s">
        <v>1901</v>
      </c>
      <c r="F131" s="257" t="s">
        <v>173</v>
      </c>
      <c r="G131" s="259">
        <v>25</v>
      </c>
      <c r="H131" s="282">
        <v>1.5</v>
      </c>
      <c r="I131" s="283">
        <v>44991</v>
      </c>
      <c r="J131" s="283">
        <v>44993</v>
      </c>
      <c r="K131" s="283">
        <v>44994</v>
      </c>
      <c r="L131" s="262" t="s">
        <v>1732</v>
      </c>
      <c r="M131" s="284">
        <v>45002</v>
      </c>
    </row>
    <row r="132" spans="1:13" s="1" customFormat="1" ht="15" hidden="1" customHeight="1" x14ac:dyDescent="0.25">
      <c r="A132" s="270" t="s">
        <v>1738</v>
      </c>
      <c r="B132" s="271" t="s">
        <v>61</v>
      </c>
      <c r="C132" s="272" t="s">
        <v>1733</v>
      </c>
      <c r="D132" s="273" t="s">
        <v>1737</v>
      </c>
      <c r="E132" s="273" t="s">
        <v>1895</v>
      </c>
      <c r="F132" s="272" t="s">
        <v>173</v>
      </c>
      <c r="G132" s="274">
        <v>25</v>
      </c>
      <c r="H132" s="280">
        <v>1.2</v>
      </c>
      <c r="I132" s="285">
        <v>44991</v>
      </c>
      <c r="J132" s="285">
        <v>44994</v>
      </c>
      <c r="K132" s="285">
        <v>44995</v>
      </c>
      <c r="L132" s="277" t="s">
        <v>1732</v>
      </c>
      <c r="M132" s="286">
        <v>45001</v>
      </c>
    </row>
    <row r="133" spans="1:13" s="1" customFormat="1" ht="15" hidden="1" customHeight="1" x14ac:dyDescent="0.25">
      <c r="A133" s="270" t="s">
        <v>1738</v>
      </c>
      <c r="B133" s="271" t="s">
        <v>62</v>
      </c>
      <c r="C133" s="272" t="s">
        <v>1733</v>
      </c>
      <c r="D133" s="273" t="s">
        <v>1737</v>
      </c>
      <c r="E133" s="273" t="s">
        <v>1896</v>
      </c>
      <c r="F133" s="272" t="s">
        <v>173</v>
      </c>
      <c r="G133" s="274">
        <v>25</v>
      </c>
      <c r="H133" s="280">
        <v>1.2</v>
      </c>
      <c r="I133" s="285">
        <v>44992</v>
      </c>
      <c r="J133" s="285">
        <v>44993</v>
      </c>
      <c r="K133" s="285">
        <v>44994</v>
      </c>
      <c r="L133" s="277" t="s">
        <v>1732</v>
      </c>
      <c r="M133" s="286">
        <v>45001</v>
      </c>
    </row>
    <row r="134" spans="1:13" s="1" customFormat="1" ht="15" hidden="1" customHeight="1" x14ac:dyDescent="0.25">
      <c r="A134" s="270" t="s">
        <v>1738</v>
      </c>
      <c r="B134" s="271" t="s">
        <v>64</v>
      </c>
      <c r="C134" s="272" t="s">
        <v>1733</v>
      </c>
      <c r="D134" s="273" t="s">
        <v>1737</v>
      </c>
      <c r="E134" s="273" t="s">
        <v>1897</v>
      </c>
      <c r="F134" s="272" t="s">
        <v>173</v>
      </c>
      <c r="G134" s="274">
        <v>25</v>
      </c>
      <c r="H134" s="280">
        <v>1.2</v>
      </c>
      <c r="I134" s="285">
        <v>44992</v>
      </c>
      <c r="J134" s="285">
        <v>44993</v>
      </c>
      <c r="K134" s="285">
        <v>44994</v>
      </c>
      <c r="L134" s="277" t="s">
        <v>1732</v>
      </c>
      <c r="M134" s="286">
        <v>45001</v>
      </c>
    </row>
    <row r="135" spans="1:13" s="1" customFormat="1" ht="15" hidden="1" customHeight="1" x14ac:dyDescent="0.25">
      <c r="A135" s="270" t="s">
        <v>1738</v>
      </c>
      <c r="B135" s="271" t="s">
        <v>65</v>
      </c>
      <c r="C135" s="272" t="s">
        <v>1733</v>
      </c>
      <c r="D135" s="273" t="s">
        <v>1737</v>
      </c>
      <c r="E135" s="273" t="s">
        <v>1898</v>
      </c>
      <c r="F135" s="272" t="s">
        <v>173</v>
      </c>
      <c r="G135" s="274">
        <v>25</v>
      </c>
      <c r="H135" s="280">
        <v>1.2</v>
      </c>
      <c r="I135" s="285">
        <v>44992</v>
      </c>
      <c r="J135" s="285">
        <v>44993</v>
      </c>
      <c r="K135" s="285">
        <v>44994</v>
      </c>
      <c r="L135" s="277" t="s">
        <v>1732</v>
      </c>
      <c r="M135" s="286">
        <v>45001</v>
      </c>
    </row>
    <row r="136" spans="1:13" s="1" customFormat="1" ht="15" hidden="1" customHeight="1" x14ac:dyDescent="0.25">
      <c r="A136" s="270" t="s">
        <v>1738</v>
      </c>
      <c r="B136" s="271" t="s">
        <v>66</v>
      </c>
      <c r="C136" s="272" t="s">
        <v>1733</v>
      </c>
      <c r="D136" s="273" t="s">
        <v>1737</v>
      </c>
      <c r="E136" s="273" t="s">
        <v>1899</v>
      </c>
      <c r="F136" s="272" t="s">
        <v>173</v>
      </c>
      <c r="G136" s="274">
        <v>25</v>
      </c>
      <c r="H136" s="280">
        <v>1.2</v>
      </c>
      <c r="I136" s="285">
        <v>44992</v>
      </c>
      <c r="J136" s="285">
        <v>44993</v>
      </c>
      <c r="K136" s="285">
        <v>44994</v>
      </c>
      <c r="L136" s="277" t="s">
        <v>1732</v>
      </c>
      <c r="M136" s="286">
        <v>45001</v>
      </c>
    </row>
    <row r="137" spans="1:13" s="1" customFormat="1" ht="15" hidden="1" customHeight="1" x14ac:dyDescent="0.25">
      <c r="A137" s="270" t="s">
        <v>1738</v>
      </c>
      <c r="B137" s="271" t="s">
        <v>67</v>
      </c>
      <c r="C137" s="272" t="s">
        <v>1733</v>
      </c>
      <c r="D137" s="273" t="s">
        <v>1737</v>
      </c>
      <c r="E137" s="273" t="s">
        <v>1879</v>
      </c>
      <c r="F137" s="272" t="s">
        <v>173</v>
      </c>
      <c r="G137" s="274">
        <v>25</v>
      </c>
      <c r="H137" s="280">
        <v>1.2</v>
      </c>
      <c r="I137" s="285">
        <v>44972</v>
      </c>
      <c r="J137" s="285">
        <v>44975</v>
      </c>
      <c r="K137" s="285">
        <v>44981</v>
      </c>
      <c r="L137" s="277" t="s">
        <v>1732</v>
      </c>
      <c r="M137" s="286">
        <v>44986</v>
      </c>
    </row>
    <row r="138" spans="1:13" s="1" customFormat="1" ht="15" hidden="1" customHeight="1" x14ac:dyDescent="0.25">
      <c r="A138" s="255" t="s">
        <v>1738</v>
      </c>
      <c r="B138" s="256" t="s">
        <v>68</v>
      </c>
      <c r="C138" s="257" t="s">
        <v>1733</v>
      </c>
      <c r="D138" s="258" t="s">
        <v>1737</v>
      </c>
      <c r="E138" s="258" t="s">
        <v>1880</v>
      </c>
      <c r="F138" s="257" t="s">
        <v>173</v>
      </c>
      <c r="G138" s="259">
        <v>25</v>
      </c>
      <c r="H138" s="282">
        <v>1.5</v>
      </c>
      <c r="I138" s="283">
        <v>44973</v>
      </c>
      <c r="J138" s="283">
        <v>44981</v>
      </c>
      <c r="K138" s="283">
        <v>44982</v>
      </c>
      <c r="L138" s="262" t="s">
        <v>1732</v>
      </c>
      <c r="M138" s="284">
        <v>44986</v>
      </c>
    </row>
    <row r="139" spans="1:13" s="1" customFormat="1" ht="15" hidden="1" customHeight="1" x14ac:dyDescent="0.25">
      <c r="A139" s="270" t="s">
        <v>1738</v>
      </c>
      <c r="B139" s="271" t="s">
        <v>69</v>
      </c>
      <c r="C139" s="272" t="s">
        <v>1733</v>
      </c>
      <c r="D139" s="273" t="s">
        <v>1737</v>
      </c>
      <c r="E139" s="273" t="s">
        <v>1881</v>
      </c>
      <c r="F139" s="272" t="s">
        <v>173</v>
      </c>
      <c r="G139" s="274">
        <v>25</v>
      </c>
      <c r="H139" s="280">
        <v>1.2</v>
      </c>
      <c r="I139" s="285">
        <v>44973</v>
      </c>
      <c r="J139" s="285">
        <v>44975</v>
      </c>
      <c r="K139" s="285">
        <v>44981</v>
      </c>
      <c r="L139" s="277" t="s">
        <v>1732</v>
      </c>
      <c r="M139" s="286">
        <v>44986</v>
      </c>
    </row>
    <row r="140" spans="1:13" s="1" customFormat="1" ht="15" hidden="1" customHeight="1" x14ac:dyDescent="0.25">
      <c r="A140" s="270" t="s">
        <v>1738</v>
      </c>
      <c r="B140" s="271" t="s">
        <v>70</v>
      </c>
      <c r="C140" s="272" t="s">
        <v>1733</v>
      </c>
      <c r="D140" s="273" t="s">
        <v>1737</v>
      </c>
      <c r="E140" s="273" t="s">
        <v>1882</v>
      </c>
      <c r="F140" s="272" t="s">
        <v>173</v>
      </c>
      <c r="G140" s="274">
        <v>25</v>
      </c>
      <c r="H140" s="280">
        <v>1.2</v>
      </c>
      <c r="I140" s="285">
        <v>44973</v>
      </c>
      <c r="J140" s="285">
        <v>44975</v>
      </c>
      <c r="K140" s="285">
        <v>44981</v>
      </c>
      <c r="L140" s="277" t="s">
        <v>1732</v>
      </c>
      <c r="M140" s="286">
        <v>44986</v>
      </c>
    </row>
    <row r="141" spans="1:13" s="1" customFormat="1" ht="15" hidden="1" customHeight="1" x14ac:dyDescent="0.25">
      <c r="A141" s="270" t="s">
        <v>1738</v>
      </c>
      <c r="B141" s="271" t="s">
        <v>71</v>
      </c>
      <c r="C141" s="272" t="s">
        <v>1733</v>
      </c>
      <c r="D141" s="273" t="s">
        <v>1737</v>
      </c>
      <c r="E141" s="273" t="s">
        <v>1883</v>
      </c>
      <c r="F141" s="272" t="s">
        <v>173</v>
      </c>
      <c r="G141" s="274">
        <v>25</v>
      </c>
      <c r="H141" s="280">
        <v>1.2</v>
      </c>
      <c r="I141" s="285">
        <v>44974</v>
      </c>
      <c r="J141" s="285">
        <v>44975</v>
      </c>
      <c r="K141" s="285">
        <v>44981</v>
      </c>
      <c r="L141" s="277" t="s">
        <v>1732</v>
      </c>
      <c r="M141" s="286">
        <v>44986</v>
      </c>
    </row>
    <row r="142" spans="1:13" s="1" customFormat="1" ht="15" hidden="1" customHeight="1" x14ac:dyDescent="0.25">
      <c r="A142" s="270" t="s">
        <v>1738</v>
      </c>
      <c r="B142" s="271" t="s">
        <v>72</v>
      </c>
      <c r="C142" s="272" t="s">
        <v>1733</v>
      </c>
      <c r="D142" s="273" t="s">
        <v>1737</v>
      </c>
      <c r="E142" s="273" t="s">
        <v>1884</v>
      </c>
      <c r="F142" s="272" t="s">
        <v>173</v>
      </c>
      <c r="G142" s="274">
        <v>25</v>
      </c>
      <c r="H142" s="280">
        <v>1.2</v>
      </c>
      <c r="I142" s="285">
        <v>44980</v>
      </c>
      <c r="J142" s="285">
        <v>44981</v>
      </c>
      <c r="K142" s="285">
        <v>44982</v>
      </c>
      <c r="L142" s="277" t="s">
        <v>1732</v>
      </c>
      <c r="M142" s="286">
        <v>44986</v>
      </c>
    </row>
    <row r="143" spans="1:13" s="1" customFormat="1" ht="15" hidden="1" customHeight="1" x14ac:dyDescent="0.25">
      <c r="A143" s="270" t="s">
        <v>1738</v>
      </c>
      <c r="B143" s="271" t="s">
        <v>73</v>
      </c>
      <c r="C143" s="272" t="s">
        <v>1733</v>
      </c>
      <c r="D143" s="273" t="s">
        <v>1737</v>
      </c>
      <c r="E143" s="273" t="s">
        <v>1885</v>
      </c>
      <c r="F143" s="272" t="s">
        <v>173</v>
      </c>
      <c r="G143" s="274">
        <v>25</v>
      </c>
      <c r="H143" s="280">
        <v>1.2</v>
      </c>
      <c r="I143" s="285">
        <v>44980</v>
      </c>
      <c r="J143" s="285">
        <v>44981</v>
      </c>
      <c r="K143" s="285">
        <v>44982</v>
      </c>
      <c r="L143" s="277" t="s">
        <v>1732</v>
      </c>
      <c r="M143" s="286">
        <v>44986</v>
      </c>
    </row>
    <row r="144" spans="1:13" s="1" customFormat="1" ht="15" hidden="1" customHeight="1" x14ac:dyDescent="0.25">
      <c r="A144" s="270" t="s">
        <v>1738</v>
      </c>
      <c r="B144" s="271" t="s">
        <v>74</v>
      </c>
      <c r="C144" s="272" t="s">
        <v>1733</v>
      </c>
      <c r="D144" s="273" t="s">
        <v>1737</v>
      </c>
      <c r="E144" s="273" t="s">
        <v>1886</v>
      </c>
      <c r="F144" s="272" t="s">
        <v>173</v>
      </c>
      <c r="G144" s="274">
        <v>25</v>
      </c>
      <c r="H144" s="280">
        <v>1.2</v>
      </c>
      <c r="I144" s="285">
        <v>44980</v>
      </c>
      <c r="J144" s="285">
        <v>44981</v>
      </c>
      <c r="K144" s="285">
        <v>44982</v>
      </c>
      <c r="L144" s="277" t="s">
        <v>1732</v>
      </c>
      <c r="M144" s="286">
        <v>44986</v>
      </c>
    </row>
    <row r="145" spans="1:13" s="1" customFormat="1" ht="15" hidden="1" customHeight="1" x14ac:dyDescent="0.25">
      <c r="A145" s="270" t="s">
        <v>1738</v>
      </c>
      <c r="B145" s="271" t="s">
        <v>75</v>
      </c>
      <c r="C145" s="272" t="s">
        <v>1733</v>
      </c>
      <c r="D145" s="273" t="s">
        <v>1737</v>
      </c>
      <c r="E145" s="273" t="s">
        <v>1891</v>
      </c>
      <c r="F145" s="272" t="s">
        <v>173</v>
      </c>
      <c r="G145" s="274">
        <v>25</v>
      </c>
      <c r="H145" s="280">
        <v>1.2</v>
      </c>
      <c r="I145" s="285">
        <v>44980</v>
      </c>
      <c r="J145" s="285">
        <v>44981</v>
      </c>
      <c r="K145" s="285">
        <v>44982</v>
      </c>
      <c r="L145" s="277" t="s">
        <v>1732</v>
      </c>
      <c r="M145" s="286">
        <v>44987</v>
      </c>
    </row>
    <row r="146" spans="1:13" s="1" customFormat="1" ht="15" hidden="1" customHeight="1" x14ac:dyDescent="0.25">
      <c r="A146" s="270" t="s">
        <v>1738</v>
      </c>
      <c r="B146" s="271" t="s">
        <v>76</v>
      </c>
      <c r="C146" s="272" t="s">
        <v>1733</v>
      </c>
      <c r="D146" s="273" t="s">
        <v>1737</v>
      </c>
      <c r="E146" s="273" t="s">
        <v>1892</v>
      </c>
      <c r="F146" s="272" t="s">
        <v>173</v>
      </c>
      <c r="G146" s="274">
        <v>25</v>
      </c>
      <c r="H146" s="280">
        <v>1.2</v>
      </c>
      <c r="I146" s="285">
        <v>44980</v>
      </c>
      <c r="J146" s="285">
        <v>44981</v>
      </c>
      <c r="K146" s="285">
        <v>44982</v>
      </c>
      <c r="L146" s="277" t="s">
        <v>1732</v>
      </c>
      <c r="M146" s="286">
        <v>44987</v>
      </c>
    </row>
    <row r="147" spans="1:13" s="1" customFormat="1" ht="15" hidden="1" customHeight="1" x14ac:dyDescent="0.25">
      <c r="A147" s="270" t="s">
        <v>1738</v>
      </c>
      <c r="B147" s="271" t="s">
        <v>77</v>
      </c>
      <c r="C147" s="272" t="s">
        <v>1733</v>
      </c>
      <c r="D147" s="273" t="s">
        <v>1737</v>
      </c>
      <c r="E147" s="273" t="s">
        <v>1887</v>
      </c>
      <c r="F147" s="272" t="s">
        <v>173</v>
      </c>
      <c r="G147" s="274">
        <v>25</v>
      </c>
      <c r="H147" s="280">
        <v>1.2</v>
      </c>
      <c r="I147" s="285">
        <v>44986</v>
      </c>
      <c r="J147" s="285">
        <v>44988</v>
      </c>
      <c r="K147" s="285">
        <v>44989</v>
      </c>
      <c r="L147" s="277" t="s">
        <v>1732</v>
      </c>
      <c r="M147" s="286">
        <v>45000</v>
      </c>
    </row>
    <row r="148" spans="1:13" s="1" customFormat="1" ht="15" hidden="1" customHeight="1" x14ac:dyDescent="0.25">
      <c r="A148" s="270" t="s">
        <v>1738</v>
      </c>
      <c r="B148" s="271" t="s">
        <v>78</v>
      </c>
      <c r="C148" s="272" t="s">
        <v>1733</v>
      </c>
      <c r="D148" s="273" t="s">
        <v>1737</v>
      </c>
      <c r="E148" s="273" t="s">
        <v>1888</v>
      </c>
      <c r="F148" s="272" t="s">
        <v>173</v>
      </c>
      <c r="G148" s="274">
        <v>25</v>
      </c>
      <c r="H148" s="280">
        <v>1.2</v>
      </c>
      <c r="I148" s="285">
        <v>44986</v>
      </c>
      <c r="J148" s="285">
        <v>44987</v>
      </c>
      <c r="K148" s="285">
        <v>44988</v>
      </c>
      <c r="L148" s="277" t="s">
        <v>1732</v>
      </c>
      <c r="M148" s="286">
        <v>45000</v>
      </c>
    </row>
    <row r="149" spans="1:13" s="1" customFormat="1" ht="15" hidden="1" customHeight="1" x14ac:dyDescent="0.25">
      <c r="A149" s="270" t="s">
        <v>1738</v>
      </c>
      <c r="B149" s="271" t="s">
        <v>79</v>
      </c>
      <c r="C149" s="272" t="s">
        <v>1733</v>
      </c>
      <c r="D149" s="273" t="s">
        <v>1737</v>
      </c>
      <c r="E149" s="273" t="s">
        <v>1889</v>
      </c>
      <c r="F149" s="272" t="s">
        <v>173</v>
      </c>
      <c r="G149" s="274">
        <v>25</v>
      </c>
      <c r="H149" s="280">
        <v>1.2</v>
      </c>
      <c r="I149" s="285">
        <v>44986</v>
      </c>
      <c r="J149" s="285">
        <v>44987</v>
      </c>
      <c r="K149" s="285">
        <v>44988</v>
      </c>
      <c r="L149" s="277" t="s">
        <v>1732</v>
      </c>
      <c r="M149" s="286">
        <v>45000</v>
      </c>
    </row>
    <row r="150" spans="1:13" s="1" customFormat="1" ht="15" hidden="1" customHeight="1" x14ac:dyDescent="0.25">
      <c r="A150" s="270" t="s">
        <v>1738</v>
      </c>
      <c r="B150" s="271" t="s">
        <v>80</v>
      </c>
      <c r="C150" s="272" t="s">
        <v>1733</v>
      </c>
      <c r="D150" s="273" t="s">
        <v>1737</v>
      </c>
      <c r="E150" s="273" t="s">
        <v>1890</v>
      </c>
      <c r="F150" s="272" t="s">
        <v>173</v>
      </c>
      <c r="G150" s="274">
        <v>25</v>
      </c>
      <c r="H150" s="280">
        <v>1.2</v>
      </c>
      <c r="I150" s="285">
        <v>44986</v>
      </c>
      <c r="J150" s="285">
        <v>44989</v>
      </c>
      <c r="K150" s="285">
        <v>44992</v>
      </c>
      <c r="L150" s="277" t="s">
        <v>1732</v>
      </c>
      <c r="M150" s="286">
        <v>45000</v>
      </c>
    </row>
    <row r="151" spans="1:13" s="1" customFormat="1" ht="15" hidden="1" customHeight="1" x14ac:dyDescent="0.25">
      <c r="A151" s="270" t="s">
        <v>1738</v>
      </c>
      <c r="B151" s="271" t="s">
        <v>81</v>
      </c>
      <c r="C151" s="272" t="s">
        <v>1733</v>
      </c>
      <c r="D151" s="273" t="s">
        <v>1737</v>
      </c>
      <c r="E151" s="273" t="s">
        <v>1893</v>
      </c>
      <c r="F151" s="272" t="s">
        <v>173</v>
      </c>
      <c r="G151" s="274">
        <v>25</v>
      </c>
      <c r="H151" s="280">
        <v>1.2</v>
      </c>
      <c r="I151" s="285">
        <v>44987</v>
      </c>
      <c r="J151" s="285">
        <v>44991</v>
      </c>
      <c r="K151" s="285">
        <v>44992</v>
      </c>
      <c r="L151" s="277" t="s">
        <v>1732</v>
      </c>
      <c r="M151" s="286">
        <v>45001</v>
      </c>
    </row>
    <row r="152" spans="1:13" s="1" customFormat="1" ht="15" hidden="1" customHeight="1" x14ac:dyDescent="0.25">
      <c r="A152" s="270" t="s">
        <v>1738</v>
      </c>
      <c r="B152" s="271" t="s">
        <v>82</v>
      </c>
      <c r="C152" s="272" t="s">
        <v>1733</v>
      </c>
      <c r="D152" s="273" t="s">
        <v>1737</v>
      </c>
      <c r="E152" s="273" t="s">
        <v>1894</v>
      </c>
      <c r="F152" s="272" t="s">
        <v>173</v>
      </c>
      <c r="G152" s="274">
        <v>25</v>
      </c>
      <c r="H152" s="280">
        <v>1.2</v>
      </c>
      <c r="I152" s="285">
        <v>44989</v>
      </c>
      <c r="J152" s="285">
        <v>44991</v>
      </c>
      <c r="K152" s="285">
        <v>44992</v>
      </c>
      <c r="L152" s="277" t="s">
        <v>1732</v>
      </c>
      <c r="M152" s="286">
        <v>45001</v>
      </c>
    </row>
    <row r="153" spans="1:13" s="1" customFormat="1" ht="15" customHeight="1" x14ac:dyDescent="0.25">
      <c r="A153" s="236"/>
      <c r="B153" s="237"/>
      <c r="C153" s="238"/>
      <c r="D153" s="239"/>
      <c r="E153" s="239"/>
      <c r="F153" s="238"/>
      <c r="G153" s="240"/>
      <c r="H153" s="243"/>
      <c r="I153" s="244"/>
      <c r="J153" s="244"/>
      <c r="K153" s="244"/>
      <c r="L153" s="241"/>
      <c r="M153" s="245"/>
    </row>
    <row r="154" spans="1:13" s="1" customFormat="1" ht="15" customHeight="1" x14ac:dyDescent="0.25">
      <c r="A154" s="236"/>
      <c r="B154" s="237"/>
      <c r="C154" s="238"/>
      <c r="D154" s="239"/>
      <c r="E154" s="239"/>
      <c r="F154" s="238"/>
      <c r="G154" s="240"/>
      <c r="H154" s="243"/>
      <c r="I154" s="244"/>
      <c r="J154" s="244"/>
      <c r="K154" s="244"/>
      <c r="L154" s="241"/>
      <c r="M154" s="246"/>
    </row>
    <row r="155" spans="1:13" s="1" customFormat="1" ht="15" customHeight="1" x14ac:dyDescent="0.25">
      <c r="A155" s="236"/>
      <c r="B155" s="237"/>
      <c r="C155" s="238"/>
      <c r="D155" s="239"/>
      <c r="E155" s="239"/>
      <c r="F155" s="238"/>
      <c r="G155" s="240"/>
      <c r="H155" s="243"/>
      <c r="I155" s="244"/>
      <c r="J155" s="244"/>
      <c r="K155" s="244"/>
      <c r="L155" s="241"/>
      <c r="M155" s="246"/>
    </row>
    <row r="156" spans="1:13" s="1" customFormat="1" ht="15" customHeight="1" x14ac:dyDescent="0.25">
      <c r="A156" s="236"/>
      <c r="B156" s="237"/>
      <c r="C156" s="238"/>
      <c r="D156" s="239"/>
      <c r="E156" s="239"/>
      <c r="F156" s="238"/>
      <c r="G156" s="240"/>
      <c r="H156" s="243"/>
      <c r="I156" s="244"/>
      <c r="J156" s="244"/>
      <c r="K156" s="244"/>
      <c r="L156" s="241"/>
      <c r="M156" s="246"/>
    </row>
    <row r="157" spans="1:13" s="1" customFormat="1" ht="15" customHeight="1" x14ac:dyDescent="0.25">
      <c r="A157" s="236"/>
      <c r="B157" s="237"/>
      <c r="C157" s="238"/>
      <c r="D157" s="239"/>
      <c r="E157" s="239"/>
      <c r="F157" s="238"/>
      <c r="G157" s="240"/>
      <c r="H157" s="243"/>
      <c r="I157" s="244"/>
      <c r="J157" s="244"/>
      <c r="K157" s="244"/>
      <c r="L157" s="241"/>
      <c r="M157" s="246"/>
    </row>
    <row r="158" spans="1:13" s="1" customFormat="1" ht="14.25" customHeight="1" x14ac:dyDescent="0.25">
      <c r="A158" s="236"/>
      <c r="B158" s="237"/>
      <c r="C158" s="238"/>
      <c r="D158" s="239"/>
      <c r="E158" s="239"/>
      <c r="F158" s="238"/>
      <c r="G158" s="240"/>
      <c r="H158" s="243"/>
      <c r="I158" s="244"/>
      <c r="J158" s="244"/>
      <c r="K158" s="244"/>
      <c r="L158" s="241"/>
      <c r="M158" s="242"/>
    </row>
    <row r="159" spans="1:13" s="1" customFormat="1" ht="15" customHeight="1" x14ac:dyDescent="0.25">
      <c r="A159" s="236"/>
      <c r="B159" s="237"/>
      <c r="C159" s="238"/>
      <c r="D159" s="239"/>
      <c r="E159" s="239"/>
      <c r="F159" s="238"/>
      <c r="G159" s="240"/>
      <c r="H159" s="243"/>
      <c r="I159" s="244"/>
      <c r="J159" s="244"/>
      <c r="K159" s="244"/>
      <c r="L159" s="241"/>
      <c r="M159" s="242"/>
    </row>
    <row r="160" spans="1:13" s="1" customFormat="1" ht="15" customHeight="1" x14ac:dyDescent="0.25">
      <c r="A160" s="236"/>
      <c r="B160" s="237"/>
      <c r="C160" s="238"/>
      <c r="D160" s="239"/>
      <c r="E160" s="239"/>
      <c r="F160" s="238"/>
      <c r="G160" s="240"/>
      <c r="H160" s="243"/>
      <c r="I160" s="244"/>
      <c r="J160" s="244"/>
      <c r="K160" s="244"/>
      <c r="L160" s="241"/>
      <c r="M160" s="246"/>
    </row>
    <row r="161" spans="1:13" s="1" customFormat="1" ht="15" customHeight="1" x14ac:dyDescent="0.25">
      <c r="A161" s="236"/>
      <c r="B161" s="237"/>
      <c r="C161" s="238"/>
      <c r="D161" s="239"/>
      <c r="E161" s="239"/>
      <c r="F161" s="238"/>
      <c r="G161" s="240"/>
      <c r="H161" s="243"/>
      <c r="I161" s="244"/>
      <c r="J161" s="244"/>
      <c r="K161" s="244"/>
      <c r="L161" s="241"/>
      <c r="M161" s="246"/>
    </row>
    <row r="162" spans="1:13" s="1" customFormat="1" ht="15" customHeight="1" x14ac:dyDescent="0.25">
      <c r="A162" s="236"/>
      <c r="B162" s="237"/>
      <c r="C162" s="238"/>
      <c r="D162" s="239"/>
      <c r="E162" s="239"/>
      <c r="F162" s="238"/>
      <c r="G162" s="240"/>
      <c r="H162" s="243"/>
      <c r="I162" s="244"/>
      <c r="J162" s="244"/>
      <c r="K162" s="244"/>
      <c r="L162" s="241"/>
      <c r="M162" s="242"/>
    </row>
    <row r="163" spans="1:13" s="1" customFormat="1" ht="15" customHeight="1" x14ac:dyDescent="0.25">
      <c r="A163" s="236"/>
      <c r="B163" s="237"/>
      <c r="C163" s="238"/>
      <c r="D163" s="239"/>
      <c r="E163" s="239"/>
      <c r="F163" s="238"/>
      <c r="G163" s="240"/>
      <c r="H163" s="243"/>
      <c r="I163" s="244"/>
      <c r="J163" s="244"/>
      <c r="K163" s="244"/>
      <c r="L163" s="241"/>
      <c r="M163" s="242"/>
    </row>
    <row r="164" spans="1:13" s="1" customFormat="1" ht="15" customHeight="1" x14ac:dyDescent="0.25">
      <c r="A164" s="236"/>
      <c r="B164" s="237"/>
      <c r="C164" s="238"/>
      <c r="D164" s="239"/>
      <c r="E164" s="239"/>
      <c r="F164" s="238"/>
      <c r="G164" s="240"/>
      <c r="H164" s="243"/>
      <c r="I164" s="244"/>
      <c r="J164" s="244"/>
      <c r="K164" s="244"/>
      <c r="L164" s="241"/>
      <c r="M164" s="242"/>
    </row>
    <row r="165" spans="1:13" s="1" customFormat="1" ht="15" hidden="1" customHeight="1" x14ac:dyDescent="0.25">
      <c r="A165" s="236" t="s">
        <v>1740</v>
      </c>
      <c r="B165" s="237" t="s">
        <v>46</v>
      </c>
      <c r="C165" s="238" t="s">
        <v>1733</v>
      </c>
      <c r="D165" s="239" t="s">
        <v>1739</v>
      </c>
      <c r="E165" s="239"/>
      <c r="F165" s="238" t="s">
        <v>173</v>
      </c>
      <c r="G165" s="240">
        <v>25</v>
      </c>
      <c r="H165" s="243"/>
      <c r="I165" s="244"/>
      <c r="J165" s="244"/>
      <c r="K165" s="244"/>
      <c r="L165" s="241"/>
      <c r="M165" s="242"/>
    </row>
    <row r="166" spans="1:13" s="1" customFormat="1" ht="15" hidden="1" customHeight="1" x14ac:dyDescent="0.25">
      <c r="A166" s="236" t="s">
        <v>1740</v>
      </c>
      <c r="B166" s="237" t="s">
        <v>51</v>
      </c>
      <c r="C166" s="238" t="s">
        <v>1733</v>
      </c>
      <c r="D166" s="239" t="s">
        <v>1739</v>
      </c>
      <c r="E166" s="239"/>
      <c r="F166" s="238" t="s">
        <v>173</v>
      </c>
      <c r="G166" s="240">
        <v>25</v>
      </c>
      <c r="H166" s="243"/>
      <c r="I166" s="244"/>
      <c r="J166" s="244"/>
      <c r="K166" s="244"/>
      <c r="L166" s="241"/>
      <c r="M166" s="242"/>
    </row>
    <row r="167" spans="1:13" s="1" customFormat="1" ht="15" hidden="1" customHeight="1" x14ac:dyDescent="0.25">
      <c r="A167" s="236" t="s">
        <v>1740</v>
      </c>
      <c r="B167" s="237" t="s">
        <v>52</v>
      </c>
      <c r="C167" s="238" t="s">
        <v>1733</v>
      </c>
      <c r="D167" s="239" t="s">
        <v>1739</v>
      </c>
      <c r="E167" s="239"/>
      <c r="F167" s="238" t="s">
        <v>173</v>
      </c>
      <c r="G167" s="240">
        <v>25</v>
      </c>
      <c r="H167" s="243"/>
      <c r="I167" s="244"/>
      <c r="J167" s="244"/>
      <c r="K167" s="244"/>
      <c r="L167" s="241"/>
      <c r="M167" s="246"/>
    </row>
    <row r="168" spans="1:13" s="1" customFormat="1" ht="15" hidden="1" customHeight="1" x14ac:dyDescent="0.25">
      <c r="A168" s="270" t="s">
        <v>1740</v>
      </c>
      <c r="B168" s="271" t="s">
        <v>53</v>
      </c>
      <c r="C168" s="272" t="s">
        <v>1733</v>
      </c>
      <c r="D168" s="273" t="s">
        <v>1739</v>
      </c>
      <c r="E168" s="273" t="s">
        <v>1943</v>
      </c>
      <c r="F168" s="272" t="s">
        <v>173</v>
      </c>
      <c r="G168" s="274">
        <v>25</v>
      </c>
      <c r="H168" s="280">
        <v>1.2</v>
      </c>
      <c r="I168" s="285">
        <v>45057</v>
      </c>
      <c r="J168" s="285">
        <v>45058</v>
      </c>
      <c r="K168" s="285">
        <v>45061</v>
      </c>
      <c r="L168" s="277" t="s">
        <v>1732</v>
      </c>
      <c r="M168" s="286">
        <v>45065</v>
      </c>
    </row>
    <row r="169" spans="1:13" s="1" customFormat="1" ht="15" hidden="1" customHeight="1" x14ac:dyDescent="0.25">
      <c r="A169" s="270" t="s">
        <v>1740</v>
      </c>
      <c r="B169" s="271" t="s">
        <v>54</v>
      </c>
      <c r="C169" s="272" t="s">
        <v>1733</v>
      </c>
      <c r="D169" s="273" t="s">
        <v>1739</v>
      </c>
      <c r="E169" s="273" t="s">
        <v>1944</v>
      </c>
      <c r="F169" s="272" t="s">
        <v>173</v>
      </c>
      <c r="G169" s="274">
        <v>25</v>
      </c>
      <c r="H169" s="280">
        <v>1.2</v>
      </c>
      <c r="I169" s="285">
        <v>45057</v>
      </c>
      <c r="J169" s="285">
        <v>45058</v>
      </c>
      <c r="K169" s="285">
        <v>45061</v>
      </c>
      <c r="L169" s="277" t="s">
        <v>1732</v>
      </c>
      <c r="M169" s="286">
        <v>45065</v>
      </c>
    </row>
    <row r="170" spans="1:13" s="1" customFormat="1" ht="15" hidden="1" customHeight="1" x14ac:dyDescent="0.25">
      <c r="A170" s="270" t="s">
        <v>1740</v>
      </c>
      <c r="B170" s="271" t="s">
        <v>55</v>
      </c>
      <c r="C170" s="272" t="s">
        <v>1733</v>
      </c>
      <c r="D170" s="273" t="s">
        <v>1739</v>
      </c>
      <c r="E170" s="273" t="s">
        <v>1945</v>
      </c>
      <c r="F170" s="272" t="s">
        <v>173</v>
      </c>
      <c r="G170" s="274">
        <v>25</v>
      </c>
      <c r="H170" s="280">
        <v>1.2</v>
      </c>
      <c r="I170" s="285">
        <v>45054</v>
      </c>
      <c r="J170" s="285" t="s">
        <v>1947</v>
      </c>
      <c r="K170" s="285">
        <v>45061</v>
      </c>
      <c r="L170" s="277" t="s">
        <v>1732</v>
      </c>
      <c r="M170" s="286">
        <v>45065</v>
      </c>
    </row>
    <row r="171" spans="1:13" s="1" customFormat="1" ht="15" hidden="1" customHeight="1" x14ac:dyDescent="0.25">
      <c r="A171" s="270" t="s">
        <v>1740</v>
      </c>
      <c r="B171" s="271" t="s">
        <v>56</v>
      </c>
      <c r="C171" s="272" t="s">
        <v>1733</v>
      </c>
      <c r="D171" s="273" t="s">
        <v>1739</v>
      </c>
      <c r="E171" s="273" t="s">
        <v>1946</v>
      </c>
      <c r="F171" s="272" t="s">
        <v>173</v>
      </c>
      <c r="G171" s="274">
        <v>25</v>
      </c>
      <c r="H171" s="280">
        <v>1.2</v>
      </c>
      <c r="I171" s="285">
        <v>45054</v>
      </c>
      <c r="J171" s="285" t="s">
        <v>1947</v>
      </c>
      <c r="K171" s="285">
        <v>45061</v>
      </c>
      <c r="L171" s="277" t="s">
        <v>1732</v>
      </c>
      <c r="M171" s="286">
        <v>45065</v>
      </c>
    </row>
    <row r="172" spans="1:13" s="1" customFormat="1" ht="15" hidden="1" customHeight="1" x14ac:dyDescent="0.25">
      <c r="A172" s="270" t="s">
        <v>1740</v>
      </c>
      <c r="B172" s="271" t="s">
        <v>57</v>
      </c>
      <c r="C172" s="272" t="s">
        <v>1733</v>
      </c>
      <c r="D172" s="273" t="s">
        <v>1739</v>
      </c>
      <c r="E172" s="273" t="s">
        <v>1932</v>
      </c>
      <c r="F172" s="272" t="s">
        <v>173</v>
      </c>
      <c r="G172" s="274">
        <v>25</v>
      </c>
      <c r="H172" s="280">
        <v>1.2</v>
      </c>
      <c r="I172" s="285">
        <v>45040</v>
      </c>
      <c r="J172" s="285">
        <v>45043</v>
      </c>
      <c r="K172" s="285">
        <v>45048</v>
      </c>
      <c r="L172" s="277" t="s">
        <v>1732</v>
      </c>
      <c r="M172" s="278">
        <v>45051</v>
      </c>
    </row>
    <row r="173" spans="1:13" s="1" customFormat="1" ht="15" hidden="1" customHeight="1" x14ac:dyDescent="0.25">
      <c r="A173" s="270" t="s">
        <v>1740</v>
      </c>
      <c r="B173" s="271" t="s">
        <v>58</v>
      </c>
      <c r="C173" s="272" t="s">
        <v>1733</v>
      </c>
      <c r="D173" s="273" t="s">
        <v>1739</v>
      </c>
      <c r="E173" s="273" t="s">
        <v>1933</v>
      </c>
      <c r="F173" s="272" t="s">
        <v>173</v>
      </c>
      <c r="G173" s="274">
        <v>25</v>
      </c>
      <c r="H173" s="280">
        <v>1.2</v>
      </c>
      <c r="I173" s="285">
        <v>45040</v>
      </c>
      <c r="J173" s="285">
        <v>45043</v>
      </c>
      <c r="K173" s="285">
        <v>45048</v>
      </c>
      <c r="L173" s="277" t="s">
        <v>1732</v>
      </c>
      <c r="M173" s="278">
        <v>45051</v>
      </c>
    </row>
    <row r="174" spans="1:13" s="1" customFormat="1" ht="15" hidden="1" customHeight="1" x14ac:dyDescent="0.25">
      <c r="A174" s="270" t="s">
        <v>1740</v>
      </c>
      <c r="B174" s="271" t="s">
        <v>59</v>
      </c>
      <c r="C174" s="272" t="s">
        <v>1733</v>
      </c>
      <c r="D174" s="273" t="s">
        <v>1739</v>
      </c>
      <c r="E174" s="273" t="s">
        <v>1934</v>
      </c>
      <c r="F174" s="272" t="s">
        <v>173</v>
      </c>
      <c r="G174" s="274">
        <v>25</v>
      </c>
      <c r="H174" s="280">
        <v>1.2</v>
      </c>
      <c r="I174" s="285">
        <v>45040</v>
      </c>
      <c r="J174" s="285">
        <v>45043</v>
      </c>
      <c r="K174" s="285">
        <v>45048</v>
      </c>
      <c r="L174" s="277" t="s">
        <v>1732</v>
      </c>
      <c r="M174" s="278">
        <v>45051</v>
      </c>
    </row>
    <row r="175" spans="1:13" s="1" customFormat="1" ht="15" hidden="1" customHeight="1" x14ac:dyDescent="0.25">
      <c r="A175" s="270" t="s">
        <v>1740</v>
      </c>
      <c r="B175" s="271" t="s">
        <v>60</v>
      </c>
      <c r="C175" s="272" t="s">
        <v>1733</v>
      </c>
      <c r="D175" s="273" t="s">
        <v>1739</v>
      </c>
      <c r="E175" s="273" t="s">
        <v>1920</v>
      </c>
      <c r="F175" s="272" t="s">
        <v>173</v>
      </c>
      <c r="G175" s="274">
        <v>25</v>
      </c>
      <c r="H175" s="280">
        <v>1.2</v>
      </c>
      <c r="I175" s="285">
        <v>45040</v>
      </c>
      <c r="J175" s="285">
        <v>45042</v>
      </c>
      <c r="K175" s="285">
        <v>45043</v>
      </c>
      <c r="L175" s="277" t="s">
        <v>1732</v>
      </c>
      <c r="M175" s="278">
        <v>45045</v>
      </c>
    </row>
    <row r="176" spans="1:13" s="1" customFormat="1" ht="15" hidden="1" customHeight="1" x14ac:dyDescent="0.25">
      <c r="A176" s="270" t="s">
        <v>1740</v>
      </c>
      <c r="B176" s="271" t="s">
        <v>61</v>
      </c>
      <c r="C176" s="272" t="s">
        <v>1733</v>
      </c>
      <c r="D176" s="273" t="s">
        <v>1739</v>
      </c>
      <c r="E176" s="273" t="s">
        <v>1921</v>
      </c>
      <c r="F176" s="272" t="s">
        <v>173</v>
      </c>
      <c r="G176" s="274">
        <v>25</v>
      </c>
      <c r="H176" s="280">
        <v>1.2</v>
      </c>
      <c r="I176" s="285">
        <v>45038</v>
      </c>
      <c r="J176" s="285">
        <v>45042</v>
      </c>
      <c r="K176" s="285">
        <v>45043</v>
      </c>
      <c r="L176" s="277" t="s">
        <v>1732</v>
      </c>
      <c r="M176" s="278">
        <v>45045</v>
      </c>
    </row>
    <row r="177" spans="1:13" s="1" customFormat="1" ht="15" hidden="1" customHeight="1" x14ac:dyDescent="0.25">
      <c r="A177" s="270" t="s">
        <v>1740</v>
      </c>
      <c r="B177" s="271" t="s">
        <v>62</v>
      </c>
      <c r="C177" s="272" t="s">
        <v>1733</v>
      </c>
      <c r="D177" s="273" t="s">
        <v>1739</v>
      </c>
      <c r="E177" s="273" t="s">
        <v>1922</v>
      </c>
      <c r="F177" s="272" t="s">
        <v>173</v>
      </c>
      <c r="G177" s="274">
        <v>25</v>
      </c>
      <c r="H177" s="280">
        <v>1.2</v>
      </c>
      <c r="I177" s="285">
        <v>45038</v>
      </c>
      <c r="J177" s="285">
        <v>45041</v>
      </c>
      <c r="K177" s="285">
        <v>45042</v>
      </c>
      <c r="L177" s="277" t="s">
        <v>1732</v>
      </c>
      <c r="M177" s="278">
        <v>45045</v>
      </c>
    </row>
    <row r="178" spans="1:13" s="1" customFormat="1" ht="15" hidden="1" customHeight="1" x14ac:dyDescent="0.25">
      <c r="A178" s="270" t="s">
        <v>1740</v>
      </c>
      <c r="B178" s="271" t="s">
        <v>64</v>
      </c>
      <c r="C178" s="272" t="s">
        <v>1733</v>
      </c>
      <c r="D178" s="273" t="s">
        <v>1739</v>
      </c>
      <c r="E178" s="273" t="s">
        <v>1923</v>
      </c>
      <c r="F178" s="272" t="s">
        <v>173</v>
      </c>
      <c r="G178" s="274">
        <v>25</v>
      </c>
      <c r="H178" s="280">
        <v>1.2</v>
      </c>
      <c r="I178" s="285">
        <v>45038</v>
      </c>
      <c r="J178" s="285">
        <v>45041</v>
      </c>
      <c r="K178" s="285">
        <v>45042</v>
      </c>
      <c r="L178" s="277" t="s">
        <v>1732</v>
      </c>
      <c r="M178" s="278">
        <v>45045</v>
      </c>
    </row>
    <row r="179" spans="1:13" s="1" customFormat="1" ht="15" hidden="1" customHeight="1" x14ac:dyDescent="0.25">
      <c r="A179" s="270" t="s">
        <v>1740</v>
      </c>
      <c r="B179" s="271" t="s">
        <v>65</v>
      </c>
      <c r="C179" s="272" t="s">
        <v>1733</v>
      </c>
      <c r="D179" s="273" t="s">
        <v>1739</v>
      </c>
      <c r="E179" s="273" t="s">
        <v>1924</v>
      </c>
      <c r="F179" s="272" t="s">
        <v>173</v>
      </c>
      <c r="G179" s="274">
        <v>25</v>
      </c>
      <c r="H179" s="280">
        <v>1.2</v>
      </c>
      <c r="I179" s="285">
        <v>45038</v>
      </c>
      <c r="J179" s="285">
        <v>45041</v>
      </c>
      <c r="K179" s="285">
        <v>45042</v>
      </c>
      <c r="L179" s="277" t="s">
        <v>1732</v>
      </c>
      <c r="M179" s="278">
        <v>45045</v>
      </c>
    </row>
    <row r="180" spans="1:13" s="1" customFormat="1" ht="15" hidden="1" customHeight="1" x14ac:dyDescent="0.25">
      <c r="A180" s="270" t="s">
        <v>1740</v>
      </c>
      <c r="B180" s="271" t="s">
        <v>66</v>
      </c>
      <c r="C180" s="272" t="s">
        <v>1733</v>
      </c>
      <c r="D180" s="273" t="s">
        <v>1739</v>
      </c>
      <c r="E180" s="273" t="s">
        <v>1925</v>
      </c>
      <c r="F180" s="272" t="s">
        <v>173</v>
      </c>
      <c r="G180" s="274">
        <v>25</v>
      </c>
      <c r="H180" s="280">
        <v>1.2</v>
      </c>
      <c r="I180" s="285">
        <v>45038</v>
      </c>
      <c r="J180" s="285">
        <v>45041</v>
      </c>
      <c r="K180" s="285">
        <v>45042</v>
      </c>
      <c r="L180" s="277" t="s">
        <v>1732</v>
      </c>
      <c r="M180" s="278">
        <v>45045</v>
      </c>
    </row>
    <row r="181" spans="1:13" s="1" customFormat="1" ht="15" hidden="1" customHeight="1" x14ac:dyDescent="0.25">
      <c r="A181" s="270" t="s">
        <v>1740</v>
      </c>
      <c r="B181" s="271" t="s">
        <v>67</v>
      </c>
      <c r="C181" s="272" t="s">
        <v>1733</v>
      </c>
      <c r="D181" s="273" t="s">
        <v>1739</v>
      </c>
      <c r="E181" s="273" t="s">
        <v>1926</v>
      </c>
      <c r="F181" s="272" t="s">
        <v>173</v>
      </c>
      <c r="G181" s="274">
        <v>25</v>
      </c>
      <c r="H181" s="280">
        <v>1.2</v>
      </c>
      <c r="I181" s="285">
        <v>45036</v>
      </c>
      <c r="J181" s="285">
        <v>45041</v>
      </c>
      <c r="K181" s="285">
        <v>45042</v>
      </c>
      <c r="L181" s="277" t="s">
        <v>1732</v>
      </c>
      <c r="M181" s="278">
        <v>45045</v>
      </c>
    </row>
    <row r="182" spans="1:13" s="1" customFormat="1" ht="15" hidden="1" customHeight="1" x14ac:dyDescent="0.25">
      <c r="A182" s="270" t="s">
        <v>1740</v>
      </c>
      <c r="B182" s="271" t="s">
        <v>68</v>
      </c>
      <c r="C182" s="272" t="s">
        <v>1733</v>
      </c>
      <c r="D182" s="273" t="s">
        <v>1739</v>
      </c>
      <c r="E182" s="273" t="s">
        <v>1927</v>
      </c>
      <c r="F182" s="272" t="s">
        <v>173</v>
      </c>
      <c r="G182" s="274">
        <v>25</v>
      </c>
      <c r="H182" s="280">
        <v>1.2</v>
      </c>
      <c r="I182" s="285">
        <v>45036</v>
      </c>
      <c r="J182" s="285">
        <v>45041</v>
      </c>
      <c r="K182" s="285">
        <v>45042</v>
      </c>
      <c r="L182" s="277" t="s">
        <v>1732</v>
      </c>
      <c r="M182" s="278">
        <v>45045</v>
      </c>
    </row>
    <row r="183" spans="1:13" s="1" customFormat="1" ht="15" hidden="1" customHeight="1" x14ac:dyDescent="0.25">
      <c r="A183" s="270" t="s">
        <v>1740</v>
      </c>
      <c r="B183" s="271" t="s">
        <v>69</v>
      </c>
      <c r="C183" s="272" t="s">
        <v>1733</v>
      </c>
      <c r="D183" s="273" t="s">
        <v>1739</v>
      </c>
      <c r="E183" s="273" t="s">
        <v>1928</v>
      </c>
      <c r="F183" s="272" t="s">
        <v>173</v>
      </c>
      <c r="G183" s="274">
        <v>25</v>
      </c>
      <c r="H183" s="280">
        <v>1.2</v>
      </c>
      <c r="I183" s="285">
        <v>45037</v>
      </c>
      <c r="J183" s="285">
        <v>45041</v>
      </c>
      <c r="K183" s="285">
        <v>45042</v>
      </c>
      <c r="L183" s="277" t="s">
        <v>1732</v>
      </c>
      <c r="M183" s="278">
        <v>45045</v>
      </c>
    </row>
    <row r="184" spans="1:13" s="1" customFormat="1" ht="15" hidden="1" customHeight="1" x14ac:dyDescent="0.25">
      <c r="A184" s="270" t="s">
        <v>1740</v>
      </c>
      <c r="B184" s="271" t="s">
        <v>70</v>
      </c>
      <c r="C184" s="272" t="s">
        <v>1733</v>
      </c>
      <c r="D184" s="273" t="s">
        <v>1739</v>
      </c>
      <c r="E184" s="273" t="s">
        <v>1929</v>
      </c>
      <c r="F184" s="272" t="s">
        <v>173</v>
      </c>
      <c r="G184" s="274">
        <v>25</v>
      </c>
      <c r="H184" s="280">
        <v>1.2</v>
      </c>
      <c r="I184" s="285">
        <v>45037</v>
      </c>
      <c r="J184" s="285">
        <v>45041</v>
      </c>
      <c r="K184" s="285">
        <v>45042</v>
      </c>
      <c r="L184" s="277" t="s">
        <v>1732</v>
      </c>
      <c r="M184" s="278">
        <v>45045</v>
      </c>
    </row>
    <row r="185" spans="1:13" s="1" customFormat="1" ht="15" hidden="1" customHeight="1" x14ac:dyDescent="0.25">
      <c r="A185" s="255" t="s">
        <v>1740</v>
      </c>
      <c r="B185" s="256" t="s">
        <v>71</v>
      </c>
      <c r="C185" s="257" t="s">
        <v>1733</v>
      </c>
      <c r="D185" s="258" t="s">
        <v>1739</v>
      </c>
      <c r="E185" s="258" t="s">
        <v>1930</v>
      </c>
      <c r="F185" s="257" t="s">
        <v>173</v>
      </c>
      <c r="G185" s="259">
        <v>25</v>
      </c>
      <c r="H185" s="282">
        <v>1.5</v>
      </c>
      <c r="I185" s="283">
        <v>45037</v>
      </c>
      <c r="J185" s="283">
        <v>45041</v>
      </c>
      <c r="K185" s="283">
        <v>45042</v>
      </c>
      <c r="L185" s="262" t="s">
        <v>1732</v>
      </c>
      <c r="M185" s="263">
        <v>45045</v>
      </c>
    </row>
    <row r="186" spans="1:13" s="1" customFormat="1" ht="15" hidden="1" customHeight="1" x14ac:dyDescent="0.25">
      <c r="A186" s="255" t="s">
        <v>1740</v>
      </c>
      <c r="B186" s="256" t="s">
        <v>72</v>
      </c>
      <c r="C186" s="257" t="s">
        <v>1733</v>
      </c>
      <c r="D186" s="258" t="s">
        <v>1739</v>
      </c>
      <c r="E186" s="258" t="s">
        <v>1931</v>
      </c>
      <c r="F186" s="257" t="s">
        <v>173</v>
      </c>
      <c r="G186" s="259">
        <v>25</v>
      </c>
      <c r="H186" s="282">
        <v>1.5</v>
      </c>
      <c r="I186" s="283">
        <v>45037</v>
      </c>
      <c r="J186" s="283">
        <v>45041</v>
      </c>
      <c r="K186" s="283">
        <v>45042</v>
      </c>
      <c r="L186" s="262" t="s">
        <v>1732</v>
      </c>
      <c r="M186" s="263">
        <v>45045</v>
      </c>
    </row>
    <row r="187" spans="1:13" s="1" customFormat="1" ht="15" hidden="1" customHeight="1" x14ac:dyDescent="0.25">
      <c r="A187" s="255" t="s">
        <v>1740</v>
      </c>
      <c r="B187" s="256" t="s">
        <v>73</v>
      </c>
      <c r="C187" s="257" t="s">
        <v>1733</v>
      </c>
      <c r="D187" s="258" t="s">
        <v>1739</v>
      </c>
      <c r="E187" s="258" t="s">
        <v>1954</v>
      </c>
      <c r="F187" s="257" t="s">
        <v>173</v>
      </c>
      <c r="G187" s="259">
        <v>25</v>
      </c>
      <c r="H187" s="282">
        <v>1.5</v>
      </c>
      <c r="I187" s="283">
        <v>45070</v>
      </c>
      <c r="J187" s="283">
        <v>45071</v>
      </c>
      <c r="K187" s="283">
        <v>45072</v>
      </c>
      <c r="L187" s="262" t="s">
        <v>1732</v>
      </c>
      <c r="M187" s="263">
        <v>45075</v>
      </c>
    </row>
    <row r="188" spans="1:13" s="1" customFormat="1" ht="15" hidden="1" customHeight="1" x14ac:dyDescent="0.25">
      <c r="A188" s="270" t="s">
        <v>1740</v>
      </c>
      <c r="B188" s="271" t="s">
        <v>74</v>
      </c>
      <c r="C188" s="272" t="s">
        <v>1733</v>
      </c>
      <c r="D188" s="273" t="s">
        <v>1739</v>
      </c>
      <c r="E188" s="273" t="s">
        <v>1955</v>
      </c>
      <c r="F188" s="272" t="s">
        <v>173</v>
      </c>
      <c r="G188" s="274">
        <v>25</v>
      </c>
      <c r="H188" s="280">
        <v>1.2</v>
      </c>
      <c r="I188" s="285">
        <v>45070</v>
      </c>
      <c r="J188" s="285">
        <v>45071</v>
      </c>
      <c r="K188" s="285">
        <v>45072</v>
      </c>
      <c r="L188" s="277" t="s">
        <v>1732</v>
      </c>
      <c r="M188" s="278">
        <v>45075</v>
      </c>
    </row>
    <row r="189" spans="1:13" s="1" customFormat="1" ht="15" hidden="1" customHeight="1" x14ac:dyDescent="0.25">
      <c r="A189" s="270" t="s">
        <v>1740</v>
      </c>
      <c r="B189" s="271" t="s">
        <v>75</v>
      </c>
      <c r="C189" s="272" t="s">
        <v>1733</v>
      </c>
      <c r="D189" s="273" t="s">
        <v>1739</v>
      </c>
      <c r="E189" s="273" t="s">
        <v>1956</v>
      </c>
      <c r="F189" s="272" t="s">
        <v>173</v>
      </c>
      <c r="G189" s="274">
        <v>25</v>
      </c>
      <c r="H189" s="280">
        <v>1.2</v>
      </c>
      <c r="I189" s="285">
        <v>45069</v>
      </c>
      <c r="J189" s="285">
        <v>45071</v>
      </c>
      <c r="K189" s="285">
        <v>45072</v>
      </c>
      <c r="L189" s="277" t="s">
        <v>1732</v>
      </c>
      <c r="M189" s="278">
        <v>45075</v>
      </c>
    </row>
    <row r="190" spans="1:13" s="1" customFormat="1" ht="15" hidden="1" customHeight="1" x14ac:dyDescent="0.25">
      <c r="A190" s="270" t="s">
        <v>1740</v>
      </c>
      <c r="B190" s="271" t="s">
        <v>76</v>
      </c>
      <c r="C190" s="272" t="s">
        <v>1733</v>
      </c>
      <c r="D190" s="273" t="s">
        <v>1739</v>
      </c>
      <c r="E190" s="273" t="s">
        <v>1957</v>
      </c>
      <c r="F190" s="272" t="s">
        <v>173</v>
      </c>
      <c r="G190" s="274">
        <v>25</v>
      </c>
      <c r="H190" s="280">
        <v>1.2</v>
      </c>
      <c r="I190" s="285">
        <v>45071</v>
      </c>
      <c r="J190" s="285">
        <v>45073</v>
      </c>
      <c r="K190" s="285">
        <v>45075</v>
      </c>
      <c r="L190" s="277" t="s">
        <v>1732</v>
      </c>
      <c r="M190" s="278">
        <v>45077</v>
      </c>
    </row>
    <row r="191" spans="1:13" s="1" customFormat="1" ht="15" hidden="1" customHeight="1" x14ac:dyDescent="0.25">
      <c r="A191" s="270" t="s">
        <v>1740</v>
      </c>
      <c r="B191" s="271" t="s">
        <v>77</v>
      </c>
      <c r="C191" s="272" t="s">
        <v>1733</v>
      </c>
      <c r="D191" s="273" t="s">
        <v>1739</v>
      </c>
      <c r="E191" s="273" t="s">
        <v>1958</v>
      </c>
      <c r="F191" s="272" t="s">
        <v>173</v>
      </c>
      <c r="G191" s="274">
        <v>25</v>
      </c>
      <c r="H191" s="280">
        <v>1.2</v>
      </c>
      <c r="I191" s="285">
        <v>45071</v>
      </c>
      <c r="J191" s="285">
        <v>45073</v>
      </c>
      <c r="K191" s="285">
        <v>45075</v>
      </c>
      <c r="L191" s="277" t="s">
        <v>1732</v>
      </c>
      <c r="M191" s="278">
        <v>45077</v>
      </c>
    </row>
    <row r="192" spans="1:13" s="1" customFormat="1" ht="15" hidden="1" customHeight="1" x14ac:dyDescent="0.25">
      <c r="A192" s="270" t="s">
        <v>1740</v>
      </c>
      <c r="B192" s="271" t="s">
        <v>78</v>
      </c>
      <c r="C192" s="272" t="s">
        <v>1733</v>
      </c>
      <c r="D192" s="273" t="s">
        <v>1739</v>
      </c>
      <c r="E192" s="273" t="s">
        <v>1959</v>
      </c>
      <c r="F192" s="272" t="s">
        <v>173</v>
      </c>
      <c r="G192" s="274">
        <v>25</v>
      </c>
      <c r="H192" s="280">
        <v>1.2</v>
      </c>
      <c r="I192" s="285">
        <v>45072</v>
      </c>
      <c r="J192" s="285">
        <v>45073</v>
      </c>
      <c r="K192" s="285">
        <v>45075</v>
      </c>
      <c r="L192" s="277" t="s">
        <v>1732</v>
      </c>
      <c r="M192" s="278">
        <v>45077</v>
      </c>
    </row>
    <row r="193" spans="1:13" s="1" customFormat="1" ht="15" hidden="1" customHeight="1" x14ac:dyDescent="0.25">
      <c r="A193" s="270" t="s">
        <v>1740</v>
      </c>
      <c r="B193" s="271" t="s">
        <v>79</v>
      </c>
      <c r="C193" s="272" t="s">
        <v>1733</v>
      </c>
      <c r="D193" s="273" t="s">
        <v>1739</v>
      </c>
      <c r="E193" s="273" t="s">
        <v>1960</v>
      </c>
      <c r="F193" s="272" t="s">
        <v>173</v>
      </c>
      <c r="G193" s="274">
        <v>25</v>
      </c>
      <c r="H193" s="280">
        <v>1.2</v>
      </c>
      <c r="I193" s="285">
        <v>45072</v>
      </c>
      <c r="J193" s="285">
        <v>45073</v>
      </c>
      <c r="K193" s="285">
        <v>45075</v>
      </c>
      <c r="L193" s="277" t="s">
        <v>1732</v>
      </c>
      <c r="M193" s="278">
        <v>45077</v>
      </c>
    </row>
    <row r="194" spans="1:13" s="1" customFormat="1" ht="15" hidden="1" customHeight="1" x14ac:dyDescent="0.25">
      <c r="A194" s="270" t="s">
        <v>1740</v>
      </c>
      <c r="B194" s="271" t="s">
        <v>80</v>
      </c>
      <c r="C194" s="272" t="s">
        <v>1733</v>
      </c>
      <c r="D194" s="273" t="s">
        <v>1739</v>
      </c>
      <c r="E194" s="273" t="s">
        <v>1961</v>
      </c>
      <c r="F194" s="272" t="s">
        <v>173</v>
      </c>
      <c r="G194" s="274">
        <v>25</v>
      </c>
      <c r="H194" s="280">
        <v>1.2</v>
      </c>
      <c r="I194" s="285">
        <v>45072</v>
      </c>
      <c r="J194" s="285">
        <v>45073</v>
      </c>
      <c r="K194" s="285">
        <v>45075</v>
      </c>
      <c r="L194" s="277" t="s">
        <v>1732</v>
      </c>
      <c r="M194" s="278">
        <v>45077</v>
      </c>
    </row>
    <row r="195" spans="1:13" s="1" customFormat="1" ht="15" hidden="1" customHeight="1" x14ac:dyDescent="0.25">
      <c r="A195" s="236" t="s">
        <v>1740</v>
      </c>
      <c r="B195" s="237" t="s">
        <v>81</v>
      </c>
      <c r="C195" s="238" t="s">
        <v>1733</v>
      </c>
      <c r="D195" s="239" t="s">
        <v>1739</v>
      </c>
      <c r="E195" s="239"/>
      <c r="F195" s="238" t="s">
        <v>173</v>
      </c>
      <c r="G195" s="240">
        <v>25</v>
      </c>
      <c r="H195" s="243"/>
      <c r="I195" s="244"/>
      <c r="J195" s="244"/>
      <c r="K195" s="244"/>
      <c r="L195" s="241"/>
      <c r="M195" s="242"/>
    </row>
    <row r="196" spans="1:13" s="1" customFormat="1" ht="15" hidden="1" customHeight="1" x14ac:dyDescent="0.25">
      <c r="A196" s="236" t="s">
        <v>1740</v>
      </c>
      <c r="B196" s="237" t="s">
        <v>82</v>
      </c>
      <c r="C196" s="238" t="s">
        <v>1733</v>
      </c>
      <c r="D196" s="239" t="s">
        <v>1739</v>
      </c>
      <c r="E196" s="239"/>
      <c r="F196" s="238" t="s">
        <v>173</v>
      </c>
      <c r="G196" s="240">
        <v>25</v>
      </c>
      <c r="H196" s="243"/>
      <c r="I196" s="244"/>
      <c r="J196" s="244"/>
      <c r="K196" s="244"/>
      <c r="L196" s="241"/>
      <c r="M196" s="242"/>
    </row>
    <row r="197" spans="1:13" s="1" customFormat="1" ht="15" hidden="1" customHeight="1" x14ac:dyDescent="0.25">
      <c r="A197" s="236" t="s">
        <v>1740</v>
      </c>
      <c r="B197" s="237" t="s">
        <v>83</v>
      </c>
      <c r="C197" s="238" t="s">
        <v>1733</v>
      </c>
      <c r="D197" s="239" t="s">
        <v>1739</v>
      </c>
      <c r="E197" s="239"/>
      <c r="F197" s="238" t="s">
        <v>173</v>
      </c>
      <c r="G197" s="240">
        <v>25</v>
      </c>
      <c r="H197" s="243"/>
      <c r="I197" s="244"/>
      <c r="J197" s="244"/>
      <c r="K197" s="244"/>
      <c r="L197" s="241"/>
      <c r="M197" s="242"/>
    </row>
    <row r="198" spans="1:13" s="1" customFormat="1" ht="15" hidden="1" customHeight="1" x14ac:dyDescent="0.25">
      <c r="A198" s="270" t="s">
        <v>1740</v>
      </c>
      <c r="B198" s="271" t="s">
        <v>84</v>
      </c>
      <c r="C198" s="272" t="s">
        <v>1733</v>
      </c>
      <c r="D198" s="273" t="s">
        <v>1739</v>
      </c>
      <c r="E198" s="273" t="s">
        <v>1948</v>
      </c>
      <c r="F198" s="272" t="s">
        <v>173</v>
      </c>
      <c r="G198" s="274">
        <v>25</v>
      </c>
      <c r="H198" s="280">
        <v>1.2</v>
      </c>
      <c r="I198" s="285">
        <v>45061</v>
      </c>
      <c r="J198" s="285">
        <v>45062</v>
      </c>
      <c r="K198" s="285">
        <v>45063</v>
      </c>
      <c r="L198" s="277" t="s">
        <v>1732</v>
      </c>
      <c r="M198" s="278">
        <v>45066</v>
      </c>
    </row>
    <row r="199" spans="1:13" s="1" customFormat="1" ht="15" hidden="1" customHeight="1" x14ac:dyDescent="0.25">
      <c r="A199" s="270" t="s">
        <v>1740</v>
      </c>
      <c r="B199" s="271" t="s">
        <v>85</v>
      </c>
      <c r="C199" s="272" t="s">
        <v>1733</v>
      </c>
      <c r="D199" s="273" t="s">
        <v>1739</v>
      </c>
      <c r="E199" s="273" t="s">
        <v>1949</v>
      </c>
      <c r="F199" s="272" t="s">
        <v>173</v>
      </c>
      <c r="G199" s="274">
        <v>25</v>
      </c>
      <c r="H199" s="280">
        <v>1.2</v>
      </c>
      <c r="I199" s="285">
        <v>45061</v>
      </c>
      <c r="J199" s="285">
        <v>45062</v>
      </c>
      <c r="K199" s="285">
        <v>45063</v>
      </c>
      <c r="L199" s="277" t="s">
        <v>1732</v>
      </c>
      <c r="M199" s="278">
        <v>45066</v>
      </c>
    </row>
    <row r="200" spans="1:13" s="1" customFormat="1" ht="15" hidden="1" customHeight="1" x14ac:dyDescent="0.25">
      <c r="A200" s="270" t="s">
        <v>1740</v>
      </c>
      <c r="B200" s="271" t="s">
        <v>86</v>
      </c>
      <c r="C200" s="272" t="s">
        <v>1733</v>
      </c>
      <c r="D200" s="273" t="s">
        <v>1739</v>
      </c>
      <c r="E200" s="273" t="s">
        <v>1950</v>
      </c>
      <c r="F200" s="272" t="s">
        <v>173</v>
      </c>
      <c r="G200" s="274">
        <v>25</v>
      </c>
      <c r="H200" s="280">
        <v>1.2</v>
      </c>
      <c r="I200" s="285">
        <v>45054</v>
      </c>
      <c r="J200" s="285">
        <v>45056</v>
      </c>
      <c r="K200" s="285">
        <v>45058</v>
      </c>
      <c r="L200" s="277" t="s">
        <v>1732</v>
      </c>
      <c r="M200" s="278">
        <v>45066</v>
      </c>
    </row>
    <row r="201" spans="1:13" s="1" customFormat="1" ht="15" hidden="1" customHeight="1" x14ac:dyDescent="0.25">
      <c r="A201" s="270" t="s">
        <v>1740</v>
      </c>
      <c r="B201" s="271" t="s">
        <v>87</v>
      </c>
      <c r="C201" s="272" t="s">
        <v>1733</v>
      </c>
      <c r="D201" s="273" t="s">
        <v>1739</v>
      </c>
      <c r="E201" s="273" t="s">
        <v>1951</v>
      </c>
      <c r="F201" s="272" t="s">
        <v>173</v>
      </c>
      <c r="G201" s="274">
        <v>25</v>
      </c>
      <c r="H201" s="280">
        <v>1.2</v>
      </c>
      <c r="I201" s="285">
        <v>45056</v>
      </c>
      <c r="J201" s="285">
        <v>45057</v>
      </c>
      <c r="K201" s="285">
        <v>45058</v>
      </c>
      <c r="L201" s="277" t="s">
        <v>1732</v>
      </c>
      <c r="M201" s="278">
        <v>45066</v>
      </c>
    </row>
    <row r="202" spans="1:13" s="1" customFormat="1" ht="15" hidden="1" customHeight="1" x14ac:dyDescent="0.25">
      <c r="A202" s="270" t="s">
        <v>1740</v>
      </c>
      <c r="B202" s="271" t="s">
        <v>88</v>
      </c>
      <c r="C202" s="272" t="s">
        <v>1733</v>
      </c>
      <c r="D202" s="273" t="s">
        <v>1739</v>
      </c>
      <c r="E202" s="273" t="s">
        <v>1952</v>
      </c>
      <c r="F202" s="272" t="s">
        <v>173</v>
      </c>
      <c r="G202" s="274">
        <v>25</v>
      </c>
      <c r="H202" s="280">
        <v>1.2</v>
      </c>
      <c r="I202" s="285">
        <v>45055</v>
      </c>
      <c r="J202" s="285">
        <v>45056</v>
      </c>
      <c r="K202" s="285">
        <v>45057</v>
      </c>
      <c r="L202" s="277" t="s">
        <v>1732</v>
      </c>
      <c r="M202" s="278">
        <v>45066</v>
      </c>
    </row>
    <row r="203" spans="1:13" s="1" customFormat="1" ht="15" hidden="1" customHeight="1" x14ac:dyDescent="0.25">
      <c r="A203" s="270" t="s">
        <v>1740</v>
      </c>
      <c r="B203" s="271" t="s">
        <v>89</v>
      </c>
      <c r="C203" s="272" t="s">
        <v>1733</v>
      </c>
      <c r="D203" s="273" t="s">
        <v>1739</v>
      </c>
      <c r="E203" s="273" t="s">
        <v>1953</v>
      </c>
      <c r="F203" s="272" t="s">
        <v>173</v>
      </c>
      <c r="G203" s="274">
        <v>25</v>
      </c>
      <c r="H203" s="280">
        <v>1.2</v>
      </c>
      <c r="I203" s="285">
        <v>45055</v>
      </c>
      <c r="J203" s="285">
        <v>45056</v>
      </c>
      <c r="K203" s="285">
        <v>45057</v>
      </c>
      <c r="L203" s="277" t="s">
        <v>1732</v>
      </c>
      <c r="M203" s="278">
        <v>45066</v>
      </c>
    </row>
    <row r="204" spans="1:13" s="1" customFormat="1" ht="15" hidden="1" customHeight="1" x14ac:dyDescent="0.25">
      <c r="A204" s="270" t="s">
        <v>1740</v>
      </c>
      <c r="B204" s="271" t="s">
        <v>90</v>
      </c>
      <c r="C204" s="272" t="s">
        <v>1733</v>
      </c>
      <c r="D204" s="273" t="s">
        <v>1739</v>
      </c>
      <c r="E204" s="273" t="s">
        <v>1916</v>
      </c>
      <c r="F204" s="272" t="s">
        <v>173</v>
      </c>
      <c r="G204" s="274">
        <v>25</v>
      </c>
      <c r="H204" s="280">
        <v>1.2</v>
      </c>
      <c r="I204" s="285">
        <v>45036</v>
      </c>
      <c r="J204" s="285">
        <v>45037</v>
      </c>
      <c r="K204" s="285">
        <v>45040</v>
      </c>
      <c r="L204" s="277" t="s">
        <v>1732</v>
      </c>
      <c r="M204" s="278">
        <v>45044</v>
      </c>
    </row>
    <row r="205" spans="1:13" s="1" customFormat="1" ht="15" hidden="1" customHeight="1" x14ac:dyDescent="0.25">
      <c r="A205" s="270" t="s">
        <v>1740</v>
      </c>
      <c r="B205" s="271" t="s">
        <v>91</v>
      </c>
      <c r="C205" s="272" t="s">
        <v>1733</v>
      </c>
      <c r="D205" s="273" t="s">
        <v>1739</v>
      </c>
      <c r="E205" s="273" t="s">
        <v>1935</v>
      </c>
      <c r="F205" s="272" t="s">
        <v>173</v>
      </c>
      <c r="G205" s="274">
        <v>25</v>
      </c>
      <c r="H205" s="280">
        <v>1.2</v>
      </c>
      <c r="I205" s="285">
        <v>45036</v>
      </c>
      <c r="J205" s="285">
        <v>45043</v>
      </c>
      <c r="K205" s="285">
        <v>45048</v>
      </c>
      <c r="L205" s="277" t="s">
        <v>1732</v>
      </c>
      <c r="M205" s="278">
        <v>45051</v>
      </c>
    </row>
    <row r="206" spans="1:13" s="1" customFormat="1" ht="15" hidden="1" customHeight="1" x14ac:dyDescent="0.25">
      <c r="A206" s="270" t="s">
        <v>1740</v>
      </c>
      <c r="B206" s="271" t="s">
        <v>92</v>
      </c>
      <c r="C206" s="272" t="s">
        <v>1733</v>
      </c>
      <c r="D206" s="273" t="s">
        <v>1739</v>
      </c>
      <c r="E206" s="273" t="s">
        <v>1910</v>
      </c>
      <c r="F206" s="272" t="s">
        <v>173</v>
      </c>
      <c r="G206" s="274">
        <v>25</v>
      </c>
      <c r="H206" s="280">
        <v>1.2</v>
      </c>
      <c r="I206" s="285">
        <v>45035</v>
      </c>
      <c r="J206" s="285">
        <v>45037</v>
      </c>
      <c r="K206" s="285">
        <v>45040</v>
      </c>
      <c r="L206" s="277" t="s">
        <v>1732</v>
      </c>
      <c r="M206" s="278">
        <v>45043</v>
      </c>
    </row>
    <row r="207" spans="1:13" s="1" customFormat="1" ht="15" hidden="1" customHeight="1" x14ac:dyDescent="0.25">
      <c r="A207" s="270" t="s">
        <v>1740</v>
      </c>
      <c r="B207" s="271" t="s">
        <v>93</v>
      </c>
      <c r="C207" s="272" t="s">
        <v>1733</v>
      </c>
      <c r="D207" s="273" t="s">
        <v>1739</v>
      </c>
      <c r="E207" s="273" t="s">
        <v>1911</v>
      </c>
      <c r="F207" s="272" t="s">
        <v>173</v>
      </c>
      <c r="G207" s="274">
        <v>25</v>
      </c>
      <c r="H207" s="280">
        <v>1.2</v>
      </c>
      <c r="I207" s="285">
        <v>45035</v>
      </c>
      <c r="J207" s="285">
        <v>45037</v>
      </c>
      <c r="K207" s="285">
        <v>45040</v>
      </c>
      <c r="L207" s="277" t="s">
        <v>1732</v>
      </c>
      <c r="M207" s="278">
        <v>45043</v>
      </c>
    </row>
    <row r="208" spans="1:13" s="1" customFormat="1" ht="15" hidden="1" customHeight="1" x14ac:dyDescent="0.25">
      <c r="A208" s="270" t="s">
        <v>1740</v>
      </c>
      <c r="B208" s="271" t="s">
        <v>95</v>
      </c>
      <c r="C208" s="272" t="s">
        <v>1733</v>
      </c>
      <c r="D208" s="273" t="s">
        <v>1739</v>
      </c>
      <c r="E208" s="273" t="s">
        <v>1912</v>
      </c>
      <c r="F208" s="272" t="s">
        <v>173</v>
      </c>
      <c r="G208" s="274">
        <v>25</v>
      </c>
      <c r="H208" s="280">
        <v>1.2</v>
      </c>
      <c r="I208" s="285">
        <v>45035</v>
      </c>
      <c r="J208" s="285">
        <v>45037</v>
      </c>
      <c r="K208" s="285">
        <v>45040</v>
      </c>
      <c r="L208" s="277" t="s">
        <v>1732</v>
      </c>
      <c r="M208" s="278">
        <v>45043</v>
      </c>
    </row>
    <row r="209" spans="1:13" s="1" customFormat="1" ht="15" hidden="1" customHeight="1" x14ac:dyDescent="0.25">
      <c r="A209" s="270" t="s">
        <v>1740</v>
      </c>
      <c r="B209" s="271" t="s">
        <v>100</v>
      </c>
      <c r="C209" s="272" t="s">
        <v>1733</v>
      </c>
      <c r="D209" s="273" t="s">
        <v>1739</v>
      </c>
      <c r="E209" s="273" t="s">
        <v>1913</v>
      </c>
      <c r="F209" s="272" t="s">
        <v>173</v>
      </c>
      <c r="G209" s="274">
        <v>25</v>
      </c>
      <c r="H209" s="280">
        <v>1.2</v>
      </c>
      <c r="I209" s="285">
        <v>45035</v>
      </c>
      <c r="J209" s="285">
        <v>45037</v>
      </c>
      <c r="K209" s="285">
        <v>45040</v>
      </c>
      <c r="L209" s="277" t="s">
        <v>1732</v>
      </c>
      <c r="M209" s="278">
        <v>45043</v>
      </c>
    </row>
    <row r="210" spans="1:13" s="1" customFormat="1" ht="15" hidden="1" customHeight="1" x14ac:dyDescent="0.25">
      <c r="A210" s="270" t="s">
        <v>1740</v>
      </c>
      <c r="B210" s="271" t="s">
        <v>107</v>
      </c>
      <c r="C210" s="272" t="s">
        <v>1733</v>
      </c>
      <c r="D210" s="273" t="s">
        <v>1739</v>
      </c>
      <c r="E210" s="273" t="s">
        <v>1914</v>
      </c>
      <c r="F210" s="272" t="s">
        <v>173</v>
      </c>
      <c r="G210" s="274">
        <v>25</v>
      </c>
      <c r="H210" s="280">
        <v>1.2</v>
      </c>
      <c r="I210" s="285">
        <v>45035</v>
      </c>
      <c r="J210" s="285">
        <v>45037</v>
      </c>
      <c r="K210" s="285">
        <v>45040</v>
      </c>
      <c r="L210" s="277" t="s">
        <v>1732</v>
      </c>
      <c r="M210" s="278">
        <v>45043</v>
      </c>
    </row>
    <row r="211" spans="1:13" s="1" customFormat="1" ht="15" hidden="1" customHeight="1" x14ac:dyDescent="0.25">
      <c r="A211" s="270" t="s">
        <v>1740</v>
      </c>
      <c r="B211" s="271" t="s">
        <v>108</v>
      </c>
      <c r="C211" s="272" t="s">
        <v>1733</v>
      </c>
      <c r="D211" s="273" t="s">
        <v>1739</v>
      </c>
      <c r="E211" s="273" t="s">
        <v>1915</v>
      </c>
      <c r="F211" s="272" t="s">
        <v>173</v>
      </c>
      <c r="G211" s="274">
        <v>25</v>
      </c>
      <c r="H211" s="280">
        <v>1.2</v>
      </c>
      <c r="I211" s="285">
        <v>45035</v>
      </c>
      <c r="J211" s="285">
        <v>45037</v>
      </c>
      <c r="K211" s="285">
        <v>45040</v>
      </c>
      <c r="L211" s="277" t="s">
        <v>1732</v>
      </c>
      <c r="M211" s="278">
        <v>45043</v>
      </c>
    </row>
    <row r="212" spans="1:13" s="1" customFormat="1" ht="15" hidden="1" customHeight="1" x14ac:dyDescent="0.25">
      <c r="A212" s="270" t="s">
        <v>1740</v>
      </c>
      <c r="B212" s="271" t="s">
        <v>109</v>
      </c>
      <c r="C212" s="272" t="s">
        <v>1733</v>
      </c>
      <c r="D212" s="273" t="s">
        <v>1739</v>
      </c>
      <c r="E212" s="273" t="s">
        <v>1909</v>
      </c>
      <c r="F212" s="272" t="s">
        <v>173</v>
      </c>
      <c r="G212" s="274">
        <v>25</v>
      </c>
      <c r="H212" s="280">
        <v>1.2</v>
      </c>
      <c r="I212" s="285">
        <v>45030</v>
      </c>
      <c r="J212" s="285">
        <v>45036</v>
      </c>
      <c r="K212" s="285">
        <v>45037</v>
      </c>
      <c r="L212" s="277" t="s">
        <v>1732</v>
      </c>
      <c r="M212" s="278">
        <v>45041</v>
      </c>
    </row>
    <row r="213" spans="1:13" s="1" customFormat="1" ht="15" hidden="1" customHeight="1" x14ac:dyDescent="0.25">
      <c r="A213" s="270" t="s">
        <v>1740</v>
      </c>
      <c r="B213" s="271" t="s">
        <v>110</v>
      </c>
      <c r="C213" s="272" t="s">
        <v>1733</v>
      </c>
      <c r="D213" s="273" t="s">
        <v>1739</v>
      </c>
      <c r="E213" s="273" t="s">
        <v>1917</v>
      </c>
      <c r="F213" s="272" t="s">
        <v>173</v>
      </c>
      <c r="G213" s="274">
        <v>25</v>
      </c>
      <c r="H213" s="280">
        <v>1.2</v>
      </c>
      <c r="I213" s="285">
        <v>45030</v>
      </c>
      <c r="J213" s="285">
        <v>45040</v>
      </c>
      <c r="K213" s="285">
        <v>45044</v>
      </c>
      <c r="L213" s="277" t="s">
        <v>1732</v>
      </c>
      <c r="M213" s="278">
        <v>45044</v>
      </c>
    </row>
    <row r="214" spans="1:13" s="1" customFormat="1" ht="15" hidden="1" customHeight="1" x14ac:dyDescent="0.25">
      <c r="A214" s="270" t="s">
        <v>1740</v>
      </c>
      <c r="B214" s="271" t="s">
        <v>111</v>
      </c>
      <c r="C214" s="272" t="s">
        <v>1733</v>
      </c>
      <c r="D214" s="273" t="s">
        <v>1739</v>
      </c>
      <c r="E214" s="273" t="s">
        <v>1918</v>
      </c>
      <c r="F214" s="272" t="s">
        <v>173</v>
      </c>
      <c r="G214" s="274">
        <v>25</v>
      </c>
      <c r="H214" s="280">
        <v>1.2</v>
      </c>
      <c r="I214" s="285">
        <v>45030</v>
      </c>
      <c r="J214" s="285">
        <v>45037</v>
      </c>
      <c r="K214" s="285">
        <v>45040</v>
      </c>
      <c r="L214" s="277" t="s">
        <v>1732</v>
      </c>
      <c r="M214" s="278">
        <v>45044</v>
      </c>
    </row>
    <row r="215" spans="1:13" s="1" customFormat="1" ht="15" hidden="1" customHeight="1" x14ac:dyDescent="0.25">
      <c r="A215" s="255" t="s">
        <v>1740</v>
      </c>
      <c r="B215" s="256" t="s">
        <v>112</v>
      </c>
      <c r="C215" s="257" t="s">
        <v>1733</v>
      </c>
      <c r="D215" s="258" t="s">
        <v>1739</v>
      </c>
      <c r="E215" s="258" t="s">
        <v>1919</v>
      </c>
      <c r="F215" s="257" t="s">
        <v>173</v>
      </c>
      <c r="G215" s="259">
        <v>25</v>
      </c>
      <c r="H215" s="282">
        <v>1.5</v>
      </c>
      <c r="I215" s="283">
        <v>45030</v>
      </c>
      <c r="J215" s="283">
        <v>45037</v>
      </c>
      <c r="K215" s="283">
        <v>45040</v>
      </c>
      <c r="L215" s="262" t="s">
        <v>1732</v>
      </c>
      <c r="M215" s="263">
        <v>45044</v>
      </c>
    </row>
    <row r="216" spans="1:13" s="1" customFormat="1" ht="15" hidden="1" customHeight="1" x14ac:dyDescent="0.25">
      <c r="A216" s="270" t="s">
        <v>1740</v>
      </c>
      <c r="B216" s="271" t="s">
        <v>113</v>
      </c>
      <c r="C216" s="272" t="s">
        <v>1733</v>
      </c>
      <c r="D216" s="273" t="s">
        <v>1739</v>
      </c>
      <c r="E216" s="273" t="s">
        <v>1962</v>
      </c>
      <c r="F216" s="272" t="s">
        <v>173</v>
      </c>
      <c r="G216" s="274">
        <v>25</v>
      </c>
      <c r="H216" s="280">
        <v>1.2</v>
      </c>
      <c r="I216" s="285">
        <v>45072</v>
      </c>
      <c r="J216" s="285">
        <v>45073</v>
      </c>
      <c r="K216" s="285">
        <v>45075</v>
      </c>
      <c r="L216" s="277" t="s">
        <v>1732</v>
      </c>
      <c r="M216" s="286">
        <v>45077</v>
      </c>
    </row>
    <row r="217" spans="1:13" s="1" customFormat="1" ht="15" hidden="1" customHeight="1" x14ac:dyDescent="0.25">
      <c r="A217" s="255" t="s">
        <v>1740</v>
      </c>
      <c r="B217" s="256" t="s">
        <v>114</v>
      </c>
      <c r="C217" s="257" t="s">
        <v>1733</v>
      </c>
      <c r="D217" s="258" t="s">
        <v>1739</v>
      </c>
      <c r="E217" s="258" t="s">
        <v>1963</v>
      </c>
      <c r="F217" s="257" t="s">
        <v>173</v>
      </c>
      <c r="G217" s="259">
        <v>25</v>
      </c>
      <c r="H217" s="282">
        <v>1.5</v>
      </c>
      <c r="I217" s="283">
        <v>45072</v>
      </c>
      <c r="J217" s="283">
        <v>45073</v>
      </c>
      <c r="K217" s="283">
        <v>45075</v>
      </c>
      <c r="L217" s="262" t="s">
        <v>1732</v>
      </c>
      <c r="M217" s="284">
        <v>45077</v>
      </c>
    </row>
    <row r="218" spans="1:13" s="1" customFormat="1" ht="15" hidden="1" customHeight="1" x14ac:dyDescent="0.25">
      <c r="A218" s="270" t="s">
        <v>1740</v>
      </c>
      <c r="B218" s="271" t="s">
        <v>115</v>
      </c>
      <c r="C218" s="272" t="s">
        <v>1733</v>
      </c>
      <c r="D218" s="273" t="s">
        <v>1739</v>
      </c>
      <c r="E218" s="273" t="s">
        <v>1964</v>
      </c>
      <c r="F218" s="272" t="s">
        <v>173</v>
      </c>
      <c r="G218" s="274">
        <v>25</v>
      </c>
      <c r="H218" s="280">
        <v>1.2</v>
      </c>
      <c r="I218" s="285">
        <v>45072</v>
      </c>
      <c r="J218" s="285">
        <v>45073</v>
      </c>
      <c r="K218" s="285">
        <v>45075</v>
      </c>
      <c r="L218" s="277" t="s">
        <v>1732</v>
      </c>
      <c r="M218" s="286">
        <v>45077</v>
      </c>
    </row>
    <row r="219" spans="1:13" s="1" customFormat="1" ht="15" hidden="1" customHeight="1" x14ac:dyDescent="0.25">
      <c r="A219" s="270" t="s">
        <v>1740</v>
      </c>
      <c r="B219" s="271" t="s">
        <v>116</v>
      </c>
      <c r="C219" s="272" t="s">
        <v>1733</v>
      </c>
      <c r="D219" s="273" t="s">
        <v>1739</v>
      </c>
      <c r="E219" s="273" t="s">
        <v>1965</v>
      </c>
      <c r="F219" s="272" t="s">
        <v>173</v>
      </c>
      <c r="G219" s="274">
        <v>25</v>
      </c>
      <c r="H219" s="280">
        <v>1.2</v>
      </c>
      <c r="I219" s="285">
        <v>45072</v>
      </c>
      <c r="J219" s="285">
        <v>45073</v>
      </c>
      <c r="K219" s="285">
        <v>45075</v>
      </c>
      <c r="L219" s="277" t="s">
        <v>1732</v>
      </c>
      <c r="M219" s="286">
        <v>45077</v>
      </c>
    </row>
    <row r="220" spans="1:13" s="1" customFormat="1" ht="15" hidden="1" customHeight="1" x14ac:dyDescent="0.25">
      <c r="A220" s="270" t="s">
        <v>1740</v>
      </c>
      <c r="B220" s="271" t="s">
        <v>117</v>
      </c>
      <c r="C220" s="272" t="s">
        <v>1733</v>
      </c>
      <c r="D220" s="273" t="s">
        <v>1739</v>
      </c>
      <c r="E220" s="273" t="s">
        <v>1966</v>
      </c>
      <c r="F220" s="272" t="s">
        <v>173</v>
      </c>
      <c r="G220" s="274">
        <v>25</v>
      </c>
      <c r="H220" s="280">
        <v>1.2</v>
      </c>
      <c r="I220" s="285">
        <v>45072</v>
      </c>
      <c r="J220" s="285">
        <v>45073</v>
      </c>
      <c r="K220" s="285">
        <v>45075</v>
      </c>
      <c r="L220" s="277" t="s">
        <v>1732</v>
      </c>
      <c r="M220" s="286">
        <v>45077</v>
      </c>
    </row>
    <row r="221" spans="1:13" s="1" customFormat="1" ht="15" hidden="1" customHeight="1" x14ac:dyDescent="0.25">
      <c r="A221" s="236" t="s">
        <v>1740</v>
      </c>
      <c r="B221" s="237" t="s">
        <v>118</v>
      </c>
      <c r="C221" s="238" t="s">
        <v>1733</v>
      </c>
      <c r="D221" s="239" t="s">
        <v>1739</v>
      </c>
      <c r="E221" s="239"/>
      <c r="F221" s="238" t="s">
        <v>173</v>
      </c>
      <c r="G221" s="240">
        <v>25</v>
      </c>
      <c r="H221" s="243"/>
      <c r="I221" s="244"/>
      <c r="J221" s="244"/>
      <c r="K221" s="244"/>
      <c r="L221" s="241"/>
      <c r="M221" s="246"/>
    </row>
    <row r="222" spans="1:13" s="1" customFormat="1" ht="15" hidden="1" customHeight="1" x14ac:dyDescent="0.25">
      <c r="A222" s="236" t="s">
        <v>1740</v>
      </c>
      <c r="B222" s="237" t="s">
        <v>119</v>
      </c>
      <c r="C222" s="238" t="s">
        <v>1733</v>
      </c>
      <c r="D222" s="239" t="s">
        <v>1739</v>
      </c>
      <c r="E222" s="239"/>
      <c r="F222" s="238" t="s">
        <v>173</v>
      </c>
      <c r="G222" s="240">
        <v>25</v>
      </c>
      <c r="H222" s="243"/>
      <c r="I222" s="244"/>
      <c r="J222" s="244"/>
      <c r="K222" s="244"/>
      <c r="L222" s="241"/>
      <c r="M222" s="242"/>
    </row>
    <row r="223" spans="1:13" s="1" customFormat="1" ht="15" hidden="1" customHeight="1" x14ac:dyDescent="0.25">
      <c r="A223" s="236" t="s">
        <v>1740</v>
      </c>
      <c r="B223" s="237" t="s">
        <v>120</v>
      </c>
      <c r="C223" s="238" t="s">
        <v>1733</v>
      </c>
      <c r="D223" s="239" t="s">
        <v>1739</v>
      </c>
      <c r="E223" s="239"/>
      <c r="F223" s="238" t="s">
        <v>173</v>
      </c>
      <c r="G223" s="240">
        <v>25</v>
      </c>
      <c r="H223" s="243"/>
      <c r="I223" s="244"/>
      <c r="J223" s="244"/>
      <c r="K223" s="244"/>
      <c r="L223" s="241"/>
      <c r="M223" s="242"/>
    </row>
    <row r="224" spans="1:13" s="1" customFormat="1" ht="15" hidden="1" customHeight="1" x14ac:dyDescent="0.25">
      <c r="A224" s="236" t="s">
        <v>1740</v>
      </c>
      <c r="B224" s="237" t="s">
        <v>121</v>
      </c>
      <c r="C224" s="238" t="s">
        <v>1733</v>
      </c>
      <c r="D224" s="239" t="s">
        <v>1739</v>
      </c>
      <c r="E224" s="239"/>
      <c r="F224" s="238" t="s">
        <v>173</v>
      </c>
      <c r="G224" s="240">
        <v>25</v>
      </c>
      <c r="H224" s="243"/>
      <c r="I224" s="244"/>
      <c r="J224" s="244"/>
      <c r="K224" s="244"/>
      <c r="L224" s="241"/>
      <c r="M224" s="242"/>
    </row>
    <row r="225" spans="1:13" s="1" customFormat="1" ht="15" hidden="1" customHeight="1" x14ac:dyDescent="0.25">
      <c r="A225" s="236" t="s">
        <v>1740</v>
      </c>
      <c r="B225" s="237" t="s">
        <v>122</v>
      </c>
      <c r="C225" s="238" t="s">
        <v>1733</v>
      </c>
      <c r="D225" s="239" t="s">
        <v>1739</v>
      </c>
      <c r="E225" s="239"/>
      <c r="F225" s="238" t="s">
        <v>173</v>
      </c>
      <c r="G225" s="240">
        <v>25</v>
      </c>
      <c r="H225" s="243"/>
      <c r="I225" s="244"/>
      <c r="J225" s="244"/>
      <c r="K225" s="244"/>
      <c r="L225" s="241"/>
      <c r="M225" s="242"/>
    </row>
    <row r="226" spans="1:13" s="1" customFormat="1" ht="15" hidden="1" customHeight="1" x14ac:dyDescent="0.25">
      <c r="A226" s="270" t="s">
        <v>1740</v>
      </c>
      <c r="B226" s="271" t="s">
        <v>123</v>
      </c>
      <c r="C226" s="272" t="s">
        <v>1733</v>
      </c>
      <c r="D226" s="273" t="s">
        <v>1739</v>
      </c>
      <c r="E226" s="273" t="s">
        <v>1939</v>
      </c>
      <c r="F226" s="272" t="s">
        <v>173</v>
      </c>
      <c r="G226" s="274">
        <v>25</v>
      </c>
      <c r="H226" s="280">
        <v>1.2</v>
      </c>
      <c r="I226" s="285">
        <v>45058</v>
      </c>
      <c r="J226" s="285">
        <v>45059</v>
      </c>
      <c r="K226" s="285">
        <v>45061</v>
      </c>
      <c r="L226" s="277" t="s">
        <v>1732</v>
      </c>
      <c r="M226" s="278">
        <v>45064</v>
      </c>
    </row>
    <row r="227" spans="1:13" s="1" customFormat="1" ht="15" hidden="1" customHeight="1" x14ac:dyDescent="0.25">
      <c r="A227" s="270" t="s">
        <v>1740</v>
      </c>
      <c r="B227" s="271" t="s">
        <v>124</v>
      </c>
      <c r="C227" s="272" t="s">
        <v>1733</v>
      </c>
      <c r="D227" s="273" t="s">
        <v>1739</v>
      </c>
      <c r="E227" s="273" t="s">
        <v>1940</v>
      </c>
      <c r="F227" s="272" t="s">
        <v>173</v>
      </c>
      <c r="G227" s="274">
        <v>25</v>
      </c>
      <c r="H227" s="280">
        <v>1.2</v>
      </c>
      <c r="I227" s="285">
        <v>45058</v>
      </c>
      <c r="J227" s="285">
        <v>45059</v>
      </c>
      <c r="K227" s="285">
        <v>45061</v>
      </c>
      <c r="L227" s="277" t="s">
        <v>1732</v>
      </c>
      <c r="M227" s="278">
        <v>45064</v>
      </c>
    </row>
    <row r="228" spans="1:13" s="1" customFormat="1" ht="15" hidden="1" customHeight="1" x14ac:dyDescent="0.25">
      <c r="A228" s="270" t="s">
        <v>1740</v>
      </c>
      <c r="B228" s="271" t="s">
        <v>125</v>
      </c>
      <c r="C228" s="272" t="s">
        <v>1733</v>
      </c>
      <c r="D228" s="273" t="s">
        <v>1739</v>
      </c>
      <c r="E228" s="273" t="s">
        <v>1941</v>
      </c>
      <c r="F228" s="272" t="s">
        <v>173</v>
      </c>
      <c r="G228" s="274">
        <v>25</v>
      </c>
      <c r="H228" s="280">
        <v>1.2</v>
      </c>
      <c r="I228" s="285">
        <v>45058</v>
      </c>
      <c r="J228" s="285">
        <v>45059</v>
      </c>
      <c r="K228" s="285">
        <v>45061</v>
      </c>
      <c r="L228" s="277" t="s">
        <v>1732</v>
      </c>
      <c r="M228" s="278">
        <v>45064</v>
      </c>
    </row>
    <row r="229" spans="1:13" s="1" customFormat="1" ht="15" hidden="1" customHeight="1" x14ac:dyDescent="0.25">
      <c r="A229" s="255" t="s">
        <v>1740</v>
      </c>
      <c r="B229" s="256" t="s">
        <v>126</v>
      </c>
      <c r="C229" s="257" t="s">
        <v>1733</v>
      </c>
      <c r="D229" s="258" t="s">
        <v>1739</v>
      </c>
      <c r="E229" s="258" t="s">
        <v>1942</v>
      </c>
      <c r="F229" s="257" t="s">
        <v>173</v>
      </c>
      <c r="G229" s="259">
        <v>25</v>
      </c>
      <c r="H229" s="282">
        <v>1.5</v>
      </c>
      <c r="I229" s="283">
        <v>45057</v>
      </c>
      <c r="J229" s="283">
        <v>45058</v>
      </c>
      <c r="K229" s="283">
        <v>45059</v>
      </c>
      <c r="L229" s="262" t="s">
        <v>1732</v>
      </c>
      <c r="M229" s="263">
        <v>45064</v>
      </c>
    </row>
    <row r="230" spans="1:13" s="1" customFormat="1" ht="15" hidden="1" customHeight="1" x14ac:dyDescent="0.25">
      <c r="A230" s="270" t="s">
        <v>1740</v>
      </c>
      <c r="B230" s="271" t="s">
        <v>127</v>
      </c>
      <c r="C230" s="272" t="s">
        <v>1733</v>
      </c>
      <c r="D230" s="273" t="s">
        <v>1739</v>
      </c>
      <c r="E230" s="273" t="s">
        <v>1936</v>
      </c>
      <c r="F230" s="272" t="s">
        <v>173</v>
      </c>
      <c r="G230" s="274">
        <v>25</v>
      </c>
      <c r="H230" s="280">
        <v>1.2</v>
      </c>
      <c r="I230" s="285">
        <v>45056</v>
      </c>
      <c r="J230" s="285">
        <v>45057</v>
      </c>
      <c r="K230" s="285">
        <v>45058</v>
      </c>
      <c r="L230" s="277" t="s">
        <v>1732</v>
      </c>
      <c r="M230" s="286">
        <v>45063</v>
      </c>
    </row>
    <row r="231" spans="1:13" s="1" customFormat="1" ht="15" hidden="1" customHeight="1" x14ac:dyDescent="0.25">
      <c r="A231" s="270" t="s">
        <v>1740</v>
      </c>
      <c r="B231" s="271" t="s">
        <v>128</v>
      </c>
      <c r="C231" s="272" t="s">
        <v>1733</v>
      </c>
      <c r="D231" s="273" t="s">
        <v>1739</v>
      </c>
      <c r="E231" s="273" t="s">
        <v>1937</v>
      </c>
      <c r="F231" s="272" t="s">
        <v>173</v>
      </c>
      <c r="G231" s="274">
        <v>25</v>
      </c>
      <c r="H231" s="280">
        <v>1.2</v>
      </c>
      <c r="I231" s="285">
        <v>45056</v>
      </c>
      <c r="J231" s="285">
        <v>45058</v>
      </c>
      <c r="K231" s="285">
        <v>45059</v>
      </c>
      <c r="L231" s="277" t="s">
        <v>1732</v>
      </c>
      <c r="M231" s="286">
        <v>45063</v>
      </c>
    </row>
    <row r="232" spans="1:13" s="1" customFormat="1" ht="15" hidden="1" customHeight="1" x14ac:dyDescent="0.25">
      <c r="A232" s="270" t="s">
        <v>1740</v>
      </c>
      <c r="B232" s="271" t="s">
        <v>129</v>
      </c>
      <c r="C232" s="272" t="s">
        <v>1733</v>
      </c>
      <c r="D232" s="273" t="s">
        <v>1739</v>
      </c>
      <c r="E232" s="273" t="s">
        <v>1938</v>
      </c>
      <c r="F232" s="272" t="s">
        <v>173</v>
      </c>
      <c r="G232" s="274">
        <v>25</v>
      </c>
      <c r="H232" s="280">
        <v>1.2</v>
      </c>
      <c r="I232" s="285">
        <v>45056</v>
      </c>
      <c r="J232" s="285">
        <v>45058</v>
      </c>
      <c r="K232" s="285">
        <v>45059</v>
      </c>
      <c r="L232" s="277" t="s">
        <v>1732</v>
      </c>
      <c r="M232" s="286">
        <v>45063</v>
      </c>
    </row>
    <row r="233" spans="1:13" s="1" customFormat="1" ht="15" hidden="1" customHeight="1" x14ac:dyDescent="0.25">
      <c r="A233" s="236" t="s">
        <v>1740</v>
      </c>
      <c r="B233" s="237" t="s">
        <v>130</v>
      </c>
      <c r="C233" s="238" t="s">
        <v>1733</v>
      </c>
      <c r="D233" s="239" t="s">
        <v>1739</v>
      </c>
      <c r="E233" s="239"/>
      <c r="F233" s="238" t="s">
        <v>173</v>
      </c>
      <c r="G233" s="240">
        <v>25</v>
      </c>
      <c r="H233" s="243"/>
      <c r="I233" s="244"/>
      <c r="J233" s="244"/>
      <c r="K233" s="244"/>
      <c r="L233" s="245"/>
      <c r="M233" s="245"/>
    </row>
    <row r="234" spans="1:13" s="1" customFormat="1" ht="15" hidden="1" customHeight="1" x14ac:dyDescent="0.25">
      <c r="A234" s="236" t="s">
        <v>1740</v>
      </c>
      <c r="B234" s="237" t="s">
        <v>131</v>
      </c>
      <c r="C234" s="238" t="s">
        <v>1733</v>
      </c>
      <c r="D234" s="239" t="s">
        <v>1739</v>
      </c>
      <c r="E234" s="239"/>
      <c r="F234" s="238" t="s">
        <v>173</v>
      </c>
      <c r="G234" s="240">
        <v>25</v>
      </c>
      <c r="H234" s="243"/>
      <c r="I234" s="244"/>
      <c r="J234" s="244"/>
      <c r="K234" s="244"/>
      <c r="L234" s="245"/>
      <c r="M234" s="245"/>
    </row>
    <row r="235" spans="1:13" s="1" customFormat="1" ht="15" hidden="1" customHeight="1" x14ac:dyDescent="0.25">
      <c r="A235" s="236" t="s">
        <v>1740</v>
      </c>
      <c r="B235" s="237" t="s">
        <v>132</v>
      </c>
      <c r="C235" s="238" t="s">
        <v>1733</v>
      </c>
      <c r="D235" s="239" t="s">
        <v>1739</v>
      </c>
      <c r="E235" s="239"/>
      <c r="F235" s="238" t="s">
        <v>173</v>
      </c>
      <c r="G235" s="240">
        <v>25</v>
      </c>
      <c r="H235" s="243"/>
      <c r="I235" s="244"/>
      <c r="J235" s="244"/>
      <c r="K235" s="244"/>
      <c r="L235" s="245"/>
      <c r="M235" s="245"/>
    </row>
    <row r="236" spans="1:13" s="1" customFormat="1" ht="15" hidden="1" customHeight="1" x14ac:dyDescent="0.25">
      <c r="A236" s="236" t="s">
        <v>1740</v>
      </c>
      <c r="B236" s="237" t="s">
        <v>133</v>
      </c>
      <c r="C236" s="238" t="s">
        <v>1733</v>
      </c>
      <c r="D236" s="239" t="s">
        <v>1739</v>
      </c>
      <c r="E236" s="239"/>
      <c r="F236" s="238" t="s">
        <v>173</v>
      </c>
      <c r="G236" s="240">
        <v>25</v>
      </c>
      <c r="H236" s="243"/>
      <c r="I236" s="244"/>
      <c r="J236" s="244"/>
      <c r="K236" s="244"/>
      <c r="L236" s="245"/>
      <c r="M236" s="245"/>
    </row>
    <row r="237" spans="1:13" s="1" customFormat="1" ht="15" hidden="1" customHeight="1" x14ac:dyDescent="0.25">
      <c r="A237" s="236" t="s">
        <v>1740</v>
      </c>
      <c r="B237" s="237" t="s">
        <v>134</v>
      </c>
      <c r="C237" s="238" t="s">
        <v>1733</v>
      </c>
      <c r="D237" s="239" t="s">
        <v>1739</v>
      </c>
      <c r="E237" s="239"/>
      <c r="F237" s="238" t="s">
        <v>173</v>
      </c>
      <c r="G237" s="240">
        <v>25</v>
      </c>
      <c r="H237" s="243"/>
      <c r="I237" s="244"/>
      <c r="J237" s="244"/>
      <c r="K237" s="244"/>
      <c r="L237" s="245"/>
      <c r="M237" s="245"/>
    </row>
    <row r="238" spans="1:13" s="1" customFormat="1" ht="15" hidden="1" customHeight="1" x14ac:dyDescent="0.25">
      <c r="A238" s="236" t="s">
        <v>1740</v>
      </c>
      <c r="B238" s="237" t="s">
        <v>135</v>
      </c>
      <c r="C238" s="238" t="s">
        <v>1733</v>
      </c>
      <c r="D238" s="239" t="s">
        <v>1739</v>
      </c>
      <c r="E238" s="239"/>
      <c r="F238" s="238" t="s">
        <v>173</v>
      </c>
      <c r="G238" s="240">
        <v>25</v>
      </c>
      <c r="H238" s="243"/>
      <c r="I238" s="244"/>
      <c r="J238" s="244"/>
      <c r="K238" s="244"/>
      <c r="L238" s="245"/>
      <c r="M238" s="245"/>
    </row>
    <row r="239" spans="1:13" s="1" customFormat="1" ht="15" hidden="1" customHeight="1" x14ac:dyDescent="0.25">
      <c r="A239" s="236" t="s">
        <v>1740</v>
      </c>
      <c r="B239" s="237" t="s">
        <v>136</v>
      </c>
      <c r="C239" s="238" t="s">
        <v>1733</v>
      </c>
      <c r="D239" s="239" t="s">
        <v>1739</v>
      </c>
      <c r="E239" s="239"/>
      <c r="F239" s="238" t="s">
        <v>173</v>
      </c>
      <c r="G239" s="240">
        <v>25</v>
      </c>
      <c r="H239" s="243"/>
      <c r="I239" s="244"/>
      <c r="J239" s="244"/>
      <c r="K239" s="244"/>
      <c r="L239" s="245"/>
      <c r="M239" s="245"/>
    </row>
    <row r="240" spans="1:13" s="1" customFormat="1" ht="15" hidden="1" customHeight="1" x14ac:dyDescent="0.25">
      <c r="A240" s="236" t="s">
        <v>1740</v>
      </c>
      <c r="B240" s="237" t="s">
        <v>137</v>
      </c>
      <c r="C240" s="238" t="s">
        <v>1733</v>
      </c>
      <c r="D240" s="239" t="s">
        <v>1739</v>
      </c>
      <c r="E240" s="239"/>
      <c r="F240" s="238" t="s">
        <v>173</v>
      </c>
      <c r="G240" s="240">
        <v>25</v>
      </c>
      <c r="H240" s="243"/>
      <c r="I240" s="244"/>
      <c r="J240" s="244"/>
      <c r="K240" s="244"/>
      <c r="L240" s="245"/>
      <c r="M240" s="245"/>
    </row>
    <row r="241" spans="1:14" s="1" customFormat="1" ht="15" hidden="1" customHeight="1" x14ac:dyDescent="0.25">
      <c r="A241" s="236" t="s">
        <v>1740</v>
      </c>
      <c r="B241" s="237" t="s">
        <v>139</v>
      </c>
      <c r="C241" s="238" t="s">
        <v>1733</v>
      </c>
      <c r="D241" s="239" t="s">
        <v>1739</v>
      </c>
      <c r="E241" s="239"/>
      <c r="F241" s="238" t="s">
        <v>173</v>
      </c>
      <c r="G241" s="240">
        <v>25</v>
      </c>
      <c r="H241" s="243"/>
      <c r="I241" s="244"/>
      <c r="J241" s="244"/>
      <c r="K241" s="244"/>
      <c r="L241" s="245"/>
      <c r="M241" s="245"/>
    </row>
    <row r="242" spans="1:14" s="1" customFormat="1" ht="15" hidden="1" customHeight="1" x14ac:dyDescent="0.25">
      <c r="A242" s="236" t="s">
        <v>1740</v>
      </c>
      <c r="B242" s="237" t="s">
        <v>140</v>
      </c>
      <c r="C242" s="238" t="s">
        <v>1733</v>
      </c>
      <c r="D242" s="239" t="s">
        <v>1739</v>
      </c>
      <c r="E242" s="239"/>
      <c r="F242" s="238" t="s">
        <v>173</v>
      </c>
      <c r="G242" s="240">
        <v>25</v>
      </c>
      <c r="H242" s="243"/>
      <c r="I242" s="244"/>
      <c r="J242" s="244"/>
      <c r="K242" s="244"/>
      <c r="L242" s="245"/>
      <c r="M242" s="245"/>
    </row>
    <row r="243" spans="1:14" s="1" customFormat="1" ht="15" hidden="1" customHeight="1" x14ac:dyDescent="0.25">
      <c r="A243" s="236" t="s">
        <v>1740</v>
      </c>
      <c r="B243" s="237" t="s">
        <v>141</v>
      </c>
      <c r="C243" s="238" t="s">
        <v>1733</v>
      </c>
      <c r="D243" s="239" t="s">
        <v>1739</v>
      </c>
      <c r="E243" s="239"/>
      <c r="F243" s="238" t="s">
        <v>173</v>
      </c>
      <c r="G243" s="240">
        <v>25</v>
      </c>
      <c r="H243" s="243"/>
      <c r="I243" s="244"/>
      <c r="J243" s="244"/>
      <c r="K243" s="244"/>
      <c r="L243" s="245"/>
      <c r="M243" s="245"/>
    </row>
    <row r="244" spans="1:14" s="1" customFormat="1" ht="15" hidden="1" customHeight="1" x14ac:dyDescent="0.25">
      <c r="A244" s="236" t="s">
        <v>1740</v>
      </c>
      <c r="B244" s="237" t="s">
        <v>142</v>
      </c>
      <c r="C244" s="238" t="s">
        <v>1733</v>
      </c>
      <c r="D244" s="239" t="s">
        <v>1739</v>
      </c>
      <c r="E244" s="239"/>
      <c r="F244" s="238" t="s">
        <v>173</v>
      </c>
      <c r="G244" s="240">
        <v>25</v>
      </c>
      <c r="H244" s="243"/>
      <c r="I244" s="244"/>
      <c r="J244" s="244"/>
      <c r="K244" s="244"/>
      <c r="L244" s="245"/>
      <c r="M244" s="245"/>
    </row>
    <row r="245" spans="1:14" s="1" customFormat="1" ht="15" hidden="1" customHeight="1" x14ac:dyDescent="0.25">
      <c r="A245" s="236" t="s">
        <v>1742</v>
      </c>
      <c r="B245" s="237" t="s">
        <v>46</v>
      </c>
      <c r="C245" s="238" t="s">
        <v>1733</v>
      </c>
      <c r="D245" s="239" t="s">
        <v>1741</v>
      </c>
      <c r="E245" s="239"/>
      <c r="F245" s="238" t="s">
        <v>173</v>
      </c>
      <c r="G245" s="240">
        <v>25</v>
      </c>
      <c r="H245" s="243"/>
      <c r="I245" s="244"/>
      <c r="J245" s="244"/>
      <c r="K245" s="244"/>
      <c r="L245" s="245"/>
      <c r="M245" s="245"/>
    </row>
    <row r="246" spans="1:14" s="1" customFormat="1" ht="15" hidden="1" customHeight="1" x14ac:dyDescent="0.25">
      <c r="A246" s="236" t="s">
        <v>1742</v>
      </c>
      <c r="B246" s="237" t="s">
        <v>51</v>
      </c>
      <c r="C246" s="238" t="s">
        <v>1733</v>
      </c>
      <c r="D246" s="239" t="s">
        <v>1741</v>
      </c>
      <c r="E246" s="239"/>
      <c r="F246" s="238" t="s">
        <v>173</v>
      </c>
      <c r="G246" s="240">
        <v>25</v>
      </c>
      <c r="H246" s="243"/>
      <c r="I246" s="244"/>
      <c r="J246" s="244"/>
      <c r="K246" s="244"/>
      <c r="L246" s="245"/>
      <c r="M246" s="245"/>
    </row>
    <row r="247" spans="1:14" s="1" customFormat="1" ht="15" hidden="1" customHeight="1" x14ac:dyDescent="0.25">
      <c r="A247" s="236" t="s">
        <v>1742</v>
      </c>
      <c r="B247" s="237" t="s">
        <v>52</v>
      </c>
      <c r="C247" s="238" t="s">
        <v>1733</v>
      </c>
      <c r="D247" s="239" t="s">
        <v>1741</v>
      </c>
      <c r="E247" s="239"/>
      <c r="F247" s="238" t="s">
        <v>173</v>
      </c>
      <c r="G247" s="240">
        <v>25</v>
      </c>
      <c r="H247" s="243"/>
      <c r="I247" s="244"/>
      <c r="J247" s="244"/>
      <c r="K247" s="244"/>
      <c r="L247" s="245"/>
      <c r="M247" s="245"/>
    </row>
    <row r="248" spans="1:14" s="1" customFormat="1" ht="15" hidden="1" customHeight="1" x14ac:dyDescent="0.25">
      <c r="A248" s="236" t="s">
        <v>1742</v>
      </c>
      <c r="B248" s="237" t="s">
        <v>53</v>
      </c>
      <c r="C248" s="238" t="s">
        <v>1733</v>
      </c>
      <c r="D248" s="239" t="s">
        <v>1741</v>
      </c>
      <c r="E248" s="239"/>
      <c r="F248" s="238" t="s">
        <v>173</v>
      </c>
      <c r="G248" s="240">
        <v>25</v>
      </c>
      <c r="H248" s="243"/>
      <c r="I248" s="244"/>
      <c r="J248" s="244"/>
      <c r="K248" s="244"/>
      <c r="L248" s="245"/>
      <c r="M248" s="245"/>
    </row>
    <row r="249" spans="1:14" s="1" customFormat="1" ht="15" hidden="1" customHeight="1" x14ac:dyDescent="0.25">
      <c r="A249" s="236" t="s">
        <v>1742</v>
      </c>
      <c r="B249" s="237" t="s">
        <v>54</v>
      </c>
      <c r="C249" s="238" t="s">
        <v>1733</v>
      </c>
      <c r="D249" s="239" t="s">
        <v>1741</v>
      </c>
      <c r="E249" s="239"/>
      <c r="F249" s="238" t="s">
        <v>173</v>
      </c>
      <c r="G249" s="240">
        <v>25</v>
      </c>
      <c r="H249" s="243"/>
      <c r="I249" s="244"/>
      <c r="J249" s="244"/>
      <c r="K249" s="244"/>
      <c r="L249" s="245"/>
      <c r="M249" s="245"/>
    </row>
    <row r="250" spans="1:14" s="1" customFormat="1" ht="15" hidden="1" customHeight="1" x14ac:dyDescent="0.25">
      <c r="A250" s="236" t="s">
        <v>1742</v>
      </c>
      <c r="B250" s="237" t="s">
        <v>55</v>
      </c>
      <c r="C250" s="238" t="s">
        <v>1733</v>
      </c>
      <c r="D250" s="239" t="s">
        <v>1741</v>
      </c>
      <c r="E250" s="239"/>
      <c r="F250" s="238" t="s">
        <v>173</v>
      </c>
      <c r="G250" s="240">
        <v>25</v>
      </c>
      <c r="H250" s="243"/>
      <c r="I250" s="244"/>
      <c r="J250" s="244"/>
      <c r="K250" s="244"/>
      <c r="L250" s="245"/>
      <c r="M250" s="245"/>
    </row>
    <row r="251" spans="1:14" s="1" customFormat="1" ht="15" hidden="1" customHeight="1" x14ac:dyDescent="0.25">
      <c r="A251" s="236" t="s">
        <v>1742</v>
      </c>
      <c r="B251" s="237" t="s">
        <v>56</v>
      </c>
      <c r="C251" s="238" t="s">
        <v>1733</v>
      </c>
      <c r="D251" s="239" t="s">
        <v>1741</v>
      </c>
      <c r="E251" s="239"/>
      <c r="F251" s="238" t="s">
        <v>173</v>
      </c>
      <c r="G251" s="240">
        <v>25</v>
      </c>
      <c r="H251" s="243"/>
      <c r="I251" s="244"/>
      <c r="J251" s="244"/>
      <c r="K251" s="244"/>
      <c r="L251" s="245"/>
      <c r="M251" s="245"/>
    </row>
    <row r="252" spans="1:14" s="1" customFormat="1" ht="15" hidden="1" customHeight="1" x14ac:dyDescent="0.25">
      <c r="A252" s="236" t="s">
        <v>1742</v>
      </c>
      <c r="B252" s="237" t="s">
        <v>57</v>
      </c>
      <c r="C252" s="238" t="s">
        <v>1733</v>
      </c>
      <c r="D252" s="239" t="s">
        <v>1741</v>
      </c>
      <c r="E252" s="239"/>
      <c r="F252" s="238" t="s">
        <v>173</v>
      </c>
      <c r="G252" s="240">
        <v>25</v>
      </c>
      <c r="H252" s="243"/>
      <c r="I252" s="244"/>
      <c r="J252" s="244"/>
      <c r="K252" s="244"/>
      <c r="L252" s="245"/>
      <c r="M252" s="245"/>
    </row>
    <row r="253" spans="1:14" s="1" customFormat="1" ht="15" hidden="1" customHeight="1" x14ac:dyDescent="0.25">
      <c r="A253" s="236" t="s">
        <v>1742</v>
      </c>
      <c r="B253" s="237" t="s">
        <v>58</v>
      </c>
      <c r="C253" s="238" t="s">
        <v>1733</v>
      </c>
      <c r="D253" s="239" t="s">
        <v>1741</v>
      </c>
      <c r="E253" s="239"/>
      <c r="F253" s="238" t="s">
        <v>173</v>
      </c>
      <c r="G253" s="240">
        <v>25</v>
      </c>
      <c r="H253" s="243"/>
      <c r="I253" s="244"/>
      <c r="J253" s="244"/>
      <c r="K253" s="244"/>
      <c r="L253" s="245"/>
      <c r="M253" s="245"/>
    </row>
    <row r="254" spans="1:14" s="1" customFormat="1" ht="15" hidden="1" customHeight="1" x14ac:dyDescent="0.25">
      <c r="A254" s="236" t="s">
        <v>1742</v>
      </c>
      <c r="B254" s="237" t="s">
        <v>59</v>
      </c>
      <c r="C254" s="238" t="s">
        <v>1733</v>
      </c>
      <c r="D254" s="239" t="s">
        <v>1741</v>
      </c>
      <c r="E254" s="239"/>
      <c r="F254" s="238" t="s">
        <v>173</v>
      </c>
      <c r="G254" s="240">
        <v>25</v>
      </c>
      <c r="H254" s="243"/>
      <c r="I254" s="244"/>
      <c r="J254" s="244"/>
      <c r="K254" s="244"/>
      <c r="L254" s="245"/>
      <c r="M254" s="245"/>
    </row>
    <row r="255" spans="1:14" s="1" customFormat="1" ht="15" hidden="1" customHeight="1" x14ac:dyDescent="0.25">
      <c r="A255" s="236" t="s">
        <v>1742</v>
      </c>
      <c r="B255" s="237" t="s">
        <v>60</v>
      </c>
      <c r="C255" s="238" t="s">
        <v>1733</v>
      </c>
      <c r="D255" s="239" t="s">
        <v>1741</v>
      </c>
      <c r="E255" s="239"/>
      <c r="F255" s="238" t="s">
        <v>173</v>
      </c>
      <c r="G255" s="240">
        <v>25</v>
      </c>
      <c r="H255" s="243"/>
      <c r="I255" s="244"/>
      <c r="J255" s="244"/>
      <c r="K255" s="244"/>
      <c r="L255" s="245"/>
      <c r="M255" s="245"/>
    </row>
    <row r="256" spans="1:14" s="1" customFormat="1" ht="15" hidden="1" customHeight="1" x14ac:dyDescent="0.25">
      <c r="A256" s="236" t="s">
        <v>1742</v>
      </c>
      <c r="B256" s="237" t="s">
        <v>61</v>
      </c>
      <c r="C256" s="238" t="s">
        <v>1733</v>
      </c>
      <c r="D256" s="239" t="s">
        <v>1741</v>
      </c>
      <c r="E256" s="239"/>
      <c r="F256" s="238" t="s">
        <v>173</v>
      </c>
      <c r="G256" s="240">
        <v>25</v>
      </c>
      <c r="H256" s="243"/>
      <c r="I256" s="244"/>
      <c r="J256" s="244"/>
      <c r="K256" s="244"/>
      <c r="L256" s="241"/>
      <c r="M256" s="242"/>
      <c r="N256" s="203" t="s">
        <v>1529</v>
      </c>
    </row>
    <row r="257" spans="1:14" s="1" customFormat="1" ht="15" hidden="1" customHeight="1" x14ac:dyDescent="0.25">
      <c r="A257" s="236" t="s">
        <v>1742</v>
      </c>
      <c r="B257" s="237" t="s">
        <v>62</v>
      </c>
      <c r="C257" s="238" t="s">
        <v>1733</v>
      </c>
      <c r="D257" s="239" t="s">
        <v>1741</v>
      </c>
      <c r="E257" s="239"/>
      <c r="F257" s="238" t="s">
        <v>173</v>
      </c>
      <c r="G257" s="240">
        <v>25</v>
      </c>
      <c r="H257" s="243"/>
      <c r="I257" s="244"/>
      <c r="J257" s="244"/>
      <c r="K257" s="244"/>
      <c r="L257" s="241"/>
      <c r="M257" s="242"/>
      <c r="N257" s="203" t="s">
        <v>1529</v>
      </c>
    </row>
    <row r="258" spans="1:14" s="1" customFormat="1" ht="15" hidden="1" customHeight="1" x14ac:dyDescent="0.25">
      <c r="A258" s="236" t="s">
        <v>1742</v>
      </c>
      <c r="B258" s="237" t="s">
        <v>64</v>
      </c>
      <c r="C258" s="238" t="s">
        <v>1733</v>
      </c>
      <c r="D258" s="239" t="s">
        <v>1741</v>
      </c>
      <c r="E258" s="239"/>
      <c r="F258" s="238" t="s">
        <v>173</v>
      </c>
      <c r="G258" s="240">
        <v>25</v>
      </c>
      <c r="H258" s="243"/>
      <c r="I258" s="244"/>
      <c r="J258" s="244"/>
      <c r="K258" s="244"/>
      <c r="L258" s="241"/>
      <c r="M258" s="242"/>
      <c r="N258" s="203" t="s">
        <v>1529</v>
      </c>
    </row>
    <row r="259" spans="1:14" s="1" customFormat="1" ht="15" hidden="1" customHeight="1" x14ac:dyDescent="0.25">
      <c r="A259" s="236" t="s">
        <v>1742</v>
      </c>
      <c r="B259" s="237" t="s">
        <v>65</v>
      </c>
      <c r="C259" s="238" t="s">
        <v>1733</v>
      </c>
      <c r="D259" s="239" t="s">
        <v>1741</v>
      </c>
      <c r="E259" s="239"/>
      <c r="F259" s="238" t="s">
        <v>173</v>
      </c>
      <c r="G259" s="240">
        <v>25</v>
      </c>
      <c r="H259" s="243"/>
      <c r="I259" s="244"/>
      <c r="J259" s="244"/>
      <c r="K259" s="244"/>
      <c r="L259" s="241"/>
      <c r="M259" s="242"/>
    </row>
    <row r="260" spans="1:14" s="1" customFormat="1" ht="15" hidden="1" customHeight="1" x14ac:dyDescent="0.25">
      <c r="A260" s="236" t="s">
        <v>1742</v>
      </c>
      <c r="B260" s="237" t="s">
        <v>66</v>
      </c>
      <c r="C260" s="238" t="s">
        <v>1733</v>
      </c>
      <c r="D260" s="239" t="s">
        <v>1741</v>
      </c>
      <c r="E260" s="239"/>
      <c r="F260" s="238" t="s">
        <v>173</v>
      </c>
      <c r="G260" s="240">
        <v>25</v>
      </c>
      <c r="H260" s="243"/>
      <c r="I260" s="244"/>
      <c r="J260" s="244"/>
      <c r="K260" s="244"/>
      <c r="L260" s="241"/>
      <c r="M260" s="242"/>
    </row>
    <row r="261" spans="1:14" s="1" customFormat="1" ht="15" hidden="1" customHeight="1" x14ac:dyDescent="0.25">
      <c r="A261" s="236" t="s">
        <v>1742</v>
      </c>
      <c r="B261" s="237" t="s">
        <v>67</v>
      </c>
      <c r="C261" s="238" t="s">
        <v>1733</v>
      </c>
      <c r="D261" s="239" t="s">
        <v>1741</v>
      </c>
      <c r="E261" s="239"/>
      <c r="F261" s="238" t="s">
        <v>173</v>
      </c>
      <c r="G261" s="240">
        <v>25</v>
      </c>
      <c r="H261" s="243"/>
      <c r="I261" s="244"/>
      <c r="J261" s="244"/>
      <c r="K261" s="244"/>
      <c r="L261" s="241"/>
      <c r="M261" s="242"/>
    </row>
    <row r="262" spans="1:14" s="1" customFormat="1" ht="15" hidden="1" customHeight="1" x14ac:dyDescent="0.25">
      <c r="A262" s="236" t="s">
        <v>1742</v>
      </c>
      <c r="B262" s="237" t="s">
        <v>68</v>
      </c>
      <c r="C262" s="238" t="s">
        <v>1733</v>
      </c>
      <c r="D262" s="239" t="s">
        <v>1741</v>
      </c>
      <c r="E262" s="239"/>
      <c r="F262" s="238" t="s">
        <v>173</v>
      </c>
      <c r="G262" s="240">
        <v>25</v>
      </c>
      <c r="H262" s="243"/>
      <c r="I262" s="244"/>
      <c r="J262" s="244"/>
      <c r="K262" s="244"/>
      <c r="L262" s="241"/>
      <c r="M262" s="242"/>
    </row>
    <row r="263" spans="1:14" s="1" customFormat="1" ht="15" hidden="1" customHeight="1" x14ac:dyDescent="0.25">
      <c r="A263" s="236" t="s">
        <v>1742</v>
      </c>
      <c r="B263" s="237" t="s">
        <v>69</v>
      </c>
      <c r="C263" s="238" t="s">
        <v>1733</v>
      </c>
      <c r="D263" s="239" t="s">
        <v>1741</v>
      </c>
      <c r="E263" s="239"/>
      <c r="F263" s="238" t="s">
        <v>173</v>
      </c>
      <c r="G263" s="240">
        <v>25</v>
      </c>
      <c r="H263" s="243"/>
      <c r="I263" s="244"/>
      <c r="J263" s="244"/>
      <c r="K263" s="244"/>
      <c r="L263" s="241"/>
      <c r="M263" s="242"/>
    </row>
    <row r="264" spans="1:14" s="1" customFormat="1" ht="15" hidden="1" customHeight="1" x14ac:dyDescent="0.25">
      <c r="A264" s="236" t="s">
        <v>1742</v>
      </c>
      <c r="B264" s="237" t="s">
        <v>70</v>
      </c>
      <c r="C264" s="238" t="s">
        <v>1733</v>
      </c>
      <c r="D264" s="239" t="s">
        <v>1741</v>
      </c>
      <c r="E264" s="239"/>
      <c r="F264" s="238" t="s">
        <v>173</v>
      </c>
      <c r="G264" s="240">
        <v>25</v>
      </c>
      <c r="H264" s="243"/>
      <c r="I264" s="244"/>
      <c r="J264" s="244"/>
      <c r="K264" s="244"/>
      <c r="L264" s="241"/>
      <c r="M264" s="242"/>
    </row>
    <row r="265" spans="1:14" s="1" customFormat="1" ht="15" hidden="1" customHeight="1" x14ac:dyDescent="0.25">
      <c r="A265" s="236" t="s">
        <v>1742</v>
      </c>
      <c r="B265" s="237" t="s">
        <v>71</v>
      </c>
      <c r="C265" s="238" t="s">
        <v>1733</v>
      </c>
      <c r="D265" s="239" t="s">
        <v>1741</v>
      </c>
      <c r="E265" s="239"/>
      <c r="F265" s="238" t="s">
        <v>173</v>
      </c>
      <c r="G265" s="240">
        <v>25</v>
      </c>
      <c r="H265" s="243"/>
      <c r="I265" s="244"/>
      <c r="J265" s="244"/>
      <c r="K265" s="244"/>
      <c r="L265" s="241"/>
      <c r="M265" s="242"/>
    </row>
    <row r="266" spans="1:14" s="1" customFormat="1" ht="15" hidden="1" customHeight="1" x14ac:dyDescent="0.25">
      <c r="A266" s="236" t="s">
        <v>1742</v>
      </c>
      <c r="B266" s="237" t="s">
        <v>72</v>
      </c>
      <c r="C266" s="238" t="s">
        <v>1733</v>
      </c>
      <c r="D266" s="239" t="s">
        <v>1741</v>
      </c>
      <c r="E266" s="239"/>
      <c r="F266" s="238" t="s">
        <v>173</v>
      </c>
      <c r="G266" s="240">
        <v>25</v>
      </c>
      <c r="H266" s="243"/>
      <c r="I266" s="244"/>
      <c r="J266" s="244"/>
      <c r="K266" s="244"/>
      <c r="L266" s="241"/>
      <c r="M266" s="242"/>
    </row>
    <row r="267" spans="1:14" s="1" customFormat="1" ht="15" hidden="1" customHeight="1" x14ac:dyDescent="0.25">
      <c r="A267" s="236" t="s">
        <v>1742</v>
      </c>
      <c r="B267" s="237" t="s">
        <v>73</v>
      </c>
      <c r="C267" s="238" t="s">
        <v>1733</v>
      </c>
      <c r="D267" s="239" t="s">
        <v>1741</v>
      </c>
      <c r="E267" s="239"/>
      <c r="F267" s="238" t="s">
        <v>173</v>
      </c>
      <c r="G267" s="240">
        <v>25</v>
      </c>
      <c r="H267" s="243"/>
      <c r="I267" s="244"/>
      <c r="J267" s="244"/>
      <c r="K267" s="244"/>
      <c r="L267" s="241"/>
      <c r="M267" s="242"/>
      <c r="N267" s="203" t="s">
        <v>1563</v>
      </c>
    </row>
    <row r="268" spans="1:14" s="1" customFormat="1" ht="15" hidden="1" customHeight="1" x14ac:dyDescent="0.25">
      <c r="A268" s="236" t="s">
        <v>1742</v>
      </c>
      <c r="B268" s="237" t="s">
        <v>74</v>
      </c>
      <c r="C268" s="238" t="s">
        <v>1733</v>
      </c>
      <c r="D268" s="239" t="s">
        <v>1741</v>
      </c>
      <c r="E268" s="239"/>
      <c r="F268" s="238" t="s">
        <v>173</v>
      </c>
      <c r="G268" s="240">
        <v>25</v>
      </c>
      <c r="H268" s="243"/>
      <c r="I268" s="244"/>
      <c r="J268" s="244"/>
      <c r="K268" s="244"/>
      <c r="L268" s="241"/>
      <c r="M268" s="242"/>
    </row>
    <row r="269" spans="1:14" s="1" customFormat="1" ht="15" hidden="1" customHeight="1" x14ac:dyDescent="0.25">
      <c r="A269" s="236" t="s">
        <v>1742</v>
      </c>
      <c r="B269" s="237" t="s">
        <v>75</v>
      </c>
      <c r="C269" s="238" t="s">
        <v>1733</v>
      </c>
      <c r="D269" s="239" t="s">
        <v>1741</v>
      </c>
      <c r="E269" s="239"/>
      <c r="F269" s="238" t="s">
        <v>173</v>
      </c>
      <c r="G269" s="240">
        <v>25</v>
      </c>
      <c r="H269" s="243"/>
      <c r="I269" s="244"/>
      <c r="J269" s="244"/>
      <c r="K269" s="244"/>
      <c r="L269" s="241"/>
      <c r="M269" s="242"/>
    </row>
    <row r="270" spans="1:14" s="1" customFormat="1" ht="12.75" hidden="1" customHeight="1" x14ac:dyDescent="0.25">
      <c r="A270" s="236" t="s">
        <v>1742</v>
      </c>
      <c r="B270" s="237" t="s">
        <v>76</v>
      </c>
      <c r="C270" s="238" t="s">
        <v>1733</v>
      </c>
      <c r="D270" s="239" t="s">
        <v>1741</v>
      </c>
      <c r="E270" s="239"/>
      <c r="F270" s="238" t="s">
        <v>173</v>
      </c>
      <c r="G270" s="240">
        <v>25</v>
      </c>
      <c r="H270" s="243"/>
      <c r="I270" s="244"/>
      <c r="J270" s="244"/>
      <c r="K270" s="244"/>
      <c r="L270" s="241"/>
      <c r="M270" s="242"/>
    </row>
    <row r="271" spans="1:14" s="1" customFormat="1" ht="15" hidden="1" customHeight="1" x14ac:dyDescent="0.25">
      <c r="A271" s="236" t="s">
        <v>1742</v>
      </c>
      <c r="B271" s="237" t="s">
        <v>77</v>
      </c>
      <c r="C271" s="238" t="s">
        <v>1733</v>
      </c>
      <c r="D271" s="239" t="s">
        <v>1741</v>
      </c>
      <c r="E271" s="239"/>
      <c r="F271" s="238" t="s">
        <v>173</v>
      </c>
      <c r="G271" s="240">
        <v>25</v>
      </c>
      <c r="H271" s="243"/>
      <c r="I271" s="244"/>
      <c r="J271" s="244"/>
      <c r="K271" s="244"/>
      <c r="L271" s="241"/>
      <c r="M271" s="242"/>
    </row>
    <row r="272" spans="1:14" s="1" customFormat="1" ht="15" hidden="1" customHeight="1" x14ac:dyDescent="0.25">
      <c r="A272" s="236" t="s">
        <v>1742</v>
      </c>
      <c r="B272" s="237" t="s">
        <v>78</v>
      </c>
      <c r="C272" s="238" t="s">
        <v>1733</v>
      </c>
      <c r="D272" s="239" t="s">
        <v>1741</v>
      </c>
      <c r="E272" s="239"/>
      <c r="F272" s="238" t="s">
        <v>173</v>
      </c>
      <c r="G272" s="240">
        <v>25</v>
      </c>
      <c r="H272" s="243"/>
      <c r="I272" s="244"/>
      <c r="J272" s="244"/>
      <c r="K272" s="244"/>
      <c r="L272" s="241"/>
      <c r="M272" s="242"/>
    </row>
    <row r="273" spans="1:13" s="1" customFormat="1" ht="15" hidden="1" customHeight="1" x14ac:dyDescent="0.25">
      <c r="A273" s="236" t="s">
        <v>1742</v>
      </c>
      <c r="B273" s="237" t="s">
        <v>79</v>
      </c>
      <c r="C273" s="238" t="s">
        <v>1733</v>
      </c>
      <c r="D273" s="239" t="s">
        <v>1741</v>
      </c>
      <c r="E273" s="239"/>
      <c r="F273" s="238" t="s">
        <v>173</v>
      </c>
      <c r="G273" s="240">
        <v>25</v>
      </c>
      <c r="H273" s="243"/>
      <c r="I273" s="244"/>
      <c r="J273" s="244"/>
      <c r="K273" s="244"/>
      <c r="L273" s="241"/>
      <c r="M273" s="242"/>
    </row>
    <row r="274" spans="1:13" s="1" customFormat="1" ht="15" hidden="1" customHeight="1" x14ac:dyDescent="0.25">
      <c r="A274" s="236" t="s">
        <v>1742</v>
      </c>
      <c r="B274" s="237" t="s">
        <v>80</v>
      </c>
      <c r="C274" s="238" t="s">
        <v>1733</v>
      </c>
      <c r="D274" s="239" t="s">
        <v>1741</v>
      </c>
      <c r="E274" s="239"/>
      <c r="F274" s="238" t="s">
        <v>173</v>
      </c>
      <c r="G274" s="240">
        <v>25</v>
      </c>
      <c r="H274" s="243"/>
      <c r="I274" s="244"/>
      <c r="J274" s="244"/>
      <c r="K274" s="244"/>
      <c r="L274" s="241"/>
      <c r="M274" s="242"/>
    </row>
    <row r="275" spans="1:13" s="1" customFormat="1" ht="15" hidden="1" customHeight="1" x14ac:dyDescent="0.25">
      <c r="A275" s="236" t="s">
        <v>1742</v>
      </c>
      <c r="B275" s="237" t="s">
        <v>81</v>
      </c>
      <c r="C275" s="238" t="s">
        <v>1733</v>
      </c>
      <c r="D275" s="239" t="s">
        <v>1741</v>
      </c>
      <c r="E275" s="239"/>
      <c r="F275" s="238" t="s">
        <v>173</v>
      </c>
      <c r="G275" s="240">
        <v>25</v>
      </c>
      <c r="H275" s="243"/>
      <c r="I275" s="244"/>
      <c r="J275" s="244"/>
      <c r="K275" s="244"/>
      <c r="L275" s="241"/>
      <c r="M275" s="242"/>
    </row>
    <row r="276" spans="1:13" s="1" customFormat="1" ht="15" hidden="1" customHeight="1" x14ac:dyDescent="0.25">
      <c r="A276" s="236" t="s">
        <v>1742</v>
      </c>
      <c r="B276" s="237" t="s">
        <v>82</v>
      </c>
      <c r="C276" s="238" t="s">
        <v>1733</v>
      </c>
      <c r="D276" s="239" t="s">
        <v>1741</v>
      </c>
      <c r="E276" s="239"/>
      <c r="F276" s="238" t="s">
        <v>173</v>
      </c>
      <c r="G276" s="240">
        <v>25</v>
      </c>
      <c r="H276" s="243"/>
      <c r="I276" s="244"/>
      <c r="J276" s="244"/>
      <c r="K276" s="244"/>
      <c r="L276" s="241"/>
      <c r="M276" s="242"/>
    </row>
    <row r="277" spans="1:13" s="1" customFormat="1" ht="15" hidden="1" customHeight="1" x14ac:dyDescent="0.25">
      <c r="A277" s="236" t="s">
        <v>1742</v>
      </c>
      <c r="B277" s="237" t="s">
        <v>83</v>
      </c>
      <c r="C277" s="238" t="s">
        <v>1733</v>
      </c>
      <c r="D277" s="239" t="s">
        <v>1741</v>
      </c>
      <c r="E277" s="239"/>
      <c r="F277" s="238" t="s">
        <v>173</v>
      </c>
      <c r="G277" s="240">
        <v>25</v>
      </c>
      <c r="H277" s="243"/>
      <c r="I277" s="244"/>
      <c r="J277" s="244"/>
      <c r="K277" s="244"/>
      <c r="L277" s="241"/>
      <c r="M277" s="242"/>
    </row>
    <row r="278" spans="1:13" s="1" customFormat="1" ht="15" hidden="1" customHeight="1" x14ac:dyDescent="0.25">
      <c r="A278" s="236" t="s">
        <v>1742</v>
      </c>
      <c r="B278" s="237" t="s">
        <v>84</v>
      </c>
      <c r="C278" s="238" t="s">
        <v>1733</v>
      </c>
      <c r="D278" s="239" t="s">
        <v>1741</v>
      </c>
      <c r="E278" s="239"/>
      <c r="F278" s="238" t="s">
        <v>173</v>
      </c>
      <c r="G278" s="240">
        <v>25</v>
      </c>
      <c r="H278" s="243"/>
      <c r="I278" s="244"/>
      <c r="J278" s="244"/>
      <c r="K278" s="244"/>
      <c r="L278" s="245"/>
      <c r="M278" s="246"/>
    </row>
    <row r="279" spans="1:13" s="1" customFormat="1" ht="15" hidden="1" customHeight="1" x14ac:dyDescent="0.25">
      <c r="A279" s="236" t="s">
        <v>1742</v>
      </c>
      <c r="B279" s="237" t="s">
        <v>85</v>
      </c>
      <c r="C279" s="238" t="s">
        <v>1733</v>
      </c>
      <c r="D279" s="239" t="s">
        <v>1741</v>
      </c>
      <c r="E279" s="239"/>
      <c r="F279" s="238" t="s">
        <v>173</v>
      </c>
      <c r="G279" s="240">
        <v>25</v>
      </c>
      <c r="H279" s="243"/>
      <c r="I279" s="244"/>
      <c r="J279" s="244"/>
      <c r="K279" s="244"/>
      <c r="L279" s="245"/>
      <c r="M279" s="245"/>
    </row>
    <row r="280" spans="1:13" s="1" customFormat="1" ht="15" hidden="1" customHeight="1" x14ac:dyDescent="0.25">
      <c r="A280" s="236" t="s">
        <v>1742</v>
      </c>
      <c r="B280" s="237" t="s">
        <v>86</v>
      </c>
      <c r="C280" s="238" t="s">
        <v>1733</v>
      </c>
      <c r="D280" s="239" t="s">
        <v>1741</v>
      </c>
      <c r="E280" s="239"/>
      <c r="F280" s="238" t="s">
        <v>173</v>
      </c>
      <c r="G280" s="240">
        <v>25</v>
      </c>
      <c r="H280" s="243"/>
      <c r="I280" s="244"/>
      <c r="J280" s="244"/>
      <c r="K280" s="244"/>
      <c r="L280" s="245"/>
      <c r="M280" s="245"/>
    </row>
    <row r="281" spans="1:13" s="1" customFormat="1" ht="15" hidden="1" customHeight="1" x14ac:dyDescent="0.25">
      <c r="A281" s="236" t="s">
        <v>1742</v>
      </c>
      <c r="B281" s="237" t="s">
        <v>87</v>
      </c>
      <c r="C281" s="238" t="s">
        <v>1733</v>
      </c>
      <c r="D281" s="239" t="s">
        <v>1741</v>
      </c>
      <c r="E281" s="239"/>
      <c r="F281" s="238" t="s">
        <v>173</v>
      </c>
      <c r="G281" s="240">
        <v>25</v>
      </c>
      <c r="H281" s="243"/>
      <c r="I281" s="244"/>
      <c r="J281" s="244"/>
      <c r="K281" s="244"/>
      <c r="L281" s="245"/>
      <c r="M281" s="245"/>
    </row>
    <row r="282" spans="1:13" s="1" customFormat="1" ht="15" hidden="1" customHeight="1" x14ac:dyDescent="0.25">
      <c r="A282" s="236" t="s">
        <v>1742</v>
      </c>
      <c r="B282" s="237" t="s">
        <v>88</v>
      </c>
      <c r="C282" s="238" t="s">
        <v>1733</v>
      </c>
      <c r="D282" s="239" t="s">
        <v>1741</v>
      </c>
      <c r="E282" s="239"/>
      <c r="F282" s="238" t="s">
        <v>173</v>
      </c>
      <c r="G282" s="240">
        <v>25</v>
      </c>
      <c r="H282" s="243"/>
      <c r="I282" s="244"/>
      <c r="J282" s="244"/>
      <c r="K282" s="244"/>
      <c r="L282" s="245"/>
      <c r="M282" s="245"/>
    </row>
    <row r="283" spans="1:13" s="1" customFormat="1" ht="15" hidden="1" customHeight="1" x14ac:dyDescent="0.25">
      <c r="A283" s="236" t="s">
        <v>1742</v>
      </c>
      <c r="B283" s="237" t="s">
        <v>89</v>
      </c>
      <c r="C283" s="238" t="s">
        <v>1733</v>
      </c>
      <c r="D283" s="239" t="s">
        <v>1741</v>
      </c>
      <c r="E283" s="239"/>
      <c r="F283" s="238" t="s">
        <v>173</v>
      </c>
      <c r="G283" s="240">
        <v>25</v>
      </c>
      <c r="H283" s="243"/>
      <c r="I283" s="244"/>
      <c r="J283" s="244"/>
      <c r="K283" s="244"/>
      <c r="L283" s="245"/>
      <c r="M283" s="245"/>
    </row>
    <row r="284" spans="1:13" s="1" customFormat="1" ht="15" hidden="1" customHeight="1" x14ac:dyDescent="0.25">
      <c r="A284" s="236" t="s">
        <v>1742</v>
      </c>
      <c r="B284" s="237" t="s">
        <v>90</v>
      </c>
      <c r="C284" s="238" t="s">
        <v>1733</v>
      </c>
      <c r="D284" s="239" t="s">
        <v>1741</v>
      </c>
      <c r="E284" s="239"/>
      <c r="F284" s="238" t="s">
        <v>173</v>
      </c>
      <c r="G284" s="240">
        <v>25</v>
      </c>
      <c r="H284" s="243"/>
      <c r="I284" s="244"/>
      <c r="J284" s="244"/>
      <c r="K284" s="244"/>
      <c r="L284" s="245"/>
      <c r="M284" s="245"/>
    </row>
    <row r="285" spans="1:13" s="1" customFormat="1" ht="15" hidden="1" customHeight="1" x14ac:dyDescent="0.25">
      <c r="A285" s="236" t="s">
        <v>1742</v>
      </c>
      <c r="B285" s="237" t="s">
        <v>91</v>
      </c>
      <c r="C285" s="238" t="s">
        <v>1733</v>
      </c>
      <c r="D285" s="239" t="s">
        <v>1741</v>
      </c>
      <c r="E285" s="239"/>
      <c r="F285" s="238" t="s">
        <v>173</v>
      </c>
      <c r="G285" s="240">
        <v>25</v>
      </c>
      <c r="H285" s="243"/>
      <c r="I285" s="244"/>
      <c r="J285" s="244"/>
      <c r="K285" s="244"/>
      <c r="L285" s="245"/>
      <c r="M285" s="245"/>
    </row>
    <row r="286" spans="1:13" s="1" customFormat="1" ht="15" hidden="1" customHeight="1" x14ac:dyDescent="0.25">
      <c r="A286" s="236" t="s">
        <v>1742</v>
      </c>
      <c r="B286" s="237" t="s">
        <v>92</v>
      </c>
      <c r="C286" s="238" t="s">
        <v>1733</v>
      </c>
      <c r="D286" s="239" t="s">
        <v>1741</v>
      </c>
      <c r="E286" s="239"/>
      <c r="F286" s="238" t="s">
        <v>173</v>
      </c>
      <c r="G286" s="240">
        <v>25</v>
      </c>
      <c r="H286" s="243"/>
      <c r="I286" s="244"/>
      <c r="J286" s="244"/>
      <c r="K286" s="244"/>
      <c r="L286" s="245"/>
      <c r="M286" s="245"/>
    </row>
    <row r="287" spans="1:13" s="1" customFormat="1" ht="15" hidden="1" customHeight="1" x14ac:dyDescent="0.25">
      <c r="A287" s="236" t="s">
        <v>1742</v>
      </c>
      <c r="B287" s="237" t="s">
        <v>93</v>
      </c>
      <c r="C287" s="238" t="s">
        <v>1733</v>
      </c>
      <c r="D287" s="239" t="s">
        <v>1741</v>
      </c>
      <c r="E287" s="239"/>
      <c r="F287" s="238" t="s">
        <v>173</v>
      </c>
      <c r="G287" s="240">
        <v>25</v>
      </c>
      <c r="H287" s="243"/>
      <c r="I287" s="244"/>
      <c r="J287" s="244"/>
      <c r="K287" s="244"/>
      <c r="L287" s="245"/>
      <c r="M287" s="245"/>
    </row>
    <row r="288" spans="1:13" s="1" customFormat="1" ht="15" hidden="1" customHeight="1" x14ac:dyDescent="0.25">
      <c r="A288" s="236" t="s">
        <v>1742</v>
      </c>
      <c r="B288" s="237" t="s">
        <v>95</v>
      </c>
      <c r="C288" s="238" t="s">
        <v>1733</v>
      </c>
      <c r="D288" s="239" t="s">
        <v>1741</v>
      </c>
      <c r="E288" s="239"/>
      <c r="F288" s="238" t="s">
        <v>173</v>
      </c>
      <c r="G288" s="240">
        <v>25</v>
      </c>
      <c r="H288" s="243"/>
      <c r="I288" s="244"/>
      <c r="J288" s="244"/>
      <c r="K288" s="244"/>
      <c r="L288" s="245"/>
      <c r="M288" s="245"/>
    </row>
    <row r="289" spans="1:13" s="1" customFormat="1" ht="15" hidden="1" customHeight="1" x14ac:dyDescent="0.25">
      <c r="A289" s="236" t="s">
        <v>1742</v>
      </c>
      <c r="B289" s="237" t="s">
        <v>100</v>
      </c>
      <c r="C289" s="238" t="s">
        <v>1733</v>
      </c>
      <c r="D289" s="239" t="s">
        <v>1741</v>
      </c>
      <c r="E289" s="239"/>
      <c r="F289" s="238" t="s">
        <v>173</v>
      </c>
      <c r="G289" s="240">
        <v>25</v>
      </c>
      <c r="H289" s="243"/>
      <c r="I289" s="244"/>
      <c r="J289" s="244"/>
      <c r="K289" s="244"/>
      <c r="L289" s="245"/>
      <c r="M289" s="245"/>
    </row>
    <row r="290" spans="1:13" s="1" customFormat="1" ht="15" hidden="1" customHeight="1" x14ac:dyDescent="0.25">
      <c r="A290" s="236" t="s">
        <v>1742</v>
      </c>
      <c r="B290" s="237" t="s">
        <v>107</v>
      </c>
      <c r="C290" s="238" t="s">
        <v>1733</v>
      </c>
      <c r="D290" s="239" t="s">
        <v>1741</v>
      </c>
      <c r="E290" s="239"/>
      <c r="F290" s="238" t="s">
        <v>173</v>
      </c>
      <c r="G290" s="240">
        <v>25</v>
      </c>
      <c r="H290" s="243"/>
      <c r="I290" s="244"/>
      <c r="J290" s="244"/>
      <c r="K290" s="244"/>
      <c r="L290" s="245"/>
      <c r="M290" s="245"/>
    </row>
    <row r="291" spans="1:13" s="1" customFormat="1" ht="15" hidden="1" customHeight="1" x14ac:dyDescent="0.25">
      <c r="A291" s="236" t="s">
        <v>1742</v>
      </c>
      <c r="B291" s="237" t="s">
        <v>108</v>
      </c>
      <c r="C291" s="238" t="s">
        <v>1733</v>
      </c>
      <c r="D291" s="239" t="s">
        <v>1741</v>
      </c>
      <c r="E291" s="239"/>
      <c r="F291" s="238" t="s">
        <v>173</v>
      </c>
      <c r="G291" s="240">
        <v>25</v>
      </c>
      <c r="H291" s="243"/>
      <c r="I291" s="244"/>
      <c r="J291" s="244"/>
      <c r="K291" s="244"/>
      <c r="L291" s="245"/>
      <c r="M291" s="245"/>
    </row>
    <row r="292" spans="1:13" s="1" customFormat="1" ht="15" hidden="1" customHeight="1" x14ac:dyDescent="0.25">
      <c r="A292" s="236" t="s">
        <v>1742</v>
      </c>
      <c r="B292" s="237" t="s">
        <v>109</v>
      </c>
      <c r="C292" s="238" t="s">
        <v>1733</v>
      </c>
      <c r="D292" s="239" t="s">
        <v>1741</v>
      </c>
      <c r="E292" s="239"/>
      <c r="F292" s="238" t="s">
        <v>173</v>
      </c>
      <c r="G292" s="240">
        <v>25</v>
      </c>
      <c r="H292" s="243"/>
      <c r="I292" s="244"/>
      <c r="J292" s="244"/>
      <c r="K292" s="244"/>
      <c r="L292" s="245"/>
      <c r="M292" s="245"/>
    </row>
    <row r="293" spans="1:13" s="1" customFormat="1" ht="15" hidden="1" customHeight="1" x14ac:dyDescent="0.25">
      <c r="A293" s="236" t="s">
        <v>1742</v>
      </c>
      <c r="B293" s="237" t="s">
        <v>110</v>
      </c>
      <c r="C293" s="238" t="s">
        <v>1733</v>
      </c>
      <c r="D293" s="239" t="s">
        <v>1741</v>
      </c>
      <c r="E293" s="239"/>
      <c r="F293" s="238" t="s">
        <v>173</v>
      </c>
      <c r="G293" s="240">
        <v>25</v>
      </c>
      <c r="H293" s="243"/>
      <c r="I293" s="244"/>
      <c r="J293" s="244"/>
      <c r="K293" s="244"/>
      <c r="L293" s="245"/>
      <c r="M293" s="245"/>
    </row>
    <row r="294" spans="1:13" s="1" customFormat="1" ht="15" hidden="1" customHeight="1" x14ac:dyDescent="0.25">
      <c r="A294" s="236" t="s">
        <v>1742</v>
      </c>
      <c r="B294" s="237" t="s">
        <v>111</v>
      </c>
      <c r="C294" s="238" t="s">
        <v>1733</v>
      </c>
      <c r="D294" s="239" t="s">
        <v>1741</v>
      </c>
      <c r="E294" s="239"/>
      <c r="F294" s="238" t="s">
        <v>173</v>
      </c>
      <c r="G294" s="240">
        <v>25</v>
      </c>
      <c r="H294" s="243"/>
      <c r="I294" s="244"/>
      <c r="J294" s="244"/>
      <c r="K294" s="244"/>
      <c r="L294" s="245"/>
      <c r="M294" s="246"/>
    </row>
    <row r="295" spans="1:13" s="1" customFormat="1" ht="15" hidden="1" customHeight="1" x14ac:dyDescent="0.25">
      <c r="A295" s="236" t="s">
        <v>1742</v>
      </c>
      <c r="B295" s="237" t="s">
        <v>112</v>
      </c>
      <c r="C295" s="238" t="s">
        <v>1733</v>
      </c>
      <c r="D295" s="239" t="s">
        <v>1741</v>
      </c>
      <c r="E295" s="239"/>
      <c r="F295" s="238" t="s">
        <v>173</v>
      </c>
      <c r="G295" s="240">
        <v>25</v>
      </c>
      <c r="H295" s="243"/>
      <c r="I295" s="244"/>
      <c r="J295" s="244"/>
      <c r="K295" s="244"/>
      <c r="L295" s="245"/>
      <c r="M295" s="246"/>
    </row>
    <row r="296" spans="1:13" s="1" customFormat="1" ht="15" hidden="1" customHeight="1" x14ac:dyDescent="0.25">
      <c r="A296" s="236" t="s">
        <v>1742</v>
      </c>
      <c r="B296" s="237" t="s">
        <v>113</v>
      </c>
      <c r="C296" s="238" t="s">
        <v>1733</v>
      </c>
      <c r="D296" s="239" t="s">
        <v>1741</v>
      </c>
      <c r="E296" s="239"/>
      <c r="F296" s="238" t="s">
        <v>173</v>
      </c>
      <c r="G296" s="240">
        <v>25</v>
      </c>
      <c r="H296" s="243"/>
      <c r="I296" s="244"/>
      <c r="J296" s="244"/>
      <c r="K296" s="244"/>
      <c r="L296" s="245"/>
      <c r="M296" s="246"/>
    </row>
    <row r="297" spans="1:13" s="1" customFormat="1" ht="15" hidden="1" customHeight="1" x14ac:dyDescent="0.25">
      <c r="A297" s="236" t="s">
        <v>1742</v>
      </c>
      <c r="B297" s="237" t="s">
        <v>114</v>
      </c>
      <c r="C297" s="238" t="s">
        <v>1733</v>
      </c>
      <c r="D297" s="239" t="s">
        <v>1741</v>
      </c>
      <c r="E297" s="239"/>
      <c r="F297" s="238" t="s">
        <v>173</v>
      </c>
      <c r="G297" s="240">
        <v>25</v>
      </c>
      <c r="H297" s="243"/>
      <c r="I297" s="244"/>
      <c r="J297" s="244"/>
      <c r="K297" s="244"/>
      <c r="L297" s="245"/>
      <c r="M297" s="246"/>
    </row>
    <row r="298" spans="1:13" s="1" customFormat="1" ht="15" hidden="1" customHeight="1" x14ac:dyDescent="0.25">
      <c r="A298" s="236" t="s">
        <v>1742</v>
      </c>
      <c r="B298" s="237" t="s">
        <v>115</v>
      </c>
      <c r="C298" s="238" t="s">
        <v>1733</v>
      </c>
      <c r="D298" s="239" t="s">
        <v>1741</v>
      </c>
      <c r="E298" s="239"/>
      <c r="F298" s="238" t="s">
        <v>173</v>
      </c>
      <c r="G298" s="240">
        <v>25</v>
      </c>
      <c r="H298" s="243"/>
      <c r="I298" s="244"/>
      <c r="J298" s="244"/>
      <c r="K298" s="244"/>
      <c r="L298" s="245"/>
      <c r="M298" s="246"/>
    </row>
    <row r="299" spans="1:13" s="1" customFormat="1" ht="15" hidden="1" customHeight="1" x14ac:dyDescent="0.25">
      <c r="A299" s="236" t="s">
        <v>1742</v>
      </c>
      <c r="B299" s="237" t="s">
        <v>116</v>
      </c>
      <c r="C299" s="238" t="s">
        <v>1733</v>
      </c>
      <c r="D299" s="239" t="s">
        <v>1741</v>
      </c>
      <c r="E299" s="239"/>
      <c r="F299" s="238" t="s">
        <v>173</v>
      </c>
      <c r="G299" s="240">
        <v>25</v>
      </c>
      <c r="H299" s="243"/>
      <c r="I299" s="244"/>
      <c r="J299" s="244"/>
      <c r="K299" s="244"/>
      <c r="L299" s="245"/>
      <c r="M299" s="246"/>
    </row>
    <row r="300" spans="1:13" s="1" customFormat="1" ht="15" hidden="1" customHeight="1" x14ac:dyDescent="0.25">
      <c r="A300" s="236" t="s">
        <v>1742</v>
      </c>
      <c r="B300" s="237" t="s">
        <v>117</v>
      </c>
      <c r="C300" s="238" t="s">
        <v>1733</v>
      </c>
      <c r="D300" s="239" t="s">
        <v>1741</v>
      </c>
      <c r="E300" s="239"/>
      <c r="F300" s="238" t="s">
        <v>173</v>
      </c>
      <c r="G300" s="240">
        <v>25</v>
      </c>
      <c r="H300" s="243"/>
      <c r="I300" s="244"/>
      <c r="J300" s="244"/>
      <c r="K300" s="244"/>
      <c r="L300" s="245"/>
      <c r="M300" s="245"/>
    </row>
    <row r="301" spans="1:13" s="1" customFormat="1" ht="15" hidden="1" customHeight="1" x14ac:dyDescent="0.25">
      <c r="A301" s="236" t="s">
        <v>1742</v>
      </c>
      <c r="B301" s="237" t="s">
        <v>118</v>
      </c>
      <c r="C301" s="238" t="s">
        <v>1733</v>
      </c>
      <c r="D301" s="239" t="s">
        <v>1741</v>
      </c>
      <c r="E301" s="239"/>
      <c r="F301" s="238" t="s">
        <v>173</v>
      </c>
      <c r="G301" s="240">
        <v>25</v>
      </c>
      <c r="H301" s="243"/>
      <c r="I301" s="244"/>
      <c r="J301" s="244"/>
      <c r="K301" s="244"/>
      <c r="L301" s="245"/>
      <c r="M301" s="245"/>
    </row>
    <row r="302" spans="1:13" s="1" customFormat="1" ht="15" hidden="1" customHeight="1" x14ac:dyDescent="0.25">
      <c r="A302" s="236" t="s">
        <v>1742</v>
      </c>
      <c r="B302" s="237" t="s">
        <v>119</v>
      </c>
      <c r="C302" s="238" t="s">
        <v>1733</v>
      </c>
      <c r="D302" s="239" t="s">
        <v>1741</v>
      </c>
      <c r="E302" s="239"/>
      <c r="F302" s="238" t="s">
        <v>173</v>
      </c>
      <c r="G302" s="240">
        <v>25</v>
      </c>
      <c r="H302" s="243"/>
      <c r="I302" s="244"/>
      <c r="J302" s="244"/>
      <c r="K302" s="244"/>
      <c r="L302" s="245"/>
      <c r="M302" s="245"/>
    </row>
    <row r="303" spans="1:13" s="1" customFormat="1" ht="15" hidden="1" customHeight="1" x14ac:dyDescent="0.25">
      <c r="A303" s="236" t="s">
        <v>1742</v>
      </c>
      <c r="B303" s="237" t="s">
        <v>120</v>
      </c>
      <c r="C303" s="238" t="s">
        <v>1733</v>
      </c>
      <c r="D303" s="239" t="s">
        <v>1741</v>
      </c>
      <c r="E303" s="239"/>
      <c r="F303" s="238" t="s">
        <v>173</v>
      </c>
      <c r="G303" s="240">
        <v>25</v>
      </c>
      <c r="H303" s="243"/>
      <c r="I303" s="244"/>
      <c r="J303" s="244"/>
      <c r="K303" s="244"/>
      <c r="L303" s="245"/>
      <c r="M303" s="245"/>
    </row>
    <row r="304" spans="1:13" s="1" customFormat="1" ht="15" hidden="1" customHeight="1" x14ac:dyDescent="0.25">
      <c r="A304" s="236" t="s">
        <v>1742</v>
      </c>
      <c r="B304" s="237" t="s">
        <v>121</v>
      </c>
      <c r="C304" s="238" t="s">
        <v>1733</v>
      </c>
      <c r="D304" s="239" t="s">
        <v>1741</v>
      </c>
      <c r="E304" s="239"/>
      <c r="F304" s="238" t="s">
        <v>173</v>
      </c>
      <c r="G304" s="240">
        <v>25</v>
      </c>
      <c r="H304" s="243"/>
      <c r="I304" s="244"/>
      <c r="J304" s="244"/>
      <c r="K304" s="244"/>
      <c r="L304" s="245"/>
      <c r="M304" s="245"/>
    </row>
    <row r="305" spans="1:13" s="1" customFormat="1" ht="15" hidden="1" customHeight="1" x14ac:dyDescent="0.25">
      <c r="A305" s="236" t="s">
        <v>1742</v>
      </c>
      <c r="B305" s="237" t="s">
        <v>122</v>
      </c>
      <c r="C305" s="238" t="s">
        <v>1733</v>
      </c>
      <c r="D305" s="239" t="s">
        <v>1741</v>
      </c>
      <c r="E305" s="239"/>
      <c r="F305" s="238" t="s">
        <v>173</v>
      </c>
      <c r="G305" s="240">
        <v>25</v>
      </c>
      <c r="H305" s="243"/>
      <c r="I305" s="244"/>
      <c r="J305" s="244"/>
      <c r="K305" s="244"/>
      <c r="L305" s="245"/>
      <c r="M305" s="245"/>
    </row>
    <row r="306" spans="1:13" s="1" customFormat="1" ht="15" hidden="1" customHeight="1" x14ac:dyDescent="0.25">
      <c r="A306" s="236" t="s">
        <v>1742</v>
      </c>
      <c r="B306" s="237" t="s">
        <v>123</v>
      </c>
      <c r="C306" s="238" t="s">
        <v>1733</v>
      </c>
      <c r="D306" s="239" t="s">
        <v>1741</v>
      </c>
      <c r="E306" s="239"/>
      <c r="F306" s="238" t="s">
        <v>173</v>
      </c>
      <c r="G306" s="240">
        <v>25</v>
      </c>
      <c r="H306" s="243"/>
      <c r="I306" s="244"/>
      <c r="J306" s="244"/>
      <c r="K306" s="244"/>
      <c r="L306" s="245"/>
      <c r="M306" s="245"/>
    </row>
    <row r="307" spans="1:13" s="1" customFormat="1" ht="15" hidden="1" customHeight="1" x14ac:dyDescent="0.25">
      <c r="A307" s="236" t="s">
        <v>1742</v>
      </c>
      <c r="B307" s="237" t="s">
        <v>124</v>
      </c>
      <c r="C307" s="238" t="s">
        <v>1733</v>
      </c>
      <c r="D307" s="239" t="s">
        <v>1741</v>
      </c>
      <c r="E307" s="239"/>
      <c r="F307" s="238" t="s">
        <v>173</v>
      </c>
      <c r="G307" s="240">
        <v>25</v>
      </c>
      <c r="H307" s="243"/>
      <c r="I307" s="244"/>
      <c r="J307" s="244"/>
      <c r="K307" s="244"/>
      <c r="L307" s="245"/>
      <c r="M307" s="245"/>
    </row>
    <row r="308" spans="1:13" s="1" customFormat="1" ht="15" hidden="1" customHeight="1" x14ac:dyDescent="0.25">
      <c r="A308" s="236" t="s">
        <v>1742</v>
      </c>
      <c r="B308" s="237" t="s">
        <v>125</v>
      </c>
      <c r="C308" s="238" t="s">
        <v>1733</v>
      </c>
      <c r="D308" s="239" t="s">
        <v>1741</v>
      </c>
      <c r="E308" s="239"/>
      <c r="F308" s="238" t="s">
        <v>173</v>
      </c>
      <c r="G308" s="240">
        <v>25</v>
      </c>
      <c r="H308" s="243"/>
      <c r="I308" s="244"/>
      <c r="J308" s="244"/>
      <c r="K308" s="244"/>
      <c r="L308" s="245"/>
      <c r="M308" s="245"/>
    </row>
    <row r="309" spans="1:13" s="1" customFormat="1" ht="15" hidden="1" customHeight="1" x14ac:dyDescent="0.25">
      <c r="A309" s="236" t="s">
        <v>1742</v>
      </c>
      <c r="B309" s="237" t="s">
        <v>126</v>
      </c>
      <c r="C309" s="238" t="s">
        <v>1733</v>
      </c>
      <c r="D309" s="239" t="s">
        <v>1741</v>
      </c>
      <c r="E309" s="239"/>
      <c r="F309" s="238" t="s">
        <v>173</v>
      </c>
      <c r="G309" s="240">
        <v>25</v>
      </c>
      <c r="H309" s="243"/>
      <c r="I309" s="244"/>
      <c r="J309" s="244"/>
      <c r="K309" s="244"/>
      <c r="L309" s="245"/>
      <c r="M309" s="245"/>
    </row>
    <row r="310" spans="1:13" s="1" customFormat="1" ht="15" hidden="1" customHeight="1" x14ac:dyDescent="0.25">
      <c r="A310" s="236" t="s">
        <v>1743</v>
      </c>
      <c r="B310" s="237" t="s">
        <v>46</v>
      </c>
      <c r="C310" s="238" t="s">
        <v>1733</v>
      </c>
      <c r="D310" s="239" t="s">
        <v>1741</v>
      </c>
      <c r="E310" s="239"/>
      <c r="F310" s="238" t="s">
        <v>173</v>
      </c>
      <c r="G310" s="240">
        <v>25</v>
      </c>
      <c r="H310" s="243"/>
      <c r="I310" s="244"/>
      <c r="J310" s="244"/>
      <c r="K310" s="244"/>
      <c r="L310" s="245"/>
      <c r="M310" s="245"/>
    </row>
    <row r="311" spans="1:13" s="1" customFormat="1" ht="15" hidden="1" customHeight="1" x14ac:dyDescent="0.25">
      <c r="A311" s="236" t="s">
        <v>1743</v>
      </c>
      <c r="B311" s="237" t="s">
        <v>51</v>
      </c>
      <c r="C311" s="238" t="s">
        <v>1733</v>
      </c>
      <c r="D311" s="239" t="s">
        <v>1741</v>
      </c>
      <c r="E311" s="239"/>
      <c r="F311" s="238" t="s">
        <v>173</v>
      </c>
      <c r="G311" s="240">
        <v>25</v>
      </c>
      <c r="H311" s="243"/>
      <c r="I311" s="244"/>
      <c r="J311" s="244"/>
      <c r="K311" s="244"/>
      <c r="L311" s="245"/>
      <c r="M311" s="245"/>
    </row>
    <row r="312" spans="1:13" s="1" customFormat="1" ht="15" hidden="1" customHeight="1" x14ac:dyDescent="0.25">
      <c r="A312" s="236" t="s">
        <v>1743</v>
      </c>
      <c r="B312" s="237" t="s">
        <v>52</v>
      </c>
      <c r="C312" s="238" t="s">
        <v>1733</v>
      </c>
      <c r="D312" s="239" t="s">
        <v>1741</v>
      </c>
      <c r="E312" s="239"/>
      <c r="F312" s="238" t="s">
        <v>173</v>
      </c>
      <c r="G312" s="240">
        <v>25</v>
      </c>
      <c r="H312" s="243"/>
      <c r="I312" s="244"/>
      <c r="J312" s="244"/>
      <c r="K312" s="244"/>
      <c r="L312" s="245"/>
      <c r="M312" s="245"/>
    </row>
    <row r="313" spans="1:13" s="1" customFormat="1" ht="15" hidden="1" customHeight="1" x14ac:dyDescent="0.25">
      <c r="A313" s="236" t="s">
        <v>1743</v>
      </c>
      <c r="B313" s="237" t="s">
        <v>53</v>
      </c>
      <c r="C313" s="238" t="s">
        <v>1733</v>
      </c>
      <c r="D313" s="239" t="s">
        <v>1741</v>
      </c>
      <c r="E313" s="239"/>
      <c r="F313" s="238" t="s">
        <v>173</v>
      </c>
      <c r="G313" s="240">
        <v>25</v>
      </c>
      <c r="H313" s="243"/>
      <c r="I313" s="244"/>
      <c r="J313" s="244"/>
      <c r="K313" s="244"/>
      <c r="L313" s="245"/>
      <c r="M313" s="245"/>
    </row>
    <row r="314" spans="1:13" s="1" customFormat="1" ht="15" hidden="1" customHeight="1" x14ac:dyDescent="0.25">
      <c r="A314" s="236" t="s">
        <v>1743</v>
      </c>
      <c r="B314" s="237" t="s">
        <v>54</v>
      </c>
      <c r="C314" s="238" t="s">
        <v>1733</v>
      </c>
      <c r="D314" s="239" t="s">
        <v>1741</v>
      </c>
      <c r="E314" s="239"/>
      <c r="F314" s="238" t="s">
        <v>173</v>
      </c>
      <c r="G314" s="240">
        <v>25</v>
      </c>
      <c r="H314" s="243"/>
      <c r="I314" s="244"/>
      <c r="J314" s="244"/>
      <c r="K314" s="244"/>
      <c r="L314" s="245"/>
      <c r="M314" s="245"/>
    </row>
    <row r="315" spans="1:13" s="1" customFormat="1" ht="15" hidden="1" customHeight="1" x14ac:dyDescent="0.25">
      <c r="A315" s="236" t="s">
        <v>1743</v>
      </c>
      <c r="B315" s="237" t="s">
        <v>55</v>
      </c>
      <c r="C315" s="238" t="s">
        <v>1733</v>
      </c>
      <c r="D315" s="239" t="s">
        <v>1741</v>
      </c>
      <c r="E315" s="239"/>
      <c r="F315" s="238" t="s">
        <v>173</v>
      </c>
      <c r="G315" s="240">
        <v>25</v>
      </c>
      <c r="H315" s="243"/>
      <c r="I315" s="244"/>
      <c r="J315" s="244"/>
      <c r="K315" s="244"/>
      <c r="L315" s="245"/>
      <c r="M315" s="245"/>
    </row>
    <row r="316" spans="1:13" s="1" customFormat="1" ht="15" hidden="1" customHeight="1" x14ac:dyDescent="0.25">
      <c r="A316" s="236" t="s">
        <v>1743</v>
      </c>
      <c r="B316" s="237" t="s">
        <v>56</v>
      </c>
      <c r="C316" s="238" t="s">
        <v>1733</v>
      </c>
      <c r="D316" s="239" t="s">
        <v>1741</v>
      </c>
      <c r="E316" s="239"/>
      <c r="F316" s="238" t="s">
        <v>173</v>
      </c>
      <c r="G316" s="240">
        <v>25</v>
      </c>
      <c r="H316" s="243"/>
      <c r="I316" s="244"/>
      <c r="J316" s="244"/>
      <c r="K316" s="244"/>
      <c r="L316" s="245"/>
      <c r="M316" s="245"/>
    </row>
    <row r="317" spans="1:13" s="1" customFormat="1" ht="15" hidden="1" customHeight="1" x14ac:dyDescent="0.25">
      <c r="A317" s="236" t="s">
        <v>1743</v>
      </c>
      <c r="B317" s="237" t="s">
        <v>57</v>
      </c>
      <c r="C317" s="238" t="s">
        <v>1733</v>
      </c>
      <c r="D317" s="239" t="s">
        <v>1741</v>
      </c>
      <c r="E317" s="239"/>
      <c r="F317" s="238" t="s">
        <v>173</v>
      </c>
      <c r="G317" s="240">
        <v>25</v>
      </c>
      <c r="H317" s="243"/>
      <c r="I317" s="244"/>
      <c r="J317" s="244"/>
      <c r="K317" s="244"/>
      <c r="L317" s="245"/>
      <c r="M317" s="245"/>
    </row>
    <row r="318" spans="1:13" s="1" customFormat="1" ht="15" hidden="1" customHeight="1" x14ac:dyDescent="0.25">
      <c r="A318" s="236" t="s">
        <v>1743</v>
      </c>
      <c r="B318" s="237" t="s">
        <v>58</v>
      </c>
      <c r="C318" s="238" t="s">
        <v>1733</v>
      </c>
      <c r="D318" s="239" t="s">
        <v>1741</v>
      </c>
      <c r="E318" s="239"/>
      <c r="F318" s="238" t="s">
        <v>173</v>
      </c>
      <c r="G318" s="240">
        <v>25</v>
      </c>
      <c r="H318" s="243"/>
      <c r="I318" s="244"/>
      <c r="J318" s="244"/>
      <c r="K318" s="244"/>
      <c r="L318" s="245"/>
      <c r="M318" s="245"/>
    </row>
    <row r="319" spans="1:13" s="1" customFormat="1" ht="15" hidden="1" customHeight="1" x14ac:dyDescent="0.25">
      <c r="A319" s="236" t="s">
        <v>1743</v>
      </c>
      <c r="B319" s="237" t="s">
        <v>59</v>
      </c>
      <c r="C319" s="238" t="s">
        <v>1733</v>
      </c>
      <c r="D319" s="239" t="s">
        <v>1741</v>
      </c>
      <c r="E319" s="239"/>
      <c r="F319" s="238" t="s">
        <v>173</v>
      </c>
      <c r="G319" s="240">
        <v>25</v>
      </c>
      <c r="H319" s="243"/>
      <c r="I319" s="244"/>
      <c r="J319" s="244"/>
      <c r="K319" s="244"/>
      <c r="L319" s="245"/>
      <c r="M319" s="245"/>
    </row>
    <row r="320" spans="1:13" s="1" customFormat="1" ht="15" hidden="1" customHeight="1" x14ac:dyDescent="0.25">
      <c r="A320" s="236" t="s">
        <v>1743</v>
      </c>
      <c r="B320" s="237" t="s">
        <v>60</v>
      </c>
      <c r="C320" s="238" t="s">
        <v>1733</v>
      </c>
      <c r="D320" s="239" t="s">
        <v>1741</v>
      </c>
      <c r="E320" s="239"/>
      <c r="F320" s="238" t="s">
        <v>173</v>
      </c>
      <c r="G320" s="240">
        <v>25</v>
      </c>
      <c r="H320" s="243"/>
      <c r="I320" s="244"/>
      <c r="J320" s="244"/>
      <c r="K320" s="244"/>
      <c r="L320" s="245"/>
      <c r="M320" s="245"/>
    </row>
    <row r="321" spans="1:13" s="1" customFormat="1" ht="15" hidden="1" customHeight="1" x14ac:dyDescent="0.25">
      <c r="A321" s="236" t="s">
        <v>1743</v>
      </c>
      <c r="B321" s="237" t="s">
        <v>61</v>
      </c>
      <c r="C321" s="238" t="s">
        <v>1733</v>
      </c>
      <c r="D321" s="239" t="s">
        <v>1741</v>
      </c>
      <c r="E321" s="239"/>
      <c r="F321" s="238" t="s">
        <v>173</v>
      </c>
      <c r="G321" s="240">
        <v>25</v>
      </c>
      <c r="H321" s="243"/>
      <c r="I321" s="244"/>
      <c r="J321" s="244"/>
      <c r="K321" s="244"/>
      <c r="L321" s="245"/>
      <c r="M321" s="245"/>
    </row>
    <row r="322" spans="1:13" s="1" customFormat="1" ht="15" hidden="1" customHeight="1" x14ac:dyDescent="0.25">
      <c r="A322" s="236" t="s">
        <v>1743</v>
      </c>
      <c r="B322" s="237" t="s">
        <v>62</v>
      </c>
      <c r="C322" s="238" t="s">
        <v>1733</v>
      </c>
      <c r="D322" s="239" t="s">
        <v>1741</v>
      </c>
      <c r="E322" s="239"/>
      <c r="F322" s="238" t="s">
        <v>173</v>
      </c>
      <c r="G322" s="240">
        <v>25</v>
      </c>
      <c r="H322" s="243"/>
      <c r="I322" s="244"/>
      <c r="J322" s="244"/>
      <c r="K322" s="244"/>
      <c r="L322" s="245"/>
      <c r="M322" s="245"/>
    </row>
    <row r="323" spans="1:13" s="1" customFormat="1" ht="15" hidden="1" customHeight="1" x14ac:dyDescent="0.25">
      <c r="A323" s="236" t="s">
        <v>1743</v>
      </c>
      <c r="B323" s="237" t="s">
        <v>64</v>
      </c>
      <c r="C323" s="238" t="s">
        <v>1733</v>
      </c>
      <c r="D323" s="239" t="s">
        <v>1741</v>
      </c>
      <c r="E323" s="239"/>
      <c r="F323" s="238" t="s">
        <v>173</v>
      </c>
      <c r="G323" s="240">
        <v>25</v>
      </c>
      <c r="H323" s="243"/>
      <c r="I323" s="244"/>
      <c r="J323" s="244"/>
      <c r="K323" s="244"/>
      <c r="L323" s="245"/>
      <c r="M323" s="245"/>
    </row>
    <row r="324" spans="1:13" s="1" customFormat="1" ht="15" hidden="1" customHeight="1" x14ac:dyDescent="0.25">
      <c r="A324" s="236" t="s">
        <v>1743</v>
      </c>
      <c r="B324" s="237" t="s">
        <v>65</v>
      </c>
      <c r="C324" s="238" t="s">
        <v>1733</v>
      </c>
      <c r="D324" s="239" t="s">
        <v>1741</v>
      </c>
      <c r="E324" s="239"/>
      <c r="F324" s="238" t="s">
        <v>173</v>
      </c>
      <c r="G324" s="240">
        <v>25</v>
      </c>
      <c r="H324" s="243"/>
      <c r="I324" s="244"/>
      <c r="J324" s="244"/>
      <c r="K324" s="244"/>
      <c r="L324" s="245"/>
      <c r="M324" s="245"/>
    </row>
    <row r="325" spans="1:13" s="1" customFormat="1" ht="15" hidden="1" customHeight="1" x14ac:dyDescent="0.25">
      <c r="A325" s="236" t="s">
        <v>1743</v>
      </c>
      <c r="B325" s="237" t="s">
        <v>66</v>
      </c>
      <c r="C325" s="238" t="s">
        <v>1733</v>
      </c>
      <c r="D325" s="239" t="s">
        <v>1741</v>
      </c>
      <c r="E325" s="239"/>
      <c r="F325" s="238" t="s">
        <v>173</v>
      </c>
      <c r="G325" s="240">
        <v>25</v>
      </c>
      <c r="H325" s="243"/>
      <c r="I325" s="244"/>
      <c r="J325" s="244"/>
      <c r="K325" s="244"/>
      <c r="L325" s="245"/>
      <c r="M325" s="245"/>
    </row>
    <row r="326" spans="1:13" s="1" customFormat="1" ht="15" hidden="1" customHeight="1" x14ac:dyDescent="0.25">
      <c r="A326" s="236" t="s">
        <v>1743</v>
      </c>
      <c r="B326" s="237" t="s">
        <v>67</v>
      </c>
      <c r="C326" s="238" t="s">
        <v>1733</v>
      </c>
      <c r="D326" s="239" t="s">
        <v>1741</v>
      </c>
      <c r="E326" s="239"/>
      <c r="F326" s="238" t="s">
        <v>173</v>
      </c>
      <c r="G326" s="240">
        <v>25</v>
      </c>
      <c r="H326" s="243"/>
      <c r="I326" s="244"/>
      <c r="J326" s="244"/>
      <c r="K326" s="244"/>
      <c r="L326" s="245"/>
      <c r="M326" s="245"/>
    </row>
    <row r="327" spans="1:13" s="1" customFormat="1" ht="15" hidden="1" customHeight="1" x14ac:dyDescent="0.25">
      <c r="A327" s="236" t="s">
        <v>1743</v>
      </c>
      <c r="B327" s="237" t="s">
        <v>68</v>
      </c>
      <c r="C327" s="238" t="s">
        <v>1733</v>
      </c>
      <c r="D327" s="239" t="s">
        <v>1741</v>
      </c>
      <c r="E327" s="239"/>
      <c r="F327" s="238" t="s">
        <v>173</v>
      </c>
      <c r="G327" s="240">
        <v>25</v>
      </c>
      <c r="H327" s="243"/>
      <c r="I327" s="244"/>
      <c r="J327" s="244"/>
      <c r="K327" s="244"/>
      <c r="L327" s="245"/>
      <c r="M327" s="245"/>
    </row>
    <row r="328" spans="1:13" s="1" customFormat="1" ht="15" hidden="1" customHeight="1" x14ac:dyDescent="0.25">
      <c r="A328" s="236" t="s">
        <v>1743</v>
      </c>
      <c r="B328" s="237" t="s">
        <v>69</v>
      </c>
      <c r="C328" s="238" t="s">
        <v>1733</v>
      </c>
      <c r="D328" s="239" t="s">
        <v>1741</v>
      </c>
      <c r="E328" s="239"/>
      <c r="F328" s="238" t="s">
        <v>173</v>
      </c>
      <c r="G328" s="240">
        <v>25</v>
      </c>
      <c r="H328" s="243"/>
      <c r="I328" s="244"/>
      <c r="J328" s="244"/>
      <c r="K328" s="244"/>
      <c r="L328" s="245"/>
      <c r="M328" s="245"/>
    </row>
    <row r="329" spans="1:13" s="1" customFormat="1" ht="15" hidden="1" customHeight="1" x14ac:dyDescent="0.25">
      <c r="A329" s="236" t="s">
        <v>1743</v>
      </c>
      <c r="B329" s="237" t="s">
        <v>70</v>
      </c>
      <c r="C329" s="238" t="s">
        <v>1733</v>
      </c>
      <c r="D329" s="239" t="s">
        <v>1741</v>
      </c>
      <c r="E329" s="239"/>
      <c r="F329" s="238" t="s">
        <v>173</v>
      </c>
      <c r="G329" s="240">
        <v>25</v>
      </c>
      <c r="H329" s="243"/>
      <c r="I329" s="244"/>
      <c r="J329" s="244"/>
      <c r="K329" s="244"/>
      <c r="L329" s="245"/>
      <c r="M329" s="245"/>
    </row>
    <row r="330" spans="1:13" s="1" customFormat="1" ht="15" hidden="1" customHeight="1" x14ac:dyDescent="0.25">
      <c r="A330" s="236" t="s">
        <v>1743</v>
      </c>
      <c r="B330" s="237" t="s">
        <v>71</v>
      </c>
      <c r="C330" s="238" t="s">
        <v>1733</v>
      </c>
      <c r="D330" s="239" t="s">
        <v>1741</v>
      </c>
      <c r="E330" s="239"/>
      <c r="F330" s="238" t="s">
        <v>173</v>
      </c>
      <c r="G330" s="240">
        <v>25</v>
      </c>
      <c r="H330" s="243"/>
      <c r="I330" s="244"/>
      <c r="J330" s="244"/>
      <c r="K330" s="244"/>
      <c r="L330" s="245"/>
      <c r="M330" s="245"/>
    </row>
    <row r="331" spans="1:13" s="1" customFormat="1" ht="15" hidden="1" customHeight="1" x14ac:dyDescent="0.25">
      <c r="A331" s="236" t="s">
        <v>1743</v>
      </c>
      <c r="B331" s="237" t="s">
        <v>72</v>
      </c>
      <c r="C331" s="238" t="s">
        <v>1733</v>
      </c>
      <c r="D331" s="239" t="s">
        <v>1741</v>
      </c>
      <c r="E331" s="239"/>
      <c r="F331" s="238" t="s">
        <v>173</v>
      </c>
      <c r="G331" s="240">
        <v>25</v>
      </c>
      <c r="H331" s="243"/>
      <c r="I331" s="244"/>
      <c r="J331" s="244"/>
      <c r="K331" s="244"/>
      <c r="L331" s="245"/>
      <c r="M331" s="245"/>
    </row>
    <row r="332" spans="1:13" s="1" customFormat="1" ht="15" hidden="1" customHeight="1" x14ac:dyDescent="0.25">
      <c r="A332" s="236" t="s">
        <v>1743</v>
      </c>
      <c r="B332" s="237" t="s">
        <v>73</v>
      </c>
      <c r="C332" s="238" t="s">
        <v>1733</v>
      </c>
      <c r="D332" s="239" t="s">
        <v>1741</v>
      </c>
      <c r="E332" s="239"/>
      <c r="F332" s="238" t="s">
        <v>173</v>
      </c>
      <c r="G332" s="240">
        <v>25</v>
      </c>
      <c r="H332" s="243"/>
      <c r="I332" s="244"/>
      <c r="J332" s="244"/>
      <c r="K332" s="244"/>
      <c r="L332" s="245"/>
      <c r="M332" s="245"/>
    </row>
    <row r="333" spans="1:13" s="1" customFormat="1" ht="15" hidden="1" customHeight="1" x14ac:dyDescent="0.25">
      <c r="A333" s="236" t="s">
        <v>1743</v>
      </c>
      <c r="B333" s="237" t="s">
        <v>74</v>
      </c>
      <c r="C333" s="238" t="s">
        <v>1733</v>
      </c>
      <c r="D333" s="239" t="s">
        <v>1741</v>
      </c>
      <c r="E333" s="239"/>
      <c r="F333" s="238" t="s">
        <v>173</v>
      </c>
      <c r="G333" s="240">
        <v>25</v>
      </c>
      <c r="H333" s="243"/>
      <c r="I333" s="244"/>
      <c r="J333" s="244"/>
      <c r="K333" s="244"/>
      <c r="L333" s="245"/>
      <c r="M333" s="245"/>
    </row>
    <row r="334" spans="1:13" s="1" customFormat="1" ht="15" hidden="1" customHeight="1" x14ac:dyDescent="0.25">
      <c r="A334" s="236" t="s">
        <v>1743</v>
      </c>
      <c r="B334" s="237" t="s">
        <v>75</v>
      </c>
      <c r="C334" s="238" t="s">
        <v>1733</v>
      </c>
      <c r="D334" s="239" t="s">
        <v>1741</v>
      </c>
      <c r="E334" s="239"/>
      <c r="F334" s="238" t="s">
        <v>173</v>
      </c>
      <c r="G334" s="240">
        <v>25</v>
      </c>
      <c r="H334" s="243"/>
      <c r="I334" s="244"/>
      <c r="J334" s="244"/>
      <c r="K334" s="244"/>
      <c r="L334" s="245"/>
      <c r="M334" s="245"/>
    </row>
    <row r="335" spans="1:13" s="1" customFormat="1" ht="15" hidden="1" customHeight="1" x14ac:dyDescent="0.25">
      <c r="A335" s="236" t="s">
        <v>1743</v>
      </c>
      <c r="B335" s="237" t="s">
        <v>76</v>
      </c>
      <c r="C335" s="238" t="s">
        <v>1733</v>
      </c>
      <c r="D335" s="239" t="s">
        <v>1741</v>
      </c>
      <c r="E335" s="239"/>
      <c r="F335" s="238" t="s">
        <v>173</v>
      </c>
      <c r="G335" s="240">
        <v>25</v>
      </c>
      <c r="H335" s="243"/>
      <c r="I335" s="244"/>
      <c r="J335" s="244"/>
      <c r="K335" s="244"/>
      <c r="L335" s="245"/>
      <c r="M335" s="245"/>
    </row>
    <row r="336" spans="1:13" s="1" customFormat="1" ht="15" hidden="1" customHeight="1" x14ac:dyDescent="0.25">
      <c r="A336" s="236" t="s">
        <v>1743</v>
      </c>
      <c r="B336" s="237" t="s">
        <v>77</v>
      </c>
      <c r="C336" s="238" t="s">
        <v>1733</v>
      </c>
      <c r="D336" s="239" t="s">
        <v>1741</v>
      </c>
      <c r="E336" s="239"/>
      <c r="F336" s="238" t="s">
        <v>173</v>
      </c>
      <c r="G336" s="240">
        <v>25</v>
      </c>
      <c r="H336" s="243"/>
      <c r="I336" s="244"/>
      <c r="J336" s="244"/>
      <c r="K336" s="244"/>
      <c r="L336" s="245"/>
      <c r="M336" s="245"/>
    </row>
    <row r="337" spans="1:13" s="1" customFormat="1" ht="15" hidden="1" customHeight="1" x14ac:dyDescent="0.25">
      <c r="A337" s="236" t="s">
        <v>1743</v>
      </c>
      <c r="B337" s="237" t="s">
        <v>78</v>
      </c>
      <c r="C337" s="238" t="s">
        <v>1733</v>
      </c>
      <c r="D337" s="239" t="s">
        <v>1741</v>
      </c>
      <c r="E337" s="239"/>
      <c r="F337" s="238" t="s">
        <v>173</v>
      </c>
      <c r="G337" s="240">
        <v>25</v>
      </c>
      <c r="H337" s="243"/>
      <c r="I337" s="244"/>
      <c r="J337" s="244"/>
      <c r="K337" s="244"/>
      <c r="L337" s="245"/>
      <c r="M337" s="245"/>
    </row>
    <row r="338" spans="1:13" s="1" customFormat="1" ht="15" hidden="1" customHeight="1" x14ac:dyDescent="0.25">
      <c r="A338" s="236" t="s">
        <v>1743</v>
      </c>
      <c r="B338" s="237" t="s">
        <v>79</v>
      </c>
      <c r="C338" s="238" t="s">
        <v>1733</v>
      </c>
      <c r="D338" s="239" t="s">
        <v>1741</v>
      </c>
      <c r="E338" s="239"/>
      <c r="F338" s="238" t="s">
        <v>173</v>
      </c>
      <c r="G338" s="240">
        <v>25</v>
      </c>
      <c r="H338" s="243"/>
      <c r="I338" s="244"/>
      <c r="J338" s="244"/>
      <c r="K338" s="244"/>
      <c r="L338" s="245"/>
      <c r="M338" s="245"/>
    </row>
    <row r="339" spans="1:13" s="1" customFormat="1" ht="15" hidden="1" customHeight="1" x14ac:dyDescent="0.25">
      <c r="A339" s="236" t="s">
        <v>1743</v>
      </c>
      <c r="B339" s="237" t="s">
        <v>80</v>
      </c>
      <c r="C339" s="238" t="s">
        <v>1733</v>
      </c>
      <c r="D339" s="239" t="s">
        <v>1741</v>
      </c>
      <c r="E339" s="239"/>
      <c r="F339" s="238" t="s">
        <v>173</v>
      </c>
      <c r="G339" s="240">
        <v>25</v>
      </c>
      <c r="H339" s="243"/>
      <c r="I339" s="244"/>
      <c r="J339" s="244"/>
      <c r="K339" s="244"/>
      <c r="L339" s="245"/>
      <c r="M339" s="245"/>
    </row>
    <row r="340" spans="1:13" s="1" customFormat="1" ht="15" hidden="1" customHeight="1" x14ac:dyDescent="0.25">
      <c r="A340" s="236" t="s">
        <v>1743</v>
      </c>
      <c r="B340" s="237" t="s">
        <v>81</v>
      </c>
      <c r="C340" s="238" t="s">
        <v>1733</v>
      </c>
      <c r="D340" s="239" t="s">
        <v>1741</v>
      </c>
      <c r="E340" s="239"/>
      <c r="F340" s="238" t="s">
        <v>173</v>
      </c>
      <c r="G340" s="240">
        <v>25</v>
      </c>
      <c r="H340" s="243"/>
      <c r="I340" s="244"/>
      <c r="J340" s="244"/>
      <c r="K340" s="244"/>
      <c r="L340" s="245"/>
      <c r="M340" s="245"/>
    </row>
    <row r="341" spans="1:13" s="1" customFormat="1" ht="15" hidden="1" customHeight="1" x14ac:dyDescent="0.25">
      <c r="A341" s="236" t="s">
        <v>1743</v>
      </c>
      <c r="B341" s="237" t="s">
        <v>82</v>
      </c>
      <c r="C341" s="238" t="s">
        <v>1733</v>
      </c>
      <c r="D341" s="239" t="s">
        <v>1741</v>
      </c>
      <c r="E341" s="239"/>
      <c r="F341" s="238" t="s">
        <v>173</v>
      </c>
      <c r="G341" s="240">
        <v>25</v>
      </c>
      <c r="H341" s="243"/>
      <c r="I341" s="244"/>
      <c r="J341" s="244"/>
      <c r="K341" s="244"/>
      <c r="L341" s="245"/>
      <c r="M341" s="245"/>
    </row>
    <row r="342" spans="1:13" s="1" customFormat="1" ht="15" hidden="1" customHeight="1" x14ac:dyDescent="0.25">
      <c r="A342" s="236" t="s">
        <v>1743</v>
      </c>
      <c r="B342" s="237" t="s">
        <v>83</v>
      </c>
      <c r="C342" s="238" t="s">
        <v>1733</v>
      </c>
      <c r="D342" s="239" t="s">
        <v>1741</v>
      </c>
      <c r="E342" s="239"/>
      <c r="F342" s="238" t="s">
        <v>173</v>
      </c>
      <c r="G342" s="240">
        <v>25</v>
      </c>
      <c r="H342" s="243"/>
      <c r="I342" s="244"/>
      <c r="J342" s="244"/>
      <c r="K342" s="244"/>
      <c r="L342" s="245"/>
      <c r="M342" s="245"/>
    </row>
    <row r="343" spans="1:13" s="1" customFormat="1" ht="15" hidden="1" customHeight="1" x14ac:dyDescent="0.25">
      <c r="A343" s="236" t="s">
        <v>1743</v>
      </c>
      <c r="B343" s="237" t="s">
        <v>84</v>
      </c>
      <c r="C343" s="238" t="s">
        <v>1733</v>
      </c>
      <c r="D343" s="239" t="s">
        <v>1741</v>
      </c>
      <c r="E343" s="239"/>
      <c r="F343" s="238" t="s">
        <v>173</v>
      </c>
      <c r="G343" s="240">
        <v>25</v>
      </c>
      <c r="H343" s="243"/>
      <c r="I343" s="244"/>
      <c r="J343" s="244"/>
      <c r="K343" s="244"/>
      <c r="L343" s="245"/>
      <c r="M343" s="245"/>
    </row>
    <row r="344" spans="1:13" s="1" customFormat="1" ht="15" hidden="1" customHeight="1" x14ac:dyDescent="0.25">
      <c r="A344" s="236" t="s">
        <v>1743</v>
      </c>
      <c r="B344" s="237" t="s">
        <v>85</v>
      </c>
      <c r="C344" s="238" t="s">
        <v>1733</v>
      </c>
      <c r="D344" s="239" t="s">
        <v>1741</v>
      </c>
      <c r="E344" s="239"/>
      <c r="F344" s="238" t="s">
        <v>173</v>
      </c>
      <c r="G344" s="240">
        <v>25</v>
      </c>
      <c r="H344" s="243"/>
      <c r="I344" s="244"/>
      <c r="J344" s="244"/>
      <c r="K344" s="244"/>
      <c r="L344" s="245"/>
      <c r="M344" s="245"/>
    </row>
    <row r="345" spans="1:13" s="1" customFormat="1" ht="15" hidden="1" customHeight="1" x14ac:dyDescent="0.25">
      <c r="A345" s="236" t="s">
        <v>1743</v>
      </c>
      <c r="B345" s="237" t="s">
        <v>86</v>
      </c>
      <c r="C345" s="238" t="s">
        <v>1733</v>
      </c>
      <c r="D345" s="239" t="s">
        <v>1741</v>
      </c>
      <c r="E345" s="239"/>
      <c r="F345" s="238" t="s">
        <v>173</v>
      </c>
      <c r="G345" s="240">
        <v>25</v>
      </c>
      <c r="H345" s="243"/>
      <c r="I345" s="244"/>
      <c r="J345" s="244"/>
      <c r="K345" s="244"/>
      <c r="L345" s="245"/>
      <c r="M345" s="245"/>
    </row>
    <row r="346" spans="1:13" s="1" customFormat="1" ht="15" hidden="1" customHeight="1" x14ac:dyDescent="0.25">
      <c r="A346" s="236" t="s">
        <v>1743</v>
      </c>
      <c r="B346" s="237" t="s">
        <v>87</v>
      </c>
      <c r="C346" s="238" t="s">
        <v>1733</v>
      </c>
      <c r="D346" s="239" t="s">
        <v>1741</v>
      </c>
      <c r="E346" s="239"/>
      <c r="F346" s="238" t="s">
        <v>173</v>
      </c>
      <c r="G346" s="240">
        <v>25</v>
      </c>
      <c r="H346" s="243"/>
      <c r="I346" s="244"/>
      <c r="J346" s="244"/>
      <c r="K346" s="244"/>
      <c r="L346" s="245"/>
      <c r="M346" s="245"/>
    </row>
    <row r="347" spans="1:13" s="1" customFormat="1" ht="15" hidden="1" customHeight="1" x14ac:dyDescent="0.25">
      <c r="A347" s="236" t="s">
        <v>1743</v>
      </c>
      <c r="B347" s="237" t="s">
        <v>88</v>
      </c>
      <c r="C347" s="238" t="s">
        <v>1733</v>
      </c>
      <c r="D347" s="239" t="s">
        <v>1741</v>
      </c>
      <c r="E347" s="239"/>
      <c r="F347" s="238" t="s">
        <v>173</v>
      </c>
      <c r="G347" s="240">
        <v>25</v>
      </c>
      <c r="H347" s="243"/>
      <c r="I347" s="244"/>
      <c r="J347" s="244"/>
      <c r="K347" s="244"/>
      <c r="L347" s="245"/>
      <c r="M347" s="245"/>
    </row>
    <row r="348" spans="1:13" s="1" customFormat="1" ht="15" hidden="1" customHeight="1" x14ac:dyDescent="0.25">
      <c r="A348" s="236" t="s">
        <v>1743</v>
      </c>
      <c r="B348" s="237" t="s">
        <v>89</v>
      </c>
      <c r="C348" s="238" t="s">
        <v>1733</v>
      </c>
      <c r="D348" s="239" t="s">
        <v>1741</v>
      </c>
      <c r="E348" s="239"/>
      <c r="F348" s="238" t="s">
        <v>173</v>
      </c>
      <c r="G348" s="240">
        <v>25</v>
      </c>
      <c r="H348" s="243"/>
      <c r="I348" s="244"/>
      <c r="J348" s="244"/>
      <c r="K348" s="244"/>
      <c r="L348" s="245"/>
      <c r="M348" s="245"/>
    </row>
    <row r="349" spans="1:13" s="1" customFormat="1" ht="15" hidden="1" customHeight="1" x14ac:dyDescent="0.25">
      <c r="A349" s="236" t="s">
        <v>1743</v>
      </c>
      <c r="B349" s="237" t="s">
        <v>90</v>
      </c>
      <c r="C349" s="238" t="s">
        <v>1733</v>
      </c>
      <c r="D349" s="239" t="s">
        <v>1741</v>
      </c>
      <c r="E349" s="239"/>
      <c r="F349" s="238" t="s">
        <v>173</v>
      </c>
      <c r="G349" s="240">
        <v>25</v>
      </c>
      <c r="H349" s="243"/>
      <c r="I349" s="244"/>
      <c r="J349" s="244"/>
      <c r="K349" s="244"/>
      <c r="L349" s="245"/>
      <c r="M349" s="245"/>
    </row>
    <row r="350" spans="1:13" s="1" customFormat="1" ht="15" hidden="1" customHeight="1" x14ac:dyDescent="0.25">
      <c r="A350" s="236" t="s">
        <v>1743</v>
      </c>
      <c r="B350" s="237" t="s">
        <v>91</v>
      </c>
      <c r="C350" s="238" t="s">
        <v>1733</v>
      </c>
      <c r="D350" s="239" t="s">
        <v>1741</v>
      </c>
      <c r="E350" s="239"/>
      <c r="F350" s="238" t="s">
        <v>173</v>
      </c>
      <c r="G350" s="240">
        <v>25</v>
      </c>
      <c r="H350" s="243"/>
      <c r="I350" s="244"/>
      <c r="J350" s="244"/>
      <c r="K350" s="244"/>
      <c r="L350" s="245"/>
      <c r="M350" s="245"/>
    </row>
    <row r="351" spans="1:13" s="1" customFormat="1" ht="15" hidden="1" customHeight="1" x14ac:dyDescent="0.25">
      <c r="A351" s="236" t="s">
        <v>1743</v>
      </c>
      <c r="B351" s="237" t="s">
        <v>92</v>
      </c>
      <c r="C351" s="238" t="s">
        <v>1733</v>
      </c>
      <c r="D351" s="239" t="s">
        <v>1741</v>
      </c>
      <c r="E351" s="239"/>
      <c r="F351" s="238" t="s">
        <v>173</v>
      </c>
      <c r="G351" s="240">
        <v>25</v>
      </c>
      <c r="H351" s="243"/>
      <c r="I351" s="244"/>
      <c r="J351" s="244"/>
      <c r="K351" s="244"/>
      <c r="L351" s="245"/>
      <c r="M351" s="245"/>
    </row>
    <row r="352" spans="1:13" s="1" customFormat="1" ht="15" hidden="1" customHeight="1" x14ac:dyDescent="0.25">
      <c r="A352" s="236" t="s">
        <v>1743</v>
      </c>
      <c r="B352" s="237" t="s">
        <v>93</v>
      </c>
      <c r="C352" s="238" t="s">
        <v>1733</v>
      </c>
      <c r="D352" s="239" t="s">
        <v>1741</v>
      </c>
      <c r="E352" s="239"/>
      <c r="F352" s="238" t="s">
        <v>173</v>
      </c>
      <c r="G352" s="240">
        <v>25</v>
      </c>
      <c r="H352" s="243"/>
      <c r="I352" s="244"/>
      <c r="J352" s="244"/>
      <c r="K352" s="244"/>
      <c r="L352" s="245"/>
      <c r="M352" s="245"/>
    </row>
    <row r="353" spans="1:13" s="1" customFormat="1" ht="15" hidden="1" customHeight="1" x14ac:dyDescent="0.25">
      <c r="A353" s="236" t="s">
        <v>1743</v>
      </c>
      <c r="B353" s="237" t="s">
        <v>95</v>
      </c>
      <c r="C353" s="238" t="s">
        <v>1733</v>
      </c>
      <c r="D353" s="239" t="s">
        <v>1741</v>
      </c>
      <c r="E353" s="239"/>
      <c r="F353" s="238" t="s">
        <v>173</v>
      </c>
      <c r="G353" s="240">
        <v>25</v>
      </c>
      <c r="H353" s="243"/>
      <c r="I353" s="244"/>
      <c r="J353" s="244"/>
      <c r="K353" s="244"/>
      <c r="L353" s="245"/>
      <c r="M353" s="245"/>
    </row>
    <row r="354" spans="1:13" s="1" customFormat="1" ht="15" hidden="1" customHeight="1" x14ac:dyDescent="0.25">
      <c r="A354" s="236" t="s">
        <v>1743</v>
      </c>
      <c r="B354" s="237" t="s">
        <v>100</v>
      </c>
      <c r="C354" s="238" t="s">
        <v>1733</v>
      </c>
      <c r="D354" s="239" t="s">
        <v>1741</v>
      </c>
      <c r="E354" s="239"/>
      <c r="F354" s="238" t="s">
        <v>173</v>
      </c>
      <c r="G354" s="240">
        <v>25</v>
      </c>
      <c r="H354" s="243"/>
      <c r="I354" s="244"/>
      <c r="J354" s="244"/>
      <c r="K354" s="244"/>
      <c r="L354" s="245"/>
      <c r="M354" s="245"/>
    </row>
    <row r="355" spans="1:13" s="1" customFormat="1" ht="15" hidden="1" customHeight="1" x14ac:dyDescent="0.25">
      <c r="A355" s="236" t="s">
        <v>1743</v>
      </c>
      <c r="B355" s="237" t="s">
        <v>107</v>
      </c>
      <c r="C355" s="238" t="s">
        <v>1733</v>
      </c>
      <c r="D355" s="239" t="s">
        <v>1741</v>
      </c>
      <c r="E355" s="239"/>
      <c r="F355" s="238" t="s">
        <v>173</v>
      </c>
      <c r="G355" s="240">
        <v>25</v>
      </c>
      <c r="H355" s="243"/>
      <c r="I355" s="244"/>
      <c r="J355" s="244"/>
      <c r="K355" s="244"/>
      <c r="L355" s="245"/>
      <c r="M355" s="245"/>
    </row>
    <row r="356" spans="1:13" s="1" customFormat="1" ht="15" hidden="1" customHeight="1" x14ac:dyDescent="0.25">
      <c r="A356" s="236" t="s">
        <v>1743</v>
      </c>
      <c r="B356" s="237" t="s">
        <v>108</v>
      </c>
      <c r="C356" s="238" t="s">
        <v>1733</v>
      </c>
      <c r="D356" s="239" t="s">
        <v>1741</v>
      </c>
      <c r="E356" s="239"/>
      <c r="F356" s="238" t="s">
        <v>173</v>
      </c>
      <c r="G356" s="240">
        <v>25</v>
      </c>
      <c r="H356" s="243"/>
      <c r="I356" s="244"/>
      <c r="J356" s="244"/>
      <c r="K356" s="244"/>
      <c r="L356" s="245"/>
      <c r="M356" s="245"/>
    </row>
    <row r="357" spans="1:13" s="1" customFormat="1" ht="15" hidden="1" customHeight="1" x14ac:dyDescent="0.25">
      <c r="A357" s="236" t="s">
        <v>1743</v>
      </c>
      <c r="B357" s="237" t="s">
        <v>109</v>
      </c>
      <c r="C357" s="238" t="s">
        <v>1733</v>
      </c>
      <c r="D357" s="239" t="s">
        <v>1741</v>
      </c>
      <c r="E357" s="239"/>
      <c r="F357" s="238" t="s">
        <v>173</v>
      </c>
      <c r="G357" s="240">
        <v>25</v>
      </c>
      <c r="H357" s="243"/>
      <c r="I357" s="244"/>
      <c r="J357" s="244"/>
      <c r="K357" s="244"/>
      <c r="L357" s="245"/>
      <c r="M357" s="245"/>
    </row>
    <row r="358" spans="1:13" s="1" customFormat="1" ht="15" hidden="1" customHeight="1" x14ac:dyDescent="0.25">
      <c r="A358" s="236" t="s">
        <v>1743</v>
      </c>
      <c r="B358" s="237" t="s">
        <v>110</v>
      </c>
      <c r="C358" s="238" t="s">
        <v>1733</v>
      </c>
      <c r="D358" s="239" t="s">
        <v>1741</v>
      </c>
      <c r="E358" s="239"/>
      <c r="F358" s="238" t="s">
        <v>173</v>
      </c>
      <c r="G358" s="240">
        <v>25</v>
      </c>
      <c r="H358" s="243"/>
      <c r="I358" s="244"/>
      <c r="J358" s="244"/>
      <c r="K358" s="244"/>
      <c r="L358" s="245"/>
      <c r="M358" s="245"/>
    </row>
    <row r="359" spans="1:13" s="1" customFormat="1" ht="15" hidden="1" customHeight="1" x14ac:dyDescent="0.25">
      <c r="A359" s="236" t="s">
        <v>1743</v>
      </c>
      <c r="B359" s="237" t="s">
        <v>111</v>
      </c>
      <c r="C359" s="238" t="s">
        <v>1733</v>
      </c>
      <c r="D359" s="239" t="s">
        <v>1741</v>
      </c>
      <c r="E359" s="239"/>
      <c r="F359" s="238" t="s">
        <v>173</v>
      </c>
      <c r="G359" s="240">
        <v>25</v>
      </c>
      <c r="H359" s="243"/>
      <c r="I359" s="244"/>
      <c r="J359" s="244"/>
      <c r="K359" s="244"/>
      <c r="L359" s="245"/>
      <c r="M359" s="245"/>
    </row>
    <row r="360" spans="1:13" s="1" customFormat="1" ht="15" hidden="1" customHeight="1" x14ac:dyDescent="0.25">
      <c r="A360" s="236" t="s">
        <v>1743</v>
      </c>
      <c r="B360" s="237" t="s">
        <v>112</v>
      </c>
      <c r="C360" s="238" t="s">
        <v>1733</v>
      </c>
      <c r="D360" s="239" t="s">
        <v>1741</v>
      </c>
      <c r="E360" s="239"/>
      <c r="F360" s="238" t="s">
        <v>173</v>
      </c>
      <c r="G360" s="240">
        <v>25</v>
      </c>
      <c r="H360" s="243"/>
      <c r="I360" s="244"/>
      <c r="J360" s="244"/>
      <c r="K360" s="244"/>
      <c r="L360" s="245"/>
      <c r="M360" s="245"/>
    </row>
    <row r="361" spans="1:13" s="1" customFormat="1" ht="15" hidden="1" customHeight="1" x14ac:dyDescent="0.25">
      <c r="A361" s="236" t="s">
        <v>1743</v>
      </c>
      <c r="B361" s="237" t="s">
        <v>113</v>
      </c>
      <c r="C361" s="238" t="s">
        <v>1733</v>
      </c>
      <c r="D361" s="239" t="s">
        <v>1741</v>
      </c>
      <c r="E361" s="239"/>
      <c r="F361" s="238" t="s">
        <v>173</v>
      </c>
      <c r="G361" s="240">
        <v>25</v>
      </c>
      <c r="H361" s="243"/>
      <c r="I361" s="244"/>
      <c r="J361" s="244"/>
      <c r="K361" s="244"/>
      <c r="L361" s="245"/>
      <c r="M361" s="245"/>
    </row>
    <row r="362" spans="1:13" s="1" customFormat="1" ht="15" hidden="1" customHeight="1" x14ac:dyDescent="0.25">
      <c r="A362" s="236" t="s">
        <v>1743</v>
      </c>
      <c r="B362" s="237" t="s">
        <v>114</v>
      </c>
      <c r="C362" s="238" t="s">
        <v>1733</v>
      </c>
      <c r="D362" s="239" t="s">
        <v>1741</v>
      </c>
      <c r="E362" s="239"/>
      <c r="F362" s="238" t="s">
        <v>173</v>
      </c>
      <c r="G362" s="240">
        <v>25</v>
      </c>
      <c r="H362" s="243"/>
      <c r="I362" s="244"/>
      <c r="J362" s="244"/>
      <c r="K362" s="244"/>
      <c r="L362" s="245"/>
      <c r="M362" s="245"/>
    </row>
    <row r="363" spans="1:13" s="1" customFormat="1" ht="15" hidden="1" customHeight="1" x14ac:dyDescent="0.25">
      <c r="A363" s="236" t="s">
        <v>1743</v>
      </c>
      <c r="B363" s="237" t="s">
        <v>115</v>
      </c>
      <c r="C363" s="238" t="s">
        <v>1733</v>
      </c>
      <c r="D363" s="239" t="s">
        <v>1741</v>
      </c>
      <c r="E363" s="239"/>
      <c r="F363" s="238" t="s">
        <v>173</v>
      </c>
      <c r="G363" s="240">
        <v>25</v>
      </c>
      <c r="H363" s="243"/>
      <c r="I363" s="244"/>
      <c r="J363" s="244"/>
      <c r="K363" s="244"/>
      <c r="L363" s="245"/>
      <c r="M363" s="245"/>
    </row>
    <row r="364" spans="1:13" s="1" customFormat="1" ht="15" hidden="1" customHeight="1" x14ac:dyDescent="0.25">
      <c r="A364" s="236" t="s">
        <v>1743</v>
      </c>
      <c r="B364" s="237" t="s">
        <v>116</v>
      </c>
      <c r="C364" s="238" t="s">
        <v>1733</v>
      </c>
      <c r="D364" s="239" t="s">
        <v>1741</v>
      </c>
      <c r="E364" s="239"/>
      <c r="F364" s="238" t="s">
        <v>173</v>
      </c>
      <c r="G364" s="240">
        <v>25</v>
      </c>
      <c r="H364" s="243"/>
      <c r="I364" s="244"/>
      <c r="J364" s="244"/>
      <c r="K364" s="244"/>
      <c r="L364" s="245"/>
      <c r="M364" s="245"/>
    </row>
    <row r="365" spans="1:13" s="1" customFormat="1" ht="15" hidden="1" customHeight="1" x14ac:dyDescent="0.25">
      <c r="A365" s="236" t="s">
        <v>1743</v>
      </c>
      <c r="B365" s="237" t="s">
        <v>117</v>
      </c>
      <c r="C365" s="238" t="s">
        <v>1733</v>
      </c>
      <c r="D365" s="239" t="s">
        <v>1741</v>
      </c>
      <c r="E365" s="239"/>
      <c r="F365" s="238" t="s">
        <v>173</v>
      </c>
      <c r="G365" s="240">
        <v>25</v>
      </c>
      <c r="H365" s="243"/>
      <c r="I365" s="244"/>
      <c r="J365" s="244"/>
      <c r="K365" s="244"/>
      <c r="L365" s="245"/>
      <c r="M365" s="245"/>
    </row>
    <row r="366" spans="1:13" s="1" customFormat="1" ht="15" hidden="1" customHeight="1" x14ac:dyDescent="0.25">
      <c r="A366" s="236" t="s">
        <v>1743</v>
      </c>
      <c r="B366" s="237" t="s">
        <v>118</v>
      </c>
      <c r="C366" s="238" t="s">
        <v>1733</v>
      </c>
      <c r="D366" s="239" t="s">
        <v>1741</v>
      </c>
      <c r="E366" s="239"/>
      <c r="F366" s="238" t="s">
        <v>173</v>
      </c>
      <c r="G366" s="240">
        <v>25</v>
      </c>
      <c r="H366" s="243"/>
      <c r="I366" s="244"/>
      <c r="J366" s="244"/>
      <c r="K366" s="244"/>
      <c r="L366" s="245"/>
      <c r="M366" s="245"/>
    </row>
    <row r="367" spans="1:13" s="1" customFormat="1" ht="15" hidden="1" customHeight="1" x14ac:dyDescent="0.25">
      <c r="A367" s="236" t="s">
        <v>1743</v>
      </c>
      <c r="B367" s="237" t="s">
        <v>119</v>
      </c>
      <c r="C367" s="238" t="s">
        <v>1733</v>
      </c>
      <c r="D367" s="239" t="s">
        <v>1741</v>
      </c>
      <c r="E367" s="239"/>
      <c r="F367" s="238" t="s">
        <v>173</v>
      </c>
      <c r="G367" s="240">
        <v>25</v>
      </c>
      <c r="H367" s="243"/>
      <c r="I367" s="244"/>
      <c r="J367" s="244"/>
      <c r="K367" s="244"/>
      <c r="L367" s="245"/>
      <c r="M367" s="245"/>
    </row>
    <row r="368" spans="1:13" s="1" customFormat="1" ht="15" hidden="1" customHeight="1" x14ac:dyDescent="0.25">
      <c r="A368" s="236" t="s">
        <v>1743</v>
      </c>
      <c r="B368" s="237" t="s">
        <v>120</v>
      </c>
      <c r="C368" s="238" t="s">
        <v>1733</v>
      </c>
      <c r="D368" s="239" t="s">
        <v>1741</v>
      </c>
      <c r="E368" s="239"/>
      <c r="F368" s="238" t="s">
        <v>173</v>
      </c>
      <c r="G368" s="240">
        <v>25</v>
      </c>
      <c r="H368" s="243"/>
      <c r="I368" s="244"/>
      <c r="J368" s="244"/>
      <c r="K368" s="244"/>
      <c r="L368" s="245"/>
      <c r="M368" s="245"/>
    </row>
    <row r="369" spans="1:13" s="1" customFormat="1" ht="15" hidden="1" customHeight="1" x14ac:dyDescent="0.25">
      <c r="A369" s="236" t="s">
        <v>1743</v>
      </c>
      <c r="B369" s="237" t="s">
        <v>121</v>
      </c>
      <c r="C369" s="238" t="s">
        <v>1733</v>
      </c>
      <c r="D369" s="239" t="s">
        <v>1741</v>
      </c>
      <c r="E369" s="239"/>
      <c r="F369" s="238" t="s">
        <v>173</v>
      </c>
      <c r="G369" s="240">
        <v>25</v>
      </c>
      <c r="H369" s="243"/>
      <c r="I369" s="244"/>
      <c r="J369" s="244"/>
      <c r="K369" s="244"/>
      <c r="L369" s="245"/>
      <c r="M369" s="245"/>
    </row>
    <row r="370" spans="1:13" s="1" customFormat="1" ht="15" hidden="1" customHeight="1" x14ac:dyDescent="0.25">
      <c r="A370" s="236" t="s">
        <v>1743</v>
      </c>
      <c r="B370" s="237" t="s">
        <v>122</v>
      </c>
      <c r="C370" s="238" t="s">
        <v>1733</v>
      </c>
      <c r="D370" s="239" t="s">
        <v>1741</v>
      </c>
      <c r="E370" s="239"/>
      <c r="F370" s="238" t="s">
        <v>173</v>
      </c>
      <c r="G370" s="240">
        <v>25</v>
      </c>
      <c r="H370" s="243"/>
      <c r="I370" s="244"/>
      <c r="J370" s="244"/>
      <c r="K370" s="244"/>
      <c r="L370" s="245"/>
      <c r="M370" s="245"/>
    </row>
    <row r="371" spans="1:13" s="1" customFormat="1" ht="15" hidden="1" customHeight="1" x14ac:dyDescent="0.25">
      <c r="A371" s="236" t="s">
        <v>1743</v>
      </c>
      <c r="B371" s="237" t="s">
        <v>123</v>
      </c>
      <c r="C371" s="238" t="s">
        <v>1733</v>
      </c>
      <c r="D371" s="239" t="s">
        <v>1741</v>
      </c>
      <c r="E371" s="239"/>
      <c r="F371" s="238" t="s">
        <v>173</v>
      </c>
      <c r="G371" s="240">
        <v>25</v>
      </c>
      <c r="H371" s="243"/>
      <c r="I371" s="244"/>
      <c r="J371" s="244"/>
      <c r="K371" s="244"/>
      <c r="L371" s="245"/>
      <c r="M371" s="245"/>
    </row>
    <row r="372" spans="1:13" s="1" customFormat="1" ht="15" hidden="1" customHeight="1" x14ac:dyDescent="0.25">
      <c r="A372" s="236" t="s">
        <v>1743</v>
      </c>
      <c r="B372" s="237" t="s">
        <v>124</v>
      </c>
      <c r="C372" s="238" t="s">
        <v>1733</v>
      </c>
      <c r="D372" s="239" t="s">
        <v>1741</v>
      </c>
      <c r="E372" s="239"/>
      <c r="F372" s="238" t="s">
        <v>173</v>
      </c>
      <c r="G372" s="240">
        <v>25</v>
      </c>
      <c r="H372" s="243"/>
      <c r="I372" s="244"/>
      <c r="J372" s="244"/>
      <c r="K372" s="244"/>
      <c r="L372" s="245"/>
      <c r="M372" s="245"/>
    </row>
    <row r="373" spans="1:13" s="1" customFormat="1" ht="15" hidden="1" customHeight="1" x14ac:dyDescent="0.25">
      <c r="A373" s="236" t="s">
        <v>1743</v>
      </c>
      <c r="B373" s="237" t="s">
        <v>125</v>
      </c>
      <c r="C373" s="238" t="s">
        <v>1733</v>
      </c>
      <c r="D373" s="239" t="s">
        <v>1741</v>
      </c>
      <c r="E373" s="239"/>
      <c r="F373" s="238" t="s">
        <v>173</v>
      </c>
      <c r="G373" s="240">
        <v>25</v>
      </c>
      <c r="H373" s="243"/>
      <c r="I373" s="244"/>
      <c r="J373" s="244"/>
      <c r="K373" s="244"/>
      <c r="L373" s="245"/>
      <c r="M373" s="245"/>
    </row>
    <row r="374" spans="1:13" s="1" customFormat="1" ht="15" hidden="1" customHeight="1" x14ac:dyDescent="0.25">
      <c r="A374" s="236" t="s">
        <v>1743</v>
      </c>
      <c r="B374" s="237" t="s">
        <v>126</v>
      </c>
      <c r="C374" s="238" t="s">
        <v>1733</v>
      </c>
      <c r="D374" s="239" t="s">
        <v>1741</v>
      </c>
      <c r="E374" s="239"/>
      <c r="F374" s="238" t="s">
        <v>173</v>
      </c>
      <c r="G374" s="240">
        <v>25</v>
      </c>
      <c r="H374" s="243"/>
      <c r="I374" s="244"/>
      <c r="J374" s="244"/>
      <c r="K374" s="244"/>
      <c r="L374" s="245"/>
      <c r="M374" s="245"/>
    </row>
    <row r="375" spans="1:13" s="1" customFormat="1" ht="15" hidden="1" customHeight="1" x14ac:dyDescent="0.25">
      <c r="A375" s="236" t="s">
        <v>1743</v>
      </c>
      <c r="B375" s="237" t="s">
        <v>127</v>
      </c>
      <c r="C375" s="238" t="s">
        <v>1733</v>
      </c>
      <c r="D375" s="239" t="s">
        <v>1741</v>
      </c>
      <c r="E375" s="239"/>
      <c r="F375" s="238" t="s">
        <v>173</v>
      </c>
      <c r="G375" s="240">
        <v>25</v>
      </c>
      <c r="H375" s="243"/>
      <c r="I375" s="244"/>
      <c r="J375" s="244"/>
      <c r="K375" s="244"/>
      <c r="L375" s="245"/>
      <c r="M375" s="245"/>
    </row>
    <row r="376" spans="1:13" s="1" customFormat="1" ht="15" hidden="1" customHeight="1" x14ac:dyDescent="0.25">
      <c r="A376" s="236" t="s">
        <v>1743</v>
      </c>
      <c r="B376" s="237" t="s">
        <v>128</v>
      </c>
      <c r="C376" s="238" t="s">
        <v>1733</v>
      </c>
      <c r="D376" s="239" t="s">
        <v>1741</v>
      </c>
      <c r="E376" s="239"/>
      <c r="F376" s="238" t="s">
        <v>173</v>
      </c>
      <c r="G376" s="240">
        <v>25</v>
      </c>
      <c r="H376" s="243"/>
      <c r="I376" s="244"/>
      <c r="J376" s="244"/>
      <c r="K376" s="244"/>
      <c r="L376" s="245"/>
      <c r="M376" s="245"/>
    </row>
    <row r="377" spans="1:13" s="1" customFormat="1" ht="15" hidden="1" customHeight="1" x14ac:dyDescent="0.25">
      <c r="A377" s="236" t="s">
        <v>1743</v>
      </c>
      <c r="B377" s="237" t="s">
        <v>129</v>
      </c>
      <c r="C377" s="238" t="s">
        <v>1733</v>
      </c>
      <c r="D377" s="239" t="s">
        <v>1741</v>
      </c>
      <c r="E377" s="239"/>
      <c r="F377" s="238" t="s">
        <v>173</v>
      </c>
      <c r="G377" s="240">
        <v>25</v>
      </c>
      <c r="H377" s="243"/>
      <c r="I377" s="244"/>
      <c r="J377" s="244"/>
      <c r="K377" s="244"/>
      <c r="L377" s="245"/>
      <c r="M377" s="245"/>
    </row>
    <row r="378" spans="1:13" s="1" customFormat="1" ht="15" hidden="1" customHeight="1" x14ac:dyDescent="0.25">
      <c r="A378" s="236" t="s">
        <v>1743</v>
      </c>
      <c r="B378" s="237" t="s">
        <v>130</v>
      </c>
      <c r="C378" s="238" t="s">
        <v>1733</v>
      </c>
      <c r="D378" s="239" t="s">
        <v>1741</v>
      </c>
      <c r="E378" s="239"/>
      <c r="F378" s="238" t="s">
        <v>173</v>
      </c>
      <c r="G378" s="240">
        <v>25</v>
      </c>
      <c r="H378" s="243"/>
      <c r="I378" s="244"/>
      <c r="J378" s="244"/>
      <c r="K378" s="244"/>
      <c r="L378" s="245"/>
      <c r="M378" s="245"/>
    </row>
    <row r="379" spans="1:13" s="1" customFormat="1" ht="15" hidden="1" customHeight="1" x14ac:dyDescent="0.25">
      <c r="A379" s="236" t="s">
        <v>1743</v>
      </c>
      <c r="B379" s="237" t="s">
        <v>131</v>
      </c>
      <c r="C379" s="238" t="s">
        <v>1733</v>
      </c>
      <c r="D379" s="239" t="s">
        <v>1741</v>
      </c>
      <c r="E379" s="239"/>
      <c r="F379" s="238" t="s">
        <v>173</v>
      </c>
      <c r="G379" s="240">
        <v>25</v>
      </c>
      <c r="H379" s="243"/>
      <c r="I379" s="244"/>
      <c r="J379" s="244"/>
      <c r="K379" s="244"/>
      <c r="L379" s="245"/>
      <c r="M379" s="245"/>
    </row>
    <row r="380" spans="1:13" s="1" customFormat="1" ht="15" hidden="1" customHeight="1" x14ac:dyDescent="0.25">
      <c r="A380" s="236" t="s">
        <v>1743</v>
      </c>
      <c r="B380" s="237" t="s">
        <v>132</v>
      </c>
      <c r="C380" s="238" t="s">
        <v>1733</v>
      </c>
      <c r="D380" s="239" t="s">
        <v>1741</v>
      </c>
      <c r="E380" s="239"/>
      <c r="F380" s="238" t="s">
        <v>173</v>
      </c>
      <c r="G380" s="240">
        <v>25</v>
      </c>
      <c r="H380" s="243"/>
      <c r="I380" s="244"/>
      <c r="J380" s="244"/>
      <c r="K380" s="244"/>
      <c r="L380" s="245"/>
      <c r="M380" s="245"/>
    </row>
    <row r="381" spans="1:13" s="1" customFormat="1" ht="15" hidden="1" customHeight="1" x14ac:dyDescent="0.25">
      <c r="A381" s="236" t="s">
        <v>1743</v>
      </c>
      <c r="B381" s="237" t="s">
        <v>133</v>
      </c>
      <c r="C381" s="238" t="s">
        <v>1733</v>
      </c>
      <c r="D381" s="239" t="s">
        <v>1741</v>
      </c>
      <c r="E381" s="239"/>
      <c r="F381" s="238" t="s">
        <v>173</v>
      </c>
      <c r="G381" s="240">
        <v>25</v>
      </c>
      <c r="H381" s="243"/>
      <c r="I381" s="244"/>
      <c r="J381" s="244"/>
      <c r="K381" s="244"/>
      <c r="L381" s="245"/>
      <c r="M381" s="245"/>
    </row>
    <row r="382" spans="1:13" s="1" customFormat="1" ht="15" hidden="1" customHeight="1" x14ac:dyDescent="0.25">
      <c r="A382" s="236" t="s">
        <v>1743</v>
      </c>
      <c r="B382" s="237" t="s">
        <v>134</v>
      </c>
      <c r="C382" s="238" t="s">
        <v>1733</v>
      </c>
      <c r="D382" s="239" t="s">
        <v>1741</v>
      </c>
      <c r="E382" s="239"/>
      <c r="F382" s="238" t="s">
        <v>173</v>
      </c>
      <c r="G382" s="240">
        <v>25</v>
      </c>
      <c r="H382" s="243"/>
      <c r="I382" s="244"/>
      <c r="J382" s="244"/>
      <c r="K382" s="244"/>
      <c r="L382" s="245"/>
      <c r="M382" s="245"/>
    </row>
    <row r="383" spans="1:13" s="1" customFormat="1" ht="15" hidden="1" customHeight="1" x14ac:dyDescent="0.25">
      <c r="A383" s="236" t="s">
        <v>1743</v>
      </c>
      <c r="B383" s="237" t="s">
        <v>135</v>
      </c>
      <c r="C383" s="238" t="s">
        <v>1733</v>
      </c>
      <c r="D383" s="239" t="s">
        <v>1741</v>
      </c>
      <c r="E383" s="239"/>
      <c r="F383" s="238" t="s">
        <v>173</v>
      </c>
      <c r="G383" s="240">
        <v>25</v>
      </c>
      <c r="H383" s="243"/>
      <c r="I383" s="244"/>
      <c r="J383" s="244"/>
      <c r="K383" s="244"/>
      <c r="L383" s="245"/>
      <c r="M383" s="245"/>
    </row>
    <row r="384" spans="1:13" s="1" customFormat="1" ht="15" hidden="1" customHeight="1" x14ac:dyDescent="0.25">
      <c r="A384" s="236" t="s">
        <v>1743</v>
      </c>
      <c r="B384" s="237" t="s">
        <v>136</v>
      </c>
      <c r="C384" s="238" t="s">
        <v>1733</v>
      </c>
      <c r="D384" s="239" t="s">
        <v>1741</v>
      </c>
      <c r="E384" s="239"/>
      <c r="F384" s="238" t="s">
        <v>173</v>
      </c>
      <c r="G384" s="240">
        <v>25</v>
      </c>
      <c r="H384" s="243"/>
      <c r="I384" s="244"/>
      <c r="J384" s="244"/>
      <c r="K384" s="244"/>
      <c r="L384" s="245"/>
      <c r="M384" s="245"/>
    </row>
    <row r="385" spans="1:13" s="1" customFormat="1" ht="15" hidden="1" customHeight="1" x14ac:dyDescent="0.25">
      <c r="A385" s="236" t="s">
        <v>1743</v>
      </c>
      <c r="B385" s="237" t="s">
        <v>137</v>
      </c>
      <c r="C385" s="238" t="s">
        <v>1733</v>
      </c>
      <c r="D385" s="239" t="s">
        <v>1741</v>
      </c>
      <c r="E385" s="239"/>
      <c r="F385" s="238" t="s">
        <v>173</v>
      </c>
      <c r="G385" s="240">
        <v>25</v>
      </c>
      <c r="H385" s="243"/>
      <c r="I385" s="244"/>
      <c r="J385" s="244"/>
      <c r="K385" s="244"/>
      <c r="L385" s="245"/>
      <c r="M385" s="245"/>
    </row>
    <row r="386" spans="1:13" s="1" customFormat="1" ht="15" hidden="1" customHeight="1" x14ac:dyDescent="0.25">
      <c r="A386" s="236" t="s">
        <v>1743</v>
      </c>
      <c r="B386" s="237" t="s">
        <v>139</v>
      </c>
      <c r="C386" s="238" t="s">
        <v>1733</v>
      </c>
      <c r="D386" s="239" t="s">
        <v>1741</v>
      </c>
      <c r="E386" s="239"/>
      <c r="F386" s="238" t="s">
        <v>173</v>
      </c>
      <c r="G386" s="240">
        <v>25</v>
      </c>
      <c r="H386" s="243"/>
      <c r="I386" s="244"/>
      <c r="J386" s="244"/>
      <c r="K386" s="244"/>
      <c r="L386" s="245"/>
      <c r="M386" s="245"/>
    </row>
    <row r="387" spans="1:13" s="1" customFormat="1" ht="15" hidden="1" customHeight="1" x14ac:dyDescent="0.25">
      <c r="A387" s="236" t="s">
        <v>1743</v>
      </c>
      <c r="B387" s="237" t="s">
        <v>140</v>
      </c>
      <c r="C387" s="238" t="s">
        <v>1733</v>
      </c>
      <c r="D387" s="239" t="s">
        <v>1741</v>
      </c>
      <c r="E387" s="239"/>
      <c r="F387" s="238" t="s">
        <v>173</v>
      </c>
      <c r="G387" s="240">
        <v>25</v>
      </c>
      <c r="H387" s="243"/>
      <c r="I387" s="244"/>
      <c r="J387" s="244"/>
      <c r="K387" s="244"/>
      <c r="L387" s="245"/>
      <c r="M387" s="245"/>
    </row>
    <row r="388" spans="1:13" s="1" customFormat="1" ht="15" hidden="1" customHeight="1" x14ac:dyDescent="0.25">
      <c r="A388" s="236" t="s">
        <v>1743</v>
      </c>
      <c r="B388" s="237" t="s">
        <v>141</v>
      </c>
      <c r="C388" s="238" t="s">
        <v>1733</v>
      </c>
      <c r="D388" s="239" t="s">
        <v>1741</v>
      </c>
      <c r="E388" s="239"/>
      <c r="F388" s="238" t="s">
        <v>173</v>
      </c>
      <c r="G388" s="240">
        <v>25</v>
      </c>
      <c r="H388" s="243"/>
      <c r="I388" s="244"/>
      <c r="J388" s="244"/>
      <c r="K388" s="244"/>
      <c r="L388" s="245"/>
      <c r="M388" s="245"/>
    </row>
    <row r="389" spans="1:13" s="1" customFormat="1" ht="15" hidden="1" customHeight="1" x14ac:dyDescent="0.25">
      <c r="A389" s="236" t="s">
        <v>1743</v>
      </c>
      <c r="B389" s="237" t="s">
        <v>142</v>
      </c>
      <c r="C389" s="238" t="s">
        <v>1733</v>
      </c>
      <c r="D389" s="239" t="s">
        <v>1741</v>
      </c>
      <c r="E389" s="239"/>
      <c r="F389" s="238" t="s">
        <v>173</v>
      </c>
      <c r="G389" s="240">
        <v>25</v>
      </c>
      <c r="H389" s="243"/>
      <c r="I389" s="244"/>
      <c r="J389" s="244"/>
      <c r="K389" s="244"/>
      <c r="L389" s="245"/>
      <c r="M389" s="245"/>
    </row>
    <row r="390" spans="1:13" s="1" customFormat="1" ht="15" hidden="1" customHeight="1" x14ac:dyDescent="0.25">
      <c r="A390" s="236" t="s">
        <v>1743</v>
      </c>
      <c r="B390" s="237" t="s">
        <v>143</v>
      </c>
      <c r="C390" s="238" t="s">
        <v>1733</v>
      </c>
      <c r="D390" s="239" t="s">
        <v>1741</v>
      </c>
      <c r="E390" s="239"/>
      <c r="F390" s="238" t="s">
        <v>173</v>
      </c>
      <c r="G390" s="240">
        <v>25</v>
      </c>
      <c r="H390" s="243"/>
      <c r="I390" s="244"/>
      <c r="J390" s="244"/>
      <c r="K390" s="244"/>
      <c r="L390" s="245"/>
      <c r="M390" s="245"/>
    </row>
    <row r="391" spans="1:13" s="1" customFormat="1" ht="15" hidden="1" customHeight="1" x14ac:dyDescent="0.25">
      <c r="A391" s="236" t="s">
        <v>1743</v>
      </c>
      <c r="B391" s="237" t="s">
        <v>144</v>
      </c>
      <c r="C391" s="238" t="s">
        <v>1733</v>
      </c>
      <c r="D391" s="239" t="s">
        <v>1741</v>
      </c>
      <c r="E391" s="239"/>
      <c r="F391" s="238" t="s">
        <v>173</v>
      </c>
      <c r="G391" s="240">
        <v>25</v>
      </c>
      <c r="H391" s="243"/>
      <c r="I391" s="244"/>
      <c r="J391" s="244"/>
      <c r="K391" s="244"/>
      <c r="L391" s="245"/>
      <c r="M391" s="245"/>
    </row>
    <row r="392" spans="1:13" s="1" customFormat="1" ht="15" hidden="1" customHeight="1" x14ac:dyDescent="0.25">
      <c r="A392" s="236" t="s">
        <v>1743</v>
      </c>
      <c r="B392" s="237" t="s">
        <v>145</v>
      </c>
      <c r="C392" s="238" t="s">
        <v>1733</v>
      </c>
      <c r="D392" s="239" t="s">
        <v>1741</v>
      </c>
      <c r="E392" s="239"/>
      <c r="F392" s="238" t="s">
        <v>173</v>
      </c>
      <c r="G392" s="240">
        <v>25</v>
      </c>
      <c r="H392" s="243"/>
      <c r="I392" s="244"/>
      <c r="J392" s="244"/>
      <c r="K392" s="244"/>
      <c r="L392" s="245"/>
      <c r="M392" s="245"/>
    </row>
    <row r="393" spans="1:13" s="1" customFormat="1" ht="15" hidden="1" customHeight="1" x14ac:dyDescent="0.25">
      <c r="A393" s="236" t="s">
        <v>1743</v>
      </c>
      <c r="B393" s="237" t="s">
        <v>146</v>
      </c>
      <c r="C393" s="238" t="s">
        <v>1733</v>
      </c>
      <c r="D393" s="239" t="s">
        <v>1741</v>
      </c>
      <c r="E393" s="239"/>
      <c r="F393" s="238" t="s">
        <v>173</v>
      </c>
      <c r="G393" s="240">
        <v>25</v>
      </c>
      <c r="H393" s="243"/>
      <c r="I393" s="244"/>
      <c r="J393" s="244"/>
      <c r="K393" s="244"/>
      <c r="L393" s="245"/>
      <c r="M393" s="245"/>
    </row>
    <row r="394" spans="1:13" s="1" customFormat="1" ht="15" hidden="1" customHeight="1" x14ac:dyDescent="0.25">
      <c r="A394" s="236" t="s">
        <v>1743</v>
      </c>
      <c r="B394" s="237" t="s">
        <v>147</v>
      </c>
      <c r="C394" s="238" t="s">
        <v>1733</v>
      </c>
      <c r="D394" s="239" t="s">
        <v>1741</v>
      </c>
      <c r="E394" s="239"/>
      <c r="F394" s="238" t="s">
        <v>173</v>
      </c>
      <c r="G394" s="240">
        <v>25</v>
      </c>
      <c r="H394" s="243"/>
      <c r="I394" s="244"/>
      <c r="J394" s="244"/>
      <c r="K394" s="244"/>
      <c r="L394" s="245"/>
      <c r="M394" s="245"/>
    </row>
    <row r="395" spans="1:13" s="1" customFormat="1" ht="15" hidden="1" customHeight="1" x14ac:dyDescent="0.25">
      <c r="A395" s="236" t="s">
        <v>1743</v>
      </c>
      <c r="B395" s="237" t="s">
        <v>148</v>
      </c>
      <c r="C395" s="238" t="s">
        <v>1733</v>
      </c>
      <c r="D395" s="239" t="s">
        <v>1741</v>
      </c>
      <c r="E395" s="239"/>
      <c r="F395" s="238" t="s">
        <v>173</v>
      </c>
      <c r="G395" s="240">
        <v>25</v>
      </c>
      <c r="H395" s="243"/>
      <c r="I395" s="244"/>
      <c r="J395" s="244"/>
      <c r="K395" s="244"/>
      <c r="L395" s="245"/>
      <c r="M395" s="245"/>
    </row>
    <row r="396" spans="1:13" s="1" customFormat="1" ht="15" hidden="1" customHeight="1" x14ac:dyDescent="0.25">
      <c r="A396" s="236" t="s">
        <v>1743</v>
      </c>
      <c r="B396" s="237" t="s">
        <v>149</v>
      </c>
      <c r="C396" s="238" t="s">
        <v>1733</v>
      </c>
      <c r="D396" s="239" t="s">
        <v>1741</v>
      </c>
      <c r="E396" s="239"/>
      <c r="F396" s="238" t="s">
        <v>173</v>
      </c>
      <c r="G396" s="240">
        <v>25</v>
      </c>
      <c r="H396" s="243"/>
      <c r="I396" s="244"/>
      <c r="J396" s="244"/>
      <c r="K396" s="244"/>
      <c r="L396" s="245"/>
      <c r="M396" s="245"/>
    </row>
    <row r="397" spans="1:13" s="1" customFormat="1" ht="15" hidden="1" customHeight="1" x14ac:dyDescent="0.25">
      <c r="A397" s="236" t="s">
        <v>1743</v>
      </c>
      <c r="B397" s="237" t="s">
        <v>150</v>
      </c>
      <c r="C397" s="238" t="s">
        <v>1733</v>
      </c>
      <c r="D397" s="239" t="s">
        <v>1741</v>
      </c>
      <c r="E397" s="239"/>
      <c r="F397" s="238" t="s">
        <v>173</v>
      </c>
      <c r="G397" s="240">
        <v>25</v>
      </c>
      <c r="H397" s="243"/>
      <c r="I397" s="244"/>
      <c r="J397" s="244"/>
      <c r="K397" s="244"/>
      <c r="L397" s="245"/>
      <c r="M397" s="245"/>
    </row>
    <row r="398" spans="1:13" s="1" customFormat="1" ht="15" hidden="1" customHeight="1" x14ac:dyDescent="0.25">
      <c r="A398" s="236" t="s">
        <v>1743</v>
      </c>
      <c r="B398" s="237" t="s">
        <v>151</v>
      </c>
      <c r="C398" s="238" t="s">
        <v>1733</v>
      </c>
      <c r="D398" s="239" t="s">
        <v>1741</v>
      </c>
      <c r="E398" s="239"/>
      <c r="F398" s="238" t="s">
        <v>173</v>
      </c>
      <c r="G398" s="240">
        <v>25</v>
      </c>
      <c r="H398" s="243"/>
      <c r="I398" s="244"/>
      <c r="J398" s="244"/>
      <c r="K398" s="244"/>
      <c r="L398" s="245"/>
      <c r="M398" s="245"/>
    </row>
    <row r="399" spans="1:13" s="1" customFormat="1" ht="15" hidden="1" customHeight="1" x14ac:dyDescent="0.25">
      <c r="A399" s="236" t="s">
        <v>1743</v>
      </c>
      <c r="B399" s="237" t="s">
        <v>153</v>
      </c>
      <c r="C399" s="238" t="s">
        <v>1733</v>
      </c>
      <c r="D399" s="239" t="s">
        <v>1741</v>
      </c>
      <c r="E399" s="239"/>
      <c r="F399" s="238" t="s">
        <v>173</v>
      </c>
      <c r="G399" s="240">
        <v>25</v>
      </c>
      <c r="H399" s="243"/>
      <c r="I399" s="244"/>
      <c r="J399" s="244"/>
      <c r="K399" s="244"/>
      <c r="L399" s="245"/>
      <c r="M399" s="245"/>
    </row>
    <row r="400" spans="1:13" s="1" customFormat="1" ht="15" hidden="1" customHeight="1" x14ac:dyDescent="0.25">
      <c r="A400" s="236" t="s">
        <v>1743</v>
      </c>
      <c r="B400" s="237" t="s">
        <v>155</v>
      </c>
      <c r="C400" s="238" t="s">
        <v>1733</v>
      </c>
      <c r="D400" s="239" t="s">
        <v>1741</v>
      </c>
      <c r="E400" s="239"/>
      <c r="F400" s="238" t="s">
        <v>173</v>
      </c>
      <c r="G400" s="240">
        <v>25</v>
      </c>
      <c r="H400" s="243"/>
      <c r="I400" s="244"/>
      <c r="J400" s="244"/>
      <c r="K400" s="244"/>
      <c r="L400" s="245"/>
      <c r="M400" s="245"/>
    </row>
    <row r="401" spans="1:13" s="1" customFormat="1" ht="15" hidden="1" customHeight="1" x14ac:dyDescent="0.25">
      <c r="A401" s="236"/>
      <c r="B401" s="237"/>
      <c r="C401" s="238"/>
      <c r="D401" s="239"/>
      <c r="E401" s="239"/>
      <c r="F401" s="238"/>
      <c r="G401" s="240"/>
      <c r="H401" s="243"/>
      <c r="I401" s="244"/>
      <c r="J401" s="244"/>
      <c r="K401" s="244"/>
      <c r="L401" s="245"/>
      <c r="M401" s="245"/>
    </row>
    <row r="402" spans="1:13" s="1" customFormat="1" ht="15" hidden="1" customHeight="1" x14ac:dyDescent="0.25">
      <c r="A402" s="236"/>
      <c r="B402" s="237"/>
      <c r="C402" s="238"/>
      <c r="D402" s="239"/>
      <c r="E402" s="239"/>
      <c r="F402" s="238"/>
      <c r="G402" s="240"/>
      <c r="H402" s="243"/>
      <c r="I402" s="244"/>
      <c r="J402" s="244"/>
      <c r="K402" s="244"/>
      <c r="L402" s="245"/>
      <c r="M402" s="245"/>
    </row>
    <row r="403" spans="1:13" s="1" customFormat="1" ht="15" hidden="1" customHeight="1" x14ac:dyDescent="0.25">
      <c r="A403" s="236"/>
      <c r="B403" s="237"/>
      <c r="C403" s="238"/>
      <c r="D403" s="239"/>
      <c r="E403" s="239"/>
      <c r="F403" s="238"/>
      <c r="G403" s="240"/>
      <c r="H403" s="243"/>
      <c r="I403" s="244"/>
      <c r="J403" s="244"/>
      <c r="K403" s="244"/>
      <c r="L403" s="245"/>
      <c r="M403" s="245"/>
    </row>
    <row r="404" spans="1:13" s="1" customFormat="1" ht="15" hidden="1" customHeight="1" thickBot="1" x14ac:dyDescent="0.3">
      <c r="A404" s="247"/>
      <c r="B404" s="248"/>
      <c r="C404" s="249"/>
      <c r="D404" s="250"/>
      <c r="E404" s="250"/>
      <c r="F404" s="250"/>
      <c r="G404" s="251"/>
      <c r="H404" s="252"/>
      <c r="I404" s="253"/>
      <c r="J404" s="253"/>
      <c r="K404" s="253"/>
      <c r="L404" s="254"/>
      <c r="M404" s="254"/>
    </row>
    <row r="405" spans="1:13" s="1" customFormat="1" ht="20.100000000000001" customHeight="1" x14ac:dyDescent="0.25"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</row>
    <row r="406" spans="1:13" s="1" customFormat="1" ht="15" customHeight="1" x14ac:dyDescent="0.25">
      <c r="C406" s="6"/>
      <c r="I406" s="6"/>
      <c r="J406" s="6"/>
      <c r="K406" s="90"/>
      <c r="L406" s="6"/>
      <c r="M406" s="6"/>
    </row>
    <row r="407" spans="1:13" s="1" customFormat="1" ht="15" customHeight="1" x14ac:dyDescent="0.25">
      <c r="C407" s="6"/>
      <c r="D407" s="6"/>
      <c r="E407" s="6"/>
      <c r="F407" s="6"/>
      <c r="G407" s="6"/>
      <c r="H407" s="6"/>
      <c r="I407" s="6"/>
      <c r="J407" s="90"/>
      <c r="K407" s="90"/>
      <c r="L407" s="77"/>
      <c r="M407" s="77"/>
    </row>
    <row r="408" spans="1:13" s="1" customFormat="1" ht="15" customHeight="1" x14ac:dyDescent="0.25">
      <c r="C408" s="6"/>
      <c r="D408" s="6"/>
      <c r="E408" s="6"/>
      <c r="F408" s="6"/>
      <c r="G408" s="6"/>
      <c r="H408" s="6"/>
      <c r="I408" s="6"/>
      <c r="J408" s="6"/>
      <c r="K408" s="6"/>
    </row>
    <row r="409" spans="1:13" s="1" customFormat="1" ht="15" customHeight="1" x14ac:dyDescent="0.25">
      <c r="C409" s="6"/>
      <c r="D409" s="6"/>
      <c r="E409" s="6"/>
      <c r="F409" s="6"/>
      <c r="G409" s="6"/>
      <c r="H409" s="6"/>
      <c r="I409" s="6"/>
      <c r="J409" s="6"/>
      <c r="K409" s="6"/>
      <c r="L409" s="76"/>
      <c r="M409" s="76"/>
    </row>
    <row r="410" spans="1:13" s="1" customFormat="1" ht="15" customHeight="1" x14ac:dyDescent="0.25"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</row>
    <row r="411" spans="1:13" s="1" customFormat="1" ht="20.100000000000001" customHeight="1" x14ac:dyDescent="0.25"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</row>
    <row r="412" spans="1:13" s="1" customFormat="1" ht="20.100000000000001" customHeight="1" x14ac:dyDescent="0.25">
      <c r="C412" s="6"/>
      <c r="D412" s="6"/>
      <c r="E412" s="6"/>
      <c r="I412" s="6"/>
      <c r="J412" s="6"/>
      <c r="K412" s="6"/>
    </row>
    <row r="413" spans="1:13" s="1" customFormat="1" ht="20.100000000000001" customHeight="1" x14ac:dyDescent="0.25">
      <c r="C413" s="6"/>
      <c r="D413" s="6"/>
      <c r="E413" s="6"/>
      <c r="I413" s="6"/>
      <c r="J413" s="6"/>
      <c r="K413" s="6"/>
    </row>
    <row r="414" spans="1:13" s="1" customFormat="1" ht="20.100000000000001" customHeight="1" x14ac:dyDescent="0.25">
      <c r="C414" s="6"/>
      <c r="D414" s="6"/>
      <c r="E414" s="6"/>
      <c r="I414" s="6"/>
      <c r="J414" s="6"/>
      <c r="K414" s="6"/>
    </row>
    <row r="415" spans="1:13" s="1" customFormat="1" ht="20.100000000000001" customHeight="1" x14ac:dyDescent="0.25">
      <c r="C415" s="6"/>
      <c r="D415" s="6"/>
      <c r="E415" s="6"/>
      <c r="I415" s="6"/>
      <c r="J415" s="6"/>
      <c r="K415" s="6"/>
      <c r="L415" s="6"/>
      <c r="M415" s="6"/>
    </row>
    <row r="416" spans="1:13" s="1" customFormat="1" ht="20.100000000000001" customHeight="1" x14ac:dyDescent="0.25"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</row>
    <row r="417" spans="3:13" s="1" customFormat="1" ht="20.100000000000001" customHeight="1" x14ac:dyDescent="0.25"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</row>
    <row r="418" spans="3:13" s="1" customFormat="1" ht="20.100000000000001" customHeight="1" x14ac:dyDescent="0.25"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</row>
    <row r="419" spans="3:13" s="1" customFormat="1" ht="20.100000000000001" customHeight="1" x14ac:dyDescent="0.25"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</row>
    <row r="420" spans="3:13" s="1" customFormat="1" ht="20.100000000000001" customHeight="1" x14ac:dyDescent="0.25"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</row>
    <row r="421" spans="3:13" s="1" customFormat="1" ht="20.100000000000001" customHeight="1" x14ac:dyDescent="0.25"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</row>
    <row r="422" spans="3:13" s="1" customFormat="1" ht="20.100000000000001" customHeight="1" x14ac:dyDescent="0.25"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</row>
    <row r="423" spans="3:13" s="1" customFormat="1" ht="20.100000000000001" customHeight="1" x14ac:dyDescent="0.25"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</row>
    <row r="424" spans="3:13" s="1" customFormat="1" ht="20.100000000000001" customHeight="1" x14ac:dyDescent="0.25"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</row>
    <row r="425" spans="3:13" s="1" customFormat="1" ht="20.100000000000001" customHeight="1" x14ac:dyDescent="0.25"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</row>
    <row r="426" spans="3:13" s="1" customFormat="1" ht="20.100000000000001" customHeight="1" x14ac:dyDescent="0.25"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</row>
    <row r="427" spans="3:13" s="1" customFormat="1" ht="20.100000000000001" customHeight="1" x14ac:dyDescent="0.25"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</row>
    <row r="428" spans="3:13" s="1" customFormat="1" ht="20.100000000000001" customHeight="1" x14ac:dyDescent="0.25"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</row>
    <row r="429" spans="3:13" s="1" customFormat="1" ht="20.100000000000001" customHeight="1" x14ac:dyDescent="0.25"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</row>
    <row r="430" spans="3:13" s="1" customFormat="1" ht="20.100000000000001" customHeight="1" x14ac:dyDescent="0.25"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</row>
    <row r="431" spans="3:13" s="1" customFormat="1" ht="20.100000000000001" customHeight="1" x14ac:dyDescent="0.25"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</row>
    <row r="432" spans="3:13" s="1" customFormat="1" ht="20.100000000000001" customHeight="1" x14ac:dyDescent="0.25"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</row>
    <row r="433" spans="3:13" s="1" customFormat="1" ht="20.100000000000001" customHeight="1" x14ac:dyDescent="0.25"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</row>
    <row r="434" spans="3:13" s="1" customFormat="1" ht="20.100000000000001" customHeight="1" x14ac:dyDescent="0.25"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</row>
    <row r="435" spans="3:13" s="1" customFormat="1" ht="20.100000000000001" customHeight="1" x14ac:dyDescent="0.25"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</row>
    <row r="436" spans="3:13" s="1" customFormat="1" ht="20.100000000000001" customHeight="1" x14ac:dyDescent="0.25"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</row>
    <row r="437" spans="3:13" s="1" customFormat="1" ht="20.100000000000001" customHeight="1" x14ac:dyDescent="0.25"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</row>
    <row r="438" spans="3:13" s="1" customFormat="1" ht="20.100000000000001" customHeight="1" x14ac:dyDescent="0.25"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</row>
    <row r="439" spans="3:13" s="1" customFormat="1" ht="20.100000000000001" customHeight="1" x14ac:dyDescent="0.25"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</row>
    <row r="440" spans="3:13" s="1" customFormat="1" ht="20.100000000000001" customHeight="1" x14ac:dyDescent="0.25"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</row>
    <row r="441" spans="3:13" s="1" customFormat="1" ht="20.100000000000001" customHeight="1" x14ac:dyDescent="0.25"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</row>
    <row r="442" spans="3:13" s="1" customFormat="1" ht="20.100000000000001" customHeight="1" x14ac:dyDescent="0.25"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</row>
    <row r="443" spans="3:13" s="1" customFormat="1" ht="20.100000000000001" customHeight="1" x14ac:dyDescent="0.25"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</row>
    <row r="444" spans="3:13" s="1" customFormat="1" ht="20.100000000000001" customHeight="1" x14ac:dyDescent="0.25"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</row>
    <row r="445" spans="3:13" s="1" customFormat="1" ht="20.100000000000001" customHeight="1" x14ac:dyDescent="0.25"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</row>
    <row r="446" spans="3:13" s="1" customFormat="1" ht="20.100000000000001" customHeight="1" x14ac:dyDescent="0.25"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</row>
    <row r="447" spans="3:13" s="1" customFormat="1" ht="20.100000000000001" customHeight="1" x14ac:dyDescent="0.25"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</row>
    <row r="448" spans="3:13" s="1" customFormat="1" ht="20.100000000000001" customHeight="1" x14ac:dyDescent="0.25"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</row>
    <row r="449" spans="3:13" s="1" customFormat="1" ht="20.100000000000001" customHeight="1" x14ac:dyDescent="0.25"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</row>
    <row r="450" spans="3:13" s="1" customFormat="1" ht="20.100000000000001" customHeight="1" x14ac:dyDescent="0.25"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</row>
    <row r="451" spans="3:13" s="1" customFormat="1" ht="20.100000000000001" customHeight="1" x14ac:dyDescent="0.25"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</row>
    <row r="452" spans="3:13" s="1" customFormat="1" ht="20.100000000000001" customHeight="1" x14ac:dyDescent="0.25"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</row>
    <row r="453" spans="3:13" s="1" customFormat="1" ht="20.100000000000001" customHeight="1" x14ac:dyDescent="0.25"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</row>
    <row r="454" spans="3:13" s="1" customFormat="1" ht="20.100000000000001" customHeight="1" x14ac:dyDescent="0.25"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</row>
    <row r="455" spans="3:13" s="1" customFormat="1" ht="20.100000000000001" customHeight="1" x14ac:dyDescent="0.25"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</row>
    <row r="456" spans="3:13" s="1" customFormat="1" ht="20.100000000000001" customHeight="1" x14ac:dyDescent="0.25"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</row>
    <row r="457" spans="3:13" s="1" customFormat="1" ht="20.100000000000001" customHeight="1" x14ac:dyDescent="0.25"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</row>
    <row r="458" spans="3:13" s="1" customFormat="1" ht="20.100000000000001" customHeight="1" x14ac:dyDescent="0.25"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</row>
    <row r="459" spans="3:13" s="1" customFormat="1" ht="20.100000000000001" customHeight="1" x14ac:dyDescent="0.25"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</row>
    <row r="460" spans="3:13" s="1" customFormat="1" ht="20.100000000000001" customHeight="1" x14ac:dyDescent="0.25"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</row>
    <row r="461" spans="3:13" s="1" customFormat="1" ht="20.100000000000001" customHeight="1" x14ac:dyDescent="0.25"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</row>
    <row r="462" spans="3:13" s="1" customFormat="1" ht="20.100000000000001" customHeight="1" x14ac:dyDescent="0.25"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</row>
    <row r="463" spans="3:13" s="1" customFormat="1" ht="20.100000000000001" customHeight="1" x14ac:dyDescent="0.25"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</row>
    <row r="464" spans="3:13" s="1" customFormat="1" ht="20.100000000000001" customHeight="1" x14ac:dyDescent="0.25"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</row>
    <row r="465" spans="3:13" s="1" customFormat="1" ht="20.100000000000001" customHeight="1" x14ac:dyDescent="0.25"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</row>
    <row r="466" spans="3:13" s="1" customFormat="1" ht="20.100000000000001" customHeight="1" x14ac:dyDescent="0.25"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</row>
    <row r="467" spans="3:13" s="1" customFormat="1" ht="20.100000000000001" customHeight="1" x14ac:dyDescent="0.25"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</row>
    <row r="468" spans="3:13" s="1" customFormat="1" ht="20.100000000000001" customHeight="1" x14ac:dyDescent="0.25"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</row>
  </sheetData>
  <autoFilter ref="A7:M404" xr:uid="{00000000-0001-0000-0000-000000000000}">
    <filterColumn colId="0">
      <filters>
        <filter val="TE"/>
      </filters>
    </filterColumn>
  </autoFilter>
  <customSheetViews>
    <customSheetView guid="{062C8B9B-123F-4B32-BF2E-45A40315E0C9}" scale="115" showPageBreaks="1" showGridLines="0" printArea="1" showAutoFilter="1" hiddenColumns="1" topLeftCell="A6">
      <pane xSplit="1" ySplit="2" topLeftCell="B20" activePane="bottomRight" state="frozen"/>
      <selection pane="bottomRight" activeCell="B8" sqref="B8"/>
      <colBreaks count="1" manualBreakCount="1">
        <brk id="13" max="849" man="1"/>
      </colBreaks>
      <pageMargins left="0" right="0" top="0" bottom="0" header="0" footer="0"/>
      <printOptions horizontalCentered="1" verticalCentered="1"/>
      <pageSetup paperSize="8" scale="61" fitToHeight="5" orientation="landscape" r:id="rId1"/>
      <headerFooter>
        <oddFooter>&amp;C&amp;"-,Negrito"&amp;10Página &amp;P de &amp;N&amp;R&amp;"-,Negrito"&amp;10FOR.MTL.ENG.022-00</oddFooter>
      </headerFooter>
      <autoFilter ref="A7:AG1206" xr:uid="{E31D0F86-C662-4813-90FB-F38231B2C9F1}"/>
    </customSheetView>
    <customSheetView guid="{F62D4967-4404-48CC-8367-36042EABB63F}" showAutoFilter="1" topLeftCell="A6">
      <pane xSplit="1" ySplit="2" topLeftCell="U8" activePane="bottomRight" state="frozen"/>
      <selection pane="bottomRight" activeCell="AF7" sqref="AF7"/>
      <colBreaks count="1" manualBreakCount="1">
        <brk id="13" max="849" man="1"/>
      </colBreaks>
      <pageMargins left="0" right="0" top="0" bottom="0" header="0" footer="0"/>
      <printOptions horizontalCentered="1" verticalCentered="1"/>
      <pageSetup paperSize="8" scale="61" fitToHeight="5" orientation="landscape" r:id="rId2"/>
      <headerFooter>
        <oddFooter>&amp;C&amp;"-,Negrito"&amp;10Página &amp;P de &amp;N&amp;R&amp;"-,Negrito"&amp;10FOR.MTL.ENG.022-00</oddFooter>
      </headerFooter>
      <autoFilter ref="A7:AM1281" xr:uid="{EDF80C56-755E-47A3-B3F8-61F5F91BB952}"/>
    </customSheetView>
  </customSheetViews>
  <mergeCells count="12">
    <mergeCell ref="A1:M3"/>
    <mergeCell ref="L4:L6"/>
    <mergeCell ref="A5:B5"/>
    <mergeCell ref="F5:F6"/>
    <mergeCell ref="C5:C6"/>
    <mergeCell ref="D5:D6"/>
    <mergeCell ref="I5:K5"/>
    <mergeCell ref="M4:M6"/>
    <mergeCell ref="G5:G6"/>
    <mergeCell ref="A4:K4"/>
    <mergeCell ref="E5:E6"/>
    <mergeCell ref="H5:H6"/>
  </mergeCells>
  <phoneticPr fontId="12" type="noConversion"/>
  <conditionalFormatting sqref="L1:L1048576">
    <cfRule type="cellIs" dxfId="32" priority="5" operator="equal">
      <formula>"Não executado"</formula>
    </cfRule>
  </conditionalFormatting>
  <conditionalFormatting sqref="L8:L404">
    <cfRule type="cellIs" dxfId="31" priority="1" operator="equal">
      <formula>"Executado"</formula>
    </cfRule>
    <cfRule type="cellIs" dxfId="30" priority="2" operator="equal">
      <formula>"NÃO EXECUTADO"</formula>
    </cfRule>
    <cfRule type="cellIs" dxfId="29" priority="3" operator="equal">
      <formula>"Executado"</formula>
    </cfRule>
  </conditionalFormatting>
  <conditionalFormatting sqref="L278:L293">
    <cfRule type="containsText" dxfId="28" priority="9" operator="containsText" text="NÃO EXECUTADO">
      <formula>NOT(ISERROR(SEARCH("NÃO EXECUTADO",L278)))</formula>
    </cfRule>
    <cfRule type="containsText" dxfId="27" priority="11" operator="containsText" text="NÃO EXECUTADO">
      <formula>NOT(ISERROR(SEARCH("NÃO EXECUTADO",L278)))</formula>
    </cfRule>
    <cfRule type="containsText" dxfId="26" priority="12" operator="containsText" text="NÃO EXECUTADO">
      <formula>NOT(ISERROR(SEARCH("NÃO EXECUTADO",L278)))</formula>
    </cfRule>
  </conditionalFormatting>
  <conditionalFormatting sqref="L284">
    <cfRule type="cellIs" dxfId="25" priority="4" operator="equal">
      <formula>"Executado"</formula>
    </cfRule>
  </conditionalFormatting>
  <conditionalFormatting sqref="L294:L298">
    <cfRule type="containsText" dxfId="24" priority="10" operator="containsText" text="Executado">
      <formula>NOT(ISERROR(SEARCH("Executado",L294)))</formula>
    </cfRule>
    <cfRule type="cellIs" dxfId="23" priority="13" operator="equal">
      <formula>"Não Executado"</formula>
    </cfRule>
  </conditionalFormatting>
  <conditionalFormatting sqref="L299:L403">
    <cfRule type="containsText" dxfId="22" priority="6" operator="containsText" text="NÃO EXECUTADO">
      <formula>NOT(ISERROR(SEARCH("NÃO EXECUTADO",L299)))</formula>
    </cfRule>
    <cfRule type="containsText" dxfId="21" priority="7" operator="containsText" text="NÃO EXECUTADO">
      <formula>NOT(ISERROR(SEARCH("NÃO EXECUTADO",L299)))</formula>
    </cfRule>
    <cfRule type="containsText" dxfId="20" priority="8" operator="containsText" text="NÃO EXECUTADO">
      <formula>NOT(ISERROR(SEARCH("NÃO EXECUTADO",L299)))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8" scale="71" fitToHeight="0" orientation="landscape" r:id="rId3"/>
  <headerFooter>
    <oddFooter>&amp;C&amp;"-,Negrito"&amp;10Página &amp;P de &amp;N&amp;RFOR.CGC.QLD.050-00</oddFooter>
  </headerFooter>
  <drawing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59999389629810485"/>
  </sheetPr>
  <dimension ref="A1:X2733"/>
  <sheetViews>
    <sheetView topLeftCell="B1" zoomScaleNormal="100" workbookViewId="0">
      <selection activeCell="A721" sqref="A721:A722"/>
    </sheetView>
  </sheetViews>
  <sheetFormatPr defaultColWidth="8.28515625" defaultRowHeight="12" x14ac:dyDescent="0.25"/>
  <cols>
    <col min="1" max="1" width="4.5703125" style="53" bestFit="1" customWidth="1"/>
    <col min="2" max="2" width="12.28515625" style="37" customWidth="1"/>
    <col min="3" max="3" width="12.5703125" style="6" bestFit="1" customWidth="1"/>
    <col min="4" max="5" width="12.5703125" style="6" customWidth="1"/>
    <col min="6" max="7" width="6.7109375" style="6" customWidth="1"/>
    <col min="8" max="8" width="8" style="6" customWidth="1"/>
    <col min="9" max="9" width="16" style="6" bestFit="1" customWidth="1"/>
    <col min="10" max="10" width="12.5703125" style="6" bestFit="1" customWidth="1"/>
    <col min="11" max="12" width="12.5703125" style="6" customWidth="1"/>
    <col min="13" max="14" width="6.7109375" style="6" customWidth="1"/>
    <col min="15" max="15" width="8" style="6" customWidth="1"/>
    <col min="16" max="16" width="16" style="6" bestFit="1" customWidth="1"/>
    <col min="17" max="17" width="12.5703125" style="6" bestFit="1" customWidth="1"/>
    <col min="18" max="19" width="12.5703125" style="6" customWidth="1"/>
    <col min="20" max="21" width="6.7109375" style="6" customWidth="1"/>
    <col min="22" max="22" width="8" style="6" customWidth="1"/>
    <col min="23" max="23" width="16" style="6" bestFit="1" customWidth="1"/>
    <col min="24" max="24" width="41.7109375" style="6" customWidth="1"/>
    <col min="25" max="16384" width="8.28515625" style="6"/>
  </cols>
  <sheetData>
    <row r="1" spans="1:24" s="1" customFormat="1" ht="43.5" customHeight="1" thickBot="1" x14ac:dyDescent="0.3">
      <c r="A1" s="53"/>
      <c r="B1" s="56"/>
      <c r="C1" s="5"/>
      <c r="J1" s="5"/>
      <c r="Q1" s="5"/>
    </row>
    <row r="2" spans="1:24" s="1" customFormat="1" ht="5.0999999999999996" customHeight="1" x14ac:dyDescent="0.25">
      <c r="A2" s="53"/>
      <c r="B2" s="4"/>
      <c r="C2" s="30"/>
      <c r="D2" s="4"/>
      <c r="E2" s="4"/>
      <c r="F2" s="4"/>
      <c r="G2" s="4"/>
      <c r="H2" s="4"/>
      <c r="I2" s="4"/>
      <c r="J2" s="30"/>
      <c r="K2" s="4"/>
      <c r="L2" s="4"/>
      <c r="M2" s="4"/>
      <c r="N2" s="4"/>
      <c r="O2" s="4"/>
      <c r="P2" s="4"/>
      <c r="Q2" s="30"/>
      <c r="R2" s="4"/>
      <c r="S2" s="4"/>
      <c r="T2" s="4"/>
      <c r="U2" s="4"/>
      <c r="V2" s="4"/>
      <c r="W2" s="4"/>
      <c r="X2" s="4"/>
    </row>
    <row r="3" spans="1:24" s="1" customFormat="1" ht="24.95" customHeight="1" x14ac:dyDescent="0.25">
      <c r="A3" s="53"/>
      <c r="B3" s="3">
        <v>42240</v>
      </c>
    </row>
    <row r="4" spans="1:24" s="1" customFormat="1" ht="5.0999999999999996" customHeight="1" x14ac:dyDescent="0.25">
      <c r="A4" s="53"/>
      <c r="B4" s="2"/>
      <c r="C4" s="32"/>
      <c r="D4" s="2"/>
      <c r="E4" s="2"/>
      <c r="F4" s="2"/>
      <c r="G4" s="2"/>
      <c r="H4" s="2"/>
      <c r="I4" s="2"/>
      <c r="J4" s="32"/>
      <c r="K4" s="2"/>
      <c r="L4" s="2"/>
      <c r="M4" s="2"/>
      <c r="N4" s="2"/>
      <c r="O4" s="2"/>
      <c r="P4" s="2"/>
      <c r="Q4" s="32"/>
      <c r="R4" s="2"/>
      <c r="S4" s="2"/>
      <c r="T4" s="2"/>
      <c r="U4" s="2"/>
      <c r="V4" s="2"/>
      <c r="W4" s="2"/>
      <c r="X4" s="2"/>
    </row>
    <row r="5" spans="1:24" s="1" customFormat="1" ht="20.100000000000001" customHeight="1" x14ac:dyDescent="0.25">
      <c r="A5" s="53"/>
      <c r="B5" s="384" t="s">
        <v>174</v>
      </c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</row>
    <row r="6" spans="1:24" s="1" customFormat="1" ht="20.100000000000001" customHeight="1" x14ac:dyDescent="0.25">
      <c r="A6" s="53"/>
      <c r="B6" s="49"/>
      <c r="C6" s="386" t="s">
        <v>175</v>
      </c>
      <c r="D6" s="386"/>
      <c r="E6" s="386"/>
      <c r="F6" s="386"/>
      <c r="G6" s="386"/>
      <c r="H6" s="386"/>
      <c r="I6" s="386"/>
      <c r="J6" s="386" t="s">
        <v>176</v>
      </c>
      <c r="K6" s="386"/>
      <c r="L6" s="386"/>
      <c r="M6" s="386"/>
      <c r="N6" s="386"/>
      <c r="O6" s="386"/>
      <c r="P6" s="386"/>
      <c r="Q6" s="386" t="s">
        <v>177</v>
      </c>
      <c r="R6" s="386"/>
      <c r="S6" s="386"/>
      <c r="T6" s="386"/>
      <c r="U6" s="386"/>
      <c r="V6" s="386"/>
      <c r="W6" s="386"/>
      <c r="X6" s="51"/>
    </row>
    <row r="7" spans="1:24" s="1" customFormat="1" ht="26.25" customHeight="1" x14ac:dyDescent="0.25">
      <c r="A7" s="53"/>
      <c r="B7" s="47" t="s">
        <v>178</v>
      </c>
      <c r="C7" s="47" t="s">
        <v>179</v>
      </c>
      <c r="D7" s="48" t="s">
        <v>43</v>
      </c>
      <c r="E7" s="48" t="s">
        <v>5</v>
      </c>
      <c r="F7" s="387" t="s">
        <v>180</v>
      </c>
      <c r="G7" s="388"/>
      <c r="H7" s="57" t="s">
        <v>181</v>
      </c>
      <c r="I7" s="23" t="s">
        <v>44</v>
      </c>
      <c r="J7" s="47" t="s">
        <v>179</v>
      </c>
      <c r="K7" s="48" t="s">
        <v>43</v>
      </c>
      <c r="L7" s="48" t="s">
        <v>5</v>
      </c>
      <c r="M7" s="387" t="s">
        <v>180</v>
      </c>
      <c r="N7" s="388"/>
      <c r="O7" s="57" t="s">
        <v>181</v>
      </c>
      <c r="P7" s="23" t="s">
        <v>44</v>
      </c>
      <c r="Q7" s="47" t="s">
        <v>179</v>
      </c>
      <c r="R7" s="48" t="s">
        <v>43</v>
      </c>
      <c r="S7" s="48" t="s">
        <v>5</v>
      </c>
      <c r="T7" s="387" t="s">
        <v>180</v>
      </c>
      <c r="U7" s="388"/>
      <c r="V7" s="57" t="s">
        <v>181</v>
      </c>
      <c r="W7" s="23" t="s">
        <v>44</v>
      </c>
      <c r="X7" s="50" t="s">
        <v>182</v>
      </c>
    </row>
    <row r="8" spans="1:24" x14ac:dyDescent="0.25">
      <c r="B8" s="54"/>
      <c r="C8" s="34"/>
      <c r="D8" s="45"/>
      <c r="E8" s="44"/>
      <c r="F8" s="45"/>
      <c r="G8" s="45"/>
      <c r="H8" s="45" t="str">
        <f t="shared" ref="H8" si="0">IF(F8="","",(SMALL(F8:G8,1)))</f>
        <v/>
      </c>
      <c r="I8" s="46" t="str">
        <f t="shared" ref="I8" si="1">IF(F8="","",(IF(H8&gt;D8,"APROVADO","REPROVADO")))</f>
        <v/>
      </c>
      <c r="J8" s="34">
        <f t="shared" ref="J8:K8" si="2">C8</f>
        <v>0</v>
      </c>
      <c r="K8" s="45">
        <f t="shared" si="2"/>
        <v>0</v>
      </c>
      <c r="L8" s="44"/>
      <c r="M8" s="45"/>
      <c r="N8" s="45"/>
      <c r="O8" s="45" t="str">
        <f t="shared" ref="O8" si="3">IF(M8="","",(SMALL(M8:N8,1)))</f>
        <v/>
      </c>
      <c r="P8" s="46" t="str">
        <f t="shared" ref="P8" si="4">IF(M8="","",(IF(O8&gt;K8,"APROVADO","REPROVADO")))</f>
        <v/>
      </c>
      <c r="Q8" s="34">
        <f t="shared" ref="Q8:R8" si="5">C8</f>
        <v>0</v>
      </c>
      <c r="R8" s="45">
        <f t="shared" si="5"/>
        <v>0</v>
      </c>
      <c r="S8" s="44"/>
      <c r="T8" s="45"/>
      <c r="U8" s="45"/>
      <c r="V8" s="45" t="str">
        <f t="shared" ref="V8" si="6">IF(T8="","",(SMALL(T8:U8,1)))</f>
        <v/>
      </c>
      <c r="W8" s="46" t="str">
        <f t="shared" ref="W8" si="7">IF(T8="","",(IF(V8&gt;R8,"APROVADO","REPROVADO")))</f>
        <v/>
      </c>
      <c r="X8" s="12"/>
    </row>
    <row r="9" spans="1:24" x14ac:dyDescent="0.25">
      <c r="A9" s="53">
        <v>1831</v>
      </c>
      <c r="B9" s="22"/>
      <c r="C9" s="34"/>
      <c r="D9" s="45"/>
      <c r="E9" s="44"/>
      <c r="F9" s="45"/>
      <c r="G9" s="45"/>
      <c r="H9" s="45" t="str">
        <f t="shared" ref="H9:H64" si="8">IF(F9="","",(SMALL(F9:G9,1)))</f>
        <v/>
      </c>
      <c r="I9" s="46" t="str">
        <f t="shared" ref="I9:I64" si="9">IF(F9="","",(IF(H9&gt;D9,"APROVADO","REPROVADO")))</f>
        <v/>
      </c>
      <c r="J9" s="34">
        <f t="shared" ref="J9:J64" si="10">C9</f>
        <v>0</v>
      </c>
      <c r="K9" s="45">
        <f t="shared" ref="K9:K64" si="11">D9</f>
        <v>0</v>
      </c>
      <c r="L9" s="44"/>
      <c r="M9" s="45"/>
      <c r="N9" s="45"/>
      <c r="O9" s="45" t="str">
        <f t="shared" ref="O9:O64" si="12">IF(M9="","",(SMALL(M9:N9,1)))</f>
        <v/>
      </c>
      <c r="P9" s="46" t="str">
        <f t="shared" ref="P9:P64" si="13">IF(M9="","",(IF(O9&gt;K9,"APROVADO","REPROVADO")))</f>
        <v/>
      </c>
      <c r="Q9" s="34">
        <f t="shared" ref="Q9:Q64" si="14">C9</f>
        <v>0</v>
      </c>
      <c r="R9" s="45">
        <f t="shared" ref="R9:R64" si="15">D9</f>
        <v>0</v>
      </c>
      <c r="S9" s="44"/>
      <c r="T9" s="45"/>
      <c r="U9" s="45"/>
      <c r="V9" s="45" t="str">
        <f t="shared" ref="V9:V64" si="16">IF(T9="","",(SMALL(T9:U9,1)))</f>
        <v/>
      </c>
      <c r="W9" s="46" t="str">
        <f t="shared" ref="W9:W64" si="17">IF(T9="","",(IF(V9&gt;R9,"APROVADO","REPROVADO")))</f>
        <v/>
      </c>
      <c r="X9" s="12"/>
    </row>
    <row r="10" spans="1:24" x14ac:dyDescent="0.25">
      <c r="A10" s="53">
        <v>1832</v>
      </c>
      <c r="B10" s="22"/>
      <c r="C10" s="34"/>
      <c r="D10" s="45"/>
      <c r="E10" s="44"/>
      <c r="F10" s="45"/>
      <c r="G10" s="45"/>
      <c r="H10" s="45" t="str">
        <f t="shared" si="8"/>
        <v/>
      </c>
      <c r="I10" s="46" t="str">
        <f t="shared" si="9"/>
        <v/>
      </c>
      <c r="J10" s="34">
        <f t="shared" si="10"/>
        <v>0</v>
      </c>
      <c r="K10" s="45">
        <f t="shared" si="11"/>
        <v>0</v>
      </c>
      <c r="L10" s="44"/>
      <c r="M10" s="45"/>
      <c r="N10" s="45"/>
      <c r="O10" s="45" t="str">
        <f t="shared" si="12"/>
        <v/>
      </c>
      <c r="P10" s="46" t="str">
        <f t="shared" si="13"/>
        <v/>
      </c>
      <c r="Q10" s="34">
        <f t="shared" si="14"/>
        <v>0</v>
      </c>
      <c r="R10" s="45">
        <f t="shared" si="15"/>
        <v>0</v>
      </c>
      <c r="S10" s="44"/>
      <c r="T10" s="45"/>
      <c r="U10" s="45"/>
      <c r="V10" s="45" t="str">
        <f t="shared" si="16"/>
        <v/>
      </c>
      <c r="W10" s="46" t="str">
        <f t="shared" si="17"/>
        <v/>
      </c>
      <c r="X10" s="12"/>
    </row>
    <row r="11" spans="1:24" x14ac:dyDescent="0.25">
      <c r="A11" s="53">
        <v>1833</v>
      </c>
      <c r="B11" s="22"/>
      <c r="C11" s="34"/>
      <c r="D11" s="45"/>
      <c r="E11" s="44"/>
      <c r="F11" s="45"/>
      <c r="G11" s="45"/>
      <c r="H11" s="45" t="str">
        <f t="shared" si="8"/>
        <v/>
      </c>
      <c r="I11" s="46" t="str">
        <f t="shared" si="9"/>
        <v/>
      </c>
      <c r="J11" s="34">
        <f t="shared" si="10"/>
        <v>0</v>
      </c>
      <c r="K11" s="45">
        <f t="shared" si="11"/>
        <v>0</v>
      </c>
      <c r="L11" s="44"/>
      <c r="M11" s="45"/>
      <c r="N11" s="45"/>
      <c r="O11" s="45" t="str">
        <f t="shared" si="12"/>
        <v/>
      </c>
      <c r="P11" s="46" t="str">
        <f t="shared" si="13"/>
        <v/>
      </c>
      <c r="Q11" s="34">
        <f t="shared" si="14"/>
        <v>0</v>
      </c>
      <c r="R11" s="45">
        <f t="shared" si="15"/>
        <v>0</v>
      </c>
      <c r="S11" s="44"/>
      <c r="T11" s="45"/>
      <c r="U11" s="45"/>
      <c r="V11" s="45" t="str">
        <f t="shared" si="16"/>
        <v/>
      </c>
      <c r="W11" s="46" t="str">
        <f t="shared" si="17"/>
        <v/>
      </c>
      <c r="X11" s="12"/>
    </row>
    <row r="12" spans="1:24" x14ac:dyDescent="0.25">
      <c r="A12" s="53">
        <v>1834</v>
      </c>
      <c r="B12" s="22"/>
      <c r="C12" s="34"/>
      <c r="D12" s="45"/>
      <c r="E12" s="44"/>
      <c r="F12" s="45"/>
      <c r="G12" s="45"/>
      <c r="H12" s="45" t="str">
        <f t="shared" si="8"/>
        <v/>
      </c>
      <c r="I12" s="46" t="str">
        <f t="shared" si="9"/>
        <v/>
      </c>
      <c r="J12" s="34">
        <f t="shared" si="10"/>
        <v>0</v>
      </c>
      <c r="K12" s="45">
        <f t="shared" si="11"/>
        <v>0</v>
      </c>
      <c r="L12" s="44"/>
      <c r="M12" s="45"/>
      <c r="N12" s="45"/>
      <c r="O12" s="45" t="str">
        <f t="shared" si="12"/>
        <v/>
      </c>
      <c r="P12" s="46" t="str">
        <f t="shared" si="13"/>
        <v/>
      </c>
      <c r="Q12" s="34">
        <f t="shared" si="14"/>
        <v>0</v>
      </c>
      <c r="R12" s="45">
        <f t="shared" si="15"/>
        <v>0</v>
      </c>
      <c r="S12" s="44"/>
      <c r="T12" s="45"/>
      <c r="U12" s="45"/>
      <c r="V12" s="45" t="str">
        <f t="shared" si="16"/>
        <v/>
      </c>
      <c r="W12" s="46" t="str">
        <f t="shared" si="17"/>
        <v/>
      </c>
      <c r="X12" s="12"/>
    </row>
    <row r="13" spans="1:24" x14ac:dyDescent="0.25">
      <c r="A13" s="53">
        <v>1835</v>
      </c>
      <c r="B13" s="22"/>
      <c r="C13" s="34"/>
      <c r="D13" s="45"/>
      <c r="E13" s="44"/>
      <c r="F13" s="45"/>
      <c r="G13" s="45"/>
      <c r="H13" s="45" t="str">
        <f t="shared" si="8"/>
        <v/>
      </c>
      <c r="I13" s="46" t="str">
        <f t="shared" si="9"/>
        <v/>
      </c>
      <c r="J13" s="34">
        <f t="shared" si="10"/>
        <v>0</v>
      </c>
      <c r="K13" s="45">
        <f t="shared" si="11"/>
        <v>0</v>
      </c>
      <c r="L13" s="44"/>
      <c r="M13" s="45"/>
      <c r="N13" s="45"/>
      <c r="O13" s="45" t="str">
        <f t="shared" si="12"/>
        <v/>
      </c>
      <c r="P13" s="46" t="str">
        <f t="shared" si="13"/>
        <v/>
      </c>
      <c r="Q13" s="34">
        <f t="shared" si="14"/>
        <v>0</v>
      </c>
      <c r="R13" s="45">
        <f t="shared" si="15"/>
        <v>0</v>
      </c>
      <c r="S13" s="44"/>
      <c r="T13" s="45"/>
      <c r="U13" s="45"/>
      <c r="V13" s="45" t="str">
        <f t="shared" si="16"/>
        <v/>
      </c>
      <c r="W13" s="46" t="str">
        <f t="shared" si="17"/>
        <v/>
      </c>
      <c r="X13" s="12"/>
    </row>
    <row r="14" spans="1:24" x14ac:dyDescent="0.25">
      <c r="A14" s="53">
        <v>1836</v>
      </c>
      <c r="B14" s="22"/>
      <c r="C14" s="34"/>
      <c r="D14" s="45"/>
      <c r="E14" s="44"/>
      <c r="F14" s="45"/>
      <c r="G14" s="45"/>
      <c r="H14" s="45" t="str">
        <f t="shared" si="8"/>
        <v/>
      </c>
      <c r="I14" s="46" t="str">
        <f t="shared" si="9"/>
        <v/>
      </c>
      <c r="J14" s="34">
        <f t="shared" si="10"/>
        <v>0</v>
      </c>
      <c r="K14" s="45">
        <f t="shared" si="11"/>
        <v>0</v>
      </c>
      <c r="L14" s="44"/>
      <c r="M14" s="45"/>
      <c r="N14" s="45"/>
      <c r="O14" s="45" t="str">
        <f t="shared" si="12"/>
        <v/>
      </c>
      <c r="P14" s="46" t="str">
        <f t="shared" si="13"/>
        <v/>
      </c>
      <c r="Q14" s="34">
        <f t="shared" si="14"/>
        <v>0</v>
      </c>
      <c r="R14" s="45">
        <f t="shared" si="15"/>
        <v>0</v>
      </c>
      <c r="S14" s="44"/>
      <c r="T14" s="45"/>
      <c r="U14" s="45"/>
      <c r="V14" s="45" t="str">
        <f t="shared" si="16"/>
        <v/>
      </c>
      <c r="W14" s="46" t="str">
        <f t="shared" si="17"/>
        <v/>
      </c>
      <c r="X14" s="12"/>
    </row>
    <row r="15" spans="1:24" x14ac:dyDescent="0.25">
      <c r="A15" s="53">
        <v>1837</v>
      </c>
      <c r="B15" s="22"/>
      <c r="C15" s="34"/>
      <c r="D15" s="45"/>
      <c r="E15" s="44"/>
      <c r="F15" s="45"/>
      <c r="G15" s="45"/>
      <c r="H15" s="45" t="str">
        <f t="shared" si="8"/>
        <v/>
      </c>
      <c r="I15" s="46" t="str">
        <f t="shared" si="9"/>
        <v/>
      </c>
      <c r="J15" s="34">
        <f t="shared" si="10"/>
        <v>0</v>
      </c>
      <c r="K15" s="45">
        <f t="shared" si="11"/>
        <v>0</v>
      </c>
      <c r="L15" s="44"/>
      <c r="M15" s="45"/>
      <c r="N15" s="45"/>
      <c r="O15" s="45" t="str">
        <f t="shared" si="12"/>
        <v/>
      </c>
      <c r="P15" s="46" t="str">
        <f t="shared" si="13"/>
        <v/>
      </c>
      <c r="Q15" s="34">
        <f t="shared" si="14"/>
        <v>0</v>
      </c>
      <c r="R15" s="45">
        <f t="shared" si="15"/>
        <v>0</v>
      </c>
      <c r="S15" s="44"/>
      <c r="T15" s="45"/>
      <c r="U15" s="45"/>
      <c r="V15" s="45" t="str">
        <f t="shared" si="16"/>
        <v/>
      </c>
      <c r="W15" s="46" t="str">
        <f t="shared" si="17"/>
        <v/>
      </c>
      <c r="X15" s="12"/>
    </row>
    <row r="16" spans="1:24" x14ac:dyDescent="0.25">
      <c r="A16" s="53">
        <v>1838</v>
      </c>
      <c r="B16" s="22"/>
      <c r="C16" s="34"/>
      <c r="D16" s="45"/>
      <c r="E16" s="44"/>
      <c r="F16" s="45"/>
      <c r="G16" s="45"/>
      <c r="H16" s="45" t="str">
        <f t="shared" si="8"/>
        <v/>
      </c>
      <c r="I16" s="46" t="str">
        <f t="shared" si="9"/>
        <v/>
      </c>
      <c r="J16" s="34">
        <f t="shared" si="10"/>
        <v>0</v>
      </c>
      <c r="K16" s="45">
        <f t="shared" si="11"/>
        <v>0</v>
      </c>
      <c r="L16" s="44"/>
      <c r="M16" s="45"/>
      <c r="N16" s="45"/>
      <c r="O16" s="45" t="str">
        <f t="shared" si="12"/>
        <v/>
      </c>
      <c r="P16" s="46" t="str">
        <f t="shared" si="13"/>
        <v/>
      </c>
      <c r="Q16" s="34">
        <f t="shared" si="14"/>
        <v>0</v>
      </c>
      <c r="R16" s="45">
        <f t="shared" si="15"/>
        <v>0</v>
      </c>
      <c r="S16" s="44"/>
      <c r="T16" s="45"/>
      <c r="U16" s="45"/>
      <c r="V16" s="45" t="str">
        <f t="shared" si="16"/>
        <v/>
      </c>
      <c r="W16" s="46" t="str">
        <f t="shared" si="17"/>
        <v/>
      </c>
      <c r="X16" s="12"/>
    </row>
    <row r="17" spans="1:24" x14ac:dyDescent="0.25">
      <c r="A17" s="53">
        <v>1839</v>
      </c>
      <c r="B17" s="22"/>
      <c r="C17" s="34"/>
      <c r="D17" s="45"/>
      <c r="E17" s="44"/>
      <c r="F17" s="45"/>
      <c r="G17" s="45"/>
      <c r="H17" s="45" t="str">
        <f t="shared" si="8"/>
        <v/>
      </c>
      <c r="I17" s="46" t="str">
        <f t="shared" si="9"/>
        <v/>
      </c>
      <c r="J17" s="34">
        <f t="shared" si="10"/>
        <v>0</v>
      </c>
      <c r="K17" s="45">
        <f t="shared" si="11"/>
        <v>0</v>
      </c>
      <c r="L17" s="44"/>
      <c r="M17" s="45"/>
      <c r="N17" s="45"/>
      <c r="O17" s="45" t="str">
        <f t="shared" si="12"/>
        <v/>
      </c>
      <c r="P17" s="46" t="str">
        <f t="shared" si="13"/>
        <v/>
      </c>
      <c r="Q17" s="34">
        <f t="shared" si="14"/>
        <v>0</v>
      </c>
      <c r="R17" s="45">
        <f t="shared" si="15"/>
        <v>0</v>
      </c>
      <c r="S17" s="44"/>
      <c r="T17" s="45"/>
      <c r="U17" s="45"/>
      <c r="V17" s="45" t="str">
        <f t="shared" si="16"/>
        <v/>
      </c>
      <c r="W17" s="46" t="str">
        <f t="shared" si="17"/>
        <v/>
      </c>
      <c r="X17" s="12"/>
    </row>
    <row r="18" spans="1:24" x14ac:dyDescent="0.25">
      <c r="A18" s="53">
        <v>1840</v>
      </c>
      <c r="B18" s="22"/>
      <c r="C18" s="34"/>
      <c r="D18" s="45"/>
      <c r="E18" s="44"/>
      <c r="F18" s="45"/>
      <c r="G18" s="45"/>
      <c r="H18" s="45" t="str">
        <f t="shared" si="8"/>
        <v/>
      </c>
      <c r="I18" s="46" t="str">
        <f t="shared" si="9"/>
        <v/>
      </c>
      <c r="J18" s="34">
        <f t="shared" si="10"/>
        <v>0</v>
      </c>
      <c r="K18" s="45">
        <f t="shared" si="11"/>
        <v>0</v>
      </c>
      <c r="L18" s="44"/>
      <c r="M18" s="45"/>
      <c r="N18" s="45"/>
      <c r="O18" s="45" t="str">
        <f t="shared" si="12"/>
        <v/>
      </c>
      <c r="P18" s="46" t="str">
        <f t="shared" si="13"/>
        <v/>
      </c>
      <c r="Q18" s="34">
        <f t="shared" si="14"/>
        <v>0</v>
      </c>
      <c r="R18" s="45">
        <f t="shared" si="15"/>
        <v>0</v>
      </c>
      <c r="S18" s="44"/>
      <c r="T18" s="45"/>
      <c r="U18" s="45"/>
      <c r="V18" s="45" t="str">
        <f t="shared" si="16"/>
        <v/>
      </c>
      <c r="W18" s="46" t="str">
        <f t="shared" si="17"/>
        <v/>
      </c>
      <c r="X18" s="12"/>
    </row>
    <row r="19" spans="1:24" x14ac:dyDescent="0.25">
      <c r="A19" s="53">
        <v>1841</v>
      </c>
      <c r="B19" s="22"/>
      <c r="C19" s="34"/>
      <c r="D19" s="45"/>
      <c r="E19" s="44"/>
      <c r="F19" s="45"/>
      <c r="G19" s="45"/>
      <c r="H19" s="45" t="str">
        <f t="shared" si="8"/>
        <v/>
      </c>
      <c r="I19" s="46" t="str">
        <f t="shared" si="9"/>
        <v/>
      </c>
      <c r="J19" s="34">
        <f t="shared" si="10"/>
        <v>0</v>
      </c>
      <c r="K19" s="45">
        <f t="shared" si="11"/>
        <v>0</v>
      </c>
      <c r="L19" s="44"/>
      <c r="M19" s="45"/>
      <c r="N19" s="45"/>
      <c r="O19" s="45" t="str">
        <f t="shared" si="12"/>
        <v/>
      </c>
      <c r="P19" s="46" t="str">
        <f t="shared" si="13"/>
        <v/>
      </c>
      <c r="Q19" s="34">
        <f t="shared" si="14"/>
        <v>0</v>
      </c>
      <c r="R19" s="45">
        <f t="shared" si="15"/>
        <v>0</v>
      </c>
      <c r="S19" s="44"/>
      <c r="T19" s="45"/>
      <c r="U19" s="45"/>
      <c r="V19" s="45" t="str">
        <f t="shared" si="16"/>
        <v/>
      </c>
      <c r="W19" s="46" t="str">
        <f t="shared" si="17"/>
        <v/>
      </c>
      <c r="X19" s="12"/>
    </row>
    <row r="20" spans="1:24" x14ac:dyDescent="0.25">
      <c r="A20" s="53">
        <v>1842</v>
      </c>
      <c r="B20" s="22"/>
      <c r="C20" s="34"/>
      <c r="D20" s="45"/>
      <c r="E20" s="44"/>
      <c r="F20" s="45"/>
      <c r="G20" s="45"/>
      <c r="H20" s="45" t="str">
        <f t="shared" si="8"/>
        <v/>
      </c>
      <c r="I20" s="46" t="str">
        <f t="shared" si="9"/>
        <v/>
      </c>
      <c r="J20" s="34">
        <f t="shared" si="10"/>
        <v>0</v>
      </c>
      <c r="K20" s="45">
        <f t="shared" si="11"/>
        <v>0</v>
      </c>
      <c r="L20" s="44"/>
      <c r="M20" s="45"/>
      <c r="N20" s="45"/>
      <c r="O20" s="45" t="str">
        <f t="shared" si="12"/>
        <v/>
      </c>
      <c r="P20" s="46" t="str">
        <f t="shared" si="13"/>
        <v/>
      </c>
      <c r="Q20" s="34">
        <f t="shared" si="14"/>
        <v>0</v>
      </c>
      <c r="R20" s="45">
        <f t="shared" si="15"/>
        <v>0</v>
      </c>
      <c r="S20" s="44"/>
      <c r="T20" s="45"/>
      <c r="U20" s="45"/>
      <c r="V20" s="45" t="str">
        <f t="shared" si="16"/>
        <v/>
      </c>
      <c r="W20" s="46" t="str">
        <f t="shared" si="17"/>
        <v/>
      </c>
      <c r="X20" s="12"/>
    </row>
    <row r="21" spans="1:24" x14ac:dyDescent="0.25">
      <c r="A21" s="53">
        <v>1843</v>
      </c>
      <c r="B21" s="22"/>
      <c r="C21" s="34"/>
      <c r="D21" s="45"/>
      <c r="E21" s="44"/>
      <c r="F21" s="45"/>
      <c r="G21" s="45"/>
      <c r="H21" s="45" t="str">
        <f t="shared" si="8"/>
        <v/>
      </c>
      <c r="I21" s="46" t="str">
        <f t="shared" si="9"/>
        <v/>
      </c>
      <c r="J21" s="34">
        <f t="shared" si="10"/>
        <v>0</v>
      </c>
      <c r="K21" s="45">
        <f t="shared" si="11"/>
        <v>0</v>
      </c>
      <c r="L21" s="44"/>
      <c r="M21" s="45"/>
      <c r="N21" s="45"/>
      <c r="O21" s="45" t="str">
        <f t="shared" si="12"/>
        <v/>
      </c>
      <c r="P21" s="46" t="str">
        <f t="shared" si="13"/>
        <v/>
      </c>
      <c r="Q21" s="34">
        <f t="shared" si="14"/>
        <v>0</v>
      </c>
      <c r="R21" s="45">
        <f t="shared" si="15"/>
        <v>0</v>
      </c>
      <c r="S21" s="44"/>
      <c r="T21" s="45"/>
      <c r="U21" s="45"/>
      <c r="V21" s="45" t="str">
        <f t="shared" si="16"/>
        <v/>
      </c>
      <c r="W21" s="46" t="str">
        <f t="shared" si="17"/>
        <v/>
      </c>
      <c r="X21" s="12"/>
    </row>
    <row r="22" spans="1:24" x14ac:dyDescent="0.25">
      <c r="A22" s="53">
        <v>1844</v>
      </c>
      <c r="B22" s="22"/>
      <c r="C22" s="34"/>
      <c r="D22" s="45"/>
      <c r="E22" s="44"/>
      <c r="F22" s="45"/>
      <c r="G22" s="45"/>
      <c r="H22" s="45" t="str">
        <f t="shared" si="8"/>
        <v/>
      </c>
      <c r="I22" s="46" t="str">
        <f t="shared" si="9"/>
        <v/>
      </c>
      <c r="J22" s="34">
        <f t="shared" si="10"/>
        <v>0</v>
      </c>
      <c r="K22" s="45">
        <f t="shared" si="11"/>
        <v>0</v>
      </c>
      <c r="L22" s="44"/>
      <c r="M22" s="45"/>
      <c r="N22" s="45"/>
      <c r="O22" s="45" t="str">
        <f t="shared" si="12"/>
        <v/>
      </c>
      <c r="P22" s="46" t="str">
        <f t="shared" si="13"/>
        <v/>
      </c>
      <c r="Q22" s="34">
        <f t="shared" si="14"/>
        <v>0</v>
      </c>
      <c r="R22" s="45">
        <f t="shared" si="15"/>
        <v>0</v>
      </c>
      <c r="S22" s="44"/>
      <c r="T22" s="45"/>
      <c r="U22" s="45"/>
      <c r="V22" s="45" t="str">
        <f t="shared" si="16"/>
        <v/>
      </c>
      <c r="W22" s="46" t="str">
        <f t="shared" si="17"/>
        <v/>
      </c>
      <c r="X22" s="12"/>
    </row>
    <row r="23" spans="1:24" x14ac:dyDescent="0.25">
      <c r="A23" s="53">
        <v>1845</v>
      </c>
      <c r="B23" s="22"/>
      <c r="C23" s="34"/>
      <c r="D23" s="45"/>
      <c r="E23" s="44"/>
      <c r="F23" s="45"/>
      <c r="G23" s="45"/>
      <c r="H23" s="45" t="str">
        <f t="shared" si="8"/>
        <v/>
      </c>
      <c r="I23" s="46" t="str">
        <f t="shared" si="9"/>
        <v/>
      </c>
      <c r="J23" s="34">
        <f t="shared" si="10"/>
        <v>0</v>
      </c>
      <c r="K23" s="45">
        <f t="shared" si="11"/>
        <v>0</v>
      </c>
      <c r="L23" s="44"/>
      <c r="M23" s="45"/>
      <c r="N23" s="45"/>
      <c r="O23" s="45" t="str">
        <f t="shared" si="12"/>
        <v/>
      </c>
      <c r="P23" s="46" t="str">
        <f t="shared" si="13"/>
        <v/>
      </c>
      <c r="Q23" s="34">
        <f t="shared" si="14"/>
        <v>0</v>
      </c>
      <c r="R23" s="45">
        <f t="shared" si="15"/>
        <v>0</v>
      </c>
      <c r="S23" s="44"/>
      <c r="T23" s="45"/>
      <c r="U23" s="45"/>
      <c r="V23" s="45" t="str">
        <f t="shared" si="16"/>
        <v/>
      </c>
      <c r="W23" s="46" t="str">
        <f t="shared" si="17"/>
        <v/>
      </c>
      <c r="X23" s="12"/>
    </row>
    <row r="24" spans="1:24" x14ac:dyDescent="0.25">
      <c r="A24" s="53">
        <v>1846</v>
      </c>
      <c r="B24" s="22"/>
      <c r="C24" s="34"/>
      <c r="D24" s="45"/>
      <c r="E24" s="44"/>
      <c r="F24" s="45"/>
      <c r="G24" s="45"/>
      <c r="H24" s="45" t="str">
        <f t="shared" si="8"/>
        <v/>
      </c>
      <c r="I24" s="46" t="str">
        <f t="shared" si="9"/>
        <v/>
      </c>
      <c r="J24" s="34">
        <f t="shared" si="10"/>
        <v>0</v>
      </c>
      <c r="K24" s="45">
        <f t="shared" si="11"/>
        <v>0</v>
      </c>
      <c r="L24" s="44"/>
      <c r="M24" s="45"/>
      <c r="N24" s="45"/>
      <c r="O24" s="45" t="str">
        <f t="shared" si="12"/>
        <v/>
      </c>
      <c r="P24" s="46" t="str">
        <f t="shared" si="13"/>
        <v/>
      </c>
      <c r="Q24" s="34">
        <f t="shared" si="14"/>
        <v>0</v>
      </c>
      <c r="R24" s="45">
        <f t="shared" si="15"/>
        <v>0</v>
      </c>
      <c r="S24" s="44"/>
      <c r="T24" s="45"/>
      <c r="U24" s="45"/>
      <c r="V24" s="45" t="str">
        <f t="shared" si="16"/>
        <v/>
      </c>
      <c r="W24" s="46" t="str">
        <f t="shared" si="17"/>
        <v/>
      </c>
      <c r="X24" s="12"/>
    </row>
    <row r="25" spans="1:24" x14ac:dyDescent="0.25">
      <c r="A25" s="53">
        <v>1847</v>
      </c>
      <c r="B25" s="22"/>
      <c r="C25" s="34"/>
      <c r="D25" s="45"/>
      <c r="E25" s="44"/>
      <c r="F25" s="45"/>
      <c r="G25" s="45"/>
      <c r="H25" s="45" t="str">
        <f t="shared" si="8"/>
        <v/>
      </c>
      <c r="I25" s="46" t="str">
        <f t="shared" si="9"/>
        <v/>
      </c>
      <c r="J25" s="34">
        <f t="shared" si="10"/>
        <v>0</v>
      </c>
      <c r="K25" s="45">
        <f t="shared" si="11"/>
        <v>0</v>
      </c>
      <c r="L25" s="44"/>
      <c r="M25" s="45"/>
      <c r="N25" s="45"/>
      <c r="O25" s="45" t="str">
        <f t="shared" si="12"/>
        <v/>
      </c>
      <c r="P25" s="46" t="str">
        <f t="shared" si="13"/>
        <v/>
      </c>
      <c r="Q25" s="34">
        <f t="shared" si="14"/>
        <v>0</v>
      </c>
      <c r="R25" s="45">
        <f t="shared" si="15"/>
        <v>0</v>
      </c>
      <c r="S25" s="44"/>
      <c r="T25" s="45"/>
      <c r="U25" s="45"/>
      <c r="V25" s="45" t="str">
        <f t="shared" si="16"/>
        <v/>
      </c>
      <c r="W25" s="46" t="str">
        <f t="shared" si="17"/>
        <v/>
      </c>
      <c r="X25" s="12"/>
    </row>
    <row r="26" spans="1:24" x14ac:dyDescent="0.25">
      <c r="A26" s="53">
        <v>1848</v>
      </c>
      <c r="B26" s="22"/>
      <c r="C26" s="34"/>
      <c r="D26" s="45"/>
      <c r="E26" s="44"/>
      <c r="F26" s="45"/>
      <c r="G26" s="45"/>
      <c r="H26" s="45" t="str">
        <f t="shared" si="8"/>
        <v/>
      </c>
      <c r="I26" s="46" t="str">
        <f t="shared" si="9"/>
        <v/>
      </c>
      <c r="J26" s="34">
        <f t="shared" si="10"/>
        <v>0</v>
      </c>
      <c r="K26" s="45">
        <f t="shared" si="11"/>
        <v>0</v>
      </c>
      <c r="L26" s="44"/>
      <c r="M26" s="45"/>
      <c r="N26" s="45"/>
      <c r="O26" s="45" t="str">
        <f t="shared" si="12"/>
        <v/>
      </c>
      <c r="P26" s="46" t="str">
        <f t="shared" si="13"/>
        <v/>
      </c>
      <c r="Q26" s="34">
        <f t="shared" si="14"/>
        <v>0</v>
      </c>
      <c r="R26" s="45">
        <f t="shared" si="15"/>
        <v>0</v>
      </c>
      <c r="S26" s="44"/>
      <c r="T26" s="45"/>
      <c r="U26" s="45"/>
      <c r="V26" s="45" t="str">
        <f t="shared" si="16"/>
        <v/>
      </c>
      <c r="W26" s="46" t="str">
        <f t="shared" si="17"/>
        <v/>
      </c>
      <c r="X26" s="12"/>
    </row>
    <row r="27" spans="1:24" x14ac:dyDescent="0.25">
      <c r="A27" s="53">
        <v>1849</v>
      </c>
      <c r="B27" s="22"/>
      <c r="C27" s="34"/>
      <c r="D27" s="45"/>
      <c r="E27" s="44"/>
      <c r="F27" s="45"/>
      <c r="G27" s="45"/>
      <c r="H27" s="45" t="str">
        <f t="shared" si="8"/>
        <v/>
      </c>
      <c r="I27" s="46" t="str">
        <f t="shared" si="9"/>
        <v/>
      </c>
      <c r="J27" s="34">
        <f t="shared" si="10"/>
        <v>0</v>
      </c>
      <c r="K27" s="45">
        <f t="shared" si="11"/>
        <v>0</v>
      </c>
      <c r="L27" s="44"/>
      <c r="M27" s="45"/>
      <c r="N27" s="45"/>
      <c r="O27" s="45" t="str">
        <f t="shared" si="12"/>
        <v/>
      </c>
      <c r="P27" s="46" t="str">
        <f t="shared" si="13"/>
        <v/>
      </c>
      <c r="Q27" s="34">
        <f t="shared" si="14"/>
        <v>0</v>
      </c>
      <c r="R27" s="45">
        <f t="shared" si="15"/>
        <v>0</v>
      </c>
      <c r="S27" s="44"/>
      <c r="T27" s="45"/>
      <c r="U27" s="45"/>
      <c r="V27" s="45" t="str">
        <f t="shared" si="16"/>
        <v/>
      </c>
      <c r="W27" s="46" t="str">
        <f t="shared" si="17"/>
        <v/>
      </c>
      <c r="X27" s="12"/>
    </row>
    <row r="28" spans="1:24" x14ac:dyDescent="0.25">
      <c r="A28" s="53">
        <v>1850</v>
      </c>
      <c r="B28" s="22"/>
      <c r="C28" s="34"/>
      <c r="D28" s="45"/>
      <c r="E28" s="44"/>
      <c r="F28" s="45"/>
      <c r="G28" s="45"/>
      <c r="H28" s="45" t="str">
        <f t="shared" si="8"/>
        <v/>
      </c>
      <c r="I28" s="46" t="str">
        <f t="shared" si="9"/>
        <v/>
      </c>
      <c r="J28" s="34">
        <f t="shared" si="10"/>
        <v>0</v>
      </c>
      <c r="K28" s="45">
        <f t="shared" si="11"/>
        <v>0</v>
      </c>
      <c r="L28" s="44"/>
      <c r="M28" s="45"/>
      <c r="N28" s="45"/>
      <c r="O28" s="45" t="str">
        <f t="shared" si="12"/>
        <v/>
      </c>
      <c r="P28" s="46" t="str">
        <f t="shared" si="13"/>
        <v/>
      </c>
      <c r="Q28" s="34">
        <f t="shared" si="14"/>
        <v>0</v>
      </c>
      <c r="R28" s="45">
        <f t="shared" si="15"/>
        <v>0</v>
      </c>
      <c r="S28" s="44"/>
      <c r="T28" s="45"/>
      <c r="U28" s="45"/>
      <c r="V28" s="45" t="str">
        <f t="shared" si="16"/>
        <v/>
      </c>
      <c r="W28" s="46" t="str">
        <f t="shared" si="17"/>
        <v/>
      </c>
      <c r="X28" s="12"/>
    </row>
    <row r="29" spans="1:24" x14ac:dyDescent="0.25">
      <c r="A29" s="53">
        <v>1851</v>
      </c>
      <c r="B29" s="22"/>
      <c r="C29" s="34"/>
      <c r="D29" s="45"/>
      <c r="E29" s="44"/>
      <c r="F29" s="45"/>
      <c r="G29" s="45"/>
      <c r="H29" s="45" t="str">
        <f t="shared" si="8"/>
        <v/>
      </c>
      <c r="I29" s="46" t="str">
        <f t="shared" si="9"/>
        <v/>
      </c>
      <c r="J29" s="34">
        <f t="shared" si="10"/>
        <v>0</v>
      </c>
      <c r="K29" s="45">
        <f t="shared" si="11"/>
        <v>0</v>
      </c>
      <c r="L29" s="44"/>
      <c r="M29" s="45"/>
      <c r="N29" s="45"/>
      <c r="O29" s="45" t="str">
        <f t="shared" si="12"/>
        <v/>
      </c>
      <c r="P29" s="46" t="str">
        <f t="shared" si="13"/>
        <v/>
      </c>
      <c r="Q29" s="34">
        <f t="shared" si="14"/>
        <v>0</v>
      </c>
      <c r="R29" s="45">
        <f t="shared" si="15"/>
        <v>0</v>
      </c>
      <c r="S29" s="44"/>
      <c r="T29" s="45"/>
      <c r="U29" s="45"/>
      <c r="V29" s="45" t="str">
        <f t="shared" si="16"/>
        <v/>
      </c>
      <c r="W29" s="46" t="str">
        <f t="shared" si="17"/>
        <v/>
      </c>
      <c r="X29" s="12"/>
    </row>
    <row r="30" spans="1:24" x14ac:dyDescent="0.25">
      <c r="A30" s="53">
        <v>1852</v>
      </c>
      <c r="B30" s="22"/>
      <c r="C30" s="34"/>
      <c r="D30" s="45"/>
      <c r="E30" s="44"/>
      <c r="F30" s="45"/>
      <c r="G30" s="45"/>
      <c r="H30" s="45" t="str">
        <f t="shared" si="8"/>
        <v/>
      </c>
      <c r="I30" s="46" t="str">
        <f t="shared" si="9"/>
        <v/>
      </c>
      <c r="J30" s="34">
        <f t="shared" si="10"/>
        <v>0</v>
      </c>
      <c r="K30" s="45">
        <f t="shared" si="11"/>
        <v>0</v>
      </c>
      <c r="L30" s="44"/>
      <c r="M30" s="45"/>
      <c r="N30" s="45"/>
      <c r="O30" s="45" t="str">
        <f t="shared" si="12"/>
        <v/>
      </c>
      <c r="P30" s="46" t="str">
        <f t="shared" si="13"/>
        <v/>
      </c>
      <c r="Q30" s="34">
        <f t="shared" si="14"/>
        <v>0</v>
      </c>
      <c r="R30" s="45">
        <f t="shared" si="15"/>
        <v>0</v>
      </c>
      <c r="S30" s="44"/>
      <c r="T30" s="45"/>
      <c r="U30" s="45"/>
      <c r="V30" s="45" t="str">
        <f t="shared" si="16"/>
        <v/>
      </c>
      <c r="W30" s="46" t="str">
        <f t="shared" si="17"/>
        <v/>
      </c>
      <c r="X30" s="12"/>
    </row>
    <row r="31" spans="1:24" x14ac:dyDescent="0.25">
      <c r="A31" s="53">
        <v>1853</v>
      </c>
      <c r="B31" s="22"/>
      <c r="C31" s="34"/>
      <c r="D31" s="45"/>
      <c r="E31" s="44"/>
      <c r="F31" s="45"/>
      <c r="G31" s="45"/>
      <c r="H31" s="45" t="str">
        <f t="shared" si="8"/>
        <v/>
      </c>
      <c r="I31" s="46" t="str">
        <f t="shared" si="9"/>
        <v/>
      </c>
      <c r="J31" s="34">
        <f t="shared" si="10"/>
        <v>0</v>
      </c>
      <c r="K31" s="45">
        <f t="shared" si="11"/>
        <v>0</v>
      </c>
      <c r="L31" s="44"/>
      <c r="M31" s="45"/>
      <c r="N31" s="45"/>
      <c r="O31" s="45" t="str">
        <f t="shared" si="12"/>
        <v/>
      </c>
      <c r="P31" s="46" t="str">
        <f t="shared" si="13"/>
        <v/>
      </c>
      <c r="Q31" s="34">
        <f t="shared" si="14"/>
        <v>0</v>
      </c>
      <c r="R31" s="45">
        <f t="shared" si="15"/>
        <v>0</v>
      </c>
      <c r="S31" s="44"/>
      <c r="T31" s="45"/>
      <c r="U31" s="45"/>
      <c r="V31" s="45" t="str">
        <f t="shared" si="16"/>
        <v/>
      </c>
      <c r="W31" s="46" t="str">
        <f t="shared" si="17"/>
        <v/>
      </c>
      <c r="X31" s="12"/>
    </row>
    <row r="32" spans="1:24" x14ac:dyDescent="0.25">
      <c r="A32" s="53">
        <v>1854</v>
      </c>
      <c r="B32" s="22"/>
      <c r="C32" s="34"/>
      <c r="D32" s="45"/>
      <c r="E32" s="44"/>
      <c r="F32" s="45"/>
      <c r="G32" s="45"/>
      <c r="H32" s="45" t="str">
        <f t="shared" si="8"/>
        <v/>
      </c>
      <c r="I32" s="46" t="str">
        <f t="shared" si="9"/>
        <v/>
      </c>
      <c r="J32" s="34">
        <f t="shared" si="10"/>
        <v>0</v>
      </c>
      <c r="K32" s="45">
        <f t="shared" si="11"/>
        <v>0</v>
      </c>
      <c r="L32" s="44"/>
      <c r="M32" s="45"/>
      <c r="N32" s="45"/>
      <c r="O32" s="45" t="str">
        <f t="shared" si="12"/>
        <v/>
      </c>
      <c r="P32" s="46" t="str">
        <f t="shared" si="13"/>
        <v/>
      </c>
      <c r="Q32" s="34">
        <f t="shared" si="14"/>
        <v>0</v>
      </c>
      <c r="R32" s="45">
        <f t="shared" si="15"/>
        <v>0</v>
      </c>
      <c r="S32" s="44"/>
      <c r="T32" s="45"/>
      <c r="U32" s="45"/>
      <c r="V32" s="45" t="str">
        <f t="shared" si="16"/>
        <v/>
      </c>
      <c r="W32" s="46" t="str">
        <f t="shared" si="17"/>
        <v/>
      </c>
      <c r="X32" s="12"/>
    </row>
    <row r="33" spans="1:24" x14ac:dyDescent="0.25">
      <c r="A33" s="53">
        <v>1855</v>
      </c>
      <c r="B33" s="22"/>
      <c r="C33" s="34"/>
      <c r="D33" s="45"/>
      <c r="E33" s="44"/>
      <c r="F33" s="45"/>
      <c r="G33" s="45"/>
      <c r="H33" s="45" t="str">
        <f t="shared" si="8"/>
        <v/>
      </c>
      <c r="I33" s="46" t="str">
        <f t="shared" si="9"/>
        <v/>
      </c>
      <c r="J33" s="34">
        <f t="shared" si="10"/>
        <v>0</v>
      </c>
      <c r="K33" s="45">
        <f t="shared" si="11"/>
        <v>0</v>
      </c>
      <c r="L33" s="44"/>
      <c r="M33" s="45"/>
      <c r="N33" s="45"/>
      <c r="O33" s="45" t="str">
        <f t="shared" si="12"/>
        <v/>
      </c>
      <c r="P33" s="46" t="str">
        <f t="shared" si="13"/>
        <v/>
      </c>
      <c r="Q33" s="34">
        <f t="shared" si="14"/>
        <v>0</v>
      </c>
      <c r="R33" s="45">
        <f t="shared" si="15"/>
        <v>0</v>
      </c>
      <c r="S33" s="44"/>
      <c r="T33" s="45"/>
      <c r="U33" s="45"/>
      <c r="V33" s="45" t="str">
        <f t="shared" si="16"/>
        <v/>
      </c>
      <c r="W33" s="46" t="str">
        <f t="shared" si="17"/>
        <v/>
      </c>
      <c r="X33" s="12"/>
    </row>
    <row r="34" spans="1:24" x14ac:dyDescent="0.25">
      <c r="A34" s="53">
        <v>1856</v>
      </c>
      <c r="B34" s="22"/>
      <c r="C34" s="34"/>
      <c r="D34" s="45"/>
      <c r="E34" s="44"/>
      <c r="F34" s="45"/>
      <c r="G34" s="45"/>
      <c r="H34" s="45" t="str">
        <f t="shared" si="8"/>
        <v/>
      </c>
      <c r="I34" s="46" t="str">
        <f t="shared" si="9"/>
        <v/>
      </c>
      <c r="J34" s="34">
        <f t="shared" si="10"/>
        <v>0</v>
      </c>
      <c r="K34" s="45">
        <f t="shared" si="11"/>
        <v>0</v>
      </c>
      <c r="L34" s="44"/>
      <c r="M34" s="45"/>
      <c r="N34" s="45"/>
      <c r="O34" s="45" t="str">
        <f t="shared" si="12"/>
        <v/>
      </c>
      <c r="P34" s="46" t="str">
        <f t="shared" si="13"/>
        <v/>
      </c>
      <c r="Q34" s="34">
        <f t="shared" si="14"/>
        <v>0</v>
      </c>
      <c r="R34" s="45">
        <f t="shared" si="15"/>
        <v>0</v>
      </c>
      <c r="S34" s="44"/>
      <c r="T34" s="45"/>
      <c r="U34" s="45"/>
      <c r="V34" s="45" t="str">
        <f t="shared" si="16"/>
        <v/>
      </c>
      <c r="W34" s="46" t="str">
        <f t="shared" si="17"/>
        <v/>
      </c>
      <c r="X34" s="12"/>
    </row>
    <row r="35" spans="1:24" x14ac:dyDescent="0.25">
      <c r="A35" s="53">
        <v>1857</v>
      </c>
      <c r="B35" s="22"/>
      <c r="C35" s="34"/>
      <c r="D35" s="45"/>
      <c r="E35" s="44"/>
      <c r="F35" s="45"/>
      <c r="G35" s="45"/>
      <c r="H35" s="45" t="str">
        <f t="shared" si="8"/>
        <v/>
      </c>
      <c r="I35" s="46" t="str">
        <f t="shared" si="9"/>
        <v/>
      </c>
      <c r="J35" s="34">
        <f t="shared" si="10"/>
        <v>0</v>
      </c>
      <c r="K35" s="45">
        <f t="shared" si="11"/>
        <v>0</v>
      </c>
      <c r="L35" s="44"/>
      <c r="M35" s="45"/>
      <c r="N35" s="45"/>
      <c r="O35" s="45" t="str">
        <f t="shared" si="12"/>
        <v/>
      </c>
      <c r="P35" s="46" t="str">
        <f t="shared" si="13"/>
        <v/>
      </c>
      <c r="Q35" s="34">
        <f t="shared" si="14"/>
        <v>0</v>
      </c>
      <c r="R35" s="45">
        <f t="shared" si="15"/>
        <v>0</v>
      </c>
      <c r="S35" s="44"/>
      <c r="T35" s="45"/>
      <c r="U35" s="45"/>
      <c r="V35" s="45" t="str">
        <f t="shared" si="16"/>
        <v/>
      </c>
      <c r="W35" s="46" t="str">
        <f t="shared" si="17"/>
        <v/>
      </c>
      <c r="X35" s="12"/>
    </row>
    <row r="36" spans="1:24" x14ac:dyDescent="0.25">
      <c r="A36" s="53">
        <v>1858</v>
      </c>
      <c r="B36" s="22"/>
      <c r="C36" s="34"/>
      <c r="D36" s="45"/>
      <c r="E36" s="44"/>
      <c r="F36" s="45"/>
      <c r="G36" s="45"/>
      <c r="H36" s="45" t="str">
        <f t="shared" si="8"/>
        <v/>
      </c>
      <c r="I36" s="46" t="str">
        <f t="shared" si="9"/>
        <v/>
      </c>
      <c r="J36" s="34">
        <f t="shared" si="10"/>
        <v>0</v>
      </c>
      <c r="K36" s="45">
        <f t="shared" si="11"/>
        <v>0</v>
      </c>
      <c r="L36" s="44"/>
      <c r="M36" s="45"/>
      <c r="N36" s="45"/>
      <c r="O36" s="45" t="str">
        <f t="shared" si="12"/>
        <v/>
      </c>
      <c r="P36" s="46" t="str">
        <f t="shared" si="13"/>
        <v/>
      </c>
      <c r="Q36" s="34">
        <f t="shared" si="14"/>
        <v>0</v>
      </c>
      <c r="R36" s="45">
        <f t="shared" si="15"/>
        <v>0</v>
      </c>
      <c r="S36" s="44"/>
      <c r="T36" s="45"/>
      <c r="U36" s="45"/>
      <c r="V36" s="45" t="str">
        <f t="shared" si="16"/>
        <v/>
      </c>
      <c r="W36" s="46" t="str">
        <f t="shared" si="17"/>
        <v/>
      </c>
      <c r="X36" s="12"/>
    </row>
    <row r="37" spans="1:24" x14ac:dyDescent="0.25">
      <c r="A37" s="53">
        <v>1859</v>
      </c>
      <c r="B37" s="22"/>
      <c r="C37" s="34"/>
      <c r="D37" s="45"/>
      <c r="E37" s="44"/>
      <c r="F37" s="45"/>
      <c r="G37" s="45"/>
      <c r="H37" s="45" t="str">
        <f t="shared" si="8"/>
        <v/>
      </c>
      <c r="I37" s="46" t="str">
        <f t="shared" si="9"/>
        <v/>
      </c>
      <c r="J37" s="34">
        <f t="shared" si="10"/>
        <v>0</v>
      </c>
      <c r="K37" s="45">
        <f t="shared" si="11"/>
        <v>0</v>
      </c>
      <c r="L37" s="44"/>
      <c r="M37" s="45"/>
      <c r="N37" s="45"/>
      <c r="O37" s="45" t="str">
        <f t="shared" si="12"/>
        <v/>
      </c>
      <c r="P37" s="46" t="str">
        <f t="shared" si="13"/>
        <v/>
      </c>
      <c r="Q37" s="34">
        <f t="shared" si="14"/>
        <v>0</v>
      </c>
      <c r="R37" s="45">
        <f t="shared" si="15"/>
        <v>0</v>
      </c>
      <c r="S37" s="44"/>
      <c r="T37" s="45"/>
      <c r="U37" s="45"/>
      <c r="V37" s="45" t="str">
        <f t="shared" si="16"/>
        <v/>
      </c>
      <c r="W37" s="46" t="str">
        <f t="shared" si="17"/>
        <v/>
      </c>
      <c r="X37" s="12"/>
    </row>
    <row r="38" spans="1:24" x14ac:dyDescent="0.25">
      <c r="A38" s="53">
        <v>1860</v>
      </c>
      <c r="B38" s="22"/>
      <c r="C38" s="34"/>
      <c r="D38" s="45"/>
      <c r="E38" s="44"/>
      <c r="F38" s="45"/>
      <c r="G38" s="45"/>
      <c r="H38" s="45" t="str">
        <f t="shared" si="8"/>
        <v/>
      </c>
      <c r="I38" s="46" t="str">
        <f t="shared" si="9"/>
        <v/>
      </c>
      <c r="J38" s="34">
        <f t="shared" si="10"/>
        <v>0</v>
      </c>
      <c r="K38" s="45">
        <f t="shared" si="11"/>
        <v>0</v>
      </c>
      <c r="L38" s="44"/>
      <c r="M38" s="45"/>
      <c r="N38" s="45"/>
      <c r="O38" s="45" t="str">
        <f t="shared" si="12"/>
        <v/>
      </c>
      <c r="P38" s="46" t="str">
        <f t="shared" si="13"/>
        <v/>
      </c>
      <c r="Q38" s="34">
        <f t="shared" si="14"/>
        <v>0</v>
      </c>
      <c r="R38" s="45">
        <f t="shared" si="15"/>
        <v>0</v>
      </c>
      <c r="S38" s="44"/>
      <c r="T38" s="45"/>
      <c r="U38" s="45"/>
      <c r="V38" s="45" t="str">
        <f t="shared" si="16"/>
        <v/>
      </c>
      <c r="W38" s="46" t="str">
        <f t="shared" si="17"/>
        <v/>
      </c>
      <c r="X38" s="12"/>
    </row>
    <row r="39" spans="1:24" x14ac:dyDescent="0.25">
      <c r="A39" s="53">
        <v>1861</v>
      </c>
      <c r="B39" s="22"/>
      <c r="C39" s="34"/>
      <c r="D39" s="45"/>
      <c r="E39" s="44"/>
      <c r="F39" s="45"/>
      <c r="G39" s="45"/>
      <c r="H39" s="45" t="str">
        <f t="shared" si="8"/>
        <v/>
      </c>
      <c r="I39" s="46" t="str">
        <f t="shared" si="9"/>
        <v/>
      </c>
      <c r="J39" s="34">
        <f t="shared" si="10"/>
        <v>0</v>
      </c>
      <c r="K39" s="45">
        <f t="shared" si="11"/>
        <v>0</v>
      </c>
      <c r="L39" s="44"/>
      <c r="M39" s="45"/>
      <c r="N39" s="45"/>
      <c r="O39" s="45" t="str">
        <f t="shared" si="12"/>
        <v/>
      </c>
      <c r="P39" s="46" t="str">
        <f t="shared" si="13"/>
        <v/>
      </c>
      <c r="Q39" s="34">
        <f t="shared" si="14"/>
        <v>0</v>
      </c>
      <c r="R39" s="45">
        <f t="shared" si="15"/>
        <v>0</v>
      </c>
      <c r="S39" s="44"/>
      <c r="T39" s="45"/>
      <c r="U39" s="45"/>
      <c r="V39" s="45" t="str">
        <f t="shared" si="16"/>
        <v/>
      </c>
      <c r="W39" s="46" t="str">
        <f t="shared" si="17"/>
        <v/>
      </c>
      <c r="X39" s="12"/>
    </row>
    <row r="40" spans="1:24" x14ac:dyDescent="0.25">
      <c r="A40" s="53">
        <v>1862</v>
      </c>
      <c r="B40" s="22"/>
      <c r="C40" s="34"/>
      <c r="D40" s="45"/>
      <c r="E40" s="44"/>
      <c r="F40" s="45"/>
      <c r="G40" s="45"/>
      <c r="H40" s="45" t="str">
        <f t="shared" si="8"/>
        <v/>
      </c>
      <c r="I40" s="46" t="str">
        <f t="shared" si="9"/>
        <v/>
      </c>
      <c r="J40" s="34">
        <f t="shared" si="10"/>
        <v>0</v>
      </c>
      <c r="K40" s="45">
        <f t="shared" si="11"/>
        <v>0</v>
      </c>
      <c r="L40" s="44"/>
      <c r="M40" s="45"/>
      <c r="N40" s="45"/>
      <c r="O40" s="45" t="str">
        <f t="shared" si="12"/>
        <v/>
      </c>
      <c r="P40" s="46" t="str">
        <f t="shared" si="13"/>
        <v/>
      </c>
      <c r="Q40" s="34">
        <f t="shared" si="14"/>
        <v>0</v>
      </c>
      <c r="R40" s="45">
        <f t="shared" si="15"/>
        <v>0</v>
      </c>
      <c r="S40" s="44"/>
      <c r="T40" s="45"/>
      <c r="U40" s="45"/>
      <c r="V40" s="45" t="str">
        <f t="shared" si="16"/>
        <v/>
      </c>
      <c r="W40" s="46" t="str">
        <f t="shared" si="17"/>
        <v/>
      </c>
      <c r="X40" s="12"/>
    </row>
    <row r="41" spans="1:24" x14ac:dyDescent="0.25">
      <c r="A41" s="53">
        <v>1863</v>
      </c>
      <c r="B41" s="22"/>
      <c r="C41" s="34"/>
      <c r="D41" s="45"/>
      <c r="E41" s="44"/>
      <c r="F41" s="45"/>
      <c r="G41" s="45"/>
      <c r="H41" s="45" t="str">
        <f t="shared" si="8"/>
        <v/>
      </c>
      <c r="I41" s="46" t="str">
        <f t="shared" si="9"/>
        <v/>
      </c>
      <c r="J41" s="34">
        <f t="shared" si="10"/>
        <v>0</v>
      </c>
      <c r="K41" s="45">
        <f t="shared" si="11"/>
        <v>0</v>
      </c>
      <c r="L41" s="44"/>
      <c r="M41" s="45"/>
      <c r="N41" s="45"/>
      <c r="O41" s="45" t="str">
        <f t="shared" si="12"/>
        <v/>
      </c>
      <c r="P41" s="46" t="str">
        <f t="shared" si="13"/>
        <v/>
      </c>
      <c r="Q41" s="34">
        <f t="shared" si="14"/>
        <v>0</v>
      </c>
      <c r="R41" s="45">
        <f t="shared" si="15"/>
        <v>0</v>
      </c>
      <c r="S41" s="44"/>
      <c r="T41" s="45"/>
      <c r="U41" s="45"/>
      <c r="V41" s="45" t="str">
        <f t="shared" si="16"/>
        <v/>
      </c>
      <c r="W41" s="46" t="str">
        <f t="shared" si="17"/>
        <v/>
      </c>
      <c r="X41" s="12"/>
    </row>
    <row r="42" spans="1:24" x14ac:dyDescent="0.25">
      <c r="A42" s="53">
        <v>1864</v>
      </c>
      <c r="B42" s="22"/>
      <c r="C42" s="34"/>
      <c r="D42" s="45"/>
      <c r="E42" s="44"/>
      <c r="F42" s="45"/>
      <c r="G42" s="45"/>
      <c r="H42" s="45" t="str">
        <f t="shared" si="8"/>
        <v/>
      </c>
      <c r="I42" s="46" t="str">
        <f t="shared" si="9"/>
        <v/>
      </c>
      <c r="J42" s="34">
        <f t="shared" si="10"/>
        <v>0</v>
      </c>
      <c r="K42" s="45">
        <f t="shared" si="11"/>
        <v>0</v>
      </c>
      <c r="L42" s="44"/>
      <c r="M42" s="45"/>
      <c r="N42" s="45"/>
      <c r="O42" s="45" t="str">
        <f t="shared" si="12"/>
        <v/>
      </c>
      <c r="P42" s="46" t="str">
        <f t="shared" si="13"/>
        <v/>
      </c>
      <c r="Q42" s="34">
        <f t="shared" si="14"/>
        <v>0</v>
      </c>
      <c r="R42" s="45">
        <f t="shared" si="15"/>
        <v>0</v>
      </c>
      <c r="S42" s="44"/>
      <c r="T42" s="45"/>
      <c r="U42" s="45"/>
      <c r="V42" s="45" t="str">
        <f t="shared" si="16"/>
        <v/>
      </c>
      <c r="W42" s="46" t="str">
        <f t="shared" si="17"/>
        <v/>
      </c>
      <c r="X42" s="12"/>
    </row>
    <row r="43" spans="1:24" x14ac:dyDescent="0.25">
      <c r="A43" s="53">
        <v>1865</v>
      </c>
      <c r="B43" s="22"/>
      <c r="C43" s="34"/>
      <c r="D43" s="45"/>
      <c r="E43" s="44"/>
      <c r="F43" s="45"/>
      <c r="G43" s="45"/>
      <c r="H43" s="45" t="str">
        <f t="shared" si="8"/>
        <v/>
      </c>
      <c r="I43" s="46" t="str">
        <f t="shared" si="9"/>
        <v/>
      </c>
      <c r="J43" s="34">
        <f t="shared" si="10"/>
        <v>0</v>
      </c>
      <c r="K43" s="45">
        <f t="shared" si="11"/>
        <v>0</v>
      </c>
      <c r="L43" s="44"/>
      <c r="M43" s="45"/>
      <c r="N43" s="45"/>
      <c r="O43" s="45" t="str">
        <f t="shared" si="12"/>
        <v/>
      </c>
      <c r="P43" s="46" t="str">
        <f t="shared" si="13"/>
        <v/>
      </c>
      <c r="Q43" s="34">
        <f t="shared" si="14"/>
        <v>0</v>
      </c>
      <c r="R43" s="45">
        <f t="shared" si="15"/>
        <v>0</v>
      </c>
      <c r="S43" s="44"/>
      <c r="T43" s="45"/>
      <c r="U43" s="45"/>
      <c r="V43" s="45" t="str">
        <f t="shared" si="16"/>
        <v/>
      </c>
      <c r="W43" s="46" t="str">
        <f t="shared" si="17"/>
        <v/>
      </c>
      <c r="X43" s="12"/>
    </row>
    <row r="44" spans="1:24" x14ac:dyDescent="0.25">
      <c r="A44" s="53">
        <v>1866</v>
      </c>
      <c r="B44" s="22"/>
      <c r="C44" s="34"/>
      <c r="D44" s="45"/>
      <c r="E44" s="44"/>
      <c r="F44" s="45"/>
      <c r="G44" s="45"/>
      <c r="H44" s="45" t="str">
        <f t="shared" si="8"/>
        <v/>
      </c>
      <c r="I44" s="46" t="str">
        <f t="shared" si="9"/>
        <v/>
      </c>
      <c r="J44" s="34">
        <f t="shared" si="10"/>
        <v>0</v>
      </c>
      <c r="K44" s="45">
        <f t="shared" si="11"/>
        <v>0</v>
      </c>
      <c r="L44" s="44"/>
      <c r="M44" s="45"/>
      <c r="N44" s="45"/>
      <c r="O44" s="45" t="str">
        <f t="shared" si="12"/>
        <v/>
      </c>
      <c r="P44" s="46" t="str">
        <f t="shared" si="13"/>
        <v/>
      </c>
      <c r="Q44" s="34">
        <f t="shared" si="14"/>
        <v>0</v>
      </c>
      <c r="R44" s="45">
        <f t="shared" si="15"/>
        <v>0</v>
      </c>
      <c r="S44" s="44"/>
      <c r="T44" s="45"/>
      <c r="U44" s="45"/>
      <c r="V44" s="45" t="str">
        <f t="shared" si="16"/>
        <v/>
      </c>
      <c r="W44" s="46" t="str">
        <f t="shared" si="17"/>
        <v/>
      </c>
      <c r="X44" s="12"/>
    </row>
    <row r="45" spans="1:24" x14ac:dyDescent="0.25">
      <c r="A45" s="53">
        <v>1867</v>
      </c>
      <c r="B45" s="22"/>
      <c r="C45" s="34"/>
      <c r="D45" s="45"/>
      <c r="E45" s="44"/>
      <c r="F45" s="45"/>
      <c r="G45" s="45"/>
      <c r="H45" s="45" t="str">
        <f t="shared" si="8"/>
        <v/>
      </c>
      <c r="I45" s="46" t="str">
        <f t="shared" si="9"/>
        <v/>
      </c>
      <c r="J45" s="34">
        <f t="shared" si="10"/>
        <v>0</v>
      </c>
      <c r="K45" s="45">
        <f t="shared" si="11"/>
        <v>0</v>
      </c>
      <c r="L45" s="44"/>
      <c r="M45" s="45"/>
      <c r="N45" s="45"/>
      <c r="O45" s="45" t="str">
        <f t="shared" si="12"/>
        <v/>
      </c>
      <c r="P45" s="46" t="str">
        <f t="shared" si="13"/>
        <v/>
      </c>
      <c r="Q45" s="34">
        <f t="shared" si="14"/>
        <v>0</v>
      </c>
      <c r="R45" s="45">
        <f t="shared" si="15"/>
        <v>0</v>
      </c>
      <c r="S45" s="44"/>
      <c r="T45" s="45"/>
      <c r="U45" s="45"/>
      <c r="V45" s="45" t="str">
        <f t="shared" si="16"/>
        <v/>
      </c>
      <c r="W45" s="46" t="str">
        <f t="shared" si="17"/>
        <v/>
      </c>
      <c r="X45" s="12"/>
    </row>
    <row r="46" spans="1:24" x14ac:dyDescent="0.25">
      <c r="A46" s="53">
        <v>1868</v>
      </c>
      <c r="B46" s="22"/>
      <c r="C46" s="34"/>
      <c r="D46" s="45"/>
      <c r="E46" s="44"/>
      <c r="F46" s="45"/>
      <c r="G46" s="45"/>
      <c r="H46" s="45" t="str">
        <f t="shared" si="8"/>
        <v/>
      </c>
      <c r="I46" s="46" t="str">
        <f t="shared" si="9"/>
        <v/>
      </c>
      <c r="J46" s="34">
        <f t="shared" si="10"/>
        <v>0</v>
      </c>
      <c r="K46" s="45">
        <f t="shared" si="11"/>
        <v>0</v>
      </c>
      <c r="L46" s="44"/>
      <c r="M46" s="45"/>
      <c r="N46" s="45"/>
      <c r="O46" s="45" t="str">
        <f t="shared" si="12"/>
        <v/>
      </c>
      <c r="P46" s="46" t="str">
        <f t="shared" si="13"/>
        <v/>
      </c>
      <c r="Q46" s="34">
        <f t="shared" si="14"/>
        <v>0</v>
      </c>
      <c r="R46" s="45">
        <f t="shared" si="15"/>
        <v>0</v>
      </c>
      <c r="S46" s="44"/>
      <c r="T46" s="45"/>
      <c r="U46" s="45"/>
      <c r="V46" s="45" t="str">
        <f t="shared" si="16"/>
        <v/>
      </c>
      <c r="W46" s="46" t="str">
        <f t="shared" si="17"/>
        <v/>
      </c>
      <c r="X46" s="12"/>
    </row>
    <row r="47" spans="1:24" x14ac:dyDescent="0.25">
      <c r="A47" s="53">
        <v>1869</v>
      </c>
      <c r="B47" s="22"/>
      <c r="C47" s="34"/>
      <c r="D47" s="45"/>
      <c r="E47" s="44"/>
      <c r="F47" s="45"/>
      <c r="G47" s="45"/>
      <c r="H47" s="45" t="str">
        <f t="shared" si="8"/>
        <v/>
      </c>
      <c r="I47" s="46" t="str">
        <f t="shared" si="9"/>
        <v/>
      </c>
      <c r="J47" s="34">
        <f t="shared" si="10"/>
        <v>0</v>
      </c>
      <c r="K47" s="45">
        <f t="shared" si="11"/>
        <v>0</v>
      </c>
      <c r="L47" s="44"/>
      <c r="M47" s="45"/>
      <c r="N47" s="45"/>
      <c r="O47" s="45" t="str">
        <f t="shared" si="12"/>
        <v/>
      </c>
      <c r="P47" s="46" t="str">
        <f t="shared" si="13"/>
        <v/>
      </c>
      <c r="Q47" s="34">
        <f t="shared" si="14"/>
        <v>0</v>
      </c>
      <c r="R47" s="45">
        <f t="shared" si="15"/>
        <v>0</v>
      </c>
      <c r="S47" s="44"/>
      <c r="T47" s="45"/>
      <c r="U47" s="45"/>
      <c r="V47" s="45" t="str">
        <f t="shared" si="16"/>
        <v/>
      </c>
      <c r="W47" s="46" t="str">
        <f t="shared" si="17"/>
        <v/>
      </c>
      <c r="X47" s="12"/>
    </row>
    <row r="48" spans="1:24" x14ac:dyDescent="0.25">
      <c r="A48" s="53">
        <v>1870</v>
      </c>
      <c r="B48" s="22"/>
      <c r="C48" s="34"/>
      <c r="D48" s="45"/>
      <c r="E48" s="44"/>
      <c r="F48" s="45"/>
      <c r="G48" s="45"/>
      <c r="H48" s="45" t="str">
        <f t="shared" si="8"/>
        <v/>
      </c>
      <c r="I48" s="46" t="str">
        <f t="shared" si="9"/>
        <v/>
      </c>
      <c r="J48" s="34">
        <f t="shared" si="10"/>
        <v>0</v>
      </c>
      <c r="K48" s="45">
        <f t="shared" si="11"/>
        <v>0</v>
      </c>
      <c r="L48" s="44"/>
      <c r="M48" s="45"/>
      <c r="N48" s="45"/>
      <c r="O48" s="45" t="str">
        <f t="shared" si="12"/>
        <v/>
      </c>
      <c r="P48" s="46" t="str">
        <f t="shared" si="13"/>
        <v/>
      </c>
      <c r="Q48" s="34">
        <f t="shared" si="14"/>
        <v>0</v>
      </c>
      <c r="R48" s="45">
        <f t="shared" si="15"/>
        <v>0</v>
      </c>
      <c r="S48" s="44"/>
      <c r="T48" s="45"/>
      <c r="U48" s="45"/>
      <c r="V48" s="45" t="str">
        <f t="shared" si="16"/>
        <v/>
      </c>
      <c r="W48" s="46" t="str">
        <f t="shared" si="17"/>
        <v/>
      </c>
      <c r="X48" s="12"/>
    </row>
    <row r="49" spans="1:24" x14ac:dyDescent="0.25">
      <c r="A49" s="53">
        <v>1871</v>
      </c>
      <c r="B49" s="22"/>
      <c r="C49" s="34"/>
      <c r="D49" s="45"/>
      <c r="E49" s="44"/>
      <c r="F49" s="45"/>
      <c r="G49" s="45"/>
      <c r="H49" s="45" t="str">
        <f t="shared" si="8"/>
        <v/>
      </c>
      <c r="I49" s="46" t="str">
        <f t="shared" si="9"/>
        <v/>
      </c>
      <c r="J49" s="34">
        <f t="shared" si="10"/>
        <v>0</v>
      </c>
      <c r="K49" s="45">
        <f t="shared" si="11"/>
        <v>0</v>
      </c>
      <c r="L49" s="44"/>
      <c r="M49" s="45"/>
      <c r="N49" s="45"/>
      <c r="O49" s="45" t="str">
        <f t="shared" si="12"/>
        <v/>
      </c>
      <c r="P49" s="46" t="str">
        <f t="shared" si="13"/>
        <v/>
      </c>
      <c r="Q49" s="34">
        <f t="shared" si="14"/>
        <v>0</v>
      </c>
      <c r="R49" s="45">
        <f t="shared" si="15"/>
        <v>0</v>
      </c>
      <c r="S49" s="44"/>
      <c r="T49" s="45"/>
      <c r="U49" s="45"/>
      <c r="V49" s="45" t="str">
        <f t="shared" si="16"/>
        <v/>
      </c>
      <c r="W49" s="46" t="str">
        <f t="shared" si="17"/>
        <v/>
      </c>
      <c r="X49" s="12"/>
    </row>
    <row r="50" spans="1:24" x14ac:dyDescent="0.25">
      <c r="A50" s="53">
        <v>1872</v>
      </c>
      <c r="B50" s="22"/>
      <c r="C50" s="34"/>
      <c r="D50" s="45"/>
      <c r="E50" s="44"/>
      <c r="F50" s="45"/>
      <c r="G50" s="45"/>
      <c r="H50" s="45" t="str">
        <f t="shared" si="8"/>
        <v/>
      </c>
      <c r="I50" s="46" t="str">
        <f t="shared" si="9"/>
        <v/>
      </c>
      <c r="J50" s="34">
        <f t="shared" si="10"/>
        <v>0</v>
      </c>
      <c r="K50" s="45">
        <f t="shared" si="11"/>
        <v>0</v>
      </c>
      <c r="L50" s="44"/>
      <c r="M50" s="45"/>
      <c r="N50" s="45"/>
      <c r="O50" s="45" t="str">
        <f t="shared" si="12"/>
        <v/>
      </c>
      <c r="P50" s="46" t="str">
        <f t="shared" si="13"/>
        <v/>
      </c>
      <c r="Q50" s="34">
        <f t="shared" si="14"/>
        <v>0</v>
      </c>
      <c r="R50" s="45">
        <f t="shared" si="15"/>
        <v>0</v>
      </c>
      <c r="S50" s="44"/>
      <c r="T50" s="45"/>
      <c r="U50" s="45"/>
      <c r="V50" s="45" t="str">
        <f t="shared" si="16"/>
        <v/>
      </c>
      <c r="W50" s="46" t="str">
        <f t="shared" si="17"/>
        <v/>
      </c>
      <c r="X50" s="12"/>
    </row>
    <row r="51" spans="1:24" x14ac:dyDescent="0.25">
      <c r="A51" s="53">
        <v>1873</v>
      </c>
      <c r="B51" s="22"/>
      <c r="C51" s="34"/>
      <c r="D51" s="45"/>
      <c r="E51" s="44"/>
      <c r="F51" s="45"/>
      <c r="G51" s="45"/>
      <c r="H51" s="45" t="str">
        <f t="shared" si="8"/>
        <v/>
      </c>
      <c r="I51" s="46" t="str">
        <f t="shared" si="9"/>
        <v/>
      </c>
      <c r="J51" s="34">
        <f t="shared" si="10"/>
        <v>0</v>
      </c>
      <c r="K51" s="45">
        <f t="shared" si="11"/>
        <v>0</v>
      </c>
      <c r="L51" s="44"/>
      <c r="M51" s="45"/>
      <c r="N51" s="45"/>
      <c r="O51" s="45" t="str">
        <f t="shared" si="12"/>
        <v/>
      </c>
      <c r="P51" s="46" t="str">
        <f t="shared" si="13"/>
        <v/>
      </c>
      <c r="Q51" s="34">
        <f t="shared" si="14"/>
        <v>0</v>
      </c>
      <c r="R51" s="45">
        <f t="shared" si="15"/>
        <v>0</v>
      </c>
      <c r="S51" s="44"/>
      <c r="T51" s="45"/>
      <c r="U51" s="45"/>
      <c r="V51" s="45" t="str">
        <f t="shared" si="16"/>
        <v/>
      </c>
      <c r="W51" s="46" t="str">
        <f t="shared" si="17"/>
        <v/>
      </c>
      <c r="X51" s="12"/>
    </row>
    <row r="52" spans="1:24" x14ac:dyDescent="0.25">
      <c r="A52" s="53">
        <v>1874</v>
      </c>
      <c r="B52" s="22"/>
      <c r="C52" s="34"/>
      <c r="D52" s="45"/>
      <c r="E52" s="44"/>
      <c r="F52" s="45"/>
      <c r="G52" s="45"/>
      <c r="H52" s="45" t="str">
        <f t="shared" si="8"/>
        <v/>
      </c>
      <c r="I52" s="46" t="str">
        <f t="shared" si="9"/>
        <v/>
      </c>
      <c r="J52" s="34">
        <f t="shared" si="10"/>
        <v>0</v>
      </c>
      <c r="K52" s="45">
        <f t="shared" si="11"/>
        <v>0</v>
      </c>
      <c r="L52" s="44"/>
      <c r="M52" s="45"/>
      <c r="N52" s="45"/>
      <c r="O52" s="45" t="str">
        <f t="shared" si="12"/>
        <v/>
      </c>
      <c r="P52" s="46" t="str">
        <f t="shared" si="13"/>
        <v/>
      </c>
      <c r="Q52" s="34">
        <f t="shared" si="14"/>
        <v>0</v>
      </c>
      <c r="R52" s="45">
        <f t="shared" si="15"/>
        <v>0</v>
      </c>
      <c r="S52" s="44"/>
      <c r="T52" s="45"/>
      <c r="U52" s="45"/>
      <c r="V52" s="45" t="str">
        <f t="shared" si="16"/>
        <v/>
      </c>
      <c r="W52" s="46" t="str">
        <f t="shared" si="17"/>
        <v/>
      </c>
      <c r="X52" s="12"/>
    </row>
    <row r="53" spans="1:24" x14ac:dyDescent="0.25">
      <c r="A53" s="53">
        <v>1875</v>
      </c>
      <c r="B53" s="22"/>
      <c r="C53" s="34"/>
      <c r="D53" s="45"/>
      <c r="E53" s="44"/>
      <c r="F53" s="45"/>
      <c r="G53" s="45"/>
      <c r="H53" s="45" t="str">
        <f t="shared" si="8"/>
        <v/>
      </c>
      <c r="I53" s="46" t="str">
        <f t="shared" si="9"/>
        <v/>
      </c>
      <c r="J53" s="34">
        <f t="shared" si="10"/>
        <v>0</v>
      </c>
      <c r="K53" s="45">
        <f t="shared" si="11"/>
        <v>0</v>
      </c>
      <c r="L53" s="44"/>
      <c r="M53" s="45"/>
      <c r="N53" s="45"/>
      <c r="O53" s="45" t="str">
        <f t="shared" si="12"/>
        <v/>
      </c>
      <c r="P53" s="46" t="str">
        <f t="shared" si="13"/>
        <v/>
      </c>
      <c r="Q53" s="34">
        <f t="shared" si="14"/>
        <v>0</v>
      </c>
      <c r="R53" s="45">
        <f t="shared" si="15"/>
        <v>0</v>
      </c>
      <c r="S53" s="44"/>
      <c r="T53" s="45"/>
      <c r="U53" s="45"/>
      <c r="V53" s="45" t="str">
        <f t="shared" si="16"/>
        <v/>
      </c>
      <c r="W53" s="46" t="str">
        <f t="shared" si="17"/>
        <v/>
      </c>
      <c r="X53" s="12"/>
    </row>
    <row r="54" spans="1:24" x14ac:dyDescent="0.25">
      <c r="A54" s="53">
        <v>1876</v>
      </c>
      <c r="B54" s="22"/>
      <c r="C54" s="34"/>
      <c r="D54" s="45"/>
      <c r="E54" s="44"/>
      <c r="F54" s="45"/>
      <c r="G54" s="45"/>
      <c r="H54" s="45" t="str">
        <f t="shared" si="8"/>
        <v/>
      </c>
      <c r="I54" s="46" t="str">
        <f t="shared" si="9"/>
        <v/>
      </c>
      <c r="J54" s="34">
        <f t="shared" si="10"/>
        <v>0</v>
      </c>
      <c r="K54" s="45">
        <f t="shared" si="11"/>
        <v>0</v>
      </c>
      <c r="L54" s="44"/>
      <c r="M54" s="45"/>
      <c r="N54" s="45"/>
      <c r="O54" s="45" t="str">
        <f t="shared" si="12"/>
        <v/>
      </c>
      <c r="P54" s="46" t="str">
        <f t="shared" si="13"/>
        <v/>
      </c>
      <c r="Q54" s="34">
        <f t="shared" si="14"/>
        <v>0</v>
      </c>
      <c r="R54" s="45">
        <f t="shared" si="15"/>
        <v>0</v>
      </c>
      <c r="S54" s="44"/>
      <c r="T54" s="45"/>
      <c r="U54" s="45"/>
      <c r="V54" s="45" t="str">
        <f t="shared" si="16"/>
        <v/>
      </c>
      <c r="W54" s="46" t="str">
        <f t="shared" si="17"/>
        <v/>
      </c>
      <c r="X54" s="12"/>
    </row>
    <row r="55" spans="1:24" x14ac:dyDescent="0.25">
      <c r="A55" s="53">
        <v>1877</v>
      </c>
      <c r="B55" s="22"/>
      <c r="C55" s="34"/>
      <c r="D55" s="45"/>
      <c r="E55" s="44"/>
      <c r="F55" s="45"/>
      <c r="G55" s="45"/>
      <c r="H55" s="45" t="str">
        <f t="shared" si="8"/>
        <v/>
      </c>
      <c r="I55" s="46" t="str">
        <f t="shared" si="9"/>
        <v/>
      </c>
      <c r="J55" s="34">
        <f t="shared" si="10"/>
        <v>0</v>
      </c>
      <c r="K55" s="45">
        <f t="shared" si="11"/>
        <v>0</v>
      </c>
      <c r="L55" s="44"/>
      <c r="M55" s="45"/>
      <c r="N55" s="45"/>
      <c r="O55" s="45" t="str">
        <f t="shared" si="12"/>
        <v/>
      </c>
      <c r="P55" s="46" t="str">
        <f t="shared" si="13"/>
        <v/>
      </c>
      <c r="Q55" s="34">
        <f t="shared" si="14"/>
        <v>0</v>
      </c>
      <c r="R55" s="45">
        <f t="shared" si="15"/>
        <v>0</v>
      </c>
      <c r="S55" s="44"/>
      <c r="T55" s="45"/>
      <c r="U55" s="45"/>
      <c r="V55" s="45" t="str">
        <f t="shared" si="16"/>
        <v/>
      </c>
      <c r="W55" s="46" t="str">
        <f t="shared" si="17"/>
        <v/>
      </c>
      <c r="X55" s="12"/>
    </row>
    <row r="56" spans="1:24" x14ac:dyDescent="0.25">
      <c r="A56" s="53">
        <v>1878</v>
      </c>
      <c r="B56" s="22"/>
      <c r="C56" s="34"/>
      <c r="D56" s="45"/>
      <c r="E56" s="44"/>
      <c r="F56" s="45"/>
      <c r="G56" s="45"/>
      <c r="H56" s="45" t="str">
        <f t="shared" si="8"/>
        <v/>
      </c>
      <c r="I56" s="46" t="str">
        <f t="shared" si="9"/>
        <v/>
      </c>
      <c r="J56" s="34">
        <f t="shared" si="10"/>
        <v>0</v>
      </c>
      <c r="K56" s="45">
        <f t="shared" si="11"/>
        <v>0</v>
      </c>
      <c r="L56" s="44"/>
      <c r="M56" s="45"/>
      <c r="N56" s="45"/>
      <c r="O56" s="45" t="str">
        <f t="shared" si="12"/>
        <v/>
      </c>
      <c r="P56" s="46" t="str">
        <f t="shared" si="13"/>
        <v/>
      </c>
      <c r="Q56" s="34">
        <f t="shared" si="14"/>
        <v>0</v>
      </c>
      <c r="R56" s="45">
        <f t="shared" si="15"/>
        <v>0</v>
      </c>
      <c r="S56" s="44"/>
      <c r="T56" s="45"/>
      <c r="U56" s="45"/>
      <c r="V56" s="45" t="str">
        <f t="shared" si="16"/>
        <v/>
      </c>
      <c r="W56" s="46" t="str">
        <f t="shared" si="17"/>
        <v/>
      </c>
      <c r="X56" s="12"/>
    </row>
    <row r="57" spans="1:24" x14ac:dyDescent="0.25">
      <c r="A57" s="53">
        <v>1879</v>
      </c>
      <c r="B57" s="22"/>
      <c r="C57" s="34"/>
      <c r="D57" s="45"/>
      <c r="E57" s="44"/>
      <c r="F57" s="45"/>
      <c r="G57" s="45"/>
      <c r="H57" s="45" t="str">
        <f t="shared" si="8"/>
        <v/>
      </c>
      <c r="I57" s="46" t="str">
        <f t="shared" si="9"/>
        <v/>
      </c>
      <c r="J57" s="34">
        <f t="shared" si="10"/>
        <v>0</v>
      </c>
      <c r="K57" s="45">
        <f t="shared" si="11"/>
        <v>0</v>
      </c>
      <c r="L57" s="44"/>
      <c r="M57" s="45"/>
      <c r="N57" s="45"/>
      <c r="O57" s="45" t="str">
        <f t="shared" si="12"/>
        <v/>
      </c>
      <c r="P57" s="46" t="str">
        <f t="shared" si="13"/>
        <v/>
      </c>
      <c r="Q57" s="34">
        <f t="shared" si="14"/>
        <v>0</v>
      </c>
      <c r="R57" s="45">
        <f t="shared" si="15"/>
        <v>0</v>
      </c>
      <c r="S57" s="44"/>
      <c r="T57" s="45"/>
      <c r="U57" s="45"/>
      <c r="V57" s="45" t="str">
        <f t="shared" si="16"/>
        <v/>
      </c>
      <c r="W57" s="46" t="str">
        <f t="shared" si="17"/>
        <v/>
      </c>
      <c r="X57" s="12"/>
    </row>
    <row r="58" spans="1:24" x14ac:dyDescent="0.25">
      <c r="A58" s="53">
        <v>1880</v>
      </c>
      <c r="B58" s="22"/>
      <c r="C58" s="34"/>
      <c r="D58" s="45"/>
      <c r="E58" s="44"/>
      <c r="F58" s="45"/>
      <c r="G58" s="45"/>
      <c r="H58" s="45" t="str">
        <f t="shared" si="8"/>
        <v/>
      </c>
      <c r="I58" s="46" t="str">
        <f t="shared" si="9"/>
        <v/>
      </c>
      <c r="J58" s="34">
        <f t="shared" si="10"/>
        <v>0</v>
      </c>
      <c r="K58" s="45">
        <f t="shared" si="11"/>
        <v>0</v>
      </c>
      <c r="L58" s="44"/>
      <c r="M58" s="45"/>
      <c r="N58" s="45"/>
      <c r="O58" s="45" t="str">
        <f t="shared" si="12"/>
        <v/>
      </c>
      <c r="P58" s="46" t="str">
        <f t="shared" si="13"/>
        <v/>
      </c>
      <c r="Q58" s="34">
        <f t="shared" si="14"/>
        <v>0</v>
      </c>
      <c r="R58" s="45">
        <f t="shared" si="15"/>
        <v>0</v>
      </c>
      <c r="S58" s="44"/>
      <c r="T58" s="45"/>
      <c r="U58" s="45"/>
      <c r="V58" s="45" t="str">
        <f t="shared" si="16"/>
        <v/>
      </c>
      <c r="W58" s="46" t="str">
        <f t="shared" si="17"/>
        <v/>
      </c>
      <c r="X58" s="12"/>
    </row>
    <row r="59" spans="1:24" x14ac:dyDescent="0.25">
      <c r="A59" s="53">
        <v>1881</v>
      </c>
      <c r="B59" s="22"/>
      <c r="C59" s="34"/>
      <c r="D59" s="45"/>
      <c r="E59" s="44"/>
      <c r="F59" s="45"/>
      <c r="G59" s="45"/>
      <c r="H59" s="45" t="str">
        <f t="shared" si="8"/>
        <v/>
      </c>
      <c r="I59" s="46" t="str">
        <f t="shared" si="9"/>
        <v/>
      </c>
      <c r="J59" s="34">
        <f t="shared" si="10"/>
        <v>0</v>
      </c>
      <c r="K59" s="45">
        <f t="shared" si="11"/>
        <v>0</v>
      </c>
      <c r="L59" s="44"/>
      <c r="M59" s="45"/>
      <c r="N59" s="45"/>
      <c r="O59" s="45" t="str">
        <f t="shared" si="12"/>
        <v/>
      </c>
      <c r="P59" s="46" t="str">
        <f t="shared" si="13"/>
        <v/>
      </c>
      <c r="Q59" s="34">
        <f t="shared" si="14"/>
        <v>0</v>
      </c>
      <c r="R59" s="45">
        <f t="shared" si="15"/>
        <v>0</v>
      </c>
      <c r="S59" s="44"/>
      <c r="T59" s="45"/>
      <c r="U59" s="45"/>
      <c r="V59" s="45" t="str">
        <f t="shared" si="16"/>
        <v/>
      </c>
      <c r="W59" s="46" t="str">
        <f t="shared" si="17"/>
        <v/>
      </c>
      <c r="X59" s="12"/>
    </row>
    <row r="60" spans="1:24" x14ac:dyDescent="0.25">
      <c r="A60" s="53">
        <v>1882</v>
      </c>
      <c r="B60" s="22"/>
      <c r="C60" s="34"/>
      <c r="D60" s="45"/>
      <c r="E60" s="44"/>
      <c r="F60" s="45"/>
      <c r="G60" s="45"/>
      <c r="H60" s="45" t="str">
        <f t="shared" si="8"/>
        <v/>
      </c>
      <c r="I60" s="46" t="str">
        <f t="shared" si="9"/>
        <v/>
      </c>
      <c r="J60" s="34">
        <f t="shared" si="10"/>
        <v>0</v>
      </c>
      <c r="K60" s="45">
        <f t="shared" si="11"/>
        <v>0</v>
      </c>
      <c r="L60" s="44"/>
      <c r="M60" s="45"/>
      <c r="N60" s="45"/>
      <c r="O60" s="45" t="str">
        <f t="shared" si="12"/>
        <v/>
      </c>
      <c r="P60" s="46" t="str">
        <f t="shared" si="13"/>
        <v/>
      </c>
      <c r="Q60" s="34">
        <f t="shared" si="14"/>
        <v>0</v>
      </c>
      <c r="R60" s="45">
        <f t="shared" si="15"/>
        <v>0</v>
      </c>
      <c r="S60" s="44"/>
      <c r="T60" s="45"/>
      <c r="U60" s="45"/>
      <c r="V60" s="45" t="str">
        <f t="shared" si="16"/>
        <v/>
      </c>
      <c r="W60" s="46" t="str">
        <f t="shared" si="17"/>
        <v/>
      </c>
      <c r="X60" s="12"/>
    </row>
    <row r="61" spans="1:24" x14ac:dyDescent="0.25">
      <c r="A61" s="53">
        <v>1883</v>
      </c>
      <c r="B61" s="22"/>
      <c r="C61" s="34"/>
      <c r="D61" s="45"/>
      <c r="E61" s="44"/>
      <c r="F61" s="45"/>
      <c r="G61" s="45"/>
      <c r="H61" s="45" t="str">
        <f t="shared" si="8"/>
        <v/>
      </c>
      <c r="I61" s="46" t="str">
        <f t="shared" si="9"/>
        <v/>
      </c>
      <c r="J61" s="34">
        <f t="shared" si="10"/>
        <v>0</v>
      </c>
      <c r="K61" s="45">
        <f t="shared" si="11"/>
        <v>0</v>
      </c>
      <c r="L61" s="44"/>
      <c r="M61" s="45"/>
      <c r="N61" s="45"/>
      <c r="O61" s="45" t="str">
        <f t="shared" si="12"/>
        <v/>
      </c>
      <c r="P61" s="46" t="str">
        <f t="shared" si="13"/>
        <v/>
      </c>
      <c r="Q61" s="34">
        <f t="shared" si="14"/>
        <v>0</v>
      </c>
      <c r="R61" s="45">
        <f t="shared" si="15"/>
        <v>0</v>
      </c>
      <c r="S61" s="44"/>
      <c r="T61" s="45"/>
      <c r="U61" s="45"/>
      <c r="V61" s="45" t="str">
        <f t="shared" si="16"/>
        <v/>
      </c>
      <c r="W61" s="46" t="str">
        <f t="shared" si="17"/>
        <v/>
      </c>
      <c r="X61" s="12"/>
    </row>
    <row r="62" spans="1:24" x14ac:dyDescent="0.25">
      <c r="A62" s="53">
        <v>1884</v>
      </c>
      <c r="B62" s="22"/>
      <c r="C62" s="34"/>
      <c r="D62" s="45"/>
      <c r="E62" s="44"/>
      <c r="F62" s="45"/>
      <c r="G62" s="45"/>
      <c r="H62" s="45" t="str">
        <f t="shared" si="8"/>
        <v/>
      </c>
      <c r="I62" s="46" t="str">
        <f t="shared" si="9"/>
        <v/>
      </c>
      <c r="J62" s="34">
        <f t="shared" si="10"/>
        <v>0</v>
      </c>
      <c r="K62" s="45">
        <f t="shared" si="11"/>
        <v>0</v>
      </c>
      <c r="L62" s="44"/>
      <c r="M62" s="45"/>
      <c r="N62" s="45"/>
      <c r="O62" s="45" t="str">
        <f t="shared" si="12"/>
        <v/>
      </c>
      <c r="P62" s="46" t="str">
        <f t="shared" si="13"/>
        <v/>
      </c>
      <c r="Q62" s="34">
        <f t="shared" si="14"/>
        <v>0</v>
      </c>
      <c r="R62" s="45">
        <f t="shared" si="15"/>
        <v>0</v>
      </c>
      <c r="S62" s="44"/>
      <c r="T62" s="45"/>
      <c r="U62" s="45"/>
      <c r="V62" s="45" t="str">
        <f t="shared" si="16"/>
        <v/>
      </c>
      <c r="W62" s="46" t="str">
        <f t="shared" si="17"/>
        <v/>
      </c>
      <c r="X62" s="12"/>
    </row>
    <row r="63" spans="1:24" x14ac:dyDescent="0.25">
      <c r="A63" s="53">
        <v>1885</v>
      </c>
      <c r="B63" s="22"/>
      <c r="C63" s="34"/>
      <c r="D63" s="45"/>
      <c r="E63" s="44"/>
      <c r="F63" s="45"/>
      <c r="G63" s="45"/>
      <c r="H63" s="45" t="str">
        <f t="shared" si="8"/>
        <v/>
      </c>
      <c r="I63" s="46" t="str">
        <f t="shared" si="9"/>
        <v/>
      </c>
      <c r="J63" s="34">
        <f t="shared" si="10"/>
        <v>0</v>
      </c>
      <c r="K63" s="45">
        <f t="shared" si="11"/>
        <v>0</v>
      </c>
      <c r="L63" s="44"/>
      <c r="M63" s="45"/>
      <c r="N63" s="45"/>
      <c r="O63" s="45" t="str">
        <f t="shared" si="12"/>
        <v/>
      </c>
      <c r="P63" s="46" t="str">
        <f t="shared" si="13"/>
        <v/>
      </c>
      <c r="Q63" s="34">
        <f t="shared" si="14"/>
        <v>0</v>
      </c>
      <c r="R63" s="45">
        <f t="shared" si="15"/>
        <v>0</v>
      </c>
      <c r="S63" s="44"/>
      <c r="T63" s="45"/>
      <c r="U63" s="45"/>
      <c r="V63" s="45" t="str">
        <f t="shared" si="16"/>
        <v/>
      </c>
      <c r="W63" s="46" t="str">
        <f t="shared" si="17"/>
        <v/>
      </c>
      <c r="X63" s="12"/>
    </row>
    <row r="64" spans="1:24" x14ac:dyDescent="0.25">
      <c r="A64" s="53">
        <v>1886</v>
      </c>
      <c r="B64" s="22"/>
      <c r="C64" s="34"/>
      <c r="D64" s="45"/>
      <c r="E64" s="44"/>
      <c r="F64" s="45"/>
      <c r="G64" s="45"/>
      <c r="H64" s="45" t="str">
        <f t="shared" si="8"/>
        <v/>
      </c>
      <c r="I64" s="46" t="str">
        <f t="shared" si="9"/>
        <v/>
      </c>
      <c r="J64" s="34">
        <f t="shared" si="10"/>
        <v>0</v>
      </c>
      <c r="K64" s="45">
        <f t="shared" si="11"/>
        <v>0</v>
      </c>
      <c r="L64" s="44"/>
      <c r="M64" s="45"/>
      <c r="N64" s="45"/>
      <c r="O64" s="45" t="str">
        <f t="shared" si="12"/>
        <v/>
      </c>
      <c r="P64" s="46" t="str">
        <f t="shared" si="13"/>
        <v/>
      </c>
      <c r="Q64" s="34">
        <f t="shared" si="14"/>
        <v>0</v>
      </c>
      <c r="R64" s="45">
        <f t="shared" si="15"/>
        <v>0</v>
      </c>
      <c r="S64" s="44"/>
      <c r="T64" s="45"/>
      <c r="U64" s="45"/>
      <c r="V64" s="45" t="str">
        <f t="shared" si="16"/>
        <v/>
      </c>
      <c r="W64" s="46" t="str">
        <f t="shared" si="17"/>
        <v/>
      </c>
      <c r="X64" s="12"/>
    </row>
    <row r="65" spans="1:24" x14ac:dyDescent="0.25">
      <c r="A65" s="53">
        <v>1887</v>
      </c>
      <c r="B65" s="22"/>
      <c r="C65" s="34"/>
      <c r="D65" s="45"/>
      <c r="E65" s="44"/>
      <c r="F65" s="45"/>
      <c r="G65" s="45"/>
      <c r="H65" s="45" t="str">
        <f t="shared" ref="H65:H128" si="18">IF(F65="","",(SMALL(F65:G65,1)))</f>
        <v/>
      </c>
      <c r="I65" s="46" t="str">
        <f t="shared" ref="I65:I128" si="19">IF(F65="","",(IF(H65&gt;D65,"APROVADO","REPROVADO")))</f>
        <v/>
      </c>
      <c r="J65" s="34">
        <f t="shared" ref="J65:J128" si="20">C65</f>
        <v>0</v>
      </c>
      <c r="K65" s="45">
        <f t="shared" ref="K65:K128" si="21">D65</f>
        <v>0</v>
      </c>
      <c r="L65" s="44"/>
      <c r="M65" s="45"/>
      <c r="N65" s="45"/>
      <c r="O65" s="45" t="str">
        <f t="shared" ref="O65:O128" si="22">IF(M65="","",(SMALL(M65:N65,1)))</f>
        <v/>
      </c>
      <c r="P65" s="46" t="str">
        <f t="shared" ref="P65:P128" si="23">IF(M65="","",(IF(O65&gt;K65,"APROVADO","REPROVADO")))</f>
        <v/>
      </c>
      <c r="Q65" s="34">
        <f t="shared" ref="Q65:Q128" si="24">C65</f>
        <v>0</v>
      </c>
      <c r="R65" s="45">
        <f t="shared" ref="R65:R128" si="25">D65</f>
        <v>0</v>
      </c>
      <c r="S65" s="44"/>
      <c r="T65" s="45"/>
      <c r="U65" s="45"/>
      <c r="V65" s="45" t="str">
        <f t="shared" ref="V65:V128" si="26">IF(T65="","",(SMALL(T65:U65,1)))</f>
        <v/>
      </c>
      <c r="W65" s="46" t="str">
        <f t="shared" ref="W65:W128" si="27">IF(T65="","",(IF(V65&gt;R65,"APROVADO","REPROVADO")))</f>
        <v/>
      </c>
      <c r="X65" s="12"/>
    </row>
    <row r="66" spans="1:24" x14ac:dyDescent="0.25">
      <c r="A66" s="53">
        <v>1888</v>
      </c>
      <c r="B66" s="22"/>
      <c r="C66" s="34"/>
      <c r="D66" s="45"/>
      <c r="E66" s="44"/>
      <c r="F66" s="45"/>
      <c r="G66" s="45"/>
      <c r="H66" s="45" t="str">
        <f t="shared" si="18"/>
        <v/>
      </c>
      <c r="I66" s="46" t="str">
        <f t="shared" si="19"/>
        <v/>
      </c>
      <c r="J66" s="34">
        <f t="shared" si="20"/>
        <v>0</v>
      </c>
      <c r="K66" s="45">
        <f t="shared" si="21"/>
        <v>0</v>
      </c>
      <c r="L66" s="44"/>
      <c r="M66" s="45"/>
      <c r="N66" s="45"/>
      <c r="O66" s="45" t="str">
        <f t="shared" si="22"/>
        <v/>
      </c>
      <c r="P66" s="46" t="str">
        <f t="shared" si="23"/>
        <v/>
      </c>
      <c r="Q66" s="34">
        <f t="shared" si="24"/>
        <v>0</v>
      </c>
      <c r="R66" s="45">
        <f t="shared" si="25"/>
        <v>0</v>
      </c>
      <c r="S66" s="44"/>
      <c r="T66" s="45"/>
      <c r="U66" s="45"/>
      <c r="V66" s="45" t="str">
        <f t="shared" si="26"/>
        <v/>
      </c>
      <c r="W66" s="46" t="str">
        <f t="shared" si="27"/>
        <v/>
      </c>
      <c r="X66" s="12"/>
    </row>
    <row r="67" spans="1:24" x14ac:dyDescent="0.25">
      <c r="A67" s="53">
        <v>1889</v>
      </c>
      <c r="B67" s="22"/>
      <c r="C67" s="34"/>
      <c r="D67" s="45"/>
      <c r="E67" s="44"/>
      <c r="F67" s="45"/>
      <c r="G67" s="45"/>
      <c r="H67" s="45" t="str">
        <f t="shared" si="18"/>
        <v/>
      </c>
      <c r="I67" s="46" t="str">
        <f t="shared" si="19"/>
        <v/>
      </c>
      <c r="J67" s="34">
        <f t="shared" si="20"/>
        <v>0</v>
      </c>
      <c r="K67" s="45">
        <f t="shared" si="21"/>
        <v>0</v>
      </c>
      <c r="L67" s="44"/>
      <c r="M67" s="45"/>
      <c r="N67" s="45"/>
      <c r="O67" s="45" t="str">
        <f t="shared" si="22"/>
        <v/>
      </c>
      <c r="P67" s="46" t="str">
        <f t="shared" si="23"/>
        <v/>
      </c>
      <c r="Q67" s="34">
        <f t="shared" si="24"/>
        <v>0</v>
      </c>
      <c r="R67" s="45">
        <f t="shared" si="25"/>
        <v>0</v>
      </c>
      <c r="S67" s="44"/>
      <c r="T67" s="45"/>
      <c r="U67" s="45"/>
      <c r="V67" s="45" t="str">
        <f t="shared" si="26"/>
        <v/>
      </c>
      <c r="W67" s="46" t="str">
        <f t="shared" si="27"/>
        <v/>
      </c>
      <c r="X67" s="12"/>
    </row>
    <row r="68" spans="1:24" x14ac:dyDescent="0.25">
      <c r="A68" s="53">
        <v>1890</v>
      </c>
      <c r="B68" s="22"/>
      <c r="C68" s="34"/>
      <c r="D68" s="45"/>
      <c r="E68" s="44"/>
      <c r="F68" s="45"/>
      <c r="G68" s="45"/>
      <c r="H68" s="45" t="str">
        <f t="shared" si="18"/>
        <v/>
      </c>
      <c r="I68" s="46" t="str">
        <f t="shared" si="19"/>
        <v/>
      </c>
      <c r="J68" s="34">
        <f t="shared" si="20"/>
        <v>0</v>
      </c>
      <c r="K68" s="45">
        <f t="shared" si="21"/>
        <v>0</v>
      </c>
      <c r="L68" s="44"/>
      <c r="M68" s="45"/>
      <c r="N68" s="45"/>
      <c r="O68" s="45" t="str">
        <f t="shared" si="22"/>
        <v/>
      </c>
      <c r="P68" s="46" t="str">
        <f t="shared" si="23"/>
        <v/>
      </c>
      <c r="Q68" s="34">
        <f t="shared" si="24"/>
        <v>0</v>
      </c>
      <c r="R68" s="45">
        <f t="shared" si="25"/>
        <v>0</v>
      </c>
      <c r="S68" s="44"/>
      <c r="T68" s="45"/>
      <c r="U68" s="45"/>
      <c r="V68" s="45" t="str">
        <f t="shared" si="26"/>
        <v/>
      </c>
      <c r="W68" s="46" t="str">
        <f t="shared" si="27"/>
        <v/>
      </c>
      <c r="X68" s="12"/>
    </row>
    <row r="69" spans="1:24" x14ac:dyDescent="0.25">
      <c r="A69" s="53">
        <v>1891</v>
      </c>
      <c r="B69" s="22"/>
      <c r="C69" s="34"/>
      <c r="D69" s="45"/>
      <c r="E69" s="44"/>
      <c r="F69" s="45"/>
      <c r="G69" s="45"/>
      <c r="H69" s="45" t="str">
        <f t="shared" si="18"/>
        <v/>
      </c>
      <c r="I69" s="46" t="str">
        <f t="shared" si="19"/>
        <v/>
      </c>
      <c r="J69" s="34">
        <f t="shared" si="20"/>
        <v>0</v>
      </c>
      <c r="K69" s="45">
        <f t="shared" si="21"/>
        <v>0</v>
      </c>
      <c r="L69" s="44"/>
      <c r="M69" s="45"/>
      <c r="N69" s="45"/>
      <c r="O69" s="45" t="str">
        <f t="shared" si="22"/>
        <v/>
      </c>
      <c r="P69" s="46" t="str">
        <f t="shared" si="23"/>
        <v/>
      </c>
      <c r="Q69" s="34">
        <f t="shared" si="24"/>
        <v>0</v>
      </c>
      <c r="R69" s="45">
        <f t="shared" si="25"/>
        <v>0</v>
      </c>
      <c r="S69" s="44"/>
      <c r="T69" s="45"/>
      <c r="U69" s="45"/>
      <c r="V69" s="45" t="str">
        <f t="shared" si="26"/>
        <v/>
      </c>
      <c r="W69" s="46" t="str">
        <f t="shared" si="27"/>
        <v/>
      </c>
      <c r="X69" s="12"/>
    </row>
    <row r="70" spans="1:24" x14ac:dyDescent="0.25">
      <c r="A70" s="53">
        <v>1892</v>
      </c>
      <c r="B70" s="22"/>
      <c r="C70" s="34"/>
      <c r="D70" s="45"/>
      <c r="E70" s="44"/>
      <c r="F70" s="45"/>
      <c r="G70" s="45"/>
      <c r="H70" s="45" t="str">
        <f t="shared" si="18"/>
        <v/>
      </c>
      <c r="I70" s="46" t="str">
        <f t="shared" si="19"/>
        <v/>
      </c>
      <c r="J70" s="34">
        <f t="shared" si="20"/>
        <v>0</v>
      </c>
      <c r="K70" s="45">
        <f t="shared" si="21"/>
        <v>0</v>
      </c>
      <c r="L70" s="44"/>
      <c r="M70" s="45"/>
      <c r="N70" s="45"/>
      <c r="O70" s="45" t="str">
        <f t="shared" si="22"/>
        <v/>
      </c>
      <c r="P70" s="46" t="str">
        <f t="shared" si="23"/>
        <v/>
      </c>
      <c r="Q70" s="34">
        <f t="shared" si="24"/>
        <v>0</v>
      </c>
      <c r="R70" s="45">
        <f t="shared" si="25"/>
        <v>0</v>
      </c>
      <c r="S70" s="44"/>
      <c r="T70" s="45"/>
      <c r="U70" s="45"/>
      <c r="V70" s="45" t="str">
        <f t="shared" si="26"/>
        <v/>
      </c>
      <c r="W70" s="46" t="str">
        <f t="shared" si="27"/>
        <v/>
      </c>
      <c r="X70" s="12"/>
    </row>
    <row r="71" spans="1:24" x14ac:dyDescent="0.25">
      <c r="A71" s="53">
        <v>1893</v>
      </c>
      <c r="B71" s="22"/>
      <c r="C71" s="34"/>
      <c r="D71" s="45"/>
      <c r="E71" s="44"/>
      <c r="F71" s="45"/>
      <c r="G71" s="45"/>
      <c r="H71" s="45" t="str">
        <f t="shared" si="18"/>
        <v/>
      </c>
      <c r="I71" s="46" t="str">
        <f t="shared" si="19"/>
        <v/>
      </c>
      <c r="J71" s="34">
        <f t="shared" si="20"/>
        <v>0</v>
      </c>
      <c r="K71" s="45">
        <f t="shared" si="21"/>
        <v>0</v>
      </c>
      <c r="L71" s="44"/>
      <c r="M71" s="45"/>
      <c r="N71" s="45"/>
      <c r="O71" s="45" t="str">
        <f t="shared" si="22"/>
        <v/>
      </c>
      <c r="P71" s="46" t="str">
        <f t="shared" si="23"/>
        <v/>
      </c>
      <c r="Q71" s="34">
        <f t="shared" si="24"/>
        <v>0</v>
      </c>
      <c r="R71" s="45">
        <f t="shared" si="25"/>
        <v>0</v>
      </c>
      <c r="S71" s="44"/>
      <c r="T71" s="45"/>
      <c r="U71" s="45"/>
      <c r="V71" s="45" t="str">
        <f t="shared" si="26"/>
        <v/>
      </c>
      <c r="W71" s="46" t="str">
        <f t="shared" si="27"/>
        <v/>
      </c>
      <c r="X71" s="12"/>
    </row>
    <row r="72" spans="1:24" x14ac:dyDescent="0.25">
      <c r="A72" s="53">
        <v>1894</v>
      </c>
      <c r="B72" s="22"/>
      <c r="C72" s="34"/>
      <c r="D72" s="45"/>
      <c r="E72" s="44"/>
      <c r="F72" s="45"/>
      <c r="G72" s="45"/>
      <c r="H72" s="45" t="str">
        <f t="shared" si="18"/>
        <v/>
      </c>
      <c r="I72" s="46" t="str">
        <f t="shared" si="19"/>
        <v/>
      </c>
      <c r="J72" s="34">
        <f t="shared" si="20"/>
        <v>0</v>
      </c>
      <c r="K72" s="45">
        <f t="shared" si="21"/>
        <v>0</v>
      </c>
      <c r="L72" s="44"/>
      <c r="M72" s="45"/>
      <c r="N72" s="45"/>
      <c r="O72" s="45" t="str">
        <f t="shared" si="22"/>
        <v/>
      </c>
      <c r="P72" s="46" t="str">
        <f t="shared" si="23"/>
        <v/>
      </c>
      <c r="Q72" s="34">
        <f t="shared" si="24"/>
        <v>0</v>
      </c>
      <c r="R72" s="45">
        <f t="shared" si="25"/>
        <v>0</v>
      </c>
      <c r="S72" s="44"/>
      <c r="T72" s="45"/>
      <c r="U72" s="45"/>
      <c r="V72" s="45" t="str">
        <f t="shared" si="26"/>
        <v/>
      </c>
      <c r="W72" s="46" t="str">
        <f t="shared" si="27"/>
        <v/>
      </c>
      <c r="X72" s="12"/>
    </row>
    <row r="73" spans="1:24" x14ac:dyDescent="0.25">
      <c r="A73" s="53">
        <v>1895</v>
      </c>
      <c r="B73" s="22"/>
      <c r="C73" s="34"/>
      <c r="D73" s="45"/>
      <c r="E73" s="44"/>
      <c r="F73" s="45"/>
      <c r="G73" s="45"/>
      <c r="H73" s="45" t="str">
        <f t="shared" si="18"/>
        <v/>
      </c>
      <c r="I73" s="46" t="str">
        <f t="shared" si="19"/>
        <v/>
      </c>
      <c r="J73" s="34">
        <f t="shared" si="20"/>
        <v>0</v>
      </c>
      <c r="K73" s="45">
        <f t="shared" si="21"/>
        <v>0</v>
      </c>
      <c r="L73" s="44"/>
      <c r="M73" s="45"/>
      <c r="N73" s="45"/>
      <c r="O73" s="45" t="str">
        <f t="shared" si="22"/>
        <v/>
      </c>
      <c r="P73" s="46" t="str">
        <f t="shared" si="23"/>
        <v/>
      </c>
      <c r="Q73" s="34">
        <f t="shared" si="24"/>
        <v>0</v>
      </c>
      <c r="R73" s="45">
        <f t="shared" si="25"/>
        <v>0</v>
      </c>
      <c r="S73" s="44"/>
      <c r="T73" s="45"/>
      <c r="U73" s="45"/>
      <c r="V73" s="45" t="str">
        <f t="shared" si="26"/>
        <v/>
      </c>
      <c r="W73" s="46" t="str">
        <f t="shared" si="27"/>
        <v/>
      </c>
      <c r="X73" s="12"/>
    </row>
    <row r="74" spans="1:24" x14ac:dyDescent="0.25">
      <c r="A74" s="53">
        <v>1896</v>
      </c>
      <c r="B74" s="22"/>
      <c r="C74" s="34"/>
      <c r="D74" s="45"/>
      <c r="E74" s="44"/>
      <c r="F74" s="45"/>
      <c r="G74" s="45"/>
      <c r="H74" s="45" t="str">
        <f t="shared" si="18"/>
        <v/>
      </c>
      <c r="I74" s="46" t="str">
        <f t="shared" si="19"/>
        <v/>
      </c>
      <c r="J74" s="34">
        <f t="shared" si="20"/>
        <v>0</v>
      </c>
      <c r="K74" s="45">
        <f t="shared" si="21"/>
        <v>0</v>
      </c>
      <c r="L74" s="44"/>
      <c r="M74" s="45"/>
      <c r="N74" s="45"/>
      <c r="O74" s="45" t="str">
        <f t="shared" si="22"/>
        <v/>
      </c>
      <c r="P74" s="46" t="str">
        <f t="shared" si="23"/>
        <v/>
      </c>
      <c r="Q74" s="34">
        <f t="shared" si="24"/>
        <v>0</v>
      </c>
      <c r="R74" s="45">
        <f t="shared" si="25"/>
        <v>0</v>
      </c>
      <c r="S74" s="44"/>
      <c r="T74" s="45"/>
      <c r="U74" s="45"/>
      <c r="V74" s="45" t="str">
        <f t="shared" si="26"/>
        <v/>
      </c>
      <c r="W74" s="46" t="str">
        <f t="shared" si="27"/>
        <v/>
      </c>
      <c r="X74" s="12"/>
    </row>
    <row r="75" spans="1:24" x14ac:dyDescent="0.25">
      <c r="A75" s="53">
        <v>1897</v>
      </c>
      <c r="B75" s="22"/>
      <c r="C75" s="34"/>
      <c r="D75" s="45"/>
      <c r="E75" s="44"/>
      <c r="F75" s="45"/>
      <c r="G75" s="45"/>
      <c r="H75" s="45" t="str">
        <f t="shared" si="18"/>
        <v/>
      </c>
      <c r="I75" s="46" t="str">
        <f t="shared" si="19"/>
        <v/>
      </c>
      <c r="J75" s="34">
        <f t="shared" si="20"/>
        <v>0</v>
      </c>
      <c r="K75" s="45">
        <f t="shared" si="21"/>
        <v>0</v>
      </c>
      <c r="L75" s="44"/>
      <c r="M75" s="45"/>
      <c r="N75" s="45"/>
      <c r="O75" s="45" t="str">
        <f t="shared" si="22"/>
        <v/>
      </c>
      <c r="P75" s="46" t="str">
        <f t="shared" si="23"/>
        <v/>
      </c>
      <c r="Q75" s="34">
        <f t="shared" si="24"/>
        <v>0</v>
      </c>
      <c r="R75" s="45">
        <f t="shared" si="25"/>
        <v>0</v>
      </c>
      <c r="S75" s="44"/>
      <c r="T75" s="45"/>
      <c r="U75" s="45"/>
      <c r="V75" s="45" t="str">
        <f t="shared" si="26"/>
        <v/>
      </c>
      <c r="W75" s="46" t="str">
        <f t="shared" si="27"/>
        <v/>
      </c>
      <c r="X75" s="12"/>
    </row>
    <row r="76" spans="1:24" x14ac:dyDescent="0.25">
      <c r="A76" s="53">
        <v>1898</v>
      </c>
      <c r="B76" s="22"/>
      <c r="C76" s="34"/>
      <c r="D76" s="45"/>
      <c r="E76" s="44"/>
      <c r="F76" s="45"/>
      <c r="G76" s="45"/>
      <c r="H76" s="45" t="str">
        <f t="shared" si="18"/>
        <v/>
      </c>
      <c r="I76" s="46" t="str">
        <f t="shared" si="19"/>
        <v/>
      </c>
      <c r="J76" s="34">
        <f t="shared" si="20"/>
        <v>0</v>
      </c>
      <c r="K76" s="45">
        <f t="shared" si="21"/>
        <v>0</v>
      </c>
      <c r="L76" s="44"/>
      <c r="M76" s="45"/>
      <c r="N76" s="45"/>
      <c r="O76" s="45" t="str">
        <f t="shared" si="22"/>
        <v/>
      </c>
      <c r="P76" s="46" t="str">
        <f t="shared" si="23"/>
        <v/>
      </c>
      <c r="Q76" s="34">
        <f t="shared" si="24"/>
        <v>0</v>
      </c>
      <c r="R76" s="45">
        <f t="shared" si="25"/>
        <v>0</v>
      </c>
      <c r="S76" s="44"/>
      <c r="T76" s="45"/>
      <c r="U76" s="45"/>
      <c r="V76" s="45" t="str">
        <f t="shared" si="26"/>
        <v/>
      </c>
      <c r="W76" s="46" t="str">
        <f t="shared" si="27"/>
        <v/>
      </c>
      <c r="X76" s="12"/>
    </row>
    <row r="77" spans="1:24" x14ac:dyDescent="0.25">
      <c r="A77" s="53">
        <v>1899</v>
      </c>
      <c r="B77" s="22"/>
      <c r="C77" s="34"/>
      <c r="D77" s="45"/>
      <c r="E77" s="44"/>
      <c r="F77" s="45"/>
      <c r="G77" s="45"/>
      <c r="H77" s="45" t="str">
        <f t="shared" si="18"/>
        <v/>
      </c>
      <c r="I77" s="46" t="str">
        <f t="shared" si="19"/>
        <v/>
      </c>
      <c r="J77" s="34">
        <f t="shared" si="20"/>
        <v>0</v>
      </c>
      <c r="K77" s="45">
        <f t="shared" si="21"/>
        <v>0</v>
      </c>
      <c r="L77" s="44"/>
      <c r="M77" s="45"/>
      <c r="N77" s="45"/>
      <c r="O77" s="45" t="str">
        <f t="shared" si="22"/>
        <v/>
      </c>
      <c r="P77" s="46" t="str">
        <f t="shared" si="23"/>
        <v/>
      </c>
      <c r="Q77" s="34">
        <f t="shared" si="24"/>
        <v>0</v>
      </c>
      <c r="R77" s="45">
        <f t="shared" si="25"/>
        <v>0</v>
      </c>
      <c r="S77" s="44"/>
      <c r="T77" s="45"/>
      <c r="U77" s="45"/>
      <c r="V77" s="45" t="str">
        <f t="shared" si="26"/>
        <v/>
      </c>
      <c r="W77" s="46" t="str">
        <f t="shared" si="27"/>
        <v/>
      </c>
      <c r="X77" s="12"/>
    </row>
    <row r="78" spans="1:24" x14ac:dyDescent="0.25">
      <c r="A78" s="53">
        <v>1900</v>
      </c>
      <c r="B78" s="22"/>
      <c r="C78" s="34"/>
      <c r="D78" s="45"/>
      <c r="E78" s="44"/>
      <c r="F78" s="45"/>
      <c r="G78" s="45"/>
      <c r="H78" s="45" t="str">
        <f t="shared" si="18"/>
        <v/>
      </c>
      <c r="I78" s="46" t="str">
        <f t="shared" si="19"/>
        <v/>
      </c>
      <c r="J78" s="34">
        <f t="shared" si="20"/>
        <v>0</v>
      </c>
      <c r="K78" s="45">
        <f t="shared" si="21"/>
        <v>0</v>
      </c>
      <c r="L78" s="44"/>
      <c r="M78" s="45"/>
      <c r="N78" s="45"/>
      <c r="O78" s="45" t="str">
        <f t="shared" si="22"/>
        <v/>
      </c>
      <c r="P78" s="46" t="str">
        <f t="shared" si="23"/>
        <v/>
      </c>
      <c r="Q78" s="34">
        <f t="shared" si="24"/>
        <v>0</v>
      </c>
      <c r="R78" s="45">
        <f t="shared" si="25"/>
        <v>0</v>
      </c>
      <c r="S78" s="44"/>
      <c r="T78" s="45"/>
      <c r="U78" s="45"/>
      <c r="V78" s="45" t="str">
        <f t="shared" si="26"/>
        <v/>
      </c>
      <c r="W78" s="46" t="str">
        <f t="shared" si="27"/>
        <v/>
      </c>
      <c r="X78" s="12"/>
    </row>
    <row r="79" spans="1:24" x14ac:dyDescent="0.25">
      <c r="A79" s="53">
        <v>1901</v>
      </c>
      <c r="B79" s="22"/>
      <c r="C79" s="34"/>
      <c r="D79" s="45"/>
      <c r="E79" s="44"/>
      <c r="F79" s="45"/>
      <c r="G79" s="45"/>
      <c r="H79" s="45" t="str">
        <f t="shared" si="18"/>
        <v/>
      </c>
      <c r="I79" s="46" t="str">
        <f t="shared" si="19"/>
        <v/>
      </c>
      <c r="J79" s="34">
        <f t="shared" si="20"/>
        <v>0</v>
      </c>
      <c r="K79" s="45">
        <f t="shared" si="21"/>
        <v>0</v>
      </c>
      <c r="L79" s="44"/>
      <c r="M79" s="45"/>
      <c r="N79" s="45"/>
      <c r="O79" s="45" t="str">
        <f t="shared" si="22"/>
        <v/>
      </c>
      <c r="P79" s="46" t="str">
        <f t="shared" si="23"/>
        <v/>
      </c>
      <c r="Q79" s="34">
        <f t="shared" si="24"/>
        <v>0</v>
      </c>
      <c r="R79" s="45">
        <f t="shared" si="25"/>
        <v>0</v>
      </c>
      <c r="S79" s="44"/>
      <c r="T79" s="45"/>
      <c r="U79" s="45"/>
      <c r="V79" s="45" t="str">
        <f t="shared" si="26"/>
        <v/>
      </c>
      <c r="W79" s="46" t="str">
        <f t="shared" si="27"/>
        <v/>
      </c>
      <c r="X79" s="12"/>
    </row>
    <row r="80" spans="1:24" x14ac:dyDescent="0.25">
      <c r="A80" s="53">
        <v>1902</v>
      </c>
      <c r="B80" s="22"/>
      <c r="C80" s="34"/>
      <c r="D80" s="45"/>
      <c r="E80" s="44"/>
      <c r="F80" s="45"/>
      <c r="G80" s="45"/>
      <c r="H80" s="45" t="str">
        <f t="shared" si="18"/>
        <v/>
      </c>
      <c r="I80" s="46" t="str">
        <f t="shared" si="19"/>
        <v/>
      </c>
      <c r="J80" s="34">
        <f t="shared" si="20"/>
        <v>0</v>
      </c>
      <c r="K80" s="45">
        <f t="shared" si="21"/>
        <v>0</v>
      </c>
      <c r="L80" s="44"/>
      <c r="M80" s="45"/>
      <c r="N80" s="45"/>
      <c r="O80" s="45" t="str">
        <f t="shared" si="22"/>
        <v/>
      </c>
      <c r="P80" s="46" t="str">
        <f t="shared" si="23"/>
        <v/>
      </c>
      <c r="Q80" s="34">
        <f t="shared" si="24"/>
        <v>0</v>
      </c>
      <c r="R80" s="45">
        <f t="shared" si="25"/>
        <v>0</v>
      </c>
      <c r="S80" s="44"/>
      <c r="T80" s="45"/>
      <c r="U80" s="45"/>
      <c r="V80" s="45" t="str">
        <f t="shared" si="26"/>
        <v/>
      </c>
      <c r="W80" s="46" t="str">
        <f t="shared" si="27"/>
        <v/>
      </c>
      <c r="X80" s="12"/>
    </row>
    <row r="81" spans="1:24" x14ac:dyDescent="0.25">
      <c r="A81" s="53">
        <v>1903</v>
      </c>
      <c r="B81" s="22"/>
      <c r="C81" s="34"/>
      <c r="D81" s="45"/>
      <c r="E81" s="44"/>
      <c r="F81" s="45"/>
      <c r="G81" s="45"/>
      <c r="H81" s="45" t="str">
        <f t="shared" si="18"/>
        <v/>
      </c>
      <c r="I81" s="46" t="str">
        <f t="shared" si="19"/>
        <v/>
      </c>
      <c r="J81" s="34">
        <f t="shared" si="20"/>
        <v>0</v>
      </c>
      <c r="K81" s="45">
        <f t="shared" si="21"/>
        <v>0</v>
      </c>
      <c r="L81" s="44"/>
      <c r="M81" s="45"/>
      <c r="N81" s="45"/>
      <c r="O81" s="45" t="str">
        <f t="shared" si="22"/>
        <v/>
      </c>
      <c r="P81" s="46" t="str">
        <f t="shared" si="23"/>
        <v/>
      </c>
      <c r="Q81" s="34">
        <f t="shared" si="24"/>
        <v>0</v>
      </c>
      <c r="R81" s="45">
        <f t="shared" si="25"/>
        <v>0</v>
      </c>
      <c r="S81" s="44"/>
      <c r="T81" s="45"/>
      <c r="U81" s="45"/>
      <c r="V81" s="45" t="str">
        <f t="shared" si="26"/>
        <v/>
      </c>
      <c r="W81" s="46" t="str">
        <f t="shared" si="27"/>
        <v/>
      </c>
      <c r="X81" s="12"/>
    </row>
    <row r="82" spans="1:24" x14ac:dyDescent="0.25">
      <c r="A82" s="53">
        <v>1904</v>
      </c>
      <c r="B82" s="22"/>
      <c r="C82" s="34"/>
      <c r="D82" s="45"/>
      <c r="E82" s="44"/>
      <c r="F82" s="45"/>
      <c r="G82" s="45"/>
      <c r="H82" s="45" t="str">
        <f t="shared" si="18"/>
        <v/>
      </c>
      <c r="I82" s="46" t="str">
        <f t="shared" si="19"/>
        <v/>
      </c>
      <c r="J82" s="34">
        <f t="shared" si="20"/>
        <v>0</v>
      </c>
      <c r="K82" s="45">
        <f t="shared" si="21"/>
        <v>0</v>
      </c>
      <c r="L82" s="44"/>
      <c r="M82" s="45"/>
      <c r="N82" s="45"/>
      <c r="O82" s="45" t="str">
        <f t="shared" si="22"/>
        <v/>
      </c>
      <c r="P82" s="46" t="str">
        <f t="shared" si="23"/>
        <v/>
      </c>
      <c r="Q82" s="34">
        <f t="shared" si="24"/>
        <v>0</v>
      </c>
      <c r="R82" s="45">
        <f t="shared" si="25"/>
        <v>0</v>
      </c>
      <c r="S82" s="44"/>
      <c r="T82" s="45"/>
      <c r="U82" s="45"/>
      <c r="V82" s="45" t="str">
        <f t="shared" si="26"/>
        <v/>
      </c>
      <c r="W82" s="46" t="str">
        <f t="shared" si="27"/>
        <v/>
      </c>
      <c r="X82" s="12"/>
    </row>
    <row r="83" spans="1:24" x14ac:dyDescent="0.25">
      <c r="A83" s="53">
        <v>1905</v>
      </c>
      <c r="B83" s="22"/>
      <c r="C83" s="34"/>
      <c r="D83" s="45"/>
      <c r="E83" s="44"/>
      <c r="F83" s="45"/>
      <c r="G83" s="45"/>
      <c r="H83" s="45" t="str">
        <f t="shared" si="18"/>
        <v/>
      </c>
      <c r="I83" s="46" t="str">
        <f t="shared" si="19"/>
        <v/>
      </c>
      <c r="J83" s="34">
        <f t="shared" si="20"/>
        <v>0</v>
      </c>
      <c r="K83" s="45">
        <f t="shared" si="21"/>
        <v>0</v>
      </c>
      <c r="L83" s="44"/>
      <c r="M83" s="45"/>
      <c r="N83" s="45"/>
      <c r="O83" s="45" t="str">
        <f t="shared" si="22"/>
        <v/>
      </c>
      <c r="P83" s="46" t="str">
        <f t="shared" si="23"/>
        <v/>
      </c>
      <c r="Q83" s="34">
        <f t="shared" si="24"/>
        <v>0</v>
      </c>
      <c r="R83" s="45">
        <f t="shared" si="25"/>
        <v>0</v>
      </c>
      <c r="S83" s="44"/>
      <c r="T83" s="45"/>
      <c r="U83" s="45"/>
      <c r="V83" s="45" t="str">
        <f t="shared" si="26"/>
        <v/>
      </c>
      <c r="W83" s="46" t="str">
        <f t="shared" si="27"/>
        <v/>
      </c>
      <c r="X83" s="12"/>
    </row>
    <row r="84" spans="1:24" x14ac:dyDescent="0.25">
      <c r="A84" s="53">
        <v>1906</v>
      </c>
      <c r="B84" s="22"/>
      <c r="C84" s="34"/>
      <c r="D84" s="45"/>
      <c r="E84" s="44"/>
      <c r="F84" s="45"/>
      <c r="G84" s="45"/>
      <c r="H84" s="45" t="str">
        <f t="shared" si="18"/>
        <v/>
      </c>
      <c r="I84" s="46" t="str">
        <f t="shared" si="19"/>
        <v/>
      </c>
      <c r="J84" s="34">
        <f t="shared" si="20"/>
        <v>0</v>
      </c>
      <c r="K84" s="45">
        <f t="shared" si="21"/>
        <v>0</v>
      </c>
      <c r="L84" s="44"/>
      <c r="M84" s="45"/>
      <c r="N84" s="45"/>
      <c r="O84" s="45" t="str">
        <f t="shared" si="22"/>
        <v/>
      </c>
      <c r="P84" s="46" t="str">
        <f t="shared" si="23"/>
        <v/>
      </c>
      <c r="Q84" s="34">
        <f t="shared" si="24"/>
        <v>0</v>
      </c>
      <c r="R84" s="45">
        <f t="shared" si="25"/>
        <v>0</v>
      </c>
      <c r="S84" s="44"/>
      <c r="T84" s="45"/>
      <c r="U84" s="45"/>
      <c r="V84" s="45" t="str">
        <f t="shared" si="26"/>
        <v/>
      </c>
      <c r="W84" s="46" t="str">
        <f t="shared" si="27"/>
        <v/>
      </c>
      <c r="X84" s="12"/>
    </row>
    <row r="85" spans="1:24" x14ac:dyDescent="0.25">
      <c r="A85" s="53">
        <v>1907</v>
      </c>
      <c r="B85" s="22"/>
      <c r="C85" s="34"/>
      <c r="D85" s="45"/>
      <c r="E85" s="44"/>
      <c r="F85" s="45"/>
      <c r="G85" s="45"/>
      <c r="H85" s="45" t="str">
        <f t="shared" si="18"/>
        <v/>
      </c>
      <c r="I85" s="46" t="str">
        <f t="shared" si="19"/>
        <v/>
      </c>
      <c r="J85" s="34">
        <f t="shared" si="20"/>
        <v>0</v>
      </c>
      <c r="K85" s="45">
        <f t="shared" si="21"/>
        <v>0</v>
      </c>
      <c r="L85" s="44"/>
      <c r="M85" s="45"/>
      <c r="N85" s="45"/>
      <c r="O85" s="45" t="str">
        <f t="shared" si="22"/>
        <v/>
      </c>
      <c r="P85" s="46" t="str">
        <f t="shared" si="23"/>
        <v/>
      </c>
      <c r="Q85" s="34">
        <f t="shared" si="24"/>
        <v>0</v>
      </c>
      <c r="R85" s="45">
        <f t="shared" si="25"/>
        <v>0</v>
      </c>
      <c r="S85" s="44"/>
      <c r="T85" s="45"/>
      <c r="U85" s="45"/>
      <c r="V85" s="45" t="str">
        <f t="shared" si="26"/>
        <v/>
      </c>
      <c r="W85" s="46" t="str">
        <f t="shared" si="27"/>
        <v/>
      </c>
      <c r="X85" s="12"/>
    </row>
    <row r="86" spans="1:24" x14ac:dyDescent="0.25">
      <c r="A86" s="53">
        <v>1908</v>
      </c>
      <c r="B86" s="22"/>
      <c r="C86" s="34"/>
      <c r="D86" s="45"/>
      <c r="E86" s="44"/>
      <c r="F86" s="45"/>
      <c r="G86" s="45"/>
      <c r="H86" s="45" t="str">
        <f t="shared" si="18"/>
        <v/>
      </c>
      <c r="I86" s="46" t="str">
        <f t="shared" si="19"/>
        <v/>
      </c>
      <c r="J86" s="34">
        <f t="shared" si="20"/>
        <v>0</v>
      </c>
      <c r="K86" s="45">
        <f t="shared" si="21"/>
        <v>0</v>
      </c>
      <c r="L86" s="44"/>
      <c r="M86" s="45"/>
      <c r="N86" s="45"/>
      <c r="O86" s="45" t="str">
        <f t="shared" si="22"/>
        <v/>
      </c>
      <c r="P86" s="46" t="str">
        <f t="shared" si="23"/>
        <v/>
      </c>
      <c r="Q86" s="34">
        <f t="shared" si="24"/>
        <v>0</v>
      </c>
      <c r="R86" s="45">
        <f t="shared" si="25"/>
        <v>0</v>
      </c>
      <c r="S86" s="44"/>
      <c r="T86" s="45"/>
      <c r="U86" s="45"/>
      <c r="V86" s="45" t="str">
        <f t="shared" si="26"/>
        <v/>
      </c>
      <c r="W86" s="46" t="str">
        <f t="shared" si="27"/>
        <v/>
      </c>
      <c r="X86" s="12"/>
    </row>
    <row r="87" spans="1:24" x14ac:dyDescent="0.25">
      <c r="A87" s="53">
        <v>1909</v>
      </c>
      <c r="B87" s="22"/>
      <c r="C87" s="34"/>
      <c r="D87" s="45"/>
      <c r="E87" s="44"/>
      <c r="F87" s="45"/>
      <c r="G87" s="45"/>
      <c r="H87" s="45" t="str">
        <f t="shared" si="18"/>
        <v/>
      </c>
      <c r="I87" s="46" t="str">
        <f t="shared" si="19"/>
        <v/>
      </c>
      <c r="J87" s="34">
        <f t="shared" si="20"/>
        <v>0</v>
      </c>
      <c r="K87" s="45">
        <f t="shared" si="21"/>
        <v>0</v>
      </c>
      <c r="L87" s="44"/>
      <c r="M87" s="45"/>
      <c r="N87" s="45"/>
      <c r="O87" s="45" t="str">
        <f t="shared" si="22"/>
        <v/>
      </c>
      <c r="P87" s="46" t="str">
        <f t="shared" si="23"/>
        <v/>
      </c>
      <c r="Q87" s="34">
        <f t="shared" si="24"/>
        <v>0</v>
      </c>
      <c r="R87" s="45">
        <f t="shared" si="25"/>
        <v>0</v>
      </c>
      <c r="S87" s="44"/>
      <c r="T87" s="45"/>
      <c r="U87" s="45"/>
      <c r="V87" s="45" t="str">
        <f t="shared" si="26"/>
        <v/>
      </c>
      <c r="W87" s="46" t="str">
        <f t="shared" si="27"/>
        <v/>
      </c>
      <c r="X87" s="12"/>
    </row>
    <row r="88" spans="1:24" x14ac:dyDescent="0.25">
      <c r="A88" s="53">
        <v>1910</v>
      </c>
      <c r="B88" s="22"/>
      <c r="C88" s="34"/>
      <c r="D88" s="45"/>
      <c r="E88" s="44"/>
      <c r="F88" s="45"/>
      <c r="G88" s="45"/>
      <c r="H88" s="45" t="str">
        <f t="shared" si="18"/>
        <v/>
      </c>
      <c r="I88" s="46" t="str">
        <f t="shared" si="19"/>
        <v/>
      </c>
      <c r="J88" s="34">
        <f t="shared" si="20"/>
        <v>0</v>
      </c>
      <c r="K88" s="45">
        <f t="shared" si="21"/>
        <v>0</v>
      </c>
      <c r="L88" s="44"/>
      <c r="M88" s="45"/>
      <c r="N88" s="45"/>
      <c r="O88" s="45" t="str">
        <f t="shared" si="22"/>
        <v/>
      </c>
      <c r="P88" s="46" t="str">
        <f t="shared" si="23"/>
        <v/>
      </c>
      <c r="Q88" s="34">
        <f t="shared" si="24"/>
        <v>0</v>
      </c>
      <c r="R88" s="45">
        <f t="shared" si="25"/>
        <v>0</v>
      </c>
      <c r="S88" s="44"/>
      <c r="T88" s="45"/>
      <c r="U88" s="45"/>
      <c r="V88" s="45" t="str">
        <f t="shared" si="26"/>
        <v/>
      </c>
      <c r="W88" s="46" t="str">
        <f t="shared" si="27"/>
        <v/>
      </c>
      <c r="X88" s="12"/>
    </row>
    <row r="89" spans="1:24" x14ac:dyDescent="0.25">
      <c r="A89" s="53">
        <v>1911</v>
      </c>
      <c r="B89" s="22"/>
      <c r="C89" s="34"/>
      <c r="D89" s="45"/>
      <c r="E89" s="44"/>
      <c r="F89" s="45"/>
      <c r="G89" s="45"/>
      <c r="H89" s="45" t="str">
        <f t="shared" si="18"/>
        <v/>
      </c>
      <c r="I89" s="46" t="str">
        <f t="shared" si="19"/>
        <v/>
      </c>
      <c r="J89" s="34">
        <f t="shared" si="20"/>
        <v>0</v>
      </c>
      <c r="K89" s="45">
        <f t="shared" si="21"/>
        <v>0</v>
      </c>
      <c r="L89" s="44"/>
      <c r="M89" s="45"/>
      <c r="N89" s="45"/>
      <c r="O89" s="45" t="str">
        <f t="shared" si="22"/>
        <v/>
      </c>
      <c r="P89" s="46" t="str">
        <f t="shared" si="23"/>
        <v/>
      </c>
      <c r="Q89" s="34">
        <f t="shared" si="24"/>
        <v>0</v>
      </c>
      <c r="R89" s="45">
        <f t="shared" si="25"/>
        <v>0</v>
      </c>
      <c r="S89" s="44"/>
      <c r="T89" s="45"/>
      <c r="U89" s="45"/>
      <c r="V89" s="45" t="str">
        <f t="shared" si="26"/>
        <v/>
      </c>
      <c r="W89" s="46" t="str">
        <f t="shared" si="27"/>
        <v/>
      </c>
      <c r="X89" s="12"/>
    </row>
    <row r="90" spans="1:24" x14ac:dyDescent="0.25">
      <c r="A90" s="53">
        <v>1912</v>
      </c>
      <c r="B90" s="22"/>
      <c r="C90" s="34"/>
      <c r="D90" s="45"/>
      <c r="E90" s="44"/>
      <c r="F90" s="45"/>
      <c r="G90" s="45"/>
      <c r="H90" s="45" t="str">
        <f t="shared" si="18"/>
        <v/>
      </c>
      <c r="I90" s="46" t="str">
        <f t="shared" si="19"/>
        <v/>
      </c>
      <c r="J90" s="34">
        <f t="shared" si="20"/>
        <v>0</v>
      </c>
      <c r="K90" s="45">
        <f t="shared" si="21"/>
        <v>0</v>
      </c>
      <c r="L90" s="44"/>
      <c r="M90" s="45"/>
      <c r="N90" s="45"/>
      <c r="O90" s="45" t="str">
        <f t="shared" si="22"/>
        <v/>
      </c>
      <c r="P90" s="46" t="str">
        <f t="shared" si="23"/>
        <v/>
      </c>
      <c r="Q90" s="34">
        <f t="shared" si="24"/>
        <v>0</v>
      </c>
      <c r="R90" s="45">
        <f t="shared" si="25"/>
        <v>0</v>
      </c>
      <c r="S90" s="44"/>
      <c r="T90" s="45"/>
      <c r="U90" s="45"/>
      <c r="V90" s="45" t="str">
        <f t="shared" si="26"/>
        <v/>
      </c>
      <c r="W90" s="46" t="str">
        <f t="shared" si="27"/>
        <v/>
      </c>
      <c r="X90" s="12"/>
    </row>
    <row r="91" spans="1:24" x14ac:dyDescent="0.25">
      <c r="A91" s="53">
        <v>1913</v>
      </c>
      <c r="B91" s="22"/>
      <c r="C91" s="34"/>
      <c r="D91" s="45"/>
      <c r="E91" s="44"/>
      <c r="F91" s="45"/>
      <c r="G91" s="45"/>
      <c r="H91" s="45" t="str">
        <f t="shared" si="18"/>
        <v/>
      </c>
      <c r="I91" s="46" t="str">
        <f t="shared" si="19"/>
        <v/>
      </c>
      <c r="J91" s="34">
        <f t="shared" si="20"/>
        <v>0</v>
      </c>
      <c r="K91" s="45">
        <f t="shared" si="21"/>
        <v>0</v>
      </c>
      <c r="L91" s="44"/>
      <c r="M91" s="45"/>
      <c r="N91" s="45"/>
      <c r="O91" s="45" t="str">
        <f t="shared" si="22"/>
        <v/>
      </c>
      <c r="P91" s="46" t="str">
        <f t="shared" si="23"/>
        <v/>
      </c>
      <c r="Q91" s="34">
        <f t="shared" si="24"/>
        <v>0</v>
      </c>
      <c r="R91" s="45">
        <f t="shared" si="25"/>
        <v>0</v>
      </c>
      <c r="S91" s="44"/>
      <c r="T91" s="45"/>
      <c r="U91" s="45"/>
      <c r="V91" s="45" t="str">
        <f t="shared" si="26"/>
        <v/>
      </c>
      <c r="W91" s="46" t="str">
        <f t="shared" si="27"/>
        <v/>
      </c>
      <c r="X91" s="12"/>
    </row>
    <row r="92" spans="1:24" x14ac:dyDescent="0.25">
      <c r="A92" s="53">
        <v>1914</v>
      </c>
      <c r="B92" s="22"/>
      <c r="C92" s="34"/>
      <c r="D92" s="45"/>
      <c r="E92" s="44"/>
      <c r="F92" s="45"/>
      <c r="G92" s="45"/>
      <c r="H92" s="45" t="str">
        <f t="shared" si="18"/>
        <v/>
      </c>
      <c r="I92" s="46" t="str">
        <f t="shared" si="19"/>
        <v/>
      </c>
      <c r="J92" s="34">
        <f t="shared" si="20"/>
        <v>0</v>
      </c>
      <c r="K92" s="45">
        <f t="shared" si="21"/>
        <v>0</v>
      </c>
      <c r="L92" s="44"/>
      <c r="M92" s="45"/>
      <c r="N92" s="45"/>
      <c r="O92" s="45" t="str">
        <f t="shared" si="22"/>
        <v/>
      </c>
      <c r="P92" s="46" t="str">
        <f t="shared" si="23"/>
        <v/>
      </c>
      <c r="Q92" s="34">
        <f t="shared" si="24"/>
        <v>0</v>
      </c>
      <c r="R92" s="45">
        <f t="shared" si="25"/>
        <v>0</v>
      </c>
      <c r="S92" s="44"/>
      <c r="T92" s="45"/>
      <c r="U92" s="45"/>
      <c r="V92" s="45" t="str">
        <f t="shared" si="26"/>
        <v/>
      </c>
      <c r="W92" s="46" t="str">
        <f t="shared" si="27"/>
        <v/>
      </c>
      <c r="X92" s="12"/>
    </row>
    <row r="93" spans="1:24" x14ac:dyDescent="0.25">
      <c r="A93" s="53">
        <v>1915</v>
      </c>
      <c r="B93" s="22"/>
      <c r="C93" s="34"/>
      <c r="D93" s="45"/>
      <c r="E93" s="44"/>
      <c r="F93" s="45"/>
      <c r="G93" s="45"/>
      <c r="H93" s="45" t="str">
        <f t="shared" si="18"/>
        <v/>
      </c>
      <c r="I93" s="46" t="str">
        <f t="shared" si="19"/>
        <v/>
      </c>
      <c r="J93" s="34">
        <f t="shared" si="20"/>
        <v>0</v>
      </c>
      <c r="K93" s="45">
        <f t="shared" si="21"/>
        <v>0</v>
      </c>
      <c r="L93" s="44"/>
      <c r="M93" s="45"/>
      <c r="N93" s="45"/>
      <c r="O93" s="45" t="str">
        <f t="shared" si="22"/>
        <v/>
      </c>
      <c r="P93" s="46" t="str">
        <f t="shared" si="23"/>
        <v/>
      </c>
      <c r="Q93" s="34">
        <f t="shared" si="24"/>
        <v>0</v>
      </c>
      <c r="R93" s="45">
        <f t="shared" si="25"/>
        <v>0</v>
      </c>
      <c r="S93" s="44"/>
      <c r="T93" s="45"/>
      <c r="U93" s="45"/>
      <c r="V93" s="45" t="str">
        <f t="shared" si="26"/>
        <v/>
      </c>
      <c r="W93" s="46" t="str">
        <f t="shared" si="27"/>
        <v/>
      </c>
      <c r="X93" s="12"/>
    </row>
    <row r="94" spans="1:24" x14ac:dyDescent="0.25">
      <c r="A94" s="53">
        <v>1916</v>
      </c>
      <c r="B94" s="22"/>
      <c r="C94" s="34"/>
      <c r="D94" s="45"/>
      <c r="E94" s="44"/>
      <c r="F94" s="45"/>
      <c r="G94" s="45"/>
      <c r="H94" s="45" t="str">
        <f t="shared" si="18"/>
        <v/>
      </c>
      <c r="I94" s="46" t="str">
        <f t="shared" si="19"/>
        <v/>
      </c>
      <c r="J94" s="34">
        <f t="shared" si="20"/>
        <v>0</v>
      </c>
      <c r="K94" s="45">
        <f t="shared" si="21"/>
        <v>0</v>
      </c>
      <c r="L94" s="44"/>
      <c r="M94" s="45"/>
      <c r="N94" s="45"/>
      <c r="O94" s="45" t="str">
        <f t="shared" si="22"/>
        <v/>
      </c>
      <c r="P94" s="46" t="str">
        <f t="shared" si="23"/>
        <v/>
      </c>
      <c r="Q94" s="34">
        <f t="shared" si="24"/>
        <v>0</v>
      </c>
      <c r="R94" s="45">
        <f t="shared" si="25"/>
        <v>0</v>
      </c>
      <c r="S94" s="44"/>
      <c r="T94" s="45"/>
      <c r="U94" s="45"/>
      <c r="V94" s="45" t="str">
        <f t="shared" si="26"/>
        <v/>
      </c>
      <c r="W94" s="46" t="str">
        <f t="shared" si="27"/>
        <v/>
      </c>
      <c r="X94" s="12"/>
    </row>
    <row r="95" spans="1:24" x14ac:dyDescent="0.25">
      <c r="A95" s="53">
        <v>1917</v>
      </c>
      <c r="B95" s="22"/>
      <c r="C95" s="34"/>
      <c r="D95" s="45"/>
      <c r="E95" s="44"/>
      <c r="F95" s="45"/>
      <c r="G95" s="45"/>
      <c r="H95" s="45" t="str">
        <f t="shared" si="18"/>
        <v/>
      </c>
      <c r="I95" s="46" t="str">
        <f t="shared" si="19"/>
        <v/>
      </c>
      <c r="J95" s="34">
        <f t="shared" si="20"/>
        <v>0</v>
      </c>
      <c r="K95" s="45">
        <f t="shared" si="21"/>
        <v>0</v>
      </c>
      <c r="L95" s="44"/>
      <c r="M95" s="45"/>
      <c r="N95" s="45"/>
      <c r="O95" s="45" t="str">
        <f t="shared" si="22"/>
        <v/>
      </c>
      <c r="P95" s="46" t="str">
        <f t="shared" si="23"/>
        <v/>
      </c>
      <c r="Q95" s="34">
        <f t="shared" si="24"/>
        <v>0</v>
      </c>
      <c r="R95" s="45">
        <f t="shared" si="25"/>
        <v>0</v>
      </c>
      <c r="S95" s="44"/>
      <c r="T95" s="45"/>
      <c r="U95" s="45"/>
      <c r="V95" s="45" t="str">
        <f t="shared" si="26"/>
        <v/>
      </c>
      <c r="W95" s="46" t="str">
        <f t="shared" si="27"/>
        <v/>
      </c>
      <c r="X95" s="12"/>
    </row>
    <row r="96" spans="1:24" x14ac:dyDescent="0.25">
      <c r="A96" s="53">
        <v>1918</v>
      </c>
      <c r="B96" s="22"/>
      <c r="C96" s="34"/>
      <c r="D96" s="45"/>
      <c r="E96" s="44"/>
      <c r="F96" s="45"/>
      <c r="G96" s="45"/>
      <c r="H96" s="45" t="str">
        <f t="shared" si="18"/>
        <v/>
      </c>
      <c r="I96" s="46" t="str">
        <f t="shared" si="19"/>
        <v/>
      </c>
      <c r="J96" s="34">
        <f t="shared" si="20"/>
        <v>0</v>
      </c>
      <c r="K96" s="45">
        <f t="shared" si="21"/>
        <v>0</v>
      </c>
      <c r="L96" s="44"/>
      <c r="M96" s="45"/>
      <c r="N96" s="45"/>
      <c r="O96" s="45" t="str">
        <f t="shared" si="22"/>
        <v/>
      </c>
      <c r="P96" s="46" t="str">
        <f t="shared" si="23"/>
        <v/>
      </c>
      <c r="Q96" s="34">
        <f t="shared" si="24"/>
        <v>0</v>
      </c>
      <c r="R96" s="45">
        <f t="shared" si="25"/>
        <v>0</v>
      </c>
      <c r="S96" s="44"/>
      <c r="T96" s="45"/>
      <c r="U96" s="45"/>
      <c r="V96" s="45" t="str">
        <f t="shared" si="26"/>
        <v/>
      </c>
      <c r="W96" s="46" t="str">
        <f t="shared" si="27"/>
        <v/>
      </c>
      <c r="X96" s="12"/>
    </row>
    <row r="97" spans="1:24" x14ac:dyDescent="0.25">
      <c r="A97" s="53">
        <v>1919</v>
      </c>
      <c r="B97" s="22"/>
      <c r="C97" s="34"/>
      <c r="D97" s="45"/>
      <c r="E97" s="44"/>
      <c r="F97" s="45"/>
      <c r="G97" s="45"/>
      <c r="H97" s="45" t="str">
        <f t="shared" si="18"/>
        <v/>
      </c>
      <c r="I97" s="46" t="str">
        <f t="shared" si="19"/>
        <v/>
      </c>
      <c r="J97" s="34">
        <f t="shared" si="20"/>
        <v>0</v>
      </c>
      <c r="K97" s="45">
        <f t="shared" si="21"/>
        <v>0</v>
      </c>
      <c r="L97" s="44"/>
      <c r="M97" s="45"/>
      <c r="N97" s="45"/>
      <c r="O97" s="45" t="str">
        <f t="shared" si="22"/>
        <v/>
      </c>
      <c r="P97" s="46" t="str">
        <f t="shared" si="23"/>
        <v/>
      </c>
      <c r="Q97" s="34">
        <f t="shared" si="24"/>
        <v>0</v>
      </c>
      <c r="R97" s="45">
        <f t="shared" si="25"/>
        <v>0</v>
      </c>
      <c r="S97" s="44"/>
      <c r="T97" s="45"/>
      <c r="U97" s="45"/>
      <c r="V97" s="45" t="str">
        <f t="shared" si="26"/>
        <v/>
      </c>
      <c r="W97" s="46" t="str">
        <f t="shared" si="27"/>
        <v/>
      </c>
      <c r="X97" s="12"/>
    </row>
    <row r="98" spans="1:24" x14ac:dyDescent="0.25">
      <c r="A98" s="53">
        <v>1920</v>
      </c>
      <c r="B98" s="22"/>
      <c r="C98" s="34"/>
      <c r="D98" s="45"/>
      <c r="E98" s="44"/>
      <c r="F98" s="45"/>
      <c r="G98" s="45"/>
      <c r="H98" s="45" t="str">
        <f t="shared" si="18"/>
        <v/>
      </c>
      <c r="I98" s="46" t="str">
        <f t="shared" si="19"/>
        <v/>
      </c>
      <c r="J98" s="34">
        <f t="shared" si="20"/>
        <v>0</v>
      </c>
      <c r="K98" s="45">
        <f t="shared" si="21"/>
        <v>0</v>
      </c>
      <c r="L98" s="44"/>
      <c r="M98" s="45"/>
      <c r="N98" s="45"/>
      <c r="O98" s="45" t="str">
        <f t="shared" si="22"/>
        <v/>
      </c>
      <c r="P98" s="46" t="str">
        <f t="shared" si="23"/>
        <v/>
      </c>
      <c r="Q98" s="34">
        <f t="shared" si="24"/>
        <v>0</v>
      </c>
      <c r="R98" s="45">
        <f t="shared" si="25"/>
        <v>0</v>
      </c>
      <c r="S98" s="44"/>
      <c r="T98" s="45"/>
      <c r="U98" s="45"/>
      <c r="V98" s="45" t="str">
        <f t="shared" si="26"/>
        <v/>
      </c>
      <c r="W98" s="46" t="str">
        <f t="shared" si="27"/>
        <v/>
      </c>
      <c r="X98" s="12"/>
    </row>
    <row r="99" spans="1:24" x14ac:dyDescent="0.25">
      <c r="A99" s="53">
        <v>1921</v>
      </c>
      <c r="B99" s="22"/>
      <c r="C99" s="34"/>
      <c r="D99" s="45"/>
      <c r="E99" s="44"/>
      <c r="F99" s="45"/>
      <c r="G99" s="45"/>
      <c r="H99" s="45" t="str">
        <f t="shared" si="18"/>
        <v/>
      </c>
      <c r="I99" s="46" t="str">
        <f t="shared" si="19"/>
        <v/>
      </c>
      <c r="J99" s="34">
        <f t="shared" si="20"/>
        <v>0</v>
      </c>
      <c r="K99" s="45">
        <f t="shared" si="21"/>
        <v>0</v>
      </c>
      <c r="L99" s="44"/>
      <c r="M99" s="45"/>
      <c r="N99" s="45"/>
      <c r="O99" s="45" t="str">
        <f t="shared" si="22"/>
        <v/>
      </c>
      <c r="P99" s="46" t="str">
        <f t="shared" si="23"/>
        <v/>
      </c>
      <c r="Q99" s="34">
        <f t="shared" si="24"/>
        <v>0</v>
      </c>
      <c r="R99" s="45">
        <f t="shared" si="25"/>
        <v>0</v>
      </c>
      <c r="S99" s="44"/>
      <c r="T99" s="45"/>
      <c r="U99" s="45"/>
      <c r="V99" s="45" t="str">
        <f t="shared" si="26"/>
        <v/>
      </c>
      <c r="W99" s="46" t="str">
        <f t="shared" si="27"/>
        <v/>
      </c>
      <c r="X99" s="12"/>
    </row>
    <row r="100" spans="1:24" x14ac:dyDescent="0.25">
      <c r="A100" s="53">
        <v>1922</v>
      </c>
      <c r="B100" s="22"/>
      <c r="C100" s="34"/>
      <c r="D100" s="45"/>
      <c r="E100" s="44"/>
      <c r="F100" s="45"/>
      <c r="G100" s="45"/>
      <c r="H100" s="45" t="str">
        <f t="shared" si="18"/>
        <v/>
      </c>
      <c r="I100" s="46" t="str">
        <f t="shared" si="19"/>
        <v/>
      </c>
      <c r="J100" s="34">
        <f t="shared" si="20"/>
        <v>0</v>
      </c>
      <c r="K100" s="45">
        <f t="shared" si="21"/>
        <v>0</v>
      </c>
      <c r="L100" s="44"/>
      <c r="M100" s="45"/>
      <c r="N100" s="45"/>
      <c r="O100" s="45" t="str">
        <f t="shared" si="22"/>
        <v/>
      </c>
      <c r="P100" s="46" t="str">
        <f t="shared" si="23"/>
        <v/>
      </c>
      <c r="Q100" s="34">
        <f t="shared" si="24"/>
        <v>0</v>
      </c>
      <c r="R100" s="45">
        <f t="shared" si="25"/>
        <v>0</v>
      </c>
      <c r="S100" s="44"/>
      <c r="T100" s="45"/>
      <c r="U100" s="45"/>
      <c r="V100" s="45" t="str">
        <f t="shared" si="26"/>
        <v/>
      </c>
      <c r="W100" s="46" t="str">
        <f t="shared" si="27"/>
        <v/>
      </c>
      <c r="X100" s="12"/>
    </row>
    <row r="101" spans="1:24" x14ac:dyDescent="0.25">
      <c r="A101" s="53">
        <v>1923</v>
      </c>
      <c r="B101" s="22"/>
      <c r="C101" s="34"/>
      <c r="D101" s="45"/>
      <c r="E101" s="44"/>
      <c r="F101" s="45"/>
      <c r="G101" s="45"/>
      <c r="H101" s="45" t="str">
        <f t="shared" si="18"/>
        <v/>
      </c>
      <c r="I101" s="46" t="str">
        <f t="shared" si="19"/>
        <v/>
      </c>
      <c r="J101" s="34">
        <f t="shared" si="20"/>
        <v>0</v>
      </c>
      <c r="K101" s="45">
        <f t="shared" si="21"/>
        <v>0</v>
      </c>
      <c r="L101" s="44"/>
      <c r="M101" s="45"/>
      <c r="N101" s="45"/>
      <c r="O101" s="45" t="str">
        <f t="shared" si="22"/>
        <v/>
      </c>
      <c r="P101" s="46" t="str">
        <f t="shared" si="23"/>
        <v/>
      </c>
      <c r="Q101" s="34">
        <f t="shared" si="24"/>
        <v>0</v>
      </c>
      <c r="R101" s="45">
        <f t="shared" si="25"/>
        <v>0</v>
      </c>
      <c r="S101" s="44"/>
      <c r="T101" s="45"/>
      <c r="U101" s="45"/>
      <c r="V101" s="45" t="str">
        <f t="shared" si="26"/>
        <v/>
      </c>
      <c r="W101" s="46" t="str">
        <f t="shared" si="27"/>
        <v/>
      </c>
      <c r="X101" s="12"/>
    </row>
    <row r="102" spans="1:24" x14ac:dyDescent="0.25">
      <c r="A102" s="53">
        <v>1924</v>
      </c>
      <c r="B102" s="22"/>
      <c r="C102" s="34"/>
      <c r="D102" s="45"/>
      <c r="E102" s="44"/>
      <c r="F102" s="45"/>
      <c r="G102" s="45"/>
      <c r="H102" s="45" t="str">
        <f t="shared" si="18"/>
        <v/>
      </c>
      <c r="I102" s="46" t="str">
        <f t="shared" si="19"/>
        <v/>
      </c>
      <c r="J102" s="34">
        <f t="shared" si="20"/>
        <v>0</v>
      </c>
      <c r="K102" s="45">
        <f t="shared" si="21"/>
        <v>0</v>
      </c>
      <c r="L102" s="44"/>
      <c r="M102" s="45"/>
      <c r="N102" s="45"/>
      <c r="O102" s="45" t="str">
        <f t="shared" si="22"/>
        <v/>
      </c>
      <c r="P102" s="46" t="str">
        <f t="shared" si="23"/>
        <v/>
      </c>
      <c r="Q102" s="34">
        <f t="shared" si="24"/>
        <v>0</v>
      </c>
      <c r="R102" s="45">
        <f t="shared" si="25"/>
        <v>0</v>
      </c>
      <c r="S102" s="44"/>
      <c r="T102" s="45"/>
      <c r="U102" s="45"/>
      <c r="V102" s="45" t="str">
        <f t="shared" si="26"/>
        <v/>
      </c>
      <c r="W102" s="46" t="str">
        <f t="shared" si="27"/>
        <v/>
      </c>
      <c r="X102" s="12"/>
    </row>
    <row r="103" spans="1:24" x14ac:dyDescent="0.25">
      <c r="A103" s="53">
        <v>1925</v>
      </c>
      <c r="B103" s="22"/>
      <c r="C103" s="34"/>
      <c r="D103" s="45"/>
      <c r="E103" s="44"/>
      <c r="F103" s="45"/>
      <c r="G103" s="45"/>
      <c r="H103" s="45" t="str">
        <f t="shared" si="18"/>
        <v/>
      </c>
      <c r="I103" s="46" t="str">
        <f t="shared" si="19"/>
        <v/>
      </c>
      <c r="J103" s="34">
        <f t="shared" si="20"/>
        <v>0</v>
      </c>
      <c r="K103" s="45">
        <f t="shared" si="21"/>
        <v>0</v>
      </c>
      <c r="L103" s="44"/>
      <c r="M103" s="45"/>
      <c r="N103" s="45"/>
      <c r="O103" s="45" t="str">
        <f t="shared" si="22"/>
        <v/>
      </c>
      <c r="P103" s="46" t="str">
        <f t="shared" si="23"/>
        <v/>
      </c>
      <c r="Q103" s="34">
        <f t="shared" si="24"/>
        <v>0</v>
      </c>
      <c r="R103" s="45">
        <f t="shared" si="25"/>
        <v>0</v>
      </c>
      <c r="S103" s="44"/>
      <c r="T103" s="45"/>
      <c r="U103" s="45"/>
      <c r="V103" s="45" t="str">
        <f t="shared" si="26"/>
        <v/>
      </c>
      <c r="W103" s="46" t="str">
        <f t="shared" si="27"/>
        <v/>
      </c>
      <c r="X103" s="12"/>
    </row>
    <row r="104" spans="1:24" x14ac:dyDescent="0.25">
      <c r="A104" s="53">
        <v>1926</v>
      </c>
      <c r="B104" s="22"/>
      <c r="C104" s="34"/>
      <c r="D104" s="45"/>
      <c r="E104" s="44"/>
      <c r="F104" s="45"/>
      <c r="G104" s="45"/>
      <c r="H104" s="45" t="str">
        <f t="shared" si="18"/>
        <v/>
      </c>
      <c r="I104" s="46" t="str">
        <f t="shared" si="19"/>
        <v/>
      </c>
      <c r="J104" s="34">
        <f t="shared" si="20"/>
        <v>0</v>
      </c>
      <c r="K104" s="45">
        <f t="shared" si="21"/>
        <v>0</v>
      </c>
      <c r="L104" s="44"/>
      <c r="M104" s="45"/>
      <c r="N104" s="45"/>
      <c r="O104" s="45" t="str">
        <f t="shared" si="22"/>
        <v/>
      </c>
      <c r="P104" s="46" t="str">
        <f t="shared" si="23"/>
        <v/>
      </c>
      <c r="Q104" s="34">
        <f t="shared" si="24"/>
        <v>0</v>
      </c>
      <c r="R104" s="45">
        <f t="shared" si="25"/>
        <v>0</v>
      </c>
      <c r="S104" s="44"/>
      <c r="T104" s="45"/>
      <c r="U104" s="45"/>
      <c r="V104" s="45" t="str">
        <f t="shared" si="26"/>
        <v/>
      </c>
      <c r="W104" s="46" t="str">
        <f t="shared" si="27"/>
        <v/>
      </c>
      <c r="X104" s="12"/>
    </row>
    <row r="105" spans="1:24" x14ac:dyDescent="0.25">
      <c r="A105" s="53">
        <v>1927</v>
      </c>
      <c r="B105" s="22"/>
      <c r="C105" s="34"/>
      <c r="D105" s="45"/>
      <c r="E105" s="44"/>
      <c r="F105" s="45"/>
      <c r="G105" s="45"/>
      <c r="H105" s="45" t="str">
        <f t="shared" si="18"/>
        <v/>
      </c>
      <c r="I105" s="46" t="str">
        <f t="shared" si="19"/>
        <v/>
      </c>
      <c r="J105" s="34">
        <f t="shared" si="20"/>
        <v>0</v>
      </c>
      <c r="K105" s="45">
        <f t="shared" si="21"/>
        <v>0</v>
      </c>
      <c r="L105" s="44"/>
      <c r="M105" s="45"/>
      <c r="N105" s="45"/>
      <c r="O105" s="45" t="str">
        <f t="shared" si="22"/>
        <v/>
      </c>
      <c r="P105" s="46" t="str">
        <f t="shared" si="23"/>
        <v/>
      </c>
      <c r="Q105" s="34">
        <f t="shared" si="24"/>
        <v>0</v>
      </c>
      <c r="R105" s="45">
        <f t="shared" si="25"/>
        <v>0</v>
      </c>
      <c r="S105" s="44"/>
      <c r="T105" s="45"/>
      <c r="U105" s="45"/>
      <c r="V105" s="45" t="str">
        <f t="shared" si="26"/>
        <v/>
      </c>
      <c r="W105" s="46" t="str">
        <f t="shared" si="27"/>
        <v/>
      </c>
      <c r="X105" s="12"/>
    </row>
    <row r="106" spans="1:24" x14ac:dyDescent="0.25">
      <c r="A106" s="53">
        <v>1928</v>
      </c>
      <c r="B106" s="22"/>
      <c r="C106" s="34"/>
      <c r="D106" s="45"/>
      <c r="E106" s="44"/>
      <c r="F106" s="45"/>
      <c r="G106" s="45"/>
      <c r="H106" s="45" t="str">
        <f t="shared" si="18"/>
        <v/>
      </c>
      <c r="I106" s="46" t="str">
        <f t="shared" si="19"/>
        <v/>
      </c>
      <c r="J106" s="34">
        <f t="shared" si="20"/>
        <v>0</v>
      </c>
      <c r="K106" s="45">
        <f t="shared" si="21"/>
        <v>0</v>
      </c>
      <c r="L106" s="44"/>
      <c r="M106" s="45"/>
      <c r="N106" s="45"/>
      <c r="O106" s="45" t="str">
        <f t="shared" si="22"/>
        <v/>
      </c>
      <c r="P106" s="46" t="str">
        <f t="shared" si="23"/>
        <v/>
      </c>
      <c r="Q106" s="34">
        <f t="shared" si="24"/>
        <v>0</v>
      </c>
      <c r="R106" s="45">
        <f t="shared" si="25"/>
        <v>0</v>
      </c>
      <c r="S106" s="44"/>
      <c r="T106" s="45"/>
      <c r="U106" s="45"/>
      <c r="V106" s="45" t="str">
        <f t="shared" si="26"/>
        <v/>
      </c>
      <c r="W106" s="46" t="str">
        <f t="shared" si="27"/>
        <v/>
      </c>
      <c r="X106" s="12"/>
    </row>
    <row r="107" spans="1:24" x14ac:dyDescent="0.25">
      <c r="A107" s="53">
        <v>1929</v>
      </c>
      <c r="B107" s="22"/>
      <c r="C107" s="34"/>
      <c r="D107" s="45"/>
      <c r="E107" s="44"/>
      <c r="F107" s="45"/>
      <c r="G107" s="45"/>
      <c r="H107" s="45" t="str">
        <f t="shared" si="18"/>
        <v/>
      </c>
      <c r="I107" s="46" t="str">
        <f t="shared" si="19"/>
        <v/>
      </c>
      <c r="J107" s="34">
        <f t="shared" si="20"/>
        <v>0</v>
      </c>
      <c r="K107" s="45">
        <f t="shared" si="21"/>
        <v>0</v>
      </c>
      <c r="L107" s="44"/>
      <c r="M107" s="45"/>
      <c r="N107" s="45"/>
      <c r="O107" s="45" t="str">
        <f t="shared" si="22"/>
        <v/>
      </c>
      <c r="P107" s="46" t="str">
        <f t="shared" si="23"/>
        <v/>
      </c>
      <c r="Q107" s="34">
        <f t="shared" si="24"/>
        <v>0</v>
      </c>
      <c r="R107" s="45">
        <f t="shared" si="25"/>
        <v>0</v>
      </c>
      <c r="S107" s="44"/>
      <c r="T107" s="45"/>
      <c r="U107" s="45"/>
      <c r="V107" s="45" t="str">
        <f t="shared" si="26"/>
        <v/>
      </c>
      <c r="W107" s="46" t="str">
        <f t="shared" si="27"/>
        <v/>
      </c>
      <c r="X107" s="12"/>
    </row>
    <row r="108" spans="1:24" x14ac:dyDescent="0.25">
      <c r="A108" s="53">
        <v>1930</v>
      </c>
      <c r="B108" s="22"/>
      <c r="C108" s="34"/>
      <c r="D108" s="45"/>
      <c r="E108" s="44"/>
      <c r="F108" s="45"/>
      <c r="G108" s="45"/>
      <c r="H108" s="45" t="str">
        <f t="shared" si="18"/>
        <v/>
      </c>
      <c r="I108" s="46" t="str">
        <f t="shared" si="19"/>
        <v/>
      </c>
      <c r="J108" s="34">
        <f t="shared" si="20"/>
        <v>0</v>
      </c>
      <c r="K108" s="45">
        <f t="shared" si="21"/>
        <v>0</v>
      </c>
      <c r="L108" s="44"/>
      <c r="M108" s="45"/>
      <c r="N108" s="45"/>
      <c r="O108" s="45" t="str">
        <f t="shared" si="22"/>
        <v/>
      </c>
      <c r="P108" s="46" t="str">
        <f t="shared" si="23"/>
        <v/>
      </c>
      <c r="Q108" s="34">
        <f t="shared" si="24"/>
        <v>0</v>
      </c>
      <c r="R108" s="45">
        <f t="shared" si="25"/>
        <v>0</v>
      </c>
      <c r="S108" s="44"/>
      <c r="T108" s="45"/>
      <c r="U108" s="45"/>
      <c r="V108" s="45" t="str">
        <f t="shared" si="26"/>
        <v/>
      </c>
      <c r="W108" s="46" t="str">
        <f t="shared" si="27"/>
        <v/>
      </c>
      <c r="X108" s="12"/>
    </row>
    <row r="109" spans="1:24" x14ac:dyDescent="0.25">
      <c r="A109" s="53">
        <v>1931</v>
      </c>
      <c r="B109" s="22"/>
      <c r="C109" s="34"/>
      <c r="D109" s="45"/>
      <c r="E109" s="44"/>
      <c r="F109" s="45"/>
      <c r="G109" s="45"/>
      <c r="H109" s="45" t="str">
        <f t="shared" si="18"/>
        <v/>
      </c>
      <c r="I109" s="46" t="str">
        <f t="shared" si="19"/>
        <v/>
      </c>
      <c r="J109" s="34">
        <f t="shared" si="20"/>
        <v>0</v>
      </c>
      <c r="K109" s="45">
        <f t="shared" si="21"/>
        <v>0</v>
      </c>
      <c r="L109" s="44"/>
      <c r="M109" s="45"/>
      <c r="N109" s="45"/>
      <c r="O109" s="45" t="str">
        <f t="shared" si="22"/>
        <v/>
      </c>
      <c r="P109" s="46" t="str">
        <f t="shared" si="23"/>
        <v/>
      </c>
      <c r="Q109" s="34">
        <f t="shared" si="24"/>
        <v>0</v>
      </c>
      <c r="R109" s="45">
        <f t="shared" si="25"/>
        <v>0</v>
      </c>
      <c r="S109" s="44"/>
      <c r="T109" s="45"/>
      <c r="U109" s="45"/>
      <c r="V109" s="45" t="str">
        <f t="shared" si="26"/>
        <v/>
      </c>
      <c r="W109" s="46" t="str">
        <f t="shared" si="27"/>
        <v/>
      </c>
      <c r="X109" s="12"/>
    </row>
    <row r="110" spans="1:24" x14ac:dyDescent="0.25">
      <c r="A110" s="53">
        <v>1932</v>
      </c>
      <c r="B110" s="22"/>
      <c r="C110" s="34"/>
      <c r="D110" s="45"/>
      <c r="E110" s="44"/>
      <c r="F110" s="45"/>
      <c r="G110" s="45"/>
      <c r="H110" s="45" t="str">
        <f t="shared" si="18"/>
        <v/>
      </c>
      <c r="I110" s="46" t="str">
        <f t="shared" si="19"/>
        <v/>
      </c>
      <c r="J110" s="34">
        <f t="shared" si="20"/>
        <v>0</v>
      </c>
      <c r="K110" s="45">
        <f t="shared" si="21"/>
        <v>0</v>
      </c>
      <c r="L110" s="44"/>
      <c r="M110" s="45"/>
      <c r="N110" s="45"/>
      <c r="O110" s="45" t="str">
        <f t="shared" si="22"/>
        <v/>
      </c>
      <c r="P110" s="46" t="str">
        <f t="shared" si="23"/>
        <v/>
      </c>
      <c r="Q110" s="34">
        <f t="shared" si="24"/>
        <v>0</v>
      </c>
      <c r="R110" s="45">
        <f t="shared" si="25"/>
        <v>0</v>
      </c>
      <c r="S110" s="44"/>
      <c r="T110" s="45"/>
      <c r="U110" s="45"/>
      <c r="V110" s="45" t="str">
        <f t="shared" si="26"/>
        <v/>
      </c>
      <c r="W110" s="46" t="str">
        <f t="shared" si="27"/>
        <v/>
      </c>
      <c r="X110" s="12"/>
    </row>
    <row r="111" spans="1:24" x14ac:dyDescent="0.25">
      <c r="A111" s="53">
        <v>1933</v>
      </c>
      <c r="B111" s="22"/>
      <c r="C111" s="34"/>
      <c r="D111" s="45"/>
      <c r="E111" s="44"/>
      <c r="F111" s="45"/>
      <c r="G111" s="45"/>
      <c r="H111" s="45" t="str">
        <f t="shared" si="18"/>
        <v/>
      </c>
      <c r="I111" s="46" t="str">
        <f t="shared" si="19"/>
        <v/>
      </c>
      <c r="J111" s="34">
        <f t="shared" si="20"/>
        <v>0</v>
      </c>
      <c r="K111" s="45">
        <f t="shared" si="21"/>
        <v>0</v>
      </c>
      <c r="L111" s="44"/>
      <c r="M111" s="45"/>
      <c r="N111" s="45"/>
      <c r="O111" s="45" t="str">
        <f t="shared" si="22"/>
        <v/>
      </c>
      <c r="P111" s="46" t="str">
        <f t="shared" si="23"/>
        <v/>
      </c>
      <c r="Q111" s="34">
        <f t="shared" si="24"/>
        <v>0</v>
      </c>
      <c r="R111" s="45">
        <f t="shared" si="25"/>
        <v>0</v>
      </c>
      <c r="S111" s="44"/>
      <c r="T111" s="45"/>
      <c r="U111" s="45"/>
      <c r="V111" s="45" t="str">
        <f t="shared" si="26"/>
        <v/>
      </c>
      <c r="W111" s="46" t="str">
        <f t="shared" si="27"/>
        <v/>
      </c>
      <c r="X111" s="12"/>
    </row>
    <row r="112" spans="1:24" x14ac:dyDescent="0.25">
      <c r="A112" s="53">
        <v>1934</v>
      </c>
      <c r="B112" s="22"/>
      <c r="C112" s="34"/>
      <c r="D112" s="45"/>
      <c r="E112" s="44"/>
      <c r="F112" s="45"/>
      <c r="G112" s="45"/>
      <c r="H112" s="45" t="str">
        <f t="shared" si="18"/>
        <v/>
      </c>
      <c r="I112" s="46" t="str">
        <f t="shared" si="19"/>
        <v/>
      </c>
      <c r="J112" s="34">
        <f t="shared" si="20"/>
        <v>0</v>
      </c>
      <c r="K112" s="45">
        <f t="shared" si="21"/>
        <v>0</v>
      </c>
      <c r="L112" s="44"/>
      <c r="M112" s="45"/>
      <c r="N112" s="45"/>
      <c r="O112" s="45" t="str">
        <f t="shared" si="22"/>
        <v/>
      </c>
      <c r="P112" s="46" t="str">
        <f t="shared" si="23"/>
        <v/>
      </c>
      <c r="Q112" s="34">
        <f t="shared" si="24"/>
        <v>0</v>
      </c>
      <c r="R112" s="45">
        <f t="shared" si="25"/>
        <v>0</v>
      </c>
      <c r="S112" s="44"/>
      <c r="T112" s="45"/>
      <c r="U112" s="45"/>
      <c r="V112" s="45" t="str">
        <f t="shared" si="26"/>
        <v/>
      </c>
      <c r="W112" s="46" t="str">
        <f t="shared" si="27"/>
        <v/>
      </c>
      <c r="X112" s="12"/>
    </row>
    <row r="113" spans="1:24" x14ac:dyDescent="0.25">
      <c r="A113" s="53">
        <v>1935</v>
      </c>
      <c r="B113" s="22"/>
      <c r="C113" s="34"/>
      <c r="D113" s="45"/>
      <c r="E113" s="44"/>
      <c r="F113" s="45"/>
      <c r="G113" s="45"/>
      <c r="H113" s="45" t="str">
        <f t="shared" si="18"/>
        <v/>
      </c>
      <c r="I113" s="46" t="str">
        <f t="shared" si="19"/>
        <v/>
      </c>
      <c r="J113" s="34">
        <f t="shared" si="20"/>
        <v>0</v>
      </c>
      <c r="K113" s="45">
        <f t="shared" si="21"/>
        <v>0</v>
      </c>
      <c r="L113" s="44"/>
      <c r="M113" s="45"/>
      <c r="N113" s="45"/>
      <c r="O113" s="45" t="str">
        <f t="shared" si="22"/>
        <v/>
      </c>
      <c r="P113" s="46" t="str">
        <f t="shared" si="23"/>
        <v/>
      </c>
      <c r="Q113" s="34">
        <f t="shared" si="24"/>
        <v>0</v>
      </c>
      <c r="R113" s="45">
        <f t="shared" si="25"/>
        <v>0</v>
      </c>
      <c r="S113" s="44"/>
      <c r="T113" s="45"/>
      <c r="U113" s="45"/>
      <c r="V113" s="45" t="str">
        <f t="shared" si="26"/>
        <v/>
      </c>
      <c r="W113" s="46" t="str">
        <f t="shared" si="27"/>
        <v/>
      </c>
      <c r="X113" s="12"/>
    </row>
    <row r="114" spans="1:24" x14ac:dyDescent="0.25">
      <c r="A114" s="53">
        <v>1936</v>
      </c>
      <c r="B114" s="22"/>
      <c r="C114" s="34"/>
      <c r="D114" s="45"/>
      <c r="E114" s="44"/>
      <c r="F114" s="45"/>
      <c r="G114" s="45"/>
      <c r="H114" s="45" t="str">
        <f t="shared" si="18"/>
        <v/>
      </c>
      <c r="I114" s="46" t="str">
        <f t="shared" si="19"/>
        <v/>
      </c>
      <c r="J114" s="34">
        <f t="shared" si="20"/>
        <v>0</v>
      </c>
      <c r="K114" s="45">
        <f t="shared" si="21"/>
        <v>0</v>
      </c>
      <c r="L114" s="44"/>
      <c r="M114" s="45"/>
      <c r="N114" s="45"/>
      <c r="O114" s="45" t="str">
        <f t="shared" si="22"/>
        <v/>
      </c>
      <c r="P114" s="46" t="str">
        <f t="shared" si="23"/>
        <v/>
      </c>
      <c r="Q114" s="34">
        <f t="shared" si="24"/>
        <v>0</v>
      </c>
      <c r="R114" s="45">
        <f t="shared" si="25"/>
        <v>0</v>
      </c>
      <c r="S114" s="44"/>
      <c r="T114" s="45"/>
      <c r="U114" s="45"/>
      <c r="V114" s="45" t="str">
        <f t="shared" si="26"/>
        <v/>
      </c>
      <c r="W114" s="46" t="str">
        <f t="shared" si="27"/>
        <v/>
      </c>
      <c r="X114" s="12"/>
    </row>
    <row r="115" spans="1:24" x14ac:dyDescent="0.25">
      <c r="A115" s="53">
        <v>1937</v>
      </c>
      <c r="B115" s="22"/>
      <c r="C115" s="34"/>
      <c r="D115" s="45"/>
      <c r="E115" s="44"/>
      <c r="F115" s="45"/>
      <c r="G115" s="45"/>
      <c r="H115" s="45" t="str">
        <f t="shared" si="18"/>
        <v/>
      </c>
      <c r="I115" s="46" t="str">
        <f t="shared" si="19"/>
        <v/>
      </c>
      <c r="J115" s="34">
        <f t="shared" si="20"/>
        <v>0</v>
      </c>
      <c r="K115" s="45">
        <f t="shared" si="21"/>
        <v>0</v>
      </c>
      <c r="L115" s="44"/>
      <c r="M115" s="45"/>
      <c r="N115" s="45"/>
      <c r="O115" s="45" t="str">
        <f t="shared" si="22"/>
        <v/>
      </c>
      <c r="P115" s="46" t="str">
        <f t="shared" si="23"/>
        <v/>
      </c>
      <c r="Q115" s="34">
        <f t="shared" si="24"/>
        <v>0</v>
      </c>
      <c r="R115" s="45">
        <f t="shared" si="25"/>
        <v>0</v>
      </c>
      <c r="S115" s="44"/>
      <c r="T115" s="45"/>
      <c r="U115" s="45"/>
      <c r="V115" s="45" t="str">
        <f t="shared" si="26"/>
        <v/>
      </c>
      <c r="W115" s="46" t="str">
        <f t="shared" si="27"/>
        <v/>
      </c>
      <c r="X115" s="12"/>
    </row>
    <row r="116" spans="1:24" x14ac:dyDescent="0.25">
      <c r="A116" s="53">
        <v>1938</v>
      </c>
      <c r="B116" s="22"/>
      <c r="C116" s="34"/>
      <c r="D116" s="45"/>
      <c r="E116" s="44"/>
      <c r="F116" s="45"/>
      <c r="G116" s="45"/>
      <c r="H116" s="45" t="str">
        <f t="shared" si="18"/>
        <v/>
      </c>
      <c r="I116" s="46" t="str">
        <f t="shared" si="19"/>
        <v/>
      </c>
      <c r="J116" s="34">
        <f t="shared" si="20"/>
        <v>0</v>
      </c>
      <c r="K116" s="45">
        <f t="shared" si="21"/>
        <v>0</v>
      </c>
      <c r="L116" s="44"/>
      <c r="M116" s="45"/>
      <c r="N116" s="45"/>
      <c r="O116" s="45" t="str">
        <f t="shared" si="22"/>
        <v/>
      </c>
      <c r="P116" s="46" t="str">
        <f t="shared" si="23"/>
        <v/>
      </c>
      <c r="Q116" s="34">
        <f t="shared" si="24"/>
        <v>0</v>
      </c>
      <c r="R116" s="45">
        <f t="shared" si="25"/>
        <v>0</v>
      </c>
      <c r="S116" s="44"/>
      <c r="T116" s="45"/>
      <c r="U116" s="45"/>
      <c r="V116" s="45" t="str">
        <f t="shared" si="26"/>
        <v/>
      </c>
      <c r="W116" s="46" t="str">
        <f t="shared" si="27"/>
        <v/>
      </c>
      <c r="X116" s="12"/>
    </row>
    <row r="117" spans="1:24" x14ac:dyDescent="0.25">
      <c r="A117" s="53">
        <v>1939</v>
      </c>
      <c r="B117" s="22"/>
      <c r="C117" s="34"/>
      <c r="D117" s="45"/>
      <c r="E117" s="44"/>
      <c r="F117" s="45"/>
      <c r="G117" s="45"/>
      <c r="H117" s="45" t="str">
        <f t="shared" si="18"/>
        <v/>
      </c>
      <c r="I117" s="46" t="str">
        <f t="shared" si="19"/>
        <v/>
      </c>
      <c r="J117" s="34">
        <f t="shared" si="20"/>
        <v>0</v>
      </c>
      <c r="K117" s="45">
        <f t="shared" si="21"/>
        <v>0</v>
      </c>
      <c r="L117" s="44"/>
      <c r="M117" s="45"/>
      <c r="N117" s="45"/>
      <c r="O117" s="45" t="str">
        <f t="shared" si="22"/>
        <v/>
      </c>
      <c r="P117" s="46" t="str">
        <f t="shared" si="23"/>
        <v/>
      </c>
      <c r="Q117" s="34">
        <f t="shared" si="24"/>
        <v>0</v>
      </c>
      <c r="R117" s="45">
        <f t="shared" si="25"/>
        <v>0</v>
      </c>
      <c r="S117" s="44"/>
      <c r="T117" s="45"/>
      <c r="U117" s="45"/>
      <c r="V117" s="45" t="str">
        <f t="shared" si="26"/>
        <v/>
      </c>
      <c r="W117" s="46" t="str">
        <f t="shared" si="27"/>
        <v/>
      </c>
      <c r="X117" s="12"/>
    </row>
    <row r="118" spans="1:24" x14ac:dyDescent="0.25">
      <c r="A118" s="53">
        <v>1940</v>
      </c>
      <c r="B118" s="22"/>
      <c r="C118" s="34"/>
      <c r="D118" s="45"/>
      <c r="E118" s="44"/>
      <c r="F118" s="45"/>
      <c r="G118" s="45"/>
      <c r="H118" s="45" t="str">
        <f t="shared" si="18"/>
        <v/>
      </c>
      <c r="I118" s="46" t="str">
        <f t="shared" si="19"/>
        <v/>
      </c>
      <c r="J118" s="34">
        <f t="shared" si="20"/>
        <v>0</v>
      </c>
      <c r="K118" s="45">
        <f t="shared" si="21"/>
        <v>0</v>
      </c>
      <c r="L118" s="44"/>
      <c r="M118" s="45"/>
      <c r="N118" s="45"/>
      <c r="O118" s="45" t="str">
        <f t="shared" si="22"/>
        <v/>
      </c>
      <c r="P118" s="46" t="str">
        <f t="shared" si="23"/>
        <v/>
      </c>
      <c r="Q118" s="34">
        <f t="shared" si="24"/>
        <v>0</v>
      </c>
      <c r="R118" s="45">
        <f t="shared" si="25"/>
        <v>0</v>
      </c>
      <c r="S118" s="44"/>
      <c r="T118" s="45"/>
      <c r="U118" s="45"/>
      <c r="V118" s="45" t="str">
        <f t="shared" si="26"/>
        <v/>
      </c>
      <c r="W118" s="46" t="str">
        <f t="shared" si="27"/>
        <v/>
      </c>
      <c r="X118" s="12"/>
    </row>
    <row r="119" spans="1:24" x14ac:dyDescent="0.25">
      <c r="A119" s="53">
        <v>1941</v>
      </c>
      <c r="B119" s="22"/>
      <c r="C119" s="34"/>
      <c r="D119" s="45"/>
      <c r="E119" s="44"/>
      <c r="F119" s="45"/>
      <c r="G119" s="45"/>
      <c r="H119" s="45" t="str">
        <f t="shared" si="18"/>
        <v/>
      </c>
      <c r="I119" s="46" t="str">
        <f t="shared" si="19"/>
        <v/>
      </c>
      <c r="J119" s="34">
        <f t="shared" si="20"/>
        <v>0</v>
      </c>
      <c r="K119" s="45">
        <f t="shared" si="21"/>
        <v>0</v>
      </c>
      <c r="L119" s="44"/>
      <c r="M119" s="45"/>
      <c r="N119" s="45"/>
      <c r="O119" s="45" t="str">
        <f t="shared" si="22"/>
        <v/>
      </c>
      <c r="P119" s="46" t="str">
        <f t="shared" si="23"/>
        <v/>
      </c>
      <c r="Q119" s="34">
        <f t="shared" si="24"/>
        <v>0</v>
      </c>
      <c r="R119" s="45">
        <f t="shared" si="25"/>
        <v>0</v>
      </c>
      <c r="S119" s="44"/>
      <c r="T119" s="45"/>
      <c r="U119" s="45"/>
      <c r="V119" s="45" t="str">
        <f t="shared" si="26"/>
        <v/>
      </c>
      <c r="W119" s="46" t="str">
        <f t="shared" si="27"/>
        <v/>
      </c>
      <c r="X119" s="12"/>
    </row>
    <row r="120" spans="1:24" x14ac:dyDescent="0.25">
      <c r="A120" s="53">
        <v>1942</v>
      </c>
      <c r="B120" s="22"/>
      <c r="C120" s="34"/>
      <c r="D120" s="45"/>
      <c r="E120" s="44"/>
      <c r="F120" s="45"/>
      <c r="G120" s="45"/>
      <c r="H120" s="45" t="str">
        <f t="shared" si="18"/>
        <v/>
      </c>
      <c r="I120" s="46" t="str">
        <f t="shared" si="19"/>
        <v/>
      </c>
      <c r="J120" s="34">
        <f t="shared" si="20"/>
        <v>0</v>
      </c>
      <c r="K120" s="45">
        <f t="shared" si="21"/>
        <v>0</v>
      </c>
      <c r="L120" s="44"/>
      <c r="M120" s="45"/>
      <c r="N120" s="45"/>
      <c r="O120" s="45" t="str">
        <f t="shared" si="22"/>
        <v/>
      </c>
      <c r="P120" s="46" t="str">
        <f t="shared" si="23"/>
        <v/>
      </c>
      <c r="Q120" s="34">
        <f t="shared" si="24"/>
        <v>0</v>
      </c>
      <c r="R120" s="45">
        <f t="shared" si="25"/>
        <v>0</v>
      </c>
      <c r="S120" s="44"/>
      <c r="T120" s="45"/>
      <c r="U120" s="45"/>
      <c r="V120" s="45" t="str">
        <f t="shared" si="26"/>
        <v/>
      </c>
      <c r="W120" s="46" t="str">
        <f t="shared" si="27"/>
        <v/>
      </c>
      <c r="X120" s="12"/>
    </row>
    <row r="121" spans="1:24" x14ac:dyDescent="0.25">
      <c r="A121" s="53">
        <v>1943</v>
      </c>
      <c r="B121" s="22"/>
      <c r="C121" s="34"/>
      <c r="D121" s="45"/>
      <c r="E121" s="44"/>
      <c r="F121" s="45"/>
      <c r="G121" s="45"/>
      <c r="H121" s="45" t="str">
        <f t="shared" si="18"/>
        <v/>
      </c>
      <c r="I121" s="46" t="str">
        <f t="shared" si="19"/>
        <v/>
      </c>
      <c r="J121" s="34">
        <f t="shared" si="20"/>
        <v>0</v>
      </c>
      <c r="K121" s="45">
        <f t="shared" si="21"/>
        <v>0</v>
      </c>
      <c r="L121" s="44"/>
      <c r="M121" s="45"/>
      <c r="N121" s="45"/>
      <c r="O121" s="45" t="str">
        <f t="shared" si="22"/>
        <v/>
      </c>
      <c r="P121" s="46" t="str">
        <f t="shared" si="23"/>
        <v/>
      </c>
      <c r="Q121" s="34">
        <f t="shared" si="24"/>
        <v>0</v>
      </c>
      <c r="R121" s="45">
        <f t="shared" si="25"/>
        <v>0</v>
      </c>
      <c r="S121" s="44"/>
      <c r="T121" s="45"/>
      <c r="U121" s="45"/>
      <c r="V121" s="45" t="str">
        <f t="shared" si="26"/>
        <v/>
      </c>
      <c r="W121" s="46" t="str">
        <f t="shared" si="27"/>
        <v/>
      </c>
      <c r="X121" s="12"/>
    </row>
    <row r="122" spans="1:24" x14ac:dyDescent="0.25">
      <c r="A122" s="53">
        <v>1944</v>
      </c>
      <c r="B122" s="22"/>
      <c r="C122" s="34"/>
      <c r="D122" s="45"/>
      <c r="E122" s="44"/>
      <c r="F122" s="45"/>
      <c r="G122" s="45"/>
      <c r="H122" s="45" t="str">
        <f t="shared" si="18"/>
        <v/>
      </c>
      <c r="I122" s="46" t="str">
        <f t="shared" si="19"/>
        <v/>
      </c>
      <c r="J122" s="34">
        <f t="shared" si="20"/>
        <v>0</v>
      </c>
      <c r="K122" s="45">
        <f t="shared" si="21"/>
        <v>0</v>
      </c>
      <c r="L122" s="44"/>
      <c r="M122" s="45"/>
      <c r="N122" s="45"/>
      <c r="O122" s="45" t="str">
        <f t="shared" si="22"/>
        <v/>
      </c>
      <c r="P122" s="46" t="str">
        <f t="shared" si="23"/>
        <v/>
      </c>
      <c r="Q122" s="34">
        <f t="shared" si="24"/>
        <v>0</v>
      </c>
      <c r="R122" s="45">
        <f t="shared" si="25"/>
        <v>0</v>
      </c>
      <c r="S122" s="44"/>
      <c r="T122" s="45"/>
      <c r="U122" s="45"/>
      <c r="V122" s="45" t="str">
        <f t="shared" si="26"/>
        <v/>
      </c>
      <c r="W122" s="46" t="str">
        <f t="shared" si="27"/>
        <v/>
      </c>
      <c r="X122" s="12"/>
    </row>
    <row r="123" spans="1:24" x14ac:dyDescent="0.25">
      <c r="A123" s="53">
        <v>1945</v>
      </c>
      <c r="B123" s="22"/>
      <c r="C123" s="34"/>
      <c r="D123" s="45"/>
      <c r="E123" s="44"/>
      <c r="F123" s="45"/>
      <c r="G123" s="45"/>
      <c r="H123" s="45" t="str">
        <f t="shared" si="18"/>
        <v/>
      </c>
      <c r="I123" s="46" t="str">
        <f t="shared" si="19"/>
        <v/>
      </c>
      <c r="J123" s="34">
        <f t="shared" si="20"/>
        <v>0</v>
      </c>
      <c r="K123" s="45">
        <f t="shared" si="21"/>
        <v>0</v>
      </c>
      <c r="L123" s="44"/>
      <c r="M123" s="45"/>
      <c r="N123" s="45"/>
      <c r="O123" s="45" t="str">
        <f t="shared" si="22"/>
        <v/>
      </c>
      <c r="P123" s="46" t="str">
        <f t="shared" si="23"/>
        <v/>
      </c>
      <c r="Q123" s="34">
        <f t="shared" si="24"/>
        <v>0</v>
      </c>
      <c r="R123" s="45">
        <f t="shared" si="25"/>
        <v>0</v>
      </c>
      <c r="S123" s="44"/>
      <c r="T123" s="45"/>
      <c r="U123" s="45"/>
      <c r="V123" s="45" t="str">
        <f t="shared" si="26"/>
        <v/>
      </c>
      <c r="W123" s="46" t="str">
        <f t="shared" si="27"/>
        <v/>
      </c>
      <c r="X123" s="12"/>
    </row>
    <row r="124" spans="1:24" x14ac:dyDescent="0.25">
      <c r="A124" s="53">
        <v>1946</v>
      </c>
      <c r="B124" s="22"/>
      <c r="C124" s="34"/>
      <c r="D124" s="45"/>
      <c r="E124" s="44"/>
      <c r="F124" s="45"/>
      <c r="G124" s="45"/>
      <c r="H124" s="45" t="str">
        <f t="shared" si="18"/>
        <v/>
      </c>
      <c r="I124" s="46" t="str">
        <f t="shared" si="19"/>
        <v/>
      </c>
      <c r="J124" s="34">
        <f t="shared" si="20"/>
        <v>0</v>
      </c>
      <c r="K124" s="45">
        <f t="shared" si="21"/>
        <v>0</v>
      </c>
      <c r="L124" s="44"/>
      <c r="M124" s="45"/>
      <c r="N124" s="45"/>
      <c r="O124" s="45" t="str">
        <f t="shared" si="22"/>
        <v/>
      </c>
      <c r="P124" s="46" t="str">
        <f t="shared" si="23"/>
        <v/>
      </c>
      <c r="Q124" s="34">
        <f t="shared" si="24"/>
        <v>0</v>
      </c>
      <c r="R124" s="45">
        <f t="shared" si="25"/>
        <v>0</v>
      </c>
      <c r="S124" s="44"/>
      <c r="T124" s="45"/>
      <c r="U124" s="45"/>
      <c r="V124" s="45" t="str">
        <f t="shared" si="26"/>
        <v/>
      </c>
      <c r="W124" s="46" t="str">
        <f t="shared" si="27"/>
        <v/>
      </c>
      <c r="X124" s="12"/>
    </row>
    <row r="125" spans="1:24" x14ac:dyDescent="0.25">
      <c r="A125" s="53">
        <v>1947</v>
      </c>
      <c r="B125" s="22"/>
      <c r="C125" s="34"/>
      <c r="D125" s="45"/>
      <c r="E125" s="44"/>
      <c r="F125" s="45"/>
      <c r="G125" s="45"/>
      <c r="H125" s="45" t="str">
        <f t="shared" si="18"/>
        <v/>
      </c>
      <c r="I125" s="46" t="str">
        <f t="shared" si="19"/>
        <v/>
      </c>
      <c r="J125" s="34">
        <f t="shared" si="20"/>
        <v>0</v>
      </c>
      <c r="K125" s="45">
        <f t="shared" si="21"/>
        <v>0</v>
      </c>
      <c r="L125" s="44"/>
      <c r="M125" s="45"/>
      <c r="N125" s="45"/>
      <c r="O125" s="45" t="str">
        <f t="shared" si="22"/>
        <v/>
      </c>
      <c r="P125" s="46" t="str">
        <f t="shared" si="23"/>
        <v/>
      </c>
      <c r="Q125" s="34">
        <f t="shared" si="24"/>
        <v>0</v>
      </c>
      <c r="R125" s="45">
        <f t="shared" si="25"/>
        <v>0</v>
      </c>
      <c r="S125" s="44"/>
      <c r="T125" s="45"/>
      <c r="U125" s="45"/>
      <c r="V125" s="45" t="str">
        <f t="shared" si="26"/>
        <v/>
      </c>
      <c r="W125" s="46" t="str">
        <f t="shared" si="27"/>
        <v/>
      </c>
      <c r="X125" s="12"/>
    </row>
    <row r="126" spans="1:24" x14ac:dyDescent="0.25">
      <c r="A126" s="53">
        <v>1948</v>
      </c>
      <c r="B126" s="22"/>
      <c r="C126" s="34"/>
      <c r="D126" s="45"/>
      <c r="E126" s="44"/>
      <c r="F126" s="45"/>
      <c r="G126" s="45"/>
      <c r="H126" s="45" t="str">
        <f t="shared" si="18"/>
        <v/>
      </c>
      <c r="I126" s="46" t="str">
        <f t="shared" si="19"/>
        <v/>
      </c>
      <c r="J126" s="34">
        <f t="shared" si="20"/>
        <v>0</v>
      </c>
      <c r="K126" s="45">
        <f t="shared" si="21"/>
        <v>0</v>
      </c>
      <c r="L126" s="44"/>
      <c r="M126" s="45"/>
      <c r="N126" s="45"/>
      <c r="O126" s="45" t="str">
        <f t="shared" si="22"/>
        <v/>
      </c>
      <c r="P126" s="46" t="str">
        <f t="shared" si="23"/>
        <v/>
      </c>
      <c r="Q126" s="34">
        <f t="shared" si="24"/>
        <v>0</v>
      </c>
      <c r="R126" s="45">
        <f t="shared" si="25"/>
        <v>0</v>
      </c>
      <c r="S126" s="44"/>
      <c r="T126" s="45"/>
      <c r="U126" s="45"/>
      <c r="V126" s="45" t="str">
        <f t="shared" si="26"/>
        <v/>
      </c>
      <c r="W126" s="46" t="str">
        <f t="shared" si="27"/>
        <v/>
      </c>
      <c r="X126" s="12"/>
    </row>
    <row r="127" spans="1:24" x14ac:dyDescent="0.25">
      <c r="A127" s="53">
        <v>1949</v>
      </c>
      <c r="B127" s="22"/>
      <c r="C127" s="34"/>
      <c r="D127" s="45"/>
      <c r="E127" s="44"/>
      <c r="F127" s="45"/>
      <c r="G127" s="45"/>
      <c r="H127" s="45" t="str">
        <f t="shared" si="18"/>
        <v/>
      </c>
      <c r="I127" s="46" t="str">
        <f t="shared" si="19"/>
        <v/>
      </c>
      <c r="J127" s="34">
        <f t="shared" si="20"/>
        <v>0</v>
      </c>
      <c r="K127" s="45">
        <f t="shared" si="21"/>
        <v>0</v>
      </c>
      <c r="L127" s="44"/>
      <c r="M127" s="45"/>
      <c r="N127" s="45"/>
      <c r="O127" s="45" t="str">
        <f t="shared" si="22"/>
        <v/>
      </c>
      <c r="P127" s="46" t="str">
        <f t="shared" si="23"/>
        <v/>
      </c>
      <c r="Q127" s="34">
        <f t="shared" si="24"/>
        <v>0</v>
      </c>
      <c r="R127" s="45">
        <f t="shared" si="25"/>
        <v>0</v>
      </c>
      <c r="S127" s="44"/>
      <c r="T127" s="45"/>
      <c r="U127" s="45"/>
      <c r="V127" s="45" t="str">
        <f t="shared" si="26"/>
        <v/>
      </c>
      <c r="W127" s="46" t="str">
        <f t="shared" si="27"/>
        <v/>
      </c>
      <c r="X127" s="12"/>
    </row>
    <row r="128" spans="1:24" x14ac:dyDescent="0.25">
      <c r="A128" s="53">
        <v>1950</v>
      </c>
      <c r="B128" s="22"/>
      <c r="C128" s="34"/>
      <c r="D128" s="45"/>
      <c r="E128" s="44"/>
      <c r="F128" s="45"/>
      <c r="G128" s="45"/>
      <c r="H128" s="45" t="str">
        <f t="shared" si="18"/>
        <v/>
      </c>
      <c r="I128" s="46" t="str">
        <f t="shared" si="19"/>
        <v/>
      </c>
      <c r="J128" s="34">
        <f t="shared" si="20"/>
        <v>0</v>
      </c>
      <c r="K128" s="45">
        <f t="shared" si="21"/>
        <v>0</v>
      </c>
      <c r="L128" s="44"/>
      <c r="M128" s="45"/>
      <c r="N128" s="45"/>
      <c r="O128" s="45" t="str">
        <f t="shared" si="22"/>
        <v/>
      </c>
      <c r="P128" s="46" t="str">
        <f t="shared" si="23"/>
        <v/>
      </c>
      <c r="Q128" s="34">
        <f t="shared" si="24"/>
        <v>0</v>
      </c>
      <c r="R128" s="45">
        <f t="shared" si="25"/>
        <v>0</v>
      </c>
      <c r="S128" s="44"/>
      <c r="T128" s="45"/>
      <c r="U128" s="45"/>
      <c r="V128" s="45" t="str">
        <f t="shared" si="26"/>
        <v/>
      </c>
      <c r="W128" s="46" t="str">
        <f t="shared" si="27"/>
        <v/>
      </c>
      <c r="X128" s="12"/>
    </row>
    <row r="129" spans="1:24" x14ac:dyDescent="0.25">
      <c r="A129" s="53">
        <v>1951</v>
      </c>
      <c r="B129" s="22"/>
      <c r="C129" s="34"/>
      <c r="D129" s="45"/>
      <c r="E129" s="44"/>
      <c r="F129" s="45"/>
      <c r="G129" s="45"/>
      <c r="H129" s="45" t="str">
        <f t="shared" ref="H129:H192" si="28">IF(F129="","",(SMALL(F129:G129,1)))</f>
        <v/>
      </c>
      <c r="I129" s="46" t="str">
        <f t="shared" ref="I129:I192" si="29">IF(F129="","",(IF(H129&gt;D129,"APROVADO","REPROVADO")))</f>
        <v/>
      </c>
      <c r="J129" s="34">
        <f t="shared" ref="J129:J192" si="30">C129</f>
        <v>0</v>
      </c>
      <c r="K129" s="45">
        <f t="shared" ref="K129:K192" si="31">D129</f>
        <v>0</v>
      </c>
      <c r="L129" s="44"/>
      <c r="M129" s="45"/>
      <c r="N129" s="45"/>
      <c r="O129" s="45" t="str">
        <f t="shared" ref="O129:O192" si="32">IF(M129="","",(SMALL(M129:N129,1)))</f>
        <v/>
      </c>
      <c r="P129" s="46" t="str">
        <f t="shared" ref="P129:P192" si="33">IF(M129="","",(IF(O129&gt;K129,"APROVADO","REPROVADO")))</f>
        <v/>
      </c>
      <c r="Q129" s="34">
        <f t="shared" ref="Q129:Q192" si="34">C129</f>
        <v>0</v>
      </c>
      <c r="R129" s="45">
        <f t="shared" ref="R129:R192" si="35">D129</f>
        <v>0</v>
      </c>
      <c r="S129" s="44"/>
      <c r="T129" s="45"/>
      <c r="U129" s="45"/>
      <c r="V129" s="45" t="str">
        <f t="shared" ref="V129:V192" si="36">IF(T129="","",(SMALL(T129:U129,1)))</f>
        <v/>
      </c>
      <c r="W129" s="46" t="str">
        <f t="shared" ref="W129:W192" si="37">IF(T129="","",(IF(V129&gt;R129,"APROVADO","REPROVADO")))</f>
        <v/>
      </c>
      <c r="X129" s="12"/>
    </row>
    <row r="130" spans="1:24" x14ac:dyDescent="0.25">
      <c r="A130" s="53">
        <v>1952</v>
      </c>
      <c r="B130" s="22"/>
      <c r="C130" s="34"/>
      <c r="D130" s="45"/>
      <c r="E130" s="44"/>
      <c r="F130" s="45"/>
      <c r="G130" s="45"/>
      <c r="H130" s="45" t="str">
        <f t="shared" si="28"/>
        <v/>
      </c>
      <c r="I130" s="46" t="str">
        <f t="shared" si="29"/>
        <v/>
      </c>
      <c r="J130" s="34">
        <f t="shared" si="30"/>
        <v>0</v>
      </c>
      <c r="K130" s="45">
        <f t="shared" si="31"/>
        <v>0</v>
      </c>
      <c r="L130" s="44"/>
      <c r="M130" s="45"/>
      <c r="N130" s="45"/>
      <c r="O130" s="45" t="str">
        <f t="shared" si="32"/>
        <v/>
      </c>
      <c r="P130" s="46" t="str">
        <f t="shared" si="33"/>
        <v/>
      </c>
      <c r="Q130" s="34">
        <f t="shared" si="34"/>
        <v>0</v>
      </c>
      <c r="R130" s="45">
        <f t="shared" si="35"/>
        <v>0</v>
      </c>
      <c r="S130" s="44"/>
      <c r="T130" s="45"/>
      <c r="U130" s="45"/>
      <c r="V130" s="45" t="str">
        <f t="shared" si="36"/>
        <v/>
      </c>
      <c r="W130" s="46" t="str">
        <f t="shared" si="37"/>
        <v/>
      </c>
      <c r="X130" s="12"/>
    </row>
    <row r="131" spans="1:24" x14ac:dyDescent="0.25">
      <c r="A131" s="53">
        <v>1953</v>
      </c>
      <c r="B131" s="22"/>
      <c r="C131" s="34"/>
      <c r="D131" s="45"/>
      <c r="E131" s="44"/>
      <c r="F131" s="45"/>
      <c r="G131" s="45"/>
      <c r="H131" s="45" t="str">
        <f t="shared" si="28"/>
        <v/>
      </c>
      <c r="I131" s="46" t="str">
        <f t="shared" si="29"/>
        <v/>
      </c>
      <c r="J131" s="34">
        <f t="shared" si="30"/>
        <v>0</v>
      </c>
      <c r="K131" s="45">
        <f t="shared" si="31"/>
        <v>0</v>
      </c>
      <c r="L131" s="44"/>
      <c r="M131" s="45"/>
      <c r="N131" s="45"/>
      <c r="O131" s="45" t="str">
        <f t="shared" si="32"/>
        <v/>
      </c>
      <c r="P131" s="46" t="str">
        <f t="shared" si="33"/>
        <v/>
      </c>
      <c r="Q131" s="34">
        <f t="shared" si="34"/>
        <v>0</v>
      </c>
      <c r="R131" s="45">
        <f t="shared" si="35"/>
        <v>0</v>
      </c>
      <c r="S131" s="44"/>
      <c r="T131" s="45"/>
      <c r="U131" s="45"/>
      <c r="V131" s="45" t="str">
        <f t="shared" si="36"/>
        <v/>
      </c>
      <c r="W131" s="46" t="str">
        <f t="shared" si="37"/>
        <v/>
      </c>
      <c r="X131" s="12"/>
    </row>
    <row r="132" spans="1:24" x14ac:dyDescent="0.25">
      <c r="A132" s="53">
        <v>1954</v>
      </c>
      <c r="B132" s="22"/>
      <c r="C132" s="34"/>
      <c r="D132" s="45"/>
      <c r="E132" s="44"/>
      <c r="F132" s="45"/>
      <c r="G132" s="45"/>
      <c r="H132" s="45" t="str">
        <f t="shared" si="28"/>
        <v/>
      </c>
      <c r="I132" s="46" t="str">
        <f t="shared" si="29"/>
        <v/>
      </c>
      <c r="J132" s="34">
        <f t="shared" si="30"/>
        <v>0</v>
      </c>
      <c r="K132" s="45">
        <f t="shared" si="31"/>
        <v>0</v>
      </c>
      <c r="L132" s="44"/>
      <c r="M132" s="45"/>
      <c r="N132" s="45"/>
      <c r="O132" s="45" t="str">
        <f t="shared" si="32"/>
        <v/>
      </c>
      <c r="P132" s="46" t="str">
        <f t="shared" si="33"/>
        <v/>
      </c>
      <c r="Q132" s="34">
        <f t="shared" si="34"/>
        <v>0</v>
      </c>
      <c r="R132" s="45">
        <f t="shared" si="35"/>
        <v>0</v>
      </c>
      <c r="S132" s="44"/>
      <c r="T132" s="45"/>
      <c r="U132" s="45"/>
      <c r="V132" s="45" t="str">
        <f t="shared" si="36"/>
        <v/>
      </c>
      <c r="W132" s="46" t="str">
        <f t="shared" si="37"/>
        <v/>
      </c>
      <c r="X132" s="12"/>
    </row>
    <row r="133" spans="1:24" x14ac:dyDescent="0.25">
      <c r="A133" s="53">
        <v>1955</v>
      </c>
      <c r="B133" s="22"/>
      <c r="C133" s="34"/>
      <c r="D133" s="45"/>
      <c r="E133" s="44"/>
      <c r="F133" s="45"/>
      <c r="G133" s="45"/>
      <c r="H133" s="45" t="str">
        <f t="shared" si="28"/>
        <v/>
      </c>
      <c r="I133" s="46" t="str">
        <f t="shared" si="29"/>
        <v/>
      </c>
      <c r="J133" s="34">
        <f t="shared" si="30"/>
        <v>0</v>
      </c>
      <c r="K133" s="45">
        <f t="shared" si="31"/>
        <v>0</v>
      </c>
      <c r="L133" s="44"/>
      <c r="M133" s="45"/>
      <c r="N133" s="45"/>
      <c r="O133" s="45" t="str">
        <f t="shared" si="32"/>
        <v/>
      </c>
      <c r="P133" s="46" t="str">
        <f t="shared" si="33"/>
        <v/>
      </c>
      <c r="Q133" s="34">
        <f t="shared" si="34"/>
        <v>0</v>
      </c>
      <c r="R133" s="45">
        <f t="shared" si="35"/>
        <v>0</v>
      </c>
      <c r="S133" s="44"/>
      <c r="T133" s="45"/>
      <c r="U133" s="45"/>
      <c r="V133" s="45" t="str">
        <f t="shared" si="36"/>
        <v/>
      </c>
      <c r="W133" s="46" t="str">
        <f t="shared" si="37"/>
        <v/>
      </c>
      <c r="X133" s="12"/>
    </row>
    <row r="134" spans="1:24" x14ac:dyDescent="0.25">
      <c r="A134" s="53">
        <v>1956</v>
      </c>
      <c r="B134" s="22"/>
      <c r="C134" s="34"/>
      <c r="D134" s="45"/>
      <c r="E134" s="44"/>
      <c r="F134" s="45"/>
      <c r="G134" s="45"/>
      <c r="H134" s="45" t="str">
        <f t="shared" si="28"/>
        <v/>
      </c>
      <c r="I134" s="46" t="str">
        <f t="shared" si="29"/>
        <v/>
      </c>
      <c r="J134" s="34">
        <f t="shared" si="30"/>
        <v>0</v>
      </c>
      <c r="K134" s="45">
        <f t="shared" si="31"/>
        <v>0</v>
      </c>
      <c r="L134" s="44"/>
      <c r="M134" s="45"/>
      <c r="N134" s="45"/>
      <c r="O134" s="45" t="str">
        <f t="shared" si="32"/>
        <v/>
      </c>
      <c r="P134" s="46" t="str">
        <f t="shared" si="33"/>
        <v/>
      </c>
      <c r="Q134" s="34">
        <f t="shared" si="34"/>
        <v>0</v>
      </c>
      <c r="R134" s="45">
        <f t="shared" si="35"/>
        <v>0</v>
      </c>
      <c r="S134" s="44"/>
      <c r="T134" s="45"/>
      <c r="U134" s="45"/>
      <c r="V134" s="45" t="str">
        <f t="shared" si="36"/>
        <v/>
      </c>
      <c r="W134" s="46" t="str">
        <f t="shared" si="37"/>
        <v/>
      </c>
      <c r="X134" s="12"/>
    </row>
    <row r="135" spans="1:24" x14ac:dyDescent="0.25">
      <c r="A135" s="53">
        <v>1957</v>
      </c>
      <c r="B135" s="22"/>
      <c r="C135" s="34"/>
      <c r="D135" s="45"/>
      <c r="E135" s="44"/>
      <c r="F135" s="45"/>
      <c r="G135" s="45"/>
      <c r="H135" s="45" t="str">
        <f t="shared" si="28"/>
        <v/>
      </c>
      <c r="I135" s="46" t="str">
        <f t="shared" si="29"/>
        <v/>
      </c>
      <c r="J135" s="34">
        <f t="shared" si="30"/>
        <v>0</v>
      </c>
      <c r="K135" s="45">
        <f t="shared" si="31"/>
        <v>0</v>
      </c>
      <c r="L135" s="44"/>
      <c r="M135" s="45"/>
      <c r="N135" s="45"/>
      <c r="O135" s="45" t="str">
        <f t="shared" si="32"/>
        <v/>
      </c>
      <c r="P135" s="46" t="str">
        <f t="shared" si="33"/>
        <v/>
      </c>
      <c r="Q135" s="34">
        <f t="shared" si="34"/>
        <v>0</v>
      </c>
      <c r="R135" s="45">
        <f t="shared" si="35"/>
        <v>0</v>
      </c>
      <c r="S135" s="44"/>
      <c r="T135" s="45"/>
      <c r="U135" s="45"/>
      <c r="V135" s="45" t="str">
        <f t="shared" si="36"/>
        <v/>
      </c>
      <c r="W135" s="46" t="str">
        <f t="shared" si="37"/>
        <v/>
      </c>
      <c r="X135" s="12"/>
    </row>
    <row r="136" spans="1:24" x14ac:dyDescent="0.25">
      <c r="A136" s="53">
        <v>1958</v>
      </c>
      <c r="B136" s="22"/>
      <c r="C136" s="34"/>
      <c r="D136" s="45"/>
      <c r="E136" s="44"/>
      <c r="F136" s="45"/>
      <c r="G136" s="45"/>
      <c r="H136" s="45" t="str">
        <f t="shared" si="28"/>
        <v/>
      </c>
      <c r="I136" s="46" t="str">
        <f t="shared" si="29"/>
        <v/>
      </c>
      <c r="J136" s="34">
        <f t="shared" si="30"/>
        <v>0</v>
      </c>
      <c r="K136" s="45">
        <f t="shared" si="31"/>
        <v>0</v>
      </c>
      <c r="L136" s="44"/>
      <c r="M136" s="45"/>
      <c r="N136" s="45"/>
      <c r="O136" s="45" t="str">
        <f t="shared" si="32"/>
        <v/>
      </c>
      <c r="P136" s="46" t="str">
        <f t="shared" si="33"/>
        <v/>
      </c>
      <c r="Q136" s="34">
        <f t="shared" si="34"/>
        <v>0</v>
      </c>
      <c r="R136" s="45">
        <f t="shared" si="35"/>
        <v>0</v>
      </c>
      <c r="S136" s="44"/>
      <c r="T136" s="45"/>
      <c r="U136" s="45"/>
      <c r="V136" s="45" t="str">
        <f t="shared" si="36"/>
        <v/>
      </c>
      <c r="W136" s="46" t="str">
        <f t="shared" si="37"/>
        <v/>
      </c>
      <c r="X136" s="12"/>
    </row>
    <row r="137" spans="1:24" x14ac:dyDescent="0.25">
      <c r="A137" s="53">
        <v>1959</v>
      </c>
      <c r="B137" s="22"/>
      <c r="C137" s="34"/>
      <c r="D137" s="45"/>
      <c r="E137" s="44"/>
      <c r="F137" s="45"/>
      <c r="G137" s="45"/>
      <c r="H137" s="45" t="str">
        <f t="shared" si="28"/>
        <v/>
      </c>
      <c r="I137" s="46" t="str">
        <f t="shared" si="29"/>
        <v/>
      </c>
      <c r="J137" s="34">
        <f t="shared" si="30"/>
        <v>0</v>
      </c>
      <c r="K137" s="45">
        <f t="shared" si="31"/>
        <v>0</v>
      </c>
      <c r="L137" s="44"/>
      <c r="M137" s="45"/>
      <c r="N137" s="45"/>
      <c r="O137" s="45" t="str">
        <f t="shared" si="32"/>
        <v/>
      </c>
      <c r="P137" s="46" t="str">
        <f t="shared" si="33"/>
        <v/>
      </c>
      <c r="Q137" s="34">
        <f t="shared" si="34"/>
        <v>0</v>
      </c>
      <c r="R137" s="45">
        <f t="shared" si="35"/>
        <v>0</v>
      </c>
      <c r="S137" s="44"/>
      <c r="T137" s="45"/>
      <c r="U137" s="45"/>
      <c r="V137" s="45" t="str">
        <f t="shared" si="36"/>
        <v/>
      </c>
      <c r="W137" s="46" t="str">
        <f t="shared" si="37"/>
        <v/>
      </c>
      <c r="X137" s="12"/>
    </row>
    <row r="138" spans="1:24" x14ac:dyDescent="0.25">
      <c r="A138" s="53">
        <v>1960</v>
      </c>
      <c r="B138" s="22"/>
      <c r="C138" s="34"/>
      <c r="D138" s="45"/>
      <c r="E138" s="44"/>
      <c r="F138" s="45"/>
      <c r="G138" s="45"/>
      <c r="H138" s="45" t="str">
        <f t="shared" si="28"/>
        <v/>
      </c>
      <c r="I138" s="46" t="str">
        <f t="shared" si="29"/>
        <v/>
      </c>
      <c r="J138" s="34">
        <f t="shared" si="30"/>
        <v>0</v>
      </c>
      <c r="K138" s="45">
        <f t="shared" si="31"/>
        <v>0</v>
      </c>
      <c r="L138" s="44"/>
      <c r="M138" s="45"/>
      <c r="N138" s="45"/>
      <c r="O138" s="45" t="str">
        <f t="shared" si="32"/>
        <v/>
      </c>
      <c r="P138" s="46" t="str">
        <f t="shared" si="33"/>
        <v/>
      </c>
      <c r="Q138" s="34">
        <f t="shared" si="34"/>
        <v>0</v>
      </c>
      <c r="R138" s="45">
        <f t="shared" si="35"/>
        <v>0</v>
      </c>
      <c r="S138" s="44"/>
      <c r="T138" s="45"/>
      <c r="U138" s="45"/>
      <c r="V138" s="45" t="str">
        <f t="shared" si="36"/>
        <v/>
      </c>
      <c r="W138" s="46" t="str">
        <f t="shared" si="37"/>
        <v/>
      </c>
      <c r="X138" s="12"/>
    </row>
    <row r="139" spans="1:24" x14ac:dyDescent="0.25">
      <c r="A139" s="53">
        <v>1961</v>
      </c>
      <c r="B139" s="22"/>
      <c r="C139" s="34"/>
      <c r="D139" s="45"/>
      <c r="E139" s="44"/>
      <c r="F139" s="45"/>
      <c r="G139" s="45"/>
      <c r="H139" s="45" t="str">
        <f t="shared" si="28"/>
        <v/>
      </c>
      <c r="I139" s="46" t="str">
        <f t="shared" si="29"/>
        <v/>
      </c>
      <c r="J139" s="34">
        <f t="shared" si="30"/>
        <v>0</v>
      </c>
      <c r="K139" s="45">
        <f t="shared" si="31"/>
        <v>0</v>
      </c>
      <c r="L139" s="44"/>
      <c r="M139" s="45"/>
      <c r="N139" s="45"/>
      <c r="O139" s="45" t="str">
        <f t="shared" si="32"/>
        <v/>
      </c>
      <c r="P139" s="46" t="str">
        <f t="shared" si="33"/>
        <v/>
      </c>
      <c r="Q139" s="34">
        <f t="shared" si="34"/>
        <v>0</v>
      </c>
      <c r="R139" s="45">
        <f t="shared" si="35"/>
        <v>0</v>
      </c>
      <c r="S139" s="44"/>
      <c r="T139" s="45"/>
      <c r="U139" s="45"/>
      <c r="V139" s="45" t="str">
        <f t="shared" si="36"/>
        <v/>
      </c>
      <c r="W139" s="46" t="str">
        <f t="shared" si="37"/>
        <v/>
      </c>
      <c r="X139" s="12"/>
    </row>
    <row r="140" spans="1:24" x14ac:dyDescent="0.25">
      <c r="A140" s="53">
        <v>1962</v>
      </c>
      <c r="B140" s="22"/>
      <c r="C140" s="34"/>
      <c r="D140" s="45"/>
      <c r="E140" s="44"/>
      <c r="F140" s="45"/>
      <c r="G140" s="45"/>
      <c r="H140" s="45" t="str">
        <f t="shared" si="28"/>
        <v/>
      </c>
      <c r="I140" s="46" t="str">
        <f t="shared" si="29"/>
        <v/>
      </c>
      <c r="J140" s="34">
        <f t="shared" si="30"/>
        <v>0</v>
      </c>
      <c r="K140" s="45">
        <f t="shared" si="31"/>
        <v>0</v>
      </c>
      <c r="L140" s="44"/>
      <c r="M140" s="45"/>
      <c r="N140" s="45"/>
      <c r="O140" s="45" t="str">
        <f t="shared" si="32"/>
        <v/>
      </c>
      <c r="P140" s="46" t="str">
        <f t="shared" si="33"/>
        <v/>
      </c>
      <c r="Q140" s="34">
        <f t="shared" si="34"/>
        <v>0</v>
      </c>
      <c r="R140" s="45">
        <f t="shared" si="35"/>
        <v>0</v>
      </c>
      <c r="S140" s="44"/>
      <c r="T140" s="45"/>
      <c r="U140" s="45"/>
      <c r="V140" s="45" t="str">
        <f t="shared" si="36"/>
        <v/>
      </c>
      <c r="W140" s="46" t="str">
        <f t="shared" si="37"/>
        <v/>
      </c>
      <c r="X140" s="12"/>
    </row>
    <row r="141" spans="1:24" x14ac:dyDescent="0.25">
      <c r="A141" s="53">
        <v>1963</v>
      </c>
      <c r="B141" s="22"/>
      <c r="C141" s="34"/>
      <c r="D141" s="45"/>
      <c r="E141" s="44"/>
      <c r="F141" s="45"/>
      <c r="G141" s="45"/>
      <c r="H141" s="45" t="str">
        <f t="shared" si="28"/>
        <v/>
      </c>
      <c r="I141" s="46" t="str">
        <f t="shared" si="29"/>
        <v/>
      </c>
      <c r="J141" s="34">
        <f t="shared" si="30"/>
        <v>0</v>
      </c>
      <c r="K141" s="45">
        <f t="shared" si="31"/>
        <v>0</v>
      </c>
      <c r="L141" s="44"/>
      <c r="M141" s="45"/>
      <c r="N141" s="45"/>
      <c r="O141" s="45" t="str">
        <f t="shared" si="32"/>
        <v/>
      </c>
      <c r="P141" s="46" t="str">
        <f t="shared" si="33"/>
        <v/>
      </c>
      <c r="Q141" s="34">
        <f t="shared" si="34"/>
        <v>0</v>
      </c>
      <c r="R141" s="45">
        <f t="shared" si="35"/>
        <v>0</v>
      </c>
      <c r="S141" s="44"/>
      <c r="T141" s="45"/>
      <c r="U141" s="45"/>
      <c r="V141" s="45" t="str">
        <f t="shared" si="36"/>
        <v/>
      </c>
      <c r="W141" s="46" t="str">
        <f t="shared" si="37"/>
        <v/>
      </c>
      <c r="X141" s="12"/>
    </row>
    <row r="142" spans="1:24" x14ac:dyDescent="0.25">
      <c r="A142" s="53">
        <v>1964</v>
      </c>
      <c r="B142" s="22"/>
      <c r="C142" s="34"/>
      <c r="D142" s="45"/>
      <c r="E142" s="44"/>
      <c r="F142" s="45"/>
      <c r="G142" s="45"/>
      <c r="H142" s="45" t="str">
        <f t="shared" si="28"/>
        <v/>
      </c>
      <c r="I142" s="46" t="str">
        <f t="shared" si="29"/>
        <v/>
      </c>
      <c r="J142" s="34">
        <f t="shared" si="30"/>
        <v>0</v>
      </c>
      <c r="K142" s="45">
        <f t="shared" si="31"/>
        <v>0</v>
      </c>
      <c r="L142" s="44"/>
      <c r="M142" s="45"/>
      <c r="N142" s="45"/>
      <c r="O142" s="45" t="str">
        <f t="shared" si="32"/>
        <v/>
      </c>
      <c r="P142" s="46" t="str">
        <f t="shared" si="33"/>
        <v/>
      </c>
      <c r="Q142" s="34">
        <f t="shared" si="34"/>
        <v>0</v>
      </c>
      <c r="R142" s="45">
        <f t="shared" si="35"/>
        <v>0</v>
      </c>
      <c r="S142" s="44"/>
      <c r="T142" s="45"/>
      <c r="U142" s="45"/>
      <c r="V142" s="45" t="str">
        <f t="shared" si="36"/>
        <v/>
      </c>
      <c r="W142" s="46" t="str">
        <f t="shared" si="37"/>
        <v/>
      </c>
      <c r="X142" s="12"/>
    </row>
    <row r="143" spans="1:24" x14ac:dyDescent="0.25">
      <c r="A143" s="53">
        <v>1965</v>
      </c>
      <c r="B143" s="22"/>
      <c r="C143" s="34"/>
      <c r="D143" s="45"/>
      <c r="E143" s="44"/>
      <c r="F143" s="45"/>
      <c r="G143" s="45"/>
      <c r="H143" s="45" t="str">
        <f t="shared" si="28"/>
        <v/>
      </c>
      <c r="I143" s="46" t="str">
        <f t="shared" si="29"/>
        <v/>
      </c>
      <c r="J143" s="34">
        <f t="shared" si="30"/>
        <v>0</v>
      </c>
      <c r="K143" s="45">
        <f t="shared" si="31"/>
        <v>0</v>
      </c>
      <c r="L143" s="44"/>
      <c r="M143" s="45"/>
      <c r="N143" s="45"/>
      <c r="O143" s="45" t="str">
        <f t="shared" si="32"/>
        <v/>
      </c>
      <c r="P143" s="46" t="str">
        <f t="shared" si="33"/>
        <v/>
      </c>
      <c r="Q143" s="34">
        <f t="shared" si="34"/>
        <v>0</v>
      </c>
      <c r="R143" s="45">
        <f t="shared" si="35"/>
        <v>0</v>
      </c>
      <c r="S143" s="44"/>
      <c r="T143" s="45"/>
      <c r="U143" s="45"/>
      <c r="V143" s="45" t="str">
        <f t="shared" si="36"/>
        <v/>
      </c>
      <c r="W143" s="46" t="str">
        <f t="shared" si="37"/>
        <v/>
      </c>
      <c r="X143" s="12"/>
    </row>
    <row r="144" spans="1:24" x14ac:dyDescent="0.25">
      <c r="A144" s="53">
        <v>1966</v>
      </c>
      <c r="B144" s="22"/>
      <c r="C144" s="34"/>
      <c r="D144" s="45"/>
      <c r="E144" s="44"/>
      <c r="F144" s="45"/>
      <c r="G144" s="45"/>
      <c r="H144" s="45" t="str">
        <f t="shared" si="28"/>
        <v/>
      </c>
      <c r="I144" s="46" t="str">
        <f t="shared" si="29"/>
        <v/>
      </c>
      <c r="J144" s="34">
        <f t="shared" si="30"/>
        <v>0</v>
      </c>
      <c r="K144" s="45">
        <f t="shared" si="31"/>
        <v>0</v>
      </c>
      <c r="L144" s="44"/>
      <c r="M144" s="45"/>
      <c r="N144" s="45"/>
      <c r="O144" s="45" t="str">
        <f t="shared" si="32"/>
        <v/>
      </c>
      <c r="P144" s="46" t="str">
        <f t="shared" si="33"/>
        <v/>
      </c>
      <c r="Q144" s="34">
        <f t="shared" si="34"/>
        <v>0</v>
      </c>
      <c r="R144" s="45">
        <f t="shared" si="35"/>
        <v>0</v>
      </c>
      <c r="S144" s="44"/>
      <c r="T144" s="45"/>
      <c r="U144" s="45"/>
      <c r="V144" s="45" t="str">
        <f t="shared" si="36"/>
        <v/>
      </c>
      <c r="W144" s="46" t="str">
        <f t="shared" si="37"/>
        <v/>
      </c>
      <c r="X144" s="12"/>
    </row>
    <row r="145" spans="1:24" x14ac:dyDescent="0.25">
      <c r="A145" s="53">
        <v>1967</v>
      </c>
      <c r="B145" s="22"/>
      <c r="C145" s="34"/>
      <c r="D145" s="45"/>
      <c r="E145" s="44"/>
      <c r="F145" s="45"/>
      <c r="G145" s="45"/>
      <c r="H145" s="45" t="str">
        <f t="shared" si="28"/>
        <v/>
      </c>
      <c r="I145" s="46" t="str">
        <f t="shared" si="29"/>
        <v/>
      </c>
      <c r="J145" s="34">
        <f t="shared" si="30"/>
        <v>0</v>
      </c>
      <c r="K145" s="45">
        <f t="shared" si="31"/>
        <v>0</v>
      </c>
      <c r="L145" s="44"/>
      <c r="M145" s="45"/>
      <c r="N145" s="45"/>
      <c r="O145" s="45" t="str">
        <f t="shared" si="32"/>
        <v/>
      </c>
      <c r="P145" s="46" t="str">
        <f t="shared" si="33"/>
        <v/>
      </c>
      <c r="Q145" s="34">
        <f t="shared" si="34"/>
        <v>0</v>
      </c>
      <c r="R145" s="45">
        <f t="shared" si="35"/>
        <v>0</v>
      </c>
      <c r="S145" s="44"/>
      <c r="T145" s="45"/>
      <c r="U145" s="45"/>
      <c r="V145" s="45" t="str">
        <f t="shared" si="36"/>
        <v/>
      </c>
      <c r="W145" s="46" t="str">
        <f t="shared" si="37"/>
        <v/>
      </c>
      <c r="X145" s="12"/>
    </row>
    <row r="146" spans="1:24" x14ac:dyDescent="0.25">
      <c r="A146" s="53">
        <v>1968</v>
      </c>
      <c r="B146" s="22"/>
      <c r="C146" s="34"/>
      <c r="D146" s="45"/>
      <c r="E146" s="44"/>
      <c r="F146" s="45"/>
      <c r="G146" s="45"/>
      <c r="H146" s="45" t="str">
        <f t="shared" si="28"/>
        <v/>
      </c>
      <c r="I146" s="46" t="str">
        <f t="shared" si="29"/>
        <v/>
      </c>
      <c r="J146" s="34">
        <f t="shared" si="30"/>
        <v>0</v>
      </c>
      <c r="K146" s="45">
        <f t="shared" si="31"/>
        <v>0</v>
      </c>
      <c r="L146" s="44"/>
      <c r="M146" s="45"/>
      <c r="N146" s="45"/>
      <c r="O146" s="45" t="str">
        <f t="shared" si="32"/>
        <v/>
      </c>
      <c r="P146" s="46" t="str">
        <f t="shared" si="33"/>
        <v/>
      </c>
      <c r="Q146" s="34">
        <f t="shared" si="34"/>
        <v>0</v>
      </c>
      <c r="R146" s="45">
        <f t="shared" si="35"/>
        <v>0</v>
      </c>
      <c r="S146" s="44"/>
      <c r="T146" s="45"/>
      <c r="U146" s="45"/>
      <c r="V146" s="45" t="str">
        <f t="shared" si="36"/>
        <v/>
      </c>
      <c r="W146" s="46" t="str">
        <f t="shared" si="37"/>
        <v/>
      </c>
      <c r="X146" s="12"/>
    </row>
    <row r="147" spans="1:24" x14ac:dyDescent="0.25">
      <c r="A147" s="53">
        <v>1969</v>
      </c>
      <c r="B147" s="22"/>
      <c r="C147" s="34"/>
      <c r="D147" s="45"/>
      <c r="E147" s="44"/>
      <c r="F147" s="45"/>
      <c r="G147" s="45"/>
      <c r="H147" s="45" t="str">
        <f t="shared" si="28"/>
        <v/>
      </c>
      <c r="I147" s="46" t="str">
        <f t="shared" si="29"/>
        <v/>
      </c>
      <c r="J147" s="34">
        <f t="shared" si="30"/>
        <v>0</v>
      </c>
      <c r="K147" s="45">
        <f t="shared" si="31"/>
        <v>0</v>
      </c>
      <c r="L147" s="44"/>
      <c r="M147" s="45"/>
      <c r="N147" s="45"/>
      <c r="O147" s="45" t="str">
        <f t="shared" si="32"/>
        <v/>
      </c>
      <c r="P147" s="46" t="str">
        <f t="shared" si="33"/>
        <v/>
      </c>
      <c r="Q147" s="34">
        <f t="shared" si="34"/>
        <v>0</v>
      </c>
      <c r="R147" s="45">
        <f t="shared" si="35"/>
        <v>0</v>
      </c>
      <c r="S147" s="44"/>
      <c r="T147" s="45"/>
      <c r="U147" s="45"/>
      <c r="V147" s="45" t="str">
        <f t="shared" si="36"/>
        <v/>
      </c>
      <c r="W147" s="46" t="str">
        <f t="shared" si="37"/>
        <v/>
      </c>
      <c r="X147" s="12"/>
    </row>
    <row r="148" spans="1:24" x14ac:dyDescent="0.25">
      <c r="A148" s="53">
        <v>1970</v>
      </c>
      <c r="B148" s="22"/>
      <c r="C148" s="34"/>
      <c r="D148" s="45"/>
      <c r="E148" s="44"/>
      <c r="F148" s="45"/>
      <c r="G148" s="45"/>
      <c r="H148" s="45" t="str">
        <f t="shared" si="28"/>
        <v/>
      </c>
      <c r="I148" s="46" t="str">
        <f t="shared" si="29"/>
        <v/>
      </c>
      <c r="J148" s="34">
        <f t="shared" si="30"/>
        <v>0</v>
      </c>
      <c r="K148" s="45">
        <f t="shared" si="31"/>
        <v>0</v>
      </c>
      <c r="L148" s="44"/>
      <c r="M148" s="45"/>
      <c r="N148" s="45"/>
      <c r="O148" s="45" t="str">
        <f t="shared" si="32"/>
        <v/>
      </c>
      <c r="P148" s="46" t="str">
        <f t="shared" si="33"/>
        <v/>
      </c>
      <c r="Q148" s="34">
        <f t="shared" si="34"/>
        <v>0</v>
      </c>
      <c r="R148" s="45">
        <f t="shared" si="35"/>
        <v>0</v>
      </c>
      <c r="S148" s="44"/>
      <c r="T148" s="45"/>
      <c r="U148" s="45"/>
      <c r="V148" s="45" t="str">
        <f t="shared" si="36"/>
        <v/>
      </c>
      <c r="W148" s="46" t="str">
        <f t="shared" si="37"/>
        <v/>
      </c>
      <c r="X148" s="12"/>
    </row>
    <row r="149" spans="1:24" x14ac:dyDescent="0.25">
      <c r="A149" s="53">
        <v>1971</v>
      </c>
      <c r="B149" s="22"/>
      <c r="C149" s="34"/>
      <c r="D149" s="45"/>
      <c r="E149" s="44"/>
      <c r="F149" s="45"/>
      <c r="G149" s="45"/>
      <c r="H149" s="45" t="str">
        <f t="shared" si="28"/>
        <v/>
      </c>
      <c r="I149" s="46" t="str">
        <f t="shared" si="29"/>
        <v/>
      </c>
      <c r="J149" s="34">
        <f t="shared" si="30"/>
        <v>0</v>
      </c>
      <c r="K149" s="45">
        <f t="shared" si="31"/>
        <v>0</v>
      </c>
      <c r="L149" s="44"/>
      <c r="M149" s="45"/>
      <c r="N149" s="45"/>
      <c r="O149" s="45" t="str">
        <f t="shared" si="32"/>
        <v/>
      </c>
      <c r="P149" s="46" t="str">
        <f t="shared" si="33"/>
        <v/>
      </c>
      <c r="Q149" s="34">
        <f t="shared" si="34"/>
        <v>0</v>
      </c>
      <c r="R149" s="45">
        <f t="shared" si="35"/>
        <v>0</v>
      </c>
      <c r="S149" s="44"/>
      <c r="T149" s="45"/>
      <c r="U149" s="45"/>
      <c r="V149" s="45" t="str">
        <f t="shared" si="36"/>
        <v/>
      </c>
      <c r="W149" s="46" t="str">
        <f t="shared" si="37"/>
        <v/>
      </c>
      <c r="X149" s="12"/>
    </row>
    <row r="150" spans="1:24" x14ac:dyDescent="0.25">
      <c r="A150" s="53">
        <v>1972</v>
      </c>
      <c r="B150" s="22"/>
      <c r="C150" s="34"/>
      <c r="D150" s="45"/>
      <c r="E150" s="44"/>
      <c r="F150" s="45"/>
      <c r="G150" s="45"/>
      <c r="H150" s="45" t="str">
        <f t="shared" si="28"/>
        <v/>
      </c>
      <c r="I150" s="46" t="str">
        <f t="shared" si="29"/>
        <v/>
      </c>
      <c r="J150" s="34">
        <f t="shared" si="30"/>
        <v>0</v>
      </c>
      <c r="K150" s="45">
        <f t="shared" si="31"/>
        <v>0</v>
      </c>
      <c r="L150" s="44"/>
      <c r="M150" s="45"/>
      <c r="N150" s="45"/>
      <c r="O150" s="45" t="str">
        <f t="shared" si="32"/>
        <v/>
      </c>
      <c r="P150" s="46" t="str">
        <f t="shared" si="33"/>
        <v/>
      </c>
      <c r="Q150" s="34">
        <f t="shared" si="34"/>
        <v>0</v>
      </c>
      <c r="R150" s="45">
        <f t="shared" si="35"/>
        <v>0</v>
      </c>
      <c r="S150" s="44"/>
      <c r="T150" s="45"/>
      <c r="U150" s="45"/>
      <c r="V150" s="45" t="str">
        <f t="shared" si="36"/>
        <v/>
      </c>
      <c r="W150" s="46" t="str">
        <f t="shared" si="37"/>
        <v/>
      </c>
      <c r="X150" s="12"/>
    </row>
    <row r="151" spans="1:24" x14ac:dyDescent="0.25">
      <c r="A151" s="53">
        <v>1973</v>
      </c>
      <c r="B151" s="22"/>
      <c r="C151" s="34"/>
      <c r="D151" s="45"/>
      <c r="E151" s="44"/>
      <c r="F151" s="45"/>
      <c r="G151" s="45"/>
      <c r="H151" s="45" t="str">
        <f t="shared" si="28"/>
        <v/>
      </c>
      <c r="I151" s="46" t="str">
        <f t="shared" si="29"/>
        <v/>
      </c>
      <c r="J151" s="34">
        <f t="shared" si="30"/>
        <v>0</v>
      </c>
      <c r="K151" s="45">
        <f t="shared" si="31"/>
        <v>0</v>
      </c>
      <c r="L151" s="44"/>
      <c r="M151" s="45"/>
      <c r="N151" s="45"/>
      <c r="O151" s="45" t="str">
        <f t="shared" si="32"/>
        <v/>
      </c>
      <c r="P151" s="46" t="str">
        <f t="shared" si="33"/>
        <v/>
      </c>
      <c r="Q151" s="34">
        <f t="shared" si="34"/>
        <v>0</v>
      </c>
      <c r="R151" s="45">
        <f t="shared" si="35"/>
        <v>0</v>
      </c>
      <c r="S151" s="44"/>
      <c r="T151" s="45"/>
      <c r="U151" s="45"/>
      <c r="V151" s="45" t="str">
        <f t="shared" si="36"/>
        <v/>
      </c>
      <c r="W151" s="46" t="str">
        <f t="shared" si="37"/>
        <v/>
      </c>
      <c r="X151" s="12"/>
    </row>
    <row r="152" spans="1:24" x14ac:dyDescent="0.25">
      <c r="A152" s="53">
        <v>1974</v>
      </c>
      <c r="B152" s="22"/>
      <c r="C152" s="34"/>
      <c r="D152" s="45"/>
      <c r="E152" s="44"/>
      <c r="F152" s="45"/>
      <c r="G152" s="45"/>
      <c r="H152" s="45" t="str">
        <f t="shared" si="28"/>
        <v/>
      </c>
      <c r="I152" s="46" t="str">
        <f t="shared" si="29"/>
        <v/>
      </c>
      <c r="J152" s="34">
        <f t="shared" si="30"/>
        <v>0</v>
      </c>
      <c r="K152" s="45">
        <f t="shared" si="31"/>
        <v>0</v>
      </c>
      <c r="L152" s="44"/>
      <c r="M152" s="45"/>
      <c r="N152" s="45"/>
      <c r="O152" s="45" t="str">
        <f t="shared" si="32"/>
        <v/>
      </c>
      <c r="P152" s="46" t="str">
        <f t="shared" si="33"/>
        <v/>
      </c>
      <c r="Q152" s="34">
        <f t="shared" si="34"/>
        <v>0</v>
      </c>
      <c r="R152" s="45">
        <f t="shared" si="35"/>
        <v>0</v>
      </c>
      <c r="S152" s="44"/>
      <c r="T152" s="45"/>
      <c r="U152" s="45"/>
      <c r="V152" s="45" t="str">
        <f t="shared" si="36"/>
        <v/>
      </c>
      <c r="W152" s="46" t="str">
        <f t="shared" si="37"/>
        <v/>
      </c>
      <c r="X152" s="12"/>
    </row>
    <row r="153" spans="1:24" x14ac:dyDescent="0.25">
      <c r="A153" s="53">
        <v>1975</v>
      </c>
      <c r="B153" s="22"/>
      <c r="C153" s="34"/>
      <c r="D153" s="45"/>
      <c r="E153" s="44"/>
      <c r="F153" s="45"/>
      <c r="G153" s="45"/>
      <c r="H153" s="45" t="str">
        <f t="shared" si="28"/>
        <v/>
      </c>
      <c r="I153" s="46" t="str">
        <f t="shared" si="29"/>
        <v/>
      </c>
      <c r="J153" s="34">
        <f t="shared" si="30"/>
        <v>0</v>
      </c>
      <c r="K153" s="45">
        <f t="shared" si="31"/>
        <v>0</v>
      </c>
      <c r="L153" s="44"/>
      <c r="M153" s="45"/>
      <c r="N153" s="45"/>
      <c r="O153" s="45" t="str">
        <f t="shared" si="32"/>
        <v/>
      </c>
      <c r="P153" s="46" t="str">
        <f t="shared" si="33"/>
        <v/>
      </c>
      <c r="Q153" s="34">
        <f t="shared" si="34"/>
        <v>0</v>
      </c>
      <c r="R153" s="45">
        <f t="shared" si="35"/>
        <v>0</v>
      </c>
      <c r="S153" s="44"/>
      <c r="T153" s="45"/>
      <c r="U153" s="45"/>
      <c r="V153" s="45" t="str">
        <f t="shared" si="36"/>
        <v/>
      </c>
      <c r="W153" s="46" t="str">
        <f t="shared" si="37"/>
        <v/>
      </c>
      <c r="X153" s="12"/>
    </row>
    <row r="154" spans="1:24" x14ac:dyDescent="0.25">
      <c r="A154" s="53">
        <v>1976</v>
      </c>
      <c r="B154" s="22"/>
      <c r="C154" s="34"/>
      <c r="D154" s="45"/>
      <c r="E154" s="44"/>
      <c r="F154" s="45"/>
      <c r="G154" s="45"/>
      <c r="H154" s="45" t="str">
        <f t="shared" si="28"/>
        <v/>
      </c>
      <c r="I154" s="46" t="str">
        <f t="shared" si="29"/>
        <v/>
      </c>
      <c r="J154" s="34">
        <f t="shared" si="30"/>
        <v>0</v>
      </c>
      <c r="K154" s="45">
        <f t="shared" si="31"/>
        <v>0</v>
      </c>
      <c r="L154" s="44"/>
      <c r="M154" s="45"/>
      <c r="N154" s="45"/>
      <c r="O154" s="45" t="str">
        <f t="shared" si="32"/>
        <v/>
      </c>
      <c r="P154" s="46" t="str">
        <f t="shared" si="33"/>
        <v/>
      </c>
      <c r="Q154" s="34">
        <f t="shared" si="34"/>
        <v>0</v>
      </c>
      <c r="R154" s="45">
        <f t="shared" si="35"/>
        <v>0</v>
      </c>
      <c r="S154" s="44"/>
      <c r="T154" s="45"/>
      <c r="U154" s="45"/>
      <c r="V154" s="45" t="str">
        <f t="shared" si="36"/>
        <v/>
      </c>
      <c r="W154" s="46" t="str">
        <f t="shared" si="37"/>
        <v/>
      </c>
      <c r="X154" s="12"/>
    </row>
    <row r="155" spans="1:24" x14ac:dyDescent="0.25">
      <c r="A155" s="53">
        <v>1977</v>
      </c>
      <c r="B155" s="22"/>
      <c r="C155" s="34"/>
      <c r="D155" s="45"/>
      <c r="E155" s="44"/>
      <c r="F155" s="45"/>
      <c r="G155" s="45"/>
      <c r="H155" s="45" t="str">
        <f t="shared" si="28"/>
        <v/>
      </c>
      <c r="I155" s="46" t="str">
        <f t="shared" si="29"/>
        <v/>
      </c>
      <c r="J155" s="34">
        <f t="shared" si="30"/>
        <v>0</v>
      </c>
      <c r="K155" s="45">
        <f t="shared" si="31"/>
        <v>0</v>
      </c>
      <c r="L155" s="44"/>
      <c r="M155" s="45"/>
      <c r="N155" s="45"/>
      <c r="O155" s="45" t="str">
        <f t="shared" si="32"/>
        <v/>
      </c>
      <c r="P155" s="46" t="str">
        <f t="shared" si="33"/>
        <v/>
      </c>
      <c r="Q155" s="34">
        <f t="shared" si="34"/>
        <v>0</v>
      </c>
      <c r="R155" s="45">
        <f t="shared" si="35"/>
        <v>0</v>
      </c>
      <c r="S155" s="44"/>
      <c r="T155" s="45"/>
      <c r="U155" s="45"/>
      <c r="V155" s="45" t="str">
        <f t="shared" si="36"/>
        <v/>
      </c>
      <c r="W155" s="46" t="str">
        <f t="shared" si="37"/>
        <v/>
      </c>
      <c r="X155" s="12"/>
    </row>
    <row r="156" spans="1:24" x14ac:dyDescent="0.25">
      <c r="A156" s="53">
        <v>1978</v>
      </c>
      <c r="B156" s="22"/>
      <c r="C156" s="34"/>
      <c r="D156" s="45"/>
      <c r="E156" s="44"/>
      <c r="F156" s="45"/>
      <c r="G156" s="45"/>
      <c r="H156" s="45" t="str">
        <f t="shared" si="28"/>
        <v/>
      </c>
      <c r="I156" s="46" t="str">
        <f t="shared" si="29"/>
        <v/>
      </c>
      <c r="J156" s="34">
        <f t="shared" si="30"/>
        <v>0</v>
      </c>
      <c r="K156" s="45">
        <f t="shared" si="31"/>
        <v>0</v>
      </c>
      <c r="L156" s="44"/>
      <c r="M156" s="45"/>
      <c r="N156" s="45"/>
      <c r="O156" s="45" t="str">
        <f t="shared" si="32"/>
        <v/>
      </c>
      <c r="P156" s="46" t="str">
        <f t="shared" si="33"/>
        <v/>
      </c>
      <c r="Q156" s="34">
        <f t="shared" si="34"/>
        <v>0</v>
      </c>
      <c r="R156" s="45">
        <f t="shared" si="35"/>
        <v>0</v>
      </c>
      <c r="S156" s="44"/>
      <c r="T156" s="45"/>
      <c r="U156" s="45"/>
      <c r="V156" s="45" t="str">
        <f t="shared" si="36"/>
        <v/>
      </c>
      <c r="W156" s="46" t="str">
        <f t="shared" si="37"/>
        <v/>
      </c>
      <c r="X156" s="12"/>
    </row>
    <row r="157" spans="1:24" x14ac:dyDescent="0.25">
      <c r="A157" s="53">
        <v>1979</v>
      </c>
      <c r="B157" s="22"/>
      <c r="C157" s="34"/>
      <c r="D157" s="45"/>
      <c r="E157" s="44"/>
      <c r="F157" s="45"/>
      <c r="G157" s="45"/>
      <c r="H157" s="45" t="str">
        <f t="shared" si="28"/>
        <v/>
      </c>
      <c r="I157" s="46" t="str">
        <f t="shared" si="29"/>
        <v/>
      </c>
      <c r="J157" s="34">
        <f t="shared" si="30"/>
        <v>0</v>
      </c>
      <c r="K157" s="45">
        <f t="shared" si="31"/>
        <v>0</v>
      </c>
      <c r="L157" s="44"/>
      <c r="M157" s="45"/>
      <c r="N157" s="45"/>
      <c r="O157" s="45" t="str">
        <f t="shared" si="32"/>
        <v/>
      </c>
      <c r="P157" s="46" t="str">
        <f t="shared" si="33"/>
        <v/>
      </c>
      <c r="Q157" s="34">
        <f t="shared" si="34"/>
        <v>0</v>
      </c>
      <c r="R157" s="45">
        <f t="shared" si="35"/>
        <v>0</v>
      </c>
      <c r="S157" s="44"/>
      <c r="T157" s="45"/>
      <c r="U157" s="45"/>
      <c r="V157" s="45" t="str">
        <f t="shared" si="36"/>
        <v/>
      </c>
      <c r="W157" s="46" t="str">
        <f t="shared" si="37"/>
        <v/>
      </c>
      <c r="X157" s="12"/>
    </row>
    <row r="158" spans="1:24" x14ac:dyDescent="0.25">
      <c r="A158" s="53">
        <v>1980</v>
      </c>
      <c r="B158" s="22"/>
      <c r="C158" s="34"/>
      <c r="D158" s="45"/>
      <c r="E158" s="44"/>
      <c r="F158" s="45"/>
      <c r="G158" s="45"/>
      <c r="H158" s="45" t="str">
        <f t="shared" si="28"/>
        <v/>
      </c>
      <c r="I158" s="46" t="str">
        <f t="shared" si="29"/>
        <v/>
      </c>
      <c r="J158" s="34">
        <f t="shared" si="30"/>
        <v>0</v>
      </c>
      <c r="K158" s="45">
        <f t="shared" si="31"/>
        <v>0</v>
      </c>
      <c r="L158" s="44"/>
      <c r="M158" s="45"/>
      <c r="N158" s="45"/>
      <c r="O158" s="45" t="str">
        <f t="shared" si="32"/>
        <v/>
      </c>
      <c r="P158" s="46" t="str">
        <f t="shared" si="33"/>
        <v/>
      </c>
      <c r="Q158" s="34">
        <f t="shared" si="34"/>
        <v>0</v>
      </c>
      <c r="R158" s="45">
        <f t="shared" si="35"/>
        <v>0</v>
      </c>
      <c r="S158" s="44"/>
      <c r="T158" s="45"/>
      <c r="U158" s="45"/>
      <c r="V158" s="45" t="str">
        <f t="shared" si="36"/>
        <v/>
      </c>
      <c r="W158" s="46" t="str">
        <f t="shared" si="37"/>
        <v/>
      </c>
      <c r="X158" s="12"/>
    </row>
    <row r="159" spans="1:24" x14ac:dyDescent="0.25">
      <c r="A159" s="53">
        <v>1981</v>
      </c>
      <c r="B159" s="22"/>
      <c r="C159" s="34"/>
      <c r="D159" s="45"/>
      <c r="E159" s="44"/>
      <c r="F159" s="45"/>
      <c r="G159" s="45"/>
      <c r="H159" s="45" t="str">
        <f t="shared" si="28"/>
        <v/>
      </c>
      <c r="I159" s="46" t="str">
        <f t="shared" si="29"/>
        <v/>
      </c>
      <c r="J159" s="34">
        <f t="shared" si="30"/>
        <v>0</v>
      </c>
      <c r="K159" s="45">
        <f t="shared" si="31"/>
        <v>0</v>
      </c>
      <c r="L159" s="44"/>
      <c r="M159" s="45"/>
      <c r="N159" s="45"/>
      <c r="O159" s="45" t="str">
        <f t="shared" si="32"/>
        <v/>
      </c>
      <c r="P159" s="46" t="str">
        <f t="shared" si="33"/>
        <v/>
      </c>
      <c r="Q159" s="34">
        <f t="shared" si="34"/>
        <v>0</v>
      </c>
      <c r="R159" s="45">
        <f t="shared" si="35"/>
        <v>0</v>
      </c>
      <c r="S159" s="44"/>
      <c r="T159" s="45"/>
      <c r="U159" s="45"/>
      <c r="V159" s="45" t="str">
        <f t="shared" si="36"/>
        <v/>
      </c>
      <c r="W159" s="46" t="str">
        <f t="shared" si="37"/>
        <v/>
      </c>
      <c r="X159" s="12"/>
    </row>
    <row r="160" spans="1:24" x14ac:dyDescent="0.25">
      <c r="A160" s="53">
        <v>1982</v>
      </c>
      <c r="B160" s="22"/>
      <c r="C160" s="34"/>
      <c r="D160" s="45"/>
      <c r="E160" s="44"/>
      <c r="F160" s="45"/>
      <c r="G160" s="45"/>
      <c r="H160" s="45" t="str">
        <f t="shared" si="28"/>
        <v/>
      </c>
      <c r="I160" s="46" t="str">
        <f t="shared" si="29"/>
        <v/>
      </c>
      <c r="J160" s="34">
        <f t="shared" si="30"/>
        <v>0</v>
      </c>
      <c r="K160" s="45">
        <f t="shared" si="31"/>
        <v>0</v>
      </c>
      <c r="L160" s="44"/>
      <c r="M160" s="45"/>
      <c r="N160" s="45"/>
      <c r="O160" s="45" t="str">
        <f t="shared" si="32"/>
        <v/>
      </c>
      <c r="P160" s="46" t="str">
        <f t="shared" si="33"/>
        <v/>
      </c>
      <c r="Q160" s="34">
        <f t="shared" si="34"/>
        <v>0</v>
      </c>
      <c r="R160" s="45">
        <f t="shared" si="35"/>
        <v>0</v>
      </c>
      <c r="S160" s="44"/>
      <c r="T160" s="45"/>
      <c r="U160" s="45"/>
      <c r="V160" s="45" t="str">
        <f t="shared" si="36"/>
        <v/>
      </c>
      <c r="W160" s="46" t="str">
        <f t="shared" si="37"/>
        <v/>
      </c>
      <c r="X160" s="12"/>
    </row>
    <row r="161" spans="1:24" x14ac:dyDescent="0.25">
      <c r="A161" s="53">
        <v>1983</v>
      </c>
      <c r="B161" s="22"/>
      <c r="C161" s="34"/>
      <c r="D161" s="45"/>
      <c r="E161" s="44"/>
      <c r="F161" s="45"/>
      <c r="G161" s="45"/>
      <c r="H161" s="45" t="str">
        <f t="shared" si="28"/>
        <v/>
      </c>
      <c r="I161" s="46" t="str">
        <f t="shared" si="29"/>
        <v/>
      </c>
      <c r="J161" s="34">
        <f t="shared" si="30"/>
        <v>0</v>
      </c>
      <c r="K161" s="45">
        <f t="shared" si="31"/>
        <v>0</v>
      </c>
      <c r="L161" s="44"/>
      <c r="M161" s="45"/>
      <c r="N161" s="45"/>
      <c r="O161" s="45" t="str">
        <f t="shared" si="32"/>
        <v/>
      </c>
      <c r="P161" s="46" t="str">
        <f t="shared" si="33"/>
        <v/>
      </c>
      <c r="Q161" s="34">
        <f t="shared" si="34"/>
        <v>0</v>
      </c>
      <c r="R161" s="45">
        <f t="shared" si="35"/>
        <v>0</v>
      </c>
      <c r="S161" s="44"/>
      <c r="T161" s="45"/>
      <c r="U161" s="45"/>
      <c r="V161" s="45" t="str">
        <f t="shared" si="36"/>
        <v/>
      </c>
      <c r="W161" s="46" t="str">
        <f t="shared" si="37"/>
        <v/>
      </c>
      <c r="X161" s="12"/>
    </row>
    <row r="162" spans="1:24" x14ac:dyDescent="0.25">
      <c r="A162" s="53">
        <v>1984</v>
      </c>
      <c r="B162" s="22"/>
      <c r="C162" s="34"/>
      <c r="D162" s="45"/>
      <c r="E162" s="44"/>
      <c r="F162" s="45"/>
      <c r="G162" s="45"/>
      <c r="H162" s="45" t="str">
        <f t="shared" si="28"/>
        <v/>
      </c>
      <c r="I162" s="46" t="str">
        <f t="shared" si="29"/>
        <v/>
      </c>
      <c r="J162" s="34">
        <f t="shared" si="30"/>
        <v>0</v>
      </c>
      <c r="K162" s="45">
        <f t="shared" si="31"/>
        <v>0</v>
      </c>
      <c r="L162" s="44"/>
      <c r="M162" s="45"/>
      <c r="N162" s="45"/>
      <c r="O162" s="45" t="str">
        <f t="shared" si="32"/>
        <v/>
      </c>
      <c r="P162" s="46" t="str">
        <f t="shared" si="33"/>
        <v/>
      </c>
      <c r="Q162" s="34">
        <f t="shared" si="34"/>
        <v>0</v>
      </c>
      <c r="R162" s="45">
        <f t="shared" si="35"/>
        <v>0</v>
      </c>
      <c r="S162" s="44"/>
      <c r="T162" s="45"/>
      <c r="U162" s="45"/>
      <c r="V162" s="45" t="str">
        <f t="shared" si="36"/>
        <v/>
      </c>
      <c r="W162" s="46" t="str">
        <f t="shared" si="37"/>
        <v/>
      </c>
      <c r="X162" s="12"/>
    </row>
    <row r="163" spans="1:24" x14ac:dyDescent="0.25">
      <c r="A163" s="53">
        <v>1985</v>
      </c>
      <c r="B163" s="22"/>
      <c r="C163" s="34"/>
      <c r="D163" s="45"/>
      <c r="E163" s="44"/>
      <c r="F163" s="45"/>
      <c r="G163" s="45"/>
      <c r="H163" s="45" t="str">
        <f t="shared" si="28"/>
        <v/>
      </c>
      <c r="I163" s="46" t="str">
        <f t="shared" si="29"/>
        <v/>
      </c>
      <c r="J163" s="34">
        <f t="shared" si="30"/>
        <v>0</v>
      </c>
      <c r="K163" s="45">
        <f t="shared" si="31"/>
        <v>0</v>
      </c>
      <c r="L163" s="44"/>
      <c r="M163" s="45"/>
      <c r="N163" s="45"/>
      <c r="O163" s="45" t="str">
        <f t="shared" si="32"/>
        <v/>
      </c>
      <c r="P163" s="46" t="str">
        <f t="shared" si="33"/>
        <v/>
      </c>
      <c r="Q163" s="34">
        <f t="shared" si="34"/>
        <v>0</v>
      </c>
      <c r="R163" s="45">
        <f t="shared" si="35"/>
        <v>0</v>
      </c>
      <c r="S163" s="44"/>
      <c r="T163" s="45"/>
      <c r="U163" s="45"/>
      <c r="V163" s="45" t="str">
        <f t="shared" si="36"/>
        <v/>
      </c>
      <c r="W163" s="46" t="str">
        <f t="shared" si="37"/>
        <v/>
      </c>
      <c r="X163" s="12"/>
    </row>
    <row r="164" spans="1:24" x14ac:dyDescent="0.25">
      <c r="A164" s="53">
        <v>1986</v>
      </c>
      <c r="B164" s="22"/>
      <c r="C164" s="34"/>
      <c r="D164" s="45"/>
      <c r="E164" s="44"/>
      <c r="F164" s="45"/>
      <c r="G164" s="45"/>
      <c r="H164" s="45" t="str">
        <f t="shared" si="28"/>
        <v/>
      </c>
      <c r="I164" s="46" t="str">
        <f t="shared" si="29"/>
        <v/>
      </c>
      <c r="J164" s="34">
        <f t="shared" si="30"/>
        <v>0</v>
      </c>
      <c r="K164" s="45">
        <f t="shared" si="31"/>
        <v>0</v>
      </c>
      <c r="L164" s="44"/>
      <c r="M164" s="45"/>
      <c r="N164" s="45"/>
      <c r="O164" s="45" t="str">
        <f t="shared" si="32"/>
        <v/>
      </c>
      <c r="P164" s="46" t="str">
        <f t="shared" si="33"/>
        <v/>
      </c>
      <c r="Q164" s="34">
        <f t="shared" si="34"/>
        <v>0</v>
      </c>
      <c r="R164" s="45">
        <f t="shared" si="35"/>
        <v>0</v>
      </c>
      <c r="S164" s="44"/>
      <c r="T164" s="45"/>
      <c r="U164" s="45"/>
      <c r="V164" s="45" t="str">
        <f t="shared" si="36"/>
        <v/>
      </c>
      <c r="W164" s="46" t="str">
        <f t="shared" si="37"/>
        <v/>
      </c>
      <c r="X164" s="12"/>
    </row>
    <row r="165" spans="1:24" x14ac:dyDescent="0.25">
      <c r="A165" s="53">
        <v>1987</v>
      </c>
      <c r="B165" s="22"/>
      <c r="C165" s="34"/>
      <c r="D165" s="45"/>
      <c r="E165" s="44"/>
      <c r="F165" s="45"/>
      <c r="G165" s="45"/>
      <c r="H165" s="45" t="str">
        <f t="shared" si="28"/>
        <v/>
      </c>
      <c r="I165" s="46" t="str">
        <f t="shared" si="29"/>
        <v/>
      </c>
      <c r="J165" s="34">
        <f t="shared" si="30"/>
        <v>0</v>
      </c>
      <c r="K165" s="45">
        <f t="shared" si="31"/>
        <v>0</v>
      </c>
      <c r="L165" s="44"/>
      <c r="M165" s="45"/>
      <c r="N165" s="45"/>
      <c r="O165" s="45" t="str">
        <f t="shared" si="32"/>
        <v/>
      </c>
      <c r="P165" s="46" t="str">
        <f t="shared" si="33"/>
        <v/>
      </c>
      <c r="Q165" s="34">
        <f t="shared" si="34"/>
        <v>0</v>
      </c>
      <c r="R165" s="45">
        <f t="shared" si="35"/>
        <v>0</v>
      </c>
      <c r="S165" s="44"/>
      <c r="T165" s="45"/>
      <c r="U165" s="45"/>
      <c r="V165" s="45" t="str">
        <f t="shared" si="36"/>
        <v/>
      </c>
      <c r="W165" s="46" t="str">
        <f t="shared" si="37"/>
        <v/>
      </c>
      <c r="X165" s="12"/>
    </row>
    <row r="166" spans="1:24" x14ac:dyDescent="0.25">
      <c r="A166" s="53">
        <v>1988</v>
      </c>
      <c r="B166" s="22"/>
      <c r="C166" s="34"/>
      <c r="D166" s="45"/>
      <c r="E166" s="44"/>
      <c r="F166" s="45"/>
      <c r="G166" s="45"/>
      <c r="H166" s="45" t="str">
        <f t="shared" si="28"/>
        <v/>
      </c>
      <c r="I166" s="46" t="str">
        <f t="shared" si="29"/>
        <v/>
      </c>
      <c r="J166" s="34">
        <f t="shared" si="30"/>
        <v>0</v>
      </c>
      <c r="K166" s="45">
        <f t="shared" si="31"/>
        <v>0</v>
      </c>
      <c r="L166" s="44"/>
      <c r="M166" s="45"/>
      <c r="N166" s="45"/>
      <c r="O166" s="45" t="str">
        <f t="shared" si="32"/>
        <v/>
      </c>
      <c r="P166" s="46" t="str">
        <f t="shared" si="33"/>
        <v/>
      </c>
      <c r="Q166" s="34">
        <f t="shared" si="34"/>
        <v>0</v>
      </c>
      <c r="R166" s="45">
        <f t="shared" si="35"/>
        <v>0</v>
      </c>
      <c r="S166" s="44"/>
      <c r="T166" s="45"/>
      <c r="U166" s="45"/>
      <c r="V166" s="45" t="str">
        <f t="shared" si="36"/>
        <v/>
      </c>
      <c r="W166" s="46" t="str">
        <f t="shared" si="37"/>
        <v/>
      </c>
      <c r="X166" s="12"/>
    </row>
    <row r="167" spans="1:24" x14ac:dyDescent="0.25">
      <c r="A167" s="53">
        <v>1989</v>
      </c>
      <c r="B167" s="22"/>
      <c r="C167" s="34"/>
      <c r="D167" s="45"/>
      <c r="E167" s="44"/>
      <c r="F167" s="45"/>
      <c r="G167" s="45"/>
      <c r="H167" s="45" t="str">
        <f t="shared" si="28"/>
        <v/>
      </c>
      <c r="I167" s="46" t="str">
        <f t="shared" si="29"/>
        <v/>
      </c>
      <c r="J167" s="34">
        <f t="shared" si="30"/>
        <v>0</v>
      </c>
      <c r="K167" s="45">
        <f t="shared" si="31"/>
        <v>0</v>
      </c>
      <c r="L167" s="44"/>
      <c r="M167" s="45"/>
      <c r="N167" s="45"/>
      <c r="O167" s="45" t="str">
        <f t="shared" si="32"/>
        <v/>
      </c>
      <c r="P167" s="46" t="str">
        <f t="shared" si="33"/>
        <v/>
      </c>
      <c r="Q167" s="34">
        <f t="shared" si="34"/>
        <v>0</v>
      </c>
      <c r="R167" s="45">
        <f t="shared" si="35"/>
        <v>0</v>
      </c>
      <c r="S167" s="44"/>
      <c r="T167" s="45"/>
      <c r="U167" s="45"/>
      <c r="V167" s="45" t="str">
        <f t="shared" si="36"/>
        <v/>
      </c>
      <c r="W167" s="46" t="str">
        <f t="shared" si="37"/>
        <v/>
      </c>
      <c r="X167" s="12"/>
    </row>
    <row r="168" spans="1:24" x14ac:dyDescent="0.25">
      <c r="A168" s="53">
        <v>1990</v>
      </c>
      <c r="B168" s="22"/>
      <c r="C168" s="34"/>
      <c r="D168" s="45"/>
      <c r="E168" s="44"/>
      <c r="F168" s="45"/>
      <c r="G168" s="45"/>
      <c r="H168" s="45" t="str">
        <f t="shared" si="28"/>
        <v/>
      </c>
      <c r="I168" s="46" t="str">
        <f t="shared" si="29"/>
        <v/>
      </c>
      <c r="J168" s="34">
        <f t="shared" si="30"/>
        <v>0</v>
      </c>
      <c r="K168" s="45">
        <f t="shared" si="31"/>
        <v>0</v>
      </c>
      <c r="L168" s="44"/>
      <c r="M168" s="45"/>
      <c r="N168" s="45"/>
      <c r="O168" s="45" t="str">
        <f t="shared" si="32"/>
        <v/>
      </c>
      <c r="P168" s="46" t="str">
        <f t="shared" si="33"/>
        <v/>
      </c>
      <c r="Q168" s="34">
        <f t="shared" si="34"/>
        <v>0</v>
      </c>
      <c r="R168" s="45">
        <f t="shared" si="35"/>
        <v>0</v>
      </c>
      <c r="S168" s="44"/>
      <c r="T168" s="45"/>
      <c r="U168" s="45"/>
      <c r="V168" s="45" t="str">
        <f t="shared" si="36"/>
        <v/>
      </c>
      <c r="W168" s="46" t="str">
        <f t="shared" si="37"/>
        <v/>
      </c>
      <c r="X168" s="12"/>
    </row>
    <row r="169" spans="1:24" x14ac:dyDescent="0.25">
      <c r="A169" s="53">
        <v>1991</v>
      </c>
      <c r="B169" s="22"/>
      <c r="C169" s="34"/>
      <c r="D169" s="45"/>
      <c r="E169" s="44"/>
      <c r="F169" s="45"/>
      <c r="G169" s="45"/>
      <c r="H169" s="45" t="str">
        <f t="shared" si="28"/>
        <v/>
      </c>
      <c r="I169" s="46" t="str">
        <f t="shared" si="29"/>
        <v/>
      </c>
      <c r="J169" s="34">
        <f t="shared" si="30"/>
        <v>0</v>
      </c>
      <c r="K169" s="45">
        <f t="shared" si="31"/>
        <v>0</v>
      </c>
      <c r="L169" s="44"/>
      <c r="M169" s="45"/>
      <c r="N169" s="45"/>
      <c r="O169" s="45" t="str">
        <f t="shared" si="32"/>
        <v/>
      </c>
      <c r="P169" s="46" t="str">
        <f t="shared" si="33"/>
        <v/>
      </c>
      <c r="Q169" s="34">
        <f t="shared" si="34"/>
        <v>0</v>
      </c>
      <c r="R169" s="45">
        <f t="shared" si="35"/>
        <v>0</v>
      </c>
      <c r="S169" s="44"/>
      <c r="T169" s="45"/>
      <c r="U169" s="45"/>
      <c r="V169" s="45" t="str">
        <f t="shared" si="36"/>
        <v/>
      </c>
      <c r="W169" s="46" t="str">
        <f t="shared" si="37"/>
        <v/>
      </c>
      <c r="X169" s="12"/>
    </row>
    <row r="170" spans="1:24" x14ac:dyDescent="0.25">
      <c r="A170" s="53">
        <v>1992</v>
      </c>
      <c r="B170" s="22"/>
      <c r="C170" s="34"/>
      <c r="D170" s="45"/>
      <c r="E170" s="44"/>
      <c r="F170" s="45"/>
      <c r="G170" s="45"/>
      <c r="H170" s="45" t="str">
        <f t="shared" si="28"/>
        <v/>
      </c>
      <c r="I170" s="46" t="str">
        <f t="shared" si="29"/>
        <v/>
      </c>
      <c r="J170" s="34">
        <f t="shared" si="30"/>
        <v>0</v>
      </c>
      <c r="K170" s="45">
        <f t="shared" si="31"/>
        <v>0</v>
      </c>
      <c r="L170" s="44"/>
      <c r="M170" s="45"/>
      <c r="N170" s="45"/>
      <c r="O170" s="45" t="str">
        <f t="shared" si="32"/>
        <v/>
      </c>
      <c r="P170" s="46" t="str">
        <f t="shared" si="33"/>
        <v/>
      </c>
      <c r="Q170" s="34">
        <f t="shared" si="34"/>
        <v>0</v>
      </c>
      <c r="R170" s="45">
        <f t="shared" si="35"/>
        <v>0</v>
      </c>
      <c r="S170" s="44"/>
      <c r="T170" s="45"/>
      <c r="U170" s="45"/>
      <c r="V170" s="45" t="str">
        <f t="shared" si="36"/>
        <v/>
      </c>
      <c r="W170" s="46" t="str">
        <f t="shared" si="37"/>
        <v/>
      </c>
      <c r="X170" s="12"/>
    </row>
    <row r="171" spans="1:24" x14ac:dyDescent="0.25">
      <c r="A171" s="53">
        <v>1993</v>
      </c>
      <c r="B171" s="22"/>
      <c r="C171" s="34"/>
      <c r="D171" s="45"/>
      <c r="E171" s="44"/>
      <c r="F171" s="45"/>
      <c r="G171" s="45"/>
      <c r="H171" s="45" t="str">
        <f t="shared" si="28"/>
        <v/>
      </c>
      <c r="I171" s="46" t="str">
        <f t="shared" si="29"/>
        <v/>
      </c>
      <c r="J171" s="34">
        <f t="shared" si="30"/>
        <v>0</v>
      </c>
      <c r="K171" s="45">
        <f t="shared" si="31"/>
        <v>0</v>
      </c>
      <c r="L171" s="44"/>
      <c r="M171" s="45"/>
      <c r="N171" s="45"/>
      <c r="O171" s="45" t="str">
        <f t="shared" si="32"/>
        <v/>
      </c>
      <c r="P171" s="46" t="str">
        <f t="shared" si="33"/>
        <v/>
      </c>
      <c r="Q171" s="34">
        <f t="shared" si="34"/>
        <v>0</v>
      </c>
      <c r="R171" s="45">
        <f t="shared" si="35"/>
        <v>0</v>
      </c>
      <c r="S171" s="44"/>
      <c r="T171" s="45"/>
      <c r="U171" s="45"/>
      <c r="V171" s="45" t="str">
        <f t="shared" si="36"/>
        <v/>
      </c>
      <c r="W171" s="46" t="str">
        <f t="shared" si="37"/>
        <v/>
      </c>
      <c r="X171" s="12"/>
    </row>
    <row r="172" spans="1:24" x14ac:dyDescent="0.25">
      <c r="A172" s="53">
        <v>1994</v>
      </c>
      <c r="B172" s="22"/>
      <c r="C172" s="34"/>
      <c r="D172" s="45"/>
      <c r="E172" s="44"/>
      <c r="F172" s="45"/>
      <c r="G172" s="45"/>
      <c r="H172" s="45" t="str">
        <f t="shared" si="28"/>
        <v/>
      </c>
      <c r="I172" s="46" t="str">
        <f t="shared" si="29"/>
        <v/>
      </c>
      <c r="J172" s="34">
        <f t="shared" si="30"/>
        <v>0</v>
      </c>
      <c r="K172" s="45">
        <f t="shared" si="31"/>
        <v>0</v>
      </c>
      <c r="L172" s="44"/>
      <c r="M172" s="45"/>
      <c r="N172" s="45"/>
      <c r="O172" s="45" t="str">
        <f t="shared" si="32"/>
        <v/>
      </c>
      <c r="P172" s="46" t="str">
        <f t="shared" si="33"/>
        <v/>
      </c>
      <c r="Q172" s="34">
        <f t="shared" si="34"/>
        <v>0</v>
      </c>
      <c r="R172" s="45">
        <f t="shared" si="35"/>
        <v>0</v>
      </c>
      <c r="S172" s="44"/>
      <c r="T172" s="45"/>
      <c r="U172" s="45"/>
      <c r="V172" s="45" t="str">
        <f t="shared" si="36"/>
        <v/>
      </c>
      <c r="W172" s="46" t="str">
        <f t="shared" si="37"/>
        <v/>
      </c>
      <c r="X172" s="12"/>
    </row>
    <row r="173" spans="1:24" x14ac:dyDescent="0.25">
      <c r="A173" s="53">
        <v>1995</v>
      </c>
      <c r="B173" s="22"/>
      <c r="C173" s="34"/>
      <c r="D173" s="45"/>
      <c r="E173" s="44"/>
      <c r="F173" s="45"/>
      <c r="G173" s="45"/>
      <c r="H173" s="45" t="str">
        <f t="shared" si="28"/>
        <v/>
      </c>
      <c r="I173" s="46" t="str">
        <f t="shared" si="29"/>
        <v/>
      </c>
      <c r="J173" s="34">
        <f t="shared" si="30"/>
        <v>0</v>
      </c>
      <c r="K173" s="45">
        <f t="shared" si="31"/>
        <v>0</v>
      </c>
      <c r="L173" s="44"/>
      <c r="M173" s="45"/>
      <c r="N173" s="45"/>
      <c r="O173" s="45" t="str">
        <f t="shared" si="32"/>
        <v/>
      </c>
      <c r="P173" s="46" t="str">
        <f t="shared" si="33"/>
        <v/>
      </c>
      <c r="Q173" s="34">
        <f t="shared" si="34"/>
        <v>0</v>
      </c>
      <c r="R173" s="45">
        <f t="shared" si="35"/>
        <v>0</v>
      </c>
      <c r="S173" s="44"/>
      <c r="T173" s="45"/>
      <c r="U173" s="45"/>
      <c r="V173" s="45" t="str">
        <f t="shared" si="36"/>
        <v/>
      </c>
      <c r="W173" s="46" t="str">
        <f t="shared" si="37"/>
        <v/>
      </c>
      <c r="X173" s="12"/>
    </row>
    <row r="174" spans="1:24" x14ac:dyDescent="0.25">
      <c r="A174" s="53">
        <v>1996</v>
      </c>
      <c r="B174" s="22"/>
      <c r="C174" s="34"/>
      <c r="D174" s="45"/>
      <c r="E174" s="44"/>
      <c r="F174" s="45"/>
      <c r="G174" s="45"/>
      <c r="H174" s="45" t="str">
        <f t="shared" si="28"/>
        <v/>
      </c>
      <c r="I174" s="46" t="str">
        <f t="shared" si="29"/>
        <v/>
      </c>
      <c r="J174" s="34">
        <f t="shared" si="30"/>
        <v>0</v>
      </c>
      <c r="K174" s="45">
        <f t="shared" si="31"/>
        <v>0</v>
      </c>
      <c r="L174" s="44"/>
      <c r="M174" s="45"/>
      <c r="N174" s="45"/>
      <c r="O174" s="45" t="str">
        <f t="shared" si="32"/>
        <v/>
      </c>
      <c r="P174" s="46" t="str">
        <f t="shared" si="33"/>
        <v/>
      </c>
      <c r="Q174" s="34">
        <f t="shared" si="34"/>
        <v>0</v>
      </c>
      <c r="R174" s="45">
        <f t="shared" si="35"/>
        <v>0</v>
      </c>
      <c r="S174" s="44"/>
      <c r="T174" s="45"/>
      <c r="U174" s="45"/>
      <c r="V174" s="45" t="str">
        <f t="shared" si="36"/>
        <v/>
      </c>
      <c r="W174" s="46" t="str">
        <f t="shared" si="37"/>
        <v/>
      </c>
      <c r="X174" s="12"/>
    </row>
    <row r="175" spans="1:24" x14ac:dyDescent="0.25">
      <c r="A175" s="53">
        <v>1997</v>
      </c>
      <c r="B175" s="22"/>
      <c r="C175" s="34"/>
      <c r="D175" s="45"/>
      <c r="E175" s="44"/>
      <c r="F175" s="45"/>
      <c r="G175" s="45"/>
      <c r="H175" s="45" t="str">
        <f t="shared" si="28"/>
        <v/>
      </c>
      <c r="I175" s="46" t="str">
        <f t="shared" si="29"/>
        <v/>
      </c>
      <c r="J175" s="34">
        <f t="shared" si="30"/>
        <v>0</v>
      </c>
      <c r="K175" s="45">
        <f t="shared" si="31"/>
        <v>0</v>
      </c>
      <c r="L175" s="44"/>
      <c r="M175" s="45"/>
      <c r="N175" s="45"/>
      <c r="O175" s="45" t="str">
        <f t="shared" si="32"/>
        <v/>
      </c>
      <c r="P175" s="46" t="str">
        <f t="shared" si="33"/>
        <v/>
      </c>
      <c r="Q175" s="34">
        <f t="shared" si="34"/>
        <v>0</v>
      </c>
      <c r="R175" s="45">
        <f t="shared" si="35"/>
        <v>0</v>
      </c>
      <c r="S175" s="44"/>
      <c r="T175" s="45"/>
      <c r="U175" s="45"/>
      <c r="V175" s="45" t="str">
        <f t="shared" si="36"/>
        <v/>
      </c>
      <c r="W175" s="46" t="str">
        <f t="shared" si="37"/>
        <v/>
      </c>
      <c r="X175" s="12"/>
    </row>
    <row r="176" spans="1:24" x14ac:dyDescent="0.25">
      <c r="A176" s="53">
        <v>1998</v>
      </c>
      <c r="B176" s="22"/>
      <c r="C176" s="34"/>
      <c r="D176" s="45"/>
      <c r="E176" s="44"/>
      <c r="F176" s="45"/>
      <c r="G176" s="45"/>
      <c r="H176" s="45" t="str">
        <f t="shared" si="28"/>
        <v/>
      </c>
      <c r="I176" s="46" t="str">
        <f t="shared" si="29"/>
        <v/>
      </c>
      <c r="J176" s="34">
        <f t="shared" si="30"/>
        <v>0</v>
      </c>
      <c r="K176" s="45">
        <f t="shared" si="31"/>
        <v>0</v>
      </c>
      <c r="L176" s="44"/>
      <c r="M176" s="45"/>
      <c r="N176" s="45"/>
      <c r="O176" s="45" t="str">
        <f t="shared" si="32"/>
        <v/>
      </c>
      <c r="P176" s="46" t="str">
        <f t="shared" si="33"/>
        <v/>
      </c>
      <c r="Q176" s="34">
        <f t="shared" si="34"/>
        <v>0</v>
      </c>
      <c r="R176" s="45">
        <f t="shared" si="35"/>
        <v>0</v>
      </c>
      <c r="S176" s="44"/>
      <c r="T176" s="45"/>
      <c r="U176" s="45"/>
      <c r="V176" s="45" t="str">
        <f t="shared" si="36"/>
        <v/>
      </c>
      <c r="W176" s="46" t="str">
        <f t="shared" si="37"/>
        <v/>
      </c>
      <c r="X176" s="12"/>
    </row>
    <row r="177" spans="1:24" x14ac:dyDescent="0.25">
      <c r="A177" s="53">
        <v>1999</v>
      </c>
      <c r="B177" s="22"/>
      <c r="C177" s="34"/>
      <c r="D177" s="45"/>
      <c r="E177" s="44"/>
      <c r="F177" s="45"/>
      <c r="G177" s="45"/>
      <c r="H177" s="45" t="str">
        <f t="shared" si="28"/>
        <v/>
      </c>
      <c r="I177" s="46" t="str">
        <f t="shared" si="29"/>
        <v/>
      </c>
      <c r="J177" s="34">
        <f t="shared" si="30"/>
        <v>0</v>
      </c>
      <c r="K177" s="45">
        <f t="shared" si="31"/>
        <v>0</v>
      </c>
      <c r="L177" s="44"/>
      <c r="M177" s="45"/>
      <c r="N177" s="45"/>
      <c r="O177" s="45" t="str">
        <f t="shared" si="32"/>
        <v/>
      </c>
      <c r="P177" s="46" t="str">
        <f t="shared" si="33"/>
        <v/>
      </c>
      <c r="Q177" s="34">
        <f t="shared" si="34"/>
        <v>0</v>
      </c>
      <c r="R177" s="45">
        <f t="shared" si="35"/>
        <v>0</v>
      </c>
      <c r="S177" s="44"/>
      <c r="T177" s="45"/>
      <c r="U177" s="45"/>
      <c r="V177" s="45" t="str">
        <f t="shared" si="36"/>
        <v/>
      </c>
      <c r="W177" s="46" t="str">
        <f t="shared" si="37"/>
        <v/>
      </c>
      <c r="X177" s="12"/>
    </row>
    <row r="178" spans="1:24" x14ac:dyDescent="0.25">
      <c r="A178" s="53">
        <v>2000</v>
      </c>
      <c r="B178" s="22"/>
      <c r="C178" s="34"/>
      <c r="D178" s="45"/>
      <c r="E178" s="44"/>
      <c r="F178" s="45"/>
      <c r="G178" s="45"/>
      <c r="H178" s="45" t="str">
        <f t="shared" si="28"/>
        <v/>
      </c>
      <c r="I178" s="46" t="str">
        <f t="shared" si="29"/>
        <v/>
      </c>
      <c r="J178" s="34">
        <f t="shared" si="30"/>
        <v>0</v>
      </c>
      <c r="K178" s="45">
        <f t="shared" si="31"/>
        <v>0</v>
      </c>
      <c r="L178" s="44"/>
      <c r="M178" s="45"/>
      <c r="N178" s="45"/>
      <c r="O178" s="45" t="str">
        <f t="shared" si="32"/>
        <v/>
      </c>
      <c r="P178" s="46" t="str">
        <f t="shared" si="33"/>
        <v/>
      </c>
      <c r="Q178" s="34">
        <f t="shared" si="34"/>
        <v>0</v>
      </c>
      <c r="R178" s="45">
        <f t="shared" si="35"/>
        <v>0</v>
      </c>
      <c r="S178" s="44"/>
      <c r="T178" s="45"/>
      <c r="U178" s="45"/>
      <c r="V178" s="45" t="str">
        <f t="shared" si="36"/>
        <v/>
      </c>
      <c r="W178" s="46" t="str">
        <f t="shared" si="37"/>
        <v/>
      </c>
      <c r="X178" s="12"/>
    </row>
    <row r="179" spans="1:24" x14ac:dyDescent="0.25">
      <c r="A179" s="53">
        <v>2001</v>
      </c>
      <c r="B179" s="22"/>
      <c r="C179" s="34"/>
      <c r="D179" s="45"/>
      <c r="E179" s="44"/>
      <c r="F179" s="45"/>
      <c r="G179" s="45"/>
      <c r="H179" s="45" t="str">
        <f t="shared" si="28"/>
        <v/>
      </c>
      <c r="I179" s="46" t="str">
        <f t="shared" si="29"/>
        <v/>
      </c>
      <c r="J179" s="34">
        <f t="shared" si="30"/>
        <v>0</v>
      </c>
      <c r="K179" s="45">
        <f t="shared" si="31"/>
        <v>0</v>
      </c>
      <c r="L179" s="44"/>
      <c r="M179" s="45"/>
      <c r="N179" s="45"/>
      <c r="O179" s="45" t="str">
        <f t="shared" si="32"/>
        <v/>
      </c>
      <c r="P179" s="46" t="str">
        <f t="shared" si="33"/>
        <v/>
      </c>
      <c r="Q179" s="34">
        <f t="shared" si="34"/>
        <v>0</v>
      </c>
      <c r="R179" s="45">
        <f t="shared" si="35"/>
        <v>0</v>
      </c>
      <c r="S179" s="44"/>
      <c r="T179" s="45"/>
      <c r="U179" s="45"/>
      <c r="V179" s="45" t="str">
        <f t="shared" si="36"/>
        <v/>
      </c>
      <c r="W179" s="46" t="str">
        <f t="shared" si="37"/>
        <v/>
      </c>
      <c r="X179" s="12"/>
    </row>
    <row r="180" spans="1:24" x14ac:dyDescent="0.25">
      <c r="A180" s="53">
        <v>2002</v>
      </c>
      <c r="B180" s="22"/>
      <c r="C180" s="34"/>
      <c r="D180" s="45"/>
      <c r="E180" s="44"/>
      <c r="F180" s="45"/>
      <c r="G180" s="45"/>
      <c r="H180" s="45" t="str">
        <f t="shared" si="28"/>
        <v/>
      </c>
      <c r="I180" s="46" t="str">
        <f t="shared" si="29"/>
        <v/>
      </c>
      <c r="J180" s="34">
        <f t="shared" si="30"/>
        <v>0</v>
      </c>
      <c r="K180" s="45">
        <f t="shared" si="31"/>
        <v>0</v>
      </c>
      <c r="L180" s="44"/>
      <c r="M180" s="45"/>
      <c r="N180" s="45"/>
      <c r="O180" s="45" t="str">
        <f t="shared" si="32"/>
        <v/>
      </c>
      <c r="P180" s="46" t="str">
        <f t="shared" si="33"/>
        <v/>
      </c>
      <c r="Q180" s="34">
        <f t="shared" si="34"/>
        <v>0</v>
      </c>
      <c r="R180" s="45">
        <f t="shared" si="35"/>
        <v>0</v>
      </c>
      <c r="S180" s="44"/>
      <c r="T180" s="45"/>
      <c r="U180" s="45"/>
      <c r="V180" s="45" t="str">
        <f t="shared" si="36"/>
        <v/>
      </c>
      <c r="W180" s="46" t="str">
        <f t="shared" si="37"/>
        <v/>
      </c>
      <c r="X180" s="12"/>
    </row>
    <row r="181" spans="1:24" x14ac:dyDescent="0.25">
      <c r="A181" s="53">
        <v>2003</v>
      </c>
      <c r="B181" s="22"/>
      <c r="C181" s="34"/>
      <c r="D181" s="45"/>
      <c r="E181" s="44"/>
      <c r="F181" s="45"/>
      <c r="G181" s="45"/>
      <c r="H181" s="45" t="str">
        <f t="shared" si="28"/>
        <v/>
      </c>
      <c r="I181" s="46" t="str">
        <f t="shared" si="29"/>
        <v/>
      </c>
      <c r="J181" s="34">
        <f t="shared" si="30"/>
        <v>0</v>
      </c>
      <c r="K181" s="45">
        <f t="shared" si="31"/>
        <v>0</v>
      </c>
      <c r="L181" s="44"/>
      <c r="M181" s="45"/>
      <c r="N181" s="45"/>
      <c r="O181" s="45" t="str">
        <f t="shared" si="32"/>
        <v/>
      </c>
      <c r="P181" s="46" t="str">
        <f t="shared" si="33"/>
        <v/>
      </c>
      <c r="Q181" s="34">
        <f t="shared" si="34"/>
        <v>0</v>
      </c>
      <c r="R181" s="45">
        <f t="shared" si="35"/>
        <v>0</v>
      </c>
      <c r="S181" s="44"/>
      <c r="T181" s="45"/>
      <c r="U181" s="45"/>
      <c r="V181" s="45" t="str">
        <f t="shared" si="36"/>
        <v/>
      </c>
      <c r="W181" s="46" t="str">
        <f t="shared" si="37"/>
        <v/>
      </c>
      <c r="X181" s="12"/>
    </row>
    <row r="182" spans="1:24" x14ac:dyDescent="0.25">
      <c r="A182" s="53">
        <v>2004</v>
      </c>
      <c r="B182" s="22"/>
      <c r="C182" s="34"/>
      <c r="D182" s="45"/>
      <c r="E182" s="44"/>
      <c r="F182" s="45"/>
      <c r="G182" s="45"/>
      <c r="H182" s="45" t="str">
        <f t="shared" si="28"/>
        <v/>
      </c>
      <c r="I182" s="46" t="str">
        <f t="shared" si="29"/>
        <v/>
      </c>
      <c r="J182" s="34">
        <f t="shared" si="30"/>
        <v>0</v>
      </c>
      <c r="K182" s="45">
        <f t="shared" si="31"/>
        <v>0</v>
      </c>
      <c r="L182" s="44"/>
      <c r="M182" s="45"/>
      <c r="N182" s="45"/>
      <c r="O182" s="45" t="str">
        <f t="shared" si="32"/>
        <v/>
      </c>
      <c r="P182" s="46" t="str">
        <f t="shared" si="33"/>
        <v/>
      </c>
      <c r="Q182" s="34">
        <f t="shared" si="34"/>
        <v>0</v>
      </c>
      <c r="R182" s="45">
        <f t="shared" si="35"/>
        <v>0</v>
      </c>
      <c r="S182" s="44"/>
      <c r="T182" s="45"/>
      <c r="U182" s="45"/>
      <c r="V182" s="45" t="str">
        <f t="shared" si="36"/>
        <v/>
      </c>
      <c r="W182" s="46" t="str">
        <f t="shared" si="37"/>
        <v/>
      </c>
      <c r="X182" s="12"/>
    </row>
    <row r="183" spans="1:24" x14ac:dyDescent="0.25">
      <c r="A183" s="53">
        <v>2005</v>
      </c>
      <c r="B183" s="22"/>
      <c r="C183" s="34"/>
      <c r="D183" s="45"/>
      <c r="E183" s="44"/>
      <c r="F183" s="45"/>
      <c r="G183" s="45"/>
      <c r="H183" s="45" t="str">
        <f t="shared" si="28"/>
        <v/>
      </c>
      <c r="I183" s="46" t="str">
        <f t="shared" si="29"/>
        <v/>
      </c>
      <c r="J183" s="34">
        <f t="shared" si="30"/>
        <v>0</v>
      </c>
      <c r="K183" s="45">
        <f t="shared" si="31"/>
        <v>0</v>
      </c>
      <c r="L183" s="44"/>
      <c r="M183" s="45"/>
      <c r="N183" s="45"/>
      <c r="O183" s="45" t="str">
        <f t="shared" si="32"/>
        <v/>
      </c>
      <c r="P183" s="46" t="str">
        <f t="shared" si="33"/>
        <v/>
      </c>
      <c r="Q183" s="34">
        <f t="shared" si="34"/>
        <v>0</v>
      </c>
      <c r="R183" s="45">
        <f t="shared" si="35"/>
        <v>0</v>
      </c>
      <c r="S183" s="44"/>
      <c r="T183" s="45"/>
      <c r="U183" s="45"/>
      <c r="V183" s="45" t="str">
        <f t="shared" si="36"/>
        <v/>
      </c>
      <c r="W183" s="46" t="str">
        <f t="shared" si="37"/>
        <v/>
      </c>
      <c r="X183" s="12"/>
    </row>
    <row r="184" spans="1:24" x14ac:dyDescent="0.25">
      <c r="A184" s="53">
        <v>2006</v>
      </c>
      <c r="B184" s="22"/>
      <c r="C184" s="34"/>
      <c r="D184" s="45"/>
      <c r="E184" s="44"/>
      <c r="F184" s="45"/>
      <c r="G184" s="45"/>
      <c r="H184" s="45" t="str">
        <f t="shared" si="28"/>
        <v/>
      </c>
      <c r="I184" s="46" t="str">
        <f t="shared" si="29"/>
        <v/>
      </c>
      <c r="J184" s="34">
        <f t="shared" si="30"/>
        <v>0</v>
      </c>
      <c r="K184" s="45">
        <f t="shared" si="31"/>
        <v>0</v>
      </c>
      <c r="L184" s="44"/>
      <c r="M184" s="45"/>
      <c r="N184" s="45"/>
      <c r="O184" s="45" t="str">
        <f t="shared" si="32"/>
        <v/>
      </c>
      <c r="P184" s="46" t="str">
        <f t="shared" si="33"/>
        <v/>
      </c>
      <c r="Q184" s="34">
        <f t="shared" si="34"/>
        <v>0</v>
      </c>
      <c r="R184" s="45">
        <f t="shared" si="35"/>
        <v>0</v>
      </c>
      <c r="S184" s="44"/>
      <c r="T184" s="45"/>
      <c r="U184" s="45"/>
      <c r="V184" s="45" t="str">
        <f t="shared" si="36"/>
        <v/>
      </c>
      <c r="W184" s="46" t="str">
        <f t="shared" si="37"/>
        <v/>
      </c>
      <c r="X184" s="12"/>
    </row>
    <row r="185" spans="1:24" x14ac:dyDescent="0.25">
      <c r="A185" s="53">
        <v>2007</v>
      </c>
      <c r="B185" s="22"/>
      <c r="C185" s="34"/>
      <c r="D185" s="45"/>
      <c r="E185" s="44"/>
      <c r="F185" s="45"/>
      <c r="G185" s="45"/>
      <c r="H185" s="45" t="str">
        <f t="shared" si="28"/>
        <v/>
      </c>
      <c r="I185" s="46" t="str">
        <f t="shared" si="29"/>
        <v/>
      </c>
      <c r="J185" s="34">
        <f t="shared" si="30"/>
        <v>0</v>
      </c>
      <c r="K185" s="45">
        <f t="shared" si="31"/>
        <v>0</v>
      </c>
      <c r="L185" s="44"/>
      <c r="M185" s="45"/>
      <c r="N185" s="45"/>
      <c r="O185" s="45" t="str">
        <f t="shared" si="32"/>
        <v/>
      </c>
      <c r="P185" s="46" t="str">
        <f t="shared" si="33"/>
        <v/>
      </c>
      <c r="Q185" s="34">
        <f t="shared" si="34"/>
        <v>0</v>
      </c>
      <c r="R185" s="45">
        <f t="shared" si="35"/>
        <v>0</v>
      </c>
      <c r="S185" s="44"/>
      <c r="T185" s="45"/>
      <c r="U185" s="45"/>
      <c r="V185" s="45" t="str">
        <f t="shared" si="36"/>
        <v/>
      </c>
      <c r="W185" s="46" t="str">
        <f t="shared" si="37"/>
        <v/>
      </c>
      <c r="X185" s="12"/>
    </row>
    <row r="186" spans="1:24" x14ac:dyDescent="0.25">
      <c r="A186" s="53">
        <v>2008</v>
      </c>
      <c r="B186" s="22"/>
      <c r="C186" s="34"/>
      <c r="D186" s="45"/>
      <c r="E186" s="44"/>
      <c r="F186" s="45"/>
      <c r="G186" s="45"/>
      <c r="H186" s="45" t="str">
        <f t="shared" si="28"/>
        <v/>
      </c>
      <c r="I186" s="46" t="str">
        <f t="shared" si="29"/>
        <v/>
      </c>
      <c r="J186" s="34">
        <f t="shared" si="30"/>
        <v>0</v>
      </c>
      <c r="K186" s="45">
        <f t="shared" si="31"/>
        <v>0</v>
      </c>
      <c r="L186" s="44"/>
      <c r="M186" s="45"/>
      <c r="N186" s="45"/>
      <c r="O186" s="45" t="str">
        <f t="shared" si="32"/>
        <v/>
      </c>
      <c r="P186" s="46" t="str">
        <f t="shared" si="33"/>
        <v/>
      </c>
      <c r="Q186" s="34">
        <f t="shared" si="34"/>
        <v>0</v>
      </c>
      <c r="R186" s="45">
        <f t="shared" si="35"/>
        <v>0</v>
      </c>
      <c r="S186" s="44"/>
      <c r="T186" s="45"/>
      <c r="U186" s="45"/>
      <c r="V186" s="45" t="str">
        <f t="shared" si="36"/>
        <v/>
      </c>
      <c r="W186" s="46" t="str">
        <f t="shared" si="37"/>
        <v/>
      </c>
      <c r="X186" s="12"/>
    </row>
    <row r="187" spans="1:24" x14ac:dyDescent="0.25">
      <c r="A187" s="53">
        <v>2009</v>
      </c>
      <c r="B187" s="22"/>
      <c r="C187" s="34"/>
      <c r="D187" s="45"/>
      <c r="E187" s="44"/>
      <c r="F187" s="45"/>
      <c r="G187" s="45"/>
      <c r="H187" s="45" t="str">
        <f t="shared" si="28"/>
        <v/>
      </c>
      <c r="I187" s="46" t="str">
        <f t="shared" si="29"/>
        <v/>
      </c>
      <c r="J187" s="34">
        <f t="shared" si="30"/>
        <v>0</v>
      </c>
      <c r="K187" s="45">
        <f t="shared" si="31"/>
        <v>0</v>
      </c>
      <c r="L187" s="44"/>
      <c r="M187" s="45"/>
      <c r="N187" s="45"/>
      <c r="O187" s="45" t="str">
        <f t="shared" si="32"/>
        <v/>
      </c>
      <c r="P187" s="46" t="str">
        <f t="shared" si="33"/>
        <v/>
      </c>
      <c r="Q187" s="34">
        <f t="shared" si="34"/>
        <v>0</v>
      </c>
      <c r="R187" s="45">
        <f t="shared" si="35"/>
        <v>0</v>
      </c>
      <c r="S187" s="44"/>
      <c r="T187" s="45"/>
      <c r="U187" s="45"/>
      <c r="V187" s="45" t="str">
        <f t="shared" si="36"/>
        <v/>
      </c>
      <c r="W187" s="46" t="str">
        <f t="shared" si="37"/>
        <v/>
      </c>
      <c r="X187" s="12"/>
    </row>
    <row r="188" spans="1:24" x14ac:dyDescent="0.25">
      <c r="A188" s="53">
        <v>2010</v>
      </c>
      <c r="B188" s="22"/>
      <c r="C188" s="34"/>
      <c r="D188" s="45"/>
      <c r="E188" s="44"/>
      <c r="F188" s="45"/>
      <c r="G188" s="45"/>
      <c r="H188" s="45" t="str">
        <f t="shared" si="28"/>
        <v/>
      </c>
      <c r="I188" s="46" t="str">
        <f t="shared" si="29"/>
        <v/>
      </c>
      <c r="J188" s="34">
        <f t="shared" si="30"/>
        <v>0</v>
      </c>
      <c r="K188" s="45">
        <f t="shared" si="31"/>
        <v>0</v>
      </c>
      <c r="L188" s="44"/>
      <c r="M188" s="45"/>
      <c r="N188" s="45"/>
      <c r="O188" s="45" t="str">
        <f t="shared" si="32"/>
        <v/>
      </c>
      <c r="P188" s="46" t="str">
        <f t="shared" si="33"/>
        <v/>
      </c>
      <c r="Q188" s="34">
        <f t="shared" si="34"/>
        <v>0</v>
      </c>
      <c r="R188" s="45">
        <f t="shared" si="35"/>
        <v>0</v>
      </c>
      <c r="S188" s="44"/>
      <c r="T188" s="45"/>
      <c r="U188" s="45"/>
      <c r="V188" s="45" t="str">
        <f t="shared" si="36"/>
        <v/>
      </c>
      <c r="W188" s="46" t="str">
        <f t="shared" si="37"/>
        <v/>
      </c>
      <c r="X188" s="12"/>
    </row>
    <row r="189" spans="1:24" x14ac:dyDescent="0.25">
      <c r="A189" s="53">
        <v>2011</v>
      </c>
      <c r="B189" s="22"/>
      <c r="C189" s="34"/>
      <c r="D189" s="45"/>
      <c r="E189" s="44"/>
      <c r="F189" s="45"/>
      <c r="G189" s="45"/>
      <c r="H189" s="45" t="str">
        <f t="shared" si="28"/>
        <v/>
      </c>
      <c r="I189" s="46" t="str">
        <f t="shared" si="29"/>
        <v/>
      </c>
      <c r="J189" s="34">
        <f t="shared" si="30"/>
        <v>0</v>
      </c>
      <c r="K189" s="45">
        <f t="shared" si="31"/>
        <v>0</v>
      </c>
      <c r="L189" s="44"/>
      <c r="M189" s="45"/>
      <c r="N189" s="45"/>
      <c r="O189" s="45" t="str">
        <f t="shared" si="32"/>
        <v/>
      </c>
      <c r="P189" s="46" t="str">
        <f t="shared" si="33"/>
        <v/>
      </c>
      <c r="Q189" s="34">
        <f t="shared" si="34"/>
        <v>0</v>
      </c>
      <c r="R189" s="45">
        <f t="shared" si="35"/>
        <v>0</v>
      </c>
      <c r="S189" s="44"/>
      <c r="T189" s="45"/>
      <c r="U189" s="45"/>
      <c r="V189" s="45" t="str">
        <f t="shared" si="36"/>
        <v/>
      </c>
      <c r="W189" s="46" t="str">
        <f t="shared" si="37"/>
        <v/>
      </c>
      <c r="X189" s="12"/>
    </row>
    <row r="190" spans="1:24" x14ac:dyDescent="0.25">
      <c r="A190" s="53">
        <v>2012</v>
      </c>
      <c r="B190" s="22"/>
      <c r="C190" s="34"/>
      <c r="D190" s="45"/>
      <c r="E190" s="44"/>
      <c r="F190" s="45"/>
      <c r="G190" s="45"/>
      <c r="H190" s="45" t="str">
        <f t="shared" si="28"/>
        <v/>
      </c>
      <c r="I190" s="46" t="str">
        <f t="shared" si="29"/>
        <v/>
      </c>
      <c r="J190" s="34">
        <f t="shared" si="30"/>
        <v>0</v>
      </c>
      <c r="K190" s="45">
        <f t="shared" si="31"/>
        <v>0</v>
      </c>
      <c r="L190" s="44"/>
      <c r="M190" s="45"/>
      <c r="N190" s="45"/>
      <c r="O190" s="45" t="str">
        <f t="shared" si="32"/>
        <v/>
      </c>
      <c r="P190" s="46" t="str">
        <f t="shared" si="33"/>
        <v/>
      </c>
      <c r="Q190" s="34">
        <f t="shared" si="34"/>
        <v>0</v>
      </c>
      <c r="R190" s="45">
        <f t="shared" si="35"/>
        <v>0</v>
      </c>
      <c r="S190" s="44"/>
      <c r="T190" s="45"/>
      <c r="U190" s="45"/>
      <c r="V190" s="45" t="str">
        <f t="shared" si="36"/>
        <v/>
      </c>
      <c r="W190" s="46" t="str">
        <f t="shared" si="37"/>
        <v/>
      </c>
      <c r="X190" s="12"/>
    </row>
    <row r="191" spans="1:24" x14ac:dyDescent="0.25">
      <c r="A191" s="53">
        <v>2013</v>
      </c>
      <c r="B191" s="22"/>
      <c r="C191" s="34"/>
      <c r="D191" s="45"/>
      <c r="E191" s="44"/>
      <c r="F191" s="45"/>
      <c r="G191" s="45"/>
      <c r="H191" s="45" t="str">
        <f t="shared" si="28"/>
        <v/>
      </c>
      <c r="I191" s="46" t="str">
        <f t="shared" si="29"/>
        <v/>
      </c>
      <c r="J191" s="34">
        <f t="shared" si="30"/>
        <v>0</v>
      </c>
      <c r="K191" s="45">
        <f t="shared" si="31"/>
        <v>0</v>
      </c>
      <c r="L191" s="44"/>
      <c r="M191" s="45"/>
      <c r="N191" s="45"/>
      <c r="O191" s="45" t="str">
        <f t="shared" si="32"/>
        <v/>
      </c>
      <c r="P191" s="46" t="str">
        <f t="shared" si="33"/>
        <v/>
      </c>
      <c r="Q191" s="34">
        <f t="shared" si="34"/>
        <v>0</v>
      </c>
      <c r="R191" s="45">
        <f t="shared" si="35"/>
        <v>0</v>
      </c>
      <c r="S191" s="44"/>
      <c r="T191" s="45"/>
      <c r="U191" s="45"/>
      <c r="V191" s="45" t="str">
        <f t="shared" si="36"/>
        <v/>
      </c>
      <c r="W191" s="46" t="str">
        <f t="shared" si="37"/>
        <v/>
      </c>
      <c r="X191" s="12"/>
    </row>
    <row r="192" spans="1:24" x14ac:dyDescent="0.25">
      <c r="A192" s="53">
        <v>2014</v>
      </c>
      <c r="B192" s="22"/>
      <c r="C192" s="34"/>
      <c r="D192" s="45"/>
      <c r="E192" s="44"/>
      <c r="F192" s="45"/>
      <c r="G192" s="45"/>
      <c r="H192" s="45" t="str">
        <f t="shared" si="28"/>
        <v/>
      </c>
      <c r="I192" s="46" t="str">
        <f t="shared" si="29"/>
        <v/>
      </c>
      <c r="J192" s="34">
        <f t="shared" si="30"/>
        <v>0</v>
      </c>
      <c r="K192" s="45">
        <f t="shared" si="31"/>
        <v>0</v>
      </c>
      <c r="L192" s="44"/>
      <c r="M192" s="45"/>
      <c r="N192" s="45"/>
      <c r="O192" s="45" t="str">
        <f t="shared" si="32"/>
        <v/>
      </c>
      <c r="P192" s="46" t="str">
        <f t="shared" si="33"/>
        <v/>
      </c>
      <c r="Q192" s="34">
        <f t="shared" si="34"/>
        <v>0</v>
      </c>
      <c r="R192" s="45">
        <f t="shared" si="35"/>
        <v>0</v>
      </c>
      <c r="S192" s="44"/>
      <c r="T192" s="45"/>
      <c r="U192" s="45"/>
      <c r="V192" s="45" t="str">
        <f t="shared" si="36"/>
        <v/>
      </c>
      <c r="W192" s="46" t="str">
        <f t="shared" si="37"/>
        <v/>
      </c>
      <c r="X192" s="12"/>
    </row>
    <row r="193" spans="1:24" x14ac:dyDescent="0.25">
      <c r="A193" s="53">
        <v>2015</v>
      </c>
      <c r="B193" s="22"/>
      <c r="C193" s="34"/>
      <c r="D193" s="45"/>
      <c r="E193" s="44"/>
      <c r="F193" s="45"/>
      <c r="G193" s="45"/>
      <c r="H193" s="45" t="str">
        <f t="shared" ref="H193:H256" si="38">IF(F193="","",(SMALL(F193:G193,1)))</f>
        <v/>
      </c>
      <c r="I193" s="46" t="str">
        <f t="shared" ref="I193:I256" si="39">IF(F193="","",(IF(H193&gt;D193,"APROVADO","REPROVADO")))</f>
        <v/>
      </c>
      <c r="J193" s="34">
        <f t="shared" ref="J193:J256" si="40">C193</f>
        <v>0</v>
      </c>
      <c r="K193" s="45">
        <f t="shared" ref="K193:K256" si="41">D193</f>
        <v>0</v>
      </c>
      <c r="L193" s="44"/>
      <c r="M193" s="45"/>
      <c r="N193" s="45"/>
      <c r="O193" s="45" t="str">
        <f t="shared" ref="O193:O256" si="42">IF(M193="","",(SMALL(M193:N193,1)))</f>
        <v/>
      </c>
      <c r="P193" s="46" t="str">
        <f t="shared" ref="P193:P256" si="43">IF(M193="","",(IF(O193&gt;K193,"APROVADO","REPROVADO")))</f>
        <v/>
      </c>
      <c r="Q193" s="34">
        <f t="shared" ref="Q193:Q256" si="44">C193</f>
        <v>0</v>
      </c>
      <c r="R193" s="45">
        <f t="shared" ref="R193:R256" si="45">D193</f>
        <v>0</v>
      </c>
      <c r="S193" s="44"/>
      <c r="T193" s="45"/>
      <c r="U193" s="45"/>
      <c r="V193" s="45" t="str">
        <f t="shared" ref="V193:V256" si="46">IF(T193="","",(SMALL(T193:U193,1)))</f>
        <v/>
      </c>
      <c r="W193" s="46" t="str">
        <f t="shared" ref="W193:W256" si="47">IF(T193="","",(IF(V193&gt;R193,"APROVADO","REPROVADO")))</f>
        <v/>
      </c>
      <c r="X193" s="12"/>
    </row>
    <row r="194" spans="1:24" x14ac:dyDescent="0.25">
      <c r="A194" s="53">
        <v>2016</v>
      </c>
      <c r="B194" s="22"/>
      <c r="C194" s="34"/>
      <c r="D194" s="45"/>
      <c r="E194" s="44"/>
      <c r="F194" s="45"/>
      <c r="G194" s="45"/>
      <c r="H194" s="45" t="str">
        <f t="shared" si="38"/>
        <v/>
      </c>
      <c r="I194" s="46" t="str">
        <f t="shared" si="39"/>
        <v/>
      </c>
      <c r="J194" s="34">
        <f t="shared" si="40"/>
        <v>0</v>
      </c>
      <c r="K194" s="45">
        <f t="shared" si="41"/>
        <v>0</v>
      </c>
      <c r="L194" s="44"/>
      <c r="M194" s="45"/>
      <c r="N194" s="45"/>
      <c r="O194" s="45" t="str">
        <f t="shared" si="42"/>
        <v/>
      </c>
      <c r="P194" s="46" t="str">
        <f t="shared" si="43"/>
        <v/>
      </c>
      <c r="Q194" s="34">
        <f t="shared" si="44"/>
        <v>0</v>
      </c>
      <c r="R194" s="45">
        <f t="shared" si="45"/>
        <v>0</v>
      </c>
      <c r="S194" s="44"/>
      <c r="T194" s="45"/>
      <c r="U194" s="45"/>
      <c r="V194" s="45" t="str">
        <f t="shared" si="46"/>
        <v/>
      </c>
      <c r="W194" s="46" t="str">
        <f t="shared" si="47"/>
        <v/>
      </c>
      <c r="X194" s="12"/>
    </row>
    <row r="195" spans="1:24" x14ac:dyDescent="0.25">
      <c r="A195" s="53">
        <v>2017</v>
      </c>
      <c r="B195" s="22"/>
      <c r="C195" s="34"/>
      <c r="D195" s="45"/>
      <c r="E195" s="44"/>
      <c r="F195" s="45"/>
      <c r="G195" s="45"/>
      <c r="H195" s="45" t="str">
        <f t="shared" si="38"/>
        <v/>
      </c>
      <c r="I195" s="46" t="str">
        <f t="shared" si="39"/>
        <v/>
      </c>
      <c r="J195" s="34">
        <f t="shared" si="40"/>
        <v>0</v>
      </c>
      <c r="K195" s="45">
        <f t="shared" si="41"/>
        <v>0</v>
      </c>
      <c r="L195" s="44"/>
      <c r="M195" s="45"/>
      <c r="N195" s="45"/>
      <c r="O195" s="45" t="str">
        <f t="shared" si="42"/>
        <v/>
      </c>
      <c r="P195" s="46" t="str">
        <f t="shared" si="43"/>
        <v/>
      </c>
      <c r="Q195" s="34">
        <f t="shared" si="44"/>
        <v>0</v>
      </c>
      <c r="R195" s="45">
        <f t="shared" si="45"/>
        <v>0</v>
      </c>
      <c r="S195" s="44"/>
      <c r="T195" s="45"/>
      <c r="U195" s="45"/>
      <c r="V195" s="45" t="str">
        <f t="shared" si="46"/>
        <v/>
      </c>
      <c r="W195" s="46" t="str">
        <f t="shared" si="47"/>
        <v/>
      </c>
      <c r="X195" s="12"/>
    </row>
    <row r="196" spans="1:24" x14ac:dyDescent="0.25">
      <c r="A196" s="53">
        <v>2018</v>
      </c>
      <c r="B196" s="22"/>
      <c r="C196" s="34"/>
      <c r="D196" s="45"/>
      <c r="E196" s="44"/>
      <c r="F196" s="45"/>
      <c r="G196" s="45"/>
      <c r="H196" s="45" t="str">
        <f t="shared" si="38"/>
        <v/>
      </c>
      <c r="I196" s="46" t="str">
        <f t="shared" si="39"/>
        <v/>
      </c>
      <c r="J196" s="34">
        <f t="shared" si="40"/>
        <v>0</v>
      </c>
      <c r="K196" s="45">
        <f t="shared" si="41"/>
        <v>0</v>
      </c>
      <c r="L196" s="44"/>
      <c r="M196" s="45"/>
      <c r="N196" s="45"/>
      <c r="O196" s="45" t="str">
        <f t="shared" si="42"/>
        <v/>
      </c>
      <c r="P196" s="46" t="str">
        <f t="shared" si="43"/>
        <v/>
      </c>
      <c r="Q196" s="34">
        <f t="shared" si="44"/>
        <v>0</v>
      </c>
      <c r="R196" s="45">
        <f t="shared" si="45"/>
        <v>0</v>
      </c>
      <c r="S196" s="44"/>
      <c r="T196" s="45"/>
      <c r="U196" s="45"/>
      <c r="V196" s="45" t="str">
        <f t="shared" si="46"/>
        <v/>
      </c>
      <c r="W196" s="46" t="str">
        <f t="shared" si="47"/>
        <v/>
      </c>
      <c r="X196" s="12"/>
    </row>
    <row r="197" spans="1:24" x14ac:dyDescent="0.25">
      <c r="A197" s="53">
        <v>2019</v>
      </c>
      <c r="B197" s="22"/>
      <c r="C197" s="34"/>
      <c r="D197" s="45"/>
      <c r="E197" s="44"/>
      <c r="F197" s="45"/>
      <c r="G197" s="45"/>
      <c r="H197" s="45" t="str">
        <f t="shared" si="38"/>
        <v/>
      </c>
      <c r="I197" s="46" t="str">
        <f t="shared" si="39"/>
        <v/>
      </c>
      <c r="J197" s="34">
        <f t="shared" si="40"/>
        <v>0</v>
      </c>
      <c r="K197" s="45">
        <f t="shared" si="41"/>
        <v>0</v>
      </c>
      <c r="L197" s="44"/>
      <c r="M197" s="45"/>
      <c r="N197" s="45"/>
      <c r="O197" s="45" t="str">
        <f t="shared" si="42"/>
        <v/>
      </c>
      <c r="P197" s="46" t="str">
        <f t="shared" si="43"/>
        <v/>
      </c>
      <c r="Q197" s="34">
        <f t="shared" si="44"/>
        <v>0</v>
      </c>
      <c r="R197" s="45">
        <f t="shared" si="45"/>
        <v>0</v>
      </c>
      <c r="S197" s="44"/>
      <c r="T197" s="45"/>
      <c r="U197" s="45"/>
      <c r="V197" s="45" t="str">
        <f t="shared" si="46"/>
        <v/>
      </c>
      <c r="W197" s="46" t="str">
        <f t="shared" si="47"/>
        <v/>
      </c>
      <c r="X197" s="12"/>
    </row>
    <row r="198" spans="1:24" x14ac:dyDescent="0.25">
      <c r="A198" s="53">
        <v>2020</v>
      </c>
      <c r="B198" s="22"/>
      <c r="C198" s="34"/>
      <c r="D198" s="45"/>
      <c r="E198" s="44"/>
      <c r="F198" s="45"/>
      <c r="G198" s="45"/>
      <c r="H198" s="45" t="str">
        <f t="shared" si="38"/>
        <v/>
      </c>
      <c r="I198" s="46" t="str">
        <f t="shared" si="39"/>
        <v/>
      </c>
      <c r="J198" s="34">
        <f t="shared" si="40"/>
        <v>0</v>
      </c>
      <c r="K198" s="45">
        <f t="shared" si="41"/>
        <v>0</v>
      </c>
      <c r="L198" s="44"/>
      <c r="M198" s="45"/>
      <c r="N198" s="45"/>
      <c r="O198" s="45" t="str">
        <f t="shared" si="42"/>
        <v/>
      </c>
      <c r="P198" s="46" t="str">
        <f t="shared" si="43"/>
        <v/>
      </c>
      <c r="Q198" s="34">
        <f t="shared" si="44"/>
        <v>0</v>
      </c>
      <c r="R198" s="45">
        <f t="shared" si="45"/>
        <v>0</v>
      </c>
      <c r="S198" s="44"/>
      <c r="T198" s="45"/>
      <c r="U198" s="45"/>
      <c r="V198" s="45" t="str">
        <f t="shared" si="46"/>
        <v/>
      </c>
      <c r="W198" s="46" t="str">
        <f t="shared" si="47"/>
        <v/>
      </c>
      <c r="X198" s="12"/>
    </row>
    <row r="199" spans="1:24" x14ac:dyDescent="0.25">
      <c r="A199" s="53">
        <v>2021</v>
      </c>
      <c r="B199" s="22"/>
      <c r="C199" s="34"/>
      <c r="D199" s="45"/>
      <c r="E199" s="44"/>
      <c r="F199" s="45"/>
      <c r="G199" s="45"/>
      <c r="H199" s="45" t="str">
        <f t="shared" si="38"/>
        <v/>
      </c>
      <c r="I199" s="46" t="str">
        <f t="shared" si="39"/>
        <v/>
      </c>
      <c r="J199" s="34">
        <f t="shared" si="40"/>
        <v>0</v>
      </c>
      <c r="K199" s="45">
        <f t="shared" si="41"/>
        <v>0</v>
      </c>
      <c r="L199" s="44"/>
      <c r="M199" s="45"/>
      <c r="N199" s="45"/>
      <c r="O199" s="45" t="str">
        <f t="shared" si="42"/>
        <v/>
      </c>
      <c r="P199" s="46" t="str">
        <f t="shared" si="43"/>
        <v/>
      </c>
      <c r="Q199" s="34">
        <f t="shared" si="44"/>
        <v>0</v>
      </c>
      <c r="R199" s="45">
        <f t="shared" si="45"/>
        <v>0</v>
      </c>
      <c r="S199" s="44"/>
      <c r="T199" s="45"/>
      <c r="U199" s="45"/>
      <c r="V199" s="45" t="str">
        <f t="shared" si="46"/>
        <v/>
      </c>
      <c r="W199" s="46" t="str">
        <f t="shared" si="47"/>
        <v/>
      </c>
      <c r="X199" s="12"/>
    </row>
    <row r="200" spans="1:24" x14ac:dyDescent="0.25">
      <c r="A200" s="53">
        <v>2022</v>
      </c>
      <c r="B200" s="22"/>
      <c r="C200" s="34"/>
      <c r="D200" s="45"/>
      <c r="E200" s="44"/>
      <c r="F200" s="45"/>
      <c r="G200" s="45"/>
      <c r="H200" s="45" t="str">
        <f t="shared" si="38"/>
        <v/>
      </c>
      <c r="I200" s="46" t="str">
        <f t="shared" si="39"/>
        <v/>
      </c>
      <c r="J200" s="34">
        <f t="shared" si="40"/>
        <v>0</v>
      </c>
      <c r="K200" s="45">
        <f t="shared" si="41"/>
        <v>0</v>
      </c>
      <c r="L200" s="44"/>
      <c r="M200" s="45"/>
      <c r="N200" s="45"/>
      <c r="O200" s="45" t="str">
        <f t="shared" si="42"/>
        <v/>
      </c>
      <c r="P200" s="46" t="str">
        <f t="shared" si="43"/>
        <v/>
      </c>
      <c r="Q200" s="34">
        <f t="shared" si="44"/>
        <v>0</v>
      </c>
      <c r="R200" s="45">
        <f t="shared" si="45"/>
        <v>0</v>
      </c>
      <c r="S200" s="44"/>
      <c r="T200" s="45"/>
      <c r="U200" s="45"/>
      <c r="V200" s="45" t="str">
        <f t="shared" si="46"/>
        <v/>
      </c>
      <c r="W200" s="46" t="str">
        <f t="shared" si="47"/>
        <v/>
      </c>
      <c r="X200" s="12"/>
    </row>
    <row r="201" spans="1:24" x14ac:dyDescent="0.25">
      <c r="A201" s="53">
        <v>2023</v>
      </c>
      <c r="B201" s="22"/>
      <c r="C201" s="34"/>
      <c r="D201" s="45"/>
      <c r="E201" s="44"/>
      <c r="F201" s="45"/>
      <c r="G201" s="45"/>
      <c r="H201" s="45" t="str">
        <f t="shared" si="38"/>
        <v/>
      </c>
      <c r="I201" s="46" t="str">
        <f t="shared" si="39"/>
        <v/>
      </c>
      <c r="J201" s="34">
        <f t="shared" si="40"/>
        <v>0</v>
      </c>
      <c r="K201" s="45">
        <f t="shared" si="41"/>
        <v>0</v>
      </c>
      <c r="L201" s="44"/>
      <c r="M201" s="45"/>
      <c r="N201" s="45"/>
      <c r="O201" s="45" t="str">
        <f t="shared" si="42"/>
        <v/>
      </c>
      <c r="P201" s="46" t="str">
        <f t="shared" si="43"/>
        <v/>
      </c>
      <c r="Q201" s="34">
        <f t="shared" si="44"/>
        <v>0</v>
      </c>
      <c r="R201" s="45">
        <f t="shared" si="45"/>
        <v>0</v>
      </c>
      <c r="S201" s="44"/>
      <c r="T201" s="45"/>
      <c r="U201" s="45"/>
      <c r="V201" s="45" t="str">
        <f t="shared" si="46"/>
        <v/>
      </c>
      <c r="W201" s="46" t="str">
        <f t="shared" si="47"/>
        <v/>
      </c>
      <c r="X201" s="12"/>
    </row>
    <row r="202" spans="1:24" x14ac:dyDescent="0.25">
      <c r="A202" s="53">
        <v>2024</v>
      </c>
      <c r="B202" s="22"/>
      <c r="C202" s="34"/>
      <c r="D202" s="45"/>
      <c r="E202" s="44"/>
      <c r="F202" s="45"/>
      <c r="G202" s="45"/>
      <c r="H202" s="45" t="str">
        <f t="shared" si="38"/>
        <v/>
      </c>
      <c r="I202" s="46" t="str">
        <f t="shared" si="39"/>
        <v/>
      </c>
      <c r="J202" s="34">
        <f t="shared" si="40"/>
        <v>0</v>
      </c>
      <c r="K202" s="45">
        <f t="shared" si="41"/>
        <v>0</v>
      </c>
      <c r="L202" s="44"/>
      <c r="M202" s="45"/>
      <c r="N202" s="45"/>
      <c r="O202" s="45" t="str">
        <f t="shared" si="42"/>
        <v/>
      </c>
      <c r="P202" s="46" t="str">
        <f t="shared" si="43"/>
        <v/>
      </c>
      <c r="Q202" s="34">
        <f t="shared" si="44"/>
        <v>0</v>
      </c>
      <c r="R202" s="45">
        <f t="shared" si="45"/>
        <v>0</v>
      </c>
      <c r="S202" s="44"/>
      <c r="T202" s="45"/>
      <c r="U202" s="45"/>
      <c r="V202" s="45" t="str">
        <f t="shared" si="46"/>
        <v/>
      </c>
      <c r="W202" s="46" t="str">
        <f t="shared" si="47"/>
        <v/>
      </c>
      <c r="X202" s="12"/>
    </row>
    <row r="203" spans="1:24" x14ac:dyDescent="0.25">
      <c r="A203" s="53">
        <v>2025</v>
      </c>
      <c r="B203" s="22"/>
      <c r="C203" s="34"/>
      <c r="D203" s="45"/>
      <c r="E203" s="44"/>
      <c r="F203" s="45"/>
      <c r="G203" s="45"/>
      <c r="H203" s="45" t="str">
        <f t="shared" si="38"/>
        <v/>
      </c>
      <c r="I203" s="46" t="str">
        <f t="shared" si="39"/>
        <v/>
      </c>
      <c r="J203" s="34">
        <f t="shared" si="40"/>
        <v>0</v>
      </c>
      <c r="K203" s="45">
        <f t="shared" si="41"/>
        <v>0</v>
      </c>
      <c r="L203" s="44"/>
      <c r="M203" s="45"/>
      <c r="N203" s="45"/>
      <c r="O203" s="45" t="str">
        <f t="shared" si="42"/>
        <v/>
      </c>
      <c r="P203" s="46" t="str">
        <f t="shared" si="43"/>
        <v/>
      </c>
      <c r="Q203" s="34">
        <f t="shared" si="44"/>
        <v>0</v>
      </c>
      <c r="R203" s="45">
        <f t="shared" si="45"/>
        <v>0</v>
      </c>
      <c r="S203" s="44"/>
      <c r="T203" s="45"/>
      <c r="U203" s="45"/>
      <c r="V203" s="45" t="str">
        <f t="shared" si="46"/>
        <v/>
      </c>
      <c r="W203" s="46" t="str">
        <f t="shared" si="47"/>
        <v/>
      </c>
      <c r="X203" s="12"/>
    </row>
    <row r="204" spans="1:24" x14ac:dyDescent="0.25">
      <c r="A204" s="53">
        <v>2026</v>
      </c>
      <c r="B204" s="22"/>
      <c r="C204" s="34"/>
      <c r="D204" s="45"/>
      <c r="E204" s="44"/>
      <c r="F204" s="45"/>
      <c r="G204" s="45"/>
      <c r="H204" s="45" t="str">
        <f t="shared" si="38"/>
        <v/>
      </c>
      <c r="I204" s="46" t="str">
        <f t="shared" si="39"/>
        <v/>
      </c>
      <c r="J204" s="34">
        <f t="shared" si="40"/>
        <v>0</v>
      </c>
      <c r="K204" s="45">
        <f t="shared" si="41"/>
        <v>0</v>
      </c>
      <c r="L204" s="44"/>
      <c r="M204" s="45"/>
      <c r="N204" s="45"/>
      <c r="O204" s="45" t="str">
        <f t="shared" si="42"/>
        <v/>
      </c>
      <c r="P204" s="46" t="str">
        <f t="shared" si="43"/>
        <v/>
      </c>
      <c r="Q204" s="34">
        <f t="shared" si="44"/>
        <v>0</v>
      </c>
      <c r="R204" s="45">
        <f t="shared" si="45"/>
        <v>0</v>
      </c>
      <c r="S204" s="44"/>
      <c r="T204" s="45"/>
      <c r="U204" s="45"/>
      <c r="V204" s="45" t="str">
        <f t="shared" si="46"/>
        <v/>
      </c>
      <c r="W204" s="46" t="str">
        <f t="shared" si="47"/>
        <v/>
      </c>
      <c r="X204" s="12"/>
    </row>
    <row r="205" spans="1:24" x14ac:dyDescent="0.25">
      <c r="A205" s="53">
        <v>2027</v>
      </c>
      <c r="B205" s="22"/>
      <c r="C205" s="34"/>
      <c r="D205" s="45"/>
      <c r="E205" s="44"/>
      <c r="F205" s="45"/>
      <c r="G205" s="45"/>
      <c r="H205" s="45" t="str">
        <f t="shared" si="38"/>
        <v/>
      </c>
      <c r="I205" s="46" t="str">
        <f t="shared" si="39"/>
        <v/>
      </c>
      <c r="J205" s="34">
        <f t="shared" si="40"/>
        <v>0</v>
      </c>
      <c r="K205" s="45">
        <f t="shared" si="41"/>
        <v>0</v>
      </c>
      <c r="L205" s="44"/>
      <c r="M205" s="45"/>
      <c r="N205" s="45"/>
      <c r="O205" s="45" t="str">
        <f t="shared" si="42"/>
        <v/>
      </c>
      <c r="P205" s="46" t="str">
        <f t="shared" si="43"/>
        <v/>
      </c>
      <c r="Q205" s="34">
        <f t="shared" si="44"/>
        <v>0</v>
      </c>
      <c r="R205" s="45">
        <f t="shared" si="45"/>
        <v>0</v>
      </c>
      <c r="S205" s="44"/>
      <c r="T205" s="45"/>
      <c r="U205" s="45"/>
      <c r="V205" s="45" t="str">
        <f t="shared" si="46"/>
        <v/>
      </c>
      <c r="W205" s="46" t="str">
        <f t="shared" si="47"/>
        <v/>
      </c>
      <c r="X205" s="12"/>
    </row>
    <row r="206" spans="1:24" x14ac:dyDescent="0.25">
      <c r="A206" s="53">
        <v>2028</v>
      </c>
      <c r="B206" s="22"/>
      <c r="C206" s="34"/>
      <c r="D206" s="45"/>
      <c r="E206" s="44"/>
      <c r="F206" s="45"/>
      <c r="G206" s="45"/>
      <c r="H206" s="45" t="str">
        <f t="shared" si="38"/>
        <v/>
      </c>
      <c r="I206" s="46" t="str">
        <f t="shared" si="39"/>
        <v/>
      </c>
      <c r="J206" s="34">
        <f t="shared" si="40"/>
        <v>0</v>
      </c>
      <c r="K206" s="45">
        <f t="shared" si="41"/>
        <v>0</v>
      </c>
      <c r="L206" s="44"/>
      <c r="M206" s="45"/>
      <c r="N206" s="45"/>
      <c r="O206" s="45" t="str">
        <f t="shared" si="42"/>
        <v/>
      </c>
      <c r="P206" s="46" t="str">
        <f t="shared" si="43"/>
        <v/>
      </c>
      <c r="Q206" s="34">
        <f t="shared" si="44"/>
        <v>0</v>
      </c>
      <c r="R206" s="45">
        <f t="shared" si="45"/>
        <v>0</v>
      </c>
      <c r="S206" s="44"/>
      <c r="T206" s="45"/>
      <c r="U206" s="45"/>
      <c r="V206" s="45" t="str">
        <f t="shared" si="46"/>
        <v/>
      </c>
      <c r="W206" s="46" t="str">
        <f t="shared" si="47"/>
        <v/>
      </c>
      <c r="X206" s="12"/>
    </row>
    <row r="207" spans="1:24" x14ac:dyDescent="0.25">
      <c r="A207" s="53">
        <v>2029</v>
      </c>
      <c r="B207" s="22"/>
      <c r="C207" s="34"/>
      <c r="D207" s="45"/>
      <c r="E207" s="44"/>
      <c r="F207" s="45"/>
      <c r="G207" s="45"/>
      <c r="H207" s="45" t="str">
        <f t="shared" si="38"/>
        <v/>
      </c>
      <c r="I207" s="46" t="str">
        <f t="shared" si="39"/>
        <v/>
      </c>
      <c r="J207" s="34">
        <f t="shared" si="40"/>
        <v>0</v>
      </c>
      <c r="K207" s="45">
        <f t="shared" si="41"/>
        <v>0</v>
      </c>
      <c r="L207" s="44"/>
      <c r="M207" s="45"/>
      <c r="N207" s="45"/>
      <c r="O207" s="45" t="str">
        <f t="shared" si="42"/>
        <v/>
      </c>
      <c r="P207" s="46" t="str">
        <f t="shared" si="43"/>
        <v/>
      </c>
      <c r="Q207" s="34">
        <f t="shared" si="44"/>
        <v>0</v>
      </c>
      <c r="R207" s="45">
        <f t="shared" si="45"/>
        <v>0</v>
      </c>
      <c r="S207" s="44"/>
      <c r="T207" s="45"/>
      <c r="U207" s="45"/>
      <c r="V207" s="45" t="str">
        <f t="shared" si="46"/>
        <v/>
      </c>
      <c r="W207" s="46" t="str">
        <f t="shared" si="47"/>
        <v/>
      </c>
      <c r="X207" s="12"/>
    </row>
    <row r="208" spans="1:24" x14ac:dyDescent="0.25">
      <c r="A208" s="53">
        <v>2030</v>
      </c>
      <c r="B208" s="22"/>
      <c r="C208" s="34"/>
      <c r="D208" s="45"/>
      <c r="E208" s="44"/>
      <c r="F208" s="45"/>
      <c r="G208" s="45"/>
      <c r="H208" s="45" t="str">
        <f t="shared" si="38"/>
        <v/>
      </c>
      <c r="I208" s="46" t="str">
        <f t="shared" si="39"/>
        <v/>
      </c>
      <c r="J208" s="34">
        <f t="shared" si="40"/>
        <v>0</v>
      </c>
      <c r="K208" s="45">
        <f t="shared" si="41"/>
        <v>0</v>
      </c>
      <c r="L208" s="44"/>
      <c r="M208" s="45"/>
      <c r="N208" s="45"/>
      <c r="O208" s="45" t="str">
        <f t="shared" si="42"/>
        <v/>
      </c>
      <c r="P208" s="46" t="str">
        <f t="shared" si="43"/>
        <v/>
      </c>
      <c r="Q208" s="34">
        <f t="shared" si="44"/>
        <v>0</v>
      </c>
      <c r="R208" s="45">
        <f t="shared" si="45"/>
        <v>0</v>
      </c>
      <c r="S208" s="44"/>
      <c r="T208" s="45"/>
      <c r="U208" s="45"/>
      <c r="V208" s="45" t="str">
        <f t="shared" si="46"/>
        <v/>
      </c>
      <c r="W208" s="46" t="str">
        <f t="shared" si="47"/>
        <v/>
      </c>
      <c r="X208" s="12"/>
    </row>
    <row r="209" spans="1:24" x14ac:dyDescent="0.25">
      <c r="A209" s="53">
        <v>2031</v>
      </c>
      <c r="B209" s="22"/>
      <c r="C209" s="34"/>
      <c r="D209" s="45"/>
      <c r="E209" s="44"/>
      <c r="F209" s="45"/>
      <c r="G209" s="45"/>
      <c r="H209" s="45" t="str">
        <f t="shared" si="38"/>
        <v/>
      </c>
      <c r="I209" s="46" t="str">
        <f t="shared" si="39"/>
        <v/>
      </c>
      <c r="J209" s="34">
        <f t="shared" si="40"/>
        <v>0</v>
      </c>
      <c r="K209" s="45">
        <f t="shared" si="41"/>
        <v>0</v>
      </c>
      <c r="L209" s="44"/>
      <c r="M209" s="45"/>
      <c r="N209" s="45"/>
      <c r="O209" s="45" t="str">
        <f t="shared" si="42"/>
        <v/>
      </c>
      <c r="P209" s="46" t="str">
        <f t="shared" si="43"/>
        <v/>
      </c>
      <c r="Q209" s="34">
        <f t="shared" si="44"/>
        <v>0</v>
      </c>
      <c r="R209" s="45">
        <f t="shared" si="45"/>
        <v>0</v>
      </c>
      <c r="S209" s="44"/>
      <c r="T209" s="45"/>
      <c r="U209" s="45"/>
      <c r="V209" s="45" t="str">
        <f t="shared" si="46"/>
        <v/>
      </c>
      <c r="W209" s="46" t="str">
        <f t="shared" si="47"/>
        <v/>
      </c>
      <c r="X209" s="12"/>
    </row>
    <row r="210" spans="1:24" x14ac:dyDescent="0.25">
      <c r="A210" s="53">
        <v>2032</v>
      </c>
      <c r="B210" s="22"/>
      <c r="C210" s="34"/>
      <c r="D210" s="45"/>
      <c r="E210" s="44"/>
      <c r="F210" s="45"/>
      <c r="G210" s="45"/>
      <c r="H210" s="45" t="str">
        <f t="shared" si="38"/>
        <v/>
      </c>
      <c r="I210" s="46" t="str">
        <f t="shared" si="39"/>
        <v/>
      </c>
      <c r="J210" s="34">
        <f t="shared" si="40"/>
        <v>0</v>
      </c>
      <c r="K210" s="45">
        <f t="shared" si="41"/>
        <v>0</v>
      </c>
      <c r="L210" s="44"/>
      <c r="M210" s="45"/>
      <c r="N210" s="45"/>
      <c r="O210" s="45" t="str">
        <f t="shared" si="42"/>
        <v/>
      </c>
      <c r="P210" s="46" t="str">
        <f t="shared" si="43"/>
        <v/>
      </c>
      <c r="Q210" s="34">
        <f t="shared" si="44"/>
        <v>0</v>
      </c>
      <c r="R210" s="45">
        <f t="shared" si="45"/>
        <v>0</v>
      </c>
      <c r="S210" s="44"/>
      <c r="T210" s="45"/>
      <c r="U210" s="45"/>
      <c r="V210" s="45" t="str">
        <f t="shared" si="46"/>
        <v/>
      </c>
      <c r="W210" s="46" t="str">
        <f t="shared" si="47"/>
        <v/>
      </c>
      <c r="X210" s="12"/>
    </row>
    <row r="211" spans="1:24" x14ac:dyDescent="0.25">
      <c r="A211" s="53">
        <v>2033</v>
      </c>
      <c r="B211" s="22"/>
      <c r="C211" s="34"/>
      <c r="D211" s="45"/>
      <c r="E211" s="44"/>
      <c r="F211" s="45"/>
      <c r="G211" s="45"/>
      <c r="H211" s="45" t="str">
        <f t="shared" si="38"/>
        <v/>
      </c>
      <c r="I211" s="46" t="str">
        <f t="shared" si="39"/>
        <v/>
      </c>
      <c r="J211" s="34">
        <f t="shared" si="40"/>
        <v>0</v>
      </c>
      <c r="K211" s="45">
        <f t="shared" si="41"/>
        <v>0</v>
      </c>
      <c r="L211" s="44"/>
      <c r="M211" s="45"/>
      <c r="N211" s="45"/>
      <c r="O211" s="45" t="str">
        <f t="shared" si="42"/>
        <v/>
      </c>
      <c r="P211" s="46" t="str">
        <f t="shared" si="43"/>
        <v/>
      </c>
      <c r="Q211" s="34">
        <f t="shared" si="44"/>
        <v>0</v>
      </c>
      <c r="R211" s="45">
        <f t="shared" si="45"/>
        <v>0</v>
      </c>
      <c r="S211" s="44"/>
      <c r="T211" s="45"/>
      <c r="U211" s="45"/>
      <c r="V211" s="45" t="str">
        <f t="shared" si="46"/>
        <v/>
      </c>
      <c r="W211" s="46" t="str">
        <f t="shared" si="47"/>
        <v/>
      </c>
      <c r="X211" s="12"/>
    </row>
    <row r="212" spans="1:24" x14ac:dyDescent="0.25">
      <c r="A212" s="53">
        <v>2034</v>
      </c>
      <c r="B212" s="22"/>
      <c r="C212" s="34"/>
      <c r="D212" s="45"/>
      <c r="E212" s="44"/>
      <c r="F212" s="45"/>
      <c r="G212" s="45"/>
      <c r="H212" s="45" t="str">
        <f t="shared" si="38"/>
        <v/>
      </c>
      <c r="I212" s="46" t="str">
        <f t="shared" si="39"/>
        <v/>
      </c>
      <c r="J212" s="34">
        <f t="shared" si="40"/>
        <v>0</v>
      </c>
      <c r="K212" s="45">
        <f t="shared" si="41"/>
        <v>0</v>
      </c>
      <c r="L212" s="44"/>
      <c r="M212" s="45"/>
      <c r="N212" s="45"/>
      <c r="O212" s="45" t="str">
        <f t="shared" si="42"/>
        <v/>
      </c>
      <c r="P212" s="46" t="str">
        <f t="shared" si="43"/>
        <v/>
      </c>
      <c r="Q212" s="34">
        <f t="shared" si="44"/>
        <v>0</v>
      </c>
      <c r="R212" s="45">
        <f t="shared" si="45"/>
        <v>0</v>
      </c>
      <c r="S212" s="44"/>
      <c r="T212" s="45"/>
      <c r="U212" s="45"/>
      <c r="V212" s="45" t="str">
        <f t="shared" si="46"/>
        <v/>
      </c>
      <c r="W212" s="46" t="str">
        <f t="shared" si="47"/>
        <v/>
      </c>
      <c r="X212" s="12"/>
    </row>
    <row r="213" spans="1:24" x14ac:dyDescent="0.25">
      <c r="A213" s="53">
        <v>2035</v>
      </c>
      <c r="B213" s="22"/>
      <c r="C213" s="34"/>
      <c r="D213" s="45"/>
      <c r="E213" s="44"/>
      <c r="F213" s="45"/>
      <c r="G213" s="45"/>
      <c r="H213" s="45" t="str">
        <f t="shared" si="38"/>
        <v/>
      </c>
      <c r="I213" s="46" t="str">
        <f t="shared" si="39"/>
        <v/>
      </c>
      <c r="J213" s="34">
        <f t="shared" si="40"/>
        <v>0</v>
      </c>
      <c r="K213" s="45">
        <f t="shared" si="41"/>
        <v>0</v>
      </c>
      <c r="L213" s="44"/>
      <c r="M213" s="45"/>
      <c r="N213" s="45"/>
      <c r="O213" s="45" t="str">
        <f t="shared" si="42"/>
        <v/>
      </c>
      <c r="P213" s="46" t="str">
        <f t="shared" si="43"/>
        <v/>
      </c>
      <c r="Q213" s="34">
        <f t="shared" si="44"/>
        <v>0</v>
      </c>
      <c r="R213" s="45">
        <f t="shared" si="45"/>
        <v>0</v>
      </c>
      <c r="S213" s="44"/>
      <c r="T213" s="45"/>
      <c r="U213" s="45"/>
      <c r="V213" s="45" t="str">
        <f t="shared" si="46"/>
        <v/>
      </c>
      <c r="W213" s="46" t="str">
        <f t="shared" si="47"/>
        <v/>
      </c>
      <c r="X213" s="12"/>
    </row>
    <row r="214" spans="1:24" x14ac:dyDescent="0.25">
      <c r="A214" s="53">
        <v>2036</v>
      </c>
      <c r="B214" s="22"/>
      <c r="C214" s="34"/>
      <c r="D214" s="45"/>
      <c r="E214" s="44"/>
      <c r="F214" s="45"/>
      <c r="G214" s="45"/>
      <c r="H214" s="45" t="str">
        <f t="shared" si="38"/>
        <v/>
      </c>
      <c r="I214" s="46" t="str">
        <f t="shared" si="39"/>
        <v/>
      </c>
      <c r="J214" s="34">
        <f t="shared" si="40"/>
        <v>0</v>
      </c>
      <c r="K214" s="45">
        <f t="shared" si="41"/>
        <v>0</v>
      </c>
      <c r="L214" s="44"/>
      <c r="M214" s="45"/>
      <c r="N214" s="45"/>
      <c r="O214" s="45" t="str">
        <f t="shared" si="42"/>
        <v/>
      </c>
      <c r="P214" s="46" t="str">
        <f t="shared" si="43"/>
        <v/>
      </c>
      <c r="Q214" s="34">
        <f t="shared" si="44"/>
        <v>0</v>
      </c>
      <c r="R214" s="45">
        <f t="shared" si="45"/>
        <v>0</v>
      </c>
      <c r="S214" s="44"/>
      <c r="T214" s="45"/>
      <c r="U214" s="45"/>
      <c r="V214" s="45" t="str">
        <f t="shared" si="46"/>
        <v/>
      </c>
      <c r="W214" s="46" t="str">
        <f t="shared" si="47"/>
        <v/>
      </c>
      <c r="X214" s="12"/>
    </row>
    <row r="215" spans="1:24" x14ac:dyDescent="0.25">
      <c r="A215" s="53">
        <v>2037</v>
      </c>
      <c r="B215" s="22"/>
      <c r="C215" s="34"/>
      <c r="D215" s="45"/>
      <c r="E215" s="44"/>
      <c r="F215" s="45"/>
      <c r="G215" s="45"/>
      <c r="H215" s="45" t="str">
        <f t="shared" si="38"/>
        <v/>
      </c>
      <c r="I215" s="46" t="str">
        <f t="shared" si="39"/>
        <v/>
      </c>
      <c r="J215" s="34">
        <f t="shared" si="40"/>
        <v>0</v>
      </c>
      <c r="K215" s="45">
        <f t="shared" si="41"/>
        <v>0</v>
      </c>
      <c r="L215" s="44"/>
      <c r="M215" s="45"/>
      <c r="N215" s="45"/>
      <c r="O215" s="45" t="str">
        <f t="shared" si="42"/>
        <v/>
      </c>
      <c r="P215" s="46" t="str">
        <f t="shared" si="43"/>
        <v/>
      </c>
      <c r="Q215" s="34">
        <f t="shared" si="44"/>
        <v>0</v>
      </c>
      <c r="R215" s="45">
        <f t="shared" si="45"/>
        <v>0</v>
      </c>
      <c r="S215" s="44"/>
      <c r="T215" s="45"/>
      <c r="U215" s="45"/>
      <c r="V215" s="45" t="str">
        <f t="shared" si="46"/>
        <v/>
      </c>
      <c r="W215" s="46" t="str">
        <f t="shared" si="47"/>
        <v/>
      </c>
      <c r="X215" s="12"/>
    </row>
    <row r="216" spans="1:24" x14ac:dyDescent="0.25">
      <c r="A216" s="53">
        <v>2038</v>
      </c>
      <c r="B216" s="22"/>
      <c r="C216" s="34"/>
      <c r="D216" s="45"/>
      <c r="E216" s="44"/>
      <c r="F216" s="45"/>
      <c r="G216" s="45"/>
      <c r="H216" s="45" t="str">
        <f t="shared" si="38"/>
        <v/>
      </c>
      <c r="I216" s="46" t="str">
        <f t="shared" si="39"/>
        <v/>
      </c>
      <c r="J216" s="34">
        <f t="shared" si="40"/>
        <v>0</v>
      </c>
      <c r="K216" s="45">
        <f t="shared" si="41"/>
        <v>0</v>
      </c>
      <c r="L216" s="44"/>
      <c r="M216" s="45"/>
      <c r="N216" s="45"/>
      <c r="O216" s="45" t="str">
        <f t="shared" si="42"/>
        <v/>
      </c>
      <c r="P216" s="46" t="str">
        <f t="shared" si="43"/>
        <v/>
      </c>
      <c r="Q216" s="34">
        <f t="shared" si="44"/>
        <v>0</v>
      </c>
      <c r="R216" s="45">
        <f t="shared" si="45"/>
        <v>0</v>
      </c>
      <c r="S216" s="44"/>
      <c r="T216" s="45"/>
      <c r="U216" s="45"/>
      <c r="V216" s="45" t="str">
        <f t="shared" si="46"/>
        <v/>
      </c>
      <c r="W216" s="46" t="str">
        <f t="shared" si="47"/>
        <v/>
      </c>
      <c r="X216" s="12"/>
    </row>
    <row r="217" spans="1:24" x14ac:dyDescent="0.25">
      <c r="A217" s="53">
        <v>2039</v>
      </c>
      <c r="B217" s="22"/>
      <c r="C217" s="34"/>
      <c r="D217" s="45"/>
      <c r="E217" s="44"/>
      <c r="F217" s="45"/>
      <c r="G217" s="45"/>
      <c r="H217" s="45" t="str">
        <f t="shared" si="38"/>
        <v/>
      </c>
      <c r="I217" s="46" t="str">
        <f t="shared" si="39"/>
        <v/>
      </c>
      <c r="J217" s="34">
        <f t="shared" si="40"/>
        <v>0</v>
      </c>
      <c r="K217" s="45">
        <f t="shared" si="41"/>
        <v>0</v>
      </c>
      <c r="L217" s="44"/>
      <c r="M217" s="45"/>
      <c r="N217" s="45"/>
      <c r="O217" s="45" t="str">
        <f t="shared" si="42"/>
        <v/>
      </c>
      <c r="P217" s="46" t="str">
        <f t="shared" si="43"/>
        <v/>
      </c>
      <c r="Q217" s="34">
        <f t="shared" si="44"/>
        <v>0</v>
      </c>
      <c r="R217" s="45">
        <f t="shared" si="45"/>
        <v>0</v>
      </c>
      <c r="S217" s="44"/>
      <c r="T217" s="45"/>
      <c r="U217" s="45"/>
      <c r="V217" s="45" t="str">
        <f t="shared" si="46"/>
        <v/>
      </c>
      <c r="W217" s="46" t="str">
        <f t="shared" si="47"/>
        <v/>
      </c>
      <c r="X217" s="12"/>
    </row>
    <row r="218" spans="1:24" x14ac:dyDescent="0.25">
      <c r="A218" s="53">
        <v>2040</v>
      </c>
      <c r="B218" s="22"/>
      <c r="C218" s="34"/>
      <c r="D218" s="45"/>
      <c r="E218" s="44"/>
      <c r="F218" s="45"/>
      <c r="G218" s="45"/>
      <c r="H218" s="45" t="str">
        <f t="shared" si="38"/>
        <v/>
      </c>
      <c r="I218" s="46" t="str">
        <f t="shared" si="39"/>
        <v/>
      </c>
      <c r="J218" s="34">
        <f t="shared" si="40"/>
        <v>0</v>
      </c>
      <c r="K218" s="45">
        <f t="shared" si="41"/>
        <v>0</v>
      </c>
      <c r="L218" s="44"/>
      <c r="M218" s="45"/>
      <c r="N218" s="45"/>
      <c r="O218" s="45" t="str">
        <f t="shared" si="42"/>
        <v/>
      </c>
      <c r="P218" s="46" t="str">
        <f t="shared" si="43"/>
        <v/>
      </c>
      <c r="Q218" s="34">
        <f t="shared" si="44"/>
        <v>0</v>
      </c>
      <c r="R218" s="45">
        <f t="shared" si="45"/>
        <v>0</v>
      </c>
      <c r="S218" s="44"/>
      <c r="T218" s="45"/>
      <c r="U218" s="45"/>
      <c r="V218" s="45" t="str">
        <f t="shared" si="46"/>
        <v/>
      </c>
      <c r="W218" s="46" t="str">
        <f t="shared" si="47"/>
        <v/>
      </c>
      <c r="X218" s="12"/>
    </row>
    <row r="219" spans="1:24" x14ac:dyDescent="0.25">
      <c r="A219" s="53">
        <v>2041</v>
      </c>
      <c r="B219" s="22"/>
      <c r="C219" s="34"/>
      <c r="D219" s="45"/>
      <c r="E219" s="44"/>
      <c r="F219" s="45"/>
      <c r="G219" s="45"/>
      <c r="H219" s="45" t="str">
        <f t="shared" si="38"/>
        <v/>
      </c>
      <c r="I219" s="46" t="str">
        <f t="shared" si="39"/>
        <v/>
      </c>
      <c r="J219" s="34">
        <f t="shared" si="40"/>
        <v>0</v>
      </c>
      <c r="K219" s="45">
        <f t="shared" si="41"/>
        <v>0</v>
      </c>
      <c r="L219" s="44"/>
      <c r="M219" s="45"/>
      <c r="N219" s="45"/>
      <c r="O219" s="45" t="str">
        <f t="shared" si="42"/>
        <v/>
      </c>
      <c r="P219" s="46" t="str">
        <f t="shared" si="43"/>
        <v/>
      </c>
      <c r="Q219" s="34">
        <f t="shared" si="44"/>
        <v>0</v>
      </c>
      <c r="R219" s="45">
        <f t="shared" si="45"/>
        <v>0</v>
      </c>
      <c r="S219" s="44"/>
      <c r="T219" s="45"/>
      <c r="U219" s="45"/>
      <c r="V219" s="45" t="str">
        <f t="shared" si="46"/>
        <v/>
      </c>
      <c r="W219" s="46" t="str">
        <f t="shared" si="47"/>
        <v/>
      </c>
      <c r="X219" s="12"/>
    </row>
    <row r="220" spans="1:24" x14ac:dyDescent="0.25">
      <c r="A220" s="53">
        <v>2042</v>
      </c>
      <c r="B220" s="22"/>
      <c r="C220" s="34"/>
      <c r="D220" s="45"/>
      <c r="E220" s="44"/>
      <c r="F220" s="45"/>
      <c r="G220" s="45"/>
      <c r="H220" s="45" t="str">
        <f t="shared" si="38"/>
        <v/>
      </c>
      <c r="I220" s="46" t="str">
        <f t="shared" si="39"/>
        <v/>
      </c>
      <c r="J220" s="34">
        <f t="shared" si="40"/>
        <v>0</v>
      </c>
      <c r="K220" s="45">
        <f t="shared" si="41"/>
        <v>0</v>
      </c>
      <c r="L220" s="44"/>
      <c r="M220" s="45"/>
      <c r="N220" s="45"/>
      <c r="O220" s="45" t="str">
        <f t="shared" si="42"/>
        <v/>
      </c>
      <c r="P220" s="46" t="str">
        <f t="shared" si="43"/>
        <v/>
      </c>
      <c r="Q220" s="34">
        <f t="shared" si="44"/>
        <v>0</v>
      </c>
      <c r="R220" s="45">
        <f t="shared" si="45"/>
        <v>0</v>
      </c>
      <c r="S220" s="44"/>
      <c r="T220" s="45"/>
      <c r="U220" s="45"/>
      <c r="V220" s="45" t="str">
        <f t="shared" si="46"/>
        <v/>
      </c>
      <c r="W220" s="46" t="str">
        <f t="shared" si="47"/>
        <v/>
      </c>
      <c r="X220" s="12"/>
    </row>
    <row r="221" spans="1:24" x14ac:dyDescent="0.25">
      <c r="A221" s="53">
        <v>2043</v>
      </c>
      <c r="B221" s="22"/>
      <c r="C221" s="34"/>
      <c r="D221" s="45"/>
      <c r="E221" s="44"/>
      <c r="F221" s="45"/>
      <c r="G221" s="45"/>
      <c r="H221" s="45" t="str">
        <f t="shared" si="38"/>
        <v/>
      </c>
      <c r="I221" s="46" t="str">
        <f t="shared" si="39"/>
        <v/>
      </c>
      <c r="J221" s="34">
        <f t="shared" si="40"/>
        <v>0</v>
      </c>
      <c r="K221" s="45">
        <f t="shared" si="41"/>
        <v>0</v>
      </c>
      <c r="L221" s="44"/>
      <c r="M221" s="45"/>
      <c r="N221" s="45"/>
      <c r="O221" s="45" t="str">
        <f t="shared" si="42"/>
        <v/>
      </c>
      <c r="P221" s="46" t="str">
        <f t="shared" si="43"/>
        <v/>
      </c>
      <c r="Q221" s="34">
        <f t="shared" si="44"/>
        <v>0</v>
      </c>
      <c r="R221" s="45">
        <f t="shared" si="45"/>
        <v>0</v>
      </c>
      <c r="S221" s="44"/>
      <c r="T221" s="45"/>
      <c r="U221" s="45"/>
      <c r="V221" s="45" t="str">
        <f t="shared" si="46"/>
        <v/>
      </c>
      <c r="W221" s="46" t="str">
        <f t="shared" si="47"/>
        <v/>
      </c>
      <c r="X221" s="12"/>
    </row>
    <row r="222" spans="1:24" x14ac:dyDescent="0.25">
      <c r="A222" s="53">
        <v>2044</v>
      </c>
      <c r="B222" s="22"/>
      <c r="C222" s="34"/>
      <c r="D222" s="45"/>
      <c r="E222" s="44"/>
      <c r="F222" s="45"/>
      <c r="G222" s="45"/>
      <c r="H222" s="45" t="str">
        <f t="shared" si="38"/>
        <v/>
      </c>
      <c r="I222" s="46" t="str">
        <f t="shared" si="39"/>
        <v/>
      </c>
      <c r="J222" s="34">
        <f t="shared" si="40"/>
        <v>0</v>
      </c>
      <c r="K222" s="45">
        <f t="shared" si="41"/>
        <v>0</v>
      </c>
      <c r="L222" s="44"/>
      <c r="M222" s="45"/>
      <c r="N222" s="45"/>
      <c r="O222" s="45" t="str">
        <f t="shared" si="42"/>
        <v/>
      </c>
      <c r="P222" s="46" t="str">
        <f t="shared" si="43"/>
        <v/>
      </c>
      <c r="Q222" s="34">
        <f t="shared" si="44"/>
        <v>0</v>
      </c>
      <c r="R222" s="45">
        <f t="shared" si="45"/>
        <v>0</v>
      </c>
      <c r="S222" s="44"/>
      <c r="T222" s="45"/>
      <c r="U222" s="45"/>
      <c r="V222" s="45" t="str">
        <f t="shared" si="46"/>
        <v/>
      </c>
      <c r="W222" s="46" t="str">
        <f t="shared" si="47"/>
        <v/>
      </c>
      <c r="X222" s="12"/>
    </row>
    <row r="223" spans="1:24" x14ac:dyDescent="0.25">
      <c r="A223" s="53">
        <v>2045</v>
      </c>
      <c r="B223" s="22"/>
      <c r="C223" s="34"/>
      <c r="D223" s="45"/>
      <c r="E223" s="44"/>
      <c r="F223" s="45"/>
      <c r="G223" s="45"/>
      <c r="H223" s="45" t="str">
        <f t="shared" si="38"/>
        <v/>
      </c>
      <c r="I223" s="46" t="str">
        <f t="shared" si="39"/>
        <v/>
      </c>
      <c r="J223" s="34">
        <f t="shared" si="40"/>
        <v>0</v>
      </c>
      <c r="K223" s="45">
        <f t="shared" si="41"/>
        <v>0</v>
      </c>
      <c r="L223" s="44"/>
      <c r="M223" s="45"/>
      <c r="N223" s="45"/>
      <c r="O223" s="45" t="str">
        <f t="shared" si="42"/>
        <v/>
      </c>
      <c r="P223" s="46" t="str">
        <f t="shared" si="43"/>
        <v/>
      </c>
      <c r="Q223" s="34">
        <f t="shared" si="44"/>
        <v>0</v>
      </c>
      <c r="R223" s="45">
        <f t="shared" si="45"/>
        <v>0</v>
      </c>
      <c r="S223" s="44"/>
      <c r="T223" s="45"/>
      <c r="U223" s="45"/>
      <c r="V223" s="45" t="str">
        <f t="shared" si="46"/>
        <v/>
      </c>
      <c r="W223" s="46" t="str">
        <f t="shared" si="47"/>
        <v/>
      </c>
      <c r="X223" s="12"/>
    </row>
    <row r="224" spans="1:24" x14ac:dyDescent="0.25">
      <c r="A224" s="53">
        <v>2046</v>
      </c>
      <c r="B224" s="22"/>
      <c r="C224" s="34"/>
      <c r="D224" s="45"/>
      <c r="E224" s="44"/>
      <c r="F224" s="45"/>
      <c r="G224" s="45"/>
      <c r="H224" s="45" t="str">
        <f t="shared" si="38"/>
        <v/>
      </c>
      <c r="I224" s="46" t="str">
        <f t="shared" si="39"/>
        <v/>
      </c>
      <c r="J224" s="34">
        <f t="shared" si="40"/>
        <v>0</v>
      </c>
      <c r="K224" s="45">
        <f t="shared" si="41"/>
        <v>0</v>
      </c>
      <c r="L224" s="44"/>
      <c r="M224" s="45"/>
      <c r="N224" s="45"/>
      <c r="O224" s="45" t="str">
        <f t="shared" si="42"/>
        <v/>
      </c>
      <c r="P224" s="46" t="str">
        <f t="shared" si="43"/>
        <v/>
      </c>
      <c r="Q224" s="34">
        <f t="shared" si="44"/>
        <v>0</v>
      </c>
      <c r="R224" s="45">
        <f t="shared" si="45"/>
        <v>0</v>
      </c>
      <c r="S224" s="44"/>
      <c r="T224" s="45"/>
      <c r="U224" s="45"/>
      <c r="V224" s="45" t="str">
        <f t="shared" si="46"/>
        <v/>
      </c>
      <c r="W224" s="46" t="str">
        <f t="shared" si="47"/>
        <v/>
      </c>
      <c r="X224" s="12"/>
    </row>
    <row r="225" spans="1:24" x14ac:dyDescent="0.25">
      <c r="A225" s="53">
        <v>2047</v>
      </c>
      <c r="B225" s="22"/>
      <c r="C225" s="34"/>
      <c r="D225" s="45"/>
      <c r="E225" s="44"/>
      <c r="F225" s="45"/>
      <c r="G225" s="45"/>
      <c r="H225" s="45" t="str">
        <f t="shared" si="38"/>
        <v/>
      </c>
      <c r="I225" s="46" t="str">
        <f t="shared" si="39"/>
        <v/>
      </c>
      <c r="J225" s="34">
        <f t="shared" si="40"/>
        <v>0</v>
      </c>
      <c r="K225" s="45">
        <f t="shared" si="41"/>
        <v>0</v>
      </c>
      <c r="L225" s="44"/>
      <c r="M225" s="45"/>
      <c r="N225" s="45"/>
      <c r="O225" s="45" t="str">
        <f t="shared" si="42"/>
        <v/>
      </c>
      <c r="P225" s="46" t="str">
        <f t="shared" si="43"/>
        <v/>
      </c>
      <c r="Q225" s="34">
        <f t="shared" si="44"/>
        <v>0</v>
      </c>
      <c r="R225" s="45">
        <f t="shared" si="45"/>
        <v>0</v>
      </c>
      <c r="S225" s="44"/>
      <c r="T225" s="45"/>
      <c r="U225" s="45"/>
      <c r="V225" s="45" t="str">
        <f t="shared" si="46"/>
        <v/>
      </c>
      <c r="W225" s="46" t="str">
        <f t="shared" si="47"/>
        <v/>
      </c>
      <c r="X225" s="12"/>
    </row>
    <row r="226" spans="1:24" x14ac:dyDescent="0.25">
      <c r="A226" s="53">
        <v>2048</v>
      </c>
      <c r="B226" s="22"/>
      <c r="C226" s="34"/>
      <c r="D226" s="45"/>
      <c r="E226" s="44"/>
      <c r="F226" s="45"/>
      <c r="G226" s="45"/>
      <c r="H226" s="45" t="str">
        <f t="shared" si="38"/>
        <v/>
      </c>
      <c r="I226" s="46" t="str">
        <f t="shared" si="39"/>
        <v/>
      </c>
      <c r="J226" s="34">
        <f t="shared" si="40"/>
        <v>0</v>
      </c>
      <c r="K226" s="45">
        <f t="shared" si="41"/>
        <v>0</v>
      </c>
      <c r="L226" s="44"/>
      <c r="M226" s="45"/>
      <c r="N226" s="45"/>
      <c r="O226" s="45" t="str">
        <f t="shared" si="42"/>
        <v/>
      </c>
      <c r="P226" s="46" t="str">
        <f t="shared" si="43"/>
        <v/>
      </c>
      <c r="Q226" s="34">
        <f t="shared" si="44"/>
        <v>0</v>
      </c>
      <c r="R226" s="45">
        <f t="shared" si="45"/>
        <v>0</v>
      </c>
      <c r="S226" s="44"/>
      <c r="T226" s="45"/>
      <c r="U226" s="45"/>
      <c r="V226" s="45" t="str">
        <f t="shared" si="46"/>
        <v/>
      </c>
      <c r="W226" s="46" t="str">
        <f t="shared" si="47"/>
        <v/>
      </c>
      <c r="X226" s="12"/>
    </row>
    <row r="227" spans="1:24" x14ac:dyDescent="0.25">
      <c r="A227" s="53">
        <v>2049</v>
      </c>
      <c r="B227" s="22"/>
      <c r="C227" s="34"/>
      <c r="D227" s="45"/>
      <c r="E227" s="44"/>
      <c r="F227" s="45"/>
      <c r="G227" s="45"/>
      <c r="H227" s="45" t="str">
        <f t="shared" si="38"/>
        <v/>
      </c>
      <c r="I227" s="46" t="str">
        <f t="shared" si="39"/>
        <v/>
      </c>
      <c r="J227" s="34">
        <f t="shared" si="40"/>
        <v>0</v>
      </c>
      <c r="K227" s="45">
        <f t="shared" si="41"/>
        <v>0</v>
      </c>
      <c r="L227" s="44"/>
      <c r="M227" s="45"/>
      <c r="N227" s="45"/>
      <c r="O227" s="45" t="str">
        <f t="shared" si="42"/>
        <v/>
      </c>
      <c r="P227" s="46" t="str">
        <f t="shared" si="43"/>
        <v/>
      </c>
      <c r="Q227" s="34">
        <f t="shared" si="44"/>
        <v>0</v>
      </c>
      <c r="R227" s="45">
        <f t="shared" si="45"/>
        <v>0</v>
      </c>
      <c r="S227" s="44"/>
      <c r="T227" s="45"/>
      <c r="U227" s="45"/>
      <c r="V227" s="45" t="str">
        <f t="shared" si="46"/>
        <v/>
      </c>
      <c r="W227" s="46" t="str">
        <f t="shared" si="47"/>
        <v/>
      </c>
      <c r="X227" s="12"/>
    </row>
    <row r="228" spans="1:24" x14ac:dyDescent="0.25">
      <c r="A228" s="53">
        <v>2050</v>
      </c>
      <c r="B228" s="22"/>
      <c r="C228" s="34"/>
      <c r="D228" s="45"/>
      <c r="E228" s="44"/>
      <c r="F228" s="45"/>
      <c r="G228" s="45"/>
      <c r="H228" s="45" t="str">
        <f t="shared" si="38"/>
        <v/>
      </c>
      <c r="I228" s="46" t="str">
        <f t="shared" si="39"/>
        <v/>
      </c>
      <c r="J228" s="34">
        <f t="shared" si="40"/>
        <v>0</v>
      </c>
      <c r="K228" s="45">
        <f t="shared" si="41"/>
        <v>0</v>
      </c>
      <c r="L228" s="44"/>
      <c r="M228" s="45"/>
      <c r="N228" s="45"/>
      <c r="O228" s="45" t="str">
        <f t="shared" si="42"/>
        <v/>
      </c>
      <c r="P228" s="46" t="str">
        <f t="shared" si="43"/>
        <v/>
      </c>
      <c r="Q228" s="34">
        <f t="shared" si="44"/>
        <v>0</v>
      </c>
      <c r="R228" s="45">
        <f t="shared" si="45"/>
        <v>0</v>
      </c>
      <c r="S228" s="44"/>
      <c r="T228" s="45"/>
      <c r="U228" s="45"/>
      <c r="V228" s="45" t="str">
        <f t="shared" si="46"/>
        <v/>
      </c>
      <c r="W228" s="46" t="str">
        <f t="shared" si="47"/>
        <v/>
      </c>
      <c r="X228" s="12"/>
    </row>
    <row r="229" spans="1:24" x14ac:dyDescent="0.25">
      <c r="A229" s="53">
        <v>2051</v>
      </c>
      <c r="B229" s="22"/>
      <c r="C229" s="34"/>
      <c r="D229" s="45"/>
      <c r="E229" s="44"/>
      <c r="F229" s="45"/>
      <c r="G229" s="45"/>
      <c r="H229" s="45" t="str">
        <f t="shared" si="38"/>
        <v/>
      </c>
      <c r="I229" s="46" t="str">
        <f t="shared" si="39"/>
        <v/>
      </c>
      <c r="J229" s="34">
        <f t="shared" si="40"/>
        <v>0</v>
      </c>
      <c r="K229" s="45">
        <f t="shared" si="41"/>
        <v>0</v>
      </c>
      <c r="L229" s="44"/>
      <c r="M229" s="45"/>
      <c r="N229" s="45"/>
      <c r="O229" s="45" t="str">
        <f t="shared" si="42"/>
        <v/>
      </c>
      <c r="P229" s="46" t="str">
        <f t="shared" si="43"/>
        <v/>
      </c>
      <c r="Q229" s="34">
        <f t="shared" si="44"/>
        <v>0</v>
      </c>
      <c r="R229" s="45">
        <f t="shared" si="45"/>
        <v>0</v>
      </c>
      <c r="S229" s="44"/>
      <c r="T229" s="45"/>
      <c r="U229" s="45"/>
      <c r="V229" s="45" t="str">
        <f t="shared" si="46"/>
        <v/>
      </c>
      <c r="W229" s="46" t="str">
        <f t="shared" si="47"/>
        <v/>
      </c>
      <c r="X229" s="12"/>
    </row>
    <row r="230" spans="1:24" x14ac:dyDescent="0.25">
      <c r="A230" s="53">
        <v>2052</v>
      </c>
      <c r="B230" s="22"/>
      <c r="C230" s="34"/>
      <c r="D230" s="45"/>
      <c r="E230" s="44"/>
      <c r="F230" s="45"/>
      <c r="G230" s="45"/>
      <c r="H230" s="45" t="str">
        <f t="shared" si="38"/>
        <v/>
      </c>
      <c r="I230" s="46" t="str">
        <f t="shared" si="39"/>
        <v/>
      </c>
      <c r="J230" s="34">
        <f t="shared" si="40"/>
        <v>0</v>
      </c>
      <c r="K230" s="45">
        <f t="shared" si="41"/>
        <v>0</v>
      </c>
      <c r="L230" s="44"/>
      <c r="M230" s="45"/>
      <c r="N230" s="45"/>
      <c r="O230" s="45" t="str">
        <f t="shared" si="42"/>
        <v/>
      </c>
      <c r="P230" s="46" t="str">
        <f t="shared" si="43"/>
        <v/>
      </c>
      <c r="Q230" s="34">
        <f t="shared" si="44"/>
        <v>0</v>
      </c>
      <c r="R230" s="45">
        <f t="shared" si="45"/>
        <v>0</v>
      </c>
      <c r="S230" s="44"/>
      <c r="T230" s="45"/>
      <c r="U230" s="45"/>
      <c r="V230" s="45" t="str">
        <f t="shared" si="46"/>
        <v/>
      </c>
      <c r="W230" s="46" t="str">
        <f t="shared" si="47"/>
        <v/>
      </c>
      <c r="X230" s="12"/>
    </row>
    <row r="231" spans="1:24" x14ac:dyDescent="0.25">
      <c r="A231" s="53">
        <v>2053</v>
      </c>
      <c r="B231" s="22"/>
      <c r="C231" s="34"/>
      <c r="D231" s="45"/>
      <c r="E231" s="44"/>
      <c r="F231" s="45"/>
      <c r="G231" s="45"/>
      <c r="H231" s="45" t="str">
        <f t="shared" si="38"/>
        <v/>
      </c>
      <c r="I231" s="46" t="str">
        <f t="shared" si="39"/>
        <v/>
      </c>
      <c r="J231" s="34">
        <f t="shared" si="40"/>
        <v>0</v>
      </c>
      <c r="K231" s="45">
        <f t="shared" si="41"/>
        <v>0</v>
      </c>
      <c r="L231" s="44"/>
      <c r="M231" s="45"/>
      <c r="N231" s="45"/>
      <c r="O231" s="45" t="str">
        <f t="shared" si="42"/>
        <v/>
      </c>
      <c r="P231" s="46" t="str">
        <f t="shared" si="43"/>
        <v/>
      </c>
      <c r="Q231" s="34">
        <f t="shared" si="44"/>
        <v>0</v>
      </c>
      <c r="R231" s="45">
        <f t="shared" si="45"/>
        <v>0</v>
      </c>
      <c r="S231" s="44"/>
      <c r="T231" s="45"/>
      <c r="U231" s="45"/>
      <c r="V231" s="45" t="str">
        <f t="shared" si="46"/>
        <v/>
      </c>
      <c r="W231" s="46" t="str">
        <f t="shared" si="47"/>
        <v/>
      </c>
      <c r="X231" s="12"/>
    </row>
    <row r="232" spans="1:24" x14ac:dyDescent="0.25">
      <c r="A232" s="53">
        <v>2054</v>
      </c>
      <c r="B232" s="22"/>
      <c r="C232" s="34"/>
      <c r="D232" s="45"/>
      <c r="E232" s="44"/>
      <c r="F232" s="45"/>
      <c r="G232" s="45"/>
      <c r="H232" s="45" t="str">
        <f t="shared" si="38"/>
        <v/>
      </c>
      <c r="I232" s="46" t="str">
        <f t="shared" si="39"/>
        <v/>
      </c>
      <c r="J232" s="34">
        <f t="shared" si="40"/>
        <v>0</v>
      </c>
      <c r="K232" s="45">
        <f t="shared" si="41"/>
        <v>0</v>
      </c>
      <c r="L232" s="44"/>
      <c r="M232" s="45"/>
      <c r="N232" s="45"/>
      <c r="O232" s="45" t="str">
        <f t="shared" si="42"/>
        <v/>
      </c>
      <c r="P232" s="46" t="str">
        <f t="shared" si="43"/>
        <v/>
      </c>
      <c r="Q232" s="34">
        <f t="shared" si="44"/>
        <v>0</v>
      </c>
      <c r="R232" s="45">
        <f t="shared" si="45"/>
        <v>0</v>
      </c>
      <c r="S232" s="44"/>
      <c r="T232" s="45"/>
      <c r="U232" s="45"/>
      <c r="V232" s="45" t="str">
        <f t="shared" si="46"/>
        <v/>
      </c>
      <c r="W232" s="46" t="str">
        <f t="shared" si="47"/>
        <v/>
      </c>
      <c r="X232" s="12"/>
    </row>
    <row r="233" spans="1:24" x14ac:dyDescent="0.25">
      <c r="A233" s="53">
        <v>2055</v>
      </c>
      <c r="B233" s="22"/>
      <c r="C233" s="34"/>
      <c r="D233" s="45"/>
      <c r="E233" s="44"/>
      <c r="F233" s="45"/>
      <c r="G233" s="45"/>
      <c r="H233" s="45" t="str">
        <f t="shared" si="38"/>
        <v/>
      </c>
      <c r="I233" s="46" t="str">
        <f t="shared" si="39"/>
        <v/>
      </c>
      <c r="J233" s="34">
        <f t="shared" si="40"/>
        <v>0</v>
      </c>
      <c r="K233" s="45">
        <f t="shared" si="41"/>
        <v>0</v>
      </c>
      <c r="L233" s="44"/>
      <c r="M233" s="45"/>
      <c r="N233" s="45"/>
      <c r="O233" s="45" t="str">
        <f t="shared" si="42"/>
        <v/>
      </c>
      <c r="P233" s="46" t="str">
        <f t="shared" si="43"/>
        <v/>
      </c>
      <c r="Q233" s="34">
        <f t="shared" si="44"/>
        <v>0</v>
      </c>
      <c r="R233" s="45">
        <f t="shared" si="45"/>
        <v>0</v>
      </c>
      <c r="S233" s="44"/>
      <c r="T233" s="45"/>
      <c r="U233" s="45"/>
      <c r="V233" s="45" t="str">
        <f t="shared" si="46"/>
        <v/>
      </c>
      <c r="W233" s="46" t="str">
        <f t="shared" si="47"/>
        <v/>
      </c>
      <c r="X233" s="12"/>
    </row>
    <row r="234" spans="1:24" x14ac:dyDescent="0.25">
      <c r="A234" s="53">
        <v>2056</v>
      </c>
      <c r="B234" s="22"/>
      <c r="C234" s="34"/>
      <c r="D234" s="45"/>
      <c r="E234" s="44"/>
      <c r="F234" s="45"/>
      <c r="G234" s="45"/>
      <c r="H234" s="45" t="str">
        <f t="shared" si="38"/>
        <v/>
      </c>
      <c r="I234" s="46" t="str">
        <f t="shared" si="39"/>
        <v/>
      </c>
      <c r="J234" s="34">
        <f t="shared" si="40"/>
        <v>0</v>
      </c>
      <c r="K234" s="45">
        <f t="shared" si="41"/>
        <v>0</v>
      </c>
      <c r="L234" s="44"/>
      <c r="M234" s="45"/>
      <c r="N234" s="45"/>
      <c r="O234" s="45" t="str">
        <f t="shared" si="42"/>
        <v/>
      </c>
      <c r="P234" s="46" t="str">
        <f t="shared" si="43"/>
        <v/>
      </c>
      <c r="Q234" s="34">
        <f t="shared" si="44"/>
        <v>0</v>
      </c>
      <c r="R234" s="45">
        <f t="shared" si="45"/>
        <v>0</v>
      </c>
      <c r="S234" s="44"/>
      <c r="T234" s="45"/>
      <c r="U234" s="45"/>
      <c r="V234" s="45" t="str">
        <f t="shared" si="46"/>
        <v/>
      </c>
      <c r="W234" s="46" t="str">
        <f t="shared" si="47"/>
        <v/>
      </c>
      <c r="X234" s="12"/>
    </row>
    <row r="235" spans="1:24" x14ac:dyDescent="0.25">
      <c r="A235" s="53">
        <v>2057</v>
      </c>
      <c r="B235" s="22"/>
      <c r="C235" s="34"/>
      <c r="D235" s="45"/>
      <c r="E235" s="44"/>
      <c r="F235" s="45"/>
      <c r="G235" s="45"/>
      <c r="H235" s="45" t="str">
        <f t="shared" si="38"/>
        <v/>
      </c>
      <c r="I235" s="46" t="str">
        <f t="shared" si="39"/>
        <v/>
      </c>
      <c r="J235" s="34">
        <f t="shared" si="40"/>
        <v>0</v>
      </c>
      <c r="K235" s="45">
        <f t="shared" si="41"/>
        <v>0</v>
      </c>
      <c r="L235" s="44"/>
      <c r="M235" s="45"/>
      <c r="N235" s="45"/>
      <c r="O235" s="45" t="str">
        <f t="shared" si="42"/>
        <v/>
      </c>
      <c r="P235" s="46" t="str">
        <f t="shared" si="43"/>
        <v/>
      </c>
      <c r="Q235" s="34">
        <f t="shared" si="44"/>
        <v>0</v>
      </c>
      <c r="R235" s="45">
        <f t="shared" si="45"/>
        <v>0</v>
      </c>
      <c r="S235" s="44"/>
      <c r="T235" s="45"/>
      <c r="U235" s="45"/>
      <c r="V235" s="45" t="str">
        <f t="shared" si="46"/>
        <v/>
      </c>
      <c r="W235" s="46" t="str">
        <f t="shared" si="47"/>
        <v/>
      </c>
      <c r="X235" s="12"/>
    </row>
    <row r="236" spans="1:24" x14ac:dyDescent="0.25">
      <c r="A236" s="53">
        <v>2058</v>
      </c>
      <c r="B236" s="22"/>
      <c r="C236" s="34"/>
      <c r="D236" s="45"/>
      <c r="E236" s="44"/>
      <c r="F236" s="45"/>
      <c r="G236" s="45"/>
      <c r="H236" s="45" t="str">
        <f t="shared" si="38"/>
        <v/>
      </c>
      <c r="I236" s="46" t="str">
        <f t="shared" si="39"/>
        <v/>
      </c>
      <c r="J236" s="34">
        <f t="shared" si="40"/>
        <v>0</v>
      </c>
      <c r="K236" s="45">
        <f t="shared" si="41"/>
        <v>0</v>
      </c>
      <c r="L236" s="44"/>
      <c r="M236" s="45"/>
      <c r="N236" s="45"/>
      <c r="O236" s="45" t="str">
        <f t="shared" si="42"/>
        <v/>
      </c>
      <c r="P236" s="46" t="str">
        <f t="shared" si="43"/>
        <v/>
      </c>
      <c r="Q236" s="34">
        <f t="shared" si="44"/>
        <v>0</v>
      </c>
      <c r="R236" s="45">
        <f t="shared" si="45"/>
        <v>0</v>
      </c>
      <c r="S236" s="44"/>
      <c r="T236" s="45"/>
      <c r="U236" s="45"/>
      <c r="V236" s="45" t="str">
        <f t="shared" si="46"/>
        <v/>
      </c>
      <c r="W236" s="46" t="str">
        <f t="shared" si="47"/>
        <v/>
      </c>
      <c r="X236" s="12"/>
    </row>
    <row r="237" spans="1:24" x14ac:dyDescent="0.25">
      <c r="A237" s="53">
        <v>2059</v>
      </c>
      <c r="B237" s="22"/>
      <c r="C237" s="34"/>
      <c r="D237" s="45"/>
      <c r="E237" s="44"/>
      <c r="F237" s="45"/>
      <c r="G237" s="45"/>
      <c r="H237" s="45" t="str">
        <f t="shared" si="38"/>
        <v/>
      </c>
      <c r="I237" s="46" t="str">
        <f t="shared" si="39"/>
        <v/>
      </c>
      <c r="J237" s="34">
        <f t="shared" si="40"/>
        <v>0</v>
      </c>
      <c r="K237" s="45">
        <f t="shared" si="41"/>
        <v>0</v>
      </c>
      <c r="L237" s="44"/>
      <c r="M237" s="45"/>
      <c r="N237" s="45"/>
      <c r="O237" s="45" t="str">
        <f t="shared" si="42"/>
        <v/>
      </c>
      <c r="P237" s="46" t="str">
        <f t="shared" si="43"/>
        <v/>
      </c>
      <c r="Q237" s="34">
        <f t="shared" si="44"/>
        <v>0</v>
      </c>
      <c r="R237" s="45">
        <f t="shared" si="45"/>
        <v>0</v>
      </c>
      <c r="S237" s="44"/>
      <c r="T237" s="45"/>
      <c r="U237" s="45"/>
      <c r="V237" s="45" t="str">
        <f t="shared" si="46"/>
        <v/>
      </c>
      <c r="W237" s="46" t="str">
        <f t="shared" si="47"/>
        <v/>
      </c>
      <c r="X237" s="12"/>
    </row>
    <row r="238" spans="1:24" x14ac:dyDescent="0.25">
      <c r="A238" s="53">
        <v>2060</v>
      </c>
      <c r="B238" s="22"/>
      <c r="C238" s="34"/>
      <c r="D238" s="45"/>
      <c r="E238" s="44"/>
      <c r="F238" s="45"/>
      <c r="G238" s="45"/>
      <c r="H238" s="45" t="str">
        <f t="shared" si="38"/>
        <v/>
      </c>
      <c r="I238" s="46" t="str">
        <f t="shared" si="39"/>
        <v/>
      </c>
      <c r="J238" s="34">
        <f t="shared" si="40"/>
        <v>0</v>
      </c>
      <c r="K238" s="45">
        <f t="shared" si="41"/>
        <v>0</v>
      </c>
      <c r="L238" s="44"/>
      <c r="M238" s="45"/>
      <c r="N238" s="45"/>
      <c r="O238" s="45" t="str">
        <f t="shared" si="42"/>
        <v/>
      </c>
      <c r="P238" s="46" t="str">
        <f t="shared" si="43"/>
        <v/>
      </c>
      <c r="Q238" s="34">
        <f t="shared" si="44"/>
        <v>0</v>
      </c>
      <c r="R238" s="45">
        <f t="shared" si="45"/>
        <v>0</v>
      </c>
      <c r="S238" s="44"/>
      <c r="T238" s="45"/>
      <c r="U238" s="45"/>
      <c r="V238" s="45" t="str">
        <f t="shared" si="46"/>
        <v/>
      </c>
      <c r="W238" s="46" t="str">
        <f t="shared" si="47"/>
        <v/>
      </c>
      <c r="X238" s="12"/>
    </row>
    <row r="239" spans="1:24" x14ac:dyDescent="0.25">
      <c r="A239" s="53">
        <v>2061</v>
      </c>
      <c r="B239" s="22"/>
      <c r="C239" s="34"/>
      <c r="D239" s="45"/>
      <c r="E239" s="44"/>
      <c r="F239" s="45"/>
      <c r="G239" s="45"/>
      <c r="H239" s="45" t="str">
        <f t="shared" si="38"/>
        <v/>
      </c>
      <c r="I239" s="46" t="str">
        <f t="shared" si="39"/>
        <v/>
      </c>
      <c r="J239" s="34">
        <f t="shared" si="40"/>
        <v>0</v>
      </c>
      <c r="K239" s="45">
        <f t="shared" si="41"/>
        <v>0</v>
      </c>
      <c r="L239" s="44"/>
      <c r="M239" s="45"/>
      <c r="N239" s="45"/>
      <c r="O239" s="45" t="str">
        <f t="shared" si="42"/>
        <v/>
      </c>
      <c r="P239" s="46" t="str">
        <f t="shared" si="43"/>
        <v/>
      </c>
      <c r="Q239" s="34">
        <f t="shared" si="44"/>
        <v>0</v>
      </c>
      <c r="R239" s="45">
        <f t="shared" si="45"/>
        <v>0</v>
      </c>
      <c r="S239" s="44"/>
      <c r="T239" s="45"/>
      <c r="U239" s="45"/>
      <c r="V239" s="45" t="str">
        <f t="shared" si="46"/>
        <v/>
      </c>
      <c r="W239" s="46" t="str">
        <f t="shared" si="47"/>
        <v/>
      </c>
      <c r="X239" s="12"/>
    </row>
    <row r="240" spans="1:24" x14ac:dyDescent="0.25">
      <c r="A240" s="53">
        <v>2062</v>
      </c>
      <c r="B240" s="22"/>
      <c r="C240" s="34"/>
      <c r="D240" s="45"/>
      <c r="E240" s="44"/>
      <c r="F240" s="45"/>
      <c r="G240" s="45"/>
      <c r="H240" s="45" t="str">
        <f t="shared" si="38"/>
        <v/>
      </c>
      <c r="I240" s="46" t="str">
        <f t="shared" si="39"/>
        <v/>
      </c>
      <c r="J240" s="34">
        <f t="shared" si="40"/>
        <v>0</v>
      </c>
      <c r="K240" s="45">
        <f t="shared" si="41"/>
        <v>0</v>
      </c>
      <c r="L240" s="44"/>
      <c r="M240" s="45"/>
      <c r="N240" s="45"/>
      <c r="O240" s="45" t="str">
        <f t="shared" si="42"/>
        <v/>
      </c>
      <c r="P240" s="46" t="str">
        <f t="shared" si="43"/>
        <v/>
      </c>
      <c r="Q240" s="34">
        <f t="shared" si="44"/>
        <v>0</v>
      </c>
      <c r="R240" s="45">
        <f t="shared" si="45"/>
        <v>0</v>
      </c>
      <c r="S240" s="44"/>
      <c r="T240" s="45"/>
      <c r="U240" s="45"/>
      <c r="V240" s="45" t="str">
        <f t="shared" si="46"/>
        <v/>
      </c>
      <c r="W240" s="46" t="str">
        <f t="shared" si="47"/>
        <v/>
      </c>
      <c r="X240" s="12"/>
    </row>
    <row r="241" spans="1:24" x14ac:dyDescent="0.25">
      <c r="A241" s="53">
        <v>2063</v>
      </c>
      <c r="B241" s="22"/>
      <c r="C241" s="34"/>
      <c r="D241" s="45"/>
      <c r="E241" s="44"/>
      <c r="F241" s="45"/>
      <c r="G241" s="45"/>
      <c r="H241" s="45" t="str">
        <f t="shared" si="38"/>
        <v/>
      </c>
      <c r="I241" s="46" t="str">
        <f t="shared" si="39"/>
        <v/>
      </c>
      <c r="J241" s="34">
        <f t="shared" si="40"/>
        <v>0</v>
      </c>
      <c r="K241" s="45">
        <f t="shared" si="41"/>
        <v>0</v>
      </c>
      <c r="L241" s="44"/>
      <c r="M241" s="45"/>
      <c r="N241" s="45"/>
      <c r="O241" s="45" t="str">
        <f t="shared" si="42"/>
        <v/>
      </c>
      <c r="P241" s="46" t="str">
        <f t="shared" si="43"/>
        <v/>
      </c>
      <c r="Q241" s="34">
        <f t="shared" si="44"/>
        <v>0</v>
      </c>
      <c r="R241" s="45">
        <f t="shared" si="45"/>
        <v>0</v>
      </c>
      <c r="S241" s="44"/>
      <c r="T241" s="45"/>
      <c r="U241" s="45"/>
      <c r="V241" s="45" t="str">
        <f t="shared" si="46"/>
        <v/>
      </c>
      <c r="W241" s="46" t="str">
        <f t="shared" si="47"/>
        <v/>
      </c>
      <c r="X241" s="12"/>
    </row>
    <row r="242" spans="1:24" x14ac:dyDescent="0.25">
      <c r="A242" s="53">
        <v>2064</v>
      </c>
      <c r="B242" s="22"/>
      <c r="C242" s="34"/>
      <c r="D242" s="45"/>
      <c r="E242" s="44"/>
      <c r="F242" s="45"/>
      <c r="G242" s="45"/>
      <c r="H242" s="45" t="str">
        <f t="shared" si="38"/>
        <v/>
      </c>
      <c r="I242" s="46" t="str">
        <f t="shared" si="39"/>
        <v/>
      </c>
      <c r="J242" s="34">
        <f t="shared" si="40"/>
        <v>0</v>
      </c>
      <c r="K242" s="45">
        <f t="shared" si="41"/>
        <v>0</v>
      </c>
      <c r="L242" s="44"/>
      <c r="M242" s="45"/>
      <c r="N242" s="45"/>
      <c r="O242" s="45" t="str">
        <f t="shared" si="42"/>
        <v/>
      </c>
      <c r="P242" s="46" t="str">
        <f t="shared" si="43"/>
        <v/>
      </c>
      <c r="Q242" s="34">
        <f t="shared" si="44"/>
        <v>0</v>
      </c>
      <c r="R242" s="45">
        <f t="shared" si="45"/>
        <v>0</v>
      </c>
      <c r="S242" s="44"/>
      <c r="T242" s="45"/>
      <c r="U242" s="45"/>
      <c r="V242" s="45" t="str">
        <f t="shared" si="46"/>
        <v/>
      </c>
      <c r="W242" s="46" t="str">
        <f t="shared" si="47"/>
        <v/>
      </c>
      <c r="X242" s="12"/>
    </row>
    <row r="243" spans="1:24" x14ac:dyDescent="0.25">
      <c r="A243" s="53">
        <v>2065</v>
      </c>
      <c r="B243" s="22"/>
      <c r="C243" s="34"/>
      <c r="D243" s="45"/>
      <c r="E243" s="44"/>
      <c r="F243" s="45"/>
      <c r="G243" s="45"/>
      <c r="H243" s="45" t="str">
        <f t="shared" si="38"/>
        <v/>
      </c>
      <c r="I243" s="46" t="str">
        <f t="shared" si="39"/>
        <v/>
      </c>
      <c r="J243" s="34">
        <f t="shared" si="40"/>
        <v>0</v>
      </c>
      <c r="K243" s="45">
        <f t="shared" si="41"/>
        <v>0</v>
      </c>
      <c r="L243" s="44"/>
      <c r="M243" s="45"/>
      <c r="N243" s="45"/>
      <c r="O243" s="45" t="str">
        <f t="shared" si="42"/>
        <v/>
      </c>
      <c r="P243" s="46" t="str">
        <f t="shared" si="43"/>
        <v/>
      </c>
      <c r="Q243" s="34">
        <f t="shared" si="44"/>
        <v>0</v>
      </c>
      <c r="R243" s="45">
        <f t="shared" si="45"/>
        <v>0</v>
      </c>
      <c r="S243" s="44"/>
      <c r="T243" s="45"/>
      <c r="U243" s="45"/>
      <c r="V243" s="45" t="str">
        <f t="shared" si="46"/>
        <v/>
      </c>
      <c r="W243" s="46" t="str">
        <f t="shared" si="47"/>
        <v/>
      </c>
      <c r="X243" s="12"/>
    </row>
    <row r="244" spans="1:24" x14ac:dyDescent="0.25">
      <c r="A244" s="53">
        <v>2066</v>
      </c>
      <c r="B244" s="22"/>
      <c r="C244" s="34"/>
      <c r="D244" s="45"/>
      <c r="E244" s="44"/>
      <c r="F244" s="45"/>
      <c r="G244" s="45"/>
      <c r="H244" s="45" t="str">
        <f t="shared" si="38"/>
        <v/>
      </c>
      <c r="I244" s="46" t="str">
        <f t="shared" si="39"/>
        <v/>
      </c>
      <c r="J244" s="34">
        <f t="shared" si="40"/>
        <v>0</v>
      </c>
      <c r="K244" s="45">
        <f t="shared" si="41"/>
        <v>0</v>
      </c>
      <c r="L244" s="44"/>
      <c r="M244" s="45"/>
      <c r="N244" s="45"/>
      <c r="O244" s="45" t="str">
        <f t="shared" si="42"/>
        <v/>
      </c>
      <c r="P244" s="46" t="str">
        <f t="shared" si="43"/>
        <v/>
      </c>
      <c r="Q244" s="34">
        <f t="shared" si="44"/>
        <v>0</v>
      </c>
      <c r="R244" s="45">
        <f t="shared" si="45"/>
        <v>0</v>
      </c>
      <c r="S244" s="44"/>
      <c r="T244" s="45"/>
      <c r="U244" s="45"/>
      <c r="V244" s="45" t="str">
        <f t="shared" si="46"/>
        <v/>
      </c>
      <c r="W244" s="46" t="str">
        <f t="shared" si="47"/>
        <v/>
      </c>
      <c r="X244" s="12"/>
    </row>
    <row r="245" spans="1:24" x14ac:dyDescent="0.25">
      <c r="A245" s="53">
        <v>2067</v>
      </c>
      <c r="B245" s="22"/>
      <c r="C245" s="34"/>
      <c r="D245" s="45"/>
      <c r="E245" s="44"/>
      <c r="F245" s="45"/>
      <c r="G245" s="45"/>
      <c r="H245" s="45" t="str">
        <f t="shared" si="38"/>
        <v/>
      </c>
      <c r="I245" s="46" t="str">
        <f t="shared" si="39"/>
        <v/>
      </c>
      <c r="J245" s="34">
        <f t="shared" si="40"/>
        <v>0</v>
      </c>
      <c r="K245" s="45">
        <f t="shared" si="41"/>
        <v>0</v>
      </c>
      <c r="L245" s="44"/>
      <c r="M245" s="45"/>
      <c r="N245" s="45"/>
      <c r="O245" s="45" t="str">
        <f t="shared" si="42"/>
        <v/>
      </c>
      <c r="P245" s="46" t="str">
        <f t="shared" si="43"/>
        <v/>
      </c>
      <c r="Q245" s="34">
        <f t="shared" si="44"/>
        <v>0</v>
      </c>
      <c r="R245" s="45">
        <f t="shared" si="45"/>
        <v>0</v>
      </c>
      <c r="S245" s="44"/>
      <c r="T245" s="45"/>
      <c r="U245" s="45"/>
      <c r="V245" s="45" t="str">
        <f t="shared" si="46"/>
        <v/>
      </c>
      <c r="W245" s="46" t="str">
        <f t="shared" si="47"/>
        <v/>
      </c>
      <c r="X245" s="12"/>
    </row>
    <row r="246" spans="1:24" x14ac:dyDescent="0.25">
      <c r="A246" s="53">
        <v>2068</v>
      </c>
      <c r="B246" s="22"/>
      <c r="C246" s="34"/>
      <c r="D246" s="45"/>
      <c r="E246" s="44"/>
      <c r="F246" s="45"/>
      <c r="G246" s="45"/>
      <c r="H246" s="45" t="str">
        <f t="shared" si="38"/>
        <v/>
      </c>
      <c r="I246" s="46" t="str">
        <f t="shared" si="39"/>
        <v/>
      </c>
      <c r="J246" s="34">
        <f t="shared" si="40"/>
        <v>0</v>
      </c>
      <c r="K246" s="45">
        <f t="shared" si="41"/>
        <v>0</v>
      </c>
      <c r="L246" s="44"/>
      <c r="M246" s="45"/>
      <c r="N246" s="45"/>
      <c r="O246" s="45" t="str">
        <f t="shared" si="42"/>
        <v/>
      </c>
      <c r="P246" s="46" t="str">
        <f t="shared" si="43"/>
        <v/>
      </c>
      <c r="Q246" s="34">
        <f t="shared" si="44"/>
        <v>0</v>
      </c>
      <c r="R246" s="45">
        <f t="shared" si="45"/>
        <v>0</v>
      </c>
      <c r="S246" s="44"/>
      <c r="T246" s="45"/>
      <c r="U246" s="45"/>
      <c r="V246" s="45" t="str">
        <f t="shared" si="46"/>
        <v/>
      </c>
      <c r="W246" s="46" t="str">
        <f t="shared" si="47"/>
        <v/>
      </c>
      <c r="X246" s="12"/>
    </row>
    <row r="247" spans="1:24" x14ac:dyDescent="0.25">
      <c r="A247" s="53">
        <v>2069</v>
      </c>
      <c r="B247" s="22"/>
      <c r="C247" s="34"/>
      <c r="D247" s="45"/>
      <c r="E247" s="44"/>
      <c r="F247" s="45"/>
      <c r="G247" s="45"/>
      <c r="H247" s="45" t="str">
        <f t="shared" si="38"/>
        <v/>
      </c>
      <c r="I247" s="46" t="str">
        <f t="shared" si="39"/>
        <v/>
      </c>
      <c r="J247" s="34">
        <f t="shared" si="40"/>
        <v>0</v>
      </c>
      <c r="K247" s="45">
        <f t="shared" si="41"/>
        <v>0</v>
      </c>
      <c r="L247" s="44"/>
      <c r="M247" s="45"/>
      <c r="N247" s="45"/>
      <c r="O247" s="45" t="str">
        <f t="shared" si="42"/>
        <v/>
      </c>
      <c r="P247" s="46" t="str">
        <f t="shared" si="43"/>
        <v/>
      </c>
      <c r="Q247" s="34">
        <f t="shared" si="44"/>
        <v>0</v>
      </c>
      <c r="R247" s="45">
        <f t="shared" si="45"/>
        <v>0</v>
      </c>
      <c r="S247" s="44"/>
      <c r="T247" s="45"/>
      <c r="U247" s="45"/>
      <c r="V247" s="45" t="str">
        <f t="shared" si="46"/>
        <v/>
      </c>
      <c r="W247" s="46" t="str">
        <f t="shared" si="47"/>
        <v/>
      </c>
      <c r="X247" s="12"/>
    </row>
    <row r="248" spans="1:24" x14ac:dyDescent="0.25">
      <c r="A248" s="53">
        <v>2070</v>
      </c>
      <c r="B248" s="22"/>
      <c r="C248" s="34"/>
      <c r="D248" s="45"/>
      <c r="E248" s="44"/>
      <c r="F248" s="45"/>
      <c r="G248" s="45"/>
      <c r="H248" s="45" t="str">
        <f t="shared" si="38"/>
        <v/>
      </c>
      <c r="I248" s="46" t="str">
        <f t="shared" si="39"/>
        <v/>
      </c>
      <c r="J248" s="34">
        <f t="shared" si="40"/>
        <v>0</v>
      </c>
      <c r="K248" s="45">
        <f t="shared" si="41"/>
        <v>0</v>
      </c>
      <c r="L248" s="44"/>
      <c r="M248" s="45"/>
      <c r="N248" s="45"/>
      <c r="O248" s="45" t="str">
        <f t="shared" si="42"/>
        <v/>
      </c>
      <c r="P248" s="46" t="str">
        <f t="shared" si="43"/>
        <v/>
      </c>
      <c r="Q248" s="34">
        <f t="shared" si="44"/>
        <v>0</v>
      </c>
      <c r="R248" s="45">
        <f t="shared" si="45"/>
        <v>0</v>
      </c>
      <c r="S248" s="44"/>
      <c r="T248" s="45"/>
      <c r="U248" s="45"/>
      <c r="V248" s="45" t="str">
        <f t="shared" si="46"/>
        <v/>
      </c>
      <c r="W248" s="46" t="str">
        <f t="shared" si="47"/>
        <v/>
      </c>
      <c r="X248" s="12"/>
    </row>
    <row r="249" spans="1:24" x14ac:dyDescent="0.25">
      <c r="A249" s="53">
        <v>2071</v>
      </c>
      <c r="B249" s="22"/>
      <c r="C249" s="34"/>
      <c r="D249" s="45"/>
      <c r="E249" s="44"/>
      <c r="F249" s="45"/>
      <c r="G249" s="45"/>
      <c r="H249" s="45" t="str">
        <f t="shared" si="38"/>
        <v/>
      </c>
      <c r="I249" s="46" t="str">
        <f t="shared" si="39"/>
        <v/>
      </c>
      <c r="J249" s="34">
        <f t="shared" si="40"/>
        <v>0</v>
      </c>
      <c r="K249" s="45">
        <f t="shared" si="41"/>
        <v>0</v>
      </c>
      <c r="L249" s="44"/>
      <c r="M249" s="45"/>
      <c r="N249" s="45"/>
      <c r="O249" s="45" t="str">
        <f t="shared" si="42"/>
        <v/>
      </c>
      <c r="P249" s="46" t="str">
        <f t="shared" si="43"/>
        <v/>
      </c>
      <c r="Q249" s="34">
        <f t="shared" si="44"/>
        <v>0</v>
      </c>
      <c r="R249" s="45">
        <f t="shared" si="45"/>
        <v>0</v>
      </c>
      <c r="S249" s="44"/>
      <c r="T249" s="45"/>
      <c r="U249" s="45"/>
      <c r="V249" s="45" t="str">
        <f t="shared" si="46"/>
        <v/>
      </c>
      <c r="W249" s="46" t="str">
        <f t="shared" si="47"/>
        <v/>
      </c>
      <c r="X249" s="12"/>
    </row>
    <row r="250" spans="1:24" x14ac:dyDescent="0.25">
      <c r="A250" s="53">
        <v>2072</v>
      </c>
      <c r="B250" s="22"/>
      <c r="C250" s="34"/>
      <c r="D250" s="45"/>
      <c r="E250" s="44"/>
      <c r="F250" s="45"/>
      <c r="G250" s="45"/>
      <c r="H250" s="45" t="str">
        <f t="shared" si="38"/>
        <v/>
      </c>
      <c r="I250" s="46" t="str">
        <f t="shared" si="39"/>
        <v/>
      </c>
      <c r="J250" s="34">
        <f t="shared" si="40"/>
        <v>0</v>
      </c>
      <c r="K250" s="45">
        <f t="shared" si="41"/>
        <v>0</v>
      </c>
      <c r="L250" s="44"/>
      <c r="M250" s="45"/>
      <c r="N250" s="45"/>
      <c r="O250" s="45" t="str">
        <f t="shared" si="42"/>
        <v/>
      </c>
      <c r="P250" s="46" t="str">
        <f t="shared" si="43"/>
        <v/>
      </c>
      <c r="Q250" s="34">
        <f t="shared" si="44"/>
        <v>0</v>
      </c>
      <c r="R250" s="45">
        <f t="shared" si="45"/>
        <v>0</v>
      </c>
      <c r="S250" s="44"/>
      <c r="T250" s="45"/>
      <c r="U250" s="45"/>
      <c r="V250" s="45" t="str">
        <f t="shared" si="46"/>
        <v/>
      </c>
      <c r="W250" s="46" t="str">
        <f t="shared" si="47"/>
        <v/>
      </c>
      <c r="X250" s="12"/>
    </row>
    <row r="251" spans="1:24" x14ac:dyDescent="0.25">
      <c r="A251" s="53">
        <v>2073</v>
      </c>
      <c r="B251" s="22"/>
      <c r="C251" s="34"/>
      <c r="D251" s="45"/>
      <c r="E251" s="44"/>
      <c r="F251" s="45"/>
      <c r="G251" s="45"/>
      <c r="H251" s="45" t="str">
        <f t="shared" si="38"/>
        <v/>
      </c>
      <c r="I251" s="46" t="str">
        <f t="shared" si="39"/>
        <v/>
      </c>
      <c r="J251" s="34">
        <f t="shared" si="40"/>
        <v>0</v>
      </c>
      <c r="K251" s="45">
        <f t="shared" si="41"/>
        <v>0</v>
      </c>
      <c r="L251" s="44"/>
      <c r="M251" s="45"/>
      <c r="N251" s="45"/>
      <c r="O251" s="45" t="str">
        <f t="shared" si="42"/>
        <v/>
      </c>
      <c r="P251" s="46" t="str">
        <f t="shared" si="43"/>
        <v/>
      </c>
      <c r="Q251" s="34">
        <f t="shared" si="44"/>
        <v>0</v>
      </c>
      <c r="R251" s="45">
        <f t="shared" si="45"/>
        <v>0</v>
      </c>
      <c r="S251" s="44"/>
      <c r="T251" s="45"/>
      <c r="U251" s="45"/>
      <c r="V251" s="45" t="str">
        <f t="shared" si="46"/>
        <v/>
      </c>
      <c r="W251" s="46" t="str">
        <f t="shared" si="47"/>
        <v/>
      </c>
      <c r="X251" s="12"/>
    </row>
    <row r="252" spans="1:24" x14ac:dyDescent="0.25">
      <c r="A252" s="53">
        <v>2074</v>
      </c>
      <c r="B252" s="22"/>
      <c r="C252" s="34"/>
      <c r="D252" s="45"/>
      <c r="E252" s="44"/>
      <c r="F252" s="45"/>
      <c r="G252" s="45"/>
      <c r="H252" s="45" t="str">
        <f t="shared" si="38"/>
        <v/>
      </c>
      <c r="I252" s="46" t="str">
        <f t="shared" si="39"/>
        <v/>
      </c>
      <c r="J252" s="34">
        <f t="shared" si="40"/>
        <v>0</v>
      </c>
      <c r="K252" s="45">
        <f t="shared" si="41"/>
        <v>0</v>
      </c>
      <c r="L252" s="44"/>
      <c r="M252" s="45"/>
      <c r="N252" s="45"/>
      <c r="O252" s="45" t="str">
        <f t="shared" si="42"/>
        <v/>
      </c>
      <c r="P252" s="46" t="str">
        <f t="shared" si="43"/>
        <v/>
      </c>
      <c r="Q252" s="34">
        <f t="shared" si="44"/>
        <v>0</v>
      </c>
      <c r="R252" s="45">
        <f t="shared" si="45"/>
        <v>0</v>
      </c>
      <c r="S252" s="44"/>
      <c r="T252" s="45"/>
      <c r="U252" s="45"/>
      <c r="V252" s="45" t="str">
        <f t="shared" si="46"/>
        <v/>
      </c>
      <c r="W252" s="46" t="str">
        <f t="shared" si="47"/>
        <v/>
      </c>
      <c r="X252" s="12"/>
    </row>
    <row r="253" spans="1:24" x14ac:dyDescent="0.25">
      <c r="A253" s="53">
        <v>2075</v>
      </c>
      <c r="B253" s="22"/>
      <c r="C253" s="34"/>
      <c r="D253" s="45"/>
      <c r="E253" s="44"/>
      <c r="F253" s="45"/>
      <c r="G253" s="45"/>
      <c r="H253" s="45" t="str">
        <f t="shared" si="38"/>
        <v/>
      </c>
      <c r="I253" s="46" t="str">
        <f t="shared" si="39"/>
        <v/>
      </c>
      <c r="J253" s="34">
        <f t="shared" si="40"/>
        <v>0</v>
      </c>
      <c r="K253" s="45">
        <f t="shared" si="41"/>
        <v>0</v>
      </c>
      <c r="L253" s="44"/>
      <c r="M253" s="45"/>
      <c r="N253" s="45"/>
      <c r="O253" s="45" t="str">
        <f t="shared" si="42"/>
        <v/>
      </c>
      <c r="P253" s="46" t="str">
        <f t="shared" si="43"/>
        <v/>
      </c>
      <c r="Q253" s="34">
        <f t="shared" si="44"/>
        <v>0</v>
      </c>
      <c r="R253" s="45">
        <f t="shared" si="45"/>
        <v>0</v>
      </c>
      <c r="S253" s="44"/>
      <c r="T253" s="45"/>
      <c r="U253" s="45"/>
      <c r="V253" s="45" t="str">
        <f t="shared" si="46"/>
        <v/>
      </c>
      <c r="W253" s="46" t="str">
        <f t="shared" si="47"/>
        <v/>
      </c>
      <c r="X253" s="12"/>
    </row>
    <row r="254" spans="1:24" x14ac:dyDescent="0.25">
      <c r="A254" s="53">
        <v>2076</v>
      </c>
      <c r="B254" s="22"/>
      <c r="C254" s="34"/>
      <c r="D254" s="45"/>
      <c r="E254" s="44"/>
      <c r="F254" s="45"/>
      <c r="G254" s="45"/>
      <c r="H254" s="45" t="str">
        <f t="shared" si="38"/>
        <v/>
      </c>
      <c r="I254" s="46" t="str">
        <f t="shared" si="39"/>
        <v/>
      </c>
      <c r="J254" s="34">
        <f t="shared" si="40"/>
        <v>0</v>
      </c>
      <c r="K254" s="45">
        <f t="shared" si="41"/>
        <v>0</v>
      </c>
      <c r="L254" s="44"/>
      <c r="M254" s="45"/>
      <c r="N254" s="45"/>
      <c r="O254" s="45" t="str">
        <f t="shared" si="42"/>
        <v/>
      </c>
      <c r="P254" s="46" t="str">
        <f t="shared" si="43"/>
        <v/>
      </c>
      <c r="Q254" s="34">
        <f t="shared" si="44"/>
        <v>0</v>
      </c>
      <c r="R254" s="45">
        <f t="shared" si="45"/>
        <v>0</v>
      </c>
      <c r="S254" s="44"/>
      <c r="T254" s="45"/>
      <c r="U254" s="45"/>
      <c r="V254" s="45" t="str">
        <f t="shared" si="46"/>
        <v/>
      </c>
      <c r="W254" s="46" t="str">
        <f t="shared" si="47"/>
        <v/>
      </c>
      <c r="X254" s="12"/>
    </row>
    <row r="255" spans="1:24" x14ac:dyDescent="0.25">
      <c r="A255" s="53">
        <v>2077</v>
      </c>
      <c r="B255" s="22"/>
      <c r="C255" s="34"/>
      <c r="D255" s="45"/>
      <c r="E255" s="44"/>
      <c r="F255" s="45"/>
      <c r="G255" s="45"/>
      <c r="H255" s="45" t="str">
        <f t="shared" si="38"/>
        <v/>
      </c>
      <c r="I255" s="46" t="str">
        <f t="shared" si="39"/>
        <v/>
      </c>
      <c r="J255" s="34">
        <f t="shared" si="40"/>
        <v>0</v>
      </c>
      <c r="K255" s="45">
        <f t="shared" si="41"/>
        <v>0</v>
      </c>
      <c r="L255" s="44"/>
      <c r="M255" s="45"/>
      <c r="N255" s="45"/>
      <c r="O255" s="45" t="str">
        <f t="shared" si="42"/>
        <v/>
      </c>
      <c r="P255" s="46" t="str">
        <f t="shared" si="43"/>
        <v/>
      </c>
      <c r="Q255" s="34">
        <f t="shared" si="44"/>
        <v>0</v>
      </c>
      <c r="R255" s="45">
        <f t="shared" si="45"/>
        <v>0</v>
      </c>
      <c r="S255" s="44"/>
      <c r="T255" s="45"/>
      <c r="U255" s="45"/>
      <c r="V255" s="45" t="str">
        <f t="shared" si="46"/>
        <v/>
      </c>
      <c r="W255" s="46" t="str">
        <f t="shared" si="47"/>
        <v/>
      </c>
      <c r="X255" s="12"/>
    </row>
    <row r="256" spans="1:24" x14ac:dyDescent="0.25">
      <c r="A256" s="53">
        <v>2078</v>
      </c>
      <c r="B256" s="22"/>
      <c r="C256" s="34"/>
      <c r="D256" s="45"/>
      <c r="E256" s="44"/>
      <c r="F256" s="45"/>
      <c r="G256" s="45"/>
      <c r="H256" s="45" t="str">
        <f t="shared" si="38"/>
        <v/>
      </c>
      <c r="I256" s="46" t="str">
        <f t="shared" si="39"/>
        <v/>
      </c>
      <c r="J256" s="34">
        <f t="shared" si="40"/>
        <v>0</v>
      </c>
      <c r="K256" s="45">
        <f t="shared" si="41"/>
        <v>0</v>
      </c>
      <c r="L256" s="44"/>
      <c r="M256" s="45"/>
      <c r="N256" s="45"/>
      <c r="O256" s="45" t="str">
        <f t="shared" si="42"/>
        <v/>
      </c>
      <c r="P256" s="46" t="str">
        <f t="shared" si="43"/>
        <v/>
      </c>
      <c r="Q256" s="34">
        <f t="shared" si="44"/>
        <v>0</v>
      </c>
      <c r="R256" s="45">
        <f t="shared" si="45"/>
        <v>0</v>
      </c>
      <c r="S256" s="44"/>
      <c r="T256" s="45"/>
      <c r="U256" s="45"/>
      <c r="V256" s="45" t="str">
        <f t="shared" si="46"/>
        <v/>
      </c>
      <c r="W256" s="46" t="str">
        <f t="shared" si="47"/>
        <v/>
      </c>
      <c r="X256" s="12"/>
    </row>
    <row r="257" spans="1:24" x14ac:dyDescent="0.25">
      <c r="A257" s="53">
        <v>2079</v>
      </c>
      <c r="B257" s="22"/>
      <c r="C257" s="34"/>
      <c r="D257" s="45"/>
      <c r="E257" s="44"/>
      <c r="F257" s="45"/>
      <c r="G257" s="45"/>
      <c r="H257" s="45" t="str">
        <f t="shared" ref="H257:H320" si="48">IF(F257="","",(SMALL(F257:G257,1)))</f>
        <v/>
      </c>
      <c r="I257" s="46" t="str">
        <f t="shared" ref="I257:I320" si="49">IF(F257="","",(IF(H257&gt;D257,"APROVADO","REPROVADO")))</f>
        <v/>
      </c>
      <c r="J257" s="34">
        <f t="shared" ref="J257:J320" si="50">C257</f>
        <v>0</v>
      </c>
      <c r="K257" s="45">
        <f t="shared" ref="K257:K320" si="51">D257</f>
        <v>0</v>
      </c>
      <c r="L257" s="44"/>
      <c r="M257" s="45"/>
      <c r="N257" s="45"/>
      <c r="O257" s="45" t="str">
        <f t="shared" ref="O257:O320" si="52">IF(M257="","",(SMALL(M257:N257,1)))</f>
        <v/>
      </c>
      <c r="P257" s="46" t="str">
        <f t="shared" ref="P257:P320" si="53">IF(M257="","",(IF(O257&gt;K257,"APROVADO","REPROVADO")))</f>
        <v/>
      </c>
      <c r="Q257" s="34">
        <f t="shared" ref="Q257:Q320" si="54">C257</f>
        <v>0</v>
      </c>
      <c r="R257" s="45">
        <f t="shared" ref="R257:R320" si="55">D257</f>
        <v>0</v>
      </c>
      <c r="S257" s="44"/>
      <c r="T257" s="45"/>
      <c r="U257" s="45"/>
      <c r="V257" s="45" t="str">
        <f t="shared" ref="V257:V320" si="56">IF(T257="","",(SMALL(T257:U257,1)))</f>
        <v/>
      </c>
      <c r="W257" s="46" t="str">
        <f t="shared" ref="W257:W320" si="57">IF(T257="","",(IF(V257&gt;R257,"APROVADO","REPROVADO")))</f>
        <v/>
      </c>
      <c r="X257" s="12"/>
    </row>
    <row r="258" spans="1:24" x14ac:dyDescent="0.25">
      <c r="A258" s="53">
        <v>2080</v>
      </c>
      <c r="B258" s="22"/>
      <c r="C258" s="34"/>
      <c r="D258" s="45"/>
      <c r="E258" s="44"/>
      <c r="F258" s="45"/>
      <c r="G258" s="45"/>
      <c r="H258" s="45" t="str">
        <f t="shared" si="48"/>
        <v/>
      </c>
      <c r="I258" s="46" t="str">
        <f t="shared" si="49"/>
        <v/>
      </c>
      <c r="J258" s="34">
        <f t="shared" si="50"/>
        <v>0</v>
      </c>
      <c r="K258" s="45">
        <f t="shared" si="51"/>
        <v>0</v>
      </c>
      <c r="L258" s="44"/>
      <c r="M258" s="45"/>
      <c r="N258" s="45"/>
      <c r="O258" s="45" t="str">
        <f t="shared" si="52"/>
        <v/>
      </c>
      <c r="P258" s="46" t="str">
        <f t="shared" si="53"/>
        <v/>
      </c>
      <c r="Q258" s="34">
        <f t="shared" si="54"/>
        <v>0</v>
      </c>
      <c r="R258" s="45">
        <f t="shared" si="55"/>
        <v>0</v>
      </c>
      <c r="S258" s="44"/>
      <c r="T258" s="45"/>
      <c r="U258" s="45"/>
      <c r="V258" s="45" t="str">
        <f t="shared" si="56"/>
        <v/>
      </c>
      <c r="W258" s="46" t="str">
        <f t="shared" si="57"/>
        <v/>
      </c>
      <c r="X258" s="12"/>
    </row>
    <row r="259" spans="1:24" x14ac:dyDescent="0.25">
      <c r="A259" s="53">
        <v>2081</v>
      </c>
      <c r="B259" s="22"/>
      <c r="C259" s="34"/>
      <c r="D259" s="45"/>
      <c r="E259" s="44"/>
      <c r="F259" s="45"/>
      <c r="G259" s="45"/>
      <c r="H259" s="45" t="str">
        <f t="shared" si="48"/>
        <v/>
      </c>
      <c r="I259" s="46" t="str">
        <f t="shared" si="49"/>
        <v/>
      </c>
      <c r="J259" s="34">
        <f t="shared" si="50"/>
        <v>0</v>
      </c>
      <c r="K259" s="45">
        <f t="shared" si="51"/>
        <v>0</v>
      </c>
      <c r="L259" s="44"/>
      <c r="M259" s="45"/>
      <c r="N259" s="45"/>
      <c r="O259" s="45" t="str">
        <f t="shared" si="52"/>
        <v/>
      </c>
      <c r="P259" s="46" t="str">
        <f t="shared" si="53"/>
        <v/>
      </c>
      <c r="Q259" s="34">
        <f t="shared" si="54"/>
        <v>0</v>
      </c>
      <c r="R259" s="45">
        <f t="shared" si="55"/>
        <v>0</v>
      </c>
      <c r="S259" s="44"/>
      <c r="T259" s="45"/>
      <c r="U259" s="45"/>
      <c r="V259" s="45" t="str">
        <f t="shared" si="56"/>
        <v/>
      </c>
      <c r="W259" s="46" t="str">
        <f t="shared" si="57"/>
        <v/>
      </c>
      <c r="X259" s="12"/>
    </row>
    <row r="260" spans="1:24" x14ac:dyDescent="0.25">
      <c r="A260" s="53">
        <v>2082</v>
      </c>
      <c r="B260" s="22"/>
      <c r="C260" s="34"/>
      <c r="D260" s="45"/>
      <c r="E260" s="44"/>
      <c r="F260" s="45"/>
      <c r="G260" s="45"/>
      <c r="H260" s="45" t="str">
        <f t="shared" si="48"/>
        <v/>
      </c>
      <c r="I260" s="46" t="str">
        <f t="shared" si="49"/>
        <v/>
      </c>
      <c r="J260" s="34">
        <f t="shared" si="50"/>
        <v>0</v>
      </c>
      <c r="K260" s="45">
        <f t="shared" si="51"/>
        <v>0</v>
      </c>
      <c r="L260" s="44"/>
      <c r="M260" s="45"/>
      <c r="N260" s="45"/>
      <c r="O260" s="45" t="str">
        <f t="shared" si="52"/>
        <v/>
      </c>
      <c r="P260" s="46" t="str">
        <f t="shared" si="53"/>
        <v/>
      </c>
      <c r="Q260" s="34">
        <f t="shared" si="54"/>
        <v>0</v>
      </c>
      <c r="R260" s="45">
        <f t="shared" si="55"/>
        <v>0</v>
      </c>
      <c r="S260" s="44"/>
      <c r="T260" s="45"/>
      <c r="U260" s="45"/>
      <c r="V260" s="45" t="str">
        <f t="shared" si="56"/>
        <v/>
      </c>
      <c r="W260" s="46" t="str">
        <f t="shared" si="57"/>
        <v/>
      </c>
      <c r="X260" s="12"/>
    </row>
    <row r="261" spans="1:24" x14ac:dyDescent="0.25">
      <c r="A261" s="53">
        <v>2083</v>
      </c>
      <c r="B261" s="22"/>
      <c r="C261" s="34"/>
      <c r="D261" s="45"/>
      <c r="E261" s="44"/>
      <c r="F261" s="45"/>
      <c r="G261" s="45"/>
      <c r="H261" s="45" t="str">
        <f t="shared" si="48"/>
        <v/>
      </c>
      <c r="I261" s="46" t="str">
        <f t="shared" si="49"/>
        <v/>
      </c>
      <c r="J261" s="34">
        <f t="shared" si="50"/>
        <v>0</v>
      </c>
      <c r="K261" s="45">
        <f t="shared" si="51"/>
        <v>0</v>
      </c>
      <c r="L261" s="44"/>
      <c r="M261" s="45"/>
      <c r="N261" s="45"/>
      <c r="O261" s="45" t="str">
        <f t="shared" si="52"/>
        <v/>
      </c>
      <c r="P261" s="46" t="str">
        <f t="shared" si="53"/>
        <v/>
      </c>
      <c r="Q261" s="34">
        <f t="shared" si="54"/>
        <v>0</v>
      </c>
      <c r="R261" s="45">
        <f t="shared" si="55"/>
        <v>0</v>
      </c>
      <c r="S261" s="44"/>
      <c r="T261" s="45"/>
      <c r="U261" s="45"/>
      <c r="V261" s="45" t="str">
        <f t="shared" si="56"/>
        <v/>
      </c>
      <c r="W261" s="46" t="str">
        <f t="shared" si="57"/>
        <v/>
      </c>
      <c r="X261" s="12"/>
    </row>
    <row r="262" spans="1:24" x14ac:dyDescent="0.25">
      <c r="A262" s="53">
        <v>2084</v>
      </c>
      <c r="B262" s="22"/>
      <c r="C262" s="34"/>
      <c r="D262" s="45"/>
      <c r="E262" s="44"/>
      <c r="F262" s="45"/>
      <c r="G262" s="45"/>
      <c r="H262" s="45" t="str">
        <f t="shared" si="48"/>
        <v/>
      </c>
      <c r="I262" s="46" t="str">
        <f t="shared" si="49"/>
        <v/>
      </c>
      <c r="J262" s="34">
        <f t="shared" si="50"/>
        <v>0</v>
      </c>
      <c r="K262" s="45">
        <f t="shared" si="51"/>
        <v>0</v>
      </c>
      <c r="L262" s="44"/>
      <c r="M262" s="45"/>
      <c r="N262" s="45"/>
      <c r="O262" s="45" t="str">
        <f t="shared" si="52"/>
        <v/>
      </c>
      <c r="P262" s="46" t="str">
        <f t="shared" si="53"/>
        <v/>
      </c>
      <c r="Q262" s="34">
        <f t="shared" si="54"/>
        <v>0</v>
      </c>
      <c r="R262" s="45">
        <f t="shared" si="55"/>
        <v>0</v>
      </c>
      <c r="S262" s="44"/>
      <c r="T262" s="45"/>
      <c r="U262" s="45"/>
      <c r="V262" s="45" t="str">
        <f t="shared" si="56"/>
        <v/>
      </c>
      <c r="W262" s="46" t="str">
        <f t="shared" si="57"/>
        <v/>
      </c>
      <c r="X262" s="12"/>
    </row>
    <row r="263" spans="1:24" x14ac:dyDescent="0.25">
      <c r="A263" s="53">
        <v>2085</v>
      </c>
      <c r="B263" s="22"/>
      <c r="C263" s="34"/>
      <c r="D263" s="45"/>
      <c r="E263" s="44"/>
      <c r="F263" s="45"/>
      <c r="G263" s="45"/>
      <c r="H263" s="45" t="str">
        <f t="shared" si="48"/>
        <v/>
      </c>
      <c r="I263" s="46" t="str">
        <f t="shared" si="49"/>
        <v/>
      </c>
      <c r="J263" s="34">
        <f t="shared" si="50"/>
        <v>0</v>
      </c>
      <c r="K263" s="45">
        <f t="shared" si="51"/>
        <v>0</v>
      </c>
      <c r="L263" s="44"/>
      <c r="M263" s="45"/>
      <c r="N263" s="45"/>
      <c r="O263" s="45" t="str">
        <f t="shared" si="52"/>
        <v/>
      </c>
      <c r="P263" s="46" t="str">
        <f t="shared" si="53"/>
        <v/>
      </c>
      <c r="Q263" s="34">
        <f t="shared" si="54"/>
        <v>0</v>
      </c>
      <c r="R263" s="45">
        <f t="shared" si="55"/>
        <v>0</v>
      </c>
      <c r="S263" s="44"/>
      <c r="T263" s="45"/>
      <c r="U263" s="45"/>
      <c r="V263" s="45" t="str">
        <f t="shared" si="56"/>
        <v/>
      </c>
      <c r="W263" s="46" t="str">
        <f t="shared" si="57"/>
        <v/>
      </c>
      <c r="X263" s="12"/>
    </row>
    <row r="264" spans="1:24" x14ac:dyDescent="0.25">
      <c r="A264" s="53">
        <v>2086</v>
      </c>
      <c r="B264" s="22"/>
      <c r="C264" s="34"/>
      <c r="D264" s="45"/>
      <c r="E264" s="44"/>
      <c r="F264" s="45"/>
      <c r="G264" s="45"/>
      <c r="H264" s="45" t="str">
        <f t="shared" si="48"/>
        <v/>
      </c>
      <c r="I264" s="46" t="str">
        <f t="shared" si="49"/>
        <v/>
      </c>
      <c r="J264" s="34">
        <f t="shared" si="50"/>
        <v>0</v>
      </c>
      <c r="K264" s="45">
        <f t="shared" si="51"/>
        <v>0</v>
      </c>
      <c r="L264" s="44"/>
      <c r="M264" s="45"/>
      <c r="N264" s="45"/>
      <c r="O264" s="45" t="str">
        <f t="shared" si="52"/>
        <v/>
      </c>
      <c r="P264" s="46" t="str">
        <f t="shared" si="53"/>
        <v/>
      </c>
      <c r="Q264" s="34">
        <f t="shared" si="54"/>
        <v>0</v>
      </c>
      <c r="R264" s="45">
        <f t="shared" si="55"/>
        <v>0</v>
      </c>
      <c r="S264" s="44"/>
      <c r="T264" s="45"/>
      <c r="U264" s="45"/>
      <c r="V264" s="45" t="str">
        <f t="shared" si="56"/>
        <v/>
      </c>
      <c r="W264" s="46" t="str">
        <f t="shared" si="57"/>
        <v/>
      </c>
      <c r="X264" s="12"/>
    </row>
    <row r="265" spans="1:24" x14ac:dyDescent="0.25">
      <c r="A265" s="53">
        <v>2087</v>
      </c>
      <c r="B265" s="22"/>
      <c r="C265" s="34"/>
      <c r="D265" s="45"/>
      <c r="E265" s="44"/>
      <c r="F265" s="45"/>
      <c r="G265" s="45"/>
      <c r="H265" s="45" t="str">
        <f t="shared" si="48"/>
        <v/>
      </c>
      <c r="I265" s="46" t="str">
        <f t="shared" si="49"/>
        <v/>
      </c>
      <c r="J265" s="34">
        <f t="shared" si="50"/>
        <v>0</v>
      </c>
      <c r="K265" s="45">
        <f t="shared" si="51"/>
        <v>0</v>
      </c>
      <c r="L265" s="44"/>
      <c r="M265" s="45"/>
      <c r="N265" s="45"/>
      <c r="O265" s="45" t="str">
        <f t="shared" si="52"/>
        <v/>
      </c>
      <c r="P265" s="46" t="str">
        <f t="shared" si="53"/>
        <v/>
      </c>
      <c r="Q265" s="34">
        <f t="shared" si="54"/>
        <v>0</v>
      </c>
      <c r="R265" s="45">
        <f t="shared" si="55"/>
        <v>0</v>
      </c>
      <c r="S265" s="44"/>
      <c r="T265" s="45"/>
      <c r="U265" s="45"/>
      <c r="V265" s="45" t="str">
        <f t="shared" si="56"/>
        <v/>
      </c>
      <c r="W265" s="46" t="str">
        <f t="shared" si="57"/>
        <v/>
      </c>
      <c r="X265" s="12"/>
    </row>
    <row r="266" spans="1:24" x14ac:dyDescent="0.25">
      <c r="A266" s="53">
        <v>2088</v>
      </c>
      <c r="B266" s="22"/>
      <c r="C266" s="34"/>
      <c r="D266" s="45"/>
      <c r="E266" s="44"/>
      <c r="F266" s="45"/>
      <c r="G266" s="45"/>
      <c r="H266" s="45" t="str">
        <f t="shared" si="48"/>
        <v/>
      </c>
      <c r="I266" s="46" t="str">
        <f t="shared" si="49"/>
        <v/>
      </c>
      <c r="J266" s="34">
        <f t="shared" si="50"/>
        <v>0</v>
      </c>
      <c r="K266" s="45">
        <f t="shared" si="51"/>
        <v>0</v>
      </c>
      <c r="L266" s="44"/>
      <c r="M266" s="45"/>
      <c r="N266" s="45"/>
      <c r="O266" s="45" t="str">
        <f t="shared" si="52"/>
        <v/>
      </c>
      <c r="P266" s="46" t="str">
        <f t="shared" si="53"/>
        <v/>
      </c>
      <c r="Q266" s="34">
        <f t="shared" si="54"/>
        <v>0</v>
      </c>
      <c r="R266" s="45">
        <f t="shared" si="55"/>
        <v>0</v>
      </c>
      <c r="S266" s="44"/>
      <c r="T266" s="45"/>
      <c r="U266" s="45"/>
      <c r="V266" s="45" t="str">
        <f t="shared" si="56"/>
        <v/>
      </c>
      <c r="W266" s="46" t="str">
        <f t="shared" si="57"/>
        <v/>
      </c>
      <c r="X266" s="12"/>
    </row>
    <row r="267" spans="1:24" x14ac:dyDescent="0.25">
      <c r="A267" s="53">
        <v>2089</v>
      </c>
      <c r="B267" s="22"/>
      <c r="C267" s="34"/>
      <c r="D267" s="45"/>
      <c r="E267" s="44"/>
      <c r="F267" s="45"/>
      <c r="G267" s="45"/>
      <c r="H267" s="45" t="str">
        <f t="shared" si="48"/>
        <v/>
      </c>
      <c r="I267" s="46" t="str">
        <f t="shared" si="49"/>
        <v/>
      </c>
      <c r="J267" s="34">
        <f t="shared" si="50"/>
        <v>0</v>
      </c>
      <c r="K267" s="45">
        <f t="shared" si="51"/>
        <v>0</v>
      </c>
      <c r="L267" s="44"/>
      <c r="M267" s="45"/>
      <c r="N267" s="45"/>
      <c r="O267" s="45" t="str">
        <f t="shared" si="52"/>
        <v/>
      </c>
      <c r="P267" s="46" t="str">
        <f t="shared" si="53"/>
        <v/>
      </c>
      <c r="Q267" s="34">
        <f t="shared" si="54"/>
        <v>0</v>
      </c>
      <c r="R267" s="45">
        <f t="shared" si="55"/>
        <v>0</v>
      </c>
      <c r="S267" s="44"/>
      <c r="T267" s="45"/>
      <c r="U267" s="45"/>
      <c r="V267" s="45" t="str">
        <f t="shared" si="56"/>
        <v/>
      </c>
      <c r="W267" s="46" t="str">
        <f t="shared" si="57"/>
        <v/>
      </c>
      <c r="X267" s="12"/>
    </row>
    <row r="268" spans="1:24" x14ac:dyDescent="0.25">
      <c r="A268" s="53">
        <v>2090</v>
      </c>
      <c r="B268" s="22"/>
      <c r="C268" s="34"/>
      <c r="D268" s="45"/>
      <c r="E268" s="44"/>
      <c r="F268" s="45"/>
      <c r="G268" s="45"/>
      <c r="H268" s="45" t="str">
        <f t="shared" si="48"/>
        <v/>
      </c>
      <c r="I268" s="46" t="str">
        <f t="shared" si="49"/>
        <v/>
      </c>
      <c r="J268" s="34">
        <f t="shared" si="50"/>
        <v>0</v>
      </c>
      <c r="K268" s="45">
        <f t="shared" si="51"/>
        <v>0</v>
      </c>
      <c r="L268" s="44"/>
      <c r="M268" s="45"/>
      <c r="N268" s="45"/>
      <c r="O268" s="45" t="str">
        <f t="shared" si="52"/>
        <v/>
      </c>
      <c r="P268" s="46" t="str">
        <f t="shared" si="53"/>
        <v/>
      </c>
      <c r="Q268" s="34">
        <f t="shared" si="54"/>
        <v>0</v>
      </c>
      <c r="R268" s="45">
        <f t="shared" si="55"/>
        <v>0</v>
      </c>
      <c r="S268" s="44"/>
      <c r="T268" s="45"/>
      <c r="U268" s="45"/>
      <c r="V268" s="45" t="str">
        <f t="shared" si="56"/>
        <v/>
      </c>
      <c r="W268" s="46" t="str">
        <f t="shared" si="57"/>
        <v/>
      </c>
      <c r="X268" s="12"/>
    </row>
    <row r="269" spans="1:24" x14ac:dyDescent="0.25">
      <c r="A269" s="53">
        <v>2091</v>
      </c>
      <c r="B269" s="22"/>
      <c r="C269" s="34"/>
      <c r="D269" s="45"/>
      <c r="E269" s="44"/>
      <c r="F269" s="45"/>
      <c r="G269" s="45"/>
      <c r="H269" s="45" t="str">
        <f t="shared" si="48"/>
        <v/>
      </c>
      <c r="I269" s="46" t="str">
        <f t="shared" si="49"/>
        <v/>
      </c>
      <c r="J269" s="34">
        <f t="shared" si="50"/>
        <v>0</v>
      </c>
      <c r="K269" s="45">
        <f t="shared" si="51"/>
        <v>0</v>
      </c>
      <c r="L269" s="44"/>
      <c r="M269" s="45"/>
      <c r="N269" s="45"/>
      <c r="O269" s="45" t="str">
        <f t="shared" si="52"/>
        <v/>
      </c>
      <c r="P269" s="46" t="str">
        <f t="shared" si="53"/>
        <v/>
      </c>
      <c r="Q269" s="34">
        <f t="shared" si="54"/>
        <v>0</v>
      </c>
      <c r="R269" s="45">
        <f t="shared" si="55"/>
        <v>0</v>
      </c>
      <c r="S269" s="44"/>
      <c r="T269" s="45"/>
      <c r="U269" s="45"/>
      <c r="V269" s="45" t="str">
        <f t="shared" si="56"/>
        <v/>
      </c>
      <c r="W269" s="46" t="str">
        <f t="shared" si="57"/>
        <v/>
      </c>
      <c r="X269" s="12"/>
    </row>
    <row r="270" spans="1:24" x14ac:dyDescent="0.25">
      <c r="A270" s="53">
        <v>2092</v>
      </c>
      <c r="B270" s="22"/>
      <c r="C270" s="34"/>
      <c r="D270" s="45"/>
      <c r="E270" s="44"/>
      <c r="F270" s="45"/>
      <c r="G270" s="45"/>
      <c r="H270" s="45" t="str">
        <f t="shared" si="48"/>
        <v/>
      </c>
      <c r="I270" s="46" t="str">
        <f t="shared" si="49"/>
        <v/>
      </c>
      <c r="J270" s="34">
        <f t="shared" si="50"/>
        <v>0</v>
      </c>
      <c r="K270" s="45">
        <f t="shared" si="51"/>
        <v>0</v>
      </c>
      <c r="L270" s="44"/>
      <c r="M270" s="45"/>
      <c r="N270" s="45"/>
      <c r="O270" s="45" t="str">
        <f t="shared" si="52"/>
        <v/>
      </c>
      <c r="P270" s="46" t="str">
        <f t="shared" si="53"/>
        <v/>
      </c>
      <c r="Q270" s="34">
        <f t="shared" si="54"/>
        <v>0</v>
      </c>
      <c r="R270" s="45">
        <f t="shared" si="55"/>
        <v>0</v>
      </c>
      <c r="S270" s="44"/>
      <c r="T270" s="45"/>
      <c r="U270" s="45"/>
      <c r="V270" s="45" t="str">
        <f t="shared" si="56"/>
        <v/>
      </c>
      <c r="W270" s="46" t="str">
        <f t="shared" si="57"/>
        <v/>
      </c>
      <c r="X270" s="12"/>
    </row>
    <row r="271" spans="1:24" x14ac:dyDescent="0.25">
      <c r="A271" s="53">
        <v>2093</v>
      </c>
      <c r="B271" s="22"/>
      <c r="C271" s="34"/>
      <c r="D271" s="45"/>
      <c r="E271" s="44"/>
      <c r="F271" s="45"/>
      <c r="G271" s="45"/>
      <c r="H271" s="45" t="str">
        <f t="shared" si="48"/>
        <v/>
      </c>
      <c r="I271" s="46" t="str">
        <f t="shared" si="49"/>
        <v/>
      </c>
      <c r="J271" s="34">
        <f t="shared" si="50"/>
        <v>0</v>
      </c>
      <c r="K271" s="45">
        <f t="shared" si="51"/>
        <v>0</v>
      </c>
      <c r="L271" s="44"/>
      <c r="M271" s="45"/>
      <c r="N271" s="45"/>
      <c r="O271" s="45" t="str">
        <f t="shared" si="52"/>
        <v/>
      </c>
      <c r="P271" s="46" t="str">
        <f t="shared" si="53"/>
        <v/>
      </c>
      <c r="Q271" s="34">
        <f t="shared" si="54"/>
        <v>0</v>
      </c>
      <c r="R271" s="45">
        <f t="shared" si="55"/>
        <v>0</v>
      </c>
      <c r="S271" s="44"/>
      <c r="T271" s="45"/>
      <c r="U271" s="45"/>
      <c r="V271" s="45" t="str">
        <f t="shared" si="56"/>
        <v/>
      </c>
      <c r="W271" s="46" t="str">
        <f t="shared" si="57"/>
        <v/>
      </c>
      <c r="X271" s="12"/>
    </row>
    <row r="272" spans="1:24" x14ac:dyDescent="0.25">
      <c r="A272" s="53">
        <v>2094</v>
      </c>
      <c r="B272" s="22"/>
      <c r="C272" s="34"/>
      <c r="D272" s="45"/>
      <c r="E272" s="44"/>
      <c r="F272" s="45"/>
      <c r="G272" s="45"/>
      <c r="H272" s="45" t="str">
        <f t="shared" si="48"/>
        <v/>
      </c>
      <c r="I272" s="46" t="str">
        <f t="shared" si="49"/>
        <v/>
      </c>
      <c r="J272" s="34">
        <f t="shared" si="50"/>
        <v>0</v>
      </c>
      <c r="K272" s="45">
        <f t="shared" si="51"/>
        <v>0</v>
      </c>
      <c r="L272" s="44"/>
      <c r="M272" s="45"/>
      <c r="N272" s="45"/>
      <c r="O272" s="45" t="str">
        <f t="shared" si="52"/>
        <v/>
      </c>
      <c r="P272" s="46" t="str">
        <f t="shared" si="53"/>
        <v/>
      </c>
      <c r="Q272" s="34">
        <f t="shared" si="54"/>
        <v>0</v>
      </c>
      <c r="R272" s="45">
        <f t="shared" si="55"/>
        <v>0</v>
      </c>
      <c r="S272" s="44"/>
      <c r="T272" s="45"/>
      <c r="U272" s="45"/>
      <c r="V272" s="45" t="str">
        <f t="shared" si="56"/>
        <v/>
      </c>
      <c r="W272" s="46" t="str">
        <f t="shared" si="57"/>
        <v/>
      </c>
      <c r="X272" s="12"/>
    </row>
    <row r="273" spans="1:24" x14ac:dyDescent="0.25">
      <c r="A273" s="53">
        <v>2095</v>
      </c>
      <c r="B273" s="22"/>
      <c r="C273" s="34"/>
      <c r="D273" s="45"/>
      <c r="E273" s="44"/>
      <c r="F273" s="45"/>
      <c r="G273" s="45"/>
      <c r="H273" s="45" t="str">
        <f t="shared" si="48"/>
        <v/>
      </c>
      <c r="I273" s="46" t="str">
        <f t="shared" si="49"/>
        <v/>
      </c>
      <c r="J273" s="34">
        <f t="shared" si="50"/>
        <v>0</v>
      </c>
      <c r="K273" s="45">
        <f t="shared" si="51"/>
        <v>0</v>
      </c>
      <c r="L273" s="44"/>
      <c r="M273" s="45"/>
      <c r="N273" s="45"/>
      <c r="O273" s="45" t="str">
        <f t="shared" si="52"/>
        <v/>
      </c>
      <c r="P273" s="46" t="str">
        <f t="shared" si="53"/>
        <v/>
      </c>
      <c r="Q273" s="34">
        <f t="shared" si="54"/>
        <v>0</v>
      </c>
      <c r="R273" s="45">
        <f t="shared" si="55"/>
        <v>0</v>
      </c>
      <c r="S273" s="44"/>
      <c r="T273" s="45"/>
      <c r="U273" s="45"/>
      <c r="V273" s="45" t="str">
        <f t="shared" si="56"/>
        <v/>
      </c>
      <c r="W273" s="46" t="str">
        <f t="shared" si="57"/>
        <v/>
      </c>
      <c r="X273" s="12"/>
    </row>
    <row r="274" spans="1:24" x14ac:dyDescent="0.25">
      <c r="A274" s="53">
        <v>2096</v>
      </c>
      <c r="B274" s="22"/>
      <c r="C274" s="34"/>
      <c r="D274" s="45"/>
      <c r="E274" s="44"/>
      <c r="F274" s="45"/>
      <c r="G274" s="45"/>
      <c r="H274" s="45" t="str">
        <f t="shared" si="48"/>
        <v/>
      </c>
      <c r="I274" s="46" t="str">
        <f t="shared" si="49"/>
        <v/>
      </c>
      <c r="J274" s="34">
        <f t="shared" si="50"/>
        <v>0</v>
      </c>
      <c r="K274" s="45">
        <f t="shared" si="51"/>
        <v>0</v>
      </c>
      <c r="L274" s="44"/>
      <c r="M274" s="45"/>
      <c r="N274" s="45"/>
      <c r="O274" s="45" t="str">
        <f t="shared" si="52"/>
        <v/>
      </c>
      <c r="P274" s="46" t="str">
        <f t="shared" si="53"/>
        <v/>
      </c>
      <c r="Q274" s="34">
        <f t="shared" si="54"/>
        <v>0</v>
      </c>
      <c r="R274" s="45">
        <f t="shared" si="55"/>
        <v>0</v>
      </c>
      <c r="S274" s="44"/>
      <c r="T274" s="45"/>
      <c r="U274" s="45"/>
      <c r="V274" s="45" t="str">
        <f t="shared" si="56"/>
        <v/>
      </c>
      <c r="W274" s="46" t="str">
        <f t="shared" si="57"/>
        <v/>
      </c>
      <c r="X274" s="12"/>
    </row>
    <row r="275" spans="1:24" x14ac:dyDescent="0.25">
      <c r="A275" s="53">
        <v>2097</v>
      </c>
      <c r="B275" s="22"/>
      <c r="C275" s="34"/>
      <c r="D275" s="45"/>
      <c r="E275" s="44"/>
      <c r="F275" s="45"/>
      <c r="G275" s="45"/>
      <c r="H275" s="45" t="str">
        <f t="shared" si="48"/>
        <v/>
      </c>
      <c r="I275" s="46" t="str">
        <f t="shared" si="49"/>
        <v/>
      </c>
      <c r="J275" s="34">
        <f t="shared" si="50"/>
        <v>0</v>
      </c>
      <c r="K275" s="45">
        <f t="shared" si="51"/>
        <v>0</v>
      </c>
      <c r="L275" s="44"/>
      <c r="M275" s="45"/>
      <c r="N275" s="45"/>
      <c r="O275" s="45" t="str">
        <f t="shared" si="52"/>
        <v/>
      </c>
      <c r="P275" s="46" t="str">
        <f t="shared" si="53"/>
        <v/>
      </c>
      <c r="Q275" s="34">
        <f t="shared" si="54"/>
        <v>0</v>
      </c>
      <c r="R275" s="45">
        <f t="shared" si="55"/>
        <v>0</v>
      </c>
      <c r="S275" s="44"/>
      <c r="T275" s="45"/>
      <c r="U275" s="45"/>
      <c r="V275" s="45" t="str">
        <f t="shared" si="56"/>
        <v/>
      </c>
      <c r="W275" s="46" t="str">
        <f t="shared" si="57"/>
        <v/>
      </c>
      <c r="X275" s="12"/>
    </row>
    <row r="276" spans="1:24" x14ac:dyDescent="0.25">
      <c r="A276" s="53">
        <v>2098</v>
      </c>
      <c r="B276" s="22"/>
      <c r="C276" s="34"/>
      <c r="D276" s="45"/>
      <c r="E276" s="44"/>
      <c r="F276" s="45"/>
      <c r="G276" s="45"/>
      <c r="H276" s="45" t="str">
        <f t="shared" si="48"/>
        <v/>
      </c>
      <c r="I276" s="46" t="str">
        <f t="shared" si="49"/>
        <v/>
      </c>
      <c r="J276" s="34">
        <f t="shared" si="50"/>
        <v>0</v>
      </c>
      <c r="K276" s="45">
        <f t="shared" si="51"/>
        <v>0</v>
      </c>
      <c r="L276" s="44"/>
      <c r="M276" s="45"/>
      <c r="N276" s="45"/>
      <c r="O276" s="45" t="str">
        <f t="shared" si="52"/>
        <v/>
      </c>
      <c r="P276" s="46" t="str">
        <f t="shared" si="53"/>
        <v/>
      </c>
      <c r="Q276" s="34">
        <f t="shared" si="54"/>
        <v>0</v>
      </c>
      <c r="R276" s="45">
        <f t="shared" si="55"/>
        <v>0</v>
      </c>
      <c r="S276" s="44"/>
      <c r="T276" s="45"/>
      <c r="U276" s="45"/>
      <c r="V276" s="45" t="str">
        <f t="shared" si="56"/>
        <v/>
      </c>
      <c r="W276" s="46" t="str">
        <f t="shared" si="57"/>
        <v/>
      </c>
      <c r="X276" s="12"/>
    </row>
    <row r="277" spans="1:24" x14ac:dyDescent="0.25">
      <c r="A277" s="53">
        <v>2099</v>
      </c>
      <c r="B277" s="22"/>
      <c r="C277" s="34"/>
      <c r="D277" s="45"/>
      <c r="E277" s="44"/>
      <c r="F277" s="45"/>
      <c r="G277" s="45"/>
      <c r="H277" s="45" t="str">
        <f t="shared" si="48"/>
        <v/>
      </c>
      <c r="I277" s="46" t="str">
        <f t="shared" si="49"/>
        <v/>
      </c>
      <c r="J277" s="34">
        <f t="shared" si="50"/>
        <v>0</v>
      </c>
      <c r="K277" s="45">
        <f t="shared" si="51"/>
        <v>0</v>
      </c>
      <c r="L277" s="44"/>
      <c r="M277" s="45"/>
      <c r="N277" s="45"/>
      <c r="O277" s="45" t="str">
        <f t="shared" si="52"/>
        <v/>
      </c>
      <c r="P277" s="46" t="str">
        <f t="shared" si="53"/>
        <v/>
      </c>
      <c r="Q277" s="34">
        <f t="shared" si="54"/>
        <v>0</v>
      </c>
      <c r="R277" s="45">
        <f t="shared" si="55"/>
        <v>0</v>
      </c>
      <c r="S277" s="44"/>
      <c r="T277" s="45"/>
      <c r="U277" s="45"/>
      <c r="V277" s="45" t="str">
        <f t="shared" si="56"/>
        <v/>
      </c>
      <c r="W277" s="46" t="str">
        <f t="shared" si="57"/>
        <v/>
      </c>
      <c r="X277" s="12"/>
    </row>
    <row r="278" spans="1:24" x14ac:dyDescent="0.25">
      <c r="A278" s="53">
        <v>2100</v>
      </c>
      <c r="B278" s="22"/>
      <c r="C278" s="34"/>
      <c r="D278" s="45"/>
      <c r="E278" s="44"/>
      <c r="F278" s="45"/>
      <c r="G278" s="45"/>
      <c r="H278" s="45" t="str">
        <f t="shared" si="48"/>
        <v/>
      </c>
      <c r="I278" s="46" t="str">
        <f t="shared" si="49"/>
        <v/>
      </c>
      <c r="J278" s="34">
        <f t="shared" si="50"/>
        <v>0</v>
      </c>
      <c r="K278" s="45">
        <f t="shared" si="51"/>
        <v>0</v>
      </c>
      <c r="L278" s="44"/>
      <c r="M278" s="45"/>
      <c r="N278" s="45"/>
      <c r="O278" s="45" t="str">
        <f t="shared" si="52"/>
        <v/>
      </c>
      <c r="P278" s="46" t="str">
        <f t="shared" si="53"/>
        <v/>
      </c>
      <c r="Q278" s="34">
        <f t="shared" si="54"/>
        <v>0</v>
      </c>
      <c r="R278" s="45">
        <f t="shared" si="55"/>
        <v>0</v>
      </c>
      <c r="S278" s="44"/>
      <c r="T278" s="45"/>
      <c r="U278" s="45"/>
      <c r="V278" s="45" t="str">
        <f t="shared" si="56"/>
        <v/>
      </c>
      <c r="W278" s="46" t="str">
        <f t="shared" si="57"/>
        <v/>
      </c>
      <c r="X278" s="12"/>
    </row>
    <row r="279" spans="1:24" x14ac:dyDescent="0.25">
      <c r="A279" s="53">
        <v>2101</v>
      </c>
      <c r="B279" s="22"/>
      <c r="C279" s="34"/>
      <c r="D279" s="45"/>
      <c r="E279" s="44"/>
      <c r="F279" s="45"/>
      <c r="G279" s="45"/>
      <c r="H279" s="45" t="str">
        <f t="shared" si="48"/>
        <v/>
      </c>
      <c r="I279" s="46" t="str">
        <f t="shared" si="49"/>
        <v/>
      </c>
      <c r="J279" s="34">
        <f t="shared" si="50"/>
        <v>0</v>
      </c>
      <c r="K279" s="45">
        <f t="shared" si="51"/>
        <v>0</v>
      </c>
      <c r="L279" s="44"/>
      <c r="M279" s="45"/>
      <c r="N279" s="45"/>
      <c r="O279" s="45" t="str">
        <f t="shared" si="52"/>
        <v/>
      </c>
      <c r="P279" s="46" t="str">
        <f t="shared" si="53"/>
        <v/>
      </c>
      <c r="Q279" s="34">
        <f t="shared" si="54"/>
        <v>0</v>
      </c>
      <c r="R279" s="45">
        <f t="shared" si="55"/>
        <v>0</v>
      </c>
      <c r="S279" s="44"/>
      <c r="T279" s="45"/>
      <c r="U279" s="45"/>
      <c r="V279" s="45" t="str">
        <f t="shared" si="56"/>
        <v/>
      </c>
      <c r="W279" s="46" t="str">
        <f t="shared" si="57"/>
        <v/>
      </c>
      <c r="X279" s="12"/>
    </row>
    <row r="280" spans="1:24" x14ac:dyDescent="0.25">
      <c r="A280" s="53">
        <v>2102</v>
      </c>
      <c r="B280" s="22"/>
      <c r="C280" s="34"/>
      <c r="D280" s="45"/>
      <c r="E280" s="44"/>
      <c r="F280" s="45"/>
      <c r="G280" s="45"/>
      <c r="H280" s="45" t="str">
        <f t="shared" si="48"/>
        <v/>
      </c>
      <c r="I280" s="46" t="str">
        <f t="shared" si="49"/>
        <v/>
      </c>
      <c r="J280" s="34">
        <f t="shared" si="50"/>
        <v>0</v>
      </c>
      <c r="K280" s="45">
        <f t="shared" si="51"/>
        <v>0</v>
      </c>
      <c r="L280" s="44"/>
      <c r="M280" s="45"/>
      <c r="N280" s="45"/>
      <c r="O280" s="45" t="str">
        <f t="shared" si="52"/>
        <v/>
      </c>
      <c r="P280" s="46" t="str">
        <f t="shared" si="53"/>
        <v/>
      </c>
      <c r="Q280" s="34">
        <f t="shared" si="54"/>
        <v>0</v>
      </c>
      <c r="R280" s="45">
        <f t="shared" si="55"/>
        <v>0</v>
      </c>
      <c r="S280" s="44"/>
      <c r="T280" s="45"/>
      <c r="U280" s="45"/>
      <c r="V280" s="45" t="str">
        <f t="shared" si="56"/>
        <v/>
      </c>
      <c r="W280" s="46" t="str">
        <f t="shared" si="57"/>
        <v/>
      </c>
      <c r="X280" s="12"/>
    </row>
    <row r="281" spans="1:24" x14ac:dyDescent="0.25">
      <c r="A281" s="53">
        <v>2103</v>
      </c>
      <c r="B281" s="22"/>
      <c r="C281" s="34"/>
      <c r="D281" s="45"/>
      <c r="E281" s="44"/>
      <c r="F281" s="45"/>
      <c r="G281" s="45"/>
      <c r="H281" s="45" t="str">
        <f t="shared" si="48"/>
        <v/>
      </c>
      <c r="I281" s="46" t="str">
        <f t="shared" si="49"/>
        <v/>
      </c>
      <c r="J281" s="34">
        <f t="shared" si="50"/>
        <v>0</v>
      </c>
      <c r="K281" s="45">
        <f t="shared" si="51"/>
        <v>0</v>
      </c>
      <c r="L281" s="44"/>
      <c r="M281" s="45"/>
      <c r="N281" s="45"/>
      <c r="O281" s="45" t="str">
        <f t="shared" si="52"/>
        <v/>
      </c>
      <c r="P281" s="46" t="str">
        <f t="shared" si="53"/>
        <v/>
      </c>
      <c r="Q281" s="34">
        <f t="shared" si="54"/>
        <v>0</v>
      </c>
      <c r="R281" s="45">
        <f t="shared" si="55"/>
        <v>0</v>
      </c>
      <c r="S281" s="44"/>
      <c r="T281" s="45"/>
      <c r="U281" s="45"/>
      <c r="V281" s="45" t="str">
        <f t="shared" si="56"/>
        <v/>
      </c>
      <c r="W281" s="46" t="str">
        <f t="shared" si="57"/>
        <v/>
      </c>
      <c r="X281" s="12"/>
    </row>
    <row r="282" spans="1:24" x14ac:dyDescent="0.25">
      <c r="A282" s="53">
        <v>2104</v>
      </c>
      <c r="B282" s="22"/>
      <c r="C282" s="34"/>
      <c r="D282" s="45"/>
      <c r="E282" s="44"/>
      <c r="F282" s="45"/>
      <c r="G282" s="45"/>
      <c r="H282" s="45" t="str">
        <f t="shared" si="48"/>
        <v/>
      </c>
      <c r="I282" s="46" t="str">
        <f t="shared" si="49"/>
        <v/>
      </c>
      <c r="J282" s="34">
        <f t="shared" si="50"/>
        <v>0</v>
      </c>
      <c r="K282" s="45">
        <f t="shared" si="51"/>
        <v>0</v>
      </c>
      <c r="L282" s="44"/>
      <c r="M282" s="45"/>
      <c r="N282" s="45"/>
      <c r="O282" s="45" t="str">
        <f t="shared" si="52"/>
        <v/>
      </c>
      <c r="P282" s="46" t="str">
        <f t="shared" si="53"/>
        <v/>
      </c>
      <c r="Q282" s="34">
        <f t="shared" si="54"/>
        <v>0</v>
      </c>
      <c r="R282" s="45">
        <f t="shared" si="55"/>
        <v>0</v>
      </c>
      <c r="S282" s="44"/>
      <c r="T282" s="45"/>
      <c r="U282" s="45"/>
      <c r="V282" s="45" t="str">
        <f t="shared" si="56"/>
        <v/>
      </c>
      <c r="W282" s="46" t="str">
        <f t="shared" si="57"/>
        <v/>
      </c>
      <c r="X282" s="12"/>
    </row>
    <row r="283" spans="1:24" x14ac:dyDescent="0.25">
      <c r="A283" s="53">
        <v>2105</v>
      </c>
      <c r="B283" s="22"/>
      <c r="C283" s="34"/>
      <c r="D283" s="45"/>
      <c r="E283" s="44"/>
      <c r="F283" s="45"/>
      <c r="G283" s="45"/>
      <c r="H283" s="45" t="str">
        <f t="shared" si="48"/>
        <v/>
      </c>
      <c r="I283" s="46" t="str">
        <f t="shared" si="49"/>
        <v/>
      </c>
      <c r="J283" s="34">
        <f t="shared" si="50"/>
        <v>0</v>
      </c>
      <c r="K283" s="45">
        <f t="shared" si="51"/>
        <v>0</v>
      </c>
      <c r="L283" s="44"/>
      <c r="M283" s="45"/>
      <c r="N283" s="45"/>
      <c r="O283" s="45" t="str">
        <f t="shared" si="52"/>
        <v/>
      </c>
      <c r="P283" s="46" t="str">
        <f t="shared" si="53"/>
        <v/>
      </c>
      <c r="Q283" s="34">
        <f t="shared" si="54"/>
        <v>0</v>
      </c>
      <c r="R283" s="45">
        <f t="shared" si="55"/>
        <v>0</v>
      </c>
      <c r="S283" s="44"/>
      <c r="T283" s="45"/>
      <c r="U283" s="45"/>
      <c r="V283" s="45" t="str">
        <f t="shared" si="56"/>
        <v/>
      </c>
      <c r="W283" s="46" t="str">
        <f t="shared" si="57"/>
        <v/>
      </c>
      <c r="X283" s="12"/>
    </row>
    <row r="284" spans="1:24" x14ac:dyDescent="0.25">
      <c r="A284" s="53">
        <v>2106</v>
      </c>
      <c r="B284" s="22"/>
      <c r="C284" s="34"/>
      <c r="D284" s="45"/>
      <c r="E284" s="44"/>
      <c r="F284" s="45"/>
      <c r="G284" s="45"/>
      <c r="H284" s="45" t="str">
        <f t="shared" si="48"/>
        <v/>
      </c>
      <c r="I284" s="46" t="str">
        <f t="shared" si="49"/>
        <v/>
      </c>
      <c r="J284" s="34">
        <f t="shared" si="50"/>
        <v>0</v>
      </c>
      <c r="K284" s="45">
        <f t="shared" si="51"/>
        <v>0</v>
      </c>
      <c r="L284" s="44"/>
      <c r="M284" s="45"/>
      <c r="N284" s="45"/>
      <c r="O284" s="45" t="str">
        <f t="shared" si="52"/>
        <v/>
      </c>
      <c r="P284" s="46" t="str">
        <f t="shared" si="53"/>
        <v/>
      </c>
      <c r="Q284" s="34">
        <f t="shared" si="54"/>
        <v>0</v>
      </c>
      <c r="R284" s="45">
        <f t="shared" si="55"/>
        <v>0</v>
      </c>
      <c r="S284" s="44"/>
      <c r="T284" s="45"/>
      <c r="U284" s="45"/>
      <c r="V284" s="45" t="str">
        <f t="shared" si="56"/>
        <v/>
      </c>
      <c r="W284" s="46" t="str">
        <f t="shared" si="57"/>
        <v/>
      </c>
      <c r="X284" s="12"/>
    </row>
    <row r="285" spans="1:24" x14ac:dyDescent="0.25">
      <c r="A285" s="53">
        <v>2107</v>
      </c>
      <c r="B285" s="22"/>
      <c r="C285" s="34"/>
      <c r="D285" s="45"/>
      <c r="E285" s="44"/>
      <c r="F285" s="45"/>
      <c r="G285" s="45"/>
      <c r="H285" s="45" t="str">
        <f t="shared" si="48"/>
        <v/>
      </c>
      <c r="I285" s="46" t="str">
        <f t="shared" si="49"/>
        <v/>
      </c>
      <c r="J285" s="34">
        <f t="shared" si="50"/>
        <v>0</v>
      </c>
      <c r="K285" s="45">
        <f t="shared" si="51"/>
        <v>0</v>
      </c>
      <c r="L285" s="44"/>
      <c r="M285" s="45"/>
      <c r="N285" s="45"/>
      <c r="O285" s="45" t="str">
        <f t="shared" si="52"/>
        <v/>
      </c>
      <c r="P285" s="46" t="str">
        <f t="shared" si="53"/>
        <v/>
      </c>
      <c r="Q285" s="34">
        <f t="shared" si="54"/>
        <v>0</v>
      </c>
      <c r="R285" s="45">
        <f t="shared" si="55"/>
        <v>0</v>
      </c>
      <c r="S285" s="44"/>
      <c r="T285" s="45"/>
      <c r="U285" s="45"/>
      <c r="V285" s="45" t="str">
        <f t="shared" si="56"/>
        <v/>
      </c>
      <c r="W285" s="46" t="str">
        <f t="shared" si="57"/>
        <v/>
      </c>
      <c r="X285" s="12"/>
    </row>
    <row r="286" spans="1:24" x14ac:dyDescent="0.25">
      <c r="A286" s="53">
        <v>2108</v>
      </c>
      <c r="B286" s="22"/>
      <c r="C286" s="34"/>
      <c r="D286" s="45"/>
      <c r="E286" s="44"/>
      <c r="F286" s="45"/>
      <c r="G286" s="45"/>
      <c r="H286" s="45" t="str">
        <f t="shared" si="48"/>
        <v/>
      </c>
      <c r="I286" s="46" t="str">
        <f t="shared" si="49"/>
        <v/>
      </c>
      <c r="J286" s="34">
        <f t="shared" si="50"/>
        <v>0</v>
      </c>
      <c r="K286" s="45">
        <f t="shared" si="51"/>
        <v>0</v>
      </c>
      <c r="L286" s="44"/>
      <c r="M286" s="45"/>
      <c r="N286" s="45"/>
      <c r="O286" s="45" t="str">
        <f t="shared" si="52"/>
        <v/>
      </c>
      <c r="P286" s="46" t="str">
        <f t="shared" si="53"/>
        <v/>
      </c>
      <c r="Q286" s="34">
        <f t="shared" si="54"/>
        <v>0</v>
      </c>
      <c r="R286" s="45">
        <f t="shared" si="55"/>
        <v>0</v>
      </c>
      <c r="S286" s="44"/>
      <c r="T286" s="45"/>
      <c r="U286" s="45"/>
      <c r="V286" s="45" t="str">
        <f t="shared" si="56"/>
        <v/>
      </c>
      <c r="W286" s="46" t="str">
        <f t="shared" si="57"/>
        <v/>
      </c>
      <c r="X286" s="12"/>
    </row>
    <row r="287" spans="1:24" x14ac:dyDescent="0.25">
      <c r="A287" s="53">
        <v>2109</v>
      </c>
      <c r="B287" s="22"/>
      <c r="C287" s="34"/>
      <c r="D287" s="45"/>
      <c r="E287" s="44"/>
      <c r="F287" s="45"/>
      <c r="G287" s="45"/>
      <c r="H287" s="45" t="str">
        <f t="shared" si="48"/>
        <v/>
      </c>
      <c r="I287" s="46" t="str">
        <f t="shared" si="49"/>
        <v/>
      </c>
      <c r="J287" s="34">
        <f t="shared" si="50"/>
        <v>0</v>
      </c>
      <c r="K287" s="45">
        <f t="shared" si="51"/>
        <v>0</v>
      </c>
      <c r="L287" s="44"/>
      <c r="M287" s="45"/>
      <c r="N287" s="45"/>
      <c r="O287" s="45" t="str">
        <f t="shared" si="52"/>
        <v/>
      </c>
      <c r="P287" s="46" t="str">
        <f t="shared" si="53"/>
        <v/>
      </c>
      <c r="Q287" s="34">
        <f t="shared" si="54"/>
        <v>0</v>
      </c>
      <c r="R287" s="45">
        <f t="shared" si="55"/>
        <v>0</v>
      </c>
      <c r="S287" s="44"/>
      <c r="T287" s="45"/>
      <c r="U287" s="45"/>
      <c r="V287" s="45" t="str">
        <f t="shared" si="56"/>
        <v/>
      </c>
      <c r="W287" s="46" t="str">
        <f t="shared" si="57"/>
        <v/>
      </c>
      <c r="X287" s="12"/>
    </row>
    <row r="288" spans="1:24" x14ac:dyDescent="0.25">
      <c r="A288" s="53">
        <v>2110</v>
      </c>
      <c r="B288" s="22"/>
      <c r="C288" s="34"/>
      <c r="D288" s="45"/>
      <c r="E288" s="44"/>
      <c r="F288" s="45"/>
      <c r="G288" s="45"/>
      <c r="H288" s="45" t="str">
        <f t="shared" si="48"/>
        <v/>
      </c>
      <c r="I288" s="46" t="str">
        <f t="shared" si="49"/>
        <v/>
      </c>
      <c r="J288" s="34">
        <f t="shared" si="50"/>
        <v>0</v>
      </c>
      <c r="K288" s="45">
        <f t="shared" si="51"/>
        <v>0</v>
      </c>
      <c r="L288" s="44"/>
      <c r="M288" s="45"/>
      <c r="N288" s="45"/>
      <c r="O288" s="45" t="str">
        <f t="shared" si="52"/>
        <v/>
      </c>
      <c r="P288" s="46" t="str">
        <f t="shared" si="53"/>
        <v/>
      </c>
      <c r="Q288" s="34">
        <f t="shared" si="54"/>
        <v>0</v>
      </c>
      <c r="R288" s="45">
        <f t="shared" si="55"/>
        <v>0</v>
      </c>
      <c r="S288" s="44"/>
      <c r="T288" s="45"/>
      <c r="U288" s="45"/>
      <c r="V288" s="45" t="str">
        <f t="shared" si="56"/>
        <v/>
      </c>
      <c r="W288" s="46" t="str">
        <f t="shared" si="57"/>
        <v/>
      </c>
      <c r="X288" s="12"/>
    </row>
    <row r="289" spans="1:24" x14ac:dyDescent="0.25">
      <c r="A289" s="53">
        <v>2111</v>
      </c>
      <c r="B289" s="22"/>
      <c r="C289" s="34"/>
      <c r="D289" s="45"/>
      <c r="E289" s="44"/>
      <c r="F289" s="45"/>
      <c r="G289" s="45"/>
      <c r="H289" s="45" t="str">
        <f t="shared" si="48"/>
        <v/>
      </c>
      <c r="I289" s="46" t="str">
        <f t="shared" si="49"/>
        <v/>
      </c>
      <c r="J289" s="34">
        <f t="shared" si="50"/>
        <v>0</v>
      </c>
      <c r="K289" s="45">
        <f t="shared" si="51"/>
        <v>0</v>
      </c>
      <c r="L289" s="44"/>
      <c r="M289" s="45"/>
      <c r="N289" s="45"/>
      <c r="O289" s="45" t="str">
        <f t="shared" si="52"/>
        <v/>
      </c>
      <c r="P289" s="46" t="str">
        <f t="shared" si="53"/>
        <v/>
      </c>
      <c r="Q289" s="34">
        <f t="shared" si="54"/>
        <v>0</v>
      </c>
      <c r="R289" s="45">
        <f t="shared" si="55"/>
        <v>0</v>
      </c>
      <c r="S289" s="44"/>
      <c r="T289" s="45"/>
      <c r="U289" s="45"/>
      <c r="V289" s="45" t="str">
        <f t="shared" si="56"/>
        <v/>
      </c>
      <c r="W289" s="46" t="str">
        <f t="shared" si="57"/>
        <v/>
      </c>
      <c r="X289" s="12"/>
    </row>
    <row r="290" spans="1:24" x14ac:dyDescent="0.25">
      <c r="A290" s="53">
        <v>2112</v>
      </c>
      <c r="B290" s="22"/>
      <c r="C290" s="34"/>
      <c r="D290" s="45"/>
      <c r="E290" s="44"/>
      <c r="F290" s="45"/>
      <c r="G290" s="45"/>
      <c r="H290" s="45" t="str">
        <f t="shared" si="48"/>
        <v/>
      </c>
      <c r="I290" s="46" t="str">
        <f t="shared" si="49"/>
        <v/>
      </c>
      <c r="J290" s="34">
        <f t="shared" si="50"/>
        <v>0</v>
      </c>
      <c r="K290" s="45">
        <f t="shared" si="51"/>
        <v>0</v>
      </c>
      <c r="L290" s="44"/>
      <c r="M290" s="45"/>
      <c r="N290" s="45"/>
      <c r="O290" s="45" t="str">
        <f t="shared" si="52"/>
        <v/>
      </c>
      <c r="P290" s="46" t="str">
        <f t="shared" si="53"/>
        <v/>
      </c>
      <c r="Q290" s="34">
        <f t="shared" si="54"/>
        <v>0</v>
      </c>
      <c r="R290" s="45">
        <f t="shared" si="55"/>
        <v>0</v>
      </c>
      <c r="S290" s="44"/>
      <c r="T290" s="45"/>
      <c r="U290" s="45"/>
      <c r="V290" s="45" t="str">
        <f t="shared" si="56"/>
        <v/>
      </c>
      <c r="W290" s="46" t="str">
        <f t="shared" si="57"/>
        <v/>
      </c>
      <c r="X290" s="12"/>
    </row>
    <row r="291" spans="1:24" x14ac:dyDescent="0.25">
      <c r="A291" s="53">
        <v>2113</v>
      </c>
      <c r="B291" s="22"/>
      <c r="C291" s="34"/>
      <c r="D291" s="45"/>
      <c r="E291" s="44"/>
      <c r="F291" s="45"/>
      <c r="G291" s="45"/>
      <c r="H291" s="45" t="str">
        <f t="shared" si="48"/>
        <v/>
      </c>
      <c r="I291" s="46" t="str">
        <f t="shared" si="49"/>
        <v/>
      </c>
      <c r="J291" s="34">
        <f t="shared" si="50"/>
        <v>0</v>
      </c>
      <c r="K291" s="45">
        <f t="shared" si="51"/>
        <v>0</v>
      </c>
      <c r="L291" s="44"/>
      <c r="M291" s="45"/>
      <c r="N291" s="45"/>
      <c r="O291" s="45" t="str">
        <f t="shared" si="52"/>
        <v/>
      </c>
      <c r="P291" s="46" t="str">
        <f t="shared" si="53"/>
        <v/>
      </c>
      <c r="Q291" s="34">
        <f t="shared" si="54"/>
        <v>0</v>
      </c>
      <c r="R291" s="45">
        <f t="shared" si="55"/>
        <v>0</v>
      </c>
      <c r="S291" s="44"/>
      <c r="T291" s="45"/>
      <c r="U291" s="45"/>
      <c r="V291" s="45" t="str">
        <f t="shared" si="56"/>
        <v/>
      </c>
      <c r="W291" s="46" t="str">
        <f t="shared" si="57"/>
        <v/>
      </c>
      <c r="X291" s="12"/>
    </row>
    <row r="292" spans="1:24" x14ac:dyDescent="0.25">
      <c r="A292" s="53">
        <v>2114</v>
      </c>
      <c r="B292" s="22"/>
      <c r="C292" s="34"/>
      <c r="D292" s="45"/>
      <c r="E292" s="44"/>
      <c r="F292" s="45"/>
      <c r="G292" s="45"/>
      <c r="H292" s="45" t="str">
        <f t="shared" si="48"/>
        <v/>
      </c>
      <c r="I292" s="46" t="str">
        <f t="shared" si="49"/>
        <v/>
      </c>
      <c r="J292" s="34">
        <f t="shared" si="50"/>
        <v>0</v>
      </c>
      <c r="K292" s="45">
        <f t="shared" si="51"/>
        <v>0</v>
      </c>
      <c r="L292" s="44"/>
      <c r="M292" s="45"/>
      <c r="N292" s="45"/>
      <c r="O292" s="45" t="str">
        <f t="shared" si="52"/>
        <v/>
      </c>
      <c r="P292" s="46" t="str">
        <f t="shared" si="53"/>
        <v/>
      </c>
      <c r="Q292" s="34">
        <f t="shared" si="54"/>
        <v>0</v>
      </c>
      <c r="R292" s="45">
        <f t="shared" si="55"/>
        <v>0</v>
      </c>
      <c r="S292" s="44"/>
      <c r="T292" s="45"/>
      <c r="U292" s="45"/>
      <c r="V292" s="45" t="str">
        <f t="shared" si="56"/>
        <v/>
      </c>
      <c r="W292" s="46" t="str">
        <f t="shared" si="57"/>
        <v/>
      </c>
      <c r="X292" s="12"/>
    </row>
    <row r="293" spans="1:24" x14ac:dyDescent="0.25">
      <c r="A293" s="53">
        <v>2115</v>
      </c>
      <c r="B293" s="22"/>
      <c r="C293" s="34"/>
      <c r="D293" s="45"/>
      <c r="E293" s="44"/>
      <c r="F293" s="45"/>
      <c r="G293" s="45"/>
      <c r="H293" s="45" t="str">
        <f t="shared" si="48"/>
        <v/>
      </c>
      <c r="I293" s="46" t="str">
        <f t="shared" si="49"/>
        <v/>
      </c>
      <c r="J293" s="34">
        <f t="shared" si="50"/>
        <v>0</v>
      </c>
      <c r="K293" s="45">
        <f t="shared" si="51"/>
        <v>0</v>
      </c>
      <c r="L293" s="44"/>
      <c r="M293" s="45"/>
      <c r="N293" s="45"/>
      <c r="O293" s="45" t="str">
        <f t="shared" si="52"/>
        <v/>
      </c>
      <c r="P293" s="46" t="str">
        <f t="shared" si="53"/>
        <v/>
      </c>
      <c r="Q293" s="34">
        <f t="shared" si="54"/>
        <v>0</v>
      </c>
      <c r="R293" s="45">
        <f t="shared" si="55"/>
        <v>0</v>
      </c>
      <c r="S293" s="44"/>
      <c r="T293" s="45"/>
      <c r="U293" s="45"/>
      <c r="V293" s="45" t="str">
        <f t="shared" si="56"/>
        <v/>
      </c>
      <c r="W293" s="46" t="str">
        <f t="shared" si="57"/>
        <v/>
      </c>
      <c r="X293" s="12"/>
    </row>
    <row r="294" spans="1:24" x14ac:dyDescent="0.25">
      <c r="A294" s="53">
        <v>2116</v>
      </c>
      <c r="B294" s="22"/>
      <c r="C294" s="34"/>
      <c r="D294" s="45"/>
      <c r="E294" s="44"/>
      <c r="F294" s="45"/>
      <c r="G294" s="45"/>
      <c r="H294" s="45" t="str">
        <f t="shared" si="48"/>
        <v/>
      </c>
      <c r="I294" s="46" t="str">
        <f t="shared" si="49"/>
        <v/>
      </c>
      <c r="J294" s="34">
        <f t="shared" si="50"/>
        <v>0</v>
      </c>
      <c r="K294" s="45">
        <f t="shared" si="51"/>
        <v>0</v>
      </c>
      <c r="L294" s="44"/>
      <c r="M294" s="45"/>
      <c r="N294" s="45"/>
      <c r="O294" s="45" t="str">
        <f t="shared" si="52"/>
        <v/>
      </c>
      <c r="P294" s="46" t="str">
        <f t="shared" si="53"/>
        <v/>
      </c>
      <c r="Q294" s="34">
        <f t="shared" si="54"/>
        <v>0</v>
      </c>
      <c r="R294" s="45">
        <f t="shared" si="55"/>
        <v>0</v>
      </c>
      <c r="S294" s="44"/>
      <c r="T294" s="45"/>
      <c r="U294" s="45"/>
      <c r="V294" s="45" t="str">
        <f t="shared" si="56"/>
        <v/>
      </c>
      <c r="W294" s="46" t="str">
        <f t="shared" si="57"/>
        <v/>
      </c>
      <c r="X294" s="12"/>
    </row>
    <row r="295" spans="1:24" x14ac:dyDescent="0.25">
      <c r="A295" s="53">
        <v>2117</v>
      </c>
      <c r="B295" s="22"/>
      <c r="C295" s="34"/>
      <c r="D295" s="45"/>
      <c r="E295" s="44"/>
      <c r="F295" s="45"/>
      <c r="G295" s="45"/>
      <c r="H295" s="45" t="str">
        <f t="shared" si="48"/>
        <v/>
      </c>
      <c r="I295" s="46" t="str">
        <f t="shared" si="49"/>
        <v/>
      </c>
      <c r="J295" s="34">
        <f t="shared" si="50"/>
        <v>0</v>
      </c>
      <c r="K295" s="45">
        <f t="shared" si="51"/>
        <v>0</v>
      </c>
      <c r="L295" s="44"/>
      <c r="M295" s="45"/>
      <c r="N295" s="45"/>
      <c r="O295" s="45" t="str">
        <f t="shared" si="52"/>
        <v/>
      </c>
      <c r="P295" s="46" t="str">
        <f t="shared" si="53"/>
        <v/>
      </c>
      <c r="Q295" s="34">
        <f t="shared" si="54"/>
        <v>0</v>
      </c>
      <c r="R295" s="45">
        <f t="shared" si="55"/>
        <v>0</v>
      </c>
      <c r="S295" s="44"/>
      <c r="T295" s="45"/>
      <c r="U295" s="45"/>
      <c r="V295" s="45" t="str">
        <f t="shared" si="56"/>
        <v/>
      </c>
      <c r="W295" s="46" t="str">
        <f t="shared" si="57"/>
        <v/>
      </c>
      <c r="X295" s="12"/>
    </row>
    <row r="296" spans="1:24" x14ac:dyDescent="0.25">
      <c r="A296" s="53">
        <v>2118</v>
      </c>
      <c r="B296" s="22"/>
      <c r="C296" s="34"/>
      <c r="D296" s="45"/>
      <c r="E296" s="44"/>
      <c r="F296" s="45"/>
      <c r="G296" s="45"/>
      <c r="H296" s="45" t="str">
        <f t="shared" si="48"/>
        <v/>
      </c>
      <c r="I296" s="46" t="str">
        <f t="shared" si="49"/>
        <v/>
      </c>
      <c r="J296" s="34">
        <f t="shared" si="50"/>
        <v>0</v>
      </c>
      <c r="K296" s="45">
        <f t="shared" si="51"/>
        <v>0</v>
      </c>
      <c r="L296" s="44"/>
      <c r="M296" s="45"/>
      <c r="N296" s="45"/>
      <c r="O296" s="45" t="str">
        <f t="shared" si="52"/>
        <v/>
      </c>
      <c r="P296" s="46" t="str">
        <f t="shared" si="53"/>
        <v/>
      </c>
      <c r="Q296" s="34">
        <f t="shared" si="54"/>
        <v>0</v>
      </c>
      <c r="R296" s="45">
        <f t="shared" si="55"/>
        <v>0</v>
      </c>
      <c r="S296" s="44"/>
      <c r="T296" s="45"/>
      <c r="U296" s="45"/>
      <c r="V296" s="45" t="str">
        <f t="shared" si="56"/>
        <v/>
      </c>
      <c r="W296" s="46" t="str">
        <f t="shared" si="57"/>
        <v/>
      </c>
      <c r="X296" s="12"/>
    </row>
    <row r="297" spans="1:24" x14ac:dyDescent="0.25">
      <c r="A297" s="53">
        <v>2119</v>
      </c>
      <c r="B297" s="22"/>
      <c r="C297" s="34"/>
      <c r="D297" s="45"/>
      <c r="E297" s="44"/>
      <c r="F297" s="45"/>
      <c r="G297" s="45"/>
      <c r="H297" s="45" t="str">
        <f t="shared" si="48"/>
        <v/>
      </c>
      <c r="I297" s="46" t="str">
        <f t="shared" si="49"/>
        <v/>
      </c>
      <c r="J297" s="34">
        <f t="shared" si="50"/>
        <v>0</v>
      </c>
      <c r="K297" s="45">
        <f t="shared" si="51"/>
        <v>0</v>
      </c>
      <c r="L297" s="44"/>
      <c r="M297" s="45"/>
      <c r="N297" s="45"/>
      <c r="O297" s="45" t="str">
        <f t="shared" si="52"/>
        <v/>
      </c>
      <c r="P297" s="46" t="str">
        <f t="shared" si="53"/>
        <v/>
      </c>
      <c r="Q297" s="34">
        <f t="shared" si="54"/>
        <v>0</v>
      </c>
      <c r="R297" s="45">
        <f t="shared" si="55"/>
        <v>0</v>
      </c>
      <c r="S297" s="44"/>
      <c r="T297" s="45"/>
      <c r="U297" s="45"/>
      <c r="V297" s="45" t="str">
        <f t="shared" si="56"/>
        <v/>
      </c>
      <c r="W297" s="46" t="str">
        <f t="shared" si="57"/>
        <v/>
      </c>
      <c r="X297" s="12"/>
    </row>
    <row r="298" spans="1:24" x14ac:dyDescent="0.25">
      <c r="A298" s="53">
        <v>2120</v>
      </c>
      <c r="B298" s="22"/>
      <c r="C298" s="34"/>
      <c r="D298" s="45"/>
      <c r="E298" s="44"/>
      <c r="F298" s="45"/>
      <c r="G298" s="45"/>
      <c r="H298" s="45" t="str">
        <f t="shared" si="48"/>
        <v/>
      </c>
      <c r="I298" s="46" t="str">
        <f t="shared" si="49"/>
        <v/>
      </c>
      <c r="J298" s="34">
        <f t="shared" si="50"/>
        <v>0</v>
      </c>
      <c r="K298" s="45">
        <f t="shared" si="51"/>
        <v>0</v>
      </c>
      <c r="L298" s="44"/>
      <c r="M298" s="45"/>
      <c r="N298" s="45"/>
      <c r="O298" s="45" t="str">
        <f t="shared" si="52"/>
        <v/>
      </c>
      <c r="P298" s="46" t="str">
        <f t="shared" si="53"/>
        <v/>
      </c>
      <c r="Q298" s="34">
        <f t="shared" si="54"/>
        <v>0</v>
      </c>
      <c r="R298" s="45">
        <f t="shared" si="55"/>
        <v>0</v>
      </c>
      <c r="S298" s="44"/>
      <c r="T298" s="45"/>
      <c r="U298" s="45"/>
      <c r="V298" s="45" t="str">
        <f t="shared" si="56"/>
        <v/>
      </c>
      <c r="W298" s="46" t="str">
        <f t="shared" si="57"/>
        <v/>
      </c>
      <c r="X298" s="12"/>
    </row>
    <row r="299" spans="1:24" x14ac:dyDescent="0.25">
      <c r="A299" s="53">
        <v>2121</v>
      </c>
      <c r="B299" s="22"/>
      <c r="C299" s="34"/>
      <c r="D299" s="45"/>
      <c r="E299" s="44"/>
      <c r="F299" s="45"/>
      <c r="G299" s="45"/>
      <c r="H299" s="45" t="str">
        <f t="shared" si="48"/>
        <v/>
      </c>
      <c r="I299" s="46" t="str">
        <f t="shared" si="49"/>
        <v/>
      </c>
      <c r="J299" s="34">
        <f t="shared" si="50"/>
        <v>0</v>
      </c>
      <c r="K299" s="45">
        <f t="shared" si="51"/>
        <v>0</v>
      </c>
      <c r="L299" s="44"/>
      <c r="M299" s="45"/>
      <c r="N299" s="45"/>
      <c r="O299" s="45" t="str">
        <f t="shared" si="52"/>
        <v/>
      </c>
      <c r="P299" s="46" t="str">
        <f t="shared" si="53"/>
        <v/>
      </c>
      <c r="Q299" s="34">
        <f t="shared" si="54"/>
        <v>0</v>
      </c>
      <c r="R299" s="45">
        <f t="shared" si="55"/>
        <v>0</v>
      </c>
      <c r="S299" s="44"/>
      <c r="T299" s="45"/>
      <c r="U299" s="45"/>
      <c r="V299" s="45" t="str">
        <f t="shared" si="56"/>
        <v/>
      </c>
      <c r="W299" s="46" t="str">
        <f t="shared" si="57"/>
        <v/>
      </c>
      <c r="X299" s="12"/>
    </row>
    <row r="300" spans="1:24" x14ac:dyDescent="0.25">
      <c r="A300" s="53">
        <v>2122</v>
      </c>
      <c r="B300" s="22"/>
      <c r="C300" s="34"/>
      <c r="D300" s="45"/>
      <c r="E300" s="44"/>
      <c r="F300" s="45"/>
      <c r="G300" s="45"/>
      <c r="H300" s="45" t="str">
        <f t="shared" si="48"/>
        <v/>
      </c>
      <c r="I300" s="46" t="str">
        <f t="shared" si="49"/>
        <v/>
      </c>
      <c r="J300" s="34">
        <f t="shared" si="50"/>
        <v>0</v>
      </c>
      <c r="K300" s="45">
        <f t="shared" si="51"/>
        <v>0</v>
      </c>
      <c r="L300" s="44"/>
      <c r="M300" s="45"/>
      <c r="N300" s="45"/>
      <c r="O300" s="45" t="str">
        <f t="shared" si="52"/>
        <v/>
      </c>
      <c r="P300" s="46" t="str">
        <f t="shared" si="53"/>
        <v/>
      </c>
      <c r="Q300" s="34">
        <f t="shared" si="54"/>
        <v>0</v>
      </c>
      <c r="R300" s="45">
        <f t="shared" si="55"/>
        <v>0</v>
      </c>
      <c r="S300" s="44"/>
      <c r="T300" s="45"/>
      <c r="U300" s="45"/>
      <c r="V300" s="45" t="str">
        <f t="shared" si="56"/>
        <v/>
      </c>
      <c r="W300" s="46" t="str">
        <f t="shared" si="57"/>
        <v/>
      </c>
      <c r="X300" s="12"/>
    </row>
    <row r="301" spans="1:24" x14ac:dyDescent="0.25">
      <c r="A301" s="53">
        <v>2123</v>
      </c>
      <c r="B301" s="22"/>
      <c r="C301" s="34"/>
      <c r="D301" s="45"/>
      <c r="E301" s="44"/>
      <c r="F301" s="45"/>
      <c r="G301" s="45"/>
      <c r="H301" s="45" t="str">
        <f t="shared" si="48"/>
        <v/>
      </c>
      <c r="I301" s="46" t="str">
        <f t="shared" si="49"/>
        <v/>
      </c>
      <c r="J301" s="34">
        <f t="shared" si="50"/>
        <v>0</v>
      </c>
      <c r="K301" s="45">
        <f t="shared" si="51"/>
        <v>0</v>
      </c>
      <c r="L301" s="44"/>
      <c r="M301" s="45"/>
      <c r="N301" s="45"/>
      <c r="O301" s="45" t="str">
        <f t="shared" si="52"/>
        <v/>
      </c>
      <c r="P301" s="46" t="str">
        <f t="shared" si="53"/>
        <v/>
      </c>
      <c r="Q301" s="34">
        <f t="shared" si="54"/>
        <v>0</v>
      </c>
      <c r="R301" s="45">
        <f t="shared" si="55"/>
        <v>0</v>
      </c>
      <c r="S301" s="44"/>
      <c r="T301" s="45"/>
      <c r="U301" s="45"/>
      <c r="V301" s="45" t="str">
        <f t="shared" si="56"/>
        <v/>
      </c>
      <c r="W301" s="46" t="str">
        <f t="shared" si="57"/>
        <v/>
      </c>
      <c r="X301" s="12"/>
    </row>
    <row r="302" spans="1:24" x14ac:dyDescent="0.25">
      <c r="A302" s="53">
        <v>2124</v>
      </c>
      <c r="B302" s="22"/>
      <c r="C302" s="34"/>
      <c r="D302" s="45"/>
      <c r="E302" s="44"/>
      <c r="F302" s="45"/>
      <c r="G302" s="45"/>
      <c r="H302" s="45" t="str">
        <f t="shared" si="48"/>
        <v/>
      </c>
      <c r="I302" s="46" t="str">
        <f t="shared" si="49"/>
        <v/>
      </c>
      <c r="J302" s="34">
        <f t="shared" si="50"/>
        <v>0</v>
      </c>
      <c r="K302" s="45">
        <f t="shared" si="51"/>
        <v>0</v>
      </c>
      <c r="L302" s="44"/>
      <c r="M302" s="45"/>
      <c r="N302" s="45"/>
      <c r="O302" s="45" t="str">
        <f t="shared" si="52"/>
        <v/>
      </c>
      <c r="P302" s="46" t="str">
        <f t="shared" si="53"/>
        <v/>
      </c>
      <c r="Q302" s="34">
        <f t="shared" si="54"/>
        <v>0</v>
      </c>
      <c r="R302" s="45">
        <f t="shared" si="55"/>
        <v>0</v>
      </c>
      <c r="S302" s="44"/>
      <c r="T302" s="45"/>
      <c r="U302" s="45"/>
      <c r="V302" s="45" t="str">
        <f t="shared" si="56"/>
        <v/>
      </c>
      <c r="W302" s="46" t="str">
        <f t="shared" si="57"/>
        <v/>
      </c>
      <c r="X302" s="12"/>
    </row>
    <row r="303" spans="1:24" x14ac:dyDescent="0.25">
      <c r="A303" s="53">
        <v>2125</v>
      </c>
      <c r="B303" s="22"/>
      <c r="C303" s="34"/>
      <c r="D303" s="45"/>
      <c r="E303" s="44"/>
      <c r="F303" s="45"/>
      <c r="G303" s="45"/>
      <c r="H303" s="45" t="str">
        <f t="shared" si="48"/>
        <v/>
      </c>
      <c r="I303" s="46" t="str">
        <f t="shared" si="49"/>
        <v/>
      </c>
      <c r="J303" s="34">
        <f t="shared" si="50"/>
        <v>0</v>
      </c>
      <c r="K303" s="45">
        <f t="shared" si="51"/>
        <v>0</v>
      </c>
      <c r="L303" s="44"/>
      <c r="M303" s="45"/>
      <c r="N303" s="45"/>
      <c r="O303" s="45" t="str">
        <f t="shared" si="52"/>
        <v/>
      </c>
      <c r="P303" s="46" t="str">
        <f t="shared" si="53"/>
        <v/>
      </c>
      <c r="Q303" s="34">
        <f t="shared" si="54"/>
        <v>0</v>
      </c>
      <c r="R303" s="45">
        <f t="shared" si="55"/>
        <v>0</v>
      </c>
      <c r="S303" s="44"/>
      <c r="T303" s="45"/>
      <c r="U303" s="45"/>
      <c r="V303" s="45" t="str">
        <f t="shared" si="56"/>
        <v/>
      </c>
      <c r="W303" s="46" t="str">
        <f t="shared" si="57"/>
        <v/>
      </c>
      <c r="X303" s="12"/>
    </row>
    <row r="304" spans="1:24" x14ac:dyDescent="0.25">
      <c r="A304" s="53">
        <v>2126</v>
      </c>
      <c r="B304" s="22"/>
      <c r="C304" s="34"/>
      <c r="D304" s="45"/>
      <c r="E304" s="44"/>
      <c r="F304" s="45"/>
      <c r="G304" s="45"/>
      <c r="H304" s="45" t="str">
        <f t="shared" si="48"/>
        <v/>
      </c>
      <c r="I304" s="46" t="str">
        <f t="shared" si="49"/>
        <v/>
      </c>
      <c r="J304" s="34">
        <f t="shared" si="50"/>
        <v>0</v>
      </c>
      <c r="K304" s="45">
        <f t="shared" si="51"/>
        <v>0</v>
      </c>
      <c r="L304" s="44"/>
      <c r="M304" s="45"/>
      <c r="N304" s="45"/>
      <c r="O304" s="45" t="str">
        <f t="shared" si="52"/>
        <v/>
      </c>
      <c r="P304" s="46" t="str">
        <f t="shared" si="53"/>
        <v/>
      </c>
      <c r="Q304" s="34">
        <f t="shared" si="54"/>
        <v>0</v>
      </c>
      <c r="R304" s="45">
        <f t="shared" si="55"/>
        <v>0</v>
      </c>
      <c r="S304" s="44"/>
      <c r="T304" s="45"/>
      <c r="U304" s="45"/>
      <c r="V304" s="45" t="str">
        <f t="shared" si="56"/>
        <v/>
      </c>
      <c r="W304" s="46" t="str">
        <f t="shared" si="57"/>
        <v/>
      </c>
      <c r="X304" s="12"/>
    </row>
    <row r="305" spans="1:24" x14ac:dyDescent="0.25">
      <c r="A305" s="53">
        <v>2127</v>
      </c>
      <c r="B305" s="22"/>
      <c r="C305" s="34"/>
      <c r="D305" s="45"/>
      <c r="E305" s="44"/>
      <c r="F305" s="45"/>
      <c r="G305" s="45"/>
      <c r="H305" s="45" t="str">
        <f t="shared" si="48"/>
        <v/>
      </c>
      <c r="I305" s="46" t="str">
        <f t="shared" si="49"/>
        <v/>
      </c>
      <c r="J305" s="34">
        <f t="shared" si="50"/>
        <v>0</v>
      </c>
      <c r="K305" s="45">
        <f t="shared" si="51"/>
        <v>0</v>
      </c>
      <c r="L305" s="44"/>
      <c r="M305" s="45"/>
      <c r="N305" s="45"/>
      <c r="O305" s="45" t="str">
        <f t="shared" si="52"/>
        <v/>
      </c>
      <c r="P305" s="46" t="str">
        <f t="shared" si="53"/>
        <v/>
      </c>
      <c r="Q305" s="34">
        <f t="shared" si="54"/>
        <v>0</v>
      </c>
      <c r="R305" s="45">
        <f t="shared" si="55"/>
        <v>0</v>
      </c>
      <c r="S305" s="44"/>
      <c r="T305" s="45"/>
      <c r="U305" s="45"/>
      <c r="V305" s="45" t="str">
        <f t="shared" si="56"/>
        <v/>
      </c>
      <c r="W305" s="46" t="str">
        <f t="shared" si="57"/>
        <v/>
      </c>
      <c r="X305" s="12"/>
    </row>
    <row r="306" spans="1:24" x14ac:dyDescent="0.25">
      <c r="A306" s="53">
        <v>2128</v>
      </c>
      <c r="B306" s="22"/>
      <c r="C306" s="34"/>
      <c r="D306" s="45"/>
      <c r="E306" s="44"/>
      <c r="F306" s="45"/>
      <c r="G306" s="45"/>
      <c r="H306" s="45" t="str">
        <f t="shared" si="48"/>
        <v/>
      </c>
      <c r="I306" s="46" t="str">
        <f t="shared" si="49"/>
        <v/>
      </c>
      <c r="J306" s="34">
        <f t="shared" si="50"/>
        <v>0</v>
      </c>
      <c r="K306" s="45">
        <f t="shared" si="51"/>
        <v>0</v>
      </c>
      <c r="L306" s="44"/>
      <c r="M306" s="45"/>
      <c r="N306" s="45"/>
      <c r="O306" s="45" t="str">
        <f t="shared" si="52"/>
        <v/>
      </c>
      <c r="P306" s="46" t="str">
        <f t="shared" si="53"/>
        <v/>
      </c>
      <c r="Q306" s="34">
        <f t="shared" si="54"/>
        <v>0</v>
      </c>
      <c r="R306" s="45">
        <f t="shared" si="55"/>
        <v>0</v>
      </c>
      <c r="S306" s="44"/>
      <c r="T306" s="45"/>
      <c r="U306" s="45"/>
      <c r="V306" s="45" t="str">
        <f t="shared" si="56"/>
        <v/>
      </c>
      <c r="W306" s="46" t="str">
        <f t="shared" si="57"/>
        <v/>
      </c>
      <c r="X306" s="12"/>
    </row>
    <row r="307" spans="1:24" x14ac:dyDescent="0.25">
      <c r="A307" s="53">
        <v>2129</v>
      </c>
      <c r="B307" s="22"/>
      <c r="C307" s="34"/>
      <c r="D307" s="45"/>
      <c r="E307" s="44"/>
      <c r="F307" s="45"/>
      <c r="G307" s="45"/>
      <c r="H307" s="45" t="str">
        <f t="shared" si="48"/>
        <v/>
      </c>
      <c r="I307" s="46" t="str">
        <f t="shared" si="49"/>
        <v/>
      </c>
      <c r="J307" s="34">
        <f t="shared" si="50"/>
        <v>0</v>
      </c>
      <c r="K307" s="45">
        <f t="shared" si="51"/>
        <v>0</v>
      </c>
      <c r="L307" s="44"/>
      <c r="M307" s="45"/>
      <c r="N307" s="45"/>
      <c r="O307" s="45" t="str">
        <f t="shared" si="52"/>
        <v/>
      </c>
      <c r="P307" s="46" t="str">
        <f t="shared" si="53"/>
        <v/>
      </c>
      <c r="Q307" s="34">
        <f t="shared" si="54"/>
        <v>0</v>
      </c>
      <c r="R307" s="45">
        <f t="shared" si="55"/>
        <v>0</v>
      </c>
      <c r="S307" s="44"/>
      <c r="T307" s="45"/>
      <c r="U307" s="45"/>
      <c r="V307" s="45" t="str">
        <f t="shared" si="56"/>
        <v/>
      </c>
      <c r="W307" s="46" t="str">
        <f t="shared" si="57"/>
        <v/>
      </c>
      <c r="X307" s="12"/>
    </row>
    <row r="308" spans="1:24" x14ac:dyDescent="0.25">
      <c r="A308" s="53">
        <v>2130</v>
      </c>
      <c r="B308" s="22"/>
      <c r="C308" s="34"/>
      <c r="D308" s="45"/>
      <c r="E308" s="44"/>
      <c r="F308" s="45"/>
      <c r="G308" s="45"/>
      <c r="H308" s="45" t="str">
        <f t="shared" si="48"/>
        <v/>
      </c>
      <c r="I308" s="46" t="str">
        <f t="shared" si="49"/>
        <v/>
      </c>
      <c r="J308" s="34">
        <f t="shared" si="50"/>
        <v>0</v>
      </c>
      <c r="K308" s="45">
        <f t="shared" si="51"/>
        <v>0</v>
      </c>
      <c r="L308" s="44"/>
      <c r="M308" s="45"/>
      <c r="N308" s="45"/>
      <c r="O308" s="45" t="str">
        <f t="shared" si="52"/>
        <v/>
      </c>
      <c r="P308" s="46" t="str">
        <f t="shared" si="53"/>
        <v/>
      </c>
      <c r="Q308" s="34">
        <f t="shared" si="54"/>
        <v>0</v>
      </c>
      <c r="R308" s="45">
        <f t="shared" si="55"/>
        <v>0</v>
      </c>
      <c r="S308" s="44"/>
      <c r="T308" s="45"/>
      <c r="U308" s="45"/>
      <c r="V308" s="45" t="str">
        <f t="shared" si="56"/>
        <v/>
      </c>
      <c r="W308" s="46" t="str">
        <f t="shared" si="57"/>
        <v/>
      </c>
      <c r="X308" s="12"/>
    </row>
    <row r="309" spans="1:24" x14ac:dyDescent="0.25">
      <c r="A309" s="53">
        <v>2131</v>
      </c>
      <c r="B309" s="22"/>
      <c r="C309" s="34"/>
      <c r="D309" s="45"/>
      <c r="E309" s="44"/>
      <c r="F309" s="45"/>
      <c r="G309" s="45"/>
      <c r="H309" s="45" t="str">
        <f t="shared" si="48"/>
        <v/>
      </c>
      <c r="I309" s="46" t="str">
        <f t="shared" si="49"/>
        <v/>
      </c>
      <c r="J309" s="34">
        <f t="shared" si="50"/>
        <v>0</v>
      </c>
      <c r="K309" s="45">
        <f t="shared" si="51"/>
        <v>0</v>
      </c>
      <c r="L309" s="44"/>
      <c r="M309" s="45"/>
      <c r="N309" s="45"/>
      <c r="O309" s="45" t="str">
        <f t="shared" si="52"/>
        <v/>
      </c>
      <c r="P309" s="46" t="str">
        <f t="shared" si="53"/>
        <v/>
      </c>
      <c r="Q309" s="34">
        <f t="shared" si="54"/>
        <v>0</v>
      </c>
      <c r="R309" s="45">
        <f t="shared" si="55"/>
        <v>0</v>
      </c>
      <c r="S309" s="44"/>
      <c r="T309" s="45"/>
      <c r="U309" s="45"/>
      <c r="V309" s="45" t="str">
        <f t="shared" si="56"/>
        <v/>
      </c>
      <c r="W309" s="46" t="str">
        <f t="shared" si="57"/>
        <v/>
      </c>
      <c r="X309" s="12"/>
    </row>
    <row r="310" spans="1:24" x14ac:dyDescent="0.25">
      <c r="A310" s="53">
        <v>2132</v>
      </c>
      <c r="B310" s="22"/>
      <c r="C310" s="34"/>
      <c r="D310" s="45"/>
      <c r="E310" s="44"/>
      <c r="F310" s="45"/>
      <c r="G310" s="45"/>
      <c r="H310" s="45" t="str">
        <f t="shared" si="48"/>
        <v/>
      </c>
      <c r="I310" s="46" t="str">
        <f t="shared" si="49"/>
        <v/>
      </c>
      <c r="J310" s="34">
        <f t="shared" si="50"/>
        <v>0</v>
      </c>
      <c r="K310" s="45">
        <f t="shared" si="51"/>
        <v>0</v>
      </c>
      <c r="L310" s="44"/>
      <c r="M310" s="45"/>
      <c r="N310" s="45"/>
      <c r="O310" s="45" t="str">
        <f t="shared" si="52"/>
        <v/>
      </c>
      <c r="P310" s="46" t="str">
        <f t="shared" si="53"/>
        <v/>
      </c>
      <c r="Q310" s="34">
        <f t="shared" si="54"/>
        <v>0</v>
      </c>
      <c r="R310" s="45">
        <f t="shared" si="55"/>
        <v>0</v>
      </c>
      <c r="S310" s="44"/>
      <c r="T310" s="45"/>
      <c r="U310" s="45"/>
      <c r="V310" s="45" t="str">
        <f t="shared" si="56"/>
        <v/>
      </c>
      <c r="W310" s="46" t="str">
        <f t="shared" si="57"/>
        <v/>
      </c>
      <c r="X310" s="12"/>
    </row>
    <row r="311" spans="1:24" x14ac:dyDescent="0.25">
      <c r="A311" s="53">
        <v>2133</v>
      </c>
      <c r="B311" s="22"/>
      <c r="C311" s="34"/>
      <c r="D311" s="45"/>
      <c r="E311" s="44"/>
      <c r="F311" s="45"/>
      <c r="G311" s="45"/>
      <c r="H311" s="45" t="str">
        <f t="shared" si="48"/>
        <v/>
      </c>
      <c r="I311" s="46" t="str">
        <f t="shared" si="49"/>
        <v/>
      </c>
      <c r="J311" s="34">
        <f t="shared" si="50"/>
        <v>0</v>
      </c>
      <c r="K311" s="45">
        <f t="shared" si="51"/>
        <v>0</v>
      </c>
      <c r="L311" s="44"/>
      <c r="M311" s="45"/>
      <c r="N311" s="45"/>
      <c r="O311" s="45" t="str">
        <f t="shared" si="52"/>
        <v/>
      </c>
      <c r="P311" s="46" t="str">
        <f t="shared" si="53"/>
        <v/>
      </c>
      <c r="Q311" s="34">
        <f t="shared" si="54"/>
        <v>0</v>
      </c>
      <c r="R311" s="45">
        <f t="shared" si="55"/>
        <v>0</v>
      </c>
      <c r="S311" s="44"/>
      <c r="T311" s="45"/>
      <c r="U311" s="45"/>
      <c r="V311" s="45" t="str">
        <f t="shared" si="56"/>
        <v/>
      </c>
      <c r="W311" s="46" t="str">
        <f t="shared" si="57"/>
        <v/>
      </c>
      <c r="X311" s="12"/>
    </row>
    <row r="312" spans="1:24" x14ac:dyDescent="0.25">
      <c r="A312" s="53">
        <v>2134</v>
      </c>
      <c r="B312" s="22"/>
      <c r="C312" s="34"/>
      <c r="D312" s="45"/>
      <c r="E312" s="44"/>
      <c r="F312" s="45"/>
      <c r="G312" s="45"/>
      <c r="H312" s="45" t="str">
        <f t="shared" si="48"/>
        <v/>
      </c>
      <c r="I312" s="46" t="str">
        <f t="shared" si="49"/>
        <v/>
      </c>
      <c r="J312" s="34">
        <f t="shared" si="50"/>
        <v>0</v>
      </c>
      <c r="K312" s="45">
        <f t="shared" si="51"/>
        <v>0</v>
      </c>
      <c r="L312" s="44"/>
      <c r="M312" s="45"/>
      <c r="N312" s="45"/>
      <c r="O312" s="45" t="str">
        <f t="shared" si="52"/>
        <v/>
      </c>
      <c r="P312" s="46" t="str">
        <f t="shared" si="53"/>
        <v/>
      </c>
      <c r="Q312" s="34">
        <f t="shared" si="54"/>
        <v>0</v>
      </c>
      <c r="R312" s="45">
        <f t="shared" si="55"/>
        <v>0</v>
      </c>
      <c r="S312" s="44"/>
      <c r="T312" s="45"/>
      <c r="U312" s="45"/>
      <c r="V312" s="45" t="str">
        <f t="shared" si="56"/>
        <v/>
      </c>
      <c r="W312" s="46" t="str">
        <f t="shared" si="57"/>
        <v/>
      </c>
      <c r="X312" s="12"/>
    </row>
    <row r="313" spans="1:24" x14ac:dyDescent="0.25">
      <c r="A313" s="53">
        <v>2135</v>
      </c>
      <c r="B313" s="22"/>
      <c r="C313" s="34"/>
      <c r="D313" s="45"/>
      <c r="E313" s="44"/>
      <c r="F313" s="45"/>
      <c r="G313" s="45"/>
      <c r="H313" s="45" t="str">
        <f t="shared" si="48"/>
        <v/>
      </c>
      <c r="I313" s="46" t="str">
        <f t="shared" si="49"/>
        <v/>
      </c>
      <c r="J313" s="34">
        <f t="shared" si="50"/>
        <v>0</v>
      </c>
      <c r="K313" s="45">
        <f t="shared" si="51"/>
        <v>0</v>
      </c>
      <c r="L313" s="44"/>
      <c r="M313" s="45"/>
      <c r="N313" s="45"/>
      <c r="O313" s="45" t="str">
        <f t="shared" si="52"/>
        <v/>
      </c>
      <c r="P313" s="46" t="str">
        <f t="shared" si="53"/>
        <v/>
      </c>
      <c r="Q313" s="34">
        <f t="shared" si="54"/>
        <v>0</v>
      </c>
      <c r="R313" s="45">
        <f t="shared" si="55"/>
        <v>0</v>
      </c>
      <c r="S313" s="44"/>
      <c r="T313" s="45"/>
      <c r="U313" s="45"/>
      <c r="V313" s="45" t="str">
        <f t="shared" si="56"/>
        <v/>
      </c>
      <c r="W313" s="46" t="str">
        <f t="shared" si="57"/>
        <v/>
      </c>
      <c r="X313" s="12"/>
    </row>
    <row r="314" spans="1:24" x14ac:dyDescent="0.25">
      <c r="A314" s="53">
        <v>2136</v>
      </c>
      <c r="B314" s="22"/>
      <c r="C314" s="34"/>
      <c r="D314" s="45"/>
      <c r="E314" s="44"/>
      <c r="F314" s="45"/>
      <c r="G314" s="45"/>
      <c r="H314" s="45" t="str">
        <f t="shared" si="48"/>
        <v/>
      </c>
      <c r="I314" s="46" t="str">
        <f t="shared" si="49"/>
        <v/>
      </c>
      <c r="J314" s="34">
        <f t="shared" si="50"/>
        <v>0</v>
      </c>
      <c r="K314" s="45">
        <f t="shared" si="51"/>
        <v>0</v>
      </c>
      <c r="L314" s="44"/>
      <c r="M314" s="45"/>
      <c r="N314" s="45"/>
      <c r="O314" s="45" t="str">
        <f t="shared" si="52"/>
        <v/>
      </c>
      <c r="P314" s="46" t="str">
        <f t="shared" si="53"/>
        <v/>
      </c>
      <c r="Q314" s="34">
        <f t="shared" si="54"/>
        <v>0</v>
      </c>
      <c r="R314" s="45">
        <f t="shared" si="55"/>
        <v>0</v>
      </c>
      <c r="S314" s="44"/>
      <c r="T314" s="45"/>
      <c r="U314" s="45"/>
      <c r="V314" s="45" t="str">
        <f t="shared" si="56"/>
        <v/>
      </c>
      <c r="W314" s="46" t="str">
        <f t="shared" si="57"/>
        <v/>
      </c>
      <c r="X314" s="12"/>
    </row>
    <row r="315" spans="1:24" x14ac:dyDescent="0.25">
      <c r="A315" s="53">
        <v>2137</v>
      </c>
      <c r="B315" s="22"/>
      <c r="C315" s="34"/>
      <c r="D315" s="45"/>
      <c r="E315" s="44"/>
      <c r="F315" s="45"/>
      <c r="G315" s="45"/>
      <c r="H315" s="45" t="str">
        <f t="shared" si="48"/>
        <v/>
      </c>
      <c r="I315" s="46" t="str">
        <f t="shared" si="49"/>
        <v/>
      </c>
      <c r="J315" s="34">
        <f t="shared" si="50"/>
        <v>0</v>
      </c>
      <c r="K315" s="45">
        <f t="shared" si="51"/>
        <v>0</v>
      </c>
      <c r="L315" s="44"/>
      <c r="M315" s="45"/>
      <c r="N315" s="45"/>
      <c r="O315" s="45" t="str">
        <f t="shared" si="52"/>
        <v/>
      </c>
      <c r="P315" s="46" t="str">
        <f t="shared" si="53"/>
        <v/>
      </c>
      <c r="Q315" s="34">
        <f t="shared" si="54"/>
        <v>0</v>
      </c>
      <c r="R315" s="45">
        <f t="shared" si="55"/>
        <v>0</v>
      </c>
      <c r="S315" s="44"/>
      <c r="T315" s="45"/>
      <c r="U315" s="45"/>
      <c r="V315" s="45" t="str">
        <f t="shared" si="56"/>
        <v/>
      </c>
      <c r="W315" s="46" t="str">
        <f t="shared" si="57"/>
        <v/>
      </c>
      <c r="X315" s="12"/>
    </row>
    <row r="316" spans="1:24" x14ac:dyDescent="0.25">
      <c r="A316" s="53">
        <v>2138</v>
      </c>
      <c r="B316" s="22"/>
      <c r="C316" s="34"/>
      <c r="D316" s="45"/>
      <c r="E316" s="44"/>
      <c r="F316" s="45"/>
      <c r="G316" s="45"/>
      <c r="H316" s="45" t="str">
        <f t="shared" si="48"/>
        <v/>
      </c>
      <c r="I316" s="46" t="str">
        <f t="shared" si="49"/>
        <v/>
      </c>
      <c r="J316" s="34">
        <f t="shared" si="50"/>
        <v>0</v>
      </c>
      <c r="K316" s="45">
        <f t="shared" si="51"/>
        <v>0</v>
      </c>
      <c r="L316" s="44"/>
      <c r="M316" s="45"/>
      <c r="N316" s="45"/>
      <c r="O316" s="45" t="str">
        <f t="shared" si="52"/>
        <v/>
      </c>
      <c r="P316" s="46" t="str">
        <f t="shared" si="53"/>
        <v/>
      </c>
      <c r="Q316" s="34">
        <f t="shared" si="54"/>
        <v>0</v>
      </c>
      <c r="R316" s="45">
        <f t="shared" si="55"/>
        <v>0</v>
      </c>
      <c r="S316" s="44"/>
      <c r="T316" s="45"/>
      <c r="U316" s="45"/>
      <c r="V316" s="45" t="str">
        <f t="shared" si="56"/>
        <v/>
      </c>
      <c r="W316" s="46" t="str">
        <f t="shared" si="57"/>
        <v/>
      </c>
      <c r="X316" s="12"/>
    </row>
    <row r="317" spans="1:24" x14ac:dyDescent="0.25">
      <c r="A317" s="53">
        <v>2139</v>
      </c>
      <c r="B317" s="22"/>
      <c r="C317" s="34"/>
      <c r="D317" s="45"/>
      <c r="E317" s="44"/>
      <c r="F317" s="45"/>
      <c r="G317" s="45"/>
      <c r="H317" s="45" t="str">
        <f t="shared" si="48"/>
        <v/>
      </c>
      <c r="I317" s="46" t="str">
        <f t="shared" si="49"/>
        <v/>
      </c>
      <c r="J317" s="34">
        <f t="shared" si="50"/>
        <v>0</v>
      </c>
      <c r="K317" s="45">
        <f t="shared" si="51"/>
        <v>0</v>
      </c>
      <c r="L317" s="44"/>
      <c r="M317" s="45"/>
      <c r="N317" s="45"/>
      <c r="O317" s="45" t="str">
        <f t="shared" si="52"/>
        <v/>
      </c>
      <c r="P317" s="46" t="str">
        <f t="shared" si="53"/>
        <v/>
      </c>
      <c r="Q317" s="34">
        <f t="shared" si="54"/>
        <v>0</v>
      </c>
      <c r="R317" s="45">
        <f t="shared" si="55"/>
        <v>0</v>
      </c>
      <c r="S317" s="44"/>
      <c r="T317" s="45"/>
      <c r="U317" s="45"/>
      <c r="V317" s="45" t="str">
        <f t="shared" si="56"/>
        <v/>
      </c>
      <c r="W317" s="46" t="str">
        <f t="shared" si="57"/>
        <v/>
      </c>
      <c r="X317" s="12"/>
    </row>
    <row r="318" spans="1:24" x14ac:dyDescent="0.25">
      <c r="A318" s="53">
        <v>2140</v>
      </c>
      <c r="B318" s="22"/>
      <c r="C318" s="34"/>
      <c r="D318" s="45"/>
      <c r="E318" s="44"/>
      <c r="F318" s="45"/>
      <c r="G318" s="45"/>
      <c r="H318" s="45" t="str">
        <f t="shared" si="48"/>
        <v/>
      </c>
      <c r="I318" s="46" t="str">
        <f t="shared" si="49"/>
        <v/>
      </c>
      <c r="J318" s="34">
        <f t="shared" si="50"/>
        <v>0</v>
      </c>
      <c r="K318" s="45">
        <f t="shared" si="51"/>
        <v>0</v>
      </c>
      <c r="L318" s="44"/>
      <c r="M318" s="45"/>
      <c r="N318" s="45"/>
      <c r="O318" s="45" t="str">
        <f t="shared" si="52"/>
        <v/>
      </c>
      <c r="P318" s="46" t="str">
        <f t="shared" si="53"/>
        <v/>
      </c>
      <c r="Q318" s="34">
        <f t="shared" si="54"/>
        <v>0</v>
      </c>
      <c r="R318" s="45">
        <f t="shared" si="55"/>
        <v>0</v>
      </c>
      <c r="S318" s="44"/>
      <c r="T318" s="45"/>
      <c r="U318" s="45"/>
      <c r="V318" s="45" t="str">
        <f t="shared" si="56"/>
        <v/>
      </c>
      <c r="W318" s="46" t="str">
        <f t="shared" si="57"/>
        <v/>
      </c>
      <c r="X318" s="12"/>
    </row>
    <row r="319" spans="1:24" x14ac:dyDescent="0.25">
      <c r="A319" s="53">
        <v>2141</v>
      </c>
      <c r="B319" s="22"/>
      <c r="C319" s="34"/>
      <c r="D319" s="45"/>
      <c r="E319" s="44"/>
      <c r="F319" s="45"/>
      <c r="G319" s="45"/>
      <c r="H319" s="45" t="str">
        <f t="shared" si="48"/>
        <v/>
      </c>
      <c r="I319" s="46" t="str">
        <f t="shared" si="49"/>
        <v/>
      </c>
      <c r="J319" s="34">
        <f t="shared" si="50"/>
        <v>0</v>
      </c>
      <c r="K319" s="45">
        <f t="shared" si="51"/>
        <v>0</v>
      </c>
      <c r="L319" s="44"/>
      <c r="M319" s="45"/>
      <c r="N319" s="45"/>
      <c r="O319" s="45" t="str">
        <f t="shared" si="52"/>
        <v/>
      </c>
      <c r="P319" s="46" t="str">
        <f t="shared" si="53"/>
        <v/>
      </c>
      <c r="Q319" s="34">
        <f t="shared" si="54"/>
        <v>0</v>
      </c>
      <c r="R319" s="45">
        <f t="shared" si="55"/>
        <v>0</v>
      </c>
      <c r="S319" s="44"/>
      <c r="T319" s="45"/>
      <c r="U319" s="45"/>
      <c r="V319" s="45" t="str">
        <f t="shared" si="56"/>
        <v/>
      </c>
      <c r="W319" s="46" t="str">
        <f t="shared" si="57"/>
        <v/>
      </c>
      <c r="X319" s="12"/>
    </row>
    <row r="320" spans="1:24" x14ac:dyDescent="0.25">
      <c r="A320" s="53">
        <v>2142</v>
      </c>
      <c r="B320" s="22"/>
      <c r="C320" s="34"/>
      <c r="D320" s="45"/>
      <c r="E320" s="44"/>
      <c r="F320" s="45"/>
      <c r="G320" s="45"/>
      <c r="H320" s="45" t="str">
        <f t="shared" si="48"/>
        <v/>
      </c>
      <c r="I320" s="46" t="str">
        <f t="shared" si="49"/>
        <v/>
      </c>
      <c r="J320" s="34">
        <f t="shared" si="50"/>
        <v>0</v>
      </c>
      <c r="K320" s="45">
        <f t="shared" si="51"/>
        <v>0</v>
      </c>
      <c r="L320" s="44"/>
      <c r="M320" s="45"/>
      <c r="N320" s="45"/>
      <c r="O320" s="45" t="str">
        <f t="shared" si="52"/>
        <v/>
      </c>
      <c r="P320" s="46" t="str">
        <f t="shared" si="53"/>
        <v/>
      </c>
      <c r="Q320" s="34">
        <f t="shared" si="54"/>
        <v>0</v>
      </c>
      <c r="R320" s="45">
        <f t="shared" si="55"/>
        <v>0</v>
      </c>
      <c r="S320" s="44"/>
      <c r="T320" s="45"/>
      <c r="U320" s="45"/>
      <c r="V320" s="45" t="str">
        <f t="shared" si="56"/>
        <v/>
      </c>
      <c r="W320" s="46" t="str">
        <f t="shared" si="57"/>
        <v/>
      </c>
      <c r="X320" s="12"/>
    </row>
    <row r="321" spans="1:24" x14ac:dyDescent="0.25">
      <c r="A321" s="53">
        <v>2143</v>
      </c>
      <c r="B321" s="22"/>
      <c r="C321" s="34"/>
      <c r="D321" s="45"/>
      <c r="E321" s="44"/>
      <c r="F321" s="45"/>
      <c r="G321" s="45"/>
      <c r="H321" s="45" t="str">
        <f t="shared" ref="H321:H384" si="58">IF(F321="","",(SMALL(F321:G321,1)))</f>
        <v/>
      </c>
      <c r="I321" s="46" t="str">
        <f t="shared" ref="I321:I384" si="59">IF(F321="","",(IF(H321&gt;D321,"APROVADO","REPROVADO")))</f>
        <v/>
      </c>
      <c r="J321" s="34">
        <f t="shared" ref="J321:J384" si="60">C321</f>
        <v>0</v>
      </c>
      <c r="K321" s="45">
        <f t="shared" ref="K321:K384" si="61">D321</f>
        <v>0</v>
      </c>
      <c r="L321" s="44"/>
      <c r="M321" s="45"/>
      <c r="N321" s="45"/>
      <c r="O321" s="45" t="str">
        <f t="shared" ref="O321:O384" si="62">IF(M321="","",(SMALL(M321:N321,1)))</f>
        <v/>
      </c>
      <c r="P321" s="46" t="str">
        <f t="shared" ref="P321:P384" si="63">IF(M321="","",(IF(O321&gt;K321,"APROVADO","REPROVADO")))</f>
        <v/>
      </c>
      <c r="Q321" s="34">
        <f t="shared" ref="Q321:Q384" si="64">C321</f>
        <v>0</v>
      </c>
      <c r="R321" s="45">
        <f t="shared" ref="R321:R384" si="65">D321</f>
        <v>0</v>
      </c>
      <c r="S321" s="44"/>
      <c r="T321" s="45"/>
      <c r="U321" s="45"/>
      <c r="V321" s="45" t="str">
        <f t="shared" ref="V321:V384" si="66">IF(T321="","",(SMALL(T321:U321,1)))</f>
        <v/>
      </c>
      <c r="W321" s="46" t="str">
        <f t="shared" ref="W321:W384" si="67">IF(T321="","",(IF(V321&gt;R321,"APROVADO","REPROVADO")))</f>
        <v/>
      </c>
      <c r="X321" s="12"/>
    </row>
    <row r="322" spans="1:24" x14ac:dyDescent="0.25">
      <c r="A322" s="53">
        <v>2144</v>
      </c>
      <c r="B322" s="22"/>
      <c r="C322" s="34"/>
      <c r="D322" s="45"/>
      <c r="E322" s="44"/>
      <c r="F322" s="45"/>
      <c r="G322" s="45"/>
      <c r="H322" s="45" t="str">
        <f t="shared" si="58"/>
        <v/>
      </c>
      <c r="I322" s="46" t="str">
        <f t="shared" si="59"/>
        <v/>
      </c>
      <c r="J322" s="34">
        <f t="shared" si="60"/>
        <v>0</v>
      </c>
      <c r="K322" s="45">
        <f t="shared" si="61"/>
        <v>0</v>
      </c>
      <c r="L322" s="44"/>
      <c r="M322" s="45"/>
      <c r="N322" s="45"/>
      <c r="O322" s="45" t="str">
        <f t="shared" si="62"/>
        <v/>
      </c>
      <c r="P322" s="46" t="str">
        <f t="shared" si="63"/>
        <v/>
      </c>
      <c r="Q322" s="34">
        <f t="shared" si="64"/>
        <v>0</v>
      </c>
      <c r="R322" s="45">
        <f t="shared" si="65"/>
        <v>0</v>
      </c>
      <c r="S322" s="44"/>
      <c r="T322" s="45"/>
      <c r="U322" s="45"/>
      <c r="V322" s="45" t="str">
        <f t="shared" si="66"/>
        <v/>
      </c>
      <c r="W322" s="46" t="str">
        <f t="shared" si="67"/>
        <v/>
      </c>
      <c r="X322" s="12"/>
    </row>
    <row r="323" spans="1:24" x14ac:dyDescent="0.25">
      <c r="A323" s="53">
        <v>2145</v>
      </c>
      <c r="B323" s="22"/>
      <c r="C323" s="34"/>
      <c r="D323" s="45"/>
      <c r="E323" s="44"/>
      <c r="F323" s="45"/>
      <c r="G323" s="45"/>
      <c r="H323" s="45" t="str">
        <f t="shared" si="58"/>
        <v/>
      </c>
      <c r="I323" s="46" t="str">
        <f t="shared" si="59"/>
        <v/>
      </c>
      <c r="J323" s="34">
        <f t="shared" si="60"/>
        <v>0</v>
      </c>
      <c r="K323" s="45">
        <f t="shared" si="61"/>
        <v>0</v>
      </c>
      <c r="L323" s="44"/>
      <c r="M323" s="45"/>
      <c r="N323" s="45"/>
      <c r="O323" s="45" t="str">
        <f t="shared" si="62"/>
        <v/>
      </c>
      <c r="P323" s="46" t="str">
        <f t="shared" si="63"/>
        <v/>
      </c>
      <c r="Q323" s="34">
        <f t="shared" si="64"/>
        <v>0</v>
      </c>
      <c r="R323" s="45">
        <f t="shared" si="65"/>
        <v>0</v>
      </c>
      <c r="S323" s="44"/>
      <c r="T323" s="45"/>
      <c r="U323" s="45"/>
      <c r="V323" s="45" t="str">
        <f t="shared" si="66"/>
        <v/>
      </c>
      <c r="W323" s="46" t="str">
        <f t="shared" si="67"/>
        <v/>
      </c>
      <c r="X323" s="12"/>
    </row>
    <row r="324" spans="1:24" x14ac:dyDescent="0.25">
      <c r="A324" s="53">
        <v>2146</v>
      </c>
      <c r="B324" s="22"/>
      <c r="C324" s="34"/>
      <c r="D324" s="45"/>
      <c r="E324" s="44"/>
      <c r="F324" s="45"/>
      <c r="G324" s="45"/>
      <c r="H324" s="45" t="str">
        <f t="shared" si="58"/>
        <v/>
      </c>
      <c r="I324" s="46" t="str">
        <f t="shared" si="59"/>
        <v/>
      </c>
      <c r="J324" s="34">
        <f t="shared" si="60"/>
        <v>0</v>
      </c>
      <c r="K324" s="45">
        <f t="shared" si="61"/>
        <v>0</v>
      </c>
      <c r="L324" s="44"/>
      <c r="M324" s="45"/>
      <c r="N324" s="45"/>
      <c r="O324" s="45" t="str">
        <f t="shared" si="62"/>
        <v/>
      </c>
      <c r="P324" s="46" t="str">
        <f t="shared" si="63"/>
        <v/>
      </c>
      <c r="Q324" s="34">
        <f t="shared" si="64"/>
        <v>0</v>
      </c>
      <c r="R324" s="45">
        <f t="shared" si="65"/>
        <v>0</v>
      </c>
      <c r="S324" s="44"/>
      <c r="T324" s="45"/>
      <c r="U324" s="45"/>
      <c r="V324" s="45" t="str">
        <f t="shared" si="66"/>
        <v/>
      </c>
      <c r="W324" s="46" t="str">
        <f t="shared" si="67"/>
        <v/>
      </c>
      <c r="X324" s="12"/>
    </row>
    <row r="325" spans="1:24" x14ac:dyDescent="0.25">
      <c r="A325" s="53">
        <v>2147</v>
      </c>
      <c r="B325" s="22"/>
      <c r="C325" s="34"/>
      <c r="D325" s="45"/>
      <c r="E325" s="44"/>
      <c r="F325" s="45"/>
      <c r="G325" s="45"/>
      <c r="H325" s="45" t="str">
        <f t="shared" si="58"/>
        <v/>
      </c>
      <c r="I325" s="46" t="str">
        <f t="shared" si="59"/>
        <v/>
      </c>
      <c r="J325" s="34">
        <f t="shared" si="60"/>
        <v>0</v>
      </c>
      <c r="K325" s="45">
        <f t="shared" si="61"/>
        <v>0</v>
      </c>
      <c r="L325" s="44"/>
      <c r="M325" s="45"/>
      <c r="N325" s="45"/>
      <c r="O325" s="45" t="str">
        <f t="shared" si="62"/>
        <v/>
      </c>
      <c r="P325" s="46" t="str">
        <f t="shared" si="63"/>
        <v/>
      </c>
      <c r="Q325" s="34">
        <f t="shared" si="64"/>
        <v>0</v>
      </c>
      <c r="R325" s="45">
        <f t="shared" si="65"/>
        <v>0</v>
      </c>
      <c r="S325" s="44"/>
      <c r="T325" s="45"/>
      <c r="U325" s="45"/>
      <c r="V325" s="45" t="str">
        <f t="shared" si="66"/>
        <v/>
      </c>
      <c r="W325" s="46" t="str">
        <f t="shared" si="67"/>
        <v/>
      </c>
      <c r="X325" s="12"/>
    </row>
    <row r="326" spans="1:24" x14ac:dyDescent="0.25">
      <c r="A326" s="53">
        <v>2148</v>
      </c>
      <c r="B326" s="22"/>
      <c r="C326" s="34"/>
      <c r="D326" s="45"/>
      <c r="E326" s="44"/>
      <c r="F326" s="45"/>
      <c r="G326" s="45"/>
      <c r="H326" s="45" t="str">
        <f t="shared" si="58"/>
        <v/>
      </c>
      <c r="I326" s="46" t="str">
        <f t="shared" si="59"/>
        <v/>
      </c>
      <c r="J326" s="34">
        <f t="shared" si="60"/>
        <v>0</v>
      </c>
      <c r="K326" s="45">
        <f t="shared" si="61"/>
        <v>0</v>
      </c>
      <c r="L326" s="44"/>
      <c r="M326" s="45"/>
      <c r="N326" s="45"/>
      <c r="O326" s="45" t="str">
        <f t="shared" si="62"/>
        <v/>
      </c>
      <c r="P326" s="46" t="str">
        <f t="shared" si="63"/>
        <v/>
      </c>
      <c r="Q326" s="34">
        <f t="shared" si="64"/>
        <v>0</v>
      </c>
      <c r="R326" s="45">
        <f t="shared" si="65"/>
        <v>0</v>
      </c>
      <c r="S326" s="44"/>
      <c r="T326" s="45"/>
      <c r="U326" s="45"/>
      <c r="V326" s="45" t="str">
        <f t="shared" si="66"/>
        <v/>
      </c>
      <c r="W326" s="46" t="str">
        <f t="shared" si="67"/>
        <v/>
      </c>
      <c r="X326" s="12"/>
    </row>
    <row r="327" spans="1:24" x14ac:dyDescent="0.25">
      <c r="A327" s="53">
        <v>2149</v>
      </c>
      <c r="B327" s="22"/>
      <c r="C327" s="34"/>
      <c r="D327" s="45"/>
      <c r="E327" s="44"/>
      <c r="F327" s="45"/>
      <c r="G327" s="45"/>
      <c r="H327" s="45" t="str">
        <f t="shared" si="58"/>
        <v/>
      </c>
      <c r="I327" s="46" t="str">
        <f t="shared" si="59"/>
        <v/>
      </c>
      <c r="J327" s="34">
        <f t="shared" si="60"/>
        <v>0</v>
      </c>
      <c r="K327" s="45">
        <f t="shared" si="61"/>
        <v>0</v>
      </c>
      <c r="L327" s="44"/>
      <c r="M327" s="45"/>
      <c r="N327" s="45"/>
      <c r="O327" s="45" t="str">
        <f t="shared" si="62"/>
        <v/>
      </c>
      <c r="P327" s="46" t="str">
        <f t="shared" si="63"/>
        <v/>
      </c>
      <c r="Q327" s="34">
        <f t="shared" si="64"/>
        <v>0</v>
      </c>
      <c r="R327" s="45">
        <f t="shared" si="65"/>
        <v>0</v>
      </c>
      <c r="S327" s="44"/>
      <c r="T327" s="45"/>
      <c r="U327" s="45"/>
      <c r="V327" s="45" t="str">
        <f t="shared" si="66"/>
        <v/>
      </c>
      <c r="W327" s="46" t="str">
        <f t="shared" si="67"/>
        <v/>
      </c>
      <c r="X327" s="12"/>
    </row>
    <row r="328" spans="1:24" x14ac:dyDescent="0.25">
      <c r="A328" s="53">
        <v>2150</v>
      </c>
      <c r="B328" s="22"/>
      <c r="C328" s="34"/>
      <c r="D328" s="45"/>
      <c r="E328" s="44"/>
      <c r="F328" s="45"/>
      <c r="G328" s="45"/>
      <c r="H328" s="45" t="str">
        <f t="shared" si="58"/>
        <v/>
      </c>
      <c r="I328" s="46" t="str">
        <f t="shared" si="59"/>
        <v/>
      </c>
      <c r="J328" s="34">
        <f t="shared" si="60"/>
        <v>0</v>
      </c>
      <c r="K328" s="45">
        <f t="shared" si="61"/>
        <v>0</v>
      </c>
      <c r="L328" s="44"/>
      <c r="M328" s="45"/>
      <c r="N328" s="45"/>
      <c r="O328" s="45" t="str">
        <f t="shared" si="62"/>
        <v/>
      </c>
      <c r="P328" s="46" t="str">
        <f t="shared" si="63"/>
        <v/>
      </c>
      <c r="Q328" s="34">
        <f t="shared" si="64"/>
        <v>0</v>
      </c>
      <c r="R328" s="45">
        <f t="shared" si="65"/>
        <v>0</v>
      </c>
      <c r="S328" s="44"/>
      <c r="T328" s="45"/>
      <c r="U328" s="45"/>
      <c r="V328" s="45" t="str">
        <f t="shared" si="66"/>
        <v/>
      </c>
      <c r="W328" s="46" t="str">
        <f t="shared" si="67"/>
        <v/>
      </c>
      <c r="X328" s="12"/>
    </row>
    <row r="329" spans="1:24" x14ac:dyDescent="0.25">
      <c r="A329" s="53">
        <v>2151</v>
      </c>
      <c r="B329" s="22"/>
      <c r="C329" s="34"/>
      <c r="D329" s="45"/>
      <c r="E329" s="44"/>
      <c r="F329" s="45"/>
      <c r="G329" s="45"/>
      <c r="H329" s="45" t="str">
        <f t="shared" si="58"/>
        <v/>
      </c>
      <c r="I329" s="46" t="str">
        <f t="shared" si="59"/>
        <v/>
      </c>
      <c r="J329" s="34">
        <f t="shared" si="60"/>
        <v>0</v>
      </c>
      <c r="K329" s="45">
        <f t="shared" si="61"/>
        <v>0</v>
      </c>
      <c r="L329" s="44"/>
      <c r="M329" s="45"/>
      <c r="N329" s="45"/>
      <c r="O329" s="45" t="str">
        <f t="shared" si="62"/>
        <v/>
      </c>
      <c r="P329" s="46" t="str">
        <f t="shared" si="63"/>
        <v/>
      </c>
      <c r="Q329" s="34">
        <f t="shared" si="64"/>
        <v>0</v>
      </c>
      <c r="R329" s="45">
        <f t="shared" si="65"/>
        <v>0</v>
      </c>
      <c r="S329" s="44"/>
      <c r="T329" s="45"/>
      <c r="U329" s="45"/>
      <c r="V329" s="45" t="str">
        <f t="shared" si="66"/>
        <v/>
      </c>
      <c r="W329" s="46" t="str">
        <f t="shared" si="67"/>
        <v/>
      </c>
      <c r="X329" s="12"/>
    </row>
    <row r="330" spans="1:24" x14ac:dyDescent="0.25">
      <c r="A330" s="53">
        <v>2152</v>
      </c>
      <c r="B330" s="22"/>
      <c r="C330" s="34"/>
      <c r="D330" s="45"/>
      <c r="E330" s="44"/>
      <c r="F330" s="45"/>
      <c r="G330" s="45"/>
      <c r="H330" s="45" t="str">
        <f t="shared" si="58"/>
        <v/>
      </c>
      <c r="I330" s="46" t="str">
        <f t="shared" si="59"/>
        <v/>
      </c>
      <c r="J330" s="34">
        <f t="shared" si="60"/>
        <v>0</v>
      </c>
      <c r="K330" s="45">
        <f t="shared" si="61"/>
        <v>0</v>
      </c>
      <c r="L330" s="44"/>
      <c r="M330" s="45"/>
      <c r="N330" s="45"/>
      <c r="O330" s="45" t="str">
        <f t="shared" si="62"/>
        <v/>
      </c>
      <c r="P330" s="46" t="str">
        <f t="shared" si="63"/>
        <v/>
      </c>
      <c r="Q330" s="34">
        <f t="shared" si="64"/>
        <v>0</v>
      </c>
      <c r="R330" s="45">
        <f t="shared" si="65"/>
        <v>0</v>
      </c>
      <c r="S330" s="44"/>
      <c r="T330" s="45"/>
      <c r="U330" s="45"/>
      <c r="V330" s="45" t="str">
        <f t="shared" si="66"/>
        <v/>
      </c>
      <c r="W330" s="46" t="str">
        <f t="shared" si="67"/>
        <v/>
      </c>
      <c r="X330" s="12"/>
    </row>
    <row r="331" spans="1:24" x14ac:dyDescent="0.25">
      <c r="A331" s="53">
        <v>2153</v>
      </c>
      <c r="B331" s="22"/>
      <c r="C331" s="34"/>
      <c r="D331" s="45"/>
      <c r="E331" s="44"/>
      <c r="F331" s="45"/>
      <c r="G331" s="45"/>
      <c r="H331" s="45" t="str">
        <f t="shared" si="58"/>
        <v/>
      </c>
      <c r="I331" s="46" t="str">
        <f t="shared" si="59"/>
        <v/>
      </c>
      <c r="J331" s="34">
        <f t="shared" si="60"/>
        <v>0</v>
      </c>
      <c r="K331" s="45">
        <f t="shared" si="61"/>
        <v>0</v>
      </c>
      <c r="L331" s="44"/>
      <c r="M331" s="45"/>
      <c r="N331" s="45"/>
      <c r="O331" s="45" t="str">
        <f t="shared" si="62"/>
        <v/>
      </c>
      <c r="P331" s="46" t="str">
        <f t="shared" si="63"/>
        <v/>
      </c>
      <c r="Q331" s="34">
        <f t="shared" si="64"/>
        <v>0</v>
      </c>
      <c r="R331" s="45">
        <f t="shared" si="65"/>
        <v>0</v>
      </c>
      <c r="S331" s="44"/>
      <c r="T331" s="45"/>
      <c r="U331" s="45"/>
      <c r="V331" s="45" t="str">
        <f t="shared" si="66"/>
        <v/>
      </c>
      <c r="W331" s="46" t="str">
        <f t="shared" si="67"/>
        <v/>
      </c>
      <c r="X331" s="12"/>
    </row>
    <row r="332" spans="1:24" x14ac:dyDescent="0.25">
      <c r="A332" s="53">
        <v>2154</v>
      </c>
      <c r="B332" s="22"/>
      <c r="C332" s="34"/>
      <c r="D332" s="45"/>
      <c r="E332" s="44"/>
      <c r="F332" s="45"/>
      <c r="G332" s="45"/>
      <c r="H332" s="45" t="str">
        <f t="shared" si="58"/>
        <v/>
      </c>
      <c r="I332" s="46" t="str">
        <f t="shared" si="59"/>
        <v/>
      </c>
      <c r="J332" s="34">
        <f t="shared" si="60"/>
        <v>0</v>
      </c>
      <c r="K332" s="45">
        <f t="shared" si="61"/>
        <v>0</v>
      </c>
      <c r="L332" s="44"/>
      <c r="M332" s="45"/>
      <c r="N332" s="45"/>
      <c r="O332" s="45" t="str">
        <f t="shared" si="62"/>
        <v/>
      </c>
      <c r="P332" s="46" t="str">
        <f t="shared" si="63"/>
        <v/>
      </c>
      <c r="Q332" s="34">
        <f t="shared" si="64"/>
        <v>0</v>
      </c>
      <c r="R332" s="45">
        <f t="shared" si="65"/>
        <v>0</v>
      </c>
      <c r="S332" s="44"/>
      <c r="T332" s="45"/>
      <c r="U332" s="45"/>
      <c r="V332" s="45" t="str">
        <f t="shared" si="66"/>
        <v/>
      </c>
      <c r="W332" s="46" t="str">
        <f t="shared" si="67"/>
        <v/>
      </c>
      <c r="X332" s="12"/>
    </row>
    <row r="333" spans="1:24" x14ac:dyDescent="0.25">
      <c r="A333" s="53">
        <v>2155</v>
      </c>
      <c r="B333" s="22"/>
      <c r="C333" s="34"/>
      <c r="D333" s="45"/>
      <c r="E333" s="44"/>
      <c r="F333" s="45"/>
      <c r="G333" s="45"/>
      <c r="H333" s="45" t="str">
        <f t="shared" si="58"/>
        <v/>
      </c>
      <c r="I333" s="46" t="str">
        <f t="shared" si="59"/>
        <v/>
      </c>
      <c r="J333" s="34">
        <f t="shared" si="60"/>
        <v>0</v>
      </c>
      <c r="K333" s="45">
        <f t="shared" si="61"/>
        <v>0</v>
      </c>
      <c r="L333" s="44"/>
      <c r="M333" s="45"/>
      <c r="N333" s="45"/>
      <c r="O333" s="45" t="str">
        <f t="shared" si="62"/>
        <v/>
      </c>
      <c r="P333" s="46" t="str">
        <f t="shared" si="63"/>
        <v/>
      </c>
      <c r="Q333" s="34">
        <f t="shared" si="64"/>
        <v>0</v>
      </c>
      <c r="R333" s="45">
        <f t="shared" si="65"/>
        <v>0</v>
      </c>
      <c r="S333" s="44"/>
      <c r="T333" s="45"/>
      <c r="U333" s="45"/>
      <c r="V333" s="45" t="str">
        <f t="shared" si="66"/>
        <v/>
      </c>
      <c r="W333" s="46" t="str">
        <f t="shared" si="67"/>
        <v/>
      </c>
      <c r="X333" s="12"/>
    </row>
    <row r="334" spans="1:24" x14ac:dyDescent="0.25">
      <c r="A334" s="53">
        <v>2156</v>
      </c>
      <c r="B334" s="22"/>
      <c r="C334" s="34"/>
      <c r="D334" s="45"/>
      <c r="E334" s="44"/>
      <c r="F334" s="45"/>
      <c r="G334" s="45"/>
      <c r="H334" s="45" t="str">
        <f t="shared" si="58"/>
        <v/>
      </c>
      <c r="I334" s="46" t="str">
        <f t="shared" si="59"/>
        <v/>
      </c>
      <c r="J334" s="34">
        <f t="shared" si="60"/>
        <v>0</v>
      </c>
      <c r="K334" s="45">
        <f t="shared" si="61"/>
        <v>0</v>
      </c>
      <c r="L334" s="44"/>
      <c r="M334" s="45"/>
      <c r="N334" s="45"/>
      <c r="O334" s="45" t="str">
        <f t="shared" si="62"/>
        <v/>
      </c>
      <c r="P334" s="46" t="str">
        <f t="shared" si="63"/>
        <v/>
      </c>
      <c r="Q334" s="34">
        <f t="shared" si="64"/>
        <v>0</v>
      </c>
      <c r="R334" s="45">
        <f t="shared" si="65"/>
        <v>0</v>
      </c>
      <c r="S334" s="44"/>
      <c r="T334" s="45"/>
      <c r="U334" s="45"/>
      <c r="V334" s="45" t="str">
        <f t="shared" si="66"/>
        <v/>
      </c>
      <c r="W334" s="46" t="str">
        <f t="shared" si="67"/>
        <v/>
      </c>
      <c r="X334" s="12"/>
    </row>
    <row r="335" spans="1:24" x14ac:dyDescent="0.25">
      <c r="A335" s="53">
        <v>2157</v>
      </c>
      <c r="B335" s="22"/>
      <c r="C335" s="34"/>
      <c r="D335" s="45"/>
      <c r="E335" s="44"/>
      <c r="F335" s="45"/>
      <c r="G335" s="45"/>
      <c r="H335" s="45" t="str">
        <f t="shared" si="58"/>
        <v/>
      </c>
      <c r="I335" s="46" t="str">
        <f t="shared" si="59"/>
        <v/>
      </c>
      <c r="J335" s="34">
        <f t="shared" si="60"/>
        <v>0</v>
      </c>
      <c r="K335" s="45">
        <f t="shared" si="61"/>
        <v>0</v>
      </c>
      <c r="L335" s="44"/>
      <c r="M335" s="45"/>
      <c r="N335" s="45"/>
      <c r="O335" s="45" t="str">
        <f t="shared" si="62"/>
        <v/>
      </c>
      <c r="P335" s="46" t="str">
        <f t="shared" si="63"/>
        <v/>
      </c>
      <c r="Q335" s="34">
        <f t="shared" si="64"/>
        <v>0</v>
      </c>
      <c r="R335" s="45">
        <f t="shared" si="65"/>
        <v>0</v>
      </c>
      <c r="S335" s="44"/>
      <c r="T335" s="45"/>
      <c r="U335" s="45"/>
      <c r="V335" s="45" t="str">
        <f t="shared" si="66"/>
        <v/>
      </c>
      <c r="W335" s="46" t="str">
        <f t="shared" si="67"/>
        <v/>
      </c>
      <c r="X335" s="12"/>
    </row>
    <row r="336" spans="1:24" x14ac:dyDescent="0.25">
      <c r="A336" s="53">
        <v>2158</v>
      </c>
      <c r="B336" s="22"/>
      <c r="C336" s="34"/>
      <c r="D336" s="45"/>
      <c r="E336" s="44"/>
      <c r="F336" s="45"/>
      <c r="G336" s="45"/>
      <c r="H336" s="45" t="str">
        <f t="shared" si="58"/>
        <v/>
      </c>
      <c r="I336" s="46" t="str">
        <f t="shared" si="59"/>
        <v/>
      </c>
      <c r="J336" s="34">
        <f t="shared" si="60"/>
        <v>0</v>
      </c>
      <c r="K336" s="45">
        <f t="shared" si="61"/>
        <v>0</v>
      </c>
      <c r="L336" s="44"/>
      <c r="M336" s="45"/>
      <c r="N336" s="45"/>
      <c r="O336" s="45" t="str">
        <f t="shared" si="62"/>
        <v/>
      </c>
      <c r="P336" s="46" t="str">
        <f t="shared" si="63"/>
        <v/>
      </c>
      <c r="Q336" s="34">
        <f t="shared" si="64"/>
        <v>0</v>
      </c>
      <c r="R336" s="45">
        <f t="shared" si="65"/>
        <v>0</v>
      </c>
      <c r="S336" s="44"/>
      <c r="T336" s="45"/>
      <c r="U336" s="45"/>
      <c r="V336" s="45" t="str">
        <f t="shared" si="66"/>
        <v/>
      </c>
      <c r="W336" s="46" t="str">
        <f t="shared" si="67"/>
        <v/>
      </c>
      <c r="X336" s="12"/>
    </row>
    <row r="337" spans="1:24" x14ac:dyDescent="0.25">
      <c r="A337" s="53">
        <v>2159</v>
      </c>
      <c r="B337" s="22"/>
      <c r="C337" s="34"/>
      <c r="D337" s="45"/>
      <c r="E337" s="44"/>
      <c r="F337" s="45"/>
      <c r="G337" s="45"/>
      <c r="H337" s="45" t="str">
        <f t="shared" si="58"/>
        <v/>
      </c>
      <c r="I337" s="46" t="str">
        <f t="shared" si="59"/>
        <v/>
      </c>
      <c r="J337" s="34">
        <f t="shared" si="60"/>
        <v>0</v>
      </c>
      <c r="K337" s="45">
        <f t="shared" si="61"/>
        <v>0</v>
      </c>
      <c r="L337" s="44"/>
      <c r="M337" s="45"/>
      <c r="N337" s="45"/>
      <c r="O337" s="45" t="str">
        <f t="shared" si="62"/>
        <v/>
      </c>
      <c r="P337" s="46" t="str">
        <f t="shared" si="63"/>
        <v/>
      </c>
      <c r="Q337" s="34">
        <f t="shared" si="64"/>
        <v>0</v>
      </c>
      <c r="R337" s="45">
        <f t="shared" si="65"/>
        <v>0</v>
      </c>
      <c r="S337" s="44"/>
      <c r="T337" s="45"/>
      <c r="U337" s="45"/>
      <c r="V337" s="45" t="str">
        <f t="shared" si="66"/>
        <v/>
      </c>
      <c r="W337" s="46" t="str">
        <f t="shared" si="67"/>
        <v/>
      </c>
      <c r="X337" s="12"/>
    </row>
    <row r="338" spans="1:24" x14ac:dyDescent="0.25">
      <c r="A338" s="53">
        <v>2160</v>
      </c>
      <c r="B338" s="22"/>
      <c r="C338" s="34"/>
      <c r="D338" s="45"/>
      <c r="E338" s="44"/>
      <c r="F338" s="45"/>
      <c r="G338" s="45"/>
      <c r="H338" s="45" t="str">
        <f t="shared" si="58"/>
        <v/>
      </c>
      <c r="I338" s="46" t="str">
        <f t="shared" si="59"/>
        <v/>
      </c>
      <c r="J338" s="34">
        <f t="shared" si="60"/>
        <v>0</v>
      </c>
      <c r="K338" s="45">
        <f t="shared" si="61"/>
        <v>0</v>
      </c>
      <c r="L338" s="44"/>
      <c r="M338" s="45"/>
      <c r="N338" s="45"/>
      <c r="O338" s="45" t="str">
        <f t="shared" si="62"/>
        <v/>
      </c>
      <c r="P338" s="46" t="str">
        <f t="shared" si="63"/>
        <v/>
      </c>
      <c r="Q338" s="34">
        <f t="shared" si="64"/>
        <v>0</v>
      </c>
      <c r="R338" s="45">
        <f t="shared" si="65"/>
        <v>0</v>
      </c>
      <c r="S338" s="44"/>
      <c r="T338" s="45"/>
      <c r="U338" s="45"/>
      <c r="V338" s="45" t="str">
        <f t="shared" si="66"/>
        <v/>
      </c>
      <c r="W338" s="46" t="str">
        <f t="shared" si="67"/>
        <v/>
      </c>
      <c r="X338" s="12"/>
    </row>
    <row r="339" spans="1:24" x14ac:dyDescent="0.25">
      <c r="A339" s="53">
        <v>2161</v>
      </c>
      <c r="B339" s="22"/>
      <c r="C339" s="34"/>
      <c r="D339" s="45"/>
      <c r="E339" s="44"/>
      <c r="F339" s="45"/>
      <c r="G339" s="45"/>
      <c r="H339" s="45" t="str">
        <f t="shared" si="58"/>
        <v/>
      </c>
      <c r="I339" s="46" t="str">
        <f t="shared" si="59"/>
        <v/>
      </c>
      <c r="J339" s="34">
        <f t="shared" si="60"/>
        <v>0</v>
      </c>
      <c r="K339" s="45">
        <f t="shared" si="61"/>
        <v>0</v>
      </c>
      <c r="L339" s="44"/>
      <c r="M339" s="45"/>
      <c r="N339" s="45"/>
      <c r="O339" s="45" t="str">
        <f t="shared" si="62"/>
        <v/>
      </c>
      <c r="P339" s="46" t="str">
        <f t="shared" si="63"/>
        <v/>
      </c>
      <c r="Q339" s="34">
        <f t="shared" si="64"/>
        <v>0</v>
      </c>
      <c r="R339" s="45">
        <f t="shared" si="65"/>
        <v>0</v>
      </c>
      <c r="S339" s="44"/>
      <c r="T339" s="45"/>
      <c r="U339" s="45"/>
      <c r="V339" s="45" t="str">
        <f t="shared" si="66"/>
        <v/>
      </c>
      <c r="W339" s="46" t="str">
        <f t="shared" si="67"/>
        <v/>
      </c>
      <c r="X339" s="12"/>
    </row>
    <row r="340" spans="1:24" x14ac:dyDescent="0.25">
      <c r="A340" s="53">
        <v>2162</v>
      </c>
      <c r="B340" s="22"/>
      <c r="C340" s="34"/>
      <c r="D340" s="45"/>
      <c r="E340" s="44"/>
      <c r="F340" s="45"/>
      <c r="G340" s="45"/>
      <c r="H340" s="45" t="str">
        <f t="shared" si="58"/>
        <v/>
      </c>
      <c r="I340" s="46" t="str">
        <f t="shared" si="59"/>
        <v/>
      </c>
      <c r="J340" s="34">
        <f t="shared" si="60"/>
        <v>0</v>
      </c>
      <c r="K340" s="45">
        <f t="shared" si="61"/>
        <v>0</v>
      </c>
      <c r="L340" s="44"/>
      <c r="M340" s="45"/>
      <c r="N340" s="45"/>
      <c r="O340" s="45" t="str">
        <f t="shared" si="62"/>
        <v/>
      </c>
      <c r="P340" s="46" t="str">
        <f t="shared" si="63"/>
        <v/>
      </c>
      <c r="Q340" s="34">
        <f t="shared" si="64"/>
        <v>0</v>
      </c>
      <c r="R340" s="45">
        <f t="shared" si="65"/>
        <v>0</v>
      </c>
      <c r="S340" s="44"/>
      <c r="T340" s="45"/>
      <c r="U340" s="45"/>
      <c r="V340" s="45" t="str">
        <f t="shared" si="66"/>
        <v/>
      </c>
      <c r="W340" s="46" t="str">
        <f t="shared" si="67"/>
        <v/>
      </c>
      <c r="X340" s="12"/>
    </row>
    <row r="341" spans="1:24" x14ac:dyDescent="0.25">
      <c r="A341" s="53">
        <v>2163</v>
      </c>
      <c r="B341" s="22"/>
      <c r="C341" s="34"/>
      <c r="D341" s="45"/>
      <c r="E341" s="44"/>
      <c r="F341" s="45"/>
      <c r="G341" s="45"/>
      <c r="H341" s="45" t="str">
        <f t="shared" si="58"/>
        <v/>
      </c>
      <c r="I341" s="46" t="str">
        <f t="shared" si="59"/>
        <v/>
      </c>
      <c r="J341" s="34">
        <f t="shared" si="60"/>
        <v>0</v>
      </c>
      <c r="K341" s="45">
        <f t="shared" si="61"/>
        <v>0</v>
      </c>
      <c r="L341" s="44"/>
      <c r="M341" s="45"/>
      <c r="N341" s="45"/>
      <c r="O341" s="45" t="str">
        <f t="shared" si="62"/>
        <v/>
      </c>
      <c r="P341" s="46" t="str">
        <f t="shared" si="63"/>
        <v/>
      </c>
      <c r="Q341" s="34">
        <f t="shared" si="64"/>
        <v>0</v>
      </c>
      <c r="R341" s="45">
        <f t="shared" si="65"/>
        <v>0</v>
      </c>
      <c r="S341" s="44"/>
      <c r="T341" s="45"/>
      <c r="U341" s="45"/>
      <c r="V341" s="45" t="str">
        <f t="shared" si="66"/>
        <v/>
      </c>
      <c r="W341" s="46" t="str">
        <f t="shared" si="67"/>
        <v/>
      </c>
      <c r="X341" s="12"/>
    </row>
    <row r="342" spans="1:24" x14ac:dyDescent="0.25">
      <c r="A342" s="53">
        <v>2164</v>
      </c>
      <c r="B342" s="22"/>
      <c r="C342" s="34"/>
      <c r="D342" s="45"/>
      <c r="E342" s="44"/>
      <c r="F342" s="45"/>
      <c r="G342" s="45"/>
      <c r="H342" s="45" t="str">
        <f t="shared" si="58"/>
        <v/>
      </c>
      <c r="I342" s="46" t="str">
        <f t="shared" si="59"/>
        <v/>
      </c>
      <c r="J342" s="34">
        <f t="shared" si="60"/>
        <v>0</v>
      </c>
      <c r="K342" s="45">
        <f t="shared" si="61"/>
        <v>0</v>
      </c>
      <c r="L342" s="44"/>
      <c r="M342" s="45"/>
      <c r="N342" s="45"/>
      <c r="O342" s="45" t="str">
        <f t="shared" si="62"/>
        <v/>
      </c>
      <c r="P342" s="46" t="str">
        <f t="shared" si="63"/>
        <v/>
      </c>
      <c r="Q342" s="34">
        <f t="shared" si="64"/>
        <v>0</v>
      </c>
      <c r="R342" s="45">
        <f t="shared" si="65"/>
        <v>0</v>
      </c>
      <c r="S342" s="44"/>
      <c r="T342" s="45"/>
      <c r="U342" s="45"/>
      <c r="V342" s="45" t="str">
        <f t="shared" si="66"/>
        <v/>
      </c>
      <c r="W342" s="46" t="str">
        <f t="shared" si="67"/>
        <v/>
      </c>
      <c r="X342" s="12"/>
    </row>
    <row r="343" spans="1:24" x14ac:dyDescent="0.25">
      <c r="A343" s="53">
        <v>2165</v>
      </c>
      <c r="B343" s="22"/>
      <c r="C343" s="34"/>
      <c r="D343" s="45"/>
      <c r="E343" s="44"/>
      <c r="F343" s="45"/>
      <c r="G343" s="45"/>
      <c r="H343" s="45" t="str">
        <f t="shared" si="58"/>
        <v/>
      </c>
      <c r="I343" s="46" t="str">
        <f t="shared" si="59"/>
        <v/>
      </c>
      <c r="J343" s="34">
        <f t="shared" si="60"/>
        <v>0</v>
      </c>
      <c r="K343" s="45">
        <f t="shared" si="61"/>
        <v>0</v>
      </c>
      <c r="L343" s="44"/>
      <c r="M343" s="45"/>
      <c r="N343" s="45"/>
      <c r="O343" s="45" t="str">
        <f t="shared" si="62"/>
        <v/>
      </c>
      <c r="P343" s="46" t="str">
        <f t="shared" si="63"/>
        <v/>
      </c>
      <c r="Q343" s="34">
        <f t="shared" si="64"/>
        <v>0</v>
      </c>
      <c r="R343" s="45">
        <f t="shared" si="65"/>
        <v>0</v>
      </c>
      <c r="S343" s="44"/>
      <c r="T343" s="45"/>
      <c r="U343" s="45"/>
      <c r="V343" s="45" t="str">
        <f t="shared" si="66"/>
        <v/>
      </c>
      <c r="W343" s="46" t="str">
        <f t="shared" si="67"/>
        <v/>
      </c>
      <c r="X343" s="12"/>
    </row>
    <row r="344" spans="1:24" x14ac:dyDescent="0.25">
      <c r="A344" s="53">
        <v>2166</v>
      </c>
      <c r="B344" s="22"/>
      <c r="C344" s="34"/>
      <c r="D344" s="45"/>
      <c r="E344" s="44"/>
      <c r="F344" s="45"/>
      <c r="G344" s="45"/>
      <c r="H344" s="45" t="str">
        <f t="shared" si="58"/>
        <v/>
      </c>
      <c r="I344" s="46" t="str">
        <f t="shared" si="59"/>
        <v/>
      </c>
      <c r="J344" s="34">
        <f t="shared" si="60"/>
        <v>0</v>
      </c>
      <c r="K344" s="45">
        <f t="shared" si="61"/>
        <v>0</v>
      </c>
      <c r="L344" s="44"/>
      <c r="M344" s="45"/>
      <c r="N344" s="45"/>
      <c r="O344" s="45" t="str">
        <f t="shared" si="62"/>
        <v/>
      </c>
      <c r="P344" s="46" t="str">
        <f t="shared" si="63"/>
        <v/>
      </c>
      <c r="Q344" s="34">
        <f t="shared" si="64"/>
        <v>0</v>
      </c>
      <c r="R344" s="45">
        <f t="shared" si="65"/>
        <v>0</v>
      </c>
      <c r="S344" s="44"/>
      <c r="T344" s="45"/>
      <c r="U344" s="45"/>
      <c r="V344" s="45" t="str">
        <f t="shared" si="66"/>
        <v/>
      </c>
      <c r="W344" s="46" t="str">
        <f t="shared" si="67"/>
        <v/>
      </c>
      <c r="X344" s="12"/>
    </row>
    <row r="345" spans="1:24" x14ac:dyDescent="0.25">
      <c r="A345" s="53">
        <v>2167</v>
      </c>
      <c r="B345" s="22"/>
      <c r="C345" s="34"/>
      <c r="D345" s="45"/>
      <c r="E345" s="44"/>
      <c r="F345" s="45"/>
      <c r="G345" s="45"/>
      <c r="H345" s="45" t="str">
        <f t="shared" si="58"/>
        <v/>
      </c>
      <c r="I345" s="46" t="str">
        <f t="shared" si="59"/>
        <v/>
      </c>
      <c r="J345" s="34">
        <f t="shared" si="60"/>
        <v>0</v>
      </c>
      <c r="K345" s="45">
        <f t="shared" si="61"/>
        <v>0</v>
      </c>
      <c r="L345" s="44"/>
      <c r="M345" s="45"/>
      <c r="N345" s="45"/>
      <c r="O345" s="45" t="str">
        <f t="shared" si="62"/>
        <v/>
      </c>
      <c r="P345" s="46" t="str">
        <f t="shared" si="63"/>
        <v/>
      </c>
      <c r="Q345" s="34">
        <f t="shared" si="64"/>
        <v>0</v>
      </c>
      <c r="R345" s="45">
        <f t="shared" si="65"/>
        <v>0</v>
      </c>
      <c r="S345" s="44"/>
      <c r="T345" s="45"/>
      <c r="U345" s="45"/>
      <c r="V345" s="45" t="str">
        <f t="shared" si="66"/>
        <v/>
      </c>
      <c r="W345" s="46" t="str">
        <f t="shared" si="67"/>
        <v/>
      </c>
      <c r="X345" s="12"/>
    </row>
    <row r="346" spans="1:24" x14ac:dyDescent="0.25">
      <c r="A346" s="53">
        <v>2168</v>
      </c>
      <c r="B346" s="22"/>
      <c r="C346" s="34"/>
      <c r="D346" s="45"/>
      <c r="E346" s="44"/>
      <c r="F346" s="45"/>
      <c r="G346" s="45"/>
      <c r="H346" s="45" t="str">
        <f t="shared" si="58"/>
        <v/>
      </c>
      <c r="I346" s="46" t="str">
        <f t="shared" si="59"/>
        <v/>
      </c>
      <c r="J346" s="34">
        <f t="shared" si="60"/>
        <v>0</v>
      </c>
      <c r="K346" s="45">
        <f t="shared" si="61"/>
        <v>0</v>
      </c>
      <c r="L346" s="44"/>
      <c r="M346" s="45"/>
      <c r="N346" s="45"/>
      <c r="O346" s="45" t="str">
        <f t="shared" si="62"/>
        <v/>
      </c>
      <c r="P346" s="46" t="str">
        <f t="shared" si="63"/>
        <v/>
      </c>
      <c r="Q346" s="34">
        <f t="shared" si="64"/>
        <v>0</v>
      </c>
      <c r="R346" s="45">
        <f t="shared" si="65"/>
        <v>0</v>
      </c>
      <c r="S346" s="44"/>
      <c r="T346" s="45"/>
      <c r="U346" s="45"/>
      <c r="V346" s="45" t="str">
        <f t="shared" si="66"/>
        <v/>
      </c>
      <c r="W346" s="46" t="str">
        <f t="shared" si="67"/>
        <v/>
      </c>
      <c r="X346" s="12"/>
    </row>
    <row r="347" spans="1:24" x14ac:dyDescent="0.25">
      <c r="A347" s="53">
        <v>2169</v>
      </c>
      <c r="B347" s="22"/>
      <c r="C347" s="34"/>
      <c r="D347" s="45"/>
      <c r="E347" s="44"/>
      <c r="F347" s="45"/>
      <c r="G347" s="45"/>
      <c r="H347" s="45" t="str">
        <f t="shared" si="58"/>
        <v/>
      </c>
      <c r="I347" s="46" t="str">
        <f t="shared" si="59"/>
        <v/>
      </c>
      <c r="J347" s="34">
        <f t="shared" si="60"/>
        <v>0</v>
      </c>
      <c r="K347" s="45">
        <f t="shared" si="61"/>
        <v>0</v>
      </c>
      <c r="L347" s="44"/>
      <c r="M347" s="45"/>
      <c r="N347" s="45"/>
      <c r="O347" s="45" t="str">
        <f t="shared" si="62"/>
        <v/>
      </c>
      <c r="P347" s="46" t="str">
        <f t="shared" si="63"/>
        <v/>
      </c>
      <c r="Q347" s="34">
        <f t="shared" si="64"/>
        <v>0</v>
      </c>
      <c r="R347" s="45">
        <f t="shared" si="65"/>
        <v>0</v>
      </c>
      <c r="S347" s="44"/>
      <c r="T347" s="45"/>
      <c r="U347" s="45"/>
      <c r="V347" s="45" t="str">
        <f t="shared" si="66"/>
        <v/>
      </c>
      <c r="W347" s="46" t="str">
        <f t="shared" si="67"/>
        <v/>
      </c>
      <c r="X347" s="12"/>
    </row>
    <row r="348" spans="1:24" x14ac:dyDescent="0.25">
      <c r="A348" s="53">
        <v>2170</v>
      </c>
      <c r="B348" s="22"/>
      <c r="C348" s="34"/>
      <c r="D348" s="45"/>
      <c r="E348" s="44"/>
      <c r="F348" s="45"/>
      <c r="G348" s="45"/>
      <c r="H348" s="45" t="str">
        <f t="shared" si="58"/>
        <v/>
      </c>
      <c r="I348" s="46" t="str">
        <f t="shared" si="59"/>
        <v/>
      </c>
      <c r="J348" s="34">
        <f t="shared" si="60"/>
        <v>0</v>
      </c>
      <c r="K348" s="45">
        <f t="shared" si="61"/>
        <v>0</v>
      </c>
      <c r="L348" s="44"/>
      <c r="M348" s="45"/>
      <c r="N348" s="45"/>
      <c r="O348" s="45" t="str">
        <f t="shared" si="62"/>
        <v/>
      </c>
      <c r="P348" s="46" t="str">
        <f t="shared" si="63"/>
        <v/>
      </c>
      <c r="Q348" s="34">
        <f t="shared" si="64"/>
        <v>0</v>
      </c>
      <c r="R348" s="45">
        <f t="shared" si="65"/>
        <v>0</v>
      </c>
      <c r="S348" s="44"/>
      <c r="T348" s="45"/>
      <c r="U348" s="45"/>
      <c r="V348" s="45" t="str">
        <f t="shared" si="66"/>
        <v/>
      </c>
      <c r="W348" s="46" t="str">
        <f t="shared" si="67"/>
        <v/>
      </c>
      <c r="X348" s="12"/>
    </row>
    <row r="349" spans="1:24" x14ac:dyDescent="0.25">
      <c r="A349" s="53">
        <v>2171</v>
      </c>
      <c r="B349" s="22"/>
      <c r="C349" s="34"/>
      <c r="D349" s="45"/>
      <c r="E349" s="44"/>
      <c r="F349" s="45"/>
      <c r="G349" s="45"/>
      <c r="H349" s="45" t="str">
        <f t="shared" si="58"/>
        <v/>
      </c>
      <c r="I349" s="46" t="str">
        <f t="shared" si="59"/>
        <v/>
      </c>
      <c r="J349" s="34">
        <f t="shared" si="60"/>
        <v>0</v>
      </c>
      <c r="K349" s="45">
        <f t="shared" si="61"/>
        <v>0</v>
      </c>
      <c r="L349" s="44"/>
      <c r="M349" s="45"/>
      <c r="N349" s="45"/>
      <c r="O349" s="45" t="str">
        <f t="shared" si="62"/>
        <v/>
      </c>
      <c r="P349" s="46" t="str">
        <f t="shared" si="63"/>
        <v/>
      </c>
      <c r="Q349" s="34">
        <f t="shared" si="64"/>
        <v>0</v>
      </c>
      <c r="R349" s="45">
        <f t="shared" si="65"/>
        <v>0</v>
      </c>
      <c r="S349" s="44"/>
      <c r="T349" s="45"/>
      <c r="U349" s="45"/>
      <c r="V349" s="45" t="str">
        <f t="shared" si="66"/>
        <v/>
      </c>
      <c r="W349" s="46" t="str">
        <f t="shared" si="67"/>
        <v/>
      </c>
      <c r="X349" s="12"/>
    </row>
    <row r="350" spans="1:24" x14ac:dyDescent="0.25">
      <c r="A350" s="53">
        <v>2172</v>
      </c>
      <c r="B350" s="22"/>
      <c r="C350" s="34"/>
      <c r="D350" s="45"/>
      <c r="E350" s="44"/>
      <c r="F350" s="45"/>
      <c r="G350" s="45"/>
      <c r="H350" s="45" t="str">
        <f t="shared" si="58"/>
        <v/>
      </c>
      <c r="I350" s="46" t="str">
        <f t="shared" si="59"/>
        <v/>
      </c>
      <c r="J350" s="34">
        <f t="shared" si="60"/>
        <v>0</v>
      </c>
      <c r="K350" s="45">
        <f t="shared" si="61"/>
        <v>0</v>
      </c>
      <c r="L350" s="44"/>
      <c r="M350" s="45"/>
      <c r="N350" s="45"/>
      <c r="O350" s="45" t="str">
        <f t="shared" si="62"/>
        <v/>
      </c>
      <c r="P350" s="46" t="str">
        <f t="shared" si="63"/>
        <v/>
      </c>
      <c r="Q350" s="34">
        <f t="shared" si="64"/>
        <v>0</v>
      </c>
      <c r="R350" s="45">
        <f t="shared" si="65"/>
        <v>0</v>
      </c>
      <c r="S350" s="44"/>
      <c r="T350" s="45"/>
      <c r="U350" s="45"/>
      <c r="V350" s="45" t="str">
        <f t="shared" si="66"/>
        <v/>
      </c>
      <c r="W350" s="46" t="str">
        <f t="shared" si="67"/>
        <v/>
      </c>
      <c r="X350" s="12"/>
    </row>
    <row r="351" spans="1:24" x14ac:dyDescent="0.25">
      <c r="A351" s="53">
        <v>2173</v>
      </c>
      <c r="B351" s="22"/>
      <c r="C351" s="34"/>
      <c r="D351" s="45"/>
      <c r="E351" s="44"/>
      <c r="F351" s="45"/>
      <c r="G351" s="45"/>
      <c r="H351" s="45" t="str">
        <f t="shared" si="58"/>
        <v/>
      </c>
      <c r="I351" s="46" t="str">
        <f t="shared" si="59"/>
        <v/>
      </c>
      <c r="J351" s="34">
        <f t="shared" si="60"/>
        <v>0</v>
      </c>
      <c r="K351" s="45">
        <f t="shared" si="61"/>
        <v>0</v>
      </c>
      <c r="L351" s="44"/>
      <c r="M351" s="45"/>
      <c r="N351" s="45"/>
      <c r="O351" s="45" t="str">
        <f t="shared" si="62"/>
        <v/>
      </c>
      <c r="P351" s="46" t="str">
        <f t="shared" si="63"/>
        <v/>
      </c>
      <c r="Q351" s="34">
        <f t="shared" si="64"/>
        <v>0</v>
      </c>
      <c r="R351" s="45">
        <f t="shared" si="65"/>
        <v>0</v>
      </c>
      <c r="S351" s="44"/>
      <c r="T351" s="45"/>
      <c r="U351" s="45"/>
      <c r="V351" s="45" t="str">
        <f t="shared" si="66"/>
        <v/>
      </c>
      <c r="W351" s="46" t="str">
        <f t="shared" si="67"/>
        <v/>
      </c>
      <c r="X351" s="12"/>
    </row>
    <row r="352" spans="1:24" x14ac:dyDescent="0.25">
      <c r="A352" s="53">
        <v>2174</v>
      </c>
      <c r="B352" s="22"/>
      <c r="C352" s="34"/>
      <c r="D352" s="45"/>
      <c r="E352" s="44"/>
      <c r="F352" s="45"/>
      <c r="G352" s="45"/>
      <c r="H352" s="45" t="str">
        <f t="shared" si="58"/>
        <v/>
      </c>
      <c r="I352" s="46" t="str">
        <f t="shared" si="59"/>
        <v/>
      </c>
      <c r="J352" s="34">
        <f t="shared" si="60"/>
        <v>0</v>
      </c>
      <c r="K352" s="45">
        <f t="shared" si="61"/>
        <v>0</v>
      </c>
      <c r="L352" s="44"/>
      <c r="M352" s="45"/>
      <c r="N352" s="45"/>
      <c r="O352" s="45" t="str">
        <f t="shared" si="62"/>
        <v/>
      </c>
      <c r="P352" s="46" t="str">
        <f t="shared" si="63"/>
        <v/>
      </c>
      <c r="Q352" s="34">
        <f t="shared" si="64"/>
        <v>0</v>
      </c>
      <c r="R352" s="45">
        <f t="shared" si="65"/>
        <v>0</v>
      </c>
      <c r="S352" s="44"/>
      <c r="T352" s="45"/>
      <c r="U352" s="45"/>
      <c r="V352" s="45" t="str">
        <f t="shared" si="66"/>
        <v/>
      </c>
      <c r="W352" s="46" t="str">
        <f t="shared" si="67"/>
        <v/>
      </c>
      <c r="X352" s="12"/>
    </row>
    <row r="353" spans="1:24" x14ac:dyDescent="0.25">
      <c r="A353" s="53">
        <v>2175</v>
      </c>
      <c r="B353" s="22"/>
      <c r="C353" s="34"/>
      <c r="D353" s="45"/>
      <c r="E353" s="44"/>
      <c r="F353" s="45"/>
      <c r="G353" s="45"/>
      <c r="H353" s="45" t="str">
        <f t="shared" si="58"/>
        <v/>
      </c>
      <c r="I353" s="46" t="str">
        <f t="shared" si="59"/>
        <v/>
      </c>
      <c r="J353" s="34">
        <f t="shared" si="60"/>
        <v>0</v>
      </c>
      <c r="K353" s="45">
        <f t="shared" si="61"/>
        <v>0</v>
      </c>
      <c r="L353" s="44"/>
      <c r="M353" s="45"/>
      <c r="N353" s="45"/>
      <c r="O353" s="45" t="str">
        <f t="shared" si="62"/>
        <v/>
      </c>
      <c r="P353" s="46" t="str">
        <f t="shared" si="63"/>
        <v/>
      </c>
      <c r="Q353" s="34">
        <f t="shared" si="64"/>
        <v>0</v>
      </c>
      <c r="R353" s="45">
        <f t="shared" si="65"/>
        <v>0</v>
      </c>
      <c r="S353" s="44"/>
      <c r="T353" s="45"/>
      <c r="U353" s="45"/>
      <c r="V353" s="45" t="str">
        <f t="shared" si="66"/>
        <v/>
      </c>
      <c r="W353" s="46" t="str">
        <f t="shared" si="67"/>
        <v/>
      </c>
      <c r="X353" s="12"/>
    </row>
    <row r="354" spans="1:24" x14ac:dyDescent="0.25">
      <c r="A354" s="53">
        <v>2176</v>
      </c>
      <c r="B354" s="22"/>
      <c r="C354" s="34"/>
      <c r="D354" s="45"/>
      <c r="E354" s="44"/>
      <c r="F354" s="45"/>
      <c r="G354" s="45"/>
      <c r="H354" s="45" t="str">
        <f t="shared" si="58"/>
        <v/>
      </c>
      <c r="I354" s="46" t="str">
        <f t="shared" si="59"/>
        <v/>
      </c>
      <c r="J354" s="34">
        <f t="shared" si="60"/>
        <v>0</v>
      </c>
      <c r="K354" s="45">
        <f t="shared" si="61"/>
        <v>0</v>
      </c>
      <c r="L354" s="44"/>
      <c r="M354" s="45"/>
      <c r="N354" s="45"/>
      <c r="O354" s="45" t="str">
        <f t="shared" si="62"/>
        <v/>
      </c>
      <c r="P354" s="46" t="str">
        <f t="shared" si="63"/>
        <v/>
      </c>
      <c r="Q354" s="34">
        <f t="shared" si="64"/>
        <v>0</v>
      </c>
      <c r="R354" s="45">
        <f t="shared" si="65"/>
        <v>0</v>
      </c>
      <c r="S354" s="44"/>
      <c r="T354" s="45"/>
      <c r="U354" s="45"/>
      <c r="V354" s="45" t="str">
        <f t="shared" si="66"/>
        <v/>
      </c>
      <c r="W354" s="46" t="str">
        <f t="shared" si="67"/>
        <v/>
      </c>
      <c r="X354" s="12"/>
    </row>
    <row r="355" spans="1:24" x14ac:dyDescent="0.25">
      <c r="A355" s="53">
        <v>2177</v>
      </c>
      <c r="B355" s="22"/>
      <c r="C355" s="34"/>
      <c r="D355" s="45"/>
      <c r="E355" s="44"/>
      <c r="F355" s="45"/>
      <c r="G355" s="45"/>
      <c r="H355" s="45" t="str">
        <f t="shared" si="58"/>
        <v/>
      </c>
      <c r="I355" s="46" t="str">
        <f t="shared" si="59"/>
        <v/>
      </c>
      <c r="J355" s="34">
        <f t="shared" si="60"/>
        <v>0</v>
      </c>
      <c r="K355" s="45">
        <f t="shared" si="61"/>
        <v>0</v>
      </c>
      <c r="L355" s="44"/>
      <c r="M355" s="45"/>
      <c r="N355" s="45"/>
      <c r="O355" s="45" t="str">
        <f t="shared" si="62"/>
        <v/>
      </c>
      <c r="P355" s="46" t="str">
        <f t="shared" si="63"/>
        <v/>
      </c>
      <c r="Q355" s="34">
        <f t="shared" si="64"/>
        <v>0</v>
      </c>
      <c r="R355" s="45">
        <f t="shared" si="65"/>
        <v>0</v>
      </c>
      <c r="S355" s="44"/>
      <c r="T355" s="45"/>
      <c r="U355" s="45"/>
      <c r="V355" s="45" t="str">
        <f t="shared" si="66"/>
        <v/>
      </c>
      <c r="W355" s="46" t="str">
        <f t="shared" si="67"/>
        <v/>
      </c>
      <c r="X355" s="12"/>
    </row>
    <row r="356" spans="1:24" x14ac:dyDescent="0.25">
      <c r="A356" s="53">
        <v>2178</v>
      </c>
      <c r="B356" s="22"/>
      <c r="C356" s="34"/>
      <c r="D356" s="45"/>
      <c r="E356" s="44"/>
      <c r="F356" s="45"/>
      <c r="G356" s="45"/>
      <c r="H356" s="45" t="str">
        <f t="shared" si="58"/>
        <v/>
      </c>
      <c r="I356" s="46" t="str">
        <f t="shared" si="59"/>
        <v/>
      </c>
      <c r="J356" s="34">
        <f t="shared" si="60"/>
        <v>0</v>
      </c>
      <c r="K356" s="45">
        <f t="shared" si="61"/>
        <v>0</v>
      </c>
      <c r="L356" s="44"/>
      <c r="M356" s="45"/>
      <c r="N356" s="45"/>
      <c r="O356" s="45" t="str">
        <f t="shared" si="62"/>
        <v/>
      </c>
      <c r="P356" s="46" t="str">
        <f t="shared" si="63"/>
        <v/>
      </c>
      <c r="Q356" s="34">
        <f t="shared" si="64"/>
        <v>0</v>
      </c>
      <c r="R356" s="45">
        <f t="shared" si="65"/>
        <v>0</v>
      </c>
      <c r="S356" s="44"/>
      <c r="T356" s="45"/>
      <c r="U356" s="45"/>
      <c r="V356" s="45" t="str">
        <f t="shared" si="66"/>
        <v/>
      </c>
      <c r="W356" s="46" t="str">
        <f t="shared" si="67"/>
        <v/>
      </c>
      <c r="X356" s="12"/>
    </row>
    <row r="357" spans="1:24" x14ac:dyDescent="0.25">
      <c r="A357" s="53">
        <v>2179</v>
      </c>
      <c r="B357" s="22"/>
      <c r="C357" s="34"/>
      <c r="D357" s="45"/>
      <c r="E357" s="44"/>
      <c r="F357" s="45"/>
      <c r="G357" s="45"/>
      <c r="H357" s="45" t="str">
        <f t="shared" si="58"/>
        <v/>
      </c>
      <c r="I357" s="46" t="str">
        <f t="shared" si="59"/>
        <v/>
      </c>
      <c r="J357" s="34">
        <f t="shared" si="60"/>
        <v>0</v>
      </c>
      <c r="K357" s="45">
        <f t="shared" si="61"/>
        <v>0</v>
      </c>
      <c r="L357" s="44"/>
      <c r="M357" s="45"/>
      <c r="N357" s="45"/>
      <c r="O357" s="45" t="str">
        <f t="shared" si="62"/>
        <v/>
      </c>
      <c r="P357" s="46" t="str">
        <f t="shared" si="63"/>
        <v/>
      </c>
      <c r="Q357" s="34">
        <f t="shared" si="64"/>
        <v>0</v>
      </c>
      <c r="R357" s="45">
        <f t="shared" si="65"/>
        <v>0</v>
      </c>
      <c r="S357" s="44"/>
      <c r="T357" s="45"/>
      <c r="U357" s="45"/>
      <c r="V357" s="45" t="str">
        <f t="shared" si="66"/>
        <v/>
      </c>
      <c r="W357" s="46" t="str">
        <f t="shared" si="67"/>
        <v/>
      </c>
      <c r="X357" s="12"/>
    </row>
    <row r="358" spans="1:24" x14ac:dyDescent="0.25">
      <c r="A358" s="53">
        <v>2180</v>
      </c>
      <c r="B358" s="22"/>
      <c r="C358" s="34"/>
      <c r="D358" s="45"/>
      <c r="E358" s="44"/>
      <c r="F358" s="45"/>
      <c r="G358" s="45"/>
      <c r="H358" s="45" t="str">
        <f t="shared" si="58"/>
        <v/>
      </c>
      <c r="I358" s="46" t="str">
        <f t="shared" si="59"/>
        <v/>
      </c>
      <c r="J358" s="34">
        <f t="shared" si="60"/>
        <v>0</v>
      </c>
      <c r="K358" s="45">
        <f t="shared" si="61"/>
        <v>0</v>
      </c>
      <c r="L358" s="44"/>
      <c r="M358" s="45"/>
      <c r="N358" s="45"/>
      <c r="O358" s="45" t="str">
        <f t="shared" si="62"/>
        <v/>
      </c>
      <c r="P358" s="46" t="str">
        <f t="shared" si="63"/>
        <v/>
      </c>
      <c r="Q358" s="34">
        <f t="shared" si="64"/>
        <v>0</v>
      </c>
      <c r="R358" s="45">
        <f t="shared" si="65"/>
        <v>0</v>
      </c>
      <c r="S358" s="44"/>
      <c r="T358" s="45"/>
      <c r="U358" s="45"/>
      <c r="V358" s="45" t="str">
        <f t="shared" si="66"/>
        <v/>
      </c>
      <c r="W358" s="46" t="str">
        <f t="shared" si="67"/>
        <v/>
      </c>
      <c r="X358" s="12"/>
    </row>
    <row r="359" spans="1:24" x14ac:dyDescent="0.25">
      <c r="A359" s="53">
        <v>2181</v>
      </c>
      <c r="B359" s="22"/>
      <c r="C359" s="34"/>
      <c r="D359" s="45"/>
      <c r="E359" s="44"/>
      <c r="F359" s="45"/>
      <c r="G359" s="45"/>
      <c r="H359" s="45" t="str">
        <f t="shared" si="58"/>
        <v/>
      </c>
      <c r="I359" s="46" t="str">
        <f t="shared" si="59"/>
        <v/>
      </c>
      <c r="J359" s="34">
        <f t="shared" si="60"/>
        <v>0</v>
      </c>
      <c r="K359" s="45">
        <f t="shared" si="61"/>
        <v>0</v>
      </c>
      <c r="L359" s="44"/>
      <c r="M359" s="45"/>
      <c r="N359" s="45"/>
      <c r="O359" s="45" t="str">
        <f t="shared" si="62"/>
        <v/>
      </c>
      <c r="P359" s="46" t="str">
        <f t="shared" si="63"/>
        <v/>
      </c>
      <c r="Q359" s="34">
        <f t="shared" si="64"/>
        <v>0</v>
      </c>
      <c r="R359" s="45">
        <f t="shared" si="65"/>
        <v>0</v>
      </c>
      <c r="S359" s="44"/>
      <c r="T359" s="45"/>
      <c r="U359" s="45"/>
      <c r="V359" s="45" t="str">
        <f t="shared" si="66"/>
        <v/>
      </c>
      <c r="W359" s="46" t="str">
        <f t="shared" si="67"/>
        <v/>
      </c>
      <c r="X359" s="12"/>
    </row>
    <row r="360" spans="1:24" x14ac:dyDescent="0.25">
      <c r="A360" s="53">
        <v>2182</v>
      </c>
      <c r="B360" s="22"/>
      <c r="C360" s="34"/>
      <c r="D360" s="45"/>
      <c r="E360" s="44"/>
      <c r="F360" s="45"/>
      <c r="G360" s="45"/>
      <c r="H360" s="45" t="str">
        <f t="shared" si="58"/>
        <v/>
      </c>
      <c r="I360" s="46" t="str">
        <f t="shared" si="59"/>
        <v/>
      </c>
      <c r="J360" s="34">
        <f t="shared" si="60"/>
        <v>0</v>
      </c>
      <c r="K360" s="45">
        <f t="shared" si="61"/>
        <v>0</v>
      </c>
      <c r="L360" s="44"/>
      <c r="M360" s="45"/>
      <c r="N360" s="45"/>
      <c r="O360" s="45" t="str">
        <f t="shared" si="62"/>
        <v/>
      </c>
      <c r="P360" s="46" t="str">
        <f t="shared" si="63"/>
        <v/>
      </c>
      <c r="Q360" s="34">
        <f t="shared" si="64"/>
        <v>0</v>
      </c>
      <c r="R360" s="45">
        <f t="shared" si="65"/>
        <v>0</v>
      </c>
      <c r="S360" s="44"/>
      <c r="T360" s="45"/>
      <c r="U360" s="45"/>
      <c r="V360" s="45" t="str">
        <f t="shared" si="66"/>
        <v/>
      </c>
      <c r="W360" s="46" t="str">
        <f t="shared" si="67"/>
        <v/>
      </c>
      <c r="X360" s="12"/>
    </row>
    <row r="361" spans="1:24" x14ac:dyDescent="0.25">
      <c r="A361" s="53">
        <v>2183</v>
      </c>
      <c r="B361" s="22"/>
      <c r="C361" s="34"/>
      <c r="D361" s="45"/>
      <c r="E361" s="44"/>
      <c r="F361" s="45"/>
      <c r="G361" s="45"/>
      <c r="H361" s="45" t="str">
        <f t="shared" si="58"/>
        <v/>
      </c>
      <c r="I361" s="46" t="str">
        <f t="shared" si="59"/>
        <v/>
      </c>
      <c r="J361" s="34">
        <f t="shared" si="60"/>
        <v>0</v>
      </c>
      <c r="K361" s="45">
        <f t="shared" si="61"/>
        <v>0</v>
      </c>
      <c r="L361" s="44"/>
      <c r="M361" s="45"/>
      <c r="N361" s="45"/>
      <c r="O361" s="45" t="str">
        <f t="shared" si="62"/>
        <v/>
      </c>
      <c r="P361" s="46" t="str">
        <f t="shared" si="63"/>
        <v/>
      </c>
      <c r="Q361" s="34">
        <f t="shared" si="64"/>
        <v>0</v>
      </c>
      <c r="R361" s="45">
        <f t="shared" si="65"/>
        <v>0</v>
      </c>
      <c r="S361" s="44"/>
      <c r="T361" s="45"/>
      <c r="U361" s="45"/>
      <c r="V361" s="45" t="str">
        <f t="shared" si="66"/>
        <v/>
      </c>
      <c r="W361" s="46" t="str">
        <f t="shared" si="67"/>
        <v/>
      </c>
      <c r="X361" s="12"/>
    </row>
    <row r="362" spans="1:24" x14ac:dyDescent="0.25">
      <c r="A362" s="53">
        <v>2184</v>
      </c>
      <c r="B362" s="22"/>
      <c r="C362" s="34"/>
      <c r="D362" s="45"/>
      <c r="E362" s="44"/>
      <c r="F362" s="45"/>
      <c r="G362" s="45"/>
      <c r="H362" s="45" t="str">
        <f t="shared" si="58"/>
        <v/>
      </c>
      <c r="I362" s="46" t="str">
        <f t="shared" si="59"/>
        <v/>
      </c>
      <c r="J362" s="34">
        <f t="shared" si="60"/>
        <v>0</v>
      </c>
      <c r="K362" s="45">
        <f t="shared" si="61"/>
        <v>0</v>
      </c>
      <c r="L362" s="44"/>
      <c r="M362" s="45"/>
      <c r="N362" s="45"/>
      <c r="O362" s="45" t="str">
        <f t="shared" si="62"/>
        <v/>
      </c>
      <c r="P362" s="46" t="str">
        <f t="shared" si="63"/>
        <v/>
      </c>
      <c r="Q362" s="34">
        <f t="shared" si="64"/>
        <v>0</v>
      </c>
      <c r="R362" s="45">
        <f t="shared" si="65"/>
        <v>0</v>
      </c>
      <c r="S362" s="44"/>
      <c r="T362" s="45"/>
      <c r="U362" s="45"/>
      <c r="V362" s="45" t="str">
        <f t="shared" si="66"/>
        <v/>
      </c>
      <c r="W362" s="46" t="str">
        <f t="shared" si="67"/>
        <v/>
      </c>
      <c r="X362" s="12"/>
    </row>
    <row r="363" spans="1:24" x14ac:dyDescent="0.25">
      <c r="A363" s="53">
        <v>2185</v>
      </c>
      <c r="B363" s="22"/>
      <c r="C363" s="34"/>
      <c r="D363" s="45"/>
      <c r="E363" s="44"/>
      <c r="F363" s="45"/>
      <c r="G363" s="45"/>
      <c r="H363" s="45" t="str">
        <f t="shared" si="58"/>
        <v/>
      </c>
      <c r="I363" s="46" t="str">
        <f t="shared" si="59"/>
        <v/>
      </c>
      <c r="J363" s="34">
        <f t="shared" si="60"/>
        <v>0</v>
      </c>
      <c r="K363" s="45">
        <f t="shared" si="61"/>
        <v>0</v>
      </c>
      <c r="L363" s="44"/>
      <c r="M363" s="45"/>
      <c r="N363" s="45"/>
      <c r="O363" s="45" t="str">
        <f t="shared" si="62"/>
        <v/>
      </c>
      <c r="P363" s="46" t="str">
        <f t="shared" si="63"/>
        <v/>
      </c>
      <c r="Q363" s="34">
        <f t="shared" si="64"/>
        <v>0</v>
      </c>
      <c r="R363" s="45">
        <f t="shared" si="65"/>
        <v>0</v>
      </c>
      <c r="S363" s="44"/>
      <c r="T363" s="45"/>
      <c r="U363" s="45"/>
      <c r="V363" s="45" t="str">
        <f t="shared" si="66"/>
        <v/>
      </c>
      <c r="W363" s="46" t="str">
        <f t="shared" si="67"/>
        <v/>
      </c>
      <c r="X363" s="12"/>
    </row>
    <row r="364" spans="1:24" x14ac:dyDescent="0.25">
      <c r="A364" s="53">
        <v>2186</v>
      </c>
      <c r="B364" s="22"/>
      <c r="C364" s="34"/>
      <c r="D364" s="45"/>
      <c r="E364" s="44"/>
      <c r="F364" s="45"/>
      <c r="G364" s="45"/>
      <c r="H364" s="45" t="str">
        <f t="shared" si="58"/>
        <v/>
      </c>
      <c r="I364" s="46" t="str">
        <f t="shared" si="59"/>
        <v/>
      </c>
      <c r="J364" s="34">
        <f t="shared" si="60"/>
        <v>0</v>
      </c>
      <c r="K364" s="45">
        <f t="shared" si="61"/>
        <v>0</v>
      </c>
      <c r="L364" s="44"/>
      <c r="M364" s="45"/>
      <c r="N364" s="45"/>
      <c r="O364" s="45" t="str">
        <f t="shared" si="62"/>
        <v/>
      </c>
      <c r="P364" s="46" t="str">
        <f t="shared" si="63"/>
        <v/>
      </c>
      <c r="Q364" s="34">
        <f t="shared" si="64"/>
        <v>0</v>
      </c>
      <c r="R364" s="45">
        <f t="shared" si="65"/>
        <v>0</v>
      </c>
      <c r="S364" s="44"/>
      <c r="T364" s="45"/>
      <c r="U364" s="45"/>
      <c r="V364" s="45" t="str">
        <f t="shared" si="66"/>
        <v/>
      </c>
      <c r="W364" s="46" t="str">
        <f t="shared" si="67"/>
        <v/>
      </c>
      <c r="X364" s="12"/>
    </row>
    <row r="365" spans="1:24" x14ac:dyDescent="0.25">
      <c r="A365" s="53">
        <v>2187</v>
      </c>
      <c r="B365" s="22"/>
      <c r="C365" s="34"/>
      <c r="D365" s="45"/>
      <c r="E365" s="44"/>
      <c r="F365" s="45"/>
      <c r="G365" s="45"/>
      <c r="H365" s="45" t="str">
        <f t="shared" si="58"/>
        <v/>
      </c>
      <c r="I365" s="46" t="str">
        <f t="shared" si="59"/>
        <v/>
      </c>
      <c r="J365" s="34">
        <f t="shared" si="60"/>
        <v>0</v>
      </c>
      <c r="K365" s="45">
        <f t="shared" si="61"/>
        <v>0</v>
      </c>
      <c r="L365" s="44"/>
      <c r="M365" s="45"/>
      <c r="N365" s="45"/>
      <c r="O365" s="45" t="str">
        <f t="shared" si="62"/>
        <v/>
      </c>
      <c r="P365" s="46" t="str">
        <f t="shared" si="63"/>
        <v/>
      </c>
      <c r="Q365" s="34">
        <f t="shared" si="64"/>
        <v>0</v>
      </c>
      <c r="R365" s="45">
        <f t="shared" si="65"/>
        <v>0</v>
      </c>
      <c r="S365" s="44"/>
      <c r="T365" s="45"/>
      <c r="U365" s="45"/>
      <c r="V365" s="45" t="str">
        <f t="shared" si="66"/>
        <v/>
      </c>
      <c r="W365" s="46" t="str">
        <f t="shared" si="67"/>
        <v/>
      </c>
      <c r="X365" s="12"/>
    </row>
    <row r="366" spans="1:24" x14ac:dyDescent="0.25">
      <c r="A366" s="53">
        <v>2188</v>
      </c>
      <c r="B366" s="22"/>
      <c r="C366" s="34"/>
      <c r="D366" s="45"/>
      <c r="E366" s="44"/>
      <c r="F366" s="45"/>
      <c r="G366" s="45"/>
      <c r="H366" s="45" t="str">
        <f t="shared" si="58"/>
        <v/>
      </c>
      <c r="I366" s="46" t="str">
        <f t="shared" si="59"/>
        <v/>
      </c>
      <c r="J366" s="34">
        <f t="shared" si="60"/>
        <v>0</v>
      </c>
      <c r="K366" s="45">
        <f t="shared" si="61"/>
        <v>0</v>
      </c>
      <c r="L366" s="44"/>
      <c r="M366" s="45"/>
      <c r="N366" s="45"/>
      <c r="O366" s="45" t="str">
        <f t="shared" si="62"/>
        <v/>
      </c>
      <c r="P366" s="46" t="str">
        <f t="shared" si="63"/>
        <v/>
      </c>
      <c r="Q366" s="34">
        <f t="shared" si="64"/>
        <v>0</v>
      </c>
      <c r="R366" s="45">
        <f t="shared" si="65"/>
        <v>0</v>
      </c>
      <c r="S366" s="44"/>
      <c r="T366" s="45"/>
      <c r="U366" s="45"/>
      <c r="V366" s="45" t="str">
        <f t="shared" si="66"/>
        <v/>
      </c>
      <c r="W366" s="46" t="str">
        <f t="shared" si="67"/>
        <v/>
      </c>
      <c r="X366" s="12"/>
    </row>
    <row r="367" spans="1:24" x14ac:dyDescent="0.25">
      <c r="A367" s="53">
        <v>2189</v>
      </c>
      <c r="B367" s="22"/>
      <c r="C367" s="34"/>
      <c r="D367" s="45"/>
      <c r="E367" s="44"/>
      <c r="F367" s="45"/>
      <c r="G367" s="45"/>
      <c r="H367" s="45" t="str">
        <f t="shared" si="58"/>
        <v/>
      </c>
      <c r="I367" s="46" t="str">
        <f t="shared" si="59"/>
        <v/>
      </c>
      <c r="J367" s="34">
        <f t="shared" si="60"/>
        <v>0</v>
      </c>
      <c r="K367" s="45">
        <f t="shared" si="61"/>
        <v>0</v>
      </c>
      <c r="L367" s="44"/>
      <c r="M367" s="45"/>
      <c r="N367" s="45"/>
      <c r="O367" s="45" t="str">
        <f t="shared" si="62"/>
        <v/>
      </c>
      <c r="P367" s="46" t="str">
        <f t="shared" si="63"/>
        <v/>
      </c>
      <c r="Q367" s="34">
        <f t="shared" si="64"/>
        <v>0</v>
      </c>
      <c r="R367" s="45">
        <f t="shared" si="65"/>
        <v>0</v>
      </c>
      <c r="S367" s="44"/>
      <c r="T367" s="45"/>
      <c r="U367" s="45"/>
      <c r="V367" s="45" t="str">
        <f t="shared" si="66"/>
        <v/>
      </c>
      <c r="W367" s="46" t="str">
        <f t="shared" si="67"/>
        <v/>
      </c>
      <c r="X367" s="12"/>
    </row>
    <row r="368" spans="1:24" x14ac:dyDescent="0.25">
      <c r="A368" s="53">
        <v>2190</v>
      </c>
      <c r="B368" s="22"/>
      <c r="C368" s="34"/>
      <c r="D368" s="45"/>
      <c r="E368" s="44"/>
      <c r="F368" s="45"/>
      <c r="G368" s="45"/>
      <c r="H368" s="45" t="str">
        <f t="shared" si="58"/>
        <v/>
      </c>
      <c r="I368" s="46" t="str">
        <f t="shared" si="59"/>
        <v/>
      </c>
      <c r="J368" s="34">
        <f t="shared" si="60"/>
        <v>0</v>
      </c>
      <c r="K368" s="45">
        <f t="shared" si="61"/>
        <v>0</v>
      </c>
      <c r="L368" s="44"/>
      <c r="M368" s="45"/>
      <c r="N368" s="45"/>
      <c r="O368" s="45" t="str">
        <f t="shared" si="62"/>
        <v/>
      </c>
      <c r="P368" s="46" t="str">
        <f t="shared" si="63"/>
        <v/>
      </c>
      <c r="Q368" s="34">
        <f t="shared" si="64"/>
        <v>0</v>
      </c>
      <c r="R368" s="45">
        <f t="shared" si="65"/>
        <v>0</v>
      </c>
      <c r="S368" s="44"/>
      <c r="T368" s="45"/>
      <c r="U368" s="45"/>
      <c r="V368" s="45" t="str">
        <f t="shared" si="66"/>
        <v/>
      </c>
      <c r="W368" s="46" t="str">
        <f t="shared" si="67"/>
        <v/>
      </c>
      <c r="X368" s="12"/>
    </row>
    <row r="369" spans="1:24" x14ac:dyDescent="0.25">
      <c r="A369" s="53">
        <v>2191</v>
      </c>
      <c r="B369" s="22"/>
      <c r="C369" s="34"/>
      <c r="D369" s="45"/>
      <c r="E369" s="44"/>
      <c r="F369" s="45"/>
      <c r="G369" s="45"/>
      <c r="H369" s="45" t="str">
        <f t="shared" si="58"/>
        <v/>
      </c>
      <c r="I369" s="46" t="str">
        <f t="shared" si="59"/>
        <v/>
      </c>
      <c r="J369" s="34">
        <f t="shared" si="60"/>
        <v>0</v>
      </c>
      <c r="K369" s="45">
        <f t="shared" si="61"/>
        <v>0</v>
      </c>
      <c r="L369" s="44"/>
      <c r="M369" s="45"/>
      <c r="N369" s="45"/>
      <c r="O369" s="45" t="str">
        <f t="shared" si="62"/>
        <v/>
      </c>
      <c r="P369" s="46" t="str">
        <f t="shared" si="63"/>
        <v/>
      </c>
      <c r="Q369" s="34">
        <f t="shared" si="64"/>
        <v>0</v>
      </c>
      <c r="R369" s="45">
        <f t="shared" si="65"/>
        <v>0</v>
      </c>
      <c r="S369" s="44"/>
      <c r="T369" s="45"/>
      <c r="U369" s="45"/>
      <c r="V369" s="45" t="str">
        <f t="shared" si="66"/>
        <v/>
      </c>
      <c r="W369" s="46" t="str">
        <f t="shared" si="67"/>
        <v/>
      </c>
      <c r="X369" s="12"/>
    </row>
    <row r="370" spans="1:24" x14ac:dyDescent="0.25">
      <c r="A370" s="53">
        <v>2192</v>
      </c>
      <c r="B370" s="22"/>
      <c r="C370" s="34"/>
      <c r="D370" s="45"/>
      <c r="E370" s="44"/>
      <c r="F370" s="45"/>
      <c r="G370" s="45"/>
      <c r="H370" s="45" t="str">
        <f t="shared" si="58"/>
        <v/>
      </c>
      <c r="I370" s="46" t="str">
        <f t="shared" si="59"/>
        <v/>
      </c>
      <c r="J370" s="34">
        <f t="shared" si="60"/>
        <v>0</v>
      </c>
      <c r="K370" s="45">
        <f t="shared" si="61"/>
        <v>0</v>
      </c>
      <c r="L370" s="44"/>
      <c r="M370" s="45"/>
      <c r="N370" s="45"/>
      <c r="O370" s="45" t="str">
        <f t="shared" si="62"/>
        <v/>
      </c>
      <c r="P370" s="46" t="str">
        <f t="shared" si="63"/>
        <v/>
      </c>
      <c r="Q370" s="34">
        <f t="shared" si="64"/>
        <v>0</v>
      </c>
      <c r="R370" s="45">
        <f t="shared" si="65"/>
        <v>0</v>
      </c>
      <c r="S370" s="44"/>
      <c r="T370" s="45"/>
      <c r="U370" s="45"/>
      <c r="V370" s="45" t="str">
        <f t="shared" si="66"/>
        <v/>
      </c>
      <c r="W370" s="46" t="str">
        <f t="shared" si="67"/>
        <v/>
      </c>
      <c r="X370" s="12"/>
    </row>
    <row r="371" spans="1:24" x14ac:dyDescent="0.25">
      <c r="A371" s="53">
        <v>2193</v>
      </c>
      <c r="B371" s="22"/>
      <c r="C371" s="34"/>
      <c r="D371" s="45"/>
      <c r="E371" s="44"/>
      <c r="F371" s="45"/>
      <c r="G371" s="45"/>
      <c r="H371" s="45" t="str">
        <f t="shared" si="58"/>
        <v/>
      </c>
      <c r="I371" s="46" t="str">
        <f t="shared" si="59"/>
        <v/>
      </c>
      <c r="J371" s="34">
        <f t="shared" si="60"/>
        <v>0</v>
      </c>
      <c r="K371" s="45">
        <f t="shared" si="61"/>
        <v>0</v>
      </c>
      <c r="L371" s="44"/>
      <c r="M371" s="45"/>
      <c r="N371" s="45"/>
      <c r="O371" s="45" t="str">
        <f t="shared" si="62"/>
        <v/>
      </c>
      <c r="P371" s="46" t="str">
        <f t="shared" si="63"/>
        <v/>
      </c>
      <c r="Q371" s="34">
        <f t="shared" si="64"/>
        <v>0</v>
      </c>
      <c r="R371" s="45">
        <f t="shared" si="65"/>
        <v>0</v>
      </c>
      <c r="S371" s="44"/>
      <c r="T371" s="45"/>
      <c r="U371" s="45"/>
      <c r="V371" s="45" t="str">
        <f t="shared" si="66"/>
        <v/>
      </c>
      <c r="W371" s="46" t="str">
        <f t="shared" si="67"/>
        <v/>
      </c>
      <c r="X371" s="12"/>
    </row>
    <row r="372" spans="1:24" x14ac:dyDescent="0.25">
      <c r="A372" s="53">
        <v>2194</v>
      </c>
      <c r="B372" s="22"/>
      <c r="C372" s="34"/>
      <c r="D372" s="45"/>
      <c r="E372" s="44"/>
      <c r="F372" s="45"/>
      <c r="G372" s="45"/>
      <c r="H372" s="45" t="str">
        <f t="shared" si="58"/>
        <v/>
      </c>
      <c r="I372" s="46" t="str">
        <f t="shared" si="59"/>
        <v/>
      </c>
      <c r="J372" s="34">
        <f t="shared" si="60"/>
        <v>0</v>
      </c>
      <c r="K372" s="45">
        <f t="shared" si="61"/>
        <v>0</v>
      </c>
      <c r="L372" s="44"/>
      <c r="M372" s="45"/>
      <c r="N372" s="45"/>
      <c r="O372" s="45" t="str">
        <f t="shared" si="62"/>
        <v/>
      </c>
      <c r="P372" s="46" t="str">
        <f t="shared" si="63"/>
        <v/>
      </c>
      <c r="Q372" s="34">
        <f t="shared" si="64"/>
        <v>0</v>
      </c>
      <c r="R372" s="45">
        <f t="shared" si="65"/>
        <v>0</v>
      </c>
      <c r="S372" s="44"/>
      <c r="T372" s="45"/>
      <c r="U372" s="45"/>
      <c r="V372" s="45" t="str">
        <f t="shared" si="66"/>
        <v/>
      </c>
      <c r="W372" s="46" t="str">
        <f t="shared" si="67"/>
        <v/>
      </c>
      <c r="X372" s="12"/>
    </row>
    <row r="373" spans="1:24" x14ac:dyDescent="0.25">
      <c r="A373" s="53">
        <v>2195</v>
      </c>
      <c r="B373" s="22"/>
      <c r="C373" s="34"/>
      <c r="D373" s="45"/>
      <c r="E373" s="44"/>
      <c r="F373" s="45"/>
      <c r="G373" s="45"/>
      <c r="H373" s="45" t="str">
        <f t="shared" si="58"/>
        <v/>
      </c>
      <c r="I373" s="46" t="str">
        <f t="shared" si="59"/>
        <v/>
      </c>
      <c r="J373" s="34">
        <f t="shared" si="60"/>
        <v>0</v>
      </c>
      <c r="K373" s="45">
        <f t="shared" si="61"/>
        <v>0</v>
      </c>
      <c r="L373" s="44"/>
      <c r="M373" s="45"/>
      <c r="N373" s="45"/>
      <c r="O373" s="45" t="str">
        <f t="shared" si="62"/>
        <v/>
      </c>
      <c r="P373" s="46" t="str">
        <f t="shared" si="63"/>
        <v/>
      </c>
      <c r="Q373" s="34">
        <f t="shared" si="64"/>
        <v>0</v>
      </c>
      <c r="R373" s="45">
        <f t="shared" si="65"/>
        <v>0</v>
      </c>
      <c r="S373" s="44"/>
      <c r="T373" s="45"/>
      <c r="U373" s="45"/>
      <c r="V373" s="45" t="str">
        <f t="shared" si="66"/>
        <v/>
      </c>
      <c r="W373" s="46" t="str">
        <f t="shared" si="67"/>
        <v/>
      </c>
      <c r="X373" s="12"/>
    </row>
    <row r="374" spans="1:24" x14ac:dyDescent="0.25">
      <c r="A374" s="53">
        <v>2196</v>
      </c>
      <c r="B374" s="22"/>
      <c r="C374" s="34"/>
      <c r="D374" s="45"/>
      <c r="E374" s="44"/>
      <c r="F374" s="45"/>
      <c r="G374" s="45"/>
      <c r="H374" s="45" t="str">
        <f t="shared" si="58"/>
        <v/>
      </c>
      <c r="I374" s="46" t="str">
        <f t="shared" si="59"/>
        <v/>
      </c>
      <c r="J374" s="34">
        <f t="shared" si="60"/>
        <v>0</v>
      </c>
      <c r="K374" s="45">
        <f t="shared" si="61"/>
        <v>0</v>
      </c>
      <c r="L374" s="44"/>
      <c r="M374" s="45"/>
      <c r="N374" s="45"/>
      <c r="O374" s="45" t="str">
        <f t="shared" si="62"/>
        <v/>
      </c>
      <c r="P374" s="46" t="str">
        <f t="shared" si="63"/>
        <v/>
      </c>
      <c r="Q374" s="34">
        <f t="shared" si="64"/>
        <v>0</v>
      </c>
      <c r="R374" s="45">
        <f t="shared" si="65"/>
        <v>0</v>
      </c>
      <c r="S374" s="44"/>
      <c r="T374" s="45"/>
      <c r="U374" s="45"/>
      <c r="V374" s="45" t="str">
        <f t="shared" si="66"/>
        <v/>
      </c>
      <c r="W374" s="46" t="str">
        <f t="shared" si="67"/>
        <v/>
      </c>
      <c r="X374" s="12"/>
    </row>
    <row r="375" spans="1:24" x14ac:dyDescent="0.25">
      <c r="A375" s="53">
        <v>2197</v>
      </c>
      <c r="B375" s="22"/>
      <c r="C375" s="34"/>
      <c r="D375" s="45"/>
      <c r="E375" s="44"/>
      <c r="F375" s="45"/>
      <c r="G375" s="45"/>
      <c r="H375" s="45" t="str">
        <f t="shared" si="58"/>
        <v/>
      </c>
      <c r="I375" s="46" t="str">
        <f t="shared" si="59"/>
        <v/>
      </c>
      <c r="J375" s="34">
        <f t="shared" si="60"/>
        <v>0</v>
      </c>
      <c r="K375" s="45">
        <f t="shared" si="61"/>
        <v>0</v>
      </c>
      <c r="L375" s="44"/>
      <c r="M375" s="45"/>
      <c r="N375" s="45"/>
      <c r="O375" s="45" t="str">
        <f t="shared" si="62"/>
        <v/>
      </c>
      <c r="P375" s="46" t="str">
        <f t="shared" si="63"/>
        <v/>
      </c>
      <c r="Q375" s="34">
        <f t="shared" si="64"/>
        <v>0</v>
      </c>
      <c r="R375" s="45">
        <f t="shared" si="65"/>
        <v>0</v>
      </c>
      <c r="S375" s="44"/>
      <c r="T375" s="45"/>
      <c r="U375" s="45"/>
      <c r="V375" s="45" t="str">
        <f t="shared" si="66"/>
        <v/>
      </c>
      <c r="W375" s="46" t="str">
        <f t="shared" si="67"/>
        <v/>
      </c>
      <c r="X375" s="12"/>
    </row>
    <row r="376" spans="1:24" x14ac:dyDescent="0.25">
      <c r="A376" s="53">
        <v>2198</v>
      </c>
      <c r="B376" s="22"/>
      <c r="C376" s="34"/>
      <c r="D376" s="45"/>
      <c r="E376" s="44"/>
      <c r="F376" s="45"/>
      <c r="G376" s="45"/>
      <c r="H376" s="45" t="str">
        <f t="shared" si="58"/>
        <v/>
      </c>
      <c r="I376" s="46" t="str">
        <f t="shared" si="59"/>
        <v/>
      </c>
      <c r="J376" s="34">
        <f t="shared" si="60"/>
        <v>0</v>
      </c>
      <c r="K376" s="45">
        <f t="shared" si="61"/>
        <v>0</v>
      </c>
      <c r="L376" s="44"/>
      <c r="M376" s="45"/>
      <c r="N376" s="45"/>
      <c r="O376" s="45" t="str">
        <f t="shared" si="62"/>
        <v/>
      </c>
      <c r="P376" s="46" t="str">
        <f t="shared" si="63"/>
        <v/>
      </c>
      <c r="Q376" s="34">
        <f t="shared" si="64"/>
        <v>0</v>
      </c>
      <c r="R376" s="45">
        <f t="shared" si="65"/>
        <v>0</v>
      </c>
      <c r="S376" s="44"/>
      <c r="T376" s="45"/>
      <c r="U376" s="45"/>
      <c r="V376" s="45" t="str">
        <f t="shared" si="66"/>
        <v/>
      </c>
      <c r="W376" s="46" t="str">
        <f t="shared" si="67"/>
        <v/>
      </c>
      <c r="X376" s="12"/>
    </row>
    <row r="377" spans="1:24" x14ac:dyDescent="0.25">
      <c r="A377" s="53">
        <v>2199</v>
      </c>
      <c r="B377" s="22"/>
      <c r="C377" s="34"/>
      <c r="D377" s="45"/>
      <c r="E377" s="44"/>
      <c r="F377" s="45"/>
      <c r="G377" s="45"/>
      <c r="H377" s="45" t="str">
        <f t="shared" si="58"/>
        <v/>
      </c>
      <c r="I377" s="46" t="str">
        <f t="shared" si="59"/>
        <v/>
      </c>
      <c r="J377" s="34">
        <f t="shared" si="60"/>
        <v>0</v>
      </c>
      <c r="K377" s="45">
        <f t="shared" si="61"/>
        <v>0</v>
      </c>
      <c r="L377" s="44"/>
      <c r="M377" s="45"/>
      <c r="N377" s="45"/>
      <c r="O377" s="45" t="str">
        <f t="shared" si="62"/>
        <v/>
      </c>
      <c r="P377" s="46" t="str">
        <f t="shared" si="63"/>
        <v/>
      </c>
      <c r="Q377" s="34">
        <f t="shared" si="64"/>
        <v>0</v>
      </c>
      <c r="R377" s="45">
        <f t="shared" si="65"/>
        <v>0</v>
      </c>
      <c r="S377" s="44"/>
      <c r="T377" s="45"/>
      <c r="U377" s="45"/>
      <c r="V377" s="45" t="str">
        <f t="shared" si="66"/>
        <v/>
      </c>
      <c r="W377" s="46" t="str">
        <f t="shared" si="67"/>
        <v/>
      </c>
      <c r="X377" s="12"/>
    </row>
    <row r="378" spans="1:24" x14ac:dyDescent="0.25">
      <c r="A378" s="53">
        <v>2200</v>
      </c>
      <c r="B378" s="22"/>
      <c r="C378" s="34"/>
      <c r="D378" s="45"/>
      <c r="E378" s="44"/>
      <c r="F378" s="45"/>
      <c r="G378" s="45"/>
      <c r="H378" s="45" t="str">
        <f t="shared" si="58"/>
        <v/>
      </c>
      <c r="I378" s="46" t="str">
        <f t="shared" si="59"/>
        <v/>
      </c>
      <c r="J378" s="34">
        <f t="shared" si="60"/>
        <v>0</v>
      </c>
      <c r="K378" s="45">
        <f t="shared" si="61"/>
        <v>0</v>
      </c>
      <c r="L378" s="44"/>
      <c r="M378" s="45"/>
      <c r="N378" s="45"/>
      <c r="O378" s="45" t="str">
        <f t="shared" si="62"/>
        <v/>
      </c>
      <c r="P378" s="46" t="str">
        <f t="shared" si="63"/>
        <v/>
      </c>
      <c r="Q378" s="34">
        <f t="shared" si="64"/>
        <v>0</v>
      </c>
      <c r="R378" s="45">
        <f t="shared" si="65"/>
        <v>0</v>
      </c>
      <c r="S378" s="44"/>
      <c r="T378" s="45"/>
      <c r="U378" s="45"/>
      <c r="V378" s="45" t="str">
        <f t="shared" si="66"/>
        <v/>
      </c>
      <c r="W378" s="46" t="str">
        <f t="shared" si="67"/>
        <v/>
      </c>
      <c r="X378" s="12"/>
    </row>
    <row r="379" spans="1:24" x14ac:dyDescent="0.25">
      <c r="A379" s="53">
        <v>2201</v>
      </c>
      <c r="B379" s="22"/>
      <c r="C379" s="34"/>
      <c r="D379" s="45"/>
      <c r="E379" s="44"/>
      <c r="F379" s="45"/>
      <c r="G379" s="45"/>
      <c r="H379" s="45" t="str">
        <f t="shared" si="58"/>
        <v/>
      </c>
      <c r="I379" s="46" t="str">
        <f t="shared" si="59"/>
        <v/>
      </c>
      <c r="J379" s="34">
        <f t="shared" si="60"/>
        <v>0</v>
      </c>
      <c r="K379" s="45">
        <f t="shared" si="61"/>
        <v>0</v>
      </c>
      <c r="L379" s="44"/>
      <c r="M379" s="45"/>
      <c r="N379" s="45"/>
      <c r="O379" s="45" t="str">
        <f t="shared" si="62"/>
        <v/>
      </c>
      <c r="P379" s="46" t="str">
        <f t="shared" si="63"/>
        <v/>
      </c>
      <c r="Q379" s="34">
        <f t="shared" si="64"/>
        <v>0</v>
      </c>
      <c r="R379" s="45">
        <f t="shared" si="65"/>
        <v>0</v>
      </c>
      <c r="S379" s="44"/>
      <c r="T379" s="45"/>
      <c r="U379" s="45"/>
      <c r="V379" s="45" t="str">
        <f t="shared" si="66"/>
        <v/>
      </c>
      <c r="W379" s="46" t="str">
        <f t="shared" si="67"/>
        <v/>
      </c>
      <c r="X379" s="12"/>
    </row>
    <row r="380" spans="1:24" x14ac:dyDescent="0.25">
      <c r="A380" s="53">
        <v>2202</v>
      </c>
      <c r="B380" s="22"/>
      <c r="C380" s="34"/>
      <c r="D380" s="45"/>
      <c r="E380" s="44"/>
      <c r="F380" s="45"/>
      <c r="G380" s="45"/>
      <c r="H380" s="45" t="str">
        <f t="shared" si="58"/>
        <v/>
      </c>
      <c r="I380" s="46" t="str">
        <f t="shared" si="59"/>
        <v/>
      </c>
      <c r="J380" s="34">
        <f t="shared" si="60"/>
        <v>0</v>
      </c>
      <c r="K380" s="45">
        <f t="shared" si="61"/>
        <v>0</v>
      </c>
      <c r="L380" s="44"/>
      <c r="M380" s="45"/>
      <c r="N380" s="45"/>
      <c r="O380" s="45" t="str">
        <f t="shared" si="62"/>
        <v/>
      </c>
      <c r="P380" s="46" t="str">
        <f t="shared" si="63"/>
        <v/>
      </c>
      <c r="Q380" s="34">
        <f t="shared" si="64"/>
        <v>0</v>
      </c>
      <c r="R380" s="45">
        <f t="shared" si="65"/>
        <v>0</v>
      </c>
      <c r="S380" s="44"/>
      <c r="T380" s="45"/>
      <c r="U380" s="45"/>
      <c r="V380" s="45" t="str">
        <f t="shared" si="66"/>
        <v/>
      </c>
      <c r="W380" s="46" t="str">
        <f t="shared" si="67"/>
        <v/>
      </c>
      <c r="X380" s="12"/>
    </row>
    <row r="381" spans="1:24" x14ac:dyDescent="0.25">
      <c r="A381" s="53">
        <v>2203</v>
      </c>
      <c r="B381" s="22"/>
      <c r="C381" s="34"/>
      <c r="D381" s="45"/>
      <c r="E381" s="44"/>
      <c r="F381" s="45"/>
      <c r="G381" s="45"/>
      <c r="H381" s="45" t="str">
        <f t="shared" si="58"/>
        <v/>
      </c>
      <c r="I381" s="46" t="str">
        <f t="shared" si="59"/>
        <v/>
      </c>
      <c r="J381" s="34">
        <f t="shared" si="60"/>
        <v>0</v>
      </c>
      <c r="K381" s="45">
        <f t="shared" si="61"/>
        <v>0</v>
      </c>
      <c r="L381" s="44"/>
      <c r="M381" s="45"/>
      <c r="N381" s="45"/>
      <c r="O381" s="45" t="str">
        <f t="shared" si="62"/>
        <v/>
      </c>
      <c r="P381" s="46" t="str">
        <f t="shared" si="63"/>
        <v/>
      </c>
      <c r="Q381" s="34">
        <f t="shared" si="64"/>
        <v>0</v>
      </c>
      <c r="R381" s="45">
        <f t="shared" si="65"/>
        <v>0</v>
      </c>
      <c r="S381" s="44"/>
      <c r="T381" s="45"/>
      <c r="U381" s="45"/>
      <c r="V381" s="45" t="str">
        <f t="shared" si="66"/>
        <v/>
      </c>
      <c r="W381" s="46" t="str">
        <f t="shared" si="67"/>
        <v/>
      </c>
      <c r="X381" s="12"/>
    </row>
    <row r="382" spans="1:24" x14ac:dyDescent="0.25">
      <c r="A382" s="53">
        <v>2204</v>
      </c>
      <c r="B382" s="22"/>
      <c r="C382" s="34"/>
      <c r="D382" s="45"/>
      <c r="E382" s="44"/>
      <c r="F382" s="45"/>
      <c r="G382" s="45"/>
      <c r="H382" s="45" t="str">
        <f t="shared" si="58"/>
        <v/>
      </c>
      <c r="I382" s="46" t="str">
        <f t="shared" si="59"/>
        <v/>
      </c>
      <c r="J382" s="34">
        <f t="shared" si="60"/>
        <v>0</v>
      </c>
      <c r="K382" s="45">
        <f t="shared" si="61"/>
        <v>0</v>
      </c>
      <c r="L382" s="44"/>
      <c r="M382" s="45"/>
      <c r="N382" s="45"/>
      <c r="O382" s="45" t="str">
        <f t="shared" si="62"/>
        <v/>
      </c>
      <c r="P382" s="46" t="str">
        <f t="shared" si="63"/>
        <v/>
      </c>
      <c r="Q382" s="34">
        <f t="shared" si="64"/>
        <v>0</v>
      </c>
      <c r="R382" s="45">
        <f t="shared" si="65"/>
        <v>0</v>
      </c>
      <c r="S382" s="44"/>
      <c r="T382" s="45"/>
      <c r="U382" s="45"/>
      <c r="V382" s="45" t="str">
        <f t="shared" si="66"/>
        <v/>
      </c>
      <c r="W382" s="46" t="str">
        <f t="shared" si="67"/>
        <v/>
      </c>
      <c r="X382" s="12"/>
    </row>
    <row r="383" spans="1:24" x14ac:dyDescent="0.25">
      <c r="A383" s="53">
        <v>2205</v>
      </c>
      <c r="B383" s="22"/>
      <c r="C383" s="34"/>
      <c r="D383" s="45"/>
      <c r="E383" s="44"/>
      <c r="F383" s="45"/>
      <c r="G383" s="45"/>
      <c r="H383" s="45" t="str">
        <f t="shared" si="58"/>
        <v/>
      </c>
      <c r="I383" s="46" t="str">
        <f t="shared" si="59"/>
        <v/>
      </c>
      <c r="J383" s="34">
        <f t="shared" si="60"/>
        <v>0</v>
      </c>
      <c r="K383" s="45">
        <f t="shared" si="61"/>
        <v>0</v>
      </c>
      <c r="L383" s="44"/>
      <c r="M383" s="45"/>
      <c r="N383" s="45"/>
      <c r="O383" s="45" t="str">
        <f t="shared" si="62"/>
        <v/>
      </c>
      <c r="P383" s="46" t="str">
        <f t="shared" si="63"/>
        <v/>
      </c>
      <c r="Q383" s="34">
        <f t="shared" si="64"/>
        <v>0</v>
      </c>
      <c r="R383" s="45">
        <f t="shared" si="65"/>
        <v>0</v>
      </c>
      <c r="S383" s="44"/>
      <c r="T383" s="45"/>
      <c r="U383" s="45"/>
      <c r="V383" s="45" t="str">
        <f t="shared" si="66"/>
        <v/>
      </c>
      <c r="W383" s="46" t="str">
        <f t="shared" si="67"/>
        <v/>
      </c>
      <c r="X383" s="12"/>
    </row>
    <row r="384" spans="1:24" x14ac:dyDescent="0.25">
      <c r="A384" s="53">
        <v>2206</v>
      </c>
      <c r="B384" s="22"/>
      <c r="C384" s="34"/>
      <c r="D384" s="45"/>
      <c r="E384" s="44"/>
      <c r="F384" s="45"/>
      <c r="G384" s="45"/>
      <c r="H384" s="45" t="str">
        <f t="shared" si="58"/>
        <v/>
      </c>
      <c r="I384" s="46" t="str">
        <f t="shared" si="59"/>
        <v/>
      </c>
      <c r="J384" s="34">
        <f t="shared" si="60"/>
        <v>0</v>
      </c>
      <c r="K384" s="45">
        <f t="shared" si="61"/>
        <v>0</v>
      </c>
      <c r="L384" s="44"/>
      <c r="M384" s="45"/>
      <c r="N384" s="45"/>
      <c r="O384" s="45" t="str">
        <f t="shared" si="62"/>
        <v/>
      </c>
      <c r="P384" s="46" t="str">
        <f t="shared" si="63"/>
        <v/>
      </c>
      <c r="Q384" s="34">
        <f t="shared" si="64"/>
        <v>0</v>
      </c>
      <c r="R384" s="45">
        <f t="shared" si="65"/>
        <v>0</v>
      </c>
      <c r="S384" s="44"/>
      <c r="T384" s="45"/>
      <c r="U384" s="45"/>
      <c r="V384" s="45" t="str">
        <f t="shared" si="66"/>
        <v/>
      </c>
      <c r="W384" s="46" t="str">
        <f t="shared" si="67"/>
        <v/>
      </c>
      <c r="X384" s="12"/>
    </row>
    <row r="385" spans="1:24" x14ac:dyDescent="0.25">
      <c r="A385" s="53">
        <v>2207</v>
      </c>
      <c r="B385" s="22"/>
      <c r="C385" s="34"/>
      <c r="D385" s="45"/>
      <c r="E385" s="44"/>
      <c r="F385" s="45"/>
      <c r="G385" s="45"/>
      <c r="H385" s="45" t="str">
        <f t="shared" ref="H385:H448" si="68">IF(F385="","",(SMALL(F385:G385,1)))</f>
        <v/>
      </c>
      <c r="I385" s="46" t="str">
        <f t="shared" ref="I385:I448" si="69">IF(F385="","",(IF(H385&gt;D385,"APROVADO","REPROVADO")))</f>
        <v/>
      </c>
      <c r="J385" s="34">
        <f t="shared" ref="J385:J448" si="70">C385</f>
        <v>0</v>
      </c>
      <c r="K385" s="45">
        <f t="shared" ref="K385:K448" si="71">D385</f>
        <v>0</v>
      </c>
      <c r="L385" s="44"/>
      <c r="M385" s="45"/>
      <c r="N385" s="45"/>
      <c r="O385" s="45" t="str">
        <f t="shared" ref="O385:O448" si="72">IF(M385="","",(SMALL(M385:N385,1)))</f>
        <v/>
      </c>
      <c r="P385" s="46" t="str">
        <f t="shared" ref="P385:P448" si="73">IF(M385="","",(IF(O385&gt;K385,"APROVADO","REPROVADO")))</f>
        <v/>
      </c>
      <c r="Q385" s="34">
        <f t="shared" ref="Q385:Q448" si="74">C385</f>
        <v>0</v>
      </c>
      <c r="R385" s="45">
        <f t="shared" ref="R385:R448" si="75">D385</f>
        <v>0</v>
      </c>
      <c r="S385" s="44"/>
      <c r="T385" s="45"/>
      <c r="U385" s="45"/>
      <c r="V385" s="45" t="str">
        <f t="shared" ref="V385:V448" si="76">IF(T385="","",(SMALL(T385:U385,1)))</f>
        <v/>
      </c>
      <c r="W385" s="46" t="str">
        <f t="shared" ref="W385:W448" si="77">IF(T385="","",(IF(V385&gt;R385,"APROVADO","REPROVADO")))</f>
        <v/>
      </c>
      <c r="X385" s="12"/>
    </row>
    <row r="386" spans="1:24" x14ac:dyDescent="0.25">
      <c r="A386" s="53">
        <v>2208</v>
      </c>
      <c r="B386" s="22"/>
      <c r="C386" s="34"/>
      <c r="D386" s="45"/>
      <c r="E386" s="44"/>
      <c r="F386" s="45"/>
      <c r="G386" s="45"/>
      <c r="H386" s="45" t="str">
        <f t="shared" si="68"/>
        <v/>
      </c>
      <c r="I386" s="46" t="str">
        <f t="shared" si="69"/>
        <v/>
      </c>
      <c r="J386" s="34">
        <f t="shared" si="70"/>
        <v>0</v>
      </c>
      <c r="K386" s="45">
        <f t="shared" si="71"/>
        <v>0</v>
      </c>
      <c r="L386" s="44"/>
      <c r="M386" s="45"/>
      <c r="N386" s="45"/>
      <c r="O386" s="45" t="str">
        <f t="shared" si="72"/>
        <v/>
      </c>
      <c r="P386" s="46" t="str">
        <f t="shared" si="73"/>
        <v/>
      </c>
      <c r="Q386" s="34">
        <f t="shared" si="74"/>
        <v>0</v>
      </c>
      <c r="R386" s="45">
        <f t="shared" si="75"/>
        <v>0</v>
      </c>
      <c r="S386" s="44"/>
      <c r="T386" s="45"/>
      <c r="U386" s="45"/>
      <c r="V386" s="45" t="str">
        <f t="shared" si="76"/>
        <v/>
      </c>
      <c r="W386" s="46" t="str">
        <f t="shared" si="77"/>
        <v/>
      </c>
      <c r="X386" s="12"/>
    </row>
    <row r="387" spans="1:24" x14ac:dyDescent="0.25">
      <c r="A387" s="53">
        <v>2209</v>
      </c>
      <c r="B387" s="22"/>
      <c r="C387" s="34"/>
      <c r="D387" s="45"/>
      <c r="E387" s="44"/>
      <c r="F387" s="45"/>
      <c r="G387" s="45"/>
      <c r="H387" s="45" t="str">
        <f t="shared" si="68"/>
        <v/>
      </c>
      <c r="I387" s="46" t="str">
        <f t="shared" si="69"/>
        <v/>
      </c>
      <c r="J387" s="34">
        <f t="shared" si="70"/>
        <v>0</v>
      </c>
      <c r="K387" s="45">
        <f t="shared" si="71"/>
        <v>0</v>
      </c>
      <c r="L387" s="44"/>
      <c r="M387" s="45"/>
      <c r="N387" s="45"/>
      <c r="O387" s="45" t="str">
        <f t="shared" si="72"/>
        <v/>
      </c>
      <c r="P387" s="46" t="str">
        <f t="shared" si="73"/>
        <v/>
      </c>
      <c r="Q387" s="34">
        <f t="shared" si="74"/>
        <v>0</v>
      </c>
      <c r="R387" s="45">
        <f t="shared" si="75"/>
        <v>0</v>
      </c>
      <c r="S387" s="44"/>
      <c r="T387" s="45"/>
      <c r="U387" s="45"/>
      <c r="V387" s="45" t="str">
        <f t="shared" si="76"/>
        <v/>
      </c>
      <c r="W387" s="46" t="str">
        <f t="shared" si="77"/>
        <v/>
      </c>
      <c r="X387" s="12"/>
    </row>
    <row r="388" spans="1:24" x14ac:dyDescent="0.25">
      <c r="A388" s="53">
        <v>2210</v>
      </c>
      <c r="B388" s="22"/>
      <c r="C388" s="34"/>
      <c r="D388" s="45"/>
      <c r="E388" s="44"/>
      <c r="F388" s="45"/>
      <c r="G388" s="45"/>
      <c r="H388" s="45" t="str">
        <f t="shared" si="68"/>
        <v/>
      </c>
      <c r="I388" s="46" t="str">
        <f t="shared" si="69"/>
        <v/>
      </c>
      <c r="J388" s="34">
        <f t="shared" si="70"/>
        <v>0</v>
      </c>
      <c r="K388" s="45">
        <f t="shared" si="71"/>
        <v>0</v>
      </c>
      <c r="L388" s="44"/>
      <c r="M388" s="45"/>
      <c r="N388" s="45"/>
      <c r="O388" s="45" t="str">
        <f t="shared" si="72"/>
        <v/>
      </c>
      <c r="P388" s="46" t="str">
        <f t="shared" si="73"/>
        <v/>
      </c>
      <c r="Q388" s="34">
        <f t="shared" si="74"/>
        <v>0</v>
      </c>
      <c r="R388" s="45">
        <f t="shared" si="75"/>
        <v>0</v>
      </c>
      <c r="S388" s="44"/>
      <c r="T388" s="45"/>
      <c r="U388" s="45"/>
      <c r="V388" s="45" t="str">
        <f t="shared" si="76"/>
        <v/>
      </c>
      <c r="W388" s="46" t="str">
        <f t="shared" si="77"/>
        <v/>
      </c>
      <c r="X388" s="12"/>
    </row>
    <row r="389" spans="1:24" x14ac:dyDescent="0.25">
      <c r="A389" s="53">
        <v>2211</v>
      </c>
      <c r="B389" s="22"/>
      <c r="C389" s="34"/>
      <c r="D389" s="45"/>
      <c r="E389" s="44"/>
      <c r="F389" s="45"/>
      <c r="G389" s="45"/>
      <c r="H389" s="45" t="str">
        <f t="shared" si="68"/>
        <v/>
      </c>
      <c r="I389" s="46" t="str">
        <f t="shared" si="69"/>
        <v/>
      </c>
      <c r="J389" s="34">
        <f t="shared" si="70"/>
        <v>0</v>
      </c>
      <c r="K389" s="45">
        <f t="shared" si="71"/>
        <v>0</v>
      </c>
      <c r="L389" s="44"/>
      <c r="M389" s="45"/>
      <c r="N389" s="45"/>
      <c r="O389" s="45" t="str">
        <f t="shared" si="72"/>
        <v/>
      </c>
      <c r="P389" s="46" t="str">
        <f t="shared" si="73"/>
        <v/>
      </c>
      <c r="Q389" s="34">
        <f t="shared" si="74"/>
        <v>0</v>
      </c>
      <c r="R389" s="45">
        <f t="shared" si="75"/>
        <v>0</v>
      </c>
      <c r="S389" s="44"/>
      <c r="T389" s="45"/>
      <c r="U389" s="45"/>
      <c r="V389" s="45" t="str">
        <f t="shared" si="76"/>
        <v/>
      </c>
      <c r="W389" s="46" t="str">
        <f t="shared" si="77"/>
        <v/>
      </c>
      <c r="X389" s="12"/>
    </row>
    <row r="390" spans="1:24" x14ac:dyDescent="0.25">
      <c r="A390" s="53">
        <v>2212</v>
      </c>
      <c r="B390" s="22"/>
      <c r="C390" s="34"/>
      <c r="D390" s="45"/>
      <c r="E390" s="44"/>
      <c r="F390" s="45"/>
      <c r="G390" s="45"/>
      <c r="H390" s="45" t="str">
        <f t="shared" si="68"/>
        <v/>
      </c>
      <c r="I390" s="46" t="str">
        <f t="shared" si="69"/>
        <v/>
      </c>
      <c r="J390" s="34">
        <f t="shared" si="70"/>
        <v>0</v>
      </c>
      <c r="K390" s="45">
        <f t="shared" si="71"/>
        <v>0</v>
      </c>
      <c r="L390" s="44"/>
      <c r="M390" s="45"/>
      <c r="N390" s="45"/>
      <c r="O390" s="45" t="str">
        <f t="shared" si="72"/>
        <v/>
      </c>
      <c r="P390" s="46" t="str">
        <f t="shared" si="73"/>
        <v/>
      </c>
      <c r="Q390" s="34">
        <f t="shared" si="74"/>
        <v>0</v>
      </c>
      <c r="R390" s="45">
        <f t="shared" si="75"/>
        <v>0</v>
      </c>
      <c r="S390" s="44"/>
      <c r="T390" s="45"/>
      <c r="U390" s="45"/>
      <c r="V390" s="45" t="str">
        <f t="shared" si="76"/>
        <v/>
      </c>
      <c r="W390" s="46" t="str">
        <f t="shared" si="77"/>
        <v/>
      </c>
      <c r="X390" s="12"/>
    </row>
    <row r="391" spans="1:24" x14ac:dyDescent="0.25">
      <c r="A391" s="53">
        <v>2213</v>
      </c>
      <c r="B391" s="22"/>
      <c r="C391" s="34"/>
      <c r="D391" s="45"/>
      <c r="E391" s="44"/>
      <c r="F391" s="45"/>
      <c r="G391" s="45"/>
      <c r="H391" s="45" t="str">
        <f t="shared" si="68"/>
        <v/>
      </c>
      <c r="I391" s="46" t="str">
        <f t="shared" si="69"/>
        <v/>
      </c>
      <c r="J391" s="34">
        <f t="shared" si="70"/>
        <v>0</v>
      </c>
      <c r="K391" s="45">
        <f t="shared" si="71"/>
        <v>0</v>
      </c>
      <c r="L391" s="44"/>
      <c r="M391" s="45"/>
      <c r="N391" s="45"/>
      <c r="O391" s="45" t="str">
        <f t="shared" si="72"/>
        <v/>
      </c>
      <c r="P391" s="46" t="str">
        <f t="shared" si="73"/>
        <v/>
      </c>
      <c r="Q391" s="34">
        <f t="shared" si="74"/>
        <v>0</v>
      </c>
      <c r="R391" s="45">
        <f t="shared" si="75"/>
        <v>0</v>
      </c>
      <c r="S391" s="44"/>
      <c r="T391" s="45"/>
      <c r="U391" s="45"/>
      <c r="V391" s="45" t="str">
        <f t="shared" si="76"/>
        <v/>
      </c>
      <c r="W391" s="46" t="str">
        <f t="shared" si="77"/>
        <v/>
      </c>
      <c r="X391" s="12"/>
    </row>
    <row r="392" spans="1:24" x14ac:dyDescent="0.25">
      <c r="A392" s="53">
        <v>2214</v>
      </c>
      <c r="B392" s="22"/>
      <c r="C392" s="34"/>
      <c r="D392" s="45"/>
      <c r="E392" s="44"/>
      <c r="F392" s="45"/>
      <c r="G392" s="45"/>
      <c r="H392" s="45" t="str">
        <f t="shared" si="68"/>
        <v/>
      </c>
      <c r="I392" s="46" t="str">
        <f t="shared" si="69"/>
        <v/>
      </c>
      <c r="J392" s="34">
        <f t="shared" si="70"/>
        <v>0</v>
      </c>
      <c r="K392" s="45">
        <f t="shared" si="71"/>
        <v>0</v>
      </c>
      <c r="L392" s="44"/>
      <c r="M392" s="45"/>
      <c r="N392" s="45"/>
      <c r="O392" s="45" t="str">
        <f t="shared" si="72"/>
        <v/>
      </c>
      <c r="P392" s="46" t="str">
        <f t="shared" si="73"/>
        <v/>
      </c>
      <c r="Q392" s="34">
        <f t="shared" si="74"/>
        <v>0</v>
      </c>
      <c r="R392" s="45">
        <f t="shared" si="75"/>
        <v>0</v>
      </c>
      <c r="S392" s="44"/>
      <c r="T392" s="45"/>
      <c r="U392" s="45"/>
      <c r="V392" s="45" t="str">
        <f t="shared" si="76"/>
        <v/>
      </c>
      <c r="W392" s="46" t="str">
        <f t="shared" si="77"/>
        <v/>
      </c>
      <c r="X392" s="12"/>
    </row>
    <row r="393" spans="1:24" x14ac:dyDescent="0.25">
      <c r="A393" s="53">
        <v>2215</v>
      </c>
      <c r="B393" s="22"/>
      <c r="C393" s="34"/>
      <c r="D393" s="45"/>
      <c r="E393" s="44"/>
      <c r="F393" s="45"/>
      <c r="G393" s="45"/>
      <c r="H393" s="45" t="str">
        <f t="shared" si="68"/>
        <v/>
      </c>
      <c r="I393" s="46" t="str">
        <f t="shared" si="69"/>
        <v/>
      </c>
      <c r="J393" s="34">
        <f t="shared" si="70"/>
        <v>0</v>
      </c>
      <c r="K393" s="45">
        <f t="shared" si="71"/>
        <v>0</v>
      </c>
      <c r="L393" s="44"/>
      <c r="M393" s="45"/>
      <c r="N393" s="45"/>
      <c r="O393" s="45" t="str">
        <f t="shared" si="72"/>
        <v/>
      </c>
      <c r="P393" s="46" t="str">
        <f t="shared" si="73"/>
        <v/>
      </c>
      <c r="Q393" s="34">
        <f t="shared" si="74"/>
        <v>0</v>
      </c>
      <c r="R393" s="45">
        <f t="shared" si="75"/>
        <v>0</v>
      </c>
      <c r="S393" s="44"/>
      <c r="T393" s="45"/>
      <c r="U393" s="45"/>
      <c r="V393" s="45" t="str">
        <f t="shared" si="76"/>
        <v/>
      </c>
      <c r="W393" s="46" t="str">
        <f t="shared" si="77"/>
        <v/>
      </c>
      <c r="X393" s="12"/>
    </row>
    <row r="394" spans="1:24" x14ac:dyDescent="0.25">
      <c r="A394" s="53">
        <v>2216</v>
      </c>
      <c r="B394" s="22"/>
      <c r="C394" s="34"/>
      <c r="D394" s="45"/>
      <c r="E394" s="44"/>
      <c r="F394" s="45"/>
      <c r="G394" s="45"/>
      <c r="H394" s="45" t="str">
        <f t="shared" si="68"/>
        <v/>
      </c>
      <c r="I394" s="46" t="str">
        <f t="shared" si="69"/>
        <v/>
      </c>
      <c r="J394" s="34">
        <f t="shared" si="70"/>
        <v>0</v>
      </c>
      <c r="K394" s="45">
        <f t="shared" si="71"/>
        <v>0</v>
      </c>
      <c r="L394" s="44"/>
      <c r="M394" s="45"/>
      <c r="N394" s="45"/>
      <c r="O394" s="45" t="str">
        <f t="shared" si="72"/>
        <v/>
      </c>
      <c r="P394" s="46" t="str">
        <f t="shared" si="73"/>
        <v/>
      </c>
      <c r="Q394" s="34">
        <f t="shared" si="74"/>
        <v>0</v>
      </c>
      <c r="R394" s="45">
        <f t="shared" si="75"/>
        <v>0</v>
      </c>
      <c r="S394" s="44"/>
      <c r="T394" s="45"/>
      <c r="U394" s="45"/>
      <c r="V394" s="45" t="str">
        <f t="shared" si="76"/>
        <v/>
      </c>
      <c r="W394" s="46" t="str">
        <f t="shared" si="77"/>
        <v/>
      </c>
      <c r="X394" s="12"/>
    </row>
    <row r="395" spans="1:24" x14ac:dyDescent="0.25">
      <c r="A395" s="53">
        <v>2217</v>
      </c>
      <c r="B395" s="22"/>
      <c r="C395" s="34"/>
      <c r="D395" s="45"/>
      <c r="E395" s="44"/>
      <c r="F395" s="45"/>
      <c r="G395" s="45"/>
      <c r="H395" s="45" t="str">
        <f t="shared" si="68"/>
        <v/>
      </c>
      <c r="I395" s="46" t="str">
        <f t="shared" si="69"/>
        <v/>
      </c>
      <c r="J395" s="34">
        <f t="shared" si="70"/>
        <v>0</v>
      </c>
      <c r="K395" s="45">
        <f t="shared" si="71"/>
        <v>0</v>
      </c>
      <c r="L395" s="44"/>
      <c r="M395" s="45"/>
      <c r="N395" s="45"/>
      <c r="O395" s="45" t="str">
        <f t="shared" si="72"/>
        <v/>
      </c>
      <c r="P395" s="46" t="str">
        <f t="shared" si="73"/>
        <v/>
      </c>
      <c r="Q395" s="34">
        <f t="shared" si="74"/>
        <v>0</v>
      </c>
      <c r="R395" s="45">
        <f t="shared" si="75"/>
        <v>0</v>
      </c>
      <c r="S395" s="44"/>
      <c r="T395" s="45"/>
      <c r="U395" s="45"/>
      <c r="V395" s="45" t="str">
        <f t="shared" si="76"/>
        <v/>
      </c>
      <c r="W395" s="46" t="str">
        <f t="shared" si="77"/>
        <v/>
      </c>
      <c r="X395" s="12"/>
    </row>
    <row r="396" spans="1:24" x14ac:dyDescent="0.25">
      <c r="A396" s="53">
        <v>2218</v>
      </c>
      <c r="B396" s="22"/>
      <c r="C396" s="34"/>
      <c r="D396" s="45"/>
      <c r="E396" s="44"/>
      <c r="F396" s="45"/>
      <c r="G396" s="45"/>
      <c r="H396" s="45" t="str">
        <f t="shared" si="68"/>
        <v/>
      </c>
      <c r="I396" s="46" t="str">
        <f t="shared" si="69"/>
        <v/>
      </c>
      <c r="J396" s="34">
        <f t="shared" si="70"/>
        <v>0</v>
      </c>
      <c r="K396" s="45">
        <f t="shared" si="71"/>
        <v>0</v>
      </c>
      <c r="L396" s="44"/>
      <c r="M396" s="45"/>
      <c r="N396" s="45"/>
      <c r="O396" s="45" t="str">
        <f t="shared" si="72"/>
        <v/>
      </c>
      <c r="P396" s="46" t="str">
        <f t="shared" si="73"/>
        <v/>
      </c>
      <c r="Q396" s="34">
        <f t="shared" si="74"/>
        <v>0</v>
      </c>
      <c r="R396" s="45">
        <f t="shared" si="75"/>
        <v>0</v>
      </c>
      <c r="S396" s="44"/>
      <c r="T396" s="45"/>
      <c r="U396" s="45"/>
      <c r="V396" s="45" t="str">
        <f t="shared" si="76"/>
        <v/>
      </c>
      <c r="W396" s="46" t="str">
        <f t="shared" si="77"/>
        <v/>
      </c>
      <c r="X396" s="12"/>
    </row>
    <row r="397" spans="1:24" x14ac:dyDescent="0.25">
      <c r="A397" s="53">
        <v>2219</v>
      </c>
      <c r="B397" s="22"/>
      <c r="C397" s="34"/>
      <c r="D397" s="45"/>
      <c r="E397" s="44"/>
      <c r="F397" s="45"/>
      <c r="G397" s="45"/>
      <c r="H397" s="45" t="str">
        <f t="shared" si="68"/>
        <v/>
      </c>
      <c r="I397" s="46" t="str">
        <f t="shared" si="69"/>
        <v/>
      </c>
      <c r="J397" s="34">
        <f t="shared" si="70"/>
        <v>0</v>
      </c>
      <c r="K397" s="45">
        <f t="shared" si="71"/>
        <v>0</v>
      </c>
      <c r="L397" s="44"/>
      <c r="M397" s="45"/>
      <c r="N397" s="45"/>
      <c r="O397" s="45" t="str">
        <f t="shared" si="72"/>
        <v/>
      </c>
      <c r="P397" s="46" t="str">
        <f t="shared" si="73"/>
        <v/>
      </c>
      <c r="Q397" s="34">
        <f t="shared" si="74"/>
        <v>0</v>
      </c>
      <c r="R397" s="45">
        <f t="shared" si="75"/>
        <v>0</v>
      </c>
      <c r="S397" s="44"/>
      <c r="T397" s="45"/>
      <c r="U397" s="45"/>
      <c r="V397" s="45" t="str">
        <f t="shared" si="76"/>
        <v/>
      </c>
      <c r="W397" s="46" t="str">
        <f t="shared" si="77"/>
        <v/>
      </c>
      <c r="X397" s="12"/>
    </row>
    <row r="398" spans="1:24" x14ac:dyDescent="0.25">
      <c r="A398" s="53">
        <v>2220</v>
      </c>
      <c r="B398" s="22"/>
      <c r="C398" s="34"/>
      <c r="D398" s="45"/>
      <c r="E398" s="44"/>
      <c r="F398" s="45"/>
      <c r="G398" s="45"/>
      <c r="H398" s="45" t="str">
        <f t="shared" si="68"/>
        <v/>
      </c>
      <c r="I398" s="46" t="str">
        <f t="shared" si="69"/>
        <v/>
      </c>
      <c r="J398" s="34">
        <f t="shared" si="70"/>
        <v>0</v>
      </c>
      <c r="K398" s="45">
        <f t="shared" si="71"/>
        <v>0</v>
      </c>
      <c r="L398" s="44"/>
      <c r="M398" s="45"/>
      <c r="N398" s="45"/>
      <c r="O398" s="45" t="str">
        <f t="shared" si="72"/>
        <v/>
      </c>
      <c r="P398" s="46" t="str">
        <f t="shared" si="73"/>
        <v/>
      </c>
      <c r="Q398" s="34">
        <f t="shared" si="74"/>
        <v>0</v>
      </c>
      <c r="R398" s="45">
        <f t="shared" si="75"/>
        <v>0</v>
      </c>
      <c r="S398" s="44"/>
      <c r="T398" s="45"/>
      <c r="U398" s="45"/>
      <c r="V398" s="45" t="str">
        <f t="shared" si="76"/>
        <v/>
      </c>
      <c r="W398" s="46" t="str">
        <f t="shared" si="77"/>
        <v/>
      </c>
      <c r="X398" s="12"/>
    </row>
    <row r="399" spans="1:24" x14ac:dyDescent="0.25">
      <c r="A399" s="53">
        <v>2221</v>
      </c>
      <c r="B399" s="22"/>
      <c r="C399" s="34"/>
      <c r="D399" s="45"/>
      <c r="E399" s="44"/>
      <c r="F399" s="45"/>
      <c r="G399" s="45"/>
      <c r="H399" s="45" t="str">
        <f t="shared" si="68"/>
        <v/>
      </c>
      <c r="I399" s="46" t="str">
        <f t="shared" si="69"/>
        <v/>
      </c>
      <c r="J399" s="34">
        <f t="shared" si="70"/>
        <v>0</v>
      </c>
      <c r="K399" s="45">
        <f t="shared" si="71"/>
        <v>0</v>
      </c>
      <c r="L399" s="44"/>
      <c r="M399" s="45"/>
      <c r="N399" s="45"/>
      <c r="O399" s="45" t="str">
        <f t="shared" si="72"/>
        <v/>
      </c>
      <c r="P399" s="46" t="str">
        <f t="shared" si="73"/>
        <v/>
      </c>
      <c r="Q399" s="34">
        <f t="shared" si="74"/>
        <v>0</v>
      </c>
      <c r="R399" s="45">
        <f t="shared" si="75"/>
        <v>0</v>
      </c>
      <c r="S399" s="44"/>
      <c r="T399" s="45"/>
      <c r="U399" s="45"/>
      <c r="V399" s="45" t="str">
        <f t="shared" si="76"/>
        <v/>
      </c>
      <c r="W399" s="46" t="str">
        <f t="shared" si="77"/>
        <v/>
      </c>
      <c r="X399" s="12"/>
    </row>
    <row r="400" spans="1:24" x14ac:dyDescent="0.25">
      <c r="A400" s="53">
        <v>2222</v>
      </c>
      <c r="B400" s="22"/>
      <c r="C400" s="34"/>
      <c r="D400" s="45"/>
      <c r="E400" s="44"/>
      <c r="F400" s="45"/>
      <c r="G400" s="45"/>
      <c r="H400" s="45" t="str">
        <f t="shared" si="68"/>
        <v/>
      </c>
      <c r="I400" s="46" t="str">
        <f t="shared" si="69"/>
        <v/>
      </c>
      <c r="J400" s="34">
        <f t="shared" si="70"/>
        <v>0</v>
      </c>
      <c r="K400" s="45">
        <f t="shared" si="71"/>
        <v>0</v>
      </c>
      <c r="L400" s="44"/>
      <c r="M400" s="45"/>
      <c r="N400" s="45"/>
      <c r="O400" s="45" t="str">
        <f t="shared" si="72"/>
        <v/>
      </c>
      <c r="P400" s="46" t="str">
        <f t="shared" si="73"/>
        <v/>
      </c>
      <c r="Q400" s="34">
        <f t="shared" si="74"/>
        <v>0</v>
      </c>
      <c r="R400" s="45">
        <f t="shared" si="75"/>
        <v>0</v>
      </c>
      <c r="S400" s="44"/>
      <c r="T400" s="45"/>
      <c r="U400" s="45"/>
      <c r="V400" s="45" t="str">
        <f t="shared" si="76"/>
        <v/>
      </c>
      <c r="W400" s="46" t="str">
        <f t="shared" si="77"/>
        <v/>
      </c>
      <c r="X400" s="12"/>
    </row>
    <row r="401" spans="1:24" x14ac:dyDescent="0.25">
      <c r="A401" s="53">
        <v>2223</v>
      </c>
      <c r="B401" s="22"/>
      <c r="C401" s="34"/>
      <c r="D401" s="45"/>
      <c r="E401" s="44"/>
      <c r="F401" s="45"/>
      <c r="G401" s="45"/>
      <c r="H401" s="45" t="str">
        <f t="shared" si="68"/>
        <v/>
      </c>
      <c r="I401" s="46" t="str">
        <f t="shared" si="69"/>
        <v/>
      </c>
      <c r="J401" s="34">
        <f t="shared" si="70"/>
        <v>0</v>
      </c>
      <c r="K401" s="45">
        <f t="shared" si="71"/>
        <v>0</v>
      </c>
      <c r="L401" s="44"/>
      <c r="M401" s="45"/>
      <c r="N401" s="45"/>
      <c r="O401" s="45" t="str">
        <f t="shared" si="72"/>
        <v/>
      </c>
      <c r="P401" s="46" t="str">
        <f t="shared" si="73"/>
        <v/>
      </c>
      <c r="Q401" s="34">
        <f t="shared" si="74"/>
        <v>0</v>
      </c>
      <c r="R401" s="45">
        <f t="shared" si="75"/>
        <v>0</v>
      </c>
      <c r="S401" s="44"/>
      <c r="T401" s="45"/>
      <c r="U401" s="45"/>
      <c r="V401" s="45" t="str">
        <f t="shared" si="76"/>
        <v/>
      </c>
      <c r="W401" s="46" t="str">
        <f t="shared" si="77"/>
        <v/>
      </c>
      <c r="X401" s="12"/>
    </row>
    <row r="402" spans="1:24" x14ac:dyDescent="0.25">
      <c r="A402" s="53">
        <v>2224</v>
      </c>
      <c r="B402" s="22"/>
      <c r="C402" s="34"/>
      <c r="D402" s="45"/>
      <c r="E402" s="44"/>
      <c r="F402" s="45"/>
      <c r="G402" s="45"/>
      <c r="H402" s="45" t="str">
        <f t="shared" si="68"/>
        <v/>
      </c>
      <c r="I402" s="46" t="str">
        <f t="shared" si="69"/>
        <v/>
      </c>
      <c r="J402" s="34">
        <f t="shared" si="70"/>
        <v>0</v>
      </c>
      <c r="K402" s="45">
        <f t="shared" si="71"/>
        <v>0</v>
      </c>
      <c r="L402" s="44"/>
      <c r="M402" s="45"/>
      <c r="N402" s="45"/>
      <c r="O402" s="45" t="str">
        <f t="shared" si="72"/>
        <v/>
      </c>
      <c r="P402" s="46" t="str">
        <f t="shared" si="73"/>
        <v/>
      </c>
      <c r="Q402" s="34">
        <f t="shared" si="74"/>
        <v>0</v>
      </c>
      <c r="R402" s="45">
        <f t="shared" si="75"/>
        <v>0</v>
      </c>
      <c r="S402" s="44"/>
      <c r="T402" s="45"/>
      <c r="U402" s="45"/>
      <c r="V402" s="45" t="str">
        <f t="shared" si="76"/>
        <v/>
      </c>
      <c r="W402" s="46" t="str">
        <f t="shared" si="77"/>
        <v/>
      </c>
      <c r="X402" s="12"/>
    </row>
    <row r="403" spans="1:24" x14ac:dyDescent="0.25">
      <c r="A403" s="53">
        <v>2225</v>
      </c>
      <c r="B403" s="22"/>
      <c r="C403" s="34"/>
      <c r="D403" s="45"/>
      <c r="E403" s="44"/>
      <c r="F403" s="45"/>
      <c r="G403" s="45"/>
      <c r="H403" s="45" t="str">
        <f t="shared" si="68"/>
        <v/>
      </c>
      <c r="I403" s="46" t="str">
        <f t="shared" si="69"/>
        <v/>
      </c>
      <c r="J403" s="34">
        <f t="shared" si="70"/>
        <v>0</v>
      </c>
      <c r="K403" s="45">
        <f t="shared" si="71"/>
        <v>0</v>
      </c>
      <c r="L403" s="44"/>
      <c r="M403" s="45"/>
      <c r="N403" s="45"/>
      <c r="O403" s="45" t="str">
        <f t="shared" si="72"/>
        <v/>
      </c>
      <c r="P403" s="46" t="str">
        <f t="shared" si="73"/>
        <v/>
      </c>
      <c r="Q403" s="34">
        <f t="shared" si="74"/>
        <v>0</v>
      </c>
      <c r="R403" s="45">
        <f t="shared" si="75"/>
        <v>0</v>
      </c>
      <c r="S403" s="44"/>
      <c r="T403" s="45"/>
      <c r="U403" s="45"/>
      <c r="V403" s="45" t="str">
        <f t="shared" si="76"/>
        <v/>
      </c>
      <c r="W403" s="46" t="str">
        <f t="shared" si="77"/>
        <v/>
      </c>
      <c r="X403" s="12"/>
    </row>
    <row r="404" spans="1:24" x14ac:dyDescent="0.25">
      <c r="A404" s="53">
        <v>2226</v>
      </c>
      <c r="B404" s="22"/>
      <c r="C404" s="34"/>
      <c r="D404" s="45"/>
      <c r="E404" s="44"/>
      <c r="F404" s="45"/>
      <c r="G404" s="45"/>
      <c r="H404" s="45" t="str">
        <f t="shared" si="68"/>
        <v/>
      </c>
      <c r="I404" s="46" t="str">
        <f t="shared" si="69"/>
        <v/>
      </c>
      <c r="J404" s="34">
        <f t="shared" si="70"/>
        <v>0</v>
      </c>
      <c r="K404" s="45">
        <f t="shared" si="71"/>
        <v>0</v>
      </c>
      <c r="L404" s="44"/>
      <c r="M404" s="45"/>
      <c r="N404" s="45"/>
      <c r="O404" s="45" t="str">
        <f t="shared" si="72"/>
        <v/>
      </c>
      <c r="P404" s="46" t="str">
        <f t="shared" si="73"/>
        <v/>
      </c>
      <c r="Q404" s="34">
        <f t="shared" si="74"/>
        <v>0</v>
      </c>
      <c r="R404" s="45">
        <f t="shared" si="75"/>
        <v>0</v>
      </c>
      <c r="S404" s="44"/>
      <c r="T404" s="45"/>
      <c r="U404" s="45"/>
      <c r="V404" s="45" t="str">
        <f t="shared" si="76"/>
        <v/>
      </c>
      <c r="W404" s="46" t="str">
        <f t="shared" si="77"/>
        <v/>
      </c>
      <c r="X404" s="12"/>
    </row>
    <row r="405" spans="1:24" x14ac:dyDescent="0.25">
      <c r="A405" s="53">
        <v>2227</v>
      </c>
      <c r="B405" s="22"/>
      <c r="C405" s="34"/>
      <c r="D405" s="45"/>
      <c r="E405" s="44"/>
      <c r="F405" s="45"/>
      <c r="G405" s="45"/>
      <c r="H405" s="45" t="str">
        <f t="shared" si="68"/>
        <v/>
      </c>
      <c r="I405" s="46" t="str">
        <f t="shared" si="69"/>
        <v/>
      </c>
      <c r="J405" s="34">
        <f t="shared" si="70"/>
        <v>0</v>
      </c>
      <c r="K405" s="45">
        <f t="shared" si="71"/>
        <v>0</v>
      </c>
      <c r="L405" s="44"/>
      <c r="M405" s="45"/>
      <c r="N405" s="45"/>
      <c r="O405" s="45" t="str">
        <f t="shared" si="72"/>
        <v/>
      </c>
      <c r="P405" s="46" t="str">
        <f t="shared" si="73"/>
        <v/>
      </c>
      <c r="Q405" s="34">
        <f t="shared" si="74"/>
        <v>0</v>
      </c>
      <c r="R405" s="45">
        <f t="shared" si="75"/>
        <v>0</v>
      </c>
      <c r="S405" s="44"/>
      <c r="T405" s="45"/>
      <c r="U405" s="45"/>
      <c r="V405" s="45" t="str">
        <f t="shared" si="76"/>
        <v/>
      </c>
      <c r="W405" s="46" t="str">
        <f t="shared" si="77"/>
        <v/>
      </c>
      <c r="X405" s="12"/>
    </row>
    <row r="406" spans="1:24" x14ac:dyDescent="0.25">
      <c r="A406" s="53">
        <v>2228</v>
      </c>
      <c r="B406" s="22"/>
      <c r="C406" s="34"/>
      <c r="D406" s="45"/>
      <c r="E406" s="44"/>
      <c r="F406" s="45"/>
      <c r="G406" s="45"/>
      <c r="H406" s="45" t="str">
        <f t="shared" si="68"/>
        <v/>
      </c>
      <c r="I406" s="46" t="str">
        <f t="shared" si="69"/>
        <v/>
      </c>
      <c r="J406" s="34">
        <f t="shared" si="70"/>
        <v>0</v>
      </c>
      <c r="K406" s="45">
        <f t="shared" si="71"/>
        <v>0</v>
      </c>
      <c r="L406" s="44"/>
      <c r="M406" s="45"/>
      <c r="N406" s="45"/>
      <c r="O406" s="45" t="str">
        <f t="shared" si="72"/>
        <v/>
      </c>
      <c r="P406" s="46" t="str">
        <f t="shared" si="73"/>
        <v/>
      </c>
      <c r="Q406" s="34">
        <f t="shared" si="74"/>
        <v>0</v>
      </c>
      <c r="R406" s="45">
        <f t="shared" si="75"/>
        <v>0</v>
      </c>
      <c r="S406" s="44"/>
      <c r="T406" s="45"/>
      <c r="U406" s="45"/>
      <c r="V406" s="45" t="str">
        <f t="shared" si="76"/>
        <v/>
      </c>
      <c r="W406" s="46" t="str">
        <f t="shared" si="77"/>
        <v/>
      </c>
      <c r="X406" s="12"/>
    </row>
    <row r="407" spans="1:24" x14ac:dyDescent="0.25">
      <c r="A407" s="53">
        <v>2229</v>
      </c>
      <c r="B407" s="22"/>
      <c r="C407" s="34"/>
      <c r="D407" s="45"/>
      <c r="E407" s="44"/>
      <c r="F407" s="45"/>
      <c r="G407" s="45"/>
      <c r="H407" s="45" t="str">
        <f t="shared" si="68"/>
        <v/>
      </c>
      <c r="I407" s="46" t="str">
        <f t="shared" si="69"/>
        <v/>
      </c>
      <c r="J407" s="34">
        <f t="shared" si="70"/>
        <v>0</v>
      </c>
      <c r="K407" s="45">
        <f t="shared" si="71"/>
        <v>0</v>
      </c>
      <c r="L407" s="44"/>
      <c r="M407" s="45"/>
      <c r="N407" s="45"/>
      <c r="O407" s="45" t="str">
        <f t="shared" si="72"/>
        <v/>
      </c>
      <c r="P407" s="46" t="str">
        <f t="shared" si="73"/>
        <v/>
      </c>
      <c r="Q407" s="34">
        <f t="shared" si="74"/>
        <v>0</v>
      </c>
      <c r="R407" s="45">
        <f t="shared" si="75"/>
        <v>0</v>
      </c>
      <c r="S407" s="44"/>
      <c r="T407" s="45"/>
      <c r="U407" s="45"/>
      <c r="V407" s="45" t="str">
        <f t="shared" si="76"/>
        <v/>
      </c>
      <c r="W407" s="46" t="str">
        <f t="shared" si="77"/>
        <v/>
      </c>
      <c r="X407" s="12"/>
    </row>
    <row r="408" spans="1:24" x14ac:dyDescent="0.25">
      <c r="A408" s="53">
        <v>2230</v>
      </c>
      <c r="B408" s="22"/>
      <c r="C408" s="34"/>
      <c r="D408" s="45"/>
      <c r="E408" s="44"/>
      <c r="F408" s="45"/>
      <c r="G408" s="45"/>
      <c r="H408" s="45" t="str">
        <f t="shared" si="68"/>
        <v/>
      </c>
      <c r="I408" s="46" t="str">
        <f t="shared" si="69"/>
        <v/>
      </c>
      <c r="J408" s="34">
        <f t="shared" si="70"/>
        <v>0</v>
      </c>
      <c r="K408" s="45">
        <f t="shared" si="71"/>
        <v>0</v>
      </c>
      <c r="L408" s="44"/>
      <c r="M408" s="45"/>
      <c r="N408" s="45"/>
      <c r="O408" s="45" t="str">
        <f t="shared" si="72"/>
        <v/>
      </c>
      <c r="P408" s="46" t="str">
        <f t="shared" si="73"/>
        <v/>
      </c>
      <c r="Q408" s="34">
        <f t="shared" si="74"/>
        <v>0</v>
      </c>
      <c r="R408" s="45">
        <f t="shared" si="75"/>
        <v>0</v>
      </c>
      <c r="S408" s="44"/>
      <c r="T408" s="45"/>
      <c r="U408" s="45"/>
      <c r="V408" s="45" t="str">
        <f t="shared" si="76"/>
        <v/>
      </c>
      <c r="W408" s="46" t="str">
        <f t="shared" si="77"/>
        <v/>
      </c>
      <c r="X408" s="12"/>
    </row>
    <row r="409" spans="1:24" x14ac:dyDescent="0.25">
      <c r="A409" s="53">
        <v>2231</v>
      </c>
      <c r="B409" s="22"/>
      <c r="C409" s="34"/>
      <c r="D409" s="45"/>
      <c r="E409" s="44"/>
      <c r="F409" s="45"/>
      <c r="G409" s="45"/>
      <c r="H409" s="45" t="str">
        <f t="shared" si="68"/>
        <v/>
      </c>
      <c r="I409" s="46" t="str">
        <f t="shared" si="69"/>
        <v/>
      </c>
      <c r="J409" s="34">
        <f t="shared" si="70"/>
        <v>0</v>
      </c>
      <c r="K409" s="45">
        <f t="shared" si="71"/>
        <v>0</v>
      </c>
      <c r="L409" s="44"/>
      <c r="M409" s="45"/>
      <c r="N409" s="45"/>
      <c r="O409" s="45" t="str">
        <f t="shared" si="72"/>
        <v/>
      </c>
      <c r="P409" s="46" t="str">
        <f t="shared" si="73"/>
        <v/>
      </c>
      <c r="Q409" s="34">
        <f t="shared" si="74"/>
        <v>0</v>
      </c>
      <c r="R409" s="45">
        <f t="shared" si="75"/>
        <v>0</v>
      </c>
      <c r="S409" s="44"/>
      <c r="T409" s="45"/>
      <c r="U409" s="45"/>
      <c r="V409" s="45" t="str">
        <f t="shared" si="76"/>
        <v/>
      </c>
      <c r="W409" s="46" t="str">
        <f t="shared" si="77"/>
        <v/>
      </c>
      <c r="X409" s="12"/>
    </row>
    <row r="410" spans="1:24" x14ac:dyDescent="0.25">
      <c r="A410" s="53">
        <v>2232</v>
      </c>
      <c r="B410" s="22"/>
      <c r="C410" s="34"/>
      <c r="D410" s="45"/>
      <c r="E410" s="44"/>
      <c r="F410" s="45"/>
      <c r="G410" s="45"/>
      <c r="H410" s="45" t="str">
        <f t="shared" si="68"/>
        <v/>
      </c>
      <c r="I410" s="46" t="str">
        <f t="shared" si="69"/>
        <v/>
      </c>
      <c r="J410" s="34">
        <f t="shared" si="70"/>
        <v>0</v>
      </c>
      <c r="K410" s="45">
        <f t="shared" si="71"/>
        <v>0</v>
      </c>
      <c r="L410" s="44"/>
      <c r="M410" s="45"/>
      <c r="N410" s="45"/>
      <c r="O410" s="45" t="str">
        <f t="shared" si="72"/>
        <v/>
      </c>
      <c r="P410" s="46" t="str">
        <f t="shared" si="73"/>
        <v/>
      </c>
      <c r="Q410" s="34">
        <f t="shared" si="74"/>
        <v>0</v>
      </c>
      <c r="R410" s="45">
        <f t="shared" si="75"/>
        <v>0</v>
      </c>
      <c r="S410" s="44"/>
      <c r="T410" s="45"/>
      <c r="U410" s="45"/>
      <c r="V410" s="45" t="str">
        <f t="shared" si="76"/>
        <v/>
      </c>
      <c r="W410" s="46" t="str">
        <f t="shared" si="77"/>
        <v/>
      </c>
      <c r="X410" s="12"/>
    </row>
    <row r="411" spans="1:24" x14ac:dyDescent="0.25">
      <c r="A411" s="53">
        <v>2233</v>
      </c>
      <c r="B411" s="22"/>
      <c r="C411" s="34"/>
      <c r="D411" s="45"/>
      <c r="E411" s="44"/>
      <c r="F411" s="45"/>
      <c r="G411" s="45"/>
      <c r="H411" s="45" t="str">
        <f t="shared" si="68"/>
        <v/>
      </c>
      <c r="I411" s="46" t="str">
        <f t="shared" si="69"/>
        <v/>
      </c>
      <c r="J411" s="34">
        <f t="shared" si="70"/>
        <v>0</v>
      </c>
      <c r="K411" s="45">
        <f t="shared" si="71"/>
        <v>0</v>
      </c>
      <c r="L411" s="44"/>
      <c r="M411" s="45"/>
      <c r="N411" s="45"/>
      <c r="O411" s="45" t="str">
        <f t="shared" si="72"/>
        <v/>
      </c>
      <c r="P411" s="46" t="str">
        <f t="shared" si="73"/>
        <v/>
      </c>
      <c r="Q411" s="34">
        <f t="shared" si="74"/>
        <v>0</v>
      </c>
      <c r="R411" s="45">
        <f t="shared" si="75"/>
        <v>0</v>
      </c>
      <c r="S411" s="44"/>
      <c r="T411" s="45"/>
      <c r="U411" s="45"/>
      <c r="V411" s="45" t="str">
        <f t="shared" si="76"/>
        <v/>
      </c>
      <c r="W411" s="46" t="str">
        <f t="shared" si="77"/>
        <v/>
      </c>
      <c r="X411" s="12"/>
    </row>
    <row r="412" spans="1:24" x14ac:dyDescent="0.25">
      <c r="A412" s="53">
        <v>2234</v>
      </c>
      <c r="B412" s="22"/>
      <c r="C412" s="34"/>
      <c r="D412" s="45"/>
      <c r="E412" s="44"/>
      <c r="F412" s="45"/>
      <c r="G412" s="45"/>
      <c r="H412" s="45" t="str">
        <f t="shared" si="68"/>
        <v/>
      </c>
      <c r="I412" s="46" t="str">
        <f t="shared" si="69"/>
        <v/>
      </c>
      <c r="J412" s="34">
        <f t="shared" si="70"/>
        <v>0</v>
      </c>
      <c r="K412" s="45">
        <f t="shared" si="71"/>
        <v>0</v>
      </c>
      <c r="L412" s="44"/>
      <c r="M412" s="45"/>
      <c r="N412" s="45"/>
      <c r="O412" s="45" t="str">
        <f t="shared" si="72"/>
        <v/>
      </c>
      <c r="P412" s="46" t="str">
        <f t="shared" si="73"/>
        <v/>
      </c>
      <c r="Q412" s="34">
        <f t="shared" si="74"/>
        <v>0</v>
      </c>
      <c r="R412" s="45">
        <f t="shared" si="75"/>
        <v>0</v>
      </c>
      <c r="S412" s="44"/>
      <c r="T412" s="45"/>
      <c r="U412" s="45"/>
      <c r="V412" s="45" t="str">
        <f t="shared" si="76"/>
        <v/>
      </c>
      <c r="W412" s="46" t="str">
        <f t="shared" si="77"/>
        <v/>
      </c>
      <c r="X412" s="12"/>
    </row>
    <row r="413" spans="1:24" x14ac:dyDescent="0.25">
      <c r="A413" s="53">
        <v>2235</v>
      </c>
      <c r="B413" s="22"/>
      <c r="C413" s="34"/>
      <c r="D413" s="45"/>
      <c r="E413" s="44"/>
      <c r="F413" s="45"/>
      <c r="G413" s="45"/>
      <c r="H413" s="45" t="str">
        <f t="shared" si="68"/>
        <v/>
      </c>
      <c r="I413" s="46" t="str">
        <f t="shared" si="69"/>
        <v/>
      </c>
      <c r="J413" s="34">
        <f t="shared" si="70"/>
        <v>0</v>
      </c>
      <c r="K413" s="45">
        <f t="shared" si="71"/>
        <v>0</v>
      </c>
      <c r="L413" s="44"/>
      <c r="M413" s="45"/>
      <c r="N413" s="45"/>
      <c r="O413" s="45" t="str">
        <f t="shared" si="72"/>
        <v/>
      </c>
      <c r="P413" s="46" t="str">
        <f t="shared" si="73"/>
        <v/>
      </c>
      <c r="Q413" s="34">
        <f t="shared" si="74"/>
        <v>0</v>
      </c>
      <c r="R413" s="45">
        <f t="shared" si="75"/>
        <v>0</v>
      </c>
      <c r="S413" s="44"/>
      <c r="T413" s="45"/>
      <c r="U413" s="45"/>
      <c r="V413" s="45" t="str">
        <f t="shared" si="76"/>
        <v/>
      </c>
      <c r="W413" s="46" t="str">
        <f t="shared" si="77"/>
        <v/>
      </c>
      <c r="X413" s="12"/>
    </row>
    <row r="414" spans="1:24" x14ac:dyDescent="0.25">
      <c r="A414" s="53">
        <v>2236</v>
      </c>
      <c r="B414" s="22"/>
      <c r="C414" s="34"/>
      <c r="D414" s="45"/>
      <c r="E414" s="44"/>
      <c r="F414" s="45"/>
      <c r="G414" s="45"/>
      <c r="H414" s="45" t="str">
        <f t="shared" si="68"/>
        <v/>
      </c>
      <c r="I414" s="46" t="str">
        <f t="shared" si="69"/>
        <v/>
      </c>
      <c r="J414" s="34">
        <f t="shared" si="70"/>
        <v>0</v>
      </c>
      <c r="K414" s="45">
        <f t="shared" si="71"/>
        <v>0</v>
      </c>
      <c r="L414" s="44"/>
      <c r="M414" s="45"/>
      <c r="N414" s="45"/>
      <c r="O414" s="45" t="str">
        <f t="shared" si="72"/>
        <v/>
      </c>
      <c r="P414" s="46" t="str">
        <f t="shared" si="73"/>
        <v/>
      </c>
      <c r="Q414" s="34">
        <f t="shared" si="74"/>
        <v>0</v>
      </c>
      <c r="R414" s="45">
        <f t="shared" si="75"/>
        <v>0</v>
      </c>
      <c r="S414" s="44"/>
      <c r="T414" s="45"/>
      <c r="U414" s="45"/>
      <c r="V414" s="45" t="str">
        <f t="shared" si="76"/>
        <v/>
      </c>
      <c r="W414" s="46" t="str">
        <f t="shared" si="77"/>
        <v/>
      </c>
      <c r="X414" s="12"/>
    </row>
    <row r="415" spans="1:24" x14ac:dyDescent="0.25">
      <c r="A415" s="53">
        <v>2237</v>
      </c>
      <c r="B415" s="22"/>
      <c r="C415" s="34"/>
      <c r="D415" s="45"/>
      <c r="E415" s="44"/>
      <c r="F415" s="45"/>
      <c r="G415" s="45"/>
      <c r="H415" s="45" t="str">
        <f t="shared" si="68"/>
        <v/>
      </c>
      <c r="I415" s="46" t="str">
        <f t="shared" si="69"/>
        <v/>
      </c>
      <c r="J415" s="34">
        <f t="shared" si="70"/>
        <v>0</v>
      </c>
      <c r="K415" s="45">
        <f t="shared" si="71"/>
        <v>0</v>
      </c>
      <c r="L415" s="44"/>
      <c r="M415" s="45"/>
      <c r="N415" s="45"/>
      <c r="O415" s="45" t="str">
        <f t="shared" si="72"/>
        <v/>
      </c>
      <c r="P415" s="46" t="str">
        <f t="shared" si="73"/>
        <v/>
      </c>
      <c r="Q415" s="34">
        <f t="shared" si="74"/>
        <v>0</v>
      </c>
      <c r="R415" s="45">
        <f t="shared" si="75"/>
        <v>0</v>
      </c>
      <c r="S415" s="44"/>
      <c r="T415" s="45"/>
      <c r="U415" s="45"/>
      <c r="V415" s="45" t="str">
        <f t="shared" si="76"/>
        <v/>
      </c>
      <c r="W415" s="46" t="str">
        <f t="shared" si="77"/>
        <v/>
      </c>
      <c r="X415" s="12"/>
    </row>
    <row r="416" spans="1:24" x14ac:dyDescent="0.25">
      <c r="A416" s="53">
        <v>2238</v>
      </c>
      <c r="B416" s="22"/>
      <c r="C416" s="34"/>
      <c r="D416" s="45"/>
      <c r="E416" s="44"/>
      <c r="F416" s="45"/>
      <c r="G416" s="45"/>
      <c r="H416" s="45" t="str">
        <f t="shared" si="68"/>
        <v/>
      </c>
      <c r="I416" s="46" t="str">
        <f t="shared" si="69"/>
        <v/>
      </c>
      <c r="J416" s="34">
        <f t="shared" si="70"/>
        <v>0</v>
      </c>
      <c r="K416" s="45">
        <f t="shared" si="71"/>
        <v>0</v>
      </c>
      <c r="L416" s="44"/>
      <c r="M416" s="45"/>
      <c r="N416" s="45"/>
      <c r="O416" s="45" t="str">
        <f t="shared" si="72"/>
        <v/>
      </c>
      <c r="P416" s="46" t="str">
        <f t="shared" si="73"/>
        <v/>
      </c>
      <c r="Q416" s="34">
        <f t="shared" si="74"/>
        <v>0</v>
      </c>
      <c r="R416" s="45">
        <f t="shared" si="75"/>
        <v>0</v>
      </c>
      <c r="S416" s="44"/>
      <c r="T416" s="45"/>
      <c r="U416" s="45"/>
      <c r="V416" s="45" t="str">
        <f t="shared" si="76"/>
        <v/>
      </c>
      <c r="W416" s="46" t="str">
        <f t="shared" si="77"/>
        <v/>
      </c>
      <c r="X416" s="12"/>
    </row>
    <row r="417" spans="1:24" x14ac:dyDescent="0.25">
      <c r="A417" s="53">
        <v>2239</v>
      </c>
      <c r="B417" s="22"/>
      <c r="C417" s="34"/>
      <c r="D417" s="45"/>
      <c r="E417" s="44"/>
      <c r="F417" s="45"/>
      <c r="G417" s="45"/>
      <c r="H417" s="45" t="str">
        <f t="shared" si="68"/>
        <v/>
      </c>
      <c r="I417" s="46" t="str">
        <f t="shared" si="69"/>
        <v/>
      </c>
      <c r="J417" s="34">
        <f t="shared" si="70"/>
        <v>0</v>
      </c>
      <c r="K417" s="45">
        <f t="shared" si="71"/>
        <v>0</v>
      </c>
      <c r="L417" s="44"/>
      <c r="M417" s="45"/>
      <c r="N417" s="45"/>
      <c r="O417" s="45" t="str">
        <f t="shared" si="72"/>
        <v/>
      </c>
      <c r="P417" s="46" t="str">
        <f t="shared" si="73"/>
        <v/>
      </c>
      <c r="Q417" s="34">
        <f t="shared" si="74"/>
        <v>0</v>
      </c>
      <c r="R417" s="45">
        <f t="shared" si="75"/>
        <v>0</v>
      </c>
      <c r="S417" s="44"/>
      <c r="T417" s="45"/>
      <c r="U417" s="45"/>
      <c r="V417" s="45" t="str">
        <f t="shared" si="76"/>
        <v/>
      </c>
      <c r="W417" s="46" t="str">
        <f t="shared" si="77"/>
        <v/>
      </c>
      <c r="X417" s="12"/>
    </row>
    <row r="418" spans="1:24" x14ac:dyDescent="0.25">
      <c r="A418" s="53">
        <v>2240</v>
      </c>
      <c r="B418" s="22"/>
      <c r="C418" s="34"/>
      <c r="D418" s="45"/>
      <c r="E418" s="44"/>
      <c r="F418" s="45"/>
      <c r="G418" s="45"/>
      <c r="H418" s="45" t="str">
        <f t="shared" si="68"/>
        <v/>
      </c>
      <c r="I418" s="46" t="str">
        <f t="shared" si="69"/>
        <v/>
      </c>
      <c r="J418" s="34">
        <f t="shared" si="70"/>
        <v>0</v>
      </c>
      <c r="K418" s="45">
        <f t="shared" si="71"/>
        <v>0</v>
      </c>
      <c r="L418" s="44"/>
      <c r="M418" s="45"/>
      <c r="N418" s="45"/>
      <c r="O418" s="45" t="str">
        <f t="shared" si="72"/>
        <v/>
      </c>
      <c r="P418" s="46" t="str">
        <f t="shared" si="73"/>
        <v/>
      </c>
      <c r="Q418" s="34">
        <f t="shared" si="74"/>
        <v>0</v>
      </c>
      <c r="R418" s="45">
        <f t="shared" si="75"/>
        <v>0</v>
      </c>
      <c r="S418" s="44"/>
      <c r="T418" s="45"/>
      <c r="U418" s="45"/>
      <c r="V418" s="45" t="str">
        <f t="shared" si="76"/>
        <v/>
      </c>
      <c r="W418" s="46" t="str">
        <f t="shared" si="77"/>
        <v/>
      </c>
      <c r="X418" s="12"/>
    </row>
    <row r="419" spans="1:24" x14ac:dyDescent="0.25">
      <c r="A419" s="53">
        <v>2241</v>
      </c>
      <c r="B419" s="22"/>
      <c r="C419" s="34"/>
      <c r="D419" s="45"/>
      <c r="E419" s="44"/>
      <c r="F419" s="45"/>
      <c r="G419" s="45"/>
      <c r="H419" s="45" t="str">
        <f t="shared" si="68"/>
        <v/>
      </c>
      <c r="I419" s="46" t="str">
        <f t="shared" si="69"/>
        <v/>
      </c>
      <c r="J419" s="34">
        <f t="shared" si="70"/>
        <v>0</v>
      </c>
      <c r="K419" s="45">
        <f t="shared" si="71"/>
        <v>0</v>
      </c>
      <c r="L419" s="44"/>
      <c r="M419" s="45"/>
      <c r="N419" s="45"/>
      <c r="O419" s="45" t="str">
        <f t="shared" si="72"/>
        <v/>
      </c>
      <c r="P419" s="46" t="str">
        <f t="shared" si="73"/>
        <v/>
      </c>
      <c r="Q419" s="34">
        <f t="shared" si="74"/>
        <v>0</v>
      </c>
      <c r="R419" s="45">
        <f t="shared" si="75"/>
        <v>0</v>
      </c>
      <c r="S419" s="44"/>
      <c r="T419" s="45"/>
      <c r="U419" s="45"/>
      <c r="V419" s="45" t="str">
        <f t="shared" si="76"/>
        <v/>
      </c>
      <c r="W419" s="46" t="str">
        <f t="shared" si="77"/>
        <v/>
      </c>
      <c r="X419" s="12"/>
    </row>
    <row r="420" spans="1:24" x14ac:dyDescent="0.25">
      <c r="A420" s="53">
        <v>2242</v>
      </c>
      <c r="B420" s="22"/>
      <c r="C420" s="34"/>
      <c r="D420" s="45"/>
      <c r="E420" s="44"/>
      <c r="F420" s="45"/>
      <c r="G420" s="45"/>
      <c r="H420" s="45" t="str">
        <f t="shared" si="68"/>
        <v/>
      </c>
      <c r="I420" s="46" t="str">
        <f t="shared" si="69"/>
        <v/>
      </c>
      <c r="J420" s="34">
        <f t="shared" si="70"/>
        <v>0</v>
      </c>
      <c r="K420" s="45">
        <f t="shared" si="71"/>
        <v>0</v>
      </c>
      <c r="L420" s="44"/>
      <c r="M420" s="45"/>
      <c r="N420" s="45"/>
      <c r="O420" s="45" t="str">
        <f t="shared" si="72"/>
        <v/>
      </c>
      <c r="P420" s="46" t="str">
        <f t="shared" si="73"/>
        <v/>
      </c>
      <c r="Q420" s="34">
        <f t="shared" si="74"/>
        <v>0</v>
      </c>
      <c r="R420" s="45">
        <f t="shared" si="75"/>
        <v>0</v>
      </c>
      <c r="S420" s="44"/>
      <c r="T420" s="45"/>
      <c r="U420" s="45"/>
      <c r="V420" s="45" t="str">
        <f t="shared" si="76"/>
        <v/>
      </c>
      <c r="W420" s="46" t="str">
        <f t="shared" si="77"/>
        <v/>
      </c>
      <c r="X420" s="12"/>
    </row>
    <row r="421" spans="1:24" x14ac:dyDescent="0.25">
      <c r="A421" s="53">
        <v>2243</v>
      </c>
      <c r="B421" s="22"/>
      <c r="C421" s="34"/>
      <c r="D421" s="45"/>
      <c r="E421" s="44"/>
      <c r="F421" s="45"/>
      <c r="G421" s="45"/>
      <c r="H421" s="45" t="str">
        <f t="shared" si="68"/>
        <v/>
      </c>
      <c r="I421" s="46" t="str">
        <f t="shared" si="69"/>
        <v/>
      </c>
      <c r="J421" s="34">
        <f t="shared" si="70"/>
        <v>0</v>
      </c>
      <c r="K421" s="45">
        <f t="shared" si="71"/>
        <v>0</v>
      </c>
      <c r="L421" s="44"/>
      <c r="M421" s="45"/>
      <c r="N421" s="45"/>
      <c r="O421" s="45" t="str">
        <f t="shared" si="72"/>
        <v/>
      </c>
      <c r="P421" s="46" t="str">
        <f t="shared" si="73"/>
        <v/>
      </c>
      <c r="Q421" s="34">
        <f t="shared" si="74"/>
        <v>0</v>
      </c>
      <c r="R421" s="45">
        <f t="shared" si="75"/>
        <v>0</v>
      </c>
      <c r="S421" s="44"/>
      <c r="T421" s="45"/>
      <c r="U421" s="45"/>
      <c r="V421" s="45" t="str">
        <f t="shared" si="76"/>
        <v/>
      </c>
      <c r="W421" s="46" t="str">
        <f t="shared" si="77"/>
        <v/>
      </c>
      <c r="X421" s="12"/>
    </row>
    <row r="422" spans="1:24" x14ac:dyDescent="0.25">
      <c r="A422" s="53">
        <v>2244</v>
      </c>
      <c r="B422" s="22"/>
      <c r="C422" s="34"/>
      <c r="D422" s="45"/>
      <c r="E422" s="44"/>
      <c r="F422" s="45"/>
      <c r="G422" s="45"/>
      <c r="H422" s="45" t="str">
        <f t="shared" si="68"/>
        <v/>
      </c>
      <c r="I422" s="46" t="str">
        <f t="shared" si="69"/>
        <v/>
      </c>
      <c r="J422" s="34">
        <f t="shared" si="70"/>
        <v>0</v>
      </c>
      <c r="K422" s="45">
        <f t="shared" si="71"/>
        <v>0</v>
      </c>
      <c r="L422" s="44"/>
      <c r="M422" s="45"/>
      <c r="N422" s="45"/>
      <c r="O422" s="45" t="str">
        <f t="shared" si="72"/>
        <v/>
      </c>
      <c r="P422" s="46" t="str">
        <f t="shared" si="73"/>
        <v/>
      </c>
      <c r="Q422" s="34">
        <f t="shared" si="74"/>
        <v>0</v>
      </c>
      <c r="R422" s="45">
        <f t="shared" si="75"/>
        <v>0</v>
      </c>
      <c r="S422" s="44"/>
      <c r="T422" s="45"/>
      <c r="U422" s="45"/>
      <c r="V422" s="45" t="str">
        <f t="shared" si="76"/>
        <v/>
      </c>
      <c r="W422" s="46" t="str">
        <f t="shared" si="77"/>
        <v/>
      </c>
      <c r="X422" s="12"/>
    </row>
    <row r="423" spans="1:24" x14ac:dyDescent="0.25">
      <c r="A423" s="53">
        <v>2245</v>
      </c>
      <c r="B423" s="22"/>
      <c r="C423" s="34"/>
      <c r="D423" s="45"/>
      <c r="E423" s="44"/>
      <c r="F423" s="45"/>
      <c r="G423" s="45"/>
      <c r="H423" s="45" t="str">
        <f t="shared" si="68"/>
        <v/>
      </c>
      <c r="I423" s="46" t="str">
        <f t="shared" si="69"/>
        <v/>
      </c>
      <c r="J423" s="34">
        <f t="shared" si="70"/>
        <v>0</v>
      </c>
      <c r="K423" s="45">
        <f t="shared" si="71"/>
        <v>0</v>
      </c>
      <c r="L423" s="44"/>
      <c r="M423" s="45"/>
      <c r="N423" s="45"/>
      <c r="O423" s="45" t="str">
        <f t="shared" si="72"/>
        <v/>
      </c>
      <c r="P423" s="46" t="str">
        <f t="shared" si="73"/>
        <v/>
      </c>
      <c r="Q423" s="34">
        <f t="shared" si="74"/>
        <v>0</v>
      </c>
      <c r="R423" s="45">
        <f t="shared" si="75"/>
        <v>0</v>
      </c>
      <c r="S423" s="44"/>
      <c r="T423" s="45"/>
      <c r="U423" s="45"/>
      <c r="V423" s="45" t="str">
        <f t="shared" si="76"/>
        <v/>
      </c>
      <c r="W423" s="46" t="str">
        <f t="shared" si="77"/>
        <v/>
      </c>
      <c r="X423" s="12"/>
    </row>
    <row r="424" spans="1:24" x14ac:dyDescent="0.25">
      <c r="A424" s="53">
        <v>2246</v>
      </c>
      <c r="B424" s="22"/>
      <c r="C424" s="34"/>
      <c r="D424" s="45"/>
      <c r="E424" s="44"/>
      <c r="F424" s="45"/>
      <c r="G424" s="45"/>
      <c r="H424" s="45" t="str">
        <f t="shared" si="68"/>
        <v/>
      </c>
      <c r="I424" s="46" t="str">
        <f t="shared" si="69"/>
        <v/>
      </c>
      <c r="J424" s="34">
        <f t="shared" si="70"/>
        <v>0</v>
      </c>
      <c r="K424" s="45">
        <f t="shared" si="71"/>
        <v>0</v>
      </c>
      <c r="L424" s="44"/>
      <c r="M424" s="45"/>
      <c r="N424" s="45"/>
      <c r="O424" s="45" t="str">
        <f t="shared" si="72"/>
        <v/>
      </c>
      <c r="P424" s="46" t="str">
        <f t="shared" si="73"/>
        <v/>
      </c>
      <c r="Q424" s="34">
        <f t="shared" si="74"/>
        <v>0</v>
      </c>
      <c r="R424" s="45">
        <f t="shared" si="75"/>
        <v>0</v>
      </c>
      <c r="S424" s="44"/>
      <c r="T424" s="45"/>
      <c r="U424" s="45"/>
      <c r="V424" s="45" t="str">
        <f t="shared" si="76"/>
        <v/>
      </c>
      <c r="W424" s="46" t="str">
        <f t="shared" si="77"/>
        <v/>
      </c>
      <c r="X424" s="12"/>
    </row>
    <row r="425" spans="1:24" x14ac:dyDescent="0.25">
      <c r="A425" s="53">
        <v>2247</v>
      </c>
      <c r="B425" s="22"/>
      <c r="C425" s="34"/>
      <c r="D425" s="45"/>
      <c r="E425" s="44"/>
      <c r="F425" s="45"/>
      <c r="G425" s="45"/>
      <c r="H425" s="45" t="str">
        <f t="shared" si="68"/>
        <v/>
      </c>
      <c r="I425" s="46" t="str">
        <f t="shared" si="69"/>
        <v/>
      </c>
      <c r="J425" s="34">
        <f t="shared" si="70"/>
        <v>0</v>
      </c>
      <c r="K425" s="45">
        <f t="shared" si="71"/>
        <v>0</v>
      </c>
      <c r="L425" s="44"/>
      <c r="M425" s="45"/>
      <c r="N425" s="45"/>
      <c r="O425" s="45" t="str">
        <f t="shared" si="72"/>
        <v/>
      </c>
      <c r="P425" s="46" t="str">
        <f t="shared" si="73"/>
        <v/>
      </c>
      <c r="Q425" s="34">
        <f t="shared" si="74"/>
        <v>0</v>
      </c>
      <c r="R425" s="45">
        <f t="shared" si="75"/>
        <v>0</v>
      </c>
      <c r="S425" s="44"/>
      <c r="T425" s="45"/>
      <c r="U425" s="45"/>
      <c r="V425" s="45" t="str">
        <f t="shared" si="76"/>
        <v/>
      </c>
      <c r="W425" s="46" t="str">
        <f t="shared" si="77"/>
        <v/>
      </c>
      <c r="X425" s="12"/>
    </row>
    <row r="426" spans="1:24" x14ac:dyDescent="0.25">
      <c r="A426" s="53">
        <v>2248</v>
      </c>
      <c r="B426" s="22"/>
      <c r="C426" s="34"/>
      <c r="D426" s="45"/>
      <c r="E426" s="44"/>
      <c r="F426" s="45"/>
      <c r="G426" s="45"/>
      <c r="H426" s="45" t="str">
        <f t="shared" si="68"/>
        <v/>
      </c>
      <c r="I426" s="46" t="str">
        <f t="shared" si="69"/>
        <v/>
      </c>
      <c r="J426" s="34">
        <f t="shared" si="70"/>
        <v>0</v>
      </c>
      <c r="K426" s="45">
        <f t="shared" si="71"/>
        <v>0</v>
      </c>
      <c r="L426" s="44"/>
      <c r="M426" s="45"/>
      <c r="N426" s="45"/>
      <c r="O426" s="45" t="str">
        <f t="shared" si="72"/>
        <v/>
      </c>
      <c r="P426" s="46" t="str">
        <f t="shared" si="73"/>
        <v/>
      </c>
      <c r="Q426" s="34">
        <f t="shared" si="74"/>
        <v>0</v>
      </c>
      <c r="R426" s="45">
        <f t="shared" si="75"/>
        <v>0</v>
      </c>
      <c r="S426" s="44"/>
      <c r="T426" s="45"/>
      <c r="U426" s="45"/>
      <c r="V426" s="45" t="str">
        <f t="shared" si="76"/>
        <v/>
      </c>
      <c r="W426" s="46" t="str">
        <f t="shared" si="77"/>
        <v/>
      </c>
      <c r="X426" s="12"/>
    </row>
    <row r="427" spans="1:24" x14ac:dyDescent="0.25">
      <c r="A427" s="53">
        <v>2249</v>
      </c>
      <c r="B427" s="22"/>
      <c r="C427" s="34"/>
      <c r="D427" s="45"/>
      <c r="E427" s="44"/>
      <c r="F427" s="45"/>
      <c r="G427" s="45"/>
      <c r="H427" s="45" t="str">
        <f t="shared" si="68"/>
        <v/>
      </c>
      <c r="I427" s="46" t="str">
        <f t="shared" si="69"/>
        <v/>
      </c>
      <c r="J427" s="34">
        <f t="shared" si="70"/>
        <v>0</v>
      </c>
      <c r="K427" s="45">
        <f t="shared" si="71"/>
        <v>0</v>
      </c>
      <c r="L427" s="44"/>
      <c r="M427" s="45"/>
      <c r="N427" s="45"/>
      <c r="O427" s="45" t="str">
        <f t="shared" si="72"/>
        <v/>
      </c>
      <c r="P427" s="46" t="str">
        <f t="shared" si="73"/>
        <v/>
      </c>
      <c r="Q427" s="34">
        <f t="shared" si="74"/>
        <v>0</v>
      </c>
      <c r="R427" s="45">
        <f t="shared" si="75"/>
        <v>0</v>
      </c>
      <c r="S427" s="44"/>
      <c r="T427" s="45"/>
      <c r="U427" s="45"/>
      <c r="V427" s="45" t="str">
        <f t="shared" si="76"/>
        <v/>
      </c>
      <c r="W427" s="46" t="str">
        <f t="shared" si="77"/>
        <v/>
      </c>
      <c r="X427" s="12"/>
    </row>
    <row r="428" spans="1:24" x14ac:dyDescent="0.25">
      <c r="A428" s="53">
        <v>2250</v>
      </c>
      <c r="B428" s="22"/>
      <c r="C428" s="34"/>
      <c r="D428" s="45"/>
      <c r="E428" s="44"/>
      <c r="F428" s="45"/>
      <c r="G428" s="45"/>
      <c r="H428" s="45" t="str">
        <f t="shared" si="68"/>
        <v/>
      </c>
      <c r="I428" s="46" t="str">
        <f t="shared" si="69"/>
        <v/>
      </c>
      <c r="J428" s="34">
        <f t="shared" si="70"/>
        <v>0</v>
      </c>
      <c r="K428" s="45">
        <f t="shared" si="71"/>
        <v>0</v>
      </c>
      <c r="L428" s="44"/>
      <c r="M428" s="45"/>
      <c r="N428" s="45"/>
      <c r="O428" s="45" t="str">
        <f t="shared" si="72"/>
        <v/>
      </c>
      <c r="P428" s="46" t="str">
        <f t="shared" si="73"/>
        <v/>
      </c>
      <c r="Q428" s="34">
        <f t="shared" si="74"/>
        <v>0</v>
      </c>
      <c r="R428" s="45">
        <f t="shared" si="75"/>
        <v>0</v>
      </c>
      <c r="S428" s="44"/>
      <c r="T428" s="45"/>
      <c r="U428" s="45"/>
      <c r="V428" s="45" t="str">
        <f t="shared" si="76"/>
        <v/>
      </c>
      <c r="W428" s="46" t="str">
        <f t="shared" si="77"/>
        <v/>
      </c>
      <c r="X428" s="12"/>
    </row>
    <row r="429" spans="1:24" x14ac:dyDescent="0.25">
      <c r="A429" s="53">
        <v>2251</v>
      </c>
      <c r="B429" s="22"/>
      <c r="C429" s="34"/>
      <c r="D429" s="45"/>
      <c r="E429" s="44"/>
      <c r="F429" s="45"/>
      <c r="G429" s="45"/>
      <c r="H429" s="45" t="str">
        <f t="shared" si="68"/>
        <v/>
      </c>
      <c r="I429" s="46" t="str">
        <f t="shared" si="69"/>
        <v/>
      </c>
      <c r="J429" s="34">
        <f t="shared" si="70"/>
        <v>0</v>
      </c>
      <c r="K429" s="45">
        <f t="shared" si="71"/>
        <v>0</v>
      </c>
      <c r="L429" s="44"/>
      <c r="M429" s="45"/>
      <c r="N429" s="45"/>
      <c r="O429" s="45" t="str">
        <f t="shared" si="72"/>
        <v/>
      </c>
      <c r="P429" s="46" t="str">
        <f t="shared" si="73"/>
        <v/>
      </c>
      <c r="Q429" s="34">
        <f t="shared" si="74"/>
        <v>0</v>
      </c>
      <c r="R429" s="45">
        <f t="shared" si="75"/>
        <v>0</v>
      </c>
      <c r="S429" s="44"/>
      <c r="T429" s="45"/>
      <c r="U429" s="45"/>
      <c r="V429" s="45" t="str">
        <f t="shared" si="76"/>
        <v/>
      </c>
      <c r="W429" s="46" t="str">
        <f t="shared" si="77"/>
        <v/>
      </c>
      <c r="X429" s="12"/>
    </row>
    <row r="430" spans="1:24" x14ac:dyDescent="0.25">
      <c r="A430" s="53">
        <v>2252</v>
      </c>
      <c r="B430" s="22"/>
      <c r="C430" s="34"/>
      <c r="D430" s="45"/>
      <c r="E430" s="44"/>
      <c r="F430" s="45"/>
      <c r="G430" s="45"/>
      <c r="H430" s="45" t="str">
        <f t="shared" si="68"/>
        <v/>
      </c>
      <c r="I430" s="46" t="str">
        <f t="shared" si="69"/>
        <v/>
      </c>
      <c r="J430" s="34">
        <f t="shared" si="70"/>
        <v>0</v>
      </c>
      <c r="K430" s="45">
        <f t="shared" si="71"/>
        <v>0</v>
      </c>
      <c r="L430" s="44"/>
      <c r="M430" s="45"/>
      <c r="N430" s="45"/>
      <c r="O430" s="45" t="str">
        <f t="shared" si="72"/>
        <v/>
      </c>
      <c r="P430" s="46" t="str">
        <f t="shared" si="73"/>
        <v/>
      </c>
      <c r="Q430" s="34">
        <f t="shared" si="74"/>
        <v>0</v>
      </c>
      <c r="R430" s="45">
        <f t="shared" si="75"/>
        <v>0</v>
      </c>
      <c r="S430" s="44"/>
      <c r="T430" s="45"/>
      <c r="U430" s="45"/>
      <c r="V430" s="45" t="str">
        <f t="shared" si="76"/>
        <v/>
      </c>
      <c r="W430" s="46" t="str">
        <f t="shared" si="77"/>
        <v/>
      </c>
      <c r="X430" s="12"/>
    </row>
    <row r="431" spans="1:24" x14ac:dyDescent="0.25">
      <c r="A431" s="53">
        <v>2253</v>
      </c>
      <c r="B431" s="22"/>
      <c r="C431" s="34"/>
      <c r="D431" s="45"/>
      <c r="E431" s="44"/>
      <c r="F431" s="45"/>
      <c r="G431" s="45"/>
      <c r="H431" s="45" t="str">
        <f t="shared" si="68"/>
        <v/>
      </c>
      <c r="I431" s="46" t="str">
        <f t="shared" si="69"/>
        <v/>
      </c>
      <c r="J431" s="34">
        <f t="shared" si="70"/>
        <v>0</v>
      </c>
      <c r="K431" s="45">
        <f t="shared" si="71"/>
        <v>0</v>
      </c>
      <c r="L431" s="44"/>
      <c r="M431" s="45"/>
      <c r="N431" s="45"/>
      <c r="O431" s="45" t="str">
        <f t="shared" si="72"/>
        <v/>
      </c>
      <c r="P431" s="46" t="str">
        <f t="shared" si="73"/>
        <v/>
      </c>
      <c r="Q431" s="34">
        <f t="shared" si="74"/>
        <v>0</v>
      </c>
      <c r="R431" s="45">
        <f t="shared" si="75"/>
        <v>0</v>
      </c>
      <c r="S431" s="44"/>
      <c r="T431" s="45"/>
      <c r="U431" s="45"/>
      <c r="V431" s="45" t="str">
        <f t="shared" si="76"/>
        <v/>
      </c>
      <c r="W431" s="46" t="str">
        <f t="shared" si="77"/>
        <v/>
      </c>
      <c r="X431" s="12"/>
    </row>
    <row r="432" spans="1:24" x14ac:dyDescent="0.25">
      <c r="A432" s="53">
        <v>2254</v>
      </c>
      <c r="B432" s="22"/>
      <c r="C432" s="34"/>
      <c r="D432" s="45"/>
      <c r="E432" s="44"/>
      <c r="F432" s="45"/>
      <c r="G432" s="45"/>
      <c r="H432" s="45" t="str">
        <f t="shared" si="68"/>
        <v/>
      </c>
      <c r="I432" s="46" t="str">
        <f t="shared" si="69"/>
        <v/>
      </c>
      <c r="J432" s="34">
        <f t="shared" si="70"/>
        <v>0</v>
      </c>
      <c r="K432" s="45">
        <f t="shared" si="71"/>
        <v>0</v>
      </c>
      <c r="L432" s="44"/>
      <c r="M432" s="45"/>
      <c r="N432" s="45"/>
      <c r="O432" s="45" t="str">
        <f t="shared" si="72"/>
        <v/>
      </c>
      <c r="P432" s="46" t="str">
        <f t="shared" si="73"/>
        <v/>
      </c>
      <c r="Q432" s="34">
        <f t="shared" si="74"/>
        <v>0</v>
      </c>
      <c r="R432" s="45">
        <f t="shared" si="75"/>
        <v>0</v>
      </c>
      <c r="S432" s="44"/>
      <c r="T432" s="45"/>
      <c r="U432" s="45"/>
      <c r="V432" s="45" t="str">
        <f t="shared" si="76"/>
        <v/>
      </c>
      <c r="W432" s="46" t="str">
        <f t="shared" si="77"/>
        <v/>
      </c>
      <c r="X432" s="12"/>
    </row>
    <row r="433" spans="1:24" x14ac:dyDescent="0.25">
      <c r="A433" s="53">
        <v>2255</v>
      </c>
      <c r="B433" s="22"/>
      <c r="C433" s="34"/>
      <c r="D433" s="45"/>
      <c r="E433" s="44"/>
      <c r="F433" s="45"/>
      <c r="G433" s="45"/>
      <c r="H433" s="45" t="str">
        <f t="shared" si="68"/>
        <v/>
      </c>
      <c r="I433" s="46" t="str">
        <f t="shared" si="69"/>
        <v/>
      </c>
      <c r="J433" s="34">
        <f t="shared" si="70"/>
        <v>0</v>
      </c>
      <c r="K433" s="45">
        <f t="shared" si="71"/>
        <v>0</v>
      </c>
      <c r="L433" s="44"/>
      <c r="M433" s="45"/>
      <c r="N433" s="45"/>
      <c r="O433" s="45" t="str">
        <f t="shared" si="72"/>
        <v/>
      </c>
      <c r="P433" s="46" t="str">
        <f t="shared" si="73"/>
        <v/>
      </c>
      <c r="Q433" s="34">
        <f t="shared" si="74"/>
        <v>0</v>
      </c>
      <c r="R433" s="45">
        <f t="shared" si="75"/>
        <v>0</v>
      </c>
      <c r="S433" s="44"/>
      <c r="T433" s="45"/>
      <c r="U433" s="45"/>
      <c r="V433" s="45" t="str">
        <f t="shared" si="76"/>
        <v/>
      </c>
      <c r="W433" s="46" t="str">
        <f t="shared" si="77"/>
        <v/>
      </c>
      <c r="X433" s="12"/>
    </row>
    <row r="434" spans="1:24" x14ac:dyDescent="0.25">
      <c r="A434" s="53">
        <v>2256</v>
      </c>
      <c r="B434" s="22"/>
      <c r="C434" s="34"/>
      <c r="D434" s="45"/>
      <c r="E434" s="44"/>
      <c r="F434" s="45"/>
      <c r="G434" s="45"/>
      <c r="H434" s="45" t="str">
        <f t="shared" si="68"/>
        <v/>
      </c>
      <c r="I434" s="46" t="str">
        <f t="shared" si="69"/>
        <v/>
      </c>
      <c r="J434" s="34">
        <f t="shared" si="70"/>
        <v>0</v>
      </c>
      <c r="K434" s="45">
        <f t="shared" si="71"/>
        <v>0</v>
      </c>
      <c r="L434" s="44"/>
      <c r="M434" s="45"/>
      <c r="N434" s="45"/>
      <c r="O434" s="45" t="str">
        <f t="shared" si="72"/>
        <v/>
      </c>
      <c r="P434" s="46" t="str">
        <f t="shared" si="73"/>
        <v/>
      </c>
      <c r="Q434" s="34">
        <f t="shared" si="74"/>
        <v>0</v>
      </c>
      <c r="R434" s="45">
        <f t="shared" si="75"/>
        <v>0</v>
      </c>
      <c r="S434" s="44"/>
      <c r="T434" s="45"/>
      <c r="U434" s="45"/>
      <c r="V434" s="45" t="str">
        <f t="shared" si="76"/>
        <v/>
      </c>
      <c r="W434" s="46" t="str">
        <f t="shared" si="77"/>
        <v/>
      </c>
      <c r="X434" s="12"/>
    </row>
    <row r="435" spans="1:24" x14ac:dyDescent="0.25">
      <c r="A435" s="53">
        <v>2257</v>
      </c>
      <c r="B435" s="22"/>
      <c r="C435" s="34"/>
      <c r="D435" s="45"/>
      <c r="E435" s="44"/>
      <c r="F435" s="45"/>
      <c r="G435" s="45"/>
      <c r="H435" s="45" t="str">
        <f t="shared" si="68"/>
        <v/>
      </c>
      <c r="I435" s="46" t="str">
        <f t="shared" si="69"/>
        <v/>
      </c>
      <c r="J435" s="34">
        <f t="shared" si="70"/>
        <v>0</v>
      </c>
      <c r="K435" s="45">
        <f t="shared" si="71"/>
        <v>0</v>
      </c>
      <c r="L435" s="44"/>
      <c r="M435" s="45"/>
      <c r="N435" s="45"/>
      <c r="O435" s="45" t="str">
        <f t="shared" si="72"/>
        <v/>
      </c>
      <c r="P435" s="46" t="str">
        <f t="shared" si="73"/>
        <v/>
      </c>
      <c r="Q435" s="34">
        <f t="shared" si="74"/>
        <v>0</v>
      </c>
      <c r="R435" s="45">
        <f t="shared" si="75"/>
        <v>0</v>
      </c>
      <c r="S435" s="44"/>
      <c r="T435" s="45"/>
      <c r="U435" s="45"/>
      <c r="V435" s="45" t="str">
        <f t="shared" si="76"/>
        <v/>
      </c>
      <c r="W435" s="46" t="str">
        <f t="shared" si="77"/>
        <v/>
      </c>
      <c r="X435" s="12"/>
    </row>
    <row r="436" spans="1:24" x14ac:dyDescent="0.25">
      <c r="A436" s="53">
        <v>2258</v>
      </c>
      <c r="B436" s="22"/>
      <c r="C436" s="34"/>
      <c r="D436" s="45"/>
      <c r="E436" s="44"/>
      <c r="F436" s="45"/>
      <c r="G436" s="45"/>
      <c r="H436" s="45" t="str">
        <f t="shared" si="68"/>
        <v/>
      </c>
      <c r="I436" s="46" t="str">
        <f t="shared" si="69"/>
        <v/>
      </c>
      <c r="J436" s="34">
        <f t="shared" si="70"/>
        <v>0</v>
      </c>
      <c r="K436" s="45">
        <f t="shared" si="71"/>
        <v>0</v>
      </c>
      <c r="L436" s="44"/>
      <c r="M436" s="45"/>
      <c r="N436" s="45"/>
      <c r="O436" s="45" t="str">
        <f t="shared" si="72"/>
        <v/>
      </c>
      <c r="P436" s="46" t="str">
        <f t="shared" si="73"/>
        <v/>
      </c>
      <c r="Q436" s="34">
        <f t="shared" si="74"/>
        <v>0</v>
      </c>
      <c r="R436" s="45">
        <f t="shared" si="75"/>
        <v>0</v>
      </c>
      <c r="S436" s="44"/>
      <c r="T436" s="45"/>
      <c r="U436" s="45"/>
      <c r="V436" s="45" t="str">
        <f t="shared" si="76"/>
        <v/>
      </c>
      <c r="W436" s="46" t="str">
        <f t="shared" si="77"/>
        <v/>
      </c>
      <c r="X436" s="12"/>
    </row>
    <row r="437" spans="1:24" x14ac:dyDescent="0.25">
      <c r="A437" s="53">
        <v>2259</v>
      </c>
      <c r="B437" s="22"/>
      <c r="C437" s="34"/>
      <c r="D437" s="45"/>
      <c r="E437" s="44"/>
      <c r="F437" s="45"/>
      <c r="G437" s="45"/>
      <c r="H437" s="45" t="str">
        <f t="shared" si="68"/>
        <v/>
      </c>
      <c r="I437" s="46" t="str">
        <f t="shared" si="69"/>
        <v/>
      </c>
      <c r="J437" s="34">
        <f t="shared" si="70"/>
        <v>0</v>
      </c>
      <c r="K437" s="45">
        <f t="shared" si="71"/>
        <v>0</v>
      </c>
      <c r="L437" s="44"/>
      <c r="M437" s="45"/>
      <c r="N437" s="45"/>
      <c r="O437" s="45" t="str">
        <f t="shared" si="72"/>
        <v/>
      </c>
      <c r="P437" s="46" t="str">
        <f t="shared" si="73"/>
        <v/>
      </c>
      <c r="Q437" s="34">
        <f t="shared" si="74"/>
        <v>0</v>
      </c>
      <c r="R437" s="45">
        <f t="shared" si="75"/>
        <v>0</v>
      </c>
      <c r="S437" s="44"/>
      <c r="T437" s="45"/>
      <c r="U437" s="45"/>
      <c r="V437" s="45" t="str">
        <f t="shared" si="76"/>
        <v/>
      </c>
      <c r="W437" s="46" t="str">
        <f t="shared" si="77"/>
        <v/>
      </c>
      <c r="X437" s="12"/>
    </row>
    <row r="438" spans="1:24" x14ac:dyDescent="0.25">
      <c r="A438" s="53">
        <v>2260</v>
      </c>
      <c r="B438" s="22"/>
      <c r="C438" s="34"/>
      <c r="D438" s="45"/>
      <c r="E438" s="44"/>
      <c r="F438" s="45"/>
      <c r="G438" s="45"/>
      <c r="H438" s="45" t="str">
        <f t="shared" si="68"/>
        <v/>
      </c>
      <c r="I438" s="46" t="str">
        <f t="shared" si="69"/>
        <v/>
      </c>
      <c r="J438" s="34">
        <f t="shared" si="70"/>
        <v>0</v>
      </c>
      <c r="K438" s="45">
        <f t="shared" si="71"/>
        <v>0</v>
      </c>
      <c r="L438" s="44"/>
      <c r="M438" s="45"/>
      <c r="N438" s="45"/>
      <c r="O438" s="45" t="str">
        <f t="shared" si="72"/>
        <v/>
      </c>
      <c r="P438" s="46" t="str">
        <f t="shared" si="73"/>
        <v/>
      </c>
      <c r="Q438" s="34">
        <f t="shared" si="74"/>
        <v>0</v>
      </c>
      <c r="R438" s="45">
        <f t="shared" si="75"/>
        <v>0</v>
      </c>
      <c r="S438" s="44"/>
      <c r="T438" s="45"/>
      <c r="U438" s="45"/>
      <c r="V438" s="45" t="str">
        <f t="shared" si="76"/>
        <v/>
      </c>
      <c r="W438" s="46" t="str">
        <f t="shared" si="77"/>
        <v/>
      </c>
      <c r="X438" s="12"/>
    </row>
    <row r="439" spans="1:24" x14ac:dyDescent="0.25">
      <c r="A439" s="53">
        <v>2261</v>
      </c>
      <c r="B439" s="22"/>
      <c r="C439" s="34"/>
      <c r="D439" s="45"/>
      <c r="E439" s="44"/>
      <c r="F439" s="45"/>
      <c r="G439" s="45"/>
      <c r="H439" s="45" t="str">
        <f t="shared" si="68"/>
        <v/>
      </c>
      <c r="I439" s="46" t="str">
        <f t="shared" si="69"/>
        <v/>
      </c>
      <c r="J439" s="34">
        <f t="shared" si="70"/>
        <v>0</v>
      </c>
      <c r="K439" s="45">
        <f t="shared" si="71"/>
        <v>0</v>
      </c>
      <c r="L439" s="44"/>
      <c r="M439" s="45"/>
      <c r="N439" s="45"/>
      <c r="O439" s="45" t="str">
        <f t="shared" si="72"/>
        <v/>
      </c>
      <c r="P439" s="46" t="str">
        <f t="shared" si="73"/>
        <v/>
      </c>
      <c r="Q439" s="34">
        <f t="shared" si="74"/>
        <v>0</v>
      </c>
      <c r="R439" s="45">
        <f t="shared" si="75"/>
        <v>0</v>
      </c>
      <c r="S439" s="44"/>
      <c r="T439" s="45"/>
      <c r="U439" s="45"/>
      <c r="V439" s="45" t="str">
        <f t="shared" si="76"/>
        <v/>
      </c>
      <c r="W439" s="46" t="str">
        <f t="shared" si="77"/>
        <v/>
      </c>
      <c r="X439" s="12"/>
    </row>
    <row r="440" spans="1:24" x14ac:dyDescent="0.25">
      <c r="A440" s="53">
        <v>2262</v>
      </c>
      <c r="B440" s="22"/>
      <c r="C440" s="34"/>
      <c r="D440" s="45"/>
      <c r="E440" s="44"/>
      <c r="F440" s="45"/>
      <c r="G440" s="45"/>
      <c r="H440" s="45" t="str">
        <f t="shared" si="68"/>
        <v/>
      </c>
      <c r="I440" s="46" t="str">
        <f t="shared" si="69"/>
        <v/>
      </c>
      <c r="J440" s="34">
        <f t="shared" si="70"/>
        <v>0</v>
      </c>
      <c r="K440" s="45">
        <f t="shared" si="71"/>
        <v>0</v>
      </c>
      <c r="L440" s="44"/>
      <c r="M440" s="45"/>
      <c r="N440" s="45"/>
      <c r="O440" s="45" t="str">
        <f t="shared" si="72"/>
        <v/>
      </c>
      <c r="P440" s="46" t="str">
        <f t="shared" si="73"/>
        <v/>
      </c>
      <c r="Q440" s="34">
        <f t="shared" si="74"/>
        <v>0</v>
      </c>
      <c r="R440" s="45">
        <f t="shared" si="75"/>
        <v>0</v>
      </c>
      <c r="S440" s="44"/>
      <c r="T440" s="45"/>
      <c r="U440" s="45"/>
      <c r="V440" s="45" t="str">
        <f t="shared" si="76"/>
        <v/>
      </c>
      <c r="W440" s="46" t="str">
        <f t="shared" si="77"/>
        <v/>
      </c>
      <c r="X440" s="12"/>
    </row>
    <row r="441" spans="1:24" x14ac:dyDescent="0.25">
      <c r="A441" s="53">
        <v>2263</v>
      </c>
      <c r="B441" s="22"/>
      <c r="C441" s="34"/>
      <c r="D441" s="45"/>
      <c r="E441" s="44"/>
      <c r="F441" s="45"/>
      <c r="G441" s="45"/>
      <c r="H441" s="45" t="str">
        <f t="shared" si="68"/>
        <v/>
      </c>
      <c r="I441" s="46" t="str">
        <f t="shared" si="69"/>
        <v/>
      </c>
      <c r="J441" s="34">
        <f t="shared" si="70"/>
        <v>0</v>
      </c>
      <c r="K441" s="45">
        <f t="shared" si="71"/>
        <v>0</v>
      </c>
      <c r="L441" s="44"/>
      <c r="M441" s="45"/>
      <c r="N441" s="45"/>
      <c r="O441" s="45" t="str">
        <f t="shared" si="72"/>
        <v/>
      </c>
      <c r="P441" s="46" t="str">
        <f t="shared" si="73"/>
        <v/>
      </c>
      <c r="Q441" s="34">
        <f t="shared" si="74"/>
        <v>0</v>
      </c>
      <c r="R441" s="45">
        <f t="shared" si="75"/>
        <v>0</v>
      </c>
      <c r="S441" s="44"/>
      <c r="T441" s="45"/>
      <c r="U441" s="45"/>
      <c r="V441" s="45" t="str">
        <f t="shared" si="76"/>
        <v/>
      </c>
      <c r="W441" s="46" t="str">
        <f t="shared" si="77"/>
        <v/>
      </c>
      <c r="X441" s="12"/>
    </row>
    <row r="442" spans="1:24" x14ac:dyDescent="0.25">
      <c r="A442" s="53">
        <v>2264</v>
      </c>
      <c r="B442" s="22"/>
      <c r="C442" s="34"/>
      <c r="D442" s="45"/>
      <c r="E442" s="44"/>
      <c r="F442" s="45"/>
      <c r="G442" s="45"/>
      <c r="H442" s="45" t="str">
        <f t="shared" si="68"/>
        <v/>
      </c>
      <c r="I442" s="46" t="str">
        <f t="shared" si="69"/>
        <v/>
      </c>
      <c r="J442" s="34">
        <f t="shared" si="70"/>
        <v>0</v>
      </c>
      <c r="K442" s="45">
        <f t="shared" si="71"/>
        <v>0</v>
      </c>
      <c r="L442" s="44"/>
      <c r="M442" s="45"/>
      <c r="N442" s="45"/>
      <c r="O442" s="45" t="str">
        <f t="shared" si="72"/>
        <v/>
      </c>
      <c r="P442" s="46" t="str">
        <f t="shared" si="73"/>
        <v/>
      </c>
      <c r="Q442" s="34">
        <f t="shared" si="74"/>
        <v>0</v>
      </c>
      <c r="R442" s="45">
        <f t="shared" si="75"/>
        <v>0</v>
      </c>
      <c r="S442" s="44"/>
      <c r="T442" s="45"/>
      <c r="U442" s="45"/>
      <c r="V442" s="45" t="str">
        <f t="shared" si="76"/>
        <v/>
      </c>
      <c r="W442" s="46" t="str">
        <f t="shared" si="77"/>
        <v/>
      </c>
      <c r="X442" s="12"/>
    </row>
    <row r="443" spans="1:24" x14ac:dyDescent="0.25">
      <c r="A443" s="53">
        <v>2265</v>
      </c>
      <c r="B443" s="22"/>
      <c r="C443" s="34"/>
      <c r="D443" s="45"/>
      <c r="E443" s="44"/>
      <c r="F443" s="45"/>
      <c r="G443" s="45"/>
      <c r="H443" s="45" t="str">
        <f t="shared" si="68"/>
        <v/>
      </c>
      <c r="I443" s="46" t="str">
        <f t="shared" si="69"/>
        <v/>
      </c>
      <c r="J443" s="34">
        <f t="shared" si="70"/>
        <v>0</v>
      </c>
      <c r="K443" s="45">
        <f t="shared" si="71"/>
        <v>0</v>
      </c>
      <c r="L443" s="44"/>
      <c r="M443" s="45"/>
      <c r="N443" s="45"/>
      <c r="O443" s="45" t="str">
        <f t="shared" si="72"/>
        <v/>
      </c>
      <c r="P443" s="46" t="str">
        <f t="shared" si="73"/>
        <v/>
      </c>
      <c r="Q443" s="34">
        <f t="shared" si="74"/>
        <v>0</v>
      </c>
      <c r="R443" s="45">
        <f t="shared" si="75"/>
        <v>0</v>
      </c>
      <c r="S443" s="44"/>
      <c r="T443" s="45"/>
      <c r="U443" s="45"/>
      <c r="V443" s="45" t="str">
        <f t="shared" si="76"/>
        <v/>
      </c>
      <c r="W443" s="46" t="str">
        <f t="shared" si="77"/>
        <v/>
      </c>
      <c r="X443" s="12"/>
    </row>
    <row r="444" spans="1:24" x14ac:dyDescent="0.25">
      <c r="A444" s="53">
        <v>2266</v>
      </c>
      <c r="B444" s="22"/>
      <c r="C444" s="34"/>
      <c r="D444" s="45"/>
      <c r="E444" s="44"/>
      <c r="F444" s="45"/>
      <c r="G444" s="45"/>
      <c r="H444" s="45" t="str">
        <f t="shared" si="68"/>
        <v/>
      </c>
      <c r="I444" s="46" t="str">
        <f t="shared" si="69"/>
        <v/>
      </c>
      <c r="J444" s="34">
        <f t="shared" si="70"/>
        <v>0</v>
      </c>
      <c r="K444" s="45">
        <f t="shared" si="71"/>
        <v>0</v>
      </c>
      <c r="L444" s="44"/>
      <c r="M444" s="45"/>
      <c r="N444" s="45"/>
      <c r="O444" s="45" t="str">
        <f t="shared" si="72"/>
        <v/>
      </c>
      <c r="P444" s="46" t="str">
        <f t="shared" si="73"/>
        <v/>
      </c>
      <c r="Q444" s="34">
        <f t="shared" si="74"/>
        <v>0</v>
      </c>
      <c r="R444" s="45">
        <f t="shared" si="75"/>
        <v>0</v>
      </c>
      <c r="S444" s="44"/>
      <c r="T444" s="45"/>
      <c r="U444" s="45"/>
      <c r="V444" s="45" t="str">
        <f t="shared" si="76"/>
        <v/>
      </c>
      <c r="W444" s="46" t="str">
        <f t="shared" si="77"/>
        <v/>
      </c>
      <c r="X444" s="12"/>
    </row>
    <row r="445" spans="1:24" x14ac:dyDescent="0.25">
      <c r="A445" s="53">
        <v>2267</v>
      </c>
      <c r="B445" s="22"/>
      <c r="C445" s="34"/>
      <c r="D445" s="45"/>
      <c r="E445" s="44"/>
      <c r="F445" s="45"/>
      <c r="G445" s="45"/>
      <c r="H445" s="45" t="str">
        <f t="shared" si="68"/>
        <v/>
      </c>
      <c r="I445" s="46" t="str">
        <f t="shared" si="69"/>
        <v/>
      </c>
      <c r="J445" s="34">
        <f t="shared" si="70"/>
        <v>0</v>
      </c>
      <c r="K445" s="45">
        <f t="shared" si="71"/>
        <v>0</v>
      </c>
      <c r="L445" s="44"/>
      <c r="M445" s="45"/>
      <c r="N445" s="45"/>
      <c r="O445" s="45" t="str">
        <f t="shared" si="72"/>
        <v/>
      </c>
      <c r="P445" s="46" t="str">
        <f t="shared" si="73"/>
        <v/>
      </c>
      <c r="Q445" s="34">
        <f t="shared" si="74"/>
        <v>0</v>
      </c>
      <c r="R445" s="45">
        <f t="shared" si="75"/>
        <v>0</v>
      </c>
      <c r="S445" s="44"/>
      <c r="T445" s="45"/>
      <c r="U445" s="45"/>
      <c r="V445" s="45" t="str">
        <f t="shared" si="76"/>
        <v/>
      </c>
      <c r="W445" s="46" t="str">
        <f t="shared" si="77"/>
        <v/>
      </c>
      <c r="X445" s="12"/>
    </row>
    <row r="446" spans="1:24" x14ac:dyDescent="0.25">
      <c r="A446" s="53">
        <v>2268</v>
      </c>
      <c r="B446" s="22"/>
      <c r="C446" s="34"/>
      <c r="D446" s="45"/>
      <c r="E446" s="44"/>
      <c r="F446" s="45"/>
      <c r="G446" s="45"/>
      <c r="H446" s="45" t="str">
        <f t="shared" si="68"/>
        <v/>
      </c>
      <c r="I446" s="46" t="str">
        <f t="shared" si="69"/>
        <v/>
      </c>
      <c r="J446" s="34">
        <f t="shared" si="70"/>
        <v>0</v>
      </c>
      <c r="K446" s="45">
        <f t="shared" si="71"/>
        <v>0</v>
      </c>
      <c r="L446" s="44"/>
      <c r="M446" s="45"/>
      <c r="N446" s="45"/>
      <c r="O446" s="45" t="str">
        <f t="shared" si="72"/>
        <v/>
      </c>
      <c r="P446" s="46" t="str">
        <f t="shared" si="73"/>
        <v/>
      </c>
      <c r="Q446" s="34">
        <f t="shared" si="74"/>
        <v>0</v>
      </c>
      <c r="R446" s="45">
        <f t="shared" si="75"/>
        <v>0</v>
      </c>
      <c r="S446" s="44"/>
      <c r="T446" s="45"/>
      <c r="U446" s="45"/>
      <c r="V446" s="45" t="str">
        <f t="shared" si="76"/>
        <v/>
      </c>
      <c r="W446" s="46" t="str">
        <f t="shared" si="77"/>
        <v/>
      </c>
      <c r="X446" s="12"/>
    </row>
    <row r="447" spans="1:24" x14ac:dyDescent="0.25">
      <c r="A447" s="53">
        <v>2269</v>
      </c>
      <c r="B447" s="22"/>
      <c r="C447" s="34"/>
      <c r="D447" s="45"/>
      <c r="E447" s="44"/>
      <c r="F447" s="45"/>
      <c r="G447" s="45"/>
      <c r="H447" s="45" t="str">
        <f t="shared" si="68"/>
        <v/>
      </c>
      <c r="I447" s="46" t="str">
        <f t="shared" si="69"/>
        <v/>
      </c>
      <c r="J447" s="34">
        <f t="shared" si="70"/>
        <v>0</v>
      </c>
      <c r="K447" s="45">
        <f t="shared" si="71"/>
        <v>0</v>
      </c>
      <c r="L447" s="44"/>
      <c r="M447" s="45"/>
      <c r="N447" s="45"/>
      <c r="O447" s="45" t="str">
        <f t="shared" si="72"/>
        <v/>
      </c>
      <c r="P447" s="46" t="str">
        <f t="shared" si="73"/>
        <v/>
      </c>
      <c r="Q447" s="34">
        <f t="shared" si="74"/>
        <v>0</v>
      </c>
      <c r="R447" s="45">
        <f t="shared" si="75"/>
        <v>0</v>
      </c>
      <c r="S447" s="44"/>
      <c r="T447" s="45"/>
      <c r="U447" s="45"/>
      <c r="V447" s="45" t="str">
        <f t="shared" si="76"/>
        <v/>
      </c>
      <c r="W447" s="46" t="str">
        <f t="shared" si="77"/>
        <v/>
      </c>
      <c r="X447" s="12"/>
    </row>
    <row r="448" spans="1:24" x14ac:dyDescent="0.25">
      <c r="A448" s="53">
        <v>2270</v>
      </c>
      <c r="B448" s="22"/>
      <c r="C448" s="34"/>
      <c r="D448" s="45"/>
      <c r="E448" s="44"/>
      <c r="F448" s="45"/>
      <c r="G448" s="45"/>
      <c r="H448" s="45" t="str">
        <f t="shared" si="68"/>
        <v/>
      </c>
      <c r="I448" s="46" t="str">
        <f t="shared" si="69"/>
        <v/>
      </c>
      <c r="J448" s="34">
        <f t="shared" si="70"/>
        <v>0</v>
      </c>
      <c r="K448" s="45">
        <f t="shared" si="71"/>
        <v>0</v>
      </c>
      <c r="L448" s="44"/>
      <c r="M448" s="45"/>
      <c r="N448" s="45"/>
      <c r="O448" s="45" t="str">
        <f t="shared" si="72"/>
        <v/>
      </c>
      <c r="P448" s="46" t="str">
        <f t="shared" si="73"/>
        <v/>
      </c>
      <c r="Q448" s="34">
        <f t="shared" si="74"/>
        <v>0</v>
      </c>
      <c r="R448" s="45">
        <f t="shared" si="75"/>
        <v>0</v>
      </c>
      <c r="S448" s="44"/>
      <c r="T448" s="45"/>
      <c r="U448" s="45"/>
      <c r="V448" s="45" t="str">
        <f t="shared" si="76"/>
        <v/>
      </c>
      <c r="W448" s="46" t="str">
        <f t="shared" si="77"/>
        <v/>
      </c>
      <c r="X448" s="12"/>
    </row>
    <row r="449" spans="1:24" x14ac:dyDescent="0.25">
      <c r="A449" s="53">
        <v>2271</v>
      </c>
      <c r="B449" s="22"/>
      <c r="C449" s="34"/>
      <c r="D449" s="45"/>
      <c r="E449" s="44"/>
      <c r="F449" s="45"/>
      <c r="G449" s="45"/>
      <c r="H449" s="45" t="str">
        <f t="shared" ref="H449:H512" si="78">IF(F449="","",(SMALL(F449:G449,1)))</f>
        <v/>
      </c>
      <c r="I449" s="46" t="str">
        <f t="shared" ref="I449:I512" si="79">IF(F449="","",(IF(H449&gt;D449,"APROVADO","REPROVADO")))</f>
        <v/>
      </c>
      <c r="J449" s="34">
        <f t="shared" ref="J449:J512" si="80">C449</f>
        <v>0</v>
      </c>
      <c r="K449" s="45">
        <f t="shared" ref="K449:K512" si="81">D449</f>
        <v>0</v>
      </c>
      <c r="L449" s="44"/>
      <c r="M449" s="45"/>
      <c r="N449" s="45"/>
      <c r="O449" s="45" t="str">
        <f t="shared" ref="O449:O512" si="82">IF(M449="","",(SMALL(M449:N449,1)))</f>
        <v/>
      </c>
      <c r="P449" s="46" t="str">
        <f t="shared" ref="P449:P512" si="83">IF(M449="","",(IF(O449&gt;K449,"APROVADO","REPROVADO")))</f>
        <v/>
      </c>
      <c r="Q449" s="34">
        <f t="shared" ref="Q449:Q512" si="84">C449</f>
        <v>0</v>
      </c>
      <c r="R449" s="45">
        <f t="shared" ref="R449:R512" si="85">D449</f>
        <v>0</v>
      </c>
      <c r="S449" s="44"/>
      <c r="T449" s="45"/>
      <c r="U449" s="45"/>
      <c r="V449" s="45" t="str">
        <f t="shared" ref="V449:V512" si="86">IF(T449="","",(SMALL(T449:U449,1)))</f>
        <v/>
      </c>
      <c r="W449" s="46" t="str">
        <f t="shared" ref="W449:W512" si="87">IF(T449="","",(IF(V449&gt;R449,"APROVADO","REPROVADO")))</f>
        <v/>
      </c>
      <c r="X449" s="12"/>
    </row>
    <row r="450" spans="1:24" x14ac:dyDescent="0.25">
      <c r="A450" s="53">
        <v>2272</v>
      </c>
      <c r="B450" s="22"/>
      <c r="C450" s="34"/>
      <c r="D450" s="45"/>
      <c r="E450" s="44"/>
      <c r="F450" s="45"/>
      <c r="G450" s="45"/>
      <c r="H450" s="45" t="str">
        <f t="shared" si="78"/>
        <v/>
      </c>
      <c r="I450" s="46" t="str">
        <f t="shared" si="79"/>
        <v/>
      </c>
      <c r="J450" s="34">
        <f t="shared" si="80"/>
        <v>0</v>
      </c>
      <c r="K450" s="45">
        <f t="shared" si="81"/>
        <v>0</v>
      </c>
      <c r="L450" s="44"/>
      <c r="M450" s="45"/>
      <c r="N450" s="45"/>
      <c r="O450" s="45" t="str">
        <f t="shared" si="82"/>
        <v/>
      </c>
      <c r="P450" s="46" t="str">
        <f t="shared" si="83"/>
        <v/>
      </c>
      <c r="Q450" s="34">
        <f t="shared" si="84"/>
        <v>0</v>
      </c>
      <c r="R450" s="45">
        <f t="shared" si="85"/>
        <v>0</v>
      </c>
      <c r="S450" s="44"/>
      <c r="T450" s="45"/>
      <c r="U450" s="45"/>
      <c r="V450" s="45" t="str">
        <f t="shared" si="86"/>
        <v/>
      </c>
      <c r="W450" s="46" t="str">
        <f t="shared" si="87"/>
        <v/>
      </c>
      <c r="X450" s="12"/>
    </row>
    <row r="451" spans="1:24" x14ac:dyDescent="0.25">
      <c r="A451" s="53">
        <v>2273</v>
      </c>
      <c r="B451" s="22"/>
      <c r="C451" s="34"/>
      <c r="D451" s="45"/>
      <c r="E451" s="44"/>
      <c r="F451" s="45"/>
      <c r="G451" s="45"/>
      <c r="H451" s="45" t="str">
        <f t="shared" si="78"/>
        <v/>
      </c>
      <c r="I451" s="46" t="str">
        <f t="shared" si="79"/>
        <v/>
      </c>
      <c r="J451" s="34">
        <f t="shared" si="80"/>
        <v>0</v>
      </c>
      <c r="K451" s="45">
        <f t="shared" si="81"/>
        <v>0</v>
      </c>
      <c r="L451" s="44"/>
      <c r="M451" s="45"/>
      <c r="N451" s="45"/>
      <c r="O451" s="45" t="str">
        <f t="shared" si="82"/>
        <v/>
      </c>
      <c r="P451" s="46" t="str">
        <f t="shared" si="83"/>
        <v/>
      </c>
      <c r="Q451" s="34">
        <f t="shared" si="84"/>
        <v>0</v>
      </c>
      <c r="R451" s="45">
        <f t="shared" si="85"/>
        <v>0</v>
      </c>
      <c r="S451" s="44"/>
      <c r="T451" s="45"/>
      <c r="U451" s="45"/>
      <c r="V451" s="45" t="str">
        <f t="shared" si="86"/>
        <v/>
      </c>
      <c r="W451" s="46" t="str">
        <f t="shared" si="87"/>
        <v/>
      </c>
      <c r="X451" s="12"/>
    </row>
    <row r="452" spans="1:24" x14ac:dyDescent="0.25">
      <c r="A452" s="53">
        <v>2274</v>
      </c>
      <c r="B452" s="22"/>
      <c r="C452" s="34"/>
      <c r="D452" s="45"/>
      <c r="E452" s="44"/>
      <c r="F452" s="45"/>
      <c r="G452" s="45"/>
      <c r="H452" s="45" t="str">
        <f t="shared" si="78"/>
        <v/>
      </c>
      <c r="I452" s="46" t="str">
        <f t="shared" si="79"/>
        <v/>
      </c>
      <c r="J452" s="34">
        <f t="shared" si="80"/>
        <v>0</v>
      </c>
      <c r="K452" s="45">
        <f t="shared" si="81"/>
        <v>0</v>
      </c>
      <c r="L452" s="44"/>
      <c r="M452" s="45"/>
      <c r="N452" s="45"/>
      <c r="O452" s="45" t="str">
        <f t="shared" si="82"/>
        <v/>
      </c>
      <c r="P452" s="46" t="str">
        <f t="shared" si="83"/>
        <v/>
      </c>
      <c r="Q452" s="34">
        <f t="shared" si="84"/>
        <v>0</v>
      </c>
      <c r="R452" s="45">
        <f t="shared" si="85"/>
        <v>0</v>
      </c>
      <c r="S452" s="44"/>
      <c r="T452" s="45"/>
      <c r="U452" s="45"/>
      <c r="V452" s="45" t="str">
        <f t="shared" si="86"/>
        <v/>
      </c>
      <c r="W452" s="46" t="str">
        <f t="shared" si="87"/>
        <v/>
      </c>
      <c r="X452" s="12"/>
    </row>
    <row r="453" spans="1:24" x14ac:dyDescent="0.25">
      <c r="A453" s="53">
        <v>2275</v>
      </c>
      <c r="B453" s="22"/>
      <c r="C453" s="34"/>
      <c r="D453" s="45"/>
      <c r="E453" s="44"/>
      <c r="F453" s="45"/>
      <c r="G453" s="45"/>
      <c r="H453" s="45" t="str">
        <f t="shared" si="78"/>
        <v/>
      </c>
      <c r="I453" s="46" t="str">
        <f t="shared" si="79"/>
        <v/>
      </c>
      <c r="J453" s="34">
        <f t="shared" si="80"/>
        <v>0</v>
      </c>
      <c r="K453" s="45">
        <f t="shared" si="81"/>
        <v>0</v>
      </c>
      <c r="L453" s="44"/>
      <c r="M453" s="45"/>
      <c r="N453" s="45"/>
      <c r="O453" s="45" t="str">
        <f t="shared" si="82"/>
        <v/>
      </c>
      <c r="P453" s="46" t="str">
        <f t="shared" si="83"/>
        <v/>
      </c>
      <c r="Q453" s="34">
        <f t="shared" si="84"/>
        <v>0</v>
      </c>
      <c r="R453" s="45">
        <f t="shared" si="85"/>
        <v>0</v>
      </c>
      <c r="S453" s="44"/>
      <c r="T453" s="45"/>
      <c r="U453" s="45"/>
      <c r="V453" s="45" t="str">
        <f t="shared" si="86"/>
        <v/>
      </c>
      <c r="W453" s="46" t="str">
        <f t="shared" si="87"/>
        <v/>
      </c>
      <c r="X453" s="12"/>
    </row>
    <row r="454" spans="1:24" x14ac:dyDescent="0.25">
      <c r="A454" s="53">
        <v>2276</v>
      </c>
      <c r="B454" s="22"/>
      <c r="C454" s="34"/>
      <c r="D454" s="45"/>
      <c r="E454" s="44"/>
      <c r="F454" s="45"/>
      <c r="G454" s="45"/>
      <c r="H454" s="45" t="str">
        <f t="shared" si="78"/>
        <v/>
      </c>
      <c r="I454" s="46" t="str">
        <f t="shared" si="79"/>
        <v/>
      </c>
      <c r="J454" s="34">
        <f t="shared" si="80"/>
        <v>0</v>
      </c>
      <c r="K454" s="45">
        <f t="shared" si="81"/>
        <v>0</v>
      </c>
      <c r="L454" s="44"/>
      <c r="M454" s="45"/>
      <c r="N454" s="45"/>
      <c r="O454" s="45" t="str">
        <f t="shared" si="82"/>
        <v/>
      </c>
      <c r="P454" s="46" t="str">
        <f t="shared" si="83"/>
        <v/>
      </c>
      <c r="Q454" s="34">
        <f t="shared" si="84"/>
        <v>0</v>
      </c>
      <c r="R454" s="45">
        <f t="shared" si="85"/>
        <v>0</v>
      </c>
      <c r="S454" s="44"/>
      <c r="T454" s="45"/>
      <c r="U454" s="45"/>
      <c r="V454" s="45" t="str">
        <f t="shared" si="86"/>
        <v/>
      </c>
      <c r="W454" s="46" t="str">
        <f t="shared" si="87"/>
        <v/>
      </c>
      <c r="X454" s="12"/>
    </row>
    <row r="455" spans="1:24" x14ac:dyDescent="0.25">
      <c r="A455" s="53">
        <v>2277</v>
      </c>
      <c r="B455" s="22"/>
      <c r="C455" s="34"/>
      <c r="D455" s="45"/>
      <c r="E455" s="44"/>
      <c r="F455" s="45"/>
      <c r="G455" s="45"/>
      <c r="H455" s="45" t="str">
        <f t="shared" si="78"/>
        <v/>
      </c>
      <c r="I455" s="46" t="str">
        <f t="shared" si="79"/>
        <v/>
      </c>
      <c r="J455" s="34">
        <f t="shared" si="80"/>
        <v>0</v>
      </c>
      <c r="K455" s="45">
        <f t="shared" si="81"/>
        <v>0</v>
      </c>
      <c r="L455" s="44"/>
      <c r="M455" s="45"/>
      <c r="N455" s="45"/>
      <c r="O455" s="45" t="str">
        <f t="shared" si="82"/>
        <v/>
      </c>
      <c r="P455" s="46" t="str">
        <f t="shared" si="83"/>
        <v/>
      </c>
      <c r="Q455" s="34">
        <f t="shared" si="84"/>
        <v>0</v>
      </c>
      <c r="R455" s="45">
        <f t="shared" si="85"/>
        <v>0</v>
      </c>
      <c r="S455" s="44"/>
      <c r="T455" s="45"/>
      <c r="U455" s="45"/>
      <c r="V455" s="45" t="str">
        <f t="shared" si="86"/>
        <v/>
      </c>
      <c r="W455" s="46" t="str">
        <f t="shared" si="87"/>
        <v/>
      </c>
      <c r="X455" s="12"/>
    </row>
    <row r="456" spans="1:24" x14ac:dyDescent="0.25">
      <c r="A456" s="53">
        <v>2278</v>
      </c>
      <c r="B456" s="22"/>
      <c r="C456" s="34"/>
      <c r="D456" s="45"/>
      <c r="E456" s="44"/>
      <c r="F456" s="45"/>
      <c r="G456" s="45"/>
      <c r="H456" s="45" t="str">
        <f t="shared" si="78"/>
        <v/>
      </c>
      <c r="I456" s="46" t="str">
        <f t="shared" si="79"/>
        <v/>
      </c>
      <c r="J456" s="34">
        <f t="shared" si="80"/>
        <v>0</v>
      </c>
      <c r="K456" s="45">
        <f t="shared" si="81"/>
        <v>0</v>
      </c>
      <c r="L456" s="44"/>
      <c r="M456" s="45"/>
      <c r="N456" s="45"/>
      <c r="O456" s="45" t="str">
        <f t="shared" si="82"/>
        <v/>
      </c>
      <c r="P456" s="46" t="str">
        <f t="shared" si="83"/>
        <v/>
      </c>
      <c r="Q456" s="34">
        <f t="shared" si="84"/>
        <v>0</v>
      </c>
      <c r="R456" s="45">
        <f t="shared" si="85"/>
        <v>0</v>
      </c>
      <c r="S456" s="44"/>
      <c r="T456" s="45"/>
      <c r="U456" s="45"/>
      <c r="V456" s="45" t="str">
        <f t="shared" si="86"/>
        <v/>
      </c>
      <c r="W456" s="46" t="str">
        <f t="shared" si="87"/>
        <v/>
      </c>
      <c r="X456" s="12"/>
    </row>
    <row r="457" spans="1:24" x14ac:dyDescent="0.25">
      <c r="A457" s="53">
        <v>2279</v>
      </c>
      <c r="B457" s="22"/>
      <c r="C457" s="34"/>
      <c r="D457" s="45"/>
      <c r="E457" s="44"/>
      <c r="F457" s="45"/>
      <c r="G457" s="45"/>
      <c r="H457" s="45" t="str">
        <f t="shared" si="78"/>
        <v/>
      </c>
      <c r="I457" s="46" t="str">
        <f t="shared" si="79"/>
        <v/>
      </c>
      <c r="J457" s="34">
        <f t="shared" si="80"/>
        <v>0</v>
      </c>
      <c r="K457" s="45">
        <f t="shared" si="81"/>
        <v>0</v>
      </c>
      <c r="L457" s="44"/>
      <c r="M457" s="45"/>
      <c r="N457" s="45"/>
      <c r="O457" s="45" t="str">
        <f t="shared" si="82"/>
        <v/>
      </c>
      <c r="P457" s="46" t="str">
        <f t="shared" si="83"/>
        <v/>
      </c>
      <c r="Q457" s="34">
        <f t="shared" si="84"/>
        <v>0</v>
      </c>
      <c r="R457" s="45">
        <f t="shared" si="85"/>
        <v>0</v>
      </c>
      <c r="S457" s="44"/>
      <c r="T457" s="45"/>
      <c r="U457" s="45"/>
      <c r="V457" s="45" t="str">
        <f t="shared" si="86"/>
        <v/>
      </c>
      <c r="W457" s="46" t="str">
        <f t="shared" si="87"/>
        <v/>
      </c>
      <c r="X457" s="12"/>
    </row>
    <row r="458" spans="1:24" x14ac:dyDescent="0.25">
      <c r="A458" s="53">
        <v>2280</v>
      </c>
      <c r="B458" s="22"/>
      <c r="C458" s="34"/>
      <c r="D458" s="45"/>
      <c r="E458" s="44"/>
      <c r="F458" s="45"/>
      <c r="G458" s="45"/>
      <c r="H458" s="45" t="str">
        <f t="shared" si="78"/>
        <v/>
      </c>
      <c r="I458" s="46" t="str">
        <f t="shared" si="79"/>
        <v/>
      </c>
      <c r="J458" s="34">
        <f t="shared" si="80"/>
        <v>0</v>
      </c>
      <c r="K458" s="45">
        <f t="shared" si="81"/>
        <v>0</v>
      </c>
      <c r="L458" s="44"/>
      <c r="M458" s="45"/>
      <c r="N458" s="45"/>
      <c r="O458" s="45" t="str">
        <f t="shared" si="82"/>
        <v/>
      </c>
      <c r="P458" s="46" t="str">
        <f t="shared" si="83"/>
        <v/>
      </c>
      <c r="Q458" s="34">
        <f t="shared" si="84"/>
        <v>0</v>
      </c>
      <c r="R458" s="45">
        <f t="shared" si="85"/>
        <v>0</v>
      </c>
      <c r="S458" s="44"/>
      <c r="T458" s="45"/>
      <c r="U458" s="45"/>
      <c r="V458" s="45" t="str">
        <f t="shared" si="86"/>
        <v/>
      </c>
      <c r="W458" s="46" t="str">
        <f t="shared" si="87"/>
        <v/>
      </c>
      <c r="X458" s="12"/>
    </row>
    <row r="459" spans="1:24" x14ac:dyDescent="0.25">
      <c r="A459" s="53">
        <v>2281</v>
      </c>
      <c r="B459" s="22"/>
      <c r="C459" s="34"/>
      <c r="D459" s="45"/>
      <c r="E459" s="44"/>
      <c r="F459" s="45"/>
      <c r="G459" s="45"/>
      <c r="H459" s="45" t="str">
        <f t="shared" si="78"/>
        <v/>
      </c>
      <c r="I459" s="46" t="str">
        <f t="shared" si="79"/>
        <v/>
      </c>
      <c r="J459" s="34">
        <f t="shared" si="80"/>
        <v>0</v>
      </c>
      <c r="K459" s="45">
        <f t="shared" si="81"/>
        <v>0</v>
      </c>
      <c r="L459" s="44"/>
      <c r="M459" s="45"/>
      <c r="N459" s="45"/>
      <c r="O459" s="45" t="str">
        <f t="shared" si="82"/>
        <v/>
      </c>
      <c r="P459" s="46" t="str">
        <f t="shared" si="83"/>
        <v/>
      </c>
      <c r="Q459" s="34">
        <f t="shared" si="84"/>
        <v>0</v>
      </c>
      <c r="R459" s="45">
        <f t="shared" si="85"/>
        <v>0</v>
      </c>
      <c r="S459" s="44"/>
      <c r="T459" s="45"/>
      <c r="U459" s="45"/>
      <c r="V459" s="45" t="str">
        <f t="shared" si="86"/>
        <v/>
      </c>
      <c r="W459" s="46" t="str">
        <f t="shared" si="87"/>
        <v/>
      </c>
      <c r="X459" s="12"/>
    </row>
    <row r="460" spans="1:24" x14ac:dyDescent="0.25">
      <c r="A460" s="53">
        <v>2282</v>
      </c>
      <c r="B460" s="22"/>
      <c r="C460" s="34"/>
      <c r="D460" s="45"/>
      <c r="E460" s="44"/>
      <c r="F460" s="45"/>
      <c r="G460" s="45"/>
      <c r="H460" s="45" t="str">
        <f t="shared" si="78"/>
        <v/>
      </c>
      <c r="I460" s="46" t="str">
        <f t="shared" si="79"/>
        <v/>
      </c>
      <c r="J460" s="34">
        <f t="shared" si="80"/>
        <v>0</v>
      </c>
      <c r="K460" s="45">
        <f t="shared" si="81"/>
        <v>0</v>
      </c>
      <c r="L460" s="44"/>
      <c r="M460" s="45"/>
      <c r="N460" s="45"/>
      <c r="O460" s="45" t="str">
        <f t="shared" si="82"/>
        <v/>
      </c>
      <c r="P460" s="46" t="str">
        <f t="shared" si="83"/>
        <v/>
      </c>
      <c r="Q460" s="34">
        <f t="shared" si="84"/>
        <v>0</v>
      </c>
      <c r="R460" s="45">
        <f t="shared" si="85"/>
        <v>0</v>
      </c>
      <c r="S460" s="44"/>
      <c r="T460" s="45"/>
      <c r="U460" s="45"/>
      <c r="V460" s="45" t="str">
        <f t="shared" si="86"/>
        <v/>
      </c>
      <c r="W460" s="46" t="str">
        <f t="shared" si="87"/>
        <v/>
      </c>
      <c r="X460" s="12"/>
    </row>
    <row r="461" spans="1:24" x14ac:dyDescent="0.25">
      <c r="A461" s="53">
        <v>2283</v>
      </c>
      <c r="B461" s="22"/>
      <c r="C461" s="34"/>
      <c r="D461" s="45"/>
      <c r="E461" s="44"/>
      <c r="F461" s="45"/>
      <c r="G461" s="45"/>
      <c r="H461" s="45" t="str">
        <f t="shared" si="78"/>
        <v/>
      </c>
      <c r="I461" s="46" t="str">
        <f t="shared" si="79"/>
        <v/>
      </c>
      <c r="J461" s="34">
        <f t="shared" si="80"/>
        <v>0</v>
      </c>
      <c r="K461" s="45">
        <f t="shared" si="81"/>
        <v>0</v>
      </c>
      <c r="L461" s="44"/>
      <c r="M461" s="45"/>
      <c r="N461" s="45"/>
      <c r="O461" s="45" t="str">
        <f t="shared" si="82"/>
        <v/>
      </c>
      <c r="P461" s="46" t="str">
        <f t="shared" si="83"/>
        <v/>
      </c>
      <c r="Q461" s="34">
        <f t="shared" si="84"/>
        <v>0</v>
      </c>
      <c r="R461" s="45">
        <f t="shared" si="85"/>
        <v>0</v>
      </c>
      <c r="S461" s="44"/>
      <c r="T461" s="45"/>
      <c r="U461" s="45"/>
      <c r="V461" s="45" t="str">
        <f t="shared" si="86"/>
        <v/>
      </c>
      <c r="W461" s="46" t="str">
        <f t="shared" si="87"/>
        <v/>
      </c>
      <c r="X461" s="12"/>
    </row>
    <row r="462" spans="1:24" x14ac:dyDescent="0.25">
      <c r="A462" s="53">
        <v>2284</v>
      </c>
      <c r="B462" s="22"/>
      <c r="C462" s="34"/>
      <c r="D462" s="45"/>
      <c r="E462" s="44"/>
      <c r="F462" s="45"/>
      <c r="G462" s="45"/>
      <c r="H462" s="45" t="str">
        <f t="shared" si="78"/>
        <v/>
      </c>
      <c r="I462" s="46" t="str">
        <f t="shared" si="79"/>
        <v/>
      </c>
      <c r="J462" s="34">
        <f t="shared" si="80"/>
        <v>0</v>
      </c>
      <c r="K462" s="45">
        <f t="shared" si="81"/>
        <v>0</v>
      </c>
      <c r="L462" s="44"/>
      <c r="M462" s="45"/>
      <c r="N462" s="45"/>
      <c r="O462" s="45" t="str">
        <f t="shared" si="82"/>
        <v/>
      </c>
      <c r="P462" s="46" t="str">
        <f t="shared" si="83"/>
        <v/>
      </c>
      <c r="Q462" s="34">
        <f t="shared" si="84"/>
        <v>0</v>
      </c>
      <c r="R462" s="45">
        <f t="shared" si="85"/>
        <v>0</v>
      </c>
      <c r="S462" s="44"/>
      <c r="T462" s="45"/>
      <c r="U462" s="45"/>
      <c r="V462" s="45" t="str">
        <f t="shared" si="86"/>
        <v/>
      </c>
      <c r="W462" s="46" t="str">
        <f t="shared" si="87"/>
        <v/>
      </c>
      <c r="X462" s="12"/>
    </row>
    <row r="463" spans="1:24" x14ac:dyDescent="0.25">
      <c r="A463" s="53">
        <v>2285</v>
      </c>
      <c r="B463" s="22"/>
      <c r="C463" s="34"/>
      <c r="D463" s="45"/>
      <c r="E463" s="44"/>
      <c r="F463" s="45"/>
      <c r="G463" s="45"/>
      <c r="H463" s="45" t="str">
        <f t="shared" si="78"/>
        <v/>
      </c>
      <c r="I463" s="46" t="str">
        <f t="shared" si="79"/>
        <v/>
      </c>
      <c r="J463" s="34">
        <f t="shared" si="80"/>
        <v>0</v>
      </c>
      <c r="K463" s="45">
        <f t="shared" si="81"/>
        <v>0</v>
      </c>
      <c r="L463" s="44"/>
      <c r="M463" s="45"/>
      <c r="N463" s="45"/>
      <c r="O463" s="45" t="str">
        <f t="shared" si="82"/>
        <v/>
      </c>
      <c r="P463" s="46" t="str">
        <f t="shared" si="83"/>
        <v/>
      </c>
      <c r="Q463" s="34">
        <f t="shared" si="84"/>
        <v>0</v>
      </c>
      <c r="R463" s="45">
        <f t="shared" si="85"/>
        <v>0</v>
      </c>
      <c r="S463" s="44"/>
      <c r="T463" s="45"/>
      <c r="U463" s="45"/>
      <c r="V463" s="45" t="str">
        <f t="shared" si="86"/>
        <v/>
      </c>
      <c r="W463" s="46" t="str">
        <f t="shared" si="87"/>
        <v/>
      </c>
      <c r="X463" s="12"/>
    </row>
    <row r="464" spans="1:24" x14ac:dyDescent="0.25">
      <c r="A464" s="53">
        <v>2286</v>
      </c>
      <c r="B464" s="22"/>
      <c r="C464" s="34"/>
      <c r="D464" s="45"/>
      <c r="E464" s="44"/>
      <c r="F464" s="45"/>
      <c r="G464" s="45"/>
      <c r="H464" s="45" t="str">
        <f t="shared" si="78"/>
        <v/>
      </c>
      <c r="I464" s="46" t="str">
        <f t="shared" si="79"/>
        <v/>
      </c>
      <c r="J464" s="34">
        <f t="shared" si="80"/>
        <v>0</v>
      </c>
      <c r="K464" s="45">
        <f t="shared" si="81"/>
        <v>0</v>
      </c>
      <c r="L464" s="44"/>
      <c r="M464" s="45"/>
      <c r="N464" s="45"/>
      <c r="O464" s="45" t="str">
        <f t="shared" si="82"/>
        <v/>
      </c>
      <c r="P464" s="46" t="str">
        <f t="shared" si="83"/>
        <v/>
      </c>
      <c r="Q464" s="34">
        <f t="shared" si="84"/>
        <v>0</v>
      </c>
      <c r="R464" s="45">
        <f t="shared" si="85"/>
        <v>0</v>
      </c>
      <c r="S464" s="44"/>
      <c r="T464" s="45"/>
      <c r="U464" s="45"/>
      <c r="V464" s="45" t="str">
        <f t="shared" si="86"/>
        <v/>
      </c>
      <c r="W464" s="46" t="str">
        <f t="shared" si="87"/>
        <v/>
      </c>
      <c r="X464" s="12"/>
    </row>
    <row r="465" spans="1:24" x14ac:dyDescent="0.25">
      <c r="A465" s="53">
        <v>2287</v>
      </c>
      <c r="B465" s="22"/>
      <c r="C465" s="34"/>
      <c r="D465" s="45"/>
      <c r="E465" s="44"/>
      <c r="F465" s="45"/>
      <c r="G465" s="45"/>
      <c r="H465" s="45" t="str">
        <f t="shared" si="78"/>
        <v/>
      </c>
      <c r="I465" s="46" t="str">
        <f t="shared" si="79"/>
        <v/>
      </c>
      <c r="J465" s="34">
        <f t="shared" si="80"/>
        <v>0</v>
      </c>
      <c r="K465" s="45">
        <f t="shared" si="81"/>
        <v>0</v>
      </c>
      <c r="L465" s="44"/>
      <c r="M465" s="45"/>
      <c r="N465" s="45"/>
      <c r="O465" s="45" t="str">
        <f t="shared" si="82"/>
        <v/>
      </c>
      <c r="P465" s="46" t="str">
        <f t="shared" si="83"/>
        <v/>
      </c>
      <c r="Q465" s="34">
        <f t="shared" si="84"/>
        <v>0</v>
      </c>
      <c r="R465" s="45">
        <f t="shared" si="85"/>
        <v>0</v>
      </c>
      <c r="S465" s="44"/>
      <c r="T465" s="45"/>
      <c r="U465" s="45"/>
      <c r="V465" s="45" t="str">
        <f t="shared" si="86"/>
        <v/>
      </c>
      <c r="W465" s="46" t="str">
        <f t="shared" si="87"/>
        <v/>
      </c>
      <c r="X465" s="12"/>
    </row>
    <row r="466" spans="1:24" x14ac:dyDescent="0.25">
      <c r="A466" s="53">
        <v>2288</v>
      </c>
      <c r="B466" s="22"/>
      <c r="C466" s="34"/>
      <c r="D466" s="45"/>
      <c r="E466" s="44"/>
      <c r="F466" s="45"/>
      <c r="G466" s="45"/>
      <c r="H466" s="45" t="str">
        <f t="shared" si="78"/>
        <v/>
      </c>
      <c r="I466" s="46" t="str">
        <f t="shared" si="79"/>
        <v/>
      </c>
      <c r="J466" s="34">
        <f t="shared" si="80"/>
        <v>0</v>
      </c>
      <c r="K466" s="45">
        <f t="shared" si="81"/>
        <v>0</v>
      </c>
      <c r="L466" s="44"/>
      <c r="M466" s="45"/>
      <c r="N466" s="45"/>
      <c r="O466" s="45" t="str">
        <f t="shared" si="82"/>
        <v/>
      </c>
      <c r="P466" s="46" t="str">
        <f t="shared" si="83"/>
        <v/>
      </c>
      <c r="Q466" s="34">
        <f t="shared" si="84"/>
        <v>0</v>
      </c>
      <c r="R466" s="45">
        <f t="shared" si="85"/>
        <v>0</v>
      </c>
      <c r="S466" s="44"/>
      <c r="T466" s="45"/>
      <c r="U466" s="45"/>
      <c r="V466" s="45" t="str">
        <f t="shared" si="86"/>
        <v/>
      </c>
      <c r="W466" s="46" t="str">
        <f t="shared" si="87"/>
        <v/>
      </c>
      <c r="X466" s="12"/>
    </row>
    <row r="467" spans="1:24" x14ac:dyDescent="0.25">
      <c r="A467" s="53">
        <v>2289</v>
      </c>
      <c r="B467" s="22"/>
      <c r="C467" s="34"/>
      <c r="D467" s="45"/>
      <c r="E467" s="44"/>
      <c r="F467" s="45"/>
      <c r="G467" s="45"/>
      <c r="H467" s="45" t="str">
        <f t="shared" si="78"/>
        <v/>
      </c>
      <c r="I467" s="46" t="str">
        <f t="shared" si="79"/>
        <v/>
      </c>
      <c r="J467" s="34">
        <f t="shared" si="80"/>
        <v>0</v>
      </c>
      <c r="K467" s="45">
        <f t="shared" si="81"/>
        <v>0</v>
      </c>
      <c r="L467" s="44"/>
      <c r="M467" s="45"/>
      <c r="N467" s="45"/>
      <c r="O467" s="45" t="str">
        <f t="shared" si="82"/>
        <v/>
      </c>
      <c r="P467" s="46" t="str">
        <f t="shared" si="83"/>
        <v/>
      </c>
      <c r="Q467" s="34">
        <f t="shared" si="84"/>
        <v>0</v>
      </c>
      <c r="R467" s="45">
        <f t="shared" si="85"/>
        <v>0</v>
      </c>
      <c r="S467" s="44"/>
      <c r="T467" s="45"/>
      <c r="U467" s="45"/>
      <c r="V467" s="45" t="str">
        <f t="shared" si="86"/>
        <v/>
      </c>
      <c r="W467" s="46" t="str">
        <f t="shared" si="87"/>
        <v/>
      </c>
      <c r="X467" s="12"/>
    </row>
    <row r="468" spans="1:24" x14ac:dyDescent="0.25">
      <c r="A468" s="53">
        <v>2290</v>
      </c>
      <c r="B468" s="22"/>
      <c r="C468" s="34"/>
      <c r="D468" s="45"/>
      <c r="E468" s="44"/>
      <c r="F468" s="45"/>
      <c r="G468" s="45"/>
      <c r="H468" s="45" t="str">
        <f t="shared" si="78"/>
        <v/>
      </c>
      <c r="I468" s="46" t="str">
        <f t="shared" si="79"/>
        <v/>
      </c>
      <c r="J468" s="34">
        <f t="shared" si="80"/>
        <v>0</v>
      </c>
      <c r="K468" s="45">
        <f t="shared" si="81"/>
        <v>0</v>
      </c>
      <c r="L468" s="44"/>
      <c r="M468" s="45"/>
      <c r="N468" s="45"/>
      <c r="O468" s="45" t="str">
        <f t="shared" si="82"/>
        <v/>
      </c>
      <c r="P468" s="46" t="str">
        <f t="shared" si="83"/>
        <v/>
      </c>
      <c r="Q468" s="34">
        <f t="shared" si="84"/>
        <v>0</v>
      </c>
      <c r="R468" s="45">
        <f t="shared" si="85"/>
        <v>0</v>
      </c>
      <c r="S468" s="44"/>
      <c r="T468" s="45"/>
      <c r="U468" s="45"/>
      <c r="V468" s="45" t="str">
        <f t="shared" si="86"/>
        <v/>
      </c>
      <c r="W468" s="46" t="str">
        <f t="shared" si="87"/>
        <v/>
      </c>
      <c r="X468" s="12"/>
    </row>
    <row r="469" spans="1:24" x14ac:dyDescent="0.25">
      <c r="A469" s="53">
        <v>2291</v>
      </c>
      <c r="B469" s="22"/>
      <c r="C469" s="34"/>
      <c r="D469" s="45"/>
      <c r="E469" s="44"/>
      <c r="F469" s="45"/>
      <c r="G469" s="45"/>
      <c r="H469" s="45" t="str">
        <f t="shared" si="78"/>
        <v/>
      </c>
      <c r="I469" s="46" t="str">
        <f t="shared" si="79"/>
        <v/>
      </c>
      <c r="J469" s="34">
        <f t="shared" si="80"/>
        <v>0</v>
      </c>
      <c r="K469" s="45">
        <f t="shared" si="81"/>
        <v>0</v>
      </c>
      <c r="L469" s="44"/>
      <c r="M469" s="45"/>
      <c r="N469" s="45"/>
      <c r="O469" s="45" t="str">
        <f t="shared" si="82"/>
        <v/>
      </c>
      <c r="P469" s="46" t="str">
        <f t="shared" si="83"/>
        <v/>
      </c>
      <c r="Q469" s="34">
        <f t="shared" si="84"/>
        <v>0</v>
      </c>
      <c r="R469" s="45">
        <f t="shared" si="85"/>
        <v>0</v>
      </c>
      <c r="S469" s="44"/>
      <c r="T469" s="45"/>
      <c r="U469" s="45"/>
      <c r="V469" s="45" t="str">
        <f t="shared" si="86"/>
        <v/>
      </c>
      <c r="W469" s="46" t="str">
        <f t="shared" si="87"/>
        <v/>
      </c>
      <c r="X469" s="12"/>
    </row>
    <row r="470" spans="1:24" x14ac:dyDescent="0.25">
      <c r="A470" s="53">
        <v>2292</v>
      </c>
      <c r="B470" s="22"/>
      <c r="C470" s="34"/>
      <c r="D470" s="45"/>
      <c r="E470" s="44"/>
      <c r="F470" s="45"/>
      <c r="G470" s="45"/>
      <c r="H470" s="45" t="str">
        <f t="shared" si="78"/>
        <v/>
      </c>
      <c r="I470" s="46" t="str">
        <f t="shared" si="79"/>
        <v/>
      </c>
      <c r="J470" s="34">
        <f t="shared" si="80"/>
        <v>0</v>
      </c>
      <c r="K470" s="45">
        <f t="shared" si="81"/>
        <v>0</v>
      </c>
      <c r="L470" s="44"/>
      <c r="M470" s="45"/>
      <c r="N470" s="45"/>
      <c r="O470" s="45" t="str">
        <f t="shared" si="82"/>
        <v/>
      </c>
      <c r="P470" s="46" t="str">
        <f t="shared" si="83"/>
        <v/>
      </c>
      <c r="Q470" s="34">
        <f t="shared" si="84"/>
        <v>0</v>
      </c>
      <c r="R470" s="45">
        <f t="shared" si="85"/>
        <v>0</v>
      </c>
      <c r="S470" s="44"/>
      <c r="T470" s="45"/>
      <c r="U470" s="45"/>
      <c r="V470" s="45" t="str">
        <f t="shared" si="86"/>
        <v/>
      </c>
      <c r="W470" s="46" t="str">
        <f t="shared" si="87"/>
        <v/>
      </c>
      <c r="X470" s="12"/>
    </row>
    <row r="471" spans="1:24" x14ac:dyDescent="0.25">
      <c r="A471" s="53">
        <v>2293</v>
      </c>
      <c r="B471" s="22"/>
      <c r="C471" s="34"/>
      <c r="D471" s="45"/>
      <c r="E471" s="44"/>
      <c r="F471" s="45"/>
      <c r="G471" s="45"/>
      <c r="H471" s="45" t="str">
        <f t="shared" si="78"/>
        <v/>
      </c>
      <c r="I471" s="46" t="str">
        <f t="shared" si="79"/>
        <v/>
      </c>
      <c r="J471" s="34">
        <f t="shared" si="80"/>
        <v>0</v>
      </c>
      <c r="K471" s="45">
        <f t="shared" si="81"/>
        <v>0</v>
      </c>
      <c r="L471" s="44"/>
      <c r="M471" s="45"/>
      <c r="N471" s="45"/>
      <c r="O471" s="45" t="str">
        <f t="shared" si="82"/>
        <v/>
      </c>
      <c r="P471" s="46" t="str">
        <f t="shared" si="83"/>
        <v/>
      </c>
      <c r="Q471" s="34">
        <f t="shared" si="84"/>
        <v>0</v>
      </c>
      <c r="R471" s="45">
        <f t="shared" si="85"/>
        <v>0</v>
      </c>
      <c r="S471" s="44"/>
      <c r="T471" s="45"/>
      <c r="U471" s="45"/>
      <c r="V471" s="45" t="str">
        <f t="shared" si="86"/>
        <v/>
      </c>
      <c r="W471" s="46" t="str">
        <f t="shared" si="87"/>
        <v/>
      </c>
      <c r="X471" s="12"/>
    </row>
    <row r="472" spans="1:24" x14ac:dyDescent="0.25">
      <c r="A472" s="53">
        <v>2294</v>
      </c>
      <c r="B472" s="22"/>
      <c r="C472" s="34"/>
      <c r="D472" s="45"/>
      <c r="E472" s="44"/>
      <c r="F472" s="45"/>
      <c r="G472" s="45"/>
      <c r="H472" s="45" t="str">
        <f t="shared" si="78"/>
        <v/>
      </c>
      <c r="I472" s="46" t="str">
        <f t="shared" si="79"/>
        <v/>
      </c>
      <c r="J472" s="34">
        <f t="shared" si="80"/>
        <v>0</v>
      </c>
      <c r="K472" s="45">
        <f t="shared" si="81"/>
        <v>0</v>
      </c>
      <c r="L472" s="44"/>
      <c r="M472" s="45"/>
      <c r="N472" s="45"/>
      <c r="O472" s="45" t="str">
        <f t="shared" si="82"/>
        <v/>
      </c>
      <c r="P472" s="46" t="str">
        <f t="shared" si="83"/>
        <v/>
      </c>
      <c r="Q472" s="34">
        <f t="shared" si="84"/>
        <v>0</v>
      </c>
      <c r="R472" s="45">
        <f t="shared" si="85"/>
        <v>0</v>
      </c>
      <c r="S472" s="44"/>
      <c r="T472" s="45"/>
      <c r="U472" s="45"/>
      <c r="V472" s="45" t="str">
        <f t="shared" si="86"/>
        <v/>
      </c>
      <c r="W472" s="46" t="str">
        <f t="shared" si="87"/>
        <v/>
      </c>
      <c r="X472" s="12"/>
    </row>
    <row r="473" spans="1:24" x14ac:dyDescent="0.25">
      <c r="A473" s="53">
        <v>2295</v>
      </c>
      <c r="B473" s="22"/>
      <c r="C473" s="34"/>
      <c r="D473" s="45"/>
      <c r="E473" s="44"/>
      <c r="F473" s="45"/>
      <c r="G473" s="45"/>
      <c r="H473" s="45" t="str">
        <f t="shared" si="78"/>
        <v/>
      </c>
      <c r="I473" s="46" t="str">
        <f t="shared" si="79"/>
        <v/>
      </c>
      <c r="J473" s="34">
        <f t="shared" si="80"/>
        <v>0</v>
      </c>
      <c r="K473" s="45">
        <f t="shared" si="81"/>
        <v>0</v>
      </c>
      <c r="L473" s="44"/>
      <c r="M473" s="45"/>
      <c r="N473" s="45"/>
      <c r="O473" s="45" t="str">
        <f t="shared" si="82"/>
        <v/>
      </c>
      <c r="P473" s="46" t="str">
        <f t="shared" si="83"/>
        <v/>
      </c>
      <c r="Q473" s="34">
        <f t="shared" si="84"/>
        <v>0</v>
      </c>
      <c r="R473" s="45">
        <f t="shared" si="85"/>
        <v>0</v>
      </c>
      <c r="S473" s="44"/>
      <c r="T473" s="45"/>
      <c r="U473" s="45"/>
      <c r="V473" s="45" t="str">
        <f t="shared" si="86"/>
        <v/>
      </c>
      <c r="W473" s="46" t="str">
        <f t="shared" si="87"/>
        <v/>
      </c>
      <c r="X473" s="12"/>
    </row>
    <row r="474" spans="1:24" x14ac:dyDescent="0.25">
      <c r="A474" s="53">
        <v>2296</v>
      </c>
      <c r="B474" s="22"/>
      <c r="C474" s="34"/>
      <c r="D474" s="45"/>
      <c r="E474" s="44"/>
      <c r="F474" s="45"/>
      <c r="G474" s="45"/>
      <c r="H474" s="45" t="str">
        <f t="shared" si="78"/>
        <v/>
      </c>
      <c r="I474" s="46" t="str">
        <f t="shared" si="79"/>
        <v/>
      </c>
      <c r="J474" s="34">
        <f t="shared" si="80"/>
        <v>0</v>
      </c>
      <c r="K474" s="45">
        <f t="shared" si="81"/>
        <v>0</v>
      </c>
      <c r="L474" s="44"/>
      <c r="M474" s="45"/>
      <c r="N474" s="45"/>
      <c r="O474" s="45" t="str">
        <f t="shared" si="82"/>
        <v/>
      </c>
      <c r="P474" s="46" t="str">
        <f t="shared" si="83"/>
        <v/>
      </c>
      <c r="Q474" s="34">
        <f t="shared" si="84"/>
        <v>0</v>
      </c>
      <c r="R474" s="45">
        <f t="shared" si="85"/>
        <v>0</v>
      </c>
      <c r="S474" s="44"/>
      <c r="T474" s="45"/>
      <c r="U474" s="45"/>
      <c r="V474" s="45" t="str">
        <f t="shared" si="86"/>
        <v/>
      </c>
      <c r="W474" s="46" t="str">
        <f t="shared" si="87"/>
        <v/>
      </c>
      <c r="X474" s="12"/>
    </row>
    <row r="475" spans="1:24" x14ac:dyDescent="0.25">
      <c r="A475" s="53">
        <v>2297</v>
      </c>
      <c r="B475" s="22"/>
      <c r="C475" s="34"/>
      <c r="D475" s="45"/>
      <c r="E475" s="44"/>
      <c r="F475" s="45"/>
      <c r="G475" s="45"/>
      <c r="H475" s="45" t="str">
        <f t="shared" si="78"/>
        <v/>
      </c>
      <c r="I475" s="46" t="str">
        <f t="shared" si="79"/>
        <v/>
      </c>
      <c r="J475" s="34">
        <f t="shared" si="80"/>
        <v>0</v>
      </c>
      <c r="K475" s="45">
        <f t="shared" si="81"/>
        <v>0</v>
      </c>
      <c r="L475" s="44"/>
      <c r="M475" s="45"/>
      <c r="N475" s="45"/>
      <c r="O475" s="45" t="str">
        <f t="shared" si="82"/>
        <v/>
      </c>
      <c r="P475" s="46" t="str">
        <f t="shared" si="83"/>
        <v/>
      </c>
      <c r="Q475" s="34">
        <f t="shared" si="84"/>
        <v>0</v>
      </c>
      <c r="R475" s="45">
        <f t="shared" si="85"/>
        <v>0</v>
      </c>
      <c r="S475" s="44"/>
      <c r="T475" s="45"/>
      <c r="U475" s="45"/>
      <c r="V475" s="45" t="str">
        <f t="shared" si="86"/>
        <v/>
      </c>
      <c r="W475" s="46" t="str">
        <f t="shared" si="87"/>
        <v/>
      </c>
      <c r="X475" s="12"/>
    </row>
    <row r="476" spans="1:24" x14ac:dyDescent="0.25">
      <c r="A476" s="53">
        <v>2298</v>
      </c>
      <c r="B476" s="22"/>
      <c r="C476" s="34"/>
      <c r="D476" s="45"/>
      <c r="E476" s="44"/>
      <c r="F476" s="45"/>
      <c r="G476" s="45"/>
      <c r="H476" s="45" t="str">
        <f t="shared" si="78"/>
        <v/>
      </c>
      <c r="I476" s="46" t="str">
        <f t="shared" si="79"/>
        <v/>
      </c>
      <c r="J476" s="34">
        <f t="shared" si="80"/>
        <v>0</v>
      </c>
      <c r="K476" s="45">
        <f t="shared" si="81"/>
        <v>0</v>
      </c>
      <c r="L476" s="44"/>
      <c r="M476" s="45"/>
      <c r="N476" s="45"/>
      <c r="O476" s="45" t="str">
        <f t="shared" si="82"/>
        <v/>
      </c>
      <c r="P476" s="46" t="str">
        <f t="shared" si="83"/>
        <v/>
      </c>
      <c r="Q476" s="34">
        <f t="shared" si="84"/>
        <v>0</v>
      </c>
      <c r="R476" s="45">
        <f t="shared" si="85"/>
        <v>0</v>
      </c>
      <c r="S476" s="44"/>
      <c r="T476" s="45"/>
      <c r="U476" s="45"/>
      <c r="V476" s="45" t="str">
        <f t="shared" si="86"/>
        <v/>
      </c>
      <c r="W476" s="46" t="str">
        <f t="shared" si="87"/>
        <v/>
      </c>
      <c r="X476" s="12"/>
    </row>
    <row r="477" spans="1:24" x14ac:dyDescent="0.25">
      <c r="A477" s="53">
        <v>2299</v>
      </c>
      <c r="B477" s="22"/>
      <c r="C477" s="34"/>
      <c r="D477" s="45"/>
      <c r="E477" s="44"/>
      <c r="F477" s="45"/>
      <c r="G477" s="45"/>
      <c r="H477" s="45" t="str">
        <f t="shared" si="78"/>
        <v/>
      </c>
      <c r="I477" s="46" t="str">
        <f t="shared" si="79"/>
        <v/>
      </c>
      <c r="J477" s="34">
        <f t="shared" si="80"/>
        <v>0</v>
      </c>
      <c r="K477" s="45">
        <f t="shared" si="81"/>
        <v>0</v>
      </c>
      <c r="L477" s="44"/>
      <c r="M477" s="45"/>
      <c r="N477" s="45"/>
      <c r="O477" s="45" t="str">
        <f t="shared" si="82"/>
        <v/>
      </c>
      <c r="P477" s="46" t="str">
        <f t="shared" si="83"/>
        <v/>
      </c>
      <c r="Q477" s="34">
        <f t="shared" si="84"/>
        <v>0</v>
      </c>
      <c r="R477" s="45">
        <f t="shared" si="85"/>
        <v>0</v>
      </c>
      <c r="S477" s="44"/>
      <c r="T477" s="45"/>
      <c r="U477" s="45"/>
      <c r="V477" s="45" t="str">
        <f t="shared" si="86"/>
        <v/>
      </c>
      <c r="W477" s="46" t="str">
        <f t="shared" si="87"/>
        <v/>
      </c>
      <c r="X477" s="12"/>
    </row>
    <row r="478" spans="1:24" x14ac:dyDescent="0.25">
      <c r="A478" s="53">
        <v>2300</v>
      </c>
      <c r="B478" s="22"/>
      <c r="C478" s="34"/>
      <c r="D478" s="45"/>
      <c r="E478" s="44"/>
      <c r="F478" s="45"/>
      <c r="G478" s="45"/>
      <c r="H478" s="45" t="str">
        <f t="shared" si="78"/>
        <v/>
      </c>
      <c r="I478" s="46" t="str">
        <f t="shared" si="79"/>
        <v/>
      </c>
      <c r="J478" s="34">
        <f t="shared" si="80"/>
        <v>0</v>
      </c>
      <c r="K478" s="45">
        <f t="shared" si="81"/>
        <v>0</v>
      </c>
      <c r="L478" s="44"/>
      <c r="M478" s="45"/>
      <c r="N478" s="45"/>
      <c r="O478" s="45" t="str">
        <f t="shared" si="82"/>
        <v/>
      </c>
      <c r="P478" s="46" t="str">
        <f t="shared" si="83"/>
        <v/>
      </c>
      <c r="Q478" s="34">
        <f t="shared" si="84"/>
        <v>0</v>
      </c>
      <c r="R478" s="45">
        <f t="shared" si="85"/>
        <v>0</v>
      </c>
      <c r="S478" s="44"/>
      <c r="T478" s="45"/>
      <c r="U478" s="45"/>
      <c r="V478" s="45" t="str">
        <f t="shared" si="86"/>
        <v/>
      </c>
      <c r="W478" s="46" t="str">
        <f t="shared" si="87"/>
        <v/>
      </c>
      <c r="X478" s="12"/>
    </row>
    <row r="479" spans="1:24" x14ac:dyDescent="0.25">
      <c r="A479" s="53">
        <v>2301</v>
      </c>
      <c r="B479" s="22"/>
      <c r="C479" s="34"/>
      <c r="D479" s="45"/>
      <c r="E479" s="44"/>
      <c r="F479" s="45"/>
      <c r="G479" s="45"/>
      <c r="H479" s="45" t="str">
        <f t="shared" si="78"/>
        <v/>
      </c>
      <c r="I479" s="46" t="str">
        <f t="shared" si="79"/>
        <v/>
      </c>
      <c r="J479" s="34">
        <f t="shared" si="80"/>
        <v>0</v>
      </c>
      <c r="K479" s="45">
        <f t="shared" si="81"/>
        <v>0</v>
      </c>
      <c r="L479" s="44"/>
      <c r="M479" s="45"/>
      <c r="N479" s="45"/>
      <c r="O479" s="45" t="str">
        <f t="shared" si="82"/>
        <v/>
      </c>
      <c r="P479" s="46" t="str">
        <f t="shared" si="83"/>
        <v/>
      </c>
      <c r="Q479" s="34">
        <f t="shared" si="84"/>
        <v>0</v>
      </c>
      <c r="R479" s="45">
        <f t="shared" si="85"/>
        <v>0</v>
      </c>
      <c r="S479" s="44"/>
      <c r="T479" s="45"/>
      <c r="U479" s="45"/>
      <c r="V479" s="45" t="str">
        <f t="shared" si="86"/>
        <v/>
      </c>
      <c r="W479" s="46" t="str">
        <f t="shared" si="87"/>
        <v/>
      </c>
      <c r="X479" s="12"/>
    </row>
    <row r="480" spans="1:24" x14ac:dyDescent="0.25">
      <c r="A480" s="53">
        <v>2302</v>
      </c>
      <c r="B480" s="22"/>
      <c r="C480" s="34"/>
      <c r="D480" s="45"/>
      <c r="E480" s="44"/>
      <c r="F480" s="45"/>
      <c r="G480" s="45"/>
      <c r="H480" s="45" t="str">
        <f t="shared" si="78"/>
        <v/>
      </c>
      <c r="I480" s="46" t="str">
        <f t="shared" si="79"/>
        <v/>
      </c>
      <c r="J480" s="34">
        <f t="shared" si="80"/>
        <v>0</v>
      </c>
      <c r="K480" s="45">
        <f t="shared" si="81"/>
        <v>0</v>
      </c>
      <c r="L480" s="44"/>
      <c r="M480" s="45"/>
      <c r="N480" s="45"/>
      <c r="O480" s="45" t="str">
        <f t="shared" si="82"/>
        <v/>
      </c>
      <c r="P480" s="46" t="str">
        <f t="shared" si="83"/>
        <v/>
      </c>
      <c r="Q480" s="34">
        <f t="shared" si="84"/>
        <v>0</v>
      </c>
      <c r="R480" s="45">
        <f t="shared" si="85"/>
        <v>0</v>
      </c>
      <c r="S480" s="44"/>
      <c r="T480" s="45"/>
      <c r="U480" s="45"/>
      <c r="V480" s="45" t="str">
        <f t="shared" si="86"/>
        <v/>
      </c>
      <c r="W480" s="46" t="str">
        <f t="shared" si="87"/>
        <v/>
      </c>
      <c r="X480" s="12"/>
    </row>
    <row r="481" spans="1:24" x14ac:dyDescent="0.25">
      <c r="A481" s="53">
        <v>2303</v>
      </c>
      <c r="B481" s="22"/>
      <c r="C481" s="34"/>
      <c r="D481" s="45"/>
      <c r="E481" s="44"/>
      <c r="F481" s="45"/>
      <c r="G481" s="45"/>
      <c r="H481" s="45" t="str">
        <f t="shared" si="78"/>
        <v/>
      </c>
      <c r="I481" s="46" t="str">
        <f t="shared" si="79"/>
        <v/>
      </c>
      <c r="J481" s="34">
        <f t="shared" si="80"/>
        <v>0</v>
      </c>
      <c r="K481" s="45">
        <f t="shared" si="81"/>
        <v>0</v>
      </c>
      <c r="L481" s="44"/>
      <c r="M481" s="45"/>
      <c r="N481" s="45"/>
      <c r="O481" s="45" t="str">
        <f t="shared" si="82"/>
        <v/>
      </c>
      <c r="P481" s="46" t="str">
        <f t="shared" si="83"/>
        <v/>
      </c>
      <c r="Q481" s="34">
        <f t="shared" si="84"/>
        <v>0</v>
      </c>
      <c r="R481" s="45">
        <f t="shared" si="85"/>
        <v>0</v>
      </c>
      <c r="S481" s="44"/>
      <c r="T481" s="45"/>
      <c r="U481" s="45"/>
      <c r="V481" s="45" t="str">
        <f t="shared" si="86"/>
        <v/>
      </c>
      <c r="W481" s="46" t="str">
        <f t="shared" si="87"/>
        <v/>
      </c>
      <c r="X481" s="12"/>
    </row>
    <row r="482" spans="1:24" x14ac:dyDescent="0.25">
      <c r="A482" s="53">
        <v>2304</v>
      </c>
      <c r="B482" s="22"/>
      <c r="C482" s="34"/>
      <c r="D482" s="45"/>
      <c r="E482" s="44"/>
      <c r="F482" s="45"/>
      <c r="G482" s="45"/>
      <c r="H482" s="45" t="str">
        <f t="shared" si="78"/>
        <v/>
      </c>
      <c r="I482" s="46" t="str">
        <f t="shared" si="79"/>
        <v/>
      </c>
      <c r="J482" s="34">
        <f t="shared" si="80"/>
        <v>0</v>
      </c>
      <c r="K482" s="45">
        <f t="shared" si="81"/>
        <v>0</v>
      </c>
      <c r="L482" s="44"/>
      <c r="M482" s="45"/>
      <c r="N482" s="45"/>
      <c r="O482" s="45" t="str">
        <f t="shared" si="82"/>
        <v/>
      </c>
      <c r="P482" s="46" t="str">
        <f t="shared" si="83"/>
        <v/>
      </c>
      <c r="Q482" s="34">
        <f t="shared" si="84"/>
        <v>0</v>
      </c>
      <c r="R482" s="45">
        <f t="shared" si="85"/>
        <v>0</v>
      </c>
      <c r="S482" s="44"/>
      <c r="T482" s="45"/>
      <c r="U482" s="45"/>
      <c r="V482" s="45" t="str">
        <f t="shared" si="86"/>
        <v/>
      </c>
      <c r="W482" s="46" t="str">
        <f t="shared" si="87"/>
        <v/>
      </c>
      <c r="X482" s="12"/>
    </row>
    <row r="483" spans="1:24" x14ac:dyDescent="0.25">
      <c r="A483" s="53">
        <v>2305</v>
      </c>
      <c r="B483" s="22"/>
      <c r="C483" s="34"/>
      <c r="D483" s="45"/>
      <c r="E483" s="44"/>
      <c r="F483" s="45"/>
      <c r="G483" s="45"/>
      <c r="H483" s="45" t="str">
        <f t="shared" si="78"/>
        <v/>
      </c>
      <c r="I483" s="46" t="str">
        <f t="shared" si="79"/>
        <v/>
      </c>
      <c r="J483" s="34">
        <f t="shared" si="80"/>
        <v>0</v>
      </c>
      <c r="K483" s="45">
        <f t="shared" si="81"/>
        <v>0</v>
      </c>
      <c r="L483" s="44"/>
      <c r="M483" s="45"/>
      <c r="N483" s="45"/>
      <c r="O483" s="45" t="str">
        <f t="shared" si="82"/>
        <v/>
      </c>
      <c r="P483" s="46" t="str">
        <f t="shared" si="83"/>
        <v/>
      </c>
      <c r="Q483" s="34">
        <f t="shared" si="84"/>
        <v>0</v>
      </c>
      <c r="R483" s="45">
        <f t="shared" si="85"/>
        <v>0</v>
      </c>
      <c r="S483" s="44"/>
      <c r="T483" s="45"/>
      <c r="U483" s="45"/>
      <c r="V483" s="45" t="str">
        <f t="shared" si="86"/>
        <v/>
      </c>
      <c r="W483" s="46" t="str">
        <f t="shared" si="87"/>
        <v/>
      </c>
      <c r="X483" s="12"/>
    </row>
    <row r="484" spans="1:24" x14ac:dyDescent="0.25">
      <c r="A484" s="53">
        <v>2306</v>
      </c>
      <c r="B484" s="22"/>
      <c r="C484" s="34"/>
      <c r="D484" s="45"/>
      <c r="E484" s="44"/>
      <c r="F484" s="45"/>
      <c r="G484" s="45"/>
      <c r="H484" s="45" t="str">
        <f t="shared" si="78"/>
        <v/>
      </c>
      <c r="I484" s="46" t="str">
        <f t="shared" si="79"/>
        <v/>
      </c>
      <c r="J484" s="34">
        <f t="shared" si="80"/>
        <v>0</v>
      </c>
      <c r="K484" s="45">
        <f t="shared" si="81"/>
        <v>0</v>
      </c>
      <c r="L484" s="44"/>
      <c r="M484" s="45"/>
      <c r="N484" s="45"/>
      <c r="O484" s="45" t="str">
        <f t="shared" si="82"/>
        <v/>
      </c>
      <c r="P484" s="46" t="str">
        <f t="shared" si="83"/>
        <v/>
      </c>
      <c r="Q484" s="34">
        <f t="shared" si="84"/>
        <v>0</v>
      </c>
      <c r="R484" s="45">
        <f t="shared" si="85"/>
        <v>0</v>
      </c>
      <c r="S484" s="44"/>
      <c r="T484" s="45"/>
      <c r="U484" s="45"/>
      <c r="V484" s="45" t="str">
        <f t="shared" si="86"/>
        <v/>
      </c>
      <c r="W484" s="46" t="str">
        <f t="shared" si="87"/>
        <v/>
      </c>
      <c r="X484" s="12"/>
    </row>
    <row r="485" spans="1:24" x14ac:dyDescent="0.25">
      <c r="A485" s="53">
        <v>2307</v>
      </c>
      <c r="B485" s="22"/>
      <c r="C485" s="34"/>
      <c r="D485" s="45"/>
      <c r="E485" s="44"/>
      <c r="F485" s="45"/>
      <c r="G485" s="45"/>
      <c r="H485" s="45" t="str">
        <f t="shared" si="78"/>
        <v/>
      </c>
      <c r="I485" s="46" t="str">
        <f t="shared" si="79"/>
        <v/>
      </c>
      <c r="J485" s="34">
        <f t="shared" si="80"/>
        <v>0</v>
      </c>
      <c r="K485" s="45">
        <f t="shared" si="81"/>
        <v>0</v>
      </c>
      <c r="L485" s="44"/>
      <c r="M485" s="45"/>
      <c r="N485" s="45"/>
      <c r="O485" s="45" t="str">
        <f t="shared" si="82"/>
        <v/>
      </c>
      <c r="P485" s="46" t="str">
        <f t="shared" si="83"/>
        <v/>
      </c>
      <c r="Q485" s="34">
        <f t="shared" si="84"/>
        <v>0</v>
      </c>
      <c r="R485" s="45">
        <f t="shared" si="85"/>
        <v>0</v>
      </c>
      <c r="S485" s="44"/>
      <c r="T485" s="45"/>
      <c r="U485" s="45"/>
      <c r="V485" s="45" t="str">
        <f t="shared" si="86"/>
        <v/>
      </c>
      <c r="W485" s="46" t="str">
        <f t="shared" si="87"/>
        <v/>
      </c>
      <c r="X485" s="12"/>
    </row>
    <row r="486" spans="1:24" x14ac:dyDescent="0.25">
      <c r="A486" s="53">
        <v>2308</v>
      </c>
      <c r="B486" s="22"/>
      <c r="C486" s="34"/>
      <c r="D486" s="45"/>
      <c r="E486" s="44"/>
      <c r="F486" s="45"/>
      <c r="G486" s="45"/>
      <c r="H486" s="45" t="str">
        <f t="shared" si="78"/>
        <v/>
      </c>
      <c r="I486" s="46" t="str">
        <f t="shared" si="79"/>
        <v/>
      </c>
      <c r="J486" s="34">
        <f t="shared" si="80"/>
        <v>0</v>
      </c>
      <c r="K486" s="45">
        <f t="shared" si="81"/>
        <v>0</v>
      </c>
      <c r="L486" s="44"/>
      <c r="M486" s="45"/>
      <c r="N486" s="45"/>
      <c r="O486" s="45" t="str">
        <f t="shared" si="82"/>
        <v/>
      </c>
      <c r="P486" s="46" t="str">
        <f t="shared" si="83"/>
        <v/>
      </c>
      <c r="Q486" s="34">
        <f t="shared" si="84"/>
        <v>0</v>
      </c>
      <c r="R486" s="45">
        <f t="shared" si="85"/>
        <v>0</v>
      </c>
      <c r="S486" s="44"/>
      <c r="T486" s="45"/>
      <c r="U486" s="45"/>
      <c r="V486" s="45" t="str">
        <f t="shared" si="86"/>
        <v/>
      </c>
      <c r="W486" s="46" t="str">
        <f t="shared" si="87"/>
        <v/>
      </c>
      <c r="X486" s="12"/>
    </row>
    <row r="487" spans="1:24" x14ac:dyDescent="0.25">
      <c r="A487" s="53">
        <v>2309</v>
      </c>
      <c r="B487" s="22"/>
      <c r="C487" s="34"/>
      <c r="D487" s="45"/>
      <c r="E487" s="44"/>
      <c r="F487" s="45"/>
      <c r="G487" s="45"/>
      <c r="H487" s="45" t="str">
        <f t="shared" si="78"/>
        <v/>
      </c>
      <c r="I487" s="46" t="str">
        <f t="shared" si="79"/>
        <v/>
      </c>
      <c r="J487" s="34">
        <f t="shared" si="80"/>
        <v>0</v>
      </c>
      <c r="K487" s="45">
        <f t="shared" si="81"/>
        <v>0</v>
      </c>
      <c r="L487" s="44"/>
      <c r="M487" s="45"/>
      <c r="N487" s="45"/>
      <c r="O487" s="45" t="str">
        <f t="shared" si="82"/>
        <v/>
      </c>
      <c r="P487" s="46" t="str">
        <f t="shared" si="83"/>
        <v/>
      </c>
      <c r="Q487" s="34">
        <f t="shared" si="84"/>
        <v>0</v>
      </c>
      <c r="R487" s="45">
        <f t="shared" si="85"/>
        <v>0</v>
      </c>
      <c r="S487" s="44"/>
      <c r="T487" s="45"/>
      <c r="U487" s="45"/>
      <c r="V487" s="45" t="str">
        <f t="shared" si="86"/>
        <v/>
      </c>
      <c r="W487" s="46" t="str">
        <f t="shared" si="87"/>
        <v/>
      </c>
      <c r="X487" s="12"/>
    </row>
    <row r="488" spans="1:24" x14ac:dyDescent="0.25">
      <c r="A488" s="53">
        <v>2310</v>
      </c>
      <c r="B488" s="22"/>
      <c r="C488" s="34"/>
      <c r="D488" s="45"/>
      <c r="E488" s="44"/>
      <c r="F488" s="45"/>
      <c r="G488" s="45"/>
      <c r="H488" s="45" t="str">
        <f t="shared" si="78"/>
        <v/>
      </c>
      <c r="I488" s="46" t="str">
        <f t="shared" si="79"/>
        <v/>
      </c>
      <c r="J488" s="34">
        <f t="shared" si="80"/>
        <v>0</v>
      </c>
      <c r="K488" s="45">
        <f t="shared" si="81"/>
        <v>0</v>
      </c>
      <c r="L488" s="44"/>
      <c r="M488" s="45"/>
      <c r="N488" s="45"/>
      <c r="O488" s="45" t="str">
        <f t="shared" si="82"/>
        <v/>
      </c>
      <c r="P488" s="46" t="str">
        <f t="shared" si="83"/>
        <v/>
      </c>
      <c r="Q488" s="34">
        <f t="shared" si="84"/>
        <v>0</v>
      </c>
      <c r="R488" s="45">
        <f t="shared" si="85"/>
        <v>0</v>
      </c>
      <c r="S488" s="44"/>
      <c r="T488" s="45"/>
      <c r="U488" s="45"/>
      <c r="V488" s="45" t="str">
        <f t="shared" si="86"/>
        <v/>
      </c>
      <c r="W488" s="46" t="str">
        <f t="shared" si="87"/>
        <v/>
      </c>
      <c r="X488" s="12"/>
    </row>
    <row r="489" spans="1:24" x14ac:dyDescent="0.25">
      <c r="A489" s="53">
        <v>2311</v>
      </c>
      <c r="B489" s="22"/>
      <c r="C489" s="34"/>
      <c r="D489" s="45"/>
      <c r="E489" s="44"/>
      <c r="F489" s="45"/>
      <c r="G489" s="45"/>
      <c r="H489" s="45" t="str">
        <f t="shared" si="78"/>
        <v/>
      </c>
      <c r="I489" s="46" t="str">
        <f t="shared" si="79"/>
        <v/>
      </c>
      <c r="J489" s="34">
        <f t="shared" si="80"/>
        <v>0</v>
      </c>
      <c r="K489" s="45">
        <f t="shared" si="81"/>
        <v>0</v>
      </c>
      <c r="L489" s="44"/>
      <c r="M489" s="45"/>
      <c r="N489" s="45"/>
      <c r="O489" s="45" t="str">
        <f t="shared" si="82"/>
        <v/>
      </c>
      <c r="P489" s="46" t="str">
        <f t="shared" si="83"/>
        <v/>
      </c>
      <c r="Q489" s="34">
        <f t="shared" si="84"/>
        <v>0</v>
      </c>
      <c r="R489" s="45">
        <f t="shared" si="85"/>
        <v>0</v>
      </c>
      <c r="S489" s="44"/>
      <c r="T489" s="45"/>
      <c r="U489" s="45"/>
      <c r="V489" s="45" t="str">
        <f t="shared" si="86"/>
        <v/>
      </c>
      <c r="W489" s="46" t="str">
        <f t="shared" si="87"/>
        <v/>
      </c>
      <c r="X489" s="12"/>
    </row>
    <row r="490" spans="1:24" x14ac:dyDescent="0.25">
      <c r="A490" s="53">
        <v>2312</v>
      </c>
      <c r="B490" s="22"/>
      <c r="C490" s="34"/>
      <c r="D490" s="45"/>
      <c r="E490" s="44"/>
      <c r="F490" s="45"/>
      <c r="G490" s="45"/>
      <c r="H490" s="45" t="str">
        <f t="shared" si="78"/>
        <v/>
      </c>
      <c r="I490" s="46" t="str">
        <f t="shared" si="79"/>
        <v/>
      </c>
      <c r="J490" s="34">
        <f t="shared" si="80"/>
        <v>0</v>
      </c>
      <c r="K490" s="45">
        <f t="shared" si="81"/>
        <v>0</v>
      </c>
      <c r="L490" s="44"/>
      <c r="M490" s="45"/>
      <c r="N490" s="45"/>
      <c r="O490" s="45" t="str">
        <f t="shared" si="82"/>
        <v/>
      </c>
      <c r="P490" s="46" t="str">
        <f t="shared" si="83"/>
        <v/>
      </c>
      <c r="Q490" s="34">
        <f t="shared" si="84"/>
        <v>0</v>
      </c>
      <c r="R490" s="45">
        <f t="shared" si="85"/>
        <v>0</v>
      </c>
      <c r="S490" s="44"/>
      <c r="T490" s="45"/>
      <c r="U490" s="45"/>
      <c r="V490" s="45" t="str">
        <f t="shared" si="86"/>
        <v/>
      </c>
      <c r="W490" s="46" t="str">
        <f t="shared" si="87"/>
        <v/>
      </c>
      <c r="X490" s="12"/>
    </row>
    <row r="491" spans="1:24" x14ac:dyDescent="0.25">
      <c r="A491" s="53">
        <v>2313</v>
      </c>
      <c r="B491" s="22"/>
      <c r="C491" s="34"/>
      <c r="D491" s="45"/>
      <c r="E491" s="44"/>
      <c r="F491" s="45"/>
      <c r="G491" s="45"/>
      <c r="H491" s="45" t="str">
        <f t="shared" si="78"/>
        <v/>
      </c>
      <c r="I491" s="46" t="str">
        <f t="shared" si="79"/>
        <v/>
      </c>
      <c r="J491" s="34">
        <f t="shared" si="80"/>
        <v>0</v>
      </c>
      <c r="K491" s="45">
        <f t="shared" si="81"/>
        <v>0</v>
      </c>
      <c r="L491" s="44"/>
      <c r="M491" s="45"/>
      <c r="N491" s="45"/>
      <c r="O491" s="45" t="str">
        <f t="shared" si="82"/>
        <v/>
      </c>
      <c r="P491" s="46" t="str">
        <f t="shared" si="83"/>
        <v/>
      </c>
      <c r="Q491" s="34">
        <f t="shared" si="84"/>
        <v>0</v>
      </c>
      <c r="R491" s="45">
        <f t="shared" si="85"/>
        <v>0</v>
      </c>
      <c r="S491" s="44"/>
      <c r="T491" s="45"/>
      <c r="U491" s="45"/>
      <c r="V491" s="45" t="str">
        <f t="shared" si="86"/>
        <v/>
      </c>
      <c r="W491" s="46" t="str">
        <f t="shared" si="87"/>
        <v/>
      </c>
      <c r="X491" s="12"/>
    </row>
    <row r="492" spans="1:24" x14ac:dyDescent="0.25">
      <c r="A492" s="53">
        <v>2314</v>
      </c>
      <c r="B492" s="22"/>
      <c r="C492" s="34"/>
      <c r="D492" s="45"/>
      <c r="E492" s="44"/>
      <c r="F492" s="45"/>
      <c r="G492" s="45"/>
      <c r="H492" s="45" t="str">
        <f t="shared" si="78"/>
        <v/>
      </c>
      <c r="I492" s="46" t="str">
        <f t="shared" si="79"/>
        <v/>
      </c>
      <c r="J492" s="34">
        <f t="shared" si="80"/>
        <v>0</v>
      </c>
      <c r="K492" s="45">
        <f t="shared" si="81"/>
        <v>0</v>
      </c>
      <c r="L492" s="44"/>
      <c r="M492" s="45"/>
      <c r="N492" s="45"/>
      <c r="O492" s="45" t="str">
        <f t="shared" si="82"/>
        <v/>
      </c>
      <c r="P492" s="46" t="str">
        <f t="shared" si="83"/>
        <v/>
      </c>
      <c r="Q492" s="34">
        <f t="shared" si="84"/>
        <v>0</v>
      </c>
      <c r="R492" s="45">
        <f t="shared" si="85"/>
        <v>0</v>
      </c>
      <c r="S492" s="44"/>
      <c r="T492" s="45"/>
      <c r="U492" s="45"/>
      <c r="V492" s="45" t="str">
        <f t="shared" si="86"/>
        <v/>
      </c>
      <c r="W492" s="46" t="str">
        <f t="shared" si="87"/>
        <v/>
      </c>
      <c r="X492" s="12"/>
    </row>
    <row r="493" spans="1:24" x14ac:dyDescent="0.25">
      <c r="A493" s="53">
        <v>2315</v>
      </c>
      <c r="B493" s="22"/>
      <c r="C493" s="34"/>
      <c r="D493" s="45"/>
      <c r="E493" s="44"/>
      <c r="F493" s="45"/>
      <c r="G493" s="45"/>
      <c r="H493" s="45" t="str">
        <f t="shared" si="78"/>
        <v/>
      </c>
      <c r="I493" s="46" t="str">
        <f t="shared" si="79"/>
        <v/>
      </c>
      <c r="J493" s="34">
        <f t="shared" si="80"/>
        <v>0</v>
      </c>
      <c r="K493" s="45">
        <f t="shared" si="81"/>
        <v>0</v>
      </c>
      <c r="L493" s="44"/>
      <c r="M493" s="45"/>
      <c r="N493" s="45"/>
      <c r="O493" s="45" t="str">
        <f t="shared" si="82"/>
        <v/>
      </c>
      <c r="P493" s="46" t="str">
        <f t="shared" si="83"/>
        <v/>
      </c>
      <c r="Q493" s="34">
        <f t="shared" si="84"/>
        <v>0</v>
      </c>
      <c r="R493" s="45">
        <f t="shared" si="85"/>
        <v>0</v>
      </c>
      <c r="S493" s="44"/>
      <c r="T493" s="45"/>
      <c r="U493" s="45"/>
      <c r="V493" s="45" t="str">
        <f t="shared" si="86"/>
        <v/>
      </c>
      <c r="W493" s="46" t="str">
        <f t="shared" si="87"/>
        <v/>
      </c>
      <c r="X493" s="12"/>
    </row>
    <row r="494" spans="1:24" x14ac:dyDescent="0.25">
      <c r="A494" s="53">
        <v>2316</v>
      </c>
      <c r="B494" s="22"/>
      <c r="C494" s="34"/>
      <c r="D494" s="45"/>
      <c r="E494" s="44"/>
      <c r="F494" s="45"/>
      <c r="G494" s="45"/>
      <c r="H494" s="45" t="str">
        <f t="shared" si="78"/>
        <v/>
      </c>
      <c r="I494" s="46" t="str">
        <f t="shared" si="79"/>
        <v/>
      </c>
      <c r="J494" s="34">
        <f t="shared" si="80"/>
        <v>0</v>
      </c>
      <c r="K494" s="45">
        <f t="shared" si="81"/>
        <v>0</v>
      </c>
      <c r="L494" s="44"/>
      <c r="M494" s="45"/>
      <c r="N494" s="45"/>
      <c r="O494" s="45" t="str">
        <f t="shared" si="82"/>
        <v/>
      </c>
      <c r="P494" s="46" t="str">
        <f t="shared" si="83"/>
        <v/>
      </c>
      <c r="Q494" s="34">
        <f t="shared" si="84"/>
        <v>0</v>
      </c>
      <c r="R494" s="45">
        <f t="shared" si="85"/>
        <v>0</v>
      </c>
      <c r="S494" s="44"/>
      <c r="T494" s="45"/>
      <c r="U494" s="45"/>
      <c r="V494" s="45" t="str">
        <f t="shared" si="86"/>
        <v/>
      </c>
      <c r="W494" s="46" t="str">
        <f t="shared" si="87"/>
        <v/>
      </c>
      <c r="X494" s="12"/>
    </row>
    <row r="495" spans="1:24" x14ac:dyDescent="0.25">
      <c r="A495" s="53">
        <v>2317</v>
      </c>
      <c r="B495" s="22"/>
      <c r="C495" s="34"/>
      <c r="D495" s="45"/>
      <c r="E495" s="44"/>
      <c r="F495" s="45"/>
      <c r="G495" s="45"/>
      <c r="H495" s="45" t="str">
        <f t="shared" si="78"/>
        <v/>
      </c>
      <c r="I495" s="46" t="str">
        <f t="shared" si="79"/>
        <v/>
      </c>
      <c r="J495" s="34">
        <f t="shared" si="80"/>
        <v>0</v>
      </c>
      <c r="K495" s="45">
        <f t="shared" si="81"/>
        <v>0</v>
      </c>
      <c r="L495" s="44"/>
      <c r="M495" s="45"/>
      <c r="N495" s="45"/>
      <c r="O495" s="45" t="str">
        <f t="shared" si="82"/>
        <v/>
      </c>
      <c r="P495" s="46" t="str">
        <f t="shared" si="83"/>
        <v/>
      </c>
      <c r="Q495" s="34">
        <f t="shared" si="84"/>
        <v>0</v>
      </c>
      <c r="R495" s="45">
        <f t="shared" si="85"/>
        <v>0</v>
      </c>
      <c r="S495" s="44"/>
      <c r="T495" s="45"/>
      <c r="U495" s="45"/>
      <c r="V495" s="45" t="str">
        <f t="shared" si="86"/>
        <v/>
      </c>
      <c r="W495" s="46" t="str">
        <f t="shared" si="87"/>
        <v/>
      </c>
      <c r="X495" s="12"/>
    </row>
    <row r="496" spans="1:24" x14ac:dyDescent="0.25">
      <c r="A496" s="53">
        <v>2318</v>
      </c>
      <c r="B496" s="22"/>
      <c r="C496" s="34"/>
      <c r="D496" s="45"/>
      <c r="E496" s="44"/>
      <c r="F496" s="45"/>
      <c r="G496" s="45"/>
      <c r="H496" s="45" t="str">
        <f t="shared" si="78"/>
        <v/>
      </c>
      <c r="I496" s="46" t="str">
        <f t="shared" si="79"/>
        <v/>
      </c>
      <c r="J496" s="34">
        <f t="shared" si="80"/>
        <v>0</v>
      </c>
      <c r="K496" s="45">
        <f t="shared" si="81"/>
        <v>0</v>
      </c>
      <c r="L496" s="44"/>
      <c r="M496" s="45"/>
      <c r="N496" s="45"/>
      <c r="O496" s="45" t="str">
        <f t="shared" si="82"/>
        <v/>
      </c>
      <c r="P496" s="46" t="str">
        <f t="shared" si="83"/>
        <v/>
      </c>
      <c r="Q496" s="34">
        <f t="shared" si="84"/>
        <v>0</v>
      </c>
      <c r="R496" s="45">
        <f t="shared" si="85"/>
        <v>0</v>
      </c>
      <c r="S496" s="44"/>
      <c r="T496" s="45"/>
      <c r="U496" s="45"/>
      <c r="V496" s="45" t="str">
        <f t="shared" si="86"/>
        <v/>
      </c>
      <c r="W496" s="46" t="str">
        <f t="shared" si="87"/>
        <v/>
      </c>
      <c r="X496" s="12"/>
    </row>
    <row r="497" spans="1:24" x14ac:dyDescent="0.25">
      <c r="A497" s="53">
        <v>2319</v>
      </c>
      <c r="B497" s="22"/>
      <c r="C497" s="34"/>
      <c r="D497" s="45"/>
      <c r="E497" s="44"/>
      <c r="F497" s="45"/>
      <c r="G497" s="45"/>
      <c r="H497" s="45" t="str">
        <f t="shared" si="78"/>
        <v/>
      </c>
      <c r="I497" s="46" t="str">
        <f t="shared" si="79"/>
        <v/>
      </c>
      <c r="J497" s="34">
        <f t="shared" si="80"/>
        <v>0</v>
      </c>
      <c r="K497" s="45">
        <f t="shared" si="81"/>
        <v>0</v>
      </c>
      <c r="L497" s="44"/>
      <c r="M497" s="45"/>
      <c r="N497" s="45"/>
      <c r="O497" s="45" t="str">
        <f t="shared" si="82"/>
        <v/>
      </c>
      <c r="P497" s="46" t="str">
        <f t="shared" si="83"/>
        <v/>
      </c>
      <c r="Q497" s="34">
        <f t="shared" si="84"/>
        <v>0</v>
      </c>
      <c r="R497" s="45">
        <f t="shared" si="85"/>
        <v>0</v>
      </c>
      <c r="S497" s="44"/>
      <c r="T497" s="45"/>
      <c r="U497" s="45"/>
      <c r="V497" s="45" t="str">
        <f t="shared" si="86"/>
        <v/>
      </c>
      <c r="W497" s="46" t="str">
        <f t="shared" si="87"/>
        <v/>
      </c>
      <c r="X497" s="12"/>
    </row>
    <row r="498" spans="1:24" x14ac:dyDescent="0.25">
      <c r="A498" s="53">
        <v>2320</v>
      </c>
      <c r="B498" s="22"/>
      <c r="C498" s="34"/>
      <c r="D498" s="45"/>
      <c r="E498" s="44"/>
      <c r="F498" s="45"/>
      <c r="G498" s="45"/>
      <c r="H498" s="45" t="str">
        <f t="shared" si="78"/>
        <v/>
      </c>
      <c r="I498" s="46" t="str">
        <f t="shared" si="79"/>
        <v/>
      </c>
      <c r="J498" s="34">
        <f t="shared" si="80"/>
        <v>0</v>
      </c>
      <c r="K498" s="45">
        <f t="shared" si="81"/>
        <v>0</v>
      </c>
      <c r="L498" s="44"/>
      <c r="M498" s="45"/>
      <c r="N498" s="45"/>
      <c r="O498" s="45" t="str">
        <f t="shared" si="82"/>
        <v/>
      </c>
      <c r="P498" s="46" t="str">
        <f t="shared" si="83"/>
        <v/>
      </c>
      <c r="Q498" s="34">
        <f t="shared" si="84"/>
        <v>0</v>
      </c>
      <c r="R498" s="45">
        <f t="shared" si="85"/>
        <v>0</v>
      </c>
      <c r="S498" s="44"/>
      <c r="T498" s="45"/>
      <c r="U498" s="45"/>
      <c r="V498" s="45" t="str">
        <f t="shared" si="86"/>
        <v/>
      </c>
      <c r="W498" s="46" t="str">
        <f t="shared" si="87"/>
        <v/>
      </c>
      <c r="X498" s="12"/>
    </row>
    <row r="499" spans="1:24" x14ac:dyDescent="0.25">
      <c r="A499" s="53">
        <v>2321</v>
      </c>
      <c r="B499" s="22"/>
      <c r="C499" s="34"/>
      <c r="D499" s="45"/>
      <c r="E499" s="44"/>
      <c r="F499" s="45"/>
      <c r="G499" s="45"/>
      <c r="H499" s="45" t="str">
        <f t="shared" si="78"/>
        <v/>
      </c>
      <c r="I499" s="46" t="str">
        <f t="shared" si="79"/>
        <v/>
      </c>
      <c r="J499" s="34">
        <f t="shared" si="80"/>
        <v>0</v>
      </c>
      <c r="K499" s="45">
        <f t="shared" si="81"/>
        <v>0</v>
      </c>
      <c r="L499" s="44"/>
      <c r="M499" s="45"/>
      <c r="N499" s="45"/>
      <c r="O499" s="45" t="str">
        <f t="shared" si="82"/>
        <v/>
      </c>
      <c r="P499" s="46" t="str">
        <f t="shared" si="83"/>
        <v/>
      </c>
      <c r="Q499" s="34">
        <f t="shared" si="84"/>
        <v>0</v>
      </c>
      <c r="R499" s="45">
        <f t="shared" si="85"/>
        <v>0</v>
      </c>
      <c r="S499" s="44"/>
      <c r="T499" s="45"/>
      <c r="U499" s="45"/>
      <c r="V499" s="45" t="str">
        <f t="shared" si="86"/>
        <v/>
      </c>
      <c r="W499" s="46" t="str">
        <f t="shared" si="87"/>
        <v/>
      </c>
      <c r="X499" s="12"/>
    </row>
    <row r="500" spans="1:24" x14ac:dyDescent="0.25">
      <c r="A500" s="53">
        <v>2322</v>
      </c>
      <c r="B500" s="22"/>
      <c r="C500" s="34"/>
      <c r="D500" s="45"/>
      <c r="E500" s="44"/>
      <c r="F500" s="45"/>
      <c r="G500" s="45"/>
      <c r="H500" s="45" t="str">
        <f t="shared" si="78"/>
        <v/>
      </c>
      <c r="I500" s="46" t="str">
        <f t="shared" si="79"/>
        <v/>
      </c>
      <c r="J500" s="34">
        <f t="shared" si="80"/>
        <v>0</v>
      </c>
      <c r="K500" s="45">
        <f t="shared" si="81"/>
        <v>0</v>
      </c>
      <c r="L500" s="44"/>
      <c r="M500" s="45"/>
      <c r="N500" s="45"/>
      <c r="O500" s="45" t="str">
        <f t="shared" si="82"/>
        <v/>
      </c>
      <c r="P500" s="46" t="str">
        <f t="shared" si="83"/>
        <v/>
      </c>
      <c r="Q500" s="34">
        <f t="shared" si="84"/>
        <v>0</v>
      </c>
      <c r="R500" s="45">
        <f t="shared" si="85"/>
        <v>0</v>
      </c>
      <c r="S500" s="44"/>
      <c r="T500" s="45"/>
      <c r="U500" s="45"/>
      <c r="V500" s="45" t="str">
        <f t="shared" si="86"/>
        <v/>
      </c>
      <c r="W500" s="46" t="str">
        <f t="shared" si="87"/>
        <v/>
      </c>
      <c r="X500" s="12"/>
    </row>
    <row r="501" spans="1:24" x14ac:dyDescent="0.25">
      <c r="A501" s="53">
        <v>2323</v>
      </c>
      <c r="B501" s="22"/>
      <c r="C501" s="34"/>
      <c r="D501" s="45"/>
      <c r="E501" s="44"/>
      <c r="F501" s="45"/>
      <c r="G501" s="45"/>
      <c r="H501" s="45" t="str">
        <f t="shared" si="78"/>
        <v/>
      </c>
      <c r="I501" s="46" t="str">
        <f t="shared" si="79"/>
        <v/>
      </c>
      <c r="J501" s="34">
        <f t="shared" si="80"/>
        <v>0</v>
      </c>
      <c r="K501" s="45">
        <f t="shared" si="81"/>
        <v>0</v>
      </c>
      <c r="L501" s="44"/>
      <c r="M501" s="45"/>
      <c r="N501" s="45"/>
      <c r="O501" s="45" t="str">
        <f t="shared" si="82"/>
        <v/>
      </c>
      <c r="P501" s="46" t="str">
        <f t="shared" si="83"/>
        <v/>
      </c>
      <c r="Q501" s="34">
        <f t="shared" si="84"/>
        <v>0</v>
      </c>
      <c r="R501" s="45">
        <f t="shared" si="85"/>
        <v>0</v>
      </c>
      <c r="S501" s="44"/>
      <c r="T501" s="45"/>
      <c r="U501" s="45"/>
      <c r="V501" s="45" t="str">
        <f t="shared" si="86"/>
        <v/>
      </c>
      <c r="W501" s="46" t="str">
        <f t="shared" si="87"/>
        <v/>
      </c>
      <c r="X501" s="12"/>
    </row>
    <row r="502" spans="1:24" x14ac:dyDescent="0.25">
      <c r="A502" s="53">
        <v>2324</v>
      </c>
      <c r="B502" s="22"/>
      <c r="C502" s="34"/>
      <c r="D502" s="45"/>
      <c r="E502" s="44"/>
      <c r="F502" s="45"/>
      <c r="G502" s="45"/>
      <c r="H502" s="45" t="str">
        <f t="shared" si="78"/>
        <v/>
      </c>
      <c r="I502" s="46" t="str">
        <f t="shared" si="79"/>
        <v/>
      </c>
      <c r="J502" s="34">
        <f t="shared" si="80"/>
        <v>0</v>
      </c>
      <c r="K502" s="45">
        <f t="shared" si="81"/>
        <v>0</v>
      </c>
      <c r="L502" s="44"/>
      <c r="M502" s="45"/>
      <c r="N502" s="45"/>
      <c r="O502" s="45" t="str">
        <f t="shared" si="82"/>
        <v/>
      </c>
      <c r="P502" s="46" t="str">
        <f t="shared" si="83"/>
        <v/>
      </c>
      <c r="Q502" s="34">
        <f t="shared" si="84"/>
        <v>0</v>
      </c>
      <c r="R502" s="45">
        <f t="shared" si="85"/>
        <v>0</v>
      </c>
      <c r="S502" s="44"/>
      <c r="T502" s="45"/>
      <c r="U502" s="45"/>
      <c r="V502" s="45" t="str">
        <f t="shared" si="86"/>
        <v/>
      </c>
      <c r="W502" s="46" t="str">
        <f t="shared" si="87"/>
        <v/>
      </c>
      <c r="X502" s="12"/>
    </row>
    <row r="503" spans="1:24" x14ac:dyDescent="0.25">
      <c r="A503" s="53">
        <v>2325</v>
      </c>
      <c r="B503" s="22"/>
      <c r="C503" s="34"/>
      <c r="D503" s="45"/>
      <c r="E503" s="44"/>
      <c r="F503" s="45"/>
      <c r="G503" s="45"/>
      <c r="H503" s="45" t="str">
        <f t="shared" si="78"/>
        <v/>
      </c>
      <c r="I503" s="46" t="str">
        <f t="shared" si="79"/>
        <v/>
      </c>
      <c r="J503" s="34">
        <f t="shared" si="80"/>
        <v>0</v>
      </c>
      <c r="K503" s="45">
        <f t="shared" si="81"/>
        <v>0</v>
      </c>
      <c r="L503" s="44"/>
      <c r="M503" s="45"/>
      <c r="N503" s="45"/>
      <c r="O503" s="45" t="str">
        <f t="shared" si="82"/>
        <v/>
      </c>
      <c r="P503" s="46" t="str">
        <f t="shared" si="83"/>
        <v/>
      </c>
      <c r="Q503" s="34">
        <f t="shared" si="84"/>
        <v>0</v>
      </c>
      <c r="R503" s="45">
        <f t="shared" si="85"/>
        <v>0</v>
      </c>
      <c r="S503" s="44"/>
      <c r="T503" s="45"/>
      <c r="U503" s="45"/>
      <c r="V503" s="45" t="str">
        <f t="shared" si="86"/>
        <v/>
      </c>
      <c r="W503" s="46" t="str">
        <f t="shared" si="87"/>
        <v/>
      </c>
      <c r="X503" s="12"/>
    </row>
    <row r="504" spans="1:24" x14ac:dyDescent="0.25">
      <c r="A504" s="53">
        <v>2326</v>
      </c>
      <c r="B504" s="22"/>
      <c r="C504" s="34"/>
      <c r="D504" s="45"/>
      <c r="E504" s="44"/>
      <c r="F504" s="45"/>
      <c r="G504" s="45"/>
      <c r="H504" s="45" t="str">
        <f t="shared" si="78"/>
        <v/>
      </c>
      <c r="I504" s="46" t="str">
        <f t="shared" si="79"/>
        <v/>
      </c>
      <c r="J504" s="34">
        <f t="shared" si="80"/>
        <v>0</v>
      </c>
      <c r="K504" s="45">
        <f t="shared" si="81"/>
        <v>0</v>
      </c>
      <c r="L504" s="44"/>
      <c r="M504" s="45"/>
      <c r="N504" s="45"/>
      <c r="O504" s="45" t="str">
        <f t="shared" si="82"/>
        <v/>
      </c>
      <c r="P504" s="46" t="str">
        <f t="shared" si="83"/>
        <v/>
      </c>
      <c r="Q504" s="34">
        <f t="shared" si="84"/>
        <v>0</v>
      </c>
      <c r="R504" s="45">
        <f t="shared" si="85"/>
        <v>0</v>
      </c>
      <c r="S504" s="44"/>
      <c r="T504" s="45"/>
      <c r="U504" s="45"/>
      <c r="V504" s="45" t="str">
        <f t="shared" si="86"/>
        <v/>
      </c>
      <c r="W504" s="46" t="str">
        <f t="shared" si="87"/>
        <v/>
      </c>
      <c r="X504" s="12"/>
    </row>
    <row r="505" spans="1:24" x14ac:dyDescent="0.25">
      <c r="A505" s="53">
        <v>2327</v>
      </c>
      <c r="B505" s="22"/>
      <c r="C505" s="34"/>
      <c r="D505" s="45"/>
      <c r="E505" s="44"/>
      <c r="F505" s="45"/>
      <c r="G505" s="45"/>
      <c r="H505" s="45" t="str">
        <f t="shared" si="78"/>
        <v/>
      </c>
      <c r="I505" s="46" t="str">
        <f t="shared" si="79"/>
        <v/>
      </c>
      <c r="J505" s="34">
        <f t="shared" si="80"/>
        <v>0</v>
      </c>
      <c r="K505" s="45">
        <f t="shared" si="81"/>
        <v>0</v>
      </c>
      <c r="L505" s="44"/>
      <c r="M505" s="45"/>
      <c r="N505" s="45"/>
      <c r="O505" s="45" t="str">
        <f t="shared" si="82"/>
        <v/>
      </c>
      <c r="P505" s="46" t="str">
        <f t="shared" si="83"/>
        <v/>
      </c>
      <c r="Q505" s="34">
        <f t="shared" si="84"/>
        <v>0</v>
      </c>
      <c r="R505" s="45">
        <f t="shared" si="85"/>
        <v>0</v>
      </c>
      <c r="S505" s="44"/>
      <c r="T505" s="45"/>
      <c r="U505" s="45"/>
      <c r="V505" s="45" t="str">
        <f t="shared" si="86"/>
        <v/>
      </c>
      <c r="W505" s="46" t="str">
        <f t="shared" si="87"/>
        <v/>
      </c>
      <c r="X505" s="12"/>
    </row>
    <row r="506" spans="1:24" x14ac:dyDescent="0.25">
      <c r="A506" s="53">
        <v>2328</v>
      </c>
      <c r="B506" s="22"/>
      <c r="C506" s="34"/>
      <c r="D506" s="45"/>
      <c r="E506" s="44"/>
      <c r="F506" s="45"/>
      <c r="G506" s="45"/>
      <c r="H506" s="45" t="str">
        <f t="shared" si="78"/>
        <v/>
      </c>
      <c r="I506" s="46" t="str">
        <f t="shared" si="79"/>
        <v/>
      </c>
      <c r="J506" s="34">
        <f t="shared" si="80"/>
        <v>0</v>
      </c>
      <c r="K506" s="45">
        <f t="shared" si="81"/>
        <v>0</v>
      </c>
      <c r="L506" s="44"/>
      <c r="M506" s="45"/>
      <c r="N506" s="45"/>
      <c r="O506" s="45" t="str">
        <f t="shared" si="82"/>
        <v/>
      </c>
      <c r="P506" s="46" t="str">
        <f t="shared" si="83"/>
        <v/>
      </c>
      <c r="Q506" s="34">
        <f t="shared" si="84"/>
        <v>0</v>
      </c>
      <c r="R506" s="45">
        <f t="shared" si="85"/>
        <v>0</v>
      </c>
      <c r="S506" s="44"/>
      <c r="T506" s="45"/>
      <c r="U506" s="45"/>
      <c r="V506" s="45" t="str">
        <f t="shared" si="86"/>
        <v/>
      </c>
      <c r="W506" s="46" t="str">
        <f t="shared" si="87"/>
        <v/>
      </c>
      <c r="X506" s="12"/>
    </row>
    <row r="507" spans="1:24" x14ac:dyDescent="0.25">
      <c r="A507" s="53">
        <v>2329</v>
      </c>
      <c r="B507" s="22"/>
      <c r="C507" s="34"/>
      <c r="D507" s="45"/>
      <c r="E507" s="44"/>
      <c r="F507" s="45"/>
      <c r="G507" s="45"/>
      <c r="H507" s="45" t="str">
        <f t="shared" si="78"/>
        <v/>
      </c>
      <c r="I507" s="46" t="str">
        <f t="shared" si="79"/>
        <v/>
      </c>
      <c r="J507" s="34">
        <f t="shared" si="80"/>
        <v>0</v>
      </c>
      <c r="K507" s="45">
        <f t="shared" si="81"/>
        <v>0</v>
      </c>
      <c r="L507" s="44"/>
      <c r="M507" s="45"/>
      <c r="N507" s="45"/>
      <c r="O507" s="45" t="str">
        <f t="shared" si="82"/>
        <v/>
      </c>
      <c r="P507" s="46" t="str">
        <f t="shared" si="83"/>
        <v/>
      </c>
      <c r="Q507" s="34">
        <f t="shared" si="84"/>
        <v>0</v>
      </c>
      <c r="R507" s="45">
        <f t="shared" si="85"/>
        <v>0</v>
      </c>
      <c r="S507" s="44"/>
      <c r="T507" s="45"/>
      <c r="U507" s="45"/>
      <c r="V507" s="45" t="str">
        <f t="shared" si="86"/>
        <v/>
      </c>
      <c r="W507" s="46" t="str">
        <f t="shared" si="87"/>
        <v/>
      </c>
      <c r="X507" s="12"/>
    </row>
    <row r="508" spans="1:24" x14ac:dyDescent="0.25">
      <c r="A508" s="53">
        <v>2330</v>
      </c>
      <c r="B508" s="22"/>
      <c r="C508" s="34"/>
      <c r="D508" s="45"/>
      <c r="E508" s="44"/>
      <c r="F508" s="45"/>
      <c r="G508" s="45"/>
      <c r="H508" s="45" t="str">
        <f t="shared" si="78"/>
        <v/>
      </c>
      <c r="I508" s="46" t="str">
        <f t="shared" si="79"/>
        <v/>
      </c>
      <c r="J508" s="34">
        <f t="shared" si="80"/>
        <v>0</v>
      </c>
      <c r="K508" s="45">
        <f t="shared" si="81"/>
        <v>0</v>
      </c>
      <c r="L508" s="44"/>
      <c r="M508" s="45"/>
      <c r="N508" s="45"/>
      <c r="O508" s="45" t="str">
        <f t="shared" si="82"/>
        <v/>
      </c>
      <c r="P508" s="46" t="str">
        <f t="shared" si="83"/>
        <v/>
      </c>
      <c r="Q508" s="34">
        <f t="shared" si="84"/>
        <v>0</v>
      </c>
      <c r="R508" s="45">
        <f t="shared" si="85"/>
        <v>0</v>
      </c>
      <c r="S508" s="44"/>
      <c r="T508" s="45"/>
      <c r="U508" s="45"/>
      <c r="V508" s="45" t="str">
        <f t="shared" si="86"/>
        <v/>
      </c>
      <c r="W508" s="46" t="str">
        <f t="shared" si="87"/>
        <v/>
      </c>
      <c r="X508" s="12"/>
    </row>
    <row r="509" spans="1:24" x14ac:dyDescent="0.25">
      <c r="A509" s="53">
        <v>2331</v>
      </c>
      <c r="B509" s="22"/>
      <c r="C509" s="34"/>
      <c r="D509" s="45"/>
      <c r="E509" s="44"/>
      <c r="F509" s="45"/>
      <c r="G509" s="45"/>
      <c r="H509" s="45" t="str">
        <f t="shared" si="78"/>
        <v/>
      </c>
      <c r="I509" s="46" t="str">
        <f t="shared" si="79"/>
        <v/>
      </c>
      <c r="J509" s="34">
        <f t="shared" si="80"/>
        <v>0</v>
      </c>
      <c r="K509" s="45">
        <f t="shared" si="81"/>
        <v>0</v>
      </c>
      <c r="L509" s="44"/>
      <c r="M509" s="45"/>
      <c r="N509" s="45"/>
      <c r="O509" s="45" t="str">
        <f t="shared" si="82"/>
        <v/>
      </c>
      <c r="P509" s="46" t="str">
        <f t="shared" si="83"/>
        <v/>
      </c>
      <c r="Q509" s="34">
        <f t="shared" si="84"/>
        <v>0</v>
      </c>
      <c r="R509" s="45">
        <f t="shared" si="85"/>
        <v>0</v>
      </c>
      <c r="S509" s="44"/>
      <c r="T509" s="45"/>
      <c r="U509" s="45"/>
      <c r="V509" s="45" t="str">
        <f t="shared" si="86"/>
        <v/>
      </c>
      <c r="W509" s="46" t="str">
        <f t="shared" si="87"/>
        <v/>
      </c>
      <c r="X509" s="12"/>
    </row>
    <row r="510" spans="1:24" x14ac:dyDescent="0.25">
      <c r="A510" s="53">
        <v>2332</v>
      </c>
      <c r="B510" s="22"/>
      <c r="C510" s="34"/>
      <c r="D510" s="45"/>
      <c r="E510" s="44"/>
      <c r="F510" s="45"/>
      <c r="G510" s="45"/>
      <c r="H510" s="45" t="str">
        <f t="shared" si="78"/>
        <v/>
      </c>
      <c r="I510" s="46" t="str">
        <f t="shared" si="79"/>
        <v/>
      </c>
      <c r="J510" s="34">
        <f t="shared" si="80"/>
        <v>0</v>
      </c>
      <c r="K510" s="45">
        <f t="shared" si="81"/>
        <v>0</v>
      </c>
      <c r="L510" s="44"/>
      <c r="M510" s="45"/>
      <c r="N510" s="45"/>
      <c r="O510" s="45" t="str">
        <f t="shared" si="82"/>
        <v/>
      </c>
      <c r="P510" s="46" t="str">
        <f t="shared" si="83"/>
        <v/>
      </c>
      <c r="Q510" s="34">
        <f t="shared" si="84"/>
        <v>0</v>
      </c>
      <c r="R510" s="45">
        <f t="shared" si="85"/>
        <v>0</v>
      </c>
      <c r="S510" s="44"/>
      <c r="T510" s="45"/>
      <c r="U510" s="45"/>
      <c r="V510" s="45" t="str">
        <f t="shared" si="86"/>
        <v/>
      </c>
      <c r="W510" s="46" t="str">
        <f t="shared" si="87"/>
        <v/>
      </c>
      <c r="X510" s="12"/>
    </row>
    <row r="511" spans="1:24" x14ac:dyDescent="0.25">
      <c r="A511" s="53">
        <v>2333</v>
      </c>
      <c r="B511" s="22"/>
      <c r="C511" s="34"/>
      <c r="D511" s="45"/>
      <c r="E511" s="44"/>
      <c r="F511" s="45"/>
      <c r="G511" s="45"/>
      <c r="H511" s="45" t="str">
        <f t="shared" si="78"/>
        <v/>
      </c>
      <c r="I511" s="46" t="str">
        <f t="shared" si="79"/>
        <v/>
      </c>
      <c r="J511" s="34">
        <f t="shared" si="80"/>
        <v>0</v>
      </c>
      <c r="K511" s="45">
        <f t="shared" si="81"/>
        <v>0</v>
      </c>
      <c r="L511" s="44"/>
      <c r="M511" s="45"/>
      <c r="N511" s="45"/>
      <c r="O511" s="45" t="str">
        <f t="shared" si="82"/>
        <v/>
      </c>
      <c r="P511" s="46" t="str">
        <f t="shared" si="83"/>
        <v/>
      </c>
      <c r="Q511" s="34">
        <f t="shared" si="84"/>
        <v>0</v>
      </c>
      <c r="R511" s="45">
        <f t="shared" si="85"/>
        <v>0</v>
      </c>
      <c r="S511" s="44"/>
      <c r="T511" s="45"/>
      <c r="U511" s="45"/>
      <c r="V511" s="45" t="str">
        <f t="shared" si="86"/>
        <v/>
      </c>
      <c r="W511" s="46" t="str">
        <f t="shared" si="87"/>
        <v/>
      </c>
      <c r="X511" s="12"/>
    </row>
    <row r="512" spans="1:24" x14ac:dyDescent="0.25">
      <c r="A512" s="53">
        <v>2334</v>
      </c>
      <c r="B512" s="22"/>
      <c r="C512" s="34"/>
      <c r="D512" s="45"/>
      <c r="E512" s="44"/>
      <c r="F512" s="45"/>
      <c r="G512" s="45"/>
      <c r="H512" s="45" t="str">
        <f t="shared" si="78"/>
        <v/>
      </c>
      <c r="I512" s="46" t="str">
        <f t="shared" si="79"/>
        <v/>
      </c>
      <c r="J512" s="34">
        <f t="shared" si="80"/>
        <v>0</v>
      </c>
      <c r="K512" s="45">
        <f t="shared" si="81"/>
        <v>0</v>
      </c>
      <c r="L512" s="44"/>
      <c r="M512" s="45"/>
      <c r="N512" s="45"/>
      <c r="O512" s="45" t="str">
        <f t="shared" si="82"/>
        <v/>
      </c>
      <c r="P512" s="46" t="str">
        <f t="shared" si="83"/>
        <v/>
      </c>
      <c r="Q512" s="34">
        <f t="shared" si="84"/>
        <v>0</v>
      </c>
      <c r="R512" s="45">
        <f t="shared" si="85"/>
        <v>0</v>
      </c>
      <c r="S512" s="44"/>
      <c r="T512" s="45"/>
      <c r="U512" s="45"/>
      <c r="V512" s="45" t="str">
        <f t="shared" si="86"/>
        <v/>
      </c>
      <c r="W512" s="46" t="str">
        <f t="shared" si="87"/>
        <v/>
      </c>
      <c r="X512" s="12"/>
    </row>
    <row r="513" spans="1:24" x14ac:dyDescent="0.25">
      <c r="A513" s="53">
        <v>2335</v>
      </c>
      <c r="B513" s="22"/>
      <c r="C513" s="34"/>
      <c r="D513" s="45"/>
      <c r="E513" s="44"/>
      <c r="F513" s="45"/>
      <c r="G513" s="45"/>
      <c r="H513" s="45" t="str">
        <f t="shared" ref="H513:H576" si="88">IF(F513="","",(SMALL(F513:G513,1)))</f>
        <v/>
      </c>
      <c r="I513" s="46" t="str">
        <f t="shared" ref="I513:I576" si="89">IF(F513="","",(IF(H513&gt;D513,"APROVADO","REPROVADO")))</f>
        <v/>
      </c>
      <c r="J513" s="34">
        <f t="shared" ref="J513:J576" si="90">C513</f>
        <v>0</v>
      </c>
      <c r="K513" s="45">
        <f t="shared" ref="K513:K576" si="91">D513</f>
        <v>0</v>
      </c>
      <c r="L513" s="44"/>
      <c r="M513" s="45"/>
      <c r="N513" s="45"/>
      <c r="O513" s="45" t="str">
        <f t="shared" ref="O513:O576" si="92">IF(M513="","",(SMALL(M513:N513,1)))</f>
        <v/>
      </c>
      <c r="P513" s="46" t="str">
        <f t="shared" ref="P513:P576" si="93">IF(M513="","",(IF(O513&gt;K513,"APROVADO","REPROVADO")))</f>
        <v/>
      </c>
      <c r="Q513" s="34">
        <f t="shared" ref="Q513:Q576" si="94">C513</f>
        <v>0</v>
      </c>
      <c r="R513" s="45">
        <f t="shared" ref="R513:R576" si="95">D513</f>
        <v>0</v>
      </c>
      <c r="S513" s="44"/>
      <c r="T513" s="45"/>
      <c r="U513" s="45"/>
      <c r="V513" s="45" t="str">
        <f t="shared" ref="V513:V576" si="96">IF(T513="","",(SMALL(T513:U513,1)))</f>
        <v/>
      </c>
      <c r="W513" s="46" t="str">
        <f t="shared" ref="W513:W576" si="97">IF(T513="","",(IF(V513&gt;R513,"APROVADO","REPROVADO")))</f>
        <v/>
      </c>
      <c r="X513" s="12"/>
    </row>
    <row r="514" spans="1:24" x14ac:dyDescent="0.25">
      <c r="A514" s="53">
        <v>2336</v>
      </c>
      <c r="B514" s="22"/>
      <c r="C514" s="34"/>
      <c r="D514" s="45"/>
      <c r="E514" s="44"/>
      <c r="F514" s="45"/>
      <c r="G514" s="45"/>
      <c r="H514" s="45" t="str">
        <f t="shared" si="88"/>
        <v/>
      </c>
      <c r="I514" s="46" t="str">
        <f t="shared" si="89"/>
        <v/>
      </c>
      <c r="J514" s="34">
        <f t="shared" si="90"/>
        <v>0</v>
      </c>
      <c r="K514" s="45">
        <f t="shared" si="91"/>
        <v>0</v>
      </c>
      <c r="L514" s="44"/>
      <c r="M514" s="45"/>
      <c r="N514" s="45"/>
      <c r="O514" s="45" t="str">
        <f t="shared" si="92"/>
        <v/>
      </c>
      <c r="P514" s="46" t="str">
        <f t="shared" si="93"/>
        <v/>
      </c>
      <c r="Q514" s="34">
        <f t="shared" si="94"/>
        <v>0</v>
      </c>
      <c r="R514" s="45">
        <f t="shared" si="95"/>
        <v>0</v>
      </c>
      <c r="S514" s="44"/>
      <c r="T514" s="45"/>
      <c r="U514" s="45"/>
      <c r="V514" s="45" t="str">
        <f t="shared" si="96"/>
        <v/>
      </c>
      <c r="W514" s="46" t="str">
        <f t="shared" si="97"/>
        <v/>
      </c>
      <c r="X514" s="12"/>
    </row>
    <row r="515" spans="1:24" x14ac:dyDescent="0.25">
      <c r="A515" s="53">
        <v>2337</v>
      </c>
      <c r="B515" s="22"/>
      <c r="C515" s="34"/>
      <c r="D515" s="45"/>
      <c r="E515" s="44"/>
      <c r="F515" s="45"/>
      <c r="G515" s="45"/>
      <c r="H515" s="45" t="str">
        <f t="shared" si="88"/>
        <v/>
      </c>
      <c r="I515" s="46" t="str">
        <f t="shared" si="89"/>
        <v/>
      </c>
      <c r="J515" s="34">
        <f t="shared" si="90"/>
        <v>0</v>
      </c>
      <c r="K515" s="45">
        <f t="shared" si="91"/>
        <v>0</v>
      </c>
      <c r="L515" s="44"/>
      <c r="M515" s="45"/>
      <c r="N515" s="45"/>
      <c r="O515" s="45" t="str">
        <f t="shared" si="92"/>
        <v/>
      </c>
      <c r="P515" s="46" t="str">
        <f t="shared" si="93"/>
        <v/>
      </c>
      <c r="Q515" s="34">
        <f t="shared" si="94"/>
        <v>0</v>
      </c>
      <c r="R515" s="45">
        <f t="shared" si="95"/>
        <v>0</v>
      </c>
      <c r="S515" s="44"/>
      <c r="T515" s="45"/>
      <c r="U515" s="45"/>
      <c r="V515" s="45" t="str">
        <f t="shared" si="96"/>
        <v/>
      </c>
      <c r="W515" s="46" t="str">
        <f t="shared" si="97"/>
        <v/>
      </c>
      <c r="X515" s="12"/>
    </row>
    <row r="516" spans="1:24" x14ac:dyDescent="0.25">
      <c r="A516" s="53">
        <v>2338</v>
      </c>
      <c r="B516" s="22"/>
      <c r="C516" s="34"/>
      <c r="D516" s="45"/>
      <c r="E516" s="44"/>
      <c r="F516" s="45"/>
      <c r="G516" s="45"/>
      <c r="H516" s="45" t="str">
        <f t="shared" si="88"/>
        <v/>
      </c>
      <c r="I516" s="46" t="str">
        <f t="shared" si="89"/>
        <v/>
      </c>
      <c r="J516" s="34">
        <f t="shared" si="90"/>
        <v>0</v>
      </c>
      <c r="K516" s="45">
        <f t="shared" si="91"/>
        <v>0</v>
      </c>
      <c r="L516" s="44"/>
      <c r="M516" s="45"/>
      <c r="N516" s="45"/>
      <c r="O516" s="45" t="str">
        <f t="shared" si="92"/>
        <v/>
      </c>
      <c r="P516" s="46" t="str">
        <f t="shared" si="93"/>
        <v/>
      </c>
      <c r="Q516" s="34">
        <f t="shared" si="94"/>
        <v>0</v>
      </c>
      <c r="R516" s="45">
        <f t="shared" si="95"/>
        <v>0</v>
      </c>
      <c r="S516" s="44"/>
      <c r="T516" s="45"/>
      <c r="U516" s="45"/>
      <c r="V516" s="45" t="str">
        <f t="shared" si="96"/>
        <v/>
      </c>
      <c r="W516" s="46" t="str">
        <f t="shared" si="97"/>
        <v/>
      </c>
      <c r="X516" s="12"/>
    </row>
    <row r="517" spans="1:24" x14ac:dyDescent="0.25">
      <c r="A517" s="53">
        <v>2339</v>
      </c>
      <c r="B517" s="22"/>
      <c r="C517" s="34"/>
      <c r="D517" s="45"/>
      <c r="E517" s="44"/>
      <c r="F517" s="45"/>
      <c r="G517" s="45"/>
      <c r="H517" s="45" t="str">
        <f t="shared" si="88"/>
        <v/>
      </c>
      <c r="I517" s="46" t="str">
        <f t="shared" si="89"/>
        <v/>
      </c>
      <c r="J517" s="34">
        <f t="shared" si="90"/>
        <v>0</v>
      </c>
      <c r="K517" s="45">
        <f t="shared" si="91"/>
        <v>0</v>
      </c>
      <c r="L517" s="44"/>
      <c r="M517" s="45"/>
      <c r="N517" s="45"/>
      <c r="O517" s="45" t="str">
        <f t="shared" si="92"/>
        <v/>
      </c>
      <c r="P517" s="46" t="str">
        <f t="shared" si="93"/>
        <v/>
      </c>
      <c r="Q517" s="34">
        <f t="shared" si="94"/>
        <v>0</v>
      </c>
      <c r="R517" s="45">
        <f t="shared" si="95"/>
        <v>0</v>
      </c>
      <c r="S517" s="44"/>
      <c r="T517" s="45"/>
      <c r="U517" s="45"/>
      <c r="V517" s="45" t="str">
        <f t="shared" si="96"/>
        <v/>
      </c>
      <c r="W517" s="46" t="str">
        <f t="shared" si="97"/>
        <v/>
      </c>
      <c r="X517" s="12"/>
    </row>
    <row r="518" spans="1:24" x14ac:dyDescent="0.25">
      <c r="A518" s="53">
        <v>2340</v>
      </c>
      <c r="B518" s="22"/>
      <c r="C518" s="34"/>
      <c r="D518" s="45"/>
      <c r="E518" s="44"/>
      <c r="F518" s="45"/>
      <c r="G518" s="45"/>
      <c r="H518" s="45" t="str">
        <f t="shared" si="88"/>
        <v/>
      </c>
      <c r="I518" s="46" t="str">
        <f t="shared" si="89"/>
        <v/>
      </c>
      <c r="J518" s="34">
        <f t="shared" si="90"/>
        <v>0</v>
      </c>
      <c r="K518" s="45">
        <f t="shared" si="91"/>
        <v>0</v>
      </c>
      <c r="L518" s="44"/>
      <c r="M518" s="45"/>
      <c r="N518" s="45"/>
      <c r="O518" s="45" t="str">
        <f t="shared" si="92"/>
        <v/>
      </c>
      <c r="P518" s="46" t="str">
        <f t="shared" si="93"/>
        <v/>
      </c>
      <c r="Q518" s="34">
        <f t="shared" si="94"/>
        <v>0</v>
      </c>
      <c r="R518" s="45">
        <f t="shared" si="95"/>
        <v>0</v>
      </c>
      <c r="S518" s="44"/>
      <c r="T518" s="45"/>
      <c r="U518" s="45"/>
      <c r="V518" s="45" t="str">
        <f t="shared" si="96"/>
        <v/>
      </c>
      <c r="W518" s="46" t="str">
        <f t="shared" si="97"/>
        <v/>
      </c>
      <c r="X518" s="12"/>
    </row>
    <row r="519" spans="1:24" x14ac:dyDescent="0.25">
      <c r="A519" s="53">
        <v>2341</v>
      </c>
      <c r="B519" s="22"/>
      <c r="C519" s="34"/>
      <c r="D519" s="45"/>
      <c r="E519" s="44"/>
      <c r="F519" s="45"/>
      <c r="G519" s="45"/>
      <c r="H519" s="45" t="str">
        <f t="shared" si="88"/>
        <v/>
      </c>
      <c r="I519" s="46" t="str">
        <f t="shared" si="89"/>
        <v/>
      </c>
      <c r="J519" s="34">
        <f t="shared" si="90"/>
        <v>0</v>
      </c>
      <c r="K519" s="45">
        <f t="shared" si="91"/>
        <v>0</v>
      </c>
      <c r="L519" s="44"/>
      <c r="M519" s="45"/>
      <c r="N519" s="45"/>
      <c r="O519" s="45" t="str">
        <f t="shared" si="92"/>
        <v/>
      </c>
      <c r="P519" s="46" t="str">
        <f t="shared" si="93"/>
        <v/>
      </c>
      <c r="Q519" s="34">
        <f t="shared" si="94"/>
        <v>0</v>
      </c>
      <c r="R519" s="45">
        <f t="shared" si="95"/>
        <v>0</v>
      </c>
      <c r="S519" s="44"/>
      <c r="T519" s="45"/>
      <c r="U519" s="45"/>
      <c r="V519" s="45" t="str">
        <f t="shared" si="96"/>
        <v/>
      </c>
      <c r="W519" s="46" t="str">
        <f t="shared" si="97"/>
        <v/>
      </c>
      <c r="X519" s="12"/>
    </row>
    <row r="520" spans="1:24" x14ac:dyDescent="0.25">
      <c r="A520" s="53">
        <v>2342</v>
      </c>
      <c r="B520" s="22"/>
      <c r="C520" s="34"/>
      <c r="D520" s="45"/>
      <c r="E520" s="44"/>
      <c r="F520" s="45"/>
      <c r="G520" s="45"/>
      <c r="H520" s="45" t="str">
        <f t="shared" si="88"/>
        <v/>
      </c>
      <c r="I520" s="46" t="str">
        <f t="shared" si="89"/>
        <v/>
      </c>
      <c r="J520" s="34">
        <f t="shared" si="90"/>
        <v>0</v>
      </c>
      <c r="K520" s="45">
        <f t="shared" si="91"/>
        <v>0</v>
      </c>
      <c r="L520" s="44"/>
      <c r="M520" s="45"/>
      <c r="N520" s="45"/>
      <c r="O520" s="45" t="str">
        <f t="shared" si="92"/>
        <v/>
      </c>
      <c r="P520" s="46" t="str">
        <f t="shared" si="93"/>
        <v/>
      </c>
      <c r="Q520" s="34">
        <f t="shared" si="94"/>
        <v>0</v>
      </c>
      <c r="R520" s="45">
        <f t="shared" si="95"/>
        <v>0</v>
      </c>
      <c r="S520" s="44"/>
      <c r="T520" s="45"/>
      <c r="U520" s="45"/>
      <c r="V520" s="45" t="str">
        <f t="shared" si="96"/>
        <v/>
      </c>
      <c r="W520" s="46" t="str">
        <f t="shared" si="97"/>
        <v/>
      </c>
      <c r="X520" s="12"/>
    </row>
    <row r="521" spans="1:24" x14ac:dyDescent="0.25">
      <c r="A521" s="53">
        <v>2343</v>
      </c>
      <c r="B521" s="22"/>
      <c r="C521" s="34"/>
      <c r="D521" s="45"/>
      <c r="E521" s="44"/>
      <c r="F521" s="45"/>
      <c r="G521" s="45"/>
      <c r="H521" s="45" t="str">
        <f t="shared" si="88"/>
        <v/>
      </c>
      <c r="I521" s="46" t="str">
        <f t="shared" si="89"/>
        <v/>
      </c>
      <c r="J521" s="34">
        <f t="shared" si="90"/>
        <v>0</v>
      </c>
      <c r="K521" s="45">
        <f t="shared" si="91"/>
        <v>0</v>
      </c>
      <c r="L521" s="44"/>
      <c r="M521" s="45"/>
      <c r="N521" s="45"/>
      <c r="O521" s="45" t="str">
        <f t="shared" si="92"/>
        <v/>
      </c>
      <c r="P521" s="46" t="str">
        <f t="shared" si="93"/>
        <v/>
      </c>
      <c r="Q521" s="34">
        <f t="shared" si="94"/>
        <v>0</v>
      </c>
      <c r="R521" s="45">
        <f t="shared" si="95"/>
        <v>0</v>
      </c>
      <c r="S521" s="44"/>
      <c r="T521" s="45"/>
      <c r="U521" s="45"/>
      <c r="V521" s="45" t="str">
        <f t="shared" si="96"/>
        <v/>
      </c>
      <c r="W521" s="46" t="str">
        <f t="shared" si="97"/>
        <v/>
      </c>
      <c r="X521" s="12"/>
    </row>
    <row r="522" spans="1:24" x14ac:dyDescent="0.25">
      <c r="A522" s="53">
        <v>2344</v>
      </c>
      <c r="B522" s="22"/>
      <c r="C522" s="34"/>
      <c r="D522" s="45"/>
      <c r="E522" s="44"/>
      <c r="F522" s="45"/>
      <c r="G522" s="45"/>
      <c r="H522" s="45" t="str">
        <f t="shared" si="88"/>
        <v/>
      </c>
      <c r="I522" s="46" t="str">
        <f t="shared" si="89"/>
        <v/>
      </c>
      <c r="J522" s="34">
        <f t="shared" si="90"/>
        <v>0</v>
      </c>
      <c r="K522" s="45">
        <f t="shared" si="91"/>
        <v>0</v>
      </c>
      <c r="L522" s="44"/>
      <c r="M522" s="45"/>
      <c r="N522" s="45"/>
      <c r="O522" s="45" t="str">
        <f t="shared" si="92"/>
        <v/>
      </c>
      <c r="P522" s="46" t="str">
        <f t="shared" si="93"/>
        <v/>
      </c>
      <c r="Q522" s="34">
        <f t="shared" si="94"/>
        <v>0</v>
      </c>
      <c r="R522" s="45">
        <f t="shared" si="95"/>
        <v>0</v>
      </c>
      <c r="S522" s="44"/>
      <c r="T522" s="45"/>
      <c r="U522" s="45"/>
      <c r="V522" s="45" t="str">
        <f t="shared" si="96"/>
        <v/>
      </c>
      <c r="W522" s="46" t="str">
        <f t="shared" si="97"/>
        <v/>
      </c>
      <c r="X522" s="12"/>
    </row>
    <row r="523" spans="1:24" x14ac:dyDescent="0.25">
      <c r="A523" s="53">
        <v>2345</v>
      </c>
      <c r="B523" s="22"/>
      <c r="C523" s="34"/>
      <c r="D523" s="45"/>
      <c r="E523" s="44"/>
      <c r="F523" s="45"/>
      <c r="G523" s="45"/>
      <c r="H523" s="45" t="str">
        <f t="shared" si="88"/>
        <v/>
      </c>
      <c r="I523" s="46" t="str">
        <f t="shared" si="89"/>
        <v/>
      </c>
      <c r="J523" s="34">
        <f t="shared" si="90"/>
        <v>0</v>
      </c>
      <c r="K523" s="45">
        <f t="shared" si="91"/>
        <v>0</v>
      </c>
      <c r="L523" s="44"/>
      <c r="M523" s="45"/>
      <c r="N523" s="45"/>
      <c r="O523" s="45" t="str">
        <f t="shared" si="92"/>
        <v/>
      </c>
      <c r="P523" s="46" t="str">
        <f t="shared" si="93"/>
        <v/>
      </c>
      <c r="Q523" s="34">
        <f t="shared" si="94"/>
        <v>0</v>
      </c>
      <c r="R523" s="45">
        <f t="shared" si="95"/>
        <v>0</v>
      </c>
      <c r="S523" s="44"/>
      <c r="T523" s="45"/>
      <c r="U523" s="45"/>
      <c r="V523" s="45" t="str">
        <f t="shared" si="96"/>
        <v/>
      </c>
      <c r="W523" s="46" t="str">
        <f t="shared" si="97"/>
        <v/>
      </c>
      <c r="X523" s="12"/>
    </row>
    <row r="524" spans="1:24" x14ac:dyDescent="0.25">
      <c r="A524" s="53">
        <v>2346</v>
      </c>
      <c r="B524" s="22"/>
      <c r="C524" s="34"/>
      <c r="D524" s="45"/>
      <c r="E524" s="44"/>
      <c r="F524" s="45"/>
      <c r="G524" s="45"/>
      <c r="H524" s="45" t="str">
        <f t="shared" si="88"/>
        <v/>
      </c>
      <c r="I524" s="46" t="str">
        <f t="shared" si="89"/>
        <v/>
      </c>
      <c r="J524" s="34">
        <f t="shared" si="90"/>
        <v>0</v>
      </c>
      <c r="K524" s="45">
        <f t="shared" si="91"/>
        <v>0</v>
      </c>
      <c r="L524" s="44"/>
      <c r="M524" s="45"/>
      <c r="N524" s="45"/>
      <c r="O524" s="45" t="str">
        <f t="shared" si="92"/>
        <v/>
      </c>
      <c r="P524" s="46" t="str">
        <f t="shared" si="93"/>
        <v/>
      </c>
      <c r="Q524" s="34">
        <f t="shared" si="94"/>
        <v>0</v>
      </c>
      <c r="R524" s="45">
        <f t="shared" si="95"/>
        <v>0</v>
      </c>
      <c r="S524" s="44"/>
      <c r="T524" s="45"/>
      <c r="U524" s="45"/>
      <c r="V524" s="45" t="str">
        <f t="shared" si="96"/>
        <v/>
      </c>
      <c r="W524" s="46" t="str">
        <f t="shared" si="97"/>
        <v/>
      </c>
      <c r="X524" s="12"/>
    </row>
    <row r="525" spans="1:24" x14ac:dyDescent="0.25">
      <c r="A525" s="53">
        <v>2347</v>
      </c>
      <c r="B525" s="22"/>
      <c r="C525" s="34"/>
      <c r="D525" s="45"/>
      <c r="E525" s="44"/>
      <c r="F525" s="45"/>
      <c r="G525" s="45"/>
      <c r="H525" s="45" t="str">
        <f t="shared" si="88"/>
        <v/>
      </c>
      <c r="I525" s="46" t="str">
        <f t="shared" si="89"/>
        <v/>
      </c>
      <c r="J525" s="34">
        <f t="shared" si="90"/>
        <v>0</v>
      </c>
      <c r="K525" s="45">
        <f t="shared" si="91"/>
        <v>0</v>
      </c>
      <c r="L525" s="44"/>
      <c r="M525" s="45"/>
      <c r="N525" s="45"/>
      <c r="O525" s="45" t="str">
        <f t="shared" si="92"/>
        <v/>
      </c>
      <c r="P525" s="46" t="str">
        <f t="shared" si="93"/>
        <v/>
      </c>
      <c r="Q525" s="34">
        <f t="shared" si="94"/>
        <v>0</v>
      </c>
      <c r="R525" s="45">
        <f t="shared" si="95"/>
        <v>0</v>
      </c>
      <c r="S525" s="44"/>
      <c r="T525" s="45"/>
      <c r="U525" s="45"/>
      <c r="V525" s="45" t="str">
        <f t="shared" si="96"/>
        <v/>
      </c>
      <c r="W525" s="46" t="str">
        <f t="shared" si="97"/>
        <v/>
      </c>
      <c r="X525" s="12"/>
    </row>
    <row r="526" spans="1:24" x14ac:dyDescent="0.25">
      <c r="A526" s="53">
        <v>2348</v>
      </c>
      <c r="B526" s="22"/>
      <c r="C526" s="34"/>
      <c r="D526" s="45"/>
      <c r="E526" s="44"/>
      <c r="F526" s="45"/>
      <c r="G526" s="45"/>
      <c r="H526" s="45" t="str">
        <f t="shared" si="88"/>
        <v/>
      </c>
      <c r="I526" s="46" t="str">
        <f t="shared" si="89"/>
        <v/>
      </c>
      <c r="J526" s="34">
        <f t="shared" si="90"/>
        <v>0</v>
      </c>
      <c r="K526" s="45">
        <f t="shared" si="91"/>
        <v>0</v>
      </c>
      <c r="L526" s="44"/>
      <c r="M526" s="45"/>
      <c r="N526" s="45"/>
      <c r="O526" s="45" t="str">
        <f t="shared" si="92"/>
        <v/>
      </c>
      <c r="P526" s="46" t="str">
        <f t="shared" si="93"/>
        <v/>
      </c>
      <c r="Q526" s="34">
        <f t="shared" si="94"/>
        <v>0</v>
      </c>
      <c r="R526" s="45">
        <f t="shared" si="95"/>
        <v>0</v>
      </c>
      <c r="S526" s="44"/>
      <c r="T526" s="45"/>
      <c r="U526" s="45"/>
      <c r="V526" s="45" t="str">
        <f t="shared" si="96"/>
        <v/>
      </c>
      <c r="W526" s="46" t="str">
        <f t="shared" si="97"/>
        <v/>
      </c>
      <c r="X526" s="12"/>
    </row>
    <row r="527" spans="1:24" x14ac:dyDescent="0.25">
      <c r="A527" s="53">
        <v>2349</v>
      </c>
      <c r="B527" s="22"/>
      <c r="C527" s="34"/>
      <c r="D527" s="45"/>
      <c r="E527" s="44"/>
      <c r="F527" s="45"/>
      <c r="G527" s="45"/>
      <c r="H527" s="45" t="str">
        <f t="shared" si="88"/>
        <v/>
      </c>
      <c r="I527" s="46" t="str">
        <f t="shared" si="89"/>
        <v/>
      </c>
      <c r="J527" s="34">
        <f t="shared" si="90"/>
        <v>0</v>
      </c>
      <c r="K527" s="45">
        <f t="shared" si="91"/>
        <v>0</v>
      </c>
      <c r="L527" s="44"/>
      <c r="M527" s="45"/>
      <c r="N527" s="45"/>
      <c r="O527" s="45" t="str">
        <f t="shared" si="92"/>
        <v/>
      </c>
      <c r="P527" s="46" t="str">
        <f t="shared" si="93"/>
        <v/>
      </c>
      <c r="Q527" s="34">
        <f t="shared" si="94"/>
        <v>0</v>
      </c>
      <c r="R527" s="45">
        <f t="shared" si="95"/>
        <v>0</v>
      </c>
      <c r="S527" s="44"/>
      <c r="T527" s="45"/>
      <c r="U527" s="45"/>
      <c r="V527" s="45" t="str">
        <f t="shared" si="96"/>
        <v/>
      </c>
      <c r="W527" s="46" t="str">
        <f t="shared" si="97"/>
        <v/>
      </c>
      <c r="X527" s="12"/>
    </row>
    <row r="528" spans="1:24" x14ac:dyDescent="0.25">
      <c r="A528" s="53">
        <v>2350</v>
      </c>
      <c r="B528" s="22"/>
      <c r="C528" s="34"/>
      <c r="D528" s="45"/>
      <c r="E528" s="44"/>
      <c r="F528" s="45"/>
      <c r="G528" s="45"/>
      <c r="H528" s="45" t="str">
        <f t="shared" si="88"/>
        <v/>
      </c>
      <c r="I528" s="46" t="str">
        <f t="shared" si="89"/>
        <v/>
      </c>
      <c r="J528" s="34">
        <f t="shared" si="90"/>
        <v>0</v>
      </c>
      <c r="K528" s="45">
        <f t="shared" si="91"/>
        <v>0</v>
      </c>
      <c r="L528" s="44"/>
      <c r="M528" s="45"/>
      <c r="N528" s="45"/>
      <c r="O528" s="45" t="str">
        <f t="shared" si="92"/>
        <v/>
      </c>
      <c r="P528" s="46" t="str">
        <f t="shared" si="93"/>
        <v/>
      </c>
      <c r="Q528" s="34">
        <f t="shared" si="94"/>
        <v>0</v>
      </c>
      <c r="R528" s="45">
        <f t="shared" si="95"/>
        <v>0</v>
      </c>
      <c r="S528" s="44"/>
      <c r="T528" s="45"/>
      <c r="U528" s="45"/>
      <c r="V528" s="45" t="str">
        <f t="shared" si="96"/>
        <v/>
      </c>
      <c r="W528" s="46" t="str">
        <f t="shared" si="97"/>
        <v/>
      </c>
      <c r="X528" s="12"/>
    </row>
    <row r="529" spans="1:24" x14ac:dyDescent="0.25">
      <c r="A529" s="53">
        <v>2351</v>
      </c>
      <c r="B529" s="22"/>
      <c r="C529" s="34"/>
      <c r="D529" s="45"/>
      <c r="E529" s="44"/>
      <c r="F529" s="45"/>
      <c r="G529" s="45"/>
      <c r="H529" s="45" t="str">
        <f t="shared" si="88"/>
        <v/>
      </c>
      <c r="I529" s="46" t="str">
        <f t="shared" si="89"/>
        <v/>
      </c>
      <c r="J529" s="34">
        <f t="shared" si="90"/>
        <v>0</v>
      </c>
      <c r="K529" s="45">
        <f t="shared" si="91"/>
        <v>0</v>
      </c>
      <c r="L529" s="44"/>
      <c r="M529" s="45"/>
      <c r="N529" s="45"/>
      <c r="O529" s="45" t="str">
        <f t="shared" si="92"/>
        <v/>
      </c>
      <c r="P529" s="46" t="str">
        <f t="shared" si="93"/>
        <v/>
      </c>
      <c r="Q529" s="34">
        <f t="shared" si="94"/>
        <v>0</v>
      </c>
      <c r="R529" s="45">
        <f t="shared" si="95"/>
        <v>0</v>
      </c>
      <c r="S529" s="44"/>
      <c r="T529" s="45"/>
      <c r="U529" s="45"/>
      <c r="V529" s="45" t="str">
        <f t="shared" si="96"/>
        <v/>
      </c>
      <c r="W529" s="46" t="str">
        <f t="shared" si="97"/>
        <v/>
      </c>
      <c r="X529" s="12"/>
    </row>
    <row r="530" spans="1:24" x14ac:dyDescent="0.25">
      <c r="A530" s="53">
        <v>2352</v>
      </c>
      <c r="B530" s="22"/>
      <c r="C530" s="34"/>
      <c r="D530" s="45"/>
      <c r="E530" s="44"/>
      <c r="F530" s="45"/>
      <c r="G530" s="45"/>
      <c r="H530" s="45" t="str">
        <f t="shared" si="88"/>
        <v/>
      </c>
      <c r="I530" s="46" t="str">
        <f t="shared" si="89"/>
        <v/>
      </c>
      <c r="J530" s="34">
        <f t="shared" si="90"/>
        <v>0</v>
      </c>
      <c r="K530" s="45">
        <f t="shared" si="91"/>
        <v>0</v>
      </c>
      <c r="L530" s="44"/>
      <c r="M530" s="45"/>
      <c r="N530" s="45"/>
      <c r="O530" s="45" t="str">
        <f t="shared" si="92"/>
        <v/>
      </c>
      <c r="P530" s="46" t="str">
        <f t="shared" si="93"/>
        <v/>
      </c>
      <c r="Q530" s="34">
        <f t="shared" si="94"/>
        <v>0</v>
      </c>
      <c r="R530" s="45">
        <f t="shared" si="95"/>
        <v>0</v>
      </c>
      <c r="S530" s="44"/>
      <c r="T530" s="45"/>
      <c r="U530" s="45"/>
      <c r="V530" s="45" t="str">
        <f t="shared" si="96"/>
        <v/>
      </c>
      <c r="W530" s="46" t="str">
        <f t="shared" si="97"/>
        <v/>
      </c>
      <c r="X530" s="12"/>
    </row>
    <row r="531" spans="1:24" x14ac:dyDescent="0.25">
      <c r="A531" s="53">
        <v>2353</v>
      </c>
      <c r="B531" s="22"/>
      <c r="C531" s="34"/>
      <c r="D531" s="45"/>
      <c r="E531" s="44"/>
      <c r="F531" s="45"/>
      <c r="G531" s="45"/>
      <c r="H531" s="45" t="str">
        <f t="shared" si="88"/>
        <v/>
      </c>
      <c r="I531" s="46" t="str">
        <f t="shared" si="89"/>
        <v/>
      </c>
      <c r="J531" s="34">
        <f t="shared" si="90"/>
        <v>0</v>
      </c>
      <c r="K531" s="45">
        <f t="shared" si="91"/>
        <v>0</v>
      </c>
      <c r="L531" s="44"/>
      <c r="M531" s="45"/>
      <c r="N531" s="45"/>
      <c r="O531" s="45" t="str">
        <f t="shared" si="92"/>
        <v/>
      </c>
      <c r="P531" s="46" t="str">
        <f t="shared" si="93"/>
        <v/>
      </c>
      <c r="Q531" s="34">
        <f t="shared" si="94"/>
        <v>0</v>
      </c>
      <c r="R531" s="45">
        <f t="shared" si="95"/>
        <v>0</v>
      </c>
      <c r="S531" s="44"/>
      <c r="T531" s="45"/>
      <c r="U531" s="45"/>
      <c r="V531" s="45" t="str">
        <f t="shared" si="96"/>
        <v/>
      </c>
      <c r="W531" s="46" t="str">
        <f t="shared" si="97"/>
        <v/>
      </c>
      <c r="X531" s="12"/>
    </row>
    <row r="532" spans="1:24" x14ac:dyDescent="0.25">
      <c r="A532" s="53">
        <v>2354</v>
      </c>
      <c r="B532" s="22"/>
      <c r="C532" s="34"/>
      <c r="D532" s="45"/>
      <c r="E532" s="44"/>
      <c r="F532" s="45"/>
      <c r="G532" s="45"/>
      <c r="H532" s="45" t="str">
        <f t="shared" si="88"/>
        <v/>
      </c>
      <c r="I532" s="46" t="str">
        <f t="shared" si="89"/>
        <v/>
      </c>
      <c r="J532" s="34">
        <f t="shared" si="90"/>
        <v>0</v>
      </c>
      <c r="K532" s="45">
        <f t="shared" si="91"/>
        <v>0</v>
      </c>
      <c r="L532" s="44"/>
      <c r="M532" s="45"/>
      <c r="N532" s="45"/>
      <c r="O532" s="45" t="str">
        <f t="shared" si="92"/>
        <v/>
      </c>
      <c r="P532" s="46" t="str">
        <f t="shared" si="93"/>
        <v/>
      </c>
      <c r="Q532" s="34">
        <f t="shared" si="94"/>
        <v>0</v>
      </c>
      <c r="R532" s="45">
        <f t="shared" si="95"/>
        <v>0</v>
      </c>
      <c r="S532" s="44"/>
      <c r="T532" s="45"/>
      <c r="U532" s="45"/>
      <c r="V532" s="45" t="str">
        <f t="shared" si="96"/>
        <v/>
      </c>
      <c r="W532" s="46" t="str">
        <f t="shared" si="97"/>
        <v/>
      </c>
      <c r="X532" s="12"/>
    </row>
    <row r="533" spans="1:24" x14ac:dyDescent="0.25">
      <c r="A533" s="53">
        <v>2355</v>
      </c>
      <c r="B533" s="22"/>
      <c r="C533" s="34"/>
      <c r="D533" s="45"/>
      <c r="E533" s="44"/>
      <c r="F533" s="45"/>
      <c r="G533" s="45"/>
      <c r="H533" s="45" t="str">
        <f t="shared" si="88"/>
        <v/>
      </c>
      <c r="I533" s="46" t="str">
        <f t="shared" si="89"/>
        <v/>
      </c>
      <c r="J533" s="34">
        <f t="shared" si="90"/>
        <v>0</v>
      </c>
      <c r="K533" s="45">
        <f t="shared" si="91"/>
        <v>0</v>
      </c>
      <c r="L533" s="44"/>
      <c r="M533" s="45"/>
      <c r="N533" s="45"/>
      <c r="O533" s="45" t="str">
        <f t="shared" si="92"/>
        <v/>
      </c>
      <c r="P533" s="46" t="str">
        <f t="shared" si="93"/>
        <v/>
      </c>
      <c r="Q533" s="34">
        <f t="shared" si="94"/>
        <v>0</v>
      </c>
      <c r="R533" s="45">
        <f t="shared" si="95"/>
        <v>0</v>
      </c>
      <c r="S533" s="44"/>
      <c r="T533" s="45"/>
      <c r="U533" s="45"/>
      <c r="V533" s="45" t="str">
        <f t="shared" si="96"/>
        <v/>
      </c>
      <c r="W533" s="46" t="str">
        <f t="shared" si="97"/>
        <v/>
      </c>
      <c r="X533" s="12"/>
    </row>
    <row r="534" spans="1:24" x14ac:dyDescent="0.25">
      <c r="A534" s="53">
        <v>2356</v>
      </c>
      <c r="B534" s="22"/>
      <c r="C534" s="34"/>
      <c r="D534" s="45"/>
      <c r="E534" s="44"/>
      <c r="F534" s="45"/>
      <c r="G534" s="45"/>
      <c r="H534" s="45" t="str">
        <f t="shared" si="88"/>
        <v/>
      </c>
      <c r="I534" s="46" t="str">
        <f t="shared" si="89"/>
        <v/>
      </c>
      <c r="J534" s="34">
        <f t="shared" si="90"/>
        <v>0</v>
      </c>
      <c r="K534" s="45">
        <f t="shared" si="91"/>
        <v>0</v>
      </c>
      <c r="L534" s="44"/>
      <c r="M534" s="45"/>
      <c r="N534" s="45"/>
      <c r="O534" s="45" t="str">
        <f t="shared" si="92"/>
        <v/>
      </c>
      <c r="P534" s="46" t="str">
        <f t="shared" si="93"/>
        <v/>
      </c>
      <c r="Q534" s="34">
        <f t="shared" si="94"/>
        <v>0</v>
      </c>
      <c r="R534" s="45">
        <f t="shared" si="95"/>
        <v>0</v>
      </c>
      <c r="S534" s="44"/>
      <c r="T534" s="45"/>
      <c r="U534" s="45"/>
      <c r="V534" s="45" t="str">
        <f t="shared" si="96"/>
        <v/>
      </c>
      <c r="W534" s="46" t="str">
        <f t="shared" si="97"/>
        <v/>
      </c>
      <c r="X534" s="12"/>
    </row>
    <row r="535" spans="1:24" x14ac:dyDescent="0.25">
      <c r="A535" s="53">
        <v>2357</v>
      </c>
      <c r="B535" s="22"/>
      <c r="C535" s="34"/>
      <c r="D535" s="45"/>
      <c r="E535" s="44"/>
      <c r="F535" s="45"/>
      <c r="G535" s="45"/>
      <c r="H535" s="45" t="str">
        <f t="shared" si="88"/>
        <v/>
      </c>
      <c r="I535" s="46" t="str">
        <f t="shared" si="89"/>
        <v/>
      </c>
      <c r="J535" s="34">
        <f t="shared" si="90"/>
        <v>0</v>
      </c>
      <c r="K535" s="45">
        <f t="shared" si="91"/>
        <v>0</v>
      </c>
      <c r="L535" s="44"/>
      <c r="M535" s="45"/>
      <c r="N535" s="45"/>
      <c r="O535" s="45" t="str">
        <f t="shared" si="92"/>
        <v/>
      </c>
      <c r="P535" s="46" t="str">
        <f t="shared" si="93"/>
        <v/>
      </c>
      <c r="Q535" s="34">
        <f t="shared" si="94"/>
        <v>0</v>
      </c>
      <c r="R535" s="45">
        <f t="shared" si="95"/>
        <v>0</v>
      </c>
      <c r="S535" s="44"/>
      <c r="T535" s="45"/>
      <c r="U535" s="45"/>
      <c r="V535" s="45" t="str">
        <f t="shared" si="96"/>
        <v/>
      </c>
      <c r="W535" s="46" t="str">
        <f t="shared" si="97"/>
        <v/>
      </c>
      <c r="X535" s="12"/>
    </row>
    <row r="536" spans="1:24" x14ac:dyDescent="0.25">
      <c r="A536" s="53">
        <v>2358</v>
      </c>
      <c r="B536" s="22"/>
      <c r="C536" s="34"/>
      <c r="D536" s="45"/>
      <c r="E536" s="44"/>
      <c r="F536" s="45"/>
      <c r="G536" s="45"/>
      <c r="H536" s="45" t="str">
        <f t="shared" si="88"/>
        <v/>
      </c>
      <c r="I536" s="46" t="str">
        <f t="shared" si="89"/>
        <v/>
      </c>
      <c r="J536" s="34">
        <f t="shared" si="90"/>
        <v>0</v>
      </c>
      <c r="K536" s="45">
        <f t="shared" si="91"/>
        <v>0</v>
      </c>
      <c r="L536" s="44"/>
      <c r="M536" s="45"/>
      <c r="N536" s="45"/>
      <c r="O536" s="45" t="str">
        <f t="shared" si="92"/>
        <v/>
      </c>
      <c r="P536" s="46" t="str">
        <f t="shared" si="93"/>
        <v/>
      </c>
      <c r="Q536" s="34">
        <f t="shared" si="94"/>
        <v>0</v>
      </c>
      <c r="R536" s="45">
        <f t="shared" si="95"/>
        <v>0</v>
      </c>
      <c r="S536" s="44"/>
      <c r="T536" s="45"/>
      <c r="U536" s="45"/>
      <c r="V536" s="45" t="str">
        <f t="shared" si="96"/>
        <v/>
      </c>
      <c r="W536" s="46" t="str">
        <f t="shared" si="97"/>
        <v/>
      </c>
      <c r="X536" s="12"/>
    </row>
    <row r="537" spans="1:24" x14ac:dyDescent="0.25">
      <c r="A537" s="53">
        <v>2359</v>
      </c>
      <c r="B537" s="22"/>
      <c r="C537" s="34"/>
      <c r="D537" s="45"/>
      <c r="E537" s="44"/>
      <c r="F537" s="45"/>
      <c r="G537" s="45"/>
      <c r="H537" s="45" t="str">
        <f t="shared" si="88"/>
        <v/>
      </c>
      <c r="I537" s="46" t="str">
        <f t="shared" si="89"/>
        <v/>
      </c>
      <c r="J537" s="34">
        <f t="shared" si="90"/>
        <v>0</v>
      </c>
      <c r="K537" s="45">
        <f t="shared" si="91"/>
        <v>0</v>
      </c>
      <c r="L537" s="44"/>
      <c r="M537" s="45"/>
      <c r="N537" s="45"/>
      <c r="O537" s="45" t="str">
        <f t="shared" si="92"/>
        <v/>
      </c>
      <c r="P537" s="46" t="str">
        <f t="shared" si="93"/>
        <v/>
      </c>
      <c r="Q537" s="34">
        <f t="shared" si="94"/>
        <v>0</v>
      </c>
      <c r="R537" s="45">
        <f t="shared" si="95"/>
        <v>0</v>
      </c>
      <c r="S537" s="44"/>
      <c r="T537" s="45"/>
      <c r="U537" s="45"/>
      <c r="V537" s="45" t="str">
        <f t="shared" si="96"/>
        <v/>
      </c>
      <c r="W537" s="46" t="str">
        <f t="shared" si="97"/>
        <v/>
      </c>
      <c r="X537" s="12"/>
    </row>
    <row r="538" spans="1:24" x14ac:dyDescent="0.25">
      <c r="A538" s="53">
        <v>2360</v>
      </c>
      <c r="B538" s="22"/>
      <c r="C538" s="34"/>
      <c r="D538" s="45"/>
      <c r="E538" s="44"/>
      <c r="F538" s="45"/>
      <c r="G538" s="45"/>
      <c r="H538" s="45" t="str">
        <f t="shared" si="88"/>
        <v/>
      </c>
      <c r="I538" s="46" t="str">
        <f t="shared" si="89"/>
        <v/>
      </c>
      <c r="J538" s="34">
        <f t="shared" si="90"/>
        <v>0</v>
      </c>
      <c r="K538" s="45">
        <f t="shared" si="91"/>
        <v>0</v>
      </c>
      <c r="L538" s="44"/>
      <c r="M538" s="45"/>
      <c r="N538" s="45"/>
      <c r="O538" s="45" t="str">
        <f t="shared" si="92"/>
        <v/>
      </c>
      <c r="P538" s="46" t="str">
        <f t="shared" si="93"/>
        <v/>
      </c>
      <c r="Q538" s="34">
        <f t="shared" si="94"/>
        <v>0</v>
      </c>
      <c r="R538" s="45">
        <f t="shared" si="95"/>
        <v>0</v>
      </c>
      <c r="S538" s="44"/>
      <c r="T538" s="45"/>
      <c r="U538" s="45"/>
      <c r="V538" s="45" t="str">
        <f t="shared" si="96"/>
        <v/>
      </c>
      <c r="W538" s="46" t="str">
        <f t="shared" si="97"/>
        <v/>
      </c>
      <c r="X538" s="12"/>
    </row>
    <row r="539" spans="1:24" x14ac:dyDescent="0.25">
      <c r="A539" s="53">
        <v>2361</v>
      </c>
      <c r="B539" s="22"/>
      <c r="C539" s="34"/>
      <c r="D539" s="45"/>
      <c r="E539" s="44"/>
      <c r="F539" s="45"/>
      <c r="G539" s="45"/>
      <c r="H539" s="45" t="str">
        <f t="shared" si="88"/>
        <v/>
      </c>
      <c r="I539" s="46" t="str">
        <f t="shared" si="89"/>
        <v/>
      </c>
      <c r="J539" s="34">
        <f t="shared" si="90"/>
        <v>0</v>
      </c>
      <c r="K539" s="45">
        <f t="shared" si="91"/>
        <v>0</v>
      </c>
      <c r="L539" s="44"/>
      <c r="M539" s="45"/>
      <c r="N539" s="45"/>
      <c r="O539" s="45" t="str">
        <f t="shared" si="92"/>
        <v/>
      </c>
      <c r="P539" s="46" t="str">
        <f t="shared" si="93"/>
        <v/>
      </c>
      <c r="Q539" s="34">
        <f t="shared" si="94"/>
        <v>0</v>
      </c>
      <c r="R539" s="45">
        <f t="shared" si="95"/>
        <v>0</v>
      </c>
      <c r="S539" s="44"/>
      <c r="T539" s="45"/>
      <c r="U539" s="45"/>
      <c r="V539" s="45" t="str">
        <f t="shared" si="96"/>
        <v/>
      </c>
      <c r="W539" s="46" t="str">
        <f t="shared" si="97"/>
        <v/>
      </c>
      <c r="X539" s="12"/>
    </row>
    <row r="540" spans="1:24" x14ac:dyDescent="0.25">
      <c r="A540" s="53">
        <v>2362</v>
      </c>
      <c r="B540" s="22"/>
      <c r="C540" s="34"/>
      <c r="D540" s="45"/>
      <c r="E540" s="44"/>
      <c r="F540" s="45"/>
      <c r="G540" s="45"/>
      <c r="H540" s="45" t="str">
        <f t="shared" si="88"/>
        <v/>
      </c>
      <c r="I540" s="46" t="str">
        <f t="shared" si="89"/>
        <v/>
      </c>
      <c r="J540" s="34">
        <f t="shared" si="90"/>
        <v>0</v>
      </c>
      <c r="K540" s="45">
        <f t="shared" si="91"/>
        <v>0</v>
      </c>
      <c r="L540" s="44"/>
      <c r="M540" s="45"/>
      <c r="N540" s="45"/>
      <c r="O540" s="45" t="str">
        <f t="shared" si="92"/>
        <v/>
      </c>
      <c r="P540" s="46" t="str">
        <f t="shared" si="93"/>
        <v/>
      </c>
      <c r="Q540" s="34">
        <f t="shared" si="94"/>
        <v>0</v>
      </c>
      <c r="R540" s="45">
        <f t="shared" si="95"/>
        <v>0</v>
      </c>
      <c r="S540" s="44"/>
      <c r="T540" s="45"/>
      <c r="U540" s="45"/>
      <c r="V540" s="45" t="str">
        <f t="shared" si="96"/>
        <v/>
      </c>
      <c r="W540" s="46" t="str">
        <f t="shared" si="97"/>
        <v/>
      </c>
      <c r="X540" s="12"/>
    </row>
    <row r="541" spans="1:24" x14ac:dyDescent="0.25">
      <c r="A541" s="53">
        <v>2363</v>
      </c>
      <c r="B541" s="22"/>
      <c r="C541" s="34"/>
      <c r="D541" s="45"/>
      <c r="E541" s="44"/>
      <c r="F541" s="45"/>
      <c r="G541" s="45"/>
      <c r="H541" s="45" t="str">
        <f t="shared" si="88"/>
        <v/>
      </c>
      <c r="I541" s="46" t="str">
        <f t="shared" si="89"/>
        <v/>
      </c>
      <c r="J541" s="34">
        <f t="shared" si="90"/>
        <v>0</v>
      </c>
      <c r="K541" s="45">
        <f t="shared" si="91"/>
        <v>0</v>
      </c>
      <c r="L541" s="44"/>
      <c r="M541" s="45"/>
      <c r="N541" s="45"/>
      <c r="O541" s="45" t="str">
        <f t="shared" si="92"/>
        <v/>
      </c>
      <c r="P541" s="46" t="str">
        <f t="shared" si="93"/>
        <v/>
      </c>
      <c r="Q541" s="34">
        <f t="shared" si="94"/>
        <v>0</v>
      </c>
      <c r="R541" s="45">
        <f t="shared" si="95"/>
        <v>0</v>
      </c>
      <c r="S541" s="44"/>
      <c r="T541" s="45"/>
      <c r="U541" s="45"/>
      <c r="V541" s="45" t="str">
        <f t="shared" si="96"/>
        <v/>
      </c>
      <c r="W541" s="46" t="str">
        <f t="shared" si="97"/>
        <v/>
      </c>
      <c r="X541" s="12"/>
    </row>
    <row r="542" spans="1:24" x14ac:dyDescent="0.25">
      <c r="A542" s="53">
        <v>2364</v>
      </c>
      <c r="B542" s="22"/>
      <c r="C542" s="34"/>
      <c r="D542" s="45"/>
      <c r="E542" s="44"/>
      <c r="F542" s="45"/>
      <c r="G542" s="45"/>
      <c r="H542" s="45" t="str">
        <f t="shared" si="88"/>
        <v/>
      </c>
      <c r="I542" s="46" t="str">
        <f t="shared" si="89"/>
        <v/>
      </c>
      <c r="J542" s="34">
        <f t="shared" si="90"/>
        <v>0</v>
      </c>
      <c r="K542" s="45">
        <f t="shared" si="91"/>
        <v>0</v>
      </c>
      <c r="L542" s="44"/>
      <c r="M542" s="45"/>
      <c r="N542" s="45"/>
      <c r="O542" s="45" t="str">
        <f t="shared" si="92"/>
        <v/>
      </c>
      <c r="P542" s="46" t="str">
        <f t="shared" si="93"/>
        <v/>
      </c>
      <c r="Q542" s="34">
        <f t="shared" si="94"/>
        <v>0</v>
      </c>
      <c r="R542" s="45">
        <f t="shared" si="95"/>
        <v>0</v>
      </c>
      <c r="S542" s="44"/>
      <c r="T542" s="45"/>
      <c r="U542" s="45"/>
      <c r="V542" s="45" t="str">
        <f t="shared" si="96"/>
        <v/>
      </c>
      <c r="W542" s="46" t="str">
        <f t="shared" si="97"/>
        <v/>
      </c>
      <c r="X542" s="12"/>
    </row>
    <row r="543" spans="1:24" x14ac:dyDescent="0.25">
      <c r="A543" s="53">
        <v>2365</v>
      </c>
      <c r="B543" s="22"/>
      <c r="C543" s="34"/>
      <c r="D543" s="45"/>
      <c r="E543" s="44"/>
      <c r="F543" s="45"/>
      <c r="G543" s="45"/>
      <c r="H543" s="45" t="str">
        <f t="shared" si="88"/>
        <v/>
      </c>
      <c r="I543" s="46" t="str">
        <f t="shared" si="89"/>
        <v/>
      </c>
      <c r="J543" s="34">
        <f t="shared" si="90"/>
        <v>0</v>
      </c>
      <c r="K543" s="45">
        <f t="shared" si="91"/>
        <v>0</v>
      </c>
      <c r="L543" s="44"/>
      <c r="M543" s="45"/>
      <c r="N543" s="45"/>
      <c r="O543" s="45" t="str">
        <f t="shared" si="92"/>
        <v/>
      </c>
      <c r="P543" s="46" t="str">
        <f t="shared" si="93"/>
        <v/>
      </c>
      <c r="Q543" s="34">
        <f t="shared" si="94"/>
        <v>0</v>
      </c>
      <c r="R543" s="45">
        <f t="shared" si="95"/>
        <v>0</v>
      </c>
      <c r="S543" s="44"/>
      <c r="T543" s="45"/>
      <c r="U543" s="45"/>
      <c r="V543" s="45" t="str">
        <f t="shared" si="96"/>
        <v/>
      </c>
      <c r="W543" s="46" t="str">
        <f t="shared" si="97"/>
        <v/>
      </c>
      <c r="X543" s="12"/>
    </row>
    <row r="544" spans="1:24" x14ac:dyDescent="0.25">
      <c r="A544" s="53">
        <v>2366</v>
      </c>
      <c r="B544" s="22"/>
      <c r="C544" s="34"/>
      <c r="D544" s="45"/>
      <c r="E544" s="44"/>
      <c r="F544" s="45"/>
      <c r="G544" s="45"/>
      <c r="H544" s="45" t="str">
        <f t="shared" si="88"/>
        <v/>
      </c>
      <c r="I544" s="46" t="str">
        <f t="shared" si="89"/>
        <v/>
      </c>
      <c r="J544" s="34">
        <f t="shared" si="90"/>
        <v>0</v>
      </c>
      <c r="K544" s="45">
        <f t="shared" si="91"/>
        <v>0</v>
      </c>
      <c r="L544" s="44"/>
      <c r="M544" s="45"/>
      <c r="N544" s="45"/>
      <c r="O544" s="45" t="str">
        <f t="shared" si="92"/>
        <v/>
      </c>
      <c r="P544" s="46" t="str">
        <f t="shared" si="93"/>
        <v/>
      </c>
      <c r="Q544" s="34">
        <f t="shared" si="94"/>
        <v>0</v>
      </c>
      <c r="R544" s="45">
        <f t="shared" si="95"/>
        <v>0</v>
      </c>
      <c r="S544" s="44"/>
      <c r="T544" s="45"/>
      <c r="U544" s="45"/>
      <c r="V544" s="45" t="str">
        <f t="shared" si="96"/>
        <v/>
      </c>
      <c r="W544" s="46" t="str">
        <f t="shared" si="97"/>
        <v/>
      </c>
      <c r="X544" s="12"/>
    </row>
    <row r="545" spans="1:24" x14ac:dyDescent="0.25">
      <c r="A545" s="53">
        <v>2367</v>
      </c>
      <c r="B545" s="22"/>
      <c r="C545" s="34"/>
      <c r="D545" s="45"/>
      <c r="E545" s="44"/>
      <c r="F545" s="45"/>
      <c r="G545" s="45"/>
      <c r="H545" s="45" t="str">
        <f t="shared" si="88"/>
        <v/>
      </c>
      <c r="I545" s="46" t="str">
        <f t="shared" si="89"/>
        <v/>
      </c>
      <c r="J545" s="34">
        <f t="shared" si="90"/>
        <v>0</v>
      </c>
      <c r="K545" s="45">
        <f t="shared" si="91"/>
        <v>0</v>
      </c>
      <c r="L545" s="44"/>
      <c r="M545" s="45"/>
      <c r="N545" s="45"/>
      <c r="O545" s="45" t="str">
        <f t="shared" si="92"/>
        <v/>
      </c>
      <c r="P545" s="46" t="str">
        <f t="shared" si="93"/>
        <v/>
      </c>
      <c r="Q545" s="34">
        <f t="shared" si="94"/>
        <v>0</v>
      </c>
      <c r="R545" s="45">
        <f t="shared" si="95"/>
        <v>0</v>
      </c>
      <c r="S545" s="44"/>
      <c r="T545" s="45"/>
      <c r="U545" s="45"/>
      <c r="V545" s="45" t="str">
        <f t="shared" si="96"/>
        <v/>
      </c>
      <c r="W545" s="46" t="str">
        <f t="shared" si="97"/>
        <v/>
      </c>
      <c r="X545" s="12"/>
    </row>
    <row r="546" spans="1:24" x14ac:dyDescent="0.25">
      <c r="A546" s="53">
        <v>2368</v>
      </c>
      <c r="B546" s="22"/>
      <c r="C546" s="34"/>
      <c r="D546" s="45"/>
      <c r="E546" s="44"/>
      <c r="F546" s="45"/>
      <c r="G546" s="45"/>
      <c r="H546" s="45" t="str">
        <f t="shared" si="88"/>
        <v/>
      </c>
      <c r="I546" s="46" t="str">
        <f t="shared" si="89"/>
        <v/>
      </c>
      <c r="J546" s="34">
        <f t="shared" si="90"/>
        <v>0</v>
      </c>
      <c r="K546" s="45">
        <f t="shared" si="91"/>
        <v>0</v>
      </c>
      <c r="L546" s="44"/>
      <c r="M546" s="45"/>
      <c r="N546" s="45"/>
      <c r="O546" s="45" t="str">
        <f t="shared" si="92"/>
        <v/>
      </c>
      <c r="P546" s="46" t="str">
        <f t="shared" si="93"/>
        <v/>
      </c>
      <c r="Q546" s="34">
        <f t="shared" si="94"/>
        <v>0</v>
      </c>
      <c r="R546" s="45">
        <f t="shared" si="95"/>
        <v>0</v>
      </c>
      <c r="S546" s="44"/>
      <c r="T546" s="45"/>
      <c r="U546" s="45"/>
      <c r="V546" s="45" t="str">
        <f t="shared" si="96"/>
        <v/>
      </c>
      <c r="W546" s="46" t="str">
        <f t="shared" si="97"/>
        <v/>
      </c>
      <c r="X546" s="12"/>
    </row>
    <row r="547" spans="1:24" x14ac:dyDescent="0.25">
      <c r="A547" s="53">
        <v>2369</v>
      </c>
      <c r="B547" s="22"/>
      <c r="C547" s="34"/>
      <c r="D547" s="45"/>
      <c r="E547" s="44"/>
      <c r="F547" s="45"/>
      <c r="G547" s="45"/>
      <c r="H547" s="45" t="str">
        <f t="shared" si="88"/>
        <v/>
      </c>
      <c r="I547" s="46" t="str">
        <f t="shared" si="89"/>
        <v/>
      </c>
      <c r="J547" s="34">
        <f t="shared" si="90"/>
        <v>0</v>
      </c>
      <c r="K547" s="45">
        <f t="shared" si="91"/>
        <v>0</v>
      </c>
      <c r="L547" s="44"/>
      <c r="M547" s="45"/>
      <c r="N547" s="45"/>
      <c r="O547" s="45" t="str">
        <f t="shared" si="92"/>
        <v/>
      </c>
      <c r="P547" s="46" t="str">
        <f t="shared" si="93"/>
        <v/>
      </c>
      <c r="Q547" s="34">
        <f t="shared" si="94"/>
        <v>0</v>
      </c>
      <c r="R547" s="45">
        <f t="shared" si="95"/>
        <v>0</v>
      </c>
      <c r="S547" s="44"/>
      <c r="T547" s="45"/>
      <c r="U547" s="45"/>
      <c r="V547" s="45" t="str">
        <f t="shared" si="96"/>
        <v/>
      </c>
      <c r="W547" s="46" t="str">
        <f t="shared" si="97"/>
        <v/>
      </c>
      <c r="X547" s="12"/>
    </row>
    <row r="548" spans="1:24" x14ac:dyDescent="0.25">
      <c r="A548" s="53">
        <v>2370</v>
      </c>
      <c r="B548" s="22"/>
      <c r="C548" s="34"/>
      <c r="D548" s="45"/>
      <c r="E548" s="44"/>
      <c r="F548" s="45"/>
      <c r="G548" s="45"/>
      <c r="H548" s="45" t="str">
        <f t="shared" si="88"/>
        <v/>
      </c>
      <c r="I548" s="46" t="str">
        <f t="shared" si="89"/>
        <v/>
      </c>
      <c r="J548" s="34">
        <f t="shared" si="90"/>
        <v>0</v>
      </c>
      <c r="K548" s="45">
        <f t="shared" si="91"/>
        <v>0</v>
      </c>
      <c r="L548" s="44"/>
      <c r="M548" s="45"/>
      <c r="N548" s="45"/>
      <c r="O548" s="45" t="str">
        <f t="shared" si="92"/>
        <v/>
      </c>
      <c r="P548" s="46" t="str">
        <f t="shared" si="93"/>
        <v/>
      </c>
      <c r="Q548" s="34">
        <f t="shared" si="94"/>
        <v>0</v>
      </c>
      <c r="R548" s="45">
        <f t="shared" si="95"/>
        <v>0</v>
      </c>
      <c r="S548" s="44"/>
      <c r="T548" s="45"/>
      <c r="U548" s="45"/>
      <c r="V548" s="45" t="str">
        <f t="shared" si="96"/>
        <v/>
      </c>
      <c r="W548" s="46" t="str">
        <f t="shared" si="97"/>
        <v/>
      </c>
      <c r="X548" s="12"/>
    </row>
    <row r="549" spans="1:24" x14ac:dyDescent="0.25">
      <c r="A549" s="53">
        <v>2371</v>
      </c>
      <c r="B549" s="22"/>
      <c r="C549" s="34"/>
      <c r="D549" s="45"/>
      <c r="E549" s="44"/>
      <c r="F549" s="45"/>
      <c r="G549" s="45"/>
      <c r="H549" s="45" t="str">
        <f t="shared" si="88"/>
        <v/>
      </c>
      <c r="I549" s="46" t="str">
        <f t="shared" si="89"/>
        <v/>
      </c>
      <c r="J549" s="34">
        <f t="shared" si="90"/>
        <v>0</v>
      </c>
      <c r="K549" s="45">
        <f t="shared" si="91"/>
        <v>0</v>
      </c>
      <c r="L549" s="44"/>
      <c r="M549" s="45"/>
      <c r="N549" s="45"/>
      <c r="O549" s="45" t="str">
        <f t="shared" si="92"/>
        <v/>
      </c>
      <c r="P549" s="46" t="str">
        <f t="shared" si="93"/>
        <v/>
      </c>
      <c r="Q549" s="34">
        <f t="shared" si="94"/>
        <v>0</v>
      </c>
      <c r="R549" s="45">
        <f t="shared" si="95"/>
        <v>0</v>
      </c>
      <c r="S549" s="44"/>
      <c r="T549" s="45"/>
      <c r="U549" s="45"/>
      <c r="V549" s="45" t="str">
        <f t="shared" si="96"/>
        <v/>
      </c>
      <c r="W549" s="46" t="str">
        <f t="shared" si="97"/>
        <v/>
      </c>
      <c r="X549" s="12"/>
    </row>
    <row r="550" spans="1:24" x14ac:dyDescent="0.25">
      <c r="A550" s="53">
        <v>2372</v>
      </c>
      <c r="B550" s="22"/>
      <c r="C550" s="34"/>
      <c r="D550" s="45"/>
      <c r="E550" s="44"/>
      <c r="F550" s="45"/>
      <c r="G550" s="45"/>
      <c r="H550" s="45" t="str">
        <f t="shared" si="88"/>
        <v/>
      </c>
      <c r="I550" s="46" t="str">
        <f t="shared" si="89"/>
        <v/>
      </c>
      <c r="J550" s="34">
        <f t="shared" si="90"/>
        <v>0</v>
      </c>
      <c r="K550" s="45">
        <f t="shared" si="91"/>
        <v>0</v>
      </c>
      <c r="L550" s="44"/>
      <c r="M550" s="45"/>
      <c r="N550" s="45"/>
      <c r="O550" s="45" t="str">
        <f t="shared" si="92"/>
        <v/>
      </c>
      <c r="P550" s="46" t="str">
        <f t="shared" si="93"/>
        <v/>
      </c>
      <c r="Q550" s="34">
        <f t="shared" si="94"/>
        <v>0</v>
      </c>
      <c r="R550" s="45">
        <f t="shared" si="95"/>
        <v>0</v>
      </c>
      <c r="S550" s="44"/>
      <c r="T550" s="45"/>
      <c r="U550" s="45"/>
      <c r="V550" s="45" t="str">
        <f t="shared" si="96"/>
        <v/>
      </c>
      <c r="W550" s="46" t="str">
        <f t="shared" si="97"/>
        <v/>
      </c>
      <c r="X550" s="12"/>
    </row>
    <row r="551" spans="1:24" x14ac:dyDescent="0.25">
      <c r="A551" s="53">
        <v>2373</v>
      </c>
      <c r="B551" s="22"/>
      <c r="C551" s="34"/>
      <c r="D551" s="45"/>
      <c r="E551" s="44"/>
      <c r="F551" s="45"/>
      <c r="G551" s="45"/>
      <c r="H551" s="45" t="str">
        <f t="shared" si="88"/>
        <v/>
      </c>
      <c r="I551" s="46" t="str">
        <f t="shared" si="89"/>
        <v/>
      </c>
      <c r="J551" s="34">
        <f t="shared" si="90"/>
        <v>0</v>
      </c>
      <c r="K551" s="45">
        <f t="shared" si="91"/>
        <v>0</v>
      </c>
      <c r="L551" s="44"/>
      <c r="M551" s="45"/>
      <c r="N551" s="45"/>
      <c r="O551" s="45" t="str">
        <f t="shared" si="92"/>
        <v/>
      </c>
      <c r="P551" s="46" t="str">
        <f t="shared" si="93"/>
        <v/>
      </c>
      <c r="Q551" s="34">
        <f t="shared" si="94"/>
        <v>0</v>
      </c>
      <c r="R551" s="45">
        <f t="shared" si="95"/>
        <v>0</v>
      </c>
      <c r="S551" s="44"/>
      <c r="T551" s="45"/>
      <c r="U551" s="45"/>
      <c r="V551" s="45" t="str">
        <f t="shared" si="96"/>
        <v/>
      </c>
      <c r="W551" s="46" t="str">
        <f t="shared" si="97"/>
        <v/>
      </c>
      <c r="X551" s="12"/>
    </row>
    <row r="552" spans="1:24" x14ac:dyDescent="0.25">
      <c r="A552" s="53">
        <v>2374</v>
      </c>
      <c r="B552" s="22"/>
      <c r="C552" s="34"/>
      <c r="D552" s="45"/>
      <c r="E552" s="44"/>
      <c r="F552" s="45"/>
      <c r="G552" s="45"/>
      <c r="H552" s="45" t="str">
        <f t="shared" si="88"/>
        <v/>
      </c>
      <c r="I552" s="46" t="str">
        <f t="shared" si="89"/>
        <v/>
      </c>
      <c r="J552" s="34">
        <f t="shared" si="90"/>
        <v>0</v>
      </c>
      <c r="K552" s="45">
        <f t="shared" si="91"/>
        <v>0</v>
      </c>
      <c r="L552" s="44"/>
      <c r="M552" s="45"/>
      <c r="N552" s="45"/>
      <c r="O552" s="45" t="str">
        <f t="shared" si="92"/>
        <v/>
      </c>
      <c r="P552" s="46" t="str">
        <f t="shared" si="93"/>
        <v/>
      </c>
      <c r="Q552" s="34">
        <f t="shared" si="94"/>
        <v>0</v>
      </c>
      <c r="R552" s="45">
        <f t="shared" si="95"/>
        <v>0</v>
      </c>
      <c r="S552" s="44"/>
      <c r="T552" s="45"/>
      <c r="U552" s="45"/>
      <c r="V552" s="45" t="str">
        <f t="shared" si="96"/>
        <v/>
      </c>
      <c r="W552" s="46" t="str">
        <f t="shared" si="97"/>
        <v/>
      </c>
      <c r="X552" s="12"/>
    </row>
    <row r="553" spans="1:24" x14ac:dyDescent="0.25">
      <c r="A553" s="53">
        <v>2375</v>
      </c>
      <c r="B553" s="22"/>
      <c r="C553" s="34"/>
      <c r="D553" s="45"/>
      <c r="E553" s="44"/>
      <c r="F553" s="45"/>
      <c r="G553" s="45"/>
      <c r="H553" s="45" t="str">
        <f t="shared" si="88"/>
        <v/>
      </c>
      <c r="I553" s="46" t="str">
        <f t="shared" si="89"/>
        <v/>
      </c>
      <c r="J553" s="34">
        <f t="shared" si="90"/>
        <v>0</v>
      </c>
      <c r="K553" s="45">
        <f t="shared" si="91"/>
        <v>0</v>
      </c>
      <c r="L553" s="44"/>
      <c r="M553" s="45"/>
      <c r="N553" s="45"/>
      <c r="O553" s="45" t="str">
        <f t="shared" si="92"/>
        <v/>
      </c>
      <c r="P553" s="46" t="str">
        <f t="shared" si="93"/>
        <v/>
      </c>
      <c r="Q553" s="34">
        <f t="shared" si="94"/>
        <v>0</v>
      </c>
      <c r="R553" s="45">
        <f t="shared" si="95"/>
        <v>0</v>
      </c>
      <c r="S553" s="44"/>
      <c r="T553" s="45"/>
      <c r="U553" s="45"/>
      <c r="V553" s="45" t="str">
        <f t="shared" si="96"/>
        <v/>
      </c>
      <c r="W553" s="46" t="str">
        <f t="shared" si="97"/>
        <v/>
      </c>
      <c r="X553" s="12"/>
    </row>
    <row r="554" spans="1:24" x14ac:dyDescent="0.25">
      <c r="A554" s="53">
        <v>2376</v>
      </c>
      <c r="B554" s="22"/>
      <c r="C554" s="34"/>
      <c r="D554" s="45"/>
      <c r="E554" s="44"/>
      <c r="F554" s="45"/>
      <c r="G554" s="45"/>
      <c r="H554" s="45" t="str">
        <f t="shared" si="88"/>
        <v/>
      </c>
      <c r="I554" s="46" t="str">
        <f t="shared" si="89"/>
        <v/>
      </c>
      <c r="J554" s="34">
        <f t="shared" si="90"/>
        <v>0</v>
      </c>
      <c r="K554" s="45">
        <f t="shared" si="91"/>
        <v>0</v>
      </c>
      <c r="L554" s="44"/>
      <c r="M554" s="45"/>
      <c r="N554" s="45"/>
      <c r="O554" s="45" t="str">
        <f t="shared" si="92"/>
        <v/>
      </c>
      <c r="P554" s="46" t="str">
        <f t="shared" si="93"/>
        <v/>
      </c>
      <c r="Q554" s="34">
        <f t="shared" si="94"/>
        <v>0</v>
      </c>
      <c r="R554" s="45">
        <f t="shared" si="95"/>
        <v>0</v>
      </c>
      <c r="S554" s="44"/>
      <c r="T554" s="45"/>
      <c r="U554" s="45"/>
      <c r="V554" s="45" t="str">
        <f t="shared" si="96"/>
        <v/>
      </c>
      <c r="W554" s="46" t="str">
        <f t="shared" si="97"/>
        <v/>
      </c>
      <c r="X554" s="12"/>
    </row>
    <row r="555" spans="1:24" x14ac:dyDescent="0.25">
      <c r="A555" s="53">
        <v>2377</v>
      </c>
      <c r="B555" s="22"/>
      <c r="C555" s="34"/>
      <c r="D555" s="45"/>
      <c r="E555" s="44"/>
      <c r="F555" s="45"/>
      <c r="G555" s="45"/>
      <c r="H555" s="45" t="str">
        <f t="shared" si="88"/>
        <v/>
      </c>
      <c r="I555" s="46" t="str">
        <f t="shared" si="89"/>
        <v/>
      </c>
      <c r="J555" s="34">
        <f t="shared" si="90"/>
        <v>0</v>
      </c>
      <c r="K555" s="45">
        <f t="shared" si="91"/>
        <v>0</v>
      </c>
      <c r="L555" s="44"/>
      <c r="M555" s="45"/>
      <c r="N555" s="45"/>
      <c r="O555" s="45" t="str">
        <f t="shared" si="92"/>
        <v/>
      </c>
      <c r="P555" s="46" t="str">
        <f t="shared" si="93"/>
        <v/>
      </c>
      <c r="Q555" s="34">
        <f t="shared" si="94"/>
        <v>0</v>
      </c>
      <c r="R555" s="45">
        <f t="shared" si="95"/>
        <v>0</v>
      </c>
      <c r="S555" s="44"/>
      <c r="T555" s="45"/>
      <c r="U555" s="45"/>
      <c r="V555" s="45" t="str">
        <f t="shared" si="96"/>
        <v/>
      </c>
      <c r="W555" s="46" t="str">
        <f t="shared" si="97"/>
        <v/>
      </c>
      <c r="X555" s="12"/>
    </row>
    <row r="556" spans="1:24" x14ac:dyDescent="0.25">
      <c r="A556" s="53">
        <v>2378</v>
      </c>
      <c r="B556" s="22"/>
      <c r="C556" s="34"/>
      <c r="D556" s="45"/>
      <c r="E556" s="44"/>
      <c r="F556" s="45"/>
      <c r="G556" s="45"/>
      <c r="H556" s="45" t="str">
        <f t="shared" si="88"/>
        <v/>
      </c>
      <c r="I556" s="46" t="str">
        <f t="shared" si="89"/>
        <v/>
      </c>
      <c r="J556" s="34">
        <f t="shared" si="90"/>
        <v>0</v>
      </c>
      <c r="K556" s="45">
        <f t="shared" si="91"/>
        <v>0</v>
      </c>
      <c r="L556" s="44"/>
      <c r="M556" s="45"/>
      <c r="N556" s="45"/>
      <c r="O556" s="45" t="str">
        <f t="shared" si="92"/>
        <v/>
      </c>
      <c r="P556" s="46" t="str">
        <f t="shared" si="93"/>
        <v/>
      </c>
      <c r="Q556" s="34">
        <f t="shared" si="94"/>
        <v>0</v>
      </c>
      <c r="R556" s="45">
        <f t="shared" si="95"/>
        <v>0</v>
      </c>
      <c r="S556" s="44"/>
      <c r="T556" s="45"/>
      <c r="U556" s="45"/>
      <c r="V556" s="45" t="str">
        <f t="shared" si="96"/>
        <v/>
      </c>
      <c r="W556" s="46" t="str">
        <f t="shared" si="97"/>
        <v/>
      </c>
      <c r="X556" s="12"/>
    </row>
    <row r="557" spans="1:24" x14ac:dyDescent="0.25">
      <c r="A557" s="53">
        <v>2379</v>
      </c>
      <c r="B557" s="22"/>
      <c r="C557" s="34"/>
      <c r="D557" s="45"/>
      <c r="E557" s="44"/>
      <c r="F557" s="45"/>
      <c r="G557" s="45"/>
      <c r="H557" s="45" t="str">
        <f t="shared" si="88"/>
        <v/>
      </c>
      <c r="I557" s="46" t="str">
        <f t="shared" si="89"/>
        <v/>
      </c>
      <c r="J557" s="34">
        <f t="shared" si="90"/>
        <v>0</v>
      </c>
      <c r="K557" s="45">
        <f t="shared" si="91"/>
        <v>0</v>
      </c>
      <c r="L557" s="44"/>
      <c r="M557" s="45"/>
      <c r="N557" s="45"/>
      <c r="O557" s="45" t="str">
        <f t="shared" si="92"/>
        <v/>
      </c>
      <c r="P557" s="46" t="str">
        <f t="shared" si="93"/>
        <v/>
      </c>
      <c r="Q557" s="34">
        <f t="shared" si="94"/>
        <v>0</v>
      </c>
      <c r="R557" s="45">
        <f t="shared" si="95"/>
        <v>0</v>
      </c>
      <c r="S557" s="44"/>
      <c r="T557" s="45"/>
      <c r="U557" s="45"/>
      <c r="V557" s="45" t="str">
        <f t="shared" si="96"/>
        <v/>
      </c>
      <c r="W557" s="46" t="str">
        <f t="shared" si="97"/>
        <v/>
      </c>
      <c r="X557" s="12"/>
    </row>
    <row r="558" spans="1:24" x14ac:dyDescent="0.25">
      <c r="A558" s="53">
        <v>2380</v>
      </c>
      <c r="B558" s="22"/>
      <c r="C558" s="34"/>
      <c r="D558" s="45"/>
      <c r="E558" s="44"/>
      <c r="F558" s="45"/>
      <c r="G558" s="45"/>
      <c r="H558" s="45" t="str">
        <f t="shared" si="88"/>
        <v/>
      </c>
      <c r="I558" s="46" t="str">
        <f t="shared" si="89"/>
        <v/>
      </c>
      <c r="J558" s="34">
        <f t="shared" si="90"/>
        <v>0</v>
      </c>
      <c r="K558" s="45">
        <f t="shared" si="91"/>
        <v>0</v>
      </c>
      <c r="L558" s="44"/>
      <c r="M558" s="45"/>
      <c r="N558" s="45"/>
      <c r="O558" s="45" t="str">
        <f t="shared" si="92"/>
        <v/>
      </c>
      <c r="P558" s="46" t="str">
        <f t="shared" si="93"/>
        <v/>
      </c>
      <c r="Q558" s="34">
        <f t="shared" si="94"/>
        <v>0</v>
      </c>
      <c r="R558" s="45">
        <f t="shared" si="95"/>
        <v>0</v>
      </c>
      <c r="S558" s="44"/>
      <c r="T558" s="45"/>
      <c r="U558" s="45"/>
      <c r="V558" s="45" t="str">
        <f t="shared" si="96"/>
        <v/>
      </c>
      <c r="W558" s="46" t="str">
        <f t="shared" si="97"/>
        <v/>
      </c>
      <c r="X558" s="12"/>
    </row>
    <row r="559" spans="1:24" x14ac:dyDescent="0.25">
      <c r="A559" s="53">
        <v>2381</v>
      </c>
      <c r="B559" s="22"/>
      <c r="C559" s="34"/>
      <c r="D559" s="45"/>
      <c r="E559" s="44"/>
      <c r="F559" s="45"/>
      <c r="G559" s="45"/>
      <c r="H559" s="45" t="str">
        <f t="shared" si="88"/>
        <v/>
      </c>
      <c r="I559" s="46" t="str">
        <f t="shared" si="89"/>
        <v/>
      </c>
      <c r="J559" s="34">
        <f t="shared" si="90"/>
        <v>0</v>
      </c>
      <c r="K559" s="45">
        <f t="shared" si="91"/>
        <v>0</v>
      </c>
      <c r="L559" s="44"/>
      <c r="M559" s="45"/>
      <c r="N559" s="45"/>
      <c r="O559" s="45" t="str">
        <f t="shared" si="92"/>
        <v/>
      </c>
      <c r="P559" s="46" t="str">
        <f t="shared" si="93"/>
        <v/>
      </c>
      <c r="Q559" s="34">
        <f t="shared" si="94"/>
        <v>0</v>
      </c>
      <c r="R559" s="45">
        <f t="shared" si="95"/>
        <v>0</v>
      </c>
      <c r="S559" s="44"/>
      <c r="T559" s="45"/>
      <c r="U559" s="45"/>
      <c r="V559" s="45" t="str">
        <f t="shared" si="96"/>
        <v/>
      </c>
      <c r="W559" s="46" t="str">
        <f t="shared" si="97"/>
        <v/>
      </c>
      <c r="X559" s="12"/>
    </row>
    <row r="560" spans="1:24" x14ac:dyDescent="0.25">
      <c r="A560" s="53">
        <v>2382</v>
      </c>
      <c r="B560" s="22"/>
      <c r="C560" s="34"/>
      <c r="D560" s="45"/>
      <c r="E560" s="44"/>
      <c r="F560" s="45"/>
      <c r="G560" s="45"/>
      <c r="H560" s="45" t="str">
        <f t="shared" si="88"/>
        <v/>
      </c>
      <c r="I560" s="46" t="str">
        <f t="shared" si="89"/>
        <v/>
      </c>
      <c r="J560" s="34">
        <f t="shared" si="90"/>
        <v>0</v>
      </c>
      <c r="K560" s="45">
        <f t="shared" si="91"/>
        <v>0</v>
      </c>
      <c r="L560" s="44"/>
      <c r="M560" s="45"/>
      <c r="N560" s="45"/>
      <c r="O560" s="45" t="str">
        <f t="shared" si="92"/>
        <v/>
      </c>
      <c r="P560" s="46" t="str">
        <f t="shared" si="93"/>
        <v/>
      </c>
      <c r="Q560" s="34">
        <f t="shared" si="94"/>
        <v>0</v>
      </c>
      <c r="R560" s="45">
        <f t="shared" si="95"/>
        <v>0</v>
      </c>
      <c r="S560" s="44"/>
      <c r="T560" s="45"/>
      <c r="U560" s="45"/>
      <c r="V560" s="45" t="str">
        <f t="shared" si="96"/>
        <v/>
      </c>
      <c r="W560" s="46" t="str">
        <f t="shared" si="97"/>
        <v/>
      </c>
      <c r="X560" s="12"/>
    </row>
    <row r="561" spans="1:24" x14ac:dyDescent="0.25">
      <c r="A561" s="53">
        <v>2383</v>
      </c>
      <c r="B561" s="22"/>
      <c r="C561" s="34"/>
      <c r="D561" s="45"/>
      <c r="E561" s="44"/>
      <c r="F561" s="45"/>
      <c r="G561" s="45"/>
      <c r="H561" s="45" t="str">
        <f t="shared" si="88"/>
        <v/>
      </c>
      <c r="I561" s="46" t="str">
        <f t="shared" si="89"/>
        <v/>
      </c>
      <c r="J561" s="34">
        <f t="shared" si="90"/>
        <v>0</v>
      </c>
      <c r="K561" s="45">
        <f t="shared" si="91"/>
        <v>0</v>
      </c>
      <c r="L561" s="44"/>
      <c r="M561" s="45"/>
      <c r="N561" s="45"/>
      <c r="O561" s="45" t="str">
        <f t="shared" si="92"/>
        <v/>
      </c>
      <c r="P561" s="46" t="str">
        <f t="shared" si="93"/>
        <v/>
      </c>
      <c r="Q561" s="34">
        <f t="shared" si="94"/>
        <v>0</v>
      </c>
      <c r="R561" s="45">
        <f t="shared" si="95"/>
        <v>0</v>
      </c>
      <c r="S561" s="44"/>
      <c r="T561" s="45"/>
      <c r="U561" s="45"/>
      <c r="V561" s="45" t="str">
        <f t="shared" si="96"/>
        <v/>
      </c>
      <c r="W561" s="46" t="str">
        <f t="shared" si="97"/>
        <v/>
      </c>
      <c r="X561" s="12"/>
    </row>
    <row r="562" spans="1:24" x14ac:dyDescent="0.25">
      <c r="A562" s="53">
        <v>2384</v>
      </c>
      <c r="B562" s="22"/>
      <c r="C562" s="34"/>
      <c r="D562" s="45"/>
      <c r="E562" s="44"/>
      <c r="F562" s="45"/>
      <c r="G562" s="45"/>
      <c r="H562" s="45" t="str">
        <f t="shared" si="88"/>
        <v/>
      </c>
      <c r="I562" s="46" t="str">
        <f t="shared" si="89"/>
        <v/>
      </c>
      <c r="J562" s="34">
        <f t="shared" si="90"/>
        <v>0</v>
      </c>
      <c r="K562" s="45">
        <f t="shared" si="91"/>
        <v>0</v>
      </c>
      <c r="L562" s="44"/>
      <c r="M562" s="45"/>
      <c r="N562" s="45"/>
      <c r="O562" s="45" t="str">
        <f t="shared" si="92"/>
        <v/>
      </c>
      <c r="P562" s="46" t="str">
        <f t="shared" si="93"/>
        <v/>
      </c>
      <c r="Q562" s="34">
        <f t="shared" si="94"/>
        <v>0</v>
      </c>
      <c r="R562" s="45">
        <f t="shared" si="95"/>
        <v>0</v>
      </c>
      <c r="S562" s="44"/>
      <c r="T562" s="45"/>
      <c r="U562" s="45"/>
      <c r="V562" s="45" t="str">
        <f t="shared" si="96"/>
        <v/>
      </c>
      <c r="W562" s="46" t="str">
        <f t="shared" si="97"/>
        <v/>
      </c>
      <c r="X562" s="12"/>
    </row>
    <row r="563" spans="1:24" x14ac:dyDescent="0.25">
      <c r="A563" s="53">
        <v>2385</v>
      </c>
      <c r="B563" s="22"/>
      <c r="C563" s="34"/>
      <c r="D563" s="45"/>
      <c r="E563" s="44"/>
      <c r="F563" s="45"/>
      <c r="G563" s="45"/>
      <c r="H563" s="45" t="str">
        <f t="shared" si="88"/>
        <v/>
      </c>
      <c r="I563" s="46" t="str">
        <f t="shared" si="89"/>
        <v/>
      </c>
      <c r="J563" s="34">
        <f t="shared" si="90"/>
        <v>0</v>
      </c>
      <c r="K563" s="45">
        <f t="shared" si="91"/>
        <v>0</v>
      </c>
      <c r="L563" s="44"/>
      <c r="M563" s="45"/>
      <c r="N563" s="45"/>
      <c r="O563" s="45" t="str">
        <f t="shared" si="92"/>
        <v/>
      </c>
      <c r="P563" s="46" t="str">
        <f t="shared" si="93"/>
        <v/>
      </c>
      <c r="Q563" s="34">
        <f t="shared" si="94"/>
        <v>0</v>
      </c>
      <c r="R563" s="45">
        <f t="shared" si="95"/>
        <v>0</v>
      </c>
      <c r="S563" s="44"/>
      <c r="T563" s="45"/>
      <c r="U563" s="45"/>
      <c r="V563" s="45" t="str">
        <f t="shared" si="96"/>
        <v/>
      </c>
      <c r="W563" s="46" t="str">
        <f t="shared" si="97"/>
        <v/>
      </c>
      <c r="X563" s="12"/>
    </row>
    <row r="564" spans="1:24" x14ac:dyDescent="0.25">
      <c r="A564" s="53">
        <v>2386</v>
      </c>
      <c r="B564" s="22"/>
      <c r="C564" s="34"/>
      <c r="D564" s="45"/>
      <c r="E564" s="44"/>
      <c r="F564" s="45"/>
      <c r="G564" s="45"/>
      <c r="H564" s="45" t="str">
        <f t="shared" si="88"/>
        <v/>
      </c>
      <c r="I564" s="46" t="str">
        <f t="shared" si="89"/>
        <v/>
      </c>
      <c r="J564" s="34">
        <f t="shared" si="90"/>
        <v>0</v>
      </c>
      <c r="K564" s="45">
        <f t="shared" si="91"/>
        <v>0</v>
      </c>
      <c r="L564" s="44"/>
      <c r="M564" s="45"/>
      <c r="N564" s="45"/>
      <c r="O564" s="45" t="str">
        <f t="shared" si="92"/>
        <v/>
      </c>
      <c r="P564" s="46" t="str">
        <f t="shared" si="93"/>
        <v/>
      </c>
      <c r="Q564" s="34">
        <f t="shared" si="94"/>
        <v>0</v>
      </c>
      <c r="R564" s="45">
        <f t="shared" si="95"/>
        <v>0</v>
      </c>
      <c r="S564" s="44"/>
      <c r="T564" s="45"/>
      <c r="U564" s="45"/>
      <c r="V564" s="45" t="str">
        <f t="shared" si="96"/>
        <v/>
      </c>
      <c r="W564" s="46" t="str">
        <f t="shared" si="97"/>
        <v/>
      </c>
      <c r="X564" s="12"/>
    </row>
    <row r="565" spans="1:24" x14ac:dyDescent="0.25">
      <c r="A565" s="53">
        <v>2387</v>
      </c>
      <c r="B565" s="22"/>
      <c r="C565" s="34"/>
      <c r="D565" s="45"/>
      <c r="E565" s="44"/>
      <c r="F565" s="45"/>
      <c r="G565" s="45"/>
      <c r="H565" s="45" t="str">
        <f t="shared" si="88"/>
        <v/>
      </c>
      <c r="I565" s="46" t="str">
        <f t="shared" si="89"/>
        <v/>
      </c>
      <c r="J565" s="34">
        <f t="shared" si="90"/>
        <v>0</v>
      </c>
      <c r="K565" s="45">
        <f t="shared" si="91"/>
        <v>0</v>
      </c>
      <c r="L565" s="44"/>
      <c r="M565" s="45"/>
      <c r="N565" s="45"/>
      <c r="O565" s="45" t="str">
        <f t="shared" si="92"/>
        <v/>
      </c>
      <c r="P565" s="46" t="str">
        <f t="shared" si="93"/>
        <v/>
      </c>
      <c r="Q565" s="34">
        <f t="shared" si="94"/>
        <v>0</v>
      </c>
      <c r="R565" s="45">
        <f t="shared" si="95"/>
        <v>0</v>
      </c>
      <c r="S565" s="44"/>
      <c r="T565" s="45"/>
      <c r="U565" s="45"/>
      <c r="V565" s="45" t="str">
        <f t="shared" si="96"/>
        <v/>
      </c>
      <c r="W565" s="46" t="str">
        <f t="shared" si="97"/>
        <v/>
      </c>
      <c r="X565" s="12"/>
    </row>
    <row r="566" spans="1:24" x14ac:dyDescent="0.25">
      <c r="A566" s="53">
        <v>2388</v>
      </c>
      <c r="B566" s="22"/>
      <c r="C566" s="34"/>
      <c r="D566" s="45"/>
      <c r="E566" s="44"/>
      <c r="F566" s="45"/>
      <c r="G566" s="45"/>
      <c r="H566" s="45" t="str">
        <f t="shared" si="88"/>
        <v/>
      </c>
      <c r="I566" s="46" t="str">
        <f t="shared" si="89"/>
        <v/>
      </c>
      <c r="J566" s="34">
        <f t="shared" si="90"/>
        <v>0</v>
      </c>
      <c r="K566" s="45">
        <f t="shared" si="91"/>
        <v>0</v>
      </c>
      <c r="L566" s="44"/>
      <c r="M566" s="45"/>
      <c r="N566" s="45"/>
      <c r="O566" s="45" t="str">
        <f t="shared" si="92"/>
        <v/>
      </c>
      <c r="P566" s="46" t="str">
        <f t="shared" si="93"/>
        <v/>
      </c>
      <c r="Q566" s="34">
        <f t="shared" si="94"/>
        <v>0</v>
      </c>
      <c r="R566" s="45">
        <f t="shared" si="95"/>
        <v>0</v>
      </c>
      <c r="S566" s="44"/>
      <c r="T566" s="45"/>
      <c r="U566" s="45"/>
      <c r="V566" s="45" t="str">
        <f t="shared" si="96"/>
        <v/>
      </c>
      <c r="W566" s="46" t="str">
        <f t="shared" si="97"/>
        <v/>
      </c>
      <c r="X566" s="12"/>
    </row>
    <row r="567" spans="1:24" x14ac:dyDescent="0.25">
      <c r="A567" s="53">
        <v>2389</v>
      </c>
      <c r="B567" s="22"/>
      <c r="C567" s="34"/>
      <c r="D567" s="45"/>
      <c r="E567" s="44"/>
      <c r="F567" s="45"/>
      <c r="G567" s="45"/>
      <c r="H567" s="45" t="str">
        <f t="shared" si="88"/>
        <v/>
      </c>
      <c r="I567" s="46" t="str">
        <f t="shared" si="89"/>
        <v/>
      </c>
      <c r="J567" s="34">
        <f t="shared" si="90"/>
        <v>0</v>
      </c>
      <c r="K567" s="45">
        <f t="shared" si="91"/>
        <v>0</v>
      </c>
      <c r="L567" s="44"/>
      <c r="M567" s="45"/>
      <c r="N567" s="45"/>
      <c r="O567" s="45" t="str">
        <f t="shared" si="92"/>
        <v/>
      </c>
      <c r="P567" s="46" t="str">
        <f t="shared" si="93"/>
        <v/>
      </c>
      <c r="Q567" s="34">
        <f t="shared" si="94"/>
        <v>0</v>
      </c>
      <c r="R567" s="45">
        <f t="shared" si="95"/>
        <v>0</v>
      </c>
      <c r="S567" s="44"/>
      <c r="T567" s="45"/>
      <c r="U567" s="45"/>
      <c r="V567" s="45" t="str">
        <f t="shared" si="96"/>
        <v/>
      </c>
      <c r="W567" s="46" t="str">
        <f t="shared" si="97"/>
        <v/>
      </c>
      <c r="X567" s="12"/>
    </row>
    <row r="568" spans="1:24" x14ac:dyDescent="0.25">
      <c r="A568" s="53">
        <v>2390</v>
      </c>
      <c r="B568" s="22"/>
      <c r="C568" s="34"/>
      <c r="D568" s="45"/>
      <c r="E568" s="44"/>
      <c r="F568" s="45"/>
      <c r="G568" s="45"/>
      <c r="H568" s="45" t="str">
        <f t="shared" si="88"/>
        <v/>
      </c>
      <c r="I568" s="46" t="str">
        <f t="shared" si="89"/>
        <v/>
      </c>
      <c r="J568" s="34">
        <f t="shared" si="90"/>
        <v>0</v>
      </c>
      <c r="K568" s="45">
        <f t="shared" si="91"/>
        <v>0</v>
      </c>
      <c r="L568" s="44"/>
      <c r="M568" s="45"/>
      <c r="N568" s="45"/>
      <c r="O568" s="45" t="str">
        <f t="shared" si="92"/>
        <v/>
      </c>
      <c r="P568" s="46" t="str">
        <f t="shared" si="93"/>
        <v/>
      </c>
      <c r="Q568" s="34">
        <f t="shared" si="94"/>
        <v>0</v>
      </c>
      <c r="R568" s="45">
        <f t="shared" si="95"/>
        <v>0</v>
      </c>
      <c r="S568" s="44"/>
      <c r="T568" s="45"/>
      <c r="U568" s="45"/>
      <c r="V568" s="45" t="str">
        <f t="shared" si="96"/>
        <v/>
      </c>
      <c r="W568" s="46" t="str">
        <f t="shared" si="97"/>
        <v/>
      </c>
      <c r="X568" s="12"/>
    </row>
    <row r="569" spans="1:24" x14ac:dyDescent="0.25">
      <c r="A569" s="53">
        <v>2391</v>
      </c>
      <c r="B569" s="22"/>
      <c r="C569" s="34"/>
      <c r="D569" s="45"/>
      <c r="E569" s="44"/>
      <c r="F569" s="45"/>
      <c r="G569" s="45"/>
      <c r="H569" s="45" t="str">
        <f t="shared" si="88"/>
        <v/>
      </c>
      <c r="I569" s="46" t="str">
        <f t="shared" si="89"/>
        <v/>
      </c>
      <c r="J569" s="34">
        <f t="shared" si="90"/>
        <v>0</v>
      </c>
      <c r="K569" s="45">
        <f t="shared" si="91"/>
        <v>0</v>
      </c>
      <c r="L569" s="44"/>
      <c r="M569" s="45"/>
      <c r="N569" s="45"/>
      <c r="O569" s="45" t="str">
        <f t="shared" si="92"/>
        <v/>
      </c>
      <c r="P569" s="46" t="str">
        <f t="shared" si="93"/>
        <v/>
      </c>
      <c r="Q569" s="34">
        <f t="shared" si="94"/>
        <v>0</v>
      </c>
      <c r="R569" s="45">
        <f t="shared" si="95"/>
        <v>0</v>
      </c>
      <c r="S569" s="44"/>
      <c r="T569" s="45"/>
      <c r="U569" s="45"/>
      <c r="V569" s="45" t="str">
        <f t="shared" si="96"/>
        <v/>
      </c>
      <c r="W569" s="46" t="str">
        <f t="shared" si="97"/>
        <v/>
      </c>
      <c r="X569" s="12"/>
    </row>
    <row r="570" spans="1:24" x14ac:dyDescent="0.25">
      <c r="A570" s="53">
        <v>2392</v>
      </c>
      <c r="B570" s="22"/>
      <c r="C570" s="34"/>
      <c r="D570" s="45"/>
      <c r="E570" s="44"/>
      <c r="F570" s="45"/>
      <c r="G570" s="45"/>
      <c r="H570" s="45" t="str">
        <f t="shared" si="88"/>
        <v/>
      </c>
      <c r="I570" s="46" t="str">
        <f t="shared" si="89"/>
        <v/>
      </c>
      <c r="J570" s="34">
        <f t="shared" si="90"/>
        <v>0</v>
      </c>
      <c r="K570" s="45">
        <f t="shared" si="91"/>
        <v>0</v>
      </c>
      <c r="L570" s="44"/>
      <c r="M570" s="45"/>
      <c r="N570" s="45"/>
      <c r="O570" s="45" t="str">
        <f t="shared" si="92"/>
        <v/>
      </c>
      <c r="P570" s="46" t="str">
        <f t="shared" si="93"/>
        <v/>
      </c>
      <c r="Q570" s="34">
        <f t="shared" si="94"/>
        <v>0</v>
      </c>
      <c r="R570" s="45">
        <f t="shared" si="95"/>
        <v>0</v>
      </c>
      <c r="S570" s="44"/>
      <c r="T570" s="45"/>
      <c r="U570" s="45"/>
      <c r="V570" s="45" t="str">
        <f t="shared" si="96"/>
        <v/>
      </c>
      <c r="W570" s="46" t="str">
        <f t="shared" si="97"/>
        <v/>
      </c>
      <c r="X570" s="12"/>
    </row>
    <row r="571" spans="1:24" x14ac:dyDescent="0.25">
      <c r="A571" s="53">
        <v>2393</v>
      </c>
      <c r="B571" s="22"/>
      <c r="C571" s="34"/>
      <c r="D571" s="45"/>
      <c r="E571" s="44"/>
      <c r="F571" s="45"/>
      <c r="G571" s="45"/>
      <c r="H571" s="45" t="str">
        <f t="shared" si="88"/>
        <v/>
      </c>
      <c r="I571" s="46" t="str">
        <f t="shared" si="89"/>
        <v/>
      </c>
      <c r="J571" s="34">
        <f t="shared" si="90"/>
        <v>0</v>
      </c>
      <c r="K571" s="45">
        <f t="shared" si="91"/>
        <v>0</v>
      </c>
      <c r="L571" s="44"/>
      <c r="M571" s="45"/>
      <c r="N571" s="45"/>
      <c r="O571" s="45" t="str">
        <f t="shared" si="92"/>
        <v/>
      </c>
      <c r="P571" s="46" t="str">
        <f t="shared" si="93"/>
        <v/>
      </c>
      <c r="Q571" s="34">
        <f t="shared" si="94"/>
        <v>0</v>
      </c>
      <c r="R571" s="45">
        <f t="shared" si="95"/>
        <v>0</v>
      </c>
      <c r="S571" s="44"/>
      <c r="T571" s="45"/>
      <c r="U571" s="45"/>
      <c r="V571" s="45" t="str">
        <f t="shared" si="96"/>
        <v/>
      </c>
      <c r="W571" s="46" t="str">
        <f t="shared" si="97"/>
        <v/>
      </c>
      <c r="X571" s="12"/>
    </row>
    <row r="572" spans="1:24" x14ac:dyDescent="0.25">
      <c r="A572" s="53">
        <v>2394</v>
      </c>
      <c r="B572" s="22"/>
      <c r="C572" s="34"/>
      <c r="D572" s="45"/>
      <c r="E572" s="44"/>
      <c r="F572" s="45"/>
      <c r="G572" s="45"/>
      <c r="H572" s="45" t="str">
        <f t="shared" si="88"/>
        <v/>
      </c>
      <c r="I572" s="46" t="str">
        <f t="shared" si="89"/>
        <v/>
      </c>
      <c r="J572" s="34">
        <f t="shared" si="90"/>
        <v>0</v>
      </c>
      <c r="K572" s="45">
        <f t="shared" si="91"/>
        <v>0</v>
      </c>
      <c r="L572" s="44"/>
      <c r="M572" s="45"/>
      <c r="N572" s="45"/>
      <c r="O572" s="45" t="str">
        <f t="shared" si="92"/>
        <v/>
      </c>
      <c r="P572" s="46" t="str">
        <f t="shared" si="93"/>
        <v/>
      </c>
      <c r="Q572" s="34">
        <f t="shared" si="94"/>
        <v>0</v>
      </c>
      <c r="R572" s="45">
        <f t="shared" si="95"/>
        <v>0</v>
      </c>
      <c r="S572" s="44"/>
      <c r="T572" s="45"/>
      <c r="U572" s="45"/>
      <c r="V572" s="45" t="str">
        <f t="shared" si="96"/>
        <v/>
      </c>
      <c r="W572" s="46" t="str">
        <f t="shared" si="97"/>
        <v/>
      </c>
      <c r="X572" s="12"/>
    </row>
    <row r="573" spans="1:24" x14ac:dyDescent="0.25">
      <c r="A573" s="53">
        <v>2395</v>
      </c>
      <c r="B573" s="22"/>
      <c r="C573" s="34"/>
      <c r="D573" s="45"/>
      <c r="E573" s="44"/>
      <c r="F573" s="45"/>
      <c r="G573" s="45"/>
      <c r="H573" s="45" t="str">
        <f t="shared" si="88"/>
        <v/>
      </c>
      <c r="I573" s="46" t="str">
        <f t="shared" si="89"/>
        <v/>
      </c>
      <c r="J573" s="34">
        <f t="shared" si="90"/>
        <v>0</v>
      </c>
      <c r="K573" s="45">
        <f t="shared" si="91"/>
        <v>0</v>
      </c>
      <c r="L573" s="44"/>
      <c r="M573" s="45"/>
      <c r="N573" s="45"/>
      <c r="O573" s="45" t="str">
        <f t="shared" si="92"/>
        <v/>
      </c>
      <c r="P573" s="46" t="str">
        <f t="shared" si="93"/>
        <v/>
      </c>
      <c r="Q573" s="34">
        <f t="shared" si="94"/>
        <v>0</v>
      </c>
      <c r="R573" s="45">
        <f t="shared" si="95"/>
        <v>0</v>
      </c>
      <c r="S573" s="44"/>
      <c r="T573" s="45"/>
      <c r="U573" s="45"/>
      <c r="V573" s="45" t="str">
        <f t="shared" si="96"/>
        <v/>
      </c>
      <c r="W573" s="46" t="str">
        <f t="shared" si="97"/>
        <v/>
      </c>
      <c r="X573" s="12"/>
    </row>
    <row r="574" spans="1:24" x14ac:dyDescent="0.25">
      <c r="A574" s="53">
        <v>2396</v>
      </c>
      <c r="B574" s="22"/>
      <c r="C574" s="34"/>
      <c r="D574" s="45"/>
      <c r="E574" s="44"/>
      <c r="F574" s="45"/>
      <c r="G574" s="45"/>
      <c r="H574" s="45" t="str">
        <f t="shared" si="88"/>
        <v/>
      </c>
      <c r="I574" s="46" t="str">
        <f t="shared" si="89"/>
        <v/>
      </c>
      <c r="J574" s="34">
        <f t="shared" si="90"/>
        <v>0</v>
      </c>
      <c r="K574" s="45">
        <f t="shared" si="91"/>
        <v>0</v>
      </c>
      <c r="L574" s="44"/>
      <c r="M574" s="45"/>
      <c r="N574" s="45"/>
      <c r="O574" s="45" t="str">
        <f t="shared" si="92"/>
        <v/>
      </c>
      <c r="P574" s="46" t="str">
        <f t="shared" si="93"/>
        <v/>
      </c>
      <c r="Q574" s="34">
        <f t="shared" si="94"/>
        <v>0</v>
      </c>
      <c r="R574" s="45">
        <f t="shared" si="95"/>
        <v>0</v>
      </c>
      <c r="S574" s="44"/>
      <c r="T574" s="45"/>
      <c r="U574" s="45"/>
      <c r="V574" s="45" t="str">
        <f t="shared" si="96"/>
        <v/>
      </c>
      <c r="W574" s="46" t="str">
        <f t="shared" si="97"/>
        <v/>
      </c>
      <c r="X574" s="12"/>
    </row>
    <row r="575" spans="1:24" x14ac:dyDescent="0.25">
      <c r="A575" s="53">
        <v>2397</v>
      </c>
      <c r="B575" s="22"/>
      <c r="C575" s="34"/>
      <c r="D575" s="45"/>
      <c r="E575" s="44"/>
      <c r="F575" s="45"/>
      <c r="G575" s="45"/>
      <c r="H575" s="45" t="str">
        <f t="shared" si="88"/>
        <v/>
      </c>
      <c r="I575" s="46" t="str">
        <f t="shared" si="89"/>
        <v/>
      </c>
      <c r="J575" s="34">
        <f t="shared" si="90"/>
        <v>0</v>
      </c>
      <c r="K575" s="45">
        <f t="shared" si="91"/>
        <v>0</v>
      </c>
      <c r="L575" s="44"/>
      <c r="M575" s="45"/>
      <c r="N575" s="45"/>
      <c r="O575" s="45" t="str">
        <f t="shared" si="92"/>
        <v/>
      </c>
      <c r="P575" s="46" t="str">
        <f t="shared" si="93"/>
        <v/>
      </c>
      <c r="Q575" s="34">
        <f t="shared" si="94"/>
        <v>0</v>
      </c>
      <c r="R575" s="45">
        <f t="shared" si="95"/>
        <v>0</v>
      </c>
      <c r="S575" s="44"/>
      <c r="T575" s="45"/>
      <c r="U575" s="45"/>
      <c r="V575" s="45" t="str">
        <f t="shared" si="96"/>
        <v/>
      </c>
      <c r="W575" s="46" t="str">
        <f t="shared" si="97"/>
        <v/>
      </c>
      <c r="X575" s="12"/>
    </row>
    <row r="576" spans="1:24" x14ac:dyDescent="0.25">
      <c r="A576" s="53">
        <v>2398</v>
      </c>
      <c r="B576" s="22"/>
      <c r="C576" s="34"/>
      <c r="D576" s="45"/>
      <c r="E576" s="44"/>
      <c r="F576" s="45"/>
      <c r="G576" s="45"/>
      <c r="H576" s="45" t="str">
        <f t="shared" si="88"/>
        <v/>
      </c>
      <c r="I576" s="46" t="str">
        <f t="shared" si="89"/>
        <v/>
      </c>
      <c r="J576" s="34">
        <f t="shared" si="90"/>
        <v>0</v>
      </c>
      <c r="K576" s="45">
        <f t="shared" si="91"/>
        <v>0</v>
      </c>
      <c r="L576" s="44"/>
      <c r="M576" s="45"/>
      <c r="N576" s="45"/>
      <c r="O576" s="45" t="str">
        <f t="shared" si="92"/>
        <v/>
      </c>
      <c r="P576" s="46" t="str">
        <f t="shared" si="93"/>
        <v/>
      </c>
      <c r="Q576" s="34">
        <f t="shared" si="94"/>
        <v>0</v>
      </c>
      <c r="R576" s="45">
        <f t="shared" si="95"/>
        <v>0</v>
      </c>
      <c r="S576" s="44"/>
      <c r="T576" s="45"/>
      <c r="U576" s="45"/>
      <c r="V576" s="45" t="str">
        <f t="shared" si="96"/>
        <v/>
      </c>
      <c r="W576" s="46" t="str">
        <f t="shared" si="97"/>
        <v/>
      </c>
      <c r="X576" s="12"/>
    </row>
    <row r="577" spans="1:24" x14ac:dyDescent="0.25">
      <c r="A577" s="53">
        <v>2399</v>
      </c>
      <c r="B577" s="22"/>
      <c r="C577" s="34"/>
      <c r="D577" s="45"/>
      <c r="E577" s="44"/>
      <c r="F577" s="45"/>
      <c r="G577" s="45"/>
      <c r="H577" s="45" t="str">
        <f t="shared" ref="H577:H640" si="98">IF(F577="","",(SMALL(F577:G577,1)))</f>
        <v/>
      </c>
      <c r="I577" s="46" t="str">
        <f t="shared" ref="I577:I640" si="99">IF(F577="","",(IF(H577&gt;D577,"APROVADO","REPROVADO")))</f>
        <v/>
      </c>
      <c r="J577" s="34">
        <f t="shared" ref="J577:J640" si="100">C577</f>
        <v>0</v>
      </c>
      <c r="K577" s="45">
        <f t="shared" ref="K577:K640" si="101">D577</f>
        <v>0</v>
      </c>
      <c r="L577" s="44"/>
      <c r="M577" s="45"/>
      <c r="N577" s="45"/>
      <c r="O577" s="45" t="str">
        <f t="shared" ref="O577:O640" si="102">IF(M577="","",(SMALL(M577:N577,1)))</f>
        <v/>
      </c>
      <c r="P577" s="46" t="str">
        <f t="shared" ref="P577:P640" si="103">IF(M577="","",(IF(O577&gt;K577,"APROVADO","REPROVADO")))</f>
        <v/>
      </c>
      <c r="Q577" s="34">
        <f t="shared" ref="Q577:Q640" si="104">C577</f>
        <v>0</v>
      </c>
      <c r="R577" s="45">
        <f t="shared" ref="R577:R640" si="105">D577</f>
        <v>0</v>
      </c>
      <c r="S577" s="44"/>
      <c r="T577" s="45"/>
      <c r="U577" s="45"/>
      <c r="V577" s="45" t="str">
        <f t="shared" ref="V577:V640" si="106">IF(T577="","",(SMALL(T577:U577,1)))</f>
        <v/>
      </c>
      <c r="W577" s="46" t="str">
        <f t="shared" ref="W577:W640" si="107">IF(T577="","",(IF(V577&gt;R577,"APROVADO","REPROVADO")))</f>
        <v/>
      </c>
      <c r="X577" s="12"/>
    </row>
    <row r="578" spans="1:24" x14ac:dyDescent="0.25">
      <c r="A578" s="53">
        <v>2400</v>
      </c>
      <c r="B578" s="22"/>
      <c r="C578" s="34"/>
      <c r="D578" s="45"/>
      <c r="E578" s="44"/>
      <c r="F578" s="45"/>
      <c r="G578" s="45"/>
      <c r="H578" s="45" t="str">
        <f t="shared" si="98"/>
        <v/>
      </c>
      <c r="I578" s="46" t="str">
        <f t="shared" si="99"/>
        <v/>
      </c>
      <c r="J578" s="34">
        <f t="shared" si="100"/>
        <v>0</v>
      </c>
      <c r="K578" s="45">
        <f t="shared" si="101"/>
        <v>0</v>
      </c>
      <c r="L578" s="44"/>
      <c r="M578" s="45"/>
      <c r="N578" s="45"/>
      <c r="O578" s="45" t="str">
        <f t="shared" si="102"/>
        <v/>
      </c>
      <c r="P578" s="46" t="str">
        <f t="shared" si="103"/>
        <v/>
      </c>
      <c r="Q578" s="34">
        <f t="shared" si="104"/>
        <v>0</v>
      </c>
      <c r="R578" s="45">
        <f t="shared" si="105"/>
        <v>0</v>
      </c>
      <c r="S578" s="44"/>
      <c r="T578" s="45"/>
      <c r="U578" s="45"/>
      <c r="V578" s="45" t="str">
        <f t="shared" si="106"/>
        <v/>
      </c>
      <c r="W578" s="46" t="str">
        <f t="shared" si="107"/>
        <v/>
      </c>
      <c r="X578" s="12"/>
    </row>
    <row r="579" spans="1:24" x14ac:dyDescent="0.25">
      <c r="A579" s="53">
        <v>2401</v>
      </c>
      <c r="B579" s="22"/>
      <c r="C579" s="34"/>
      <c r="D579" s="45"/>
      <c r="E579" s="44"/>
      <c r="F579" s="45"/>
      <c r="G579" s="45"/>
      <c r="H579" s="45" t="str">
        <f t="shared" si="98"/>
        <v/>
      </c>
      <c r="I579" s="46" t="str">
        <f t="shared" si="99"/>
        <v/>
      </c>
      <c r="J579" s="34">
        <f t="shared" si="100"/>
        <v>0</v>
      </c>
      <c r="K579" s="45">
        <f t="shared" si="101"/>
        <v>0</v>
      </c>
      <c r="L579" s="44"/>
      <c r="M579" s="45"/>
      <c r="N579" s="45"/>
      <c r="O579" s="45" t="str">
        <f t="shared" si="102"/>
        <v/>
      </c>
      <c r="P579" s="46" t="str">
        <f t="shared" si="103"/>
        <v/>
      </c>
      <c r="Q579" s="34">
        <f t="shared" si="104"/>
        <v>0</v>
      </c>
      <c r="R579" s="45">
        <f t="shared" si="105"/>
        <v>0</v>
      </c>
      <c r="S579" s="44"/>
      <c r="T579" s="45"/>
      <c r="U579" s="45"/>
      <c r="V579" s="45" t="str">
        <f t="shared" si="106"/>
        <v/>
      </c>
      <c r="W579" s="46" t="str">
        <f t="shared" si="107"/>
        <v/>
      </c>
      <c r="X579" s="12"/>
    </row>
    <row r="580" spans="1:24" x14ac:dyDescent="0.25">
      <c r="A580" s="53">
        <v>2402</v>
      </c>
      <c r="B580" s="22"/>
      <c r="C580" s="34"/>
      <c r="D580" s="45"/>
      <c r="E580" s="44"/>
      <c r="F580" s="45"/>
      <c r="G580" s="45"/>
      <c r="H580" s="45" t="str">
        <f t="shared" si="98"/>
        <v/>
      </c>
      <c r="I580" s="46" t="str">
        <f t="shared" si="99"/>
        <v/>
      </c>
      <c r="J580" s="34">
        <f t="shared" si="100"/>
        <v>0</v>
      </c>
      <c r="K580" s="45">
        <f t="shared" si="101"/>
        <v>0</v>
      </c>
      <c r="L580" s="44"/>
      <c r="M580" s="45"/>
      <c r="N580" s="45"/>
      <c r="O580" s="45" t="str">
        <f t="shared" si="102"/>
        <v/>
      </c>
      <c r="P580" s="46" t="str">
        <f t="shared" si="103"/>
        <v/>
      </c>
      <c r="Q580" s="34">
        <f t="shared" si="104"/>
        <v>0</v>
      </c>
      <c r="R580" s="45">
        <f t="shared" si="105"/>
        <v>0</v>
      </c>
      <c r="S580" s="44"/>
      <c r="T580" s="45"/>
      <c r="U580" s="45"/>
      <c r="V580" s="45" t="str">
        <f t="shared" si="106"/>
        <v/>
      </c>
      <c r="W580" s="46" t="str">
        <f t="shared" si="107"/>
        <v/>
      </c>
      <c r="X580" s="12"/>
    </row>
    <row r="581" spans="1:24" x14ac:dyDescent="0.25">
      <c r="A581" s="53">
        <v>2403</v>
      </c>
      <c r="B581" s="22"/>
      <c r="C581" s="34"/>
      <c r="D581" s="45"/>
      <c r="E581" s="44"/>
      <c r="F581" s="45"/>
      <c r="G581" s="45"/>
      <c r="H581" s="45" t="str">
        <f t="shared" si="98"/>
        <v/>
      </c>
      <c r="I581" s="46" t="str">
        <f t="shared" si="99"/>
        <v/>
      </c>
      <c r="J581" s="34">
        <f t="shared" si="100"/>
        <v>0</v>
      </c>
      <c r="K581" s="45">
        <f t="shared" si="101"/>
        <v>0</v>
      </c>
      <c r="L581" s="44"/>
      <c r="M581" s="45"/>
      <c r="N581" s="45"/>
      <c r="O581" s="45" t="str">
        <f t="shared" si="102"/>
        <v/>
      </c>
      <c r="P581" s="46" t="str">
        <f t="shared" si="103"/>
        <v/>
      </c>
      <c r="Q581" s="34">
        <f t="shared" si="104"/>
        <v>0</v>
      </c>
      <c r="R581" s="45">
        <f t="shared" si="105"/>
        <v>0</v>
      </c>
      <c r="S581" s="44"/>
      <c r="T581" s="45"/>
      <c r="U581" s="45"/>
      <c r="V581" s="45" t="str">
        <f t="shared" si="106"/>
        <v/>
      </c>
      <c r="W581" s="46" t="str">
        <f t="shared" si="107"/>
        <v/>
      </c>
      <c r="X581" s="12"/>
    </row>
    <row r="582" spans="1:24" x14ac:dyDescent="0.25">
      <c r="A582" s="53">
        <v>2404</v>
      </c>
      <c r="B582" s="22"/>
      <c r="C582" s="34"/>
      <c r="D582" s="45"/>
      <c r="E582" s="44"/>
      <c r="F582" s="45"/>
      <c r="G582" s="45"/>
      <c r="H582" s="45" t="str">
        <f t="shared" si="98"/>
        <v/>
      </c>
      <c r="I582" s="46" t="str">
        <f t="shared" si="99"/>
        <v/>
      </c>
      <c r="J582" s="34">
        <f t="shared" si="100"/>
        <v>0</v>
      </c>
      <c r="K582" s="45">
        <f t="shared" si="101"/>
        <v>0</v>
      </c>
      <c r="L582" s="44"/>
      <c r="M582" s="45"/>
      <c r="N582" s="45"/>
      <c r="O582" s="45" t="str">
        <f t="shared" si="102"/>
        <v/>
      </c>
      <c r="P582" s="46" t="str">
        <f t="shared" si="103"/>
        <v/>
      </c>
      <c r="Q582" s="34">
        <f t="shared" si="104"/>
        <v>0</v>
      </c>
      <c r="R582" s="45">
        <f t="shared" si="105"/>
        <v>0</v>
      </c>
      <c r="S582" s="44"/>
      <c r="T582" s="45"/>
      <c r="U582" s="45"/>
      <c r="V582" s="45" t="str">
        <f t="shared" si="106"/>
        <v/>
      </c>
      <c r="W582" s="46" t="str">
        <f t="shared" si="107"/>
        <v/>
      </c>
      <c r="X582" s="12"/>
    </row>
    <row r="583" spans="1:24" x14ac:dyDescent="0.25">
      <c r="A583" s="53">
        <v>2405</v>
      </c>
      <c r="B583" s="22"/>
      <c r="C583" s="34"/>
      <c r="D583" s="45"/>
      <c r="E583" s="44"/>
      <c r="F583" s="45"/>
      <c r="G583" s="45"/>
      <c r="H583" s="45" t="str">
        <f t="shared" si="98"/>
        <v/>
      </c>
      <c r="I583" s="46" t="str">
        <f t="shared" si="99"/>
        <v/>
      </c>
      <c r="J583" s="34">
        <f t="shared" si="100"/>
        <v>0</v>
      </c>
      <c r="K583" s="45">
        <f t="shared" si="101"/>
        <v>0</v>
      </c>
      <c r="L583" s="44"/>
      <c r="M583" s="45"/>
      <c r="N583" s="45"/>
      <c r="O583" s="45" t="str">
        <f t="shared" si="102"/>
        <v/>
      </c>
      <c r="P583" s="46" t="str">
        <f t="shared" si="103"/>
        <v/>
      </c>
      <c r="Q583" s="34">
        <f t="shared" si="104"/>
        <v>0</v>
      </c>
      <c r="R583" s="45">
        <f t="shared" si="105"/>
        <v>0</v>
      </c>
      <c r="S583" s="44"/>
      <c r="T583" s="45"/>
      <c r="U583" s="45"/>
      <c r="V583" s="45" t="str">
        <f t="shared" si="106"/>
        <v/>
      </c>
      <c r="W583" s="46" t="str">
        <f t="shared" si="107"/>
        <v/>
      </c>
      <c r="X583" s="12"/>
    </row>
    <row r="584" spans="1:24" x14ac:dyDescent="0.25">
      <c r="A584" s="53">
        <v>2406</v>
      </c>
      <c r="B584" s="22"/>
      <c r="C584" s="34"/>
      <c r="D584" s="45"/>
      <c r="E584" s="44"/>
      <c r="F584" s="45"/>
      <c r="G584" s="45"/>
      <c r="H584" s="45" t="str">
        <f t="shared" si="98"/>
        <v/>
      </c>
      <c r="I584" s="46" t="str">
        <f t="shared" si="99"/>
        <v/>
      </c>
      <c r="J584" s="34">
        <f t="shared" si="100"/>
        <v>0</v>
      </c>
      <c r="K584" s="45">
        <f t="shared" si="101"/>
        <v>0</v>
      </c>
      <c r="L584" s="44"/>
      <c r="M584" s="45"/>
      <c r="N584" s="45"/>
      <c r="O584" s="45" t="str">
        <f t="shared" si="102"/>
        <v/>
      </c>
      <c r="P584" s="46" t="str">
        <f t="shared" si="103"/>
        <v/>
      </c>
      <c r="Q584" s="34">
        <f t="shared" si="104"/>
        <v>0</v>
      </c>
      <c r="R584" s="45">
        <f t="shared" si="105"/>
        <v>0</v>
      </c>
      <c r="S584" s="44"/>
      <c r="T584" s="45"/>
      <c r="U584" s="45"/>
      <c r="V584" s="45" t="str">
        <f t="shared" si="106"/>
        <v/>
      </c>
      <c r="W584" s="46" t="str">
        <f t="shared" si="107"/>
        <v/>
      </c>
      <c r="X584" s="12"/>
    </row>
    <row r="585" spans="1:24" x14ac:dyDescent="0.25">
      <c r="A585" s="53">
        <v>2407</v>
      </c>
      <c r="B585" s="22"/>
      <c r="C585" s="34"/>
      <c r="D585" s="45"/>
      <c r="E585" s="44"/>
      <c r="F585" s="45"/>
      <c r="G585" s="45"/>
      <c r="H585" s="45" t="str">
        <f t="shared" si="98"/>
        <v/>
      </c>
      <c r="I585" s="46" t="str">
        <f t="shared" si="99"/>
        <v/>
      </c>
      <c r="J585" s="34">
        <f t="shared" si="100"/>
        <v>0</v>
      </c>
      <c r="K585" s="45">
        <f t="shared" si="101"/>
        <v>0</v>
      </c>
      <c r="L585" s="44"/>
      <c r="M585" s="45"/>
      <c r="N585" s="45"/>
      <c r="O585" s="45" t="str">
        <f t="shared" si="102"/>
        <v/>
      </c>
      <c r="P585" s="46" t="str">
        <f t="shared" si="103"/>
        <v/>
      </c>
      <c r="Q585" s="34">
        <f t="shared" si="104"/>
        <v>0</v>
      </c>
      <c r="R585" s="45">
        <f t="shared" si="105"/>
        <v>0</v>
      </c>
      <c r="S585" s="44"/>
      <c r="T585" s="45"/>
      <c r="U585" s="45"/>
      <c r="V585" s="45" t="str">
        <f t="shared" si="106"/>
        <v/>
      </c>
      <c r="W585" s="46" t="str">
        <f t="shared" si="107"/>
        <v/>
      </c>
      <c r="X585" s="12"/>
    </row>
    <row r="586" spans="1:24" x14ac:dyDescent="0.25">
      <c r="A586" s="53">
        <v>2408</v>
      </c>
      <c r="B586" s="22"/>
      <c r="C586" s="34"/>
      <c r="D586" s="45"/>
      <c r="E586" s="44"/>
      <c r="F586" s="45"/>
      <c r="G586" s="45"/>
      <c r="H586" s="45" t="str">
        <f t="shared" si="98"/>
        <v/>
      </c>
      <c r="I586" s="46" t="str">
        <f t="shared" si="99"/>
        <v/>
      </c>
      <c r="J586" s="34">
        <f t="shared" si="100"/>
        <v>0</v>
      </c>
      <c r="K586" s="45">
        <f t="shared" si="101"/>
        <v>0</v>
      </c>
      <c r="L586" s="44"/>
      <c r="M586" s="45"/>
      <c r="N586" s="45"/>
      <c r="O586" s="45" t="str">
        <f t="shared" si="102"/>
        <v/>
      </c>
      <c r="P586" s="46" t="str">
        <f t="shared" si="103"/>
        <v/>
      </c>
      <c r="Q586" s="34">
        <f t="shared" si="104"/>
        <v>0</v>
      </c>
      <c r="R586" s="45">
        <f t="shared" si="105"/>
        <v>0</v>
      </c>
      <c r="S586" s="44"/>
      <c r="T586" s="45"/>
      <c r="U586" s="45"/>
      <c r="V586" s="45" t="str">
        <f t="shared" si="106"/>
        <v/>
      </c>
      <c r="W586" s="46" t="str">
        <f t="shared" si="107"/>
        <v/>
      </c>
      <c r="X586" s="12"/>
    </row>
    <row r="587" spans="1:24" x14ac:dyDescent="0.25">
      <c r="A587" s="53">
        <v>2409</v>
      </c>
      <c r="B587" s="22"/>
      <c r="C587" s="34"/>
      <c r="D587" s="45"/>
      <c r="E587" s="44"/>
      <c r="F587" s="45"/>
      <c r="G587" s="45"/>
      <c r="H587" s="45" t="str">
        <f t="shared" si="98"/>
        <v/>
      </c>
      <c r="I587" s="46" t="str">
        <f t="shared" si="99"/>
        <v/>
      </c>
      <c r="J587" s="34">
        <f t="shared" si="100"/>
        <v>0</v>
      </c>
      <c r="K587" s="45">
        <f t="shared" si="101"/>
        <v>0</v>
      </c>
      <c r="L587" s="44"/>
      <c r="M587" s="45"/>
      <c r="N587" s="45"/>
      <c r="O587" s="45" t="str">
        <f t="shared" si="102"/>
        <v/>
      </c>
      <c r="P587" s="46" t="str">
        <f t="shared" si="103"/>
        <v/>
      </c>
      <c r="Q587" s="34">
        <f t="shared" si="104"/>
        <v>0</v>
      </c>
      <c r="R587" s="45">
        <f t="shared" si="105"/>
        <v>0</v>
      </c>
      <c r="S587" s="44"/>
      <c r="T587" s="45"/>
      <c r="U587" s="45"/>
      <c r="V587" s="45" t="str">
        <f t="shared" si="106"/>
        <v/>
      </c>
      <c r="W587" s="46" t="str">
        <f t="shared" si="107"/>
        <v/>
      </c>
      <c r="X587" s="12"/>
    </row>
    <row r="588" spans="1:24" x14ac:dyDescent="0.25">
      <c r="A588" s="53">
        <v>2410</v>
      </c>
      <c r="B588" s="22"/>
      <c r="C588" s="34"/>
      <c r="D588" s="45"/>
      <c r="E588" s="44"/>
      <c r="F588" s="45"/>
      <c r="G588" s="45"/>
      <c r="H588" s="45" t="str">
        <f t="shared" si="98"/>
        <v/>
      </c>
      <c r="I588" s="46" t="str">
        <f t="shared" si="99"/>
        <v/>
      </c>
      <c r="J588" s="34">
        <f t="shared" si="100"/>
        <v>0</v>
      </c>
      <c r="K588" s="45">
        <f t="shared" si="101"/>
        <v>0</v>
      </c>
      <c r="L588" s="44"/>
      <c r="M588" s="45"/>
      <c r="N588" s="45"/>
      <c r="O588" s="45" t="str">
        <f t="shared" si="102"/>
        <v/>
      </c>
      <c r="P588" s="46" t="str">
        <f t="shared" si="103"/>
        <v/>
      </c>
      <c r="Q588" s="34">
        <f t="shared" si="104"/>
        <v>0</v>
      </c>
      <c r="R588" s="45">
        <f t="shared" si="105"/>
        <v>0</v>
      </c>
      <c r="S588" s="44"/>
      <c r="T588" s="45"/>
      <c r="U588" s="45"/>
      <c r="V588" s="45" t="str">
        <f t="shared" si="106"/>
        <v/>
      </c>
      <c r="W588" s="46" t="str">
        <f t="shared" si="107"/>
        <v/>
      </c>
      <c r="X588" s="12"/>
    </row>
    <row r="589" spans="1:24" x14ac:dyDescent="0.25">
      <c r="A589" s="53">
        <v>2411</v>
      </c>
      <c r="B589" s="22"/>
      <c r="C589" s="34"/>
      <c r="D589" s="45"/>
      <c r="E589" s="44"/>
      <c r="F589" s="45"/>
      <c r="G589" s="45"/>
      <c r="H589" s="45" t="str">
        <f t="shared" si="98"/>
        <v/>
      </c>
      <c r="I589" s="46" t="str">
        <f t="shared" si="99"/>
        <v/>
      </c>
      <c r="J589" s="34">
        <f t="shared" si="100"/>
        <v>0</v>
      </c>
      <c r="K589" s="45">
        <f t="shared" si="101"/>
        <v>0</v>
      </c>
      <c r="L589" s="44"/>
      <c r="M589" s="45"/>
      <c r="N589" s="45"/>
      <c r="O589" s="45" t="str">
        <f t="shared" si="102"/>
        <v/>
      </c>
      <c r="P589" s="46" t="str">
        <f t="shared" si="103"/>
        <v/>
      </c>
      <c r="Q589" s="34">
        <f t="shared" si="104"/>
        <v>0</v>
      </c>
      <c r="R589" s="45">
        <f t="shared" si="105"/>
        <v>0</v>
      </c>
      <c r="S589" s="44"/>
      <c r="T589" s="45"/>
      <c r="U589" s="45"/>
      <c r="V589" s="45" t="str">
        <f t="shared" si="106"/>
        <v/>
      </c>
      <c r="W589" s="46" t="str">
        <f t="shared" si="107"/>
        <v/>
      </c>
      <c r="X589" s="12"/>
    </row>
    <row r="590" spans="1:24" x14ac:dyDescent="0.25">
      <c r="A590" s="53">
        <v>2412</v>
      </c>
      <c r="B590" s="22"/>
      <c r="C590" s="34"/>
      <c r="D590" s="45"/>
      <c r="E590" s="44"/>
      <c r="F590" s="45"/>
      <c r="G590" s="45"/>
      <c r="H590" s="45" t="str">
        <f t="shared" si="98"/>
        <v/>
      </c>
      <c r="I590" s="46" t="str">
        <f t="shared" si="99"/>
        <v/>
      </c>
      <c r="J590" s="34">
        <f t="shared" si="100"/>
        <v>0</v>
      </c>
      <c r="K590" s="45">
        <f t="shared" si="101"/>
        <v>0</v>
      </c>
      <c r="L590" s="44"/>
      <c r="M590" s="45"/>
      <c r="N590" s="45"/>
      <c r="O590" s="45" t="str">
        <f t="shared" si="102"/>
        <v/>
      </c>
      <c r="P590" s="46" t="str">
        <f t="shared" si="103"/>
        <v/>
      </c>
      <c r="Q590" s="34">
        <f t="shared" si="104"/>
        <v>0</v>
      </c>
      <c r="R590" s="45">
        <f t="shared" si="105"/>
        <v>0</v>
      </c>
      <c r="S590" s="44"/>
      <c r="T590" s="45"/>
      <c r="U590" s="45"/>
      <c r="V590" s="45" t="str">
        <f t="shared" si="106"/>
        <v/>
      </c>
      <c r="W590" s="46" t="str">
        <f t="shared" si="107"/>
        <v/>
      </c>
      <c r="X590" s="12"/>
    </row>
    <row r="591" spans="1:24" x14ac:dyDescent="0.25">
      <c r="A591" s="53">
        <v>2413</v>
      </c>
      <c r="B591" s="22"/>
      <c r="C591" s="34"/>
      <c r="D591" s="45"/>
      <c r="E591" s="44"/>
      <c r="F591" s="45"/>
      <c r="G591" s="45"/>
      <c r="H591" s="45" t="str">
        <f t="shared" si="98"/>
        <v/>
      </c>
      <c r="I591" s="46" t="str">
        <f t="shared" si="99"/>
        <v/>
      </c>
      <c r="J591" s="34">
        <f t="shared" si="100"/>
        <v>0</v>
      </c>
      <c r="K591" s="45">
        <f t="shared" si="101"/>
        <v>0</v>
      </c>
      <c r="L591" s="44"/>
      <c r="M591" s="45"/>
      <c r="N591" s="45"/>
      <c r="O591" s="45" t="str">
        <f t="shared" si="102"/>
        <v/>
      </c>
      <c r="P591" s="46" t="str">
        <f t="shared" si="103"/>
        <v/>
      </c>
      <c r="Q591" s="34">
        <f t="shared" si="104"/>
        <v>0</v>
      </c>
      <c r="R591" s="45">
        <f t="shared" si="105"/>
        <v>0</v>
      </c>
      <c r="S591" s="44"/>
      <c r="T591" s="45"/>
      <c r="U591" s="45"/>
      <c r="V591" s="45" t="str">
        <f t="shared" si="106"/>
        <v/>
      </c>
      <c r="W591" s="46" t="str">
        <f t="shared" si="107"/>
        <v/>
      </c>
      <c r="X591" s="12"/>
    </row>
    <row r="592" spans="1:24" x14ac:dyDescent="0.25">
      <c r="A592" s="53">
        <v>2414</v>
      </c>
      <c r="B592" s="22"/>
      <c r="C592" s="34"/>
      <c r="D592" s="45"/>
      <c r="E592" s="44"/>
      <c r="F592" s="45"/>
      <c r="G592" s="45"/>
      <c r="H592" s="45" t="str">
        <f t="shared" si="98"/>
        <v/>
      </c>
      <c r="I592" s="46" t="str">
        <f t="shared" si="99"/>
        <v/>
      </c>
      <c r="J592" s="34">
        <f t="shared" si="100"/>
        <v>0</v>
      </c>
      <c r="K592" s="45">
        <f t="shared" si="101"/>
        <v>0</v>
      </c>
      <c r="L592" s="44"/>
      <c r="M592" s="45"/>
      <c r="N592" s="45"/>
      <c r="O592" s="45" t="str">
        <f t="shared" si="102"/>
        <v/>
      </c>
      <c r="P592" s="46" t="str">
        <f t="shared" si="103"/>
        <v/>
      </c>
      <c r="Q592" s="34">
        <f t="shared" si="104"/>
        <v>0</v>
      </c>
      <c r="R592" s="45">
        <f t="shared" si="105"/>
        <v>0</v>
      </c>
      <c r="S592" s="44"/>
      <c r="T592" s="45"/>
      <c r="U592" s="45"/>
      <c r="V592" s="45" t="str">
        <f t="shared" si="106"/>
        <v/>
      </c>
      <c r="W592" s="46" t="str">
        <f t="shared" si="107"/>
        <v/>
      </c>
      <c r="X592" s="12"/>
    </row>
    <row r="593" spans="1:24" x14ac:dyDescent="0.25">
      <c r="A593" s="53">
        <v>2415</v>
      </c>
      <c r="B593" s="22"/>
      <c r="C593" s="34"/>
      <c r="D593" s="45"/>
      <c r="E593" s="44"/>
      <c r="F593" s="45"/>
      <c r="G593" s="45"/>
      <c r="H593" s="45" t="str">
        <f t="shared" si="98"/>
        <v/>
      </c>
      <c r="I593" s="46" t="str">
        <f t="shared" si="99"/>
        <v/>
      </c>
      <c r="J593" s="34">
        <f t="shared" si="100"/>
        <v>0</v>
      </c>
      <c r="K593" s="45">
        <f t="shared" si="101"/>
        <v>0</v>
      </c>
      <c r="L593" s="44"/>
      <c r="M593" s="45"/>
      <c r="N593" s="45"/>
      <c r="O593" s="45" t="str">
        <f t="shared" si="102"/>
        <v/>
      </c>
      <c r="P593" s="46" t="str">
        <f t="shared" si="103"/>
        <v/>
      </c>
      <c r="Q593" s="34">
        <f t="shared" si="104"/>
        <v>0</v>
      </c>
      <c r="R593" s="45">
        <f t="shared" si="105"/>
        <v>0</v>
      </c>
      <c r="S593" s="44"/>
      <c r="T593" s="45"/>
      <c r="U593" s="45"/>
      <c r="V593" s="45" t="str">
        <f t="shared" si="106"/>
        <v/>
      </c>
      <c r="W593" s="46" t="str">
        <f t="shared" si="107"/>
        <v/>
      </c>
      <c r="X593" s="12"/>
    </row>
    <row r="594" spans="1:24" x14ac:dyDescent="0.25">
      <c r="A594" s="53">
        <v>2416</v>
      </c>
      <c r="B594" s="22"/>
      <c r="C594" s="34"/>
      <c r="D594" s="45"/>
      <c r="E594" s="44"/>
      <c r="F594" s="45"/>
      <c r="G594" s="45"/>
      <c r="H594" s="45" t="str">
        <f t="shared" si="98"/>
        <v/>
      </c>
      <c r="I594" s="46" t="str">
        <f t="shared" si="99"/>
        <v/>
      </c>
      <c r="J594" s="34">
        <f t="shared" si="100"/>
        <v>0</v>
      </c>
      <c r="K594" s="45">
        <f t="shared" si="101"/>
        <v>0</v>
      </c>
      <c r="L594" s="44"/>
      <c r="M594" s="45"/>
      <c r="N594" s="45"/>
      <c r="O594" s="45" t="str">
        <f t="shared" si="102"/>
        <v/>
      </c>
      <c r="P594" s="46" t="str">
        <f t="shared" si="103"/>
        <v/>
      </c>
      <c r="Q594" s="34">
        <f t="shared" si="104"/>
        <v>0</v>
      </c>
      <c r="R594" s="45">
        <f t="shared" si="105"/>
        <v>0</v>
      </c>
      <c r="S594" s="44"/>
      <c r="T594" s="45"/>
      <c r="U594" s="45"/>
      <c r="V594" s="45" t="str">
        <f t="shared" si="106"/>
        <v/>
      </c>
      <c r="W594" s="46" t="str">
        <f t="shared" si="107"/>
        <v/>
      </c>
      <c r="X594" s="12"/>
    </row>
    <row r="595" spans="1:24" x14ac:dyDescent="0.25">
      <c r="A595" s="53">
        <v>2417</v>
      </c>
      <c r="B595" s="22"/>
      <c r="C595" s="34"/>
      <c r="D595" s="45"/>
      <c r="E595" s="44"/>
      <c r="F595" s="45"/>
      <c r="G595" s="45"/>
      <c r="H595" s="45" t="str">
        <f t="shared" si="98"/>
        <v/>
      </c>
      <c r="I595" s="46" t="str">
        <f t="shared" si="99"/>
        <v/>
      </c>
      <c r="J595" s="34">
        <f t="shared" si="100"/>
        <v>0</v>
      </c>
      <c r="K595" s="45">
        <f t="shared" si="101"/>
        <v>0</v>
      </c>
      <c r="L595" s="44"/>
      <c r="M595" s="45"/>
      <c r="N595" s="45"/>
      <c r="O595" s="45" t="str">
        <f t="shared" si="102"/>
        <v/>
      </c>
      <c r="P595" s="46" t="str">
        <f t="shared" si="103"/>
        <v/>
      </c>
      <c r="Q595" s="34">
        <f t="shared" si="104"/>
        <v>0</v>
      </c>
      <c r="R595" s="45">
        <f t="shared" si="105"/>
        <v>0</v>
      </c>
      <c r="S595" s="44"/>
      <c r="T595" s="45"/>
      <c r="U595" s="45"/>
      <c r="V595" s="45" t="str">
        <f t="shared" si="106"/>
        <v/>
      </c>
      <c r="W595" s="46" t="str">
        <f t="shared" si="107"/>
        <v/>
      </c>
      <c r="X595" s="12"/>
    </row>
    <row r="596" spans="1:24" x14ac:dyDescent="0.25">
      <c r="A596" s="53">
        <v>2418</v>
      </c>
      <c r="B596" s="22"/>
      <c r="C596" s="34"/>
      <c r="D596" s="45"/>
      <c r="E596" s="44"/>
      <c r="F596" s="45"/>
      <c r="G596" s="45"/>
      <c r="H596" s="45" t="str">
        <f t="shared" si="98"/>
        <v/>
      </c>
      <c r="I596" s="46" t="str">
        <f t="shared" si="99"/>
        <v/>
      </c>
      <c r="J596" s="34">
        <f t="shared" si="100"/>
        <v>0</v>
      </c>
      <c r="K596" s="45">
        <f t="shared" si="101"/>
        <v>0</v>
      </c>
      <c r="L596" s="44"/>
      <c r="M596" s="45"/>
      <c r="N596" s="45"/>
      <c r="O596" s="45" t="str">
        <f t="shared" si="102"/>
        <v/>
      </c>
      <c r="P596" s="46" t="str">
        <f t="shared" si="103"/>
        <v/>
      </c>
      <c r="Q596" s="34">
        <f t="shared" si="104"/>
        <v>0</v>
      </c>
      <c r="R596" s="45">
        <f t="shared" si="105"/>
        <v>0</v>
      </c>
      <c r="S596" s="44"/>
      <c r="T596" s="45"/>
      <c r="U596" s="45"/>
      <c r="V596" s="45" t="str">
        <f t="shared" si="106"/>
        <v/>
      </c>
      <c r="W596" s="46" t="str">
        <f t="shared" si="107"/>
        <v/>
      </c>
      <c r="X596" s="12"/>
    </row>
    <row r="597" spans="1:24" x14ac:dyDescent="0.25">
      <c r="A597" s="53">
        <v>2419</v>
      </c>
      <c r="B597" s="22"/>
      <c r="C597" s="34"/>
      <c r="D597" s="45"/>
      <c r="E597" s="44"/>
      <c r="F597" s="45"/>
      <c r="G597" s="45"/>
      <c r="H597" s="45" t="str">
        <f t="shared" si="98"/>
        <v/>
      </c>
      <c r="I597" s="46" t="str">
        <f t="shared" si="99"/>
        <v/>
      </c>
      <c r="J597" s="34">
        <f t="shared" si="100"/>
        <v>0</v>
      </c>
      <c r="K597" s="45">
        <f t="shared" si="101"/>
        <v>0</v>
      </c>
      <c r="L597" s="44"/>
      <c r="M597" s="45"/>
      <c r="N597" s="45"/>
      <c r="O597" s="45" t="str">
        <f t="shared" si="102"/>
        <v/>
      </c>
      <c r="P597" s="46" t="str">
        <f t="shared" si="103"/>
        <v/>
      </c>
      <c r="Q597" s="34">
        <f t="shared" si="104"/>
        <v>0</v>
      </c>
      <c r="R597" s="45">
        <f t="shared" si="105"/>
        <v>0</v>
      </c>
      <c r="S597" s="44"/>
      <c r="T597" s="45"/>
      <c r="U597" s="45"/>
      <c r="V597" s="45" t="str">
        <f t="shared" si="106"/>
        <v/>
      </c>
      <c r="W597" s="46" t="str">
        <f t="shared" si="107"/>
        <v/>
      </c>
      <c r="X597" s="12"/>
    </row>
    <row r="598" spans="1:24" x14ac:dyDescent="0.25">
      <c r="A598" s="53">
        <v>2420</v>
      </c>
      <c r="B598" s="22"/>
      <c r="C598" s="34"/>
      <c r="D598" s="45"/>
      <c r="E598" s="44"/>
      <c r="F598" s="45"/>
      <c r="G598" s="45"/>
      <c r="H598" s="45" t="str">
        <f t="shared" si="98"/>
        <v/>
      </c>
      <c r="I598" s="46" t="str">
        <f t="shared" si="99"/>
        <v/>
      </c>
      <c r="J598" s="34">
        <f t="shared" si="100"/>
        <v>0</v>
      </c>
      <c r="K598" s="45">
        <f t="shared" si="101"/>
        <v>0</v>
      </c>
      <c r="L598" s="44"/>
      <c r="M598" s="45"/>
      <c r="N598" s="45"/>
      <c r="O598" s="45" t="str">
        <f t="shared" si="102"/>
        <v/>
      </c>
      <c r="P598" s="46" t="str">
        <f t="shared" si="103"/>
        <v/>
      </c>
      <c r="Q598" s="34">
        <f t="shared" si="104"/>
        <v>0</v>
      </c>
      <c r="R598" s="45">
        <f t="shared" si="105"/>
        <v>0</v>
      </c>
      <c r="S598" s="44"/>
      <c r="T598" s="45"/>
      <c r="U598" s="45"/>
      <c r="V598" s="45" t="str">
        <f t="shared" si="106"/>
        <v/>
      </c>
      <c r="W598" s="46" t="str">
        <f t="shared" si="107"/>
        <v/>
      </c>
      <c r="X598" s="12"/>
    </row>
    <row r="599" spans="1:24" x14ac:dyDescent="0.25">
      <c r="A599" s="53">
        <v>2421</v>
      </c>
      <c r="B599" s="22"/>
      <c r="C599" s="34"/>
      <c r="D599" s="45"/>
      <c r="E599" s="44"/>
      <c r="F599" s="45"/>
      <c r="G599" s="45"/>
      <c r="H599" s="45" t="str">
        <f t="shared" si="98"/>
        <v/>
      </c>
      <c r="I599" s="46" t="str">
        <f t="shared" si="99"/>
        <v/>
      </c>
      <c r="J599" s="34">
        <f t="shared" si="100"/>
        <v>0</v>
      </c>
      <c r="K599" s="45">
        <f t="shared" si="101"/>
        <v>0</v>
      </c>
      <c r="L599" s="44"/>
      <c r="M599" s="45"/>
      <c r="N599" s="45"/>
      <c r="O599" s="45" t="str">
        <f t="shared" si="102"/>
        <v/>
      </c>
      <c r="P599" s="46" t="str">
        <f t="shared" si="103"/>
        <v/>
      </c>
      <c r="Q599" s="34">
        <f t="shared" si="104"/>
        <v>0</v>
      </c>
      <c r="R599" s="45">
        <f t="shared" si="105"/>
        <v>0</v>
      </c>
      <c r="S599" s="44"/>
      <c r="T599" s="45"/>
      <c r="U599" s="45"/>
      <c r="V599" s="45" t="str">
        <f t="shared" si="106"/>
        <v/>
      </c>
      <c r="W599" s="46" t="str">
        <f t="shared" si="107"/>
        <v/>
      </c>
      <c r="X599" s="12"/>
    </row>
    <row r="600" spans="1:24" x14ac:dyDescent="0.25">
      <c r="A600" s="53">
        <v>2422</v>
      </c>
      <c r="B600" s="22"/>
      <c r="C600" s="34"/>
      <c r="D600" s="45"/>
      <c r="E600" s="44"/>
      <c r="F600" s="45"/>
      <c r="G600" s="45"/>
      <c r="H600" s="45" t="str">
        <f t="shared" si="98"/>
        <v/>
      </c>
      <c r="I600" s="46" t="str">
        <f t="shared" si="99"/>
        <v/>
      </c>
      <c r="J600" s="34">
        <f t="shared" si="100"/>
        <v>0</v>
      </c>
      <c r="K600" s="45">
        <f t="shared" si="101"/>
        <v>0</v>
      </c>
      <c r="L600" s="44"/>
      <c r="M600" s="45"/>
      <c r="N600" s="45"/>
      <c r="O600" s="45" t="str">
        <f t="shared" si="102"/>
        <v/>
      </c>
      <c r="P600" s="46" t="str">
        <f t="shared" si="103"/>
        <v/>
      </c>
      <c r="Q600" s="34">
        <f t="shared" si="104"/>
        <v>0</v>
      </c>
      <c r="R600" s="45">
        <f t="shared" si="105"/>
        <v>0</v>
      </c>
      <c r="S600" s="44"/>
      <c r="T600" s="45"/>
      <c r="U600" s="45"/>
      <c r="V600" s="45" t="str">
        <f t="shared" si="106"/>
        <v/>
      </c>
      <c r="W600" s="46" t="str">
        <f t="shared" si="107"/>
        <v/>
      </c>
      <c r="X600" s="12"/>
    </row>
    <row r="601" spans="1:24" x14ac:dyDescent="0.25">
      <c r="A601" s="53">
        <v>2423</v>
      </c>
      <c r="B601" s="22"/>
      <c r="C601" s="34"/>
      <c r="D601" s="45"/>
      <c r="E601" s="44"/>
      <c r="F601" s="45"/>
      <c r="G601" s="45"/>
      <c r="H601" s="45" t="str">
        <f t="shared" si="98"/>
        <v/>
      </c>
      <c r="I601" s="46" t="str">
        <f t="shared" si="99"/>
        <v/>
      </c>
      <c r="J601" s="34">
        <f t="shared" si="100"/>
        <v>0</v>
      </c>
      <c r="K601" s="45">
        <f t="shared" si="101"/>
        <v>0</v>
      </c>
      <c r="L601" s="44"/>
      <c r="M601" s="45"/>
      <c r="N601" s="45"/>
      <c r="O601" s="45" t="str">
        <f t="shared" si="102"/>
        <v/>
      </c>
      <c r="P601" s="46" t="str">
        <f t="shared" si="103"/>
        <v/>
      </c>
      <c r="Q601" s="34">
        <f t="shared" si="104"/>
        <v>0</v>
      </c>
      <c r="R601" s="45">
        <f t="shared" si="105"/>
        <v>0</v>
      </c>
      <c r="S601" s="44"/>
      <c r="T601" s="45"/>
      <c r="U601" s="45"/>
      <c r="V601" s="45" t="str">
        <f t="shared" si="106"/>
        <v/>
      </c>
      <c r="W601" s="46" t="str">
        <f t="shared" si="107"/>
        <v/>
      </c>
      <c r="X601" s="12"/>
    </row>
    <row r="602" spans="1:24" x14ac:dyDescent="0.25">
      <c r="A602" s="53">
        <v>2424</v>
      </c>
      <c r="B602" s="22"/>
      <c r="C602" s="34"/>
      <c r="D602" s="45"/>
      <c r="E602" s="44"/>
      <c r="F602" s="45"/>
      <c r="G602" s="45"/>
      <c r="H602" s="45" t="str">
        <f t="shared" si="98"/>
        <v/>
      </c>
      <c r="I602" s="46" t="str">
        <f t="shared" si="99"/>
        <v/>
      </c>
      <c r="J602" s="34">
        <f t="shared" si="100"/>
        <v>0</v>
      </c>
      <c r="K602" s="45">
        <f t="shared" si="101"/>
        <v>0</v>
      </c>
      <c r="L602" s="44"/>
      <c r="M602" s="45"/>
      <c r="N602" s="45"/>
      <c r="O602" s="45" t="str">
        <f t="shared" si="102"/>
        <v/>
      </c>
      <c r="P602" s="46" t="str">
        <f t="shared" si="103"/>
        <v/>
      </c>
      <c r="Q602" s="34">
        <f t="shared" si="104"/>
        <v>0</v>
      </c>
      <c r="R602" s="45">
        <f t="shared" si="105"/>
        <v>0</v>
      </c>
      <c r="S602" s="44"/>
      <c r="T602" s="45"/>
      <c r="U602" s="45"/>
      <c r="V602" s="45" t="str">
        <f t="shared" si="106"/>
        <v/>
      </c>
      <c r="W602" s="46" t="str">
        <f t="shared" si="107"/>
        <v/>
      </c>
      <c r="X602" s="12"/>
    </row>
    <row r="603" spans="1:24" x14ac:dyDescent="0.25">
      <c r="A603" s="53">
        <v>2425</v>
      </c>
      <c r="B603" s="22"/>
      <c r="C603" s="34"/>
      <c r="D603" s="45"/>
      <c r="E603" s="44"/>
      <c r="F603" s="45"/>
      <c r="G603" s="45"/>
      <c r="H603" s="45" t="str">
        <f t="shared" si="98"/>
        <v/>
      </c>
      <c r="I603" s="46" t="str">
        <f t="shared" si="99"/>
        <v/>
      </c>
      <c r="J603" s="34">
        <f t="shared" si="100"/>
        <v>0</v>
      </c>
      <c r="K603" s="45">
        <f t="shared" si="101"/>
        <v>0</v>
      </c>
      <c r="L603" s="44"/>
      <c r="M603" s="45"/>
      <c r="N603" s="45"/>
      <c r="O603" s="45" t="str">
        <f t="shared" si="102"/>
        <v/>
      </c>
      <c r="P603" s="46" t="str">
        <f t="shared" si="103"/>
        <v/>
      </c>
      <c r="Q603" s="34">
        <f t="shared" si="104"/>
        <v>0</v>
      </c>
      <c r="R603" s="45">
        <f t="shared" si="105"/>
        <v>0</v>
      </c>
      <c r="S603" s="44"/>
      <c r="T603" s="45"/>
      <c r="U603" s="45"/>
      <c r="V603" s="45" t="str">
        <f t="shared" si="106"/>
        <v/>
      </c>
      <c r="W603" s="46" t="str">
        <f t="shared" si="107"/>
        <v/>
      </c>
      <c r="X603" s="12"/>
    </row>
    <row r="604" spans="1:24" x14ac:dyDescent="0.25">
      <c r="A604" s="53">
        <v>2426</v>
      </c>
      <c r="B604" s="22"/>
      <c r="C604" s="34"/>
      <c r="D604" s="45"/>
      <c r="E604" s="44"/>
      <c r="F604" s="45"/>
      <c r="G604" s="45"/>
      <c r="H604" s="45" t="str">
        <f t="shared" si="98"/>
        <v/>
      </c>
      <c r="I604" s="46" t="str">
        <f t="shared" si="99"/>
        <v/>
      </c>
      <c r="J604" s="34">
        <f t="shared" si="100"/>
        <v>0</v>
      </c>
      <c r="K604" s="45">
        <f t="shared" si="101"/>
        <v>0</v>
      </c>
      <c r="L604" s="44"/>
      <c r="M604" s="45"/>
      <c r="N604" s="45"/>
      <c r="O604" s="45" t="str">
        <f t="shared" si="102"/>
        <v/>
      </c>
      <c r="P604" s="46" t="str">
        <f t="shared" si="103"/>
        <v/>
      </c>
      <c r="Q604" s="34">
        <f t="shared" si="104"/>
        <v>0</v>
      </c>
      <c r="R604" s="45">
        <f t="shared" si="105"/>
        <v>0</v>
      </c>
      <c r="S604" s="44"/>
      <c r="T604" s="45"/>
      <c r="U604" s="45"/>
      <c r="V604" s="45" t="str">
        <f t="shared" si="106"/>
        <v/>
      </c>
      <c r="W604" s="46" t="str">
        <f t="shared" si="107"/>
        <v/>
      </c>
      <c r="X604" s="12"/>
    </row>
    <row r="605" spans="1:24" x14ac:dyDescent="0.25">
      <c r="A605" s="53">
        <v>2427</v>
      </c>
      <c r="B605" s="22"/>
      <c r="C605" s="34"/>
      <c r="D605" s="45"/>
      <c r="E605" s="44"/>
      <c r="F605" s="45"/>
      <c r="G605" s="45"/>
      <c r="H605" s="45" t="str">
        <f t="shared" si="98"/>
        <v/>
      </c>
      <c r="I605" s="46" t="str">
        <f t="shared" si="99"/>
        <v/>
      </c>
      <c r="J605" s="34">
        <f t="shared" si="100"/>
        <v>0</v>
      </c>
      <c r="K605" s="45">
        <f t="shared" si="101"/>
        <v>0</v>
      </c>
      <c r="L605" s="44"/>
      <c r="M605" s="45"/>
      <c r="N605" s="45"/>
      <c r="O605" s="45" t="str">
        <f t="shared" si="102"/>
        <v/>
      </c>
      <c r="P605" s="46" t="str">
        <f t="shared" si="103"/>
        <v/>
      </c>
      <c r="Q605" s="34">
        <f t="shared" si="104"/>
        <v>0</v>
      </c>
      <c r="R605" s="45">
        <f t="shared" si="105"/>
        <v>0</v>
      </c>
      <c r="S605" s="44"/>
      <c r="T605" s="45"/>
      <c r="U605" s="45"/>
      <c r="V605" s="45" t="str">
        <f t="shared" si="106"/>
        <v/>
      </c>
      <c r="W605" s="46" t="str">
        <f t="shared" si="107"/>
        <v/>
      </c>
      <c r="X605" s="12"/>
    </row>
    <row r="606" spans="1:24" x14ac:dyDescent="0.25">
      <c r="A606" s="53">
        <v>2428</v>
      </c>
      <c r="B606" s="22"/>
      <c r="C606" s="34"/>
      <c r="D606" s="45"/>
      <c r="E606" s="44"/>
      <c r="F606" s="45"/>
      <c r="G606" s="45"/>
      <c r="H606" s="45" t="str">
        <f t="shared" si="98"/>
        <v/>
      </c>
      <c r="I606" s="46" t="str">
        <f t="shared" si="99"/>
        <v/>
      </c>
      <c r="J606" s="34">
        <f t="shared" si="100"/>
        <v>0</v>
      </c>
      <c r="K606" s="45">
        <f t="shared" si="101"/>
        <v>0</v>
      </c>
      <c r="L606" s="44"/>
      <c r="M606" s="45"/>
      <c r="N606" s="45"/>
      <c r="O606" s="45" t="str">
        <f t="shared" si="102"/>
        <v/>
      </c>
      <c r="P606" s="46" t="str">
        <f t="shared" si="103"/>
        <v/>
      </c>
      <c r="Q606" s="34">
        <f t="shared" si="104"/>
        <v>0</v>
      </c>
      <c r="R606" s="45">
        <f t="shared" si="105"/>
        <v>0</v>
      </c>
      <c r="S606" s="44"/>
      <c r="T606" s="45"/>
      <c r="U606" s="45"/>
      <c r="V606" s="45" t="str">
        <f t="shared" si="106"/>
        <v/>
      </c>
      <c r="W606" s="46" t="str">
        <f t="shared" si="107"/>
        <v/>
      </c>
      <c r="X606" s="12"/>
    </row>
    <row r="607" spans="1:24" x14ac:dyDescent="0.25">
      <c r="A607" s="53">
        <v>2429</v>
      </c>
      <c r="B607" s="22"/>
      <c r="C607" s="34"/>
      <c r="D607" s="45"/>
      <c r="E607" s="44"/>
      <c r="F607" s="45"/>
      <c r="G607" s="45"/>
      <c r="H607" s="45" t="str">
        <f t="shared" si="98"/>
        <v/>
      </c>
      <c r="I607" s="46" t="str">
        <f t="shared" si="99"/>
        <v/>
      </c>
      <c r="J607" s="34">
        <f t="shared" si="100"/>
        <v>0</v>
      </c>
      <c r="K607" s="45">
        <f t="shared" si="101"/>
        <v>0</v>
      </c>
      <c r="L607" s="44"/>
      <c r="M607" s="45"/>
      <c r="N607" s="45"/>
      <c r="O607" s="45" t="str">
        <f t="shared" si="102"/>
        <v/>
      </c>
      <c r="P607" s="46" t="str">
        <f t="shared" si="103"/>
        <v/>
      </c>
      <c r="Q607" s="34">
        <f t="shared" si="104"/>
        <v>0</v>
      </c>
      <c r="R607" s="45">
        <f t="shared" si="105"/>
        <v>0</v>
      </c>
      <c r="S607" s="44"/>
      <c r="T607" s="45"/>
      <c r="U607" s="45"/>
      <c r="V607" s="45" t="str">
        <f t="shared" si="106"/>
        <v/>
      </c>
      <c r="W607" s="46" t="str">
        <f t="shared" si="107"/>
        <v/>
      </c>
      <c r="X607" s="12"/>
    </row>
    <row r="608" spans="1:24" x14ac:dyDescent="0.25">
      <c r="A608" s="53">
        <v>2430</v>
      </c>
      <c r="B608" s="22"/>
      <c r="C608" s="34"/>
      <c r="D608" s="45"/>
      <c r="E608" s="44"/>
      <c r="F608" s="45"/>
      <c r="G608" s="45"/>
      <c r="H608" s="45" t="str">
        <f t="shared" si="98"/>
        <v/>
      </c>
      <c r="I608" s="46" t="str">
        <f t="shared" si="99"/>
        <v/>
      </c>
      <c r="J608" s="34">
        <f t="shared" si="100"/>
        <v>0</v>
      </c>
      <c r="K608" s="45">
        <f t="shared" si="101"/>
        <v>0</v>
      </c>
      <c r="L608" s="44"/>
      <c r="M608" s="45"/>
      <c r="N608" s="45"/>
      <c r="O608" s="45" t="str">
        <f t="shared" si="102"/>
        <v/>
      </c>
      <c r="P608" s="46" t="str">
        <f t="shared" si="103"/>
        <v/>
      </c>
      <c r="Q608" s="34">
        <f t="shared" si="104"/>
        <v>0</v>
      </c>
      <c r="R608" s="45">
        <f t="shared" si="105"/>
        <v>0</v>
      </c>
      <c r="S608" s="44"/>
      <c r="T608" s="45"/>
      <c r="U608" s="45"/>
      <c r="V608" s="45" t="str">
        <f t="shared" si="106"/>
        <v/>
      </c>
      <c r="W608" s="46" t="str">
        <f t="shared" si="107"/>
        <v/>
      </c>
      <c r="X608" s="12"/>
    </row>
    <row r="609" spans="1:24" x14ac:dyDescent="0.25">
      <c r="A609" s="53">
        <v>2431</v>
      </c>
      <c r="B609" s="22"/>
      <c r="C609" s="34"/>
      <c r="D609" s="45"/>
      <c r="E609" s="44"/>
      <c r="F609" s="45"/>
      <c r="G609" s="45"/>
      <c r="H609" s="45" t="str">
        <f t="shared" si="98"/>
        <v/>
      </c>
      <c r="I609" s="46" t="str">
        <f t="shared" si="99"/>
        <v/>
      </c>
      <c r="J609" s="34">
        <f t="shared" si="100"/>
        <v>0</v>
      </c>
      <c r="K609" s="45">
        <f t="shared" si="101"/>
        <v>0</v>
      </c>
      <c r="L609" s="44"/>
      <c r="M609" s="45"/>
      <c r="N609" s="45"/>
      <c r="O609" s="45" t="str">
        <f t="shared" si="102"/>
        <v/>
      </c>
      <c r="P609" s="46" t="str">
        <f t="shared" si="103"/>
        <v/>
      </c>
      <c r="Q609" s="34">
        <f t="shared" si="104"/>
        <v>0</v>
      </c>
      <c r="R609" s="45">
        <f t="shared" si="105"/>
        <v>0</v>
      </c>
      <c r="S609" s="44"/>
      <c r="T609" s="45"/>
      <c r="U609" s="45"/>
      <c r="V609" s="45" t="str">
        <f t="shared" si="106"/>
        <v/>
      </c>
      <c r="W609" s="46" t="str">
        <f t="shared" si="107"/>
        <v/>
      </c>
      <c r="X609" s="12"/>
    </row>
    <row r="610" spans="1:24" x14ac:dyDescent="0.25">
      <c r="A610" s="53">
        <v>2432</v>
      </c>
      <c r="B610" s="22"/>
      <c r="C610" s="34"/>
      <c r="D610" s="45"/>
      <c r="E610" s="44"/>
      <c r="F610" s="45"/>
      <c r="G610" s="45"/>
      <c r="H610" s="45" t="str">
        <f t="shared" si="98"/>
        <v/>
      </c>
      <c r="I610" s="46" t="str">
        <f t="shared" si="99"/>
        <v/>
      </c>
      <c r="J610" s="34">
        <f t="shared" si="100"/>
        <v>0</v>
      </c>
      <c r="K610" s="45">
        <f t="shared" si="101"/>
        <v>0</v>
      </c>
      <c r="L610" s="44"/>
      <c r="M610" s="45"/>
      <c r="N610" s="45"/>
      <c r="O610" s="45" t="str">
        <f t="shared" si="102"/>
        <v/>
      </c>
      <c r="P610" s="46" t="str">
        <f t="shared" si="103"/>
        <v/>
      </c>
      <c r="Q610" s="34">
        <f t="shared" si="104"/>
        <v>0</v>
      </c>
      <c r="R610" s="45">
        <f t="shared" si="105"/>
        <v>0</v>
      </c>
      <c r="S610" s="44"/>
      <c r="T610" s="45"/>
      <c r="U610" s="45"/>
      <c r="V610" s="45" t="str">
        <f t="shared" si="106"/>
        <v/>
      </c>
      <c r="W610" s="46" t="str">
        <f t="shared" si="107"/>
        <v/>
      </c>
      <c r="X610" s="12"/>
    </row>
    <row r="611" spans="1:24" x14ac:dyDescent="0.25">
      <c r="A611" s="53">
        <v>2433</v>
      </c>
      <c r="B611" s="22"/>
      <c r="C611" s="34"/>
      <c r="D611" s="45"/>
      <c r="E611" s="44"/>
      <c r="F611" s="45"/>
      <c r="G611" s="45"/>
      <c r="H611" s="45" t="str">
        <f t="shared" si="98"/>
        <v/>
      </c>
      <c r="I611" s="46" t="str">
        <f t="shared" si="99"/>
        <v/>
      </c>
      <c r="J611" s="34">
        <f t="shared" si="100"/>
        <v>0</v>
      </c>
      <c r="K611" s="45">
        <f t="shared" si="101"/>
        <v>0</v>
      </c>
      <c r="L611" s="44"/>
      <c r="M611" s="45"/>
      <c r="N611" s="45"/>
      <c r="O611" s="45" t="str">
        <f t="shared" si="102"/>
        <v/>
      </c>
      <c r="P611" s="46" t="str">
        <f t="shared" si="103"/>
        <v/>
      </c>
      <c r="Q611" s="34">
        <f t="shared" si="104"/>
        <v>0</v>
      </c>
      <c r="R611" s="45">
        <f t="shared" si="105"/>
        <v>0</v>
      </c>
      <c r="S611" s="44"/>
      <c r="T611" s="45"/>
      <c r="U611" s="45"/>
      <c r="V611" s="45" t="str">
        <f t="shared" si="106"/>
        <v/>
      </c>
      <c r="W611" s="46" t="str">
        <f t="shared" si="107"/>
        <v/>
      </c>
      <c r="X611" s="12"/>
    </row>
    <row r="612" spans="1:24" x14ac:dyDescent="0.25">
      <c r="A612" s="53">
        <v>2434</v>
      </c>
      <c r="B612" s="22"/>
      <c r="C612" s="34"/>
      <c r="D612" s="45"/>
      <c r="E612" s="44"/>
      <c r="F612" s="45"/>
      <c r="G612" s="45"/>
      <c r="H612" s="45" t="str">
        <f t="shared" si="98"/>
        <v/>
      </c>
      <c r="I612" s="46" t="str">
        <f t="shared" si="99"/>
        <v/>
      </c>
      <c r="J612" s="34">
        <f t="shared" si="100"/>
        <v>0</v>
      </c>
      <c r="K612" s="45">
        <f t="shared" si="101"/>
        <v>0</v>
      </c>
      <c r="L612" s="44"/>
      <c r="M612" s="45"/>
      <c r="N612" s="45"/>
      <c r="O612" s="45" t="str">
        <f t="shared" si="102"/>
        <v/>
      </c>
      <c r="P612" s="46" t="str">
        <f t="shared" si="103"/>
        <v/>
      </c>
      <c r="Q612" s="34">
        <f t="shared" si="104"/>
        <v>0</v>
      </c>
      <c r="R612" s="45">
        <f t="shared" si="105"/>
        <v>0</v>
      </c>
      <c r="S612" s="44"/>
      <c r="T612" s="45"/>
      <c r="U612" s="45"/>
      <c r="V612" s="45" t="str">
        <f t="shared" si="106"/>
        <v/>
      </c>
      <c r="W612" s="46" t="str">
        <f t="shared" si="107"/>
        <v/>
      </c>
      <c r="X612" s="12"/>
    </row>
    <row r="613" spans="1:24" x14ac:dyDescent="0.25">
      <c r="A613" s="53">
        <v>2435</v>
      </c>
      <c r="B613" s="22"/>
      <c r="C613" s="34"/>
      <c r="D613" s="45"/>
      <c r="E613" s="44"/>
      <c r="F613" s="45"/>
      <c r="G613" s="45"/>
      <c r="H613" s="45" t="str">
        <f t="shared" si="98"/>
        <v/>
      </c>
      <c r="I613" s="46" t="str">
        <f t="shared" si="99"/>
        <v/>
      </c>
      <c r="J613" s="34">
        <f t="shared" si="100"/>
        <v>0</v>
      </c>
      <c r="K613" s="45">
        <f t="shared" si="101"/>
        <v>0</v>
      </c>
      <c r="L613" s="44"/>
      <c r="M613" s="45"/>
      <c r="N613" s="45"/>
      <c r="O613" s="45" t="str">
        <f t="shared" si="102"/>
        <v/>
      </c>
      <c r="P613" s="46" t="str">
        <f t="shared" si="103"/>
        <v/>
      </c>
      <c r="Q613" s="34">
        <f t="shared" si="104"/>
        <v>0</v>
      </c>
      <c r="R613" s="45">
        <f t="shared" si="105"/>
        <v>0</v>
      </c>
      <c r="S613" s="44"/>
      <c r="T613" s="45"/>
      <c r="U613" s="45"/>
      <c r="V613" s="45" t="str">
        <f t="shared" si="106"/>
        <v/>
      </c>
      <c r="W613" s="46" t="str">
        <f t="shared" si="107"/>
        <v/>
      </c>
      <c r="X613" s="12"/>
    </row>
    <row r="614" spans="1:24" x14ac:dyDescent="0.25">
      <c r="A614" s="53">
        <v>2436</v>
      </c>
      <c r="B614" s="22"/>
      <c r="C614" s="34"/>
      <c r="D614" s="45"/>
      <c r="E614" s="44"/>
      <c r="F614" s="45"/>
      <c r="G614" s="45"/>
      <c r="H614" s="45" t="str">
        <f t="shared" si="98"/>
        <v/>
      </c>
      <c r="I614" s="46" t="str">
        <f t="shared" si="99"/>
        <v/>
      </c>
      <c r="J614" s="34">
        <f t="shared" si="100"/>
        <v>0</v>
      </c>
      <c r="K614" s="45">
        <f t="shared" si="101"/>
        <v>0</v>
      </c>
      <c r="L614" s="44"/>
      <c r="M614" s="45"/>
      <c r="N614" s="45"/>
      <c r="O614" s="45" t="str">
        <f t="shared" si="102"/>
        <v/>
      </c>
      <c r="P614" s="46" t="str">
        <f t="shared" si="103"/>
        <v/>
      </c>
      <c r="Q614" s="34">
        <f t="shared" si="104"/>
        <v>0</v>
      </c>
      <c r="R614" s="45">
        <f t="shared" si="105"/>
        <v>0</v>
      </c>
      <c r="S614" s="44"/>
      <c r="T614" s="45"/>
      <c r="U614" s="45"/>
      <c r="V614" s="45" t="str">
        <f t="shared" si="106"/>
        <v/>
      </c>
      <c r="W614" s="46" t="str">
        <f t="shared" si="107"/>
        <v/>
      </c>
      <c r="X614" s="12"/>
    </row>
    <row r="615" spans="1:24" x14ac:dyDescent="0.25">
      <c r="A615" s="53">
        <v>2437</v>
      </c>
      <c r="B615" s="22"/>
      <c r="C615" s="34"/>
      <c r="D615" s="45"/>
      <c r="E615" s="44"/>
      <c r="F615" s="45"/>
      <c r="G615" s="45"/>
      <c r="H615" s="45" t="str">
        <f t="shared" si="98"/>
        <v/>
      </c>
      <c r="I615" s="46" t="str">
        <f t="shared" si="99"/>
        <v/>
      </c>
      <c r="J615" s="34">
        <f t="shared" si="100"/>
        <v>0</v>
      </c>
      <c r="K615" s="45">
        <f t="shared" si="101"/>
        <v>0</v>
      </c>
      <c r="L615" s="44"/>
      <c r="M615" s="45"/>
      <c r="N615" s="45"/>
      <c r="O615" s="45" t="str">
        <f t="shared" si="102"/>
        <v/>
      </c>
      <c r="P615" s="46" t="str">
        <f t="shared" si="103"/>
        <v/>
      </c>
      <c r="Q615" s="34">
        <f t="shared" si="104"/>
        <v>0</v>
      </c>
      <c r="R615" s="45">
        <f t="shared" si="105"/>
        <v>0</v>
      </c>
      <c r="S615" s="44"/>
      <c r="T615" s="45"/>
      <c r="U615" s="45"/>
      <c r="V615" s="45" t="str">
        <f t="shared" si="106"/>
        <v/>
      </c>
      <c r="W615" s="46" t="str">
        <f t="shared" si="107"/>
        <v/>
      </c>
      <c r="X615" s="12"/>
    </row>
    <row r="616" spans="1:24" x14ac:dyDescent="0.25">
      <c r="A616" s="53">
        <v>2438</v>
      </c>
      <c r="B616" s="22"/>
      <c r="C616" s="34"/>
      <c r="D616" s="45"/>
      <c r="E616" s="44"/>
      <c r="F616" s="45"/>
      <c r="G616" s="45"/>
      <c r="H616" s="45" t="str">
        <f t="shared" si="98"/>
        <v/>
      </c>
      <c r="I616" s="46" t="str">
        <f t="shared" si="99"/>
        <v/>
      </c>
      <c r="J616" s="34">
        <f t="shared" si="100"/>
        <v>0</v>
      </c>
      <c r="K616" s="45">
        <f t="shared" si="101"/>
        <v>0</v>
      </c>
      <c r="L616" s="44"/>
      <c r="M616" s="45"/>
      <c r="N616" s="45"/>
      <c r="O616" s="45" t="str">
        <f t="shared" si="102"/>
        <v/>
      </c>
      <c r="P616" s="46" t="str">
        <f t="shared" si="103"/>
        <v/>
      </c>
      <c r="Q616" s="34">
        <f t="shared" si="104"/>
        <v>0</v>
      </c>
      <c r="R616" s="45">
        <f t="shared" si="105"/>
        <v>0</v>
      </c>
      <c r="S616" s="44"/>
      <c r="T616" s="45"/>
      <c r="U616" s="45"/>
      <c r="V616" s="45" t="str">
        <f t="shared" si="106"/>
        <v/>
      </c>
      <c r="W616" s="46" t="str">
        <f t="shared" si="107"/>
        <v/>
      </c>
      <c r="X616" s="12"/>
    </row>
    <row r="617" spans="1:24" x14ac:dyDescent="0.25">
      <c r="A617" s="53">
        <v>2439</v>
      </c>
      <c r="B617" s="22"/>
      <c r="C617" s="34"/>
      <c r="D617" s="45"/>
      <c r="E617" s="44"/>
      <c r="F617" s="45"/>
      <c r="G617" s="45"/>
      <c r="H617" s="45" t="str">
        <f t="shared" si="98"/>
        <v/>
      </c>
      <c r="I617" s="46" t="str">
        <f t="shared" si="99"/>
        <v/>
      </c>
      <c r="J617" s="34">
        <f t="shared" si="100"/>
        <v>0</v>
      </c>
      <c r="K617" s="45">
        <f t="shared" si="101"/>
        <v>0</v>
      </c>
      <c r="L617" s="44"/>
      <c r="M617" s="45"/>
      <c r="N617" s="45"/>
      <c r="O617" s="45" t="str">
        <f t="shared" si="102"/>
        <v/>
      </c>
      <c r="P617" s="46" t="str">
        <f t="shared" si="103"/>
        <v/>
      </c>
      <c r="Q617" s="34">
        <f t="shared" si="104"/>
        <v>0</v>
      </c>
      <c r="R617" s="45">
        <f t="shared" si="105"/>
        <v>0</v>
      </c>
      <c r="S617" s="44"/>
      <c r="T617" s="45"/>
      <c r="U617" s="45"/>
      <c r="V617" s="45" t="str">
        <f t="shared" si="106"/>
        <v/>
      </c>
      <c r="W617" s="46" t="str">
        <f t="shared" si="107"/>
        <v/>
      </c>
      <c r="X617" s="12"/>
    </row>
    <row r="618" spans="1:24" x14ac:dyDescent="0.25">
      <c r="A618" s="53">
        <v>2440</v>
      </c>
      <c r="B618" s="22"/>
      <c r="C618" s="34"/>
      <c r="D618" s="45"/>
      <c r="E618" s="44"/>
      <c r="F618" s="45"/>
      <c r="G618" s="45"/>
      <c r="H618" s="45" t="str">
        <f t="shared" si="98"/>
        <v/>
      </c>
      <c r="I618" s="46" t="str">
        <f t="shared" si="99"/>
        <v/>
      </c>
      <c r="J618" s="34">
        <f t="shared" si="100"/>
        <v>0</v>
      </c>
      <c r="K618" s="45">
        <f t="shared" si="101"/>
        <v>0</v>
      </c>
      <c r="L618" s="44"/>
      <c r="M618" s="45"/>
      <c r="N618" s="45"/>
      <c r="O618" s="45" t="str">
        <f t="shared" si="102"/>
        <v/>
      </c>
      <c r="P618" s="46" t="str">
        <f t="shared" si="103"/>
        <v/>
      </c>
      <c r="Q618" s="34">
        <f t="shared" si="104"/>
        <v>0</v>
      </c>
      <c r="R618" s="45">
        <f t="shared" si="105"/>
        <v>0</v>
      </c>
      <c r="S618" s="44"/>
      <c r="T618" s="45"/>
      <c r="U618" s="45"/>
      <c r="V618" s="45" t="str">
        <f t="shared" si="106"/>
        <v/>
      </c>
      <c r="W618" s="46" t="str">
        <f t="shared" si="107"/>
        <v/>
      </c>
      <c r="X618" s="12"/>
    </row>
    <row r="619" spans="1:24" x14ac:dyDescent="0.25">
      <c r="A619" s="53">
        <v>2441</v>
      </c>
      <c r="B619" s="22"/>
      <c r="C619" s="34"/>
      <c r="D619" s="45"/>
      <c r="E619" s="44"/>
      <c r="F619" s="45"/>
      <c r="G619" s="45"/>
      <c r="H619" s="45" t="str">
        <f t="shared" si="98"/>
        <v/>
      </c>
      <c r="I619" s="46" t="str">
        <f t="shared" si="99"/>
        <v/>
      </c>
      <c r="J619" s="34">
        <f t="shared" si="100"/>
        <v>0</v>
      </c>
      <c r="K619" s="45">
        <f t="shared" si="101"/>
        <v>0</v>
      </c>
      <c r="L619" s="44"/>
      <c r="M619" s="45"/>
      <c r="N619" s="45"/>
      <c r="O619" s="45" t="str">
        <f t="shared" si="102"/>
        <v/>
      </c>
      <c r="P619" s="46" t="str">
        <f t="shared" si="103"/>
        <v/>
      </c>
      <c r="Q619" s="34">
        <f t="shared" si="104"/>
        <v>0</v>
      </c>
      <c r="R619" s="45">
        <f t="shared" si="105"/>
        <v>0</v>
      </c>
      <c r="S619" s="44"/>
      <c r="T619" s="45"/>
      <c r="U619" s="45"/>
      <c r="V619" s="45" t="str">
        <f t="shared" si="106"/>
        <v/>
      </c>
      <c r="W619" s="46" t="str">
        <f t="shared" si="107"/>
        <v/>
      </c>
      <c r="X619" s="12"/>
    </row>
    <row r="620" spans="1:24" x14ac:dyDescent="0.25">
      <c r="A620" s="53">
        <v>2442</v>
      </c>
      <c r="B620" s="22"/>
      <c r="C620" s="34"/>
      <c r="D620" s="45"/>
      <c r="E620" s="44"/>
      <c r="F620" s="45"/>
      <c r="G620" s="45"/>
      <c r="H620" s="45" t="str">
        <f t="shared" si="98"/>
        <v/>
      </c>
      <c r="I620" s="46" t="str">
        <f t="shared" si="99"/>
        <v/>
      </c>
      <c r="J620" s="34">
        <f t="shared" si="100"/>
        <v>0</v>
      </c>
      <c r="K620" s="45">
        <f t="shared" si="101"/>
        <v>0</v>
      </c>
      <c r="L620" s="44"/>
      <c r="M620" s="45"/>
      <c r="N620" s="45"/>
      <c r="O620" s="45" t="str">
        <f t="shared" si="102"/>
        <v/>
      </c>
      <c r="P620" s="46" t="str">
        <f t="shared" si="103"/>
        <v/>
      </c>
      <c r="Q620" s="34">
        <f t="shared" si="104"/>
        <v>0</v>
      </c>
      <c r="R620" s="45">
        <f t="shared" si="105"/>
        <v>0</v>
      </c>
      <c r="S620" s="44"/>
      <c r="T620" s="45"/>
      <c r="U620" s="45"/>
      <c r="V620" s="45" t="str">
        <f t="shared" si="106"/>
        <v/>
      </c>
      <c r="W620" s="46" t="str">
        <f t="shared" si="107"/>
        <v/>
      </c>
      <c r="X620" s="12"/>
    </row>
    <row r="621" spans="1:24" x14ac:dyDescent="0.25">
      <c r="A621" s="53">
        <v>2443</v>
      </c>
      <c r="B621" s="22"/>
      <c r="C621" s="34"/>
      <c r="D621" s="45"/>
      <c r="E621" s="44"/>
      <c r="F621" s="45"/>
      <c r="G621" s="45"/>
      <c r="H621" s="45" t="str">
        <f t="shared" si="98"/>
        <v/>
      </c>
      <c r="I621" s="46" t="str">
        <f t="shared" si="99"/>
        <v/>
      </c>
      <c r="J621" s="34">
        <f t="shared" si="100"/>
        <v>0</v>
      </c>
      <c r="K621" s="45">
        <f t="shared" si="101"/>
        <v>0</v>
      </c>
      <c r="L621" s="44"/>
      <c r="M621" s="45"/>
      <c r="N621" s="45"/>
      <c r="O621" s="45" t="str">
        <f t="shared" si="102"/>
        <v/>
      </c>
      <c r="P621" s="46" t="str">
        <f t="shared" si="103"/>
        <v/>
      </c>
      <c r="Q621" s="34">
        <f t="shared" si="104"/>
        <v>0</v>
      </c>
      <c r="R621" s="45">
        <f t="shared" si="105"/>
        <v>0</v>
      </c>
      <c r="S621" s="44"/>
      <c r="T621" s="45"/>
      <c r="U621" s="45"/>
      <c r="V621" s="45" t="str">
        <f t="shared" si="106"/>
        <v/>
      </c>
      <c r="W621" s="46" t="str">
        <f t="shared" si="107"/>
        <v/>
      </c>
      <c r="X621" s="12"/>
    </row>
    <row r="622" spans="1:24" x14ac:dyDescent="0.25">
      <c r="A622" s="53">
        <v>2444</v>
      </c>
      <c r="B622" s="22"/>
      <c r="C622" s="34"/>
      <c r="D622" s="45"/>
      <c r="E622" s="44"/>
      <c r="F622" s="45"/>
      <c r="G622" s="45"/>
      <c r="H622" s="45" t="str">
        <f t="shared" si="98"/>
        <v/>
      </c>
      <c r="I622" s="46" t="str">
        <f t="shared" si="99"/>
        <v/>
      </c>
      <c r="J622" s="34">
        <f t="shared" si="100"/>
        <v>0</v>
      </c>
      <c r="K622" s="45">
        <f t="shared" si="101"/>
        <v>0</v>
      </c>
      <c r="L622" s="44"/>
      <c r="M622" s="45"/>
      <c r="N622" s="45"/>
      <c r="O622" s="45" t="str">
        <f t="shared" si="102"/>
        <v/>
      </c>
      <c r="P622" s="46" t="str">
        <f t="shared" si="103"/>
        <v/>
      </c>
      <c r="Q622" s="34">
        <f t="shared" si="104"/>
        <v>0</v>
      </c>
      <c r="R622" s="45">
        <f t="shared" si="105"/>
        <v>0</v>
      </c>
      <c r="S622" s="44"/>
      <c r="T622" s="45"/>
      <c r="U622" s="45"/>
      <c r="V622" s="45" t="str">
        <f t="shared" si="106"/>
        <v/>
      </c>
      <c r="W622" s="46" t="str">
        <f t="shared" si="107"/>
        <v/>
      </c>
      <c r="X622" s="12"/>
    </row>
    <row r="623" spans="1:24" x14ac:dyDescent="0.25">
      <c r="A623" s="53">
        <v>2445</v>
      </c>
      <c r="B623" s="22"/>
      <c r="C623" s="34"/>
      <c r="D623" s="45"/>
      <c r="E623" s="44"/>
      <c r="F623" s="45"/>
      <c r="G623" s="45"/>
      <c r="H623" s="45" t="str">
        <f t="shared" si="98"/>
        <v/>
      </c>
      <c r="I623" s="46" t="str">
        <f t="shared" si="99"/>
        <v/>
      </c>
      <c r="J623" s="34">
        <f t="shared" si="100"/>
        <v>0</v>
      </c>
      <c r="K623" s="45">
        <f t="shared" si="101"/>
        <v>0</v>
      </c>
      <c r="L623" s="44"/>
      <c r="M623" s="45"/>
      <c r="N623" s="45"/>
      <c r="O623" s="45" t="str">
        <f t="shared" si="102"/>
        <v/>
      </c>
      <c r="P623" s="46" t="str">
        <f t="shared" si="103"/>
        <v/>
      </c>
      <c r="Q623" s="34">
        <f t="shared" si="104"/>
        <v>0</v>
      </c>
      <c r="R623" s="45">
        <f t="shared" si="105"/>
        <v>0</v>
      </c>
      <c r="S623" s="44"/>
      <c r="T623" s="45"/>
      <c r="U623" s="45"/>
      <c r="V623" s="45" t="str">
        <f t="shared" si="106"/>
        <v/>
      </c>
      <c r="W623" s="46" t="str">
        <f t="shared" si="107"/>
        <v/>
      </c>
      <c r="X623" s="12"/>
    </row>
    <row r="624" spans="1:24" x14ac:dyDescent="0.25">
      <c r="A624" s="53">
        <v>2446</v>
      </c>
      <c r="B624" s="22"/>
      <c r="C624" s="34"/>
      <c r="D624" s="45"/>
      <c r="E624" s="44"/>
      <c r="F624" s="45"/>
      <c r="G624" s="45"/>
      <c r="H624" s="45" t="str">
        <f t="shared" si="98"/>
        <v/>
      </c>
      <c r="I624" s="46" t="str">
        <f t="shared" si="99"/>
        <v/>
      </c>
      <c r="J624" s="34">
        <f t="shared" si="100"/>
        <v>0</v>
      </c>
      <c r="K624" s="45">
        <f t="shared" si="101"/>
        <v>0</v>
      </c>
      <c r="L624" s="44"/>
      <c r="M624" s="45"/>
      <c r="N624" s="45"/>
      <c r="O624" s="45" t="str">
        <f t="shared" si="102"/>
        <v/>
      </c>
      <c r="P624" s="46" t="str">
        <f t="shared" si="103"/>
        <v/>
      </c>
      <c r="Q624" s="34">
        <f t="shared" si="104"/>
        <v>0</v>
      </c>
      <c r="R624" s="45">
        <f t="shared" si="105"/>
        <v>0</v>
      </c>
      <c r="S624" s="44"/>
      <c r="T624" s="45"/>
      <c r="U624" s="45"/>
      <c r="V624" s="45" t="str">
        <f t="shared" si="106"/>
        <v/>
      </c>
      <c r="W624" s="46" t="str">
        <f t="shared" si="107"/>
        <v/>
      </c>
      <c r="X624" s="12"/>
    </row>
    <row r="625" spans="1:24" x14ac:dyDescent="0.25">
      <c r="A625" s="53">
        <v>2447</v>
      </c>
      <c r="B625" s="22"/>
      <c r="C625" s="34"/>
      <c r="D625" s="45"/>
      <c r="E625" s="44"/>
      <c r="F625" s="45"/>
      <c r="G625" s="45"/>
      <c r="H625" s="45" t="str">
        <f t="shared" si="98"/>
        <v/>
      </c>
      <c r="I625" s="46" t="str">
        <f t="shared" si="99"/>
        <v/>
      </c>
      <c r="J625" s="34">
        <f t="shared" si="100"/>
        <v>0</v>
      </c>
      <c r="K625" s="45">
        <f t="shared" si="101"/>
        <v>0</v>
      </c>
      <c r="L625" s="44"/>
      <c r="M625" s="45"/>
      <c r="N625" s="45"/>
      <c r="O625" s="45" t="str">
        <f t="shared" si="102"/>
        <v/>
      </c>
      <c r="P625" s="46" t="str">
        <f t="shared" si="103"/>
        <v/>
      </c>
      <c r="Q625" s="34">
        <f t="shared" si="104"/>
        <v>0</v>
      </c>
      <c r="R625" s="45">
        <f t="shared" si="105"/>
        <v>0</v>
      </c>
      <c r="S625" s="44"/>
      <c r="T625" s="45"/>
      <c r="U625" s="45"/>
      <c r="V625" s="45" t="str">
        <f t="shared" si="106"/>
        <v/>
      </c>
      <c r="W625" s="46" t="str">
        <f t="shared" si="107"/>
        <v/>
      </c>
      <c r="X625" s="12"/>
    </row>
    <row r="626" spans="1:24" x14ac:dyDescent="0.25">
      <c r="A626" s="53">
        <v>2448</v>
      </c>
      <c r="B626" s="22"/>
      <c r="C626" s="34"/>
      <c r="D626" s="45"/>
      <c r="E626" s="44"/>
      <c r="F626" s="45"/>
      <c r="G626" s="45"/>
      <c r="H626" s="45" t="str">
        <f t="shared" si="98"/>
        <v/>
      </c>
      <c r="I626" s="46" t="str">
        <f t="shared" si="99"/>
        <v/>
      </c>
      <c r="J626" s="34">
        <f t="shared" si="100"/>
        <v>0</v>
      </c>
      <c r="K626" s="45">
        <f t="shared" si="101"/>
        <v>0</v>
      </c>
      <c r="L626" s="44"/>
      <c r="M626" s="45"/>
      <c r="N626" s="45"/>
      <c r="O626" s="45" t="str">
        <f t="shared" si="102"/>
        <v/>
      </c>
      <c r="P626" s="46" t="str">
        <f t="shared" si="103"/>
        <v/>
      </c>
      <c r="Q626" s="34">
        <f t="shared" si="104"/>
        <v>0</v>
      </c>
      <c r="R626" s="45">
        <f t="shared" si="105"/>
        <v>0</v>
      </c>
      <c r="S626" s="44"/>
      <c r="T626" s="45"/>
      <c r="U626" s="45"/>
      <c r="V626" s="45" t="str">
        <f t="shared" si="106"/>
        <v/>
      </c>
      <c r="W626" s="46" t="str">
        <f t="shared" si="107"/>
        <v/>
      </c>
      <c r="X626" s="12"/>
    </row>
    <row r="627" spans="1:24" x14ac:dyDescent="0.25">
      <c r="A627" s="53">
        <v>2449</v>
      </c>
      <c r="B627" s="22"/>
      <c r="C627" s="34"/>
      <c r="D627" s="45"/>
      <c r="E627" s="44"/>
      <c r="F627" s="45"/>
      <c r="G627" s="45"/>
      <c r="H627" s="45" t="str">
        <f t="shared" si="98"/>
        <v/>
      </c>
      <c r="I627" s="46" t="str">
        <f t="shared" si="99"/>
        <v/>
      </c>
      <c r="J627" s="34">
        <f t="shared" si="100"/>
        <v>0</v>
      </c>
      <c r="K627" s="45">
        <f t="shared" si="101"/>
        <v>0</v>
      </c>
      <c r="L627" s="44"/>
      <c r="M627" s="45"/>
      <c r="N627" s="45"/>
      <c r="O627" s="45" t="str">
        <f t="shared" si="102"/>
        <v/>
      </c>
      <c r="P627" s="46" t="str">
        <f t="shared" si="103"/>
        <v/>
      </c>
      <c r="Q627" s="34">
        <f t="shared" si="104"/>
        <v>0</v>
      </c>
      <c r="R627" s="45">
        <f t="shared" si="105"/>
        <v>0</v>
      </c>
      <c r="S627" s="44"/>
      <c r="T627" s="45"/>
      <c r="U627" s="45"/>
      <c r="V627" s="45" t="str">
        <f t="shared" si="106"/>
        <v/>
      </c>
      <c r="W627" s="46" t="str">
        <f t="shared" si="107"/>
        <v/>
      </c>
      <c r="X627" s="12"/>
    </row>
    <row r="628" spans="1:24" x14ac:dyDescent="0.25">
      <c r="A628" s="53">
        <v>2450</v>
      </c>
      <c r="B628" s="22"/>
      <c r="C628" s="34"/>
      <c r="D628" s="45"/>
      <c r="E628" s="44"/>
      <c r="F628" s="45"/>
      <c r="G628" s="45"/>
      <c r="H628" s="45" t="str">
        <f t="shared" si="98"/>
        <v/>
      </c>
      <c r="I628" s="46" t="str">
        <f t="shared" si="99"/>
        <v/>
      </c>
      <c r="J628" s="34">
        <f t="shared" si="100"/>
        <v>0</v>
      </c>
      <c r="K628" s="45">
        <f t="shared" si="101"/>
        <v>0</v>
      </c>
      <c r="L628" s="44"/>
      <c r="M628" s="45"/>
      <c r="N628" s="45"/>
      <c r="O628" s="45" t="str">
        <f t="shared" si="102"/>
        <v/>
      </c>
      <c r="P628" s="46" t="str">
        <f t="shared" si="103"/>
        <v/>
      </c>
      <c r="Q628" s="34">
        <f t="shared" si="104"/>
        <v>0</v>
      </c>
      <c r="R628" s="45">
        <f t="shared" si="105"/>
        <v>0</v>
      </c>
      <c r="S628" s="44"/>
      <c r="T628" s="45"/>
      <c r="U628" s="45"/>
      <c r="V628" s="45" t="str">
        <f t="shared" si="106"/>
        <v/>
      </c>
      <c r="W628" s="46" t="str">
        <f t="shared" si="107"/>
        <v/>
      </c>
      <c r="X628" s="12"/>
    </row>
    <row r="629" spans="1:24" x14ac:dyDescent="0.25">
      <c r="A629" s="53">
        <v>2451</v>
      </c>
      <c r="B629" s="22"/>
      <c r="C629" s="34"/>
      <c r="D629" s="45"/>
      <c r="E629" s="44"/>
      <c r="F629" s="45"/>
      <c r="G629" s="45"/>
      <c r="H629" s="45" t="str">
        <f t="shared" si="98"/>
        <v/>
      </c>
      <c r="I629" s="46" t="str">
        <f t="shared" si="99"/>
        <v/>
      </c>
      <c r="J629" s="34">
        <f t="shared" si="100"/>
        <v>0</v>
      </c>
      <c r="K629" s="45">
        <f t="shared" si="101"/>
        <v>0</v>
      </c>
      <c r="L629" s="44"/>
      <c r="M629" s="45"/>
      <c r="N629" s="45"/>
      <c r="O629" s="45" t="str">
        <f t="shared" si="102"/>
        <v/>
      </c>
      <c r="P629" s="46" t="str">
        <f t="shared" si="103"/>
        <v/>
      </c>
      <c r="Q629" s="34">
        <f t="shared" si="104"/>
        <v>0</v>
      </c>
      <c r="R629" s="45">
        <f t="shared" si="105"/>
        <v>0</v>
      </c>
      <c r="S629" s="44"/>
      <c r="T629" s="45"/>
      <c r="U629" s="45"/>
      <c r="V629" s="45" t="str">
        <f t="shared" si="106"/>
        <v/>
      </c>
      <c r="W629" s="46" t="str">
        <f t="shared" si="107"/>
        <v/>
      </c>
      <c r="X629" s="12"/>
    </row>
    <row r="630" spans="1:24" x14ac:dyDescent="0.25">
      <c r="A630" s="53">
        <v>2452</v>
      </c>
      <c r="B630" s="22"/>
      <c r="C630" s="34"/>
      <c r="D630" s="45"/>
      <c r="E630" s="44"/>
      <c r="F630" s="45"/>
      <c r="G630" s="45"/>
      <c r="H630" s="45" t="str">
        <f t="shared" si="98"/>
        <v/>
      </c>
      <c r="I630" s="46" t="str">
        <f t="shared" si="99"/>
        <v/>
      </c>
      <c r="J630" s="34">
        <f t="shared" si="100"/>
        <v>0</v>
      </c>
      <c r="K630" s="45">
        <f t="shared" si="101"/>
        <v>0</v>
      </c>
      <c r="L630" s="44"/>
      <c r="M630" s="45"/>
      <c r="N630" s="45"/>
      <c r="O630" s="45" t="str">
        <f t="shared" si="102"/>
        <v/>
      </c>
      <c r="P630" s="46" t="str">
        <f t="shared" si="103"/>
        <v/>
      </c>
      <c r="Q630" s="34">
        <f t="shared" si="104"/>
        <v>0</v>
      </c>
      <c r="R630" s="45">
        <f t="shared" si="105"/>
        <v>0</v>
      </c>
      <c r="S630" s="44"/>
      <c r="T630" s="45"/>
      <c r="U630" s="45"/>
      <c r="V630" s="45" t="str">
        <f t="shared" si="106"/>
        <v/>
      </c>
      <c r="W630" s="46" t="str">
        <f t="shared" si="107"/>
        <v/>
      </c>
      <c r="X630" s="12"/>
    </row>
    <row r="631" spans="1:24" x14ac:dyDescent="0.25">
      <c r="A631" s="53">
        <v>2453</v>
      </c>
      <c r="B631" s="22"/>
      <c r="C631" s="34"/>
      <c r="D631" s="45"/>
      <c r="E631" s="44"/>
      <c r="F631" s="45"/>
      <c r="G631" s="45"/>
      <c r="H631" s="45" t="str">
        <f t="shared" si="98"/>
        <v/>
      </c>
      <c r="I631" s="46" t="str">
        <f t="shared" si="99"/>
        <v/>
      </c>
      <c r="J631" s="34">
        <f t="shared" si="100"/>
        <v>0</v>
      </c>
      <c r="K631" s="45">
        <f t="shared" si="101"/>
        <v>0</v>
      </c>
      <c r="L631" s="44"/>
      <c r="M631" s="45"/>
      <c r="N631" s="45"/>
      <c r="O631" s="45" t="str">
        <f t="shared" si="102"/>
        <v/>
      </c>
      <c r="P631" s="46" t="str">
        <f t="shared" si="103"/>
        <v/>
      </c>
      <c r="Q631" s="34">
        <f t="shared" si="104"/>
        <v>0</v>
      </c>
      <c r="R631" s="45">
        <f t="shared" si="105"/>
        <v>0</v>
      </c>
      <c r="S631" s="44"/>
      <c r="T631" s="45"/>
      <c r="U631" s="45"/>
      <c r="V631" s="45" t="str">
        <f t="shared" si="106"/>
        <v/>
      </c>
      <c r="W631" s="46" t="str">
        <f t="shared" si="107"/>
        <v/>
      </c>
      <c r="X631" s="12"/>
    </row>
    <row r="632" spans="1:24" x14ac:dyDescent="0.25">
      <c r="A632" s="53">
        <v>2454</v>
      </c>
      <c r="B632" s="22"/>
      <c r="C632" s="34"/>
      <c r="D632" s="45"/>
      <c r="E632" s="44"/>
      <c r="F632" s="45"/>
      <c r="G632" s="45"/>
      <c r="H632" s="45" t="str">
        <f t="shared" si="98"/>
        <v/>
      </c>
      <c r="I632" s="46" t="str">
        <f t="shared" si="99"/>
        <v/>
      </c>
      <c r="J632" s="34">
        <f t="shared" si="100"/>
        <v>0</v>
      </c>
      <c r="K632" s="45">
        <f t="shared" si="101"/>
        <v>0</v>
      </c>
      <c r="L632" s="44"/>
      <c r="M632" s="45"/>
      <c r="N632" s="45"/>
      <c r="O632" s="45" t="str">
        <f t="shared" si="102"/>
        <v/>
      </c>
      <c r="P632" s="46" t="str">
        <f t="shared" si="103"/>
        <v/>
      </c>
      <c r="Q632" s="34">
        <f t="shared" si="104"/>
        <v>0</v>
      </c>
      <c r="R632" s="45">
        <f t="shared" si="105"/>
        <v>0</v>
      </c>
      <c r="S632" s="44"/>
      <c r="T632" s="45"/>
      <c r="U632" s="45"/>
      <c r="V632" s="45" t="str">
        <f t="shared" si="106"/>
        <v/>
      </c>
      <c r="W632" s="46" t="str">
        <f t="shared" si="107"/>
        <v/>
      </c>
      <c r="X632" s="12"/>
    </row>
    <row r="633" spans="1:24" x14ac:dyDescent="0.25">
      <c r="A633" s="53">
        <v>2455</v>
      </c>
      <c r="B633" s="22"/>
      <c r="C633" s="34"/>
      <c r="D633" s="45"/>
      <c r="E633" s="44"/>
      <c r="F633" s="45"/>
      <c r="G633" s="45"/>
      <c r="H633" s="45" t="str">
        <f t="shared" si="98"/>
        <v/>
      </c>
      <c r="I633" s="46" t="str">
        <f t="shared" si="99"/>
        <v/>
      </c>
      <c r="J633" s="34">
        <f t="shared" si="100"/>
        <v>0</v>
      </c>
      <c r="K633" s="45">
        <f t="shared" si="101"/>
        <v>0</v>
      </c>
      <c r="L633" s="44"/>
      <c r="M633" s="45"/>
      <c r="N633" s="45"/>
      <c r="O633" s="45" t="str">
        <f t="shared" si="102"/>
        <v/>
      </c>
      <c r="P633" s="46" t="str">
        <f t="shared" si="103"/>
        <v/>
      </c>
      <c r="Q633" s="34">
        <f t="shared" si="104"/>
        <v>0</v>
      </c>
      <c r="R633" s="45">
        <f t="shared" si="105"/>
        <v>0</v>
      </c>
      <c r="S633" s="44"/>
      <c r="T633" s="45"/>
      <c r="U633" s="45"/>
      <c r="V633" s="45" t="str">
        <f t="shared" si="106"/>
        <v/>
      </c>
      <c r="W633" s="46" t="str">
        <f t="shared" si="107"/>
        <v/>
      </c>
      <c r="X633" s="12"/>
    </row>
    <row r="634" spans="1:24" x14ac:dyDescent="0.25">
      <c r="A634" s="53">
        <v>2456</v>
      </c>
      <c r="B634" s="22"/>
      <c r="C634" s="34"/>
      <c r="D634" s="45"/>
      <c r="E634" s="44"/>
      <c r="F634" s="45"/>
      <c r="G634" s="45"/>
      <c r="H634" s="45" t="str">
        <f t="shared" si="98"/>
        <v/>
      </c>
      <c r="I634" s="46" t="str">
        <f t="shared" si="99"/>
        <v/>
      </c>
      <c r="J634" s="34">
        <f t="shared" si="100"/>
        <v>0</v>
      </c>
      <c r="K634" s="45">
        <f t="shared" si="101"/>
        <v>0</v>
      </c>
      <c r="L634" s="44"/>
      <c r="M634" s="45"/>
      <c r="N634" s="45"/>
      <c r="O634" s="45" t="str">
        <f t="shared" si="102"/>
        <v/>
      </c>
      <c r="P634" s="46" t="str">
        <f t="shared" si="103"/>
        <v/>
      </c>
      <c r="Q634" s="34">
        <f t="shared" si="104"/>
        <v>0</v>
      </c>
      <c r="R634" s="45">
        <f t="shared" si="105"/>
        <v>0</v>
      </c>
      <c r="S634" s="44"/>
      <c r="T634" s="45"/>
      <c r="U634" s="45"/>
      <c r="V634" s="45" t="str">
        <f t="shared" si="106"/>
        <v/>
      </c>
      <c r="W634" s="46" t="str">
        <f t="shared" si="107"/>
        <v/>
      </c>
      <c r="X634" s="12"/>
    </row>
    <row r="635" spans="1:24" x14ac:dyDescent="0.25">
      <c r="A635" s="53">
        <v>2457</v>
      </c>
      <c r="B635" s="22"/>
      <c r="C635" s="34"/>
      <c r="D635" s="45"/>
      <c r="E635" s="44"/>
      <c r="F635" s="45"/>
      <c r="G635" s="45"/>
      <c r="H635" s="45" t="str">
        <f t="shared" si="98"/>
        <v/>
      </c>
      <c r="I635" s="46" t="str">
        <f t="shared" si="99"/>
        <v/>
      </c>
      <c r="J635" s="34">
        <f t="shared" si="100"/>
        <v>0</v>
      </c>
      <c r="K635" s="45">
        <f t="shared" si="101"/>
        <v>0</v>
      </c>
      <c r="L635" s="44"/>
      <c r="M635" s="45"/>
      <c r="N635" s="45"/>
      <c r="O635" s="45" t="str">
        <f t="shared" si="102"/>
        <v/>
      </c>
      <c r="P635" s="46" t="str">
        <f t="shared" si="103"/>
        <v/>
      </c>
      <c r="Q635" s="34">
        <f t="shared" si="104"/>
        <v>0</v>
      </c>
      <c r="R635" s="45">
        <f t="shared" si="105"/>
        <v>0</v>
      </c>
      <c r="S635" s="44"/>
      <c r="T635" s="45"/>
      <c r="U635" s="45"/>
      <c r="V635" s="45" t="str">
        <f t="shared" si="106"/>
        <v/>
      </c>
      <c r="W635" s="46" t="str">
        <f t="shared" si="107"/>
        <v/>
      </c>
      <c r="X635" s="12"/>
    </row>
    <row r="636" spans="1:24" x14ac:dyDescent="0.25">
      <c r="A636" s="53">
        <v>2458</v>
      </c>
      <c r="B636" s="22"/>
      <c r="C636" s="34"/>
      <c r="D636" s="45"/>
      <c r="E636" s="44"/>
      <c r="F636" s="45"/>
      <c r="G636" s="45"/>
      <c r="H636" s="45" t="str">
        <f t="shared" si="98"/>
        <v/>
      </c>
      <c r="I636" s="46" t="str">
        <f t="shared" si="99"/>
        <v/>
      </c>
      <c r="J636" s="34">
        <f t="shared" si="100"/>
        <v>0</v>
      </c>
      <c r="K636" s="45">
        <f t="shared" si="101"/>
        <v>0</v>
      </c>
      <c r="L636" s="44"/>
      <c r="M636" s="45"/>
      <c r="N636" s="45"/>
      <c r="O636" s="45" t="str">
        <f t="shared" si="102"/>
        <v/>
      </c>
      <c r="P636" s="46" t="str">
        <f t="shared" si="103"/>
        <v/>
      </c>
      <c r="Q636" s="34">
        <f t="shared" si="104"/>
        <v>0</v>
      </c>
      <c r="R636" s="45">
        <f t="shared" si="105"/>
        <v>0</v>
      </c>
      <c r="S636" s="44"/>
      <c r="T636" s="45"/>
      <c r="U636" s="45"/>
      <c r="V636" s="45" t="str">
        <f t="shared" si="106"/>
        <v/>
      </c>
      <c r="W636" s="46" t="str">
        <f t="shared" si="107"/>
        <v/>
      </c>
      <c r="X636" s="12"/>
    </row>
    <row r="637" spans="1:24" x14ac:dyDescent="0.25">
      <c r="A637" s="53">
        <v>2459</v>
      </c>
      <c r="B637" s="22"/>
      <c r="C637" s="34"/>
      <c r="D637" s="45"/>
      <c r="E637" s="44"/>
      <c r="F637" s="45"/>
      <c r="G637" s="45"/>
      <c r="H637" s="45" t="str">
        <f t="shared" si="98"/>
        <v/>
      </c>
      <c r="I637" s="46" t="str">
        <f t="shared" si="99"/>
        <v/>
      </c>
      <c r="J637" s="34">
        <f t="shared" si="100"/>
        <v>0</v>
      </c>
      <c r="K637" s="45">
        <f t="shared" si="101"/>
        <v>0</v>
      </c>
      <c r="L637" s="44"/>
      <c r="M637" s="45"/>
      <c r="N637" s="45"/>
      <c r="O637" s="45" t="str">
        <f t="shared" si="102"/>
        <v/>
      </c>
      <c r="P637" s="46" t="str">
        <f t="shared" si="103"/>
        <v/>
      </c>
      <c r="Q637" s="34">
        <f t="shared" si="104"/>
        <v>0</v>
      </c>
      <c r="R637" s="45">
        <f t="shared" si="105"/>
        <v>0</v>
      </c>
      <c r="S637" s="44"/>
      <c r="T637" s="45"/>
      <c r="U637" s="45"/>
      <c r="V637" s="45" t="str">
        <f t="shared" si="106"/>
        <v/>
      </c>
      <c r="W637" s="46" t="str">
        <f t="shared" si="107"/>
        <v/>
      </c>
      <c r="X637" s="12"/>
    </row>
    <row r="638" spans="1:24" x14ac:dyDescent="0.25">
      <c r="A638" s="53">
        <v>2460</v>
      </c>
      <c r="B638" s="22"/>
      <c r="C638" s="34"/>
      <c r="D638" s="45"/>
      <c r="E638" s="44"/>
      <c r="F638" s="45"/>
      <c r="G638" s="45"/>
      <c r="H638" s="45" t="str">
        <f t="shared" si="98"/>
        <v/>
      </c>
      <c r="I638" s="46" t="str">
        <f t="shared" si="99"/>
        <v/>
      </c>
      <c r="J638" s="34">
        <f t="shared" si="100"/>
        <v>0</v>
      </c>
      <c r="K638" s="45">
        <f t="shared" si="101"/>
        <v>0</v>
      </c>
      <c r="L638" s="44"/>
      <c r="M638" s="45"/>
      <c r="N638" s="45"/>
      <c r="O638" s="45" t="str">
        <f t="shared" si="102"/>
        <v/>
      </c>
      <c r="P638" s="46" t="str">
        <f t="shared" si="103"/>
        <v/>
      </c>
      <c r="Q638" s="34">
        <f t="shared" si="104"/>
        <v>0</v>
      </c>
      <c r="R638" s="45">
        <f t="shared" si="105"/>
        <v>0</v>
      </c>
      <c r="S638" s="44"/>
      <c r="T638" s="45"/>
      <c r="U638" s="45"/>
      <c r="V638" s="45" t="str">
        <f t="shared" si="106"/>
        <v/>
      </c>
      <c r="W638" s="46" t="str">
        <f t="shared" si="107"/>
        <v/>
      </c>
      <c r="X638" s="12"/>
    </row>
    <row r="639" spans="1:24" x14ac:dyDescent="0.25">
      <c r="A639" s="53">
        <v>2461</v>
      </c>
      <c r="B639" s="22"/>
      <c r="C639" s="34"/>
      <c r="D639" s="45"/>
      <c r="E639" s="44"/>
      <c r="F639" s="45"/>
      <c r="G639" s="45"/>
      <c r="H639" s="45" t="str">
        <f t="shared" si="98"/>
        <v/>
      </c>
      <c r="I639" s="46" t="str">
        <f t="shared" si="99"/>
        <v/>
      </c>
      <c r="J639" s="34">
        <f t="shared" si="100"/>
        <v>0</v>
      </c>
      <c r="K639" s="45">
        <f t="shared" si="101"/>
        <v>0</v>
      </c>
      <c r="L639" s="44"/>
      <c r="M639" s="45"/>
      <c r="N639" s="45"/>
      <c r="O639" s="45" t="str">
        <f t="shared" si="102"/>
        <v/>
      </c>
      <c r="P639" s="46" t="str">
        <f t="shared" si="103"/>
        <v/>
      </c>
      <c r="Q639" s="34">
        <f t="shared" si="104"/>
        <v>0</v>
      </c>
      <c r="R639" s="45">
        <f t="shared" si="105"/>
        <v>0</v>
      </c>
      <c r="S639" s="44"/>
      <c r="T639" s="45"/>
      <c r="U639" s="45"/>
      <c r="V639" s="45" t="str">
        <f t="shared" si="106"/>
        <v/>
      </c>
      <c r="W639" s="46" t="str">
        <f t="shared" si="107"/>
        <v/>
      </c>
      <c r="X639" s="12"/>
    </row>
    <row r="640" spans="1:24" x14ac:dyDescent="0.25">
      <c r="A640" s="53">
        <v>2462</v>
      </c>
      <c r="B640" s="22"/>
      <c r="C640" s="34"/>
      <c r="D640" s="45"/>
      <c r="E640" s="44"/>
      <c r="F640" s="45"/>
      <c r="G640" s="45"/>
      <c r="H640" s="45" t="str">
        <f t="shared" si="98"/>
        <v/>
      </c>
      <c r="I640" s="46" t="str">
        <f t="shared" si="99"/>
        <v/>
      </c>
      <c r="J640" s="34">
        <f t="shared" si="100"/>
        <v>0</v>
      </c>
      <c r="K640" s="45">
        <f t="shared" si="101"/>
        <v>0</v>
      </c>
      <c r="L640" s="44"/>
      <c r="M640" s="45"/>
      <c r="N640" s="45"/>
      <c r="O640" s="45" t="str">
        <f t="shared" si="102"/>
        <v/>
      </c>
      <c r="P640" s="46" t="str">
        <f t="shared" si="103"/>
        <v/>
      </c>
      <c r="Q640" s="34">
        <f t="shared" si="104"/>
        <v>0</v>
      </c>
      <c r="R640" s="45">
        <f t="shared" si="105"/>
        <v>0</v>
      </c>
      <c r="S640" s="44"/>
      <c r="T640" s="45"/>
      <c r="U640" s="45"/>
      <c r="V640" s="45" t="str">
        <f t="shared" si="106"/>
        <v/>
      </c>
      <c r="W640" s="46" t="str">
        <f t="shared" si="107"/>
        <v/>
      </c>
      <c r="X640" s="12"/>
    </row>
    <row r="641" spans="1:24" x14ac:dyDescent="0.25">
      <c r="A641" s="53">
        <v>2463</v>
      </c>
      <c r="B641" s="22"/>
      <c r="C641" s="34"/>
      <c r="D641" s="45"/>
      <c r="E641" s="44"/>
      <c r="F641" s="45"/>
      <c r="G641" s="45"/>
      <c r="H641" s="45" t="str">
        <f t="shared" ref="H641:H661" si="108">IF(F641="","",(SMALL(F641:G641,1)))</f>
        <v/>
      </c>
      <c r="I641" s="46" t="str">
        <f t="shared" ref="I641:I661" si="109">IF(F641="","",(IF(H641&gt;D641,"APROVADO","REPROVADO")))</f>
        <v/>
      </c>
      <c r="J641" s="34">
        <f t="shared" ref="J641:J704" si="110">C641</f>
        <v>0</v>
      </c>
      <c r="K641" s="45">
        <f t="shared" ref="K641:K704" si="111">D641</f>
        <v>0</v>
      </c>
      <c r="L641" s="44"/>
      <c r="M641" s="45"/>
      <c r="N641" s="45"/>
      <c r="O641" s="45" t="str">
        <f t="shared" ref="O641:O661" si="112">IF(M641="","",(SMALL(M641:N641,1)))</f>
        <v/>
      </c>
      <c r="P641" s="46" t="str">
        <f t="shared" ref="P641:P661" si="113">IF(M641="","",(IF(O641&gt;K641,"APROVADO","REPROVADO")))</f>
        <v/>
      </c>
      <c r="Q641" s="34">
        <f t="shared" ref="Q641:Q704" si="114">C641</f>
        <v>0</v>
      </c>
      <c r="R641" s="45">
        <f t="shared" ref="R641:R704" si="115">D641</f>
        <v>0</v>
      </c>
      <c r="S641" s="44"/>
      <c r="T641" s="45"/>
      <c r="U641" s="45"/>
      <c r="V641" s="45" t="str">
        <f t="shared" ref="V641:V661" si="116">IF(T641="","",(SMALL(T641:U641,1)))</f>
        <v/>
      </c>
      <c r="W641" s="46" t="str">
        <f t="shared" ref="W641:W661" si="117">IF(T641="","",(IF(V641&gt;R641,"APROVADO","REPROVADO")))</f>
        <v/>
      </c>
      <c r="X641" s="12"/>
    </row>
    <row r="642" spans="1:24" x14ac:dyDescent="0.25">
      <c r="A642" s="53">
        <v>2464</v>
      </c>
      <c r="B642" s="22"/>
      <c r="C642" s="34"/>
      <c r="D642" s="45"/>
      <c r="E642" s="44"/>
      <c r="F642" s="45"/>
      <c r="G642" s="45"/>
      <c r="H642" s="45" t="str">
        <f t="shared" si="108"/>
        <v/>
      </c>
      <c r="I642" s="46" t="str">
        <f t="shared" si="109"/>
        <v/>
      </c>
      <c r="J642" s="34">
        <f t="shared" si="110"/>
        <v>0</v>
      </c>
      <c r="K642" s="45">
        <f t="shared" si="111"/>
        <v>0</v>
      </c>
      <c r="L642" s="44"/>
      <c r="M642" s="45"/>
      <c r="N642" s="45"/>
      <c r="O642" s="45" t="str">
        <f t="shared" si="112"/>
        <v/>
      </c>
      <c r="P642" s="46" t="str">
        <f t="shared" si="113"/>
        <v/>
      </c>
      <c r="Q642" s="34">
        <f t="shared" si="114"/>
        <v>0</v>
      </c>
      <c r="R642" s="45">
        <f t="shared" si="115"/>
        <v>0</v>
      </c>
      <c r="S642" s="44"/>
      <c r="T642" s="45"/>
      <c r="U642" s="45"/>
      <c r="V642" s="45" t="str">
        <f t="shared" si="116"/>
        <v/>
      </c>
      <c r="W642" s="46" t="str">
        <f t="shared" si="117"/>
        <v/>
      </c>
      <c r="X642" s="12"/>
    </row>
    <row r="643" spans="1:24" x14ac:dyDescent="0.25">
      <c r="A643" s="53">
        <v>2465</v>
      </c>
      <c r="B643" s="22"/>
      <c r="C643" s="34"/>
      <c r="D643" s="45"/>
      <c r="E643" s="44"/>
      <c r="F643" s="45"/>
      <c r="G643" s="45"/>
      <c r="H643" s="45" t="str">
        <f t="shared" si="108"/>
        <v/>
      </c>
      <c r="I643" s="46" t="str">
        <f t="shared" si="109"/>
        <v/>
      </c>
      <c r="J643" s="34">
        <f t="shared" si="110"/>
        <v>0</v>
      </c>
      <c r="K643" s="45">
        <f t="shared" si="111"/>
        <v>0</v>
      </c>
      <c r="L643" s="44"/>
      <c r="M643" s="45"/>
      <c r="N643" s="45"/>
      <c r="O643" s="45" t="str">
        <f t="shared" si="112"/>
        <v/>
      </c>
      <c r="P643" s="46" t="str">
        <f t="shared" si="113"/>
        <v/>
      </c>
      <c r="Q643" s="34">
        <f t="shared" si="114"/>
        <v>0</v>
      </c>
      <c r="R643" s="45">
        <f t="shared" si="115"/>
        <v>0</v>
      </c>
      <c r="S643" s="44"/>
      <c r="T643" s="45"/>
      <c r="U643" s="45"/>
      <c r="V643" s="45" t="str">
        <f t="shared" si="116"/>
        <v/>
      </c>
      <c r="W643" s="46" t="str">
        <f t="shared" si="117"/>
        <v/>
      </c>
      <c r="X643" s="12"/>
    </row>
    <row r="644" spans="1:24" x14ac:dyDescent="0.25">
      <c r="A644" s="53">
        <v>2466</v>
      </c>
      <c r="B644" s="22"/>
      <c r="C644" s="34"/>
      <c r="D644" s="45"/>
      <c r="E644" s="44"/>
      <c r="F644" s="45"/>
      <c r="G644" s="45"/>
      <c r="H644" s="45" t="str">
        <f t="shared" si="108"/>
        <v/>
      </c>
      <c r="I644" s="46" t="str">
        <f t="shared" si="109"/>
        <v/>
      </c>
      <c r="J644" s="34">
        <f t="shared" si="110"/>
        <v>0</v>
      </c>
      <c r="K644" s="45">
        <f t="shared" si="111"/>
        <v>0</v>
      </c>
      <c r="L644" s="44"/>
      <c r="M644" s="45"/>
      <c r="N644" s="45"/>
      <c r="O644" s="45" t="str">
        <f t="shared" si="112"/>
        <v/>
      </c>
      <c r="P644" s="46" t="str">
        <f t="shared" si="113"/>
        <v/>
      </c>
      <c r="Q644" s="34">
        <f t="shared" si="114"/>
        <v>0</v>
      </c>
      <c r="R644" s="45">
        <f t="shared" si="115"/>
        <v>0</v>
      </c>
      <c r="S644" s="44"/>
      <c r="T644" s="45"/>
      <c r="U644" s="45"/>
      <c r="V644" s="45" t="str">
        <f t="shared" si="116"/>
        <v/>
      </c>
      <c r="W644" s="46" t="str">
        <f t="shared" si="117"/>
        <v/>
      </c>
      <c r="X644" s="12"/>
    </row>
    <row r="645" spans="1:24" x14ac:dyDescent="0.25">
      <c r="A645" s="53">
        <v>2467</v>
      </c>
      <c r="B645" s="22"/>
      <c r="C645" s="34"/>
      <c r="D645" s="45"/>
      <c r="E645" s="44"/>
      <c r="F645" s="45"/>
      <c r="G645" s="45"/>
      <c r="H645" s="45" t="str">
        <f t="shared" si="108"/>
        <v/>
      </c>
      <c r="I645" s="46" t="str">
        <f t="shared" si="109"/>
        <v/>
      </c>
      <c r="J645" s="34">
        <f t="shared" si="110"/>
        <v>0</v>
      </c>
      <c r="K645" s="45">
        <f t="shared" si="111"/>
        <v>0</v>
      </c>
      <c r="L645" s="44"/>
      <c r="M645" s="45"/>
      <c r="N645" s="45"/>
      <c r="O645" s="45" t="str">
        <f t="shared" si="112"/>
        <v/>
      </c>
      <c r="P645" s="46" t="str">
        <f t="shared" si="113"/>
        <v/>
      </c>
      <c r="Q645" s="34">
        <f t="shared" si="114"/>
        <v>0</v>
      </c>
      <c r="R645" s="45">
        <f t="shared" si="115"/>
        <v>0</v>
      </c>
      <c r="S645" s="44"/>
      <c r="T645" s="45"/>
      <c r="U645" s="45"/>
      <c r="V645" s="45" t="str">
        <f t="shared" si="116"/>
        <v/>
      </c>
      <c r="W645" s="46" t="str">
        <f t="shared" si="117"/>
        <v/>
      </c>
      <c r="X645" s="12"/>
    </row>
    <row r="646" spans="1:24" x14ac:dyDescent="0.25">
      <c r="A646" s="53">
        <v>2468</v>
      </c>
      <c r="B646" s="22"/>
      <c r="C646" s="34"/>
      <c r="D646" s="45"/>
      <c r="E646" s="44"/>
      <c r="F646" s="45"/>
      <c r="G646" s="45"/>
      <c r="H646" s="45" t="str">
        <f t="shared" si="108"/>
        <v/>
      </c>
      <c r="I646" s="46" t="str">
        <f t="shared" si="109"/>
        <v/>
      </c>
      <c r="J646" s="34">
        <f t="shared" si="110"/>
        <v>0</v>
      </c>
      <c r="K646" s="45">
        <f t="shared" si="111"/>
        <v>0</v>
      </c>
      <c r="L646" s="44"/>
      <c r="M646" s="45"/>
      <c r="N646" s="45"/>
      <c r="O646" s="45" t="str">
        <f t="shared" si="112"/>
        <v/>
      </c>
      <c r="P646" s="46" t="str">
        <f t="shared" si="113"/>
        <v/>
      </c>
      <c r="Q646" s="34">
        <f t="shared" si="114"/>
        <v>0</v>
      </c>
      <c r="R646" s="45">
        <f t="shared" si="115"/>
        <v>0</v>
      </c>
      <c r="S646" s="44"/>
      <c r="T646" s="45"/>
      <c r="U646" s="45"/>
      <c r="V646" s="45" t="str">
        <f t="shared" si="116"/>
        <v/>
      </c>
      <c r="W646" s="46" t="str">
        <f t="shared" si="117"/>
        <v/>
      </c>
      <c r="X646" s="12"/>
    </row>
    <row r="647" spans="1:24" x14ac:dyDescent="0.25">
      <c r="A647" s="53">
        <v>2469</v>
      </c>
      <c r="B647" s="22"/>
      <c r="C647" s="34"/>
      <c r="D647" s="45"/>
      <c r="E647" s="44"/>
      <c r="F647" s="45"/>
      <c r="G647" s="45"/>
      <c r="H647" s="45" t="str">
        <f t="shared" si="108"/>
        <v/>
      </c>
      <c r="I647" s="46" t="str">
        <f t="shared" si="109"/>
        <v/>
      </c>
      <c r="J647" s="34">
        <f t="shared" si="110"/>
        <v>0</v>
      </c>
      <c r="K647" s="45">
        <f t="shared" si="111"/>
        <v>0</v>
      </c>
      <c r="L647" s="44"/>
      <c r="M647" s="45"/>
      <c r="N647" s="45"/>
      <c r="O647" s="45" t="str">
        <f t="shared" si="112"/>
        <v/>
      </c>
      <c r="P647" s="46" t="str">
        <f t="shared" si="113"/>
        <v/>
      </c>
      <c r="Q647" s="34">
        <f t="shared" si="114"/>
        <v>0</v>
      </c>
      <c r="R647" s="45">
        <f t="shared" si="115"/>
        <v>0</v>
      </c>
      <c r="S647" s="44"/>
      <c r="T647" s="45"/>
      <c r="U647" s="45"/>
      <c r="V647" s="45" t="str">
        <f t="shared" si="116"/>
        <v/>
      </c>
      <c r="W647" s="46" t="str">
        <f t="shared" si="117"/>
        <v/>
      </c>
      <c r="X647" s="12"/>
    </row>
    <row r="648" spans="1:24" x14ac:dyDescent="0.25">
      <c r="A648" s="53">
        <v>2470</v>
      </c>
      <c r="B648" s="22"/>
      <c r="C648" s="34"/>
      <c r="D648" s="45"/>
      <c r="E648" s="44"/>
      <c r="F648" s="45"/>
      <c r="G648" s="45"/>
      <c r="H648" s="45" t="str">
        <f t="shared" si="108"/>
        <v/>
      </c>
      <c r="I648" s="46" t="str">
        <f t="shared" si="109"/>
        <v/>
      </c>
      <c r="J648" s="34">
        <f t="shared" si="110"/>
        <v>0</v>
      </c>
      <c r="K648" s="45">
        <f t="shared" si="111"/>
        <v>0</v>
      </c>
      <c r="L648" s="44"/>
      <c r="M648" s="45"/>
      <c r="N648" s="45"/>
      <c r="O648" s="45" t="str">
        <f t="shared" si="112"/>
        <v/>
      </c>
      <c r="P648" s="46" t="str">
        <f t="shared" si="113"/>
        <v/>
      </c>
      <c r="Q648" s="34">
        <f t="shared" si="114"/>
        <v>0</v>
      </c>
      <c r="R648" s="45">
        <f t="shared" si="115"/>
        <v>0</v>
      </c>
      <c r="S648" s="44"/>
      <c r="T648" s="45"/>
      <c r="U648" s="45"/>
      <c r="V648" s="45" t="str">
        <f t="shared" si="116"/>
        <v/>
      </c>
      <c r="W648" s="46" t="str">
        <f t="shared" si="117"/>
        <v/>
      </c>
      <c r="X648" s="12"/>
    </row>
    <row r="649" spans="1:24" x14ac:dyDescent="0.25">
      <c r="A649" s="53">
        <v>2471</v>
      </c>
      <c r="B649" s="22"/>
      <c r="C649" s="34"/>
      <c r="D649" s="45"/>
      <c r="E649" s="44"/>
      <c r="F649" s="45"/>
      <c r="G649" s="45"/>
      <c r="H649" s="45" t="str">
        <f t="shared" si="108"/>
        <v/>
      </c>
      <c r="I649" s="46" t="str">
        <f t="shared" si="109"/>
        <v/>
      </c>
      <c r="J649" s="34">
        <f t="shared" si="110"/>
        <v>0</v>
      </c>
      <c r="K649" s="45">
        <f t="shared" si="111"/>
        <v>0</v>
      </c>
      <c r="L649" s="44"/>
      <c r="M649" s="45"/>
      <c r="N649" s="45"/>
      <c r="O649" s="45" t="str">
        <f t="shared" si="112"/>
        <v/>
      </c>
      <c r="P649" s="46" t="str">
        <f t="shared" si="113"/>
        <v/>
      </c>
      <c r="Q649" s="34">
        <f t="shared" si="114"/>
        <v>0</v>
      </c>
      <c r="R649" s="45">
        <f t="shared" si="115"/>
        <v>0</v>
      </c>
      <c r="S649" s="44"/>
      <c r="T649" s="45"/>
      <c r="U649" s="45"/>
      <c r="V649" s="45" t="str">
        <f t="shared" si="116"/>
        <v/>
      </c>
      <c r="W649" s="46" t="str">
        <f t="shared" si="117"/>
        <v/>
      </c>
      <c r="X649" s="12"/>
    </row>
    <row r="650" spans="1:24" x14ac:dyDescent="0.25">
      <c r="A650" s="53">
        <v>2472</v>
      </c>
      <c r="B650" s="22"/>
      <c r="C650" s="34"/>
      <c r="D650" s="45"/>
      <c r="E650" s="44"/>
      <c r="F650" s="45"/>
      <c r="G650" s="45"/>
      <c r="H650" s="45" t="str">
        <f t="shared" si="108"/>
        <v/>
      </c>
      <c r="I650" s="46" t="str">
        <f t="shared" si="109"/>
        <v/>
      </c>
      <c r="J650" s="34">
        <f t="shared" si="110"/>
        <v>0</v>
      </c>
      <c r="K650" s="45">
        <f t="shared" si="111"/>
        <v>0</v>
      </c>
      <c r="L650" s="44"/>
      <c r="M650" s="45"/>
      <c r="N650" s="45"/>
      <c r="O650" s="45" t="str">
        <f t="shared" si="112"/>
        <v/>
      </c>
      <c r="P650" s="46" t="str">
        <f t="shared" si="113"/>
        <v/>
      </c>
      <c r="Q650" s="34">
        <f t="shared" si="114"/>
        <v>0</v>
      </c>
      <c r="R650" s="45">
        <f t="shared" si="115"/>
        <v>0</v>
      </c>
      <c r="S650" s="44"/>
      <c r="T650" s="45"/>
      <c r="U650" s="45"/>
      <c r="V650" s="45" t="str">
        <f t="shared" si="116"/>
        <v/>
      </c>
      <c r="W650" s="46" t="str">
        <f t="shared" si="117"/>
        <v/>
      </c>
      <c r="X650" s="12"/>
    </row>
    <row r="651" spans="1:24" x14ac:dyDescent="0.25">
      <c r="A651" s="53">
        <v>2473</v>
      </c>
      <c r="B651" s="22"/>
      <c r="C651" s="34"/>
      <c r="D651" s="45"/>
      <c r="E651" s="44"/>
      <c r="F651" s="45"/>
      <c r="G651" s="45"/>
      <c r="H651" s="45" t="str">
        <f t="shared" si="108"/>
        <v/>
      </c>
      <c r="I651" s="46" t="str">
        <f t="shared" si="109"/>
        <v/>
      </c>
      <c r="J651" s="34">
        <f t="shared" si="110"/>
        <v>0</v>
      </c>
      <c r="K651" s="45">
        <f t="shared" si="111"/>
        <v>0</v>
      </c>
      <c r="L651" s="44"/>
      <c r="M651" s="45"/>
      <c r="N651" s="45"/>
      <c r="O651" s="45" t="str">
        <f t="shared" si="112"/>
        <v/>
      </c>
      <c r="P651" s="46" t="str">
        <f t="shared" si="113"/>
        <v/>
      </c>
      <c r="Q651" s="34">
        <f t="shared" si="114"/>
        <v>0</v>
      </c>
      <c r="R651" s="45">
        <f t="shared" si="115"/>
        <v>0</v>
      </c>
      <c r="S651" s="44"/>
      <c r="T651" s="45"/>
      <c r="U651" s="45"/>
      <c r="V651" s="45" t="str">
        <f t="shared" si="116"/>
        <v/>
      </c>
      <c r="W651" s="46" t="str">
        <f t="shared" si="117"/>
        <v/>
      </c>
      <c r="X651" s="12"/>
    </row>
    <row r="652" spans="1:24" x14ac:dyDescent="0.25">
      <c r="A652" s="53">
        <v>2474</v>
      </c>
      <c r="B652" s="22"/>
      <c r="C652" s="34"/>
      <c r="D652" s="45"/>
      <c r="E652" s="44"/>
      <c r="F652" s="45"/>
      <c r="G652" s="45"/>
      <c r="H652" s="45" t="str">
        <f t="shared" si="108"/>
        <v/>
      </c>
      <c r="I652" s="46" t="str">
        <f t="shared" si="109"/>
        <v/>
      </c>
      <c r="J652" s="34">
        <f t="shared" si="110"/>
        <v>0</v>
      </c>
      <c r="K652" s="45">
        <f t="shared" si="111"/>
        <v>0</v>
      </c>
      <c r="L652" s="44"/>
      <c r="M652" s="45"/>
      <c r="N652" s="45"/>
      <c r="O652" s="45" t="str">
        <f t="shared" si="112"/>
        <v/>
      </c>
      <c r="P652" s="46" t="str">
        <f t="shared" si="113"/>
        <v/>
      </c>
      <c r="Q652" s="34">
        <f t="shared" si="114"/>
        <v>0</v>
      </c>
      <c r="R652" s="45">
        <f t="shared" si="115"/>
        <v>0</v>
      </c>
      <c r="S652" s="44"/>
      <c r="T652" s="45"/>
      <c r="U652" s="45"/>
      <c r="V652" s="45" t="str">
        <f t="shared" si="116"/>
        <v/>
      </c>
      <c r="W652" s="46" t="str">
        <f t="shared" si="117"/>
        <v/>
      </c>
      <c r="X652" s="12"/>
    </row>
    <row r="653" spans="1:24" x14ac:dyDescent="0.25">
      <c r="A653" s="53">
        <v>2475</v>
      </c>
      <c r="B653" s="22"/>
      <c r="C653" s="34"/>
      <c r="D653" s="45"/>
      <c r="E653" s="44"/>
      <c r="F653" s="45"/>
      <c r="G653" s="45"/>
      <c r="H653" s="45" t="str">
        <f t="shared" si="108"/>
        <v/>
      </c>
      <c r="I653" s="46" t="str">
        <f t="shared" si="109"/>
        <v/>
      </c>
      <c r="J653" s="34">
        <f t="shared" si="110"/>
        <v>0</v>
      </c>
      <c r="K653" s="45">
        <f t="shared" si="111"/>
        <v>0</v>
      </c>
      <c r="L653" s="44"/>
      <c r="M653" s="45"/>
      <c r="N653" s="45"/>
      <c r="O653" s="45" t="str">
        <f t="shared" si="112"/>
        <v/>
      </c>
      <c r="P653" s="46" t="str">
        <f t="shared" si="113"/>
        <v/>
      </c>
      <c r="Q653" s="34">
        <f t="shared" si="114"/>
        <v>0</v>
      </c>
      <c r="R653" s="45">
        <f t="shared" si="115"/>
        <v>0</v>
      </c>
      <c r="S653" s="44"/>
      <c r="T653" s="45"/>
      <c r="U653" s="45"/>
      <c r="V653" s="45" t="str">
        <f t="shared" si="116"/>
        <v/>
      </c>
      <c r="W653" s="46" t="str">
        <f t="shared" si="117"/>
        <v/>
      </c>
      <c r="X653" s="12"/>
    </row>
    <row r="654" spans="1:24" x14ac:dyDescent="0.25">
      <c r="A654" s="53">
        <v>2476</v>
      </c>
      <c r="B654" s="22"/>
      <c r="C654" s="34"/>
      <c r="D654" s="45"/>
      <c r="E654" s="44"/>
      <c r="F654" s="45"/>
      <c r="G654" s="45"/>
      <c r="H654" s="45" t="str">
        <f t="shared" si="108"/>
        <v/>
      </c>
      <c r="I654" s="46" t="str">
        <f t="shared" si="109"/>
        <v/>
      </c>
      <c r="J654" s="34">
        <f t="shared" si="110"/>
        <v>0</v>
      </c>
      <c r="K654" s="45">
        <f t="shared" si="111"/>
        <v>0</v>
      </c>
      <c r="L654" s="44"/>
      <c r="M654" s="45"/>
      <c r="N654" s="45"/>
      <c r="O654" s="45" t="str">
        <f t="shared" si="112"/>
        <v/>
      </c>
      <c r="P654" s="46" t="str">
        <f t="shared" si="113"/>
        <v/>
      </c>
      <c r="Q654" s="34">
        <f t="shared" si="114"/>
        <v>0</v>
      </c>
      <c r="R654" s="45">
        <f t="shared" si="115"/>
        <v>0</v>
      </c>
      <c r="S654" s="44"/>
      <c r="T654" s="45"/>
      <c r="U654" s="45"/>
      <c r="V654" s="45" t="str">
        <f t="shared" si="116"/>
        <v/>
      </c>
      <c r="W654" s="46" t="str">
        <f t="shared" si="117"/>
        <v/>
      </c>
      <c r="X654" s="12"/>
    </row>
    <row r="655" spans="1:24" x14ac:dyDescent="0.25">
      <c r="A655" s="53">
        <v>2477</v>
      </c>
      <c r="B655" s="22"/>
      <c r="C655" s="34"/>
      <c r="D655" s="45"/>
      <c r="E655" s="44"/>
      <c r="F655" s="45"/>
      <c r="G655" s="45"/>
      <c r="H655" s="45" t="str">
        <f t="shared" si="108"/>
        <v/>
      </c>
      <c r="I655" s="46" t="str">
        <f t="shared" si="109"/>
        <v/>
      </c>
      <c r="J655" s="34">
        <f t="shared" si="110"/>
        <v>0</v>
      </c>
      <c r="K655" s="45">
        <f t="shared" si="111"/>
        <v>0</v>
      </c>
      <c r="L655" s="44"/>
      <c r="M655" s="45"/>
      <c r="N655" s="45"/>
      <c r="O655" s="45" t="str">
        <f t="shared" si="112"/>
        <v/>
      </c>
      <c r="P655" s="46" t="str">
        <f t="shared" si="113"/>
        <v/>
      </c>
      <c r="Q655" s="34">
        <f t="shared" si="114"/>
        <v>0</v>
      </c>
      <c r="R655" s="45">
        <f t="shared" si="115"/>
        <v>0</v>
      </c>
      <c r="S655" s="44"/>
      <c r="T655" s="45"/>
      <c r="U655" s="45"/>
      <c r="V655" s="45" t="str">
        <f t="shared" si="116"/>
        <v/>
      </c>
      <c r="W655" s="46" t="str">
        <f t="shared" si="117"/>
        <v/>
      </c>
      <c r="X655" s="12"/>
    </row>
    <row r="656" spans="1:24" x14ac:dyDescent="0.25">
      <c r="A656" s="53">
        <v>2478</v>
      </c>
      <c r="B656" s="22"/>
      <c r="C656" s="34"/>
      <c r="D656" s="45"/>
      <c r="E656" s="44"/>
      <c r="F656" s="45"/>
      <c r="G656" s="45"/>
      <c r="H656" s="45" t="str">
        <f t="shared" si="108"/>
        <v/>
      </c>
      <c r="I656" s="46" t="str">
        <f t="shared" si="109"/>
        <v/>
      </c>
      <c r="J656" s="34">
        <f t="shared" si="110"/>
        <v>0</v>
      </c>
      <c r="K656" s="45">
        <f t="shared" si="111"/>
        <v>0</v>
      </c>
      <c r="L656" s="44"/>
      <c r="M656" s="45"/>
      <c r="N656" s="45"/>
      <c r="O656" s="45" t="str">
        <f t="shared" si="112"/>
        <v/>
      </c>
      <c r="P656" s="46" t="str">
        <f t="shared" si="113"/>
        <v/>
      </c>
      <c r="Q656" s="34">
        <f t="shared" si="114"/>
        <v>0</v>
      </c>
      <c r="R656" s="45">
        <f t="shared" si="115"/>
        <v>0</v>
      </c>
      <c r="S656" s="44"/>
      <c r="T656" s="45"/>
      <c r="U656" s="45"/>
      <c r="V656" s="45" t="str">
        <f t="shared" si="116"/>
        <v/>
      </c>
      <c r="W656" s="46" t="str">
        <f t="shared" si="117"/>
        <v/>
      </c>
      <c r="X656" s="12"/>
    </row>
    <row r="657" spans="1:24" x14ac:dyDescent="0.25">
      <c r="A657" s="53">
        <v>2479</v>
      </c>
      <c r="B657" s="22"/>
      <c r="C657" s="34"/>
      <c r="D657" s="45"/>
      <c r="E657" s="44"/>
      <c r="F657" s="45"/>
      <c r="G657" s="45"/>
      <c r="H657" s="45" t="str">
        <f t="shared" si="108"/>
        <v/>
      </c>
      <c r="I657" s="46" t="str">
        <f t="shared" si="109"/>
        <v/>
      </c>
      <c r="J657" s="34">
        <f t="shared" si="110"/>
        <v>0</v>
      </c>
      <c r="K657" s="45">
        <f t="shared" si="111"/>
        <v>0</v>
      </c>
      <c r="L657" s="44"/>
      <c r="M657" s="45"/>
      <c r="N657" s="45"/>
      <c r="O657" s="45" t="str">
        <f t="shared" si="112"/>
        <v/>
      </c>
      <c r="P657" s="46" t="str">
        <f t="shared" si="113"/>
        <v/>
      </c>
      <c r="Q657" s="34">
        <f t="shared" si="114"/>
        <v>0</v>
      </c>
      <c r="R657" s="45">
        <f t="shared" si="115"/>
        <v>0</v>
      </c>
      <c r="S657" s="44"/>
      <c r="T657" s="45"/>
      <c r="U657" s="45"/>
      <c r="V657" s="45" t="str">
        <f t="shared" si="116"/>
        <v/>
      </c>
      <c r="W657" s="46" t="str">
        <f t="shared" si="117"/>
        <v/>
      </c>
      <c r="X657" s="12"/>
    </row>
    <row r="658" spans="1:24" x14ac:dyDescent="0.25">
      <c r="A658" s="53">
        <v>2480</v>
      </c>
      <c r="B658" s="22"/>
      <c r="C658" s="34"/>
      <c r="D658" s="45"/>
      <c r="E658" s="44"/>
      <c r="F658" s="45"/>
      <c r="G658" s="45"/>
      <c r="H658" s="45" t="str">
        <f t="shared" si="108"/>
        <v/>
      </c>
      <c r="I658" s="46" t="str">
        <f t="shared" si="109"/>
        <v/>
      </c>
      <c r="J658" s="34">
        <f t="shared" si="110"/>
        <v>0</v>
      </c>
      <c r="K658" s="45">
        <f t="shared" si="111"/>
        <v>0</v>
      </c>
      <c r="L658" s="44"/>
      <c r="M658" s="45"/>
      <c r="N658" s="45"/>
      <c r="O658" s="45" t="str">
        <f t="shared" si="112"/>
        <v/>
      </c>
      <c r="P658" s="46" t="str">
        <f t="shared" si="113"/>
        <v/>
      </c>
      <c r="Q658" s="34">
        <f t="shared" si="114"/>
        <v>0</v>
      </c>
      <c r="R658" s="45">
        <f t="shared" si="115"/>
        <v>0</v>
      </c>
      <c r="S658" s="44"/>
      <c r="T658" s="45"/>
      <c r="U658" s="45"/>
      <c r="V658" s="45" t="str">
        <f t="shared" si="116"/>
        <v/>
      </c>
      <c r="W658" s="46" t="str">
        <f t="shared" si="117"/>
        <v/>
      </c>
      <c r="X658" s="12"/>
    </row>
    <row r="659" spans="1:24" x14ac:dyDescent="0.25">
      <c r="A659" s="53">
        <v>2481</v>
      </c>
      <c r="B659" s="22"/>
      <c r="C659" s="34"/>
      <c r="D659" s="45"/>
      <c r="E659" s="44"/>
      <c r="F659" s="45"/>
      <c r="G659" s="45"/>
      <c r="H659" s="45" t="str">
        <f t="shared" si="108"/>
        <v/>
      </c>
      <c r="I659" s="46" t="str">
        <f t="shared" si="109"/>
        <v/>
      </c>
      <c r="J659" s="34">
        <f t="shared" si="110"/>
        <v>0</v>
      </c>
      <c r="K659" s="45">
        <f t="shared" si="111"/>
        <v>0</v>
      </c>
      <c r="L659" s="44"/>
      <c r="M659" s="45"/>
      <c r="N659" s="45"/>
      <c r="O659" s="45" t="str">
        <f t="shared" si="112"/>
        <v/>
      </c>
      <c r="P659" s="46" t="str">
        <f t="shared" si="113"/>
        <v/>
      </c>
      <c r="Q659" s="34">
        <f t="shared" si="114"/>
        <v>0</v>
      </c>
      <c r="R659" s="45">
        <f t="shared" si="115"/>
        <v>0</v>
      </c>
      <c r="S659" s="44"/>
      <c r="T659" s="45"/>
      <c r="U659" s="45"/>
      <c r="V659" s="45" t="str">
        <f t="shared" si="116"/>
        <v/>
      </c>
      <c r="W659" s="46" t="str">
        <f t="shared" si="117"/>
        <v/>
      </c>
      <c r="X659" s="12"/>
    </row>
    <row r="660" spans="1:24" x14ac:dyDescent="0.25">
      <c r="A660" s="53">
        <v>2482</v>
      </c>
      <c r="B660" s="22"/>
      <c r="C660" s="34"/>
      <c r="D660" s="45"/>
      <c r="E660" s="44"/>
      <c r="F660" s="45"/>
      <c r="G660" s="45"/>
      <c r="H660" s="45" t="str">
        <f t="shared" si="108"/>
        <v/>
      </c>
      <c r="I660" s="46" t="str">
        <f t="shared" si="109"/>
        <v/>
      </c>
      <c r="J660" s="34">
        <f t="shared" si="110"/>
        <v>0</v>
      </c>
      <c r="K660" s="45">
        <f t="shared" si="111"/>
        <v>0</v>
      </c>
      <c r="L660" s="44"/>
      <c r="M660" s="45"/>
      <c r="N660" s="45"/>
      <c r="O660" s="45" t="str">
        <f t="shared" si="112"/>
        <v/>
      </c>
      <c r="P660" s="46" t="str">
        <f t="shared" si="113"/>
        <v/>
      </c>
      <c r="Q660" s="34">
        <f t="shared" si="114"/>
        <v>0</v>
      </c>
      <c r="R660" s="45">
        <f t="shared" si="115"/>
        <v>0</v>
      </c>
      <c r="S660" s="44"/>
      <c r="T660" s="45"/>
      <c r="U660" s="45"/>
      <c r="V660" s="45" t="str">
        <f t="shared" si="116"/>
        <v/>
      </c>
      <c r="W660" s="46" t="str">
        <f t="shared" si="117"/>
        <v/>
      </c>
      <c r="X660" s="12"/>
    </row>
    <row r="661" spans="1:24" x14ac:dyDescent="0.25">
      <c r="A661" s="53">
        <v>2483</v>
      </c>
      <c r="B661" s="22"/>
      <c r="C661" s="34"/>
      <c r="D661" s="45"/>
      <c r="E661" s="44"/>
      <c r="F661" s="45"/>
      <c r="G661" s="45"/>
      <c r="H661" s="45" t="str">
        <f t="shared" si="108"/>
        <v/>
      </c>
      <c r="I661" s="46" t="str">
        <f t="shared" si="109"/>
        <v/>
      </c>
      <c r="J661" s="34">
        <f t="shared" si="110"/>
        <v>0</v>
      </c>
      <c r="K661" s="45">
        <f t="shared" si="111"/>
        <v>0</v>
      </c>
      <c r="L661" s="44"/>
      <c r="M661" s="45"/>
      <c r="N661" s="45"/>
      <c r="O661" s="45" t="str">
        <f t="shared" si="112"/>
        <v/>
      </c>
      <c r="P661" s="46" t="str">
        <f t="shared" si="113"/>
        <v/>
      </c>
      <c r="Q661" s="34">
        <f t="shared" si="114"/>
        <v>0</v>
      </c>
      <c r="R661" s="45">
        <f t="shared" si="115"/>
        <v>0</v>
      </c>
      <c r="S661" s="44"/>
      <c r="T661" s="45"/>
      <c r="U661" s="45"/>
      <c r="V661" s="45" t="str">
        <f t="shared" si="116"/>
        <v/>
      </c>
      <c r="W661" s="46" t="str">
        <f t="shared" si="117"/>
        <v/>
      </c>
      <c r="X661" s="12"/>
    </row>
    <row r="662" spans="1:24" x14ac:dyDescent="0.25">
      <c r="A662" s="53">
        <v>2484</v>
      </c>
      <c r="B662" s="20">
        <v>2484</v>
      </c>
      <c r="C662" s="16" t="s">
        <v>183</v>
      </c>
      <c r="D662" s="27">
        <v>25</v>
      </c>
      <c r="E662" s="28">
        <v>42216</v>
      </c>
      <c r="F662" s="27"/>
      <c r="G662" s="27"/>
      <c r="H662" s="27">
        <v>24.1</v>
      </c>
      <c r="I662" s="52" t="str">
        <f t="shared" ref="I662:I684" si="118">IF(H662&gt;D662,"APROVADO","REPROVADO")</f>
        <v>REPROVADO</v>
      </c>
      <c r="J662" s="16" t="str">
        <f t="shared" si="110"/>
        <v>-</v>
      </c>
      <c r="K662" s="27">
        <f t="shared" si="111"/>
        <v>25</v>
      </c>
      <c r="L662" s="28">
        <v>42220</v>
      </c>
      <c r="M662" s="27"/>
      <c r="N662" s="27"/>
      <c r="O662" s="27">
        <v>29.8</v>
      </c>
      <c r="P662" s="52" t="str">
        <f t="shared" ref="P662:P684" si="119">IF(O662&gt;K662,"APROVADO","REPROVADO")</f>
        <v>APROVADO</v>
      </c>
      <c r="Q662" s="16" t="str">
        <f t="shared" si="114"/>
        <v>-</v>
      </c>
      <c r="R662" s="27">
        <f t="shared" si="115"/>
        <v>25</v>
      </c>
      <c r="S662" s="28">
        <v>42241</v>
      </c>
      <c r="T662" s="27"/>
      <c r="U662" s="27"/>
      <c r="V662" s="27">
        <v>32.4</v>
      </c>
      <c r="W662" s="52" t="str">
        <f t="shared" ref="W662:W684" si="120">IF(V662&gt;R662,"APROVADO","REPROVADO")</f>
        <v>APROVADO</v>
      </c>
      <c r="X662" s="55"/>
    </row>
    <row r="663" spans="1:24" x14ac:dyDescent="0.25">
      <c r="A663" s="53">
        <v>2485</v>
      </c>
      <c r="B663" s="20">
        <v>2485</v>
      </c>
      <c r="C663" s="16" t="s">
        <v>183</v>
      </c>
      <c r="D663" s="27">
        <v>25</v>
      </c>
      <c r="E663" s="28">
        <v>42216</v>
      </c>
      <c r="F663" s="27"/>
      <c r="G663" s="27"/>
      <c r="H663" s="27">
        <v>26</v>
      </c>
      <c r="I663" s="52" t="str">
        <f t="shared" si="118"/>
        <v>APROVADO</v>
      </c>
      <c r="J663" s="16" t="str">
        <f t="shared" si="110"/>
        <v>-</v>
      </c>
      <c r="K663" s="27">
        <f t="shared" si="111"/>
        <v>25</v>
      </c>
      <c r="L663" s="28">
        <v>42220</v>
      </c>
      <c r="M663" s="27"/>
      <c r="N663" s="27"/>
      <c r="O663" s="27">
        <v>30.3</v>
      </c>
      <c r="P663" s="52" t="str">
        <f t="shared" si="119"/>
        <v>APROVADO</v>
      </c>
      <c r="Q663" s="16" t="str">
        <f t="shared" si="114"/>
        <v>-</v>
      </c>
      <c r="R663" s="27">
        <f t="shared" si="115"/>
        <v>25</v>
      </c>
      <c r="S663" s="28">
        <v>42241</v>
      </c>
      <c r="T663" s="27"/>
      <c r="U663" s="27"/>
      <c r="V663" s="27">
        <v>30.5</v>
      </c>
      <c r="W663" s="52" t="str">
        <f t="shared" si="120"/>
        <v>APROVADO</v>
      </c>
      <c r="X663" s="55"/>
    </row>
    <row r="664" spans="1:24" x14ac:dyDescent="0.25">
      <c r="A664" s="53">
        <v>2486</v>
      </c>
      <c r="B664" s="20">
        <v>2486</v>
      </c>
      <c r="C664" s="16" t="s">
        <v>183</v>
      </c>
      <c r="D664" s="27">
        <v>25</v>
      </c>
      <c r="E664" s="28">
        <v>42217</v>
      </c>
      <c r="F664" s="27"/>
      <c r="G664" s="27"/>
      <c r="H664" s="27">
        <v>25.4</v>
      </c>
      <c r="I664" s="52" t="str">
        <f t="shared" si="118"/>
        <v>APROVADO</v>
      </c>
      <c r="J664" s="16" t="str">
        <f t="shared" si="110"/>
        <v>-</v>
      </c>
      <c r="K664" s="27">
        <f t="shared" si="111"/>
        <v>25</v>
      </c>
      <c r="L664" s="28">
        <v>42221</v>
      </c>
      <c r="M664" s="27"/>
      <c r="N664" s="27"/>
      <c r="O664" s="27">
        <v>27.8</v>
      </c>
      <c r="P664" s="52" t="str">
        <f t="shared" si="119"/>
        <v>APROVADO</v>
      </c>
      <c r="Q664" s="16" t="str">
        <f t="shared" si="114"/>
        <v>-</v>
      </c>
      <c r="R664" s="27">
        <f t="shared" si="115"/>
        <v>25</v>
      </c>
      <c r="S664" s="28">
        <v>42242</v>
      </c>
      <c r="T664" s="27"/>
      <c r="U664" s="27"/>
      <c r="V664" s="27">
        <v>34</v>
      </c>
      <c r="W664" s="52" t="str">
        <f t="shared" si="120"/>
        <v>APROVADO</v>
      </c>
      <c r="X664" s="55"/>
    </row>
    <row r="665" spans="1:24" x14ac:dyDescent="0.25">
      <c r="A665" s="53">
        <v>2487</v>
      </c>
      <c r="B665" s="20">
        <v>2487</v>
      </c>
      <c r="C665" s="16" t="s">
        <v>183</v>
      </c>
      <c r="D665" s="27">
        <v>25</v>
      </c>
      <c r="E665" s="28">
        <v>42217</v>
      </c>
      <c r="F665" s="27"/>
      <c r="G665" s="27"/>
      <c r="H665" s="27">
        <v>24.3</v>
      </c>
      <c r="I665" s="52" t="str">
        <f t="shared" si="118"/>
        <v>REPROVADO</v>
      </c>
      <c r="J665" s="16" t="str">
        <f t="shared" si="110"/>
        <v>-</v>
      </c>
      <c r="K665" s="27">
        <f t="shared" si="111"/>
        <v>25</v>
      </c>
      <c r="L665" s="28">
        <v>42221</v>
      </c>
      <c r="M665" s="27"/>
      <c r="N665" s="27"/>
      <c r="O665" s="27">
        <v>28.6</v>
      </c>
      <c r="P665" s="52" t="str">
        <f t="shared" si="119"/>
        <v>APROVADO</v>
      </c>
      <c r="Q665" s="16" t="str">
        <f t="shared" si="114"/>
        <v>-</v>
      </c>
      <c r="R665" s="27">
        <f t="shared" si="115"/>
        <v>25</v>
      </c>
      <c r="S665" s="28">
        <v>42242</v>
      </c>
      <c r="T665" s="27"/>
      <c r="U665" s="27"/>
      <c r="V665" s="27">
        <v>32.5</v>
      </c>
      <c r="W665" s="52" t="str">
        <f t="shared" si="120"/>
        <v>APROVADO</v>
      </c>
      <c r="X665" s="55"/>
    </row>
    <row r="666" spans="1:24" x14ac:dyDescent="0.25">
      <c r="A666" s="53">
        <v>2488</v>
      </c>
      <c r="B666" s="20">
        <v>2488</v>
      </c>
      <c r="C666" s="16" t="s">
        <v>183</v>
      </c>
      <c r="D666" s="27">
        <v>25</v>
      </c>
      <c r="E666" s="28">
        <v>42218</v>
      </c>
      <c r="F666" s="27"/>
      <c r="G666" s="27"/>
      <c r="H666" s="27">
        <v>25.2</v>
      </c>
      <c r="I666" s="52" t="str">
        <f t="shared" si="118"/>
        <v>APROVADO</v>
      </c>
      <c r="J666" s="16" t="str">
        <f t="shared" si="110"/>
        <v>-</v>
      </c>
      <c r="K666" s="27">
        <f t="shared" si="111"/>
        <v>25</v>
      </c>
      <c r="L666" s="28">
        <v>42222</v>
      </c>
      <c r="M666" s="27"/>
      <c r="N666" s="27"/>
      <c r="O666" s="27">
        <v>29.3</v>
      </c>
      <c r="P666" s="52" t="str">
        <f t="shared" si="119"/>
        <v>APROVADO</v>
      </c>
      <c r="Q666" s="16" t="str">
        <f t="shared" si="114"/>
        <v>-</v>
      </c>
      <c r="R666" s="27">
        <f t="shared" si="115"/>
        <v>25</v>
      </c>
      <c r="S666" s="28">
        <v>42243</v>
      </c>
      <c r="T666" s="27"/>
      <c r="U666" s="27"/>
      <c r="V666" s="27">
        <v>34.4</v>
      </c>
      <c r="W666" s="52" t="str">
        <f t="shared" si="120"/>
        <v>APROVADO</v>
      </c>
      <c r="X666" s="55"/>
    </row>
    <row r="667" spans="1:24" x14ac:dyDescent="0.25">
      <c r="A667" s="53">
        <v>2489</v>
      </c>
      <c r="B667" s="20">
        <v>2489</v>
      </c>
      <c r="C667" s="16" t="s">
        <v>183</v>
      </c>
      <c r="D667" s="27">
        <v>25</v>
      </c>
      <c r="E667" s="28">
        <v>42219</v>
      </c>
      <c r="F667" s="27"/>
      <c r="G667" s="27"/>
      <c r="H667" s="27">
        <v>24.1</v>
      </c>
      <c r="I667" s="52" t="str">
        <f t="shared" si="118"/>
        <v>REPROVADO</v>
      </c>
      <c r="J667" s="16" t="str">
        <f t="shared" si="110"/>
        <v>-</v>
      </c>
      <c r="K667" s="27">
        <f t="shared" si="111"/>
        <v>25</v>
      </c>
      <c r="L667" s="28">
        <v>42223</v>
      </c>
      <c r="M667" s="27"/>
      <c r="N667" s="27"/>
      <c r="O667" s="27">
        <v>30.9</v>
      </c>
      <c r="P667" s="52" t="str">
        <f t="shared" si="119"/>
        <v>APROVADO</v>
      </c>
      <c r="Q667" s="16" t="str">
        <f t="shared" si="114"/>
        <v>-</v>
      </c>
      <c r="R667" s="27">
        <f t="shared" si="115"/>
        <v>25</v>
      </c>
      <c r="S667" s="28">
        <v>42244</v>
      </c>
      <c r="T667" s="27"/>
      <c r="U667" s="27"/>
      <c r="V667" s="27">
        <v>33.6</v>
      </c>
      <c r="W667" s="52" t="str">
        <f t="shared" si="120"/>
        <v>APROVADO</v>
      </c>
      <c r="X667" s="55"/>
    </row>
    <row r="668" spans="1:24" x14ac:dyDescent="0.25">
      <c r="A668" s="53">
        <v>2490</v>
      </c>
      <c r="B668" s="20">
        <v>2490</v>
      </c>
      <c r="C668" s="16" t="s">
        <v>183</v>
      </c>
      <c r="D668" s="27">
        <v>25</v>
      </c>
      <c r="E668" s="28">
        <v>42222</v>
      </c>
      <c r="F668" s="27"/>
      <c r="G668" s="27"/>
      <c r="H668" s="27">
        <v>16.3</v>
      </c>
      <c r="I668" s="52" t="str">
        <f t="shared" si="118"/>
        <v>REPROVADO</v>
      </c>
      <c r="J668" s="16" t="str">
        <f t="shared" si="110"/>
        <v>-</v>
      </c>
      <c r="K668" s="27">
        <f t="shared" si="111"/>
        <v>25</v>
      </c>
      <c r="L668" s="28">
        <v>42226</v>
      </c>
      <c r="M668" s="27"/>
      <c r="N668" s="27"/>
      <c r="O668" s="27">
        <v>25.9</v>
      </c>
      <c r="P668" s="52" t="str">
        <f t="shared" si="119"/>
        <v>APROVADO</v>
      </c>
      <c r="Q668" s="16" t="str">
        <f t="shared" si="114"/>
        <v>-</v>
      </c>
      <c r="R668" s="27">
        <f t="shared" si="115"/>
        <v>25</v>
      </c>
      <c r="S668" s="28">
        <v>42247</v>
      </c>
      <c r="T668" s="27"/>
      <c r="U668" s="27"/>
      <c r="V668" s="27">
        <v>35.9</v>
      </c>
      <c r="W668" s="52" t="str">
        <f t="shared" si="120"/>
        <v>APROVADO</v>
      </c>
      <c r="X668" s="55"/>
    </row>
    <row r="669" spans="1:24" x14ac:dyDescent="0.25">
      <c r="A669" s="53">
        <v>2491</v>
      </c>
      <c r="B669" s="20">
        <v>2491</v>
      </c>
      <c r="C669" s="16" t="s">
        <v>183</v>
      </c>
      <c r="D669" s="27">
        <v>25</v>
      </c>
      <c r="E669" s="28">
        <v>42222</v>
      </c>
      <c r="F669" s="27"/>
      <c r="G669" s="27"/>
      <c r="H669" s="27">
        <v>18.3</v>
      </c>
      <c r="I669" s="52" t="str">
        <f t="shared" si="118"/>
        <v>REPROVADO</v>
      </c>
      <c r="J669" s="16" t="str">
        <f t="shared" si="110"/>
        <v>-</v>
      </c>
      <c r="K669" s="27">
        <f t="shared" si="111"/>
        <v>25</v>
      </c>
      <c r="L669" s="28">
        <v>42226</v>
      </c>
      <c r="M669" s="27"/>
      <c r="N669" s="27"/>
      <c r="O669" s="27">
        <v>28.4</v>
      </c>
      <c r="P669" s="52" t="str">
        <f t="shared" si="119"/>
        <v>APROVADO</v>
      </c>
      <c r="Q669" s="16" t="str">
        <f t="shared" si="114"/>
        <v>-</v>
      </c>
      <c r="R669" s="27">
        <f t="shared" si="115"/>
        <v>25</v>
      </c>
      <c r="S669" s="28">
        <v>42247</v>
      </c>
      <c r="T669" s="27"/>
      <c r="U669" s="27"/>
      <c r="V669" s="27">
        <v>35.299999999999997</v>
      </c>
      <c r="W669" s="52" t="str">
        <f t="shared" si="120"/>
        <v>APROVADO</v>
      </c>
      <c r="X669" s="55"/>
    </row>
    <row r="670" spans="1:24" x14ac:dyDescent="0.25">
      <c r="A670" s="53">
        <v>2492</v>
      </c>
      <c r="B670" s="20">
        <v>2492</v>
      </c>
      <c r="C670" s="16" t="s">
        <v>183</v>
      </c>
      <c r="D670" s="27">
        <v>25</v>
      </c>
      <c r="E670" s="28">
        <v>42223</v>
      </c>
      <c r="F670" s="27"/>
      <c r="G670" s="27"/>
      <c r="H670" s="27">
        <v>19</v>
      </c>
      <c r="I670" s="52" t="str">
        <f t="shared" si="118"/>
        <v>REPROVADO</v>
      </c>
      <c r="J670" s="16" t="str">
        <f t="shared" si="110"/>
        <v>-</v>
      </c>
      <c r="K670" s="27">
        <f t="shared" si="111"/>
        <v>25</v>
      </c>
      <c r="L670" s="28">
        <v>42227</v>
      </c>
      <c r="M670" s="27"/>
      <c r="N670" s="27"/>
      <c r="O670" s="27">
        <v>30.1</v>
      </c>
      <c r="P670" s="52" t="str">
        <f t="shared" si="119"/>
        <v>APROVADO</v>
      </c>
      <c r="Q670" s="16" t="str">
        <f t="shared" si="114"/>
        <v>-</v>
      </c>
      <c r="R670" s="27">
        <f t="shared" si="115"/>
        <v>25</v>
      </c>
      <c r="S670" s="28">
        <v>42248</v>
      </c>
      <c r="T670" s="27"/>
      <c r="U670" s="27"/>
      <c r="V670" s="27">
        <v>36</v>
      </c>
      <c r="W670" s="52" t="str">
        <f t="shared" si="120"/>
        <v>APROVADO</v>
      </c>
      <c r="X670" s="55"/>
    </row>
    <row r="671" spans="1:24" x14ac:dyDescent="0.25">
      <c r="A671" s="53">
        <v>2493</v>
      </c>
      <c r="B671" s="20">
        <v>2493</v>
      </c>
      <c r="C671" s="16" t="s">
        <v>183</v>
      </c>
      <c r="D671" s="27">
        <v>25</v>
      </c>
      <c r="E671" s="28">
        <v>42230</v>
      </c>
      <c r="F671" s="27"/>
      <c r="G671" s="27"/>
      <c r="H671" s="27">
        <v>19</v>
      </c>
      <c r="I671" s="52" t="str">
        <f t="shared" si="118"/>
        <v>REPROVADO</v>
      </c>
      <c r="J671" s="16" t="str">
        <f t="shared" si="110"/>
        <v>-</v>
      </c>
      <c r="K671" s="27">
        <f t="shared" si="111"/>
        <v>25</v>
      </c>
      <c r="L671" s="28">
        <v>42234</v>
      </c>
      <c r="M671" s="27"/>
      <c r="N671" s="27"/>
      <c r="O671" s="27">
        <v>30.1</v>
      </c>
      <c r="P671" s="52" t="str">
        <f t="shared" si="119"/>
        <v>APROVADO</v>
      </c>
      <c r="Q671" s="16" t="str">
        <f t="shared" si="114"/>
        <v>-</v>
      </c>
      <c r="R671" s="27">
        <f t="shared" si="115"/>
        <v>25</v>
      </c>
      <c r="S671" s="28">
        <v>42255</v>
      </c>
      <c r="T671" s="27"/>
      <c r="U671" s="27"/>
      <c r="V671" s="27">
        <v>35.9</v>
      </c>
      <c r="W671" s="52" t="str">
        <f t="shared" si="120"/>
        <v>APROVADO</v>
      </c>
      <c r="X671" s="55"/>
    </row>
    <row r="672" spans="1:24" x14ac:dyDescent="0.25">
      <c r="A672" s="53">
        <v>2494</v>
      </c>
      <c r="B672" s="20">
        <v>2494</v>
      </c>
      <c r="C672" s="16" t="s">
        <v>183</v>
      </c>
      <c r="D672" s="27">
        <v>25</v>
      </c>
      <c r="E672" s="28">
        <v>42231</v>
      </c>
      <c r="F672" s="27"/>
      <c r="G672" s="27"/>
      <c r="H672" s="27">
        <v>19.3</v>
      </c>
      <c r="I672" s="52" t="str">
        <f t="shared" si="118"/>
        <v>REPROVADO</v>
      </c>
      <c r="J672" s="16" t="str">
        <f t="shared" si="110"/>
        <v>-</v>
      </c>
      <c r="K672" s="27">
        <f t="shared" si="111"/>
        <v>25</v>
      </c>
      <c r="L672" s="28">
        <v>42235</v>
      </c>
      <c r="M672" s="27"/>
      <c r="N672" s="27"/>
      <c r="O672" s="27">
        <v>27.2</v>
      </c>
      <c r="P672" s="52" t="str">
        <f t="shared" si="119"/>
        <v>APROVADO</v>
      </c>
      <c r="Q672" s="16" t="str">
        <f t="shared" si="114"/>
        <v>-</v>
      </c>
      <c r="R672" s="27">
        <f t="shared" si="115"/>
        <v>25</v>
      </c>
      <c r="S672" s="28">
        <v>42256</v>
      </c>
      <c r="T672" s="27"/>
      <c r="U672" s="27"/>
      <c r="V672" s="27">
        <v>35.299999999999997</v>
      </c>
      <c r="W672" s="52" t="str">
        <f t="shared" si="120"/>
        <v>APROVADO</v>
      </c>
      <c r="X672" s="55"/>
    </row>
    <row r="673" spans="1:24" x14ac:dyDescent="0.25">
      <c r="A673" s="53">
        <v>2495</v>
      </c>
      <c r="B673" s="20">
        <v>2495</v>
      </c>
      <c r="C673" s="16" t="s">
        <v>183</v>
      </c>
      <c r="D673" s="27">
        <v>25</v>
      </c>
      <c r="E673" s="28">
        <v>42232</v>
      </c>
      <c r="F673" s="27"/>
      <c r="G673" s="27"/>
      <c r="H673" s="27">
        <v>18.8</v>
      </c>
      <c r="I673" s="52" t="str">
        <f t="shared" si="118"/>
        <v>REPROVADO</v>
      </c>
      <c r="J673" s="16" t="str">
        <f t="shared" si="110"/>
        <v>-</v>
      </c>
      <c r="K673" s="27">
        <f t="shared" si="111"/>
        <v>25</v>
      </c>
      <c r="L673" s="28">
        <v>42236</v>
      </c>
      <c r="M673" s="27"/>
      <c r="N673" s="27"/>
      <c r="O673" s="27">
        <v>28</v>
      </c>
      <c r="P673" s="52" t="str">
        <f t="shared" si="119"/>
        <v>APROVADO</v>
      </c>
      <c r="Q673" s="16" t="str">
        <f t="shared" si="114"/>
        <v>-</v>
      </c>
      <c r="R673" s="27">
        <f t="shared" si="115"/>
        <v>25</v>
      </c>
      <c r="S673" s="28">
        <v>42257</v>
      </c>
      <c r="T673" s="27"/>
      <c r="U673" s="27"/>
      <c r="V673" s="27">
        <v>36.200000000000003</v>
      </c>
      <c r="W673" s="52" t="str">
        <f t="shared" si="120"/>
        <v>APROVADO</v>
      </c>
      <c r="X673" s="55"/>
    </row>
    <row r="674" spans="1:24" x14ac:dyDescent="0.25">
      <c r="A674" s="53">
        <v>2496</v>
      </c>
      <c r="B674" s="20">
        <v>2496</v>
      </c>
      <c r="C674" s="16" t="s">
        <v>183</v>
      </c>
      <c r="D674" s="27">
        <v>25</v>
      </c>
      <c r="E674" s="28">
        <v>42233</v>
      </c>
      <c r="F674" s="27"/>
      <c r="G674" s="27"/>
      <c r="H674" s="27">
        <v>19.600000000000001</v>
      </c>
      <c r="I674" s="52" t="str">
        <f t="shared" si="118"/>
        <v>REPROVADO</v>
      </c>
      <c r="J674" s="16" t="str">
        <f t="shared" si="110"/>
        <v>-</v>
      </c>
      <c r="K674" s="27">
        <f t="shared" si="111"/>
        <v>25</v>
      </c>
      <c r="L674" s="28">
        <v>42237</v>
      </c>
      <c r="M674" s="27"/>
      <c r="N674" s="27"/>
      <c r="O674" s="27">
        <v>29.3</v>
      </c>
      <c r="P674" s="52" t="str">
        <f t="shared" si="119"/>
        <v>APROVADO</v>
      </c>
      <c r="Q674" s="16" t="str">
        <f t="shared" si="114"/>
        <v>-</v>
      </c>
      <c r="R674" s="27">
        <f t="shared" si="115"/>
        <v>25</v>
      </c>
      <c r="S674" s="28">
        <v>42258</v>
      </c>
      <c r="T674" s="27"/>
      <c r="U674" s="27"/>
      <c r="V674" s="27">
        <v>34.299999999999997</v>
      </c>
      <c r="W674" s="52" t="str">
        <f t="shared" si="120"/>
        <v>APROVADO</v>
      </c>
      <c r="X674" s="55"/>
    </row>
    <row r="675" spans="1:24" x14ac:dyDescent="0.25">
      <c r="A675" s="53">
        <v>2497</v>
      </c>
      <c r="B675" s="20">
        <v>2497</v>
      </c>
      <c r="C675" s="16" t="s">
        <v>183</v>
      </c>
      <c r="D675" s="27">
        <v>25</v>
      </c>
      <c r="E675" s="28">
        <v>42236</v>
      </c>
      <c r="F675" s="27"/>
      <c r="G675" s="27"/>
      <c r="H675" s="27">
        <v>21.2</v>
      </c>
      <c r="I675" s="52" t="str">
        <f t="shared" si="118"/>
        <v>REPROVADO</v>
      </c>
      <c r="J675" s="16" t="str">
        <f t="shared" si="110"/>
        <v>-</v>
      </c>
      <c r="K675" s="27">
        <f t="shared" si="111"/>
        <v>25</v>
      </c>
      <c r="L675" s="28">
        <v>42240</v>
      </c>
      <c r="M675" s="27"/>
      <c r="N675" s="27"/>
      <c r="O675" s="27">
        <v>29.4</v>
      </c>
      <c r="P675" s="52" t="str">
        <f t="shared" si="119"/>
        <v>APROVADO</v>
      </c>
      <c r="Q675" s="16" t="str">
        <f t="shared" si="114"/>
        <v>-</v>
      </c>
      <c r="R675" s="27">
        <f t="shared" si="115"/>
        <v>25</v>
      </c>
      <c r="S675" s="28">
        <v>42261</v>
      </c>
      <c r="T675" s="27"/>
      <c r="U675" s="27"/>
      <c r="V675" s="27">
        <v>34</v>
      </c>
      <c r="W675" s="52" t="str">
        <f t="shared" si="120"/>
        <v>APROVADO</v>
      </c>
      <c r="X675" s="55"/>
    </row>
    <row r="676" spans="1:24" x14ac:dyDescent="0.25">
      <c r="A676" s="53">
        <v>2498</v>
      </c>
      <c r="B676" s="20">
        <v>2498</v>
      </c>
      <c r="C676" s="16" t="s">
        <v>183</v>
      </c>
      <c r="D676" s="27">
        <v>25</v>
      </c>
      <c r="E676" s="28">
        <v>42237</v>
      </c>
      <c r="F676" s="27"/>
      <c r="G676" s="27"/>
      <c r="H676" s="27">
        <v>19.8</v>
      </c>
      <c r="I676" s="52" t="str">
        <f t="shared" si="118"/>
        <v>REPROVADO</v>
      </c>
      <c r="J676" s="16" t="str">
        <f t="shared" si="110"/>
        <v>-</v>
      </c>
      <c r="K676" s="27">
        <f t="shared" si="111"/>
        <v>25</v>
      </c>
      <c r="L676" s="28">
        <v>42241</v>
      </c>
      <c r="M676" s="27"/>
      <c r="N676" s="27"/>
      <c r="O676" s="27">
        <v>27.6</v>
      </c>
      <c r="P676" s="52" t="str">
        <f t="shared" si="119"/>
        <v>APROVADO</v>
      </c>
      <c r="Q676" s="16" t="str">
        <f t="shared" si="114"/>
        <v>-</v>
      </c>
      <c r="R676" s="27">
        <f t="shared" si="115"/>
        <v>25</v>
      </c>
      <c r="S676" s="28">
        <v>42262</v>
      </c>
      <c r="T676" s="27"/>
      <c r="U676" s="27"/>
      <c r="V676" s="27">
        <v>36.4</v>
      </c>
      <c r="W676" s="52" t="str">
        <f t="shared" si="120"/>
        <v>APROVADO</v>
      </c>
      <c r="X676" s="55"/>
    </row>
    <row r="677" spans="1:24" x14ac:dyDescent="0.25">
      <c r="A677" s="53">
        <v>2499</v>
      </c>
      <c r="B677" s="20">
        <v>2499</v>
      </c>
      <c r="C677" s="16" t="s">
        <v>183</v>
      </c>
      <c r="D677" s="27">
        <v>25</v>
      </c>
      <c r="E677" s="28">
        <v>42237</v>
      </c>
      <c r="F677" s="27"/>
      <c r="G677" s="27"/>
      <c r="H677" s="27">
        <v>17</v>
      </c>
      <c r="I677" s="52" t="str">
        <f t="shared" si="118"/>
        <v>REPROVADO</v>
      </c>
      <c r="J677" s="16" t="str">
        <f t="shared" si="110"/>
        <v>-</v>
      </c>
      <c r="K677" s="27">
        <f t="shared" si="111"/>
        <v>25</v>
      </c>
      <c r="L677" s="28">
        <v>42241</v>
      </c>
      <c r="M677" s="27"/>
      <c r="N677" s="27"/>
      <c r="O677" s="27">
        <v>28.2</v>
      </c>
      <c r="P677" s="52" t="str">
        <f t="shared" si="119"/>
        <v>APROVADO</v>
      </c>
      <c r="Q677" s="16" t="str">
        <f t="shared" si="114"/>
        <v>-</v>
      </c>
      <c r="R677" s="27">
        <f t="shared" si="115"/>
        <v>25</v>
      </c>
      <c r="S677" s="28">
        <v>42262</v>
      </c>
      <c r="T677" s="27"/>
      <c r="U677" s="27"/>
      <c r="V677" s="27">
        <v>36</v>
      </c>
      <c r="W677" s="52" t="str">
        <f t="shared" si="120"/>
        <v>APROVADO</v>
      </c>
      <c r="X677" s="55"/>
    </row>
    <row r="678" spans="1:24" x14ac:dyDescent="0.25">
      <c r="A678" s="53">
        <v>2500</v>
      </c>
      <c r="B678" s="20">
        <v>2500</v>
      </c>
      <c r="C678" s="16" t="s">
        <v>183</v>
      </c>
      <c r="D678" s="27">
        <v>25</v>
      </c>
      <c r="E678" s="28">
        <v>42238</v>
      </c>
      <c r="F678" s="27"/>
      <c r="G678" s="27"/>
      <c r="H678" s="27">
        <v>18.399999999999999</v>
      </c>
      <c r="I678" s="52" t="str">
        <f t="shared" si="118"/>
        <v>REPROVADO</v>
      </c>
      <c r="J678" s="16" t="str">
        <f t="shared" si="110"/>
        <v>-</v>
      </c>
      <c r="K678" s="27">
        <f t="shared" si="111"/>
        <v>25</v>
      </c>
      <c r="L678" s="28">
        <v>42242</v>
      </c>
      <c r="M678" s="27"/>
      <c r="N678" s="27"/>
      <c r="O678" s="27">
        <v>23.7</v>
      </c>
      <c r="P678" s="52" t="str">
        <f t="shared" si="119"/>
        <v>REPROVADO</v>
      </c>
      <c r="Q678" s="16" t="str">
        <f t="shared" si="114"/>
        <v>-</v>
      </c>
      <c r="R678" s="27">
        <f t="shared" si="115"/>
        <v>25</v>
      </c>
      <c r="S678" s="28">
        <v>42263</v>
      </c>
      <c r="T678" s="27"/>
      <c r="U678" s="27"/>
      <c r="V678" s="27">
        <v>37.700000000000003</v>
      </c>
      <c r="W678" s="52" t="str">
        <f t="shared" si="120"/>
        <v>APROVADO</v>
      </c>
      <c r="X678" s="55"/>
    </row>
    <row r="679" spans="1:24" x14ac:dyDescent="0.25">
      <c r="A679" s="53">
        <v>2501</v>
      </c>
      <c r="B679" s="20">
        <v>2501</v>
      </c>
      <c r="C679" s="16" t="s">
        <v>183</v>
      </c>
      <c r="D679" s="27">
        <v>25</v>
      </c>
      <c r="E679" s="28">
        <v>42238</v>
      </c>
      <c r="F679" s="27"/>
      <c r="G679" s="27"/>
      <c r="H679" s="27">
        <v>18.8</v>
      </c>
      <c r="I679" s="52" t="str">
        <f t="shared" si="118"/>
        <v>REPROVADO</v>
      </c>
      <c r="J679" s="16" t="str">
        <f t="shared" si="110"/>
        <v>-</v>
      </c>
      <c r="K679" s="27">
        <f t="shared" si="111"/>
        <v>25</v>
      </c>
      <c r="L679" s="28">
        <v>42242</v>
      </c>
      <c r="M679" s="27"/>
      <c r="N679" s="27"/>
      <c r="O679" s="27">
        <v>24.3</v>
      </c>
      <c r="P679" s="52" t="str">
        <f t="shared" si="119"/>
        <v>REPROVADO</v>
      </c>
      <c r="Q679" s="16" t="str">
        <f t="shared" si="114"/>
        <v>-</v>
      </c>
      <c r="R679" s="27">
        <f t="shared" si="115"/>
        <v>25</v>
      </c>
      <c r="S679" s="28">
        <v>42263</v>
      </c>
      <c r="T679" s="27"/>
      <c r="U679" s="27"/>
      <c r="V679" s="27">
        <v>39.200000000000003</v>
      </c>
      <c r="W679" s="52" t="str">
        <f t="shared" si="120"/>
        <v>APROVADO</v>
      </c>
      <c r="X679" s="55"/>
    </row>
    <row r="680" spans="1:24" x14ac:dyDescent="0.25">
      <c r="A680" s="53">
        <v>2502</v>
      </c>
      <c r="B680" s="20">
        <v>2502</v>
      </c>
      <c r="C680" s="16" t="s">
        <v>183</v>
      </c>
      <c r="D680" s="27">
        <v>25</v>
      </c>
      <c r="E680" s="28">
        <v>42239</v>
      </c>
      <c r="F680" s="27"/>
      <c r="G680" s="27"/>
      <c r="H680" s="27">
        <v>19.100000000000001</v>
      </c>
      <c r="I680" s="52" t="str">
        <f t="shared" si="118"/>
        <v>REPROVADO</v>
      </c>
      <c r="J680" s="16" t="str">
        <f t="shared" si="110"/>
        <v>-</v>
      </c>
      <c r="K680" s="27">
        <f t="shared" si="111"/>
        <v>25</v>
      </c>
      <c r="L680" s="28">
        <v>42243</v>
      </c>
      <c r="M680" s="27"/>
      <c r="N680" s="27"/>
      <c r="O680" s="27">
        <v>26.2</v>
      </c>
      <c r="P680" s="52" t="str">
        <f t="shared" si="119"/>
        <v>APROVADO</v>
      </c>
      <c r="Q680" s="16" t="str">
        <f t="shared" si="114"/>
        <v>-</v>
      </c>
      <c r="R680" s="27">
        <f t="shared" si="115"/>
        <v>25</v>
      </c>
      <c r="S680" s="28">
        <v>42264</v>
      </c>
      <c r="T680" s="27"/>
      <c r="U680" s="27"/>
      <c r="V680" s="27">
        <v>34.9</v>
      </c>
      <c r="W680" s="52" t="str">
        <f t="shared" si="120"/>
        <v>APROVADO</v>
      </c>
      <c r="X680" s="55"/>
    </row>
    <row r="681" spans="1:24" x14ac:dyDescent="0.25">
      <c r="A681" s="53">
        <v>2503</v>
      </c>
      <c r="B681" s="20">
        <v>2503</v>
      </c>
      <c r="C681" s="16" t="s">
        <v>183</v>
      </c>
      <c r="D681" s="27">
        <v>25</v>
      </c>
      <c r="E681" s="28">
        <v>42239</v>
      </c>
      <c r="F681" s="27"/>
      <c r="G681" s="27"/>
      <c r="H681" s="27">
        <v>21.4</v>
      </c>
      <c r="I681" s="52" t="str">
        <f t="shared" si="118"/>
        <v>REPROVADO</v>
      </c>
      <c r="J681" s="16" t="str">
        <f t="shared" si="110"/>
        <v>-</v>
      </c>
      <c r="K681" s="27">
        <f t="shared" si="111"/>
        <v>25</v>
      </c>
      <c r="L681" s="28">
        <v>42243</v>
      </c>
      <c r="M681" s="27"/>
      <c r="N681" s="27"/>
      <c r="O681" s="27">
        <v>26</v>
      </c>
      <c r="P681" s="52" t="str">
        <f t="shared" si="119"/>
        <v>APROVADO</v>
      </c>
      <c r="Q681" s="16" t="str">
        <f t="shared" si="114"/>
        <v>-</v>
      </c>
      <c r="R681" s="27">
        <f t="shared" si="115"/>
        <v>25</v>
      </c>
      <c r="S681" s="28">
        <v>42264</v>
      </c>
      <c r="T681" s="27"/>
      <c r="U681" s="27"/>
      <c r="V681" s="27">
        <v>36.4</v>
      </c>
      <c r="W681" s="52" t="str">
        <f t="shared" si="120"/>
        <v>APROVADO</v>
      </c>
      <c r="X681" s="55"/>
    </row>
    <row r="682" spans="1:24" x14ac:dyDescent="0.25">
      <c r="A682" s="53">
        <v>2504</v>
      </c>
      <c r="B682" s="20">
        <v>2504</v>
      </c>
      <c r="C682" s="16" t="s">
        <v>183</v>
      </c>
      <c r="D682" s="27">
        <v>25</v>
      </c>
      <c r="E682" s="28">
        <v>42240</v>
      </c>
      <c r="F682" s="27"/>
      <c r="G682" s="27"/>
      <c r="H682" s="27">
        <v>19.100000000000001</v>
      </c>
      <c r="I682" s="52" t="str">
        <f t="shared" si="118"/>
        <v>REPROVADO</v>
      </c>
      <c r="J682" s="16" t="str">
        <f t="shared" si="110"/>
        <v>-</v>
      </c>
      <c r="K682" s="27">
        <f t="shared" si="111"/>
        <v>25</v>
      </c>
      <c r="L682" s="28">
        <v>42244</v>
      </c>
      <c r="M682" s="27"/>
      <c r="N682" s="27"/>
      <c r="O682" s="27">
        <v>22.9</v>
      </c>
      <c r="P682" s="52" t="str">
        <f t="shared" si="119"/>
        <v>REPROVADO</v>
      </c>
      <c r="Q682" s="16" t="str">
        <f t="shared" si="114"/>
        <v>-</v>
      </c>
      <c r="R682" s="27">
        <f t="shared" si="115"/>
        <v>25</v>
      </c>
      <c r="S682" s="28">
        <v>42265</v>
      </c>
      <c r="T682" s="27"/>
      <c r="U682" s="27"/>
      <c r="V682" s="27">
        <v>36.4</v>
      </c>
      <c r="W682" s="52" t="str">
        <f t="shared" si="120"/>
        <v>APROVADO</v>
      </c>
      <c r="X682" s="55"/>
    </row>
    <row r="683" spans="1:24" x14ac:dyDescent="0.25">
      <c r="A683" s="53">
        <v>2505</v>
      </c>
      <c r="B683" s="20">
        <v>2505</v>
      </c>
      <c r="C683" s="16" t="s">
        <v>183</v>
      </c>
      <c r="D683" s="27">
        <v>25</v>
      </c>
      <c r="E683" s="28">
        <v>42240</v>
      </c>
      <c r="F683" s="27"/>
      <c r="G683" s="27"/>
      <c r="H683" s="27">
        <v>19.899999999999999</v>
      </c>
      <c r="I683" s="52" t="str">
        <f t="shared" si="118"/>
        <v>REPROVADO</v>
      </c>
      <c r="J683" s="16" t="str">
        <f t="shared" si="110"/>
        <v>-</v>
      </c>
      <c r="K683" s="27">
        <f t="shared" si="111"/>
        <v>25</v>
      </c>
      <c r="L683" s="28">
        <v>42244</v>
      </c>
      <c r="M683" s="27"/>
      <c r="N683" s="27"/>
      <c r="O683" s="27">
        <v>27.9</v>
      </c>
      <c r="P683" s="52" t="str">
        <f t="shared" si="119"/>
        <v>APROVADO</v>
      </c>
      <c r="Q683" s="16" t="str">
        <f t="shared" si="114"/>
        <v>-</v>
      </c>
      <c r="R683" s="27">
        <f t="shared" si="115"/>
        <v>25</v>
      </c>
      <c r="S683" s="28">
        <v>42265</v>
      </c>
      <c r="T683" s="27"/>
      <c r="U683" s="27"/>
      <c r="V683" s="27">
        <v>35.4</v>
      </c>
      <c r="W683" s="52" t="str">
        <f t="shared" si="120"/>
        <v>APROVADO</v>
      </c>
      <c r="X683" s="55"/>
    </row>
    <row r="684" spans="1:24" x14ac:dyDescent="0.25">
      <c r="A684" s="53">
        <v>2506</v>
      </c>
      <c r="B684" s="20">
        <v>2506</v>
      </c>
      <c r="C684" s="16" t="s">
        <v>183</v>
      </c>
      <c r="D684" s="27">
        <v>25</v>
      </c>
      <c r="E684" s="28">
        <v>42243</v>
      </c>
      <c r="F684" s="27"/>
      <c r="G684" s="27"/>
      <c r="H684" s="27">
        <v>21</v>
      </c>
      <c r="I684" s="52" t="str">
        <f t="shared" si="118"/>
        <v>REPROVADO</v>
      </c>
      <c r="J684" s="16" t="str">
        <f t="shared" si="110"/>
        <v>-</v>
      </c>
      <c r="K684" s="27">
        <f t="shared" si="111"/>
        <v>25</v>
      </c>
      <c r="L684" s="28">
        <v>42247</v>
      </c>
      <c r="M684" s="27"/>
      <c r="N684" s="27"/>
      <c r="O684" s="27">
        <v>26</v>
      </c>
      <c r="P684" s="52" t="str">
        <f t="shared" si="119"/>
        <v>APROVADO</v>
      </c>
      <c r="Q684" s="16" t="str">
        <f t="shared" si="114"/>
        <v>-</v>
      </c>
      <c r="R684" s="27">
        <f t="shared" si="115"/>
        <v>25</v>
      </c>
      <c r="S684" s="28">
        <v>42268</v>
      </c>
      <c r="T684" s="27"/>
      <c r="U684" s="27"/>
      <c r="V684" s="27">
        <v>36.9</v>
      </c>
      <c r="W684" s="52" t="str">
        <f t="shared" si="120"/>
        <v>APROVADO</v>
      </c>
      <c r="X684" s="55"/>
    </row>
    <row r="685" spans="1:24" x14ac:dyDescent="0.25">
      <c r="A685" s="53">
        <v>2507</v>
      </c>
      <c r="B685" s="20">
        <v>2507</v>
      </c>
      <c r="C685" s="16" t="s">
        <v>183</v>
      </c>
      <c r="D685" s="27">
        <v>25</v>
      </c>
      <c r="E685" s="28">
        <v>42251</v>
      </c>
      <c r="F685" s="27"/>
      <c r="G685" s="27"/>
      <c r="H685" s="27">
        <v>21.1</v>
      </c>
      <c r="I685" s="52" t="str">
        <f t="shared" ref="I685:I698" si="121">IF(H685&gt;D685,"APROVADO","REPROVADO")</f>
        <v>REPROVADO</v>
      </c>
      <c r="J685" s="16" t="str">
        <f t="shared" si="110"/>
        <v>-</v>
      </c>
      <c r="K685" s="27">
        <f t="shared" si="111"/>
        <v>25</v>
      </c>
      <c r="L685" s="28">
        <v>42255</v>
      </c>
      <c r="M685" s="27"/>
      <c r="N685" s="27"/>
      <c r="O685" s="27">
        <v>31.4</v>
      </c>
      <c r="P685" s="52" t="str">
        <f t="shared" ref="P685:P698" si="122">IF(O685&gt;K685,"APROVADO","REPROVADO")</f>
        <v>APROVADO</v>
      </c>
      <c r="Q685" s="16" t="str">
        <f t="shared" si="114"/>
        <v>-</v>
      </c>
      <c r="R685" s="27">
        <f t="shared" si="115"/>
        <v>25</v>
      </c>
      <c r="S685" s="28">
        <v>42276</v>
      </c>
      <c r="T685" s="27"/>
      <c r="U685" s="27"/>
      <c r="V685" s="27">
        <v>35.5</v>
      </c>
      <c r="W685" s="52" t="str">
        <f t="shared" ref="W685:W698" si="123">IF(V685&gt;R685,"APROVADO","REPROVADO")</f>
        <v>APROVADO</v>
      </c>
      <c r="X685" s="55"/>
    </row>
    <row r="686" spans="1:24" x14ac:dyDescent="0.25">
      <c r="A686" s="53">
        <v>2508</v>
      </c>
      <c r="B686" s="20">
        <v>2508</v>
      </c>
      <c r="C686" s="16" t="s">
        <v>183</v>
      </c>
      <c r="D686" s="27">
        <v>25</v>
      </c>
      <c r="E686" s="28">
        <v>42251</v>
      </c>
      <c r="F686" s="27"/>
      <c r="G686" s="27"/>
      <c r="H686" s="27">
        <v>21.2</v>
      </c>
      <c r="I686" s="52" t="str">
        <f t="shared" si="121"/>
        <v>REPROVADO</v>
      </c>
      <c r="J686" s="16" t="str">
        <f t="shared" si="110"/>
        <v>-</v>
      </c>
      <c r="K686" s="27">
        <f t="shared" si="111"/>
        <v>25</v>
      </c>
      <c r="L686" s="28">
        <v>42255</v>
      </c>
      <c r="M686" s="27"/>
      <c r="N686" s="27"/>
      <c r="O686" s="27">
        <v>29.3</v>
      </c>
      <c r="P686" s="52" t="str">
        <f t="shared" si="122"/>
        <v>APROVADO</v>
      </c>
      <c r="Q686" s="16" t="str">
        <f t="shared" si="114"/>
        <v>-</v>
      </c>
      <c r="R686" s="27">
        <f t="shared" si="115"/>
        <v>25</v>
      </c>
      <c r="S686" s="28">
        <v>42276</v>
      </c>
      <c r="T686" s="27"/>
      <c r="U686" s="27"/>
      <c r="V686" s="27">
        <v>35.9</v>
      </c>
      <c r="W686" s="52" t="str">
        <f t="shared" si="123"/>
        <v>APROVADO</v>
      </c>
      <c r="X686" s="55"/>
    </row>
    <row r="687" spans="1:24" x14ac:dyDescent="0.25">
      <c r="A687" s="53">
        <v>2509</v>
      </c>
      <c r="B687" s="20">
        <v>2509</v>
      </c>
      <c r="C687" s="16" t="s">
        <v>183</v>
      </c>
      <c r="D687" s="27">
        <v>25</v>
      </c>
      <c r="E687" s="28">
        <v>42252</v>
      </c>
      <c r="F687" s="27"/>
      <c r="G687" s="27"/>
      <c r="H687" s="27">
        <v>20.6</v>
      </c>
      <c r="I687" s="52" t="str">
        <f t="shared" si="121"/>
        <v>REPROVADO</v>
      </c>
      <c r="J687" s="16" t="str">
        <f t="shared" si="110"/>
        <v>-</v>
      </c>
      <c r="K687" s="27">
        <f t="shared" si="111"/>
        <v>25</v>
      </c>
      <c r="L687" s="28">
        <v>42256</v>
      </c>
      <c r="M687" s="27"/>
      <c r="N687" s="27"/>
      <c r="O687" s="27">
        <v>27.9</v>
      </c>
      <c r="P687" s="52" t="str">
        <f t="shared" si="122"/>
        <v>APROVADO</v>
      </c>
      <c r="Q687" s="16" t="str">
        <f t="shared" si="114"/>
        <v>-</v>
      </c>
      <c r="R687" s="27">
        <f t="shared" si="115"/>
        <v>25</v>
      </c>
      <c r="S687" s="28">
        <v>42277</v>
      </c>
      <c r="T687" s="27"/>
      <c r="U687" s="27"/>
      <c r="V687" s="27">
        <v>34.200000000000003</v>
      </c>
      <c r="W687" s="52" t="str">
        <f t="shared" si="123"/>
        <v>APROVADO</v>
      </c>
      <c r="X687" s="55"/>
    </row>
    <row r="688" spans="1:24" x14ac:dyDescent="0.25">
      <c r="A688" s="53">
        <v>2510</v>
      </c>
      <c r="B688" s="20">
        <v>2510</v>
      </c>
      <c r="C688" s="16" t="s">
        <v>183</v>
      </c>
      <c r="D688" s="27">
        <v>25</v>
      </c>
      <c r="E688" s="28">
        <v>42252</v>
      </c>
      <c r="F688" s="27"/>
      <c r="G688" s="27"/>
      <c r="H688" s="27">
        <v>20.3</v>
      </c>
      <c r="I688" s="52" t="str">
        <f t="shared" si="121"/>
        <v>REPROVADO</v>
      </c>
      <c r="J688" s="16" t="str">
        <f t="shared" si="110"/>
        <v>-</v>
      </c>
      <c r="K688" s="27">
        <f t="shared" si="111"/>
        <v>25</v>
      </c>
      <c r="L688" s="28">
        <v>42256</v>
      </c>
      <c r="M688" s="27"/>
      <c r="N688" s="27"/>
      <c r="O688" s="27">
        <v>28.8</v>
      </c>
      <c r="P688" s="52" t="str">
        <f t="shared" si="122"/>
        <v>APROVADO</v>
      </c>
      <c r="Q688" s="16" t="str">
        <f t="shared" si="114"/>
        <v>-</v>
      </c>
      <c r="R688" s="27">
        <f t="shared" si="115"/>
        <v>25</v>
      </c>
      <c r="S688" s="28">
        <v>42277</v>
      </c>
      <c r="T688" s="27"/>
      <c r="U688" s="27"/>
      <c r="V688" s="27">
        <v>34.9</v>
      </c>
      <c r="W688" s="52" t="str">
        <f t="shared" si="123"/>
        <v>APROVADO</v>
      </c>
      <c r="X688" s="55"/>
    </row>
    <row r="689" spans="1:24" x14ac:dyDescent="0.25">
      <c r="A689" s="53">
        <v>2511</v>
      </c>
      <c r="B689" s="20">
        <v>2511</v>
      </c>
      <c r="C689" s="16" t="s">
        <v>183</v>
      </c>
      <c r="D689" s="27">
        <v>25</v>
      </c>
      <c r="E689" s="28">
        <v>42253</v>
      </c>
      <c r="F689" s="27"/>
      <c r="G689" s="27"/>
      <c r="H689" s="27">
        <v>20.399999999999999</v>
      </c>
      <c r="I689" s="52" t="str">
        <f t="shared" si="121"/>
        <v>REPROVADO</v>
      </c>
      <c r="J689" s="16" t="str">
        <f t="shared" si="110"/>
        <v>-</v>
      </c>
      <c r="K689" s="27">
        <f t="shared" si="111"/>
        <v>25</v>
      </c>
      <c r="L689" s="28">
        <v>42257</v>
      </c>
      <c r="M689" s="27"/>
      <c r="N689" s="27"/>
      <c r="O689" s="27">
        <v>27.1</v>
      </c>
      <c r="P689" s="52" t="str">
        <f t="shared" si="122"/>
        <v>APROVADO</v>
      </c>
      <c r="Q689" s="16" t="str">
        <f t="shared" si="114"/>
        <v>-</v>
      </c>
      <c r="R689" s="27">
        <f t="shared" si="115"/>
        <v>25</v>
      </c>
      <c r="S689" s="28">
        <v>42278</v>
      </c>
      <c r="T689" s="27"/>
      <c r="U689" s="27"/>
      <c r="V689" s="27">
        <v>35</v>
      </c>
      <c r="W689" s="52" t="str">
        <f t="shared" si="123"/>
        <v>APROVADO</v>
      </c>
      <c r="X689" s="55"/>
    </row>
    <row r="690" spans="1:24" x14ac:dyDescent="0.25">
      <c r="A690" s="53">
        <v>2512</v>
      </c>
      <c r="B690" s="20">
        <v>2512</v>
      </c>
      <c r="C690" s="16" t="s">
        <v>183</v>
      </c>
      <c r="D690" s="27">
        <v>25</v>
      </c>
      <c r="E690" s="28">
        <v>42314</v>
      </c>
      <c r="F690" s="27"/>
      <c r="G690" s="27"/>
      <c r="H690" s="27">
        <v>20.8</v>
      </c>
      <c r="I690" s="52" t="str">
        <f t="shared" si="121"/>
        <v>REPROVADO</v>
      </c>
      <c r="J690" s="16" t="str">
        <f t="shared" si="110"/>
        <v>-</v>
      </c>
      <c r="K690" s="27">
        <f t="shared" si="111"/>
        <v>25</v>
      </c>
      <c r="L690" s="28">
        <v>42318</v>
      </c>
      <c r="M690" s="27"/>
      <c r="N690" s="27"/>
      <c r="O690" s="27">
        <v>28.7</v>
      </c>
      <c r="P690" s="52" t="str">
        <f t="shared" si="122"/>
        <v>APROVADO</v>
      </c>
      <c r="Q690" s="16" t="str">
        <f t="shared" si="114"/>
        <v>-</v>
      </c>
      <c r="R690" s="27">
        <f t="shared" si="115"/>
        <v>25</v>
      </c>
      <c r="S690" s="28">
        <v>42339</v>
      </c>
      <c r="T690" s="27"/>
      <c r="U690" s="27"/>
      <c r="V690" s="27">
        <v>30</v>
      </c>
      <c r="W690" s="52" t="str">
        <f t="shared" si="123"/>
        <v>APROVADO</v>
      </c>
      <c r="X690" s="55"/>
    </row>
    <row r="691" spans="1:24" x14ac:dyDescent="0.25">
      <c r="A691" s="53">
        <v>2513</v>
      </c>
      <c r="B691" s="20">
        <v>2513</v>
      </c>
      <c r="C691" s="16" t="s">
        <v>183</v>
      </c>
      <c r="D691" s="27">
        <v>25</v>
      </c>
      <c r="E691" s="28">
        <v>42315</v>
      </c>
      <c r="F691" s="27"/>
      <c r="G691" s="27"/>
      <c r="H691" s="27">
        <v>19.899999999999999</v>
      </c>
      <c r="I691" s="52" t="str">
        <f t="shared" si="121"/>
        <v>REPROVADO</v>
      </c>
      <c r="J691" s="16" t="str">
        <f t="shared" si="110"/>
        <v>-</v>
      </c>
      <c r="K691" s="27">
        <f t="shared" si="111"/>
        <v>25</v>
      </c>
      <c r="L691" s="28">
        <v>42319</v>
      </c>
      <c r="M691" s="27"/>
      <c r="N691" s="27"/>
      <c r="O691" s="27">
        <v>29.3</v>
      </c>
      <c r="P691" s="52" t="str">
        <f t="shared" si="122"/>
        <v>APROVADO</v>
      </c>
      <c r="Q691" s="16" t="str">
        <f t="shared" si="114"/>
        <v>-</v>
      </c>
      <c r="R691" s="27">
        <f t="shared" si="115"/>
        <v>25</v>
      </c>
      <c r="S691" s="28">
        <v>42340</v>
      </c>
      <c r="T691" s="27"/>
      <c r="U691" s="27"/>
      <c r="V691" s="27">
        <v>31.4</v>
      </c>
      <c r="W691" s="52" t="str">
        <f t="shared" si="123"/>
        <v>APROVADO</v>
      </c>
      <c r="X691" s="55"/>
    </row>
    <row r="692" spans="1:24" x14ac:dyDescent="0.25">
      <c r="A692" s="53">
        <v>2514</v>
      </c>
      <c r="B692" s="20">
        <v>2514</v>
      </c>
      <c r="C692" s="16" t="s">
        <v>183</v>
      </c>
      <c r="D692" s="27">
        <v>25</v>
      </c>
      <c r="E692" s="28">
        <v>42315</v>
      </c>
      <c r="F692" s="27"/>
      <c r="G692" s="27"/>
      <c r="H692" s="27">
        <v>21.6</v>
      </c>
      <c r="I692" s="52" t="str">
        <f t="shared" si="121"/>
        <v>REPROVADO</v>
      </c>
      <c r="J692" s="16" t="str">
        <f t="shared" si="110"/>
        <v>-</v>
      </c>
      <c r="K692" s="27">
        <f t="shared" si="111"/>
        <v>25</v>
      </c>
      <c r="L692" s="28">
        <v>42319</v>
      </c>
      <c r="M692" s="27"/>
      <c r="N692" s="27"/>
      <c r="O692" s="27">
        <v>28.3</v>
      </c>
      <c r="P692" s="52" t="str">
        <f t="shared" si="122"/>
        <v>APROVADO</v>
      </c>
      <c r="Q692" s="16" t="str">
        <f t="shared" si="114"/>
        <v>-</v>
      </c>
      <c r="R692" s="27">
        <f t="shared" si="115"/>
        <v>25</v>
      </c>
      <c r="S692" s="28">
        <v>42340</v>
      </c>
      <c r="T692" s="27"/>
      <c r="U692" s="27"/>
      <c r="V692" s="27">
        <v>30.8</v>
      </c>
      <c r="W692" s="52" t="str">
        <f t="shared" si="123"/>
        <v>APROVADO</v>
      </c>
      <c r="X692" s="55"/>
    </row>
    <row r="693" spans="1:24" x14ac:dyDescent="0.25">
      <c r="A693" s="53">
        <v>2515</v>
      </c>
      <c r="B693" s="20">
        <v>2515</v>
      </c>
      <c r="C693" s="16" t="s">
        <v>183</v>
      </c>
      <c r="D693" s="27">
        <v>25</v>
      </c>
      <c r="E693" s="28">
        <v>42316</v>
      </c>
      <c r="F693" s="27"/>
      <c r="G693" s="27"/>
      <c r="H693" s="27">
        <v>19.600000000000001</v>
      </c>
      <c r="I693" s="52" t="str">
        <f t="shared" si="121"/>
        <v>REPROVADO</v>
      </c>
      <c r="J693" s="16" t="str">
        <f t="shared" si="110"/>
        <v>-</v>
      </c>
      <c r="K693" s="27">
        <f t="shared" si="111"/>
        <v>25</v>
      </c>
      <c r="L693" s="28">
        <v>42320</v>
      </c>
      <c r="M693" s="27"/>
      <c r="N693" s="27"/>
      <c r="O693" s="27">
        <v>22.4</v>
      </c>
      <c r="P693" s="52" t="str">
        <f t="shared" si="122"/>
        <v>REPROVADO</v>
      </c>
      <c r="Q693" s="16" t="str">
        <f t="shared" si="114"/>
        <v>-</v>
      </c>
      <c r="R693" s="27">
        <f t="shared" si="115"/>
        <v>25</v>
      </c>
      <c r="S693" s="28">
        <v>42341</v>
      </c>
      <c r="T693" s="27"/>
      <c r="U693" s="27"/>
      <c r="V693" s="27">
        <v>29.8</v>
      </c>
      <c r="W693" s="52" t="str">
        <f t="shared" si="123"/>
        <v>APROVADO</v>
      </c>
      <c r="X693" s="55"/>
    </row>
    <row r="694" spans="1:24" x14ac:dyDescent="0.25">
      <c r="A694" s="53">
        <v>2516</v>
      </c>
      <c r="B694" s="20">
        <v>2516</v>
      </c>
      <c r="C694" s="16" t="s">
        <v>183</v>
      </c>
      <c r="D694" s="27">
        <v>25</v>
      </c>
      <c r="E694" s="28">
        <v>42320</v>
      </c>
      <c r="F694" s="27"/>
      <c r="G694" s="27"/>
      <c r="H694" s="27">
        <v>16.5</v>
      </c>
      <c r="I694" s="52" t="str">
        <f t="shared" si="121"/>
        <v>REPROVADO</v>
      </c>
      <c r="J694" s="16" t="str">
        <f t="shared" si="110"/>
        <v>-</v>
      </c>
      <c r="K694" s="27">
        <f t="shared" si="111"/>
        <v>25</v>
      </c>
      <c r="L694" s="28">
        <v>42324</v>
      </c>
      <c r="M694" s="27"/>
      <c r="N694" s="27"/>
      <c r="O694" s="27">
        <v>22.3</v>
      </c>
      <c r="P694" s="52" t="str">
        <f t="shared" si="122"/>
        <v>REPROVADO</v>
      </c>
      <c r="Q694" s="16" t="str">
        <f t="shared" si="114"/>
        <v>-</v>
      </c>
      <c r="R694" s="27">
        <f t="shared" si="115"/>
        <v>25</v>
      </c>
      <c r="S694" s="28">
        <v>42345</v>
      </c>
      <c r="T694" s="27"/>
      <c r="U694" s="27"/>
      <c r="V694" s="27">
        <v>30.4</v>
      </c>
      <c r="W694" s="52" t="str">
        <f t="shared" si="123"/>
        <v>APROVADO</v>
      </c>
      <c r="X694" s="55"/>
    </row>
    <row r="695" spans="1:24" ht="24" x14ac:dyDescent="0.25">
      <c r="A695" s="53">
        <v>2517</v>
      </c>
      <c r="B695" s="22">
        <v>2517</v>
      </c>
      <c r="C695" s="34" t="s">
        <v>183</v>
      </c>
      <c r="D695" s="45">
        <v>25</v>
      </c>
      <c r="E695" s="44">
        <v>42321</v>
      </c>
      <c r="F695" s="45"/>
      <c r="G695" s="45"/>
      <c r="H695" s="45">
        <v>17.399999999999999</v>
      </c>
      <c r="I695" s="52" t="str">
        <f t="shared" si="121"/>
        <v>REPROVADO</v>
      </c>
      <c r="J695" s="34" t="str">
        <f t="shared" si="110"/>
        <v>-</v>
      </c>
      <c r="K695" s="45">
        <f t="shared" si="111"/>
        <v>25</v>
      </c>
      <c r="L695" s="44">
        <v>42325</v>
      </c>
      <c r="M695" s="45"/>
      <c r="N695" s="45"/>
      <c r="O695" s="45">
        <v>23.8</v>
      </c>
      <c r="P695" s="52" t="str">
        <f t="shared" si="122"/>
        <v>REPROVADO</v>
      </c>
      <c r="Q695" s="34" t="str">
        <f t="shared" si="114"/>
        <v>-</v>
      </c>
      <c r="R695" s="45">
        <f t="shared" si="115"/>
        <v>25</v>
      </c>
      <c r="S695" s="44">
        <v>42346</v>
      </c>
      <c r="T695" s="45"/>
      <c r="U695" s="45"/>
      <c r="V695" s="45">
        <v>31</v>
      </c>
      <c r="W695" s="52" t="str">
        <f t="shared" si="123"/>
        <v>APROVADO</v>
      </c>
      <c r="X695" s="62" t="s">
        <v>13</v>
      </c>
    </row>
    <row r="696" spans="1:24" x14ac:dyDescent="0.25">
      <c r="A696" s="53">
        <v>2518</v>
      </c>
      <c r="B696" s="20">
        <v>2518</v>
      </c>
      <c r="C696" s="16" t="s">
        <v>183</v>
      </c>
      <c r="D696" s="27">
        <v>25</v>
      </c>
      <c r="E696" s="28">
        <v>42322</v>
      </c>
      <c r="F696" s="27"/>
      <c r="G696" s="27"/>
      <c r="H696" s="27">
        <v>19.100000000000001</v>
      </c>
      <c r="I696" s="52" t="str">
        <f t="shared" si="121"/>
        <v>REPROVADO</v>
      </c>
      <c r="J696" s="16" t="str">
        <f t="shared" si="110"/>
        <v>-</v>
      </c>
      <c r="K696" s="27">
        <f t="shared" si="111"/>
        <v>25</v>
      </c>
      <c r="L696" s="28">
        <v>42326</v>
      </c>
      <c r="M696" s="27"/>
      <c r="N696" s="27"/>
      <c r="O696" s="27">
        <v>24.6</v>
      </c>
      <c r="P696" s="52" t="str">
        <f t="shared" si="122"/>
        <v>REPROVADO</v>
      </c>
      <c r="Q696" s="16" t="str">
        <f t="shared" si="114"/>
        <v>-</v>
      </c>
      <c r="R696" s="27">
        <f t="shared" si="115"/>
        <v>25</v>
      </c>
      <c r="S696" s="28">
        <v>42347</v>
      </c>
      <c r="T696" s="27"/>
      <c r="U696" s="27"/>
      <c r="V696" s="27">
        <v>32.700000000000003</v>
      </c>
      <c r="W696" s="52" t="str">
        <f t="shared" si="123"/>
        <v>APROVADO</v>
      </c>
      <c r="X696" s="55"/>
    </row>
    <row r="697" spans="1:24" x14ac:dyDescent="0.25">
      <c r="A697" s="53">
        <v>2519</v>
      </c>
      <c r="B697" s="20">
        <v>2519</v>
      </c>
      <c r="C697" s="16" t="s">
        <v>183</v>
      </c>
      <c r="D697" s="27">
        <v>25</v>
      </c>
      <c r="E697" s="28">
        <v>42323</v>
      </c>
      <c r="F697" s="27"/>
      <c r="G697" s="27"/>
      <c r="H697" s="27">
        <v>17.899999999999999</v>
      </c>
      <c r="I697" s="52" t="str">
        <f t="shared" si="121"/>
        <v>REPROVADO</v>
      </c>
      <c r="J697" s="16" t="str">
        <f t="shared" si="110"/>
        <v>-</v>
      </c>
      <c r="K697" s="27">
        <f t="shared" si="111"/>
        <v>25</v>
      </c>
      <c r="L697" s="28">
        <v>42327</v>
      </c>
      <c r="M697" s="27"/>
      <c r="N697" s="27"/>
      <c r="O697" s="27">
        <v>29.1</v>
      </c>
      <c r="P697" s="52" t="str">
        <f t="shared" si="122"/>
        <v>APROVADO</v>
      </c>
      <c r="Q697" s="16" t="str">
        <f t="shared" si="114"/>
        <v>-</v>
      </c>
      <c r="R697" s="27">
        <f t="shared" si="115"/>
        <v>25</v>
      </c>
      <c r="S697" s="28">
        <v>42348</v>
      </c>
      <c r="T697" s="27"/>
      <c r="U697" s="27"/>
      <c r="V697" s="27">
        <v>33.200000000000003</v>
      </c>
      <c r="W697" s="52" t="str">
        <f t="shared" si="123"/>
        <v>APROVADO</v>
      </c>
      <c r="X697" s="55"/>
    </row>
    <row r="698" spans="1:24" ht="24" x14ac:dyDescent="0.25">
      <c r="A698" s="53">
        <v>2520</v>
      </c>
      <c r="B698" s="22">
        <v>2520</v>
      </c>
      <c r="C698" s="34" t="s">
        <v>183</v>
      </c>
      <c r="D698" s="45">
        <v>25</v>
      </c>
      <c r="E698" s="44">
        <v>42323</v>
      </c>
      <c r="F698" s="45"/>
      <c r="G698" s="45"/>
      <c r="H698" s="45">
        <v>18</v>
      </c>
      <c r="I698" s="52" t="str">
        <f t="shared" si="121"/>
        <v>REPROVADO</v>
      </c>
      <c r="J698" s="34" t="str">
        <f t="shared" si="110"/>
        <v>-</v>
      </c>
      <c r="K698" s="45">
        <f t="shared" si="111"/>
        <v>25</v>
      </c>
      <c r="L698" s="44">
        <v>42327</v>
      </c>
      <c r="M698" s="45"/>
      <c r="N698" s="45"/>
      <c r="O698" s="45">
        <v>28.2</v>
      </c>
      <c r="P698" s="52" t="str">
        <f t="shared" si="122"/>
        <v>APROVADO</v>
      </c>
      <c r="Q698" s="34" t="str">
        <f t="shared" si="114"/>
        <v>-</v>
      </c>
      <c r="R698" s="45">
        <f t="shared" si="115"/>
        <v>25</v>
      </c>
      <c r="S698" s="44">
        <v>42348</v>
      </c>
      <c r="T698" s="45"/>
      <c r="U698" s="45"/>
      <c r="V698" s="45">
        <v>32.5</v>
      </c>
      <c r="W698" s="52" t="str">
        <f t="shared" si="123"/>
        <v>APROVADO</v>
      </c>
      <c r="X698" s="62" t="s">
        <v>14</v>
      </c>
    </row>
    <row r="699" spans="1:24" x14ac:dyDescent="0.25">
      <c r="A699" s="53">
        <v>2521</v>
      </c>
      <c r="B699" s="20">
        <v>2521</v>
      </c>
      <c r="C699" s="16" t="s">
        <v>183</v>
      </c>
      <c r="D699" s="27">
        <v>25</v>
      </c>
      <c r="E699" s="28">
        <v>42325</v>
      </c>
      <c r="F699" s="27"/>
      <c r="G699" s="27"/>
      <c r="H699" s="27">
        <v>20.6</v>
      </c>
      <c r="I699" s="52" t="str">
        <f t="shared" ref="I699:I730" si="124">IF(H699&gt;D699,"APROVADO","REPROVADO")</f>
        <v>REPROVADO</v>
      </c>
      <c r="J699" s="16" t="str">
        <f t="shared" si="110"/>
        <v>-</v>
      </c>
      <c r="K699" s="27">
        <f t="shared" si="111"/>
        <v>25</v>
      </c>
      <c r="L699" s="28">
        <v>42329</v>
      </c>
      <c r="M699" s="27"/>
      <c r="N699" s="27"/>
      <c r="O699" s="27">
        <v>27.1</v>
      </c>
      <c r="P699" s="52" t="str">
        <f t="shared" ref="P699:P730" si="125">IF(O699&gt;K699,"APROVADO","REPROVADO")</f>
        <v>APROVADO</v>
      </c>
      <c r="Q699" s="16" t="str">
        <f t="shared" si="114"/>
        <v>-</v>
      </c>
      <c r="R699" s="27">
        <f t="shared" si="115"/>
        <v>25</v>
      </c>
      <c r="S699" s="28">
        <v>42350</v>
      </c>
      <c r="T699" s="27"/>
      <c r="U699" s="27"/>
      <c r="V699" s="27">
        <v>30.6</v>
      </c>
      <c r="W699" s="52" t="str">
        <f t="shared" ref="W699:W730" si="126">IF(V699&gt;R699,"APROVADO","REPROVADO")</f>
        <v>APROVADO</v>
      </c>
      <c r="X699" s="55"/>
    </row>
    <row r="700" spans="1:24" x14ac:dyDescent="0.25">
      <c r="A700" s="53">
        <v>2522</v>
      </c>
      <c r="B700" s="20">
        <v>2522</v>
      </c>
      <c r="C700" s="16" t="s">
        <v>183</v>
      </c>
      <c r="D700" s="27">
        <v>25</v>
      </c>
      <c r="E700" s="28">
        <v>42325</v>
      </c>
      <c r="F700" s="27"/>
      <c r="G700" s="27"/>
      <c r="H700" s="27">
        <v>20</v>
      </c>
      <c r="I700" s="52" t="str">
        <f t="shared" si="124"/>
        <v>REPROVADO</v>
      </c>
      <c r="J700" s="16" t="str">
        <f t="shared" si="110"/>
        <v>-</v>
      </c>
      <c r="K700" s="27">
        <f t="shared" si="111"/>
        <v>25</v>
      </c>
      <c r="L700" s="28">
        <v>42329</v>
      </c>
      <c r="M700" s="27"/>
      <c r="N700" s="27"/>
      <c r="O700" s="27">
        <v>27.1</v>
      </c>
      <c r="P700" s="52" t="str">
        <f t="shared" si="125"/>
        <v>APROVADO</v>
      </c>
      <c r="Q700" s="16" t="str">
        <f t="shared" si="114"/>
        <v>-</v>
      </c>
      <c r="R700" s="27">
        <f t="shared" si="115"/>
        <v>25</v>
      </c>
      <c r="S700" s="28">
        <v>42350</v>
      </c>
      <c r="T700" s="27"/>
      <c r="U700" s="27"/>
      <c r="V700" s="27">
        <v>29.2</v>
      </c>
      <c r="W700" s="52" t="str">
        <f t="shared" si="126"/>
        <v>APROVADO</v>
      </c>
      <c r="X700" s="55"/>
    </row>
    <row r="701" spans="1:24" x14ac:dyDescent="0.25">
      <c r="A701" s="53">
        <v>2523</v>
      </c>
      <c r="B701" s="20">
        <v>2523</v>
      </c>
      <c r="C701" s="16" t="s">
        <v>183</v>
      </c>
      <c r="D701" s="27">
        <v>25</v>
      </c>
      <c r="E701" s="28">
        <v>42327</v>
      </c>
      <c r="F701" s="27"/>
      <c r="G701" s="27"/>
      <c r="H701" s="27">
        <v>20.2</v>
      </c>
      <c r="I701" s="52" t="str">
        <f t="shared" si="124"/>
        <v>REPROVADO</v>
      </c>
      <c r="J701" s="16" t="str">
        <f t="shared" si="110"/>
        <v>-</v>
      </c>
      <c r="K701" s="27">
        <f t="shared" si="111"/>
        <v>25</v>
      </c>
      <c r="L701" s="28">
        <v>42331</v>
      </c>
      <c r="M701" s="27"/>
      <c r="N701" s="27"/>
      <c r="O701" s="27">
        <v>26.4</v>
      </c>
      <c r="P701" s="52" t="str">
        <f t="shared" si="125"/>
        <v>APROVADO</v>
      </c>
      <c r="Q701" s="16" t="str">
        <f t="shared" si="114"/>
        <v>-</v>
      </c>
      <c r="R701" s="27">
        <f t="shared" si="115"/>
        <v>25</v>
      </c>
      <c r="S701" s="28">
        <v>42352</v>
      </c>
      <c r="T701" s="27"/>
      <c r="U701" s="27"/>
      <c r="V701" s="27">
        <v>31</v>
      </c>
      <c r="W701" s="52" t="str">
        <f t="shared" si="126"/>
        <v>APROVADO</v>
      </c>
      <c r="X701" s="55"/>
    </row>
    <row r="702" spans="1:24" x14ac:dyDescent="0.25">
      <c r="A702" s="53">
        <v>2524</v>
      </c>
      <c r="B702" s="20">
        <v>2524</v>
      </c>
      <c r="C702" s="16" t="s">
        <v>183</v>
      </c>
      <c r="D702" s="27">
        <v>25</v>
      </c>
      <c r="E702" s="28">
        <v>42328</v>
      </c>
      <c r="F702" s="27"/>
      <c r="G702" s="27"/>
      <c r="H702" s="27">
        <v>19.3</v>
      </c>
      <c r="I702" s="52" t="str">
        <f t="shared" si="124"/>
        <v>REPROVADO</v>
      </c>
      <c r="J702" s="16" t="str">
        <f t="shared" si="110"/>
        <v>-</v>
      </c>
      <c r="K702" s="27">
        <f t="shared" si="111"/>
        <v>25</v>
      </c>
      <c r="L702" s="28">
        <v>42332</v>
      </c>
      <c r="M702" s="27"/>
      <c r="N702" s="27"/>
      <c r="O702" s="27">
        <v>24.9</v>
      </c>
      <c r="P702" s="52" t="str">
        <f t="shared" si="125"/>
        <v>REPROVADO</v>
      </c>
      <c r="Q702" s="16" t="str">
        <f t="shared" si="114"/>
        <v>-</v>
      </c>
      <c r="R702" s="27">
        <f t="shared" si="115"/>
        <v>25</v>
      </c>
      <c r="S702" s="28">
        <v>42353</v>
      </c>
      <c r="T702" s="27"/>
      <c r="U702" s="27"/>
      <c r="V702" s="27">
        <v>33.200000000000003</v>
      </c>
      <c r="W702" s="52" t="str">
        <f t="shared" si="126"/>
        <v>APROVADO</v>
      </c>
      <c r="X702" s="55"/>
    </row>
    <row r="703" spans="1:24" x14ac:dyDescent="0.25">
      <c r="A703" s="53">
        <v>2525</v>
      </c>
      <c r="B703" s="20">
        <v>2525</v>
      </c>
      <c r="C703" s="16" t="s">
        <v>183</v>
      </c>
      <c r="D703" s="27">
        <v>25</v>
      </c>
      <c r="E703" s="28">
        <v>42329</v>
      </c>
      <c r="F703" s="27"/>
      <c r="G703" s="27"/>
      <c r="H703" s="27">
        <v>19.899999999999999</v>
      </c>
      <c r="I703" s="52" t="str">
        <f t="shared" si="124"/>
        <v>REPROVADO</v>
      </c>
      <c r="J703" s="16" t="str">
        <f t="shared" si="110"/>
        <v>-</v>
      </c>
      <c r="K703" s="27">
        <f t="shared" si="111"/>
        <v>25</v>
      </c>
      <c r="L703" s="28">
        <v>42333</v>
      </c>
      <c r="M703" s="27"/>
      <c r="N703" s="27"/>
      <c r="O703" s="27">
        <v>27.3</v>
      </c>
      <c r="P703" s="52" t="str">
        <f t="shared" si="125"/>
        <v>APROVADO</v>
      </c>
      <c r="Q703" s="16" t="str">
        <f t="shared" si="114"/>
        <v>-</v>
      </c>
      <c r="R703" s="27">
        <f t="shared" si="115"/>
        <v>25</v>
      </c>
      <c r="S703" s="28">
        <v>42354</v>
      </c>
      <c r="T703" s="27"/>
      <c r="U703" s="27"/>
      <c r="V703" s="27">
        <v>29.9</v>
      </c>
      <c r="W703" s="52" t="str">
        <f t="shared" si="126"/>
        <v>APROVADO</v>
      </c>
      <c r="X703" s="55"/>
    </row>
    <row r="704" spans="1:24" x14ac:dyDescent="0.25">
      <c r="A704" s="53">
        <v>2526</v>
      </c>
      <c r="B704" s="20">
        <v>2526</v>
      </c>
      <c r="C704" s="16" t="s">
        <v>183</v>
      </c>
      <c r="D704" s="27">
        <v>25</v>
      </c>
      <c r="E704" s="28">
        <v>42329</v>
      </c>
      <c r="F704" s="27"/>
      <c r="G704" s="27"/>
      <c r="H704" s="27">
        <v>18.8</v>
      </c>
      <c r="I704" s="52" t="str">
        <f t="shared" si="124"/>
        <v>REPROVADO</v>
      </c>
      <c r="J704" s="16" t="str">
        <f t="shared" si="110"/>
        <v>-</v>
      </c>
      <c r="K704" s="27">
        <f t="shared" si="111"/>
        <v>25</v>
      </c>
      <c r="L704" s="28">
        <v>42333</v>
      </c>
      <c r="M704" s="27"/>
      <c r="N704" s="27"/>
      <c r="O704" s="27">
        <v>26.3</v>
      </c>
      <c r="P704" s="52" t="str">
        <f t="shared" si="125"/>
        <v>APROVADO</v>
      </c>
      <c r="Q704" s="16" t="str">
        <f t="shared" si="114"/>
        <v>-</v>
      </c>
      <c r="R704" s="27">
        <f t="shared" si="115"/>
        <v>25</v>
      </c>
      <c r="S704" s="28">
        <v>42354</v>
      </c>
      <c r="T704" s="27"/>
      <c r="U704" s="27"/>
      <c r="V704" s="27">
        <v>29.9</v>
      </c>
      <c r="W704" s="52" t="str">
        <f t="shared" si="126"/>
        <v>APROVADO</v>
      </c>
      <c r="X704" s="55"/>
    </row>
    <row r="705" spans="1:24" x14ac:dyDescent="0.25">
      <c r="A705" s="53">
        <v>2527</v>
      </c>
      <c r="B705" s="20">
        <v>2527</v>
      </c>
      <c r="C705" s="16" t="s">
        <v>183</v>
      </c>
      <c r="D705" s="27">
        <v>25</v>
      </c>
      <c r="E705" s="28">
        <v>42330</v>
      </c>
      <c r="F705" s="27"/>
      <c r="G705" s="27"/>
      <c r="H705" s="27">
        <v>19.100000000000001</v>
      </c>
      <c r="I705" s="52" t="str">
        <f t="shared" si="124"/>
        <v>REPROVADO</v>
      </c>
      <c r="J705" s="16" t="str">
        <f t="shared" ref="J705:J768" si="127">C705</f>
        <v>-</v>
      </c>
      <c r="K705" s="27">
        <f t="shared" ref="K705:K768" si="128">D705</f>
        <v>25</v>
      </c>
      <c r="L705" s="28">
        <v>42334</v>
      </c>
      <c r="M705" s="27"/>
      <c r="N705" s="27"/>
      <c r="O705" s="27">
        <v>27.7</v>
      </c>
      <c r="P705" s="52" t="str">
        <f t="shared" si="125"/>
        <v>APROVADO</v>
      </c>
      <c r="Q705" s="16" t="str">
        <f t="shared" ref="Q705:Q768" si="129">C705</f>
        <v>-</v>
      </c>
      <c r="R705" s="27">
        <f t="shared" ref="R705:R768" si="130">D705</f>
        <v>25</v>
      </c>
      <c r="S705" s="28">
        <v>42355</v>
      </c>
      <c r="T705" s="27"/>
      <c r="U705" s="27"/>
      <c r="V705" s="27">
        <v>29.4</v>
      </c>
      <c r="W705" s="52" t="str">
        <f t="shared" si="126"/>
        <v>APROVADO</v>
      </c>
      <c r="X705" s="55"/>
    </row>
    <row r="706" spans="1:24" ht="24" x14ac:dyDescent="0.25">
      <c r="A706" s="53">
        <v>2528</v>
      </c>
      <c r="B706" s="22">
        <v>2528</v>
      </c>
      <c r="C706" s="34" t="s">
        <v>183</v>
      </c>
      <c r="D706" s="45">
        <v>25</v>
      </c>
      <c r="E706" s="44">
        <v>42334</v>
      </c>
      <c r="F706" s="45"/>
      <c r="G706" s="45"/>
      <c r="H706" s="45">
        <v>20.3</v>
      </c>
      <c r="I706" s="52" t="str">
        <f t="shared" si="124"/>
        <v>REPROVADO</v>
      </c>
      <c r="J706" s="34" t="str">
        <f t="shared" si="127"/>
        <v>-</v>
      </c>
      <c r="K706" s="45">
        <f t="shared" si="128"/>
        <v>25</v>
      </c>
      <c r="L706" s="44">
        <v>42338</v>
      </c>
      <c r="M706" s="45"/>
      <c r="N706" s="45"/>
      <c r="O706" s="45">
        <v>26.2</v>
      </c>
      <c r="P706" s="52" t="str">
        <f t="shared" si="125"/>
        <v>APROVADO</v>
      </c>
      <c r="Q706" s="34" t="str">
        <f t="shared" si="129"/>
        <v>-</v>
      </c>
      <c r="R706" s="45">
        <f t="shared" si="130"/>
        <v>25</v>
      </c>
      <c r="S706" s="44">
        <v>42359</v>
      </c>
      <c r="T706" s="45"/>
      <c r="U706" s="45"/>
      <c r="V706" s="45">
        <v>29.4</v>
      </c>
      <c r="W706" s="52" t="str">
        <f t="shared" si="126"/>
        <v>APROVADO</v>
      </c>
      <c r="X706" s="59" t="s">
        <v>184</v>
      </c>
    </row>
    <row r="707" spans="1:24" x14ac:dyDescent="0.25">
      <c r="A707" s="53">
        <v>2529</v>
      </c>
      <c r="B707" s="20">
        <v>2529</v>
      </c>
      <c r="C707" s="16" t="s">
        <v>183</v>
      </c>
      <c r="D707" s="27">
        <v>25</v>
      </c>
      <c r="E707" s="28">
        <v>42335</v>
      </c>
      <c r="F707" s="27"/>
      <c r="G707" s="27"/>
      <c r="H707" s="27">
        <v>19.8</v>
      </c>
      <c r="I707" s="52" t="str">
        <f t="shared" si="124"/>
        <v>REPROVADO</v>
      </c>
      <c r="J707" s="16" t="str">
        <f t="shared" si="127"/>
        <v>-</v>
      </c>
      <c r="K707" s="27">
        <f t="shared" si="128"/>
        <v>25</v>
      </c>
      <c r="L707" s="28">
        <v>42339</v>
      </c>
      <c r="M707" s="27"/>
      <c r="N707" s="27"/>
      <c r="O707" s="27">
        <v>25.9</v>
      </c>
      <c r="P707" s="52" t="str">
        <f t="shared" si="125"/>
        <v>APROVADO</v>
      </c>
      <c r="Q707" s="16" t="str">
        <f t="shared" si="129"/>
        <v>-</v>
      </c>
      <c r="R707" s="27">
        <f t="shared" si="130"/>
        <v>25</v>
      </c>
      <c r="S707" s="28">
        <v>42360</v>
      </c>
      <c r="T707" s="27"/>
      <c r="U707" s="27"/>
      <c r="V707" s="27">
        <v>29.3</v>
      </c>
      <c r="W707" s="52" t="str">
        <f t="shared" si="126"/>
        <v>APROVADO</v>
      </c>
      <c r="X707" s="55"/>
    </row>
    <row r="708" spans="1:24" x14ac:dyDescent="0.25">
      <c r="A708" s="53">
        <v>2530</v>
      </c>
      <c r="B708" s="20">
        <v>2530</v>
      </c>
      <c r="C708" s="16" t="s">
        <v>183</v>
      </c>
      <c r="D708" s="27">
        <v>25</v>
      </c>
      <c r="E708" s="28">
        <v>42335</v>
      </c>
      <c r="F708" s="27"/>
      <c r="G708" s="27"/>
      <c r="H708" s="27">
        <v>20.3</v>
      </c>
      <c r="I708" s="52" t="str">
        <f t="shared" si="124"/>
        <v>REPROVADO</v>
      </c>
      <c r="J708" s="16" t="str">
        <f t="shared" si="127"/>
        <v>-</v>
      </c>
      <c r="K708" s="27">
        <f t="shared" si="128"/>
        <v>25</v>
      </c>
      <c r="L708" s="28">
        <v>42339</v>
      </c>
      <c r="M708" s="27"/>
      <c r="N708" s="27"/>
      <c r="O708" s="27">
        <v>27.9</v>
      </c>
      <c r="P708" s="52" t="str">
        <f t="shared" si="125"/>
        <v>APROVADO</v>
      </c>
      <c r="Q708" s="16" t="str">
        <f t="shared" si="129"/>
        <v>-</v>
      </c>
      <c r="R708" s="27">
        <f t="shared" si="130"/>
        <v>25</v>
      </c>
      <c r="S708" s="28">
        <v>42360</v>
      </c>
      <c r="T708" s="27"/>
      <c r="U708" s="27"/>
      <c r="V708" s="27">
        <v>30</v>
      </c>
      <c r="W708" s="52" t="str">
        <f t="shared" si="126"/>
        <v>APROVADO</v>
      </c>
      <c r="X708" s="55"/>
    </row>
    <row r="709" spans="1:24" x14ac:dyDescent="0.25">
      <c r="A709" s="53">
        <v>2531</v>
      </c>
      <c r="B709" s="20">
        <v>2531</v>
      </c>
      <c r="C709" s="16" t="s">
        <v>183</v>
      </c>
      <c r="D709" s="27">
        <v>25</v>
      </c>
      <c r="E709" s="28">
        <v>42336</v>
      </c>
      <c r="F709" s="27"/>
      <c r="G709" s="27"/>
      <c r="H709" s="27">
        <v>16.399999999999999</v>
      </c>
      <c r="I709" s="52" t="str">
        <f t="shared" si="124"/>
        <v>REPROVADO</v>
      </c>
      <c r="J709" s="16" t="str">
        <f t="shared" si="127"/>
        <v>-</v>
      </c>
      <c r="K709" s="27">
        <f t="shared" si="128"/>
        <v>25</v>
      </c>
      <c r="L709" s="28">
        <v>42340</v>
      </c>
      <c r="M709" s="27"/>
      <c r="N709" s="27"/>
      <c r="O709" s="27">
        <v>28.7</v>
      </c>
      <c r="P709" s="52" t="str">
        <f t="shared" si="125"/>
        <v>APROVADO</v>
      </c>
      <c r="Q709" s="16" t="str">
        <f t="shared" si="129"/>
        <v>-</v>
      </c>
      <c r="R709" s="27">
        <f t="shared" si="130"/>
        <v>25</v>
      </c>
      <c r="S709" s="28">
        <v>42361</v>
      </c>
      <c r="T709" s="27"/>
      <c r="U709" s="27"/>
      <c r="V709" s="27">
        <v>30.9</v>
      </c>
      <c r="W709" s="52" t="str">
        <f t="shared" si="126"/>
        <v>APROVADO</v>
      </c>
      <c r="X709" s="55"/>
    </row>
    <row r="710" spans="1:24" x14ac:dyDescent="0.25">
      <c r="A710" s="53">
        <v>2532</v>
      </c>
      <c r="B710" s="20">
        <v>2532</v>
      </c>
      <c r="C710" s="16" t="s">
        <v>183</v>
      </c>
      <c r="D710" s="27">
        <v>25</v>
      </c>
      <c r="E710" s="28">
        <v>42337</v>
      </c>
      <c r="F710" s="27"/>
      <c r="G710" s="27"/>
      <c r="H710" s="27">
        <v>15.6</v>
      </c>
      <c r="I710" s="52" t="str">
        <f t="shared" si="124"/>
        <v>REPROVADO</v>
      </c>
      <c r="J710" s="16" t="str">
        <f t="shared" si="127"/>
        <v>-</v>
      </c>
      <c r="K710" s="27">
        <f t="shared" si="128"/>
        <v>25</v>
      </c>
      <c r="L710" s="28">
        <v>42340</v>
      </c>
      <c r="M710" s="27"/>
      <c r="N710" s="27"/>
      <c r="O710" s="27">
        <v>27.8</v>
      </c>
      <c r="P710" s="52" t="str">
        <f t="shared" si="125"/>
        <v>APROVADO</v>
      </c>
      <c r="Q710" s="16" t="str">
        <f t="shared" si="129"/>
        <v>-</v>
      </c>
      <c r="R710" s="27">
        <f t="shared" si="130"/>
        <v>25</v>
      </c>
      <c r="S710" s="28">
        <v>42361</v>
      </c>
      <c r="T710" s="27"/>
      <c r="U710" s="27"/>
      <c r="V710" s="27">
        <v>30.2</v>
      </c>
      <c r="W710" s="52" t="str">
        <f t="shared" si="126"/>
        <v>APROVADO</v>
      </c>
      <c r="X710" s="55"/>
    </row>
    <row r="711" spans="1:24" x14ac:dyDescent="0.25">
      <c r="A711" s="53">
        <v>2533</v>
      </c>
      <c r="B711" s="20">
        <v>2533</v>
      </c>
      <c r="C711" s="16" t="s">
        <v>183</v>
      </c>
      <c r="D711" s="27">
        <v>25</v>
      </c>
      <c r="E711" s="28">
        <v>42337</v>
      </c>
      <c r="F711" s="27"/>
      <c r="G711" s="27"/>
      <c r="H711" s="27">
        <v>17.2</v>
      </c>
      <c r="I711" s="52" t="str">
        <f t="shared" si="124"/>
        <v>REPROVADO</v>
      </c>
      <c r="J711" s="16" t="str">
        <f t="shared" si="127"/>
        <v>-</v>
      </c>
      <c r="K711" s="27">
        <f t="shared" si="128"/>
        <v>25</v>
      </c>
      <c r="L711" s="28">
        <v>42341</v>
      </c>
      <c r="M711" s="27"/>
      <c r="N711" s="27"/>
      <c r="O711" s="27">
        <v>27.1</v>
      </c>
      <c r="P711" s="52" t="str">
        <f t="shared" si="125"/>
        <v>APROVADO</v>
      </c>
      <c r="Q711" s="16" t="str">
        <f t="shared" si="129"/>
        <v>-</v>
      </c>
      <c r="R711" s="27">
        <f t="shared" si="130"/>
        <v>25</v>
      </c>
      <c r="S711" s="28">
        <v>42362</v>
      </c>
      <c r="T711" s="27"/>
      <c r="U711" s="27"/>
      <c r="V711" s="27">
        <v>28.9</v>
      </c>
      <c r="W711" s="52" t="str">
        <f t="shared" si="126"/>
        <v>APROVADO</v>
      </c>
      <c r="X711" s="55"/>
    </row>
    <row r="712" spans="1:24" x14ac:dyDescent="0.25">
      <c r="A712" s="53">
        <v>2534</v>
      </c>
      <c r="B712" s="20">
        <v>2534</v>
      </c>
      <c r="C712" s="16" t="s">
        <v>183</v>
      </c>
      <c r="D712" s="27">
        <v>25</v>
      </c>
      <c r="E712" s="28">
        <v>42337</v>
      </c>
      <c r="F712" s="27"/>
      <c r="G712" s="27"/>
      <c r="H712" s="27">
        <v>16.399999999999999</v>
      </c>
      <c r="I712" s="52" t="str">
        <f t="shared" si="124"/>
        <v>REPROVADO</v>
      </c>
      <c r="J712" s="16" t="str">
        <f t="shared" si="127"/>
        <v>-</v>
      </c>
      <c r="K712" s="27">
        <f t="shared" si="128"/>
        <v>25</v>
      </c>
      <c r="L712" s="28">
        <v>42341</v>
      </c>
      <c r="M712" s="27"/>
      <c r="N712" s="27"/>
      <c r="O712" s="27">
        <v>26.2</v>
      </c>
      <c r="P712" s="52" t="str">
        <f t="shared" si="125"/>
        <v>APROVADO</v>
      </c>
      <c r="Q712" s="16" t="str">
        <f t="shared" si="129"/>
        <v>-</v>
      </c>
      <c r="R712" s="27">
        <f t="shared" si="130"/>
        <v>25</v>
      </c>
      <c r="S712" s="28">
        <v>42362</v>
      </c>
      <c r="T712" s="27"/>
      <c r="U712" s="27"/>
      <c r="V712" s="27">
        <v>28.7</v>
      </c>
      <c r="W712" s="52" t="str">
        <f t="shared" si="126"/>
        <v>APROVADO</v>
      </c>
      <c r="X712" s="55"/>
    </row>
    <row r="713" spans="1:24" x14ac:dyDescent="0.25">
      <c r="A713" s="53">
        <v>2535</v>
      </c>
      <c r="B713" s="20">
        <v>2535</v>
      </c>
      <c r="C713" s="16" t="s">
        <v>183</v>
      </c>
      <c r="D713" s="27">
        <v>25</v>
      </c>
      <c r="E713" s="28">
        <v>42337</v>
      </c>
      <c r="F713" s="27"/>
      <c r="G713" s="27"/>
      <c r="H713" s="27">
        <v>16.399999999999999</v>
      </c>
      <c r="I713" s="52" t="str">
        <f t="shared" si="124"/>
        <v>REPROVADO</v>
      </c>
      <c r="J713" s="16" t="str">
        <f t="shared" si="127"/>
        <v>-</v>
      </c>
      <c r="K713" s="27">
        <f t="shared" si="128"/>
        <v>25</v>
      </c>
      <c r="L713" s="28">
        <v>42341</v>
      </c>
      <c r="M713" s="27"/>
      <c r="N713" s="27"/>
      <c r="O713" s="27">
        <v>27.7</v>
      </c>
      <c r="P713" s="52" t="str">
        <f t="shared" si="125"/>
        <v>APROVADO</v>
      </c>
      <c r="Q713" s="16" t="str">
        <f t="shared" si="129"/>
        <v>-</v>
      </c>
      <c r="R713" s="27">
        <f t="shared" si="130"/>
        <v>25</v>
      </c>
      <c r="S713" s="28">
        <v>42362</v>
      </c>
      <c r="T713" s="27"/>
      <c r="U713" s="27"/>
      <c r="V713" s="27">
        <v>29.5</v>
      </c>
      <c r="W713" s="52" t="str">
        <f t="shared" si="126"/>
        <v>APROVADO</v>
      </c>
      <c r="X713" s="55"/>
    </row>
    <row r="714" spans="1:24" x14ac:dyDescent="0.25">
      <c r="A714" s="53">
        <v>2536</v>
      </c>
      <c r="B714" s="20">
        <v>2536</v>
      </c>
      <c r="C714" s="16" t="s">
        <v>183</v>
      </c>
      <c r="D714" s="27">
        <v>25</v>
      </c>
      <c r="E714" s="28">
        <v>42338</v>
      </c>
      <c r="F714" s="27"/>
      <c r="G714" s="27"/>
      <c r="H714" s="27">
        <v>14.6</v>
      </c>
      <c r="I714" s="52" t="str">
        <f t="shared" si="124"/>
        <v>REPROVADO</v>
      </c>
      <c r="J714" s="16" t="str">
        <f t="shared" si="127"/>
        <v>-</v>
      </c>
      <c r="K714" s="27">
        <f t="shared" si="128"/>
        <v>25</v>
      </c>
      <c r="L714" s="28">
        <v>42342</v>
      </c>
      <c r="M714" s="27"/>
      <c r="N714" s="27"/>
      <c r="O714" s="27">
        <v>24.9</v>
      </c>
      <c r="P714" s="52" t="str">
        <f t="shared" si="125"/>
        <v>REPROVADO</v>
      </c>
      <c r="Q714" s="16" t="str">
        <f t="shared" si="129"/>
        <v>-</v>
      </c>
      <c r="R714" s="27">
        <f t="shared" si="130"/>
        <v>25</v>
      </c>
      <c r="S714" s="28">
        <v>42363</v>
      </c>
      <c r="T714" s="27"/>
      <c r="U714" s="27"/>
      <c r="V714" s="27">
        <v>28.5</v>
      </c>
      <c r="W714" s="52" t="str">
        <f t="shared" si="126"/>
        <v>APROVADO</v>
      </c>
      <c r="X714" s="55"/>
    </row>
    <row r="715" spans="1:24" x14ac:dyDescent="0.25">
      <c r="A715" s="53">
        <v>2537</v>
      </c>
      <c r="B715" s="20">
        <v>2537</v>
      </c>
      <c r="C715" s="16" t="s">
        <v>183</v>
      </c>
      <c r="D715" s="27">
        <v>25</v>
      </c>
      <c r="E715" s="28">
        <v>42338</v>
      </c>
      <c r="F715" s="27"/>
      <c r="G715" s="27"/>
      <c r="H715" s="27">
        <v>13.2</v>
      </c>
      <c r="I715" s="52" t="str">
        <f t="shared" si="124"/>
        <v>REPROVADO</v>
      </c>
      <c r="J715" s="16" t="str">
        <f t="shared" si="127"/>
        <v>-</v>
      </c>
      <c r="K715" s="27">
        <f t="shared" si="128"/>
        <v>25</v>
      </c>
      <c r="L715" s="28">
        <v>42342</v>
      </c>
      <c r="M715" s="27"/>
      <c r="N715" s="27"/>
      <c r="O715" s="27">
        <v>24.3</v>
      </c>
      <c r="P715" s="52" t="str">
        <f t="shared" si="125"/>
        <v>REPROVADO</v>
      </c>
      <c r="Q715" s="16" t="str">
        <f t="shared" si="129"/>
        <v>-</v>
      </c>
      <c r="R715" s="27">
        <f t="shared" si="130"/>
        <v>25</v>
      </c>
      <c r="S715" s="28">
        <v>42363</v>
      </c>
      <c r="T715" s="27"/>
      <c r="U715" s="27"/>
      <c r="V715" s="27">
        <v>29</v>
      </c>
      <c r="W715" s="52" t="str">
        <f t="shared" si="126"/>
        <v>APROVADO</v>
      </c>
      <c r="X715" s="55"/>
    </row>
    <row r="716" spans="1:24" x14ac:dyDescent="0.25">
      <c r="A716" s="53">
        <v>2538</v>
      </c>
      <c r="B716" s="20">
        <v>2538</v>
      </c>
      <c r="C716" s="16" t="s">
        <v>183</v>
      </c>
      <c r="D716" s="27">
        <v>25</v>
      </c>
      <c r="E716" s="28">
        <v>42338</v>
      </c>
      <c r="F716" s="27"/>
      <c r="G716" s="27"/>
      <c r="H716" s="27">
        <v>14.1</v>
      </c>
      <c r="I716" s="52" t="str">
        <f t="shared" si="124"/>
        <v>REPROVADO</v>
      </c>
      <c r="J716" s="16" t="str">
        <f t="shared" si="127"/>
        <v>-</v>
      </c>
      <c r="K716" s="27">
        <f t="shared" si="128"/>
        <v>25</v>
      </c>
      <c r="L716" s="28">
        <v>42342</v>
      </c>
      <c r="M716" s="27"/>
      <c r="N716" s="27"/>
      <c r="O716" s="27">
        <v>24.4</v>
      </c>
      <c r="P716" s="52" t="str">
        <f t="shared" si="125"/>
        <v>REPROVADO</v>
      </c>
      <c r="Q716" s="16" t="str">
        <f t="shared" si="129"/>
        <v>-</v>
      </c>
      <c r="R716" s="27">
        <f t="shared" si="130"/>
        <v>25</v>
      </c>
      <c r="S716" s="28">
        <v>42363</v>
      </c>
      <c r="T716" s="27"/>
      <c r="U716" s="27"/>
      <c r="V716" s="27">
        <v>28.5</v>
      </c>
      <c r="W716" s="52" t="str">
        <f t="shared" si="126"/>
        <v>APROVADO</v>
      </c>
      <c r="X716" s="55"/>
    </row>
    <row r="717" spans="1:24" x14ac:dyDescent="0.25">
      <c r="A717" s="53">
        <v>2539</v>
      </c>
      <c r="B717" s="20">
        <v>2539</v>
      </c>
      <c r="C717" s="16" t="s">
        <v>183</v>
      </c>
      <c r="D717" s="27">
        <v>25</v>
      </c>
      <c r="E717" s="28">
        <v>42339</v>
      </c>
      <c r="F717" s="27"/>
      <c r="G717" s="27"/>
      <c r="H717" s="27">
        <v>16.399999999999999</v>
      </c>
      <c r="I717" s="52" t="str">
        <f t="shared" si="124"/>
        <v>REPROVADO</v>
      </c>
      <c r="J717" s="16" t="str">
        <f t="shared" si="127"/>
        <v>-</v>
      </c>
      <c r="K717" s="27">
        <f t="shared" si="128"/>
        <v>25</v>
      </c>
      <c r="L717" s="28">
        <v>42343</v>
      </c>
      <c r="M717" s="27"/>
      <c r="N717" s="27"/>
      <c r="O717" s="27">
        <v>24.7</v>
      </c>
      <c r="P717" s="52" t="str">
        <f t="shared" si="125"/>
        <v>REPROVADO</v>
      </c>
      <c r="Q717" s="16" t="str">
        <f t="shared" si="129"/>
        <v>-</v>
      </c>
      <c r="R717" s="27">
        <f t="shared" si="130"/>
        <v>25</v>
      </c>
      <c r="S717" s="28">
        <v>42364</v>
      </c>
      <c r="T717" s="27"/>
      <c r="U717" s="27"/>
      <c r="V717" s="27">
        <v>29.9</v>
      </c>
      <c r="W717" s="52" t="str">
        <f t="shared" si="126"/>
        <v>APROVADO</v>
      </c>
      <c r="X717" s="55"/>
    </row>
    <row r="718" spans="1:24" x14ac:dyDescent="0.25">
      <c r="A718" s="53">
        <v>2540</v>
      </c>
      <c r="B718" s="20">
        <v>2540</v>
      </c>
      <c r="C718" s="16" t="s">
        <v>183</v>
      </c>
      <c r="D718" s="27">
        <v>25</v>
      </c>
      <c r="E718" s="28">
        <v>42339</v>
      </c>
      <c r="F718" s="27"/>
      <c r="G718" s="27"/>
      <c r="H718" s="27">
        <v>16.399999999999999</v>
      </c>
      <c r="I718" s="52" t="str">
        <f t="shared" si="124"/>
        <v>REPROVADO</v>
      </c>
      <c r="J718" s="16" t="str">
        <f t="shared" si="127"/>
        <v>-</v>
      </c>
      <c r="K718" s="27">
        <f t="shared" si="128"/>
        <v>25</v>
      </c>
      <c r="L718" s="28">
        <v>42343</v>
      </c>
      <c r="M718" s="27"/>
      <c r="N718" s="27"/>
      <c r="O718" s="27">
        <v>24.1</v>
      </c>
      <c r="P718" s="52" t="str">
        <f t="shared" si="125"/>
        <v>REPROVADO</v>
      </c>
      <c r="Q718" s="16" t="str">
        <f t="shared" si="129"/>
        <v>-</v>
      </c>
      <c r="R718" s="27">
        <f t="shared" si="130"/>
        <v>25</v>
      </c>
      <c r="S718" s="28">
        <v>42364</v>
      </c>
      <c r="T718" s="27"/>
      <c r="U718" s="27"/>
      <c r="V718" s="27">
        <v>28.9</v>
      </c>
      <c r="W718" s="52" t="str">
        <f t="shared" si="126"/>
        <v>APROVADO</v>
      </c>
      <c r="X718" s="55"/>
    </row>
    <row r="719" spans="1:24" x14ac:dyDescent="0.25">
      <c r="A719" s="53">
        <v>2541</v>
      </c>
      <c r="B719" s="20">
        <v>2541</v>
      </c>
      <c r="C719" s="16" t="s">
        <v>183</v>
      </c>
      <c r="D719" s="27">
        <v>25</v>
      </c>
      <c r="E719" s="28">
        <v>42339</v>
      </c>
      <c r="F719" s="27"/>
      <c r="G719" s="27"/>
      <c r="H719" s="27">
        <v>14.3</v>
      </c>
      <c r="I719" s="52" t="str">
        <f t="shared" si="124"/>
        <v>REPROVADO</v>
      </c>
      <c r="J719" s="16" t="str">
        <f t="shared" si="127"/>
        <v>-</v>
      </c>
      <c r="K719" s="27">
        <f t="shared" si="128"/>
        <v>25</v>
      </c>
      <c r="L719" s="28">
        <v>42343</v>
      </c>
      <c r="M719" s="27"/>
      <c r="N719" s="27"/>
      <c r="O719" s="27">
        <v>23.4</v>
      </c>
      <c r="P719" s="52" t="str">
        <f t="shared" si="125"/>
        <v>REPROVADO</v>
      </c>
      <c r="Q719" s="16" t="str">
        <f t="shared" si="129"/>
        <v>-</v>
      </c>
      <c r="R719" s="27">
        <f t="shared" si="130"/>
        <v>25</v>
      </c>
      <c r="S719" s="28">
        <v>42364</v>
      </c>
      <c r="T719" s="27"/>
      <c r="U719" s="27"/>
      <c r="V719" s="27">
        <v>27.2</v>
      </c>
      <c r="W719" s="52" t="str">
        <f t="shared" si="126"/>
        <v>APROVADO</v>
      </c>
      <c r="X719" s="55"/>
    </row>
    <row r="720" spans="1:24" x14ac:dyDescent="0.25">
      <c r="A720" s="53">
        <v>2542</v>
      </c>
      <c r="B720" s="20">
        <v>2542</v>
      </c>
      <c r="C720" s="16" t="s">
        <v>183</v>
      </c>
      <c r="D720" s="27">
        <v>25</v>
      </c>
      <c r="E720" s="28">
        <v>42341</v>
      </c>
      <c r="F720" s="27"/>
      <c r="G720" s="27"/>
      <c r="H720" s="27">
        <v>17</v>
      </c>
      <c r="I720" s="52" t="str">
        <f t="shared" si="124"/>
        <v>REPROVADO</v>
      </c>
      <c r="J720" s="16" t="str">
        <f t="shared" si="127"/>
        <v>-</v>
      </c>
      <c r="K720" s="27">
        <f t="shared" si="128"/>
        <v>25</v>
      </c>
      <c r="L720" s="28">
        <v>42345</v>
      </c>
      <c r="M720" s="27"/>
      <c r="N720" s="27"/>
      <c r="O720" s="27">
        <v>28.7</v>
      </c>
      <c r="P720" s="52" t="str">
        <f t="shared" si="125"/>
        <v>APROVADO</v>
      </c>
      <c r="Q720" s="16" t="str">
        <f t="shared" si="129"/>
        <v>-</v>
      </c>
      <c r="R720" s="27">
        <f t="shared" si="130"/>
        <v>25</v>
      </c>
      <c r="S720" s="28">
        <v>42366</v>
      </c>
      <c r="T720" s="27"/>
      <c r="U720" s="27"/>
      <c r="V720" s="27">
        <v>30.4</v>
      </c>
      <c r="W720" s="52" t="str">
        <f t="shared" si="126"/>
        <v>APROVADO</v>
      </c>
      <c r="X720" s="55"/>
    </row>
    <row r="721" spans="1:24" x14ac:dyDescent="0.25">
      <c r="A721" s="53">
        <v>2543</v>
      </c>
      <c r="B721" s="20">
        <v>2543</v>
      </c>
      <c r="C721" s="16" t="s">
        <v>183</v>
      </c>
      <c r="D721" s="27">
        <v>25</v>
      </c>
      <c r="E721" s="28">
        <v>42341</v>
      </c>
      <c r="F721" s="27"/>
      <c r="G721" s="27"/>
      <c r="H721" s="27">
        <v>19</v>
      </c>
      <c r="I721" s="52" t="str">
        <f t="shared" si="124"/>
        <v>REPROVADO</v>
      </c>
      <c r="J721" s="16" t="str">
        <f t="shared" si="127"/>
        <v>-</v>
      </c>
      <c r="K721" s="27">
        <f t="shared" si="128"/>
        <v>25</v>
      </c>
      <c r="L721" s="28">
        <v>42345</v>
      </c>
      <c r="M721" s="27"/>
      <c r="N721" s="27"/>
      <c r="O721" s="27">
        <v>28.9</v>
      </c>
      <c r="P721" s="52" t="str">
        <f t="shared" si="125"/>
        <v>APROVADO</v>
      </c>
      <c r="Q721" s="16" t="str">
        <f t="shared" si="129"/>
        <v>-</v>
      </c>
      <c r="R721" s="27">
        <f t="shared" si="130"/>
        <v>25</v>
      </c>
      <c r="S721" s="28">
        <v>42366</v>
      </c>
      <c r="T721" s="27"/>
      <c r="U721" s="27"/>
      <c r="V721" s="27">
        <v>29.1</v>
      </c>
      <c r="W721" s="52" t="str">
        <f t="shared" si="126"/>
        <v>APROVADO</v>
      </c>
      <c r="X721" s="55"/>
    </row>
    <row r="722" spans="1:24" x14ac:dyDescent="0.25">
      <c r="A722" s="53">
        <v>2544</v>
      </c>
      <c r="B722" s="20">
        <v>2544</v>
      </c>
      <c r="C722" s="16" t="s">
        <v>183</v>
      </c>
      <c r="D722" s="27">
        <v>25</v>
      </c>
      <c r="E722" s="28">
        <v>42341</v>
      </c>
      <c r="F722" s="27"/>
      <c r="G722" s="27"/>
      <c r="H722" s="27">
        <v>18.2</v>
      </c>
      <c r="I722" s="52" t="str">
        <f t="shared" si="124"/>
        <v>REPROVADO</v>
      </c>
      <c r="J722" s="16" t="str">
        <f t="shared" si="127"/>
        <v>-</v>
      </c>
      <c r="K722" s="27">
        <f t="shared" si="128"/>
        <v>25</v>
      </c>
      <c r="L722" s="28">
        <v>42345</v>
      </c>
      <c r="M722" s="27"/>
      <c r="N722" s="27"/>
      <c r="O722" s="27">
        <v>28.4</v>
      </c>
      <c r="P722" s="52" t="str">
        <f t="shared" si="125"/>
        <v>APROVADO</v>
      </c>
      <c r="Q722" s="16" t="str">
        <f t="shared" si="129"/>
        <v>-</v>
      </c>
      <c r="R722" s="27">
        <f t="shared" si="130"/>
        <v>25</v>
      </c>
      <c r="S722" s="28">
        <v>42366</v>
      </c>
      <c r="T722" s="27"/>
      <c r="U722" s="27"/>
      <c r="V722" s="27">
        <v>30.5</v>
      </c>
      <c r="W722" s="52" t="str">
        <f t="shared" si="126"/>
        <v>APROVADO</v>
      </c>
      <c r="X722" s="55"/>
    </row>
    <row r="723" spans="1:24" x14ac:dyDescent="0.25">
      <c r="A723" s="53">
        <v>2545</v>
      </c>
      <c r="B723" s="20">
        <v>2545</v>
      </c>
      <c r="C723" s="16" t="s">
        <v>183</v>
      </c>
      <c r="D723" s="27">
        <v>25</v>
      </c>
      <c r="E723" s="28">
        <v>42342</v>
      </c>
      <c r="F723" s="27"/>
      <c r="G723" s="27"/>
      <c r="H723" s="27">
        <v>18.8</v>
      </c>
      <c r="I723" s="52" t="str">
        <f t="shared" si="124"/>
        <v>REPROVADO</v>
      </c>
      <c r="J723" s="16" t="str">
        <f t="shared" si="127"/>
        <v>-</v>
      </c>
      <c r="K723" s="27">
        <f t="shared" si="128"/>
        <v>25</v>
      </c>
      <c r="L723" s="28">
        <v>42346</v>
      </c>
      <c r="M723" s="27"/>
      <c r="N723" s="27"/>
      <c r="O723" s="27">
        <v>28.9</v>
      </c>
      <c r="P723" s="52" t="str">
        <f t="shared" si="125"/>
        <v>APROVADO</v>
      </c>
      <c r="Q723" s="16" t="str">
        <f t="shared" si="129"/>
        <v>-</v>
      </c>
      <c r="R723" s="27">
        <f t="shared" si="130"/>
        <v>25</v>
      </c>
      <c r="S723" s="28">
        <v>42367</v>
      </c>
      <c r="T723" s="27"/>
      <c r="U723" s="27"/>
      <c r="V723" s="27">
        <v>31.2</v>
      </c>
      <c r="W723" s="52" t="str">
        <f t="shared" si="126"/>
        <v>APROVADO</v>
      </c>
      <c r="X723" s="55"/>
    </row>
    <row r="724" spans="1:24" x14ac:dyDescent="0.25">
      <c r="A724" s="53">
        <v>2546</v>
      </c>
      <c r="B724" s="20">
        <v>2546</v>
      </c>
      <c r="C724" s="16" t="s">
        <v>183</v>
      </c>
      <c r="D724" s="27">
        <v>25</v>
      </c>
      <c r="E724" s="28">
        <v>42342</v>
      </c>
      <c r="F724" s="27"/>
      <c r="G724" s="27"/>
      <c r="H724" s="27">
        <v>17.899999999999999</v>
      </c>
      <c r="I724" s="52" t="str">
        <f t="shared" si="124"/>
        <v>REPROVADO</v>
      </c>
      <c r="J724" s="16" t="str">
        <f t="shared" si="127"/>
        <v>-</v>
      </c>
      <c r="K724" s="27">
        <f t="shared" si="128"/>
        <v>25</v>
      </c>
      <c r="L724" s="28">
        <v>42346</v>
      </c>
      <c r="M724" s="27"/>
      <c r="N724" s="27"/>
      <c r="O724" s="27">
        <v>28.7</v>
      </c>
      <c r="P724" s="52" t="str">
        <f t="shared" si="125"/>
        <v>APROVADO</v>
      </c>
      <c r="Q724" s="16" t="str">
        <f t="shared" si="129"/>
        <v>-</v>
      </c>
      <c r="R724" s="27">
        <f t="shared" si="130"/>
        <v>25</v>
      </c>
      <c r="S724" s="28">
        <v>42367</v>
      </c>
      <c r="T724" s="27"/>
      <c r="U724" s="27"/>
      <c r="V724" s="27">
        <v>29.3</v>
      </c>
      <c r="W724" s="52" t="str">
        <f t="shared" si="126"/>
        <v>APROVADO</v>
      </c>
      <c r="X724" s="55"/>
    </row>
    <row r="725" spans="1:24" x14ac:dyDescent="0.25">
      <c r="A725" s="53">
        <v>2547</v>
      </c>
      <c r="B725" s="20">
        <v>2547</v>
      </c>
      <c r="C725" s="16" t="s">
        <v>183</v>
      </c>
      <c r="D725" s="27">
        <v>25</v>
      </c>
      <c r="E725" s="28">
        <v>42342</v>
      </c>
      <c r="F725" s="27"/>
      <c r="G725" s="27"/>
      <c r="H725" s="27">
        <v>18.600000000000001</v>
      </c>
      <c r="I725" s="52" t="str">
        <f t="shared" si="124"/>
        <v>REPROVADO</v>
      </c>
      <c r="J725" s="16" t="str">
        <f t="shared" si="127"/>
        <v>-</v>
      </c>
      <c r="K725" s="27">
        <f t="shared" si="128"/>
        <v>25</v>
      </c>
      <c r="L725" s="28">
        <v>42346</v>
      </c>
      <c r="M725" s="27"/>
      <c r="N725" s="27"/>
      <c r="O725" s="27">
        <v>28.1</v>
      </c>
      <c r="P725" s="52" t="str">
        <f t="shared" si="125"/>
        <v>APROVADO</v>
      </c>
      <c r="Q725" s="16" t="str">
        <f t="shared" si="129"/>
        <v>-</v>
      </c>
      <c r="R725" s="27">
        <f t="shared" si="130"/>
        <v>25</v>
      </c>
      <c r="S725" s="28">
        <v>42367</v>
      </c>
      <c r="T725" s="27"/>
      <c r="U725" s="27"/>
      <c r="V725" s="27">
        <v>29.4</v>
      </c>
      <c r="W725" s="52" t="str">
        <f t="shared" si="126"/>
        <v>APROVADO</v>
      </c>
      <c r="X725" s="55"/>
    </row>
    <row r="726" spans="1:24" x14ac:dyDescent="0.25">
      <c r="A726" s="53">
        <v>2548</v>
      </c>
      <c r="B726" s="20">
        <v>2548</v>
      </c>
      <c r="C726" s="16" t="s">
        <v>183</v>
      </c>
      <c r="D726" s="27">
        <v>25</v>
      </c>
      <c r="E726" s="28">
        <v>42342</v>
      </c>
      <c r="F726" s="27"/>
      <c r="G726" s="27"/>
      <c r="H726" s="27">
        <v>18.2</v>
      </c>
      <c r="I726" s="52" t="str">
        <f t="shared" si="124"/>
        <v>REPROVADO</v>
      </c>
      <c r="J726" s="16" t="str">
        <f t="shared" si="127"/>
        <v>-</v>
      </c>
      <c r="K726" s="27">
        <f t="shared" si="128"/>
        <v>25</v>
      </c>
      <c r="L726" s="28">
        <v>42346</v>
      </c>
      <c r="M726" s="27"/>
      <c r="N726" s="27"/>
      <c r="O726" s="27">
        <v>28.7</v>
      </c>
      <c r="P726" s="52" t="str">
        <f t="shared" si="125"/>
        <v>APROVADO</v>
      </c>
      <c r="Q726" s="16" t="str">
        <f t="shared" si="129"/>
        <v>-</v>
      </c>
      <c r="R726" s="27">
        <f t="shared" si="130"/>
        <v>25</v>
      </c>
      <c r="S726" s="28">
        <v>42367</v>
      </c>
      <c r="T726" s="27"/>
      <c r="U726" s="27"/>
      <c r="V726" s="27">
        <v>29.6</v>
      </c>
      <c r="W726" s="52" t="str">
        <f t="shared" si="126"/>
        <v>APROVADO</v>
      </c>
      <c r="X726" s="55"/>
    </row>
    <row r="727" spans="1:24" x14ac:dyDescent="0.25">
      <c r="A727" s="53">
        <v>2549</v>
      </c>
      <c r="B727" s="20">
        <v>2549</v>
      </c>
      <c r="C727" s="16" t="s">
        <v>183</v>
      </c>
      <c r="D727" s="27">
        <v>25</v>
      </c>
      <c r="E727" s="28">
        <v>42343</v>
      </c>
      <c r="F727" s="27"/>
      <c r="G727" s="27"/>
      <c r="H727" s="27">
        <v>19.899999999999999</v>
      </c>
      <c r="I727" s="52" t="str">
        <f t="shared" si="124"/>
        <v>REPROVADO</v>
      </c>
      <c r="J727" s="16" t="str">
        <f t="shared" si="127"/>
        <v>-</v>
      </c>
      <c r="K727" s="27">
        <f t="shared" si="128"/>
        <v>25</v>
      </c>
      <c r="L727" s="28">
        <v>42347</v>
      </c>
      <c r="M727" s="27"/>
      <c r="N727" s="27"/>
      <c r="O727" s="27">
        <v>28.5</v>
      </c>
      <c r="P727" s="52" t="str">
        <f t="shared" si="125"/>
        <v>APROVADO</v>
      </c>
      <c r="Q727" s="16" t="str">
        <f t="shared" si="129"/>
        <v>-</v>
      </c>
      <c r="R727" s="27">
        <f t="shared" si="130"/>
        <v>25</v>
      </c>
      <c r="S727" s="28">
        <v>42368</v>
      </c>
      <c r="T727" s="27"/>
      <c r="U727" s="27"/>
      <c r="V727" s="27">
        <v>29.2</v>
      </c>
      <c r="W727" s="52" t="str">
        <f t="shared" si="126"/>
        <v>APROVADO</v>
      </c>
      <c r="X727" s="55"/>
    </row>
    <row r="728" spans="1:24" x14ac:dyDescent="0.25">
      <c r="A728" s="53">
        <v>2550</v>
      </c>
      <c r="B728" s="20">
        <v>2550</v>
      </c>
      <c r="C728" s="16" t="s">
        <v>183</v>
      </c>
      <c r="D728" s="27">
        <v>25</v>
      </c>
      <c r="E728" s="28">
        <v>42343</v>
      </c>
      <c r="F728" s="27"/>
      <c r="G728" s="27"/>
      <c r="H728" s="27">
        <v>18.600000000000001</v>
      </c>
      <c r="I728" s="52" t="str">
        <f t="shared" si="124"/>
        <v>REPROVADO</v>
      </c>
      <c r="J728" s="16" t="str">
        <f t="shared" si="127"/>
        <v>-</v>
      </c>
      <c r="K728" s="27">
        <f t="shared" si="128"/>
        <v>25</v>
      </c>
      <c r="L728" s="28">
        <v>42347</v>
      </c>
      <c r="M728" s="27"/>
      <c r="N728" s="27"/>
      <c r="O728" s="27">
        <v>29</v>
      </c>
      <c r="P728" s="52" t="str">
        <f t="shared" si="125"/>
        <v>APROVADO</v>
      </c>
      <c r="Q728" s="16" t="str">
        <f t="shared" si="129"/>
        <v>-</v>
      </c>
      <c r="R728" s="27">
        <f t="shared" si="130"/>
        <v>25</v>
      </c>
      <c r="S728" s="28">
        <v>42368</v>
      </c>
      <c r="T728" s="27"/>
      <c r="U728" s="27"/>
      <c r="V728" s="27">
        <v>30.4</v>
      </c>
      <c r="W728" s="52" t="str">
        <f t="shared" si="126"/>
        <v>APROVADO</v>
      </c>
      <c r="X728" s="55"/>
    </row>
    <row r="729" spans="1:24" x14ac:dyDescent="0.25">
      <c r="A729" s="53">
        <v>2551</v>
      </c>
      <c r="B729" s="20">
        <v>2551</v>
      </c>
      <c r="C729" s="16" t="s">
        <v>183</v>
      </c>
      <c r="D729" s="27">
        <v>25</v>
      </c>
      <c r="E729" s="28">
        <v>42343</v>
      </c>
      <c r="F729" s="27"/>
      <c r="G729" s="27"/>
      <c r="H729" s="27">
        <v>18.2</v>
      </c>
      <c r="I729" s="52" t="str">
        <f t="shared" si="124"/>
        <v>REPROVADO</v>
      </c>
      <c r="J729" s="16" t="str">
        <f t="shared" si="127"/>
        <v>-</v>
      </c>
      <c r="K729" s="27">
        <f t="shared" si="128"/>
        <v>25</v>
      </c>
      <c r="L729" s="28">
        <v>42347</v>
      </c>
      <c r="M729" s="27"/>
      <c r="N729" s="27"/>
      <c r="O729" s="27">
        <v>28</v>
      </c>
      <c r="P729" s="52" t="str">
        <f t="shared" si="125"/>
        <v>APROVADO</v>
      </c>
      <c r="Q729" s="16" t="str">
        <f t="shared" si="129"/>
        <v>-</v>
      </c>
      <c r="R729" s="27">
        <f t="shared" si="130"/>
        <v>25</v>
      </c>
      <c r="S729" s="28">
        <v>42368</v>
      </c>
      <c r="T729" s="27"/>
      <c r="U729" s="27"/>
      <c r="V729" s="27">
        <v>29.9</v>
      </c>
      <c r="W729" s="52" t="str">
        <f t="shared" si="126"/>
        <v>APROVADO</v>
      </c>
      <c r="X729" s="55"/>
    </row>
    <row r="730" spans="1:24" x14ac:dyDescent="0.25">
      <c r="A730" s="53">
        <v>2552</v>
      </c>
      <c r="B730" s="20">
        <v>2552</v>
      </c>
      <c r="C730" s="16" t="s">
        <v>183</v>
      </c>
      <c r="D730" s="27">
        <v>25</v>
      </c>
      <c r="E730" s="28">
        <v>42343</v>
      </c>
      <c r="F730" s="27"/>
      <c r="G730" s="27"/>
      <c r="H730" s="27">
        <v>19.2</v>
      </c>
      <c r="I730" s="52" t="str">
        <f t="shared" si="124"/>
        <v>REPROVADO</v>
      </c>
      <c r="J730" s="16" t="str">
        <f t="shared" si="127"/>
        <v>-</v>
      </c>
      <c r="K730" s="27">
        <f t="shared" si="128"/>
        <v>25</v>
      </c>
      <c r="L730" s="28">
        <v>42347</v>
      </c>
      <c r="M730" s="27"/>
      <c r="N730" s="27"/>
      <c r="O730" s="27">
        <v>26.9</v>
      </c>
      <c r="P730" s="52" t="str">
        <f t="shared" si="125"/>
        <v>APROVADO</v>
      </c>
      <c r="Q730" s="16" t="str">
        <f t="shared" si="129"/>
        <v>-</v>
      </c>
      <c r="R730" s="27">
        <f t="shared" si="130"/>
        <v>25</v>
      </c>
      <c r="S730" s="28">
        <v>42368</v>
      </c>
      <c r="T730" s="27"/>
      <c r="U730" s="27"/>
      <c r="V730" s="27">
        <v>29.5</v>
      </c>
      <c r="W730" s="52" t="str">
        <f t="shared" si="126"/>
        <v>APROVADO</v>
      </c>
      <c r="X730" s="55"/>
    </row>
    <row r="731" spans="1:24" x14ac:dyDescent="0.25">
      <c r="A731" s="53">
        <v>2553</v>
      </c>
      <c r="B731" s="20">
        <v>2553</v>
      </c>
      <c r="C731" s="16" t="s">
        <v>183</v>
      </c>
      <c r="D731" s="27">
        <v>25</v>
      </c>
      <c r="E731" s="28">
        <v>42344</v>
      </c>
      <c r="F731" s="27"/>
      <c r="G731" s="27"/>
      <c r="H731" s="27">
        <v>18.7</v>
      </c>
      <c r="I731" s="52" t="str">
        <f t="shared" ref="I731:I762" si="131">IF(H731&gt;D731,"APROVADO","REPROVADO")</f>
        <v>REPROVADO</v>
      </c>
      <c r="J731" s="16" t="str">
        <f t="shared" si="127"/>
        <v>-</v>
      </c>
      <c r="K731" s="27">
        <f t="shared" si="128"/>
        <v>25</v>
      </c>
      <c r="L731" s="28">
        <v>42348</v>
      </c>
      <c r="M731" s="27"/>
      <c r="N731" s="27"/>
      <c r="O731" s="27">
        <v>26.1</v>
      </c>
      <c r="P731" s="52" t="str">
        <f t="shared" ref="P731:P762" si="132">IF(O731&gt;K731,"APROVADO","REPROVADO")</f>
        <v>APROVADO</v>
      </c>
      <c r="Q731" s="16" t="str">
        <f t="shared" si="129"/>
        <v>-</v>
      </c>
      <c r="R731" s="27">
        <f t="shared" si="130"/>
        <v>25</v>
      </c>
      <c r="S731" s="28">
        <v>42369</v>
      </c>
      <c r="T731" s="27"/>
      <c r="U731" s="27"/>
      <c r="V731" s="27">
        <v>30.6</v>
      </c>
      <c r="W731" s="52" t="str">
        <f t="shared" ref="W731:W762" si="133">IF(V731&gt;R731,"APROVADO","REPROVADO")</f>
        <v>APROVADO</v>
      </c>
      <c r="X731" s="55"/>
    </row>
    <row r="732" spans="1:24" x14ac:dyDescent="0.25">
      <c r="A732" s="53">
        <v>2554</v>
      </c>
      <c r="B732" s="20">
        <v>2554</v>
      </c>
      <c r="C732" s="16" t="s">
        <v>183</v>
      </c>
      <c r="D732" s="27">
        <v>25</v>
      </c>
      <c r="E732" s="28">
        <v>42344</v>
      </c>
      <c r="F732" s="27"/>
      <c r="G732" s="27"/>
      <c r="H732" s="27">
        <v>18.899999999999999</v>
      </c>
      <c r="I732" s="52" t="str">
        <f t="shared" si="131"/>
        <v>REPROVADO</v>
      </c>
      <c r="J732" s="16" t="str">
        <f t="shared" si="127"/>
        <v>-</v>
      </c>
      <c r="K732" s="27">
        <f t="shared" si="128"/>
        <v>25</v>
      </c>
      <c r="L732" s="28">
        <v>42348</v>
      </c>
      <c r="M732" s="27"/>
      <c r="N732" s="27"/>
      <c r="O732" s="27">
        <v>27.1</v>
      </c>
      <c r="P732" s="52" t="str">
        <f t="shared" si="132"/>
        <v>APROVADO</v>
      </c>
      <c r="Q732" s="16" t="str">
        <f t="shared" si="129"/>
        <v>-</v>
      </c>
      <c r="R732" s="27">
        <f t="shared" si="130"/>
        <v>25</v>
      </c>
      <c r="S732" s="28">
        <v>42369</v>
      </c>
      <c r="T732" s="27"/>
      <c r="U732" s="27"/>
      <c r="V732" s="27">
        <v>29.6</v>
      </c>
      <c r="W732" s="52" t="str">
        <f t="shared" si="133"/>
        <v>APROVADO</v>
      </c>
      <c r="X732" s="55"/>
    </row>
    <row r="733" spans="1:24" x14ac:dyDescent="0.25">
      <c r="A733" s="53">
        <v>2555</v>
      </c>
      <c r="B733" s="20">
        <v>2555</v>
      </c>
      <c r="C733" s="16" t="s">
        <v>183</v>
      </c>
      <c r="D733" s="27">
        <v>25</v>
      </c>
      <c r="E733" s="28">
        <v>42344</v>
      </c>
      <c r="F733" s="27"/>
      <c r="G733" s="27"/>
      <c r="H733" s="27">
        <v>18.399999999999999</v>
      </c>
      <c r="I733" s="52" t="str">
        <f t="shared" si="131"/>
        <v>REPROVADO</v>
      </c>
      <c r="J733" s="16" t="str">
        <f t="shared" si="127"/>
        <v>-</v>
      </c>
      <c r="K733" s="27">
        <f t="shared" si="128"/>
        <v>25</v>
      </c>
      <c r="L733" s="28">
        <v>42348</v>
      </c>
      <c r="M733" s="27"/>
      <c r="N733" s="27"/>
      <c r="O733" s="27">
        <v>26.2</v>
      </c>
      <c r="P733" s="52" t="str">
        <f t="shared" si="132"/>
        <v>APROVADO</v>
      </c>
      <c r="Q733" s="16" t="str">
        <f t="shared" si="129"/>
        <v>-</v>
      </c>
      <c r="R733" s="27">
        <f t="shared" si="130"/>
        <v>25</v>
      </c>
      <c r="S733" s="28">
        <v>42369</v>
      </c>
      <c r="T733" s="27"/>
      <c r="U733" s="27"/>
      <c r="V733" s="27">
        <v>29.8</v>
      </c>
      <c r="W733" s="52" t="str">
        <f t="shared" si="133"/>
        <v>APROVADO</v>
      </c>
      <c r="X733" s="55"/>
    </row>
    <row r="734" spans="1:24" x14ac:dyDescent="0.25">
      <c r="A734" s="53">
        <v>2556</v>
      </c>
      <c r="B734" s="20">
        <v>2556</v>
      </c>
      <c r="C734" s="16" t="s">
        <v>183</v>
      </c>
      <c r="D734" s="27">
        <v>25</v>
      </c>
      <c r="E734" s="28">
        <v>42345</v>
      </c>
      <c r="F734" s="27"/>
      <c r="G734" s="27"/>
      <c r="H734" s="27">
        <v>19.8</v>
      </c>
      <c r="I734" s="52" t="str">
        <f t="shared" si="131"/>
        <v>REPROVADO</v>
      </c>
      <c r="J734" s="16" t="str">
        <f t="shared" si="127"/>
        <v>-</v>
      </c>
      <c r="K734" s="27">
        <f t="shared" si="128"/>
        <v>25</v>
      </c>
      <c r="L734" s="28">
        <v>42349</v>
      </c>
      <c r="M734" s="27"/>
      <c r="N734" s="27"/>
      <c r="O734" s="27">
        <v>26.4</v>
      </c>
      <c r="P734" s="52" t="str">
        <f t="shared" si="132"/>
        <v>APROVADO</v>
      </c>
      <c r="Q734" s="16" t="str">
        <f t="shared" si="129"/>
        <v>-</v>
      </c>
      <c r="R734" s="27">
        <f t="shared" si="130"/>
        <v>25</v>
      </c>
      <c r="S734" s="28">
        <v>42370</v>
      </c>
      <c r="T734" s="27"/>
      <c r="U734" s="27"/>
      <c r="V734" s="27">
        <v>29.3</v>
      </c>
      <c r="W734" s="52" t="str">
        <f t="shared" si="133"/>
        <v>APROVADO</v>
      </c>
      <c r="X734" s="55"/>
    </row>
    <row r="735" spans="1:24" x14ac:dyDescent="0.25">
      <c r="A735" s="53">
        <v>2557</v>
      </c>
      <c r="B735" s="20">
        <v>2557</v>
      </c>
      <c r="C735" s="16" t="s">
        <v>183</v>
      </c>
      <c r="D735" s="27">
        <v>25</v>
      </c>
      <c r="E735" s="28">
        <v>42345</v>
      </c>
      <c r="F735" s="27"/>
      <c r="G735" s="27"/>
      <c r="H735" s="27">
        <v>18.399999999999999</v>
      </c>
      <c r="I735" s="52" t="str">
        <f t="shared" si="131"/>
        <v>REPROVADO</v>
      </c>
      <c r="J735" s="16" t="str">
        <f t="shared" si="127"/>
        <v>-</v>
      </c>
      <c r="K735" s="27">
        <f t="shared" si="128"/>
        <v>25</v>
      </c>
      <c r="L735" s="28">
        <v>42349</v>
      </c>
      <c r="M735" s="27"/>
      <c r="N735" s="27"/>
      <c r="O735" s="27">
        <v>25.9</v>
      </c>
      <c r="P735" s="52" t="str">
        <f t="shared" si="132"/>
        <v>APROVADO</v>
      </c>
      <c r="Q735" s="16" t="str">
        <f t="shared" si="129"/>
        <v>-</v>
      </c>
      <c r="R735" s="27">
        <f t="shared" si="130"/>
        <v>25</v>
      </c>
      <c r="S735" s="28">
        <v>42370</v>
      </c>
      <c r="T735" s="27"/>
      <c r="U735" s="27"/>
      <c r="V735" s="27">
        <v>29.8</v>
      </c>
      <c r="W735" s="52" t="str">
        <f t="shared" si="133"/>
        <v>APROVADO</v>
      </c>
      <c r="X735" s="55"/>
    </row>
    <row r="736" spans="1:24" x14ac:dyDescent="0.25">
      <c r="A736" s="53">
        <v>2558</v>
      </c>
      <c r="B736" s="20">
        <v>2558</v>
      </c>
      <c r="C736" s="16" t="s">
        <v>183</v>
      </c>
      <c r="D736" s="27">
        <v>25</v>
      </c>
      <c r="E736" s="28">
        <v>42345</v>
      </c>
      <c r="F736" s="27"/>
      <c r="G736" s="27"/>
      <c r="H736" s="27">
        <v>19.399999999999999</v>
      </c>
      <c r="I736" s="52" t="str">
        <f t="shared" si="131"/>
        <v>REPROVADO</v>
      </c>
      <c r="J736" s="16" t="str">
        <f t="shared" si="127"/>
        <v>-</v>
      </c>
      <c r="K736" s="27">
        <f t="shared" si="128"/>
        <v>25</v>
      </c>
      <c r="L736" s="28">
        <v>42349</v>
      </c>
      <c r="M736" s="27"/>
      <c r="N736" s="27"/>
      <c r="O736" s="27">
        <v>26.3</v>
      </c>
      <c r="P736" s="52" t="str">
        <f t="shared" si="132"/>
        <v>APROVADO</v>
      </c>
      <c r="Q736" s="16" t="str">
        <f t="shared" si="129"/>
        <v>-</v>
      </c>
      <c r="R736" s="27">
        <f t="shared" si="130"/>
        <v>25</v>
      </c>
      <c r="S736" s="28">
        <v>42370</v>
      </c>
      <c r="T736" s="27"/>
      <c r="U736" s="27"/>
      <c r="V736" s="27">
        <v>29.1</v>
      </c>
      <c r="W736" s="52" t="str">
        <f t="shared" si="133"/>
        <v>APROVADO</v>
      </c>
      <c r="X736" s="55"/>
    </row>
    <row r="737" spans="1:24" x14ac:dyDescent="0.25">
      <c r="A737" s="53">
        <v>2559</v>
      </c>
      <c r="B737" s="20">
        <v>2559</v>
      </c>
      <c r="C737" s="16" t="s">
        <v>183</v>
      </c>
      <c r="D737" s="27">
        <v>25</v>
      </c>
      <c r="E737" s="28">
        <v>42345</v>
      </c>
      <c r="F737" s="27"/>
      <c r="G737" s="27"/>
      <c r="H737" s="27">
        <v>19.899999999999999</v>
      </c>
      <c r="I737" s="52" t="str">
        <f t="shared" si="131"/>
        <v>REPROVADO</v>
      </c>
      <c r="J737" s="16" t="str">
        <f t="shared" si="127"/>
        <v>-</v>
      </c>
      <c r="K737" s="27">
        <f t="shared" si="128"/>
        <v>25</v>
      </c>
      <c r="L737" s="28">
        <v>42349</v>
      </c>
      <c r="M737" s="27"/>
      <c r="N737" s="27"/>
      <c r="O737" s="27">
        <v>26</v>
      </c>
      <c r="P737" s="52" t="str">
        <f t="shared" si="132"/>
        <v>APROVADO</v>
      </c>
      <c r="Q737" s="16" t="str">
        <f t="shared" si="129"/>
        <v>-</v>
      </c>
      <c r="R737" s="27">
        <f t="shared" si="130"/>
        <v>25</v>
      </c>
      <c r="S737" s="28">
        <v>42370</v>
      </c>
      <c r="T737" s="27"/>
      <c r="U737" s="27"/>
      <c r="V737" s="27">
        <v>29.9</v>
      </c>
      <c r="W737" s="52" t="str">
        <f t="shared" si="133"/>
        <v>APROVADO</v>
      </c>
      <c r="X737" s="55"/>
    </row>
    <row r="738" spans="1:24" x14ac:dyDescent="0.25">
      <c r="A738" s="53">
        <v>2560</v>
      </c>
      <c r="B738" s="20">
        <v>2560</v>
      </c>
      <c r="C738" s="16" t="s">
        <v>183</v>
      </c>
      <c r="D738" s="27">
        <v>25</v>
      </c>
      <c r="E738" s="28">
        <v>42348</v>
      </c>
      <c r="F738" s="27"/>
      <c r="G738" s="27"/>
      <c r="H738" s="27">
        <v>17.2</v>
      </c>
      <c r="I738" s="52" t="str">
        <f t="shared" si="131"/>
        <v>REPROVADO</v>
      </c>
      <c r="J738" s="16" t="str">
        <f t="shared" si="127"/>
        <v>-</v>
      </c>
      <c r="K738" s="27">
        <f t="shared" si="128"/>
        <v>25</v>
      </c>
      <c r="L738" s="28">
        <v>42352</v>
      </c>
      <c r="M738" s="27"/>
      <c r="N738" s="27"/>
      <c r="O738" s="27">
        <v>22.9</v>
      </c>
      <c r="P738" s="52" t="str">
        <f t="shared" si="132"/>
        <v>REPROVADO</v>
      </c>
      <c r="Q738" s="16" t="str">
        <f t="shared" si="129"/>
        <v>-</v>
      </c>
      <c r="R738" s="27">
        <f t="shared" si="130"/>
        <v>25</v>
      </c>
      <c r="S738" s="28">
        <v>42373</v>
      </c>
      <c r="T738" s="27"/>
      <c r="U738" s="27"/>
      <c r="V738" s="27">
        <v>30.5</v>
      </c>
      <c r="W738" s="52" t="str">
        <f t="shared" si="133"/>
        <v>APROVADO</v>
      </c>
      <c r="X738" s="55"/>
    </row>
    <row r="739" spans="1:24" x14ac:dyDescent="0.25">
      <c r="A739" s="53">
        <v>2561</v>
      </c>
      <c r="B739" s="20">
        <v>2561</v>
      </c>
      <c r="C739" s="16" t="s">
        <v>183</v>
      </c>
      <c r="D739" s="27">
        <v>25</v>
      </c>
      <c r="E739" s="28">
        <v>42348</v>
      </c>
      <c r="F739" s="27"/>
      <c r="G739" s="27"/>
      <c r="H739" s="27">
        <v>17.600000000000001</v>
      </c>
      <c r="I739" s="52" t="str">
        <f t="shared" si="131"/>
        <v>REPROVADO</v>
      </c>
      <c r="J739" s="16" t="str">
        <f t="shared" si="127"/>
        <v>-</v>
      </c>
      <c r="K739" s="27">
        <f t="shared" si="128"/>
        <v>25</v>
      </c>
      <c r="L739" s="28">
        <v>42352</v>
      </c>
      <c r="M739" s="27"/>
      <c r="N739" s="27"/>
      <c r="O739" s="27">
        <v>24.7</v>
      </c>
      <c r="P739" s="52" t="str">
        <f t="shared" si="132"/>
        <v>REPROVADO</v>
      </c>
      <c r="Q739" s="16" t="str">
        <f t="shared" si="129"/>
        <v>-</v>
      </c>
      <c r="R739" s="27">
        <f t="shared" si="130"/>
        <v>25</v>
      </c>
      <c r="S739" s="28">
        <v>42373</v>
      </c>
      <c r="T739" s="27"/>
      <c r="U739" s="27"/>
      <c r="V739" s="27">
        <v>30.8</v>
      </c>
      <c r="W739" s="52" t="str">
        <f t="shared" si="133"/>
        <v>APROVADO</v>
      </c>
      <c r="X739" s="55"/>
    </row>
    <row r="740" spans="1:24" x14ac:dyDescent="0.25">
      <c r="A740" s="53">
        <v>2562</v>
      </c>
      <c r="B740" s="20">
        <v>2562</v>
      </c>
      <c r="C740" s="16" t="s">
        <v>183</v>
      </c>
      <c r="D740" s="27">
        <v>25</v>
      </c>
      <c r="E740" s="28">
        <v>42349</v>
      </c>
      <c r="F740" s="27"/>
      <c r="G740" s="27"/>
      <c r="H740" s="27">
        <v>17.399999999999999</v>
      </c>
      <c r="I740" s="52" t="str">
        <f t="shared" si="131"/>
        <v>REPROVADO</v>
      </c>
      <c r="J740" s="16" t="str">
        <f t="shared" si="127"/>
        <v>-</v>
      </c>
      <c r="K740" s="27">
        <f t="shared" si="128"/>
        <v>25</v>
      </c>
      <c r="L740" s="28">
        <v>42353</v>
      </c>
      <c r="M740" s="27"/>
      <c r="N740" s="27"/>
      <c r="O740" s="27">
        <v>24.5</v>
      </c>
      <c r="P740" s="52" t="str">
        <f t="shared" si="132"/>
        <v>REPROVADO</v>
      </c>
      <c r="Q740" s="16" t="str">
        <f t="shared" si="129"/>
        <v>-</v>
      </c>
      <c r="R740" s="27">
        <f t="shared" si="130"/>
        <v>25</v>
      </c>
      <c r="S740" s="28">
        <v>42374</v>
      </c>
      <c r="T740" s="27"/>
      <c r="U740" s="27"/>
      <c r="V740" s="27">
        <v>30.5</v>
      </c>
      <c r="W740" s="52" t="str">
        <f t="shared" si="133"/>
        <v>APROVADO</v>
      </c>
      <c r="X740" s="55"/>
    </row>
    <row r="741" spans="1:24" x14ac:dyDescent="0.25">
      <c r="A741" s="53">
        <v>2563</v>
      </c>
      <c r="B741" s="20">
        <v>2563</v>
      </c>
      <c r="C741" s="16" t="s">
        <v>183</v>
      </c>
      <c r="D741" s="27">
        <v>25</v>
      </c>
      <c r="E741" s="28">
        <v>42349</v>
      </c>
      <c r="F741" s="27"/>
      <c r="G741" s="27"/>
      <c r="H741" s="27">
        <v>19.3</v>
      </c>
      <c r="I741" s="52" t="str">
        <f t="shared" si="131"/>
        <v>REPROVADO</v>
      </c>
      <c r="J741" s="16" t="str">
        <f t="shared" si="127"/>
        <v>-</v>
      </c>
      <c r="K741" s="27">
        <f t="shared" si="128"/>
        <v>25</v>
      </c>
      <c r="L741" s="28">
        <v>42353</v>
      </c>
      <c r="M741" s="27"/>
      <c r="N741" s="27"/>
      <c r="O741" s="27">
        <v>24.1</v>
      </c>
      <c r="P741" s="52" t="str">
        <f t="shared" si="132"/>
        <v>REPROVADO</v>
      </c>
      <c r="Q741" s="16" t="str">
        <f t="shared" si="129"/>
        <v>-</v>
      </c>
      <c r="R741" s="27">
        <f t="shared" si="130"/>
        <v>25</v>
      </c>
      <c r="S741" s="28">
        <v>42374</v>
      </c>
      <c r="T741" s="27"/>
      <c r="U741" s="27"/>
      <c r="V741" s="27">
        <v>30.7</v>
      </c>
      <c r="W741" s="52" t="str">
        <f t="shared" si="133"/>
        <v>APROVADO</v>
      </c>
      <c r="X741" s="55"/>
    </row>
    <row r="742" spans="1:24" x14ac:dyDescent="0.25">
      <c r="A742" s="53">
        <v>2564</v>
      </c>
      <c r="B742" s="20">
        <v>2564</v>
      </c>
      <c r="C742" s="16" t="s">
        <v>183</v>
      </c>
      <c r="D742" s="27">
        <v>25</v>
      </c>
      <c r="E742" s="28">
        <v>42349</v>
      </c>
      <c r="F742" s="27"/>
      <c r="G742" s="27"/>
      <c r="H742" s="27">
        <v>17.8</v>
      </c>
      <c r="I742" s="52" t="str">
        <f t="shared" si="131"/>
        <v>REPROVADO</v>
      </c>
      <c r="J742" s="16" t="str">
        <f t="shared" si="127"/>
        <v>-</v>
      </c>
      <c r="K742" s="27">
        <f t="shared" si="128"/>
        <v>25</v>
      </c>
      <c r="L742" s="28">
        <v>42353</v>
      </c>
      <c r="M742" s="27"/>
      <c r="N742" s="27"/>
      <c r="O742" s="27">
        <v>24.9</v>
      </c>
      <c r="P742" s="52" t="str">
        <f t="shared" si="132"/>
        <v>REPROVADO</v>
      </c>
      <c r="Q742" s="16" t="str">
        <f t="shared" si="129"/>
        <v>-</v>
      </c>
      <c r="R742" s="27">
        <f t="shared" si="130"/>
        <v>25</v>
      </c>
      <c r="S742" s="28">
        <v>42374</v>
      </c>
      <c r="T742" s="27"/>
      <c r="U742" s="27"/>
      <c r="V742" s="27">
        <v>30.1</v>
      </c>
      <c r="W742" s="52" t="str">
        <f t="shared" si="133"/>
        <v>APROVADO</v>
      </c>
      <c r="X742" s="55"/>
    </row>
    <row r="743" spans="1:24" x14ac:dyDescent="0.25">
      <c r="A743" s="53">
        <v>2565</v>
      </c>
      <c r="B743" s="20">
        <v>2565</v>
      </c>
      <c r="C743" s="16" t="s">
        <v>183</v>
      </c>
      <c r="D743" s="27">
        <v>25</v>
      </c>
      <c r="E743" s="28">
        <v>42350</v>
      </c>
      <c r="F743" s="27"/>
      <c r="G743" s="27"/>
      <c r="H743" s="27">
        <v>17.3</v>
      </c>
      <c r="I743" s="52" t="str">
        <f t="shared" si="131"/>
        <v>REPROVADO</v>
      </c>
      <c r="J743" s="16" t="str">
        <f t="shared" si="127"/>
        <v>-</v>
      </c>
      <c r="K743" s="27">
        <f t="shared" si="128"/>
        <v>25</v>
      </c>
      <c r="L743" s="28">
        <v>42354</v>
      </c>
      <c r="M743" s="27"/>
      <c r="N743" s="27"/>
      <c r="O743" s="27">
        <v>23.7</v>
      </c>
      <c r="P743" s="52" t="str">
        <f t="shared" si="132"/>
        <v>REPROVADO</v>
      </c>
      <c r="Q743" s="16" t="str">
        <f t="shared" si="129"/>
        <v>-</v>
      </c>
      <c r="R743" s="27">
        <f t="shared" si="130"/>
        <v>25</v>
      </c>
      <c r="S743" s="28">
        <v>42377</v>
      </c>
      <c r="T743" s="27"/>
      <c r="U743" s="27"/>
      <c r="V743" s="27">
        <v>29.3</v>
      </c>
      <c r="W743" s="52" t="str">
        <f t="shared" si="133"/>
        <v>APROVADO</v>
      </c>
      <c r="X743" s="55"/>
    </row>
    <row r="744" spans="1:24" x14ac:dyDescent="0.25">
      <c r="A744" s="53">
        <v>2566</v>
      </c>
      <c r="B744" s="20">
        <v>2566</v>
      </c>
      <c r="C744" s="16" t="s">
        <v>183</v>
      </c>
      <c r="D744" s="27">
        <v>25</v>
      </c>
      <c r="E744" s="28">
        <v>42350</v>
      </c>
      <c r="F744" s="27"/>
      <c r="G744" s="27"/>
      <c r="H744" s="27">
        <v>17.2</v>
      </c>
      <c r="I744" s="52" t="str">
        <f t="shared" si="131"/>
        <v>REPROVADO</v>
      </c>
      <c r="J744" s="16" t="str">
        <f t="shared" si="127"/>
        <v>-</v>
      </c>
      <c r="K744" s="27">
        <f t="shared" si="128"/>
        <v>25</v>
      </c>
      <c r="L744" s="28">
        <v>42354</v>
      </c>
      <c r="M744" s="27"/>
      <c r="N744" s="27"/>
      <c r="O744" s="27">
        <v>24.1</v>
      </c>
      <c r="P744" s="52" t="str">
        <f t="shared" si="132"/>
        <v>REPROVADO</v>
      </c>
      <c r="Q744" s="16" t="str">
        <f t="shared" si="129"/>
        <v>-</v>
      </c>
      <c r="R744" s="27">
        <f t="shared" si="130"/>
        <v>25</v>
      </c>
      <c r="S744" s="28">
        <v>42375</v>
      </c>
      <c r="T744" s="27"/>
      <c r="U744" s="27"/>
      <c r="V744" s="27">
        <v>28.3</v>
      </c>
      <c r="W744" s="52" t="str">
        <f t="shared" si="133"/>
        <v>APROVADO</v>
      </c>
      <c r="X744" s="55"/>
    </row>
    <row r="745" spans="1:24" x14ac:dyDescent="0.25">
      <c r="A745" s="53">
        <v>2567</v>
      </c>
      <c r="B745" s="20">
        <v>2567</v>
      </c>
      <c r="C745" s="16" t="s">
        <v>183</v>
      </c>
      <c r="D745" s="27">
        <v>25</v>
      </c>
      <c r="E745" s="28">
        <v>42350</v>
      </c>
      <c r="F745" s="27"/>
      <c r="G745" s="27"/>
      <c r="H745" s="27">
        <v>18.5</v>
      </c>
      <c r="I745" s="52" t="str">
        <f t="shared" si="131"/>
        <v>REPROVADO</v>
      </c>
      <c r="J745" s="16" t="str">
        <f t="shared" si="127"/>
        <v>-</v>
      </c>
      <c r="K745" s="27">
        <f t="shared" si="128"/>
        <v>25</v>
      </c>
      <c r="L745" s="28">
        <v>42354</v>
      </c>
      <c r="M745" s="27"/>
      <c r="N745" s="27"/>
      <c r="O745" s="27">
        <v>23.5</v>
      </c>
      <c r="P745" s="52" t="str">
        <f t="shared" si="132"/>
        <v>REPROVADO</v>
      </c>
      <c r="Q745" s="16" t="str">
        <f t="shared" si="129"/>
        <v>-</v>
      </c>
      <c r="R745" s="27">
        <f t="shared" si="130"/>
        <v>25</v>
      </c>
      <c r="S745" s="28">
        <v>42375</v>
      </c>
      <c r="T745" s="27"/>
      <c r="U745" s="27"/>
      <c r="V745" s="27">
        <v>28.2</v>
      </c>
      <c r="W745" s="52" t="str">
        <f t="shared" si="133"/>
        <v>APROVADO</v>
      </c>
      <c r="X745" s="55"/>
    </row>
    <row r="746" spans="1:24" x14ac:dyDescent="0.25">
      <c r="A746" s="53">
        <v>2568</v>
      </c>
      <c r="B746" s="20">
        <v>2568</v>
      </c>
      <c r="C746" s="16" t="s">
        <v>183</v>
      </c>
      <c r="D746" s="27">
        <v>25</v>
      </c>
      <c r="E746" s="28">
        <v>42351</v>
      </c>
      <c r="F746" s="27"/>
      <c r="G746" s="27"/>
      <c r="H746" s="27">
        <v>19.899999999999999</v>
      </c>
      <c r="I746" s="52" t="str">
        <f t="shared" si="131"/>
        <v>REPROVADO</v>
      </c>
      <c r="J746" s="16" t="str">
        <f t="shared" si="127"/>
        <v>-</v>
      </c>
      <c r="K746" s="27">
        <f t="shared" si="128"/>
        <v>25</v>
      </c>
      <c r="L746" s="28">
        <v>42355</v>
      </c>
      <c r="M746" s="27"/>
      <c r="N746" s="27"/>
      <c r="O746" s="27">
        <v>22.5</v>
      </c>
      <c r="P746" s="52" t="str">
        <f t="shared" si="132"/>
        <v>REPROVADO</v>
      </c>
      <c r="Q746" s="16" t="str">
        <f t="shared" si="129"/>
        <v>-</v>
      </c>
      <c r="R746" s="27">
        <f t="shared" si="130"/>
        <v>25</v>
      </c>
      <c r="S746" s="28">
        <v>42376</v>
      </c>
      <c r="T746" s="27"/>
      <c r="U746" s="27"/>
      <c r="V746" s="27">
        <v>29</v>
      </c>
      <c r="W746" s="52" t="str">
        <f t="shared" si="133"/>
        <v>APROVADO</v>
      </c>
      <c r="X746" s="55"/>
    </row>
    <row r="747" spans="1:24" x14ac:dyDescent="0.25">
      <c r="A747" s="53">
        <v>2569</v>
      </c>
      <c r="B747" s="20">
        <v>2569</v>
      </c>
      <c r="C747" s="16" t="s">
        <v>183</v>
      </c>
      <c r="D747" s="27">
        <v>25</v>
      </c>
      <c r="E747" s="28">
        <v>42351</v>
      </c>
      <c r="F747" s="27"/>
      <c r="G747" s="27"/>
      <c r="H747" s="27">
        <v>19.899999999999999</v>
      </c>
      <c r="I747" s="52" t="str">
        <f t="shared" si="131"/>
        <v>REPROVADO</v>
      </c>
      <c r="J747" s="16" t="str">
        <f t="shared" si="127"/>
        <v>-</v>
      </c>
      <c r="K747" s="27">
        <f t="shared" si="128"/>
        <v>25</v>
      </c>
      <c r="L747" s="28">
        <v>42355</v>
      </c>
      <c r="M747" s="27"/>
      <c r="N747" s="27"/>
      <c r="O747" s="27">
        <v>24.6</v>
      </c>
      <c r="P747" s="52" t="str">
        <f t="shared" si="132"/>
        <v>REPROVADO</v>
      </c>
      <c r="Q747" s="16" t="str">
        <f t="shared" si="129"/>
        <v>-</v>
      </c>
      <c r="R747" s="27">
        <f t="shared" si="130"/>
        <v>25</v>
      </c>
      <c r="S747" s="28">
        <v>42376</v>
      </c>
      <c r="T747" s="27"/>
      <c r="U747" s="27"/>
      <c r="V747" s="27">
        <v>28.6</v>
      </c>
      <c r="W747" s="52" t="str">
        <f t="shared" si="133"/>
        <v>APROVADO</v>
      </c>
      <c r="X747" s="55"/>
    </row>
    <row r="748" spans="1:24" x14ac:dyDescent="0.25">
      <c r="A748" s="53">
        <v>2570</v>
      </c>
      <c r="B748" s="20">
        <v>2570</v>
      </c>
      <c r="C748" s="16" t="s">
        <v>183</v>
      </c>
      <c r="D748" s="27">
        <v>25</v>
      </c>
      <c r="E748" s="28">
        <v>42351</v>
      </c>
      <c r="F748" s="27"/>
      <c r="G748" s="27"/>
      <c r="H748" s="27">
        <v>19.899999999999999</v>
      </c>
      <c r="I748" s="52" t="str">
        <f t="shared" si="131"/>
        <v>REPROVADO</v>
      </c>
      <c r="J748" s="16" t="str">
        <f t="shared" si="127"/>
        <v>-</v>
      </c>
      <c r="K748" s="27">
        <f t="shared" si="128"/>
        <v>25</v>
      </c>
      <c r="L748" s="28">
        <v>42355</v>
      </c>
      <c r="M748" s="27"/>
      <c r="N748" s="27"/>
      <c r="O748" s="27">
        <v>26</v>
      </c>
      <c r="P748" s="52" t="str">
        <f t="shared" si="132"/>
        <v>APROVADO</v>
      </c>
      <c r="Q748" s="16" t="str">
        <f t="shared" si="129"/>
        <v>-</v>
      </c>
      <c r="R748" s="27">
        <f t="shared" si="130"/>
        <v>25</v>
      </c>
      <c r="S748" s="28">
        <v>42376</v>
      </c>
      <c r="T748" s="27"/>
      <c r="U748" s="27"/>
      <c r="V748" s="27">
        <v>30.3</v>
      </c>
      <c r="W748" s="52" t="str">
        <f t="shared" si="133"/>
        <v>APROVADO</v>
      </c>
      <c r="X748" s="55"/>
    </row>
    <row r="749" spans="1:24" x14ac:dyDescent="0.25">
      <c r="A749" s="53">
        <v>2571</v>
      </c>
      <c r="B749" s="20">
        <v>2571</v>
      </c>
      <c r="C749" s="16" t="s">
        <v>183</v>
      </c>
      <c r="D749" s="27">
        <v>25</v>
      </c>
      <c r="E749" s="28">
        <v>42352</v>
      </c>
      <c r="F749" s="27"/>
      <c r="G749" s="27"/>
      <c r="H749" s="27">
        <v>18.899999999999999</v>
      </c>
      <c r="I749" s="52" t="str">
        <f t="shared" si="131"/>
        <v>REPROVADO</v>
      </c>
      <c r="J749" s="16" t="str">
        <f t="shared" si="127"/>
        <v>-</v>
      </c>
      <c r="K749" s="27">
        <f t="shared" si="128"/>
        <v>25</v>
      </c>
      <c r="L749" s="28">
        <v>42356</v>
      </c>
      <c r="M749" s="27"/>
      <c r="N749" s="27"/>
      <c r="O749" s="27">
        <v>24.3</v>
      </c>
      <c r="P749" s="52" t="str">
        <f t="shared" si="132"/>
        <v>REPROVADO</v>
      </c>
      <c r="Q749" s="16" t="str">
        <f t="shared" si="129"/>
        <v>-</v>
      </c>
      <c r="R749" s="27">
        <f t="shared" si="130"/>
        <v>25</v>
      </c>
      <c r="S749" s="28">
        <v>42377</v>
      </c>
      <c r="T749" s="27"/>
      <c r="U749" s="27"/>
      <c r="V749" s="27">
        <v>28.6</v>
      </c>
      <c r="W749" s="52" t="str">
        <f t="shared" si="133"/>
        <v>APROVADO</v>
      </c>
      <c r="X749" s="55"/>
    </row>
    <row r="750" spans="1:24" x14ac:dyDescent="0.25">
      <c r="A750" s="53">
        <v>2572</v>
      </c>
      <c r="B750" s="20">
        <v>2572</v>
      </c>
      <c r="C750" s="16" t="s">
        <v>183</v>
      </c>
      <c r="D750" s="27">
        <v>25</v>
      </c>
      <c r="E750" s="28">
        <v>42352</v>
      </c>
      <c r="F750" s="27"/>
      <c r="G750" s="27"/>
      <c r="H750" s="27">
        <v>18.899999999999999</v>
      </c>
      <c r="I750" s="52" t="str">
        <f t="shared" si="131"/>
        <v>REPROVADO</v>
      </c>
      <c r="J750" s="16" t="str">
        <f t="shared" si="127"/>
        <v>-</v>
      </c>
      <c r="K750" s="27">
        <f t="shared" si="128"/>
        <v>25</v>
      </c>
      <c r="L750" s="28">
        <v>42356</v>
      </c>
      <c r="M750" s="27"/>
      <c r="N750" s="27"/>
      <c r="O750" s="27">
        <v>23.8</v>
      </c>
      <c r="P750" s="52" t="str">
        <f t="shared" si="132"/>
        <v>REPROVADO</v>
      </c>
      <c r="Q750" s="16" t="str">
        <f t="shared" si="129"/>
        <v>-</v>
      </c>
      <c r="R750" s="27">
        <f t="shared" si="130"/>
        <v>25</v>
      </c>
      <c r="S750" s="28">
        <v>42377</v>
      </c>
      <c r="T750" s="27"/>
      <c r="U750" s="27"/>
      <c r="V750" s="27">
        <v>28.5</v>
      </c>
      <c r="W750" s="52" t="str">
        <f t="shared" si="133"/>
        <v>APROVADO</v>
      </c>
      <c r="X750" s="55"/>
    </row>
    <row r="751" spans="1:24" x14ac:dyDescent="0.25">
      <c r="A751" s="53">
        <v>2573</v>
      </c>
      <c r="B751" s="20">
        <v>2573</v>
      </c>
      <c r="C751" s="16" t="s">
        <v>183</v>
      </c>
      <c r="D751" s="27">
        <v>25</v>
      </c>
      <c r="E751" s="28">
        <v>42352</v>
      </c>
      <c r="F751" s="27"/>
      <c r="G751" s="27"/>
      <c r="H751" s="27">
        <v>18.3</v>
      </c>
      <c r="I751" s="52" t="str">
        <f t="shared" si="131"/>
        <v>REPROVADO</v>
      </c>
      <c r="J751" s="16" t="str">
        <f t="shared" si="127"/>
        <v>-</v>
      </c>
      <c r="K751" s="27">
        <f t="shared" si="128"/>
        <v>25</v>
      </c>
      <c r="L751" s="28">
        <v>42356</v>
      </c>
      <c r="M751" s="27"/>
      <c r="N751" s="27"/>
      <c r="O751" s="27">
        <v>23.2</v>
      </c>
      <c r="P751" s="52" t="str">
        <f t="shared" si="132"/>
        <v>REPROVADO</v>
      </c>
      <c r="Q751" s="16" t="str">
        <f t="shared" si="129"/>
        <v>-</v>
      </c>
      <c r="R751" s="27">
        <f t="shared" si="130"/>
        <v>25</v>
      </c>
      <c r="S751" s="28">
        <v>42377</v>
      </c>
      <c r="T751" s="27"/>
      <c r="U751" s="27"/>
      <c r="V751" s="27">
        <v>29.1</v>
      </c>
      <c r="W751" s="52" t="str">
        <f t="shared" si="133"/>
        <v>APROVADO</v>
      </c>
      <c r="X751" s="55"/>
    </row>
    <row r="752" spans="1:24" x14ac:dyDescent="0.25">
      <c r="A752" s="53">
        <v>2574</v>
      </c>
      <c r="B752" s="20">
        <v>2574</v>
      </c>
      <c r="C752" s="16" t="s">
        <v>183</v>
      </c>
      <c r="D752" s="27">
        <v>25</v>
      </c>
      <c r="E752" s="28">
        <v>42352</v>
      </c>
      <c r="F752" s="27"/>
      <c r="G752" s="27"/>
      <c r="H752" s="27">
        <v>16.2</v>
      </c>
      <c r="I752" s="52" t="str">
        <f t="shared" si="131"/>
        <v>REPROVADO</v>
      </c>
      <c r="J752" s="16" t="str">
        <f t="shared" si="127"/>
        <v>-</v>
      </c>
      <c r="K752" s="27">
        <f t="shared" si="128"/>
        <v>25</v>
      </c>
      <c r="L752" s="28">
        <v>42356</v>
      </c>
      <c r="M752" s="27"/>
      <c r="N752" s="27"/>
      <c r="O752" s="27">
        <v>23.3</v>
      </c>
      <c r="P752" s="52" t="str">
        <f t="shared" si="132"/>
        <v>REPROVADO</v>
      </c>
      <c r="Q752" s="16" t="str">
        <f t="shared" si="129"/>
        <v>-</v>
      </c>
      <c r="R752" s="27">
        <f t="shared" si="130"/>
        <v>25</v>
      </c>
      <c r="S752" s="28">
        <v>42377</v>
      </c>
      <c r="T752" s="27"/>
      <c r="U752" s="27"/>
      <c r="V752" s="27">
        <v>29.1</v>
      </c>
      <c r="W752" s="52" t="str">
        <f t="shared" si="133"/>
        <v>APROVADO</v>
      </c>
      <c r="X752" s="55"/>
    </row>
    <row r="753" spans="1:24" x14ac:dyDescent="0.25">
      <c r="A753" s="53">
        <v>2575</v>
      </c>
      <c r="B753" s="20">
        <v>2575</v>
      </c>
      <c r="C753" s="16" t="s">
        <v>183</v>
      </c>
      <c r="D753" s="27">
        <v>25</v>
      </c>
      <c r="E753" s="28">
        <v>42356</v>
      </c>
      <c r="F753" s="27"/>
      <c r="G753" s="27"/>
      <c r="H753" s="27">
        <v>15.6</v>
      </c>
      <c r="I753" s="52" t="str">
        <f t="shared" si="131"/>
        <v>REPROVADO</v>
      </c>
      <c r="J753" s="16" t="str">
        <f t="shared" si="127"/>
        <v>-</v>
      </c>
      <c r="K753" s="27">
        <f t="shared" si="128"/>
        <v>25</v>
      </c>
      <c r="L753" s="28">
        <v>42360</v>
      </c>
      <c r="M753" s="27"/>
      <c r="N753" s="27"/>
      <c r="O753" s="27">
        <v>23.1</v>
      </c>
      <c r="P753" s="52" t="str">
        <f t="shared" si="132"/>
        <v>REPROVADO</v>
      </c>
      <c r="Q753" s="16" t="str">
        <f t="shared" si="129"/>
        <v>-</v>
      </c>
      <c r="R753" s="27">
        <f t="shared" si="130"/>
        <v>25</v>
      </c>
      <c r="S753" s="28">
        <v>42381</v>
      </c>
      <c r="T753" s="27"/>
      <c r="U753" s="27"/>
      <c r="V753" s="27">
        <v>28.6</v>
      </c>
      <c r="W753" s="52" t="str">
        <f t="shared" si="133"/>
        <v>APROVADO</v>
      </c>
      <c r="X753" s="55"/>
    </row>
    <row r="754" spans="1:24" x14ac:dyDescent="0.25">
      <c r="A754" s="53">
        <v>2576</v>
      </c>
      <c r="B754" s="20">
        <v>2576</v>
      </c>
      <c r="C754" s="16" t="s">
        <v>183</v>
      </c>
      <c r="D754" s="27">
        <v>25</v>
      </c>
      <c r="E754" s="28">
        <v>42357</v>
      </c>
      <c r="F754" s="27"/>
      <c r="G754" s="27"/>
      <c r="H754" s="27">
        <v>15.9</v>
      </c>
      <c r="I754" s="52" t="str">
        <f t="shared" si="131"/>
        <v>REPROVADO</v>
      </c>
      <c r="J754" s="16" t="str">
        <f t="shared" si="127"/>
        <v>-</v>
      </c>
      <c r="K754" s="27">
        <f t="shared" si="128"/>
        <v>25</v>
      </c>
      <c r="L754" s="28">
        <v>42360</v>
      </c>
      <c r="M754" s="27"/>
      <c r="N754" s="27"/>
      <c r="O754" s="27">
        <v>22.2</v>
      </c>
      <c r="P754" s="52" t="str">
        <f t="shared" si="132"/>
        <v>REPROVADO</v>
      </c>
      <c r="Q754" s="16" t="str">
        <f t="shared" si="129"/>
        <v>-</v>
      </c>
      <c r="R754" s="27">
        <f t="shared" si="130"/>
        <v>25</v>
      </c>
      <c r="S754" s="28">
        <v>42381</v>
      </c>
      <c r="T754" s="27"/>
      <c r="U754" s="27"/>
      <c r="V754" s="27">
        <v>27.9</v>
      </c>
      <c r="W754" s="52" t="str">
        <f t="shared" si="133"/>
        <v>APROVADO</v>
      </c>
      <c r="X754" s="55"/>
    </row>
    <row r="755" spans="1:24" x14ac:dyDescent="0.25">
      <c r="A755" s="53">
        <v>2577</v>
      </c>
      <c r="B755" s="20">
        <v>2577</v>
      </c>
      <c r="C755" s="16" t="s">
        <v>183</v>
      </c>
      <c r="D755" s="27">
        <v>25</v>
      </c>
      <c r="E755" s="28">
        <v>42357</v>
      </c>
      <c r="F755" s="27"/>
      <c r="G755" s="27"/>
      <c r="H755" s="27">
        <v>15</v>
      </c>
      <c r="I755" s="52" t="str">
        <f t="shared" si="131"/>
        <v>REPROVADO</v>
      </c>
      <c r="J755" s="16" t="str">
        <f t="shared" si="127"/>
        <v>-</v>
      </c>
      <c r="K755" s="27">
        <f t="shared" si="128"/>
        <v>25</v>
      </c>
      <c r="L755" s="28">
        <v>42361</v>
      </c>
      <c r="M755" s="27"/>
      <c r="N755" s="27"/>
      <c r="O755" s="27">
        <v>20</v>
      </c>
      <c r="P755" s="52" t="str">
        <f t="shared" si="132"/>
        <v>REPROVADO</v>
      </c>
      <c r="Q755" s="16" t="str">
        <f t="shared" si="129"/>
        <v>-</v>
      </c>
      <c r="R755" s="27">
        <f t="shared" si="130"/>
        <v>25</v>
      </c>
      <c r="S755" s="28">
        <v>42382</v>
      </c>
      <c r="T755" s="27"/>
      <c r="U755" s="27"/>
      <c r="V755" s="27">
        <v>28.1</v>
      </c>
      <c r="W755" s="52" t="str">
        <f t="shared" si="133"/>
        <v>APROVADO</v>
      </c>
      <c r="X755" s="55"/>
    </row>
    <row r="756" spans="1:24" x14ac:dyDescent="0.25">
      <c r="A756" s="53">
        <v>2578</v>
      </c>
      <c r="B756" s="20">
        <v>2578</v>
      </c>
      <c r="C756" s="16" t="s">
        <v>183</v>
      </c>
      <c r="D756" s="27">
        <v>25</v>
      </c>
      <c r="E756" s="28">
        <v>42357</v>
      </c>
      <c r="F756" s="27"/>
      <c r="G756" s="27"/>
      <c r="H756" s="27">
        <v>15.7</v>
      </c>
      <c r="I756" s="52" t="str">
        <f t="shared" si="131"/>
        <v>REPROVADO</v>
      </c>
      <c r="J756" s="16" t="str">
        <f t="shared" si="127"/>
        <v>-</v>
      </c>
      <c r="K756" s="27">
        <f t="shared" si="128"/>
        <v>25</v>
      </c>
      <c r="L756" s="28">
        <v>42361</v>
      </c>
      <c r="M756" s="27"/>
      <c r="N756" s="27"/>
      <c r="O756" s="27">
        <v>23.9</v>
      </c>
      <c r="P756" s="52" t="str">
        <f t="shared" si="132"/>
        <v>REPROVADO</v>
      </c>
      <c r="Q756" s="16" t="str">
        <f t="shared" si="129"/>
        <v>-</v>
      </c>
      <c r="R756" s="27">
        <f t="shared" si="130"/>
        <v>25</v>
      </c>
      <c r="S756" s="28">
        <v>42382</v>
      </c>
      <c r="T756" s="27"/>
      <c r="U756" s="27"/>
      <c r="V756" s="27">
        <v>30.1</v>
      </c>
      <c r="W756" s="52" t="str">
        <f t="shared" si="133"/>
        <v>APROVADO</v>
      </c>
      <c r="X756" s="55"/>
    </row>
    <row r="757" spans="1:24" x14ac:dyDescent="0.25">
      <c r="A757" s="53">
        <v>2579</v>
      </c>
      <c r="B757" s="20">
        <v>2579</v>
      </c>
      <c r="C757" s="16" t="s">
        <v>183</v>
      </c>
      <c r="D757" s="27">
        <v>25</v>
      </c>
      <c r="E757" s="28">
        <v>42357</v>
      </c>
      <c r="F757" s="27"/>
      <c r="G757" s="27"/>
      <c r="H757" s="27">
        <v>16.2</v>
      </c>
      <c r="I757" s="52" t="str">
        <f t="shared" si="131"/>
        <v>REPROVADO</v>
      </c>
      <c r="J757" s="16" t="str">
        <f t="shared" si="127"/>
        <v>-</v>
      </c>
      <c r="K757" s="27">
        <f t="shared" si="128"/>
        <v>25</v>
      </c>
      <c r="L757" s="28">
        <v>42361</v>
      </c>
      <c r="M757" s="27"/>
      <c r="N757" s="27"/>
      <c r="O757" s="27">
        <v>22.9</v>
      </c>
      <c r="P757" s="52" t="str">
        <f t="shared" si="132"/>
        <v>REPROVADO</v>
      </c>
      <c r="Q757" s="16" t="str">
        <f t="shared" si="129"/>
        <v>-</v>
      </c>
      <c r="R757" s="27">
        <f t="shared" si="130"/>
        <v>25</v>
      </c>
      <c r="S757" s="28">
        <v>42382</v>
      </c>
      <c r="T757" s="27"/>
      <c r="U757" s="27"/>
      <c r="V757" s="27">
        <v>27.7</v>
      </c>
      <c r="W757" s="52" t="str">
        <f t="shared" si="133"/>
        <v>APROVADO</v>
      </c>
      <c r="X757" s="55"/>
    </row>
    <row r="758" spans="1:24" x14ac:dyDescent="0.25">
      <c r="A758" s="53">
        <v>2580</v>
      </c>
      <c r="B758" s="20">
        <v>2580</v>
      </c>
      <c r="C758" s="16" t="s">
        <v>183</v>
      </c>
      <c r="D758" s="27">
        <v>25</v>
      </c>
      <c r="E758" s="28">
        <v>42357</v>
      </c>
      <c r="F758" s="27"/>
      <c r="G758" s="27"/>
      <c r="H758" s="27">
        <v>15.5</v>
      </c>
      <c r="I758" s="52" t="str">
        <f t="shared" si="131"/>
        <v>REPROVADO</v>
      </c>
      <c r="J758" s="16" t="str">
        <f t="shared" si="127"/>
        <v>-</v>
      </c>
      <c r="K758" s="27">
        <f t="shared" si="128"/>
        <v>25</v>
      </c>
      <c r="L758" s="28">
        <v>42361</v>
      </c>
      <c r="M758" s="27"/>
      <c r="N758" s="27"/>
      <c r="O758" s="27">
        <v>23.5</v>
      </c>
      <c r="P758" s="52" t="str">
        <f t="shared" si="132"/>
        <v>REPROVADO</v>
      </c>
      <c r="Q758" s="16" t="str">
        <f t="shared" si="129"/>
        <v>-</v>
      </c>
      <c r="R758" s="27">
        <f t="shared" si="130"/>
        <v>25</v>
      </c>
      <c r="S758" s="28">
        <v>42382</v>
      </c>
      <c r="T758" s="27"/>
      <c r="U758" s="27"/>
      <c r="V758" s="27">
        <v>29.7</v>
      </c>
      <c r="W758" s="52" t="str">
        <f t="shared" si="133"/>
        <v>APROVADO</v>
      </c>
      <c r="X758" s="55"/>
    </row>
    <row r="759" spans="1:24" x14ac:dyDescent="0.25">
      <c r="A759" s="53">
        <v>2581</v>
      </c>
      <c r="B759" s="20">
        <v>2581</v>
      </c>
      <c r="C759" s="16" t="s">
        <v>183</v>
      </c>
      <c r="D759" s="27">
        <v>25</v>
      </c>
      <c r="E759" s="28">
        <v>42358</v>
      </c>
      <c r="F759" s="27"/>
      <c r="G759" s="27"/>
      <c r="H759" s="27">
        <v>14.4</v>
      </c>
      <c r="I759" s="52" t="str">
        <f t="shared" si="131"/>
        <v>REPROVADO</v>
      </c>
      <c r="J759" s="16" t="str">
        <f t="shared" si="127"/>
        <v>-</v>
      </c>
      <c r="K759" s="27">
        <f t="shared" si="128"/>
        <v>25</v>
      </c>
      <c r="L759" s="28">
        <v>42362</v>
      </c>
      <c r="M759" s="27"/>
      <c r="N759" s="27"/>
      <c r="O759" s="27">
        <v>22.5</v>
      </c>
      <c r="P759" s="52" t="str">
        <f t="shared" si="132"/>
        <v>REPROVADO</v>
      </c>
      <c r="Q759" s="16" t="str">
        <f t="shared" si="129"/>
        <v>-</v>
      </c>
      <c r="R759" s="27">
        <f t="shared" si="130"/>
        <v>25</v>
      </c>
      <c r="S759" s="28">
        <v>42383</v>
      </c>
      <c r="T759" s="27"/>
      <c r="U759" s="27"/>
      <c r="V759" s="27">
        <v>27.3</v>
      </c>
      <c r="W759" s="52" t="str">
        <f t="shared" si="133"/>
        <v>APROVADO</v>
      </c>
      <c r="X759" s="55"/>
    </row>
    <row r="760" spans="1:24" x14ac:dyDescent="0.25">
      <c r="A760" s="53">
        <v>2582</v>
      </c>
      <c r="B760" s="20">
        <v>2582</v>
      </c>
      <c r="C760" s="16" t="s">
        <v>183</v>
      </c>
      <c r="D760" s="27">
        <v>25</v>
      </c>
      <c r="E760" s="28">
        <v>42358</v>
      </c>
      <c r="F760" s="27"/>
      <c r="G760" s="27"/>
      <c r="H760" s="27">
        <v>15.3</v>
      </c>
      <c r="I760" s="52" t="str">
        <f t="shared" si="131"/>
        <v>REPROVADO</v>
      </c>
      <c r="J760" s="16" t="str">
        <f t="shared" si="127"/>
        <v>-</v>
      </c>
      <c r="K760" s="27">
        <f t="shared" si="128"/>
        <v>25</v>
      </c>
      <c r="L760" s="28">
        <v>42362</v>
      </c>
      <c r="M760" s="27"/>
      <c r="N760" s="27"/>
      <c r="O760" s="27">
        <v>23.5</v>
      </c>
      <c r="P760" s="52" t="str">
        <f t="shared" si="132"/>
        <v>REPROVADO</v>
      </c>
      <c r="Q760" s="16" t="str">
        <f t="shared" si="129"/>
        <v>-</v>
      </c>
      <c r="R760" s="27">
        <f t="shared" si="130"/>
        <v>25</v>
      </c>
      <c r="S760" s="28">
        <v>42383</v>
      </c>
      <c r="T760" s="27"/>
      <c r="U760" s="27"/>
      <c r="V760" s="27">
        <v>27.6</v>
      </c>
      <c r="W760" s="52" t="str">
        <f t="shared" si="133"/>
        <v>APROVADO</v>
      </c>
      <c r="X760" s="55"/>
    </row>
    <row r="761" spans="1:24" x14ac:dyDescent="0.25">
      <c r="A761" s="53">
        <v>2583</v>
      </c>
      <c r="B761" s="20">
        <v>2583</v>
      </c>
      <c r="C761" s="16" t="s">
        <v>183</v>
      </c>
      <c r="D761" s="27">
        <v>25</v>
      </c>
      <c r="E761" s="28">
        <v>42358</v>
      </c>
      <c r="F761" s="27"/>
      <c r="G761" s="27"/>
      <c r="H761" s="27">
        <v>15.8</v>
      </c>
      <c r="I761" s="52" t="str">
        <f t="shared" si="131"/>
        <v>REPROVADO</v>
      </c>
      <c r="J761" s="16" t="str">
        <f t="shared" si="127"/>
        <v>-</v>
      </c>
      <c r="K761" s="27">
        <f t="shared" si="128"/>
        <v>25</v>
      </c>
      <c r="L761" s="28">
        <v>42362</v>
      </c>
      <c r="M761" s="27"/>
      <c r="N761" s="27"/>
      <c r="O761" s="27">
        <v>22.9</v>
      </c>
      <c r="P761" s="52" t="str">
        <f t="shared" si="132"/>
        <v>REPROVADO</v>
      </c>
      <c r="Q761" s="16" t="str">
        <f t="shared" si="129"/>
        <v>-</v>
      </c>
      <c r="R761" s="27">
        <f t="shared" si="130"/>
        <v>25</v>
      </c>
      <c r="S761" s="28">
        <v>42383</v>
      </c>
      <c r="T761" s="27"/>
      <c r="U761" s="27"/>
      <c r="V761" s="27">
        <v>29.5</v>
      </c>
      <c r="W761" s="52" t="str">
        <f t="shared" si="133"/>
        <v>APROVADO</v>
      </c>
      <c r="X761" s="55"/>
    </row>
    <row r="762" spans="1:24" x14ac:dyDescent="0.25">
      <c r="A762" s="53">
        <v>2584</v>
      </c>
      <c r="B762" s="20">
        <v>2584</v>
      </c>
      <c r="C762" s="16" t="s">
        <v>183</v>
      </c>
      <c r="D762" s="27">
        <v>25</v>
      </c>
      <c r="E762" s="28">
        <v>42358</v>
      </c>
      <c r="F762" s="27"/>
      <c r="G762" s="27"/>
      <c r="H762" s="27">
        <v>15.5</v>
      </c>
      <c r="I762" s="52" t="str">
        <f t="shared" si="131"/>
        <v>REPROVADO</v>
      </c>
      <c r="J762" s="16" t="str">
        <f t="shared" si="127"/>
        <v>-</v>
      </c>
      <c r="K762" s="27">
        <f t="shared" si="128"/>
        <v>25</v>
      </c>
      <c r="L762" s="28">
        <v>42362</v>
      </c>
      <c r="M762" s="27"/>
      <c r="N762" s="27"/>
      <c r="O762" s="27">
        <v>21.4</v>
      </c>
      <c r="P762" s="52" t="str">
        <f t="shared" si="132"/>
        <v>REPROVADO</v>
      </c>
      <c r="Q762" s="16" t="str">
        <f t="shared" si="129"/>
        <v>-</v>
      </c>
      <c r="R762" s="27">
        <f t="shared" si="130"/>
        <v>25</v>
      </c>
      <c r="S762" s="28">
        <v>42383</v>
      </c>
      <c r="T762" s="27"/>
      <c r="U762" s="27"/>
      <c r="V762" s="27">
        <v>27.2</v>
      </c>
      <c r="W762" s="52" t="str">
        <f t="shared" si="133"/>
        <v>APROVADO</v>
      </c>
      <c r="X762" s="55"/>
    </row>
    <row r="763" spans="1:24" x14ac:dyDescent="0.25">
      <c r="A763" s="53">
        <v>2585</v>
      </c>
      <c r="B763" s="20">
        <v>2585</v>
      </c>
      <c r="C763" s="16" t="s">
        <v>183</v>
      </c>
      <c r="D763" s="27">
        <v>25</v>
      </c>
      <c r="E763" s="28">
        <v>42359</v>
      </c>
      <c r="F763" s="27"/>
      <c r="G763" s="27"/>
      <c r="H763" s="27">
        <v>13.7</v>
      </c>
      <c r="I763" s="52" t="str">
        <f t="shared" ref="I763:I781" si="134">IF(H763&gt;D763,"APROVADO","REPROVADO")</f>
        <v>REPROVADO</v>
      </c>
      <c r="J763" s="16" t="str">
        <f t="shared" si="127"/>
        <v>-</v>
      </c>
      <c r="K763" s="27">
        <f t="shared" si="128"/>
        <v>25</v>
      </c>
      <c r="L763" s="28">
        <v>42363</v>
      </c>
      <c r="M763" s="27"/>
      <c r="N763" s="27"/>
      <c r="O763" s="27">
        <v>23.3</v>
      </c>
      <c r="P763" s="52" t="str">
        <f t="shared" ref="P763:P781" si="135">IF(O763&gt;K763,"APROVADO","REPROVADO")</f>
        <v>REPROVADO</v>
      </c>
      <c r="Q763" s="16" t="str">
        <f t="shared" si="129"/>
        <v>-</v>
      </c>
      <c r="R763" s="27">
        <f t="shared" si="130"/>
        <v>25</v>
      </c>
      <c r="S763" s="28">
        <v>42384</v>
      </c>
      <c r="T763" s="27"/>
      <c r="U763" s="27"/>
      <c r="V763" s="27">
        <v>28.1</v>
      </c>
      <c r="W763" s="52" t="str">
        <f t="shared" ref="W763:W781" si="136">IF(V763&gt;R763,"APROVADO","REPROVADO")</f>
        <v>APROVADO</v>
      </c>
      <c r="X763" s="55"/>
    </row>
    <row r="764" spans="1:24" x14ac:dyDescent="0.25">
      <c r="A764" s="53">
        <v>2586</v>
      </c>
      <c r="B764" s="20">
        <v>2586</v>
      </c>
      <c r="C764" s="16" t="s">
        <v>183</v>
      </c>
      <c r="D764" s="27">
        <v>25</v>
      </c>
      <c r="E764" s="28">
        <v>42359</v>
      </c>
      <c r="F764" s="27"/>
      <c r="G764" s="27"/>
      <c r="H764" s="27">
        <v>15.9</v>
      </c>
      <c r="I764" s="52" t="str">
        <f t="shared" si="134"/>
        <v>REPROVADO</v>
      </c>
      <c r="J764" s="16" t="str">
        <f t="shared" si="127"/>
        <v>-</v>
      </c>
      <c r="K764" s="27">
        <f t="shared" si="128"/>
        <v>25</v>
      </c>
      <c r="L764" s="28">
        <v>42363</v>
      </c>
      <c r="M764" s="27"/>
      <c r="N764" s="27"/>
      <c r="O764" s="27">
        <v>24.2</v>
      </c>
      <c r="P764" s="52" t="str">
        <f t="shared" si="135"/>
        <v>REPROVADO</v>
      </c>
      <c r="Q764" s="16" t="str">
        <f t="shared" si="129"/>
        <v>-</v>
      </c>
      <c r="R764" s="27">
        <f t="shared" si="130"/>
        <v>25</v>
      </c>
      <c r="S764" s="28">
        <v>42384</v>
      </c>
      <c r="T764" s="27"/>
      <c r="U764" s="27"/>
      <c r="V764" s="27">
        <v>29.1</v>
      </c>
      <c r="W764" s="52" t="str">
        <f t="shared" si="136"/>
        <v>APROVADO</v>
      </c>
      <c r="X764" s="55"/>
    </row>
    <row r="765" spans="1:24" x14ac:dyDescent="0.25">
      <c r="A765" s="53">
        <v>2587</v>
      </c>
      <c r="B765" s="20">
        <v>2587</v>
      </c>
      <c r="C765" s="16" t="s">
        <v>183</v>
      </c>
      <c r="D765" s="27">
        <v>25</v>
      </c>
      <c r="E765" s="28">
        <v>42359</v>
      </c>
      <c r="F765" s="27"/>
      <c r="G765" s="27"/>
      <c r="H765" s="27">
        <v>15.7</v>
      </c>
      <c r="I765" s="52" t="str">
        <f t="shared" si="134"/>
        <v>REPROVADO</v>
      </c>
      <c r="J765" s="16" t="str">
        <f t="shared" si="127"/>
        <v>-</v>
      </c>
      <c r="K765" s="27">
        <f t="shared" si="128"/>
        <v>25</v>
      </c>
      <c r="L765" s="28">
        <v>42363</v>
      </c>
      <c r="M765" s="27"/>
      <c r="N765" s="27"/>
      <c r="O765" s="27">
        <v>23.3</v>
      </c>
      <c r="P765" s="52" t="str">
        <f t="shared" si="135"/>
        <v>REPROVADO</v>
      </c>
      <c r="Q765" s="16" t="str">
        <f t="shared" si="129"/>
        <v>-</v>
      </c>
      <c r="R765" s="27">
        <f t="shared" si="130"/>
        <v>25</v>
      </c>
      <c r="S765" s="28">
        <v>42384</v>
      </c>
      <c r="T765" s="27"/>
      <c r="U765" s="27"/>
      <c r="V765" s="27">
        <v>27.7</v>
      </c>
      <c r="W765" s="52" t="str">
        <f t="shared" si="136"/>
        <v>APROVADO</v>
      </c>
      <c r="X765" s="55"/>
    </row>
    <row r="766" spans="1:24" x14ac:dyDescent="0.25">
      <c r="A766" s="53">
        <v>2588</v>
      </c>
      <c r="B766" s="20">
        <v>2588</v>
      </c>
      <c r="C766" s="16" t="s">
        <v>183</v>
      </c>
      <c r="D766" s="27">
        <v>25</v>
      </c>
      <c r="E766" s="28">
        <v>42362</v>
      </c>
      <c r="F766" s="27"/>
      <c r="G766" s="27"/>
      <c r="H766" s="27">
        <v>20</v>
      </c>
      <c r="I766" s="52" t="str">
        <f t="shared" si="134"/>
        <v>REPROVADO</v>
      </c>
      <c r="J766" s="16" t="str">
        <f t="shared" si="127"/>
        <v>-</v>
      </c>
      <c r="K766" s="27">
        <f t="shared" si="128"/>
        <v>25</v>
      </c>
      <c r="L766" s="28">
        <v>42366</v>
      </c>
      <c r="M766" s="27"/>
      <c r="N766" s="27"/>
      <c r="O766" s="27">
        <v>24</v>
      </c>
      <c r="P766" s="52" t="str">
        <f t="shared" si="135"/>
        <v>REPROVADO</v>
      </c>
      <c r="Q766" s="16" t="str">
        <f t="shared" si="129"/>
        <v>-</v>
      </c>
      <c r="R766" s="27">
        <f t="shared" si="130"/>
        <v>25</v>
      </c>
      <c r="S766" s="28">
        <v>42387</v>
      </c>
      <c r="T766" s="27"/>
      <c r="U766" s="27"/>
      <c r="V766" s="27">
        <v>26.8</v>
      </c>
      <c r="W766" s="52" t="str">
        <f t="shared" si="136"/>
        <v>APROVADO</v>
      </c>
      <c r="X766" s="55"/>
    </row>
    <row r="767" spans="1:24" x14ac:dyDescent="0.25">
      <c r="A767" s="53">
        <v>2589</v>
      </c>
      <c r="B767" s="20">
        <v>2589</v>
      </c>
      <c r="C767" s="16" t="s">
        <v>183</v>
      </c>
      <c r="D767" s="27">
        <v>25</v>
      </c>
      <c r="E767" s="28">
        <v>42362</v>
      </c>
      <c r="F767" s="27"/>
      <c r="G767" s="27"/>
      <c r="H767" s="27">
        <v>18.600000000000001</v>
      </c>
      <c r="I767" s="52" t="str">
        <f t="shared" si="134"/>
        <v>REPROVADO</v>
      </c>
      <c r="J767" s="16" t="str">
        <f t="shared" si="127"/>
        <v>-</v>
      </c>
      <c r="K767" s="27">
        <f t="shared" si="128"/>
        <v>25</v>
      </c>
      <c r="L767" s="28">
        <v>42366</v>
      </c>
      <c r="M767" s="27"/>
      <c r="N767" s="27"/>
      <c r="O767" s="27">
        <v>22.6</v>
      </c>
      <c r="P767" s="52" t="str">
        <f t="shared" si="135"/>
        <v>REPROVADO</v>
      </c>
      <c r="Q767" s="16" t="str">
        <f t="shared" si="129"/>
        <v>-</v>
      </c>
      <c r="R767" s="27">
        <f t="shared" si="130"/>
        <v>25</v>
      </c>
      <c r="S767" s="28">
        <v>42387</v>
      </c>
      <c r="T767" s="27"/>
      <c r="U767" s="27"/>
      <c r="V767" s="27">
        <v>28.6</v>
      </c>
      <c r="W767" s="52" t="str">
        <f t="shared" si="136"/>
        <v>APROVADO</v>
      </c>
      <c r="X767" s="55"/>
    </row>
    <row r="768" spans="1:24" x14ac:dyDescent="0.25">
      <c r="A768" s="53">
        <v>2590</v>
      </c>
      <c r="B768" s="20">
        <v>2590</v>
      </c>
      <c r="C768" s="16" t="s">
        <v>183</v>
      </c>
      <c r="D768" s="27">
        <v>25</v>
      </c>
      <c r="E768" s="28">
        <v>42362</v>
      </c>
      <c r="F768" s="27"/>
      <c r="G768" s="27"/>
      <c r="H768" s="27">
        <v>18</v>
      </c>
      <c r="I768" s="52" t="str">
        <f t="shared" si="134"/>
        <v>REPROVADO</v>
      </c>
      <c r="J768" s="16" t="str">
        <f t="shared" si="127"/>
        <v>-</v>
      </c>
      <c r="K768" s="27">
        <f t="shared" si="128"/>
        <v>25</v>
      </c>
      <c r="L768" s="28">
        <v>42366</v>
      </c>
      <c r="M768" s="27"/>
      <c r="N768" s="27"/>
      <c r="O768" s="27">
        <v>28.2</v>
      </c>
      <c r="P768" s="52" t="str">
        <f t="shared" si="135"/>
        <v>APROVADO</v>
      </c>
      <c r="Q768" s="16" t="str">
        <f t="shared" si="129"/>
        <v>-</v>
      </c>
      <c r="R768" s="27">
        <f t="shared" si="130"/>
        <v>25</v>
      </c>
      <c r="S768" s="28">
        <v>42387</v>
      </c>
      <c r="T768" s="27"/>
      <c r="U768" s="27"/>
      <c r="V768" s="27">
        <v>31.7</v>
      </c>
      <c r="W768" s="52" t="str">
        <f t="shared" si="136"/>
        <v>APROVADO</v>
      </c>
      <c r="X768" s="55"/>
    </row>
    <row r="769" spans="1:24" x14ac:dyDescent="0.25">
      <c r="A769" s="53">
        <v>2591</v>
      </c>
      <c r="B769" s="20">
        <v>2591</v>
      </c>
      <c r="C769" s="16" t="s">
        <v>183</v>
      </c>
      <c r="D769" s="27">
        <v>25</v>
      </c>
      <c r="E769" s="28">
        <v>42363</v>
      </c>
      <c r="F769" s="27"/>
      <c r="G769" s="27"/>
      <c r="H769" s="27">
        <v>21</v>
      </c>
      <c r="I769" s="52" t="str">
        <f t="shared" si="134"/>
        <v>REPROVADO</v>
      </c>
      <c r="J769" s="16" t="str">
        <f t="shared" ref="J769:J832" si="137">C769</f>
        <v>-</v>
      </c>
      <c r="K769" s="27">
        <f t="shared" ref="K769:K832" si="138">D769</f>
        <v>25</v>
      </c>
      <c r="L769" s="28">
        <v>42367</v>
      </c>
      <c r="M769" s="27"/>
      <c r="N769" s="27"/>
      <c r="O769" s="27">
        <v>25.3</v>
      </c>
      <c r="P769" s="52" t="str">
        <f t="shared" si="135"/>
        <v>APROVADO</v>
      </c>
      <c r="Q769" s="16" t="str">
        <f t="shared" ref="Q769:Q832" si="139">C769</f>
        <v>-</v>
      </c>
      <c r="R769" s="27">
        <f t="shared" ref="R769:R832" si="140">D769</f>
        <v>25</v>
      </c>
      <c r="S769" s="28">
        <v>42388</v>
      </c>
      <c r="T769" s="27"/>
      <c r="U769" s="27"/>
      <c r="V769" s="27">
        <v>29.4</v>
      </c>
      <c r="W769" s="52" t="str">
        <f t="shared" si="136"/>
        <v>APROVADO</v>
      </c>
      <c r="X769" s="55"/>
    </row>
    <row r="770" spans="1:24" x14ac:dyDescent="0.25">
      <c r="A770" s="53">
        <v>2592</v>
      </c>
      <c r="B770" s="20">
        <v>2592</v>
      </c>
      <c r="C770" s="16" t="s">
        <v>183</v>
      </c>
      <c r="D770" s="27">
        <v>25</v>
      </c>
      <c r="E770" s="28">
        <v>42363</v>
      </c>
      <c r="F770" s="27"/>
      <c r="G770" s="27"/>
      <c r="H770" s="27">
        <v>17.7</v>
      </c>
      <c r="I770" s="52" t="str">
        <f t="shared" si="134"/>
        <v>REPROVADO</v>
      </c>
      <c r="J770" s="16" t="str">
        <f t="shared" si="137"/>
        <v>-</v>
      </c>
      <c r="K770" s="27">
        <f t="shared" si="138"/>
        <v>25</v>
      </c>
      <c r="L770" s="28">
        <v>42367</v>
      </c>
      <c r="M770" s="27"/>
      <c r="N770" s="27"/>
      <c r="O770" s="27">
        <v>25.5</v>
      </c>
      <c r="P770" s="52" t="str">
        <f t="shared" si="135"/>
        <v>APROVADO</v>
      </c>
      <c r="Q770" s="16" t="str">
        <f t="shared" si="139"/>
        <v>-</v>
      </c>
      <c r="R770" s="27">
        <f t="shared" si="140"/>
        <v>25</v>
      </c>
      <c r="S770" s="28">
        <v>42388</v>
      </c>
      <c r="T770" s="27"/>
      <c r="U770" s="27"/>
      <c r="V770" s="27">
        <v>28.6</v>
      </c>
      <c r="W770" s="52" t="str">
        <f t="shared" si="136"/>
        <v>APROVADO</v>
      </c>
      <c r="X770" s="55"/>
    </row>
    <row r="771" spans="1:24" x14ac:dyDescent="0.25">
      <c r="A771" s="53">
        <v>2593</v>
      </c>
      <c r="B771" s="20">
        <v>2593</v>
      </c>
      <c r="C771" s="16" t="s">
        <v>183</v>
      </c>
      <c r="D771" s="27">
        <v>25</v>
      </c>
      <c r="E771" s="28">
        <v>42363</v>
      </c>
      <c r="F771" s="27"/>
      <c r="G771" s="27"/>
      <c r="H771" s="27">
        <v>22.7</v>
      </c>
      <c r="I771" s="52" t="str">
        <f t="shared" si="134"/>
        <v>REPROVADO</v>
      </c>
      <c r="J771" s="16" t="str">
        <f t="shared" si="137"/>
        <v>-</v>
      </c>
      <c r="K771" s="27">
        <f t="shared" si="138"/>
        <v>25</v>
      </c>
      <c r="L771" s="28">
        <v>42367</v>
      </c>
      <c r="M771" s="27"/>
      <c r="N771" s="27"/>
      <c r="O771" s="27">
        <v>26.4</v>
      </c>
      <c r="P771" s="52" t="str">
        <f t="shared" si="135"/>
        <v>APROVADO</v>
      </c>
      <c r="Q771" s="16" t="str">
        <f t="shared" si="139"/>
        <v>-</v>
      </c>
      <c r="R771" s="27">
        <f t="shared" si="140"/>
        <v>25</v>
      </c>
      <c r="S771" s="28">
        <v>42388</v>
      </c>
      <c r="T771" s="27"/>
      <c r="U771" s="27"/>
      <c r="V771" s="27">
        <v>28.5</v>
      </c>
      <c r="W771" s="52" t="str">
        <f t="shared" si="136"/>
        <v>APROVADO</v>
      </c>
      <c r="X771" s="55"/>
    </row>
    <row r="772" spans="1:24" x14ac:dyDescent="0.25">
      <c r="A772" s="53">
        <v>2594</v>
      </c>
      <c r="B772" s="20">
        <v>2594</v>
      </c>
      <c r="C772" s="16" t="s">
        <v>183</v>
      </c>
      <c r="D772" s="27">
        <v>25</v>
      </c>
      <c r="E772" s="28">
        <v>42364</v>
      </c>
      <c r="F772" s="27"/>
      <c r="G772" s="27"/>
      <c r="H772" s="27">
        <v>20.7</v>
      </c>
      <c r="I772" s="52" t="str">
        <f t="shared" si="134"/>
        <v>REPROVADO</v>
      </c>
      <c r="J772" s="16" t="str">
        <f t="shared" si="137"/>
        <v>-</v>
      </c>
      <c r="K772" s="27">
        <f t="shared" si="138"/>
        <v>25</v>
      </c>
      <c r="L772" s="28">
        <v>42368</v>
      </c>
      <c r="M772" s="27"/>
      <c r="N772" s="27"/>
      <c r="O772" s="27">
        <v>24.9</v>
      </c>
      <c r="P772" s="52" t="str">
        <f t="shared" si="135"/>
        <v>REPROVADO</v>
      </c>
      <c r="Q772" s="16" t="str">
        <f t="shared" si="139"/>
        <v>-</v>
      </c>
      <c r="R772" s="27">
        <f t="shared" si="140"/>
        <v>25</v>
      </c>
      <c r="S772" s="28">
        <v>42389</v>
      </c>
      <c r="T772" s="27"/>
      <c r="U772" s="27"/>
      <c r="V772" s="27">
        <v>28.3</v>
      </c>
      <c r="W772" s="52" t="str">
        <f t="shared" si="136"/>
        <v>APROVADO</v>
      </c>
      <c r="X772" s="55"/>
    </row>
    <row r="773" spans="1:24" x14ac:dyDescent="0.25">
      <c r="A773" s="53">
        <v>2595</v>
      </c>
      <c r="B773" s="20">
        <v>2595</v>
      </c>
      <c r="C773" s="16" t="s">
        <v>183</v>
      </c>
      <c r="D773" s="27">
        <v>25</v>
      </c>
      <c r="E773" s="28">
        <v>42364</v>
      </c>
      <c r="F773" s="27"/>
      <c r="G773" s="27"/>
      <c r="H773" s="27">
        <v>20.9</v>
      </c>
      <c r="I773" s="52" t="str">
        <f t="shared" si="134"/>
        <v>REPROVADO</v>
      </c>
      <c r="J773" s="16" t="str">
        <f t="shared" si="137"/>
        <v>-</v>
      </c>
      <c r="K773" s="27">
        <f t="shared" si="138"/>
        <v>25</v>
      </c>
      <c r="L773" s="28">
        <v>42368</v>
      </c>
      <c r="M773" s="27"/>
      <c r="N773" s="27"/>
      <c r="O773" s="27">
        <v>25.4</v>
      </c>
      <c r="P773" s="52" t="str">
        <f t="shared" si="135"/>
        <v>APROVADO</v>
      </c>
      <c r="Q773" s="16" t="str">
        <f t="shared" si="139"/>
        <v>-</v>
      </c>
      <c r="R773" s="27">
        <f t="shared" si="140"/>
        <v>25</v>
      </c>
      <c r="S773" s="28">
        <v>42389</v>
      </c>
      <c r="T773" s="27"/>
      <c r="U773" s="27"/>
      <c r="V773" s="27">
        <v>29.7</v>
      </c>
      <c r="W773" s="52" t="str">
        <f t="shared" si="136"/>
        <v>APROVADO</v>
      </c>
      <c r="X773" s="55"/>
    </row>
    <row r="774" spans="1:24" x14ac:dyDescent="0.25">
      <c r="A774" s="53">
        <v>2596</v>
      </c>
      <c r="B774" s="20">
        <v>2596</v>
      </c>
      <c r="C774" s="16" t="s">
        <v>183</v>
      </c>
      <c r="D774" s="27">
        <v>25</v>
      </c>
      <c r="E774" s="28">
        <v>42364</v>
      </c>
      <c r="F774" s="27"/>
      <c r="G774" s="27"/>
      <c r="H774" s="27">
        <v>20.399999999999999</v>
      </c>
      <c r="I774" s="52" t="str">
        <f t="shared" si="134"/>
        <v>REPROVADO</v>
      </c>
      <c r="J774" s="16" t="str">
        <f t="shared" si="137"/>
        <v>-</v>
      </c>
      <c r="K774" s="27">
        <f t="shared" si="138"/>
        <v>25</v>
      </c>
      <c r="L774" s="28">
        <v>42368</v>
      </c>
      <c r="M774" s="27"/>
      <c r="N774" s="27"/>
      <c r="O774" s="27">
        <v>25.5</v>
      </c>
      <c r="P774" s="52" t="str">
        <f t="shared" si="135"/>
        <v>APROVADO</v>
      </c>
      <c r="Q774" s="16" t="str">
        <f t="shared" si="139"/>
        <v>-</v>
      </c>
      <c r="R774" s="27">
        <f t="shared" si="140"/>
        <v>25</v>
      </c>
      <c r="S774" s="28">
        <v>42389</v>
      </c>
      <c r="T774" s="27"/>
      <c r="U774" s="27"/>
      <c r="V774" s="27">
        <v>29.6</v>
      </c>
      <c r="W774" s="52" t="str">
        <f t="shared" si="136"/>
        <v>APROVADO</v>
      </c>
      <c r="X774" s="55"/>
    </row>
    <row r="775" spans="1:24" x14ac:dyDescent="0.25">
      <c r="A775" s="53">
        <v>2597</v>
      </c>
      <c r="B775" s="20">
        <v>2597</v>
      </c>
      <c r="C775" s="16" t="s">
        <v>183</v>
      </c>
      <c r="D775" s="27">
        <v>25</v>
      </c>
      <c r="E775" s="28">
        <v>42364</v>
      </c>
      <c r="F775" s="27"/>
      <c r="G775" s="27"/>
      <c r="H775" s="27">
        <v>19.7</v>
      </c>
      <c r="I775" s="52" t="str">
        <f t="shared" si="134"/>
        <v>REPROVADO</v>
      </c>
      <c r="J775" s="16" t="str">
        <f t="shared" si="137"/>
        <v>-</v>
      </c>
      <c r="K775" s="27">
        <f t="shared" si="138"/>
        <v>25</v>
      </c>
      <c r="L775" s="28">
        <v>42368</v>
      </c>
      <c r="M775" s="27"/>
      <c r="N775" s="27"/>
      <c r="O775" s="27">
        <v>25.7</v>
      </c>
      <c r="P775" s="52" t="str">
        <f t="shared" si="135"/>
        <v>APROVADO</v>
      </c>
      <c r="Q775" s="16" t="str">
        <f t="shared" si="139"/>
        <v>-</v>
      </c>
      <c r="R775" s="27">
        <f t="shared" si="140"/>
        <v>25</v>
      </c>
      <c r="S775" s="28">
        <v>42389</v>
      </c>
      <c r="T775" s="27"/>
      <c r="U775" s="27"/>
      <c r="V775" s="27">
        <v>27.9</v>
      </c>
      <c r="W775" s="52" t="str">
        <f t="shared" si="136"/>
        <v>APROVADO</v>
      </c>
      <c r="X775" s="55"/>
    </row>
    <row r="776" spans="1:24" x14ac:dyDescent="0.25">
      <c r="A776" s="53">
        <v>2598</v>
      </c>
      <c r="B776" s="20">
        <v>2598</v>
      </c>
      <c r="C776" s="16" t="s">
        <v>183</v>
      </c>
      <c r="D776" s="27">
        <v>25</v>
      </c>
      <c r="E776" s="28">
        <v>42369</v>
      </c>
      <c r="F776" s="27"/>
      <c r="G776" s="27"/>
      <c r="H776" s="27">
        <v>16</v>
      </c>
      <c r="I776" s="52" t="str">
        <f t="shared" si="134"/>
        <v>REPROVADO</v>
      </c>
      <c r="J776" s="16" t="str">
        <f t="shared" si="137"/>
        <v>-</v>
      </c>
      <c r="K776" s="27">
        <f t="shared" si="138"/>
        <v>25</v>
      </c>
      <c r="L776" s="28">
        <v>42373</v>
      </c>
      <c r="M776" s="27"/>
      <c r="N776" s="27"/>
      <c r="O776" s="27">
        <v>29</v>
      </c>
      <c r="P776" s="52" t="str">
        <f t="shared" si="135"/>
        <v>APROVADO</v>
      </c>
      <c r="Q776" s="16" t="str">
        <f t="shared" si="139"/>
        <v>-</v>
      </c>
      <c r="R776" s="27">
        <f t="shared" si="140"/>
        <v>25</v>
      </c>
      <c r="S776" s="28">
        <v>42394</v>
      </c>
      <c r="T776" s="27"/>
      <c r="U776" s="27"/>
      <c r="V776" s="27">
        <v>36</v>
      </c>
      <c r="W776" s="52" t="str">
        <f t="shared" si="136"/>
        <v>APROVADO</v>
      </c>
      <c r="X776" s="55"/>
    </row>
    <row r="777" spans="1:24" x14ac:dyDescent="0.25">
      <c r="A777" s="53">
        <v>2599</v>
      </c>
      <c r="B777" s="20">
        <v>2599</v>
      </c>
      <c r="C777" s="16" t="s">
        <v>183</v>
      </c>
      <c r="D777" s="27">
        <v>25</v>
      </c>
      <c r="E777" s="28">
        <v>42369</v>
      </c>
      <c r="F777" s="27"/>
      <c r="G777" s="27"/>
      <c r="H777" s="27">
        <v>19.100000000000001</v>
      </c>
      <c r="I777" s="52" t="str">
        <f t="shared" si="134"/>
        <v>REPROVADO</v>
      </c>
      <c r="J777" s="16" t="str">
        <f t="shared" si="137"/>
        <v>-</v>
      </c>
      <c r="K777" s="27">
        <f t="shared" si="138"/>
        <v>25</v>
      </c>
      <c r="L777" s="28">
        <v>42373</v>
      </c>
      <c r="M777" s="27"/>
      <c r="N777" s="27"/>
      <c r="O777" s="27">
        <v>27</v>
      </c>
      <c r="P777" s="52" t="str">
        <f t="shared" si="135"/>
        <v>APROVADO</v>
      </c>
      <c r="Q777" s="16" t="str">
        <f t="shared" si="139"/>
        <v>-</v>
      </c>
      <c r="R777" s="27">
        <f t="shared" si="140"/>
        <v>25</v>
      </c>
      <c r="S777" s="28">
        <v>42394</v>
      </c>
      <c r="T777" s="27"/>
      <c r="U777" s="27"/>
      <c r="V777" s="27">
        <v>30.36</v>
      </c>
      <c r="W777" s="52" t="str">
        <f t="shared" si="136"/>
        <v>APROVADO</v>
      </c>
      <c r="X777" s="55"/>
    </row>
    <row r="778" spans="1:24" x14ac:dyDescent="0.25">
      <c r="A778" s="53">
        <v>2600</v>
      </c>
      <c r="B778" s="20">
        <v>2600</v>
      </c>
      <c r="C778" s="16" t="s">
        <v>183</v>
      </c>
      <c r="D778" s="27">
        <v>25</v>
      </c>
      <c r="E778" s="28">
        <v>42370</v>
      </c>
      <c r="F778" s="27"/>
      <c r="G778" s="27"/>
      <c r="H778" s="27">
        <v>16.399999999999999</v>
      </c>
      <c r="I778" s="52" t="str">
        <f t="shared" si="134"/>
        <v>REPROVADO</v>
      </c>
      <c r="J778" s="16" t="str">
        <f t="shared" si="137"/>
        <v>-</v>
      </c>
      <c r="K778" s="27">
        <f t="shared" si="138"/>
        <v>25</v>
      </c>
      <c r="L778" s="28">
        <v>42374</v>
      </c>
      <c r="M778" s="27"/>
      <c r="N778" s="27"/>
      <c r="O778" s="27">
        <v>23.7</v>
      </c>
      <c r="P778" s="52" t="str">
        <f t="shared" si="135"/>
        <v>REPROVADO</v>
      </c>
      <c r="Q778" s="16" t="str">
        <f t="shared" si="139"/>
        <v>-</v>
      </c>
      <c r="R778" s="27">
        <f t="shared" si="140"/>
        <v>25</v>
      </c>
      <c r="S778" s="28">
        <v>42395</v>
      </c>
      <c r="T778" s="27"/>
      <c r="U778" s="27"/>
      <c r="V778" s="27">
        <v>29.1</v>
      </c>
      <c r="W778" s="52" t="str">
        <f t="shared" si="136"/>
        <v>APROVADO</v>
      </c>
      <c r="X778" s="55"/>
    </row>
    <row r="779" spans="1:24" x14ac:dyDescent="0.25">
      <c r="A779" s="53">
        <v>2601</v>
      </c>
      <c r="B779" s="20">
        <v>2601</v>
      </c>
      <c r="C779" s="16" t="s">
        <v>183</v>
      </c>
      <c r="D779" s="27">
        <v>25</v>
      </c>
      <c r="E779" s="28">
        <v>42370</v>
      </c>
      <c r="F779" s="27"/>
      <c r="G779" s="27"/>
      <c r="H779" s="27">
        <v>21</v>
      </c>
      <c r="I779" s="52" t="str">
        <f t="shared" si="134"/>
        <v>REPROVADO</v>
      </c>
      <c r="J779" s="16" t="str">
        <f t="shared" si="137"/>
        <v>-</v>
      </c>
      <c r="K779" s="27">
        <f t="shared" si="138"/>
        <v>25</v>
      </c>
      <c r="L779" s="28">
        <v>42374</v>
      </c>
      <c r="M779" s="27"/>
      <c r="N779" s="27"/>
      <c r="O779" s="27">
        <v>29.8</v>
      </c>
      <c r="P779" s="52" t="str">
        <f t="shared" si="135"/>
        <v>APROVADO</v>
      </c>
      <c r="Q779" s="16" t="str">
        <f t="shared" si="139"/>
        <v>-</v>
      </c>
      <c r="R779" s="27">
        <f t="shared" si="140"/>
        <v>25</v>
      </c>
      <c r="S779" s="28">
        <v>42395</v>
      </c>
      <c r="T779" s="27"/>
      <c r="U779" s="27"/>
      <c r="V779" s="27">
        <v>35.799999999999997</v>
      </c>
      <c r="W779" s="52" t="str">
        <f t="shared" si="136"/>
        <v>APROVADO</v>
      </c>
      <c r="X779" s="55"/>
    </row>
    <row r="780" spans="1:24" x14ac:dyDescent="0.25">
      <c r="A780" s="53">
        <v>2602</v>
      </c>
      <c r="B780" s="20">
        <v>2602</v>
      </c>
      <c r="C780" s="16" t="s">
        <v>183</v>
      </c>
      <c r="D780" s="27">
        <v>25</v>
      </c>
      <c r="E780" s="28">
        <v>42371</v>
      </c>
      <c r="F780" s="27"/>
      <c r="G780" s="27"/>
      <c r="H780" s="27">
        <v>19.899999999999999</v>
      </c>
      <c r="I780" s="52" t="str">
        <f t="shared" si="134"/>
        <v>REPROVADO</v>
      </c>
      <c r="J780" s="16" t="str">
        <f t="shared" si="137"/>
        <v>-</v>
      </c>
      <c r="K780" s="27">
        <f t="shared" si="138"/>
        <v>25</v>
      </c>
      <c r="L780" s="28">
        <v>42375</v>
      </c>
      <c r="M780" s="27"/>
      <c r="N780" s="27"/>
      <c r="O780" s="27">
        <v>26.1</v>
      </c>
      <c r="P780" s="52" t="str">
        <f t="shared" si="135"/>
        <v>APROVADO</v>
      </c>
      <c r="Q780" s="16" t="str">
        <f t="shared" si="139"/>
        <v>-</v>
      </c>
      <c r="R780" s="27">
        <f t="shared" si="140"/>
        <v>25</v>
      </c>
      <c r="S780" s="28">
        <v>42396</v>
      </c>
      <c r="T780" s="27"/>
      <c r="U780" s="27"/>
      <c r="V780" s="27">
        <v>31.9</v>
      </c>
      <c r="W780" s="52" t="str">
        <f t="shared" si="136"/>
        <v>APROVADO</v>
      </c>
      <c r="X780" s="55"/>
    </row>
    <row r="781" spans="1:24" x14ac:dyDescent="0.25">
      <c r="A781" s="53">
        <v>2603</v>
      </c>
      <c r="B781" s="20">
        <v>2603</v>
      </c>
      <c r="C781" s="16" t="s">
        <v>183</v>
      </c>
      <c r="D781" s="27">
        <v>25</v>
      </c>
      <c r="E781" s="28">
        <v>42371</v>
      </c>
      <c r="F781" s="27"/>
      <c r="G781" s="27"/>
      <c r="H781" s="27">
        <v>18.399999999999999</v>
      </c>
      <c r="I781" s="52" t="str">
        <f t="shared" si="134"/>
        <v>REPROVADO</v>
      </c>
      <c r="J781" s="16" t="str">
        <f t="shared" si="137"/>
        <v>-</v>
      </c>
      <c r="K781" s="27">
        <f t="shared" si="138"/>
        <v>25</v>
      </c>
      <c r="L781" s="28">
        <v>42375</v>
      </c>
      <c r="M781" s="27"/>
      <c r="N781" s="27"/>
      <c r="O781" s="27">
        <v>27.2</v>
      </c>
      <c r="P781" s="52" t="str">
        <f t="shared" si="135"/>
        <v>APROVADO</v>
      </c>
      <c r="Q781" s="16" t="str">
        <f t="shared" si="139"/>
        <v>-</v>
      </c>
      <c r="R781" s="27">
        <f t="shared" si="140"/>
        <v>25</v>
      </c>
      <c r="S781" s="28">
        <v>42396</v>
      </c>
      <c r="T781" s="27"/>
      <c r="U781" s="27"/>
      <c r="V781" s="27">
        <v>32.200000000000003</v>
      </c>
      <c r="W781" s="52" t="str">
        <f t="shared" si="136"/>
        <v>APROVADO</v>
      </c>
      <c r="X781" s="55"/>
    </row>
    <row r="782" spans="1:24" x14ac:dyDescent="0.25">
      <c r="A782" s="53">
        <v>2604</v>
      </c>
      <c r="B782" s="22"/>
      <c r="C782" s="34"/>
      <c r="D782" s="45"/>
      <c r="E782" s="44"/>
      <c r="F782" s="45"/>
      <c r="G782" s="45"/>
      <c r="H782" s="45"/>
      <c r="I782" s="46" t="str">
        <f t="shared" ref="I782:I832" si="141">IF(F782="","",(IF(H782&gt;D782,"APROVADO","REPROVADO")))</f>
        <v/>
      </c>
      <c r="J782" s="34">
        <f t="shared" si="137"/>
        <v>0</v>
      </c>
      <c r="K782" s="45">
        <f t="shared" si="138"/>
        <v>0</v>
      </c>
      <c r="L782" s="44"/>
      <c r="M782" s="45"/>
      <c r="N782" s="45"/>
      <c r="O782" s="45"/>
      <c r="P782" s="46" t="str">
        <f t="shared" ref="P782:P832" si="142">IF(M782="","",(IF(O782&gt;K782,"APROVADO","REPROVADO")))</f>
        <v/>
      </c>
      <c r="Q782" s="34">
        <f t="shared" si="139"/>
        <v>0</v>
      </c>
      <c r="R782" s="45">
        <f t="shared" si="140"/>
        <v>0</v>
      </c>
      <c r="S782" s="44"/>
      <c r="T782" s="45"/>
      <c r="U782" s="45"/>
      <c r="V782" s="45" t="str">
        <f t="shared" ref="V782:V832" si="143">IF(T782="","",(SMALL(T782:U782,1)))</f>
        <v/>
      </c>
      <c r="W782" s="46" t="str">
        <f t="shared" ref="W782:W832" si="144">IF(T782="","",(IF(V782&gt;R782,"APROVADO","REPROVADO")))</f>
        <v/>
      </c>
      <c r="X782" s="12"/>
    </row>
    <row r="783" spans="1:24" x14ac:dyDescent="0.25">
      <c r="A783" s="53">
        <v>2605</v>
      </c>
      <c r="B783" s="22"/>
      <c r="C783" s="34"/>
      <c r="D783" s="45"/>
      <c r="E783" s="44"/>
      <c r="F783" s="45"/>
      <c r="G783" s="45"/>
      <c r="H783" s="45" t="str">
        <f t="shared" ref="H783:H832" si="145">IF(F783="","",(SMALL(F783:G783,1)))</f>
        <v/>
      </c>
      <c r="I783" s="46" t="str">
        <f t="shared" si="141"/>
        <v/>
      </c>
      <c r="J783" s="34">
        <f t="shared" si="137"/>
        <v>0</v>
      </c>
      <c r="K783" s="45">
        <f t="shared" si="138"/>
        <v>0</v>
      </c>
      <c r="L783" s="44"/>
      <c r="M783" s="45"/>
      <c r="N783" s="45"/>
      <c r="O783" s="45" t="str">
        <f t="shared" ref="O783:O832" si="146">IF(M783="","",(SMALL(M783:N783,1)))</f>
        <v/>
      </c>
      <c r="P783" s="46" t="str">
        <f t="shared" si="142"/>
        <v/>
      </c>
      <c r="Q783" s="34">
        <f t="shared" si="139"/>
        <v>0</v>
      </c>
      <c r="R783" s="45">
        <f t="shared" si="140"/>
        <v>0</v>
      </c>
      <c r="S783" s="44"/>
      <c r="T783" s="45"/>
      <c r="U783" s="45"/>
      <c r="V783" s="45" t="str">
        <f t="shared" si="143"/>
        <v/>
      </c>
      <c r="W783" s="46" t="str">
        <f t="shared" si="144"/>
        <v/>
      </c>
      <c r="X783" s="12"/>
    </row>
    <row r="784" spans="1:24" x14ac:dyDescent="0.25">
      <c r="A784" s="53">
        <v>2606</v>
      </c>
      <c r="B784" s="22"/>
      <c r="C784" s="34"/>
      <c r="D784" s="45"/>
      <c r="E784" s="44"/>
      <c r="F784" s="45"/>
      <c r="G784" s="45"/>
      <c r="H784" s="45" t="str">
        <f t="shared" si="145"/>
        <v/>
      </c>
      <c r="I784" s="46" t="str">
        <f t="shared" si="141"/>
        <v/>
      </c>
      <c r="J784" s="34">
        <f t="shared" si="137"/>
        <v>0</v>
      </c>
      <c r="K784" s="45">
        <f t="shared" si="138"/>
        <v>0</v>
      </c>
      <c r="L784" s="44"/>
      <c r="M784" s="45"/>
      <c r="N784" s="45"/>
      <c r="O784" s="45" t="str">
        <f t="shared" si="146"/>
        <v/>
      </c>
      <c r="P784" s="46" t="str">
        <f t="shared" si="142"/>
        <v/>
      </c>
      <c r="Q784" s="34">
        <f t="shared" si="139"/>
        <v>0</v>
      </c>
      <c r="R784" s="45">
        <f t="shared" si="140"/>
        <v>0</v>
      </c>
      <c r="S784" s="44"/>
      <c r="T784" s="45"/>
      <c r="U784" s="45"/>
      <c r="V784" s="45" t="str">
        <f t="shared" si="143"/>
        <v/>
      </c>
      <c r="W784" s="46" t="str">
        <f t="shared" si="144"/>
        <v/>
      </c>
      <c r="X784" s="12"/>
    </row>
    <row r="785" spans="1:24" x14ac:dyDescent="0.25">
      <c r="A785" s="53">
        <v>2607</v>
      </c>
      <c r="B785" s="22"/>
      <c r="C785" s="34"/>
      <c r="D785" s="45"/>
      <c r="E785" s="44"/>
      <c r="F785" s="45"/>
      <c r="G785" s="45"/>
      <c r="H785" s="45" t="str">
        <f t="shared" si="145"/>
        <v/>
      </c>
      <c r="I785" s="46" t="str">
        <f t="shared" si="141"/>
        <v/>
      </c>
      <c r="J785" s="34">
        <f t="shared" si="137"/>
        <v>0</v>
      </c>
      <c r="K785" s="45">
        <f t="shared" si="138"/>
        <v>0</v>
      </c>
      <c r="L785" s="44"/>
      <c r="M785" s="45"/>
      <c r="N785" s="45"/>
      <c r="O785" s="45" t="str">
        <f t="shared" si="146"/>
        <v/>
      </c>
      <c r="P785" s="46" t="str">
        <f t="shared" si="142"/>
        <v/>
      </c>
      <c r="Q785" s="34">
        <f t="shared" si="139"/>
        <v>0</v>
      </c>
      <c r="R785" s="45">
        <f t="shared" si="140"/>
        <v>0</v>
      </c>
      <c r="S785" s="44"/>
      <c r="T785" s="45"/>
      <c r="U785" s="45"/>
      <c r="V785" s="45" t="str">
        <f t="shared" si="143"/>
        <v/>
      </c>
      <c r="W785" s="46" t="str">
        <f t="shared" si="144"/>
        <v/>
      </c>
      <c r="X785" s="12"/>
    </row>
    <row r="786" spans="1:24" x14ac:dyDescent="0.25">
      <c r="A786" s="53">
        <v>2608</v>
      </c>
      <c r="B786" s="22"/>
      <c r="C786" s="34"/>
      <c r="D786" s="45"/>
      <c r="E786" s="44"/>
      <c r="F786" s="45"/>
      <c r="G786" s="45"/>
      <c r="H786" s="45" t="str">
        <f t="shared" si="145"/>
        <v/>
      </c>
      <c r="I786" s="46" t="str">
        <f t="shared" si="141"/>
        <v/>
      </c>
      <c r="J786" s="34">
        <f t="shared" si="137"/>
        <v>0</v>
      </c>
      <c r="K786" s="45">
        <f t="shared" si="138"/>
        <v>0</v>
      </c>
      <c r="L786" s="44"/>
      <c r="M786" s="45"/>
      <c r="N786" s="45"/>
      <c r="O786" s="45" t="str">
        <f t="shared" si="146"/>
        <v/>
      </c>
      <c r="P786" s="46" t="str">
        <f t="shared" si="142"/>
        <v/>
      </c>
      <c r="Q786" s="34">
        <f t="shared" si="139"/>
        <v>0</v>
      </c>
      <c r="R786" s="45">
        <f t="shared" si="140"/>
        <v>0</v>
      </c>
      <c r="S786" s="44"/>
      <c r="T786" s="45"/>
      <c r="U786" s="45"/>
      <c r="V786" s="45" t="str">
        <f t="shared" si="143"/>
        <v/>
      </c>
      <c r="W786" s="46" t="str">
        <f t="shared" si="144"/>
        <v/>
      </c>
      <c r="X786" s="12"/>
    </row>
    <row r="787" spans="1:24" x14ac:dyDescent="0.25">
      <c r="A787" s="53">
        <v>2609</v>
      </c>
      <c r="B787" s="22"/>
      <c r="C787" s="34"/>
      <c r="D787" s="45"/>
      <c r="E787" s="44"/>
      <c r="F787" s="45"/>
      <c r="G787" s="45"/>
      <c r="H787" s="45" t="str">
        <f t="shared" si="145"/>
        <v/>
      </c>
      <c r="I787" s="46" t="str">
        <f t="shared" si="141"/>
        <v/>
      </c>
      <c r="J787" s="34">
        <f t="shared" si="137"/>
        <v>0</v>
      </c>
      <c r="K787" s="45">
        <f t="shared" si="138"/>
        <v>0</v>
      </c>
      <c r="L787" s="44"/>
      <c r="M787" s="45"/>
      <c r="N787" s="45"/>
      <c r="O787" s="45" t="str">
        <f t="shared" si="146"/>
        <v/>
      </c>
      <c r="P787" s="46" t="str">
        <f t="shared" si="142"/>
        <v/>
      </c>
      <c r="Q787" s="34">
        <f t="shared" si="139"/>
        <v>0</v>
      </c>
      <c r="R787" s="45">
        <f t="shared" si="140"/>
        <v>0</v>
      </c>
      <c r="S787" s="44"/>
      <c r="T787" s="45"/>
      <c r="U787" s="45"/>
      <c r="V787" s="45" t="str">
        <f t="shared" si="143"/>
        <v/>
      </c>
      <c r="W787" s="46" t="str">
        <f t="shared" si="144"/>
        <v/>
      </c>
      <c r="X787" s="12"/>
    </row>
    <row r="788" spans="1:24" x14ac:dyDescent="0.25">
      <c r="A788" s="53">
        <v>2610</v>
      </c>
      <c r="B788" s="22"/>
      <c r="C788" s="34"/>
      <c r="D788" s="45"/>
      <c r="E788" s="44"/>
      <c r="F788" s="45"/>
      <c r="G788" s="45"/>
      <c r="H788" s="45" t="str">
        <f t="shared" si="145"/>
        <v/>
      </c>
      <c r="I788" s="46" t="str">
        <f t="shared" si="141"/>
        <v/>
      </c>
      <c r="J788" s="34">
        <f t="shared" si="137"/>
        <v>0</v>
      </c>
      <c r="K788" s="45">
        <f t="shared" si="138"/>
        <v>0</v>
      </c>
      <c r="L788" s="44"/>
      <c r="M788" s="45"/>
      <c r="N788" s="45"/>
      <c r="O788" s="45" t="str">
        <f t="shared" si="146"/>
        <v/>
      </c>
      <c r="P788" s="46" t="str">
        <f t="shared" si="142"/>
        <v/>
      </c>
      <c r="Q788" s="34">
        <f t="shared" si="139"/>
        <v>0</v>
      </c>
      <c r="R788" s="45">
        <f t="shared" si="140"/>
        <v>0</v>
      </c>
      <c r="S788" s="44"/>
      <c r="T788" s="45"/>
      <c r="U788" s="45"/>
      <c r="V788" s="45" t="str">
        <f t="shared" si="143"/>
        <v/>
      </c>
      <c r="W788" s="46" t="str">
        <f t="shared" si="144"/>
        <v/>
      </c>
      <c r="X788" s="12"/>
    </row>
    <row r="789" spans="1:24" x14ac:dyDescent="0.25">
      <c r="A789" s="53">
        <v>2611</v>
      </c>
      <c r="B789" s="22"/>
      <c r="C789" s="34"/>
      <c r="D789" s="45"/>
      <c r="E789" s="44"/>
      <c r="F789" s="45"/>
      <c r="G789" s="45"/>
      <c r="H789" s="45" t="str">
        <f t="shared" si="145"/>
        <v/>
      </c>
      <c r="I789" s="46" t="str">
        <f t="shared" si="141"/>
        <v/>
      </c>
      <c r="J789" s="34">
        <f t="shared" si="137"/>
        <v>0</v>
      </c>
      <c r="K789" s="45">
        <f t="shared" si="138"/>
        <v>0</v>
      </c>
      <c r="L789" s="44"/>
      <c r="M789" s="45"/>
      <c r="N789" s="45"/>
      <c r="O789" s="45" t="str">
        <f t="shared" si="146"/>
        <v/>
      </c>
      <c r="P789" s="46" t="str">
        <f t="shared" si="142"/>
        <v/>
      </c>
      <c r="Q789" s="34">
        <f t="shared" si="139"/>
        <v>0</v>
      </c>
      <c r="R789" s="45">
        <f t="shared" si="140"/>
        <v>0</v>
      </c>
      <c r="S789" s="44"/>
      <c r="T789" s="45"/>
      <c r="U789" s="45"/>
      <c r="V789" s="45" t="str">
        <f t="shared" si="143"/>
        <v/>
      </c>
      <c r="W789" s="46" t="str">
        <f t="shared" si="144"/>
        <v/>
      </c>
      <c r="X789" s="12"/>
    </row>
    <row r="790" spans="1:24" x14ac:dyDescent="0.25">
      <c r="A790" s="53">
        <v>2612</v>
      </c>
      <c r="B790" s="22"/>
      <c r="C790" s="34"/>
      <c r="D790" s="45"/>
      <c r="E790" s="44"/>
      <c r="F790" s="45"/>
      <c r="G790" s="45"/>
      <c r="H790" s="45" t="str">
        <f t="shared" si="145"/>
        <v/>
      </c>
      <c r="I790" s="46" t="str">
        <f t="shared" si="141"/>
        <v/>
      </c>
      <c r="J790" s="34">
        <f t="shared" si="137"/>
        <v>0</v>
      </c>
      <c r="K790" s="45">
        <f t="shared" si="138"/>
        <v>0</v>
      </c>
      <c r="L790" s="44"/>
      <c r="M790" s="45"/>
      <c r="N790" s="45"/>
      <c r="O790" s="45" t="str">
        <f t="shared" si="146"/>
        <v/>
      </c>
      <c r="P790" s="46" t="str">
        <f t="shared" si="142"/>
        <v/>
      </c>
      <c r="Q790" s="34">
        <f t="shared" si="139"/>
        <v>0</v>
      </c>
      <c r="R790" s="45">
        <f t="shared" si="140"/>
        <v>0</v>
      </c>
      <c r="S790" s="44"/>
      <c r="T790" s="45"/>
      <c r="U790" s="45"/>
      <c r="V790" s="45" t="str">
        <f t="shared" si="143"/>
        <v/>
      </c>
      <c r="W790" s="46" t="str">
        <f t="shared" si="144"/>
        <v/>
      </c>
      <c r="X790" s="12"/>
    </row>
    <row r="791" spans="1:24" x14ac:dyDescent="0.25">
      <c r="A791" s="53">
        <v>2613</v>
      </c>
      <c r="B791" s="22"/>
      <c r="C791" s="34"/>
      <c r="D791" s="45"/>
      <c r="E791" s="44"/>
      <c r="F791" s="45"/>
      <c r="G791" s="45"/>
      <c r="H791" s="45" t="str">
        <f t="shared" si="145"/>
        <v/>
      </c>
      <c r="I791" s="46" t="str">
        <f t="shared" si="141"/>
        <v/>
      </c>
      <c r="J791" s="34">
        <f t="shared" si="137"/>
        <v>0</v>
      </c>
      <c r="K791" s="45">
        <f t="shared" si="138"/>
        <v>0</v>
      </c>
      <c r="L791" s="44"/>
      <c r="M791" s="45"/>
      <c r="N791" s="45"/>
      <c r="O791" s="45" t="str">
        <f t="shared" si="146"/>
        <v/>
      </c>
      <c r="P791" s="46" t="str">
        <f t="shared" si="142"/>
        <v/>
      </c>
      <c r="Q791" s="34">
        <f t="shared" si="139"/>
        <v>0</v>
      </c>
      <c r="R791" s="45">
        <f t="shared" si="140"/>
        <v>0</v>
      </c>
      <c r="S791" s="44"/>
      <c r="T791" s="45"/>
      <c r="U791" s="45"/>
      <c r="V791" s="45" t="str">
        <f t="shared" si="143"/>
        <v/>
      </c>
      <c r="W791" s="46" t="str">
        <f t="shared" si="144"/>
        <v/>
      </c>
      <c r="X791" s="12"/>
    </row>
    <row r="792" spans="1:24" x14ac:dyDescent="0.25">
      <c r="A792" s="53">
        <v>2614</v>
      </c>
      <c r="B792" s="22"/>
      <c r="C792" s="34"/>
      <c r="D792" s="45"/>
      <c r="E792" s="44"/>
      <c r="F792" s="45"/>
      <c r="G792" s="45"/>
      <c r="H792" s="45" t="str">
        <f t="shared" si="145"/>
        <v/>
      </c>
      <c r="I792" s="46" t="str">
        <f t="shared" si="141"/>
        <v/>
      </c>
      <c r="J792" s="34">
        <f t="shared" si="137"/>
        <v>0</v>
      </c>
      <c r="K792" s="45">
        <f t="shared" si="138"/>
        <v>0</v>
      </c>
      <c r="L792" s="44"/>
      <c r="M792" s="45"/>
      <c r="N792" s="45"/>
      <c r="O792" s="45" t="str">
        <f t="shared" si="146"/>
        <v/>
      </c>
      <c r="P792" s="46" t="str">
        <f t="shared" si="142"/>
        <v/>
      </c>
      <c r="Q792" s="34">
        <f t="shared" si="139"/>
        <v>0</v>
      </c>
      <c r="R792" s="45">
        <f t="shared" si="140"/>
        <v>0</v>
      </c>
      <c r="S792" s="44"/>
      <c r="T792" s="45"/>
      <c r="U792" s="45"/>
      <c r="V792" s="45" t="str">
        <f t="shared" si="143"/>
        <v/>
      </c>
      <c r="W792" s="46" t="str">
        <f t="shared" si="144"/>
        <v/>
      </c>
      <c r="X792" s="12"/>
    </row>
    <row r="793" spans="1:24" x14ac:dyDescent="0.25">
      <c r="A793" s="53">
        <v>2615</v>
      </c>
      <c r="B793" s="22"/>
      <c r="C793" s="34"/>
      <c r="D793" s="45"/>
      <c r="E793" s="44"/>
      <c r="F793" s="45"/>
      <c r="G793" s="45"/>
      <c r="H793" s="45" t="str">
        <f t="shared" si="145"/>
        <v/>
      </c>
      <c r="I793" s="46" t="str">
        <f t="shared" si="141"/>
        <v/>
      </c>
      <c r="J793" s="34">
        <f t="shared" si="137"/>
        <v>0</v>
      </c>
      <c r="K793" s="45">
        <f t="shared" si="138"/>
        <v>0</v>
      </c>
      <c r="L793" s="44"/>
      <c r="M793" s="45"/>
      <c r="N793" s="45"/>
      <c r="O793" s="45" t="str">
        <f t="shared" si="146"/>
        <v/>
      </c>
      <c r="P793" s="46" t="str">
        <f t="shared" si="142"/>
        <v/>
      </c>
      <c r="Q793" s="34">
        <f t="shared" si="139"/>
        <v>0</v>
      </c>
      <c r="R793" s="45">
        <f t="shared" si="140"/>
        <v>0</v>
      </c>
      <c r="S793" s="44"/>
      <c r="T793" s="45"/>
      <c r="U793" s="45"/>
      <c r="V793" s="45" t="str">
        <f t="shared" si="143"/>
        <v/>
      </c>
      <c r="W793" s="46" t="str">
        <f t="shared" si="144"/>
        <v/>
      </c>
      <c r="X793" s="12"/>
    </row>
    <row r="794" spans="1:24" x14ac:dyDescent="0.25">
      <c r="A794" s="53">
        <v>2616</v>
      </c>
      <c r="B794" s="22"/>
      <c r="C794" s="34"/>
      <c r="D794" s="45"/>
      <c r="E794" s="44"/>
      <c r="F794" s="45"/>
      <c r="G794" s="45"/>
      <c r="H794" s="45" t="str">
        <f t="shared" si="145"/>
        <v/>
      </c>
      <c r="I794" s="46" t="str">
        <f t="shared" si="141"/>
        <v/>
      </c>
      <c r="J794" s="34">
        <f t="shared" si="137"/>
        <v>0</v>
      </c>
      <c r="K794" s="45">
        <f t="shared" si="138"/>
        <v>0</v>
      </c>
      <c r="L794" s="44"/>
      <c r="M794" s="45"/>
      <c r="N794" s="45"/>
      <c r="O794" s="45" t="str">
        <f t="shared" si="146"/>
        <v/>
      </c>
      <c r="P794" s="46" t="str">
        <f t="shared" si="142"/>
        <v/>
      </c>
      <c r="Q794" s="34">
        <f t="shared" si="139"/>
        <v>0</v>
      </c>
      <c r="R794" s="45">
        <f t="shared" si="140"/>
        <v>0</v>
      </c>
      <c r="S794" s="44"/>
      <c r="T794" s="45"/>
      <c r="U794" s="45"/>
      <c r="V794" s="45" t="str">
        <f t="shared" si="143"/>
        <v/>
      </c>
      <c r="W794" s="46" t="str">
        <f t="shared" si="144"/>
        <v/>
      </c>
      <c r="X794" s="12"/>
    </row>
    <row r="795" spans="1:24" x14ac:dyDescent="0.25">
      <c r="A795" s="53">
        <v>2617</v>
      </c>
      <c r="B795" s="22"/>
      <c r="C795" s="34"/>
      <c r="D795" s="45"/>
      <c r="E795" s="44"/>
      <c r="F795" s="45"/>
      <c r="G795" s="45"/>
      <c r="H795" s="45" t="str">
        <f t="shared" si="145"/>
        <v/>
      </c>
      <c r="I795" s="46" t="str">
        <f t="shared" si="141"/>
        <v/>
      </c>
      <c r="J795" s="34">
        <f t="shared" si="137"/>
        <v>0</v>
      </c>
      <c r="K795" s="45">
        <f t="shared" si="138"/>
        <v>0</v>
      </c>
      <c r="L795" s="44"/>
      <c r="M795" s="45"/>
      <c r="N795" s="45"/>
      <c r="O795" s="45" t="str">
        <f t="shared" si="146"/>
        <v/>
      </c>
      <c r="P795" s="46" t="str">
        <f t="shared" si="142"/>
        <v/>
      </c>
      <c r="Q795" s="34">
        <f t="shared" si="139"/>
        <v>0</v>
      </c>
      <c r="R795" s="45">
        <f t="shared" si="140"/>
        <v>0</v>
      </c>
      <c r="S795" s="44"/>
      <c r="T795" s="45"/>
      <c r="U795" s="45"/>
      <c r="V795" s="45" t="str">
        <f t="shared" si="143"/>
        <v/>
      </c>
      <c r="W795" s="46" t="str">
        <f t="shared" si="144"/>
        <v/>
      </c>
      <c r="X795" s="12"/>
    </row>
    <row r="796" spans="1:24" x14ac:dyDescent="0.25">
      <c r="A796" s="53">
        <v>2618</v>
      </c>
      <c r="B796" s="22"/>
      <c r="C796" s="34"/>
      <c r="D796" s="45"/>
      <c r="E796" s="44"/>
      <c r="F796" s="45"/>
      <c r="G796" s="45"/>
      <c r="H796" s="45" t="str">
        <f t="shared" si="145"/>
        <v/>
      </c>
      <c r="I796" s="46" t="str">
        <f t="shared" si="141"/>
        <v/>
      </c>
      <c r="J796" s="34">
        <f t="shared" si="137"/>
        <v>0</v>
      </c>
      <c r="K796" s="45">
        <f t="shared" si="138"/>
        <v>0</v>
      </c>
      <c r="L796" s="44"/>
      <c r="M796" s="45"/>
      <c r="N796" s="45"/>
      <c r="O796" s="45" t="str">
        <f t="shared" si="146"/>
        <v/>
      </c>
      <c r="P796" s="46" t="str">
        <f t="shared" si="142"/>
        <v/>
      </c>
      <c r="Q796" s="34">
        <f t="shared" si="139"/>
        <v>0</v>
      </c>
      <c r="R796" s="45">
        <f t="shared" si="140"/>
        <v>0</v>
      </c>
      <c r="S796" s="44"/>
      <c r="T796" s="45"/>
      <c r="U796" s="45"/>
      <c r="V796" s="45" t="str">
        <f t="shared" si="143"/>
        <v/>
      </c>
      <c r="W796" s="46" t="str">
        <f t="shared" si="144"/>
        <v/>
      </c>
      <c r="X796" s="12"/>
    </row>
    <row r="797" spans="1:24" x14ac:dyDescent="0.25">
      <c r="A797" s="53">
        <v>2619</v>
      </c>
      <c r="B797" s="22"/>
      <c r="C797" s="34"/>
      <c r="D797" s="45"/>
      <c r="E797" s="44"/>
      <c r="F797" s="45"/>
      <c r="G797" s="45"/>
      <c r="H797" s="45" t="str">
        <f t="shared" si="145"/>
        <v/>
      </c>
      <c r="I797" s="46" t="str">
        <f t="shared" si="141"/>
        <v/>
      </c>
      <c r="J797" s="34">
        <f t="shared" si="137"/>
        <v>0</v>
      </c>
      <c r="K797" s="45">
        <f t="shared" si="138"/>
        <v>0</v>
      </c>
      <c r="L797" s="44"/>
      <c r="M797" s="45"/>
      <c r="N797" s="45"/>
      <c r="O797" s="45" t="str">
        <f t="shared" si="146"/>
        <v/>
      </c>
      <c r="P797" s="46" t="str">
        <f t="shared" si="142"/>
        <v/>
      </c>
      <c r="Q797" s="34">
        <f t="shared" si="139"/>
        <v>0</v>
      </c>
      <c r="R797" s="45">
        <f t="shared" si="140"/>
        <v>0</v>
      </c>
      <c r="S797" s="44"/>
      <c r="T797" s="45"/>
      <c r="U797" s="45"/>
      <c r="V797" s="45" t="str">
        <f t="shared" si="143"/>
        <v/>
      </c>
      <c r="W797" s="46" t="str">
        <f t="shared" si="144"/>
        <v/>
      </c>
      <c r="X797" s="12"/>
    </row>
    <row r="798" spans="1:24" x14ac:dyDescent="0.25">
      <c r="A798" s="53">
        <v>2620</v>
      </c>
      <c r="B798" s="22"/>
      <c r="C798" s="34"/>
      <c r="D798" s="45"/>
      <c r="E798" s="44"/>
      <c r="F798" s="45"/>
      <c r="G798" s="45"/>
      <c r="H798" s="45" t="str">
        <f t="shared" si="145"/>
        <v/>
      </c>
      <c r="I798" s="46" t="str">
        <f t="shared" si="141"/>
        <v/>
      </c>
      <c r="J798" s="34">
        <f t="shared" si="137"/>
        <v>0</v>
      </c>
      <c r="K798" s="45">
        <f t="shared" si="138"/>
        <v>0</v>
      </c>
      <c r="L798" s="44"/>
      <c r="M798" s="45"/>
      <c r="N798" s="45"/>
      <c r="O798" s="45" t="str">
        <f t="shared" si="146"/>
        <v/>
      </c>
      <c r="P798" s="46" t="str">
        <f t="shared" si="142"/>
        <v/>
      </c>
      <c r="Q798" s="34">
        <f t="shared" si="139"/>
        <v>0</v>
      </c>
      <c r="R798" s="45">
        <f t="shared" si="140"/>
        <v>0</v>
      </c>
      <c r="S798" s="44"/>
      <c r="T798" s="45"/>
      <c r="U798" s="45"/>
      <c r="V798" s="45" t="str">
        <f t="shared" si="143"/>
        <v/>
      </c>
      <c r="W798" s="46" t="str">
        <f t="shared" si="144"/>
        <v/>
      </c>
      <c r="X798" s="12"/>
    </row>
    <row r="799" spans="1:24" x14ac:dyDescent="0.25">
      <c r="A799" s="53">
        <v>2621</v>
      </c>
      <c r="B799" s="22"/>
      <c r="C799" s="34"/>
      <c r="D799" s="45"/>
      <c r="E799" s="44"/>
      <c r="F799" s="45"/>
      <c r="G799" s="45"/>
      <c r="H799" s="45" t="str">
        <f t="shared" si="145"/>
        <v/>
      </c>
      <c r="I799" s="46" t="str">
        <f t="shared" si="141"/>
        <v/>
      </c>
      <c r="J799" s="34">
        <f t="shared" si="137"/>
        <v>0</v>
      </c>
      <c r="K799" s="45">
        <f t="shared" si="138"/>
        <v>0</v>
      </c>
      <c r="L799" s="44"/>
      <c r="M799" s="45"/>
      <c r="N799" s="45"/>
      <c r="O799" s="45" t="str">
        <f t="shared" si="146"/>
        <v/>
      </c>
      <c r="P799" s="46" t="str">
        <f t="shared" si="142"/>
        <v/>
      </c>
      <c r="Q799" s="34">
        <f t="shared" si="139"/>
        <v>0</v>
      </c>
      <c r="R799" s="45">
        <f t="shared" si="140"/>
        <v>0</v>
      </c>
      <c r="S799" s="44"/>
      <c r="T799" s="45"/>
      <c r="U799" s="45"/>
      <c r="V799" s="45" t="str">
        <f t="shared" si="143"/>
        <v/>
      </c>
      <c r="W799" s="46" t="str">
        <f t="shared" si="144"/>
        <v/>
      </c>
      <c r="X799" s="12"/>
    </row>
    <row r="800" spans="1:24" x14ac:dyDescent="0.25">
      <c r="A800" s="53">
        <v>2622</v>
      </c>
      <c r="B800" s="22"/>
      <c r="C800" s="34"/>
      <c r="D800" s="45"/>
      <c r="E800" s="44"/>
      <c r="F800" s="45"/>
      <c r="G800" s="45"/>
      <c r="H800" s="45" t="str">
        <f t="shared" si="145"/>
        <v/>
      </c>
      <c r="I800" s="46" t="str">
        <f t="shared" si="141"/>
        <v/>
      </c>
      <c r="J800" s="34">
        <f t="shared" si="137"/>
        <v>0</v>
      </c>
      <c r="K800" s="45">
        <f t="shared" si="138"/>
        <v>0</v>
      </c>
      <c r="L800" s="44"/>
      <c r="M800" s="45"/>
      <c r="N800" s="45"/>
      <c r="O800" s="45" t="str">
        <f t="shared" si="146"/>
        <v/>
      </c>
      <c r="P800" s="46" t="str">
        <f t="shared" si="142"/>
        <v/>
      </c>
      <c r="Q800" s="34">
        <f t="shared" si="139"/>
        <v>0</v>
      </c>
      <c r="R800" s="45">
        <f t="shared" si="140"/>
        <v>0</v>
      </c>
      <c r="S800" s="44"/>
      <c r="T800" s="45"/>
      <c r="U800" s="45"/>
      <c r="V800" s="45" t="str">
        <f t="shared" si="143"/>
        <v/>
      </c>
      <c r="W800" s="46" t="str">
        <f t="shared" si="144"/>
        <v/>
      </c>
      <c r="X800" s="12"/>
    </row>
    <row r="801" spans="1:24" x14ac:dyDescent="0.25">
      <c r="A801" s="53">
        <v>2623</v>
      </c>
      <c r="B801" s="22"/>
      <c r="C801" s="34"/>
      <c r="D801" s="45"/>
      <c r="E801" s="44"/>
      <c r="F801" s="45"/>
      <c r="G801" s="45"/>
      <c r="H801" s="45" t="str">
        <f t="shared" si="145"/>
        <v/>
      </c>
      <c r="I801" s="46" t="str">
        <f t="shared" si="141"/>
        <v/>
      </c>
      <c r="J801" s="34">
        <f t="shared" si="137"/>
        <v>0</v>
      </c>
      <c r="K801" s="45">
        <f t="shared" si="138"/>
        <v>0</v>
      </c>
      <c r="L801" s="44"/>
      <c r="M801" s="45"/>
      <c r="N801" s="45"/>
      <c r="O801" s="45" t="str">
        <f t="shared" si="146"/>
        <v/>
      </c>
      <c r="P801" s="46" t="str">
        <f t="shared" si="142"/>
        <v/>
      </c>
      <c r="Q801" s="34">
        <f t="shared" si="139"/>
        <v>0</v>
      </c>
      <c r="R801" s="45">
        <f t="shared" si="140"/>
        <v>0</v>
      </c>
      <c r="S801" s="44"/>
      <c r="T801" s="45"/>
      <c r="U801" s="45"/>
      <c r="V801" s="45" t="str">
        <f t="shared" si="143"/>
        <v/>
      </c>
      <c r="W801" s="46" t="str">
        <f t="shared" si="144"/>
        <v/>
      </c>
      <c r="X801" s="12"/>
    </row>
    <row r="802" spans="1:24" x14ac:dyDescent="0.25">
      <c r="A802" s="53">
        <v>2624</v>
      </c>
      <c r="B802" s="22"/>
      <c r="C802" s="34"/>
      <c r="D802" s="45"/>
      <c r="E802" s="44"/>
      <c r="F802" s="45"/>
      <c r="G802" s="45"/>
      <c r="H802" s="45" t="str">
        <f t="shared" si="145"/>
        <v/>
      </c>
      <c r="I802" s="46" t="str">
        <f t="shared" si="141"/>
        <v/>
      </c>
      <c r="J802" s="34">
        <f t="shared" si="137"/>
        <v>0</v>
      </c>
      <c r="K802" s="45">
        <f t="shared" si="138"/>
        <v>0</v>
      </c>
      <c r="L802" s="44"/>
      <c r="M802" s="45"/>
      <c r="N802" s="45"/>
      <c r="O802" s="45" t="str">
        <f t="shared" si="146"/>
        <v/>
      </c>
      <c r="P802" s="46" t="str">
        <f t="shared" si="142"/>
        <v/>
      </c>
      <c r="Q802" s="34">
        <f t="shared" si="139"/>
        <v>0</v>
      </c>
      <c r="R802" s="45">
        <f t="shared" si="140"/>
        <v>0</v>
      </c>
      <c r="S802" s="44"/>
      <c r="T802" s="45"/>
      <c r="U802" s="45"/>
      <c r="V802" s="45" t="str">
        <f t="shared" si="143"/>
        <v/>
      </c>
      <c r="W802" s="46" t="str">
        <f t="shared" si="144"/>
        <v/>
      </c>
      <c r="X802" s="12"/>
    </row>
    <row r="803" spans="1:24" x14ac:dyDescent="0.25">
      <c r="A803" s="53">
        <v>2625</v>
      </c>
      <c r="B803" s="22"/>
      <c r="C803" s="34"/>
      <c r="D803" s="45"/>
      <c r="E803" s="44"/>
      <c r="F803" s="45"/>
      <c r="G803" s="45"/>
      <c r="H803" s="45" t="str">
        <f t="shared" si="145"/>
        <v/>
      </c>
      <c r="I803" s="46" t="str">
        <f t="shared" si="141"/>
        <v/>
      </c>
      <c r="J803" s="34">
        <f t="shared" si="137"/>
        <v>0</v>
      </c>
      <c r="K803" s="45">
        <f t="shared" si="138"/>
        <v>0</v>
      </c>
      <c r="L803" s="44"/>
      <c r="M803" s="45"/>
      <c r="N803" s="45"/>
      <c r="O803" s="45" t="str">
        <f t="shared" si="146"/>
        <v/>
      </c>
      <c r="P803" s="46" t="str">
        <f t="shared" si="142"/>
        <v/>
      </c>
      <c r="Q803" s="34">
        <f t="shared" si="139"/>
        <v>0</v>
      </c>
      <c r="R803" s="45">
        <f t="shared" si="140"/>
        <v>0</v>
      </c>
      <c r="S803" s="44"/>
      <c r="T803" s="45"/>
      <c r="U803" s="45"/>
      <c r="V803" s="45" t="str">
        <f t="shared" si="143"/>
        <v/>
      </c>
      <c r="W803" s="46" t="str">
        <f t="shared" si="144"/>
        <v/>
      </c>
      <c r="X803" s="12"/>
    </row>
    <row r="804" spans="1:24" x14ac:dyDescent="0.25">
      <c r="A804" s="53">
        <v>2626</v>
      </c>
      <c r="B804" s="22"/>
      <c r="C804" s="34"/>
      <c r="D804" s="45"/>
      <c r="E804" s="44"/>
      <c r="F804" s="45"/>
      <c r="G804" s="45"/>
      <c r="H804" s="45" t="str">
        <f t="shared" si="145"/>
        <v/>
      </c>
      <c r="I804" s="46" t="str">
        <f t="shared" si="141"/>
        <v/>
      </c>
      <c r="J804" s="34">
        <f t="shared" si="137"/>
        <v>0</v>
      </c>
      <c r="K804" s="45">
        <f t="shared" si="138"/>
        <v>0</v>
      </c>
      <c r="L804" s="44"/>
      <c r="M804" s="45"/>
      <c r="N804" s="45"/>
      <c r="O804" s="45" t="str">
        <f t="shared" si="146"/>
        <v/>
      </c>
      <c r="P804" s="46" t="str">
        <f t="shared" si="142"/>
        <v/>
      </c>
      <c r="Q804" s="34">
        <f t="shared" si="139"/>
        <v>0</v>
      </c>
      <c r="R804" s="45">
        <f t="shared" si="140"/>
        <v>0</v>
      </c>
      <c r="S804" s="44"/>
      <c r="T804" s="45"/>
      <c r="U804" s="45"/>
      <c r="V804" s="45" t="str">
        <f t="shared" si="143"/>
        <v/>
      </c>
      <c r="W804" s="46" t="str">
        <f t="shared" si="144"/>
        <v/>
      </c>
      <c r="X804" s="12"/>
    </row>
    <row r="805" spans="1:24" x14ac:dyDescent="0.25">
      <c r="A805" s="53">
        <v>2627</v>
      </c>
      <c r="B805" s="22"/>
      <c r="C805" s="34"/>
      <c r="D805" s="45"/>
      <c r="E805" s="44"/>
      <c r="F805" s="45"/>
      <c r="G805" s="45"/>
      <c r="H805" s="45" t="str">
        <f t="shared" si="145"/>
        <v/>
      </c>
      <c r="I805" s="46" t="str">
        <f t="shared" si="141"/>
        <v/>
      </c>
      <c r="J805" s="34">
        <f t="shared" si="137"/>
        <v>0</v>
      </c>
      <c r="K805" s="45">
        <f t="shared" si="138"/>
        <v>0</v>
      </c>
      <c r="L805" s="44"/>
      <c r="M805" s="45"/>
      <c r="N805" s="45"/>
      <c r="O805" s="45" t="str">
        <f t="shared" si="146"/>
        <v/>
      </c>
      <c r="P805" s="46" t="str">
        <f t="shared" si="142"/>
        <v/>
      </c>
      <c r="Q805" s="34">
        <f t="shared" si="139"/>
        <v>0</v>
      </c>
      <c r="R805" s="45">
        <f t="shared" si="140"/>
        <v>0</v>
      </c>
      <c r="S805" s="44"/>
      <c r="T805" s="45"/>
      <c r="U805" s="45"/>
      <c r="V805" s="45" t="str">
        <f t="shared" si="143"/>
        <v/>
      </c>
      <c r="W805" s="46" t="str">
        <f t="shared" si="144"/>
        <v/>
      </c>
      <c r="X805" s="12"/>
    </row>
    <row r="806" spans="1:24" x14ac:dyDescent="0.25">
      <c r="A806" s="53">
        <v>2628</v>
      </c>
      <c r="B806" s="22"/>
      <c r="C806" s="34"/>
      <c r="D806" s="45"/>
      <c r="E806" s="44"/>
      <c r="F806" s="45"/>
      <c r="G806" s="45"/>
      <c r="H806" s="45" t="str">
        <f t="shared" si="145"/>
        <v/>
      </c>
      <c r="I806" s="46" t="str">
        <f t="shared" si="141"/>
        <v/>
      </c>
      <c r="J806" s="34">
        <f t="shared" si="137"/>
        <v>0</v>
      </c>
      <c r="K806" s="45">
        <f t="shared" si="138"/>
        <v>0</v>
      </c>
      <c r="L806" s="44"/>
      <c r="M806" s="45"/>
      <c r="N806" s="45"/>
      <c r="O806" s="45" t="str">
        <f t="shared" si="146"/>
        <v/>
      </c>
      <c r="P806" s="46" t="str">
        <f t="shared" si="142"/>
        <v/>
      </c>
      <c r="Q806" s="34">
        <f t="shared" si="139"/>
        <v>0</v>
      </c>
      <c r="R806" s="45">
        <f t="shared" si="140"/>
        <v>0</v>
      </c>
      <c r="S806" s="44"/>
      <c r="T806" s="45"/>
      <c r="U806" s="45"/>
      <c r="V806" s="45" t="str">
        <f t="shared" si="143"/>
        <v/>
      </c>
      <c r="W806" s="46" t="str">
        <f t="shared" si="144"/>
        <v/>
      </c>
      <c r="X806" s="12"/>
    </row>
    <row r="807" spans="1:24" x14ac:dyDescent="0.25">
      <c r="A807" s="53">
        <v>2629</v>
      </c>
      <c r="B807" s="22"/>
      <c r="C807" s="34"/>
      <c r="D807" s="45"/>
      <c r="E807" s="44"/>
      <c r="F807" s="45"/>
      <c r="G807" s="45"/>
      <c r="H807" s="45" t="str">
        <f t="shared" si="145"/>
        <v/>
      </c>
      <c r="I807" s="46" t="str">
        <f t="shared" si="141"/>
        <v/>
      </c>
      <c r="J807" s="34">
        <f t="shared" si="137"/>
        <v>0</v>
      </c>
      <c r="K807" s="45">
        <f t="shared" si="138"/>
        <v>0</v>
      </c>
      <c r="L807" s="44"/>
      <c r="M807" s="45"/>
      <c r="N807" s="45"/>
      <c r="O807" s="45" t="str">
        <f t="shared" si="146"/>
        <v/>
      </c>
      <c r="P807" s="46" t="str">
        <f t="shared" si="142"/>
        <v/>
      </c>
      <c r="Q807" s="34">
        <f t="shared" si="139"/>
        <v>0</v>
      </c>
      <c r="R807" s="45">
        <f t="shared" si="140"/>
        <v>0</v>
      </c>
      <c r="S807" s="44"/>
      <c r="T807" s="45"/>
      <c r="U807" s="45"/>
      <c r="V807" s="45" t="str">
        <f t="shared" si="143"/>
        <v/>
      </c>
      <c r="W807" s="46" t="str">
        <f t="shared" si="144"/>
        <v/>
      </c>
      <c r="X807" s="12"/>
    </row>
    <row r="808" spans="1:24" x14ac:dyDescent="0.25">
      <c r="A808" s="53">
        <v>2630</v>
      </c>
      <c r="B808" s="22"/>
      <c r="C808" s="34"/>
      <c r="D808" s="45"/>
      <c r="E808" s="44"/>
      <c r="F808" s="45"/>
      <c r="G808" s="45"/>
      <c r="H808" s="45" t="str">
        <f t="shared" si="145"/>
        <v/>
      </c>
      <c r="I808" s="46" t="str">
        <f t="shared" si="141"/>
        <v/>
      </c>
      <c r="J808" s="34">
        <f t="shared" si="137"/>
        <v>0</v>
      </c>
      <c r="K808" s="45">
        <f t="shared" si="138"/>
        <v>0</v>
      </c>
      <c r="L808" s="44"/>
      <c r="M808" s="45"/>
      <c r="N808" s="45"/>
      <c r="O808" s="45" t="str">
        <f t="shared" si="146"/>
        <v/>
      </c>
      <c r="P808" s="46" t="str">
        <f t="shared" si="142"/>
        <v/>
      </c>
      <c r="Q808" s="34">
        <f t="shared" si="139"/>
        <v>0</v>
      </c>
      <c r="R808" s="45">
        <f t="shared" si="140"/>
        <v>0</v>
      </c>
      <c r="S808" s="44"/>
      <c r="T808" s="45"/>
      <c r="U808" s="45"/>
      <c r="V808" s="45" t="str">
        <f t="shared" si="143"/>
        <v/>
      </c>
      <c r="W808" s="46" t="str">
        <f t="shared" si="144"/>
        <v/>
      </c>
      <c r="X808" s="12"/>
    </row>
    <row r="809" spans="1:24" x14ac:dyDescent="0.25">
      <c r="A809" s="53">
        <v>2631</v>
      </c>
      <c r="B809" s="22"/>
      <c r="C809" s="34"/>
      <c r="D809" s="45"/>
      <c r="E809" s="44"/>
      <c r="F809" s="45"/>
      <c r="G809" s="45"/>
      <c r="H809" s="45" t="str">
        <f t="shared" si="145"/>
        <v/>
      </c>
      <c r="I809" s="46" t="str">
        <f t="shared" si="141"/>
        <v/>
      </c>
      <c r="J809" s="34">
        <f t="shared" si="137"/>
        <v>0</v>
      </c>
      <c r="K809" s="45">
        <f t="shared" si="138"/>
        <v>0</v>
      </c>
      <c r="L809" s="44"/>
      <c r="M809" s="45"/>
      <c r="N809" s="45"/>
      <c r="O809" s="45" t="str">
        <f t="shared" si="146"/>
        <v/>
      </c>
      <c r="P809" s="46" t="str">
        <f t="shared" si="142"/>
        <v/>
      </c>
      <c r="Q809" s="34">
        <f t="shared" si="139"/>
        <v>0</v>
      </c>
      <c r="R809" s="45">
        <f t="shared" si="140"/>
        <v>0</v>
      </c>
      <c r="S809" s="44"/>
      <c r="T809" s="45"/>
      <c r="U809" s="45"/>
      <c r="V809" s="45" t="str">
        <f t="shared" si="143"/>
        <v/>
      </c>
      <c r="W809" s="46" t="str">
        <f t="shared" si="144"/>
        <v/>
      </c>
      <c r="X809" s="12"/>
    </row>
    <row r="810" spans="1:24" x14ac:dyDescent="0.25">
      <c r="A810" s="53">
        <v>2632</v>
      </c>
      <c r="B810" s="22"/>
      <c r="C810" s="34"/>
      <c r="D810" s="45"/>
      <c r="E810" s="44"/>
      <c r="F810" s="45"/>
      <c r="G810" s="45"/>
      <c r="H810" s="45" t="str">
        <f t="shared" si="145"/>
        <v/>
      </c>
      <c r="I810" s="46" t="str">
        <f t="shared" si="141"/>
        <v/>
      </c>
      <c r="J810" s="34">
        <f t="shared" si="137"/>
        <v>0</v>
      </c>
      <c r="K810" s="45">
        <f t="shared" si="138"/>
        <v>0</v>
      </c>
      <c r="L810" s="44"/>
      <c r="M810" s="45"/>
      <c r="N810" s="45"/>
      <c r="O810" s="45" t="str">
        <f t="shared" si="146"/>
        <v/>
      </c>
      <c r="P810" s="46" t="str">
        <f t="shared" si="142"/>
        <v/>
      </c>
      <c r="Q810" s="34">
        <f t="shared" si="139"/>
        <v>0</v>
      </c>
      <c r="R810" s="45">
        <f t="shared" si="140"/>
        <v>0</v>
      </c>
      <c r="S810" s="44"/>
      <c r="T810" s="45"/>
      <c r="U810" s="45"/>
      <c r="V810" s="45" t="str">
        <f t="shared" si="143"/>
        <v/>
      </c>
      <c r="W810" s="46" t="str">
        <f t="shared" si="144"/>
        <v/>
      </c>
      <c r="X810" s="12"/>
    </row>
    <row r="811" spans="1:24" x14ac:dyDescent="0.25">
      <c r="A811" s="53">
        <v>2633</v>
      </c>
      <c r="B811" s="22"/>
      <c r="C811" s="34"/>
      <c r="D811" s="45"/>
      <c r="E811" s="44"/>
      <c r="F811" s="45"/>
      <c r="G811" s="45"/>
      <c r="H811" s="45" t="str">
        <f t="shared" si="145"/>
        <v/>
      </c>
      <c r="I811" s="46" t="str">
        <f t="shared" si="141"/>
        <v/>
      </c>
      <c r="J811" s="34">
        <f t="shared" si="137"/>
        <v>0</v>
      </c>
      <c r="K811" s="45">
        <f t="shared" si="138"/>
        <v>0</v>
      </c>
      <c r="L811" s="44"/>
      <c r="M811" s="45"/>
      <c r="N811" s="45"/>
      <c r="O811" s="45" t="str">
        <f t="shared" si="146"/>
        <v/>
      </c>
      <c r="P811" s="46" t="str">
        <f t="shared" si="142"/>
        <v/>
      </c>
      <c r="Q811" s="34">
        <f t="shared" si="139"/>
        <v>0</v>
      </c>
      <c r="R811" s="45">
        <f t="shared" si="140"/>
        <v>0</v>
      </c>
      <c r="S811" s="44"/>
      <c r="T811" s="45"/>
      <c r="U811" s="45"/>
      <c r="V811" s="45" t="str">
        <f t="shared" si="143"/>
        <v/>
      </c>
      <c r="W811" s="46" t="str">
        <f t="shared" si="144"/>
        <v/>
      </c>
      <c r="X811" s="12"/>
    </row>
    <row r="812" spans="1:24" x14ac:dyDescent="0.25">
      <c r="A812" s="53">
        <v>2634</v>
      </c>
      <c r="B812" s="22"/>
      <c r="C812" s="34"/>
      <c r="D812" s="45"/>
      <c r="E812" s="44"/>
      <c r="F812" s="45"/>
      <c r="G812" s="45"/>
      <c r="H812" s="45" t="str">
        <f t="shared" si="145"/>
        <v/>
      </c>
      <c r="I812" s="46" t="str">
        <f t="shared" si="141"/>
        <v/>
      </c>
      <c r="J812" s="34">
        <f t="shared" si="137"/>
        <v>0</v>
      </c>
      <c r="K812" s="45">
        <f t="shared" si="138"/>
        <v>0</v>
      </c>
      <c r="L812" s="44"/>
      <c r="M812" s="45"/>
      <c r="N812" s="45"/>
      <c r="O812" s="45" t="str">
        <f t="shared" si="146"/>
        <v/>
      </c>
      <c r="P812" s="46" t="str">
        <f t="shared" si="142"/>
        <v/>
      </c>
      <c r="Q812" s="34">
        <f t="shared" si="139"/>
        <v>0</v>
      </c>
      <c r="R812" s="45">
        <f t="shared" si="140"/>
        <v>0</v>
      </c>
      <c r="S812" s="44"/>
      <c r="T812" s="45"/>
      <c r="U812" s="45"/>
      <c r="V812" s="45" t="str">
        <f t="shared" si="143"/>
        <v/>
      </c>
      <c r="W812" s="46" t="str">
        <f t="shared" si="144"/>
        <v/>
      </c>
      <c r="X812" s="12"/>
    </row>
    <row r="813" spans="1:24" x14ac:dyDescent="0.25">
      <c r="A813" s="53">
        <v>2635</v>
      </c>
      <c r="B813" s="22"/>
      <c r="C813" s="34"/>
      <c r="D813" s="45"/>
      <c r="E813" s="44"/>
      <c r="F813" s="45"/>
      <c r="G813" s="45"/>
      <c r="H813" s="45" t="str">
        <f t="shared" si="145"/>
        <v/>
      </c>
      <c r="I813" s="46" t="str">
        <f t="shared" si="141"/>
        <v/>
      </c>
      <c r="J813" s="34">
        <f t="shared" si="137"/>
        <v>0</v>
      </c>
      <c r="K813" s="45">
        <f t="shared" si="138"/>
        <v>0</v>
      </c>
      <c r="L813" s="44"/>
      <c r="M813" s="45"/>
      <c r="N813" s="45"/>
      <c r="O813" s="45" t="str">
        <f t="shared" si="146"/>
        <v/>
      </c>
      <c r="P813" s="46" t="str">
        <f t="shared" si="142"/>
        <v/>
      </c>
      <c r="Q813" s="34">
        <f t="shared" si="139"/>
        <v>0</v>
      </c>
      <c r="R813" s="45">
        <f t="shared" si="140"/>
        <v>0</v>
      </c>
      <c r="S813" s="44"/>
      <c r="T813" s="45"/>
      <c r="U813" s="45"/>
      <c r="V813" s="45" t="str">
        <f t="shared" si="143"/>
        <v/>
      </c>
      <c r="W813" s="46" t="str">
        <f t="shared" si="144"/>
        <v/>
      </c>
      <c r="X813" s="12"/>
    </row>
    <row r="814" spans="1:24" x14ac:dyDescent="0.25">
      <c r="A814" s="53">
        <v>2636</v>
      </c>
      <c r="B814" s="22"/>
      <c r="C814" s="34"/>
      <c r="D814" s="45"/>
      <c r="E814" s="44"/>
      <c r="F814" s="45"/>
      <c r="G814" s="45"/>
      <c r="H814" s="45" t="str">
        <f t="shared" si="145"/>
        <v/>
      </c>
      <c r="I814" s="46" t="str">
        <f t="shared" si="141"/>
        <v/>
      </c>
      <c r="J814" s="34">
        <f t="shared" si="137"/>
        <v>0</v>
      </c>
      <c r="K814" s="45">
        <f t="shared" si="138"/>
        <v>0</v>
      </c>
      <c r="L814" s="44"/>
      <c r="M814" s="45"/>
      <c r="N814" s="45"/>
      <c r="O814" s="45" t="str">
        <f t="shared" si="146"/>
        <v/>
      </c>
      <c r="P814" s="46" t="str">
        <f t="shared" si="142"/>
        <v/>
      </c>
      <c r="Q814" s="34">
        <f t="shared" si="139"/>
        <v>0</v>
      </c>
      <c r="R814" s="45">
        <f t="shared" si="140"/>
        <v>0</v>
      </c>
      <c r="S814" s="44"/>
      <c r="T814" s="45"/>
      <c r="U814" s="45"/>
      <c r="V814" s="45" t="str">
        <f t="shared" si="143"/>
        <v/>
      </c>
      <c r="W814" s="46" t="str">
        <f t="shared" si="144"/>
        <v/>
      </c>
      <c r="X814" s="12"/>
    </row>
    <row r="815" spans="1:24" x14ac:dyDescent="0.25">
      <c r="A815" s="53">
        <v>2637</v>
      </c>
      <c r="B815" s="22"/>
      <c r="C815" s="34"/>
      <c r="D815" s="45"/>
      <c r="E815" s="44"/>
      <c r="F815" s="45"/>
      <c r="G815" s="45"/>
      <c r="H815" s="45" t="str">
        <f t="shared" si="145"/>
        <v/>
      </c>
      <c r="I815" s="46" t="str">
        <f t="shared" si="141"/>
        <v/>
      </c>
      <c r="J815" s="34">
        <f t="shared" si="137"/>
        <v>0</v>
      </c>
      <c r="K815" s="45">
        <f t="shared" si="138"/>
        <v>0</v>
      </c>
      <c r="L815" s="44"/>
      <c r="M815" s="45"/>
      <c r="N815" s="45"/>
      <c r="O815" s="45" t="str">
        <f t="shared" si="146"/>
        <v/>
      </c>
      <c r="P815" s="46" t="str">
        <f t="shared" si="142"/>
        <v/>
      </c>
      <c r="Q815" s="34">
        <f t="shared" si="139"/>
        <v>0</v>
      </c>
      <c r="R815" s="45">
        <f t="shared" si="140"/>
        <v>0</v>
      </c>
      <c r="S815" s="44"/>
      <c r="T815" s="45"/>
      <c r="U815" s="45"/>
      <c r="V815" s="45" t="str">
        <f t="shared" si="143"/>
        <v/>
      </c>
      <c r="W815" s="46" t="str">
        <f t="shared" si="144"/>
        <v/>
      </c>
      <c r="X815" s="12"/>
    </row>
    <row r="816" spans="1:24" x14ac:dyDescent="0.25">
      <c r="A816" s="53">
        <v>2638</v>
      </c>
      <c r="B816" s="22"/>
      <c r="C816" s="34"/>
      <c r="D816" s="45"/>
      <c r="E816" s="44"/>
      <c r="F816" s="45"/>
      <c r="G816" s="45"/>
      <c r="H816" s="45" t="str">
        <f t="shared" si="145"/>
        <v/>
      </c>
      <c r="I816" s="46" t="str">
        <f t="shared" si="141"/>
        <v/>
      </c>
      <c r="J816" s="34">
        <f t="shared" si="137"/>
        <v>0</v>
      </c>
      <c r="K816" s="45">
        <f t="shared" si="138"/>
        <v>0</v>
      </c>
      <c r="L816" s="44"/>
      <c r="M816" s="45"/>
      <c r="N816" s="45"/>
      <c r="O816" s="45" t="str">
        <f t="shared" si="146"/>
        <v/>
      </c>
      <c r="P816" s="46" t="str">
        <f t="shared" si="142"/>
        <v/>
      </c>
      <c r="Q816" s="34">
        <f t="shared" si="139"/>
        <v>0</v>
      </c>
      <c r="R816" s="45">
        <f t="shared" si="140"/>
        <v>0</v>
      </c>
      <c r="S816" s="44"/>
      <c r="T816" s="45"/>
      <c r="U816" s="45"/>
      <c r="V816" s="45" t="str">
        <f t="shared" si="143"/>
        <v/>
      </c>
      <c r="W816" s="46" t="str">
        <f t="shared" si="144"/>
        <v/>
      </c>
      <c r="X816" s="12"/>
    </row>
    <row r="817" spans="1:24" x14ac:dyDescent="0.25">
      <c r="A817" s="53">
        <v>2639</v>
      </c>
      <c r="B817" s="22"/>
      <c r="C817" s="34"/>
      <c r="D817" s="45"/>
      <c r="E817" s="44"/>
      <c r="F817" s="45"/>
      <c r="G817" s="45"/>
      <c r="H817" s="45" t="str">
        <f t="shared" si="145"/>
        <v/>
      </c>
      <c r="I817" s="46" t="str">
        <f t="shared" si="141"/>
        <v/>
      </c>
      <c r="J817" s="34">
        <f t="shared" si="137"/>
        <v>0</v>
      </c>
      <c r="K817" s="45">
        <f t="shared" si="138"/>
        <v>0</v>
      </c>
      <c r="L817" s="44"/>
      <c r="M817" s="45"/>
      <c r="N817" s="45"/>
      <c r="O817" s="45" t="str">
        <f t="shared" si="146"/>
        <v/>
      </c>
      <c r="P817" s="46" t="str">
        <f t="shared" si="142"/>
        <v/>
      </c>
      <c r="Q817" s="34">
        <f t="shared" si="139"/>
        <v>0</v>
      </c>
      <c r="R817" s="45">
        <f t="shared" si="140"/>
        <v>0</v>
      </c>
      <c r="S817" s="44"/>
      <c r="T817" s="45"/>
      <c r="U817" s="45"/>
      <c r="V817" s="45" t="str">
        <f t="shared" si="143"/>
        <v/>
      </c>
      <c r="W817" s="46" t="str">
        <f t="shared" si="144"/>
        <v/>
      </c>
      <c r="X817" s="12"/>
    </row>
    <row r="818" spans="1:24" x14ac:dyDescent="0.25">
      <c r="A818" s="53">
        <v>2640</v>
      </c>
      <c r="B818" s="22"/>
      <c r="C818" s="34"/>
      <c r="D818" s="45"/>
      <c r="E818" s="44"/>
      <c r="F818" s="45"/>
      <c r="G818" s="45"/>
      <c r="H818" s="45" t="str">
        <f t="shared" si="145"/>
        <v/>
      </c>
      <c r="I818" s="46" t="str">
        <f t="shared" si="141"/>
        <v/>
      </c>
      <c r="J818" s="34">
        <f t="shared" si="137"/>
        <v>0</v>
      </c>
      <c r="K818" s="45">
        <f t="shared" si="138"/>
        <v>0</v>
      </c>
      <c r="L818" s="44"/>
      <c r="M818" s="45"/>
      <c r="N818" s="45"/>
      <c r="O818" s="45" t="str">
        <f t="shared" si="146"/>
        <v/>
      </c>
      <c r="P818" s="46" t="str">
        <f t="shared" si="142"/>
        <v/>
      </c>
      <c r="Q818" s="34">
        <f t="shared" si="139"/>
        <v>0</v>
      </c>
      <c r="R818" s="45">
        <f t="shared" si="140"/>
        <v>0</v>
      </c>
      <c r="S818" s="44"/>
      <c r="T818" s="45"/>
      <c r="U818" s="45"/>
      <c r="V818" s="45" t="str">
        <f t="shared" si="143"/>
        <v/>
      </c>
      <c r="W818" s="46" t="str">
        <f t="shared" si="144"/>
        <v/>
      </c>
      <c r="X818" s="12"/>
    </row>
    <row r="819" spans="1:24" x14ac:dyDescent="0.25">
      <c r="A819" s="53">
        <v>2641</v>
      </c>
      <c r="B819" s="22"/>
      <c r="C819" s="34"/>
      <c r="D819" s="45"/>
      <c r="E819" s="44"/>
      <c r="F819" s="45"/>
      <c r="G819" s="45"/>
      <c r="H819" s="45" t="str">
        <f t="shared" si="145"/>
        <v/>
      </c>
      <c r="I819" s="46" t="str">
        <f t="shared" si="141"/>
        <v/>
      </c>
      <c r="J819" s="34">
        <f t="shared" si="137"/>
        <v>0</v>
      </c>
      <c r="K819" s="45">
        <f t="shared" si="138"/>
        <v>0</v>
      </c>
      <c r="L819" s="44"/>
      <c r="M819" s="45"/>
      <c r="N819" s="45"/>
      <c r="O819" s="45" t="str">
        <f t="shared" si="146"/>
        <v/>
      </c>
      <c r="P819" s="46" t="str">
        <f t="shared" si="142"/>
        <v/>
      </c>
      <c r="Q819" s="34">
        <f t="shared" si="139"/>
        <v>0</v>
      </c>
      <c r="R819" s="45">
        <f t="shared" si="140"/>
        <v>0</v>
      </c>
      <c r="S819" s="44"/>
      <c r="T819" s="45"/>
      <c r="U819" s="45"/>
      <c r="V819" s="45" t="str">
        <f t="shared" si="143"/>
        <v/>
      </c>
      <c r="W819" s="46" t="str">
        <f t="shared" si="144"/>
        <v/>
      </c>
      <c r="X819" s="12"/>
    </row>
    <row r="820" spans="1:24" x14ac:dyDescent="0.25">
      <c r="A820" s="53">
        <v>2642</v>
      </c>
      <c r="B820" s="22"/>
      <c r="C820" s="34"/>
      <c r="D820" s="45"/>
      <c r="E820" s="44"/>
      <c r="F820" s="45"/>
      <c r="G820" s="45"/>
      <c r="H820" s="45" t="str">
        <f t="shared" si="145"/>
        <v/>
      </c>
      <c r="I820" s="46" t="str">
        <f t="shared" si="141"/>
        <v/>
      </c>
      <c r="J820" s="34">
        <f t="shared" si="137"/>
        <v>0</v>
      </c>
      <c r="K820" s="45">
        <f t="shared" si="138"/>
        <v>0</v>
      </c>
      <c r="L820" s="44"/>
      <c r="M820" s="45"/>
      <c r="N820" s="45"/>
      <c r="O820" s="45" t="str">
        <f t="shared" si="146"/>
        <v/>
      </c>
      <c r="P820" s="46" t="str">
        <f t="shared" si="142"/>
        <v/>
      </c>
      <c r="Q820" s="34">
        <f t="shared" si="139"/>
        <v>0</v>
      </c>
      <c r="R820" s="45">
        <f t="shared" si="140"/>
        <v>0</v>
      </c>
      <c r="S820" s="44"/>
      <c r="T820" s="45"/>
      <c r="U820" s="45"/>
      <c r="V820" s="45" t="str">
        <f t="shared" si="143"/>
        <v/>
      </c>
      <c r="W820" s="46" t="str">
        <f t="shared" si="144"/>
        <v/>
      </c>
      <c r="X820" s="12"/>
    </row>
    <row r="821" spans="1:24" x14ac:dyDescent="0.25">
      <c r="A821" s="53">
        <v>2643</v>
      </c>
      <c r="B821" s="22"/>
      <c r="C821" s="34"/>
      <c r="D821" s="45"/>
      <c r="E821" s="44"/>
      <c r="F821" s="45"/>
      <c r="G821" s="45"/>
      <c r="H821" s="45" t="str">
        <f t="shared" si="145"/>
        <v/>
      </c>
      <c r="I821" s="46" t="str">
        <f t="shared" si="141"/>
        <v/>
      </c>
      <c r="J821" s="34">
        <f t="shared" si="137"/>
        <v>0</v>
      </c>
      <c r="K821" s="45">
        <f t="shared" si="138"/>
        <v>0</v>
      </c>
      <c r="L821" s="44"/>
      <c r="M821" s="45"/>
      <c r="N821" s="45"/>
      <c r="O821" s="45" t="str">
        <f t="shared" si="146"/>
        <v/>
      </c>
      <c r="P821" s="46" t="str">
        <f t="shared" si="142"/>
        <v/>
      </c>
      <c r="Q821" s="34">
        <f t="shared" si="139"/>
        <v>0</v>
      </c>
      <c r="R821" s="45">
        <f t="shared" si="140"/>
        <v>0</v>
      </c>
      <c r="S821" s="44"/>
      <c r="T821" s="45"/>
      <c r="U821" s="45"/>
      <c r="V821" s="45" t="str">
        <f t="shared" si="143"/>
        <v/>
      </c>
      <c r="W821" s="46" t="str">
        <f t="shared" si="144"/>
        <v/>
      </c>
      <c r="X821" s="12"/>
    </row>
    <row r="822" spans="1:24" x14ac:dyDescent="0.25">
      <c r="A822" s="53">
        <v>2644</v>
      </c>
      <c r="B822" s="22"/>
      <c r="C822" s="34"/>
      <c r="D822" s="45"/>
      <c r="E822" s="44"/>
      <c r="F822" s="45"/>
      <c r="G822" s="45"/>
      <c r="H822" s="45" t="str">
        <f t="shared" si="145"/>
        <v/>
      </c>
      <c r="I822" s="46" t="str">
        <f t="shared" si="141"/>
        <v/>
      </c>
      <c r="J822" s="34">
        <f t="shared" si="137"/>
        <v>0</v>
      </c>
      <c r="K822" s="45">
        <f t="shared" si="138"/>
        <v>0</v>
      </c>
      <c r="L822" s="44"/>
      <c r="M822" s="45"/>
      <c r="N822" s="45"/>
      <c r="O822" s="45" t="str">
        <f t="shared" si="146"/>
        <v/>
      </c>
      <c r="P822" s="46" t="str">
        <f t="shared" si="142"/>
        <v/>
      </c>
      <c r="Q822" s="34">
        <f t="shared" si="139"/>
        <v>0</v>
      </c>
      <c r="R822" s="45">
        <f t="shared" si="140"/>
        <v>0</v>
      </c>
      <c r="S822" s="44"/>
      <c r="T822" s="45"/>
      <c r="U822" s="45"/>
      <c r="V822" s="45" t="str">
        <f t="shared" si="143"/>
        <v/>
      </c>
      <c r="W822" s="46" t="str">
        <f t="shared" si="144"/>
        <v/>
      </c>
      <c r="X822" s="12"/>
    </row>
    <row r="823" spans="1:24" x14ac:dyDescent="0.25">
      <c r="A823" s="53">
        <v>2645</v>
      </c>
      <c r="B823" s="22"/>
      <c r="C823" s="34"/>
      <c r="D823" s="45"/>
      <c r="E823" s="44"/>
      <c r="F823" s="45"/>
      <c r="G823" s="45"/>
      <c r="H823" s="45" t="str">
        <f t="shared" si="145"/>
        <v/>
      </c>
      <c r="I823" s="46" t="str">
        <f t="shared" si="141"/>
        <v/>
      </c>
      <c r="J823" s="34">
        <f t="shared" si="137"/>
        <v>0</v>
      </c>
      <c r="K823" s="45">
        <f t="shared" si="138"/>
        <v>0</v>
      </c>
      <c r="L823" s="44"/>
      <c r="M823" s="45"/>
      <c r="N823" s="45"/>
      <c r="O823" s="45" t="str">
        <f t="shared" si="146"/>
        <v/>
      </c>
      <c r="P823" s="46" t="str">
        <f t="shared" si="142"/>
        <v/>
      </c>
      <c r="Q823" s="34">
        <f t="shared" si="139"/>
        <v>0</v>
      </c>
      <c r="R823" s="45">
        <f t="shared" si="140"/>
        <v>0</v>
      </c>
      <c r="S823" s="44"/>
      <c r="T823" s="45"/>
      <c r="U823" s="45"/>
      <c r="V823" s="45" t="str">
        <f t="shared" si="143"/>
        <v/>
      </c>
      <c r="W823" s="46" t="str">
        <f t="shared" si="144"/>
        <v/>
      </c>
      <c r="X823" s="12"/>
    </row>
    <row r="824" spans="1:24" x14ac:dyDescent="0.25">
      <c r="A824" s="53">
        <v>2646</v>
      </c>
      <c r="B824" s="22"/>
      <c r="C824" s="34"/>
      <c r="D824" s="45"/>
      <c r="E824" s="44"/>
      <c r="F824" s="45"/>
      <c r="G824" s="45"/>
      <c r="H824" s="45" t="str">
        <f t="shared" si="145"/>
        <v/>
      </c>
      <c r="I824" s="46" t="str">
        <f t="shared" si="141"/>
        <v/>
      </c>
      <c r="J824" s="34">
        <f t="shared" si="137"/>
        <v>0</v>
      </c>
      <c r="K824" s="45">
        <f t="shared" si="138"/>
        <v>0</v>
      </c>
      <c r="L824" s="44"/>
      <c r="M824" s="45"/>
      <c r="N824" s="45"/>
      <c r="O824" s="45" t="str">
        <f t="shared" si="146"/>
        <v/>
      </c>
      <c r="P824" s="46" t="str">
        <f t="shared" si="142"/>
        <v/>
      </c>
      <c r="Q824" s="34">
        <f t="shared" si="139"/>
        <v>0</v>
      </c>
      <c r="R824" s="45">
        <f t="shared" si="140"/>
        <v>0</v>
      </c>
      <c r="S824" s="44"/>
      <c r="T824" s="45"/>
      <c r="U824" s="45"/>
      <c r="V824" s="45" t="str">
        <f t="shared" si="143"/>
        <v/>
      </c>
      <c r="W824" s="46" t="str">
        <f t="shared" si="144"/>
        <v/>
      </c>
      <c r="X824" s="12"/>
    </row>
    <row r="825" spans="1:24" x14ac:dyDescent="0.25">
      <c r="A825" s="53">
        <v>2647</v>
      </c>
      <c r="B825" s="22"/>
      <c r="C825" s="34"/>
      <c r="D825" s="45"/>
      <c r="E825" s="44"/>
      <c r="F825" s="45"/>
      <c r="G825" s="45"/>
      <c r="H825" s="45" t="str">
        <f t="shared" si="145"/>
        <v/>
      </c>
      <c r="I825" s="46" t="str">
        <f t="shared" si="141"/>
        <v/>
      </c>
      <c r="J825" s="34">
        <f t="shared" si="137"/>
        <v>0</v>
      </c>
      <c r="K825" s="45">
        <f t="shared" si="138"/>
        <v>0</v>
      </c>
      <c r="L825" s="44"/>
      <c r="M825" s="45"/>
      <c r="N825" s="45"/>
      <c r="O825" s="45" t="str">
        <f t="shared" si="146"/>
        <v/>
      </c>
      <c r="P825" s="46" t="str">
        <f t="shared" si="142"/>
        <v/>
      </c>
      <c r="Q825" s="34">
        <f t="shared" si="139"/>
        <v>0</v>
      </c>
      <c r="R825" s="45">
        <f t="shared" si="140"/>
        <v>0</v>
      </c>
      <c r="S825" s="44"/>
      <c r="T825" s="45"/>
      <c r="U825" s="45"/>
      <c r="V825" s="45" t="str">
        <f t="shared" si="143"/>
        <v/>
      </c>
      <c r="W825" s="46" t="str">
        <f t="shared" si="144"/>
        <v/>
      </c>
      <c r="X825" s="12"/>
    </row>
    <row r="826" spans="1:24" x14ac:dyDescent="0.25">
      <c r="A826" s="53">
        <v>2648</v>
      </c>
      <c r="B826" s="22"/>
      <c r="C826" s="34"/>
      <c r="D826" s="45"/>
      <c r="E826" s="44"/>
      <c r="F826" s="45"/>
      <c r="G826" s="45"/>
      <c r="H826" s="45" t="str">
        <f t="shared" si="145"/>
        <v/>
      </c>
      <c r="I826" s="46" t="str">
        <f t="shared" si="141"/>
        <v/>
      </c>
      <c r="J826" s="34">
        <f t="shared" si="137"/>
        <v>0</v>
      </c>
      <c r="K826" s="45">
        <f t="shared" si="138"/>
        <v>0</v>
      </c>
      <c r="L826" s="44"/>
      <c r="M826" s="45"/>
      <c r="N826" s="45"/>
      <c r="O826" s="45" t="str">
        <f t="shared" si="146"/>
        <v/>
      </c>
      <c r="P826" s="46" t="str">
        <f t="shared" si="142"/>
        <v/>
      </c>
      <c r="Q826" s="34">
        <f t="shared" si="139"/>
        <v>0</v>
      </c>
      <c r="R826" s="45">
        <f t="shared" si="140"/>
        <v>0</v>
      </c>
      <c r="S826" s="44"/>
      <c r="T826" s="45"/>
      <c r="U826" s="45"/>
      <c r="V826" s="45" t="str">
        <f t="shared" si="143"/>
        <v/>
      </c>
      <c r="W826" s="46" t="str">
        <f t="shared" si="144"/>
        <v/>
      </c>
      <c r="X826" s="12"/>
    </row>
    <row r="827" spans="1:24" x14ac:dyDescent="0.25">
      <c r="A827" s="53">
        <v>2649</v>
      </c>
      <c r="B827" s="22"/>
      <c r="C827" s="34"/>
      <c r="D827" s="45"/>
      <c r="E827" s="44"/>
      <c r="F827" s="45"/>
      <c r="G827" s="45"/>
      <c r="H827" s="45" t="str">
        <f t="shared" si="145"/>
        <v/>
      </c>
      <c r="I827" s="46" t="str">
        <f t="shared" si="141"/>
        <v/>
      </c>
      <c r="J827" s="34">
        <f t="shared" si="137"/>
        <v>0</v>
      </c>
      <c r="K827" s="45">
        <f t="shared" si="138"/>
        <v>0</v>
      </c>
      <c r="L827" s="44"/>
      <c r="M827" s="45"/>
      <c r="N827" s="45"/>
      <c r="O827" s="45" t="str">
        <f t="shared" si="146"/>
        <v/>
      </c>
      <c r="P827" s="46" t="str">
        <f t="shared" si="142"/>
        <v/>
      </c>
      <c r="Q827" s="34">
        <f t="shared" si="139"/>
        <v>0</v>
      </c>
      <c r="R827" s="45">
        <f t="shared" si="140"/>
        <v>0</v>
      </c>
      <c r="S827" s="44"/>
      <c r="T827" s="45"/>
      <c r="U827" s="45"/>
      <c r="V827" s="45" t="str">
        <f t="shared" si="143"/>
        <v/>
      </c>
      <c r="W827" s="46" t="str">
        <f t="shared" si="144"/>
        <v/>
      </c>
      <c r="X827" s="12"/>
    </row>
    <row r="828" spans="1:24" x14ac:dyDescent="0.25">
      <c r="A828" s="53">
        <v>2650</v>
      </c>
      <c r="B828" s="22"/>
      <c r="C828" s="34"/>
      <c r="D828" s="45"/>
      <c r="E828" s="44"/>
      <c r="F828" s="45"/>
      <c r="G828" s="45"/>
      <c r="H828" s="45" t="str">
        <f t="shared" si="145"/>
        <v/>
      </c>
      <c r="I828" s="46" t="str">
        <f t="shared" si="141"/>
        <v/>
      </c>
      <c r="J828" s="34">
        <f t="shared" si="137"/>
        <v>0</v>
      </c>
      <c r="K828" s="45">
        <f t="shared" si="138"/>
        <v>0</v>
      </c>
      <c r="L828" s="44"/>
      <c r="M828" s="45"/>
      <c r="N828" s="45"/>
      <c r="O828" s="45" t="str">
        <f t="shared" si="146"/>
        <v/>
      </c>
      <c r="P828" s="46" t="str">
        <f t="shared" si="142"/>
        <v/>
      </c>
      <c r="Q828" s="34">
        <f t="shared" si="139"/>
        <v>0</v>
      </c>
      <c r="R828" s="45">
        <f t="shared" si="140"/>
        <v>0</v>
      </c>
      <c r="S828" s="44"/>
      <c r="T828" s="45"/>
      <c r="U828" s="45"/>
      <c r="V828" s="45" t="str">
        <f t="shared" si="143"/>
        <v/>
      </c>
      <c r="W828" s="46" t="str">
        <f t="shared" si="144"/>
        <v/>
      </c>
      <c r="X828" s="12"/>
    </row>
    <row r="829" spans="1:24" x14ac:dyDescent="0.25">
      <c r="A829" s="53">
        <v>2651</v>
      </c>
      <c r="B829" s="22"/>
      <c r="C829" s="34"/>
      <c r="D829" s="45"/>
      <c r="E829" s="44"/>
      <c r="F829" s="45"/>
      <c r="G829" s="45"/>
      <c r="H829" s="45" t="str">
        <f t="shared" si="145"/>
        <v/>
      </c>
      <c r="I829" s="46" t="str">
        <f t="shared" si="141"/>
        <v/>
      </c>
      <c r="J829" s="34">
        <f t="shared" si="137"/>
        <v>0</v>
      </c>
      <c r="K829" s="45">
        <f t="shared" si="138"/>
        <v>0</v>
      </c>
      <c r="L829" s="44"/>
      <c r="M829" s="45"/>
      <c r="N829" s="45"/>
      <c r="O829" s="45" t="str">
        <f t="shared" si="146"/>
        <v/>
      </c>
      <c r="P829" s="46" t="str">
        <f t="shared" si="142"/>
        <v/>
      </c>
      <c r="Q829" s="34">
        <f t="shared" si="139"/>
        <v>0</v>
      </c>
      <c r="R829" s="45">
        <f t="shared" si="140"/>
        <v>0</v>
      </c>
      <c r="S829" s="44"/>
      <c r="T829" s="45"/>
      <c r="U829" s="45"/>
      <c r="V829" s="45" t="str">
        <f t="shared" si="143"/>
        <v/>
      </c>
      <c r="W829" s="46" t="str">
        <f t="shared" si="144"/>
        <v/>
      </c>
      <c r="X829" s="12"/>
    </row>
    <row r="830" spans="1:24" x14ac:dyDescent="0.25">
      <c r="A830" s="53">
        <v>2652</v>
      </c>
      <c r="B830" s="22"/>
      <c r="C830" s="34"/>
      <c r="D830" s="45"/>
      <c r="E830" s="44"/>
      <c r="F830" s="45"/>
      <c r="G830" s="45"/>
      <c r="H830" s="45" t="str">
        <f t="shared" si="145"/>
        <v/>
      </c>
      <c r="I830" s="46" t="str">
        <f t="shared" si="141"/>
        <v/>
      </c>
      <c r="J830" s="34">
        <f t="shared" si="137"/>
        <v>0</v>
      </c>
      <c r="K830" s="45">
        <f t="shared" si="138"/>
        <v>0</v>
      </c>
      <c r="L830" s="44"/>
      <c r="M830" s="45"/>
      <c r="N830" s="45"/>
      <c r="O830" s="45" t="str">
        <f t="shared" si="146"/>
        <v/>
      </c>
      <c r="P830" s="46" t="str">
        <f t="shared" si="142"/>
        <v/>
      </c>
      <c r="Q830" s="34">
        <f t="shared" si="139"/>
        <v>0</v>
      </c>
      <c r="R830" s="45">
        <f t="shared" si="140"/>
        <v>0</v>
      </c>
      <c r="S830" s="44"/>
      <c r="T830" s="45"/>
      <c r="U830" s="45"/>
      <c r="V830" s="45" t="str">
        <f t="shared" si="143"/>
        <v/>
      </c>
      <c r="W830" s="46" t="str">
        <f t="shared" si="144"/>
        <v/>
      </c>
      <c r="X830" s="12"/>
    </row>
    <row r="831" spans="1:24" x14ac:dyDescent="0.25">
      <c r="A831" s="53">
        <v>2653</v>
      </c>
      <c r="B831" s="22"/>
      <c r="C831" s="34"/>
      <c r="D831" s="45"/>
      <c r="E831" s="44"/>
      <c r="F831" s="45"/>
      <c r="G831" s="45"/>
      <c r="H831" s="45" t="str">
        <f t="shared" si="145"/>
        <v/>
      </c>
      <c r="I831" s="46" t="str">
        <f t="shared" si="141"/>
        <v/>
      </c>
      <c r="J831" s="34">
        <f t="shared" si="137"/>
        <v>0</v>
      </c>
      <c r="K831" s="45">
        <f t="shared" si="138"/>
        <v>0</v>
      </c>
      <c r="L831" s="44"/>
      <c r="M831" s="45"/>
      <c r="N831" s="45"/>
      <c r="O831" s="45" t="str">
        <f t="shared" si="146"/>
        <v/>
      </c>
      <c r="P831" s="46" t="str">
        <f t="shared" si="142"/>
        <v/>
      </c>
      <c r="Q831" s="34">
        <f t="shared" si="139"/>
        <v>0</v>
      </c>
      <c r="R831" s="45">
        <f t="shared" si="140"/>
        <v>0</v>
      </c>
      <c r="S831" s="44"/>
      <c r="T831" s="45"/>
      <c r="U831" s="45"/>
      <c r="V831" s="45" t="str">
        <f t="shared" si="143"/>
        <v/>
      </c>
      <c r="W831" s="46" t="str">
        <f t="shared" si="144"/>
        <v/>
      </c>
      <c r="X831" s="12"/>
    </row>
    <row r="832" spans="1:24" x14ac:dyDescent="0.25">
      <c r="A832" s="53">
        <v>2654</v>
      </c>
      <c r="B832" s="22"/>
      <c r="C832" s="34"/>
      <c r="D832" s="45"/>
      <c r="E832" s="44"/>
      <c r="F832" s="45"/>
      <c r="G832" s="45"/>
      <c r="H832" s="45" t="str">
        <f t="shared" si="145"/>
        <v/>
      </c>
      <c r="I832" s="46" t="str">
        <f t="shared" si="141"/>
        <v/>
      </c>
      <c r="J832" s="34">
        <f t="shared" si="137"/>
        <v>0</v>
      </c>
      <c r="K832" s="45">
        <f t="shared" si="138"/>
        <v>0</v>
      </c>
      <c r="L832" s="44"/>
      <c r="M832" s="45"/>
      <c r="N832" s="45"/>
      <c r="O832" s="45" t="str">
        <f t="shared" si="146"/>
        <v/>
      </c>
      <c r="P832" s="46" t="str">
        <f t="shared" si="142"/>
        <v/>
      </c>
      <c r="Q832" s="34">
        <f t="shared" si="139"/>
        <v>0</v>
      </c>
      <c r="R832" s="45">
        <f t="shared" si="140"/>
        <v>0</v>
      </c>
      <c r="S832" s="44"/>
      <c r="T832" s="45"/>
      <c r="U832" s="45"/>
      <c r="V832" s="45" t="str">
        <f t="shared" si="143"/>
        <v/>
      </c>
      <c r="W832" s="46" t="str">
        <f t="shared" si="144"/>
        <v/>
      </c>
      <c r="X832" s="12"/>
    </row>
    <row r="833" spans="1:24" x14ac:dyDescent="0.25">
      <c r="A833" s="53">
        <v>2655</v>
      </c>
      <c r="B833" s="22"/>
      <c r="C833" s="34"/>
      <c r="D833" s="45"/>
      <c r="E833" s="44"/>
      <c r="F833" s="45"/>
      <c r="G833" s="45"/>
      <c r="H833" s="45" t="str">
        <f t="shared" ref="H833:H896" si="147">IF(F833="","",(SMALL(F833:G833,1)))</f>
        <v/>
      </c>
      <c r="I833" s="46" t="str">
        <f t="shared" ref="I833:I896" si="148">IF(F833="","",(IF(H833&gt;D833,"APROVADO","REPROVADO")))</f>
        <v/>
      </c>
      <c r="J833" s="34">
        <f t="shared" ref="J833:J896" si="149">C833</f>
        <v>0</v>
      </c>
      <c r="K833" s="45">
        <f t="shared" ref="K833:K896" si="150">D833</f>
        <v>0</v>
      </c>
      <c r="L833" s="44"/>
      <c r="M833" s="45"/>
      <c r="N833" s="45"/>
      <c r="O833" s="45" t="str">
        <f t="shared" ref="O833:O896" si="151">IF(M833="","",(SMALL(M833:N833,1)))</f>
        <v/>
      </c>
      <c r="P833" s="46" t="str">
        <f t="shared" ref="P833:P896" si="152">IF(M833="","",(IF(O833&gt;K833,"APROVADO","REPROVADO")))</f>
        <v/>
      </c>
      <c r="Q833" s="34">
        <f t="shared" ref="Q833:Q896" si="153">C833</f>
        <v>0</v>
      </c>
      <c r="R833" s="45">
        <f t="shared" ref="R833:R896" si="154">D833</f>
        <v>0</v>
      </c>
      <c r="S833" s="44"/>
      <c r="T833" s="45"/>
      <c r="U833" s="45"/>
      <c r="V833" s="45" t="str">
        <f t="shared" ref="V833:V896" si="155">IF(T833="","",(SMALL(T833:U833,1)))</f>
        <v/>
      </c>
      <c r="W833" s="46" t="str">
        <f t="shared" ref="W833:W896" si="156">IF(T833="","",(IF(V833&gt;R833,"APROVADO","REPROVADO")))</f>
        <v/>
      </c>
      <c r="X833" s="12"/>
    </row>
    <row r="834" spans="1:24" x14ac:dyDescent="0.25">
      <c r="A834" s="53">
        <v>2656</v>
      </c>
      <c r="B834" s="22"/>
      <c r="C834" s="34"/>
      <c r="D834" s="45"/>
      <c r="E834" s="44"/>
      <c r="F834" s="45"/>
      <c r="G834" s="45"/>
      <c r="H834" s="45" t="str">
        <f t="shared" si="147"/>
        <v/>
      </c>
      <c r="I834" s="46" t="str">
        <f t="shared" si="148"/>
        <v/>
      </c>
      <c r="J834" s="34">
        <f t="shared" si="149"/>
        <v>0</v>
      </c>
      <c r="K834" s="45">
        <f t="shared" si="150"/>
        <v>0</v>
      </c>
      <c r="L834" s="44"/>
      <c r="M834" s="45"/>
      <c r="N834" s="45"/>
      <c r="O834" s="45" t="str">
        <f t="shared" si="151"/>
        <v/>
      </c>
      <c r="P834" s="46" t="str">
        <f t="shared" si="152"/>
        <v/>
      </c>
      <c r="Q834" s="34">
        <f t="shared" si="153"/>
        <v>0</v>
      </c>
      <c r="R834" s="45">
        <f t="shared" si="154"/>
        <v>0</v>
      </c>
      <c r="S834" s="44"/>
      <c r="T834" s="45"/>
      <c r="U834" s="45"/>
      <c r="V834" s="45" t="str">
        <f t="shared" si="155"/>
        <v/>
      </c>
      <c r="W834" s="46" t="str">
        <f t="shared" si="156"/>
        <v/>
      </c>
      <c r="X834" s="12"/>
    </row>
    <row r="835" spans="1:24" x14ac:dyDescent="0.25">
      <c r="A835" s="53">
        <v>2657</v>
      </c>
      <c r="B835" s="22"/>
      <c r="C835" s="34"/>
      <c r="D835" s="45"/>
      <c r="E835" s="44"/>
      <c r="F835" s="45"/>
      <c r="G835" s="45"/>
      <c r="H835" s="45" t="str">
        <f t="shared" si="147"/>
        <v/>
      </c>
      <c r="I835" s="46" t="str">
        <f t="shared" si="148"/>
        <v/>
      </c>
      <c r="J835" s="34">
        <f t="shared" si="149"/>
        <v>0</v>
      </c>
      <c r="K835" s="45">
        <f t="shared" si="150"/>
        <v>0</v>
      </c>
      <c r="L835" s="44"/>
      <c r="M835" s="45"/>
      <c r="N835" s="45"/>
      <c r="O835" s="45" t="str">
        <f t="shared" si="151"/>
        <v/>
      </c>
      <c r="P835" s="46" t="str">
        <f t="shared" si="152"/>
        <v/>
      </c>
      <c r="Q835" s="34">
        <f t="shared" si="153"/>
        <v>0</v>
      </c>
      <c r="R835" s="45">
        <f t="shared" si="154"/>
        <v>0</v>
      </c>
      <c r="S835" s="44"/>
      <c r="T835" s="45"/>
      <c r="U835" s="45"/>
      <c r="V835" s="45" t="str">
        <f t="shared" si="155"/>
        <v/>
      </c>
      <c r="W835" s="46" t="str">
        <f t="shared" si="156"/>
        <v/>
      </c>
      <c r="X835" s="12"/>
    </row>
    <row r="836" spans="1:24" x14ac:dyDescent="0.25">
      <c r="A836" s="53">
        <v>2658</v>
      </c>
      <c r="B836" s="22"/>
      <c r="C836" s="34"/>
      <c r="D836" s="45"/>
      <c r="E836" s="44"/>
      <c r="F836" s="45"/>
      <c r="G836" s="45"/>
      <c r="H836" s="45" t="str">
        <f t="shared" si="147"/>
        <v/>
      </c>
      <c r="I836" s="46" t="str">
        <f t="shared" si="148"/>
        <v/>
      </c>
      <c r="J836" s="34">
        <f t="shared" si="149"/>
        <v>0</v>
      </c>
      <c r="K836" s="45">
        <f t="shared" si="150"/>
        <v>0</v>
      </c>
      <c r="L836" s="44"/>
      <c r="M836" s="45"/>
      <c r="N836" s="45"/>
      <c r="O836" s="45" t="str">
        <f t="shared" si="151"/>
        <v/>
      </c>
      <c r="P836" s="46" t="str">
        <f t="shared" si="152"/>
        <v/>
      </c>
      <c r="Q836" s="34">
        <f t="shared" si="153"/>
        <v>0</v>
      </c>
      <c r="R836" s="45">
        <f t="shared" si="154"/>
        <v>0</v>
      </c>
      <c r="S836" s="44"/>
      <c r="T836" s="45"/>
      <c r="U836" s="45"/>
      <c r="V836" s="45" t="str">
        <f t="shared" si="155"/>
        <v/>
      </c>
      <c r="W836" s="46" t="str">
        <f t="shared" si="156"/>
        <v/>
      </c>
      <c r="X836" s="12"/>
    </row>
    <row r="837" spans="1:24" x14ac:dyDescent="0.25">
      <c r="A837" s="53">
        <v>2659</v>
      </c>
      <c r="B837" s="22"/>
      <c r="C837" s="34"/>
      <c r="D837" s="45"/>
      <c r="E837" s="44"/>
      <c r="F837" s="45"/>
      <c r="G837" s="45"/>
      <c r="H837" s="45" t="str">
        <f t="shared" si="147"/>
        <v/>
      </c>
      <c r="I837" s="46" t="str">
        <f t="shared" si="148"/>
        <v/>
      </c>
      <c r="J837" s="34">
        <f t="shared" si="149"/>
        <v>0</v>
      </c>
      <c r="K837" s="45">
        <f t="shared" si="150"/>
        <v>0</v>
      </c>
      <c r="L837" s="44"/>
      <c r="M837" s="45"/>
      <c r="N837" s="45"/>
      <c r="O837" s="45" t="str">
        <f t="shared" si="151"/>
        <v/>
      </c>
      <c r="P837" s="46" t="str">
        <f t="shared" si="152"/>
        <v/>
      </c>
      <c r="Q837" s="34">
        <f t="shared" si="153"/>
        <v>0</v>
      </c>
      <c r="R837" s="45">
        <f t="shared" si="154"/>
        <v>0</v>
      </c>
      <c r="S837" s="44"/>
      <c r="T837" s="45"/>
      <c r="U837" s="45"/>
      <c r="V837" s="45" t="str">
        <f t="shared" si="155"/>
        <v/>
      </c>
      <c r="W837" s="46" t="str">
        <f t="shared" si="156"/>
        <v/>
      </c>
      <c r="X837" s="12"/>
    </row>
    <row r="838" spans="1:24" x14ac:dyDescent="0.25">
      <c r="A838" s="53">
        <v>2660</v>
      </c>
      <c r="B838" s="22"/>
      <c r="C838" s="34"/>
      <c r="D838" s="45"/>
      <c r="E838" s="44"/>
      <c r="F838" s="45"/>
      <c r="G838" s="45"/>
      <c r="H838" s="45" t="str">
        <f t="shared" si="147"/>
        <v/>
      </c>
      <c r="I838" s="46" t="str">
        <f t="shared" si="148"/>
        <v/>
      </c>
      <c r="J838" s="34">
        <f t="shared" si="149"/>
        <v>0</v>
      </c>
      <c r="K838" s="45">
        <f t="shared" si="150"/>
        <v>0</v>
      </c>
      <c r="L838" s="44"/>
      <c r="M838" s="45"/>
      <c r="N838" s="45"/>
      <c r="O838" s="45" t="str">
        <f t="shared" si="151"/>
        <v/>
      </c>
      <c r="P838" s="46" t="str">
        <f t="shared" si="152"/>
        <v/>
      </c>
      <c r="Q838" s="34">
        <f t="shared" si="153"/>
        <v>0</v>
      </c>
      <c r="R838" s="45">
        <f t="shared" si="154"/>
        <v>0</v>
      </c>
      <c r="S838" s="44"/>
      <c r="T838" s="45"/>
      <c r="U838" s="45"/>
      <c r="V838" s="45" t="str">
        <f t="shared" si="155"/>
        <v/>
      </c>
      <c r="W838" s="46" t="str">
        <f t="shared" si="156"/>
        <v/>
      </c>
      <c r="X838" s="12"/>
    </row>
    <row r="839" spans="1:24" x14ac:dyDescent="0.25">
      <c r="A839" s="53">
        <v>2661</v>
      </c>
      <c r="B839" s="22"/>
      <c r="C839" s="34"/>
      <c r="D839" s="45"/>
      <c r="E839" s="44"/>
      <c r="F839" s="45"/>
      <c r="G839" s="45"/>
      <c r="H839" s="45" t="str">
        <f t="shared" si="147"/>
        <v/>
      </c>
      <c r="I839" s="46" t="str">
        <f t="shared" si="148"/>
        <v/>
      </c>
      <c r="J839" s="34">
        <f t="shared" si="149"/>
        <v>0</v>
      </c>
      <c r="K839" s="45">
        <f t="shared" si="150"/>
        <v>0</v>
      </c>
      <c r="L839" s="44"/>
      <c r="M839" s="45"/>
      <c r="N839" s="45"/>
      <c r="O839" s="45" t="str">
        <f t="shared" si="151"/>
        <v/>
      </c>
      <c r="P839" s="46" t="str">
        <f t="shared" si="152"/>
        <v/>
      </c>
      <c r="Q839" s="34">
        <f t="shared" si="153"/>
        <v>0</v>
      </c>
      <c r="R839" s="45">
        <f t="shared" si="154"/>
        <v>0</v>
      </c>
      <c r="S839" s="44"/>
      <c r="T839" s="45"/>
      <c r="U839" s="45"/>
      <c r="V839" s="45" t="str">
        <f t="shared" si="155"/>
        <v/>
      </c>
      <c r="W839" s="46" t="str">
        <f t="shared" si="156"/>
        <v/>
      </c>
      <c r="X839" s="12"/>
    </row>
    <row r="840" spans="1:24" x14ac:dyDescent="0.25">
      <c r="A840" s="53">
        <v>2662</v>
      </c>
      <c r="B840" s="22"/>
      <c r="C840" s="34"/>
      <c r="D840" s="45"/>
      <c r="E840" s="44"/>
      <c r="F840" s="45"/>
      <c r="G840" s="45"/>
      <c r="H840" s="45" t="str">
        <f t="shared" si="147"/>
        <v/>
      </c>
      <c r="I840" s="46" t="str">
        <f t="shared" si="148"/>
        <v/>
      </c>
      <c r="J840" s="34">
        <f t="shared" si="149"/>
        <v>0</v>
      </c>
      <c r="K840" s="45">
        <f t="shared" si="150"/>
        <v>0</v>
      </c>
      <c r="L840" s="44"/>
      <c r="M840" s="45"/>
      <c r="N840" s="45"/>
      <c r="O840" s="45" t="str">
        <f t="shared" si="151"/>
        <v/>
      </c>
      <c r="P840" s="46" t="str">
        <f t="shared" si="152"/>
        <v/>
      </c>
      <c r="Q840" s="34">
        <f t="shared" si="153"/>
        <v>0</v>
      </c>
      <c r="R840" s="45">
        <f t="shared" si="154"/>
        <v>0</v>
      </c>
      <c r="S840" s="44"/>
      <c r="T840" s="45"/>
      <c r="U840" s="45"/>
      <c r="V840" s="45" t="str">
        <f t="shared" si="155"/>
        <v/>
      </c>
      <c r="W840" s="46" t="str">
        <f t="shared" si="156"/>
        <v/>
      </c>
      <c r="X840" s="12"/>
    </row>
    <row r="841" spans="1:24" x14ac:dyDescent="0.25">
      <c r="A841" s="53">
        <v>2663</v>
      </c>
      <c r="B841" s="22"/>
      <c r="C841" s="34"/>
      <c r="D841" s="45"/>
      <c r="E841" s="44"/>
      <c r="F841" s="45"/>
      <c r="G841" s="45"/>
      <c r="H841" s="45" t="str">
        <f t="shared" si="147"/>
        <v/>
      </c>
      <c r="I841" s="46" t="str">
        <f t="shared" si="148"/>
        <v/>
      </c>
      <c r="J841" s="34">
        <f t="shared" si="149"/>
        <v>0</v>
      </c>
      <c r="K841" s="45">
        <f t="shared" si="150"/>
        <v>0</v>
      </c>
      <c r="L841" s="44"/>
      <c r="M841" s="45"/>
      <c r="N841" s="45"/>
      <c r="O841" s="45" t="str">
        <f t="shared" si="151"/>
        <v/>
      </c>
      <c r="P841" s="46" t="str">
        <f t="shared" si="152"/>
        <v/>
      </c>
      <c r="Q841" s="34">
        <f t="shared" si="153"/>
        <v>0</v>
      </c>
      <c r="R841" s="45">
        <f t="shared" si="154"/>
        <v>0</v>
      </c>
      <c r="S841" s="44"/>
      <c r="T841" s="45"/>
      <c r="U841" s="45"/>
      <c r="V841" s="45" t="str">
        <f t="shared" si="155"/>
        <v/>
      </c>
      <c r="W841" s="46" t="str">
        <f t="shared" si="156"/>
        <v/>
      </c>
      <c r="X841" s="12"/>
    </row>
    <row r="842" spans="1:24" x14ac:dyDescent="0.25">
      <c r="A842" s="53">
        <v>2664</v>
      </c>
      <c r="B842" s="22"/>
      <c r="C842" s="34"/>
      <c r="D842" s="45"/>
      <c r="E842" s="44"/>
      <c r="F842" s="45"/>
      <c r="G842" s="45"/>
      <c r="H842" s="45" t="str">
        <f t="shared" si="147"/>
        <v/>
      </c>
      <c r="I842" s="46" t="str">
        <f t="shared" si="148"/>
        <v/>
      </c>
      <c r="J842" s="34">
        <f t="shared" si="149"/>
        <v>0</v>
      </c>
      <c r="K842" s="45">
        <f t="shared" si="150"/>
        <v>0</v>
      </c>
      <c r="L842" s="44"/>
      <c r="M842" s="45"/>
      <c r="N842" s="45"/>
      <c r="O842" s="45" t="str">
        <f t="shared" si="151"/>
        <v/>
      </c>
      <c r="P842" s="46" t="str">
        <f t="shared" si="152"/>
        <v/>
      </c>
      <c r="Q842" s="34">
        <f t="shared" si="153"/>
        <v>0</v>
      </c>
      <c r="R842" s="45">
        <f t="shared" si="154"/>
        <v>0</v>
      </c>
      <c r="S842" s="44"/>
      <c r="T842" s="45"/>
      <c r="U842" s="45"/>
      <c r="V842" s="45" t="str">
        <f t="shared" si="155"/>
        <v/>
      </c>
      <c r="W842" s="46" t="str">
        <f t="shared" si="156"/>
        <v/>
      </c>
      <c r="X842" s="12"/>
    </row>
    <row r="843" spans="1:24" x14ac:dyDescent="0.25">
      <c r="A843" s="53">
        <v>2665</v>
      </c>
      <c r="B843" s="22"/>
      <c r="C843" s="34"/>
      <c r="D843" s="45"/>
      <c r="E843" s="44"/>
      <c r="F843" s="45"/>
      <c r="G843" s="45"/>
      <c r="H843" s="45" t="str">
        <f t="shared" si="147"/>
        <v/>
      </c>
      <c r="I843" s="46" t="str">
        <f t="shared" si="148"/>
        <v/>
      </c>
      <c r="J843" s="34">
        <f t="shared" si="149"/>
        <v>0</v>
      </c>
      <c r="K843" s="45">
        <f t="shared" si="150"/>
        <v>0</v>
      </c>
      <c r="L843" s="44"/>
      <c r="M843" s="45"/>
      <c r="N843" s="45"/>
      <c r="O843" s="45" t="str">
        <f t="shared" si="151"/>
        <v/>
      </c>
      <c r="P843" s="46" t="str">
        <f t="shared" si="152"/>
        <v/>
      </c>
      <c r="Q843" s="34">
        <f t="shared" si="153"/>
        <v>0</v>
      </c>
      <c r="R843" s="45">
        <f t="shared" si="154"/>
        <v>0</v>
      </c>
      <c r="S843" s="44"/>
      <c r="T843" s="45"/>
      <c r="U843" s="45"/>
      <c r="V843" s="45" t="str">
        <f t="shared" si="155"/>
        <v/>
      </c>
      <c r="W843" s="46" t="str">
        <f t="shared" si="156"/>
        <v/>
      </c>
      <c r="X843" s="12"/>
    </row>
    <row r="844" spans="1:24" x14ac:dyDescent="0.25">
      <c r="A844" s="53">
        <v>2666</v>
      </c>
      <c r="B844" s="22"/>
      <c r="C844" s="34"/>
      <c r="D844" s="45"/>
      <c r="E844" s="44"/>
      <c r="F844" s="45"/>
      <c r="G844" s="45"/>
      <c r="H844" s="45" t="str">
        <f t="shared" si="147"/>
        <v/>
      </c>
      <c r="I844" s="46" t="str">
        <f t="shared" si="148"/>
        <v/>
      </c>
      <c r="J844" s="34">
        <f t="shared" si="149"/>
        <v>0</v>
      </c>
      <c r="K844" s="45">
        <f t="shared" si="150"/>
        <v>0</v>
      </c>
      <c r="L844" s="44"/>
      <c r="M844" s="45"/>
      <c r="N844" s="45"/>
      <c r="O844" s="45" t="str">
        <f t="shared" si="151"/>
        <v/>
      </c>
      <c r="P844" s="46" t="str">
        <f t="shared" si="152"/>
        <v/>
      </c>
      <c r="Q844" s="34">
        <f t="shared" si="153"/>
        <v>0</v>
      </c>
      <c r="R844" s="45">
        <f t="shared" si="154"/>
        <v>0</v>
      </c>
      <c r="S844" s="44"/>
      <c r="T844" s="45"/>
      <c r="U844" s="45"/>
      <c r="V844" s="45" t="str">
        <f t="shared" si="155"/>
        <v/>
      </c>
      <c r="W844" s="46" t="str">
        <f t="shared" si="156"/>
        <v/>
      </c>
      <c r="X844" s="12"/>
    </row>
    <row r="845" spans="1:24" x14ac:dyDescent="0.25">
      <c r="A845" s="53">
        <v>2667</v>
      </c>
      <c r="B845" s="22"/>
      <c r="C845" s="34"/>
      <c r="D845" s="45"/>
      <c r="E845" s="44"/>
      <c r="F845" s="45"/>
      <c r="G845" s="45"/>
      <c r="H845" s="45" t="str">
        <f t="shared" si="147"/>
        <v/>
      </c>
      <c r="I845" s="46" t="str">
        <f t="shared" si="148"/>
        <v/>
      </c>
      <c r="J845" s="34">
        <f t="shared" si="149"/>
        <v>0</v>
      </c>
      <c r="K845" s="45">
        <f t="shared" si="150"/>
        <v>0</v>
      </c>
      <c r="L845" s="44"/>
      <c r="M845" s="45"/>
      <c r="N845" s="45"/>
      <c r="O845" s="45" t="str">
        <f t="shared" si="151"/>
        <v/>
      </c>
      <c r="P845" s="46" t="str">
        <f t="shared" si="152"/>
        <v/>
      </c>
      <c r="Q845" s="34">
        <f t="shared" si="153"/>
        <v>0</v>
      </c>
      <c r="R845" s="45">
        <f t="shared" si="154"/>
        <v>0</v>
      </c>
      <c r="S845" s="44"/>
      <c r="T845" s="45"/>
      <c r="U845" s="45"/>
      <c r="V845" s="45" t="str">
        <f t="shared" si="155"/>
        <v/>
      </c>
      <c r="W845" s="46" t="str">
        <f t="shared" si="156"/>
        <v/>
      </c>
      <c r="X845" s="12"/>
    </row>
    <row r="846" spans="1:24" x14ac:dyDescent="0.25">
      <c r="A846" s="53">
        <v>2668</v>
      </c>
      <c r="B846" s="22"/>
      <c r="C846" s="34"/>
      <c r="D846" s="45"/>
      <c r="E846" s="44"/>
      <c r="F846" s="45"/>
      <c r="G846" s="45"/>
      <c r="H846" s="45" t="str">
        <f t="shared" si="147"/>
        <v/>
      </c>
      <c r="I846" s="46" t="str">
        <f t="shared" si="148"/>
        <v/>
      </c>
      <c r="J846" s="34">
        <f t="shared" si="149"/>
        <v>0</v>
      </c>
      <c r="K846" s="45">
        <f t="shared" si="150"/>
        <v>0</v>
      </c>
      <c r="L846" s="44"/>
      <c r="M846" s="45"/>
      <c r="N846" s="45"/>
      <c r="O846" s="45" t="str">
        <f t="shared" si="151"/>
        <v/>
      </c>
      <c r="P846" s="46" t="str">
        <f t="shared" si="152"/>
        <v/>
      </c>
      <c r="Q846" s="34">
        <f t="shared" si="153"/>
        <v>0</v>
      </c>
      <c r="R846" s="45">
        <f t="shared" si="154"/>
        <v>0</v>
      </c>
      <c r="S846" s="44"/>
      <c r="T846" s="45"/>
      <c r="U846" s="45"/>
      <c r="V846" s="45" t="str">
        <f t="shared" si="155"/>
        <v/>
      </c>
      <c r="W846" s="46" t="str">
        <f t="shared" si="156"/>
        <v/>
      </c>
      <c r="X846" s="12"/>
    </row>
    <row r="847" spans="1:24" x14ac:dyDescent="0.25">
      <c r="A847" s="53">
        <v>2669</v>
      </c>
      <c r="B847" s="22"/>
      <c r="C847" s="34"/>
      <c r="D847" s="45"/>
      <c r="E847" s="44"/>
      <c r="F847" s="45"/>
      <c r="G847" s="45"/>
      <c r="H847" s="45" t="str">
        <f t="shared" si="147"/>
        <v/>
      </c>
      <c r="I847" s="46" t="str">
        <f t="shared" si="148"/>
        <v/>
      </c>
      <c r="J847" s="34">
        <f t="shared" si="149"/>
        <v>0</v>
      </c>
      <c r="K847" s="45">
        <f t="shared" si="150"/>
        <v>0</v>
      </c>
      <c r="L847" s="44"/>
      <c r="M847" s="45"/>
      <c r="N847" s="45"/>
      <c r="O847" s="45" t="str">
        <f t="shared" si="151"/>
        <v/>
      </c>
      <c r="P847" s="46" t="str">
        <f t="shared" si="152"/>
        <v/>
      </c>
      <c r="Q847" s="34">
        <f t="shared" si="153"/>
        <v>0</v>
      </c>
      <c r="R847" s="45">
        <f t="shared" si="154"/>
        <v>0</v>
      </c>
      <c r="S847" s="44"/>
      <c r="T847" s="45"/>
      <c r="U847" s="45"/>
      <c r="V847" s="45" t="str">
        <f t="shared" si="155"/>
        <v/>
      </c>
      <c r="W847" s="46" t="str">
        <f t="shared" si="156"/>
        <v/>
      </c>
      <c r="X847" s="12"/>
    </row>
    <row r="848" spans="1:24" x14ac:dyDescent="0.25">
      <c r="A848" s="53">
        <v>2670</v>
      </c>
      <c r="B848" s="22"/>
      <c r="C848" s="34"/>
      <c r="D848" s="45"/>
      <c r="E848" s="44"/>
      <c r="F848" s="45"/>
      <c r="G848" s="45"/>
      <c r="H848" s="45" t="str">
        <f t="shared" si="147"/>
        <v/>
      </c>
      <c r="I848" s="46" t="str">
        <f t="shared" si="148"/>
        <v/>
      </c>
      <c r="J848" s="34">
        <f t="shared" si="149"/>
        <v>0</v>
      </c>
      <c r="K848" s="45">
        <f t="shared" si="150"/>
        <v>0</v>
      </c>
      <c r="L848" s="44"/>
      <c r="M848" s="45"/>
      <c r="N848" s="45"/>
      <c r="O848" s="45" t="str">
        <f t="shared" si="151"/>
        <v/>
      </c>
      <c r="P848" s="46" t="str">
        <f t="shared" si="152"/>
        <v/>
      </c>
      <c r="Q848" s="34">
        <f t="shared" si="153"/>
        <v>0</v>
      </c>
      <c r="R848" s="45">
        <f t="shared" si="154"/>
        <v>0</v>
      </c>
      <c r="S848" s="44"/>
      <c r="T848" s="45"/>
      <c r="U848" s="45"/>
      <c r="V848" s="45" t="str">
        <f t="shared" si="155"/>
        <v/>
      </c>
      <c r="W848" s="46" t="str">
        <f t="shared" si="156"/>
        <v/>
      </c>
      <c r="X848" s="12"/>
    </row>
    <row r="849" spans="1:24" x14ac:dyDescent="0.25">
      <c r="A849" s="53">
        <v>2671</v>
      </c>
      <c r="B849" s="22"/>
      <c r="C849" s="34"/>
      <c r="D849" s="45"/>
      <c r="E849" s="44"/>
      <c r="F849" s="45"/>
      <c r="G849" s="45"/>
      <c r="H849" s="45" t="str">
        <f t="shared" si="147"/>
        <v/>
      </c>
      <c r="I849" s="46" t="str">
        <f t="shared" si="148"/>
        <v/>
      </c>
      <c r="J849" s="34">
        <f t="shared" si="149"/>
        <v>0</v>
      </c>
      <c r="K849" s="45">
        <f t="shared" si="150"/>
        <v>0</v>
      </c>
      <c r="L849" s="44"/>
      <c r="M849" s="45"/>
      <c r="N849" s="45"/>
      <c r="O849" s="45" t="str">
        <f t="shared" si="151"/>
        <v/>
      </c>
      <c r="P849" s="46" t="str">
        <f t="shared" si="152"/>
        <v/>
      </c>
      <c r="Q849" s="34">
        <f t="shared" si="153"/>
        <v>0</v>
      </c>
      <c r="R849" s="45">
        <f t="shared" si="154"/>
        <v>0</v>
      </c>
      <c r="S849" s="44"/>
      <c r="T849" s="45"/>
      <c r="U849" s="45"/>
      <c r="V849" s="45" t="str">
        <f t="shared" si="155"/>
        <v/>
      </c>
      <c r="W849" s="46" t="str">
        <f t="shared" si="156"/>
        <v/>
      </c>
      <c r="X849" s="12"/>
    </row>
    <row r="850" spans="1:24" x14ac:dyDescent="0.25">
      <c r="A850" s="53">
        <v>2672</v>
      </c>
      <c r="B850" s="22"/>
      <c r="C850" s="34"/>
      <c r="D850" s="45"/>
      <c r="E850" s="44"/>
      <c r="F850" s="45"/>
      <c r="G850" s="45"/>
      <c r="H850" s="45" t="str">
        <f t="shared" si="147"/>
        <v/>
      </c>
      <c r="I850" s="46" t="str">
        <f t="shared" si="148"/>
        <v/>
      </c>
      <c r="J850" s="34">
        <f t="shared" si="149"/>
        <v>0</v>
      </c>
      <c r="K850" s="45">
        <f t="shared" si="150"/>
        <v>0</v>
      </c>
      <c r="L850" s="44"/>
      <c r="M850" s="45"/>
      <c r="N850" s="45"/>
      <c r="O850" s="45" t="str">
        <f t="shared" si="151"/>
        <v/>
      </c>
      <c r="P850" s="46" t="str">
        <f t="shared" si="152"/>
        <v/>
      </c>
      <c r="Q850" s="34">
        <f t="shared" si="153"/>
        <v>0</v>
      </c>
      <c r="R850" s="45">
        <f t="shared" si="154"/>
        <v>0</v>
      </c>
      <c r="S850" s="44"/>
      <c r="T850" s="45"/>
      <c r="U850" s="45"/>
      <c r="V850" s="45" t="str">
        <f t="shared" si="155"/>
        <v/>
      </c>
      <c r="W850" s="46" t="str">
        <f t="shared" si="156"/>
        <v/>
      </c>
      <c r="X850" s="12"/>
    </row>
    <row r="851" spans="1:24" x14ac:dyDescent="0.25">
      <c r="A851" s="53">
        <v>2673</v>
      </c>
      <c r="B851" s="22"/>
      <c r="C851" s="34"/>
      <c r="D851" s="45"/>
      <c r="E851" s="44"/>
      <c r="F851" s="45"/>
      <c r="G851" s="45"/>
      <c r="H851" s="45" t="str">
        <f t="shared" si="147"/>
        <v/>
      </c>
      <c r="I851" s="46" t="str">
        <f t="shared" si="148"/>
        <v/>
      </c>
      <c r="J851" s="34">
        <f t="shared" si="149"/>
        <v>0</v>
      </c>
      <c r="K851" s="45">
        <f t="shared" si="150"/>
        <v>0</v>
      </c>
      <c r="L851" s="44"/>
      <c r="M851" s="45"/>
      <c r="N851" s="45"/>
      <c r="O851" s="45" t="str">
        <f t="shared" si="151"/>
        <v/>
      </c>
      <c r="P851" s="46" t="str">
        <f t="shared" si="152"/>
        <v/>
      </c>
      <c r="Q851" s="34">
        <f t="shared" si="153"/>
        <v>0</v>
      </c>
      <c r="R851" s="45">
        <f t="shared" si="154"/>
        <v>0</v>
      </c>
      <c r="S851" s="44"/>
      <c r="T851" s="45"/>
      <c r="U851" s="45"/>
      <c r="V851" s="45" t="str">
        <f t="shared" si="155"/>
        <v/>
      </c>
      <c r="W851" s="46" t="str">
        <f t="shared" si="156"/>
        <v/>
      </c>
      <c r="X851" s="12"/>
    </row>
    <row r="852" spans="1:24" x14ac:dyDescent="0.25">
      <c r="A852" s="53">
        <v>2674</v>
      </c>
      <c r="B852" s="22"/>
      <c r="C852" s="34"/>
      <c r="D852" s="45"/>
      <c r="E852" s="44"/>
      <c r="F852" s="45"/>
      <c r="G852" s="45"/>
      <c r="H852" s="45" t="str">
        <f t="shared" si="147"/>
        <v/>
      </c>
      <c r="I852" s="46" t="str">
        <f t="shared" si="148"/>
        <v/>
      </c>
      <c r="J852" s="34">
        <f t="shared" si="149"/>
        <v>0</v>
      </c>
      <c r="K852" s="45">
        <f t="shared" si="150"/>
        <v>0</v>
      </c>
      <c r="L852" s="44"/>
      <c r="M852" s="45"/>
      <c r="N852" s="45"/>
      <c r="O852" s="45" t="str">
        <f t="shared" si="151"/>
        <v/>
      </c>
      <c r="P852" s="46" t="str">
        <f t="shared" si="152"/>
        <v/>
      </c>
      <c r="Q852" s="34">
        <f t="shared" si="153"/>
        <v>0</v>
      </c>
      <c r="R852" s="45">
        <f t="shared" si="154"/>
        <v>0</v>
      </c>
      <c r="S852" s="44"/>
      <c r="T852" s="45"/>
      <c r="U852" s="45"/>
      <c r="V852" s="45" t="str">
        <f t="shared" si="155"/>
        <v/>
      </c>
      <c r="W852" s="46" t="str">
        <f t="shared" si="156"/>
        <v/>
      </c>
      <c r="X852" s="12"/>
    </row>
    <row r="853" spans="1:24" x14ac:dyDescent="0.25">
      <c r="A853" s="53">
        <v>2675</v>
      </c>
      <c r="B853" s="22"/>
      <c r="C853" s="34"/>
      <c r="D853" s="45"/>
      <c r="E853" s="44"/>
      <c r="F853" s="45"/>
      <c r="G853" s="45"/>
      <c r="H853" s="45" t="str">
        <f t="shared" si="147"/>
        <v/>
      </c>
      <c r="I853" s="46" t="str">
        <f t="shared" si="148"/>
        <v/>
      </c>
      <c r="J853" s="34">
        <f t="shared" si="149"/>
        <v>0</v>
      </c>
      <c r="K853" s="45">
        <f t="shared" si="150"/>
        <v>0</v>
      </c>
      <c r="L853" s="44"/>
      <c r="M853" s="45"/>
      <c r="N853" s="45"/>
      <c r="O853" s="45" t="str">
        <f t="shared" si="151"/>
        <v/>
      </c>
      <c r="P853" s="46" t="str">
        <f t="shared" si="152"/>
        <v/>
      </c>
      <c r="Q853" s="34">
        <f t="shared" si="153"/>
        <v>0</v>
      </c>
      <c r="R853" s="45">
        <f t="shared" si="154"/>
        <v>0</v>
      </c>
      <c r="S853" s="44"/>
      <c r="T853" s="45"/>
      <c r="U853" s="45"/>
      <c r="V853" s="45" t="str">
        <f t="shared" si="155"/>
        <v/>
      </c>
      <c r="W853" s="46" t="str">
        <f t="shared" si="156"/>
        <v/>
      </c>
      <c r="X853" s="12"/>
    </row>
    <row r="854" spans="1:24" x14ac:dyDescent="0.25">
      <c r="A854" s="53">
        <v>2676</v>
      </c>
      <c r="B854" s="22"/>
      <c r="C854" s="34"/>
      <c r="D854" s="45"/>
      <c r="E854" s="44"/>
      <c r="F854" s="45"/>
      <c r="G854" s="45"/>
      <c r="H854" s="45" t="str">
        <f t="shared" si="147"/>
        <v/>
      </c>
      <c r="I854" s="46" t="str">
        <f t="shared" si="148"/>
        <v/>
      </c>
      <c r="J854" s="34">
        <f t="shared" si="149"/>
        <v>0</v>
      </c>
      <c r="K854" s="45">
        <f t="shared" si="150"/>
        <v>0</v>
      </c>
      <c r="L854" s="44"/>
      <c r="M854" s="45"/>
      <c r="N854" s="45"/>
      <c r="O854" s="45" t="str">
        <f t="shared" si="151"/>
        <v/>
      </c>
      <c r="P854" s="46" t="str">
        <f t="shared" si="152"/>
        <v/>
      </c>
      <c r="Q854" s="34">
        <f t="shared" si="153"/>
        <v>0</v>
      </c>
      <c r="R854" s="45">
        <f t="shared" si="154"/>
        <v>0</v>
      </c>
      <c r="S854" s="44"/>
      <c r="T854" s="45"/>
      <c r="U854" s="45"/>
      <c r="V854" s="45" t="str">
        <f t="shared" si="155"/>
        <v/>
      </c>
      <c r="W854" s="46" t="str">
        <f t="shared" si="156"/>
        <v/>
      </c>
      <c r="X854" s="12"/>
    </row>
    <row r="855" spans="1:24" x14ac:dyDescent="0.25">
      <c r="A855" s="53">
        <v>2677</v>
      </c>
      <c r="B855" s="22"/>
      <c r="C855" s="34"/>
      <c r="D855" s="45"/>
      <c r="E855" s="44"/>
      <c r="F855" s="45"/>
      <c r="G855" s="45"/>
      <c r="H855" s="45" t="str">
        <f t="shared" si="147"/>
        <v/>
      </c>
      <c r="I855" s="46" t="str">
        <f t="shared" si="148"/>
        <v/>
      </c>
      <c r="J855" s="34">
        <f t="shared" si="149"/>
        <v>0</v>
      </c>
      <c r="K855" s="45">
        <f t="shared" si="150"/>
        <v>0</v>
      </c>
      <c r="L855" s="44"/>
      <c r="M855" s="45"/>
      <c r="N855" s="45"/>
      <c r="O855" s="45" t="str">
        <f t="shared" si="151"/>
        <v/>
      </c>
      <c r="P855" s="46" t="str">
        <f t="shared" si="152"/>
        <v/>
      </c>
      <c r="Q855" s="34">
        <f t="shared" si="153"/>
        <v>0</v>
      </c>
      <c r="R855" s="45">
        <f t="shared" si="154"/>
        <v>0</v>
      </c>
      <c r="S855" s="44"/>
      <c r="T855" s="45"/>
      <c r="U855" s="45"/>
      <c r="V855" s="45" t="str">
        <f t="shared" si="155"/>
        <v/>
      </c>
      <c r="W855" s="46" t="str">
        <f t="shared" si="156"/>
        <v/>
      </c>
      <c r="X855" s="12"/>
    </row>
    <row r="856" spans="1:24" x14ac:dyDescent="0.25">
      <c r="A856" s="53">
        <v>2678</v>
      </c>
      <c r="B856" s="22"/>
      <c r="C856" s="34"/>
      <c r="D856" s="45"/>
      <c r="E856" s="44"/>
      <c r="F856" s="45"/>
      <c r="G856" s="45"/>
      <c r="H856" s="45" t="str">
        <f t="shared" si="147"/>
        <v/>
      </c>
      <c r="I856" s="46" t="str">
        <f t="shared" si="148"/>
        <v/>
      </c>
      <c r="J856" s="34">
        <f t="shared" si="149"/>
        <v>0</v>
      </c>
      <c r="K856" s="45">
        <f t="shared" si="150"/>
        <v>0</v>
      </c>
      <c r="L856" s="44"/>
      <c r="M856" s="45"/>
      <c r="N856" s="45"/>
      <c r="O856" s="45" t="str">
        <f t="shared" si="151"/>
        <v/>
      </c>
      <c r="P856" s="46" t="str">
        <f t="shared" si="152"/>
        <v/>
      </c>
      <c r="Q856" s="34">
        <f t="shared" si="153"/>
        <v>0</v>
      </c>
      <c r="R856" s="45">
        <f t="shared" si="154"/>
        <v>0</v>
      </c>
      <c r="S856" s="44"/>
      <c r="T856" s="45"/>
      <c r="U856" s="45"/>
      <c r="V856" s="45" t="str">
        <f t="shared" si="155"/>
        <v/>
      </c>
      <c r="W856" s="46" t="str">
        <f t="shared" si="156"/>
        <v/>
      </c>
      <c r="X856" s="12"/>
    </row>
    <row r="857" spans="1:24" x14ac:dyDescent="0.25">
      <c r="A857" s="53">
        <v>2679</v>
      </c>
      <c r="B857" s="22"/>
      <c r="C857" s="34"/>
      <c r="D857" s="45"/>
      <c r="E857" s="44"/>
      <c r="F857" s="45"/>
      <c r="G857" s="45"/>
      <c r="H857" s="45" t="str">
        <f t="shared" si="147"/>
        <v/>
      </c>
      <c r="I857" s="46" t="str">
        <f t="shared" si="148"/>
        <v/>
      </c>
      <c r="J857" s="34">
        <f t="shared" si="149"/>
        <v>0</v>
      </c>
      <c r="K857" s="45">
        <f t="shared" si="150"/>
        <v>0</v>
      </c>
      <c r="L857" s="44"/>
      <c r="M857" s="45"/>
      <c r="N857" s="45"/>
      <c r="O857" s="45" t="str">
        <f t="shared" si="151"/>
        <v/>
      </c>
      <c r="P857" s="46" t="str">
        <f t="shared" si="152"/>
        <v/>
      </c>
      <c r="Q857" s="34">
        <f t="shared" si="153"/>
        <v>0</v>
      </c>
      <c r="R857" s="45">
        <f t="shared" si="154"/>
        <v>0</v>
      </c>
      <c r="S857" s="44"/>
      <c r="T857" s="45"/>
      <c r="U857" s="45"/>
      <c r="V857" s="45" t="str">
        <f t="shared" si="155"/>
        <v/>
      </c>
      <c r="W857" s="46" t="str">
        <f t="shared" si="156"/>
        <v/>
      </c>
      <c r="X857" s="12"/>
    </row>
    <row r="858" spans="1:24" x14ac:dyDescent="0.25">
      <c r="A858" s="53">
        <v>2680</v>
      </c>
      <c r="B858" s="22"/>
      <c r="C858" s="34"/>
      <c r="D858" s="45"/>
      <c r="E858" s="44"/>
      <c r="F858" s="45"/>
      <c r="G858" s="45"/>
      <c r="H858" s="45" t="str">
        <f t="shared" si="147"/>
        <v/>
      </c>
      <c r="I858" s="46" t="str">
        <f t="shared" si="148"/>
        <v/>
      </c>
      <c r="J858" s="34">
        <f t="shared" si="149"/>
        <v>0</v>
      </c>
      <c r="K858" s="45">
        <f t="shared" si="150"/>
        <v>0</v>
      </c>
      <c r="L858" s="44"/>
      <c r="M858" s="45"/>
      <c r="N858" s="45"/>
      <c r="O858" s="45" t="str">
        <f t="shared" si="151"/>
        <v/>
      </c>
      <c r="P858" s="46" t="str">
        <f t="shared" si="152"/>
        <v/>
      </c>
      <c r="Q858" s="34">
        <f t="shared" si="153"/>
        <v>0</v>
      </c>
      <c r="R858" s="45">
        <f t="shared" si="154"/>
        <v>0</v>
      </c>
      <c r="S858" s="44"/>
      <c r="T858" s="45"/>
      <c r="U858" s="45"/>
      <c r="V858" s="45" t="str">
        <f t="shared" si="155"/>
        <v/>
      </c>
      <c r="W858" s="46" t="str">
        <f t="shared" si="156"/>
        <v/>
      </c>
      <c r="X858" s="12"/>
    </row>
    <row r="859" spans="1:24" x14ac:dyDescent="0.25">
      <c r="A859" s="53">
        <v>2681</v>
      </c>
      <c r="B859" s="22"/>
      <c r="C859" s="34"/>
      <c r="D859" s="45"/>
      <c r="E859" s="44"/>
      <c r="F859" s="45"/>
      <c r="G859" s="45"/>
      <c r="H859" s="45" t="str">
        <f t="shared" si="147"/>
        <v/>
      </c>
      <c r="I859" s="46" t="str">
        <f t="shared" si="148"/>
        <v/>
      </c>
      <c r="J859" s="34">
        <f t="shared" si="149"/>
        <v>0</v>
      </c>
      <c r="K859" s="45">
        <f t="shared" si="150"/>
        <v>0</v>
      </c>
      <c r="L859" s="44"/>
      <c r="M859" s="45"/>
      <c r="N859" s="45"/>
      <c r="O859" s="45" t="str">
        <f t="shared" si="151"/>
        <v/>
      </c>
      <c r="P859" s="46" t="str">
        <f t="shared" si="152"/>
        <v/>
      </c>
      <c r="Q859" s="34">
        <f t="shared" si="153"/>
        <v>0</v>
      </c>
      <c r="R859" s="45">
        <f t="shared" si="154"/>
        <v>0</v>
      </c>
      <c r="S859" s="44"/>
      <c r="T859" s="45"/>
      <c r="U859" s="45"/>
      <c r="V859" s="45" t="str">
        <f t="shared" si="155"/>
        <v/>
      </c>
      <c r="W859" s="46" t="str">
        <f t="shared" si="156"/>
        <v/>
      </c>
      <c r="X859" s="12"/>
    </row>
    <row r="860" spans="1:24" x14ac:dyDescent="0.25">
      <c r="A860" s="53">
        <v>2682</v>
      </c>
      <c r="B860" s="22"/>
      <c r="C860" s="34"/>
      <c r="D860" s="45"/>
      <c r="E860" s="44"/>
      <c r="F860" s="45"/>
      <c r="G860" s="45"/>
      <c r="H860" s="45" t="str">
        <f t="shared" si="147"/>
        <v/>
      </c>
      <c r="I860" s="46" t="str">
        <f t="shared" si="148"/>
        <v/>
      </c>
      <c r="J860" s="34">
        <f t="shared" si="149"/>
        <v>0</v>
      </c>
      <c r="K860" s="45">
        <f t="shared" si="150"/>
        <v>0</v>
      </c>
      <c r="L860" s="44"/>
      <c r="M860" s="45"/>
      <c r="N860" s="45"/>
      <c r="O860" s="45" t="str">
        <f t="shared" si="151"/>
        <v/>
      </c>
      <c r="P860" s="46" t="str">
        <f t="shared" si="152"/>
        <v/>
      </c>
      <c r="Q860" s="34">
        <f t="shared" si="153"/>
        <v>0</v>
      </c>
      <c r="R860" s="45">
        <f t="shared" si="154"/>
        <v>0</v>
      </c>
      <c r="S860" s="44"/>
      <c r="T860" s="45"/>
      <c r="U860" s="45"/>
      <c r="V860" s="45" t="str">
        <f t="shared" si="155"/>
        <v/>
      </c>
      <c r="W860" s="46" t="str">
        <f t="shared" si="156"/>
        <v/>
      </c>
      <c r="X860" s="12"/>
    </row>
    <row r="861" spans="1:24" x14ac:dyDescent="0.25">
      <c r="A861" s="53">
        <v>2683</v>
      </c>
      <c r="B861" s="22"/>
      <c r="C861" s="34"/>
      <c r="D861" s="45"/>
      <c r="E861" s="44"/>
      <c r="F861" s="45"/>
      <c r="G861" s="45"/>
      <c r="H861" s="45" t="str">
        <f t="shared" si="147"/>
        <v/>
      </c>
      <c r="I861" s="46" t="str">
        <f t="shared" si="148"/>
        <v/>
      </c>
      <c r="J861" s="34">
        <f t="shared" si="149"/>
        <v>0</v>
      </c>
      <c r="K861" s="45">
        <f t="shared" si="150"/>
        <v>0</v>
      </c>
      <c r="L861" s="44"/>
      <c r="M861" s="45"/>
      <c r="N861" s="45"/>
      <c r="O861" s="45" t="str">
        <f t="shared" si="151"/>
        <v/>
      </c>
      <c r="P861" s="46" t="str">
        <f t="shared" si="152"/>
        <v/>
      </c>
      <c r="Q861" s="34">
        <f t="shared" si="153"/>
        <v>0</v>
      </c>
      <c r="R861" s="45">
        <f t="shared" si="154"/>
        <v>0</v>
      </c>
      <c r="S861" s="44"/>
      <c r="T861" s="45"/>
      <c r="U861" s="45"/>
      <c r="V861" s="45" t="str">
        <f t="shared" si="155"/>
        <v/>
      </c>
      <c r="W861" s="46" t="str">
        <f t="shared" si="156"/>
        <v/>
      </c>
      <c r="X861" s="12"/>
    </row>
    <row r="862" spans="1:24" x14ac:dyDescent="0.25">
      <c r="A862" s="53">
        <v>2684</v>
      </c>
      <c r="B862" s="22"/>
      <c r="C862" s="34"/>
      <c r="D862" s="45"/>
      <c r="E862" s="44"/>
      <c r="F862" s="45"/>
      <c r="G862" s="45"/>
      <c r="H862" s="45" t="str">
        <f t="shared" si="147"/>
        <v/>
      </c>
      <c r="I862" s="46" t="str">
        <f t="shared" si="148"/>
        <v/>
      </c>
      <c r="J862" s="34">
        <f t="shared" si="149"/>
        <v>0</v>
      </c>
      <c r="K862" s="45">
        <f t="shared" si="150"/>
        <v>0</v>
      </c>
      <c r="L862" s="44"/>
      <c r="M862" s="45"/>
      <c r="N862" s="45"/>
      <c r="O862" s="45" t="str">
        <f t="shared" si="151"/>
        <v/>
      </c>
      <c r="P862" s="46" t="str">
        <f t="shared" si="152"/>
        <v/>
      </c>
      <c r="Q862" s="34">
        <f t="shared" si="153"/>
        <v>0</v>
      </c>
      <c r="R862" s="45">
        <f t="shared" si="154"/>
        <v>0</v>
      </c>
      <c r="S862" s="44"/>
      <c r="T862" s="45"/>
      <c r="U862" s="45"/>
      <c r="V862" s="45" t="str">
        <f t="shared" si="155"/>
        <v/>
      </c>
      <c r="W862" s="46" t="str">
        <f t="shared" si="156"/>
        <v/>
      </c>
      <c r="X862" s="12"/>
    </row>
    <row r="863" spans="1:24" x14ac:dyDescent="0.25">
      <c r="A863" s="53">
        <v>2685</v>
      </c>
      <c r="B863" s="22"/>
      <c r="C863" s="34"/>
      <c r="D863" s="45"/>
      <c r="E863" s="44"/>
      <c r="F863" s="45"/>
      <c r="G863" s="45"/>
      <c r="H863" s="45" t="str">
        <f t="shared" si="147"/>
        <v/>
      </c>
      <c r="I863" s="46" t="str">
        <f t="shared" si="148"/>
        <v/>
      </c>
      <c r="J863" s="34">
        <f t="shared" si="149"/>
        <v>0</v>
      </c>
      <c r="K863" s="45">
        <f t="shared" si="150"/>
        <v>0</v>
      </c>
      <c r="L863" s="44"/>
      <c r="M863" s="45"/>
      <c r="N863" s="45"/>
      <c r="O863" s="45" t="str">
        <f t="shared" si="151"/>
        <v/>
      </c>
      <c r="P863" s="46" t="str">
        <f t="shared" si="152"/>
        <v/>
      </c>
      <c r="Q863" s="34">
        <f t="shared" si="153"/>
        <v>0</v>
      </c>
      <c r="R863" s="45">
        <f t="shared" si="154"/>
        <v>0</v>
      </c>
      <c r="S863" s="44"/>
      <c r="T863" s="45"/>
      <c r="U863" s="45"/>
      <c r="V863" s="45" t="str">
        <f t="shared" si="155"/>
        <v/>
      </c>
      <c r="W863" s="46" t="str">
        <f t="shared" si="156"/>
        <v/>
      </c>
      <c r="X863" s="12"/>
    </row>
    <row r="864" spans="1:24" x14ac:dyDescent="0.25">
      <c r="A864" s="53">
        <v>2686</v>
      </c>
      <c r="B864" s="22"/>
      <c r="C864" s="34"/>
      <c r="D864" s="45"/>
      <c r="E864" s="44"/>
      <c r="F864" s="45"/>
      <c r="G864" s="45"/>
      <c r="H864" s="45" t="str">
        <f t="shared" si="147"/>
        <v/>
      </c>
      <c r="I864" s="46" t="str">
        <f t="shared" si="148"/>
        <v/>
      </c>
      <c r="J864" s="34">
        <f t="shared" si="149"/>
        <v>0</v>
      </c>
      <c r="K864" s="45">
        <f t="shared" si="150"/>
        <v>0</v>
      </c>
      <c r="L864" s="44"/>
      <c r="M864" s="45"/>
      <c r="N864" s="45"/>
      <c r="O864" s="45" t="str">
        <f t="shared" si="151"/>
        <v/>
      </c>
      <c r="P864" s="46" t="str">
        <f t="shared" si="152"/>
        <v/>
      </c>
      <c r="Q864" s="34">
        <f t="shared" si="153"/>
        <v>0</v>
      </c>
      <c r="R864" s="45">
        <f t="shared" si="154"/>
        <v>0</v>
      </c>
      <c r="S864" s="44"/>
      <c r="T864" s="45"/>
      <c r="U864" s="45"/>
      <c r="V864" s="45" t="str">
        <f t="shared" si="155"/>
        <v/>
      </c>
      <c r="W864" s="46" t="str">
        <f t="shared" si="156"/>
        <v/>
      </c>
      <c r="X864" s="12"/>
    </row>
    <row r="865" spans="1:24" x14ac:dyDescent="0.25">
      <c r="A865" s="53">
        <v>2687</v>
      </c>
      <c r="B865" s="22"/>
      <c r="C865" s="34"/>
      <c r="D865" s="45"/>
      <c r="E865" s="44"/>
      <c r="F865" s="45"/>
      <c r="G865" s="45"/>
      <c r="H865" s="45" t="str">
        <f t="shared" si="147"/>
        <v/>
      </c>
      <c r="I865" s="46" t="str">
        <f t="shared" si="148"/>
        <v/>
      </c>
      <c r="J865" s="34">
        <f t="shared" si="149"/>
        <v>0</v>
      </c>
      <c r="K865" s="45">
        <f t="shared" si="150"/>
        <v>0</v>
      </c>
      <c r="L865" s="44"/>
      <c r="M865" s="45"/>
      <c r="N865" s="45"/>
      <c r="O865" s="45" t="str">
        <f t="shared" si="151"/>
        <v/>
      </c>
      <c r="P865" s="46" t="str">
        <f t="shared" si="152"/>
        <v/>
      </c>
      <c r="Q865" s="34">
        <f t="shared" si="153"/>
        <v>0</v>
      </c>
      <c r="R865" s="45">
        <f t="shared" si="154"/>
        <v>0</v>
      </c>
      <c r="S865" s="44"/>
      <c r="T865" s="45"/>
      <c r="U865" s="45"/>
      <c r="V865" s="45" t="str">
        <f t="shared" si="155"/>
        <v/>
      </c>
      <c r="W865" s="46" t="str">
        <f t="shared" si="156"/>
        <v/>
      </c>
      <c r="X865" s="12"/>
    </row>
    <row r="866" spans="1:24" x14ac:dyDescent="0.25">
      <c r="A866" s="53">
        <v>2688</v>
      </c>
      <c r="B866" s="22"/>
      <c r="C866" s="34"/>
      <c r="D866" s="45"/>
      <c r="E866" s="44"/>
      <c r="F866" s="45"/>
      <c r="G866" s="45"/>
      <c r="H866" s="45" t="str">
        <f t="shared" si="147"/>
        <v/>
      </c>
      <c r="I866" s="46" t="str">
        <f t="shared" si="148"/>
        <v/>
      </c>
      <c r="J866" s="34">
        <f t="shared" si="149"/>
        <v>0</v>
      </c>
      <c r="K866" s="45">
        <f t="shared" si="150"/>
        <v>0</v>
      </c>
      <c r="L866" s="44"/>
      <c r="M866" s="45"/>
      <c r="N866" s="45"/>
      <c r="O866" s="45" t="str">
        <f t="shared" si="151"/>
        <v/>
      </c>
      <c r="P866" s="46" t="str">
        <f t="shared" si="152"/>
        <v/>
      </c>
      <c r="Q866" s="34">
        <f t="shared" si="153"/>
        <v>0</v>
      </c>
      <c r="R866" s="45">
        <f t="shared" si="154"/>
        <v>0</v>
      </c>
      <c r="S866" s="44"/>
      <c r="T866" s="45"/>
      <c r="U866" s="45"/>
      <c r="V866" s="45" t="str">
        <f t="shared" si="155"/>
        <v/>
      </c>
      <c r="W866" s="46" t="str">
        <f t="shared" si="156"/>
        <v/>
      </c>
      <c r="X866" s="12"/>
    </row>
    <row r="867" spans="1:24" x14ac:dyDescent="0.25">
      <c r="A867" s="53">
        <v>2689</v>
      </c>
      <c r="B867" s="22"/>
      <c r="C867" s="34"/>
      <c r="D867" s="45"/>
      <c r="E867" s="44"/>
      <c r="F867" s="45"/>
      <c r="G867" s="45"/>
      <c r="H867" s="45" t="str">
        <f t="shared" si="147"/>
        <v/>
      </c>
      <c r="I867" s="46" t="str">
        <f t="shared" si="148"/>
        <v/>
      </c>
      <c r="J867" s="34">
        <f t="shared" si="149"/>
        <v>0</v>
      </c>
      <c r="K867" s="45">
        <f t="shared" si="150"/>
        <v>0</v>
      </c>
      <c r="L867" s="44"/>
      <c r="M867" s="45"/>
      <c r="N867" s="45"/>
      <c r="O867" s="45" t="str">
        <f t="shared" si="151"/>
        <v/>
      </c>
      <c r="P867" s="46" t="str">
        <f t="shared" si="152"/>
        <v/>
      </c>
      <c r="Q867" s="34">
        <f t="shared" si="153"/>
        <v>0</v>
      </c>
      <c r="R867" s="45">
        <f t="shared" si="154"/>
        <v>0</v>
      </c>
      <c r="S867" s="44"/>
      <c r="T867" s="45"/>
      <c r="U867" s="45"/>
      <c r="V867" s="45" t="str">
        <f t="shared" si="155"/>
        <v/>
      </c>
      <c r="W867" s="46" t="str">
        <f t="shared" si="156"/>
        <v/>
      </c>
      <c r="X867" s="12"/>
    </row>
    <row r="868" spans="1:24" x14ac:dyDescent="0.25">
      <c r="A868" s="53">
        <v>2690</v>
      </c>
      <c r="B868" s="22"/>
      <c r="C868" s="34"/>
      <c r="D868" s="45"/>
      <c r="E868" s="44"/>
      <c r="F868" s="45"/>
      <c r="G868" s="45"/>
      <c r="H868" s="45" t="str">
        <f t="shared" si="147"/>
        <v/>
      </c>
      <c r="I868" s="46" t="str">
        <f t="shared" si="148"/>
        <v/>
      </c>
      <c r="J868" s="34">
        <f t="shared" si="149"/>
        <v>0</v>
      </c>
      <c r="K868" s="45">
        <f t="shared" si="150"/>
        <v>0</v>
      </c>
      <c r="L868" s="44"/>
      <c r="M868" s="45"/>
      <c r="N868" s="45"/>
      <c r="O868" s="45" t="str">
        <f t="shared" si="151"/>
        <v/>
      </c>
      <c r="P868" s="46" t="str">
        <f t="shared" si="152"/>
        <v/>
      </c>
      <c r="Q868" s="34">
        <f t="shared" si="153"/>
        <v>0</v>
      </c>
      <c r="R868" s="45">
        <f t="shared" si="154"/>
        <v>0</v>
      </c>
      <c r="S868" s="44"/>
      <c r="T868" s="45"/>
      <c r="U868" s="45"/>
      <c r="V868" s="45" t="str">
        <f t="shared" si="155"/>
        <v/>
      </c>
      <c r="W868" s="46" t="str">
        <f t="shared" si="156"/>
        <v/>
      </c>
      <c r="X868" s="12"/>
    </row>
    <row r="869" spans="1:24" x14ac:dyDescent="0.25">
      <c r="A869" s="53">
        <v>2691</v>
      </c>
      <c r="B869" s="22"/>
      <c r="C869" s="34"/>
      <c r="D869" s="45"/>
      <c r="E869" s="44"/>
      <c r="F869" s="45"/>
      <c r="G869" s="45"/>
      <c r="H869" s="45" t="str">
        <f t="shared" si="147"/>
        <v/>
      </c>
      <c r="I869" s="46" t="str">
        <f t="shared" si="148"/>
        <v/>
      </c>
      <c r="J869" s="34">
        <f t="shared" si="149"/>
        <v>0</v>
      </c>
      <c r="K869" s="45">
        <f t="shared" si="150"/>
        <v>0</v>
      </c>
      <c r="L869" s="44"/>
      <c r="M869" s="45"/>
      <c r="N869" s="45"/>
      <c r="O869" s="45" t="str">
        <f t="shared" si="151"/>
        <v/>
      </c>
      <c r="P869" s="46" t="str">
        <f t="shared" si="152"/>
        <v/>
      </c>
      <c r="Q869" s="34">
        <f t="shared" si="153"/>
        <v>0</v>
      </c>
      <c r="R869" s="45">
        <f t="shared" si="154"/>
        <v>0</v>
      </c>
      <c r="S869" s="44"/>
      <c r="T869" s="45"/>
      <c r="U869" s="45"/>
      <c r="V869" s="45" t="str">
        <f t="shared" si="155"/>
        <v/>
      </c>
      <c r="W869" s="46" t="str">
        <f t="shared" si="156"/>
        <v/>
      </c>
      <c r="X869" s="12"/>
    </row>
    <row r="870" spans="1:24" x14ac:dyDescent="0.25">
      <c r="A870" s="53">
        <v>2692</v>
      </c>
      <c r="B870" s="22"/>
      <c r="C870" s="34"/>
      <c r="D870" s="45"/>
      <c r="E870" s="44"/>
      <c r="F870" s="45"/>
      <c r="G870" s="45"/>
      <c r="H870" s="45" t="str">
        <f t="shared" si="147"/>
        <v/>
      </c>
      <c r="I870" s="46" t="str">
        <f t="shared" si="148"/>
        <v/>
      </c>
      <c r="J870" s="34">
        <f t="shared" si="149"/>
        <v>0</v>
      </c>
      <c r="K870" s="45">
        <f t="shared" si="150"/>
        <v>0</v>
      </c>
      <c r="L870" s="44"/>
      <c r="M870" s="45"/>
      <c r="N870" s="45"/>
      <c r="O870" s="45" t="str">
        <f t="shared" si="151"/>
        <v/>
      </c>
      <c r="P870" s="46" t="str">
        <f t="shared" si="152"/>
        <v/>
      </c>
      <c r="Q870" s="34">
        <f t="shared" si="153"/>
        <v>0</v>
      </c>
      <c r="R870" s="45">
        <f t="shared" si="154"/>
        <v>0</v>
      </c>
      <c r="S870" s="44"/>
      <c r="T870" s="45"/>
      <c r="U870" s="45"/>
      <c r="V870" s="45" t="str">
        <f t="shared" si="155"/>
        <v/>
      </c>
      <c r="W870" s="46" t="str">
        <f t="shared" si="156"/>
        <v/>
      </c>
      <c r="X870" s="12"/>
    </row>
    <row r="871" spans="1:24" x14ac:dyDescent="0.25">
      <c r="A871" s="53">
        <v>2693</v>
      </c>
      <c r="B871" s="22"/>
      <c r="C871" s="34"/>
      <c r="D871" s="45"/>
      <c r="E871" s="44"/>
      <c r="F871" s="45"/>
      <c r="G871" s="45"/>
      <c r="H871" s="45" t="str">
        <f t="shared" si="147"/>
        <v/>
      </c>
      <c r="I871" s="46" t="str">
        <f t="shared" si="148"/>
        <v/>
      </c>
      <c r="J871" s="34">
        <f t="shared" si="149"/>
        <v>0</v>
      </c>
      <c r="K871" s="45">
        <f t="shared" si="150"/>
        <v>0</v>
      </c>
      <c r="L871" s="44"/>
      <c r="M871" s="45"/>
      <c r="N871" s="45"/>
      <c r="O871" s="45" t="str">
        <f t="shared" si="151"/>
        <v/>
      </c>
      <c r="P871" s="46" t="str">
        <f t="shared" si="152"/>
        <v/>
      </c>
      <c r="Q871" s="34">
        <f t="shared" si="153"/>
        <v>0</v>
      </c>
      <c r="R871" s="45">
        <f t="shared" si="154"/>
        <v>0</v>
      </c>
      <c r="S871" s="44"/>
      <c r="T871" s="45"/>
      <c r="U871" s="45"/>
      <c r="V871" s="45" t="str">
        <f t="shared" si="155"/>
        <v/>
      </c>
      <c r="W871" s="46" t="str">
        <f t="shared" si="156"/>
        <v/>
      </c>
      <c r="X871" s="12"/>
    </row>
    <row r="872" spans="1:24" x14ac:dyDescent="0.25">
      <c r="A872" s="53">
        <v>2694</v>
      </c>
      <c r="B872" s="22"/>
      <c r="C872" s="34"/>
      <c r="D872" s="45"/>
      <c r="E872" s="44"/>
      <c r="F872" s="45"/>
      <c r="G872" s="45"/>
      <c r="H872" s="45" t="str">
        <f t="shared" si="147"/>
        <v/>
      </c>
      <c r="I872" s="46" t="str">
        <f t="shared" si="148"/>
        <v/>
      </c>
      <c r="J872" s="34">
        <f t="shared" si="149"/>
        <v>0</v>
      </c>
      <c r="K872" s="45">
        <f t="shared" si="150"/>
        <v>0</v>
      </c>
      <c r="L872" s="44"/>
      <c r="M872" s="45"/>
      <c r="N872" s="45"/>
      <c r="O872" s="45" t="str">
        <f t="shared" si="151"/>
        <v/>
      </c>
      <c r="P872" s="46" t="str">
        <f t="shared" si="152"/>
        <v/>
      </c>
      <c r="Q872" s="34">
        <f t="shared" si="153"/>
        <v>0</v>
      </c>
      <c r="R872" s="45">
        <f t="shared" si="154"/>
        <v>0</v>
      </c>
      <c r="S872" s="44"/>
      <c r="T872" s="45"/>
      <c r="U872" s="45"/>
      <c r="V872" s="45" t="str">
        <f t="shared" si="155"/>
        <v/>
      </c>
      <c r="W872" s="46" t="str">
        <f t="shared" si="156"/>
        <v/>
      </c>
      <c r="X872" s="12"/>
    </row>
    <row r="873" spans="1:24" x14ac:dyDescent="0.25">
      <c r="A873" s="53">
        <v>2695</v>
      </c>
      <c r="B873" s="22"/>
      <c r="C873" s="34"/>
      <c r="D873" s="45"/>
      <c r="E873" s="44"/>
      <c r="F873" s="45"/>
      <c r="G873" s="45"/>
      <c r="H873" s="45" t="str">
        <f t="shared" si="147"/>
        <v/>
      </c>
      <c r="I873" s="46" t="str">
        <f t="shared" si="148"/>
        <v/>
      </c>
      <c r="J873" s="34">
        <f t="shared" si="149"/>
        <v>0</v>
      </c>
      <c r="K873" s="45">
        <f t="shared" si="150"/>
        <v>0</v>
      </c>
      <c r="L873" s="44"/>
      <c r="M873" s="45"/>
      <c r="N873" s="45"/>
      <c r="O873" s="45" t="str">
        <f t="shared" si="151"/>
        <v/>
      </c>
      <c r="P873" s="46" t="str">
        <f t="shared" si="152"/>
        <v/>
      </c>
      <c r="Q873" s="34">
        <f t="shared" si="153"/>
        <v>0</v>
      </c>
      <c r="R873" s="45">
        <f t="shared" si="154"/>
        <v>0</v>
      </c>
      <c r="S873" s="44"/>
      <c r="T873" s="45"/>
      <c r="U873" s="45"/>
      <c r="V873" s="45" t="str">
        <f t="shared" si="155"/>
        <v/>
      </c>
      <c r="W873" s="46" t="str">
        <f t="shared" si="156"/>
        <v/>
      </c>
      <c r="X873" s="12"/>
    </row>
    <row r="874" spans="1:24" x14ac:dyDescent="0.25">
      <c r="A874" s="53">
        <v>2696</v>
      </c>
      <c r="B874" s="22"/>
      <c r="C874" s="34"/>
      <c r="D874" s="45"/>
      <c r="E874" s="44"/>
      <c r="F874" s="45"/>
      <c r="G874" s="45"/>
      <c r="H874" s="45" t="str">
        <f t="shared" si="147"/>
        <v/>
      </c>
      <c r="I874" s="46" t="str">
        <f t="shared" si="148"/>
        <v/>
      </c>
      <c r="J874" s="34">
        <f t="shared" si="149"/>
        <v>0</v>
      </c>
      <c r="K874" s="45">
        <f t="shared" si="150"/>
        <v>0</v>
      </c>
      <c r="L874" s="44"/>
      <c r="M874" s="45"/>
      <c r="N874" s="45"/>
      <c r="O874" s="45" t="str">
        <f t="shared" si="151"/>
        <v/>
      </c>
      <c r="P874" s="46" t="str">
        <f t="shared" si="152"/>
        <v/>
      </c>
      <c r="Q874" s="34">
        <f t="shared" si="153"/>
        <v>0</v>
      </c>
      <c r="R874" s="45">
        <f t="shared" si="154"/>
        <v>0</v>
      </c>
      <c r="S874" s="44"/>
      <c r="T874" s="45"/>
      <c r="U874" s="45"/>
      <c r="V874" s="45" t="str">
        <f t="shared" si="155"/>
        <v/>
      </c>
      <c r="W874" s="46" t="str">
        <f t="shared" si="156"/>
        <v/>
      </c>
      <c r="X874" s="12"/>
    </row>
    <row r="875" spans="1:24" x14ac:dyDescent="0.25">
      <c r="A875" s="53">
        <v>2697</v>
      </c>
      <c r="B875" s="22"/>
      <c r="C875" s="34"/>
      <c r="D875" s="45"/>
      <c r="E875" s="44"/>
      <c r="F875" s="45"/>
      <c r="G875" s="45"/>
      <c r="H875" s="45" t="str">
        <f t="shared" si="147"/>
        <v/>
      </c>
      <c r="I875" s="46" t="str">
        <f t="shared" si="148"/>
        <v/>
      </c>
      <c r="J875" s="34">
        <f t="shared" si="149"/>
        <v>0</v>
      </c>
      <c r="K875" s="45">
        <f t="shared" si="150"/>
        <v>0</v>
      </c>
      <c r="L875" s="44"/>
      <c r="M875" s="45"/>
      <c r="N875" s="45"/>
      <c r="O875" s="45" t="str">
        <f t="shared" si="151"/>
        <v/>
      </c>
      <c r="P875" s="46" t="str">
        <f t="shared" si="152"/>
        <v/>
      </c>
      <c r="Q875" s="34">
        <f t="shared" si="153"/>
        <v>0</v>
      </c>
      <c r="R875" s="45">
        <f t="shared" si="154"/>
        <v>0</v>
      </c>
      <c r="S875" s="44"/>
      <c r="T875" s="45"/>
      <c r="U875" s="45"/>
      <c r="V875" s="45" t="str">
        <f t="shared" si="155"/>
        <v/>
      </c>
      <c r="W875" s="46" t="str">
        <f t="shared" si="156"/>
        <v/>
      </c>
      <c r="X875" s="12"/>
    </row>
    <row r="876" spans="1:24" x14ac:dyDescent="0.25">
      <c r="A876" s="53">
        <v>2698</v>
      </c>
      <c r="B876" s="22"/>
      <c r="C876" s="34"/>
      <c r="D876" s="45"/>
      <c r="E876" s="44"/>
      <c r="F876" s="45"/>
      <c r="G876" s="45"/>
      <c r="H876" s="45" t="str">
        <f t="shared" si="147"/>
        <v/>
      </c>
      <c r="I876" s="46" t="str">
        <f t="shared" si="148"/>
        <v/>
      </c>
      <c r="J876" s="34">
        <f t="shared" si="149"/>
        <v>0</v>
      </c>
      <c r="K876" s="45">
        <f t="shared" si="150"/>
        <v>0</v>
      </c>
      <c r="L876" s="44"/>
      <c r="M876" s="45"/>
      <c r="N876" s="45"/>
      <c r="O876" s="45" t="str">
        <f t="shared" si="151"/>
        <v/>
      </c>
      <c r="P876" s="46" t="str">
        <f t="shared" si="152"/>
        <v/>
      </c>
      <c r="Q876" s="34">
        <f t="shared" si="153"/>
        <v>0</v>
      </c>
      <c r="R876" s="45">
        <f t="shared" si="154"/>
        <v>0</v>
      </c>
      <c r="S876" s="44"/>
      <c r="T876" s="45"/>
      <c r="U876" s="45"/>
      <c r="V876" s="45" t="str">
        <f t="shared" si="155"/>
        <v/>
      </c>
      <c r="W876" s="46" t="str">
        <f t="shared" si="156"/>
        <v/>
      </c>
      <c r="X876" s="12"/>
    </row>
    <row r="877" spans="1:24" x14ac:dyDescent="0.25">
      <c r="A877" s="53">
        <v>2699</v>
      </c>
      <c r="B877" s="22"/>
      <c r="C877" s="34"/>
      <c r="D877" s="45"/>
      <c r="E877" s="44"/>
      <c r="F877" s="45"/>
      <c r="G877" s="45"/>
      <c r="H877" s="45" t="str">
        <f t="shared" si="147"/>
        <v/>
      </c>
      <c r="I877" s="46" t="str">
        <f t="shared" si="148"/>
        <v/>
      </c>
      <c r="J877" s="34">
        <f t="shared" si="149"/>
        <v>0</v>
      </c>
      <c r="K877" s="45">
        <f t="shared" si="150"/>
        <v>0</v>
      </c>
      <c r="L877" s="44"/>
      <c r="M877" s="45"/>
      <c r="N877" s="45"/>
      <c r="O877" s="45" t="str">
        <f t="shared" si="151"/>
        <v/>
      </c>
      <c r="P877" s="46" t="str">
        <f t="shared" si="152"/>
        <v/>
      </c>
      <c r="Q877" s="34">
        <f t="shared" si="153"/>
        <v>0</v>
      </c>
      <c r="R877" s="45">
        <f t="shared" si="154"/>
        <v>0</v>
      </c>
      <c r="S877" s="44"/>
      <c r="T877" s="45"/>
      <c r="U877" s="45"/>
      <c r="V877" s="45" t="str">
        <f t="shared" si="155"/>
        <v/>
      </c>
      <c r="W877" s="46" t="str">
        <f t="shared" si="156"/>
        <v/>
      </c>
      <c r="X877" s="12"/>
    </row>
    <row r="878" spans="1:24" x14ac:dyDescent="0.25">
      <c r="A878" s="53">
        <v>2700</v>
      </c>
      <c r="B878" s="22"/>
      <c r="C878" s="34"/>
      <c r="D878" s="45"/>
      <c r="E878" s="44"/>
      <c r="F878" s="45"/>
      <c r="G878" s="45"/>
      <c r="H878" s="45" t="str">
        <f t="shared" si="147"/>
        <v/>
      </c>
      <c r="I878" s="46" t="str">
        <f t="shared" si="148"/>
        <v/>
      </c>
      <c r="J878" s="34">
        <f t="shared" si="149"/>
        <v>0</v>
      </c>
      <c r="K878" s="45">
        <f t="shared" si="150"/>
        <v>0</v>
      </c>
      <c r="L878" s="44"/>
      <c r="M878" s="45"/>
      <c r="N878" s="45"/>
      <c r="O878" s="45" t="str">
        <f t="shared" si="151"/>
        <v/>
      </c>
      <c r="P878" s="46" t="str">
        <f t="shared" si="152"/>
        <v/>
      </c>
      <c r="Q878" s="34">
        <f t="shared" si="153"/>
        <v>0</v>
      </c>
      <c r="R878" s="45">
        <f t="shared" si="154"/>
        <v>0</v>
      </c>
      <c r="S878" s="44"/>
      <c r="T878" s="45"/>
      <c r="U878" s="45"/>
      <c r="V878" s="45" t="str">
        <f t="shared" si="155"/>
        <v/>
      </c>
      <c r="W878" s="46" t="str">
        <f t="shared" si="156"/>
        <v/>
      </c>
      <c r="X878" s="12"/>
    </row>
    <row r="879" spans="1:24" x14ac:dyDescent="0.25">
      <c r="A879" s="53">
        <v>2701</v>
      </c>
      <c r="B879" s="22"/>
      <c r="C879" s="34"/>
      <c r="D879" s="45"/>
      <c r="E879" s="44"/>
      <c r="F879" s="45"/>
      <c r="G879" s="45"/>
      <c r="H879" s="45" t="str">
        <f t="shared" si="147"/>
        <v/>
      </c>
      <c r="I879" s="46" t="str">
        <f t="shared" si="148"/>
        <v/>
      </c>
      <c r="J879" s="34">
        <f t="shared" si="149"/>
        <v>0</v>
      </c>
      <c r="K879" s="45">
        <f t="shared" si="150"/>
        <v>0</v>
      </c>
      <c r="L879" s="44"/>
      <c r="M879" s="45"/>
      <c r="N879" s="45"/>
      <c r="O879" s="45" t="str">
        <f t="shared" si="151"/>
        <v/>
      </c>
      <c r="P879" s="46" t="str">
        <f t="shared" si="152"/>
        <v/>
      </c>
      <c r="Q879" s="34">
        <f t="shared" si="153"/>
        <v>0</v>
      </c>
      <c r="R879" s="45">
        <f t="shared" si="154"/>
        <v>0</v>
      </c>
      <c r="S879" s="44"/>
      <c r="T879" s="45"/>
      <c r="U879" s="45"/>
      <c r="V879" s="45" t="str">
        <f t="shared" si="155"/>
        <v/>
      </c>
      <c r="W879" s="46" t="str">
        <f t="shared" si="156"/>
        <v/>
      </c>
      <c r="X879" s="12"/>
    </row>
    <row r="880" spans="1:24" x14ac:dyDescent="0.25">
      <c r="A880" s="53">
        <v>2702</v>
      </c>
      <c r="B880" s="22"/>
      <c r="C880" s="34"/>
      <c r="D880" s="45"/>
      <c r="E880" s="44"/>
      <c r="F880" s="45"/>
      <c r="G880" s="45"/>
      <c r="H880" s="45" t="str">
        <f t="shared" si="147"/>
        <v/>
      </c>
      <c r="I880" s="46" t="str">
        <f t="shared" si="148"/>
        <v/>
      </c>
      <c r="J880" s="34">
        <f t="shared" si="149"/>
        <v>0</v>
      </c>
      <c r="K880" s="45">
        <f t="shared" si="150"/>
        <v>0</v>
      </c>
      <c r="L880" s="44"/>
      <c r="M880" s="45"/>
      <c r="N880" s="45"/>
      <c r="O880" s="45" t="str">
        <f t="shared" si="151"/>
        <v/>
      </c>
      <c r="P880" s="46" t="str">
        <f t="shared" si="152"/>
        <v/>
      </c>
      <c r="Q880" s="34">
        <f t="shared" si="153"/>
        <v>0</v>
      </c>
      <c r="R880" s="45">
        <f t="shared" si="154"/>
        <v>0</v>
      </c>
      <c r="S880" s="44"/>
      <c r="T880" s="45"/>
      <c r="U880" s="45"/>
      <c r="V880" s="45" t="str">
        <f t="shared" si="155"/>
        <v/>
      </c>
      <c r="W880" s="46" t="str">
        <f t="shared" si="156"/>
        <v/>
      </c>
      <c r="X880" s="12"/>
    </row>
    <row r="881" spans="1:24" x14ac:dyDescent="0.25">
      <c r="A881" s="53">
        <v>2703</v>
      </c>
      <c r="B881" s="22"/>
      <c r="C881" s="34"/>
      <c r="D881" s="45"/>
      <c r="E881" s="44"/>
      <c r="F881" s="45"/>
      <c r="G881" s="45"/>
      <c r="H881" s="45" t="str">
        <f t="shared" si="147"/>
        <v/>
      </c>
      <c r="I881" s="46" t="str">
        <f t="shared" si="148"/>
        <v/>
      </c>
      <c r="J881" s="34">
        <f t="shared" si="149"/>
        <v>0</v>
      </c>
      <c r="K881" s="45">
        <f t="shared" si="150"/>
        <v>0</v>
      </c>
      <c r="L881" s="44"/>
      <c r="M881" s="45"/>
      <c r="N881" s="45"/>
      <c r="O881" s="45" t="str">
        <f t="shared" si="151"/>
        <v/>
      </c>
      <c r="P881" s="46" t="str">
        <f t="shared" si="152"/>
        <v/>
      </c>
      <c r="Q881" s="34">
        <f t="shared" si="153"/>
        <v>0</v>
      </c>
      <c r="R881" s="45">
        <f t="shared" si="154"/>
        <v>0</v>
      </c>
      <c r="S881" s="44"/>
      <c r="T881" s="45"/>
      <c r="U881" s="45"/>
      <c r="V881" s="45" t="str">
        <f t="shared" si="155"/>
        <v/>
      </c>
      <c r="W881" s="46" t="str">
        <f t="shared" si="156"/>
        <v/>
      </c>
      <c r="X881" s="12"/>
    </row>
    <row r="882" spans="1:24" x14ac:dyDescent="0.25">
      <c r="A882" s="53">
        <v>2704</v>
      </c>
      <c r="B882" s="22"/>
      <c r="C882" s="34"/>
      <c r="D882" s="45"/>
      <c r="E882" s="44"/>
      <c r="F882" s="45"/>
      <c r="G882" s="45"/>
      <c r="H882" s="45" t="str">
        <f t="shared" si="147"/>
        <v/>
      </c>
      <c r="I882" s="46" t="str">
        <f t="shared" si="148"/>
        <v/>
      </c>
      <c r="J882" s="34">
        <f t="shared" si="149"/>
        <v>0</v>
      </c>
      <c r="K882" s="45">
        <f t="shared" si="150"/>
        <v>0</v>
      </c>
      <c r="L882" s="44"/>
      <c r="M882" s="45"/>
      <c r="N882" s="45"/>
      <c r="O882" s="45" t="str">
        <f t="shared" si="151"/>
        <v/>
      </c>
      <c r="P882" s="46" t="str">
        <f t="shared" si="152"/>
        <v/>
      </c>
      <c r="Q882" s="34">
        <f t="shared" si="153"/>
        <v>0</v>
      </c>
      <c r="R882" s="45">
        <f t="shared" si="154"/>
        <v>0</v>
      </c>
      <c r="S882" s="44"/>
      <c r="T882" s="45"/>
      <c r="U882" s="45"/>
      <c r="V882" s="45" t="str">
        <f t="shared" si="155"/>
        <v/>
      </c>
      <c r="W882" s="46" t="str">
        <f t="shared" si="156"/>
        <v/>
      </c>
      <c r="X882" s="12"/>
    </row>
    <row r="883" spans="1:24" x14ac:dyDescent="0.25">
      <c r="A883" s="53">
        <v>2705</v>
      </c>
      <c r="B883" s="22"/>
      <c r="C883" s="34"/>
      <c r="D883" s="45"/>
      <c r="E883" s="44"/>
      <c r="F883" s="45"/>
      <c r="G883" s="45"/>
      <c r="H883" s="45" t="str">
        <f t="shared" si="147"/>
        <v/>
      </c>
      <c r="I883" s="46" t="str">
        <f t="shared" si="148"/>
        <v/>
      </c>
      <c r="J883" s="34">
        <f t="shared" si="149"/>
        <v>0</v>
      </c>
      <c r="K883" s="45">
        <f t="shared" si="150"/>
        <v>0</v>
      </c>
      <c r="L883" s="44"/>
      <c r="M883" s="45"/>
      <c r="N883" s="45"/>
      <c r="O883" s="45" t="str">
        <f t="shared" si="151"/>
        <v/>
      </c>
      <c r="P883" s="46" t="str">
        <f t="shared" si="152"/>
        <v/>
      </c>
      <c r="Q883" s="34">
        <f t="shared" si="153"/>
        <v>0</v>
      </c>
      <c r="R883" s="45">
        <f t="shared" si="154"/>
        <v>0</v>
      </c>
      <c r="S883" s="44"/>
      <c r="T883" s="45"/>
      <c r="U883" s="45"/>
      <c r="V883" s="45" t="str">
        <f t="shared" si="155"/>
        <v/>
      </c>
      <c r="W883" s="46" t="str">
        <f t="shared" si="156"/>
        <v/>
      </c>
      <c r="X883" s="12"/>
    </row>
    <row r="884" spans="1:24" x14ac:dyDescent="0.25">
      <c r="A884" s="53">
        <v>2706</v>
      </c>
      <c r="B884" s="22"/>
      <c r="C884" s="34"/>
      <c r="D884" s="45"/>
      <c r="E884" s="44"/>
      <c r="F884" s="45"/>
      <c r="G884" s="45"/>
      <c r="H884" s="45" t="str">
        <f t="shared" si="147"/>
        <v/>
      </c>
      <c r="I884" s="46" t="str">
        <f t="shared" si="148"/>
        <v/>
      </c>
      <c r="J884" s="34">
        <f t="shared" si="149"/>
        <v>0</v>
      </c>
      <c r="K884" s="45">
        <f t="shared" si="150"/>
        <v>0</v>
      </c>
      <c r="L884" s="44"/>
      <c r="M884" s="45"/>
      <c r="N884" s="45"/>
      <c r="O884" s="45" t="str">
        <f t="shared" si="151"/>
        <v/>
      </c>
      <c r="P884" s="46" t="str">
        <f t="shared" si="152"/>
        <v/>
      </c>
      <c r="Q884" s="34">
        <f t="shared" si="153"/>
        <v>0</v>
      </c>
      <c r="R884" s="45">
        <f t="shared" si="154"/>
        <v>0</v>
      </c>
      <c r="S884" s="44"/>
      <c r="T884" s="45"/>
      <c r="U884" s="45"/>
      <c r="V884" s="45" t="str">
        <f t="shared" si="155"/>
        <v/>
      </c>
      <c r="W884" s="46" t="str">
        <f t="shared" si="156"/>
        <v/>
      </c>
      <c r="X884" s="12"/>
    </row>
    <row r="885" spans="1:24" x14ac:dyDescent="0.25">
      <c r="A885" s="53">
        <v>2707</v>
      </c>
      <c r="B885" s="22"/>
      <c r="C885" s="34"/>
      <c r="D885" s="45"/>
      <c r="E885" s="44"/>
      <c r="F885" s="45"/>
      <c r="G885" s="45"/>
      <c r="H885" s="45" t="str">
        <f t="shared" si="147"/>
        <v/>
      </c>
      <c r="I885" s="46" t="str">
        <f t="shared" si="148"/>
        <v/>
      </c>
      <c r="J885" s="34">
        <f t="shared" si="149"/>
        <v>0</v>
      </c>
      <c r="K885" s="45">
        <f t="shared" si="150"/>
        <v>0</v>
      </c>
      <c r="L885" s="44"/>
      <c r="M885" s="45"/>
      <c r="N885" s="45"/>
      <c r="O885" s="45" t="str">
        <f t="shared" si="151"/>
        <v/>
      </c>
      <c r="P885" s="46" t="str">
        <f t="shared" si="152"/>
        <v/>
      </c>
      <c r="Q885" s="34">
        <f t="shared" si="153"/>
        <v>0</v>
      </c>
      <c r="R885" s="45">
        <f t="shared" si="154"/>
        <v>0</v>
      </c>
      <c r="S885" s="44"/>
      <c r="T885" s="45"/>
      <c r="U885" s="45"/>
      <c r="V885" s="45" t="str">
        <f t="shared" si="155"/>
        <v/>
      </c>
      <c r="W885" s="46" t="str">
        <f t="shared" si="156"/>
        <v/>
      </c>
      <c r="X885" s="12"/>
    </row>
    <row r="886" spans="1:24" x14ac:dyDescent="0.25">
      <c r="A886" s="53">
        <v>2708</v>
      </c>
      <c r="B886" s="22"/>
      <c r="C886" s="34"/>
      <c r="D886" s="45"/>
      <c r="E886" s="44"/>
      <c r="F886" s="45"/>
      <c r="G886" s="45"/>
      <c r="H886" s="45" t="str">
        <f t="shared" si="147"/>
        <v/>
      </c>
      <c r="I886" s="46" t="str">
        <f t="shared" si="148"/>
        <v/>
      </c>
      <c r="J886" s="34">
        <f t="shared" si="149"/>
        <v>0</v>
      </c>
      <c r="K886" s="45">
        <f t="shared" si="150"/>
        <v>0</v>
      </c>
      <c r="L886" s="44"/>
      <c r="M886" s="45"/>
      <c r="N886" s="45"/>
      <c r="O886" s="45" t="str">
        <f t="shared" si="151"/>
        <v/>
      </c>
      <c r="P886" s="46" t="str">
        <f t="shared" si="152"/>
        <v/>
      </c>
      <c r="Q886" s="34">
        <f t="shared" si="153"/>
        <v>0</v>
      </c>
      <c r="R886" s="45">
        <f t="shared" si="154"/>
        <v>0</v>
      </c>
      <c r="S886" s="44"/>
      <c r="T886" s="45"/>
      <c r="U886" s="45"/>
      <c r="V886" s="45" t="str">
        <f t="shared" si="155"/>
        <v/>
      </c>
      <c r="W886" s="46" t="str">
        <f t="shared" si="156"/>
        <v/>
      </c>
      <c r="X886" s="12"/>
    </row>
    <row r="887" spans="1:24" x14ac:dyDescent="0.25">
      <c r="A887" s="53">
        <v>2709</v>
      </c>
      <c r="B887" s="22"/>
      <c r="C887" s="34"/>
      <c r="D887" s="45"/>
      <c r="E887" s="44"/>
      <c r="F887" s="45"/>
      <c r="G887" s="45"/>
      <c r="H887" s="45" t="str">
        <f t="shared" si="147"/>
        <v/>
      </c>
      <c r="I887" s="46" t="str">
        <f t="shared" si="148"/>
        <v/>
      </c>
      <c r="J887" s="34">
        <f t="shared" si="149"/>
        <v>0</v>
      </c>
      <c r="K887" s="45">
        <f t="shared" si="150"/>
        <v>0</v>
      </c>
      <c r="L887" s="44"/>
      <c r="M887" s="45"/>
      <c r="N887" s="45"/>
      <c r="O887" s="45" t="str">
        <f t="shared" si="151"/>
        <v/>
      </c>
      <c r="P887" s="46" t="str">
        <f t="shared" si="152"/>
        <v/>
      </c>
      <c r="Q887" s="34">
        <f t="shared" si="153"/>
        <v>0</v>
      </c>
      <c r="R887" s="45">
        <f t="shared" si="154"/>
        <v>0</v>
      </c>
      <c r="S887" s="44"/>
      <c r="T887" s="45"/>
      <c r="U887" s="45"/>
      <c r="V887" s="45" t="str">
        <f t="shared" si="155"/>
        <v/>
      </c>
      <c r="W887" s="46" t="str">
        <f t="shared" si="156"/>
        <v/>
      </c>
      <c r="X887" s="12"/>
    </row>
    <row r="888" spans="1:24" x14ac:dyDescent="0.25">
      <c r="A888" s="53">
        <v>2710</v>
      </c>
      <c r="B888" s="22"/>
      <c r="C888" s="34"/>
      <c r="D888" s="45"/>
      <c r="E888" s="44"/>
      <c r="F888" s="45"/>
      <c r="G888" s="45"/>
      <c r="H888" s="45" t="str">
        <f t="shared" si="147"/>
        <v/>
      </c>
      <c r="I888" s="46" t="str">
        <f t="shared" si="148"/>
        <v/>
      </c>
      <c r="J888" s="34">
        <f t="shared" si="149"/>
        <v>0</v>
      </c>
      <c r="K888" s="45">
        <f t="shared" si="150"/>
        <v>0</v>
      </c>
      <c r="L888" s="44"/>
      <c r="M888" s="45"/>
      <c r="N888" s="45"/>
      <c r="O888" s="45" t="str">
        <f t="shared" si="151"/>
        <v/>
      </c>
      <c r="P888" s="46" t="str">
        <f t="shared" si="152"/>
        <v/>
      </c>
      <c r="Q888" s="34">
        <f t="shared" si="153"/>
        <v>0</v>
      </c>
      <c r="R888" s="45">
        <f t="shared" si="154"/>
        <v>0</v>
      </c>
      <c r="S888" s="44"/>
      <c r="T888" s="45"/>
      <c r="U888" s="45"/>
      <c r="V888" s="45" t="str">
        <f t="shared" si="155"/>
        <v/>
      </c>
      <c r="W888" s="46" t="str">
        <f t="shared" si="156"/>
        <v/>
      </c>
      <c r="X888" s="12"/>
    </row>
    <row r="889" spans="1:24" x14ac:dyDescent="0.25">
      <c r="A889" s="53">
        <v>2711</v>
      </c>
      <c r="B889" s="22"/>
      <c r="C889" s="34"/>
      <c r="D889" s="45"/>
      <c r="E889" s="44"/>
      <c r="F889" s="45"/>
      <c r="G889" s="45"/>
      <c r="H889" s="45" t="str">
        <f t="shared" si="147"/>
        <v/>
      </c>
      <c r="I889" s="46" t="str">
        <f t="shared" si="148"/>
        <v/>
      </c>
      <c r="J889" s="34">
        <f t="shared" si="149"/>
        <v>0</v>
      </c>
      <c r="K889" s="45">
        <f t="shared" si="150"/>
        <v>0</v>
      </c>
      <c r="L889" s="44"/>
      <c r="M889" s="45"/>
      <c r="N889" s="45"/>
      <c r="O889" s="45" t="str">
        <f t="shared" si="151"/>
        <v/>
      </c>
      <c r="P889" s="46" t="str">
        <f t="shared" si="152"/>
        <v/>
      </c>
      <c r="Q889" s="34">
        <f t="shared" si="153"/>
        <v>0</v>
      </c>
      <c r="R889" s="45">
        <f t="shared" si="154"/>
        <v>0</v>
      </c>
      <c r="S889" s="44"/>
      <c r="T889" s="45"/>
      <c r="U889" s="45"/>
      <c r="V889" s="45" t="str">
        <f t="shared" si="155"/>
        <v/>
      </c>
      <c r="W889" s="46" t="str">
        <f t="shared" si="156"/>
        <v/>
      </c>
      <c r="X889" s="12"/>
    </row>
    <row r="890" spans="1:24" x14ac:dyDescent="0.25">
      <c r="A890" s="53">
        <v>2712</v>
      </c>
      <c r="B890" s="22"/>
      <c r="C890" s="34"/>
      <c r="D890" s="45"/>
      <c r="E890" s="44"/>
      <c r="F890" s="45"/>
      <c r="G890" s="45"/>
      <c r="H890" s="45" t="str">
        <f t="shared" si="147"/>
        <v/>
      </c>
      <c r="I890" s="46" t="str">
        <f t="shared" si="148"/>
        <v/>
      </c>
      <c r="J890" s="34">
        <f t="shared" si="149"/>
        <v>0</v>
      </c>
      <c r="K890" s="45">
        <f t="shared" si="150"/>
        <v>0</v>
      </c>
      <c r="L890" s="44"/>
      <c r="M890" s="45"/>
      <c r="N890" s="45"/>
      <c r="O890" s="45" t="str">
        <f t="shared" si="151"/>
        <v/>
      </c>
      <c r="P890" s="46" t="str">
        <f t="shared" si="152"/>
        <v/>
      </c>
      <c r="Q890" s="34">
        <f t="shared" si="153"/>
        <v>0</v>
      </c>
      <c r="R890" s="45">
        <f t="shared" si="154"/>
        <v>0</v>
      </c>
      <c r="S890" s="44"/>
      <c r="T890" s="45"/>
      <c r="U890" s="45"/>
      <c r="V890" s="45" t="str">
        <f t="shared" si="155"/>
        <v/>
      </c>
      <c r="W890" s="46" t="str">
        <f t="shared" si="156"/>
        <v/>
      </c>
      <c r="X890" s="12"/>
    </row>
    <row r="891" spans="1:24" x14ac:dyDescent="0.25">
      <c r="A891" s="53">
        <v>2713</v>
      </c>
      <c r="B891" s="22"/>
      <c r="C891" s="34"/>
      <c r="D891" s="45"/>
      <c r="E891" s="44"/>
      <c r="F891" s="45"/>
      <c r="G891" s="45"/>
      <c r="H891" s="45" t="str">
        <f t="shared" si="147"/>
        <v/>
      </c>
      <c r="I891" s="46" t="str">
        <f t="shared" si="148"/>
        <v/>
      </c>
      <c r="J891" s="34">
        <f t="shared" si="149"/>
        <v>0</v>
      </c>
      <c r="K891" s="45">
        <f t="shared" si="150"/>
        <v>0</v>
      </c>
      <c r="L891" s="44"/>
      <c r="M891" s="45"/>
      <c r="N891" s="45"/>
      <c r="O891" s="45" t="str">
        <f t="shared" si="151"/>
        <v/>
      </c>
      <c r="P891" s="46" t="str">
        <f t="shared" si="152"/>
        <v/>
      </c>
      <c r="Q891" s="34">
        <f t="shared" si="153"/>
        <v>0</v>
      </c>
      <c r="R891" s="45">
        <f t="shared" si="154"/>
        <v>0</v>
      </c>
      <c r="S891" s="44"/>
      <c r="T891" s="45"/>
      <c r="U891" s="45"/>
      <c r="V891" s="45" t="str">
        <f t="shared" si="155"/>
        <v/>
      </c>
      <c r="W891" s="46" t="str">
        <f t="shared" si="156"/>
        <v/>
      </c>
      <c r="X891" s="12"/>
    </row>
    <row r="892" spans="1:24" x14ac:dyDescent="0.25">
      <c r="A892" s="53">
        <v>2714</v>
      </c>
      <c r="B892" s="22"/>
      <c r="C892" s="34"/>
      <c r="D892" s="45"/>
      <c r="E892" s="44"/>
      <c r="F892" s="45"/>
      <c r="G892" s="45"/>
      <c r="H892" s="45" t="str">
        <f t="shared" si="147"/>
        <v/>
      </c>
      <c r="I892" s="46" t="str">
        <f t="shared" si="148"/>
        <v/>
      </c>
      <c r="J892" s="34">
        <f t="shared" si="149"/>
        <v>0</v>
      </c>
      <c r="K892" s="45">
        <f t="shared" si="150"/>
        <v>0</v>
      </c>
      <c r="L892" s="44"/>
      <c r="M892" s="45"/>
      <c r="N892" s="45"/>
      <c r="O892" s="45" t="str">
        <f t="shared" si="151"/>
        <v/>
      </c>
      <c r="P892" s="46" t="str">
        <f t="shared" si="152"/>
        <v/>
      </c>
      <c r="Q892" s="34">
        <f t="shared" si="153"/>
        <v>0</v>
      </c>
      <c r="R892" s="45">
        <f t="shared" si="154"/>
        <v>0</v>
      </c>
      <c r="S892" s="44"/>
      <c r="T892" s="45"/>
      <c r="U892" s="45"/>
      <c r="V892" s="45" t="str">
        <f t="shared" si="155"/>
        <v/>
      </c>
      <c r="W892" s="46" t="str">
        <f t="shared" si="156"/>
        <v/>
      </c>
      <c r="X892" s="12"/>
    </row>
    <row r="893" spans="1:24" x14ac:dyDescent="0.25">
      <c r="A893" s="53">
        <v>2715</v>
      </c>
      <c r="B893" s="22"/>
      <c r="C893" s="34"/>
      <c r="D893" s="45"/>
      <c r="E893" s="44"/>
      <c r="F893" s="45"/>
      <c r="G893" s="45"/>
      <c r="H893" s="45" t="str">
        <f t="shared" si="147"/>
        <v/>
      </c>
      <c r="I893" s="46" t="str">
        <f t="shared" si="148"/>
        <v/>
      </c>
      <c r="J893" s="34">
        <f t="shared" si="149"/>
        <v>0</v>
      </c>
      <c r="K893" s="45">
        <f t="shared" si="150"/>
        <v>0</v>
      </c>
      <c r="L893" s="44"/>
      <c r="M893" s="45"/>
      <c r="N893" s="45"/>
      <c r="O893" s="45" t="str">
        <f t="shared" si="151"/>
        <v/>
      </c>
      <c r="P893" s="46" t="str">
        <f t="shared" si="152"/>
        <v/>
      </c>
      <c r="Q893" s="34">
        <f t="shared" si="153"/>
        <v>0</v>
      </c>
      <c r="R893" s="45">
        <f t="shared" si="154"/>
        <v>0</v>
      </c>
      <c r="S893" s="44"/>
      <c r="T893" s="45"/>
      <c r="U893" s="45"/>
      <c r="V893" s="45" t="str">
        <f t="shared" si="155"/>
        <v/>
      </c>
      <c r="W893" s="46" t="str">
        <f t="shared" si="156"/>
        <v/>
      </c>
      <c r="X893" s="12"/>
    </row>
    <row r="894" spans="1:24" x14ac:dyDescent="0.25">
      <c r="A894" s="53">
        <v>2716</v>
      </c>
      <c r="B894" s="22"/>
      <c r="C894" s="34"/>
      <c r="D894" s="45"/>
      <c r="E894" s="44"/>
      <c r="F894" s="45"/>
      <c r="G894" s="45"/>
      <c r="H894" s="45" t="str">
        <f t="shared" si="147"/>
        <v/>
      </c>
      <c r="I894" s="46" t="str">
        <f t="shared" si="148"/>
        <v/>
      </c>
      <c r="J894" s="34">
        <f t="shared" si="149"/>
        <v>0</v>
      </c>
      <c r="K894" s="45">
        <f t="shared" si="150"/>
        <v>0</v>
      </c>
      <c r="L894" s="44"/>
      <c r="M894" s="45"/>
      <c r="N894" s="45"/>
      <c r="O894" s="45" t="str">
        <f t="shared" si="151"/>
        <v/>
      </c>
      <c r="P894" s="46" t="str">
        <f t="shared" si="152"/>
        <v/>
      </c>
      <c r="Q894" s="34">
        <f t="shared" si="153"/>
        <v>0</v>
      </c>
      <c r="R894" s="45">
        <f t="shared" si="154"/>
        <v>0</v>
      </c>
      <c r="S894" s="44"/>
      <c r="T894" s="45"/>
      <c r="U894" s="45"/>
      <c r="V894" s="45" t="str">
        <f t="shared" si="155"/>
        <v/>
      </c>
      <c r="W894" s="46" t="str">
        <f t="shared" si="156"/>
        <v/>
      </c>
      <c r="X894" s="12"/>
    </row>
    <row r="895" spans="1:24" x14ac:dyDescent="0.25">
      <c r="A895" s="53">
        <v>2717</v>
      </c>
      <c r="B895" s="22"/>
      <c r="C895" s="34"/>
      <c r="D895" s="45"/>
      <c r="E895" s="44"/>
      <c r="F895" s="45"/>
      <c r="G895" s="45"/>
      <c r="H895" s="45" t="str">
        <f t="shared" si="147"/>
        <v/>
      </c>
      <c r="I895" s="46" t="str">
        <f t="shared" si="148"/>
        <v/>
      </c>
      <c r="J895" s="34">
        <f t="shared" si="149"/>
        <v>0</v>
      </c>
      <c r="K895" s="45">
        <f t="shared" si="150"/>
        <v>0</v>
      </c>
      <c r="L895" s="44"/>
      <c r="M895" s="45"/>
      <c r="N895" s="45"/>
      <c r="O895" s="45" t="str">
        <f t="shared" si="151"/>
        <v/>
      </c>
      <c r="P895" s="46" t="str">
        <f t="shared" si="152"/>
        <v/>
      </c>
      <c r="Q895" s="34">
        <f t="shared" si="153"/>
        <v>0</v>
      </c>
      <c r="R895" s="45">
        <f t="shared" si="154"/>
        <v>0</v>
      </c>
      <c r="S895" s="44"/>
      <c r="T895" s="45"/>
      <c r="U895" s="45"/>
      <c r="V895" s="45" t="str">
        <f t="shared" si="155"/>
        <v/>
      </c>
      <c r="W895" s="46" t="str">
        <f t="shared" si="156"/>
        <v/>
      </c>
      <c r="X895" s="12"/>
    </row>
    <row r="896" spans="1:24" x14ac:dyDescent="0.25">
      <c r="A896" s="53">
        <v>2718</v>
      </c>
      <c r="B896" s="22"/>
      <c r="C896" s="34"/>
      <c r="D896" s="45"/>
      <c r="E896" s="44"/>
      <c r="F896" s="45"/>
      <c r="G896" s="45"/>
      <c r="H896" s="45" t="str">
        <f t="shared" si="147"/>
        <v/>
      </c>
      <c r="I896" s="46" t="str">
        <f t="shared" si="148"/>
        <v/>
      </c>
      <c r="J896" s="34">
        <f t="shared" si="149"/>
        <v>0</v>
      </c>
      <c r="K896" s="45">
        <f t="shared" si="150"/>
        <v>0</v>
      </c>
      <c r="L896" s="44"/>
      <c r="M896" s="45"/>
      <c r="N896" s="45"/>
      <c r="O896" s="45" t="str">
        <f t="shared" si="151"/>
        <v/>
      </c>
      <c r="P896" s="46" t="str">
        <f t="shared" si="152"/>
        <v/>
      </c>
      <c r="Q896" s="34">
        <f t="shared" si="153"/>
        <v>0</v>
      </c>
      <c r="R896" s="45">
        <f t="shared" si="154"/>
        <v>0</v>
      </c>
      <c r="S896" s="44"/>
      <c r="T896" s="45"/>
      <c r="U896" s="45"/>
      <c r="V896" s="45" t="str">
        <f t="shared" si="155"/>
        <v/>
      </c>
      <c r="W896" s="46" t="str">
        <f t="shared" si="156"/>
        <v/>
      </c>
      <c r="X896" s="12"/>
    </row>
    <row r="897" spans="1:24" x14ac:dyDescent="0.25">
      <c r="A897" s="53">
        <v>2719</v>
      </c>
      <c r="B897" s="22"/>
      <c r="C897" s="34"/>
      <c r="D897" s="45"/>
      <c r="E897" s="44"/>
      <c r="F897" s="45"/>
      <c r="G897" s="45"/>
      <c r="H897" s="45" t="str">
        <f t="shared" ref="H897:H960" si="157">IF(F897="","",(SMALL(F897:G897,1)))</f>
        <v/>
      </c>
      <c r="I897" s="46" t="str">
        <f t="shared" ref="I897:I960" si="158">IF(F897="","",(IF(H897&gt;D897,"APROVADO","REPROVADO")))</f>
        <v/>
      </c>
      <c r="J897" s="34">
        <f t="shared" ref="J897:J960" si="159">C897</f>
        <v>0</v>
      </c>
      <c r="K897" s="45">
        <f t="shared" ref="K897:K960" si="160">D897</f>
        <v>0</v>
      </c>
      <c r="L897" s="44"/>
      <c r="M897" s="45"/>
      <c r="N897" s="45"/>
      <c r="O897" s="45" t="str">
        <f t="shared" ref="O897:O960" si="161">IF(M897="","",(SMALL(M897:N897,1)))</f>
        <v/>
      </c>
      <c r="P897" s="46" t="str">
        <f t="shared" ref="P897:P960" si="162">IF(M897="","",(IF(O897&gt;K897,"APROVADO","REPROVADO")))</f>
        <v/>
      </c>
      <c r="Q897" s="34">
        <f t="shared" ref="Q897:Q960" si="163">C897</f>
        <v>0</v>
      </c>
      <c r="R897" s="45">
        <f t="shared" ref="R897:R960" si="164">D897</f>
        <v>0</v>
      </c>
      <c r="S897" s="44"/>
      <c r="T897" s="45"/>
      <c r="U897" s="45"/>
      <c r="V897" s="45" t="str">
        <f t="shared" ref="V897:V960" si="165">IF(T897="","",(SMALL(T897:U897,1)))</f>
        <v/>
      </c>
      <c r="W897" s="46" t="str">
        <f t="shared" ref="W897:W960" si="166">IF(T897="","",(IF(V897&gt;R897,"APROVADO","REPROVADO")))</f>
        <v/>
      </c>
      <c r="X897" s="12"/>
    </row>
    <row r="898" spans="1:24" x14ac:dyDescent="0.25">
      <c r="A898" s="53">
        <v>2720</v>
      </c>
      <c r="B898" s="22"/>
      <c r="C898" s="34"/>
      <c r="D898" s="45"/>
      <c r="E898" s="44"/>
      <c r="F898" s="45"/>
      <c r="G898" s="45"/>
      <c r="H898" s="45" t="str">
        <f t="shared" si="157"/>
        <v/>
      </c>
      <c r="I898" s="46" t="str">
        <f t="shared" si="158"/>
        <v/>
      </c>
      <c r="J898" s="34">
        <f t="shared" si="159"/>
        <v>0</v>
      </c>
      <c r="K898" s="45">
        <f t="shared" si="160"/>
        <v>0</v>
      </c>
      <c r="L898" s="44"/>
      <c r="M898" s="45"/>
      <c r="N898" s="45"/>
      <c r="O898" s="45" t="str">
        <f t="shared" si="161"/>
        <v/>
      </c>
      <c r="P898" s="46" t="str">
        <f t="shared" si="162"/>
        <v/>
      </c>
      <c r="Q898" s="34">
        <f t="shared" si="163"/>
        <v>0</v>
      </c>
      <c r="R898" s="45">
        <f t="shared" si="164"/>
        <v>0</v>
      </c>
      <c r="S898" s="44"/>
      <c r="T898" s="45"/>
      <c r="U898" s="45"/>
      <c r="V898" s="45" t="str">
        <f t="shared" si="165"/>
        <v/>
      </c>
      <c r="W898" s="46" t="str">
        <f t="shared" si="166"/>
        <v/>
      </c>
      <c r="X898" s="12"/>
    </row>
    <row r="899" spans="1:24" x14ac:dyDescent="0.25">
      <c r="A899" s="53">
        <v>2721</v>
      </c>
      <c r="B899" s="22"/>
      <c r="C899" s="34"/>
      <c r="D899" s="45"/>
      <c r="E899" s="44"/>
      <c r="F899" s="45"/>
      <c r="G899" s="45"/>
      <c r="H899" s="45" t="str">
        <f t="shared" si="157"/>
        <v/>
      </c>
      <c r="I899" s="46" t="str">
        <f t="shared" si="158"/>
        <v/>
      </c>
      <c r="J899" s="34">
        <f t="shared" si="159"/>
        <v>0</v>
      </c>
      <c r="K899" s="45">
        <f t="shared" si="160"/>
        <v>0</v>
      </c>
      <c r="L899" s="44"/>
      <c r="M899" s="45"/>
      <c r="N899" s="45"/>
      <c r="O899" s="45" t="str">
        <f t="shared" si="161"/>
        <v/>
      </c>
      <c r="P899" s="46" t="str">
        <f t="shared" si="162"/>
        <v/>
      </c>
      <c r="Q899" s="34">
        <f t="shared" si="163"/>
        <v>0</v>
      </c>
      <c r="R899" s="45">
        <f t="shared" si="164"/>
        <v>0</v>
      </c>
      <c r="S899" s="44"/>
      <c r="T899" s="45"/>
      <c r="U899" s="45"/>
      <c r="V899" s="45" t="str">
        <f t="shared" si="165"/>
        <v/>
      </c>
      <c r="W899" s="46" t="str">
        <f t="shared" si="166"/>
        <v/>
      </c>
      <c r="X899" s="12"/>
    </row>
    <row r="900" spans="1:24" x14ac:dyDescent="0.25">
      <c r="A900" s="53">
        <v>2722</v>
      </c>
      <c r="B900" s="22"/>
      <c r="C900" s="34"/>
      <c r="D900" s="45"/>
      <c r="E900" s="44"/>
      <c r="F900" s="45"/>
      <c r="G900" s="45"/>
      <c r="H900" s="45" t="str">
        <f t="shared" si="157"/>
        <v/>
      </c>
      <c r="I900" s="46" t="str">
        <f t="shared" si="158"/>
        <v/>
      </c>
      <c r="J900" s="34">
        <f t="shared" si="159"/>
        <v>0</v>
      </c>
      <c r="K900" s="45">
        <f t="shared" si="160"/>
        <v>0</v>
      </c>
      <c r="L900" s="44"/>
      <c r="M900" s="45"/>
      <c r="N900" s="45"/>
      <c r="O900" s="45" t="str">
        <f t="shared" si="161"/>
        <v/>
      </c>
      <c r="P900" s="46" t="str">
        <f t="shared" si="162"/>
        <v/>
      </c>
      <c r="Q900" s="34">
        <f t="shared" si="163"/>
        <v>0</v>
      </c>
      <c r="R900" s="45">
        <f t="shared" si="164"/>
        <v>0</v>
      </c>
      <c r="S900" s="44"/>
      <c r="T900" s="45"/>
      <c r="U900" s="45"/>
      <c r="V900" s="45" t="str">
        <f t="shared" si="165"/>
        <v/>
      </c>
      <c r="W900" s="46" t="str">
        <f t="shared" si="166"/>
        <v/>
      </c>
      <c r="X900" s="12"/>
    </row>
    <row r="901" spans="1:24" x14ac:dyDescent="0.25">
      <c r="A901" s="53">
        <v>2723</v>
      </c>
      <c r="B901" s="22"/>
      <c r="C901" s="34"/>
      <c r="D901" s="45"/>
      <c r="E901" s="44"/>
      <c r="F901" s="45"/>
      <c r="G901" s="45"/>
      <c r="H901" s="45" t="str">
        <f t="shared" si="157"/>
        <v/>
      </c>
      <c r="I901" s="46" t="str">
        <f t="shared" si="158"/>
        <v/>
      </c>
      <c r="J901" s="34">
        <f t="shared" si="159"/>
        <v>0</v>
      </c>
      <c r="K901" s="45">
        <f t="shared" si="160"/>
        <v>0</v>
      </c>
      <c r="L901" s="44"/>
      <c r="M901" s="45"/>
      <c r="N901" s="45"/>
      <c r="O901" s="45" t="str">
        <f t="shared" si="161"/>
        <v/>
      </c>
      <c r="P901" s="46" t="str">
        <f t="shared" si="162"/>
        <v/>
      </c>
      <c r="Q901" s="34">
        <f t="shared" si="163"/>
        <v>0</v>
      </c>
      <c r="R901" s="45">
        <f t="shared" si="164"/>
        <v>0</v>
      </c>
      <c r="S901" s="44"/>
      <c r="T901" s="45"/>
      <c r="U901" s="45"/>
      <c r="V901" s="45" t="str">
        <f t="shared" si="165"/>
        <v/>
      </c>
      <c r="W901" s="46" t="str">
        <f t="shared" si="166"/>
        <v/>
      </c>
      <c r="X901" s="12"/>
    </row>
    <row r="902" spans="1:24" x14ac:dyDescent="0.25">
      <c r="A902" s="53">
        <v>2724</v>
      </c>
      <c r="B902" s="22"/>
      <c r="C902" s="34"/>
      <c r="D902" s="45"/>
      <c r="E902" s="44"/>
      <c r="F902" s="45"/>
      <c r="G902" s="45"/>
      <c r="H902" s="45" t="str">
        <f t="shared" si="157"/>
        <v/>
      </c>
      <c r="I902" s="46" t="str">
        <f t="shared" si="158"/>
        <v/>
      </c>
      <c r="J902" s="34">
        <f t="shared" si="159"/>
        <v>0</v>
      </c>
      <c r="K902" s="45">
        <f t="shared" si="160"/>
        <v>0</v>
      </c>
      <c r="L902" s="44"/>
      <c r="M902" s="45"/>
      <c r="N902" s="45"/>
      <c r="O902" s="45" t="str">
        <f t="shared" si="161"/>
        <v/>
      </c>
      <c r="P902" s="46" t="str">
        <f t="shared" si="162"/>
        <v/>
      </c>
      <c r="Q902" s="34">
        <f t="shared" si="163"/>
        <v>0</v>
      </c>
      <c r="R902" s="45">
        <f t="shared" si="164"/>
        <v>0</v>
      </c>
      <c r="S902" s="44"/>
      <c r="T902" s="45"/>
      <c r="U902" s="45"/>
      <c r="V902" s="45" t="str">
        <f t="shared" si="165"/>
        <v/>
      </c>
      <c r="W902" s="46" t="str">
        <f t="shared" si="166"/>
        <v/>
      </c>
      <c r="X902" s="12"/>
    </row>
    <row r="903" spans="1:24" x14ac:dyDescent="0.25">
      <c r="A903" s="53">
        <v>2725</v>
      </c>
      <c r="B903" s="22"/>
      <c r="C903" s="34"/>
      <c r="D903" s="45"/>
      <c r="E903" s="44"/>
      <c r="F903" s="45"/>
      <c r="G903" s="45"/>
      <c r="H903" s="45" t="str">
        <f t="shared" si="157"/>
        <v/>
      </c>
      <c r="I903" s="46" t="str">
        <f t="shared" si="158"/>
        <v/>
      </c>
      <c r="J903" s="34">
        <f t="shared" si="159"/>
        <v>0</v>
      </c>
      <c r="K903" s="45">
        <f t="shared" si="160"/>
        <v>0</v>
      </c>
      <c r="L903" s="44"/>
      <c r="M903" s="45"/>
      <c r="N903" s="45"/>
      <c r="O903" s="45" t="str">
        <f t="shared" si="161"/>
        <v/>
      </c>
      <c r="P903" s="46" t="str">
        <f t="shared" si="162"/>
        <v/>
      </c>
      <c r="Q903" s="34">
        <f t="shared" si="163"/>
        <v>0</v>
      </c>
      <c r="R903" s="45">
        <f t="shared" si="164"/>
        <v>0</v>
      </c>
      <c r="S903" s="44"/>
      <c r="T903" s="45"/>
      <c r="U903" s="45"/>
      <c r="V903" s="45" t="str">
        <f t="shared" si="165"/>
        <v/>
      </c>
      <c r="W903" s="46" t="str">
        <f t="shared" si="166"/>
        <v/>
      </c>
      <c r="X903" s="12"/>
    </row>
    <row r="904" spans="1:24" x14ac:dyDescent="0.25">
      <c r="A904" s="53">
        <v>2726</v>
      </c>
      <c r="B904" s="22"/>
      <c r="C904" s="34"/>
      <c r="D904" s="45"/>
      <c r="E904" s="44"/>
      <c r="F904" s="45"/>
      <c r="G904" s="45"/>
      <c r="H904" s="45" t="str">
        <f t="shared" si="157"/>
        <v/>
      </c>
      <c r="I904" s="46" t="str">
        <f t="shared" si="158"/>
        <v/>
      </c>
      <c r="J904" s="34">
        <f t="shared" si="159"/>
        <v>0</v>
      </c>
      <c r="K904" s="45">
        <f t="shared" si="160"/>
        <v>0</v>
      </c>
      <c r="L904" s="44"/>
      <c r="M904" s="45"/>
      <c r="N904" s="45"/>
      <c r="O904" s="45" t="str">
        <f t="shared" si="161"/>
        <v/>
      </c>
      <c r="P904" s="46" t="str">
        <f t="shared" si="162"/>
        <v/>
      </c>
      <c r="Q904" s="34">
        <f t="shared" si="163"/>
        <v>0</v>
      </c>
      <c r="R904" s="45">
        <f t="shared" si="164"/>
        <v>0</v>
      </c>
      <c r="S904" s="44"/>
      <c r="T904" s="45"/>
      <c r="U904" s="45"/>
      <c r="V904" s="45" t="str">
        <f t="shared" si="165"/>
        <v/>
      </c>
      <c r="W904" s="46" t="str">
        <f t="shared" si="166"/>
        <v/>
      </c>
      <c r="X904" s="12"/>
    </row>
    <row r="905" spans="1:24" x14ac:dyDescent="0.25">
      <c r="A905" s="53">
        <v>2727</v>
      </c>
      <c r="B905" s="22"/>
      <c r="C905" s="34"/>
      <c r="D905" s="45"/>
      <c r="E905" s="44"/>
      <c r="F905" s="45"/>
      <c r="G905" s="45"/>
      <c r="H905" s="45" t="str">
        <f t="shared" si="157"/>
        <v/>
      </c>
      <c r="I905" s="46" t="str">
        <f t="shared" si="158"/>
        <v/>
      </c>
      <c r="J905" s="34">
        <f t="shared" si="159"/>
        <v>0</v>
      </c>
      <c r="K905" s="45">
        <f t="shared" si="160"/>
        <v>0</v>
      </c>
      <c r="L905" s="44"/>
      <c r="M905" s="45"/>
      <c r="N905" s="45"/>
      <c r="O905" s="45" t="str">
        <f t="shared" si="161"/>
        <v/>
      </c>
      <c r="P905" s="46" t="str">
        <f t="shared" si="162"/>
        <v/>
      </c>
      <c r="Q905" s="34">
        <f t="shared" si="163"/>
        <v>0</v>
      </c>
      <c r="R905" s="45">
        <f t="shared" si="164"/>
        <v>0</v>
      </c>
      <c r="S905" s="44"/>
      <c r="T905" s="45"/>
      <c r="U905" s="45"/>
      <c r="V905" s="45" t="str">
        <f t="shared" si="165"/>
        <v/>
      </c>
      <c r="W905" s="46" t="str">
        <f t="shared" si="166"/>
        <v/>
      </c>
      <c r="X905" s="12"/>
    </row>
    <row r="906" spans="1:24" x14ac:dyDescent="0.25">
      <c r="A906" s="53">
        <v>2728</v>
      </c>
      <c r="B906" s="22"/>
      <c r="C906" s="34"/>
      <c r="D906" s="45"/>
      <c r="E906" s="44"/>
      <c r="F906" s="45"/>
      <c r="G906" s="45"/>
      <c r="H906" s="45" t="str">
        <f t="shared" si="157"/>
        <v/>
      </c>
      <c r="I906" s="46" t="str">
        <f t="shared" si="158"/>
        <v/>
      </c>
      <c r="J906" s="34">
        <f t="shared" si="159"/>
        <v>0</v>
      </c>
      <c r="K906" s="45">
        <f t="shared" si="160"/>
        <v>0</v>
      </c>
      <c r="L906" s="44"/>
      <c r="M906" s="45"/>
      <c r="N906" s="45"/>
      <c r="O906" s="45" t="str">
        <f t="shared" si="161"/>
        <v/>
      </c>
      <c r="P906" s="46" t="str">
        <f t="shared" si="162"/>
        <v/>
      </c>
      <c r="Q906" s="34">
        <f t="shared" si="163"/>
        <v>0</v>
      </c>
      <c r="R906" s="45">
        <f t="shared" si="164"/>
        <v>0</v>
      </c>
      <c r="S906" s="44"/>
      <c r="T906" s="45"/>
      <c r="U906" s="45"/>
      <c r="V906" s="45" t="str">
        <f t="shared" si="165"/>
        <v/>
      </c>
      <c r="W906" s="46" t="str">
        <f t="shared" si="166"/>
        <v/>
      </c>
      <c r="X906" s="12"/>
    </row>
    <row r="907" spans="1:24" x14ac:dyDescent="0.25">
      <c r="A907" s="53">
        <v>2729</v>
      </c>
      <c r="B907" s="22"/>
      <c r="C907" s="34"/>
      <c r="D907" s="45"/>
      <c r="E907" s="44"/>
      <c r="F907" s="45"/>
      <c r="G907" s="45"/>
      <c r="H907" s="45" t="str">
        <f t="shared" si="157"/>
        <v/>
      </c>
      <c r="I907" s="46" t="str">
        <f t="shared" si="158"/>
        <v/>
      </c>
      <c r="J907" s="34">
        <f t="shared" si="159"/>
        <v>0</v>
      </c>
      <c r="K907" s="45">
        <f t="shared" si="160"/>
        <v>0</v>
      </c>
      <c r="L907" s="44"/>
      <c r="M907" s="45"/>
      <c r="N907" s="45"/>
      <c r="O907" s="45" t="str">
        <f t="shared" si="161"/>
        <v/>
      </c>
      <c r="P907" s="46" t="str">
        <f t="shared" si="162"/>
        <v/>
      </c>
      <c r="Q907" s="34">
        <f t="shared" si="163"/>
        <v>0</v>
      </c>
      <c r="R907" s="45">
        <f t="shared" si="164"/>
        <v>0</v>
      </c>
      <c r="S907" s="44"/>
      <c r="T907" s="45"/>
      <c r="U907" s="45"/>
      <c r="V907" s="45" t="str">
        <f t="shared" si="165"/>
        <v/>
      </c>
      <c r="W907" s="46" t="str">
        <f t="shared" si="166"/>
        <v/>
      </c>
      <c r="X907" s="12"/>
    </row>
    <row r="908" spans="1:24" x14ac:dyDescent="0.25">
      <c r="A908" s="53">
        <v>2730</v>
      </c>
      <c r="B908" s="22"/>
      <c r="C908" s="34"/>
      <c r="D908" s="45"/>
      <c r="E908" s="44"/>
      <c r="F908" s="45"/>
      <c r="G908" s="45"/>
      <c r="H908" s="45" t="str">
        <f t="shared" si="157"/>
        <v/>
      </c>
      <c r="I908" s="46" t="str">
        <f t="shared" si="158"/>
        <v/>
      </c>
      <c r="J908" s="34">
        <f t="shared" si="159"/>
        <v>0</v>
      </c>
      <c r="K908" s="45">
        <f t="shared" si="160"/>
        <v>0</v>
      </c>
      <c r="L908" s="44"/>
      <c r="M908" s="45"/>
      <c r="N908" s="45"/>
      <c r="O908" s="45" t="str">
        <f t="shared" si="161"/>
        <v/>
      </c>
      <c r="P908" s="46" t="str">
        <f t="shared" si="162"/>
        <v/>
      </c>
      <c r="Q908" s="34">
        <f t="shared" si="163"/>
        <v>0</v>
      </c>
      <c r="R908" s="45">
        <f t="shared" si="164"/>
        <v>0</v>
      </c>
      <c r="S908" s="44"/>
      <c r="T908" s="45"/>
      <c r="U908" s="45"/>
      <c r="V908" s="45" t="str">
        <f t="shared" si="165"/>
        <v/>
      </c>
      <c r="W908" s="46" t="str">
        <f t="shared" si="166"/>
        <v/>
      </c>
      <c r="X908" s="12"/>
    </row>
    <row r="909" spans="1:24" x14ac:dyDescent="0.25">
      <c r="A909" s="53">
        <v>2731</v>
      </c>
      <c r="B909" s="22"/>
      <c r="C909" s="34"/>
      <c r="D909" s="45"/>
      <c r="E909" s="44"/>
      <c r="F909" s="45"/>
      <c r="G909" s="45"/>
      <c r="H909" s="45" t="str">
        <f t="shared" si="157"/>
        <v/>
      </c>
      <c r="I909" s="46" t="str">
        <f t="shared" si="158"/>
        <v/>
      </c>
      <c r="J909" s="34">
        <f t="shared" si="159"/>
        <v>0</v>
      </c>
      <c r="K909" s="45">
        <f t="shared" si="160"/>
        <v>0</v>
      </c>
      <c r="L909" s="44"/>
      <c r="M909" s="45"/>
      <c r="N909" s="45"/>
      <c r="O909" s="45" t="str">
        <f t="shared" si="161"/>
        <v/>
      </c>
      <c r="P909" s="46" t="str">
        <f t="shared" si="162"/>
        <v/>
      </c>
      <c r="Q909" s="34">
        <f t="shared" si="163"/>
        <v>0</v>
      </c>
      <c r="R909" s="45">
        <f t="shared" si="164"/>
        <v>0</v>
      </c>
      <c r="S909" s="44"/>
      <c r="T909" s="45"/>
      <c r="U909" s="45"/>
      <c r="V909" s="45" t="str">
        <f t="shared" si="165"/>
        <v/>
      </c>
      <c r="W909" s="46" t="str">
        <f t="shared" si="166"/>
        <v/>
      </c>
      <c r="X909" s="12"/>
    </row>
    <row r="910" spans="1:24" x14ac:dyDescent="0.25">
      <c r="A910" s="53">
        <v>2732</v>
      </c>
      <c r="B910" s="22"/>
      <c r="C910" s="34"/>
      <c r="D910" s="45"/>
      <c r="E910" s="44"/>
      <c r="F910" s="45"/>
      <c r="G910" s="45"/>
      <c r="H910" s="45" t="str">
        <f t="shared" si="157"/>
        <v/>
      </c>
      <c r="I910" s="46" t="str">
        <f t="shared" si="158"/>
        <v/>
      </c>
      <c r="J910" s="34">
        <f t="shared" si="159"/>
        <v>0</v>
      </c>
      <c r="K910" s="45">
        <f t="shared" si="160"/>
        <v>0</v>
      </c>
      <c r="L910" s="44"/>
      <c r="M910" s="45"/>
      <c r="N910" s="45"/>
      <c r="O910" s="45" t="str">
        <f t="shared" si="161"/>
        <v/>
      </c>
      <c r="P910" s="46" t="str">
        <f t="shared" si="162"/>
        <v/>
      </c>
      <c r="Q910" s="34">
        <f t="shared" si="163"/>
        <v>0</v>
      </c>
      <c r="R910" s="45">
        <f t="shared" si="164"/>
        <v>0</v>
      </c>
      <c r="S910" s="44"/>
      <c r="T910" s="45"/>
      <c r="U910" s="45"/>
      <c r="V910" s="45" t="str">
        <f t="shared" si="165"/>
        <v/>
      </c>
      <c r="W910" s="46" t="str">
        <f t="shared" si="166"/>
        <v/>
      </c>
      <c r="X910" s="12"/>
    </row>
    <row r="911" spans="1:24" x14ac:dyDescent="0.25">
      <c r="A911" s="53">
        <v>2733</v>
      </c>
      <c r="B911" s="22"/>
      <c r="C911" s="34"/>
      <c r="D911" s="45"/>
      <c r="E911" s="44"/>
      <c r="F911" s="45"/>
      <c r="G911" s="45"/>
      <c r="H911" s="45" t="str">
        <f t="shared" si="157"/>
        <v/>
      </c>
      <c r="I911" s="46" t="str">
        <f t="shared" si="158"/>
        <v/>
      </c>
      <c r="J911" s="34">
        <f t="shared" si="159"/>
        <v>0</v>
      </c>
      <c r="K911" s="45">
        <f t="shared" si="160"/>
        <v>0</v>
      </c>
      <c r="L911" s="44"/>
      <c r="M911" s="45"/>
      <c r="N911" s="45"/>
      <c r="O911" s="45" t="str">
        <f t="shared" si="161"/>
        <v/>
      </c>
      <c r="P911" s="46" t="str">
        <f t="shared" si="162"/>
        <v/>
      </c>
      <c r="Q911" s="34">
        <f t="shared" si="163"/>
        <v>0</v>
      </c>
      <c r="R911" s="45">
        <f t="shared" si="164"/>
        <v>0</v>
      </c>
      <c r="S911" s="44"/>
      <c r="T911" s="45"/>
      <c r="U911" s="45"/>
      <c r="V911" s="45" t="str">
        <f t="shared" si="165"/>
        <v/>
      </c>
      <c r="W911" s="46" t="str">
        <f t="shared" si="166"/>
        <v/>
      </c>
      <c r="X911" s="12"/>
    </row>
    <row r="912" spans="1:24" x14ac:dyDescent="0.25">
      <c r="A912" s="53">
        <v>2734</v>
      </c>
      <c r="B912" s="22"/>
      <c r="C912" s="34"/>
      <c r="D912" s="45"/>
      <c r="E912" s="44"/>
      <c r="F912" s="45"/>
      <c r="G912" s="45"/>
      <c r="H912" s="45" t="str">
        <f t="shared" si="157"/>
        <v/>
      </c>
      <c r="I912" s="46" t="str">
        <f t="shared" si="158"/>
        <v/>
      </c>
      <c r="J912" s="34">
        <f t="shared" si="159"/>
        <v>0</v>
      </c>
      <c r="K912" s="45">
        <f t="shared" si="160"/>
        <v>0</v>
      </c>
      <c r="L912" s="44"/>
      <c r="M912" s="45"/>
      <c r="N912" s="45"/>
      <c r="O912" s="45" t="str">
        <f t="shared" si="161"/>
        <v/>
      </c>
      <c r="P912" s="46" t="str">
        <f t="shared" si="162"/>
        <v/>
      </c>
      <c r="Q912" s="34">
        <f t="shared" si="163"/>
        <v>0</v>
      </c>
      <c r="R912" s="45">
        <f t="shared" si="164"/>
        <v>0</v>
      </c>
      <c r="S912" s="44"/>
      <c r="T912" s="45"/>
      <c r="U912" s="45"/>
      <c r="V912" s="45" t="str">
        <f t="shared" si="165"/>
        <v/>
      </c>
      <c r="W912" s="46" t="str">
        <f t="shared" si="166"/>
        <v/>
      </c>
      <c r="X912" s="12"/>
    </row>
    <row r="913" spans="1:24" x14ac:dyDescent="0.25">
      <c r="A913" s="53">
        <v>2735</v>
      </c>
      <c r="B913" s="22"/>
      <c r="C913" s="34"/>
      <c r="D913" s="45"/>
      <c r="E913" s="44"/>
      <c r="F913" s="45"/>
      <c r="G913" s="45"/>
      <c r="H913" s="45" t="str">
        <f t="shared" si="157"/>
        <v/>
      </c>
      <c r="I913" s="46" t="str">
        <f t="shared" si="158"/>
        <v/>
      </c>
      <c r="J913" s="34">
        <f t="shared" si="159"/>
        <v>0</v>
      </c>
      <c r="K913" s="45">
        <f t="shared" si="160"/>
        <v>0</v>
      </c>
      <c r="L913" s="44"/>
      <c r="M913" s="45"/>
      <c r="N913" s="45"/>
      <c r="O913" s="45" t="str">
        <f t="shared" si="161"/>
        <v/>
      </c>
      <c r="P913" s="46" t="str">
        <f t="shared" si="162"/>
        <v/>
      </c>
      <c r="Q913" s="34">
        <f t="shared" si="163"/>
        <v>0</v>
      </c>
      <c r="R913" s="45">
        <f t="shared" si="164"/>
        <v>0</v>
      </c>
      <c r="S913" s="44"/>
      <c r="T913" s="45"/>
      <c r="U913" s="45"/>
      <c r="V913" s="45" t="str">
        <f t="shared" si="165"/>
        <v/>
      </c>
      <c r="W913" s="46" t="str">
        <f t="shared" si="166"/>
        <v/>
      </c>
      <c r="X913" s="12"/>
    </row>
    <row r="914" spans="1:24" x14ac:dyDescent="0.25">
      <c r="A914" s="53">
        <v>2736</v>
      </c>
      <c r="B914" s="22"/>
      <c r="C914" s="34"/>
      <c r="D914" s="45"/>
      <c r="E914" s="44"/>
      <c r="F914" s="45"/>
      <c r="G914" s="45"/>
      <c r="H914" s="45" t="str">
        <f t="shared" si="157"/>
        <v/>
      </c>
      <c r="I914" s="46" t="str">
        <f t="shared" si="158"/>
        <v/>
      </c>
      <c r="J914" s="34">
        <f t="shared" si="159"/>
        <v>0</v>
      </c>
      <c r="K914" s="45">
        <f t="shared" si="160"/>
        <v>0</v>
      </c>
      <c r="L914" s="44"/>
      <c r="M914" s="45"/>
      <c r="N914" s="45"/>
      <c r="O914" s="45" t="str">
        <f t="shared" si="161"/>
        <v/>
      </c>
      <c r="P914" s="46" t="str">
        <f t="shared" si="162"/>
        <v/>
      </c>
      <c r="Q914" s="34">
        <f t="shared" si="163"/>
        <v>0</v>
      </c>
      <c r="R914" s="45">
        <f t="shared" si="164"/>
        <v>0</v>
      </c>
      <c r="S914" s="44"/>
      <c r="T914" s="45"/>
      <c r="U914" s="45"/>
      <c r="V914" s="45" t="str">
        <f t="shared" si="165"/>
        <v/>
      </c>
      <c r="W914" s="46" t="str">
        <f t="shared" si="166"/>
        <v/>
      </c>
      <c r="X914" s="12"/>
    </row>
    <row r="915" spans="1:24" x14ac:dyDescent="0.25">
      <c r="A915" s="53">
        <v>2737</v>
      </c>
      <c r="B915" s="22"/>
      <c r="C915" s="34"/>
      <c r="D915" s="45"/>
      <c r="E915" s="44"/>
      <c r="F915" s="45"/>
      <c r="G915" s="45"/>
      <c r="H915" s="45" t="str">
        <f t="shared" si="157"/>
        <v/>
      </c>
      <c r="I915" s="46" t="str">
        <f t="shared" si="158"/>
        <v/>
      </c>
      <c r="J915" s="34">
        <f t="shared" si="159"/>
        <v>0</v>
      </c>
      <c r="K915" s="45">
        <f t="shared" si="160"/>
        <v>0</v>
      </c>
      <c r="L915" s="44"/>
      <c r="M915" s="45"/>
      <c r="N915" s="45"/>
      <c r="O915" s="45" t="str">
        <f t="shared" si="161"/>
        <v/>
      </c>
      <c r="P915" s="46" t="str">
        <f t="shared" si="162"/>
        <v/>
      </c>
      <c r="Q915" s="34">
        <f t="shared" si="163"/>
        <v>0</v>
      </c>
      <c r="R915" s="45">
        <f t="shared" si="164"/>
        <v>0</v>
      </c>
      <c r="S915" s="44"/>
      <c r="T915" s="45"/>
      <c r="U915" s="45"/>
      <c r="V915" s="45" t="str">
        <f t="shared" si="165"/>
        <v/>
      </c>
      <c r="W915" s="46" t="str">
        <f t="shared" si="166"/>
        <v/>
      </c>
      <c r="X915" s="12"/>
    </row>
    <row r="916" spans="1:24" x14ac:dyDescent="0.25">
      <c r="A916" s="53">
        <v>2738</v>
      </c>
      <c r="B916" s="22"/>
      <c r="C916" s="34"/>
      <c r="D916" s="45"/>
      <c r="E916" s="44"/>
      <c r="F916" s="45"/>
      <c r="G916" s="45"/>
      <c r="H916" s="45" t="str">
        <f t="shared" si="157"/>
        <v/>
      </c>
      <c r="I916" s="46" t="str">
        <f t="shared" si="158"/>
        <v/>
      </c>
      <c r="J916" s="34">
        <f t="shared" si="159"/>
        <v>0</v>
      </c>
      <c r="K916" s="45">
        <f t="shared" si="160"/>
        <v>0</v>
      </c>
      <c r="L916" s="44"/>
      <c r="M916" s="45"/>
      <c r="N916" s="45"/>
      <c r="O916" s="45" t="str">
        <f t="shared" si="161"/>
        <v/>
      </c>
      <c r="P916" s="46" t="str">
        <f t="shared" si="162"/>
        <v/>
      </c>
      <c r="Q916" s="34">
        <f t="shared" si="163"/>
        <v>0</v>
      </c>
      <c r="R916" s="45">
        <f t="shared" si="164"/>
        <v>0</v>
      </c>
      <c r="S916" s="44"/>
      <c r="T916" s="45"/>
      <c r="U916" s="45"/>
      <c r="V916" s="45" t="str">
        <f t="shared" si="165"/>
        <v/>
      </c>
      <c r="W916" s="46" t="str">
        <f t="shared" si="166"/>
        <v/>
      </c>
      <c r="X916" s="12"/>
    </row>
    <row r="917" spans="1:24" x14ac:dyDescent="0.25">
      <c r="A917" s="53">
        <v>2739</v>
      </c>
      <c r="B917" s="22"/>
      <c r="C917" s="34"/>
      <c r="D917" s="45"/>
      <c r="E917" s="44"/>
      <c r="F917" s="45"/>
      <c r="G917" s="45"/>
      <c r="H917" s="45" t="str">
        <f t="shared" si="157"/>
        <v/>
      </c>
      <c r="I917" s="46" t="str">
        <f t="shared" si="158"/>
        <v/>
      </c>
      <c r="J917" s="34">
        <f t="shared" si="159"/>
        <v>0</v>
      </c>
      <c r="K917" s="45">
        <f t="shared" si="160"/>
        <v>0</v>
      </c>
      <c r="L917" s="44"/>
      <c r="M917" s="45"/>
      <c r="N917" s="45"/>
      <c r="O917" s="45" t="str">
        <f t="shared" si="161"/>
        <v/>
      </c>
      <c r="P917" s="46" t="str">
        <f t="shared" si="162"/>
        <v/>
      </c>
      <c r="Q917" s="34">
        <f t="shared" si="163"/>
        <v>0</v>
      </c>
      <c r="R917" s="45">
        <f t="shared" si="164"/>
        <v>0</v>
      </c>
      <c r="S917" s="44"/>
      <c r="T917" s="45"/>
      <c r="U917" s="45"/>
      <c r="V917" s="45" t="str">
        <f t="shared" si="165"/>
        <v/>
      </c>
      <c r="W917" s="46" t="str">
        <f t="shared" si="166"/>
        <v/>
      </c>
      <c r="X917" s="12"/>
    </row>
    <row r="918" spans="1:24" x14ac:dyDescent="0.25">
      <c r="A918" s="53">
        <v>2740</v>
      </c>
      <c r="B918" s="22"/>
      <c r="C918" s="34"/>
      <c r="D918" s="45"/>
      <c r="E918" s="44"/>
      <c r="F918" s="45"/>
      <c r="G918" s="45"/>
      <c r="H918" s="45" t="str">
        <f t="shared" si="157"/>
        <v/>
      </c>
      <c r="I918" s="46" t="str">
        <f t="shared" si="158"/>
        <v/>
      </c>
      <c r="J918" s="34">
        <f t="shared" si="159"/>
        <v>0</v>
      </c>
      <c r="K918" s="45">
        <f t="shared" si="160"/>
        <v>0</v>
      </c>
      <c r="L918" s="44"/>
      <c r="M918" s="45"/>
      <c r="N918" s="45"/>
      <c r="O918" s="45" t="str">
        <f t="shared" si="161"/>
        <v/>
      </c>
      <c r="P918" s="46" t="str">
        <f t="shared" si="162"/>
        <v/>
      </c>
      <c r="Q918" s="34">
        <f t="shared" si="163"/>
        <v>0</v>
      </c>
      <c r="R918" s="45">
        <f t="shared" si="164"/>
        <v>0</v>
      </c>
      <c r="S918" s="44"/>
      <c r="T918" s="45"/>
      <c r="U918" s="45"/>
      <c r="V918" s="45" t="str">
        <f t="shared" si="165"/>
        <v/>
      </c>
      <c r="W918" s="46" t="str">
        <f t="shared" si="166"/>
        <v/>
      </c>
      <c r="X918" s="12"/>
    </row>
    <row r="919" spans="1:24" x14ac:dyDescent="0.25">
      <c r="A919" s="53">
        <v>2741</v>
      </c>
      <c r="B919" s="22"/>
      <c r="C919" s="34"/>
      <c r="D919" s="45"/>
      <c r="E919" s="44"/>
      <c r="F919" s="45"/>
      <c r="G919" s="45"/>
      <c r="H919" s="45" t="str">
        <f t="shared" si="157"/>
        <v/>
      </c>
      <c r="I919" s="46" t="str">
        <f t="shared" si="158"/>
        <v/>
      </c>
      <c r="J919" s="34">
        <f t="shared" si="159"/>
        <v>0</v>
      </c>
      <c r="K919" s="45">
        <f t="shared" si="160"/>
        <v>0</v>
      </c>
      <c r="L919" s="44"/>
      <c r="M919" s="45"/>
      <c r="N919" s="45"/>
      <c r="O919" s="45" t="str">
        <f t="shared" si="161"/>
        <v/>
      </c>
      <c r="P919" s="46" t="str">
        <f t="shared" si="162"/>
        <v/>
      </c>
      <c r="Q919" s="34">
        <f t="shared" si="163"/>
        <v>0</v>
      </c>
      <c r="R919" s="45">
        <f t="shared" si="164"/>
        <v>0</v>
      </c>
      <c r="S919" s="44"/>
      <c r="T919" s="45"/>
      <c r="U919" s="45"/>
      <c r="V919" s="45" t="str">
        <f t="shared" si="165"/>
        <v/>
      </c>
      <c r="W919" s="46" t="str">
        <f t="shared" si="166"/>
        <v/>
      </c>
      <c r="X919" s="12"/>
    </row>
    <row r="920" spans="1:24" x14ac:dyDescent="0.25">
      <c r="A920" s="53">
        <v>2742</v>
      </c>
      <c r="B920" s="22"/>
      <c r="C920" s="34"/>
      <c r="D920" s="45"/>
      <c r="E920" s="44"/>
      <c r="F920" s="45"/>
      <c r="G920" s="45"/>
      <c r="H920" s="45" t="str">
        <f t="shared" si="157"/>
        <v/>
      </c>
      <c r="I920" s="46" t="str">
        <f t="shared" si="158"/>
        <v/>
      </c>
      <c r="J920" s="34">
        <f t="shared" si="159"/>
        <v>0</v>
      </c>
      <c r="K920" s="45">
        <f t="shared" si="160"/>
        <v>0</v>
      </c>
      <c r="L920" s="44"/>
      <c r="M920" s="45"/>
      <c r="N920" s="45"/>
      <c r="O920" s="45" t="str">
        <f t="shared" si="161"/>
        <v/>
      </c>
      <c r="P920" s="46" t="str">
        <f t="shared" si="162"/>
        <v/>
      </c>
      <c r="Q920" s="34">
        <f t="shared" si="163"/>
        <v>0</v>
      </c>
      <c r="R920" s="45">
        <f t="shared" si="164"/>
        <v>0</v>
      </c>
      <c r="S920" s="44"/>
      <c r="T920" s="45"/>
      <c r="U920" s="45"/>
      <c r="V920" s="45" t="str">
        <f t="shared" si="165"/>
        <v/>
      </c>
      <c r="W920" s="46" t="str">
        <f t="shared" si="166"/>
        <v/>
      </c>
      <c r="X920" s="12"/>
    </row>
    <row r="921" spans="1:24" x14ac:dyDescent="0.25">
      <c r="A921" s="53">
        <v>2743</v>
      </c>
      <c r="B921" s="22"/>
      <c r="C921" s="34"/>
      <c r="D921" s="45"/>
      <c r="E921" s="44"/>
      <c r="F921" s="45"/>
      <c r="G921" s="45"/>
      <c r="H921" s="45" t="str">
        <f t="shared" si="157"/>
        <v/>
      </c>
      <c r="I921" s="46" t="str">
        <f t="shared" si="158"/>
        <v/>
      </c>
      <c r="J921" s="34">
        <f t="shared" si="159"/>
        <v>0</v>
      </c>
      <c r="K921" s="45">
        <f t="shared" si="160"/>
        <v>0</v>
      </c>
      <c r="L921" s="44"/>
      <c r="M921" s="45"/>
      <c r="N921" s="45"/>
      <c r="O921" s="45" t="str">
        <f t="shared" si="161"/>
        <v/>
      </c>
      <c r="P921" s="46" t="str">
        <f t="shared" si="162"/>
        <v/>
      </c>
      <c r="Q921" s="34">
        <f t="shared" si="163"/>
        <v>0</v>
      </c>
      <c r="R921" s="45">
        <f t="shared" si="164"/>
        <v>0</v>
      </c>
      <c r="S921" s="44"/>
      <c r="T921" s="45"/>
      <c r="U921" s="45"/>
      <c r="V921" s="45" t="str">
        <f t="shared" si="165"/>
        <v/>
      </c>
      <c r="W921" s="46" t="str">
        <f t="shared" si="166"/>
        <v/>
      </c>
      <c r="X921" s="12"/>
    </row>
    <row r="922" spans="1:24" x14ac:dyDescent="0.25">
      <c r="A922" s="53">
        <v>2744</v>
      </c>
      <c r="B922" s="22"/>
      <c r="C922" s="34"/>
      <c r="D922" s="45"/>
      <c r="E922" s="44"/>
      <c r="F922" s="45"/>
      <c r="G922" s="45"/>
      <c r="H922" s="45" t="str">
        <f t="shared" si="157"/>
        <v/>
      </c>
      <c r="I922" s="46" t="str">
        <f t="shared" si="158"/>
        <v/>
      </c>
      <c r="J922" s="34">
        <f t="shared" si="159"/>
        <v>0</v>
      </c>
      <c r="K922" s="45">
        <f t="shared" si="160"/>
        <v>0</v>
      </c>
      <c r="L922" s="44"/>
      <c r="M922" s="45"/>
      <c r="N922" s="45"/>
      <c r="O922" s="45" t="str">
        <f t="shared" si="161"/>
        <v/>
      </c>
      <c r="P922" s="46" t="str">
        <f t="shared" si="162"/>
        <v/>
      </c>
      <c r="Q922" s="34">
        <f t="shared" si="163"/>
        <v>0</v>
      </c>
      <c r="R922" s="45">
        <f t="shared" si="164"/>
        <v>0</v>
      </c>
      <c r="S922" s="44"/>
      <c r="T922" s="45"/>
      <c r="U922" s="45"/>
      <c r="V922" s="45" t="str">
        <f t="shared" si="165"/>
        <v/>
      </c>
      <c r="W922" s="46" t="str">
        <f t="shared" si="166"/>
        <v/>
      </c>
      <c r="X922" s="12"/>
    </row>
    <row r="923" spans="1:24" x14ac:dyDescent="0.25">
      <c r="A923" s="53">
        <v>2745</v>
      </c>
      <c r="B923" s="22"/>
      <c r="C923" s="34"/>
      <c r="D923" s="45"/>
      <c r="E923" s="44"/>
      <c r="F923" s="45"/>
      <c r="G923" s="45"/>
      <c r="H923" s="45" t="str">
        <f t="shared" si="157"/>
        <v/>
      </c>
      <c r="I923" s="46" t="str">
        <f t="shared" si="158"/>
        <v/>
      </c>
      <c r="J923" s="34">
        <f t="shared" si="159"/>
        <v>0</v>
      </c>
      <c r="K923" s="45">
        <f t="shared" si="160"/>
        <v>0</v>
      </c>
      <c r="L923" s="44"/>
      <c r="M923" s="45"/>
      <c r="N923" s="45"/>
      <c r="O923" s="45" t="str">
        <f t="shared" si="161"/>
        <v/>
      </c>
      <c r="P923" s="46" t="str">
        <f t="shared" si="162"/>
        <v/>
      </c>
      <c r="Q923" s="34">
        <f t="shared" si="163"/>
        <v>0</v>
      </c>
      <c r="R923" s="45">
        <f t="shared" si="164"/>
        <v>0</v>
      </c>
      <c r="S923" s="44"/>
      <c r="T923" s="45"/>
      <c r="U923" s="45"/>
      <c r="V923" s="45" t="str">
        <f t="shared" si="165"/>
        <v/>
      </c>
      <c r="W923" s="46" t="str">
        <f t="shared" si="166"/>
        <v/>
      </c>
      <c r="X923" s="12"/>
    </row>
    <row r="924" spans="1:24" x14ac:dyDescent="0.25">
      <c r="A924" s="53">
        <v>2746</v>
      </c>
      <c r="B924" s="22"/>
      <c r="C924" s="34"/>
      <c r="D924" s="45"/>
      <c r="E924" s="44"/>
      <c r="F924" s="45"/>
      <c r="G924" s="45"/>
      <c r="H924" s="45" t="str">
        <f t="shared" si="157"/>
        <v/>
      </c>
      <c r="I924" s="46" t="str">
        <f t="shared" si="158"/>
        <v/>
      </c>
      <c r="J924" s="34">
        <f t="shared" si="159"/>
        <v>0</v>
      </c>
      <c r="K924" s="45">
        <f t="shared" si="160"/>
        <v>0</v>
      </c>
      <c r="L924" s="44"/>
      <c r="M924" s="45"/>
      <c r="N924" s="45"/>
      <c r="O924" s="45" t="str">
        <f t="shared" si="161"/>
        <v/>
      </c>
      <c r="P924" s="46" t="str">
        <f t="shared" si="162"/>
        <v/>
      </c>
      <c r="Q924" s="34">
        <f t="shared" si="163"/>
        <v>0</v>
      </c>
      <c r="R924" s="45">
        <f t="shared" si="164"/>
        <v>0</v>
      </c>
      <c r="S924" s="44"/>
      <c r="T924" s="45"/>
      <c r="U924" s="45"/>
      <c r="V924" s="45" t="str">
        <f t="shared" si="165"/>
        <v/>
      </c>
      <c r="W924" s="46" t="str">
        <f t="shared" si="166"/>
        <v/>
      </c>
      <c r="X924" s="12"/>
    </row>
    <row r="925" spans="1:24" x14ac:dyDescent="0.25">
      <c r="A925" s="53">
        <v>2747</v>
      </c>
      <c r="B925" s="22"/>
      <c r="C925" s="34"/>
      <c r="D925" s="45"/>
      <c r="E925" s="44"/>
      <c r="F925" s="45"/>
      <c r="G925" s="45"/>
      <c r="H925" s="45" t="str">
        <f t="shared" si="157"/>
        <v/>
      </c>
      <c r="I925" s="46" t="str">
        <f t="shared" si="158"/>
        <v/>
      </c>
      <c r="J925" s="34">
        <f t="shared" si="159"/>
        <v>0</v>
      </c>
      <c r="K925" s="45">
        <f t="shared" si="160"/>
        <v>0</v>
      </c>
      <c r="L925" s="44"/>
      <c r="M925" s="45"/>
      <c r="N925" s="45"/>
      <c r="O925" s="45" t="str">
        <f t="shared" si="161"/>
        <v/>
      </c>
      <c r="P925" s="46" t="str">
        <f t="shared" si="162"/>
        <v/>
      </c>
      <c r="Q925" s="34">
        <f t="shared" si="163"/>
        <v>0</v>
      </c>
      <c r="R925" s="45">
        <f t="shared" si="164"/>
        <v>0</v>
      </c>
      <c r="S925" s="44"/>
      <c r="T925" s="45"/>
      <c r="U925" s="45"/>
      <c r="V925" s="45" t="str">
        <f t="shared" si="165"/>
        <v/>
      </c>
      <c r="W925" s="46" t="str">
        <f t="shared" si="166"/>
        <v/>
      </c>
      <c r="X925" s="12"/>
    </row>
    <row r="926" spans="1:24" x14ac:dyDescent="0.25">
      <c r="A926" s="53">
        <v>2748</v>
      </c>
      <c r="B926" s="22"/>
      <c r="C926" s="34"/>
      <c r="D926" s="45"/>
      <c r="E926" s="44"/>
      <c r="F926" s="45"/>
      <c r="G926" s="45"/>
      <c r="H926" s="45" t="str">
        <f t="shared" si="157"/>
        <v/>
      </c>
      <c r="I926" s="46" t="str">
        <f t="shared" si="158"/>
        <v/>
      </c>
      <c r="J926" s="34">
        <f t="shared" si="159"/>
        <v>0</v>
      </c>
      <c r="K926" s="45">
        <f t="shared" si="160"/>
        <v>0</v>
      </c>
      <c r="L926" s="44"/>
      <c r="M926" s="45"/>
      <c r="N926" s="45"/>
      <c r="O926" s="45" t="str">
        <f t="shared" si="161"/>
        <v/>
      </c>
      <c r="P926" s="46" t="str">
        <f t="shared" si="162"/>
        <v/>
      </c>
      <c r="Q926" s="34">
        <f t="shared" si="163"/>
        <v>0</v>
      </c>
      <c r="R926" s="45">
        <f t="shared" si="164"/>
        <v>0</v>
      </c>
      <c r="S926" s="44"/>
      <c r="T926" s="45"/>
      <c r="U926" s="45"/>
      <c r="V926" s="45" t="str">
        <f t="shared" si="165"/>
        <v/>
      </c>
      <c r="W926" s="46" t="str">
        <f t="shared" si="166"/>
        <v/>
      </c>
      <c r="X926" s="12"/>
    </row>
    <row r="927" spans="1:24" x14ac:dyDescent="0.25">
      <c r="A927" s="53">
        <v>2749</v>
      </c>
      <c r="B927" s="22"/>
      <c r="C927" s="34"/>
      <c r="D927" s="45"/>
      <c r="E927" s="44"/>
      <c r="F927" s="45"/>
      <c r="G927" s="45"/>
      <c r="H927" s="45" t="str">
        <f t="shared" si="157"/>
        <v/>
      </c>
      <c r="I927" s="46" t="str">
        <f t="shared" si="158"/>
        <v/>
      </c>
      <c r="J927" s="34">
        <f t="shared" si="159"/>
        <v>0</v>
      </c>
      <c r="K927" s="45">
        <f t="shared" si="160"/>
        <v>0</v>
      </c>
      <c r="L927" s="44"/>
      <c r="M927" s="45"/>
      <c r="N927" s="45"/>
      <c r="O927" s="45" t="str">
        <f t="shared" si="161"/>
        <v/>
      </c>
      <c r="P927" s="46" t="str">
        <f t="shared" si="162"/>
        <v/>
      </c>
      <c r="Q927" s="34">
        <f t="shared" si="163"/>
        <v>0</v>
      </c>
      <c r="R927" s="45">
        <f t="shared" si="164"/>
        <v>0</v>
      </c>
      <c r="S927" s="44"/>
      <c r="T927" s="45"/>
      <c r="U927" s="45"/>
      <c r="V927" s="45" t="str">
        <f t="shared" si="165"/>
        <v/>
      </c>
      <c r="W927" s="46" t="str">
        <f t="shared" si="166"/>
        <v/>
      </c>
      <c r="X927" s="12"/>
    </row>
    <row r="928" spans="1:24" x14ac:dyDescent="0.25">
      <c r="A928" s="53">
        <v>2750</v>
      </c>
      <c r="B928" s="22"/>
      <c r="C928" s="34"/>
      <c r="D928" s="45"/>
      <c r="E928" s="44"/>
      <c r="F928" s="45"/>
      <c r="G928" s="45"/>
      <c r="H928" s="45" t="str">
        <f t="shared" si="157"/>
        <v/>
      </c>
      <c r="I928" s="46" t="str">
        <f t="shared" si="158"/>
        <v/>
      </c>
      <c r="J928" s="34">
        <f t="shared" si="159"/>
        <v>0</v>
      </c>
      <c r="K928" s="45">
        <f t="shared" si="160"/>
        <v>0</v>
      </c>
      <c r="L928" s="44"/>
      <c r="M928" s="45"/>
      <c r="N928" s="45"/>
      <c r="O928" s="45" t="str">
        <f t="shared" si="161"/>
        <v/>
      </c>
      <c r="P928" s="46" t="str">
        <f t="shared" si="162"/>
        <v/>
      </c>
      <c r="Q928" s="34">
        <f t="shared" si="163"/>
        <v>0</v>
      </c>
      <c r="R928" s="45">
        <f t="shared" si="164"/>
        <v>0</v>
      </c>
      <c r="S928" s="44"/>
      <c r="T928" s="45"/>
      <c r="U928" s="45"/>
      <c r="V928" s="45" t="str">
        <f t="shared" si="165"/>
        <v/>
      </c>
      <c r="W928" s="46" t="str">
        <f t="shared" si="166"/>
        <v/>
      </c>
      <c r="X928" s="12"/>
    </row>
    <row r="929" spans="1:24" x14ac:dyDescent="0.25">
      <c r="A929" s="53">
        <v>2751</v>
      </c>
      <c r="B929" s="22"/>
      <c r="C929" s="34"/>
      <c r="D929" s="45"/>
      <c r="E929" s="44"/>
      <c r="F929" s="45"/>
      <c r="G929" s="45"/>
      <c r="H929" s="45" t="str">
        <f t="shared" si="157"/>
        <v/>
      </c>
      <c r="I929" s="46" t="str">
        <f t="shared" si="158"/>
        <v/>
      </c>
      <c r="J929" s="34">
        <f t="shared" si="159"/>
        <v>0</v>
      </c>
      <c r="K929" s="45">
        <f t="shared" si="160"/>
        <v>0</v>
      </c>
      <c r="L929" s="44"/>
      <c r="M929" s="45"/>
      <c r="N929" s="45"/>
      <c r="O929" s="45" t="str">
        <f t="shared" si="161"/>
        <v/>
      </c>
      <c r="P929" s="46" t="str">
        <f t="shared" si="162"/>
        <v/>
      </c>
      <c r="Q929" s="34">
        <f t="shared" si="163"/>
        <v>0</v>
      </c>
      <c r="R929" s="45">
        <f t="shared" si="164"/>
        <v>0</v>
      </c>
      <c r="S929" s="44"/>
      <c r="T929" s="45"/>
      <c r="U929" s="45"/>
      <c r="V929" s="45" t="str">
        <f t="shared" si="165"/>
        <v/>
      </c>
      <c r="W929" s="46" t="str">
        <f t="shared" si="166"/>
        <v/>
      </c>
      <c r="X929" s="12"/>
    </row>
    <row r="930" spans="1:24" x14ac:dyDescent="0.25">
      <c r="A930" s="53">
        <v>2752</v>
      </c>
      <c r="B930" s="22"/>
      <c r="C930" s="34"/>
      <c r="D930" s="45"/>
      <c r="E930" s="44"/>
      <c r="F930" s="45"/>
      <c r="G930" s="45"/>
      <c r="H930" s="45" t="str">
        <f t="shared" si="157"/>
        <v/>
      </c>
      <c r="I930" s="46" t="str">
        <f t="shared" si="158"/>
        <v/>
      </c>
      <c r="J930" s="34">
        <f t="shared" si="159"/>
        <v>0</v>
      </c>
      <c r="K930" s="45">
        <f t="shared" si="160"/>
        <v>0</v>
      </c>
      <c r="L930" s="44"/>
      <c r="M930" s="45"/>
      <c r="N930" s="45"/>
      <c r="O930" s="45" t="str">
        <f t="shared" si="161"/>
        <v/>
      </c>
      <c r="P930" s="46" t="str">
        <f t="shared" si="162"/>
        <v/>
      </c>
      <c r="Q930" s="34">
        <f t="shared" si="163"/>
        <v>0</v>
      </c>
      <c r="R930" s="45">
        <f t="shared" si="164"/>
        <v>0</v>
      </c>
      <c r="S930" s="44"/>
      <c r="T930" s="45"/>
      <c r="U930" s="45"/>
      <c r="V930" s="45" t="str">
        <f t="shared" si="165"/>
        <v/>
      </c>
      <c r="W930" s="46" t="str">
        <f t="shared" si="166"/>
        <v/>
      </c>
      <c r="X930" s="12"/>
    </row>
    <row r="931" spans="1:24" x14ac:dyDescent="0.25">
      <c r="A931" s="53">
        <v>2753</v>
      </c>
      <c r="B931" s="22"/>
      <c r="C931" s="34"/>
      <c r="D931" s="45"/>
      <c r="E931" s="44"/>
      <c r="F931" s="45"/>
      <c r="G931" s="45"/>
      <c r="H931" s="45" t="str">
        <f t="shared" si="157"/>
        <v/>
      </c>
      <c r="I931" s="46" t="str">
        <f t="shared" si="158"/>
        <v/>
      </c>
      <c r="J931" s="34">
        <f t="shared" si="159"/>
        <v>0</v>
      </c>
      <c r="K931" s="45">
        <f t="shared" si="160"/>
        <v>0</v>
      </c>
      <c r="L931" s="44"/>
      <c r="M931" s="45"/>
      <c r="N931" s="45"/>
      <c r="O931" s="45" t="str">
        <f t="shared" si="161"/>
        <v/>
      </c>
      <c r="P931" s="46" t="str">
        <f t="shared" si="162"/>
        <v/>
      </c>
      <c r="Q931" s="34">
        <f t="shared" si="163"/>
        <v>0</v>
      </c>
      <c r="R931" s="45">
        <f t="shared" si="164"/>
        <v>0</v>
      </c>
      <c r="S931" s="44"/>
      <c r="T931" s="45"/>
      <c r="U931" s="45"/>
      <c r="V931" s="45" t="str">
        <f t="shared" si="165"/>
        <v/>
      </c>
      <c r="W931" s="46" t="str">
        <f t="shared" si="166"/>
        <v/>
      </c>
      <c r="X931" s="12"/>
    </row>
    <row r="932" spans="1:24" x14ac:dyDescent="0.25">
      <c r="A932" s="53">
        <v>2754</v>
      </c>
      <c r="B932" s="22"/>
      <c r="C932" s="34"/>
      <c r="D932" s="45"/>
      <c r="E932" s="44"/>
      <c r="F932" s="45"/>
      <c r="G932" s="45"/>
      <c r="H932" s="45" t="str">
        <f t="shared" si="157"/>
        <v/>
      </c>
      <c r="I932" s="46" t="str">
        <f t="shared" si="158"/>
        <v/>
      </c>
      <c r="J932" s="34">
        <f t="shared" si="159"/>
        <v>0</v>
      </c>
      <c r="K932" s="45">
        <f t="shared" si="160"/>
        <v>0</v>
      </c>
      <c r="L932" s="44"/>
      <c r="M932" s="45"/>
      <c r="N932" s="45"/>
      <c r="O932" s="45" t="str">
        <f t="shared" si="161"/>
        <v/>
      </c>
      <c r="P932" s="46" t="str">
        <f t="shared" si="162"/>
        <v/>
      </c>
      <c r="Q932" s="34">
        <f t="shared" si="163"/>
        <v>0</v>
      </c>
      <c r="R932" s="45">
        <f t="shared" si="164"/>
        <v>0</v>
      </c>
      <c r="S932" s="44"/>
      <c r="T932" s="45"/>
      <c r="U932" s="45"/>
      <c r="V932" s="45" t="str">
        <f t="shared" si="165"/>
        <v/>
      </c>
      <c r="W932" s="46" t="str">
        <f t="shared" si="166"/>
        <v/>
      </c>
      <c r="X932" s="12"/>
    </row>
    <row r="933" spans="1:24" x14ac:dyDescent="0.25">
      <c r="A933" s="53">
        <v>2755</v>
      </c>
      <c r="B933" s="22"/>
      <c r="C933" s="34"/>
      <c r="D933" s="45"/>
      <c r="E933" s="44"/>
      <c r="F933" s="45"/>
      <c r="G933" s="45"/>
      <c r="H933" s="45" t="str">
        <f t="shared" si="157"/>
        <v/>
      </c>
      <c r="I933" s="46" t="str">
        <f t="shared" si="158"/>
        <v/>
      </c>
      <c r="J933" s="34">
        <f t="shared" si="159"/>
        <v>0</v>
      </c>
      <c r="K933" s="45">
        <f t="shared" si="160"/>
        <v>0</v>
      </c>
      <c r="L933" s="44"/>
      <c r="M933" s="45"/>
      <c r="N933" s="45"/>
      <c r="O933" s="45" t="str">
        <f t="shared" si="161"/>
        <v/>
      </c>
      <c r="P933" s="46" t="str">
        <f t="shared" si="162"/>
        <v/>
      </c>
      <c r="Q933" s="34">
        <f t="shared" si="163"/>
        <v>0</v>
      </c>
      <c r="R933" s="45">
        <f t="shared" si="164"/>
        <v>0</v>
      </c>
      <c r="S933" s="44"/>
      <c r="T933" s="45"/>
      <c r="U933" s="45"/>
      <c r="V933" s="45" t="str">
        <f t="shared" si="165"/>
        <v/>
      </c>
      <c r="W933" s="46" t="str">
        <f t="shared" si="166"/>
        <v/>
      </c>
      <c r="X933" s="12"/>
    </row>
    <row r="934" spans="1:24" x14ac:dyDescent="0.25">
      <c r="A934" s="53">
        <v>2756</v>
      </c>
      <c r="B934" s="22"/>
      <c r="C934" s="34"/>
      <c r="D934" s="45"/>
      <c r="E934" s="44"/>
      <c r="F934" s="45"/>
      <c r="G934" s="45"/>
      <c r="H934" s="45" t="str">
        <f t="shared" si="157"/>
        <v/>
      </c>
      <c r="I934" s="46" t="str">
        <f t="shared" si="158"/>
        <v/>
      </c>
      <c r="J934" s="34">
        <f t="shared" si="159"/>
        <v>0</v>
      </c>
      <c r="K934" s="45">
        <f t="shared" si="160"/>
        <v>0</v>
      </c>
      <c r="L934" s="44"/>
      <c r="M934" s="45"/>
      <c r="N934" s="45"/>
      <c r="O934" s="45" t="str">
        <f t="shared" si="161"/>
        <v/>
      </c>
      <c r="P934" s="46" t="str">
        <f t="shared" si="162"/>
        <v/>
      </c>
      <c r="Q934" s="34">
        <f t="shared" si="163"/>
        <v>0</v>
      </c>
      <c r="R934" s="45">
        <f t="shared" si="164"/>
        <v>0</v>
      </c>
      <c r="S934" s="44"/>
      <c r="T934" s="45"/>
      <c r="U934" s="45"/>
      <c r="V934" s="45" t="str">
        <f t="shared" si="165"/>
        <v/>
      </c>
      <c r="W934" s="46" t="str">
        <f t="shared" si="166"/>
        <v/>
      </c>
      <c r="X934" s="12"/>
    </row>
    <row r="935" spans="1:24" x14ac:dyDescent="0.25">
      <c r="A935" s="53">
        <v>2757</v>
      </c>
      <c r="B935" s="22"/>
      <c r="C935" s="34"/>
      <c r="D935" s="45"/>
      <c r="E935" s="44"/>
      <c r="F935" s="45"/>
      <c r="G935" s="45"/>
      <c r="H935" s="45" t="str">
        <f t="shared" si="157"/>
        <v/>
      </c>
      <c r="I935" s="46" t="str">
        <f t="shared" si="158"/>
        <v/>
      </c>
      <c r="J935" s="34">
        <f t="shared" si="159"/>
        <v>0</v>
      </c>
      <c r="K935" s="45">
        <f t="shared" si="160"/>
        <v>0</v>
      </c>
      <c r="L935" s="44"/>
      <c r="M935" s="45"/>
      <c r="N935" s="45"/>
      <c r="O935" s="45" t="str">
        <f t="shared" si="161"/>
        <v/>
      </c>
      <c r="P935" s="46" t="str">
        <f t="shared" si="162"/>
        <v/>
      </c>
      <c r="Q935" s="34">
        <f t="shared" si="163"/>
        <v>0</v>
      </c>
      <c r="R935" s="45">
        <f t="shared" si="164"/>
        <v>0</v>
      </c>
      <c r="S935" s="44"/>
      <c r="T935" s="45"/>
      <c r="U935" s="45"/>
      <c r="V935" s="45" t="str">
        <f t="shared" si="165"/>
        <v/>
      </c>
      <c r="W935" s="46" t="str">
        <f t="shared" si="166"/>
        <v/>
      </c>
      <c r="X935" s="12"/>
    </row>
    <row r="936" spans="1:24" x14ac:dyDescent="0.25">
      <c r="A936" s="53">
        <v>2758</v>
      </c>
      <c r="B936" s="22"/>
      <c r="C936" s="34"/>
      <c r="D936" s="45"/>
      <c r="E936" s="44"/>
      <c r="F936" s="45"/>
      <c r="G936" s="45"/>
      <c r="H936" s="45" t="str">
        <f t="shared" si="157"/>
        <v/>
      </c>
      <c r="I936" s="46" t="str">
        <f t="shared" si="158"/>
        <v/>
      </c>
      <c r="J936" s="34">
        <f t="shared" si="159"/>
        <v>0</v>
      </c>
      <c r="K936" s="45">
        <f t="shared" si="160"/>
        <v>0</v>
      </c>
      <c r="L936" s="44"/>
      <c r="M936" s="45"/>
      <c r="N936" s="45"/>
      <c r="O936" s="45" t="str">
        <f t="shared" si="161"/>
        <v/>
      </c>
      <c r="P936" s="46" t="str">
        <f t="shared" si="162"/>
        <v/>
      </c>
      <c r="Q936" s="34">
        <f t="shared" si="163"/>
        <v>0</v>
      </c>
      <c r="R936" s="45">
        <f t="shared" si="164"/>
        <v>0</v>
      </c>
      <c r="S936" s="44"/>
      <c r="T936" s="45"/>
      <c r="U936" s="45"/>
      <c r="V936" s="45" t="str">
        <f t="shared" si="165"/>
        <v/>
      </c>
      <c r="W936" s="46" t="str">
        <f t="shared" si="166"/>
        <v/>
      </c>
      <c r="X936" s="12"/>
    </row>
    <row r="937" spans="1:24" x14ac:dyDescent="0.25">
      <c r="A937" s="53">
        <v>2759</v>
      </c>
      <c r="B937" s="22"/>
      <c r="C937" s="34"/>
      <c r="D937" s="45"/>
      <c r="E937" s="44"/>
      <c r="F937" s="45"/>
      <c r="G937" s="45"/>
      <c r="H937" s="45" t="str">
        <f t="shared" si="157"/>
        <v/>
      </c>
      <c r="I937" s="46" t="str">
        <f t="shared" si="158"/>
        <v/>
      </c>
      <c r="J937" s="34">
        <f t="shared" si="159"/>
        <v>0</v>
      </c>
      <c r="K937" s="45">
        <f t="shared" si="160"/>
        <v>0</v>
      </c>
      <c r="L937" s="44"/>
      <c r="M937" s="45"/>
      <c r="N937" s="45"/>
      <c r="O937" s="45" t="str">
        <f t="shared" si="161"/>
        <v/>
      </c>
      <c r="P937" s="46" t="str">
        <f t="shared" si="162"/>
        <v/>
      </c>
      <c r="Q937" s="34">
        <f t="shared" si="163"/>
        <v>0</v>
      </c>
      <c r="R937" s="45">
        <f t="shared" si="164"/>
        <v>0</v>
      </c>
      <c r="S937" s="44"/>
      <c r="T937" s="45"/>
      <c r="U937" s="45"/>
      <c r="V937" s="45" t="str">
        <f t="shared" si="165"/>
        <v/>
      </c>
      <c r="W937" s="46" t="str">
        <f t="shared" si="166"/>
        <v/>
      </c>
      <c r="X937" s="12"/>
    </row>
    <row r="938" spans="1:24" x14ac:dyDescent="0.25">
      <c r="A938" s="53">
        <v>2760</v>
      </c>
      <c r="B938" s="22"/>
      <c r="C938" s="34"/>
      <c r="D938" s="45"/>
      <c r="E938" s="44"/>
      <c r="F938" s="45"/>
      <c r="G938" s="45"/>
      <c r="H938" s="45" t="str">
        <f t="shared" si="157"/>
        <v/>
      </c>
      <c r="I938" s="46" t="str">
        <f t="shared" si="158"/>
        <v/>
      </c>
      <c r="J938" s="34">
        <f t="shared" si="159"/>
        <v>0</v>
      </c>
      <c r="K938" s="45">
        <f t="shared" si="160"/>
        <v>0</v>
      </c>
      <c r="L938" s="44"/>
      <c r="M938" s="45"/>
      <c r="N938" s="45"/>
      <c r="O938" s="45" t="str">
        <f t="shared" si="161"/>
        <v/>
      </c>
      <c r="P938" s="46" t="str">
        <f t="shared" si="162"/>
        <v/>
      </c>
      <c r="Q938" s="34">
        <f t="shared" si="163"/>
        <v>0</v>
      </c>
      <c r="R938" s="45">
        <f t="shared" si="164"/>
        <v>0</v>
      </c>
      <c r="S938" s="44"/>
      <c r="T938" s="45"/>
      <c r="U938" s="45"/>
      <c r="V938" s="45" t="str">
        <f t="shared" si="165"/>
        <v/>
      </c>
      <c r="W938" s="46" t="str">
        <f t="shared" si="166"/>
        <v/>
      </c>
      <c r="X938" s="12"/>
    </row>
    <row r="939" spans="1:24" x14ac:dyDescent="0.25">
      <c r="A939" s="53">
        <v>2761</v>
      </c>
      <c r="B939" s="22"/>
      <c r="C939" s="34"/>
      <c r="D939" s="45"/>
      <c r="E939" s="44"/>
      <c r="F939" s="45"/>
      <c r="G939" s="45"/>
      <c r="H939" s="45" t="str">
        <f t="shared" si="157"/>
        <v/>
      </c>
      <c r="I939" s="46" t="str">
        <f t="shared" si="158"/>
        <v/>
      </c>
      <c r="J939" s="34">
        <f t="shared" si="159"/>
        <v>0</v>
      </c>
      <c r="K939" s="45">
        <f t="shared" si="160"/>
        <v>0</v>
      </c>
      <c r="L939" s="44"/>
      <c r="M939" s="45"/>
      <c r="N939" s="45"/>
      <c r="O939" s="45" t="str">
        <f t="shared" si="161"/>
        <v/>
      </c>
      <c r="P939" s="46" t="str">
        <f t="shared" si="162"/>
        <v/>
      </c>
      <c r="Q939" s="34">
        <f t="shared" si="163"/>
        <v>0</v>
      </c>
      <c r="R939" s="45">
        <f t="shared" si="164"/>
        <v>0</v>
      </c>
      <c r="S939" s="44"/>
      <c r="T939" s="45"/>
      <c r="U939" s="45"/>
      <c r="V939" s="45" t="str">
        <f t="shared" si="165"/>
        <v/>
      </c>
      <c r="W939" s="46" t="str">
        <f t="shared" si="166"/>
        <v/>
      </c>
      <c r="X939" s="12"/>
    </row>
    <row r="940" spans="1:24" x14ac:dyDescent="0.25">
      <c r="A940" s="53">
        <v>2762</v>
      </c>
      <c r="B940" s="22"/>
      <c r="C940" s="34"/>
      <c r="D940" s="45"/>
      <c r="E940" s="44"/>
      <c r="F940" s="45"/>
      <c r="G940" s="45"/>
      <c r="H940" s="45" t="str">
        <f t="shared" si="157"/>
        <v/>
      </c>
      <c r="I940" s="46" t="str">
        <f t="shared" si="158"/>
        <v/>
      </c>
      <c r="J940" s="34">
        <f t="shared" si="159"/>
        <v>0</v>
      </c>
      <c r="K940" s="45">
        <f t="shared" si="160"/>
        <v>0</v>
      </c>
      <c r="L940" s="44"/>
      <c r="M940" s="45"/>
      <c r="N940" s="45"/>
      <c r="O940" s="45" t="str">
        <f t="shared" si="161"/>
        <v/>
      </c>
      <c r="P940" s="46" t="str">
        <f t="shared" si="162"/>
        <v/>
      </c>
      <c r="Q940" s="34">
        <f t="shared" si="163"/>
        <v>0</v>
      </c>
      <c r="R940" s="45">
        <f t="shared" si="164"/>
        <v>0</v>
      </c>
      <c r="S940" s="44"/>
      <c r="T940" s="45"/>
      <c r="U940" s="45"/>
      <c r="V940" s="45" t="str">
        <f t="shared" si="165"/>
        <v/>
      </c>
      <c r="W940" s="46" t="str">
        <f t="shared" si="166"/>
        <v/>
      </c>
      <c r="X940" s="12"/>
    </row>
    <row r="941" spans="1:24" x14ac:dyDescent="0.25">
      <c r="A941" s="53">
        <v>2763</v>
      </c>
      <c r="B941" s="22"/>
      <c r="C941" s="34"/>
      <c r="D941" s="45"/>
      <c r="E941" s="44"/>
      <c r="F941" s="45"/>
      <c r="G941" s="45"/>
      <c r="H941" s="45" t="str">
        <f t="shared" si="157"/>
        <v/>
      </c>
      <c r="I941" s="46" t="str">
        <f t="shared" si="158"/>
        <v/>
      </c>
      <c r="J941" s="34">
        <f t="shared" si="159"/>
        <v>0</v>
      </c>
      <c r="K941" s="45">
        <f t="shared" si="160"/>
        <v>0</v>
      </c>
      <c r="L941" s="44"/>
      <c r="M941" s="45"/>
      <c r="N941" s="45"/>
      <c r="O941" s="45" t="str">
        <f t="shared" si="161"/>
        <v/>
      </c>
      <c r="P941" s="46" t="str">
        <f t="shared" si="162"/>
        <v/>
      </c>
      <c r="Q941" s="34">
        <f t="shared" si="163"/>
        <v>0</v>
      </c>
      <c r="R941" s="45">
        <f t="shared" si="164"/>
        <v>0</v>
      </c>
      <c r="S941" s="44"/>
      <c r="T941" s="45"/>
      <c r="U941" s="45"/>
      <c r="V941" s="45" t="str">
        <f t="shared" si="165"/>
        <v/>
      </c>
      <c r="W941" s="46" t="str">
        <f t="shared" si="166"/>
        <v/>
      </c>
      <c r="X941" s="12"/>
    </row>
    <row r="942" spans="1:24" x14ac:dyDescent="0.25">
      <c r="A942" s="53">
        <v>2764</v>
      </c>
      <c r="B942" s="22"/>
      <c r="C942" s="34"/>
      <c r="D942" s="45"/>
      <c r="E942" s="44"/>
      <c r="F942" s="45"/>
      <c r="G942" s="45"/>
      <c r="H942" s="45" t="str">
        <f t="shared" si="157"/>
        <v/>
      </c>
      <c r="I942" s="46" t="str">
        <f t="shared" si="158"/>
        <v/>
      </c>
      <c r="J942" s="34">
        <f t="shared" si="159"/>
        <v>0</v>
      </c>
      <c r="K942" s="45">
        <f t="shared" si="160"/>
        <v>0</v>
      </c>
      <c r="L942" s="44"/>
      <c r="M942" s="45"/>
      <c r="N942" s="45"/>
      <c r="O942" s="45" t="str">
        <f t="shared" si="161"/>
        <v/>
      </c>
      <c r="P942" s="46" t="str">
        <f t="shared" si="162"/>
        <v/>
      </c>
      <c r="Q942" s="34">
        <f t="shared" si="163"/>
        <v>0</v>
      </c>
      <c r="R942" s="45">
        <f t="shared" si="164"/>
        <v>0</v>
      </c>
      <c r="S942" s="44"/>
      <c r="T942" s="45"/>
      <c r="U942" s="45"/>
      <c r="V942" s="45" t="str">
        <f t="shared" si="165"/>
        <v/>
      </c>
      <c r="W942" s="46" t="str">
        <f t="shared" si="166"/>
        <v/>
      </c>
      <c r="X942" s="12"/>
    </row>
    <row r="943" spans="1:24" x14ac:dyDescent="0.25">
      <c r="A943" s="53">
        <v>2765</v>
      </c>
      <c r="B943" s="22"/>
      <c r="C943" s="34"/>
      <c r="D943" s="45"/>
      <c r="E943" s="44"/>
      <c r="F943" s="45"/>
      <c r="G943" s="45"/>
      <c r="H943" s="45" t="str">
        <f t="shared" si="157"/>
        <v/>
      </c>
      <c r="I943" s="46" t="str">
        <f t="shared" si="158"/>
        <v/>
      </c>
      <c r="J943" s="34">
        <f t="shared" si="159"/>
        <v>0</v>
      </c>
      <c r="K943" s="45">
        <f t="shared" si="160"/>
        <v>0</v>
      </c>
      <c r="L943" s="44"/>
      <c r="M943" s="45"/>
      <c r="N943" s="45"/>
      <c r="O943" s="45" t="str">
        <f t="shared" si="161"/>
        <v/>
      </c>
      <c r="P943" s="46" t="str">
        <f t="shared" si="162"/>
        <v/>
      </c>
      <c r="Q943" s="34">
        <f t="shared" si="163"/>
        <v>0</v>
      </c>
      <c r="R943" s="45">
        <f t="shared" si="164"/>
        <v>0</v>
      </c>
      <c r="S943" s="44"/>
      <c r="T943" s="45"/>
      <c r="U943" s="45"/>
      <c r="V943" s="45" t="str">
        <f t="shared" si="165"/>
        <v/>
      </c>
      <c r="W943" s="46" t="str">
        <f t="shared" si="166"/>
        <v/>
      </c>
      <c r="X943" s="12"/>
    </row>
    <row r="944" spans="1:24" x14ac:dyDescent="0.25">
      <c r="A944" s="53">
        <v>2766</v>
      </c>
      <c r="B944" s="22"/>
      <c r="C944" s="34"/>
      <c r="D944" s="45"/>
      <c r="E944" s="44"/>
      <c r="F944" s="45"/>
      <c r="G944" s="45"/>
      <c r="H944" s="45" t="str">
        <f t="shared" si="157"/>
        <v/>
      </c>
      <c r="I944" s="46" t="str">
        <f t="shared" si="158"/>
        <v/>
      </c>
      <c r="J944" s="34">
        <f t="shared" si="159"/>
        <v>0</v>
      </c>
      <c r="K944" s="45">
        <f t="shared" si="160"/>
        <v>0</v>
      </c>
      <c r="L944" s="44"/>
      <c r="M944" s="45"/>
      <c r="N944" s="45"/>
      <c r="O944" s="45" t="str">
        <f t="shared" si="161"/>
        <v/>
      </c>
      <c r="P944" s="46" t="str">
        <f t="shared" si="162"/>
        <v/>
      </c>
      <c r="Q944" s="34">
        <f t="shared" si="163"/>
        <v>0</v>
      </c>
      <c r="R944" s="45">
        <f t="shared" si="164"/>
        <v>0</v>
      </c>
      <c r="S944" s="44"/>
      <c r="T944" s="45"/>
      <c r="U944" s="45"/>
      <c r="V944" s="45" t="str">
        <f t="shared" si="165"/>
        <v/>
      </c>
      <c r="W944" s="46" t="str">
        <f t="shared" si="166"/>
        <v/>
      </c>
      <c r="X944" s="12"/>
    </row>
    <row r="945" spans="1:24" x14ac:dyDescent="0.25">
      <c r="A945" s="53">
        <v>2767</v>
      </c>
      <c r="B945" s="22"/>
      <c r="C945" s="34"/>
      <c r="D945" s="45"/>
      <c r="E945" s="44"/>
      <c r="F945" s="45"/>
      <c r="G945" s="45"/>
      <c r="H945" s="45" t="str">
        <f t="shared" si="157"/>
        <v/>
      </c>
      <c r="I945" s="46" t="str">
        <f t="shared" si="158"/>
        <v/>
      </c>
      <c r="J945" s="34">
        <f t="shared" si="159"/>
        <v>0</v>
      </c>
      <c r="K945" s="45">
        <f t="shared" si="160"/>
        <v>0</v>
      </c>
      <c r="L945" s="44"/>
      <c r="M945" s="45"/>
      <c r="N945" s="45"/>
      <c r="O945" s="45" t="str">
        <f t="shared" si="161"/>
        <v/>
      </c>
      <c r="P945" s="46" t="str">
        <f t="shared" si="162"/>
        <v/>
      </c>
      <c r="Q945" s="34">
        <f t="shared" si="163"/>
        <v>0</v>
      </c>
      <c r="R945" s="45">
        <f t="shared" si="164"/>
        <v>0</v>
      </c>
      <c r="S945" s="44"/>
      <c r="T945" s="45"/>
      <c r="U945" s="45"/>
      <c r="V945" s="45" t="str">
        <f t="shared" si="165"/>
        <v/>
      </c>
      <c r="W945" s="46" t="str">
        <f t="shared" si="166"/>
        <v/>
      </c>
      <c r="X945" s="12"/>
    </row>
    <row r="946" spans="1:24" x14ac:dyDescent="0.25">
      <c r="A946" s="53">
        <v>2768</v>
      </c>
      <c r="B946" s="22"/>
      <c r="C946" s="34"/>
      <c r="D946" s="45"/>
      <c r="E946" s="44"/>
      <c r="F946" s="45"/>
      <c r="G946" s="45"/>
      <c r="H946" s="45" t="str">
        <f t="shared" si="157"/>
        <v/>
      </c>
      <c r="I946" s="46" t="str">
        <f t="shared" si="158"/>
        <v/>
      </c>
      <c r="J946" s="34">
        <f t="shared" si="159"/>
        <v>0</v>
      </c>
      <c r="K946" s="45">
        <f t="shared" si="160"/>
        <v>0</v>
      </c>
      <c r="L946" s="44"/>
      <c r="M946" s="45"/>
      <c r="N946" s="45"/>
      <c r="O946" s="45" t="str">
        <f t="shared" si="161"/>
        <v/>
      </c>
      <c r="P946" s="46" t="str">
        <f t="shared" si="162"/>
        <v/>
      </c>
      <c r="Q946" s="34">
        <f t="shared" si="163"/>
        <v>0</v>
      </c>
      <c r="R946" s="45">
        <f t="shared" si="164"/>
        <v>0</v>
      </c>
      <c r="S946" s="44"/>
      <c r="T946" s="45"/>
      <c r="U946" s="45"/>
      <c r="V946" s="45" t="str">
        <f t="shared" si="165"/>
        <v/>
      </c>
      <c r="W946" s="46" t="str">
        <f t="shared" si="166"/>
        <v/>
      </c>
      <c r="X946" s="12"/>
    </row>
    <row r="947" spans="1:24" x14ac:dyDescent="0.25">
      <c r="A947" s="53">
        <v>2769</v>
      </c>
      <c r="B947" s="22"/>
      <c r="C947" s="34"/>
      <c r="D947" s="45"/>
      <c r="E947" s="44"/>
      <c r="F947" s="45"/>
      <c r="G947" s="45"/>
      <c r="H947" s="45" t="str">
        <f t="shared" si="157"/>
        <v/>
      </c>
      <c r="I947" s="46" t="str">
        <f t="shared" si="158"/>
        <v/>
      </c>
      <c r="J947" s="34">
        <f t="shared" si="159"/>
        <v>0</v>
      </c>
      <c r="K947" s="45">
        <f t="shared" si="160"/>
        <v>0</v>
      </c>
      <c r="L947" s="44"/>
      <c r="M947" s="45"/>
      <c r="N947" s="45"/>
      <c r="O947" s="45" t="str">
        <f t="shared" si="161"/>
        <v/>
      </c>
      <c r="P947" s="46" t="str">
        <f t="shared" si="162"/>
        <v/>
      </c>
      <c r="Q947" s="34">
        <f t="shared" si="163"/>
        <v>0</v>
      </c>
      <c r="R947" s="45">
        <f t="shared" si="164"/>
        <v>0</v>
      </c>
      <c r="S947" s="44"/>
      <c r="T947" s="45"/>
      <c r="U947" s="45"/>
      <c r="V947" s="45" t="str">
        <f t="shared" si="165"/>
        <v/>
      </c>
      <c r="W947" s="46" t="str">
        <f t="shared" si="166"/>
        <v/>
      </c>
      <c r="X947" s="12"/>
    </row>
    <row r="948" spans="1:24" x14ac:dyDescent="0.25">
      <c r="A948" s="53">
        <v>2770</v>
      </c>
      <c r="B948" s="22"/>
      <c r="C948" s="34"/>
      <c r="D948" s="45"/>
      <c r="E948" s="44"/>
      <c r="F948" s="45"/>
      <c r="G948" s="45"/>
      <c r="H948" s="45" t="str">
        <f t="shared" si="157"/>
        <v/>
      </c>
      <c r="I948" s="46" t="str">
        <f t="shared" si="158"/>
        <v/>
      </c>
      <c r="J948" s="34">
        <f t="shared" si="159"/>
        <v>0</v>
      </c>
      <c r="K948" s="45">
        <f t="shared" si="160"/>
        <v>0</v>
      </c>
      <c r="L948" s="44"/>
      <c r="M948" s="45"/>
      <c r="N948" s="45"/>
      <c r="O948" s="45" t="str">
        <f t="shared" si="161"/>
        <v/>
      </c>
      <c r="P948" s="46" t="str">
        <f t="shared" si="162"/>
        <v/>
      </c>
      <c r="Q948" s="34">
        <f t="shared" si="163"/>
        <v>0</v>
      </c>
      <c r="R948" s="45">
        <f t="shared" si="164"/>
        <v>0</v>
      </c>
      <c r="S948" s="44"/>
      <c r="T948" s="45"/>
      <c r="U948" s="45"/>
      <c r="V948" s="45" t="str">
        <f t="shared" si="165"/>
        <v/>
      </c>
      <c r="W948" s="46" t="str">
        <f t="shared" si="166"/>
        <v/>
      </c>
      <c r="X948" s="12"/>
    </row>
    <row r="949" spans="1:24" x14ac:dyDescent="0.25">
      <c r="A949" s="53">
        <v>2771</v>
      </c>
      <c r="B949" s="22"/>
      <c r="C949" s="34"/>
      <c r="D949" s="45"/>
      <c r="E949" s="44"/>
      <c r="F949" s="45"/>
      <c r="G949" s="45"/>
      <c r="H949" s="45" t="str">
        <f t="shared" si="157"/>
        <v/>
      </c>
      <c r="I949" s="46" t="str">
        <f t="shared" si="158"/>
        <v/>
      </c>
      <c r="J949" s="34">
        <f t="shared" si="159"/>
        <v>0</v>
      </c>
      <c r="K949" s="45">
        <f t="shared" si="160"/>
        <v>0</v>
      </c>
      <c r="L949" s="44"/>
      <c r="M949" s="45"/>
      <c r="N949" s="45"/>
      <c r="O949" s="45" t="str">
        <f t="shared" si="161"/>
        <v/>
      </c>
      <c r="P949" s="46" t="str">
        <f t="shared" si="162"/>
        <v/>
      </c>
      <c r="Q949" s="34">
        <f t="shared" si="163"/>
        <v>0</v>
      </c>
      <c r="R949" s="45">
        <f t="shared" si="164"/>
        <v>0</v>
      </c>
      <c r="S949" s="44"/>
      <c r="T949" s="45"/>
      <c r="U949" s="45"/>
      <c r="V949" s="45" t="str">
        <f t="shared" si="165"/>
        <v/>
      </c>
      <c r="W949" s="46" t="str">
        <f t="shared" si="166"/>
        <v/>
      </c>
      <c r="X949" s="12"/>
    </row>
    <row r="950" spans="1:24" x14ac:dyDescent="0.25">
      <c r="A950" s="53">
        <v>2772</v>
      </c>
      <c r="B950" s="22"/>
      <c r="C950" s="34"/>
      <c r="D950" s="45"/>
      <c r="E950" s="44"/>
      <c r="F950" s="45"/>
      <c r="G950" s="45"/>
      <c r="H950" s="45" t="str">
        <f t="shared" si="157"/>
        <v/>
      </c>
      <c r="I950" s="46" t="str">
        <f t="shared" si="158"/>
        <v/>
      </c>
      <c r="J950" s="34">
        <f t="shared" si="159"/>
        <v>0</v>
      </c>
      <c r="K950" s="45">
        <f t="shared" si="160"/>
        <v>0</v>
      </c>
      <c r="L950" s="44"/>
      <c r="M950" s="45"/>
      <c r="N950" s="45"/>
      <c r="O950" s="45" t="str">
        <f t="shared" si="161"/>
        <v/>
      </c>
      <c r="P950" s="46" t="str">
        <f t="shared" si="162"/>
        <v/>
      </c>
      <c r="Q950" s="34">
        <f t="shared" si="163"/>
        <v>0</v>
      </c>
      <c r="R950" s="45">
        <f t="shared" si="164"/>
        <v>0</v>
      </c>
      <c r="S950" s="44"/>
      <c r="T950" s="45"/>
      <c r="U950" s="45"/>
      <c r="V950" s="45" t="str">
        <f t="shared" si="165"/>
        <v/>
      </c>
      <c r="W950" s="46" t="str">
        <f t="shared" si="166"/>
        <v/>
      </c>
      <c r="X950" s="12"/>
    </row>
    <row r="951" spans="1:24" x14ac:dyDescent="0.25">
      <c r="A951" s="53">
        <v>2773</v>
      </c>
      <c r="B951" s="22"/>
      <c r="C951" s="34"/>
      <c r="D951" s="45"/>
      <c r="E951" s="44"/>
      <c r="F951" s="45"/>
      <c r="G951" s="45"/>
      <c r="H951" s="45" t="str">
        <f t="shared" si="157"/>
        <v/>
      </c>
      <c r="I951" s="46" t="str">
        <f t="shared" si="158"/>
        <v/>
      </c>
      <c r="J951" s="34">
        <f t="shared" si="159"/>
        <v>0</v>
      </c>
      <c r="K951" s="45">
        <f t="shared" si="160"/>
        <v>0</v>
      </c>
      <c r="L951" s="44"/>
      <c r="M951" s="45"/>
      <c r="N951" s="45"/>
      <c r="O951" s="45" t="str">
        <f t="shared" si="161"/>
        <v/>
      </c>
      <c r="P951" s="46" t="str">
        <f t="shared" si="162"/>
        <v/>
      </c>
      <c r="Q951" s="34">
        <f t="shared" si="163"/>
        <v>0</v>
      </c>
      <c r="R951" s="45">
        <f t="shared" si="164"/>
        <v>0</v>
      </c>
      <c r="S951" s="44"/>
      <c r="T951" s="45"/>
      <c r="U951" s="45"/>
      <c r="V951" s="45" t="str">
        <f t="shared" si="165"/>
        <v/>
      </c>
      <c r="W951" s="46" t="str">
        <f t="shared" si="166"/>
        <v/>
      </c>
      <c r="X951" s="12"/>
    </row>
    <row r="952" spans="1:24" x14ac:dyDescent="0.25">
      <c r="A952" s="53">
        <v>2774</v>
      </c>
      <c r="B952" s="22"/>
      <c r="C952" s="34"/>
      <c r="D952" s="45"/>
      <c r="E952" s="44"/>
      <c r="F952" s="45"/>
      <c r="G952" s="45"/>
      <c r="H952" s="45" t="str">
        <f t="shared" si="157"/>
        <v/>
      </c>
      <c r="I952" s="46" t="str">
        <f t="shared" si="158"/>
        <v/>
      </c>
      <c r="J952" s="34">
        <f t="shared" si="159"/>
        <v>0</v>
      </c>
      <c r="K952" s="45">
        <f t="shared" si="160"/>
        <v>0</v>
      </c>
      <c r="L952" s="44"/>
      <c r="M952" s="45"/>
      <c r="N952" s="45"/>
      <c r="O952" s="45" t="str">
        <f t="shared" si="161"/>
        <v/>
      </c>
      <c r="P952" s="46" t="str">
        <f t="shared" si="162"/>
        <v/>
      </c>
      <c r="Q952" s="34">
        <f t="shared" si="163"/>
        <v>0</v>
      </c>
      <c r="R952" s="45">
        <f t="shared" si="164"/>
        <v>0</v>
      </c>
      <c r="S952" s="44"/>
      <c r="T952" s="45"/>
      <c r="U952" s="45"/>
      <c r="V952" s="45" t="str">
        <f t="shared" si="165"/>
        <v/>
      </c>
      <c r="W952" s="46" t="str">
        <f t="shared" si="166"/>
        <v/>
      </c>
      <c r="X952" s="12"/>
    </row>
    <row r="953" spans="1:24" x14ac:dyDescent="0.25">
      <c r="A953" s="53">
        <v>2775</v>
      </c>
      <c r="B953" s="22"/>
      <c r="C953" s="34"/>
      <c r="D953" s="45"/>
      <c r="E953" s="44"/>
      <c r="F953" s="45"/>
      <c r="G953" s="45"/>
      <c r="H953" s="45" t="str">
        <f t="shared" si="157"/>
        <v/>
      </c>
      <c r="I953" s="46" t="str">
        <f t="shared" si="158"/>
        <v/>
      </c>
      <c r="J953" s="34">
        <f t="shared" si="159"/>
        <v>0</v>
      </c>
      <c r="K953" s="45">
        <f t="shared" si="160"/>
        <v>0</v>
      </c>
      <c r="L953" s="44"/>
      <c r="M953" s="45"/>
      <c r="N953" s="45"/>
      <c r="O953" s="45" t="str">
        <f t="shared" si="161"/>
        <v/>
      </c>
      <c r="P953" s="46" t="str">
        <f t="shared" si="162"/>
        <v/>
      </c>
      <c r="Q953" s="34">
        <f t="shared" si="163"/>
        <v>0</v>
      </c>
      <c r="R953" s="45">
        <f t="shared" si="164"/>
        <v>0</v>
      </c>
      <c r="S953" s="44"/>
      <c r="T953" s="45"/>
      <c r="U953" s="45"/>
      <c r="V953" s="45" t="str">
        <f t="shared" si="165"/>
        <v/>
      </c>
      <c r="W953" s="46" t="str">
        <f t="shared" si="166"/>
        <v/>
      </c>
      <c r="X953" s="12"/>
    </row>
    <row r="954" spans="1:24" x14ac:dyDescent="0.25">
      <c r="A954" s="53">
        <v>2776</v>
      </c>
      <c r="B954" s="22"/>
      <c r="C954" s="34"/>
      <c r="D954" s="45"/>
      <c r="E954" s="44"/>
      <c r="F954" s="45"/>
      <c r="G954" s="45"/>
      <c r="H954" s="45" t="str">
        <f t="shared" si="157"/>
        <v/>
      </c>
      <c r="I954" s="46" t="str">
        <f t="shared" si="158"/>
        <v/>
      </c>
      <c r="J954" s="34">
        <f t="shared" si="159"/>
        <v>0</v>
      </c>
      <c r="K954" s="45">
        <f t="shared" si="160"/>
        <v>0</v>
      </c>
      <c r="L954" s="44"/>
      <c r="M954" s="45"/>
      <c r="N954" s="45"/>
      <c r="O954" s="45" t="str">
        <f t="shared" si="161"/>
        <v/>
      </c>
      <c r="P954" s="46" t="str">
        <f t="shared" si="162"/>
        <v/>
      </c>
      <c r="Q954" s="34">
        <f t="shared" si="163"/>
        <v>0</v>
      </c>
      <c r="R954" s="45">
        <f t="shared" si="164"/>
        <v>0</v>
      </c>
      <c r="S954" s="44"/>
      <c r="T954" s="45"/>
      <c r="U954" s="45"/>
      <c r="V954" s="45" t="str">
        <f t="shared" si="165"/>
        <v/>
      </c>
      <c r="W954" s="46" t="str">
        <f t="shared" si="166"/>
        <v/>
      </c>
      <c r="X954" s="12"/>
    </row>
    <row r="955" spans="1:24" x14ac:dyDescent="0.25">
      <c r="A955" s="53">
        <v>2777</v>
      </c>
      <c r="B955" s="22"/>
      <c r="C955" s="34"/>
      <c r="D955" s="45"/>
      <c r="E955" s="44"/>
      <c r="F955" s="45"/>
      <c r="G955" s="45"/>
      <c r="H955" s="45" t="str">
        <f t="shared" si="157"/>
        <v/>
      </c>
      <c r="I955" s="46" t="str">
        <f t="shared" si="158"/>
        <v/>
      </c>
      <c r="J955" s="34">
        <f t="shared" si="159"/>
        <v>0</v>
      </c>
      <c r="K955" s="45">
        <f t="shared" si="160"/>
        <v>0</v>
      </c>
      <c r="L955" s="44"/>
      <c r="M955" s="45"/>
      <c r="N955" s="45"/>
      <c r="O955" s="45" t="str">
        <f t="shared" si="161"/>
        <v/>
      </c>
      <c r="P955" s="46" t="str">
        <f t="shared" si="162"/>
        <v/>
      </c>
      <c r="Q955" s="34">
        <f t="shared" si="163"/>
        <v>0</v>
      </c>
      <c r="R955" s="45">
        <f t="shared" si="164"/>
        <v>0</v>
      </c>
      <c r="S955" s="44"/>
      <c r="T955" s="45"/>
      <c r="U955" s="45"/>
      <c r="V955" s="45" t="str">
        <f t="shared" si="165"/>
        <v/>
      </c>
      <c r="W955" s="46" t="str">
        <f t="shared" si="166"/>
        <v/>
      </c>
      <c r="X955" s="12"/>
    </row>
    <row r="956" spans="1:24" x14ac:dyDescent="0.25">
      <c r="A956" s="53">
        <v>2778</v>
      </c>
      <c r="B956" s="22"/>
      <c r="C956" s="34"/>
      <c r="D956" s="45"/>
      <c r="E956" s="44"/>
      <c r="F956" s="45"/>
      <c r="G956" s="45"/>
      <c r="H956" s="45" t="str">
        <f t="shared" si="157"/>
        <v/>
      </c>
      <c r="I956" s="46" t="str">
        <f t="shared" si="158"/>
        <v/>
      </c>
      <c r="J956" s="34">
        <f t="shared" si="159"/>
        <v>0</v>
      </c>
      <c r="K956" s="45">
        <f t="shared" si="160"/>
        <v>0</v>
      </c>
      <c r="L956" s="44"/>
      <c r="M956" s="45"/>
      <c r="N956" s="45"/>
      <c r="O956" s="45" t="str">
        <f t="shared" si="161"/>
        <v/>
      </c>
      <c r="P956" s="46" t="str">
        <f t="shared" si="162"/>
        <v/>
      </c>
      <c r="Q956" s="34">
        <f t="shared" si="163"/>
        <v>0</v>
      </c>
      <c r="R956" s="45">
        <f t="shared" si="164"/>
        <v>0</v>
      </c>
      <c r="S956" s="44"/>
      <c r="T956" s="45"/>
      <c r="U956" s="45"/>
      <c r="V956" s="45" t="str">
        <f t="shared" si="165"/>
        <v/>
      </c>
      <c r="W956" s="46" t="str">
        <f t="shared" si="166"/>
        <v/>
      </c>
      <c r="X956" s="12"/>
    </row>
    <row r="957" spans="1:24" x14ac:dyDescent="0.25">
      <c r="A957" s="53">
        <v>2779</v>
      </c>
      <c r="B957" s="22"/>
      <c r="C957" s="34"/>
      <c r="D957" s="45"/>
      <c r="E957" s="44"/>
      <c r="F957" s="45"/>
      <c r="G957" s="45"/>
      <c r="H957" s="45" t="str">
        <f t="shared" si="157"/>
        <v/>
      </c>
      <c r="I957" s="46" t="str">
        <f t="shared" si="158"/>
        <v/>
      </c>
      <c r="J957" s="34">
        <f t="shared" si="159"/>
        <v>0</v>
      </c>
      <c r="K957" s="45">
        <f t="shared" si="160"/>
        <v>0</v>
      </c>
      <c r="L957" s="44"/>
      <c r="M957" s="45"/>
      <c r="N957" s="45"/>
      <c r="O957" s="45" t="str">
        <f t="shared" si="161"/>
        <v/>
      </c>
      <c r="P957" s="46" t="str">
        <f t="shared" si="162"/>
        <v/>
      </c>
      <c r="Q957" s="34">
        <f t="shared" si="163"/>
        <v>0</v>
      </c>
      <c r="R957" s="45">
        <f t="shared" si="164"/>
        <v>0</v>
      </c>
      <c r="S957" s="44"/>
      <c r="T957" s="45"/>
      <c r="U957" s="45"/>
      <c r="V957" s="45" t="str">
        <f t="shared" si="165"/>
        <v/>
      </c>
      <c r="W957" s="46" t="str">
        <f t="shared" si="166"/>
        <v/>
      </c>
      <c r="X957" s="12"/>
    </row>
    <row r="958" spans="1:24" x14ac:dyDescent="0.25">
      <c r="A958" s="53">
        <v>2780</v>
      </c>
      <c r="B958" s="22"/>
      <c r="C958" s="34"/>
      <c r="D958" s="45"/>
      <c r="E958" s="44"/>
      <c r="F958" s="45"/>
      <c r="G958" s="45"/>
      <c r="H958" s="45" t="str">
        <f t="shared" si="157"/>
        <v/>
      </c>
      <c r="I958" s="46" t="str">
        <f t="shared" si="158"/>
        <v/>
      </c>
      <c r="J958" s="34">
        <f t="shared" si="159"/>
        <v>0</v>
      </c>
      <c r="K958" s="45">
        <f t="shared" si="160"/>
        <v>0</v>
      </c>
      <c r="L958" s="44"/>
      <c r="M958" s="45"/>
      <c r="N958" s="45"/>
      <c r="O958" s="45" t="str">
        <f t="shared" si="161"/>
        <v/>
      </c>
      <c r="P958" s="46" t="str">
        <f t="shared" si="162"/>
        <v/>
      </c>
      <c r="Q958" s="34">
        <f t="shared" si="163"/>
        <v>0</v>
      </c>
      <c r="R958" s="45">
        <f t="shared" si="164"/>
        <v>0</v>
      </c>
      <c r="S958" s="44"/>
      <c r="T958" s="45"/>
      <c r="U958" s="45"/>
      <c r="V958" s="45" t="str">
        <f t="shared" si="165"/>
        <v/>
      </c>
      <c r="W958" s="46" t="str">
        <f t="shared" si="166"/>
        <v/>
      </c>
      <c r="X958" s="12"/>
    </row>
    <row r="959" spans="1:24" x14ac:dyDescent="0.25">
      <c r="A959" s="53">
        <v>2781</v>
      </c>
      <c r="B959" s="22"/>
      <c r="C959" s="34"/>
      <c r="D959" s="45"/>
      <c r="E959" s="44"/>
      <c r="F959" s="45"/>
      <c r="G959" s="45"/>
      <c r="H959" s="45" t="str">
        <f t="shared" si="157"/>
        <v/>
      </c>
      <c r="I959" s="46" t="str">
        <f t="shared" si="158"/>
        <v/>
      </c>
      <c r="J959" s="34">
        <f t="shared" si="159"/>
        <v>0</v>
      </c>
      <c r="K959" s="45">
        <f t="shared" si="160"/>
        <v>0</v>
      </c>
      <c r="L959" s="44"/>
      <c r="M959" s="45"/>
      <c r="N959" s="45"/>
      <c r="O959" s="45" t="str">
        <f t="shared" si="161"/>
        <v/>
      </c>
      <c r="P959" s="46" t="str">
        <f t="shared" si="162"/>
        <v/>
      </c>
      <c r="Q959" s="34">
        <f t="shared" si="163"/>
        <v>0</v>
      </c>
      <c r="R959" s="45">
        <f t="shared" si="164"/>
        <v>0</v>
      </c>
      <c r="S959" s="44"/>
      <c r="T959" s="45"/>
      <c r="U959" s="45"/>
      <c r="V959" s="45" t="str">
        <f t="shared" si="165"/>
        <v/>
      </c>
      <c r="W959" s="46" t="str">
        <f t="shared" si="166"/>
        <v/>
      </c>
      <c r="X959" s="12"/>
    </row>
    <row r="960" spans="1:24" x14ac:dyDescent="0.25">
      <c r="A960" s="53">
        <v>2782</v>
      </c>
      <c r="B960" s="22"/>
      <c r="C960" s="34"/>
      <c r="D960" s="45"/>
      <c r="E960" s="44"/>
      <c r="F960" s="45"/>
      <c r="G960" s="45"/>
      <c r="H960" s="45" t="str">
        <f t="shared" si="157"/>
        <v/>
      </c>
      <c r="I960" s="46" t="str">
        <f t="shared" si="158"/>
        <v/>
      </c>
      <c r="J960" s="34">
        <f t="shared" si="159"/>
        <v>0</v>
      </c>
      <c r="K960" s="45">
        <f t="shared" si="160"/>
        <v>0</v>
      </c>
      <c r="L960" s="44"/>
      <c r="M960" s="45"/>
      <c r="N960" s="45"/>
      <c r="O960" s="45" t="str">
        <f t="shared" si="161"/>
        <v/>
      </c>
      <c r="P960" s="46" t="str">
        <f t="shared" si="162"/>
        <v/>
      </c>
      <c r="Q960" s="34">
        <f t="shared" si="163"/>
        <v>0</v>
      </c>
      <c r="R960" s="45">
        <f t="shared" si="164"/>
        <v>0</v>
      </c>
      <c r="S960" s="44"/>
      <c r="T960" s="45"/>
      <c r="U960" s="45"/>
      <c r="V960" s="45" t="str">
        <f t="shared" si="165"/>
        <v/>
      </c>
      <c r="W960" s="46" t="str">
        <f t="shared" si="166"/>
        <v/>
      </c>
      <c r="X960" s="12"/>
    </row>
    <row r="961" spans="1:24" x14ac:dyDescent="0.25">
      <c r="A961" s="53">
        <v>2783</v>
      </c>
      <c r="B961" s="22"/>
      <c r="C961" s="34"/>
      <c r="D961" s="45"/>
      <c r="E961" s="44"/>
      <c r="F961" s="45"/>
      <c r="G961" s="45"/>
      <c r="H961" s="45" t="str">
        <f t="shared" ref="H961:H1024" si="167">IF(F961="","",(SMALL(F961:G961,1)))</f>
        <v/>
      </c>
      <c r="I961" s="46" t="str">
        <f t="shared" ref="I961:I1024" si="168">IF(F961="","",(IF(H961&gt;D961,"APROVADO","REPROVADO")))</f>
        <v/>
      </c>
      <c r="J961" s="34">
        <f t="shared" ref="J961:J1024" si="169">C961</f>
        <v>0</v>
      </c>
      <c r="K961" s="45">
        <f t="shared" ref="K961:K1024" si="170">D961</f>
        <v>0</v>
      </c>
      <c r="L961" s="44"/>
      <c r="M961" s="45"/>
      <c r="N961" s="45"/>
      <c r="O961" s="45" t="str">
        <f t="shared" ref="O961:O1024" si="171">IF(M961="","",(SMALL(M961:N961,1)))</f>
        <v/>
      </c>
      <c r="P961" s="46" t="str">
        <f t="shared" ref="P961:P1024" si="172">IF(M961="","",(IF(O961&gt;K961,"APROVADO","REPROVADO")))</f>
        <v/>
      </c>
      <c r="Q961" s="34">
        <f t="shared" ref="Q961:Q1024" si="173">C961</f>
        <v>0</v>
      </c>
      <c r="R961" s="45">
        <f t="shared" ref="R961:R1024" si="174">D961</f>
        <v>0</v>
      </c>
      <c r="S961" s="44"/>
      <c r="T961" s="45"/>
      <c r="U961" s="45"/>
      <c r="V961" s="45" t="str">
        <f t="shared" ref="V961:V1024" si="175">IF(T961="","",(SMALL(T961:U961,1)))</f>
        <v/>
      </c>
      <c r="W961" s="46" t="str">
        <f t="shared" ref="W961:W1024" si="176">IF(T961="","",(IF(V961&gt;R961,"APROVADO","REPROVADO")))</f>
        <v/>
      </c>
      <c r="X961" s="12"/>
    </row>
    <row r="962" spans="1:24" x14ac:dyDescent="0.25">
      <c r="A962" s="53">
        <v>2784</v>
      </c>
      <c r="B962" s="22"/>
      <c r="C962" s="34"/>
      <c r="D962" s="45"/>
      <c r="E962" s="44"/>
      <c r="F962" s="45"/>
      <c r="G962" s="45"/>
      <c r="H962" s="45" t="str">
        <f t="shared" si="167"/>
        <v/>
      </c>
      <c r="I962" s="46" t="str">
        <f t="shared" si="168"/>
        <v/>
      </c>
      <c r="J962" s="34">
        <f t="shared" si="169"/>
        <v>0</v>
      </c>
      <c r="K962" s="45">
        <f t="shared" si="170"/>
        <v>0</v>
      </c>
      <c r="L962" s="44"/>
      <c r="M962" s="45"/>
      <c r="N962" s="45"/>
      <c r="O962" s="45" t="str">
        <f t="shared" si="171"/>
        <v/>
      </c>
      <c r="P962" s="46" t="str">
        <f t="shared" si="172"/>
        <v/>
      </c>
      <c r="Q962" s="34">
        <f t="shared" si="173"/>
        <v>0</v>
      </c>
      <c r="R962" s="45">
        <f t="shared" si="174"/>
        <v>0</v>
      </c>
      <c r="S962" s="44"/>
      <c r="T962" s="45"/>
      <c r="U962" s="45"/>
      <c r="V962" s="45" t="str">
        <f t="shared" si="175"/>
        <v/>
      </c>
      <c r="W962" s="46" t="str">
        <f t="shared" si="176"/>
        <v/>
      </c>
      <c r="X962" s="12"/>
    </row>
    <row r="963" spans="1:24" x14ac:dyDescent="0.25">
      <c r="A963" s="53">
        <v>2785</v>
      </c>
      <c r="B963" s="22"/>
      <c r="C963" s="34"/>
      <c r="D963" s="45"/>
      <c r="E963" s="44"/>
      <c r="F963" s="45"/>
      <c r="G963" s="45"/>
      <c r="H963" s="45" t="str">
        <f t="shared" si="167"/>
        <v/>
      </c>
      <c r="I963" s="46" t="str">
        <f t="shared" si="168"/>
        <v/>
      </c>
      <c r="J963" s="34">
        <f t="shared" si="169"/>
        <v>0</v>
      </c>
      <c r="K963" s="45">
        <f t="shared" si="170"/>
        <v>0</v>
      </c>
      <c r="L963" s="44"/>
      <c r="M963" s="45"/>
      <c r="N963" s="45"/>
      <c r="O963" s="45" t="str">
        <f t="shared" si="171"/>
        <v/>
      </c>
      <c r="P963" s="46" t="str">
        <f t="shared" si="172"/>
        <v/>
      </c>
      <c r="Q963" s="34">
        <f t="shared" si="173"/>
        <v>0</v>
      </c>
      <c r="R963" s="45">
        <f t="shared" si="174"/>
        <v>0</v>
      </c>
      <c r="S963" s="44"/>
      <c r="T963" s="45"/>
      <c r="U963" s="45"/>
      <c r="V963" s="45" t="str">
        <f t="shared" si="175"/>
        <v/>
      </c>
      <c r="W963" s="46" t="str">
        <f t="shared" si="176"/>
        <v/>
      </c>
      <c r="X963" s="12"/>
    </row>
    <row r="964" spans="1:24" x14ac:dyDescent="0.25">
      <c r="A964" s="53">
        <v>2786</v>
      </c>
      <c r="B964" s="22"/>
      <c r="C964" s="34"/>
      <c r="D964" s="45"/>
      <c r="E964" s="44"/>
      <c r="F964" s="45"/>
      <c r="G964" s="45"/>
      <c r="H964" s="45" t="str">
        <f t="shared" si="167"/>
        <v/>
      </c>
      <c r="I964" s="46" t="str">
        <f t="shared" si="168"/>
        <v/>
      </c>
      <c r="J964" s="34">
        <f t="shared" si="169"/>
        <v>0</v>
      </c>
      <c r="K964" s="45">
        <f t="shared" si="170"/>
        <v>0</v>
      </c>
      <c r="L964" s="44"/>
      <c r="M964" s="45"/>
      <c r="N964" s="45"/>
      <c r="O964" s="45" t="str">
        <f t="shared" si="171"/>
        <v/>
      </c>
      <c r="P964" s="46" t="str">
        <f t="shared" si="172"/>
        <v/>
      </c>
      <c r="Q964" s="34">
        <f t="shared" si="173"/>
        <v>0</v>
      </c>
      <c r="R964" s="45">
        <f t="shared" si="174"/>
        <v>0</v>
      </c>
      <c r="S964" s="44"/>
      <c r="T964" s="45"/>
      <c r="U964" s="45"/>
      <c r="V964" s="45" t="str">
        <f t="shared" si="175"/>
        <v/>
      </c>
      <c r="W964" s="46" t="str">
        <f t="shared" si="176"/>
        <v/>
      </c>
      <c r="X964" s="12"/>
    </row>
    <row r="965" spans="1:24" x14ac:dyDescent="0.25">
      <c r="A965" s="53">
        <v>2787</v>
      </c>
      <c r="B965" s="22"/>
      <c r="C965" s="34"/>
      <c r="D965" s="45"/>
      <c r="E965" s="44"/>
      <c r="F965" s="45"/>
      <c r="G965" s="45"/>
      <c r="H965" s="45" t="str">
        <f t="shared" si="167"/>
        <v/>
      </c>
      <c r="I965" s="46" t="str">
        <f t="shared" si="168"/>
        <v/>
      </c>
      <c r="J965" s="34">
        <f t="shared" si="169"/>
        <v>0</v>
      </c>
      <c r="K965" s="45">
        <f t="shared" si="170"/>
        <v>0</v>
      </c>
      <c r="L965" s="44"/>
      <c r="M965" s="45"/>
      <c r="N965" s="45"/>
      <c r="O965" s="45" t="str">
        <f t="shared" si="171"/>
        <v/>
      </c>
      <c r="P965" s="46" t="str">
        <f t="shared" si="172"/>
        <v/>
      </c>
      <c r="Q965" s="34">
        <f t="shared" si="173"/>
        <v>0</v>
      </c>
      <c r="R965" s="45">
        <f t="shared" si="174"/>
        <v>0</v>
      </c>
      <c r="S965" s="44"/>
      <c r="T965" s="45"/>
      <c r="U965" s="45"/>
      <c r="V965" s="45" t="str">
        <f t="shared" si="175"/>
        <v/>
      </c>
      <c r="W965" s="46" t="str">
        <f t="shared" si="176"/>
        <v/>
      </c>
      <c r="X965" s="12"/>
    </row>
    <row r="966" spans="1:24" x14ac:dyDescent="0.25">
      <c r="A966" s="53">
        <v>2788</v>
      </c>
      <c r="B966" s="22"/>
      <c r="C966" s="34"/>
      <c r="D966" s="45"/>
      <c r="E966" s="44"/>
      <c r="F966" s="45"/>
      <c r="G966" s="45"/>
      <c r="H966" s="45" t="str">
        <f t="shared" si="167"/>
        <v/>
      </c>
      <c r="I966" s="46" t="str">
        <f t="shared" si="168"/>
        <v/>
      </c>
      <c r="J966" s="34">
        <f t="shared" si="169"/>
        <v>0</v>
      </c>
      <c r="K966" s="45">
        <f t="shared" si="170"/>
        <v>0</v>
      </c>
      <c r="L966" s="44"/>
      <c r="M966" s="45"/>
      <c r="N966" s="45"/>
      <c r="O966" s="45" t="str">
        <f t="shared" si="171"/>
        <v/>
      </c>
      <c r="P966" s="46" t="str">
        <f t="shared" si="172"/>
        <v/>
      </c>
      <c r="Q966" s="34">
        <f t="shared" si="173"/>
        <v>0</v>
      </c>
      <c r="R966" s="45">
        <f t="shared" si="174"/>
        <v>0</v>
      </c>
      <c r="S966" s="44"/>
      <c r="T966" s="45"/>
      <c r="U966" s="45"/>
      <c r="V966" s="45" t="str">
        <f t="shared" si="175"/>
        <v/>
      </c>
      <c r="W966" s="46" t="str">
        <f t="shared" si="176"/>
        <v/>
      </c>
      <c r="X966" s="12"/>
    </row>
    <row r="967" spans="1:24" x14ac:dyDescent="0.25">
      <c r="A967" s="53">
        <v>2789</v>
      </c>
      <c r="B967" s="22"/>
      <c r="C967" s="34"/>
      <c r="D967" s="45"/>
      <c r="E967" s="44"/>
      <c r="F967" s="45"/>
      <c r="G967" s="45"/>
      <c r="H967" s="45" t="str">
        <f t="shared" si="167"/>
        <v/>
      </c>
      <c r="I967" s="46" t="str">
        <f t="shared" si="168"/>
        <v/>
      </c>
      <c r="J967" s="34">
        <f t="shared" si="169"/>
        <v>0</v>
      </c>
      <c r="K967" s="45">
        <f t="shared" si="170"/>
        <v>0</v>
      </c>
      <c r="L967" s="44"/>
      <c r="M967" s="45"/>
      <c r="N967" s="45"/>
      <c r="O967" s="45" t="str">
        <f t="shared" si="171"/>
        <v/>
      </c>
      <c r="P967" s="46" t="str">
        <f t="shared" si="172"/>
        <v/>
      </c>
      <c r="Q967" s="34">
        <f t="shared" si="173"/>
        <v>0</v>
      </c>
      <c r="R967" s="45">
        <f t="shared" si="174"/>
        <v>0</v>
      </c>
      <c r="S967" s="44"/>
      <c r="T967" s="45"/>
      <c r="U967" s="45"/>
      <c r="V967" s="45" t="str">
        <f t="shared" si="175"/>
        <v/>
      </c>
      <c r="W967" s="46" t="str">
        <f t="shared" si="176"/>
        <v/>
      </c>
      <c r="X967" s="12"/>
    </row>
    <row r="968" spans="1:24" x14ac:dyDescent="0.25">
      <c r="A968" s="53">
        <v>2790</v>
      </c>
      <c r="B968" s="22"/>
      <c r="C968" s="34"/>
      <c r="D968" s="45"/>
      <c r="E968" s="44"/>
      <c r="F968" s="45"/>
      <c r="G968" s="45"/>
      <c r="H968" s="45" t="str">
        <f t="shared" si="167"/>
        <v/>
      </c>
      <c r="I968" s="46" t="str">
        <f t="shared" si="168"/>
        <v/>
      </c>
      <c r="J968" s="34">
        <f t="shared" si="169"/>
        <v>0</v>
      </c>
      <c r="K968" s="45">
        <f t="shared" si="170"/>
        <v>0</v>
      </c>
      <c r="L968" s="44"/>
      <c r="M968" s="45"/>
      <c r="N968" s="45"/>
      <c r="O968" s="45" t="str">
        <f t="shared" si="171"/>
        <v/>
      </c>
      <c r="P968" s="46" t="str">
        <f t="shared" si="172"/>
        <v/>
      </c>
      <c r="Q968" s="34">
        <f t="shared" si="173"/>
        <v>0</v>
      </c>
      <c r="R968" s="45">
        <f t="shared" si="174"/>
        <v>0</v>
      </c>
      <c r="S968" s="44"/>
      <c r="T968" s="45"/>
      <c r="U968" s="45"/>
      <c r="V968" s="45" t="str">
        <f t="shared" si="175"/>
        <v/>
      </c>
      <c r="W968" s="46" t="str">
        <f t="shared" si="176"/>
        <v/>
      </c>
      <c r="X968" s="12"/>
    </row>
    <row r="969" spans="1:24" x14ac:dyDescent="0.25">
      <c r="A969" s="53">
        <v>2791</v>
      </c>
      <c r="B969" s="22"/>
      <c r="C969" s="34"/>
      <c r="D969" s="45"/>
      <c r="E969" s="44"/>
      <c r="F969" s="45"/>
      <c r="G969" s="45"/>
      <c r="H969" s="45" t="str">
        <f t="shared" si="167"/>
        <v/>
      </c>
      <c r="I969" s="46" t="str">
        <f t="shared" si="168"/>
        <v/>
      </c>
      <c r="J969" s="34">
        <f t="shared" si="169"/>
        <v>0</v>
      </c>
      <c r="K969" s="45">
        <f t="shared" si="170"/>
        <v>0</v>
      </c>
      <c r="L969" s="44"/>
      <c r="M969" s="45"/>
      <c r="N969" s="45"/>
      <c r="O969" s="45" t="str">
        <f t="shared" si="171"/>
        <v/>
      </c>
      <c r="P969" s="46" t="str">
        <f t="shared" si="172"/>
        <v/>
      </c>
      <c r="Q969" s="34">
        <f t="shared" si="173"/>
        <v>0</v>
      </c>
      <c r="R969" s="45">
        <f t="shared" si="174"/>
        <v>0</v>
      </c>
      <c r="S969" s="44"/>
      <c r="T969" s="45"/>
      <c r="U969" s="45"/>
      <c r="V969" s="45" t="str">
        <f t="shared" si="175"/>
        <v/>
      </c>
      <c r="W969" s="46" t="str">
        <f t="shared" si="176"/>
        <v/>
      </c>
      <c r="X969" s="12"/>
    </row>
    <row r="970" spans="1:24" x14ac:dyDescent="0.25">
      <c r="A970" s="53">
        <v>2792</v>
      </c>
      <c r="B970" s="22"/>
      <c r="C970" s="34"/>
      <c r="D970" s="45"/>
      <c r="E970" s="44"/>
      <c r="F970" s="45"/>
      <c r="G970" s="45"/>
      <c r="H970" s="45" t="str">
        <f t="shared" si="167"/>
        <v/>
      </c>
      <c r="I970" s="46" t="str">
        <f t="shared" si="168"/>
        <v/>
      </c>
      <c r="J970" s="34">
        <f t="shared" si="169"/>
        <v>0</v>
      </c>
      <c r="K970" s="45">
        <f t="shared" si="170"/>
        <v>0</v>
      </c>
      <c r="L970" s="44"/>
      <c r="M970" s="45"/>
      <c r="N970" s="45"/>
      <c r="O970" s="45" t="str">
        <f t="shared" si="171"/>
        <v/>
      </c>
      <c r="P970" s="46" t="str">
        <f t="shared" si="172"/>
        <v/>
      </c>
      <c r="Q970" s="34">
        <f t="shared" si="173"/>
        <v>0</v>
      </c>
      <c r="R970" s="45">
        <f t="shared" si="174"/>
        <v>0</v>
      </c>
      <c r="S970" s="44"/>
      <c r="T970" s="45"/>
      <c r="U970" s="45"/>
      <c r="V970" s="45" t="str">
        <f t="shared" si="175"/>
        <v/>
      </c>
      <c r="W970" s="46" t="str">
        <f t="shared" si="176"/>
        <v/>
      </c>
      <c r="X970" s="12"/>
    </row>
    <row r="971" spans="1:24" x14ac:dyDescent="0.25">
      <c r="A971" s="53">
        <v>2793</v>
      </c>
      <c r="B971" s="22"/>
      <c r="C971" s="34"/>
      <c r="D971" s="45"/>
      <c r="E971" s="44"/>
      <c r="F971" s="45"/>
      <c r="G971" s="45"/>
      <c r="H971" s="45" t="str">
        <f t="shared" si="167"/>
        <v/>
      </c>
      <c r="I971" s="46" t="str">
        <f t="shared" si="168"/>
        <v/>
      </c>
      <c r="J971" s="34">
        <f t="shared" si="169"/>
        <v>0</v>
      </c>
      <c r="K971" s="45">
        <f t="shared" si="170"/>
        <v>0</v>
      </c>
      <c r="L971" s="44"/>
      <c r="M971" s="45"/>
      <c r="N971" s="45"/>
      <c r="O971" s="45" t="str">
        <f t="shared" si="171"/>
        <v/>
      </c>
      <c r="P971" s="46" t="str">
        <f t="shared" si="172"/>
        <v/>
      </c>
      <c r="Q971" s="34">
        <f t="shared" si="173"/>
        <v>0</v>
      </c>
      <c r="R971" s="45">
        <f t="shared" si="174"/>
        <v>0</v>
      </c>
      <c r="S971" s="44"/>
      <c r="T971" s="45"/>
      <c r="U971" s="45"/>
      <c r="V971" s="45" t="str">
        <f t="shared" si="175"/>
        <v/>
      </c>
      <c r="W971" s="46" t="str">
        <f t="shared" si="176"/>
        <v/>
      </c>
      <c r="X971" s="12"/>
    </row>
    <row r="972" spans="1:24" x14ac:dyDescent="0.25">
      <c r="A972" s="53">
        <v>2794</v>
      </c>
      <c r="B972" s="22"/>
      <c r="C972" s="34"/>
      <c r="D972" s="45"/>
      <c r="E972" s="44"/>
      <c r="F972" s="45"/>
      <c r="G972" s="45"/>
      <c r="H972" s="45" t="str">
        <f t="shared" si="167"/>
        <v/>
      </c>
      <c r="I972" s="46" t="str">
        <f t="shared" si="168"/>
        <v/>
      </c>
      <c r="J972" s="34">
        <f t="shared" si="169"/>
        <v>0</v>
      </c>
      <c r="K972" s="45">
        <f t="shared" si="170"/>
        <v>0</v>
      </c>
      <c r="L972" s="44"/>
      <c r="M972" s="45"/>
      <c r="N972" s="45"/>
      <c r="O972" s="45" t="str">
        <f t="shared" si="171"/>
        <v/>
      </c>
      <c r="P972" s="46" t="str">
        <f t="shared" si="172"/>
        <v/>
      </c>
      <c r="Q972" s="34">
        <f t="shared" si="173"/>
        <v>0</v>
      </c>
      <c r="R972" s="45">
        <f t="shared" si="174"/>
        <v>0</v>
      </c>
      <c r="S972" s="44"/>
      <c r="T972" s="45"/>
      <c r="U972" s="45"/>
      <c r="V972" s="45" t="str">
        <f t="shared" si="175"/>
        <v/>
      </c>
      <c r="W972" s="46" t="str">
        <f t="shared" si="176"/>
        <v/>
      </c>
      <c r="X972" s="12"/>
    </row>
    <row r="973" spans="1:24" x14ac:dyDescent="0.25">
      <c r="A973" s="53">
        <v>2795</v>
      </c>
      <c r="B973" s="22"/>
      <c r="C973" s="34"/>
      <c r="D973" s="45"/>
      <c r="E973" s="44"/>
      <c r="F973" s="45"/>
      <c r="G973" s="45"/>
      <c r="H973" s="45" t="str">
        <f t="shared" si="167"/>
        <v/>
      </c>
      <c r="I973" s="46" t="str">
        <f t="shared" si="168"/>
        <v/>
      </c>
      <c r="J973" s="34">
        <f t="shared" si="169"/>
        <v>0</v>
      </c>
      <c r="K973" s="45">
        <f t="shared" si="170"/>
        <v>0</v>
      </c>
      <c r="L973" s="44"/>
      <c r="M973" s="45"/>
      <c r="N973" s="45"/>
      <c r="O973" s="45" t="str">
        <f t="shared" si="171"/>
        <v/>
      </c>
      <c r="P973" s="46" t="str">
        <f t="shared" si="172"/>
        <v/>
      </c>
      <c r="Q973" s="34">
        <f t="shared" si="173"/>
        <v>0</v>
      </c>
      <c r="R973" s="45">
        <f t="shared" si="174"/>
        <v>0</v>
      </c>
      <c r="S973" s="44"/>
      <c r="T973" s="45"/>
      <c r="U973" s="45"/>
      <c r="V973" s="45" t="str">
        <f t="shared" si="175"/>
        <v/>
      </c>
      <c r="W973" s="46" t="str">
        <f t="shared" si="176"/>
        <v/>
      </c>
      <c r="X973" s="12"/>
    </row>
    <row r="974" spans="1:24" x14ac:dyDescent="0.25">
      <c r="A974" s="53">
        <v>2796</v>
      </c>
      <c r="B974" s="22"/>
      <c r="C974" s="34"/>
      <c r="D974" s="45"/>
      <c r="E974" s="44"/>
      <c r="F974" s="45"/>
      <c r="G974" s="45"/>
      <c r="H974" s="45" t="str">
        <f t="shared" si="167"/>
        <v/>
      </c>
      <c r="I974" s="46" t="str">
        <f t="shared" si="168"/>
        <v/>
      </c>
      <c r="J974" s="34">
        <f t="shared" si="169"/>
        <v>0</v>
      </c>
      <c r="K974" s="45">
        <f t="shared" si="170"/>
        <v>0</v>
      </c>
      <c r="L974" s="44"/>
      <c r="M974" s="45"/>
      <c r="N974" s="45"/>
      <c r="O974" s="45" t="str">
        <f t="shared" si="171"/>
        <v/>
      </c>
      <c r="P974" s="46" t="str">
        <f t="shared" si="172"/>
        <v/>
      </c>
      <c r="Q974" s="34">
        <f t="shared" si="173"/>
        <v>0</v>
      </c>
      <c r="R974" s="45">
        <f t="shared" si="174"/>
        <v>0</v>
      </c>
      <c r="S974" s="44"/>
      <c r="T974" s="45"/>
      <c r="U974" s="45"/>
      <c r="V974" s="45" t="str">
        <f t="shared" si="175"/>
        <v/>
      </c>
      <c r="W974" s="46" t="str">
        <f t="shared" si="176"/>
        <v/>
      </c>
      <c r="X974" s="12"/>
    </row>
    <row r="975" spans="1:24" x14ac:dyDescent="0.25">
      <c r="A975" s="53">
        <v>2797</v>
      </c>
      <c r="B975" s="22"/>
      <c r="C975" s="34"/>
      <c r="D975" s="45"/>
      <c r="E975" s="44"/>
      <c r="F975" s="45"/>
      <c r="G975" s="45"/>
      <c r="H975" s="45" t="str">
        <f t="shared" si="167"/>
        <v/>
      </c>
      <c r="I975" s="46" t="str">
        <f t="shared" si="168"/>
        <v/>
      </c>
      <c r="J975" s="34">
        <f t="shared" si="169"/>
        <v>0</v>
      </c>
      <c r="K975" s="45">
        <f t="shared" si="170"/>
        <v>0</v>
      </c>
      <c r="L975" s="44"/>
      <c r="M975" s="45"/>
      <c r="N975" s="45"/>
      <c r="O975" s="45" t="str">
        <f t="shared" si="171"/>
        <v/>
      </c>
      <c r="P975" s="46" t="str">
        <f t="shared" si="172"/>
        <v/>
      </c>
      <c r="Q975" s="34">
        <f t="shared" si="173"/>
        <v>0</v>
      </c>
      <c r="R975" s="45">
        <f t="shared" si="174"/>
        <v>0</v>
      </c>
      <c r="S975" s="44"/>
      <c r="T975" s="45"/>
      <c r="U975" s="45"/>
      <c r="V975" s="45" t="str">
        <f t="shared" si="175"/>
        <v/>
      </c>
      <c r="W975" s="46" t="str">
        <f t="shared" si="176"/>
        <v/>
      </c>
      <c r="X975" s="12"/>
    </row>
    <row r="976" spans="1:24" x14ac:dyDescent="0.25">
      <c r="A976" s="53">
        <v>2798</v>
      </c>
      <c r="B976" s="22"/>
      <c r="C976" s="34"/>
      <c r="D976" s="45"/>
      <c r="E976" s="44"/>
      <c r="F976" s="45"/>
      <c r="G976" s="45"/>
      <c r="H976" s="45" t="str">
        <f t="shared" si="167"/>
        <v/>
      </c>
      <c r="I976" s="46" t="str">
        <f t="shared" si="168"/>
        <v/>
      </c>
      <c r="J976" s="34">
        <f t="shared" si="169"/>
        <v>0</v>
      </c>
      <c r="K976" s="45">
        <f t="shared" si="170"/>
        <v>0</v>
      </c>
      <c r="L976" s="44"/>
      <c r="M976" s="45"/>
      <c r="N976" s="45"/>
      <c r="O976" s="45" t="str">
        <f t="shared" si="171"/>
        <v/>
      </c>
      <c r="P976" s="46" t="str">
        <f t="shared" si="172"/>
        <v/>
      </c>
      <c r="Q976" s="34">
        <f t="shared" si="173"/>
        <v>0</v>
      </c>
      <c r="R976" s="45">
        <f t="shared" si="174"/>
        <v>0</v>
      </c>
      <c r="S976" s="44"/>
      <c r="T976" s="45"/>
      <c r="U976" s="45"/>
      <c r="V976" s="45" t="str">
        <f t="shared" si="175"/>
        <v/>
      </c>
      <c r="W976" s="46" t="str">
        <f t="shared" si="176"/>
        <v/>
      </c>
      <c r="X976" s="12"/>
    </row>
    <row r="977" spans="1:24" x14ac:dyDescent="0.25">
      <c r="A977" s="53">
        <v>2799</v>
      </c>
      <c r="B977" s="22"/>
      <c r="C977" s="34"/>
      <c r="D977" s="45"/>
      <c r="E977" s="44"/>
      <c r="F977" s="45"/>
      <c r="G977" s="45"/>
      <c r="H977" s="45" t="str">
        <f t="shared" si="167"/>
        <v/>
      </c>
      <c r="I977" s="46" t="str">
        <f t="shared" si="168"/>
        <v/>
      </c>
      <c r="J977" s="34">
        <f t="shared" si="169"/>
        <v>0</v>
      </c>
      <c r="K977" s="45">
        <f t="shared" si="170"/>
        <v>0</v>
      </c>
      <c r="L977" s="44"/>
      <c r="M977" s="45"/>
      <c r="N977" s="45"/>
      <c r="O977" s="45" t="str">
        <f t="shared" si="171"/>
        <v/>
      </c>
      <c r="P977" s="46" t="str">
        <f t="shared" si="172"/>
        <v/>
      </c>
      <c r="Q977" s="34">
        <f t="shared" si="173"/>
        <v>0</v>
      </c>
      <c r="R977" s="45">
        <f t="shared" si="174"/>
        <v>0</v>
      </c>
      <c r="S977" s="44"/>
      <c r="T977" s="45"/>
      <c r="U977" s="45"/>
      <c r="V977" s="45" t="str">
        <f t="shared" si="175"/>
        <v/>
      </c>
      <c r="W977" s="46" t="str">
        <f t="shared" si="176"/>
        <v/>
      </c>
      <c r="X977" s="12"/>
    </row>
    <row r="978" spans="1:24" x14ac:dyDescent="0.25">
      <c r="A978" s="53">
        <v>2800</v>
      </c>
      <c r="B978" s="22"/>
      <c r="C978" s="34"/>
      <c r="D978" s="45"/>
      <c r="E978" s="44"/>
      <c r="F978" s="45"/>
      <c r="G978" s="45"/>
      <c r="H978" s="45" t="str">
        <f t="shared" si="167"/>
        <v/>
      </c>
      <c r="I978" s="46" t="str">
        <f t="shared" si="168"/>
        <v/>
      </c>
      <c r="J978" s="34">
        <f t="shared" si="169"/>
        <v>0</v>
      </c>
      <c r="K978" s="45">
        <f t="shared" si="170"/>
        <v>0</v>
      </c>
      <c r="L978" s="44"/>
      <c r="M978" s="45"/>
      <c r="N978" s="45"/>
      <c r="O978" s="45" t="str">
        <f t="shared" si="171"/>
        <v/>
      </c>
      <c r="P978" s="46" t="str">
        <f t="shared" si="172"/>
        <v/>
      </c>
      <c r="Q978" s="34">
        <f t="shared" si="173"/>
        <v>0</v>
      </c>
      <c r="R978" s="45">
        <f t="shared" si="174"/>
        <v>0</v>
      </c>
      <c r="S978" s="44"/>
      <c r="T978" s="45"/>
      <c r="U978" s="45"/>
      <c r="V978" s="45" t="str">
        <f t="shared" si="175"/>
        <v/>
      </c>
      <c r="W978" s="46" t="str">
        <f t="shared" si="176"/>
        <v/>
      </c>
      <c r="X978" s="12"/>
    </row>
    <row r="979" spans="1:24" x14ac:dyDescent="0.25">
      <c r="A979" s="53">
        <v>2801</v>
      </c>
      <c r="B979" s="22"/>
      <c r="C979" s="34"/>
      <c r="D979" s="45"/>
      <c r="E979" s="44"/>
      <c r="F979" s="45"/>
      <c r="G979" s="45"/>
      <c r="H979" s="45" t="str">
        <f t="shared" si="167"/>
        <v/>
      </c>
      <c r="I979" s="46" t="str">
        <f t="shared" si="168"/>
        <v/>
      </c>
      <c r="J979" s="34">
        <f t="shared" si="169"/>
        <v>0</v>
      </c>
      <c r="K979" s="45">
        <f t="shared" si="170"/>
        <v>0</v>
      </c>
      <c r="L979" s="44"/>
      <c r="M979" s="45"/>
      <c r="N979" s="45"/>
      <c r="O979" s="45" t="str">
        <f t="shared" si="171"/>
        <v/>
      </c>
      <c r="P979" s="46" t="str">
        <f t="shared" si="172"/>
        <v/>
      </c>
      <c r="Q979" s="34">
        <f t="shared" si="173"/>
        <v>0</v>
      </c>
      <c r="R979" s="45">
        <f t="shared" si="174"/>
        <v>0</v>
      </c>
      <c r="S979" s="44"/>
      <c r="T979" s="45"/>
      <c r="U979" s="45"/>
      <c r="V979" s="45" t="str">
        <f t="shared" si="175"/>
        <v/>
      </c>
      <c r="W979" s="46" t="str">
        <f t="shared" si="176"/>
        <v/>
      </c>
      <c r="X979" s="12"/>
    </row>
    <row r="980" spans="1:24" x14ac:dyDescent="0.25">
      <c r="A980" s="53">
        <v>2802</v>
      </c>
      <c r="B980" s="22"/>
      <c r="C980" s="34"/>
      <c r="D980" s="45"/>
      <c r="E980" s="44"/>
      <c r="F980" s="45"/>
      <c r="G980" s="45"/>
      <c r="H980" s="45" t="str">
        <f t="shared" si="167"/>
        <v/>
      </c>
      <c r="I980" s="46" t="str">
        <f t="shared" si="168"/>
        <v/>
      </c>
      <c r="J980" s="34">
        <f t="shared" si="169"/>
        <v>0</v>
      </c>
      <c r="K980" s="45">
        <f t="shared" si="170"/>
        <v>0</v>
      </c>
      <c r="L980" s="44"/>
      <c r="M980" s="45"/>
      <c r="N980" s="45"/>
      <c r="O980" s="45" t="str">
        <f t="shared" si="171"/>
        <v/>
      </c>
      <c r="P980" s="46" t="str">
        <f t="shared" si="172"/>
        <v/>
      </c>
      <c r="Q980" s="34">
        <f t="shared" si="173"/>
        <v>0</v>
      </c>
      <c r="R980" s="45">
        <f t="shared" si="174"/>
        <v>0</v>
      </c>
      <c r="S980" s="44"/>
      <c r="T980" s="45"/>
      <c r="U980" s="45"/>
      <c r="V980" s="45" t="str">
        <f t="shared" si="175"/>
        <v/>
      </c>
      <c r="W980" s="46" t="str">
        <f t="shared" si="176"/>
        <v/>
      </c>
      <c r="X980" s="12"/>
    </row>
    <row r="981" spans="1:24" x14ac:dyDescent="0.25">
      <c r="A981" s="53">
        <v>2803</v>
      </c>
      <c r="B981" s="22"/>
      <c r="C981" s="34"/>
      <c r="D981" s="45"/>
      <c r="E981" s="44"/>
      <c r="F981" s="45"/>
      <c r="G981" s="45"/>
      <c r="H981" s="45" t="str">
        <f t="shared" si="167"/>
        <v/>
      </c>
      <c r="I981" s="46" t="str">
        <f t="shared" si="168"/>
        <v/>
      </c>
      <c r="J981" s="34">
        <f t="shared" si="169"/>
        <v>0</v>
      </c>
      <c r="K981" s="45">
        <f t="shared" si="170"/>
        <v>0</v>
      </c>
      <c r="L981" s="44"/>
      <c r="M981" s="45"/>
      <c r="N981" s="45"/>
      <c r="O981" s="45" t="str">
        <f t="shared" si="171"/>
        <v/>
      </c>
      <c r="P981" s="46" t="str">
        <f t="shared" si="172"/>
        <v/>
      </c>
      <c r="Q981" s="34">
        <f t="shared" si="173"/>
        <v>0</v>
      </c>
      <c r="R981" s="45">
        <f t="shared" si="174"/>
        <v>0</v>
      </c>
      <c r="S981" s="44"/>
      <c r="T981" s="45"/>
      <c r="U981" s="45"/>
      <c r="V981" s="45" t="str">
        <f t="shared" si="175"/>
        <v/>
      </c>
      <c r="W981" s="46" t="str">
        <f t="shared" si="176"/>
        <v/>
      </c>
      <c r="X981" s="12"/>
    </row>
    <row r="982" spans="1:24" x14ac:dyDescent="0.25">
      <c r="A982" s="53">
        <v>2804</v>
      </c>
      <c r="B982" s="22"/>
      <c r="C982" s="34"/>
      <c r="D982" s="45"/>
      <c r="E982" s="44"/>
      <c r="F982" s="45"/>
      <c r="G982" s="45"/>
      <c r="H982" s="45" t="str">
        <f t="shared" si="167"/>
        <v/>
      </c>
      <c r="I982" s="46" t="str">
        <f t="shared" si="168"/>
        <v/>
      </c>
      <c r="J982" s="34">
        <f t="shared" si="169"/>
        <v>0</v>
      </c>
      <c r="K982" s="45">
        <f t="shared" si="170"/>
        <v>0</v>
      </c>
      <c r="L982" s="44"/>
      <c r="M982" s="45"/>
      <c r="N982" s="45"/>
      <c r="O982" s="45" t="str">
        <f t="shared" si="171"/>
        <v/>
      </c>
      <c r="P982" s="46" t="str">
        <f t="shared" si="172"/>
        <v/>
      </c>
      <c r="Q982" s="34">
        <f t="shared" si="173"/>
        <v>0</v>
      </c>
      <c r="R982" s="45">
        <f t="shared" si="174"/>
        <v>0</v>
      </c>
      <c r="S982" s="44"/>
      <c r="T982" s="45"/>
      <c r="U982" s="45"/>
      <c r="V982" s="45" t="str">
        <f t="shared" si="175"/>
        <v/>
      </c>
      <c r="W982" s="46" t="str">
        <f t="shared" si="176"/>
        <v/>
      </c>
      <c r="X982" s="12"/>
    </row>
    <row r="983" spans="1:24" x14ac:dyDescent="0.25">
      <c r="A983" s="53">
        <v>2805</v>
      </c>
      <c r="B983" s="22"/>
      <c r="C983" s="34"/>
      <c r="D983" s="45"/>
      <c r="E983" s="44"/>
      <c r="F983" s="45"/>
      <c r="G983" s="45"/>
      <c r="H983" s="45" t="str">
        <f t="shared" si="167"/>
        <v/>
      </c>
      <c r="I983" s="46" t="str">
        <f t="shared" si="168"/>
        <v/>
      </c>
      <c r="J983" s="34">
        <f t="shared" si="169"/>
        <v>0</v>
      </c>
      <c r="K983" s="45">
        <f t="shared" si="170"/>
        <v>0</v>
      </c>
      <c r="L983" s="44"/>
      <c r="M983" s="45"/>
      <c r="N983" s="45"/>
      <c r="O983" s="45" t="str">
        <f t="shared" si="171"/>
        <v/>
      </c>
      <c r="P983" s="46" t="str">
        <f t="shared" si="172"/>
        <v/>
      </c>
      <c r="Q983" s="34">
        <f t="shared" si="173"/>
        <v>0</v>
      </c>
      <c r="R983" s="45">
        <f t="shared" si="174"/>
        <v>0</v>
      </c>
      <c r="S983" s="44"/>
      <c r="T983" s="45"/>
      <c r="U983" s="45"/>
      <c r="V983" s="45" t="str">
        <f t="shared" si="175"/>
        <v/>
      </c>
      <c r="W983" s="46" t="str">
        <f t="shared" si="176"/>
        <v/>
      </c>
      <c r="X983" s="12"/>
    </row>
    <row r="984" spans="1:24" x14ac:dyDescent="0.25">
      <c r="A984" s="53">
        <v>2806</v>
      </c>
      <c r="B984" s="22"/>
      <c r="C984" s="34"/>
      <c r="D984" s="45"/>
      <c r="E984" s="44"/>
      <c r="F984" s="45"/>
      <c r="G984" s="45"/>
      <c r="H984" s="45" t="str">
        <f t="shared" si="167"/>
        <v/>
      </c>
      <c r="I984" s="46" t="str">
        <f t="shared" si="168"/>
        <v/>
      </c>
      <c r="J984" s="34">
        <f t="shared" si="169"/>
        <v>0</v>
      </c>
      <c r="K984" s="45">
        <f t="shared" si="170"/>
        <v>0</v>
      </c>
      <c r="L984" s="44"/>
      <c r="M984" s="45"/>
      <c r="N984" s="45"/>
      <c r="O984" s="45" t="str">
        <f t="shared" si="171"/>
        <v/>
      </c>
      <c r="P984" s="46" t="str">
        <f t="shared" si="172"/>
        <v/>
      </c>
      <c r="Q984" s="34">
        <f t="shared" si="173"/>
        <v>0</v>
      </c>
      <c r="R984" s="45">
        <f t="shared" si="174"/>
        <v>0</v>
      </c>
      <c r="S984" s="44"/>
      <c r="T984" s="45"/>
      <c r="U984" s="45"/>
      <c r="V984" s="45" t="str">
        <f t="shared" si="175"/>
        <v/>
      </c>
      <c r="W984" s="46" t="str">
        <f t="shared" si="176"/>
        <v/>
      </c>
      <c r="X984" s="12"/>
    </row>
    <row r="985" spans="1:24" x14ac:dyDescent="0.25">
      <c r="A985" s="53">
        <v>2807</v>
      </c>
      <c r="B985" s="22"/>
      <c r="C985" s="34"/>
      <c r="D985" s="45"/>
      <c r="E985" s="44"/>
      <c r="F985" s="45"/>
      <c r="G985" s="45"/>
      <c r="H985" s="45" t="str">
        <f t="shared" si="167"/>
        <v/>
      </c>
      <c r="I985" s="46" t="str">
        <f t="shared" si="168"/>
        <v/>
      </c>
      <c r="J985" s="34">
        <f t="shared" si="169"/>
        <v>0</v>
      </c>
      <c r="K985" s="45">
        <f t="shared" si="170"/>
        <v>0</v>
      </c>
      <c r="L985" s="44"/>
      <c r="M985" s="45"/>
      <c r="N985" s="45"/>
      <c r="O985" s="45" t="str">
        <f t="shared" si="171"/>
        <v/>
      </c>
      <c r="P985" s="46" t="str">
        <f t="shared" si="172"/>
        <v/>
      </c>
      <c r="Q985" s="34">
        <f t="shared" si="173"/>
        <v>0</v>
      </c>
      <c r="R985" s="45">
        <f t="shared" si="174"/>
        <v>0</v>
      </c>
      <c r="S985" s="44"/>
      <c r="T985" s="45"/>
      <c r="U985" s="45"/>
      <c r="V985" s="45" t="str">
        <f t="shared" si="175"/>
        <v/>
      </c>
      <c r="W985" s="46" t="str">
        <f t="shared" si="176"/>
        <v/>
      </c>
      <c r="X985" s="12"/>
    </row>
    <row r="986" spans="1:24" x14ac:dyDescent="0.25">
      <c r="A986" s="53">
        <v>2808</v>
      </c>
      <c r="B986" s="22"/>
      <c r="C986" s="34"/>
      <c r="D986" s="45"/>
      <c r="E986" s="44"/>
      <c r="F986" s="45"/>
      <c r="G986" s="45"/>
      <c r="H986" s="45" t="str">
        <f t="shared" si="167"/>
        <v/>
      </c>
      <c r="I986" s="46" t="str">
        <f t="shared" si="168"/>
        <v/>
      </c>
      <c r="J986" s="34">
        <f t="shared" si="169"/>
        <v>0</v>
      </c>
      <c r="K986" s="45">
        <f t="shared" si="170"/>
        <v>0</v>
      </c>
      <c r="L986" s="44"/>
      <c r="M986" s="45"/>
      <c r="N986" s="45"/>
      <c r="O986" s="45" t="str">
        <f t="shared" si="171"/>
        <v/>
      </c>
      <c r="P986" s="46" t="str">
        <f t="shared" si="172"/>
        <v/>
      </c>
      <c r="Q986" s="34">
        <f t="shared" si="173"/>
        <v>0</v>
      </c>
      <c r="R986" s="45">
        <f t="shared" si="174"/>
        <v>0</v>
      </c>
      <c r="S986" s="44"/>
      <c r="T986" s="45"/>
      <c r="U986" s="45"/>
      <c r="V986" s="45" t="str">
        <f t="shared" si="175"/>
        <v/>
      </c>
      <c r="W986" s="46" t="str">
        <f t="shared" si="176"/>
        <v/>
      </c>
      <c r="X986" s="12"/>
    </row>
    <row r="987" spans="1:24" x14ac:dyDescent="0.25">
      <c r="A987" s="53">
        <v>2809</v>
      </c>
      <c r="B987" s="22"/>
      <c r="C987" s="34"/>
      <c r="D987" s="45"/>
      <c r="E987" s="44"/>
      <c r="F987" s="45"/>
      <c r="G987" s="45"/>
      <c r="H987" s="45" t="str">
        <f t="shared" si="167"/>
        <v/>
      </c>
      <c r="I987" s="46" t="str">
        <f t="shared" si="168"/>
        <v/>
      </c>
      <c r="J987" s="34">
        <f t="shared" si="169"/>
        <v>0</v>
      </c>
      <c r="K987" s="45">
        <f t="shared" si="170"/>
        <v>0</v>
      </c>
      <c r="L987" s="44"/>
      <c r="M987" s="45"/>
      <c r="N987" s="45"/>
      <c r="O987" s="45" t="str">
        <f t="shared" si="171"/>
        <v/>
      </c>
      <c r="P987" s="46" t="str">
        <f t="shared" si="172"/>
        <v/>
      </c>
      <c r="Q987" s="34">
        <f t="shared" si="173"/>
        <v>0</v>
      </c>
      <c r="R987" s="45">
        <f t="shared" si="174"/>
        <v>0</v>
      </c>
      <c r="S987" s="44"/>
      <c r="T987" s="45"/>
      <c r="U987" s="45"/>
      <c r="V987" s="45" t="str">
        <f t="shared" si="175"/>
        <v/>
      </c>
      <c r="W987" s="46" t="str">
        <f t="shared" si="176"/>
        <v/>
      </c>
      <c r="X987" s="12"/>
    </row>
    <row r="988" spans="1:24" x14ac:dyDescent="0.25">
      <c r="A988" s="53">
        <v>2810</v>
      </c>
      <c r="B988" s="22"/>
      <c r="C988" s="34"/>
      <c r="D988" s="45"/>
      <c r="E988" s="44"/>
      <c r="F988" s="45"/>
      <c r="G988" s="45"/>
      <c r="H988" s="45" t="str">
        <f t="shared" si="167"/>
        <v/>
      </c>
      <c r="I988" s="46" t="str">
        <f t="shared" si="168"/>
        <v/>
      </c>
      <c r="J988" s="34">
        <f t="shared" si="169"/>
        <v>0</v>
      </c>
      <c r="K988" s="45">
        <f t="shared" si="170"/>
        <v>0</v>
      </c>
      <c r="L988" s="44"/>
      <c r="M988" s="45"/>
      <c r="N988" s="45"/>
      <c r="O988" s="45" t="str">
        <f t="shared" si="171"/>
        <v/>
      </c>
      <c r="P988" s="46" t="str">
        <f t="shared" si="172"/>
        <v/>
      </c>
      <c r="Q988" s="34">
        <f t="shared" si="173"/>
        <v>0</v>
      </c>
      <c r="R988" s="45">
        <f t="shared" si="174"/>
        <v>0</v>
      </c>
      <c r="S988" s="44"/>
      <c r="T988" s="45"/>
      <c r="U988" s="45"/>
      <c r="V988" s="45" t="str">
        <f t="shared" si="175"/>
        <v/>
      </c>
      <c r="W988" s="46" t="str">
        <f t="shared" si="176"/>
        <v/>
      </c>
      <c r="X988" s="12"/>
    </row>
    <row r="989" spans="1:24" x14ac:dyDescent="0.25">
      <c r="A989" s="53">
        <v>2811</v>
      </c>
      <c r="B989" s="22"/>
      <c r="C989" s="34"/>
      <c r="D989" s="45"/>
      <c r="E989" s="44"/>
      <c r="F989" s="45"/>
      <c r="G989" s="45"/>
      <c r="H989" s="45" t="str">
        <f t="shared" si="167"/>
        <v/>
      </c>
      <c r="I989" s="46" t="str">
        <f t="shared" si="168"/>
        <v/>
      </c>
      <c r="J989" s="34">
        <f t="shared" si="169"/>
        <v>0</v>
      </c>
      <c r="K989" s="45">
        <f t="shared" si="170"/>
        <v>0</v>
      </c>
      <c r="L989" s="44"/>
      <c r="M989" s="45"/>
      <c r="N989" s="45"/>
      <c r="O989" s="45" t="str">
        <f t="shared" si="171"/>
        <v/>
      </c>
      <c r="P989" s="46" t="str">
        <f t="shared" si="172"/>
        <v/>
      </c>
      <c r="Q989" s="34">
        <f t="shared" si="173"/>
        <v>0</v>
      </c>
      <c r="R989" s="45">
        <f t="shared" si="174"/>
        <v>0</v>
      </c>
      <c r="S989" s="44"/>
      <c r="T989" s="45"/>
      <c r="U989" s="45"/>
      <c r="V989" s="45" t="str">
        <f t="shared" si="175"/>
        <v/>
      </c>
      <c r="W989" s="46" t="str">
        <f t="shared" si="176"/>
        <v/>
      </c>
      <c r="X989" s="12"/>
    </row>
    <row r="990" spans="1:24" x14ac:dyDescent="0.25">
      <c r="A990" s="53">
        <v>2812</v>
      </c>
      <c r="B990" s="22"/>
      <c r="C990" s="34"/>
      <c r="D990" s="45"/>
      <c r="E990" s="44"/>
      <c r="F990" s="45"/>
      <c r="G990" s="45"/>
      <c r="H990" s="45" t="str">
        <f t="shared" si="167"/>
        <v/>
      </c>
      <c r="I990" s="46" t="str">
        <f t="shared" si="168"/>
        <v/>
      </c>
      <c r="J990" s="34">
        <f t="shared" si="169"/>
        <v>0</v>
      </c>
      <c r="K990" s="45">
        <f t="shared" si="170"/>
        <v>0</v>
      </c>
      <c r="L990" s="44"/>
      <c r="M990" s="45"/>
      <c r="N990" s="45"/>
      <c r="O990" s="45" t="str">
        <f t="shared" si="171"/>
        <v/>
      </c>
      <c r="P990" s="46" t="str">
        <f t="shared" si="172"/>
        <v/>
      </c>
      <c r="Q990" s="34">
        <f t="shared" si="173"/>
        <v>0</v>
      </c>
      <c r="R990" s="45">
        <f t="shared" si="174"/>
        <v>0</v>
      </c>
      <c r="S990" s="44"/>
      <c r="T990" s="45"/>
      <c r="U990" s="45"/>
      <c r="V990" s="45" t="str">
        <f t="shared" si="175"/>
        <v/>
      </c>
      <c r="W990" s="46" t="str">
        <f t="shared" si="176"/>
        <v/>
      </c>
      <c r="X990" s="12"/>
    </row>
    <row r="991" spans="1:24" x14ac:dyDescent="0.25">
      <c r="A991" s="53">
        <v>2813</v>
      </c>
      <c r="B991" s="22"/>
      <c r="C991" s="34"/>
      <c r="D991" s="45"/>
      <c r="E991" s="44"/>
      <c r="F991" s="45"/>
      <c r="G991" s="45"/>
      <c r="H991" s="45" t="str">
        <f t="shared" si="167"/>
        <v/>
      </c>
      <c r="I991" s="46" t="str">
        <f t="shared" si="168"/>
        <v/>
      </c>
      <c r="J991" s="34">
        <f t="shared" si="169"/>
        <v>0</v>
      </c>
      <c r="K991" s="45">
        <f t="shared" si="170"/>
        <v>0</v>
      </c>
      <c r="L991" s="44"/>
      <c r="M991" s="45"/>
      <c r="N991" s="45"/>
      <c r="O991" s="45" t="str">
        <f t="shared" si="171"/>
        <v/>
      </c>
      <c r="P991" s="46" t="str">
        <f t="shared" si="172"/>
        <v/>
      </c>
      <c r="Q991" s="34">
        <f t="shared" si="173"/>
        <v>0</v>
      </c>
      <c r="R991" s="45">
        <f t="shared" si="174"/>
        <v>0</v>
      </c>
      <c r="S991" s="44"/>
      <c r="T991" s="45"/>
      <c r="U991" s="45"/>
      <c r="V991" s="45" t="str">
        <f t="shared" si="175"/>
        <v/>
      </c>
      <c r="W991" s="46" t="str">
        <f t="shared" si="176"/>
        <v/>
      </c>
      <c r="X991" s="12"/>
    </row>
    <row r="992" spans="1:24" x14ac:dyDescent="0.25">
      <c r="A992" s="53">
        <v>2814</v>
      </c>
      <c r="B992" s="22"/>
      <c r="C992" s="34"/>
      <c r="D992" s="45"/>
      <c r="E992" s="44"/>
      <c r="F992" s="45"/>
      <c r="G992" s="45"/>
      <c r="H992" s="45" t="str">
        <f t="shared" si="167"/>
        <v/>
      </c>
      <c r="I992" s="46" t="str">
        <f t="shared" si="168"/>
        <v/>
      </c>
      <c r="J992" s="34">
        <f t="shared" si="169"/>
        <v>0</v>
      </c>
      <c r="K992" s="45">
        <f t="shared" si="170"/>
        <v>0</v>
      </c>
      <c r="L992" s="44"/>
      <c r="M992" s="45"/>
      <c r="N992" s="45"/>
      <c r="O992" s="45" t="str">
        <f t="shared" si="171"/>
        <v/>
      </c>
      <c r="P992" s="46" t="str">
        <f t="shared" si="172"/>
        <v/>
      </c>
      <c r="Q992" s="34">
        <f t="shared" si="173"/>
        <v>0</v>
      </c>
      <c r="R992" s="45">
        <f t="shared" si="174"/>
        <v>0</v>
      </c>
      <c r="S992" s="44"/>
      <c r="T992" s="45"/>
      <c r="U992" s="45"/>
      <c r="V992" s="45" t="str">
        <f t="shared" si="175"/>
        <v/>
      </c>
      <c r="W992" s="46" t="str">
        <f t="shared" si="176"/>
        <v/>
      </c>
      <c r="X992" s="12"/>
    </row>
    <row r="993" spans="1:24" x14ac:dyDescent="0.25">
      <c r="A993" s="53">
        <v>2815</v>
      </c>
      <c r="B993" s="22"/>
      <c r="C993" s="34"/>
      <c r="D993" s="45"/>
      <c r="E993" s="44"/>
      <c r="F993" s="45"/>
      <c r="G993" s="45"/>
      <c r="H993" s="45" t="str">
        <f t="shared" si="167"/>
        <v/>
      </c>
      <c r="I993" s="46" t="str">
        <f t="shared" si="168"/>
        <v/>
      </c>
      <c r="J993" s="34">
        <f t="shared" si="169"/>
        <v>0</v>
      </c>
      <c r="K993" s="45">
        <f t="shared" si="170"/>
        <v>0</v>
      </c>
      <c r="L993" s="44"/>
      <c r="M993" s="45"/>
      <c r="N993" s="45"/>
      <c r="O993" s="45" t="str">
        <f t="shared" si="171"/>
        <v/>
      </c>
      <c r="P993" s="46" t="str">
        <f t="shared" si="172"/>
        <v/>
      </c>
      <c r="Q993" s="34">
        <f t="shared" si="173"/>
        <v>0</v>
      </c>
      <c r="R993" s="45">
        <f t="shared" si="174"/>
        <v>0</v>
      </c>
      <c r="S993" s="44"/>
      <c r="T993" s="45"/>
      <c r="U993" s="45"/>
      <c r="V993" s="45" t="str">
        <f t="shared" si="175"/>
        <v/>
      </c>
      <c r="W993" s="46" t="str">
        <f t="shared" si="176"/>
        <v/>
      </c>
      <c r="X993" s="12"/>
    </row>
    <row r="994" spans="1:24" x14ac:dyDescent="0.25">
      <c r="A994" s="53">
        <v>2816</v>
      </c>
      <c r="B994" s="22"/>
      <c r="C994" s="34"/>
      <c r="D994" s="45"/>
      <c r="E994" s="44"/>
      <c r="F994" s="45"/>
      <c r="G994" s="45"/>
      <c r="H994" s="45" t="str">
        <f t="shared" si="167"/>
        <v/>
      </c>
      <c r="I994" s="46" t="str">
        <f t="shared" si="168"/>
        <v/>
      </c>
      <c r="J994" s="34">
        <f t="shared" si="169"/>
        <v>0</v>
      </c>
      <c r="K994" s="45">
        <f t="shared" si="170"/>
        <v>0</v>
      </c>
      <c r="L994" s="44"/>
      <c r="M994" s="45"/>
      <c r="N994" s="45"/>
      <c r="O994" s="45" t="str">
        <f t="shared" si="171"/>
        <v/>
      </c>
      <c r="P994" s="46" t="str">
        <f t="shared" si="172"/>
        <v/>
      </c>
      <c r="Q994" s="34">
        <f t="shared" si="173"/>
        <v>0</v>
      </c>
      <c r="R994" s="45">
        <f t="shared" si="174"/>
        <v>0</v>
      </c>
      <c r="S994" s="44"/>
      <c r="T994" s="45"/>
      <c r="U994" s="45"/>
      <c r="V994" s="45" t="str">
        <f t="shared" si="175"/>
        <v/>
      </c>
      <c r="W994" s="46" t="str">
        <f t="shared" si="176"/>
        <v/>
      </c>
      <c r="X994" s="12"/>
    </row>
    <row r="995" spans="1:24" x14ac:dyDescent="0.25">
      <c r="A995" s="53">
        <v>2817</v>
      </c>
      <c r="B995" s="22"/>
      <c r="C995" s="34"/>
      <c r="D995" s="45"/>
      <c r="E995" s="44"/>
      <c r="F995" s="45"/>
      <c r="G995" s="45"/>
      <c r="H995" s="45" t="str">
        <f t="shared" si="167"/>
        <v/>
      </c>
      <c r="I995" s="46" t="str">
        <f t="shared" si="168"/>
        <v/>
      </c>
      <c r="J995" s="34">
        <f t="shared" si="169"/>
        <v>0</v>
      </c>
      <c r="K995" s="45">
        <f t="shared" si="170"/>
        <v>0</v>
      </c>
      <c r="L995" s="44"/>
      <c r="M995" s="45"/>
      <c r="N995" s="45"/>
      <c r="O995" s="45" t="str">
        <f t="shared" si="171"/>
        <v/>
      </c>
      <c r="P995" s="46" t="str">
        <f t="shared" si="172"/>
        <v/>
      </c>
      <c r="Q995" s="34">
        <f t="shared" si="173"/>
        <v>0</v>
      </c>
      <c r="R995" s="45">
        <f t="shared" si="174"/>
        <v>0</v>
      </c>
      <c r="S995" s="44"/>
      <c r="T995" s="45"/>
      <c r="U995" s="45"/>
      <c r="V995" s="45" t="str">
        <f t="shared" si="175"/>
        <v/>
      </c>
      <c r="W995" s="46" t="str">
        <f t="shared" si="176"/>
        <v/>
      </c>
      <c r="X995" s="12"/>
    </row>
    <row r="996" spans="1:24" x14ac:dyDescent="0.25">
      <c r="A996" s="53">
        <v>2818</v>
      </c>
      <c r="B996" s="22"/>
      <c r="C996" s="34"/>
      <c r="D996" s="45"/>
      <c r="E996" s="44"/>
      <c r="F996" s="45"/>
      <c r="G996" s="45"/>
      <c r="H996" s="45" t="str">
        <f t="shared" si="167"/>
        <v/>
      </c>
      <c r="I996" s="46" t="str">
        <f t="shared" si="168"/>
        <v/>
      </c>
      <c r="J996" s="34">
        <f t="shared" si="169"/>
        <v>0</v>
      </c>
      <c r="K996" s="45">
        <f t="shared" si="170"/>
        <v>0</v>
      </c>
      <c r="L996" s="44"/>
      <c r="M996" s="45"/>
      <c r="N996" s="45"/>
      <c r="O996" s="45" t="str">
        <f t="shared" si="171"/>
        <v/>
      </c>
      <c r="P996" s="46" t="str">
        <f t="shared" si="172"/>
        <v/>
      </c>
      <c r="Q996" s="34">
        <f t="shared" si="173"/>
        <v>0</v>
      </c>
      <c r="R996" s="45">
        <f t="shared" si="174"/>
        <v>0</v>
      </c>
      <c r="S996" s="44"/>
      <c r="T996" s="45"/>
      <c r="U996" s="45"/>
      <c r="V996" s="45" t="str">
        <f t="shared" si="175"/>
        <v/>
      </c>
      <c r="W996" s="46" t="str">
        <f t="shared" si="176"/>
        <v/>
      </c>
      <c r="X996" s="12"/>
    </row>
    <row r="997" spans="1:24" x14ac:dyDescent="0.25">
      <c r="A997" s="53">
        <v>2819</v>
      </c>
      <c r="B997" s="22"/>
      <c r="C997" s="34"/>
      <c r="D997" s="45"/>
      <c r="E997" s="44"/>
      <c r="F997" s="45"/>
      <c r="G997" s="45"/>
      <c r="H997" s="45" t="str">
        <f t="shared" si="167"/>
        <v/>
      </c>
      <c r="I997" s="46" t="str">
        <f t="shared" si="168"/>
        <v/>
      </c>
      <c r="J997" s="34">
        <f t="shared" si="169"/>
        <v>0</v>
      </c>
      <c r="K997" s="45">
        <f t="shared" si="170"/>
        <v>0</v>
      </c>
      <c r="L997" s="44"/>
      <c r="M997" s="45"/>
      <c r="N997" s="45"/>
      <c r="O997" s="45" t="str">
        <f t="shared" si="171"/>
        <v/>
      </c>
      <c r="P997" s="46" t="str">
        <f t="shared" si="172"/>
        <v/>
      </c>
      <c r="Q997" s="34">
        <f t="shared" si="173"/>
        <v>0</v>
      </c>
      <c r="R997" s="45">
        <f t="shared" si="174"/>
        <v>0</v>
      </c>
      <c r="S997" s="44"/>
      <c r="T997" s="45"/>
      <c r="U997" s="45"/>
      <c r="V997" s="45" t="str">
        <f t="shared" si="175"/>
        <v/>
      </c>
      <c r="W997" s="46" t="str">
        <f t="shared" si="176"/>
        <v/>
      </c>
      <c r="X997" s="12"/>
    </row>
    <row r="998" spans="1:24" x14ac:dyDescent="0.25">
      <c r="A998" s="53">
        <v>2820</v>
      </c>
      <c r="B998" s="22"/>
      <c r="C998" s="34"/>
      <c r="D998" s="45"/>
      <c r="E998" s="44"/>
      <c r="F998" s="45"/>
      <c r="G998" s="45"/>
      <c r="H998" s="45" t="str">
        <f t="shared" si="167"/>
        <v/>
      </c>
      <c r="I998" s="46" t="str">
        <f t="shared" si="168"/>
        <v/>
      </c>
      <c r="J998" s="34">
        <f t="shared" si="169"/>
        <v>0</v>
      </c>
      <c r="K998" s="45">
        <f t="shared" si="170"/>
        <v>0</v>
      </c>
      <c r="L998" s="44"/>
      <c r="M998" s="45"/>
      <c r="N998" s="45"/>
      <c r="O998" s="45" t="str">
        <f t="shared" si="171"/>
        <v/>
      </c>
      <c r="P998" s="46" t="str">
        <f t="shared" si="172"/>
        <v/>
      </c>
      <c r="Q998" s="34">
        <f t="shared" si="173"/>
        <v>0</v>
      </c>
      <c r="R998" s="45">
        <f t="shared" si="174"/>
        <v>0</v>
      </c>
      <c r="S998" s="44"/>
      <c r="T998" s="45"/>
      <c r="U998" s="45"/>
      <c r="V998" s="45" t="str">
        <f t="shared" si="175"/>
        <v/>
      </c>
      <c r="W998" s="46" t="str">
        <f t="shared" si="176"/>
        <v/>
      </c>
      <c r="X998" s="12"/>
    </row>
    <row r="999" spans="1:24" x14ac:dyDescent="0.25">
      <c r="A999" s="53">
        <v>2821</v>
      </c>
      <c r="B999" s="22"/>
      <c r="C999" s="34"/>
      <c r="D999" s="45"/>
      <c r="E999" s="44"/>
      <c r="F999" s="45"/>
      <c r="G999" s="45"/>
      <c r="H999" s="45" t="str">
        <f t="shared" si="167"/>
        <v/>
      </c>
      <c r="I999" s="46" t="str">
        <f t="shared" si="168"/>
        <v/>
      </c>
      <c r="J999" s="34">
        <f t="shared" si="169"/>
        <v>0</v>
      </c>
      <c r="K999" s="45">
        <f t="shared" si="170"/>
        <v>0</v>
      </c>
      <c r="L999" s="44"/>
      <c r="M999" s="45"/>
      <c r="N999" s="45"/>
      <c r="O999" s="45" t="str">
        <f t="shared" si="171"/>
        <v/>
      </c>
      <c r="P999" s="46" t="str">
        <f t="shared" si="172"/>
        <v/>
      </c>
      <c r="Q999" s="34">
        <f t="shared" si="173"/>
        <v>0</v>
      </c>
      <c r="R999" s="45">
        <f t="shared" si="174"/>
        <v>0</v>
      </c>
      <c r="S999" s="44"/>
      <c r="T999" s="45"/>
      <c r="U999" s="45"/>
      <c r="V999" s="45" t="str">
        <f t="shared" si="175"/>
        <v/>
      </c>
      <c r="W999" s="46" t="str">
        <f t="shared" si="176"/>
        <v/>
      </c>
      <c r="X999" s="12"/>
    </row>
    <row r="1000" spans="1:24" x14ac:dyDescent="0.25">
      <c r="A1000" s="53">
        <v>2822</v>
      </c>
      <c r="B1000" s="22"/>
      <c r="C1000" s="34"/>
      <c r="D1000" s="45"/>
      <c r="E1000" s="44"/>
      <c r="F1000" s="45"/>
      <c r="G1000" s="45"/>
      <c r="H1000" s="45" t="str">
        <f t="shared" si="167"/>
        <v/>
      </c>
      <c r="I1000" s="46" t="str">
        <f t="shared" si="168"/>
        <v/>
      </c>
      <c r="J1000" s="34">
        <f t="shared" si="169"/>
        <v>0</v>
      </c>
      <c r="K1000" s="45">
        <f t="shared" si="170"/>
        <v>0</v>
      </c>
      <c r="L1000" s="44"/>
      <c r="M1000" s="45"/>
      <c r="N1000" s="45"/>
      <c r="O1000" s="45" t="str">
        <f t="shared" si="171"/>
        <v/>
      </c>
      <c r="P1000" s="46" t="str">
        <f t="shared" si="172"/>
        <v/>
      </c>
      <c r="Q1000" s="34">
        <f t="shared" si="173"/>
        <v>0</v>
      </c>
      <c r="R1000" s="45">
        <f t="shared" si="174"/>
        <v>0</v>
      </c>
      <c r="S1000" s="44"/>
      <c r="T1000" s="45"/>
      <c r="U1000" s="45"/>
      <c r="V1000" s="45" t="str">
        <f t="shared" si="175"/>
        <v/>
      </c>
      <c r="W1000" s="46" t="str">
        <f t="shared" si="176"/>
        <v/>
      </c>
      <c r="X1000" s="12"/>
    </row>
    <row r="1001" spans="1:24" x14ac:dyDescent="0.25">
      <c r="A1001" s="53">
        <v>2823</v>
      </c>
      <c r="B1001" s="22"/>
      <c r="C1001" s="34"/>
      <c r="D1001" s="45"/>
      <c r="E1001" s="44"/>
      <c r="F1001" s="45"/>
      <c r="G1001" s="45"/>
      <c r="H1001" s="45" t="str">
        <f t="shared" si="167"/>
        <v/>
      </c>
      <c r="I1001" s="46" t="str">
        <f t="shared" si="168"/>
        <v/>
      </c>
      <c r="J1001" s="34">
        <f t="shared" si="169"/>
        <v>0</v>
      </c>
      <c r="K1001" s="45">
        <f t="shared" si="170"/>
        <v>0</v>
      </c>
      <c r="L1001" s="44"/>
      <c r="M1001" s="45"/>
      <c r="N1001" s="45"/>
      <c r="O1001" s="45" t="str">
        <f t="shared" si="171"/>
        <v/>
      </c>
      <c r="P1001" s="46" t="str">
        <f t="shared" si="172"/>
        <v/>
      </c>
      <c r="Q1001" s="34">
        <f t="shared" si="173"/>
        <v>0</v>
      </c>
      <c r="R1001" s="45">
        <f t="shared" si="174"/>
        <v>0</v>
      </c>
      <c r="S1001" s="44"/>
      <c r="T1001" s="45"/>
      <c r="U1001" s="45"/>
      <c r="V1001" s="45" t="str">
        <f t="shared" si="175"/>
        <v/>
      </c>
      <c r="W1001" s="46" t="str">
        <f t="shared" si="176"/>
        <v/>
      </c>
      <c r="X1001" s="12"/>
    </row>
    <row r="1002" spans="1:24" x14ac:dyDescent="0.25">
      <c r="A1002" s="53">
        <v>2824</v>
      </c>
      <c r="B1002" s="22"/>
      <c r="C1002" s="34"/>
      <c r="D1002" s="45"/>
      <c r="E1002" s="44"/>
      <c r="F1002" s="45"/>
      <c r="G1002" s="45"/>
      <c r="H1002" s="45" t="str">
        <f t="shared" si="167"/>
        <v/>
      </c>
      <c r="I1002" s="46" t="str">
        <f t="shared" si="168"/>
        <v/>
      </c>
      <c r="J1002" s="34">
        <f t="shared" si="169"/>
        <v>0</v>
      </c>
      <c r="K1002" s="45">
        <f t="shared" si="170"/>
        <v>0</v>
      </c>
      <c r="L1002" s="44"/>
      <c r="M1002" s="45"/>
      <c r="N1002" s="45"/>
      <c r="O1002" s="45" t="str">
        <f t="shared" si="171"/>
        <v/>
      </c>
      <c r="P1002" s="46" t="str">
        <f t="shared" si="172"/>
        <v/>
      </c>
      <c r="Q1002" s="34">
        <f t="shared" si="173"/>
        <v>0</v>
      </c>
      <c r="R1002" s="45">
        <f t="shared" si="174"/>
        <v>0</v>
      </c>
      <c r="S1002" s="44"/>
      <c r="T1002" s="45"/>
      <c r="U1002" s="45"/>
      <c r="V1002" s="45" t="str">
        <f t="shared" si="175"/>
        <v/>
      </c>
      <c r="W1002" s="46" t="str">
        <f t="shared" si="176"/>
        <v/>
      </c>
      <c r="X1002" s="12"/>
    </row>
    <row r="1003" spans="1:24" x14ac:dyDescent="0.25">
      <c r="A1003" s="53">
        <v>2825</v>
      </c>
      <c r="B1003" s="22"/>
      <c r="C1003" s="34"/>
      <c r="D1003" s="45"/>
      <c r="E1003" s="44"/>
      <c r="F1003" s="45"/>
      <c r="G1003" s="45"/>
      <c r="H1003" s="45" t="str">
        <f t="shared" si="167"/>
        <v/>
      </c>
      <c r="I1003" s="46" t="str">
        <f t="shared" si="168"/>
        <v/>
      </c>
      <c r="J1003" s="34">
        <f t="shared" si="169"/>
        <v>0</v>
      </c>
      <c r="K1003" s="45">
        <f t="shared" si="170"/>
        <v>0</v>
      </c>
      <c r="L1003" s="44"/>
      <c r="M1003" s="45"/>
      <c r="N1003" s="45"/>
      <c r="O1003" s="45" t="str">
        <f t="shared" si="171"/>
        <v/>
      </c>
      <c r="P1003" s="46" t="str">
        <f t="shared" si="172"/>
        <v/>
      </c>
      <c r="Q1003" s="34">
        <f t="shared" si="173"/>
        <v>0</v>
      </c>
      <c r="R1003" s="45">
        <f t="shared" si="174"/>
        <v>0</v>
      </c>
      <c r="S1003" s="44"/>
      <c r="T1003" s="45"/>
      <c r="U1003" s="45"/>
      <c r="V1003" s="45" t="str">
        <f t="shared" si="175"/>
        <v/>
      </c>
      <c r="W1003" s="46" t="str">
        <f t="shared" si="176"/>
        <v/>
      </c>
      <c r="X1003" s="12"/>
    </row>
    <row r="1004" spans="1:24" x14ac:dyDescent="0.25">
      <c r="A1004" s="53">
        <v>2826</v>
      </c>
      <c r="B1004" s="22"/>
      <c r="C1004" s="34"/>
      <c r="D1004" s="45"/>
      <c r="E1004" s="44"/>
      <c r="F1004" s="45"/>
      <c r="G1004" s="45"/>
      <c r="H1004" s="45" t="str">
        <f t="shared" si="167"/>
        <v/>
      </c>
      <c r="I1004" s="46" t="str">
        <f t="shared" si="168"/>
        <v/>
      </c>
      <c r="J1004" s="34">
        <f t="shared" si="169"/>
        <v>0</v>
      </c>
      <c r="K1004" s="45">
        <f t="shared" si="170"/>
        <v>0</v>
      </c>
      <c r="L1004" s="44"/>
      <c r="M1004" s="45"/>
      <c r="N1004" s="45"/>
      <c r="O1004" s="45" t="str">
        <f t="shared" si="171"/>
        <v/>
      </c>
      <c r="P1004" s="46" t="str">
        <f t="shared" si="172"/>
        <v/>
      </c>
      <c r="Q1004" s="34">
        <f t="shared" si="173"/>
        <v>0</v>
      </c>
      <c r="R1004" s="45">
        <f t="shared" si="174"/>
        <v>0</v>
      </c>
      <c r="S1004" s="44"/>
      <c r="T1004" s="45"/>
      <c r="U1004" s="45"/>
      <c r="V1004" s="45" t="str">
        <f t="shared" si="175"/>
        <v/>
      </c>
      <c r="W1004" s="46" t="str">
        <f t="shared" si="176"/>
        <v/>
      </c>
      <c r="X1004" s="12"/>
    </row>
    <row r="1005" spans="1:24" x14ac:dyDescent="0.25">
      <c r="A1005" s="53">
        <v>2827</v>
      </c>
      <c r="B1005" s="22"/>
      <c r="C1005" s="34"/>
      <c r="D1005" s="45"/>
      <c r="E1005" s="44"/>
      <c r="F1005" s="45"/>
      <c r="G1005" s="45"/>
      <c r="H1005" s="45" t="str">
        <f t="shared" si="167"/>
        <v/>
      </c>
      <c r="I1005" s="46" t="str">
        <f t="shared" si="168"/>
        <v/>
      </c>
      <c r="J1005" s="34">
        <f t="shared" si="169"/>
        <v>0</v>
      </c>
      <c r="K1005" s="45">
        <f t="shared" si="170"/>
        <v>0</v>
      </c>
      <c r="L1005" s="44"/>
      <c r="M1005" s="45"/>
      <c r="N1005" s="45"/>
      <c r="O1005" s="45" t="str">
        <f t="shared" si="171"/>
        <v/>
      </c>
      <c r="P1005" s="46" t="str">
        <f t="shared" si="172"/>
        <v/>
      </c>
      <c r="Q1005" s="34">
        <f t="shared" si="173"/>
        <v>0</v>
      </c>
      <c r="R1005" s="45">
        <f t="shared" si="174"/>
        <v>0</v>
      </c>
      <c r="S1005" s="44"/>
      <c r="T1005" s="45"/>
      <c r="U1005" s="45"/>
      <c r="V1005" s="45" t="str">
        <f t="shared" si="175"/>
        <v/>
      </c>
      <c r="W1005" s="46" t="str">
        <f t="shared" si="176"/>
        <v/>
      </c>
      <c r="X1005" s="12"/>
    </row>
    <row r="1006" spans="1:24" x14ac:dyDescent="0.25">
      <c r="A1006" s="53">
        <v>2828</v>
      </c>
      <c r="B1006" s="22"/>
      <c r="C1006" s="34"/>
      <c r="D1006" s="45"/>
      <c r="E1006" s="44"/>
      <c r="F1006" s="45"/>
      <c r="G1006" s="45"/>
      <c r="H1006" s="45" t="str">
        <f t="shared" si="167"/>
        <v/>
      </c>
      <c r="I1006" s="46" t="str">
        <f t="shared" si="168"/>
        <v/>
      </c>
      <c r="J1006" s="34">
        <f t="shared" si="169"/>
        <v>0</v>
      </c>
      <c r="K1006" s="45">
        <f t="shared" si="170"/>
        <v>0</v>
      </c>
      <c r="L1006" s="44"/>
      <c r="M1006" s="45"/>
      <c r="N1006" s="45"/>
      <c r="O1006" s="45" t="str">
        <f t="shared" si="171"/>
        <v/>
      </c>
      <c r="P1006" s="46" t="str">
        <f t="shared" si="172"/>
        <v/>
      </c>
      <c r="Q1006" s="34">
        <f t="shared" si="173"/>
        <v>0</v>
      </c>
      <c r="R1006" s="45">
        <f t="shared" si="174"/>
        <v>0</v>
      </c>
      <c r="S1006" s="44"/>
      <c r="T1006" s="45"/>
      <c r="U1006" s="45"/>
      <c r="V1006" s="45" t="str">
        <f t="shared" si="175"/>
        <v/>
      </c>
      <c r="W1006" s="46" t="str">
        <f t="shared" si="176"/>
        <v/>
      </c>
      <c r="X1006" s="12"/>
    </row>
    <row r="1007" spans="1:24" x14ac:dyDescent="0.25">
      <c r="A1007" s="53">
        <v>2829</v>
      </c>
      <c r="B1007" s="22"/>
      <c r="C1007" s="34"/>
      <c r="D1007" s="45"/>
      <c r="E1007" s="44"/>
      <c r="F1007" s="45"/>
      <c r="G1007" s="45"/>
      <c r="H1007" s="45" t="str">
        <f t="shared" si="167"/>
        <v/>
      </c>
      <c r="I1007" s="46" t="str">
        <f t="shared" si="168"/>
        <v/>
      </c>
      <c r="J1007" s="34">
        <f t="shared" si="169"/>
        <v>0</v>
      </c>
      <c r="K1007" s="45">
        <f t="shared" si="170"/>
        <v>0</v>
      </c>
      <c r="L1007" s="44"/>
      <c r="M1007" s="45"/>
      <c r="N1007" s="45"/>
      <c r="O1007" s="45" t="str">
        <f t="shared" si="171"/>
        <v/>
      </c>
      <c r="P1007" s="46" t="str">
        <f t="shared" si="172"/>
        <v/>
      </c>
      <c r="Q1007" s="34">
        <f t="shared" si="173"/>
        <v>0</v>
      </c>
      <c r="R1007" s="45">
        <f t="shared" si="174"/>
        <v>0</v>
      </c>
      <c r="S1007" s="44"/>
      <c r="T1007" s="45"/>
      <c r="U1007" s="45"/>
      <c r="V1007" s="45" t="str">
        <f t="shared" si="175"/>
        <v/>
      </c>
      <c r="W1007" s="46" t="str">
        <f t="shared" si="176"/>
        <v/>
      </c>
      <c r="X1007" s="12"/>
    </row>
    <row r="1008" spans="1:24" x14ac:dyDescent="0.25">
      <c r="A1008" s="53">
        <v>2830</v>
      </c>
      <c r="B1008" s="22"/>
      <c r="C1008" s="34"/>
      <c r="D1008" s="45"/>
      <c r="E1008" s="44"/>
      <c r="F1008" s="45"/>
      <c r="G1008" s="45"/>
      <c r="H1008" s="45" t="str">
        <f t="shared" si="167"/>
        <v/>
      </c>
      <c r="I1008" s="46" t="str">
        <f t="shared" si="168"/>
        <v/>
      </c>
      <c r="J1008" s="34">
        <f t="shared" si="169"/>
        <v>0</v>
      </c>
      <c r="K1008" s="45">
        <f t="shared" si="170"/>
        <v>0</v>
      </c>
      <c r="L1008" s="44"/>
      <c r="M1008" s="45"/>
      <c r="N1008" s="45"/>
      <c r="O1008" s="45" t="str">
        <f t="shared" si="171"/>
        <v/>
      </c>
      <c r="P1008" s="46" t="str">
        <f t="shared" si="172"/>
        <v/>
      </c>
      <c r="Q1008" s="34">
        <f t="shared" si="173"/>
        <v>0</v>
      </c>
      <c r="R1008" s="45">
        <f t="shared" si="174"/>
        <v>0</v>
      </c>
      <c r="S1008" s="44"/>
      <c r="T1008" s="45"/>
      <c r="U1008" s="45"/>
      <c r="V1008" s="45" t="str">
        <f t="shared" si="175"/>
        <v/>
      </c>
      <c r="W1008" s="46" t="str">
        <f t="shared" si="176"/>
        <v/>
      </c>
      <c r="X1008" s="12"/>
    </row>
    <row r="1009" spans="1:24" x14ac:dyDescent="0.25">
      <c r="A1009" s="53">
        <v>2831</v>
      </c>
      <c r="B1009" s="22"/>
      <c r="C1009" s="34"/>
      <c r="D1009" s="45"/>
      <c r="E1009" s="44"/>
      <c r="F1009" s="45"/>
      <c r="G1009" s="45"/>
      <c r="H1009" s="45" t="str">
        <f t="shared" si="167"/>
        <v/>
      </c>
      <c r="I1009" s="46" t="str">
        <f t="shared" si="168"/>
        <v/>
      </c>
      <c r="J1009" s="34">
        <f t="shared" si="169"/>
        <v>0</v>
      </c>
      <c r="K1009" s="45">
        <f t="shared" si="170"/>
        <v>0</v>
      </c>
      <c r="L1009" s="44"/>
      <c r="M1009" s="45"/>
      <c r="N1009" s="45"/>
      <c r="O1009" s="45" t="str">
        <f t="shared" si="171"/>
        <v/>
      </c>
      <c r="P1009" s="46" t="str">
        <f t="shared" si="172"/>
        <v/>
      </c>
      <c r="Q1009" s="34">
        <f t="shared" si="173"/>
        <v>0</v>
      </c>
      <c r="R1009" s="45">
        <f t="shared" si="174"/>
        <v>0</v>
      </c>
      <c r="S1009" s="44"/>
      <c r="T1009" s="45"/>
      <c r="U1009" s="45"/>
      <c r="V1009" s="45" t="str">
        <f t="shared" si="175"/>
        <v/>
      </c>
      <c r="W1009" s="46" t="str">
        <f t="shared" si="176"/>
        <v/>
      </c>
      <c r="X1009" s="12"/>
    </row>
    <row r="1010" spans="1:24" x14ac:dyDescent="0.25">
      <c r="A1010" s="53">
        <v>2832</v>
      </c>
      <c r="B1010" s="22"/>
      <c r="C1010" s="34"/>
      <c r="D1010" s="45"/>
      <c r="E1010" s="44"/>
      <c r="F1010" s="45"/>
      <c r="G1010" s="45"/>
      <c r="H1010" s="45" t="str">
        <f t="shared" si="167"/>
        <v/>
      </c>
      <c r="I1010" s="46" t="str">
        <f t="shared" si="168"/>
        <v/>
      </c>
      <c r="J1010" s="34">
        <f t="shared" si="169"/>
        <v>0</v>
      </c>
      <c r="K1010" s="45">
        <f t="shared" si="170"/>
        <v>0</v>
      </c>
      <c r="L1010" s="44"/>
      <c r="M1010" s="45"/>
      <c r="N1010" s="45"/>
      <c r="O1010" s="45" t="str">
        <f t="shared" si="171"/>
        <v/>
      </c>
      <c r="P1010" s="46" t="str">
        <f t="shared" si="172"/>
        <v/>
      </c>
      <c r="Q1010" s="34">
        <f t="shared" si="173"/>
        <v>0</v>
      </c>
      <c r="R1010" s="45">
        <f t="shared" si="174"/>
        <v>0</v>
      </c>
      <c r="S1010" s="44"/>
      <c r="T1010" s="45"/>
      <c r="U1010" s="45"/>
      <c r="V1010" s="45" t="str">
        <f t="shared" si="175"/>
        <v/>
      </c>
      <c r="W1010" s="46" t="str">
        <f t="shared" si="176"/>
        <v/>
      </c>
      <c r="X1010" s="12"/>
    </row>
    <row r="1011" spans="1:24" x14ac:dyDescent="0.25">
      <c r="A1011" s="53">
        <v>2833</v>
      </c>
      <c r="B1011" s="22"/>
      <c r="C1011" s="34"/>
      <c r="D1011" s="45"/>
      <c r="E1011" s="44"/>
      <c r="F1011" s="45"/>
      <c r="G1011" s="45"/>
      <c r="H1011" s="45" t="str">
        <f t="shared" si="167"/>
        <v/>
      </c>
      <c r="I1011" s="46" t="str">
        <f t="shared" si="168"/>
        <v/>
      </c>
      <c r="J1011" s="34">
        <f t="shared" si="169"/>
        <v>0</v>
      </c>
      <c r="K1011" s="45">
        <f t="shared" si="170"/>
        <v>0</v>
      </c>
      <c r="L1011" s="44"/>
      <c r="M1011" s="45"/>
      <c r="N1011" s="45"/>
      <c r="O1011" s="45" t="str">
        <f t="shared" si="171"/>
        <v/>
      </c>
      <c r="P1011" s="46" t="str">
        <f t="shared" si="172"/>
        <v/>
      </c>
      <c r="Q1011" s="34">
        <f t="shared" si="173"/>
        <v>0</v>
      </c>
      <c r="R1011" s="45">
        <f t="shared" si="174"/>
        <v>0</v>
      </c>
      <c r="S1011" s="44"/>
      <c r="T1011" s="45"/>
      <c r="U1011" s="45"/>
      <c r="V1011" s="45" t="str">
        <f t="shared" si="175"/>
        <v/>
      </c>
      <c r="W1011" s="46" t="str">
        <f t="shared" si="176"/>
        <v/>
      </c>
      <c r="X1011" s="12"/>
    </row>
    <row r="1012" spans="1:24" x14ac:dyDescent="0.25">
      <c r="A1012" s="53">
        <v>2834</v>
      </c>
      <c r="B1012" s="22"/>
      <c r="C1012" s="34"/>
      <c r="D1012" s="45"/>
      <c r="E1012" s="44"/>
      <c r="F1012" s="45"/>
      <c r="G1012" s="45"/>
      <c r="H1012" s="45" t="str">
        <f t="shared" si="167"/>
        <v/>
      </c>
      <c r="I1012" s="46" t="str">
        <f t="shared" si="168"/>
        <v/>
      </c>
      <c r="J1012" s="34">
        <f t="shared" si="169"/>
        <v>0</v>
      </c>
      <c r="K1012" s="45">
        <f t="shared" si="170"/>
        <v>0</v>
      </c>
      <c r="L1012" s="44"/>
      <c r="M1012" s="45"/>
      <c r="N1012" s="45"/>
      <c r="O1012" s="45" t="str">
        <f t="shared" si="171"/>
        <v/>
      </c>
      <c r="P1012" s="46" t="str">
        <f t="shared" si="172"/>
        <v/>
      </c>
      <c r="Q1012" s="34">
        <f t="shared" si="173"/>
        <v>0</v>
      </c>
      <c r="R1012" s="45">
        <f t="shared" si="174"/>
        <v>0</v>
      </c>
      <c r="S1012" s="44"/>
      <c r="T1012" s="45"/>
      <c r="U1012" s="45"/>
      <c r="V1012" s="45" t="str">
        <f t="shared" si="175"/>
        <v/>
      </c>
      <c r="W1012" s="46" t="str">
        <f t="shared" si="176"/>
        <v/>
      </c>
      <c r="X1012" s="12"/>
    </row>
    <row r="1013" spans="1:24" x14ac:dyDescent="0.25">
      <c r="A1013" s="53">
        <v>2835</v>
      </c>
      <c r="B1013" s="22"/>
      <c r="C1013" s="34"/>
      <c r="D1013" s="45"/>
      <c r="E1013" s="44"/>
      <c r="F1013" s="45"/>
      <c r="G1013" s="45"/>
      <c r="H1013" s="45" t="str">
        <f t="shared" si="167"/>
        <v/>
      </c>
      <c r="I1013" s="46" t="str">
        <f t="shared" si="168"/>
        <v/>
      </c>
      <c r="J1013" s="34">
        <f t="shared" si="169"/>
        <v>0</v>
      </c>
      <c r="K1013" s="45">
        <f t="shared" si="170"/>
        <v>0</v>
      </c>
      <c r="L1013" s="44"/>
      <c r="M1013" s="45"/>
      <c r="N1013" s="45"/>
      <c r="O1013" s="45" t="str">
        <f t="shared" si="171"/>
        <v/>
      </c>
      <c r="P1013" s="46" t="str">
        <f t="shared" si="172"/>
        <v/>
      </c>
      <c r="Q1013" s="34">
        <f t="shared" si="173"/>
        <v>0</v>
      </c>
      <c r="R1013" s="45">
        <f t="shared" si="174"/>
        <v>0</v>
      </c>
      <c r="S1013" s="44"/>
      <c r="T1013" s="45"/>
      <c r="U1013" s="45"/>
      <c r="V1013" s="45" t="str">
        <f t="shared" si="175"/>
        <v/>
      </c>
      <c r="W1013" s="46" t="str">
        <f t="shared" si="176"/>
        <v/>
      </c>
      <c r="X1013" s="12"/>
    </row>
    <row r="1014" spans="1:24" x14ac:dyDescent="0.25">
      <c r="A1014" s="53">
        <v>2836</v>
      </c>
      <c r="B1014" s="22"/>
      <c r="C1014" s="34"/>
      <c r="D1014" s="45"/>
      <c r="E1014" s="44"/>
      <c r="F1014" s="45"/>
      <c r="G1014" s="45"/>
      <c r="H1014" s="45" t="str">
        <f t="shared" si="167"/>
        <v/>
      </c>
      <c r="I1014" s="46" t="str">
        <f t="shared" si="168"/>
        <v/>
      </c>
      <c r="J1014" s="34">
        <f t="shared" si="169"/>
        <v>0</v>
      </c>
      <c r="K1014" s="45">
        <f t="shared" si="170"/>
        <v>0</v>
      </c>
      <c r="L1014" s="44"/>
      <c r="M1014" s="45"/>
      <c r="N1014" s="45"/>
      <c r="O1014" s="45" t="str">
        <f t="shared" si="171"/>
        <v/>
      </c>
      <c r="P1014" s="46" t="str">
        <f t="shared" si="172"/>
        <v/>
      </c>
      <c r="Q1014" s="34">
        <f t="shared" si="173"/>
        <v>0</v>
      </c>
      <c r="R1014" s="45">
        <f t="shared" si="174"/>
        <v>0</v>
      </c>
      <c r="S1014" s="44"/>
      <c r="T1014" s="45"/>
      <c r="U1014" s="45"/>
      <c r="V1014" s="45" t="str">
        <f t="shared" si="175"/>
        <v/>
      </c>
      <c r="W1014" s="46" t="str">
        <f t="shared" si="176"/>
        <v/>
      </c>
      <c r="X1014" s="12"/>
    </row>
    <row r="1015" spans="1:24" x14ac:dyDescent="0.25">
      <c r="A1015" s="53">
        <v>2837</v>
      </c>
      <c r="B1015" s="22"/>
      <c r="C1015" s="34"/>
      <c r="D1015" s="45"/>
      <c r="E1015" s="44"/>
      <c r="F1015" s="45"/>
      <c r="G1015" s="45"/>
      <c r="H1015" s="45" t="str">
        <f t="shared" si="167"/>
        <v/>
      </c>
      <c r="I1015" s="46" t="str">
        <f t="shared" si="168"/>
        <v/>
      </c>
      <c r="J1015" s="34">
        <f t="shared" si="169"/>
        <v>0</v>
      </c>
      <c r="K1015" s="45">
        <f t="shared" si="170"/>
        <v>0</v>
      </c>
      <c r="L1015" s="44"/>
      <c r="M1015" s="45"/>
      <c r="N1015" s="45"/>
      <c r="O1015" s="45" t="str">
        <f t="shared" si="171"/>
        <v/>
      </c>
      <c r="P1015" s="46" t="str">
        <f t="shared" si="172"/>
        <v/>
      </c>
      <c r="Q1015" s="34">
        <f t="shared" si="173"/>
        <v>0</v>
      </c>
      <c r="R1015" s="45">
        <f t="shared" si="174"/>
        <v>0</v>
      </c>
      <c r="S1015" s="44"/>
      <c r="T1015" s="45"/>
      <c r="U1015" s="45"/>
      <c r="V1015" s="45" t="str">
        <f t="shared" si="175"/>
        <v/>
      </c>
      <c r="W1015" s="46" t="str">
        <f t="shared" si="176"/>
        <v/>
      </c>
      <c r="X1015" s="12"/>
    </row>
    <row r="1016" spans="1:24" x14ac:dyDescent="0.25">
      <c r="A1016" s="53">
        <v>2838</v>
      </c>
      <c r="B1016" s="22"/>
      <c r="C1016" s="34"/>
      <c r="D1016" s="45"/>
      <c r="E1016" s="44"/>
      <c r="F1016" s="45"/>
      <c r="G1016" s="45"/>
      <c r="H1016" s="45" t="str">
        <f t="shared" si="167"/>
        <v/>
      </c>
      <c r="I1016" s="46" t="str">
        <f t="shared" si="168"/>
        <v/>
      </c>
      <c r="J1016" s="34">
        <f t="shared" si="169"/>
        <v>0</v>
      </c>
      <c r="K1016" s="45">
        <f t="shared" si="170"/>
        <v>0</v>
      </c>
      <c r="L1016" s="44"/>
      <c r="M1016" s="45"/>
      <c r="N1016" s="45"/>
      <c r="O1016" s="45" t="str">
        <f t="shared" si="171"/>
        <v/>
      </c>
      <c r="P1016" s="46" t="str">
        <f t="shared" si="172"/>
        <v/>
      </c>
      <c r="Q1016" s="34">
        <f t="shared" si="173"/>
        <v>0</v>
      </c>
      <c r="R1016" s="45">
        <f t="shared" si="174"/>
        <v>0</v>
      </c>
      <c r="S1016" s="44"/>
      <c r="T1016" s="45"/>
      <c r="U1016" s="45"/>
      <c r="V1016" s="45" t="str">
        <f t="shared" si="175"/>
        <v/>
      </c>
      <c r="W1016" s="46" t="str">
        <f t="shared" si="176"/>
        <v/>
      </c>
      <c r="X1016" s="12"/>
    </row>
    <row r="1017" spans="1:24" x14ac:dyDescent="0.25">
      <c r="A1017" s="53">
        <v>2839</v>
      </c>
      <c r="B1017" s="22"/>
      <c r="C1017" s="34"/>
      <c r="D1017" s="45"/>
      <c r="E1017" s="44"/>
      <c r="F1017" s="45"/>
      <c r="G1017" s="45"/>
      <c r="H1017" s="45" t="str">
        <f t="shared" si="167"/>
        <v/>
      </c>
      <c r="I1017" s="46" t="str">
        <f t="shared" si="168"/>
        <v/>
      </c>
      <c r="J1017" s="34">
        <f t="shared" si="169"/>
        <v>0</v>
      </c>
      <c r="K1017" s="45">
        <f t="shared" si="170"/>
        <v>0</v>
      </c>
      <c r="L1017" s="44"/>
      <c r="M1017" s="45"/>
      <c r="N1017" s="45"/>
      <c r="O1017" s="45" t="str">
        <f t="shared" si="171"/>
        <v/>
      </c>
      <c r="P1017" s="46" t="str">
        <f t="shared" si="172"/>
        <v/>
      </c>
      <c r="Q1017" s="34">
        <f t="shared" si="173"/>
        <v>0</v>
      </c>
      <c r="R1017" s="45">
        <f t="shared" si="174"/>
        <v>0</v>
      </c>
      <c r="S1017" s="44"/>
      <c r="T1017" s="45"/>
      <c r="U1017" s="45"/>
      <c r="V1017" s="45" t="str">
        <f t="shared" si="175"/>
        <v/>
      </c>
      <c r="W1017" s="46" t="str">
        <f t="shared" si="176"/>
        <v/>
      </c>
      <c r="X1017" s="12"/>
    </row>
    <row r="1018" spans="1:24" x14ac:dyDescent="0.25">
      <c r="A1018" s="53">
        <v>2840</v>
      </c>
      <c r="B1018" s="22"/>
      <c r="C1018" s="34"/>
      <c r="D1018" s="45"/>
      <c r="E1018" s="44"/>
      <c r="F1018" s="45"/>
      <c r="G1018" s="45"/>
      <c r="H1018" s="45" t="str">
        <f t="shared" si="167"/>
        <v/>
      </c>
      <c r="I1018" s="46" t="str">
        <f t="shared" si="168"/>
        <v/>
      </c>
      <c r="J1018" s="34">
        <f t="shared" si="169"/>
        <v>0</v>
      </c>
      <c r="K1018" s="45">
        <f t="shared" si="170"/>
        <v>0</v>
      </c>
      <c r="L1018" s="44"/>
      <c r="M1018" s="45"/>
      <c r="N1018" s="45"/>
      <c r="O1018" s="45" t="str">
        <f t="shared" si="171"/>
        <v/>
      </c>
      <c r="P1018" s="46" t="str">
        <f t="shared" si="172"/>
        <v/>
      </c>
      <c r="Q1018" s="34">
        <f t="shared" si="173"/>
        <v>0</v>
      </c>
      <c r="R1018" s="45">
        <f t="shared" si="174"/>
        <v>0</v>
      </c>
      <c r="S1018" s="44"/>
      <c r="T1018" s="45"/>
      <c r="U1018" s="45"/>
      <c r="V1018" s="45" t="str">
        <f t="shared" si="175"/>
        <v/>
      </c>
      <c r="W1018" s="46" t="str">
        <f t="shared" si="176"/>
        <v/>
      </c>
      <c r="X1018" s="12"/>
    </row>
    <row r="1019" spans="1:24" x14ac:dyDescent="0.25">
      <c r="A1019" s="53">
        <v>2841</v>
      </c>
      <c r="B1019" s="22"/>
      <c r="C1019" s="34"/>
      <c r="D1019" s="45"/>
      <c r="E1019" s="44"/>
      <c r="F1019" s="45"/>
      <c r="G1019" s="45"/>
      <c r="H1019" s="45" t="str">
        <f t="shared" si="167"/>
        <v/>
      </c>
      <c r="I1019" s="46" t="str">
        <f t="shared" si="168"/>
        <v/>
      </c>
      <c r="J1019" s="34">
        <f t="shared" si="169"/>
        <v>0</v>
      </c>
      <c r="K1019" s="45">
        <f t="shared" si="170"/>
        <v>0</v>
      </c>
      <c r="L1019" s="44"/>
      <c r="M1019" s="45"/>
      <c r="N1019" s="45"/>
      <c r="O1019" s="45" t="str">
        <f t="shared" si="171"/>
        <v/>
      </c>
      <c r="P1019" s="46" t="str">
        <f t="shared" si="172"/>
        <v/>
      </c>
      <c r="Q1019" s="34">
        <f t="shared" si="173"/>
        <v>0</v>
      </c>
      <c r="R1019" s="45">
        <f t="shared" si="174"/>
        <v>0</v>
      </c>
      <c r="S1019" s="44"/>
      <c r="T1019" s="45"/>
      <c r="U1019" s="45"/>
      <c r="V1019" s="45" t="str">
        <f t="shared" si="175"/>
        <v/>
      </c>
      <c r="W1019" s="46" t="str">
        <f t="shared" si="176"/>
        <v/>
      </c>
      <c r="X1019" s="12"/>
    </row>
    <row r="1020" spans="1:24" x14ac:dyDescent="0.25">
      <c r="A1020" s="53">
        <v>2842</v>
      </c>
      <c r="B1020" s="22"/>
      <c r="C1020" s="34"/>
      <c r="D1020" s="45"/>
      <c r="E1020" s="44"/>
      <c r="F1020" s="45"/>
      <c r="G1020" s="45"/>
      <c r="H1020" s="45" t="str">
        <f t="shared" si="167"/>
        <v/>
      </c>
      <c r="I1020" s="46" t="str">
        <f t="shared" si="168"/>
        <v/>
      </c>
      <c r="J1020" s="34">
        <f t="shared" si="169"/>
        <v>0</v>
      </c>
      <c r="K1020" s="45">
        <f t="shared" si="170"/>
        <v>0</v>
      </c>
      <c r="L1020" s="44"/>
      <c r="M1020" s="45"/>
      <c r="N1020" s="45"/>
      <c r="O1020" s="45" t="str">
        <f t="shared" si="171"/>
        <v/>
      </c>
      <c r="P1020" s="46" t="str">
        <f t="shared" si="172"/>
        <v/>
      </c>
      <c r="Q1020" s="34">
        <f t="shared" si="173"/>
        <v>0</v>
      </c>
      <c r="R1020" s="45">
        <f t="shared" si="174"/>
        <v>0</v>
      </c>
      <c r="S1020" s="44"/>
      <c r="T1020" s="45"/>
      <c r="U1020" s="45"/>
      <c r="V1020" s="45" t="str">
        <f t="shared" si="175"/>
        <v/>
      </c>
      <c r="W1020" s="46" t="str">
        <f t="shared" si="176"/>
        <v/>
      </c>
      <c r="X1020" s="12"/>
    </row>
    <row r="1021" spans="1:24" x14ac:dyDescent="0.25">
      <c r="A1021" s="53">
        <v>2843</v>
      </c>
      <c r="B1021" s="22"/>
      <c r="C1021" s="34"/>
      <c r="D1021" s="45"/>
      <c r="E1021" s="44"/>
      <c r="F1021" s="45"/>
      <c r="G1021" s="45"/>
      <c r="H1021" s="45" t="str">
        <f t="shared" si="167"/>
        <v/>
      </c>
      <c r="I1021" s="46" t="str">
        <f t="shared" si="168"/>
        <v/>
      </c>
      <c r="J1021" s="34">
        <f t="shared" si="169"/>
        <v>0</v>
      </c>
      <c r="K1021" s="45">
        <f t="shared" si="170"/>
        <v>0</v>
      </c>
      <c r="L1021" s="44"/>
      <c r="M1021" s="45"/>
      <c r="N1021" s="45"/>
      <c r="O1021" s="45" t="str">
        <f t="shared" si="171"/>
        <v/>
      </c>
      <c r="P1021" s="46" t="str">
        <f t="shared" si="172"/>
        <v/>
      </c>
      <c r="Q1021" s="34">
        <f t="shared" si="173"/>
        <v>0</v>
      </c>
      <c r="R1021" s="45">
        <f t="shared" si="174"/>
        <v>0</v>
      </c>
      <c r="S1021" s="44"/>
      <c r="T1021" s="45"/>
      <c r="U1021" s="45"/>
      <c r="V1021" s="45" t="str">
        <f t="shared" si="175"/>
        <v/>
      </c>
      <c r="W1021" s="46" t="str">
        <f t="shared" si="176"/>
        <v/>
      </c>
      <c r="X1021" s="12"/>
    </row>
    <row r="1022" spans="1:24" x14ac:dyDescent="0.25">
      <c r="A1022" s="53">
        <v>2844</v>
      </c>
      <c r="B1022" s="22"/>
      <c r="C1022" s="34"/>
      <c r="D1022" s="45"/>
      <c r="E1022" s="44"/>
      <c r="F1022" s="45"/>
      <c r="G1022" s="45"/>
      <c r="H1022" s="45" t="str">
        <f t="shared" si="167"/>
        <v/>
      </c>
      <c r="I1022" s="46" t="str">
        <f t="shared" si="168"/>
        <v/>
      </c>
      <c r="J1022" s="34">
        <f t="shared" si="169"/>
        <v>0</v>
      </c>
      <c r="K1022" s="45">
        <f t="shared" si="170"/>
        <v>0</v>
      </c>
      <c r="L1022" s="44"/>
      <c r="M1022" s="45"/>
      <c r="N1022" s="45"/>
      <c r="O1022" s="45" t="str">
        <f t="shared" si="171"/>
        <v/>
      </c>
      <c r="P1022" s="46" t="str">
        <f t="shared" si="172"/>
        <v/>
      </c>
      <c r="Q1022" s="34">
        <f t="shared" si="173"/>
        <v>0</v>
      </c>
      <c r="R1022" s="45">
        <f t="shared" si="174"/>
        <v>0</v>
      </c>
      <c r="S1022" s="44"/>
      <c r="T1022" s="45"/>
      <c r="U1022" s="45"/>
      <c r="V1022" s="45" t="str">
        <f t="shared" si="175"/>
        <v/>
      </c>
      <c r="W1022" s="46" t="str">
        <f t="shared" si="176"/>
        <v/>
      </c>
      <c r="X1022" s="12"/>
    </row>
    <row r="1023" spans="1:24" x14ac:dyDescent="0.25">
      <c r="A1023" s="53">
        <v>2845</v>
      </c>
      <c r="B1023" s="22"/>
      <c r="C1023" s="34"/>
      <c r="D1023" s="45"/>
      <c r="E1023" s="44"/>
      <c r="F1023" s="45"/>
      <c r="G1023" s="45"/>
      <c r="H1023" s="45" t="str">
        <f t="shared" si="167"/>
        <v/>
      </c>
      <c r="I1023" s="46" t="str">
        <f t="shared" si="168"/>
        <v/>
      </c>
      <c r="J1023" s="34">
        <f t="shared" si="169"/>
        <v>0</v>
      </c>
      <c r="K1023" s="45">
        <f t="shared" si="170"/>
        <v>0</v>
      </c>
      <c r="L1023" s="44"/>
      <c r="M1023" s="45"/>
      <c r="N1023" s="45"/>
      <c r="O1023" s="45" t="str">
        <f t="shared" si="171"/>
        <v/>
      </c>
      <c r="P1023" s="46" t="str">
        <f t="shared" si="172"/>
        <v/>
      </c>
      <c r="Q1023" s="34">
        <f t="shared" si="173"/>
        <v>0</v>
      </c>
      <c r="R1023" s="45">
        <f t="shared" si="174"/>
        <v>0</v>
      </c>
      <c r="S1023" s="44"/>
      <c r="T1023" s="45"/>
      <c r="U1023" s="45"/>
      <c r="V1023" s="45" t="str">
        <f t="shared" si="175"/>
        <v/>
      </c>
      <c r="W1023" s="46" t="str">
        <f t="shared" si="176"/>
        <v/>
      </c>
      <c r="X1023" s="12"/>
    </row>
    <row r="1024" spans="1:24" x14ac:dyDescent="0.25">
      <c r="A1024" s="53">
        <v>2846</v>
      </c>
      <c r="B1024" s="22"/>
      <c r="C1024" s="34"/>
      <c r="D1024" s="45"/>
      <c r="E1024" s="44"/>
      <c r="F1024" s="45"/>
      <c r="G1024" s="45"/>
      <c r="H1024" s="45" t="str">
        <f t="shared" si="167"/>
        <v/>
      </c>
      <c r="I1024" s="46" t="str">
        <f t="shared" si="168"/>
        <v/>
      </c>
      <c r="J1024" s="34">
        <f t="shared" si="169"/>
        <v>0</v>
      </c>
      <c r="K1024" s="45">
        <f t="shared" si="170"/>
        <v>0</v>
      </c>
      <c r="L1024" s="44"/>
      <c r="M1024" s="45"/>
      <c r="N1024" s="45"/>
      <c r="O1024" s="45" t="str">
        <f t="shared" si="171"/>
        <v/>
      </c>
      <c r="P1024" s="46" t="str">
        <f t="shared" si="172"/>
        <v/>
      </c>
      <c r="Q1024" s="34">
        <f t="shared" si="173"/>
        <v>0</v>
      </c>
      <c r="R1024" s="45">
        <f t="shared" si="174"/>
        <v>0</v>
      </c>
      <c r="S1024" s="44"/>
      <c r="T1024" s="45"/>
      <c r="U1024" s="45"/>
      <c r="V1024" s="45" t="str">
        <f t="shared" si="175"/>
        <v/>
      </c>
      <c r="W1024" s="46" t="str">
        <f t="shared" si="176"/>
        <v/>
      </c>
      <c r="X1024" s="12"/>
    </row>
    <row r="1025" spans="1:24" x14ac:dyDescent="0.25">
      <c r="A1025" s="53">
        <v>2847</v>
      </c>
      <c r="B1025" s="22"/>
      <c r="C1025" s="34"/>
      <c r="D1025" s="45"/>
      <c r="E1025" s="44"/>
      <c r="F1025" s="45"/>
      <c r="G1025" s="45"/>
      <c r="H1025" s="45" t="str">
        <f t="shared" ref="H1025:H1088" si="177">IF(F1025="","",(SMALL(F1025:G1025,1)))</f>
        <v/>
      </c>
      <c r="I1025" s="46" t="str">
        <f t="shared" ref="I1025:I1088" si="178">IF(F1025="","",(IF(H1025&gt;D1025,"APROVADO","REPROVADO")))</f>
        <v/>
      </c>
      <c r="J1025" s="34">
        <f t="shared" ref="J1025:J1088" si="179">C1025</f>
        <v>0</v>
      </c>
      <c r="K1025" s="45">
        <f t="shared" ref="K1025:K1088" si="180">D1025</f>
        <v>0</v>
      </c>
      <c r="L1025" s="44"/>
      <c r="M1025" s="45"/>
      <c r="N1025" s="45"/>
      <c r="O1025" s="45" t="str">
        <f t="shared" ref="O1025:O1088" si="181">IF(M1025="","",(SMALL(M1025:N1025,1)))</f>
        <v/>
      </c>
      <c r="P1025" s="46" t="str">
        <f t="shared" ref="P1025:P1088" si="182">IF(M1025="","",(IF(O1025&gt;K1025,"APROVADO","REPROVADO")))</f>
        <v/>
      </c>
      <c r="Q1025" s="34">
        <f t="shared" ref="Q1025:Q1088" si="183">C1025</f>
        <v>0</v>
      </c>
      <c r="R1025" s="45">
        <f t="shared" ref="R1025:R1088" si="184">D1025</f>
        <v>0</v>
      </c>
      <c r="S1025" s="44"/>
      <c r="T1025" s="45"/>
      <c r="U1025" s="45"/>
      <c r="V1025" s="45" t="str">
        <f t="shared" ref="V1025:V1088" si="185">IF(T1025="","",(SMALL(T1025:U1025,1)))</f>
        <v/>
      </c>
      <c r="W1025" s="46" t="str">
        <f t="shared" ref="W1025:W1088" si="186">IF(T1025="","",(IF(V1025&gt;R1025,"APROVADO","REPROVADO")))</f>
        <v/>
      </c>
      <c r="X1025" s="12"/>
    </row>
    <row r="1026" spans="1:24" x14ac:dyDescent="0.25">
      <c r="A1026" s="53">
        <v>2848</v>
      </c>
      <c r="B1026" s="22"/>
      <c r="C1026" s="34"/>
      <c r="D1026" s="45"/>
      <c r="E1026" s="44"/>
      <c r="F1026" s="45"/>
      <c r="G1026" s="45"/>
      <c r="H1026" s="45" t="str">
        <f t="shared" si="177"/>
        <v/>
      </c>
      <c r="I1026" s="46" t="str">
        <f t="shared" si="178"/>
        <v/>
      </c>
      <c r="J1026" s="34">
        <f t="shared" si="179"/>
        <v>0</v>
      </c>
      <c r="K1026" s="45">
        <f t="shared" si="180"/>
        <v>0</v>
      </c>
      <c r="L1026" s="44"/>
      <c r="M1026" s="45"/>
      <c r="N1026" s="45"/>
      <c r="O1026" s="45" t="str">
        <f t="shared" si="181"/>
        <v/>
      </c>
      <c r="P1026" s="46" t="str">
        <f t="shared" si="182"/>
        <v/>
      </c>
      <c r="Q1026" s="34">
        <f t="shared" si="183"/>
        <v>0</v>
      </c>
      <c r="R1026" s="45">
        <f t="shared" si="184"/>
        <v>0</v>
      </c>
      <c r="S1026" s="44"/>
      <c r="T1026" s="45"/>
      <c r="U1026" s="45"/>
      <c r="V1026" s="45" t="str">
        <f t="shared" si="185"/>
        <v/>
      </c>
      <c r="W1026" s="46" t="str">
        <f t="shared" si="186"/>
        <v/>
      </c>
      <c r="X1026" s="12"/>
    </row>
    <row r="1027" spans="1:24" x14ac:dyDescent="0.25">
      <c r="A1027" s="53">
        <v>2849</v>
      </c>
      <c r="B1027" s="22"/>
      <c r="C1027" s="34"/>
      <c r="D1027" s="45"/>
      <c r="E1027" s="44"/>
      <c r="F1027" s="45"/>
      <c r="G1027" s="45"/>
      <c r="H1027" s="45" t="str">
        <f t="shared" si="177"/>
        <v/>
      </c>
      <c r="I1027" s="46" t="str">
        <f t="shared" si="178"/>
        <v/>
      </c>
      <c r="J1027" s="34">
        <f t="shared" si="179"/>
        <v>0</v>
      </c>
      <c r="K1027" s="45">
        <f t="shared" si="180"/>
        <v>0</v>
      </c>
      <c r="L1027" s="44"/>
      <c r="M1027" s="45"/>
      <c r="N1027" s="45"/>
      <c r="O1027" s="45" t="str">
        <f t="shared" si="181"/>
        <v/>
      </c>
      <c r="P1027" s="46" t="str">
        <f t="shared" si="182"/>
        <v/>
      </c>
      <c r="Q1027" s="34">
        <f t="shared" si="183"/>
        <v>0</v>
      </c>
      <c r="R1027" s="45">
        <f t="shared" si="184"/>
        <v>0</v>
      </c>
      <c r="S1027" s="44"/>
      <c r="T1027" s="45"/>
      <c r="U1027" s="45"/>
      <c r="V1027" s="45" t="str">
        <f t="shared" si="185"/>
        <v/>
      </c>
      <c r="W1027" s="46" t="str">
        <f t="shared" si="186"/>
        <v/>
      </c>
      <c r="X1027" s="12"/>
    </row>
    <row r="1028" spans="1:24" x14ac:dyDescent="0.25">
      <c r="A1028" s="53">
        <v>2850</v>
      </c>
      <c r="B1028" s="22"/>
      <c r="C1028" s="34"/>
      <c r="D1028" s="45"/>
      <c r="E1028" s="44"/>
      <c r="F1028" s="45"/>
      <c r="G1028" s="45"/>
      <c r="H1028" s="45" t="str">
        <f t="shared" si="177"/>
        <v/>
      </c>
      <c r="I1028" s="46" t="str">
        <f t="shared" si="178"/>
        <v/>
      </c>
      <c r="J1028" s="34">
        <f t="shared" si="179"/>
        <v>0</v>
      </c>
      <c r="K1028" s="45">
        <f t="shared" si="180"/>
        <v>0</v>
      </c>
      <c r="L1028" s="44"/>
      <c r="M1028" s="45"/>
      <c r="N1028" s="45"/>
      <c r="O1028" s="45" t="str">
        <f t="shared" si="181"/>
        <v/>
      </c>
      <c r="P1028" s="46" t="str">
        <f t="shared" si="182"/>
        <v/>
      </c>
      <c r="Q1028" s="34">
        <f t="shared" si="183"/>
        <v>0</v>
      </c>
      <c r="R1028" s="45">
        <f t="shared" si="184"/>
        <v>0</v>
      </c>
      <c r="S1028" s="44"/>
      <c r="T1028" s="45"/>
      <c r="U1028" s="45"/>
      <c r="V1028" s="45" t="str">
        <f t="shared" si="185"/>
        <v/>
      </c>
      <c r="W1028" s="46" t="str">
        <f t="shared" si="186"/>
        <v/>
      </c>
      <c r="X1028" s="12"/>
    </row>
    <row r="1029" spans="1:24" x14ac:dyDescent="0.25">
      <c r="A1029" s="53">
        <v>2851</v>
      </c>
      <c r="B1029" s="22"/>
      <c r="C1029" s="34"/>
      <c r="D1029" s="45"/>
      <c r="E1029" s="44"/>
      <c r="F1029" s="45"/>
      <c r="G1029" s="45"/>
      <c r="H1029" s="45" t="str">
        <f t="shared" si="177"/>
        <v/>
      </c>
      <c r="I1029" s="46" t="str">
        <f t="shared" si="178"/>
        <v/>
      </c>
      <c r="J1029" s="34">
        <f t="shared" si="179"/>
        <v>0</v>
      </c>
      <c r="K1029" s="45">
        <f t="shared" si="180"/>
        <v>0</v>
      </c>
      <c r="L1029" s="44"/>
      <c r="M1029" s="45"/>
      <c r="N1029" s="45"/>
      <c r="O1029" s="45" t="str">
        <f t="shared" si="181"/>
        <v/>
      </c>
      <c r="P1029" s="46" t="str">
        <f t="shared" si="182"/>
        <v/>
      </c>
      <c r="Q1029" s="34">
        <f t="shared" si="183"/>
        <v>0</v>
      </c>
      <c r="R1029" s="45">
        <f t="shared" si="184"/>
        <v>0</v>
      </c>
      <c r="S1029" s="44"/>
      <c r="T1029" s="45"/>
      <c r="U1029" s="45"/>
      <c r="V1029" s="45" t="str">
        <f t="shared" si="185"/>
        <v/>
      </c>
      <c r="W1029" s="46" t="str">
        <f t="shared" si="186"/>
        <v/>
      </c>
      <c r="X1029" s="12"/>
    </row>
    <row r="1030" spans="1:24" x14ac:dyDescent="0.25">
      <c r="A1030" s="53">
        <v>2852</v>
      </c>
      <c r="B1030" s="22"/>
      <c r="C1030" s="34"/>
      <c r="D1030" s="45"/>
      <c r="E1030" s="44"/>
      <c r="F1030" s="45"/>
      <c r="G1030" s="45"/>
      <c r="H1030" s="45" t="str">
        <f t="shared" si="177"/>
        <v/>
      </c>
      <c r="I1030" s="46" t="str">
        <f t="shared" si="178"/>
        <v/>
      </c>
      <c r="J1030" s="34">
        <f t="shared" si="179"/>
        <v>0</v>
      </c>
      <c r="K1030" s="45">
        <f t="shared" si="180"/>
        <v>0</v>
      </c>
      <c r="L1030" s="44"/>
      <c r="M1030" s="45"/>
      <c r="N1030" s="45"/>
      <c r="O1030" s="45" t="str">
        <f t="shared" si="181"/>
        <v/>
      </c>
      <c r="P1030" s="46" t="str">
        <f t="shared" si="182"/>
        <v/>
      </c>
      <c r="Q1030" s="34">
        <f t="shared" si="183"/>
        <v>0</v>
      </c>
      <c r="R1030" s="45">
        <f t="shared" si="184"/>
        <v>0</v>
      </c>
      <c r="S1030" s="44"/>
      <c r="T1030" s="45"/>
      <c r="U1030" s="45"/>
      <c r="V1030" s="45" t="str">
        <f t="shared" si="185"/>
        <v/>
      </c>
      <c r="W1030" s="46" t="str">
        <f t="shared" si="186"/>
        <v/>
      </c>
      <c r="X1030" s="12"/>
    </row>
    <row r="1031" spans="1:24" x14ac:dyDescent="0.25">
      <c r="A1031" s="53">
        <v>2853</v>
      </c>
      <c r="B1031" s="22"/>
      <c r="C1031" s="34"/>
      <c r="D1031" s="45"/>
      <c r="E1031" s="44"/>
      <c r="F1031" s="45"/>
      <c r="G1031" s="45"/>
      <c r="H1031" s="45" t="str">
        <f t="shared" si="177"/>
        <v/>
      </c>
      <c r="I1031" s="46" t="str">
        <f t="shared" si="178"/>
        <v/>
      </c>
      <c r="J1031" s="34">
        <f t="shared" si="179"/>
        <v>0</v>
      </c>
      <c r="K1031" s="45">
        <f t="shared" si="180"/>
        <v>0</v>
      </c>
      <c r="L1031" s="44"/>
      <c r="M1031" s="45"/>
      <c r="N1031" s="45"/>
      <c r="O1031" s="45" t="str">
        <f t="shared" si="181"/>
        <v/>
      </c>
      <c r="P1031" s="46" t="str">
        <f t="shared" si="182"/>
        <v/>
      </c>
      <c r="Q1031" s="34">
        <f t="shared" si="183"/>
        <v>0</v>
      </c>
      <c r="R1031" s="45">
        <f t="shared" si="184"/>
        <v>0</v>
      </c>
      <c r="S1031" s="44"/>
      <c r="T1031" s="45"/>
      <c r="U1031" s="45"/>
      <c r="V1031" s="45" t="str">
        <f t="shared" si="185"/>
        <v/>
      </c>
      <c r="W1031" s="46" t="str">
        <f t="shared" si="186"/>
        <v/>
      </c>
      <c r="X1031" s="12"/>
    </row>
    <row r="1032" spans="1:24" x14ac:dyDescent="0.25">
      <c r="A1032" s="53">
        <v>2854</v>
      </c>
      <c r="B1032" s="22"/>
      <c r="C1032" s="34"/>
      <c r="D1032" s="45"/>
      <c r="E1032" s="44"/>
      <c r="F1032" s="45"/>
      <c r="G1032" s="45"/>
      <c r="H1032" s="45" t="str">
        <f t="shared" si="177"/>
        <v/>
      </c>
      <c r="I1032" s="46" t="str">
        <f t="shared" si="178"/>
        <v/>
      </c>
      <c r="J1032" s="34">
        <f t="shared" si="179"/>
        <v>0</v>
      </c>
      <c r="K1032" s="45">
        <f t="shared" si="180"/>
        <v>0</v>
      </c>
      <c r="L1032" s="44"/>
      <c r="M1032" s="45"/>
      <c r="N1032" s="45"/>
      <c r="O1032" s="45" t="str">
        <f t="shared" si="181"/>
        <v/>
      </c>
      <c r="P1032" s="46" t="str">
        <f t="shared" si="182"/>
        <v/>
      </c>
      <c r="Q1032" s="34">
        <f t="shared" si="183"/>
        <v>0</v>
      </c>
      <c r="R1032" s="45">
        <f t="shared" si="184"/>
        <v>0</v>
      </c>
      <c r="S1032" s="44"/>
      <c r="T1032" s="45"/>
      <c r="U1032" s="45"/>
      <c r="V1032" s="45" t="str">
        <f t="shared" si="185"/>
        <v/>
      </c>
      <c r="W1032" s="46" t="str">
        <f t="shared" si="186"/>
        <v/>
      </c>
      <c r="X1032" s="12"/>
    </row>
    <row r="1033" spans="1:24" x14ac:dyDescent="0.25">
      <c r="A1033" s="53">
        <v>2855</v>
      </c>
      <c r="B1033" s="22"/>
      <c r="C1033" s="34"/>
      <c r="D1033" s="45"/>
      <c r="E1033" s="44"/>
      <c r="F1033" s="45"/>
      <c r="G1033" s="45"/>
      <c r="H1033" s="45" t="str">
        <f t="shared" si="177"/>
        <v/>
      </c>
      <c r="I1033" s="46" t="str">
        <f t="shared" si="178"/>
        <v/>
      </c>
      <c r="J1033" s="34">
        <f t="shared" si="179"/>
        <v>0</v>
      </c>
      <c r="K1033" s="45">
        <f t="shared" si="180"/>
        <v>0</v>
      </c>
      <c r="L1033" s="44"/>
      <c r="M1033" s="45"/>
      <c r="N1033" s="45"/>
      <c r="O1033" s="45" t="str">
        <f t="shared" si="181"/>
        <v/>
      </c>
      <c r="P1033" s="46" t="str">
        <f t="shared" si="182"/>
        <v/>
      </c>
      <c r="Q1033" s="34">
        <f t="shared" si="183"/>
        <v>0</v>
      </c>
      <c r="R1033" s="45">
        <f t="shared" si="184"/>
        <v>0</v>
      </c>
      <c r="S1033" s="44"/>
      <c r="T1033" s="45"/>
      <c r="U1033" s="45"/>
      <c r="V1033" s="45" t="str">
        <f t="shared" si="185"/>
        <v/>
      </c>
      <c r="W1033" s="46" t="str">
        <f t="shared" si="186"/>
        <v/>
      </c>
      <c r="X1033" s="12"/>
    </row>
    <row r="1034" spans="1:24" x14ac:dyDescent="0.25">
      <c r="A1034" s="53">
        <v>2856</v>
      </c>
      <c r="B1034" s="22"/>
      <c r="C1034" s="34"/>
      <c r="D1034" s="45"/>
      <c r="E1034" s="44"/>
      <c r="F1034" s="45"/>
      <c r="G1034" s="45"/>
      <c r="H1034" s="45" t="str">
        <f t="shared" si="177"/>
        <v/>
      </c>
      <c r="I1034" s="46" t="str">
        <f t="shared" si="178"/>
        <v/>
      </c>
      <c r="J1034" s="34">
        <f t="shared" si="179"/>
        <v>0</v>
      </c>
      <c r="K1034" s="45">
        <f t="shared" si="180"/>
        <v>0</v>
      </c>
      <c r="L1034" s="44"/>
      <c r="M1034" s="45"/>
      <c r="N1034" s="45"/>
      <c r="O1034" s="45" t="str">
        <f t="shared" si="181"/>
        <v/>
      </c>
      <c r="P1034" s="46" t="str">
        <f t="shared" si="182"/>
        <v/>
      </c>
      <c r="Q1034" s="34">
        <f t="shared" si="183"/>
        <v>0</v>
      </c>
      <c r="R1034" s="45">
        <f t="shared" si="184"/>
        <v>0</v>
      </c>
      <c r="S1034" s="44"/>
      <c r="T1034" s="45"/>
      <c r="U1034" s="45"/>
      <c r="V1034" s="45" t="str">
        <f t="shared" si="185"/>
        <v/>
      </c>
      <c r="W1034" s="46" t="str">
        <f t="shared" si="186"/>
        <v/>
      </c>
      <c r="X1034" s="12"/>
    </row>
    <row r="1035" spans="1:24" x14ac:dyDescent="0.25">
      <c r="A1035" s="53">
        <v>2857</v>
      </c>
      <c r="B1035" s="22"/>
      <c r="C1035" s="34"/>
      <c r="D1035" s="45"/>
      <c r="E1035" s="44"/>
      <c r="F1035" s="45"/>
      <c r="G1035" s="45"/>
      <c r="H1035" s="45" t="str">
        <f t="shared" si="177"/>
        <v/>
      </c>
      <c r="I1035" s="46" t="str">
        <f t="shared" si="178"/>
        <v/>
      </c>
      <c r="J1035" s="34">
        <f t="shared" si="179"/>
        <v>0</v>
      </c>
      <c r="K1035" s="45">
        <f t="shared" si="180"/>
        <v>0</v>
      </c>
      <c r="L1035" s="44"/>
      <c r="M1035" s="45"/>
      <c r="N1035" s="45"/>
      <c r="O1035" s="45" t="str">
        <f t="shared" si="181"/>
        <v/>
      </c>
      <c r="P1035" s="46" t="str">
        <f t="shared" si="182"/>
        <v/>
      </c>
      <c r="Q1035" s="34">
        <f t="shared" si="183"/>
        <v>0</v>
      </c>
      <c r="R1035" s="45">
        <f t="shared" si="184"/>
        <v>0</v>
      </c>
      <c r="S1035" s="44"/>
      <c r="T1035" s="45"/>
      <c r="U1035" s="45"/>
      <c r="V1035" s="45" t="str">
        <f t="shared" si="185"/>
        <v/>
      </c>
      <c r="W1035" s="46" t="str">
        <f t="shared" si="186"/>
        <v/>
      </c>
      <c r="X1035" s="12"/>
    </row>
    <row r="1036" spans="1:24" x14ac:dyDescent="0.25">
      <c r="A1036" s="53">
        <v>2858</v>
      </c>
      <c r="B1036" s="22"/>
      <c r="C1036" s="34"/>
      <c r="D1036" s="45"/>
      <c r="E1036" s="44"/>
      <c r="F1036" s="45"/>
      <c r="G1036" s="45"/>
      <c r="H1036" s="45" t="str">
        <f t="shared" si="177"/>
        <v/>
      </c>
      <c r="I1036" s="46" t="str">
        <f t="shared" si="178"/>
        <v/>
      </c>
      <c r="J1036" s="34">
        <f t="shared" si="179"/>
        <v>0</v>
      </c>
      <c r="K1036" s="45">
        <f t="shared" si="180"/>
        <v>0</v>
      </c>
      <c r="L1036" s="44"/>
      <c r="M1036" s="45"/>
      <c r="N1036" s="45"/>
      <c r="O1036" s="45" t="str">
        <f t="shared" si="181"/>
        <v/>
      </c>
      <c r="P1036" s="46" t="str">
        <f t="shared" si="182"/>
        <v/>
      </c>
      <c r="Q1036" s="34">
        <f t="shared" si="183"/>
        <v>0</v>
      </c>
      <c r="R1036" s="45">
        <f t="shared" si="184"/>
        <v>0</v>
      </c>
      <c r="S1036" s="44"/>
      <c r="T1036" s="45"/>
      <c r="U1036" s="45"/>
      <c r="V1036" s="45" t="str">
        <f t="shared" si="185"/>
        <v/>
      </c>
      <c r="W1036" s="46" t="str">
        <f t="shared" si="186"/>
        <v/>
      </c>
      <c r="X1036" s="12"/>
    </row>
    <row r="1037" spans="1:24" x14ac:dyDescent="0.25">
      <c r="A1037" s="53">
        <v>2859</v>
      </c>
      <c r="B1037" s="22"/>
      <c r="C1037" s="34"/>
      <c r="D1037" s="45"/>
      <c r="E1037" s="44"/>
      <c r="F1037" s="45"/>
      <c r="G1037" s="45"/>
      <c r="H1037" s="45" t="str">
        <f t="shared" si="177"/>
        <v/>
      </c>
      <c r="I1037" s="46" t="str">
        <f t="shared" si="178"/>
        <v/>
      </c>
      <c r="J1037" s="34">
        <f t="shared" si="179"/>
        <v>0</v>
      </c>
      <c r="K1037" s="45">
        <f t="shared" si="180"/>
        <v>0</v>
      </c>
      <c r="L1037" s="44"/>
      <c r="M1037" s="45"/>
      <c r="N1037" s="45"/>
      <c r="O1037" s="45" t="str">
        <f t="shared" si="181"/>
        <v/>
      </c>
      <c r="P1037" s="46" t="str">
        <f t="shared" si="182"/>
        <v/>
      </c>
      <c r="Q1037" s="34">
        <f t="shared" si="183"/>
        <v>0</v>
      </c>
      <c r="R1037" s="45">
        <f t="shared" si="184"/>
        <v>0</v>
      </c>
      <c r="S1037" s="44"/>
      <c r="T1037" s="45"/>
      <c r="U1037" s="45"/>
      <c r="V1037" s="45" t="str">
        <f t="shared" si="185"/>
        <v/>
      </c>
      <c r="W1037" s="46" t="str">
        <f t="shared" si="186"/>
        <v/>
      </c>
      <c r="X1037" s="12"/>
    </row>
    <row r="1038" spans="1:24" x14ac:dyDescent="0.25">
      <c r="A1038" s="53">
        <v>2860</v>
      </c>
      <c r="B1038" s="22"/>
      <c r="C1038" s="34"/>
      <c r="D1038" s="45"/>
      <c r="E1038" s="44"/>
      <c r="F1038" s="45"/>
      <c r="G1038" s="45"/>
      <c r="H1038" s="45" t="str">
        <f t="shared" si="177"/>
        <v/>
      </c>
      <c r="I1038" s="46" t="str">
        <f t="shared" si="178"/>
        <v/>
      </c>
      <c r="J1038" s="34">
        <f t="shared" si="179"/>
        <v>0</v>
      </c>
      <c r="K1038" s="45">
        <f t="shared" si="180"/>
        <v>0</v>
      </c>
      <c r="L1038" s="44"/>
      <c r="M1038" s="45"/>
      <c r="N1038" s="45"/>
      <c r="O1038" s="45" t="str">
        <f t="shared" si="181"/>
        <v/>
      </c>
      <c r="P1038" s="46" t="str">
        <f t="shared" si="182"/>
        <v/>
      </c>
      <c r="Q1038" s="34">
        <f t="shared" si="183"/>
        <v>0</v>
      </c>
      <c r="R1038" s="45">
        <f t="shared" si="184"/>
        <v>0</v>
      </c>
      <c r="S1038" s="44"/>
      <c r="T1038" s="45"/>
      <c r="U1038" s="45"/>
      <c r="V1038" s="45" t="str">
        <f t="shared" si="185"/>
        <v/>
      </c>
      <c r="W1038" s="46" t="str">
        <f t="shared" si="186"/>
        <v/>
      </c>
      <c r="X1038" s="12"/>
    </row>
    <row r="1039" spans="1:24" x14ac:dyDescent="0.25">
      <c r="A1039" s="53">
        <v>2861</v>
      </c>
      <c r="B1039" s="22"/>
      <c r="C1039" s="34"/>
      <c r="D1039" s="45"/>
      <c r="E1039" s="44"/>
      <c r="F1039" s="45"/>
      <c r="G1039" s="45"/>
      <c r="H1039" s="45" t="str">
        <f t="shared" si="177"/>
        <v/>
      </c>
      <c r="I1039" s="46" t="str">
        <f t="shared" si="178"/>
        <v/>
      </c>
      <c r="J1039" s="34">
        <f t="shared" si="179"/>
        <v>0</v>
      </c>
      <c r="K1039" s="45">
        <f t="shared" si="180"/>
        <v>0</v>
      </c>
      <c r="L1039" s="44"/>
      <c r="M1039" s="45"/>
      <c r="N1039" s="45"/>
      <c r="O1039" s="45" t="str">
        <f t="shared" si="181"/>
        <v/>
      </c>
      <c r="P1039" s="46" t="str">
        <f t="shared" si="182"/>
        <v/>
      </c>
      <c r="Q1039" s="34">
        <f t="shared" si="183"/>
        <v>0</v>
      </c>
      <c r="R1039" s="45">
        <f t="shared" si="184"/>
        <v>0</v>
      </c>
      <c r="S1039" s="44"/>
      <c r="T1039" s="45"/>
      <c r="U1039" s="45"/>
      <c r="V1039" s="45" t="str">
        <f t="shared" si="185"/>
        <v/>
      </c>
      <c r="W1039" s="46" t="str">
        <f t="shared" si="186"/>
        <v/>
      </c>
      <c r="X1039" s="12"/>
    </row>
    <row r="1040" spans="1:24" x14ac:dyDescent="0.25">
      <c r="A1040" s="53">
        <v>2862</v>
      </c>
      <c r="B1040" s="22"/>
      <c r="C1040" s="34"/>
      <c r="D1040" s="45"/>
      <c r="E1040" s="44"/>
      <c r="F1040" s="45"/>
      <c r="G1040" s="45"/>
      <c r="H1040" s="45" t="str">
        <f t="shared" si="177"/>
        <v/>
      </c>
      <c r="I1040" s="46" t="str">
        <f t="shared" si="178"/>
        <v/>
      </c>
      <c r="J1040" s="34">
        <f t="shared" si="179"/>
        <v>0</v>
      </c>
      <c r="K1040" s="45">
        <f t="shared" si="180"/>
        <v>0</v>
      </c>
      <c r="L1040" s="44"/>
      <c r="M1040" s="45"/>
      <c r="N1040" s="45"/>
      <c r="O1040" s="45" t="str">
        <f t="shared" si="181"/>
        <v/>
      </c>
      <c r="P1040" s="46" t="str">
        <f t="shared" si="182"/>
        <v/>
      </c>
      <c r="Q1040" s="34">
        <f t="shared" si="183"/>
        <v>0</v>
      </c>
      <c r="R1040" s="45">
        <f t="shared" si="184"/>
        <v>0</v>
      </c>
      <c r="S1040" s="44"/>
      <c r="T1040" s="45"/>
      <c r="U1040" s="45"/>
      <c r="V1040" s="45" t="str">
        <f t="shared" si="185"/>
        <v/>
      </c>
      <c r="W1040" s="46" t="str">
        <f t="shared" si="186"/>
        <v/>
      </c>
      <c r="X1040" s="12"/>
    </row>
    <row r="1041" spans="1:24" x14ac:dyDescent="0.25">
      <c r="A1041" s="53">
        <v>2863</v>
      </c>
      <c r="B1041" s="22"/>
      <c r="C1041" s="34"/>
      <c r="D1041" s="45"/>
      <c r="E1041" s="44"/>
      <c r="F1041" s="45"/>
      <c r="G1041" s="45"/>
      <c r="H1041" s="45" t="str">
        <f t="shared" si="177"/>
        <v/>
      </c>
      <c r="I1041" s="46" t="str">
        <f t="shared" si="178"/>
        <v/>
      </c>
      <c r="J1041" s="34">
        <f t="shared" si="179"/>
        <v>0</v>
      </c>
      <c r="K1041" s="45">
        <f t="shared" si="180"/>
        <v>0</v>
      </c>
      <c r="L1041" s="44"/>
      <c r="M1041" s="45"/>
      <c r="N1041" s="45"/>
      <c r="O1041" s="45" t="str">
        <f t="shared" si="181"/>
        <v/>
      </c>
      <c r="P1041" s="46" t="str">
        <f t="shared" si="182"/>
        <v/>
      </c>
      <c r="Q1041" s="34">
        <f t="shared" si="183"/>
        <v>0</v>
      </c>
      <c r="R1041" s="45">
        <f t="shared" si="184"/>
        <v>0</v>
      </c>
      <c r="S1041" s="44"/>
      <c r="T1041" s="45"/>
      <c r="U1041" s="45"/>
      <c r="V1041" s="45" t="str">
        <f t="shared" si="185"/>
        <v/>
      </c>
      <c r="W1041" s="46" t="str">
        <f t="shared" si="186"/>
        <v/>
      </c>
      <c r="X1041" s="12"/>
    </row>
    <row r="1042" spans="1:24" x14ac:dyDescent="0.25">
      <c r="A1042" s="53">
        <v>2864</v>
      </c>
      <c r="B1042" s="22"/>
      <c r="C1042" s="34"/>
      <c r="D1042" s="45"/>
      <c r="E1042" s="44"/>
      <c r="F1042" s="45"/>
      <c r="G1042" s="45"/>
      <c r="H1042" s="45" t="str">
        <f t="shared" si="177"/>
        <v/>
      </c>
      <c r="I1042" s="46" t="str">
        <f t="shared" si="178"/>
        <v/>
      </c>
      <c r="J1042" s="34">
        <f t="shared" si="179"/>
        <v>0</v>
      </c>
      <c r="K1042" s="45">
        <f t="shared" si="180"/>
        <v>0</v>
      </c>
      <c r="L1042" s="44"/>
      <c r="M1042" s="45"/>
      <c r="N1042" s="45"/>
      <c r="O1042" s="45" t="str">
        <f t="shared" si="181"/>
        <v/>
      </c>
      <c r="P1042" s="46" t="str">
        <f t="shared" si="182"/>
        <v/>
      </c>
      <c r="Q1042" s="34">
        <f t="shared" si="183"/>
        <v>0</v>
      </c>
      <c r="R1042" s="45">
        <f t="shared" si="184"/>
        <v>0</v>
      </c>
      <c r="S1042" s="44"/>
      <c r="T1042" s="45"/>
      <c r="U1042" s="45"/>
      <c r="V1042" s="45" t="str">
        <f t="shared" si="185"/>
        <v/>
      </c>
      <c r="W1042" s="46" t="str">
        <f t="shared" si="186"/>
        <v/>
      </c>
      <c r="X1042" s="12"/>
    </row>
    <row r="1043" spans="1:24" x14ac:dyDescent="0.25">
      <c r="A1043" s="53">
        <v>2865</v>
      </c>
      <c r="B1043" s="22"/>
      <c r="C1043" s="34"/>
      <c r="D1043" s="45"/>
      <c r="E1043" s="44"/>
      <c r="F1043" s="45"/>
      <c r="G1043" s="45"/>
      <c r="H1043" s="45" t="str">
        <f t="shared" si="177"/>
        <v/>
      </c>
      <c r="I1043" s="46" t="str">
        <f t="shared" si="178"/>
        <v/>
      </c>
      <c r="J1043" s="34">
        <f t="shared" si="179"/>
        <v>0</v>
      </c>
      <c r="K1043" s="45">
        <f t="shared" si="180"/>
        <v>0</v>
      </c>
      <c r="L1043" s="44"/>
      <c r="M1043" s="45"/>
      <c r="N1043" s="45"/>
      <c r="O1043" s="45" t="str">
        <f t="shared" si="181"/>
        <v/>
      </c>
      <c r="P1043" s="46" t="str">
        <f t="shared" si="182"/>
        <v/>
      </c>
      <c r="Q1043" s="34">
        <f t="shared" si="183"/>
        <v>0</v>
      </c>
      <c r="R1043" s="45">
        <f t="shared" si="184"/>
        <v>0</v>
      </c>
      <c r="S1043" s="44"/>
      <c r="T1043" s="45"/>
      <c r="U1043" s="45"/>
      <c r="V1043" s="45" t="str">
        <f t="shared" si="185"/>
        <v/>
      </c>
      <c r="W1043" s="46" t="str">
        <f t="shared" si="186"/>
        <v/>
      </c>
      <c r="X1043" s="12"/>
    </row>
    <row r="1044" spans="1:24" x14ac:dyDescent="0.25">
      <c r="A1044" s="53">
        <v>2866</v>
      </c>
      <c r="B1044" s="22"/>
      <c r="C1044" s="34"/>
      <c r="D1044" s="45"/>
      <c r="E1044" s="44"/>
      <c r="F1044" s="45"/>
      <c r="G1044" s="45"/>
      <c r="H1044" s="45" t="str">
        <f t="shared" si="177"/>
        <v/>
      </c>
      <c r="I1044" s="46" t="str">
        <f t="shared" si="178"/>
        <v/>
      </c>
      <c r="J1044" s="34">
        <f t="shared" si="179"/>
        <v>0</v>
      </c>
      <c r="K1044" s="45">
        <f t="shared" si="180"/>
        <v>0</v>
      </c>
      <c r="L1044" s="44"/>
      <c r="M1044" s="45"/>
      <c r="N1044" s="45"/>
      <c r="O1044" s="45" t="str">
        <f t="shared" si="181"/>
        <v/>
      </c>
      <c r="P1044" s="46" t="str">
        <f t="shared" si="182"/>
        <v/>
      </c>
      <c r="Q1044" s="34">
        <f t="shared" si="183"/>
        <v>0</v>
      </c>
      <c r="R1044" s="45">
        <f t="shared" si="184"/>
        <v>0</v>
      </c>
      <c r="S1044" s="44"/>
      <c r="T1044" s="45"/>
      <c r="U1044" s="45"/>
      <c r="V1044" s="45" t="str">
        <f t="shared" si="185"/>
        <v/>
      </c>
      <c r="W1044" s="46" t="str">
        <f t="shared" si="186"/>
        <v/>
      </c>
      <c r="X1044" s="12"/>
    </row>
    <row r="1045" spans="1:24" x14ac:dyDescent="0.25">
      <c r="A1045" s="53">
        <v>2867</v>
      </c>
      <c r="B1045" s="22"/>
      <c r="C1045" s="34"/>
      <c r="D1045" s="45"/>
      <c r="E1045" s="44"/>
      <c r="F1045" s="45"/>
      <c r="G1045" s="45"/>
      <c r="H1045" s="45" t="str">
        <f t="shared" si="177"/>
        <v/>
      </c>
      <c r="I1045" s="46" t="str">
        <f t="shared" si="178"/>
        <v/>
      </c>
      <c r="J1045" s="34">
        <f t="shared" si="179"/>
        <v>0</v>
      </c>
      <c r="K1045" s="45">
        <f t="shared" si="180"/>
        <v>0</v>
      </c>
      <c r="L1045" s="44"/>
      <c r="M1045" s="45"/>
      <c r="N1045" s="45"/>
      <c r="O1045" s="45" t="str">
        <f t="shared" si="181"/>
        <v/>
      </c>
      <c r="P1045" s="46" t="str">
        <f t="shared" si="182"/>
        <v/>
      </c>
      <c r="Q1045" s="34">
        <f t="shared" si="183"/>
        <v>0</v>
      </c>
      <c r="R1045" s="45">
        <f t="shared" si="184"/>
        <v>0</v>
      </c>
      <c r="S1045" s="44"/>
      <c r="T1045" s="45"/>
      <c r="U1045" s="45"/>
      <c r="V1045" s="45" t="str">
        <f t="shared" si="185"/>
        <v/>
      </c>
      <c r="W1045" s="46" t="str">
        <f t="shared" si="186"/>
        <v/>
      </c>
      <c r="X1045" s="12"/>
    </row>
    <row r="1046" spans="1:24" x14ac:dyDescent="0.25">
      <c r="A1046" s="53">
        <v>2868</v>
      </c>
      <c r="B1046" s="22"/>
      <c r="C1046" s="34"/>
      <c r="D1046" s="45"/>
      <c r="E1046" s="44"/>
      <c r="F1046" s="45"/>
      <c r="G1046" s="45"/>
      <c r="H1046" s="45" t="str">
        <f t="shared" si="177"/>
        <v/>
      </c>
      <c r="I1046" s="46" t="str">
        <f t="shared" si="178"/>
        <v/>
      </c>
      <c r="J1046" s="34">
        <f t="shared" si="179"/>
        <v>0</v>
      </c>
      <c r="K1046" s="45">
        <f t="shared" si="180"/>
        <v>0</v>
      </c>
      <c r="L1046" s="44"/>
      <c r="M1046" s="45"/>
      <c r="N1046" s="45"/>
      <c r="O1046" s="45" t="str">
        <f t="shared" si="181"/>
        <v/>
      </c>
      <c r="P1046" s="46" t="str">
        <f t="shared" si="182"/>
        <v/>
      </c>
      <c r="Q1046" s="34">
        <f t="shared" si="183"/>
        <v>0</v>
      </c>
      <c r="R1046" s="45">
        <f t="shared" si="184"/>
        <v>0</v>
      </c>
      <c r="S1046" s="44"/>
      <c r="T1046" s="45"/>
      <c r="U1046" s="45"/>
      <c r="V1046" s="45" t="str">
        <f t="shared" si="185"/>
        <v/>
      </c>
      <c r="W1046" s="46" t="str">
        <f t="shared" si="186"/>
        <v/>
      </c>
      <c r="X1046" s="12"/>
    </row>
    <row r="1047" spans="1:24" x14ac:dyDescent="0.25">
      <c r="A1047" s="53">
        <v>2869</v>
      </c>
      <c r="B1047" s="22"/>
      <c r="C1047" s="34"/>
      <c r="D1047" s="45"/>
      <c r="E1047" s="44"/>
      <c r="F1047" s="45"/>
      <c r="G1047" s="45"/>
      <c r="H1047" s="45" t="str">
        <f t="shared" si="177"/>
        <v/>
      </c>
      <c r="I1047" s="46" t="str">
        <f t="shared" si="178"/>
        <v/>
      </c>
      <c r="J1047" s="34">
        <f t="shared" si="179"/>
        <v>0</v>
      </c>
      <c r="K1047" s="45">
        <f t="shared" si="180"/>
        <v>0</v>
      </c>
      <c r="L1047" s="44"/>
      <c r="M1047" s="45"/>
      <c r="N1047" s="45"/>
      <c r="O1047" s="45" t="str">
        <f t="shared" si="181"/>
        <v/>
      </c>
      <c r="P1047" s="46" t="str">
        <f t="shared" si="182"/>
        <v/>
      </c>
      <c r="Q1047" s="34">
        <f t="shared" si="183"/>
        <v>0</v>
      </c>
      <c r="R1047" s="45">
        <f t="shared" si="184"/>
        <v>0</v>
      </c>
      <c r="S1047" s="44"/>
      <c r="T1047" s="45"/>
      <c r="U1047" s="45"/>
      <c r="V1047" s="45" t="str">
        <f t="shared" si="185"/>
        <v/>
      </c>
      <c r="W1047" s="46" t="str">
        <f t="shared" si="186"/>
        <v/>
      </c>
      <c r="X1047" s="12"/>
    </row>
    <row r="1048" spans="1:24" x14ac:dyDescent="0.25">
      <c r="A1048" s="53">
        <v>2870</v>
      </c>
      <c r="B1048" s="22"/>
      <c r="C1048" s="34"/>
      <c r="D1048" s="45"/>
      <c r="E1048" s="44"/>
      <c r="F1048" s="45"/>
      <c r="G1048" s="45"/>
      <c r="H1048" s="45" t="str">
        <f t="shared" si="177"/>
        <v/>
      </c>
      <c r="I1048" s="46" t="str">
        <f t="shared" si="178"/>
        <v/>
      </c>
      <c r="J1048" s="34">
        <f t="shared" si="179"/>
        <v>0</v>
      </c>
      <c r="K1048" s="45">
        <f t="shared" si="180"/>
        <v>0</v>
      </c>
      <c r="L1048" s="44"/>
      <c r="M1048" s="45"/>
      <c r="N1048" s="45"/>
      <c r="O1048" s="45" t="str">
        <f t="shared" si="181"/>
        <v/>
      </c>
      <c r="P1048" s="46" t="str">
        <f t="shared" si="182"/>
        <v/>
      </c>
      <c r="Q1048" s="34">
        <f t="shared" si="183"/>
        <v>0</v>
      </c>
      <c r="R1048" s="45">
        <f t="shared" si="184"/>
        <v>0</v>
      </c>
      <c r="S1048" s="44"/>
      <c r="T1048" s="45"/>
      <c r="U1048" s="45"/>
      <c r="V1048" s="45" t="str">
        <f t="shared" si="185"/>
        <v/>
      </c>
      <c r="W1048" s="46" t="str">
        <f t="shared" si="186"/>
        <v/>
      </c>
      <c r="X1048" s="12"/>
    </row>
    <row r="1049" spans="1:24" x14ac:dyDescent="0.25">
      <c r="A1049" s="53">
        <v>2871</v>
      </c>
      <c r="B1049" s="22"/>
      <c r="C1049" s="34"/>
      <c r="D1049" s="45"/>
      <c r="E1049" s="44"/>
      <c r="F1049" s="45"/>
      <c r="G1049" s="45"/>
      <c r="H1049" s="45" t="str">
        <f t="shared" si="177"/>
        <v/>
      </c>
      <c r="I1049" s="46" t="str">
        <f t="shared" si="178"/>
        <v/>
      </c>
      <c r="J1049" s="34">
        <f t="shared" si="179"/>
        <v>0</v>
      </c>
      <c r="K1049" s="45">
        <f t="shared" si="180"/>
        <v>0</v>
      </c>
      <c r="L1049" s="44"/>
      <c r="M1049" s="45"/>
      <c r="N1049" s="45"/>
      <c r="O1049" s="45" t="str">
        <f t="shared" si="181"/>
        <v/>
      </c>
      <c r="P1049" s="46" t="str">
        <f t="shared" si="182"/>
        <v/>
      </c>
      <c r="Q1049" s="34">
        <f t="shared" si="183"/>
        <v>0</v>
      </c>
      <c r="R1049" s="45">
        <f t="shared" si="184"/>
        <v>0</v>
      </c>
      <c r="S1049" s="44"/>
      <c r="T1049" s="45"/>
      <c r="U1049" s="45"/>
      <c r="V1049" s="45" t="str">
        <f t="shared" si="185"/>
        <v/>
      </c>
      <c r="W1049" s="46" t="str">
        <f t="shared" si="186"/>
        <v/>
      </c>
      <c r="X1049" s="12"/>
    </row>
    <row r="1050" spans="1:24" x14ac:dyDescent="0.25">
      <c r="A1050" s="53">
        <v>2872</v>
      </c>
      <c r="B1050" s="22"/>
      <c r="C1050" s="34"/>
      <c r="D1050" s="45"/>
      <c r="E1050" s="44"/>
      <c r="F1050" s="45"/>
      <c r="G1050" s="45"/>
      <c r="H1050" s="45" t="str">
        <f t="shared" si="177"/>
        <v/>
      </c>
      <c r="I1050" s="46" t="str">
        <f t="shared" si="178"/>
        <v/>
      </c>
      <c r="J1050" s="34">
        <f t="shared" si="179"/>
        <v>0</v>
      </c>
      <c r="K1050" s="45">
        <f t="shared" si="180"/>
        <v>0</v>
      </c>
      <c r="L1050" s="44"/>
      <c r="M1050" s="45"/>
      <c r="N1050" s="45"/>
      <c r="O1050" s="45" t="str">
        <f t="shared" si="181"/>
        <v/>
      </c>
      <c r="P1050" s="46" t="str">
        <f t="shared" si="182"/>
        <v/>
      </c>
      <c r="Q1050" s="34">
        <f t="shared" si="183"/>
        <v>0</v>
      </c>
      <c r="R1050" s="45">
        <f t="shared" si="184"/>
        <v>0</v>
      </c>
      <c r="S1050" s="44"/>
      <c r="T1050" s="45"/>
      <c r="U1050" s="45"/>
      <c r="V1050" s="45" t="str">
        <f t="shared" si="185"/>
        <v/>
      </c>
      <c r="W1050" s="46" t="str">
        <f t="shared" si="186"/>
        <v/>
      </c>
      <c r="X1050" s="12"/>
    </row>
    <row r="1051" spans="1:24" x14ac:dyDescent="0.25">
      <c r="A1051" s="53">
        <v>2873</v>
      </c>
      <c r="B1051" s="22"/>
      <c r="C1051" s="34"/>
      <c r="D1051" s="45"/>
      <c r="E1051" s="44"/>
      <c r="F1051" s="45"/>
      <c r="G1051" s="45"/>
      <c r="H1051" s="45" t="str">
        <f t="shared" si="177"/>
        <v/>
      </c>
      <c r="I1051" s="46" t="str">
        <f t="shared" si="178"/>
        <v/>
      </c>
      <c r="J1051" s="34">
        <f t="shared" si="179"/>
        <v>0</v>
      </c>
      <c r="K1051" s="45">
        <f t="shared" si="180"/>
        <v>0</v>
      </c>
      <c r="L1051" s="44"/>
      <c r="M1051" s="45"/>
      <c r="N1051" s="45"/>
      <c r="O1051" s="45" t="str">
        <f t="shared" si="181"/>
        <v/>
      </c>
      <c r="P1051" s="46" t="str">
        <f t="shared" si="182"/>
        <v/>
      </c>
      <c r="Q1051" s="34">
        <f t="shared" si="183"/>
        <v>0</v>
      </c>
      <c r="R1051" s="45">
        <f t="shared" si="184"/>
        <v>0</v>
      </c>
      <c r="S1051" s="44"/>
      <c r="T1051" s="45"/>
      <c r="U1051" s="45"/>
      <c r="V1051" s="45" t="str">
        <f t="shared" si="185"/>
        <v/>
      </c>
      <c r="W1051" s="46" t="str">
        <f t="shared" si="186"/>
        <v/>
      </c>
      <c r="X1051" s="12"/>
    </row>
    <row r="1052" spans="1:24" x14ac:dyDescent="0.25">
      <c r="A1052" s="53">
        <v>2874</v>
      </c>
      <c r="B1052" s="22"/>
      <c r="C1052" s="34"/>
      <c r="D1052" s="45"/>
      <c r="E1052" s="44"/>
      <c r="F1052" s="45"/>
      <c r="G1052" s="45"/>
      <c r="H1052" s="45" t="str">
        <f t="shared" si="177"/>
        <v/>
      </c>
      <c r="I1052" s="46" t="str">
        <f t="shared" si="178"/>
        <v/>
      </c>
      <c r="J1052" s="34">
        <f t="shared" si="179"/>
        <v>0</v>
      </c>
      <c r="K1052" s="45">
        <f t="shared" si="180"/>
        <v>0</v>
      </c>
      <c r="L1052" s="44"/>
      <c r="M1052" s="45"/>
      <c r="N1052" s="45"/>
      <c r="O1052" s="45" t="str">
        <f t="shared" si="181"/>
        <v/>
      </c>
      <c r="P1052" s="46" t="str">
        <f t="shared" si="182"/>
        <v/>
      </c>
      <c r="Q1052" s="34">
        <f t="shared" si="183"/>
        <v>0</v>
      </c>
      <c r="R1052" s="45">
        <f t="shared" si="184"/>
        <v>0</v>
      </c>
      <c r="S1052" s="44"/>
      <c r="T1052" s="45"/>
      <c r="U1052" s="45"/>
      <c r="V1052" s="45" t="str">
        <f t="shared" si="185"/>
        <v/>
      </c>
      <c r="W1052" s="46" t="str">
        <f t="shared" si="186"/>
        <v/>
      </c>
      <c r="X1052" s="12"/>
    </row>
    <row r="1053" spans="1:24" x14ac:dyDescent="0.25">
      <c r="A1053" s="53">
        <v>2875</v>
      </c>
      <c r="B1053" s="22"/>
      <c r="C1053" s="34"/>
      <c r="D1053" s="45"/>
      <c r="E1053" s="44"/>
      <c r="F1053" s="45"/>
      <c r="G1053" s="45"/>
      <c r="H1053" s="45" t="str">
        <f t="shared" si="177"/>
        <v/>
      </c>
      <c r="I1053" s="46" t="str">
        <f t="shared" si="178"/>
        <v/>
      </c>
      <c r="J1053" s="34">
        <f t="shared" si="179"/>
        <v>0</v>
      </c>
      <c r="K1053" s="45">
        <f t="shared" si="180"/>
        <v>0</v>
      </c>
      <c r="L1053" s="44"/>
      <c r="M1053" s="45"/>
      <c r="N1053" s="45"/>
      <c r="O1053" s="45" t="str">
        <f t="shared" si="181"/>
        <v/>
      </c>
      <c r="P1053" s="46" t="str">
        <f t="shared" si="182"/>
        <v/>
      </c>
      <c r="Q1053" s="34">
        <f t="shared" si="183"/>
        <v>0</v>
      </c>
      <c r="R1053" s="45">
        <f t="shared" si="184"/>
        <v>0</v>
      </c>
      <c r="S1053" s="44"/>
      <c r="T1053" s="45"/>
      <c r="U1053" s="45"/>
      <c r="V1053" s="45" t="str">
        <f t="shared" si="185"/>
        <v/>
      </c>
      <c r="W1053" s="46" t="str">
        <f t="shared" si="186"/>
        <v/>
      </c>
      <c r="X1053" s="12"/>
    </row>
    <row r="1054" spans="1:24" x14ac:dyDescent="0.25">
      <c r="A1054" s="53">
        <v>2876</v>
      </c>
      <c r="B1054" s="22"/>
      <c r="C1054" s="34"/>
      <c r="D1054" s="45"/>
      <c r="E1054" s="44"/>
      <c r="F1054" s="45"/>
      <c r="G1054" s="45"/>
      <c r="H1054" s="45" t="str">
        <f t="shared" si="177"/>
        <v/>
      </c>
      <c r="I1054" s="46" t="str">
        <f t="shared" si="178"/>
        <v/>
      </c>
      <c r="J1054" s="34">
        <f t="shared" si="179"/>
        <v>0</v>
      </c>
      <c r="K1054" s="45">
        <f t="shared" si="180"/>
        <v>0</v>
      </c>
      <c r="L1054" s="44"/>
      <c r="M1054" s="45"/>
      <c r="N1054" s="45"/>
      <c r="O1054" s="45" t="str">
        <f t="shared" si="181"/>
        <v/>
      </c>
      <c r="P1054" s="46" t="str">
        <f t="shared" si="182"/>
        <v/>
      </c>
      <c r="Q1054" s="34">
        <f t="shared" si="183"/>
        <v>0</v>
      </c>
      <c r="R1054" s="45">
        <f t="shared" si="184"/>
        <v>0</v>
      </c>
      <c r="S1054" s="44"/>
      <c r="T1054" s="45"/>
      <c r="U1054" s="45"/>
      <c r="V1054" s="45" t="str">
        <f t="shared" si="185"/>
        <v/>
      </c>
      <c r="W1054" s="46" t="str">
        <f t="shared" si="186"/>
        <v/>
      </c>
      <c r="X1054" s="12"/>
    </row>
    <row r="1055" spans="1:24" x14ac:dyDescent="0.25">
      <c r="A1055" s="53">
        <v>2877</v>
      </c>
      <c r="B1055" s="22"/>
      <c r="C1055" s="34"/>
      <c r="D1055" s="45"/>
      <c r="E1055" s="44"/>
      <c r="F1055" s="45"/>
      <c r="G1055" s="45"/>
      <c r="H1055" s="45" t="str">
        <f t="shared" si="177"/>
        <v/>
      </c>
      <c r="I1055" s="46" t="str">
        <f t="shared" si="178"/>
        <v/>
      </c>
      <c r="J1055" s="34">
        <f t="shared" si="179"/>
        <v>0</v>
      </c>
      <c r="K1055" s="45">
        <f t="shared" si="180"/>
        <v>0</v>
      </c>
      <c r="L1055" s="44"/>
      <c r="M1055" s="45"/>
      <c r="N1055" s="45"/>
      <c r="O1055" s="45" t="str">
        <f t="shared" si="181"/>
        <v/>
      </c>
      <c r="P1055" s="46" t="str">
        <f t="shared" si="182"/>
        <v/>
      </c>
      <c r="Q1055" s="34">
        <f t="shared" si="183"/>
        <v>0</v>
      </c>
      <c r="R1055" s="45">
        <f t="shared" si="184"/>
        <v>0</v>
      </c>
      <c r="S1055" s="44"/>
      <c r="T1055" s="45"/>
      <c r="U1055" s="45"/>
      <c r="V1055" s="45" t="str">
        <f t="shared" si="185"/>
        <v/>
      </c>
      <c r="W1055" s="46" t="str">
        <f t="shared" si="186"/>
        <v/>
      </c>
      <c r="X1055" s="12"/>
    </row>
    <row r="1056" spans="1:24" x14ac:dyDescent="0.25">
      <c r="A1056" s="53">
        <v>2878</v>
      </c>
      <c r="B1056" s="22"/>
      <c r="C1056" s="34"/>
      <c r="D1056" s="45"/>
      <c r="E1056" s="44"/>
      <c r="F1056" s="45"/>
      <c r="G1056" s="45"/>
      <c r="H1056" s="45" t="str">
        <f t="shared" si="177"/>
        <v/>
      </c>
      <c r="I1056" s="46" t="str">
        <f t="shared" si="178"/>
        <v/>
      </c>
      <c r="J1056" s="34">
        <f t="shared" si="179"/>
        <v>0</v>
      </c>
      <c r="K1056" s="45">
        <f t="shared" si="180"/>
        <v>0</v>
      </c>
      <c r="L1056" s="44"/>
      <c r="M1056" s="45"/>
      <c r="N1056" s="45"/>
      <c r="O1056" s="45" t="str">
        <f t="shared" si="181"/>
        <v/>
      </c>
      <c r="P1056" s="46" t="str">
        <f t="shared" si="182"/>
        <v/>
      </c>
      <c r="Q1056" s="34">
        <f t="shared" si="183"/>
        <v>0</v>
      </c>
      <c r="R1056" s="45">
        <f t="shared" si="184"/>
        <v>0</v>
      </c>
      <c r="S1056" s="44"/>
      <c r="T1056" s="45"/>
      <c r="U1056" s="45"/>
      <c r="V1056" s="45" t="str">
        <f t="shared" si="185"/>
        <v/>
      </c>
      <c r="W1056" s="46" t="str">
        <f t="shared" si="186"/>
        <v/>
      </c>
      <c r="X1056" s="12"/>
    </row>
    <row r="1057" spans="1:24" x14ac:dyDescent="0.25">
      <c r="A1057" s="53">
        <v>2879</v>
      </c>
      <c r="B1057" s="22"/>
      <c r="C1057" s="34"/>
      <c r="D1057" s="45"/>
      <c r="E1057" s="44"/>
      <c r="F1057" s="45"/>
      <c r="G1057" s="45"/>
      <c r="H1057" s="45" t="str">
        <f t="shared" si="177"/>
        <v/>
      </c>
      <c r="I1057" s="46" t="str">
        <f t="shared" si="178"/>
        <v/>
      </c>
      <c r="J1057" s="34">
        <f t="shared" si="179"/>
        <v>0</v>
      </c>
      <c r="K1057" s="45">
        <f t="shared" si="180"/>
        <v>0</v>
      </c>
      <c r="L1057" s="44"/>
      <c r="M1057" s="45"/>
      <c r="N1057" s="45"/>
      <c r="O1057" s="45" t="str">
        <f t="shared" si="181"/>
        <v/>
      </c>
      <c r="P1057" s="46" t="str">
        <f t="shared" si="182"/>
        <v/>
      </c>
      <c r="Q1057" s="34">
        <f t="shared" si="183"/>
        <v>0</v>
      </c>
      <c r="R1057" s="45">
        <f t="shared" si="184"/>
        <v>0</v>
      </c>
      <c r="S1057" s="44"/>
      <c r="T1057" s="45"/>
      <c r="U1057" s="45"/>
      <c r="V1057" s="45" t="str">
        <f t="shared" si="185"/>
        <v/>
      </c>
      <c r="W1057" s="46" t="str">
        <f t="shared" si="186"/>
        <v/>
      </c>
      <c r="X1057" s="12"/>
    </row>
    <row r="1058" spans="1:24" x14ac:dyDescent="0.25">
      <c r="A1058" s="53">
        <v>2880</v>
      </c>
      <c r="B1058" s="22"/>
      <c r="C1058" s="34"/>
      <c r="D1058" s="45"/>
      <c r="E1058" s="44"/>
      <c r="F1058" s="45"/>
      <c r="G1058" s="45"/>
      <c r="H1058" s="45" t="str">
        <f t="shared" si="177"/>
        <v/>
      </c>
      <c r="I1058" s="46" t="str">
        <f t="shared" si="178"/>
        <v/>
      </c>
      <c r="J1058" s="34">
        <f t="shared" si="179"/>
        <v>0</v>
      </c>
      <c r="K1058" s="45">
        <f t="shared" si="180"/>
        <v>0</v>
      </c>
      <c r="L1058" s="44"/>
      <c r="M1058" s="45"/>
      <c r="N1058" s="45"/>
      <c r="O1058" s="45" t="str">
        <f t="shared" si="181"/>
        <v/>
      </c>
      <c r="P1058" s="46" t="str">
        <f t="shared" si="182"/>
        <v/>
      </c>
      <c r="Q1058" s="34">
        <f t="shared" si="183"/>
        <v>0</v>
      </c>
      <c r="R1058" s="45">
        <f t="shared" si="184"/>
        <v>0</v>
      </c>
      <c r="S1058" s="44"/>
      <c r="T1058" s="45"/>
      <c r="U1058" s="45"/>
      <c r="V1058" s="45" t="str">
        <f t="shared" si="185"/>
        <v/>
      </c>
      <c r="W1058" s="46" t="str">
        <f t="shared" si="186"/>
        <v/>
      </c>
      <c r="X1058" s="12"/>
    </row>
    <row r="1059" spans="1:24" x14ac:dyDescent="0.25">
      <c r="A1059" s="53">
        <v>2881</v>
      </c>
      <c r="B1059" s="22"/>
      <c r="C1059" s="34"/>
      <c r="D1059" s="45"/>
      <c r="E1059" s="44"/>
      <c r="F1059" s="45"/>
      <c r="G1059" s="45"/>
      <c r="H1059" s="45" t="str">
        <f t="shared" si="177"/>
        <v/>
      </c>
      <c r="I1059" s="46" t="str">
        <f t="shared" si="178"/>
        <v/>
      </c>
      <c r="J1059" s="34">
        <f t="shared" si="179"/>
        <v>0</v>
      </c>
      <c r="K1059" s="45">
        <f t="shared" si="180"/>
        <v>0</v>
      </c>
      <c r="L1059" s="44"/>
      <c r="M1059" s="45"/>
      <c r="N1059" s="45"/>
      <c r="O1059" s="45" t="str">
        <f t="shared" si="181"/>
        <v/>
      </c>
      <c r="P1059" s="46" t="str">
        <f t="shared" si="182"/>
        <v/>
      </c>
      <c r="Q1059" s="34">
        <f t="shared" si="183"/>
        <v>0</v>
      </c>
      <c r="R1059" s="45">
        <f t="shared" si="184"/>
        <v>0</v>
      </c>
      <c r="S1059" s="44"/>
      <c r="T1059" s="45"/>
      <c r="U1059" s="45"/>
      <c r="V1059" s="45" t="str">
        <f t="shared" si="185"/>
        <v/>
      </c>
      <c r="W1059" s="46" t="str">
        <f t="shared" si="186"/>
        <v/>
      </c>
      <c r="X1059" s="12"/>
    </row>
    <row r="1060" spans="1:24" x14ac:dyDescent="0.25">
      <c r="A1060" s="53">
        <v>2882</v>
      </c>
      <c r="B1060" s="22"/>
      <c r="C1060" s="34"/>
      <c r="D1060" s="45"/>
      <c r="E1060" s="44"/>
      <c r="F1060" s="45"/>
      <c r="G1060" s="45"/>
      <c r="H1060" s="45" t="str">
        <f t="shared" si="177"/>
        <v/>
      </c>
      <c r="I1060" s="46" t="str">
        <f t="shared" si="178"/>
        <v/>
      </c>
      <c r="J1060" s="34">
        <f t="shared" si="179"/>
        <v>0</v>
      </c>
      <c r="K1060" s="45">
        <f t="shared" si="180"/>
        <v>0</v>
      </c>
      <c r="L1060" s="44"/>
      <c r="M1060" s="45"/>
      <c r="N1060" s="45"/>
      <c r="O1060" s="45" t="str">
        <f t="shared" si="181"/>
        <v/>
      </c>
      <c r="P1060" s="46" t="str">
        <f t="shared" si="182"/>
        <v/>
      </c>
      <c r="Q1060" s="34">
        <f t="shared" si="183"/>
        <v>0</v>
      </c>
      <c r="R1060" s="45">
        <f t="shared" si="184"/>
        <v>0</v>
      </c>
      <c r="S1060" s="44"/>
      <c r="T1060" s="45"/>
      <c r="U1060" s="45"/>
      <c r="V1060" s="45" t="str">
        <f t="shared" si="185"/>
        <v/>
      </c>
      <c r="W1060" s="46" t="str">
        <f t="shared" si="186"/>
        <v/>
      </c>
      <c r="X1060" s="12"/>
    </row>
    <row r="1061" spans="1:24" x14ac:dyDescent="0.25">
      <c r="A1061" s="53">
        <v>2883</v>
      </c>
      <c r="B1061" s="22"/>
      <c r="C1061" s="34"/>
      <c r="D1061" s="45"/>
      <c r="E1061" s="44"/>
      <c r="F1061" s="45"/>
      <c r="G1061" s="45"/>
      <c r="H1061" s="45" t="str">
        <f t="shared" si="177"/>
        <v/>
      </c>
      <c r="I1061" s="46" t="str">
        <f t="shared" si="178"/>
        <v/>
      </c>
      <c r="J1061" s="34">
        <f t="shared" si="179"/>
        <v>0</v>
      </c>
      <c r="K1061" s="45">
        <f t="shared" si="180"/>
        <v>0</v>
      </c>
      <c r="L1061" s="44"/>
      <c r="M1061" s="45"/>
      <c r="N1061" s="45"/>
      <c r="O1061" s="45" t="str">
        <f t="shared" si="181"/>
        <v/>
      </c>
      <c r="P1061" s="46" t="str">
        <f t="shared" si="182"/>
        <v/>
      </c>
      <c r="Q1061" s="34">
        <f t="shared" si="183"/>
        <v>0</v>
      </c>
      <c r="R1061" s="45">
        <f t="shared" si="184"/>
        <v>0</v>
      </c>
      <c r="S1061" s="44"/>
      <c r="T1061" s="45"/>
      <c r="U1061" s="45"/>
      <c r="V1061" s="45" t="str">
        <f t="shared" si="185"/>
        <v/>
      </c>
      <c r="W1061" s="46" t="str">
        <f t="shared" si="186"/>
        <v/>
      </c>
      <c r="X1061" s="12"/>
    </row>
    <row r="1062" spans="1:24" x14ac:dyDescent="0.25">
      <c r="A1062" s="53">
        <v>2884</v>
      </c>
      <c r="B1062" s="22"/>
      <c r="C1062" s="34"/>
      <c r="D1062" s="45"/>
      <c r="E1062" s="44"/>
      <c r="F1062" s="45"/>
      <c r="G1062" s="45"/>
      <c r="H1062" s="45" t="str">
        <f t="shared" si="177"/>
        <v/>
      </c>
      <c r="I1062" s="46" t="str">
        <f t="shared" si="178"/>
        <v/>
      </c>
      <c r="J1062" s="34">
        <f t="shared" si="179"/>
        <v>0</v>
      </c>
      <c r="K1062" s="45">
        <f t="shared" si="180"/>
        <v>0</v>
      </c>
      <c r="L1062" s="44"/>
      <c r="M1062" s="45"/>
      <c r="N1062" s="45"/>
      <c r="O1062" s="45" t="str">
        <f t="shared" si="181"/>
        <v/>
      </c>
      <c r="P1062" s="46" t="str">
        <f t="shared" si="182"/>
        <v/>
      </c>
      <c r="Q1062" s="34">
        <f t="shared" si="183"/>
        <v>0</v>
      </c>
      <c r="R1062" s="45">
        <f t="shared" si="184"/>
        <v>0</v>
      </c>
      <c r="S1062" s="44"/>
      <c r="T1062" s="45"/>
      <c r="U1062" s="45"/>
      <c r="V1062" s="45" t="str">
        <f t="shared" si="185"/>
        <v/>
      </c>
      <c r="W1062" s="46" t="str">
        <f t="shared" si="186"/>
        <v/>
      </c>
      <c r="X1062" s="12"/>
    </row>
    <row r="1063" spans="1:24" x14ac:dyDescent="0.25">
      <c r="A1063" s="53">
        <v>2885</v>
      </c>
      <c r="B1063" s="22"/>
      <c r="C1063" s="34"/>
      <c r="D1063" s="45"/>
      <c r="E1063" s="44"/>
      <c r="F1063" s="45"/>
      <c r="G1063" s="45"/>
      <c r="H1063" s="45" t="str">
        <f t="shared" si="177"/>
        <v/>
      </c>
      <c r="I1063" s="46" t="str">
        <f t="shared" si="178"/>
        <v/>
      </c>
      <c r="J1063" s="34">
        <f t="shared" si="179"/>
        <v>0</v>
      </c>
      <c r="K1063" s="45">
        <f t="shared" si="180"/>
        <v>0</v>
      </c>
      <c r="L1063" s="44"/>
      <c r="M1063" s="45"/>
      <c r="N1063" s="45"/>
      <c r="O1063" s="45" t="str">
        <f t="shared" si="181"/>
        <v/>
      </c>
      <c r="P1063" s="46" t="str">
        <f t="shared" si="182"/>
        <v/>
      </c>
      <c r="Q1063" s="34">
        <f t="shared" si="183"/>
        <v>0</v>
      </c>
      <c r="R1063" s="45">
        <f t="shared" si="184"/>
        <v>0</v>
      </c>
      <c r="S1063" s="44"/>
      <c r="T1063" s="45"/>
      <c r="U1063" s="45"/>
      <c r="V1063" s="45" t="str">
        <f t="shared" si="185"/>
        <v/>
      </c>
      <c r="W1063" s="46" t="str">
        <f t="shared" si="186"/>
        <v/>
      </c>
      <c r="X1063" s="12"/>
    </row>
    <row r="1064" spans="1:24" x14ac:dyDescent="0.25">
      <c r="A1064" s="53">
        <v>2886</v>
      </c>
      <c r="B1064" s="22"/>
      <c r="C1064" s="34"/>
      <c r="D1064" s="45"/>
      <c r="E1064" s="44"/>
      <c r="F1064" s="45"/>
      <c r="G1064" s="45"/>
      <c r="H1064" s="45" t="str">
        <f t="shared" si="177"/>
        <v/>
      </c>
      <c r="I1064" s="46" t="str">
        <f t="shared" si="178"/>
        <v/>
      </c>
      <c r="J1064" s="34">
        <f t="shared" si="179"/>
        <v>0</v>
      </c>
      <c r="K1064" s="45">
        <f t="shared" si="180"/>
        <v>0</v>
      </c>
      <c r="L1064" s="44"/>
      <c r="M1064" s="45"/>
      <c r="N1064" s="45"/>
      <c r="O1064" s="45" t="str">
        <f t="shared" si="181"/>
        <v/>
      </c>
      <c r="P1064" s="46" t="str">
        <f t="shared" si="182"/>
        <v/>
      </c>
      <c r="Q1064" s="34">
        <f t="shared" si="183"/>
        <v>0</v>
      </c>
      <c r="R1064" s="45">
        <f t="shared" si="184"/>
        <v>0</v>
      </c>
      <c r="S1064" s="44"/>
      <c r="T1064" s="45"/>
      <c r="U1064" s="45"/>
      <c r="V1064" s="45" t="str">
        <f t="shared" si="185"/>
        <v/>
      </c>
      <c r="W1064" s="46" t="str">
        <f t="shared" si="186"/>
        <v/>
      </c>
      <c r="X1064" s="12"/>
    </row>
    <row r="1065" spans="1:24" x14ac:dyDescent="0.25">
      <c r="A1065" s="53">
        <v>2887</v>
      </c>
      <c r="B1065" s="22"/>
      <c r="C1065" s="34"/>
      <c r="D1065" s="45"/>
      <c r="E1065" s="44"/>
      <c r="F1065" s="45"/>
      <c r="G1065" s="45"/>
      <c r="H1065" s="45" t="str">
        <f t="shared" si="177"/>
        <v/>
      </c>
      <c r="I1065" s="46" t="str">
        <f t="shared" si="178"/>
        <v/>
      </c>
      <c r="J1065" s="34">
        <f t="shared" si="179"/>
        <v>0</v>
      </c>
      <c r="K1065" s="45">
        <f t="shared" si="180"/>
        <v>0</v>
      </c>
      <c r="L1065" s="44"/>
      <c r="M1065" s="45"/>
      <c r="N1065" s="45"/>
      <c r="O1065" s="45" t="str">
        <f t="shared" si="181"/>
        <v/>
      </c>
      <c r="P1065" s="46" t="str">
        <f t="shared" si="182"/>
        <v/>
      </c>
      <c r="Q1065" s="34">
        <f t="shared" si="183"/>
        <v>0</v>
      </c>
      <c r="R1065" s="45">
        <f t="shared" si="184"/>
        <v>0</v>
      </c>
      <c r="S1065" s="44"/>
      <c r="T1065" s="45"/>
      <c r="U1065" s="45"/>
      <c r="V1065" s="45" t="str">
        <f t="shared" si="185"/>
        <v/>
      </c>
      <c r="W1065" s="46" t="str">
        <f t="shared" si="186"/>
        <v/>
      </c>
      <c r="X1065" s="12"/>
    </row>
    <row r="1066" spans="1:24" x14ac:dyDescent="0.25">
      <c r="A1066" s="53">
        <v>2888</v>
      </c>
      <c r="B1066" s="22"/>
      <c r="C1066" s="34"/>
      <c r="D1066" s="45"/>
      <c r="E1066" s="44"/>
      <c r="F1066" s="45"/>
      <c r="G1066" s="45"/>
      <c r="H1066" s="45" t="str">
        <f t="shared" si="177"/>
        <v/>
      </c>
      <c r="I1066" s="46" t="str">
        <f t="shared" si="178"/>
        <v/>
      </c>
      <c r="J1066" s="34">
        <f t="shared" si="179"/>
        <v>0</v>
      </c>
      <c r="K1066" s="45">
        <f t="shared" si="180"/>
        <v>0</v>
      </c>
      <c r="L1066" s="44"/>
      <c r="M1066" s="45"/>
      <c r="N1066" s="45"/>
      <c r="O1066" s="45" t="str">
        <f t="shared" si="181"/>
        <v/>
      </c>
      <c r="P1066" s="46" t="str">
        <f t="shared" si="182"/>
        <v/>
      </c>
      <c r="Q1066" s="34">
        <f t="shared" si="183"/>
        <v>0</v>
      </c>
      <c r="R1066" s="45">
        <f t="shared" si="184"/>
        <v>0</v>
      </c>
      <c r="S1066" s="44"/>
      <c r="T1066" s="45"/>
      <c r="U1066" s="45"/>
      <c r="V1066" s="45" t="str">
        <f t="shared" si="185"/>
        <v/>
      </c>
      <c r="W1066" s="46" t="str">
        <f t="shared" si="186"/>
        <v/>
      </c>
      <c r="X1066" s="12"/>
    </row>
    <row r="1067" spans="1:24" x14ac:dyDescent="0.25">
      <c r="A1067" s="53">
        <v>2889</v>
      </c>
      <c r="B1067" s="22"/>
      <c r="C1067" s="34"/>
      <c r="D1067" s="45"/>
      <c r="E1067" s="44"/>
      <c r="F1067" s="45"/>
      <c r="G1067" s="45"/>
      <c r="H1067" s="45" t="str">
        <f t="shared" si="177"/>
        <v/>
      </c>
      <c r="I1067" s="46" t="str">
        <f t="shared" si="178"/>
        <v/>
      </c>
      <c r="J1067" s="34">
        <f t="shared" si="179"/>
        <v>0</v>
      </c>
      <c r="K1067" s="45">
        <f t="shared" si="180"/>
        <v>0</v>
      </c>
      <c r="L1067" s="44"/>
      <c r="M1067" s="45"/>
      <c r="N1067" s="45"/>
      <c r="O1067" s="45" t="str">
        <f t="shared" si="181"/>
        <v/>
      </c>
      <c r="P1067" s="46" t="str">
        <f t="shared" si="182"/>
        <v/>
      </c>
      <c r="Q1067" s="34">
        <f t="shared" si="183"/>
        <v>0</v>
      </c>
      <c r="R1067" s="45">
        <f t="shared" si="184"/>
        <v>0</v>
      </c>
      <c r="S1067" s="44"/>
      <c r="T1067" s="45"/>
      <c r="U1067" s="45"/>
      <c r="V1067" s="45" t="str">
        <f t="shared" si="185"/>
        <v/>
      </c>
      <c r="W1067" s="46" t="str">
        <f t="shared" si="186"/>
        <v/>
      </c>
      <c r="X1067" s="12"/>
    </row>
    <row r="1068" spans="1:24" x14ac:dyDescent="0.25">
      <c r="A1068" s="53">
        <v>2890</v>
      </c>
      <c r="B1068" s="22"/>
      <c r="C1068" s="34"/>
      <c r="D1068" s="45"/>
      <c r="E1068" s="44"/>
      <c r="F1068" s="45"/>
      <c r="G1068" s="45"/>
      <c r="H1068" s="45" t="str">
        <f t="shared" si="177"/>
        <v/>
      </c>
      <c r="I1068" s="46" t="str">
        <f t="shared" si="178"/>
        <v/>
      </c>
      <c r="J1068" s="34">
        <f t="shared" si="179"/>
        <v>0</v>
      </c>
      <c r="K1068" s="45">
        <f t="shared" si="180"/>
        <v>0</v>
      </c>
      <c r="L1068" s="44"/>
      <c r="M1068" s="45"/>
      <c r="N1068" s="45"/>
      <c r="O1068" s="45" t="str">
        <f t="shared" si="181"/>
        <v/>
      </c>
      <c r="P1068" s="46" t="str">
        <f t="shared" si="182"/>
        <v/>
      </c>
      <c r="Q1068" s="34">
        <f t="shared" si="183"/>
        <v>0</v>
      </c>
      <c r="R1068" s="45">
        <f t="shared" si="184"/>
        <v>0</v>
      </c>
      <c r="S1068" s="44"/>
      <c r="T1068" s="45"/>
      <c r="U1068" s="45"/>
      <c r="V1068" s="45" t="str">
        <f t="shared" si="185"/>
        <v/>
      </c>
      <c r="W1068" s="46" t="str">
        <f t="shared" si="186"/>
        <v/>
      </c>
      <c r="X1068" s="12"/>
    </row>
    <row r="1069" spans="1:24" x14ac:dyDescent="0.25">
      <c r="A1069" s="53">
        <v>2891</v>
      </c>
      <c r="B1069" s="22"/>
      <c r="C1069" s="34"/>
      <c r="D1069" s="45"/>
      <c r="E1069" s="44"/>
      <c r="F1069" s="45"/>
      <c r="G1069" s="45"/>
      <c r="H1069" s="45" t="str">
        <f t="shared" si="177"/>
        <v/>
      </c>
      <c r="I1069" s="46" t="str">
        <f t="shared" si="178"/>
        <v/>
      </c>
      <c r="J1069" s="34">
        <f t="shared" si="179"/>
        <v>0</v>
      </c>
      <c r="K1069" s="45">
        <f t="shared" si="180"/>
        <v>0</v>
      </c>
      <c r="L1069" s="44"/>
      <c r="M1069" s="45"/>
      <c r="N1069" s="45"/>
      <c r="O1069" s="45" t="str">
        <f t="shared" si="181"/>
        <v/>
      </c>
      <c r="P1069" s="46" t="str">
        <f t="shared" si="182"/>
        <v/>
      </c>
      <c r="Q1069" s="34">
        <f t="shared" si="183"/>
        <v>0</v>
      </c>
      <c r="R1069" s="45">
        <f t="shared" si="184"/>
        <v>0</v>
      </c>
      <c r="S1069" s="44"/>
      <c r="T1069" s="45"/>
      <c r="U1069" s="45"/>
      <c r="V1069" s="45" t="str">
        <f t="shared" si="185"/>
        <v/>
      </c>
      <c r="W1069" s="46" t="str">
        <f t="shared" si="186"/>
        <v/>
      </c>
      <c r="X1069" s="12"/>
    </row>
    <row r="1070" spans="1:24" x14ac:dyDescent="0.25">
      <c r="A1070" s="53">
        <v>2892</v>
      </c>
      <c r="B1070" s="22"/>
      <c r="C1070" s="34"/>
      <c r="D1070" s="45"/>
      <c r="E1070" s="44"/>
      <c r="F1070" s="45"/>
      <c r="G1070" s="45"/>
      <c r="H1070" s="45" t="str">
        <f t="shared" si="177"/>
        <v/>
      </c>
      <c r="I1070" s="46" t="str">
        <f t="shared" si="178"/>
        <v/>
      </c>
      <c r="J1070" s="34">
        <f t="shared" si="179"/>
        <v>0</v>
      </c>
      <c r="K1070" s="45">
        <f t="shared" si="180"/>
        <v>0</v>
      </c>
      <c r="L1070" s="44"/>
      <c r="M1070" s="45"/>
      <c r="N1070" s="45"/>
      <c r="O1070" s="45" t="str">
        <f t="shared" si="181"/>
        <v/>
      </c>
      <c r="P1070" s="46" t="str">
        <f t="shared" si="182"/>
        <v/>
      </c>
      <c r="Q1070" s="34">
        <f t="shared" si="183"/>
        <v>0</v>
      </c>
      <c r="R1070" s="45">
        <f t="shared" si="184"/>
        <v>0</v>
      </c>
      <c r="S1070" s="44"/>
      <c r="T1070" s="45"/>
      <c r="U1070" s="45"/>
      <c r="V1070" s="45" t="str">
        <f t="shared" si="185"/>
        <v/>
      </c>
      <c r="W1070" s="46" t="str">
        <f t="shared" si="186"/>
        <v/>
      </c>
      <c r="X1070" s="12"/>
    </row>
    <row r="1071" spans="1:24" x14ac:dyDescent="0.25">
      <c r="A1071" s="53">
        <v>2893</v>
      </c>
      <c r="B1071" s="22"/>
      <c r="C1071" s="34"/>
      <c r="D1071" s="45"/>
      <c r="E1071" s="44"/>
      <c r="F1071" s="45"/>
      <c r="G1071" s="45"/>
      <c r="H1071" s="45" t="str">
        <f t="shared" si="177"/>
        <v/>
      </c>
      <c r="I1071" s="46" t="str">
        <f t="shared" si="178"/>
        <v/>
      </c>
      <c r="J1071" s="34">
        <f t="shared" si="179"/>
        <v>0</v>
      </c>
      <c r="K1071" s="45">
        <f t="shared" si="180"/>
        <v>0</v>
      </c>
      <c r="L1071" s="44"/>
      <c r="M1071" s="45"/>
      <c r="N1071" s="45"/>
      <c r="O1071" s="45" t="str">
        <f t="shared" si="181"/>
        <v/>
      </c>
      <c r="P1071" s="46" t="str">
        <f t="shared" si="182"/>
        <v/>
      </c>
      <c r="Q1071" s="34">
        <f t="shared" si="183"/>
        <v>0</v>
      </c>
      <c r="R1071" s="45">
        <f t="shared" si="184"/>
        <v>0</v>
      </c>
      <c r="S1071" s="44"/>
      <c r="T1071" s="45"/>
      <c r="U1071" s="45"/>
      <c r="V1071" s="45" t="str">
        <f t="shared" si="185"/>
        <v/>
      </c>
      <c r="W1071" s="46" t="str">
        <f t="shared" si="186"/>
        <v/>
      </c>
      <c r="X1071" s="12"/>
    </row>
    <row r="1072" spans="1:24" x14ac:dyDescent="0.25">
      <c r="A1072" s="53">
        <v>2894</v>
      </c>
      <c r="B1072" s="22"/>
      <c r="C1072" s="34"/>
      <c r="D1072" s="45"/>
      <c r="E1072" s="44"/>
      <c r="F1072" s="45"/>
      <c r="G1072" s="45"/>
      <c r="H1072" s="45" t="str">
        <f t="shared" si="177"/>
        <v/>
      </c>
      <c r="I1072" s="46" t="str">
        <f t="shared" si="178"/>
        <v/>
      </c>
      <c r="J1072" s="34">
        <f t="shared" si="179"/>
        <v>0</v>
      </c>
      <c r="K1072" s="45">
        <f t="shared" si="180"/>
        <v>0</v>
      </c>
      <c r="L1072" s="44"/>
      <c r="M1072" s="45"/>
      <c r="N1072" s="45"/>
      <c r="O1072" s="45" t="str">
        <f t="shared" si="181"/>
        <v/>
      </c>
      <c r="P1072" s="46" t="str">
        <f t="shared" si="182"/>
        <v/>
      </c>
      <c r="Q1072" s="34">
        <f t="shared" si="183"/>
        <v>0</v>
      </c>
      <c r="R1072" s="45">
        <f t="shared" si="184"/>
        <v>0</v>
      </c>
      <c r="S1072" s="44"/>
      <c r="T1072" s="45"/>
      <c r="U1072" s="45"/>
      <c r="V1072" s="45" t="str">
        <f t="shared" si="185"/>
        <v/>
      </c>
      <c r="W1072" s="46" t="str">
        <f t="shared" si="186"/>
        <v/>
      </c>
      <c r="X1072" s="12"/>
    </row>
    <row r="1073" spans="1:24" x14ac:dyDescent="0.25">
      <c r="A1073" s="53">
        <v>2895</v>
      </c>
      <c r="B1073" s="22"/>
      <c r="C1073" s="34"/>
      <c r="D1073" s="45"/>
      <c r="E1073" s="44"/>
      <c r="F1073" s="45"/>
      <c r="G1073" s="45"/>
      <c r="H1073" s="45" t="str">
        <f t="shared" si="177"/>
        <v/>
      </c>
      <c r="I1073" s="46" t="str">
        <f t="shared" si="178"/>
        <v/>
      </c>
      <c r="J1073" s="34">
        <f t="shared" si="179"/>
        <v>0</v>
      </c>
      <c r="K1073" s="45">
        <f t="shared" si="180"/>
        <v>0</v>
      </c>
      <c r="L1073" s="44"/>
      <c r="M1073" s="45"/>
      <c r="N1073" s="45"/>
      <c r="O1073" s="45" t="str">
        <f t="shared" si="181"/>
        <v/>
      </c>
      <c r="P1073" s="46" t="str">
        <f t="shared" si="182"/>
        <v/>
      </c>
      <c r="Q1073" s="34">
        <f t="shared" si="183"/>
        <v>0</v>
      </c>
      <c r="R1073" s="45">
        <f t="shared" si="184"/>
        <v>0</v>
      </c>
      <c r="S1073" s="44"/>
      <c r="T1073" s="45"/>
      <c r="U1073" s="45"/>
      <c r="V1073" s="45" t="str">
        <f t="shared" si="185"/>
        <v/>
      </c>
      <c r="W1073" s="46" t="str">
        <f t="shared" si="186"/>
        <v/>
      </c>
      <c r="X1073" s="12"/>
    </row>
    <row r="1074" spans="1:24" x14ac:dyDescent="0.25">
      <c r="A1074" s="53">
        <v>2896</v>
      </c>
      <c r="B1074" s="22"/>
      <c r="C1074" s="34"/>
      <c r="D1074" s="45"/>
      <c r="E1074" s="44"/>
      <c r="F1074" s="45"/>
      <c r="G1074" s="45"/>
      <c r="H1074" s="45" t="str">
        <f t="shared" si="177"/>
        <v/>
      </c>
      <c r="I1074" s="46" t="str">
        <f t="shared" si="178"/>
        <v/>
      </c>
      <c r="J1074" s="34">
        <f t="shared" si="179"/>
        <v>0</v>
      </c>
      <c r="K1074" s="45">
        <f t="shared" si="180"/>
        <v>0</v>
      </c>
      <c r="L1074" s="44"/>
      <c r="M1074" s="45"/>
      <c r="N1074" s="45"/>
      <c r="O1074" s="45" t="str">
        <f t="shared" si="181"/>
        <v/>
      </c>
      <c r="P1074" s="46" t="str">
        <f t="shared" si="182"/>
        <v/>
      </c>
      <c r="Q1074" s="34">
        <f t="shared" si="183"/>
        <v>0</v>
      </c>
      <c r="R1074" s="45">
        <f t="shared" si="184"/>
        <v>0</v>
      </c>
      <c r="S1074" s="44"/>
      <c r="T1074" s="45"/>
      <c r="U1074" s="45"/>
      <c r="V1074" s="45" t="str">
        <f t="shared" si="185"/>
        <v/>
      </c>
      <c r="W1074" s="46" t="str">
        <f t="shared" si="186"/>
        <v/>
      </c>
      <c r="X1074" s="12"/>
    </row>
    <row r="1075" spans="1:24" x14ac:dyDescent="0.25">
      <c r="A1075" s="53">
        <v>2897</v>
      </c>
      <c r="B1075" s="22"/>
      <c r="C1075" s="34"/>
      <c r="D1075" s="45"/>
      <c r="E1075" s="44"/>
      <c r="F1075" s="45"/>
      <c r="G1075" s="45"/>
      <c r="H1075" s="45" t="str">
        <f t="shared" si="177"/>
        <v/>
      </c>
      <c r="I1075" s="46" t="str">
        <f t="shared" si="178"/>
        <v/>
      </c>
      <c r="J1075" s="34">
        <f t="shared" si="179"/>
        <v>0</v>
      </c>
      <c r="K1075" s="45">
        <f t="shared" si="180"/>
        <v>0</v>
      </c>
      <c r="L1075" s="44"/>
      <c r="M1075" s="45"/>
      <c r="N1075" s="45"/>
      <c r="O1075" s="45" t="str">
        <f t="shared" si="181"/>
        <v/>
      </c>
      <c r="P1075" s="46" t="str">
        <f t="shared" si="182"/>
        <v/>
      </c>
      <c r="Q1075" s="34">
        <f t="shared" si="183"/>
        <v>0</v>
      </c>
      <c r="R1075" s="45">
        <f t="shared" si="184"/>
        <v>0</v>
      </c>
      <c r="S1075" s="44"/>
      <c r="T1075" s="45"/>
      <c r="U1075" s="45"/>
      <c r="V1075" s="45" t="str">
        <f t="shared" si="185"/>
        <v/>
      </c>
      <c r="W1075" s="46" t="str">
        <f t="shared" si="186"/>
        <v/>
      </c>
      <c r="X1075" s="12"/>
    </row>
    <row r="1076" spans="1:24" x14ac:dyDescent="0.25">
      <c r="A1076" s="53">
        <v>2898</v>
      </c>
      <c r="B1076" s="22"/>
      <c r="C1076" s="34"/>
      <c r="D1076" s="45"/>
      <c r="E1076" s="44"/>
      <c r="F1076" s="45"/>
      <c r="G1076" s="45"/>
      <c r="H1076" s="45" t="str">
        <f t="shared" si="177"/>
        <v/>
      </c>
      <c r="I1076" s="46" t="str">
        <f t="shared" si="178"/>
        <v/>
      </c>
      <c r="J1076" s="34">
        <f t="shared" si="179"/>
        <v>0</v>
      </c>
      <c r="K1076" s="45">
        <f t="shared" si="180"/>
        <v>0</v>
      </c>
      <c r="L1076" s="44"/>
      <c r="M1076" s="45"/>
      <c r="N1076" s="45"/>
      <c r="O1076" s="45" t="str">
        <f t="shared" si="181"/>
        <v/>
      </c>
      <c r="P1076" s="46" t="str">
        <f t="shared" si="182"/>
        <v/>
      </c>
      <c r="Q1076" s="34">
        <f t="shared" si="183"/>
        <v>0</v>
      </c>
      <c r="R1076" s="45">
        <f t="shared" si="184"/>
        <v>0</v>
      </c>
      <c r="S1076" s="44"/>
      <c r="T1076" s="45"/>
      <c r="U1076" s="45"/>
      <c r="V1076" s="45" t="str">
        <f t="shared" si="185"/>
        <v/>
      </c>
      <c r="W1076" s="46" t="str">
        <f t="shared" si="186"/>
        <v/>
      </c>
      <c r="X1076" s="12"/>
    </row>
    <row r="1077" spans="1:24" x14ac:dyDescent="0.25">
      <c r="A1077" s="53">
        <v>2899</v>
      </c>
      <c r="B1077" s="22"/>
      <c r="C1077" s="34"/>
      <c r="D1077" s="45"/>
      <c r="E1077" s="44"/>
      <c r="F1077" s="45"/>
      <c r="G1077" s="45"/>
      <c r="H1077" s="45" t="str">
        <f t="shared" si="177"/>
        <v/>
      </c>
      <c r="I1077" s="46" t="str">
        <f t="shared" si="178"/>
        <v/>
      </c>
      <c r="J1077" s="34">
        <f t="shared" si="179"/>
        <v>0</v>
      </c>
      <c r="K1077" s="45">
        <f t="shared" si="180"/>
        <v>0</v>
      </c>
      <c r="L1077" s="44"/>
      <c r="M1077" s="45"/>
      <c r="N1077" s="45"/>
      <c r="O1077" s="45" t="str">
        <f t="shared" si="181"/>
        <v/>
      </c>
      <c r="P1077" s="46" t="str">
        <f t="shared" si="182"/>
        <v/>
      </c>
      <c r="Q1077" s="34">
        <f t="shared" si="183"/>
        <v>0</v>
      </c>
      <c r="R1077" s="45">
        <f t="shared" si="184"/>
        <v>0</v>
      </c>
      <c r="S1077" s="44"/>
      <c r="T1077" s="45"/>
      <c r="U1077" s="45"/>
      <c r="V1077" s="45" t="str">
        <f t="shared" si="185"/>
        <v/>
      </c>
      <c r="W1077" s="46" t="str">
        <f t="shared" si="186"/>
        <v/>
      </c>
      <c r="X1077" s="12"/>
    </row>
    <row r="1078" spans="1:24" x14ac:dyDescent="0.25">
      <c r="A1078" s="53">
        <v>2900</v>
      </c>
      <c r="B1078" s="22"/>
      <c r="C1078" s="34"/>
      <c r="D1078" s="45"/>
      <c r="E1078" s="44"/>
      <c r="F1078" s="45"/>
      <c r="G1078" s="45"/>
      <c r="H1078" s="45" t="str">
        <f t="shared" si="177"/>
        <v/>
      </c>
      <c r="I1078" s="46" t="str">
        <f t="shared" si="178"/>
        <v/>
      </c>
      <c r="J1078" s="34">
        <f t="shared" si="179"/>
        <v>0</v>
      </c>
      <c r="K1078" s="45">
        <f t="shared" si="180"/>
        <v>0</v>
      </c>
      <c r="L1078" s="44"/>
      <c r="M1078" s="45"/>
      <c r="N1078" s="45"/>
      <c r="O1078" s="45" t="str">
        <f t="shared" si="181"/>
        <v/>
      </c>
      <c r="P1078" s="46" t="str">
        <f t="shared" si="182"/>
        <v/>
      </c>
      <c r="Q1078" s="34">
        <f t="shared" si="183"/>
        <v>0</v>
      </c>
      <c r="R1078" s="45">
        <f t="shared" si="184"/>
        <v>0</v>
      </c>
      <c r="S1078" s="44"/>
      <c r="T1078" s="45"/>
      <c r="U1078" s="45"/>
      <c r="V1078" s="45" t="str">
        <f t="shared" si="185"/>
        <v/>
      </c>
      <c r="W1078" s="46" t="str">
        <f t="shared" si="186"/>
        <v/>
      </c>
      <c r="X1078" s="12"/>
    </row>
    <row r="1079" spans="1:24" x14ac:dyDescent="0.25">
      <c r="A1079" s="53">
        <v>2901</v>
      </c>
      <c r="B1079" s="22"/>
      <c r="C1079" s="34"/>
      <c r="D1079" s="45"/>
      <c r="E1079" s="44"/>
      <c r="F1079" s="45"/>
      <c r="G1079" s="45"/>
      <c r="H1079" s="45" t="str">
        <f t="shared" si="177"/>
        <v/>
      </c>
      <c r="I1079" s="46" t="str">
        <f t="shared" si="178"/>
        <v/>
      </c>
      <c r="J1079" s="34">
        <f t="shared" si="179"/>
        <v>0</v>
      </c>
      <c r="K1079" s="45">
        <f t="shared" si="180"/>
        <v>0</v>
      </c>
      <c r="L1079" s="44"/>
      <c r="M1079" s="45"/>
      <c r="N1079" s="45"/>
      <c r="O1079" s="45" t="str">
        <f t="shared" si="181"/>
        <v/>
      </c>
      <c r="P1079" s="46" t="str">
        <f t="shared" si="182"/>
        <v/>
      </c>
      <c r="Q1079" s="34">
        <f t="shared" si="183"/>
        <v>0</v>
      </c>
      <c r="R1079" s="45">
        <f t="shared" si="184"/>
        <v>0</v>
      </c>
      <c r="S1079" s="44"/>
      <c r="T1079" s="45"/>
      <c r="U1079" s="45"/>
      <c r="V1079" s="45" t="str">
        <f t="shared" si="185"/>
        <v/>
      </c>
      <c r="W1079" s="46" t="str">
        <f t="shared" si="186"/>
        <v/>
      </c>
      <c r="X1079" s="12"/>
    </row>
    <row r="1080" spans="1:24" x14ac:dyDescent="0.25">
      <c r="A1080" s="53">
        <v>2902</v>
      </c>
      <c r="B1080" s="22"/>
      <c r="C1080" s="34"/>
      <c r="D1080" s="45"/>
      <c r="E1080" s="44"/>
      <c r="F1080" s="45"/>
      <c r="G1080" s="45"/>
      <c r="H1080" s="45" t="str">
        <f t="shared" si="177"/>
        <v/>
      </c>
      <c r="I1080" s="46" t="str">
        <f t="shared" si="178"/>
        <v/>
      </c>
      <c r="J1080" s="34">
        <f t="shared" si="179"/>
        <v>0</v>
      </c>
      <c r="K1080" s="45">
        <f t="shared" si="180"/>
        <v>0</v>
      </c>
      <c r="L1080" s="44"/>
      <c r="M1080" s="45"/>
      <c r="N1080" s="45"/>
      <c r="O1080" s="45" t="str">
        <f t="shared" si="181"/>
        <v/>
      </c>
      <c r="P1080" s="46" t="str">
        <f t="shared" si="182"/>
        <v/>
      </c>
      <c r="Q1080" s="34">
        <f t="shared" si="183"/>
        <v>0</v>
      </c>
      <c r="R1080" s="45">
        <f t="shared" si="184"/>
        <v>0</v>
      </c>
      <c r="S1080" s="44"/>
      <c r="T1080" s="45"/>
      <c r="U1080" s="45"/>
      <c r="V1080" s="45" t="str">
        <f t="shared" si="185"/>
        <v/>
      </c>
      <c r="W1080" s="46" t="str">
        <f t="shared" si="186"/>
        <v/>
      </c>
      <c r="X1080" s="12"/>
    </row>
    <row r="1081" spans="1:24" x14ac:dyDescent="0.25">
      <c r="A1081" s="53">
        <v>2903</v>
      </c>
      <c r="B1081" s="22"/>
      <c r="C1081" s="34"/>
      <c r="D1081" s="45"/>
      <c r="E1081" s="44"/>
      <c r="F1081" s="45"/>
      <c r="G1081" s="45"/>
      <c r="H1081" s="45" t="str">
        <f t="shared" si="177"/>
        <v/>
      </c>
      <c r="I1081" s="46" t="str">
        <f t="shared" si="178"/>
        <v/>
      </c>
      <c r="J1081" s="34">
        <f t="shared" si="179"/>
        <v>0</v>
      </c>
      <c r="K1081" s="45">
        <f t="shared" si="180"/>
        <v>0</v>
      </c>
      <c r="L1081" s="44"/>
      <c r="M1081" s="45"/>
      <c r="N1081" s="45"/>
      <c r="O1081" s="45" t="str">
        <f t="shared" si="181"/>
        <v/>
      </c>
      <c r="P1081" s="46" t="str">
        <f t="shared" si="182"/>
        <v/>
      </c>
      <c r="Q1081" s="34">
        <f t="shared" si="183"/>
        <v>0</v>
      </c>
      <c r="R1081" s="45">
        <f t="shared" si="184"/>
        <v>0</v>
      </c>
      <c r="S1081" s="44"/>
      <c r="T1081" s="45"/>
      <c r="U1081" s="45"/>
      <c r="V1081" s="45" t="str">
        <f t="shared" si="185"/>
        <v/>
      </c>
      <c r="W1081" s="46" t="str">
        <f t="shared" si="186"/>
        <v/>
      </c>
      <c r="X1081" s="12"/>
    </row>
    <row r="1082" spans="1:24" x14ac:dyDescent="0.25">
      <c r="A1082" s="53">
        <v>2904</v>
      </c>
      <c r="B1082" s="22"/>
      <c r="C1082" s="34"/>
      <c r="D1082" s="45"/>
      <c r="E1082" s="44"/>
      <c r="F1082" s="45"/>
      <c r="G1082" s="45"/>
      <c r="H1082" s="45" t="str">
        <f t="shared" si="177"/>
        <v/>
      </c>
      <c r="I1082" s="46" t="str">
        <f t="shared" si="178"/>
        <v/>
      </c>
      <c r="J1082" s="34">
        <f t="shared" si="179"/>
        <v>0</v>
      </c>
      <c r="K1082" s="45">
        <f t="shared" si="180"/>
        <v>0</v>
      </c>
      <c r="L1082" s="44"/>
      <c r="M1082" s="45"/>
      <c r="N1082" s="45"/>
      <c r="O1082" s="45" t="str">
        <f t="shared" si="181"/>
        <v/>
      </c>
      <c r="P1082" s="46" t="str">
        <f t="shared" si="182"/>
        <v/>
      </c>
      <c r="Q1082" s="34">
        <f t="shared" si="183"/>
        <v>0</v>
      </c>
      <c r="R1082" s="45">
        <f t="shared" si="184"/>
        <v>0</v>
      </c>
      <c r="S1082" s="44"/>
      <c r="T1082" s="45"/>
      <c r="U1082" s="45"/>
      <c r="V1082" s="45" t="str">
        <f t="shared" si="185"/>
        <v/>
      </c>
      <c r="W1082" s="46" t="str">
        <f t="shared" si="186"/>
        <v/>
      </c>
      <c r="X1082" s="12"/>
    </row>
    <row r="1083" spans="1:24" x14ac:dyDescent="0.25">
      <c r="A1083" s="53">
        <v>2905</v>
      </c>
      <c r="B1083" s="22"/>
      <c r="C1083" s="34"/>
      <c r="D1083" s="45"/>
      <c r="E1083" s="44"/>
      <c r="F1083" s="45"/>
      <c r="G1083" s="45"/>
      <c r="H1083" s="45" t="str">
        <f t="shared" si="177"/>
        <v/>
      </c>
      <c r="I1083" s="46" t="str">
        <f t="shared" si="178"/>
        <v/>
      </c>
      <c r="J1083" s="34">
        <f t="shared" si="179"/>
        <v>0</v>
      </c>
      <c r="K1083" s="45">
        <f t="shared" si="180"/>
        <v>0</v>
      </c>
      <c r="L1083" s="44"/>
      <c r="M1083" s="45"/>
      <c r="N1083" s="45"/>
      <c r="O1083" s="45" t="str">
        <f t="shared" si="181"/>
        <v/>
      </c>
      <c r="P1083" s="46" t="str">
        <f t="shared" si="182"/>
        <v/>
      </c>
      <c r="Q1083" s="34">
        <f t="shared" si="183"/>
        <v>0</v>
      </c>
      <c r="R1083" s="45">
        <f t="shared" si="184"/>
        <v>0</v>
      </c>
      <c r="S1083" s="44"/>
      <c r="T1083" s="45"/>
      <c r="U1083" s="45"/>
      <c r="V1083" s="45" t="str">
        <f t="shared" si="185"/>
        <v/>
      </c>
      <c r="W1083" s="46" t="str">
        <f t="shared" si="186"/>
        <v/>
      </c>
      <c r="X1083" s="12"/>
    </row>
    <row r="1084" spans="1:24" x14ac:dyDescent="0.25">
      <c r="A1084" s="53">
        <v>2906</v>
      </c>
      <c r="B1084" s="22"/>
      <c r="C1084" s="34"/>
      <c r="D1084" s="45"/>
      <c r="E1084" s="44"/>
      <c r="F1084" s="45"/>
      <c r="G1084" s="45"/>
      <c r="H1084" s="45" t="str">
        <f t="shared" si="177"/>
        <v/>
      </c>
      <c r="I1084" s="46" t="str">
        <f t="shared" si="178"/>
        <v/>
      </c>
      <c r="J1084" s="34">
        <f t="shared" si="179"/>
        <v>0</v>
      </c>
      <c r="K1084" s="45">
        <f t="shared" si="180"/>
        <v>0</v>
      </c>
      <c r="L1084" s="44"/>
      <c r="M1084" s="45"/>
      <c r="N1084" s="45"/>
      <c r="O1084" s="45" t="str">
        <f t="shared" si="181"/>
        <v/>
      </c>
      <c r="P1084" s="46" t="str">
        <f t="shared" si="182"/>
        <v/>
      </c>
      <c r="Q1084" s="34">
        <f t="shared" si="183"/>
        <v>0</v>
      </c>
      <c r="R1084" s="45">
        <f t="shared" si="184"/>
        <v>0</v>
      </c>
      <c r="S1084" s="44"/>
      <c r="T1084" s="45"/>
      <c r="U1084" s="45"/>
      <c r="V1084" s="45" t="str">
        <f t="shared" si="185"/>
        <v/>
      </c>
      <c r="W1084" s="46" t="str">
        <f t="shared" si="186"/>
        <v/>
      </c>
      <c r="X1084" s="12"/>
    </row>
    <row r="1085" spans="1:24" x14ac:dyDescent="0.25">
      <c r="A1085" s="53">
        <v>2907</v>
      </c>
      <c r="B1085" s="22"/>
      <c r="C1085" s="34"/>
      <c r="D1085" s="45"/>
      <c r="E1085" s="44"/>
      <c r="F1085" s="45"/>
      <c r="G1085" s="45"/>
      <c r="H1085" s="45" t="str">
        <f t="shared" si="177"/>
        <v/>
      </c>
      <c r="I1085" s="46" t="str">
        <f t="shared" si="178"/>
        <v/>
      </c>
      <c r="J1085" s="34">
        <f t="shared" si="179"/>
        <v>0</v>
      </c>
      <c r="K1085" s="45">
        <f t="shared" si="180"/>
        <v>0</v>
      </c>
      <c r="L1085" s="44"/>
      <c r="M1085" s="45"/>
      <c r="N1085" s="45"/>
      <c r="O1085" s="45" t="str">
        <f t="shared" si="181"/>
        <v/>
      </c>
      <c r="P1085" s="46" t="str">
        <f t="shared" si="182"/>
        <v/>
      </c>
      <c r="Q1085" s="34">
        <f t="shared" si="183"/>
        <v>0</v>
      </c>
      <c r="R1085" s="45">
        <f t="shared" si="184"/>
        <v>0</v>
      </c>
      <c r="S1085" s="44"/>
      <c r="T1085" s="45"/>
      <c r="U1085" s="45"/>
      <c r="V1085" s="45" t="str">
        <f t="shared" si="185"/>
        <v/>
      </c>
      <c r="W1085" s="46" t="str">
        <f t="shared" si="186"/>
        <v/>
      </c>
      <c r="X1085" s="12"/>
    </row>
    <row r="1086" spans="1:24" x14ac:dyDescent="0.25">
      <c r="A1086" s="53">
        <v>2908</v>
      </c>
      <c r="B1086" s="22"/>
      <c r="C1086" s="34"/>
      <c r="D1086" s="45"/>
      <c r="E1086" s="44"/>
      <c r="F1086" s="45"/>
      <c r="G1086" s="45"/>
      <c r="H1086" s="45" t="str">
        <f t="shared" si="177"/>
        <v/>
      </c>
      <c r="I1086" s="46" t="str">
        <f t="shared" si="178"/>
        <v/>
      </c>
      <c r="J1086" s="34">
        <f t="shared" si="179"/>
        <v>0</v>
      </c>
      <c r="K1086" s="45">
        <f t="shared" si="180"/>
        <v>0</v>
      </c>
      <c r="L1086" s="44"/>
      <c r="M1086" s="45"/>
      <c r="N1086" s="45"/>
      <c r="O1086" s="45" t="str">
        <f t="shared" si="181"/>
        <v/>
      </c>
      <c r="P1086" s="46" t="str">
        <f t="shared" si="182"/>
        <v/>
      </c>
      <c r="Q1086" s="34">
        <f t="shared" si="183"/>
        <v>0</v>
      </c>
      <c r="R1086" s="45">
        <f t="shared" si="184"/>
        <v>0</v>
      </c>
      <c r="S1086" s="44"/>
      <c r="T1086" s="45"/>
      <c r="U1086" s="45"/>
      <c r="V1086" s="45" t="str">
        <f t="shared" si="185"/>
        <v/>
      </c>
      <c r="W1086" s="46" t="str">
        <f t="shared" si="186"/>
        <v/>
      </c>
      <c r="X1086" s="12"/>
    </row>
    <row r="1087" spans="1:24" x14ac:dyDescent="0.25">
      <c r="A1087" s="53">
        <v>2909</v>
      </c>
      <c r="B1087" s="22"/>
      <c r="C1087" s="34"/>
      <c r="D1087" s="45"/>
      <c r="E1087" s="44"/>
      <c r="F1087" s="45"/>
      <c r="G1087" s="45"/>
      <c r="H1087" s="45" t="str">
        <f t="shared" si="177"/>
        <v/>
      </c>
      <c r="I1087" s="46" t="str">
        <f t="shared" si="178"/>
        <v/>
      </c>
      <c r="J1087" s="34">
        <f t="shared" si="179"/>
        <v>0</v>
      </c>
      <c r="K1087" s="45">
        <f t="shared" si="180"/>
        <v>0</v>
      </c>
      <c r="L1087" s="44"/>
      <c r="M1087" s="45"/>
      <c r="N1087" s="45"/>
      <c r="O1087" s="45" t="str">
        <f t="shared" si="181"/>
        <v/>
      </c>
      <c r="P1087" s="46" t="str">
        <f t="shared" si="182"/>
        <v/>
      </c>
      <c r="Q1087" s="34">
        <f t="shared" si="183"/>
        <v>0</v>
      </c>
      <c r="R1087" s="45">
        <f t="shared" si="184"/>
        <v>0</v>
      </c>
      <c r="S1087" s="44"/>
      <c r="T1087" s="45"/>
      <c r="U1087" s="45"/>
      <c r="V1087" s="45" t="str">
        <f t="shared" si="185"/>
        <v/>
      </c>
      <c r="W1087" s="46" t="str">
        <f t="shared" si="186"/>
        <v/>
      </c>
      <c r="X1087" s="12"/>
    </row>
    <row r="1088" spans="1:24" x14ac:dyDescent="0.25">
      <c r="A1088" s="53">
        <v>2910</v>
      </c>
      <c r="B1088" s="22"/>
      <c r="C1088" s="34"/>
      <c r="D1088" s="45"/>
      <c r="E1088" s="44"/>
      <c r="F1088" s="45"/>
      <c r="G1088" s="45"/>
      <c r="H1088" s="45" t="str">
        <f t="shared" si="177"/>
        <v/>
      </c>
      <c r="I1088" s="46" t="str">
        <f t="shared" si="178"/>
        <v/>
      </c>
      <c r="J1088" s="34">
        <f t="shared" si="179"/>
        <v>0</v>
      </c>
      <c r="K1088" s="45">
        <f t="shared" si="180"/>
        <v>0</v>
      </c>
      <c r="L1088" s="44"/>
      <c r="M1088" s="45"/>
      <c r="N1088" s="45"/>
      <c r="O1088" s="45" t="str">
        <f t="shared" si="181"/>
        <v/>
      </c>
      <c r="P1088" s="46" t="str">
        <f t="shared" si="182"/>
        <v/>
      </c>
      <c r="Q1088" s="34">
        <f t="shared" si="183"/>
        <v>0</v>
      </c>
      <c r="R1088" s="45">
        <f t="shared" si="184"/>
        <v>0</v>
      </c>
      <c r="S1088" s="44"/>
      <c r="T1088" s="45"/>
      <c r="U1088" s="45"/>
      <c r="V1088" s="45" t="str">
        <f t="shared" si="185"/>
        <v/>
      </c>
      <c r="W1088" s="46" t="str">
        <f t="shared" si="186"/>
        <v/>
      </c>
      <c r="X1088" s="12"/>
    </row>
    <row r="1089" spans="1:24" x14ac:dyDescent="0.25">
      <c r="A1089" s="53">
        <v>2911</v>
      </c>
      <c r="B1089" s="22"/>
      <c r="C1089" s="34"/>
      <c r="D1089" s="45"/>
      <c r="E1089" s="44"/>
      <c r="F1089" s="45"/>
      <c r="G1089" s="45"/>
      <c r="H1089" s="45" t="str">
        <f t="shared" ref="H1089:H1152" si="187">IF(F1089="","",(SMALL(F1089:G1089,1)))</f>
        <v/>
      </c>
      <c r="I1089" s="46" t="str">
        <f t="shared" ref="I1089:I1152" si="188">IF(F1089="","",(IF(H1089&gt;D1089,"APROVADO","REPROVADO")))</f>
        <v/>
      </c>
      <c r="J1089" s="34">
        <f t="shared" ref="J1089:J1152" si="189">C1089</f>
        <v>0</v>
      </c>
      <c r="K1089" s="45">
        <f t="shared" ref="K1089:K1152" si="190">D1089</f>
        <v>0</v>
      </c>
      <c r="L1089" s="44"/>
      <c r="M1089" s="45"/>
      <c r="N1089" s="45"/>
      <c r="O1089" s="45" t="str">
        <f t="shared" ref="O1089:O1152" si="191">IF(M1089="","",(SMALL(M1089:N1089,1)))</f>
        <v/>
      </c>
      <c r="P1089" s="46" t="str">
        <f t="shared" ref="P1089:P1152" si="192">IF(M1089="","",(IF(O1089&gt;K1089,"APROVADO","REPROVADO")))</f>
        <v/>
      </c>
      <c r="Q1089" s="34">
        <f t="shared" ref="Q1089:Q1152" si="193">C1089</f>
        <v>0</v>
      </c>
      <c r="R1089" s="45">
        <f t="shared" ref="R1089:R1152" si="194">D1089</f>
        <v>0</v>
      </c>
      <c r="S1089" s="44"/>
      <c r="T1089" s="45"/>
      <c r="U1089" s="45"/>
      <c r="V1089" s="45" t="str">
        <f t="shared" ref="V1089:V1152" si="195">IF(T1089="","",(SMALL(T1089:U1089,1)))</f>
        <v/>
      </c>
      <c r="W1089" s="46" t="str">
        <f t="shared" ref="W1089:W1152" si="196">IF(T1089="","",(IF(V1089&gt;R1089,"APROVADO","REPROVADO")))</f>
        <v/>
      </c>
      <c r="X1089" s="12"/>
    </row>
    <row r="1090" spans="1:24" x14ac:dyDescent="0.25">
      <c r="A1090" s="53">
        <v>2912</v>
      </c>
      <c r="B1090" s="22"/>
      <c r="C1090" s="34"/>
      <c r="D1090" s="45"/>
      <c r="E1090" s="44"/>
      <c r="F1090" s="45"/>
      <c r="G1090" s="45"/>
      <c r="H1090" s="45" t="str">
        <f t="shared" si="187"/>
        <v/>
      </c>
      <c r="I1090" s="46" t="str">
        <f t="shared" si="188"/>
        <v/>
      </c>
      <c r="J1090" s="34">
        <f t="shared" si="189"/>
        <v>0</v>
      </c>
      <c r="K1090" s="45">
        <f t="shared" si="190"/>
        <v>0</v>
      </c>
      <c r="L1090" s="44"/>
      <c r="M1090" s="45"/>
      <c r="N1090" s="45"/>
      <c r="O1090" s="45" t="str">
        <f t="shared" si="191"/>
        <v/>
      </c>
      <c r="P1090" s="46" t="str">
        <f t="shared" si="192"/>
        <v/>
      </c>
      <c r="Q1090" s="34">
        <f t="shared" si="193"/>
        <v>0</v>
      </c>
      <c r="R1090" s="45">
        <f t="shared" si="194"/>
        <v>0</v>
      </c>
      <c r="S1090" s="44"/>
      <c r="T1090" s="45"/>
      <c r="U1090" s="45"/>
      <c r="V1090" s="45" t="str">
        <f t="shared" si="195"/>
        <v/>
      </c>
      <c r="W1090" s="46" t="str">
        <f t="shared" si="196"/>
        <v/>
      </c>
      <c r="X1090" s="12"/>
    </row>
    <row r="1091" spans="1:24" x14ac:dyDescent="0.25">
      <c r="A1091" s="53">
        <v>2913</v>
      </c>
      <c r="B1091" s="22"/>
      <c r="C1091" s="34"/>
      <c r="D1091" s="45"/>
      <c r="E1091" s="44"/>
      <c r="F1091" s="45"/>
      <c r="G1091" s="45"/>
      <c r="H1091" s="45" t="str">
        <f t="shared" si="187"/>
        <v/>
      </c>
      <c r="I1091" s="46" t="str">
        <f t="shared" si="188"/>
        <v/>
      </c>
      <c r="J1091" s="34">
        <f t="shared" si="189"/>
        <v>0</v>
      </c>
      <c r="K1091" s="45">
        <f t="shared" si="190"/>
        <v>0</v>
      </c>
      <c r="L1091" s="44"/>
      <c r="M1091" s="45"/>
      <c r="N1091" s="45"/>
      <c r="O1091" s="45" t="str">
        <f t="shared" si="191"/>
        <v/>
      </c>
      <c r="P1091" s="46" t="str">
        <f t="shared" si="192"/>
        <v/>
      </c>
      <c r="Q1091" s="34">
        <f t="shared" si="193"/>
        <v>0</v>
      </c>
      <c r="R1091" s="45">
        <f t="shared" si="194"/>
        <v>0</v>
      </c>
      <c r="S1091" s="44"/>
      <c r="T1091" s="45"/>
      <c r="U1091" s="45"/>
      <c r="V1091" s="45" t="str">
        <f t="shared" si="195"/>
        <v/>
      </c>
      <c r="W1091" s="46" t="str">
        <f t="shared" si="196"/>
        <v/>
      </c>
      <c r="X1091" s="12"/>
    </row>
    <row r="1092" spans="1:24" x14ac:dyDescent="0.25">
      <c r="A1092" s="53">
        <v>2914</v>
      </c>
      <c r="B1092" s="22"/>
      <c r="C1092" s="34"/>
      <c r="D1092" s="45"/>
      <c r="E1092" s="44"/>
      <c r="F1092" s="45"/>
      <c r="G1092" s="45"/>
      <c r="H1092" s="45" t="str">
        <f t="shared" si="187"/>
        <v/>
      </c>
      <c r="I1092" s="46" t="str">
        <f t="shared" si="188"/>
        <v/>
      </c>
      <c r="J1092" s="34">
        <f t="shared" si="189"/>
        <v>0</v>
      </c>
      <c r="K1092" s="45">
        <f t="shared" si="190"/>
        <v>0</v>
      </c>
      <c r="L1092" s="44"/>
      <c r="M1092" s="45"/>
      <c r="N1092" s="45"/>
      <c r="O1092" s="45" t="str">
        <f t="shared" si="191"/>
        <v/>
      </c>
      <c r="P1092" s="46" t="str">
        <f t="shared" si="192"/>
        <v/>
      </c>
      <c r="Q1092" s="34">
        <f t="shared" si="193"/>
        <v>0</v>
      </c>
      <c r="R1092" s="45">
        <f t="shared" si="194"/>
        <v>0</v>
      </c>
      <c r="S1092" s="44"/>
      <c r="T1092" s="45"/>
      <c r="U1092" s="45"/>
      <c r="V1092" s="45" t="str">
        <f t="shared" si="195"/>
        <v/>
      </c>
      <c r="W1092" s="46" t="str">
        <f t="shared" si="196"/>
        <v/>
      </c>
      <c r="X1092" s="12"/>
    </row>
    <row r="1093" spans="1:24" x14ac:dyDescent="0.25">
      <c r="A1093" s="53">
        <v>2915</v>
      </c>
      <c r="B1093" s="22"/>
      <c r="C1093" s="34"/>
      <c r="D1093" s="45"/>
      <c r="E1093" s="44"/>
      <c r="F1093" s="45"/>
      <c r="G1093" s="45"/>
      <c r="H1093" s="45" t="str">
        <f t="shared" si="187"/>
        <v/>
      </c>
      <c r="I1093" s="46" t="str">
        <f t="shared" si="188"/>
        <v/>
      </c>
      <c r="J1093" s="34">
        <f t="shared" si="189"/>
        <v>0</v>
      </c>
      <c r="K1093" s="45">
        <f t="shared" si="190"/>
        <v>0</v>
      </c>
      <c r="L1093" s="44"/>
      <c r="M1093" s="45"/>
      <c r="N1093" s="45"/>
      <c r="O1093" s="45" t="str">
        <f t="shared" si="191"/>
        <v/>
      </c>
      <c r="P1093" s="46" t="str">
        <f t="shared" si="192"/>
        <v/>
      </c>
      <c r="Q1093" s="34">
        <f t="shared" si="193"/>
        <v>0</v>
      </c>
      <c r="R1093" s="45">
        <f t="shared" si="194"/>
        <v>0</v>
      </c>
      <c r="S1093" s="44"/>
      <c r="T1093" s="45"/>
      <c r="U1093" s="45"/>
      <c r="V1093" s="45" t="str">
        <f t="shared" si="195"/>
        <v/>
      </c>
      <c r="W1093" s="46" t="str">
        <f t="shared" si="196"/>
        <v/>
      </c>
      <c r="X1093" s="12"/>
    </row>
    <row r="1094" spans="1:24" x14ac:dyDescent="0.25">
      <c r="A1094" s="53">
        <v>2916</v>
      </c>
      <c r="B1094" s="22"/>
      <c r="C1094" s="34"/>
      <c r="D1094" s="45"/>
      <c r="E1094" s="44"/>
      <c r="F1094" s="45"/>
      <c r="G1094" s="45"/>
      <c r="H1094" s="45" t="str">
        <f t="shared" si="187"/>
        <v/>
      </c>
      <c r="I1094" s="46" t="str">
        <f t="shared" si="188"/>
        <v/>
      </c>
      <c r="J1094" s="34">
        <f t="shared" si="189"/>
        <v>0</v>
      </c>
      <c r="K1094" s="45">
        <f t="shared" si="190"/>
        <v>0</v>
      </c>
      <c r="L1094" s="44"/>
      <c r="M1094" s="45"/>
      <c r="N1094" s="45"/>
      <c r="O1094" s="45" t="str">
        <f t="shared" si="191"/>
        <v/>
      </c>
      <c r="P1094" s="46" t="str">
        <f t="shared" si="192"/>
        <v/>
      </c>
      <c r="Q1094" s="34">
        <f t="shared" si="193"/>
        <v>0</v>
      </c>
      <c r="R1094" s="45">
        <f t="shared" si="194"/>
        <v>0</v>
      </c>
      <c r="S1094" s="44"/>
      <c r="T1094" s="45"/>
      <c r="U1094" s="45"/>
      <c r="V1094" s="45" t="str">
        <f t="shared" si="195"/>
        <v/>
      </c>
      <c r="W1094" s="46" t="str">
        <f t="shared" si="196"/>
        <v/>
      </c>
      <c r="X1094" s="12"/>
    </row>
    <row r="1095" spans="1:24" x14ac:dyDescent="0.25">
      <c r="A1095" s="53">
        <v>2917</v>
      </c>
      <c r="B1095" s="22"/>
      <c r="C1095" s="34"/>
      <c r="D1095" s="45"/>
      <c r="E1095" s="44"/>
      <c r="F1095" s="45"/>
      <c r="G1095" s="45"/>
      <c r="H1095" s="45" t="str">
        <f t="shared" si="187"/>
        <v/>
      </c>
      <c r="I1095" s="46" t="str">
        <f t="shared" si="188"/>
        <v/>
      </c>
      <c r="J1095" s="34">
        <f t="shared" si="189"/>
        <v>0</v>
      </c>
      <c r="K1095" s="45">
        <f t="shared" si="190"/>
        <v>0</v>
      </c>
      <c r="L1095" s="44"/>
      <c r="M1095" s="45"/>
      <c r="N1095" s="45"/>
      <c r="O1095" s="45" t="str">
        <f t="shared" si="191"/>
        <v/>
      </c>
      <c r="P1095" s="46" t="str">
        <f t="shared" si="192"/>
        <v/>
      </c>
      <c r="Q1095" s="34">
        <f t="shared" si="193"/>
        <v>0</v>
      </c>
      <c r="R1095" s="45">
        <f t="shared" si="194"/>
        <v>0</v>
      </c>
      <c r="S1095" s="44"/>
      <c r="T1095" s="45"/>
      <c r="U1095" s="45"/>
      <c r="V1095" s="45" t="str">
        <f t="shared" si="195"/>
        <v/>
      </c>
      <c r="W1095" s="46" t="str">
        <f t="shared" si="196"/>
        <v/>
      </c>
      <c r="X1095" s="12"/>
    </row>
    <row r="1096" spans="1:24" x14ac:dyDescent="0.25">
      <c r="A1096" s="53">
        <v>2918</v>
      </c>
      <c r="B1096" s="22"/>
      <c r="C1096" s="34"/>
      <c r="D1096" s="45"/>
      <c r="E1096" s="44"/>
      <c r="F1096" s="45"/>
      <c r="G1096" s="45"/>
      <c r="H1096" s="45" t="str">
        <f t="shared" si="187"/>
        <v/>
      </c>
      <c r="I1096" s="46" t="str">
        <f t="shared" si="188"/>
        <v/>
      </c>
      <c r="J1096" s="34">
        <f t="shared" si="189"/>
        <v>0</v>
      </c>
      <c r="K1096" s="45">
        <f t="shared" si="190"/>
        <v>0</v>
      </c>
      <c r="L1096" s="44"/>
      <c r="M1096" s="45"/>
      <c r="N1096" s="45"/>
      <c r="O1096" s="45" t="str">
        <f t="shared" si="191"/>
        <v/>
      </c>
      <c r="P1096" s="46" t="str">
        <f t="shared" si="192"/>
        <v/>
      </c>
      <c r="Q1096" s="34">
        <f t="shared" si="193"/>
        <v>0</v>
      </c>
      <c r="R1096" s="45">
        <f t="shared" si="194"/>
        <v>0</v>
      </c>
      <c r="S1096" s="44"/>
      <c r="T1096" s="45"/>
      <c r="U1096" s="45"/>
      <c r="V1096" s="45" t="str">
        <f t="shared" si="195"/>
        <v/>
      </c>
      <c r="W1096" s="46" t="str">
        <f t="shared" si="196"/>
        <v/>
      </c>
      <c r="X1096" s="12"/>
    </row>
    <row r="1097" spans="1:24" x14ac:dyDescent="0.25">
      <c r="A1097" s="53">
        <v>2919</v>
      </c>
      <c r="B1097" s="22"/>
      <c r="C1097" s="34"/>
      <c r="D1097" s="45"/>
      <c r="E1097" s="44"/>
      <c r="F1097" s="45"/>
      <c r="G1097" s="45"/>
      <c r="H1097" s="45" t="str">
        <f t="shared" si="187"/>
        <v/>
      </c>
      <c r="I1097" s="46" t="str">
        <f t="shared" si="188"/>
        <v/>
      </c>
      <c r="J1097" s="34">
        <f t="shared" si="189"/>
        <v>0</v>
      </c>
      <c r="K1097" s="45">
        <f t="shared" si="190"/>
        <v>0</v>
      </c>
      <c r="L1097" s="44"/>
      <c r="M1097" s="45"/>
      <c r="N1097" s="45"/>
      <c r="O1097" s="45" t="str">
        <f t="shared" si="191"/>
        <v/>
      </c>
      <c r="P1097" s="46" t="str">
        <f t="shared" si="192"/>
        <v/>
      </c>
      <c r="Q1097" s="34">
        <f t="shared" si="193"/>
        <v>0</v>
      </c>
      <c r="R1097" s="45">
        <f t="shared" si="194"/>
        <v>0</v>
      </c>
      <c r="S1097" s="44"/>
      <c r="T1097" s="45"/>
      <c r="U1097" s="45"/>
      <c r="V1097" s="45" t="str">
        <f t="shared" si="195"/>
        <v/>
      </c>
      <c r="W1097" s="46" t="str">
        <f t="shared" si="196"/>
        <v/>
      </c>
      <c r="X1097" s="12"/>
    </row>
    <row r="1098" spans="1:24" x14ac:dyDescent="0.25">
      <c r="A1098" s="53">
        <v>2920</v>
      </c>
      <c r="B1098" s="22"/>
      <c r="C1098" s="34"/>
      <c r="D1098" s="45"/>
      <c r="E1098" s="44"/>
      <c r="F1098" s="45"/>
      <c r="G1098" s="45"/>
      <c r="H1098" s="45" t="str">
        <f t="shared" si="187"/>
        <v/>
      </c>
      <c r="I1098" s="46" t="str">
        <f t="shared" si="188"/>
        <v/>
      </c>
      <c r="J1098" s="34">
        <f t="shared" si="189"/>
        <v>0</v>
      </c>
      <c r="K1098" s="45">
        <f t="shared" si="190"/>
        <v>0</v>
      </c>
      <c r="L1098" s="44"/>
      <c r="M1098" s="45"/>
      <c r="N1098" s="45"/>
      <c r="O1098" s="45" t="str">
        <f t="shared" si="191"/>
        <v/>
      </c>
      <c r="P1098" s="46" t="str">
        <f t="shared" si="192"/>
        <v/>
      </c>
      <c r="Q1098" s="34">
        <f t="shared" si="193"/>
        <v>0</v>
      </c>
      <c r="R1098" s="45">
        <f t="shared" si="194"/>
        <v>0</v>
      </c>
      <c r="S1098" s="44"/>
      <c r="T1098" s="45"/>
      <c r="U1098" s="45"/>
      <c r="V1098" s="45" t="str">
        <f t="shared" si="195"/>
        <v/>
      </c>
      <c r="W1098" s="46" t="str">
        <f t="shared" si="196"/>
        <v/>
      </c>
      <c r="X1098" s="12"/>
    </row>
    <row r="1099" spans="1:24" x14ac:dyDescent="0.25">
      <c r="A1099" s="53">
        <v>2921</v>
      </c>
      <c r="B1099" s="22"/>
      <c r="C1099" s="34"/>
      <c r="D1099" s="45"/>
      <c r="E1099" s="44"/>
      <c r="F1099" s="45"/>
      <c r="G1099" s="45"/>
      <c r="H1099" s="45" t="str">
        <f t="shared" si="187"/>
        <v/>
      </c>
      <c r="I1099" s="46" t="str">
        <f t="shared" si="188"/>
        <v/>
      </c>
      <c r="J1099" s="34">
        <f t="shared" si="189"/>
        <v>0</v>
      </c>
      <c r="K1099" s="45">
        <f t="shared" si="190"/>
        <v>0</v>
      </c>
      <c r="L1099" s="44"/>
      <c r="M1099" s="45"/>
      <c r="N1099" s="45"/>
      <c r="O1099" s="45" t="str">
        <f t="shared" si="191"/>
        <v/>
      </c>
      <c r="P1099" s="46" t="str">
        <f t="shared" si="192"/>
        <v/>
      </c>
      <c r="Q1099" s="34">
        <f t="shared" si="193"/>
        <v>0</v>
      </c>
      <c r="R1099" s="45">
        <f t="shared" si="194"/>
        <v>0</v>
      </c>
      <c r="S1099" s="44"/>
      <c r="T1099" s="45"/>
      <c r="U1099" s="45"/>
      <c r="V1099" s="45" t="str">
        <f t="shared" si="195"/>
        <v/>
      </c>
      <c r="W1099" s="46" t="str">
        <f t="shared" si="196"/>
        <v/>
      </c>
      <c r="X1099" s="12"/>
    </row>
    <row r="1100" spans="1:24" x14ac:dyDescent="0.25">
      <c r="A1100" s="53">
        <v>2922</v>
      </c>
      <c r="B1100" s="22"/>
      <c r="C1100" s="34"/>
      <c r="D1100" s="45"/>
      <c r="E1100" s="44"/>
      <c r="F1100" s="45"/>
      <c r="G1100" s="45"/>
      <c r="H1100" s="45" t="str">
        <f t="shared" si="187"/>
        <v/>
      </c>
      <c r="I1100" s="46" t="str">
        <f t="shared" si="188"/>
        <v/>
      </c>
      <c r="J1100" s="34">
        <f t="shared" si="189"/>
        <v>0</v>
      </c>
      <c r="K1100" s="45">
        <f t="shared" si="190"/>
        <v>0</v>
      </c>
      <c r="L1100" s="44"/>
      <c r="M1100" s="45"/>
      <c r="N1100" s="45"/>
      <c r="O1100" s="45" t="str">
        <f t="shared" si="191"/>
        <v/>
      </c>
      <c r="P1100" s="46" t="str">
        <f t="shared" si="192"/>
        <v/>
      </c>
      <c r="Q1100" s="34">
        <f t="shared" si="193"/>
        <v>0</v>
      </c>
      <c r="R1100" s="45">
        <f t="shared" si="194"/>
        <v>0</v>
      </c>
      <c r="S1100" s="44"/>
      <c r="T1100" s="45"/>
      <c r="U1100" s="45"/>
      <c r="V1100" s="45" t="str">
        <f t="shared" si="195"/>
        <v/>
      </c>
      <c r="W1100" s="46" t="str">
        <f t="shared" si="196"/>
        <v/>
      </c>
      <c r="X1100" s="12"/>
    </row>
    <row r="1101" spans="1:24" x14ac:dyDescent="0.25">
      <c r="A1101" s="53">
        <v>2923</v>
      </c>
      <c r="B1101" s="22"/>
      <c r="C1101" s="34"/>
      <c r="D1101" s="45"/>
      <c r="E1101" s="44"/>
      <c r="F1101" s="45"/>
      <c r="G1101" s="45"/>
      <c r="H1101" s="45" t="str">
        <f t="shared" si="187"/>
        <v/>
      </c>
      <c r="I1101" s="46" t="str">
        <f t="shared" si="188"/>
        <v/>
      </c>
      <c r="J1101" s="34">
        <f t="shared" si="189"/>
        <v>0</v>
      </c>
      <c r="K1101" s="45">
        <f t="shared" si="190"/>
        <v>0</v>
      </c>
      <c r="L1101" s="44"/>
      <c r="M1101" s="45"/>
      <c r="N1101" s="45"/>
      <c r="O1101" s="45" t="str">
        <f t="shared" si="191"/>
        <v/>
      </c>
      <c r="P1101" s="46" t="str">
        <f t="shared" si="192"/>
        <v/>
      </c>
      <c r="Q1101" s="34">
        <f t="shared" si="193"/>
        <v>0</v>
      </c>
      <c r="R1101" s="45">
        <f t="shared" si="194"/>
        <v>0</v>
      </c>
      <c r="S1101" s="44"/>
      <c r="T1101" s="45"/>
      <c r="U1101" s="45"/>
      <c r="V1101" s="45" t="str">
        <f t="shared" si="195"/>
        <v/>
      </c>
      <c r="W1101" s="46" t="str">
        <f t="shared" si="196"/>
        <v/>
      </c>
      <c r="X1101" s="12"/>
    </row>
    <row r="1102" spans="1:24" x14ac:dyDescent="0.25">
      <c r="A1102" s="53">
        <v>2924</v>
      </c>
      <c r="B1102" s="22"/>
      <c r="C1102" s="34"/>
      <c r="D1102" s="45"/>
      <c r="E1102" s="44"/>
      <c r="F1102" s="45"/>
      <c r="G1102" s="45"/>
      <c r="H1102" s="45" t="str">
        <f t="shared" si="187"/>
        <v/>
      </c>
      <c r="I1102" s="46" t="str">
        <f t="shared" si="188"/>
        <v/>
      </c>
      <c r="J1102" s="34">
        <f t="shared" si="189"/>
        <v>0</v>
      </c>
      <c r="K1102" s="45">
        <f t="shared" si="190"/>
        <v>0</v>
      </c>
      <c r="L1102" s="44"/>
      <c r="M1102" s="45"/>
      <c r="N1102" s="45"/>
      <c r="O1102" s="45" t="str">
        <f t="shared" si="191"/>
        <v/>
      </c>
      <c r="P1102" s="46" t="str">
        <f t="shared" si="192"/>
        <v/>
      </c>
      <c r="Q1102" s="34">
        <f t="shared" si="193"/>
        <v>0</v>
      </c>
      <c r="R1102" s="45">
        <f t="shared" si="194"/>
        <v>0</v>
      </c>
      <c r="S1102" s="44"/>
      <c r="T1102" s="45"/>
      <c r="U1102" s="45"/>
      <c r="V1102" s="45" t="str">
        <f t="shared" si="195"/>
        <v/>
      </c>
      <c r="W1102" s="46" t="str">
        <f t="shared" si="196"/>
        <v/>
      </c>
      <c r="X1102" s="12"/>
    </row>
    <row r="1103" spans="1:24" x14ac:dyDescent="0.25">
      <c r="A1103" s="53">
        <v>2925</v>
      </c>
      <c r="B1103" s="22"/>
      <c r="C1103" s="34"/>
      <c r="D1103" s="45"/>
      <c r="E1103" s="44"/>
      <c r="F1103" s="45"/>
      <c r="G1103" s="45"/>
      <c r="H1103" s="45" t="str">
        <f t="shared" si="187"/>
        <v/>
      </c>
      <c r="I1103" s="46" t="str">
        <f t="shared" si="188"/>
        <v/>
      </c>
      <c r="J1103" s="34">
        <f t="shared" si="189"/>
        <v>0</v>
      </c>
      <c r="K1103" s="45">
        <f t="shared" si="190"/>
        <v>0</v>
      </c>
      <c r="L1103" s="44"/>
      <c r="M1103" s="45"/>
      <c r="N1103" s="45"/>
      <c r="O1103" s="45" t="str">
        <f t="shared" si="191"/>
        <v/>
      </c>
      <c r="P1103" s="46" t="str">
        <f t="shared" si="192"/>
        <v/>
      </c>
      <c r="Q1103" s="34">
        <f t="shared" si="193"/>
        <v>0</v>
      </c>
      <c r="R1103" s="45">
        <f t="shared" si="194"/>
        <v>0</v>
      </c>
      <c r="S1103" s="44"/>
      <c r="T1103" s="45"/>
      <c r="U1103" s="45"/>
      <c r="V1103" s="45" t="str">
        <f t="shared" si="195"/>
        <v/>
      </c>
      <c r="W1103" s="46" t="str">
        <f t="shared" si="196"/>
        <v/>
      </c>
      <c r="X1103" s="12"/>
    </row>
    <row r="1104" spans="1:24" x14ac:dyDescent="0.25">
      <c r="A1104" s="53">
        <v>2926</v>
      </c>
      <c r="B1104" s="22"/>
      <c r="C1104" s="34"/>
      <c r="D1104" s="45"/>
      <c r="E1104" s="44"/>
      <c r="F1104" s="45"/>
      <c r="G1104" s="45"/>
      <c r="H1104" s="45" t="str">
        <f t="shared" si="187"/>
        <v/>
      </c>
      <c r="I1104" s="46" t="str">
        <f t="shared" si="188"/>
        <v/>
      </c>
      <c r="J1104" s="34">
        <f t="shared" si="189"/>
        <v>0</v>
      </c>
      <c r="K1104" s="45">
        <f t="shared" si="190"/>
        <v>0</v>
      </c>
      <c r="L1104" s="44"/>
      <c r="M1104" s="45"/>
      <c r="N1104" s="45"/>
      <c r="O1104" s="45" t="str">
        <f t="shared" si="191"/>
        <v/>
      </c>
      <c r="P1104" s="46" t="str">
        <f t="shared" si="192"/>
        <v/>
      </c>
      <c r="Q1104" s="34">
        <f t="shared" si="193"/>
        <v>0</v>
      </c>
      <c r="R1104" s="45">
        <f t="shared" si="194"/>
        <v>0</v>
      </c>
      <c r="S1104" s="44"/>
      <c r="T1104" s="45"/>
      <c r="U1104" s="45"/>
      <c r="V1104" s="45" t="str">
        <f t="shared" si="195"/>
        <v/>
      </c>
      <c r="W1104" s="46" t="str">
        <f t="shared" si="196"/>
        <v/>
      </c>
      <c r="X1104" s="12"/>
    </row>
    <row r="1105" spans="1:24" x14ac:dyDescent="0.25">
      <c r="A1105" s="53">
        <v>2927</v>
      </c>
      <c r="B1105" s="22"/>
      <c r="C1105" s="34"/>
      <c r="D1105" s="45"/>
      <c r="E1105" s="44"/>
      <c r="F1105" s="45"/>
      <c r="G1105" s="45"/>
      <c r="H1105" s="45" t="str">
        <f t="shared" si="187"/>
        <v/>
      </c>
      <c r="I1105" s="46" t="str">
        <f t="shared" si="188"/>
        <v/>
      </c>
      <c r="J1105" s="34">
        <f t="shared" si="189"/>
        <v>0</v>
      </c>
      <c r="K1105" s="45">
        <f t="shared" si="190"/>
        <v>0</v>
      </c>
      <c r="L1105" s="44"/>
      <c r="M1105" s="45"/>
      <c r="N1105" s="45"/>
      <c r="O1105" s="45" t="str">
        <f t="shared" si="191"/>
        <v/>
      </c>
      <c r="P1105" s="46" t="str">
        <f t="shared" si="192"/>
        <v/>
      </c>
      <c r="Q1105" s="34">
        <f t="shared" si="193"/>
        <v>0</v>
      </c>
      <c r="R1105" s="45">
        <f t="shared" si="194"/>
        <v>0</v>
      </c>
      <c r="S1105" s="44"/>
      <c r="T1105" s="45"/>
      <c r="U1105" s="45"/>
      <c r="V1105" s="45" t="str">
        <f t="shared" si="195"/>
        <v/>
      </c>
      <c r="W1105" s="46" t="str">
        <f t="shared" si="196"/>
        <v/>
      </c>
      <c r="X1105" s="12"/>
    </row>
    <row r="1106" spans="1:24" x14ac:dyDescent="0.25">
      <c r="A1106" s="53">
        <v>2928</v>
      </c>
      <c r="B1106" s="22"/>
      <c r="C1106" s="34"/>
      <c r="D1106" s="45"/>
      <c r="E1106" s="44"/>
      <c r="F1106" s="45"/>
      <c r="G1106" s="45"/>
      <c r="H1106" s="45" t="str">
        <f t="shared" si="187"/>
        <v/>
      </c>
      <c r="I1106" s="46" t="str">
        <f t="shared" si="188"/>
        <v/>
      </c>
      <c r="J1106" s="34">
        <f t="shared" si="189"/>
        <v>0</v>
      </c>
      <c r="K1106" s="45">
        <f t="shared" si="190"/>
        <v>0</v>
      </c>
      <c r="L1106" s="44"/>
      <c r="M1106" s="45"/>
      <c r="N1106" s="45"/>
      <c r="O1106" s="45" t="str">
        <f t="shared" si="191"/>
        <v/>
      </c>
      <c r="P1106" s="46" t="str">
        <f t="shared" si="192"/>
        <v/>
      </c>
      <c r="Q1106" s="34">
        <f t="shared" si="193"/>
        <v>0</v>
      </c>
      <c r="R1106" s="45">
        <f t="shared" si="194"/>
        <v>0</v>
      </c>
      <c r="S1106" s="44"/>
      <c r="T1106" s="45"/>
      <c r="U1106" s="45"/>
      <c r="V1106" s="45" t="str">
        <f t="shared" si="195"/>
        <v/>
      </c>
      <c r="W1106" s="46" t="str">
        <f t="shared" si="196"/>
        <v/>
      </c>
      <c r="X1106" s="12"/>
    </row>
    <row r="1107" spans="1:24" x14ac:dyDescent="0.25">
      <c r="A1107" s="53">
        <v>2929</v>
      </c>
      <c r="B1107" s="22"/>
      <c r="C1107" s="34"/>
      <c r="D1107" s="45"/>
      <c r="E1107" s="44"/>
      <c r="F1107" s="45"/>
      <c r="G1107" s="45"/>
      <c r="H1107" s="45" t="str">
        <f t="shared" si="187"/>
        <v/>
      </c>
      <c r="I1107" s="46" t="str">
        <f t="shared" si="188"/>
        <v/>
      </c>
      <c r="J1107" s="34">
        <f t="shared" si="189"/>
        <v>0</v>
      </c>
      <c r="K1107" s="45">
        <f t="shared" si="190"/>
        <v>0</v>
      </c>
      <c r="L1107" s="44"/>
      <c r="M1107" s="45"/>
      <c r="N1107" s="45"/>
      <c r="O1107" s="45" t="str">
        <f t="shared" si="191"/>
        <v/>
      </c>
      <c r="P1107" s="46" t="str">
        <f t="shared" si="192"/>
        <v/>
      </c>
      <c r="Q1107" s="34">
        <f t="shared" si="193"/>
        <v>0</v>
      </c>
      <c r="R1107" s="45">
        <f t="shared" si="194"/>
        <v>0</v>
      </c>
      <c r="S1107" s="44"/>
      <c r="T1107" s="45"/>
      <c r="U1107" s="45"/>
      <c r="V1107" s="45" t="str">
        <f t="shared" si="195"/>
        <v/>
      </c>
      <c r="W1107" s="46" t="str">
        <f t="shared" si="196"/>
        <v/>
      </c>
      <c r="X1107" s="12"/>
    </row>
    <row r="1108" spans="1:24" x14ac:dyDescent="0.25">
      <c r="A1108" s="53">
        <v>2930</v>
      </c>
      <c r="B1108" s="22"/>
      <c r="C1108" s="34"/>
      <c r="D1108" s="45"/>
      <c r="E1108" s="44"/>
      <c r="F1108" s="45"/>
      <c r="G1108" s="45"/>
      <c r="H1108" s="45" t="str">
        <f t="shared" si="187"/>
        <v/>
      </c>
      <c r="I1108" s="46" t="str">
        <f t="shared" si="188"/>
        <v/>
      </c>
      <c r="J1108" s="34">
        <f t="shared" si="189"/>
        <v>0</v>
      </c>
      <c r="K1108" s="45">
        <f t="shared" si="190"/>
        <v>0</v>
      </c>
      <c r="L1108" s="44"/>
      <c r="M1108" s="45"/>
      <c r="N1108" s="45"/>
      <c r="O1108" s="45" t="str">
        <f t="shared" si="191"/>
        <v/>
      </c>
      <c r="P1108" s="46" t="str">
        <f t="shared" si="192"/>
        <v/>
      </c>
      <c r="Q1108" s="34">
        <f t="shared" si="193"/>
        <v>0</v>
      </c>
      <c r="R1108" s="45">
        <f t="shared" si="194"/>
        <v>0</v>
      </c>
      <c r="S1108" s="44"/>
      <c r="T1108" s="45"/>
      <c r="U1108" s="45"/>
      <c r="V1108" s="45" t="str">
        <f t="shared" si="195"/>
        <v/>
      </c>
      <c r="W1108" s="46" t="str">
        <f t="shared" si="196"/>
        <v/>
      </c>
      <c r="X1108" s="12"/>
    </row>
    <row r="1109" spans="1:24" x14ac:dyDescent="0.25">
      <c r="A1109" s="53">
        <v>2931</v>
      </c>
      <c r="B1109" s="22"/>
      <c r="C1109" s="34"/>
      <c r="D1109" s="45"/>
      <c r="E1109" s="44"/>
      <c r="F1109" s="45"/>
      <c r="G1109" s="45"/>
      <c r="H1109" s="45" t="str">
        <f t="shared" si="187"/>
        <v/>
      </c>
      <c r="I1109" s="46" t="str">
        <f t="shared" si="188"/>
        <v/>
      </c>
      <c r="J1109" s="34">
        <f t="shared" si="189"/>
        <v>0</v>
      </c>
      <c r="K1109" s="45">
        <f t="shared" si="190"/>
        <v>0</v>
      </c>
      <c r="L1109" s="44"/>
      <c r="M1109" s="45"/>
      <c r="N1109" s="45"/>
      <c r="O1109" s="45" t="str">
        <f t="shared" si="191"/>
        <v/>
      </c>
      <c r="P1109" s="46" t="str">
        <f t="shared" si="192"/>
        <v/>
      </c>
      <c r="Q1109" s="34">
        <f t="shared" si="193"/>
        <v>0</v>
      </c>
      <c r="R1109" s="45">
        <f t="shared" si="194"/>
        <v>0</v>
      </c>
      <c r="S1109" s="44"/>
      <c r="T1109" s="45"/>
      <c r="U1109" s="45"/>
      <c r="V1109" s="45" t="str">
        <f t="shared" si="195"/>
        <v/>
      </c>
      <c r="W1109" s="46" t="str">
        <f t="shared" si="196"/>
        <v/>
      </c>
      <c r="X1109" s="12"/>
    </row>
    <row r="1110" spans="1:24" x14ac:dyDescent="0.25">
      <c r="A1110" s="53">
        <v>2932</v>
      </c>
      <c r="B1110" s="22"/>
      <c r="C1110" s="34"/>
      <c r="D1110" s="45"/>
      <c r="E1110" s="44"/>
      <c r="F1110" s="45"/>
      <c r="G1110" s="45"/>
      <c r="H1110" s="45" t="str">
        <f t="shared" si="187"/>
        <v/>
      </c>
      <c r="I1110" s="46" t="str">
        <f t="shared" si="188"/>
        <v/>
      </c>
      <c r="J1110" s="34">
        <f t="shared" si="189"/>
        <v>0</v>
      </c>
      <c r="K1110" s="45">
        <f t="shared" si="190"/>
        <v>0</v>
      </c>
      <c r="L1110" s="44"/>
      <c r="M1110" s="45"/>
      <c r="N1110" s="45"/>
      <c r="O1110" s="45" t="str">
        <f t="shared" si="191"/>
        <v/>
      </c>
      <c r="P1110" s="46" t="str">
        <f t="shared" si="192"/>
        <v/>
      </c>
      <c r="Q1110" s="34">
        <f t="shared" si="193"/>
        <v>0</v>
      </c>
      <c r="R1110" s="45">
        <f t="shared" si="194"/>
        <v>0</v>
      </c>
      <c r="S1110" s="44"/>
      <c r="T1110" s="45"/>
      <c r="U1110" s="45"/>
      <c r="V1110" s="45" t="str">
        <f t="shared" si="195"/>
        <v/>
      </c>
      <c r="W1110" s="46" t="str">
        <f t="shared" si="196"/>
        <v/>
      </c>
      <c r="X1110" s="12"/>
    </row>
    <row r="1111" spans="1:24" x14ac:dyDescent="0.25">
      <c r="A1111" s="53">
        <v>2933</v>
      </c>
      <c r="B1111" s="22"/>
      <c r="C1111" s="34"/>
      <c r="D1111" s="45"/>
      <c r="E1111" s="44"/>
      <c r="F1111" s="45"/>
      <c r="G1111" s="45"/>
      <c r="H1111" s="45" t="str">
        <f t="shared" si="187"/>
        <v/>
      </c>
      <c r="I1111" s="46" t="str">
        <f t="shared" si="188"/>
        <v/>
      </c>
      <c r="J1111" s="34">
        <f t="shared" si="189"/>
        <v>0</v>
      </c>
      <c r="K1111" s="45">
        <f t="shared" si="190"/>
        <v>0</v>
      </c>
      <c r="L1111" s="44"/>
      <c r="M1111" s="45"/>
      <c r="N1111" s="45"/>
      <c r="O1111" s="45" t="str">
        <f t="shared" si="191"/>
        <v/>
      </c>
      <c r="P1111" s="46" t="str">
        <f t="shared" si="192"/>
        <v/>
      </c>
      <c r="Q1111" s="34">
        <f t="shared" si="193"/>
        <v>0</v>
      </c>
      <c r="R1111" s="45">
        <f t="shared" si="194"/>
        <v>0</v>
      </c>
      <c r="S1111" s="44"/>
      <c r="T1111" s="45"/>
      <c r="U1111" s="45"/>
      <c r="V1111" s="45" t="str">
        <f t="shared" si="195"/>
        <v/>
      </c>
      <c r="W1111" s="46" t="str">
        <f t="shared" si="196"/>
        <v/>
      </c>
      <c r="X1111" s="12"/>
    </row>
    <row r="1112" spans="1:24" x14ac:dyDescent="0.25">
      <c r="A1112" s="53">
        <v>2934</v>
      </c>
      <c r="B1112" s="22"/>
      <c r="C1112" s="34"/>
      <c r="D1112" s="45"/>
      <c r="E1112" s="44"/>
      <c r="F1112" s="45"/>
      <c r="G1112" s="45"/>
      <c r="H1112" s="45" t="str">
        <f t="shared" si="187"/>
        <v/>
      </c>
      <c r="I1112" s="46" t="str">
        <f t="shared" si="188"/>
        <v/>
      </c>
      <c r="J1112" s="34">
        <f t="shared" si="189"/>
        <v>0</v>
      </c>
      <c r="K1112" s="45">
        <f t="shared" si="190"/>
        <v>0</v>
      </c>
      <c r="L1112" s="44"/>
      <c r="M1112" s="45"/>
      <c r="N1112" s="45"/>
      <c r="O1112" s="45" t="str">
        <f t="shared" si="191"/>
        <v/>
      </c>
      <c r="P1112" s="46" t="str">
        <f t="shared" si="192"/>
        <v/>
      </c>
      <c r="Q1112" s="34">
        <f t="shared" si="193"/>
        <v>0</v>
      </c>
      <c r="R1112" s="45">
        <f t="shared" si="194"/>
        <v>0</v>
      </c>
      <c r="S1112" s="44"/>
      <c r="T1112" s="45"/>
      <c r="U1112" s="45"/>
      <c r="V1112" s="45" t="str">
        <f t="shared" si="195"/>
        <v/>
      </c>
      <c r="W1112" s="46" t="str">
        <f t="shared" si="196"/>
        <v/>
      </c>
      <c r="X1112" s="12"/>
    </row>
    <row r="1113" spans="1:24" x14ac:dyDescent="0.25">
      <c r="A1113" s="53">
        <v>2935</v>
      </c>
      <c r="B1113" s="22"/>
      <c r="C1113" s="34"/>
      <c r="D1113" s="45"/>
      <c r="E1113" s="44"/>
      <c r="F1113" s="45"/>
      <c r="G1113" s="45"/>
      <c r="H1113" s="45" t="str">
        <f t="shared" si="187"/>
        <v/>
      </c>
      <c r="I1113" s="46" t="str">
        <f t="shared" si="188"/>
        <v/>
      </c>
      <c r="J1113" s="34">
        <f t="shared" si="189"/>
        <v>0</v>
      </c>
      <c r="K1113" s="45">
        <f t="shared" si="190"/>
        <v>0</v>
      </c>
      <c r="L1113" s="44"/>
      <c r="M1113" s="45"/>
      <c r="N1113" s="45"/>
      <c r="O1113" s="45" t="str">
        <f t="shared" si="191"/>
        <v/>
      </c>
      <c r="P1113" s="46" t="str">
        <f t="shared" si="192"/>
        <v/>
      </c>
      <c r="Q1113" s="34">
        <f t="shared" si="193"/>
        <v>0</v>
      </c>
      <c r="R1113" s="45">
        <f t="shared" si="194"/>
        <v>0</v>
      </c>
      <c r="S1113" s="44"/>
      <c r="T1113" s="45"/>
      <c r="U1113" s="45"/>
      <c r="V1113" s="45" t="str">
        <f t="shared" si="195"/>
        <v/>
      </c>
      <c r="W1113" s="46" t="str">
        <f t="shared" si="196"/>
        <v/>
      </c>
      <c r="X1113" s="12"/>
    </row>
    <row r="1114" spans="1:24" x14ac:dyDescent="0.25">
      <c r="A1114" s="53">
        <v>2936</v>
      </c>
      <c r="B1114" s="22"/>
      <c r="C1114" s="34"/>
      <c r="D1114" s="45"/>
      <c r="E1114" s="44"/>
      <c r="F1114" s="45"/>
      <c r="G1114" s="45"/>
      <c r="H1114" s="45" t="str">
        <f t="shared" si="187"/>
        <v/>
      </c>
      <c r="I1114" s="46" t="str">
        <f t="shared" si="188"/>
        <v/>
      </c>
      <c r="J1114" s="34">
        <f t="shared" si="189"/>
        <v>0</v>
      </c>
      <c r="K1114" s="45">
        <f t="shared" si="190"/>
        <v>0</v>
      </c>
      <c r="L1114" s="44"/>
      <c r="M1114" s="45"/>
      <c r="N1114" s="45"/>
      <c r="O1114" s="45" t="str">
        <f t="shared" si="191"/>
        <v/>
      </c>
      <c r="P1114" s="46" t="str">
        <f t="shared" si="192"/>
        <v/>
      </c>
      <c r="Q1114" s="34">
        <f t="shared" si="193"/>
        <v>0</v>
      </c>
      <c r="R1114" s="45">
        <f t="shared" si="194"/>
        <v>0</v>
      </c>
      <c r="S1114" s="44"/>
      <c r="T1114" s="45"/>
      <c r="U1114" s="45"/>
      <c r="V1114" s="45" t="str">
        <f t="shared" si="195"/>
        <v/>
      </c>
      <c r="W1114" s="46" t="str">
        <f t="shared" si="196"/>
        <v/>
      </c>
      <c r="X1114" s="12"/>
    </row>
    <row r="1115" spans="1:24" x14ac:dyDescent="0.25">
      <c r="A1115" s="53">
        <v>2937</v>
      </c>
      <c r="B1115" s="22"/>
      <c r="C1115" s="34"/>
      <c r="D1115" s="45"/>
      <c r="E1115" s="44"/>
      <c r="F1115" s="45"/>
      <c r="G1115" s="45"/>
      <c r="H1115" s="45" t="str">
        <f t="shared" si="187"/>
        <v/>
      </c>
      <c r="I1115" s="46" t="str">
        <f t="shared" si="188"/>
        <v/>
      </c>
      <c r="J1115" s="34">
        <f t="shared" si="189"/>
        <v>0</v>
      </c>
      <c r="K1115" s="45">
        <f t="shared" si="190"/>
        <v>0</v>
      </c>
      <c r="L1115" s="44"/>
      <c r="M1115" s="45"/>
      <c r="N1115" s="45"/>
      <c r="O1115" s="45" t="str">
        <f t="shared" si="191"/>
        <v/>
      </c>
      <c r="P1115" s="46" t="str">
        <f t="shared" si="192"/>
        <v/>
      </c>
      <c r="Q1115" s="34">
        <f t="shared" si="193"/>
        <v>0</v>
      </c>
      <c r="R1115" s="45">
        <f t="shared" si="194"/>
        <v>0</v>
      </c>
      <c r="S1115" s="44"/>
      <c r="T1115" s="45"/>
      <c r="U1115" s="45"/>
      <c r="V1115" s="45" t="str">
        <f t="shared" si="195"/>
        <v/>
      </c>
      <c r="W1115" s="46" t="str">
        <f t="shared" si="196"/>
        <v/>
      </c>
      <c r="X1115" s="12"/>
    </row>
    <row r="1116" spans="1:24" x14ac:dyDescent="0.25">
      <c r="A1116" s="53">
        <v>2938</v>
      </c>
      <c r="B1116" s="22"/>
      <c r="C1116" s="34"/>
      <c r="D1116" s="45"/>
      <c r="E1116" s="44"/>
      <c r="F1116" s="45"/>
      <c r="G1116" s="45"/>
      <c r="H1116" s="45" t="str">
        <f t="shared" si="187"/>
        <v/>
      </c>
      <c r="I1116" s="46" t="str">
        <f t="shared" si="188"/>
        <v/>
      </c>
      <c r="J1116" s="34">
        <f t="shared" si="189"/>
        <v>0</v>
      </c>
      <c r="K1116" s="45">
        <f t="shared" si="190"/>
        <v>0</v>
      </c>
      <c r="L1116" s="44"/>
      <c r="M1116" s="45"/>
      <c r="N1116" s="45"/>
      <c r="O1116" s="45" t="str">
        <f t="shared" si="191"/>
        <v/>
      </c>
      <c r="P1116" s="46" t="str">
        <f t="shared" si="192"/>
        <v/>
      </c>
      <c r="Q1116" s="34">
        <f t="shared" si="193"/>
        <v>0</v>
      </c>
      <c r="R1116" s="45">
        <f t="shared" si="194"/>
        <v>0</v>
      </c>
      <c r="S1116" s="44"/>
      <c r="T1116" s="45"/>
      <c r="U1116" s="45"/>
      <c r="V1116" s="45" t="str">
        <f t="shared" si="195"/>
        <v/>
      </c>
      <c r="W1116" s="46" t="str">
        <f t="shared" si="196"/>
        <v/>
      </c>
      <c r="X1116" s="12"/>
    </row>
    <row r="1117" spans="1:24" x14ac:dyDescent="0.25">
      <c r="A1117" s="53">
        <v>2939</v>
      </c>
      <c r="B1117" s="22"/>
      <c r="C1117" s="34"/>
      <c r="D1117" s="45"/>
      <c r="E1117" s="44"/>
      <c r="F1117" s="45"/>
      <c r="G1117" s="45"/>
      <c r="H1117" s="45" t="str">
        <f t="shared" si="187"/>
        <v/>
      </c>
      <c r="I1117" s="46" t="str">
        <f t="shared" si="188"/>
        <v/>
      </c>
      <c r="J1117" s="34">
        <f t="shared" si="189"/>
        <v>0</v>
      </c>
      <c r="K1117" s="45">
        <f t="shared" si="190"/>
        <v>0</v>
      </c>
      <c r="L1117" s="44"/>
      <c r="M1117" s="45"/>
      <c r="N1117" s="45"/>
      <c r="O1117" s="45" t="str">
        <f t="shared" si="191"/>
        <v/>
      </c>
      <c r="P1117" s="46" t="str">
        <f t="shared" si="192"/>
        <v/>
      </c>
      <c r="Q1117" s="34">
        <f t="shared" si="193"/>
        <v>0</v>
      </c>
      <c r="R1117" s="45">
        <f t="shared" si="194"/>
        <v>0</v>
      </c>
      <c r="S1117" s="44"/>
      <c r="T1117" s="45"/>
      <c r="U1117" s="45"/>
      <c r="V1117" s="45" t="str">
        <f t="shared" si="195"/>
        <v/>
      </c>
      <c r="W1117" s="46" t="str">
        <f t="shared" si="196"/>
        <v/>
      </c>
      <c r="X1117" s="12"/>
    </row>
    <row r="1118" spans="1:24" x14ac:dyDescent="0.25">
      <c r="A1118" s="53">
        <v>2940</v>
      </c>
      <c r="B1118" s="22"/>
      <c r="C1118" s="34"/>
      <c r="D1118" s="45"/>
      <c r="E1118" s="44"/>
      <c r="F1118" s="45"/>
      <c r="G1118" s="45"/>
      <c r="H1118" s="45" t="str">
        <f t="shared" si="187"/>
        <v/>
      </c>
      <c r="I1118" s="46" t="str">
        <f t="shared" si="188"/>
        <v/>
      </c>
      <c r="J1118" s="34">
        <f t="shared" si="189"/>
        <v>0</v>
      </c>
      <c r="K1118" s="45">
        <f t="shared" si="190"/>
        <v>0</v>
      </c>
      <c r="L1118" s="44"/>
      <c r="M1118" s="45"/>
      <c r="N1118" s="45"/>
      <c r="O1118" s="45" t="str">
        <f t="shared" si="191"/>
        <v/>
      </c>
      <c r="P1118" s="46" t="str">
        <f t="shared" si="192"/>
        <v/>
      </c>
      <c r="Q1118" s="34">
        <f t="shared" si="193"/>
        <v>0</v>
      </c>
      <c r="R1118" s="45">
        <f t="shared" si="194"/>
        <v>0</v>
      </c>
      <c r="S1118" s="44"/>
      <c r="T1118" s="45"/>
      <c r="U1118" s="45"/>
      <c r="V1118" s="45" t="str">
        <f t="shared" si="195"/>
        <v/>
      </c>
      <c r="W1118" s="46" t="str">
        <f t="shared" si="196"/>
        <v/>
      </c>
      <c r="X1118" s="12"/>
    </row>
    <row r="1119" spans="1:24" x14ac:dyDescent="0.25">
      <c r="A1119" s="53">
        <v>2941</v>
      </c>
      <c r="B1119" s="22"/>
      <c r="C1119" s="34"/>
      <c r="D1119" s="45"/>
      <c r="E1119" s="44"/>
      <c r="F1119" s="45"/>
      <c r="G1119" s="45"/>
      <c r="H1119" s="45" t="str">
        <f t="shared" si="187"/>
        <v/>
      </c>
      <c r="I1119" s="46" t="str">
        <f t="shared" si="188"/>
        <v/>
      </c>
      <c r="J1119" s="34">
        <f t="shared" si="189"/>
        <v>0</v>
      </c>
      <c r="K1119" s="45">
        <f t="shared" si="190"/>
        <v>0</v>
      </c>
      <c r="L1119" s="44"/>
      <c r="M1119" s="45"/>
      <c r="N1119" s="45"/>
      <c r="O1119" s="45" t="str">
        <f t="shared" si="191"/>
        <v/>
      </c>
      <c r="P1119" s="46" t="str">
        <f t="shared" si="192"/>
        <v/>
      </c>
      <c r="Q1119" s="34">
        <f t="shared" si="193"/>
        <v>0</v>
      </c>
      <c r="R1119" s="45">
        <f t="shared" si="194"/>
        <v>0</v>
      </c>
      <c r="S1119" s="44"/>
      <c r="T1119" s="45"/>
      <c r="U1119" s="45"/>
      <c r="V1119" s="45" t="str">
        <f t="shared" si="195"/>
        <v/>
      </c>
      <c r="W1119" s="46" t="str">
        <f t="shared" si="196"/>
        <v/>
      </c>
      <c r="X1119" s="12"/>
    </row>
    <row r="1120" spans="1:24" x14ac:dyDescent="0.25">
      <c r="A1120" s="53">
        <v>2942</v>
      </c>
      <c r="B1120" s="22"/>
      <c r="C1120" s="34"/>
      <c r="D1120" s="45"/>
      <c r="E1120" s="44"/>
      <c r="F1120" s="45"/>
      <c r="G1120" s="45"/>
      <c r="H1120" s="45" t="str">
        <f t="shared" si="187"/>
        <v/>
      </c>
      <c r="I1120" s="46" t="str">
        <f t="shared" si="188"/>
        <v/>
      </c>
      <c r="J1120" s="34">
        <f t="shared" si="189"/>
        <v>0</v>
      </c>
      <c r="K1120" s="45">
        <f t="shared" si="190"/>
        <v>0</v>
      </c>
      <c r="L1120" s="44"/>
      <c r="M1120" s="45"/>
      <c r="N1120" s="45"/>
      <c r="O1120" s="45" t="str">
        <f t="shared" si="191"/>
        <v/>
      </c>
      <c r="P1120" s="46" t="str">
        <f t="shared" si="192"/>
        <v/>
      </c>
      <c r="Q1120" s="34">
        <f t="shared" si="193"/>
        <v>0</v>
      </c>
      <c r="R1120" s="45">
        <f t="shared" si="194"/>
        <v>0</v>
      </c>
      <c r="S1120" s="44"/>
      <c r="T1120" s="45"/>
      <c r="U1120" s="45"/>
      <c r="V1120" s="45" t="str">
        <f t="shared" si="195"/>
        <v/>
      </c>
      <c r="W1120" s="46" t="str">
        <f t="shared" si="196"/>
        <v/>
      </c>
      <c r="X1120" s="12"/>
    </row>
    <row r="1121" spans="1:24" x14ac:dyDescent="0.25">
      <c r="A1121" s="53">
        <v>2943</v>
      </c>
      <c r="B1121" s="22"/>
      <c r="C1121" s="34"/>
      <c r="D1121" s="45"/>
      <c r="E1121" s="44"/>
      <c r="F1121" s="45"/>
      <c r="G1121" s="45"/>
      <c r="H1121" s="45" t="str">
        <f t="shared" si="187"/>
        <v/>
      </c>
      <c r="I1121" s="46" t="str">
        <f t="shared" si="188"/>
        <v/>
      </c>
      <c r="J1121" s="34">
        <f t="shared" si="189"/>
        <v>0</v>
      </c>
      <c r="K1121" s="45">
        <f t="shared" si="190"/>
        <v>0</v>
      </c>
      <c r="L1121" s="44"/>
      <c r="M1121" s="45"/>
      <c r="N1121" s="45"/>
      <c r="O1121" s="45" t="str">
        <f t="shared" si="191"/>
        <v/>
      </c>
      <c r="P1121" s="46" t="str">
        <f t="shared" si="192"/>
        <v/>
      </c>
      <c r="Q1121" s="34">
        <f t="shared" si="193"/>
        <v>0</v>
      </c>
      <c r="R1121" s="45">
        <f t="shared" si="194"/>
        <v>0</v>
      </c>
      <c r="S1121" s="44"/>
      <c r="T1121" s="45"/>
      <c r="U1121" s="45"/>
      <c r="V1121" s="45" t="str">
        <f t="shared" si="195"/>
        <v/>
      </c>
      <c r="W1121" s="46" t="str">
        <f t="shared" si="196"/>
        <v/>
      </c>
      <c r="X1121" s="12"/>
    </row>
    <row r="1122" spans="1:24" x14ac:dyDescent="0.25">
      <c r="A1122" s="53">
        <v>2944</v>
      </c>
      <c r="B1122" s="22"/>
      <c r="C1122" s="34"/>
      <c r="D1122" s="45"/>
      <c r="E1122" s="44"/>
      <c r="F1122" s="45"/>
      <c r="G1122" s="45"/>
      <c r="H1122" s="45" t="str">
        <f t="shared" si="187"/>
        <v/>
      </c>
      <c r="I1122" s="46" t="str">
        <f t="shared" si="188"/>
        <v/>
      </c>
      <c r="J1122" s="34">
        <f t="shared" si="189"/>
        <v>0</v>
      </c>
      <c r="K1122" s="45">
        <f t="shared" si="190"/>
        <v>0</v>
      </c>
      <c r="L1122" s="44"/>
      <c r="M1122" s="45"/>
      <c r="N1122" s="45"/>
      <c r="O1122" s="45" t="str">
        <f t="shared" si="191"/>
        <v/>
      </c>
      <c r="P1122" s="46" t="str">
        <f t="shared" si="192"/>
        <v/>
      </c>
      <c r="Q1122" s="34">
        <f t="shared" si="193"/>
        <v>0</v>
      </c>
      <c r="R1122" s="45">
        <f t="shared" si="194"/>
        <v>0</v>
      </c>
      <c r="S1122" s="44"/>
      <c r="T1122" s="45"/>
      <c r="U1122" s="45"/>
      <c r="V1122" s="45" t="str">
        <f t="shared" si="195"/>
        <v/>
      </c>
      <c r="W1122" s="46" t="str">
        <f t="shared" si="196"/>
        <v/>
      </c>
      <c r="X1122" s="12"/>
    </row>
    <row r="1123" spans="1:24" x14ac:dyDescent="0.25">
      <c r="A1123" s="53">
        <v>2945</v>
      </c>
      <c r="B1123" s="22"/>
      <c r="C1123" s="34"/>
      <c r="D1123" s="45"/>
      <c r="E1123" s="44"/>
      <c r="F1123" s="45"/>
      <c r="G1123" s="45"/>
      <c r="H1123" s="45" t="str">
        <f t="shared" si="187"/>
        <v/>
      </c>
      <c r="I1123" s="46" t="str">
        <f t="shared" si="188"/>
        <v/>
      </c>
      <c r="J1123" s="34">
        <f t="shared" si="189"/>
        <v>0</v>
      </c>
      <c r="K1123" s="45">
        <f t="shared" si="190"/>
        <v>0</v>
      </c>
      <c r="L1123" s="44"/>
      <c r="M1123" s="45"/>
      <c r="N1123" s="45"/>
      <c r="O1123" s="45" t="str">
        <f t="shared" si="191"/>
        <v/>
      </c>
      <c r="P1123" s="46" t="str">
        <f t="shared" si="192"/>
        <v/>
      </c>
      <c r="Q1123" s="34">
        <f t="shared" si="193"/>
        <v>0</v>
      </c>
      <c r="R1123" s="45">
        <f t="shared" si="194"/>
        <v>0</v>
      </c>
      <c r="S1123" s="44"/>
      <c r="T1123" s="45"/>
      <c r="U1123" s="45"/>
      <c r="V1123" s="45" t="str">
        <f t="shared" si="195"/>
        <v/>
      </c>
      <c r="W1123" s="46" t="str">
        <f t="shared" si="196"/>
        <v/>
      </c>
      <c r="X1123" s="12"/>
    </row>
    <row r="1124" spans="1:24" x14ac:dyDescent="0.25">
      <c r="A1124" s="53">
        <v>2946</v>
      </c>
      <c r="B1124" s="22"/>
      <c r="C1124" s="34"/>
      <c r="D1124" s="45"/>
      <c r="E1124" s="44"/>
      <c r="F1124" s="45"/>
      <c r="G1124" s="45"/>
      <c r="H1124" s="45" t="str">
        <f t="shared" si="187"/>
        <v/>
      </c>
      <c r="I1124" s="46" t="str">
        <f t="shared" si="188"/>
        <v/>
      </c>
      <c r="J1124" s="34">
        <f t="shared" si="189"/>
        <v>0</v>
      </c>
      <c r="K1124" s="45">
        <f t="shared" si="190"/>
        <v>0</v>
      </c>
      <c r="L1124" s="44"/>
      <c r="M1124" s="45"/>
      <c r="N1124" s="45"/>
      <c r="O1124" s="45" t="str">
        <f t="shared" si="191"/>
        <v/>
      </c>
      <c r="P1124" s="46" t="str">
        <f t="shared" si="192"/>
        <v/>
      </c>
      <c r="Q1124" s="34">
        <f t="shared" si="193"/>
        <v>0</v>
      </c>
      <c r="R1124" s="45">
        <f t="shared" si="194"/>
        <v>0</v>
      </c>
      <c r="S1124" s="44"/>
      <c r="T1124" s="45"/>
      <c r="U1124" s="45"/>
      <c r="V1124" s="45" t="str">
        <f t="shared" si="195"/>
        <v/>
      </c>
      <c r="W1124" s="46" t="str">
        <f t="shared" si="196"/>
        <v/>
      </c>
      <c r="X1124" s="12"/>
    </row>
    <row r="1125" spans="1:24" x14ac:dyDescent="0.25">
      <c r="A1125" s="53">
        <v>2947</v>
      </c>
      <c r="B1125" s="22"/>
      <c r="C1125" s="34"/>
      <c r="D1125" s="45"/>
      <c r="E1125" s="44"/>
      <c r="F1125" s="45"/>
      <c r="G1125" s="45"/>
      <c r="H1125" s="45" t="str">
        <f t="shared" si="187"/>
        <v/>
      </c>
      <c r="I1125" s="46" t="str">
        <f t="shared" si="188"/>
        <v/>
      </c>
      <c r="J1125" s="34">
        <f t="shared" si="189"/>
        <v>0</v>
      </c>
      <c r="K1125" s="45">
        <f t="shared" si="190"/>
        <v>0</v>
      </c>
      <c r="L1125" s="44"/>
      <c r="M1125" s="45"/>
      <c r="N1125" s="45"/>
      <c r="O1125" s="45" t="str">
        <f t="shared" si="191"/>
        <v/>
      </c>
      <c r="P1125" s="46" t="str">
        <f t="shared" si="192"/>
        <v/>
      </c>
      <c r="Q1125" s="34">
        <f t="shared" si="193"/>
        <v>0</v>
      </c>
      <c r="R1125" s="45">
        <f t="shared" si="194"/>
        <v>0</v>
      </c>
      <c r="S1125" s="44"/>
      <c r="T1125" s="45"/>
      <c r="U1125" s="45"/>
      <c r="V1125" s="45" t="str">
        <f t="shared" si="195"/>
        <v/>
      </c>
      <c r="W1125" s="46" t="str">
        <f t="shared" si="196"/>
        <v/>
      </c>
      <c r="X1125" s="12"/>
    </row>
    <row r="1126" spans="1:24" x14ac:dyDescent="0.25">
      <c r="A1126" s="53">
        <v>2948</v>
      </c>
      <c r="B1126" s="22"/>
      <c r="C1126" s="34"/>
      <c r="D1126" s="45"/>
      <c r="E1126" s="44"/>
      <c r="F1126" s="45"/>
      <c r="G1126" s="45"/>
      <c r="H1126" s="45" t="str">
        <f t="shared" si="187"/>
        <v/>
      </c>
      <c r="I1126" s="46" t="str">
        <f t="shared" si="188"/>
        <v/>
      </c>
      <c r="J1126" s="34">
        <f t="shared" si="189"/>
        <v>0</v>
      </c>
      <c r="K1126" s="45">
        <f t="shared" si="190"/>
        <v>0</v>
      </c>
      <c r="L1126" s="44"/>
      <c r="M1126" s="45"/>
      <c r="N1126" s="45"/>
      <c r="O1126" s="45" t="str">
        <f t="shared" si="191"/>
        <v/>
      </c>
      <c r="P1126" s="46" t="str">
        <f t="shared" si="192"/>
        <v/>
      </c>
      <c r="Q1126" s="34">
        <f t="shared" si="193"/>
        <v>0</v>
      </c>
      <c r="R1126" s="45">
        <f t="shared" si="194"/>
        <v>0</v>
      </c>
      <c r="S1126" s="44"/>
      <c r="T1126" s="45"/>
      <c r="U1126" s="45"/>
      <c r="V1126" s="45" t="str">
        <f t="shared" si="195"/>
        <v/>
      </c>
      <c r="W1126" s="46" t="str">
        <f t="shared" si="196"/>
        <v/>
      </c>
      <c r="X1126" s="12"/>
    </row>
    <row r="1127" spans="1:24" x14ac:dyDescent="0.25">
      <c r="A1127" s="53">
        <v>2949</v>
      </c>
      <c r="B1127" s="22"/>
      <c r="C1127" s="34"/>
      <c r="D1127" s="45"/>
      <c r="E1127" s="44"/>
      <c r="F1127" s="45"/>
      <c r="G1127" s="45"/>
      <c r="H1127" s="45" t="str">
        <f t="shared" si="187"/>
        <v/>
      </c>
      <c r="I1127" s="46" t="str">
        <f t="shared" si="188"/>
        <v/>
      </c>
      <c r="J1127" s="34">
        <f t="shared" si="189"/>
        <v>0</v>
      </c>
      <c r="K1127" s="45">
        <f t="shared" si="190"/>
        <v>0</v>
      </c>
      <c r="L1127" s="44"/>
      <c r="M1127" s="45"/>
      <c r="N1127" s="45"/>
      <c r="O1127" s="45" t="str">
        <f t="shared" si="191"/>
        <v/>
      </c>
      <c r="P1127" s="46" t="str">
        <f t="shared" si="192"/>
        <v/>
      </c>
      <c r="Q1127" s="34">
        <f t="shared" si="193"/>
        <v>0</v>
      </c>
      <c r="R1127" s="45">
        <f t="shared" si="194"/>
        <v>0</v>
      </c>
      <c r="S1127" s="44"/>
      <c r="T1127" s="45"/>
      <c r="U1127" s="45"/>
      <c r="V1127" s="45" t="str">
        <f t="shared" si="195"/>
        <v/>
      </c>
      <c r="W1127" s="46" t="str">
        <f t="shared" si="196"/>
        <v/>
      </c>
      <c r="X1127" s="12"/>
    </row>
    <row r="1128" spans="1:24" x14ac:dyDescent="0.25">
      <c r="A1128" s="53">
        <v>2950</v>
      </c>
      <c r="B1128" s="22"/>
      <c r="C1128" s="34"/>
      <c r="D1128" s="45"/>
      <c r="E1128" s="44"/>
      <c r="F1128" s="45"/>
      <c r="G1128" s="45"/>
      <c r="H1128" s="45" t="str">
        <f t="shared" si="187"/>
        <v/>
      </c>
      <c r="I1128" s="46" t="str">
        <f t="shared" si="188"/>
        <v/>
      </c>
      <c r="J1128" s="34">
        <f t="shared" si="189"/>
        <v>0</v>
      </c>
      <c r="K1128" s="45">
        <f t="shared" si="190"/>
        <v>0</v>
      </c>
      <c r="L1128" s="44"/>
      <c r="M1128" s="45"/>
      <c r="N1128" s="45"/>
      <c r="O1128" s="45" t="str">
        <f t="shared" si="191"/>
        <v/>
      </c>
      <c r="P1128" s="46" t="str">
        <f t="shared" si="192"/>
        <v/>
      </c>
      <c r="Q1128" s="34">
        <f t="shared" si="193"/>
        <v>0</v>
      </c>
      <c r="R1128" s="45">
        <f t="shared" si="194"/>
        <v>0</v>
      </c>
      <c r="S1128" s="44"/>
      <c r="T1128" s="45"/>
      <c r="U1128" s="45"/>
      <c r="V1128" s="45" t="str">
        <f t="shared" si="195"/>
        <v/>
      </c>
      <c r="W1128" s="46" t="str">
        <f t="shared" si="196"/>
        <v/>
      </c>
      <c r="X1128" s="12"/>
    </row>
    <row r="1129" spans="1:24" x14ac:dyDescent="0.25">
      <c r="A1129" s="53">
        <v>2951</v>
      </c>
      <c r="B1129" s="22"/>
      <c r="C1129" s="34"/>
      <c r="D1129" s="45"/>
      <c r="E1129" s="44"/>
      <c r="F1129" s="45"/>
      <c r="G1129" s="45"/>
      <c r="H1129" s="45" t="str">
        <f t="shared" si="187"/>
        <v/>
      </c>
      <c r="I1129" s="46" t="str">
        <f t="shared" si="188"/>
        <v/>
      </c>
      <c r="J1129" s="34">
        <f t="shared" si="189"/>
        <v>0</v>
      </c>
      <c r="K1129" s="45">
        <f t="shared" si="190"/>
        <v>0</v>
      </c>
      <c r="L1129" s="44"/>
      <c r="M1129" s="45"/>
      <c r="N1129" s="45"/>
      <c r="O1129" s="45" t="str">
        <f t="shared" si="191"/>
        <v/>
      </c>
      <c r="P1129" s="46" t="str">
        <f t="shared" si="192"/>
        <v/>
      </c>
      <c r="Q1129" s="34">
        <f t="shared" si="193"/>
        <v>0</v>
      </c>
      <c r="R1129" s="45">
        <f t="shared" si="194"/>
        <v>0</v>
      </c>
      <c r="S1129" s="44"/>
      <c r="T1129" s="45"/>
      <c r="U1129" s="45"/>
      <c r="V1129" s="45" t="str">
        <f t="shared" si="195"/>
        <v/>
      </c>
      <c r="W1129" s="46" t="str">
        <f t="shared" si="196"/>
        <v/>
      </c>
      <c r="X1129" s="12"/>
    </row>
    <row r="1130" spans="1:24" x14ac:dyDescent="0.25">
      <c r="A1130" s="53">
        <v>2952</v>
      </c>
      <c r="B1130" s="22"/>
      <c r="C1130" s="34"/>
      <c r="D1130" s="45"/>
      <c r="E1130" s="44"/>
      <c r="F1130" s="45"/>
      <c r="G1130" s="45"/>
      <c r="H1130" s="45" t="str">
        <f t="shared" si="187"/>
        <v/>
      </c>
      <c r="I1130" s="46" t="str">
        <f t="shared" si="188"/>
        <v/>
      </c>
      <c r="J1130" s="34">
        <f t="shared" si="189"/>
        <v>0</v>
      </c>
      <c r="K1130" s="45">
        <f t="shared" si="190"/>
        <v>0</v>
      </c>
      <c r="L1130" s="44"/>
      <c r="M1130" s="45"/>
      <c r="N1130" s="45"/>
      <c r="O1130" s="45" t="str">
        <f t="shared" si="191"/>
        <v/>
      </c>
      <c r="P1130" s="46" t="str">
        <f t="shared" si="192"/>
        <v/>
      </c>
      <c r="Q1130" s="34">
        <f t="shared" si="193"/>
        <v>0</v>
      </c>
      <c r="R1130" s="45">
        <f t="shared" si="194"/>
        <v>0</v>
      </c>
      <c r="S1130" s="44"/>
      <c r="T1130" s="45"/>
      <c r="U1130" s="45"/>
      <c r="V1130" s="45" t="str">
        <f t="shared" si="195"/>
        <v/>
      </c>
      <c r="W1130" s="46" t="str">
        <f t="shared" si="196"/>
        <v/>
      </c>
      <c r="X1130" s="12"/>
    </row>
    <row r="1131" spans="1:24" x14ac:dyDescent="0.25">
      <c r="A1131" s="53">
        <v>2953</v>
      </c>
      <c r="B1131" s="22"/>
      <c r="C1131" s="34"/>
      <c r="D1131" s="45"/>
      <c r="E1131" s="44"/>
      <c r="F1131" s="45"/>
      <c r="G1131" s="45"/>
      <c r="H1131" s="45" t="str">
        <f t="shared" si="187"/>
        <v/>
      </c>
      <c r="I1131" s="46" t="str">
        <f t="shared" si="188"/>
        <v/>
      </c>
      <c r="J1131" s="34">
        <f t="shared" si="189"/>
        <v>0</v>
      </c>
      <c r="K1131" s="45">
        <f t="shared" si="190"/>
        <v>0</v>
      </c>
      <c r="L1131" s="44"/>
      <c r="M1131" s="45"/>
      <c r="N1131" s="45"/>
      <c r="O1131" s="45" t="str">
        <f t="shared" si="191"/>
        <v/>
      </c>
      <c r="P1131" s="46" t="str">
        <f t="shared" si="192"/>
        <v/>
      </c>
      <c r="Q1131" s="34">
        <f t="shared" si="193"/>
        <v>0</v>
      </c>
      <c r="R1131" s="45">
        <f t="shared" si="194"/>
        <v>0</v>
      </c>
      <c r="S1131" s="44"/>
      <c r="T1131" s="45"/>
      <c r="U1131" s="45"/>
      <c r="V1131" s="45" t="str">
        <f t="shared" si="195"/>
        <v/>
      </c>
      <c r="W1131" s="46" t="str">
        <f t="shared" si="196"/>
        <v/>
      </c>
      <c r="X1131" s="12"/>
    </row>
    <row r="1132" spans="1:24" x14ac:dyDescent="0.25">
      <c r="A1132" s="53">
        <v>2954</v>
      </c>
      <c r="B1132" s="22"/>
      <c r="C1132" s="34"/>
      <c r="D1132" s="45"/>
      <c r="E1132" s="44"/>
      <c r="F1132" s="45"/>
      <c r="G1132" s="45"/>
      <c r="H1132" s="45" t="str">
        <f t="shared" si="187"/>
        <v/>
      </c>
      <c r="I1132" s="46" t="str">
        <f t="shared" si="188"/>
        <v/>
      </c>
      <c r="J1132" s="34">
        <f t="shared" si="189"/>
        <v>0</v>
      </c>
      <c r="K1132" s="45">
        <f t="shared" si="190"/>
        <v>0</v>
      </c>
      <c r="L1132" s="44"/>
      <c r="M1132" s="45"/>
      <c r="N1132" s="45"/>
      <c r="O1132" s="45" t="str">
        <f t="shared" si="191"/>
        <v/>
      </c>
      <c r="P1132" s="46" t="str">
        <f t="shared" si="192"/>
        <v/>
      </c>
      <c r="Q1132" s="34">
        <f t="shared" si="193"/>
        <v>0</v>
      </c>
      <c r="R1132" s="45">
        <f t="shared" si="194"/>
        <v>0</v>
      </c>
      <c r="S1132" s="44"/>
      <c r="T1132" s="45"/>
      <c r="U1132" s="45"/>
      <c r="V1132" s="45" t="str">
        <f t="shared" si="195"/>
        <v/>
      </c>
      <c r="W1132" s="46" t="str">
        <f t="shared" si="196"/>
        <v/>
      </c>
      <c r="X1132" s="12"/>
    </row>
    <row r="1133" spans="1:24" x14ac:dyDescent="0.25">
      <c r="A1133" s="53">
        <v>2955</v>
      </c>
      <c r="B1133" s="22"/>
      <c r="C1133" s="34"/>
      <c r="D1133" s="45"/>
      <c r="E1133" s="44"/>
      <c r="F1133" s="45"/>
      <c r="G1133" s="45"/>
      <c r="H1133" s="45" t="str">
        <f t="shared" si="187"/>
        <v/>
      </c>
      <c r="I1133" s="46" t="str">
        <f t="shared" si="188"/>
        <v/>
      </c>
      <c r="J1133" s="34">
        <f t="shared" si="189"/>
        <v>0</v>
      </c>
      <c r="K1133" s="45">
        <f t="shared" si="190"/>
        <v>0</v>
      </c>
      <c r="L1133" s="44"/>
      <c r="M1133" s="45"/>
      <c r="N1133" s="45"/>
      <c r="O1133" s="45" t="str">
        <f t="shared" si="191"/>
        <v/>
      </c>
      <c r="P1133" s="46" t="str">
        <f t="shared" si="192"/>
        <v/>
      </c>
      <c r="Q1133" s="34">
        <f t="shared" si="193"/>
        <v>0</v>
      </c>
      <c r="R1133" s="45">
        <f t="shared" si="194"/>
        <v>0</v>
      </c>
      <c r="S1133" s="44"/>
      <c r="T1133" s="45"/>
      <c r="U1133" s="45"/>
      <c r="V1133" s="45" t="str">
        <f t="shared" si="195"/>
        <v/>
      </c>
      <c r="W1133" s="46" t="str">
        <f t="shared" si="196"/>
        <v/>
      </c>
      <c r="X1133" s="12"/>
    </row>
    <row r="1134" spans="1:24" x14ac:dyDescent="0.25">
      <c r="A1134" s="53">
        <v>2956</v>
      </c>
      <c r="B1134" s="22"/>
      <c r="C1134" s="34"/>
      <c r="D1134" s="45"/>
      <c r="E1134" s="44"/>
      <c r="F1134" s="45"/>
      <c r="G1134" s="45"/>
      <c r="H1134" s="45" t="str">
        <f t="shared" si="187"/>
        <v/>
      </c>
      <c r="I1134" s="46" t="str">
        <f t="shared" si="188"/>
        <v/>
      </c>
      <c r="J1134" s="34">
        <f t="shared" si="189"/>
        <v>0</v>
      </c>
      <c r="K1134" s="45">
        <f t="shared" si="190"/>
        <v>0</v>
      </c>
      <c r="L1134" s="44"/>
      <c r="M1134" s="45"/>
      <c r="N1134" s="45"/>
      <c r="O1134" s="45" t="str">
        <f t="shared" si="191"/>
        <v/>
      </c>
      <c r="P1134" s="46" t="str">
        <f t="shared" si="192"/>
        <v/>
      </c>
      <c r="Q1134" s="34">
        <f t="shared" si="193"/>
        <v>0</v>
      </c>
      <c r="R1134" s="45">
        <f t="shared" si="194"/>
        <v>0</v>
      </c>
      <c r="S1134" s="44"/>
      <c r="T1134" s="45"/>
      <c r="U1134" s="45"/>
      <c r="V1134" s="45" t="str">
        <f t="shared" si="195"/>
        <v/>
      </c>
      <c r="W1134" s="46" t="str">
        <f t="shared" si="196"/>
        <v/>
      </c>
      <c r="X1134" s="12"/>
    </row>
    <row r="1135" spans="1:24" x14ac:dyDescent="0.25">
      <c r="A1135" s="53">
        <v>2957</v>
      </c>
      <c r="B1135" s="22"/>
      <c r="C1135" s="34"/>
      <c r="D1135" s="45"/>
      <c r="E1135" s="44"/>
      <c r="F1135" s="45"/>
      <c r="G1135" s="45"/>
      <c r="H1135" s="45" t="str">
        <f t="shared" si="187"/>
        <v/>
      </c>
      <c r="I1135" s="46" t="str">
        <f t="shared" si="188"/>
        <v/>
      </c>
      <c r="J1135" s="34">
        <f t="shared" si="189"/>
        <v>0</v>
      </c>
      <c r="K1135" s="45">
        <f t="shared" si="190"/>
        <v>0</v>
      </c>
      <c r="L1135" s="44"/>
      <c r="M1135" s="45"/>
      <c r="N1135" s="45"/>
      <c r="O1135" s="45" t="str">
        <f t="shared" si="191"/>
        <v/>
      </c>
      <c r="P1135" s="46" t="str">
        <f t="shared" si="192"/>
        <v/>
      </c>
      <c r="Q1135" s="34">
        <f t="shared" si="193"/>
        <v>0</v>
      </c>
      <c r="R1135" s="45">
        <f t="shared" si="194"/>
        <v>0</v>
      </c>
      <c r="S1135" s="44"/>
      <c r="T1135" s="45"/>
      <c r="U1135" s="45"/>
      <c r="V1135" s="45" t="str">
        <f t="shared" si="195"/>
        <v/>
      </c>
      <c r="W1135" s="46" t="str">
        <f t="shared" si="196"/>
        <v/>
      </c>
      <c r="X1135" s="12"/>
    </row>
    <row r="1136" spans="1:24" x14ac:dyDescent="0.25">
      <c r="A1136" s="53">
        <v>2958</v>
      </c>
      <c r="B1136" s="22"/>
      <c r="C1136" s="34"/>
      <c r="D1136" s="45"/>
      <c r="E1136" s="44"/>
      <c r="F1136" s="45"/>
      <c r="G1136" s="45"/>
      <c r="H1136" s="45" t="str">
        <f t="shared" si="187"/>
        <v/>
      </c>
      <c r="I1136" s="46" t="str">
        <f t="shared" si="188"/>
        <v/>
      </c>
      <c r="J1136" s="34">
        <f t="shared" si="189"/>
        <v>0</v>
      </c>
      <c r="K1136" s="45">
        <f t="shared" si="190"/>
        <v>0</v>
      </c>
      <c r="L1136" s="44"/>
      <c r="M1136" s="45"/>
      <c r="N1136" s="45"/>
      <c r="O1136" s="45" t="str">
        <f t="shared" si="191"/>
        <v/>
      </c>
      <c r="P1136" s="46" t="str">
        <f t="shared" si="192"/>
        <v/>
      </c>
      <c r="Q1136" s="34">
        <f t="shared" si="193"/>
        <v>0</v>
      </c>
      <c r="R1136" s="45">
        <f t="shared" si="194"/>
        <v>0</v>
      </c>
      <c r="S1136" s="44"/>
      <c r="T1136" s="45"/>
      <c r="U1136" s="45"/>
      <c r="V1136" s="45" t="str">
        <f t="shared" si="195"/>
        <v/>
      </c>
      <c r="W1136" s="46" t="str">
        <f t="shared" si="196"/>
        <v/>
      </c>
      <c r="X1136" s="12"/>
    </row>
    <row r="1137" spans="1:24" x14ac:dyDescent="0.25">
      <c r="A1137" s="53">
        <v>2959</v>
      </c>
      <c r="B1137" s="22"/>
      <c r="C1137" s="34"/>
      <c r="D1137" s="45"/>
      <c r="E1137" s="44"/>
      <c r="F1137" s="45"/>
      <c r="G1137" s="45"/>
      <c r="H1137" s="45" t="str">
        <f t="shared" si="187"/>
        <v/>
      </c>
      <c r="I1137" s="46" t="str">
        <f t="shared" si="188"/>
        <v/>
      </c>
      <c r="J1137" s="34">
        <f t="shared" si="189"/>
        <v>0</v>
      </c>
      <c r="K1137" s="45">
        <f t="shared" si="190"/>
        <v>0</v>
      </c>
      <c r="L1137" s="44"/>
      <c r="M1137" s="45"/>
      <c r="N1137" s="45"/>
      <c r="O1137" s="45" t="str">
        <f t="shared" si="191"/>
        <v/>
      </c>
      <c r="P1137" s="46" t="str">
        <f t="shared" si="192"/>
        <v/>
      </c>
      <c r="Q1137" s="34">
        <f t="shared" si="193"/>
        <v>0</v>
      </c>
      <c r="R1137" s="45">
        <f t="shared" si="194"/>
        <v>0</v>
      </c>
      <c r="S1137" s="44"/>
      <c r="T1137" s="45"/>
      <c r="U1137" s="45"/>
      <c r="V1137" s="45" t="str">
        <f t="shared" si="195"/>
        <v/>
      </c>
      <c r="W1137" s="46" t="str">
        <f t="shared" si="196"/>
        <v/>
      </c>
      <c r="X1137" s="12"/>
    </row>
    <row r="1138" spans="1:24" x14ac:dyDescent="0.25">
      <c r="A1138" s="53">
        <v>2960</v>
      </c>
      <c r="B1138" s="22"/>
      <c r="C1138" s="34"/>
      <c r="D1138" s="45"/>
      <c r="E1138" s="44"/>
      <c r="F1138" s="45"/>
      <c r="G1138" s="45"/>
      <c r="H1138" s="45" t="str">
        <f t="shared" si="187"/>
        <v/>
      </c>
      <c r="I1138" s="46" t="str">
        <f t="shared" si="188"/>
        <v/>
      </c>
      <c r="J1138" s="34">
        <f t="shared" si="189"/>
        <v>0</v>
      </c>
      <c r="K1138" s="45">
        <f t="shared" si="190"/>
        <v>0</v>
      </c>
      <c r="L1138" s="44"/>
      <c r="M1138" s="45"/>
      <c r="N1138" s="45"/>
      <c r="O1138" s="45" t="str">
        <f t="shared" si="191"/>
        <v/>
      </c>
      <c r="P1138" s="46" t="str">
        <f t="shared" si="192"/>
        <v/>
      </c>
      <c r="Q1138" s="34">
        <f t="shared" si="193"/>
        <v>0</v>
      </c>
      <c r="R1138" s="45">
        <f t="shared" si="194"/>
        <v>0</v>
      </c>
      <c r="S1138" s="44"/>
      <c r="T1138" s="45"/>
      <c r="U1138" s="45"/>
      <c r="V1138" s="45" t="str">
        <f t="shared" si="195"/>
        <v/>
      </c>
      <c r="W1138" s="46" t="str">
        <f t="shared" si="196"/>
        <v/>
      </c>
      <c r="X1138" s="12"/>
    </row>
    <row r="1139" spans="1:24" x14ac:dyDescent="0.25">
      <c r="A1139" s="53">
        <v>2961</v>
      </c>
      <c r="B1139" s="22"/>
      <c r="C1139" s="34"/>
      <c r="D1139" s="45"/>
      <c r="E1139" s="44"/>
      <c r="F1139" s="45"/>
      <c r="G1139" s="45"/>
      <c r="H1139" s="45" t="str">
        <f t="shared" si="187"/>
        <v/>
      </c>
      <c r="I1139" s="46" t="str">
        <f t="shared" si="188"/>
        <v/>
      </c>
      <c r="J1139" s="34">
        <f t="shared" si="189"/>
        <v>0</v>
      </c>
      <c r="K1139" s="45">
        <f t="shared" si="190"/>
        <v>0</v>
      </c>
      <c r="L1139" s="44"/>
      <c r="M1139" s="45"/>
      <c r="N1139" s="45"/>
      <c r="O1139" s="45" t="str">
        <f t="shared" si="191"/>
        <v/>
      </c>
      <c r="P1139" s="46" t="str">
        <f t="shared" si="192"/>
        <v/>
      </c>
      <c r="Q1139" s="34">
        <f t="shared" si="193"/>
        <v>0</v>
      </c>
      <c r="R1139" s="45">
        <f t="shared" si="194"/>
        <v>0</v>
      </c>
      <c r="S1139" s="44"/>
      <c r="T1139" s="45"/>
      <c r="U1139" s="45"/>
      <c r="V1139" s="45" t="str">
        <f t="shared" si="195"/>
        <v/>
      </c>
      <c r="W1139" s="46" t="str">
        <f t="shared" si="196"/>
        <v/>
      </c>
      <c r="X1139" s="12"/>
    </row>
    <row r="1140" spans="1:24" x14ac:dyDescent="0.25">
      <c r="A1140" s="53">
        <v>2962</v>
      </c>
      <c r="B1140" s="22"/>
      <c r="C1140" s="34"/>
      <c r="D1140" s="45"/>
      <c r="E1140" s="44"/>
      <c r="F1140" s="45"/>
      <c r="G1140" s="45"/>
      <c r="H1140" s="45" t="str">
        <f t="shared" si="187"/>
        <v/>
      </c>
      <c r="I1140" s="46" t="str">
        <f t="shared" si="188"/>
        <v/>
      </c>
      <c r="J1140" s="34">
        <f t="shared" si="189"/>
        <v>0</v>
      </c>
      <c r="K1140" s="45">
        <f t="shared" si="190"/>
        <v>0</v>
      </c>
      <c r="L1140" s="44"/>
      <c r="M1140" s="45"/>
      <c r="N1140" s="45"/>
      <c r="O1140" s="45" t="str">
        <f t="shared" si="191"/>
        <v/>
      </c>
      <c r="P1140" s="46" t="str">
        <f t="shared" si="192"/>
        <v/>
      </c>
      <c r="Q1140" s="34">
        <f t="shared" si="193"/>
        <v>0</v>
      </c>
      <c r="R1140" s="45">
        <f t="shared" si="194"/>
        <v>0</v>
      </c>
      <c r="S1140" s="44"/>
      <c r="T1140" s="45"/>
      <c r="U1140" s="45"/>
      <c r="V1140" s="45" t="str">
        <f t="shared" si="195"/>
        <v/>
      </c>
      <c r="W1140" s="46" t="str">
        <f t="shared" si="196"/>
        <v/>
      </c>
      <c r="X1140" s="12"/>
    </row>
    <row r="1141" spans="1:24" x14ac:dyDescent="0.25">
      <c r="A1141" s="53">
        <v>2963</v>
      </c>
      <c r="B1141" s="22"/>
      <c r="C1141" s="34"/>
      <c r="D1141" s="45"/>
      <c r="E1141" s="44"/>
      <c r="F1141" s="45"/>
      <c r="G1141" s="45"/>
      <c r="H1141" s="45" t="str">
        <f t="shared" si="187"/>
        <v/>
      </c>
      <c r="I1141" s="46" t="str">
        <f t="shared" si="188"/>
        <v/>
      </c>
      <c r="J1141" s="34">
        <f t="shared" si="189"/>
        <v>0</v>
      </c>
      <c r="K1141" s="45">
        <f t="shared" si="190"/>
        <v>0</v>
      </c>
      <c r="L1141" s="44"/>
      <c r="M1141" s="45"/>
      <c r="N1141" s="45"/>
      <c r="O1141" s="45" t="str">
        <f t="shared" si="191"/>
        <v/>
      </c>
      <c r="P1141" s="46" t="str">
        <f t="shared" si="192"/>
        <v/>
      </c>
      <c r="Q1141" s="34">
        <f t="shared" si="193"/>
        <v>0</v>
      </c>
      <c r="R1141" s="45">
        <f t="shared" si="194"/>
        <v>0</v>
      </c>
      <c r="S1141" s="44"/>
      <c r="T1141" s="45"/>
      <c r="U1141" s="45"/>
      <c r="V1141" s="45" t="str">
        <f t="shared" si="195"/>
        <v/>
      </c>
      <c r="W1141" s="46" t="str">
        <f t="shared" si="196"/>
        <v/>
      </c>
      <c r="X1141" s="12"/>
    </row>
    <row r="1142" spans="1:24" x14ac:dyDescent="0.25">
      <c r="A1142" s="53">
        <v>2964</v>
      </c>
      <c r="B1142" s="22"/>
      <c r="C1142" s="34"/>
      <c r="D1142" s="45"/>
      <c r="E1142" s="44"/>
      <c r="F1142" s="45"/>
      <c r="G1142" s="45"/>
      <c r="H1142" s="45" t="str">
        <f t="shared" si="187"/>
        <v/>
      </c>
      <c r="I1142" s="46" t="str">
        <f t="shared" si="188"/>
        <v/>
      </c>
      <c r="J1142" s="34">
        <f t="shared" si="189"/>
        <v>0</v>
      </c>
      <c r="K1142" s="45">
        <f t="shared" si="190"/>
        <v>0</v>
      </c>
      <c r="L1142" s="44"/>
      <c r="M1142" s="45"/>
      <c r="N1142" s="45"/>
      <c r="O1142" s="45" t="str">
        <f t="shared" si="191"/>
        <v/>
      </c>
      <c r="P1142" s="46" t="str">
        <f t="shared" si="192"/>
        <v/>
      </c>
      <c r="Q1142" s="34">
        <f t="shared" si="193"/>
        <v>0</v>
      </c>
      <c r="R1142" s="45">
        <f t="shared" si="194"/>
        <v>0</v>
      </c>
      <c r="S1142" s="44"/>
      <c r="T1142" s="45"/>
      <c r="U1142" s="45"/>
      <c r="V1142" s="45" t="str">
        <f t="shared" si="195"/>
        <v/>
      </c>
      <c r="W1142" s="46" t="str">
        <f t="shared" si="196"/>
        <v/>
      </c>
      <c r="X1142" s="12"/>
    </row>
    <row r="1143" spans="1:24" x14ac:dyDescent="0.25">
      <c r="A1143" s="53">
        <v>2965</v>
      </c>
      <c r="B1143" s="22"/>
      <c r="C1143" s="34"/>
      <c r="D1143" s="45"/>
      <c r="E1143" s="44"/>
      <c r="F1143" s="45"/>
      <c r="G1143" s="45"/>
      <c r="H1143" s="45" t="str">
        <f t="shared" si="187"/>
        <v/>
      </c>
      <c r="I1143" s="46" t="str">
        <f t="shared" si="188"/>
        <v/>
      </c>
      <c r="J1143" s="34">
        <f t="shared" si="189"/>
        <v>0</v>
      </c>
      <c r="K1143" s="45">
        <f t="shared" si="190"/>
        <v>0</v>
      </c>
      <c r="L1143" s="44"/>
      <c r="M1143" s="45"/>
      <c r="N1143" s="45"/>
      <c r="O1143" s="45" t="str">
        <f t="shared" si="191"/>
        <v/>
      </c>
      <c r="P1143" s="46" t="str">
        <f t="shared" si="192"/>
        <v/>
      </c>
      <c r="Q1143" s="34">
        <f t="shared" si="193"/>
        <v>0</v>
      </c>
      <c r="R1143" s="45">
        <f t="shared" si="194"/>
        <v>0</v>
      </c>
      <c r="S1143" s="44"/>
      <c r="T1143" s="45"/>
      <c r="U1143" s="45"/>
      <c r="V1143" s="45" t="str">
        <f t="shared" si="195"/>
        <v/>
      </c>
      <c r="W1143" s="46" t="str">
        <f t="shared" si="196"/>
        <v/>
      </c>
      <c r="X1143" s="12"/>
    </row>
    <row r="1144" spans="1:24" x14ac:dyDescent="0.25">
      <c r="A1144" s="53">
        <v>2966</v>
      </c>
      <c r="B1144" s="22"/>
      <c r="C1144" s="34"/>
      <c r="D1144" s="45"/>
      <c r="E1144" s="44"/>
      <c r="F1144" s="45"/>
      <c r="G1144" s="45"/>
      <c r="H1144" s="45" t="str">
        <f t="shared" si="187"/>
        <v/>
      </c>
      <c r="I1144" s="46" t="str">
        <f t="shared" si="188"/>
        <v/>
      </c>
      <c r="J1144" s="34">
        <f t="shared" si="189"/>
        <v>0</v>
      </c>
      <c r="K1144" s="45">
        <f t="shared" si="190"/>
        <v>0</v>
      </c>
      <c r="L1144" s="44"/>
      <c r="M1144" s="45"/>
      <c r="N1144" s="45"/>
      <c r="O1144" s="45" t="str">
        <f t="shared" si="191"/>
        <v/>
      </c>
      <c r="P1144" s="46" t="str">
        <f t="shared" si="192"/>
        <v/>
      </c>
      <c r="Q1144" s="34">
        <f t="shared" si="193"/>
        <v>0</v>
      </c>
      <c r="R1144" s="45">
        <f t="shared" si="194"/>
        <v>0</v>
      </c>
      <c r="S1144" s="44"/>
      <c r="T1144" s="45"/>
      <c r="U1144" s="45"/>
      <c r="V1144" s="45" t="str">
        <f t="shared" si="195"/>
        <v/>
      </c>
      <c r="W1144" s="46" t="str">
        <f t="shared" si="196"/>
        <v/>
      </c>
      <c r="X1144" s="12"/>
    </row>
    <row r="1145" spans="1:24" x14ac:dyDescent="0.25">
      <c r="A1145" s="53">
        <v>2967</v>
      </c>
      <c r="B1145" s="22"/>
      <c r="C1145" s="34"/>
      <c r="D1145" s="45"/>
      <c r="E1145" s="44"/>
      <c r="F1145" s="45"/>
      <c r="G1145" s="45"/>
      <c r="H1145" s="45" t="str">
        <f t="shared" si="187"/>
        <v/>
      </c>
      <c r="I1145" s="46" t="str">
        <f t="shared" si="188"/>
        <v/>
      </c>
      <c r="J1145" s="34">
        <f t="shared" si="189"/>
        <v>0</v>
      </c>
      <c r="K1145" s="45">
        <f t="shared" si="190"/>
        <v>0</v>
      </c>
      <c r="L1145" s="44"/>
      <c r="M1145" s="45"/>
      <c r="N1145" s="45"/>
      <c r="O1145" s="45" t="str">
        <f t="shared" si="191"/>
        <v/>
      </c>
      <c r="P1145" s="46" t="str">
        <f t="shared" si="192"/>
        <v/>
      </c>
      <c r="Q1145" s="34">
        <f t="shared" si="193"/>
        <v>0</v>
      </c>
      <c r="R1145" s="45">
        <f t="shared" si="194"/>
        <v>0</v>
      </c>
      <c r="S1145" s="44"/>
      <c r="T1145" s="45"/>
      <c r="U1145" s="45"/>
      <c r="V1145" s="45" t="str">
        <f t="shared" si="195"/>
        <v/>
      </c>
      <c r="W1145" s="46" t="str">
        <f t="shared" si="196"/>
        <v/>
      </c>
      <c r="X1145" s="12"/>
    </row>
    <row r="1146" spans="1:24" x14ac:dyDescent="0.25">
      <c r="A1146" s="53">
        <v>2968</v>
      </c>
      <c r="B1146" s="22"/>
      <c r="C1146" s="34"/>
      <c r="D1146" s="45"/>
      <c r="E1146" s="44"/>
      <c r="F1146" s="45"/>
      <c r="G1146" s="45"/>
      <c r="H1146" s="45" t="str">
        <f t="shared" si="187"/>
        <v/>
      </c>
      <c r="I1146" s="46" t="str">
        <f t="shared" si="188"/>
        <v/>
      </c>
      <c r="J1146" s="34">
        <f t="shared" si="189"/>
        <v>0</v>
      </c>
      <c r="K1146" s="45">
        <f t="shared" si="190"/>
        <v>0</v>
      </c>
      <c r="L1146" s="44"/>
      <c r="M1146" s="45"/>
      <c r="N1146" s="45"/>
      <c r="O1146" s="45" t="str">
        <f t="shared" si="191"/>
        <v/>
      </c>
      <c r="P1146" s="46" t="str">
        <f t="shared" si="192"/>
        <v/>
      </c>
      <c r="Q1146" s="34">
        <f t="shared" si="193"/>
        <v>0</v>
      </c>
      <c r="R1146" s="45">
        <f t="shared" si="194"/>
        <v>0</v>
      </c>
      <c r="S1146" s="44"/>
      <c r="T1146" s="45"/>
      <c r="U1146" s="45"/>
      <c r="V1146" s="45" t="str">
        <f t="shared" si="195"/>
        <v/>
      </c>
      <c r="W1146" s="46" t="str">
        <f t="shared" si="196"/>
        <v/>
      </c>
      <c r="X1146" s="12"/>
    </row>
    <row r="1147" spans="1:24" x14ac:dyDescent="0.25">
      <c r="A1147" s="53">
        <v>2969</v>
      </c>
      <c r="B1147" s="22"/>
      <c r="C1147" s="34"/>
      <c r="D1147" s="45"/>
      <c r="E1147" s="44"/>
      <c r="F1147" s="45"/>
      <c r="G1147" s="45"/>
      <c r="H1147" s="45" t="str">
        <f t="shared" si="187"/>
        <v/>
      </c>
      <c r="I1147" s="46" t="str">
        <f t="shared" si="188"/>
        <v/>
      </c>
      <c r="J1147" s="34">
        <f t="shared" si="189"/>
        <v>0</v>
      </c>
      <c r="K1147" s="45">
        <f t="shared" si="190"/>
        <v>0</v>
      </c>
      <c r="L1147" s="44"/>
      <c r="M1147" s="45"/>
      <c r="N1147" s="45"/>
      <c r="O1147" s="45" t="str">
        <f t="shared" si="191"/>
        <v/>
      </c>
      <c r="P1147" s="46" t="str">
        <f t="shared" si="192"/>
        <v/>
      </c>
      <c r="Q1147" s="34">
        <f t="shared" si="193"/>
        <v>0</v>
      </c>
      <c r="R1147" s="45">
        <f t="shared" si="194"/>
        <v>0</v>
      </c>
      <c r="S1147" s="44"/>
      <c r="T1147" s="45"/>
      <c r="U1147" s="45"/>
      <c r="V1147" s="45" t="str">
        <f t="shared" si="195"/>
        <v/>
      </c>
      <c r="W1147" s="46" t="str">
        <f t="shared" si="196"/>
        <v/>
      </c>
      <c r="X1147" s="12"/>
    </row>
    <row r="1148" spans="1:24" x14ac:dyDescent="0.25">
      <c r="A1148" s="53">
        <v>2970</v>
      </c>
      <c r="B1148" s="22"/>
      <c r="C1148" s="34"/>
      <c r="D1148" s="45"/>
      <c r="E1148" s="44"/>
      <c r="F1148" s="45"/>
      <c r="G1148" s="45"/>
      <c r="H1148" s="45" t="str">
        <f t="shared" si="187"/>
        <v/>
      </c>
      <c r="I1148" s="46" t="str">
        <f t="shared" si="188"/>
        <v/>
      </c>
      <c r="J1148" s="34">
        <f t="shared" si="189"/>
        <v>0</v>
      </c>
      <c r="K1148" s="45">
        <f t="shared" si="190"/>
        <v>0</v>
      </c>
      <c r="L1148" s="44"/>
      <c r="M1148" s="45"/>
      <c r="N1148" s="45"/>
      <c r="O1148" s="45" t="str">
        <f t="shared" si="191"/>
        <v/>
      </c>
      <c r="P1148" s="46" t="str">
        <f t="shared" si="192"/>
        <v/>
      </c>
      <c r="Q1148" s="34">
        <f t="shared" si="193"/>
        <v>0</v>
      </c>
      <c r="R1148" s="45">
        <f t="shared" si="194"/>
        <v>0</v>
      </c>
      <c r="S1148" s="44"/>
      <c r="T1148" s="45"/>
      <c r="U1148" s="45"/>
      <c r="V1148" s="45" t="str">
        <f t="shared" si="195"/>
        <v/>
      </c>
      <c r="W1148" s="46" t="str">
        <f t="shared" si="196"/>
        <v/>
      </c>
      <c r="X1148" s="12"/>
    </row>
    <row r="1149" spans="1:24" x14ac:dyDescent="0.25">
      <c r="A1149" s="53">
        <v>2971</v>
      </c>
      <c r="B1149" s="22"/>
      <c r="C1149" s="34"/>
      <c r="D1149" s="45"/>
      <c r="E1149" s="44"/>
      <c r="F1149" s="45"/>
      <c r="G1149" s="45"/>
      <c r="H1149" s="45" t="str">
        <f t="shared" si="187"/>
        <v/>
      </c>
      <c r="I1149" s="46" t="str">
        <f t="shared" si="188"/>
        <v/>
      </c>
      <c r="J1149" s="34">
        <f t="shared" si="189"/>
        <v>0</v>
      </c>
      <c r="K1149" s="45">
        <f t="shared" si="190"/>
        <v>0</v>
      </c>
      <c r="L1149" s="44"/>
      <c r="M1149" s="45"/>
      <c r="N1149" s="45"/>
      <c r="O1149" s="45" t="str">
        <f t="shared" si="191"/>
        <v/>
      </c>
      <c r="P1149" s="46" t="str">
        <f t="shared" si="192"/>
        <v/>
      </c>
      <c r="Q1149" s="34">
        <f t="shared" si="193"/>
        <v>0</v>
      </c>
      <c r="R1149" s="45">
        <f t="shared" si="194"/>
        <v>0</v>
      </c>
      <c r="S1149" s="44"/>
      <c r="T1149" s="45"/>
      <c r="U1149" s="45"/>
      <c r="V1149" s="45" t="str">
        <f t="shared" si="195"/>
        <v/>
      </c>
      <c r="W1149" s="46" t="str">
        <f t="shared" si="196"/>
        <v/>
      </c>
      <c r="X1149" s="12"/>
    </row>
    <row r="1150" spans="1:24" x14ac:dyDescent="0.25">
      <c r="A1150" s="53">
        <v>2972</v>
      </c>
      <c r="B1150" s="22"/>
      <c r="C1150" s="34"/>
      <c r="D1150" s="45"/>
      <c r="E1150" s="44"/>
      <c r="F1150" s="45"/>
      <c r="G1150" s="45"/>
      <c r="H1150" s="45" t="str">
        <f t="shared" si="187"/>
        <v/>
      </c>
      <c r="I1150" s="46" t="str">
        <f t="shared" si="188"/>
        <v/>
      </c>
      <c r="J1150" s="34">
        <f t="shared" si="189"/>
        <v>0</v>
      </c>
      <c r="K1150" s="45">
        <f t="shared" si="190"/>
        <v>0</v>
      </c>
      <c r="L1150" s="44"/>
      <c r="M1150" s="45"/>
      <c r="N1150" s="45"/>
      <c r="O1150" s="45" t="str">
        <f t="shared" si="191"/>
        <v/>
      </c>
      <c r="P1150" s="46" t="str">
        <f t="shared" si="192"/>
        <v/>
      </c>
      <c r="Q1150" s="34">
        <f t="shared" si="193"/>
        <v>0</v>
      </c>
      <c r="R1150" s="45">
        <f t="shared" si="194"/>
        <v>0</v>
      </c>
      <c r="S1150" s="44"/>
      <c r="T1150" s="45"/>
      <c r="U1150" s="45"/>
      <c r="V1150" s="45" t="str">
        <f t="shared" si="195"/>
        <v/>
      </c>
      <c r="W1150" s="46" t="str">
        <f t="shared" si="196"/>
        <v/>
      </c>
      <c r="X1150" s="12"/>
    </row>
    <row r="1151" spans="1:24" x14ac:dyDescent="0.25">
      <c r="A1151" s="53">
        <v>2973</v>
      </c>
      <c r="B1151" s="22"/>
      <c r="C1151" s="34"/>
      <c r="D1151" s="45"/>
      <c r="E1151" s="44"/>
      <c r="F1151" s="45"/>
      <c r="G1151" s="45"/>
      <c r="H1151" s="45" t="str">
        <f t="shared" si="187"/>
        <v/>
      </c>
      <c r="I1151" s="46" t="str">
        <f t="shared" si="188"/>
        <v/>
      </c>
      <c r="J1151" s="34">
        <f t="shared" si="189"/>
        <v>0</v>
      </c>
      <c r="K1151" s="45">
        <f t="shared" si="190"/>
        <v>0</v>
      </c>
      <c r="L1151" s="44"/>
      <c r="M1151" s="45"/>
      <c r="N1151" s="45"/>
      <c r="O1151" s="45" t="str">
        <f t="shared" si="191"/>
        <v/>
      </c>
      <c r="P1151" s="46" t="str">
        <f t="shared" si="192"/>
        <v/>
      </c>
      <c r="Q1151" s="34">
        <f t="shared" si="193"/>
        <v>0</v>
      </c>
      <c r="R1151" s="45">
        <f t="shared" si="194"/>
        <v>0</v>
      </c>
      <c r="S1151" s="44"/>
      <c r="T1151" s="45"/>
      <c r="U1151" s="45"/>
      <c r="V1151" s="45" t="str">
        <f t="shared" si="195"/>
        <v/>
      </c>
      <c r="W1151" s="46" t="str">
        <f t="shared" si="196"/>
        <v/>
      </c>
      <c r="X1151" s="12"/>
    </row>
    <row r="1152" spans="1:24" x14ac:dyDescent="0.25">
      <c r="A1152" s="53">
        <v>2974</v>
      </c>
      <c r="B1152" s="22"/>
      <c r="C1152" s="34"/>
      <c r="D1152" s="45"/>
      <c r="E1152" s="44"/>
      <c r="F1152" s="45"/>
      <c r="G1152" s="45"/>
      <c r="H1152" s="45" t="str">
        <f t="shared" si="187"/>
        <v/>
      </c>
      <c r="I1152" s="46" t="str">
        <f t="shared" si="188"/>
        <v/>
      </c>
      <c r="J1152" s="34">
        <f t="shared" si="189"/>
        <v>0</v>
      </c>
      <c r="K1152" s="45">
        <f t="shared" si="190"/>
        <v>0</v>
      </c>
      <c r="L1152" s="44"/>
      <c r="M1152" s="45"/>
      <c r="N1152" s="45"/>
      <c r="O1152" s="45" t="str">
        <f t="shared" si="191"/>
        <v/>
      </c>
      <c r="P1152" s="46" t="str">
        <f t="shared" si="192"/>
        <v/>
      </c>
      <c r="Q1152" s="34">
        <f t="shared" si="193"/>
        <v>0</v>
      </c>
      <c r="R1152" s="45">
        <f t="shared" si="194"/>
        <v>0</v>
      </c>
      <c r="S1152" s="44"/>
      <c r="T1152" s="45"/>
      <c r="U1152" s="45"/>
      <c r="V1152" s="45" t="str">
        <f t="shared" si="195"/>
        <v/>
      </c>
      <c r="W1152" s="46" t="str">
        <f t="shared" si="196"/>
        <v/>
      </c>
      <c r="X1152" s="12"/>
    </row>
    <row r="1153" spans="1:24" x14ac:dyDescent="0.25">
      <c r="A1153" s="53">
        <v>2975</v>
      </c>
      <c r="B1153" s="22"/>
      <c r="C1153" s="34"/>
      <c r="D1153" s="45"/>
      <c r="E1153" s="44"/>
      <c r="F1153" s="45"/>
      <c r="G1153" s="45"/>
      <c r="H1153" s="45" t="str">
        <f t="shared" ref="H1153:H1216" si="197">IF(F1153="","",(SMALL(F1153:G1153,1)))</f>
        <v/>
      </c>
      <c r="I1153" s="46" t="str">
        <f t="shared" ref="I1153:I1216" si="198">IF(F1153="","",(IF(H1153&gt;D1153,"APROVADO","REPROVADO")))</f>
        <v/>
      </c>
      <c r="J1153" s="34">
        <f t="shared" ref="J1153:J1216" si="199">C1153</f>
        <v>0</v>
      </c>
      <c r="K1153" s="45">
        <f t="shared" ref="K1153:K1216" si="200">D1153</f>
        <v>0</v>
      </c>
      <c r="L1153" s="44"/>
      <c r="M1153" s="45"/>
      <c r="N1153" s="45"/>
      <c r="O1153" s="45" t="str">
        <f t="shared" ref="O1153:O1216" si="201">IF(M1153="","",(SMALL(M1153:N1153,1)))</f>
        <v/>
      </c>
      <c r="P1153" s="46" t="str">
        <f t="shared" ref="P1153:P1216" si="202">IF(M1153="","",(IF(O1153&gt;K1153,"APROVADO","REPROVADO")))</f>
        <v/>
      </c>
      <c r="Q1153" s="34">
        <f t="shared" ref="Q1153:Q1216" si="203">C1153</f>
        <v>0</v>
      </c>
      <c r="R1153" s="45">
        <f t="shared" ref="R1153:R1216" si="204">D1153</f>
        <v>0</v>
      </c>
      <c r="S1153" s="44"/>
      <c r="T1153" s="45"/>
      <c r="U1153" s="45"/>
      <c r="V1153" s="45" t="str">
        <f t="shared" ref="V1153:V1216" si="205">IF(T1153="","",(SMALL(T1153:U1153,1)))</f>
        <v/>
      </c>
      <c r="W1153" s="46" t="str">
        <f t="shared" ref="W1153:W1216" si="206">IF(T1153="","",(IF(V1153&gt;R1153,"APROVADO","REPROVADO")))</f>
        <v/>
      </c>
      <c r="X1153" s="12"/>
    </row>
    <row r="1154" spans="1:24" x14ac:dyDescent="0.25">
      <c r="A1154" s="53">
        <v>2976</v>
      </c>
      <c r="B1154" s="22"/>
      <c r="C1154" s="34"/>
      <c r="D1154" s="45"/>
      <c r="E1154" s="44"/>
      <c r="F1154" s="45"/>
      <c r="G1154" s="45"/>
      <c r="H1154" s="45" t="str">
        <f t="shared" si="197"/>
        <v/>
      </c>
      <c r="I1154" s="46" t="str">
        <f t="shared" si="198"/>
        <v/>
      </c>
      <c r="J1154" s="34">
        <f t="shared" si="199"/>
        <v>0</v>
      </c>
      <c r="K1154" s="45">
        <f t="shared" si="200"/>
        <v>0</v>
      </c>
      <c r="L1154" s="44"/>
      <c r="M1154" s="45"/>
      <c r="N1154" s="45"/>
      <c r="O1154" s="45" t="str">
        <f t="shared" si="201"/>
        <v/>
      </c>
      <c r="P1154" s="46" t="str">
        <f t="shared" si="202"/>
        <v/>
      </c>
      <c r="Q1154" s="34">
        <f t="shared" si="203"/>
        <v>0</v>
      </c>
      <c r="R1154" s="45">
        <f t="shared" si="204"/>
        <v>0</v>
      </c>
      <c r="S1154" s="44"/>
      <c r="T1154" s="45"/>
      <c r="U1154" s="45"/>
      <c r="V1154" s="45" t="str">
        <f t="shared" si="205"/>
        <v/>
      </c>
      <c r="W1154" s="46" t="str">
        <f t="shared" si="206"/>
        <v/>
      </c>
      <c r="X1154" s="12"/>
    </row>
    <row r="1155" spans="1:24" x14ac:dyDescent="0.25">
      <c r="A1155" s="53">
        <v>2977</v>
      </c>
      <c r="B1155" s="22"/>
      <c r="C1155" s="34"/>
      <c r="D1155" s="45"/>
      <c r="E1155" s="44"/>
      <c r="F1155" s="45"/>
      <c r="G1155" s="45"/>
      <c r="H1155" s="45" t="str">
        <f t="shared" si="197"/>
        <v/>
      </c>
      <c r="I1155" s="46" t="str">
        <f t="shared" si="198"/>
        <v/>
      </c>
      <c r="J1155" s="34">
        <f t="shared" si="199"/>
        <v>0</v>
      </c>
      <c r="K1155" s="45">
        <f t="shared" si="200"/>
        <v>0</v>
      </c>
      <c r="L1155" s="44"/>
      <c r="M1155" s="45"/>
      <c r="N1155" s="45"/>
      <c r="O1155" s="45" t="str">
        <f t="shared" si="201"/>
        <v/>
      </c>
      <c r="P1155" s="46" t="str">
        <f t="shared" si="202"/>
        <v/>
      </c>
      <c r="Q1155" s="34">
        <f t="shared" si="203"/>
        <v>0</v>
      </c>
      <c r="R1155" s="45">
        <f t="shared" si="204"/>
        <v>0</v>
      </c>
      <c r="S1155" s="44"/>
      <c r="T1155" s="45"/>
      <c r="U1155" s="45"/>
      <c r="V1155" s="45" t="str">
        <f t="shared" si="205"/>
        <v/>
      </c>
      <c r="W1155" s="46" t="str">
        <f t="shared" si="206"/>
        <v/>
      </c>
      <c r="X1155" s="12"/>
    </row>
    <row r="1156" spans="1:24" x14ac:dyDescent="0.25">
      <c r="A1156" s="53">
        <v>2978</v>
      </c>
      <c r="B1156" s="22"/>
      <c r="C1156" s="34"/>
      <c r="D1156" s="45"/>
      <c r="E1156" s="44"/>
      <c r="F1156" s="45"/>
      <c r="G1156" s="45"/>
      <c r="H1156" s="45" t="str">
        <f t="shared" si="197"/>
        <v/>
      </c>
      <c r="I1156" s="46" t="str">
        <f t="shared" si="198"/>
        <v/>
      </c>
      <c r="J1156" s="34">
        <f t="shared" si="199"/>
        <v>0</v>
      </c>
      <c r="K1156" s="45">
        <f t="shared" si="200"/>
        <v>0</v>
      </c>
      <c r="L1156" s="44"/>
      <c r="M1156" s="45"/>
      <c r="N1156" s="45"/>
      <c r="O1156" s="45" t="str">
        <f t="shared" si="201"/>
        <v/>
      </c>
      <c r="P1156" s="46" t="str">
        <f t="shared" si="202"/>
        <v/>
      </c>
      <c r="Q1156" s="34">
        <f t="shared" si="203"/>
        <v>0</v>
      </c>
      <c r="R1156" s="45">
        <f t="shared" si="204"/>
        <v>0</v>
      </c>
      <c r="S1156" s="44"/>
      <c r="T1156" s="45"/>
      <c r="U1156" s="45"/>
      <c r="V1156" s="45" t="str">
        <f t="shared" si="205"/>
        <v/>
      </c>
      <c r="W1156" s="46" t="str">
        <f t="shared" si="206"/>
        <v/>
      </c>
      <c r="X1156" s="12"/>
    </row>
    <row r="1157" spans="1:24" x14ac:dyDescent="0.25">
      <c r="A1157" s="53">
        <v>2979</v>
      </c>
      <c r="B1157" s="22"/>
      <c r="C1157" s="34"/>
      <c r="D1157" s="45"/>
      <c r="E1157" s="44"/>
      <c r="F1157" s="45"/>
      <c r="G1157" s="45"/>
      <c r="H1157" s="45" t="str">
        <f t="shared" si="197"/>
        <v/>
      </c>
      <c r="I1157" s="46" t="str">
        <f t="shared" si="198"/>
        <v/>
      </c>
      <c r="J1157" s="34">
        <f t="shared" si="199"/>
        <v>0</v>
      </c>
      <c r="K1157" s="45">
        <f t="shared" si="200"/>
        <v>0</v>
      </c>
      <c r="L1157" s="44"/>
      <c r="M1157" s="45"/>
      <c r="N1157" s="45"/>
      <c r="O1157" s="45" t="str">
        <f t="shared" si="201"/>
        <v/>
      </c>
      <c r="P1157" s="46" t="str">
        <f t="shared" si="202"/>
        <v/>
      </c>
      <c r="Q1157" s="34">
        <f t="shared" si="203"/>
        <v>0</v>
      </c>
      <c r="R1157" s="45">
        <f t="shared" si="204"/>
        <v>0</v>
      </c>
      <c r="S1157" s="44"/>
      <c r="T1157" s="45"/>
      <c r="U1157" s="45"/>
      <c r="V1157" s="45" t="str">
        <f t="shared" si="205"/>
        <v/>
      </c>
      <c r="W1157" s="46" t="str">
        <f t="shared" si="206"/>
        <v/>
      </c>
      <c r="X1157" s="12"/>
    </row>
    <row r="1158" spans="1:24" x14ac:dyDescent="0.25">
      <c r="A1158" s="53">
        <v>2980</v>
      </c>
      <c r="B1158" s="22"/>
      <c r="C1158" s="34"/>
      <c r="D1158" s="45"/>
      <c r="E1158" s="44"/>
      <c r="F1158" s="45"/>
      <c r="G1158" s="45"/>
      <c r="H1158" s="45" t="str">
        <f t="shared" si="197"/>
        <v/>
      </c>
      <c r="I1158" s="46" t="str">
        <f t="shared" si="198"/>
        <v/>
      </c>
      <c r="J1158" s="34">
        <f t="shared" si="199"/>
        <v>0</v>
      </c>
      <c r="K1158" s="45">
        <f t="shared" si="200"/>
        <v>0</v>
      </c>
      <c r="L1158" s="44"/>
      <c r="M1158" s="45"/>
      <c r="N1158" s="45"/>
      <c r="O1158" s="45" t="str">
        <f t="shared" si="201"/>
        <v/>
      </c>
      <c r="P1158" s="46" t="str">
        <f t="shared" si="202"/>
        <v/>
      </c>
      <c r="Q1158" s="34">
        <f t="shared" si="203"/>
        <v>0</v>
      </c>
      <c r="R1158" s="45">
        <f t="shared" si="204"/>
        <v>0</v>
      </c>
      <c r="S1158" s="44"/>
      <c r="T1158" s="45"/>
      <c r="U1158" s="45"/>
      <c r="V1158" s="45" t="str">
        <f t="shared" si="205"/>
        <v/>
      </c>
      <c r="W1158" s="46" t="str">
        <f t="shared" si="206"/>
        <v/>
      </c>
      <c r="X1158" s="12"/>
    </row>
    <row r="1159" spans="1:24" x14ac:dyDescent="0.25">
      <c r="A1159" s="53">
        <v>2981</v>
      </c>
      <c r="B1159" s="22"/>
      <c r="C1159" s="34"/>
      <c r="D1159" s="45"/>
      <c r="E1159" s="44"/>
      <c r="F1159" s="45"/>
      <c r="G1159" s="45"/>
      <c r="H1159" s="45" t="str">
        <f t="shared" si="197"/>
        <v/>
      </c>
      <c r="I1159" s="46" t="str">
        <f t="shared" si="198"/>
        <v/>
      </c>
      <c r="J1159" s="34">
        <f t="shared" si="199"/>
        <v>0</v>
      </c>
      <c r="K1159" s="45">
        <f t="shared" si="200"/>
        <v>0</v>
      </c>
      <c r="L1159" s="44"/>
      <c r="M1159" s="45"/>
      <c r="N1159" s="45"/>
      <c r="O1159" s="45" t="str">
        <f t="shared" si="201"/>
        <v/>
      </c>
      <c r="P1159" s="46" t="str">
        <f t="shared" si="202"/>
        <v/>
      </c>
      <c r="Q1159" s="34">
        <f t="shared" si="203"/>
        <v>0</v>
      </c>
      <c r="R1159" s="45">
        <f t="shared" si="204"/>
        <v>0</v>
      </c>
      <c r="S1159" s="44"/>
      <c r="T1159" s="45"/>
      <c r="U1159" s="45"/>
      <c r="V1159" s="45" t="str">
        <f t="shared" si="205"/>
        <v/>
      </c>
      <c r="W1159" s="46" t="str">
        <f t="shared" si="206"/>
        <v/>
      </c>
      <c r="X1159" s="12"/>
    </row>
    <row r="1160" spans="1:24" x14ac:dyDescent="0.25">
      <c r="A1160" s="53">
        <v>2982</v>
      </c>
      <c r="B1160" s="22"/>
      <c r="C1160" s="34"/>
      <c r="D1160" s="45"/>
      <c r="E1160" s="44"/>
      <c r="F1160" s="45"/>
      <c r="G1160" s="45"/>
      <c r="H1160" s="45" t="str">
        <f t="shared" si="197"/>
        <v/>
      </c>
      <c r="I1160" s="46" t="str">
        <f t="shared" si="198"/>
        <v/>
      </c>
      <c r="J1160" s="34">
        <f t="shared" si="199"/>
        <v>0</v>
      </c>
      <c r="K1160" s="45">
        <f t="shared" si="200"/>
        <v>0</v>
      </c>
      <c r="L1160" s="44"/>
      <c r="M1160" s="45"/>
      <c r="N1160" s="45"/>
      <c r="O1160" s="45" t="str">
        <f t="shared" si="201"/>
        <v/>
      </c>
      <c r="P1160" s="46" t="str">
        <f t="shared" si="202"/>
        <v/>
      </c>
      <c r="Q1160" s="34">
        <f t="shared" si="203"/>
        <v>0</v>
      </c>
      <c r="R1160" s="45">
        <f t="shared" si="204"/>
        <v>0</v>
      </c>
      <c r="S1160" s="44"/>
      <c r="T1160" s="45"/>
      <c r="U1160" s="45"/>
      <c r="V1160" s="45" t="str">
        <f t="shared" si="205"/>
        <v/>
      </c>
      <c r="W1160" s="46" t="str">
        <f t="shared" si="206"/>
        <v/>
      </c>
      <c r="X1160" s="12"/>
    </row>
    <row r="1161" spans="1:24" x14ac:dyDescent="0.25">
      <c r="A1161" s="53">
        <v>2983</v>
      </c>
      <c r="B1161" s="22"/>
      <c r="C1161" s="34"/>
      <c r="D1161" s="45"/>
      <c r="E1161" s="44"/>
      <c r="F1161" s="45"/>
      <c r="G1161" s="45"/>
      <c r="H1161" s="45" t="str">
        <f t="shared" si="197"/>
        <v/>
      </c>
      <c r="I1161" s="46" t="str">
        <f t="shared" si="198"/>
        <v/>
      </c>
      <c r="J1161" s="34">
        <f t="shared" si="199"/>
        <v>0</v>
      </c>
      <c r="K1161" s="45">
        <f t="shared" si="200"/>
        <v>0</v>
      </c>
      <c r="L1161" s="44"/>
      <c r="M1161" s="45"/>
      <c r="N1161" s="45"/>
      <c r="O1161" s="45" t="str">
        <f t="shared" si="201"/>
        <v/>
      </c>
      <c r="P1161" s="46" t="str">
        <f t="shared" si="202"/>
        <v/>
      </c>
      <c r="Q1161" s="34">
        <f t="shared" si="203"/>
        <v>0</v>
      </c>
      <c r="R1161" s="45">
        <f t="shared" si="204"/>
        <v>0</v>
      </c>
      <c r="S1161" s="44"/>
      <c r="T1161" s="45"/>
      <c r="U1161" s="45"/>
      <c r="V1161" s="45" t="str">
        <f t="shared" si="205"/>
        <v/>
      </c>
      <c r="W1161" s="46" t="str">
        <f t="shared" si="206"/>
        <v/>
      </c>
      <c r="X1161" s="12"/>
    </row>
    <row r="1162" spans="1:24" x14ac:dyDescent="0.25">
      <c r="A1162" s="53">
        <v>2984</v>
      </c>
      <c r="B1162" s="22"/>
      <c r="C1162" s="34"/>
      <c r="D1162" s="45"/>
      <c r="E1162" s="44"/>
      <c r="F1162" s="45"/>
      <c r="G1162" s="45"/>
      <c r="H1162" s="45" t="str">
        <f t="shared" si="197"/>
        <v/>
      </c>
      <c r="I1162" s="46" t="str">
        <f t="shared" si="198"/>
        <v/>
      </c>
      <c r="J1162" s="34">
        <f t="shared" si="199"/>
        <v>0</v>
      </c>
      <c r="K1162" s="45">
        <f t="shared" si="200"/>
        <v>0</v>
      </c>
      <c r="L1162" s="44"/>
      <c r="M1162" s="45"/>
      <c r="N1162" s="45"/>
      <c r="O1162" s="45" t="str">
        <f t="shared" si="201"/>
        <v/>
      </c>
      <c r="P1162" s="46" t="str">
        <f t="shared" si="202"/>
        <v/>
      </c>
      <c r="Q1162" s="34">
        <f t="shared" si="203"/>
        <v>0</v>
      </c>
      <c r="R1162" s="45">
        <f t="shared" si="204"/>
        <v>0</v>
      </c>
      <c r="S1162" s="44"/>
      <c r="T1162" s="45"/>
      <c r="U1162" s="45"/>
      <c r="V1162" s="45" t="str">
        <f t="shared" si="205"/>
        <v/>
      </c>
      <c r="W1162" s="46" t="str">
        <f t="shared" si="206"/>
        <v/>
      </c>
      <c r="X1162" s="12"/>
    </row>
    <row r="1163" spans="1:24" x14ac:dyDescent="0.25">
      <c r="A1163" s="53">
        <v>2985</v>
      </c>
      <c r="B1163" s="22"/>
      <c r="C1163" s="34"/>
      <c r="D1163" s="45"/>
      <c r="E1163" s="44"/>
      <c r="F1163" s="45"/>
      <c r="G1163" s="45"/>
      <c r="H1163" s="45" t="str">
        <f t="shared" si="197"/>
        <v/>
      </c>
      <c r="I1163" s="46" t="str">
        <f t="shared" si="198"/>
        <v/>
      </c>
      <c r="J1163" s="34">
        <f t="shared" si="199"/>
        <v>0</v>
      </c>
      <c r="K1163" s="45">
        <f t="shared" si="200"/>
        <v>0</v>
      </c>
      <c r="L1163" s="44"/>
      <c r="M1163" s="45"/>
      <c r="N1163" s="45"/>
      <c r="O1163" s="45" t="str">
        <f t="shared" si="201"/>
        <v/>
      </c>
      <c r="P1163" s="46" t="str">
        <f t="shared" si="202"/>
        <v/>
      </c>
      <c r="Q1163" s="34">
        <f t="shared" si="203"/>
        <v>0</v>
      </c>
      <c r="R1163" s="45">
        <f t="shared" si="204"/>
        <v>0</v>
      </c>
      <c r="S1163" s="44"/>
      <c r="T1163" s="45"/>
      <c r="U1163" s="45"/>
      <c r="V1163" s="45" t="str">
        <f t="shared" si="205"/>
        <v/>
      </c>
      <c r="W1163" s="46" t="str">
        <f t="shared" si="206"/>
        <v/>
      </c>
      <c r="X1163" s="12"/>
    </row>
    <row r="1164" spans="1:24" x14ac:dyDescent="0.25">
      <c r="A1164" s="53">
        <v>2986</v>
      </c>
      <c r="B1164" s="22"/>
      <c r="C1164" s="34"/>
      <c r="D1164" s="45"/>
      <c r="E1164" s="44"/>
      <c r="F1164" s="45"/>
      <c r="G1164" s="45"/>
      <c r="H1164" s="45" t="str">
        <f t="shared" si="197"/>
        <v/>
      </c>
      <c r="I1164" s="46" t="str">
        <f t="shared" si="198"/>
        <v/>
      </c>
      <c r="J1164" s="34">
        <f t="shared" si="199"/>
        <v>0</v>
      </c>
      <c r="K1164" s="45">
        <f t="shared" si="200"/>
        <v>0</v>
      </c>
      <c r="L1164" s="44"/>
      <c r="M1164" s="45"/>
      <c r="N1164" s="45"/>
      <c r="O1164" s="45" t="str">
        <f t="shared" si="201"/>
        <v/>
      </c>
      <c r="P1164" s="46" t="str">
        <f t="shared" si="202"/>
        <v/>
      </c>
      <c r="Q1164" s="34">
        <f t="shared" si="203"/>
        <v>0</v>
      </c>
      <c r="R1164" s="45">
        <f t="shared" si="204"/>
        <v>0</v>
      </c>
      <c r="S1164" s="44"/>
      <c r="T1164" s="45"/>
      <c r="U1164" s="45"/>
      <c r="V1164" s="45" t="str">
        <f t="shared" si="205"/>
        <v/>
      </c>
      <c r="W1164" s="46" t="str">
        <f t="shared" si="206"/>
        <v/>
      </c>
      <c r="X1164" s="12"/>
    </row>
    <row r="1165" spans="1:24" x14ac:dyDescent="0.25">
      <c r="A1165" s="53">
        <v>2987</v>
      </c>
      <c r="B1165" s="22"/>
      <c r="C1165" s="34"/>
      <c r="D1165" s="45"/>
      <c r="E1165" s="44"/>
      <c r="F1165" s="45"/>
      <c r="G1165" s="45"/>
      <c r="H1165" s="45" t="str">
        <f t="shared" si="197"/>
        <v/>
      </c>
      <c r="I1165" s="46" t="str">
        <f t="shared" si="198"/>
        <v/>
      </c>
      <c r="J1165" s="34">
        <f t="shared" si="199"/>
        <v>0</v>
      </c>
      <c r="K1165" s="45">
        <f t="shared" si="200"/>
        <v>0</v>
      </c>
      <c r="L1165" s="44"/>
      <c r="M1165" s="45"/>
      <c r="N1165" s="45"/>
      <c r="O1165" s="45" t="str">
        <f t="shared" si="201"/>
        <v/>
      </c>
      <c r="P1165" s="46" t="str">
        <f t="shared" si="202"/>
        <v/>
      </c>
      <c r="Q1165" s="34">
        <f t="shared" si="203"/>
        <v>0</v>
      </c>
      <c r="R1165" s="45">
        <f t="shared" si="204"/>
        <v>0</v>
      </c>
      <c r="S1165" s="44"/>
      <c r="T1165" s="45"/>
      <c r="U1165" s="45"/>
      <c r="V1165" s="45" t="str">
        <f t="shared" si="205"/>
        <v/>
      </c>
      <c r="W1165" s="46" t="str">
        <f t="shared" si="206"/>
        <v/>
      </c>
      <c r="X1165" s="12"/>
    </row>
    <row r="1166" spans="1:24" x14ac:dyDescent="0.25">
      <c r="A1166" s="53">
        <v>2988</v>
      </c>
      <c r="B1166" s="22"/>
      <c r="C1166" s="34"/>
      <c r="D1166" s="45"/>
      <c r="E1166" s="44"/>
      <c r="F1166" s="45"/>
      <c r="G1166" s="45"/>
      <c r="H1166" s="45" t="str">
        <f t="shared" si="197"/>
        <v/>
      </c>
      <c r="I1166" s="46" t="str">
        <f t="shared" si="198"/>
        <v/>
      </c>
      <c r="J1166" s="34">
        <f t="shared" si="199"/>
        <v>0</v>
      </c>
      <c r="K1166" s="45">
        <f t="shared" si="200"/>
        <v>0</v>
      </c>
      <c r="L1166" s="44"/>
      <c r="M1166" s="45"/>
      <c r="N1166" s="45"/>
      <c r="O1166" s="45" t="str">
        <f t="shared" si="201"/>
        <v/>
      </c>
      <c r="P1166" s="46" t="str">
        <f t="shared" si="202"/>
        <v/>
      </c>
      <c r="Q1166" s="34">
        <f t="shared" si="203"/>
        <v>0</v>
      </c>
      <c r="R1166" s="45">
        <f t="shared" si="204"/>
        <v>0</v>
      </c>
      <c r="S1166" s="44"/>
      <c r="T1166" s="45"/>
      <c r="U1166" s="45"/>
      <c r="V1166" s="45" t="str">
        <f t="shared" si="205"/>
        <v/>
      </c>
      <c r="W1166" s="46" t="str">
        <f t="shared" si="206"/>
        <v/>
      </c>
      <c r="X1166" s="12"/>
    </row>
    <row r="1167" spans="1:24" x14ac:dyDescent="0.25">
      <c r="A1167" s="53">
        <v>2989</v>
      </c>
      <c r="B1167" s="22"/>
      <c r="C1167" s="34"/>
      <c r="D1167" s="45"/>
      <c r="E1167" s="44"/>
      <c r="F1167" s="45"/>
      <c r="G1167" s="45"/>
      <c r="H1167" s="45" t="str">
        <f t="shared" si="197"/>
        <v/>
      </c>
      <c r="I1167" s="46" t="str">
        <f t="shared" si="198"/>
        <v/>
      </c>
      <c r="J1167" s="34">
        <f t="shared" si="199"/>
        <v>0</v>
      </c>
      <c r="K1167" s="45">
        <f t="shared" si="200"/>
        <v>0</v>
      </c>
      <c r="L1167" s="44"/>
      <c r="M1167" s="45"/>
      <c r="N1167" s="45"/>
      <c r="O1167" s="45" t="str">
        <f t="shared" si="201"/>
        <v/>
      </c>
      <c r="P1167" s="46" t="str">
        <f t="shared" si="202"/>
        <v/>
      </c>
      <c r="Q1167" s="34">
        <f t="shared" si="203"/>
        <v>0</v>
      </c>
      <c r="R1167" s="45">
        <f t="shared" si="204"/>
        <v>0</v>
      </c>
      <c r="S1167" s="44"/>
      <c r="T1167" s="45"/>
      <c r="U1167" s="45"/>
      <c r="V1167" s="45" t="str">
        <f t="shared" si="205"/>
        <v/>
      </c>
      <c r="W1167" s="46" t="str">
        <f t="shared" si="206"/>
        <v/>
      </c>
      <c r="X1167" s="12"/>
    </row>
    <row r="1168" spans="1:24" x14ac:dyDescent="0.25">
      <c r="A1168" s="53">
        <v>2990</v>
      </c>
      <c r="B1168" s="22"/>
      <c r="C1168" s="34"/>
      <c r="D1168" s="45"/>
      <c r="E1168" s="44"/>
      <c r="F1168" s="45"/>
      <c r="G1168" s="45"/>
      <c r="H1168" s="45" t="str">
        <f t="shared" si="197"/>
        <v/>
      </c>
      <c r="I1168" s="46" t="str">
        <f t="shared" si="198"/>
        <v/>
      </c>
      <c r="J1168" s="34">
        <f t="shared" si="199"/>
        <v>0</v>
      </c>
      <c r="K1168" s="45">
        <f t="shared" si="200"/>
        <v>0</v>
      </c>
      <c r="L1168" s="44"/>
      <c r="M1168" s="45"/>
      <c r="N1168" s="45"/>
      <c r="O1168" s="45" t="str">
        <f t="shared" si="201"/>
        <v/>
      </c>
      <c r="P1168" s="46" t="str">
        <f t="shared" si="202"/>
        <v/>
      </c>
      <c r="Q1168" s="34">
        <f t="shared" si="203"/>
        <v>0</v>
      </c>
      <c r="R1168" s="45">
        <f t="shared" si="204"/>
        <v>0</v>
      </c>
      <c r="S1168" s="44"/>
      <c r="T1168" s="45"/>
      <c r="U1168" s="45"/>
      <c r="V1168" s="45" t="str">
        <f t="shared" si="205"/>
        <v/>
      </c>
      <c r="W1168" s="46" t="str">
        <f t="shared" si="206"/>
        <v/>
      </c>
      <c r="X1168" s="12"/>
    </row>
    <row r="1169" spans="1:24" x14ac:dyDescent="0.25">
      <c r="A1169" s="53">
        <v>2991</v>
      </c>
      <c r="B1169" s="22"/>
      <c r="C1169" s="34"/>
      <c r="D1169" s="45"/>
      <c r="E1169" s="44"/>
      <c r="F1169" s="45"/>
      <c r="G1169" s="45"/>
      <c r="H1169" s="45" t="str">
        <f t="shared" si="197"/>
        <v/>
      </c>
      <c r="I1169" s="46" t="str">
        <f t="shared" si="198"/>
        <v/>
      </c>
      <c r="J1169" s="34">
        <f t="shared" si="199"/>
        <v>0</v>
      </c>
      <c r="K1169" s="45">
        <f t="shared" si="200"/>
        <v>0</v>
      </c>
      <c r="L1169" s="44"/>
      <c r="M1169" s="45"/>
      <c r="N1169" s="45"/>
      <c r="O1169" s="45" t="str">
        <f t="shared" si="201"/>
        <v/>
      </c>
      <c r="P1169" s="46" t="str">
        <f t="shared" si="202"/>
        <v/>
      </c>
      <c r="Q1169" s="34">
        <f t="shared" si="203"/>
        <v>0</v>
      </c>
      <c r="R1169" s="45">
        <f t="shared" si="204"/>
        <v>0</v>
      </c>
      <c r="S1169" s="44"/>
      <c r="T1169" s="45"/>
      <c r="U1169" s="45"/>
      <c r="V1169" s="45" t="str">
        <f t="shared" si="205"/>
        <v/>
      </c>
      <c r="W1169" s="46" t="str">
        <f t="shared" si="206"/>
        <v/>
      </c>
      <c r="X1169" s="12"/>
    </row>
    <row r="1170" spans="1:24" x14ac:dyDescent="0.25">
      <c r="A1170" s="53">
        <v>2992</v>
      </c>
      <c r="B1170" s="22"/>
      <c r="C1170" s="34"/>
      <c r="D1170" s="45"/>
      <c r="E1170" s="44"/>
      <c r="F1170" s="45"/>
      <c r="G1170" s="45"/>
      <c r="H1170" s="45" t="str">
        <f t="shared" si="197"/>
        <v/>
      </c>
      <c r="I1170" s="46" t="str">
        <f t="shared" si="198"/>
        <v/>
      </c>
      <c r="J1170" s="34">
        <f t="shared" si="199"/>
        <v>0</v>
      </c>
      <c r="K1170" s="45">
        <f t="shared" si="200"/>
        <v>0</v>
      </c>
      <c r="L1170" s="44"/>
      <c r="M1170" s="45"/>
      <c r="N1170" s="45"/>
      <c r="O1170" s="45" t="str">
        <f t="shared" si="201"/>
        <v/>
      </c>
      <c r="P1170" s="46" t="str">
        <f t="shared" si="202"/>
        <v/>
      </c>
      <c r="Q1170" s="34">
        <f t="shared" si="203"/>
        <v>0</v>
      </c>
      <c r="R1170" s="45">
        <f t="shared" si="204"/>
        <v>0</v>
      </c>
      <c r="S1170" s="44"/>
      <c r="T1170" s="45"/>
      <c r="U1170" s="45"/>
      <c r="V1170" s="45" t="str">
        <f t="shared" si="205"/>
        <v/>
      </c>
      <c r="W1170" s="46" t="str">
        <f t="shared" si="206"/>
        <v/>
      </c>
      <c r="X1170" s="12"/>
    </row>
    <row r="1171" spans="1:24" x14ac:dyDescent="0.25">
      <c r="A1171" s="53">
        <v>2993</v>
      </c>
      <c r="B1171" s="22"/>
      <c r="C1171" s="34"/>
      <c r="D1171" s="45"/>
      <c r="E1171" s="44"/>
      <c r="F1171" s="45"/>
      <c r="G1171" s="45"/>
      <c r="H1171" s="45" t="str">
        <f t="shared" si="197"/>
        <v/>
      </c>
      <c r="I1171" s="46" t="str">
        <f t="shared" si="198"/>
        <v/>
      </c>
      <c r="J1171" s="34">
        <f t="shared" si="199"/>
        <v>0</v>
      </c>
      <c r="K1171" s="45">
        <f t="shared" si="200"/>
        <v>0</v>
      </c>
      <c r="L1171" s="44"/>
      <c r="M1171" s="45"/>
      <c r="N1171" s="45"/>
      <c r="O1171" s="45" t="str">
        <f t="shared" si="201"/>
        <v/>
      </c>
      <c r="P1171" s="46" t="str">
        <f t="shared" si="202"/>
        <v/>
      </c>
      <c r="Q1171" s="34">
        <f t="shared" si="203"/>
        <v>0</v>
      </c>
      <c r="R1171" s="45">
        <f t="shared" si="204"/>
        <v>0</v>
      </c>
      <c r="S1171" s="44"/>
      <c r="T1171" s="45"/>
      <c r="U1171" s="45"/>
      <c r="V1171" s="45" t="str">
        <f t="shared" si="205"/>
        <v/>
      </c>
      <c r="W1171" s="46" t="str">
        <f t="shared" si="206"/>
        <v/>
      </c>
      <c r="X1171" s="12"/>
    </row>
    <row r="1172" spans="1:24" x14ac:dyDescent="0.25">
      <c r="A1172" s="53">
        <v>2994</v>
      </c>
      <c r="B1172" s="22"/>
      <c r="C1172" s="34"/>
      <c r="D1172" s="45"/>
      <c r="E1172" s="44"/>
      <c r="F1172" s="45"/>
      <c r="G1172" s="45"/>
      <c r="H1172" s="45" t="str">
        <f t="shared" si="197"/>
        <v/>
      </c>
      <c r="I1172" s="46" t="str">
        <f t="shared" si="198"/>
        <v/>
      </c>
      <c r="J1172" s="34">
        <f t="shared" si="199"/>
        <v>0</v>
      </c>
      <c r="K1172" s="45">
        <f t="shared" si="200"/>
        <v>0</v>
      </c>
      <c r="L1172" s="44"/>
      <c r="M1172" s="45"/>
      <c r="N1172" s="45"/>
      <c r="O1172" s="45" t="str">
        <f t="shared" si="201"/>
        <v/>
      </c>
      <c r="P1172" s="46" t="str">
        <f t="shared" si="202"/>
        <v/>
      </c>
      <c r="Q1172" s="34">
        <f t="shared" si="203"/>
        <v>0</v>
      </c>
      <c r="R1172" s="45">
        <f t="shared" si="204"/>
        <v>0</v>
      </c>
      <c r="S1172" s="44"/>
      <c r="T1172" s="45"/>
      <c r="U1172" s="45"/>
      <c r="V1172" s="45" t="str">
        <f t="shared" si="205"/>
        <v/>
      </c>
      <c r="W1172" s="46" t="str">
        <f t="shared" si="206"/>
        <v/>
      </c>
      <c r="X1172" s="12"/>
    </row>
    <row r="1173" spans="1:24" x14ac:dyDescent="0.25">
      <c r="A1173" s="53">
        <v>2995</v>
      </c>
      <c r="B1173" s="22"/>
      <c r="C1173" s="34"/>
      <c r="D1173" s="45"/>
      <c r="E1173" s="44"/>
      <c r="F1173" s="45"/>
      <c r="G1173" s="45"/>
      <c r="H1173" s="45" t="str">
        <f t="shared" si="197"/>
        <v/>
      </c>
      <c r="I1173" s="46" t="str">
        <f t="shared" si="198"/>
        <v/>
      </c>
      <c r="J1173" s="34">
        <f t="shared" si="199"/>
        <v>0</v>
      </c>
      <c r="K1173" s="45">
        <f t="shared" si="200"/>
        <v>0</v>
      </c>
      <c r="L1173" s="44"/>
      <c r="M1173" s="45"/>
      <c r="N1173" s="45"/>
      <c r="O1173" s="45" t="str">
        <f t="shared" si="201"/>
        <v/>
      </c>
      <c r="P1173" s="46" t="str">
        <f t="shared" si="202"/>
        <v/>
      </c>
      <c r="Q1173" s="34">
        <f t="shared" si="203"/>
        <v>0</v>
      </c>
      <c r="R1173" s="45">
        <f t="shared" si="204"/>
        <v>0</v>
      </c>
      <c r="S1173" s="44"/>
      <c r="T1173" s="45"/>
      <c r="U1173" s="45"/>
      <c r="V1173" s="45" t="str">
        <f t="shared" si="205"/>
        <v/>
      </c>
      <c r="W1173" s="46" t="str">
        <f t="shared" si="206"/>
        <v/>
      </c>
      <c r="X1173" s="12"/>
    </row>
    <row r="1174" spans="1:24" x14ac:dyDescent="0.25">
      <c r="A1174" s="53">
        <v>2996</v>
      </c>
      <c r="B1174" s="22"/>
      <c r="C1174" s="34"/>
      <c r="D1174" s="45"/>
      <c r="E1174" s="44"/>
      <c r="F1174" s="45"/>
      <c r="G1174" s="45"/>
      <c r="H1174" s="45" t="str">
        <f t="shared" si="197"/>
        <v/>
      </c>
      <c r="I1174" s="46" t="str">
        <f t="shared" si="198"/>
        <v/>
      </c>
      <c r="J1174" s="34">
        <f t="shared" si="199"/>
        <v>0</v>
      </c>
      <c r="K1174" s="45">
        <f t="shared" si="200"/>
        <v>0</v>
      </c>
      <c r="L1174" s="44"/>
      <c r="M1174" s="45"/>
      <c r="N1174" s="45"/>
      <c r="O1174" s="45" t="str">
        <f t="shared" si="201"/>
        <v/>
      </c>
      <c r="P1174" s="46" t="str">
        <f t="shared" si="202"/>
        <v/>
      </c>
      <c r="Q1174" s="34">
        <f t="shared" si="203"/>
        <v>0</v>
      </c>
      <c r="R1174" s="45">
        <f t="shared" si="204"/>
        <v>0</v>
      </c>
      <c r="S1174" s="44"/>
      <c r="T1174" s="45"/>
      <c r="U1174" s="45"/>
      <c r="V1174" s="45" t="str">
        <f t="shared" si="205"/>
        <v/>
      </c>
      <c r="W1174" s="46" t="str">
        <f t="shared" si="206"/>
        <v/>
      </c>
      <c r="X1174" s="12"/>
    </row>
    <row r="1175" spans="1:24" x14ac:dyDescent="0.25">
      <c r="A1175" s="53">
        <v>2997</v>
      </c>
      <c r="B1175" s="22"/>
      <c r="C1175" s="34"/>
      <c r="D1175" s="45"/>
      <c r="E1175" s="44"/>
      <c r="F1175" s="45"/>
      <c r="G1175" s="45"/>
      <c r="H1175" s="45" t="str">
        <f t="shared" si="197"/>
        <v/>
      </c>
      <c r="I1175" s="46" t="str">
        <f t="shared" si="198"/>
        <v/>
      </c>
      <c r="J1175" s="34">
        <f t="shared" si="199"/>
        <v>0</v>
      </c>
      <c r="K1175" s="45">
        <f t="shared" si="200"/>
        <v>0</v>
      </c>
      <c r="L1175" s="44"/>
      <c r="M1175" s="45"/>
      <c r="N1175" s="45"/>
      <c r="O1175" s="45" t="str">
        <f t="shared" si="201"/>
        <v/>
      </c>
      <c r="P1175" s="46" t="str">
        <f t="shared" si="202"/>
        <v/>
      </c>
      <c r="Q1175" s="34">
        <f t="shared" si="203"/>
        <v>0</v>
      </c>
      <c r="R1175" s="45">
        <f t="shared" si="204"/>
        <v>0</v>
      </c>
      <c r="S1175" s="44"/>
      <c r="T1175" s="45"/>
      <c r="U1175" s="45"/>
      <c r="V1175" s="45" t="str">
        <f t="shared" si="205"/>
        <v/>
      </c>
      <c r="W1175" s="46" t="str">
        <f t="shared" si="206"/>
        <v/>
      </c>
      <c r="X1175" s="12"/>
    </row>
    <row r="1176" spans="1:24" x14ac:dyDescent="0.25">
      <c r="A1176" s="53">
        <v>2998</v>
      </c>
      <c r="B1176" s="22"/>
      <c r="C1176" s="34"/>
      <c r="D1176" s="45"/>
      <c r="E1176" s="44"/>
      <c r="F1176" s="45"/>
      <c r="G1176" s="45"/>
      <c r="H1176" s="45" t="str">
        <f t="shared" si="197"/>
        <v/>
      </c>
      <c r="I1176" s="46" t="str">
        <f t="shared" si="198"/>
        <v/>
      </c>
      <c r="J1176" s="34">
        <f t="shared" si="199"/>
        <v>0</v>
      </c>
      <c r="K1176" s="45">
        <f t="shared" si="200"/>
        <v>0</v>
      </c>
      <c r="L1176" s="44"/>
      <c r="M1176" s="45"/>
      <c r="N1176" s="45"/>
      <c r="O1176" s="45" t="str">
        <f t="shared" si="201"/>
        <v/>
      </c>
      <c r="P1176" s="46" t="str">
        <f t="shared" si="202"/>
        <v/>
      </c>
      <c r="Q1176" s="34">
        <f t="shared" si="203"/>
        <v>0</v>
      </c>
      <c r="R1176" s="45">
        <f t="shared" si="204"/>
        <v>0</v>
      </c>
      <c r="S1176" s="44"/>
      <c r="T1176" s="45"/>
      <c r="U1176" s="45"/>
      <c r="V1176" s="45" t="str">
        <f t="shared" si="205"/>
        <v/>
      </c>
      <c r="W1176" s="46" t="str">
        <f t="shared" si="206"/>
        <v/>
      </c>
      <c r="X1176" s="12"/>
    </row>
    <row r="1177" spans="1:24" x14ac:dyDescent="0.25">
      <c r="A1177" s="53">
        <v>2999</v>
      </c>
      <c r="B1177" s="22"/>
      <c r="C1177" s="34"/>
      <c r="D1177" s="45"/>
      <c r="E1177" s="44"/>
      <c r="F1177" s="45"/>
      <c r="G1177" s="45"/>
      <c r="H1177" s="45" t="str">
        <f t="shared" si="197"/>
        <v/>
      </c>
      <c r="I1177" s="46" t="str">
        <f t="shared" si="198"/>
        <v/>
      </c>
      <c r="J1177" s="34">
        <f t="shared" si="199"/>
        <v>0</v>
      </c>
      <c r="K1177" s="45">
        <f t="shared" si="200"/>
        <v>0</v>
      </c>
      <c r="L1177" s="44"/>
      <c r="M1177" s="45"/>
      <c r="N1177" s="45"/>
      <c r="O1177" s="45" t="str">
        <f t="shared" si="201"/>
        <v/>
      </c>
      <c r="P1177" s="46" t="str">
        <f t="shared" si="202"/>
        <v/>
      </c>
      <c r="Q1177" s="34">
        <f t="shared" si="203"/>
        <v>0</v>
      </c>
      <c r="R1177" s="45">
        <f t="shared" si="204"/>
        <v>0</v>
      </c>
      <c r="S1177" s="44"/>
      <c r="T1177" s="45"/>
      <c r="U1177" s="45"/>
      <c r="V1177" s="45" t="str">
        <f t="shared" si="205"/>
        <v/>
      </c>
      <c r="W1177" s="46" t="str">
        <f t="shared" si="206"/>
        <v/>
      </c>
      <c r="X1177" s="12"/>
    </row>
    <row r="1178" spans="1:24" x14ac:dyDescent="0.25">
      <c r="A1178" s="53">
        <v>3000</v>
      </c>
      <c r="B1178" s="22"/>
      <c r="C1178" s="34"/>
      <c r="D1178" s="45"/>
      <c r="E1178" s="44"/>
      <c r="F1178" s="45"/>
      <c r="G1178" s="45"/>
      <c r="H1178" s="45" t="str">
        <f t="shared" si="197"/>
        <v/>
      </c>
      <c r="I1178" s="46" t="str">
        <f t="shared" si="198"/>
        <v/>
      </c>
      <c r="J1178" s="34">
        <f t="shared" si="199"/>
        <v>0</v>
      </c>
      <c r="K1178" s="45">
        <f t="shared" si="200"/>
        <v>0</v>
      </c>
      <c r="L1178" s="44"/>
      <c r="M1178" s="45"/>
      <c r="N1178" s="45"/>
      <c r="O1178" s="45" t="str">
        <f t="shared" si="201"/>
        <v/>
      </c>
      <c r="P1178" s="46" t="str">
        <f t="shared" si="202"/>
        <v/>
      </c>
      <c r="Q1178" s="34">
        <f t="shared" si="203"/>
        <v>0</v>
      </c>
      <c r="R1178" s="45">
        <f t="shared" si="204"/>
        <v>0</v>
      </c>
      <c r="S1178" s="44"/>
      <c r="T1178" s="45"/>
      <c r="U1178" s="45"/>
      <c r="V1178" s="45" t="str">
        <f t="shared" si="205"/>
        <v/>
      </c>
      <c r="W1178" s="46" t="str">
        <f t="shared" si="206"/>
        <v/>
      </c>
      <c r="X1178" s="12"/>
    </row>
    <row r="1179" spans="1:24" x14ac:dyDescent="0.25">
      <c r="A1179" s="53">
        <v>3001</v>
      </c>
      <c r="B1179" s="22"/>
      <c r="C1179" s="34"/>
      <c r="D1179" s="45"/>
      <c r="E1179" s="44"/>
      <c r="F1179" s="45"/>
      <c r="G1179" s="45"/>
      <c r="H1179" s="45" t="str">
        <f t="shared" si="197"/>
        <v/>
      </c>
      <c r="I1179" s="46" t="str">
        <f t="shared" si="198"/>
        <v/>
      </c>
      <c r="J1179" s="34">
        <f t="shared" si="199"/>
        <v>0</v>
      </c>
      <c r="K1179" s="45">
        <f t="shared" si="200"/>
        <v>0</v>
      </c>
      <c r="L1179" s="44"/>
      <c r="M1179" s="45"/>
      <c r="N1179" s="45"/>
      <c r="O1179" s="45" t="str">
        <f t="shared" si="201"/>
        <v/>
      </c>
      <c r="P1179" s="46" t="str">
        <f t="shared" si="202"/>
        <v/>
      </c>
      <c r="Q1179" s="34">
        <f t="shared" si="203"/>
        <v>0</v>
      </c>
      <c r="R1179" s="45">
        <f t="shared" si="204"/>
        <v>0</v>
      </c>
      <c r="S1179" s="44"/>
      <c r="T1179" s="45"/>
      <c r="U1179" s="45"/>
      <c r="V1179" s="45" t="str">
        <f t="shared" si="205"/>
        <v/>
      </c>
      <c r="W1179" s="46" t="str">
        <f t="shared" si="206"/>
        <v/>
      </c>
      <c r="X1179" s="12"/>
    </row>
    <row r="1180" spans="1:24" x14ac:dyDescent="0.25">
      <c r="A1180" s="53">
        <v>3002</v>
      </c>
      <c r="B1180" s="22"/>
      <c r="C1180" s="34"/>
      <c r="D1180" s="45"/>
      <c r="E1180" s="44"/>
      <c r="F1180" s="45"/>
      <c r="G1180" s="45"/>
      <c r="H1180" s="45" t="str">
        <f t="shared" si="197"/>
        <v/>
      </c>
      <c r="I1180" s="46" t="str">
        <f t="shared" si="198"/>
        <v/>
      </c>
      <c r="J1180" s="34">
        <f t="shared" si="199"/>
        <v>0</v>
      </c>
      <c r="K1180" s="45">
        <f t="shared" si="200"/>
        <v>0</v>
      </c>
      <c r="L1180" s="44"/>
      <c r="M1180" s="45"/>
      <c r="N1180" s="45"/>
      <c r="O1180" s="45" t="str">
        <f t="shared" si="201"/>
        <v/>
      </c>
      <c r="P1180" s="46" t="str">
        <f t="shared" si="202"/>
        <v/>
      </c>
      <c r="Q1180" s="34">
        <f t="shared" si="203"/>
        <v>0</v>
      </c>
      <c r="R1180" s="45">
        <f t="shared" si="204"/>
        <v>0</v>
      </c>
      <c r="S1180" s="44"/>
      <c r="T1180" s="45"/>
      <c r="U1180" s="45"/>
      <c r="V1180" s="45" t="str">
        <f t="shared" si="205"/>
        <v/>
      </c>
      <c r="W1180" s="46" t="str">
        <f t="shared" si="206"/>
        <v/>
      </c>
      <c r="X1180" s="12"/>
    </row>
    <row r="1181" spans="1:24" x14ac:dyDescent="0.25">
      <c r="A1181" s="53">
        <v>3003</v>
      </c>
      <c r="B1181" s="22"/>
      <c r="C1181" s="34"/>
      <c r="D1181" s="45"/>
      <c r="E1181" s="44"/>
      <c r="F1181" s="45"/>
      <c r="G1181" s="45"/>
      <c r="H1181" s="45" t="str">
        <f t="shared" si="197"/>
        <v/>
      </c>
      <c r="I1181" s="46" t="str">
        <f t="shared" si="198"/>
        <v/>
      </c>
      <c r="J1181" s="34">
        <f t="shared" si="199"/>
        <v>0</v>
      </c>
      <c r="K1181" s="45">
        <f t="shared" si="200"/>
        <v>0</v>
      </c>
      <c r="L1181" s="44"/>
      <c r="M1181" s="45"/>
      <c r="N1181" s="45"/>
      <c r="O1181" s="45" t="str">
        <f t="shared" si="201"/>
        <v/>
      </c>
      <c r="P1181" s="46" t="str">
        <f t="shared" si="202"/>
        <v/>
      </c>
      <c r="Q1181" s="34">
        <f t="shared" si="203"/>
        <v>0</v>
      </c>
      <c r="R1181" s="45">
        <f t="shared" si="204"/>
        <v>0</v>
      </c>
      <c r="S1181" s="44"/>
      <c r="T1181" s="45"/>
      <c r="U1181" s="45"/>
      <c r="V1181" s="45" t="str">
        <f t="shared" si="205"/>
        <v/>
      </c>
      <c r="W1181" s="46" t="str">
        <f t="shared" si="206"/>
        <v/>
      </c>
      <c r="X1181" s="12"/>
    </row>
    <row r="1182" spans="1:24" x14ac:dyDescent="0.25">
      <c r="A1182" s="53">
        <v>3004</v>
      </c>
      <c r="B1182" s="22"/>
      <c r="C1182" s="34"/>
      <c r="D1182" s="45"/>
      <c r="E1182" s="44"/>
      <c r="F1182" s="45"/>
      <c r="G1182" s="45"/>
      <c r="H1182" s="45" t="str">
        <f t="shared" si="197"/>
        <v/>
      </c>
      <c r="I1182" s="46" t="str">
        <f t="shared" si="198"/>
        <v/>
      </c>
      <c r="J1182" s="34">
        <f t="shared" si="199"/>
        <v>0</v>
      </c>
      <c r="K1182" s="45">
        <f t="shared" si="200"/>
        <v>0</v>
      </c>
      <c r="L1182" s="44"/>
      <c r="M1182" s="45"/>
      <c r="N1182" s="45"/>
      <c r="O1182" s="45" t="str">
        <f t="shared" si="201"/>
        <v/>
      </c>
      <c r="P1182" s="46" t="str">
        <f t="shared" si="202"/>
        <v/>
      </c>
      <c r="Q1182" s="34">
        <f t="shared" si="203"/>
        <v>0</v>
      </c>
      <c r="R1182" s="45">
        <f t="shared" si="204"/>
        <v>0</v>
      </c>
      <c r="S1182" s="44"/>
      <c r="T1182" s="45"/>
      <c r="U1182" s="45"/>
      <c r="V1182" s="45" t="str">
        <f t="shared" si="205"/>
        <v/>
      </c>
      <c r="W1182" s="46" t="str">
        <f t="shared" si="206"/>
        <v/>
      </c>
      <c r="X1182" s="12"/>
    </row>
    <row r="1183" spans="1:24" x14ac:dyDescent="0.25">
      <c r="A1183" s="53">
        <v>3005</v>
      </c>
      <c r="B1183" s="22"/>
      <c r="C1183" s="34"/>
      <c r="D1183" s="45"/>
      <c r="E1183" s="44"/>
      <c r="F1183" s="45"/>
      <c r="G1183" s="45"/>
      <c r="H1183" s="45" t="str">
        <f t="shared" si="197"/>
        <v/>
      </c>
      <c r="I1183" s="46" t="str">
        <f t="shared" si="198"/>
        <v/>
      </c>
      <c r="J1183" s="34">
        <f t="shared" si="199"/>
        <v>0</v>
      </c>
      <c r="K1183" s="45">
        <f t="shared" si="200"/>
        <v>0</v>
      </c>
      <c r="L1183" s="44"/>
      <c r="M1183" s="45"/>
      <c r="N1183" s="45"/>
      <c r="O1183" s="45" t="str">
        <f t="shared" si="201"/>
        <v/>
      </c>
      <c r="P1183" s="46" t="str">
        <f t="shared" si="202"/>
        <v/>
      </c>
      <c r="Q1183" s="34">
        <f t="shared" si="203"/>
        <v>0</v>
      </c>
      <c r="R1183" s="45">
        <f t="shared" si="204"/>
        <v>0</v>
      </c>
      <c r="S1183" s="44"/>
      <c r="T1183" s="45"/>
      <c r="U1183" s="45"/>
      <c r="V1183" s="45" t="str">
        <f t="shared" si="205"/>
        <v/>
      </c>
      <c r="W1183" s="46" t="str">
        <f t="shared" si="206"/>
        <v/>
      </c>
      <c r="X1183" s="12"/>
    </row>
    <row r="1184" spans="1:24" x14ac:dyDescent="0.25">
      <c r="A1184" s="53">
        <v>3006</v>
      </c>
      <c r="B1184" s="22"/>
      <c r="C1184" s="34"/>
      <c r="D1184" s="45"/>
      <c r="E1184" s="44"/>
      <c r="F1184" s="45"/>
      <c r="G1184" s="45"/>
      <c r="H1184" s="45" t="str">
        <f t="shared" si="197"/>
        <v/>
      </c>
      <c r="I1184" s="46" t="str">
        <f t="shared" si="198"/>
        <v/>
      </c>
      <c r="J1184" s="34">
        <f t="shared" si="199"/>
        <v>0</v>
      </c>
      <c r="K1184" s="45">
        <f t="shared" si="200"/>
        <v>0</v>
      </c>
      <c r="L1184" s="44"/>
      <c r="M1184" s="45"/>
      <c r="N1184" s="45"/>
      <c r="O1184" s="45" t="str">
        <f t="shared" si="201"/>
        <v/>
      </c>
      <c r="P1184" s="46" t="str">
        <f t="shared" si="202"/>
        <v/>
      </c>
      <c r="Q1184" s="34">
        <f t="shared" si="203"/>
        <v>0</v>
      </c>
      <c r="R1184" s="45">
        <f t="shared" si="204"/>
        <v>0</v>
      </c>
      <c r="S1184" s="44"/>
      <c r="T1184" s="45"/>
      <c r="U1184" s="45"/>
      <c r="V1184" s="45" t="str">
        <f t="shared" si="205"/>
        <v/>
      </c>
      <c r="W1184" s="46" t="str">
        <f t="shared" si="206"/>
        <v/>
      </c>
      <c r="X1184" s="12"/>
    </row>
    <row r="1185" spans="1:24" x14ac:dyDescent="0.25">
      <c r="A1185" s="53">
        <v>3007</v>
      </c>
      <c r="B1185" s="22"/>
      <c r="C1185" s="34"/>
      <c r="D1185" s="45"/>
      <c r="E1185" s="44"/>
      <c r="F1185" s="45"/>
      <c r="G1185" s="45"/>
      <c r="H1185" s="45" t="str">
        <f t="shared" si="197"/>
        <v/>
      </c>
      <c r="I1185" s="46" t="str">
        <f t="shared" si="198"/>
        <v/>
      </c>
      <c r="J1185" s="34">
        <f t="shared" si="199"/>
        <v>0</v>
      </c>
      <c r="K1185" s="45">
        <f t="shared" si="200"/>
        <v>0</v>
      </c>
      <c r="L1185" s="44"/>
      <c r="M1185" s="45"/>
      <c r="N1185" s="45"/>
      <c r="O1185" s="45" t="str">
        <f t="shared" si="201"/>
        <v/>
      </c>
      <c r="P1185" s="46" t="str">
        <f t="shared" si="202"/>
        <v/>
      </c>
      <c r="Q1185" s="34">
        <f t="shared" si="203"/>
        <v>0</v>
      </c>
      <c r="R1185" s="45">
        <f t="shared" si="204"/>
        <v>0</v>
      </c>
      <c r="S1185" s="44"/>
      <c r="T1185" s="45"/>
      <c r="U1185" s="45"/>
      <c r="V1185" s="45" t="str">
        <f t="shared" si="205"/>
        <v/>
      </c>
      <c r="W1185" s="46" t="str">
        <f t="shared" si="206"/>
        <v/>
      </c>
      <c r="X1185" s="12"/>
    </row>
    <row r="1186" spans="1:24" x14ac:dyDescent="0.25">
      <c r="A1186" s="53">
        <v>3008</v>
      </c>
      <c r="B1186" s="22"/>
      <c r="C1186" s="34"/>
      <c r="D1186" s="45"/>
      <c r="E1186" s="44"/>
      <c r="F1186" s="45"/>
      <c r="G1186" s="45"/>
      <c r="H1186" s="45" t="str">
        <f t="shared" si="197"/>
        <v/>
      </c>
      <c r="I1186" s="46" t="str">
        <f t="shared" si="198"/>
        <v/>
      </c>
      <c r="J1186" s="34">
        <f t="shared" si="199"/>
        <v>0</v>
      </c>
      <c r="K1186" s="45">
        <f t="shared" si="200"/>
        <v>0</v>
      </c>
      <c r="L1186" s="44"/>
      <c r="M1186" s="45"/>
      <c r="N1186" s="45"/>
      <c r="O1186" s="45" t="str">
        <f t="shared" si="201"/>
        <v/>
      </c>
      <c r="P1186" s="46" t="str">
        <f t="shared" si="202"/>
        <v/>
      </c>
      <c r="Q1186" s="34">
        <f t="shared" si="203"/>
        <v>0</v>
      </c>
      <c r="R1186" s="45">
        <f t="shared" si="204"/>
        <v>0</v>
      </c>
      <c r="S1186" s="44"/>
      <c r="T1186" s="45"/>
      <c r="U1186" s="45"/>
      <c r="V1186" s="45" t="str">
        <f t="shared" si="205"/>
        <v/>
      </c>
      <c r="W1186" s="46" t="str">
        <f t="shared" si="206"/>
        <v/>
      </c>
      <c r="X1186" s="12"/>
    </row>
    <row r="1187" spans="1:24" x14ac:dyDescent="0.25">
      <c r="A1187" s="53">
        <v>3009</v>
      </c>
      <c r="B1187" s="22"/>
      <c r="C1187" s="34"/>
      <c r="D1187" s="45"/>
      <c r="E1187" s="44"/>
      <c r="F1187" s="45"/>
      <c r="G1187" s="45"/>
      <c r="H1187" s="45" t="str">
        <f t="shared" si="197"/>
        <v/>
      </c>
      <c r="I1187" s="46" t="str">
        <f t="shared" si="198"/>
        <v/>
      </c>
      <c r="J1187" s="34">
        <f t="shared" si="199"/>
        <v>0</v>
      </c>
      <c r="K1187" s="45">
        <f t="shared" si="200"/>
        <v>0</v>
      </c>
      <c r="L1187" s="44"/>
      <c r="M1187" s="45"/>
      <c r="N1187" s="45"/>
      <c r="O1187" s="45" t="str">
        <f t="shared" si="201"/>
        <v/>
      </c>
      <c r="P1187" s="46" t="str">
        <f t="shared" si="202"/>
        <v/>
      </c>
      <c r="Q1187" s="34">
        <f t="shared" si="203"/>
        <v>0</v>
      </c>
      <c r="R1187" s="45">
        <f t="shared" si="204"/>
        <v>0</v>
      </c>
      <c r="S1187" s="44"/>
      <c r="T1187" s="45"/>
      <c r="U1187" s="45"/>
      <c r="V1187" s="45" t="str">
        <f t="shared" si="205"/>
        <v/>
      </c>
      <c r="W1187" s="46" t="str">
        <f t="shared" si="206"/>
        <v/>
      </c>
      <c r="X1187" s="12"/>
    </row>
    <row r="1188" spans="1:24" x14ac:dyDescent="0.25">
      <c r="A1188" s="53">
        <v>3010</v>
      </c>
      <c r="B1188" s="22"/>
      <c r="C1188" s="34"/>
      <c r="D1188" s="45"/>
      <c r="E1188" s="44"/>
      <c r="F1188" s="45"/>
      <c r="G1188" s="45"/>
      <c r="H1188" s="45" t="str">
        <f t="shared" si="197"/>
        <v/>
      </c>
      <c r="I1188" s="46" t="str">
        <f t="shared" si="198"/>
        <v/>
      </c>
      <c r="J1188" s="34">
        <f t="shared" si="199"/>
        <v>0</v>
      </c>
      <c r="K1188" s="45">
        <f t="shared" si="200"/>
        <v>0</v>
      </c>
      <c r="L1188" s="44"/>
      <c r="M1188" s="45"/>
      <c r="N1188" s="45"/>
      <c r="O1188" s="45" t="str">
        <f t="shared" si="201"/>
        <v/>
      </c>
      <c r="P1188" s="46" t="str">
        <f t="shared" si="202"/>
        <v/>
      </c>
      <c r="Q1188" s="34">
        <f t="shared" si="203"/>
        <v>0</v>
      </c>
      <c r="R1188" s="45">
        <f t="shared" si="204"/>
        <v>0</v>
      </c>
      <c r="S1188" s="44"/>
      <c r="T1188" s="45"/>
      <c r="U1188" s="45"/>
      <c r="V1188" s="45" t="str">
        <f t="shared" si="205"/>
        <v/>
      </c>
      <c r="W1188" s="46" t="str">
        <f t="shared" si="206"/>
        <v/>
      </c>
      <c r="X1188" s="12"/>
    </row>
    <row r="1189" spans="1:24" x14ac:dyDescent="0.25">
      <c r="A1189" s="53">
        <v>3011</v>
      </c>
      <c r="B1189" s="22"/>
      <c r="C1189" s="34"/>
      <c r="D1189" s="45"/>
      <c r="E1189" s="44"/>
      <c r="F1189" s="45"/>
      <c r="G1189" s="45"/>
      <c r="H1189" s="45" t="str">
        <f t="shared" si="197"/>
        <v/>
      </c>
      <c r="I1189" s="46" t="str">
        <f t="shared" si="198"/>
        <v/>
      </c>
      <c r="J1189" s="34">
        <f t="shared" si="199"/>
        <v>0</v>
      </c>
      <c r="K1189" s="45">
        <f t="shared" si="200"/>
        <v>0</v>
      </c>
      <c r="L1189" s="44"/>
      <c r="M1189" s="45"/>
      <c r="N1189" s="45"/>
      <c r="O1189" s="45" t="str">
        <f t="shared" si="201"/>
        <v/>
      </c>
      <c r="P1189" s="46" t="str">
        <f t="shared" si="202"/>
        <v/>
      </c>
      <c r="Q1189" s="34">
        <f t="shared" si="203"/>
        <v>0</v>
      </c>
      <c r="R1189" s="45">
        <f t="shared" si="204"/>
        <v>0</v>
      </c>
      <c r="S1189" s="44"/>
      <c r="T1189" s="45"/>
      <c r="U1189" s="45"/>
      <c r="V1189" s="45" t="str">
        <f t="shared" si="205"/>
        <v/>
      </c>
      <c r="W1189" s="46" t="str">
        <f t="shared" si="206"/>
        <v/>
      </c>
      <c r="X1189" s="12"/>
    </row>
    <row r="1190" spans="1:24" x14ac:dyDescent="0.25">
      <c r="A1190" s="53">
        <v>3012</v>
      </c>
      <c r="B1190" s="22"/>
      <c r="C1190" s="34"/>
      <c r="D1190" s="45"/>
      <c r="E1190" s="44"/>
      <c r="F1190" s="45"/>
      <c r="G1190" s="45"/>
      <c r="H1190" s="45" t="str">
        <f t="shared" si="197"/>
        <v/>
      </c>
      <c r="I1190" s="46" t="str">
        <f t="shared" si="198"/>
        <v/>
      </c>
      <c r="J1190" s="34">
        <f t="shared" si="199"/>
        <v>0</v>
      </c>
      <c r="K1190" s="45">
        <f t="shared" si="200"/>
        <v>0</v>
      </c>
      <c r="L1190" s="44"/>
      <c r="M1190" s="45"/>
      <c r="N1190" s="45"/>
      <c r="O1190" s="45" t="str">
        <f t="shared" si="201"/>
        <v/>
      </c>
      <c r="P1190" s="46" t="str">
        <f t="shared" si="202"/>
        <v/>
      </c>
      <c r="Q1190" s="34">
        <f t="shared" si="203"/>
        <v>0</v>
      </c>
      <c r="R1190" s="45">
        <f t="shared" si="204"/>
        <v>0</v>
      </c>
      <c r="S1190" s="44"/>
      <c r="T1190" s="45"/>
      <c r="U1190" s="45"/>
      <c r="V1190" s="45" t="str">
        <f t="shared" si="205"/>
        <v/>
      </c>
      <c r="W1190" s="46" t="str">
        <f t="shared" si="206"/>
        <v/>
      </c>
      <c r="X1190" s="12"/>
    </row>
    <row r="1191" spans="1:24" x14ac:dyDescent="0.25">
      <c r="A1191" s="53">
        <v>3013</v>
      </c>
      <c r="B1191" s="22"/>
      <c r="C1191" s="34"/>
      <c r="D1191" s="45"/>
      <c r="E1191" s="44"/>
      <c r="F1191" s="45"/>
      <c r="G1191" s="45"/>
      <c r="H1191" s="45" t="str">
        <f t="shared" si="197"/>
        <v/>
      </c>
      <c r="I1191" s="46" t="str">
        <f t="shared" si="198"/>
        <v/>
      </c>
      <c r="J1191" s="34">
        <f t="shared" si="199"/>
        <v>0</v>
      </c>
      <c r="K1191" s="45">
        <f t="shared" si="200"/>
        <v>0</v>
      </c>
      <c r="L1191" s="44"/>
      <c r="M1191" s="45"/>
      <c r="N1191" s="45"/>
      <c r="O1191" s="45" t="str">
        <f t="shared" si="201"/>
        <v/>
      </c>
      <c r="P1191" s="46" t="str">
        <f t="shared" si="202"/>
        <v/>
      </c>
      <c r="Q1191" s="34">
        <f t="shared" si="203"/>
        <v>0</v>
      </c>
      <c r="R1191" s="45">
        <f t="shared" si="204"/>
        <v>0</v>
      </c>
      <c r="S1191" s="44"/>
      <c r="T1191" s="45"/>
      <c r="U1191" s="45"/>
      <c r="V1191" s="45" t="str">
        <f t="shared" si="205"/>
        <v/>
      </c>
      <c r="W1191" s="46" t="str">
        <f t="shared" si="206"/>
        <v/>
      </c>
      <c r="X1191" s="12"/>
    </row>
    <row r="1192" spans="1:24" x14ac:dyDescent="0.25">
      <c r="A1192" s="53">
        <v>3014</v>
      </c>
      <c r="B1192" s="22"/>
      <c r="C1192" s="34"/>
      <c r="D1192" s="45"/>
      <c r="E1192" s="44"/>
      <c r="F1192" s="45"/>
      <c r="G1192" s="45"/>
      <c r="H1192" s="45" t="str">
        <f t="shared" si="197"/>
        <v/>
      </c>
      <c r="I1192" s="46" t="str">
        <f t="shared" si="198"/>
        <v/>
      </c>
      <c r="J1192" s="34">
        <f t="shared" si="199"/>
        <v>0</v>
      </c>
      <c r="K1192" s="45">
        <f t="shared" si="200"/>
        <v>0</v>
      </c>
      <c r="L1192" s="44"/>
      <c r="M1192" s="45"/>
      <c r="N1192" s="45"/>
      <c r="O1192" s="45" t="str">
        <f t="shared" si="201"/>
        <v/>
      </c>
      <c r="P1192" s="46" t="str">
        <f t="shared" si="202"/>
        <v/>
      </c>
      <c r="Q1192" s="34">
        <f t="shared" si="203"/>
        <v>0</v>
      </c>
      <c r="R1192" s="45">
        <f t="shared" si="204"/>
        <v>0</v>
      </c>
      <c r="S1192" s="44"/>
      <c r="T1192" s="45"/>
      <c r="U1192" s="45"/>
      <c r="V1192" s="45" t="str">
        <f t="shared" si="205"/>
        <v/>
      </c>
      <c r="W1192" s="46" t="str">
        <f t="shared" si="206"/>
        <v/>
      </c>
      <c r="X1192" s="12"/>
    </row>
    <row r="1193" spans="1:24" x14ac:dyDescent="0.25">
      <c r="A1193" s="53">
        <v>3015</v>
      </c>
      <c r="B1193" s="22"/>
      <c r="C1193" s="34"/>
      <c r="D1193" s="45"/>
      <c r="E1193" s="44"/>
      <c r="F1193" s="45"/>
      <c r="G1193" s="45"/>
      <c r="H1193" s="45" t="str">
        <f t="shared" si="197"/>
        <v/>
      </c>
      <c r="I1193" s="46" t="str">
        <f t="shared" si="198"/>
        <v/>
      </c>
      <c r="J1193" s="34">
        <f t="shared" si="199"/>
        <v>0</v>
      </c>
      <c r="K1193" s="45">
        <f t="shared" si="200"/>
        <v>0</v>
      </c>
      <c r="L1193" s="44"/>
      <c r="M1193" s="45"/>
      <c r="N1193" s="45"/>
      <c r="O1193" s="45" t="str">
        <f t="shared" si="201"/>
        <v/>
      </c>
      <c r="P1193" s="46" t="str">
        <f t="shared" si="202"/>
        <v/>
      </c>
      <c r="Q1193" s="34">
        <f t="shared" si="203"/>
        <v>0</v>
      </c>
      <c r="R1193" s="45">
        <f t="shared" si="204"/>
        <v>0</v>
      </c>
      <c r="S1193" s="44"/>
      <c r="T1193" s="45"/>
      <c r="U1193" s="45"/>
      <c r="V1193" s="45" t="str">
        <f t="shared" si="205"/>
        <v/>
      </c>
      <c r="W1193" s="46" t="str">
        <f t="shared" si="206"/>
        <v/>
      </c>
      <c r="X1193" s="12"/>
    </row>
    <row r="1194" spans="1:24" x14ac:dyDescent="0.25">
      <c r="A1194" s="53">
        <v>3016</v>
      </c>
      <c r="B1194" s="22"/>
      <c r="C1194" s="34"/>
      <c r="D1194" s="45"/>
      <c r="E1194" s="44"/>
      <c r="F1194" s="45"/>
      <c r="G1194" s="45"/>
      <c r="H1194" s="45" t="str">
        <f t="shared" si="197"/>
        <v/>
      </c>
      <c r="I1194" s="46" t="str">
        <f t="shared" si="198"/>
        <v/>
      </c>
      <c r="J1194" s="34">
        <f t="shared" si="199"/>
        <v>0</v>
      </c>
      <c r="K1194" s="45">
        <f t="shared" si="200"/>
        <v>0</v>
      </c>
      <c r="L1194" s="44"/>
      <c r="M1194" s="45"/>
      <c r="N1194" s="45"/>
      <c r="O1194" s="45" t="str">
        <f t="shared" si="201"/>
        <v/>
      </c>
      <c r="P1194" s="46" t="str">
        <f t="shared" si="202"/>
        <v/>
      </c>
      <c r="Q1194" s="34">
        <f t="shared" si="203"/>
        <v>0</v>
      </c>
      <c r="R1194" s="45">
        <f t="shared" si="204"/>
        <v>0</v>
      </c>
      <c r="S1194" s="44"/>
      <c r="T1194" s="45"/>
      <c r="U1194" s="45"/>
      <c r="V1194" s="45" t="str">
        <f t="shared" si="205"/>
        <v/>
      </c>
      <c r="W1194" s="46" t="str">
        <f t="shared" si="206"/>
        <v/>
      </c>
      <c r="X1194" s="12"/>
    </row>
    <row r="1195" spans="1:24" x14ac:dyDescent="0.25">
      <c r="A1195" s="53">
        <v>3017</v>
      </c>
      <c r="B1195" s="22"/>
      <c r="C1195" s="34"/>
      <c r="D1195" s="45"/>
      <c r="E1195" s="44"/>
      <c r="F1195" s="45"/>
      <c r="G1195" s="45"/>
      <c r="H1195" s="45" t="str">
        <f t="shared" si="197"/>
        <v/>
      </c>
      <c r="I1195" s="46" t="str">
        <f t="shared" si="198"/>
        <v/>
      </c>
      <c r="J1195" s="34">
        <f t="shared" si="199"/>
        <v>0</v>
      </c>
      <c r="K1195" s="45">
        <f t="shared" si="200"/>
        <v>0</v>
      </c>
      <c r="L1195" s="44"/>
      <c r="M1195" s="45"/>
      <c r="N1195" s="45"/>
      <c r="O1195" s="45" t="str">
        <f t="shared" si="201"/>
        <v/>
      </c>
      <c r="P1195" s="46" t="str">
        <f t="shared" si="202"/>
        <v/>
      </c>
      <c r="Q1195" s="34">
        <f t="shared" si="203"/>
        <v>0</v>
      </c>
      <c r="R1195" s="45">
        <f t="shared" si="204"/>
        <v>0</v>
      </c>
      <c r="S1195" s="44"/>
      <c r="T1195" s="45"/>
      <c r="U1195" s="45"/>
      <c r="V1195" s="45" t="str">
        <f t="shared" si="205"/>
        <v/>
      </c>
      <c r="W1195" s="46" t="str">
        <f t="shared" si="206"/>
        <v/>
      </c>
      <c r="X1195" s="12"/>
    </row>
    <row r="1196" spans="1:24" x14ac:dyDescent="0.25">
      <c r="A1196" s="53">
        <v>3018</v>
      </c>
      <c r="B1196" s="22"/>
      <c r="C1196" s="34"/>
      <c r="D1196" s="45"/>
      <c r="E1196" s="44"/>
      <c r="F1196" s="45"/>
      <c r="G1196" s="45"/>
      <c r="H1196" s="45" t="str">
        <f t="shared" si="197"/>
        <v/>
      </c>
      <c r="I1196" s="46" t="str">
        <f t="shared" si="198"/>
        <v/>
      </c>
      <c r="J1196" s="34">
        <f t="shared" si="199"/>
        <v>0</v>
      </c>
      <c r="K1196" s="45">
        <f t="shared" si="200"/>
        <v>0</v>
      </c>
      <c r="L1196" s="44"/>
      <c r="M1196" s="45"/>
      <c r="N1196" s="45"/>
      <c r="O1196" s="45" t="str">
        <f t="shared" si="201"/>
        <v/>
      </c>
      <c r="P1196" s="46" t="str">
        <f t="shared" si="202"/>
        <v/>
      </c>
      <c r="Q1196" s="34">
        <f t="shared" si="203"/>
        <v>0</v>
      </c>
      <c r="R1196" s="45">
        <f t="shared" si="204"/>
        <v>0</v>
      </c>
      <c r="S1196" s="44"/>
      <c r="T1196" s="45"/>
      <c r="U1196" s="45"/>
      <c r="V1196" s="45" t="str">
        <f t="shared" si="205"/>
        <v/>
      </c>
      <c r="W1196" s="46" t="str">
        <f t="shared" si="206"/>
        <v/>
      </c>
      <c r="X1196" s="12"/>
    </row>
    <row r="1197" spans="1:24" x14ac:dyDescent="0.25">
      <c r="A1197" s="53">
        <v>3019</v>
      </c>
      <c r="B1197" s="22"/>
      <c r="C1197" s="34"/>
      <c r="D1197" s="45"/>
      <c r="E1197" s="44"/>
      <c r="F1197" s="45"/>
      <c r="G1197" s="45"/>
      <c r="H1197" s="45" t="str">
        <f t="shared" si="197"/>
        <v/>
      </c>
      <c r="I1197" s="46" t="str">
        <f t="shared" si="198"/>
        <v/>
      </c>
      <c r="J1197" s="34">
        <f t="shared" si="199"/>
        <v>0</v>
      </c>
      <c r="K1197" s="45">
        <f t="shared" si="200"/>
        <v>0</v>
      </c>
      <c r="L1197" s="44"/>
      <c r="M1197" s="45"/>
      <c r="N1197" s="45"/>
      <c r="O1197" s="45" t="str">
        <f t="shared" si="201"/>
        <v/>
      </c>
      <c r="P1197" s="46" t="str">
        <f t="shared" si="202"/>
        <v/>
      </c>
      <c r="Q1197" s="34">
        <f t="shared" si="203"/>
        <v>0</v>
      </c>
      <c r="R1197" s="45">
        <f t="shared" si="204"/>
        <v>0</v>
      </c>
      <c r="S1197" s="44"/>
      <c r="T1197" s="45"/>
      <c r="U1197" s="45"/>
      <c r="V1197" s="45" t="str">
        <f t="shared" si="205"/>
        <v/>
      </c>
      <c r="W1197" s="46" t="str">
        <f t="shared" si="206"/>
        <v/>
      </c>
      <c r="X1197" s="12"/>
    </row>
    <row r="1198" spans="1:24" x14ac:dyDescent="0.25">
      <c r="A1198" s="53">
        <v>3020</v>
      </c>
      <c r="B1198" s="22"/>
      <c r="C1198" s="34"/>
      <c r="D1198" s="45"/>
      <c r="E1198" s="44"/>
      <c r="F1198" s="45"/>
      <c r="G1198" s="45"/>
      <c r="H1198" s="45" t="str">
        <f t="shared" si="197"/>
        <v/>
      </c>
      <c r="I1198" s="46" t="str">
        <f t="shared" si="198"/>
        <v/>
      </c>
      <c r="J1198" s="34">
        <f t="shared" si="199"/>
        <v>0</v>
      </c>
      <c r="K1198" s="45">
        <f t="shared" si="200"/>
        <v>0</v>
      </c>
      <c r="L1198" s="44"/>
      <c r="M1198" s="45"/>
      <c r="N1198" s="45"/>
      <c r="O1198" s="45" t="str">
        <f t="shared" si="201"/>
        <v/>
      </c>
      <c r="P1198" s="46" t="str">
        <f t="shared" si="202"/>
        <v/>
      </c>
      <c r="Q1198" s="34">
        <f t="shared" si="203"/>
        <v>0</v>
      </c>
      <c r="R1198" s="45">
        <f t="shared" si="204"/>
        <v>0</v>
      </c>
      <c r="S1198" s="44"/>
      <c r="T1198" s="45"/>
      <c r="U1198" s="45"/>
      <c r="V1198" s="45" t="str">
        <f t="shared" si="205"/>
        <v/>
      </c>
      <c r="W1198" s="46" t="str">
        <f t="shared" si="206"/>
        <v/>
      </c>
      <c r="X1198" s="12"/>
    </row>
    <row r="1199" spans="1:24" x14ac:dyDescent="0.25">
      <c r="A1199" s="53">
        <v>3021</v>
      </c>
      <c r="B1199" s="22"/>
      <c r="C1199" s="34"/>
      <c r="D1199" s="45"/>
      <c r="E1199" s="44"/>
      <c r="F1199" s="45"/>
      <c r="G1199" s="45"/>
      <c r="H1199" s="45" t="str">
        <f t="shared" si="197"/>
        <v/>
      </c>
      <c r="I1199" s="46" t="str">
        <f t="shared" si="198"/>
        <v/>
      </c>
      <c r="J1199" s="34">
        <f t="shared" si="199"/>
        <v>0</v>
      </c>
      <c r="K1199" s="45">
        <f t="shared" si="200"/>
        <v>0</v>
      </c>
      <c r="L1199" s="44"/>
      <c r="M1199" s="45"/>
      <c r="N1199" s="45"/>
      <c r="O1199" s="45" t="str">
        <f t="shared" si="201"/>
        <v/>
      </c>
      <c r="P1199" s="46" t="str">
        <f t="shared" si="202"/>
        <v/>
      </c>
      <c r="Q1199" s="34">
        <f t="shared" si="203"/>
        <v>0</v>
      </c>
      <c r="R1199" s="45">
        <f t="shared" si="204"/>
        <v>0</v>
      </c>
      <c r="S1199" s="44"/>
      <c r="T1199" s="45"/>
      <c r="U1199" s="45"/>
      <c r="V1199" s="45" t="str">
        <f t="shared" si="205"/>
        <v/>
      </c>
      <c r="W1199" s="46" t="str">
        <f t="shared" si="206"/>
        <v/>
      </c>
      <c r="X1199" s="12"/>
    </row>
    <row r="1200" spans="1:24" x14ac:dyDescent="0.25">
      <c r="A1200" s="53">
        <v>3022</v>
      </c>
      <c r="B1200" s="22"/>
      <c r="C1200" s="34"/>
      <c r="D1200" s="45"/>
      <c r="E1200" s="44"/>
      <c r="F1200" s="45"/>
      <c r="G1200" s="45"/>
      <c r="H1200" s="45" t="str">
        <f t="shared" si="197"/>
        <v/>
      </c>
      <c r="I1200" s="46" t="str">
        <f t="shared" si="198"/>
        <v/>
      </c>
      <c r="J1200" s="34">
        <f t="shared" si="199"/>
        <v>0</v>
      </c>
      <c r="K1200" s="45">
        <f t="shared" si="200"/>
        <v>0</v>
      </c>
      <c r="L1200" s="44"/>
      <c r="M1200" s="45"/>
      <c r="N1200" s="45"/>
      <c r="O1200" s="45" t="str">
        <f t="shared" si="201"/>
        <v/>
      </c>
      <c r="P1200" s="46" t="str">
        <f t="shared" si="202"/>
        <v/>
      </c>
      <c r="Q1200" s="34">
        <f t="shared" si="203"/>
        <v>0</v>
      </c>
      <c r="R1200" s="45">
        <f t="shared" si="204"/>
        <v>0</v>
      </c>
      <c r="S1200" s="44"/>
      <c r="T1200" s="45"/>
      <c r="U1200" s="45"/>
      <c r="V1200" s="45" t="str">
        <f t="shared" si="205"/>
        <v/>
      </c>
      <c r="W1200" s="46" t="str">
        <f t="shared" si="206"/>
        <v/>
      </c>
      <c r="X1200" s="12"/>
    </row>
    <row r="1201" spans="1:24" x14ac:dyDescent="0.25">
      <c r="A1201" s="53">
        <v>3023</v>
      </c>
      <c r="B1201" s="22"/>
      <c r="C1201" s="34"/>
      <c r="D1201" s="45"/>
      <c r="E1201" s="44"/>
      <c r="F1201" s="45"/>
      <c r="G1201" s="45"/>
      <c r="H1201" s="45" t="str">
        <f t="shared" si="197"/>
        <v/>
      </c>
      <c r="I1201" s="46" t="str">
        <f t="shared" si="198"/>
        <v/>
      </c>
      <c r="J1201" s="34">
        <f t="shared" si="199"/>
        <v>0</v>
      </c>
      <c r="K1201" s="45">
        <f t="shared" si="200"/>
        <v>0</v>
      </c>
      <c r="L1201" s="44"/>
      <c r="M1201" s="45"/>
      <c r="N1201" s="45"/>
      <c r="O1201" s="45" t="str">
        <f t="shared" si="201"/>
        <v/>
      </c>
      <c r="P1201" s="46" t="str">
        <f t="shared" si="202"/>
        <v/>
      </c>
      <c r="Q1201" s="34">
        <f t="shared" si="203"/>
        <v>0</v>
      </c>
      <c r="R1201" s="45">
        <f t="shared" si="204"/>
        <v>0</v>
      </c>
      <c r="S1201" s="44"/>
      <c r="T1201" s="45"/>
      <c r="U1201" s="45"/>
      <c r="V1201" s="45" t="str">
        <f t="shared" si="205"/>
        <v/>
      </c>
      <c r="W1201" s="46" t="str">
        <f t="shared" si="206"/>
        <v/>
      </c>
      <c r="X1201" s="12"/>
    </row>
    <row r="1202" spans="1:24" x14ac:dyDescent="0.25">
      <c r="A1202" s="53">
        <v>3024</v>
      </c>
      <c r="B1202" s="22"/>
      <c r="C1202" s="34"/>
      <c r="D1202" s="45"/>
      <c r="E1202" s="44"/>
      <c r="F1202" s="45"/>
      <c r="G1202" s="45"/>
      <c r="H1202" s="45" t="str">
        <f t="shared" si="197"/>
        <v/>
      </c>
      <c r="I1202" s="46" t="str">
        <f t="shared" si="198"/>
        <v/>
      </c>
      <c r="J1202" s="34">
        <f t="shared" si="199"/>
        <v>0</v>
      </c>
      <c r="K1202" s="45">
        <f t="shared" si="200"/>
        <v>0</v>
      </c>
      <c r="L1202" s="44"/>
      <c r="M1202" s="45"/>
      <c r="N1202" s="45"/>
      <c r="O1202" s="45" t="str">
        <f t="shared" si="201"/>
        <v/>
      </c>
      <c r="P1202" s="46" t="str">
        <f t="shared" si="202"/>
        <v/>
      </c>
      <c r="Q1202" s="34">
        <f t="shared" si="203"/>
        <v>0</v>
      </c>
      <c r="R1202" s="45">
        <f t="shared" si="204"/>
        <v>0</v>
      </c>
      <c r="S1202" s="44"/>
      <c r="T1202" s="45"/>
      <c r="U1202" s="45"/>
      <c r="V1202" s="45" t="str">
        <f t="shared" si="205"/>
        <v/>
      </c>
      <c r="W1202" s="46" t="str">
        <f t="shared" si="206"/>
        <v/>
      </c>
      <c r="X1202" s="12"/>
    </row>
    <row r="1203" spans="1:24" x14ac:dyDescent="0.25">
      <c r="A1203" s="53">
        <v>3025</v>
      </c>
      <c r="B1203" s="22"/>
      <c r="C1203" s="34"/>
      <c r="D1203" s="45"/>
      <c r="E1203" s="44"/>
      <c r="F1203" s="45"/>
      <c r="G1203" s="45"/>
      <c r="H1203" s="45" t="str">
        <f t="shared" si="197"/>
        <v/>
      </c>
      <c r="I1203" s="46" t="str">
        <f t="shared" si="198"/>
        <v/>
      </c>
      <c r="J1203" s="34">
        <f t="shared" si="199"/>
        <v>0</v>
      </c>
      <c r="K1203" s="45">
        <f t="shared" si="200"/>
        <v>0</v>
      </c>
      <c r="L1203" s="44"/>
      <c r="M1203" s="45"/>
      <c r="N1203" s="45"/>
      <c r="O1203" s="45" t="str">
        <f t="shared" si="201"/>
        <v/>
      </c>
      <c r="P1203" s="46" t="str">
        <f t="shared" si="202"/>
        <v/>
      </c>
      <c r="Q1203" s="34">
        <f t="shared" si="203"/>
        <v>0</v>
      </c>
      <c r="R1203" s="45">
        <f t="shared" si="204"/>
        <v>0</v>
      </c>
      <c r="S1203" s="44"/>
      <c r="T1203" s="45"/>
      <c r="U1203" s="45"/>
      <c r="V1203" s="45" t="str">
        <f t="shared" si="205"/>
        <v/>
      </c>
      <c r="W1203" s="46" t="str">
        <f t="shared" si="206"/>
        <v/>
      </c>
      <c r="X1203" s="12"/>
    </row>
    <row r="1204" spans="1:24" x14ac:dyDescent="0.25">
      <c r="A1204" s="53">
        <v>3026</v>
      </c>
      <c r="B1204" s="22"/>
      <c r="C1204" s="34"/>
      <c r="D1204" s="45"/>
      <c r="E1204" s="44"/>
      <c r="F1204" s="45"/>
      <c r="G1204" s="45"/>
      <c r="H1204" s="45" t="str">
        <f t="shared" si="197"/>
        <v/>
      </c>
      <c r="I1204" s="46" t="str">
        <f t="shared" si="198"/>
        <v/>
      </c>
      <c r="J1204" s="34">
        <f t="shared" si="199"/>
        <v>0</v>
      </c>
      <c r="K1204" s="45">
        <f t="shared" si="200"/>
        <v>0</v>
      </c>
      <c r="L1204" s="44"/>
      <c r="M1204" s="45"/>
      <c r="N1204" s="45"/>
      <c r="O1204" s="45" t="str">
        <f t="shared" si="201"/>
        <v/>
      </c>
      <c r="P1204" s="46" t="str">
        <f t="shared" si="202"/>
        <v/>
      </c>
      <c r="Q1204" s="34">
        <f t="shared" si="203"/>
        <v>0</v>
      </c>
      <c r="R1204" s="45">
        <f t="shared" si="204"/>
        <v>0</v>
      </c>
      <c r="S1204" s="44"/>
      <c r="T1204" s="45"/>
      <c r="U1204" s="45"/>
      <c r="V1204" s="45" t="str">
        <f t="shared" si="205"/>
        <v/>
      </c>
      <c r="W1204" s="46" t="str">
        <f t="shared" si="206"/>
        <v/>
      </c>
      <c r="X1204" s="12"/>
    </row>
    <row r="1205" spans="1:24" x14ac:dyDescent="0.25">
      <c r="A1205" s="53">
        <v>3027</v>
      </c>
      <c r="B1205" s="22"/>
      <c r="C1205" s="34"/>
      <c r="D1205" s="45"/>
      <c r="E1205" s="44"/>
      <c r="F1205" s="45"/>
      <c r="G1205" s="45"/>
      <c r="H1205" s="45" t="str">
        <f t="shared" si="197"/>
        <v/>
      </c>
      <c r="I1205" s="46" t="str">
        <f t="shared" si="198"/>
        <v/>
      </c>
      <c r="J1205" s="34">
        <f t="shared" si="199"/>
        <v>0</v>
      </c>
      <c r="K1205" s="45">
        <f t="shared" si="200"/>
        <v>0</v>
      </c>
      <c r="L1205" s="44"/>
      <c r="M1205" s="45"/>
      <c r="N1205" s="45"/>
      <c r="O1205" s="45" t="str">
        <f t="shared" si="201"/>
        <v/>
      </c>
      <c r="P1205" s="46" t="str">
        <f t="shared" si="202"/>
        <v/>
      </c>
      <c r="Q1205" s="34">
        <f t="shared" si="203"/>
        <v>0</v>
      </c>
      <c r="R1205" s="45">
        <f t="shared" si="204"/>
        <v>0</v>
      </c>
      <c r="S1205" s="44"/>
      <c r="T1205" s="45"/>
      <c r="U1205" s="45"/>
      <c r="V1205" s="45" t="str">
        <f t="shared" si="205"/>
        <v/>
      </c>
      <c r="W1205" s="46" t="str">
        <f t="shared" si="206"/>
        <v/>
      </c>
      <c r="X1205" s="12"/>
    </row>
    <row r="1206" spans="1:24" x14ac:dyDescent="0.25">
      <c r="A1206" s="53">
        <v>3028</v>
      </c>
      <c r="B1206" s="22"/>
      <c r="C1206" s="34"/>
      <c r="D1206" s="45"/>
      <c r="E1206" s="44"/>
      <c r="F1206" s="45"/>
      <c r="G1206" s="45"/>
      <c r="H1206" s="45" t="str">
        <f t="shared" si="197"/>
        <v/>
      </c>
      <c r="I1206" s="46" t="str">
        <f t="shared" si="198"/>
        <v/>
      </c>
      <c r="J1206" s="34">
        <f t="shared" si="199"/>
        <v>0</v>
      </c>
      <c r="K1206" s="45">
        <f t="shared" si="200"/>
        <v>0</v>
      </c>
      <c r="L1206" s="44"/>
      <c r="M1206" s="45"/>
      <c r="N1206" s="45"/>
      <c r="O1206" s="45" t="str">
        <f t="shared" si="201"/>
        <v/>
      </c>
      <c r="P1206" s="46" t="str">
        <f t="shared" si="202"/>
        <v/>
      </c>
      <c r="Q1206" s="34">
        <f t="shared" si="203"/>
        <v>0</v>
      </c>
      <c r="R1206" s="45">
        <f t="shared" si="204"/>
        <v>0</v>
      </c>
      <c r="S1206" s="44"/>
      <c r="T1206" s="45"/>
      <c r="U1206" s="45"/>
      <c r="V1206" s="45" t="str">
        <f t="shared" si="205"/>
        <v/>
      </c>
      <c r="W1206" s="46" t="str">
        <f t="shared" si="206"/>
        <v/>
      </c>
      <c r="X1206" s="12"/>
    </row>
    <row r="1207" spans="1:24" x14ac:dyDescent="0.25">
      <c r="A1207" s="53">
        <v>3029</v>
      </c>
      <c r="B1207" s="22"/>
      <c r="C1207" s="34"/>
      <c r="D1207" s="45"/>
      <c r="E1207" s="44"/>
      <c r="F1207" s="45"/>
      <c r="G1207" s="45"/>
      <c r="H1207" s="45" t="str">
        <f t="shared" si="197"/>
        <v/>
      </c>
      <c r="I1207" s="46" t="str">
        <f t="shared" si="198"/>
        <v/>
      </c>
      <c r="J1207" s="34">
        <f t="shared" si="199"/>
        <v>0</v>
      </c>
      <c r="K1207" s="45">
        <f t="shared" si="200"/>
        <v>0</v>
      </c>
      <c r="L1207" s="44"/>
      <c r="M1207" s="45"/>
      <c r="N1207" s="45"/>
      <c r="O1207" s="45" t="str">
        <f t="shared" si="201"/>
        <v/>
      </c>
      <c r="P1207" s="46" t="str">
        <f t="shared" si="202"/>
        <v/>
      </c>
      <c r="Q1207" s="34">
        <f t="shared" si="203"/>
        <v>0</v>
      </c>
      <c r="R1207" s="45">
        <f t="shared" si="204"/>
        <v>0</v>
      </c>
      <c r="S1207" s="44"/>
      <c r="T1207" s="45"/>
      <c r="U1207" s="45"/>
      <c r="V1207" s="45" t="str">
        <f t="shared" si="205"/>
        <v/>
      </c>
      <c r="W1207" s="46" t="str">
        <f t="shared" si="206"/>
        <v/>
      </c>
      <c r="X1207" s="12"/>
    </row>
    <row r="1208" spans="1:24" x14ac:dyDescent="0.25">
      <c r="A1208" s="53">
        <v>3030</v>
      </c>
      <c r="B1208" s="22"/>
      <c r="C1208" s="34"/>
      <c r="D1208" s="45"/>
      <c r="E1208" s="44"/>
      <c r="F1208" s="45"/>
      <c r="G1208" s="45"/>
      <c r="H1208" s="45" t="str">
        <f t="shared" si="197"/>
        <v/>
      </c>
      <c r="I1208" s="46" t="str">
        <f t="shared" si="198"/>
        <v/>
      </c>
      <c r="J1208" s="34">
        <f t="shared" si="199"/>
        <v>0</v>
      </c>
      <c r="K1208" s="45">
        <f t="shared" si="200"/>
        <v>0</v>
      </c>
      <c r="L1208" s="44"/>
      <c r="M1208" s="45"/>
      <c r="N1208" s="45"/>
      <c r="O1208" s="45" t="str">
        <f t="shared" si="201"/>
        <v/>
      </c>
      <c r="P1208" s="46" t="str">
        <f t="shared" si="202"/>
        <v/>
      </c>
      <c r="Q1208" s="34">
        <f t="shared" si="203"/>
        <v>0</v>
      </c>
      <c r="R1208" s="45">
        <f t="shared" si="204"/>
        <v>0</v>
      </c>
      <c r="S1208" s="44"/>
      <c r="T1208" s="45"/>
      <c r="U1208" s="45"/>
      <c r="V1208" s="45" t="str">
        <f t="shared" si="205"/>
        <v/>
      </c>
      <c r="W1208" s="46" t="str">
        <f t="shared" si="206"/>
        <v/>
      </c>
      <c r="X1208" s="12"/>
    </row>
    <row r="1209" spans="1:24" x14ac:dyDescent="0.25">
      <c r="A1209" s="53">
        <v>3031</v>
      </c>
      <c r="B1209" s="22"/>
      <c r="C1209" s="34"/>
      <c r="D1209" s="45"/>
      <c r="E1209" s="44"/>
      <c r="F1209" s="45"/>
      <c r="G1209" s="45"/>
      <c r="H1209" s="45" t="str">
        <f t="shared" si="197"/>
        <v/>
      </c>
      <c r="I1209" s="46" t="str">
        <f t="shared" si="198"/>
        <v/>
      </c>
      <c r="J1209" s="34">
        <f t="shared" si="199"/>
        <v>0</v>
      </c>
      <c r="K1209" s="45">
        <f t="shared" si="200"/>
        <v>0</v>
      </c>
      <c r="L1209" s="44"/>
      <c r="M1209" s="45"/>
      <c r="N1209" s="45"/>
      <c r="O1209" s="45" t="str">
        <f t="shared" si="201"/>
        <v/>
      </c>
      <c r="P1209" s="46" t="str">
        <f t="shared" si="202"/>
        <v/>
      </c>
      <c r="Q1209" s="34">
        <f t="shared" si="203"/>
        <v>0</v>
      </c>
      <c r="R1209" s="45">
        <f t="shared" si="204"/>
        <v>0</v>
      </c>
      <c r="S1209" s="44"/>
      <c r="T1209" s="45"/>
      <c r="U1209" s="45"/>
      <c r="V1209" s="45" t="str">
        <f t="shared" si="205"/>
        <v/>
      </c>
      <c r="W1209" s="46" t="str">
        <f t="shared" si="206"/>
        <v/>
      </c>
      <c r="X1209" s="12"/>
    </row>
    <row r="1210" spans="1:24" x14ac:dyDescent="0.25">
      <c r="A1210" s="53">
        <v>3032</v>
      </c>
      <c r="B1210" s="22"/>
      <c r="C1210" s="34"/>
      <c r="D1210" s="45"/>
      <c r="E1210" s="44"/>
      <c r="F1210" s="45"/>
      <c r="G1210" s="45"/>
      <c r="H1210" s="45" t="str">
        <f t="shared" si="197"/>
        <v/>
      </c>
      <c r="I1210" s="46" t="str">
        <f t="shared" si="198"/>
        <v/>
      </c>
      <c r="J1210" s="34">
        <f t="shared" si="199"/>
        <v>0</v>
      </c>
      <c r="K1210" s="45">
        <f t="shared" si="200"/>
        <v>0</v>
      </c>
      <c r="L1210" s="44"/>
      <c r="M1210" s="45"/>
      <c r="N1210" s="45"/>
      <c r="O1210" s="45" t="str">
        <f t="shared" si="201"/>
        <v/>
      </c>
      <c r="P1210" s="46" t="str">
        <f t="shared" si="202"/>
        <v/>
      </c>
      <c r="Q1210" s="34">
        <f t="shared" si="203"/>
        <v>0</v>
      </c>
      <c r="R1210" s="45">
        <f t="shared" si="204"/>
        <v>0</v>
      </c>
      <c r="S1210" s="44"/>
      <c r="T1210" s="45"/>
      <c r="U1210" s="45"/>
      <c r="V1210" s="45" t="str">
        <f t="shared" si="205"/>
        <v/>
      </c>
      <c r="W1210" s="46" t="str">
        <f t="shared" si="206"/>
        <v/>
      </c>
      <c r="X1210" s="12"/>
    </row>
    <row r="1211" spans="1:24" x14ac:dyDescent="0.25">
      <c r="A1211" s="53">
        <v>3033</v>
      </c>
      <c r="B1211" s="22"/>
      <c r="C1211" s="34"/>
      <c r="D1211" s="45"/>
      <c r="E1211" s="44"/>
      <c r="F1211" s="45"/>
      <c r="G1211" s="45"/>
      <c r="H1211" s="45" t="str">
        <f t="shared" si="197"/>
        <v/>
      </c>
      <c r="I1211" s="46" t="str">
        <f t="shared" si="198"/>
        <v/>
      </c>
      <c r="J1211" s="34">
        <f t="shared" si="199"/>
        <v>0</v>
      </c>
      <c r="K1211" s="45">
        <f t="shared" si="200"/>
        <v>0</v>
      </c>
      <c r="L1211" s="44"/>
      <c r="M1211" s="45"/>
      <c r="N1211" s="45"/>
      <c r="O1211" s="45" t="str">
        <f t="shared" si="201"/>
        <v/>
      </c>
      <c r="P1211" s="46" t="str">
        <f t="shared" si="202"/>
        <v/>
      </c>
      <c r="Q1211" s="34">
        <f t="shared" si="203"/>
        <v>0</v>
      </c>
      <c r="R1211" s="45">
        <f t="shared" si="204"/>
        <v>0</v>
      </c>
      <c r="S1211" s="44"/>
      <c r="T1211" s="45"/>
      <c r="U1211" s="45"/>
      <c r="V1211" s="45" t="str">
        <f t="shared" si="205"/>
        <v/>
      </c>
      <c r="W1211" s="46" t="str">
        <f t="shared" si="206"/>
        <v/>
      </c>
      <c r="X1211" s="12"/>
    </row>
    <row r="1212" spans="1:24" x14ac:dyDescent="0.25">
      <c r="A1212" s="53">
        <v>3034</v>
      </c>
      <c r="B1212" s="22"/>
      <c r="C1212" s="34"/>
      <c r="D1212" s="45"/>
      <c r="E1212" s="44"/>
      <c r="F1212" s="45"/>
      <c r="G1212" s="45"/>
      <c r="H1212" s="45" t="str">
        <f t="shared" si="197"/>
        <v/>
      </c>
      <c r="I1212" s="46" t="str">
        <f t="shared" si="198"/>
        <v/>
      </c>
      <c r="J1212" s="34">
        <f t="shared" si="199"/>
        <v>0</v>
      </c>
      <c r="K1212" s="45">
        <f t="shared" si="200"/>
        <v>0</v>
      </c>
      <c r="L1212" s="44"/>
      <c r="M1212" s="45"/>
      <c r="N1212" s="45"/>
      <c r="O1212" s="45" t="str">
        <f t="shared" si="201"/>
        <v/>
      </c>
      <c r="P1212" s="46" t="str">
        <f t="shared" si="202"/>
        <v/>
      </c>
      <c r="Q1212" s="34">
        <f t="shared" si="203"/>
        <v>0</v>
      </c>
      <c r="R1212" s="45">
        <f t="shared" si="204"/>
        <v>0</v>
      </c>
      <c r="S1212" s="44"/>
      <c r="T1212" s="45"/>
      <c r="U1212" s="45"/>
      <c r="V1212" s="45" t="str">
        <f t="shared" si="205"/>
        <v/>
      </c>
      <c r="W1212" s="46" t="str">
        <f t="shared" si="206"/>
        <v/>
      </c>
      <c r="X1212" s="12"/>
    </row>
    <row r="1213" spans="1:24" x14ac:dyDescent="0.25">
      <c r="A1213" s="53">
        <v>3035</v>
      </c>
      <c r="B1213" s="22"/>
      <c r="C1213" s="34"/>
      <c r="D1213" s="45"/>
      <c r="E1213" s="44"/>
      <c r="F1213" s="45"/>
      <c r="G1213" s="45"/>
      <c r="H1213" s="45" t="str">
        <f t="shared" si="197"/>
        <v/>
      </c>
      <c r="I1213" s="46" t="str">
        <f t="shared" si="198"/>
        <v/>
      </c>
      <c r="J1213" s="34">
        <f t="shared" si="199"/>
        <v>0</v>
      </c>
      <c r="K1213" s="45">
        <f t="shared" si="200"/>
        <v>0</v>
      </c>
      <c r="L1213" s="44"/>
      <c r="M1213" s="45"/>
      <c r="N1213" s="45"/>
      <c r="O1213" s="45" t="str">
        <f t="shared" si="201"/>
        <v/>
      </c>
      <c r="P1213" s="46" t="str">
        <f t="shared" si="202"/>
        <v/>
      </c>
      <c r="Q1213" s="34">
        <f t="shared" si="203"/>
        <v>0</v>
      </c>
      <c r="R1213" s="45">
        <f t="shared" si="204"/>
        <v>0</v>
      </c>
      <c r="S1213" s="44"/>
      <c r="T1213" s="45"/>
      <c r="U1213" s="45"/>
      <c r="V1213" s="45" t="str">
        <f t="shared" si="205"/>
        <v/>
      </c>
      <c r="W1213" s="46" t="str">
        <f t="shared" si="206"/>
        <v/>
      </c>
      <c r="X1213" s="12"/>
    </row>
    <row r="1214" spans="1:24" x14ac:dyDescent="0.25">
      <c r="A1214" s="53">
        <v>3036</v>
      </c>
      <c r="B1214" s="22"/>
      <c r="C1214" s="34"/>
      <c r="D1214" s="45"/>
      <c r="E1214" s="44"/>
      <c r="F1214" s="45"/>
      <c r="G1214" s="45"/>
      <c r="H1214" s="45" t="str">
        <f t="shared" si="197"/>
        <v/>
      </c>
      <c r="I1214" s="46" t="str">
        <f t="shared" si="198"/>
        <v/>
      </c>
      <c r="J1214" s="34">
        <f t="shared" si="199"/>
        <v>0</v>
      </c>
      <c r="K1214" s="45">
        <f t="shared" si="200"/>
        <v>0</v>
      </c>
      <c r="L1214" s="44"/>
      <c r="M1214" s="45"/>
      <c r="N1214" s="45"/>
      <c r="O1214" s="45" t="str">
        <f t="shared" si="201"/>
        <v/>
      </c>
      <c r="P1214" s="46" t="str">
        <f t="shared" si="202"/>
        <v/>
      </c>
      <c r="Q1214" s="34">
        <f t="shared" si="203"/>
        <v>0</v>
      </c>
      <c r="R1214" s="45">
        <f t="shared" si="204"/>
        <v>0</v>
      </c>
      <c r="S1214" s="44"/>
      <c r="T1214" s="45"/>
      <c r="U1214" s="45"/>
      <c r="V1214" s="45" t="str">
        <f t="shared" si="205"/>
        <v/>
      </c>
      <c r="W1214" s="46" t="str">
        <f t="shared" si="206"/>
        <v/>
      </c>
      <c r="X1214" s="12"/>
    </row>
    <row r="1215" spans="1:24" x14ac:dyDescent="0.25">
      <c r="A1215" s="53">
        <v>3037</v>
      </c>
      <c r="B1215" s="22"/>
      <c r="C1215" s="34"/>
      <c r="D1215" s="45"/>
      <c r="E1215" s="44"/>
      <c r="F1215" s="45"/>
      <c r="G1215" s="45"/>
      <c r="H1215" s="45" t="str">
        <f t="shared" si="197"/>
        <v/>
      </c>
      <c r="I1215" s="46" t="str">
        <f t="shared" si="198"/>
        <v/>
      </c>
      <c r="J1215" s="34">
        <f t="shared" si="199"/>
        <v>0</v>
      </c>
      <c r="K1215" s="45">
        <f t="shared" si="200"/>
        <v>0</v>
      </c>
      <c r="L1215" s="44"/>
      <c r="M1215" s="45"/>
      <c r="N1215" s="45"/>
      <c r="O1215" s="45" t="str">
        <f t="shared" si="201"/>
        <v/>
      </c>
      <c r="P1215" s="46" t="str">
        <f t="shared" si="202"/>
        <v/>
      </c>
      <c r="Q1215" s="34">
        <f t="shared" si="203"/>
        <v>0</v>
      </c>
      <c r="R1215" s="45">
        <f t="shared" si="204"/>
        <v>0</v>
      </c>
      <c r="S1215" s="44"/>
      <c r="T1215" s="45"/>
      <c r="U1215" s="45"/>
      <c r="V1215" s="45" t="str">
        <f t="shared" si="205"/>
        <v/>
      </c>
      <c r="W1215" s="46" t="str">
        <f t="shared" si="206"/>
        <v/>
      </c>
      <c r="X1215" s="12"/>
    </row>
    <row r="1216" spans="1:24" x14ac:dyDescent="0.25">
      <c r="A1216" s="53">
        <v>3038</v>
      </c>
      <c r="B1216" s="22"/>
      <c r="C1216" s="34"/>
      <c r="D1216" s="45"/>
      <c r="E1216" s="44"/>
      <c r="F1216" s="45"/>
      <c r="G1216" s="45"/>
      <c r="H1216" s="45" t="str">
        <f t="shared" si="197"/>
        <v/>
      </c>
      <c r="I1216" s="46" t="str">
        <f t="shared" si="198"/>
        <v/>
      </c>
      <c r="J1216" s="34">
        <f t="shared" si="199"/>
        <v>0</v>
      </c>
      <c r="K1216" s="45">
        <f t="shared" si="200"/>
        <v>0</v>
      </c>
      <c r="L1216" s="44"/>
      <c r="M1216" s="45"/>
      <c r="N1216" s="45"/>
      <c r="O1216" s="45" t="str">
        <f t="shared" si="201"/>
        <v/>
      </c>
      <c r="P1216" s="46" t="str">
        <f t="shared" si="202"/>
        <v/>
      </c>
      <c r="Q1216" s="34">
        <f t="shared" si="203"/>
        <v>0</v>
      </c>
      <c r="R1216" s="45">
        <f t="shared" si="204"/>
        <v>0</v>
      </c>
      <c r="S1216" s="44"/>
      <c r="T1216" s="45"/>
      <c r="U1216" s="45"/>
      <c r="V1216" s="45" t="str">
        <f t="shared" si="205"/>
        <v/>
      </c>
      <c r="W1216" s="46" t="str">
        <f t="shared" si="206"/>
        <v/>
      </c>
      <c r="X1216" s="12"/>
    </row>
    <row r="1217" spans="1:24" x14ac:dyDescent="0.25">
      <c r="A1217" s="53">
        <v>3039</v>
      </c>
      <c r="B1217" s="22"/>
      <c r="C1217" s="34"/>
      <c r="D1217" s="45"/>
      <c r="E1217" s="44"/>
      <c r="F1217" s="45"/>
      <c r="G1217" s="45"/>
      <c r="H1217" s="45" t="str">
        <f t="shared" ref="H1217:H1280" si="207">IF(F1217="","",(SMALL(F1217:G1217,1)))</f>
        <v/>
      </c>
      <c r="I1217" s="46" t="str">
        <f t="shared" ref="I1217:I1280" si="208">IF(F1217="","",(IF(H1217&gt;D1217,"APROVADO","REPROVADO")))</f>
        <v/>
      </c>
      <c r="J1217" s="34">
        <f t="shared" ref="J1217:J1280" si="209">C1217</f>
        <v>0</v>
      </c>
      <c r="K1217" s="45">
        <f t="shared" ref="K1217:K1280" si="210">D1217</f>
        <v>0</v>
      </c>
      <c r="L1217" s="44"/>
      <c r="M1217" s="45"/>
      <c r="N1217" s="45"/>
      <c r="O1217" s="45" t="str">
        <f t="shared" ref="O1217:O1280" si="211">IF(M1217="","",(SMALL(M1217:N1217,1)))</f>
        <v/>
      </c>
      <c r="P1217" s="46" t="str">
        <f t="shared" ref="P1217:P1280" si="212">IF(M1217="","",(IF(O1217&gt;K1217,"APROVADO","REPROVADO")))</f>
        <v/>
      </c>
      <c r="Q1217" s="34">
        <f t="shared" ref="Q1217:Q1280" si="213">C1217</f>
        <v>0</v>
      </c>
      <c r="R1217" s="45">
        <f t="shared" ref="R1217:R1280" si="214">D1217</f>
        <v>0</v>
      </c>
      <c r="S1217" s="44"/>
      <c r="T1217" s="45"/>
      <c r="U1217" s="45"/>
      <c r="V1217" s="45" t="str">
        <f t="shared" ref="V1217:V1280" si="215">IF(T1217="","",(SMALL(T1217:U1217,1)))</f>
        <v/>
      </c>
      <c r="W1217" s="46" t="str">
        <f t="shared" ref="W1217:W1280" si="216">IF(T1217="","",(IF(V1217&gt;R1217,"APROVADO","REPROVADO")))</f>
        <v/>
      </c>
      <c r="X1217" s="12"/>
    </row>
    <row r="1218" spans="1:24" x14ac:dyDescent="0.25">
      <c r="A1218" s="53">
        <v>3040</v>
      </c>
      <c r="B1218" s="22"/>
      <c r="C1218" s="34"/>
      <c r="D1218" s="45"/>
      <c r="E1218" s="44"/>
      <c r="F1218" s="45"/>
      <c r="G1218" s="45"/>
      <c r="H1218" s="45" t="str">
        <f t="shared" si="207"/>
        <v/>
      </c>
      <c r="I1218" s="46" t="str">
        <f t="shared" si="208"/>
        <v/>
      </c>
      <c r="J1218" s="34">
        <f t="shared" si="209"/>
        <v>0</v>
      </c>
      <c r="K1218" s="45">
        <f t="shared" si="210"/>
        <v>0</v>
      </c>
      <c r="L1218" s="44"/>
      <c r="M1218" s="45"/>
      <c r="N1218" s="45"/>
      <c r="O1218" s="45" t="str">
        <f t="shared" si="211"/>
        <v/>
      </c>
      <c r="P1218" s="46" t="str">
        <f t="shared" si="212"/>
        <v/>
      </c>
      <c r="Q1218" s="34">
        <f t="shared" si="213"/>
        <v>0</v>
      </c>
      <c r="R1218" s="45">
        <f t="shared" si="214"/>
        <v>0</v>
      </c>
      <c r="S1218" s="44"/>
      <c r="T1218" s="45"/>
      <c r="U1218" s="45"/>
      <c r="V1218" s="45" t="str">
        <f t="shared" si="215"/>
        <v/>
      </c>
      <c r="W1218" s="46" t="str">
        <f t="shared" si="216"/>
        <v/>
      </c>
      <c r="X1218" s="12"/>
    </row>
    <row r="1219" spans="1:24" x14ac:dyDescent="0.25">
      <c r="A1219" s="53">
        <v>3041</v>
      </c>
      <c r="B1219" s="22"/>
      <c r="C1219" s="34"/>
      <c r="D1219" s="45"/>
      <c r="E1219" s="44"/>
      <c r="F1219" s="45"/>
      <c r="G1219" s="45"/>
      <c r="H1219" s="45" t="str">
        <f t="shared" si="207"/>
        <v/>
      </c>
      <c r="I1219" s="46" t="str">
        <f t="shared" si="208"/>
        <v/>
      </c>
      <c r="J1219" s="34">
        <f t="shared" si="209"/>
        <v>0</v>
      </c>
      <c r="K1219" s="45">
        <f t="shared" si="210"/>
        <v>0</v>
      </c>
      <c r="L1219" s="44"/>
      <c r="M1219" s="45"/>
      <c r="N1219" s="45"/>
      <c r="O1219" s="45" t="str">
        <f t="shared" si="211"/>
        <v/>
      </c>
      <c r="P1219" s="46" t="str">
        <f t="shared" si="212"/>
        <v/>
      </c>
      <c r="Q1219" s="34">
        <f t="shared" si="213"/>
        <v>0</v>
      </c>
      <c r="R1219" s="45">
        <f t="shared" si="214"/>
        <v>0</v>
      </c>
      <c r="S1219" s="44"/>
      <c r="T1219" s="45"/>
      <c r="U1219" s="45"/>
      <c r="V1219" s="45" t="str">
        <f t="shared" si="215"/>
        <v/>
      </c>
      <c r="W1219" s="46" t="str">
        <f t="shared" si="216"/>
        <v/>
      </c>
      <c r="X1219" s="12"/>
    </row>
    <row r="1220" spans="1:24" x14ac:dyDescent="0.25">
      <c r="A1220" s="53">
        <v>3042</v>
      </c>
      <c r="B1220" s="22"/>
      <c r="C1220" s="34"/>
      <c r="D1220" s="45"/>
      <c r="E1220" s="44"/>
      <c r="F1220" s="45"/>
      <c r="G1220" s="45"/>
      <c r="H1220" s="45" t="str">
        <f t="shared" si="207"/>
        <v/>
      </c>
      <c r="I1220" s="46" t="str">
        <f t="shared" si="208"/>
        <v/>
      </c>
      <c r="J1220" s="34">
        <f t="shared" si="209"/>
        <v>0</v>
      </c>
      <c r="K1220" s="45">
        <f t="shared" si="210"/>
        <v>0</v>
      </c>
      <c r="L1220" s="44"/>
      <c r="M1220" s="45"/>
      <c r="N1220" s="45"/>
      <c r="O1220" s="45" t="str">
        <f t="shared" si="211"/>
        <v/>
      </c>
      <c r="P1220" s="46" t="str">
        <f t="shared" si="212"/>
        <v/>
      </c>
      <c r="Q1220" s="34">
        <f t="shared" si="213"/>
        <v>0</v>
      </c>
      <c r="R1220" s="45">
        <f t="shared" si="214"/>
        <v>0</v>
      </c>
      <c r="S1220" s="44"/>
      <c r="T1220" s="45"/>
      <c r="U1220" s="45"/>
      <c r="V1220" s="45" t="str">
        <f t="shared" si="215"/>
        <v/>
      </c>
      <c r="W1220" s="46" t="str">
        <f t="shared" si="216"/>
        <v/>
      </c>
      <c r="X1220" s="12"/>
    </row>
    <row r="1221" spans="1:24" x14ac:dyDescent="0.25">
      <c r="A1221" s="53">
        <v>3043</v>
      </c>
      <c r="B1221" s="22"/>
      <c r="C1221" s="34"/>
      <c r="D1221" s="45"/>
      <c r="E1221" s="44"/>
      <c r="F1221" s="45"/>
      <c r="G1221" s="45"/>
      <c r="H1221" s="45" t="str">
        <f t="shared" si="207"/>
        <v/>
      </c>
      <c r="I1221" s="46" t="str">
        <f t="shared" si="208"/>
        <v/>
      </c>
      <c r="J1221" s="34">
        <f t="shared" si="209"/>
        <v>0</v>
      </c>
      <c r="K1221" s="45">
        <f t="shared" si="210"/>
        <v>0</v>
      </c>
      <c r="L1221" s="44"/>
      <c r="M1221" s="45"/>
      <c r="N1221" s="45"/>
      <c r="O1221" s="45" t="str">
        <f t="shared" si="211"/>
        <v/>
      </c>
      <c r="P1221" s="46" t="str">
        <f t="shared" si="212"/>
        <v/>
      </c>
      <c r="Q1221" s="34">
        <f t="shared" si="213"/>
        <v>0</v>
      </c>
      <c r="R1221" s="45">
        <f t="shared" si="214"/>
        <v>0</v>
      </c>
      <c r="S1221" s="44"/>
      <c r="T1221" s="45"/>
      <c r="U1221" s="45"/>
      <c r="V1221" s="45" t="str">
        <f t="shared" si="215"/>
        <v/>
      </c>
      <c r="W1221" s="46" t="str">
        <f t="shared" si="216"/>
        <v/>
      </c>
      <c r="X1221" s="12"/>
    </row>
    <row r="1222" spans="1:24" x14ac:dyDescent="0.25">
      <c r="A1222" s="53">
        <v>3044</v>
      </c>
      <c r="B1222" s="22"/>
      <c r="C1222" s="34"/>
      <c r="D1222" s="45"/>
      <c r="E1222" s="44"/>
      <c r="F1222" s="45"/>
      <c r="G1222" s="45"/>
      <c r="H1222" s="45" t="str">
        <f t="shared" si="207"/>
        <v/>
      </c>
      <c r="I1222" s="46" t="str">
        <f t="shared" si="208"/>
        <v/>
      </c>
      <c r="J1222" s="34">
        <f t="shared" si="209"/>
        <v>0</v>
      </c>
      <c r="K1222" s="45">
        <f t="shared" si="210"/>
        <v>0</v>
      </c>
      <c r="L1222" s="44"/>
      <c r="M1222" s="45"/>
      <c r="N1222" s="45"/>
      <c r="O1222" s="45" t="str">
        <f t="shared" si="211"/>
        <v/>
      </c>
      <c r="P1222" s="46" t="str">
        <f t="shared" si="212"/>
        <v/>
      </c>
      <c r="Q1222" s="34">
        <f t="shared" si="213"/>
        <v>0</v>
      </c>
      <c r="R1222" s="45">
        <f t="shared" si="214"/>
        <v>0</v>
      </c>
      <c r="S1222" s="44"/>
      <c r="T1222" s="45"/>
      <c r="U1222" s="45"/>
      <c r="V1222" s="45" t="str">
        <f t="shared" si="215"/>
        <v/>
      </c>
      <c r="W1222" s="46" t="str">
        <f t="shared" si="216"/>
        <v/>
      </c>
      <c r="X1222" s="12"/>
    </row>
    <row r="1223" spans="1:24" x14ac:dyDescent="0.25">
      <c r="A1223" s="53">
        <v>3045</v>
      </c>
      <c r="B1223" s="22"/>
      <c r="C1223" s="34"/>
      <c r="D1223" s="45"/>
      <c r="E1223" s="44"/>
      <c r="F1223" s="45"/>
      <c r="G1223" s="45"/>
      <c r="H1223" s="45" t="str">
        <f t="shared" si="207"/>
        <v/>
      </c>
      <c r="I1223" s="46" t="str">
        <f t="shared" si="208"/>
        <v/>
      </c>
      <c r="J1223" s="34">
        <f t="shared" si="209"/>
        <v>0</v>
      </c>
      <c r="K1223" s="45">
        <f t="shared" si="210"/>
        <v>0</v>
      </c>
      <c r="L1223" s="44"/>
      <c r="M1223" s="45"/>
      <c r="N1223" s="45"/>
      <c r="O1223" s="45" t="str">
        <f t="shared" si="211"/>
        <v/>
      </c>
      <c r="P1223" s="46" t="str">
        <f t="shared" si="212"/>
        <v/>
      </c>
      <c r="Q1223" s="34">
        <f t="shared" si="213"/>
        <v>0</v>
      </c>
      <c r="R1223" s="45">
        <f t="shared" si="214"/>
        <v>0</v>
      </c>
      <c r="S1223" s="44"/>
      <c r="T1223" s="45"/>
      <c r="U1223" s="45"/>
      <c r="V1223" s="45" t="str">
        <f t="shared" si="215"/>
        <v/>
      </c>
      <c r="W1223" s="46" t="str">
        <f t="shared" si="216"/>
        <v/>
      </c>
      <c r="X1223" s="12"/>
    </row>
    <row r="1224" spans="1:24" x14ac:dyDescent="0.25">
      <c r="A1224" s="53">
        <v>3046</v>
      </c>
      <c r="B1224" s="22"/>
      <c r="C1224" s="34"/>
      <c r="D1224" s="45"/>
      <c r="E1224" s="44"/>
      <c r="F1224" s="45"/>
      <c r="G1224" s="45"/>
      <c r="H1224" s="45" t="str">
        <f t="shared" si="207"/>
        <v/>
      </c>
      <c r="I1224" s="46" t="str">
        <f t="shared" si="208"/>
        <v/>
      </c>
      <c r="J1224" s="34">
        <f t="shared" si="209"/>
        <v>0</v>
      </c>
      <c r="K1224" s="45">
        <f t="shared" si="210"/>
        <v>0</v>
      </c>
      <c r="L1224" s="44"/>
      <c r="M1224" s="45"/>
      <c r="N1224" s="45"/>
      <c r="O1224" s="45" t="str">
        <f t="shared" si="211"/>
        <v/>
      </c>
      <c r="P1224" s="46" t="str">
        <f t="shared" si="212"/>
        <v/>
      </c>
      <c r="Q1224" s="34">
        <f t="shared" si="213"/>
        <v>0</v>
      </c>
      <c r="R1224" s="45">
        <f t="shared" si="214"/>
        <v>0</v>
      </c>
      <c r="S1224" s="44"/>
      <c r="T1224" s="45"/>
      <c r="U1224" s="45"/>
      <c r="V1224" s="45" t="str">
        <f t="shared" si="215"/>
        <v/>
      </c>
      <c r="W1224" s="46" t="str">
        <f t="shared" si="216"/>
        <v/>
      </c>
      <c r="X1224" s="12"/>
    </row>
    <row r="1225" spans="1:24" x14ac:dyDescent="0.25">
      <c r="A1225" s="53">
        <v>3047</v>
      </c>
      <c r="B1225" s="22"/>
      <c r="C1225" s="34"/>
      <c r="D1225" s="45"/>
      <c r="E1225" s="44"/>
      <c r="F1225" s="45"/>
      <c r="G1225" s="45"/>
      <c r="H1225" s="45" t="str">
        <f t="shared" si="207"/>
        <v/>
      </c>
      <c r="I1225" s="46" t="str">
        <f t="shared" si="208"/>
        <v/>
      </c>
      <c r="J1225" s="34">
        <f t="shared" si="209"/>
        <v>0</v>
      </c>
      <c r="K1225" s="45">
        <f t="shared" si="210"/>
        <v>0</v>
      </c>
      <c r="L1225" s="44"/>
      <c r="M1225" s="45"/>
      <c r="N1225" s="45"/>
      <c r="O1225" s="45" t="str">
        <f t="shared" si="211"/>
        <v/>
      </c>
      <c r="P1225" s="46" t="str">
        <f t="shared" si="212"/>
        <v/>
      </c>
      <c r="Q1225" s="34">
        <f t="shared" si="213"/>
        <v>0</v>
      </c>
      <c r="R1225" s="45">
        <f t="shared" si="214"/>
        <v>0</v>
      </c>
      <c r="S1225" s="44"/>
      <c r="T1225" s="45"/>
      <c r="U1225" s="45"/>
      <c r="V1225" s="45" t="str">
        <f t="shared" si="215"/>
        <v/>
      </c>
      <c r="W1225" s="46" t="str">
        <f t="shared" si="216"/>
        <v/>
      </c>
      <c r="X1225" s="12"/>
    </row>
    <row r="1226" spans="1:24" x14ac:dyDescent="0.25">
      <c r="A1226" s="53">
        <v>3048</v>
      </c>
      <c r="B1226" s="22"/>
      <c r="C1226" s="34"/>
      <c r="D1226" s="45"/>
      <c r="E1226" s="44"/>
      <c r="F1226" s="45"/>
      <c r="G1226" s="45"/>
      <c r="H1226" s="45" t="str">
        <f t="shared" si="207"/>
        <v/>
      </c>
      <c r="I1226" s="46" t="str">
        <f t="shared" si="208"/>
        <v/>
      </c>
      <c r="J1226" s="34">
        <f t="shared" si="209"/>
        <v>0</v>
      </c>
      <c r="K1226" s="45">
        <f t="shared" si="210"/>
        <v>0</v>
      </c>
      <c r="L1226" s="44"/>
      <c r="M1226" s="45"/>
      <c r="N1226" s="45"/>
      <c r="O1226" s="45" t="str">
        <f t="shared" si="211"/>
        <v/>
      </c>
      <c r="P1226" s="46" t="str">
        <f t="shared" si="212"/>
        <v/>
      </c>
      <c r="Q1226" s="34">
        <f t="shared" si="213"/>
        <v>0</v>
      </c>
      <c r="R1226" s="45">
        <f t="shared" si="214"/>
        <v>0</v>
      </c>
      <c r="S1226" s="44"/>
      <c r="T1226" s="45"/>
      <c r="U1226" s="45"/>
      <c r="V1226" s="45" t="str">
        <f t="shared" si="215"/>
        <v/>
      </c>
      <c r="W1226" s="46" t="str">
        <f t="shared" si="216"/>
        <v/>
      </c>
      <c r="X1226" s="12"/>
    </row>
    <row r="1227" spans="1:24" x14ac:dyDescent="0.25">
      <c r="A1227" s="53">
        <v>3049</v>
      </c>
      <c r="B1227" s="22"/>
      <c r="C1227" s="34"/>
      <c r="D1227" s="45"/>
      <c r="E1227" s="44"/>
      <c r="F1227" s="45"/>
      <c r="G1227" s="45"/>
      <c r="H1227" s="45" t="str">
        <f t="shared" si="207"/>
        <v/>
      </c>
      <c r="I1227" s="46" t="str">
        <f t="shared" si="208"/>
        <v/>
      </c>
      <c r="J1227" s="34">
        <f t="shared" si="209"/>
        <v>0</v>
      </c>
      <c r="K1227" s="45">
        <f t="shared" si="210"/>
        <v>0</v>
      </c>
      <c r="L1227" s="44"/>
      <c r="M1227" s="45"/>
      <c r="N1227" s="45"/>
      <c r="O1227" s="45" t="str">
        <f t="shared" si="211"/>
        <v/>
      </c>
      <c r="P1227" s="46" t="str">
        <f t="shared" si="212"/>
        <v/>
      </c>
      <c r="Q1227" s="34">
        <f t="shared" si="213"/>
        <v>0</v>
      </c>
      <c r="R1227" s="45">
        <f t="shared" si="214"/>
        <v>0</v>
      </c>
      <c r="S1227" s="44"/>
      <c r="T1227" s="45"/>
      <c r="U1227" s="45"/>
      <c r="V1227" s="45" t="str">
        <f t="shared" si="215"/>
        <v/>
      </c>
      <c r="W1227" s="46" t="str">
        <f t="shared" si="216"/>
        <v/>
      </c>
      <c r="X1227" s="12"/>
    </row>
    <row r="1228" spans="1:24" x14ac:dyDescent="0.25">
      <c r="A1228" s="53">
        <v>3050</v>
      </c>
      <c r="B1228" s="22"/>
      <c r="C1228" s="34"/>
      <c r="D1228" s="45"/>
      <c r="E1228" s="44"/>
      <c r="F1228" s="45"/>
      <c r="G1228" s="45"/>
      <c r="H1228" s="45" t="str">
        <f t="shared" si="207"/>
        <v/>
      </c>
      <c r="I1228" s="46" t="str">
        <f t="shared" si="208"/>
        <v/>
      </c>
      <c r="J1228" s="34">
        <f t="shared" si="209"/>
        <v>0</v>
      </c>
      <c r="K1228" s="45">
        <f t="shared" si="210"/>
        <v>0</v>
      </c>
      <c r="L1228" s="44"/>
      <c r="M1228" s="45"/>
      <c r="N1228" s="45"/>
      <c r="O1228" s="45" t="str">
        <f t="shared" si="211"/>
        <v/>
      </c>
      <c r="P1228" s="46" t="str">
        <f t="shared" si="212"/>
        <v/>
      </c>
      <c r="Q1228" s="34">
        <f t="shared" si="213"/>
        <v>0</v>
      </c>
      <c r="R1228" s="45">
        <f t="shared" si="214"/>
        <v>0</v>
      </c>
      <c r="S1228" s="44"/>
      <c r="T1228" s="45"/>
      <c r="U1228" s="45"/>
      <c r="V1228" s="45" t="str">
        <f t="shared" si="215"/>
        <v/>
      </c>
      <c r="W1228" s="46" t="str">
        <f t="shared" si="216"/>
        <v/>
      </c>
      <c r="X1228" s="12"/>
    </row>
    <row r="1229" spans="1:24" x14ac:dyDescent="0.25">
      <c r="A1229" s="53">
        <v>3051</v>
      </c>
      <c r="B1229" s="22"/>
      <c r="C1229" s="34"/>
      <c r="D1229" s="45"/>
      <c r="E1229" s="44"/>
      <c r="F1229" s="45"/>
      <c r="G1229" s="45"/>
      <c r="H1229" s="45" t="str">
        <f t="shared" si="207"/>
        <v/>
      </c>
      <c r="I1229" s="46" t="str">
        <f t="shared" si="208"/>
        <v/>
      </c>
      <c r="J1229" s="34">
        <f t="shared" si="209"/>
        <v>0</v>
      </c>
      <c r="K1229" s="45">
        <f t="shared" si="210"/>
        <v>0</v>
      </c>
      <c r="L1229" s="44"/>
      <c r="M1229" s="45"/>
      <c r="N1229" s="45"/>
      <c r="O1229" s="45" t="str">
        <f t="shared" si="211"/>
        <v/>
      </c>
      <c r="P1229" s="46" t="str">
        <f t="shared" si="212"/>
        <v/>
      </c>
      <c r="Q1229" s="34">
        <f t="shared" si="213"/>
        <v>0</v>
      </c>
      <c r="R1229" s="45">
        <f t="shared" si="214"/>
        <v>0</v>
      </c>
      <c r="S1229" s="44"/>
      <c r="T1229" s="45"/>
      <c r="U1229" s="45"/>
      <c r="V1229" s="45" t="str">
        <f t="shared" si="215"/>
        <v/>
      </c>
      <c r="W1229" s="46" t="str">
        <f t="shared" si="216"/>
        <v/>
      </c>
      <c r="X1229" s="12"/>
    </row>
    <row r="1230" spans="1:24" x14ac:dyDescent="0.25">
      <c r="A1230" s="53">
        <v>3052</v>
      </c>
      <c r="B1230" s="22"/>
      <c r="C1230" s="34"/>
      <c r="D1230" s="45"/>
      <c r="E1230" s="44"/>
      <c r="F1230" s="45"/>
      <c r="G1230" s="45"/>
      <c r="H1230" s="45" t="str">
        <f t="shared" si="207"/>
        <v/>
      </c>
      <c r="I1230" s="46" t="str">
        <f t="shared" si="208"/>
        <v/>
      </c>
      <c r="J1230" s="34">
        <f t="shared" si="209"/>
        <v>0</v>
      </c>
      <c r="K1230" s="45">
        <f t="shared" si="210"/>
        <v>0</v>
      </c>
      <c r="L1230" s="44"/>
      <c r="M1230" s="45"/>
      <c r="N1230" s="45"/>
      <c r="O1230" s="45" t="str">
        <f t="shared" si="211"/>
        <v/>
      </c>
      <c r="P1230" s="46" t="str">
        <f t="shared" si="212"/>
        <v/>
      </c>
      <c r="Q1230" s="34">
        <f t="shared" si="213"/>
        <v>0</v>
      </c>
      <c r="R1230" s="45">
        <f t="shared" si="214"/>
        <v>0</v>
      </c>
      <c r="S1230" s="44"/>
      <c r="T1230" s="45"/>
      <c r="U1230" s="45"/>
      <c r="V1230" s="45" t="str">
        <f t="shared" si="215"/>
        <v/>
      </c>
      <c r="W1230" s="46" t="str">
        <f t="shared" si="216"/>
        <v/>
      </c>
      <c r="X1230" s="12"/>
    </row>
    <row r="1231" spans="1:24" x14ac:dyDescent="0.25">
      <c r="A1231" s="53">
        <v>3053</v>
      </c>
      <c r="B1231" s="22"/>
      <c r="C1231" s="34"/>
      <c r="D1231" s="45"/>
      <c r="E1231" s="44"/>
      <c r="F1231" s="45"/>
      <c r="G1231" s="45"/>
      <c r="H1231" s="45" t="str">
        <f t="shared" si="207"/>
        <v/>
      </c>
      <c r="I1231" s="46" t="str">
        <f t="shared" si="208"/>
        <v/>
      </c>
      <c r="J1231" s="34">
        <f t="shared" si="209"/>
        <v>0</v>
      </c>
      <c r="K1231" s="45">
        <f t="shared" si="210"/>
        <v>0</v>
      </c>
      <c r="L1231" s="44"/>
      <c r="M1231" s="45"/>
      <c r="N1231" s="45"/>
      <c r="O1231" s="45" t="str">
        <f t="shared" si="211"/>
        <v/>
      </c>
      <c r="P1231" s="46" t="str">
        <f t="shared" si="212"/>
        <v/>
      </c>
      <c r="Q1231" s="34">
        <f t="shared" si="213"/>
        <v>0</v>
      </c>
      <c r="R1231" s="45">
        <f t="shared" si="214"/>
        <v>0</v>
      </c>
      <c r="S1231" s="44"/>
      <c r="T1231" s="45"/>
      <c r="U1231" s="45"/>
      <c r="V1231" s="45" t="str">
        <f t="shared" si="215"/>
        <v/>
      </c>
      <c r="W1231" s="46" t="str">
        <f t="shared" si="216"/>
        <v/>
      </c>
      <c r="X1231" s="12"/>
    </row>
    <row r="1232" spans="1:24" x14ac:dyDescent="0.25">
      <c r="A1232" s="53">
        <v>3054</v>
      </c>
      <c r="B1232" s="22"/>
      <c r="C1232" s="34"/>
      <c r="D1232" s="45"/>
      <c r="E1232" s="44"/>
      <c r="F1232" s="45"/>
      <c r="G1232" s="45"/>
      <c r="H1232" s="45" t="str">
        <f t="shared" si="207"/>
        <v/>
      </c>
      <c r="I1232" s="46" t="str">
        <f t="shared" si="208"/>
        <v/>
      </c>
      <c r="J1232" s="34">
        <f t="shared" si="209"/>
        <v>0</v>
      </c>
      <c r="K1232" s="45">
        <f t="shared" si="210"/>
        <v>0</v>
      </c>
      <c r="L1232" s="44"/>
      <c r="M1232" s="45"/>
      <c r="N1232" s="45"/>
      <c r="O1232" s="45" t="str">
        <f t="shared" si="211"/>
        <v/>
      </c>
      <c r="P1232" s="46" t="str">
        <f t="shared" si="212"/>
        <v/>
      </c>
      <c r="Q1232" s="34">
        <f t="shared" si="213"/>
        <v>0</v>
      </c>
      <c r="R1232" s="45">
        <f t="shared" si="214"/>
        <v>0</v>
      </c>
      <c r="S1232" s="44"/>
      <c r="T1232" s="45"/>
      <c r="U1232" s="45"/>
      <c r="V1232" s="45" t="str">
        <f t="shared" si="215"/>
        <v/>
      </c>
      <c r="W1232" s="46" t="str">
        <f t="shared" si="216"/>
        <v/>
      </c>
      <c r="X1232" s="12"/>
    </row>
    <row r="1233" spans="1:24" x14ac:dyDescent="0.25">
      <c r="A1233" s="53">
        <v>3055</v>
      </c>
      <c r="B1233" s="22"/>
      <c r="C1233" s="34"/>
      <c r="D1233" s="45"/>
      <c r="E1233" s="44"/>
      <c r="F1233" s="45"/>
      <c r="G1233" s="45"/>
      <c r="H1233" s="45" t="str">
        <f t="shared" si="207"/>
        <v/>
      </c>
      <c r="I1233" s="46" t="str">
        <f t="shared" si="208"/>
        <v/>
      </c>
      <c r="J1233" s="34">
        <f t="shared" si="209"/>
        <v>0</v>
      </c>
      <c r="K1233" s="45">
        <f t="shared" si="210"/>
        <v>0</v>
      </c>
      <c r="L1233" s="44"/>
      <c r="M1233" s="45"/>
      <c r="N1233" s="45"/>
      <c r="O1233" s="45" t="str">
        <f t="shared" si="211"/>
        <v/>
      </c>
      <c r="P1233" s="46" t="str">
        <f t="shared" si="212"/>
        <v/>
      </c>
      <c r="Q1233" s="34">
        <f t="shared" si="213"/>
        <v>0</v>
      </c>
      <c r="R1233" s="45">
        <f t="shared" si="214"/>
        <v>0</v>
      </c>
      <c r="S1233" s="44"/>
      <c r="T1233" s="45"/>
      <c r="U1233" s="45"/>
      <c r="V1233" s="45" t="str">
        <f t="shared" si="215"/>
        <v/>
      </c>
      <c r="W1233" s="46" t="str">
        <f t="shared" si="216"/>
        <v/>
      </c>
      <c r="X1233" s="12"/>
    </row>
    <row r="1234" spans="1:24" x14ac:dyDescent="0.25">
      <c r="A1234" s="53">
        <v>3056</v>
      </c>
      <c r="B1234" s="22"/>
      <c r="C1234" s="34"/>
      <c r="D1234" s="45"/>
      <c r="E1234" s="44"/>
      <c r="F1234" s="45"/>
      <c r="G1234" s="45"/>
      <c r="H1234" s="45" t="str">
        <f t="shared" si="207"/>
        <v/>
      </c>
      <c r="I1234" s="46" t="str">
        <f t="shared" si="208"/>
        <v/>
      </c>
      <c r="J1234" s="34">
        <f t="shared" si="209"/>
        <v>0</v>
      </c>
      <c r="K1234" s="45">
        <f t="shared" si="210"/>
        <v>0</v>
      </c>
      <c r="L1234" s="44"/>
      <c r="M1234" s="45"/>
      <c r="N1234" s="45"/>
      <c r="O1234" s="45" t="str">
        <f t="shared" si="211"/>
        <v/>
      </c>
      <c r="P1234" s="46" t="str">
        <f t="shared" si="212"/>
        <v/>
      </c>
      <c r="Q1234" s="34">
        <f t="shared" si="213"/>
        <v>0</v>
      </c>
      <c r="R1234" s="45">
        <f t="shared" si="214"/>
        <v>0</v>
      </c>
      <c r="S1234" s="44"/>
      <c r="T1234" s="45"/>
      <c r="U1234" s="45"/>
      <c r="V1234" s="45" t="str">
        <f t="shared" si="215"/>
        <v/>
      </c>
      <c r="W1234" s="46" t="str">
        <f t="shared" si="216"/>
        <v/>
      </c>
      <c r="X1234" s="12"/>
    </row>
    <row r="1235" spans="1:24" x14ac:dyDescent="0.25">
      <c r="A1235" s="53">
        <v>3057</v>
      </c>
      <c r="B1235" s="22"/>
      <c r="C1235" s="34"/>
      <c r="D1235" s="45"/>
      <c r="E1235" s="44"/>
      <c r="F1235" s="45"/>
      <c r="G1235" s="45"/>
      <c r="H1235" s="45" t="str">
        <f t="shared" si="207"/>
        <v/>
      </c>
      <c r="I1235" s="46" t="str">
        <f t="shared" si="208"/>
        <v/>
      </c>
      <c r="J1235" s="34">
        <f t="shared" si="209"/>
        <v>0</v>
      </c>
      <c r="K1235" s="45">
        <f t="shared" si="210"/>
        <v>0</v>
      </c>
      <c r="L1235" s="44"/>
      <c r="M1235" s="45"/>
      <c r="N1235" s="45"/>
      <c r="O1235" s="45" t="str">
        <f t="shared" si="211"/>
        <v/>
      </c>
      <c r="P1235" s="46" t="str">
        <f t="shared" si="212"/>
        <v/>
      </c>
      <c r="Q1235" s="34">
        <f t="shared" si="213"/>
        <v>0</v>
      </c>
      <c r="R1235" s="45">
        <f t="shared" si="214"/>
        <v>0</v>
      </c>
      <c r="S1235" s="44"/>
      <c r="T1235" s="45"/>
      <c r="U1235" s="45"/>
      <c r="V1235" s="45" t="str">
        <f t="shared" si="215"/>
        <v/>
      </c>
      <c r="W1235" s="46" t="str">
        <f t="shared" si="216"/>
        <v/>
      </c>
      <c r="X1235" s="12"/>
    </row>
    <row r="1236" spans="1:24" x14ac:dyDescent="0.25">
      <c r="A1236" s="53">
        <v>3058</v>
      </c>
      <c r="B1236" s="22"/>
      <c r="C1236" s="34"/>
      <c r="D1236" s="45"/>
      <c r="E1236" s="44"/>
      <c r="F1236" s="45"/>
      <c r="G1236" s="45"/>
      <c r="H1236" s="45" t="str">
        <f t="shared" si="207"/>
        <v/>
      </c>
      <c r="I1236" s="46" t="str">
        <f t="shared" si="208"/>
        <v/>
      </c>
      <c r="J1236" s="34">
        <f t="shared" si="209"/>
        <v>0</v>
      </c>
      <c r="K1236" s="45">
        <f t="shared" si="210"/>
        <v>0</v>
      </c>
      <c r="L1236" s="44"/>
      <c r="M1236" s="45"/>
      <c r="N1236" s="45"/>
      <c r="O1236" s="45" t="str">
        <f t="shared" si="211"/>
        <v/>
      </c>
      <c r="P1236" s="46" t="str">
        <f t="shared" si="212"/>
        <v/>
      </c>
      <c r="Q1236" s="34">
        <f t="shared" si="213"/>
        <v>0</v>
      </c>
      <c r="R1236" s="45">
        <f t="shared" si="214"/>
        <v>0</v>
      </c>
      <c r="S1236" s="44"/>
      <c r="T1236" s="45"/>
      <c r="U1236" s="45"/>
      <c r="V1236" s="45" t="str">
        <f t="shared" si="215"/>
        <v/>
      </c>
      <c r="W1236" s="46" t="str">
        <f t="shared" si="216"/>
        <v/>
      </c>
      <c r="X1236" s="12"/>
    </row>
    <row r="1237" spans="1:24" x14ac:dyDescent="0.25">
      <c r="A1237" s="53">
        <v>3059</v>
      </c>
      <c r="B1237" s="22"/>
      <c r="C1237" s="34"/>
      <c r="D1237" s="45"/>
      <c r="E1237" s="44"/>
      <c r="F1237" s="45"/>
      <c r="G1237" s="45"/>
      <c r="H1237" s="45" t="str">
        <f t="shared" si="207"/>
        <v/>
      </c>
      <c r="I1237" s="46" t="str">
        <f t="shared" si="208"/>
        <v/>
      </c>
      <c r="J1237" s="34">
        <f t="shared" si="209"/>
        <v>0</v>
      </c>
      <c r="K1237" s="45">
        <f t="shared" si="210"/>
        <v>0</v>
      </c>
      <c r="L1237" s="44"/>
      <c r="M1237" s="45"/>
      <c r="N1237" s="45"/>
      <c r="O1237" s="45" t="str">
        <f t="shared" si="211"/>
        <v/>
      </c>
      <c r="P1237" s="46" t="str">
        <f t="shared" si="212"/>
        <v/>
      </c>
      <c r="Q1237" s="34">
        <f t="shared" si="213"/>
        <v>0</v>
      </c>
      <c r="R1237" s="45">
        <f t="shared" si="214"/>
        <v>0</v>
      </c>
      <c r="S1237" s="44"/>
      <c r="T1237" s="45"/>
      <c r="U1237" s="45"/>
      <c r="V1237" s="45" t="str">
        <f t="shared" si="215"/>
        <v/>
      </c>
      <c r="W1237" s="46" t="str">
        <f t="shared" si="216"/>
        <v/>
      </c>
      <c r="X1237" s="12"/>
    </row>
    <row r="1238" spans="1:24" x14ac:dyDescent="0.25">
      <c r="A1238" s="53">
        <v>3060</v>
      </c>
      <c r="B1238" s="22"/>
      <c r="C1238" s="34"/>
      <c r="D1238" s="45"/>
      <c r="E1238" s="44"/>
      <c r="F1238" s="45"/>
      <c r="G1238" s="45"/>
      <c r="H1238" s="45" t="str">
        <f t="shared" si="207"/>
        <v/>
      </c>
      <c r="I1238" s="46" t="str">
        <f t="shared" si="208"/>
        <v/>
      </c>
      <c r="J1238" s="34">
        <f t="shared" si="209"/>
        <v>0</v>
      </c>
      <c r="K1238" s="45">
        <f t="shared" si="210"/>
        <v>0</v>
      </c>
      <c r="L1238" s="44"/>
      <c r="M1238" s="45"/>
      <c r="N1238" s="45"/>
      <c r="O1238" s="45" t="str">
        <f t="shared" si="211"/>
        <v/>
      </c>
      <c r="P1238" s="46" t="str">
        <f t="shared" si="212"/>
        <v/>
      </c>
      <c r="Q1238" s="34">
        <f t="shared" si="213"/>
        <v>0</v>
      </c>
      <c r="R1238" s="45">
        <f t="shared" si="214"/>
        <v>0</v>
      </c>
      <c r="S1238" s="44"/>
      <c r="T1238" s="45"/>
      <c r="U1238" s="45"/>
      <c r="V1238" s="45" t="str">
        <f t="shared" si="215"/>
        <v/>
      </c>
      <c r="W1238" s="46" t="str">
        <f t="shared" si="216"/>
        <v/>
      </c>
      <c r="X1238" s="12"/>
    </row>
    <row r="1239" spans="1:24" x14ac:dyDescent="0.25">
      <c r="A1239" s="53">
        <v>3061</v>
      </c>
      <c r="B1239" s="22"/>
      <c r="C1239" s="34"/>
      <c r="D1239" s="45"/>
      <c r="E1239" s="44"/>
      <c r="F1239" s="45"/>
      <c r="G1239" s="45"/>
      <c r="H1239" s="45" t="str">
        <f t="shared" si="207"/>
        <v/>
      </c>
      <c r="I1239" s="46" t="str">
        <f t="shared" si="208"/>
        <v/>
      </c>
      <c r="J1239" s="34">
        <f t="shared" si="209"/>
        <v>0</v>
      </c>
      <c r="K1239" s="45">
        <f t="shared" si="210"/>
        <v>0</v>
      </c>
      <c r="L1239" s="44"/>
      <c r="M1239" s="45"/>
      <c r="N1239" s="45"/>
      <c r="O1239" s="45" t="str">
        <f t="shared" si="211"/>
        <v/>
      </c>
      <c r="P1239" s="46" t="str">
        <f t="shared" si="212"/>
        <v/>
      </c>
      <c r="Q1239" s="34">
        <f t="shared" si="213"/>
        <v>0</v>
      </c>
      <c r="R1239" s="45">
        <f t="shared" si="214"/>
        <v>0</v>
      </c>
      <c r="S1239" s="44"/>
      <c r="T1239" s="45"/>
      <c r="U1239" s="45"/>
      <c r="V1239" s="45" t="str">
        <f t="shared" si="215"/>
        <v/>
      </c>
      <c r="W1239" s="46" t="str">
        <f t="shared" si="216"/>
        <v/>
      </c>
      <c r="X1239" s="12"/>
    </row>
    <row r="1240" spans="1:24" x14ac:dyDescent="0.25">
      <c r="A1240" s="53">
        <v>3062</v>
      </c>
      <c r="B1240" s="22"/>
      <c r="C1240" s="34"/>
      <c r="D1240" s="45"/>
      <c r="E1240" s="44"/>
      <c r="F1240" s="45"/>
      <c r="G1240" s="45"/>
      <c r="H1240" s="45" t="str">
        <f t="shared" si="207"/>
        <v/>
      </c>
      <c r="I1240" s="46" t="str">
        <f t="shared" si="208"/>
        <v/>
      </c>
      <c r="J1240" s="34">
        <f t="shared" si="209"/>
        <v>0</v>
      </c>
      <c r="K1240" s="45">
        <f t="shared" si="210"/>
        <v>0</v>
      </c>
      <c r="L1240" s="44"/>
      <c r="M1240" s="45"/>
      <c r="N1240" s="45"/>
      <c r="O1240" s="45" t="str">
        <f t="shared" si="211"/>
        <v/>
      </c>
      <c r="P1240" s="46" t="str">
        <f t="shared" si="212"/>
        <v/>
      </c>
      <c r="Q1240" s="34">
        <f t="shared" si="213"/>
        <v>0</v>
      </c>
      <c r="R1240" s="45">
        <f t="shared" si="214"/>
        <v>0</v>
      </c>
      <c r="S1240" s="44"/>
      <c r="T1240" s="45"/>
      <c r="U1240" s="45"/>
      <c r="V1240" s="45" t="str">
        <f t="shared" si="215"/>
        <v/>
      </c>
      <c r="W1240" s="46" t="str">
        <f t="shared" si="216"/>
        <v/>
      </c>
      <c r="X1240" s="12"/>
    </row>
    <row r="1241" spans="1:24" x14ac:dyDescent="0.25">
      <c r="A1241" s="53">
        <v>3063</v>
      </c>
      <c r="B1241" s="22"/>
      <c r="C1241" s="34"/>
      <c r="D1241" s="45"/>
      <c r="E1241" s="44"/>
      <c r="F1241" s="45"/>
      <c r="G1241" s="45"/>
      <c r="H1241" s="45" t="str">
        <f t="shared" si="207"/>
        <v/>
      </c>
      <c r="I1241" s="46" t="str">
        <f t="shared" si="208"/>
        <v/>
      </c>
      <c r="J1241" s="34">
        <f t="shared" si="209"/>
        <v>0</v>
      </c>
      <c r="K1241" s="45">
        <f t="shared" si="210"/>
        <v>0</v>
      </c>
      <c r="L1241" s="44"/>
      <c r="M1241" s="45"/>
      <c r="N1241" s="45"/>
      <c r="O1241" s="45" t="str">
        <f t="shared" si="211"/>
        <v/>
      </c>
      <c r="P1241" s="46" t="str">
        <f t="shared" si="212"/>
        <v/>
      </c>
      <c r="Q1241" s="34">
        <f t="shared" si="213"/>
        <v>0</v>
      </c>
      <c r="R1241" s="45">
        <f t="shared" si="214"/>
        <v>0</v>
      </c>
      <c r="S1241" s="44"/>
      <c r="T1241" s="45"/>
      <c r="U1241" s="45"/>
      <c r="V1241" s="45" t="str">
        <f t="shared" si="215"/>
        <v/>
      </c>
      <c r="W1241" s="46" t="str">
        <f t="shared" si="216"/>
        <v/>
      </c>
      <c r="X1241" s="12"/>
    </row>
    <row r="1242" spans="1:24" x14ac:dyDescent="0.25">
      <c r="A1242" s="53">
        <v>3064</v>
      </c>
      <c r="B1242" s="22"/>
      <c r="C1242" s="34"/>
      <c r="D1242" s="45"/>
      <c r="E1242" s="44"/>
      <c r="F1242" s="45"/>
      <c r="G1242" s="45"/>
      <c r="H1242" s="45" t="str">
        <f t="shared" si="207"/>
        <v/>
      </c>
      <c r="I1242" s="46" t="str">
        <f t="shared" si="208"/>
        <v/>
      </c>
      <c r="J1242" s="34">
        <f t="shared" si="209"/>
        <v>0</v>
      </c>
      <c r="K1242" s="45">
        <f t="shared" si="210"/>
        <v>0</v>
      </c>
      <c r="L1242" s="44"/>
      <c r="M1242" s="45"/>
      <c r="N1242" s="45"/>
      <c r="O1242" s="45" t="str">
        <f t="shared" si="211"/>
        <v/>
      </c>
      <c r="P1242" s="46" t="str">
        <f t="shared" si="212"/>
        <v/>
      </c>
      <c r="Q1242" s="34">
        <f t="shared" si="213"/>
        <v>0</v>
      </c>
      <c r="R1242" s="45">
        <f t="shared" si="214"/>
        <v>0</v>
      </c>
      <c r="S1242" s="44"/>
      <c r="T1242" s="45"/>
      <c r="U1242" s="45"/>
      <c r="V1242" s="45" t="str">
        <f t="shared" si="215"/>
        <v/>
      </c>
      <c r="W1242" s="46" t="str">
        <f t="shared" si="216"/>
        <v/>
      </c>
      <c r="X1242" s="12"/>
    </row>
    <row r="1243" spans="1:24" x14ac:dyDescent="0.25">
      <c r="A1243" s="53">
        <v>3065</v>
      </c>
      <c r="B1243" s="22"/>
      <c r="C1243" s="34"/>
      <c r="D1243" s="45"/>
      <c r="E1243" s="44"/>
      <c r="F1243" s="45"/>
      <c r="G1243" s="45"/>
      <c r="H1243" s="45" t="str">
        <f t="shared" si="207"/>
        <v/>
      </c>
      <c r="I1243" s="46" t="str">
        <f t="shared" si="208"/>
        <v/>
      </c>
      <c r="J1243" s="34">
        <f t="shared" si="209"/>
        <v>0</v>
      </c>
      <c r="K1243" s="45">
        <f t="shared" si="210"/>
        <v>0</v>
      </c>
      <c r="L1243" s="44"/>
      <c r="M1243" s="45"/>
      <c r="N1243" s="45"/>
      <c r="O1243" s="45" t="str">
        <f t="shared" si="211"/>
        <v/>
      </c>
      <c r="P1243" s="46" t="str">
        <f t="shared" si="212"/>
        <v/>
      </c>
      <c r="Q1243" s="34">
        <f t="shared" si="213"/>
        <v>0</v>
      </c>
      <c r="R1243" s="45">
        <f t="shared" si="214"/>
        <v>0</v>
      </c>
      <c r="S1243" s="44"/>
      <c r="T1243" s="45"/>
      <c r="U1243" s="45"/>
      <c r="V1243" s="45" t="str">
        <f t="shared" si="215"/>
        <v/>
      </c>
      <c r="W1243" s="46" t="str">
        <f t="shared" si="216"/>
        <v/>
      </c>
      <c r="X1243" s="12"/>
    </row>
    <row r="1244" spans="1:24" x14ac:dyDescent="0.25">
      <c r="A1244" s="53">
        <v>3066</v>
      </c>
      <c r="B1244" s="22"/>
      <c r="C1244" s="34"/>
      <c r="D1244" s="45"/>
      <c r="E1244" s="44"/>
      <c r="F1244" s="45"/>
      <c r="G1244" s="45"/>
      <c r="H1244" s="45" t="str">
        <f t="shared" si="207"/>
        <v/>
      </c>
      <c r="I1244" s="46" t="str">
        <f t="shared" si="208"/>
        <v/>
      </c>
      <c r="J1244" s="34">
        <f t="shared" si="209"/>
        <v>0</v>
      </c>
      <c r="K1244" s="45">
        <f t="shared" si="210"/>
        <v>0</v>
      </c>
      <c r="L1244" s="44"/>
      <c r="M1244" s="45"/>
      <c r="N1244" s="45"/>
      <c r="O1244" s="45" t="str">
        <f t="shared" si="211"/>
        <v/>
      </c>
      <c r="P1244" s="46" t="str">
        <f t="shared" si="212"/>
        <v/>
      </c>
      <c r="Q1244" s="34">
        <f t="shared" si="213"/>
        <v>0</v>
      </c>
      <c r="R1244" s="45">
        <f t="shared" si="214"/>
        <v>0</v>
      </c>
      <c r="S1244" s="44"/>
      <c r="T1244" s="45"/>
      <c r="U1244" s="45"/>
      <c r="V1244" s="45" t="str">
        <f t="shared" si="215"/>
        <v/>
      </c>
      <c r="W1244" s="46" t="str">
        <f t="shared" si="216"/>
        <v/>
      </c>
      <c r="X1244" s="12"/>
    </row>
    <row r="1245" spans="1:24" x14ac:dyDescent="0.25">
      <c r="A1245" s="53">
        <v>3067</v>
      </c>
      <c r="B1245" s="22"/>
      <c r="C1245" s="34"/>
      <c r="D1245" s="45"/>
      <c r="E1245" s="44"/>
      <c r="F1245" s="45"/>
      <c r="G1245" s="45"/>
      <c r="H1245" s="45" t="str">
        <f t="shared" si="207"/>
        <v/>
      </c>
      <c r="I1245" s="46" t="str">
        <f t="shared" si="208"/>
        <v/>
      </c>
      <c r="J1245" s="34">
        <f t="shared" si="209"/>
        <v>0</v>
      </c>
      <c r="K1245" s="45">
        <f t="shared" si="210"/>
        <v>0</v>
      </c>
      <c r="L1245" s="44"/>
      <c r="M1245" s="45"/>
      <c r="N1245" s="45"/>
      <c r="O1245" s="45" t="str">
        <f t="shared" si="211"/>
        <v/>
      </c>
      <c r="P1245" s="46" t="str">
        <f t="shared" si="212"/>
        <v/>
      </c>
      <c r="Q1245" s="34">
        <f t="shared" si="213"/>
        <v>0</v>
      </c>
      <c r="R1245" s="45">
        <f t="shared" si="214"/>
        <v>0</v>
      </c>
      <c r="S1245" s="44"/>
      <c r="T1245" s="45"/>
      <c r="U1245" s="45"/>
      <c r="V1245" s="45" t="str">
        <f t="shared" si="215"/>
        <v/>
      </c>
      <c r="W1245" s="46" t="str">
        <f t="shared" si="216"/>
        <v/>
      </c>
      <c r="X1245" s="12"/>
    </row>
    <row r="1246" spans="1:24" x14ac:dyDescent="0.25">
      <c r="A1246" s="53">
        <v>3068</v>
      </c>
      <c r="B1246" s="22"/>
      <c r="C1246" s="34"/>
      <c r="D1246" s="45"/>
      <c r="E1246" s="44"/>
      <c r="F1246" s="45"/>
      <c r="G1246" s="45"/>
      <c r="H1246" s="45" t="str">
        <f t="shared" si="207"/>
        <v/>
      </c>
      <c r="I1246" s="46" t="str">
        <f t="shared" si="208"/>
        <v/>
      </c>
      <c r="J1246" s="34">
        <f t="shared" si="209"/>
        <v>0</v>
      </c>
      <c r="K1246" s="45">
        <f t="shared" si="210"/>
        <v>0</v>
      </c>
      <c r="L1246" s="44"/>
      <c r="M1246" s="45"/>
      <c r="N1246" s="45"/>
      <c r="O1246" s="45" t="str">
        <f t="shared" si="211"/>
        <v/>
      </c>
      <c r="P1246" s="46" t="str">
        <f t="shared" si="212"/>
        <v/>
      </c>
      <c r="Q1246" s="34">
        <f t="shared" si="213"/>
        <v>0</v>
      </c>
      <c r="R1246" s="45">
        <f t="shared" si="214"/>
        <v>0</v>
      </c>
      <c r="S1246" s="44"/>
      <c r="T1246" s="45"/>
      <c r="U1246" s="45"/>
      <c r="V1246" s="45" t="str">
        <f t="shared" si="215"/>
        <v/>
      </c>
      <c r="W1246" s="46" t="str">
        <f t="shared" si="216"/>
        <v/>
      </c>
      <c r="X1246" s="12"/>
    </row>
    <row r="1247" spans="1:24" x14ac:dyDescent="0.25">
      <c r="A1247" s="53">
        <v>3069</v>
      </c>
      <c r="B1247" s="22"/>
      <c r="C1247" s="34"/>
      <c r="D1247" s="45"/>
      <c r="E1247" s="44"/>
      <c r="F1247" s="45"/>
      <c r="G1247" s="45"/>
      <c r="H1247" s="45" t="str">
        <f t="shared" si="207"/>
        <v/>
      </c>
      <c r="I1247" s="46" t="str">
        <f t="shared" si="208"/>
        <v/>
      </c>
      <c r="J1247" s="34">
        <f t="shared" si="209"/>
        <v>0</v>
      </c>
      <c r="K1247" s="45">
        <f t="shared" si="210"/>
        <v>0</v>
      </c>
      <c r="L1247" s="44"/>
      <c r="M1247" s="45"/>
      <c r="N1247" s="45"/>
      <c r="O1247" s="45" t="str">
        <f t="shared" si="211"/>
        <v/>
      </c>
      <c r="P1247" s="46" t="str">
        <f t="shared" si="212"/>
        <v/>
      </c>
      <c r="Q1247" s="34">
        <f t="shared" si="213"/>
        <v>0</v>
      </c>
      <c r="R1247" s="45">
        <f t="shared" si="214"/>
        <v>0</v>
      </c>
      <c r="S1247" s="44"/>
      <c r="T1247" s="45"/>
      <c r="U1247" s="45"/>
      <c r="V1247" s="45" t="str">
        <f t="shared" si="215"/>
        <v/>
      </c>
      <c r="W1247" s="46" t="str">
        <f t="shared" si="216"/>
        <v/>
      </c>
      <c r="X1247" s="12"/>
    </row>
    <row r="1248" spans="1:24" x14ac:dyDescent="0.25">
      <c r="A1248" s="53">
        <v>3070</v>
      </c>
      <c r="B1248" s="22"/>
      <c r="C1248" s="34"/>
      <c r="D1248" s="45"/>
      <c r="E1248" s="44"/>
      <c r="F1248" s="45"/>
      <c r="G1248" s="45"/>
      <c r="H1248" s="45" t="str">
        <f t="shared" si="207"/>
        <v/>
      </c>
      <c r="I1248" s="46" t="str">
        <f t="shared" si="208"/>
        <v/>
      </c>
      <c r="J1248" s="34">
        <f t="shared" si="209"/>
        <v>0</v>
      </c>
      <c r="K1248" s="45">
        <f t="shared" si="210"/>
        <v>0</v>
      </c>
      <c r="L1248" s="44"/>
      <c r="M1248" s="45"/>
      <c r="N1248" s="45"/>
      <c r="O1248" s="45" t="str">
        <f t="shared" si="211"/>
        <v/>
      </c>
      <c r="P1248" s="46" t="str">
        <f t="shared" si="212"/>
        <v/>
      </c>
      <c r="Q1248" s="34">
        <f t="shared" si="213"/>
        <v>0</v>
      </c>
      <c r="R1248" s="45">
        <f t="shared" si="214"/>
        <v>0</v>
      </c>
      <c r="S1248" s="44"/>
      <c r="T1248" s="45"/>
      <c r="U1248" s="45"/>
      <c r="V1248" s="45" t="str">
        <f t="shared" si="215"/>
        <v/>
      </c>
      <c r="W1248" s="46" t="str">
        <f t="shared" si="216"/>
        <v/>
      </c>
      <c r="X1248" s="12"/>
    </row>
    <row r="1249" spans="1:24" x14ac:dyDescent="0.25">
      <c r="A1249" s="53">
        <v>3071</v>
      </c>
      <c r="B1249" s="22"/>
      <c r="C1249" s="34"/>
      <c r="D1249" s="45"/>
      <c r="E1249" s="44"/>
      <c r="F1249" s="45"/>
      <c r="G1249" s="45"/>
      <c r="H1249" s="45" t="str">
        <f t="shared" si="207"/>
        <v/>
      </c>
      <c r="I1249" s="46" t="str">
        <f t="shared" si="208"/>
        <v/>
      </c>
      <c r="J1249" s="34">
        <f t="shared" si="209"/>
        <v>0</v>
      </c>
      <c r="K1249" s="45">
        <f t="shared" si="210"/>
        <v>0</v>
      </c>
      <c r="L1249" s="44"/>
      <c r="M1249" s="45"/>
      <c r="N1249" s="45"/>
      <c r="O1249" s="45" t="str">
        <f t="shared" si="211"/>
        <v/>
      </c>
      <c r="P1249" s="46" t="str">
        <f t="shared" si="212"/>
        <v/>
      </c>
      <c r="Q1249" s="34">
        <f t="shared" si="213"/>
        <v>0</v>
      </c>
      <c r="R1249" s="45">
        <f t="shared" si="214"/>
        <v>0</v>
      </c>
      <c r="S1249" s="44"/>
      <c r="T1249" s="45"/>
      <c r="U1249" s="45"/>
      <c r="V1249" s="45" t="str">
        <f t="shared" si="215"/>
        <v/>
      </c>
      <c r="W1249" s="46" t="str">
        <f t="shared" si="216"/>
        <v/>
      </c>
      <c r="X1249" s="12"/>
    </row>
    <row r="1250" spans="1:24" x14ac:dyDescent="0.25">
      <c r="A1250" s="53">
        <v>3072</v>
      </c>
      <c r="B1250" s="22"/>
      <c r="C1250" s="34"/>
      <c r="D1250" s="45"/>
      <c r="E1250" s="44"/>
      <c r="F1250" s="45"/>
      <c r="G1250" s="45"/>
      <c r="H1250" s="45" t="str">
        <f t="shared" si="207"/>
        <v/>
      </c>
      <c r="I1250" s="46" t="str">
        <f t="shared" si="208"/>
        <v/>
      </c>
      <c r="J1250" s="34">
        <f t="shared" si="209"/>
        <v>0</v>
      </c>
      <c r="K1250" s="45">
        <f t="shared" si="210"/>
        <v>0</v>
      </c>
      <c r="L1250" s="44"/>
      <c r="M1250" s="45"/>
      <c r="N1250" s="45"/>
      <c r="O1250" s="45" t="str">
        <f t="shared" si="211"/>
        <v/>
      </c>
      <c r="P1250" s="46" t="str">
        <f t="shared" si="212"/>
        <v/>
      </c>
      <c r="Q1250" s="34">
        <f t="shared" si="213"/>
        <v>0</v>
      </c>
      <c r="R1250" s="45">
        <f t="shared" si="214"/>
        <v>0</v>
      </c>
      <c r="S1250" s="44"/>
      <c r="T1250" s="45"/>
      <c r="U1250" s="45"/>
      <c r="V1250" s="45" t="str">
        <f t="shared" si="215"/>
        <v/>
      </c>
      <c r="W1250" s="46" t="str">
        <f t="shared" si="216"/>
        <v/>
      </c>
      <c r="X1250" s="12"/>
    </row>
    <row r="1251" spans="1:24" x14ac:dyDescent="0.25">
      <c r="A1251" s="53">
        <v>3073</v>
      </c>
      <c r="B1251" s="22"/>
      <c r="C1251" s="34"/>
      <c r="D1251" s="45"/>
      <c r="E1251" s="44"/>
      <c r="F1251" s="45"/>
      <c r="G1251" s="45"/>
      <c r="H1251" s="45" t="str">
        <f t="shared" si="207"/>
        <v/>
      </c>
      <c r="I1251" s="46" t="str">
        <f t="shared" si="208"/>
        <v/>
      </c>
      <c r="J1251" s="34">
        <f t="shared" si="209"/>
        <v>0</v>
      </c>
      <c r="K1251" s="45">
        <f t="shared" si="210"/>
        <v>0</v>
      </c>
      <c r="L1251" s="44"/>
      <c r="M1251" s="45"/>
      <c r="N1251" s="45"/>
      <c r="O1251" s="45" t="str">
        <f t="shared" si="211"/>
        <v/>
      </c>
      <c r="P1251" s="46" t="str">
        <f t="shared" si="212"/>
        <v/>
      </c>
      <c r="Q1251" s="34">
        <f t="shared" si="213"/>
        <v>0</v>
      </c>
      <c r="R1251" s="45">
        <f t="shared" si="214"/>
        <v>0</v>
      </c>
      <c r="S1251" s="44"/>
      <c r="T1251" s="45"/>
      <c r="U1251" s="45"/>
      <c r="V1251" s="45" t="str">
        <f t="shared" si="215"/>
        <v/>
      </c>
      <c r="W1251" s="46" t="str">
        <f t="shared" si="216"/>
        <v/>
      </c>
      <c r="X1251" s="12"/>
    </row>
    <row r="1252" spans="1:24" x14ac:dyDescent="0.25">
      <c r="A1252" s="53">
        <v>3074</v>
      </c>
      <c r="B1252" s="22"/>
      <c r="C1252" s="34"/>
      <c r="D1252" s="45"/>
      <c r="E1252" s="44"/>
      <c r="F1252" s="45"/>
      <c r="G1252" s="45"/>
      <c r="H1252" s="45" t="str">
        <f t="shared" si="207"/>
        <v/>
      </c>
      <c r="I1252" s="46" t="str">
        <f t="shared" si="208"/>
        <v/>
      </c>
      <c r="J1252" s="34">
        <f t="shared" si="209"/>
        <v>0</v>
      </c>
      <c r="K1252" s="45">
        <f t="shared" si="210"/>
        <v>0</v>
      </c>
      <c r="L1252" s="44"/>
      <c r="M1252" s="45"/>
      <c r="N1252" s="45"/>
      <c r="O1252" s="45" t="str">
        <f t="shared" si="211"/>
        <v/>
      </c>
      <c r="P1252" s="46" t="str">
        <f t="shared" si="212"/>
        <v/>
      </c>
      <c r="Q1252" s="34">
        <f t="shared" si="213"/>
        <v>0</v>
      </c>
      <c r="R1252" s="45">
        <f t="shared" si="214"/>
        <v>0</v>
      </c>
      <c r="S1252" s="44"/>
      <c r="T1252" s="45"/>
      <c r="U1252" s="45"/>
      <c r="V1252" s="45" t="str">
        <f t="shared" si="215"/>
        <v/>
      </c>
      <c r="W1252" s="46" t="str">
        <f t="shared" si="216"/>
        <v/>
      </c>
      <c r="X1252" s="12"/>
    </row>
    <row r="1253" spans="1:24" x14ac:dyDescent="0.25">
      <c r="A1253" s="53">
        <v>3075</v>
      </c>
      <c r="B1253" s="22"/>
      <c r="C1253" s="34"/>
      <c r="D1253" s="45"/>
      <c r="E1253" s="44"/>
      <c r="F1253" s="45"/>
      <c r="G1253" s="45"/>
      <c r="H1253" s="45" t="str">
        <f t="shared" si="207"/>
        <v/>
      </c>
      <c r="I1253" s="46" t="str">
        <f t="shared" si="208"/>
        <v/>
      </c>
      <c r="J1253" s="34">
        <f t="shared" si="209"/>
        <v>0</v>
      </c>
      <c r="K1253" s="45">
        <f t="shared" si="210"/>
        <v>0</v>
      </c>
      <c r="L1253" s="44"/>
      <c r="M1253" s="45"/>
      <c r="N1253" s="45"/>
      <c r="O1253" s="45" t="str">
        <f t="shared" si="211"/>
        <v/>
      </c>
      <c r="P1253" s="46" t="str">
        <f t="shared" si="212"/>
        <v/>
      </c>
      <c r="Q1253" s="34">
        <f t="shared" si="213"/>
        <v>0</v>
      </c>
      <c r="R1253" s="45">
        <f t="shared" si="214"/>
        <v>0</v>
      </c>
      <c r="S1253" s="44"/>
      <c r="T1253" s="45"/>
      <c r="U1253" s="45"/>
      <c r="V1253" s="45" t="str">
        <f t="shared" si="215"/>
        <v/>
      </c>
      <c r="W1253" s="46" t="str">
        <f t="shared" si="216"/>
        <v/>
      </c>
      <c r="X1253" s="12"/>
    </row>
    <row r="1254" spans="1:24" x14ac:dyDescent="0.25">
      <c r="A1254" s="53">
        <v>3076</v>
      </c>
      <c r="B1254" s="22"/>
      <c r="C1254" s="34"/>
      <c r="D1254" s="45"/>
      <c r="E1254" s="44"/>
      <c r="F1254" s="45"/>
      <c r="G1254" s="45"/>
      <c r="H1254" s="45" t="str">
        <f t="shared" si="207"/>
        <v/>
      </c>
      <c r="I1254" s="46" t="str">
        <f t="shared" si="208"/>
        <v/>
      </c>
      <c r="J1254" s="34">
        <f t="shared" si="209"/>
        <v>0</v>
      </c>
      <c r="K1254" s="45">
        <f t="shared" si="210"/>
        <v>0</v>
      </c>
      <c r="L1254" s="44"/>
      <c r="M1254" s="45"/>
      <c r="N1254" s="45"/>
      <c r="O1254" s="45" t="str">
        <f t="shared" si="211"/>
        <v/>
      </c>
      <c r="P1254" s="46" t="str">
        <f t="shared" si="212"/>
        <v/>
      </c>
      <c r="Q1254" s="34">
        <f t="shared" si="213"/>
        <v>0</v>
      </c>
      <c r="R1254" s="45">
        <f t="shared" si="214"/>
        <v>0</v>
      </c>
      <c r="S1254" s="44"/>
      <c r="T1254" s="45"/>
      <c r="U1254" s="45"/>
      <c r="V1254" s="45" t="str">
        <f t="shared" si="215"/>
        <v/>
      </c>
      <c r="W1254" s="46" t="str">
        <f t="shared" si="216"/>
        <v/>
      </c>
      <c r="X1254" s="12"/>
    </row>
    <row r="1255" spans="1:24" x14ac:dyDescent="0.25">
      <c r="A1255" s="53">
        <v>3077</v>
      </c>
      <c r="B1255" s="22"/>
      <c r="C1255" s="34"/>
      <c r="D1255" s="45"/>
      <c r="E1255" s="44"/>
      <c r="F1255" s="45"/>
      <c r="G1255" s="45"/>
      <c r="H1255" s="45" t="str">
        <f t="shared" si="207"/>
        <v/>
      </c>
      <c r="I1255" s="46" t="str">
        <f t="shared" si="208"/>
        <v/>
      </c>
      <c r="J1255" s="34">
        <f t="shared" si="209"/>
        <v>0</v>
      </c>
      <c r="K1255" s="45">
        <f t="shared" si="210"/>
        <v>0</v>
      </c>
      <c r="L1255" s="44"/>
      <c r="M1255" s="45"/>
      <c r="N1255" s="45"/>
      <c r="O1255" s="45" t="str">
        <f t="shared" si="211"/>
        <v/>
      </c>
      <c r="P1255" s="46" t="str">
        <f t="shared" si="212"/>
        <v/>
      </c>
      <c r="Q1255" s="34">
        <f t="shared" si="213"/>
        <v>0</v>
      </c>
      <c r="R1255" s="45">
        <f t="shared" si="214"/>
        <v>0</v>
      </c>
      <c r="S1255" s="44"/>
      <c r="T1255" s="45"/>
      <c r="U1255" s="45"/>
      <c r="V1255" s="45" t="str">
        <f t="shared" si="215"/>
        <v/>
      </c>
      <c r="W1255" s="46" t="str">
        <f t="shared" si="216"/>
        <v/>
      </c>
      <c r="X1255" s="12"/>
    </row>
    <row r="1256" spans="1:24" x14ac:dyDescent="0.25">
      <c r="A1256" s="53">
        <v>3078</v>
      </c>
      <c r="B1256" s="22"/>
      <c r="C1256" s="34"/>
      <c r="D1256" s="45"/>
      <c r="E1256" s="44"/>
      <c r="F1256" s="45"/>
      <c r="G1256" s="45"/>
      <c r="H1256" s="45" t="str">
        <f t="shared" si="207"/>
        <v/>
      </c>
      <c r="I1256" s="46" t="str">
        <f t="shared" si="208"/>
        <v/>
      </c>
      <c r="J1256" s="34">
        <f t="shared" si="209"/>
        <v>0</v>
      </c>
      <c r="K1256" s="45">
        <f t="shared" si="210"/>
        <v>0</v>
      </c>
      <c r="L1256" s="44"/>
      <c r="M1256" s="45"/>
      <c r="N1256" s="45"/>
      <c r="O1256" s="45" t="str">
        <f t="shared" si="211"/>
        <v/>
      </c>
      <c r="P1256" s="46" t="str">
        <f t="shared" si="212"/>
        <v/>
      </c>
      <c r="Q1256" s="34">
        <f t="shared" si="213"/>
        <v>0</v>
      </c>
      <c r="R1256" s="45">
        <f t="shared" si="214"/>
        <v>0</v>
      </c>
      <c r="S1256" s="44"/>
      <c r="T1256" s="45"/>
      <c r="U1256" s="45"/>
      <c r="V1256" s="45" t="str">
        <f t="shared" si="215"/>
        <v/>
      </c>
      <c r="W1256" s="46" t="str">
        <f t="shared" si="216"/>
        <v/>
      </c>
      <c r="X1256" s="12"/>
    </row>
    <row r="1257" spans="1:24" x14ac:dyDescent="0.25">
      <c r="A1257" s="53">
        <v>3079</v>
      </c>
      <c r="B1257" s="22"/>
      <c r="C1257" s="34"/>
      <c r="D1257" s="45"/>
      <c r="E1257" s="44"/>
      <c r="F1257" s="45"/>
      <c r="G1257" s="45"/>
      <c r="H1257" s="45" t="str">
        <f t="shared" si="207"/>
        <v/>
      </c>
      <c r="I1257" s="46" t="str">
        <f t="shared" si="208"/>
        <v/>
      </c>
      <c r="J1257" s="34">
        <f t="shared" si="209"/>
        <v>0</v>
      </c>
      <c r="K1257" s="45">
        <f t="shared" si="210"/>
        <v>0</v>
      </c>
      <c r="L1257" s="44"/>
      <c r="M1257" s="45"/>
      <c r="N1257" s="45"/>
      <c r="O1257" s="45" t="str">
        <f t="shared" si="211"/>
        <v/>
      </c>
      <c r="P1257" s="46" t="str">
        <f t="shared" si="212"/>
        <v/>
      </c>
      <c r="Q1257" s="34">
        <f t="shared" si="213"/>
        <v>0</v>
      </c>
      <c r="R1257" s="45">
        <f t="shared" si="214"/>
        <v>0</v>
      </c>
      <c r="S1257" s="44"/>
      <c r="T1257" s="45"/>
      <c r="U1257" s="45"/>
      <c r="V1257" s="45" t="str">
        <f t="shared" si="215"/>
        <v/>
      </c>
      <c r="W1257" s="46" t="str">
        <f t="shared" si="216"/>
        <v/>
      </c>
      <c r="X1257" s="12"/>
    </row>
    <row r="1258" spans="1:24" x14ac:dyDescent="0.25">
      <c r="A1258" s="53">
        <v>3080</v>
      </c>
      <c r="B1258" s="22"/>
      <c r="C1258" s="34"/>
      <c r="D1258" s="45"/>
      <c r="E1258" s="44"/>
      <c r="F1258" s="45"/>
      <c r="G1258" s="45"/>
      <c r="H1258" s="45" t="str">
        <f t="shared" si="207"/>
        <v/>
      </c>
      <c r="I1258" s="46" t="str">
        <f t="shared" si="208"/>
        <v/>
      </c>
      <c r="J1258" s="34">
        <f t="shared" si="209"/>
        <v>0</v>
      </c>
      <c r="K1258" s="45">
        <f t="shared" si="210"/>
        <v>0</v>
      </c>
      <c r="L1258" s="44"/>
      <c r="M1258" s="45"/>
      <c r="N1258" s="45"/>
      <c r="O1258" s="45" t="str">
        <f t="shared" si="211"/>
        <v/>
      </c>
      <c r="P1258" s="46" t="str">
        <f t="shared" si="212"/>
        <v/>
      </c>
      <c r="Q1258" s="34">
        <f t="shared" si="213"/>
        <v>0</v>
      </c>
      <c r="R1258" s="45">
        <f t="shared" si="214"/>
        <v>0</v>
      </c>
      <c r="S1258" s="44"/>
      <c r="T1258" s="45"/>
      <c r="U1258" s="45"/>
      <c r="V1258" s="45" t="str">
        <f t="shared" si="215"/>
        <v/>
      </c>
      <c r="W1258" s="46" t="str">
        <f t="shared" si="216"/>
        <v/>
      </c>
      <c r="X1258" s="12"/>
    </row>
    <row r="1259" spans="1:24" x14ac:dyDescent="0.25">
      <c r="A1259" s="53">
        <v>3081</v>
      </c>
      <c r="B1259" s="22"/>
      <c r="C1259" s="34"/>
      <c r="D1259" s="45"/>
      <c r="E1259" s="44"/>
      <c r="F1259" s="45"/>
      <c r="G1259" s="45"/>
      <c r="H1259" s="45" t="str">
        <f t="shared" si="207"/>
        <v/>
      </c>
      <c r="I1259" s="46" t="str">
        <f t="shared" si="208"/>
        <v/>
      </c>
      <c r="J1259" s="34">
        <f t="shared" si="209"/>
        <v>0</v>
      </c>
      <c r="K1259" s="45">
        <f t="shared" si="210"/>
        <v>0</v>
      </c>
      <c r="L1259" s="44"/>
      <c r="M1259" s="45"/>
      <c r="N1259" s="45"/>
      <c r="O1259" s="45" t="str">
        <f t="shared" si="211"/>
        <v/>
      </c>
      <c r="P1259" s="46" t="str">
        <f t="shared" si="212"/>
        <v/>
      </c>
      <c r="Q1259" s="34">
        <f t="shared" si="213"/>
        <v>0</v>
      </c>
      <c r="R1259" s="45">
        <f t="shared" si="214"/>
        <v>0</v>
      </c>
      <c r="S1259" s="44"/>
      <c r="T1259" s="45"/>
      <c r="U1259" s="45"/>
      <c r="V1259" s="45" t="str">
        <f t="shared" si="215"/>
        <v/>
      </c>
      <c r="W1259" s="46" t="str">
        <f t="shared" si="216"/>
        <v/>
      </c>
      <c r="X1259" s="12"/>
    </row>
    <row r="1260" spans="1:24" x14ac:dyDescent="0.25">
      <c r="A1260" s="53">
        <v>3082</v>
      </c>
      <c r="B1260" s="22"/>
      <c r="C1260" s="34"/>
      <c r="D1260" s="45"/>
      <c r="E1260" s="44"/>
      <c r="F1260" s="45"/>
      <c r="G1260" s="45"/>
      <c r="H1260" s="45" t="str">
        <f t="shared" si="207"/>
        <v/>
      </c>
      <c r="I1260" s="46" t="str">
        <f t="shared" si="208"/>
        <v/>
      </c>
      <c r="J1260" s="34">
        <f t="shared" si="209"/>
        <v>0</v>
      </c>
      <c r="K1260" s="45">
        <f t="shared" si="210"/>
        <v>0</v>
      </c>
      <c r="L1260" s="44"/>
      <c r="M1260" s="45"/>
      <c r="N1260" s="45"/>
      <c r="O1260" s="45" t="str">
        <f t="shared" si="211"/>
        <v/>
      </c>
      <c r="P1260" s="46" t="str">
        <f t="shared" si="212"/>
        <v/>
      </c>
      <c r="Q1260" s="34">
        <f t="shared" si="213"/>
        <v>0</v>
      </c>
      <c r="R1260" s="45">
        <f t="shared" si="214"/>
        <v>0</v>
      </c>
      <c r="S1260" s="44"/>
      <c r="T1260" s="45"/>
      <c r="U1260" s="45"/>
      <c r="V1260" s="45" t="str">
        <f t="shared" si="215"/>
        <v/>
      </c>
      <c r="W1260" s="46" t="str">
        <f t="shared" si="216"/>
        <v/>
      </c>
      <c r="X1260" s="12"/>
    </row>
    <row r="1261" spans="1:24" x14ac:dyDescent="0.25">
      <c r="A1261" s="53">
        <v>3083</v>
      </c>
      <c r="B1261" s="22"/>
      <c r="C1261" s="34"/>
      <c r="D1261" s="45"/>
      <c r="E1261" s="44"/>
      <c r="F1261" s="45"/>
      <c r="G1261" s="45"/>
      <c r="H1261" s="45" t="str">
        <f t="shared" si="207"/>
        <v/>
      </c>
      <c r="I1261" s="46" t="str">
        <f t="shared" si="208"/>
        <v/>
      </c>
      <c r="J1261" s="34">
        <f t="shared" si="209"/>
        <v>0</v>
      </c>
      <c r="K1261" s="45">
        <f t="shared" si="210"/>
        <v>0</v>
      </c>
      <c r="L1261" s="44"/>
      <c r="M1261" s="45"/>
      <c r="N1261" s="45"/>
      <c r="O1261" s="45" t="str">
        <f t="shared" si="211"/>
        <v/>
      </c>
      <c r="P1261" s="46" t="str">
        <f t="shared" si="212"/>
        <v/>
      </c>
      <c r="Q1261" s="34">
        <f t="shared" si="213"/>
        <v>0</v>
      </c>
      <c r="R1261" s="45">
        <f t="shared" si="214"/>
        <v>0</v>
      </c>
      <c r="S1261" s="44"/>
      <c r="T1261" s="45"/>
      <c r="U1261" s="45"/>
      <c r="V1261" s="45" t="str">
        <f t="shared" si="215"/>
        <v/>
      </c>
      <c r="W1261" s="46" t="str">
        <f t="shared" si="216"/>
        <v/>
      </c>
      <c r="X1261" s="12"/>
    </row>
    <row r="1262" spans="1:24" x14ac:dyDescent="0.25">
      <c r="A1262" s="53">
        <v>3084</v>
      </c>
      <c r="B1262" s="22"/>
      <c r="C1262" s="34"/>
      <c r="D1262" s="45"/>
      <c r="E1262" s="44"/>
      <c r="F1262" s="45"/>
      <c r="G1262" s="45"/>
      <c r="H1262" s="45" t="str">
        <f t="shared" si="207"/>
        <v/>
      </c>
      <c r="I1262" s="46" t="str">
        <f t="shared" si="208"/>
        <v/>
      </c>
      <c r="J1262" s="34">
        <f t="shared" si="209"/>
        <v>0</v>
      </c>
      <c r="K1262" s="45">
        <f t="shared" si="210"/>
        <v>0</v>
      </c>
      <c r="L1262" s="44"/>
      <c r="M1262" s="45"/>
      <c r="N1262" s="45"/>
      <c r="O1262" s="45" t="str">
        <f t="shared" si="211"/>
        <v/>
      </c>
      <c r="P1262" s="46" t="str">
        <f t="shared" si="212"/>
        <v/>
      </c>
      <c r="Q1262" s="34">
        <f t="shared" si="213"/>
        <v>0</v>
      </c>
      <c r="R1262" s="45">
        <f t="shared" si="214"/>
        <v>0</v>
      </c>
      <c r="S1262" s="44"/>
      <c r="T1262" s="45"/>
      <c r="U1262" s="45"/>
      <c r="V1262" s="45" t="str">
        <f t="shared" si="215"/>
        <v/>
      </c>
      <c r="W1262" s="46" t="str">
        <f t="shared" si="216"/>
        <v/>
      </c>
      <c r="X1262" s="12"/>
    </row>
    <row r="1263" spans="1:24" x14ac:dyDescent="0.25">
      <c r="A1263" s="53">
        <v>3085</v>
      </c>
      <c r="B1263" s="22"/>
      <c r="C1263" s="34"/>
      <c r="D1263" s="45"/>
      <c r="E1263" s="44"/>
      <c r="F1263" s="45"/>
      <c r="G1263" s="45"/>
      <c r="H1263" s="45" t="str">
        <f t="shared" si="207"/>
        <v/>
      </c>
      <c r="I1263" s="46" t="str">
        <f t="shared" si="208"/>
        <v/>
      </c>
      <c r="J1263" s="34">
        <f t="shared" si="209"/>
        <v>0</v>
      </c>
      <c r="K1263" s="45">
        <f t="shared" si="210"/>
        <v>0</v>
      </c>
      <c r="L1263" s="44"/>
      <c r="M1263" s="45"/>
      <c r="N1263" s="45"/>
      <c r="O1263" s="45" t="str">
        <f t="shared" si="211"/>
        <v/>
      </c>
      <c r="P1263" s="46" t="str">
        <f t="shared" si="212"/>
        <v/>
      </c>
      <c r="Q1263" s="34">
        <f t="shared" si="213"/>
        <v>0</v>
      </c>
      <c r="R1263" s="45">
        <f t="shared" si="214"/>
        <v>0</v>
      </c>
      <c r="S1263" s="44"/>
      <c r="T1263" s="45"/>
      <c r="U1263" s="45"/>
      <c r="V1263" s="45" t="str">
        <f t="shared" si="215"/>
        <v/>
      </c>
      <c r="W1263" s="46" t="str">
        <f t="shared" si="216"/>
        <v/>
      </c>
      <c r="X1263" s="12"/>
    </row>
    <row r="1264" spans="1:24" x14ac:dyDescent="0.25">
      <c r="A1264" s="53">
        <v>3086</v>
      </c>
      <c r="B1264" s="22"/>
      <c r="C1264" s="34"/>
      <c r="D1264" s="45"/>
      <c r="E1264" s="44"/>
      <c r="F1264" s="45"/>
      <c r="G1264" s="45"/>
      <c r="H1264" s="45" t="str">
        <f t="shared" si="207"/>
        <v/>
      </c>
      <c r="I1264" s="46" t="str">
        <f t="shared" si="208"/>
        <v/>
      </c>
      <c r="J1264" s="34">
        <f t="shared" si="209"/>
        <v>0</v>
      </c>
      <c r="K1264" s="45">
        <f t="shared" si="210"/>
        <v>0</v>
      </c>
      <c r="L1264" s="44"/>
      <c r="M1264" s="45"/>
      <c r="N1264" s="45"/>
      <c r="O1264" s="45" t="str">
        <f t="shared" si="211"/>
        <v/>
      </c>
      <c r="P1264" s="46" t="str">
        <f t="shared" si="212"/>
        <v/>
      </c>
      <c r="Q1264" s="34">
        <f t="shared" si="213"/>
        <v>0</v>
      </c>
      <c r="R1264" s="45">
        <f t="shared" si="214"/>
        <v>0</v>
      </c>
      <c r="S1264" s="44"/>
      <c r="T1264" s="45"/>
      <c r="U1264" s="45"/>
      <c r="V1264" s="45" t="str">
        <f t="shared" si="215"/>
        <v/>
      </c>
      <c r="W1264" s="46" t="str">
        <f t="shared" si="216"/>
        <v/>
      </c>
      <c r="X1264" s="12"/>
    </row>
    <row r="1265" spans="1:24" x14ac:dyDescent="0.25">
      <c r="A1265" s="53">
        <v>3087</v>
      </c>
      <c r="B1265" s="22"/>
      <c r="C1265" s="34"/>
      <c r="D1265" s="45"/>
      <c r="E1265" s="44"/>
      <c r="F1265" s="45"/>
      <c r="G1265" s="45"/>
      <c r="H1265" s="45" t="str">
        <f t="shared" si="207"/>
        <v/>
      </c>
      <c r="I1265" s="46" t="str">
        <f t="shared" si="208"/>
        <v/>
      </c>
      <c r="J1265" s="34">
        <f t="shared" si="209"/>
        <v>0</v>
      </c>
      <c r="K1265" s="45">
        <f t="shared" si="210"/>
        <v>0</v>
      </c>
      <c r="L1265" s="44"/>
      <c r="M1265" s="45"/>
      <c r="N1265" s="45"/>
      <c r="O1265" s="45" t="str">
        <f t="shared" si="211"/>
        <v/>
      </c>
      <c r="P1265" s="46" t="str">
        <f t="shared" si="212"/>
        <v/>
      </c>
      <c r="Q1265" s="34">
        <f t="shared" si="213"/>
        <v>0</v>
      </c>
      <c r="R1265" s="45">
        <f t="shared" si="214"/>
        <v>0</v>
      </c>
      <c r="S1265" s="44"/>
      <c r="T1265" s="45"/>
      <c r="U1265" s="45"/>
      <c r="V1265" s="45" t="str">
        <f t="shared" si="215"/>
        <v/>
      </c>
      <c r="W1265" s="46" t="str">
        <f t="shared" si="216"/>
        <v/>
      </c>
      <c r="X1265" s="12"/>
    </row>
    <row r="1266" spans="1:24" x14ac:dyDescent="0.25">
      <c r="A1266" s="53">
        <v>3088</v>
      </c>
      <c r="B1266" s="22"/>
      <c r="C1266" s="34"/>
      <c r="D1266" s="45"/>
      <c r="E1266" s="44"/>
      <c r="F1266" s="45"/>
      <c r="G1266" s="45"/>
      <c r="H1266" s="45" t="str">
        <f t="shared" si="207"/>
        <v/>
      </c>
      <c r="I1266" s="46" t="str">
        <f t="shared" si="208"/>
        <v/>
      </c>
      <c r="J1266" s="34">
        <f t="shared" si="209"/>
        <v>0</v>
      </c>
      <c r="K1266" s="45">
        <f t="shared" si="210"/>
        <v>0</v>
      </c>
      <c r="L1266" s="44"/>
      <c r="M1266" s="45"/>
      <c r="N1266" s="45"/>
      <c r="O1266" s="45" t="str">
        <f t="shared" si="211"/>
        <v/>
      </c>
      <c r="P1266" s="46" t="str">
        <f t="shared" si="212"/>
        <v/>
      </c>
      <c r="Q1266" s="34">
        <f t="shared" si="213"/>
        <v>0</v>
      </c>
      <c r="R1266" s="45">
        <f t="shared" si="214"/>
        <v>0</v>
      </c>
      <c r="S1266" s="44"/>
      <c r="T1266" s="45"/>
      <c r="U1266" s="45"/>
      <c r="V1266" s="45" t="str">
        <f t="shared" si="215"/>
        <v/>
      </c>
      <c r="W1266" s="46" t="str">
        <f t="shared" si="216"/>
        <v/>
      </c>
      <c r="X1266" s="12"/>
    </row>
    <row r="1267" spans="1:24" x14ac:dyDescent="0.25">
      <c r="A1267" s="53">
        <v>3089</v>
      </c>
      <c r="B1267" s="22"/>
      <c r="C1267" s="34"/>
      <c r="D1267" s="45"/>
      <c r="E1267" s="44"/>
      <c r="F1267" s="45"/>
      <c r="G1267" s="45"/>
      <c r="H1267" s="45" t="str">
        <f t="shared" si="207"/>
        <v/>
      </c>
      <c r="I1267" s="46" t="str">
        <f t="shared" si="208"/>
        <v/>
      </c>
      <c r="J1267" s="34">
        <f t="shared" si="209"/>
        <v>0</v>
      </c>
      <c r="K1267" s="45">
        <f t="shared" si="210"/>
        <v>0</v>
      </c>
      <c r="L1267" s="44"/>
      <c r="M1267" s="45"/>
      <c r="N1267" s="45"/>
      <c r="O1267" s="45" t="str">
        <f t="shared" si="211"/>
        <v/>
      </c>
      <c r="P1267" s="46" t="str">
        <f t="shared" si="212"/>
        <v/>
      </c>
      <c r="Q1267" s="34">
        <f t="shared" si="213"/>
        <v>0</v>
      </c>
      <c r="R1267" s="45">
        <f t="shared" si="214"/>
        <v>0</v>
      </c>
      <c r="S1267" s="44"/>
      <c r="T1267" s="45"/>
      <c r="U1267" s="45"/>
      <c r="V1267" s="45" t="str">
        <f t="shared" si="215"/>
        <v/>
      </c>
      <c r="W1267" s="46" t="str">
        <f t="shared" si="216"/>
        <v/>
      </c>
      <c r="X1267" s="12"/>
    </row>
    <row r="1268" spans="1:24" x14ac:dyDescent="0.25">
      <c r="A1268" s="53">
        <v>3090</v>
      </c>
      <c r="B1268" s="22"/>
      <c r="C1268" s="34"/>
      <c r="D1268" s="45"/>
      <c r="E1268" s="44"/>
      <c r="F1268" s="45"/>
      <c r="G1268" s="45"/>
      <c r="H1268" s="45" t="str">
        <f t="shared" si="207"/>
        <v/>
      </c>
      <c r="I1268" s="46" t="str">
        <f t="shared" si="208"/>
        <v/>
      </c>
      <c r="J1268" s="34">
        <f t="shared" si="209"/>
        <v>0</v>
      </c>
      <c r="K1268" s="45">
        <f t="shared" si="210"/>
        <v>0</v>
      </c>
      <c r="L1268" s="44"/>
      <c r="M1268" s="45"/>
      <c r="N1268" s="45"/>
      <c r="O1268" s="45" t="str">
        <f t="shared" si="211"/>
        <v/>
      </c>
      <c r="P1268" s="46" t="str">
        <f t="shared" si="212"/>
        <v/>
      </c>
      <c r="Q1268" s="34">
        <f t="shared" si="213"/>
        <v>0</v>
      </c>
      <c r="R1268" s="45">
        <f t="shared" si="214"/>
        <v>0</v>
      </c>
      <c r="S1268" s="44"/>
      <c r="T1268" s="45"/>
      <c r="U1268" s="45"/>
      <c r="V1268" s="45" t="str">
        <f t="shared" si="215"/>
        <v/>
      </c>
      <c r="W1268" s="46" t="str">
        <f t="shared" si="216"/>
        <v/>
      </c>
      <c r="X1268" s="12"/>
    </row>
    <row r="1269" spans="1:24" x14ac:dyDescent="0.25">
      <c r="A1269" s="53">
        <v>3091</v>
      </c>
      <c r="B1269" s="22"/>
      <c r="C1269" s="34"/>
      <c r="D1269" s="45"/>
      <c r="E1269" s="44"/>
      <c r="F1269" s="45"/>
      <c r="G1269" s="45"/>
      <c r="H1269" s="45" t="str">
        <f t="shared" si="207"/>
        <v/>
      </c>
      <c r="I1269" s="46" t="str">
        <f t="shared" si="208"/>
        <v/>
      </c>
      <c r="J1269" s="34">
        <f t="shared" si="209"/>
        <v>0</v>
      </c>
      <c r="K1269" s="45">
        <f t="shared" si="210"/>
        <v>0</v>
      </c>
      <c r="L1269" s="44"/>
      <c r="M1269" s="45"/>
      <c r="N1269" s="45"/>
      <c r="O1269" s="45" t="str">
        <f t="shared" si="211"/>
        <v/>
      </c>
      <c r="P1269" s="46" t="str">
        <f t="shared" si="212"/>
        <v/>
      </c>
      <c r="Q1269" s="34">
        <f t="shared" si="213"/>
        <v>0</v>
      </c>
      <c r="R1269" s="45">
        <f t="shared" si="214"/>
        <v>0</v>
      </c>
      <c r="S1269" s="44"/>
      <c r="T1269" s="45"/>
      <c r="U1269" s="45"/>
      <c r="V1269" s="45" t="str">
        <f t="shared" si="215"/>
        <v/>
      </c>
      <c r="W1269" s="46" t="str">
        <f t="shared" si="216"/>
        <v/>
      </c>
      <c r="X1269" s="12"/>
    </row>
    <row r="1270" spans="1:24" x14ac:dyDescent="0.25">
      <c r="A1270" s="53">
        <v>3092</v>
      </c>
      <c r="B1270" s="22"/>
      <c r="C1270" s="34"/>
      <c r="D1270" s="45"/>
      <c r="E1270" s="44"/>
      <c r="F1270" s="45"/>
      <c r="G1270" s="45"/>
      <c r="H1270" s="45" t="str">
        <f t="shared" si="207"/>
        <v/>
      </c>
      <c r="I1270" s="46" t="str">
        <f t="shared" si="208"/>
        <v/>
      </c>
      <c r="J1270" s="34">
        <f t="shared" si="209"/>
        <v>0</v>
      </c>
      <c r="K1270" s="45">
        <f t="shared" si="210"/>
        <v>0</v>
      </c>
      <c r="L1270" s="44"/>
      <c r="M1270" s="45"/>
      <c r="N1270" s="45"/>
      <c r="O1270" s="45" t="str">
        <f t="shared" si="211"/>
        <v/>
      </c>
      <c r="P1270" s="46" t="str">
        <f t="shared" si="212"/>
        <v/>
      </c>
      <c r="Q1270" s="34">
        <f t="shared" si="213"/>
        <v>0</v>
      </c>
      <c r="R1270" s="45">
        <f t="shared" si="214"/>
        <v>0</v>
      </c>
      <c r="S1270" s="44"/>
      <c r="T1270" s="45"/>
      <c r="U1270" s="45"/>
      <c r="V1270" s="45" t="str">
        <f t="shared" si="215"/>
        <v/>
      </c>
      <c r="W1270" s="46" t="str">
        <f t="shared" si="216"/>
        <v/>
      </c>
      <c r="X1270" s="12"/>
    </row>
    <row r="1271" spans="1:24" x14ac:dyDescent="0.25">
      <c r="A1271" s="53">
        <v>3093</v>
      </c>
      <c r="B1271" s="22"/>
      <c r="C1271" s="34"/>
      <c r="D1271" s="45"/>
      <c r="E1271" s="44"/>
      <c r="F1271" s="45"/>
      <c r="G1271" s="45"/>
      <c r="H1271" s="45" t="str">
        <f t="shared" si="207"/>
        <v/>
      </c>
      <c r="I1271" s="46" t="str">
        <f t="shared" si="208"/>
        <v/>
      </c>
      <c r="J1271" s="34">
        <f t="shared" si="209"/>
        <v>0</v>
      </c>
      <c r="K1271" s="45">
        <f t="shared" si="210"/>
        <v>0</v>
      </c>
      <c r="L1271" s="44"/>
      <c r="M1271" s="45"/>
      <c r="N1271" s="45"/>
      <c r="O1271" s="45" t="str">
        <f t="shared" si="211"/>
        <v/>
      </c>
      <c r="P1271" s="46" t="str">
        <f t="shared" si="212"/>
        <v/>
      </c>
      <c r="Q1271" s="34">
        <f t="shared" si="213"/>
        <v>0</v>
      </c>
      <c r="R1271" s="45">
        <f t="shared" si="214"/>
        <v>0</v>
      </c>
      <c r="S1271" s="44"/>
      <c r="T1271" s="45"/>
      <c r="U1271" s="45"/>
      <c r="V1271" s="45" t="str">
        <f t="shared" si="215"/>
        <v/>
      </c>
      <c r="W1271" s="46" t="str">
        <f t="shared" si="216"/>
        <v/>
      </c>
      <c r="X1271" s="12"/>
    </row>
    <row r="1272" spans="1:24" x14ac:dyDescent="0.25">
      <c r="A1272" s="53">
        <v>3094</v>
      </c>
      <c r="B1272" s="22"/>
      <c r="C1272" s="34"/>
      <c r="D1272" s="45"/>
      <c r="E1272" s="44"/>
      <c r="F1272" s="45"/>
      <c r="G1272" s="45"/>
      <c r="H1272" s="45" t="str">
        <f t="shared" si="207"/>
        <v/>
      </c>
      <c r="I1272" s="46" t="str">
        <f t="shared" si="208"/>
        <v/>
      </c>
      <c r="J1272" s="34">
        <f t="shared" si="209"/>
        <v>0</v>
      </c>
      <c r="K1272" s="45">
        <f t="shared" si="210"/>
        <v>0</v>
      </c>
      <c r="L1272" s="44"/>
      <c r="M1272" s="45"/>
      <c r="N1272" s="45"/>
      <c r="O1272" s="45" t="str">
        <f t="shared" si="211"/>
        <v/>
      </c>
      <c r="P1272" s="46" t="str">
        <f t="shared" si="212"/>
        <v/>
      </c>
      <c r="Q1272" s="34">
        <f t="shared" si="213"/>
        <v>0</v>
      </c>
      <c r="R1272" s="45">
        <f t="shared" si="214"/>
        <v>0</v>
      </c>
      <c r="S1272" s="44"/>
      <c r="T1272" s="45"/>
      <c r="U1272" s="45"/>
      <c r="V1272" s="45" t="str">
        <f t="shared" si="215"/>
        <v/>
      </c>
      <c r="W1272" s="46" t="str">
        <f t="shared" si="216"/>
        <v/>
      </c>
      <c r="X1272" s="12"/>
    </row>
    <row r="1273" spans="1:24" x14ac:dyDescent="0.25">
      <c r="A1273" s="53">
        <v>3095</v>
      </c>
      <c r="B1273" s="22"/>
      <c r="C1273" s="34"/>
      <c r="D1273" s="45"/>
      <c r="E1273" s="44"/>
      <c r="F1273" s="45"/>
      <c r="G1273" s="45"/>
      <c r="H1273" s="45" t="str">
        <f t="shared" si="207"/>
        <v/>
      </c>
      <c r="I1273" s="46" t="str">
        <f t="shared" si="208"/>
        <v/>
      </c>
      <c r="J1273" s="34">
        <f t="shared" si="209"/>
        <v>0</v>
      </c>
      <c r="K1273" s="45">
        <f t="shared" si="210"/>
        <v>0</v>
      </c>
      <c r="L1273" s="44"/>
      <c r="M1273" s="45"/>
      <c r="N1273" s="45"/>
      <c r="O1273" s="45" t="str">
        <f t="shared" si="211"/>
        <v/>
      </c>
      <c r="P1273" s="46" t="str">
        <f t="shared" si="212"/>
        <v/>
      </c>
      <c r="Q1273" s="34">
        <f t="shared" si="213"/>
        <v>0</v>
      </c>
      <c r="R1273" s="45">
        <f t="shared" si="214"/>
        <v>0</v>
      </c>
      <c r="S1273" s="44"/>
      <c r="T1273" s="45"/>
      <c r="U1273" s="45"/>
      <c r="V1273" s="45" t="str">
        <f t="shared" si="215"/>
        <v/>
      </c>
      <c r="W1273" s="46" t="str">
        <f t="shared" si="216"/>
        <v/>
      </c>
      <c r="X1273" s="12"/>
    </row>
    <row r="1274" spans="1:24" x14ac:dyDescent="0.25">
      <c r="A1274" s="53">
        <v>3096</v>
      </c>
      <c r="B1274" s="22"/>
      <c r="C1274" s="34"/>
      <c r="D1274" s="45"/>
      <c r="E1274" s="44"/>
      <c r="F1274" s="45"/>
      <c r="G1274" s="45"/>
      <c r="H1274" s="45" t="str">
        <f t="shared" si="207"/>
        <v/>
      </c>
      <c r="I1274" s="46" t="str">
        <f t="shared" si="208"/>
        <v/>
      </c>
      <c r="J1274" s="34">
        <f t="shared" si="209"/>
        <v>0</v>
      </c>
      <c r="K1274" s="45">
        <f t="shared" si="210"/>
        <v>0</v>
      </c>
      <c r="L1274" s="44"/>
      <c r="M1274" s="45"/>
      <c r="N1274" s="45"/>
      <c r="O1274" s="45" t="str">
        <f t="shared" si="211"/>
        <v/>
      </c>
      <c r="P1274" s="46" t="str">
        <f t="shared" si="212"/>
        <v/>
      </c>
      <c r="Q1274" s="34">
        <f t="shared" si="213"/>
        <v>0</v>
      </c>
      <c r="R1274" s="45">
        <f t="shared" si="214"/>
        <v>0</v>
      </c>
      <c r="S1274" s="44"/>
      <c r="T1274" s="45"/>
      <c r="U1274" s="45"/>
      <c r="V1274" s="45" t="str">
        <f t="shared" si="215"/>
        <v/>
      </c>
      <c r="W1274" s="46" t="str">
        <f t="shared" si="216"/>
        <v/>
      </c>
      <c r="X1274" s="12"/>
    </row>
    <row r="1275" spans="1:24" x14ac:dyDescent="0.25">
      <c r="A1275" s="53">
        <v>3097</v>
      </c>
      <c r="B1275" s="22"/>
      <c r="C1275" s="34"/>
      <c r="D1275" s="45"/>
      <c r="E1275" s="44"/>
      <c r="F1275" s="45"/>
      <c r="G1275" s="45"/>
      <c r="H1275" s="45" t="str">
        <f t="shared" si="207"/>
        <v/>
      </c>
      <c r="I1275" s="46" t="str">
        <f t="shared" si="208"/>
        <v/>
      </c>
      <c r="J1275" s="34">
        <f t="shared" si="209"/>
        <v>0</v>
      </c>
      <c r="K1275" s="45">
        <f t="shared" si="210"/>
        <v>0</v>
      </c>
      <c r="L1275" s="44"/>
      <c r="M1275" s="45"/>
      <c r="N1275" s="45"/>
      <c r="O1275" s="45" t="str">
        <f t="shared" si="211"/>
        <v/>
      </c>
      <c r="P1275" s="46" t="str">
        <f t="shared" si="212"/>
        <v/>
      </c>
      <c r="Q1275" s="34">
        <f t="shared" si="213"/>
        <v>0</v>
      </c>
      <c r="R1275" s="45">
        <f t="shared" si="214"/>
        <v>0</v>
      </c>
      <c r="S1275" s="44"/>
      <c r="T1275" s="45"/>
      <c r="U1275" s="45"/>
      <c r="V1275" s="45" t="str">
        <f t="shared" si="215"/>
        <v/>
      </c>
      <c r="W1275" s="46" t="str">
        <f t="shared" si="216"/>
        <v/>
      </c>
      <c r="X1275" s="12"/>
    </row>
    <row r="1276" spans="1:24" x14ac:dyDescent="0.25">
      <c r="A1276" s="53">
        <v>3098</v>
      </c>
      <c r="B1276" s="22"/>
      <c r="C1276" s="34"/>
      <c r="D1276" s="45"/>
      <c r="E1276" s="44"/>
      <c r="F1276" s="45"/>
      <c r="G1276" s="45"/>
      <c r="H1276" s="45" t="str">
        <f t="shared" si="207"/>
        <v/>
      </c>
      <c r="I1276" s="46" t="str">
        <f t="shared" si="208"/>
        <v/>
      </c>
      <c r="J1276" s="34">
        <f t="shared" si="209"/>
        <v>0</v>
      </c>
      <c r="K1276" s="45">
        <f t="shared" si="210"/>
        <v>0</v>
      </c>
      <c r="L1276" s="44"/>
      <c r="M1276" s="45"/>
      <c r="N1276" s="45"/>
      <c r="O1276" s="45" t="str">
        <f t="shared" si="211"/>
        <v/>
      </c>
      <c r="P1276" s="46" t="str">
        <f t="shared" si="212"/>
        <v/>
      </c>
      <c r="Q1276" s="34">
        <f t="shared" si="213"/>
        <v>0</v>
      </c>
      <c r="R1276" s="45">
        <f t="shared" si="214"/>
        <v>0</v>
      </c>
      <c r="S1276" s="44"/>
      <c r="T1276" s="45"/>
      <c r="U1276" s="45"/>
      <c r="V1276" s="45" t="str">
        <f t="shared" si="215"/>
        <v/>
      </c>
      <c r="W1276" s="46" t="str">
        <f t="shared" si="216"/>
        <v/>
      </c>
      <c r="X1276" s="12"/>
    </row>
    <row r="1277" spans="1:24" x14ac:dyDescent="0.25">
      <c r="A1277" s="53">
        <v>3099</v>
      </c>
      <c r="B1277" s="22"/>
      <c r="C1277" s="34"/>
      <c r="D1277" s="45"/>
      <c r="E1277" s="44"/>
      <c r="F1277" s="45"/>
      <c r="G1277" s="45"/>
      <c r="H1277" s="45" t="str">
        <f t="shared" si="207"/>
        <v/>
      </c>
      <c r="I1277" s="46" t="str">
        <f t="shared" si="208"/>
        <v/>
      </c>
      <c r="J1277" s="34">
        <f t="shared" si="209"/>
        <v>0</v>
      </c>
      <c r="K1277" s="45">
        <f t="shared" si="210"/>
        <v>0</v>
      </c>
      <c r="L1277" s="44"/>
      <c r="M1277" s="45"/>
      <c r="N1277" s="45"/>
      <c r="O1277" s="45" t="str">
        <f t="shared" si="211"/>
        <v/>
      </c>
      <c r="P1277" s="46" t="str">
        <f t="shared" si="212"/>
        <v/>
      </c>
      <c r="Q1277" s="34">
        <f t="shared" si="213"/>
        <v>0</v>
      </c>
      <c r="R1277" s="45">
        <f t="shared" si="214"/>
        <v>0</v>
      </c>
      <c r="S1277" s="44"/>
      <c r="T1277" s="45"/>
      <c r="U1277" s="45"/>
      <c r="V1277" s="45" t="str">
        <f t="shared" si="215"/>
        <v/>
      </c>
      <c r="W1277" s="46" t="str">
        <f t="shared" si="216"/>
        <v/>
      </c>
      <c r="X1277" s="12"/>
    </row>
    <row r="1278" spans="1:24" x14ac:dyDescent="0.25">
      <c r="A1278" s="53">
        <v>3100</v>
      </c>
      <c r="B1278" s="22"/>
      <c r="C1278" s="34"/>
      <c r="D1278" s="45"/>
      <c r="E1278" s="44"/>
      <c r="F1278" s="45"/>
      <c r="G1278" s="45"/>
      <c r="H1278" s="45" t="str">
        <f t="shared" si="207"/>
        <v/>
      </c>
      <c r="I1278" s="46" t="str">
        <f t="shared" si="208"/>
        <v/>
      </c>
      <c r="J1278" s="34">
        <f t="shared" si="209"/>
        <v>0</v>
      </c>
      <c r="K1278" s="45">
        <f t="shared" si="210"/>
        <v>0</v>
      </c>
      <c r="L1278" s="44"/>
      <c r="M1278" s="45"/>
      <c r="N1278" s="45"/>
      <c r="O1278" s="45" t="str">
        <f t="shared" si="211"/>
        <v/>
      </c>
      <c r="P1278" s="46" t="str">
        <f t="shared" si="212"/>
        <v/>
      </c>
      <c r="Q1278" s="34">
        <f t="shared" si="213"/>
        <v>0</v>
      </c>
      <c r="R1278" s="45">
        <f t="shared" si="214"/>
        <v>0</v>
      </c>
      <c r="S1278" s="44"/>
      <c r="T1278" s="45"/>
      <c r="U1278" s="45"/>
      <c r="V1278" s="45" t="str">
        <f t="shared" si="215"/>
        <v/>
      </c>
      <c r="W1278" s="46" t="str">
        <f t="shared" si="216"/>
        <v/>
      </c>
      <c r="X1278" s="12"/>
    </row>
    <row r="1279" spans="1:24" x14ac:dyDescent="0.25">
      <c r="A1279" s="53">
        <v>3101</v>
      </c>
      <c r="B1279" s="22"/>
      <c r="C1279" s="34"/>
      <c r="D1279" s="45"/>
      <c r="E1279" s="44"/>
      <c r="F1279" s="45"/>
      <c r="G1279" s="45"/>
      <c r="H1279" s="45" t="str">
        <f t="shared" si="207"/>
        <v/>
      </c>
      <c r="I1279" s="46" t="str">
        <f t="shared" si="208"/>
        <v/>
      </c>
      <c r="J1279" s="34">
        <f t="shared" si="209"/>
        <v>0</v>
      </c>
      <c r="K1279" s="45">
        <f t="shared" si="210"/>
        <v>0</v>
      </c>
      <c r="L1279" s="44"/>
      <c r="M1279" s="45"/>
      <c r="N1279" s="45"/>
      <c r="O1279" s="45" t="str">
        <f t="shared" si="211"/>
        <v/>
      </c>
      <c r="P1279" s="46" t="str">
        <f t="shared" si="212"/>
        <v/>
      </c>
      <c r="Q1279" s="34">
        <f t="shared" si="213"/>
        <v>0</v>
      </c>
      <c r="R1279" s="45">
        <f t="shared" si="214"/>
        <v>0</v>
      </c>
      <c r="S1279" s="44"/>
      <c r="T1279" s="45"/>
      <c r="U1279" s="45"/>
      <c r="V1279" s="45" t="str">
        <f t="shared" si="215"/>
        <v/>
      </c>
      <c r="W1279" s="46" t="str">
        <f t="shared" si="216"/>
        <v/>
      </c>
      <c r="X1279" s="12"/>
    </row>
    <row r="1280" spans="1:24" x14ac:dyDescent="0.25">
      <c r="A1280" s="53">
        <v>3102</v>
      </c>
      <c r="B1280" s="22"/>
      <c r="C1280" s="34"/>
      <c r="D1280" s="45"/>
      <c r="E1280" s="44"/>
      <c r="F1280" s="45"/>
      <c r="G1280" s="45"/>
      <c r="H1280" s="45" t="str">
        <f t="shared" si="207"/>
        <v/>
      </c>
      <c r="I1280" s="46" t="str">
        <f t="shared" si="208"/>
        <v/>
      </c>
      <c r="J1280" s="34">
        <f t="shared" si="209"/>
        <v>0</v>
      </c>
      <c r="K1280" s="45">
        <f t="shared" si="210"/>
        <v>0</v>
      </c>
      <c r="L1280" s="44"/>
      <c r="M1280" s="45"/>
      <c r="N1280" s="45"/>
      <c r="O1280" s="45" t="str">
        <f t="shared" si="211"/>
        <v/>
      </c>
      <c r="P1280" s="46" t="str">
        <f t="shared" si="212"/>
        <v/>
      </c>
      <c r="Q1280" s="34">
        <f t="shared" si="213"/>
        <v>0</v>
      </c>
      <c r="R1280" s="45">
        <f t="shared" si="214"/>
        <v>0</v>
      </c>
      <c r="S1280" s="44"/>
      <c r="T1280" s="45"/>
      <c r="U1280" s="45"/>
      <c r="V1280" s="45" t="str">
        <f t="shared" si="215"/>
        <v/>
      </c>
      <c r="W1280" s="46" t="str">
        <f t="shared" si="216"/>
        <v/>
      </c>
      <c r="X1280" s="12"/>
    </row>
    <row r="1281" spans="1:24" x14ac:dyDescent="0.25">
      <c r="A1281" s="53">
        <v>3103</v>
      </c>
      <c r="B1281" s="22"/>
      <c r="C1281" s="34"/>
      <c r="D1281" s="45"/>
      <c r="E1281" s="44"/>
      <c r="F1281" s="45"/>
      <c r="G1281" s="45"/>
      <c r="H1281" s="45" t="str">
        <f t="shared" ref="H1281:H1344" si="217">IF(F1281="","",(SMALL(F1281:G1281,1)))</f>
        <v/>
      </c>
      <c r="I1281" s="46" t="str">
        <f t="shared" ref="I1281:I1344" si="218">IF(F1281="","",(IF(H1281&gt;D1281,"APROVADO","REPROVADO")))</f>
        <v/>
      </c>
      <c r="J1281" s="34">
        <f t="shared" ref="J1281:J1344" si="219">C1281</f>
        <v>0</v>
      </c>
      <c r="K1281" s="45">
        <f t="shared" ref="K1281:K1344" si="220">D1281</f>
        <v>0</v>
      </c>
      <c r="L1281" s="44"/>
      <c r="M1281" s="45"/>
      <c r="N1281" s="45"/>
      <c r="O1281" s="45" t="str">
        <f t="shared" ref="O1281:O1344" si="221">IF(M1281="","",(SMALL(M1281:N1281,1)))</f>
        <v/>
      </c>
      <c r="P1281" s="46" t="str">
        <f t="shared" ref="P1281:P1344" si="222">IF(M1281="","",(IF(O1281&gt;K1281,"APROVADO","REPROVADO")))</f>
        <v/>
      </c>
      <c r="Q1281" s="34">
        <f t="shared" ref="Q1281:Q1344" si="223">C1281</f>
        <v>0</v>
      </c>
      <c r="R1281" s="45">
        <f t="shared" ref="R1281:R1344" si="224">D1281</f>
        <v>0</v>
      </c>
      <c r="S1281" s="44"/>
      <c r="T1281" s="45"/>
      <c r="U1281" s="45"/>
      <c r="V1281" s="45" t="str">
        <f t="shared" ref="V1281:V1344" si="225">IF(T1281="","",(SMALL(T1281:U1281,1)))</f>
        <v/>
      </c>
      <c r="W1281" s="46" t="str">
        <f t="shared" ref="W1281:W1344" si="226">IF(T1281="","",(IF(V1281&gt;R1281,"APROVADO","REPROVADO")))</f>
        <v/>
      </c>
      <c r="X1281" s="12"/>
    </row>
    <row r="1282" spans="1:24" x14ac:dyDescent="0.25">
      <c r="A1282" s="53">
        <v>3104</v>
      </c>
      <c r="B1282" s="22"/>
      <c r="C1282" s="34"/>
      <c r="D1282" s="45"/>
      <c r="E1282" s="44"/>
      <c r="F1282" s="45"/>
      <c r="G1282" s="45"/>
      <c r="H1282" s="45" t="str">
        <f t="shared" si="217"/>
        <v/>
      </c>
      <c r="I1282" s="46" t="str">
        <f t="shared" si="218"/>
        <v/>
      </c>
      <c r="J1282" s="34">
        <f t="shared" si="219"/>
        <v>0</v>
      </c>
      <c r="K1282" s="45">
        <f t="shared" si="220"/>
        <v>0</v>
      </c>
      <c r="L1282" s="44"/>
      <c r="M1282" s="45"/>
      <c r="N1282" s="45"/>
      <c r="O1282" s="45" t="str">
        <f t="shared" si="221"/>
        <v/>
      </c>
      <c r="P1282" s="46" t="str">
        <f t="shared" si="222"/>
        <v/>
      </c>
      <c r="Q1282" s="34">
        <f t="shared" si="223"/>
        <v>0</v>
      </c>
      <c r="R1282" s="45">
        <f t="shared" si="224"/>
        <v>0</v>
      </c>
      <c r="S1282" s="44"/>
      <c r="T1282" s="45"/>
      <c r="U1282" s="45"/>
      <c r="V1282" s="45" t="str">
        <f t="shared" si="225"/>
        <v/>
      </c>
      <c r="W1282" s="46" t="str">
        <f t="shared" si="226"/>
        <v/>
      </c>
      <c r="X1282" s="12"/>
    </row>
    <row r="1283" spans="1:24" x14ac:dyDescent="0.25">
      <c r="A1283" s="53">
        <v>3105</v>
      </c>
      <c r="B1283" s="22"/>
      <c r="C1283" s="34"/>
      <c r="D1283" s="45"/>
      <c r="E1283" s="44"/>
      <c r="F1283" s="45"/>
      <c r="G1283" s="45"/>
      <c r="H1283" s="45" t="str">
        <f t="shared" si="217"/>
        <v/>
      </c>
      <c r="I1283" s="46" t="str">
        <f t="shared" si="218"/>
        <v/>
      </c>
      <c r="J1283" s="34">
        <f t="shared" si="219"/>
        <v>0</v>
      </c>
      <c r="K1283" s="45">
        <f t="shared" si="220"/>
        <v>0</v>
      </c>
      <c r="L1283" s="44"/>
      <c r="M1283" s="45"/>
      <c r="N1283" s="45"/>
      <c r="O1283" s="45" t="str">
        <f t="shared" si="221"/>
        <v/>
      </c>
      <c r="P1283" s="46" t="str">
        <f t="shared" si="222"/>
        <v/>
      </c>
      <c r="Q1283" s="34">
        <f t="shared" si="223"/>
        <v>0</v>
      </c>
      <c r="R1283" s="45">
        <f t="shared" si="224"/>
        <v>0</v>
      </c>
      <c r="S1283" s="44"/>
      <c r="T1283" s="45"/>
      <c r="U1283" s="45"/>
      <c r="V1283" s="45" t="str">
        <f t="shared" si="225"/>
        <v/>
      </c>
      <c r="W1283" s="46" t="str">
        <f t="shared" si="226"/>
        <v/>
      </c>
      <c r="X1283" s="12"/>
    </row>
    <row r="1284" spans="1:24" x14ac:dyDescent="0.25">
      <c r="A1284" s="53">
        <v>3106</v>
      </c>
      <c r="B1284" s="22"/>
      <c r="C1284" s="34"/>
      <c r="D1284" s="45"/>
      <c r="E1284" s="44"/>
      <c r="F1284" s="45"/>
      <c r="G1284" s="45"/>
      <c r="H1284" s="45" t="str">
        <f t="shared" si="217"/>
        <v/>
      </c>
      <c r="I1284" s="46" t="str">
        <f t="shared" si="218"/>
        <v/>
      </c>
      <c r="J1284" s="34">
        <f t="shared" si="219"/>
        <v>0</v>
      </c>
      <c r="K1284" s="45">
        <f t="shared" si="220"/>
        <v>0</v>
      </c>
      <c r="L1284" s="44"/>
      <c r="M1284" s="45"/>
      <c r="N1284" s="45"/>
      <c r="O1284" s="45" t="str">
        <f t="shared" si="221"/>
        <v/>
      </c>
      <c r="P1284" s="46" t="str">
        <f t="shared" si="222"/>
        <v/>
      </c>
      <c r="Q1284" s="34">
        <f t="shared" si="223"/>
        <v>0</v>
      </c>
      <c r="R1284" s="45">
        <f t="shared" si="224"/>
        <v>0</v>
      </c>
      <c r="S1284" s="44"/>
      <c r="T1284" s="45"/>
      <c r="U1284" s="45"/>
      <c r="V1284" s="45" t="str">
        <f t="shared" si="225"/>
        <v/>
      </c>
      <c r="W1284" s="46" t="str">
        <f t="shared" si="226"/>
        <v/>
      </c>
      <c r="X1284" s="12"/>
    </row>
    <row r="1285" spans="1:24" x14ac:dyDescent="0.25">
      <c r="A1285" s="53">
        <v>3107</v>
      </c>
      <c r="B1285" s="22"/>
      <c r="C1285" s="34"/>
      <c r="D1285" s="45"/>
      <c r="E1285" s="44"/>
      <c r="F1285" s="45"/>
      <c r="G1285" s="45"/>
      <c r="H1285" s="45" t="str">
        <f t="shared" si="217"/>
        <v/>
      </c>
      <c r="I1285" s="46" t="str">
        <f t="shared" si="218"/>
        <v/>
      </c>
      <c r="J1285" s="34">
        <f t="shared" si="219"/>
        <v>0</v>
      </c>
      <c r="K1285" s="45">
        <f t="shared" si="220"/>
        <v>0</v>
      </c>
      <c r="L1285" s="44"/>
      <c r="M1285" s="45"/>
      <c r="N1285" s="45"/>
      <c r="O1285" s="45" t="str">
        <f t="shared" si="221"/>
        <v/>
      </c>
      <c r="P1285" s="46" t="str">
        <f t="shared" si="222"/>
        <v/>
      </c>
      <c r="Q1285" s="34">
        <f t="shared" si="223"/>
        <v>0</v>
      </c>
      <c r="R1285" s="45">
        <f t="shared" si="224"/>
        <v>0</v>
      </c>
      <c r="S1285" s="44"/>
      <c r="T1285" s="45"/>
      <c r="U1285" s="45"/>
      <c r="V1285" s="45" t="str">
        <f t="shared" si="225"/>
        <v/>
      </c>
      <c r="W1285" s="46" t="str">
        <f t="shared" si="226"/>
        <v/>
      </c>
      <c r="X1285" s="12"/>
    </row>
    <row r="1286" spans="1:24" x14ac:dyDescent="0.25">
      <c r="A1286" s="53">
        <v>3108</v>
      </c>
      <c r="B1286" s="22"/>
      <c r="C1286" s="34"/>
      <c r="D1286" s="45"/>
      <c r="E1286" s="44"/>
      <c r="F1286" s="45"/>
      <c r="G1286" s="45"/>
      <c r="H1286" s="45" t="str">
        <f t="shared" si="217"/>
        <v/>
      </c>
      <c r="I1286" s="46" t="str">
        <f t="shared" si="218"/>
        <v/>
      </c>
      <c r="J1286" s="34">
        <f t="shared" si="219"/>
        <v>0</v>
      </c>
      <c r="K1286" s="45">
        <f t="shared" si="220"/>
        <v>0</v>
      </c>
      <c r="L1286" s="44"/>
      <c r="M1286" s="45"/>
      <c r="N1286" s="45"/>
      <c r="O1286" s="45" t="str">
        <f t="shared" si="221"/>
        <v/>
      </c>
      <c r="P1286" s="46" t="str">
        <f t="shared" si="222"/>
        <v/>
      </c>
      <c r="Q1286" s="34">
        <f t="shared" si="223"/>
        <v>0</v>
      </c>
      <c r="R1286" s="45">
        <f t="shared" si="224"/>
        <v>0</v>
      </c>
      <c r="S1286" s="44"/>
      <c r="T1286" s="45"/>
      <c r="U1286" s="45"/>
      <c r="V1286" s="45" t="str">
        <f t="shared" si="225"/>
        <v/>
      </c>
      <c r="W1286" s="46" t="str">
        <f t="shared" si="226"/>
        <v/>
      </c>
      <c r="X1286" s="12"/>
    </row>
    <row r="1287" spans="1:24" x14ac:dyDescent="0.25">
      <c r="A1287" s="53">
        <v>3109</v>
      </c>
      <c r="B1287" s="22"/>
      <c r="C1287" s="34"/>
      <c r="D1287" s="45"/>
      <c r="E1287" s="44"/>
      <c r="F1287" s="45"/>
      <c r="G1287" s="45"/>
      <c r="H1287" s="45" t="str">
        <f t="shared" si="217"/>
        <v/>
      </c>
      <c r="I1287" s="46" t="str">
        <f t="shared" si="218"/>
        <v/>
      </c>
      <c r="J1287" s="34">
        <f t="shared" si="219"/>
        <v>0</v>
      </c>
      <c r="K1287" s="45">
        <f t="shared" si="220"/>
        <v>0</v>
      </c>
      <c r="L1287" s="44"/>
      <c r="M1287" s="45"/>
      <c r="N1287" s="45"/>
      <c r="O1287" s="45" t="str">
        <f t="shared" si="221"/>
        <v/>
      </c>
      <c r="P1287" s="46" t="str">
        <f t="shared" si="222"/>
        <v/>
      </c>
      <c r="Q1287" s="34">
        <f t="shared" si="223"/>
        <v>0</v>
      </c>
      <c r="R1287" s="45">
        <f t="shared" si="224"/>
        <v>0</v>
      </c>
      <c r="S1287" s="44"/>
      <c r="T1287" s="45"/>
      <c r="U1287" s="45"/>
      <c r="V1287" s="45" t="str">
        <f t="shared" si="225"/>
        <v/>
      </c>
      <c r="W1287" s="46" t="str">
        <f t="shared" si="226"/>
        <v/>
      </c>
      <c r="X1287" s="12"/>
    </row>
    <row r="1288" spans="1:24" x14ac:dyDescent="0.25">
      <c r="A1288" s="53">
        <v>3110</v>
      </c>
      <c r="B1288" s="22"/>
      <c r="C1288" s="34"/>
      <c r="D1288" s="45"/>
      <c r="E1288" s="44"/>
      <c r="F1288" s="45"/>
      <c r="G1288" s="45"/>
      <c r="H1288" s="45" t="str">
        <f t="shared" si="217"/>
        <v/>
      </c>
      <c r="I1288" s="46" t="str">
        <f t="shared" si="218"/>
        <v/>
      </c>
      <c r="J1288" s="34">
        <f t="shared" si="219"/>
        <v>0</v>
      </c>
      <c r="K1288" s="45">
        <f t="shared" si="220"/>
        <v>0</v>
      </c>
      <c r="L1288" s="44"/>
      <c r="M1288" s="45"/>
      <c r="N1288" s="45"/>
      <c r="O1288" s="45" t="str">
        <f t="shared" si="221"/>
        <v/>
      </c>
      <c r="P1288" s="46" t="str">
        <f t="shared" si="222"/>
        <v/>
      </c>
      <c r="Q1288" s="34">
        <f t="shared" si="223"/>
        <v>0</v>
      </c>
      <c r="R1288" s="45">
        <f t="shared" si="224"/>
        <v>0</v>
      </c>
      <c r="S1288" s="44"/>
      <c r="T1288" s="45"/>
      <c r="U1288" s="45"/>
      <c r="V1288" s="45" t="str">
        <f t="shared" si="225"/>
        <v/>
      </c>
      <c r="W1288" s="46" t="str">
        <f t="shared" si="226"/>
        <v/>
      </c>
      <c r="X1288" s="12"/>
    </row>
    <row r="1289" spans="1:24" x14ac:dyDescent="0.25">
      <c r="A1289" s="53">
        <v>3111</v>
      </c>
      <c r="B1289" s="22"/>
      <c r="C1289" s="34"/>
      <c r="D1289" s="45"/>
      <c r="E1289" s="44"/>
      <c r="F1289" s="45"/>
      <c r="G1289" s="45"/>
      <c r="H1289" s="45" t="str">
        <f t="shared" si="217"/>
        <v/>
      </c>
      <c r="I1289" s="46" t="str">
        <f t="shared" si="218"/>
        <v/>
      </c>
      <c r="J1289" s="34">
        <f t="shared" si="219"/>
        <v>0</v>
      </c>
      <c r="K1289" s="45">
        <f t="shared" si="220"/>
        <v>0</v>
      </c>
      <c r="L1289" s="44"/>
      <c r="M1289" s="45"/>
      <c r="N1289" s="45"/>
      <c r="O1289" s="45" t="str">
        <f t="shared" si="221"/>
        <v/>
      </c>
      <c r="P1289" s="46" t="str">
        <f t="shared" si="222"/>
        <v/>
      </c>
      <c r="Q1289" s="34">
        <f t="shared" si="223"/>
        <v>0</v>
      </c>
      <c r="R1289" s="45">
        <f t="shared" si="224"/>
        <v>0</v>
      </c>
      <c r="S1289" s="44"/>
      <c r="T1289" s="45"/>
      <c r="U1289" s="45"/>
      <c r="V1289" s="45" t="str">
        <f t="shared" si="225"/>
        <v/>
      </c>
      <c r="W1289" s="46" t="str">
        <f t="shared" si="226"/>
        <v/>
      </c>
      <c r="X1289" s="12"/>
    </row>
    <row r="1290" spans="1:24" x14ac:dyDescent="0.25">
      <c r="A1290" s="53">
        <v>3112</v>
      </c>
      <c r="B1290" s="22"/>
      <c r="C1290" s="34"/>
      <c r="D1290" s="45"/>
      <c r="E1290" s="44"/>
      <c r="F1290" s="45"/>
      <c r="G1290" s="45"/>
      <c r="H1290" s="45" t="str">
        <f t="shared" si="217"/>
        <v/>
      </c>
      <c r="I1290" s="46" t="str">
        <f t="shared" si="218"/>
        <v/>
      </c>
      <c r="J1290" s="34">
        <f t="shared" si="219"/>
        <v>0</v>
      </c>
      <c r="K1290" s="45">
        <f t="shared" si="220"/>
        <v>0</v>
      </c>
      <c r="L1290" s="44"/>
      <c r="M1290" s="45"/>
      <c r="N1290" s="45"/>
      <c r="O1290" s="45" t="str">
        <f t="shared" si="221"/>
        <v/>
      </c>
      <c r="P1290" s="46" t="str">
        <f t="shared" si="222"/>
        <v/>
      </c>
      <c r="Q1290" s="34">
        <f t="shared" si="223"/>
        <v>0</v>
      </c>
      <c r="R1290" s="45">
        <f t="shared" si="224"/>
        <v>0</v>
      </c>
      <c r="S1290" s="44"/>
      <c r="T1290" s="45"/>
      <c r="U1290" s="45"/>
      <c r="V1290" s="45" t="str">
        <f t="shared" si="225"/>
        <v/>
      </c>
      <c r="W1290" s="46" t="str">
        <f t="shared" si="226"/>
        <v/>
      </c>
      <c r="X1290" s="12"/>
    </row>
    <row r="1291" spans="1:24" x14ac:dyDescent="0.25">
      <c r="A1291" s="53">
        <v>3113</v>
      </c>
      <c r="B1291" s="22"/>
      <c r="C1291" s="34"/>
      <c r="D1291" s="45"/>
      <c r="E1291" s="44"/>
      <c r="F1291" s="45"/>
      <c r="G1291" s="45"/>
      <c r="H1291" s="45" t="str">
        <f t="shared" si="217"/>
        <v/>
      </c>
      <c r="I1291" s="46" t="str">
        <f t="shared" si="218"/>
        <v/>
      </c>
      <c r="J1291" s="34">
        <f t="shared" si="219"/>
        <v>0</v>
      </c>
      <c r="K1291" s="45">
        <f t="shared" si="220"/>
        <v>0</v>
      </c>
      <c r="L1291" s="44"/>
      <c r="M1291" s="45"/>
      <c r="N1291" s="45"/>
      <c r="O1291" s="45" t="str">
        <f t="shared" si="221"/>
        <v/>
      </c>
      <c r="P1291" s="46" t="str">
        <f t="shared" si="222"/>
        <v/>
      </c>
      <c r="Q1291" s="34">
        <f t="shared" si="223"/>
        <v>0</v>
      </c>
      <c r="R1291" s="45">
        <f t="shared" si="224"/>
        <v>0</v>
      </c>
      <c r="S1291" s="44"/>
      <c r="T1291" s="45"/>
      <c r="U1291" s="45"/>
      <c r="V1291" s="45" t="str">
        <f t="shared" si="225"/>
        <v/>
      </c>
      <c r="W1291" s="46" t="str">
        <f t="shared" si="226"/>
        <v/>
      </c>
      <c r="X1291" s="12"/>
    </row>
    <row r="1292" spans="1:24" x14ac:dyDescent="0.25">
      <c r="A1292" s="53">
        <v>3114</v>
      </c>
      <c r="B1292" s="22"/>
      <c r="C1292" s="34"/>
      <c r="D1292" s="45"/>
      <c r="E1292" s="44"/>
      <c r="F1292" s="45"/>
      <c r="G1292" s="45"/>
      <c r="H1292" s="45" t="str">
        <f t="shared" si="217"/>
        <v/>
      </c>
      <c r="I1292" s="46" t="str">
        <f t="shared" si="218"/>
        <v/>
      </c>
      <c r="J1292" s="34">
        <f t="shared" si="219"/>
        <v>0</v>
      </c>
      <c r="K1292" s="45">
        <f t="shared" si="220"/>
        <v>0</v>
      </c>
      <c r="L1292" s="44"/>
      <c r="M1292" s="45"/>
      <c r="N1292" s="45"/>
      <c r="O1292" s="45" t="str">
        <f t="shared" si="221"/>
        <v/>
      </c>
      <c r="P1292" s="46" t="str">
        <f t="shared" si="222"/>
        <v/>
      </c>
      <c r="Q1292" s="34">
        <f t="shared" si="223"/>
        <v>0</v>
      </c>
      <c r="R1292" s="45">
        <f t="shared" si="224"/>
        <v>0</v>
      </c>
      <c r="S1292" s="44"/>
      <c r="T1292" s="45"/>
      <c r="U1292" s="45"/>
      <c r="V1292" s="45" t="str">
        <f t="shared" si="225"/>
        <v/>
      </c>
      <c r="W1292" s="46" t="str">
        <f t="shared" si="226"/>
        <v/>
      </c>
      <c r="X1292" s="12"/>
    </row>
    <row r="1293" spans="1:24" x14ac:dyDescent="0.25">
      <c r="A1293" s="53">
        <v>3115</v>
      </c>
      <c r="B1293" s="22"/>
      <c r="C1293" s="34"/>
      <c r="D1293" s="45"/>
      <c r="E1293" s="44"/>
      <c r="F1293" s="45"/>
      <c r="G1293" s="45"/>
      <c r="H1293" s="45" t="str">
        <f t="shared" si="217"/>
        <v/>
      </c>
      <c r="I1293" s="46" t="str">
        <f t="shared" si="218"/>
        <v/>
      </c>
      <c r="J1293" s="34">
        <f t="shared" si="219"/>
        <v>0</v>
      </c>
      <c r="K1293" s="45">
        <f t="shared" si="220"/>
        <v>0</v>
      </c>
      <c r="L1293" s="44"/>
      <c r="M1293" s="45"/>
      <c r="N1293" s="45"/>
      <c r="O1293" s="45" t="str">
        <f t="shared" si="221"/>
        <v/>
      </c>
      <c r="P1293" s="46" t="str">
        <f t="shared" si="222"/>
        <v/>
      </c>
      <c r="Q1293" s="34">
        <f t="shared" si="223"/>
        <v>0</v>
      </c>
      <c r="R1293" s="45">
        <f t="shared" si="224"/>
        <v>0</v>
      </c>
      <c r="S1293" s="44"/>
      <c r="T1293" s="45"/>
      <c r="U1293" s="45"/>
      <c r="V1293" s="45" t="str">
        <f t="shared" si="225"/>
        <v/>
      </c>
      <c r="W1293" s="46" t="str">
        <f t="shared" si="226"/>
        <v/>
      </c>
      <c r="X1293" s="12"/>
    </row>
    <row r="1294" spans="1:24" x14ac:dyDescent="0.25">
      <c r="A1294" s="53">
        <v>3116</v>
      </c>
      <c r="B1294" s="22"/>
      <c r="C1294" s="34"/>
      <c r="D1294" s="45"/>
      <c r="E1294" s="44"/>
      <c r="F1294" s="45"/>
      <c r="G1294" s="45"/>
      <c r="H1294" s="45" t="str">
        <f t="shared" si="217"/>
        <v/>
      </c>
      <c r="I1294" s="46" t="str">
        <f t="shared" si="218"/>
        <v/>
      </c>
      <c r="J1294" s="34">
        <f t="shared" si="219"/>
        <v>0</v>
      </c>
      <c r="K1294" s="45">
        <f t="shared" si="220"/>
        <v>0</v>
      </c>
      <c r="L1294" s="44"/>
      <c r="M1294" s="45"/>
      <c r="N1294" s="45"/>
      <c r="O1294" s="45" t="str">
        <f t="shared" si="221"/>
        <v/>
      </c>
      <c r="P1294" s="46" t="str">
        <f t="shared" si="222"/>
        <v/>
      </c>
      <c r="Q1294" s="34">
        <f t="shared" si="223"/>
        <v>0</v>
      </c>
      <c r="R1294" s="45">
        <f t="shared" si="224"/>
        <v>0</v>
      </c>
      <c r="S1294" s="44"/>
      <c r="T1294" s="45"/>
      <c r="U1294" s="45"/>
      <c r="V1294" s="45" t="str">
        <f t="shared" si="225"/>
        <v/>
      </c>
      <c r="W1294" s="46" t="str">
        <f t="shared" si="226"/>
        <v/>
      </c>
      <c r="X1294" s="12"/>
    </row>
    <row r="1295" spans="1:24" x14ac:dyDescent="0.25">
      <c r="A1295" s="53">
        <v>3117</v>
      </c>
      <c r="B1295" s="22"/>
      <c r="C1295" s="34"/>
      <c r="D1295" s="45"/>
      <c r="E1295" s="44"/>
      <c r="F1295" s="45"/>
      <c r="G1295" s="45"/>
      <c r="H1295" s="45" t="str">
        <f t="shared" si="217"/>
        <v/>
      </c>
      <c r="I1295" s="46" t="str">
        <f t="shared" si="218"/>
        <v/>
      </c>
      <c r="J1295" s="34">
        <f t="shared" si="219"/>
        <v>0</v>
      </c>
      <c r="K1295" s="45">
        <f t="shared" si="220"/>
        <v>0</v>
      </c>
      <c r="L1295" s="44"/>
      <c r="M1295" s="45"/>
      <c r="N1295" s="45"/>
      <c r="O1295" s="45" t="str">
        <f t="shared" si="221"/>
        <v/>
      </c>
      <c r="P1295" s="46" t="str">
        <f t="shared" si="222"/>
        <v/>
      </c>
      <c r="Q1295" s="34">
        <f t="shared" si="223"/>
        <v>0</v>
      </c>
      <c r="R1295" s="45">
        <f t="shared" si="224"/>
        <v>0</v>
      </c>
      <c r="S1295" s="44"/>
      <c r="T1295" s="45"/>
      <c r="U1295" s="45"/>
      <c r="V1295" s="45" t="str">
        <f t="shared" si="225"/>
        <v/>
      </c>
      <c r="W1295" s="46" t="str">
        <f t="shared" si="226"/>
        <v/>
      </c>
      <c r="X1295" s="12"/>
    </row>
    <row r="1296" spans="1:24" x14ac:dyDescent="0.25">
      <c r="A1296" s="53">
        <v>3118</v>
      </c>
      <c r="B1296" s="22"/>
      <c r="C1296" s="34"/>
      <c r="D1296" s="45"/>
      <c r="E1296" s="44"/>
      <c r="F1296" s="45"/>
      <c r="G1296" s="45"/>
      <c r="H1296" s="45" t="str">
        <f t="shared" si="217"/>
        <v/>
      </c>
      <c r="I1296" s="46" t="str">
        <f t="shared" si="218"/>
        <v/>
      </c>
      <c r="J1296" s="34">
        <f t="shared" si="219"/>
        <v>0</v>
      </c>
      <c r="K1296" s="45">
        <f t="shared" si="220"/>
        <v>0</v>
      </c>
      <c r="L1296" s="44"/>
      <c r="M1296" s="45"/>
      <c r="N1296" s="45"/>
      <c r="O1296" s="45" t="str">
        <f t="shared" si="221"/>
        <v/>
      </c>
      <c r="P1296" s="46" t="str">
        <f t="shared" si="222"/>
        <v/>
      </c>
      <c r="Q1296" s="34">
        <f t="shared" si="223"/>
        <v>0</v>
      </c>
      <c r="R1296" s="45">
        <f t="shared" si="224"/>
        <v>0</v>
      </c>
      <c r="S1296" s="44"/>
      <c r="T1296" s="45"/>
      <c r="U1296" s="45"/>
      <c r="V1296" s="45" t="str">
        <f t="shared" si="225"/>
        <v/>
      </c>
      <c r="W1296" s="46" t="str">
        <f t="shared" si="226"/>
        <v/>
      </c>
      <c r="X1296" s="12"/>
    </row>
    <row r="1297" spans="1:24" x14ac:dyDescent="0.25">
      <c r="A1297" s="53">
        <v>3119</v>
      </c>
      <c r="B1297" s="22"/>
      <c r="C1297" s="34"/>
      <c r="D1297" s="45"/>
      <c r="E1297" s="44"/>
      <c r="F1297" s="45"/>
      <c r="G1297" s="45"/>
      <c r="H1297" s="45" t="str">
        <f t="shared" si="217"/>
        <v/>
      </c>
      <c r="I1297" s="46" t="str">
        <f t="shared" si="218"/>
        <v/>
      </c>
      <c r="J1297" s="34">
        <f t="shared" si="219"/>
        <v>0</v>
      </c>
      <c r="K1297" s="45">
        <f t="shared" si="220"/>
        <v>0</v>
      </c>
      <c r="L1297" s="44"/>
      <c r="M1297" s="45"/>
      <c r="N1297" s="45"/>
      <c r="O1297" s="45" t="str">
        <f t="shared" si="221"/>
        <v/>
      </c>
      <c r="P1297" s="46" t="str">
        <f t="shared" si="222"/>
        <v/>
      </c>
      <c r="Q1297" s="34">
        <f t="shared" si="223"/>
        <v>0</v>
      </c>
      <c r="R1297" s="45">
        <f t="shared" si="224"/>
        <v>0</v>
      </c>
      <c r="S1297" s="44"/>
      <c r="T1297" s="45"/>
      <c r="U1297" s="45"/>
      <c r="V1297" s="45" t="str">
        <f t="shared" si="225"/>
        <v/>
      </c>
      <c r="W1297" s="46" t="str">
        <f t="shared" si="226"/>
        <v/>
      </c>
      <c r="X1297" s="12"/>
    </row>
    <row r="1298" spans="1:24" x14ac:dyDescent="0.25">
      <c r="A1298" s="53">
        <v>3120</v>
      </c>
      <c r="B1298" s="22"/>
      <c r="C1298" s="34"/>
      <c r="D1298" s="45"/>
      <c r="E1298" s="44"/>
      <c r="F1298" s="45"/>
      <c r="G1298" s="45"/>
      <c r="H1298" s="45" t="str">
        <f t="shared" si="217"/>
        <v/>
      </c>
      <c r="I1298" s="46" t="str">
        <f t="shared" si="218"/>
        <v/>
      </c>
      <c r="J1298" s="34">
        <f t="shared" si="219"/>
        <v>0</v>
      </c>
      <c r="K1298" s="45">
        <f t="shared" si="220"/>
        <v>0</v>
      </c>
      <c r="L1298" s="44"/>
      <c r="M1298" s="45"/>
      <c r="N1298" s="45"/>
      <c r="O1298" s="45" t="str">
        <f t="shared" si="221"/>
        <v/>
      </c>
      <c r="P1298" s="46" t="str">
        <f t="shared" si="222"/>
        <v/>
      </c>
      <c r="Q1298" s="34">
        <f t="shared" si="223"/>
        <v>0</v>
      </c>
      <c r="R1298" s="45">
        <f t="shared" si="224"/>
        <v>0</v>
      </c>
      <c r="S1298" s="44"/>
      <c r="T1298" s="45"/>
      <c r="U1298" s="45"/>
      <c r="V1298" s="45" t="str">
        <f t="shared" si="225"/>
        <v/>
      </c>
      <c r="W1298" s="46" t="str">
        <f t="shared" si="226"/>
        <v/>
      </c>
      <c r="X1298" s="12"/>
    </row>
    <row r="1299" spans="1:24" x14ac:dyDescent="0.25">
      <c r="A1299" s="53">
        <v>3121</v>
      </c>
      <c r="B1299" s="22"/>
      <c r="C1299" s="34"/>
      <c r="D1299" s="45"/>
      <c r="E1299" s="44"/>
      <c r="F1299" s="45"/>
      <c r="G1299" s="45"/>
      <c r="H1299" s="45" t="str">
        <f t="shared" si="217"/>
        <v/>
      </c>
      <c r="I1299" s="46" t="str">
        <f t="shared" si="218"/>
        <v/>
      </c>
      <c r="J1299" s="34">
        <f t="shared" si="219"/>
        <v>0</v>
      </c>
      <c r="K1299" s="45">
        <f t="shared" si="220"/>
        <v>0</v>
      </c>
      <c r="L1299" s="44"/>
      <c r="M1299" s="45"/>
      <c r="N1299" s="45"/>
      <c r="O1299" s="45" t="str">
        <f t="shared" si="221"/>
        <v/>
      </c>
      <c r="P1299" s="46" t="str">
        <f t="shared" si="222"/>
        <v/>
      </c>
      <c r="Q1299" s="34">
        <f t="shared" si="223"/>
        <v>0</v>
      </c>
      <c r="R1299" s="45">
        <f t="shared" si="224"/>
        <v>0</v>
      </c>
      <c r="S1299" s="44"/>
      <c r="T1299" s="45"/>
      <c r="U1299" s="45"/>
      <c r="V1299" s="45" t="str">
        <f t="shared" si="225"/>
        <v/>
      </c>
      <c r="W1299" s="46" t="str">
        <f t="shared" si="226"/>
        <v/>
      </c>
      <c r="X1299" s="12"/>
    </row>
    <row r="1300" spans="1:24" x14ac:dyDescent="0.25">
      <c r="A1300" s="53">
        <v>3122</v>
      </c>
      <c r="B1300" s="22"/>
      <c r="C1300" s="34"/>
      <c r="D1300" s="45"/>
      <c r="E1300" s="44"/>
      <c r="F1300" s="45"/>
      <c r="G1300" s="45"/>
      <c r="H1300" s="45" t="str">
        <f t="shared" si="217"/>
        <v/>
      </c>
      <c r="I1300" s="46" t="str">
        <f t="shared" si="218"/>
        <v/>
      </c>
      <c r="J1300" s="34">
        <f t="shared" si="219"/>
        <v>0</v>
      </c>
      <c r="K1300" s="45">
        <f t="shared" si="220"/>
        <v>0</v>
      </c>
      <c r="L1300" s="44"/>
      <c r="M1300" s="45"/>
      <c r="N1300" s="45"/>
      <c r="O1300" s="45" t="str">
        <f t="shared" si="221"/>
        <v/>
      </c>
      <c r="P1300" s="46" t="str">
        <f t="shared" si="222"/>
        <v/>
      </c>
      <c r="Q1300" s="34">
        <f t="shared" si="223"/>
        <v>0</v>
      </c>
      <c r="R1300" s="45">
        <f t="shared" si="224"/>
        <v>0</v>
      </c>
      <c r="S1300" s="44"/>
      <c r="T1300" s="45"/>
      <c r="U1300" s="45"/>
      <c r="V1300" s="45" t="str">
        <f t="shared" si="225"/>
        <v/>
      </c>
      <c r="W1300" s="46" t="str">
        <f t="shared" si="226"/>
        <v/>
      </c>
      <c r="X1300" s="12"/>
    </row>
    <row r="1301" spans="1:24" x14ac:dyDescent="0.25">
      <c r="A1301" s="53">
        <v>3123</v>
      </c>
      <c r="B1301" s="22"/>
      <c r="C1301" s="34"/>
      <c r="D1301" s="45"/>
      <c r="E1301" s="44"/>
      <c r="F1301" s="45"/>
      <c r="G1301" s="45"/>
      <c r="H1301" s="45" t="str">
        <f t="shared" si="217"/>
        <v/>
      </c>
      <c r="I1301" s="46" t="str">
        <f t="shared" si="218"/>
        <v/>
      </c>
      <c r="J1301" s="34">
        <f t="shared" si="219"/>
        <v>0</v>
      </c>
      <c r="K1301" s="45">
        <f t="shared" si="220"/>
        <v>0</v>
      </c>
      <c r="L1301" s="44"/>
      <c r="M1301" s="45"/>
      <c r="N1301" s="45"/>
      <c r="O1301" s="45" t="str">
        <f t="shared" si="221"/>
        <v/>
      </c>
      <c r="P1301" s="46" t="str">
        <f t="shared" si="222"/>
        <v/>
      </c>
      <c r="Q1301" s="34">
        <f t="shared" si="223"/>
        <v>0</v>
      </c>
      <c r="R1301" s="45">
        <f t="shared" si="224"/>
        <v>0</v>
      </c>
      <c r="S1301" s="44"/>
      <c r="T1301" s="45"/>
      <c r="U1301" s="45"/>
      <c r="V1301" s="45" t="str">
        <f t="shared" si="225"/>
        <v/>
      </c>
      <c r="W1301" s="46" t="str">
        <f t="shared" si="226"/>
        <v/>
      </c>
      <c r="X1301" s="12"/>
    </row>
    <row r="1302" spans="1:24" x14ac:dyDescent="0.25">
      <c r="A1302" s="53">
        <v>3124</v>
      </c>
      <c r="B1302" s="22"/>
      <c r="C1302" s="34"/>
      <c r="D1302" s="45"/>
      <c r="E1302" s="44"/>
      <c r="F1302" s="45"/>
      <c r="G1302" s="45"/>
      <c r="H1302" s="45" t="str">
        <f t="shared" si="217"/>
        <v/>
      </c>
      <c r="I1302" s="46" t="str">
        <f t="shared" si="218"/>
        <v/>
      </c>
      <c r="J1302" s="34">
        <f t="shared" si="219"/>
        <v>0</v>
      </c>
      <c r="K1302" s="45">
        <f t="shared" si="220"/>
        <v>0</v>
      </c>
      <c r="L1302" s="44"/>
      <c r="M1302" s="45"/>
      <c r="N1302" s="45"/>
      <c r="O1302" s="45" t="str">
        <f t="shared" si="221"/>
        <v/>
      </c>
      <c r="P1302" s="46" t="str">
        <f t="shared" si="222"/>
        <v/>
      </c>
      <c r="Q1302" s="34">
        <f t="shared" si="223"/>
        <v>0</v>
      </c>
      <c r="R1302" s="45">
        <f t="shared" si="224"/>
        <v>0</v>
      </c>
      <c r="S1302" s="44"/>
      <c r="T1302" s="45"/>
      <c r="U1302" s="45"/>
      <c r="V1302" s="45" t="str">
        <f t="shared" si="225"/>
        <v/>
      </c>
      <c r="W1302" s="46" t="str">
        <f t="shared" si="226"/>
        <v/>
      </c>
      <c r="X1302" s="12"/>
    </row>
    <row r="1303" spans="1:24" x14ac:dyDescent="0.25">
      <c r="A1303" s="53">
        <v>3125</v>
      </c>
      <c r="B1303" s="22"/>
      <c r="C1303" s="34"/>
      <c r="D1303" s="45"/>
      <c r="E1303" s="44"/>
      <c r="F1303" s="45"/>
      <c r="G1303" s="45"/>
      <c r="H1303" s="45" t="str">
        <f t="shared" si="217"/>
        <v/>
      </c>
      <c r="I1303" s="46" t="str">
        <f t="shared" si="218"/>
        <v/>
      </c>
      <c r="J1303" s="34">
        <f t="shared" si="219"/>
        <v>0</v>
      </c>
      <c r="K1303" s="45">
        <f t="shared" si="220"/>
        <v>0</v>
      </c>
      <c r="L1303" s="44"/>
      <c r="M1303" s="45"/>
      <c r="N1303" s="45"/>
      <c r="O1303" s="45" t="str">
        <f t="shared" si="221"/>
        <v/>
      </c>
      <c r="P1303" s="46" t="str">
        <f t="shared" si="222"/>
        <v/>
      </c>
      <c r="Q1303" s="34">
        <f t="shared" si="223"/>
        <v>0</v>
      </c>
      <c r="R1303" s="45">
        <f t="shared" si="224"/>
        <v>0</v>
      </c>
      <c r="S1303" s="44"/>
      <c r="T1303" s="45"/>
      <c r="U1303" s="45"/>
      <c r="V1303" s="45" t="str">
        <f t="shared" si="225"/>
        <v/>
      </c>
      <c r="W1303" s="46" t="str">
        <f t="shared" si="226"/>
        <v/>
      </c>
      <c r="X1303" s="12"/>
    </row>
    <row r="1304" spans="1:24" x14ac:dyDescent="0.25">
      <c r="A1304" s="53">
        <v>3126</v>
      </c>
      <c r="B1304" s="22"/>
      <c r="C1304" s="34"/>
      <c r="D1304" s="45"/>
      <c r="E1304" s="44"/>
      <c r="F1304" s="45"/>
      <c r="G1304" s="45"/>
      <c r="H1304" s="45" t="str">
        <f t="shared" si="217"/>
        <v/>
      </c>
      <c r="I1304" s="46" t="str">
        <f t="shared" si="218"/>
        <v/>
      </c>
      <c r="J1304" s="34">
        <f t="shared" si="219"/>
        <v>0</v>
      </c>
      <c r="K1304" s="45">
        <f t="shared" si="220"/>
        <v>0</v>
      </c>
      <c r="L1304" s="44"/>
      <c r="M1304" s="45"/>
      <c r="N1304" s="45"/>
      <c r="O1304" s="45" t="str">
        <f t="shared" si="221"/>
        <v/>
      </c>
      <c r="P1304" s="46" t="str">
        <f t="shared" si="222"/>
        <v/>
      </c>
      <c r="Q1304" s="34">
        <f t="shared" si="223"/>
        <v>0</v>
      </c>
      <c r="R1304" s="45">
        <f t="shared" si="224"/>
        <v>0</v>
      </c>
      <c r="S1304" s="44"/>
      <c r="T1304" s="45"/>
      <c r="U1304" s="45"/>
      <c r="V1304" s="45" t="str">
        <f t="shared" si="225"/>
        <v/>
      </c>
      <c r="W1304" s="46" t="str">
        <f t="shared" si="226"/>
        <v/>
      </c>
      <c r="X1304" s="12"/>
    </row>
    <row r="1305" spans="1:24" x14ac:dyDescent="0.25">
      <c r="A1305" s="53">
        <v>3127</v>
      </c>
      <c r="B1305" s="22"/>
      <c r="C1305" s="34"/>
      <c r="D1305" s="45"/>
      <c r="E1305" s="44"/>
      <c r="F1305" s="45"/>
      <c r="G1305" s="45"/>
      <c r="H1305" s="45" t="str">
        <f t="shared" si="217"/>
        <v/>
      </c>
      <c r="I1305" s="46" t="str">
        <f t="shared" si="218"/>
        <v/>
      </c>
      <c r="J1305" s="34">
        <f t="shared" si="219"/>
        <v>0</v>
      </c>
      <c r="K1305" s="45">
        <f t="shared" si="220"/>
        <v>0</v>
      </c>
      <c r="L1305" s="44"/>
      <c r="M1305" s="45"/>
      <c r="N1305" s="45"/>
      <c r="O1305" s="45" t="str">
        <f t="shared" si="221"/>
        <v/>
      </c>
      <c r="P1305" s="46" t="str">
        <f t="shared" si="222"/>
        <v/>
      </c>
      <c r="Q1305" s="34">
        <f t="shared" si="223"/>
        <v>0</v>
      </c>
      <c r="R1305" s="45">
        <f t="shared" si="224"/>
        <v>0</v>
      </c>
      <c r="S1305" s="44"/>
      <c r="T1305" s="45"/>
      <c r="U1305" s="45"/>
      <c r="V1305" s="45" t="str">
        <f t="shared" si="225"/>
        <v/>
      </c>
      <c r="W1305" s="46" t="str">
        <f t="shared" si="226"/>
        <v/>
      </c>
      <c r="X1305" s="12"/>
    </row>
    <row r="1306" spans="1:24" x14ac:dyDescent="0.25">
      <c r="A1306" s="53">
        <v>3128</v>
      </c>
      <c r="B1306" s="22"/>
      <c r="C1306" s="34"/>
      <c r="D1306" s="45"/>
      <c r="E1306" s="44"/>
      <c r="F1306" s="45"/>
      <c r="G1306" s="45"/>
      <c r="H1306" s="45" t="str">
        <f t="shared" si="217"/>
        <v/>
      </c>
      <c r="I1306" s="46" t="str">
        <f t="shared" si="218"/>
        <v/>
      </c>
      <c r="J1306" s="34">
        <f t="shared" si="219"/>
        <v>0</v>
      </c>
      <c r="K1306" s="45">
        <f t="shared" si="220"/>
        <v>0</v>
      </c>
      <c r="L1306" s="44"/>
      <c r="M1306" s="45"/>
      <c r="N1306" s="45"/>
      <c r="O1306" s="45" t="str">
        <f t="shared" si="221"/>
        <v/>
      </c>
      <c r="P1306" s="46" t="str">
        <f t="shared" si="222"/>
        <v/>
      </c>
      <c r="Q1306" s="34">
        <f t="shared" si="223"/>
        <v>0</v>
      </c>
      <c r="R1306" s="45">
        <f t="shared" si="224"/>
        <v>0</v>
      </c>
      <c r="S1306" s="44"/>
      <c r="T1306" s="45"/>
      <c r="U1306" s="45"/>
      <c r="V1306" s="45" t="str">
        <f t="shared" si="225"/>
        <v/>
      </c>
      <c r="W1306" s="46" t="str">
        <f t="shared" si="226"/>
        <v/>
      </c>
      <c r="X1306" s="12"/>
    </row>
    <row r="1307" spans="1:24" x14ac:dyDescent="0.25">
      <c r="A1307" s="53">
        <v>3129</v>
      </c>
      <c r="B1307" s="22"/>
      <c r="C1307" s="34"/>
      <c r="D1307" s="45"/>
      <c r="E1307" s="44"/>
      <c r="F1307" s="45"/>
      <c r="G1307" s="45"/>
      <c r="H1307" s="45" t="str">
        <f t="shared" si="217"/>
        <v/>
      </c>
      <c r="I1307" s="46" t="str">
        <f t="shared" si="218"/>
        <v/>
      </c>
      <c r="J1307" s="34">
        <f t="shared" si="219"/>
        <v>0</v>
      </c>
      <c r="K1307" s="45">
        <f t="shared" si="220"/>
        <v>0</v>
      </c>
      <c r="L1307" s="44"/>
      <c r="M1307" s="45"/>
      <c r="N1307" s="45"/>
      <c r="O1307" s="45" t="str">
        <f t="shared" si="221"/>
        <v/>
      </c>
      <c r="P1307" s="46" t="str">
        <f t="shared" si="222"/>
        <v/>
      </c>
      <c r="Q1307" s="34">
        <f t="shared" si="223"/>
        <v>0</v>
      </c>
      <c r="R1307" s="45">
        <f t="shared" si="224"/>
        <v>0</v>
      </c>
      <c r="S1307" s="44"/>
      <c r="T1307" s="45"/>
      <c r="U1307" s="45"/>
      <c r="V1307" s="45" t="str">
        <f t="shared" si="225"/>
        <v/>
      </c>
      <c r="W1307" s="46" t="str">
        <f t="shared" si="226"/>
        <v/>
      </c>
      <c r="X1307" s="12"/>
    </row>
    <row r="1308" spans="1:24" x14ac:dyDescent="0.25">
      <c r="A1308" s="53">
        <v>3130</v>
      </c>
      <c r="B1308" s="22"/>
      <c r="C1308" s="34"/>
      <c r="D1308" s="45"/>
      <c r="E1308" s="44"/>
      <c r="F1308" s="45"/>
      <c r="G1308" s="45"/>
      <c r="H1308" s="45" t="str">
        <f t="shared" si="217"/>
        <v/>
      </c>
      <c r="I1308" s="46" t="str">
        <f t="shared" si="218"/>
        <v/>
      </c>
      <c r="J1308" s="34">
        <f t="shared" si="219"/>
        <v>0</v>
      </c>
      <c r="K1308" s="45">
        <f t="shared" si="220"/>
        <v>0</v>
      </c>
      <c r="L1308" s="44"/>
      <c r="M1308" s="45"/>
      <c r="N1308" s="45"/>
      <c r="O1308" s="45" t="str">
        <f t="shared" si="221"/>
        <v/>
      </c>
      <c r="P1308" s="46" t="str">
        <f t="shared" si="222"/>
        <v/>
      </c>
      <c r="Q1308" s="34">
        <f t="shared" si="223"/>
        <v>0</v>
      </c>
      <c r="R1308" s="45">
        <f t="shared" si="224"/>
        <v>0</v>
      </c>
      <c r="S1308" s="44"/>
      <c r="T1308" s="45"/>
      <c r="U1308" s="45"/>
      <c r="V1308" s="45" t="str">
        <f t="shared" si="225"/>
        <v/>
      </c>
      <c r="W1308" s="46" t="str">
        <f t="shared" si="226"/>
        <v/>
      </c>
      <c r="X1308" s="12"/>
    </row>
    <row r="1309" spans="1:24" x14ac:dyDescent="0.25">
      <c r="A1309" s="53">
        <v>3131</v>
      </c>
      <c r="B1309" s="22"/>
      <c r="C1309" s="34"/>
      <c r="D1309" s="45"/>
      <c r="E1309" s="44"/>
      <c r="F1309" s="45"/>
      <c r="G1309" s="45"/>
      <c r="H1309" s="45" t="str">
        <f t="shared" si="217"/>
        <v/>
      </c>
      <c r="I1309" s="46" t="str">
        <f t="shared" si="218"/>
        <v/>
      </c>
      <c r="J1309" s="34">
        <f t="shared" si="219"/>
        <v>0</v>
      </c>
      <c r="K1309" s="45">
        <f t="shared" si="220"/>
        <v>0</v>
      </c>
      <c r="L1309" s="44"/>
      <c r="M1309" s="45"/>
      <c r="N1309" s="45"/>
      <c r="O1309" s="45" t="str">
        <f t="shared" si="221"/>
        <v/>
      </c>
      <c r="P1309" s="46" t="str">
        <f t="shared" si="222"/>
        <v/>
      </c>
      <c r="Q1309" s="34">
        <f t="shared" si="223"/>
        <v>0</v>
      </c>
      <c r="R1309" s="45">
        <f t="shared" si="224"/>
        <v>0</v>
      </c>
      <c r="S1309" s="44"/>
      <c r="T1309" s="45"/>
      <c r="U1309" s="45"/>
      <c r="V1309" s="45" t="str">
        <f t="shared" si="225"/>
        <v/>
      </c>
      <c r="W1309" s="46" t="str">
        <f t="shared" si="226"/>
        <v/>
      </c>
      <c r="X1309" s="12"/>
    </row>
    <row r="1310" spans="1:24" x14ac:dyDescent="0.25">
      <c r="A1310" s="53">
        <v>3132</v>
      </c>
      <c r="B1310" s="22"/>
      <c r="C1310" s="34"/>
      <c r="D1310" s="45"/>
      <c r="E1310" s="44"/>
      <c r="F1310" s="45"/>
      <c r="G1310" s="45"/>
      <c r="H1310" s="45" t="str">
        <f t="shared" si="217"/>
        <v/>
      </c>
      <c r="I1310" s="46" t="str">
        <f t="shared" si="218"/>
        <v/>
      </c>
      <c r="J1310" s="34">
        <f t="shared" si="219"/>
        <v>0</v>
      </c>
      <c r="K1310" s="45">
        <f t="shared" si="220"/>
        <v>0</v>
      </c>
      <c r="L1310" s="44"/>
      <c r="M1310" s="45"/>
      <c r="N1310" s="45"/>
      <c r="O1310" s="45" t="str">
        <f t="shared" si="221"/>
        <v/>
      </c>
      <c r="P1310" s="46" t="str">
        <f t="shared" si="222"/>
        <v/>
      </c>
      <c r="Q1310" s="34">
        <f t="shared" si="223"/>
        <v>0</v>
      </c>
      <c r="R1310" s="45">
        <f t="shared" si="224"/>
        <v>0</v>
      </c>
      <c r="S1310" s="44"/>
      <c r="T1310" s="45"/>
      <c r="U1310" s="45"/>
      <c r="V1310" s="45" t="str">
        <f t="shared" si="225"/>
        <v/>
      </c>
      <c r="W1310" s="46" t="str">
        <f t="shared" si="226"/>
        <v/>
      </c>
      <c r="X1310" s="12"/>
    </row>
    <row r="1311" spans="1:24" x14ac:dyDescent="0.25">
      <c r="A1311" s="53">
        <v>3133</v>
      </c>
      <c r="B1311" s="22"/>
      <c r="C1311" s="34"/>
      <c r="D1311" s="45"/>
      <c r="E1311" s="44"/>
      <c r="F1311" s="45"/>
      <c r="G1311" s="45"/>
      <c r="H1311" s="45" t="str">
        <f t="shared" si="217"/>
        <v/>
      </c>
      <c r="I1311" s="46" t="str">
        <f t="shared" si="218"/>
        <v/>
      </c>
      <c r="J1311" s="34">
        <f t="shared" si="219"/>
        <v>0</v>
      </c>
      <c r="K1311" s="45">
        <f t="shared" si="220"/>
        <v>0</v>
      </c>
      <c r="L1311" s="44"/>
      <c r="M1311" s="45"/>
      <c r="N1311" s="45"/>
      <c r="O1311" s="45" t="str">
        <f t="shared" si="221"/>
        <v/>
      </c>
      <c r="P1311" s="46" t="str">
        <f t="shared" si="222"/>
        <v/>
      </c>
      <c r="Q1311" s="34">
        <f t="shared" si="223"/>
        <v>0</v>
      </c>
      <c r="R1311" s="45">
        <f t="shared" si="224"/>
        <v>0</v>
      </c>
      <c r="S1311" s="44"/>
      <c r="T1311" s="45"/>
      <c r="U1311" s="45"/>
      <c r="V1311" s="45" t="str">
        <f t="shared" si="225"/>
        <v/>
      </c>
      <c r="W1311" s="46" t="str">
        <f t="shared" si="226"/>
        <v/>
      </c>
      <c r="X1311" s="12"/>
    </row>
    <row r="1312" spans="1:24" x14ac:dyDescent="0.25">
      <c r="A1312" s="53">
        <v>3134</v>
      </c>
      <c r="B1312" s="22"/>
      <c r="C1312" s="34"/>
      <c r="D1312" s="45"/>
      <c r="E1312" s="44"/>
      <c r="F1312" s="45"/>
      <c r="G1312" s="45"/>
      <c r="H1312" s="45" t="str">
        <f t="shared" si="217"/>
        <v/>
      </c>
      <c r="I1312" s="46" t="str">
        <f t="shared" si="218"/>
        <v/>
      </c>
      <c r="J1312" s="34">
        <f t="shared" si="219"/>
        <v>0</v>
      </c>
      <c r="K1312" s="45">
        <f t="shared" si="220"/>
        <v>0</v>
      </c>
      <c r="L1312" s="44"/>
      <c r="M1312" s="45"/>
      <c r="N1312" s="45"/>
      <c r="O1312" s="45" t="str">
        <f t="shared" si="221"/>
        <v/>
      </c>
      <c r="P1312" s="46" t="str">
        <f t="shared" si="222"/>
        <v/>
      </c>
      <c r="Q1312" s="34">
        <f t="shared" si="223"/>
        <v>0</v>
      </c>
      <c r="R1312" s="45">
        <f t="shared" si="224"/>
        <v>0</v>
      </c>
      <c r="S1312" s="44"/>
      <c r="T1312" s="45"/>
      <c r="U1312" s="45"/>
      <c r="V1312" s="45" t="str">
        <f t="shared" si="225"/>
        <v/>
      </c>
      <c r="W1312" s="46" t="str">
        <f t="shared" si="226"/>
        <v/>
      </c>
      <c r="X1312" s="12"/>
    </row>
    <row r="1313" spans="1:24" x14ac:dyDescent="0.25">
      <c r="A1313" s="53">
        <v>3135</v>
      </c>
      <c r="B1313" s="22"/>
      <c r="C1313" s="34"/>
      <c r="D1313" s="45"/>
      <c r="E1313" s="44"/>
      <c r="F1313" s="45"/>
      <c r="G1313" s="45"/>
      <c r="H1313" s="45" t="str">
        <f t="shared" si="217"/>
        <v/>
      </c>
      <c r="I1313" s="46" t="str">
        <f t="shared" si="218"/>
        <v/>
      </c>
      <c r="J1313" s="34">
        <f t="shared" si="219"/>
        <v>0</v>
      </c>
      <c r="K1313" s="45">
        <f t="shared" si="220"/>
        <v>0</v>
      </c>
      <c r="L1313" s="44"/>
      <c r="M1313" s="45"/>
      <c r="N1313" s="45"/>
      <c r="O1313" s="45" t="str">
        <f t="shared" si="221"/>
        <v/>
      </c>
      <c r="P1313" s="46" t="str">
        <f t="shared" si="222"/>
        <v/>
      </c>
      <c r="Q1313" s="34">
        <f t="shared" si="223"/>
        <v>0</v>
      </c>
      <c r="R1313" s="45">
        <f t="shared" si="224"/>
        <v>0</v>
      </c>
      <c r="S1313" s="44"/>
      <c r="T1313" s="45"/>
      <c r="U1313" s="45"/>
      <c r="V1313" s="45" t="str">
        <f t="shared" si="225"/>
        <v/>
      </c>
      <c r="W1313" s="46" t="str">
        <f t="shared" si="226"/>
        <v/>
      </c>
      <c r="X1313" s="12"/>
    </row>
    <row r="1314" spans="1:24" x14ac:dyDescent="0.25">
      <c r="A1314" s="53">
        <v>3136</v>
      </c>
      <c r="B1314" s="22"/>
      <c r="C1314" s="34"/>
      <c r="D1314" s="45"/>
      <c r="E1314" s="44"/>
      <c r="F1314" s="45"/>
      <c r="G1314" s="45"/>
      <c r="H1314" s="45" t="str">
        <f t="shared" si="217"/>
        <v/>
      </c>
      <c r="I1314" s="46" t="str">
        <f t="shared" si="218"/>
        <v/>
      </c>
      <c r="J1314" s="34">
        <f t="shared" si="219"/>
        <v>0</v>
      </c>
      <c r="K1314" s="45">
        <f t="shared" si="220"/>
        <v>0</v>
      </c>
      <c r="L1314" s="44"/>
      <c r="M1314" s="45"/>
      <c r="N1314" s="45"/>
      <c r="O1314" s="45" t="str">
        <f t="shared" si="221"/>
        <v/>
      </c>
      <c r="P1314" s="46" t="str">
        <f t="shared" si="222"/>
        <v/>
      </c>
      <c r="Q1314" s="34">
        <f t="shared" si="223"/>
        <v>0</v>
      </c>
      <c r="R1314" s="45">
        <f t="shared" si="224"/>
        <v>0</v>
      </c>
      <c r="S1314" s="44"/>
      <c r="T1314" s="45"/>
      <c r="U1314" s="45"/>
      <c r="V1314" s="45" t="str">
        <f t="shared" si="225"/>
        <v/>
      </c>
      <c r="W1314" s="46" t="str">
        <f t="shared" si="226"/>
        <v/>
      </c>
      <c r="X1314" s="12"/>
    </row>
    <row r="1315" spans="1:24" x14ac:dyDescent="0.25">
      <c r="A1315" s="53">
        <v>3137</v>
      </c>
      <c r="B1315" s="22"/>
      <c r="C1315" s="34"/>
      <c r="D1315" s="45"/>
      <c r="E1315" s="44"/>
      <c r="F1315" s="45"/>
      <c r="G1315" s="45"/>
      <c r="H1315" s="45" t="str">
        <f t="shared" si="217"/>
        <v/>
      </c>
      <c r="I1315" s="46" t="str">
        <f t="shared" si="218"/>
        <v/>
      </c>
      <c r="J1315" s="34">
        <f t="shared" si="219"/>
        <v>0</v>
      </c>
      <c r="K1315" s="45">
        <f t="shared" si="220"/>
        <v>0</v>
      </c>
      <c r="L1315" s="44"/>
      <c r="M1315" s="45"/>
      <c r="N1315" s="45"/>
      <c r="O1315" s="45" t="str">
        <f t="shared" si="221"/>
        <v/>
      </c>
      <c r="P1315" s="46" t="str">
        <f t="shared" si="222"/>
        <v/>
      </c>
      <c r="Q1315" s="34">
        <f t="shared" si="223"/>
        <v>0</v>
      </c>
      <c r="R1315" s="45">
        <f t="shared" si="224"/>
        <v>0</v>
      </c>
      <c r="S1315" s="44"/>
      <c r="T1315" s="45"/>
      <c r="U1315" s="45"/>
      <c r="V1315" s="45" t="str">
        <f t="shared" si="225"/>
        <v/>
      </c>
      <c r="W1315" s="46" t="str">
        <f t="shared" si="226"/>
        <v/>
      </c>
      <c r="X1315" s="12"/>
    </row>
    <row r="1316" spans="1:24" x14ac:dyDescent="0.25">
      <c r="A1316" s="53">
        <v>3138</v>
      </c>
      <c r="B1316" s="22"/>
      <c r="C1316" s="34"/>
      <c r="D1316" s="45"/>
      <c r="E1316" s="44"/>
      <c r="F1316" s="45"/>
      <c r="G1316" s="45"/>
      <c r="H1316" s="45" t="str">
        <f t="shared" si="217"/>
        <v/>
      </c>
      <c r="I1316" s="46" t="str">
        <f t="shared" si="218"/>
        <v/>
      </c>
      <c r="J1316" s="34">
        <f t="shared" si="219"/>
        <v>0</v>
      </c>
      <c r="K1316" s="45">
        <f t="shared" si="220"/>
        <v>0</v>
      </c>
      <c r="L1316" s="44"/>
      <c r="M1316" s="45"/>
      <c r="N1316" s="45"/>
      <c r="O1316" s="45" t="str">
        <f t="shared" si="221"/>
        <v/>
      </c>
      <c r="P1316" s="46" t="str">
        <f t="shared" si="222"/>
        <v/>
      </c>
      <c r="Q1316" s="34">
        <f t="shared" si="223"/>
        <v>0</v>
      </c>
      <c r="R1316" s="45">
        <f t="shared" si="224"/>
        <v>0</v>
      </c>
      <c r="S1316" s="44"/>
      <c r="T1316" s="45"/>
      <c r="U1316" s="45"/>
      <c r="V1316" s="45" t="str">
        <f t="shared" si="225"/>
        <v/>
      </c>
      <c r="W1316" s="46" t="str">
        <f t="shared" si="226"/>
        <v/>
      </c>
      <c r="X1316" s="12"/>
    </row>
    <row r="1317" spans="1:24" x14ac:dyDescent="0.25">
      <c r="A1317" s="53">
        <v>3139</v>
      </c>
      <c r="B1317" s="22"/>
      <c r="C1317" s="34"/>
      <c r="D1317" s="45"/>
      <c r="E1317" s="44"/>
      <c r="F1317" s="45"/>
      <c r="G1317" s="45"/>
      <c r="H1317" s="45" t="str">
        <f t="shared" si="217"/>
        <v/>
      </c>
      <c r="I1317" s="46" t="str">
        <f t="shared" si="218"/>
        <v/>
      </c>
      <c r="J1317" s="34">
        <f t="shared" si="219"/>
        <v>0</v>
      </c>
      <c r="K1317" s="45">
        <f t="shared" si="220"/>
        <v>0</v>
      </c>
      <c r="L1317" s="44"/>
      <c r="M1317" s="45"/>
      <c r="N1317" s="45"/>
      <c r="O1317" s="45" t="str">
        <f t="shared" si="221"/>
        <v/>
      </c>
      <c r="P1317" s="46" t="str">
        <f t="shared" si="222"/>
        <v/>
      </c>
      <c r="Q1317" s="34">
        <f t="shared" si="223"/>
        <v>0</v>
      </c>
      <c r="R1317" s="45">
        <f t="shared" si="224"/>
        <v>0</v>
      </c>
      <c r="S1317" s="44"/>
      <c r="T1317" s="45"/>
      <c r="U1317" s="45"/>
      <c r="V1317" s="45" t="str">
        <f t="shared" si="225"/>
        <v/>
      </c>
      <c r="W1317" s="46" t="str">
        <f t="shared" si="226"/>
        <v/>
      </c>
      <c r="X1317" s="12"/>
    </row>
    <row r="1318" spans="1:24" x14ac:dyDescent="0.25">
      <c r="A1318" s="53">
        <v>3140</v>
      </c>
      <c r="B1318" s="22"/>
      <c r="C1318" s="34"/>
      <c r="D1318" s="45"/>
      <c r="E1318" s="44"/>
      <c r="F1318" s="45"/>
      <c r="G1318" s="45"/>
      <c r="H1318" s="45" t="str">
        <f t="shared" si="217"/>
        <v/>
      </c>
      <c r="I1318" s="46" t="str">
        <f t="shared" si="218"/>
        <v/>
      </c>
      <c r="J1318" s="34">
        <f t="shared" si="219"/>
        <v>0</v>
      </c>
      <c r="K1318" s="45">
        <f t="shared" si="220"/>
        <v>0</v>
      </c>
      <c r="L1318" s="44"/>
      <c r="M1318" s="45"/>
      <c r="N1318" s="45"/>
      <c r="O1318" s="45" t="str">
        <f t="shared" si="221"/>
        <v/>
      </c>
      <c r="P1318" s="46" t="str">
        <f t="shared" si="222"/>
        <v/>
      </c>
      <c r="Q1318" s="34">
        <f t="shared" si="223"/>
        <v>0</v>
      </c>
      <c r="R1318" s="45">
        <f t="shared" si="224"/>
        <v>0</v>
      </c>
      <c r="S1318" s="44"/>
      <c r="T1318" s="45"/>
      <c r="U1318" s="45"/>
      <c r="V1318" s="45" t="str">
        <f t="shared" si="225"/>
        <v/>
      </c>
      <c r="W1318" s="46" t="str">
        <f t="shared" si="226"/>
        <v/>
      </c>
      <c r="X1318" s="12"/>
    </row>
    <row r="1319" spans="1:24" x14ac:dyDescent="0.25">
      <c r="A1319" s="53">
        <v>3141</v>
      </c>
      <c r="B1319" s="22"/>
      <c r="C1319" s="34"/>
      <c r="D1319" s="45"/>
      <c r="E1319" s="44"/>
      <c r="F1319" s="45"/>
      <c r="G1319" s="45"/>
      <c r="H1319" s="45" t="str">
        <f t="shared" si="217"/>
        <v/>
      </c>
      <c r="I1319" s="46" t="str">
        <f t="shared" si="218"/>
        <v/>
      </c>
      <c r="J1319" s="34">
        <f t="shared" si="219"/>
        <v>0</v>
      </c>
      <c r="K1319" s="45">
        <f t="shared" si="220"/>
        <v>0</v>
      </c>
      <c r="L1319" s="44"/>
      <c r="M1319" s="45"/>
      <c r="N1319" s="45"/>
      <c r="O1319" s="45" t="str">
        <f t="shared" si="221"/>
        <v/>
      </c>
      <c r="P1319" s="46" t="str">
        <f t="shared" si="222"/>
        <v/>
      </c>
      <c r="Q1319" s="34">
        <f t="shared" si="223"/>
        <v>0</v>
      </c>
      <c r="R1319" s="45">
        <f t="shared" si="224"/>
        <v>0</v>
      </c>
      <c r="S1319" s="44"/>
      <c r="T1319" s="45"/>
      <c r="U1319" s="45"/>
      <c r="V1319" s="45" t="str">
        <f t="shared" si="225"/>
        <v/>
      </c>
      <c r="W1319" s="46" t="str">
        <f t="shared" si="226"/>
        <v/>
      </c>
      <c r="X1319" s="12"/>
    </row>
    <row r="1320" spans="1:24" x14ac:dyDescent="0.25">
      <c r="A1320" s="53">
        <v>3142</v>
      </c>
      <c r="B1320" s="22"/>
      <c r="C1320" s="34"/>
      <c r="D1320" s="45"/>
      <c r="E1320" s="44"/>
      <c r="F1320" s="45"/>
      <c r="G1320" s="45"/>
      <c r="H1320" s="45" t="str">
        <f t="shared" si="217"/>
        <v/>
      </c>
      <c r="I1320" s="46" t="str">
        <f t="shared" si="218"/>
        <v/>
      </c>
      <c r="J1320" s="34">
        <f t="shared" si="219"/>
        <v>0</v>
      </c>
      <c r="K1320" s="45">
        <f t="shared" si="220"/>
        <v>0</v>
      </c>
      <c r="L1320" s="44"/>
      <c r="M1320" s="45"/>
      <c r="N1320" s="45"/>
      <c r="O1320" s="45" t="str">
        <f t="shared" si="221"/>
        <v/>
      </c>
      <c r="P1320" s="46" t="str">
        <f t="shared" si="222"/>
        <v/>
      </c>
      <c r="Q1320" s="34">
        <f t="shared" si="223"/>
        <v>0</v>
      </c>
      <c r="R1320" s="45">
        <f t="shared" si="224"/>
        <v>0</v>
      </c>
      <c r="S1320" s="44"/>
      <c r="T1320" s="45"/>
      <c r="U1320" s="45"/>
      <c r="V1320" s="45" t="str">
        <f t="shared" si="225"/>
        <v/>
      </c>
      <c r="W1320" s="46" t="str">
        <f t="shared" si="226"/>
        <v/>
      </c>
      <c r="X1320" s="12"/>
    </row>
    <row r="1321" spans="1:24" x14ac:dyDescent="0.25">
      <c r="A1321" s="53">
        <v>3143</v>
      </c>
      <c r="B1321" s="22"/>
      <c r="C1321" s="34"/>
      <c r="D1321" s="45"/>
      <c r="E1321" s="44"/>
      <c r="F1321" s="45"/>
      <c r="G1321" s="45"/>
      <c r="H1321" s="45" t="str">
        <f t="shared" si="217"/>
        <v/>
      </c>
      <c r="I1321" s="46" t="str">
        <f t="shared" si="218"/>
        <v/>
      </c>
      <c r="J1321" s="34">
        <f t="shared" si="219"/>
        <v>0</v>
      </c>
      <c r="K1321" s="45">
        <f t="shared" si="220"/>
        <v>0</v>
      </c>
      <c r="L1321" s="44"/>
      <c r="M1321" s="45"/>
      <c r="N1321" s="45"/>
      <c r="O1321" s="45" t="str">
        <f t="shared" si="221"/>
        <v/>
      </c>
      <c r="P1321" s="46" t="str">
        <f t="shared" si="222"/>
        <v/>
      </c>
      <c r="Q1321" s="34">
        <f t="shared" si="223"/>
        <v>0</v>
      </c>
      <c r="R1321" s="45">
        <f t="shared" si="224"/>
        <v>0</v>
      </c>
      <c r="S1321" s="44"/>
      <c r="T1321" s="45"/>
      <c r="U1321" s="45"/>
      <c r="V1321" s="45" t="str">
        <f t="shared" si="225"/>
        <v/>
      </c>
      <c r="W1321" s="46" t="str">
        <f t="shared" si="226"/>
        <v/>
      </c>
      <c r="X1321" s="12"/>
    </row>
    <row r="1322" spans="1:24" x14ac:dyDescent="0.25">
      <c r="A1322" s="53">
        <v>3144</v>
      </c>
      <c r="B1322" s="22"/>
      <c r="C1322" s="34"/>
      <c r="D1322" s="45"/>
      <c r="E1322" s="44"/>
      <c r="F1322" s="45"/>
      <c r="G1322" s="45"/>
      <c r="H1322" s="45" t="str">
        <f t="shared" si="217"/>
        <v/>
      </c>
      <c r="I1322" s="46" t="str">
        <f t="shared" si="218"/>
        <v/>
      </c>
      <c r="J1322" s="34">
        <f t="shared" si="219"/>
        <v>0</v>
      </c>
      <c r="K1322" s="45">
        <f t="shared" si="220"/>
        <v>0</v>
      </c>
      <c r="L1322" s="44"/>
      <c r="M1322" s="45"/>
      <c r="N1322" s="45"/>
      <c r="O1322" s="45" t="str">
        <f t="shared" si="221"/>
        <v/>
      </c>
      <c r="P1322" s="46" t="str">
        <f t="shared" si="222"/>
        <v/>
      </c>
      <c r="Q1322" s="34">
        <f t="shared" si="223"/>
        <v>0</v>
      </c>
      <c r="R1322" s="45">
        <f t="shared" si="224"/>
        <v>0</v>
      </c>
      <c r="S1322" s="44"/>
      <c r="T1322" s="45"/>
      <c r="U1322" s="45"/>
      <c r="V1322" s="45" t="str">
        <f t="shared" si="225"/>
        <v/>
      </c>
      <c r="W1322" s="46" t="str">
        <f t="shared" si="226"/>
        <v/>
      </c>
      <c r="X1322" s="12"/>
    </row>
    <row r="1323" spans="1:24" x14ac:dyDescent="0.25">
      <c r="A1323" s="53">
        <v>3145</v>
      </c>
      <c r="B1323" s="22"/>
      <c r="C1323" s="34"/>
      <c r="D1323" s="45"/>
      <c r="E1323" s="44"/>
      <c r="F1323" s="45"/>
      <c r="G1323" s="45"/>
      <c r="H1323" s="45" t="str">
        <f t="shared" si="217"/>
        <v/>
      </c>
      <c r="I1323" s="46" t="str">
        <f t="shared" si="218"/>
        <v/>
      </c>
      <c r="J1323" s="34">
        <f t="shared" si="219"/>
        <v>0</v>
      </c>
      <c r="K1323" s="45">
        <f t="shared" si="220"/>
        <v>0</v>
      </c>
      <c r="L1323" s="44"/>
      <c r="M1323" s="45"/>
      <c r="N1323" s="45"/>
      <c r="O1323" s="45" t="str">
        <f t="shared" si="221"/>
        <v/>
      </c>
      <c r="P1323" s="46" t="str">
        <f t="shared" si="222"/>
        <v/>
      </c>
      <c r="Q1323" s="34">
        <f t="shared" si="223"/>
        <v>0</v>
      </c>
      <c r="R1323" s="45">
        <f t="shared" si="224"/>
        <v>0</v>
      </c>
      <c r="S1323" s="44"/>
      <c r="T1323" s="45"/>
      <c r="U1323" s="45"/>
      <c r="V1323" s="45" t="str">
        <f t="shared" si="225"/>
        <v/>
      </c>
      <c r="W1323" s="46" t="str">
        <f t="shared" si="226"/>
        <v/>
      </c>
      <c r="X1323" s="12"/>
    </row>
    <row r="1324" spans="1:24" x14ac:dyDescent="0.25">
      <c r="A1324" s="53">
        <v>3146</v>
      </c>
      <c r="B1324" s="22"/>
      <c r="C1324" s="34"/>
      <c r="D1324" s="45"/>
      <c r="E1324" s="44"/>
      <c r="F1324" s="45"/>
      <c r="G1324" s="45"/>
      <c r="H1324" s="45" t="str">
        <f t="shared" si="217"/>
        <v/>
      </c>
      <c r="I1324" s="46" t="str">
        <f t="shared" si="218"/>
        <v/>
      </c>
      <c r="J1324" s="34">
        <f t="shared" si="219"/>
        <v>0</v>
      </c>
      <c r="K1324" s="45">
        <f t="shared" si="220"/>
        <v>0</v>
      </c>
      <c r="L1324" s="44"/>
      <c r="M1324" s="45"/>
      <c r="N1324" s="45"/>
      <c r="O1324" s="45" t="str">
        <f t="shared" si="221"/>
        <v/>
      </c>
      <c r="P1324" s="46" t="str">
        <f t="shared" si="222"/>
        <v/>
      </c>
      <c r="Q1324" s="34">
        <f t="shared" si="223"/>
        <v>0</v>
      </c>
      <c r="R1324" s="45">
        <f t="shared" si="224"/>
        <v>0</v>
      </c>
      <c r="S1324" s="44"/>
      <c r="T1324" s="45"/>
      <c r="U1324" s="45"/>
      <c r="V1324" s="45" t="str">
        <f t="shared" si="225"/>
        <v/>
      </c>
      <c r="W1324" s="46" t="str">
        <f t="shared" si="226"/>
        <v/>
      </c>
      <c r="X1324" s="12"/>
    </row>
    <row r="1325" spans="1:24" x14ac:dyDescent="0.25">
      <c r="A1325" s="53">
        <v>3147</v>
      </c>
      <c r="B1325" s="22"/>
      <c r="C1325" s="34"/>
      <c r="D1325" s="45"/>
      <c r="E1325" s="44"/>
      <c r="F1325" s="45"/>
      <c r="G1325" s="45"/>
      <c r="H1325" s="45" t="str">
        <f t="shared" si="217"/>
        <v/>
      </c>
      <c r="I1325" s="46" t="str">
        <f t="shared" si="218"/>
        <v/>
      </c>
      <c r="J1325" s="34">
        <f t="shared" si="219"/>
        <v>0</v>
      </c>
      <c r="K1325" s="45">
        <f t="shared" si="220"/>
        <v>0</v>
      </c>
      <c r="L1325" s="44"/>
      <c r="M1325" s="45"/>
      <c r="N1325" s="45"/>
      <c r="O1325" s="45" t="str">
        <f t="shared" si="221"/>
        <v/>
      </c>
      <c r="P1325" s="46" t="str">
        <f t="shared" si="222"/>
        <v/>
      </c>
      <c r="Q1325" s="34">
        <f t="shared" si="223"/>
        <v>0</v>
      </c>
      <c r="R1325" s="45">
        <f t="shared" si="224"/>
        <v>0</v>
      </c>
      <c r="S1325" s="44"/>
      <c r="T1325" s="45"/>
      <c r="U1325" s="45"/>
      <c r="V1325" s="45" t="str">
        <f t="shared" si="225"/>
        <v/>
      </c>
      <c r="W1325" s="46" t="str">
        <f t="shared" si="226"/>
        <v/>
      </c>
      <c r="X1325" s="12"/>
    </row>
    <row r="1326" spans="1:24" x14ac:dyDescent="0.25">
      <c r="A1326" s="53">
        <v>3148</v>
      </c>
      <c r="B1326" s="22"/>
      <c r="C1326" s="34"/>
      <c r="D1326" s="45"/>
      <c r="E1326" s="44"/>
      <c r="F1326" s="45"/>
      <c r="G1326" s="45"/>
      <c r="H1326" s="45" t="str">
        <f t="shared" si="217"/>
        <v/>
      </c>
      <c r="I1326" s="46" t="str">
        <f t="shared" si="218"/>
        <v/>
      </c>
      <c r="J1326" s="34">
        <f t="shared" si="219"/>
        <v>0</v>
      </c>
      <c r="K1326" s="45">
        <f t="shared" si="220"/>
        <v>0</v>
      </c>
      <c r="L1326" s="44"/>
      <c r="M1326" s="45"/>
      <c r="N1326" s="45"/>
      <c r="O1326" s="45" t="str">
        <f t="shared" si="221"/>
        <v/>
      </c>
      <c r="P1326" s="46" t="str">
        <f t="shared" si="222"/>
        <v/>
      </c>
      <c r="Q1326" s="34">
        <f t="shared" si="223"/>
        <v>0</v>
      </c>
      <c r="R1326" s="45">
        <f t="shared" si="224"/>
        <v>0</v>
      </c>
      <c r="S1326" s="44"/>
      <c r="T1326" s="45"/>
      <c r="U1326" s="45"/>
      <c r="V1326" s="45" t="str">
        <f t="shared" si="225"/>
        <v/>
      </c>
      <c r="W1326" s="46" t="str">
        <f t="shared" si="226"/>
        <v/>
      </c>
      <c r="X1326" s="12"/>
    </row>
    <row r="1327" spans="1:24" x14ac:dyDescent="0.25">
      <c r="A1327" s="53">
        <v>3149</v>
      </c>
      <c r="B1327" s="22"/>
      <c r="C1327" s="34"/>
      <c r="D1327" s="45"/>
      <c r="E1327" s="44"/>
      <c r="F1327" s="45"/>
      <c r="G1327" s="45"/>
      <c r="H1327" s="45" t="str">
        <f t="shared" si="217"/>
        <v/>
      </c>
      <c r="I1327" s="46" t="str">
        <f t="shared" si="218"/>
        <v/>
      </c>
      <c r="J1327" s="34">
        <f t="shared" si="219"/>
        <v>0</v>
      </c>
      <c r="K1327" s="45">
        <f t="shared" si="220"/>
        <v>0</v>
      </c>
      <c r="L1327" s="44"/>
      <c r="M1327" s="45"/>
      <c r="N1327" s="45"/>
      <c r="O1327" s="45" t="str">
        <f t="shared" si="221"/>
        <v/>
      </c>
      <c r="P1327" s="46" t="str">
        <f t="shared" si="222"/>
        <v/>
      </c>
      <c r="Q1327" s="34">
        <f t="shared" si="223"/>
        <v>0</v>
      </c>
      <c r="R1327" s="45">
        <f t="shared" si="224"/>
        <v>0</v>
      </c>
      <c r="S1327" s="44"/>
      <c r="T1327" s="45"/>
      <c r="U1327" s="45"/>
      <c r="V1327" s="45" t="str">
        <f t="shared" si="225"/>
        <v/>
      </c>
      <c r="W1327" s="46" t="str">
        <f t="shared" si="226"/>
        <v/>
      </c>
      <c r="X1327" s="12"/>
    </row>
    <row r="1328" spans="1:24" x14ac:dyDescent="0.25">
      <c r="A1328" s="53">
        <v>3150</v>
      </c>
      <c r="B1328" s="22"/>
      <c r="C1328" s="34"/>
      <c r="D1328" s="45"/>
      <c r="E1328" s="44"/>
      <c r="F1328" s="45"/>
      <c r="G1328" s="45"/>
      <c r="H1328" s="45" t="str">
        <f t="shared" si="217"/>
        <v/>
      </c>
      <c r="I1328" s="46" t="str">
        <f t="shared" si="218"/>
        <v/>
      </c>
      <c r="J1328" s="34">
        <f t="shared" si="219"/>
        <v>0</v>
      </c>
      <c r="K1328" s="45">
        <f t="shared" si="220"/>
        <v>0</v>
      </c>
      <c r="L1328" s="44"/>
      <c r="M1328" s="45"/>
      <c r="N1328" s="45"/>
      <c r="O1328" s="45" t="str">
        <f t="shared" si="221"/>
        <v/>
      </c>
      <c r="P1328" s="46" t="str">
        <f t="shared" si="222"/>
        <v/>
      </c>
      <c r="Q1328" s="34">
        <f t="shared" si="223"/>
        <v>0</v>
      </c>
      <c r="R1328" s="45">
        <f t="shared" si="224"/>
        <v>0</v>
      </c>
      <c r="S1328" s="44"/>
      <c r="T1328" s="45"/>
      <c r="U1328" s="45"/>
      <c r="V1328" s="45" t="str">
        <f t="shared" si="225"/>
        <v/>
      </c>
      <c r="W1328" s="46" t="str">
        <f t="shared" si="226"/>
        <v/>
      </c>
      <c r="X1328" s="12"/>
    </row>
    <row r="1329" spans="1:24" x14ac:dyDescent="0.25">
      <c r="A1329" s="53">
        <v>3151</v>
      </c>
      <c r="B1329" s="22"/>
      <c r="C1329" s="34"/>
      <c r="D1329" s="45"/>
      <c r="E1329" s="44"/>
      <c r="F1329" s="45"/>
      <c r="G1329" s="45"/>
      <c r="H1329" s="45" t="str">
        <f t="shared" si="217"/>
        <v/>
      </c>
      <c r="I1329" s="46" t="str">
        <f t="shared" si="218"/>
        <v/>
      </c>
      <c r="J1329" s="34">
        <f t="shared" si="219"/>
        <v>0</v>
      </c>
      <c r="K1329" s="45">
        <f t="shared" si="220"/>
        <v>0</v>
      </c>
      <c r="L1329" s="44"/>
      <c r="M1329" s="45"/>
      <c r="N1329" s="45"/>
      <c r="O1329" s="45" t="str">
        <f t="shared" si="221"/>
        <v/>
      </c>
      <c r="P1329" s="46" t="str">
        <f t="shared" si="222"/>
        <v/>
      </c>
      <c r="Q1329" s="34">
        <f t="shared" si="223"/>
        <v>0</v>
      </c>
      <c r="R1329" s="45">
        <f t="shared" si="224"/>
        <v>0</v>
      </c>
      <c r="S1329" s="44"/>
      <c r="T1329" s="45"/>
      <c r="U1329" s="45"/>
      <c r="V1329" s="45" t="str">
        <f t="shared" si="225"/>
        <v/>
      </c>
      <c r="W1329" s="46" t="str">
        <f t="shared" si="226"/>
        <v/>
      </c>
      <c r="X1329" s="12"/>
    </row>
    <row r="1330" spans="1:24" x14ac:dyDescent="0.25">
      <c r="A1330" s="53">
        <v>3152</v>
      </c>
      <c r="B1330" s="22"/>
      <c r="C1330" s="34"/>
      <c r="D1330" s="45"/>
      <c r="E1330" s="44"/>
      <c r="F1330" s="45"/>
      <c r="G1330" s="45"/>
      <c r="H1330" s="45" t="str">
        <f t="shared" si="217"/>
        <v/>
      </c>
      <c r="I1330" s="46" t="str">
        <f t="shared" si="218"/>
        <v/>
      </c>
      <c r="J1330" s="34">
        <f t="shared" si="219"/>
        <v>0</v>
      </c>
      <c r="K1330" s="45">
        <f t="shared" si="220"/>
        <v>0</v>
      </c>
      <c r="L1330" s="44"/>
      <c r="M1330" s="45"/>
      <c r="N1330" s="45"/>
      <c r="O1330" s="45" t="str">
        <f t="shared" si="221"/>
        <v/>
      </c>
      <c r="P1330" s="46" t="str">
        <f t="shared" si="222"/>
        <v/>
      </c>
      <c r="Q1330" s="34">
        <f t="shared" si="223"/>
        <v>0</v>
      </c>
      <c r="R1330" s="45">
        <f t="shared" si="224"/>
        <v>0</v>
      </c>
      <c r="S1330" s="44"/>
      <c r="T1330" s="45"/>
      <c r="U1330" s="45"/>
      <c r="V1330" s="45" t="str">
        <f t="shared" si="225"/>
        <v/>
      </c>
      <c r="W1330" s="46" t="str">
        <f t="shared" si="226"/>
        <v/>
      </c>
      <c r="X1330" s="12"/>
    </row>
    <row r="1331" spans="1:24" x14ac:dyDescent="0.25">
      <c r="A1331" s="53">
        <v>3153</v>
      </c>
      <c r="B1331" s="22"/>
      <c r="C1331" s="34"/>
      <c r="D1331" s="45"/>
      <c r="E1331" s="44"/>
      <c r="F1331" s="45"/>
      <c r="G1331" s="45"/>
      <c r="H1331" s="45" t="str">
        <f t="shared" si="217"/>
        <v/>
      </c>
      <c r="I1331" s="46" t="str">
        <f t="shared" si="218"/>
        <v/>
      </c>
      <c r="J1331" s="34">
        <f t="shared" si="219"/>
        <v>0</v>
      </c>
      <c r="K1331" s="45">
        <f t="shared" si="220"/>
        <v>0</v>
      </c>
      <c r="L1331" s="44"/>
      <c r="M1331" s="45"/>
      <c r="N1331" s="45"/>
      <c r="O1331" s="45" t="str">
        <f t="shared" si="221"/>
        <v/>
      </c>
      <c r="P1331" s="46" t="str">
        <f t="shared" si="222"/>
        <v/>
      </c>
      <c r="Q1331" s="34">
        <f t="shared" si="223"/>
        <v>0</v>
      </c>
      <c r="R1331" s="45">
        <f t="shared" si="224"/>
        <v>0</v>
      </c>
      <c r="S1331" s="44"/>
      <c r="T1331" s="45"/>
      <c r="U1331" s="45"/>
      <c r="V1331" s="45" t="str">
        <f t="shared" si="225"/>
        <v/>
      </c>
      <c r="W1331" s="46" t="str">
        <f t="shared" si="226"/>
        <v/>
      </c>
      <c r="X1331" s="12"/>
    </row>
    <row r="1332" spans="1:24" x14ac:dyDescent="0.25">
      <c r="A1332" s="53">
        <v>3154</v>
      </c>
      <c r="B1332" s="22"/>
      <c r="C1332" s="34"/>
      <c r="D1332" s="45"/>
      <c r="E1332" s="44"/>
      <c r="F1332" s="45"/>
      <c r="G1332" s="45"/>
      <c r="H1332" s="45" t="str">
        <f t="shared" si="217"/>
        <v/>
      </c>
      <c r="I1332" s="46" t="str">
        <f t="shared" si="218"/>
        <v/>
      </c>
      <c r="J1332" s="34">
        <f t="shared" si="219"/>
        <v>0</v>
      </c>
      <c r="K1332" s="45">
        <f t="shared" si="220"/>
        <v>0</v>
      </c>
      <c r="L1332" s="44"/>
      <c r="M1332" s="45"/>
      <c r="N1332" s="45"/>
      <c r="O1332" s="45" t="str">
        <f t="shared" si="221"/>
        <v/>
      </c>
      <c r="P1332" s="46" t="str">
        <f t="shared" si="222"/>
        <v/>
      </c>
      <c r="Q1332" s="34">
        <f t="shared" si="223"/>
        <v>0</v>
      </c>
      <c r="R1332" s="45">
        <f t="shared" si="224"/>
        <v>0</v>
      </c>
      <c r="S1332" s="44"/>
      <c r="T1332" s="45"/>
      <c r="U1332" s="45"/>
      <c r="V1332" s="45" t="str">
        <f t="shared" si="225"/>
        <v/>
      </c>
      <c r="W1332" s="46" t="str">
        <f t="shared" si="226"/>
        <v/>
      </c>
      <c r="X1332" s="12"/>
    </row>
    <row r="1333" spans="1:24" x14ac:dyDescent="0.25">
      <c r="A1333" s="53">
        <v>3155</v>
      </c>
      <c r="B1333" s="22"/>
      <c r="C1333" s="34"/>
      <c r="D1333" s="45"/>
      <c r="E1333" s="44"/>
      <c r="F1333" s="45"/>
      <c r="G1333" s="45"/>
      <c r="H1333" s="45" t="str">
        <f t="shared" si="217"/>
        <v/>
      </c>
      <c r="I1333" s="46" t="str">
        <f t="shared" si="218"/>
        <v/>
      </c>
      <c r="J1333" s="34">
        <f t="shared" si="219"/>
        <v>0</v>
      </c>
      <c r="K1333" s="45">
        <f t="shared" si="220"/>
        <v>0</v>
      </c>
      <c r="L1333" s="44"/>
      <c r="M1333" s="45"/>
      <c r="N1333" s="45"/>
      <c r="O1333" s="45" t="str">
        <f t="shared" si="221"/>
        <v/>
      </c>
      <c r="P1333" s="46" t="str">
        <f t="shared" si="222"/>
        <v/>
      </c>
      <c r="Q1333" s="34">
        <f t="shared" si="223"/>
        <v>0</v>
      </c>
      <c r="R1333" s="45">
        <f t="shared" si="224"/>
        <v>0</v>
      </c>
      <c r="S1333" s="44"/>
      <c r="T1333" s="45"/>
      <c r="U1333" s="45"/>
      <c r="V1333" s="45" t="str">
        <f t="shared" si="225"/>
        <v/>
      </c>
      <c r="W1333" s="46" t="str">
        <f t="shared" si="226"/>
        <v/>
      </c>
      <c r="X1333" s="12"/>
    </row>
    <row r="1334" spans="1:24" x14ac:dyDescent="0.25">
      <c r="A1334" s="53">
        <v>3156</v>
      </c>
      <c r="B1334" s="22"/>
      <c r="C1334" s="34"/>
      <c r="D1334" s="45"/>
      <c r="E1334" s="44"/>
      <c r="F1334" s="45"/>
      <c r="G1334" s="45"/>
      <c r="H1334" s="45" t="str">
        <f t="shared" si="217"/>
        <v/>
      </c>
      <c r="I1334" s="46" t="str">
        <f t="shared" si="218"/>
        <v/>
      </c>
      <c r="J1334" s="34">
        <f t="shared" si="219"/>
        <v>0</v>
      </c>
      <c r="K1334" s="45">
        <f t="shared" si="220"/>
        <v>0</v>
      </c>
      <c r="L1334" s="44"/>
      <c r="M1334" s="45"/>
      <c r="N1334" s="45"/>
      <c r="O1334" s="45" t="str">
        <f t="shared" si="221"/>
        <v/>
      </c>
      <c r="P1334" s="46" t="str">
        <f t="shared" si="222"/>
        <v/>
      </c>
      <c r="Q1334" s="34">
        <f t="shared" si="223"/>
        <v>0</v>
      </c>
      <c r="R1334" s="45">
        <f t="shared" si="224"/>
        <v>0</v>
      </c>
      <c r="S1334" s="44"/>
      <c r="T1334" s="45"/>
      <c r="U1334" s="45"/>
      <c r="V1334" s="45" t="str">
        <f t="shared" si="225"/>
        <v/>
      </c>
      <c r="W1334" s="46" t="str">
        <f t="shared" si="226"/>
        <v/>
      </c>
      <c r="X1334" s="12"/>
    </row>
    <row r="1335" spans="1:24" x14ac:dyDescent="0.25">
      <c r="A1335" s="53">
        <v>3157</v>
      </c>
      <c r="B1335" s="22"/>
      <c r="C1335" s="34"/>
      <c r="D1335" s="45"/>
      <c r="E1335" s="44"/>
      <c r="F1335" s="45"/>
      <c r="G1335" s="45"/>
      <c r="H1335" s="45" t="str">
        <f t="shared" si="217"/>
        <v/>
      </c>
      <c r="I1335" s="46" t="str">
        <f t="shared" si="218"/>
        <v/>
      </c>
      <c r="J1335" s="34">
        <f t="shared" si="219"/>
        <v>0</v>
      </c>
      <c r="K1335" s="45">
        <f t="shared" si="220"/>
        <v>0</v>
      </c>
      <c r="L1335" s="44"/>
      <c r="M1335" s="45"/>
      <c r="N1335" s="45"/>
      <c r="O1335" s="45" t="str">
        <f t="shared" si="221"/>
        <v/>
      </c>
      <c r="P1335" s="46" t="str">
        <f t="shared" si="222"/>
        <v/>
      </c>
      <c r="Q1335" s="34">
        <f t="shared" si="223"/>
        <v>0</v>
      </c>
      <c r="R1335" s="45">
        <f t="shared" si="224"/>
        <v>0</v>
      </c>
      <c r="S1335" s="44"/>
      <c r="T1335" s="45"/>
      <c r="U1335" s="45"/>
      <c r="V1335" s="45" t="str">
        <f t="shared" si="225"/>
        <v/>
      </c>
      <c r="W1335" s="46" t="str">
        <f t="shared" si="226"/>
        <v/>
      </c>
      <c r="X1335" s="12"/>
    </row>
    <row r="1336" spans="1:24" x14ac:dyDescent="0.25">
      <c r="A1336" s="53">
        <v>3158</v>
      </c>
      <c r="B1336" s="22"/>
      <c r="C1336" s="34"/>
      <c r="D1336" s="45"/>
      <c r="E1336" s="44"/>
      <c r="F1336" s="45"/>
      <c r="G1336" s="45"/>
      <c r="H1336" s="45" t="str">
        <f t="shared" si="217"/>
        <v/>
      </c>
      <c r="I1336" s="46" t="str">
        <f t="shared" si="218"/>
        <v/>
      </c>
      <c r="J1336" s="34">
        <f t="shared" si="219"/>
        <v>0</v>
      </c>
      <c r="K1336" s="45">
        <f t="shared" si="220"/>
        <v>0</v>
      </c>
      <c r="L1336" s="44"/>
      <c r="M1336" s="45"/>
      <c r="N1336" s="45"/>
      <c r="O1336" s="45" t="str">
        <f t="shared" si="221"/>
        <v/>
      </c>
      <c r="P1336" s="46" t="str">
        <f t="shared" si="222"/>
        <v/>
      </c>
      <c r="Q1336" s="34">
        <f t="shared" si="223"/>
        <v>0</v>
      </c>
      <c r="R1336" s="45">
        <f t="shared" si="224"/>
        <v>0</v>
      </c>
      <c r="S1336" s="44"/>
      <c r="T1336" s="45"/>
      <c r="U1336" s="45"/>
      <c r="V1336" s="45" t="str">
        <f t="shared" si="225"/>
        <v/>
      </c>
      <c r="W1336" s="46" t="str">
        <f t="shared" si="226"/>
        <v/>
      </c>
      <c r="X1336" s="12"/>
    </row>
    <row r="1337" spans="1:24" x14ac:dyDescent="0.25">
      <c r="A1337" s="53">
        <v>3159</v>
      </c>
      <c r="B1337" s="22"/>
      <c r="C1337" s="34"/>
      <c r="D1337" s="45"/>
      <c r="E1337" s="44"/>
      <c r="F1337" s="45"/>
      <c r="G1337" s="45"/>
      <c r="H1337" s="45" t="str">
        <f t="shared" si="217"/>
        <v/>
      </c>
      <c r="I1337" s="46" t="str">
        <f t="shared" si="218"/>
        <v/>
      </c>
      <c r="J1337" s="34">
        <f t="shared" si="219"/>
        <v>0</v>
      </c>
      <c r="K1337" s="45">
        <f t="shared" si="220"/>
        <v>0</v>
      </c>
      <c r="L1337" s="44"/>
      <c r="M1337" s="45"/>
      <c r="N1337" s="45"/>
      <c r="O1337" s="45" t="str">
        <f t="shared" si="221"/>
        <v/>
      </c>
      <c r="P1337" s="46" t="str">
        <f t="shared" si="222"/>
        <v/>
      </c>
      <c r="Q1337" s="34">
        <f t="shared" si="223"/>
        <v>0</v>
      </c>
      <c r="R1337" s="45">
        <f t="shared" si="224"/>
        <v>0</v>
      </c>
      <c r="S1337" s="44"/>
      <c r="T1337" s="45"/>
      <c r="U1337" s="45"/>
      <c r="V1337" s="45" t="str">
        <f t="shared" si="225"/>
        <v/>
      </c>
      <c r="W1337" s="46" t="str">
        <f t="shared" si="226"/>
        <v/>
      </c>
      <c r="X1337" s="12"/>
    </row>
    <row r="1338" spans="1:24" x14ac:dyDescent="0.25">
      <c r="A1338" s="53">
        <v>3160</v>
      </c>
      <c r="B1338" s="22"/>
      <c r="C1338" s="34"/>
      <c r="D1338" s="45"/>
      <c r="E1338" s="44"/>
      <c r="F1338" s="45"/>
      <c r="G1338" s="45"/>
      <c r="H1338" s="45" t="str">
        <f t="shared" si="217"/>
        <v/>
      </c>
      <c r="I1338" s="46" t="str">
        <f t="shared" si="218"/>
        <v/>
      </c>
      <c r="J1338" s="34">
        <f t="shared" si="219"/>
        <v>0</v>
      </c>
      <c r="K1338" s="45">
        <f t="shared" si="220"/>
        <v>0</v>
      </c>
      <c r="L1338" s="44"/>
      <c r="M1338" s="45"/>
      <c r="N1338" s="45"/>
      <c r="O1338" s="45" t="str">
        <f t="shared" si="221"/>
        <v/>
      </c>
      <c r="P1338" s="46" t="str">
        <f t="shared" si="222"/>
        <v/>
      </c>
      <c r="Q1338" s="34">
        <f t="shared" si="223"/>
        <v>0</v>
      </c>
      <c r="R1338" s="45">
        <f t="shared" si="224"/>
        <v>0</v>
      </c>
      <c r="S1338" s="44"/>
      <c r="T1338" s="45"/>
      <c r="U1338" s="45"/>
      <c r="V1338" s="45" t="str">
        <f t="shared" si="225"/>
        <v/>
      </c>
      <c r="W1338" s="46" t="str">
        <f t="shared" si="226"/>
        <v/>
      </c>
      <c r="X1338" s="12"/>
    </row>
    <row r="1339" spans="1:24" x14ac:dyDescent="0.25">
      <c r="A1339" s="53">
        <v>3161</v>
      </c>
      <c r="B1339" s="22"/>
      <c r="C1339" s="34"/>
      <c r="D1339" s="45"/>
      <c r="E1339" s="44"/>
      <c r="F1339" s="45"/>
      <c r="G1339" s="45"/>
      <c r="H1339" s="45" t="str">
        <f t="shared" si="217"/>
        <v/>
      </c>
      <c r="I1339" s="46" t="str">
        <f t="shared" si="218"/>
        <v/>
      </c>
      <c r="J1339" s="34">
        <f t="shared" si="219"/>
        <v>0</v>
      </c>
      <c r="K1339" s="45">
        <f t="shared" si="220"/>
        <v>0</v>
      </c>
      <c r="L1339" s="44"/>
      <c r="M1339" s="45"/>
      <c r="N1339" s="45"/>
      <c r="O1339" s="45" t="str">
        <f t="shared" si="221"/>
        <v/>
      </c>
      <c r="P1339" s="46" t="str">
        <f t="shared" si="222"/>
        <v/>
      </c>
      <c r="Q1339" s="34">
        <f t="shared" si="223"/>
        <v>0</v>
      </c>
      <c r="R1339" s="45">
        <f t="shared" si="224"/>
        <v>0</v>
      </c>
      <c r="S1339" s="44"/>
      <c r="T1339" s="45"/>
      <c r="U1339" s="45"/>
      <c r="V1339" s="45" t="str">
        <f t="shared" si="225"/>
        <v/>
      </c>
      <c r="W1339" s="46" t="str">
        <f t="shared" si="226"/>
        <v/>
      </c>
      <c r="X1339" s="12"/>
    </row>
    <row r="1340" spans="1:24" x14ac:dyDescent="0.25">
      <c r="A1340" s="53">
        <v>3162</v>
      </c>
      <c r="B1340" s="22"/>
      <c r="C1340" s="34"/>
      <c r="D1340" s="45"/>
      <c r="E1340" s="44"/>
      <c r="F1340" s="45"/>
      <c r="G1340" s="45"/>
      <c r="H1340" s="45" t="str">
        <f t="shared" si="217"/>
        <v/>
      </c>
      <c r="I1340" s="46" t="str">
        <f t="shared" si="218"/>
        <v/>
      </c>
      <c r="J1340" s="34">
        <f t="shared" si="219"/>
        <v>0</v>
      </c>
      <c r="K1340" s="45">
        <f t="shared" si="220"/>
        <v>0</v>
      </c>
      <c r="L1340" s="44"/>
      <c r="M1340" s="45"/>
      <c r="N1340" s="45"/>
      <c r="O1340" s="45" t="str">
        <f t="shared" si="221"/>
        <v/>
      </c>
      <c r="P1340" s="46" t="str">
        <f t="shared" si="222"/>
        <v/>
      </c>
      <c r="Q1340" s="34">
        <f t="shared" si="223"/>
        <v>0</v>
      </c>
      <c r="R1340" s="45">
        <f t="shared" si="224"/>
        <v>0</v>
      </c>
      <c r="S1340" s="44"/>
      <c r="T1340" s="45"/>
      <c r="U1340" s="45"/>
      <c r="V1340" s="45" t="str">
        <f t="shared" si="225"/>
        <v/>
      </c>
      <c r="W1340" s="46" t="str">
        <f t="shared" si="226"/>
        <v/>
      </c>
      <c r="X1340" s="12"/>
    </row>
    <row r="1341" spans="1:24" x14ac:dyDescent="0.25">
      <c r="A1341" s="53">
        <v>3163</v>
      </c>
      <c r="B1341" s="22"/>
      <c r="C1341" s="34"/>
      <c r="D1341" s="45"/>
      <c r="E1341" s="44"/>
      <c r="F1341" s="45"/>
      <c r="G1341" s="45"/>
      <c r="H1341" s="45" t="str">
        <f t="shared" si="217"/>
        <v/>
      </c>
      <c r="I1341" s="46" t="str">
        <f t="shared" si="218"/>
        <v/>
      </c>
      <c r="J1341" s="34">
        <f t="shared" si="219"/>
        <v>0</v>
      </c>
      <c r="K1341" s="45">
        <f t="shared" si="220"/>
        <v>0</v>
      </c>
      <c r="L1341" s="44"/>
      <c r="M1341" s="45"/>
      <c r="N1341" s="45"/>
      <c r="O1341" s="45" t="str">
        <f t="shared" si="221"/>
        <v/>
      </c>
      <c r="P1341" s="46" t="str">
        <f t="shared" si="222"/>
        <v/>
      </c>
      <c r="Q1341" s="34">
        <f t="shared" si="223"/>
        <v>0</v>
      </c>
      <c r="R1341" s="45">
        <f t="shared" si="224"/>
        <v>0</v>
      </c>
      <c r="S1341" s="44"/>
      <c r="T1341" s="45"/>
      <c r="U1341" s="45"/>
      <c r="V1341" s="45" t="str">
        <f t="shared" si="225"/>
        <v/>
      </c>
      <c r="W1341" s="46" t="str">
        <f t="shared" si="226"/>
        <v/>
      </c>
      <c r="X1341" s="12"/>
    </row>
    <row r="1342" spans="1:24" x14ac:dyDescent="0.25">
      <c r="A1342" s="53">
        <v>3164</v>
      </c>
      <c r="B1342" s="22"/>
      <c r="C1342" s="34"/>
      <c r="D1342" s="45"/>
      <c r="E1342" s="44"/>
      <c r="F1342" s="45"/>
      <c r="G1342" s="45"/>
      <c r="H1342" s="45" t="str">
        <f t="shared" si="217"/>
        <v/>
      </c>
      <c r="I1342" s="46" t="str">
        <f t="shared" si="218"/>
        <v/>
      </c>
      <c r="J1342" s="34">
        <f t="shared" si="219"/>
        <v>0</v>
      </c>
      <c r="K1342" s="45">
        <f t="shared" si="220"/>
        <v>0</v>
      </c>
      <c r="L1342" s="44"/>
      <c r="M1342" s="45"/>
      <c r="N1342" s="45"/>
      <c r="O1342" s="45" t="str">
        <f t="shared" si="221"/>
        <v/>
      </c>
      <c r="P1342" s="46" t="str">
        <f t="shared" si="222"/>
        <v/>
      </c>
      <c r="Q1342" s="34">
        <f t="shared" si="223"/>
        <v>0</v>
      </c>
      <c r="R1342" s="45">
        <f t="shared" si="224"/>
        <v>0</v>
      </c>
      <c r="S1342" s="44"/>
      <c r="T1342" s="45"/>
      <c r="U1342" s="45"/>
      <c r="V1342" s="45" t="str">
        <f t="shared" si="225"/>
        <v/>
      </c>
      <c r="W1342" s="46" t="str">
        <f t="shared" si="226"/>
        <v/>
      </c>
      <c r="X1342" s="12"/>
    </row>
    <row r="1343" spans="1:24" x14ac:dyDescent="0.25">
      <c r="A1343" s="53">
        <v>3165</v>
      </c>
      <c r="B1343" s="22"/>
      <c r="C1343" s="34"/>
      <c r="D1343" s="45"/>
      <c r="E1343" s="44"/>
      <c r="F1343" s="45"/>
      <c r="G1343" s="45"/>
      <c r="H1343" s="45" t="str">
        <f t="shared" si="217"/>
        <v/>
      </c>
      <c r="I1343" s="46" t="str">
        <f t="shared" si="218"/>
        <v/>
      </c>
      <c r="J1343" s="34">
        <f t="shared" si="219"/>
        <v>0</v>
      </c>
      <c r="K1343" s="45">
        <f t="shared" si="220"/>
        <v>0</v>
      </c>
      <c r="L1343" s="44"/>
      <c r="M1343" s="45"/>
      <c r="N1343" s="45"/>
      <c r="O1343" s="45" t="str">
        <f t="shared" si="221"/>
        <v/>
      </c>
      <c r="P1343" s="46" t="str">
        <f t="shared" si="222"/>
        <v/>
      </c>
      <c r="Q1343" s="34">
        <f t="shared" si="223"/>
        <v>0</v>
      </c>
      <c r="R1343" s="45">
        <f t="shared" si="224"/>
        <v>0</v>
      </c>
      <c r="S1343" s="44"/>
      <c r="T1343" s="45"/>
      <c r="U1343" s="45"/>
      <c r="V1343" s="45" t="str">
        <f t="shared" si="225"/>
        <v/>
      </c>
      <c r="W1343" s="46" t="str">
        <f t="shared" si="226"/>
        <v/>
      </c>
      <c r="X1343" s="12"/>
    </row>
    <row r="1344" spans="1:24" x14ac:dyDescent="0.25">
      <c r="A1344" s="53">
        <v>3166</v>
      </c>
      <c r="B1344" s="22"/>
      <c r="C1344" s="34"/>
      <c r="D1344" s="45"/>
      <c r="E1344" s="44"/>
      <c r="F1344" s="45"/>
      <c r="G1344" s="45"/>
      <c r="H1344" s="45" t="str">
        <f t="shared" si="217"/>
        <v/>
      </c>
      <c r="I1344" s="46" t="str">
        <f t="shared" si="218"/>
        <v/>
      </c>
      <c r="J1344" s="34">
        <f t="shared" si="219"/>
        <v>0</v>
      </c>
      <c r="K1344" s="45">
        <f t="shared" si="220"/>
        <v>0</v>
      </c>
      <c r="L1344" s="44"/>
      <c r="M1344" s="45"/>
      <c r="N1344" s="45"/>
      <c r="O1344" s="45" t="str">
        <f t="shared" si="221"/>
        <v/>
      </c>
      <c r="P1344" s="46" t="str">
        <f t="shared" si="222"/>
        <v/>
      </c>
      <c r="Q1344" s="34">
        <f t="shared" si="223"/>
        <v>0</v>
      </c>
      <c r="R1344" s="45">
        <f t="shared" si="224"/>
        <v>0</v>
      </c>
      <c r="S1344" s="44"/>
      <c r="T1344" s="45"/>
      <c r="U1344" s="45"/>
      <c r="V1344" s="45" t="str">
        <f t="shared" si="225"/>
        <v/>
      </c>
      <c r="W1344" s="46" t="str">
        <f t="shared" si="226"/>
        <v/>
      </c>
      <c r="X1344" s="12"/>
    </row>
    <row r="1345" spans="1:24" x14ac:dyDescent="0.25">
      <c r="A1345" s="53">
        <v>3167</v>
      </c>
      <c r="B1345" s="22"/>
      <c r="C1345" s="34"/>
      <c r="D1345" s="45"/>
      <c r="E1345" s="44"/>
      <c r="F1345" s="45"/>
      <c r="G1345" s="45"/>
      <c r="H1345" s="45" t="str">
        <f t="shared" ref="H1345:H1408" si="227">IF(F1345="","",(SMALL(F1345:G1345,1)))</f>
        <v/>
      </c>
      <c r="I1345" s="46" t="str">
        <f t="shared" ref="I1345:I1408" si="228">IF(F1345="","",(IF(H1345&gt;D1345,"APROVADO","REPROVADO")))</f>
        <v/>
      </c>
      <c r="J1345" s="34">
        <f t="shared" ref="J1345:J1408" si="229">C1345</f>
        <v>0</v>
      </c>
      <c r="K1345" s="45">
        <f t="shared" ref="K1345:K1408" si="230">D1345</f>
        <v>0</v>
      </c>
      <c r="L1345" s="44"/>
      <c r="M1345" s="45"/>
      <c r="N1345" s="45"/>
      <c r="O1345" s="45" t="str">
        <f t="shared" ref="O1345:O1408" si="231">IF(M1345="","",(SMALL(M1345:N1345,1)))</f>
        <v/>
      </c>
      <c r="P1345" s="46" t="str">
        <f t="shared" ref="P1345:P1408" si="232">IF(M1345="","",(IF(O1345&gt;K1345,"APROVADO","REPROVADO")))</f>
        <v/>
      </c>
      <c r="Q1345" s="34">
        <f t="shared" ref="Q1345:Q1408" si="233">C1345</f>
        <v>0</v>
      </c>
      <c r="R1345" s="45">
        <f t="shared" ref="R1345:R1408" si="234">D1345</f>
        <v>0</v>
      </c>
      <c r="S1345" s="44"/>
      <c r="T1345" s="45"/>
      <c r="U1345" s="45"/>
      <c r="V1345" s="45" t="str">
        <f t="shared" ref="V1345:V1408" si="235">IF(T1345="","",(SMALL(T1345:U1345,1)))</f>
        <v/>
      </c>
      <c r="W1345" s="46" t="str">
        <f t="shared" ref="W1345:W1408" si="236">IF(T1345="","",(IF(V1345&gt;R1345,"APROVADO","REPROVADO")))</f>
        <v/>
      </c>
      <c r="X1345" s="12"/>
    </row>
    <row r="1346" spans="1:24" x14ac:dyDescent="0.25">
      <c r="A1346" s="53">
        <v>3168</v>
      </c>
      <c r="B1346" s="22"/>
      <c r="C1346" s="34"/>
      <c r="D1346" s="45"/>
      <c r="E1346" s="44"/>
      <c r="F1346" s="45"/>
      <c r="G1346" s="45"/>
      <c r="H1346" s="45" t="str">
        <f t="shared" si="227"/>
        <v/>
      </c>
      <c r="I1346" s="46" t="str">
        <f t="shared" si="228"/>
        <v/>
      </c>
      <c r="J1346" s="34">
        <f t="shared" si="229"/>
        <v>0</v>
      </c>
      <c r="K1346" s="45">
        <f t="shared" si="230"/>
        <v>0</v>
      </c>
      <c r="L1346" s="44"/>
      <c r="M1346" s="45"/>
      <c r="N1346" s="45"/>
      <c r="O1346" s="45" t="str">
        <f t="shared" si="231"/>
        <v/>
      </c>
      <c r="P1346" s="46" t="str">
        <f t="shared" si="232"/>
        <v/>
      </c>
      <c r="Q1346" s="34">
        <f t="shared" si="233"/>
        <v>0</v>
      </c>
      <c r="R1346" s="45">
        <f t="shared" si="234"/>
        <v>0</v>
      </c>
      <c r="S1346" s="44"/>
      <c r="T1346" s="45"/>
      <c r="U1346" s="45"/>
      <c r="V1346" s="45" t="str">
        <f t="shared" si="235"/>
        <v/>
      </c>
      <c r="W1346" s="46" t="str">
        <f t="shared" si="236"/>
        <v/>
      </c>
      <c r="X1346" s="12"/>
    </row>
    <row r="1347" spans="1:24" x14ac:dyDescent="0.25">
      <c r="A1347" s="53">
        <v>3169</v>
      </c>
      <c r="B1347" s="22"/>
      <c r="C1347" s="34"/>
      <c r="D1347" s="45"/>
      <c r="E1347" s="44"/>
      <c r="F1347" s="45"/>
      <c r="G1347" s="45"/>
      <c r="H1347" s="45" t="str">
        <f t="shared" si="227"/>
        <v/>
      </c>
      <c r="I1347" s="46" t="str">
        <f t="shared" si="228"/>
        <v/>
      </c>
      <c r="J1347" s="34">
        <f t="shared" si="229"/>
        <v>0</v>
      </c>
      <c r="K1347" s="45">
        <f t="shared" si="230"/>
        <v>0</v>
      </c>
      <c r="L1347" s="44"/>
      <c r="M1347" s="45"/>
      <c r="N1347" s="45"/>
      <c r="O1347" s="45" t="str">
        <f t="shared" si="231"/>
        <v/>
      </c>
      <c r="P1347" s="46" t="str">
        <f t="shared" si="232"/>
        <v/>
      </c>
      <c r="Q1347" s="34">
        <f t="shared" si="233"/>
        <v>0</v>
      </c>
      <c r="R1347" s="45">
        <f t="shared" si="234"/>
        <v>0</v>
      </c>
      <c r="S1347" s="44"/>
      <c r="T1347" s="45"/>
      <c r="U1347" s="45"/>
      <c r="V1347" s="45" t="str">
        <f t="shared" si="235"/>
        <v/>
      </c>
      <c r="W1347" s="46" t="str">
        <f t="shared" si="236"/>
        <v/>
      </c>
      <c r="X1347" s="12"/>
    </row>
    <row r="1348" spans="1:24" x14ac:dyDescent="0.25">
      <c r="A1348" s="53">
        <v>3170</v>
      </c>
      <c r="B1348" s="22"/>
      <c r="C1348" s="34"/>
      <c r="D1348" s="45"/>
      <c r="E1348" s="44"/>
      <c r="F1348" s="45"/>
      <c r="G1348" s="45"/>
      <c r="H1348" s="45" t="str">
        <f t="shared" si="227"/>
        <v/>
      </c>
      <c r="I1348" s="46" t="str">
        <f t="shared" si="228"/>
        <v/>
      </c>
      <c r="J1348" s="34">
        <f t="shared" si="229"/>
        <v>0</v>
      </c>
      <c r="K1348" s="45">
        <f t="shared" si="230"/>
        <v>0</v>
      </c>
      <c r="L1348" s="44"/>
      <c r="M1348" s="45"/>
      <c r="N1348" s="45"/>
      <c r="O1348" s="45" t="str">
        <f t="shared" si="231"/>
        <v/>
      </c>
      <c r="P1348" s="46" t="str">
        <f t="shared" si="232"/>
        <v/>
      </c>
      <c r="Q1348" s="34">
        <f t="shared" si="233"/>
        <v>0</v>
      </c>
      <c r="R1348" s="45">
        <f t="shared" si="234"/>
        <v>0</v>
      </c>
      <c r="S1348" s="44"/>
      <c r="T1348" s="45"/>
      <c r="U1348" s="45"/>
      <c r="V1348" s="45" t="str">
        <f t="shared" si="235"/>
        <v/>
      </c>
      <c r="W1348" s="46" t="str">
        <f t="shared" si="236"/>
        <v/>
      </c>
      <c r="X1348" s="12"/>
    </row>
    <row r="1349" spans="1:24" x14ac:dyDescent="0.25">
      <c r="A1349" s="53">
        <v>3171</v>
      </c>
      <c r="B1349" s="22"/>
      <c r="C1349" s="34"/>
      <c r="D1349" s="45"/>
      <c r="E1349" s="44"/>
      <c r="F1349" s="45"/>
      <c r="G1349" s="45"/>
      <c r="H1349" s="45" t="str">
        <f t="shared" si="227"/>
        <v/>
      </c>
      <c r="I1349" s="46" t="str">
        <f t="shared" si="228"/>
        <v/>
      </c>
      <c r="J1349" s="34">
        <f t="shared" si="229"/>
        <v>0</v>
      </c>
      <c r="K1349" s="45">
        <f t="shared" si="230"/>
        <v>0</v>
      </c>
      <c r="L1349" s="44"/>
      <c r="M1349" s="45"/>
      <c r="N1349" s="45"/>
      <c r="O1349" s="45" t="str">
        <f t="shared" si="231"/>
        <v/>
      </c>
      <c r="P1349" s="46" t="str">
        <f t="shared" si="232"/>
        <v/>
      </c>
      <c r="Q1349" s="34">
        <f t="shared" si="233"/>
        <v>0</v>
      </c>
      <c r="R1349" s="45">
        <f t="shared" si="234"/>
        <v>0</v>
      </c>
      <c r="S1349" s="44"/>
      <c r="T1349" s="45"/>
      <c r="U1349" s="45"/>
      <c r="V1349" s="45" t="str">
        <f t="shared" si="235"/>
        <v/>
      </c>
      <c r="W1349" s="46" t="str">
        <f t="shared" si="236"/>
        <v/>
      </c>
      <c r="X1349" s="12"/>
    </row>
    <row r="1350" spans="1:24" x14ac:dyDescent="0.25">
      <c r="A1350" s="53">
        <v>3172</v>
      </c>
      <c r="B1350" s="22"/>
      <c r="C1350" s="34"/>
      <c r="D1350" s="45"/>
      <c r="E1350" s="44"/>
      <c r="F1350" s="45"/>
      <c r="G1350" s="45"/>
      <c r="H1350" s="45" t="str">
        <f t="shared" si="227"/>
        <v/>
      </c>
      <c r="I1350" s="46" t="str">
        <f t="shared" si="228"/>
        <v/>
      </c>
      <c r="J1350" s="34">
        <f t="shared" si="229"/>
        <v>0</v>
      </c>
      <c r="K1350" s="45">
        <f t="shared" si="230"/>
        <v>0</v>
      </c>
      <c r="L1350" s="44"/>
      <c r="M1350" s="45"/>
      <c r="N1350" s="45"/>
      <c r="O1350" s="45" t="str">
        <f t="shared" si="231"/>
        <v/>
      </c>
      <c r="P1350" s="46" t="str">
        <f t="shared" si="232"/>
        <v/>
      </c>
      <c r="Q1350" s="34">
        <f t="shared" si="233"/>
        <v>0</v>
      </c>
      <c r="R1350" s="45">
        <f t="shared" si="234"/>
        <v>0</v>
      </c>
      <c r="S1350" s="44"/>
      <c r="T1350" s="45"/>
      <c r="U1350" s="45"/>
      <c r="V1350" s="45" t="str">
        <f t="shared" si="235"/>
        <v/>
      </c>
      <c r="W1350" s="46" t="str">
        <f t="shared" si="236"/>
        <v/>
      </c>
      <c r="X1350" s="12"/>
    </row>
    <row r="1351" spans="1:24" x14ac:dyDescent="0.25">
      <c r="A1351" s="53">
        <v>3173</v>
      </c>
      <c r="B1351" s="22"/>
      <c r="C1351" s="34"/>
      <c r="D1351" s="45"/>
      <c r="E1351" s="44"/>
      <c r="F1351" s="45"/>
      <c r="G1351" s="45"/>
      <c r="H1351" s="45" t="str">
        <f t="shared" si="227"/>
        <v/>
      </c>
      <c r="I1351" s="46" t="str">
        <f t="shared" si="228"/>
        <v/>
      </c>
      <c r="J1351" s="34">
        <f t="shared" si="229"/>
        <v>0</v>
      </c>
      <c r="K1351" s="45">
        <f t="shared" si="230"/>
        <v>0</v>
      </c>
      <c r="L1351" s="44"/>
      <c r="M1351" s="45"/>
      <c r="N1351" s="45"/>
      <c r="O1351" s="45" t="str">
        <f t="shared" si="231"/>
        <v/>
      </c>
      <c r="P1351" s="46" t="str">
        <f t="shared" si="232"/>
        <v/>
      </c>
      <c r="Q1351" s="34">
        <f t="shared" si="233"/>
        <v>0</v>
      </c>
      <c r="R1351" s="45">
        <f t="shared" si="234"/>
        <v>0</v>
      </c>
      <c r="S1351" s="44"/>
      <c r="T1351" s="45"/>
      <c r="U1351" s="45"/>
      <c r="V1351" s="45" t="str">
        <f t="shared" si="235"/>
        <v/>
      </c>
      <c r="W1351" s="46" t="str">
        <f t="shared" si="236"/>
        <v/>
      </c>
      <c r="X1351" s="12"/>
    </row>
    <row r="1352" spans="1:24" x14ac:dyDescent="0.25">
      <c r="A1352" s="53">
        <v>3174</v>
      </c>
      <c r="B1352" s="22"/>
      <c r="C1352" s="34"/>
      <c r="D1352" s="45"/>
      <c r="E1352" s="44"/>
      <c r="F1352" s="45"/>
      <c r="G1352" s="45"/>
      <c r="H1352" s="45" t="str">
        <f t="shared" si="227"/>
        <v/>
      </c>
      <c r="I1352" s="46" t="str">
        <f t="shared" si="228"/>
        <v/>
      </c>
      <c r="J1352" s="34">
        <f t="shared" si="229"/>
        <v>0</v>
      </c>
      <c r="K1352" s="45">
        <f t="shared" si="230"/>
        <v>0</v>
      </c>
      <c r="L1352" s="44"/>
      <c r="M1352" s="45"/>
      <c r="N1352" s="45"/>
      <c r="O1352" s="45" t="str">
        <f t="shared" si="231"/>
        <v/>
      </c>
      <c r="P1352" s="46" t="str">
        <f t="shared" si="232"/>
        <v/>
      </c>
      <c r="Q1352" s="34">
        <f t="shared" si="233"/>
        <v>0</v>
      </c>
      <c r="R1352" s="45">
        <f t="shared" si="234"/>
        <v>0</v>
      </c>
      <c r="S1352" s="44"/>
      <c r="T1352" s="45"/>
      <c r="U1352" s="45"/>
      <c r="V1352" s="45" t="str">
        <f t="shared" si="235"/>
        <v/>
      </c>
      <c r="W1352" s="46" t="str">
        <f t="shared" si="236"/>
        <v/>
      </c>
      <c r="X1352" s="12"/>
    </row>
    <row r="1353" spans="1:24" x14ac:dyDescent="0.25">
      <c r="A1353" s="53">
        <v>3175</v>
      </c>
      <c r="B1353" s="22"/>
      <c r="C1353" s="34"/>
      <c r="D1353" s="45"/>
      <c r="E1353" s="44"/>
      <c r="F1353" s="45"/>
      <c r="G1353" s="45"/>
      <c r="H1353" s="45" t="str">
        <f t="shared" si="227"/>
        <v/>
      </c>
      <c r="I1353" s="46" t="str">
        <f t="shared" si="228"/>
        <v/>
      </c>
      <c r="J1353" s="34">
        <f t="shared" si="229"/>
        <v>0</v>
      </c>
      <c r="K1353" s="45">
        <f t="shared" si="230"/>
        <v>0</v>
      </c>
      <c r="L1353" s="44"/>
      <c r="M1353" s="45"/>
      <c r="N1353" s="45"/>
      <c r="O1353" s="45" t="str">
        <f t="shared" si="231"/>
        <v/>
      </c>
      <c r="P1353" s="46" t="str">
        <f t="shared" si="232"/>
        <v/>
      </c>
      <c r="Q1353" s="34">
        <f t="shared" si="233"/>
        <v>0</v>
      </c>
      <c r="R1353" s="45">
        <f t="shared" si="234"/>
        <v>0</v>
      </c>
      <c r="S1353" s="44"/>
      <c r="T1353" s="45"/>
      <c r="U1353" s="45"/>
      <c r="V1353" s="45" t="str">
        <f t="shared" si="235"/>
        <v/>
      </c>
      <c r="W1353" s="46" t="str">
        <f t="shared" si="236"/>
        <v/>
      </c>
      <c r="X1353" s="12"/>
    </row>
    <row r="1354" spans="1:24" x14ac:dyDescent="0.25">
      <c r="A1354" s="53">
        <v>3176</v>
      </c>
      <c r="B1354" s="22"/>
      <c r="C1354" s="34"/>
      <c r="D1354" s="45"/>
      <c r="E1354" s="44"/>
      <c r="F1354" s="45"/>
      <c r="G1354" s="45"/>
      <c r="H1354" s="45" t="str">
        <f t="shared" si="227"/>
        <v/>
      </c>
      <c r="I1354" s="46" t="str">
        <f t="shared" si="228"/>
        <v/>
      </c>
      <c r="J1354" s="34">
        <f t="shared" si="229"/>
        <v>0</v>
      </c>
      <c r="K1354" s="45">
        <f t="shared" si="230"/>
        <v>0</v>
      </c>
      <c r="L1354" s="44"/>
      <c r="M1354" s="45"/>
      <c r="N1354" s="45"/>
      <c r="O1354" s="45" t="str">
        <f t="shared" si="231"/>
        <v/>
      </c>
      <c r="P1354" s="46" t="str">
        <f t="shared" si="232"/>
        <v/>
      </c>
      <c r="Q1354" s="34">
        <f t="shared" si="233"/>
        <v>0</v>
      </c>
      <c r="R1354" s="45">
        <f t="shared" si="234"/>
        <v>0</v>
      </c>
      <c r="S1354" s="44"/>
      <c r="T1354" s="45"/>
      <c r="U1354" s="45"/>
      <c r="V1354" s="45" t="str">
        <f t="shared" si="235"/>
        <v/>
      </c>
      <c r="W1354" s="46" t="str">
        <f t="shared" si="236"/>
        <v/>
      </c>
      <c r="X1354" s="12"/>
    </row>
    <row r="1355" spans="1:24" x14ac:dyDescent="0.25">
      <c r="A1355" s="53">
        <v>3177</v>
      </c>
      <c r="B1355" s="22"/>
      <c r="C1355" s="34"/>
      <c r="D1355" s="45"/>
      <c r="E1355" s="44"/>
      <c r="F1355" s="45"/>
      <c r="G1355" s="45"/>
      <c r="H1355" s="45" t="str">
        <f t="shared" si="227"/>
        <v/>
      </c>
      <c r="I1355" s="46" t="str">
        <f t="shared" si="228"/>
        <v/>
      </c>
      <c r="J1355" s="34">
        <f t="shared" si="229"/>
        <v>0</v>
      </c>
      <c r="K1355" s="45">
        <f t="shared" si="230"/>
        <v>0</v>
      </c>
      <c r="L1355" s="44"/>
      <c r="M1355" s="45"/>
      <c r="N1355" s="45"/>
      <c r="O1355" s="45" t="str">
        <f t="shared" si="231"/>
        <v/>
      </c>
      <c r="P1355" s="46" t="str">
        <f t="shared" si="232"/>
        <v/>
      </c>
      <c r="Q1355" s="34">
        <f t="shared" si="233"/>
        <v>0</v>
      </c>
      <c r="R1355" s="45">
        <f t="shared" si="234"/>
        <v>0</v>
      </c>
      <c r="S1355" s="44"/>
      <c r="T1355" s="45"/>
      <c r="U1355" s="45"/>
      <c r="V1355" s="45" t="str">
        <f t="shared" si="235"/>
        <v/>
      </c>
      <c r="W1355" s="46" t="str">
        <f t="shared" si="236"/>
        <v/>
      </c>
      <c r="X1355" s="12"/>
    </row>
    <row r="1356" spans="1:24" x14ac:dyDescent="0.25">
      <c r="A1356" s="53">
        <v>3178</v>
      </c>
      <c r="B1356" s="22"/>
      <c r="C1356" s="34"/>
      <c r="D1356" s="45"/>
      <c r="E1356" s="44"/>
      <c r="F1356" s="45"/>
      <c r="G1356" s="45"/>
      <c r="H1356" s="45" t="str">
        <f t="shared" si="227"/>
        <v/>
      </c>
      <c r="I1356" s="46" t="str">
        <f t="shared" si="228"/>
        <v/>
      </c>
      <c r="J1356" s="34">
        <f t="shared" si="229"/>
        <v>0</v>
      </c>
      <c r="K1356" s="45">
        <f t="shared" si="230"/>
        <v>0</v>
      </c>
      <c r="L1356" s="44"/>
      <c r="M1356" s="45"/>
      <c r="N1356" s="45"/>
      <c r="O1356" s="45" t="str">
        <f t="shared" si="231"/>
        <v/>
      </c>
      <c r="P1356" s="46" t="str">
        <f t="shared" si="232"/>
        <v/>
      </c>
      <c r="Q1356" s="34">
        <f t="shared" si="233"/>
        <v>0</v>
      </c>
      <c r="R1356" s="45">
        <f t="shared" si="234"/>
        <v>0</v>
      </c>
      <c r="S1356" s="44"/>
      <c r="T1356" s="45"/>
      <c r="U1356" s="45"/>
      <c r="V1356" s="45" t="str">
        <f t="shared" si="235"/>
        <v/>
      </c>
      <c r="W1356" s="46" t="str">
        <f t="shared" si="236"/>
        <v/>
      </c>
      <c r="X1356" s="12"/>
    </row>
    <row r="1357" spans="1:24" x14ac:dyDescent="0.25">
      <c r="A1357" s="53">
        <v>3179</v>
      </c>
      <c r="B1357" s="22"/>
      <c r="C1357" s="34"/>
      <c r="D1357" s="45"/>
      <c r="E1357" s="44"/>
      <c r="F1357" s="45"/>
      <c r="G1357" s="45"/>
      <c r="H1357" s="45" t="str">
        <f t="shared" si="227"/>
        <v/>
      </c>
      <c r="I1357" s="46" t="str">
        <f t="shared" si="228"/>
        <v/>
      </c>
      <c r="J1357" s="34">
        <f t="shared" si="229"/>
        <v>0</v>
      </c>
      <c r="K1357" s="45">
        <f t="shared" si="230"/>
        <v>0</v>
      </c>
      <c r="L1357" s="44"/>
      <c r="M1357" s="45"/>
      <c r="N1357" s="45"/>
      <c r="O1357" s="45" t="str">
        <f t="shared" si="231"/>
        <v/>
      </c>
      <c r="P1357" s="46" t="str">
        <f t="shared" si="232"/>
        <v/>
      </c>
      <c r="Q1357" s="34">
        <f t="shared" si="233"/>
        <v>0</v>
      </c>
      <c r="R1357" s="45">
        <f t="shared" si="234"/>
        <v>0</v>
      </c>
      <c r="S1357" s="44"/>
      <c r="T1357" s="45"/>
      <c r="U1357" s="45"/>
      <c r="V1357" s="45" t="str">
        <f t="shared" si="235"/>
        <v/>
      </c>
      <c r="W1357" s="46" t="str">
        <f t="shared" si="236"/>
        <v/>
      </c>
      <c r="X1357" s="12"/>
    </row>
    <row r="1358" spans="1:24" x14ac:dyDescent="0.25">
      <c r="A1358" s="53">
        <v>3180</v>
      </c>
      <c r="B1358" s="22"/>
      <c r="C1358" s="34"/>
      <c r="D1358" s="45"/>
      <c r="E1358" s="44"/>
      <c r="F1358" s="45"/>
      <c r="G1358" s="45"/>
      <c r="H1358" s="45" t="str">
        <f t="shared" si="227"/>
        <v/>
      </c>
      <c r="I1358" s="46" t="str">
        <f t="shared" si="228"/>
        <v/>
      </c>
      <c r="J1358" s="34">
        <f t="shared" si="229"/>
        <v>0</v>
      </c>
      <c r="K1358" s="45">
        <f t="shared" si="230"/>
        <v>0</v>
      </c>
      <c r="L1358" s="44"/>
      <c r="M1358" s="45"/>
      <c r="N1358" s="45"/>
      <c r="O1358" s="45" t="str">
        <f t="shared" si="231"/>
        <v/>
      </c>
      <c r="P1358" s="46" t="str">
        <f t="shared" si="232"/>
        <v/>
      </c>
      <c r="Q1358" s="34">
        <f t="shared" si="233"/>
        <v>0</v>
      </c>
      <c r="R1358" s="45">
        <f t="shared" si="234"/>
        <v>0</v>
      </c>
      <c r="S1358" s="44"/>
      <c r="T1358" s="45"/>
      <c r="U1358" s="45"/>
      <c r="V1358" s="45" t="str">
        <f t="shared" si="235"/>
        <v/>
      </c>
      <c r="W1358" s="46" t="str">
        <f t="shared" si="236"/>
        <v/>
      </c>
      <c r="X1358" s="12"/>
    </row>
    <row r="1359" spans="1:24" x14ac:dyDescent="0.25">
      <c r="A1359" s="53">
        <v>3181</v>
      </c>
      <c r="B1359" s="22"/>
      <c r="C1359" s="34"/>
      <c r="D1359" s="45"/>
      <c r="E1359" s="44"/>
      <c r="F1359" s="45"/>
      <c r="G1359" s="45"/>
      <c r="H1359" s="45" t="str">
        <f t="shared" si="227"/>
        <v/>
      </c>
      <c r="I1359" s="46" t="str">
        <f t="shared" si="228"/>
        <v/>
      </c>
      <c r="J1359" s="34">
        <f t="shared" si="229"/>
        <v>0</v>
      </c>
      <c r="K1359" s="45">
        <f t="shared" si="230"/>
        <v>0</v>
      </c>
      <c r="L1359" s="44"/>
      <c r="M1359" s="45"/>
      <c r="N1359" s="45"/>
      <c r="O1359" s="45" t="str">
        <f t="shared" si="231"/>
        <v/>
      </c>
      <c r="P1359" s="46" t="str">
        <f t="shared" si="232"/>
        <v/>
      </c>
      <c r="Q1359" s="34">
        <f t="shared" si="233"/>
        <v>0</v>
      </c>
      <c r="R1359" s="45">
        <f t="shared" si="234"/>
        <v>0</v>
      </c>
      <c r="S1359" s="44"/>
      <c r="T1359" s="45"/>
      <c r="U1359" s="45"/>
      <c r="V1359" s="45" t="str">
        <f t="shared" si="235"/>
        <v/>
      </c>
      <c r="W1359" s="46" t="str">
        <f t="shared" si="236"/>
        <v/>
      </c>
      <c r="X1359" s="12"/>
    </row>
    <row r="1360" spans="1:24" x14ac:dyDescent="0.25">
      <c r="A1360" s="53">
        <v>3182</v>
      </c>
      <c r="B1360" s="22"/>
      <c r="C1360" s="34"/>
      <c r="D1360" s="45"/>
      <c r="E1360" s="44"/>
      <c r="F1360" s="45"/>
      <c r="G1360" s="45"/>
      <c r="H1360" s="45" t="str">
        <f t="shared" si="227"/>
        <v/>
      </c>
      <c r="I1360" s="46" t="str">
        <f t="shared" si="228"/>
        <v/>
      </c>
      <c r="J1360" s="34">
        <f t="shared" si="229"/>
        <v>0</v>
      </c>
      <c r="K1360" s="45">
        <f t="shared" si="230"/>
        <v>0</v>
      </c>
      <c r="L1360" s="44"/>
      <c r="M1360" s="45"/>
      <c r="N1360" s="45"/>
      <c r="O1360" s="45" t="str">
        <f t="shared" si="231"/>
        <v/>
      </c>
      <c r="P1360" s="46" t="str">
        <f t="shared" si="232"/>
        <v/>
      </c>
      <c r="Q1360" s="34">
        <f t="shared" si="233"/>
        <v>0</v>
      </c>
      <c r="R1360" s="45">
        <f t="shared" si="234"/>
        <v>0</v>
      </c>
      <c r="S1360" s="44"/>
      <c r="T1360" s="45"/>
      <c r="U1360" s="45"/>
      <c r="V1360" s="45" t="str">
        <f t="shared" si="235"/>
        <v/>
      </c>
      <c r="W1360" s="46" t="str">
        <f t="shared" si="236"/>
        <v/>
      </c>
      <c r="X1360" s="12"/>
    </row>
    <row r="1361" spans="1:24" x14ac:dyDescent="0.25">
      <c r="A1361" s="53">
        <v>3183</v>
      </c>
      <c r="B1361" s="22"/>
      <c r="C1361" s="34"/>
      <c r="D1361" s="45"/>
      <c r="E1361" s="44"/>
      <c r="F1361" s="45"/>
      <c r="G1361" s="45"/>
      <c r="H1361" s="45" t="str">
        <f t="shared" si="227"/>
        <v/>
      </c>
      <c r="I1361" s="46" t="str">
        <f t="shared" si="228"/>
        <v/>
      </c>
      <c r="J1361" s="34">
        <f t="shared" si="229"/>
        <v>0</v>
      </c>
      <c r="K1361" s="45">
        <f t="shared" si="230"/>
        <v>0</v>
      </c>
      <c r="L1361" s="44"/>
      <c r="M1361" s="45"/>
      <c r="N1361" s="45"/>
      <c r="O1361" s="45" t="str">
        <f t="shared" si="231"/>
        <v/>
      </c>
      <c r="P1361" s="46" t="str">
        <f t="shared" si="232"/>
        <v/>
      </c>
      <c r="Q1361" s="34">
        <f t="shared" si="233"/>
        <v>0</v>
      </c>
      <c r="R1361" s="45">
        <f t="shared" si="234"/>
        <v>0</v>
      </c>
      <c r="S1361" s="44"/>
      <c r="T1361" s="45"/>
      <c r="U1361" s="45"/>
      <c r="V1361" s="45" t="str">
        <f t="shared" si="235"/>
        <v/>
      </c>
      <c r="W1361" s="46" t="str">
        <f t="shared" si="236"/>
        <v/>
      </c>
      <c r="X1361" s="12"/>
    </row>
    <row r="1362" spans="1:24" x14ac:dyDescent="0.25">
      <c r="A1362" s="53">
        <v>3184</v>
      </c>
      <c r="B1362" s="22"/>
      <c r="C1362" s="34"/>
      <c r="D1362" s="45"/>
      <c r="E1362" s="44"/>
      <c r="F1362" s="45"/>
      <c r="G1362" s="45"/>
      <c r="H1362" s="45" t="str">
        <f t="shared" si="227"/>
        <v/>
      </c>
      <c r="I1362" s="46" t="str">
        <f t="shared" si="228"/>
        <v/>
      </c>
      <c r="J1362" s="34">
        <f t="shared" si="229"/>
        <v>0</v>
      </c>
      <c r="K1362" s="45">
        <f t="shared" si="230"/>
        <v>0</v>
      </c>
      <c r="L1362" s="44"/>
      <c r="M1362" s="45"/>
      <c r="N1362" s="45"/>
      <c r="O1362" s="45" t="str">
        <f t="shared" si="231"/>
        <v/>
      </c>
      <c r="P1362" s="46" t="str">
        <f t="shared" si="232"/>
        <v/>
      </c>
      <c r="Q1362" s="34">
        <f t="shared" si="233"/>
        <v>0</v>
      </c>
      <c r="R1362" s="45">
        <f t="shared" si="234"/>
        <v>0</v>
      </c>
      <c r="S1362" s="44"/>
      <c r="T1362" s="45"/>
      <c r="U1362" s="45"/>
      <c r="V1362" s="45" t="str">
        <f t="shared" si="235"/>
        <v/>
      </c>
      <c r="W1362" s="46" t="str">
        <f t="shared" si="236"/>
        <v/>
      </c>
      <c r="X1362" s="12"/>
    </row>
    <row r="1363" spans="1:24" x14ac:dyDescent="0.25">
      <c r="A1363" s="53">
        <v>3185</v>
      </c>
      <c r="B1363" s="22"/>
      <c r="C1363" s="34"/>
      <c r="D1363" s="45"/>
      <c r="E1363" s="44"/>
      <c r="F1363" s="45"/>
      <c r="G1363" s="45"/>
      <c r="H1363" s="45" t="str">
        <f t="shared" si="227"/>
        <v/>
      </c>
      <c r="I1363" s="46" t="str">
        <f t="shared" si="228"/>
        <v/>
      </c>
      <c r="J1363" s="34">
        <f t="shared" si="229"/>
        <v>0</v>
      </c>
      <c r="K1363" s="45">
        <f t="shared" si="230"/>
        <v>0</v>
      </c>
      <c r="L1363" s="44"/>
      <c r="M1363" s="45"/>
      <c r="N1363" s="45"/>
      <c r="O1363" s="45" t="str">
        <f t="shared" si="231"/>
        <v/>
      </c>
      <c r="P1363" s="46" t="str">
        <f t="shared" si="232"/>
        <v/>
      </c>
      <c r="Q1363" s="34">
        <f t="shared" si="233"/>
        <v>0</v>
      </c>
      <c r="R1363" s="45">
        <f t="shared" si="234"/>
        <v>0</v>
      </c>
      <c r="S1363" s="44"/>
      <c r="T1363" s="45"/>
      <c r="U1363" s="45"/>
      <c r="V1363" s="45" t="str">
        <f t="shared" si="235"/>
        <v/>
      </c>
      <c r="W1363" s="46" t="str">
        <f t="shared" si="236"/>
        <v/>
      </c>
      <c r="X1363" s="12"/>
    </row>
    <row r="1364" spans="1:24" x14ac:dyDescent="0.25">
      <c r="A1364" s="53">
        <v>3186</v>
      </c>
      <c r="B1364" s="22"/>
      <c r="C1364" s="34"/>
      <c r="D1364" s="45"/>
      <c r="E1364" s="44"/>
      <c r="F1364" s="45"/>
      <c r="G1364" s="45"/>
      <c r="H1364" s="45" t="str">
        <f t="shared" si="227"/>
        <v/>
      </c>
      <c r="I1364" s="46" t="str">
        <f t="shared" si="228"/>
        <v/>
      </c>
      <c r="J1364" s="34">
        <f t="shared" si="229"/>
        <v>0</v>
      </c>
      <c r="K1364" s="45">
        <f t="shared" si="230"/>
        <v>0</v>
      </c>
      <c r="L1364" s="44"/>
      <c r="M1364" s="45"/>
      <c r="N1364" s="45"/>
      <c r="O1364" s="45" t="str">
        <f t="shared" si="231"/>
        <v/>
      </c>
      <c r="P1364" s="46" t="str">
        <f t="shared" si="232"/>
        <v/>
      </c>
      <c r="Q1364" s="34">
        <f t="shared" si="233"/>
        <v>0</v>
      </c>
      <c r="R1364" s="45">
        <f t="shared" si="234"/>
        <v>0</v>
      </c>
      <c r="S1364" s="44"/>
      <c r="T1364" s="45"/>
      <c r="U1364" s="45"/>
      <c r="V1364" s="45" t="str">
        <f t="shared" si="235"/>
        <v/>
      </c>
      <c r="W1364" s="46" t="str">
        <f t="shared" si="236"/>
        <v/>
      </c>
      <c r="X1364" s="12"/>
    </row>
    <row r="1365" spans="1:24" x14ac:dyDescent="0.25">
      <c r="A1365" s="53">
        <v>3187</v>
      </c>
      <c r="B1365" s="22"/>
      <c r="C1365" s="34"/>
      <c r="D1365" s="45"/>
      <c r="E1365" s="44"/>
      <c r="F1365" s="45"/>
      <c r="G1365" s="45"/>
      <c r="H1365" s="45" t="str">
        <f t="shared" si="227"/>
        <v/>
      </c>
      <c r="I1365" s="46" t="str">
        <f t="shared" si="228"/>
        <v/>
      </c>
      <c r="J1365" s="34">
        <f t="shared" si="229"/>
        <v>0</v>
      </c>
      <c r="K1365" s="45">
        <f t="shared" si="230"/>
        <v>0</v>
      </c>
      <c r="L1365" s="44"/>
      <c r="M1365" s="45"/>
      <c r="N1365" s="45"/>
      <c r="O1365" s="45" t="str">
        <f t="shared" si="231"/>
        <v/>
      </c>
      <c r="P1365" s="46" t="str">
        <f t="shared" si="232"/>
        <v/>
      </c>
      <c r="Q1365" s="34">
        <f t="shared" si="233"/>
        <v>0</v>
      </c>
      <c r="R1365" s="45">
        <f t="shared" si="234"/>
        <v>0</v>
      </c>
      <c r="S1365" s="44"/>
      <c r="T1365" s="45"/>
      <c r="U1365" s="45"/>
      <c r="V1365" s="45" t="str">
        <f t="shared" si="235"/>
        <v/>
      </c>
      <c r="W1365" s="46" t="str">
        <f t="shared" si="236"/>
        <v/>
      </c>
      <c r="X1365" s="12"/>
    </row>
    <row r="1366" spans="1:24" x14ac:dyDescent="0.25">
      <c r="A1366" s="53">
        <v>3188</v>
      </c>
      <c r="B1366" s="22"/>
      <c r="C1366" s="34"/>
      <c r="D1366" s="45"/>
      <c r="E1366" s="44"/>
      <c r="F1366" s="45"/>
      <c r="G1366" s="45"/>
      <c r="H1366" s="45" t="str">
        <f t="shared" si="227"/>
        <v/>
      </c>
      <c r="I1366" s="46" t="str">
        <f t="shared" si="228"/>
        <v/>
      </c>
      <c r="J1366" s="34">
        <f t="shared" si="229"/>
        <v>0</v>
      </c>
      <c r="K1366" s="45">
        <f t="shared" si="230"/>
        <v>0</v>
      </c>
      <c r="L1366" s="44"/>
      <c r="M1366" s="45"/>
      <c r="N1366" s="45"/>
      <c r="O1366" s="45" t="str">
        <f t="shared" si="231"/>
        <v/>
      </c>
      <c r="P1366" s="46" t="str">
        <f t="shared" si="232"/>
        <v/>
      </c>
      <c r="Q1366" s="34">
        <f t="shared" si="233"/>
        <v>0</v>
      </c>
      <c r="R1366" s="45">
        <f t="shared" si="234"/>
        <v>0</v>
      </c>
      <c r="S1366" s="44"/>
      <c r="T1366" s="45"/>
      <c r="U1366" s="45"/>
      <c r="V1366" s="45" t="str">
        <f t="shared" si="235"/>
        <v/>
      </c>
      <c r="W1366" s="46" t="str">
        <f t="shared" si="236"/>
        <v/>
      </c>
      <c r="X1366" s="12"/>
    </row>
    <row r="1367" spans="1:24" x14ac:dyDescent="0.25">
      <c r="A1367" s="53">
        <v>3189</v>
      </c>
      <c r="B1367" s="22"/>
      <c r="C1367" s="34"/>
      <c r="D1367" s="45"/>
      <c r="E1367" s="44"/>
      <c r="F1367" s="45"/>
      <c r="G1367" s="45"/>
      <c r="H1367" s="45" t="str">
        <f t="shared" si="227"/>
        <v/>
      </c>
      <c r="I1367" s="46" t="str">
        <f t="shared" si="228"/>
        <v/>
      </c>
      <c r="J1367" s="34">
        <f t="shared" si="229"/>
        <v>0</v>
      </c>
      <c r="K1367" s="45">
        <f t="shared" si="230"/>
        <v>0</v>
      </c>
      <c r="L1367" s="44"/>
      <c r="M1367" s="45"/>
      <c r="N1367" s="45"/>
      <c r="O1367" s="45" t="str">
        <f t="shared" si="231"/>
        <v/>
      </c>
      <c r="P1367" s="46" t="str">
        <f t="shared" si="232"/>
        <v/>
      </c>
      <c r="Q1367" s="34">
        <f t="shared" si="233"/>
        <v>0</v>
      </c>
      <c r="R1367" s="45">
        <f t="shared" si="234"/>
        <v>0</v>
      </c>
      <c r="S1367" s="44"/>
      <c r="T1367" s="45"/>
      <c r="U1367" s="45"/>
      <c r="V1367" s="45" t="str">
        <f t="shared" si="235"/>
        <v/>
      </c>
      <c r="W1367" s="46" t="str">
        <f t="shared" si="236"/>
        <v/>
      </c>
      <c r="X1367" s="12"/>
    </row>
    <row r="1368" spans="1:24" x14ac:dyDescent="0.25">
      <c r="A1368" s="53">
        <v>3190</v>
      </c>
      <c r="B1368" s="22"/>
      <c r="C1368" s="34"/>
      <c r="D1368" s="45"/>
      <c r="E1368" s="44"/>
      <c r="F1368" s="45"/>
      <c r="G1368" s="45"/>
      <c r="H1368" s="45" t="str">
        <f t="shared" si="227"/>
        <v/>
      </c>
      <c r="I1368" s="46" t="str">
        <f t="shared" si="228"/>
        <v/>
      </c>
      <c r="J1368" s="34">
        <f t="shared" si="229"/>
        <v>0</v>
      </c>
      <c r="K1368" s="45">
        <f t="shared" si="230"/>
        <v>0</v>
      </c>
      <c r="L1368" s="44"/>
      <c r="M1368" s="45"/>
      <c r="N1368" s="45"/>
      <c r="O1368" s="45" t="str">
        <f t="shared" si="231"/>
        <v/>
      </c>
      <c r="P1368" s="46" t="str">
        <f t="shared" si="232"/>
        <v/>
      </c>
      <c r="Q1368" s="34">
        <f t="shared" si="233"/>
        <v>0</v>
      </c>
      <c r="R1368" s="45">
        <f t="shared" si="234"/>
        <v>0</v>
      </c>
      <c r="S1368" s="44"/>
      <c r="T1368" s="45"/>
      <c r="U1368" s="45"/>
      <c r="V1368" s="45" t="str">
        <f t="shared" si="235"/>
        <v/>
      </c>
      <c r="W1368" s="46" t="str">
        <f t="shared" si="236"/>
        <v/>
      </c>
      <c r="X1368" s="12"/>
    </row>
    <row r="1369" spans="1:24" x14ac:dyDescent="0.25">
      <c r="A1369" s="53">
        <v>3191</v>
      </c>
      <c r="B1369" s="22"/>
      <c r="C1369" s="34"/>
      <c r="D1369" s="45"/>
      <c r="E1369" s="44"/>
      <c r="F1369" s="45"/>
      <c r="G1369" s="45"/>
      <c r="H1369" s="45" t="str">
        <f t="shared" si="227"/>
        <v/>
      </c>
      <c r="I1369" s="46" t="str">
        <f t="shared" si="228"/>
        <v/>
      </c>
      <c r="J1369" s="34">
        <f t="shared" si="229"/>
        <v>0</v>
      </c>
      <c r="K1369" s="45">
        <f t="shared" si="230"/>
        <v>0</v>
      </c>
      <c r="L1369" s="44"/>
      <c r="M1369" s="45"/>
      <c r="N1369" s="45"/>
      <c r="O1369" s="45" t="str">
        <f t="shared" si="231"/>
        <v/>
      </c>
      <c r="P1369" s="46" t="str">
        <f t="shared" si="232"/>
        <v/>
      </c>
      <c r="Q1369" s="34">
        <f t="shared" si="233"/>
        <v>0</v>
      </c>
      <c r="R1369" s="45">
        <f t="shared" si="234"/>
        <v>0</v>
      </c>
      <c r="S1369" s="44"/>
      <c r="T1369" s="45"/>
      <c r="U1369" s="45"/>
      <c r="V1369" s="45" t="str">
        <f t="shared" si="235"/>
        <v/>
      </c>
      <c r="W1369" s="46" t="str">
        <f t="shared" si="236"/>
        <v/>
      </c>
      <c r="X1369" s="12"/>
    </row>
    <row r="1370" spans="1:24" x14ac:dyDescent="0.25">
      <c r="A1370" s="53">
        <v>3192</v>
      </c>
      <c r="B1370" s="22"/>
      <c r="C1370" s="34"/>
      <c r="D1370" s="45"/>
      <c r="E1370" s="44"/>
      <c r="F1370" s="45"/>
      <c r="G1370" s="45"/>
      <c r="H1370" s="45" t="str">
        <f t="shared" si="227"/>
        <v/>
      </c>
      <c r="I1370" s="46" t="str">
        <f t="shared" si="228"/>
        <v/>
      </c>
      <c r="J1370" s="34">
        <f t="shared" si="229"/>
        <v>0</v>
      </c>
      <c r="K1370" s="45">
        <f t="shared" si="230"/>
        <v>0</v>
      </c>
      <c r="L1370" s="44"/>
      <c r="M1370" s="45"/>
      <c r="N1370" s="45"/>
      <c r="O1370" s="45" t="str">
        <f t="shared" si="231"/>
        <v/>
      </c>
      <c r="P1370" s="46" t="str">
        <f t="shared" si="232"/>
        <v/>
      </c>
      <c r="Q1370" s="34">
        <f t="shared" si="233"/>
        <v>0</v>
      </c>
      <c r="R1370" s="45">
        <f t="shared" si="234"/>
        <v>0</v>
      </c>
      <c r="S1370" s="44"/>
      <c r="T1370" s="45"/>
      <c r="U1370" s="45"/>
      <c r="V1370" s="45" t="str">
        <f t="shared" si="235"/>
        <v/>
      </c>
      <c r="W1370" s="46" t="str">
        <f t="shared" si="236"/>
        <v/>
      </c>
      <c r="X1370" s="12"/>
    </row>
    <row r="1371" spans="1:24" x14ac:dyDescent="0.25">
      <c r="A1371" s="53">
        <v>3193</v>
      </c>
      <c r="B1371" s="22"/>
      <c r="C1371" s="34"/>
      <c r="D1371" s="45"/>
      <c r="E1371" s="44"/>
      <c r="F1371" s="45"/>
      <c r="G1371" s="45"/>
      <c r="H1371" s="45" t="str">
        <f t="shared" si="227"/>
        <v/>
      </c>
      <c r="I1371" s="46" t="str">
        <f t="shared" si="228"/>
        <v/>
      </c>
      <c r="J1371" s="34">
        <f t="shared" si="229"/>
        <v>0</v>
      </c>
      <c r="K1371" s="45">
        <f t="shared" si="230"/>
        <v>0</v>
      </c>
      <c r="L1371" s="44"/>
      <c r="M1371" s="45"/>
      <c r="N1371" s="45"/>
      <c r="O1371" s="45" t="str">
        <f t="shared" si="231"/>
        <v/>
      </c>
      <c r="P1371" s="46" t="str">
        <f t="shared" si="232"/>
        <v/>
      </c>
      <c r="Q1371" s="34">
        <f t="shared" si="233"/>
        <v>0</v>
      </c>
      <c r="R1371" s="45">
        <f t="shared" si="234"/>
        <v>0</v>
      </c>
      <c r="S1371" s="44"/>
      <c r="T1371" s="45"/>
      <c r="U1371" s="45"/>
      <c r="V1371" s="45" t="str">
        <f t="shared" si="235"/>
        <v/>
      </c>
      <c r="W1371" s="46" t="str">
        <f t="shared" si="236"/>
        <v/>
      </c>
      <c r="X1371" s="12"/>
    </row>
    <row r="1372" spans="1:24" x14ac:dyDescent="0.25">
      <c r="A1372" s="53">
        <v>3194</v>
      </c>
      <c r="B1372" s="22"/>
      <c r="C1372" s="34"/>
      <c r="D1372" s="45"/>
      <c r="E1372" s="44"/>
      <c r="F1372" s="45"/>
      <c r="G1372" s="45"/>
      <c r="H1372" s="45" t="str">
        <f t="shared" si="227"/>
        <v/>
      </c>
      <c r="I1372" s="46" t="str">
        <f t="shared" si="228"/>
        <v/>
      </c>
      <c r="J1372" s="34">
        <f t="shared" si="229"/>
        <v>0</v>
      </c>
      <c r="K1372" s="45">
        <f t="shared" si="230"/>
        <v>0</v>
      </c>
      <c r="L1372" s="44"/>
      <c r="M1372" s="45"/>
      <c r="N1372" s="45"/>
      <c r="O1372" s="45" t="str">
        <f t="shared" si="231"/>
        <v/>
      </c>
      <c r="P1372" s="46" t="str">
        <f t="shared" si="232"/>
        <v/>
      </c>
      <c r="Q1372" s="34">
        <f t="shared" si="233"/>
        <v>0</v>
      </c>
      <c r="R1372" s="45">
        <f t="shared" si="234"/>
        <v>0</v>
      </c>
      <c r="S1372" s="44"/>
      <c r="T1372" s="45"/>
      <c r="U1372" s="45"/>
      <c r="V1372" s="45" t="str">
        <f t="shared" si="235"/>
        <v/>
      </c>
      <c r="W1372" s="46" t="str">
        <f t="shared" si="236"/>
        <v/>
      </c>
      <c r="X1372" s="12"/>
    </row>
    <row r="1373" spans="1:24" x14ac:dyDescent="0.25">
      <c r="A1373" s="53">
        <v>3195</v>
      </c>
      <c r="B1373" s="22"/>
      <c r="C1373" s="34"/>
      <c r="D1373" s="45"/>
      <c r="E1373" s="44"/>
      <c r="F1373" s="45"/>
      <c r="G1373" s="45"/>
      <c r="H1373" s="45" t="str">
        <f t="shared" si="227"/>
        <v/>
      </c>
      <c r="I1373" s="46" t="str">
        <f t="shared" si="228"/>
        <v/>
      </c>
      <c r="J1373" s="34">
        <f t="shared" si="229"/>
        <v>0</v>
      </c>
      <c r="K1373" s="45">
        <f t="shared" si="230"/>
        <v>0</v>
      </c>
      <c r="L1373" s="44"/>
      <c r="M1373" s="45"/>
      <c r="N1373" s="45"/>
      <c r="O1373" s="45" t="str">
        <f t="shared" si="231"/>
        <v/>
      </c>
      <c r="P1373" s="46" t="str">
        <f t="shared" si="232"/>
        <v/>
      </c>
      <c r="Q1373" s="34">
        <f t="shared" si="233"/>
        <v>0</v>
      </c>
      <c r="R1373" s="45">
        <f t="shared" si="234"/>
        <v>0</v>
      </c>
      <c r="S1373" s="44"/>
      <c r="T1373" s="45"/>
      <c r="U1373" s="45"/>
      <c r="V1373" s="45" t="str">
        <f t="shared" si="235"/>
        <v/>
      </c>
      <c r="W1373" s="46" t="str">
        <f t="shared" si="236"/>
        <v/>
      </c>
      <c r="X1373" s="12"/>
    </row>
    <row r="1374" spans="1:24" x14ac:dyDescent="0.25">
      <c r="A1374" s="53">
        <v>3196</v>
      </c>
      <c r="B1374" s="22"/>
      <c r="C1374" s="34"/>
      <c r="D1374" s="45"/>
      <c r="E1374" s="44"/>
      <c r="F1374" s="45"/>
      <c r="G1374" s="45"/>
      <c r="H1374" s="45" t="str">
        <f t="shared" si="227"/>
        <v/>
      </c>
      <c r="I1374" s="46" t="str">
        <f t="shared" si="228"/>
        <v/>
      </c>
      <c r="J1374" s="34">
        <f t="shared" si="229"/>
        <v>0</v>
      </c>
      <c r="K1374" s="45">
        <f t="shared" si="230"/>
        <v>0</v>
      </c>
      <c r="L1374" s="44"/>
      <c r="M1374" s="45"/>
      <c r="N1374" s="45"/>
      <c r="O1374" s="45" t="str">
        <f t="shared" si="231"/>
        <v/>
      </c>
      <c r="P1374" s="46" t="str">
        <f t="shared" si="232"/>
        <v/>
      </c>
      <c r="Q1374" s="34">
        <f t="shared" si="233"/>
        <v>0</v>
      </c>
      <c r="R1374" s="45">
        <f t="shared" si="234"/>
        <v>0</v>
      </c>
      <c r="S1374" s="44"/>
      <c r="T1374" s="45"/>
      <c r="U1374" s="45"/>
      <c r="V1374" s="45" t="str">
        <f t="shared" si="235"/>
        <v/>
      </c>
      <c r="W1374" s="46" t="str">
        <f t="shared" si="236"/>
        <v/>
      </c>
      <c r="X1374" s="12"/>
    </row>
    <row r="1375" spans="1:24" x14ac:dyDescent="0.25">
      <c r="A1375" s="53">
        <v>3197</v>
      </c>
      <c r="B1375" s="22"/>
      <c r="C1375" s="34"/>
      <c r="D1375" s="45"/>
      <c r="E1375" s="44"/>
      <c r="F1375" s="45"/>
      <c r="G1375" s="45"/>
      <c r="H1375" s="45" t="str">
        <f t="shared" si="227"/>
        <v/>
      </c>
      <c r="I1375" s="46" t="str">
        <f t="shared" si="228"/>
        <v/>
      </c>
      <c r="J1375" s="34">
        <f t="shared" si="229"/>
        <v>0</v>
      </c>
      <c r="K1375" s="45">
        <f t="shared" si="230"/>
        <v>0</v>
      </c>
      <c r="L1375" s="44"/>
      <c r="M1375" s="45"/>
      <c r="N1375" s="45"/>
      <c r="O1375" s="45" t="str">
        <f t="shared" si="231"/>
        <v/>
      </c>
      <c r="P1375" s="46" t="str">
        <f t="shared" si="232"/>
        <v/>
      </c>
      <c r="Q1375" s="34">
        <f t="shared" si="233"/>
        <v>0</v>
      </c>
      <c r="R1375" s="45">
        <f t="shared" si="234"/>
        <v>0</v>
      </c>
      <c r="S1375" s="44"/>
      <c r="T1375" s="45"/>
      <c r="U1375" s="45"/>
      <c r="V1375" s="45" t="str">
        <f t="shared" si="235"/>
        <v/>
      </c>
      <c r="W1375" s="46" t="str">
        <f t="shared" si="236"/>
        <v/>
      </c>
      <c r="X1375" s="12"/>
    </row>
    <row r="1376" spans="1:24" x14ac:dyDescent="0.25">
      <c r="A1376" s="53">
        <v>3198</v>
      </c>
      <c r="B1376" s="22"/>
      <c r="C1376" s="34"/>
      <c r="D1376" s="45"/>
      <c r="E1376" s="44"/>
      <c r="F1376" s="45"/>
      <c r="G1376" s="45"/>
      <c r="H1376" s="45" t="str">
        <f t="shared" si="227"/>
        <v/>
      </c>
      <c r="I1376" s="46" t="str">
        <f t="shared" si="228"/>
        <v/>
      </c>
      <c r="J1376" s="34">
        <f t="shared" si="229"/>
        <v>0</v>
      </c>
      <c r="K1376" s="45">
        <f t="shared" si="230"/>
        <v>0</v>
      </c>
      <c r="L1376" s="44"/>
      <c r="M1376" s="45"/>
      <c r="N1376" s="45"/>
      <c r="O1376" s="45" t="str">
        <f t="shared" si="231"/>
        <v/>
      </c>
      <c r="P1376" s="46" t="str">
        <f t="shared" si="232"/>
        <v/>
      </c>
      <c r="Q1376" s="34">
        <f t="shared" si="233"/>
        <v>0</v>
      </c>
      <c r="R1376" s="45">
        <f t="shared" si="234"/>
        <v>0</v>
      </c>
      <c r="S1376" s="44"/>
      <c r="T1376" s="45"/>
      <c r="U1376" s="45"/>
      <c r="V1376" s="45" t="str">
        <f t="shared" si="235"/>
        <v/>
      </c>
      <c r="W1376" s="46" t="str">
        <f t="shared" si="236"/>
        <v/>
      </c>
      <c r="X1376" s="12"/>
    </row>
    <row r="1377" spans="1:24" x14ac:dyDescent="0.25">
      <c r="A1377" s="53">
        <v>3199</v>
      </c>
      <c r="B1377" s="22"/>
      <c r="C1377" s="34"/>
      <c r="D1377" s="45"/>
      <c r="E1377" s="44"/>
      <c r="F1377" s="45"/>
      <c r="G1377" s="45"/>
      <c r="H1377" s="45" t="str">
        <f t="shared" si="227"/>
        <v/>
      </c>
      <c r="I1377" s="46" t="str">
        <f t="shared" si="228"/>
        <v/>
      </c>
      <c r="J1377" s="34">
        <f t="shared" si="229"/>
        <v>0</v>
      </c>
      <c r="K1377" s="45">
        <f t="shared" si="230"/>
        <v>0</v>
      </c>
      <c r="L1377" s="44"/>
      <c r="M1377" s="45"/>
      <c r="N1377" s="45"/>
      <c r="O1377" s="45" t="str">
        <f t="shared" si="231"/>
        <v/>
      </c>
      <c r="P1377" s="46" t="str">
        <f t="shared" si="232"/>
        <v/>
      </c>
      <c r="Q1377" s="34">
        <f t="shared" si="233"/>
        <v>0</v>
      </c>
      <c r="R1377" s="45">
        <f t="shared" si="234"/>
        <v>0</v>
      </c>
      <c r="S1377" s="44"/>
      <c r="T1377" s="45"/>
      <c r="U1377" s="45"/>
      <c r="V1377" s="45" t="str">
        <f t="shared" si="235"/>
        <v/>
      </c>
      <c r="W1377" s="46" t="str">
        <f t="shared" si="236"/>
        <v/>
      </c>
      <c r="X1377" s="12"/>
    </row>
    <row r="1378" spans="1:24" x14ac:dyDescent="0.25">
      <c r="A1378" s="53">
        <v>3200</v>
      </c>
      <c r="B1378" s="22"/>
      <c r="C1378" s="34"/>
      <c r="D1378" s="45"/>
      <c r="E1378" s="44"/>
      <c r="F1378" s="45"/>
      <c r="G1378" s="45"/>
      <c r="H1378" s="45" t="str">
        <f t="shared" si="227"/>
        <v/>
      </c>
      <c r="I1378" s="46" t="str">
        <f t="shared" si="228"/>
        <v/>
      </c>
      <c r="J1378" s="34">
        <f t="shared" si="229"/>
        <v>0</v>
      </c>
      <c r="K1378" s="45">
        <f t="shared" si="230"/>
        <v>0</v>
      </c>
      <c r="L1378" s="44"/>
      <c r="M1378" s="45"/>
      <c r="N1378" s="45"/>
      <c r="O1378" s="45" t="str">
        <f t="shared" si="231"/>
        <v/>
      </c>
      <c r="P1378" s="46" t="str">
        <f t="shared" si="232"/>
        <v/>
      </c>
      <c r="Q1378" s="34">
        <f t="shared" si="233"/>
        <v>0</v>
      </c>
      <c r="R1378" s="45">
        <f t="shared" si="234"/>
        <v>0</v>
      </c>
      <c r="S1378" s="44"/>
      <c r="T1378" s="45"/>
      <c r="U1378" s="45"/>
      <c r="V1378" s="45" t="str">
        <f t="shared" si="235"/>
        <v/>
      </c>
      <c r="W1378" s="46" t="str">
        <f t="shared" si="236"/>
        <v/>
      </c>
      <c r="X1378" s="12"/>
    </row>
    <row r="1379" spans="1:24" x14ac:dyDescent="0.25">
      <c r="A1379" s="53">
        <v>3201</v>
      </c>
      <c r="B1379" s="22"/>
      <c r="C1379" s="34"/>
      <c r="D1379" s="45"/>
      <c r="E1379" s="44"/>
      <c r="F1379" s="45"/>
      <c r="G1379" s="45"/>
      <c r="H1379" s="45" t="str">
        <f t="shared" si="227"/>
        <v/>
      </c>
      <c r="I1379" s="46" t="str">
        <f t="shared" si="228"/>
        <v/>
      </c>
      <c r="J1379" s="34">
        <f t="shared" si="229"/>
        <v>0</v>
      </c>
      <c r="K1379" s="45">
        <f t="shared" si="230"/>
        <v>0</v>
      </c>
      <c r="L1379" s="44"/>
      <c r="M1379" s="45"/>
      <c r="N1379" s="45"/>
      <c r="O1379" s="45" t="str">
        <f t="shared" si="231"/>
        <v/>
      </c>
      <c r="P1379" s="46" t="str">
        <f t="shared" si="232"/>
        <v/>
      </c>
      <c r="Q1379" s="34">
        <f t="shared" si="233"/>
        <v>0</v>
      </c>
      <c r="R1379" s="45">
        <f t="shared" si="234"/>
        <v>0</v>
      </c>
      <c r="S1379" s="44"/>
      <c r="T1379" s="45"/>
      <c r="U1379" s="45"/>
      <c r="V1379" s="45" t="str">
        <f t="shared" si="235"/>
        <v/>
      </c>
      <c r="W1379" s="46" t="str">
        <f t="shared" si="236"/>
        <v/>
      </c>
      <c r="X1379" s="12"/>
    </row>
    <row r="1380" spans="1:24" x14ac:dyDescent="0.25">
      <c r="A1380" s="53">
        <v>3202</v>
      </c>
      <c r="B1380" s="22"/>
      <c r="C1380" s="34"/>
      <c r="D1380" s="45"/>
      <c r="E1380" s="44"/>
      <c r="F1380" s="45"/>
      <c r="G1380" s="45"/>
      <c r="H1380" s="45" t="str">
        <f t="shared" si="227"/>
        <v/>
      </c>
      <c r="I1380" s="46" t="str">
        <f t="shared" si="228"/>
        <v/>
      </c>
      <c r="J1380" s="34">
        <f t="shared" si="229"/>
        <v>0</v>
      </c>
      <c r="K1380" s="45">
        <f t="shared" si="230"/>
        <v>0</v>
      </c>
      <c r="L1380" s="44"/>
      <c r="M1380" s="45"/>
      <c r="N1380" s="45"/>
      <c r="O1380" s="45" t="str">
        <f t="shared" si="231"/>
        <v/>
      </c>
      <c r="P1380" s="46" t="str">
        <f t="shared" si="232"/>
        <v/>
      </c>
      <c r="Q1380" s="34">
        <f t="shared" si="233"/>
        <v>0</v>
      </c>
      <c r="R1380" s="45">
        <f t="shared" si="234"/>
        <v>0</v>
      </c>
      <c r="S1380" s="44"/>
      <c r="T1380" s="45"/>
      <c r="U1380" s="45"/>
      <c r="V1380" s="45" t="str">
        <f t="shared" si="235"/>
        <v/>
      </c>
      <c r="W1380" s="46" t="str">
        <f t="shared" si="236"/>
        <v/>
      </c>
      <c r="X1380" s="12"/>
    </row>
    <row r="1381" spans="1:24" x14ac:dyDescent="0.25">
      <c r="A1381" s="53">
        <v>3203</v>
      </c>
      <c r="B1381" s="22"/>
      <c r="C1381" s="34"/>
      <c r="D1381" s="45"/>
      <c r="E1381" s="44"/>
      <c r="F1381" s="45"/>
      <c r="G1381" s="45"/>
      <c r="H1381" s="45" t="str">
        <f t="shared" si="227"/>
        <v/>
      </c>
      <c r="I1381" s="46" t="str">
        <f t="shared" si="228"/>
        <v/>
      </c>
      <c r="J1381" s="34">
        <f t="shared" si="229"/>
        <v>0</v>
      </c>
      <c r="K1381" s="45">
        <f t="shared" si="230"/>
        <v>0</v>
      </c>
      <c r="L1381" s="44"/>
      <c r="M1381" s="45"/>
      <c r="N1381" s="45"/>
      <c r="O1381" s="45" t="str">
        <f t="shared" si="231"/>
        <v/>
      </c>
      <c r="P1381" s="46" t="str">
        <f t="shared" si="232"/>
        <v/>
      </c>
      <c r="Q1381" s="34">
        <f t="shared" si="233"/>
        <v>0</v>
      </c>
      <c r="R1381" s="45">
        <f t="shared" si="234"/>
        <v>0</v>
      </c>
      <c r="S1381" s="44"/>
      <c r="T1381" s="45"/>
      <c r="U1381" s="45"/>
      <c r="V1381" s="45" t="str">
        <f t="shared" si="235"/>
        <v/>
      </c>
      <c r="W1381" s="46" t="str">
        <f t="shared" si="236"/>
        <v/>
      </c>
      <c r="X1381" s="12"/>
    </row>
    <row r="1382" spans="1:24" x14ac:dyDescent="0.25">
      <c r="A1382" s="53">
        <v>3204</v>
      </c>
      <c r="B1382" s="22"/>
      <c r="C1382" s="34"/>
      <c r="D1382" s="45"/>
      <c r="E1382" s="44"/>
      <c r="F1382" s="45"/>
      <c r="G1382" s="45"/>
      <c r="H1382" s="45" t="str">
        <f t="shared" si="227"/>
        <v/>
      </c>
      <c r="I1382" s="46" t="str">
        <f t="shared" si="228"/>
        <v/>
      </c>
      <c r="J1382" s="34">
        <f t="shared" si="229"/>
        <v>0</v>
      </c>
      <c r="K1382" s="45">
        <f t="shared" si="230"/>
        <v>0</v>
      </c>
      <c r="L1382" s="44"/>
      <c r="M1382" s="45"/>
      <c r="N1382" s="45"/>
      <c r="O1382" s="45" t="str">
        <f t="shared" si="231"/>
        <v/>
      </c>
      <c r="P1382" s="46" t="str">
        <f t="shared" si="232"/>
        <v/>
      </c>
      <c r="Q1382" s="34">
        <f t="shared" si="233"/>
        <v>0</v>
      </c>
      <c r="R1382" s="45">
        <f t="shared" si="234"/>
        <v>0</v>
      </c>
      <c r="S1382" s="44"/>
      <c r="T1382" s="45"/>
      <c r="U1382" s="45"/>
      <c r="V1382" s="45" t="str">
        <f t="shared" si="235"/>
        <v/>
      </c>
      <c r="W1382" s="46" t="str">
        <f t="shared" si="236"/>
        <v/>
      </c>
      <c r="X1382" s="12"/>
    </row>
    <row r="1383" spans="1:24" x14ac:dyDescent="0.25">
      <c r="A1383" s="53">
        <v>3205</v>
      </c>
      <c r="B1383" s="22"/>
      <c r="C1383" s="34"/>
      <c r="D1383" s="45"/>
      <c r="E1383" s="44"/>
      <c r="F1383" s="45"/>
      <c r="G1383" s="45"/>
      <c r="H1383" s="45" t="str">
        <f t="shared" si="227"/>
        <v/>
      </c>
      <c r="I1383" s="46" t="str">
        <f t="shared" si="228"/>
        <v/>
      </c>
      <c r="J1383" s="34">
        <f t="shared" si="229"/>
        <v>0</v>
      </c>
      <c r="K1383" s="45">
        <f t="shared" si="230"/>
        <v>0</v>
      </c>
      <c r="L1383" s="44"/>
      <c r="M1383" s="45"/>
      <c r="N1383" s="45"/>
      <c r="O1383" s="45" t="str">
        <f t="shared" si="231"/>
        <v/>
      </c>
      <c r="P1383" s="46" t="str">
        <f t="shared" si="232"/>
        <v/>
      </c>
      <c r="Q1383" s="34">
        <f t="shared" si="233"/>
        <v>0</v>
      </c>
      <c r="R1383" s="45">
        <f t="shared" si="234"/>
        <v>0</v>
      </c>
      <c r="S1383" s="44"/>
      <c r="T1383" s="45"/>
      <c r="U1383" s="45"/>
      <c r="V1383" s="45" t="str">
        <f t="shared" si="235"/>
        <v/>
      </c>
      <c r="W1383" s="46" t="str">
        <f t="shared" si="236"/>
        <v/>
      </c>
      <c r="X1383" s="12"/>
    </row>
    <row r="1384" spans="1:24" x14ac:dyDescent="0.25">
      <c r="A1384" s="53">
        <v>3206</v>
      </c>
      <c r="B1384" s="22"/>
      <c r="C1384" s="34"/>
      <c r="D1384" s="45"/>
      <c r="E1384" s="44"/>
      <c r="F1384" s="45"/>
      <c r="G1384" s="45"/>
      <c r="H1384" s="45" t="str">
        <f t="shared" si="227"/>
        <v/>
      </c>
      <c r="I1384" s="46" t="str">
        <f t="shared" si="228"/>
        <v/>
      </c>
      <c r="J1384" s="34">
        <f t="shared" si="229"/>
        <v>0</v>
      </c>
      <c r="K1384" s="45">
        <f t="shared" si="230"/>
        <v>0</v>
      </c>
      <c r="L1384" s="44"/>
      <c r="M1384" s="45"/>
      <c r="N1384" s="45"/>
      <c r="O1384" s="45" t="str">
        <f t="shared" si="231"/>
        <v/>
      </c>
      <c r="P1384" s="46" t="str">
        <f t="shared" si="232"/>
        <v/>
      </c>
      <c r="Q1384" s="34">
        <f t="shared" si="233"/>
        <v>0</v>
      </c>
      <c r="R1384" s="45">
        <f t="shared" si="234"/>
        <v>0</v>
      </c>
      <c r="S1384" s="44"/>
      <c r="T1384" s="45"/>
      <c r="U1384" s="45"/>
      <c r="V1384" s="45" t="str">
        <f t="shared" si="235"/>
        <v/>
      </c>
      <c r="W1384" s="46" t="str">
        <f t="shared" si="236"/>
        <v/>
      </c>
      <c r="X1384" s="12"/>
    </row>
    <row r="1385" spans="1:24" x14ac:dyDescent="0.25">
      <c r="A1385" s="53">
        <v>3207</v>
      </c>
      <c r="B1385" s="22"/>
      <c r="C1385" s="34"/>
      <c r="D1385" s="45"/>
      <c r="E1385" s="44"/>
      <c r="F1385" s="45"/>
      <c r="G1385" s="45"/>
      <c r="H1385" s="45" t="str">
        <f t="shared" si="227"/>
        <v/>
      </c>
      <c r="I1385" s="46" t="str">
        <f t="shared" si="228"/>
        <v/>
      </c>
      <c r="J1385" s="34">
        <f t="shared" si="229"/>
        <v>0</v>
      </c>
      <c r="K1385" s="45">
        <f t="shared" si="230"/>
        <v>0</v>
      </c>
      <c r="L1385" s="44"/>
      <c r="M1385" s="45"/>
      <c r="N1385" s="45"/>
      <c r="O1385" s="45" t="str">
        <f t="shared" si="231"/>
        <v/>
      </c>
      <c r="P1385" s="46" t="str">
        <f t="shared" si="232"/>
        <v/>
      </c>
      <c r="Q1385" s="34">
        <f t="shared" si="233"/>
        <v>0</v>
      </c>
      <c r="R1385" s="45">
        <f t="shared" si="234"/>
        <v>0</v>
      </c>
      <c r="S1385" s="44"/>
      <c r="T1385" s="45"/>
      <c r="U1385" s="45"/>
      <c r="V1385" s="45" t="str">
        <f t="shared" si="235"/>
        <v/>
      </c>
      <c r="W1385" s="46" t="str">
        <f t="shared" si="236"/>
        <v/>
      </c>
      <c r="X1385" s="12"/>
    </row>
    <row r="1386" spans="1:24" x14ac:dyDescent="0.25">
      <c r="A1386" s="53">
        <v>3208</v>
      </c>
      <c r="B1386" s="22"/>
      <c r="C1386" s="34"/>
      <c r="D1386" s="45"/>
      <c r="E1386" s="44"/>
      <c r="F1386" s="45"/>
      <c r="G1386" s="45"/>
      <c r="H1386" s="45" t="str">
        <f t="shared" si="227"/>
        <v/>
      </c>
      <c r="I1386" s="46" t="str">
        <f t="shared" si="228"/>
        <v/>
      </c>
      <c r="J1386" s="34">
        <f t="shared" si="229"/>
        <v>0</v>
      </c>
      <c r="K1386" s="45">
        <f t="shared" si="230"/>
        <v>0</v>
      </c>
      <c r="L1386" s="44"/>
      <c r="M1386" s="45"/>
      <c r="N1386" s="45"/>
      <c r="O1386" s="45" t="str">
        <f t="shared" si="231"/>
        <v/>
      </c>
      <c r="P1386" s="46" t="str">
        <f t="shared" si="232"/>
        <v/>
      </c>
      <c r="Q1386" s="34">
        <f t="shared" si="233"/>
        <v>0</v>
      </c>
      <c r="R1386" s="45">
        <f t="shared" si="234"/>
        <v>0</v>
      </c>
      <c r="S1386" s="44"/>
      <c r="T1386" s="45"/>
      <c r="U1386" s="45"/>
      <c r="V1386" s="45" t="str">
        <f t="shared" si="235"/>
        <v/>
      </c>
      <c r="W1386" s="46" t="str">
        <f t="shared" si="236"/>
        <v/>
      </c>
      <c r="X1386" s="12"/>
    </row>
    <row r="1387" spans="1:24" x14ac:dyDescent="0.25">
      <c r="A1387" s="53">
        <v>3209</v>
      </c>
      <c r="B1387" s="22"/>
      <c r="C1387" s="34"/>
      <c r="D1387" s="45"/>
      <c r="E1387" s="44"/>
      <c r="F1387" s="45"/>
      <c r="G1387" s="45"/>
      <c r="H1387" s="45" t="str">
        <f t="shared" si="227"/>
        <v/>
      </c>
      <c r="I1387" s="46" t="str">
        <f t="shared" si="228"/>
        <v/>
      </c>
      <c r="J1387" s="34">
        <f t="shared" si="229"/>
        <v>0</v>
      </c>
      <c r="K1387" s="45">
        <f t="shared" si="230"/>
        <v>0</v>
      </c>
      <c r="L1387" s="44"/>
      <c r="M1387" s="45"/>
      <c r="N1387" s="45"/>
      <c r="O1387" s="45" t="str">
        <f t="shared" si="231"/>
        <v/>
      </c>
      <c r="P1387" s="46" t="str">
        <f t="shared" si="232"/>
        <v/>
      </c>
      <c r="Q1387" s="34">
        <f t="shared" si="233"/>
        <v>0</v>
      </c>
      <c r="R1387" s="45">
        <f t="shared" si="234"/>
        <v>0</v>
      </c>
      <c r="S1387" s="44"/>
      <c r="T1387" s="45"/>
      <c r="U1387" s="45"/>
      <c r="V1387" s="45" t="str">
        <f t="shared" si="235"/>
        <v/>
      </c>
      <c r="W1387" s="46" t="str">
        <f t="shared" si="236"/>
        <v/>
      </c>
      <c r="X1387" s="12"/>
    </row>
    <row r="1388" spans="1:24" x14ac:dyDescent="0.25">
      <c r="A1388" s="53">
        <v>3210</v>
      </c>
      <c r="B1388" s="22"/>
      <c r="C1388" s="34"/>
      <c r="D1388" s="45"/>
      <c r="E1388" s="44"/>
      <c r="F1388" s="45"/>
      <c r="G1388" s="45"/>
      <c r="H1388" s="45" t="str">
        <f t="shared" si="227"/>
        <v/>
      </c>
      <c r="I1388" s="46" t="str">
        <f t="shared" si="228"/>
        <v/>
      </c>
      <c r="J1388" s="34">
        <f t="shared" si="229"/>
        <v>0</v>
      </c>
      <c r="K1388" s="45">
        <f t="shared" si="230"/>
        <v>0</v>
      </c>
      <c r="L1388" s="44"/>
      <c r="M1388" s="45"/>
      <c r="N1388" s="45"/>
      <c r="O1388" s="45" t="str">
        <f t="shared" si="231"/>
        <v/>
      </c>
      <c r="P1388" s="46" t="str">
        <f t="shared" si="232"/>
        <v/>
      </c>
      <c r="Q1388" s="34">
        <f t="shared" si="233"/>
        <v>0</v>
      </c>
      <c r="R1388" s="45">
        <f t="shared" si="234"/>
        <v>0</v>
      </c>
      <c r="S1388" s="44"/>
      <c r="T1388" s="45"/>
      <c r="U1388" s="45"/>
      <c r="V1388" s="45" t="str">
        <f t="shared" si="235"/>
        <v/>
      </c>
      <c r="W1388" s="46" t="str">
        <f t="shared" si="236"/>
        <v/>
      </c>
      <c r="X1388" s="12"/>
    </row>
    <row r="1389" spans="1:24" x14ac:dyDescent="0.25">
      <c r="A1389" s="53">
        <v>3211</v>
      </c>
      <c r="B1389" s="22"/>
      <c r="C1389" s="34"/>
      <c r="D1389" s="45"/>
      <c r="E1389" s="44"/>
      <c r="F1389" s="45"/>
      <c r="G1389" s="45"/>
      <c r="H1389" s="45" t="str">
        <f t="shared" si="227"/>
        <v/>
      </c>
      <c r="I1389" s="46" t="str">
        <f t="shared" si="228"/>
        <v/>
      </c>
      <c r="J1389" s="34">
        <f t="shared" si="229"/>
        <v>0</v>
      </c>
      <c r="K1389" s="45">
        <f t="shared" si="230"/>
        <v>0</v>
      </c>
      <c r="L1389" s="44"/>
      <c r="M1389" s="45"/>
      <c r="N1389" s="45"/>
      <c r="O1389" s="45" t="str">
        <f t="shared" si="231"/>
        <v/>
      </c>
      <c r="P1389" s="46" t="str">
        <f t="shared" si="232"/>
        <v/>
      </c>
      <c r="Q1389" s="34">
        <f t="shared" si="233"/>
        <v>0</v>
      </c>
      <c r="R1389" s="45">
        <f t="shared" si="234"/>
        <v>0</v>
      </c>
      <c r="S1389" s="44"/>
      <c r="T1389" s="45"/>
      <c r="U1389" s="45"/>
      <c r="V1389" s="45" t="str">
        <f t="shared" si="235"/>
        <v/>
      </c>
      <c r="W1389" s="46" t="str">
        <f t="shared" si="236"/>
        <v/>
      </c>
      <c r="X1389" s="12"/>
    </row>
    <row r="1390" spans="1:24" x14ac:dyDescent="0.25">
      <c r="A1390" s="53">
        <v>3212</v>
      </c>
      <c r="B1390" s="22"/>
      <c r="C1390" s="34"/>
      <c r="D1390" s="45"/>
      <c r="E1390" s="44"/>
      <c r="F1390" s="45"/>
      <c r="G1390" s="45"/>
      <c r="H1390" s="45" t="str">
        <f t="shared" si="227"/>
        <v/>
      </c>
      <c r="I1390" s="46" t="str">
        <f t="shared" si="228"/>
        <v/>
      </c>
      <c r="J1390" s="34">
        <f t="shared" si="229"/>
        <v>0</v>
      </c>
      <c r="K1390" s="45">
        <f t="shared" si="230"/>
        <v>0</v>
      </c>
      <c r="L1390" s="44"/>
      <c r="M1390" s="45"/>
      <c r="N1390" s="45"/>
      <c r="O1390" s="45" t="str">
        <f t="shared" si="231"/>
        <v/>
      </c>
      <c r="P1390" s="46" t="str">
        <f t="shared" si="232"/>
        <v/>
      </c>
      <c r="Q1390" s="34">
        <f t="shared" si="233"/>
        <v>0</v>
      </c>
      <c r="R1390" s="45">
        <f t="shared" si="234"/>
        <v>0</v>
      </c>
      <c r="S1390" s="44"/>
      <c r="T1390" s="45"/>
      <c r="U1390" s="45"/>
      <c r="V1390" s="45" t="str">
        <f t="shared" si="235"/>
        <v/>
      </c>
      <c r="W1390" s="46" t="str">
        <f t="shared" si="236"/>
        <v/>
      </c>
      <c r="X1390" s="12"/>
    </row>
    <row r="1391" spans="1:24" x14ac:dyDescent="0.25">
      <c r="A1391" s="53">
        <v>3213</v>
      </c>
      <c r="B1391" s="22"/>
      <c r="C1391" s="34"/>
      <c r="D1391" s="45"/>
      <c r="E1391" s="44"/>
      <c r="F1391" s="45"/>
      <c r="G1391" s="45"/>
      <c r="H1391" s="45" t="str">
        <f t="shared" si="227"/>
        <v/>
      </c>
      <c r="I1391" s="46" t="str">
        <f t="shared" si="228"/>
        <v/>
      </c>
      <c r="J1391" s="34">
        <f t="shared" si="229"/>
        <v>0</v>
      </c>
      <c r="K1391" s="45">
        <f t="shared" si="230"/>
        <v>0</v>
      </c>
      <c r="L1391" s="44"/>
      <c r="M1391" s="45"/>
      <c r="N1391" s="45"/>
      <c r="O1391" s="45" t="str">
        <f t="shared" si="231"/>
        <v/>
      </c>
      <c r="P1391" s="46" t="str">
        <f t="shared" si="232"/>
        <v/>
      </c>
      <c r="Q1391" s="34">
        <f t="shared" si="233"/>
        <v>0</v>
      </c>
      <c r="R1391" s="45">
        <f t="shared" si="234"/>
        <v>0</v>
      </c>
      <c r="S1391" s="44"/>
      <c r="T1391" s="45"/>
      <c r="U1391" s="45"/>
      <c r="V1391" s="45" t="str">
        <f t="shared" si="235"/>
        <v/>
      </c>
      <c r="W1391" s="46" t="str">
        <f t="shared" si="236"/>
        <v/>
      </c>
      <c r="X1391" s="12"/>
    </row>
    <row r="1392" spans="1:24" x14ac:dyDescent="0.25">
      <c r="A1392" s="53">
        <v>3214</v>
      </c>
      <c r="B1392" s="22"/>
      <c r="C1392" s="34"/>
      <c r="D1392" s="45"/>
      <c r="E1392" s="44"/>
      <c r="F1392" s="45"/>
      <c r="G1392" s="45"/>
      <c r="H1392" s="45" t="str">
        <f t="shared" si="227"/>
        <v/>
      </c>
      <c r="I1392" s="46" t="str">
        <f t="shared" si="228"/>
        <v/>
      </c>
      <c r="J1392" s="34">
        <f t="shared" si="229"/>
        <v>0</v>
      </c>
      <c r="K1392" s="45">
        <f t="shared" si="230"/>
        <v>0</v>
      </c>
      <c r="L1392" s="44"/>
      <c r="M1392" s="45"/>
      <c r="N1392" s="45"/>
      <c r="O1392" s="45" t="str">
        <f t="shared" si="231"/>
        <v/>
      </c>
      <c r="P1392" s="46" t="str">
        <f t="shared" si="232"/>
        <v/>
      </c>
      <c r="Q1392" s="34">
        <f t="shared" si="233"/>
        <v>0</v>
      </c>
      <c r="R1392" s="45">
        <f t="shared" si="234"/>
        <v>0</v>
      </c>
      <c r="S1392" s="44"/>
      <c r="T1392" s="45"/>
      <c r="U1392" s="45"/>
      <c r="V1392" s="45" t="str">
        <f t="shared" si="235"/>
        <v/>
      </c>
      <c r="W1392" s="46" t="str">
        <f t="shared" si="236"/>
        <v/>
      </c>
      <c r="X1392" s="12"/>
    </row>
    <row r="1393" spans="1:24" x14ac:dyDescent="0.25">
      <c r="A1393" s="53">
        <v>3215</v>
      </c>
      <c r="B1393" s="22"/>
      <c r="C1393" s="34"/>
      <c r="D1393" s="45"/>
      <c r="E1393" s="44"/>
      <c r="F1393" s="45"/>
      <c r="G1393" s="45"/>
      <c r="H1393" s="45" t="str">
        <f t="shared" si="227"/>
        <v/>
      </c>
      <c r="I1393" s="46" t="str">
        <f t="shared" si="228"/>
        <v/>
      </c>
      <c r="J1393" s="34">
        <f t="shared" si="229"/>
        <v>0</v>
      </c>
      <c r="K1393" s="45">
        <f t="shared" si="230"/>
        <v>0</v>
      </c>
      <c r="L1393" s="44"/>
      <c r="M1393" s="45"/>
      <c r="N1393" s="45"/>
      <c r="O1393" s="45" t="str">
        <f t="shared" si="231"/>
        <v/>
      </c>
      <c r="P1393" s="46" t="str">
        <f t="shared" si="232"/>
        <v/>
      </c>
      <c r="Q1393" s="34">
        <f t="shared" si="233"/>
        <v>0</v>
      </c>
      <c r="R1393" s="45">
        <f t="shared" si="234"/>
        <v>0</v>
      </c>
      <c r="S1393" s="44"/>
      <c r="T1393" s="45"/>
      <c r="U1393" s="45"/>
      <c r="V1393" s="45" t="str">
        <f t="shared" si="235"/>
        <v/>
      </c>
      <c r="W1393" s="46" t="str">
        <f t="shared" si="236"/>
        <v/>
      </c>
      <c r="X1393" s="12"/>
    </row>
    <row r="1394" spans="1:24" x14ac:dyDescent="0.25">
      <c r="A1394" s="53">
        <v>3216</v>
      </c>
      <c r="B1394" s="22"/>
      <c r="C1394" s="34"/>
      <c r="D1394" s="45"/>
      <c r="E1394" s="44"/>
      <c r="F1394" s="45"/>
      <c r="G1394" s="45"/>
      <c r="H1394" s="45" t="str">
        <f t="shared" si="227"/>
        <v/>
      </c>
      <c r="I1394" s="46" t="str">
        <f t="shared" si="228"/>
        <v/>
      </c>
      <c r="J1394" s="34">
        <f t="shared" si="229"/>
        <v>0</v>
      </c>
      <c r="K1394" s="45">
        <f t="shared" si="230"/>
        <v>0</v>
      </c>
      <c r="L1394" s="44"/>
      <c r="M1394" s="45"/>
      <c r="N1394" s="45"/>
      <c r="O1394" s="45" t="str">
        <f t="shared" si="231"/>
        <v/>
      </c>
      <c r="P1394" s="46" t="str">
        <f t="shared" si="232"/>
        <v/>
      </c>
      <c r="Q1394" s="34">
        <f t="shared" si="233"/>
        <v>0</v>
      </c>
      <c r="R1394" s="45">
        <f t="shared" si="234"/>
        <v>0</v>
      </c>
      <c r="S1394" s="44"/>
      <c r="T1394" s="45"/>
      <c r="U1394" s="45"/>
      <c r="V1394" s="45" t="str">
        <f t="shared" si="235"/>
        <v/>
      </c>
      <c r="W1394" s="46" t="str">
        <f t="shared" si="236"/>
        <v/>
      </c>
      <c r="X1394" s="12"/>
    </row>
    <row r="1395" spans="1:24" x14ac:dyDescent="0.25">
      <c r="A1395" s="53">
        <v>3217</v>
      </c>
      <c r="B1395" s="22"/>
      <c r="C1395" s="34"/>
      <c r="D1395" s="45"/>
      <c r="E1395" s="44"/>
      <c r="F1395" s="45"/>
      <c r="G1395" s="45"/>
      <c r="H1395" s="45" t="str">
        <f t="shared" si="227"/>
        <v/>
      </c>
      <c r="I1395" s="46" t="str">
        <f t="shared" si="228"/>
        <v/>
      </c>
      <c r="J1395" s="34">
        <f t="shared" si="229"/>
        <v>0</v>
      </c>
      <c r="K1395" s="45">
        <f t="shared" si="230"/>
        <v>0</v>
      </c>
      <c r="L1395" s="44"/>
      <c r="M1395" s="45"/>
      <c r="N1395" s="45"/>
      <c r="O1395" s="45" t="str">
        <f t="shared" si="231"/>
        <v/>
      </c>
      <c r="P1395" s="46" t="str">
        <f t="shared" si="232"/>
        <v/>
      </c>
      <c r="Q1395" s="34">
        <f t="shared" si="233"/>
        <v>0</v>
      </c>
      <c r="R1395" s="45">
        <f t="shared" si="234"/>
        <v>0</v>
      </c>
      <c r="S1395" s="44"/>
      <c r="T1395" s="45"/>
      <c r="U1395" s="45"/>
      <c r="V1395" s="45" t="str">
        <f t="shared" si="235"/>
        <v/>
      </c>
      <c r="W1395" s="46" t="str">
        <f t="shared" si="236"/>
        <v/>
      </c>
      <c r="X1395" s="12"/>
    </row>
    <row r="1396" spans="1:24" x14ac:dyDescent="0.25">
      <c r="A1396" s="53">
        <v>3218</v>
      </c>
      <c r="B1396" s="22"/>
      <c r="C1396" s="34"/>
      <c r="D1396" s="45"/>
      <c r="E1396" s="44"/>
      <c r="F1396" s="45"/>
      <c r="G1396" s="45"/>
      <c r="H1396" s="45" t="str">
        <f t="shared" si="227"/>
        <v/>
      </c>
      <c r="I1396" s="46" t="str">
        <f t="shared" si="228"/>
        <v/>
      </c>
      <c r="J1396" s="34">
        <f t="shared" si="229"/>
        <v>0</v>
      </c>
      <c r="K1396" s="45">
        <f t="shared" si="230"/>
        <v>0</v>
      </c>
      <c r="L1396" s="44"/>
      <c r="M1396" s="45"/>
      <c r="N1396" s="45"/>
      <c r="O1396" s="45" t="str">
        <f t="shared" si="231"/>
        <v/>
      </c>
      <c r="P1396" s="46" t="str">
        <f t="shared" si="232"/>
        <v/>
      </c>
      <c r="Q1396" s="34">
        <f t="shared" si="233"/>
        <v>0</v>
      </c>
      <c r="R1396" s="45">
        <f t="shared" si="234"/>
        <v>0</v>
      </c>
      <c r="S1396" s="44"/>
      <c r="T1396" s="45"/>
      <c r="U1396" s="45"/>
      <c r="V1396" s="45" t="str">
        <f t="shared" si="235"/>
        <v/>
      </c>
      <c r="W1396" s="46" t="str">
        <f t="shared" si="236"/>
        <v/>
      </c>
      <c r="X1396" s="12"/>
    </row>
    <row r="1397" spans="1:24" x14ac:dyDescent="0.25">
      <c r="A1397" s="53">
        <v>3219</v>
      </c>
      <c r="B1397" s="22"/>
      <c r="C1397" s="34"/>
      <c r="D1397" s="45"/>
      <c r="E1397" s="44"/>
      <c r="F1397" s="45"/>
      <c r="G1397" s="45"/>
      <c r="H1397" s="45" t="str">
        <f t="shared" si="227"/>
        <v/>
      </c>
      <c r="I1397" s="46" t="str">
        <f t="shared" si="228"/>
        <v/>
      </c>
      <c r="J1397" s="34">
        <f t="shared" si="229"/>
        <v>0</v>
      </c>
      <c r="K1397" s="45">
        <f t="shared" si="230"/>
        <v>0</v>
      </c>
      <c r="L1397" s="44"/>
      <c r="M1397" s="45"/>
      <c r="N1397" s="45"/>
      <c r="O1397" s="45" t="str">
        <f t="shared" si="231"/>
        <v/>
      </c>
      <c r="P1397" s="46" t="str">
        <f t="shared" si="232"/>
        <v/>
      </c>
      <c r="Q1397" s="34">
        <f t="shared" si="233"/>
        <v>0</v>
      </c>
      <c r="R1397" s="45">
        <f t="shared" si="234"/>
        <v>0</v>
      </c>
      <c r="S1397" s="44"/>
      <c r="T1397" s="45"/>
      <c r="U1397" s="45"/>
      <c r="V1397" s="45" t="str">
        <f t="shared" si="235"/>
        <v/>
      </c>
      <c r="W1397" s="46" t="str">
        <f t="shared" si="236"/>
        <v/>
      </c>
      <c r="X1397" s="12"/>
    </row>
    <row r="1398" spans="1:24" x14ac:dyDescent="0.25">
      <c r="A1398" s="53">
        <v>3220</v>
      </c>
      <c r="B1398" s="22"/>
      <c r="C1398" s="34"/>
      <c r="D1398" s="45"/>
      <c r="E1398" s="44"/>
      <c r="F1398" s="45"/>
      <c r="G1398" s="45"/>
      <c r="H1398" s="45" t="str">
        <f t="shared" si="227"/>
        <v/>
      </c>
      <c r="I1398" s="46" t="str">
        <f t="shared" si="228"/>
        <v/>
      </c>
      <c r="J1398" s="34">
        <f t="shared" si="229"/>
        <v>0</v>
      </c>
      <c r="K1398" s="45">
        <f t="shared" si="230"/>
        <v>0</v>
      </c>
      <c r="L1398" s="44"/>
      <c r="M1398" s="45"/>
      <c r="N1398" s="45"/>
      <c r="O1398" s="45" t="str">
        <f t="shared" si="231"/>
        <v/>
      </c>
      <c r="P1398" s="46" t="str">
        <f t="shared" si="232"/>
        <v/>
      </c>
      <c r="Q1398" s="34">
        <f t="shared" si="233"/>
        <v>0</v>
      </c>
      <c r="R1398" s="45">
        <f t="shared" si="234"/>
        <v>0</v>
      </c>
      <c r="S1398" s="44"/>
      <c r="T1398" s="45"/>
      <c r="U1398" s="45"/>
      <c r="V1398" s="45" t="str">
        <f t="shared" si="235"/>
        <v/>
      </c>
      <c r="W1398" s="46" t="str">
        <f t="shared" si="236"/>
        <v/>
      </c>
      <c r="X1398" s="12"/>
    </row>
    <row r="1399" spans="1:24" x14ac:dyDescent="0.25">
      <c r="A1399" s="53">
        <v>3221</v>
      </c>
      <c r="B1399" s="22"/>
      <c r="C1399" s="34"/>
      <c r="D1399" s="45"/>
      <c r="E1399" s="44"/>
      <c r="F1399" s="45"/>
      <c r="G1399" s="45"/>
      <c r="H1399" s="45" t="str">
        <f t="shared" si="227"/>
        <v/>
      </c>
      <c r="I1399" s="46" t="str">
        <f t="shared" si="228"/>
        <v/>
      </c>
      <c r="J1399" s="34">
        <f t="shared" si="229"/>
        <v>0</v>
      </c>
      <c r="K1399" s="45">
        <f t="shared" si="230"/>
        <v>0</v>
      </c>
      <c r="L1399" s="44"/>
      <c r="M1399" s="45"/>
      <c r="N1399" s="45"/>
      <c r="O1399" s="45" t="str">
        <f t="shared" si="231"/>
        <v/>
      </c>
      <c r="P1399" s="46" t="str">
        <f t="shared" si="232"/>
        <v/>
      </c>
      <c r="Q1399" s="34">
        <f t="shared" si="233"/>
        <v>0</v>
      </c>
      <c r="R1399" s="45">
        <f t="shared" si="234"/>
        <v>0</v>
      </c>
      <c r="S1399" s="44"/>
      <c r="T1399" s="45"/>
      <c r="U1399" s="45"/>
      <c r="V1399" s="45" t="str">
        <f t="shared" si="235"/>
        <v/>
      </c>
      <c r="W1399" s="46" t="str">
        <f t="shared" si="236"/>
        <v/>
      </c>
      <c r="X1399" s="12"/>
    </row>
    <row r="1400" spans="1:24" x14ac:dyDescent="0.25">
      <c r="A1400" s="53">
        <v>3222</v>
      </c>
      <c r="B1400" s="22"/>
      <c r="C1400" s="34"/>
      <c r="D1400" s="45"/>
      <c r="E1400" s="44"/>
      <c r="F1400" s="45"/>
      <c r="G1400" s="45"/>
      <c r="H1400" s="45" t="str">
        <f t="shared" si="227"/>
        <v/>
      </c>
      <c r="I1400" s="46" t="str">
        <f t="shared" si="228"/>
        <v/>
      </c>
      <c r="J1400" s="34">
        <f t="shared" si="229"/>
        <v>0</v>
      </c>
      <c r="K1400" s="45">
        <f t="shared" si="230"/>
        <v>0</v>
      </c>
      <c r="L1400" s="44"/>
      <c r="M1400" s="45"/>
      <c r="N1400" s="45"/>
      <c r="O1400" s="45" t="str">
        <f t="shared" si="231"/>
        <v/>
      </c>
      <c r="P1400" s="46" t="str">
        <f t="shared" si="232"/>
        <v/>
      </c>
      <c r="Q1400" s="34">
        <f t="shared" si="233"/>
        <v>0</v>
      </c>
      <c r="R1400" s="45">
        <f t="shared" si="234"/>
        <v>0</v>
      </c>
      <c r="S1400" s="44"/>
      <c r="T1400" s="45"/>
      <c r="U1400" s="45"/>
      <c r="V1400" s="45" t="str">
        <f t="shared" si="235"/>
        <v/>
      </c>
      <c r="W1400" s="46" t="str">
        <f t="shared" si="236"/>
        <v/>
      </c>
      <c r="X1400" s="12"/>
    </row>
    <row r="1401" spans="1:24" x14ac:dyDescent="0.25">
      <c r="A1401" s="53">
        <v>3223</v>
      </c>
      <c r="B1401" s="22"/>
      <c r="C1401" s="34"/>
      <c r="D1401" s="45"/>
      <c r="E1401" s="44"/>
      <c r="F1401" s="45"/>
      <c r="G1401" s="45"/>
      <c r="H1401" s="45" t="str">
        <f t="shared" si="227"/>
        <v/>
      </c>
      <c r="I1401" s="46" t="str">
        <f t="shared" si="228"/>
        <v/>
      </c>
      <c r="J1401" s="34">
        <f t="shared" si="229"/>
        <v>0</v>
      </c>
      <c r="K1401" s="45">
        <f t="shared" si="230"/>
        <v>0</v>
      </c>
      <c r="L1401" s="44"/>
      <c r="M1401" s="45"/>
      <c r="N1401" s="45"/>
      <c r="O1401" s="45" t="str">
        <f t="shared" si="231"/>
        <v/>
      </c>
      <c r="P1401" s="46" t="str">
        <f t="shared" si="232"/>
        <v/>
      </c>
      <c r="Q1401" s="34">
        <f t="shared" si="233"/>
        <v>0</v>
      </c>
      <c r="R1401" s="45">
        <f t="shared" si="234"/>
        <v>0</v>
      </c>
      <c r="S1401" s="44"/>
      <c r="T1401" s="45"/>
      <c r="U1401" s="45"/>
      <c r="V1401" s="45" t="str">
        <f t="shared" si="235"/>
        <v/>
      </c>
      <c r="W1401" s="46" t="str">
        <f t="shared" si="236"/>
        <v/>
      </c>
      <c r="X1401" s="12"/>
    </row>
    <row r="1402" spans="1:24" x14ac:dyDescent="0.25">
      <c r="A1402" s="53">
        <v>3224</v>
      </c>
      <c r="B1402" s="22"/>
      <c r="C1402" s="34"/>
      <c r="D1402" s="45"/>
      <c r="E1402" s="44"/>
      <c r="F1402" s="45"/>
      <c r="G1402" s="45"/>
      <c r="H1402" s="45" t="str">
        <f t="shared" si="227"/>
        <v/>
      </c>
      <c r="I1402" s="46" t="str">
        <f t="shared" si="228"/>
        <v/>
      </c>
      <c r="J1402" s="34">
        <f t="shared" si="229"/>
        <v>0</v>
      </c>
      <c r="K1402" s="45">
        <f t="shared" si="230"/>
        <v>0</v>
      </c>
      <c r="L1402" s="44"/>
      <c r="M1402" s="45"/>
      <c r="N1402" s="45"/>
      <c r="O1402" s="45" t="str">
        <f t="shared" si="231"/>
        <v/>
      </c>
      <c r="P1402" s="46" t="str">
        <f t="shared" si="232"/>
        <v/>
      </c>
      <c r="Q1402" s="34">
        <f t="shared" si="233"/>
        <v>0</v>
      </c>
      <c r="R1402" s="45">
        <f t="shared" si="234"/>
        <v>0</v>
      </c>
      <c r="S1402" s="44"/>
      <c r="T1402" s="45"/>
      <c r="U1402" s="45"/>
      <c r="V1402" s="45" t="str">
        <f t="shared" si="235"/>
        <v/>
      </c>
      <c r="W1402" s="46" t="str">
        <f t="shared" si="236"/>
        <v/>
      </c>
      <c r="X1402" s="12"/>
    </row>
    <row r="1403" spans="1:24" x14ac:dyDescent="0.25">
      <c r="A1403" s="53">
        <v>3225</v>
      </c>
      <c r="B1403" s="22"/>
      <c r="C1403" s="34"/>
      <c r="D1403" s="45"/>
      <c r="E1403" s="44"/>
      <c r="F1403" s="45"/>
      <c r="G1403" s="45"/>
      <c r="H1403" s="45" t="str">
        <f t="shared" si="227"/>
        <v/>
      </c>
      <c r="I1403" s="46" t="str">
        <f t="shared" si="228"/>
        <v/>
      </c>
      <c r="J1403" s="34">
        <f t="shared" si="229"/>
        <v>0</v>
      </c>
      <c r="K1403" s="45">
        <f t="shared" si="230"/>
        <v>0</v>
      </c>
      <c r="L1403" s="44"/>
      <c r="M1403" s="45"/>
      <c r="N1403" s="45"/>
      <c r="O1403" s="45" t="str">
        <f t="shared" si="231"/>
        <v/>
      </c>
      <c r="P1403" s="46" t="str">
        <f t="shared" si="232"/>
        <v/>
      </c>
      <c r="Q1403" s="34">
        <f t="shared" si="233"/>
        <v>0</v>
      </c>
      <c r="R1403" s="45">
        <f t="shared" si="234"/>
        <v>0</v>
      </c>
      <c r="S1403" s="44"/>
      <c r="T1403" s="45"/>
      <c r="U1403" s="45"/>
      <c r="V1403" s="45" t="str">
        <f t="shared" si="235"/>
        <v/>
      </c>
      <c r="W1403" s="46" t="str">
        <f t="shared" si="236"/>
        <v/>
      </c>
      <c r="X1403" s="12"/>
    </row>
    <row r="1404" spans="1:24" x14ac:dyDescent="0.25">
      <c r="A1404" s="53">
        <v>3226</v>
      </c>
      <c r="B1404" s="22"/>
      <c r="C1404" s="34"/>
      <c r="D1404" s="45"/>
      <c r="E1404" s="44"/>
      <c r="F1404" s="45"/>
      <c r="G1404" s="45"/>
      <c r="H1404" s="45" t="str">
        <f t="shared" si="227"/>
        <v/>
      </c>
      <c r="I1404" s="46" t="str">
        <f t="shared" si="228"/>
        <v/>
      </c>
      <c r="J1404" s="34">
        <f t="shared" si="229"/>
        <v>0</v>
      </c>
      <c r="K1404" s="45">
        <f t="shared" si="230"/>
        <v>0</v>
      </c>
      <c r="L1404" s="44"/>
      <c r="M1404" s="45"/>
      <c r="N1404" s="45"/>
      <c r="O1404" s="45" t="str">
        <f t="shared" si="231"/>
        <v/>
      </c>
      <c r="P1404" s="46" t="str">
        <f t="shared" si="232"/>
        <v/>
      </c>
      <c r="Q1404" s="34">
        <f t="shared" si="233"/>
        <v>0</v>
      </c>
      <c r="R1404" s="45">
        <f t="shared" si="234"/>
        <v>0</v>
      </c>
      <c r="S1404" s="44"/>
      <c r="T1404" s="45"/>
      <c r="U1404" s="45"/>
      <c r="V1404" s="45" t="str">
        <f t="shared" si="235"/>
        <v/>
      </c>
      <c r="W1404" s="46" t="str">
        <f t="shared" si="236"/>
        <v/>
      </c>
      <c r="X1404" s="12"/>
    </row>
    <row r="1405" spans="1:24" x14ac:dyDescent="0.25">
      <c r="A1405" s="53">
        <v>3227</v>
      </c>
      <c r="B1405" s="22"/>
      <c r="C1405" s="34"/>
      <c r="D1405" s="45"/>
      <c r="E1405" s="44"/>
      <c r="F1405" s="45"/>
      <c r="G1405" s="45"/>
      <c r="H1405" s="45" t="str">
        <f t="shared" si="227"/>
        <v/>
      </c>
      <c r="I1405" s="46" t="str">
        <f t="shared" si="228"/>
        <v/>
      </c>
      <c r="J1405" s="34">
        <f t="shared" si="229"/>
        <v>0</v>
      </c>
      <c r="K1405" s="45">
        <f t="shared" si="230"/>
        <v>0</v>
      </c>
      <c r="L1405" s="44"/>
      <c r="M1405" s="45"/>
      <c r="N1405" s="45"/>
      <c r="O1405" s="45" t="str">
        <f t="shared" si="231"/>
        <v/>
      </c>
      <c r="P1405" s="46" t="str">
        <f t="shared" si="232"/>
        <v/>
      </c>
      <c r="Q1405" s="34">
        <f t="shared" si="233"/>
        <v>0</v>
      </c>
      <c r="R1405" s="45">
        <f t="shared" si="234"/>
        <v>0</v>
      </c>
      <c r="S1405" s="44"/>
      <c r="T1405" s="45"/>
      <c r="U1405" s="45"/>
      <c r="V1405" s="45" t="str">
        <f t="shared" si="235"/>
        <v/>
      </c>
      <c r="W1405" s="46" t="str">
        <f t="shared" si="236"/>
        <v/>
      </c>
      <c r="X1405" s="12"/>
    </row>
    <row r="1406" spans="1:24" x14ac:dyDescent="0.25">
      <c r="A1406" s="53">
        <v>3228</v>
      </c>
      <c r="B1406" s="22"/>
      <c r="C1406" s="34"/>
      <c r="D1406" s="45"/>
      <c r="E1406" s="44"/>
      <c r="F1406" s="45"/>
      <c r="G1406" s="45"/>
      <c r="H1406" s="45" t="str">
        <f t="shared" si="227"/>
        <v/>
      </c>
      <c r="I1406" s="46" t="str">
        <f t="shared" si="228"/>
        <v/>
      </c>
      <c r="J1406" s="34">
        <f t="shared" si="229"/>
        <v>0</v>
      </c>
      <c r="K1406" s="45">
        <f t="shared" si="230"/>
        <v>0</v>
      </c>
      <c r="L1406" s="44"/>
      <c r="M1406" s="45"/>
      <c r="N1406" s="45"/>
      <c r="O1406" s="45" t="str">
        <f t="shared" si="231"/>
        <v/>
      </c>
      <c r="P1406" s="46" t="str">
        <f t="shared" si="232"/>
        <v/>
      </c>
      <c r="Q1406" s="34">
        <f t="shared" si="233"/>
        <v>0</v>
      </c>
      <c r="R1406" s="45">
        <f t="shared" si="234"/>
        <v>0</v>
      </c>
      <c r="S1406" s="44"/>
      <c r="T1406" s="45"/>
      <c r="U1406" s="45"/>
      <c r="V1406" s="45" t="str">
        <f t="shared" si="235"/>
        <v/>
      </c>
      <c r="W1406" s="46" t="str">
        <f t="shared" si="236"/>
        <v/>
      </c>
      <c r="X1406" s="12"/>
    </row>
    <row r="1407" spans="1:24" x14ac:dyDescent="0.25">
      <c r="A1407" s="53">
        <v>3229</v>
      </c>
      <c r="B1407" s="22"/>
      <c r="C1407" s="34"/>
      <c r="D1407" s="45"/>
      <c r="E1407" s="44"/>
      <c r="F1407" s="45"/>
      <c r="G1407" s="45"/>
      <c r="H1407" s="45" t="str">
        <f t="shared" si="227"/>
        <v/>
      </c>
      <c r="I1407" s="46" t="str">
        <f t="shared" si="228"/>
        <v/>
      </c>
      <c r="J1407" s="34">
        <f t="shared" si="229"/>
        <v>0</v>
      </c>
      <c r="K1407" s="45">
        <f t="shared" si="230"/>
        <v>0</v>
      </c>
      <c r="L1407" s="44"/>
      <c r="M1407" s="45"/>
      <c r="N1407" s="45"/>
      <c r="O1407" s="45" t="str">
        <f t="shared" si="231"/>
        <v/>
      </c>
      <c r="P1407" s="46" t="str">
        <f t="shared" si="232"/>
        <v/>
      </c>
      <c r="Q1407" s="34">
        <f t="shared" si="233"/>
        <v>0</v>
      </c>
      <c r="R1407" s="45">
        <f t="shared" si="234"/>
        <v>0</v>
      </c>
      <c r="S1407" s="44"/>
      <c r="T1407" s="45"/>
      <c r="U1407" s="45"/>
      <c r="V1407" s="45" t="str">
        <f t="shared" si="235"/>
        <v/>
      </c>
      <c r="W1407" s="46" t="str">
        <f t="shared" si="236"/>
        <v/>
      </c>
      <c r="X1407" s="12"/>
    </row>
    <row r="1408" spans="1:24" x14ac:dyDescent="0.25">
      <c r="A1408" s="53">
        <v>3230</v>
      </c>
      <c r="B1408" s="22"/>
      <c r="C1408" s="34"/>
      <c r="D1408" s="45"/>
      <c r="E1408" s="44"/>
      <c r="F1408" s="45"/>
      <c r="G1408" s="45"/>
      <c r="H1408" s="45" t="str">
        <f t="shared" si="227"/>
        <v/>
      </c>
      <c r="I1408" s="46" t="str">
        <f t="shared" si="228"/>
        <v/>
      </c>
      <c r="J1408" s="34">
        <f t="shared" si="229"/>
        <v>0</v>
      </c>
      <c r="K1408" s="45">
        <f t="shared" si="230"/>
        <v>0</v>
      </c>
      <c r="L1408" s="44"/>
      <c r="M1408" s="45"/>
      <c r="N1408" s="45"/>
      <c r="O1408" s="45" t="str">
        <f t="shared" si="231"/>
        <v/>
      </c>
      <c r="P1408" s="46" t="str">
        <f t="shared" si="232"/>
        <v/>
      </c>
      <c r="Q1408" s="34">
        <f t="shared" si="233"/>
        <v>0</v>
      </c>
      <c r="R1408" s="45">
        <f t="shared" si="234"/>
        <v>0</v>
      </c>
      <c r="S1408" s="44"/>
      <c r="T1408" s="45"/>
      <c r="U1408" s="45"/>
      <c r="V1408" s="45" t="str">
        <f t="shared" si="235"/>
        <v/>
      </c>
      <c r="W1408" s="46" t="str">
        <f t="shared" si="236"/>
        <v/>
      </c>
      <c r="X1408" s="12"/>
    </row>
    <row r="1409" spans="1:24" x14ac:dyDescent="0.25">
      <c r="A1409" s="53">
        <v>3231</v>
      </c>
      <c r="B1409" s="22"/>
      <c r="C1409" s="34"/>
      <c r="D1409" s="45"/>
      <c r="E1409" s="44"/>
      <c r="F1409" s="45"/>
      <c r="G1409" s="45"/>
      <c r="H1409" s="45" t="str">
        <f t="shared" ref="H1409:H1472" si="237">IF(F1409="","",(SMALL(F1409:G1409,1)))</f>
        <v/>
      </c>
      <c r="I1409" s="46" t="str">
        <f t="shared" ref="I1409:I1472" si="238">IF(F1409="","",(IF(H1409&gt;D1409,"APROVADO","REPROVADO")))</f>
        <v/>
      </c>
      <c r="J1409" s="34">
        <f t="shared" ref="J1409:J1472" si="239">C1409</f>
        <v>0</v>
      </c>
      <c r="K1409" s="45">
        <f t="shared" ref="K1409:K1472" si="240">D1409</f>
        <v>0</v>
      </c>
      <c r="L1409" s="44"/>
      <c r="M1409" s="45"/>
      <c r="N1409" s="45"/>
      <c r="O1409" s="45" t="str">
        <f t="shared" ref="O1409:O1472" si="241">IF(M1409="","",(SMALL(M1409:N1409,1)))</f>
        <v/>
      </c>
      <c r="P1409" s="46" t="str">
        <f t="shared" ref="P1409:P1472" si="242">IF(M1409="","",(IF(O1409&gt;K1409,"APROVADO","REPROVADO")))</f>
        <v/>
      </c>
      <c r="Q1409" s="34">
        <f t="shared" ref="Q1409:Q1472" si="243">C1409</f>
        <v>0</v>
      </c>
      <c r="R1409" s="45">
        <f t="shared" ref="R1409:R1472" si="244">D1409</f>
        <v>0</v>
      </c>
      <c r="S1409" s="44"/>
      <c r="T1409" s="45"/>
      <c r="U1409" s="45"/>
      <c r="V1409" s="45" t="str">
        <f t="shared" ref="V1409:V1472" si="245">IF(T1409="","",(SMALL(T1409:U1409,1)))</f>
        <v/>
      </c>
      <c r="W1409" s="46" t="str">
        <f t="shared" ref="W1409:W1472" si="246">IF(T1409="","",(IF(V1409&gt;R1409,"APROVADO","REPROVADO")))</f>
        <v/>
      </c>
      <c r="X1409" s="12"/>
    </row>
    <row r="1410" spans="1:24" x14ac:dyDescent="0.25">
      <c r="A1410" s="53">
        <v>3232</v>
      </c>
      <c r="B1410" s="22"/>
      <c r="C1410" s="34"/>
      <c r="D1410" s="45"/>
      <c r="E1410" s="44"/>
      <c r="F1410" s="45"/>
      <c r="G1410" s="45"/>
      <c r="H1410" s="45" t="str">
        <f t="shared" si="237"/>
        <v/>
      </c>
      <c r="I1410" s="46" t="str">
        <f t="shared" si="238"/>
        <v/>
      </c>
      <c r="J1410" s="34">
        <f t="shared" si="239"/>
        <v>0</v>
      </c>
      <c r="K1410" s="45">
        <f t="shared" si="240"/>
        <v>0</v>
      </c>
      <c r="L1410" s="44"/>
      <c r="M1410" s="45"/>
      <c r="N1410" s="45"/>
      <c r="O1410" s="45" t="str">
        <f t="shared" si="241"/>
        <v/>
      </c>
      <c r="P1410" s="46" t="str">
        <f t="shared" si="242"/>
        <v/>
      </c>
      <c r="Q1410" s="34">
        <f t="shared" si="243"/>
        <v>0</v>
      </c>
      <c r="R1410" s="45">
        <f t="shared" si="244"/>
        <v>0</v>
      </c>
      <c r="S1410" s="44"/>
      <c r="T1410" s="45"/>
      <c r="U1410" s="45"/>
      <c r="V1410" s="45" t="str">
        <f t="shared" si="245"/>
        <v/>
      </c>
      <c r="W1410" s="46" t="str">
        <f t="shared" si="246"/>
        <v/>
      </c>
      <c r="X1410" s="12"/>
    </row>
    <row r="1411" spans="1:24" x14ac:dyDescent="0.25">
      <c r="A1411" s="53">
        <v>3233</v>
      </c>
      <c r="B1411" s="22"/>
      <c r="C1411" s="34"/>
      <c r="D1411" s="45"/>
      <c r="E1411" s="44"/>
      <c r="F1411" s="45"/>
      <c r="G1411" s="45"/>
      <c r="H1411" s="45" t="str">
        <f t="shared" si="237"/>
        <v/>
      </c>
      <c r="I1411" s="46" t="str">
        <f t="shared" si="238"/>
        <v/>
      </c>
      <c r="J1411" s="34">
        <f t="shared" si="239"/>
        <v>0</v>
      </c>
      <c r="K1411" s="45">
        <f t="shared" si="240"/>
        <v>0</v>
      </c>
      <c r="L1411" s="44"/>
      <c r="M1411" s="45"/>
      <c r="N1411" s="45"/>
      <c r="O1411" s="45" t="str">
        <f t="shared" si="241"/>
        <v/>
      </c>
      <c r="P1411" s="46" t="str">
        <f t="shared" si="242"/>
        <v/>
      </c>
      <c r="Q1411" s="34">
        <f t="shared" si="243"/>
        <v>0</v>
      </c>
      <c r="R1411" s="45">
        <f t="shared" si="244"/>
        <v>0</v>
      </c>
      <c r="S1411" s="44"/>
      <c r="T1411" s="45"/>
      <c r="U1411" s="45"/>
      <c r="V1411" s="45" t="str">
        <f t="shared" si="245"/>
        <v/>
      </c>
      <c r="W1411" s="46" t="str">
        <f t="shared" si="246"/>
        <v/>
      </c>
      <c r="X1411" s="12"/>
    </row>
    <row r="1412" spans="1:24" x14ac:dyDescent="0.25">
      <c r="A1412" s="53">
        <v>3234</v>
      </c>
      <c r="B1412" s="22"/>
      <c r="C1412" s="34"/>
      <c r="D1412" s="45"/>
      <c r="E1412" s="44"/>
      <c r="F1412" s="45"/>
      <c r="G1412" s="45"/>
      <c r="H1412" s="45" t="str">
        <f t="shared" si="237"/>
        <v/>
      </c>
      <c r="I1412" s="46" t="str">
        <f t="shared" si="238"/>
        <v/>
      </c>
      <c r="J1412" s="34">
        <f t="shared" si="239"/>
        <v>0</v>
      </c>
      <c r="K1412" s="45">
        <f t="shared" si="240"/>
        <v>0</v>
      </c>
      <c r="L1412" s="44"/>
      <c r="M1412" s="45"/>
      <c r="N1412" s="45"/>
      <c r="O1412" s="45" t="str">
        <f t="shared" si="241"/>
        <v/>
      </c>
      <c r="P1412" s="46" t="str">
        <f t="shared" si="242"/>
        <v/>
      </c>
      <c r="Q1412" s="34">
        <f t="shared" si="243"/>
        <v>0</v>
      </c>
      <c r="R1412" s="45">
        <f t="shared" si="244"/>
        <v>0</v>
      </c>
      <c r="S1412" s="44"/>
      <c r="T1412" s="45"/>
      <c r="U1412" s="45"/>
      <c r="V1412" s="45" t="str">
        <f t="shared" si="245"/>
        <v/>
      </c>
      <c r="W1412" s="46" t="str">
        <f t="shared" si="246"/>
        <v/>
      </c>
      <c r="X1412" s="12"/>
    </row>
    <row r="1413" spans="1:24" x14ac:dyDescent="0.25">
      <c r="A1413" s="53">
        <v>3235</v>
      </c>
      <c r="B1413" s="22"/>
      <c r="C1413" s="34"/>
      <c r="D1413" s="45"/>
      <c r="E1413" s="44"/>
      <c r="F1413" s="45"/>
      <c r="G1413" s="45"/>
      <c r="H1413" s="45" t="str">
        <f t="shared" si="237"/>
        <v/>
      </c>
      <c r="I1413" s="46" t="str">
        <f t="shared" si="238"/>
        <v/>
      </c>
      <c r="J1413" s="34">
        <f t="shared" si="239"/>
        <v>0</v>
      </c>
      <c r="K1413" s="45">
        <f t="shared" si="240"/>
        <v>0</v>
      </c>
      <c r="L1413" s="44"/>
      <c r="M1413" s="45"/>
      <c r="N1413" s="45"/>
      <c r="O1413" s="45" t="str">
        <f t="shared" si="241"/>
        <v/>
      </c>
      <c r="P1413" s="46" t="str">
        <f t="shared" si="242"/>
        <v/>
      </c>
      <c r="Q1413" s="34">
        <f t="shared" si="243"/>
        <v>0</v>
      </c>
      <c r="R1413" s="45">
        <f t="shared" si="244"/>
        <v>0</v>
      </c>
      <c r="S1413" s="44"/>
      <c r="T1413" s="45"/>
      <c r="U1413" s="45"/>
      <c r="V1413" s="45" t="str">
        <f t="shared" si="245"/>
        <v/>
      </c>
      <c r="W1413" s="46" t="str">
        <f t="shared" si="246"/>
        <v/>
      </c>
      <c r="X1413" s="12"/>
    </row>
    <row r="1414" spans="1:24" x14ac:dyDescent="0.25">
      <c r="A1414" s="53">
        <v>3236</v>
      </c>
      <c r="B1414" s="22"/>
      <c r="C1414" s="34"/>
      <c r="D1414" s="45"/>
      <c r="E1414" s="44"/>
      <c r="F1414" s="45"/>
      <c r="G1414" s="45"/>
      <c r="H1414" s="45" t="str">
        <f t="shared" si="237"/>
        <v/>
      </c>
      <c r="I1414" s="46" t="str">
        <f t="shared" si="238"/>
        <v/>
      </c>
      <c r="J1414" s="34">
        <f t="shared" si="239"/>
        <v>0</v>
      </c>
      <c r="K1414" s="45">
        <f t="shared" si="240"/>
        <v>0</v>
      </c>
      <c r="L1414" s="44"/>
      <c r="M1414" s="45"/>
      <c r="N1414" s="45"/>
      <c r="O1414" s="45" t="str">
        <f t="shared" si="241"/>
        <v/>
      </c>
      <c r="P1414" s="46" t="str">
        <f t="shared" si="242"/>
        <v/>
      </c>
      <c r="Q1414" s="34">
        <f t="shared" si="243"/>
        <v>0</v>
      </c>
      <c r="R1414" s="45">
        <f t="shared" si="244"/>
        <v>0</v>
      </c>
      <c r="S1414" s="44"/>
      <c r="T1414" s="45"/>
      <c r="U1414" s="45"/>
      <c r="V1414" s="45" t="str">
        <f t="shared" si="245"/>
        <v/>
      </c>
      <c r="W1414" s="46" t="str">
        <f t="shared" si="246"/>
        <v/>
      </c>
      <c r="X1414" s="12"/>
    </row>
    <row r="1415" spans="1:24" x14ac:dyDescent="0.25">
      <c r="A1415" s="53">
        <v>3237</v>
      </c>
      <c r="B1415" s="22"/>
      <c r="C1415" s="34"/>
      <c r="D1415" s="45"/>
      <c r="E1415" s="44"/>
      <c r="F1415" s="45"/>
      <c r="G1415" s="45"/>
      <c r="H1415" s="45" t="str">
        <f t="shared" si="237"/>
        <v/>
      </c>
      <c r="I1415" s="46" t="str">
        <f t="shared" si="238"/>
        <v/>
      </c>
      <c r="J1415" s="34">
        <f t="shared" si="239"/>
        <v>0</v>
      </c>
      <c r="K1415" s="45">
        <f t="shared" si="240"/>
        <v>0</v>
      </c>
      <c r="L1415" s="44"/>
      <c r="M1415" s="45"/>
      <c r="N1415" s="45"/>
      <c r="O1415" s="45" t="str">
        <f t="shared" si="241"/>
        <v/>
      </c>
      <c r="P1415" s="46" t="str">
        <f t="shared" si="242"/>
        <v/>
      </c>
      <c r="Q1415" s="34">
        <f t="shared" si="243"/>
        <v>0</v>
      </c>
      <c r="R1415" s="45">
        <f t="shared" si="244"/>
        <v>0</v>
      </c>
      <c r="S1415" s="44"/>
      <c r="T1415" s="45"/>
      <c r="U1415" s="45"/>
      <c r="V1415" s="45" t="str">
        <f t="shared" si="245"/>
        <v/>
      </c>
      <c r="W1415" s="46" t="str">
        <f t="shared" si="246"/>
        <v/>
      </c>
      <c r="X1415" s="12"/>
    </row>
    <row r="1416" spans="1:24" x14ac:dyDescent="0.25">
      <c r="A1416" s="53">
        <v>3238</v>
      </c>
      <c r="B1416" s="22"/>
      <c r="C1416" s="34"/>
      <c r="D1416" s="45"/>
      <c r="E1416" s="44"/>
      <c r="F1416" s="45"/>
      <c r="G1416" s="45"/>
      <c r="H1416" s="45" t="str">
        <f t="shared" si="237"/>
        <v/>
      </c>
      <c r="I1416" s="46" t="str">
        <f t="shared" si="238"/>
        <v/>
      </c>
      <c r="J1416" s="34">
        <f t="shared" si="239"/>
        <v>0</v>
      </c>
      <c r="K1416" s="45">
        <f t="shared" si="240"/>
        <v>0</v>
      </c>
      <c r="L1416" s="44"/>
      <c r="M1416" s="45"/>
      <c r="N1416" s="45"/>
      <c r="O1416" s="45" t="str">
        <f t="shared" si="241"/>
        <v/>
      </c>
      <c r="P1416" s="46" t="str">
        <f t="shared" si="242"/>
        <v/>
      </c>
      <c r="Q1416" s="34">
        <f t="shared" si="243"/>
        <v>0</v>
      </c>
      <c r="R1416" s="45">
        <f t="shared" si="244"/>
        <v>0</v>
      </c>
      <c r="S1416" s="44"/>
      <c r="T1416" s="45"/>
      <c r="U1416" s="45"/>
      <c r="V1416" s="45" t="str">
        <f t="shared" si="245"/>
        <v/>
      </c>
      <c r="W1416" s="46" t="str">
        <f t="shared" si="246"/>
        <v/>
      </c>
      <c r="X1416" s="12"/>
    </row>
    <row r="1417" spans="1:24" x14ac:dyDescent="0.25">
      <c r="A1417" s="53">
        <v>3239</v>
      </c>
      <c r="B1417" s="22"/>
      <c r="C1417" s="34"/>
      <c r="D1417" s="45"/>
      <c r="E1417" s="44"/>
      <c r="F1417" s="45"/>
      <c r="G1417" s="45"/>
      <c r="H1417" s="45" t="str">
        <f t="shared" si="237"/>
        <v/>
      </c>
      <c r="I1417" s="46" t="str">
        <f t="shared" si="238"/>
        <v/>
      </c>
      <c r="J1417" s="34">
        <f t="shared" si="239"/>
        <v>0</v>
      </c>
      <c r="K1417" s="45">
        <f t="shared" si="240"/>
        <v>0</v>
      </c>
      <c r="L1417" s="44"/>
      <c r="M1417" s="45"/>
      <c r="N1417" s="45"/>
      <c r="O1417" s="45" t="str">
        <f t="shared" si="241"/>
        <v/>
      </c>
      <c r="P1417" s="46" t="str">
        <f t="shared" si="242"/>
        <v/>
      </c>
      <c r="Q1417" s="34">
        <f t="shared" si="243"/>
        <v>0</v>
      </c>
      <c r="R1417" s="45">
        <f t="shared" si="244"/>
        <v>0</v>
      </c>
      <c r="S1417" s="44"/>
      <c r="T1417" s="45"/>
      <c r="U1417" s="45"/>
      <c r="V1417" s="45" t="str">
        <f t="shared" si="245"/>
        <v/>
      </c>
      <c r="W1417" s="46" t="str">
        <f t="shared" si="246"/>
        <v/>
      </c>
      <c r="X1417" s="12"/>
    </row>
    <row r="1418" spans="1:24" x14ac:dyDescent="0.25">
      <c r="A1418" s="53">
        <v>3240</v>
      </c>
      <c r="B1418" s="22"/>
      <c r="C1418" s="34"/>
      <c r="D1418" s="45"/>
      <c r="E1418" s="44"/>
      <c r="F1418" s="45"/>
      <c r="G1418" s="45"/>
      <c r="H1418" s="45" t="str">
        <f t="shared" si="237"/>
        <v/>
      </c>
      <c r="I1418" s="46" t="str">
        <f t="shared" si="238"/>
        <v/>
      </c>
      <c r="J1418" s="34">
        <f t="shared" si="239"/>
        <v>0</v>
      </c>
      <c r="K1418" s="45">
        <f t="shared" si="240"/>
        <v>0</v>
      </c>
      <c r="L1418" s="44"/>
      <c r="M1418" s="45"/>
      <c r="N1418" s="45"/>
      <c r="O1418" s="45" t="str">
        <f t="shared" si="241"/>
        <v/>
      </c>
      <c r="P1418" s="46" t="str">
        <f t="shared" si="242"/>
        <v/>
      </c>
      <c r="Q1418" s="34">
        <f t="shared" si="243"/>
        <v>0</v>
      </c>
      <c r="R1418" s="45">
        <f t="shared" si="244"/>
        <v>0</v>
      </c>
      <c r="S1418" s="44"/>
      <c r="T1418" s="45"/>
      <c r="U1418" s="45"/>
      <c r="V1418" s="45" t="str">
        <f t="shared" si="245"/>
        <v/>
      </c>
      <c r="W1418" s="46" t="str">
        <f t="shared" si="246"/>
        <v/>
      </c>
      <c r="X1418" s="12"/>
    </row>
    <row r="1419" spans="1:24" x14ac:dyDescent="0.25">
      <c r="A1419" s="53">
        <v>3241</v>
      </c>
      <c r="B1419" s="22"/>
      <c r="C1419" s="34"/>
      <c r="D1419" s="45"/>
      <c r="E1419" s="44"/>
      <c r="F1419" s="45"/>
      <c r="G1419" s="45"/>
      <c r="H1419" s="45" t="str">
        <f t="shared" si="237"/>
        <v/>
      </c>
      <c r="I1419" s="46" t="str">
        <f t="shared" si="238"/>
        <v/>
      </c>
      <c r="J1419" s="34">
        <f t="shared" si="239"/>
        <v>0</v>
      </c>
      <c r="K1419" s="45">
        <f t="shared" si="240"/>
        <v>0</v>
      </c>
      <c r="L1419" s="44"/>
      <c r="M1419" s="45"/>
      <c r="N1419" s="45"/>
      <c r="O1419" s="45" t="str">
        <f t="shared" si="241"/>
        <v/>
      </c>
      <c r="P1419" s="46" t="str">
        <f t="shared" si="242"/>
        <v/>
      </c>
      <c r="Q1419" s="34">
        <f t="shared" si="243"/>
        <v>0</v>
      </c>
      <c r="R1419" s="45">
        <f t="shared" si="244"/>
        <v>0</v>
      </c>
      <c r="S1419" s="44"/>
      <c r="T1419" s="45"/>
      <c r="U1419" s="45"/>
      <c r="V1419" s="45" t="str">
        <f t="shared" si="245"/>
        <v/>
      </c>
      <c r="W1419" s="46" t="str">
        <f t="shared" si="246"/>
        <v/>
      </c>
      <c r="X1419" s="12"/>
    </row>
    <row r="1420" spans="1:24" x14ac:dyDescent="0.25">
      <c r="A1420" s="53">
        <v>3242</v>
      </c>
      <c r="B1420" s="22"/>
      <c r="C1420" s="34"/>
      <c r="D1420" s="45"/>
      <c r="E1420" s="44"/>
      <c r="F1420" s="45"/>
      <c r="G1420" s="45"/>
      <c r="H1420" s="45" t="str">
        <f t="shared" si="237"/>
        <v/>
      </c>
      <c r="I1420" s="46" t="str">
        <f t="shared" si="238"/>
        <v/>
      </c>
      <c r="J1420" s="34">
        <f t="shared" si="239"/>
        <v>0</v>
      </c>
      <c r="K1420" s="45">
        <f t="shared" si="240"/>
        <v>0</v>
      </c>
      <c r="L1420" s="44"/>
      <c r="M1420" s="45"/>
      <c r="N1420" s="45"/>
      <c r="O1420" s="45" t="str">
        <f t="shared" si="241"/>
        <v/>
      </c>
      <c r="P1420" s="46" t="str">
        <f t="shared" si="242"/>
        <v/>
      </c>
      <c r="Q1420" s="34">
        <f t="shared" si="243"/>
        <v>0</v>
      </c>
      <c r="R1420" s="45">
        <f t="shared" si="244"/>
        <v>0</v>
      </c>
      <c r="S1420" s="44"/>
      <c r="T1420" s="45"/>
      <c r="U1420" s="45"/>
      <c r="V1420" s="45" t="str">
        <f t="shared" si="245"/>
        <v/>
      </c>
      <c r="W1420" s="46" t="str">
        <f t="shared" si="246"/>
        <v/>
      </c>
      <c r="X1420" s="12"/>
    </row>
    <row r="1421" spans="1:24" x14ac:dyDescent="0.25">
      <c r="A1421" s="53">
        <v>3243</v>
      </c>
      <c r="B1421" s="22"/>
      <c r="C1421" s="34"/>
      <c r="D1421" s="45"/>
      <c r="E1421" s="44"/>
      <c r="F1421" s="45"/>
      <c r="G1421" s="45"/>
      <c r="H1421" s="45" t="str">
        <f t="shared" si="237"/>
        <v/>
      </c>
      <c r="I1421" s="46" t="str">
        <f t="shared" si="238"/>
        <v/>
      </c>
      <c r="J1421" s="34">
        <f t="shared" si="239"/>
        <v>0</v>
      </c>
      <c r="K1421" s="45">
        <f t="shared" si="240"/>
        <v>0</v>
      </c>
      <c r="L1421" s="44"/>
      <c r="M1421" s="45"/>
      <c r="N1421" s="45"/>
      <c r="O1421" s="45" t="str">
        <f t="shared" si="241"/>
        <v/>
      </c>
      <c r="P1421" s="46" t="str">
        <f t="shared" si="242"/>
        <v/>
      </c>
      <c r="Q1421" s="34">
        <f t="shared" si="243"/>
        <v>0</v>
      </c>
      <c r="R1421" s="45">
        <f t="shared" si="244"/>
        <v>0</v>
      </c>
      <c r="S1421" s="44"/>
      <c r="T1421" s="45"/>
      <c r="U1421" s="45"/>
      <c r="V1421" s="45" t="str">
        <f t="shared" si="245"/>
        <v/>
      </c>
      <c r="W1421" s="46" t="str">
        <f t="shared" si="246"/>
        <v/>
      </c>
      <c r="X1421" s="12"/>
    </row>
    <row r="1422" spans="1:24" x14ac:dyDescent="0.25">
      <c r="A1422" s="53">
        <v>3244</v>
      </c>
      <c r="B1422" s="22"/>
      <c r="C1422" s="34"/>
      <c r="D1422" s="45"/>
      <c r="E1422" s="44"/>
      <c r="F1422" s="45"/>
      <c r="G1422" s="45"/>
      <c r="H1422" s="45" t="str">
        <f t="shared" si="237"/>
        <v/>
      </c>
      <c r="I1422" s="46" t="str">
        <f t="shared" si="238"/>
        <v/>
      </c>
      <c r="J1422" s="34">
        <f t="shared" si="239"/>
        <v>0</v>
      </c>
      <c r="K1422" s="45">
        <f t="shared" si="240"/>
        <v>0</v>
      </c>
      <c r="L1422" s="44"/>
      <c r="M1422" s="45"/>
      <c r="N1422" s="45"/>
      <c r="O1422" s="45" t="str">
        <f t="shared" si="241"/>
        <v/>
      </c>
      <c r="P1422" s="46" t="str">
        <f t="shared" si="242"/>
        <v/>
      </c>
      <c r="Q1422" s="34">
        <f t="shared" si="243"/>
        <v>0</v>
      </c>
      <c r="R1422" s="45">
        <f t="shared" si="244"/>
        <v>0</v>
      </c>
      <c r="S1422" s="44"/>
      <c r="T1422" s="45"/>
      <c r="U1422" s="45"/>
      <c r="V1422" s="45" t="str">
        <f t="shared" si="245"/>
        <v/>
      </c>
      <c r="W1422" s="46" t="str">
        <f t="shared" si="246"/>
        <v/>
      </c>
      <c r="X1422" s="12"/>
    </row>
    <row r="1423" spans="1:24" x14ac:dyDescent="0.25">
      <c r="A1423" s="53">
        <v>3245</v>
      </c>
      <c r="B1423" s="22"/>
      <c r="C1423" s="34"/>
      <c r="D1423" s="45"/>
      <c r="E1423" s="44"/>
      <c r="F1423" s="45"/>
      <c r="G1423" s="45"/>
      <c r="H1423" s="45" t="str">
        <f t="shared" si="237"/>
        <v/>
      </c>
      <c r="I1423" s="46" t="str">
        <f t="shared" si="238"/>
        <v/>
      </c>
      <c r="J1423" s="34">
        <f t="shared" si="239"/>
        <v>0</v>
      </c>
      <c r="K1423" s="45">
        <f t="shared" si="240"/>
        <v>0</v>
      </c>
      <c r="L1423" s="44"/>
      <c r="M1423" s="45"/>
      <c r="N1423" s="45"/>
      <c r="O1423" s="45" t="str">
        <f t="shared" si="241"/>
        <v/>
      </c>
      <c r="P1423" s="46" t="str">
        <f t="shared" si="242"/>
        <v/>
      </c>
      <c r="Q1423" s="34">
        <f t="shared" si="243"/>
        <v>0</v>
      </c>
      <c r="R1423" s="45">
        <f t="shared" si="244"/>
        <v>0</v>
      </c>
      <c r="S1423" s="44"/>
      <c r="T1423" s="45"/>
      <c r="U1423" s="45"/>
      <c r="V1423" s="45" t="str">
        <f t="shared" si="245"/>
        <v/>
      </c>
      <c r="W1423" s="46" t="str">
        <f t="shared" si="246"/>
        <v/>
      </c>
      <c r="X1423" s="12"/>
    </row>
    <row r="1424" spans="1:24" x14ac:dyDescent="0.25">
      <c r="A1424" s="53">
        <v>3246</v>
      </c>
      <c r="B1424" s="22"/>
      <c r="C1424" s="34"/>
      <c r="D1424" s="45"/>
      <c r="E1424" s="44"/>
      <c r="F1424" s="45"/>
      <c r="G1424" s="45"/>
      <c r="H1424" s="45" t="str">
        <f t="shared" si="237"/>
        <v/>
      </c>
      <c r="I1424" s="46" t="str">
        <f t="shared" si="238"/>
        <v/>
      </c>
      <c r="J1424" s="34">
        <f t="shared" si="239"/>
        <v>0</v>
      </c>
      <c r="K1424" s="45">
        <f t="shared" si="240"/>
        <v>0</v>
      </c>
      <c r="L1424" s="44"/>
      <c r="M1424" s="45"/>
      <c r="N1424" s="45"/>
      <c r="O1424" s="45" t="str">
        <f t="shared" si="241"/>
        <v/>
      </c>
      <c r="P1424" s="46" t="str">
        <f t="shared" si="242"/>
        <v/>
      </c>
      <c r="Q1424" s="34">
        <f t="shared" si="243"/>
        <v>0</v>
      </c>
      <c r="R1424" s="45">
        <f t="shared" si="244"/>
        <v>0</v>
      </c>
      <c r="S1424" s="44"/>
      <c r="T1424" s="45"/>
      <c r="U1424" s="45"/>
      <c r="V1424" s="45" t="str">
        <f t="shared" si="245"/>
        <v/>
      </c>
      <c r="W1424" s="46" t="str">
        <f t="shared" si="246"/>
        <v/>
      </c>
      <c r="X1424" s="12"/>
    </row>
    <row r="1425" spans="1:24" x14ac:dyDescent="0.25">
      <c r="A1425" s="53">
        <v>3247</v>
      </c>
      <c r="B1425" s="22"/>
      <c r="C1425" s="34"/>
      <c r="D1425" s="45"/>
      <c r="E1425" s="44"/>
      <c r="F1425" s="45"/>
      <c r="G1425" s="45"/>
      <c r="H1425" s="45" t="str">
        <f t="shared" si="237"/>
        <v/>
      </c>
      <c r="I1425" s="46" t="str">
        <f t="shared" si="238"/>
        <v/>
      </c>
      <c r="J1425" s="34">
        <f t="shared" si="239"/>
        <v>0</v>
      </c>
      <c r="K1425" s="45">
        <f t="shared" si="240"/>
        <v>0</v>
      </c>
      <c r="L1425" s="44"/>
      <c r="M1425" s="45"/>
      <c r="N1425" s="45"/>
      <c r="O1425" s="45" t="str">
        <f t="shared" si="241"/>
        <v/>
      </c>
      <c r="P1425" s="46" t="str">
        <f t="shared" si="242"/>
        <v/>
      </c>
      <c r="Q1425" s="34">
        <f t="shared" si="243"/>
        <v>0</v>
      </c>
      <c r="R1425" s="45">
        <f t="shared" si="244"/>
        <v>0</v>
      </c>
      <c r="S1425" s="44"/>
      <c r="T1425" s="45"/>
      <c r="U1425" s="45"/>
      <c r="V1425" s="45" t="str">
        <f t="shared" si="245"/>
        <v/>
      </c>
      <c r="W1425" s="46" t="str">
        <f t="shared" si="246"/>
        <v/>
      </c>
      <c r="X1425" s="12"/>
    </row>
    <row r="1426" spans="1:24" x14ac:dyDescent="0.25">
      <c r="A1426" s="53">
        <v>3248</v>
      </c>
      <c r="B1426" s="22"/>
      <c r="C1426" s="34"/>
      <c r="D1426" s="45"/>
      <c r="E1426" s="44"/>
      <c r="F1426" s="45"/>
      <c r="G1426" s="45"/>
      <c r="H1426" s="45" t="str">
        <f t="shared" si="237"/>
        <v/>
      </c>
      <c r="I1426" s="46" t="str">
        <f t="shared" si="238"/>
        <v/>
      </c>
      <c r="J1426" s="34">
        <f t="shared" si="239"/>
        <v>0</v>
      </c>
      <c r="K1426" s="45">
        <f t="shared" si="240"/>
        <v>0</v>
      </c>
      <c r="L1426" s="44"/>
      <c r="M1426" s="45"/>
      <c r="N1426" s="45"/>
      <c r="O1426" s="45" t="str">
        <f t="shared" si="241"/>
        <v/>
      </c>
      <c r="P1426" s="46" t="str">
        <f t="shared" si="242"/>
        <v/>
      </c>
      <c r="Q1426" s="34">
        <f t="shared" si="243"/>
        <v>0</v>
      </c>
      <c r="R1426" s="45">
        <f t="shared" si="244"/>
        <v>0</v>
      </c>
      <c r="S1426" s="44"/>
      <c r="T1426" s="45"/>
      <c r="U1426" s="45"/>
      <c r="V1426" s="45" t="str">
        <f t="shared" si="245"/>
        <v/>
      </c>
      <c r="W1426" s="46" t="str">
        <f t="shared" si="246"/>
        <v/>
      </c>
      <c r="X1426" s="12"/>
    </row>
    <row r="1427" spans="1:24" x14ac:dyDescent="0.25">
      <c r="A1427" s="53">
        <v>3249</v>
      </c>
      <c r="B1427" s="22"/>
      <c r="C1427" s="34"/>
      <c r="D1427" s="45"/>
      <c r="E1427" s="44"/>
      <c r="F1427" s="45"/>
      <c r="G1427" s="45"/>
      <c r="H1427" s="45" t="str">
        <f t="shared" si="237"/>
        <v/>
      </c>
      <c r="I1427" s="46" t="str">
        <f t="shared" si="238"/>
        <v/>
      </c>
      <c r="J1427" s="34">
        <f t="shared" si="239"/>
        <v>0</v>
      </c>
      <c r="K1427" s="45">
        <f t="shared" si="240"/>
        <v>0</v>
      </c>
      <c r="L1427" s="44"/>
      <c r="M1427" s="45"/>
      <c r="N1427" s="45"/>
      <c r="O1427" s="45" t="str">
        <f t="shared" si="241"/>
        <v/>
      </c>
      <c r="P1427" s="46" t="str">
        <f t="shared" si="242"/>
        <v/>
      </c>
      <c r="Q1427" s="34">
        <f t="shared" si="243"/>
        <v>0</v>
      </c>
      <c r="R1427" s="45">
        <f t="shared" si="244"/>
        <v>0</v>
      </c>
      <c r="S1427" s="44"/>
      <c r="T1427" s="45"/>
      <c r="U1427" s="45"/>
      <c r="V1427" s="45" t="str">
        <f t="shared" si="245"/>
        <v/>
      </c>
      <c r="W1427" s="46" t="str">
        <f t="shared" si="246"/>
        <v/>
      </c>
      <c r="X1427" s="12"/>
    </row>
    <row r="1428" spans="1:24" x14ac:dyDescent="0.25">
      <c r="A1428" s="53">
        <v>3250</v>
      </c>
      <c r="B1428" s="22"/>
      <c r="C1428" s="34"/>
      <c r="D1428" s="45"/>
      <c r="E1428" s="44"/>
      <c r="F1428" s="45"/>
      <c r="G1428" s="45"/>
      <c r="H1428" s="45" t="str">
        <f t="shared" si="237"/>
        <v/>
      </c>
      <c r="I1428" s="46" t="str">
        <f t="shared" si="238"/>
        <v/>
      </c>
      <c r="J1428" s="34">
        <f t="shared" si="239"/>
        <v>0</v>
      </c>
      <c r="K1428" s="45">
        <f t="shared" si="240"/>
        <v>0</v>
      </c>
      <c r="L1428" s="44"/>
      <c r="M1428" s="45"/>
      <c r="N1428" s="45"/>
      <c r="O1428" s="45" t="str">
        <f t="shared" si="241"/>
        <v/>
      </c>
      <c r="P1428" s="46" t="str">
        <f t="shared" si="242"/>
        <v/>
      </c>
      <c r="Q1428" s="34">
        <f t="shared" si="243"/>
        <v>0</v>
      </c>
      <c r="R1428" s="45">
        <f t="shared" si="244"/>
        <v>0</v>
      </c>
      <c r="S1428" s="44"/>
      <c r="T1428" s="45"/>
      <c r="U1428" s="45"/>
      <c r="V1428" s="45" t="str">
        <f t="shared" si="245"/>
        <v/>
      </c>
      <c r="W1428" s="46" t="str">
        <f t="shared" si="246"/>
        <v/>
      </c>
      <c r="X1428" s="12"/>
    </row>
    <row r="1429" spans="1:24" x14ac:dyDescent="0.25">
      <c r="A1429" s="53">
        <v>3251</v>
      </c>
      <c r="B1429" s="22"/>
      <c r="C1429" s="34"/>
      <c r="D1429" s="45"/>
      <c r="E1429" s="44"/>
      <c r="F1429" s="45"/>
      <c r="G1429" s="45"/>
      <c r="H1429" s="45" t="str">
        <f t="shared" si="237"/>
        <v/>
      </c>
      <c r="I1429" s="46" t="str">
        <f t="shared" si="238"/>
        <v/>
      </c>
      <c r="J1429" s="34">
        <f t="shared" si="239"/>
        <v>0</v>
      </c>
      <c r="K1429" s="45">
        <f t="shared" si="240"/>
        <v>0</v>
      </c>
      <c r="L1429" s="44"/>
      <c r="M1429" s="45"/>
      <c r="N1429" s="45"/>
      <c r="O1429" s="45" t="str">
        <f t="shared" si="241"/>
        <v/>
      </c>
      <c r="P1429" s="46" t="str">
        <f t="shared" si="242"/>
        <v/>
      </c>
      <c r="Q1429" s="34">
        <f t="shared" si="243"/>
        <v>0</v>
      </c>
      <c r="R1429" s="45">
        <f t="shared" si="244"/>
        <v>0</v>
      </c>
      <c r="S1429" s="44"/>
      <c r="T1429" s="45"/>
      <c r="U1429" s="45"/>
      <c r="V1429" s="45" t="str">
        <f t="shared" si="245"/>
        <v/>
      </c>
      <c r="W1429" s="46" t="str">
        <f t="shared" si="246"/>
        <v/>
      </c>
      <c r="X1429" s="12"/>
    </row>
    <row r="1430" spans="1:24" x14ac:dyDescent="0.25">
      <c r="A1430" s="53">
        <v>3252</v>
      </c>
      <c r="B1430" s="22"/>
      <c r="C1430" s="34"/>
      <c r="D1430" s="45"/>
      <c r="E1430" s="44"/>
      <c r="F1430" s="45"/>
      <c r="G1430" s="45"/>
      <c r="H1430" s="45" t="str">
        <f t="shared" si="237"/>
        <v/>
      </c>
      <c r="I1430" s="46" t="str">
        <f t="shared" si="238"/>
        <v/>
      </c>
      <c r="J1430" s="34">
        <f t="shared" si="239"/>
        <v>0</v>
      </c>
      <c r="K1430" s="45">
        <f t="shared" si="240"/>
        <v>0</v>
      </c>
      <c r="L1430" s="44"/>
      <c r="M1430" s="45"/>
      <c r="N1430" s="45"/>
      <c r="O1430" s="45" t="str">
        <f t="shared" si="241"/>
        <v/>
      </c>
      <c r="P1430" s="46" t="str">
        <f t="shared" si="242"/>
        <v/>
      </c>
      <c r="Q1430" s="34">
        <f t="shared" si="243"/>
        <v>0</v>
      </c>
      <c r="R1430" s="45">
        <f t="shared" si="244"/>
        <v>0</v>
      </c>
      <c r="S1430" s="44"/>
      <c r="T1430" s="45"/>
      <c r="U1430" s="45"/>
      <c r="V1430" s="45" t="str">
        <f t="shared" si="245"/>
        <v/>
      </c>
      <c r="W1430" s="46" t="str">
        <f t="shared" si="246"/>
        <v/>
      </c>
      <c r="X1430" s="12"/>
    </row>
    <row r="1431" spans="1:24" x14ac:dyDescent="0.25">
      <c r="A1431" s="53">
        <v>3253</v>
      </c>
      <c r="B1431" s="22"/>
      <c r="C1431" s="34"/>
      <c r="D1431" s="45"/>
      <c r="E1431" s="44"/>
      <c r="F1431" s="45"/>
      <c r="G1431" s="45"/>
      <c r="H1431" s="45" t="str">
        <f t="shared" si="237"/>
        <v/>
      </c>
      <c r="I1431" s="46" t="str">
        <f t="shared" si="238"/>
        <v/>
      </c>
      <c r="J1431" s="34">
        <f t="shared" si="239"/>
        <v>0</v>
      </c>
      <c r="K1431" s="45">
        <f t="shared" si="240"/>
        <v>0</v>
      </c>
      <c r="L1431" s="44"/>
      <c r="M1431" s="45"/>
      <c r="N1431" s="45"/>
      <c r="O1431" s="45" t="str">
        <f t="shared" si="241"/>
        <v/>
      </c>
      <c r="P1431" s="46" t="str">
        <f t="shared" si="242"/>
        <v/>
      </c>
      <c r="Q1431" s="34">
        <f t="shared" si="243"/>
        <v>0</v>
      </c>
      <c r="R1431" s="45">
        <f t="shared" si="244"/>
        <v>0</v>
      </c>
      <c r="S1431" s="44"/>
      <c r="T1431" s="45"/>
      <c r="U1431" s="45"/>
      <c r="V1431" s="45" t="str">
        <f t="shared" si="245"/>
        <v/>
      </c>
      <c r="W1431" s="46" t="str">
        <f t="shared" si="246"/>
        <v/>
      </c>
      <c r="X1431" s="12"/>
    </row>
    <row r="1432" spans="1:24" x14ac:dyDescent="0.25">
      <c r="A1432" s="53">
        <v>3254</v>
      </c>
      <c r="B1432" s="22"/>
      <c r="C1432" s="34"/>
      <c r="D1432" s="45"/>
      <c r="E1432" s="44"/>
      <c r="F1432" s="45"/>
      <c r="G1432" s="45"/>
      <c r="H1432" s="45" t="str">
        <f t="shared" si="237"/>
        <v/>
      </c>
      <c r="I1432" s="46" t="str">
        <f t="shared" si="238"/>
        <v/>
      </c>
      <c r="J1432" s="34">
        <f t="shared" si="239"/>
        <v>0</v>
      </c>
      <c r="K1432" s="45">
        <f t="shared" si="240"/>
        <v>0</v>
      </c>
      <c r="L1432" s="44"/>
      <c r="M1432" s="45"/>
      <c r="N1432" s="45"/>
      <c r="O1432" s="45" t="str">
        <f t="shared" si="241"/>
        <v/>
      </c>
      <c r="P1432" s="46" t="str">
        <f t="shared" si="242"/>
        <v/>
      </c>
      <c r="Q1432" s="34">
        <f t="shared" si="243"/>
        <v>0</v>
      </c>
      <c r="R1432" s="45">
        <f t="shared" si="244"/>
        <v>0</v>
      </c>
      <c r="S1432" s="44"/>
      <c r="T1432" s="45"/>
      <c r="U1432" s="45"/>
      <c r="V1432" s="45" t="str">
        <f t="shared" si="245"/>
        <v/>
      </c>
      <c r="W1432" s="46" t="str">
        <f t="shared" si="246"/>
        <v/>
      </c>
      <c r="X1432" s="12"/>
    </row>
    <row r="1433" spans="1:24" x14ac:dyDescent="0.25">
      <c r="A1433" s="53">
        <v>3255</v>
      </c>
      <c r="B1433" s="22"/>
      <c r="C1433" s="34"/>
      <c r="D1433" s="45"/>
      <c r="E1433" s="44"/>
      <c r="F1433" s="45"/>
      <c r="G1433" s="45"/>
      <c r="H1433" s="45" t="str">
        <f t="shared" si="237"/>
        <v/>
      </c>
      <c r="I1433" s="46" t="str">
        <f t="shared" si="238"/>
        <v/>
      </c>
      <c r="J1433" s="34">
        <f t="shared" si="239"/>
        <v>0</v>
      </c>
      <c r="K1433" s="45">
        <f t="shared" si="240"/>
        <v>0</v>
      </c>
      <c r="L1433" s="44"/>
      <c r="M1433" s="45"/>
      <c r="N1433" s="45"/>
      <c r="O1433" s="45" t="str">
        <f t="shared" si="241"/>
        <v/>
      </c>
      <c r="P1433" s="46" t="str">
        <f t="shared" si="242"/>
        <v/>
      </c>
      <c r="Q1433" s="34">
        <f t="shared" si="243"/>
        <v>0</v>
      </c>
      <c r="R1433" s="45">
        <f t="shared" si="244"/>
        <v>0</v>
      </c>
      <c r="S1433" s="44"/>
      <c r="T1433" s="45"/>
      <c r="U1433" s="45"/>
      <c r="V1433" s="45" t="str">
        <f t="shared" si="245"/>
        <v/>
      </c>
      <c r="W1433" s="46" t="str">
        <f t="shared" si="246"/>
        <v/>
      </c>
      <c r="X1433" s="12"/>
    </row>
    <row r="1434" spans="1:24" x14ac:dyDescent="0.25">
      <c r="A1434" s="53">
        <v>3256</v>
      </c>
      <c r="B1434" s="22"/>
      <c r="C1434" s="34"/>
      <c r="D1434" s="45"/>
      <c r="E1434" s="44"/>
      <c r="F1434" s="45"/>
      <c r="G1434" s="45"/>
      <c r="H1434" s="45" t="str">
        <f t="shared" si="237"/>
        <v/>
      </c>
      <c r="I1434" s="46" t="str">
        <f t="shared" si="238"/>
        <v/>
      </c>
      <c r="J1434" s="34">
        <f t="shared" si="239"/>
        <v>0</v>
      </c>
      <c r="K1434" s="45">
        <f t="shared" si="240"/>
        <v>0</v>
      </c>
      <c r="L1434" s="44"/>
      <c r="M1434" s="45"/>
      <c r="N1434" s="45"/>
      <c r="O1434" s="45" t="str">
        <f t="shared" si="241"/>
        <v/>
      </c>
      <c r="P1434" s="46" t="str">
        <f t="shared" si="242"/>
        <v/>
      </c>
      <c r="Q1434" s="34">
        <f t="shared" si="243"/>
        <v>0</v>
      </c>
      <c r="R1434" s="45">
        <f t="shared" si="244"/>
        <v>0</v>
      </c>
      <c r="S1434" s="44"/>
      <c r="T1434" s="45"/>
      <c r="U1434" s="45"/>
      <c r="V1434" s="45" t="str">
        <f t="shared" si="245"/>
        <v/>
      </c>
      <c r="W1434" s="46" t="str">
        <f t="shared" si="246"/>
        <v/>
      </c>
      <c r="X1434" s="12"/>
    </row>
    <row r="1435" spans="1:24" x14ac:dyDescent="0.25">
      <c r="A1435" s="53">
        <v>3257</v>
      </c>
      <c r="B1435" s="22"/>
      <c r="C1435" s="34"/>
      <c r="D1435" s="45"/>
      <c r="E1435" s="44"/>
      <c r="F1435" s="45"/>
      <c r="G1435" s="45"/>
      <c r="H1435" s="45" t="str">
        <f t="shared" si="237"/>
        <v/>
      </c>
      <c r="I1435" s="46" t="str">
        <f t="shared" si="238"/>
        <v/>
      </c>
      <c r="J1435" s="34">
        <f t="shared" si="239"/>
        <v>0</v>
      </c>
      <c r="K1435" s="45">
        <f t="shared" si="240"/>
        <v>0</v>
      </c>
      <c r="L1435" s="44"/>
      <c r="M1435" s="45"/>
      <c r="N1435" s="45"/>
      <c r="O1435" s="45" t="str">
        <f t="shared" si="241"/>
        <v/>
      </c>
      <c r="P1435" s="46" t="str">
        <f t="shared" si="242"/>
        <v/>
      </c>
      <c r="Q1435" s="34">
        <f t="shared" si="243"/>
        <v>0</v>
      </c>
      <c r="R1435" s="45">
        <f t="shared" si="244"/>
        <v>0</v>
      </c>
      <c r="S1435" s="44"/>
      <c r="T1435" s="45"/>
      <c r="U1435" s="45"/>
      <c r="V1435" s="45" t="str">
        <f t="shared" si="245"/>
        <v/>
      </c>
      <c r="W1435" s="46" t="str">
        <f t="shared" si="246"/>
        <v/>
      </c>
      <c r="X1435" s="12"/>
    </row>
    <row r="1436" spans="1:24" x14ac:dyDescent="0.25">
      <c r="A1436" s="53">
        <v>3258</v>
      </c>
      <c r="B1436" s="22"/>
      <c r="C1436" s="34"/>
      <c r="D1436" s="45"/>
      <c r="E1436" s="44"/>
      <c r="F1436" s="45"/>
      <c r="G1436" s="45"/>
      <c r="H1436" s="45" t="str">
        <f t="shared" si="237"/>
        <v/>
      </c>
      <c r="I1436" s="46" t="str">
        <f t="shared" si="238"/>
        <v/>
      </c>
      <c r="J1436" s="34">
        <f t="shared" si="239"/>
        <v>0</v>
      </c>
      <c r="K1436" s="45">
        <f t="shared" si="240"/>
        <v>0</v>
      </c>
      <c r="L1436" s="44"/>
      <c r="M1436" s="45"/>
      <c r="N1436" s="45"/>
      <c r="O1436" s="45" t="str">
        <f t="shared" si="241"/>
        <v/>
      </c>
      <c r="P1436" s="46" t="str">
        <f t="shared" si="242"/>
        <v/>
      </c>
      <c r="Q1436" s="34">
        <f t="shared" si="243"/>
        <v>0</v>
      </c>
      <c r="R1436" s="45">
        <f t="shared" si="244"/>
        <v>0</v>
      </c>
      <c r="S1436" s="44"/>
      <c r="T1436" s="45"/>
      <c r="U1436" s="45"/>
      <c r="V1436" s="45" t="str">
        <f t="shared" si="245"/>
        <v/>
      </c>
      <c r="W1436" s="46" t="str">
        <f t="shared" si="246"/>
        <v/>
      </c>
      <c r="X1436" s="12"/>
    </row>
    <row r="1437" spans="1:24" x14ac:dyDescent="0.25">
      <c r="A1437" s="53">
        <v>3259</v>
      </c>
      <c r="B1437" s="22"/>
      <c r="C1437" s="34"/>
      <c r="D1437" s="45"/>
      <c r="E1437" s="44"/>
      <c r="F1437" s="45"/>
      <c r="G1437" s="45"/>
      <c r="H1437" s="45" t="str">
        <f t="shared" si="237"/>
        <v/>
      </c>
      <c r="I1437" s="46" t="str">
        <f t="shared" si="238"/>
        <v/>
      </c>
      <c r="J1437" s="34">
        <f t="shared" si="239"/>
        <v>0</v>
      </c>
      <c r="K1437" s="45">
        <f t="shared" si="240"/>
        <v>0</v>
      </c>
      <c r="L1437" s="44"/>
      <c r="M1437" s="45"/>
      <c r="N1437" s="45"/>
      <c r="O1437" s="45" t="str">
        <f t="shared" si="241"/>
        <v/>
      </c>
      <c r="P1437" s="46" t="str">
        <f t="shared" si="242"/>
        <v/>
      </c>
      <c r="Q1437" s="34">
        <f t="shared" si="243"/>
        <v>0</v>
      </c>
      <c r="R1437" s="45">
        <f t="shared" si="244"/>
        <v>0</v>
      </c>
      <c r="S1437" s="44"/>
      <c r="T1437" s="45"/>
      <c r="U1437" s="45"/>
      <c r="V1437" s="45" t="str">
        <f t="shared" si="245"/>
        <v/>
      </c>
      <c r="W1437" s="46" t="str">
        <f t="shared" si="246"/>
        <v/>
      </c>
      <c r="X1437" s="12"/>
    </row>
    <row r="1438" spans="1:24" x14ac:dyDescent="0.25">
      <c r="A1438" s="53">
        <v>3260</v>
      </c>
      <c r="B1438" s="22"/>
      <c r="C1438" s="34"/>
      <c r="D1438" s="45"/>
      <c r="E1438" s="44"/>
      <c r="F1438" s="45"/>
      <c r="G1438" s="45"/>
      <c r="H1438" s="45" t="str">
        <f t="shared" si="237"/>
        <v/>
      </c>
      <c r="I1438" s="46" t="str">
        <f t="shared" si="238"/>
        <v/>
      </c>
      <c r="J1438" s="34">
        <f t="shared" si="239"/>
        <v>0</v>
      </c>
      <c r="K1438" s="45">
        <f t="shared" si="240"/>
        <v>0</v>
      </c>
      <c r="L1438" s="44"/>
      <c r="M1438" s="45"/>
      <c r="N1438" s="45"/>
      <c r="O1438" s="45" t="str">
        <f t="shared" si="241"/>
        <v/>
      </c>
      <c r="P1438" s="46" t="str">
        <f t="shared" si="242"/>
        <v/>
      </c>
      <c r="Q1438" s="34">
        <f t="shared" si="243"/>
        <v>0</v>
      </c>
      <c r="R1438" s="45">
        <f t="shared" si="244"/>
        <v>0</v>
      </c>
      <c r="S1438" s="44"/>
      <c r="T1438" s="45"/>
      <c r="U1438" s="45"/>
      <c r="V1438" s="45" t="str">
        <f t="shared" si="245"/>
        <v/>
      </c>
      <c r="W1438" s="46" t="str">
        <f t="shared" si="246"/>
        <v/>
      </c>
      <c r="X1438" s="12"/>
    </row>
    <row r="1439" spans="1:24" x14ac:dyDescent="0.25">
      <c r="A1439" s="53">
        <v>3261</v>
      </c>
      <c r="B1439" s="22"/>
      <c r="C1439" s="34"/>
      <c r="D1439" s="45"/>
      <c r="E1439" s="44"/>
      <c r="F1439" s="45"/>
      <c r="G1439" s="45"/>
      <c r="H1439" s="45" t="str">
        <f t="shared" si="237"/>
        <v/>
      </c>
      <c r="I1439" s="46" t="str">
        <f t="shared" si="238"/>
        <v/>
      </c>
      <c r="J1439" s="34">
        <f t="shared" si="239"/>
        <v>0</v>
      </c>
      <c r="K1439" s="45">
        <f t="shared" si="240"/>
        <v>0</v>
      </c>
      <c r="L1439" s="44"/>
      <c r="M1439" s="45"/>
      <c r="N1439" s="45"/>
      <c r="O1439" s="45" t="str">
        <f t="shared" si="241"/>
        <v/>
      </c>
      <c r="P1439" s="46" t="str">
        <f t="shared" si="242"/>
        <v/>
      </c>
      <c r="Q1439" s="34">
        <f t="shared" si="243"/>
        <v>0</v>
      </c>
      <c r="R1439" s="45">
        <f t="shared" si="244"/>
        <v>0</v>
      </c>
      <c r="S1439" s="44"/>
      <c r="T1439" s="45"/>
      <c r="U1439" s="45"/>
      <c r="V1439" s="45" t="str">
        <f t="shared" si="245"/>
        <v/>
      </c>
      <c r="W1439" s="46" t="str">
        <f t="shared" si="246"/>
        <v/>
      </c>
      <c r="X1439" s="12"/>
    </row>
    <row r="1440" spans="1:24" x14ac:dyDescent="0.25">
      <c r="A1440" s="53">
        <v>3262</v>
      </c>
      <c r="B1440" s="22"/>
      <c r="C1440" s="34"/>
      <c r="D1440" s="45"/>
      <c r="E1440" s="44"/>
      <c r="F1440" s="45"/>
      <c r="G1440" s="45"/>
      <c r="H1440" s="45" t="str">
        <f t="shared" si="237"/>
        <v/>
      </c>
      <c r="I1440" s="46" t="str">
        <f t="shared" si="238"/>
        <v/>
      </c>
      <c r="J1440" s="34">
        <f t="shared" si="239"/>
        <v>0</v>
      </c>
      <c r="K1440" s="45">
        <f t="shared" si="240"/>
        <v>0</v>
      </c>
      <c r="L1440" s="44"/>
      <c r="M1440" s="45"/>
      <c r="N1440" s="45"/>
      <c r="O1440" s="45" t="str">
        <f t="shared" si="241"/>
        <v/>
      </c>
      <c r="P1440" s="46" t="str">
        <f t="shared" si="242"/>
        <v/>
      </c>
      <c r="Q1440" s="34">
        <f t="shared" si="243"/>
        <v>0</v>
      </c>
      <c r="R1440" s="45">
        <f t="shared" si="244"/>
        <v>0</v>
      </c>
      <c r="S1440" s="44"/>
      <c r="T1440" s="45"/>
      <c r="U1440" s="45"/>
      <c r="V1440" s="45" t="str">
        <f t="shared" si="245"/>
        <v/>
      </c>
      <c r="W1440" s="46" t="str">
        <f t="shared" si="246"/>
        <v/>
      </c>
      <c r="X1440" s="12"/>
    </row>
    <row r="1441" spans="1:24" x14ac:dyDescent="0.25">
      <c r="A1441" s="53">
        <v>3263</v>
      </c>
      <c r="B1441" s="22"/>
      <c r="C1441" s="34"/>
      <c r="D1441" s="45"/>
      <c r="E1441" s="44"/>
      <c r="F1441" s="45"/>
      <c r="G1441" s="45"/>
      <c r="H1441" s="45" t="str">
        <f t="shared" si="237"/>
        <v/>
      </c>
      <c r="I1441" s="46" t="str">
        <f t="shared" si="238"/>
        <v/>
      </c>
      <c r="J1441" s="34">
        <f t="shared" si="239"/>
        <v>0</v>
      </c>
      <c r="K1441" s="45">
        <f t="shared" si="240"/>
        <v>0</v>
      </c>
      <c r="L1441" s="44"/>
      <c r="M1441" s="45"/>
      <c r="N1441" s="45"/>
      <c r="O1441" s="45" t="str">
        <f t="shared" si="241"/>
        <v/>
      </c>
      <c r="P1441" s="46" t="str">
        <f t="shared" si="242"/>
        <v/>
      </c>
      <c r="Q1441" s="34">
        <f t="shared" si="243"/>
        <v>0</v>
      </c>
      <c r="R1441" s="45">
        <f t="shared" si="244"/>
        <v>0</v>
      </c>
      <c r="S1441" s="44"/>
      <c r="T1441" s="45"/>
      <c r="U1441" s="45"/>
      <c r="V1441" s="45" t="str">
        <f t="shared" si="245"/>
        <v/>
      </c>
      <c r="W1441" s="46" t="str">
        <f t="shared" si="246"/>
        <v/>
      </c>
      <c r="X1441" s="12"/>
    </row>
    <row r="1442" spans="1:24" x14ac:dyDescent="0.25">
      <c r="A1442" s="53">
        <v>3264</v>
      </c>
      <c r="B1442" s="22"/>
      <c r="C1442" s="34"/>
      <c r="D1442" s="45"/>
      <c r="E1442" s="44"/>
      <c r="F1442" s="45"/>
      <c r="G1442" s="45"/>
      <c r="H1442" s="45" t="str">
        <f t="shared" si="237"/>
        <v/>
      </c>
      <c r="I1442" s="46" t="str">
        <f t="shared" si="238"/>
        <v/>
      </c>
      <c r="J1442" s="34">
        <f t="shared" si="239"/>
        <v>0</v>
      </c>
      <c r="K1442" s="45">
        <f t="shared" si="240"/>
        <v>0</v>
      </c>
      <c r="L1442" s="44"/>
      <c r="M1442" s="45"/>
      <c r="N1442" s="45"/>
      <c r="O1442" s="45" t="str">
        <f t="shared" si="241"/>
        <v/>
      </c>
      <c r="P1442" s="46" t="str">
        <f t="shared" si="242"/>
        <v/>
      </c>
      <c r="Q1442" s="34">
        <f t="shared" si="243"/>
        <v>0</v>
      </c>
      <c r="R1442" s="45">
        <f t="shared" si="244"/>
        <v>0</v>
      </c>
      <c r="S1442" s="44"/>
      <c r="T1442" s="45"/>
      <c r="U1442" s="45"/>
      <c r="V1442" s="45" t="str">
        <f t="shared" si="245"/>
        <v/>
      </c>
      <c r="W1442" s="46" t="str">
        <f t="shared" si="246"/>
        <v/>
      </c>
      <c r="X1442" s="12"/>
    </row>
    <row r="1443" spans="1:24" x14ac:dyDescent="0.25">
      <c r="A1443" s="53">
        <v>3265</v>
      </c>
      <c r="B1443" s="22"/>
      <c r="C1443" s="34"/>
      <c r="D1443" s="45"/>
      <c r="E1443" s="44"/>
      <c r="F1443" s="45"/>
      <c r="G1443" s="45"/>
      <c r="H1443" s="45" t="str">
        <f t="shared" si="237"/>
        <v/>
      </c>
      <c r="I1443" s="46" t="str">
        <f t="shared" si="238"/>
        <v/>
      </c>
      <c r="J1443" s="34">
        <f t="shared" si="239"/>
        <v>0</v>
      </c>
      <c r="K1443" s="45">
        <f t="shared" si="240"/>
        <v>0</v>
      </c>
      <c r="L1443" s="44"/>
      <c r="M1443" s="45"/>
      <c r="N1443" s="45"/>
      <c r="O1443" s="45" t="str">
        <f t="shared" si="241"/>
        <v/>
      </c>
      <c r="P1443" s="46" t="str">
        <f t="shared" si="242"/>
        <v/>
      </c>
      <c r="Q1443" s="34">
        <f t="shared" si="243"/>
        <v>0</v>
      </c>
      <c r="R1443" s="45">
        <f t="shared" si="244"/>
        <v>0</v>
      </c>
      <c r="S1443" s="44"/>
      <c r="T1443" s="45"/>
      <c r="U1443" s="45"/>
      <c r="V1443" s="45" t="str">
        <f t="shared" si="245"/>
        <v/>
      </c>
      <c r="W1443" s="46" t="str">
        <f t="shared" si="246"/>
        <v/>
      </c>
      <c r="X1443" s="12"/>
    </row>
    <row r="1444" spans="1:24" x14ac:dyDescent="0.25">
      <c r="A1444" s="53">
        <v>3266</v>
      </c>
      <c r="B1444" s="22"/>
      <c r="C1444" s="34"/>
      <c r="D1444" s="45"/>
      <c r="E1444" s="44"/>
      <c r="F1444" s="45"/>
      <c r="G1444" s="45"/>
      <c r="H1444" s="45" t="str">
        <f t="shared" si="237"/>
        <v/>
      </c>
      <c r="I1444" s="46" t="str">
        <f t="shared" si="238"/>
        <v/>
      </c>
      <c r="J1444" s="34">
        <f t="shared" si="239"/>
        <v>0</v>
      </c>
      <c r="K1444" s="45">
        <f t="shared" si="240"/>
        <v>0</v>
      </c>
      <c r="L1444" s="44"/>
      <c r="M1444" s="45"/>
      <c r="N1444" s="45"/>
      <c r="O1444" s="45" t="str">
        <f t="shared" si="241"/>
        <v/>
      </c>
      <c r="P1444" s="46" t="str">
        <f t="shared" si="242"/>
        <v/>
      </c>
      <c r="Q1444" s="34">
        <f t="shared" si="243"/>
        <v>0</v>
      </c>
      <c r="R1444" s="45">
        <f t="shared" si="244"/>
        <v>0</v>
      </c>
      <c r="S1444" s="44"/>
      <c r="T1444" s="45"/>
      <c r="U1444" s="45"/>
      <c r="V1444" s="45" t="str">
        <f t="shared" si="245"/>
        <v/>
      </c>
      <c r="W1444" s="46" t="str">
        <f t="shared" si="246"/>
        <v/>
      </c>
      <c r="X1444" s="12"/>
    </row>
    <row r="1445" spans="1:24" x14ac:dyDescent="0.25">
      <c r="A1445" s="53">
        <v>3267</v>
      </c>
      <c r="B1445" s="22"/>
      <c r="C1445" s="34"/>
      <c r="D1445" s="45"/>
      <c r="E1445" s="44"/>
      <c r="F1445" s="45"/>
      <c r="G1445" s="45"/>
      <c r="H1445" s="45" t="str">
        <f t="shared" si="237"/>
        <v/>
      </c>
      <c r="I1445" s="46" t="str">
        <f t="shared" si="238"/>
        <v/>
      </c>
      <c r="J1445" s="34">
        <f t="shared" si="239"/>
        <v>0</v>
      </c>
      <c r="K1445" s="45">
        <f t="shared" si="240"/>
        <v>0</v>
      </c>
      <c r="L1445" s="44"/>
      <c r="M1445" s="45"/>
      <c r="N1445" s="45"/>
      <c r="O1445" s="45" t="str">
        <f t="shared" si="241"/>
        <v/>
      </c>
      <c r="P1445" s="46" t="str">
        <f t="shared" si="242"/>
        <v/>
      </c>
      <c r="Q1445" s="34">
        <f t="shared" si="243"/>
        <v>0</v>
      </c>
      <c r="R1445" s="45">
        <f t="shared" si="244"/>
        <v>0</v>
      </c>
      <c r="S1445" s="44"/>
      <c r="T1445" s="45"/>
      <c r="U1445" s="45"/>
      <c r="V1445" s="45" t="str">
        <f t="shared" si="245"/>
        <v/>
      </c>
      <c r="W1445" s="46" t="str">
        <f t="shared" si="246"/>
        <v/>
      </c>
      <c r="X1445" s="12"/>
    </row>
    <row r="1446" spans="1:24" x14ac:dyDescent="0.25">
      <c r="A1446" s="53">
        <v>3268</v>
      </c>
      <c r="B1446" s="22"/>
      <c r="C1446" s="34"/>
      <c r="D1446" s="45"/>
      <c r="E1446" s="44"/>
      <c r="F1446" s="45"/>
      <c r="G1446" s="45"/>
      <c r="H1446" s="45" t="str">
        <f t="shared" si="237"/>
        <v/>
      </c>
      <c r="I1446" s="46" t="str">
        <f t="shared" si="238"/>
        <v/>
      </c>
      <c r="J1446" s="34">
        <f t="shared" si="239"/>
        <v>0</v>
      </c>
      <c r="K1446" s="45">
        <f t="shared" si="240"/>
        <v>0</v>
      </c>
      <c r="L1446" s="44"/>
      <c r="M1446" s="45"/>
      <c r="N1446" s="45"/>
      <c r="O1446" s="45" t="str">
        <f t="shared" si="241"/>
        <v/>
      </c>
      <c r="P1446" s="46" t="str">
        <f t="shared" si="242"/>
        <v/>
      </c>
      <c r="Q1446" s="34">
        <f t="shared" si="243"/>
        <v>0</v>
      </c>
      <c r="R1446" s="45">
        <f t="shared" si="244"/>
        <v>0</v>
      </c>
      <c r="S1446" s="44"/>
      <c r="T1446" s="45"/>
      <c r="U1446" s="45"/>
      <c r="V1446" s="45" t="str">
        <f t="shared" si="245"/>
        <v/>
      </c>
      <c r="W1446" s="46" t="str">
        <f t="shared" si="246"/>
        <v/>
      </c>
      <c r="X1446" s="12"/>
    </row>
    <row r="1447" spans="1:24" x14ac:dyDescent="0.25">
      <c r="A1447" s="53">
        <v>3269</v>
      </c>
      <c r="B1447" s="22"/>
      <c r="C1447" s="34"/>
      <c r="D1447" s="45"/>
      <c r="E1447" s="44"/>
      <c r="F1447" s="45"/>
      <c r="G1447" s="45"/>
      <c r="H1447" s="45" t="str">
        <f t="shared" si="237"/>
        <v/>
      </c>
      <c r="I1447" s="46" t="str">
        <f t="shared" si="238"/>
        <v/>
      </c>
      <c r="J1447" s="34">
        <f t="shared" si="239"/>
        <v>0</v>
      </c>
      <c r="K1447" s="45">
        <f t="shared" si="240"/>
        <v>0</v>
      </c>
      <c r="L1447" s="44"/>
      <c r="M1447" s="45"/>
      <c r="N1447" s="45"/>
      <c r="O1447" s="45" t="str">
        <f t="shared" si="241"/>
        <v/>
      </c>
      <c r="P1447" s="46" t="str">
        <f t="shared" si="242"/>
        <v/>
      </c>
      <c r="Q1447" s="34">
        <f t="shared" si="243"/>
        <v>0</v>
      </c>
      <c r="R1447" s="45">
        <f t="shared" si="244"/>
        <v>0</v>
      </c>
      <c r="S1447" s="44"/>
      <c r="T1447" s="45"/>
      <c r="U1447" s="45"/>
      <c r="V1447" s="45" t="str">
        <f t="shared" si="245"/>
        <v/>
      </c>
      <c r="W1447" s="46" t="str">
        <f t="shared" si="246"/>
        <v/>
      </c>
      <c r="X1447" s="12"/>
    </row>
    <row r="1448" spans="1:24" x14ac:dyDescent="0.25">
      <c r="A1448" s="53">
        <v>3270</v>
      </c>
      <c r="B1448" s="22"/>
      <c r="C1448" s="34"/>
      <c r="D1448" s="45"/>
      <c r="E1448" s="44"/>
      <c r="F1448" s="45"/>
      <c r="G1448" s="45"/>
      <c r="H1448" s="45" t="str">
        <f t="shared" si="237"/>
        <v/>
      </c>
      <c r="I1448" s="46" t="str">
        <f t="shared" si="238"/>
        <v/>
      </c>
      <c r="J1448" s="34">
        <f t="shared" si="239"/>
        <v>0</v>
      </c>
      <c r="K1448" s="45">
        <f t="shared" si="240"/>
        <v>0</v>
      </c>
      <c r="L1448" s="44"/>
      <c r="M1448" s="45"/>
      <c r="N1448" s="45"/>
      <c r="O1448" s="45" t="str">
        <f t="shared" si="241"/>
        <v/>
      </c>
      <c r="P1448" s="46" t="str">
        <f t="shared" si="242"/>
        <v/>
      </c>
      <c r="Q1448" s="34">
        <f t="shared" si="243"/>
        <v>0</v>
      </c>
      <c r="R1448" s="45">
        <f t="shared" si="244"/>
        <v>0</v>
      </c>
      <c r="S1448" s="44"/>
      <c r="T1448" s="45"/>
      <c r="U1448" s="45"/>
      <c r="V1448" s="45" t="str">
        <f t="shared" si="245"/>
        <v/>
      </c>
      <c r="W1448" s="46" t="str">
        <f t="shared" si="246"/>
        <v/>
      </c>
      <c r="X1448" s="12"/>
    </row>
    <row r="1449" spans="1:24" x14ac:dyDescent="0.25">
      <c r="A1449" s="53">
        <v>3271</v>
      </c>
      <c r="B1449" s="22"/>
      <c r="C1449" s="34"/>
      <c r="D1449" s="45"/>
      <c r="E1449" s="44"/>
      <c r="F1449" s="45"/>
      <c r="G1449" s="45"/>
      <c r="H1449" s="45" t="str">
        <f t="shared" si="237"/>
        <v/>
      </c>
      <c r="I1449" s="46" t="str">
        <f t="shared" si="238"/>
        <v/>
      </c>
      <c r="J1449" s="34">
        <f t="shared" si="239"/>
        <v>0</v>
      </c>
      <c r="K1449" s="45">
        <f t="shared" si="240"/>
        <v>0</v>
      </c>
      <c r="L1449" s="44"/>
      <c r="M1449" s="45"/>
      <c r="N1449" s="45"/>
      <c r="O1449" s="45" t="str">
        <f t="shared" si="241"/>
        <v/>
      </c>
      <c r="P1449" s="46" t="str">
        <f t="shared" si="242"/>
        <v/>
      </c>
      <c r="Q1449" s="34">
        <f t="shared" si="243"/>
        <v>0</v>
      </c>
      <c r="R1449" s="45">
        <f t="shared" si="244"/>
        <v>0</v>
      </c>
      <c r="S1449" s="44"/>
      <c r="T1449" s="45"/>
      <c r="U1449" s="45"/>
      <c r="V1449" s="45" t="str">
        <f t="shared" si="245"/>
        <v/>
      </c>
      <c r="W1449" s="46" t="str">
        <f t="shared" si="246"/>
        <v/>
      </c>
      <c r="X1449" s="12"/>
    </row>
    <row r="1450" spans="1:24" x14ac:dyDescent="0.25">
      <c r="A1450" s="53">
        <v>3272</v>
      </c>
      <c r="B1450" s="22"/>
      <c r="C1450" s="34"/>
      <c r="D1450" s="45"/>
      <c r="E1450" s="44"/>
      <c r="F1450" s="45"/>
      <c r="G1450" s="45"/>
      <c r="H1450" s="45" t="str">
        <f t="shared" si="237"/>
        <v/>
      </c>
      <c r="I1450" s="46" t="str">
        <f t="shared" si="238"/>
        <v/>
      </c>
      <c r="J1450" s="34">
        <f t="shared" si="239"/>
        <v>0</v>
      </c>
      <c r="K1450" s="45">
        <f t="shared" si="240"/>
        <v>0</v>
      </c>
      <c r="L1450" s="44"/>
      <c r="M1450" s="45"/>
      <c r="N1450" s="45"/>
      <c r="O1450" s="45" t="str">
        <f t="shared" si="241"/>
        <v/>
      </c>
      <c r="P1450" s="46" t="str">
        <f t="shared" si="242"/>
        <v/>
      </c>
      <c r="Q1450" s="34">
        <f t="shared" si="243"/>
        <v>0</v>
      </c>
      <c r="R1450" s="45">
        <f t="shared" si="244"/>
        <v>0</v>
      </c>
      <c r="S1450" s="44"/>
      <c r="T1450" s="45"/>
      <c r="U1450" s="45"/>
      <c r="V1450" s="45" t="str">
        <f t="shared" si="245"/>
        <v/>
      </c>
      <c r="W1450" s="46" t="str">
        <f t="shared" si="246"/>
        <v/>
      </c>
      <c r="X1450" s="12"/>
    </row>
    <row r="1451" spans="1:24" x14ac:dyDescent="0.25">
      <c r="A1451" s="53">
        <v>3273</v>
      </c>
      <c r="B1451" s="22"/>
      <c r="C1451" s="34"/>
      <c r="D1451" s="45"/>
      <c r="E1451" s="44"/>
      <c r="F1451" s="45"/>
      <c r="G1451" s="45"/>
      <c r="H1451" s="45" t="str">
        <f t="shared" si="237"/>
        <v/>
      </c>
      <c r="I1451" s="46" t="str">
        <f t="shared" si="238"/>
        <v/>
      </c>
      <c r="J1451" s="34">
        <f t="shared" si="239"/>
        <v>0</v>
      </c>
      <c r="K1451" s="45">
        <f t="shared" si="240"/>
        <v>0</v>
      </c>
      <c r="L1451" s="44"/>
      <c r="M1451" s="45"/>
      <c r="N1451" s="45"/>
      <c r="O1451" s="45" t="str">
        <f t="shared" si="241"/>
        <v/>
      </c>
      <c r="P1451" s="46" t="str">
        <f t="shared" si="242"/>
        <v/>
      </c>
      <c r="Q1451" s="34">
        <f t="shared" si="243"/>
        <v>0</v>
      </c>
      <c r="R1451" s="45">
        <f t="shared" si="244"/>
        <v>0</v>
      </c>
      <c r="S1451" s="44"/>
      <c r="T1451" s="45"/>
      <c r="U1451" s="45"/>
      <c r="V1451" s="45" t="str">
        <f t="shared" si="245"/>
        <v/>
      </c>
      <c r="W1451" s="46" t="str">
        <f t="shared" si="246"/>
        <v/>
      </c>
      <c r="X1451" s="12"/>
    </row>
    <row r="1452" spans="1:24" x14ac:dyDescent="0.25">
      <c r="A1452" s="53">
        <v>3274</v>
      </c>
      <c r="B1452" s="22"/>
      <c r="C1452" s="34"/>
      <c r="D1452" s="45"/>
      <c r="E1452" s="44"/>
      <c r="F1452" s="45"/>
      <c r="G1452" s="45"/>
      <c r="H1452" s="45" t="str">
        <f t="shared" si="237"/>
        <v/>
      </c>
      <c r="I1452" s="46" t="str">
        <f t="shared" si="238"/>
        <v/>
      </c>
      <c r="J1452" s="34">
        <f t="shared" si="239"/>
        <v>0</v>
      </c>
      <c r="K1452" s="45">
        <f t="shared" si="240"/>
        <v>0</v>
      </c>
      <c r="L1452" s="44"/>
      <c r="M1452" s="45"/>
      <c r="N1452" s="45"/>
      <c r="O1452" s="45" t="str">
        <f t="shared" si="241"/>
        <v/>
      </c>
      <c r="P1452" s="46" t="str">
        <f t="shared" si="242"/>
        <v/>
      </c>
      <c r="Q1452" s="34">
        <f t="shared" si="243"/>
        <v>0</v>
      </c>
      <c r="R1452" s="45">
        <f t="shared" si="244"/>
        <v>0</v>
      </c>
      <c r="S1452" s="44"/>
      <c r="T1452" s="45"/>
      <c r="U1452" s="45"/>
      <c r="V1452" s="45" t="str">
        <f t="shared" si="245"/>
        <v/>
      </c>
      <c r="W1452" s="46" t="str">
        <f t="shared" si="246"/>
        <v/>
      </c>
      <c r="X1452" s="12"/>
    </row>
    <row r="1453" spans="1:24" x14ac:dyDescent="0.25">
      <c r="A1453" s="53">
        <v>3275</v>
      </c>
      <c r="B1453" s="22"/>
      <c r="C1453" s="34"/>
      <c r="D1453" s="45"/>
      <c r="E1453" s="44"/>
      <c r="F1453" s="45"/>
      <c r="G1453" s="45"/>
      <c r="H1453" s="45" t="str">
        <f t="shared" si="237"/>
        <v/>
      </c>
      <c r="I1453" s="46" t="str">
        <f t="shared" si="238"/>
        <v/>
      </c>
      <c r="J1453" s="34">
        <f t="shared" si="239"/>
        <v>0</v>
      </c>
      <c r="K1453" s="45">
        <f t="shared" si="240"/>
        <v>0</v>
      </c>
      <c r="L1453" s="44"/>
      <c r="M1453" s="45"/>
      <c r="N1453" s="45"/>
      <c r="O1453" s="45" t="str">
        <f t="shared" si="241"/>
        <v/>
      </c>
      <c r="P1453" s="46" t="str">
        <f t="shared" si="242"/>
        <v/>
      </c>
      <c r="Q1453" s="34">
        <f t="shared" si="243"/>
        <v>0</v>
      </c>
      <c r="R1453" s="45">
        <f t="shared" si="244"/>
        <v>0</v>
      </c>
      <c r="S1453" s="44"/>
      <c r="T1453" s="45"/>
      <c r="U1453" s="45"/>
      <c r="V1453" s="45" t="str">
        <f t="shared" si="245"/>
        <v/>
      </c>
      <c r="W1453" s="46" t="str">
        <f t="shared" si="246"/>
        <v/>
      </c>
      <c r="X1453" s="12"/>
    </row>
    <row r="1454" spans="1:24" x14ac:dyDescent="0.25">
      <c r="A1454" s="53">
        <v>3276</v>
      </c>
      <c r="B1454" s="22"/>
      <c r="C1454" s="34"/>
      <c r="D1454" s="45"/>
      <c r="E1454" s="44"/>
      <c r="F1454" s="45"/>
      <c r="G1454" s="45"/>
      <c r="H1454" s="45" t="str">
        <f t="shared" si="237"/>
        <v/>
      </c>
      <c r="I1454" s="46" t="str">
        <f t="shared" si="238"/>
        <v/>
      </c>
      <c r="J1454" s="34">
        <f t="shared" si="239"/>
        <v>0</v>
      </c>
      <c r="K1454" s="45">
        <f t="shared" si="240"/>
        <v>0</v>
      </c>
      <c r="L1454" s="44"/>
      <c r="M1454" s="45"/>
      <c r="N1454" s="45"/>
      <c r="O1454" s="45" t="str">
        <f t="shared" si="241"/>
        <v/>
      </c>
      <c r="P1454" s="46" t="str">
        <f t="shared" si="242"/>
        <v/>
      </c>
      <c r="Q1454" s="34">
        <f t="shared" si="243"/>
        <v>0</v>
      </c>
      <c r="R1454" s="45">
        <f t="shared" si="244"/>
        <v>0</v>
      </c>
      <c r="S1454" s="44"/>
      <c r="T1454" s="45"/>
      <c r="U1454" s="45"/>
      <c r="V1454" s="45" t="str">
        <f t="shared" si="245"/>
        <v/>
      </c>
      <c r="W1454" s="46" t="str">
        <f t="shared" si="246"/>
        <v/>
      </c>
      <c r="X1454" s="12"/>
    </row>
    <row r="1455" spans="1:24" x14ac:dyDescent="0.25">
      <c r="A1455" s="53">
        <v>3277</v>
      </c>
      <c r="B1455" s="22"/>
      <c r="C1455" s="34"/>
      <c r="D1455" s="45"/>
      <c r="E1455" s="44"/>
      <c r="F1455" s="45"/>
      <c r="G1455" s="45"/>
      <c r="H1455" s="45" t="str">
        <f t="shared" si="237"/>
        <v/>
      </c>
      <c r="I1455" s="46" t="str">
        <f t="shared" si="238"/>
        <v/>
      </c>
      <c r="J1455" s="34">
        <f t="shared" si="239"/>
        <v>0</v>
      </c>
      <c r="K1455" s="45">
        <f t="shared" si="240"/>
        <v>0</v>
      </c>
      <c r="L1455" s="44"/>
      <c r="M1455" s="45"/>
      <c r="N1455" s="45"/>
      <c r="O1455" s="45" t="str">
        <f t="shared" si="241"/>
        <v/>
      </c>
      <c r="P1455" s="46" t="str">
        <f t="shared" si="242"/>
        <v/>
      </c>
      <c r="Q1455" s="34">
        <f t="shared" si="243"/>
        <v>0</v>
      </c>
      <c r="R1455" s="45">
        <f t="shared" si="244"/>
        <v>0</v>
      </c>
      <c r="S1455" s="44"/>
      <c r="T1455" s="45"/>
      <c r="U1455" s="45"/>
      <c r="V1455" s="45" t="str">
        <f t="shared" si="245"/>
        <v/>
      </c>
      <c r="W1455" s="46" t="str">
        <f t="shared" si="246"/>
        <v/>
      </c>
      <c r="X1455" s="12"/>
    </row>
    <row r="1456" spans="1:24" x14ac:dyDescent="0.25">
      <c r="A1456" s="53">
        <v>3278</v>
      </c>
      <c r="B1456" s="22"/>
      <c r="C1456" s="34"/>
      <c r="D1456" s="45"/>
      <c r="E1456" s="44"/>
      <c r="F1456" s="45"/>
      <c r="G1456" s="45"/>
      <c r="H1456" s="45" t="str">
        <f t="shared" si="237"/>
        <v/>
      </c>
      <c r="I1456" s="46" t="str">
        <f t="shared" si="238"/>
        <v/>
      </c>
      <c r="J1456" s="34">
        <f t="shared" si="239"/>
        <v>0</v>
      </c>
      <c r="K1456" s="45">
        <f t="shared" si="240"/>
        <v>0</v>
      </c>
      <c r="L1456" s="44"/>
      <c r="M1456" s="45"/>
      <c r="N1456" s="45"/>
      <c r="O1456" s="45" t="str">
        <f t="shared" si="241"/>
        <v/>
      </c>
      <c r="P1456" s="46" t="str">
        <f t="shared" si="242"/>
        <v/>
      </c>
      <c r="Q1456" s="34">
        <f t="shared" si="243"/>
        <v>0</v>
      </c>
      <c r="R1456" s="45">
        <f t="shared" si="244"/>
        <v>0</v>
      </c>
      <c r="S1456" s="44"/>
      <c r="T1456" s="45"/>
      <c r="U1456" s="45"/>
      <c r="V1456" s="45" t="str">
        <f t="shared" si="245"/>
        <v/>
      </c>
      <c r="W1456" s="46" t="str">
        <f t="shared" si="246"/>
        <v/>
      </c>
      <c r="X1456" s="12"/>
    </row>
    <row r="1457" spans="1:24" x14ac:dyDescent="0.25">
      <c r="A1457" s="53">
        <v>3279</v>
      </c>
      <c r="B1457" s="22"/>
      <c r="C1457" s="34"/>
      <c r="D1457" s="45"/>
      <c r="E1457" s="44"/>
      <c r="F1457" s="45"/>
      <c r="G1457" s="45"/>
      <c r="H1457" s="45" t="str">
        <f t="shared" si="237"/>
        <v/>
      </c>
      <c r="I1457" s="46" t="str">
        <f t="shared" si="238"/>
        <v/>
      </c>
      <c r="J1457" s="34">
        <f t="shared" si="239"/>
        <v>0</v>
      </c>
      <c r="K1457" s="45">
        <f t="shared" si="240"/>
        <v>0</v>
      </c>
      <c r="L1457" s="44"/>
      <c r="M1457" s="45"/>
      <c r="N1457" s="45"/>
      <c r="O1457" s="45" t="str">
        <f t="shared" si="241"/>
        <v/>
      </c>
      <c r="P1457" s="46" t="str">
        <f t="shared" si="242"/>
        <v/>
      </c>
      <c r="Q1457" s="34">
        <f t="shared" si="243"/>
        <v>0</v>
      </c>
      <c r="R1457" s="45">
        <f t="shared" si="244"/>
        <v>0</v>
      </c>
      <c r="S1457" s="44"/>
      <c r="T1457" s="45"/>
      <c r="U1457" s="45"/>
      <c r="V1457" s="45" t="str">
        <f t="shared" si="245"/>
        <v/>
      </c>
      <c r="W1457" s="46" t="str">
        <f t="shared" si="246"/>
        <v/>
      </c>
      <c r="X1457" s="12"/>
    </row>
    <row r="1458" spans="1:24" x14ac:dyDescent="0.25">
      <c r="A1458" s="53">
        <v>3280</v>
      </c>
      <c r="B1458" s="22"/>
      <c r="C1458" s="34"/>
      <c r="D1458" s="45"/>
      <c r="E1458" s="44"/>
      <c r="F1458" s="45"/>
      <c r="G1458" s="45"/>
      <c r="H1458" s="45" t="str">
        <f t="shared" si="237"/>
        <v/>
      </c>
      <c r="I1458" s="46" t="str">
        <f t="shared" si="238"/>
        <v/>
      </c>
      <c r="J1458" s="34">
        <f t="shared" si="239"/>
        <v>0</v>
      </c>
      <c r="K1458" s="45">
        <f t="shared" si="240"/>
        <v>0</v>
      </c>
      <c r="L1458" s="44"/>
      <c r="M1458" s="45"/>
      <c r="N1458" s="45"/>
      <c r="O1458" s="45" t="str">
        <f t="shared" si="241"/>
        <v/>
      </c>
      <c r="P1458" s="46" t="str">
        <f t="shared" si="242"/>
        <v/>
      </c>
      <c r="Q1458" s="34">
        <f t="shared" si="243"/>
        <v>0</v>
      </c>
      <c r="R1458" s="45">
        <f t="shared" si="244"/>
        <v>0</v>
      </c>
      <c r="S1458" s="44"/>
      <c r="T1458" s="45"/>
      <c r="U1458" s="45"/>
      <c r="V1458" s="45" t="str">
        <f t="shared" si="245"/>
        <v/>
      </c>
      <c r="W1458" s="46" t="str">
        <f t="shared" si="246"/>
        <v/>
      </c>
      <c r="X1458" s="12"/>
    </row>
    <row r="1459" spans="1:24" x14ac:dyDescent="0.25">
      <c r="A1459" s="53">
        <v>3281</v>
      </c>
      <c r="B1459" s="22"/>
      <c r="C1459" s="34"/>
      <c r="D1459" s="45"/>
      <c r="E1459" s="44"/>
      <c r="F1459" s="45"/>
      <c r="G1459" s="45"/>
      <c r="H1459" s="45" t="str">
        <f t="shared" si="237"/>
        <v/>
      </c>
      <c r="I1459" s="46" t="str">
        <f t="shared" si="238"/>
        <v/>
      </c>
      <c r="J1459" s="34">
        <f t="shared" si="239"/>
        <v>0</v>
      </c>
      <c r="K1459" s="45">
        <f t="shared" si="240"/>
        <v>0</v>
      </c>
      <c r="L1459" s="44"/>
      <c r="M1459" s="45"/>
      <c r="N1459" s="45"/>
      <c r="O1459" s="45" t="str">
        <f t="shared" si="241"/>
        <v/>
      </c>
      <c r="P1459" s="46" t="str">
        <f t="shared" si="242"/>
        <v/>
      </c>
      <c r="Q1459" s="34">
        <f t="shared" si="243"/>
        <v>0</v>
      </c>
      <c r="R1459" s="45">
        <f t="shared" si="244"/>
        <v>0</v>
      </c>
      <c r="S1459" s="44"/>
      <c r="T1459" s="45"/>
      <c r="U1459" s="45"/>
      <c r="V1459" s="45" t="str">
        <f t="shared" si="245"/>
        <v/>
      </c>
      <c r="W1459" s="46" t="str">
        <f t="shared" si="246"/>
        <v/>
      </c>
      <c r="X1459" s="12"/>
    </row>
    <row r="1460" spans="1:24" x14ac:dyDescent="0.25">
      <c r="A1460" s="53">
        <v>3282</v>
      </c>
      <c r="B1460" s="22"/>
      <c r="C1460" s="34"/>
      <c r="D1460" s="45"/>
      <c r="E1460" s="44"/>
      <c r="F1460" s="45"/>
      <c r="G1460" s="45"/>
      <c r="H1460" s="45" t="str">
        <f t="shared" si="237"/>
        <v/>
      </c>
      <c r="I1460" s="46" t="str">
        <f t="shared" si="238"/>
        <v/>
      </c>
      <c r="J1460" s="34">
        <f t="shared" si="239"/>
        <v>0</v>
      </c>
      <c r="K1460" s="45">
        <f t="shared" si="240"/>
        <v>0</v>
      </c>
      <c r="L1460" s="44"/>
      <c r="M1460" s="45"/>
      <c r="N1460" s="45"/>
      <c r="O1460" s="45" t="str">
        <f t="shared" si="241"/>
        <v/>
      </c>
      <c r="P1460" s="46" t="str">
        <f t="shared" si="242"/>
        <v/>
      </c>
      <c r="Q1460" s="34">
        <f t="shared" si="243"/>
        <v>0</v>
      </c>
      <c r="R1460" s="45">
        <f t="shared" si="244"/>
        <v>0</v>
      </c>
      <c r="S1460" s="44"/>
      <c r="T1460" s="45"/>
      <c r="U1460" s="45"/>
      <c r="V1460" s="45" t="str">
        <f t="shared" si="245"/>
        <v/>
      </c>
      <c r="W1460" s="46" t="str">
        <f t="shared" si="246"/>
        <v/>
      </c>
      <c r="X1460" s="12"/>
    </row>
    <row r="1461" spans="1:24" x14ac:dyDescent="0.25">
      <c r="A1461" s="53">
        <v>3283</v>
      </c>
      <c r="B1461" s="22"/>
      <c r="C1461" s="34"/>
      <c r="D1461" s="45"/>
      <c r="E1461" s="44"/>
      <c r="F1461" s="45"/>
      <c r="G1461" s="45"/>
      <c r="H1461" s="45" t="str">
        <f t="shared" si="237"/>
        <v/>
      </c>
      <c r="I1461" s="46" t="str">
        <f t="shared" si="238"/>
        <v/>
      </c>
      <c r="J1461" s="34">
        <f t="shared" si="239"/>
        <v>0</v>
      </c>
      <c r="K1461" s="45">
        <f t="shared" si="240"/>
        <v>0</v>
      </c>
      <c r="L1461" s="44"/>
      <c r="M1461" s="45"/>
      <c r="N1461" s="45"/>
      <c r="O1461" s="45" t="str">
        <f t="shared" si="241"/>
        <v/>
      </c>
      <c r="P1461" s="46" t="str">
        <f t="shared" si="242"/>
        <v/>
      </c>
      <c r="Q1461" s="34">
        <f t="shared" si="243"/>
        <v>0</v>
      </c>
      <c r="R1461" s="45">
        <f t="shared" si="244"/>
        <v>0</v>
      </c>
      <c r="S1461" s="44"/>
      <c r="T1461" s="45"/>
      <c r="U1461" s="45"/>
      <c r="V1461" s="45" t="str">
        <f t="shared" si="245"/>
        <v/>
      </c>
      <c r="W1461" s="46" t="str">
        <f t="shared" si="246"/>
        <v/>
      </c>
      <c r="X1461" s="12"/>
    </row>
    <row r="1462" spans="1:24" x14ac:dyDescent="0.25">
      <c r="A1462" s="53">
        <v>3284</v>
      </c>
      <c r="B1462" s="22"/>
      <c r="C1462" s="34"/>
      <c r="D1462" s="45"/>
      <c r="E1462" s="44"/>
      <c r="F1462" s="45"/>
      <c r="G1462" s="45"/>
      <c r="H1462" s="45" t="str">
        <f t="shared" si="237"/>
        <v/>
      </c>
      <c r="I1462" s="46" t="str">
        <f t="shared" si="238"/>
        <v/>
      </c>
      <c r="J1462" s="34">
        <f t="shared" si="239"/>
        <v>0</v>
      </c>
      <c r="K1462" s="45">
        <f t="shared" si="240"/>
        <v>0</v>
      </c>
      <c r="L1462" s="44"/>
      <c r="M1462" s="45"/>
      <c r="N1462" s="45"/>
      <c r="O1462" s="45" t="str">
        <f t="shared" si="241"/>
        <v/>
      </c>
      <c r="P1462" s="46" t="str">
        <f t="shared" si="242"/>
        <v/>
      </c>
      <c r="Q1462" s="34">
        <f t="shared" si="243"/>
        <v>0</v>
      </c>
      <c r="R1462" s="45">
        <f t="shared" si="244"/>
        <v>0</v>
      </c>
      <c r="S1462" s="44"/>
      <c r="T1462" s="45"/>
      <c r="U1462" s="45"/>
      <c r="V1462" s="45" t="str">
        <f t="shared" si="245"/>
        <v/>
      </c>
      <c r="W1462" s="46" t="str">
        <f t="shared" si="246"/>
        <v/>
      </c>
      <c r="X1462" s="12"/>
    </row>
    <row r="1463" spans="1:24" x14ac:dyDescent="0.25">
      <c r="A1463" s="53">
        <v>3285</v>
      </c>
      <c r="B1463" s="22"/>
      <c r="C1463" s="34"/>
      <c r="D1463" s="45"/>
      <c r="E1463" s="44"/>
      <c r="F1463" s="45"/>
      <c r="G1463" s="45"/>
      <c r="H1463" s="45" t="str">
        <f t="shared" si="237"/>
        <v/>
      </c>
      <c r="I1463" s="46" t="str">
        <f t="shared" si="238"/>
        <v/>
      </c>
      <c r="J1463" s="34">
        <f t="shared" si="239"/>
        <v>0</v>
      </c>
      <c r="K1463" s="45">
        <f t="shared" si="240"/>
        <v>0</v>
      </c>
      <c r="L1463" s="44"/>
      <c r="M1463" s="45"/>
      <c r="N1463" s="45"/>
      <c r="O1463" s="45" t="str">
        <f t="shared" si="241"/>
        <v/>
      </c>
      <c r="P1463" s="46" t="str">
        <f t="shared" si="242"/>
        <v/>
      </c>
      <c r="Q1463" s="34">
        <f t="shared" si="243"/>
        <v>0</v>
      </c>
      <c r="R1463" s="45">
        <f t="shared" si="244"/>
        <v>0</v>
      </c>
      <c r="S1463" s="44"/>
      <c r="T1463" s="45"/>
      <c r="U1463" s="45"/>
      <c r="V1463" s="45" t="str">
        <f t="shared" si="245"/>
        <v/>
      </c>
      <c r="W1463" s="46" t="str">
        <f t="shared" si="246"/>
        <v/>
      </c>
      <c r="X1463" s="12"/>
    </row>
    <row r="1464" spans="1:24" x14ac:dyDescent="0.25">
      <c r="A1464" s="53">
        <v>3286</v>
      </c>
      <c r="B1464" s="22"/>
      <c r="C1464" s="34"/>
      <c r="D1464" s="45"/>
      <c r="E1464" s="44"/>
      <c r="F1464" s="45"/>
      <c r="G1464" s="45"/>
      <c r="H1464" s="45" t="str">
        <f t="shared" si="237"/>
        <v/>
      </c>
      <c r="I1464" s="46" t="str">
        <f t="shared" si="238"/>
        <v/>
      </c>
      <c r="J1464" s="34">
        <f t="shared" si="239"/>
        <v>0</v>
      </c>
      <c r="K1464" s="45">
        <f t="shared" si="240"/>
        <v>0</v>
      </c>
      <c r="L1464" s="44"/>
      <c r="M1464" s="45"/>
      <c r="N1464" s="45"/>
      <c r="O1464" s="45" t="str">
        <f t="shared" si="241"/>
        <v/>
      </c>
      <c r="P1464" s="46" t="str">
        <f t="shared" si="242"/>
        <v/>
      </c>
      <c r="Q1464" s="34">
        <f t="shared" si="243"/>
        <v>0</v>
      </c>
      <c r="R1464" s="45">
        <f t="shared" si="244"/>
        <v>0</v>
      </c>
      <c r="S1464" s="44"/>
      <c r="T1464" s="45"/>
      <c r="U1464" s="45"/>
      <c r="V1464" s="45" t="str">
        <f t="shared" si="245"/>
        <v/>
      </c>
      <c r="W1464" s="46" t="str">
        <f t="shared" si="246"/>
        <v/>
      </c>
      <c r="X1464" s="12"/>
    </row>
    <row r="1465" spans="1:24" x14ac:dyDescent="0.25">
      <c r="A1465" s="53">
        <v>3287</v>
      </c>
      <c r="B1465" s="22"/>
      <c r="C1465" s="34"/>
      <c r="D1465" s="45"/>
      <c r="E1465" s="44"/>
      <c r="F1465" s="45"/>
      <c r="G1465" s="45"/>
      <c r="H1465" s="45" t="str">
        <f t="shared" si="237"/>
        <v/>
      </c>
      <c r="I1465" s="46" t="str">
        <f t="shared" si="238"/>
        <v/>
      </c>
      <c r="J1465" s="34">
        <f t="shared" si="239"/>
        <v>0</v>
      </c>
      <c r="K1465" s="45">
        <f t="shared" si="240"/>
        <v>0</v>
      </c>
      <c r="L1465" s="44"/>
      <c r="M1465" s="45"/>
      <c r="N1465" s="45"/>
      <c r="O1465" s="45" t="str">
        <f t="shared" si="241"/>
        <v/>
      </c>
      <c r="P1465" s="46" t="str">
        <f t="shared" si="242"/>
        <v/>
      </c>
      <c r="Q1465" s="34">
        <f t="shared" si="243"/>
        <v>0</v>
      </c>
      <c r="R1465" s="45">
        <f t="shared" si="244"/>
        <v>0</v>
      </c>
      <c r="S1465" s="44"/>
      <c r="T1465" s="45"/>
      <c r="U1465" s="45"/>
      <c r="V1465" s="45" t="str">
        <f t="shared" si="245"/>
        <v/>
      </c>
      <c r="W1465" s="46" t="str">
        <f t="shared" si="246"/>
        <v/>
      </c>
      <c r="X1465" s="12"/>
    </row>
    <row r="1466" spans="1:24" x14ac:dyDescent="0.25">
      <c r="A1466" s="53">
        <v>3288</v>
      </c>
      <c r="B1466" s="22"/>
      <c r="C1466" s="34"/>
      <c r="D1466" s="45"/>
      <c r="E1466" s="44"/>
      <c r="F1466" s="45"/>
      <c r="G1466" s="45"/>
      <c r="H1466" s="45" t="str">
        <f t="shared" si="237"/>
        <v/>
      </c>
      <c r="I1466" s="46" t="str">
        <f t="shared" si="238"/>
        <v/>
      </c>
      <c r="J1466" s="34">
        <f t="shared" si="239"/>
        <v>0</v>
      </c>
      <c r="K1466" s="45">
        <f t="shared" si="240"/>
        <v>0</v>
      </c>
      <c r="L1466" s="44"/>
      <c r="M1466" s="45"/>
      <c r="N1466" s="45"/>
      <c r="O1466" s="45" t="str">
        <f t="shared" si="241"/>
        <v/>
      </c>
      <c r="P1466" s="46" t="str">
        <f t="shared" si="242"/>
        <v/>
      </c>
      <c r="Q1466" s="34">
        <f t="shared" si="243"/>
        <v>0</v>
      </c>
      <c r="R1466" s="45">
        <f t="shared" si="244"/>
        <v>0</v>
      </c>
      <c r="S1466" s="44"/>
      <c r="T1466" s="45"/>
      <c r="U1466" s="45"/>
      <c r="V1466" s="45" t="str">
        <f t="shared" si="245"/>
        <v/>
      </c>
      <c r="W1466" s="46" t="str">
        <f t="shared" si="246"/>
        <v/>
      </c>
      <c r="X1466" s="12"/>
    </row>
    <row r="1467" spans="1:24" x14ac:dyDescent="0.25">
      <c r="A1467" s="53">
        <v>3289</v>
      </c>
      <c r="B1467" s="22"/>
      <c r="C1467" s="34"/>
      <c r="D1467" s="45"/>
      <c r="E1467" s="44"/>
      <c r="F1467" s="45"/>
      <c r="G1467" s="45"/>
      <c r="H1467" s="45" t="str">
        <f t="shared" si="237"/>
        <v/>
      </c>
      <c r="I1467" s="46" t="str">
        <f t="shared" si="238"/>
        <v/>
      </c>
      <c r="J1467" s="34">
        <f t="shared" si="239"/>
        <v>0</v>
      </c>
      <c r="K1467" s="45">
        <f t="shared" si="240"/>
        <v>0</v>
      </c>
      <c r="L1467" s="44"/>
      <c r="M1467" s="45"/>
      <c r="N1467" s="45"/>
      <c r="O1467" s="45" t="str">
        <f t="shared" si="241"/>
        <v/>
      </c>
      <c r="P1467" s="46" t="str">
        <f t="shared" si="242"/>
        <v/>
      </c>
      <c r="Q1467" s="34">
        <f t="shared" si="243"/>
        <v>0</v>
      </c>
      <c r="R1467" s="45">
        <f t="shared" si="244"/>
        <v>0</v>
      </c>
      <c r="S1467" s="44"/>
      <c r="T1467" s="45"/>
      <c r="U1467" s="45"/>
      <c r="V1467" s="45" t="str">
        <f t="shared" si="245"/>
        <v/>
      </c>
      <c r="W1467" s="46" t="str">
        <f t="shared" si="246"/>
        <v/>
      </c>
      <c r="X1467" s="12"/>
    </row>
    <row r="1468" spans="1:24" x14ac:dyDescent="0.25">
      <c r="A1468" s="53">
        <v>3290</v>
      </c>
      <c r="B1468" s="22"/>
      <c r="C1468" s="34"/>
      <c r="D1468" s="45"/>
      <c r="E1468" s="44"/>
      <c r="F1468" s="45"/>
      <c r="G1468" s="45"/>
      <c r="H1468" s="45" t="str">
        <f t="shared" si="237"/>
        <v/>
      </c>
      <c r="I1468" s="46" t="str">
        <f t="shared" si="238"/>
        <v/>
      </c>
      <c r="J1468" s="34">
        <f t="shared" si="239"/>
        <v>0</v>
      </c>
      <c r="K1468" s="45">
        <f t="shared" si="240"/>
        <v>0</v>
      </c>
      <c r="L1468" s="44"/>
      <c r="M1468" s="45"/>
      <c r="N1468" s="45"/>
      <c r="O1468" s="45" t="str">
        <f t="shared" si="241"/>
        <v/>
      </c>
      <c r="P1468" s="46" t="str">
        <f t="shared" si="242"/>
        <v/>
      </c>
      <c r="Q1468" s="34">
        <f t="shared" si="243"/>
        <v>0</v>
      </c>
      <c r="R1468" s="45">
        <f t="shared" si="244"/>
        <v>0</v>
      </c>
      <c r="S1468" s="44"/>
      <c r="T1468" s="45"/>
      <c r="U1468" s="45"/>
      <c r="V1468" s="45" t="str">
        <f t="shared" si="245"/>
        <v/>
      </c>
      <c r="W1468" s="46" t="str">
        <f t="shared" si="246"/>
        <v/>
      </c>
      <c r="X1468" s="12"/>
    </row>
    <row r="1469" spans="1:24" x14ac:dyDescent="0.25">
      <c r="A1469" s="53">
        <v>3291</v>
      </c>
      <c r="B1469" s="22"/>
      <c r="C1469" s="34"/>
      <c r="D1469" s="45"/>
      <c r="E1469" s="44"/>
      <c r="F1469" s="45"/>
      <c r="G1469" s="45"/>
      <c r="H1469" s="45" t="str">
        <f t="shared" si="237"/>
        <v/>
      </c>
      <c r="I1469" s="46" t="str">
        <f t="shared" si="238"/>
        <v/>
      </c>
      <c r="J1469" s="34">
        <f t="shared" si="239"/>
        <v>0</v>
      </c>
      <c r="K1469" s="45">
        <f t="shared" si="240"/>
        <v>0</v>
      </c>
      <c r="L1469" s="44"/>
      <c r="M1469" s="45"/>
      <c r="N1469" s="45"/>
      <c r="O1469" s="45" t="str">
        <f t="shared" si="241"/>
        <v/>
      </c>
      <c r="P1469" s="46" t="str">
        <f t="shared" si="242"/>
        <v/>
      </c>
      <c r="Q1469" s="34">
        <f t="shared" si="243"/>
        <v>0</v>
      </c>
      <c r="R1469" s="45">
        <f t="shared" si="244"/>
        <v>0</v>
      </c>
      <c r="S1469" s="44"/>
      <c r="T1469" s="45"/>
      <c r="U1469" s="45"/>
      <c r="V1469" s="45" t="str">
        <f t="shared" si="245"/>
        <v/>
      </c>
      <c r="W1469" s="46" t="str">
        <f t="shared" si="246"/>
        <v/>
      </c>
      <c r="X1469" s="12"/>
    </row>
    <row r="1470" spans="1:24" x14ac:dyDescent="0.25">
      <c r="A1470" s="53">
        <v>3292</v>
      </c>
      <c r="B1470" s="22"/>
      <c r="C1470" s="34"/>
      <c r="D1470" s="45"/>
      <c r="E1470" s="44"/>
      <c r="F1470" s="45"/>
      <c r="G1470" s="45"/>
      <c r="H1470" s="45" t="str">
        <f t="shared" si="237"/>
        <v/>
      </c>
      <c r="I1470" s="46" t="str">
        <f t="shared" si="238"/>
        <v/>
      </c>
      <c r="J1470" s="34">
        <f t="shared" si="239"/>
        <v>0</v>
      </c>
      <c r="K1470" s="45">
        <f t="shared" si="240"/>
        <v>0</v>
      </c>
      <c r="L1470" s="44"/>
      <c r="M1470" s="45"/>
      <c r="N1470" s="45"/>
      <c r="O1470" s="45" t="str">
        <f t="shared" si="241"/>
        <v/>
      </c>
      <c r="P1470" s="46" t="str">
        <f t="shared" si="242"/>
        <v/>
      </c>
      <c r="Q1470" s="34">
        <f t="shared" si="243"/>
        <v>0</v>
      </c>
      <c r="R1470" s="45">
        <f t="shared" si="244"/>
        <v>0</v>
      </c>
      <c r="S1470" s="44"/>
      <c r="T1470" s="45"/>
      <c r="U1470" s="45"/>
      <c r="V1470" s="45" t="str">
        <f t="shared" si="245"/>
        <v/>
      </c>
      <c r="W1470" s="46" t="str">
        <f t="shared" si="246"/>
        <v/>
      </c>
      <c r="X1470" s="12"/>
    </row>
    <row r="1471" spans="1:24" x14ac:dyDescent="0.25">
      <c r="A1471" s="53">
        <v>3293</v>
      </c>
      <c r="B1471" s="22"/>
      <c r="C1471" s="34"/>
      <c r="D1471" s="45"/>
      <c r="E1471" s="44"/>
      <c r="F1471" s="45"/>
      <c r="G1471" s="45"/>
      <c r="H1471" s="45" t="str">
        <f t="shared" si="237"/>
        <v/>
      </c>
      <c r="I1471" s="46" t="str">
        <f t="shared" si="238"/>
        <v/>
      </c>
      <c r="J1471" s="34">
        <f t="shared" si="239"/>
        <v>0</v>
      </c>
      <c r="K1471" s="45">
        <f t="shared" si="240"/>
        <v>0</v>
      </c>
      <c r="L1471" s="44"/>
      <c r="M1471" s="45"/>
      <c r="N1471" s="45"/>
      <c r="O1471" s="45" t="str">
        <f t="shared" si="241"/>
        <v/>
      </c>
      <c r="P1471" s="46" t="str">
        <f t="shared" si="242"/>
        <v/>
      </c>
      <c r="Q1471" s="34">
        <f t="shared" si="243"/>
        <v>0</v>
      </c>
      <c r="R1471" s="45">
        <f t="shared" si="244"/>
        <v>0</v>
      </c>
      <c r="S1471" s="44"/>
      <c r="T1471" s="45"/>
      <c r="U1471" s="45"/>
      <c r="V1471" s="45" t="str">
        <f t="shared" si="245"/>
        <v/>
      </c>
      <c r="W1471" s="46" t="str">
        <f t="shared" si="246"/>
        <v/>
      </c>
      <c r="X1471" s="12"/>
    </row>
    <row r="1472" spans="1:24" x14ac:dyDescent="0.25">
      <c r="A1472" s="53">
        <v>3294</v>
      </c>
      <c r="B1472" s="22"/>
      <c r="C1472" s="34"/>
      <c r="D1472" s="45"/>
      <c r="E1472" s="44"/>
      <c r="F1472" s="45"/>
      <c r="G1472" s="45"/>
      <c r="H1472" s="45" t="str">
        <f t="shared" si="237"/>
        <v/>
      </c>
      <c r="I1472" s="46" t="str">
        <f t="shared" si="238"/>
        <v/>
      </c>
      <c r="J1472" s="34">
        <f t="shared" si="239"/>
        <v>0</v>
      </c>
      <c r="K1472" s="45">
        <f t="shared" si="240"/>
        <v>0</v>
      </c>
      <c r="L1472" s="44"/>
      <c r="M1472" s="45"/>
      <c r="N1472" s="45"/>
      <c r="O1472" s="45" t="str">
        <f t="shared" si="241"/>
        <v/>
      </c>
      <c r="P1472" s="46" t="str">
        <f t="shared" si="242"/>
        <v/>
      </c>
      <c r="Q1472" s="34">
        <f t="shared" si="243"/>
        <v>0</v>
      </c>
      <c r="R1472" s="45">
        <f t="shared" si="244"/>
        <v>0</v>
      </c>
      <c r="S1472" s="44"/>
      <c r="T1472" s="45"/>
      <c r="U1472" s="45"/>
      <c r="V1472" s="45" t="str">
        <f t="shared" si="245"/>
        <v/>
      </c>
      <c r="W1472" s="46" t="str">
        <f t="shared" si="246"/>
        <v/>
      </c>
      <c r="X1472" s="12"/>
    </row>
    <row r="1473" spans="1:24" x14ac:dyDescent="0.25">
      <c r="A1473" s="53">
        <v>3295</v>
      </c>
      <c r="B1473" s="22"/>
      <c r="C1473" s="34"/>
      <c r="D1473" s="45"/>
      <c r="E1473" s="44"/>
      <c r="F1473" s="45"/>
      <c r="G1473" s="45"/>
      <c r="H1473" s="45" t="str">
        <f t="shared" ref="H1473:H1536" si="247">IF(F1473="","",(SMALL(F1473:G1473,1)))</f>
        <v/>
      </c>
      <c r="I1473" s="46" t="str">
        <f t="shared" ref="I1473:I1536" si="248">IF(F1473="","",(IF(H1473&gt;D1473,"APROVADO","REPROVADO")))</f>
        <v/>
      </c>
      <c r="J1473" s="34">
        <f t="shared" ref="J1473:J1536" si="249">C1473</f>
        <v>0</v>
      </c>
      <c r="K1473" s="45">
        <f t="shared" ref="K1473:K1536" si="250">D1473</f>
        <v>0</v>
      </c>
      <c r="L1473" s="44"/>
      <c r="M1473" s="45"/>
      <c r="N1473" s="45"/>
      <c r="O1473" s="45" t="str">
        <f t="shared" ref="O1473:O1536" si="251">IF(M1473="","",(SMALL(M1473:N1473,1)))</f>
        <v/>
      </c>
      <c r="P1473" s="46" t="str">
        <f t="shared" ref="P1473:P1536" si="252">IF(M1473="","",(IF(O1473&gt;K1473,"APROVADO","REPROVADO")))</f>
        <v/>
      </c>
      <c r="Q1473" s="34">
        <f t="shared" ref="Q1473:Q1536" si="253">C1473</f>
        <v>0</v>
      </c>
      <c r="R1473" s="45">
        <f t="shared" ref="R1473:R1536" si="254">D1473</f>
        <v>0</v>
      </c>
      <c r="S1473" s="44"/>
      <c r="T1473" s="45"/>
      <c r="U1473" s="45"/>
      <c r="V1473" s="45" t="str">
        <f t="shared" ref="V1473:V1536" si="255">IF(T1473="","",(SMALL(T1473:U1473,1)))</f>
        <v/>
      </c>
      <c r="W1473" s="46" t="str">
        <f t="shared" ref="W1473:W1536" si="256">IF(T1473="","",(IF(V1473&gt;R1473,"APROVADO","REPROVADO")))</f>
        <v/>
      </c>
      <c r="X1473" s="12"/>
    </row>
    <row r="1474" spans="1:24" x14ac:dyDescent="0.25">
      <c r="A1474" s="53">
        <v>3296</v>
      </c>
      <c r="B1474" s="22"/>
      <c r="C1474" s="34"/>
      <c r="D1474" s="45"/>
      <c r="E1474" s="44"/>
      <c r="F1474" s="45"/>
      <c r="G1474" s="45"/>
      <c r="H1474" s="45" t="str">
        <f t="shared" si="247"/>
        <v/>
      </c>
      <c r="I1474" s="46" t="str">
        <f t="shared" si="248"/>
        <v/>
      </c>
      <c r="J1474" s="34">
        <f t="shared" si="249"/>
        <v>0</v>
      </c>
      <c r="K1474" s="45">
        <f t="shared" si="250"/>
        <v>0</v>
      </c>
      <c r="L1474" s="44"/>
      <c r="M1474" s="45"/>
      <c r="N1474" s="45"/>
      <c r="O1474" s="45" t="str">
        <f t="shared" si="251"/>
        <v/>
      </c>
      <c r="P1474" s="46" t="str">
        <f t="shared" si="252"/>
        <v/>
      </c>
      <c r="Q1474" s="34">
        <f t="shared" si="253"/>
        <v>0</v>
      </c>
      <c r="R1474" s="45">
        <f t="shared" si="254"/>
        <v>0</v>
      </c>
      <c r="S1474" s="44"/>
      <c r="T1474" s="45"/>
      <c r="U1474" s="45"/>
      <c r="V1474" s="45" t="str">
        <f t="shared" si="255"/>
        <v/>
      </c>
      <c r="W1474" s="46" t="str">
        <f t="shared" si="256"/>
        <v/>
      </c>
      <c r="X1474" s="12"/>
    </row>
    <row r="1475" spans="1:24" x14ac:dyDescent="0.25">
      <c r="A1475" s="53">
        <v>3297</v>
      </c>
      <c r="B1475" s="22"/>
      <c r="C1475" s="34"/>
      <c r="D1475" s="45"/>
      <c r="E1475" s="44"/>
      <c r="F1475" s="45"/>
      <c r="G1475" s="45"/>
      <c r="H1475" s="45" t="str">
        <f t="shared" si="247"/>
        <v/>
      </c>
      <c r="I1475" s="46" t="str">
        <f t="shared" si="248"/>
        <v/>
      </c>
      <c r="J1475" s="34">
        <f t="shared" si="249"/>
        <v>0</v>
      </c>
      <c r="K1475" s="45">
        <f t="shared" si="250"/>
        <v>0</v>
      </c>
      <c r="L1475" s="44"/>
      <c r="M1475" s="45"/>
      <c r="N1475" s="45"/>
      <c r="O1475" s="45" t="str">
        <f t="shared" si="251"/>
        <v/>
      </c>
      <c r="P1475" s="46" t="str">
        <f t="shared" si="252"/>
        <v/>
      </c>
      <c r="Q1475" s="34">
        <f t="shared" si="253"/>
        <v>0</v>
      </c>
      <c r="R1475" s="45">
        <f t="shared" si="254"/>
        <v>0</v>
      </c>
      <c r="S1475" s="44"/>
      <c r="T1475" s="45"/>
      <c r="U1475" s="45"/>
      <c r="V1475" s="45" t="str">
        <f t="shared" si="255"/>
        <v/>
      </c>
      <c r="W1475" s="46" t="str">
        <f t="shared" si="256"/>
        <v/>
      </c>
      <c r="X1475" s="12"/>
    </row>
    <row r="1476" spans="1:24" x14ac:dyDescent="0.25">
      <c r="A1476" s="53">
        <v>3298</v>
      </c>
      <c r="B1476" s="22"/>
      <c r="C1476" s="34"/>
      <c r="D1476" s="45"/>
      <c r="E1476" s="44"/>
      <c r="F1476" s="45"/>
      <c r="G1476" s="45"/>
      <c r="H1476" s="45" t="str">
        <f t="shared" si="247"/>
        <v/>
      </c>
      <c r="I1476" s="46" t="str">
        <f t="shared" si="248"/>
        <v/>
      </c>
      <c r="J1476" s="34">
        <f t="shared" si="249"/>
        <v>0</v>
      </c>
      <c r="K1476" s="45">
        <f t="shared" si="250"/>
        <v>0</v>
      </c>
      <c r="L1476" s="44"/>
      <c r="M1476" s="45"/>
      <c r="N1476" s="45"/>
      <c r="O1476" s="45" t="str">
        <f t="shared" si="251"/>
        <v/>
      </c>
      <c r="P1476" s="46" t="str">
        <f t="shared" si="252"/>
        <v/>
      </c>
      <c r="Q1476" s="34">
        <f t="shared" si="253"/>
        <v>0</v>
      </c>
      <c r="R1476" s="45">
        <f t="shared" si="254"/>
        <v>0</v>
      </c>
      <c r="S1476" s="44"/>
      <c r="T1476" s="45"/>
      <c r="U1476" s="45"/>
      <c r="V1476" s="45" t="str">
        <f t="shared" si="255"/>
        <v/>
      </c>
      <c r="W1476" s="46" t="str">
        <f t="shared" si="256"/>
        <v/>
      </c>
      <c r="X1476" s="12"/>
    </row>
    <row r="1477" spans="1:24" x14ac:dyDescent="0.25">
      <c r="A1477" s="53">
        <v>3299</v>
      </c>
      <c r="B1477" s="22"/>
      <c r="C1477" s="34"/>
      <c r="D1477" s="45"/>
      <c r="E1477" s="44"/>
      <c r="F1477" s="45"/>
      <c r="G1477" s="45"/>
      <c r="H1477" s="45" t="str">
        <f t="shared" si="247"/>
        <v/>
      </c>
      <c r="I1477" s="46" t="str">
        <f t="shared" si="248"/>
        <v/>
      </c>
      <c r="J1477" s="34">
        <f t="shared" si="249"/>
        <v>0</v>
      </c>
      <c r="K1477" s="45">
        <f t="shared" si="250"/>
        <v>0</v>
      </c>
      <c r="L1477" s="44"/>
      <c r="M1477" s="45"/>
      <c r="N1477" s="45"/>
      <c r="O1477" s="45" t="str">
        <f t="shared" si="251"/>
        <v/>
      </c>
      <c r="P1477" s="46" t="str">
        <f t="shared" si="252"/>
        <v/>
      </c>
      <c r="Q1477" s="34">
        <f t="shared" si="253"/>
        <v>0</v>
      </c>
      <c r="R1477" s="45">
        <f t="shared" si="254"/>
        <v>0</v>
      </c>
      <c r="S1477" s="44"/>
      <c r="T1477" s="45"/>
      <c r="U1477" s="45"/>
      <c r="V1477" s="45" t="str">
        <f t="shared" si="255"/>
        <v/>
      </c>
      <c r="W1477" s="46" t="str">
        <f t="shared" si="256"/>
        <v/>
      </c>
      <c r="X1477" s="12"/>
    </row>
    <row r="1478" spans="1:24" x14ac:dyDescent="0.25">
      <c r="A1478" s="53">
        <v>3300</v>
      </c>
      <c r="B1478" s="22"/>
      <c r="C1478" s="34"/>
      <c r="D1478" s="45"/>
      <c r="E1478" s="44"/>
      <c r="F1478" s="45"/>
      <c r="G1478" s="45"/>
      <c r="H1478" s="45" t="str">
        <f t="shared" si="247"/>
        <v/>
      </c>
      <c r="I1478" s="46" t="str">
        <f t="shared" si="248"/>
        <v/>
      </c>
      <c r="J1478" s="34">
        <f t="shared" si="249"/>
        <v>0</v>
      </c>
      <c r="K1478" s="45">
        <f t="shared" si="250"/>
        <v>0</v>
      </c>
      <c r="L1478" s="44"/>
      <c r="M1478" s="45"/>
      <c r="N1478" s="45"/>
      <c r="O1478" s="45" t="str">
        <f t="shared" si="251"/>
        <v/>
      </c>
      <c r="P1478" s="46" t="str">
        <f t="shared" si="252"/>
        <v/>
      </c>
      <c r="Q1478" s="34">
        <f t="shared" si="253"/>
        <v>0</v>
      </c>
      <c r="R1478" s="45">
        <f t="shared" si="254"/>
        <v>0</v>
      </c>
      <c r="S1478" s="44"/>
      <c r="T1478" s="45"/>
      <c r="U1478" s="45"/>
      <c r="V1478" s="45" t="str">
        <f t="shared" si="255"/>
        <v/>
      </c>
      <c r="W1478" s="46" t="str">
        <f t="shared" si="256"/>
        <v/>
      </c>
      <c r="X1478" s="12"/>
    </row>
    <row r="1479" spans="1:24" x14ac:dyDescent="0.25">
      <c r="A1479" s="53">
        <v>3301</v>
      </c>
      <c r="B1479" s="22"/>
      <c r="C1479" s="34"/>
      <c r="D1479" s="45"/>
      <c r="E1479" s="44"/>
      <c r="F1479" s="45"/>
      <c r="G1479" s="45"/>
      <c r="H1479" s="45" t="str">
        <f t="shared" si="247"/>
        <v/>
      </c>
      <c r="I1479" s="46" t="str">
        <f t="shared" si="248"/>
        <v/>
      </c>
      <c r="J1479" s="34">
        <f t="shared" si="249"/>
        <v>0</v>
      </c>
      <c r="K1479" s="45">
        <f t="shared" si="250"/>
        <v>0</v>
      </c>
      <c r="L1479" s="44"/>
      <c r="M1479" s="45"/>
      <c r="N1479" s="45"/>
      <c r="O1479" s="45" t="str">
        <f t="shared" si="251"/>
        <v/>
      </c>
      <c r="P1479" s="46" t="str">
        <f t="shared" si="252"/>
        <v/>
      </c>
      <c r="Q1479" s="34">
        <f t="shared" si="253"/>
        <v>0</v>
      </c>
      <c r="R1479" s="45">
        <f t="shared" si="254"/>
        <v>0</v>
      </c>
      <c r="S1479" s="44"/>
      <c r="T1479" s="45"/>
      <c r="U1479" s="45"/>
      <c r="V1479" s="45" t="str">
        <f t="shared" si="255"/>
        <v/>
      </c>
      <c r="W1479" s="46" t="str">
        <f t="shared" si="256"/>
        <v/>
      </c>
      <c r="X1479" s="12"/>
    </row>
    <row r="1480" spans="1:24" x14ac:dyDescent="0.25">
      <c r="A1480" s="53">
        <v>3302</v>
      </c>
      <c r="B1480" s="22"/>
      <c r="C1480" s="34"/>
      <c r="D1480" s="45"/>
      <c r="E1480" s="44"/>
      <c r="F1480" s="45"/>
      <c r="G1480" s="45"/>
      <c r="H1480" s="45" t="str">
        <f t="shared" si="247"/>
        <v/>
      </c>
      <c r="I1480" s="46" t="str">
        <f t="shared" si="248"/>
        <v/>
      </c>
      <c r="J1480" s="34">
        <f t="shared" si="249"/>
        <v>0</v>
      </c>
      <c r="K1480" s="45">
        <f t="shared" si="250"/>
        <v>0</v>
      </c>
      <c r="L1480" s="44"/>
      <c r="M1480" s="45"/>
      <c r="N1480" s="45"/>
      <c r="O1480" s="45" t="str">
        <f t="shared" si="251"/>
        <v/>
      </c>
      <c r="P1480" s="46" t="str">
        <f t="shared" si="252"/>
        <v/>
      </c>
      <c r="Q1480" s="34">
        <f t="shared" si="253"/>
        <v>0</v>
      </c>
      <c r="R1480" s="45">
        <f t="shared" si="254"/>
        <v>0</v>
      </c>
      <c r="S1480" s="44"/>
      <c r="T1480" s="45"/>
      <c r="U1480" s="45"/>
      <c r="V1480" s="45" t="str">
        <f t="shared" si="255"/>
        <v/>
      </c>
      <c r="W1480" s="46" t="str">
        <f t="shared" si="256"/>
        <v/>
      </c>
      <c r="X1480" s="12"/>
    </row>
    <row r="1481" spans="1:24" x14ac:dyDescent="0.25">
      <c r="A1481" s="53">
        <v>3303</v>
      </c>
      <c r="B1481" s="22"/>
      <c r="C1481" s="34"/>
      <c r="D1481" s="45"/>
      <c r="E1481" s="44"/>
      <c r="F1481" s="45"/>
      <c r="G1481" s="45"/>
      <c r="H1481" s="45" t="str">
        <f t="shared" si="247"/>
        <v/>
      </c>
      <c r="I1481" s="46" t="str">
        <f t="shared" si="248"/>
        <v/>
      </c>
      <c r="J1481" s="34">
        <f t="shared" si="249"/>
        <v>0</v>
      </c>
      <c r="K1481" s="45">
        <f t="shared" si="250"/>
        <v>0</v>
      </c>
      <c r="L1481" s="44"/>
      <c r="M1481" s="45"/>
      <c r="N1481" s="45"/>
      <c r="O1481" s="45" t="str">
        <f t="shared" si="251"/>
        <v/>
      </c>
      <c r="P1481" s="46" t="str">
        <f t="shared" si="252"/>
        <v/>
      </c>
      <c r="Q1481" s="34">
        <f t="shared" si="253"/>
        <v>0</v>
      </c>
      <c r="R1481" s="45">
        <f t="shared" si="254"/>
        <v>0</v>
      </c>
      <c r="S1481" s="44"/>
      <c r="T1481" s="45"/>
      <c r="U1481" s="45"/>
      <c r="V1481" s="45" t="str">
        <f t="shared" si="255"/>
        <v/>
      </c>
      <c r="W1481" s="46" t="str">
        <f t="shared" si="256"/>
        <v/>
      </c>
      <c r="X1481" s="12"/>
    </row>
    <row r="1482" spans="1:24" x14ac:dyDescent="0.25">
      <c r="A1482" s="53">
        <v>3304</v>
      </c>
      <c r="B1482" s="22"/>
      <c r="C1482" s="34"/>
      <c r="D1482" s="45"/>
      <c r="E1482" s="44"/>
      <c r="F1482" s="45"/>
      <c r="G1482" s="45"/>
      <c r="H1482" s="45" t="str">
        <f t="shared" si="247"/>
        <v/>
      </c>
      <c r="I1482" s="46" t="str">
        <f t="shared" si="248"/>
        <v/>
      </c>
      <c r="J1482" s="34">
        <f t="shared" si="249"/>
        <v>0</v>
      </c>
      <c r="K1482" s="45">
        <f t="shared" si="250"/>
        <v>0</v>
      </c>
      <c r="L1482" s="44"/>
      <c r="M1482" s="45"/>
      <c r="N1482" s="45"/>
      <c r="O1482" s="45" t="str">
        <f t="shared" si="251"/>
        <v/>
      </c>
      <c r="P1482" s="46" t="str">
        <f t="shared" si="252"/>
        <v/>
      </c>
      <c r="Q1482" s="34">
        <f t="shared" si="253"/>
        <v>0</v>
      </c>
      <c r="R1482" s="45">
        <f t="shared" si="254"/>
        <v>0</v>
      </c>
      <c r="S1482" s="44"/>
      <c r="T1482" s="45"/>
      <c r="U1482" s="45"/>
      <c r="V1482" s="45" t="str">
        <f t="shared" si="255"/>
        <v/>
      </c>
      <c r="W1482" s="46" t="str">
        <f t="shared" si="256"/>
        <v/>
      </c>
      <c r="X1482" s="12"/>
    </row>
    <row r="1483" spans="1:24" x14ac:dyDescent="0.25">
      <c r="A1483" s="53">
        <v>3305</v>
      </c>
      <c r="B1483" s="22"/>
      <c r="C1483" s="34"/>
      <c r="D1483" s="45"/>
      <c r="E1483" s="44"/>
      <c r="F1483" s="45"/>
      <c r="G1483" s="45"/>
      <c r="H1483" s="45" t="str">
        <f t="shared" si="247"/>
        <v/>
      </c>
      <c r="I1483" s="46" t="str">
        <f t="shared" si="248"/>
        <v/>
      </c>
      <c r="J1483" s="34">
        <f t="shared" si="249"/>
        <v>0</v>
      </c>
      <c r="K1483" s="45">
        <f t="shared" si="250"/>
        <v>0</v>
      </c>
      <c r="L1483" s="44"/>
      <c r="M1483" s="45"/>
      <c r="N1483" s="45"/>
      <c r="O1483" s="45" t="str">
        <f t="shared" si="251"/>
        <v/>
      </c>
      <c r="P1483" s="46" t="str">
        <f t="shared" si="252"/>
        <v/>
      </c>
      <c r="Q1483" s="34">
        <f t="shared" si="253"/>
        <v>0</v>
      </c>
      <c r="R1483" s="45">
        <f t="shared" si="254"/>
        <v>0</v>
      </c>
      <c r="S1483" s="44"/>
      <c r="T1483" s="45"/>
      <c r="U1483" s="45"/>
      <c r="V1483" s="45" t="str">
        <f t="shared" si="255"/>
        <v/>
      </c>
      <c r="W1483" s="46" t="str">
        <f t="shared" si="256"/>
        <v/>
      </c>
      <c r="X1483" s="12"/>
    </row>
    <row r="1484" spans="1:24" x14ac:dyDescent="0.25">
      <c r="A1484" s="53">
        <v>3306</v>
      </c>
      <c r="B1484" s="22"/>
      <c r="C1484" s="34"/>
      <c r="D1484" s="45"/>
      <c r="E1484" s="44"/>
      <c r="F1484" s="45"/>
      <c r="G1484" s="45"/>
      <c r="H1484" s="45" t="str">
        <f t="shared" si="247"/>
        <v/>
      </c>
      <c r="I1484" s="46" t="str">
        <f t="shared" si="248"/>
        <v/>
      </c>
      <c r="J1484" s="34">
        <f t="shared" si="249"/>
        <v>0</v>
      </c>
      <c r="K1484" s="45">
        <f t="shared" si="250"/>
        <v>0</v>
      </c>
      <c r="L1484" s="44"/>
      <c r="M1484" s="45"/>
      <c r="N1484" s="45"/>
      <c r="O1484" s="45" t="str">
        <f t="shared" si="251"/>
        <v/>
      </c>
      <c r="P1484" s="46" t="str">
        <f t="shared" si="252"/>
        <v/>
      </c>
      <c r="Q1484" s="34">
        <f t="shared" si="253"/>
        <v>0</v>
      </c>
      <c r="R1484" s="45">
        <f t="shared" si="254"/>
        <v>0</v>
      </c>
      <c r="S1484" s="44"/>
      <c r="T1484" s="45"/>
      <c r="U1484" s="45"/>
      <c r="V1484" s="45" t="str">
        <f t="shared" si="255"/>
        <v/>
      </c>
      <c r="W1484" s="46" t="str">
        <f t="shared" si="256"/>
        <v/>
      </c>
      <c r="X1484" s="12"/>
    </row>
    <row r="1485" spans="1:24" x14ac:dyDescent="0.25">
      <c r="A1485" s="53">
        <v>3307</v>
      </c>
      <c r="B1485" s="22"/>
      <c r="C1485" s="34"/>
      <c r="D1485" s="45"/>
      <c r="E1485" s="44"/>
      <c r="F1485" s="45"/>
      <c r="G1485" s="45"/>
      <c r="H1485" s="45" t="str">
        <f t="shared" si="247"/>
        <v/>
      </c>
      <c r="I1485" s="46" t="str">
        <f t="shared" si="248"/>
        <v/>
      </c>
      <c r="J1485" s="34">
        <f t="shared" si="249"/>
        <v>0</v>
      </c>
      <c r="K1485" s="45">
        <f t="shared" si="250"/>
        <v>0</v>
      </c>
      <c r="L1485" s="44"/>
      <c r="M1485" s="45"/>
      <c r="N1485" s="45"/>
      <c r="O1485" s="45" t="str">
        <f t="shared" si="251"/>
        <v/>
      </c>
      <c r="P1485" s="46" t="str">
        <f t="shared" si="252"/>
        <v/>
      </c>
      <c r="Q1485" s="34">
        <f t="shared" si="253"/>
        <v>0</v>
      </c>
      <c r="R1485" s="45">
        <f t="shared" si="254"/>
        <v>0</v>
      </c>
      <c r="S1485" s="44"/>
      <c r="T1485" s="45"/>
      <c r="U1485" s="45"/>
      <c r="V1485" s="45" t="str">
        <f t="shared" si="255"/>
        <v/>
      </c>
      <c r="W1485" s="46" t="str">
        <f t="shared" si="256"/>
        <v/>
      </c>
      <c r="X1485" s="12"/>
    </row>
    <row r="1486" spans="1:24" x14ac:dyDescent="0.25">
      <c r="A1486" s="53">
        <v>3308</v>
      </c>
      <c r="B1486" s="22"/>
      <c r="C1486" s="34"/>
      <c r="D1486" s="45"/>
      <c r="E1486" s="44"/>
      <c r="F1486" s="45"/>
      <c r="G1486" s="45"/>
      <c r="H1486" s="45" t="str">
        <f t="shared" si="247"/>
        <v/>
      </c>
      <c r="I1486" s="46" t="str">
        <f t="shared" si="248"/>
        <v/>
      </c>
      <c r="J1486" s="34">
        <f t="shared" si="249"/>
        <v>0</v>
      </c>
      <c r="K1486" s="45">
        <f t="shared" si="250"/>
        <v>0</v>
      </c>
      <c r="L1486" s="44"/>
      <c r="M1486" s="45"/>
      <c r="N1486" s="45"/>
      <c r="O1486" s="45" t="str">
        <f t="shared" si="251"/>
        <v/>
      </c>
      <c r="P1486" s="46" t="str">
        <f t="shared" si="252"/>
        <v/>
      </c>
      <c r="Q1486" s="34">
        <f t="shared" si="253"/>
        <v>0</v>
      </c>
      <c r="R1486" s="45">
        <f t="shared" si="254"/>
        <v>0</v>
      </c>
      <c r="S1486" s="44"/>
      <c r="T1486" s="45"/>
      <c r="U1486" s="45"/>
      <c r="V1486" s="45" t="str">
        <f t="shared" si="255"/>
        <v/>
      </c>
      <c r="W1486" s="46" t="str">
        <f t="shared" si="256"/>
        <v/>
      </c>
      <c r="X1486" s="12"/>
    </row>
    <row r="1487" spans="1:24" x14ac:dyDescent="0.25">
      <c r="A1487" s="53">
        <v>3309</v>
      </c>
      <c r="B1487" s="22"/>
      <c r="C1487" s="34"/>
      <c r="D1487" s="45"/>
      <c r="E1487" s="44"/>
      <c r="F1487" s="45"/>
      <c r="G1487" s="45"/>
      <c r="H1487" s="45" t="str">
        <f t="shared" si="247"/>
        <v/>
      </c>
      <c r="I1487" s="46" t="str">
        <f t="shared" si="248"/>
        <v/>
      </c>
      <c r="J1487" s="34">
        <f t="shared" si="249"/>
        <v>0</v>
      </c>
      <c r="K1487" s="45">
        <f t="shared" si="250"/>
        <v>0</v>
      </c>
      <c r="L1487" s="44"/>
      <c r="M1487" s="45"/>
      <c r="N1487" s="45"/>
      <c r="O1487" s="45" t="str">
        <f t="shared" si="251"/>
        <v/>
      </c>
      <c r="P1487" s="46" t="str">
        <f t="shared" si="252"/>
        <v/>
      </c>
      <c r="Q1487" s="34">
        <f t="shared" si="253"/>
        <v>0</v>
      </c>
      <c r="R1487" s="45">
        <f t="shared" si="254"/>
        <v>0</v>
      </c>
      <c r="S1487" s="44"/>
      <c r="T1487" s="45"/>
      <c r="U1487" s="45"/>
      <c r="V1487" s="45" t="str">
        <f t="shared" si="255"/>
        <v/>
      </c>
      <c r="W1487" s="46" t="str">
        <f t="shared" si="256"/>
        <v/>
      </c>
      <c r="X1487" s="12"/>
    </row>
    <row r="1488" spans="1:24" x14ac:dyDescent="0.25">
      <c r="A1488" s="53">
        <v>3310</v>
      </c>
      <c r="B1488" s="22"/>
      <c r="C1488" s="34"/>
      <c r="D1488" s="45"/>
      <c r="E1488" s="44"/>
      <c r="F1488" s="45"/>
      <c r="G1488" s="45"/>
      <c r="H1488" s="45" t="str">
        <f t="shared" si="247"/>
        <v/>
      </c>
      <c r="I1488" s="46" t="str">
        <f t="shared" si="248"/>
        <v/>
      </c>
      <c r="J1488" s="34">
        <f t="shared" si="249"/>
        <v>0</v>
      </c>
      <c r="K1488" s="45">
        <f t="shared" si="250"/>
        <v>0</v>
      </c>
      <c r="L1488" s="44"/>
      <c r="M1488" s="45"/>
      <c r="N1488" s="45"/>
      <c r="O1488" s="45" t="str">
        <f t="shared" si="251"/>
        <v/>
      </c>
      <c r="P1488" s="46" t="str">
        <f t="shared" si="252"/>
        <v/>
      </c>
      <c r="Q1488" s="34">
        <f t="shared" si="253"/>
        <v>0</v>
      </c>
      <c r="R1488" s="45">
        <f t="shared" si="254"/>
        <v>0</v>
      </c>
      <c r="S1488" s="44"/>
      <c r="T1488" s="45"/>
      <c r="U1488" s="45"/>
      <c r="V1488" s="45" t="str">
        <f t="shared" si="255"/>
        <v/>
      </c>
      <c r="W1488" s="46" t="str">
        <f t="shared" si="256"/>
        <v/>
      </c>
      <c r="X1488" s="12"/>
    </row>
    <row r="1489" spans="1:24" x14ac:dyDescent="0.25">
      <c r="A1489" s="53">
        <v>3311</v>
      </c>
      <c r="B1489" s="22"/>
      <c r="C1489" s="34"/>
      <c r="D1489" s="45"/>
      <c r="E1489" s="44"/>
      <c r="F1489" s="45"/>
      <c r="G1489" s="45"/>
      <c r="H1489" s="45" t="str">
        <f t="shared" si="247"/>
        <v/>
      </c>
      <c r="I1489" s="46" t="str">
        <f t="shared" si="248"/>
        <v/>
      </c>
      <c r="J1489" s="34">
        <f t="shared" si="249"/>
        <v>0</v>
      </c>
      <c r="K1489" s="45">
        <f t="shared" si="250"/>
        <v>0</v>
      </c>
      <c r="L1489" s="44"/>
      <c r="M1489" s="45"/>
      <c r="N1489" s="45"/>
      <c r="O1489" s="45" t="str">
        <f t="shared" si="251"/>
        <v/>
      </c>
      <c r="P1489" s="46" t="str">
        <f t="shared" si="252"/>
        <v/>
      </c>
      <c r="Q1489" s="34">
        <f t="shared" si="253"/>
        <v>0</v>
      </c>
      <c r="R1489" s="45">
        <f t="shared" si="254"/>
        <v>0</v>
      </c>
      <c r="S1489" s="44"/>
      <c r="T1489" s="45"/>
      <c r="U1489" s="45"/>
      <c r="V1489" s="45" t="str">
        <f t="shared" si="255"/>
        <v/>
      </c>
      <c r="W1489" s="46" t="str">
        <f t="shared" si="256"/>
        <v/>
      </c>
      <c r="X1489" s="12"/>
    </row>
    <row r="1490" spans="1:24" x14ac:dyDescent="0.25">
      <c r="A1490" s="53">
        <v>3312</v>
      </c>
      <c r="B1490" s="22"/>
      <c r="C1490" s="34"/>
      <c r="D1490" s="45"/>
      <c r="E1490" s="44"/>
      <c r="F1490" s="45"/>
      <c r="G1490" s="45"/>
      <c r="H1490" s="45" t="str">
        <f t="shared" si="247"/>
        <v/>
      </c>
      <c r="I1490" s="46" t="str">
        <f t="shared" si="248"/>
        <v/>
      </c>
      <c r="J1490" s="34">
        <f t="shared" si="249"/>
        <v>0</v>
      </c>
      <c r="K1490" s="45">
        <f t="shared" si="250"/>
        <v>0</v>
      </c>
      <c r="L1490" s="44"/>
      <c r="M1490" s="45"/>
      <c r="N1490" s="45"/>
      <c r="O1490" s="45" t="str">
        <f t="shared" si="251"/>
        <v/>
      </c>
      <c r="P1490" s="46" t="str">
        <f t="shared" si="252"/>
        <v/>
      </c>
      <c r="Q1490" s="34">
        <f t="shared" si="253"/>
        <v>0</v>
      </c>
      <c r="R1490" s="45">
        <f t="shared" si="254"/>
        <v>0</v>
      </c>
      <c r="S1490" s="44"/>
      <c r="T1490" s="45"/>
      <c r="U1490" s="45"/>
      <c r="V1490" s="45" t="str">
        <f t="shared" si="255"/>
        <v/>
      </c>
      <c r="W1490" s="46" t="str">
        <f t="shared" si="256"/>
        <v/>
      </c>
      <c r="X1490" s="12"/>
    </row>
    <row r="1491" spans="1:24" x14ac:dyDescent="0.25">
      <c r="A1491" s="53">
        <v>3313</v>
      </c>
      <c r="B1491" s="22"/>
      <c r="C1491" s="34"/>
      <c r="D1491" s="45"/>
      <c r="E1491" s="44"/>
      <c r="F1491" s="45"/>
      <c r="G1491" s="45"/>
      <c r="H1491" s="45" t="str">
        <f t="shared" si="247"/>
        <v/>
      </c>
      <c r="I1491" s="46" t="str">
        <f t="shared" si="248"/>
        <v/>
      </c>
      <c r="J1491" s="34">
        <f t="shared" si="249"/>
        <v>0</v>
      </c>
      <c r="K1491" s="45">
        <f t="shared" si="250"/>
        <v>0</v>
      </c>
      <c r="L1491" s="44"/>
      <c r="M1491" s="45"/>
      <c r="N1491" s="45"/>
      <c r="O1491" s="45" t="str">
        <f t="shared" si="251"/>
        <v/>
      </c>
      <c r="P1491" s="46" t="str">
        <f t="shared" si="252"/>
        <v/>
      </c>
      <c r="Q1491" s="34">
        <f t="shared" si="253"/>
        <v>0</v>
      </c>
      <c r="R1491" s="45">
        <f t="shared" si="254"/>
        <v>0</v>
      </c>
      <c r="S1491" s="44"/>
      <c r="T1491" s="45"/>
      <c r="U1491" s="45"/>
      <c r="V1491" s="45" t="str">
        <f t="shared" si="255"/>
        <v/>
      </c>
      <c r="W1491" s="46" t="str">
        <f t="shared" si="256"/>
        <v/>
      </c>
      <c r="X1491" s="12"/>
    </row>
    <row r="1492" spans="1:24" x14ac:dyDescent="0.25">
      <c r="A1492" s="53">
        <v>3314</v>
      </c>
      <c r="B1492" s="22"/>
      <c r="C1492" s="34"/>
      <c r="D1492" s="45"/>
      <c r="E1492" s="44"/>
      <c r="F1492" s="45"/>
      <c r="G1492" s="45"/>
      <c r="H1492" s="45" t="str">
        <f t="shared" si="247"/>
        <v/>
      </c>
      <c r="I1492" s="46" t="str">
        <f t="shared" si="248"/>
        <v/>
      </c>
      <c r="J1492" s="34">
        <f t="shared" si="249"/>
        <v>0</v>
      </c>
      <c r="K1492" s="45">
        <f t="shared" si="250"/>
        <v>0</v>
      </c>
      <c r="L1492" s="44"/>
      <c r="M1492" s="45"/>
      <c r="N1492" s="45"/>
      <c r="O1492" s="45" t="str">
        <f t="shared" si="251"/>
        <v/>
      </c>
      <c r="P1492" s="46" t="str">
        <f t="shared" si="252"/>
        <v/>
      </c>
      <c r="Q1492" s="34">
        <f t="shared" si="253"/>
        <v>0</v>
      </c>
      <c r="R1492" s="45">
        <f t="shared" si="254"/>
        <v>0</v>
      </c>
      <c r="S1492" s="44"/>
      <c r="T1492" s="45"/>
      <c r="U1492" s="45"/>
      <c r="V1492" s="45" t="str">
        <f t="shared" si="255"/>
        <v/>
      </c>
      <c r="W1492" s="46" t="str">
        <f t="shared" si="256"/>
        <v/>
      </c>
      <c r="X1492" s="12"/>
    </row>
    <row r="1493" spans="1:24" x14ac:dyDescent="0.25">
      <c r="A1493" s="53">
        <v>3315</v>
      </c>
      <c r="B1493" s="22"/>
      <c r="C1493" s="34"/>
      <c r="D1493" s="45"/>
      <c r="E1493" s="44"/>
      <c r="F1493" s="45"/>
      <c r="G1493" s="45"/>
      <c r="H1493" s="45" t="str">
        <f t="shared" si="247"/>
        <v/>
      </c>
      <c r="I1493" s="46" t="str">
        <f t="shared" si="248"/>
        <v/>
      </c>
      <c r="J1493" s="34">
        <f t="shared" si="249"/>
        <v>0</v>
      </c>
      <c r="K1493" s="45">
        <f t="shared" si="250"/>
        <v>0</v>
      </c>
      <c r="L1493" s="44"/>
      <c r="M1493" s="45"/>
      <c r="N1493" s="45"/>
      <c r="O1493" s="45" t="str">
        <f t="shared" si="251"/>
        <v/>
      </c>
      <c r="P1493" s="46" t="str">
        <f t="shared" si="252"/>
        <v/>
      </c>
      <c r="Q1493" s="34">
        <f t="shared" si="253"/>
        <v>0</v>
      </c>
      <c r="R1493" s="45">
        <f t="shared" si="254"/>
        <v>0</v>
      </c>
      <c r="S1493" s="44"/>
      <c r="T1493" s="45"/>
      <c r="U1493" s="45"/>
      <c r="V1493" s="45" t="str">
        <f t="shared" si="255"/>
        <v/>
      </c>
      <c r="W1493" s="46" t="str">
        <f t="shared" si="256"/>
        <v/>
      </c>
      <c r="X1493" s="12"/>
    </row>
    <row r="1494" spans="1:24" x14ac:dyDescent="0.25">
      <c r="A1494" s="53">
        <v>3316</v>
      </c>
      <c r="B1494" s="22"/>
      <c r="C1494" s="34"/>
      <c r="D1494" s="45"/>
      <c r="E1494" s="44"/>
      <c r="F1494" s="45"/>
      <c r="G1494" s="45"/>
      <c r="H1494" s="45" t="str">
        <f t="shared" si="247"/>
        <v/>
      </c>
      <c r="I1494" s="46" t="str">
        <f t="shared" si="248"/>
        <v/>
      </c>
      <c r="J1494" s="34">
        <f t="shared" si="249"/>
        <v>0</v>
      </c>
      <c r="K1494" s="45">
        <f t="shared" si="250"/>
        <v>0</v>
      </c>
      <c r="L1494" s="44"/>
      <c r="M1494" s="45"/>
      <c r="N1494" s="45"/>
      <c r="O1494" s="45" t="str">
        <f t="shared" si="251"/>
        <v/>
      </c>
      <c r="P1494" s="46" t="str">
        <f t="shared" si="252"/>
        <v/>
      </c>
      <c r="Q1494" s="34">
        <f t="shared" si="253"/>
        <v>0</v>
      </c>
      <c r="R1494" s="45">
        <f t="shared" si="254"/>
        <v>0</v>
      </c>
      <c r="S1494" s="44"/>
      <c r="T1494" s="45"/>
      <c r="U1494" s="45"/>
      <c r="V1494" s="45" t="str">
        <f t="shared" si="255"/>
        <v/>
      </c>
      <c r="W1494" s="46" t="str">
        <f t="shared" si="256"/>
        <v/>
      </c>
      <c r="X1494" s="12"/>
    </row>
    <row r="1495" spans="1:24" x14ac:dyDescent="0.25">
      <c r="A1495" s="53">
        <v>3317</v>
      </c>
      <c r="B1495" s="22"/>
      <c r="C1495" s="34"/>
      <c r="D1495" s="45"/>
      <c r="E1495" s="44"/>
      <c r="F1495" s="45"/>
      <c r="G1495" s="45"/>
      <c r="H1495" s="45" t="str">
        <f t="shared" si="247"/>
        <v/>
      </c>
      <c r="I1495" s="46" t="str">
        <f t="shared" si="248"/>
        <v/>
      </c>
      <c r="J1495" s="34">
        <f t="shared" si="249"/>
        <v>0</v>
      </c>
      <c r="K1495" s="45">
        <f t="shared" si="250"/>
        <v>0</v>
      </c>
      <c r="L1495" s="44"/>
      <c r="M1495" s="45"/>
      <c r="N1495" s="45"/>
      <c r="O1495" s="45" t="str">
        <f t="shared" si="251"/>
        <v/>
      </c>
      <c r="P1495" s="46" t="str">
        <f t="shared" si="252"/>
        <v/>
      </c>
      <c r="Q1495" s="34">
        <f t="shared" si="253"/>
        <v>0</v>
      </c>
      <c r="R1495" s="45">
        <f t="shared" si="254"/>
        <v>0</v>
      </c>
      <c r="S1495" s="44"/>
      <c r="T1495" s="45"/>
      <c r="U1495" s="45"/>
      <c r="V1495" s="45" t="str">
        <f t="shared" si="255"/>
        <v/>
      </c>
      <c r="W1495" s="46" t="str">
        <f t="shared" si="256"/>
        <v/>
      </c>
      <c r="X1495" s="12"/>
    </row>
    <row r="1496" spans="1:24" x14ac:dyDescent="0.25">
      <c r="A1496" s="53">
        <v>3318</v>
      </c>
      <c r="B1496" s="22"/>
      <c r="C1496" s="34"/>
      <c r="D1496" s="45"/>
      <c r="E1496" s="44"/>
      <c r="F1496" s="45"/>
      <c r="G1496" s="45"/>
      <c r="H1496" s="45" t="str">
        <f t="shared" si="247"/>
        <v/>
      </c>
      <c r="I1496" s="46" t="str">
        <f t="shared" si="248"/>
        <v/>
      </c>
      <c r="J1496" s="34">
        <f t="shared" si="249"/>
        <v>0</v>
      </c>
      <c r="K1496" s="45">
        <f t="shared" si="250"/>
        <v>0</v>
      </c>
      <c r="L1496" s="44"/>
      <c r="M1496" s="45"/>
      <c r="N1496" s="45"/>
      <c r="O1496" s="45" t="str">
        <f t="shared" si="251"/>
        <v/>
      </c>
      <c r="P1496" s="46" t="str">
        <f t="shared" si="252"/>
        <v/>
      </c>
      <c r="Q1496" s="34">
        <f t="shared" si="253"/>
        <v>0</v>
      </c>
      <c r="R1496" s="45">
        <f t="shared" si="254"/>
        <v>0</v>
      </c>
      <c r="S1496" s="44"/>
      <c r="T1496" s="45"/>
      <c r="U1496" s="45"/>
      <c r="V1496" s="45" t="str">
        <f t="shared" si="255"/>
        <v/>
      </c>
      <c r="W1496" s="46" t="str">
        <f t="shared" si="256"/>
        <v/>
      </c>
      <c r="X1496" s="12"/>
    </row>
    <row r="1497" spans="1:24" x14ac:dyDescent="0.25">
      <c r="A1497" s="53">
        <v>3319</v>
      </c>
      <c r="B1497" s="22"/>
      <c r="C1497" s="34"/>
      <c r="D1497" s="45"/>
      <c r="E1497" s="44"/>
      <c r="F1497" s="45"/>
      <c r="G1497" s="45"/>
      <c r="H1497" s="45" t="str">
        <f t="shared" si="247"/>
        <v/>
      </c>
      <c r="I1497" s="46" t="str">
        <f t="shared" si="248"/>
        <v/>
      </c>
      <c r="J1497" s="34">
        <f t="shared" si="249"/>
        <v>0</v>
      </c>
      <c r="K1497" s="45">
        <f t="shared" si="250"/>
        <v>0</v>
      </c>
      <c r="L1497" s="44"/>
      <c r="M1497" s="45"/>
      <c r="N1497" s="45"/>
      <c r="O1497" s="45" t="str">
        <f t="shared" si="251"/>
        <v/>
      </c>
      <c r="P1497" s="46" t="str">
        <f t="shared" si="252"/>
        <v/>
      </c>
      <c r="Q1497" s="34">
        <f t="shared" si="253"/>
        <v>0</v>
      </c>
      <c r="R1497" s="45">
        <f t="shared" si="254"/>
        <v>0</v>
      </c>
      <c r="S1497" s="44"/>
      <c r="T1497" s="45"/>
      <c r="U1497" s="45"/>
      <c r="V1497" s="45" t="str">
        <f t="shared" si="255"/>
        <v/>
      </c>
      <c r="W1497" s="46" t="str">
        <f t="shared" si="256"/>
        <v/>
      </c>
      <c r="X1497" s="12"/>
    </row>
    <row r="1498" spans="1:24" x14ac:dyDescent="0.25">
      <c r="A1498" s="53">
        <v>3320</v>
      </c>
      <c r="B1498" s="22"/>
      <c r="C1498" s="34"/>
      <c r="D1498" s="45"/>
      <c r="E1498" s="44"/>
      <c r="F1498" s="45"/>
      <c r="G1498" s="45"/>
      <c r="H1498" s="45" t="str">
        <f t="shared" si="247"/>
        <v/>
      </c>
      <c r="I1498" s="46" t="str">
        <f t="shared" si="248"/>
        <v/>
      </c>
      <c r="J1498" s="34">
        <f t="shared" si="249"/>
        <v>0</v>
      </c>
      <c r="K1498" s="45">
        <f t="shared" si="250"/>
        <v>0</v>
      </c>
      <c r="L1498" s="44"/>
      <c r="M1498" s="45"/>
      <c r="N1498" s="45"/>
      <c r="O1498" s="45" t="str">
        <f t="shared" si="251"/>
        <v/>
      </c>
      <c r="P1498" s="46" t="str">
        <f t="shared" si="252"/>
        <v/>
      </c>
      <c r="Q1498" s="34">
        <f t="shared" si="253"/>
        <v>0</v>
      </c>
      <c r="R1498" s="45">
        <f t="shared" si="254"/>
        <v>0</v>
      </c>
      <c r="S1498" s="44"/>
      <c r="T1498" s="45"/>
      <c r="U1498" s="45"/>
      <c r="V1498" s="45" t="str">
        <f t="shared" si="255"/>
        <v/>
      </c>
      <c r="W1498" s="46" t="str">
        <f t="shared" si="256"/>
        <v/>
      </c>
      <c r="X1498" s="12"/>
    </row>
    <row r="1499" spans="1:24" x14ac:dyDescent="0.25">
      <c r="A1499" s="53">
        <v>3321</v>
      </c>
      <c r="B1499" s="22"/>
      <c r="C1499" s="34"/>
      <c r="D1499" s="45"/>
      <c r="E1499" s="44"/>
      <c r="F1499" s="45"/>
      <c r="G1499" s="45"/>
      <c r="H1499" s="45" t="str">
        <f t="shared" si="247"/>
        <v/>
      </c>
      <c r="I1499" s="46" t="str">
        <f t="shared" si="248"/>
        <v/>
      </c>
      <c r="J1499" s="34">
        <f t="shared" si="249"/>
        <v>0</v>
      </c>
      <c r="K1499" s="45">
        <f t="shared" si="250"/>
        <v>0</v>
      </c>
      <c r="L1499" s="44"/>
      <c r="M1499" s="45"/>
      <c r="N1499" s="45"/>
      <c r="O1499" s="45" t="str">
        <f t="shared" si="251"/>
        <v/>
      </c>
      <c r="P1499" s="46" t="str">
        <f t="shared" si="252"/>
        <v/>
      </c>
      <c r="Q1499" s="34">
        <f t="shared" si="253"/>
        <v>0</v>
      </c>
      <c r="R1499" s="45">
        <f t="shared" si="254"/>
        <v>0</v>
      </c>
      <c r="S1499" s="44"/>
      <c r="T1499" s="45"/>
      <c r="U1499" s="45"/>
      <c r="V1499" s="45" t="str">
        <f t="shared" si="255"/>
        <v/>
      </c>
      <c r="W1499" s="46" t="str">
        <f t="shared" si="256"/>
        <v/>
      </c>
      <c r="X1499" s="12"/>
    </row>
    <row r="1500" spans="1:24" x14ac:dyDescent="0.25">
      <c r="A1500" s="53">
        <v>3322</v>
      </c>
      <c r="B1500" s="22"/>
      <c r="C1500" s="34"/>
      <c r="D1500" s="45"/>
      <c r="E1500" s="44"/>
      <c r="F1500" s="45"/>
      <c r="G1500" s="45"/>
      <c r="H1500" s="45" t="str">
        <f t="shared" si="247"/>
        <v/>
      </c>
      <c r="I1500" s="46" t="str">
        <f t="shared" si="248"/>
        <v/>
      </c>
      <c r="J1500" s="34">
        <f t="shared" si="249"/>
        <v>0</v>
      </c>
      <c r="K1500" s="45">
        <f t="shared" si="250"/>
        <v>0</v>
      </c>
      <c r="L1500" s="44"/>
      <c r="M1500" s="45"/>
      <c r="N1500" s="45"/>
      <c r="O1500" s="45" t="str">
        <f t="shared" si="251"/>
        <v/>
      </c>
      <c r="P1500" s="46" t="str">
        <f t="shared" si="252"/>
        <v/>
      </c>
      <c r="Q1500" s="34">
        <f t="shared" si="253"/>
        <v>0</v>
      </c>
      <c r="R1500" s="45">
        <f t="shared" si="254"/>
        <v>0</v>
      </c>
      <c r="S1500" s="44"/>
      <c r="T1500" s="45"/>
      <c r="U1500" s="45"/>
      <c r="V1500" s="45" t="str">
        <f t="shared" si="255"/>
        <v/>
      </c>
      <c r="W1500" s="46" t="str">
        <f t="shared" si="256"/>
        <v/>
      </c>
      <c r="X1500" s="12"/>
    </row>
    <row r="1501" spans="1:24" x14ac:dyDescent="0.25">
      <c r="A1501" s="53">
        <v>3323</v>
      </c>
      <c r="B1501" s="22"/>
      <c r="C1501" s="34"/>
      <c r="D1501" s="45"/>
      <c r="E1501" s="44"/>
      <c r="F1501" s="45"/>
      <c r="G1501" s="45"/>
      <c r="H1501" s="45" t="str">
        <f t="shared" si="247"/>
        <v/>
      </c>
      <c r="I1501" s="46" t="str">
        <f t="shared" si="248"/>
        <v/>
      </c>
      <c r="J1501" s="34">
        <f t="shared" si="249"/>
        <v>0</v>
      </c>
      <c r="K1501" s="45">
        <f t="shared" si="250"/>
        <v>0</v>
      </c>
      <c r="L1501" s="44"/>
      <c r="M1501" s="45"/>
      <c r="N1501" s="45"/>
      <c r="O1501" s="45" t="str">
        <f t="shared" si="251"/>
        <v/>
      </c>
      <c r="P1501" s="46" t="str">
        <f t="shared" si="252"/>
        <v/>
      </c>
      <c r="Q1501" s="34">
        <f t="shared" si="253"/>
        <v>0</v>
      </c>
      <c r="R1501" s="45">
        <f t="shared" si="254"/>
        <v>0</v>
      </c>
      <c r="S1501" s="44"/>
      <c r="T1501" s="45"/>
      <c r="U1501" s="45"/>
      <c r="V1501" s="45" t="str">
        <f t="shared" si="255"/>
        <v/>
      </c>
      <c r="W1501" s="46" t="str">
        <f t="shared" si="256"/>
        <v/>
      </c>
      <c r="X1501" s="12"/>
    </row>
    <row r="1502" spans="1:24" x14ac:dyDescent="0.25">
      <c r="A1502" s="53">
        <v>3324</v>
      </c>
      <c r="B1502" s="22"/>
      <c r="C1502" s="34"/>
      <c r="D1502" s="45"/>
      <c r="E1502" s="44"/>
      <c r="F1502" s="45"/>
      <c r="G1502" s="45"/>
      <c r="H1502" s="45" t="str">
        <f t="shared" si="247"/>
        <v/>
      </c>
      <c r="I1502" s="46" t="str">
        <f t="shared" si="248"/>
        <v/>
      </c>
      <c r="J1502" s="34">
        <f t="shared" si="249"/>
        <v>0</v>
      </c>
      <c r="K1502" s="45">
        <f t="shared" si="250"/>
        <v>0</v>
      </c>
      <c r="L1502" s="44"/>
      <c r="M1502" s="45"/>
      <c r="N1502" s="45"/>
      <c r="O1502" s="45" t="str">
        <f t="shared" si="251"/>
        <v/>
      </c>
      <c r="P1502" s="46" t="str">
        <f t="shared" si="252"/>
        <v/>
      </c>
      <c r="Q1502" s="34">
        <f t="shared" si="253"/>
        <v>0</v>
      </c>
      <c r="R1502" s="45">
        <f t="shared" si="254"/>
        <v>0</v>
      </c>
      <c r="S1502" s="44"/>
      <c r="T1502" s="45"/>
      <c r="U1502" s="45"/>
      <c r="V1502" s="45" t="str">
        <f t="shared" si="255"/>
        <v/>
      </c>
      <c r="W1502" s="46" t="str">
        <f t="shared" si="256"/>
        <v/>
      </c>
      <c r="X1502" s="12"/>
    </row>
    <row r="1503" spans="1:24" x14ac:dyDescent="0.25">
      <c r="A1503" s="53">
        <v>3325</v>
      </c>
      <c r="B1503" s="22"/>
      <c r="C1503" s="34"/>
      <c r="D1503" s="45"/>
      <c r="E1503" s="44"/>
      <c r="F1503" s="45"/>
      <c r="G1503" s="45"/>
      <c r="H1503" s="45" t="str">
        <f t="shared" si="247"/>
        <v/>
      </c>
      <c r="I1503" s="46" t="str">
        <f t="shared" si="248"/>
        <v/>
      </c>
      <c r="J1503" s="34">
        <f t="shared" si="249"/>
        <v>0</v>
      </c>
      <c r="K1503" s="45">
        <f t="shared" si="250"/>
        <v>0</v>
      </c>
      <c r="L1503" s="44"/>
      <c r="M1503" s="45"/>
      <c r="N1503" s="45"/>
      <c r="O1503" s="45" t="str">
        <f t="shared" si="251"/>
        <v/>
      </c>
      <c r="P1503" s="46" t="str">
        <f t="shared" si="252"/>
        <v/>
      </c>
      <c r="Q1503" s="34">
        <f t="shared" si="253"/>
        <v>0</v>
      </c>
      <c r="R1503" s="45">
        <f t="shared" si="254"/>
        <v>0</v>
      </c>
      <c r="S1503" s="44"/>
      <c r="T1503" s="45"/>
      <c r="U1503" s="45"/>
      <c r="V1503" s="45" t="str">
        <f t="shared" si="255"/>
        <v/>
      </c>
      <c r="W1503" s="46" t="str">
        <f t="shared" si="256"/>
        <v/>
      </c>
      <c r="X1503" s="12"/>
    </row>
    <row r="1504" spans="1:24" x14ac:dyDescent="0.25">
      <c r="A1504" s="53">
        <v>3326</v>
      </c>
      <c r="B1504" s="22"/>
      <c r="C1504" s="34"/>
      <c r="D1504" s="45"/>
      <c r="E1504" s="44"/>
      <c r="F1504" s="45"/>
      <c r="G1504" s="45"/>
      <c r="H1504" s="45" t="str">
        <f t="shared" si="247"/>
        <v/>
      </c>
      <c r="I1504" s="46" t="str">
        <f t="shared" si="248"/>
        <v/>
      </c>
      <c r="J1504" s="34">
        <f t="shared" si="249"/>
        <v>0</v>
      </c>
      <c r="K1504" s="45">
        <f t="shared" si="250"/>
        <v>0</v>
      </c>
      <c r="L1504" s="44"/>
      <c r="M1504" s="45"/>
      <c r="N1504" s="45"/>
      <c r="O1504" s="45" t="str">
        <f t="shared" si="251"/>
        <v/>
      </c>
      <c r="P1504" s="46" t="str">
        <f t="shared" si="252"/>
        <v/>
      </c>
      <c r="Q1504" s="34">
        <f t="shared" si="253"/>
        <v>0</v>
      </c>
      <c r="R1504" s="45">
        <f t="shared" si="254"/>
        <v>0</v>
      </c>
      <c r="S1504" s="44"/>
      <c r="T1504" s="45"/>
      <c r="U1504" s="45"/>
      <c r="V1504" s="45" t="str">
        <f t="shared" si="255"/>
        <v/>
      </c>
      <c r="W1504" s="46" t="str">
        <f t="shared" si="256"/>
        <v/>
      </c>
      <c r="X1504" s="12"/>
    </row>
    <row r="1505" spans="1:24" x14ac:dyDescent="0.25">
      <c r="A1505" s="53">
        <v>3327</v>
      </c>
      <c r="B1505" s="22"/>
      <c r="C1505" s="34"/>
      <c r="D1505" s="45"/>
      <c r="E1505" s="44"/>
      <c r="F1505" s="45"/>
      <c r="G1505" s="45"/>
      <c r="H1505" s="45" t="str">
        <f t="shared" si="247"/>
        <v/>
      </c>
      <c r="I1505" s="46" t="str">
        <f t="shared" si="248"/>
        <v/>
      </c>
      <c r="J1505" s="34">
        <f t="shared" si="249"/>
        <v>0</v>
      </c>
      <c r="K1505" s="45">
        <f t="shared" si="250"/>
        <v>0</v>
      </c>
      <c r="L1505" s="44"/>
      <c r="M1505" s="45"/>
      <c r="N1505" s="45"/>
      <c r="O1505" s="45" t="str">
        <f t="shared" si="251"/>
        <v/>
      </c>
      <c r="P1505" s="46" t="str">
        <f t="shared" si="252"/>
        <v/>
      </c>
      <c r="Q1505" s="34">
        <f t="shared" si="253"/>
        <v>0</v>
      </c>
      <c r="R1505" s="45">
        <f t="shared" si="254"/>
        <v>0</v>
      </c>
      <c r="S1505" s="44"/>
      <c r="T1505" s="45"/>
      <c r="U1505" s="45"/>
      <c r="V1505" s="45" t="str">
        <f t="shared" si="255"/>
        <v/>
      </c>
      <c r="W1505" s="46" t="str">
        <f t="shared" si="256"/>
        <v/>
      </c>
      <c r="X1505" s="12"/>
    </row>
    <row r="1506" spans="1:24" x14ac:dyDescent="0.25">
      <c r="A1506" s="53">
        <v>3328</v>
      </c>
      <c r="B1506" s="22"/>
      <c r="C1506" s="34"/>
      <c r="D1506" s="45"/>
      <c r="E1506" s="44"/>
      <c r="F1506" s="45"/>
      <c r="G1506" s="45"/>
      <c r="H1506" s="45" t="str">
        <f t="shared" si="247"/>
        <v/>
      </c>
      <c r="I1506" s="46" t="str">
        <f t="shared" si="248"/>
        <v/>
      </c>
      <c r="J1506" s="34">
        <f t="shared" si="249"/>
        <v>0</v>
      </c>
      <c r="K1506" s="45">
        <f t="shared" si="250"/>
        <v>0</v>
      </c>
      <c r="L1506" s="44"/>
      <c r="M1506" s="45"/>
      <c r="N1506" s="45"/>
      <c r="O1506" s="45" t="str">
        <f t="shared" si="251"/>
        <v/>
      </c>
      <c r="P1506" s="46" t="str">
        <f t="shared" si="252"/>
        <v/>
      </c>
      <c r="Q1506" s="34">
        <f t="shared" si="253"/>
        <v>0</v>
      </c>
      <c r="R1506" s="45">
        <f t="shared" si="254"/>
        <v>0</v>
      </c>
      <c r="S1506" s="44"/>
      <c r="T1506" s="45"/>
      <c r="U1506" s="45"/>
      <c r="V1506" s="45" t="str">
        <f t="shared" si="255"/>
        <v/>
      </c>
      <c r="W1506" s="46" t="str">
        <f t="shared" si="256"/>
        <v/>
      </c>
      <c r="X1506" s="12"/>
    </row>
    <row r="1507" spans="1:24" x14ac:dyDescent="0.25">
      <c r="A1507" s="53">
        <v>3329</v>
      </c>
      <c r="B1507" s="22"/>
      <c r="C1507" s="34"/>
      <c r="D1507" s="45"/>
      <c r="E1507" s="44"/>
      <c r="F1507" s="45"/>
      <c r="G1507" s="45"/>
      <c r="H1507" s="45" t="str">
        <f t="shared" si="247"/>
        <v/>
      </c>
      <c r="I1507" s="46" t="str">
        <f t="shared" si="248"/>
        <v/>
      </c>
      <c r="J1507" s="34">
        <f t="shared" si="249"/>
        <v>0</v>
      </c>
      <c r="K1507" s="45">
        <f t="shared" si="250"/>
        <v>0</v>
      </c>
      <c r="L1507" s="44"/>
      <c r="M1507" s="45"/>
      <c r="N1507" s="45"/>
      <c r="O1507" s="45" t="str">
        <f t="shared" si="251"/>
        <v/>
      </c>
      <c r="P1507" s="46" t="str">
        <f t="shared" si="252"/>
        <v/>
      </c>
      <c r="Q1507" s="34">
        <f t="shared" si="253"/>
        <v>0</v>
      </c>
      <c r="R1507" s="45">
        <f t="shared" si="254"/>
        <v>0</v>
      </c>
      <c r="S1507" s="44"/>
      <c r="T1507" s="45"/>
      <c r="U1507" s="45"/>
      <c r="V1507" s="45" t="str">
        <f t="shared" si="255"/>
        <v/>
      </c>
      <c r="W1507" s="46" t="str">
        <f t="shared" si="256"/>
        <v/>
      </c>
      <c r="X1507" s="12"/>
    </row>
    <row r="1508" spans="1:24" x14ac:dyDescent="0.25">
      <c r="A1508" s="53">
        <v>3330</v>
      </c>
      <c r="B1508" s="22"/>
      <c r="C1508" s="34"/>
      <c r="D1508" s="45"/>
      <c r="E1508" s="44"/>
      <c r="F1508" s="45"/>
      <c r="G1508" s="45"/>
      <c r="H1508" s="45" t="str">
        <f t="shared" si="247"/>
        <v/>
      </c>
      <c r="I1508" s="46" t="str">
        <f t="shared" si="248"/>
        <v/>
      </c>
      <c r="J1508" s="34">
        <f t="shared" si="249"/>
        <v>0</v>
      </c>
      <c r="K1508" s="45">
        <f t="shared" si="250"/>
        <v>0</v>
      </c>
      <c r="L1508" s="44"/>
      <c r="M1508" s="45"/>
      <c r="N1508" s="45"/>
      <c r="O1508" s="45" t="str">
        <f t="shared" si="251"/>
        <v/>
      </c>
      <c r="P1508" s="46" t="str">
        <f t="shared" si="252"/>
        <v/>
      </c>
      <c r="Q1508" s="34">
        <f t="shared" si="253"/>
        <v>0</v>
      </c>
      <c r="R1508" s="45">
        <f t="shared" si="254"/>
        <v>0</v>
      </c>
      <c r="S1508" s="44"/>
      <c r="T1508" s="45"/>
      <c r="U1508" s="45"/>
      <c r="V1508" s="45" t="str">
        <f t="shared" si="255"/>
        <v/>
      </c>
      <c r="W1508" s="46" t="str">
        <f t="shared" si="256"/>
        <v/>
      </c>
      <c r="X1508" s="12"/>
    </row>
    <row r="1509" spans="1:24" x14ac:dyDescent="0.25">
      <c r="A1509" s="53">
        <v>3331</v>
      </c>
      <c r="B1509" s="22"/>
      <c r="C1509" s="34"/>
      <c r="D1509" s="45"/>
      <c r="E1509" s="44"/>
      <c r="F1509" s="45"/>
      <c r="G1509" s="45"/>
      <c r="H1509" s="45" t="str">
        <f t="shared" si="247"/>
        <v/>
      </c>
      <c r="I1509" s="46" t="str">
        <f t="shared" si="248"/>
        <v/>
      </c>
      <c r="J1509" s="34">
        <f t="shared" si="249"/>
        <v>0</v>
      </c>
      <c r="K1509" s="45">
        <f t="shared" si="250"/>
        <v>0</v>
      </c>
      <c r="L1509" s="44"/>
      <c r="M1509" s="45"/>
      <c r="N1509" s="45"/>
      <c r="O1509" s="45" t="str">
        <f t="shared" si="251"/>
        <v/>
      </c>
      <c r="P1509" s="46" t="str">
        <f t="shared" si="252"/>
        <v/>
      </c>
      <c r="Q1509" s="34">
        <f t="shared" si="253"/>
        <v>0</v>
      </c>
      <c r="R1509" s="45">
        <f t="shared" si="254"/>
        <v>0</v>
      </c>
      <c r="S1509" s="44"/>
      <c r="T1509" s="45"/>
      <c r="U1509" s="45"/>
      <c r="V1509" s="45" t="str">
        <f t="shared" si="255"/>
        <v/>
      </c>
      <c r="W1509" s="46" t="str">
        <f t="shared" si="256"/>
        <v/>
      </c>
      <c r="X1509" s="12"/>
    </row>
    <row r="1510" spans="1:24" x14ac:dyDescent="0.25">
      <c r="A1510" s="53">
        <v>3332</v>
      </c>
      <c r="B1510" s="22"/>
      <c r="C1510" s="34"/>
      <c r="D1510" s="45"/>
      <c r="E1510" s="44"/>
      <c r="F1510" s="45"/>
      <c r="G1510" s="45"/>
      <c r="H1510" s="45" t="str">
        <f t="shared" si="247"/>
        <v/>
      </c>
      <c r="I1510" s="46" t="str">
        <f t="shared" si="248"/>
        <v/>
      </c>
      <c r="J1510" s="34">
        <f t="shared" si="249"/>
        <v>0</v>
      </c>
      <c r="K1510" s="45">
        <f t="shared" si="250"/>
        <v>0</v>
      </c>
      <c r="L1510" s="44"/>
      <c r="M1510" s="45"/>
      <c r="N1510" s="45"/>
      <c r="O1510" s="45" t="str">
        <f t="shared" si="251"/>
        <v/>
      </c>
      <c r="P1510" s="46" t="str">
        <f t="shared" si="252"/>
        <v/>
      </c>
      <c r="Q1510" s="34">
        <f t="shared" si="253"/>
        <v>0</v>
      </c>
      <c r="R1510" s="45">
        <f t="shared" si="254"/>
        <v>0</v>
      </c>
      <c r="S1510" s="44"/>
      <c r="T1510" s="45"/>
      <c r="U1510" s="45"/>
      <c r="V1510" s="45" t="str">
        <f t="shared" si="255"/>
        <v/>
      </c>
      <c r="W1510" s="46" t="str">
        <f t="shared" si="256"/>
        <v/>
      </c>
      <c r="X1510" s="12"/>
    </row>
    <row r="1511" spans="1:24" x14ac:dyDescent="0.25">
      <c r="A1511" s="53">
        <v>3333</v>
      </c>
      <c r="B1511" s="22"/>
      <c r="C1511" s="34"/>
      <c r="D1511" s="45"/>
      <c r="E1511" s="44"/>
      <c r="F1511" s="45"/>
      <c r="G1511" s="45"/>
      <c r="H1511" s="45" t="str">
        <f t="shared" si="247"/>
        <v/>
      </c>
      <c r="I1511" s="46" t="str">
        <f t="shared" si="248"/>
        <v/>
      </c>
      <c r="J1511" s="34">
        <f t="shared" si="249"/>
        <v>0</v>
      </c>
      <c r="K1511" s="45">
        <f t="shared" si="250"/>
        <v>0</v>
      </c>
      <c r="L1511" s="44"/>
      <c r="M1511" s="45"/>
      <c r="N1511" s="45"/>
      <c r="O1511" s="45" t="str">
        <f t="shared" si="251"/>
        <v/>
      </c>
      <c r="P1511" s="46" t="str">
        <f t="shared" si="252"/>
        <v/>
      </c>
      <c r="Q1511" s="34">
        <f t="shared" si="253"/>
        <v>0</v>
      </c>
      <c r="R1511" s="45">
        <f t="shared" si="254"/>
        <v>0</v>
      </c>
      <c r="S1511" s="44"/>
      <c r="T1511" s="45"/>
      <c r="U1511" s="45"/>
      <c r="V1511" s="45" t="str">
        <f t="shared" si="255"/>
        <v/>
      </c>
      <c r="W1511" s="46" t="str">
        <f t="shared" si="256"/>
        <v/>
      </c>
      <c r="X1511" s="12"/>
    </row>
    <row r="1512" spans="1:24" x14ac:dyDescent="0.25">
      <c r="A1512" s="53">
        <v>3334</v>
      </c>
      <c r="B1512" s="22"/>
      <c r="C1512" s="34"/>
      <c r="D1512" s="45"/>
      <c r="E1512" s="44"/>
      <c r="F1512" s="45"/>
      <c r="G1512" s="45"/>
      <c r="H1512" s="45" t="str">
        <f t="shared" si="247"/>
        <v/>
      </c>
      <c r="I1512" s="46" t="str">
        <f t="shared" si="248"/>
        <v/>
      </c>
      <c r="J1512" s="34">
        <f t="shared" si="249"/>
        <v>0</v>
      </c>
      <c r="K1512" s="45">
        <f t="shared" si="250"/>
        <v>0</v>
      </c>
      <c r="L1512" s="44"/>
      <c r="M1512" s="45"/>
      <c r="N1512" s="45"/>
      <c r="O1512" s="45" t="str">
        <f t="shared" si="251"/>
        <v/>
      </c>
      <c r="P1512" s="46" t="str">
        <f t="shared" si="252"/>
        <v/>
      </c>
      <c r="Q1512" s="34">
        <f t="shared" si="253"/>
        <v>0</v>
      </c>
      <c r="R1512" s="45">
        <f t="shared" si="254"/>
        <v>0</v>
      </c>
      <c r="S1512" s="44"/>
      <c r="T1512" s="45"/>
      <c r="U1512" s="45"/>
      <c r="V1512" s="45" t="str">
        <f t="shared" si="255"/>
        <v/>
      </c>
      <c r="W1512" s="46" t="str">
        <f t="shared" si="256"/>
        <v/>
      </c>
      <c r="X1512" s="12"/>
    </row>
    <row r="1513" spans="1:24" x14ac:dyDescent="0.25">
      <c r="A1513" s="53">
        <v>3335</v>
      </c>
      <c r="B1513" s="22"/>
      <c r="C1513" s="34"/>
      <c r="D1513" s="45"/>
      <c r="E1513" s="44"/>
      <c r="F1513" s="45"/>
      <c r="G1513" s="45"/>
      <c r="H1513" s="45" t="str">
        <f t="shared" si="247"/>
        <v/>
      </c>
      <c r="I1513" s="46" t="str">
        <f t="shared" si="248"/>
        <v/>
      </c>
      <c r="J1513" s="34">
        <f t="shared" si="249"/>
        <v>0</v>
      </c>
      <c r="K1513" s="45">
        <f t="shared" si="250"/>
        <v>0</v>
      </c>
      <c r="L1513" s="44"/>
      <c r="M1513" s="45"/>
      <c r="N1513" s="45"/>
      <c r="O1513" s="45" t="str">
        <f t="shared" si="251"/>
        <v/>
      </c>
      <c r="P1513" s="46" t="str">
        <f t="shared" si="252"/>
        <v/>
      </c>
      <c r="Q1513" s="34">
        <f t="shared" si="253"/>
        <v>0</v>
      </c>
      <c r="R1513" s="45">
        <f t="shared" si="254"/>
        <v>0</v>
      </c>
      <c r="S1513" s="44"/>
      <c r="T1513" s="45"/>
      <c r="U1513" s="45"/>
      <c r="V1513" s="45" t="str">
        <f t="shared" si="255"/>
        <v/>
      </c>
      <c r="W1513" s="46" t="str">
        <f t="shared" si="256"/>
        <v/>
      </c>
      <c r="X1513" s="12"/>
    </row>
    <row r="1514" spans="1:24" x14ac:dyDescent="0.25">
      <c r="A1514" s="53">
        <v>3336</v>
      </c>
      <c r="B1514" s="22"/>
      <c r="C1514" s="34"/>
      <c r="D1514" s="45"/>
      <c r="E1514" s="44"/>
      <c r="F1514" s="45"/>
      <c r="G1514" s="45"/>
      <c r="H1514" s="45" t="str">
        <f t="shared" si="247"/>
        <v/>
      </c>
      <c r="I1514" s="46" t="str">
        <f t="shared" si="248"/>
        <v/>
      </c>
      <c r="J1514" s="34">
        <f t="shared" si="249"/>
        <v>0</v>
      </c>
      <c r="K1514" s="45">
        <f t="shared" si="250"/>
        <v>0</v>
      </c>
      <c r="L1514" s="44"/>
      <c r="M1514" s="45"/>
      <c r="N1514" s="45"/>
      <c r="O1514" s="45" t="str">
        <f t="shared" si="251"/>
        <v/>
      </c>
      <c r="P1514" s="46" t="str">
        <f t="shared" si="252"/>
        <v/>
      </c>
      <c r="Q1514" s="34">
        <f t="shared" si="253"/>
        <v>0</v>
      </c>
      <c r="R1514" s="45">
        <f t="shared" si="254"/>
        <v>0</v>
      </c>
      <c r="S1514" s="44"/>
      <c r="T1514" s="45"/>
      <c r="U1514" s="45"/>
      <c r="V1514" s="45" t="str">
        <f t="shared" si="255"/>
        <v/>
      </c>
      <c r="W1514" s="46" t="str">
        <f t="shared" si="256"/>
        <v/>
      </c>
      <c r="X1514" s="12"/>
    </row>
    <row r="1515" spans="1:24" x14ac:dyDescent="0.25">
      <c r="A1515" s="53">
        <v>3337</v>
      </c>
      <c r="B1515" s="22"/>
      <c r="C1515" s="34"/>
      <c r="D1515" s="45"/>
      <c r="E1515" s="44"/>
      <c r="F1515" s="45"/>
      <c r="G1515" s="45"/>
      <c r="H1515" s="45" t="str">
        <f t="shared" si="247"/>
        <v/>
      </c>
      <c r="I1515" s="46" t="str">
        <f t="shared" si="248"/>
        <v/>
      </c>
      <c r="J1515" s="34">
        <f t="shared" si="249"/>
        <v>0</v>
      </c>
      <c r="K1515" s="45">
        <f t="shared" si="250"/>
        <v>0</v>
      </c>
      <c r="L1515" s="44"/>
      <c r="M1515" s="45"/>
      <c r="N1515" s="45"/>
      <c r="O1515" s="45" t="str">
        <f t="shared" si="251"/>
        <v/>
      </c>
      <c r="P1515" s="46" t="str">
        <f t="shared" si="252"/>
        <v/>
      </c>
      <c r="Q1515" s="34">
        <f t="shared" si="253"/>
        <v>0</v>
      </c>
      <c r="R1515" s="45">
        <f t="shared" si="254"/>
        <v>0</v>
      </c>
      <c r="S1515" s="44"/>
      <c r="T1515" s="45"/>
      <c r="U1515" s="45"/>
      <c r="V1515" s="45" t="str">
        <f t="shared" si="255"/>
        <v/>
      </c>
      <c r="W1515" s="46" t="str">
        <f t="shared" si="256"/>
        <v/>
      </c>
      <c r="X1515" s="12"/>
    </row>
    <row r="1516" spans="1:24" x14ac:dyDescent="0.25">
      <c r="A1516" s="53">
        <v>3338</v>
      </c>
      <c r="B1516" s="22"/>
      <c r="C1516" s="34"/>
      <c r="D1516" s="45"/>
      <c r="E1516" s="44"/>
      <c r="F1516" s="45"/>
      <c r="G1516" s="45"/>
      <c r="H1516" s="45" t="str">
        <f t="shared" si="247"/>
        <v/>
      </c>
      <c r="I1516" s="46" t="str">
        <f t="shared" si="248"/>
        <v/>
      </c>
      <c r="J1516" s="34">
        <f t="shared" si="249"/>
        <v>0</v>
      </c>
      <c r="K1516" s="45">
        <f t="shared" si="250"/>
        <v>0</v>
      </c>
      <c r="L1516" s="44"/>
      <c r="M1516" s="45"/>
      <c r="N1516" s="45"/>
      <c r="O1516" s="45" t="str">
        <f t="shared" si="251"/>
        <v/>
      </c>
      <c r="P1516" s="46" t="str">
        <f t="shared" si="252"/>
        <v/>
      </c>
      <c r="Q1516" s="34">
        <f t="shared" si="253"/>
        <v>0</v>
      </c>
      <c r="R1516" s="45">
        <f t="shared" si="254"/>
        <v>0</v>
      </c>
      <c r="S1516" s="44"/>
      <c r="T1516" s="45"/>
      <c r="U1516" s="45"/>
      <c r="V1516" s="45" t="str">
        <f t="shared" si="255"/>
        <v/>
      </c>
      <c r="W1516" s="46" t="str">
        <f t="shared" si="256"/>
        <v/>
      </c>
      <c r="X1516" s="12"/>
    </row>
    <row r="1517" spans="1:24" x14ac:dyDescent="0.25">
      <c r="A1517" s="53">
        <v>3339</v>
      </c>
      <c r="B1517" s="22"/>
      <c r="C1517" s="34"/>
      <c r="D1517" s="45"/>
      <c r="E1517" s="44"/>
      <c r="F1517" s="45"/>
      <c r="G1517" s="45"/>
      <c r="H1517" s="45" t="str">
        <f t="shared" si="247"/>
        <v/>
      </c>
      <c r="I1517" s="46" t="str">
        <f t="shared" si="248"/>
        <v/>
      </c>
      <c r="J1517" s="34">
        <f t="shared" si="249"/>
        <v>0</v>
      </c>
      <c r="K1517" s="45">
        <f t="shared" si="250"/>
        <v>0</v>
      </c>
      <c r="L1517" s="44"/>
      <c r="M1517" s="45"/>
      <c r="N1517" s="45"/>
      <c r="O1517" s="45" t="str">
        <f t="shared" si="251"/>
        <v/>
      </c>
      <c r="P1517" s="46" t="str">
        <f t="shared" si="252"/>
        <v/>
      </c>
      <c r="Q1517" s="34">
        <f t="shared" si="253"/>
        <v>0</v>
      </c>
      <c r="R1517" s="45">
        <f t="shared" si="254"/>
        <v>0</v>
      </c>
      <c r="S1517" s="44"/>
      <c r="T1517" s="45"/>
      <c r="U1517" s="45"/>
      <c r="V1517" s="45" t="str">
        <f t="shared" si="255"/>
        <v/>
      </c>
      <c r="W1517" s="46" t="str">
        <f t="shared" si="256"/>
        <v/>
      </c>
      <c r="X1517" s="12"/>
    </row>
    <row r="1518" spans="1:24" x14ac:dyDescent="0.25">
      <c r="A1518" s="53">
        <v>3340</v>
      </c>
      <c r="B1518" s="22"/>
      <c r="C1518" s="34"/>
      <c r="D1518" s="45"/>
      <c r="E1518" s="44"/>
      <c r="F1518" s="45"/>
      <c r="G1518" s="45"/>
      <c r="H1518" s="45" t="str">
        <f t="shared" si="247"/>
        <v/>
      </c>
      <c r="I1518" s="46" t="str">
        <f t="shared" si="248"/>
        <v/>
      </c>
      <c r="J1518" s="34">
        <f t="shared" si="249"/>
        <v>0</v>
      </c>
      <c r="K1518" s="45">
        <f t="shared" si="250"/>
        <v>0</v>
      </c>
      <c r="L1518" s="44"/>
      <c r="M1518" s="45"/>
      <c r="N1518" s="45"/>
      <c r="O1518" s="45" t="str">
        <f t="shared" si="251"/>
        <v/>
      </c>
      <c r="P1518" s="46" t="str">
        <f t="shared" si="252"/>
        <v/>
      </c>
      <c r="Q1518" s="34">
        <f t="shared" si="253"/>
        <v>0</v>
      </c>
      <c r="R1518" s="45">
        <f t="shared" si="254"/>
        <v>0</v>
      </c>
      <c r="S1518" s="44"/>
      <c r="T1518" s="45"/>
      <c r="U1518" s="45"/>
      <c r="V1518" s="45" t="str">
        <f t="shared" si="255"/>
        <v/>
      </c>
      <c r="W1518" s="46" t="str">
        <f t="shared" si="256"/>
        <v/>
      </c>
      <c r="X1518" s="12"/>
    </row>
    <row r="1519" spans="1:24" x14ac:dyDescent="0.25">
      <c r="A1519" s="53">
        <v>3341</v>
      </c>
      <c r="B1519" s="22"/>
      <c r="C1519" s="34"/>
      <c r="D1519" s="45"/>
      <c r="E1519" s="44"/>
      <c r="F1519" s="45"/>
      <c r="G1519" s="45"/>
      <c r="H1519" s="45" t="str">
        <f t="shared" si="247"/>
        <v/>
      </c>
      <c r="I1519" s="46" t="str">
        <f t="shared" si="248"/>
        <v/>
      </c>
      <c r="J1519" s="34">
        <f t="shared" si="249"/>
        <v>0</v>
      </c>
      <c r="K1519" s="45">
        <f t="shared" si="250"/>
        <v>0</v>
      </c>
      <c r="L1519" s="44"/>
      <c r="M1519" s="45"/>
      <c r="N1519" s="45"/>
      <c r="O1519" s="45" t="str">
        <f t="shared" si="251"/>
        <v/>
      </c>
      <c r="P1519" s="46" t="str">
        <f t="shared" si="252"/>
        <v/>
      </c>
      <c r="Q1519" s="34">
        <f t="shared" si="253"/>
        <v>0</v>
      </c>
      <c r="R1519" s="45">
        <f t="shared" si="254"/>
        <v>0</v>
      </c>
      <c r="S1519" s="44"/>
      <c r="T1519" s="45"/>
      <c r="U1519" s="45"/>
      <c r="V1519" s="45" t="str">
        <f t="shared" si="255"/>
        <v/>
      </c>
      <c r="W1519" s="46" t="str">
        <f t="shared" si="256"/>
        <v/>
      </c>
      <c r="X1519" s="12"/>
    </row>
    <row r="1520" spans="1:24" x14ac:dyDescent="0.25">
      <c r="A1520" s="53">
        <v>3342</v>
      </c>
      <c r="B1520" s="22"/>
      <c r="C1520" s="34"/>
      <c r="D1520" s="45"/>
      <c r="E1520" s="44"/>
      <c r="F1520" s="45"/>
      <c r="G1520" s="45"/>
      <c r="H1520" s="45" t="str">
        <f t="shared" si="247"/>
        <v/>
      </c>
      <c r="I1520" s="46" t="str">
        <f t="shared" si="248"/>
        <v/>
      </c>
      <c r="J1520" s="34">
        <f t="shared" si="249"/>
        <v>0</v>
      </c>
      <c r="K1520" s="45">
        <f t="shared" si="250"/>
        <v>0</v>
      </c>
      <c r="L1520" s="44"/>
      <c r="M1520" s="45"/>
      <c r="N1520" s="45"/>
      <c r="O1520" s="45" t="str">
        <f t="shared" si="251"/>
        <v/>
      </c>
      <c r="P1520" s="46" t="str">
        <f t="shared" si="252"/>
        <v/>
      </c>
      <c r="Q1520" s="34">
        <f t="shared" si="253"/>
        <v>0</v>
      </c>
      <c r="R1520" s="45">
        <f t="shared" si="254"/>
        <v>0</v>
      </c>
      <c r="S1520" s="44"/>
      <c r="T1520" s="45"/>
      <c r="U1520" s="45"/>
      <c r="V1520" s="45" t="str">
        <f t="shared" si="255"/>
        <v/>
      </c>
      <c r="W1520" s="46" t="str">
        <f t="shared" si="256"/>
        <v/>
      </c>
      <c r="X1520" s="12"/>
    </row>
    <row r="1521" spans="1:24" x14ac:dyDescent="0.25">
      <c r="A1521" s="53">
        <v>3343</v>
      </c>
      <c r="B1521" s="22"/>
      <c r="C1521" s="34"/>
      <c r="D1521" s="45"/>
      <c r="E1521" s="44"/>
      <c r="F1521" s="45"/>
      <c r="G1521" s="45"/>
      <c r="H1521" s="45" t="str">
        <f t="shared" si="247"/>
        <v/>
      </c>
      <c r="I1521" s="46" t="str">
        <f t="shared" si="248"/>
        <v/>
      </c>
      <c r="J1521" s="34">
        <f t="shared" si="249"/>
        <v>0</v>
      </c>
      <c r="K1521" s="45">
        <f t="shared" si="250"/>
        <v>0</v>
      </c>
      <c r="L1521" s="44"/>
      <c r="M1521" s="45"/>
      <c r="N1521" s="45"/>
      <c r="O1521" s="45" t="str">
        <f t="shared" si="251"/>
        <v/>
      </c>
      <c r="P1521" s="46" t="str">
        <f t="shared" si="252"/>
        <v/>
      </c>
      <c r="Q1521" s="34">
        <f t="shared" si="253"/>
        <v>0</v>
      </c>
      <c r="R1521" s="45">
        <f t="shared" si="254"/>
        <v>0</v>
      </c>
      <c r="S1521" s="44"/>
      <c r="T1521" s="45"/>
      <c r="U1521" s="45"/>
      <c r="V1521" s="45" t="str">
        <f t="shared" si="255"/>
        <v/>
      </c>
      <c r="W1521" s="46" t="str">
        <f t="shared" si="256"/>
        <v/>
      </c>
      <c r="X1521" s="12"/>
    </row>
    <row r="1522" spans="1:24" x14ac:dyDescent="0.25">
      <c r="A1522" s="53">
        <v>3344</v>
      </c>
      <c r="B1522" s="22"/>
      <c r="C1522" s="34"/>
      <c r="D1522" s="45"/>
      <c r="E1522" s="44"/>
      <c r="F1522" s="45"/>
      <c r="G1522" s="45"/>
      <c r="H1522" s="45" t="str">
        <f t="shared" si="247"/>
        <v/>
      </c>
      <c r="I1522" s="46" t="str">
        <f t="shared" si="248"/>
        <v/>
      </c>
      <c r="J1522" s="34">
        <f t="shared" si="249"/>
        <v>0</v>
      </c>
      <c r="K1522" s="45">
        <f t="shared" si="250"/>
        <v>0</v>
      </c>
      <c r="L1522" s="44"/>
      <c r="M1522" s="45"/>
      <c r="N1522" s="45"/>
      <c r="O1522" s="45" t="str">
        <f t="shared" si="251"/>
        <v/>
      </c>
      <c r="P1522" s="46" t="str">
        <f t="shared" si="252"/>
        <v/>
      </c>
      <c r="Q1522" s="34">
        <f t="shared" si="253"/>
        <v>0</v>
      </c>
      <c r="R1522" s="45">
        <f t="shared" si="254"/>
        <v>0</v>
      </c>
      <c r="S1522" s="44"/>
      <c r="T1522" s="45"/>
      <c r="U1522" s="45"/>
      <c r="V1522" s="45" t="str">
        <f t="shared" si="255"/>
        <v/>
      </c>
      <c r="W1522" s="46" t="str">
        <f t="shared" si="256"/>
        <v/>
      </c>
      <c r="X1522" s="12"/>
    </row>
    <row r="1523" spans="1:24" x14ac:dyDescent="0.25">
      <c r="A1523" s="53">
        <v>3345</v>
      </c>
      <c r="B1523" s="22"/>
      <c r="C1523" s="34"/>
      <c r="D1523" s="45"/>
      <c r="E1523" s="44"/>
      <c r="F1523" s="45"/>
      <c r="G1523" s="45"/>
      <c r="H1523" s="45" t="str">
        <f t="shared" si="247"/>
        <v/>
      </c>
      <c r="I1523" s="46" t="str">
        <f t="shared" si="248"/>
        <v/>
      </c>
      <c r="J1523" s="34">
        <f t="shared" si="249"/>
        <v>0</v>
      </c>
      <c r="K1523" s="45">
        <f t="shared" si="250"/>
        <v>0</v>
      </c>
      <c r="L1523" s="44"/>
      <c r="M1523" s="45"/>
      <c r="N1523" s="45"/>
      <c r="O1523" s="45" t="str">
        <f t="shared" si="251"/>
        <v/>
      </c>
      <c r="P1523" s="46" t="str">
        <f t="shared" si="252"/>
        <v/>
      </c>
      <c r="Q1523" s="34">
        <f t="shared" si="253"/>
        <v>0</v>
      </c>
      <c r="R1523" s="45">
        <f t="shared" si="254"/>
        <v>0</v>
      </c>
      <c r="S1523" s="44"/>
      <c r="T1523" s="45"/>
      <c r="U1523" s="45"/>
      <c r="V1523" s="45" t="str">
        <f t="shared" si="255"/>
        <v/>
      </c>
      <c r="W1523" s="46" t="str">
        <f t="shared" si="256"/>
        <v/>
      </c>
      <c r="X1523" s="12"/>
    </row>
    <row r="1524" spans="1:24" x14ac:dyDescent="0.25">
      <c r="A1524" s="53">
        <v>3346</v>
      </c>
      <c r="B1524" s="22"/>
      <c r="C1524" s="34"/>
      <c r="D1524" s="45"/>
      <c r="E1524" s="44"/>
      <c r="F1524" s="45"/>
      <c r="G1524" s="45"/>
      <c r="H1524" s="45" t="str">
        <f t="shared" si="247"/>
        <v/>
      </c>
      <c r="I1524" s="46" t="str">
        <f t="shared" si="248"/>
        <v/>
      </c>
      <c r="J1524" s="34">
        <f t="shared" si="249"/>
        <v>0</v>
      </c>
      <c r="K1524" s="45">
        <f t="shared" si="250"/>
        <v>0</v>
      </c>
      <c r="L1524" s="44"/>
      <c r="M1524" s="45"/>
      <c r="N1524" s="45"/>
      <c r="O1524" s="45" t="str">
        <f t="shared" si="251"/>
        <v/>
      </c>
      <c r="P1524" s="46" t="str">
        <f t="shared" si="252"/>
        <v/>
      </c>
      <c r="Q1524" s="34">
        <f t="shared" si="253"/>
        <v>0</v>
      </c>
      <c r="R1524" s="45">
        <f t="shared" si="254"/>
        <v>0</v>
      </c>
      <c r="S1524" s="44"/>
      <c r="T1524" s="45"/>
      <c r="U1524" s="45"/>
      <c r="V1524" s="45" t="str">
        <f t="shared" si="255"/>
        <v/>
      </c>
      <c r="W1524" s="46" t="str">
        <f t="shared" si="256"/>
        <v/>
      </c>
      <c r="X1524" s="12"/>
    </row>
    <row r="1525" spans="1:24" x14ac:dyDescent="0.25">
      <c r="A1525" s="53">
        <v>3347</v>
      </c>
      <c r="B1525" s="22"/>
      <c r="C1525" s="34"/>
      <c r="D1525" s="45"/>
      <c r="E1525" s="44"/>
      <c r="F1525" s="45"/>
      <c r="G1525" s="45"/>
      <c r="H1525" s="45" t="str">
        <f t="shared" si="247"/>
        <v/>
      </c>
      <c r="I1525" s="46" t="str">
        <f t="shared" si="248"/>
        <v/>
      </c>
      <c r="J1525" s="34">
        <f t="shared" si="249"/>
        <v>0</v>
      </c>
      <c r="K1525" s="45">
        <f t="shared" si="250"/>
        <v>0</v>
      </c>
      <c r="L1525" s="44"/>
      <c r="M1525" s="45"/>
      <c r="N1525" s="45"/>
      <c r="O1525" s="45" t="str">
        <f t="shared" si="251"/>
        <v/>
      </c>
      <c r="P1525" s="46" t="str">
        <f t="shared" si="252"/>
        <v/>
      </c>
      <c r="Q1525" s="34">
        <f t="shared" si="253"/>
        <v>0</v>
      </c>
      <c r="R1525" s="45">
        <f t="shared" si="254"/>
        <v>0</v>
      </c>
      <c r="S1525" s="44"/>
      <c r="T1525" s="45"/>
      <c r="U1525" s="45"/>
      <c r="V1525" s="45" t="str">
        <f t="shared" si="255"/>
        <v/>
      </c>
      <c r="W1525" s="46" t="str">
        <f t="shared" si="256"/>
        <v/>
      </c>
      <c r="X1525" s="12"/>
    </row>
    <row r="1526" spans="1:24" x14ac:dyDescent="0.25">
      <c r="A1526" s="53">
        <v>3348</v>
      </c>
      <c r="B1526" s="22"/>
      <c r="C1526" s="34"/>
      <c r="D1526" s="45"/>
      <c r="E1526" s="44"/>
      <c r="F1526" s="45"/>
      <c r="G1526" s="45"/>
      <c r="H1526" s="45" t="str">
        <f t="shared" si="247"/>
        <v/>
      </c>
      <c r="I1526" s="46" t="str">
        <f t="shared" si="248"/>
        <v/>
      </c>
      <c r="J1526" s="34">
        <f t="shared" si="249"/>
        <v>0</v>
      </c>
      <c r="K1526" s="45">
        <f t="shared" si="250"/>
        <v>0</v>
      </c>
      <c r="L1526" s="44"/>
      <c r="M1526" s="45"/>
      <c r="N1526" s="45"/>
      <c r="O1526" s="45" t="str">
        <f t="shared" si="251"/>
        <v/>
      </c>
      <c r="P1526" s="46" t="str">
        <f t="shared" si="252"/>
        <v/>
      </c>
      <c r="Q1526" s="34">
        <f t="shared" si="253"/>
        <v>0</v>
      </c>
      <c r="R1526" s="45">
        <f t="shared" si="254"/>
        <v>0</v>
      </c>
      <c r="S1526" s="44"/>
      <c r="T1526" s="45"/>
      <c r="U1526" s="45"/>
      <c r="V1526" s="45" t="str">
        <f t="shared" si="255"/>
        <v/>
      </c>
      <c r="W1526" s="46" t="str">
        <f t="shared" si="256"/>
        <v/>
      </c>
      <c r="X1526" s="12"/>
    </row>
    <row r="1527" spans="1:24" x14ac:dyDescent="0.25">
      <c r="A1527" s="53">
        <v>3349</v>
      </c>
      <c r="B1527" s="22"/>
      <c r="C1527" s="34"/>
      <c r="D1527" s="45"/>
      <c r="E1527" s="44"/>
      <c r="F1527" s="45"/>
      <c r="G1527" s="45"/>
      <c r="H1527" s="45" t="str">
        <f t="shared" si="247"/>
        <v/>
      </c>
      <c r="I1527" s="46" t="str">
        <f t="shared" si="248"/>
        <v/>
      </c>
      <c r="J1527" s="34">
        <f t="shared" si="249"/>
        <v>0</v>
      </c>
      <c r="K1527" s="45">
        <f t="shared" si="250"/>
        <v>0</v>
      </c>
      <c r="L1527" s="44"/>
      <c r="M1527" s="45"/>
      <c r="N1527" s="45"/>
      <c r="O1527" s="45" t="str">
        <f t="shared" si="251"/>
        <v/>
      </c>
      <c r="P1527" s="46" t="str">
        <f t="shared" si="252"/>
        <v/>
      </c>
      <c r="Q1527" s="34">
        <f t="shared" si="253"/>
        <v>0</v>
      </c>
      <c r="R1527" s="45">
        <f t="shared" si="254"/>
        <v>0</v>
      </c>
      <c r="S1527" s="44"/>
      <c r="T1527" s="45"/>
      <c r="U1527" s="45"/>
      <c r="V1527" s="45" t="str">
        <f t="shared" si="255"/>
        <v/>
      </c>
      <c r="W1527" s="46" t="str">
        <f t="shared" si="256"/>
        <v/>
      </c>
      <c r="X1527" s="12"/>
    </row>
    <row r="1528" spans="1:24" x14ac:dyDescent="0.25">
      <c r="A1528" s="53">
        <v>3350</v>
      </c>
      <c r="B1528" s="22"/>
      <c r="C1528" s="34"/>
      <c r="D1528" s="45"/>
      <c r="E1528" s="44"/>
      <c r="F1528" s="45"/>
      <c r="G1528" s="45"/>
      <c r="H1528" s="45" t="str">
        <f t="shared" si="247"/>
        <v/>
      </c>
      <c r="I1528" s="46" t="str">
        <f t="shared" si="248"/>
        <v/>
      </c>
      <c r="J1528" s="34">
        <f t="shared" si="249"/>
        <v>0</v>
      </c>
      <c r="K1528" s="45">
        <f t="shared" si="250"/>
        <v>0</v>
      </c>
      <c r="L1528" s="44"/>
      <c r="M1528" s="45"/>
      <c r="N1528" s="45"/>
      <c r="O1528" s="45" t="str">
        <f t="shared" si="251"/>
        <v/>
      </c>
      <c r="P1528" s="46" t="str">
        <f t="shared" si="252"/>
        <v/>
      </c>
      <c r="Q1528" s="34">
        <f t="shared" si="253"/>
        <v>0</v>
      </c>
      <c r="R1528" s="45">
        <f t="shared" si="254"/>
        <v>0</v>
      </c>
      <c r="S1528" s="44"/>
      <c r="T1528" s="45"/>
      <c r="U1528" s="45"/>
      <c r="V1528" s="45" t="str">
        <f t="shared" si="255"/>
        <v/>
      </c>
      <c r="W1528" s="46" t="str">
        <f t="shared" si="256"/>
        <v/>
      </c>
      <c r="X1528" s="12"/>
    </row>
    <row r="1529" spans="1:24" x14ac:dyDescent="0.25">
      <c r="A1529" s="53">
        <v>3351</v>
      </c>
      <c r="B1529" s="22"/>
      <c r="C1529" s="34"/>
      <c r="D1529" s="45"/>
      <c r="E1529" s="44"/>
      <c r="F1529" s="45"/>
      <c r="G1529" s="45"/>
      <c r="H1529" s="45" t="str">
        <f t="shared" si="247"/>
        <v/>
      </c>
      <c r="I1529" s="46" t="str">
        <f t="shared" si="248"/>
        <v/>
      </c>
      <c r="J1529" s="34">
        <f t="shared" si="249"/>
        <v>0</v>
      </c>
      <c r="K1529" s="45">
        <f t="shared" si="250"/>
        <v>0</v>
      </c>
      <c r="L1529" s="44"/>
      <c r="M1529" s="45"/>
      <c r="N1529" s="45"/>
      <c r="O1529" s="45" t="str">
        <f t="shared" si="251"/>
        <v/>
      </c>
      <c r="P1529" s="46" t="str">
        <f t="shared" si="252"/>
        <v/>
      </c>
      <c r="Q1529" s="34">
        <f t="shared" si="253"/>
        <v>0</v>
      </c>
      <c r="R1529" s="45">
        <f t="shared" si="254"/>
        <v>0</v>
      </c>
      <c r="S1529" s="44"/>
      <c r="T1529" s="45"/>
      <c r="U1529" s="45"/>
      <c r="V1529" s="45" t="str">
        <f t="shared" si="255"/>
        <v/>
      </c>
      <c r="W1529" s="46" t="str">
        <f t="shared" si="256"/>
        <v/>
      </c>
      <c r="X1529" s="12"/>
    </row>
    <row r="1530" spans="1:24" x14ac:dyDescent="0.25">
      <c r="A1530" s="53">
        <v>3352</v>
      </c>
      <c r="B1530" s="22"/>
      <c r="C1530" s="34"/>
      <c r="D1530" s="45"/>
      <c r="E1530" s="44"/>
      <c r="F1530" s="45"/>
      <c r="G1530" s="45"/>
      <c r="H1530" s="45" t="str">
        <f t="shared" si="247"/>
        <v/>
      </c>
      <c r="I1530" s="46" t="str">
        <f t="shared" si="248"/>
        <v/>
      </c>
      <c r="J1530" s="34">
        <f t="shared" si="249"/>
        <v>0</v>
      </c>
      <c r="K1530" s="45">
        <f t="shared" si="250"/>
        <v>0</v>
      </c>
      <c r="L1530" s="44"/>
      <c r="M1530" s="45"/>
      <c r="N1530" s="45"/>
      <c r="O1530" s="45" t="str">
        <f t="shared" si="251"/>
        <v/>
      </c>
      <c r="P1530" s="46" t="str">
        <f t="shared" si="252"/>
        <v/>
      </c>
      <c r="Q1530" s="34">
        <f t="shared" si="253"/>
        <v>0</v>
      </c>
      <c r="R1530" s="45">
        <f t="shared" si="254"/>
        <v>0</v>
      </c>
      <c r="S1530" s="44"/>
      <c r="T1530" s="45"/>
      <c r="U1530" s="45"/>
      <c r="V1530" s="45" t="str">
        <f t="shared" si="255"/>
        <v/>
      </c>
      <c r="W1530" s="46" t="str">
        <f t="shared" si="256"/>
        <v/>
      </c>
      <c r="X1530" s="12"/>
    </row>
    <row r="1531" spans="1:24" x14ac:dyDescent="0.25">
      <c r="A1531" s="53">
        <v>3353</v>
      </c>
      <c r="B1531" s="22"/>
      <c r="C1531" s="34"/>
      <c r="D1531" s="45"/>
      <c r="E1531" s="44"/>
      <c r="F1531" s="45"/>
      <c r="G1531" s="45"/>
      <c r="H1531" s="45" t="str">
        <f t="shared" si="247"/>
        <v/>
      </c>
      <c r="I1531" s="46" t="str">
        <f t="shared" si="248"/>
        <v/>
      </c>
      <c r="J1531" s="34">
        <f t="shared" si="249"/>
        <v>0</v>
      </c>
      <c r="K1531" s="45">
        <f t="shared" si="250"/>
        <v>0</v>
      </c>
      <c r="L1531" s="44"/>
      <c r="M1531" s="45"/>
      <c r="N1531" s="45"/>
      <c r="O1531" s="45" t="str">
        <f t="shared" si="251"/>
        <v/>
      </c>
      <c r="P1531" s="46" t="str">
        <f t="shared" si="252"/>
        <v/>
      </c>
      <c r="Q1531" s="34">
        <f t="shared" si="253"/>
        <v>0</v>
      </c>
      <c r="R1531" s="45">
        <f t="shared" si="254"/>
        <v>0</v>
      </c>
      <c r="S1531" s="44"/>
      <c r="T1531" s="45"/>
      <c r="U1531" s="45"/>
      <c r="V1531" s="45" t="str">
        <f t="shared" si="255"/>
        <v/>
      </c>
      <c r="W1531" s="46" t="str">
        <f t="shared" si="256"/>
        <v/>
      </c>
      <c r="X1531" s="12"/>
    </row>
    <row r="1532" spans="1:24" x14ac:dyDescent="0.25">
      <c r="A1532" s="53">
        <v>3354</v>
      </c>
      <c r="B1532" s="22"/>
      <c r="C1532" s="34"/>
      <c r="D1532" s="45"/>
      <c r="E1532" s="44"/>
      <c r="F1532" s="45"/>
      <c r="G1532" s="45"/>
      <c r="H1532" s="45" t="str">
        <f t="shared" si="247"/>
        <v/>
      </c>
      <c r="I1532" s="46" t="str">
        <f t="shared" si="248"/>
        <v/>
      </c>
      <c r="J1532" s="34">
        <f t="shared" si="249"/>
        <v>0</v>
      </c>
      <c r="K1532" s="45">
        <f t="shared" si="250"/>
        <v>0</v>
      </c>
      <c r="L1532" s="44"/>
      <c r="M1532" s="45"/>
      <c r="N1532" s="45"/>
      <c r="O1532" s="45" t="str">
        <f t="shared" si="251"/>
        <v/>
      </c>
      <c r="P1532" s="46" t="str">
        <f t="shared" si="252"/>
        <v/>
      </c>
      <c r="Q1532" s="34">
        <f t="shared" si="253"/>
        <v>0</v>
      </c>
      <c r="R1532" s="45">
        <f t="shared" si="254"/>
        <v>0</v>
      </c>
      <c r="S1532" s="44"/>
      <c r="T1532" s="45"/>
      <c r="U1532" s="45"/>
      <c r="V1532" s="45" t="str">
        <f t="shared" si="255"/>
        <v/>
      </c>
      <c r="W1532" s="46" t="str">
        <f t="shared" si="256"/>
        <v/>
      </c>
      <c r="X1532" s="12"/>
    </row>
    <row r="1533" spans="1:24" x14ac:dyDescent="0.25">
      <c r="A1533" s="53">
        <v>3355</v>
      </c>
      <c r="B1533" s="22"/>
      <c r="C1533" s="34"/>
      <c r="D1533" s="45"/>
      <c r="E1533" s="44"/>
      <c r="F1533" s="45"/>
      <c r="G1533" s="45"/>
      <c r="H1533" s="45" t="str">
        <f t="shared" si="247"/>
        <v/>
      </c>
      <c r="I1533" s="46" t="str">
        <f t="shared" si="248"/>
        <v/>
      </c>
      <c r="J1533" s="34">
        <f t="shared" si="249"/>
        <v>0</v>
      </c>
      <c r="K1533" s="45">
        <f t="shared" si="250"/>
        <v>0</v>
      </c>
      <c r="L1533" s="44"/>
      <c r="M1533" s="45"/>
      <c r="N1533" s="45"/>
      <c r="O1533" s="45" t="str">
        <f t="shared" si="251"/>
        <v/>
      </c>
      <c r="P1533" s="46" t="str">
        <f t="shared" si="252"/>
        <v/>
      </c>
      <c r="Q1533" s="34">
        <f t="shared" si="253"/>
        <v>0</v>
      </c>
      <c r="R1533" s="45">
        <f t="shared" si="254"/>
        <v>0</v>
      </c>
      <c r="S1533" s="44"/>
      <c r="T1533" s="45"/>
      <c r="U1533" s="45"/>
      <c r="V1533" s="45" t="str">
        <f t="shared" si="255"/>
        <v/>
      </c>
      <c r="W1533" s="46" t="str">
        <f t="shared" si="256"/>
        <v/>
      </c>
      <c r="X1533" s="12"/>
    </row>
    <row r="1534" spans="1:24" x14ac:dyDescent="0.25">
      <c r="A1534" s="53">
        <v>3356</v>
      </c>
      <c r="B1534" s="22"/>
      <c r="C1534" s="34"/>
      <c r="D1534" s="45"/>
      <c r="E1534" s="44"/>
      <c r="F1534" s="45"/>
      <c r="G1534" s="45"/>
      <c r="H1534" s="45" t="str">
        <f t="shared" si="247"/>
        <v/>
      </c>
      <c r="I1534" s="46" t="str">
        <f t="shared" si="248"/>
        <v/>
      </c>
      <c r="J1534" s="34">
        <f t="shared" si="249"/>
        <v>0</v>
      </c>
      <c r="K1534" s="45">
        <f t="shared" si="250"/>
        <v>0</v>
      </c>
      <c r="L1534" s="44"/>
      <c r="M1534" s="45"/>
      <c r="N1534" s="45"/>
      <c r="O1534" s="45" t="str">
        <f t="shared" si="251"/>
        <v/>
      </c>
      <c r="P1534" s="46" t="str">
        <f t="shared" si="252"/>
        <v/>
      </c>
      <c r="Q1534" s="34">
        <f t="shared" si="253"/>
        <v>0</v>
      </c>
      <c r="R1534" s="45">
        <f t="shared" si="254"/>
        <v>0</v>
      </c>
      <c r="S1534" s="44"/>
      <c r="T1534" s="45"/>
      <c r="U1534" s="45"/>
      <c r="V1534" s="45" t="str">
        <f t="shared" si="255"/>
        <v/>
      </c>
      <c r="W1534" s="46" t="str">
        <f t="shared" si="256"/>
        <v/>
      </c>
      <c r="X1534" s="12"/>
    </row>
    <row r="1535" spans="1:24" x14ac:dyDescent="0.25">
      <c r="A1535" s="53">
        <v>3357</v>
      </c>
      <c r="B1535" s="22"/>
      <c r="C1535" s="34"/>
      <c r="D1535" s="45"/>
      <c r="E1535" s="44"/>
      <c r="F1535" s="45"/>
      <c r="G1535" s="45"/>
      <c r="H1535" s="45" t="str">
        <f t="shared" si="247"/>
        <v/>
      </c>
      <c r="I1535" s="46" t="str">
        <f t="shared" si="248"/>
        <v/>
      </c>
      <c r="J1535" s="34">
        <f t="shared" si="249"/>
        <v>0</v>
      </c>
      <c r="K1535" s="45">
        <f t="shared" si="250"/>
        <v>0</v>
      </c>
      <c r="L1535" s="44"/>
      <c r="M1535" s="45"/>
      <c r="N1535" s="45"/>
      <c r="O1535" s="45" t="str">
        <f t="shared" si="251"/>
        <v/>
      </c>
      <c r="P1535" s="46" t="str">
        <f t="shared" si="252"/>
        <v/>
      </c>
      <c r="Q1535" s="34">
        <f t="shared" si="253"/>
        <v>0</v>
      </c>
      <c r="R1535" s="45">
        <f t="shared" si="254"/>
        <v>0</v>
      </c>
      <c r="S1535" s="44"/>
      <c r="T1535" s="45"/>
      <c r="U1535" s="45"/>
      <c r="V1535" s="45" t="str">
        <f t="shared" si="255"/>
        <v/>
      </c>
      <c r="W1535" s="46" t="str">
        <f t="shared" si="256"/>
        <v/>
      </c>
      <c r="X1535" s="12"/>
    </row>
    <row r="1536" spans="1:24" x14ac:dyDescent="0.25">
      <c r="A1536" s="53">
        <v>3358</v>
      </c>
      <c r="B1536" s="22"/>
      <c r="C1536" s="34"/>
      <c r="D1536" s="45"/>
      <c r="E1536" s="44"/>
      <c r="F1536" s="45"/>
      <c r="G1536" s="45"/>
      <c r="H1536" s="45" t="str">
        <f t="shared" si="247"/>
        <v/>
      </c>
      <c r="I1536" s="46" t="str">
        <f t="shared" si="248"/>
        <v/>
      </c>
      <c r="J1536" s="34">
        <f t="shared" si="249"/>
        <v>0</v>
      </c>
      <c r="K1536" s="45">
        <f t="shared" si="250"/>
        <v>0</v>
      </c>
      <c r="L1536" s="44"/>
      <c r="M1536" s="45"/>
      <c r="N1536" s="45"/>
      <c r="O1536" s="45" t="str">
        <f t="shared" si="251"/>
        <v/>
      </c>
      <c r="P1536" s="46" t="str">
        <f t="shared" si="252"/>
        <v/>
      </c>
      <c r="Q1536" s="34">
        <f t="shared" si="253"/>
        <v>0</v>
      </c>
      <c r="R1536" s="45">
        <f t="shared" si="254"/>
        <v>0</v>
      </c>
      <c r="S1536" s="44"/>
      <c r="T1536" s="45"/>
      <c r="U1536" s="45"/>
      <c r="V1536" s="45" t="str">
        <f t="shared" si="255"/>
        <v/>
      </c>
      <c r="W1536" s="46" t="str">
        <f t="shared" si="256"/>
        <v/>
      </c>
      <c r="X1536" s="12"/>
    </row>
    <row r="1537" spans="1:24" x14ac:dyDescent="0.25">
      <c r="A1537" s="53">
        <v>3359</v>
      </c>
      <c r="B1537" s="22"/>
      <c r="C1537" s="34"/>
      <c r="D1537" s="45"/>
      <c r="E1537" s="44"/>
      <c r="F1537" s="45"/>
      <c r="G1537" s="45"/>
      <c r="H1537" s="45" t="str">
        <f t="shared" ref="H1537:H1600" si="257">IF(F1537="","",(SMALL(F1537:G1537,1)))</f>
        <v/>
      </c>
      <c r="I1537" s="46" t="str">
        <f t="shared" ref="I1537:I1600" si="258">IF(F1537="","",(IF(H1537&gt;D1537,"APROVADO","REPROVADO")))</f>
        <v/>
      </c>
      <c r="J1537" s="34">
        <f t="shared" ref="J1537:J1600" si="259">C1537</f>
        <v>0</v>
      </c>
      <c r="K1537" s="45">
        <f t="shared" ref="K1537:K1600" si="260">D1537</f>
        <v>0</v>
      </c>
      <c r="L1537" s="44"/>
      <c r="M1537" s="45"/>
      <c r="N1537" s="45"/>
      <c r="O1537" s="45" t="str">
        <f t="shared" ref="O1537:O1600" si="261">IF(M1537="","",(SMALL(M1537:N1537,1)))</f>
        <v/>
      </c>
      <c r="P1537" s="46" t="str">
        <f t="shared" ref="P1537:P1600" si="262">IF(M1537="","",(IF(O1537&gt;K1537,"APROVADO","REPROVADO")))</f>
        <v/>
      </c>
      <c r="Q1537" s="34">
        <f t="shared" ref="Q1537:Q1600" si="263">C1537</f>
        <v>0</v>
      </c>
      <c r="R1537" s="45">
        <f t="shared" ref="R1537:R1600" si="264">D1537</f>
        <v>0</v>
      </c>
      <c r="S1537" s="44"/>
      <c r="T1537" s="45"/>
      <c r="U1537" s="45"/>
      <c r="V1537" s="45" t="str">
        <f t="shared" ref="V1537:V1600" si="265">IF(T1537="","",(SMALL(T1537:U1537,1)))</f>
        <v/>
      </c>
      <c r="W1537" s="46" t="str">
        <f t="shared" ref="W1537:W1600" si="266">IF(T1537="","",(IF(V1537&gt;R1537,"APROVADO","REPROVADO")))</f>
        <v/>
      </c>
      <c r="X1537" s="12"/>
    </row>
    <row r="1538" spans="1:24" x14ac:dyDescent="0.25">
      <c r="A1538" s="53">
        <v>3360</v>
      </c>
      <c r="B1538" s="22"/>
      <c r="C1538" s="34"/>
      <c r="D1538" s="45"/>
      <c r="E1538" s="44"/>
      <c r="F1538" s="45"/>
      <c r="G1538" s="45"/>
      <c r="H1538" s="45" t="str">
        <f t="shared" si="257"/>
        <v/>
      </c>
      <c r="I1538" s="46" t="str">
        <f t="shared" si="258"/>
        <v/>
      </c>
      <c r="J1538" s="34">
        <f t="shared" si="259"/>
        <v>0</v>
      </c>
      <c r="K1538" s="45">
        <f t="shared" si="260"/>
        <v>0</v>
      </c>
      <c r="L1538" s="44"/>
      <c r="M1538" s="45"/>
      <c r="N1538" s="45"/>
      <c r="O1538" s="45" t="str">
        <f t="shared" si="261"/>
        <v/>
      </c>
      <c r="P1538" s="46" t="str">
        <f t="shared" si="262"/>
        <v/>
      </c>
      <c r="Q1538" s="34">
        <f t="shared" si="263"/>
        <v>0</v>
      </c>
      <c r="R1538" s="45">
        <f t="shared" si="264"/>
        <v>0</v>
      </c>
      <c r="S1538" s="44"/>
      <c r="T1538" s="45"/>
      <c r="U1538" s="45"/>
      <c r="V1538" s="45" t="str">
        <f t="shared" si="265"/>
        <v/>
      </c>
      <c r="W1538" s="46" t="str">
        <f t="shared" si="266"/>
        <v/>
      </c>
      <c r="X1538" s="12"/>
    </row>
    <row r="1539" spans="1:24" x14ac:dyDescent="0.25">
      <c r="A1539" s="53">
        <v>3361</v>
      </c>
      <c r="B1539" s="22"/>
      <c r="C1539" s="34"/>
      <c r="D1539" s="45"/>
      <c r="E1539" s="44"/>
      <c r="F1539" s="45"/>
      <c r="G1539" s="45"/>
      <c r="H1539" s="45" t="str">
        <f t="shared" si="257"/>
        <v/>
      </c>
      <c r="I1539" s="46" t="str">
        <f t="shared" si="258"/>
        <v/>
      </c>
      <c r="J1539" s="34">
        <f t="shared" si="259"/>
        <v>0</v>
      </c>
      <c r="K1539" s="45">
        <f t="shared" si="260"/>
        <v>0</v>
      </c>
      <c r="L1539" s="44"/>
      <c r="M1539" s="45"/>
      <c r="N1539" s="45"/>
      <c r="O1539" s="45" t="str">
        <f t="shared" si="261"/>
        <v/>
      </c>
      <c r="P1539" s="46" t="str">
        <f t="shared" si="262"/>
        <v/>
      </c>
      <c r="Q1539" s="34">
        <f t="shared" si="263"/>
        <v>0</v>
      </c>
      <c r="R1539" s="45">
        <f t="shared" si="264"/>
        <v>0</v>
      </c>
      <c r="S1539" s="44"/>
      <c r="T1539" s="45"/>
      <c r="U1539" s="45"/>
      <c r="V1539" s="45" t="str">
        <f t="shared" si="265"/>
        <v/>
      </c>
      <c r="W1539" s="46" t="str">
        <f t="shared" si="266"/>
        <v/>
      </c>
      <c r="X1539" s="12"/>
    </row>
    <row r="1540" spans="1:24" x14ac:dyDescent="0.25">
      <c r="A1540" s="53">
        <v>3362</v>
      </c>
      <c r="B1540" s="22"/>
      <c r="C1540" s="34"/>
      <c r="D1540" s="45"/>
      <c r="E1540" s="44"/>
      <c r="F1540" s="45"/>
      <c r="G1540" s="45"/>
      <c r="H1540" s="45" t="str">
        <f t="shared" si="257"/>
        <v/>
      </c>
      <c r="I1540" s="46" t="str">
        <f t="shared" si="258"/>
        <v/>
      </c>
      <c r="J1540" s="34">
        <f t="shared" si="259"/>
        <v>0</v>
      </c>
      <c r="K1540" s="45">
        <f t="shared" si="260"/>
        <v>0</v>
      </c>
      <c r="L1540" s="44"/>
      <c r="M1540" s="45"/>
      <c r="N1540" s="45"/>
      <c r="O1540" s="45" t="str">
        <f t="shared" si="261"/>
        <v/>
      </c>
      <c r="P1540" s="46" t="str">
        <f t="shared" si="262"/>
        <v/>
      </c>
      <c r="Q1540" s="34">
        <f t="shared" si="263"/>
        <v>0</v>
      </c>
      <c r="R1540" s="45">
        <f t="shared" si="264"/>
        <v>0</v>
      </c>
      <c r="S1540" s="44"/>
      <c r="T1540" s="45"/>
      <c r="U1540" s="45"/>
      <c r="V1540" s="45" t="str">
        <f t="shared" si="265"/>
        <v/>
      </c>
      <c r="W1540" s="46" t="str">
        <f t="shared" si="266"/>
        <v/>
      </c>
      <c r="X1540" s="12"/>
    </row>
    <row r="1541" spans="1:24" x14ac:dyDescent="0.25">
      <c r="A1541" s="53">
        <v>3363</v>
      </c>
      <c r="B1541" s="22"/>
      <c r="C1541" s="34"/>
      <c r="D1541" s="45"/>
      <c r="E1541" s="44"/>
      <c r="F1541" s="45"/>
      <c r="G1541" s="45"/>
      <c r="H1541" s="45" t="str">
        <f t="shared" si="257"/>
        <v/>
      </c>
      <c r="I1541" s="46" t="str">
        <f t="shared" si="258"/>
        <v/>
      </c>
      <c r="J1541" s="34">
        <f t="shared" si="259"/>
        <v>0</v>
      </c>
      <c r="K1541" s="45">
        <f t="shared" si="260"/>
        <v>0</v>
      </c>
      <c r="L1541" s="44"/>
      <c r="M1541" s="45"/>
      <c r="N1541" s="45"/>
      <c r="O1541" s="45" t="str">
        <f t="shared" si="261"/>
        <v/>
      </c>
      <c r="P1541" s="46" t="str">
        <f t="shared" si="262"/>
        <v/>
      </c>
      <c r="Q1541" s="34">
        <f t="shared" si="263"/>
        <v>0</v>
      </c>
      <c r="R1541" s="45">
        <f t="shared" si="264"/>
        <v>0</v>
      </c>
      <c r="S1541" s="44"/>
      <c r="T1541" s="45"/>
      <c r="U1541" s="45"/>
      <c r="V1541" s="45" t="str">
        <f t="shared" si="265"/>
        <v/>
      </c>
      <c r="W1541" s="46" t="str">
        <f t="shared" si="266"/>
        <v/>
      </c>
      <c r="X1541" s="12"/>
    </row>
    <row r="1542" spans="1:24" x14ac:dyDescent="0.25">
      <c r="A1542" s="53">
        <v>3364</v>
      </c>
      <c r="B1542" s="22"/>
      <c r="C1542" s="34"/>
      <c r="D1542" s="45"/>
      <c r="E1542" s="44"/>
      <c r="F1542" s="45"/>
      <c r="G1542" s="45"/>
      <c r="H1542" s="45" t="str">
        <f t="shared" si="257"/>
        <v/>
      </c>
      <c r="I1542" s="46" t="str">
        <f t="shared" si="258"/>
        <v/>
      </c>
      <c r="J1542" s="34">
        <f t="shared" si="259"/>
        <v>0</v>
      </c>
      <c r="K1542" s="45">
        <f t="shared" si="260"/>
        <v>0</v>
      </c>
      <c r="L1542" s="44"/>
      <c r="M1542" s="45"/>
      <c r="N1542" s="45"/>
      <c r="O1542" s="45" t="str">
        <f t="shared" si="261"/>
        <v/>
      </c>
      <c r="P1542" s="46" t="str">
        <f t="shared" si="262"/>
        <v/>
      </c>
      <c r="Q1542" s="34">
        <f t="shared" si="263"/>
        <v>0</v>
      </c>
      <c r="R1542" s="45">
        <f t="shared" si="264"/>
        <v>0</v>
      </c>
      <c r="S1542" s="44"/>
      <c r="T1542" s="45"/>
      <c r="U1542" s="45"/>
      <c r="V1542" s="45" t="str">
        <f t="shared" si="265"/>
        <v/>
      </c>
      <c r="W1542" s="46" t="str">
        <f t="shared" si="266"/>
        <v/>
      </c>
      <c r="X1542" s="12"/>
    </row>
    <row r="1543" spans="1:24" x14ac:dyDescent="0.25">
      <c r="A1543" s="53">
        <v>3365</v>
      </c>
      <c r="B1543" s="22"/>
      <c r="C1543" s="34"/>
      <c r="D1543" s="45"/>
      <c r="E1543" s="44"/>
      <c r="F1543" s="45"/>
      <c r="G1543" s="45"/>
      <c r="H1543" s="45" t="str">
        <f t="shared" si="257"/>
        <v/>
      </c>
      <c r="I1543" s="46" t="str">
        <f t="shared" si="258"/>
        <v/>
      </c>
      <c r="J1543" s="34">
        <f t="shared" si="259"/>
        <v>0</v>
      </c>
      <c r="K1543" s="45">
        <f t="shared" si="260"/>
        <v>0</v>
      </c>
      <c r="L1543" s="44"/>
      <c r="M1543" s="45"/>
      <c r="N1543" s="45"/>
      <c r="O1543" s="45" t="str">
        <f t="shared" si="261"/>
        <v/>
      </c>
      <c r="P1543" s="46" t="str">
        <f t="shared" si="262"/>
        <v/>
      </c>
      <c r="Q1543" s="34">
        <f t="shared" si="263"/>
        <v>0</v>
      </c>
      <c r="R1543" s="45">
        <f t="shared" si="264"/>
        <v>0</v>
      </c>
      <c r="S1543" s="44"/>
      <c r="T1543" s="45"/>
      <c r="U1543" s="45"/>
      <c r="V1543" s="45" t="str">
        <f t="shared" si="265"/>
        <v/>
      </c>
      <c r="W1543" s="46" t="str">
        <f t="shared" si="266"/>
        <v/>
      </c>
      <c r="X1543" s="12"/>
    </row>
    <row r="1544" spans="1:24" x14ac:dyDescent="0.25">
      <c r="A1544" s="53">
        <v>3366</v>
      </c>
      <c r="B1544" s="22"/>
      <c r="C1544" s="34"/>
      <c r="D1544" s="45"/>
      <c r="E1544" s="44"/>
      <c r="F1544" s="45"/>
      <c r="G1544" s="45"/>
      <c r="H1544" s="45" t="str">
        <f t="shared" si="257"/>
        <v/>
      </c>
      <c r="I1544" s="46" t="str">
        <f t="shared" si="258"/>
        <v/>
      </c>
      <c r="J1544" s="34">
        <f t="shared" si="259"/>
        <v>0</v>
      </c>
      <c r="K1544" s="45">
        <f t="shared" si="260"/>
        <v>0</v>
      </c>
      <c r="L1544" s="44"/>
      <c r="M1544" s="45"/>
      <c r="N1544" s="45"/>
      <c r="O1544" s="45" t="str">
        <f t="shared" si="261"/>
        <v/>
      </c>
      <c r="P1544" s="46" t="str">
        <f t="shared" si="262"/>
        <v/>
      </c>
      <c r="Q1544" s="34">
        <f t="shared" si="263"/>
        <v>0</v>
      </c>
      <c r="R1544" s="45">
        <f t="shared" si="264"/>
        <v>0</v>
      </c>
      <c r="S1544" s="44"/>
      <c r="T1544" s="45"/>
      <c r="U1544" s="45"/>
      <c r="V1544" s="45" t="str">
        <f t="shared" si="265"/>
        <v/>
      </c>
      <c r="W1544" s="46" t="str">
        <f t="shared" si="266"/>
        <v/>
      </c>
      <c r="X1544" s="12"/>
    </row>
    <row r="1545" spans="1:24" x14ac:dyDescent="0.25">
      <c r="A1545" s="53">
        <v>3367</v>
      </c>
      <c r="B1545" s="22"/>
      <c r="C1545" s="34"/>
      <c r="D1545" s="45"/>
      <c r="E1545" s="44"/>
      <c r="F1545" s="45"/>
      <c r="G1545" s="45"/>
      <c r="H1545" s="45" t="str">
        <f t="shared" si="257"/>
        <v/>
      </c>
      <c r="I1545" s="46" t="str">
        <f t="shared" si="258"/>
        <v/>
      </c>
      <c r="J1545" s="34">
        <f t="shared" si="259"/>
        <v>0</v>
      </c>
      <c r="K1545" s="45">
        <f t="shared" si="260"/>
        <v>0</v>
      </c>
      <c r="L1545" s="44"/>
      <c r="M1545" s="45"/>
      <c r="N1545" s="45"/>
      <c r="O1545" s="45" t="str">
        <f t="shared" si="261"/>
        <v/>
      </c>
      <c r="P1545" s="46" t="str">
        <f t="shared" si="262"/>
        <v/>
      </c>
      <c r="Q1545" s="34">
        <f t="shared" si="263"/>
        <v>0</v>
      </c>
      <c r="R1545" s="45">
        <f t="shared" si="264"/>
        <v>0</v>
      </c>
      <c r="S1545" s="44"/>
      <c r="T1545" s="45"/>
      <c r="U1545" s="45"/>
      <c r="V1545" s="45" t="str">
        <f t="shared" si="265"/>
        <v/>
      </c>
      <c r="W1545" s="46" t="str">
        <f t="shared" si="266"/>
        <v/>
      </c>
      <c r="X1545" s="12"/>
    </row>
    <row r="1546" spans="1:24" x14ac:dyDescent="0.25">
      <c r="A1546" s="53">
        <v>3368</v>
      </c>
      <c r="B1546" s="22"/>
      <c r="C1546" s="34"/>
      <c r="D1546" s="45"/>
      <c r="E1546" s="44"/>
      <c r="F1546" s="45"/>
      <c r="G1546" s="45"/>
      <c r="H1546" s="45" t="str">
        <f t="shared" si="257"/>
        <v/>
      </c>
      <c r="I1546" s="46" t="str">
        <f t="shared" si="258"/>
        <v/>
      </c>
      <c r="J1546" s="34">
        <f t="shared" si="259"/>
        <v>0</v>
      </c>
      <c r="K1546" s="45">
        <f t="shared" si="260"/>
        <v>0</v>
      </c>
      <c r="L1546" s="44"/>
      <c r="M1546" s="45"/>
      <c r="N1546" s="45"/>
      <c r="O1546" s="45" t="str">
        <f t="shared" si="261"/>
        <v/>
      </c>
      <c r="P1546" s="46" t="str">
        <f t="shared" si="262"/>
        <v/>
      </c>
      <c r="Q1546" s="34">
        <f t="shared" si="263"/>
        <v>0</v>
      </c>
      <c r="R1546" s="45">
        <f t="shared" si="264"/>
        <v>0</v>
      </c>
      <c r="S1546" s="44"/>
      <c r="T1546" s="45"/>
      <c r="U1546" s="45"/>
      <c r="V1546" s="45" t="str">
        <f t="shared" si="265"/>
        <v/>
      </c>
      <c r="W1546" s="46" t="str">
        <f t="shared" si="266"/>
        <v/>
      </c>
      <c r="X1546" s="12"/>
    </row>
    <row r="1547" spans="1:24" x14ac:dyDescent="0.25">
      <c r="A1547" s="53">
        <v>3369</v>
      </c>
      <c r="B1547" s="22"/>
      <c r="C1547" s="34"/>
      <c r="D1547" s="45"/>
      <c r="E1547" s="44"/>
      <c r="F1547" s="45"/>
      <c r="G1547" s="45"/>
      <c r="H1547" s="45" t="str">
        <f t="shared" si="257"/>
        <v/>
      </c>
      <c r="I1547" s="46" t="str">
        <f t="shared" si="258"/>
        <v/>
      </c>
      <c r="J1547" s="34">
        <f t="shared" si="259"/>
        <v>0</v>
      </c>
      <c r="K1547" s="45">
        <f t="shared" si="260"/>
        <v>0</v>
      </c>
      <c r="L1547" s="44"/>
      <c r="M1547" s="45"/>
      <c r="N1547" s="45"/>
      <c r="O1547" s="45" t="str">
        <f t="shared" si="261"/>
        <v/>
      </c>
      <c r="P1547" s="46" t="str">
        <f t="shared" si="262"/>
        <v/>
      </c>
      <c r="Q1547" s="34">
        <f t="shared" si="263"/>
        <v>0</v>
      </c>
      <c r="R1547" s="45">
        <f t="shared" si="264"/>
        <v>0</v>
      </c>
      <c r="S1547" s="44"/>
      <c r="T1547" s="45"/>
      <c r="U1547" s="45"/>
      <c r="V1547" s="45" t="str">
        <f t="shared" si="265"/>
        <v/>
      </c>
      <c r="W1547" s="46" t="str">
        <f t="shared" si="266"/>
        <v/>
      </c>
      <c r="X1547" s="12"/>
    </row>
    <row r="1548" spans="1:24" x14ac:dyDescent="0.25">
      <c r="A1548" s="53">
        <v>3370</v>
      </c>
      <c r="B1548" s="22"/>
      <c r="C1548" s="34"/>
      <c r="D1548" s="45"/>
      <c r="E1548" s="44"/>
      <c r="F1548" s="45"/>
      <c r="G1548" s="45"/>
      <c r="H1548" s="45" t="str">
        <f t="shared" si="257"/>
        <v/>
      </c>
      <c r="I1548" s="46" t="str">
        <f t="shared" si="258"/>
        <v/>
      </c>
      <c r="J1548" s="34">
        <f t="shared" si="259"/>
        <v>0</v>
      </c>
      <c r="K1548" s="45">
        <f t="shared" si="260"/>
        <v>0</v>
      </c>
      <c r="L1548" s="44"/>
      <c r="M1548" s="45"/>
      <c r="N1548" s="45"/>
      <c r="O1548" s="45" t="str">
        <f t="shared" si="261"/>
        <v/>
      </c>
      <c r="P1548" s="46" t="str">
        <f t="shared" si="262"/>
        <v/>
      </c>
      <c r="Q1548" s="34">
        <f t="shared" si="263"/>
        <v>0</v>
      </c>
      <c r="R1548" s="45">
        <f t="shared" si="264"/>
        <v>0</v>
      </c>
      <c r="S1548" s="44"/>
      <c r="T1548" s="45"/>
      <c r="U1548" s="45"/>
      <c r="V1548" s="45" t="str">
        <f t="shared" si="265"/>
        <v/>
      </c>
      <c r="W1548" s="46" t="str">
        <f t="shared" si="266"/>
        <v/>
      </c>
      <c r="X1548" s="12"/>
    </row>
    <row r="1549" spans="1:24" x14ac:dyDescent="0.25">
      <c r="A1549" s="53">
        <v>3371</v>
      </c>
      <c r="B1549" s="22"/>
      <c r="C1549" s="34"/>
      <c r="D1549" s="45"/>
      <c r="E1549" s="44"/>
      <c r="F1549" s="45"/>
      <c r="G1549" s="45"/>
      <c r="H1549" s="45" t="str">
        <f t="shared" si="257"/>
        <v/>
      </c>
      <c r="I1549" s="46" t="str">
        <f t="shared" si="258"/>
        <v/>
      </c>
      <c r="J1549" s="34">
        <f t="shared" si="259"/>
        <v>0</v>
      </c>
      <c r="K1549" s="45">
        <f t="shared" si="260"/>
        <v>0</v>
      </c>
      <c r="L1549" s="44"/>
      <c r="M1549" s="45"/>
      <c r="N1549" s="45"/>
      <c r="O1549" s="45" t="str">
        <f t="shared" si="261"/>
        <v/>
      </c>
      <c r="P1549" s="46" t="str">
        <f t="shared" si="262"/>
        <v/>
      </c>
      <c r="Q1549" s="34">
        <f t="shared" si="263"/>
        <v>0</v>
      </c>
      <c r="R1549" s="45">
        <f t="shared" si="264"/>
        <v>0</v>
      </c>
      <c r="S1549" s="44"/>
      <c r="T1549" s="45"/>
      <c r="U1549" s="45"/>
      <c r="V1549" s="45" t="str">
        <f t="shared" si="265"/>
        <v/>
      </c>
      <c r="W1549" s="46" t="str">
        <f t="shared" si="266"/>
        <v/>
      </c>
      <c r="X1549" s="12"/>
    </row>
    <row r="1550" spans="1:24" x14ac:dyDescent="0.25">
      <c r="A1550" s="53">
        <v>3372</v>
      </c>
      <c r="B1550" s="22"/>
      <c r="C1550" s="34"/>
      <c r="D1550" s="45"/>
      <c r="E1550" s="44"/>
      <c r="F1550" s="45"/>
      <c r="G1550" s="45"/>
      <c r="H1550" s="45" t="str">
        <f t="shared" si="257"/>
        <v/>
      </c>
      <c r="I1550" s="46" t="str">
        <f t="shared" si="258"/>
        <v/>
      </c>
      <c r="J1550" s="34">
        <f t="shared" si="259"/>
        <v>0</v>
      </c>
      <c r="K1550" s="45">
        <f t="shared" si="260"/>
        <v>0</v>
      </c>
      <c r="L1550" s="44"/>
      <c r="M1550" s="45"/>
      <c r="N1550" s="45"/>
      <c r="O1550" s="45" t="str">
        <f t="shared" si="261"/>
        <v/>
      </c>
      <c r="P1550" s="46" t="str">
        <f t="shared" si="262"/>
        <v/>
      </c>
      <c r="Q1550" s="34">
        <f t="shared" si="263"/>
        <v>0</v>
      </c>
      <c r="R1550" s="45">
        <f t="shared" si="264"/>
        <v>0</v>
      </c>
      <c r="S1550" s="44"/>
      <c r="T1550" s="45"/>
      <c r="U1550" s="45"/>
      <c r="V1550" s="45" t="str">
        <f t="shared" si="265"/>
        <v/>
      </c>
      <c r="W1550" s="46" t="str">
        <f t="shared" si="266"/>
        <v/>
      </c>
      <c r="X1550" s="12"/>
    </row>
    <row r="1551" spans="1:24" x14ac:dyDescent="0.25">
      <c r="A1551" s="53">
        <v>3373</v>
      </c>
      <c r="B1551" s="22"/>
      <c r="C1551" s="34"/>
      <c r="D1551" s="45"/>
      <c r="E1551" s="44"/>
      <c r="F1551" s="45"/>
      <c r="G1551" s="45"/>
      <c r="H1551" s="45" t="str">
        <f t="shared" si="257"/>
        <v/>
      </c>
      <c r="I1551" s="46" t="str">
        <f t="shared" si="258"/>
        <v/>
      </c>
      <c r="J1551" s="34">
        <f t="shared" si="259"/>
        <v>0</v>
      </c>
      <c r="K1551" s="45">
        <f t="shared" si="260"/>
        <v>0</v>
      </c>
      <c r="L1551" s="44"/>
      <c r="M1551" s="45"/>
      <c r="N1551" s="45"/>
      <c r="O1551" s="45" t="str">
        <f t="shared" si="261"/>
        <v/>
      </c>
      <c r="P1551" s="46" t="str">
        <f t="shared" si="262"/>
        <v/>
      </c>
      <c r="Q1551" s="34">
        <f t="shared" si="263"/>
        <v>0</v>
      </c>
      <c r="R1551" s="45">
        <f t="shared" si="264"/>
        <v>0</v>
      </c>
      <c r="S1551" s="44"/>
      <c r="T1551" s="45"/>
      <c r="U1551" s="45"/>
      <c r="V1551" s="45" t="str">
        <f t="shared" si="265"/>
        <v/>
      </c>
      <c r="W1551" s="46" t="str">
        <f t="shared" si="266"/>
        <v/>
      </c>
      <c r="X1551" s="12"/>
    </row>
    <row r="1552" spans="1:24" x14ac:dyDescent="0.25">
      <c r="A1552" s="53">
        <v>3374</v>
      </c>
      <c r="B1552" s="22"/>
      <c r="C1552" s="34"/>
      <c r="D1552" s="45"/>
      <c r="E1552" s="44"/>
      <c r="F1552" s="45"/>
      <c r="G1552" s="45"/>
      <c r="H1552" s="45" t="str">
        <f t="shared" si="257"/>
        <v/>
      </c>
      <c r="I1552" s="46" t="str">
        <f t="shared" si="258"/>
        <v/>
      </c>
      <c r="J1552" s="34">
        <f t="shared" si="259"/>
        <v>0</v>
      </c>
      <c r="K1552" s="45">
        <f t="shared" si="260"/>
        <v>0</v>
      </c>
      <c r="L1552" s="44"/>
      <c r="M1552" s="45"/>
      <c r="N1552" s="45"/>
      <c r="O1552" s="45" t="str">
        <f t="shared" si="261"/>
        <v/>
      </c>
      <c r="P1552" s="46" t="str">
        <f t="shared" si="262"/>
        <v/>
      </c>
      <c r="Q1552" s="34">
        <f t="shared" si="263"/>
        <v>0</v>
      </c>
      <c r="R1552" s="45">
        <f t="shared" si="264"/>
        <v>0</v>
      </c>
      <c r="S1552" s="44"/>
      <c r="T1552" s="45"/>
      <c r="U1552" s="45"/>
      <c r="V1552" s="45" t="str">
        <f t="shared" si="265"/>
        <v/>
      </c>
      <c r="W1552" s="46" t="str">
        <f t="shared" si="266"/>
        <v/>
      </c>
      <c r="X1552" s="12"/>
    </row>
    <row r="1553" spans="1:24" x14ac:dyDescent="0.25">
      <c r="A1553" s="53">
        <v>3375</v>
      </c>
      <c r="B1553" s="22"/>
      <c r="C1553" s="34"/>
      <c r="D1553" s="45"/>
      <c r="E1553" s="44"/>
      <c r="F1553" s="45"/>
      <c r="G1553" s="45"/>
      <c r="H1553" s="45" t="str">
        <f t="shared" si="257"/>
        <v/>
      </c>
      <c r="I1553" s="46" t="str">
        <f t="shared" si="258"/>
        <v/>
      </c>
      <c r="J1553" s="34">
        <f t="shared" si="259"/>
        <v>0</v>
      </c>
      <c r="K1553" s="45">
        <f t="shared" si="260"/>
        <v>0</v>
      </c>
      <c r="L1553" s="44"/>
      <c r="M1553" s="45"/>
      <c r="N1553" s="45"/>
      <c r="O1553" s="45" t="str">
        <f t="shared" si="261"/>
        <v/>
      </c>
      <c r="P1553" s="46" t="str">
        <f t="shared" si="262"/>
        <v/>
      </c>
      <c r="Q1553" s="34">
        <f t="shared" si="263"/>
        <v>0</v>
      </c>
      <c r="R1553" s="45">
        <f t="shared" si="264"/>
        <v>0</v>
      </c>
      <c r="S1553" s="44"/>
      <c r="T1553" s="45"/>
      <c r="U1553" s="45"/>
      <c r="V1553" s="45" t="str">
        <f t="shared" si="265"/>
        <v/>
      </c>
      <c r="W1553" s="46" t="str">
        <f t="shared" si="266"/>
        <v/>
      </c>
      <c r="X1553" s="12"/>
    </row>
    <row r="1554" spans="1:24" x14ac:dyDescent="0.25">
      <c r="A1554" s="53">
        <v>3376</v>
      </c>
      <c r="B1554" s="22"/>
      <c r="C1554" s="34"/>
      <c r="D1554" s="45"/>
      <c r="E1554" s="44"/>
      <c r="F1554" s="45"/>
      <c r="G1554" s="45"/>
      <c r="H1554" s="45" t="str">
        <f t="shared" si="257"/>
        <v/>
      </c>
      <c r="I1554" s="46" t="str">
        <f t="shared" si="258"/>
        <v/>
      </c>
      <c r="J1554" s="34">
        <f t="shared" si="259"/>
        <v>0</v>
      </c>
      <c r="K1554" s="45">
        <f t="shared" si="260"/>
        <v>0</v>
      </c>
      <c r="L1554" s="44"/>
      <c r="M1554" s="45"/>
      <c r="N1554" s="45"/>
      <c r="O1554" s="45" t="str">
        <f t="shared" si="261"/>
        <v/>
      </c>
      <c r="P1554" s="46" t="str">
        <f t="shared" si="262"/>
        <v/>
      </c>
      <c r="Q1554" s="34">
        <f t="shared" si="263"/>
        <v>0</v>
      </c>
      <c r="R1554" s="45">
        <f t="shared" si="264"/>
        <v>0</v>
      </c>
      <c r="S1554" s="44"/>
      <c r="T1554" s="45"/>
      <c r="U1554" s="45"/>
      <c r="V1554" s="45" t="str">
        <f t="shared" si="265"/>
        <v/>
      </c>
      <c r="W1554" s="46" t="str">
        <f t="shared" si="266"/>
        <v/>
      </c>
      <c r="X1554" s="12"/>
    </row>
    <row r="1555" spans="1:24" x14ac:dyDescent="0.25">
      <c r="A1555" s="53">
        <v>3377</v>
      </c>
      <c r="B1555" s="22"/>
      <c r="C1555" s="34"/>
      <c r="D1555" s="45"/>
      <c r="E1555" s="44"/>
      <c r="F1555" s="45"/>
      <c r="G1555" s="45"/>
      <c r="H1555" s="45" t="str">
        <f t="shared" si="257"/>
        <v/>
      </c>
      <c r="I1555" s="46" t="str">
        <f t="shared" si="258"/>
        <v/>
      </c>
      <c r="J1555" s="34">
        <f t="shared" si="259"/>
        <v>0</v>
      </c>
      <c r="K1555" s="45">
        <f t="shared" si="260"/>
        <v>0</v>
      </c>
      <c r="L1555" s="44"/>
      <c r="M1555" s="45"/>
      <c r="N1555" s="45"/>
      <c r="O1555" s="45" t="str">
        <f t="shared" si="261"/>
        <v/>
      </c>
      <c r="P1555" s="46" t="str">
        <f t="shared" si="262"/>
        <v/>
      </c>
      <c r="Q1555" s="34">
        <f t="shared" si="263"/>
        <v>0</v>
      </c>
      <c r="R1555" s="45">
        <f t="shared" si="264"/>
        <v>0</v>
      </c>
      <c r="S1555" s="44"/>
      <c r="T1555" s="45"/>
      <c r="U1555" s="45"/>
      <c r="V1555" s="45" t="str">
        <f t="shared" si="265"/>
        <v/>
      </c>
      <c r="W1555" s="46" t="str">
        <f t="shared" si="266"/>
        <v/>
      </c>
      <c r="X1555" s="12"/>
    </row>
    <row r="1556" spans="1:24" x14ac:dyDescent="0.25">
      <c r="A1556" s="53">
        <v>3378</v>
      </c>
      <c r="B1556" s="22"/>
      <c r="C1556" s="34"/>
      <c r="D1556" s="45"/>
      <c r="E1556" s="44"/>
      <c r="F1556" s="45"/>
      <c r="G1556" s="45"/>
      <c r="H1556" s="45" t="str">
        <f t="shared" si="257"/>
        <v/>
      </c>
      <c r="I1556" s="46" t="str">
        <f t="shared" si="258"/>
        <v/>
      </c>
      <c r="J1556" s="34">
        <f t="shared" si="259"/>
        <v>0</v>
      </c>
      <c r="K1556" s="45">
        <f t="shared" si="260"/>
        <v>0</v>
      </c>
      <c r="L1556" s="44"/>
      <c r="M1556" s="45"/>
      <c r="N1556" s="45"/>
      <c r="O1556" s="45" t="str">
        <f t="shared" si="261"/>
        <v/>
      </c>
      <c r="P1556" s="46" t="str">
        <f t="shared" si="262"/>
        <v/>
      </c>
      <c r="Q1556" s="34">
        <f t="shared" si="263"/>
        <v>0</v>
      </c>
      <c r="R1556" s="45">
        <f t="shared" si="264"/>
        <v>0</v>
      </c>
      <c r="S1556" s="44"/>
      <c r="T1556" s="45"/>
      <c r="U1556" s="45"/>
      <c r="V1556" s="45" t="str">
        <f t="shared" si="265"/>
        <v/>
      </c>
      <c r="W1556" s="46" t="str">
        <f t="shared" si="266"/>
        <v/>
      </c>
      <c r="X1556" s="12"/>
    </row>
    <row r="1557" spans="1:24" x14ac:dyDescent="0.25">
      <c r="A1557" s="53">
        <v>3379</v>
      </c>
      <c r="B1557" s="22"/>
      <c r="C1557" s="34"/>
      <c r="D1557" s="45"/>
      <c r="E1557" s="44"/>
      <c r="F1557" s="45"/>
      <c r="G1557" s="45"/>
      <c r="H1557" s="45" t="str">
        <f t="shared" si="257"/>
        <v/>
      </c>
      <c r="I1557" s="46" t="str">
        <f t="shared" si="258"/>
        <v/>
      </c>
      <c r="J1557" s="34">
        <f t="shared" si="259"/>
        <v>0</v>
      </c>
      <c r="K1557" s="45">
        <f t="shared" si="260"/>
        <v>0</v>
      </c>
      <c r="L1557" s="44"/>
      <c r="M1557" s="45"/>
      <c r="N1557" s="45"/>
      <c r="O1557" s="45" t="str">
        <f t="shared" si="261"/>
        <v/>
      </c>
      <c r="P1557" s="46" t="str">
        <f t="shared" si="262"/>
        <v/>
      </c>
      <c r="Q1557" s="34">
        <f t="shared" si="263"/>
        <v>0</v>
      </c>
      <c r="R1557" s="45">
        <f t="shared" si="264"/>
        <v>0</v>
      </c>
      <c r="S1557" s="44"/>
      <c r="T1557" s="45"/>
      <c r="U1557" s="45"/>
      <c r="V1557" s="45" t="str">
        <f t="shared" si="265"/>
        <v/>
      </c>
      <c r="W1557" s="46" t="str">
        <f t="shared" si="266"/>
        <v/>
      </c>
      <c r="X1557" s="12"/>
    </row>
    <row r="1558" spans="1:24" x14ac:dyDescent="0.25">
      <c r="A1558" s="53">
        <v>3380</v>
      </c>
      <c r="B1558" s="22"/>
      <c r="C1558" s="34"/>
      <c r="D1558" s="45"/>
      <c r="E1558" s="44"/>
      <c r="F1558" s="45"/>
      <c r="G1558" s="45"/>
      <c r="H1558" s="45" t="str">
        <f t="shared" si="257"/>
        <v/>
      </c>
      <c r="I1558" s="46" t="str">
        <f t="shared" si="258"/>
        <v/>
      </c>
      <c r="J1558" s="34">
        <f t="shared" si="259"/>
        <v>0</v>
      </c>
      <c r="K1558" s="45">
        <f t="shared" si="260"/>
        <v>0</v>
      </c>
      <c r="L1558" s="44"/>
      <c r="M1558" s="45"/>
      <c r="N1558" s="45"/>
      <c r="O1558" s="45" t="str">
        <f t="shared" si="261"/>
        <v/>
      </c>
      <c r="P1558" s="46" t="str">
        <f t="shared" si="262"/>
        <v/>
      </c>
      <c r="Q1558" s="34">
        <f t="shared" si="263"/>
        <v>0</v>
      </c>
      <c r="R1558" s="45">
        <f t="shared" si="264"/>
        <v>0</v>
      </c>
      <c r="S1558" s="44"/>
      <c r="T1558" s="45"/>
      <c r="U1558" s="45"/>
      <c r="V1558" s="45" t="str">
        <f t="shared" si="265"/>
        <v/>
      </c>
      <c r="W1558" s="46" t="str">
        <f t="shared" si="266"/>
        <v/>
      </c>
      <c r="X1558" s="12"/>
    </row>
    <row r="1559" spans="1:24" x14ac:dyDescent="0.25">
      <c r="A1559" s="53">
        <v>3381</v>
      </c>
      <c r="B1559" s="22"/>
      <c r="C1559" s="34"/>
      <c r="D1559" s="45"/>
      <c r="E1559" s="44"/>
      <c r="F1559" s="45"/>
      <c r="G1559" s="45"/>
      <c r="H1559" s="45" t="str">
        <f t="shared" si="257"/>
        <v/>
      </c>
      <c r="I1559" s="46" t="str">
        <f t="shared" si="258"/>
        <v/>
      </c>
      <c r="J1559" s="34">
        <f t="shared" si="259"/>
        <v>0</v>
      </c>
      <c r="K1559" s="45">
        <f t="shared" si="260"/>
        <v>0</v>
      </c>
      <c r="L1559" s="44"/>
      <c r="M1559" s="45"/>
      <c r="N1559" s="45"/>
      <c r="O1559" s="45" t="str">
        <f t="shared" si="261"/>
        <v/>
      </c>
      <c r="P1559" s="46" t="str">
        <f t="shared" si="262"/>
        <v/>
      </c>
      <c r="Q1559" s="34">
        <f t="shared" si="263"/>
        <v>0</v>
      </c>
      <c r="R1559" s="45">
        <f t="shared" si="264"/>
        <v>0</v>
      </c>
      <c r="S1559" s="44"/>
      <c r="T1559" s="45"/>
      <c r="U1559" s="45"/>
      <c r="V1559" s="45" t="str">
        <f t="shared" si="265"/>
        <v/>
      </c>
      <c r="W1559" s="46" t="str">
        <f t="shared" si="266"/>
        <v/>
      </c>
      <c r="X1559" s="12"/>
    </row>
    <row r="1560" spans="1:24" x14ac:dyDescent="0.25">
      <c r="A1560" s="53">
        <v>3382</v>
      </c>
      <c r="B1560" s="22"/>
      <c r="C1560" s="34"/>
      <c r="D1560" s="45"/>
      <c r="E1560" s="44"/>
      <c r="F1560" s="45"/>
      <c r="G1560" s="45"/>
      <c r="H1560" s="45" t="str">
        <f t="shared" si="257"/>
        <v/>
      </c>
      <c r="I1560" s="46" t="str">
        <f t="shared" si="258"/>
        <v/>
      </c>
      <c r="J1560" s="34">
        <f t="shared" si="259"/>
        <v>0</v>
      </c>
      <c r="K1560" s="45">
        <f t="shared" si="260"/>
        <v>0</v>
      </c>
      <c r="L1560" s="44"/>
      <c r="M1560" s="45"/>
      <c r="N1560" s="45"/>
      <c r="O1560" s="45" t="str">
        <f t="shared" si="261"/>
        <v/>
      </c>
      <c r="P1560" s="46" t="str">
        <f t="shared" si="262"/>
        <v/>
      </c>
      <c r="Q1560" s="34">
        <f t="shared" si="263"/>
        <v>0</v>
      </c>
      <c r="R1560" s="45">
        <f t="shared" si="264"/>
        <v>0</v>
      </c>
      <c r="S1560" s="44"/>
      <c r="T1560" s="45"/>
      <c r="U1560" s="45"/>
      <c r="V1560" s="45" t="str">
        <f t="shared" si="265"/>
        <v/>
      </c>
      <c r="W1560" s="46" t="str">
        <f t="shared" si="266"/>
        <v/>
      </c>
      <c r="X1560" s="12"/>
    </row>
    <row r="1561" spans="1:24" x14ac:dyDescent="0.25">
      <c r="A1561" s="53">
        <v>3383</v>
      </c>
      <c r="B1561" s="22"/>
      <c r="C1561" s="34"/>
      <c r="D1561" s="45"/>
      <c r="E1561" s="44"/>
      <c r="F1561" s="45"/>
      <c r="G1561" s="45"/>
      <c r="H1561" s="45" t="str">
        <f t="shared" si="257"/>
        <v/>
      </c>
      <c r="I1561" s="46" t="str">
        <f t="shared" si="258"/>
        <v/>
      </c>
      <c r="J1561" s="34">
        <f t="shared" si="259"/>
        <v>0</v>
      </c>
      <c r="K1561" s="45">
        <f t="shared" si="260"/>
        <v>0</v>
      </c>
      <c r="L1561" s="44"/>
      <c r="M1561" s="45"/>
      <c r="N1561" s="45"/>
      <c r="O1561" s="45" t="str">
        <f t="shared" si="261"/>
        <v/>
      </c>
      <c r="P1561" s="46" t="str">
        <f t="shared" si="262"/>
        <v/>
      </c>
      <c r="Q1561" s="34">
        <f t="shared" si="263"/>
        <v>0</v>
      </c>
      <c r="R1561" s="45">
        <f t="shared" si="264"/>
        <v>0</v>
      </c>
      <c r="S1561" s="44"/>
      <c r="T1561" s="45"/>
      <c r="U1561" s="45"/>
      <c r="V1561" s="45" t="str">
        <f t="shared" si="265"/>
        <v/>
      </c>
      <c r="W1561" s="46" t="str">
        <f t="shared" si="266"/>
        <v/>
      </c>
      <c r="X1561" s="12"/>
    </row>
    <row r="1562" spans="1:24" x14ac:dyDescent="0.25">
      <c r="A1562" s="53">
        <v>3384</v>
      </c>
      <c r="B1562" s="22"/>
      <c r="C1562" s="34"/>
      <c r="D1562" s="45"/>
      <c r="E1562" s="44"/>
      <c r="F1562" s="45"/>
      <c r="G1562" s="45"/>
      <c r="H1562" s="45" t="str">
        <f t="shared" si="257"/>
        <v/>
      </c>
      <c r="I1562" s="46" t="str">
        <f t="shared" si="258"/>
        <v/>
      </c>
      <c r="J1562" s="34">
        <f t="shared" si="259"/>
        <v>0</v>
      </c>
      <c r="K1562" s="45">
        <f t="shared" si="260"/>
        <v>0</v>
      </c>
      <c r="L1562" s="44"/>
      <c r="M1562" s="45"/>
      <c r="N1562" s="45"/>
      <c r="O1562" s="45" t="str">
        <f t="shared" si="261"/>
        <v/>
      </c>
      <c r="P1562" s="46" t="str">
        <f t="shared" si="262"/>
        <v/>
      </c>
      <c r="Q1562" s="34">
        <f t="shared" si="263"/>
        <v>0</v>
      </c>
      <c r="R1562" s="45">
        <f t="shared" si="264"/>
        <v>0</v>
      </c>
      <c r="S1562" s="44"/>
      <c r="T1562" s="45"/>
      <c r="U1562" s="45"/>
      <c r="V1562" s="45" t="str">
        <f t="shared" si="265"/>
        <v/>
      </c>
      <c r="W1562" s="46" t="str">
        <f t="shared" si="266"/>
        <v/>
      </c>
      <c r="X1562" s="12"/>
    </row>
    <row r="1563" spans="1:24" x14ac:dyDescent="0.25">
      <c r="A1563" s="53">
        <v>3385</v>
      </c>
      <c r="B1563" s="22"/>
      <c r="C1563" s="34"/>
      <c r="D1563" s="45"/>
      <c r="E1563" s="44"/>
      <c r="F1563" s="45"/>
      <c r="G1563" s="45"/>
      <c r="H1563" s="45" t="str">
        <f t="shared" si="257"/>
        <v/>
      </c>
      <c r="I1563" s="46" t="str">
        <f t="shared" si="258"/>
        <v/>
      </c>
      <c r="J1563" s="34">
        <f t="shared" si="259"/>
        <v>0</v>
      </c>
      <c r="K1563" s="45">
        <f t="shared" si="260"/>
        <v>0</v>
      </c>
      <c r="L1563" s="44"/>
      <c r="M1563" s="45"/>
      <c r="N1563" s="45"/>
      <c r="O1563" s="45" t="str">
        <f t="shared" si="261"/>
        <v/>
      </c>
      <c r="P1563" s="46" t="str">
        <f t="shared" si="262"/>
        <v/>
      </c>
      <c r="Q1563" s="34">
        <f t="shared" si="263"/>
        <v>0</v>
      </c>
      <c r="R1563" s="45">
        <f t="shared" si="264"/>
        <v>0</v>
      </c>
      <c r="S1563" s="44"/>
      <c r="T1563" s="45"/>
      <c r="U1563" s="45"/>
      <c r="V1563" s="45" t="str">
        <f t="shared" si="265"/>
        <v/>
      </c>
      <c r="W1563" s="46" t="str">
        <f t="shared" si="266"/>
        <v/>
      </c>
      <c r="X1563" s="12"/>
    </row>
    <row r="1564" spans="1:24" x14ac:dyDescent="0.25">
      <c r="A1564" s="53">
        <v>3386</v>
      </c>
      <c r="B1564" s="22"/>
      <c r="C1564" s="34"/>
      <c r="D1564" s="45"/>
      <c r="E1564" s="44"/>
      <c r="F1564" s="45"/>
      <c r="G1564" s="45"/>
      <c r="H1564" s="45" t="str">
        <f t="shared" si="257"/>
        <v/>
      </c>
      <c r="I1564" s="46" t="str">
        <f t="shared" si="258"/>
        <v/>
      </c>
      <c r="J1564" s="34">
        <f t="shared" si="259"/>
        <v>0</v>
      </c>
      <c r="K1564" s="45">
        <f t="shared" si="260"/>
        <v>0</v>
      </c>
      <c r="L1564" s="44"/>
      <c r="M1564" s="45"/>
      <c r="N1564" s="45"/>
      <c r="O1564" s="45" t="str">
        <f t="shared" si="261"/>
        <v/>
      </c>
      <c r="P1564" s="46" t="str">
        <f t="shared" si="262"/>
        <v/>
      </c>
      <c r="Q1564" s="34">
        <f t="shared" si="263"/>
        <v>0</v>
      </c>
      <c r="R1564" s="45">
        <f t="shared" si="264"/>
        <v>0</v>
      </c>
      <c r="S1564" s="44"/>
      <c r="T1564" s="45"/>
      <c r="U1564" s="45"/>
      <c r="V1564" s="45" t="str">
        <f t="shared" si="265"/>
        <v/>
      </c>
      <c r="W1564" s="46" t="str">
        <f t="shared" si="266"/>
        <v/>
      </c>
      <c r="X1564" s="12"/>
    </row>
    <row r="1565" spans="1:24" x14ac:dyDescent="0.25">
      <c r="A1565" s="53">
        <v>3387</v>
      </c>
      <c r="B1565" s="22"/>
      <c r="C1565" s="34"/>
      <c r="D1565" s="45"/>
      <c r="E1565" s="44"/>
      <c r="F1565" s="45"/>
      <c r="G1565" s="45"/>
      <c r="H1565" s="45" t="str">
        <f t="shared" si="257"/>
        <v/>
      </c>
      <c r="I1565" s="46" t="str">
        <f t="shared" si="258"/>
        <v/>
      </c>
      <c r="J1565" s="34">
        <f t="shared" si="259"/>
        <v>0</v>
      </c>
      <c r="K1565" s="45">
        <f t="shared" si="260"/>
        <v>0</v>
      </c>
      <c r="L1565" s="44"/>
      <c r="M1565" s="45"/>
      <c r="N1565" s="45"/>
      <c r="O1565" s="45" t="str">
        <f t="shared" si="261"/>
        <v/>
      </c>
      <c r="P1565" s="46" t="str">
        <f t="shared" si="262"/>
        <v/>
      </c>
      <c r="Q1565" s="34">
        <f t="shared" si="263"/>
        <v>0</v>
      </c>
      <c r="R1565" s="45">
        <f t="shared" si="264"/>
        <v>0</v>
      </c>
      <c r="S1565" s="44"/>
      <c r="T1565" s="45"/>
      <c r="U1565" s="45"/>
      <c r="V1565" s="45" t="str">
        <f t="shared" si="265"/>
        <v/>
      </c>
      <c r="W1565" s="46" t="str">
        <f t="shared" si="266"/>
        <v/>
      </c>
      <c r="X1565" s="12"/>
    </row>
    <row r="1566" spans="1:24" x14ac:dyDescent="0.25">
      <c r="A1566" s="53">
        <v>3388</v>
      </c>
      <c r="B1566" s="22"/>
      <c r="C1566" s="34"/>
      <c r="D1566" s="45"/>
      <c r="E1566" s="44"/>
      <c r="F1566" s="45"/>
      <c r="G1566" s="45"/>
      <c r="H1566" s="45" t="str">
        <f t="shared" si="257"/>
        <v/>
      </c>
      <c r="I1566" s="46" t="str">
        <f t="shared" si="258"/>
        <v/>
      </c>
      <c r="J1566" s="34">
        <f t="shared" si="259"/>
        <v>0</v>
      </c>
      <c r="K1566" s="45">
        <f t="shared" si="260"/>
        <v>0</v>
      </c>
      <c r="L1566" s="44"/>
      <c r="M1566" s="45"/>
      <c r="N1566" s="45"/>
      <c r="O1566" s="45" t="str">
        <f t="shared" si="261"/>
        <v/>
      </c>
      <c r="P1566" s="46" t="str">
        <f t="shared" si="262"/>
        <v/>
      </c>
      <c r="Q1566" s="34">
        <f t="shared" si="263"/>
        <v>0</v>
      </c>
      <c r="R1566" s="45">
        <f t="shared" si="264"/>
        <v>0</v>
      </c>
      <c r="S1566" s="44"/>
      <c r="T1566" s="45"/>
      <c r="U1566" s="45"/>
      <c r="V1566" s="45" t="str">
        <f t="shared" si="265"/>
        <v/>
      </c>
      <c r="W1566" s="46" t="str">
        <f t="shared" si="266"/>
        <v/>
      </c>
      <c r="X1566" s="12"/>
    </row>
    <row r="1567" spans="1:24" x14ac:dyDescent="0.25">
      <c r="A1567" s="53">
        <v>3389</v>
      </c>
      <c r="B1567" s="22"/>
      <c r="C1567" s="34"/>
      <c r="D1567" s="45"/>
      <c r="E1567" s="44"/>
      <c r="F1567" s="45"/>
      <c r="G1567" s="45"/>
      <c r="H1567" s="45" t="str">
        <f t="shared" si="257"/>
        <v/>
      </c>
      <c r="I1567" s="46" t="str">
        <f t="shared" si="258"/>
        <v/>
      </c>
      <c r="J1567" s="34">
        <f t="shared" si="259"/>
        <v>0</v>
      </c>
      <c r="K1567" s="45">
        <f t="shared" si="260"/>
        <v>0</v>
      </c>
      <c r="L1567" s="44"/>
      <c r="M1567" s="45"/>
      <c r="N1567" s="45"/>
      <c r="O1567" s="45" t="str">
        <f t="shared" si="261"/>
        <v/>
      </c>
      <c r="P1567" s="46" t="str">
        <f t="shared" si="262"/>
        <v/>
      </c>
      <c r="Q1567" s="34">
        <f t="shared" si="263"/>
        <v>0</v>
      </c>
      <c r="R1567" s="45">
        <f t="shared" si="264"/>
        <v>0</v>
      </c>
      <c r="S1567" s="44"/>
      <c r="T1567" s="45"/>
      <c r="U1567" s="45"/>
      <c r="V1567" s="45" t="str">
        <f t="shared" si="265"/>
        <v/>
      </c>
      <c r="W1567" s="46" t="str">
        <f t="shared" si="266"/>
        <v/>
      </c>
      <c r="X1567" s="12"/>
    </row>
    <row r="1568" spans="1:24" x14ac:dyDescent="0.25">
      <c r="A1568" s="53">
        <v>3390</v>
      </c>
      <c r="B1568" s="22"/>
      <c r="C1568" s="34"/>
      <c r="D1568" s="45"/>
      <c r="E1568" s="44"/>
      <c r="F1568" s="45"/>
      <c r="G1568" s="45"/>
      <c r="H1568" s="45" t="str">
        <f t="shared" si="257"/>
        <v/>
      </c>
      <c r="I1568" s="46" t="str">
        <f t="shared" si="258"/>
        <v/>
      </c>
      <c r="J1568" s="34">
        <f t="shared" si="259"/>
        <v>0</v>
      </c>
      <c r="K1568" s="45">
        <f t="shared" si="260"/>
        <v>0</v>
      </c>
      <c r="L1568" s="44"/>
      <c r="M1568" s="45"/>
      <c r="N1568" s="45"/>
      <c r="O1568" s="45" t="str">
        <f t="shared" si="261"/>
        <v/>
      </c>
      <c r="P1568" s="46" t="str">
        <f t="shared" si="262"/>
        <v/>
      </c>
      <c r="Q1568" s="34">
        <f t="shared" si="263"/>
        <v>0</v>
      </c>
      <c r="R1568" s="45">
        <f t="shared" si="264"/>
        <v>0</v>
      </c>
      <c r="S1568" s="44"/>
      <c r="T1568" s="45"/>
      <c r="U1568" s="45"/>
      <c r="V1568" s="45" t="str">
        <f t="shared" si="265"/>
        <v/>
      </c>
      <c r="W1568" s="46" t="str">
        <f t="shared" si="266"/>
        <v/>
      </c>
      <c r="X1568" s="12"/>
    </row>
    <row r="1569" spans="1:24" x14ac:dyDescent="0.25">
      <c r="A1569" s="53">
        <v>3391</v>
      </c>
      <c r="B1569" s="22"/>
      <c r="C1569" s="34"/>
      <c r="D1569" s="45"/>
      <c r="E1569" s="44"/>
      <c r="F1569" s="45"/>
      <c r="G1569" s="45"/>
      <c r="H1569" s="45" t="str">
        <f t="shared" si="257"/>
        <v/>
      </c>
      <c r="I1569" s="46" t="str">
        <f t="shared" si="258"/>
        <v/>
      </c>
      <c r="J1569" s="34">
        <f t="shared" si="259"/>
        <v>0</v>
      </c>
      <c r="K1569" s="45">
        <f t="shared" si="260"/>
        <v>0</v>
      </c>
      <c r="L1569" s="44"/>
      <c r="M1569" s="45"/>
      <c r="N1569" s="45"/>
      <c r="O1569" s="45" t="str">
        <f t="shared" si="261"/>
        <v/>
      </c>
      <c r="P1569" s="46" t="str">
        <f t="shared" si="262"/>
        <v/>
      </c>
      <c r="Q1569" s="34">
        <f t="shared" si="263"/>
        <v>0</v>
      </c>
      <c r="R1569" s="45">
        <f t="shared" si="264"/>
        <v>0</v>
      </c>
      <c r="S1569" s="44"/>
      <c r="T1569" s="45"/>
      <c r="U1569" s="45"/>
      <c r="V1569" s="45" t="str">
        <f t="shared" si="265"/>
        <v/>
      </c>
      <c r="W1569" s="46" t="str">
        <f t="shared" si="266"/>
        <v/>
      </c>
      <c r="X1569" s="12"/>
    </row>
    <row r="1570" spans="1:24" x14ac:dyDescent="0.25">
      <c r="A1570" s="53">
        <v>3392</v>
      </c>
      <c r="B1570" s="22"/>
      <c r="C1570" s="34"/>
      <c r="D1570" s="45"/>
      <c r="E1570" s="44"/>
      <c r="F1570" s="45"/>
      <c r="G1570" s="45"/>
      <c r="H1570" s="45" t="str">
        <f t="shared" si="257"/>
        <v/>
      </c>
      <c r="I1570" s="46" t="str">
        <f t="shared" si="258"/>
        <v/>
      </c>
      <c r="J1570" s="34">
        <f t="shared" si="259"/>
        <v>0</v>
      </c>
      <c r="K1570" s="45">
        <f t="shared" si="260"/>
        <v>0</v>
      </c>
      <c r="L1570" s="44"/>
      <c r="M1570" s="45"/>
      <c r="N1570" s="45"/>
      <c r="O1570" s="45" t="str">
        <f t="shared" si="261"/>
        <v/>
      </c>
      <c r="P1570" s="46" t="str">
        <f t="shared" si="262"/>
        <v/>
      </c>
      <c r="Q1570" s="34">
        <f t="shared" si="263"/>
        <v>0</v>
      </c>
      <c r="R1570" s="45">
        <f t="shared" si="264"/>
        <v>0</v>
      </c>
      <c r="S1570" s="44"/>
      <c r="T1570" s="45"/>
      <c r="U1570" s="45"/>
      <c r="V1570" s="45" t="str">
        <f t="shared" si="265"/>
        <v/>
      </c>
      <c r="W1570" s="46" t="str">
        <f t="shared" si="266"/>
        <v/>
      </c>
      <c r="X1570" s="12"/>
    </row>
    <row r="1571" spans="1:24" x14ac:dyDescent="0.25">
      <c r="A1571" s="53">
        <v>3393</v>
      </c>
      <c r="B1571" s="22"/>
      <c r="C1571" s="34"/>
      <c r="D1571" s="45"/>
      <c r="E1571" s="44"/>
      <c r="F1571" s="45"/>
      <c r="G1571" s="45"/>
      <c r="H1571" s="45" t="str">
        <f t="shared" si="257"/>
        <v/>
      </c>
      <c r="I1571" s="46" t="str">
        <f t="shared" si="258"/>
        <v/>
      </c>
      <c r="J1571" s="34">
        <f t="shared" si="259"/>
        <v>0</v>
      </c>
      <c r="K1571" s="45">
        <f t="shared" si="260"/>
        <v>0</v>
      </c>
      <c r="L1571" s="44"/>
      <c r="M1571" s="45"/>
      <c r="N1571" s="45"/>
      <c r="O1571" s="45" t="str">
        <f t="shared" si="261"/>
        <v/>
      </c>
      <c r="P1571" s="46" t="str">
        <f t="shared" si="262"/>
        <v/>
      </c>
      <c r="Q1571" s="34">
        <f t="shared" si="263"/>
        <v>0</v>
      </c>
      <c r="R1571" s="45">
        <f t="shared" si="264"/>
        <v>0</v>
      </c>
      <c r="S1571" s="44"/>
      <c r="T1571" s="45"/>
      <c r="U1571" s="45"/>
      <c r="V1571" s="45" t="str">
        <f t="shared" si="265"/>
        <v/>
      </c>
      <c r="W1571" s="46" t="str">
        <f t="shared" si="266"/>
        <v/>
      </c>
      <c r="X1571" s="12"/>
    </row>
    <row r="1572" spans="1:24" x14ac:dyDescent="0.25">
      <c r="A1572" s="53">
        <v>3394</v>
      </c>
      <c r="B1572" s="22"/>
      <c r="C1572" s="34"/>
      <c r="D1572" s="45"/>
      <c r="E1572" s="44"/>
      <c r="F1572" s="45"/>
      <c r="G1572" s="45"/>
      <c r="H1572" s="45" t="str">
        <f t="shared" si="257"/>
        <v/>
      </c>
      <c r="I1572" s="46" t="str">
        <f t="shared" si="258"/>
        <v/>
      </c>
      <c r="J1572" s="34">
        <f t="shared" si="259"/>
        <v>0</v>
      </c>
      <c r="K1572" s="45">
        <f t="shared" si="260"/>
        <v>0</v>
      </c>
      <c r="L1572" s="44"/>
      <c r="M1572" s="45"/>
      <c r="N1572" s="45"/>
      <c r="O1572" s="45" t="str">
        <f t="shared" si="261"/>
        <v/>
      </c>
      <c r="P1572" s="46" t="str">
        <f t="shared" si="262"/>
        <v/>
      </c>
      <c r="Q1572" s="34">
        <f t="shared" si="263"/>
        <v>0</v>
      </c>
      <c r="R1572" s="45">
        <f t="shared" si="264"/>
        <v>0</v>
      </c>
      <c r="S1572" s="44"/>
      <c r="T1572" s="45"/>
      <c r="U1572" s="45"/>
      <c r="V1572" s="45" t="str">
        <f t="shared" si="265"/>
        <v/>
      </c>
      <c r="W1572" s="46" t="str">
        <f t="shared" si="266"/>
        <v/>
      </c>
      <c r="X1572" s="12"/>
    </row>
    <row r="1573" spans="1:24" x14ac:dyDescent="0.25">
      <c r="A1573" s="53">
        <v>3395</v>
      </c>
      <c r="B1573" s="22"/>
      <c r="C1573" s="34"/>
      <c r="D1573" s="45"/>
      <c r="E1573" s="44"/>
      <c r="F1573" s="45"/>
      <c r="G1573" s="45"/>
      <c r="H1573" s="45" t="str">
        <f t="shared" si="257"/>
        <v/>
      </c>
      <c r="I1573" s="46" t="str">
        <f t="shared" si="258"/>
        <v/>
      </c>
      <c r="J1573" s="34">
        <f t="shared" si="259"/>
        <v>0</v>
      </c>
      <c r="K1573" s="45">
        <f t="shared" si="260"/>
        <v>0</v>
      </c>
      <c r="L1573" s="44"/>
      <c r="M1573" s="45"/>
      <c r="N1573" s="45"/>
      <c r="O1573" s="45" t="str">
        <f t="shared" si="261"/>
        <v/>
      </c>
      <c r="P1573" s="46" t="str">
        <f t="shared" si="262"/>
        <v/>
      </c>
      <c r="Q1573" s="34">
        <f t="shared" si="263"/>
        <v>0</v>
      </c>
      <c r="R1573" s="45">
        <f t="shared" si="264"/>
        <v>0</v>
      </c>
      <c r="S1573" s="44"/>
      <c r="T1573" s="45"/>
      <c r="U1573" s="45"/>
      <c r="V1573" s="45" t="str">
        <f t="shared" si="265"/>
        <v/>
      </c>
      <c r="W1573" s="46" t="str">
        <f t="shared" si="266"/>
        <v/>
      </c>
      <c r="X1573" s="12"/>
    </row>
    <row r="1574" spans="1:24" x14ac:dyDescent="0.25">
      <c r="A1574" s="53">
        <v>3396</v>
      </c>
      <c r="B1574" s="22"/>
      <c r="C1574" s="34"/>
      <c r="D1574" s="45"/>
      <c r="E1574" s="44"/>
      <c r="F1574" s="45"/>
      <c r="G1574" s="45"/>
      <c r="H1574" s="45" t="str">
        <f t="shared" si="257"/>
        <v/>
      </c>
      <c r="I1574" s="46" t="str">
        <f t="shared" si="258"/>
        <v/>
      </c>
      <c r="J1574" s="34">
        <f t="shared" si="259"/>
        <v>0</v>
      </c>
      <c r="K1574" s="45">
        <f t="shared" si="260"/>
        <v>0</v>
      </c>
      <c r="L1574" s="44"/>
      <c r="M1574" s="45"/>
      <c r="N1574" s="45"/>
      <c r="O1574" s="45" t="str">
        <f t="shared" si="261"/>
        <v/>
      </c>
      <c r="P1574" s="46" t="str">
        <f t="shared" si="262"/>
        <v/>
      </c>
      <c r="Q1574" s="34">
        <f t="shared" si="263"/>
        <v>0</v>
      </c>
      <c r="R1574" s="45">
        <f t="shared" si="264"/>
        <v>0</v>
      </c>
      <c r="S1574" s="44"/>
      <c r="T1574" s="45"/>
      <c r="U1574" s="45"/>
      <c r="V1574" s="45" t="str">
        <f t="shared" si="265"/>
        <v/>
      </c>
      <c r="W1574" s="46" t="str">
        <f t="shared" si="266"/>
        <v/>
      </c>
      <c r="X1574" s="12"/>
    </row>
    <row r="1575" spans="1:24" x14ac:dyDescent="0.25">
      <c r="A1575" s="53">
        <v>3397</v>
      </c>
      <c r="B1575" s="22"/>
      <c r="C1575" s="34"/>
      <c r="D1575" s="45"/>
      <c r="E1575" s="44"/>
      <c r="F1575" s="45"/>
      <c r="G1575" s="45"/>
      <c r="H1575" s="45" t="str">
        <f t="shared" si="257"/>
        <v/>
      </c>
      <c r="I1575" s="46" t="str">
        <f t="shared" si="258"/>
        <v/>
      </c>
      <c r="J1575" s="34">
        <f t="shared" si="259"/>
        <v>0</v>
      </c>
      <c r="K1575" s="45">
        <f t="shared" si="260"/>
        <v>0</v>
      </c>
      <c r="L1575" s="44"/>
      <c r="M1575" s="45"/>
      <c r="N1575" s="45"/>
      <c r="O1575" s="45" t="str">
        <f t="shared" si="261"/>
        <v/>
      </c>
      <c r="P1575" s="46" t="str">
        <f t="shared" si="262"/>
        <v/>
      </c>
      <c r="Q1575" s="34">
        <f t="shared" si="263"/>
        <v>0</v>
      </c>
      <c r="R1575" s="45">
        <f t="shared" si="264"/>
        <v>0</v>
      </c>
      <c r="S1575" s="44"/>
      <c r="T1575" s="45"/>
      <c r="U1575" s="45"/>
      <c r="V1575" s="45" t="str">
        <f t="shared" si="265"/>
        <v/>
      </c>
      <c r="W1575" s="46" t="str">
        <f t="shared" si="266"/>
        <v/>
      </c>
      <c r="X1575" s="12"/>
    </row>
    <row r="1576" spans="1:24" x14ac:dyDescent="0.25">
      <c r="A1576" s="53">
        <v>3398</v>
      </c>
      <c r="B1576" s="22"/>
      <c r="C1576" s="34"/>
      <c r="D1576" s="45"/>
      <c r="E1576" s="44"/>
      <c r="F1576" s="45"/>
      <c r="G1576" s="45"/>
      <c r="H1576" s="45" t="str">
        <f t="shared" si="257"/>
        <v/>
      </c>
      <c r="I1576" s="46" t="str">
        <f t="shared" si="258"/>
        <v/>
      </c>
      <c r="J1576" s="34">
        <f t="shared" si="259"/>
        <v>0</v>
      </c>
      <c r="K1576" s="45">
        <f t="shared" si="260"/>
        <v>0</v>
      </c>
      <c r="L1576" s="44"/>
      <c r="M1576" s="45"/>
      <c r="N1576" s="45"/>
      <c r="O1576" s="45" t="str">
        <f t="shared" si="261"/>
        <v/>
      </c>
      <c r="P1576" s="46" t="str">
        <f t="shared" si="262"/>
        <v/>
      </c>
      <c r="Q1576" s="34">
        <f t="shared" si="263"/>
        <v>0</v>
      </c>
      <c r="R1576" s="45">
        <f t="shared" si="264"/>
        <v>0</v>
      </c>
      <c r="S1576" s="44"/>
      <c r="T1576" s="45"/>
      <c r="U1576" s="45"/>
      <c r="V1576" s="45" t="str">
        <f t="shared" si="265"/>
        <v/>
      </c>
      <c r="W1576" s="46" t="str">
        <f t="shared" si="266"/>
        <v/>
      </c>
      <c r="X1576" s="12"/>
    </row>
    <row r="1577" spans="1:24" x14ac:dyDescent="0.25">
      <c r="A1577" s="53">
        <v>3399</v>
      </c>
      <c r="B1577" s="22"/>
      <c r="C1577" s="34"/>
      <c r="D1577" s="45"/>
      <c r="E1577" s="44"/>
      <c r="F1577" s="45"/>
      <c r="G1577" s="45"/>
      <c r="H1577" s="45" t="str">
        <f t="shared" si="257"/>
        <v/>
      </c>
      <c r="I1577" s="46" t="str">
        <f t="shared" si="258"/>
        <v/>
      </c>
      <c r="J1577" s="34">
        <f t="shared" si="259"/>
        <v>0</v>
      </c>
      <c r="K1577" s="45">
        <f t="shared" si="260"/>
        <v>0</v>
      </c>
      <c r="L1577" s="44"/>
      <c r="M1577" s="45"/>
      <c r="N1577" s="45"/>
      <c r="O1577" s="45" t="str">
        <f t="shared" si="261"/>
        <v/>
      </c>
      <c r="P1577" s="46" t="str">
        <f t="shared" si="262"/>
        <v/>
      </c>
      <c r="Q1577" s="34">
        <f t="shared" si="263"/>
        <v>0</v>
      </c>
      <c r="R1577" s="45">
        <f t="shared" si="264"/>
        <v>0</v>
      </c>
      <c r="S1577" s="44"/>
      <c r="T1577" s="45"/>
      <c r="U1577" s="45"/>
      <c r="V1577" s="45" t="str">
        <f t="shared" si="265"/>
        <v/>
      </c>
      <c r="W1577" s="46" t="str">
        <f t="shared" si="266"/>
        <v/>
      </c>
      <c r="X1577" s="12"/>
    </row>
    <row r="1578" spans="1:24" x14ac:dyDescent="0.25">
      <c r="A1578" s="53">
        <v>3400</v>
      </c>
      <c r="B1578" s="22"/>
      <c r="C1578" s="34"/>
      <c r="D1578" s="45"/>
      <c r="E1578" s="44"/>
      <c r="F1578" s="45"/>
      <c r="G1578" s="45"/>
      <c r="H1578" s="45" t="str">
        <f t="shared" si="257"/>
        <v/>
      </c>
      <c r="I1578" s="46" t="str">
        <f t="shared" si="258"/>
        <v/>
      </c>
      <c r="J1578" s="34">
        <f t="shared" si="259"/>
        <v>0</v>
      </c>
      <c r="K1578" s="45">
        <f t="shared" si="260"/>
        <v>0</v>
      </c>
      <c r="L1578" s="44"/>
      <c r="M1578" s="45"/>
      <c r="N1578" s="45"/>
      <c r="O1578" s="45" t="str">
        <f t="shared" si="261"/>
        <v/>
      </c>
      <c r="P1578" s="46" t="str">
        <f t="shared" si="262"/>
        <v/>
      </c>
      <c r="Q1578" s="34">
        <f t="shared" si="263"/>
        <v>0</v>
      </c>
      <c r="R1578" s="45">
        <f t="shared" si="264"/>
        <v>0</v>
      </c>
      <c r="S1578" s="44"/>
      <c r="T1578" s="45"/>
      <c r="U1578" s="45"/>
      <c r="V1578" s="45" t="str">
        <f t="shared" si="265"/>
        <v/>
      </c>
      <c r="W1578" s="46" t="str">
        <f t="shared" si="266"/>
        <v/>
      </c>
      <c r="X1578" s="12"/>
    </row>
    <row r="1579" spans="1:24" x14ac:dyDescent="0.25">
      <c r="A1579" s="53">
        <v>3401</v>
      </c>
      <c r="B1579" s="22"/>
      <c r="C1579" s="34"/>
      <c r="D1579" s="45"/>
      <c r="E1579" s="44"/>
      <c r="F1579" s="45"/>
      <c r="G1579" s="45"/>
      <c r="H1579" s="45" t="str">
        <f t="shared" si="257"/>
        <v/>
      </c>
      <c r="I1579" s="46" t="str">
        <f t="shared" si="258"/>
        <v/>
      </c>
      <c r="J1579" s="34">
        <f t="shared" si="259"/>
        <v>0</v>
      </c>
      <c r="K1579" s="45">
        <f t="shared" si="260"/>
        <v>0</v>
      </c>
      <c r="L1579" s="44"/>
      <c r="M1579" s="45"/>
      <c r="N1579" s="45"/>
      <c r="O1579" s="45" t="str">
        <f t="shared" si="261"/>
        <v/>
      </c>
      <c r="P1579" s="46" t="str">
        <f t="shared" si="262"/>
        <v/>
      </c>
      <c r="Q1579" s="34">
        <f t="shared" si="263"/>
        <v>0</v>
      </c>
      <c r="R1579" s="45">
        <f t="shared" si="264"/>
        <v>0</v>
      </c>
      <c r="S1579" s="44"/>
      <c r="T1579" s="45"/>
      <c r="U1579" s="45"/>
      <c r="V1579" s="45" t="str">
        <f t="shared" si="265"/>
        <v/>
      </c>
      <c r="W1579" s="46" t="str">
        <f t="shared" si="266"/>
        <v/>
      </c>
      <c r="X1579" s="12"/>
    </row>
    <row r="1580" spans="1:24" x14ac:dyDescent="0.25">
      <c r="A1580" s="53">
        <v>3402</v>
      </c>
      <c r="B1580" s="22"/>
      <c r="C1580" s="34"/>
      <c r="D1580" s="45"/>
      <c r="E1580" s="44"/>
      <c r="F1580" s="45"/>
      <c r="G1580" s="45"/>
      <c r="H1580" s="45" t="str">
        <f t="shared" si="257"/>
        <v/>
      </c>
      <c r="I1580" s="46" t="str">
        <f t="shared" si="258"/>
        <v/>
      </c>
      <c r="J1580" s="34">
        <f t="shared" si="259"/>
        <v>0</v>
      </c>
      <c r="K1580" s="45">
        <f t="shared" si="260"/>
        <v>0</v>
      </c>
      <c r="L1580" s="44"/>
      <c r="M1580" s="45"/>
      <c r="N1580" s="45"/>
      <c r="O1580" s="45" t="str">
        <f t="shared" si="261"/>
        <v/>
      </c>
      <c r="P1580" s="46" t="str">
        <f t="shared" si="262"/>
        <v/>
      </c>
      <c r="Q1580" s="34">
        <f t="shared" si="263"/>
        <v>0</v>
      </c>
      <c r="R1580" s="45">
        <f t="shared" si="264"/>
        <v>0</v>
      </c>
      <c r="S1580" s="44"/>
      <c r="T1580" s="45"/>
      <c r="U1580" s="45"/>
      <c r="V1580" s="45" t="str">
        <f t="shared" si="265"/>
        <v/>
      </c>
      <c r="W1580" s="46" t="str">
        <f t="shared" si="266"/>
        <v/>
      </c>
      <c r="X1580" s="12"/>
    </row>
    <row r="1581" spans="1:24" x14ac:dyDescent="0.25">
      <c r="A1581" s="53">
        <v>3403</v>
      </c>
      <c r="B1581" s="22"/>
      <c r="C1581" s="34"/>
      <c r="D1581" s="45"/>
      <c r="E1581" s="44"/>
      <c r="F1581" s="45"/>
      <c r="G1581" s="45"/>
      <c r="H1581" s="45" t="str">
        <f t="shared" si="257"/>
        <v/>
      </c>
      <c r="I1581" s="46" t="str">
        <f t="shared" si="258"/>
        <v/>
      </c>
      <c r="J1581" s="34">
        <f t="shared" si="259"/>
        <v>0</v>
      </c>
      <c r="K1581" s="45">
        <f t="shared" si="260"/>
        <v>0</v>
      </c>
      <c r="L1581" s="44"/>
      <c r="M1581" s="45"/>
      <c r="N1581" s="45"/>
      <c r="O1581" s="45" t="str">
        <f t="shared" si="261"/>
        <v/>
      </c>
      <c r="P1581" s="46" t="str">
        <f t="shared" si="262"/>
        <v/>
      </c>
      <c r="Q1581" s="34">
        <f t="shared" si="263"/>
        <v>0</v>
      </c>
      <c r="R1581" s="45">
        <f t="shared" si="264"/>
        <v>0</v>
      </c>
      <c r="S1581" s="44"/>
      <c r="T1581" s="45"/>
      <c r="U1581" s="45"/>
      <c r="V1581" s="45" t="str">
        <f t="shared" si="265"/>
        <v/>
      </c>
      <c r="W1581" s="46" t="str">
        <f t="shared" si="266"/>
        <v/>
      </c>
      <c r="X1581" s="12"/>
    </row>
    <row r="1582" spans="1:24" x14ac:dyDescent="0.25">
      <c r="A1582" s="53">
        <v>3404</v>
      </c>
      <c r="B1582" s="22"/>
      <c r="C1582" s="34"/>
      <c r="D1582" s="45"/>
      <c r="E1582" s="44"/>
      <c r="F1582" s="45"/>
      <c r="G1582" s="45"/>
      <c r="H1582" s="45" t="str">
        <f t="shared" si="257"/>
        <v/>
      </c>
      <c r="I1582" s="46" t="str">
        <f t="shared" si="258"/>
        <v/>
      </c>
      <c r="J1582" s="34">
        <f t="shared" si="259"/>
        <v>0</v>
      </c>
      <c r="K1582" s="45">
        <f t="shared" si="260"/>
        <v>0</v>
      </c>
      <c r="L1582" s="44"/>
      <c r="M1582" s="45"/>
      <c r="N1582" s="45"/>
      <c r="O1582" s="45" t="str">
        <f t="shared" si="261"/>
        <v/>
      </c>
      <c r="P1582" s="46" t="str">
        <f t="shared" si="262"/>
        <v/>
      </c>
      <c r="Q1582" s="34">
        <f t="shared" si="263"/>
        <v>0</v>
      </c>
      <c r="R1582" s="45">
        <f t="shared" si="264"/>
        <v>0</v>
      </c>
      <c r="S1582" s="44"/>
      <c r="T1582" s="45"/>
      <c r="U1582" s="45"/>
      <c r="V1582" s="45" t="str">
        <f t="shared" si="265"/>
        <v/>
      </c>
      <c r="W1582" s="46" t="str">
        <f t="shared" si="266"/>
        <v/>
      </c>
      <c r="X1582" s="12"/>
    </row>
    <row r="1583" spans="1:24" x14ac:dyDescent="0.25">
      <c r="A1583" s="53">
        <v>3405</v>
      </c>
      <c r="B1583" s="22"/>
      <c r="C1583" s="34"/>
      <c r="D1583" s="45"/>
      <c r="E1583" s="44"/>
      <c r="F1583" s="45"/>
      <c r="G1583" s="45"/>
      <c r="H1583" s="45" t="str">
        <f t="shared" si="257"/>
        <v/>
      </c>
      <c r="I1583" s="46" t="str">
        <f t="shared" si="258"/>
        <v/>
      </c>
      <c r="J1583" s="34">
        <f t="shared" si="259"/>
        <v>0</v>
      </c>
      <c r="K1583" s="45">
        <f t="shared" si="260"/>
        <v>0</v>
      </c>
      <c r="L1583" s="44"/>
      <c r="M1583" s="45"/>
      <c r="N1583" s="45"/>
      <c r="O1583" s="45" t="str">
        <f t="shared" si="261"/>
        <v/>
      </c>
      <c r="P1583" s="46" t="str">
        <f t="shared" si="262"/>
        <v/>
      </c>
      <c r="Q1583" s="34">
        <f t="shared" si="263"/>
        <v>0</v>
      </c>
      <c r="R1583" s="45">
        <f t="shared" si="264"/>
        <v>0</v>
      </c>
      <c r="S1583" s="44"/>
      <c r="T1583" s="45"/>
      <c r="U1583" s="45"/>
      <c r="V1583" s="45" t="str">
        <f t="shared" si="265"/>
        <v/>
      </c>
      <c r="W1583" s="46" t="str">
        <f t="shared" si="266"/>
        <v/>
      </c>
      <c r="X1583" s="12"/>
    </row>
    <row r="1584" spans="1:24" x14ac:dyDescent="0.25">
      <c r="A1584" s="53">
        <v>3406</v>
      </c>
      <c r="B1584" s="22"/>
      <c r="C1584" s="34"/>
      <c r="D1584" s="45"/>
      <c r="E1584" s="44"/>
      <c r="F1584" s="45"/>
      <c r="G1584" s="45"/>
      <c r="H1584" s="45" t="str">
        <f t="shared" si="257"/>
        <v/>
      </c>
      <c r="I1584" s="46" t="str">
        <f t="shared" si="258"/>
        <v/>
      </c>
      <c r="J1584" s="34">
        <f t="shared" si="259"/>
        <v>0</v>
      </c>
      <c r="K1584" s="45">
        <f t="shared" si="260"/>
        <v>0</v>
      </c>
      <c r="L1584" s="44"/>
      <c r="M1584" s="45"/>
      <c r="N1584" s="45"/>
      <c r="O1584" s="45" t="str">
        <f t="shared" si="261"/>
        <v/>
      </c>
      <c r="P1584" s="46" t="str">
        <f t="shared" si="262"/>
        <v/>
      </c>
      <c r="Q1584" s="34">
        <f t="shared" si="263"/>
        <v>0</v>
      </c>
      <c r="R1584" s="45">
        <f t="shared" si="264"/>
        <v>0</v>
      </c>
      <c r="S1584" s="44"/>
      <c r="T1584" s="45"/>
      <c r="U1584" s="45"/>
      <c r="V1584" s="45" t="str">
        <f t="shared" si="265"/>
        <v/>
      </c>
      <c r="W1584" s="46" t="str">
        <f t="shared" si="266"/>
        <v/>
      </c>
      <c r="X1584" s="12"/>
    </row>
    <row r="1585" spans="1:24" x14ac:dyDescent="0.25">
      <c r="A1585" s="53">
        <v>3407</v>
      </c>
      <c r="B1585" s="22"/>
      <c r="C1585" s="34"/>
      <c r="D1585" s="45"/>
      <c r="E1585" s="44"/>
      <c r="F1585" s="45"/>
      <c r="G1585" s="45"/>
      <c r="H1585" s="45" t="str">
        <f t="shared" si="257"/>
        <v/>
      </c>
      <c r="I1585" s="46" t="str">
        <f t="shared" si="258"/>
        <v/>
      </c>
      <c r="J1585" s="34">
        <f t="shared" si="259"/>
        <v>0</v>
      </c>
      <c r="K1585" s="45">
        <f t="shared" si="260"/>
        <v>0</v>
      </c>
      <c r="L1585" s="44"/>
      <c r="M1585" s="45"/>
      <c r="N1585" s="45"/>
      <c r="O1585" s="45" t="str">
        <f t="shared" si="261"/>
        <v/>
      </c>
      <c r="P1585" s="46" t="str">
        <f t="shared" si="262"/>
        <v/>
      </c>
      <c r="Q1585" s="34">
        <f t="shared" si="263"/>
        <v>0</v>
      </c>
      <c r="R1585" s="45">
        <f t="shared" si="264"/>
        <v>0</v>
      </c>
      <c r="S1585" s="44"/>
      <c r="T1585" s="45"/>
      <c r="U1585" s="45"/>
      <c r="V1585" s="45" t="str">
        <f t="shared" si="265"/>
        <v/>
      </c>
      <c r="W1585" s="46" t="str">
        <f t="shared" si="266"/>
        <v/>
      </c>
      <c r="X1585" s="12"/>
    </row>
    <row r="1586" spans="1:24" x14ac:dyDescent="0.25">
      <c r="A1586" s="53">
        <v>3408</v>
      </c>
      <c r="B1586" s="22"/>
      <c r="C1586" s="34"/>
      <c r="D1586" s="45"/>
      <c r="E1586" s="44"/>
      <c r="F1586" s="45"/>
      <c r="G1586" s="45"/>
      <c r="H1586" s="45" t="str">
        <f t="shared" si="257"/>
        <v/>
      </c>
      <c r="I1586" s="46" t="str">
        <f t="shared" si="258"/>
        <v/>
      </c>
      <c r="J1586" s="34">
        <f t="shared" si="259"/>
        <v>0</v>
      </c>
      <c r="K1586" s="45">
        <f t="shared" si="260"/>
        <v>0</v>
      </c>
      <c r="L1586" s="44"/>
      <c r="M1586" s="45"/>
      <c r="N1586" s="45"/>
      <c r="O1586" s="45" t="str">
        <f t="shared" si="261"/>
        <v/>
      </c>
      <c r="P1586" s="46" t="str">
        <f t="shared" si="262"/>
        <v/>
      </c>
      <c r="Q1586" s="34">
        <f t="shared" si="263"/>
        <v>0</v>
      </c>
      <c r="R1586" s="45">
        <f t="shared" si="264"/>
        <v>0</v>
      </c>
      <c r="S1586" s="44"/>
      <c r="T1586" s="45"/>
      <c r="U1586" s="45"/>
      <c r="V1586" s="45" t="str">
        <f t="shared" si="265"/>
        <v/>
      </c>
      <c r="W1586" s="46" t="str">
        <f t="shared" si="266"/>
        <v/>
      </c>
      <c r="X1586" s="12"/>
    </row>
    <row r="1587" spans="1:24" x14ac:dyDescent="0.25">
      <c r="A1587" s="53">
        <v>3409</v>
      </c>
      <c r="B1587" s="22"/>
      <c r="C1587" s="34"/>
      <c r="D1587" s="45"/>
      <c r="E1587" s="44"/>
      <c r="F1587" s="45"/>
      <c r="G1587" s="45"/>
      <c r="H1587" s="45" t="str">
        <f t="shared" si="257"/>
        <v/>
      </c>
      <c r="I1587" s="46" t="str">
        <f t="shared" si="258"/>
        <v/>
      </c>
      <c r="J1587" s="34">
        <f t="shared" si="259"/>
        <v>0</v>
      </c>
      <c r="K1587" s="45">
        <f t="shared" si="260"/>
        <v>0</v>
      </c>
      <c r="L1587" s="44"/>
      <c r="M1587" s="45"/>
      <c r="N1587" s="45"/>
      <c r="O1587" s="45" t="str">
        <f t="shared" si="261"/>
        <v/>
      </c>
      <c r="P1587" s="46" t="str">
        <f t="shared" si="262"/>
        <v/>
      </c>
      <c r="Q1587" s="34">
        <f t="shared" si="263"/>
        <v>0</v>
      </c>
      <c r="R1587" s="45">
        <f t="shared" si="264"/>
        <v>0</v>
      </c>
      <c r="S1587" s="44"/>
      <c r="T1587" s="45"/>
      <c r="U1587" s="45"/>
      <c r="V1587" s="45" t="str">
        <f t="shared" si="265"/>
        <v/>
      </c>
      <c r="W1587" s="46" t="str">
        <f t="shared" si="266"/>
        <v/>
      </c>
      <c r="X1587" s="12"/>
    </row>
    <row r="1588" spans="1:24" x14ac:dyDescent="0.25">
      <c r="A1588" s="53">
        <v>3410</v>
      </c>
      <c r="B1588" s="22"/>
      <c r="C1588" s="34"/>
      <c r="D1588" s="45"/>
      <c r="E1588" s="44"/>
      <c r="F1588" s="45"/>
      <c r="G1588" s="45"/>
      <c r="H1588" s="45" t="str">
        <f t="shared" si="257"/>
        <v/>
      </c>
      <c r="I1588" s="46" t="str">
        <f t="shared" si="258"/>
        <v/>
      </c>
      <c r="J1588" s="34">
        <f t="shared" si="259"/>
        <v>0</v>
      </c>
      <c r="K1588" s="45">
        <f t="shared" si="260"/>
        <v>0</v>
      </c>
      <c r="L1588" s="44"/>
      <c r="M1588" s="45"/>
      <c r="N1588" s="45"/>
      <c r="O1588" s="45" t="str">
        <f t="shared" si="261"/>
        <v/>
      </c>
      <c r="P1588" s="46" t="str">
        <f t="shared" si="262"/>
        <v/>
      </c>
      <c r="Q1588" s="34">
        <f t="shared" si="263"/>
        <v>0</v>
      </c>
      <c r="R1588" s="45">
        <f t="shared" si="264"/>
        <v>0</v>
      </c>
      <c r="S1588" s="44"/>
      <c r="T1588" s="45"/>
      <c r="U1588" s="45"/>
      <c r="V1588" s="45" t="str">
        <f t="shared" si="265"/>
        <v/>
      </c>
      <c r="W1588" s="46" t="str">
        <f t="shared" si="266"/>
        <v/>
      </c>
      <c r="X1588" s="12"/>
    </row>
    <row r="1589" spans="1:24" x14ac:dyDescent="0.25">
      <c r="A1589" s="53">
        <v>3411</v>
      </c>
      <c r="B1589" s="22"/>
      <c r="C1589" s="34"/>
      <c r="D1589" s="45"/>
      <c r="E1589" s="44"/>
      <c r="F1589" s="45"/>
      <c r="G1589" s="45"/>
      <c r="H1589" s="45" t="str">
        <f t="shared" si="257"/>
        <v/>
      </c>
      <c r="I1589" s="46" t="str">
        <f t="shared" si="258"/>
        <v/>
      </c>
      <c r="J1589" s="34">
        <f t="shared" si="259"/>
        <v>0</v>
      </c>
      <c r="K1589" s="45">
        <f t="shared" si="260"/>
        <v>0</v>
      </c>
      <c r="L1589" s="44"/>
      <c r="M1589" s="45"/>
      <c r="N1589" s="45"/>
      <c r="O1589" s="45" t="str">
        <f t="shared" si="261"/>
        <v/>
      </c>
      <c r="P1589" s="46" t="str">
        <f t="shared" si="262"/>
        <v/>
      </c>
      <c r="Q1589" s="34">
        <f t="shared" si="263"/>
        <v>0</v>
      </c>
      <c r="R1589" s="45">
        <f t="shared" si="264"/>
        <v>0</v>
      </c>
      <c r="S1589" s="44"/>
      <c r="T1589" s="45"/>
      <c r="U1589" s="45"/>
      <c r="V1589" s="45" t="str">
        <f t="shared" si="265"/>
        <v/>
      </c>
      <c r="W1589" s="46" t="str">
        <f t="shared" si="266"/>
        <v/>
      </c>
      <c r="X1589" s="12"/>
    </row>
    <row r="1590" spans="1:24" x14ac:dyDescent="0.25">
      <c r="A1590" s="53">
        <v>3412</v>
      </c>
      <c r="B1590" s="22"/>
      <c r="C1590" s="34"/>
      <c r="D1590" s="45"/>
      <c r="E1590" s="44"/>
      <c r="F1590" s="45"/>
      <c r="G1590" s="45"/>
      <c r="H1590" s="45" t="str">
        <f t="shared" si="257"/>
        <v/>
      </c>
      <c r="I1590" s="46" t="str">
        <f t="shared" si="258"/>
        <v/>
      </c>
      <c r="J1590" s="34">
        <f t="shared" si="259"/>
        <v>0</v>
      </c>
      <c r="K1590" s="45">
        <f t="shared" si="260"/>
        <v>0</v>
      </c>
      <c r="L1590" s="44"/>
      <c r="M1590" s="45"/>
      <c r="N1590" s="45"/>
      <c r="O1590" s="45" t="str">
        <f t="shared" si="261"/>
        <v/>
      </c>
      <c r="P1590" s="46" t="str">
        <f t="shared" si="262"/>
        <v/>
      </c>
      <c r="Q1590" s="34">
        <f t="shared" si="263"/>
        <v>0</v>
      </c>
      <c r="R1590" s="45">
        <f t="shared" si="264"/>
        <v>0</v>
      </c>
      <c r="S1590" s="44"/>
      <c r="T1590" s="45"/>
      <c r="U1590" s="45"/>
      <c r="V1590" s="45" t="str">
        <f t="shared" si="265"/>
        <v/>
      </c>
      <c r="W1590" s="46" t="str">
        <f t="shared" si="266"/>
        <v/>
      </c>
      <c r="X1590" s="12"/>
    </row>
    <row r="1591" spans="1:24" x14ac:dyDescent="0.25">
      <c r="A1591" s="53">
        <v>3413</v>
      </c>
      <c r="B1591" s="22"/>
      <c r="C1591" s="34"/>
      <c r="D1591" s="45"/>
      <c r="E1591" s="44"/>
      <c r="F1591" s="45"/>
      <c r="G1591" s="45"/>
      <c r="H1591" s="45" t="str">
        <f t="shared" si="257"/>
        <v/>
      </c>
      <c r="I1591" s="46" t="str">
        <f t="shared" si="258"/>
        <v/>
      </c>
      <c r="J1591" s="34">
        <f t="shared" si="259"/>
        <v>0</v>
      </c>
      <c r="K1591" s="45">
        <f t="shared" si="260"/>
        <v>0</v>
      </c>
      <c r="L1591" s="44"/>
      <c r="M1591" s="45"/>
      <c r="N1591" s="45"/>
      <c r="O1591" s="45" t="str">
        <f t="shared" si="261"/>
        <v/>
      </c>
      <c r="P1591" s="46" t="str">
        <f t="shared" si="262"/>
        <v/>
      </c>
      <c r="Q1591" s="34">
        <f t="shared" si="263"/>
        <v>0</v>
      </c>
      <c r="R1591" s="45">
        <f t="shared" si="264"/>
        <v>0</v>
      </c>
      <c r="S1591" s="44"/>
      <c r="T1591" s="45"/>
      <c r="U1591" s="45"/>
      <c r="V1591" s="45" t="str">
        <f t="shared" si="265"/>
        <v/>
      </c>
      <c r="W1591" s="46" t="str">
        <f t="shared" si="266"/>
        <v/>
      </c>
      <c r="X1591" s="12"/>
    </row>
    <row r="1592" spans="1:24" x14ac:dyDescent="0.25">
      <c r="A1592" s="53">
        <v>3414</v>
      </c>
      <c r="B1592" s="22"/>
      <c r="C1592" s="34"/>
      <c r="D1592" s="45"/>
      <c r="E1592" s="44"/>
      <c r="F1592" s="45"/>
      <c r="G1592" s="45"/>
      <c r="H1592" s="45" t="str">
        <f t="shared" si="257"/>
        <v/>
      </c>
      <c r="I1592" s="46" t="str">
        <f t="shared" si="258"/>
        <v/>
      </c>
      <c r="J1592" s="34">
        <f t="shared" si="259"/>
        <v>0</v>
      </c>
      <c r="K1592" s="45">
        <f t="shared" si="260"/>
        <v>0</v>
      </c>
      <c r="L1592" s="44"/>
      <c r="M1592" s="45"/>
      <c r="N1592" s="45"/>
      <c r="O1592" s="45" t="str">
        <f t="shared" si="261"/>
        <v/>
      </c>
      <c r="P1592" s="46" t="str">
        <f t="shared" si="262"/>
        <v/>
      </c>
      <c r="Q1592" s="34">
        <f t="shared" si="263"/>
        <v>0</v>
      </c>
      <c r="R1592" s="45">
        <f t="shared" si="264"/>
        <v>0</v>
      </c>
      <c r="S1592" s="44"/>
      <c r="T1592" s="45"/>
      <c r="U1592" s="45"/>
      <c r="V1592" s="45" t="str">
        <f t="shared" si="265"/>
        <v/>
      </c>
      <c r="W1592" s="46" t="str">
        <f t="shared" si="266"/>
        <v/>
      </c>
      <c r="X1592" s="12"/>
    </row>
    <row r="1593" spans="1:24" x14ac:dyDescent="0.25">
      <c r="A1593" s="53">
        <v>3415</v>
      </c>
      <c r="B1593" s="22"/>
      <c r="C1593" s="34"/>
      <c r="D1593" s="45"/>
      <c r="E1593" s="44"/>
      <c r="F1593" s="45"/>
      <c r="G1593" s="45"/>
      <c r="H1593" s="45" t="str">
        <f t="shared" si="257"/>
        <v/>
      </c>
      <c r="I1593" s="46" t="str">
        <f t="shared" si="258"/>
        <v/>
      </c>
      <c r="J1593" s="34">
        <f t="shared" si="259"/>
        <v>0</v>
      </c>
      <c r="K1593" s="45">
        <f t="shared" si="260"/>
        <v>0</v>
      </c>
      <c r="L1593" s="44"/>
      <c r="M1593" s="45"/>
      <c r="N1593" s="45"/>
      <c r="O1593" s="45" t="str">
        <f t="shared" si="261"/>
        <v/>
      </c>
      <c r="P1593" s="46" t="str">
        <f t="shared" si="262"/>
        <v/>
      </c>
      <c r="Q1593" s="34">
        <f t="shared" si="263"/>
        <v>0</v>
      </c>
      <c r="R1593" s="45">
        <f t="shared" si="264"/>
        <v>0</v>
      </c>
      <c r="S1593" s="44"/>
      <c r="T1593" s="45"/>
      <c r="U1593" s="45"/>
      <c r="V1593" s="45" t="str">
        <f t="shared" si="265"/>
        <v/>
      </c>
      <c r="W1593" s="46" t="str">
        <f t="shared" si="266"/>
        <v/>
      </c>
      <c r="X1593" s="12"/>
    </row>
    <row r="1594" spans="1:24" x14ac:dyDescent="0.25">
      <c r="A1594" s="53">
        <v>3416</v>
      </c>
      <c r="B1594" s="22"/>
      <c r="C1594" s="34"/>
      <c r="D1594" s="45"/>
      <c r="E1594" s="44"/>
      <c r="F1594" s="45"/>
      <c r="G1594" s="45"/>
      <c r="H1594" s="45" t="str">
        <f t="shared" si="257"/>
        <v/>
      </c>
      <c r="I1594" s="46" t="str">
        <f t="shared" si="258"/>
        <v/>
      </c>
      <c r="J1594" s="34">
        <f t="shared" si="259"/>
        <v>0</v>
      </c>
      <c r="K1594" s="45">
        <f t="shared" si="260"/>
        <v>0</v>
      </c>
      <c r="L1594" s="44"/>
      <c r="M1594" s="45"/>
      <c r="N1594" s="45"/>
      <c r="O1594" s="45" t="str">
        <f t="shared" si="261"/>
        <v/>
      </c>
      <c r="P1594" s="46" t="str">
        <f t="shared" si="262"/>
        <v/>
      </c>
      <c r="Q1594" s="34">
        <f t="shared" si="263"/>
        <v>0</v>
      </c>
      <c r="R1594" s="45">
        <f t="shared" si="264"/>
        <v>0</v>
      </c>
      <c r="S1594" s="44"/>
      <c r="T1594" s="45"/>
      <c r="U1594" s="45"/>
      <c r="V1594" s="45" t="str">
        <f t="shared" si="265"/>
        <v/>
      </c>
      <c r="W1594" s="46" t="str">
        <f t="shared" si="266"/>
        <v/>
      </c>
      <c r="X1594" s="12"/>
    </row>
    <row r="1595" spans="1:24" x14ac:dyDescent="0.25">
      <c r="A1595" s="53">
        <v>3417</v>
      </c>
      <c r="B1595" s="22"/>
      <c r="C1595" s="34"/>
      <c r="D1595" s="45"/>
      <c r="E1595" s="44"/>
      <c r="F1595" s="45"/>
      <c r="G1595" s="45"/>
      <c r="H1595" s="45" t="str">
        <f t="shared" si="257"/>
        <v/>
      </c>
      <c r="I1595" s="46" t="str">
        <f t="shared" si="258"/>
        <v/>
      </c>
      <c r="J1595" s="34">
        <f t="shared" si="259"/>
        <v>0</v>
      </c>
      <c r="K1595" s="45">
        <f t="shared" si="260"/>
        <v>0</v>
      </c>
      <c r="L1595" s="44"/>
      <c r="M1595" s="45"/>
      <c r="N1595" s="45"/>
      <c r="O1595" s="45" t="str">
        <f t="shared" si="261"/>
        <v/>
      </c>
      <c r="P1595" s="46" t="str">
        <f t="shared" si="262"/>
        <v/>
      </c>
      <c r="Q1595" s="34">
        <f t="shared" si="263"/>
        <v>0</v>
      </c>
      <c r="R1595" s="45">
        <f t="shared" si="264"/>
        <v>0</v>
      </c>
      <c r="S1595" s="44"/>
      <c r="T1595" s="45"/>
      <c r="U1595" s="45"/>
      <c r="V1595" s="45" t="str">
        <f t="shared" si="265"/>
        <v/>
      </c>
      <c r="W1595" s="46" t="str">
        <f t="shared" si="266"/>
        <v/>
      </c>
      <c r="X1595" s="12"/>
    </row>
    <row r="1596" spans="1:24" x14ac:dyDescent="0.25">
      <c r="A1596" s="53">
        <v>3418</v>
      </c>
      <c r="B1596" s="22"/>
      <c r="C1596" s="34"/>
      <c r="D1596" s="45"/>
      <c r="E1596" s="44"/>
      <c r="F1596" s="45"/>
      <c r="G1596" s="45"/>
      <c r="H1596" s="45" t="str">
        <f t="shared" si="257"/>
        <v/>
      </c>
      <c r="I1596" s="46" t="str">
        <f t="shared" si="258"/>
        <v/>
      </c>
      <c r="J1596" s="34">
        <f t="shared" si="259"/>
        <v>0</v>
      </c>
      <c r="K1596" s="45">
        <f t="shared" si="260"/>
        <v>0</v>
      </c>
      <c r="L1596" s="44"/>
      <c r="M1596" s="45"/>
      <c r="N1596" s="45"/>
      <c r="O1596" s="45" t="str">
        <f t="shared" si="261"/>
        <v/>
      </c>
      <c r="P1596" s="46" t="str">
        <f t="shared" si="262"/>
        <v/>
      </c>
      <c r="Q1596" s="34">
        <f t="shared" si="263"/>
        <v>0</v>
      </c>
      <c r="R1596" s="45">
        <f t="shared" si="264"/>
        <v>0</v>
      </c>
      <c r="S1596" s="44"/>
      <c r="T1596" s="45"/>
      <c r="U1596" s="45"/>
      <c r="V1596" s="45" t="str">
        <f t="shared" si="265"/>
        <v/>
      </c>
      <c r="W1596" s="46" t="str">
        <f t="shared" si="266"/>
        <v/>
      </c>
      <c r="X1596" s="12"/>
    </row>
    <row r="1597" spans="1:24" x14ac:dyDescent="0.25">
      <c r="A1597" s="53">
        <v>3419</v>
      </c>
      <c r="B1597" s="22"/>
      <c r="C1597" s="34"/>
      <c r="D1597" s="45"/>
      <c r="E1597" s="44"/>
      <c r="F1597" s="45"/>
      <c r="G1597" s="45"/>
      <c r="H1597" s="45" t="str">
        <f t="shared" si="257"/>
        <v/>
      </c>
      <c r="I1597" s="46" t="str">
        <f t="shared" si="258"/>
        <v/>
      </c>
      <c r="J1597" s="34">
        <f t="shared" si="259"/>
        <v>0</v>
      </c>
      <c r="K1597" s="45">
        <f t="shared" si="260"/>
        <v>0</v>
      </c>
      <c r="L1597" s="44"/>
      <c r="M1597" s="45"/>
      <c r="N1597" s="45"/>
      <c r="O1597" s="45" t="str">
        <f t="shared" si="261"/>
        <v/>
      </c>
      <c r="P1597" s="46" t="str">
        <f t="shared" si="262"/>
        <v/>
      </c>
      <c r="Q1597" s="34">
        <f t="shared" si="263"/>
        <v>0</v>
      </c>
      <c r="R1597" s="45">
        <f t="shared" si="264"/>
        <v>0</v>
      </c>
      <c r="S1597" s="44"/>
      <c r="T1597" s="45"/>
      <c r="U1597" s="45"/>
      <c r="V1597" s="45" t="str">
        <f t="shared" si="265"/>
        <v/>
      </c>
      <c r="W1597" s="46" t="str">
        <f t="shared" si="266"/>
        <v/>
      </c>
      <c r="X1597" s="12"/>
    </row>
    <row r="1598" spans="1:24" x14ac:dyDescent="0.25">
      <c r="A1598" s="53">
        <v>3420</v>
      </c>
      <c r="B1598" s="22"/>
      <c r="C1598" s="34"/>
      <c r="D1598" s="45"/>
      <c r="E1598" s="44"/>
      <c r="F1598" s="45"/>
      <c r="G1598" s="45"/>
      <c r="H1598" s="45" t="str">
        <f t="shared" si="257"/>
        <v/>
      </c>
      <c r="I1598" s="46" t="str">
        <f t="shared" si="258"/>
        <v/>
      </c>
      <c r="J1598" s="34">
        <f t="shared" si="259"/>
        <v>0</v>
      </c>
      <c r="K1598" s="45">
        <f t="shared" si="260"/>
        <v>0</v>
      </c>
      <c r="L1598" s="44"/>
      <c r="M1598" s="45"/>
      <c r="N1598" s="45"/>
      <c r="O1598" s="45" t="str">
        <f t="shared" si="261"/>
        <v/>
      </c>
      <c r="P1598" s="46" t="str">
        <f t="shared" si="262"/>
        <v/>
      </c>
      <c r="Q1598" s="34">
        <f t="shared" si="263"/>
        <v>0</v>
      </c>
      <c r="R1598" s="45">
        <f t="shared" si="264"/>
        <v>0</v>
      </c>
      <c r="S1598" s="44"/>
      <c r="T1598" s="45"/>
      <c r="U1598" s="45"/>
      <c r="V1598" s="45" t="str">
        <f t="shared" si="265"/>
        <v/>
      </c>
      <c r="W1598" s="46" t="str">
        <f t="shared" si="266"/>
        <v/>
      </c>
      <c r="X1598" s="12"/>
    </row>
    <row r="1599" spans="1:24" x14ac:dyDescent="0.25">
      <c r="A1599" s="53">
        <v>3421</v>
      </c>
      <c r="B1599" s="22"/>
      <c r="C1599" s="34"/>
      <c r="D1599" s="45"/>
      <c r="E1599" s="44"/>
      <c r="F1599" s="45"/>
      <c r="G1599" s="45"/>
      <c r="H1599" s="45" t="str">
        <f t="shared" si="257"/>
        <v/>
      </c>
      <c r="I1599" s="46" t="str">
        <f t="shared" si="258"/>
        <v/>
      </c>
      <c r="J1599" s="34">
        <f t="shared" si="259"/>
        <v>0</v>
      </c>
      <c r="K1599" s="45">
        <f t="shared" si="260"/>
        <v>0</v>
      </c>
      <c r="L1599" s="44"/>
      <c r="M1599" s="45"/>
      <c r="N1599" s="45"/>
      <c r="O1599" s="45" t="str">
        <f t="shared" si="261"/>
        <v/>
      </c>
      <c r="P1599" s="46" t="str">
        <f t="shared" si="262"/>
        <v/>
      </c>
      <c r="Q1599" s="34">
        <f t="shared" si="263"/>
        <v>0</v>
      </c>
      <c r="R1599" s="45">
        <f t="shared" si="264"/>
        <v>0</v>
      </c>
      <c r="S1599" s="44"/>
      <c r="T1599" s="45"/>
      <c r="U1599" s="45"/>
      <c r="V1599" s="45" t="str">
        <f t="shared" si="265"/>
        <v/>
      </c>
      <c r="W1599" s="46" t="str">
        <f t="shared" si="266"/>
        <v/>
      </c>
      <c r="X1599" s="12"/>
    </row>
    <row r="1600" spans="1:24" x14ac:dyDescent="0.25">
      <c r="A1600" s="53">
        <v>3422</v>
      </c>
      <c r="B1600" s="22"/>
      <c r="C1600" s="34"/>
      <c r="D1600" s="45"/>
      <c r="E1600" s="44"/>
      <c r="F1600" s="45"/>
      <c r="G1600" s="45"/>
      <c r="H1600" s="45" t="str">
        <f t="shared" si="257"/>
        <v/>
      </c>
      <c r="I1600" s="46" t="str">
        <f t="shared" si="258"/>
        <v/>
      </c>
      <c r="J1600" s="34">
        <f t="shared" si="259"/>
        <v>0</v>
      </c>
      <c r="K1600" s="45">
        <f t="shared" si="260"/>
        <v>0</v>
      </c>
      <c r="L1600" s="44"/>
      <c r="M1600" s="45"/>
      <c r="N1600" s="45"/>
      <c r="O1600" s="45" t="str">
        <f t="shared" si="261"/>
        <v/>
      </c>
      <c r="P1600" s="46" t="str">
        <f t="shared" si="262"/>
        <v/>
      </c>
      <c r="Q1600" s="34">
        <f t="shared" si="263"/>
        <v>0</v>
      </c>
      <c r="R1600" s="45">
        <f t="shared" si="264"/>
        <v>0</v>
      </c>
      <c r="S1600" s="44"/>
      <c r="T1600" s="45"/>
      <c r="U1600" s="45"/>
      <c r="V1600" s="45" t="str">
        <f t="shared" si="265"/>
        <v/>
      </c>
      <c r="W1600" s="46" t="str">
        <f t="shared" si="266"/>
        <v/>
      </c>
      <c r="X1600" s="12"/>
    </row>
    <row r="1601" spans="1:24" x14ac:dyDescent="0.25">
      <c r="A1601" s="53">
        <v>3423</v>
      </c>
      <c r="B1601" s="22"/>
      <c r="C1601" s="34"/>
      <c r="D1601" s="45"/>
      <c r="E1601" s="44"/>
      <c r="F1601" s="45"/>
      <c r="G1601" s="45"/>
      <c r="H1601" s="45" t="str">
        <f t="shared" ref="H1601:H1664" si="267">IF(F1601="","",(SMALL(F1601:G1601,1)))</f>
        <v/>
      </c>
      <c r="I1601" s="46" t="str">
        <f t="shared" ref="I1601:I1664" si="268">IF(F1601="","",(IF(H1601&gt;D1601,"APROVADO","REPROVADO")))</f>
        <v/>
      </c>
      <c r="J1601" s="34">
        <f t="shared" ref="J1601:J1664" si="269">C1601</f>
        <v>0</v>
      </c>
      <c r="K1601" s="45">
        <f t="shared" ref="K1601:K1664" si="270">D1601</f>
        <v>0</v>
      </c>
      <c r="L1601" s="44"/>
      <c r="M1601" s="45"/>
      <c r="N1601" s="45"/>
      <c r="O1601" s="45" t="str">
        <f t="shared" ref="O1601:O1664" si="271">IF(M1601="","",(SMALL(M1601:N1601,1)))</f>
        <v/>
      </c>
      <c r="P1601" s="46" t="str">
        <f t="shared" ref="P1601:P1664" si="272">IF(M1601="","",(IF(O1601&gt;K1601,"APROVADO","REPROVADO")))</f>
        <v/>
      </c>
      <c r="Q1601" s="34">
        <f t="shared" ref="Q1601:Q1664" si="273">C1601</f>
        <v>0</v>
      </c>
      <c r="R1601" s="45">
        <f t="shared" ref="R1601:R1664" si="274">D1601</f>
        <v>0</v>
      </c>
      <c r="S1601" s="44"/>
      <c r="T1601" s="45"/>
      <c r="U1601" s="45"/>
      <c r="V1601" s="45" t="str">
        <f t="shared" ref="V1601:V1664" si="275">IF(T1601="","",(SMALL(T1601:U1601,1)))</f>
        <v/>
      </c>
      <c r="W1601" s="46" t="str">
        <f t="shared" ref="W1601:W1664" si="276">IF(T1601="","",(IF(V1601&gt;R1601,"APROVADO","REPROVADO")))</f>
        <v/>
      </c>
      <c r="X1601" s="12"/>
    </row>
    <row r="1602" spans="1:24" x14ac:dyDescent="0.25">
      <c r="A1602" s="53">
        <v>3424</v>
      </c>
      <c r="B1602" s="22"/>
      <c r="C1602" s="34"/>
      <c r="D1602" s="45"/>
      <c r="E1602" s="44"/>
      <c r="F1602" s="45"/>
      <c r="G1602" s="45"/>
      <c r="H1602" s="45" t="str">
        <f t="shared" si="267"/>
        <v/>
      </c>
      <c r="I1602" s="46" t="str">
        <f t="shared" si="268"/>
        <v/>
      </c>
      <c r="J1602" s="34">
        <f t="shared" si="269"/>
        <v>0</v>
      </c>
      <c r="K1602" s="45">
        <f t="shared" si="270"/>
        <v>0</v>
      </c>
      <c r="L1602" s="44"/>
      <c r="M1602" s="45"/>
      <c r="N1602" s="45"/>
      <c r="O1602" s="45" t="str">
        <f t="shared" si="271"/>
        <v/>
      </c>
      <c r="P1602" s="46" t="str">
        <f t="shared" si="272"/>
        <v/>
      </c>
      <c r="Q1602" s="34">
        <f t="shared" si="273"/>
        <v>0</v>
      </c>
      <c r="R1602" s="45">
        <f t="shared" si="274"/>
        <v>0</v>
      </c>
      <c r="S1602" s="44"/>
      <c r="T1602" s="45"/>
      <c r="U1602" s="45"/>
      <c r="V1602" s="45" t="str">
        <f t="shared" si="275"/>
        <v/>
      </c>
      <c r="W1602" s="46" t="str">
        <f t="shared" si="276"/>
        <v/>
      </c>
      <c r="X1602" s="12"/>
    </row>
    <row r="1603" spans="1:24" x14ac:dyDescent="0.25">
      <c r="A1603" s="53">
        <v>3425</v>
      </c>
      <c r="B1603" s="22"/>
      <c r="C1603" s="34"/>
      <c r="D1603" s="45"/>
      <c r="E1603" s="44"/>
      <c r="F1603" s="45"/>
      <c r="G1603" s="45"/>
      <c r="H1603" s="45" t="str">
        <f t="shared" si="267"/>
        <v/>
      </c>
      <c r="I1603" s="46" t="str">
        <f t="shared" si="268"/>
        <v/>
      </c>
      <c r="J1603" s="34">
        <f t="shared" si="269"/>
        <v>0</v>
      </c>
      <c r="K1603" s="45">
        <f t="shared" si="270"/>
        <v>0</v>
      </c>
      <c r="L1603" s="44"/>
      <c r="M1603" s="45"/>
      <c r="N1603" s="45"/>
      <c r="O1603" s="45" t="str">
        <f t="shared" si="271"/>
        <v/>
      </c>
      <c r="P1603" s="46" t="str">
        <f t="shared" si="272"/>
        <v/>
      </c>
      <c r="Q1603" s="34">
        <f t="shared" si="273"/>
        <v>0</v>
      </c>
      <c r="R1603" s="45">
        <f t="shared" si="274"/>
        <v>0</v>
      </c>
      <c r="S1603" s="44"/>
      <c r="T1603" s="45"/>
      <c r="U1603" s="45"/>
      <c r="V1603" s="45" t="str">
        <f t="shared" si="275"/>
        <v/>
      </c>
      <c r="W1603" s="46" t="str">
        <f t="shared" si="276"/>
        <v/>
      </c>
      <c r="X1603" s="12"/>
    </row>
    <row r="1604" spans="1:24" x14ac:dyDescent="0.25">
      <c r="A1604" s="53">
        <v>3426</v>
      </c>
      <c r="B1604" s="22"/>
      <c r="C1604" s="34"/>
      <c r="D1604" s="45"/>
      <c r="E1604" s="44"/>
      <c r="F1604" s="45"/>
      <c r="G1604" s="45"/>
      <c r="H1604" s="45" t="str">
        <f t="shared" si="267"/>
        <v/>
      </c>
      <c r="I1604" s="46" t="str">
        <f t="shared" si="268"/>
        <v/>
      </c>
      <c r="J1604" s="34">
        <f t="shared" si="269"/>
        <v>0</v>
      </c>
      <c r="K1604" s="45">
        <f t="shared" si="270"/>
        <v>0</v>
      </c>
      <c r="L1604" s="44"/>
      <c r="M1604" s="45"/>
      <c r="N1604" s="45"/>
      <c r="O1604" s="45" t="str">
        <f t="shared" si="271"/>
        <v/>
      </c>
      <c r="P1604" s="46" t="str">
        <f t="shared" si="272"/>
        <v/>
      </c>
      <c r="Q1604" s="34">
        <f t="shared" si="273"/>
        <v>0</v>
      </c>
      <c r="R1604" s="45">
        <f t="shared" si="274"/>
        <v>0</v>
      </c>
      <c r="S1604" s="44"/>
      <c r="T1604" s="45"/>
      <c r="U1604" s="45"/>
      <c r="V1604" s="45" t="str">
        <f t="shared" si="275"/>
        <v/>
      </c>
      <c r="W1604" s="46" t="str">
        <f t="shared" si="276"/>
        <v/>
      </c>
      <c r="X1604" s="12"/>
    </row>
    <row r="1605" spans="1:24" x14ac:dyDescent="0.25">
      <c r="A1605" s="53">
        <v>3427</v>
      </c>
      <c r="B1605" s="22"/>
      <c r="C1605" s="34"/>
      <c r="D1605" s="45"/>
      <c r="E1605" s="44"/>
      <c r="F1605" s="45"/>
      <c r="G1605" s="45"/>
      <c r="H1605" s="45" t="str">
        <f t="shared" si="267"/>
        <v/>
      </c>
      <c r="I1605" s="46" t="str">
        <f t="shared" si="268"/>
        <v/>
      </c>
      <c r="J1605" s="34">
        <f t="shared" si="269"/>
        <v>0</v>
      </c>
      <c r="K1605" s="45">
        <f t="shared" si="270"/>
        <v>0</v>
      </c>
      <c r="L1605" s="44"/>
      <c r="M1605" s="45"/>
      <c r="N1605" s="45"/>
      <c r="O1605" s="45" t="str">
        <f t="shared" si="271"/>
        <v/>
      </c>
      <c r="P1605" s="46" t="str">
        <f t="shared" si="272"/>
        <v/>
      </c>
      <c r="Q1605" s="34">
        <f t="shared" si="273"/>
        <v>0</v>
      </c>
      <c r="R1605" s="45">
        <f t="shared" si="274"/>
        <v>0</v>
      </c>
      <c r="S1605" s="44"/>
      <c r="T1605" s="45"/>
      <c r="U1605" s="45"/>
      <c r="V1605" s="45" t="str">
        <f t="shared" si="275"/>
        <v/>
      </c>
      <c r="W1605" s="46" t="str">
        <f t="shared" si="276"/>
        <v/>
      </c>
      <c r="X1605" s="12"/>
    </row>
    <row r="1606" spans="1:24" x14ac:dyDescent="0.25">
      <c r="A1606" s="53">
        <v>3428</v>
      </c>
      <c r="B1606" s="22"/>
      <c r="C1606" s="34"/>
      <c r="D1606" s="45"/>
      <c r="E1606" s="44"/>
      <c r="F1606" s="45"/>
      <c r="G1606" s="45"/>
      <c r="H1606" s="45" t="str">
        <f t="shared" si="267"/>
        <v/>
      </c>
      <c r="I1606" s="46" t="str">
        <f t="shared" si="268"/>
        <v/>
      </c>
      <c r="J1606" s="34">
        <f t="shared" si="269"/>
        <v>0</v>
      </c>
      <c r="K1606" s="45">
        <f t="shared" si="270"/>
        <v>0</v>
      </c>
      <c r="L1606" s="44"/>
      <c r="M1606" s="45"/>
      <c r="N1606" s="45"/>
      <c r="O1606" s="45" t="str">
        <f t="shared" si="271"/>
        <v/>
      </c>
      <c r="P1606" s="46" t="str">
        <f t="shared" si="272"/>
        <v/>
      </c>
      <c r="Q1606" s="34">
        <f t="shared" si="273"/>
        <v>0</v>
      </c>
      <c r="R1606" s="45">
        <f t="shared" si="274"/>
        <v>0</v>
      </c>
      <c r="S1606" s="44"/>
      <c r="T1606" s="45"/>
      <c r="U1606" s="45"/>
      <c r="V1606" s="45" t="str">
        <f t="shared" si="275"/>
        <v/>
      </c>
      <c r="W1606" s="46" t="str">
        <f t="shared" si="276"/>
        <v/>
      </c>
      <c r="X1606" s="12"/>
    </row>
    <row r="1607" spans="1:24" x14ac:dyDescent="0.25">
      <c r="A1607" s="53">
        <v>3429</v>
      </c>
      <c r="B1607" s="22"/>
      <c r="C1607" s="34"/>
      <c r="D1607" s="45"/>
      <c r="E1607" s="44"/>
      <c r="F1607" s="45"/>
      <c r="G1607" s="45"/>
      <c r="H1607" s="45" t="str">
        <f t="shared" si="267"/>
        <v/>
      </c>
      <c r="I1607" s="46" t="str">
        <f t="shared" si="268"/>
        <v/>
      </c>
      <c r="J1607" s="34">
        <f t="shared" si="269"/>
        <v>0</v>
      </c>
      <c r="K1607" s="45">
        <f t="shared" si="270"/>
        <v>0</v>
      </c>
      <c r="L1607" s="44"/>
      <c r="M1607" s="45"/>
      <c r="N1607" s="45"/>
      <c r="O1607" s="45" t="str">
        <f t="shared" si="271"/>
        <v/>
      </c>
      <c r="P1607" s="46" t="str">
        <f t="shared" si="272"/>
        <v/>
      </c>
      <c r="Q1607" s="34">
        <f t="shared" si="273"/>
        <v>0</v>
      </c>
      <c r="R1607" s="45">
        <f t="shared" si="274"/>
        <v>0</v>
      </c>
      <c r="S1607" s="44"/>
      <c r="T1607" s="45"/>
      <c r="U1607" s="45"/>
      <c r="V1607" s="45" t="str">
        <f t="shared" si="275"/>
        <v/>
      </c>
      <c r="W1607" s="46" t="str">
        <f t="shared" si="276"/>
        <v/>
      </c>
      <c r="X1607" s="12"/>
    </row>
    <row r="1608" spans="1:24" x14ac:dyDescent="0.25">
      <c r="A1608" s="53">
        <v>3430</v>
      </c>
      <c r="B1608" s="22"/>
      <c r="C1608" s="34"/>
      <c r="D1608" s="45"/>
      <c r="E1608" s="44"/>
      <c r="F1608" s="45"/>
      <c r="G1608" s="45"/>
      <c r="H1608" s="45" t="str">
        <f t="shared" si="267"/>
        <v/>
      </c>
      <c r="I1608" s="46" t="str">
        <f t="shared" si="268"/>
        <v/>
      </c>
      <c r="J1608" s="34">
        <f t="shared" si="269"/>
        <v>0</v>
      </c>
      <c r="K1608" s="45">
        <f t="shared" si="270"/>
        <v>0</v>
      </c>
      <c r="L1608" s="44"/>
      <c r="M1608" s="45"/>
      <c r="N1608" s="45"/>
      <c r="O1608" s="45" t="str">
        <f t="shared" si="271"/>
        <v/>
      </c>
      <c r="P1608" s="46" t="str">
        <f t="shared" si="272"/>
        <v/>
      </c>
      <c r="Q1608" s="34">
        <f t="shared" si="273"/>
        <v>0</v>
      </c>
      <c r="R1608" s="45">
        <f t="shared" si="274"/>
        <v>0</v>
      </c>
      <c r="S1608" s="44"/>
      <c r="T1608" s="45"/>
      <c r="U1608" s="45"/>
      <c r="V1608" s="45" t="str">
        <f t="shared" si="275"/>
        <v/>
      </c>
      <c r="W1608" s="46" t="str">
        <f t="shared" si="276"/>
        <v/>
      </c>
      <c r="X1608" s="12"/>
    </row>
    <row r="1609" spans="1:24" x14ac:dyDescent="0.25">
      <c r="A1609" s="53">
        <v>3431</v>
      </c>
      <c r="B1609" s="22"/>
      <c r="C1609" s="34"/>
      <c r="D1609" s="45"/>
      <c r="E1609" s="44"/>
      <c r="F1609" s="45"/>
      <c r="G1609" s="45"/>
      <c r="H1609" s="45" t="str">
        <f t="shared" si="267"/>
        <v/>
      </c>
      <c r="I1609" s="46" t="str">
        <f t="shared" si="268"/>
        <v/>
      </c>
      <c r="J1609" s="34">
        <f t="shared" si="269"/>
        <v>0</v>
      </c>
      <c r="K1609" s="45">
        <f t="shared" si="270"/>
        <v>0</v>
      </c>
      <c r="L1609" s="44"/>
      <c r="M1609" s="45"/>
      <c r="N1609" s="45"/>
      <c r="O1609" s="45" t="str">
        <f t="shared" si="271"/>
        <v/>
      </c>
      <c r="P1609" s="46" t="str">
        <f t="shared" si="272"/>
        <v/>
      </c>
      <c r="Q1609" s="34">
        <f t="shared" si="273"/>
        <v>0</v>
      </c>
      <c r="R1609" s="45">
        <f t="shared" si="274"/>
        <v>0</v>
      </c>
      <c r="S1609" s="44"/>
      <c r="T1609" s="45"/>
      <c r="U1609" s="45"/>
      <c r="V1609" s="45" t="str">
        <f t="shared" si="275"/>
        <v/>
      </c>
      <c r="W1609" s="46" t="str">
        <f t="shared" si="276"/>
        <v/>
      </c>
      <c r="X1609" s="12"/>
    </row>
    <row r="1610" spans="1:24" x14ac:dyDescent="0.25">
      <c r="A1610" s="53">
        <v>3432</v>
      </c>
      <c r="B1610" s="22"/>
      <c r="C1610" s="34"/>
      <c r="D1610" s="45"/>
      <c r="E1610" s="44"/>
      <c r="F1610" s="45"/>
      <c r="G1610" s="45"/>
      <c r="H1610" s="45" t="str">
        <f t="shared" si="267"/>
        <v/>
      </c>
      <c r="I1610" s="46" t="str">
        <f t="shared" si="268"/>
        <v/>
      </c>
      <c r="J1610" s="34">
        <f t="shared" si="269"/>
        <v>0</v>
      </c>
      <c r="K1610" s="45">
        <f t="shared" si="270"/>
        <v>0</v>
      </c>
      <c r="L1610" s="44"/>
      <c r="M1610" s="45"/>
      <c r="N1610" s="45"/>
      <c r="O1610" s="45" t="str">
        <f t="shared" si="271"/>
        <v/>
      </c>
      <c r="P1610" s="46" t="str">
        <f t="shared" si="272"/>
        <v/>
      </c>
      <c r="Q1610" s="34">
        <f t="shared" si="273"/>
        <v>0</v>
      </c>
      <c r="R1610" s="45">
        <f t="shared" si="274"/>
        <v>0</v>
      </c>
      <c r="S1610" s="44"/>
      <c r="T1610" s="45"/>
      <c r="U1610" s="45"/>
      <c r="V1610" s="45" t="str">
        <f t="shared" si="275"/>
        <v/>
      </c>
      <c r="W1610" s="46" t="str">
        <f t="shared" si="276"/>
        <v/>
      </c>
      <c r="X1610" s="12"/>
    </row>
    <row r="1611" spans="1:24" x14ac:dyDescent="0.25">
      <c r="A1611" s="53">
        <v>3433</v>
      </c>
      <c r="B1611" s="22"/>
      <c r="C1611" s="34"/>
      <c r="D1611" s="45"/>
      <c r="E1611" s="44"/>
      <c r="F1611" s="45"/>
      <c r="G1611" s="45"/>
      <c r="H1611" s="45" t="str">
        <f t="shared" si="267"/>
        <v/>
      </c>
      <c r="I1611" s="46" t="str">
        <f t="shared" si="268"/>
        <v/>
      </c>
      <c r="J1611" s="34">
        <f t="shared" si="269"/>
        <v>0</v>
      </c>
      <c r="K1611" s="45">
        <f t="shared" si="270"/>
        <v>0</v>
      </c>
      <c r="L1611" s="44"/>
      <c r="M1611" s="45"/>
      <c r="N1611" s="45"/>
      <c r="O1611" s="45" t="str">
        <f t="shared" si="271"/>
        <v/>
      </c>
      <c r="P1611" s="46" t="str">
        <f t="shared" si="272"/>
        <v/>
      </c>
      <c r="Q1611" s="34">
        <f t="shared" si="273"/>
        <v>0</v>
      </c>
      <c r="R1611" s="45">
        <f t="shared" si="274"/>
        <v>0</v>
      </c>
      <c r="S1611" s="44"/>
      <c r="T1611" s="45"/>
      <c r="U1611" s="45"/>
      <c r="V1611" s="45" t="str">
        <f t="shared" si="275"/>
        <v/>
      </c>
      <c r="W1611" s="46" t="str">
        <f t="shared" si="276"/>
        <v/>
      </c>
      <c r="X1611" s="12"/>
    </row>
    <row r="1612" spans="1:24" x14ac:dyDescent="0.25">
      <c r="A1612" s="53">
        <v>3434</v>
      </c>
      <c r="B1612" s="22"/>
      <c r="C1612" s="34"/>
      <c r="D1612" s="45"/>
      <c r="E1612" s="44"/>
      <c r="F1612" s="45"/>
      <c r="G1612" s="45"/>
      <c r="H1612" s="45" t="str">
        <f t="shared" si="267"/>
        <v/>
      </c>
      <c r="I1612" s="46" t="str">
        <f t="shared" si="268"/>
        <v/>
      </c>
      <c r="J1612" s="34">
        <f t="shared" si="269"/>
        <v>0</v>
      </c>
      <c r="K1612" s="45">
        <f t="shared" si="270"/>
        <v>0</v>
      </c>
      <c r="L1612" s="44"/>
      <c r="M1612" s="45"/>
      <c r="N1612" s="45"/>
      <c r="O1612" s="45" t="str">
        <f t="shared" si="271"/>
        <v/>
      </c>
      <c r="P1612" s="46" t="str">
        <f t="shared" si="272"/>
        <v/>
      </c>
      <c r="Q1612" s="34">
        <f t="shared" si="273"/>
        <v>0</v>
      </c>
      <c r="R1612" s="45">
        <f t="shared" si="274"/>
        <v>0</v>
      </c>
      <c r="S1612" s="44"/>
      <c r="T1612" s="45"/>
      <c r="U1612" s="45"/>
      <c r="V1612" s="45" t="str">
        <f t="shared" si="275"/>
        <v/>
      </c>
      <c r="W1612" s="46" t="str">
        <f t="shared" si="276"/>
        <v/>
      </c>
      <c r="X1612" s="12"/>
    </row>
    <row r="1613" spans="1:24" x14ac:dyDescent="0.25">
      <c r="A1613" s="53">
        <v>3435</v>
      </c>
      <c r="B1613" s="22"/>
      <c r="C1613" s="34"/>
      <c r="D1613" s="45"/>
      <c r="E1613" s="44"/>
      <c r="F1613" s="45"/>
      <c r="G1613" s="45"/>
      <c r="H1613" s="45" t="str">
        <f t="shared" si="267"/>
        <v/>
      </c>
      <c r="I1613" s="46" t="str">
        <f t="shared" si="268"/>
        <v/>
      </c>
      <c r="J1613" s="34">
        <f t="shared" si="269"/>
        <v>0</v>
      </c>
      <c r="K1613" s="45">
        <f t="shared" si="270"/>
        <v>0</v>
      </c>
      <c r="L1613" s="44"/>
      <c r="M1613" s="45"/>
      <c r="N1613" s="45"/>
      <c r="O1613" s="45" t="str">
        <f t="shared" si="271"/>
        <v/>
      </c>
      <c r="P1613" s="46" t="str">
        <f t="shared" si="272"/>
        <v/>
      </c>
      <c r="Q1613" s="34">
        <f t="shared" si="273"/>
        <v>0</v>
      </c>
      <c r="R1613" s="45">
        <f t="shared" si="274"/>
        <v>0</v>
      </c>
      <c r="S1613" s="44"/>
      <c r="T1613" s="45"/>
      <c r="U1613" s="45"/>
      <c r="V1613" s="45" t="str">
        <f t="shared" si="275"/>
        <v/>
      </c>
      <c r="W1613" s="46" t="str">
        <f t="shared" si="276"/>
        <v/>
      </c>
      <c r="X1613" s="12"/>
    </row>
    <row r="1614" spans="1:24" x14ac:dyDescent="0.25">
      <c r="A1614" s="53">
        <v>3436</v>
      </c>
      <c r="B1614" s="22"/>
      <c r="C1614" s="34"/>
      <c r="D1614" s="45"/>
      <c r="E1614" s="44"/>
      <c r="F1614" s="45"/>
      <c r="G1614" s="45"/>
      <c r="H1614" s="45" t="str">
        <f t="shared" si="267"/>
        <v/>
      </c>
      <c r="I1614" s="46" t="str">
        <f t="shared" si="268"/>
        <v/>
      </c>
      <c r="J1614" s="34">
        <f t="shared" si="269"/>
        <v>0</v>
      </c>
      <c r="K1614" s="45">
        <f t="shared" si="270"/>
        <v>0</v>
      </c>
      <c r="L1614" s="44"/>
      <c r="M1614" s="45"/>
      <c r="N1614" s="45"/>
      <c r="O1614" s="45" t="str">
        <f t="shared" si="271"/>
        <v/>
      </c>
      <c r="P1614" s="46" t="str">
        <f t="shared" si="272"/>
        <v/>
      </c>
      <c r="Q1614" s="34">
        <f t="shared" si="273"/>
        <v>0</v>
      </c>
      <c r="R1614" s="45">
        <f t="shared" si="274"/>
        <v>0</v>
      </c>
      <c r="S1614" s="44"/>
      <c r="T1614" s="45"/>
      <c r="U1614" s="45"/>
      <c r="V1614" s="45" t="str">
        <f t="shared" si="275"/>
        <v/>
      </c>
      <c r="W1614" s="46" t="str">
        <f t="shared" si="276"/>
        <v/>
      </c>
      <c r="X1614" s="12"/>
    </row>
    <row r="1615" spans="1:24" x14ac:dyDescent="0.25">
      <c r="A1615" s="53">
        <v>3437</v>
      </c>
      <c r="B1615" s="22"/>
      <c r="C1615" s="34"/>
      <c r="D1615" s="45"/>
      <c r="E1615" s="44"/>
      <c r="F1615" s="45"/>
      <c r="G1615" s="45"/>
      <c r="H1615" s="45" t="str">
        <f t="shared" si="267"/>
        <v/>
      </c>
      <c r="I1615" s="46" t="str">
        <f t="shared" si="268"/>
        <v/>
      </c>
      <c r="J1615" s="34">
        <f t="shared" si="269"/>
        <v>0</v>
      </c>
      <c r="K1615" s="45">
        <f t="shared" si="270"/>
        <v>0</v>
      </c>
      <c r="L1615" s="44"/>
      <c r="M1615" s="45"/>
      <c r="N1615" s="45"/>
      <c r="O1615" s="45" t="str">
        <f t="shared" si="271"/>
        <v/>
      </c>
      <c r="P1615" s="46" t="str">
        <f t="shared" si="272"/>
        <v/>
      </c>
      <c r="Q1615" s="34">
        <f t="shared" si="273"/>
        <v>0</v>
      </c>
      <c r="R1615" s="45">
        <f t="shared" si="274"/>
        <v>0</v>
      </c>
      <c r="S1615" s="44"/>
      <c r="T1615" s="45"/>
      <c r="U1615" s="45"/>
      <c r="V1615" s="45" t="str">
        <f t="shared" si="275"/>
        <v/>
      </c>
      <c r="W1615" s="46" t="str">
        <f t="shared" si="276"/>
        <v/>
      </c>
      <c r="X1615" s="12"/>
    </row>
    <row r="1616" spans="1:24" x14ac:dyDescent="0.25">
      <c r="A1616" s="53">
        <v>3438</v>
      </c>
      <c r="B1616" s="22"/>
      <c r="C1616" s="34"/>
      <c r="D1616" s="45"/>
      <c r="E1616" s="44"/>
      <c r="F1616" s="45"/>
      <c r="G1616" s="45"/>
      <c r="H1616" s="45" t="str">
        <f t="shared" si="267"/>
        <v/>
      </c>
      <c r="I1616" s="46" t="str">
        <f t="shared" si="268"/>
        <v/>
      </c>
      <c r="J1616" s="34">
        <f t="shared" si="269"/>
        <v>0</v>
      </c>
      <c r="K1616" s="45">
        <f t="shared" si="270"/>
        <v>0</v>
      </c>
      <c r="L1616" s="44"/>
      <c r="M1616" s="45"/>
      <c r="N1616" s="45"/>
      <c r="O1616" s="45" t="str">
        <f t="shared" si="271"/>
        <v/>
      </c>
      <c r="P1616" s="46" t="str">
        <f t="shared" si="272"/>
        <v/>
      </c>
      <c r="Q1616" s="34">
        <f t="shared" si="273"/>
        <v>0</v>
      </c>
      <c r="R1616" s="45">
        <f t="shared" si="274"/>
        <v>0</v>
      </c>
      <c r="S1616" s="44"/>
      <c r="T1616" s="45"/>
      <c r="U1616" s="45"/>
      <c r="V1616" s="45" t="str">
        <f t="shared" si="275"/>
        <v/>
      </c>
      <c r="W1616" s="46" t="str">
        <f t="shared" si="276"/>
        <v/>
      </c>
      <c r="X1616" s="12"/>
    </row>
    <row r="1617" spans="1:24" x14ac:dyDescent="0.25">
      <c r="A1617" s="53">
        <v>3439</v>
      </c>
      <c r="B1617" s="22"/>
      <c r="C1617" s="34"/>
      <c r="D1617" s="45"/>
      <c r="E1617" s="44"/>
      <c r="F1617" s="45"/>
      <c r="G1617" s="45"/>
      <c r="H1617" s="45" t="str">
        <f t="shared" si="267"/>
        <v/>
      </c>
      <c r="I1617" s="46" t="str">
        <f t="shared" si="268"/>
        <v/>
      </c>
      <c r="J1617" s="34">
        <f t="shared" si="269"/>
        <v>0</v>
      </c>
      <c r="K1617" s="45">
        <f t="shared" si="270"/>
        <v>0</v>
      </c>
      <c r="L1617" s="44"/>
      <c r="M1617" s="45"/>
      <c r="N1617" s="45"/>
      <c r="O1617" s="45" t="str">
        <f t="shared" si="271"/>
        <v/>
      </c>
      <c r="P1617" s="46" t="str">
        <f t="shared" si="272"/>
        <v/>
      </c>
      <c r="Q1617" s="34">
        <f t="shared" si="273"/>
        <v>0</v>
      </c>
      <c r="R1617" s="45">
        <f t="shared" si="274"/>
        <v>0</v>
      </c>
      <c r="S1617" s="44"/>
      <c r="T1617" s="45"/>
      <c r="U1617" s="45"/>
      <c r="V1617" s="45" t="str">
        <f t="shared" si="275"/>
        <v/>
      </c>
      <c r="W1617" s="46" t="str">
        <f t="shared" si="276"/>
        <v/>
      </c>
      <c r="X1617" s="12"/>
    </row>
    <row r="1618" spans="1:24" x14ac:dyDescent="0.25">
      <c r="A1618" s="53">
        <v>3440</v>
      </c>
      <c r="B1618" s="22"/>
      <c r="C1618" s="34"/>
      <c r="D1618" s="45"/>
      <c r="E1618" s="44"/>
      <c r="F1618" s="45"/>
      <c r="G1618" s="45"/>
      <c r="H1618" s="45" t="str">
        <f t="shared" si="267"/>
        <v/>
      </c>
      <c r="I1618" s="46" t="str">
        <f t="shared" si="268"/>
        <v/>
      </c>
      <c r="J1618" s="34">
        <f t="shared" si="269"/>
        <v>0</v>
      </c>
      <c r="K1618" s="45">
        <f t="shared" si="270"/>
        <v>0</v>
      </c>
      <c r="L1618" s="44"/>
      <c r="M1618" s="45"/>
      <c r="N1618" s="45"/>
      <c r="O1618" s="45" t="str">
        <f t="shared" si="271"/>
        <v/>
      </c>
      <c r="P1618" s="46" t="str">
        <f t="shared" si="272"/>
        <v/>
      </c>
      <c r="Q1618" s="34">
        <f t="shared" si="273"/>
        <v>0</v>
      </c>
      <c r="R1618" s="45">
        <f t="shared" si="274"/>
        <v>0</v>
      </c>
      <c r="S1618" s="44"/>
      <c r="T1618" s="45"/>
      <c r="U1618" s="45"/>
      <c r="V1618" s="45" t="str">
        <f t="shared" si="275"/>
        <v/>
      </c>
      <c r="W1618" s="46" t="str">
        <f t="shared" si="276"/>
        <v/>
      </c>
      <c r="X1618" s="12"/>
    </row>
    <row r="1619" spans="1:24" x14ac:dyDescent="0.25">
      <c r="A1619" s="53">
        <v>3441</v>
      </c>
      <c r="B1619" s="22"/>
      <c r="C1619" s="34"/>
      <c r="D1619" s="45"/>
      <c r="E1619" s="44"/>
      <c r="F1619" s="45"/>
      <c r="G1619" s="45"/>
      <c r="H1619" s="45" t="str">
        <f t="shared" si="267"/>
        <v/>
      </c>
      <c r="I1619" s="46" t="str">
        <f t="shared" si="268"/>
        <v/>
      </c>
      <c r="J1619" s="34">
        <f t="shared" si="269"/>
        <v>0</v>
      </c>
      <c r="K1619" s="45">
        <f t="shared" si="270"/>
        <v>0</v>
      </c>
      <c r="L1619" s="44"/>
      <c r="M1619" s="45"/>
      <c r="N1619" s="45"/>
      <c r="O1619" s="45" t="str">
        <f t="shared" si="271"/>
        <v/>
      </c>
      <c r="P1619" s="46" t="str">
        <f t="shared" si="272"/>
        <v/>
      </c>
      <c r="Q1619" s="34">
        <f t="shared" si="273"/>
        <v>0</v>
      </c>
      <c r="R1619" s="45">
        <f t="shared" si="274"/>
        <v>0</v>
      </c>
      <c r="S1619" s="44"/>
      <c r="T1619" s="45"/>
      <c r="U1619" s="45"/>
      <c r="V1619" s="45" t="str">
        <f t="shared" si="275"/>
        <v/>
      </c>
      <c r="W1619" s="46" t="str">
        <f t="shared" si="276"/>
        <v/>
      </c>
      <c r="X1619" s="12"/>
    </row>
    <row r="1620" spans="1:24" x14ac:dyDescent="0.25">
      <c r="A1620" s="53">
        <v>3442</v>
      </c>
      <c r="B1620" s="22"/>
      <c r="C1620" s="34"/>
      <c r="D1620" s="45"/>
      <c r="E1620" s="44"/>
      <c r="F1620" s="45"/>
      <c r="G1620" s="45"/>
      <c r="H1620" s="45" t="str">
        <f t="shared" si="267"/>
        <v/>
      </c>
      <c r="I1620" s="46" t="str">
        <f t="shared" si="268"/>
        <v/>
      </c>
      <c r="J1620" s="34">
        <f t="shared" si="269"/>
        <v>0</v>
      </c>
      <c r="K1620" s="45">
        <f t="shared" si="270"/>
        <v>0</v>
      </c>
      <c r="L1620" s="44"/>
      <c r="M1620" s="45"/>
      <c r="N1620" s="45"/>
      <c r="O1620" s="45" t="str">
        <f t="shared" si="271"/>
        <v/>
      </c>
      <c r="P1620" s="46" t="str">
        <f t="shared" si="272"/>
        <v/>
      </c>
      <c r="Q1620" s="34">
        <f t="shared" si="273"/>
        <v>0</v>
      </c>
      <c r="R1620" s="45">
        <f t="shared" si="274"/>
        <v>0</v>
      </c>
      <c r="S1620" s="44"/>
      <c r="T1620" s="45"/>
      <c r="U1620" s="45"/>
      <c r="V1620" s="45" t="str">
        <f t="shared" si="275"/>
        <v/>
      </c>
      <c r="W1620" s="46" t="str">
        <f t="shared" si="276"/>
        <v/>
      </c>
      <c r="X1620" s="12"/>
    </row>
    <row r="1621" spans="1:24" x14ac:dyDescent="0.25">
      <c r="A1621" s="53">
        <v>3443</v>
      </c>
      <c r="B1621" s="22"/>
      <c r="C1621" s="34"/>
      <c r="D1621" s="45"/>
      <c r="E1621" s="44"/>
      <c r="F1621" s="45"/>
      <c r="G1621" s="45"/>
      <c r="H1621" s="45" t="str">
        <f t="shared" si="267"/>
        <v/>
      </c>
      <c r="I1621" s="46" t="str">
        <f t="shared" si="268"/>
        <v/>
      </c>
      <c r="J1621" s="34">
        <f t="shared" si="269"/>
        <v>0</v>
      </c>
      <c r="K1621" s="45">
        <f t="shared" si="270"/>
        <v>0</v>
      </c>
      <c r="L1621" s="44"/>
      <c r="M1621" s="45"/>
      <c r="N1621" s="45"/>
      <c r="O1621" s="45" t="str">
        <f t="shared" si="271"/>
        <v/>
      </c>
      <c r="P1621" s="46" t="str">
        <f t="shared" si="272"/>
        <v/>
      </c>
      <c r="Q1621" s="34">
        <f t="shared" si="273"/>
        <v>0</v>
      </c>
      <c r="R1621" s="45">
        <f t="shared" si="274"/>
        <v>0</v>
      </c>
      <c r="S1621" s="44"/>
      <c r="T1621" s="45"/>
      <c r="U1621" s="45"/>
      <c r="V1621" s="45" t="str">
        <f t="shared" si="275"/>
        <v/>
      </c>
      <c r="W1621" s="46" t="str">
        <f t="shared" si="276"/>
        <v/>
      </c>
      <c r="X1621" s="12"/>
    </row>
    <row r="1622" spans="1:24" x14ac:dyDescent="0.25">
      <c r="A1622" s="53">
        <v>3444</v>
      </c>
      <c r="B1622" s="22"/>
      <c r="C1622" s="34"/>
      <c r="D1622" s="45"/>
      <c r="E1622" s="44"/>
      <c r="F1622" s="45"/>
      <c r="G1622" s="45"/>
      <c r="H1622" s="45" t="str">
        <f t="shared" si="267"/>
        <v/>
      </c>
      <c r="I1622" s="46" t="str">
        <f t="shared" si="268"/>
        <v/>
      </c>
      <c r="J1622" s="34">
        <f t="shared" si="269"/>
        <v>0</v>
      </c>
      <c r="K1622" s="45">
        <f t="shared" si="270"/>
        <v>0</v>
      </c>
      <c r="L1622" s="44"/>
      <c r="M1622" s="45"/>
      <c r="N1622" s="45"/>
      <c r="O1622" s="45" t="str">
        <f t="shared" si="271"/>
        <v/>
      </c>
      <c r="P1622" s="46" t="str">
        <f t="shared" si="272"/>
        <v/>
      </c>
      <c r="Q1622" s="34">
        <f t="shared" si="273"/>
        <v>0</v>
      </c>
      <c r="R1622" s="45">
        <f t="shared" si="274"/>
        <v>0</v>
      </c>
      <c r="S1622" s="44"/>
      <c r="T1622" s="45"/>
      <c r="U1622" s="45"/>
      <c r="V1622" s="45" t="str">
        <f t="shared" si="275"/>
        <v/>
      </c>
      <c r="W1622" s="46" t="str">
        <f t="shared" si="276"/>
        <v/>
      </c>
      <c r="X1622" s="12"/>
    </row>
    <row r="1623" spans="1:24" x14ac:dyDescent="0.25">
      <c r="A1623" s="53">
        <v>3445</v>
      </c>
      <c r="B1623" s="22"/>
      <c r="C1623" s="34"/>
      <c r="D1623" s="45"/>
      <c r="E1623" s="44"/>
      <c r="F1623" s="45"/>
      <c r="G1623" s="45"/>
      <c r="H1623" s="45" t="str">
        <f t="shared" si="267"/>
        <v/>
      </c>
      <c r="I1623" s="46" t="str">
        <f t="shared" si="268"/>
        <v/>
      </c>
      <c r="J1623" s="34">
        <f t="shared" si="269"/>
        <v>0</v>
      </c>
      <c r="K1623" s="45">
        <f t="shared" si="270"/>
        <v>0</v>
      </c>
      <c r="L1623" s="44"/>
      <c r="M1623" s="45"/>
      <c r="N1623" s="45"/>
      <c r="O1623" s="45" t="str">
        <f t="shared" si="271"/>
        <v/>
      </c>
      <c r="P1623" s="46" t="str">
        <f t="shared" si="272"/>
        <v/>
      </c>
      <c r="Q1623" s="34">
        <f t="shared" si="273"/>
        <v>0</v>
      </c>
      <c r="R1623" s="45">
        <f t="shared" si="274"/>
        <v>0</v>
      </c>
      <c r="S1623" s="44"/>
      <c r="T1623" s="45"/>
      <c r="U1623" s="45"/>
      <c r="V1623" s="45" t="str">
        <f t="shared" si="275"/>
        <v/>
      </c>
      <c r="W1623" s="46" t="str">
        <f t="shared" si="276"/>
        <v/>
      </c>
      <c r="X1623" s="12"/>
    </row>
    <row r="1624" spans="1:24" x14ac:dyDescent="0.25">
      <c r="A1624" s="53">
        <v>3446</v>
      </c>
      <c r="B1624" s="22"/>
      <c r="C1624" s="34"/>
      <c r="D1624" s="45"/>
      <c r="E1624" s="44"/>
      <c r="F1624" s="45"/>
      <c r="G1624" s="45"/>
      <c r="H1624" s="45" t="str">
        <f t="shared" si="267"/>
        <v/>
      </c>
      <c r="I1624" s="46" t="str">
        <f t="shared" si="268"/>
        <v/>
      </c>
      <c r="J1624" s="34">
        <f t="shared" si="269"/>
        <v>0</v>
      </c>
      <c r="K1624" s="45">
        <f t="shared" si="270"/>
        <v>0</v>
      </c>
      <c r="L1624" s="44"/>
      <c r="M1624" s="45"/>
      <c r="N1624" s="45"/>
      <c r="O1624" s="45" t="str">
        <f t="shared" si="271"/>
        <v/>
      </c>
      <c r="P1624" s="46" t="str">
        <f t="shared" si="272"/>
        <v/>
      </c>
      <c r="Q1624" s="34">
        <f t="shared" si="273"/>
        <v>0</v>
      </c>
      <c r="R1624" s="45">
        <f t="shared" si="274"/>
        <v>0</v>
      </c>
      <c r="S1624" s="44"/>
      <c r="T1624" s="45"/>
      <c r="U1624" s="45"/>
      <c r="V1624" s="45" t="str">
        <f t="shared" si="275"/>
        <v/>
      </c>
      <c r="W1624" s="46" t="str">
        <f t="shared" si="276"/>
        <v/>
      </c>
      <c r="X1624" s="12"/>
    </row>
    <row r="1625" spans="1:24" x14ac:dyDescent="0.25">
      <c r="A1625" s="53">
        <v>3447</v>
      </c>
      <c r="B1625" s="22"/>
      <c r="C1625" s="34"/>
      <c r="D1625" s="45"/>
      <c r="E1625" s="44"/>
      <c r="F1625" s="45"/>
      <c r="G1625" s="45"/>
      <c r="H1625" s="45" t="str">
        <f t="shared" si="267"/>
        <v/>
      </c>
      <c r="I1625" s="46" t="str">
        <f t="shared" si="268"/>
        <v/>
      </c>
      <c r="J1625" s="34">
        <f t="shared" si="269"/>
        <v>0</v>
      </c>
      <c r="K1625" s="45">
        <f t="shared" si="270"/>
        <v>0</v>
      </c>
      <c r="L1625" s="44"/>
      <c r="M1625" s="45"/>
      <c r="N1625" s="45"/>
      <c r="O1625" s="45" t="str">
        <f t="shared" si="271"/>
        <v/>
      </c>
      <c r="P1625" s="46" t="str">
        <f t="shared" si="272"/>
        <v/>
      </c>
      <c r="Q1625" s="34">
        <f t="shared" si="273"/>
        <v>0</v>
      </c>
      <c r="R1625" s="45">
        <f t="shared" si="274"/>
        <v>0</v>
      </c>
      <c r="S1625" s="44"/>
      <c r="T1625" s="45"/>
      <c r="U1625" s="45"/>
      <c r="V1625" s="45" t="str">
        <f t="shared" si="275"/>
        <v/>
      </c>
      <c r="W1625" s="46" t="str">
        <f t="shared" si="276"/>
        <v/>
      </c>
      <c r="X1625" s="12"/>
    </row>
    <row r="1626" spans="1:24" x14ac:dyDescent="0.25">
      <c r="A1626" s="53">
        <v>3448</v>
      </c>
      <c r="B1626" s="22"/>
      <c r="C1626" s="34"/>
      <c r="D1626" s="45"/>
      <c r="E1626" s="44"/>
      <c r="F1626" s="45"/>
      <c r="G1626" s="45"/>
      <c r="H1626" s="45" t="str">
        <f t="shared" si="267"/>
        <v/>
      </c>
      <c r="I1626" s="46" t="str">
        <f t="shared" si="268"/>
        <v/>
      </c>
      <c r="J1626" s="34">
        <f t="shared" si="269"/>
        <v>0</v>
      </c>
      <c r="K1626" s="45">
        <f t="shared" si="270"/>
        <v>0</v>
      </c>
      <c r="L1626" s="44"/>
      <c r="M1626" s="45"/>
      <c r="N1626" s="45"/>
      <c r="O1626" s="45" t="str">
        <f t="shared" si="271"/>
        <v/>
      </c>
      <c r="P1626" s="46" t="str">
        <f t="shared" si="272"/>
        <v/>
      </c>
      <c r="Q1626" s="34">
        <f t="shared" si="273"/>
        <v>0</v>
      </c>
      <c r="R1626" s="45">
        <f t="shared" si="274"/>
        <v>0</v>
      </c>
      <c r="S1626" s="44"/>
      <c r="T1626" s="45"/>
      <c r="U1626" s="45"/>
      <c r="V1626" s="45" t="str">
        <f t="shared" si="275"/>
        <v/>
      </c>
      <c r="W1626" s="46" t="str">
        <f t="shared" si="276"/>
        <v/>
      </c>
      <c r="X1626" s="12"/>
    </row>
    <row r="1627" spans="1:24" x14ac:dyDescent="0.25">
      <c r="A1627" s="53">
        <v>3449</v>
      </c>
      <c r="B1627" s="22"/>
      <c r="C1627" s="34"/>
      <c r="D1627" s="45"/>
      <c r="E1627" s="44"/>
      <c r="F1627" s="45"/>
      <c r="G1627" s="45"/>
      <c r="H1627" s="45" t="str">
        <f t="shared" si="267"/>
        <v/>
      </c>
      <c r="I1627" s="46" t="str">
        <f t="shared" si="268"/>
        <v/>
      </c>
      <c r="J1627" s="34">
        <f t="shared" si="269"/>
        <v>0</v>
      </c>
      <c r="K1627" s="45">
        <f t="shared" si="270"/>
        <v>0</v>
      </c>
      <c r="L1627" s="44"/>
      <c r="M1627" s="45"/>
      <c r="N1627" s="45"/>
      <c r="O1627" s="45" t="str">
        <f t="shared" si="271"/>
        <v/>
      </c>
      <c r="P1627" s="46" t="str">
        <f t="shared" si="272"/>
        <v/>
      </c>
      <c r="Q1627" s="34">
        <f t="shared" si="273"/>
        <v>0</v>
      </c>
      <c r="R1627" s="45">
        <f t="shared" si="274"/>
        <v>0</v>
      </c>
      <c r="S1627" s="44"/>
      <c r="T1627" s="45"/>
      <c r="U1627" s="45"/>
      <c r="V1627" s="45" t="str">
        <f t="shared" si="275"/>
        <v/>
      </c>
      <c r="W1627" s="46" t="str">
        <f t="shared" si="276"/>
        <v/>
      </c>
      <c r="X1627" s="12"/>
    </row>
    <row r="1628" spans="1:24" x14ac:dyDescent="0.25">
      <c r="A1628" s="53">
        <v>3450</v>
      </c>
      <c r="B1628" s="22"/>
      <c r="C1628" s="34"/>
      <c r="D1628" s="45"/>
      <c r="E1628" s="44"/>
      <c r="F1628" s="45"/>
      <c r="G1628" s="45"/>
      <c r="H1628" s="45" t="str">
        <f t="shared" si="267"/>
        <v/>
      </c>
      <c r="I1628" s="46" t="str">
        <f t="shared" si="268"/>
        <v/>
      </c>
      <c r="J1628" s="34">
        <f t="shared" si="269"/>
        <v>0</v>
      </c>
      <c r="K1628" s="45">
        <f t="shared" si="270"/>
        <v>0</v>
      </c>
      <c r="L1628" s="44"/>
      <c r="M1628" s="45"/>
      <c r="N1628" s="45"/>
      <c r="O1628" s="45" t="str">
        <f t="shared" si="271"/>
        <v/>
      </c>
      <c r="P1628" s="46" t="str">
        <f t="shared" si="272"/>
        <v/>
      </c>
      <c r="Q1628" s="34">
        <f t="shared" si="273"/>
        <v>0</v>
      </c>
      <c r="R1628" s="45">
        <f t="shared" si="274"/>
        <v>0</v>
      </c>
      <c r="S1628" s="44"/>
      <c r="T1628" s="45"/>
      <c r="U1628" s="45"/>
      <c r="V1628" s="45" t="str">
        <f t="shared" si="275"/>
        <v/>
      </c>
      <c r="W1628" s="46" t="str">
        <f t="shared" si="276"/>
        <v/>
      </c>
      <c r="X1628" s="12"/>
    </row>
    <row r="1629" spans="1:24" x14ac:dyDescent="0.25">
      <c r="A1629" s="53">
        <v>3451</v>
      </c>
      <c r="B1629" s="22"/>
      <c r="C1629" s="34"/>
      <c r="D1629" s="45"/>
      <c r="E1629" s="44"/>
      <c r="F1629" s="45"/>
      <c r="G1629" s="45"/>
      <c r="H1629" s="45" t="str">
        <f t="shared" si="267"/>
        <v/>
      </c>
      <c r="I1629" s="46" t="str">
        <f t="shared" si="268"/>
        <v/>
      </c>
      <c r="J1629" s="34">
        <f t="shared" si="269"/>
        <v>0</v>
      </c>
      <c r="K1629" s="45">
        <f t="shared" si="270"/>
        <v>0</v>
      </c>
      <c r="L1629" s="44"/>
      <c r="M1629" s="45"/>
      <c r="N1629" s="45"/>
      <c r="O1629" s="45" t="str">
        <f t="shared" si="271"/>
        <v/>
      </c>
      <c r="P1629" s="46" t="str">
        <f t="shared" si="272"/>
        <v/>
      </c>
      <c r="Q1629" s="34">
        <f t="shared" si="273"/>
        <v>0</v>
      </c>
      <c r="R1629" s="45">
        <f t="shared" si="274"/>
        <v>0</v>
      </c>
      <c r="S1629" s="44"/>
      <c r="T1629" s="45"/>
      <c r="U1629" s="45"/>
      <c r="V1629" s="45" t="str">
        <f t="shared" si="275"/>
        <v/>
      </c>
      <c r="W1629" s="46" t="str">
        <f t="shared" si="276"/>
        <v/>
      </c>
      <c r="X1629" s="12"/>
    </row>
    <row r="1630" spans="1:24" x14ac:dyDescent="0.25">
      <c r="A1630" s="53">
        <v>3452</v>
      </c>
      <c r="B1630" s="22"/>
      <c r="C1630" s="34"/>
      <c r="D1630" s="45"/>
      <c r="E1630" s="44"/>
      <c r="F1630" s="45"/>
      <c r="G1630" s="45"/>
      <c r="H1630" s="45" t="str">
        <f t="shared" si="267"/>
        <v/>
      </c>
      <c r="I1630" s="46" t="str">
        <f t="shared" si="268"/>
        <v/>
      </c>
      <c r="J1630" s="34">
        <f t="shared" si="269"/>
        <v>0</v>
      </c>
      <c r="K1630" s="45">
        <f t="shared" si="270"/>
        <v>0</v>
      </c>
      <c r="L1630" s="44"/>
      <c r="M1630" s="45"/>
      <c r="N1630" s="45"/>
      <c r="O1630" s="45" t="str">
        <f t="shared" si="271"/>
        <v/>
      </c>
      <c r="P1630" s="46" t="str">
        <f t="shared" si="272"/>
        <v/>
      </c>
      <c r="Q1630" s="34">
        <f t="shared" si="273"/>
        <v>0</v>
      </c>
      <c r="R1630" s="45">
        <f t="shared" si="274"/>
        <v>0</v>
      </c>
      <c r="S1630" s="44"/>
      <c r="T1630" s="45"/>
      <c r="U1630" s="45"/>
      <c r="V1630" s="45" t="str">
        <f t="shared" si="275"/>
        <v/>
      </c>
      <c r="W1630" s="46" t="str">
        <f t="shared" si="276"/>
        <v/>
      </c>
      <c r="X1630" s="12"/>
    </row>
    <row r="1631" spans="1:24" x14ac:dyDescent="0.25">
      <c r="A1631" s="53">
        <v>3453</v>
      </c>
      <c r="B1631" s="22"/>
      <c r="C1631" s="34"/>
      <c r="D1631" s="45"/>
      <c r="E1631" s="44"/>
      <c r="F1631" s="45"/>
      <c r="G1631" s="45"/>
      <c r="H1631" s="45" t="str">
        <f t="shared" si="267"/>
        <v/>
      </c>
      <c r="I1631" s="46" t="str">
        <f t="shared" si="268"/>
        <v/>
      </c>
      <c r="J1631" s="34">
        <f t="shared" si="269"/>
        <v>0</v>
      </c>
      <c r="K1631" s="45">
        <f t="shared" si="270"/>
        <v>0</v>
      </c>
      <c r="L1631" s="44"/>
      <c r="M1631" s="45"/>
      <c r="N1631" s="45"/>
      <c r="O1631" s="45" t="str">
        <f t="shared" si="271"/>
        <v/>
      </c>
      <c r="P1631" s="46" t="str">
        <f t="shared" si="272"/>
        <v/>
      </c>
      <c r="Q1631" s="34">
        <f t="shared" si="273"/>
        <v>0</v>
      </c>
      <c r="R1631" s="45">
        <f t="shared" si="274"/>
        <v>0</v>
      </c>
      <c r="S1631" s="44"/>
      <c r="T1631" s="45"/>
      <c r="U1631" s="45"/>
      <c r="V1631" s="45" t="str">
        <f t="shared" si="275"/>
        <v/>
      </c>
      <c r="W1631" s="46" t="str">
        <f t="shared" si="276"/>
        <v/>
      </c>
      <c r="X1631" s="12"/>
    </row>
    <row r="1632" spans="1:24" x14ac:dyDescent="0.25">
      <c r="A1632" s="53">
        <v>3454</v>
      </c>
      <c r="B1632" s="22"/>
      <c r="C1632" s="34"/>
      <c r="D1632" s="45"/>
      <c r="E1632" s="44"/>
      <c r="F1632" s="45"/>
      <c r="G1632" s="45"/>
      <c r="H1632" s="45" t="str">
        <f t="shared" si="267"/>
        <v/>
      </c>
      <c r="I1632" s="46" t="str">
        <f t="shared" si="268"/>
        <v/>
      </c>
      <c r="J1632" s="34">
        <f t="shared" si="269"/>
        <v>0</v>
      </c>
      <c r="K1632" s="45">
        <f t="shared" si="270"/>
        <v>0</v>
      </c>
      <c r="L1632" s="44"/>
      <c r="M1632" s="45"/>
      <c r="N1632" s="45"/>
      <c r="O1632" s="45" t="str">
        <f t="shared" si="271"/>
        <v/>
      </c>
      <c r="P1632" s="46" t="str">
        <f t="shared" si="272"/>
        <v/>
      </c>
      <c r="Q1632" s="34">
        <f t="shared" si="273"/>
        <v>0</v>
      </c>
      <c r="R1632" s="45">
        <f t="shared" si="274"/>
        <v>0</v>
      </c>
      <c r="S1632" s="44"/>
      <c r="T1632" s="45"/>
      <c r="U1632" s="45"/>
      <c r="V1632" s="45" t="str">
        <f t="shared" si="275"/>
        <v/>
      </c>
      <c r="W1632" s="46" t="str">
        <f t="shared" si="276"/>
        <v/>
      </c>
      <c r="X1632" s="12"/>
    </row>
    <row r="1633" spans="1:24" x14ac:dyDescent="0.25">
      <c r="A1633" s="53">
        <v>3455</v>
      </c>
      <c r="B1633" s="22"/>
      <c r="C1633" s="34"/>
      <c r="D1633" s="45"/>
      <c r="E1633" s="44"/>
      <c r="F1633" s="45"/>
      <c r="G1633" s="45"/>
      <c r="H1633" s="45" t="str">
        <f t="shared" si="267"/>
        <v/>
      </c>
      <c r="I1633" s="46" t="str">
        <f t="shared" si="268"/>
        <v/>
      </c>
      <c r="J1633" s="34">
        <f t="shared" si="269"/>
        <v>0</v>
      </c>
      <c r="K1633" s="45">
        <f t="shared" si="270"/>
        <v>0</v>
      </c>
      <c r="L1633" s="44"/>
      <c r="M1633" s="45"/>
      <c r="N1633" s="45"/>
      <c r="O1633" s="45" t="str">
        <f t="shared" si="271"/>
        <v/>
      </c>
      <c r="P1633" s="46" t="str">
        <f t="shared" si="272"/>
        <v/>
      </c>
      <c r="Q1633" s="34">
        <f t="shared" si="273"/>
        <v>0</v>
      </c>
      <c r="R1633" s="45">
        <f t="shared" si="274"/>
        <v>0</v>
      </c>
      <c r="S1633" s="44"/>
      <c r="T1633" s="45"/>
      <c r="U1633" s="45"/>
      <c r="V1633" s="45" t="str">
        <f t="shared" si="275"/>
        <v/>
      </c>
      <c r="W1633" s="46" t="str">
        <f t="shared" si="276"/>
        <v/>
      </c>
      <c r="X1633" s="12"/>
    </row>
    <row r="1634" spans="1:24" x14ac:dyDescent="0.25">
      <c r="A1634" s="53">
        <v>3456</v>
      </c>
      <c r="B1634" s="22"/>
      <c r="C1634" s="34"/>
      <c r="D1634" s="45"/>
      <c r="E1634" s="44"/>
      <c r="F1634" s="45"/>
      <c r="G1634" s="45"/>
      <c r="H1634" s="45" t="str">
        <f t="shared" si="267"/>
        <v/>
      </c>
      <c r="I1634" s="46" t="str">
        <f t="shared" si="268"/>
        <v/>
      </c>
      <c r="J1634" s="34">
        <f t="shared" si="269"/>
        <v>0</v>
      </c>
      <c r="K1634" s="45">
        <f t="shared" si="270"/>
        <v>0</v>
      </c>
      <c r="L1634" s="44"/>
      <c r="M1634" s="45"/>
      <c r="N1634" s="45"/>
      <c r="O1634" s="45" t="str">
        <f t="shared" si="271"/>
        <v/>
      </c>
      <c r="P1634" s="46" t="str">
        <f t="shared" si="272"/>
        <v/>
      </c>
      <c r="Q1634" s="34">
        <f t="shared" si="273"/>
        <v>0</v>
      </c>
      <c r="R1634" s="45">
        <f t="shared" si="274"/>
        <v>0</v>
      </c>
      <c r="S1634" s="44"/>
      <c r="T1634" s="45"/>
      <c r="U1634" s="45"/>
      <c r="V1634" s="45" t="str">
        <f t="shared" si="275"/>
        <v/>
      </c>
      <c r="W1634" s="46" t="str">
        <f t="shared" si="276"/>
        <v/>
      </c>
      <c r="X1634" s="12"/>
    </row>
    <row r="1635" spans="1:24" x14ac:dyDescent="0.25">
      <c r="A1635" s="53">
        <v>3457</v>
      </c>
      <c r="B1635" s="22"/>
      <c r="C1635" s="34"/>
      <c r="D1635" s="45"/>
      <c r="E1635" s="44"/>
      <c r="F1635" s="45"/>
      <c r="G1635" s="45"/>
      <c r="H1635" s="45" t="str">
        <f t="shared" si="267"/>
        <v/>
      </c>
      <c r="I1635" s="46" t="str">
        <f t="shared" si="268"/>
        <v/>
      </c>
      <c r="J1635" s="34">
        <f t="shared" si="269"/>
        <v>0</v>
      </c>
      <c r="K1635" s="45">
        <f t="shared" si="270"/>
        <v>0</v>
      </c>
      <c r="L1635" s="44"/>
      <c r="M1635" s="45"/>
      <c r="N1635" s="45"/>
      <c r="O1635" s="45" t="str">
        <f t="shared" si="271"/>
        <v/>
      </c>
      <c r="P1635" s="46" t="str">
        <f t="shared" si="272"/>
        <v/>
      </c>
      <c r="Q1635" s="34">
        <f t="shared" si="273"/>
        <v>0</v>
      </c>
      <c r="R1635" s="45">
        <f t="shared" si="274"/>
        <v>0</v>
      </c>
      <c r="S1635" s="44"/>
      <c r="T1635" s="45"/>
      <c r="U1635" s="45"/>
      <c r="V1635" s="45" t="str">
        <f t="shared" si="275"/>
        <v/>
      </c>
      <c r="W1635" s="46" t="str">
        <f t="shared" si="276"/>
        <v/>
      </c>
      <c r="X1635" s="12"/>
    </row>
    <row r="1636" spans="1:24" x14ac:dyDescent="0.25">
      <c r="A1636" s="53">
        <v>3458</v>
      </c>
      <c r="B1636" s="22"/>
      <c r="C1636" s="34"/>
      <c r="D1636" s="45"/>
      <c r="E1636" s="44"/>
      <c r="F1636" s="45"/>
      <c r="G1636" s="45"/>
      <c r="H1636" s="45" t="str">
        <f t="shared" si="267"/>
        <v/>
      </c>
      <c r="I1636" s="46" t="str">
        <f t="shared" si="268"/>
        <v/>
      </c>
      <c r="J1636" s="34">
        <f t="shared" si="269"/>
        <v>0</v>
      </c>
      <c r="K1636" s="45">
        <f t="shared" si="270"/>
        <v>0</v>
      </c>
      <c r="L1636" s="44"/>
      <c r="M1636" s="45"/>
      <c r="N1636" s="45"/>
      <c r="O1636" s="45" t="str">
        <f t="shared" si="271"/>
        <v/>
      </c>
      <c r="P1636" s="46" t="str">
        <f t="shared" si="272"/>
        <v/>
      </c>
      <c r="Q1636" s="34">
        <f t="shared" si="273"/>
        <v>0</v>
      </c>
      <c r="R1636" s="45">
        <f t="shared" si="274"/>
        <v>0</v>
      </c>
      <c r="S1636" s="44"/>
      <c r="T1636" s="45"/>
      <c r="U1636" s="45"/>
      <c r="V1636" s="45" t="str">
        <f t="shared" si="275"/>
        <v/>
      </c>
      <c r="W1636" s="46" t="str">
        <f t="shared" si="276"/>
        <v/>
      </c>
      <c r="X1636" s="12"/>
    </row>
    <row r="1637" spans="1:24" x14ac:dyDescent="0.25">
      <c r="A1637" s="53">
        <v>3459</v>
      </c>
      <c r="B1637" s="22"/>
      <c r="C1637" s="34"/>
      <c r="D1637" s="45"/>
      <c r="E1637" s="44"/>
      <c r="F1637" s="45"/>
      <c r="G1637" s="45"/>
      <c r="H1637" s="45" t="str">
        <f t="shared" si="267"/>
        <v/>
      </c>
      <c r="I1637" s="46" t="str">
        <f t="shared" si="268"/>
        <v/>
      </c>
      <c r="J1637" s="34">
        <f t="shared" si="269"/>
        <v>0</v>
      </c>
      <c r="K1637" s="45">
        <f t="shared" si="270"/>
        <v>0</v>
      </c>
      <c r="L1637" s="44"/>
      <c r="M1637" s="45"/>
      <c r="N1637" s="45"/>
      <c r="O1637" s="45" t="str">
        <f t="shared" si="271"/>
        <v/>
      </c>
      <c r="P1637" s="46" t="str">
        <f t="shared" si="272"/>
        <v/>
      </c>
      <c r="Q1637" s="34">
        <f t="shared" si="273"/>
        <v>0</v>
      </c>
      <c r="R1637" s="45">
        <f t="shared" si="274"/>
        <v>0</v>
      </c>
      <c r="S1637" s="44"/>
      <c r="T1637" s="45"/>
      <c r="U1637" s="45"/>
      <c r="V1637" s="45" t="str">
        <f t="shared" si="275"/>
        <v/>
      </c>
      <c r="W1637" s="46" t="str">
        <f t="shared" si="276"/>
        <v/>
      </c>
      <c r="X1637" s="12"/>
    </row>
    <row r="1638" spans="1:24" x14ac:dyDescent="0.25">
      <c r="A1638" s="53">
        <v>3460</v>
      </c>
      <c r="B1638" s="22"/>
      <c r="C1638" s="34"/>
      <c r="D1638" s="45"/>
      <c r="E1638" s="44"/>
      <c r="F1638" s="45"/>
      <c r="G1638" s="45"/>
      <c r="H1638" s="45" t="str">
        <f t="shared" si="267"/>
        <v/>
      </c>
      <c r="I1638" s="46" t="str">
        <f t="shared" si="268"/>
        <v/>
      </c>
      <c r="J1638" s="34">
        <f t="shared" si="269"/>
        <v>0</v>
      </c>
      <c r="K1638" s="45">
        <f t="shared" si="270"/>
        <v>0</v>
      </c>
      <c r="L1638" s="44"/>
      <c r="M1638" s="45"/>
      <c r="N1638" s="45"/>
      <c r="O1638" s="45" t="str">
        <f t="shared" si="271"/>
        <v/>
      </c>
      <c r="P1638" s="46" t="str">
        <f t="shared" si="272"/>
        <v/>
      </c>
      <c r="Q1638" s="34">
        <f t="shared" si="273"/>
        <v>0</v>
      </c>
      <c r="R1638" s="45">
        <f t="shared" si="274"/>
        <v>0</v>
      </c>
      <c r="S1638" s="44"/>
      <c r="T1638" s="45"/>
      <c r="U1638" s="45"/>
      <c r="V1638" s="45" t="str">
        <f t="shared" si="275"/>
        <v/>
      </c>
      <c r="W1638" s="46" t="str">
        <f t="shared" si="276"/>
        <v/>
      </c>
      <c r="X1638" s="12"/>
    </row>
    <row r="1639" spans="1:24" x14ac:dyDescent="0.25">
      <c r="A1639" s="53">
        <v>3461</v>
      </c>
      <c r="B1639" s="22"/>
      <c r="C1639" s="34"/>
      <c r="D1639" s="45"/>
      <c r="E1639" s="44"/>
      <c r="F1639" s="45"/>
      <c r="G1639" s="45"/>
      <c r="H1639" s="45" t="str">
        <f t="shared" si="267"/>
        <v/>
      </c>
      <c r="I1639" s="46" t="str">
        <f t="shared" si="268"/>
        <v/>
      </c>
      <c r="J1639" s="34">
        <f t="shared" si="269"/>
        <v>0</v>
      </c>
      <c r="K1639" s="45">
        <f t="shared" si="270"/>
        <v>0</v>
      </c>
      <c r="L1639" s="44"/>
      <c r="M1639" s="45"/>
      <c r="N1639" s="45"/>
      <c r="O1639" s="45" t="str">
        <f t="shared" si="271"/>
        <v/>
      </c>
      <c r="P1639" s="46" t="str">
        <f t="shared" si="272"/>
        <v/>
      </c>
      <c r="Q1639" s="34">
        <f t="shared" si="273"/>
        <v>0</v>
      </c>
      <c r="R1639" s="45">
        <f t="shared" si="274"/>
        <v>0</v>
      </c>
      <c r="S1639" s="44"/>
      <c r="T1639" s="45"/>
      <c r="U1639" s="45"/>
      <c r="V1639" s="45" t="str">
        <f t="shared" si="275"/>
        <v/>
      </c>
      <c r="W1639" s="46" t="str">
        <f t="shared" si="276"/>
        <v/>
      </c>
      <c r="X1639" s="12"/>
    </row>
    <row r="1640" spans="1:24" x14ac:dyDescent="0.25">
      <c r="A1640" s="53">
        <v>3462</v>
      </c>
      <c r="B1640" s="22"/>
      <c r="C1640" s="34"/>
      <c r="D1640" s="45"/>
      <c r="E1640" s="44"/>
      <c r="F1640" s="45"/>
      <c r="G1640" s="45"/>
      <c r="H1640" s="45" t="str">
        <f t="shared" si="267"/>
        <v/>
      </c>
      <c r="I1640" s="46" t="str">
        <f t="shared" si="268"/>
        <v/>
      </c>
      <c r="J1640" s="34">
        <f t="shared" si="269"/>
        <v>0</v>
      </c>
      <c r="K1640" s="45">
        <f t="shared" si="270"/>
        <v>0</v>
      </c>
      <c r="L1640" s="44"/>
      <c r="M1640" s="45"/>
      <c r="N1640" s="45"/>
      <c r="O1640" s="45" t="str">
        <f t="shared" si="271"/>
        <v/>
      </c>
      <c r="P1640" s="46" t="str">
        <f t="shared" si="272"/>
        <v/>
      </c>
      <c r="Q1640" s="34">
        <f t="shared" si="273"/>
        <v>0</v>
      </c>
      <c r="R1640" s="45">
        <f t="shared" si="274"/>
        <v>0</v>
      </c>
      <c r="S1640" s="44"/>
      <c r="T1640" s="45"/>
      <c r="U1640" s="45"/>
      <c r="V1640" s="45" t="str">
        <f t="shared" si="275"/>
        <v/>
      </c>
      <c r="W1640" s="46" t="str">
        <f t="shared" si="276"/>
        <v/>
      </c>
      <c r="X1640" s="12"/>
    </row>
    <row r="1641" spans="1:24" x14ac:dyDescent="0.25">
      <c r="A1641" s="53">
        <v>3463</v>
      </c>
      <c r="B1641" s="22"/>
      <c r="C1641" s="34"/>
      <c r="D1641" s="45"/>
      <c r="E1641" s="44"/>
      <c r="F1641" s="45"/>
      <c r="G1641" s="45"/>
      <c r="H1641" s="45" t="str">
        <f t="shared" si="267"/>
        <v/>
      </c>
      <c r="I1641" s="46" t="str">
        <f t="shared" si="268"/>
        <v/>
      </c>
      <c r="J1641" s="34">
        <f t="shared" si="269"/>
        <v>0</v>
      </c>
      <c r="K1641" s="45">
        <f t="shared" si="270"/>
        <v>0</v>
      </c>
      <c r="L1641" s="44"/>
      <c r="M1641" s="45"/>
      <c r="N1641" s="45"/>
      <c r="O1641" s="45" t="str">
        <f t="shared" si="271"/>
        <v/>
      </c>
      <c r="P1641" s="46" t="str">
        <f t="shared" si="272"/>
        <v/>
      </c>
      <c r="Q1641" s="34">
        <f t="shared" si="273"/>
        <v>0</v>
      </c>
      <c r="R1641" s="45">
        <f t="shared" si="274"/>
        <v>0</v>
      </c>
      <c r="S1641" s="44"/>
      <c r="T1641" s="45"/>
      <c r="U1641" s="45"/>
      <c r="V1641" s="45" t="str">
        <f t="shared" si="275"/>
        <v/>
      </c>
      <c r="W1641" s="46" t="str">
        <f t="shared" si="276"/>
        <v/>
      </c>
      <c r="X1641" s="12"/>
    </row>
    <row r="1642" spans="1:24" x14ac:dyDescent="0.25">
      <c r="A1642" s="53">
        <v>3464</v>
      </c>
      <c r="B1642" s="22"/>
      <c r="C1642" s="34"/>
      <c r="D1642" s="45"/>
      <c r="E1642" s="44"/>
      <c r="F1642" s="45"/>
      <c r="G1642" s="45"/>
      <c r="H1642" s="45" t="str">
        <f t="shared" si="267"/>
        <v/>
      </c>
      <c r="I1642" s="46" t="str">
        <f t="shared" si="268"/>
        <v/>
      </c>
      <c r="J1642" s="34">
        <f t="shared" si="269"/>
        <v>0</v>
      </c>
      <c r="K1642" s="45">
        <f t="shared" si="270"/>
        <v>0</v>
      </c>
      <c r="L1642" s="44"/>
      <c r="M1642" s="45"/>
      <c r="N1642" s="45"/>
      <c r="O1642" s="45" t="str">
        <f t="shared" si="271"/>
        <v/>
      </c>
      <c r="P1642" s="46" t="str">
        <f t="shared" si="272"/>
        <v/>
      </c>
      <c r="Q1642" s="34">
        <f t="shared" si="273"/>
        <v>0</v>
      </c>
      <c r="R1642" s="45">
        <f t="shared" si="274"/>
        <v>0</v>
      </c>
      <c r="S1642" s="44"/>
      <c r="T1642" s="45"/>
      <c r="U1642" s="45"/>
      <c r="V1642" s="45" t="str">
        <f t="shared" si="275"/>
        <v/>
      </c>
      <c r="W1642" s="46" t="str">
        <f t="shared" si="276"/>
        <v/>
      </c>
      <c r="X1642" s="12"/>
    </row>
    <row r="1643" spans="1:24" x14ac:dyDescent="0.25">
      <c r="A1643" s="53">
        <v>3465</v>
      </c>
      <c r="B1643" s="22"/>
      <c r="C1643" s="34"/>
      <c r="D1643" s="45"/>
      <c r="E1643" s="44"/>
      <c r="F1643" s="45"/>
      <c r="G1643" s="45"/>
      <c r="H1643" s="45" t="str">
        <f t="shared" si="267"/>
        <v/>
      </c>
      <c r="I1643" s="46" t="str">
        <f t="shared" si="268"/>
        <v/>
      </c>
      <c r="J1643" s="34">
        <f t="shared" si="269"/>
        <v>0</v>
      </c>
      <c r="K1643" s="45">
        <f t="shared" si="270"/>
        <v>0</v>
      </c>
      <c r="L1643" s="44"/>
      <c r="M1643" s="45"/>
      <c r="N1643" s="45"/>
      <c r="O1643" s="45" t="str">
        <f t="shared" si="271"/>
        <v/>
      </c>
      <c r="P1643" s="46" t="str">
        <f t="shared" si="272"/>
        <v/>
      </c>
      <c r="Q1643" s="34">
        <f t="shared" si="273"/>
        <v>0</v>
      </c>
      <c r="R1643" s="45">
        <f t="shared" si="274"/>
        <v>0</v>
      </c>
      <c r="S1643" s="44"/>
      <c r="T1643" s="45"/>
      <c r="U1643" s="45"/>
      <c r="V1643" s="45" t="str">
        <f t="shared" si="275"/>
        <v/>
      </c>
      <c r="W1643" s="46" t="str">
        <f t="shared" si="276"/>
        <v/>
      </c>
      <c r="X1643" s="12"/>
    </row>
    <row r="1644" spans="1:24" x14ac:dyDescent="0.25">
      <c r="A1644" s="53">
        <v>3466</v>
      </c>
      <c r="B1644" s="22"/>
      <c r="C1644" s="34"/>
      <c r="D1644" s="45"/>
      <c r="E1644" s="44"/>
      <c r="F1644" s="45"/>
      <c r="G1644" s="45"/>
      <c r="H1644" s="45" t="str">
        <f t="shared" si="267"/>
        <v/>
      </c>
      <c r="I1644" s="46" t="str">
        <f t="shared" si="268"/>
        <v/>
      </c>
      <c r="J1644" s="34">
        <f t="shared" si="269"/>
        <v>0</v>
      </c>
      <c r="K1644" s="45">
        <f t="shared" si="270"/>
        <v>0</v>
      </c>
      <c r="L1644" s="44"/>
      <c r="M1644" s="45"/>
      <c r="N1644" s="45"/>
      <c r="O1644" s="45" t="str">
        <f t="shared" si="271"/>
        <v/>
      </c>
      <c r="P1644" s="46" t="str">
        <f t="shared" si="272"/>
        <v/>
      </c>
      <c r="Q1644" s="34">
        <f t="shared" si="273"/>
        <v>0</v>
      </c>
      <c r="R1644" s="45">
        <f t="shared" si="274"/>
        <v>0</v>
      </c>
      <c r="S1644" s="44"/>
      <c r="T1644" s="45"/>
      <c r="U1644" s="45"/>
      <c r="V1644" s="45" t="str">
        <f t="shared" si="275"/>
        <v/>
      </c>
      <c r="W1644" s="46" t="str">
        <f t="shared" si="276"/>
        <v/>
      </c>
      <c r="X1644" s="12"/>
    </row>
    <row r="1645" spans="1:24" x14ac:dyDescent="0.25">
      <c r="A1645" s="53">
        <v>3467</v>
      </c>
      <c r="B1645" s="22"/>
      <c r="C1645" s="34"/>
      <c r="D1645" s="45"/>
      <c r="E1645" s="44"/>
      <c r="F1645" s="45"/>
      <c r="G1645" s="45"/>
      <c r="H1645" s="45" t="str">
        <f t="shared" si="267"/>
        <v/>
      </c>
      <c r="I1645" s="46" t="str">
        <f t="shared" si="268"/>
        <v/>
      </c>
      <c r="J1645" s="34">
        <f t="shared" si="269"/>
        <v>0</v>
      </c>
      <c r="K1645" s="45">
        <f t="shared" si="270"/>
        <v>0</v>
      </c>
      <c r="L1645" s="44"/>
      <c r="M1645" s="45"/>
      <c r="N1645" s="45"/>
      <c r="O1645" s="45" t="str">
        <f t="shared" si="271"/>
        <v/>
      </c>
      <c r="P1645" s="46" t="str">
        <f t="shared" si="272"/>
        <v/>
      </c>
      <c r="Q1645" s="34">
        <f t="shared" si="273"/>
        <v>0</v>
      </c>
      <c r="R1645" s="45">
        <f t="shared" si="274"/>
        <v>0</v>
      </c>
      <c r="S1645" s="44"/>
      <c r="T1645" s="45"/>
      <c r="U1645" s="45"/>
      <c r="V1645" s="45" t="str">
        <f t="shared" si="275"/>
        <v/>
      </c>
      <c r="W1645" s="46" t="str">
        <f t="shared" si="276"/>
        <v/>
      </c>
      <c r="X1645" s="12"/>
    </row>
    <row r="1646" spans="1:24" x14ac:dyDescent="0.25">
      <c r="A1646" s="53">
        <v>3468</v>
      </c>
      <c r="B1646" s="22"/>
      <c r="C1646" s="34"/>
      <c r="D1646" s="45"/>
      <c r="E1646" s="44"/>
      <c r="F1646" s="45"/>
      <c r="G1646" s="45"/>
      <c r="H1646" s="45" t="str">
        <f t="shared" si="267"/>
        <v/>
      </c>
      <c r="I1646" s="46" t="str">
        <f t="shared" si="268"/>
        <v/>
      </c>
      <c r="J1646" s="34">
        <f t="shared" si="269"/>
        <v>0</v>
      </c>
      <c r="K1646" s="45">
        <f t="shared" si="270"/>
        <v>0</v>
      </c>
      <c r="L1646" s="44"/>
      <c r="M1646" s="45"/>
      <c r="N1646" s="45"/>
      <c r="O1646" s="45" t="str">
        <f t="shared" si="271"/>
        <v/>
      </c>
      <c r="P1646" s="46" t="str">
        <f t="shared" si="272"/>
        <v/>
      </c>
      <c r="Q1646" s="34">
        <f t="shared" si="273"/>
        <v>0</v>
      </c>
      <c r="R1646" s="45">
        <f t="shared" si="274"/>
        <v>0</v>
      </c>
      <c r="S1646" s="44"/>
      <c r="T1646" s="45"/>
      <c r="U1646" s="45"/>
      <c r="V1646" s="45" t="str">
        <f t="shared" si="275"/>
        <v/>
      </c>
      <c r="W1646" s="46" t="str">
        <f t="shared" si="276"/>
        <v/>
      </c>
      <c r="X1646" s="12"/>
    </row>
    <row r="1647" spans="1:24" x14ac:dyDescent="0.25">
      <c r="A1647" s="53">
        <v>3469</v>
      </c>
      <c r="B1647" s="22"/>
      <c r="C1647" s="34"/>
      <c r="D1647" s="45"/>
      <c r="E1647" s="44"/>
      <c r="F1647" s="45"/>
      <c r="G1647" s="45"/>
      <c r="H1647" s="45" t="str">
        <f t="shared" si="267"/>
        <v/>
      </c>
      <c r="I1647" s="46" t="str">
        <f t="shared" si="268"/>
        <v/>
      </c>
      <c r="J1647" s="34">
        <f t="shared" si="269"/>
        <v>0</v>
      </c>
      <c r="K1647" s="45">
        <f t="shared" si="270"/>
        <v>0</v>
      </c>
      <c r="L1647" s="44"/>
      <c r="M1647" s="45"/>
      <c r="N1647" s="45"/>
      <c r="O1647" s="45" t="str">
        <f t="shared" si="271"/>
        <v/>
      </c>
      <c r="P1647" s="46" t="str">
        <f t="shared" si="272"/>
        <v/>
      </c>
      <c r="Q1647" s="34">
        <f t="shared" si="273"/>
        <v>0</v>
      </c>
      <c r="R1647" s="45">
        <f t="shared" si="274"/>
        <v>0</v>
      </c>
      <c r="S1647" s="44"/>
      <c r="T1647" s="45"/>
      <c r="U1647" s="45"/>
      <c r="V1647" s="45" t="str">
        <f t="shared" si="275"/>
        <v/>
      </c>
      <c r="W1647" s="46" t="str">
        <f t="shared" si="276"/>
        <v/>
      </c>
      <c r="X1647" s="12"/>
    </row>
    <row r="1648" spans="1:24" x14ac:dyDescent="0.25">
      <c r="A1648" s="53">
        <v>3470</v>
      </c>
      <c r="B1648" s="22"/>
      <c r="C1648" s="34"/>
      <c r="D1648" s="45"/>
      <c r="E1648" s="44"/>
      <c r="F1648" s="45"/>
      <c r="G1648" s="45"/>
      <c r="H1648" s="45" t="str">
        <f t="shared" si="267"/>
        <v/>
      </c>
      <c r="I1648" s="46" t="str">
        <f t="shared" si="268"/>
        <v/>
      </c>
      <c r="J1648" s="34">
        <f t="shared" si="269"/>
        <v>0</v>
      </c>
      <c r="K1648" s="45">
        <f t="shared" si="270"/>
        <v>0</v>
      </c>
      <c r="L1648" s="44"/>
      <c r="M1648" s="45"/>
      <c r="N1648" s="45"/>
      <c r="O1648" s="45" t="str">
        <f t="shared" si="271"/>
        <v/>
      </c>
      <c r="P1648" s="46" t="str">
        <f t="shared" si="272"/>
        <v/>
      </c>
      <c r="Q1648" s="34">
        <f t="shared" si="273"/>
        <v>0</v>
      </c>
      <c r="R1648" s="45">
        <f t="shared" si="274"/>
        <v>0</v>
      </c>
      <c r="S1648" s="44"/>
      <c r="T1648" s="45"/>
      <c r="U1648" s="45"/>
      <c r="V1648" s="45" t="str">
        <f t="shared" si="275"/>
        <v/>
      </c>
      <c r="W1648" s="46" t="str">
        <f t="shared" si="276"/>
        <v/>
      </c>
      <c r="X1648" s="12"/>
    </row>
    <row r="1649" spans="1:24" x14ac:dyDescent="0.25">
      <c r="A1649" s="53">
        <v>3471</v>
      </c>
      <c r="B1649" s="22"/>
      <c r="C1649" s="34"/>
      <c r="D1649" s="45"/>
      <c r="E1649" s="44"/>
      <c r="F1649" s="45"/>
      <c r="G1649" s="45"/>
      <c r="H1649" s="45" t="str">
        <f t="shared" si="267"/>
        <v/>
      </c>
      <c r="I1649" s="46" t="str">
        <f t="shared" si="268"/>
        <v/>
      </c>
      <c r="J1649" s="34">
        <f t="shared" si="269"/>
        <v>0</v>
      </c>
      <c r="K1649" s="45">
        <f t="shared" si="270"/>
        <v>0</v>
      </c>
      <c r="L1649" s="44"/>
      <c r="M1649" s="45"/>
      <c r="N1649" s="45"/>
      <c r="O1649" s="45" t="str">
        <f t="shared" si="271"/>
        <v/>
      </c>
      <c r="P1649" s="46" t="str">
        <f t="shared" si="272"/>
        <v/>
      </c>
      <c r="Q1649" s="34">
        <f t="shared" si="273"/>
        <v>0</v>
      </c>
      <c r="R1649" s="45">
        <f t="shared" si="274"/>
        <v>0</v>
      </c>
      <c r="S1649" s="44"/>
      <c r="T1649" s="45"/>
      <c r="U1649" s="45"/>
      <c r="V1649" s="45" t="str">
        <f t="shared" si="275"/>
        <v/>
      </c>
      <c r="W1649" s="46" t="str">
        <f t="shared" si="276"/>
        <v/>
      </c>
      <c r="X1649" s="12"/>
    </row>
    <row r="1650" spans="1:24" x14ac:dyDescent="0.25">
      <c r="A1650" s="53">
        <v>3472</v>
      </c>
      <c r="B1650" s="22"/>
      <c r="C1650" s="34"/>
      <c r="D1650" s="45"/>
      <c r="E1650" s="44"/>
      <c r="F1650" s="45"/>
      <c r="G1650" s="45"/>
      <c r="H1650" s="45" t="str">
        <f t="shared" si="267"/>
        <v/>
      </c>
      <c r="I1650" s="46" t="str">
        <f t="shared" si="268"/>
        <v/>
      </c>
      <c r="J1650" s="34">
        <f t="shared" si="269"/>
        <v>0</v>
      </c>
      <c r="K1650" s="45">
        <f t="shared" si="270"/>
        <v>0</v>
      </c>
      <c r="L1650" s="44"/>
      <c r="M1650" s="45"/>
      <c r="N1650" s="45"/>
      <c r="O1650" s="45" t="str">
        <f t="shared" si="271"/>
        <v/>
      </c>
      <c r="P1650" s="46" t="str">
        <f t="shared" si="272"/>
        <v/>
      </c>
      <c r="Q1650" s="34">
        <f t="shared" si="273"/>
        <v>0</v>
      </c>
      <c r="R1650" s="45">
        <f t="shared" si="274"/>
        <v>0</v>
      </c>
      <c r="S1650" s="44"/>
      <c r="T1650" s="45"/>
      <c r="U1650" s="45"/>
      <c r="V1650" s="45" t="str">
        <f t="shared" si="275"/>
        <v/>
      </c>
      <c r="W1650" s="46" t="str">
        <f t="shared" si="276"/>
        <v/>
      </c>
      <c r="X1650" s="12"/>
    </row>
    <row r="1651" spans="1:24" x14ac:dyDescent="0.25">
      <c r="A1651" s="53">
        <v>3473</v>
      </c>
      <c r="B1651" s="22"/>
      <c r="C1651" s="34"/>
      <c r="D1651" s="45"/>
      <c r="E1651" s="44"/>
      <c r="F1651" s="45"/>
      <c r="G1651" s="45"/>
      <c r="H1651" s="45" t="str">
        <f t="shared" si="267"/>
        <v/>
      </c>
      <c r="I1651" s="46" t="str">
        <f t="shared" si="268"/>
        <v/>
      </c>
      <c r="J1651" s="34">
        <f t="shared" si="269"/>
        <v>0</v>
      </c>
      <c r="K1651" s="45">
        <f t="shared" si="270"/>
        <v>0</v>
      </c>
      <c r="L1651" s="44"/>
      <c r="M1651" s="45"/>
      <c r="N1651" s="45"/>
      <c r="O1651" s="45" t="str">
        <f t="shared" si="271"/>
        <v/>
      </c>
      <c r="P1651" s="46" t="str">
        <f t="shared" si="272"/>
        <v/>
      </c>
      <c r="Q1651" s="34">
        <f t="shared" si="273"/>
        <v>0</v>
      </c>
      <c r="R1651" s="45">
        <f t="shared" si="274"/>
        <v>0</v>
      </c>
      <c r="S1651" s="44"/>
      <c r="T1651" s="45"/>
      <c r="U1651" s="45"/>
      <c r="V1651" s="45" t="str">
        <f t="shared" si="275"/>
        <v/>
      </c>
      <c r="W1651" s="46" t="str">
        <f t="shared" si="276"/>
        <v/>
      </c>
      <c r="X1651" s="12"/>
    </row>
    <row r="1652" spans="1:24" x14ac:dyDescent="0.25">
      <c r="A1652" s="53">
        <v>3474</v>
      </c>
      <c r="B1652" s="22"/>
      <c r="C1652" s="34"/>
      <c r="D1652" s="45"/>
      <c r="E1652" s="44"/>
      <c r="F1652" s="45"/>
      <c r="G1652" s="45"/>
      <c r="H1652" s="45" t="str">
        <f t="shared" si="267"/>
        <v/>
      </c>
      <c r="I1652" s="46" t="str">
        <f t="shared" si="268"/>
        <v/>
      </c>
      <c r="J1652" s="34">
        <f t="shared" si="269"/>
        <v>0</v>
      </c>
      <c r="K1652" s="45">
        <f t="shared" si="270"/>
        <v>0</v>
      </c>
      <c r="L1652" s="44"/>
      <c r="M1652" s="45"/>
      <c r="N1652" s="45"/>
      <c r="O1652" s="45" t="str">
        <f t="shared" si="271"/>
        <v/>
      </c>
      <c r="P1652" s="46" t="str">
        <f t="shared" si="272"/>
        <v/>
      </c>
      <c r="Q1652" s="34">
        <f t="shared" si="273"/>
        <v>0</v>
      </c>
      <c r="R1652" s="45">
        <f t="shared" si="274"/>
        <v>0</v>
      </c>
      <c r="S1652" s="44"/>
      <c r="T1652" s="45"/>
      <c r="U1652" s="45"/>
      <c r="V1652" s="45" t="str">
        <f t="shared" si="275"/>
        <v/>
      </c>
      <c r="W1652" s="46" t="str">
        <f t="shared" si="276"/>
        <v/>
      </c>
      <c r="X1652" s="12"/>
    </row>
    <row r="1653" spans="1:24" x14ac:dyDescent="0.25">
      <c r="A1653" s="53">
        <v>3475</v>
      </c>
      <c r="B1653" s="22"/>
      <c r="C1653" s="34"/>
      <c r="D1653" s="45"/>
      <c r="E1653" s="44"/>
      <c r="F1653" s="45"/>
      <c r="G1653" s="45"/>
      <c r="H1653" s="45" t="str">
        <f t="shared" si="267"/>
        <v/>
      </c>
      <c r="I1653" s="46" t="str">
        <f t="shared" si="268"/>
        <v/>
      </c>
      <c r="J1653" s="34">
        <f t="shared" si="269"/>
        <v>0</v>
      </c>
      <c r="K1653" s="45">
        <f t="shared" si="270"/>
        <v>0</v>
      </c>
      <c r="L1653" s="44"/>
      <c r="M1653" s="45"/>
      <c r="N1653" s="45"/>
      <c r="O1653" s="45" t="str">
        <f t="shared" si="271"/>
        <v/>
      </c>
      <c r="P1653" s="46" t="str">
        <f t="shared" si="272"/>
        <v/>
      </c>
      <c r="Q1653" s="34">
        <f t="shared" si="273"/>
        <v>0</v>
      </c>
      <c r="R1653" s="45">
        <f t="shared" si="274"/>
        <v>0</v>
      </c>
      <c r="S1653" s="44"/>
      <c r="T1653" s="45"/>
      <c r="U1653" s="45"/>
      <c r="V1653" s="45" t="str">
        <f t="shared" si="275"/>
        <v/>
      </c>
      <c r="W1653" s="46" t="str">
        <f t="shared" si="276"/>
        <v/>
      </c>
      <c r="X1653" s="12"/>
    </row>
    <row r="1654" spans="1:24" x14ac:dyDescent="0.25">
      <c r="A1654" s="53">
        <v>3476</v>
      </c>
      <c r="B1654" s="22"/>
      <c r="C1654" s="34"/>
      <c r="D1654" s="45"/>
      <c r="E1654" s="44"/>
      <c r="F1654" s="45"/>
      <c r="G1654" s="45"/>
      <c r="H1654" s="45" t="str">
        <f t="shared" si="267"/>
        <v/>
      </c>
      <c r="I1654" s="46" t="str">
        <f t="shared" si="268"/>
        <v/>
      </c>
      <c r="J1654" s="34">
        <f t="shared" si="269"/>
        <v>0</v>
      </c>
      <c r="K1654" s="45">
        <f t="shared" si="270"/>
        <v>0</v>
      </c>
      <c r="L1654" s="44"/>
      <c r="M1654" s="45"/>
      <c r="N1654" s="45"/>
      <c r="O1654" s="45" t="str">
        <f t="shared" si="271"/>
        <v/>
      </c>
      <c r="P1654" s="46" t="str">
        <f t="shared" si="272"/>
        <v/>
      </c>
      <c r="Q1654" s="34">
        <f t="shared" si="273"/>
        <v>0</v>
      </c>
      <c r="R1654" s="45">
        <f t="shared" si="274"/>
        <v>0</v>
      </c>
      <c r="S1654" s="44"/>
      <c r="T1654" s="45"/>
      <c r="U1654" s="45"/>
      <c r="V1654" s="45" t="str">
        <f t="shared" si="275"/>
        <v/>
      </c>
      <c r="W1654" s="46" t="str">
        <f t="shared" si="276"/>
        <v/>
      </c>
      <c r="X1654" s="12"/>
    </row>
    <row r="1655" spans="1:24" x14ac:dyDescent="0.25">
      <c r="A1655" s="53">
        <v>3477</v>
      </c>
      <c r="B1655" s="22"/>
      <c r="C1655" s="34"/>
      <c r="D1655" s="45"/>
      <c r="E1655" s="44"/>
      <c r="F1655" s="45"/>
      <c r="G1655" s="45"/>
      <c r="H1655" s="45" t="str">
        <f t="shared" si="267"/>
        <v/>
      </c>
      <c r="I1655" s="46" t="str">
        <f t="shared" si="268"/>
        <v/>
      </c>
      <c r="J1655" s="34">
        <f t="shared" si="269"/>
        <v>0</v>
      </c>
      <c r="K1655" s="45">
        <f t="shared" si="270"/>
        <v>0</v>
      </c>
      <c r="L1655" s="44"/>
      <c r="M1655" s="45"/>
      <c r="N1655" s="45"/>
      <c r="O1655" s="45" t="str">
        <f t="shared" si="271"/>
        <v/>
      </c>
      <c r="P1655" s="46" t="str">
        <f t="shared" si="272"/>
        <v/>
      </c>
      <c r="Q1655" s="34">
        <f t="shared" si="273"/>
        <v>0</v>
      </c>
      <c r="R1655" s="45">
        <f t="shared" si="274"/>
        <v>0</v>
      </c>
      <c r="S1655" s="44"/>
      <c r="T1655" s="45"/>
      <c r="U1655" s="45"/>
      <c r="V1655" s="45" t="str">
        <f t="shared" si="275"/>
        <v/>
      </c>
      <c r="W1655" s="46" t="str">
        <f t="shared" si="276"/>
        <v/>
      </c>
      <c r="X1655" s="12"/>
    </row>
    <row r="1656" spans="1:24" x14ac:dyDescent="0.25">
      <c r="A1656" s="53">
        <v>3478</v>
      </c>
      <c r="B1656" s="22"/>
      <c r="C1656" s="34"/>
      <c r="D1656" s="45"/>
      <c r="E1656" s="44"/>
      <c r="F1656" s="45"/>
      <c r="G1656" s="45"/>
      <c r="H1656" s="45" t="str">
        <f t="shared" si="267"/>
        <v/>
      </c>
      <c r="I1656" s="46" t="str">
        <f t="shared" si="268"/>
        <v/>
      </c>
      <c r="J1656" s="34">
        <f t="shared" si="269"/>
        <v>0</v>
      </c>
      <c r="K1656" s="45">
        <f t="shared" si="270"/>
        <v>0</v>
      </c>
      <c r="L1656" s="44"/>
      <c r="M1656" s="45"/>
      <c r="N1656" s="45"/>
      <c r="O1656" s="45" t="str">
        <f t="shared" si="271"/>
        <v/>
      </c>
      <c r="P1656" s="46" t="str">
        <f t="shared" si="272"/>
        <v/>
      </c>
      <c r="Q1656" s="34">
        <f t="shared" si="273"/>
        <v>0</v>
      </c>
      <c r="R1656" s="45">
        <f t="shared" si="274"/>
        <v>0</v>
      </c>
      <c r="S1656" s="44"/>
      <c r="T1656" s="45"/>
      <c r="U1656" s="45"/>
      <c r="V1656" s="45" t="str">
        <f t="shared" si="275"/>
        <v/>
      </c>
      <c r="W1656" s="46" t="str">
        <f t="shared" si="276"/>
        <v/>
      </c>
      <c r="X1656" s="12"/>
    </row>
    <row r="1657" spans="1:24" x14ac:dyDescent="0.25">
      <c r="A1657" s="53">
        <v>3479</v>
      </c>
      <c r="B1657" s="22"/>
      <c r="C1657" s="34"/>
      <c r="D1657" s="45"/>
      <c r="E1657" s="44"/>
      <c r="F1657" s="45"/>
      <c r="G1657" s="45"/>
      <c r="H1657" s="45" t="str">
        <f t="shared" si="267"/>
        <v/>
      </c>
      <c r="I1657" s="46" t="str">
        <f t="shared" si="268"/>
        <v/>
      </c>
      <c r="J1657" s="34">
        <f t="shared" si="269"/>
        <v>0</v>
      </c>
      <c r="K1657" s="45">
        <f t="shared" si="270"/>
        <v>0</v>
      </c>
      <c r="L1657" s="44"/>
      <c r="M1657" s="45"/>
      <c r="N1657" s="45"/>
      <c r="O1657" s="45" t="str">
        <f t="shared" si="271"/>
        <v/>
      </c>
      <c r="P1657" s="46" t="str">
        <f t="shared" si="272"/>
        <v/>
      </c>
      <c r="Q1657" s="34">
        <f t="shared" si="273"/>
        <v>0</v>
      </c>
      <c r="R1657" s="45">
        <f t="shared" si="274"/>
        <v>0</v>
      </c>
      <c r="S1657" s="44"/>
      <c r="T1657" s="45"/>
      <c r="U1657" s="45"/>
      <c r="V1657" s="45" t="str">
        <f t="shared" si="275"/>
        <v/>
      </c>
      <c r="W1657" s="46" t="str">
        <f t="shared" si="276"/>
        <v/>
      </c>
      <c r="X1657" s="12"/>
    </row>
    <row r="1658" spans="1:24" x14ac:dyDescent="0.25">
      <c r="A1658" s="53">
        <v>3480</v>
      </c>
      <c r="B1658" s="22"/>
      <c r="C1658" s="34"/>
      <c r="D1658" s="45"/>
      <c r="E1658" s="44"/>
      <c r="F1658" s="45"/>
      <c r="G1658" s="45"/>
      <c r="H1658" s="45" t="str">
        <f t="shared" si="267"/>
        <v/>
      </c>
      <c r="I1658" s="46" t="str">
        <f t="shared" si="268"/>
        <v/>
      </c>
      <c r="J1658" s="34">
        <f t="shared" si="269"/>
        <v>0</v>
      </c>
      <c r="K1658" s="45">
        <f t="shared" si="270"/>
        <v>0</v>
      </c>
      <c r="L1658" s="44"/>
      <c r="M1658" s="45"/>
      <c r="N1658" s="45"/>
      <c r="O1658" s="45" t="str">
        <f t="shared" si="271"/>
        <v/>
      </c>
      <c r="P1658" s="46" t="str">
        <f t="shared" si="272"/>
        <v/>
      </c>
      <c r="Q1658" s="34">
        <f t="shared" si="273"/>
        <v>0</v>
      </c>
      <c r="R1658" s="45">
        <f t="shared" si="274"/>
        <v>0</v>
      </c>
      <c r="S1658" s="44"/>
      <c r="T1658" s="45"/>
      <c r="U1658" s="45"/>
      <c r="V1658" s="45" t="str">
        <f t="shared" si="275"/>
        <v/>
      </c>
      <c r="W1658" s="46" t="str">
        <f t="shared" si="276"/>
        <v/>
      </c>
      <c r="X1658" s="12"/>
    </row>
    <row r="1659" spans="1:24" x14ac:dyDescent="0.25">
      <c r="A1659" s="53">
        <v>3481</v>
      </c>
      <c r="B1659" s="22"/>
      <c r="C1659" s="34"/>
      <c r="D1659" s="45"/>
      <c r="E1659" s="44"/>
      <c r="F1659" s="45"/>
      <c r="G1659" s="45"/>
      <c r="H1659" s="45" t="str">
        <f t="shared" si="267"/>
        <v/>
      </c>
      <c r="I1659" s="46" t="str">
        <f t="shared" si="268"/>
        <v/>
      </c>
      <c r="J1659" s="34">
        <f t="shared" si="269"/>
        <v>0</v>
      </c>
      <c r="K1659" s="45">
        <f t="shared" si="270"/>
        <v>0</v>
      </c>
      <c r="L1659" s="44"/>
      <c r="M1659" s="45"/>
      <c r="N1659" s="45"/>
      <c r="O1659" s="45" t="str">
        <f t="shared" si="271"/>
        <v/>
      </c>
      <c r="P1659" s="46" t="str">
        <f t="shared" si="272"/>
        <v/>
      </c>
      <c r="Q1659" s="34">
        <f t="shared" si="273"/>
        <v>0</v>
      </c>
      <c r="R1659" s="45">
        <f t="shared" si="274"/>
        <v>0</v>
      </c>
      <c r="S1659" s="44"/>
      <c r="T1659" s="45"/>
      <c r="U1659" s="45"/>
      <c r="V1659" s="45" t="str">
        <f t="shared" si="275"/>
        <v/>
      </c>
      <c r="W1659" s="46" t="str">
        <f t="shared" si="276"/>
        <v/>
      </c>
      <c r="X1659" s="12"/>
    </row>
    <row r="1660" spans="1:24" x14ac:dyDescent="0.25">
      <c r="A1660" s="53">
        <v>3482</v>
      </c>
      <c r="B1660" s="22"/>
      <c r="C1660" s="34"/>
      <c r="D1660" s="45"/>
      <c r="E1660" s="44"/>
      <c r="F1660" s="45"/>
      <c r="G1660" s="45"/>
      <c r="H1660" s="45" t="str">
        <f t="shared" si="267"/>
        <v/>
      </c>
      <c r="I1660" s="46" t="str">
        <f t="shared" si="268"/>
        <v/>
      </c>
      <c r="J1660" s="34">
        <f t="shared" si="269"/>
        <v>0</v>
      </c>
      <c r="K1660" s="45">
        <f t="shared" si="270"/>
        <v>0</v>
      </c>
      <c r="L1660" s="44"/>
      <c r="M1660" s="45"/>
      <c r="N1660" s="45"/>
      <c r="O1660" s="45" t="str">
        <f t="shared" si="271"/>
        <v/>
      </c>
      <c r="P1660" s="46" t="str">
        <f t="shared" si="272"/>
        <v/>
      </c>
      <c r="Q1660" s="34">
        <f t="shared" si="273"/>
        <v>0</v>
      </c>
      <c r="R1660" s="45">
        <f t="shared" si="274"/>
        <v>0</v>
      </c>
      <c r="S1660" s="44"/>
      <c r="T1660" s="45"/>
      <c r="U1660" s="45"/>
      <c r="V1660" s="45" t="str">
        <f t="shared" si="275"/>
        <v/>
      </c>
      <c r="W1660" s="46" t="str">
        <f t="shared" si="276"/>
        <v/>
      </c>
      <c r="X1660" s="12"/>
    </row>
    <row r="1661" spans="1:24" x14ac:dyDescent="0.25">
      <c r="A1661" s="53">
        <v>3483</v>
      </c>
      <c r="B1661" s="22"/>
      <c r="C1661" s="34"/>
      <c r="D1661" s="45"/>
      <c r="E1661" s="44"/>
      <c r="F1661" s="45"/>
      <c r="G1661" s="45"/>
      <c r="H1661" s="45" t="str">
        <f t="shared" si="267"/>
        <v/>
      </c>
      <c r="I1661" s="46" t="str">
        <f t="shared" si="268"/>
        <v/>
      </c>
      <c r="J1661" s="34">
        <f t="shared" si="269"/>
        <v>0</v>
      </c>
      <c r="K1661" s="45">
        <f t="shared" si="270"/>
        <v>0</v>
      </c>
      <c r="L1661" s="44"/>
      <c r="M1661" s="45"/>
      <c r="N1661" s="45"/>
      <c r="O1661" s="45" t="str">
        <f t="shared" si="271"/>
        <v/>
      </c>
      <c r="P1661" s="46" t="str">
        <f t="shared" si="272"/>
        <v/>
      </c>
      <c r="Q1661" s="34">
        <f t="shared" si="273"/>
        <v>0</v>
      </c>
      <c r="R1661" s="45">
        <f t="shared" si="274"/>
        <v>0</v>
      </c>
      <c r="S1661" s="44"/>
      <c r="T1661" s="45"/>
      <c r="U1661" s="45"/>
      <c r="V1661" s="45" t="str">
        <f t="shared" si="275"/>
        <v/>
      </c>
      <c r="W1661" s="46" t="str">
        <f t="shared" si="276"/>
        <v/>
      </c>
      <c r="X1661" s="12"/>
    </row>
    <row r="1662" spans="1:24" x14ac:dyDescent="0.25">
      <c r="A1662" s="53">
        <v>3484</v>
      </c>
      <c r="B1662" s="22"/>
      <c r="C1662" s="34"/>
      <c r="D1662" s="45"/>
      <c r="E1662" s="44"/>
      <c r="F1662" s="45"/>
      <c r="G1662" s="45"/>
      <c r="H1662" s="45" t="str">
        <f t="shared" si="267"/>
        <v/>
      </c>
      <c r="I1662" s="46" t="str">
        <f t="shared" si="268"/>
        <v/>
      </c>
      <c r="J1662" s="34">
        <f t="shared" si="269"/>
        <v>0</v>
      </c>
      <c r="K1662" s="45">
        <f t="shared" si="270"/>
        <v>0</v>
      </c>
      <c r="L1662" s="44"/>
      <c r="M1662" s="45"/>
      <c r="N1662" s="45"/>
      <c r="O1662" s="45" t="str">
        <f t="shared" si="271"/>
        <v/>
      </c>
      <c r="P1662" s="46" t="str">
        <f t="shared" si="272"/>
        <v/>
      </c>
      <c r="Q1662" s="34">
        <f t="shared" si="273"/>
        <v>0</v>
      </c>
      <c r="R1662" s="45">
        <f t="shared" si="274"/>
        <v>0</v>
      </c>
      <c r="S1662" s="44"/>
      <c r="T1662" s="45"/>
      <c r="U1662" s="45"/>
      <c r="V1662" s="45" t="str">
        <f t="shared" si="275"/>
        <v/>
      </c>
      <c r="W1662" s="46" t="str">
        <f t="shared" si="276"/>
        <v/>
      </c>
      <c r="X1662" s="12"/>
    </row>
    <row r="1663" spans="1:24" x14ac:dyDescent="0.25">
      <c r="A1663" s="53">
        <v>3485</v>
      </c>
      <c r="B1663" s="22"/>
      <c r="C1663" s="34"/>
      <c r="D1663" s="45"/>
      <c r="E1663" s="44"/>
      <c r="F1663" s="45"/>
      <c r="G1663" s="45"/>
      <c r="H1663" s="45" t="str">
        <f t="shared" si="267"/>
        <v/>
      </c>
      <c r="I1663" s="46" t="str">
        <f t="shared" si="268"/>
        <v/>
      </c>
      <c r="J1663" s="34">
        <f t="shared" si="269"/>
        <v>0</v>
      </c>
      <c r="K1663" s="45">
        <f t="shared" si="270"/>
        <v>0</v>
      </c>
      <c r="L1663" s="44"/>
      <c r="M1663" s="45"/>
      <c r="N1663" s="45"/>
      <c r="O1663" s="45" t="str">
        <f t="shared" si="271"/>
        <v/>
      </c>
      <c r="P1663" s="46" t="str">
        <f t="shared" si="272"/>
        <v/>
      </c>
      <c r="Q1663" s="34">
        <f t="shared" si="273"/>
        <v>0</v>
      </c>
      <c r="R1663" s="45">
        <f t="shared" si="274"/>
        <v>0</v>
      </c>
      <c r="S1663" s="44"/>
      <c r="T1663" s="45"/>
      <c r="U1663" s="45"/>
      <c r="V1663" s="45" t="str">
        <f t="shared" si="275"/>
        <v/>
      </c>
      <c r="W1663" s="46" t="str">
        <f t="shared" si="276"/>
        <v/>
      </c>
      <c r="X1663" s="12"/>
    </row>
    <row r="1664" spans="1:24" x14ac:dyDescent="0.25">
      <c r="A1664" s="53">
        <v>3486</v>
      </c>
      <c r="B1664" s="22"/>
      <c r="C1664" s="34"/>
      <c r="D1664" s="45"/>
      <c r="E1664" s="44"/>
      <c r="F1664" s="45"/>
      <c r="G1664" s="45"/>
      <c r="H1664" s="45" t="str">
        <f t="shared" si="267"/>
        <v/>
      </c>
      <c r="I1664" s="46" t="str">
        <f t="shared" si="268"/>
        <v/>
      </c>
      <c r="J1664" s="34">
        <f t="shared" si="269"/>
        <v>0</v>
      </c>
      <c r="K1664" s="45">
        <f t="shared" si="270"/>
        <v>0</v>
      </c>
      <c r="L1664" s="44"/>
      <c r="M1664" s="45"/>
      <c r="N1664" s="45"/>
      <c r="O1664" s="45" t="str">
        <f t="shared" si="271"/>
        <v/>
      </c>
      <c r="P1664" s="46" t="str">
        <f t="shared" si="272"/>
        <v/>
      </c>
      <c r="Q1664" s="34">
        <f t="shared" si="273"/>
        <v>0</v>
      </c>
      <c r="R1664" s="45">
        <f t="shared" si="274"/>
        <v>0</v>
      </c>
      <c r="S1664" s="44"/>
      <c r="T1664" s="45"/>
      <c r="U1664" s="45"/>
      <c r="V1664" s="45" t="str">
        <f t="shared" si="275"/>
        <v/>
      </c>
      <c r="W1664" s="46" t="str">
        <f t="shared" si="276"/>
        <v/>
      </c>
      <c r="X1664" s="12"/>
    </row>
    <row r="1665" spans="1:24" x14ac:dyDescent="0.25">
      <c r="A1665" s="53">
        <v>3487</v>
      </c>
      <c r="B1665" s="22"/>
      <c r="C1665" s="34"/>
      <c r="D1665" s="45"/>
      <c r="E1665" s="44"/>
      <c r="F1665" s="45"/>
      <c r="G1665" s="45"/>
      <c r="H1665" s="45" t="str">
        <f t="shared" ref="H1665:H1728" si="277">IF(F1665="","",(SMALL(F1665:G1665,1)))</f>
        <v/>
      </c>
      <c r="I1665" s="46" t="str">
        <f t="shared" ref="I1665:I1728" si="278">IF(F1665="","",(IF(H1665&gt;D1665,"APROVADO","REPROVADO")))</f>
        <v/>
      </c>
      <c r="J1665" s="34">
        <f t="shared" ref="J1665:J1728" si="279">C1665</f>
        <v>0</v>
      </c>
      <c r="K1665" s="45">
        <f t="shared" ref="K1665:K1728" si="280">D1665</f>
        <v>0</v>
      </c>
      <c r="L1665" s="44"/>
      <c r="M1665" s="45"/>
      <c r="N1665" s="45"/>
      <c r="O1665" s="45" t="str">
        <f t="shared" ref="O1665:O1728" si="281">IF(M1665="","",(SMALL(M1665:N1665,1)))</f>
        <v/>
      </c>
      <c r="P1665" s="46" t="str">
        <f t="shared" ref="P1665:P1728" si="282">IF(M1665="","",(IF(O1665&gt;K1665,"APROVADO","REPROVADO")))</f>
        <v/>
      </c>
      <c r="Q1665" s="34">
        <f t="shared" ref="Q1665:Q1728" si="283">C1665</f>
        <v>0</v>
      </c>
      <c r="R1665" s="45">
        <f t="shared" ref="R1665:R1728" si="284">D1665</f>
        <v>0</v>
      </c>
      <c r="S1665" s="44"/>
      <c r="T1665" s="45"/>
      <c r="U1665" s="45"/>
      <c r="V1665" s="45" t="str">
        <f t="shared" ref="V1665:V1728" si="285">IF(T1665="","",(SMALL(T1665:U1665,1)))</f>
        <v/>
      </c>
      <c r="W1665" s="46" t="str">
        <f t="shared" ref="W1665:W1728" si="286">IF(T1665="","",(IF(V1665&gt;R1665,"APROVADO","REPROVADO")))</f>
        <v/>
      </c>
      <c r="X1665" s="12"/>
    </row>
    <row r="1666" spans="1:24" x14ac:dyDescent="0.25">
      <c r="A1666" s="53">
        <v>3488</v>
      </c>
      <c r="B1666" s="22"/>
      <c r="C1666" s="34"/>
      <c r="D1666" s="45"/>
      <c r="E1666" s="44"/>
      <c r="F1666" s="45"/>
      <c r="G1666" s="45"/>
      <c r="H1666" s="45" t="str">
        <f t="shared" si="277"/>
        <v/>
      </c>
      <c r="I1666" s="46" t="str">
        <f t="shared" si="278"/>
        <v/>
      </c>
      <c r="J1666" s="34">
        <f t="shared" si="279"/>
        <v>0</v>
      </c>
      <c r="K1666" s="45">
        <f t="shared" si="280"/>
        <v>0</v>
      </c>
      <c r="L1666" s="44"/>
      <c r="M1666" s="45"/>
      <c r="N1666" s="45"/>
      <c r="O1666" s="45" t="str">
        <f t="shared" si="281"/>
        <v/>
      </c>
      <c r="P1666" s="46" t="str">
        <f t="shared" si="282"/>
        <v/>
      </c>
      <c r="Q1666" s="34">
        <f t="shared" si="283"/>
        <v>0</v>
      </c>
      <c r="R1666" s="45">
        <f t="shared" si="284"/>
        <v>0</v>
      </c>
      <c r="S1666" s="44"/>
      <c r="T1666" s="45"/>
      <c r="U1666" s="45"/>
      <c r="V1666" s="45" t="str">
        <f t="shared" si="285"/>
        <v/>
      </c>
      <c r="W1666" s="46" t="str">
        <f t="shared" si="286"/>
        <v/>
      </c>
      <c r="X1666" s="12"/>
    </row>
    <row r="1667" spans="1:24" x14ac:dyDescent="0.25">
      <c r="A1667" s="53">
        <v>3489</v>
      </c>
      <c r="B1667" s="22"/>
      <c r="C1667" s="34"/>
      <c r="D1667" s="45"/>
      <c r="E1667" s="44"/>
      <c r="F1667" s="45"/>
      <c r="G1667" s="45"/>
      <c r="H1667" s="45" t="str">
        <f t="shared" si="277"/>
        <v/>
      </c>
      <c r="I1667" s="46" t="str">
        <f t="shared" si="278"/>
        <v/>
      </c>
      <c r="J1667" s="34">
        <f t="shared" si="279"/>
        <v>0</v>
      </c>
      <c r="K1667" s="45">
        <f t="shared" si="280"/>
        <v>0</v>
      </c>
      <c r="L1667" s="44"/>
      <c r="M1667" s="45"/>
      <c r="N1667" s="45"/>
      <c r="O1667" s="45" t="str">
        <f t="shared" si="281"/>
        <v/>
      </c>
      <c r="P1667" s="46" t="str">
        <f t="shared" si="282"/>
        <v/>
      </c>
      <c r="Q1667" s="34">
        <f t="shared" si="283"/>
        <v>0</v>
      </c>
      <c r="R1667" s="45">
        <f t="shared" si="284"/>
        <v>0</v>
      </c>
      <c r="S1667" s="44"/>
      <c r="T1667" s="45"/>
      <c r="U1667" s="45"/>
      <c r="V1667" s="45" t="str">
        <f t="shared" si="285"/>
        <v/>
      </c>
      <c r="W1667" s="46" t="str">
        <f t="shared" si="286"/>
        <v/>
      </c>
      <c r="X1667" s="12"/>
    </row>
    <row r="1668" spans="1:24" x14ac:dyDescent="0.25">
      <c r="A1668" s="53">
        <v>3490</v>
      </c>
      <c r="B1668" s="22"/>
      <c r="C1668" s="34"/>
      <c r="D1668" s="45"/>
      <c r="E1668" s="44"/>
      <c r="F1668" s="45"/>
      <c r="G1668" s="45"/>
      <c r="H1668" s="45" t="str">
        <f t="shared" si="277"/>
        <v/>
      </c>
      <c r="I1668" s="46" t="str">
        <f t="shared" si="278"/>
        <v/>
      </c>
      <c r="J1668" s="34">
        <f t="shared" si="279"/>
        <v>0</v>
      </c>
      <c r="K1668" s="45">
        <f t="shared" si="280"/>
        <v>0</v>
      </c>
      <c r="L1668" s="44"/>
      <c r="M1668" s="45"/>
      <c r="N1668" s="45"/>
      <c r="O1668" s="45" t="str">
        <f t="shared" si="281"/>
        <v/>
      </c>
      <c r="P1668" s="46" t="str">
        <f t="shared" si="282"/>
        <v/>
      </c>
      <c r="Q1668" s="34">
        <f t="shared" si="283"/>
        <v>0</v>
      </c>
      <c r="R1668" s="45">
        <f t="shared" si="284"/>
        <v>0</v>
      </c>
      <c r="S1668" s="44"/>
      <c r="T1668" s="45"/>
      <c r="U1668" s="45"/>
      <c r="V1668" s="45" t="str">
        <f t="shared" si="285"/>
        <v/>
      </c>
      <c r="W1668" s="46" t="str">
        <f t="shared" si="286"/>
        <v/>
      </c>
      <c r="X1668" s="12"/>
    </row>
    <row r="1669" spans="1:24" x14ac:dyDescent="0.25">
      <c r="A1669" s="53">
        <v>3491</v>
      </c>
      <c r="B1669" s="22"/>
      <c r="C1669" s="34"/>
      <c r="D1669" s="45"/>
      <c r="E1669" s="44"/>
      <c r="F1669" s="45"/>
      <c r="G1669" s="45"/>
      <c r="H1669" s="45" t="str">
        <f t="shared" si="277"/>
        <v/>
      </c>
      <c r="I1669" s="46" t="str">
        <f t="shared" si="278"/>
        <v/>
      </c>
      <c r="J1669" s="34">
        <f t="shared" si="279"/>
        <v>0</v>
      </c>
      <c r="K1669" s="45">
        <f t="shared" si="280"/>
        <v>0</v>
      </c>
      <c r="L1669" s="44"/>
      <c r="M1669" s="45"/>
      <c r="N1669" s="45"/>
      <c r="O1669" s="45" t="str">
        <f t="shared" si="281"/>
        <v/>
      </c>
      <c r="P1669" s="46" t="str">
        <f t="shared" si="282"/>
        <v/>
      </c>
      <c r="Q1669" s="34">
        <f t="shared" si="283"/>
        <v>0</v>
      </c>
      <c r="R1669" s="45">
        <f t="shared" si="284"/>
        <v>0</v>
      </c>
      <c r="S1669" s="44"/>
      <c r="T1669" s="45"/>
      <c r="U1669" s="45"/>
      <c r="V1669" s="45" t="str">
        <f t="shared" si="285"/>
        <v/>
      </c>
      <c r="W1669" s="46" t="str">
        <f t="shared" si="286"/>
        <v/>
      </c>
      <c r="X1669" s="12"/>
    </row>
    <row r="1670" spans="1:24" x14ac:dyDescent="0.25">
      <c r="A1670" s="53">
        <v>3492</v>
      </c>
      <c r="B1670" s="22"/>
      <c r="C1670" s="34"/>
      <c r="D1670" s="45"/>
      <c r="E1670" s="44"/>
      <c r="F1670" s="45"/>
      <c r="G1670" s="45"/>
      <c r="H1670" s="45" t="str">
        <f t="shared" si="277"/>
        <v/>
      </c>
      <c r="I1670" s="46" t="str">
        <f t="shared" si="278"/>
        <v/>
      </c>
      <c r="J1670" s="34">
        <f t="shared" si="279"/>
        <v>0</v>
      </c>
      <c r="K1670" s="45">
        <f t="shared" si="280"/>
        <v>0</v>
      </c>
      <c r="L1670" s="44"/>
      <c r="M1670" s="45"/>
      <c r="N1670" s="45"/>
      <c r="O1670" s="45" t="str">
        <f t="shared" si="281"/>
        <v/>
      </c>
      <c r="P1670" s="46" t="str">
        <f t="shared" si="282"/>
        <v/>
      </c>
      <c r="Q1670" s="34">
        <f t="shared" si="283"/>
        <v>0</v>
      </c>
      <c r="R1670" s="45">
        <f t="shared" si="284"/>
        <v>0</v>
      </c>
      <c r="S1670" s="44"/>
      <c r="T1670" s="45"/>
      <c r="U1670" s="45"/>
      <c r="V1670" s="45" t="str">
        <f t="shared" si="285"/>
        <v/>
      </c>
      <c r="W1670" s="46" t="str">
        <f t="shared" si="286"/>
        <v/>
      </c>
      <c r="X1670" s="12"/>
    </row>
    <row r="1671" spans="1:24" x14ac:dyDescent="0.25">
      <c r="A1671" s="53">
        <v>3493</v>
      </c>
      <c r="B1671" s="22"/>
      <c r="C1671" s="34"/>
      <c r="D1671" s="45"/>
      <c r="E1671" s="44"/>
      <c r="F1671" s="45"/>
      <c r="G1671" s="45"/>
      <c r="H1671" s="45" t="str">
        <f t="shared" si="277"/>
        <v/>
      </c>
      <c r="I1671" s="46" t="str">
        <f t="shared" si="278"/>
        <v/>
      </c>
      <c r="J1671" s="34">
        <f t="shared" si="279"/>
        <v>0</v>
      </c>
      <c r="K1671" s="45">
        <f t="shared" si="280"/>
        <v>0</v>
      </c>
      <c r="L1671" s="44"/>
      <c r="M1671" s="45"/>
      <c r="N1671" s="45"/>
      <c r="O1671" s="45" t="str">
        <f t="shared" si="281"/>
        <v/>
      </c>
      <c r="P1671" s="46" t="str">
        <f t="shared" si="282"/>
        <v/>
      </c>
      <c r="Q1671" s="34">
        <f t="shared" si="283"/>
        <v>0</v>
      </c>
      <c r="R1671" s="45">
        <f t="shared" si="284"/>
        <v>0</v>
      </c>
      <c r="S1671" s="44"/>
      <c r="T1671" s="45"/>
      <c r="U1671" s="45"/>
      <c r="V1671" s="45" t="str">
        <f t="shared" si="285"/>
        <v/>
      </c>
      <c r="W1671" s="46" t="str">
        <f t="shared" si="286"/>
        <v/>
      </c>
      <c r="X1671" s="12"/>
    </row>
    <row r="1672" spans="1:24" x14ac:dyDescent="0.25">
      <c r="A1672" s="53">
        <v>3494</v>
      </c>
      <c r="B1672" s="22"/>
      <c r="C1672" s="34"/>
      <c r="D1672" s="45"/>
      <c r="E1672" s="44"/>
      <c r="F1672" s="45"/>
      <c r="G1672" s="45"/>
      <c r="H1672" s="45" t="str">
        <f t="shared" si="277"/>
        <v/>
      </c>
      <c r="I1672" s="46" t="str">
        <f t="shared" si="278"/>
        <v/>
      </c>
      <c r="J1672" s="34">
        <f t="shared" si="279"/>
        <v>0</v>
      </c>
      <c r="K1672" s="45">
        <f t="shared" si="280"/>
        <v>0</v>
      </c>
      <c r="L1672" s="44"/>
      <c r="M1672" s="45"/>
      <c r="N1672" s="45"/>
      <c r="O1672" s="45" t="str">
        <f t="shared" si="281"/>
        <v/>
      </c>
      <c r="P1672" s="46" t="str">
        <f t="shared" si="282"/>
        <v/>
      </c>
      <c r="Q1672" s="34">
        <f t="shared" si="283"/>
        <v>0</v>
      </c>
      <c r="R1672" s="45">
        <f t="shared" si="284"/>
        <v>0</v>
      </c>
      <c r="S1672" s="44"/>
      <c r="T1672" s="45"/>
      <c r="U1672" s="45"/>
      <c r="V1672" s="45" t="str">
        <f t="shared" si="285"/>
        <v/>
      </c>
      <c r="W1672" s="46" t="str">
        <f t="shared" si="286"/>
        <v/>
      </c>
      <c r="X1672" s="12"/>
    </row>
    <row r="1673" spans="1:24" x14ac:dyDescent="0.25">
      <c r="A1673" s="53">
        <v>3495</v>
      </c>
      <c r="B1673" s="22"/>
      <c r="C1673" s="34"/>
      <c r="D1673" s="45"/>
      <c r="E1673" s="44"/>
      <c r="F1673" s="45"/>
      <c r="G1673" s="45"/>
      <c r="H1673" s="45" t="str">
        <f t="shared" si="277"/>
        <v/>
      </c>
      <c r="I1673" s="46" t="str">
        <f t="shared" si="278"/>
        <v/>
      </c>
      <c r="J1673" s="34">
        <f t="shared" si="279"/>
        <v>0</v>
      </c>
      <c r="K1673" s="45">
        <f t="shared" si="280"/>
        <v>0</v>
      </c>
      <c r="L1673" s="44"/>
      <c r="M1673" s="45"/>
      <c r="N1673" s="45"/>
      <c r="O1673" s="45" t="str">
        <f t="shared" si="281"/>
        <v/>
      </c>
      <c r="P1673" s="46" t="str">
        <f t="shared" si="282"/>
        <v/>
      </c>
      <c r="Q1673" s="34">
        <f t="shared" si="283"/>
        <v>0</v>
      </c>
      <c r="R1673" s="45">
        <f t="shared" si="284"/>
        <v>0</v>
      </c>
      <c r="S1673" s="44"/>
      <c r="T1673" s="45"/>
      <c r="U1673" s="45"/>
      <c r="V1673" s="45" t="str">
        <f t="shared" si="285"/>
        <v/>
      </c>
      <c r="W1673" s="46" t="str">
        <f t="shared" si="286"/>
        <v/>
      </c>
      <c r="X1673" s="12"/>
    </row>
    <row r="1674" spans="1:24" x14ac:dyDescent="0.25">
      <c r="A1674" s="53">
        <v>3496</v>
      </c>
      <c r="B1674" s="22"/>
      <c r="C1674" s="34"/>
      <c r="D1674" s="45"/>
      <c r="E1674" s="44"/>
      <c r="F1674" s="45"/>
      <c r="G1674" s="45"/>
      <c r="H1674" s="45" t="str">
        <f t="shared" si="277"/>
        <v/>
      </c>
      <c r="I1674" s="46" t="str">
        <f t="shared" si="278"/>
        <v/>
      </c>
      <c r="J1674" s="34">
        <f t="shared" si="279"/>
        <v>0</v>
      </c>
      <c r="K1674" s="45">
        <f t="shared" si="280"/>
        <v>0</v>
      </c>
      <c r="L1674" s="44"/>
      <c r="M1674" s="45"/>
      <c r="N1674" s="45"/>
      <c r="O1674" s="45" t="str">
        <f t="shared" si="281"/>
        <v/>
      </c>
      <c r="P1674" s="46" t="str">
        <f t="shared" si="282"/>
        <v/>
      </c>
      <c r="Q1674" s="34">
        <f t="shared" si="283"/>
        <v>0</v>
      </c>
      <c r="R1674" s="45">
        <f t="shared" si="284"/>
        <v>0</v>
      </c>
      <c r="S1674" s="44"/>
      <c r="T1674" s="45"/>
      <c r="U1674" s="45"/>
      <c r="V1674" s="45" t="str">
        <f t="shared" si="285"/>
        <v/>
      </c>
      <c r="W1674" s="46" t="str">
        <f t="shared" si="286"/>
        <v/>
      </c>
      <c r="X1674" s="12"/>
    </row>
    <row r="1675" spans="1:24" x14ac:dyDescent="0.25">
      <c r="A1675" s="53">
        <v>3497</v>
      </c>
      <c r="B1675" s="22"/>
      <c r="C1675" s="34"/>
      <c r="D1675" s="45"/>
      <c r="E1675" s="44"/>
      <c r="F1675" s="45"/>
      <c r="G1675" s="45"/>
      <c r="H1675" s="45" t="str">
        <f t="shared" si="277"/>
        <v/>
      </c>
      <c r="I1675" s="46" t="str">
        <f t="shared" si="278"/>
        <v/>
      </c>
      <c r="J1675" s="34">
        <f t="shared" si="279"/>
        <v>0</v>
      </c>
      <c r="K1675" s="45">
        <f t="shared" si="280"/>
        <v>0</v>
      </c>
      <c r="L1675" s="44"/>
      <c r="M1675" s="45"/>
      <c r="N1675" s="45"/>
      <c r="O1675" s="45" t="str">
        <f t="shared" si="281"/>
        <v/>
      </c>
      <c r="P1675" s="46" t="str">
        <f t="shared" si="282"/>
        <v/>
      </c>
      <c r="Q1675" s="34">
        <f t="shared" si="283"/>
        <v>0</v>
      </c>
      <c r="R1675" s="45">
        <f t="shared" si="284"/>
        <v>0</v>
      </c>
      <c r="S1675" s="44"/>
      <c r="T1675" s="45"/>
      <c r="U1675" s="45"/>
      <c r="V1675" s="45" t="str">
        <f t="shared" si="285"/>
        <v/>
      </c>
      <c r="W1675" s="46" t="str">
        <f t="shared" si="286"/>
        <v/>
      </c>
      <c r="X1675" s="12"/>
    </row>
    <row r="1676" spans="1:24" x14ac:dyDescent="0.25">
      <c r="A1676" s="53">
        <v>3498</v>
      </c>
      <c r="B1676" s="22"/>
      <c r="C1676" s="34"/>
      <c r="D1676" s="45"/>
      <c r="E1676" s="44"/>
      <c r="F1676" s="45"/>
      <c r="G1676" s="45"/>
      <c r="H1676" s="45" t="str">
        <f t="shared" si="277"/>
        <v/>
      </c>
      <c r="I1676" s="46" t="str">
        <f t="shared" si="278"/>
        <v/>
      </c>
      <c r="J1676" s="34">
        <f t="shared" si="279"/>
        <v>0</v>
      </c>
      <c r="K1676" s="45">
        <f t="shared" si="280"/>
        <v>0</v>
      </c>
      <c r="L1676" s="44"/>
      <c r="M1676" s="45"/>
      <c r="N1676" s="45"/>
      <c r="O1676" s="45" t="str">
        <f t="shared" si="281"/>
        <v/>
      </c>
      <c r="P1676" s="46" t="str">
        <f t="shared" si="282"/>
        <v/>
      </c>
      <c r="Q1676" s="34">
        <f t="shared" si="283"/>
        <v>0</v>
      </c>
      <c r="R1676" s="45">
        <f t="shared" si="284"/>
        <v>0</v>
      </c>
      <c r="S1676" s="44"/>
      <c r="T1676" s="45"/>
      <c r="U1676" s="45"/>
      <c r="V1676" s="45" t="str">
        <f t="shared" si="285"/>
        <v/>
      </c>
      <c r="W1676" s="46" t="str">
        <f t="shared" si="286"/>
        <v/>
      </c>
      <c r="X1676" s="12"/>
    </row>
    <row r="1677" spans="1:24" x14ac:dyDescent="0.25">
      <c r="A1677" s="53">
        <v>3499</v>
      </c>
      <c r="B1677" s="22"/>
      <c r="C1677" s="34"/>
      <c r="D1677" s="45"/>
      <c r="E1677" s="44"/>
      <c r="F1677" s="45"/>
      <c r="G1677" s="45"/>
      <c r="H1677" s="45" t="str">
        <f t="shared" si="277"/>
        <v/>
      </c>
      <c r="I1677" s="46" t="str">
        <f t="shared" si="278"/>
        <v/>
      </c>
      <c r="J1677" s="34">
        <f t="shared" si="279"/>
        <v>0</v>
      </c>
      <c r="K1677" s="45">
        <f t="shared" si="280"/>
        <v>0</v>
      </c>
      <c r="L1677" s="44"/>
      <c r="M1677" s="45"/>
      <c r="N1677" s="45"/>
      <c r="O1677" s="45" t="str">
        <f t="shared" si="281"/>
        <v/>
      </c>
      <c r="P1677" s="46" t="str">
        <f t="shared" si="282"/>
        <v/>
      </c>
      <c r="Q1677" s="34">
        <f t="shared" si="283"/>
        <v>0</v>
      </c>
      <c r="R1677" s="45">
        <f t="shared" si="284"/>
        <v>0</v>
      </c>
      <c r="S1677" s="44"/>
      <c r="T1677" s="45"/>
      <c r="U1677" s="45"/>
      <c r="V1677" s="45" t="str">
        <f t="shared" si="285"/>
        <v/>
      </c>
      <c r="W1677" s="46" t="str">
        <f t="shared" si="286"/>
        <v/>
      </c>
      <c r="X1677" s="12"/>
    </row>
    <row r="1678" spans="1:24" x14ac:dyDescent="0.25">
      <c r="A1678" s="53">
        <v>3500</v>
      </c>
      <c r="B1678" s="22"/>
      <c r="C1678" s="34"/>
      <c r="D1678" s="45"/>
      <c r="E1678" s="44"/>
      <c r="F1678" s="45"/>
      <c r="G1678" s="45"/>
      <c r="H1678" s="45" t="str">
        <f t="shared" si="277"/>
        <v/>
      </c>
      <c r="I1678" s="46" t="str">
        <f t="shared" si="278"/>
        <v/>
      </c>
      <c r="J1678" s="34">
        <f t="shared" si="279"/>
        <v>0</v>
      </c>
      <c r="K1678" s="45">
        <f t="shared" si="280"/>
        <v>0</v>
      </c>
      <c r="L1678" s="44"/>
      <c r="M1678" s="45"/>
      <c r="N1678" s="45"/>
      <c r="O1678" s="45" t="str">
        <f t="shared" si="281"/>
        <v/>
      </c>
      <c r="P1678" s="46" t="str">
        <f t="shared" si="282"/>
        <v/>
      </c>
      <c r="Q1678" s="34">
        <f t="shared" si="283"/>
        <v>0</v>
      </c>
      <c r="R1678" s="45">
        <f t="shared" si="284"/>
        <v>0</v>
      </c>
      <c r="S1678" s="44"/>
      <c r="T1678" s="45"/>
      <c r="U1678" s="45"/>
      <c r="V1678" s="45" t="str">
        <f t="shared" si="285"/>
        <v/>
      </c>
      <c r="W1678" s="46" t="str">
        <f t="shared" si="286"/>
        <v/>
      </c>
      <c r="X1678" s="12"/>
    </row>
    <row r="1679" spans="1:24" x14ac:dyDescent="0.25">
      <c r="A1679" s="53">
        <v>3501</v>
      </c>
      <c r="B1679" s="20">
        <v>3501</v>
      </c>
      <c r="C1679" s="16">
        <v>127813</v>
      </c>
      <c r="D1679" s="27">
        <v>35</v>
      </c>
      <c r="E1679" s="28">
        <v>42309</v>
      </c>
      <c r="F1679" s="27">
        <v>30.9</v>
      </c>
      <c r="G1679" s="27">
        <v>28.9</v>
      </c>
      <c r="H1679" s="27">
        <f t="shared" si="277"/>
        <v>28.9</v>
      </c>
      <c r="I1679" s="52" t="str">
        <f t="shared" si="278"/>
        <v>REPROVADO</v>
      </c>
      <c r="J1679" s="16">
        <f t="shared" si="279"/>
        <v>127813</v>
      </c>
      <c r="K1679" s="27">
        <f t="shared" si="280"/>
        <v>35</v>
      </c>
      <c r="L1679" s="28">
        <v>42313</v>
      </c>
      <c r="M1679" s="27">
        <v>38.6</v>
      </c>
      <c r="N1679" s="27">
        <v>38.4</v>
      </c>
      <c r="O1679" s="27">
        <f t="shared" si="281"/>
        <v>38.4</v>
      </c>
      <c r="P1679" s="52" t="str">
        <f t="shared" si="282"/>
        <v>APROVADO</v>
      </c>
      <c r="Q1679" s="16">
        <f t="shared" si="283"/>
        <v>127813</v>
      </c>
      <c r="R1679" s="27">
        <f t="shared" si="284"/>
        <v>35</v>
      </c>
      <c r="S1679" s="28">
        <v>42334</v>
      </c>
      <c r="T1679" s="27">
        <v>41.3</v>
      </c>
      <c r="U1679" s="27">
        <v>43.9</v>
      </c>
      <c r="V1679" s="27">
        <f t="shared" si="285"/>
        <v>41.3</v>
      </c>
      <c r="W1679" s="52" t="str">
        <f t="shared" si="286"/>
        <v>APROVADO</v>
      </c>
      <c r="X1679" s="55"/>
    </row>
    <row r="1680" spans="1:24" x14ac:dyDescent="0.25">
      <c r="A1680" s="53">
        <v>3502</v>
      </c>
      <c r="B1680" s="20">
        <v>3502</v>
      </c>
      <c r="C1680" s="16">
        <v>127822</v>
      </c>
      <c r="D1680" s="27">
        <v>35</v>
      </c>
      <c r="E1680" s="28">
        <v>42309</v>
      </c>
      <c r="F1680" s="27">
        <v>34.299999999999997</v>
      </c>
      <c r="G1680" s="27">
        <v>31.1</v>
      </c>
      <c r="H1680" s="27">
        <f t="shared" si="277"/>
        <v>31.1</v>
      </c>
      <c r="I1680" s="52" t="str">
        <f t="shared" si="278"/>
        <v>REPROVADO</v>
      </c>
      <c r="J1680" s="16">
        <f t="shared" si="279"/>
        <v>127822</v>
      </c>
      <c r="K1680" s="27">
        <f t="shared" si="280"/>
        <v>35</v>
      </c>
      <c r="L1680" s="28">
        <v>42313</v>
      </c>
      <c r="M1680" s="27">
        <v>38.6</v>
      </c>
      <c r="N1680" s="27">
        <v>39.200000000000003</v>
      </c>
      <c r="O1680" s="27">
        <f t="shared" si="281"/>
        <v>38.6</v>
      </c>
      <c r="P1680" s="52" t="str">
        <f t="shared" si="282"/>
        <v>APROVADO</v>
      </c>
      <c r="Q1680" s="16">
        <f t="shared" si="283"/>
        <v>127822</v>
      </c>
      <c r="R1680" s="27">
        <f t="shared" si="284"/>
        <v>35</v>
      </c>
      <c r="S1680" s="28">
        <v>42334</v>
      </c>
      <c r="T1680" s="27">
        <v>43.9</v>
      </c>
      <c r="U1680" s="27">
        <v>43.5</v>
      </c>
      <c r="V1680" s="27">
        <f t="shared" si="285"/>
        <v>43.5</v>
      </c>
      <c r="W1680" s="52" t="str">
        <f t="shared" si="286"/>
        <v>APROVADO</v>
      </c>
      <c r="X1680" s="55"/>
    </row>
    <row r="1681" spans="1:24" x14ac:dyDescent="0.25">
      <c r="A1681" s="53">
        <v>3503</v>
      </c>
      <c r="B1681" s="20">
        <v>3503</v>
      </c>
      <c r="C1681" s="16">
        <v>127838</v>
      </c>
      <c r="D1681" s="27">
        <v>35</v>
      </c>
      <c r="E1681" s="28">
        <v>42309</v>
      </c>
      <c r="F1681" s="27">
        <v>28.9</v>
      </c>
      <c r="G1681" s="27">
        <v>29</v>
      </c>
      <c r="H1681" s="27">
        <f t="shared" si="277"/>
        <v>28.9</v>
      </c>
      <c r="I1681" s="52" t="str">
        <f t="shared" si="278"/>
        <v>REPROVADO</v>
      </c>
      <c r="J1681" s="16">
        <f t="shared" si="279"/>
        <v>127838</v>
      </c>
      <c r="K1681" s="27">
        <f t="shared" si="280"/>
        <v>35</v>
      </c>
      <c r="L1681" s="28">
        <v>42313</v>
      </c>
      <c r="M1681" s="27">
        <v>36.1</v>
      </c>
      <c r="N1681" s="27">
        <v>37.4</v>
      </c>
      <c r="O1681" s="27">
        <f t="shared" si="281"/>
        <v>36.1</v>
      </c>
      <c r="P1681" s="52" t="str">
        <f t="shared" si="282"/>
        <v>APROVADO</v>
      </c>
      <c r="Q1681" s="16">
        <f t="shared" si="283"/>
        <v>127838</v>
      </c>
      <c r="R1681" s="27">
        <f t="shared" si="284"/>
        <v>35</v>
      </c>
      <c r="S1681" s="28">
        <v>42334</v>
      </c>
      <c r="T1681" s="27">
        <v>41.7</v>
      </c>
      <c r="U1681" s="27">
        <v>43.2</v>
      </c>
      <c r="V1681" s="27">
        <f t="shared" si="285"/>
        <v>41.7</v>
      </c>
      <c r="W1681" s="52" t="str">
        <f t="shared" si="286"/>
        <v>APROVADO</v>
      </c>
      <c r="X1681" s="55"/>
    </row>
    <row r="1682" spans="1:24" x14ac:dyDescent="0.25">
      <c r="A1682" s="53">
        <v>3504</v>
      </c>
      <c r="B1682" s="20">
        <v>3504</v>
      </c>
      <c r="C1682" s="16">
        <v>127842</v>
      </c>
      <c r="D1682" s="27">
        <v>35</v>
      </c>
      <c r="E1682" s="28">
        <v>42309</v>
      </c>
      <c r="F1682" s="27">
        <v>31.1</v>
      </c>
      <c r="G1682" s="27">
        <v>31.3</v>
      </c>
      <c r="H1682" s="27">
        <f t="shared" si="277"/>
        <v>31.1</v>
      </c>
      <c r="I1682" s="52" t="str">
        <f t="shared" si="278"/>
        <v>REPROVADO</v>
      </c>
      <c r="J1682" s="16">
        <f t="shared" si="279"/>
        <v>127842</v>
      </c>
      <c r="K1682" s="27">
        <f t="shared" si="280"/>
        <v>35</v>
      </c>
      <c r="L1682" s="28">
        <v>42313</v>
      </c>
      <c r="M1682" s="27">
        <v>37.4</v>
      </c>
      <c r="N1682" s="27">
        <v>38.200000000000003</v>
      </c>
      <c r="O1682" s="27">
        <f t="shared" si="281"/>
        <v>37.4</v>
      </c>
      <c r="P1682" s="52" t="str">
        <f t="shared" si="282"/>
        <v>APROVADO</v>
      </c>
      <c r="Q1682" s="16">
        <f t="shared" si="283"/>
        <v>127842</v>
      </c>
      <c r="R1682" s="27">
        <f t="shared" si="284"/>
        <v>35</v>
      </c>
      <c r="S1682" s="28">
        <v>42334</v>
      </c>
      <c r="T1682" s="27">
        <v>43.4</v>
      </c>
      <c r="U1682" s="27">
        <v>43.6</v>
      </c>
      <c r="V1682" s="27">
        <f t="shared" si="285"/>
        <v>43.4</v>
      </c>
      <c r="W1682" s="52" t="str">
        <f t="shared" si="286"/>
        <v>APROVADO</v>
      </c>
      <c r="X1682" s="55"/>
    </row>
    <row r="1683" spans="1:24" ht="24" x14ac:dyDescent="0.25">
      <c r="A1683" s="53">
        <v>3505</v>
      </c>
      <c r="B1683" s="22">
        <v>3505</v>
      </c>
      <c r="C1683" s="34">
        <v>127859</v>
      </c>
      <c r="D1683" s="45">
        <v>35</v>
      </c>
      <c r="E1683" s="44">
        <v>42309</v>
      </c>
      <c r="F1683" s="45">
        <v>31.1</v>
      </c>
      <c r="G1683" s="45">
        <v>29.9</v>
      </c>
      <c r="H1683" s="45">
        <f t="shared" si="277"/>
        <v>29.9</v>
      </c>
      <c r="I1683" s="46" t="str">
        <f t="shared" si="278"/>
        <v>REPROVADO</v>
      </c>
      <c r="J1683" s="34">
        <f t="shared" si="279"/>
        <v>127859</v>
      </c>
      <c r="K1683" s="45">
        <f t="shared" si="280"/>
        <v>35</v>
      </c>
      <c r="L1683" s="44">
        <v>42313</v>
      </c>
      <c r="M1683" s="45">
        <v>37.799999999999997</v>
      </c>
      <c r="N1683" s="45">
        <v>39.1</v>
      </c>
      <c r="O1683" s="45">
        <f t="shared" si="281"/>
        <v>37.799999999999997</v>
      </c>
      <c r="P1683" s="46" t="str">
        <f t="shared" si="282"/>
        <v>APROVADO</v>
      </c>
      <c r="Q1683" s="34">
        <f t="shared" si="283"/>
        <v>127859</v>
      </c>
      <c r="R1683" s="45">
        <f t="shared" si="284"/>
        <v>35</v>
      </c>
      <c r="S1683" s="44">
        <v>42334</v>
      </c>
      <c r="T1683" s="45">
        <v>44.2</v>
      </c>
      <c r="U1683" s="45">
        <v>46.3</v>
      </c>
      <c r="V1683" s="45">
        <f t="shared" si="285"/>
        <v>44.2</v>
      </c>
      <c r="W1683" s="46" t="str">
        <f t="shared" si="286"/>
        <v>APROVADO</v>
      </c>
      <c r="X1683" s="59" t="s">
        <v>185</v>
      </c>
    </row>
    <row r="1684" spans="1:24" x14ac:dyDescent="0.25">
      <c r="A1684" s="53">
        <v>3506</v>
      </c>
      <c r="B1684" s="20">
        <v>3506</v>
      </c>
      <c r="C1684" s="16">
        <v>127875</v>
      </c>
      <c r="D1684" s="27">
        <v>35</v>
      </c>
      <c r="E1684" s="28">
        <v>42309</v>
      </c>
      <c r="F1684" s="27">
        <v>30.5</v>
      </c>
      <c r="G1684" s="27">
        <v>30.2</v>
      </c>
      <c r="H1684" s="27">
        <f t="shared" si="277"/>
        <v>30.2</v>
      </c>
      <c r="I1684" s="52" t="str">
        <f t="shared" si="278"/>
        <v>REPROVADO</v>
      </c>
      <c r="J1684" s="16">
        <f t="shared" si="279"/>
        <v>127875</v>
      </c>
      <c r="K1684" s="27">
        <f t="shared" si="280"/>
        <v>35</v>
      </c>
      <c r="L1684" s="28">
        <v>42313</v>
      </c>
      <c r="M1684" s="27">
        <v>37.4</v>
      </c>
      <c r="N1684" s="27">
        <v>37.1</v>
      </c>
      <c r="O1684" s="27">
        <f t="shared" si="281"/>
        <v>37.1</v>
      </c>
      <c r="P1684" s="52" t="str">
        <f t="shared" si="282"/>
        <v>APROVADO</v>
      </c>
      <c r="Q1684" s="16">
        <f t="shared" si="283"/>
        <v>127875</v>
      </c>
      <c r="R1684" s="27">
        <f t="shared" si="284"/>
        <v>35</v>
      </c>
      <c r="S1684" s="28">
        <v>42334</v>
      </c>
      <c r="T1684" s="27">
        <v>45.5</v>
      </c>
      <c r="U1684" s="27">
        <v>44.9</v>
      </c>
      <c r="V1684" s="27">
        <f t="shared" si="285"/>
        <v>44.9</v>
      </c>
      <c r="W1684" s="52" t="str">
        <f t="shared" si="286"/>
        <v>APROVADO</v>
      </c>
      <c r="X1684" s="55"/>
    </row>
    <row r="1685" spans="1:24" x14ac:dyDescent="0.25">
      <c r="A1685" s="53">
        <v>3507</v>
      </c>
      <c r="B1685" s="20">
        <v>3507</v>
      </c>
      <c r="C1685" s="16">
        <v>127878</v>
      </c>
      <c r="D1685" s="27">
        <v>35</v>
      </c>
      <c r="E1685" s="28">
        <v>42309</v>
      </c>
      <c r="F1685" s="27">
        <v>29.7</v>
      </c>
      <c r="G1685" s="27">
        <v>31.4</v>
      </c>
      <c r="H1685" s="27">
        <f t="shared" si="277"/>
        <v>29.7</v>
      </c>
      <c r="I1685" s="52" t="str">
        <f t="shared" si="278"/>
        <v>REPROVADO</v>
      </c>
      <c r="J1685" s="16">
        <f t="shared" si="279"/>
        <v>127878</v>
      </c>
      <c r="K1685" s="27">
        <f t="shared" si="280"/>
        <v>35</v>
      </c>
      <c r="L1685" s="28">
        <v>42313</v>
      </c>
      <c r="M1685" s="27">
        <v>36.4</v>
      </c>
      <c r="N1685" s="27">
        <v>37.5</v>
      </c>
      <c r="O1685" s="27">
        <f t="shared" si="281"/>
        <v>36.4</v>
      </c>
      <c r="P1685" s="52" t="str">
        <f t="shared" si="282"/>
        <v>APROVADO</v>
      </c>
      <c r="Q1685" s="16">
        <f t="shared" si="283"/>
        <v>127878</v>
      </c>
      <c r="R1685" s="27">
        <f t="shared" si="284"/>
        <v>35</v>
      </c>
      <c r="S1685" s="28">
        <v>42334</v>
      </c>
      <c r="T1685" s="27">
        <v>46.9</v>
      </c>
      <c r="U1685" s="27">
        <v>46.5</v>
      </c>
      <c r="V1685" s="27">
        <f t="shared" si="285"/>
        <v>46.5</v>
      </c>
      <c r="W1685" s="52" t="str">
        <f t="shared" si="286"/>
        <v>APROVADO</v>
      </c>
      <c r="X1685" s="55"/>
    </row>
    <row r="1686" spans="1:24" x14ac:dyDescent="0.25">
      <c r="A1686" s="53">
        <v>3508</v>
      </c>
      <c r="B1686" s="20">
        <v>3508</v>
      </c>
      <c r="C1686" s="16">
        <v>127880</v>
      </c>
      <c r="D1686" s="27">
        <v>35</v>
      </c>
      <c r="E1686" s="28">
        <v>42309</v>
      </c>
      <c r="F1686" s="27">
        <v>33.6</v>
      </c>
      <c r="G1686" s="27">
        <v>33.200000000000003</v>
      </c>
      <c r="H1686" s="27">
        <f t="shared" si="277"/>
        <v>33.200000000000003</v>
      </c>
      <c r="I1686" s="52" t="str">
        <f t="shared" si="278"/>
        <v>REPROVADO</v>
      </c>
      <c r="J1686" s="16">
        <f t="shared" si="279"/>
        <v>127880</v>
      </c>
      <c r="K1686" s="27">
        <f t="shared" si="280"/>
        <v>35</v>
      </c>
      <c r="L1686" s="28">
        <v>42313</v>
      </c>
      <c r="M1686" s="27">
        <v>36.200000000000003</v>
      </c>
      <c r="N1686" s="27">
        <v>38</v>
      </c>
      <c r="O1686" s="27">
        <f t="shared" si="281"/>
        <v>36.200000000000003</v>
      </c>
      <c r="P1686" s="52" t="str">
        <f t="shared" si="282"/>
        <v>APROVADO</v>
      </c>
      <c r="Q1686" s="16">
        <f t="shared" si="283"/>
        <v>127880</v>
      </c>
      <c r="R1686" s="27">
        <f t="shared" si="284"/>
        <v>35</v>
      </c>
      <c r="S1686" s="28">
        <v>42334</v>
      </c>
      <c r="T1686" s="27">
        <v>43.5</v>
      </c>
      <c r="U1686" s="27">
        <v>43.4</v>
      </c>
      <c r="V1686" s="27">
        <f t="shared" si="285"/>
        <v>43.4</v>
      </c>
      <c r="W1686" s="52" t="str">
        <f t="shared" si="286"/>
        <v>APROVADO</v>
      </c>
      <c r="X1686" s="55"/>
    </row>
    <row r="1687" spans="1:24" x14ac:dyDescent="0.25">
      <c r="A1687" s="53">
        <v>3509</v>
      </c>
      <c r="B1687" s="20">
        <v>3509</v>
      </c>
      <c r="C1687" s="16">
        <v>127920</v>
      </c>
      <c r="D1687" s="27">
        <v>35</v>
      </c>
      <c r="E1687" s="28">
        <v>42310</v>
      </c>
      <c r="F1687" s="27">
        <v>30.7</v>
      </c>
      <c r="G1687" s="27">
        <v>30.1</v>
      </c>
      <c r="H1687" s="27">
        <f t="shared" si="277"/>
        <v>30.1</v>
      </c>
      <c r="I1687" s="52" t="str">
        <f t="shared" si="278"/>
        <v>REPROVADO</v>
      </c>
      <c r="J1687" s="16">
        <f t="shared" si="279"/>
        <v>127920</v>
      </c>
      <c r="K1687" s="27">
        <f t="shared" si="280"/>
        <v>35</v>
      </c>
      <c r="L1687" s="28">
        <v>42314</v>
      </c>
      <c r="M1687" s="27">
        <v>34.799999999999997</v>
      </c>
      <c r="N1687" s="27">
        <v>35.700000000000003</v>
      </c>
      <c r="O1687" s="27">
        <f t="shared" si="281"/>
        <v>34.799999999999997</v>
      </c>
      <c r="P1687" s="52" t="str">
        <f t="shared" si="282"/>
        <v>REPROVADO</v>
      </c>
      <c r="Q1687" s="16">
        <f t="shared" si="283"/>
        <v>127920</v>
      </c>
      <c r="R1687" s="27">
        <f t="shared" si="284"/>
        <v>35</v>
      </c>
      <c r="S1687" s="28">
        <v>42335</v>
      </c>
      <c r="T1687" s="27">
        <v>45.4</v>
      </c>
      <c r="U1687" s="27">
        <v>42.9</v>
      </c>
      <c r="V1687" s="27">
        <f t="shared" si="285"/>
        <v>42.9</v>
      </c>
      <c r="W1687" s="52" t="str">
        <f t="shared" si="286"/>
        <v>APROVADO</v>
      </c>
      <c r="X1687" s="55"/>
    </row>
    <row r="1688" spans="1:24" x14ac:dyDescent="0.25">
      <c r="A1688" s="53">
        <v>3510</v>
      </c>
      <c r="B1688" s="20">
        <v>3510</v>
      </c>
      <c r="C1688" s="16">
        <v>127927</v>
      </c>
      <c r="D1688" s="27">
        <v>35</v>
      </c>
      <c r="E1688" s="28">
        <v>42310</v>
      </c>
      <c r="F1688" s="27">
        <v>31.1</v>
      </c>
      <c r="G1688" s="27">
        <v>31.2</v>
      </c>
      <c r="H1688" s="27">
        <f t="shared" si="277"/>
        <v>31.1</v>
      </c>
      <c r="I1688" s="52" t="str">
        <f t="shared" si="278"/>
        <v>REPROVADO</v>
      </c>
      <c r="J1688" s="16">
        <f t="shared" si="279"/>
        <v>127927</v>
      </c>
      <c r="K1688" s="27">
        <f t="shared" si="280"/>
        <v>35</v>
      </c>
      <c r="L1688" s="28">
        <v>42314</v>
      </c>
      <c r="M1688" s="27">
        <v>37.6</v>
      </c>
      <c r="N1688" s="27">
        <v>35.200000000000003</v>
      </c>
      <c r="O1688" s="27">
        <f t="shared" si="281"/>
        <v>35.200000000000003</v>
      </c>
      <c r="P1688" s="52" t="str">
        <f t="shared" si="282"/>
        <v>APROVADO</v>
      </c>
      <c r="Q1688" s="16">
        <f t="shared" si="283"/>
        <v>127927</v>
      </c>
      <c r="R1688" s="27">
        <f t="shared" si="284"/>
        <v>35</v>
      </c>
      <c r="S1688" s="28">
        <v>42335</v>
      </c>
      <c r="T1688" s="27">
        <v>46.9</v>
      </c>
      <c r="U1688" s="27">
        <v>44.2</v>
      </c>
      <c r="V1688" s="27">
        <f t="shared" si="285"/>
        <v>44.2</v>
      </c>
      <c r="W1688" s="52" t="str">
        <f t="shared" si="286"/>
        <v>APROVADO</v>
      </c>
      <c r="X1688" s="55"/>
    </row>
    <row r="1689" spans="1:24" x14ac:dyDescent="0.25">
      <c r="A1689" s="53">
        <v>3511</v>
      </c>
      <c r="B1689" s="20">
        <v>3511</v>
      </c>
      <c r="C1689" s="16">
        <v>127934</v>
      </c>
      <c r="D1689" s="27">
        <v>35</v>
      </c>
      <c r="E1689" s="28">
        <v>42310</v>
      </c>
      <c r="F1689" s="27">
        <v>29.8</v>
      </c>
      <c r="G1689" s="27">
        <v>27.6</v>
      </c>
      <c r="H1689" s="27">
        <f t="shared" si="277"/>
        <v>27.6</v>
      </c>
      <c r="I1689" s="52" t="str">
        <f t="shared" si="278"/>
        <v>REPROVADO</v>
      </c>
      <c r="J1689" s="16">
        <f t="shared" si="279"/>
        <v>127934</v>
      </c>
      <c r="K1689" s="27">
        <f t="shared" si="280"/>
        <v>35</v>
      </c>
      <c r="L1689" s="28">
        <v>42314</v>
      </c>
      <c r="M1689" s="27">
        <v>36.5</v>
      </c>
      <c r="N1689" s="27">
        <v>36.700000000000003</v>
      </c>
      <c r="O1689" s="27">
        <f t="shared" si="281"/>
        <v>36.5</v>
      </c>
      <c r="P1689" s="52" t="str">
        <f t="shared" si="282"/>
        <v>APROVADO</v>
      </c>
      <c r="Q1689" s="16">
        <f t="shared" si="283"/>
        <v>127934</v>
      </c>
      <c r="R1689" s="27">
        <f t="shared" si="284"/>
        <v>35</v>
      </c>
      <c r="S1689" s="28">
        <v>42335</v>
      </c>
      <c r="T1689" s="27">
        <v>45.1</v>
      </c>
      <c r="U1689" s="27">
        <v>44.8</v>
      </c>
      <c r="V1689" s="27">
        <f t="shared" si="285"/>
        <v>44.8</v>
      </c>
      <c r="W1689" s="52" t="str">
        <f t="shared" si="286"/>
        <v>APROVADO</v>
      </c>
      <c r="X1689" s="55"/>
    </row>
    <row r="1690" spans="1:24" x14ac:dyDescent="0.25">
      <c r="A1690" s="53">
        <v>3512</v>
      </c>
      <c r="B1690" s="20">
        <v>3512</v>
      </c>
      <c r="C1690" s="16">
        <v>127938</v>
      </c>
      <c r="D1690" s="27">
        <v>35</v>
      </c>
      <c r="E1690" s="28">
        <v>42310</v>
      </c>
      <c r="F1690" s="27">
        <v>33</v>
      </c>
      <c r="G1690" s="27">
        <v>33.6</v>
      </c>
      <c r="H1690" s="27">
        <f t="shared" si="277"/>
        <v>33</v>
      </c>
      <c r="I1690" s="52" t="str">
        <f t="shared" si="278"/>
        <v>REPROVADO</v>
      </c>
      <c r="J1690" s="16">
        <f t="shared" si="279"/>
        <v>127938</v>
      </c>
      <c r="K1690" s="27">
        <f t="shared" si="280"/>
        <v>35</v>
      </c>
      <c r="L1690" s="28">
        <v>42314</v>
      </c>
      <c r="M1690" s="27">
        <v>37.799999999999997</v>
      </c>
      <c r="N1690" s="27">
        <v>38.6</v>
      </c>
      <c r="O1690" s="27">
        <f t="shared" si="281"/>
        <v>37.799999999999997</v>
      </c>
      <c r="P1690" s="52" t="str">
        <f t="shared" si="282"/>
        <v>APROVADO</v>
      </c>
      <c r="Q1690" s="16">
        <f t="shared" si="283"/>
        <v>127938</v>
      </c>
      <c r="R1690" s="27">
        <f t="shared" si="284"/>
        <v>35</v>
      </c>
      <c r="S1690" s="28">
        <v>42335</v>
      </c>
      <c r="T1690" s="27">
        <v>43</v>
      </c>
      <c r="U1690" s="27">
        <v>45.8</v>
      </c>
      <c r="V1690" s="27">
        <f t="shared" si="285"/>
        <v>43</v>
      </c>
      <c r="W1690" s="52" t="str">
        <f t="shared" si="286"/>
        <v>APROVADO</v>
      </c>
      <c r="X1690" s="55"/>
    </row>
    <row r="1691" spans="1:24" x14ac:dyDescent="0.25">
      <c r="A1691" s="53">
        <v>3513</v>
      </c>
      <c r="B1691" s="20">
        <v>3513</v>
      </c>
      <c r="C1691" s="16">
        <v>127943</v>
      </c>
      <c r="D1691" s="27">
        <v>35</v>
      </c>
      <c r="E1691" s="28">
        <v>42310</v>
      </c>
      <c r="F1691" s="27">
        <v>30</v>
      </c>
      <c r="G1691" s="27">
        <v>29.8</v>
      </c>
      <c r="H1691" s="27">
        <f t="shared" si="277"/>
        <v>29.8</v>
      </c>
      <c r="I1691" s="52" t="str">
        <f t="shared" si="278"/>
        <v>REPROVADO</v>
      </c>
      <c r="J1691" s="16">
        <f t="shared" si="279"/>
        <v>127943</v>
      </c>
      <c r="K1691" s="27">
        <f t="shared" si="280"/>
        <v>35</v>
      </c>
      <c r="L1691" s="28">
        <v>42314</v>
      </c>
      <c r="M1691" s="27">
        <v>38.4</v>
      </c>
      <c r="N1691" s="27">
        <v>38.9</v>
      </c>
      <c r="O1691" s="27">
        <f t="shared" si="281"/>
        <v>38.4</v>
      </c>
      <c r="P1691" s="52" t="str">
        <f t="shared" si="282"/>
        <v>APROVADO</v>
      </c>
      <c r="Q1691" s="16">
        <f t="shared" si="283"/>
        <v>127943</v>
      </c>
      <c r="R1691" s="27">
        <f t="shared" si="284"/>
        <v>35</v>
      </c>
      <c r="S1691" s="28">
        <v>42335</v>
      </c>
      <c r="T1691" s="27">
        <v>47.3</v>
      </c>
      <c r="U1691" s="27">
        <v>46.1</v>
      </c>
      <c r="V1691" s="27">
        <f t="shared" si="285"/>
        <v>46.1</v>
      </c>
      <c r="W1691" s="52" t="str">
        <f t="shared" si="286"/>
        <v>APROVADO</v>
      </c>
      <c r="X1691" s="55"/>
    </row>
    <row r="1692" spans="1:24" x14ac:dyDescent="0.25">
      <c r="A1692" s="53">
        <v>3514</v>
      </c>
      <c r="B1692" s="20">
        <v>3514</v>
      </c>
      <c r="C1692" s="16">
        <v>127947</v>
      </c>
      <c r="D1692" s="27">
        <v>35</v>
      </c>
      <c r="E1692" s="28">
        <v>42310</v>
      </c>
      <c r="F1692" s="27">
        <v>31</v>
      </c>
      <c r="G1692" s="27">
        <v>29.1</v>
      </c>
      <c r="H1692" s="27">
        <f t="shared" si="277"/>
        <v>29.1</v>
      </c>
      <c r="I1692" s="52" t="str">
        <f t="shared" si="278"/>
        <v>REPROVADO</v>
      </c>
      <c r="J1692" s="16">
        <f t="shared" si="279"/>
        <v>127947</v>
      </c>
      <c r="K1692" s="27">
        <f t="shared" si="280"/>
        <v>35</v>
      </c>
      <c r="L1692" s="28">
        <v>42314</v>
      </c>
      <c r="M1692" s="27">
        <v>38.6</v>
      </c>
      <c r="N1692" s="27">
        <v>37.1</v>
      </c>
      <c r="O1692" s="27">
        <f t="shared" si="281"/>
        <v>37.1</v>
      </c>
      <c r="P1692" s="52" t="str">
        <f t="shared" si="282"/>
        <v>APROVADO</v>
      </c>
      <c r="Q1692" s="16">
        <f t="shared" si="283"/>
        <v>127947</v>
      </c>
      <c r="R1692" s="27">
        <f t="shared" si="284"/>
        <v>35</v>
      </c>
      <c r="S1692" s="28">
        <v>42335</v>
      </c>
      <c r="T1692" s="27">
        <v>43.5</v>
      </c>
      <c r="U1692" s="27">
        <v>44</v>
      </c>
      <c r="V1692" s="27">
        <f t="shared" si="285"/>
        <v>43.5</v>
      </c>
      <c r="W1692" s="52" t="str">
        <f t="shared" si="286"/>
        <v>APROVADO</v>
      </c>
      <c r="X1692" s="55"/>
    </row>
    <row r="1693" spans="1:24" x14ac:dyDescent="0.25">
      <c r="A1693" s="53">
        <v>3515</v>
      </c>
      <c r="B1693" s="20">
        <v>3515</v>
      </c>
      <c r="C1693" s="16">
        <v>127949</v>
      </c>
      <c r="D1693" s="27">
        <v>35</v>
      </c>
      <c r="E1693" s="28">
        <v>42310</v>
      </c>
      <c r="F1693" s="27">
        <v>30</v>
      </c>
      <c r="G1693" s="27">
        <v>29.9</v>
      </c>
      <c r="H1693" s="27">
        <f t="shared" si="277"/>
        <v>29.9</v>
      </c>
      <c r="I1693" s="52" t="str">
        <f t="shared" si="278"/>
        <v>REPROVADO</v>
      </c>
      <c r="J1693" s="16">
        <f t="shared" si="279"/>
        <v>127949</v>
      </c>
      <c r="K1693" s="27">
        <f t="shared" si="280"/>
        <v>35</v>
      </c>
      <c r="L1693" s="28">
        <v>42314</v>
      </c>
      <c r="M1693" s="27">
        <v>38</v>
      </c>
      <c r="N1693" s="27">
        <v>38</v>
      </c>
      <c r="O1693" s="27">
        <f t="shared" si="281"/>
        <v>38</v>
      </c>
      <c r="P1693" s="52" t="str">
        <f t="shared" si="282"/>
        <v>APROVADO</v>
      </c>
      <c r="Q1693" s="16">
        <f t="shared" si="283"/>
        <v>127949</v>
      </c>
      <c r="R1693" s="27">
        <f t="shared" si="284"/>
        <v>35</v>
      </c>
      <c r="S1693" s="28">
        <v>42335</v>
      </c>
      <c r="T1693" s="27">
        <v>44.2</v>
      </c>
      <c r="U1693" s="27">
        <v>45</v>
      </c>
      <c r="V1693" s="27">
        <f t="shared" si="285"/>
        <v>44.2</v>
      </c>
      <c r="W1693" s="52" t="str">
        <f t="shared" si="286"/>
        <v>APROVADO</v>
      </c>
      <c r="X1693" s="55"/>
    </row>
    <row r="1694" spans="1:24" x14ac:dyDescent="0.25">
      <c r="A1694" s="53">
        <v>3516</v>
      </c>
      <c r="B1694" s="20">
        <v>3516</v>
      </c>
      <c r="C1694" s="16">
        <v>127950</v>
      </c>
      <c r="D1694" s="27">
        <v>35</v>
      </c>
      <c r="E1694" s="28">
        <v>42310</v>
      </c>
      <c r="F1694" s="27">
        <v>30.9</v>
      </c>
      <c r="G1694" s="27">
        <v>29.8</v>
      </c>
      <c r="H1694" s="27">
        <f t="shared" si="277"/>
        <v>29.8</v>
      </c>
      <c r="I1694" s="52" t="str">
        <f t="shared" si="278"/>
        <v>REPROVADO</v>
      </c>
      <c r="J1694" s="16">
        <f t="shared" si="279"/>
        <v>127950</v>
      </c>
      <c r="K1694" s="27">
        <f t="shared" si="280"/>
        <v>35</v>
      </c>
      <c r="L1694" s="28">
        <v>42314</v>
      </c>
      <c r="M1694" s="27">
        <v>39</v>
      </c>
      <c r="N1694" s="27">
        <v>38.6</v>
      </c>
      <c r="O1694" s="27">
        <f t="shared" si="281"/>
        <v>38.6</v>
      </c>
      <c r="P1694" s="52" t="str">
        <f t="shared" si="282"/>
        <v>APROVADO</v>
      </c>
      <c r="Q1694" s="16">
        <f t="shared" si="283"/>
        <v>127950</v>
      </c>
      <c r="R1694" s="27">
        <f t="shared" si="284"/>
        <v>35</v>
      </c>
      <c r="S1694" s="28">
        <v>42335</v>
      </c>
      <c r="T1694" s="27">
        <v>45.9</v>
      </c>
      <c r="U1694" s="27">
        <v>43.8</v>
      </c>
      <c r="V1694" s="27">
        <f t="shared" si="285"/>
        <v>43.8</v>
      </c>
      <c r="W1694" s="52" t="str">
        <f t="shared" si="286"/>
        <v>APROVADO</v>
      </c>
      <c r="X1694" s="55"/>
    </row>
    <row r="1695" spans="1:24" x14ac:dyDescent="0.25">
      <c r="A1695" s="53">
        <v>3517</v>
      </c>
      <c r="B1695" s="20">
        <v>3517</v>
      </c>
      <c r="C1695" s="16">
        <v>127959</v>
      </c>
      <c r="D1695" s="27">
        <v>35</v>
      </c>
      <c r="E1695" s="28">
        <v>42321</v>
      </c>
      <c r="F1695" s="27">
        <v>29.5</v>
      </c>
      <c r="G1695" s="27">
        <v>30</v>
      </c>
      <c r="H1695" s="27">
        <f t="shared" si="277"/>
        <v>29.5</v>
      </c>
      <c r="I1695" s="52" t="str">
        <f t="shared" si="278"/>
        <v>REPROVADO</v>
      </c>
      <c r="J1695" s="16">
        <f t="shared" si="279"/>
        <v>127959</v>
      </c>
      <c r="K1695" s="27">
        <f t="shared" si="280"/>
        <v>35</v>
      </c>
      <c r="L1695" s="28">
        <v>42314</v>
      </c>
      <c r="M1695" s="27">
        <v>37.5</v>
      </c>
      <c r="N1695" s="27">
        <v>37.1</v>
      </c>
      <c r="O1695" s="27">
        <f t="shared" si="281"/>
        <v>37.1</v>
      </c>
      <c r="P1695" s="52" t="str">
        <f t="shared" si="282"/>
        <v>APROVADO</v>
      </c>
      <c r="Q1695" s="16">
        <f t="shared" si="283"/>
        <v>127959</v>
      </c>
      <c r="R1695" s="27">
        <f t="shared" si="284"/>
        <v>35</v>
      </c>
      <c r="S1695" s="28">
        <v>42335</v>
      </c>
      <c r="T1695" s="27">
        <v>45.9</v>
      </c>
      <c r="U1695" s="27">
        <v>45.2</v>
      </c>
      <c r="V1695" s="27">
        <f t="shared" si="285"/>
        <v>45.2</v>
      </c>
      <c r="W1695" s="52" t="str">
        <f t="shared" si="286"/>
        <v>APROVADO</v>
      </c>
      <c r="X1695" s="61" t="s">
        <v>186</v>
      </c>
    </row>
    <row r="1696" spans="1:24" x14ac:dyDescent="0.25">
      <c r="A1696" s="53">
        <v>3518</v>
      </c>
      <c r="B1696" s="20">
        <v>3518</v>
      </c>
      <c r="C1696" s="16">
        <v>127961</v>
      </c>
      <c r="D1696" s="27">
        <v>35</v>
      </c>
      <c r="E1696" s="28">
        <v>42310</v>
      </c>
      <c r="F1696" s="27">
        <v>31</v>
      </c>
      <c r="G1696" s="27">
        <v>29</v>
      </c>
      <c r="H1696" s="27">
        <f t="shared" si="277"/>
        <v>29</v>
      </c>
      <c r="I1696" s="52" t="str">
        <f t="shared" si="278"/>
        <v>REPROVADO</v>
      </c>
      <c r="J1696" s="16">
        <f t="shared" si="279"/>
        <v>127961</v>
      </c>
      <c r="K1696" s="27">
        <f t="shared" si="280"/>
        <v>35</v>
      </c>
      <c r="L1696" s="28">
        <v>42314</v>
      </c>
      <c r="M1696" s="27">
        <v>37.9</v>
      </c>
      <c r="N1696" s="27">
        <v>35.6</v>
      </c>
      <c r="O1696" s="27">
        <f t="shared" si="281"/>
        <v>35.6</v>
      </c>
      <c r="P1696" s="52" t="str">
        <f t="shared" si="282"/>
        <v>APROVADO</v>
      </c>
      <c r="Q1696" s="16">
        <f t="shared" si="283"/>
        <v>127961</v>
      </c>
      <c r="R1696" s="27">
        <f t="shared" si="284"/>
        <v>35</v>
      </c>
      <c r="S1696" s="28">
        <v>42335</v>
      </c>
      <c r="T1696" s="27">
        <v>44.8</v>
      </c>
      <c r="U1696" s="27">
        <v>45.1</v>
      </c>
      <c r="V1696" s="27">
        <f t="shared" si="285"/>
        <v>44.8</v>
      </c>
      <c r="W1696" s="52" t="str">
        <f t="shared" si="286"/>
        <v>APROVADO</v>
      </c>
      <c r="X1696" s="55"/>
    </row>
    <row r="1697" spans="1:24" x14ac:dyDescent="0.25">
      <c r="A1697" s="53">
        <v>3519</v>
      </c>
      <c r="B1697" s="20">
        <v>3519</v>
      </c>
      <c r="C1697" s="16">
        <v>127966</v>
      </c>
      <c r="D1697" s="27">
        <v>35</v>
      </c>
      <c r="E1697" s="28">
        <v>42310</v>
      </c>
      <c r="F1697" s="27">
        <v>29.3</v>
      </c>
      <c r="G1697" s="27">
        <v>29.6</v>
      </c>
      <c r="H1697" s="27">
        <f t="shared" si="277"/>
        <v>29.3</v>
      </c>
      <c r="I1697" s="52" t="str">
        <f t="shared" si="278"/>
        <v>REPROVADO</v>
      </c>
      <c r="J1697" s="16">
        <f t="shared" si="279"/>
        <v>127966</v>
      </c>
      <c r="K1697" s="27">
        <f t="shared" si="280"/>
        <v>35</v>
      </c>
      <c r="L1697" s="28">
        <v>42314</v>
      </c>
      <c r="M1697" s="27">
        <v>35.1</v>
      </c>
      <c r="N1697" s="27">
        <v>38</v>
      </c>
      <c r="O1697" s="27">
        <f t="shared" si="281"/>
        <v>35.1</v>
      </c>
      <c r="P1697" s="52" t="str">
        <f t="shared" si="282"/>
        <v>APROVADO</v>
      </c>
      <c r="Q1697" s="16">
        <f t="shared" si="283"/>
        <v>127966</v>
      </c>
      <c r="R1697" s="27">
        <f t="shared" si="284"/>
        <v>35</v>
      </c>
      <c r="S1697" s="28">
        <v>42335</v>
      </c>
      <c r="T1697" s="27">
        <v>44.2</v>
      </c>
      <c r="U1697" s="27">
        <v>43.4</v>
      </c>
      <c r="V1697" s="27">
        <f t="shared" si="285"/>
        <v>43.4</v>
      </c>
      <c r="W1697" s="52" t="str">
        <f t="shared" si="286"/>
        <v>APROVADO</v>
      </c>
      <c r="X1697" s="55"/>
    </row>
    <row r="1698" spans="1:24" x14ac:dyDescent="0.25">
      <c r="A1698" s="53">
        <v>3520</v>
      </c>
      <c r="B1698" s="20">
        <v>3520</v>
      </c>
      <c r="C1698" s="16">
        <v>127967</v>
      </c>
      <c r="D1698" s="27">
        <v>35</v>
      </c>
      <c r="E1698" s="28">
        <v>42310</v>
      </c>
      <c r="F1698" s="27">
        <v>29.8</v>
      </c>
      <c r="G1698" s="27">
        <v>31</v>
      </c>
      <c r="H1698" s="27">
        <f t="shared" si="277"/>
        <v>29.8</v>
      </c>
      <c r="I1698" s="52" t="str">
        <f t="shared" si="278"/>
        <v>REPROVADO</v>
      </c>
      <c r="J1698" s="16">
        <f t="shared" si="279"/>
        <v>127967</v>
      </c>
      <c r="K1698" s="27">
        <f t="shared" si="280"/>
        <v>35</v>
      </c>
      <c r="L1698" s="28">
        <v>42314</v>
      </c>
      <c r="M1698" s="27">
        <v>38.4</v>
      </c>
      <c r="N1698" s="27">
        <v>37.1</v>
      </c>
      <c r="O1698" s="27">
        <f t="shared" si="281"/>
        <v>37.1</v>
      </c>
      <c r="P1698" s="52" t="str">
        <f t="shared" si="282"/>
        <v>APROVADO</v>
      </c>
      <c r="Q1698" s="16">
        <f t="shared" si="283"/>
        <v>127967</v>
      </c>
      <c r="R1698" s="27">
        <f t="shared" si="284"/>
        <v>35</v>
      </c>
      <c r="S1698" s="28">
        <v>42335</v>
      </c>
      <c r="T1698" s="27">
        <v>46.1</v>
      </c>
      <c r="U1698" s="27">
        <v>45</v>
      </c>
      <c r="V1698" s="27">
        <f t="shared" si="285"/>
        <v>45</v>
      </c>
      <c r="W1698" s="52" t="str">
        <f t="shared" si="286"/>
        <v>APROVADO</v>
      </c>
      <c r="X1698" s="55"/>
    </row>
    <row r="1699" spans="1:24" x14ac:dyDescent="0.25">
      <c r="A1699" s="53">
        <v>3521</v>
      </c>
      <c r="B1699" s="20">
        <v>3521</v>
      </c>
      <c r="C1699" s="16">
        <v>127969</v>
      </c>
      <c r="D1699" s="27">
        <v>35</v>
      </c>
      <c r="E1699" s="28">
        <v>42310</v>
      </c>
      <c r="F1699" s="27">
        <v>30</v>
      </c>
      <c r="G1699" s="27">
        <v>29.4</v>
      </c>
      <c r="H1699" s="27">
        <f t="shared" si="277"/>
        <v>29.4</v>
      </c>
      <c r="I1699" s="52" t="str">
        <f t="shared" si="278"/>
        <v>REPROVADO</v>
      </c>
      <c r="J1699" s="16">
        <f t="shared" si="279"/>
        <v>127969</v>
      </c>
      <c r="K1699" s="27">
        <f t="shared" si="280"/>
        <v>35</v>
      </c>
      <c r="L1699" s="28">
        <v>42314</v>
      </c>
      <c r="M1699" s="27">
        <v>38.1</v>
      </c>
      <c r="N1699" s="27">
        <v>34.9</v>
      </c>
      <c r="O1699" s="27">
        <f t="shared" si="281"/>
        <v>34.9</v>
      </c>
      <c r="P1699" s="52" t="str">
        <f t="shared" si="282"/>
        <v>REPROVADO</v>
      </c>
      <c r="Q1699" s="16">
        <f t="shared" si="283"/>
        <v>127969</v>
      </c>
      <c r="R1699" s="27">
        <f t="shared" si="284"/>
        <v>35</v>
      </c>
      <c r="S1699" s="28">
        <v>42335</v>
      </c>
      <c r="T1699" s="27">
        <v>43.2</v>
      </c>
      <c r="U1699" s="27">
        <v>42.6</v>
      </c>
      <c r="V1699" s="27">
        <f t="shared" si="285"/>
        <v>42.6</v>
      </c>
      <c r="W1699" s="52" t="str">
        <f t="shared" si="286"/>
        <v>APROVADO</v>
      </c>
      <c r="X1699" s="55"/>
    </row>
    <row r="1700" spans="1:24" x14ac:dyDescent="0.25">
      <c r="A1700" s="53">
        <v>3522</v>
      </c>
      <c r="B1700" s="20">
        <v>3522</v>
      </c>
      <c r="C1700" s="16">
        <v>127976</v>
      </c>
      <c r="D1700" s="27">
        <v>35</v>
      </c>
      <c r="E1700" s="28">
        <v>42310</v>
      </c>
      <c r="F1700" s="27">
        <v>29.9</v>
      </c>
      <c r="G1700" s="27">
        <v>28.7</v>
      </c>
      <c r="H1700" s="27">
        <f t="shared" si="277"/>
        <v>28.7</v>
      </c>
      <c r="I1700" s="52" t="str">
        <f t="shared" si="278"/>
        <v>REPROVADO</v>
      </c>
      <c r="J1700" s="16">
        <f t="shared" si="279"/>
        <v>127976</v>
      </c>
      <c r="K1700" s="27">
        <f t="shared" si="280"/>
        <v>35</v>
      </c>
      <c r="L1700" s="28">
        <v>42314</v>
      </c>
      <c r="M1700" s="27">
        <v>37.1</v>
      </c>
      <c r="N1700" s="27">
        <v>38</v>
      </c>
      <c r="O1700" s="27">
        <f t="shared" si="281"/>
        <v>37.1</v>
      </c>
      <c r="P1700" s="52" t="str">
        <f t="shared" si="282"/>
        <v>APROVADO</v>
      </c>
      <c r="Q1700" s="16">
        <f t="shared" si="283"/>
        <v>127976</v>
      </c>
      <c r="R1700" s="27">
        <f t="shared" si="284"/>
        <v>35</v>
      </c>
      <c r="S1700" s="28">
        <v>42335</v>
      </c>
      <c r="T1700" s="27">
        <v>45.9</v>
      </c>
      <c r="U1700" s="27">
        <v>43.4</v>
      </c>
      <c r="V1700" s="27">
        <f t="shared" si="285"/>
        <v>43.4</v>
      </c>
      <c r="W1700" s="52" t="str">
        <f t="shared" si="286"/>
        <v>APROVADO</v>
      </c>
      <c r="X1700" s="55"/>
    </row>
    <row r="1701" spans="1:24" x14ac:dyDescent="0.25">
      <c r="A1701" s="53">
        <v>3523</v>
      </c>
      <c r="B1701" s="20">
        <v>3523</v>
      </c>
      <c r="C1701" s="16">
        <v>127981</v>
      </c>
      <c r="D1701" s="27">
        <v>35</v>
      </c>
      <c r="E1701" s="28">
        <v>42310</v>
      </c>
      <c r="F1701" s="27">
        <v>29.1</v>
      </c>
      <c r="G1701" s="27">
        <v>29.1</v>
      </c>
      <c r="H1701" s="27">
        <f t="shared" si="277"/>
        <v>29.1</v>
      </c>
      <c r="I1701" s="52" t="str">
        <f t="shared" si="278"/>
        <v>REPROVADO</v>
      </c>
      <c r="J1701" s="16">
        <f t="shared" si="279"/>
        <v>127981</v>
      </c>
      <c r="K1701" s="27">
        <f t="shared" si="280"/>
        <v>35</v>
      </c>
      <c r="L1701" s="28">
        <v>42314</v>
      </c>
      <c r="M1701" s="27">
        <v>36</v>
      </c>
      <c r="N1701" s="27">
        <v>37.4</v>
      </c>
      <c r="O1701" s="27">
        <f t="shared" si="281"/>
        <v>36</v>
      </c>
      <c r="P1701" s="52" t="str">
        <f t="shared" si="282"/>
        <v>APROVADO</v>
      </c>
      <c r="Q1701" s="16">
        <f t="shared" si="283"/>
        <v>127981</v>
      </c>
      <c r="R1701" s="27">
        <f t="shared" si="284"/>
        <v>35</v>
      </c>
      <c r="S1701" s="28">
        <v>42335</v>
      </c>
      <c r="T1701" s="27">
        <v>42.7</v>
      </c>
      <c r="U1701" s="27">
        <v>42.2</v>
      </c>
      <c r="V1701" s="27">
        <f t="shared" si="285"/>
        <v>42.2</v>
      </c>
      <c r="W1701" s="52" t="str">
        <f t="shared" si="286"/>
        <v>APROVADO</v>
      </c>
      <c r="X1701" s="55"/>
    </row>
    <row r="1702" spans="1:24" x14ac:dyDescent="0.25">
      <c r="A1702" s="53">
        <v>3524</v>
      </c>
      <c r="B1702" s="20">
        <v>3524</v>
      </c>
      <c r="C1702" s="16">
        <v>127982</v>
      </c>
      <c r="D1702" s="27">
        <v>35</v>
      </c>
      <c r="E1702" s="28">
        <v>42310</v>
      </c>
      <c r="F1702" s="27">
        <v>29.4</v>
      </c>
      <c r="G1702" s="27">
        <v>29.2</v>
      </c>
      <c r="H1702" s="27">
        <f t="shared" si="277"/>
        <v>29.2</v>
      </c>
      <c r="I1702" s="52" t="str">
        <f t="shared" si="278"/>
        <v>REPROVADO</v>
      </c>
      <c r="J1702" s="16">
        <f t="shared" si="279"/>
        <v>127982</v>
      </c>
      <c r="K1702" s="27">
        <f t="shared" si="280"/>
        <v>35</v>
      </c>
      <c r="L1702" s="28">
        <v>42314</v>
      </c>
      <c r="M1702" s="27">
        <v>38.200000000000003</v>
      </c>
      <c r="N1702" s="27">
        <v>37</v>
      </c>
      <c r="O1702" s="27">
        <f t="shared" si="281"/>
        <v>37</v>
      </c>
      <c r="P1702" s="52" t="str">
        <f t="shared" si="282"/>
        <v>APROVADO</v>
      </c>
      <c r="Q1702" s="16">
        <f t="shared" si="283"/>
        <v>127982</v>
      </c>
      <c r="R1702" s="27">
        <f t="shared" si="284"/>
        <v>35</v>
      </c>
      <c r="S1702" s="28">
        <v>42335</v>
      </c>
      <c r="T1702" s="27">
        <v>47.2</v>
      </c>
      <c r="U1702" s="27">
        <v>43.5</v>
      </c>
      <c r="V1702" s="27">
        <f t="shared" si="285"/>
        <v>43.5</v>
      </c>
      <c r="W1702" s="52" t="str">
        <f t="shared" si="286"/>
        <v>APROVADO</v>
      </c>
      <c r="X1702" s="55"/>
    </row>
    <row r="1703" spans="1:24" x14ac:dyDescent="0.25">
      <c r="A1703" s="53">
        <v>3525</v>
      </c>
      <c r="B1703" s="20">
        <v>3525</v>
      </c>
      <c r="C1703" s="16">
        <v>127984</v>
      </c>
      <c r="D1703" s="27">
        <v>35</v>
      </c>
      <c r="E1703" s="28">
        <v>42310</v>
      </c>
      <c r="F1703" s="27">
        <v>31.2</v>
      </c>
      <c r="G1703" s="27">
        <v>29</v>
      </c>
      <c r="H1703" s="27">
        <f t="shared" si="277"/>
        <v>29</v>
      </c>
      <c r="I1703" s="52" t="str">
        <f t="shared" si="278"/>
        <v>REPROVADO</v>
      </c>
      <c r="J1703" s="16">
        <f t="shared" si="279"/>
        <v>127984</v>
      </c>
      <c r="K1703" s="27">
        <f t="shared" si="280"/>
        <v>35</v>
      </c>
      <c r="L1703" s="28">
        <v>42314</v>
      </c>
      <c r="M1703" s="27">
        <v>39.799999999999997</v>
      </c>
      <c r="N1703" s="27">
        <v>37.1</v>
      </c>
      <c r="O1703" s="27">
        <f t="shared" si="281"/>
        <v>37.1</v>
      </c>
      <c r="P1703" s="52" t="str">
        <f t="shared" si="282"/>
        <v>APROVADO</v>
      </c>
      <c r="Q1703" s="16">
        <f t="shared" si="283"/>
        <v>127984</v>
      </c>
      <c r="R1703" s="27">
        <f t="shared" si="284"/>
        <v>35</v>
      </c>
      <c r="S1703" s="28">
        <v>42335</v>
      </c>
      <c r="T1703" s="27">
        <v>47.3</v>
      </c>
      <c r="U1703" s="27">
        <v>45.5</v>
      </c>
      <c r="V1703" s="27">
        <f t="shared" si="285"/>
        <v>45.5</v>
      </c>
      <c r="W1703" s="52" t="str">
        <f t="shared" si="286"/>
        <v>APROVADO</v>
      </c>
      <c r="X1703" s="55"/>
    </row>
    <row r="1704" spans="1:24" x14ac:dyDescent="0.25">
      <c r="A1704" s="53">
        <v>3526</v>
      </c>
      <c r="B1704" s="20">
        <v>3526</v>
      </c>
      <c r="C1704" s="16">
        <v>127986</v>
      </c>
      <c r="D1704" s="27">
        <v>35</v>
      </c>
      <c r="E1704" s="28">
        <v>42310</v>
      </c>
      <c r="F1704" s="27">
        <v>29.9</v>
      </c>
      <c r="G1704" s="27">
        <v>30.5</v>
      </c>
      <c r="H1704" s="27">
        <f t="shared" si="277"/>
        <v>29.9</v>
      </c>
      <c r="I1704" s="52" t="str">
        <f t="shared" si="278"/>
        <v>REPROVADO</v>
      </c>
      <c r="J1704" s="16">
        <f t="shared" si="279"/>
        <v>127986</v>
      </c>
      <c r="K1704" s="27">
        <f t="shared" si="280"/>
        <v>35</v>
      </c>
      <c r="L1704" s="28">
        <v>42314</v>
      </c>
      <c r="M1704" s="27">
        <v>37.4</v>
      </c>
      <c r="N1704" s="27">
        <v>38.299999999999997</v>
      </c>
      <c r="O1704" s="27">
        <f t="shared" si="281"/>
        <v>37.4</v>
      </c>
      <c r="P1704" s="52" t="str">
        <f t="shared" si="282"/>
        <v>APROVADO</v>
      </c>
      <c r="Q1704" s="16">
        <f t="shared" si="283"/>
        <v>127986</v>
      </c>
      <c r="R1704" s="27">
        <f t="shared" si="284"/>
        <v>35</v>
      </c>
      <c r="S1704" s="28">
        <v>42335</v>
      </c>
      <c r="T1704" s="27">
        <v>46.3</v>
      </c>
      <c r="U1704" s="27">
        <v>43.6</v>
      </c>
      <c r="V1704" s="27">
        <f t="shared" si="285"/>
        <v>43.6</v>
      </c>
      <c r="W1704" s="52" t="str">
        <f t="shared" si="286"/>
        <v>APROVADO</v>
      </c>
      <c r="X1704" s="55"/>
    </row>
    <row r="1705" spans="1:24" x14ac:dyDescent="0.25">
      <c r="A1705" s="53">
        <v>3527</v>
      </c>
      <c r="B1705" s="20">
        <v>3527</v>
      </c>
      <c r="C1705" s="16">
        <v>128012</v>
      </c>
      <c r="D1705" s="27">
        <v>35</v>
      </c>
      <c r="E1705" s="28">
        <v>42311</v>
      </c>
      <c r="F1705" s="27">
        <v>31.9</v>
      </c>
      <c r="G1705" s="27">
        <v>31.5</v>
      </c>
      <c r="H1705" s="27">
        <f t="shared" si="277"/>
        <v>31.5</v>
      </c>
      <c r="I1705" s="52" t="str">
        <f t="shared" si="278"/>
        <v>REPROVADO</v>
      </c>
      <c r="J1705" s="16">
        <f t="shared" si="279"/>
        <v>128012</v>
      </c>
      <c r="K1705" s="27">
        <f t="shared" si="280"/>
        <v>35</v>
      </c>
      <c r="L1705" s="28">
        <v>42315</v>
      </c>
      <c r="M1705" s="27">
        <v>35.6</v>
      </c>
      <c r="N1705" s="27">
        <v>33.9</v>
      </c>
      <c r="O1705" s="27">
        <f t="shared" si="281"/>
        <v>33.9</v>
      </c>
      <c r="P1705" s="52" t="str">
        <f t="shared" si="282"/>
        <v>REPROVADO</v>
      </c>
      <c r="Q1705" s="16">
        <f t="shared" si="283"/>
        <v>128012</v>
      </c>
      <c r="R1705" s="27">
        <f t="shared" si="284"/>
        <v>35</v>
      </c>
      <c r="S1705" s="28">
        <v>42336</v>
      </c>
      <c r="T1705" s="27">
        <v>42.5</v>
      </c>
      <c r="U1705" s="27">
        <v>44</v>
      </c>
      <c r="V1705" s="27">
        <f t="shared" si="285"/>
        <v>42.5</v>
      </c>
      <c r="W1705" s="52" t="str">
        <f t="shared" si="286"/>
        <v>APROVADO</v>
      </c>
      <c r="X1705" s="55"/>
    </row>
    <row r="1706" spans="1:24" x14ac:dyDescent="0.25">
      <c r="A1706" s="53">
        <v>3528</v>
      </c>
      <c r="B1706" s="20">
        <v>3528</v>
      </c>
      <c r="C1706" s="16">
        <v>128015</v>
      </c>
      <c r="D1706" s="27">
        <v>35</v>
      </c>
      <c r="E1706" s="28">
        <v>42311</v>
      </c>
      <c r="F1706" s="27">
        <v>31.4</v>
      </c>
      <c r="G1706" s="27">
        <v>29.6</v>
      </c>
      <c r="H1706" s="27">
        <f t="shared" si="277"/>
        <v>29.6</v>
      </c>
      <c r="I1706" s="52" t="str">
        <f t="shared" si="278"/>
        <v>REPROVADO</v>
      </c>
      <c r="J1706" s="16">
        <f t="shared" si="279"/>
        <v>128015</v>
      </c>
      <c r="K1706" s="27">
        <f t="shared" si="280"/>
        <v>35</v>
      </c>
      <c r="L1706" s="28">
        <v>42315</v>
      </c>
      <c r="M1706" s="27">
        <v>34.1</v>
      </c>
      <c r="N1706" s="27">
        <v>36.4</v>
      </c>
      <c r="O1706" s="27">
        <f t="shared" si="281"/>
        <v>34.1</v>
      </c>
      <c r="P1706" s="52" t="str">
        <f t="shared" si="282"/>
        <v>REPROVADO</v>
      </c>
      <c r="Q1706" s="16">
        <f t="shared" si="283"/>
        <v>128015</v>
      </c>
      <c r="R1706" s="27">
        <f t="shared" si="284"/>
        <v>35</v>
      </c>
      <c r="S1706" s="28">
        <v>42336</v>
      </c>
      <c r="T1706" s="27">
        <v>44.1</v>
      </c>
      <c r="U1706" s="27">
        <v>45</v>
      </c>
      <c r="V1706" s="27">
        <f t="shared" si="285"/>
        <v>44.1</v>
      </c>
      <c r="W1706" s="52" t="str">
        <f t="shared" si="286"/>
        <v>APROVADO</v>
      </c>
      <c r="X1706" s="55"/>
    </row>
    <row r="1707" spans="1:24" x14ac:dyDescent="0.25">
      <c r="A1707" s="53">
        <v>3529</v>
      </c>
      <c r="B1707" s="20">
        <v>3529</v>
      </c>
      <c r="C1707" s="16">
        <v>128018</v>
      </c>
      <c r="D1707" s="27">
        <v>35</v>
      </c>
      <c r="E1707" s="28">
        <v>42311</v>
      </c>
      <c r="F1707" s="27">
        <v>28.4</v>
      </c>
      <c r="G1707" s="27">
        <v>29.4</v>
      </c>
      <c r="H1707" s="27">
        <f t="shared" si="277"/>
        <v>28.4</v>
      </c>
      <c r="I1707" s="52" t="str">
        <f t="shared" si="278"/>
        <v>REPROVADO</v>
      </c>
      <c r="J1707" s="16">
        <f t="shared" si="279"/>
        <v>128018</v>
      </c>
      <c r="K1707" s="27">
        <f t="shared" si="280"/>
        <v>35</v>
      </c>
      <c r="L1707" s="28">
        <v>42315</v>
      </c>
      <c r="M1707" s="27">
        <v>35.6</v>
      </c>
      <c r="N1707" s="27">
        <v>34.1</v>
      </c>
      <c r="O1707" s="27">
        <f t="shared" si="281"/>
        <v>34.1</v>
      </c>
      <c r="P1707" s="52" t="str">
        <f t="shared" si="282"/>
        <v>REPROVADO</v>
      </c>
      <c r="Q1707" s="16">
        <f t="shared" si="283"/>
        <v>128018</v>
      </c>
      <c r="R1707" s="27">
        <f t="shared" si="284"/>
        <v>35</v>
      </c>
      <c r="S1707" s="28">
        <v>42336</v>
      </c>
      <c r="T1707" s="27">
        <v>43.5</v>
      </c>
      <c r="U1707" s="27">
        <v>44.3</v>
      </c>
      <c r="V1707" s="27">
        <f t="shared" si="285"/>
        <v>43.5</v>
      </c>
      <c r="W1707" s="52" t="str">
        <f t="shared" si="286"/>
        <v>APROVADO</v>
      </c>
      <c r="X1707" s="55"/>
    </row>
    <row r="1708" spans="1:24" x14ac:dyDescent="0.25">
      <c r="A1708" s="53">
        <v>3530</v>
      </c>
      <c r="B1708" s="20">
        <v>3530</v>
      </c>
      <c r="C1708" s="16">
        <v>128026</v>
      </c>
      <c r="D1708" s="27">
        <v>35</v>
      </c>
      <c r="E1708" s="28">
        <v>42311</v>
      </c>
      <c r="F1708" s="27">
        <v>31.3</v>
      </c>
      <c r="G1708" s="27">
        <v>32.700000000000003</v>
      </c>
      <c r="H1708" s="27">
        <f t="shared" si="277"/>
        <v>31.3</v>
      </c>
      <c r="I1708" s="52" t="str">
        <f t="shared" si="278"/>
        <v>REPROVADO</v>
      </c>
      <c r="J1708" s="16">
        <f t="shared" si="279"/>
        <v>128026</v>
      </c>
      <c r="K1708" s="27">
        <f t="shared" si="280"/>
        <v>35</v>
      </c>
      <c r="L1708" s="28">
        <v>42315</v>
      </c>
      <c r="M1708" s="27">
        <v>36.1</v>
      </c>
      <c r="N1708" s="27">
        <v>36.799999999999997</v>
      </c>
      <c r="O1708" s="27">
        <f t="shared" si="281"/>
        <v>36.1</v>
      </c>
      <c r="P1708" s="52" t="str">
        <f t="shared" si="282"/>
        <v>APROVADO</v>
      </c>
      <c r="Q1708" s="16">
        <f t="shared" si="283"/>
        <v>128026</v>
      </c>
      <c r="R1708" s="27">
        <f t="shared" si="284"/>
        <v>35</v>
      </c>
      <c r="S1708" s="28">
        <v>42336</v>
      </c>
      <c r="T1708" s="27">
        <v>42.2</v>
      </c>
      <c r="U1708" s="27">
        <v>42.7</v>
      </c>
      <c r="V1708" s="27">
        <f t="shared" si="285"/>
        <v>42.2</v>
      </c>
      <c r="W1708" s="52" t="str">
        <f t="shared" si="286"/>
        <v>APROVADO</v>
      </c>
      <c r="X1708" s="55"/>
    </row>
    <row r="1709" spans="1:24" x14ac:dyDescent="0.25">
      <c r="A1709" s="53">
        <v>3531</v>
      </c>
      <c r="B1709" s="20">
        <v>3531</v>
      </c>
      <c r="C1709" s="16">
        <v>128034</v>
      </c>
      <c r="D1709" s="27">
        <v>35</v>
      </c>
      <c r="E1709" s="28">
        <v>42311</v>
      </c>
      <c r="F1709" s="27">
        <v>31.1</v>
      </c>
      <c r="G1709" s="27">
        <v>29.9</v>
      </c>
      <c r="H1709" s="27">
        <f t="shared" si="277"/>
        <v>29.9</v>
      </c>
      <c r="I1709" s="52" t="str">
        <f t="shared" si="278"/>
        <v>REPROVADO</v>
      </c>
      <c r="J1709" s="16">
        <f t="shared" si="279"/>
        <v>128034</v>
      </c>
      <c r="K1709" s="27">
        <f t="shared" si="280"/>
        <v>35</v>
      </c>
      <c r="L1709" s="28">
        <v>42315</v>
      </c>
      <c r="M1709" s="27">
        <v>34.299999999999997</v>
      </c>
      <c r="N1709" s="27">
        <v>35.799999999999997</v>
      </c>
      <c r="O1709" s="27">
        <f t="shared" si="281"/>
        <v>34.299999999999997</v>
      </c>
      <c r="P1709" s="52" t="str">
        <f t="shared" si="282"/>
        <v>REPROVADO</v>
      </c>
      <c r="Q1709" s="16">
        <f t="shared" si="283"/>
        <v>128034</v>
      </c>
      <c r="R1709" s="27">
        <f t="shared" si="284"/>
        <v>35</v>
      </c>
      <c r="S1709" s="28">
        <v>42336</v>
      </c>
      <c r="T1709" s="27">
        <v>45.5</v>
      </c>
      <c r="U1709" s="27">
        <v>44.4</v>
      </c>
      <c r="V1709" s="27">
        <f t="shared" si="285"/>
        <v>44.4</v>
      </c>
      <c r="W1709" s="52" t="str">
        <f t="shared" si="286"/>
        <v>APROVADO</v>
      </c>
      <c r="X1709" s="55"/>
    </row>
    <row r="1710" spans="1:24" x14ac:dyDescent="0.25">
      <c r="A1710" s="53">
        <v>3532</v>
      </c>
      <c r="B1710" s="20">
        <v>3532</v>
      </c>
      <c r="C1710" s="16">
        <v>128035</v>
      </c>
      <c r="D1710" s="27">
        <v>35</v>
      </c>
      <c r="E1710" s="28">
        <v>42311</v>
      </c>
      <c r="F1710" s="27">
        <v>30.2</v>
      </c>
      <c r="G1710" s="27">
        <v>31.4</v>
      </c>
      <c r="H1710" s="27">
        <f t="shared" si="277"/>
        <v>30.2</v>
      </c>
      <c r="I1710" s="52" t="str">
        <f t="shared" si="278"/>
        <v>REPROVADO</v>
      </c>
      <c r="J1710" s="16">
        <f t="shared" si="279"/>
        <v>128035</v>
      </c>
      <c r="K1710" s="27">
        <f t="shared" si="280"/>
        <v>35</v>
      </c>
      <c r="L1710" s="28">
        <v>42315</v>
      </c>
      <c r="M1710" s="27">
        <v>38.200000000000003</v>
      </c>
      <c r="N1710" s="27">
        <v>37.5</v>
      </c>
      <c r="O1710" s="27">
        <f t="shared" si="281"/>
        <v>37.5</v>
      </c>
      <c r="P1710" s="52" t="str">
        <f t="shared" si="282"/>
        <v>APROVADO</v>
      </c>
      <c r="Q1710" s="16">
        <f t="shared" si="283"/>
        <v>128035</v>
      </c>
      <c r="R1710" s="27">
        <f t="shared" si="284"/>
        <v>35</v>
      </c>
      <c r="S1710" s="28">
        <v>42336</v>
      </c>
      <c r="T1710" s="27">
        <v>45.5</v>
      </c>
      <c r="U1710" s="27">
        <v>44</v>
      </c>
      <c r="V1710" s="27">
        <f t="shared" si="285"/>
        <v>44</v>
      </c>
      <c r="W1710" s="52" t="str">
        <f t="shared" si="286"/>
        <v>APROVADO</v>
      </c>
      <c r="X1710" s="55"/>
    </row>
    <row r="1711" spans="1:24" x14ac:dyDescent="0.25">
      <c r="A1711" s="53">
        <v>3533</v>
      </c>
      <c r="B1711" s="20">
        <v>3533</v>
      </c>
      <c r="C1711" s="16">
        <v>128037</v>
      </c>
      <c r="D1711" s="27">
        <v>35</v>
      </c>
      <c r="E1711" s="28">
        <v>42311</v>
      </c>
      <c r="F1711" s="27">
        <v>33.700000000000003</v>
      </c>
      <c r="G1711" s="27">
        <v>33.200000000000003</v>
      </c>
      <c r="H1711" s="27">
        <f t="shared" si="277"/>
        <v>33.200000000000003</v>
      </c>
      <c r="I1711" s="52" t="str">
        <f t="shared" si="278"/>
        <v>REPROVADO</v>
      </c>
      <c r="J1711" s="16">
        <f t="shared" si="279"/>
        <v>128037</v>
      </c>
      <c r="K1711" s="27">
        <f t="shared" si="280"/>
        <v>35</v>
      </c>
      <c r="L1711" s="28">
        <v>42315</v>
      </c>
      <c r="M1711" s="27">
        <v>36.799999999999997</v>
      </c>
      <c r="N1711" s="27">
        <v>37.6</v>
      </c>
      <c r="O1711" s="27">
        <f t="shared" si="281"/>
        <v>36.799999999999997</v>
      </c>
      <c r="P1711" s="52" t="str">
        <f t="shared" si="282"/>
        <v>APROVADO</v>
      </c>
      <c r="Q1711" s="16">
        <f t="shared" si="283"/>
        <v>128037</v>
      </c>
      <c r="R1711" s="27">
        <f t="shared" si="284"/>
        <v>35</v>
      </c>
      <c r="S1711" s="28">
        <v>42336</v>
      </c>
      <c r="T1711" s="27">
        <v>44.1</v>
      </c>
      <c r="U1711" s="27">
        <v>45</v>
      </c>
      <c r="V1711" s="27">
        <f t="shared" si="285"/>
        <v>44.1</v>
      </c>
      <c r="W1711" s="52" t="str">
        <f t="shared" si="286"/>
        <v>APROVADO</v>
      </c>
      <c r="X1711" s="55"/>
    </row>
    <row r="1712" spans="1:24" x14ac:dyDescent="0.25">
      <c r="A1712" s="53">
        <v>3534</v>
      </c>
      <c r="B1712" s="20">
        <v>3534</v>
      </c>
      <c r="C1712" s="16">
        <v>128042</v>
      </c>
      <c r="D1712" s="27">
        <v>35</v>
      </c>
      <c r="E1712" s="28">
        <v>42311</v>
      </c>
      <c r="F1712" s="27">
        <v>33.799999999999997</v>
      </c>
      <c r="G1712" s="27">
        <v>34.700000000000003</v>
      </c>
      <c r="H1712" s="27">
        <f t="shared" si="277"/>
        <v>33.799999999999997</v>
      </c>
      <c r="I1712" s="52" t="str">
        <f t="shared" si="278"/>
        <v>REPROVADO</v>
      </c>
      <c r="J1712" s="16">
        <f t="shared" si="279"/>
        <v>128042</v>
      </c>
      <c r="K1712" s="27">
        <f t="shared" si="280"/>
        <v>35</v>
      </c>
      <c r="L1712" s="28">
        <v>42315</v>
      </c>
      <c r="M1712" s="27">
        <v>37.4</v>
      </c>
      <c r="N1712" s="27">
        <v>39.200000000000003</v>
      </c>
      <c r="O1712" s="27">
        <f t="shared" si="281"/>
        <v>37.4</v>
      </c>
      <c r="P1712" s="52" t="str">
        <f t="shared" si="282"/>
        <v>APROVADO</v>
      </c>
      <c r="Q1712" s="16">
        <f t="shared" si="283"/>
        <v>128042</v>
      </c>
      <c r="R1712" s="27">
        <f t="shared" si="284"/>
        <v>35</v>
      </c>
      <c r="S1712" s="28">
        <v>42336</v>
      </c>
      <c r="T1712" s="27">
        <v>44.5</v>
      </c>
      <c r="U1712" s="27">
        <v>43.5</v>
      </c>
      <c r="V1712" s="27">
        <f t="shared" si="285"/>
        <v>43.5</v>
      </c>
      <c r="W1712" s="52" t="str">
        <f t="shared" si="286"/>
        <v>APROVADO</v>
      </c>
      <c r="X1712" s="55"/>
    </row>
    <row r="1713" spans="1:24" x14ac:dyDescent="0.25">
      <c r="A1713" s="53">
        <v>3535</v>
      </c>
      <c r="B1713" s="20">
        <v>3535</v>
      </c>
      <c r="C1713" s="16">
        <v>128045</v>
      </c>
      <c r="D1713" s="27">
        <v>35</v>
      </c>
      <c r="E1713" s="28">
        <v>42311</v>
      </c>
      <c r="F1713" s="27">
        <v>31.1</v>
      </c>
      <c r="G1713" s="27">
        <v>32.6</v>
      </c>
      <c r="H1713" s="27">
        <f t="shared" si="277"/>
        <v>31.1</v>
      </c>
      <c r="I1713" s="52" t="str">
        <f t="shared" si="278"/>
        <v>REPROVADO</v>
      </c>
      <c r="J1713" s="16">
        <f t="shared" si="279"/>
        <v>128045</v>
      </c>
      <c r="K1713" s="27">
        <f t="shared" si="280"/>
        <v>35</v>
      </c>
      <c r="L1713" s="28">
        <v>42315</v>
      </c>
      <c r="M1713" s="27">
        <v>35.1</v>
      </c>
      <c r="N1713" s="27">
        <v>36</v>
      </c>
      <c r="O1713" s="27">
        <f t="shared" si="281"/>
        <v>35.1</v>
      </c>
      <c r="P1713" s="52" t="str">
        <f t="shared" si="282"/>
        <v>APROVADO</v>
      </c>
      <c r="Q1713" s="16">
        <f t="shared" si="283"/>
        <v>128045</v>
      </c>
      <c r="R1713" s="27">
        <f t="shared" si="284"/>
        <v>35</v>
      </c>
      <c r="S1713" s="28">
        <v>42336</v>
      </c>
      <c r="T1713" s="27">
        <v>42.9</v>
      </c>
      <c r="U1713" s="27">
        <v>42.3</v>
      </c>
      <c r="V1713" s="27">
        <f t="shared" si="285"/>
        <v>42.3</v>
      </c>
      <c r="W1713" s="52" t="str">
        <f t="shared" si="286"/>
        <v>APROVADO</v>
      </c>
      <c r="X1713" s="55"/>
    </row>
    <row r="1714" spans="1:24" x14ac:dyDescent="0.25">
      <c r="A1714" s="53">
        <v>3536</v>
      </c>
      <c r="B1714" s="20">
        <v>3536</v>
      </c>
      <c r="C1714" s="16">
        <v>128047</v>
      </c>
      <c r="D1714" s="27">
        <v>35</v>
      </c>
      <c r="E1714" s="28">
        <v>42311</v>
      </c>
      <c r="F1714" s="27">
        <v>32.200000000000003</v>
      </c>
      <c r="G1714" s="27">
        <v>32.6</v>
      </c>
      <c r="H1714" s="27">
        <f t="shared" si="277"/>
        <v>32.200000000000003</v>
      </c>
      <c r="I1714" s="52" t="str">
        <f t="shared" si="278"/>
        <v>REPROVADO</v>
      </c>
      <c r="J1714" s="16">
        <f t="shared" si="279"/>
        <v>128047</v>
      </c>
      <c r="K1714" s="27">
        <f t="shared" si="280"/>
        <v>35</v>
      </c>
      <c r="L1714" s="28">
        <v>42315</v>
      </c>
      <c r="M1714" s="27">
        <v>35.4</v>
      </c>
      <c r="N1714" s="27">
        <v>35.200000000000003</v>
      </c>
      <c r="O1714" s="27">
        <f t="shared" si="281"/>
        <v>35.200000000000003</v>
      </c>
      <c r="P1714" s="52" t="str">
        <f t="shared" si="282"/>
        <v>APROVADO</v>
      </c>
      <c r="Q1714" s="16">
        <f t="shared" si="283"/>
        <v>128047</v>
      </c>
      <c r="R1714" s="27">
        <f t="shared" si="284"/>
        <v>35</v>
      </c>
      <c r="S1714" s="28">
        <v>42336</v>
      </c>
      <c r="T1714" s="27">
        <v>42.7</v>
      </c>
      <c r="U1714" s="27">
        <v>45</v>
      </c>
      <c r="V1714" s="27">
        <f t="shared" si="285"/>
        <v>42.7</v>
      </c>
      <c r="W1714" s="52" t="str">
        <f t="shared" si="286"/>
        <v>APROVADO</v>
      </c>
      <c r="X1714" s="55"/>
    </row>
    <row r="1715" spans="1:24" x14ac:dyDescent="0.25">
      <c r="A1715" s="53">
        <v>3537</v>
      </c>
      <c r="B1715" s="20">
        <v>3537</v>
      </c>
      <c r="C1715" s="16">
        <v>128048</v>
      </c>
      <c r="D1715" s="27">
        <v>35</v>
      </c>
      <c r="E1715" s="28">
        <v>42311</v>
      </c>
      <c r="F1715" s="27">
        <v>33.4</v>
      </c>
      <c r="G1715" s="27">
        <v>31.2</v>
      </c>
      <c r="H1715" s="27">
        <f t="shared" si="277"/>
        <v>31.2</v>
      </c>
      <c r="I1715" s="52" t="str">
        <f t="shared" si="278"/>
        <v>REPROVADO</v>
      </c>
      <c r="J1715" s="16">
        <f t="shared" si="279"/>
        <v>128048</v>
      </c>
      <c r="K1715" s="27">
        <f t="shared" si="280"/>
        <v>35</v>
      </c>
      <c r="L1715" s="28">
        <v>42315</v>
      </c>
      <c r="M1715" s="27">
        <v>38.200000000000003</v>
      </c>
      <c r="N1715" s="27">
        <v>37.200000000000003</v>
      </c>
      <c r="O1715" s="27">
        <f t="shared" si="281"/>
        <v>37.200000000000003</v>
      </c>
      <c r="P1715" s="52" t="str">
        <f t="shared" si="282"/>
        <v>APROVADO</v>
      </c>
      <c r="Q1715" s="16">
        <f t="shared" si="283"/>
        <v>128048</v>
      </c>
      <c r="R1715" s="27">
        <f t="shared" si="284"/>
        <v>35</v>
      </c>
      <c r="S1715" s="28">
        <v>42336</v>
      </c>
      <c r="T1715" s="27">
        <v>43.5</v>
      </c>
      <c r="U1715" s="27">
        <v>43.7</v>
      </c>
      <c r="V1715" s="27">
        <f t="shared" si="285"/>
        <v>43.5</v>
      </c>
      <c r="W1715" s="52" t="str">
        <f t="shared" si="286"/>
        <v>APROVADO</v>
      </c>
      <c r="X1715" s="55"/>
    </row>
    <row r="1716" spans="1:24" x14ac:dyDescent="0.25">
      <c r="A1716" s="53">
        <v>3538</v>
      </c>
      <c r="B1716" s="20">
        <v>3538</v>
      </c>
      <c r="C1716" s="16">
        <v>128050</v>
      </c>
      <c r="D1716" s="27">
        <v>35</v>
      </c>
      <c r="E1716" s="28">
        <v>42311</v>
      </c>
      <c r="F1716" s="27">
        <v>33</v>
      </c>
      <c r="G1716" s="27">
        <v>32.6</v>
      </c>
      <c r="H1716" s="27">
        <f t="shared" si="277"/>
        <v>32.6</v>
      </c>
      <c r="I1716" s="52" t="str">
        <f t="shared" si="278"/>
        <v>REPROVADO</v>
      </c>
      <c r="J1716" s="16">
        <f t="shared" si="279"/>
        <v>128050</v>
      </c>
      <c r="K1716" s="27">
        <f t="shared" si="280"/>
        <v>35</v>
      </c>
      <c r="L1716" s="28">
        <v>42315</v>
      </c>
      <c r="M1716" s="27">
        <v>34.799999999999997</v>
      </c>
      <c r="N1716" s="27">
        <v>35.799999999999997</v>
      </c>
      <c r="O1716" s="27">
        <f t="shared" si="281"/>
        <v>34.799999999999997</v>
      </c>
      <c r="P1716" s="52" t="str">
        <f t="shared" si="282"/>
        <v>REPROVADO</v>
      </c>
      <c r="Q1716" s="16">
        <f t="shared" si="283"/>
        <v>128050</v>
      </c>
      <c r="R1716" s="27">
        <f t="shared" si="284"/>
        <v>35</v>
      </c>
      <c r="S1716" s="28">
        <v>42336</v>
      </c>
      <c r="T1716" s="27">
        <v>45.2</v>
      </c>
      <c r="U1716" s="27">
        <v>44.3</v>
      </c>
      <c r="V1716" s="27">
        <f t="shared" si="285"/>
        <v>44.3</v>
      </c>
      <c r="W1716" s="52" t="str">
        <f t="shared" si="286"/>
        <v>APROVADO</v>
      </c>
      <c r="X1716" s="55"/>
    </row>
    <row r="1717" spans="1:24" x14ac:dyDescent="0.25">
      <c r="A1717" s="53">
        <v>3539</v>
      </c>
      <c r="B1717" s="20">
        <v>3539</v>
      </c>
      <c r="C1717" s="16">
        <v>128049</v>
      </c>
      <c r="D1717" s="27">
        <v>35</v>
      </c>
      <c r="E1717" s="28">
        <v>42311</v>
      </c>
      <c r="F1717" s="27">
        <v>30.7</v>
      </c>
      <c r="G1717" s="27">
        <v>29.9</v>
      </c>
      <c r="H1717" s="27">
        <f t="shared" si="277"/>
        <v>29.9</v>
      </c>
      <c r="I1717" s="52" t="str">
        <f t="shared" si="278"/>
        <v>REPROVADO</v>
      </c>
      <c r="J1717" s="16">
        <f t="shared" si="279"/>
        <v>128049</v>
      </c>
      <c r="K1717" s="27">
        <f t="shared" si="280"/>
        <v>35</v>
      </c>
      <c r="L1717" s="28">
        <v>42315</v>
      </c>
      <c r="M1717" s="27">
        <v>35.299999999999997</v>
      </c>
      <c r="N1717" s="27">
        <v>37.799999999999997</v>
      </c>
      <c r="O1717" s="27">
        <f t="shared" si="281"/>
        <v>35.299999999999997</v>
      </c>
      <c r="P1717" s="52" t="str">
        <f t="shared" si="282"/>
        <v>APROVADO</v>
      </c>
      <c r="Q1717" s="16">
        <f t="shared" si="283"/>
        <v>128049</v>
      </c>
      <c r="R1717" s="27">
        <f t="shared" si="284"/>
        <v>35</v>
      </c>
      <c r="S1717" s="28">
        <v>42336</v>
      </c>
      <c r="T1717" s="27">
        <v>43.5</v>
      </c>
      <c r="U1717" s="27">
        <v>42.5</v>
      </c>
      <c r="V1717" s="27">
        <f t="shared" si="285"/>
        <v>42.5</v>
      </c>
      <c r="W1717" s="52" t="str">
        <f t="shared" si="286"/>
        <v>APROVADO</v>
      </c>
      <c r="X1717" s="55"/>
    </row>
    <row r="1718" spans="1:24" x14ac:dyDescent="0.25">
      <c r="A1718" s="53">
        <v>3540</v>
      </c>
      <c r="B1718" s="20">
        <v>3540</v>
      </c>
      <c r="C1718" s="16">
        <v>128051</v>
      </c>
      <c r="D1718" s="27">
        <v>35</v>
      </c>
      <c r="E1718" s="28">
        <v>42311</v>
      </c>
      <c r="F1718" s="27">
        <v>30.9</v>
      </c>
      <c r="G1718" s="27">
        <v>29.9</v>
      </c>
      <c r="H1718" s="27">
        <f t="shared" si="277"/>
        <v>29.9</v>
      </c>
      <c r="I1718" s="52" t="str">
        <f t="shared" si="278"/>
        <v>REPROVADO</v>
      </c>
      <c r="J1718" s="16">
        <f t="shared" si="279"/>
        <v>128051</v>
      </c>
      <c r="K1718" s="27">
        <f t="shared" si="280"/>
        <v>35</v>
      </c>
      <c r="L1718" s="28">
        <v>42315</v>
      </c>
      <c r="M1718" s="27">
        <v>38.9</v>
      </c>
      <c r="N1718" s="27">
        <v>37</v>
      </c>
      <c r="O1718" s="27">
        <f t="shared" si="281"/>
        <v>37</v>
      </c>
      <c r="P1718" s="52" t="str">
        <f t="shared" si="282"/>
        <v>APROVADO</v>
      </c>
      <c r="Q1718" s="16">
        <f t="shared" si="283"/>
        <v>128051</v>
      </c>
      <c r="R1718" s="27">
        <f t="shared" si="284"/>
        <v>35</v>
      </c>
      <c r="S1718" s="28">
        <v>42336</v>
      </c>
      <c r="T1718" s="27">
        <v>45.9</v>
      </c>
      <c r="U1718" s="27">
        <v>46.2</v>
      </c>
      <c r="V1718" s="27">
        <f t="shared" si="285"/>
        <v>45.9</v>
      </c>
      <c r="W1718" s="52" t="str">
        <f t="shared" si="286"/>
        <v>APROVADO</v>
      </c>
      <c r="X1718" s="55"/>
    </row>
    <row r="1719" spans="1:24" x14ac:dyDescent="0.25">
      <c r="A1719" s="53">
        <v>3541</v>
      </c>
      <c r="B1719" s="20">
        <v>3541</v>
      </c>
      <c r="C1719" s="16">
        <v>128053</v>
      </c>
      <c r="D1719" s="27">
        <v>35</v>
      </c>
      <c r="E1719" s="28">
        <v>42311</v>
      </c>
      <c r="F1719" s="27">
        <v>28.8</v>
      </c>
      <c r="G1719" s="27">
        <v>30.5</v>
      </c>
      <c r="H1719" s="27">
        <f t="shared" si="277"/>
        <v>28.8</v>
      </c>
      <c r="I1719" s="52" t="str">
        <f t="shared" si="278"/>
        <v>REPROVADO</v>
      </c>
      <c r="J1719" s="16">
        <f t="shared" si="279"/>
        <v>128053</v>
      </c>
      <c r="K1719" s="27">
        <f t="shared" si="280"/>
        <v>35</v>
      </c>
      <c r="L1719" s="28">
        <v>42315</v>
      </c>
      <c r="M1719" s="27">
        <v>36.5</v>
      </c>
      <c r="N1719" s="27">
        <v>38.200000000000003</v>
      </c>
      <c r="O1719" s="27">
        <f t="shared" si="281"/>
        <v>36.5</v>
      </c>
      <c r="P1719" s="52" t="str">
        <f t="shared" si="282"/>
        <v>APROVADO</v>
      </c>
      <c r="Q1719" s="16">
        <f t="shared" si="283"/>
        <v>128053</v>
      </c>
      <c r="R1719" s="27">
        <f t="shared" si="284"/>
        <v>35</v>
      </c>
      <c r="S1719" s="28">
        <v>42336</v>
      </c>
      <c r="T1719" s="27">
        <v>43.7</v>
      </c>
      <c r="U1719" s="27">
        <v>43.9</v>
      </c>
      <c r="V1719" s="27">
        <f t="shared" si="285"/>
        <v>43.7</v>
      </c>
      <c r="W1719" s="52" t="str">
        <f t="shared" si="286"/>
        <v>APROVADO</v>
      </c>
      <c r="X1719" s="55"/>
    </row>
    <row r="1720" spans="1:24" x14ac:dyDescent="0.25">
      <c r="A1720" s="53">
        <v>3542</v>
      </c>
      <c r="B1720" s="20">
        <v>3542</v>
      </c>
      <c r="C1720" s="16">
        <v>128054</v>
      </c>
      <c r="D1720" s="27">
        <v>35</v>
      </c>
      <c r="E1720" s="28">
        <v>42311</v>
      </c>
      <c r="F1720" s="27">
        <v>32</v>
      </c>
      <c r="G1720" s="27">
        <v>33.5</v>
      </c>
      <c r="H1720" s="27">
        <f t="shared" si="277"/>
        <v>32</v>
      </c>
      <c r="I1720" s="52" t="str">
        <f t="shared" si="278"/>
        <v>REPROVADO</v>
      </c>
      <c r="J1720" s="16">
        <f t="shared" si="279"/>
        <v>128054</v>
      </c>
      <c r="K1720" s="27">
        <f t="shared" si="280"/>
        <v>35</v>
      </c>
      <c r="L1720" s="28">
        <v>42315</v>
      </c>
      <c r="M1720" s="27">
        <v>35.200000000000003</v>
      </c>
      <c r="N1720" s="27">
        <v>36.6</v>
      </c>
      <c r="O1720" s="27">
        <f t="shared" si="281"/>
        <v>35.200000000000003</v>
      </c>
      <c r="P1720" s="52" t="str">
        <f t="shared" si="282"/>
        <v>APROVADO</v>
      </c>
      <c r="Q1720" s="16">
        <f t="shared" si="283"/>
        <v>128054</v>
      </c>
      <c r="R1720" s="27">
        <f t="shared" si="284"/>
        <v>35</v>
      </c>
      <c r="S1720" s="28">
        <v>42336</v>
      </c>
      <c r="T1720" s="27">
        <v>43.4</v>
      </c>
      <c r="U1720" s="27">
        <v>43.7</v>
      </c>
      <c r="V1720" s="27">
        <f t="shared" si="285"/>
        <v>43.4</v>
      </c>
      <c r="W1720" s="52" t="str">
        <f t="shared" si="286"/>
        <v>APROVADO</v>
      </c>
      <c r="X1720" s="55"/>
    </row>
    <row r="1721" spans="1:24" x14ac:dyDescent="0.25">
      <c r="A1721" s="53">
        <v>3543</v>
      </c>
      <c r="B1721" s="20">
        <v>3543</v>
      </c>
      <c r="C1721" s="16">
        <v>128062</v>
      </c>
      <c r="D1721" s="27">
        <v>35</v>
      </c>
      <c r="E1721" s="28">
        <v>42311</v>
      </c>
      <c r="F1721" s="27">
        <v>33.9</v>
      </c>
      <c r="G1721" s="27">
        <v>30.2</v>
      </c>
      <c r="H1721" s="27">
        <f t="shared" si="277"/>
        <v>30.2</v>
      </c>
      <c r="I1721" s="52" t="str">
        <f t="shared" si="278"/>
        <v>REPROVADO</v>
      </c>
      <c r="J1721" s="16">
        <f t="shared" si="279"/>
        <v>128062</v>
      </c>
      <c r="K1721" s="27">
        <f t="shared" si="280"/>
        <v>35</v>
      </c>
      <c r="L1721" s="28">
        <v>42315</v>
      </c>
      <c r="M1721" s="27">
        <v>35.6</v>
      </c>
      <c r="N1721" s="27">
        <v>36.799999999999997</v>
      </c>
      <c r="O1721" s="27">
        <f t="shared" si="281"/>
        <v>35.6</v>
      </c>
      <c r="P1721" s="52" t="str">
        <f t="shared" si="282"/>
        <v>APROVADO</v>
      </c>
      <c r="Q1721" s="16">
        <f t="shared" si="283"/>
        <v>128062</v>
      </c>
      <c r="R1721" s="27">
        <f t="shared" si="284"/>
        <v>35</v>
      </c>
      <c r="S1721" s="28">
        <v>42336</v>
      </c>
      <c r="T1721" s="27">
        <v>44.4</v>
      </c>
      <c r="U1721" s="27">
        <v>45.1</v>
      </c>
      <c r="V1721" s="27">
        <f t="shared" si="285"/>
        <v>44.4</v>
      </c>
      <c r="W1721" s="52" t="str">
        <f t="shared" si="286"/>
        <v>APROVADO</v>
      </c>
      <c r="X1721" s="55"/>
    </row>
    <row r="1722" spans="1:24" x14ac:dyDescent="0.25">
      <c r="A1722" s="53">
        <v>3544</v>
      </c>
      <c r="B1722" s="20">
        <v>3544</v>
      </c>
      <c r="C1722" s="16">
        <v>128063</v>
      </c>
      <c r="D1722" s="27">
        <v>35</v>
      </c>
      <c r="E1722" s="28">
        <v>42311</v>
      </c>
      <c r="F1722" s="27">
        <v>29.7</v>
      </c>
      <c r="G1722" s="27">
        <v>31.2</v>
      </c>
      <c r="H1722" s="27">
        <f t="shared" si="277"/>
        <v>29.7</v>
      </c>
      <c r="I1722" s="52" t="str">
        <f t="shared" si="278"/>
        <v>REPROVADO</v>
      </c>
      <c r="J1722" s="16">
        <f t="shared" si="279"/>
        <v>128063</v>
      </c>
      <c r="K1722" s="27">
        <f t="shared" si="280"/>
        <v>35</v>
      </c>
      <c r="L1722" s="28">
        <v>42315</v>
      </c>
      <c r="M1722" s="27">
        <v>36.200000000000003</v>
      </c>
      <c r="N1722" s="27">
        <v>37.9</v>
      </c>
      <c r="O1722" s="27">
        <f t="shared" si="281"/>
        <v>36.200000000000003</v>
      </c>
      <c r="P1722" s="52" t="str">
        <f t="shared" si="282"/>
        <v>APROVADO</v>
      </c>
      <c r="Q1722" s="16">
        <f t="shared" si="283"/>
        <v>128063</v>
      </c>
      <c r="R1722" s="27">
        <f t="shared" si="284"/>
        <v>35</v>
      </c>
      <c r="S1722" s="28">
        <v>42336</v>
      </c>
      <c r="T1722" s="27">
        <v>45.4</v>
      </c>
      <c r="U1722" s="27">
        <v>42.7</v>
      </c>
      <c r="V1722" s="27">
        <f t="shared" si="285"/>
        <v>42.7</v>
      </c>
      <c r="W1722" s="52" t="str">
        <f t="shared" si="286"/>
        <v>APROVADO</v>
      </c>
      <c r="X1722" s="55"/>
    </row>
    <row r="1723" spans="1:24" x14ac:dyDescent="0.25">
      <c r="A1723" s="53">
        <v>3545</v>
      </c>
      <c r="B1723" s="20">
        <v>3545</v>
      </c>
      <c r="C1723" s="16">
        <v>128111</v>
      </c>
      <c r="D1723" s="27">
        <v>35</v>
      </c>
      <c r="E1723" s="28">
        <v>42314</v>
      </c>
      <c r="F1723" s="27">
        <v>32.6</v>
      </c>
      <c r="G1723" s="27">
        <v>29.4</v>
      </c>
      <c r="H1723" s="27">
        <f t="shared" si="277"/>
        <v>29.4</v>
      </c>
      <c r="I1723" s="52" t="str">
        <f t="shared" si="278"/>
        <v>REPROVADO</v>
      </c>
      <c r="J1723" s="16">
        <f t="shared" si="279"/>
        <v>128111</v>
      </c>
      <c r="K1723" s="27">
        <f t="shared" si="280"/>
        <v>35</v>
      </c>
      <c r="L1723" s="28">
        <v>42318</v>
      </c>
      <c r="M1723" s="27">
        <v>36.200000000000003</v>
      </c>
      <c r="N1723" s="27">
        <v>36.4</v>
      </c>
      <c r="O1723" s="27">
        <f t="shared" si="281"/>
        <v>36.200000000000003</v>
      </c>
      <c r="P1723" s="52" t="str">
        <f t="shared" si="282"/>
        <v>APROVADO</v>
      </c>
      <c r="Q1723" s="16">
        <f t="shared" si="283"/>
        <v>128111</v>
      </c>
      <c r="R1723" s="27">
        <f t="shared" si="284"/>
        <v>35</v>
      </c>
      <c r="S1723" s="28">
        <v>42339</v>
      </c>
      <c r="T1723" s="27">
        <v>42.8</v>
      </c>
      <c r="U1723" s="27">
        <v>42</v>
      </c>
      <c r="V1723" s="27">
        <f t="shared" si="285"/>
        <v>42</v>
      </c>
      <c r="W1723" s="52" t="str">
        <f t="shared" si="286"/>
        <v>APROVADO</v>
      </c>
      <c r="X1723" s="55"/>
    </row>
    <row r="1724" spans="1:24" x14ac:dyDescent="0.25">
      <c r="A1724" s="53">
        <v>3546</v>
      </c>
      <c r="B1724" s="20">
        <v>3546</v>
      </c>
      <c r="C1724" s="16">
        <v>128131</v>
      </c>
      <c r="D1724" s="27">
        <v>35</v>
      </c>
      <c r="E1724" s="28">
        <v>42314</v>
      </c>
      <c r="F1724" s="27">
        <v>28.3</v>
      </c>
      <c r="G1724" s="27">
        <v>30</v>
      </c>
      <c r="H1724" s="27">
        <f t="shared" si="277"/>
        <v>28.3</v>
      </c>
      <c r="I1724" s="52" t="str">
        <f t="shared" si="278"/>
        <v>REPROVADO</v>
      </c>
      <c r="J1724" s="16">
        <f t="shared" si="279"/>
        <v>128131</v>
      </c>
      <c r="K1724" s="27">
        <f t="shared" si="280"/>
        <v>35</v>
      </c>
      <c r="L1724" s="28">
        <v>42318</v>
      </c>
      <c r="M1724" s="27">
        <v>36.6</v>
      </c>
      <c r="N1724" s="27">
        <v>37</v>
      </c>
      <c r="O1724" s="27">
        <f t="shared" si="281"/>
        <v>36.6</v>
      </c>
      <c r="P1724" s="52" t="str">
        <f t="shared" si="282"/>
        <v>APROVADO</v>
      </c>
      <c r="Q1724" s="16">
        <f t="shared" si="283"/>
        <v>128131</v>
      </c>
      <c r="R1724" s="27">
        <f t="shared" si="284"/>
        <v>35</v>
      </c>
      <c r="S1724" s="28">
        <v>42339</v>
      </c>
      <c r="T1724" s="27">
        <v>41.1</v>
      </c>
      <c r="U1724" s="27">
        <v>40.799999999999997</v>
      </c>
      <c r="V1724" s="27">
        <f t="shared" si="285"/>
        <v>40.799999999999997</v>
      </c>
      <c r="W1724" s="52" t="str">
        <f t="shared" si="286"/>
        <v>APROVADO</v>
      </c>
      <c r="X1724" s="55"/>
    </row>
    <row r="1725" spans="1:24" ht="24" x14ac:dyDescent="0.25">
      <c r="A1725" s="53">
        <v>3547</v>
      </c>
      <c r="B1725" s="22">
        <v>3547</v>
      </c>
      <c r="C1725" s="34">
        <v>128179</v>
      </c>
      <c r="D1725" s="45">
        <v>35</v>
      </c>
      <c r="E1725" s="44">
        <v>42315</v>
      </c>
      <c r="F1725" s="45">
        <v>27.4</v>
      </c>
      <c r="G1725" s="45">
        <v>27.7</v>
      </c>
      <c r="H1725" s="45">
        <f t="shared" si="277"/>
        <v>27.4</v>
      </c>
      <c r="I1725" s="46" t="str">
        <f t="shared" si="278"/>
        <v>REPROVADO</v>
      </c>
      <c r="J1725" s="34">
        <f t="shared" si="279"/>
        <v>128179</v>
      </c>
      <c r="K1725" s="45">
        <f t="shared" si="280"/>
        <v>35</v>
      </c>
      <c r="L1725" s="44">
        <v>42319</v>
      </c>
      <c r="M1725" s="45">
        <v>34.6</v>
      </c>
      <c r="N1725" s="45">
        <v>32.4</v>
      </c>
      <c r="O1725" s="45">
        <f t="shared" si="281"/>
        <v>32.4</v>
      </c>
      <c r="P1725" s="46" t="str">
        <f t="shared" si="282"/>
        <v>REPROVADO</v>
      </c>
      <c r="Q1725" s="34">
        <f t="shared" si="283"/>
        <v>128179</v>
      </c>
      <c r="R1725" s="45">
        <f t="shared" si="284"/>
        <v>35</v>
      </c>
      <c r="S1725" s="44">
        <v>42340</v>
      </c>
      <c r="T1725" s="45">
        <v>41</v>
      </c>
      <c r="U1725" s="45">
        <v>42.3</v>
      </c>
      <c r="V1725" s="45">
        <f t="shared" si="285"/>
        <v>41</v>
      </c>
      <c r="W1725" s="46" t="str">
        <f t="shared" si="286"/>
        <v>APROVADO</v>
      </c>
      <c r="X1725" s="59" t="s">
        <v>187</v>
      </c>
    </row>
    <row r="1726" spans="1:24" x14ac:dyDescent="0.25">
      <c r="A1726" s="53">
        <v>3548</v>
      </c>
      <c r="B1726" s="20">
        <v>3548</v>
      </c>
      <c r="C1726" s="16">
        <v>128193</v>
      </c>
      <c r="D1726" s="27">
        <v>35</v>
      </c>
      <c r="E1726" s="28">
        <v>42315</v>
      </c>
      <c r="F1726" s="27">
        <v>28.3</v>
      </c>
      <c r="G1726" s="27">
        <v>28.8</v>
      </c>
      <c r="H1726" s="27">
        <f t="shared" si="277"/>
        <v>28.3</v>
      </c>
      <c r="I1726" s="52" t="str">
        <f t="shared" si="278"/>
        <v>REPROVADO</v>
      </c>
      <c r="J1726" s="16">
        <f t="shared" si="279"/>
        <v>128193</v>
      </c>
      <c r="K1726" s="27">
        <f t="shared" si="280"/>
        <v>35</v>
      </c>
      <c r="L1726" s="28">
        <v>42319</v>
      </c>
      <c r="M1726" s="27">
        <v>36.5</v>
      </c>
      <c r="N1726" s="27">
        <v>34</v>
      </c>
      <c r="O1726" s="27">
        <f t="shared" si="281"/>
        <v>34</v>
      </c>
      <c r="P1726" s="52" t="str">
        <f t="shared" si="282"/>
        <v>REPROVADO</v>
      </c>
      <c r="Q1726" s="16">
        <f t="shared" si="283"/>
        <v>128193</v>
      </c>
      <c r="R1726" s="27">
        <f t="shared" si="284"/>
        <v>35</v>
      </c>
      <c r="S1726" s="28">
        <v>42340</v>
      </c>
      <c r="T1726" s="27">
        <v>40.9</v>
      </c>
      <c r="U1726" s="27">
        <v>42.5</v>
      </c>
      <c r="V1726" s="27">
        <f t="shared" si="285"/>
        <v>40.9</v>
      </c>
      <c r="W1726" s="52" t="str">
        <f t="shared" si="286"/>
        <v>APROVADO</v>
      </c>
      <c r="X1726" s="55"/>
    </row>
    <row r="1727" spans="1:24" x14ac:dyDescent="0.25">
      <c r="A1727" s="53">
        <v>3549</v>
      </c>
      <c r="B1727" s="20">
        <v>3549</v>
      </c>
      <c r="C1727" s="16">
        <v>128254</v>
      </c>
      <c r="D1727" s="27">
        <v>35</v>
      </c>
      <c r="E1727" s="28">
        <v>42316</v>
      </c>
      <c r="F1727" s="27">
        <v>31.1</v>
      </c>
      <c r="G1727" s="27">
        <v>30.6</v>
      </c>
      <c r="H1727" s="27">
        <f t="shared" si="277"/>
        <v>30.6</v>
      </c>
      <c r="I1727" s="52" t="str">
        <f t="shared" si="278"/>
        <v>REPROVADO</v>
      </c>
      <c r="J1727" s="16">
        <f t="shared" si="279"/>
        <v>128254</v>
      </c>
      <c r="K1727" s="27">
        <f t="shared" si="280"/>
        <v>35</v>
      </c>
      <c r="L1727" s="28">
        <v>42320</v>
      </c>
      <c r="M1727" s="27">
        <v>36.5</v>
      </c>
      <c r="N1727" s="27">
        <v>36.1</v>
      </c>
      <c r="O1727" s="27">
        <f t="shared" si="281"/>
        <v>36.1</v>
      </c>
      <c r="P1727" s="52" t="str">
        <f t="shared" si="282"/>
        <v>APROVADO</v>
      </c>
      <c r="Q1727" s="16">
        <f t="shared" si="283"/>
        <v>128254</v>
      </c>
      <c r="R1727" s="27">
        <f t="shared" si="284"/>
        <v>35</v>
      </c>
      <c r="S1727" s="28">
        <v>42341</v>
      </c>
      <c r="T1727" s="27">
        <v>42.2</v>
      </c>
      <c r="U1727" s="27">
        <v>42.7</v>
      </c>
      <c r="V1727" s="27">
        <f t="shared" si="285"/>
        <v>42.2</v>
      </c>
      <c r="W1727" s="52" t="str">
        <f t="shared" si="286"/>
        <v>APROVADO</v>
      </c>
      <c r="X1727" s="55"/>
    </row>
    <row r="1728" spans="1:24" x14ac:dyDescent="0.25">
      <c r="A1728" s="53">
        <v>3550</v>
      </c>
      <c r="B1728" s="20">
        <v>3550</v>
      </c>
      <c r="C1728" s="16">
        <v>128260</v>
      </c>
      <c r="D1728" s="27">
        <v>35</v>
      </c>
      <c r="E1728" s="28">
        <v>42316</v>
      </c>
      <c r="F1728" s="27">
        <v>30.8</v>
      </c>
      <c r="G1728" s="27">
        <v>31.8</v>
      </c>
      <c r="H1728" s="27">
        <f t="shared" si="277"/>
        <v>30.8</v>
      </c>
      <c r="I1728" s="52" t="str">
        <f t="shared" si="278"/>
        <v>REPROVADO</v>
      </c>
      <c r="J1728" s="16">
        <f t="shared" si="279"/>
        <v>128260</v>
      </c>
      <c r="K1728" s="27">
        <f t="shared" si="280"/>
        <v>35</v>
      </c>
      <c r="L1728" s="28">
        <v>42320</v>
      </c>
      <c r="M1728" s="27">
        <v>34.6</v>
      </c>
      <c r="N1728" s="27">
        <v>37.9</v>
      </c>
      <c r="O1728" s="27">
        <f t="shared" si="281"/>
        <v>34.6</v>
      </c>
      <c r="P1728" s="52" t="str">
        <f t="shared" si="282"/>
        <v>REPROVADO</v>
      </c>
      <c r="Q1728" s="16">
        <f t="shared" si="283"/>
        <v>128260</v>
      </c>
      <c r="R1728" s="27">
        <f t="shared" si="284"/>
        <v>35</v>
      </c>
      <c r="S1728" s="28">
        <v>42341</v>
      </c>
      <c r="T1728" s="27">
        <v>41.3</v>
      </c>
      <c r="U1728" s="27">
        <v>40.9</v>
      </c>
      <c r="V1728" s="27">
        <f t="shared" si="285"/>
        <v>40.9</v>
      </c>
      <c r="W1728" s="52" t="str">
        <f t="shared" si="286"/>
        <v>APROVADO</v>
      </c>
      <c r="X1728" s="55"/>
    </row>
    <row r="1729" spans="1:24" x14ac:dyDescent="0.25">
      <c r="A1729" s="53">
        <v>3551</v>
      </c>
      <c r="B1729" s="20">
        <v>3551</v>
      </c>
      <c r="C1729" s="16">
        <v>128259</v>
      </c>
      <c r="D1729" s="27">
        <v>35</v>
      </c>
      <c r="E1729" s="28">
        <v>42316</v>
      </c>
      <c r="F1729" s="27">
        <v>29</v>
      </c>
      <c r="G1729" s="27">
        <v>30.9</v>
      </c>
      <c r="H1729" s="27">
        <f t="shared" ref="H1729:H1792" si="287">IF(F1729="","",(SMALL(F1729:G1729,1)))</f>
        <v>29</v>
      </c>
      <c r="I1729" s="52" t="str">
        <f t="shared" ref="I1729:I1792" si="288">IF(F1729="","",(IF(H1729&gt;D1729,"APROVADO","REPROVADO")))</f>
        <v>REPROVADO</v>
      </c>
      <c r="J1729" s="16">
        <f t="shared" ref="J1729:J1792" si="289">C1729</f>
        <v>128259</v>
      </c>
      <c r="K1729" s="27">
        <f t="shared" ref="K1729:K1792" si="290">D1729</f>
        <v>35</v>
      </c>
      <c r="L1729" s="28">
        <v>42320</v>
      </c>
      <c r="M1729" s="27">
        <v>38.9</v>
      </c>
      <c r="N1729" s="27">
        <v>36.1</v>
      </c>
      <c r="O1729" s="27">
        <f t="shared" ref="O1729:O1792" si="291">IF(M1729="","",(SMALL(M1729:N1729,1)))</f>
        <v>36.1</v>
      </c>
      <c r="P1729" s="52" t="str">
        <f t="shared" ref="P1729:P1792" si="292">IF(M1729="","",(IF(O1729&gt;K1729,"APROVADO","REPROVADO")))</f>
        <v>APROVADO</v>
      </c>
      <c r="Q1729" s="16">
        <f t="shared" ref="Q1729:Q1792" si="293">C1729</f>
        <v>128259</v>
      </c>
      <c r="R1729" s="27">
        <f t="shared" ref="R1729:R1792" si="294">D1729</f>
        <v>35</v>
      </c>
      <c r="S1729" s="28">
        <v>42341</v>
      </c>
      <c r="T1729" s="27">
        <v>43</v>
      </c>
      <c r="U1729" s="27">
        <v>41.6</v>
      </c>
      <c r="V1729" s="27">
        <f t="shared" ref="V1729:V1792" si="295">IF(T1729="","",(SMALL(T1729:U1729,1)))</f>
        <v>41.6</v>
      </c>
      <c r="W1729" s="52" t="str">
        <f t="shared" ref="W1729:W1792" si="296">IF(T1729="","",(IF(V1729&gt;R1729,"APROVADO","REPROVADO")))</f>
        <v>APROVADO</v>
      </c>
      <c r="X1729" s="55"/>
    </row>
    <row r="1730" spans="1:24" x14ac:dyDescent="0.25">
      <c r="A1730" s="53">
        <v>3552</v>
      </c>
      <c r="B1730" s="20">
        <v>3552</v>
      </c>
      <c r="C1730" s="16">
        <v>128261</v>
      </c>
      <c r="D1730" s="27">
        <v>35</v>
      </c>
      <c r="E1730" s="28">
        <v>42316</v>
      </c>
      <c r="F1730" s="27">
        <v>29.9</v>
      </c>
      <c r="G1730" s="27">
        <v>31.6</v>
      </c>
      <c r="H1730" s="27">
        <f t="shared" si="287"/>
        <v>29.9</v>
      </c>
      <c r="I1730" s="52" t="str">
        <f t="shared" si="288"/>
        <v>REPROVADO</v>
      </c>
      <c r="J1730" s="16">
        <f t="shared" si="289"/>
        <v>128261</v>
      </c>
      <c r="K1730" s="27">
        <f t="shared" si="290"/>
        <v>35</v>
      </c>
      <c r="L1730" s="28">
        <v>42320</v>
      </c>
      <c r="M1730" s="27">
        <v>35</v>
      </c>
      <c r="N1730" s="27">
        <v>34.299999999999997</v>
      </c>
      <c r="O1730" s="27">
        <f t="shared" si="291"/>
        <v>34.299999999999997</v>
      </c>
      <c r="P1730" s="52" t="str">
        <f t="shared" si="292"/>
        <v>REPROVADO</v>
      </c>
      <c r="Q1730" s="16">
        <f t="shared" si="293"/>
        <v>128261</v>
      </c>
      <c r="R1730" s="27">
        <f t="shared" si="294"/>
        <v>35</v>
      </c>
      <c r="S1730" s="28">
        <v>42341</v>
      </c>
      <c r="T1730" s="27">
        <v>42.8</v>
      </c>
      <c r="U1730" s="27">
        <v>44</v>
      </c>
      <c r="V1730" s="27">
        <f t="shared" si="295"/>
        <v>42.8</v>
      </c>
      <c r="W1730" s="52" t="str">
        <f t="shared" si="296"/>
        <v>APROVADO</v>
      </c>
      <c r="X1730" s="55"/>
    </row>
    <row r="1731" spans="1:24" x14ac:dyDescent="0.25">
      <c r="A1731" s="53">
        <v>3553</v>
      </c>
      <c r="B1731" s="22"/>
      <c r="C1731" s="34"/>
      <c r="D1731" s="45"/>
      <c r="E1731" s="44"/>
      <c r="F1731" s="45"/>
      <c r="G1731" s="45"/>
      <c r="H1731" s="45" t="str">
        <f t="shared" si="287"/>
        <v/>
      </c>
      <c r="I1731" s="46" t="str">
        <f t="shared" si="288"/>
        <v/>
      </c>
      <c r="J1731" s="34">
        <f t="shared" si="289"/>
        <v>0</v>
      </c>
      <c r="K1731" s="45">
        <f t="shared" si="290"/>
        <v>0</v>
      </c>
      <c r="L1731" s="44"/>
      <c r="M1731" s="45"/>
      <c r="N1731" s="45"/>
      <c r="O1731" s="45" t="str">
        <f t="shared" si="291"/>
        <v/>
      </c>
      <c r="P1731" s="46" t="str">
        <f t="shared" si="292"/>
        <v/>
      </c>
      <c r="Q1731" s="34">
        <f t="shared" si="293"/>
        <v>0</v>
      </c>
      <c r="R1731" s="45">
        <f t="shared" si="294"/>
        <v>0</v>
      </c>
      <c r="S1731" s="44"/>
      <c r="T1731" s="45"/>
      <c r="U1731" s="45"/>
      <c r="V1731" s="45" t="str">
        <f t="shared" si="295"/>
        <v/>
      </c>
      <c r="W1731" s="46" t="str">
        <f t="shared" si="296"/>
        <v/>
      </c>
      <c r="X1731" s="12"/>
    </row>
    <row r="1732" spans="1:24" x14ac:dyDescent="0.25">
      <c r="A1732" s="53">
        <v>3554</v>
      </c>
      <c r="B1732" s="22"/>
      <c r="C1732" s="34"/>
      <c r="D1732" s="45"/>
      <c r="E1732" s="44"/>
      <c r="F1732" s="45"/>
      <c r="G1732" s="45"/>
      <c r="H1732" s="45" t="str">
        <f t="shared" si="287"/>
        <v/>
      </c>
      <c r="I1732" s="46" t="str">
        <f t="shared" si="288"/>
        <v/>
      </c>
      <c r="J1732" s="34">
        <f t="shared" si="289"/>
        <v>0</v>
      </c>
      <c r="K1732" s="45">
        <f t="shared" si="290"/>
        <v>0</v>
      </c>
      <c r="L1732" s="44"/>
      <c r="M1732" s="45"/>
      <c r="N1732" s="45"/>
      <c r="O1732" s="45" t="str">
        <f t="shared" si="291"/>
        <v/>
      </c>
      <c r="P1732" s="46" t="str">
        <f t="shared" si="292"/>
        <v/>
      </c>
      <c r="Q1732" s="34">
        <f t="shared" si="293"/>
        <v>0</v>
      </c>
      <c r="R1732" s="45">
        <f t="shared" si="294"/>
        <v>0</v>
      </c>
      <c r="S1732" s="44"/>
      <c r="T1732" s="45"/>
      <c r="U1732" s="45"/>
      <c r="V1732" s="45" t="str">
        <f t="shared" si="295"/>
        <v/>
      </c>
      <c r="W1732" s="46" t="str">
        <f t="shared" si="296"/>
        <v/>
      </c>
      <c r="X1732" s="12"/>
    </row>
    <row r="1733" spans="1:24" x14ac:dyDescent="0.25">
      <c r="A1733" s="53">
        <v>3555</v>
      </c>
      <c r="B1733" s="22"/>
      <c r="C1733" s="34"/>
      <c r="D1733" s="45"/>
      <c r="E1733" s="44"/>
      <c r="F1733" s="45"/>
      <c r="G1733" s="45"/>
      <c r="H1733" s="45" t="str">
        <f t="shared" si="287"/>
        <v/>
      </c>
      <c r="I1733" s="46" t="str">
        <f t="shared" si="288"/>
        <v/>
      </c>
      <c r="J1733" s="34">
        <f t="shared" si="289"/>
        <v>0</v>
      </c>
      <c r="K1733" s="45">
        <f t="shared" si="290"/>
        <v>0</v>
      </c>
      <c r="L1733" s="44"/>
      <c r="M1733" s="45"/>
      <c r="N1733" s="45"/>
      <c r="O1733" s="45" t="str">
        <f t="shared" si="291"/>
        <v/>
      </c>
      <c r="P1733" s="46" t="str">
        <f t="shared" si="292"/>
        <v/>
      </c>
      <c r="Q1733" s="34">
        <f t="shared" si="293"/>
        <v>0</v>
      </c>
      <c r="R1733" s="45">
        <f t="shared" si="294"/>
        <v>0</v>
      </c>
      <c r="S1733" s="44"/>
      <c r="T1733" s="45"/>
      <c r="U1733" s="45"/>
      <c r="V1733" s="45" t="str">
        <f t="shared" si="295"/>
        <v/>
      </c>
      <c r="W1733" s="46" t="str">
        <f t="shared" si="296"/>
        <v/>
      </c>
      <c r="X1733" s="12"/>
    </row>
    <row r="1734" spans="1:24" x14ac:dyDescent="0.25">
      <c r="A1734" s="53">
        <v>3556</v>
      </c>
      <c r="B1734" s="22"/>
      <c r="C1734" s="34"/>
      <c r="D1734" s="45"/>
      <c r="E1734" s="44"/>
      <c r="F1734" s="45"/>
      <c r="G1734" s="45"/>
      <c r="H1734" s="45" t="str">
        <f t="shared" si="287"/>
        <v/>
      </c>
      <c r="I1734" s="46" t="str">
        <f t="shared" si="288"/>
        <v/>
      </c>
      <c r="J1734" s="34">
        <f t="shared" si="289"/>
        <v>0</v>
      </c>
      <c r="K1734" s="45">
        <f t="shared" si="290"/>
        <v>0</v>
      </c>
      <c r="L1734" s="44"/>
      <c r="M1734" s="45"/>
      <c r="N1734" s="45"/>
      <c r="O1734" s="45" t="str">
        <f t="shared" si="291"/>
        <v/>
      </c>
      <c r="P1734" s="46" t="str">
        <f t="shared" si="292"/>
        <v/>
      </c>
      <c r="Q1734" s="34">
        <f t="shared" si="293"/>
        <v>0</v>
      </c>
      <c r="R1734" s="45">
        <f t="shared" si="294"/>
        <v>0</v>
      </c>
      <c r="S1734" s="44"/>
      <c r="T1734" s="45"/>
      <c r="U1734" s="45"/>
      <c r="V1734" s="45" t="str">
        <f t="shared" si="295"/>
        <v/>
      </c>
      <c r="W1734" s="46" t="str">
        <f t="shared" si="296"/>
        <v/>
      </c>
      <c r="X1734" s="12"/>
    </row>
    <row r="1735" spans="1:24" x14ac:dyDescent="0.25">
      <c r="A1735" s="53">
        <v>3557</v>
      </c>
      <c r="B1735" s="22"/>
      <c r="C1735" s="34"/>
      <c r="D1735" s="45"/>
      <c r="E1735" s="44"/>
      <c r="F1735" s="45"/>
      <c r="G1735" s="45"/>
      <c r="H1735" s="45" t="str">
        <f t="shared" si="287"/>
        <v/>
      </c>
      <c r="I1735" s="46" t="str">
        <f t="shared" si="288"/>
        <v/>
      </c>
      <c r="J1735" s="34">
        <f t="shared" si="289"/>
        <v>0</v>
      </c>
      <c r="K1735" s="45">
        <f t="shared" si="290"/>
        <v>0</v>
      </c>
      <c r="L1735" s="44"/>
      <c r="M1735" s="45"/>
      <c r="N1735" s="45"/>
      <c r="O1735" s="45" t="str">
        <f t="shared" si="291"/>
        <v/>
      </c>
      <c r="P1735" s="46" t="str">
        <f t="shared" si="292"/>
        <v/>
      </c>
      <c r="Q1735" s="34">
        <f t="shared" si="293"/>
        <v>0</v>
      </c>
      <c r="R1735" s="45">
        <f t="shared" si="294"/>
        <v>0</v>
      </c>
      <c r="S1735" s="44"/>
      <c r="T1735" s="45"/>
      <c r="U1735" s="45"/>
      <c r="V1735" s="45" t="str">
        <f t="shared" si="295"/>
        <v/>
      </c>
      <c r="W1735" s="46" t="str">
        <f t="shared" si="296"/>
        <v/>
      </c>
      <c r="X1735" s="12"/>
    </row>
    <row r="1736" spans="1:24" x14ac:dyDescent="0.25">
      <c r="A1736" s="53">
        <v>3558</v>
      </c>
      <c r="B1736" s="22"/>
      <c r="C1736" s="34"/>
      <c r="D1736" s="45"/>
      <c r="E1736" s="44"/>
      <c r="F1736" s="45"/>
      <c r="G1736" s="45"/>
      <c r="H1736" s="45" t="str">
        <f t="shared" si="287"/>
        <v/>
      </c>
      <c r="I1736" s="46" t="str">
        <f t="shared" si="288"/>
        <v/>
      </c>
      <c r="J1736" s="34">
        <f t="shared" si="289"/>
        <v>0</v>
      </c>
      <c r="K1736" s="45">
        <f t="shared" si="290"/>
        <v>0</v>
      </c>
      <c r="L1736" s="44"/>
      <c r="M1736" s="45"/>
      <c r="N1736" s="45"/>
      <c r="O1736" s="45" t="str">
        <f t="shared" si="291"/>
        <v/>
      </c>
      <c r="P1736" s="46" t="str">
        <f t="shared" si="292"/>
        <v/>
      </c>
      <c r="Q1736" s="34">
        <f t="shared" si="293"/>
        <v>0</v>
      </c>
      <c r="R1736" s="45">
        <f t="shared" si="294"/>
        <v>0</v>
      </c>
      <c r="S1736" s="44"/>
      <c r="T1736" s="45"/>
      <c r="U1736" s="45"/>
      <c r="V1736" s="45" t="str">
        <f t="shared" si="295"/>
        <v/>
      </c>
      <c r="W1736" s="46" t="str">
        <f t="shared" si="296"/>
        <v/>
      </c>
      <c r="X1736" s="12"/>
    </row>
    <row r="1737" spans="1:24" x14ac:dyDescent="0.25">
      <c r="A1737" s="53">
        <v>3559</v>
      </c>
      <c r="B1737" s="22"/>
      <c r="C1737" s="34"/>
      <c r="D1737" s="45"/>
      <c r="E1737" s="44"/>
      <c r="F1737" s="45"/>
      <c r="G1737" s="45"/>
      <c r="H1737" s="45" t="str">
        <f t="shared" si="287"/>
        <v/>
      </c>
      <c r="I1737" s="46" t="str">
        <f t="shared" si="288"/>
        <v/>
      </c>
      <c r="J1737" s="34">
        <f t="shared" si="289"/>
        <v>0</v>
      </c>
      <c r="K1737" s="45">
        <f t="shared" si="290"/>
        <v>0</v>
      </c>
      <c r="L1737" s="44"/>
      <c r="M1737" s="45"/>
      <c r="N1737" s="45"/>
      <c r="O1737" s="45" t="str">
        <f t="shared" si="291"/>
        <v/>
      </c>
      <c r="P1737" s="46" t="str">
        <f t="shared" si="292"/>
        <v/>
      </c>
      <c r="Q1737" s="34">
        <f t="shared" si="293"/>
        <v>0</v>
      </c>
      <c r="R1737" s="45">
        <f t="shared" si="294"/>
        <v>0</v>
      </c>
      <c r="S1737" s="44"/>
      <c r="T1737" s="45"/>
      <c r="U1737" s="45"/>
      <c r="V1737" s="45" t="str">
        <f t="shared" si="295"/>
        <v/>
      </c>
      <c r="W1737" s="46" t="str">
        <f t="shared" si="296"/>
        <v/>
      </c>
      <c r="X1737" s="12"/>
    </row>
    <row r="1738" spans="1:24" x14ac:dyDescent="0.25">
      <c r="A1738" s="53">
        <v>3560</v>
      </c>
      <c r="B1738" s="22"/>
      <c r="C1738" s="34"/>
      <c r="D1738" s="45"/>
      <c r="E1738" s="44"/>
      <c r="F1738" s="45"/>
      <c r="G1738" s="45"/>
      <c r="H1738" s="45" t="str">
        <f t="shared" si="287"/>
        <v/>
      </c>
      <c r="I1738" s="46" t="str">
        <f t="shared" si="288"/>
        <v/>
      </c>
      <c r="J1738" s="34">
        <f t="shared" si="289"/>
        <v>0</v>
      </c>
      <c r="K1738" s="45">
        <f t="shared" si="290"/>
        <v>0</v>
      </c>
      <c r="L1738" s="44"/>
      <c r="M1738" s="45"/>
      <c r="N1738" s="45"/>
      <c r="O1738" s="45" t="str">
        <f t="shared" si="291"/>
        <v/>
      </c>
      <c r="P1738" s="46" t="str">
        <f t="shared" si="292"/>
        <v/>
      </c>
      <c r="Q1738" s="34">
        <f t="shared" si="293"/>
        <v>0</v>
      </c>
      <c r="R1738" s="45">
        <f t="shared" si="294"/>
        <v>0</v>
      </c>
      <c r="S1738" s="44"/>
      <c r="T1738" s="45"/>
      <c r="U1738" s="45"/>
      <c r="V1738" s="45" t="str">
        <f t="shared" si="295"/>
        <v/>
      </c>
      <c r="W1738" s="46" t="str">
        <f t="shared" si="296"/>
        <v/>
      </c>
      <c r="X1738" s="12"/>
    </row>
    <row r="1739" spans="1:24" x14ac:dyDescent="0.25">
      <c r="A1739" s="53">
        <v>3561</v>
      </c>
      <c r="B1739" s="22"/>
      <c r="C1739" s="34"/>
      <c r="D1739" s="45"/>
      <c r="E1739" s="44"/>
      <c r="F1739" s="45"/>
      <c r="G1739" s="45"/>
      <c r="H1739" s="45" t="str">
        <f t="shared" si="287"/>
        <v/>
      </c>
      <c r="I1739" s="46" t="str">
        <f t="shared" si="288"/>
        <v/>
      </c>
      <c r="J1739" s="34">
        <f t="shared" si="289"/>
        <v>0</v>
      </c>
      <c r="K1739" s="45">
        <f t="shared" si="290"/>
        <v>0</v>
      </c>
      <c r="L1739" s="44"/>
      <c r="M1739" s="45"/>
      <c r="N1739" s="45"/>
      <c r="O1739" s="45" t="str">
        <f t="shared" si="291"/>
        <v/>
      </c>
      <c r="P1739" s="46" t="str">
        <f t="shared" si="292"/>
        <v/>
      </c>
      <c r="Q1739" s="34">
        <f t="shared" si="293"/>
        <v>0</v>
      </c>
      <c r="R1739" s="45">
        <f t="shared" si="294"/>
        <v>0</v>
      </c>
      <c r="S1739" s="44"/>
      <c r="T1739" s="45"/>
      <c r="U1739" s="45"/>
      <c r="V1739" s="45" t="str">
        <f t="shared" si="295"/>
        <v/>
      </c>
      <c r="W1739" s="46" t="str">
        <f t="shared" si="296"/>
        <v/>
      </c>
      <c r="X1739" s="12"/>
    </row>
    <row r="1740" spans="1:24" x14ac:dyDescent="0.25">
      <c r="A1740" s="53">
        <v>3562</v>
      </c>
      <c r="B1740" s="22"/>
      <c r="C1740" s="34"/>
      <c r="D1740" s="45"/>
      <c r="E1740" s="44"/>
      <c r="F1740" s="45"/>
      <c r="G1740" s="45"/>
      <c r="H1740" s="45" t="str">
        <f t="shared" si="287"/>
        <v/>
      </c>
      <c r="I1740" s="46" t="str">
        <f t="shared" si="288"/>
        <v/>
      </c>
      <c r="J1740" s="34">
        <f t="shared" si="289"/>
        <v>0</v>
      </c>
      <c r="K1740" s="45">
        <f t="shared" si="290"/>
        <v>0</v>
      </c>
      <c r="L1740" s="44"/>
      <c r="M1740" s="45"/>
      <c r="N1740" s="45"/>
      <c r="O1740" s="45" t="str">
        <f t="shared" si="291"/>
        <v/>
      </c>
      <c r="P1740" s="46" t="str">
        <f t="shared" si="292"/>
        <v/>
      </c>
      <c r="Q1740" s="34">
        <f t="shared" si="293"/>
        <v>0</v>
      </c>
      <c r="R1740" s="45">
        <f t="shared" si="294"/>
        <v>0</v>
      </c>
      <c r="S1740" s="44"/>
      <c r="T1740" s="45"/>
      <c r="U1740" s="45"/>
      <c r="V1740" s="45" t="str">
        <f t="shared" si="295"/>
        <v/>
      </c>
      <c r="W1740" s="46" t="str">
        <f t="shared" si="296"/>
        <v/>
      </c>
      <c r="X1740" s="12"/>
    </row>
    <row r="1741" spans="1:24" x14ac:dyDescent="0.25">
      <c r="A1741" s="53">
        <v>3563</v>
      </c>
      <c r="B1741" s="22"/>
      <c r="C1741" s="34"/>
      <c r="D1741" s="45"/>
      <c r="E1741" s="44"/>
      <c r="F1741" s="45"/>
      <c r="G1741" s="45"/>
      <c r="H1741" s="45" t="str">
        <f t="shared" si="287"/>
        <v/>
      </c>
      <c r="I1741" s="46" t="str">
        <f t="shared" si="288"/>
        <v/>
      </c>
      <c r="J1741" s="34">
        <f t="shared" si="289"/>
        <v>0</v>
      </c>
      <c r="K1741" s="45">
        <f t="shared" si="290"/>
        <v>0</v>
      </c>
      <c r="L1741" s="44"/>
      <c r="M1741" s="45"/>
      <c r="N1741" s="45"/>
      <c r="O1741" s="45" t="str">
        <f t="shared" si="291"/>
        <v/>
      </c>
      <c r="P1741" s="46" t="str">
        <f t="shared" si="292"/>
        <v/>
      </c>
      <c r="Q1741" s="34">
        <f t="shared" si="293"/>
        <v>0</v>
      </c>
      <c r="R1741" s="45">
        <f t="shared" si="294"/>
        <v>0</v>
      </c>
      <c r="S1741" s="44"/>
      <c r="T1741" s="45"/>
      <c r="U1741" s="45"/>
      <c r="V1741" s="45" t="str">
        <f t="shared" si="295"/>
        <v/>
      </c>
      <c r="W1741" s="46" t="str">
        <f t="shared" si="296"/>
        <v/>
      </c>
      <c r="X1741" s="12"/>
    </row>
    <row r="1742" spans="1:24" x14ac:dyDescent="0.25">
      <c r="A1742" s="53">
        <v>3564</v>
      </c>
      <c r="B1742" s="22"/>
      <c r="C1742" s="34"/>
      <c r="D1742" s="45"/>
      <c r="E1742" s="44"/>
      <c r="F1742" s="45"/>
      <c r="G1742" s="45"/>
      <c r="H1742" s="45" t="str">
        <f t="shared" si="287"/>
        <v/>
      </c>
      <c r="I1742" s="46" t="str">
        <f t="shared" si="288"/>
        <v/>
      </c>
      <c r="J1742" s="34">
        <f t="shared" si="289"/>
        <v>0</v>
      </c>
      <c r="K1742" s="45">
        <f t="shared" si="290"/>
        <v>0</v>
      </c>
      <c r="L1742" s="44"/>
      <c r="M1742" s="45"/>
      <c r="N1742" s="45"/>
      <c r="O1742" s="45" t="str">
        <f t="shared" si="291"/>
        <v/>
      </c>
      <c r="P1742" s="46" t="str">
        <f t="shared" si="292"/>
        <v/>
      </c>
      <c r="Q1742" s="34">
        <f t="shared" si="293"/>
        <v>0</v>
      </c>
      <c r="R1742" s="45">
        <f t="shared" si="294"/>
        <v>0</v>
      </c>
      <c r="S1742" s="44"/>
      <c r="T1742" s="45"/>
      <c r="U1742" s="45"/>
      <c r="V1742" s="45" t="str">
        <f t="shared" si="295"/>
        <v/>
      </c>
      <c r="W1742" s="46" t="str">
        <f t="shared" si="296"/>
        <v/>
      </c>
      <c r="X1742" s="12"/>
    </row>
    <row r="1743" spans="1:24" x14ac:dyDescent="0.25">
      <c r="A1743" s="53">
        <v>3565</v>
      </c>
      <c r="B1743" s="22"/>
      <c r="C1743" s="34"/>
      <c r="D1743" s="45"/>
      <c r="E1743" s="44"/>
      <c r="F1743" s="45"/>
      <c r="G1743" s="45"/>
      <c r="H1743" s="45" t="str">
        <f t="shared" si="287"/>
        <v/>
      </c>
      <c r="I1743" s="46" t="str">
        <f t="shared" si="288"/>
        <v/>
      </c>
      <c r="J1743" s="34">
        <f t="shared" si="289"/>
        <v>0</v>
      </c>
      <c r="K1743" s="45">
        <f t="shared" si="290"/>
        <v>0</v>
      </c>
      <c r="L1743" s="44"/>
      <c r="M1743" s="45"/>
      <c r="N1743" s="45"/>
      <c r="O1743" s="45" t="str">
        <f t="shared" si="291"/>
        <v/>
      </c>
      <c r="P1743" s="46" t="str">
        <f t="shared" si="292"/>
        <v/>
      </c>
      <c r="Q1743" s="34">
        <f t="shared" si="293"/>
        <v>0</v>
      </c>
      <c r="R1743" s="45">
        <f t="shared" si="294"/>
        <v>0</v>
      </c>
      <c r="S1743" s="44"/>
      <c r="T1743" s="45"/>
      <c r="U1743" s="45"/>
      <c r="V1743" s="45" t="str">
        <f t="shared" si="295"/>
        <v/>
      </c>
      <c r="W1743" s="46" t="str">
        <f t="shared" si="296"/>
        <v/>
      </c>
      <c r="X1743" s="12"/>
    </row>
    <row r="1744" spans="1:24" x14ac:dyDescent="0.25">
      <c r="A1744" s="53">
        <v>3566</v>
      </c>
      <c r="B1744" s="22"/>
      <c r="C1744" s="34"/>
      <c r="D1744" s="45"/>
      <c r="E1744" s="44"/>
      <c r="F1744" s="45"/>
      <c r="G1744" s="45"/>
      <c r="H1744" s="45" t="str">
        <f t="shared" si="287"/>
        <v/>
      </c>
      <c r="I1744" s="46" t="str">
        <f t="shared" si="288"/>
        <v/>
      </c>
      <c r="J1744" s="34">
        <f t="shared" si="289"/>
        <v>0</v>
      </c>
      <c r="K1744" s="45">
        <f t="shared" si="290"/>
        <v>0</v>
      </c>
      <c r="L1744" s="44"/>
      <c r="M1744" s="45"/>
      <c r="N1744" s="45"/>
      <c r="O1744" s="45" t="str">
        <f t="shared" si="291"/>
        <v/>
      </c>
      <c r="P1744" s="46" t="str">
        <f t="shared" si="292"/>
        <v/>
      </c>
      <c r="Q1744" s="34">
        <f t="shared" si="293"/>
        <v>0</v>
      </c>
      <c r="R1744" s="45">
        <f t="shared" si="294"/>
        <v>0</v>
      </c>
      <c r="S1744" s="44"/>
      <c r="T1744" s="45"/>
      <c r="U1744" s="45"/>
      <c r="V1744" s="45" t="str">
        <f t="shared" si="295"/>
        <v/>
      </c>
      <c r="W1744" s="46" t="str">
        <f t="shared" si="296"/>
        <v/>
      </c>
      <c r="X1744" s="12"/>
    </row>
    <row r="1745" spans="1:24" x14ac:dyDescent="0.25">
      <c r="A1745" s="53">
        <v>3567</v>
      </c>
      <c r="B1745" s="22"/>
      <c r="C1745" s="34"/>
      <c r="D1745" s="45"/>
      <c r="E1745" s="44"/>
      <c r="F1745" s="45"/>
      <c r="G1745" s="45"/>
      <c r="H1745" s="45" t="str">
        <f t="shared" si="287"/>
        <v/>
      </c>
      <c r="I1745" s="46" t="str">
        <f t="shared" si="288"/>
        <v/>
      </c>
      <c r="J1745" s="34">
        <f t="shared" si="289"/>
        <v>0</v>
      </c>
      <c r="K1745" s="45">
        <f t="shared" si="290"/>
        <v>0</v>
      </c>
      <c r="L1745" s="44"/>
      <c r="M1745" s="45"/>
      <c r="N1745" s="45"/>
      <c r="O1745" s="45" t="str">
        <f t="shared" si="291"/>
        <v/>
      </c>
      <c r="P1745" s="46" t="str">
        <f t="shared" si="292"/>
        <v/>
      </c>
      <c r="Q1745" s="34">
        <f t="shared" si="293"/>
        <v>0</v>
      </c>
      <c r="R1745" s="45">
        <f t="shared" si="294"/>
        <v>0</v>
      </c>
      <c r="S1745" s="44"/>
      <c r="T1745" s="45"/>
      <c r="U1745" s="45"/>
      <c r="V1745" s="45" t="str">
        <f t="shared" si="295"/>
        <v/>
      </c>
      <c r="W1745" s="46" t="str">
        <f t="shared" si="296"/>
        <v/>
      </c>
      <c r="X1745" s="12"/>
    </row>
    <row r="1746" spans="1:24" x14ac:dyDescent="0.25">
      <c r="A1746" s="53">
        <v>3568</v>
      </c>
      <c r="B1746" s="22"/>
      <c r="C1746" s="34"/>
      <c r="D1746" s="45"/>
      <c r="E1746" s="44"/>
      <c r="F1746" s="45"/>
      <c r="G1746" s="45"/>
      <c r="H1746" s="45" t="str">
        <f t="shared" si="287"/>
        <v/>
      </c>
      <c r="I1746" s="46" t="str">
        <f t="shared" si="288"/>
        <v/>
      </c>
      <c r="J1746" s="34">
        <f t="shared" si="289"/>
        <v>0</v>
      </c>
      <c r="K1746" s="45">
        <f t="shared" si="290"/>
        <v>0</v>
      </c>
      <c r="L1746" s="44"/>
      <c r="M1746" s="45"/>
      <c r="N1746" s="45"/>
      <c r="O1746" s="45" t="str">
        <f t="shared" si="291"/>
        <v/>
      </c>
      <c r="P1746" s="46" t="str">
        <f t="shared" si="292"/>
        <v/>
      </c>
      <c r="Q1746" s="34">
        <f t="shared" si="293"/>
        <v>0</v>
      </c>
      <c r="R1746" s="45">
        <f t="shared" si="294"/>
        <v>0</v>
      </c>
      <c r="S1746" s="44"/>
      <c r="T1746" s="45"/>
      <c r="U1746" s="45"/>
      <c r="V1746" s="45" t="str">
        <f t="shared" si="295"/>
        <v/>
      </c>
      <c r="W1746" s="46" t="str">
        <f t="shared" si="296"/>
        <v/>
      </c>
      <c r="X1746" s="12"/>
    </row>
    <row r="1747" spans="1:24" x14ac:dyDescent="0.25">
      <c r="A1747" s="53">
        <v>3569</v>
      </c>
      <c r="B1747" s="22"/>
      <c r="C1747" s="34"/>
      <c r="D1747" s="45"/>
      <c r="E1747" s="44"/>
      <c r="F1747" s="45"/>
      <c r="G1747" s="45"/>
      <c r="H1747" s="45" t="str">
        <f t="shared" si="287"/>
        <v/>
      </c>
      <c r="I1747" s="46" t="str">
        <f t="shared" si="288"/>
        <v/>
      </c>
      <c r="J1747" s="34">
        <f t="shared" si="289"/>
        <v>0</v>
      </c>
      <c r="K1747" s="45">
        <f t="shared" si="290"/>
        <v>0</v>
      </c>
      <c r="L1747" s="44"/>
      <c r="M1747" s="45"/>
      <c r="N1747" s="45"/>
      <c r="O1747" s="45" t="str">
        <f t="shared" si="291"/>
        <v/>
      </c>
      <c r="P1747" s="46" t="str">
        <f t="shared" si="292"/>
        <v/>
      </c>
      <c r="Q1747" s="34">
        <f t="shared" si="293"/>
        <v>0</v>
      </c>
      <c r="R1747" s="45">
        <f t="shared" si="294"/>
        <v>0</v>
      </c>
      <c r="S1747" s="44"/>
      <c r="T1747" s="45"/>
      <c r="U1747" s="45"/>
      <c r="V1747" s="45" t="str">
        <f t="shared" si="295"/>
        <v/>
      </c>
      <c r="W1747" s="46" t="str">
        <f t="shared" si="296"/>
        <v/>
      </c>
      <c r="X1747" s="12"/>
    </row>
    <row r="1748" spans="1:24" x14ac:dyDescent="0.25">
      <c r="A1748" s="53">
        <v>3570</v>
      </c>
      <c r="B1748" s="22"/>
      <c r="C1748" s="34"/>
      <c r="D1748" s="45"/>
      <c r="E1748" s="44"/>
      <c r="F1748" s="45"/>
      <c r="G1748" s="45"/>
      <c r="H1748" s="45" t="str">
        <f t="shared" si="287"/>
        <v/>
      </c>
      <c r="I1748" s="46" t="str">
        <f t="shared" si="288"/>
        <v/>
      </c>
      <c r="J1748" s="34">
        <f t="shared" si="289"/>
        <v>0</v>
      </c>
      <c r="K1748" s="45">
        <f t="shared" si="290"/>
        <v>0</v>
      </c>
      <c r="L1748" s="44"/>
      <c r="M1748" s="45"/>
      <c r="N1748" s="45"/>
      <c r="O1748" s="45" t="str">
        <f t="shared" si="291"/>
        <v/>
      </c>
      <c r="P1748" s="46" t="str">
        <f t="shared" si="292"/>
        <v/>
      </c>
      <c r="Q1748" s="34">
        <f t="shared" si="293"/>
        <v>0</v>
      </c>
      <c r="R1748" s="45">
        <f t="shared" si="294"/>
        <v>0</v>
      </c>
      <c r="S1748" s="44"/>
      <c r="T1748" s="45"/>
      <c r="U1748" s="45"/>
      <c r="V1748" s="45" t="str">
        <f t="shared" si="295"/>
        <v/>
      </c>
      <c r="W1748" s="46" t="str">
        <f t="shared" si="296"/>
        <v/>
      </c>
      <c r="X1748" s="12"/>
    </row>
    <row r="1749" spans="1:24" x14ac:dyDescent="0.25">
      <c r="A1749" s="53">
        <v>3571</v>
      </c>
      <c r="B1749" s="22"/>
      <c r="C1749" s="34"/>
      <c r="D1749" s="45"/>
      <c r="E1749" s="44"/>
      <c r="F1749" s="45"/>
      <c r="G1749" s="45"/>
      <c r="H1749" s="45" t="str">
        <f t="shared" si="287"/>
        <v/>
      </c>
      <c r="I1749" s="46" t="str">
        <f t="shared" si="288"/>
        <v/>
      </c>
      <c r="J1749" s="34">
        <f t="shared" si="289"/>
        <v>0</v>
      </c>
      <c r="K1749" s="45">
        <f t="shared" si="290"/>
        <v>0</v>
      </c>
      <c r="L1749" s="44"/>
      <c r="M1749" s="45"/>
      <c r="N1749" s="45"/>
      <c r="O1749" s="45" t="str">
        <f t="shared" si="291"/>
        <v/>
      </c>
      <c r="P1749" s="46" t="str">
        <f t="shared" si="292"/>
        <v/>
      </c>
      <c r="Q1749" s="34">
        <f t="shared" si="293"/>
        <v>0</v>
      </c>
      <c r="R1749" s="45">
        <f t="shared" si="294"/>
        <v>0</v>
      </c>
      <c r="S1749" s="44"/>
      <c r="T1749" s="45"/>
      <c r="U1749" s="45"/>
      <c r="V1749" s="45" t="str">
        <f t="shared" si="295"/>
        <v/>
      </c>
      <c r="W1749" s="46" t="str">
        <f t="shared" si="296"/>
        <v/>
      </c>
      <c r="X1749" s="12"/>
    </row>
    <row r="1750" spans="1:24" x14ac:dyDescent="0.25">
      <c r="A1750" s="53">
        <v>3572</v>
      </c>
      <c r="B1750" s="22"/>
      <c r="C1750" s="34"/>
      <c r="D1750" s="45"/>
      <c r="E1750" s="44"/>
      <c r="F1750" s="45"/>
      <c r="G1750" s="45"/>
      <c r="H1750" s="45" t="str">
        <f t="shared" si="287"/>
        <v/>
      </c>
      <c r="I1750" s="46" t="str">
        <f t="shared" si="288"/>
        <v/>
      </c>
      <c r="J1750" s="34">
        <f t="shared" si="289"/>
        <v>0</v>
      </c>
      <c r="K1750" s="45">
        <f t="shared" si="290"/>
        <v>0</v>
      </c>
      <c r="L1750" s="44"/>
      <c r="M1750" s="45"/>
      <c r="N1750" s="45"/>
      <c r="O1750" s="45" t="str">
        <f t="shared" si="291"/>
        <v/>
      </c>
      <c r="P1750" s="46" t="str">
        <f t="shared" si="292"/>
        <v/>
      </c>
      <c r="Q1750" s="34">
        <f t="shared" si="293"/>
        <v>0</v>
      </c>
      <c r="R1750" s="45">
        <f t="shared" si="294"/>
        <v>0</v>
      </c>
      <c r="S1750" s="44"/>
      <c r="T1750" s="45"/>
      <c r="U1750" s="45"/>
      <c r="V1750" s="45" t="str">
        <f t="shared" si="295"/>
        <v/>
      </c>
      <c r="W1750" s="46" t="str">
        <f t="shared" si="296"/>
        <v/>
      </c>
      <c r="X1750" s="12"/>
    </row>
    <row r="1751" spans="1:24" x14ac:dyDescent="0.25">
      <c r="A1751" s="53">
        <v>3573</v>
      </c>
      <c r="B1751" s="22"/>
      <c r="C1751" s="34"/>
      <c r="D1751" s="45"/>
      <c r="E1751" s="44"/>
      <c r="F1751" s="45"/>
      <c r="G1751" s="45"/>
      <c r="H1751" s="45" t="str">
        <f t="shared" si="287"/>
        <v/>
      </c>
      <c r="I1751" s="46" t="str">
        <f t="shared" si="288"/>
        <v/>
      </c>
      <c r="J1751" s="34">
        <f t="shared" si="289"/>
        <v>0</v>
      </c>
      <c r="K1751" s="45">
        <f t="shared" si="290"/>
        <v>0</v>
      </c>
      <c r="L1751" s="44"/>
      <c r="M1751" s="45"/>
      <c r="N1751" s="45"/>
      <c r="O1751" s="45" t="str">
        <f t="shared" si="291"/>
        <v/>
      </c>
      <c r="P1751" s="46" t="str">
        <f t="shared" si="292"/>
        <v/>
      </c>
      <c r="Q1751" s="34">
        <f t="shared" si="293"/>
        <v>0</v>
      </c>
      <c r="R1751" s="45">
        <f t="shared" si="294"/>
        <v>0</v>
      </c>
      <c r="S1751" s="44"/>
      <c r="T1751" s="45"/>
      <c r="U1751" s="45"/>
      <c r="V1751" s="45" t="str">
        <f t="shared" si="295"/>
        <v/>
      </c>
      <c r="W1751" s="46" t="str">
        <f t="shared" si="296"/>
        <v/>
      </c>
      <c r="X1751" s="12"/>
    </row>
    <row r="1752" spans="1:24" x14ac:dyDescent="0.25">
      <c r="A1752" s="53">
        <v>3574</v>
      </c>
      <c r="B1752" s="22"/>
      <c r="C1752" s="34"/>
      <c r="D1752" s="45"/>
      <c r="E1752" s="44"/>
      <c r="F1752" s="45"/>
      <c r="G1752" s="45"/>
      <c r="H1752" s="45" t="str">
        <f t="shared" si="287"/>
        <v/>
      </c>
      <c r="I1752" s="46" t="str">
        <f t="shared" si="288"/>
        <v/>
      </c>
      <c r="J1752" s="34">
        <f t="shared" si="289"/>
        <v>0</v>
      </c>
      <c r="K1752" s="45">
        <f t="shared" si="290"/>
        <v>0</v>
      </c>
      <c r="L1752" s="44"/>
      <c r="M1752" s="45"/>
      <c r="N1752" s="45"/>
      <c r="O1752" s="45" t="str">
        <f t="shared" si="291"/>
        <v/>
      </c>
      <c r="P1752" s="46" t="str">
        <f t="shared" si="292"/>
        <v/>
      </c>
      <c r="Q1752" s="34">
        <f t="shared" si="293"/>
        <v>0</v>
      </c>
      <c r="R1752" s="45">
        <f t="shared" si="294"/>
        <v>0</v>
      </c>
      <c r="S1752" s="44"/>
      <c r="T1752" s="45"/>
      <c r="U1752" s="45"/>
      <c r="V1752" s="45" t="str">
        <f t="shared" si="295"/>
        <v/>
      </c>
      <c r="W1752" s="46" t="str">
        <f t="shared" si="296"/>
        <v/>
      </c>
      <c r="X1752" s="12"/>
    </row>
    <row r="1753" spans="1:24" x14ac:dyDescent="0.25">
      <c r="A1753" s="53">
        <v>3575</v>
      </c>
      <c r="B1753" s="22"/>
      <c r="C1753" s="34"/>
      <c r="D1753" s="45"/>
      <c r="E1753" s="44"/>
      <c r="F1753" s="45"/>
      <c r="G1753" s="45"/>
      <c r="H1753" s="45" t="str">
        <f t="shared" si="287"/>
        <v/>
      </c>
      <c r="I1753" s="46" t="str">
        <f t="shared" si="288"/>
        <v/>
      </c>
      <c r="J1753" s="34">
        <f t="shared" si="289"/>
        <v>0</v>
      </c>
      <c r="K1753" s="45">
        <f t="shared" si="290"/>
        <v>0</v>
      </c>
      <c r="L1753" s="44"/>
      <c r="M1753" s="45"/>
      <c r="N1753" s="45"/>
      <c r="O1753" s="45" t="str">
        <f t="shared" si="291"/>
        <v/>
      </c>
      <c r="P1753" s="46" t="str">
        <f t="shared" si="292"/>
        <v/>
      </c>
      <c r="Q1753" s="34">
        <f t="shared" si="293"/>
        <v>0</v>
      </c>
      <c r="R1753" s="45">
        <f t="shared" si="294"/>
        <v>0</v>
      </c>
      <c r="S1753" s="44"/>
      <c r="T1753" s="45"/>
      <c r="U1753" s="45"/>
      <c r="V1753" s="45" t="str">
        <f t="shared" si="295"/>
        <v/>
      </c>
      <c r="W1753" s="46" t="str">
        <f t="shared" si="296"/>
        <v/>
      </c>
      <c r="X1753" s="12"/>
    </row>
    <row r="1754" spans="1:24" x14ac:dyDescent="0.25">
      <c r="A1754" s="53">
        <v>3576</v>
      </c>
      <c r="B1754" s="22"/>
      <c r="C1754" s="34"/>
      <c r="D1754" s="45"/>
      <c r="E1754" s="44"/>
      <c r="F1754" s="45"/>
      <c r="G1754" s="45"/>
      <c r="H1754" s="45" t="str">
        <f t="shared" si="287"/>
        <v/>
      </c>
      <c r="I1754" s="46" t="str">
        <f t="shared" si="288"/>
        <v/>
      </c>
      <c r="J1754" s="34">
        <f t="shared" si="289"/>
        <v>0</v>
      </c>
      <c r="K1754" s="45">
        <f t="shared" si="290"/>
        <v>0</v>
      </c>
      <c r="L1754" s="44"/>
      <c r="M1754" s="45"/>
      <c r="N1754" s="45"/>
      <c r="O1754" s="45" t="str">
        <f t="shared" si="291"/>
        <v/>
      </c>
      <c r="P1754" s="46" t="str">
        <f t="shared" si="292"/>
        <v/>
      </c>
      <c r="Q1754" s="34">
        <f t="shared" si="293"/>
        <v>0</v>
      </c>
      <c r="R1754" s="45">
        <f t="shared" si="294"/>
        <v>0</v>
      </c>
      <c r="S1754" s="44"/>
      <c r="T1754" s="45"/>
      <c r="U1754" s="45"/>
      <c r="V1754" s="45" t="str">
        <f t="shared" si="295"/>
        <v/>
      </c>
      <c r="W1754" s="46" t="str">
        <f t="shared" si="296"/>
        <v/>
      </c>
      <c r="X1754" s="12"/>
    </row>
    <row r="1755" spans="1:24" x14ac:dyDescent="0.25">
      <c r="A1755" s="53">
        <v>3577</v>
      </c>
      <c r="B1755" s="22"/>
      <c r="C1755" s="34"/>
      <c r="D1755" s="45"/>
      <c r="E1755" s="44"/>
      <c r="F1755" s="45"/>
      <c r="G1755" s="45"/>
      <c r="H1755" s="45" t="str">
        <f t="shared" si="287"/>
        <v/>
      </c>
      <c r="I1755" s="46" t="str">
        <f t="shared" si="288"/>
        <v/>
      </c>
      <c r="J1755" s="34">
        <f t="shared" si="289"/>
        <v>0</v>
      </c>
      <c r="K1755" s="45">
        <f t="shared" si="290"/>
        <v>0</v>
      </c>
      <c r="L1755" s="44"/>
      <c r="M1755" s="45"/>
      <c r="N1755" s="45"/>
      <c r="O1755" s="45" t="str">
        <f t="shared" si="291"/>
        <v/>
      </c>
      <c r="P1755" s="46" t="str">
        <f t="shared" si="292"/>
        <v/>
      </c>
      <c r="Q1755" s="34">
        <f t="shared" si="293"/>
        <v>0</v>
      </c>
      <c r="R1755" s="45">
        <f t="shared" si="294"/>
        <v>0</v>
      </c>
      <c r="S1755" s="44"/>
      <c r="T1755" s="45"/>
      <c r="U1755" s="45"/>
      <c r="V1755" s="45" t="str">
        <f t="shared" si="295"/>
        <v/>
      </c>
      <c r="W1755" s="46" t="str">
        <f t="shared" si="296"/>
        <v/>
      </c>
      <c r="X1755" s="12"/>
    </row>
    <row r="1756" spans="1:24" x14ac:dyDescent="0.25">
      <c r="A1756" s="53">
        <v>3578</v>
      </c>
      <c r="B1756" s="22"/>
      <c r="C1756" s="34"/>
      <c r="D1756" s="45"/>
      <c r="E1756" s="44"/>
      <c r="F1756" s="45"/>
      <c r="G1756" s="45"/>
      <c r="H1756" s="45" t="str">
        <f t="shared" si="287"/>
        <v/>
      </c>
      <c r="I1756" s="46" t="str">
        <f t="shared" si="288"/>
        <v/>
      </c>
      <c r="J1756" s="34">
        <f t="shared" si="289"/>
        <v>0</v>
      </c>
      <c r="K1756" s="45">
        <f t="shared" si="290"/>
        <v>0</v>
      </c>
      <c r="L1756" s="44"/>
      <c r="M1756" s="45"/>
      <c r="N1756" s="45"/>
      <c r="O1756" s="45" t="str">
        <f t="shared" si="291"/>
        <v/>
      </c>
      <c r="P1756" s="46" t="str">
        <f t="shared" si="292"/>
        <v/>
      </c>
      <c r="Q1756" s="34">
        <f t="shared" si="293"/>
        <v>0</v>
      </c>
      <c r="R1756" s="45">
        <f t="shared" si="294"/>
        <v>0</v>
      </c>
      <c r="S1756" s="44"/>
      <c r="T1756" s="45"/>
      <c r="U1756" s="45"/>
      <c r="V1756" s="45" t="str">
        <f t="shared" si="295"/>
        <v/>
      </c>
      <c r="W1756" s="46" t="str">
        <f t="shared" si="296"/>
        <v/>
      </c>
      <c r="X1756" s="12"/>
    </row>
    <row r="1757" spans="1:24" x14ac:dyDescent="0.25">
      <c r="A1757" s="53">
        <v>3579</v>
      </c>
      <c r="B1757" s="22"/>
      <c r="C1757" s="34"/>
      <c r="D1757" s="45"/>
      <c r="E1757" s="44"/>
      <c r="F1757" s="45"/>
      <c r="G1757" s="45"/>
      <c r="H1757" s="45" t="str">
        <f t="shared" si="287"/>
        <v/>
      </c>
      <c r="I1757" s="46" t="str">
        <f t="shared" si="288"/>
        <v/>
      </c>
      <c r="J1757" s="34">
        <f t="shared" si="289"/>
        <v>0</v>
      </c>
      <c r="K1757" s="45">
        <f t="shared" si="290"/>
        <v>0</v>
      </c>
      <c r="L1757" s="44"/>
      <c r="M1757" s="45"/>
      <c r="N1757" s="45"/>
      <c r="O1757" s="45" t="str">
        <f t="shared" si="291"/>
        <v/>
      </c>
      <c r="P1757" s="46" t="str">
        <f t="shared" si="292"/>
        <v/>
      </c>
      <c r="Q1757" s="34">
        <f t="shared" si="293"/>
        <v>0</v>
      </c>
      <c r="R1757" s="45">
        <f t="shared" si="294"/>
        <v>0</v>
      </c>
      <c r="S1757" s="44"/>
      <c r="T1757" s="45"/>
      <c r="U1757" s="45"/>
      <c r="V1757" s="45" t="str">
        <f t="shared" si="295"/>
        <v/>
      </c>
      <c r="W1757" s="46" t="str">
        <f t="shared" si="296"/>
        <v/>
      </c>
      <c r="X1757" s="12"/>
    </row>
    <row r="1758" spans="1:24" x14ac:dyDescent="0.25">
      <c r="A1758" s="53">
        <v>3580</v>
      </c>
      <c r="B1758" s="22"/>
      <c r="C1758" s="34"/>
      <c r="D1758" s="45"/>
      <c r="E1758" s="44"/>
      <c r="F1758" s="45"/>
      <c r="G1758" s="45"/>
      <c r="H1758" s="45" t="str">
        <f t="shared" si="287"/>
        <v/>
      </c>
      <c r="I1758" s="46" t="str">
        <f t="shared" si="288"/>
        <v/>
      </c>
      <c r="J1758" s="34">
        <f t="shared" si="289"/>
        <v>0</v>
      </c>
      <c r="K1758" s="45">
        <f t="shared" si="290"/>
        <v>0</v>
      </c>
      <c r="L1758" s="44"/>
      <c r="M1758" s="45"/>
      <c r="N1758" s="45"/>
      <c r="O1758" s="45" t="str">
        <f t="shared" si="291"/>
        <v/>
      </c>
      <c r="P1758" s="46" t="str">
        <f t="shared" si="292"/>
        <v/>
      </c>
      <c r="Q1758" s="34">
        <f t="shared" si="293"/>
        <v>0</v>
      </c>
      <c r="R1758" s="45">
        <f t="shared" si="294"/>
        <v>0</v>
      </c>
      <c r="S1758" s="44"/>
      <c r="T1758" s="45"/>
      <c r="U1758" s="45"/>
      <c r="V1758" s="45" t="str">
        <f t="shared" si="295"/>
        <v/>
      </c>
      <c r="W1758" s="46" t="str">
        <f t="shared" si="296"/>
        <v/>
      </c>
      <c r="X1758" s="12"/>
    </row>
    <row r="1759" spans="1:24" x14ac:dyDescent="0.25">
      <c r="A1759" s="53">
        <v>3581</v>
      </c>
      <c r="B1759" s="22"/>
      <c r="C1759" s="34"/>
      <c r="D1759" s="45"/>
      <c r="E1759" s="44"/>
      <c r="F1759" s="45"/>
      <c r="G1759" s="45"/>
      <c r="H1759" s="45" t="str">
        <f t="shared" si="287"/>
        <v/>
      </c>
      <c r="I1759" s="46" t="str">
        <f t="shared" si="288"/>
        <v/>
      </c>
      <c r="J1759" s="34">
        <f t="shared" si="289"/>
        <v>0</v>
      </c>
      <c r="K1759" s="45">
        <f t="shared" si="290"/>
        <v>0</v>
      </c>
      <c r="L1759" s="44"/>
      <c r="M1759" s="45"/>
      <c r="N1759" s="45"/>
      <c r="O1759" s="45" t="str">
        <f t="shared" si="291"/>
        <v/>
      </c>
      <c r="P1759" s="46" t="str">
        <f t="shared" si="292"/>
        <v/>
      </c>
      <c r="Q1759" s="34">
        <f t="shared" si="293"/>
        <v>0</v>
      </c>
      <c r="R1759" s="45">
        <f t="shared" si="294"/>
        <v>0</v>
      </c>
      <c r="S1759" s="44"/>
      <c r="T1759" s="45"/>
      <c r="U1759" s="45"/>
      <c r="V1759" s="45" t="str">
        <f t="shared" si="295"/>
        <v/>
      </c>
      <c r="W1759" s="46" t="str">
        <f t="shared" si="296"/>
        <v/>
      </c>
      <c r="X1759" s="12"/>
    </row>
    <row r="1760" spans="1:24" x14ac:dyDescent="0.25">
      <c r="A1760" s="53">
        <v>3582</v>
      </c>
      <c r="B1760" s="22"/>
      <c r="C1760" s="34"/>
      <c r="D1760" s="45"/>
      <c r="E1760" s="44"/>
      <c r="F1760" s="45"/>
      <c r="G1760" s="45"/>
      <c r="H1760" s="45" t="str">
        <f t="shared" si="287"/>
        <v/>
      </c>
      <c r="I1760" s="46" t="str">
        <f t="shared" si="288"/>
        <v/>
      </c>
      <c r="J1760" s="34">
        <f t="shared" si="289"/>
        <v>0</v>
      </c>
      <c r="K1760" s="45">
        <f t="shared" si="290"/>
        <v>0</v>
      </c>
      <c r="L1760" s="44"/>
      <c r="M1760" s="45"/>
      <c r="N1760" s="45"/>
      <c r="O1760" s="45" t="str">
        <f t="shared" si="291"/>
        <v/>
      </c>
      <c r="P1760" s="46" t="str">
        <f t="shared" si="292"/>
        <v/>
      </c>
      <c r="Q1760" s="34">
        <f t="shared" si="293"/>
        <v>0</v>
      </c>
      <c r="R1760" s="45">
        <f t="shared" si="294"/>
        <v>0</v>
      </c>
      <c r="S1760" s="44"/>
      <c r="T1760" s="45"/>
      <c r="U1760" s="45"/>
      <c r="V1760" s="45" t="str">
        <f t="shared" si="295"/>
        <v/>
      </c>
      <c r="W1760" s="46" t="str">
        <f t="shared" si="296"/>
        <v/>
      </c>
      <c r="X1760" s="12"/>
    </row>
    <row r="1761" spans="1:24" x14ac:dyDescent="0.25">
      <c r="A1761" s="53">
        <v>3583</v>
      </c>
      <c r="B1761" s="22"/>
      <c r="C1761" s="34"/>
      <c r="D1761" s="45"/>
      <c r="E1761" s="44"/>
      <c r="F1761" s="45"/>
      <c r="G1761" s="45"/>
      <c r="H1761" s="45" t="str">
        <f t="shared" si="287"/>
        <v/>
      </c>
      <c r="I1761" s="46" t="str">
        <f t="shared" si="288"/>
        <v/>
      </c>
      <c r="J1761" s="34">
        <f t="shared" si="289"/>
        <v>0</v>
      </c>
      <c r="K1761" s="45">
        <f t="shared" si="290"/>
        <v>0</v>
      </c>
      <c r="L1761" s="44"/>
      <c r="M1761" s="45"/>
      <c r="N1761" s="45"/>
      <c r="O1761" s="45" t="str">
        <f t="shared" si="291"/>
        <v/>
      </c>
      <c r="P1761" s="46" t="str">
        <f t="shared" si="292"/>
        <v/>
      </c>
      <c r="Q1761" s="34">
        <f t="shared" si="293"/>
        <v>0</v>
      </c>
      <c r="R1761" s="45">
        <f t="shared" si="294"/>
        <v>0</v>
      </c>
      <c r="S1761" s="44"/>
      <c r="T1761" s="45"/>
      <c r="U1761" s="45"/>
      <c r="V1761" s="45" t="str">
        <f t="shared" si="295"/>
        <v/>
      </c>
      <c r="W1761" s="46" t="str">
        <f t="shared" si="296"/>
        <v/>
      </c>
      <c r="X1761" s="12"/>
    </row>
    <row r="1762" spans="1:24" x14ac:dyDescent="0.25">
      <c r="A1762" s="53">
        <v>3584</v>
      </c>
      <c r="B1762" s="22"/>
      <c r="C1762" s="34"/>
      <c r="D1762" s="45"/>
      <c r="E1762" s="44"/>
      <c r="F1762" s="45"/>
      <c r="G1762" s="45"/>
      <c r="H1762" s="45" t="str">
        <f t="shared" si="287"/>
        <v/>
      </c>
      <c r="I1762" s="46" t="str">
        <f t="shared" si="288"/>
        <v/>
      </c>
      <c r="J1762" s="34">
        <f t="shared" si="289"/>
        <v>0</v>
      </c>
      <c r="K1762" s="45">
        <f t="shared" si="290"/>
        <v>0</v>
      </c>
      <c r="L1762" s="44"/>
      <c r="M1762" s="45"/>
      <c r="N1762" s="45"/>
      <c r="O1762" s="45" t="str">
        <f t="shared" si="291"/>
        <v/>
      </c>
      <c r="P1762" s="46" t="str">
        <f t="shared" si="292"/>
        <v/>
      </c>
      <c r="Q1762" s="34">
        <f t="shared" si="293"/>
        <v>0</v>
      </c>
      <c r="R1762" s="45">
        <f t="shared" si="294"/>
        <v>0</v>
      </c>
      <c r="S1762" s="44"/>
      <c r="T1762" s="45"/>
      <c r="U1762" s="45"/>
      <c r="V1762" s="45" t="str">
        <f t="shared" si="295"/>
        <v/>
      </c>
      <c r="W1762" s="46" t="str">
        <f t="shared" si="296"/>
        <v/>
      </c>
      <c r="X1762" s="12"/>
    </row>
    <row r="1763" spans="1:24" x14ac:dyDescent="0.25">
      <c r="A1763" s="53">
        <v>3585</v>
      </c>
      <c r="B1763" s="22"/>
      <c r="C1763" s="34"/>
      <c r="D1763" s="45"/>
      <c r="E1763" s="44"/>
      <c r="F1763" s="45"/>
      <c r="G1763" s="45"/>
      <c r="H1763" s="45" t="str">
        <f t="shared" si="287"/>
        <v/>
      </c>
      <c r="I1763" s="46" t="str">
        <f t="shared" si="288"/>
        <v/>
      </c>
      <c r="J1763" s="34">
        <f t="shared" si="289"/>
        <v>0</v>
      </c>
      <c r="K1763" s="45">
        <f t="shared" si="290"/>
        <v>0</v>
      </c>
      <c r="L1763" s="44"/>
      <c r="M1763" s="45"/>
      <c r="N1763" s="45"/>
      <c r="O1763" s="45" t="str">
        <f t="shared" si="291"/>
        <v/>
      </c>
      <c r="P1763" s="46" t="str">
        <f t="shared" si="292"/>
        <v/>
      </c>
      <c r="Q1763" s="34">
        <f t="shared" si="293"/>
        <v>0</v>
      </c>
      <c r="R1763" s="45">
        <f t="shared" si="294"/>
        <v>0</v>
      </c>
      <c r="S1763" s="44"/>
      <c r="T1763" s="45"/>
      <c r="U1763" s="45"/>
      <c r="V1763" s="45" t="str">
        <f t="shared" si="295"/>
        <v/>
      </c>
      <c r="W1763" s="46" t="str">
        <f t="shared" si="296"/>
        <v/>
      </c>
      <c r="X1763" s="12"/>
    </row>
    <row r="1764" spans="1:24" x14ac:dyDescent="0.25">
      <c r="A1764" s="53">
        <v>3586</v>
      </c>
      <c r="B1764" s="22"/>
      <c r="C1764" s="34"/>
      <c r="D1764" s="45"/>
      <c r="E1764" s="44"/>
      <c r="F1764" s="45"/>
      <c r="G1764" s="45"/>
      <c r="H1764" s="45" t="str">
        <f t="shared" si="287"/>
        <v/>
      </c>
      <c r="I1764" s="46" t="str">
        <f t="shared" si="288"/>
        <v/>
      </c>
      <c r="J1764" s="34">
        <f t="shared" si="289"/>
        <v>0</v>
      </c>
      <c r="K1764" s="45">
        <f t="shared" si="290"/>
        <v>0</v>
      </c>
      <c r="L1764" s="44"/>
      <c r="M1764" s="45"/>
      <c r="N1764" s="45"/>
      <c r="O1764" s="45" t="str">
        <f t="shared" si="291"/>
        <v/>
      </c>
      <c r="P1764" s="46" t="str">
        <f t="shared" si="292"/>
        <v/>
      </c>
      <c r="Q1764" s="34">
        <f t="shared" si="293"/>
        <v>0</v>
      </c>
      <c r="R1764" s="45">
        <f t="shared" si="294"/>
        <v>0</v>
      </c>
      <c r="S1764" s="44"/>
      <c r="T1764" s="45"/>
      <c r="U1764" s="45"/>
      <c r="V1764" s="45" t="str">
        <f t="shared" si="295"/>
        <v/>
      </c>
      <c r="W1764" s="46" t="str">
        <f t="shared" si="296"/>
        <v/>
      </c>
      <c r="X1764" s="12"/>
    </row>
    <row r="1765" spans="1:24" x14ac:dyDescent="0.25">
      <c r="A1765" s="53">
        <v>3587</v>
      </c>
      <c r="B1765" s="22"/>
      <c r="C1765" s="34"/>
      <c r="D1765" s="45"/>
      <c r="E1765" s="44"/>
      <c r="F1765" s="45"/>
      <c r="G1765" s="45"/>
      <c r="H1765" s="45" t="str">
        <f t="shared" si="287"/>
        <v/>
      </c>
      <c r="I1765" s="46" t="str">
        <f t="shared" si="288"/>
        <v/>
      </c>
      <c r="J1765" s="34">
        <f t="shared" si="289"/>
        <v>0</v>
      </c>
      <c r="K1765" s="45">
        <f t="shared" si="290"/>
        <v>0</v>
      </c>
      <c r="L1765" s="44"/>
      <c r="M1765" s="45"/>
      <c r="N1765" s="45"/>
      <c r="O1765" s="45" t="str">
        <f t="shared" si="291"/>
        <v/>
      </c>
      <c r="P1765" s="46" t="str">
        <f t="shared" si="292"/>
        <v/>
      </c>
      <c r="Q1765" s="34">
        <f t="shared" si="293"/>
        <v>0</v>
      </c>
      <c r="R1765" s="45">
        <f t="shared" si="294"/>
        <v>0</v>
      </c>
      <c r="S1765" s="44"/>
      <c r="T1765" s="45"/>
      <c r="U1765" s="45"/>
      <c r="V1765" s="45" t="str">
        <f t="shared" si="295"/>
        <v/>
      </c>
      <c r="W1765" s="46" t="str">
        <f t="shared" si="296"/>
        <v/>
      </c>
      <c r="X1765" s="12"/>
    </row>
    <row r="1766" spans="1:24" x14ac:dyDescent="0.25">
      <c r="A1766" s="53">
        <v>3588</v>
      </c>
      <c r="B1766" s="22"/>
      <c r="C1766" s="34"/>
      <c r="D1766" s="45"/>
      <c r="E1766" s="44"/>
      <c r="F1766" s="45"/>
      <c r="G1766" s="45"/>
      <c r="H1766" s="45" t="str">
        <f t="shared" si="287"/>
        <v/>
      </c>
      <c r="I1766" s="46" t="str">
        <f t="shared" si="288"/>
        <v/>
      </c>
      <c r="J1766" s="34">
        <f t="shared" si="289"/>
        <v>0</v>
      </c>
      <c r="K1766" s="45">
        <f t="shared" si="290"/>
        <v>0</v>
      </c>
      <c r="L1766" s="44"/>
      <c r="M1766" s="45"/>
      <c r="N1766" s="45"/>
      <c r="O1766" s="45" t="str">
        <f t="shared" si="291"/>
        <v/>
      </c>
      <c r="P1766" s="46" t="str">
        <f t="shared" si="292"/>
        <v/>
      </c>
      <c r="Q1766" s="34">
        <f t="shared" si="293"/>
        <v>0</v>
      </c>
      <c r="R1766" s="45">
        <f t="shared" si="294"/>
        <v>0</v>
      </c>
      <c r="S1766" s="44"/>
      <c r="T1766" s="45"/>
      <c r="U1766" s="45"/>
      <c r="V1766" s="45" t="str">
        <f t="shared" si="295"/>
        <v/>
      </c>
      <c r="W1766" s="46" t="str">
        <f t="shared" si="296"/>
        <v/>
      </c>
      <c r="X1766" s="12"/>
    </row>
    <row r="1767" spans="1:24" x14ac:dyDescent="0.25">
      <c r="A1767" s="53">
        <v>3589</v>
      </c>
      <c r="B1767" s="22"/>
      <c r="C1767" s="34"/>
      <c r="D1767" s="45"/>
      <c r="E1767" s="44"/>
      <c r="F1767" s="45"/>
      <c r="G1767" s="45"/>
      <c r="H1767" s="45" t="str">
        <f t="shared" si="287"/>
        <v/>
      </c>
      <c r="I1767" s="46" t="str">
        <f t="shared" si="288"/>
        <v/>
      </c>
      <c r="J1767" s="34">
        <f t="shared" si="289"/>
        <v>0</v>
      </c>
      <c r="K1767" s="45">
        <f t="shared" si="290"/>
        <v>0</v>
      </c>
      <c r="L1767" s="44"/>
      <c r="M1767" s="45"/>
      <c r="N1767" s="45"/>
      <c r="O1767" s="45" t="str">
        <f t="shared" si="291"/>
        <v/>
      </c>
      <c r="P1767" s="46" t="str">
        <f t="shared" si="292"/>
        <v/>
      </c>
      <c r="Q1767" s="34">
        <f t="shared" si="293"/>
        <v>0</v>
      </c>
      <c r="R1767" s="45">
        <f t="shared" si="294"/>
        <v>0</v>
      </c>
      <c r="S1767" s="44"/>
      <c r="T1767" s="45"/>
      <c r="U1767" s="45"/>
      <c r="V1767" s="45" t="str">
        <f t="shared" si="295"/>
        <v/>
      </c>
      <c r="W1767" s="46" t="str">
        <f t="shared" si="296"/>
        <v/>
      </c>
      <c r="X1767" s="12"/>
    </row>
    <row r="1768" spans="1:24" x14ac:dyDescent="0.25">
      <c r="A1768" s="53">
        <v>3590</v>
      </c>
      <c r="B1768" s="22"/>
      <c r="C1768" s="34"/>
      <c r="D1768" s="45"/>
      <c r="E1768" s="44"/>
      <c r="F1768" s="45"/>
      <c r="G1768" s="45"/>
      <c r="H1768" s="45" t="str">
        <f t="shared" si="287"/>
        <v/>
      </c>
      <c r="I1768" s="46" t="str">
        <f t="shared" si="288"/>
        <v/>
      </c>
      <c r="J1768" s="34">
        <f t="shared" si="289"/>
        <v>0</v>
      </c>
      <c r="K1768" s="45">
        <f t="shared" si="290"/>
        <v>0</v>
      </c>
      <c r="L1768" s="44"/>
      <c r="M1768" s="45"/>
      <c r="N1768" s="45"/>
      <c r="O1768" s="45" t="str">
        <f t="shared" si="291"/>
        <v/>
      </c>
      <c r="P1768" s="46" t="str">
        <f t="shared" si="292"/>
        <v/>
      </c>
      <c r="Q1768" s="34">
        <f t="shared" si="293"/>
        <v>0</v>
      </c>
      <c r="R1768" s="45">
        <f t="shared" si="294"/>
        <v>0</v>
      </c>
      <c r="S1768" s="44"/>
      <c r="T1768" s="45"/>
      <c r="U1768" s="45"/>
      <c r="V1768" s="45" t="str">
        <f t="shared" si="295"/>
        <v/>
      </c>
      <c r="W1768" s="46" t="str">
        <f t="shared" si="296"/>
        <v/>
      </c>
      <c r="X1768" s="12"/>
    </row>
    <row r="1769" spans="1:24" x14ac:dyDescent="0.25">
      <c r="A1769" s="53">
        <v>3591</v>
      </c>
      <c r="B1769" s="22"/>
      <c r="C1769" s="34"/>
      <c r="D1769" s="45"/>
      <c r="E1769" s="44"/>
      <c r="F1769" s="45"/>
      <c r="G1769" s="45"/>
      <c r="H1769" s="45" t="str">
        <f t="shared" si="287"/>
        <v/>
      </c>
      <c r="I1769" s="46" t="str">
        <f t="shared" si="288"/>
        <v/>
      </c>
      <c r="J1769" s="34">
        <f t="shared" si="289"/>
        <v>0</v>
      </c>
      <c r="K1769" s="45">
        <f t="shared" si="290"/>
        <v>0</v>
      </c>
      <c r="L1769" s="44"/>
      <c r="M1769" s="45"/>
      <c r="N1769" s="45"/>
      <c r="O1769" s="45" t="str">
        <f t="shared" si="291"/>
        <v/>
      </c>
      <c r="P1769" s="46" t="str">
        <f t="shared" si="292"/>
        <v/>
      </c>
      <c r="Q1769" s="34">
        <f t="shared" si="293"/>
        <v>0</v>
      </c>
      <c r="R1769" s="45">
        <f t="shared" si="294"/>
        <v>0</v>
      </c>
      <c r="S1769" s="44"/>
      <c r="T1769" s="45"/>
      <c r="U1769" s="45"/>
      <c r="V1769" s="45" t="str">
        <f t="shared" si="295"/>
        <v/>
      </c>
      <c r="W1769" s="46" t="str">
        <f t="shared" si="296"/>
        <v/>
      </c>
      <c r="X1769" s="12"/>
    </row>
    <row r="1770" spans="1:24" x14ac:dyDescent="0.25">
      <c r="A1770" s="53">
        <v>3592</v>
      </c>
      <c r="B1770" s="22"/>
      <c r="C1770" s="34"/>
      <c r="D1770" s="45"/>
      <c r="E1770" s="44"/>
      <c r="F1770" s="45"/>
      <c r="G1770" s="45"/>
      <c r="H1770" s="45" t="str">
        <f t="shared" si="287"/>
        <v/>
      </c>
      <c r="I1770" s="46" t="str">
        <f t="shared" si="288"/>
        <v/>
      </c>
      <c r="J1770" s="34">
        <f t="shared" si="289"/>
        <v>0</v>
      </c>
      <c r="K1770" s="45">
        <f t="shared" si="290"/>
        <v>0</v>
      </c>
      <c r="L1770" s="44"/>
      <c r="M1770" s="45"/>
      <c r="N1770" s="45"/>
      <c r="O1770" s="45" t="str">
        <f t="shared" si="291"/>
        <v/>
      </c>
      <c r="P1770" s="46" t="str">
        <f t="shared" si="292"/>
        <v/>
      </c>
      <c r="Q1770" s="34">
        <f t="shared" si="293"/>
        <v>0</v>
      </c>
      <c r="R1770" s="45">
        <f t="shared" si="294"/>
        <v>0</v>
      </c>
      <c r="S1770" s="44"/>
      <c r="T1770" s="45"/>
      <c r="U1770" s="45"/>
      <c r="V1770" s="45" t="str">
        <f t="shared" si="295"/>
        <v/>
      </c>
      <c r="W1770" s="46" t="str">
        <f t="shared" si="296"/>
        <v/>
      </c>
      <c r="X1770" s="12"/>
    </row>
    <row r="1771" spans="1:24" x14ac:dyDescent="0.25">
      <c r="A1771" s="53">
        <v>3593</v>
      </c>
      <c r="B1771" s="22"/>
      <c r="C1771" s="34"/>
      <c r="D1771" s="45"/>
      <c r="E1771" s="44"/>
      <c r="F1771" s="45"/>
      <c r="G1771" s="45"/>
      <c r="H1771" s="45" t="str">
        <f t="shared" si="287"/>
        <v/>
      </c>
      <c r="I1771" s="46" t="str">
        <f t="shared" si="288"/>
        <v/>
      </c>
      <c r="J1771" s="34">
        <f t="shared" si="289"/>
        <v>0</v>
      </c>
      <c r="K1771" s="45">
        <f t="shared" si="290"/>
        <v>0</v>
      </c>
      <c r="L1771" s="44"/>
      <c r="M1771" s="45"/>
      <c r="N1771" s="45"/>
      <c r="O1771" s="45" t="str">
        <f t="shared" si="291"/>
        <v/>
      </c>
      <c r="P1771" s="46" t="str">
        <f t="shared" si="292"/>
        <v/>
      </c>
      <c r="Q1771" s="34">
        <f t="shared" si="293"/>
        <v>0</v>
      </c>
      <c r="R1771" s="45">
        <f t="shared" si="294"/>
        <v>0</v>
      </c>
      <c r="S1771" s="44"/>
      <c r="T1771" s="45"/>
      <c r="U1771" s="45"/>
      <c r="V1771" s="45" t="str">
        <f t="shared" si="295"/>
        <v/>
      </c>
      <c r="W1771" s="46" t="str">
        <f t="shared" si="296"/>
        <v/>
      </c>
      <c r="X1771" s="12"/>
    </row>
    <row r="1772" spans="1:24" x14ac:dyDescent="0.25">
      <c r="A1772" s="53">
        <v>3594</v>
      </c>
      <c r="B1772" s="22"/>
      <c r="C1772" s="34"/>
      <c r="D1772" s="45"/>
      <c r="E1772" s="44"/>
      <c r="F1772" s="45"/>
      <c r="G1772" s="45"/>
      <c r="H1772" s="45" t="str">
        <f t="shared" si="287"/>
        <v/>
      </c>
      <c r="I1772" s="46" t="str">
        <f t="shared" si="288"/>
        <v/>
      </c>
      <c r="J1772" s="34">
        <f t="shared" si="289"/>
        <v>0</v>
      </c>
      <c r="K1772" s="45">
        <f t="shared" si="290"/>
        <v>0</v>
      </c>
      <c r="L1772" s="44"/>
      <c r="M1772" s="45"/>
      <c r="N1772" s="45"/>
      <c r="O1772" s="45" t="str">
        <f t="shared" si="291"/>
        <v/>
      </c>
      <c r="P1772" s="46" t="str">
        <f t="shared" si="292"/>
        <v/>
      </c>
      <c r="Q1772" s="34">
        <f t="shared" si="293"/>
        <v>0</v>
      </c>
      <c r="R1772" s="45">
        <f t="shared" si="294"/>
        <v>0</v>
      </c>
      <c r="S1772" s="44"/>
      <c r="T1772" s="45"/>
      <c r="U1772" s="45"/>
      <c r="V1772" s="45" t="str">
        <f t="shared" si="295"/>
        <v/>
      </c>
      <c r="W1772" s="46" t="str">
        <f t="shared" si="296"/>
        <v/>
      </c>
      <c r="X1772" s="12"/>
    </row>
    <row r="1773" spans="1:24" x14ac:dyDescent="0.25">
      <c r="A1773" s="53">
        <v>3595</v>
      </c>
      <c r="B1773" s="22"/>
      <c r="C1773" s="34"/>
      <c r="D1773" s="45"/>
      <c r="E1773" s="44"/>
      <c r="F1773" s="45"/>
      <c r="G1773" s="45"/>
      <c r="H1773" s="45" t="str">
        <f t="shared" si="287"/>
        <v/>
      </c>
      <c r="I1773" s="46" t="str">
        <f t="shared" si="288"/>
        <v/>
      </c>
      <c r="J1773" s="34">
        <f t="shared" si="289"/>
        <v>0</v>
      </c>
      <c r="K1773" s="45">
        <f t="shared" si="290"/>
        <v>0</v>
      </c>
      <c r="L1773" s="44"/>
      <c r="M1773" s="45"/>
      <c r="N1773" s="45"/>
      <c r="O1773" s="45" t="str">
        <f t="shared" si="291"/>
        <v/>
      </c>
      <c r="P1773" s="46" t="str">
        <f t="shared" si="292"/>
        <v/>
      </c>
      <c r="Q1773" s="34">
        <f t="shared" si="293"/>
        <v>0</v>
      </c>
      <c r="R1773" s="45">
        <f t="shared" si="294"/>
        <v>0</v>
      </c>
      <c r="S1773" s="44"/>
      <c r="T1773" s="45"/>
      <c r="U1773" s="45"/>
      <c r="V1773" s="45" t="str">
        <f t="shared" si="295"/>
        <v/>
      </c>
      <c r="W1773" s="46" t="str">
        <f t="shared" si="296"/>
        <v/>
      </c>
      <c r="X1773" s="12"/>
    </row>
    <row r="1774" spans="1:24" x14ac:dyDescent="0.25">
      <c r="A1774" s="53">
        <v>3596</v>
      </c>
      <c r="B1774" s="22"/>
      <c r="C1774" s="34"/>
      <c r="D1774" s="45"/>
      <c r="E1774" s="44"/>
      <c r="F1774" s="45"/>
      <c r="G1774" s="45"/>
      <c r="H1774" s="45" t="str">
        <f t="shared" si="287"/>
        <v/>
      </c>
      <c r="I1774" s="46" t="str">
        <f t="shared" si="288"/>
        <v/>
      </c>
      <c r="J1774" s="34">
        <f t="shared" si="289"/>
        <v>0</v>
      </c>
      <c r="K1774" s="45">
        <f t="shared" si="290"/>
        <v>0</v>
      </c>
      <c r="L1774" s="44"/>
      <c r="M1774" s="45"/>
      <c r="N1774" s="45"/>
      <c r="O1774" s="45" t="str">
        <f t="shared" si="291"/>
        <v/>
      </c>
      <c r="P1774" s="46" t="str">
        <f t="shared" si="292"/>
        <v/>
      </c>
      <c r="Q1774" s="34">
        <f t="shared" si="293"/>
        <v>0</v>
      </c>
      <c r="R1774" s="45">
        <f t="shared" si="294"/>
        <v>0</v>
      </c>
      <c r="S1774" s="44"/>
      <c r="T1774" s="45"/>
      <c r="U1774" s="45"/>
      <c r="V1774" s="45" t="str">
        <f t="shared" si="295"/>
        <v/>
      </c>
      <c r="W1774" s="46" t="str">
        <f t="shared" si="296"/>
        <v/>
      </c>
      <c r="X1774" s="12"/>
    </row>
    <row r="1775" spans="1:24" x14ac:dyDescent="0.25">
      <c r="A1775" s="53">
        <v>3597</v>
      </c>
      <c r="B1775" s="22"/>
      <c r="C1775" s="34"/>
      <c r="D1775" s="45"/>
      <c r="E1775" s="44"/>
      <c r="F1775" s="45"/>
      <c r="G1775" s="45"/>
      <c r="H1775" s="45" t="str">
        <f t="shared" si="287"/>
        <v/>
      </c>
      <c r="I1775" s="46" t="str">
        <f t="shared" si="288"/>
        <v/>
      </c>
      <c r="J1775" s="34">
        <f t="shared" si="289"/>
        <v>0</v>
      </c>
      <c r="K1775" s="45">
        <f t="shared" si="290"/>
        <v>0</v>
      </c>
      <c r="L1775" s="44"/>
      <c r="M1775" s="45"/>
      <c r="N1775" s="45"/>
      <c r="O1775" s="45" t="str">
        <f t="shared" si="291"/>
        <v/>
      </c>
      <c r="P1775" s="46" t="str">
        <f t="shared" si="292"/>
        <v/>
      </c>
      <c r="Q1775" s="34">
        <f t="shared" si="293"/>
        <v>0</v>
      </c>
      <c r="R1775" s="45">
        <f t="shared" si="294"/>
        <v>0</v>
      </c>
      <c r="S1775" s="44"/>
      <c r="T1775" s="45"/>
      <c r="U1775" s="45"/>
      <c r="V1775" s="45" t="str">
        <f t="shared" si="295"/>
        <v/>
      </c>
      <c r="W1775" s="46" t="str">
        <f t="shared" si="296"/>
        <v/>
      </c>
      <c r="X1775" s="12"/>
    </row>
    <row r="1776" spans="1:24" x14ac:dyDescent="0.25">
      <c r="A1776" s="53">
        <v>3598</v>
      </c>
      <c r="B1776" s="22"/>
      <c r="C1776" s="34"/>
      <c r="D1776" s="45"/>
      <c r="E1776" s="44"/>
      <c r="F1776" s="45"/>
      <c r="G1776" s="45"/>
      <c r="H1776" s="45" t="str">
        <f t="shared" si="287"/>
        <v/>
      </c>
      <c r="I1776" s="46" t="str">
        <f t="shared" si="288"/>
        <v/>
      </c>
      <c r="J1776" s="34">
        <f t="shared" si="289"/>
        <v>0</v>
      </c>
      <c r="K1776" s="45">
        <f t="shared" si="290"/>
        <v>0</v>
      </c>
      <c r="L1776" s="44"/>
      <c r="M1776" s="45"/>
      <c r="N1776" s="45"/>
      <c r="O1776" s="45" t="str">
        <f t="shared" si="291"/>
        <v/>
      </c>
      <c r="P1776" s="46" t="str">
        <f t="shared" si="292"/>
        <v/>
      </c>
      <c r="Q1776" s="34">
        <f t="shared" si="293"/>
        <v>0</v>
      </c>
      <c r="R1776" s="45">
        <f t="shared" si="294"/>
        <v>0</v>
      </c>
      <c r="S1776" s="44"/>
      <c r="T1776" s="45"/>
      <c r="U1776" s="45"/>
      <c r="V1776" s="45" t="str">
        <f t="shared" si="295"/>
        <v/>
      </c>
      <c r="W1776" s="46" t="str">
        <f t="shared" si="296"/>
        <v/>
      </c>
      <c r="X1776" s="12"/>
    </row>
    <row r="1777" spans="1:24" x14ac:dyDescent="0.25">
      <c r="A1777" s="53">
        <v>3599</v>
      </c>
      <c r="B1777" s="22"/>
      <c r="C1777" s="34"/>
      <c r="D1777" s="45"/>
      <c r="E1777" s="44"/>
      <c r="F1777" s="45"/>
      <c r="G1777" s="45"/>
      <c r="H1777" s="45" t="str">
        <f t="shared" si="287"/>
        <v/>
      </c>
      <c r="I1777" s="46" t="str">
        <f t="shared" si="288"/>
        <v/>
      </c>
      <c r="J1777" s="34">
        <f t="shared" si="289"/>
        <v>0</v>
      </c>
      <c r="K1777" s="45">
        <f t="shared" si="290"/>
        <v>0</v>
      </c>
      <c r="L1777" s="44"/>
      <c r="M1777" s="45"/>
      <c r="N1777" s="45"/>
      <c r="O1777" s="45" t="str">
        <f t="shared" si="291"/>
        <v/>
      </c>
      <c r="P1777" s="46" t="str">
        <f t="shared" si="292"/>
        <v/>
      </c>
      <c r="Q1777" s="34">
        <f t="shared" si="293"/>
        <v>0</v>
      </c>
      <c r="R1777" s="45">
        <f t="shared" si="294"/>
        <v>0</v>
      </c>
      <c r="S1777" s="44"/>
      <c r="T1777" s="45"/>
      <c r="U1777" s="45"/>
      <c r="V1777" s="45" t="str">
        <f t="shared" si="295"/>
        <v/>
      </c>
      <c r="W1777" s="46" t="str">
        <f t="shared" si="296"/>
        <v/>
      </c>
      <c r="X1777" s="12"/>
    </row>
    <row r="1778" spans="1:24" x14ac:dyDescent="0.25">
      <c r="A1778" s="53">
        <v>3600</v>
      </c>
      <c r="B1778" s="22"/>
      <c r="C1778" s="34"/>
      <c r="D1778" s="45"/>
      <c r="E1778" s="44"/>
      <c r="F1778" s="45"/>
      <c r="G1778" s="45"/>
      <c r="H1778" s="45" t="str">
        <f t="shared" si="287"/>
        <v/>
      </c>
      <c r="I1778" s="46" t="str">
        <f t="shared" si="288"/>
        <v/>
      </c>
      <c r="J1778" s="34">
        <f t="shared" si="289"/>
        <v>0</v>
      </c>
      <c r="K1778" s="45">
        <f t="shared" si="290"/>
        <v>0</v>
      </c>
      <c r="L1778" s="44"/>
      <c r="M1778" s="45"/>
      <c r="N1778" s="45"/>
      <c r="O1778" s="45" t="str">
        <f t="shared" si="291"/>
        <v/>
      </c>
      <c r="P1778" s="46" t="str">
        <f t="shared" si="292"/>
        <v/>
      </c>
      <c r="Q1778" s="34">
        <f t="shared" si="293"/>
        <v>0</v>
      </c>
      <c r="R1778" s="45">
        <f t="shared" si="294"/>
        <v>0</v>
      </c>
      <c r="S1778" s="44"/>
      <c r="T1778" s="45"/>
      <c r="U1778" s="45"/>
      <c r="V1778" s="45" t="str">
        <f t="shared" si="295"/>
        <v/>
      </c>
      <c r="W1778" s="46" t="str">
        <f t="shared" si="296"/>
        <v/>
      </c>
      <c r="X1778" s="12"/>
    </row>
    <row r="1779" spans="1:24" x14ac:dyDescent="0.25">
      <c r="A1779" s="53">
        <v>3601</v>
      </c>
      <c r="B1779" s="22"/>
      <c r="C1779" s="34"/>
      <c r="D1779" s="45"/>
      <c r="E1779" s="44"/>
      <c r="F1779" s="45"/>
      <c r="G1779" s="45"/>
      <c r="H1779" s="45" t="str">
        <f t="shared" si="287"/>
        <v/>
      </c>
      <c r="I1779" s="46" t="str">
        <f t="shared" si="288"/>
        <v/>
      </c>
      <c r="J1779" s="34">
        <f t="shared" si="289"/>
        <v>0</v>
      </c>
      <c r="K1779" s="45">
        <f t="shared" si="290"/>
        <v>0</v>
      </c>
      <c r="L1779" s="44"/>
      <c r="M1779" s="45"/>
      <c r="N1779" s="45"/>
      <c r="O1779" s="45" t="str">
        <f t="shared" si="291"/>
        <v/>
      </c>
      <c r="P1779" s="46" t="str">
        <f t="shared" si="292"/>
        <v/>
      </c>
      <c r="Q1779" s="34">
        <f t="shared" si="293"/>
        <v>0</v>
      </c>
      <c r="R1779" s="45">
        <f t="shared" si="294"/>
        <v>0</v>
      </c>
      <c r="S1779" s="44"/>
      <c r="T1779" s="45"/>
      <c r="U1779" s="45"/>
      <c r="V1779" s="45" t="str">
        <f t="shared" si="295"/>
        <v/>
      </c>
      <c r="W1779" s="46" t="str">
        <f t="shared" si="296"/>
        <v/>
      </c>
      <c r="X1779" s="12"/>
    </row>
    <row r="1780" spans="1:24" x14ac:dyDescent="0.25">
      <c r="A1780" s="53">
        <v>3602</v>
      </c>
      <c r="B1780" s="22"/>
      <c r="C1780" s="34"/>
      <c r="D1780" s="45"/>
      <c r="E1780" s="44"/>
      <c r="F1780" s="45"/>
      <c r="G1780" s="45"/>
      <c r="H1780" s="45" t="str">
        <f t="shared" si="287"/>
        <v/>
      </c>
      <c r="I1780" s="46" t="str">
        <f t="shared" si="288"/>
        <v/>
      </c>
      <c r="J1780" s="34">
        <f t="shared" si="289"/>
        <v>0</v>
      </c>
      <c r="K1780" s="45">
        <f t="shared" si="290"/>
        <v>0</v>
      </c>
      <c r="L1780" s="44"/>
      <c r="M1780" s="45"/>
      <c r="N1780" s="45"/>
      <c r="O1780" s="45" t="str">
        <f t="shared" si="291"/>
        <v/>
      </c>
      <c r="P1780" s="46" t="str">
        <f t="shared" si="292"/>
        <v/>
      </c>
      <c r="Q1780" s="34">
        <f t="shared" si="293"/>
        <v>0</v>
      </c>
      <c r="R1780" s="45">
        <f t="shared" si="294"/>
        <v>0</v>
      </c>
      <c r="S1780" s="44"/>
      <c r="T1780" s="45"/>
      <c r="U1780" s="45"/>
      <c r="V1780" s="45" t="str">
        <f t="shared" si="295"/>
        <v/>
      </c>
      <c r="W1780" s="46" t="str">
        <f t="shared" si="296"/>
        <v/>
      </c>
      <c r="X1780" s="12"/>
    </row>
    <row r="1781" spans="1:24" x14ac:dyDescent="0.25">
      <c r="A1781" s="53">
        <v>3603</v>
      </c>
      <c r="B1781" s="22"/>
      <c r="C1781" s="34"/>
      <c r="D1781" s="45"/>
      <c r="E1781" s="44"/>
      <c r="F1781" s="45"/>
      <c r="G1781" s="45"/>
      <c r="H1781" s="45" t="str">
        <f t="shared" si="287"/>
        <v/>
      </c>
      <c r="I1781" s="46" t="str">
        <f t="shared" si="288"/>
        <v/>
      </c>
      <c r="J1781" s="34">
        <f t="shared" si="289"/>
        <v>0</v>
      </c>
      <c r="K1781" s="45">
        <f t="shared" si="290"/>
        <v>0</v>
      </c>
      <c r="L1781" s="44"/>
      <c r="M1781" s="45"/>
      <c r="N1781" s="45"/>
      <c r="O1781" s="45" t="str">
        <f t="shared" si="291"/>
        <v/>
      </c>
      <c r="P1781" s="46" t="str">
        <f t="shared" si="292"/>
        <v/>
      </c>
      <c r="Q1781" s="34">
        <f t="shared" si="293"/>
        <v>0</v>
      </c>
      <c r="R1781" s="45">
        <f t="shared" si="294"/>
        <v>0</v>
      </c>
      <c r="S1781" s="44"/>
      <c r="T1781" s="45"/>
      <c r="U1781" s="45"/>
      <c r="V1781" s="45" t="str">
        <f t="shared" si="295"/>
        <v/>
      </c>
      <c r="W1781" s="46" t="str">
        <f t="shared" si="296"/>
        <v/>
      </c>
      <c r="X1781" s="12"/>
    </row>
    <row r="1782" spans="1:24" x14ac:dyDescent="0.25">
      <c r="A1782" s="53">
        <v>3604</v>
      </c>
      <c r="B1782" s="22"/>
      <c r="C1782" s="34"/>
      <c r="D1782" s="45"/>
      <c r="E1782" s="44"/>
      <c r="F1782" s="45"/>
      <c r="G1782" s="45"/>
      <c r="H1782" s="45" t="str">
        <f t="shared" si="287"/>
        <v/>
      </c>
      <c r="I1782" s="46" t="str">
        <f t="shared" si="288"/>
        <v/>
      </c>
      <c r="J1782" s="34">
        <f t="shared" si="289"/>
        <v>0</v>
      </c>
      <c r="K1782" s="45">
        <f t="shared" si="290"/>
        <v>0</v>
      </c>
      <c r="L1782" s="44"/>
      <c r="M1782" s="45"/>
      <c r="N1782" s="45"/>
      <c r="O1782" s="45" t="str">
        <f t="shared" si="291"/>
        <v/>
      </c>
      <c r="P1782" s="46" t="str">
        <f t="shared" si="292"/>
        <v/>
      </c>
      <c r="Q1782" s="34">
        <f t="shared" si="293"/>
        <v>0</v>
      </c>
      <c r="R1782" s="45">
        <f t="shared" si="294"/>
        <v>0</v>
      </c>
      <c r="S1782" s="44"/>
      <c r="T1782" s="45"/>
      <c r="U1782" s="45"/>
      <c r="V1782" s="45" t="str">
        <f t="shared" si="295"/>
        <v/>
      </c>
      <c r="W1782" s="46" t="str">
        <f t="shared" si="296"/>
        <v/>
      </c>
      <c r="X1782" s="12"/>
    </row>
    <row r="1783" spans="1:24" x14ac:dyDescent="0.25">
      <c r="A1783" s="53">
        <v>3605</v>
      </c>
      <c r="B1783" s="22"/>
      <c r="C1783" s="34"/>
      <c r="D1783" s="45"/>
      <c r="E1783" s="44"/>
      <c r="F1783" s="45"/>
      <c r="G1783" s="45"/>
      <c r="H1783" s="45" t="str">
        <f t="shared" si="287"/>
        <v/>
      </c>
      <c r="I1783" s="46" t="str">
        <f t="shared" si="288"/>
        <v/>
      </c>
      <c r="J1783" s="34">
        <f t="shared" si="289"/>
        <v>0</v>
      </c>
      <c r="K1783" s="45">
        <f t="shared" si="290"/>
        <v>0</v>
      </c>
      <c r="L1783" s="44"/>
      <c r="M1783" s="45"/>
      <c r="N1783" s="45"/>
      <c r="O1783" s="45" t="str">
        <f t="shared" si="291"/>
        <v/>
      </c>
      <c r="P1783" s="46" t="str">
        <f t="shared" si="292"/>
        <v/>
      </c>
      <c r="Q1783" s="34">
        <f t="shared" si="293"/>
        <v>0</v>
      </c>
      <c r="R1783" s="45">
        <f t="shared" si="294"/>
        <v>0</v>
      </c>
      <c r="S1783" s="44"/>
      <c r="T1783" s="45"/>
      <c r="U1783" s="45"/>
      <c r="V1783" s="45" t="str">
        <f t="shared" si="295"/>
        <v/>
      </c>
      <c r="W1783" s="46" t="str">
        <f t="shared" si="296"/>
        <v/>
      </c>
      <c r="X1783" s="12"/>
    </row>
    <row r="1784" spans="1:24" x14ac:dyDescent="0.25">
      <c r="A1784" s="53">
        <v>3606</v>
      </c>
      <c r="B1784" s="22"/>
      <c r="C1784" s="34"/>
      <c r="D1784" s="45"/>
      <c r="E1784" s="44"/>
      <c r="F1784" s="45"/>
      <c r="G1784" s="45"/>
      <c r="H1784" s="45" t="str">
        <f t="shared" si="287"/>
        <v/>
      </c>
      <c r="I1784" s="46" t="str">
        <f t="shared" si="288"/>
        <v/>
      </c>
      <c r="J1784" s="34">
        <f t="shared" si="289"/>
        <v>0</v>
      </c>
      <c r="K1784" s="45">
        <f t="shared" si="290"/>
        <v>0</v>
      </c>
      <c r="L1784" s="44"/>
      <c r="M1784" s="45"/>
      <c r="N1784" s="45"/>
      <c r="O1784" s="45" t="str">
        <f t="shared" si="291"/>
        <v/>
      </c>
      <c r="P1784" s="46" t="str">
        <f t="shared" si="292"/>
        <v/>
      </c>
      <c r="Q1784" s="34">
        <f t="shared" si="293"/>
        <v>0</v>
      </c>
      <c r="R1784" s="45">
        <f t="shared" si="294"/>
        <v>0</v>
      </c>
      <c r="S1784" s="44"/>
      <c r="T1784" s="45"/>
      <c r="U1784" s="45"/>
      <c r="V1784" s="45" t="str">
        <f t="shared" si="295"/>
        <v/>
      </c>
      <c r="W1784" s="46" t="str">
        <f t="shared" si="296"/>
        <v/>
      </c>
      <c r="X1784" s="12"/>
    </row>
    <row r="1785" spans="1:24" x14ac:dyDescent="0.25">
      <c r="A1785" s="53">
        <v>3607</v>
      </c>
      <c r="B1785" s="22"/>
      <c r="C1785" s="34"/>
      <c r="D1785" s="45"/>
      <c r="E1785" s="44"/>
      <c r="F1785" s="45"/>
      <c r="G1785" s="45"/>
      <c r="H1785" s="45" t="str">
        <f t="shared" si="287"/>
        <v/>
      </c>
      <c r="I1785" s="46" t="str">
        <f t="shared" si="288"/>
        <v/>
      </c>
      <c r="J1785" s="34">
        <f t="shared" si="289"/>
        <v>0</v>
      </c>
      <c r="K1785" s="45">
        <f t="shared" si="290"/>
        <v>0</v>
      </c>
      <c r="L1785" s="44"/>
      <c r="M1785" s="45"/>
      <c r="N1785" s="45"/>
      <c r="O1785" s="45" t="str">
        <f t="shared" si="291"/>
        <v/>
      </c>
      <c r="P1785" s="46" t="str">
        <f t="shared" si="292"/>
        <v/>
      </c>
      <c r="Q1785" s="34">
        <f t="shared" si="293"/>
        <v>0</v>
      </c>
      <c r="R1785" s="45">
        <f t="shared" si="294"/>
        <v>0</v>
      </c>
      <c r="S1785" s="44"/>
      <c r="T1785" s="45"/>
      <c r="U1785" s="45"/>
      <c r="V1785" s="45" t="str">
        <f t="shared" si="295"/>
        <v/>
      </c>
      <c r="W1785" s="46" t="str">
        <f t="shared" si="296"/>
        <v/>
      </c>
      <c r="X1785" s="12"/>
    </row>
    <row r="1786" spans="1:24" x14ac:dyDescent="0.25">
      <c r="A1786" s="53">
        <v>3608</v>
      </c>
      <c r="B1786" s="22"/>
      <c r="C1786" s="34"/>
      <c r="D1786" s="45"/>
      <c r="E1786" s="44"/>
      <c r="F1786" s="45"/>
      <c r="G1786" s="45"/>
      <c r="H1786" s="45" t="str">
        <f t="shared" si="287"/>
        <v/>
      </c>
      <c r="I1786" s="46" t="str">
        <f t="shared" si="288"/>
        <v/>
      </c>
      <c r="J1786" s="34">
        <f t="shared" si="289"/>
        <v>0</v>
      </c>
      <c r="K1786" s="45">
        <f t="shared" si="290"/>
        <v>0</v>
      </c>
      <c r="L1786" s="44"/>
      <c r="M1786" s="45"/>
      <c r="N1786" s="45"/>
      <c r="O1786" s="45" t="str">
        <f t="shared" si="291"/>
        <v/>
      </c>
      <c r="P1786" s="46" t="str">
        <f t="shared" si="292"/>
        <v/>
      </c>
      <c r="Q1786" s="34">
        <f t="shared" si="293"/>
        <v>0</v>
      </c>
      <c r="R1786" s="45">
        <f t="shared" si="294"/>
        <v>0</v>
      </c>
      <c r="S1786" s="44"/>
      <c r="T1786" s="45"/>
      <c r="U1786" s="45"/>
      <c r="V1786" s="45" t="str">
        <f t="shared" si="295"/>
        <v/>
      </c>
      <c r="W1786" s="46" t="str">
        <f t="shared" si="296"/>
        <v/>
      </c>
      <c r="X1786" s="12"/>
    </row>
    <row r="1787" spans="1:24" x14ac:dyDescent="0.25">
      <c r="A1787" s="53">
        <v>3609</v>
      </c>
      <c r="B1787" s="22"/>
      <c r="C1787" s="34"/>
      <c r="D1787" s="45"/>
      <c r="E1787" s="44"/>
      <c r="F1787" s="45"/>
      <c r="G1787" s="45"/>
      <c r="H1787" s="45" t="str">
        <f t="shared" si="287"/>
        <v/>
      </c>
      <c r="I1787" s="46" t="str">
        <f t="shared" si="288"/>
        <v/>
      </c>
      <c r="J1787" s="34">
        <f t="shared" si="289"/>
        <v>0</v>
      </c>
      <c r="K1787" s="45">
        <f t="shared" si="290"/>
        <v>0</v>
      </c>
      <c r="L1787" s="44"/>
      <c r="M1787" s="45"/>
      <c r="N1787" s="45"/>
      <c r="O1787" s="45" t="str">
        <f t="shared" si="291"/>
        <v/>
      </c>
      <c r="P1787" s="46" t="str">
        <f t="shared" si="292"/>
        <v/>
      </c>
      <c r="Q1787" s="34">
        <f t="shared" si="293"/>
        <v>0</v>
      </c>
      <c r="R1787" s="45">
        <f t="shared" si="294"/>
        <v>0</v>
      </c>
      <c r="S1787" s="44"/>
      <c r="T1787" s="45"/>
      <c r="U1787" s="45"/>
      <c r="V1787" s="45" t="str">
        <f t="shared" si="295"/>
        <v/>
      </c>
      <c r="W1787" s="46" t="str">
        <f t="shared" si="296"/>
        <v/>
      </c>
      <c r="X1787" s="12"/>
    </row>
    <row r="1788" spans="1:24" x14ac:dyDescent="0.25">
      <c r="A1788" s="53">
        <v>3610</v>
      </c>
      <c r="B1788" s="22"/>
      <c r="C1788" s="34"/>
      <c r="D1788" s="45"/>
      <c r="E1788" s="44"/>
      <c r="F1788" s="45"/>
      <c r="G1788" s="45"/>
      <c r="H1788" s="45" t="str">
        <f t="shared" si="287"/>
        <v/>
      </c>
      <c r="I1788" s="46" t="str">
        <f t="shared" si="288"/>
        <v/>
      </c>
      <c r="J1788" s="34">
        <f t="shared" si="289"/>
        <v>0</v>
      </c>
      <c r="K1788" s="45">
        <f t="shared" si="290"/>
        <v>0</v>
      </c>
      <c r="L1788" s="44"/>
      <c r="M1788" s="45"/>
      <c r="N1788" s="45"/>
      <c r="O1788" s="45" t="str">
        <f t="shared" si="291"/>
        <v/>
      </c>
      <c r="P1788" s="46" t="str">
        <f t="shared" si="292"/>
        <v/>
      </c>
      <c r="Q1788" s="34">
        <f t="shared" si="293"/>
        <v>0</v>
      </c>
      <c r="R1788" s="45">
        <f t="shared" si="294"/>
        <v>0</v>
      </c>
      <c r="S1788" s="44"/>
      <c r="T1788" s="45"/>
      <c r="U1788" s="45"/>
      <c r="V1788" s="45" t="str">
        <f t="shared" si="295"/>
        <v/>
      </c>
      <c r="W1788" s="46" t="str">
        <f t="shared" si="296"/>
        <v/>
      </c>
      <c r="X1788" s="12"/>
    </row>
    <row r="1789" spans="1:24" x14ac:dyDescent="0.25">
      <c r="A1789" s="53">
        <v>3611</v>
      </c>
      <c r="B1789" s="22"/>
      <c r="C1789" s="34"/>
      <c r="D1789" s="45"/>
      <c r="E1789" s="44"/>
      <c r="F1789" s="45"/>
      <c r="G1789" s="45"/>
      <c r="H1789" s="45" t="str">
        <f t="shared" si="287"/>
        <v/>
      </c>
      <c r="I1789" s="46" t="str">
        <f t="shared" si="288"/>
        <v/>
      </c>
      <c r="J1789" s="34">
        <f t="shared" si="289"/>
        <v>0</v>
      </c>
      <c r="K1789" s="45">
        <f t="shared" si="290"/>
        <v>0</v>
      </c>
      <c r="L1789" s="44"/>
      <c r="M1789" s="45"/>
      <c r="N1789" s="45"/>
      <c r="O1789" s="45" t="str">
        <f t="shared" si="291"/>
        <v/>
      </c>
      <c r="P1789" s="46" t="str">
        <f t="shared" si="292"/>
        <v/>
      </c>
      <c r="Q1789" s="34">
        <f t="shared" si="293"/>
        <v>0</v>
      </c>
      <c r="R1789" s="45">
        <f t="shared" si="294"/>
        <v>0</v>
      </c>
      <c r="S1789" s="44"/>
      <c r="T1789" s="45"/>
      <c r="U1789" s="45"/>
      <c r="V1789" s="45" t="str">
        <f t="shared" si="295"/>
        <v/>
      </c>
      <c r="W1789" s="46" t="str">
        <f t="shared" si="296"/>
        <v/>
      </c>
      <c r="X1789" s="12"/>
    </row>
    <row r="1790" spans="1:24" x14ac:dyDescent="0.25">
      <c r="A1790" s="53">
        <v>3612</v>
      </c>
      <c r="B1790" s="22"/>
      <c r="C1790" s="34"/>
      <c r="D1790" s="45"/>
      <c r="E1790" s="44"/>
      <c r="F1790" s="45"/>
      <c r="G1790" s="45"/>
      <c r="H1790" s="45" t="str">
        <f t="shared" si="287"/>
        <v/>
      </c>
      <c r="I1790" s="46" t="str">
        <f t="shared" si="288"/>
        <v/>
      </c>
      <c r="J1790" s="34">
        <f t="shared" si="289"/>
        <v>0</v>
      </c>
      <c r="K1790" s="45">
        <f t="shared" si="290"/>
        <v>0</v>
      </c>
      <c r="L1790" s="44"/>
      <c r="M1790" s="45"/>
      <c r="N1790" s="45"/>
      <c r="O1790" s="45" t="str">
        <f t="shared" si="291"/>
        <v/>
      </c>
      <c r="P1790" s="46" t="str">
        <f t="shared" si="292"/>
        <v/>
      </c>
      <c r="Q1790" s="34">
        <f t="shared" si="293"/>
        <v>0</v>
      </c>
      <c r="R1790" s="45">
        <f t="shared" si="294"/>
        <v>0</v>
      </c>
      <c r="S1790" s="44"/>
      <c r="T1790" s="45"/>
      <c r="U1790" s="45"/>
      <c r="V1790" s="45" t="str">
        <f t="shared" si="295"/>
        <v/>
      </c>
      <c r="W1790" s="46" t="str">
        <f t="shared" si="296"/>
        <v/>
      </c>
      <c r="X1790" s="12"/>
    </row>
    <row r="1791" spans="1:24" x14ac:dyDescent="0.25">
      <c r="A1791" s="53">
        <v>3613</v>
      </c>
      <c r="B1791" s="22"/>
      <c r="C1791" s="34"/>
      <c r="D1791" s="45"/>
      <c r="E1791" s="44"/>
      <c r="F1791" s="45"/>
      <c r="G1791" s="45"/>
      <c r="H1791" s="45" t="str">
        <f t="shared" si="287"/>
        <v/>
      </c>
      <c r="I1791" s="46" t="str">
        <f t="shared" si="288"/>
        <v/>
      </c>
      <c r="J1791" s="34">
        <f t="shared" si="289"/>
        <v>0</v>
      </c>
      <c r="K1791" s="45">
        <f t="shared" si="290"/>
        <v>0</v>
      </c>
      <c r="L1791" s="44"/>
      <c r="M1791" s="45"/>
      <c r="N1791" s="45"/>
      <c r="O1791" s="45" t="str">
        <f t="shared" si="291"/>
        <v/>
      </c>
      <c r="P1791" s="46" t="str">
        <f t="shared" si="292"/>
        <v/>
      </c>
      <c r="Q1791" s="34">
        <f t="shared" si="293"/>
        <v>0</v>
      </c>
      <c r="R1791" s="45">
        <f t="shared" si="294"/>
        <v>0</v>
      </c>
      <c r="S1791" s="44"/>
      <c r="T1791" s="45"/>
      <c r="U1791" s="45"/>
      <c r="V1791" s="45" t="str">
        <f t="shared" si="295"/>
        <v/>
      </c>
      <c r="W1791" s="46" t="str">
        <f t="shared" si="296"/>
        <v/>
      </c>
      <c r="X1791" s="12"/>
    </row>
    <row r="1792" spans="1:24" x14ac:dyDescent="0.25">
      <c r="A1792" s="53">
        <v>3614</v>
      </c>
      <c r="B1792" s="22"/>
      <c r="C1792" s="34"/>
      <c r="D1792" s="45"/>
      <c r="E1792" s="44"/>
      <c r="F1792" s="45"/>
      <c r="G1792" s="45"/>
      <c r="H1792" s="45" t="str">
        <f t="shared" si="287"/>
        <v/>
      </c>
      <c r="I1792" s="46" t="str">
        <f t="shared" si="288"/>
        <v/>
      </c>
      <c r="J1792" s="34">
        <f t="shared" si="289"/>
        <v>0</v>
      </c>
      <c r="K1792" s="45">
        <f t="shared" si="290"/>
        <v>0</v>
      </c>
      <c r="L1792" s="44"/>
      <c r="M1792" s="45"/>
      <c r="N1792" s="45"/>
      <c r="O1792" s="45" t="str">
        <f t="shared" si="291"/>
        <v/>
      </c>
      <c r="P1792" s="46" t="str">
        <f t="shared" si="292"/>
        <v/>
      </c>
      <c r="Q1792" s="34">
        <f t="shared" si="293"/>
        <v>0</v>
      </c>
      <c r="R1792" s="45">
        <f t="shared" si="294"/>
        <v>0</v>
      </c>
      <c r="S1792" s="44"/>
      <c r="T1792" s="45"/>
      <c r="U1792" s="45"/>
      <c r="V1792" s="45" t="str">
        <f t="shared" si="295"/>
        <v/>
      </c>
      <c r="W1792" s="46" t="str">
        <f t="shared" si="296"/>
        <v/>
      </c>
      <c r="X1792" s="12"/>
    </row>
    <row r="1793" spans="1:24" x14ac:dyDescent="0.25">
      <c r="A1793" s="53">
        <v>3615</v>
      </c>
      <c r="B1793" s="22"/>
      <c r="C1793" s="34"/>
      <c r="D1793" s="45"/>
      <c r="E1793" s="44"/>
      <c r="F1793" s="45"/>
      <c r="G1793" s="45"/>
      <c r="H1793" s="45" t="str">
        <f t="shared" ref="H1793:H1856" si="297">IF(F1793="","",(SMALL(F1793:G1793,1)))</f>
        <v/>
      </c>
      <c r="I1793" s="46" t="str">
        <f t="shared" ref="I1793:I1856" si="298">IF(F1793="","",(IF(H1793&gt;D1793,"APROVADO","REPROVADO")))</f>
        <v/>
      </c>
      <c r="J1793" s="34">
        <f t="shared" ref="J1793:J1856" si="299">C1793</f>
        <v>0</v>
      </c>
      <c r="K1793" s="45">
        <f t="shared" ref="K1793:K1856" si="300">D1793</f>
        <v>0</v>
      </c>
      <c r="L1793" s="44"/>
      <c r="M1793" s="45"/>
      <c r="N1793" s="45"/>
      <c r="O1793" s="45" t="str">
        <f t="shared" ref="O1793:O1856" si="301">IF(M1793="","",(SMALL(M1793:N1793,1)))</f>
        <v/>
      </c>
      <c r="P1793" s="46" t="str">
        <f t="shared" ref="P1793:P1856" si="302">IF(M1793="","",(IF(O1793&gt;K1793,"APROVADO","REPROVADO")))</f>
        <v/>
      </c>
      <c r="Q1793" s="34">
        <f t="shared" ref="Q1793:Q1856" si="303">C1793</f>
        <v>0</v>
      </c>
      <c r="R1793" s="45">
        <f t="shared" ref="R1793:R1856" si="304">D1793</f>
        <v>0</v>
      </c>
      <c r="S1793" s="44"/>
      <c r="T1793" s="45"/>
      <c r="U1793" s="45"/>
      <c r="V1793" s="45" t="str">
        <f t="shared" ref="V1793:V1856" si="305">IF(T1793="","",(SMALL(T1793:U1793,1)))</f>
        <v/>
      </c>
      <c r="W1793" s="46" t="str">
        <f t="shared" ref="W1793:W1856" si="306">IF(T1793="","",(IF(V1793&gt;R1793,"APROVADO","REPROVADO")))</f>
        <v/>
      </c>
      <c r="X1793" s="12"/>
    </row>
    <row r="1794" spans="1:24" x14ac:dyDescent="0.25">
      <c r="A1794" s="53">
        <v>3616</v>
      </c>
      <c r="B1794" s="22"/>
      <c r="C1794" s="34"/>
      <c r="D1794" s="45"/>
      <c r="E1794" s="44"/>
      <c r="F1794" s="45"/>
      <c r="G1794" s="45"/>
      <c r="H1794" s="45" t="str">
        <f t="shared" si="297"/>
        <v/>
      </c>
      <c r="I1794" s="46" t="str">
        <f t="shared" si="298"/>
        <v/>
      </c>
      <c r="J1794" s="34">
        <f t="shared" si="299"/>
        <v>0</v>
      </c>
      <c r="K1794" s="45">
        <f t="shared" si="300"/>
        <v>0</v>
      </c>
      <c r="L1794" s="44"/>
      <c r="M1794" s="45"/>
      <c r="N1794" s="45"/>
      <c r="O1794" s="45" t="str">
        <f t="shared" si="301"/>
        <v/>
      </c>
      <c r="P1794" s="46" t="str">
        <f t="shared" si="302"/>
        <v/>
      </c>
      <c r="Q1794" s="34">
        <f t="shared" si="303"/>
        <v>0</v>
      </c>
      <c r="R1794" s="45">
        <f t="shared" si="304"/>
        <v>0</v>
      </c>
      <c r="S1794" s="44"/>
      <c r="T1794" s="45"/>
      <c r="U1794" s="45"/>
      <c r="V1794" s="45" t="str">
        <f t="shared" si="305"/>
        <v/>
      </c>
      <c r="W1794" s="46" t="str">
        <f t="shared" si="306"/>
        <v/>
      </c>
      <c r="X1794" s="12"/>
    </row>
    <row r="1795" spans="1:24" x14ac:dyDescent="0.25">
      <c r="A1795" s="53">
        <v>3617</v>
      </c>
      <c r="B1795" s="22"/>
      <c r="C1795" s="34"/>
      <c r="D1795" s="45"/>
      <c r="E1795" s="44"/>
      <c r="F1795" s="45"/>
      <c r="G1795" s="45"/>
      <c r="H1795" s="45" t="str">
        <f t="shared" si="297"/>
        <v/>
      </c>
      <c r="I1795" s="46" t="str">
        <f t="shared" si="298"/>
        <v/>
      </c>
      <c r="J1795" s="34">
        <f t="shared" si="299"/>
        <v>0</v>
      </c>
      <c r="K1795" s="45">
        <f t="shared" si="300"/>
        <v>0</v>
      </c>
      <c r="L1795" s="44"/>
      <c r="M1795" s="45"/>
      <c r="N1795" s="45"/>
      <c r="O1795" s="45" t="str">
        <f t="shared" si="301"/>
        <v/>
      </c>
      <c r="P1795" s="46" t="str">
        <f t="shared" si="302"/>
        <v/>
      </c>
      <c r="Q1795" s="34">
        <f t="shared" si="303"/>
        <v>0</v>
      </c>
      <c r="R1795" s="45">
        <f t="shared" si="304"/>
        <v>0</v>
      </c>
      <c r="S1795" s="44"/>
      <c r="T1795" s="45"/>
      <c r="U1795" s="45"/>
      <c r="V1795" s="45" t="str">
        <f t="shared" si="305"/>
        <v/>
      </c>
      <c r="W1795" s="46" t="str">
        <f t="shared" si="306"/>
        <v/>
      </c>
      <c r="X1795" s="12"/>
    </row>
    <row r="1796" spans="1:24" x14ac:dyDescent="0.25">
      <c r="A1796" s="53">
        <v>3618</v>
      </c>
      <c r="B1796" s="22"/>
      <c r="C1796" s="34"/>
      <c r="D1796" s="45"/>
      <c r="E1796" s="44"/>
      <c r="F1796" s="45"/>
      <c r="G1796" s="45"/>
      <c r="H1796" s="45" t="str">
        <f t="shared" si="297"/>
        <v/>
      </c>
      <c r="I1796" s="46" t="str">
        <f t="shared" si="298"/>
        <v/>
      </c>
      <c r="J1796" s="34">
        <f t="shared" si="299"/>
        <v>0</v>
      </c>
      <c r="K1796" s="45">
        <f t="shared" si="300"/>
        <v>0</v>
      </c>
      <c r="L1796" s="44"/>
      <c r="M1796" s="45"/>
      <c r="N1796" s="45"/>
      <c r="O1796" s="45" t="str">
        <f t="shared" si="301"/>
        <v/>
      </c>
      <c r="P1796" s="46" t="str">
        <f t="shared" si="302"/>
        <v/>
      </c>
      <c r="Q1796" s="34">
        <f t="shared" si="303"/>
        <v>0</v>
      </c>
      <c r="R1796" s="45">
        <f t="shared" si="304"/>
        <v>0</v>
      </c>
      <c r="S1796" s="44"/>
      <c r="T1796" s="45"/>
      <c r="U1796" s="45"/>
      <c r="V1796" s="45" t="str">
        <f t="shared" si="305"/>
        <v/>
      </c>
      <c r="W1796" s="46" t="str">
        <f t="shared" si="306"/>
        <v/>
      </c>
      <c r="X1796" s="12"/>
    </row>
    <row r="1797" spans="1:24" x14ac:dyDescent="0.25">
      <c r="A1797" s="53">
        <v>3619</v>
      </c>
      <c r="B1797" s="22"/>
      <c r="C1797" s="34"/>
      <c r="D1797" s="45"/>
      <c r="E1797" s="44"/>
      <c r="F1797" s="45"/>
      <c r="G1797" s="45"/>
      <c r="H1797" s="45" t="str">
        <f t="shared" si="297"/>
        <v/>
      </c>
      <c r="I1797" s="46" t="str">
        <f t="shared" si="298"/>
        <v/>
      </c>
      <c r="J1797" s="34">
        <f t="shared" si="299"/>
        <v>0</v>
      </c>
      <c r="K1797" s="45">
        <f t="shared" si="300"/>
        <v>0</v>
      </c>
      <c r="L1797" s="44"/>
      <c r="M1797" s="45"/>
      <c r="N1797" s="45"/>
      <c r="O1797" s="45" t="str">
        <f t="shared" si="301"/>
        <v/>
      </c>
      <c r="P1797" s="46" t="str">
        <f t="shared" si="302"/>
        <v/>
      </c>
      <c r="Q1797" s="34">
        <f t="shared" si="303"/>
        <v>0</v>
      </c>
      <c r="R1797" s="45">
        <f t="shared" si="304"/>
        <v>0</v>
      </c>
      <c r="S1797" s="44"/>
      <c r="T1797" s="45"/>
      <c r="U1797" s="45"/>
      <c r="V1797" s="45" t="str">
        <f t="shared" si="305"/>
        <v/>
      </c>
      <c r="W1797" s="46" t="str">
        <f t="shared" si="306"/>
        <v/>
      </c>
      <c r="X1797" s="12"/>
    </row>
    <row r="1798" spans="1:24" x14ac:dyDescent="0.25">
      <c r="A1798" s="53">
        <v>3620</v>
      </c>
      <c r="B1798" s="22"/>
      <c r="C1798" s="34"/>
      <c r="D1798" s="45"/>
      <c r="E1798" s="44"/>
      <c r="F1798" s="45"/>
      <c r="G1798" s="45"/>
      <c r="H1798" s="45" t="str">
        <f t="shared" si="297"/>
        <v/>
      </c>
      <c r="I1798" s="46" t="str">
        <f t="shared" si="298"/>
        <v/>
      </c>
      <c r="J1798" s="34">
        <f t="shared" si="299"/>
        <v>0</v>
      </c>
      <c r="K1798" s="45">
        <f t="shared" si="300"/>
        <v>0</v>
      </c>
      <c r="L1798" s="44"/>
      <c r="M1798" s="45"/>
      <c r="N1798" s="45"/>
      <c r="O1798" s="45" t="str">
        <f t="shared" si="301"/>
        <v/>
      </c>
      <c r="P1798" s="46" t="str">
        <f t="shared" si="302"/>
        <v/>
      </c>
      <c r="Q1798" s="34">
        <f t="shared" si="303"/>
        <v>0</v>
      </c>
      <c r="R1798" s="45">
        <f t="shared" si="304"/>
        <v>0</v>
      </c>
      <c r="S1798" s="44"/>
      <c r="T1798" s="45"/>
      <c r="U1798" s="45"/>
      <c r="V1798" s="45" t="str">
        <f t="shared" si="305"/>
        <v/>
      </c>
      <c r="W1798" s="46" t="str">
        <f t="shared" si="306"/>
        <v/>
      </c>
      <c r="X1798" s="12"/>
    </row>
    <row r="1799" spans="1:24" x14ac:dyDescent="0.25">
      <c r="A1799" s="53">
        <v>3621</v>
      </c>
      <c r="B1799" s="22"/>
      <c r="C1799" s="34"/>
      <c r="D1799" s="45"/>
      <c r="E1799" s="44"/>
      <c r="F1799" s="45"/>
      <c r="G1799" s="45"/>
      <c r="H1799" s="45" t="str">
        <f t="shared" si="297"/>
        <v/>
      </c>
      <c r="I1799" s="46" t="str">
        <f t="shared" si="298"/>
        <v/>
      </c>
      <c r="J1799" s="34">
        <f t="shared" si="299"/>
        <v>0</v>
      </c>
      <c r="K1799" s="45">
        <f t="shared" si="300"/>
        <v>0</v>
      </c>
      <c r="L1799" s="44"/>
      <c r="M1799" s="45"/>
      <c r="N1799" s="45"/>
      <c r="O1799" s="45" t="str">
        <f t="shared" si="301"/>
        <v/>
      </c>
      <c r="P1799" s="46" t="str">
        <f t="shared" si="302"/>
        <v/>
      </c>
      <c r="Q1799" s="34">
        <f t="shared" si="303"/>
        <v>0</v>
      </c>
      <c r="R1799" s="45">
        <f t="shared" si="304"/>
        <v>0</v>
      </c>
      <c r="S1799" s="44"/>
      <c r="T1799" s="45"/>
      <c r="U1799" s="45"/>
      <c r="V1799" s="45" t="str">
        <f t="shared" si="305"/>
        <v/>
      </c>
      <c r="W1799" s="46" t="str">
        <f t="shared" si="306"/>
        <v/>
      </c>
      <c r="X1799" s="12"/>
    </row>
    <row r="1800" spans="1:24" x14ac:dyDescent="0.25">
      <c r="A1800" s="53">
        <v>3622</v>
      </c>
      <c r="B1800" s="22"/>
      <c r="C1800" s="34"/>
      <c r="D1800" s="45"/>
      <c r="E1800" s="44"/>
      <c r="F1800" s="45"/>
      <c r="G1800" s="45"/>
      <c r="H1800" s="45" t="str">
        <f t="shared" si="297"/>
        <v/>
      </c>
      <c r="I1800" s="46" t="str">
        <f t="shared" si="298"/>
        <v/>
      </c>
      <c r="J1800" s="34">
        <f t="shared" si="299"/>
        <v>0</v>
      </c>
      <c r="K1800" s="45">
        <f t="shared" si="300"/>
        <v>0</v>
      </c>
      <c r="L1800" s="44"/>
      <c r="M1800" s="45"/>
      <c r="N1800" s="45"/>
      <c r="O1800" s="45" t="str">
        <f t="shared" si="301"/>
        <v/>
      </c>
      <c r="P1800" s="46" t="str">
        <f t="shared" si="302"/>
        <v/>
      </c>
      <c r="Q1800" s="34">
        <f t="shared" si="303"/>
        <v>0</v>
      </c>
      <c r="R1800" s="45">
        <f t="shared" si="304"/>
        <v>0</v>
      </c>
      <c r="S1800" s="44"/>
      <c r="T1800" s="45"/>
      <c r="U1800" s="45"/>
      <c r="V1800" s="45" t="str">
        <f t="shared" si="305"/>
        <v/>
      </c>
      <c r="W1800" s="46" t="str">
        <f t="shared" si="306"/>
        <v/>
      </c>
      <c r="X1800" s="12"/>
    </row>
    <row r="1801" spans="1:24" x14ac:dyDescent="0.25">
      <c r="A1801" s="53">
        <v>3623</v>
      </c>
      <c r="B1801" s="22"/>
      <c r="C1801" s="34"/>
      <c r="D1801" s="45"/>
      <c r="E1801" s="44"/>
      <c r="F1801" s="45"/>
      <c r="G1801" s="45"/>
      <c r="H1801" s="45" t="str">
        <f t="shared" si="297"/>
        <v/>
      </c>
      <c r="I1801" s="46" t="str">
        <f t="shared" si="298"/>
        <v/>
      </c>
      <c r="J1801" s="34">
        <f t="shared" si="299"/>
        <v>0</v>
      </c>
      <c r="K1801" s="45">
        <f t="shared" si="300"/>
        <v>0</v>
      </c>
      <c r="L1801" s="44"/>
      <c r="M1801" s="45"/>
      <c r="N1801" s="45"/>
      <c r="O1801" s="45" t="str">
        <f t="shared" si="301"/>
        <v/>
      </c>
      <c r="P1801" s="46" t="str">
        <f t="shared" si="302"/>
        <v/>
      </c>
      <c r="Q1801" s="34">
        <f t="shared" si="303"/>
        <v>0</v>
      </c>
      <c r="R1801" s="45">
        <f t="shared" si="304"/>
        <v>0</v>
      </c>
      <c r="S1801" s="44"/>
      <c r="T1801" s="45"/>
      <c r="U1801" s="45"/>
      <c r="V1801" s="45" t="str">
        <f t="shared" si="305"/>
        <v/>
      </c>
      <c r="W1801" s="46" t="str">
        <f t="shared" si="306"/>
        <v/>
      </c>
      <c r="X1801" s="12"/>
    </row>
    <row r="1802" spans="1:24" x14ac:dyDescent="0.25">
      <c r="A1802" s="53">
        <v>3624</v>
      </c>
      <c r="B1802" s="22"/>
      <c r="C1802" s="34"/>
      <c r="D1802" s="45"/>
      <c r="E1802" s="44"/>
      <c r="F1802" s="45"/>
      <c r="G1802" s="45"/>
      <c r="H1802" s="45" t="str">
        <f t="shared" si="297"/>
        <v/>
      </c>
      <c r="I1802" s="46" t="str">
        <f t="shared" si="298"/>
        <v/>
      </c>
      <c r="J1802" s="34">
        <f t="shared" si="299"/>
        <v>0</v>
      </c>
      <c r="K1802" s="45">
        <f t="shared" si="300"/>
        <v>0</v>
      </c>
      <c r="L1802" s="44"/>
      <c r="M1802" s="45"/>
      <c r="N1802" s="45"/>
      <c r="O1802" s="45" t="str">
        <f t="shared" si="301"/>
        <v/>
      </c>
      <c r="P1802" s="46" t="str">
        <f t="shared" si="302"/>
        <v/>
      </c>
      <c r="Q1802" s="34">
        <f t="shared" si="303"/>
        <v>0</v>
      </c>
      <c r="R1802" s="45">
        <f t="shared" si="304"/>
        <v>0</v>
      </c>
      <c r="S1802" s="44"/>
      <c r="T1802" s="45"/>
      <c r="U1802" s="45"/>
      <c r="V1802" s="45" t="str">
        <f t="shared" si="305"/>
        <v/>
      </c>
      <c r="W1802" s="46" t="str">
        <f t="shared" si="306"/>
        <v/>
      </c>
      <c r="X1802" s="12"/>
    </row>
    <row r="1803" spans="1:24" x14ac:dyDescent="0.25">
      <c r="A1803" s="53">
        <v>3625</v>
      </c>
      <c r="B1803" s="22"/>
      <c r="C1803" s="34"/>
      <c r="D1803" s="45"/>
      <c r="E1803" s="44"/>
      <c r="F1803" s="45"/>
      <c r="G1803" s="45"/>
      <c r="H1803" s="45" t="str">
        <f t="shared" si="297"/>
        <v/>
      </c>
      <c r="I1803" s="46" t="str">
        <f t="shared" si="298"/>
        <v/>
      </c>
      <c r="J1803" s="34">
        <f t="shared" si="299"/>
        <v>0</v>
      </c>
      <c r="K1803" s="45">
        <f t="shared" si="300"/>
        <v>0</v>
      </c>
      <c r="L1803" s="44"/>
      <c r="M1803" s="45"/>
      <c r="N1803" s="45"/>
      <c r="O1803" s="45" t="str">
        <f t="shared" si="301"/>
        <v/>
      </c>
      <c r="P1803" s="46" t="str">
        <f t="shared" si="302"/>
        <v/>
      </c>
      <c r="Q1803" s="34">
        <f t="shared" si="303"/>
        <v>0</v>
      </c>
      <c r="R1803" s="45">
        <f t="shared" si="304"/>
        <v>0</v>
      </c>
      <c r="S1803" s="44"/>
      <c r="T1803" s="45"/>
      <c r="U1803" s="45"/>
      <c r="V1803" s="45" t="str">
        <f t="shared" si="305"/>
        <v/>
      </c>
      <c r="W1803" s="46" t="str">
        <f t="shared" si="306"/>
        <v/>
      </c>
      <c r="X1803" s="12"/>
    </row>
    <row r="1804" spans="1:24" x14ac:dyDescent="0.25">
      <c r="A1804" s="53">
        <v>3626</v>
      </c>
      <c r="B1804" s="22"/>
      <c r="C1804" s="34"/>
      <c r="D1804" s="45"/>
      <c r="E1804" s="44"/>
      <c r="F1804" s="45"/>
      <c r="G1804" s="45"/>
      <c r="H1804" s="45" t="str">
        <f t="shared" si="297"/>
        <v/>
      </c>
      <c r="I1804" s="46" t="str">
        <f t="shared" si="298"/>
        <v/>
      </c>
      <c r="J1804" s="34">
        <f t="shared" si="299"/>
        <v>0</v>
      </c>
      <c r="K1804" s="45">
        <f t="shared" si="300"/>
        <v>0</v>
      </c>
      <c r="L1804" s="44"/>
      <c r="M1804" s="45"/>
      <c r="N1804" s="45"/>
      <c r="O1804" s="45" t="str">
        <f t="shared" si="301"/>
        <v/>
      </c>
      <c r="P1804" s="46" t="str">
        <f t="shared" si="302"/>
        <v/>
      </c>
      <c r="Q1804" s="34">
        <f t="shared" si="303"/>
        <v>0</v>
      </c>
      <c r="R1804" s="45">
        <f t="shared" si="304"/>
        <v>0</v>
      </c>
      <c r="S1804" s="44"/>
      <c r="T1804" s="45"/>
      <c r="U1804" s="45"/>
      <c r="V1804" s="45" t="str">
        <f t="shared" si="305"/>
        <v/>
      </c>
      <c r="W1804" s="46" t="str">
        <f t="shared" si="306"/>
        <v/>
      </c>
      <c r="X1804" s="12"/>
    </row>
    <row r="1805" spans="1:24" x14ac:dyDescent="0.25">
      <c r="A1805" s="53">
        <v>3627</v>
      </c>
      <c r="B1805" s="22"/>
      <c r="C1805" s="34"/>
      <c r="D1805" s="45"/>
      <c r="E1805" s="44"/>
      <c r="F1805" s="45"/>
      <c r="G1805" s="45"/>
      <c r="H1805" s="45" t="str">
        <f t="shared" si="297"/>
        <v/>
      </c>
      <c r="I1805" s="46" t="str">
        <f t="shared" si="298"/>
        <v/>
      </c>
      <c r="J1805" s="34">
        <f t="shared" si="299"/>
        <v>0</v>
      </c>
      <c r="K1805" s="45">
        <f t="shared" si="300"/>
        <v>0</v>
      </c>
      <c r="L1805" s="44"/>
      <c r="M1805" s="45"/>
      <c r="N1805" s="45"/>
      <c r="O1805" s="45" t="str">
        <f t="shared" si="301"/>
        <v/>
      </c>
      <c r="P1805" s="46" t="str">
        <f t="shared" si="302"/>
        <v/>
      </c>
      <c r="Q1805" s="34">
        <f t="shared" si="303"/>
        <v>0</v>
      </c>
      <c r="R1805" s="45">
        <f t="shared" si="304"/>
        <v>0</v>
      </c>
      <c r="S1805" s="44"/>
      <c r="T1805" s="45"/>
      <c r="U1805" s="45"/>
      <c r="V1805" s="45" t="str">
        <f t="shared" si="305"/>
        <v/>
      </c>
      <c r="W1805" s="46" t="str">
        <f t="shared" si="306"/>
        <v/>
      </c>
      <c r="X1805" s="12"/>
    </row>
    <row r="1806" spans="1:24" x14ac:dyDescent="0.25">
      <c r="A1806" s="53">
        <v>3628</v>
      </c>
      <c r="B1806" s="22"/>
      <c r="C1806" s="34"/>
      <c r="D1806" s="45"/>
      <c r="E1806" s="44"/>
      <c r="F1806" s="45"/>
      <c r="G1806" s="45"/>
      <c r="H1806" s="45" t="str">
        <f t="shared" si="297"/>
        <v/>
      </c>
      <c r="I1806" s="46" t="str">
        <f t="shared" si="298"/>
        <v/>
      </c>
      <c r="J1806" s="34">
        <f t="shared" si="299"/>
        <v>0</v>
      </c>
      <c r="K1806" s="45">
        <f t="shared" si="300"/>
        <v>0</v>
      </c>
      <c r="L1806" s="44"/>
      <c r="M1806" s="45"/>
      <c r="N1806" s="45"/>
      <c r="O1806" s="45" t="str">
        <f t="shared" si="301"/>
        <v/>
      </c>
      <c r="P1806" s="46" t="str">
        <f t="shared" si="302"/>
        <v/>
      </c>
      <c r="Q1806" s="34">
        <f t="shared" si="303"/>
        <v>0</v>
      </c>
      <c r="R1806" s="45">
        <f t="shared" si="304"/>
        <v>0</v>
      </c>
      <c r="S1806" s="44"/>
      <c r="T1806" s="45"/>
      <c r="U1806" s="45"/>
      <c r="V1806" s="45" t="str">
        <f t="shared" si="305"/>
        <v/>
      </c>
      <c r="W1806" s="46" t="str">
        <f t="shared" si="306"/>
        <v/>
      </c>
      <c r="X1806" s="12"/>
    </row>
    <row r="1807" spans="1:24" x14ac:dyDescent="0.25">
      <c r="A1807" s="53">
        <v>3629</v>
      </c>
      <c r="B1807" s="22"/>
      <c r="C1807" s="34"/>
      <c r="D1807" s="45"/>
      <c r="E1807" s="44"/>
      <c r="F1807" s="45"/>
      <c r="G1807" s="45"/>
      <c r="H1807" s="45" t="str">
        <f t="shared" si="297"/>
        <v/>
      </c>
      <c r="I1807" s="46" t="str">
        <f t="shared" si="298"/>
        <v/>
      </c>
      <c r="J1807" s="34">
        <f t="shared" si="299"/>
        <v>0</v>
      </c>
      <c r="K1807" s="45">
        <f t="shared" si="300"/>
        <v>0</v>
      </c>
      <c r="L1807" s="44"/>
      <c r="M1807" s="45"/>
      <c r="N1807" s="45"/>
      <c r="O1807" s="45" t="str">
        <f t="shared" si="301"/>
        <v/>
      </c>
      <c r="P1807" s="46" t="str">
        <f t="shared" si="302"/>
        <v/>
      </c>
      <c r="Q1807" s="34">
        <f t="shared" si="303"/>
        <v>0</v>
      </c>
      <c r="R1807" s="45">
        <f t="shared" si="304"/>
        <v>0</v>
      </c>
      <c r="S1807" s="44"/>
      <c r="T1807" s="45"/>
      <c r="U1807" s="45"/>
      <c r="V1807" s="45" t="str">
        <f t="shared" si="305"/>
        <v/>
      </c>
      <c r="W1807" s="46" t="str">
        <f t="shared" si="306"/>
        <v/>
      </c>
      <c r="X1807" s="12"/>
    </row>
    <row r="1808" spans="1:24" x14ac:dyDescent="0.25">
      <c r="A1808" s="53">
        <v>3630</v>
      </c>
      <c r="B1808" s="22"/>
      <c r="C1808" s="34"/>
      <c r="D1808" s="45"/>
      <c r="E1808" s="44"/>
      <c r="F1808" s="45"/>
      <c r="G1808" s="45"/>
      <c r="H1808" s="45" t="str">
        <f t="shared" si="297"/>
        <v/>
      </c>
      <c r="I1808" s="46" t="str">
        <f t="shared" si="298"/>
        <v/>
      </c>
      <c r="J1808" s="34">
        <f t="shared" si="299"/>
        <v>0</v>
      </c>
      <c r="K1808" s="45">
        <f t="shared" si="300"/>
        <v>0</v>
      </c>
      <c r="L1808" s="44"/>
      <c r="M1808" s="45"/>
      <c r="N1808" s="45"/>
      <c r="O1808" s="45" t="str">
        <f t="shared" si="301"/>
        <v/>
      </c>
      <c r="P1808" s="46" t="str">
        <f t="shared" si="302"/>
        <v/>
      </c>
      <c r="Q1808" s="34">
        <f t="shared" si="303"/>
        <v>0</v>
      </c>
      <c r="R1808" s="45">
        <f t="shared" si="304"/>
        <v>0</v>
      </c>
      <c r="S1808" s="44"/>
      <c r="T1808" s="45"/>
      <c r="U1808" s="45"/>
      <c r="V1808" s="45" t="str">
        <f t="shared" si="305"/>
        <v/>
      </c>
      <c r="W1808" s="46" t="str">
        <f t="shared" si="306"/>
        <v/>
      </c>
      <c r="X1808" s="12"/>
    </row>
    <row r="1809" spans="1:24" x14ac:dyDescent="0.25">
      <c r="A1809" s="53">
        <v>3631</v>
      </c>
      <c r="B1809" s="22"/>
      <c r="C1809" s="34"/>
      <c r="D1809" s="45"/>
      <c r="E1809" s="44"/>
      <c r="F1809" s="45"/>
      <c r="G1809" s="45"/>
      <c r="H1809" s="45" t="str">
        <f t="shared" si="297"/>
        <v/>
      </c>
      <c r="I1809" s="46" t="str">
        <f t="shared" si="298"/>
        <v/>
      </c>
      <c r="J1809" s="34">
        <f t="shared" si="299"/>
        <v>0</v>
      </c>
      <c r="K1809" s="45">
        <f t="shared" si="300"/>
        <v>0</v>
      </c>
      <c r="L1809" s="44"/>
      <c r="M1809" s="45"/>
      <c r="N1809" s="45"/>
      <c r="O1809" s="45" t="str">
        <f t="shared" si="301"/>
        <v/>
      </c>
      <c r="P1809" s="46" t="str">
        <f t="shared" si="302"/>
        <v/>
      </c>
      <c r="Q1809" s="34">
        <f t="shared" si="303"/>
        <v>0</v>
      </c>
      <c r="R1809" s="45">
        <f t="shared" si="304"/>
        <v>0</v>
      </c>
      <c r="S1809" s="44"/>
      <c r="T1809" s="45"/>
      <c r="U1809" s="45"/>
      <c r="V1809" s="45" t="str">
        <f t="shared" si="305"/>
        <v/>
      </c>
      <c r="W1809" s="46" t="str">
        <f t="shared" si="306"/>
        <v/>
      </c>
      <c r="X1809" s="58" t="s">
        <v>188</v>
      </c>
    </row>
    <row r="1810" spans="1:24" x14ac:dyDescent="0.25">
      <c r="A1810" s="53">
        <v>3632</v>
      </c>
      <c r="B1810" s="22"/>
      <c r="C1810" s="34"/>
      <c r="D1810" s="45"/>
      <c r="E1810" s="44"/>
      <c r="F1810" s="45"/>
      <c r="G1810" s="45"/>
      <c r="H1810" s="45" t="str">
        <f t="shared" si="297"/>
        <v/>
      </c>
      <c r="I1810" s="46" t="str">
        <f t="shared" si="298"/>
        <v/>
      </c>
      <c r="J1810" s="34">
        <f t="shared" si="299"/>
        <v>0</v>
      </c>
      <c r="K1810" s="45">
        <f t="shared" si="300"/>
        <v>0</v>
      </c>
      <c r="L1810" s="44"/>
      <c r="M1810" s="45"/>
      <c r="N1810" s="45"/>
      <c r="O1810" s="45" t="str">
        <f t="shared" si="301"/>
        <v/>
      </c>
      <c r="P1810" s="46" t="str">
        <f t="shared" si="302"/>
        <v/>
      </c>
      <c r="Q1810" s="34">
        <f t="shared" si="303"/>
        <v>0</v>
      </c>
      <c r="R1810" s="45">
        <f t="shared" si="304"/>
        <v>0</v>
      </c>
      <c r="S1810" s="44"/>
      <c r="T1810" s="45"/>
      <c r="U1810" s="45"/>
      <c r="V1810" s="45" t="str">
        <f t="shared" si="305"/>
        <v/>
      </c>
      <c r="W1810" s="46" t="str">
        <f t="shared" si="306"/>
        <v/>
      </c>
      <c r="X1810" s="58" t="s">
        <v>188</v>
      </c>
    </row>
    <row r="1811" spans="1:24" x14ac:dyDescent="0.25">
      <c r="A1811" s="53">
        <v>3633</v>
      </c>
      <c r="B1811" s="22"/>
      <c r="C1811" s="34"/>
      <c r="D1811" s="45"/>
      <c r="E1811" s="44"/>
      <c r="F1811" s="45"/>
      <c r="G1811" s="45"/>
      <c r="H1811" s="45" t="str">
        <f t="shared" si="297"/>
        <v/>
      </c>
      <c r="I1811" s="46" t="str">
        <f t="shared" si="298"/>
        <v/>
      </c>
      <c r="J1811" s="34">
        <f t="shared" si="299"/>
        <v>0</v>
      </c>
      <c r="K1811" s="45">
        <f t="shared" si="300"/>
        <v>0</v>
      </c>
      <c r="L1811" s="44"/>
      <c r="M1811" s="45"/>
      <c r="N1811" s="45"/>
      <c r="O1811" s="45" t="str">
        <f t="shared" si="301"/>
        <v/>
      </c>
      <c r="P1811" s="46" t="str">
        <f t="shared" si="302"/>
        <v/>
      </c>
      <c r="Q1811" s="34">
        <f t="shared" si="303"/>
        <v>0</v>
      </c>
      <c r="R1811" s="45">
        <f t="shared" si="304"/>
        <v>0</v>
      </c>
      <c r="S1811" s="44"/>
      <c r="T1811" s="45"/>
      <c r="U1811" s="45"/>
      <c r="V1811" s="45" t="str">
        <f t="shared" si="305"/>
        <v/>
      </c>
      <c r="W1811" s="46" t="str">
        <f t="shared" si="306"/>
        <v/>
      </c>
      <c r="X1811" s="12"/>
    </row>
    <row r="1812" spans="1:24" x14ac:dyDescent="0.25">
      <c r="A1812" s="53">
        <v>3634</v>
      </c>
      <c r="B1812" s="22"/>
      <c r="C1812" s="34"/>
      <c r="D1812" s="45"/>
      <c r="E1812" s="44"/>
      <c r="F1812" s="45"/>
      <c r="G1812" s="45"/>
      <c r="H1812" s="45" t="str">
        <f t="shared" si="297"/>
        <v/>
      </c>
      <c r="I1812" s="46" t="str">
        <f t="shared" si="298"/>
        <v/>
      </c>
      <c r="J1812" s="34">
        <f t="shared" si="299"/>
        <v>0</v>
      </c>
      <c r="K1812" s="45">
        <f t="shared" si="300"/>
        <v>0</v>
      </c>
      <c r="L1812" s="44"/>
      <c r="M1812" s="45"/>
      <c r="N1812" s="45"/>
      <c r="O1812" s="45" t="str">
        <f t="shared" si="301"/>
        <v/>
      </c>
      <c r="P1812" s="46" t="str">
        <f t="shared" si="302"/>
        <v/>
      </c>
      <c r="Q1812" s="34">
        <f t="shared" si="303"/>
        <v>0</v>
      </c>
      <c r="R1812" s="45">
        <f t="shared" si="304"/>
        <v>0</v>
      </c>
      <c r="S1812" s="44"/>
      <c r="T1812" s="45"/>
      <c r="U1812" s="45"/>
      <c r="V1812" s="45" t="str">
        <f t="shared" si="305"/>
        <v/>
      </c>
      <c r="W1812" s="46" t="str">
        <f t="shared" si="306"/>
        <v/>
      </c>
      <c r="X1812" s="12"/>
    </row>
    <row r="1813" spans="1:24" x14ac:dyDescent="0.25">
      <c r="A1813" s="53">
        <v>3635</v>
      </c>
      <c r="B1813" s="22"/>
      <c r="C1813" s="34"/>
      <c r="D1813" s="45"/>
      <c r="E1813" s="44"/>
      <c r="F1813" s="45"/>
      <c r="G1813" s="45"/>
      <c r="H1813" s="45" t="str">
        <f t="shared" si="297"/>
        <v/>
      </c>
      <c r="I1813" s="46" t="str">
        <f t="shared" si="298"/>
        <v/>
      </c>
      <c r="J1813" s="34">
        <f t="shared" si="299"/>
        <v>0</v>
      </c>
      <c r="K1813" s="45">
        <f t="shared" si="300"/>
        <v>0</v>
      </c>
      <c r="L1813" s="44"/>
      <c r="M1813" s="45"/>
      <c r="N1813" s="45"/>
      <c r="O1813" s="45" t="str">
        <f t="shared" si="301"/>
        <v/>
      </c>
      <c r="P1813" s="46" t="str">
        <f t="shared" si="302"/>
        <v/>
      </c>
      <c r="Q1813" s="34">
        <f t="shared" si="303"/>
        <v>0</v>
      </c>
      <c r="R1813" s="45">
        <f t="shared" si="304"/>
        <v>0</v>
      </c>
      <c r="S1813" s="44"/>
      <c r="T1813" s="45"/>
      <c r="U1813" s="45"/>
      <c r="V1813" s="45" t="str">
        <f t="shared" si="305"/>
        <v/>
      </c>
      <c r="W1813" s="46" t="str">
        <f t="shared" si="306"/>
        <v/>
      </c>
      <c r="X1813" s="12"/>
    </row>
    <row r="1814" spans="1:24" x14ac:dyDescent="0.25">
      <c r="A1814" s="53">
        <v>3636</v>
      </c>
      <c r="B1814" s="22"/>
      <c r="C1814" s="34"/>
      <c r="D1814" s="45"/>
      <c r="E1814" s="44"/>
      <c r="F1814" s="45"/>
      <c r="G1814" s="45"/>
      <c r="H1814" s="45" t="str">
        <f t="shared" si="297"/>
        <v/>
      </c>
      <c r="I1814" s="46" t="str">
        <f t="shared" si="298"/>
        <v/>
      </c>
      <c r="J1814" s="34">
        <f t="shared" si="299"/>
        <v>0</v>
      </c>
      <c r="K1814" s="45">
        <f t="shared" si="300"/>
        <v>0</v>
      </c>
      <c r="L1814" s="44"/>
      <c r="M1814" s="45"/>
      <c r="N1814" s="45"/>
      <c r="O1814" s="45" t="str">
        <f t="shared" si="301"/>
        <v/>
      </c>
      <c r="P1814" s="46" t="str">
        <f t="shared" si="302"/>
        <v/>
      </c>
      <c r="Q1814" s="34">
        <f t="shared" si="303"/>
        <v>0</v>
      </c>
      <c r="R1814" s="45">
        <f t="shared" si="304"/>
        <v>0</v>
      </c>
      <c r="S1814" s="44"/>
      <c r="T1814" s="45"/>
      <c r="U1814" s="45"/>
      <c r="V1814" s="45" t="str">
        <f t="shared" si="305"/>
        <v/>
      </c>
      <c r="W1814" s="46" t="str">
        <f t="shared" si="306"/>
        <v/>
      </c>
      <c r="X1814" s="12"/>
    </row>
    <row r="1815" spans="1:24" x14ac:dyDescent="0.25">
      <c r="A1815" s="53">
        <v>3637</v>
      </c>
      <c r="B1815" s="22"/>
      <c r="C1815" s="34"/>
      <c r="D1815" s="45"/>
      <c r="E1815" s="44"/>
      <c r="F1815" s="45"/>
      <c r="G1815" s="45"/>
      <c r="H1815" s="45" t="str">
        <f t="shared" si="297"/>
        <v/>
      </c>
      <c r="I1815" s="46" t="str">
        <f t="shared" si="298"/>
        <v/>
      </c>
      <c r="J1815" s="34">
        <f t="shared" si="299"/>
        <v>0</v>
      </c>
      <c r="K1815" s="45">
        <f t="shared" si="300"/>
        <v>0</v>
      </c>
      <c r="L1815" s="44"/>
      <c r="M1815" s="45"/>
      <c r="N1815" s="45"/>
      <c r="O1815" s="45" t="str">
        <f t="shared" si="301"/>
        <v/>
      </c>
      <c r="P1815" s="46" t="str">
        <f t="shared" si="302"/>
        <v/>
      </c>
      <c r="Q1815" s="34">
        <f t="shared" si="303"/>
        <v>0</v>
      </c>
      <c r="R1815" s="45">
        <f t="shared" si="304"/>
        <v>0</v>
      </c>
      <c r="S1815" s="44"/>
      <c r="T1815" s="45"/>
      <c r="U1815" s="45"/>
      <c r="V1815" s="45" t="str">
        <f t="shared" si="305"/>
        <v/>
      </c>
      <c r="W1815" s="46" t="str">
        <f t="shared" si="306"/>
        <v/>
      </c>
      <c r="X1815" s="12"/>
    </row>
    <row r="1816" spans="1:24" x14ac:dyDescent="0.25">
      <c r="A1816" s="53">
        <v>3638</v>
      </c>
      <c r="B1816" s="22"/>
      <c r="C1816" s="34"/>
      <c r="D1816" s="45"/>
      <c r="E1816" s="44"/>
      <c r="F1816" s="45"/>
      <c r="G1816" s="45"/>
      <c r="H1816" s="45" t="str">
        <f t="shared" si="297"/>
        <v/>
      </c>
      <c r="I1816" s="46" t="str">
        <f t="shared" si="298"/>
        <v/>
      </c>
      <c r="J1816" s="34">
        <f t="shared" si="299"/>
        <v>0</v>
      </c>
      <c r="K1816" s="45">
        <f t="shared" si="300"/>
        <v>0</v>
      </c>
      <c r="L1816" s="44"/>
      <c r="M1816" s="45"/>
      <c r="N1816" s="45"/>
      <c r="O1816" s="45" t="str">
        <f t="shared" si="301"/>
        <v/>
      </c>
      <c r="P1816" s="46" t="str">
        <f t="shared" si="302"/>
        <v/>
      </c>
      <c r="Q1816" s="34">
        <f t="shared" si="303"/>
        <v>0</v>
      </c>
      <c r="R1816" s="45">
        <f t="shared" si="304"/>
        <v>0</v>
      </c>
      <c r="S1816" s="44"/>
      <c r="T1816" s="45"/>
      <c r="U1816" s="45"/>
      <c r="V1816" s="45" t="str">
        <f t="shared" si="305"/>
        <v/>
      </c>
      <c r="W1816" s="46" t="str">
        <f t="shared" si="306"/>
        <v/>
      </c>
      <c r="X1816" s="12"/>
    </row>
    <row r="1817" spans="1:24" x14ac:dyDescent="0.25">
      <c r="A1817" s="53">
        <v>3639</v>
      </c>
      <c r="B1817" s="22"/>
      <c r="C1817" s="34"/>
      <c r="D1817" s="45"/>
      <c r="E1817" s="44"/>
      <c r="F1817" s="45"/>
      <c r="G1817" s="45"/>
      <c r="H1817" s="45" t="str">
        <f t="shared" si="297"/>
        <v/>
      </c>
      <c r="I1817" s="46" t="str">
        <f t="shared" si="298"/>
        <v/>
      </c>
      <c r="J1817" s="34">
        <f t="shared" si="299"/>
        <v>0</v>
      </c>
      <c r="K1817" s="45">
        <f t="shared" si="300"/>
        <v>0</v>
      </c>
      <c r="L1817" s="44"/>
      <c r="M1817" s="45"/>
      <c r="N1817" s="45"/>
      <c r="O1817" s="45" t="str">
        <f t="shared" si="301"/>
        <v/>
      </c>
      <c r="P1817" s="46" t="str">
        <f t="shared" si="302"/>
        <v/>
      </c>
      <c r="Q1817" s="34">
        <f t="shared" si="303"/>
        <v>0</v>
      </c>
      <c r="R1817" s="45">
        <f t="shared" si="304"/>
        <v>0</v>
      </c>
      <c r="S1817" s="44"/>
      <c r="T1817" s="45"/>
      <c r="U1817" s="45"/>
      <c r="V1817" s="45" t="str">
        <f t="shared" si="305"/>
        <v/>
      </c>
      <c r="W1817" s="46" t="str">
        <f t="shared" si="306"/>
        <v/>
      </c>
      <c r="X1817" s="12"/>
    </row>
    <row r="1818" spans="1:24" x14ac:dyDescent="0.25">
      <c r="A1818" s="53">
        <v>3640</v>
      </c>
      <c r="B1818" s="22"/>
      <c r="C1818" s="34"/>
      <c r="D1818" s="45"/>
      <c r="E1818" s="44"/>
      <c r="F1818" s="45"/>
      <c r="G1818" s="45"/>
      <c r="H1818" s="45" t="str">
        <f t="shared" si="297"/>
        <v/>
      </c>
      <c r="I1818" s="46" t="str">
        <f t="shared" si="298"/>
        <v/>
      </c>
      <c r="J1818" s="34">
        <f t="shared" si="299"/>
        <v>0</v>
      </c>
      <c r="K1818" s="45">
        <f t="shared" si="300"/>
        <v>0</v>
      </c>
      <c r="L1818" s="44"/>
      <c r="M1818" s="45"/>
      <c r="N1818" s="45"/>
      <c r="O1818" s="45" t="str">
        <f t="shared" si="301"/>
        <v/>
      </c>
      <c r="P1818" s="46" t="str">
        <f t="shared" si="302"/>
        <v/>
      </c>
      <c r="Q1818" s="34">
        <f t="shared" si="303"/>
        <v>0</v>
      </c>
      <c r="R1818" s="45">
        <f t="shared" si="304"/>
        <v>0</v>
      </c>
      <c r="S1818" s="44"/>
      <c r="T1818" s="45"/>
      <c r="U1818" s="45"/>
      <c r="V1818" s="45" t="str">
        <f t="shared" si="305"/>
        <v/>
      </c>
      <c r="W1818" s="46" t="str">
        <f t="shared" si="306"/>
        <v/>
      </c>
      <c r="X1818" s="12"/>
    </row>
    <row r="1819" spans="1:24" x14ac:dyDescent="0.25">
      <c r="A1819" s="53">
        <v>3641</v>
      </c>
      <c r="B1819" s="22"/>
      <c r="C1819" s="34"/>
      <c r="D1819" s="45"/>
      <c r="E1819" s="44"/>
      <c r="F1819" s="45"/>
      <c r="G1819" s="45"/>
      <c r="H1819" s="45" t="str">
        <f t="shared" si="297"/>
        <v/>
      </c>
      <c r="I1819" s="46" t="str">
        <f t="shared" si="298"/>
        <v/>
      </c>
      <c r="J1819" s="34">
        <f t="shared" si="299"/>
        <v>0</v>
      </c>
      <c r="K1819" s="45">
        <f t="shared" si="300"/>
        <v>0</v>
      </c>
      <c r="L1819" s="44"/>
      <c r="M1819" s="45"/>
      <c r="N1819" s="45"/>
      <c r="O1819" s="45" t="str">
        <f t="shared" si="301"/>
        <v/>
      </c>
      <c r="P1819" s="46" t="str">
        <f t="shared" si="302"/>
        <v/>
      </c>
      <c r="Q1819" s="34">
        <f t="shared" si="303"/>
        <v>0</v>
      </c>
      <c r="R1819" s="45">
        <f t="shared" si="304"/>
        <v>0</v>
      </c>
      <c r="S1819" s="44"/>
      <c r="T1819" s="45"/>
      <c r="U1819" s="45"/>
      <c r="V1819" s="45" t="str">
        <f t="shared" si="305"/>
        <v/>
      </c>
      <c r="W1819" s="46" t="str">
        <f t="shared" si="306"/>
        <v/>
      </c>
      <c r="X1819" s="12"/>
    </row>
    <row r="1820" spans="1:24" x14ac:dyDescent="0.25">
      <c r="A1820" s="53">
        <v>3642</v>
      </c>
      <c r="B1820" s="22"/>
      <c r="C1820" s="34"/>
      <c r="D1820" s="45"/>
      <c r="E1820" s="44"/>
      <c r="F1820" s="45"/>
      <c r="G1820" s="45"/>
      <c r="H1820" s="45" t="str">
        <f t="shared" si="297"/>
        <v/>
      </c>
      <c r="I1820" s="46" t="str">
        <f t="shared" si="298"/>
        <v/>
      </c>
      <c r="J1820" s="34">
        <f t="shared" si="299"/>
        <v>0</v>
      </c>
      <c r="K1820" s="45">
        <f t="shared" si="300"/>
        <v>0</v>
      </c>
      <c r="L1820" s="44"/>
      <c r="M1820" s="45"/>
      <c r="N1820" s="45"/>
      <c r="O1820" s="45" t="str">
        <f t="shared" si="301"/>
        <v/>
      </c>
      <c r="P1820" s="46" t="str">
        <f t="shared" si="302"/>
        <v/>
      </c>
      <c r="Q1820" s="34">
        <f t="shared" si="303"/>
        <v>0</v>
      </c>
      <c r="R1820" s="45">
        <f t="shared" si="304"/>
        <v>0</v>
      </c>
      <c r="S1820" s="44"/>
      <c r="T1820" s="45"/>
      <c r="U1820" s="45"/>
      <c r="V1820" s="45" t="str">
        <f t="shared" si="305"/>
        <v/>
      </c>
      <c r="W1820" s="46" t="str">
        <f t="shared" si="306"/>
        <v/>
      </c>
      <c r="X1820" s="12"/>
    </row>
    <row r="1821" spans="1:24" x14ac:dyDescent="0.25">
      <c r="A1821" s="53">
        <v>3643</v>
      </c>
      <c r="B1821" s="22"/>
      <c r="C1821" s="34"/>
      <c r="D1821" s="45"/>
      <c r="E1821" s="44"/>
      <c r="F1821" s="45"/>
      <c r="G1821" s="45"/>
      <c r="H1821" s="45" t="str">
        <f t="shared" si="297"/>
        <v/>
      </c>
      <c r="I1821" s="46" t="str">
        <f t="shared" si="298"/>
        <v/>
      </c>
      <c r="J1821" s="34">
        <f t="shared" si="299"/>
        <v>0</v>
      </c>
      <c r="K1821" s="45">
        <f t="shared" si="300"/>
        <v>0</v>
      </c>
      <c r="L1821" s="44"/>
      <c r="M1821" s="45"/>
      <c r="N1821" s="45"/>
      <c r="O1821" s="45" t="str">
        <f t="shared" si="301"/>
        <v/>
      </c>
      <c r="P1821" s="46" t="str">
        <f t="shared" si="302"/>
        <v/>
      </c>
      <c r="Q1821" s="34">
        <f t="shared" si="303"/>
        <v>0</v>
      </c>
      <c r="R1821" s="45">
        <f t="shared" si="304"/>
        <v>0</v>
      </c>
      <c r="S1821" s="44"/>
      <c r="T1821" s="45"/>
      <c r="U1821" s="45"/>
      <c r="V1821" s="45" t="str">
        <f t="shared" si="305"/>
        <v/>
      </c>
      <c r="W1821" s="46" t="str">
        <f t="shared" si="306"/>
        <v/>
      </c>
      <c r="X1821" s="12"/>
    </row>
    <row r="1822" spans="1:24" x14ac:dyDescent="0.25">
      <c r="A1822" s="53">
        <v>3644</v>
      </c>
      <c r="B1822" s="22"/>
      <c r="C1822" s="34"/>
      <c r="D1822" s="45"/>
      <c r="E1822" s="44"/>
      <c r="F1822" s="45"/>
      <c r="G1822" s="45"/>
      <c r="H1822" s="45" t="str">
        <f t="shared" si="297"/>
        <v/>
      </c>
      <c r="I1822" s="46" t="str">
        <f t="shared" si="298"/>
        <v/>
      </c>
      <c r="J1822" s="34">
        <f t="shared" si="299"/>
        <v>0</v>
      </c>
      <c r="K1822" s="45">
        <f t="shared" si="300"/>
        <v>0</v>
      </c>
      <c r="L1822" s="44"/>
      <c r="M1822" s="45"/>
      <c r="N1822" s="45"/>
      <c r="O1822" s="45" t="str">
        <f t="shared" si="301"/>
        <v/>
      </c>
      <c r="P1822" s="46" t="str">
        <f t="shared" si="302"/>
        <v/>
      </c>
      <c r="Q1822" s="34">
        <f t="shared" si="303"/>
        <v>0</v>
      </c>
      <c r="R1822" s="45">
        <f t="shared" si="304"/>
        <v>0</v>
      </c>
      <c r="S1822" s="44"/>
      <c r="T1822" s="45"/>
      <c r="U1822" s="45"/>
      <c r="V1822" s="45" t="str">
        <f t="shared" si="305"/>
        <v/>
      </c>
      <c r="W1822" s="46" t="str">
        <f t="shared" si="306"/>
        <v/>
      </c>
      <c r="X1822" s="12"/>
    </row>
    <row r="1823" spans="1:24" x14ac:dyDescent="0.25">
      <c r="A1823" s="53">
        <v>3645</v>
      </c>
      <c r="B1823" s="22"/>
      <c r="C1823" s="34"/>
      <c r="D1823" s="45"/>
      <c r="E1823" s="44"/>
      <c r="F1823" s="45"/>
      <c r="G1823" s="45"/>
      <c r="H1823" s="45" t="str">
        <f t="shared" si="297"/>
        <v/>
      </c>
      <c r="I1823" s="46" t="str">
        <f t="shared" si="298"/>
        <v/>
      </c>
      <c r="J1823" s="34">
        <f t="shared" si="299"/>
        <v>0</v>
      </c>
      <c r="K1823" s="45">
        <f t="shared" si="300"/>
        <v>0</v>
      </c>
      <c r="L1823" s="44"/>
      <c r="M1823" s="45"/>
      <c r="N1823" s="45"/>
      <c r="O1823" s="45" t="str">
        <f t="shared" si="301"/>
        <v/>
      </c>
      <c r="P1823" s="46" t="str">
        <f t="shared" si="302"/>
        <v/>
      </c>
      <c r="Q1823" s="34">
        <f t="shared" si="303"/>
        <v>0</v>
      </c>
      <c r="R1823" s="45">
        <f t="shared" si="304"/>
        <v>0</v>
      </c>
      <c r="S1823" s="44"/>
      <c r="T1823" s="45"/>
      <c r="U1823" s="45"/>
      <c r="V1823" s="45" t="str">
        <f t="shared" si="305"/>
        <v/>
      </c>
      <c r="W1823" s="46" t="str">
        <f t="shared" si="306"/>
        <v/>
      </c>
      <c r="X1823" s="12"/>
    </row>
    <row r="1824" spans="1:24" x14ac:dyDescent="0.25">
      <c r="A1824" s="53">
        <v>3646</v>
      </c>
      <c r="B1824" s="22"/>
      <c r="C1824" s="34"/>
      <c r="D1824" s="45"/>
      <c r="E1824" s="44"/>
      <c r="F1824" s="45"/>
      <c r="G1824" s="45"/>
      <c r="H1824" s="45" t="str">
        <f t="shared" si="297"/>
        <v/>
      </c>
      <c r="I1824" s="46" t="str">
        <f t="shared" si="298"/>
        <v/>
      </c>
      <c r="J1824" s="34">
        <f t="shared" si="299"/>
        <v>0</v>
      </c>
      <c r="K1824" s="45">
        <f t="shared" si="300"/>
        <v>0</v>
      </c>
      <c r="L1824" s="44"/>
      <c r="M1824" s="45"/>
      <c r="N1824" s="45"/>
      <c r="O1824" s="45" t="str">
        <f t="shared" si="301"/>
        <v/>
      </c>
      <c r="P1824" s="46" t="str">
        <f t="shared" si="302"/>
        <v/>
      </c>
      <c r="Q1824" s="34">
        <f t="shared" si="303"/>
        <v>0</v>
      </c>
      <c r="R1824" s="45">
        <f t="shared" si="304"/>
        <v>0</v>
      </c>
      <c r="S1824" s="44"/>
      <c r="T1824" s="45"/>
      <c r="U1824" s="45"/>
      <c r="V1824" s="45" t="str">
        <f t="shared" si="305"/>
        <v/>
      </c>
      <c r="W1824" s="46" t="str">
        <f t="shared" si="306"/>
        <v/>
      </c>
      <c r="X1824" s="12"/>
    </row>
    <row r="1825" spans="1:24" x14ac:dyDescent="0.25">
      <c r="A1825" s="53">
        <v>3647</v>
      </c>
      <c r="B1825" s="22"/>
      <c r="C1825" s="34"/>
      <c r="D1825" s="45"/>
      <c r="E1825" s="44"/>
      <c r="F1825" s="45"/>
      <c r="G1825" s="45"/>
      <c r="H1825" s="45" t="str">
        <f t="shared" si="297"/>
        <v/>
      </c>
      <c r="I1825" s="46" t="str">
        <f t="shared" si="298"/>
        <v/>
      </c>
      <c r="J1825" s="34">
        <f t="shared" si="299"/>
        <v>0</v>
      </c>
      <c r="K1825" s="45">
        <f t="shared" si="300"/>
        <v>0</v>
      </c>
      <c r="L1825" s="44"/>
      <c r="M1825" s="45"/>
      <c r="N1825" s="45"/>
      <c r="O1825" s="45" t="str">
        <f t="shared" si="301"/>
        <v/>
      </c>
      <c r="P1825" s="46" t="str">
        <f t="shared" si="302"/>
        <v/>
      </c>
      <c r="Q1825" s="34">
        <f t="shared" si="303"/>
        <v>0</v>
      </c>
      <c r="R1825" s="45">
        <f t="shared" si="304"/>
        <v>0</v>
      </c>
      <c r="S1825" s="44"/>
      <c r="T1825" s="45"/>
      <c r="U1825" s="45"/>
      <c r="V1825" s="45" t="str">
        <f t="shared" si="305"/>
        <v/>
      </c>
      <c r="W1825" s="46" t="str">
        <f t="shared" si="306"/>
        <v/>
      </c>
      <c r="X1825" s="12"/>
    </row>
    <row r="1826" spans="1:24" x14ac:dyDescent="0.25">
      <c r="A1826" s="53">
        <v>3648</v>
      </c>
      <c r="B1826" s="22"/>
      <c r="C1826" s="34"/>
      <c r="D1826" s="45"/>
      <c r="E1826" s="44"/>
      <c r="F1826" s="45"/>
      <c r="G1826" s="45"/>
      <c r="H1826" s="45" t="str">
        <f t="shared" si="297"/>
        <v/>
      </c>
      <c r="I1826" s="46" t="str">
        <f t="shared" si="298"/>
        <v/>
      </c>
      <c r="J1826" s="34">
        <f t="shared" si="299"/>
        <v>0</v>
      </c>
      <c r="K1826" s="45">
        <f t="shared" si="300"/>
        <v>0</v>
      </c>
      <c r="L1826" s="44"/>
      <c r="M1826" s="45"/>
      <c r="N1826" s="45"/>
      <c r="O1826" s="45" t="str">
        <f t="shared" si="301"/>
        <v/>
      </c>
      <c r="P1826" s="46" t="str">
        <f t="shared" si="302"/>
        <v/>
      </c>
      <c r="Q1826" s="34">
        <f t="shared" si="303"/>
        <v>0</v>
      </c>
      <c r="R1826" s="45">
        <f t="shared" si="304"/>
        <v>0</v>
      </c>
      <c r="S1826" s="44"/>
      <c r="T1826" s="45"/>
      <c r="U1826" s="45"/>
      <c r="V1826" s="45" t="str">
        <f t="shared" si="305"/>
        <v/>
      </c>
      <c r="W1826" s="46" t="str">
        <f t="shared" si="306"/>
        <v/>
      </c>
      <c r="X1826" s="12"/>
    </row>
    <row r="1827" spans="1:24" x14ac:dyDescent="0.25">
      <c r="A1827" s="53">
        <v>3649</v>
      </c>
      <c r="B1827" s="22"/>
      <c r="C1827" s="34"/>
      <c r="D1827" s="45"/>
      <c r="E1827" s="44"/>
      <c r="F1827" s="45"/>
      <c r="G1827" s="45"/>
      <c r="H1827" s="45" t="str">
        <f t="shared" si="297"/>
        <v/>
      </c>
      <c r="I1827" s="46" t="str">
        <f t="shared" si="298"/>
        <v/>
      </c>
      <c r="J1827" s="34">
        <f t="shared" si="299"/>
        <v>0</v>
      </c>
      <c r="K1827" s="45">
        <f t="shared" si="300"/>
        <v>0</v>
      </c>
      <c r="L1827" s="44"/>
      <c r="M1827" s="45"/>
      <c r="N1827" s="45"/>
      <c r="O1827" s="45" t="str">
        <f t="shared" si="301"/>
        <v/>
      </c>
      <c r="P1827" s="46" t="str">
        <f t="shared" si="302"/>
        <v/>
      </c>
      <c r="Q1827" s="34">
        <f t="shared" si="303"/>
        <v>0</v>
      </c>
      <c r="R1827" s="45">
        <f t="shared" si="304"/>
        <v>0</v>
      </c>
      <c r="S1827" s="44"/>
      <c r="T1827" s="45"/>
      <c r="U1827" s="45"/>
      <c r="V1827" s="45" t="str">
        <f t="shared" si="305"/>
        <v/>
      </c>
      <c r="W1827" s="46" t="str">
        <f t="shared" si="306"/>
        <v/>
      </c>
      <c r="X1827" s="12"/>
    </row>
    <row r="1828" spans="1:24" x14ac:dyDescent="0.25">
      <c r="A1828" s="53">
        <v>3650</v>
      </c>
      <c r="B1828" s="22"/>
      <c r="C1828" s="34"/>
      <c r="D1828" s="45"/>
      <c r="E1828" s="44"/>
      <c r="F1828" s="45"/>
      <c r="G1828" s="45"/>
      <c r="H1828" s="45" t="str">
        <f t="shared" si="297"/>
        <v/>
      </c>
      <c r="I1828" s="46" t="str">
        <f t="shared" si="298"/>
        <v/>
      </c>
      <c r="J1828" s="34">
        <f t="shared" si="299"/>
        <v>0</v>
      </c>
      <c r="K1828" s="45">
        <f t="shared" si="300"/>
        <v>0</v>
      </c>
      <c r="L1828" s="44"/>
      <c r="M1828" s="45"/>
      <c r="N1828" s="45"/>
      <c r="O1828" s="45" t="str">
        <f t="shared" si="301"/>
        <v/>
      </c>
      <c r="P1828" s="46" t="str">
        <f t="shared" si="302"/>
        <v/>
      </c>
      <c r="Q1828" s="34">
        <f t="shared" si="303"/>
        <v>0</v>
      </c>
      <c r="R1828" s="45">
        <f t="shared" si="304"/>
        <v>0</v>
      </c>
      <c r="S1828" s="44"/>
      <c r="T1828" s="45"/>
      <c r="U1828" s="45"/>
      <c r="V1828" s="45" t="str">
        <f t="shared" si="305"/>
        <v/>
      </c>
      <c r="W1828" s="46" t="str">
        <f t="shared" si="306"/>
        <v/>
      </c>
      <c r="X1828" s="12"/>
    </row>
    <row r="1829" spans="1:24" x14ac:dyDescent="0.25">
      <c r="A1829" s="53">
        <v>3651</v>
      </c>
      <c r="B1829" s="22"/>
      <c r="C1829" s="34"/>
      <c r="D1829" s="45"/>
      <c r="E1829" s="44"/>
      <c r="F1829" s="45"/>
      <c r="G1829" s="45"/>
      <c r="H1829" s="45" t="str">
        <f t="shared" si="297"/>
        <v/>
      </c>
      <c r="I1829" s="46" t="str">
        <f t="shared" si="298"/>
        <v/>
      </c>
      <c r="J1829" s="34">
        <f t="shared" si="299"/>
        <v>0</v>
      </c>
      <c r="K1829" s="45">
        <f t="shared" si="300"/>
        <v>0</v>
      </c>
      <c r="L1829" s="44"/>
      <c r="M1829" s="45"/>
      <c r="N1829" s="45"/>
      <c r="O1829" s="45" t="str">
        <f t="shared" si="301"/>
        <v/>
      </c>
      <c r="P1829" s="46" t="str">
        <f t="shared" si="302"/>
        <v/>
      </c>
      <c r="Q1829" s="34">
        <f t="shared" si="303"/>
        <v>0</v>
      </c>
      <c r="R1829" s="45">
        <f t="shared" si="304"/>
        <v>0</v>
      </c>
      <c r="S1829" s="44"/>
      <c r="T1829" s="45"/>
      <c r="U1829" s="45"/>
      <c r="V1829" s="45" t="str">
        <f t="shared" si="305"/>
        <v/>
      </c>
      <c r="W1829" s="46" t="str">
        <f t="shared" si="306"/>
        <v/>
      </c>
      <c r="X1829" s="12"/>
    </row>
    <row r="1830" spans="1:24" x14ac:dyDescent="0.25">
      <c r="A1830" s="53">
        <v>3652</v>
      </c>
      <c r="B1830" s="22"/>
      <c r="C1830" s="34"/>
      <c r="D1830" s="45"/>
      <c r="E1830" s="44"/>
      <c r="F1830" s="45"/>
      <c r="G1830" s="45"/>
      <c r="H1830" s="45" t="str">
        <f t="shared" si="297"/>
        <v/>
      </c>
      <c r="I1830" s="46" t="str">
        <f t="shared" si="298"/>
        <v/>
      </c>
      <c r="J1830" s="34">
        <f t="shared" si="299"/>
        <v>0</v>
      </c>
      <c r="K1830" s="45">
        <f t="shared" si="300"/>
        <v>0</v>
      </c>
      <c r="L1830" s="44"/>
      <c r="M1830" s="45"/>
      <c r="N1830" s="45"/>
      <c r="O1830" s="45" t="str">
        <f t="shared" si="301"/>
        <v/>
      </c>
      <c r="P1830" s="46" t="str">
        <f t="shared" si="302"/>
        <v/>
      </c>
      <c r="Q1830" s="34">
        <f t="shared" si="303"/>
        <v>0</v>
      </c>
      <c r="R1830" s="45">
        <f t="shared" si="304"/>
        <v>0</v>
      </c>
      <c r="S1830" s="44"/>
      <c r="T1830" s="45"/>
      <c r="U1830" s="45"/>
      <c r="V1830" s="45" t="str">
        <f t="shared" si="305"/>
        <v/>
      </c>
      <c r="W1830" s="46" t="str">
        <f t="shared" si="306"/>
        <v/>
      </c>
      <c r="X1830" s="12"/>
    </row>
    <row r="1831" spans="1:24" x14ac:dyDescent="0.25">
      <c r="A1831" s="53">
        <v>3653</v>
      </c>
      <c r="B1831" s="22"/>
      <c r="C1831" s="34"/>
      <c r="D1831" s="45"/>
      <c r="E1831" s="44"/>
      <c r="F1831" s="45"/>
      <c r="G1831" s="45"/>
      <c r="H1831" s="45" t="str">
        <f t="shared" si="297"/>
        <v/>
      </c>
      <c r="I1831" s="46" t="str">
        <f t="shared" si="298"/>
        <v/>
      </c>
      <c r="J1831" s="34">
        <f t="shared" si="299"/>
        <v>0</v>
      </c>
      <c r="K1831" s="45">
        <f t="shared" si="300"/>
        <v>0</v>
      </c>
      <c r="L1831" s="44"/>
      <c r="M1831" s="45"/>
      <c r="N1831" s="45"/>
      <c r="O1831" s="45" t="str">
        <f t="shared" si="301"/>
        <v/>
      </c>
      <c r="P1831" s="46" t="str">
        <f t="shared" si="302"/>
        <v/>
      </c>
      <c r="Q1831" s="34">
        <f t="shared" si="303"/>
        <v>0</v>
      </c>
      <c r="R1831" s="45">
        <f t="shared" si="304"/>
        <v>0</v>
      </c>
      <c r="S1831" s="44"/>
      <c r="T1831" s="45"/>
      <c r="U1831" s="45"/>
      <c r="V1831" s="45" t="str">
        <f t="shared" si="305"/>
        <v/>
      </c>
      <c r="W1831" s="46" t="str">
        <f t="shared" si="306"/>
        <v/>
      </c>
      <c r="X1831" s="12"/>
    </row>
    <row r="1832" spans="1:24" x14ac:dyDescent="0.25">
      <c r="A1832" s="53">
        <v>3654</v>
      </c>
      <c r="B1832" s="22"/>
      <c r="C1832" s="34"/>
      <c r="D1832" s="45"/>
      <c r="E1832" s="44"/>
      <c r="F1832" s="45"/>
      <c r="G1832" s="45"/>
      <c r="H1832" s="45" t="str">
        <f t="shared" si="297"/>
        <v/>
      </c>
      <c r="I1832" s="46" t="str">
        <f t="shared" si="298"/>
        <v/>
      </c>
      <c r="J1832" s="34">
        <f t="shared" si="299"/>
        <v>0</v>
      </c>
      <c r="K1832" s="45">
        <f t="shared" si="300"/>
        <v>0</v>
      </c>
      <c r="L1832" s="44"/>
      <c r="M1832" s="45"/>
      <c r="N1832" s="45"/>
      <c r="O1832" s="45" t="str">
        <f t="shared" si="301"/>
        <v/>
      </c>
      <c r="P1832" s="46" t="str">
        <f t="shared" si="302"/>
        <v/>
      </c>
      <c r="Q1832" s="34">
        <f t="shared" si="303"/>
        <v>0</v>
      </c>
      <c r="R1832" s="45">
        <f t="shared" si="304"/>
        <v>0</v>
      </c>
      <c r="S1832" s="44"/>
      <c r="T1832" s="45"/>
      <c r="U1832" s="45"/>
      <c r="V1832" s="45" t="str">
        <f t="shared" si="305"/>
        <v/>
      </c>
      <c r="W1832" s="46" t="str">
        <f t="shared" si="306"/>
        <v/>
      </c>
      <c r="X1832" s="12"/>
    </row>
    <row r="1833" spans="1:24" x14ac:dyDescent="0.25">
      <c r="A1833" s="53">
        <v>3655</v>
      </c>
      <c r="B1833" s="22"/>
      <c r="C1833" s="34"/>
      <c r="D1833" s="45"/>
      <c r="E1833" s="44"/>
      <c r="F1833" s="45"/>
      <c r="G1833" s="45"/>
      <c r="H1833" s="45" t="str">
        <f t="shared" si="297"/>
        <v/>
      </c>
      <c r="I1833" s="46" t="str">
        <f t="shared" si="298"/>
        <v/>
      </c>
      <c r="J1833" s="34">
        <f t="shared" si="299"/>
        <v>0</v>
      </c>
      <c r="K1833" s="45">
        <f t="shared" si="300"/>
        <v>0</v>
      </c>
      <c r="L1833" s="44"/>
      <c r="M1833" s="45"/>
      <c r="N1833" s="45"/>
      <c r="O1833" s="45" t="str">
        <f t="shared" si="301"/>
        <v/>
      </c>
      <c r="P1833" s="46" t="str">
        <f t="shared" si="302"/>
        <v/>
      </c>
      <c r="Q1833" s="34">
        <f t="shared" si="303"/>
        <v>0</v>
      </c>
      <c r="R1833" s="45">
        <f t="shared" si="304"/>
        <v>0</v>
      </c>
      <c r="S1833" s="44"/>
      <c r="T1833" s="45"/>
      <c r="U1833" s="45"/>
      <c r="V1833" s="45" t="str">
        <f t="shared" si="305"/>
        <v/>
      </c>
      <c r="W1833" s="46" t="str">
        <f t="shared" si="306"/>
        <v/>
      </c>
      <c r="X1833" s="12"/>
    </row>
    <row r="1834" spans="1:24" x14ac:dyDescent="0.25">
      <c r="A1834" s="53">
        <v>3656</v>
      </c>
      <c r="B1834" s="22"/>
      <c r="C1834" s="34"/>
      <c r="D1834" s="45"/>
      <c r="E1834" s="44"/>
      <c r="F1834" s="45"/>
      <c r="G1834" s="45"/>
      <c r="H1834" s="45" t="str">
        <f t="shared" si="297"/>
        <v/>
      </c>
      <c r="I1834" s="46" t="str">
        <f t="shared" si="298"/>
        <v/>
      </c>
      <c r="J1834" s="34">
        <f t="shared" si="299"/>
        <v>0</v>
      </c>
      <c r="K1834" s="45">
        <f t="shared" si="300"/>
        <v>0</v>
      </c>
      <c r="L1834" s="44"/>
      <c r="M1834" s="45"/>
      <c r="N1834" s="45"/>
      <c r="O1834" s="45" t="str">
        <f t="shared" si="301"/>
        <v/>
      </c>
      <c r="P1834" s="46" t="str">
        <f t="shared" si="302"/>
        <v/>
      </c>
      <c r="Q1834" s="34">
        <f t="shared" si="303"/>
        <v>0</v>
      </c>
      <c r="R1834" s="45">
        <f t="shared" si="304"/>
        <v>0</v>
      </c>
      <c r="S1834" s="44"/>
      <c r="T1834" s="45"/>
      <c r="U1834" s="45"/>
      <c r="V1834" s="45" t="str">
        <f t="shared" si="305"/>
        <v/>
      </c>
      <c r="W1834" s="46" t="str">
        <f t="shared" si="306"/>
        <v/>
      </c>
      <c r="X1834" s="12"/>
    </row>
    <row r="1835" spans="1:24" x14ac:dyDescent="0.25">
      <c r="A1835" s="53">
        <v>3657</v>
      </c>
      <c r="B1835" s="22"/>
      <c r="C1835" s="34"/>
      <c r="D1835" s="45"/>
      <c r="E1835" s="44"/>
      <c r="F1835" s="45"/>
      <c r="G1835" s="45"/>
      <c r="H1835" s="45" t="str">
        <f t="shared" si="297"/>
        <v/>
      </c>
      <c r="I1835" s="46" t="str">
        <f t="shared" si="298"/>
        <v/>
      </c>
      <c r="J1835" s="34">
        <f t="shared" si="299"/>
        <v>0</v>
      </c>
      <c r="K1835" s="45">
        <f t="shared" si="300"/>
        <v>0</v>
      </c>
      <c r="L1835" s="44"/>
      <c r="M1835" s="45"/>
      <c r="N1835" s="45"/>
      <c r="O1835" s="45" t="str">
        <f t="shared" si="301"/>
        <v/>
      </c>
      <c r="P1835" s="46" t="str">
        <f t="shared" si="302"/>
        <v/>
      </c>
      <c r="Q1835" s="34">
        <f t="shared" si="303"/>
        <v>0</v>
      </c>
      <c r="R1835" s="45">
        <f t="shared" si="304"/>
        <v>0</v>
      </c>
      <c r="S1835" s="44"/>
      <c r="T1835" s="45"/>
      <c r="U1835" s="45"/>
      <c r="V1835" s="45" t="str">
        <f t="shared" si="305"/>
        <v/>
      </c>
      <c r="W1835" s="46" t="str">
        <f t="shared" si="306"/>
        <v/>
      </c>
      <c r="X1835" s="12"/>
    </row>
    <row r="1836" spans="1:24" x14ac:dyDescent="0.25">
      <c r="A1836" s="53">
        <v>3658</v>
      </c>
      <c r="B1836" s="22"/>
      <c r="C1836" s="34"/>
      <c r="D1836" s="45"/>
      <c r="E1836" s="44"/>
      <c r="F1836" s="45"/>
      <c r="G1836" s="45"/>
      <c r="H1836" s="45" t="str">
        <f t="shared" si="297"/>
        <v/>
      </c>
      <c r="I1836" s="46" t="str">
        <f t="shared" si="298"/>
        <v/>
      </c>
      <c r="J1836" s="34">
        <f t="shared" si="299"/>
        <v>0</v>
      </c>
      <c r="K1836" s="45">
        <f t="shared" si="300"/>
        <v>0</v>
      </c>
      <c r="L1836" s="44"/>
      <c r="M1836" s="45"/>
      <c r="N1836" s="45"/>
      <c r="O1836" s="45" t="str">
        <f t="shared" si="301"/>
        <v/>
      </c>
      <c r="P1836" s="46" t="str">
        <f t="shared" si="302"/>
        <v/>
      </c>
      <c r="Q1836" s="34">
        <f t="shared" si="303"/>
        <v>0</v>
      </c>
      <c r="R1836" s="45">
        <f t="shared" si="304"/>
        <v>0</v>
      </c>
      <c r="S1836" s="44"/>
      <c r="T1836" s="45"/>
      <c r="U1836" s="45"/>
      <c r="V1836" s="45" t="str">
        <f t="shared" si="305"/>
        <v/>
      </c>
      <c r="W1836" s="46" t="str">
        <f t="shared" si="306"/>
        <v/>
      </c>
      <c r="X1836" s="12"/>
    </row>
    <row r="1837" spans="1:24" x14ac:dyDescent="0.25">
      <c r="A1837" s="53">
        <v>3659</v>
      </c>
      <c r="B1837" s="22"/>
      <c r="C1837" s="34"/>
      <c r="D1837" s="45"/>
      <c r="E1837" s="44"/>
      <c r="F1837" s="45"/>
      <c r="G1837" s="45"/>
      <c r="H1837" s="45" t="str">
        <f t="shared" si="297"/>
        <v/>
      </c>
      <c r="I1837" s="46" t="str">
        <f t="shared" si="298"/>
        <v/>
      </c>
      <c r="J1837" s="34">
        <f t="shared" si="299"/>
        <v>0</v>
      </c>
      <c r="K1837" s="45">
        <f t="shared" si="300"/>
        <v>0</v>
      </c>
      <c r="L1837" s="44"/>
      <c r="M1837" s="45"/>
      <c r="N1837" s="45"/>
      <c r="O1837" s="45" t="str">
        <f t="shared" si="301"/>
        <v/>
      </c>
      <c r="P1837" s="46" t="str">
        <f t="shared" si="302"/>
        <v/>
      </c>
      <c r="Q1837" s="34">
        <f t="shared" si="303"/>
        <v>0</v>
      </c>
      <c r="R1837" s="45">
        <f t="shared" si="304"/>
        <v>0</v>
      </c>
      <c r="S1837" s="44"/>
      <c r="T1837" s="45"/>
      <c r="U1837" s="45"/>
      <c r="V1837" s="45" t="str">
        <f t="shared" si="305"/>
        <v/>
      </c>
      <c r="W1837" s="46" t="str">
        <f t="shared" si="306"/>
        <v/>
      </c>
      <c r="X1837" s="12"/>
    </row>
    <row r="1838" spans="1:24" x14ac:dyDescent="0.25">
      <c r="A1838" s="53">
        <v>3660</v>
      </c>
      <c r="B1838" s="22"/>
      <c r="C1838" s="34"/>
      <c r="D1838" s="45"/>
      <c r="E1838" s="44"/>
      <c r="F1838" s="45"/>
      <c r="G1838" s="45"/>
      <c r="H1838" s="45" t="str">
        <f t="shared" si="297"/>
        <v/>
      </c>
      <c r="I1838" s="46" t="str">
        <f t="shared" si="298"/>
        <v/>
      </c>
      <c r="J1838" s="34">
        <f t="shared" si="299"/>
        <v>0</v>
      </c>
      <c r="K1838" s="45">
        <f t="shared" si="300"/>
        <v>0</v>
      </c>
      <c r="L1838" s="44"/>
      <c r="M1838" s="45"/>
      <c r="N1838" s="45"/>
      <c r="O1838" s="45" t="str">
        <f t="shared" si="301"/>
        <v/>
      </c>
      <c r="P1838" s="46" t="str">
        <f t="shared" si="302"/>
        <v/>
      </c>
      <c r="Q1838" s="34">
        <f t="shared" si="303"/>
        <v>0</v>
      </c>
      <c r="R1838" s="45">
        <f t="shared" si="304"/>
        <v>0</v>
      </c>
      <c r="S1838" s="44"/>
      <c r="T1838" s="45"/>
      <c r="U1838" s="45"/>
      <c r="V1838" s="45" t="str">
        <f t="shared" si="305"/>
        <v/>
      </c>
      <c r="W1838" s="46" t="str">
        <f t="shared" si="306"/>
        <v/>
      </c>
      <c r="X1838" s="12"/>
    </row>
    <row r="1839" spans="1:24" x14ac:dyDescent="0.25">
      <c r="A1839" s="53">
        <v>3661</v>
      </c>
      <c r="B1839" s="22"/>
      <c r="C1839" s="34"/>
      <c r="D1839" s="45"/>
      <c r="E1839" s="44"/>
      <c r="F1839" s="45"/>
      <c r="G1839" s="45"/>
      <c r="H1839" s="45" t="str">
        <f t="shared" si="297"/>
        <v/>
      </c>
      <c r="I1839" s="46" t="str">
        <f t="shared" si="298"/>
        <v/>
      </c>
      <c r="J1839" s="34">
        <f t="shared" si="299"/>
        <v>0</v>
      </c>
      <c r="K1839" s="45">
        <f t="shared" si="300"/>
        <v>0</v>
      </c>
      <c r="L1839" s="44"/>
      <c r="M1839" s="45"/>
      <c r="N1839" s="45"/>
      <c r="O1839" s="45" t="str">
        <f t="shared" si="301"/>
        <v/>
      </c>
      <c r="P1839" s="46" t="str">
        <f t="shared" si="302"/>
        <v/>
      </c>
      <c r="Q1839" s="34">
        <f t="shared" si="303"/>
        <v>0</v>
      </c>
      <c r="R1839" s="45">
        <f t="shared" si="304"/>
        <v>0</v>
      </c>
      <c r="S1839" s="44"/>
      <c r="T1839" s="45"/>
      <c r="U1839" s="45"/>
      <c r="V1839" s="45" t="str">
        <f t="shared" si="305"/>
        <v/>
      </c>
      <c r="W1839" s="46" t="str">
        <f t="shared" si="306"/>
        <v/>
      </c>
      <c r="X1839" s="12"/>
    </row>
    <row r="1840" spans="1:24" x14ac:dyDescent="0.25">
      <c r="A1840" s="53">
        <v>3662</v>
      </c>
      <c r="B1840" s="22"/>
      <c r="C1840" s="34"/>
      <c r="D1840" s="45"/>
      <c r="E1840" s="44"/>
      <c r="F1840" s="45"/>
      <c r="G1840" s="45"/>
      <c r="H1840" s="45" t="str">
        <f t="shared" si="297"/>
        <v/>
      </c>
      <c r="I1840" s="46" t="str">
        <f t="shared" si="298"/>
        <v/>
      </c>
      <c r="J1840" s="34">
        <f t="shared" si="299"/>
        <v>0</v>
      </c>
      <c r="K1840" s="45">
        <f t="shared" si="300"/>
        <v>0</v>
      </c>
      <c r="L1840" s="44"/>
      <c r="M1840" s="45"/>
      <c r="N1840" s="45"/>
      <c r="O1840" s="45" t="str">
        <f t="shared" si="301"/>
        <v/>
      </c>
      <c r="P1840" s="46" t="str">
        <f t="shared" si="302"/>
        <v/>
      </c>
      <c r="Q1840" s="34">
        <f t="shared" si="303"/>
        <v>0</v>
      </c>
      <c r="R1840" s="45">
        <f t="shared" si="304"/>
        <v>0</v>
      </c>
      <c r="S1840" s="44"/>
      <c r="T1840" s="45"/>
      <c r="U1840" s="45"/>
      <c r="V1840" s="45" t="str">
        <f t="shared" si="305"/>
        <v/>
      </c>
      <c r="W1840" s="46" t="str">
        <f t="shared" si="306"/>
        <v/>
      </c>
      <c r="X1840" s="12"/>
    </row>
    <row r="1841" spans="1:24" x14ac:dyDescent="0.25">
      <c r="A1841" s="53">
        <v>3663</v>
      </c>
      <c r="B1841" s="22"/>
      <c r="C1841" s="34"/>
      <c r="D1841" s="45"/>
      <c r="E1841" s="44"/>
      <c r="F1841" s="45"/>
      <c r="G1841" s="45"/>
      <c r="H1841" s="45" t="str">
        <f t="shared" si="297"/>
        <v/>
      </c>
      <c r="I1841" s="46" t="str">
        <f t="shared" si="298"/>
        <v/>
      </c>
      <c r="J1841" s="34">
        <f t="shared" si="299"/>
        <v>0</v>
      </c>
      <c r="K1841" s="45">
        <f t="shared" si="300"/>
        <v>0</v>
      </c>
      <c r="L1841" s="44"/>
      <c r="M1841" s="45"/>
      <c r="N1841" s="45"/>
      <c r="O1841" s="45" t="str">
        <f t="shared" si="301"/>
        <v/>
      </c>
      <c r="P1841" s="46" t="str">
        <f t="shared" si="302"/>
        <v/>
      </c>
      <c r="Q1841" s="34">
        <f t="shared" si="303"/>
        <v>0</v>
      </c>
      <c r="R1841" s="45">
        <f t="shared" si="304"/>
        <v>0</v>
      </c>
      <c r="S1841" s="44"/>
      <c r="T1841" s="45"/>
      <c r="U1841" s="45"/>
      <c r="V1841" s="45" t="str">
        <f t="shared" si="305"/>
        <v/>
      </c>
      <c r="W1841" s="46" t="str">
        <f t="shared" si="306"/>
        <v/>
      </c>
      <c r="X1841" s="12"/>
    </row>
    <row r="1842" spans="1:24" x14ac:dyDescent="0.25">
      <c r="A1842" s="53">
        <v>3664</v>
      </c>
      <c r="B1842" s="22"/>
      <c r="C1842" s="34"/>
      <c r="D1842" s="45"/>
      <c r="E1842" s="44"/>
      <c r="F1842" s="45"/>
      <c r="G1842" s="45"/>
      <c r="H1842" s="45" t="str">
        <f t="shared" si="297"/>
        <v/>
      </c>
      <c r="I1842" s="46" t="str">
        <f t="shared" si="298"/>
        <v/>
      </c>
      <c r="J1842" s="34">
        <f t="shared" si="299"/>
        <v>0</v>
      </c>
      <c r="K1842" s="45">
        <f t="shared" si="300"/>
        <v>0</v>
      </c>
      <c r="L1842" s="44"/>
      <c r="M1842" s="45"/>
      <c r="N1842" s="45"/>
      <c r="O1842" s="45" t="str">
        <f t="shared" si="301"/>
        <v/>
      </c>
      <c r="P1842" s="46" t="str">
        <f t="shared" si="302"/>
        <v/>
      </c>
      <c r="Q1842" s="34">
        <f t="shared" si="303"/>
        <v>0</v>
      </c>
      <c r="R1842" s="45">
        <f t="shared" si="304"/>
        <v>0</v>
      </c>
      <c r="S1842" s="44"/>
      <c r="T1842" s="45"/>
      <c r="U1842" s="45"/>
      <c r="V1842" s="45" t="str">
        <f t="shared" si="305"/>
        <v/>
      </c>
      <c r="W1842" s="46" t="str">
        <f t="shared" si="306"/>
        <v/>
      </c>
      <c r="X1842" s="12"/>
    </row>
    <row r="1843" spans="1:24" x14ac:dyDescent="0.25">
      <c r="A1843" s="53">
        <v>3665</v>
      </c>
      <c r="B1843" s="22"/>
      <c r="C1843" s="34"/>
      <c r="D1843" s="45"/>
      <c r="E1843" s="44"/>
      <c r="F1843" s="45"/>
      <c r="G1843" s="45"/>
      <c r="H1843" s="45" t="str">
        <f t="shared" si="297"/>
        <v/>
      </c>
      <c r="I1843" s="46" t="str">
        <f t="shared" si="298"/>
        <v/>
      </c>
      <c r="J1843" s="34">
        <f t="shared" si="299"/>
        <v>0</v>
      </c>
      <c r="K1843" s="45">
        <f t="shared" si="300"/>
        <v>0</v>
      </c>
      <c r="L1843" s="44"/>
      <c r="M1843" s="45"/>
      <c r="N1843" s="45"/>
      <c r="O1843" s="45" t="str">
        <f t="shared" si="301"/>
        <v/>
      </c>
      <c r="P1843" s="46" t="str">
        <f t="shared" si="302"/>
        <v/>
      </c>
      <c r="Q1843" s="34">
        <f t="shared" si="303"/>
        <v>0</v>
      </c>
      <c r="R1843" s="45">
        <f t="shared" si="304"/>
        <v>0</v>
      </c>
      <c r="S1843" s="44"/>
      <c r="T1843" s="45"/>
      <c r="U1843" s="45"/>
      <c r="V1843" s="45" t="str">
        <f t="shared" si="305"/>
        <v/>
      </c>
      <c r="W1843" s="46" t="str">
        <f t="shared" si="306"/>
        <v/>
      </c>
      <c r="X1843" s="12"/>
    </row>
    <row r="1844" spans="1:24" x14ac:dyDescent="0.25">
      <c r="A1844" s="53">
        <v>3666</v>
      </c>
      <c r="B1844" s="22"/>
      <c r="C1844" s="34"/>
      <c r="D1844" s="45"/>
      <c r="E1844" s="44"/>
      <c r="F1844" s="45"/>
      <c r="G1844" s="45"/>
      <c r="H1844" s="45" t="str">
        <f t="shared" si="297"/>
        <v/>
      </c>
      <c r="I1844" s="46" t="str">
        <f t="shared" si="298"/>
        <v/>
      </c>
      <c r="J1844" s="34">
        <f t="shared" si="299"/>
        <v>0</v>
      </c>
      <c r="K1844" s="45">
        <f t="shared" si="300"/>
        <v>0</v>
      </c>
      <c r="L1844" s="44"/>
      <c r="M1844" s="45"/>
      <c r="N1844" s="45"/>
      <c r="O1844" s="45" t="str">
        <f t="shared" si="301"/>
        <v/>
      </c>
      <c r="P1844" s="46" t="str">
        <f t="shared" si="302"/>
        <v/>
      </c>
      <c r="Q1844" s="34">
        <f t="shared" si="303"/>
        <v>0</v>
      </c>
      <c r="R1844" s="45">
        <f t="shared" si="304"/>
        <v>0</v>
      </c>
      <c r="S1844" s="44"/>
      <c r="T1844" s="45"/>
      <c r="U1844" s="45"/>
      <c r="V1844" s="45" t="str">
        <f t="shared" si="305"/>
        <v/>
      </c>
      <c r="W1844" s="46" t="str">
        <f t="shared" si="306"/>
        <v/>
      </c>
      <c r="X1844" s="12"/>
    </row>
    <row r="1845" spans="1:24" x14ac:dyDescent="0.25">
      <c r="A1845" s="53">
        <v>3667</v>
      </c>
      <c r="B1845" s="22"/>
      <c r="C1845" s="34"/>
      <c r="D1845" s="45"/>
      <c r="E1845" s="44"/>
      <c r="F1845" s="45"/>
      <c r="G1845" s="45"/>
      <c r="H1845" s="45" t="str">
        <f t="shared" si="297"/>
        <v/>
      </c>
      <c r="I1845" s="46" t="str">
        <f t="shared" si="298"/>
        <v/>
      </c>
      <c r="J1845" s="34">
        <f t="shared" si="299"/>
        <v>0</v>
      </c>
      <c r="K1845" s="45">
        <f t="shared" si="300"/>
        <v>0</v>
      </c>
      <c r="L1845" s="44"/>
      <c r="M1845" s="45"/>
      <c r="N1845" s="45"/>
      <c r="O1845" s="45" t="str">
        <f t="shared" si="301"/>
        <v/>
      </c>
      <c r="P1845" s="46" t="str">
        <f t="shared" si="302"/>
        <v/>
      </c>
      <c r="Q1845" s="34">
        <f t="shared" si="303"/>
        <v>0</v>
      </c>
      <c r="R1845" s="45">
        <f t="shared" si="304"/>
        <v>0</v>
      </c>
      <c r="S1845" s="44"/>
      <c r="T1845" s="45"/>
      <c r="U1845" s="45"/>
      <c r="V1845" s="45" t="str">
        <f t="shared" si="305"/>
        <v/>
      </c>
      <c r="W1845" s="46" t="str">
        <f t="shared" si="306"/>
        <v/>
      </c>
      <c r="X1845" s="12"/>
    </row>
    <row r="1846" spans="1:24" x14ac:dyDescent="0.25">
      <c r="A1846" s="53">
        <v>3668</v>
      </c>
      <c r="B1846" s="22"/>
      <c r="C1846" s="34"/>
      <c r="D1846" s="45"/>
      <c r="E1846" s="44"/>
      <c r="F1846" s="45"/>
      <c r="G1846" s="45"/>
      <c r="H1846" s="45" t="str">
        <f t="shared" si="297"/>
        <v/>
      </c>
      <c r="I1846" s="46" t="str">
        <f t="shared" si="298"/>
        <v/>
      </c>
      <c r="J1846" s="34">
        <f t="shared" si="299"/>
        <v>0</v>
      </c>
      <c r="K1846" s="45">
        <f t="shared" si="300"/>
        <v>0</v>
      </c>
      <c r="L1846" s="44"/>
      <c r="M1846" s="45"/>
      <c r="N1846" s="45"/>
      <c r="O1846" s="45" t="str">
        <f t="shared" si="301"/>
        <v/>
      </c>
      <c r="P1846" s="46" t="str">
        <f t="shared" si="302"/>
        <v/>
      </c>
      <c r="Q1846" s="34">
        <f t="shared" si="303"/>
        <v>0</v>
      </c>
      <c r="R1846" s="45">
        <f t="shared" si="304"/>
        <v>0</v>
      </c>
      <c r="S1846" s="44"/>
      <c r="T1846" s="45"/>
      <c r="U1846" s="45"/>
      <c r="V1846" s="45" t="str">
        <f t="shared" si="305"/>
        <v/>
      </c>
      <c r="W1846" s="46" t="str">
        <f t="shared" si="306"/>
        <v/>
      </c>
      <c r="X1846" s="12"/>
    </row>
    <row r="1847" spans="1:24" x14ac:dyDescent="0.25">
      <c r="A1847" s="53">
        <v>3669</v>
      </c>
      <c r="B1847" s="22"/>
      <c r="C1847" s="34"/>
      <c r="D1847" s="45"/>
      <c r="E1847" s="44"/>
      <c r="F1847" s="45"/>
      <c r="G1847" s="45"/>
      <c r="H1847" s="45" t="str">
        <f t="shared" si="297"/>
        <v/>
      </c>
      <c r="I1847" s="46" t="str">
        <f t="shared" si="298"/>
        <v/>
      </c>
      <c r="J1847" s="34">
        <f t="shared" si="299"/>
        <v>0</v>
      </c>
      <c r="K1847" s="45">
        <f t="shared" si="300"/>
        <v>0</v>
      </c>
      <c r="L1847" s="44"/>
      <c r="M1847" s="45"/>
      <c r="N1847" s="45"/>
      <c r="O1847" s="45" t="str">
        <f t="shared" si="301"/>
        <v/>
      </c>
      <c r="P1847" s="46" t="str">
        <f t="shared" si="302"/>
        <v/>
      </c>
      <c r="Q1847" s="34">
        <f t="shared" si="303"/>
        <v>0</v>
      </c>
      <c r="R1847" s="45">
        <f t="shared" si="304"/>
        <v>0</v>
      </c>
      <c r="S1847" s="44"/>
      <c r="T1847" s="45"/>
      <c r="U1847" s="45"/>
      <c r="V1847" s="45" t="str">
        <f t="shared" si="305"/>
        <v/>
      </c>
      <c r="W1847" s="46" t="str">
        <f t="shared" si="306"/>
        <v/>
      </c>
      <c r="X1847" s="12"/>
    </row>
    <row r="1848" spans="1:24" x14ac:dyDescent="0.25">
      <c r="A1848" s="53">
        <v>3670</v>
      </c>
      <c r="B1848" s="22"/>
      <c r="C1848" s="34"/>
      <c r="D1848" s="45"/>
      <c r="E1848" s="44"/>
      <c r="F1848" s="45"/>
      <c r="G1848" s="45"/>
      <c r="H1848" s="45" t="str">
        <f t="shared" si="297"/>
        <v/>
      </c>
      <c r="I1848" s="46" t="str">
        <f t="shared" si="298"/>
        <v/>
      </c>
      <c r="J1848" s="34">
        <f t="shared" si="299"/>
        <v>0</v>
      </c>
      <c r="K1848" s="45">
        <f t="shared" si="300"/>
        <v>0</v>
      </c>
      <c r="L1848" s="44"/>
      <c r="M1848" s="45"/>
      <c r="N1848" s="45"/>
      <c r="O1848" s="45" t="str">
        <f t="shared" si="301"/>
        <v/>
      </c>
      <c r="P1848" s="46" t="str">
        <f t="shared" si="302"/>
        <v/>
      </c>
      <c r="Q1848" s="34">
        <f t="shared" si="303"/>
        <v>0</v>
      </c>
      <c r="R1848" s="45">
        <f t="shared" si="304"/>
        <v>0</v>
      </c>
      <c r="S1848" s="44"/>
      <c r="T1848" s="45"/>
      <c r="U1848" s="45"/>
      <c r="V1848" s="45" t="str">
        <f t="shared" si="305"/>
        <v/>
      </c>
      <c r="W1848" s="46" t="str">
        <f t="shared" si="306"/>
        <v/>
      </c>
      <c r="X1848" s="12"/>
    </row>
    <row r="1849" spans="1:24" x14ac:dyDescent="0.25">
      <c r="A1849" s="53">
        <v>3671</v>
      </c>
      <c r="B1849" s="22"/>
      <c r="C1849" s="34"/>
      <c r="D1849" s="45"/>
      <c r="E1849" s="44"/>
      <c r="F1849" s="45"/>
      <c r="G1849" s="45"/>
      <c r="H1849" s="45" t="str">
        <f t="shared" si="297"/>
        <v/>
      </c>
      <c r="I1849" s="46" t="str">
        <f t="shared" si="298"/>
        <v/>
      </c>
      <c r="J1849" s="34">
        <f t="shared" si="299"/>
        <v>0</v>
      </c>
      <c r="K1849" s="45">
        <f t="shared" si="300"/>
        <v>0</v>
      </c>
      <c r="L1849" s="44"/>
      <c r="M1849" s="45"/>
      <c r="N1849" s="45"/>
      <c r="O1849" s="45" t="str">
        <f t="shared" si="301"/>
        <v/>
      </c>
      <c r="P1849" s="46" t="str">
        <f t="shared" si="302"/>
        <v/>
      </c>
      <c r="Q1849" s="34">
        <f t="shared" si="303"/>
        <v>0</v>
      </c>
      <c r="R1849" s="45">
        <f t="shared" si="304"/>
        <v>0</v>
      </c>
      <c r="S1849" s="44"/>
      <c r="T1849" s="45"/>
      <c r="U1849" s="45"/>
      <c r="V1849" s="45" t="str">
        <f t="shared" si="305"/>
        <v/>
      </c>
      <c r="W1849" s="46" t="str">
        <f t="shared" si="306"/>
        <v/>
      </c>
      <c r="X1849" s="12"/>
    </row>
    <row r="1850" spans="1:24" x14ac:dyDescent="0.25">
      <c r="A1850" s="53">
        <v>3672</v>
      </c>
      <c r="B1850" s="22"/>
      <c r="C1850" s="34"/>
      <c r="D1850" s="45"/>
      <c r="E1850" s="44"/>
      <c r="F1850" s="45"/>
      <c r="G1850" s="45"/>
      <c r="H1850" s="45" t="str">
        <f t="shared" si="297"/>
        <v/>
      </c>
      <c r="I1850" s="46" t="str">
        <f t="shared" si="298"/>
        <v/>
      </c>
      <c r="J1850" s="34">
        <f t="shared" si="299"/>
        <v>0</v>
      </c>
      <c r="K1850" s="45">
        <f t="shared" si="300"/>
        <v>0</v>
      </c>
      <c r="L1850" s="44"/>
      <c r="M1850" s="45"/>
      <c r="N1850" s="45"/>
      <c r="O1850" s="45" t="str">
        <f t="shared" si="301"/>
        <v/>
      </c>
      <c r="P1850" s="46" t="str">
        <f t="shared" si="302"/>
        <v/>
      </c>
      <c r="Q1850" s="34">
        <f t="shared" si="303"/>
        <v>0</v>
      </c>
      <c r="R1850" s="45">
        <f t="shared" si="304"/>
        <v>0</v>
      </c>
      <c r="S1850" s="44"/>
      <c r="T1850" s="45"/>
      <c r="U1850" s="45"/>
      <c r="V1850" s="45" t="str">
        <f t="shared" si="305"/>
        <v/>
      </c>
      <c r="W1850" s="46" t="str">
        <f t="shared" si="306"/>
        <v/>
      </c>
      <c r="X1850" s="12"/>
    </row>
    <row r="1851" spans="1:24" x14ac:dyDescent="0.25">
      <c r="A1851" s="53">
        <v>3673</v>
      </c>
      <c r="B1851" s="22"/>
      <c r="C1851" s="34"/>
      <c r="D1851" s="45"/>
      <c r="E1851" s="44"/>
      <c r="F1851" s="45"/>
      <c r="G1851" s="45"/>
      <c r="H1851" s="45" t="str">
        <f t="shared" si="297"/>
        <v/>
      </c>
      <c r="I1851" s="46" t="str">
        <f t="shared" si="298"/>
        <v/>
      </c>
      <c r="J1851" s="34">
        <f t="shared" si="299"/>
        <v>0</v>
      </c>
      <c r="K1851" s="45">
        <f t="shared" si="300"/>
        <v>0</v>
      </c>
      <c r="L1851" s="44"/>
      <c r="M1851" s="45"/>
      <c r="N1851" s="45"/>
      <c r="O1851" s="45" t="str">
        <f t="shared" si="301"/>
        <v/>
      </c>
      <c r="P1851" s="46" t="str">
        <f t="shared" si="302"/>
        <v/>
      </c>
      <c r="Q1851" s="34">
        <f t="shared" si="303"/>
        <v>0</v>
      </c>
      <c r="R1851" s="45">
        <f t="shared" si="304"/>
        <v>0</v>
      </c>
      <c r="S1851" s="44"/>
      <c r="T1851" s="45"/>
      <c r="U1851" s="45"/>
      <c r="V1851" s="45" t="str">
        <f t="shared" si="305"/>
        <v/>
      </c>
      <c r="W1851" s="46" t="str">
        <f t="shared" si="306"/>
        <v/>
      </c>
      <c r="X1851" s="12"/>
    </row>
    <row r="1852" spans="1:24" x14ac:dyDescent="0.25">
      <c r="A1852" s="53">
        <v>3674</v>
      </c>
      <c r="B1852" s="22"/>
      <c r="C1852" s="34"/>
      <c r="D1852" s="45"/>
      <c r="E1852" s="44"/>
      <c r="F1852" s="45"/>
      <c r="G1852" s="45"/>
      <c r="H1852" s="45" t="str">
        <f t="shared" si="297"/>
        <v/>
      </c>
      <c r="I1852" s="46" t="str">
        <f t="shared" si="298"/>
        <v/>
      </c>
      <c r="J1852" s="34">
        <f t="shared" si="299"/>
        <v>0</v>
      </c>
      <c r="K1852" s="45">
        <f t="shared" si="300"/>
        <v>0</v>
      </c>
      <c r="L1852" s="44"/>
      <c r="M1852" s="45"/>
      <c r="N1852" s="45"/>
      <c r="O1852" s="45" t="str">
        <f t="shared" si="301"/>
        <v/>
      </c>
      <c r="P1852" s="46" t="str">
        <f t="shared" si="302"/>
        <v/>
      </c>
      <c r="Q1852" s="34">
        <f t="shared" si="303"/>
        <v>0</v>
      </c>
      <c r="R1852" s="45">
        <f t="shared" si="304"/>
        <v>0</v>
      </c>
      <c r="S1852" s="44"/>
      <c r="T1852" s="45"/>
      <c r="U1852" s="45"/>
      <c r="V1852" s="45" t="str">
        <f t="shared" si="305"/>
        <v/>
      </c>
      <c r="W1852" s="46" t="str">
        <f t="shared" si="306"/>
        <v/>
      </c>
      <c r="X1852" s="12"/>
    </row>
    <row r="1853" spans="1:24" x14ac:dyDescent="0.25">
      <c r="A1853" s="53">
        <v>3675</v>
      </c>
      <c r="B1853" s="22"/>
      <c r="C1853" s="34"/>
      <c r="D1853" s="45"/>
      <c r="E1853" s="44"/>
      <c r="F1853" s="45"/>
      <c r="G1853" s="45"/>
      <c r="H1853" s="45" t="str">
        <f t="shared" si="297"/>
        <v/>
      </c>
      <c r="I1853" s="46" t="str">
        <f t="shared" si="298"/>
        <v/>
      </c>
      <c r="J1853" s="34">
        <f t="shared" si="299"/>
        <v>0</v>
      </c>
      <c r="K1853" s="45">
        <f t="shared" si="300"/>
        <v>0</v>
      </c>
      <c r="L1853" s="44"/>
      <c r="M1853" s="45"/>
      <c r="N1853" s="45"/>
      <c r="O1853" s="45" t="str">
        <f t="shared" si="301"/>
        <v/>
      </c>
      <c r="P1853" s="46" t="str">
        <f t="shared" si="302"/>
        <v/>
      </c>
      <c r="Q1853" s="34">
        <f t="shared" si="303"/>
        <v>0</v>
      </c>
      <c r="R1853" s="45">
        <f t="shared" si="304"/>
        <v>0</v>
      </c>
      <c r="S1853" s="44"/>
      <c r="T1853" s="45"/>
      <c r="U1853" s="45"/>
      <c r="V1853" s="45" t="str">
        <f t="shared" si="305"/>
        <v/>
      </c>
      <c r="W1853" s="46" t="str">
        <f t="shared" si="306"/>
        <v/>
      </c>
      <c r="X1853" s="12"/>
    </row>
    <row r="1854" spans="1:24" x14ac:dyDescent="0.25">
      <c r="A1854" s="53">
        <v>3676</v>
      </c>
      <c r="B1854" s="22"/>
      <c r="C1854" s="34"/>
      <c r="D1854" s="45"/>
      <c r="E1854" s="44"/>
      <c r="F1854" s="45"/>
      <c r="G1854" s="45"/>
      <c r="H1854" s="45" t="str">
        <f t="shared" si="297"/>
        <v/>
      </c>
      <c r="I1854" s="46" t="str">
        <f t="shared" si="298"/>
        <v/>
      </c>
      <c r="J1854" s="34">
        <f t="shared" si="299"/>
        <v>0</v>
      </c>
      <c r="K1854" s="45">
        <f t="shared" si="300"/>
        <v>0</v>
      </c>
      <c r="L1854" s="44"/>
      <c r="M1854" s="45"/>
      <c r="N1854" s="45"/>
      <c r="O1854" s="45" t="str">
        <f t="shared" si="301"/>
        <v/>
      </c>
      <c r="P1854" s="46" t="str">
        <f t="shared" si="302"/>
        <v/>
      </c>
      <c r="Q1854" s="34">
        <f t="shared" si="303"/>
        <v>0</v>
      </c>
      <c r="R1854" s="45">
        <f t="shared" si="304"/>
        <v>0</v>
      </c>
      <c r="S1854" s="44"/>
      <c r="T1854" s="45"/>
      <c r="U1854" s="45"/>
      <c r="V1854" s="45" t="str">
        <f t="shared" si="305"/>
        <v/>
      </c>
      <c r="W1854" s="46" t="str">
        <f t="shared" si="306"/>
        <v/>
      </c>
      <c r="X1854" s="12"/>
    </row>
    <row r="1855" spans="1:24" x14ac:dyDescent="0.25">
      <c r="A1855" s="53">
        <v>3677</v>
      </c>
      <c r="B1855" s="22"/>
      <c r="C1855" s="34"/>
      <c r="D1855" s="45"/>
      <c r="E1855" s="44"/>
      <c r="F1855" s="45"/>
      <c r="G1855" s="45"/>
      <c r="H1855" s="45" t="str">
        <f t="shared" si="297"/>
        <v/>
      </c>
      <c r="I1855" s="46" t="str">
        <f t="shared" si="298"/>
        <v/>
      </c>
      <c r="J1855" s="34">
        <f t="shared" si="299"/>
        <v>0</v>
      </c>
      <c r="K1855" s="45">
        <f t="shared" si="300"/>
        <v>0</v>
      </c>
      <c r="L1855" s="44"/>
      <c r="M1855" s="45"/>
      <c r="N1855" s="45"/>
      <c r="O1855" s="45" t="str">
        <f t="shared" si="301"/>
        <v/>
      </c>
      <c r="P1855" s="46" t="str">
        <f t="shared" si="302"/>
        <v/>
      </c>
      <c r="Q1855" s="34">
        <f t="shared" si="303"/>
        <v>0</v>
      </c>
      <c r="R1855" s="45">
        <f t="shared" si="304"/>
        <v>0</v>
      </c>
      <c r="S1855" s="44"/>
      <c r="T1855" s="45"/>
      <c r="U1855" s="45"/>
      <c r="V1855" s="45" t="str">
        <f t="shared" si="305"/>
        <v/>
      </c>
      <c r="W1855" s="46" t="str">
        <f t="shared" si="306"/>
        <v/>
      </c>
      <c r="X1855" s="12"/>
    </row>
    <row r="1856" spans="1:24" x14ac:dyDescent="0.25">
      <c r="A1856" s="53">
        <v>3678</v>
      </c>
      <c r="B1856" s="22"/>
      <c r="C1856" s="34"/>
      <c r="D1856" s="45"/>
      <c r="E1856" s="44"/>
      <c r="F1856" s="45"/>
      <c r="G1856" s="45"/>
      <c r="H1856" s="45" t="str">
        <f t="shared" si="297"/>
        <v/>
      </c>
      <c r="I1856" s="46" t="str">
        <f t="shared" si="298"/>
        <v/>
      </c>
      <c r="J1856" s="34">
        <f t="shared" si="299"/>
        <v>0</v>
      </c>
      <c r="K1856" s="45">
        <f t="shared" si="300"/>
        <v>0</v>
      </c>
      <c r="L1856" s="44"/>
      <c r="M1856" s="45"/>
      <c r="N1856" s="45"/>
      <c r="O1856" s="45" t="str">
        <f t="shared" si="301"/>
        <v/>
      </c>
      <c r="P1856" s="46" t="str">
        <f t="shared" si="302"/>
        <v/>
      </c>
      <c r="Q1856" s="34">
        <f t="shared" si="303"/>
        <v>0</v>
      </c>
      <c r="R1856" s="45">
        <f t="shared" si="304"/>
        <v>0</v>
      </c>
      <c r="S1856" s="44"/>
      <c r="T1856" s="45"/>
      <c r="U1856" s="45"/>
      <c r="V1856" s="45" t="str">
        <f t="shared" si="305"/>
        <v/>
      </c>
      <c r="W1856" s="46" t="str">
        <f t="shared" si="306"/>
        <v/>
      </c>
      <c r="X1856" s="12"/>
    </row>
    <row r="1857" spans="1:24" x14ac:dyDescent="0.25">
      <c r="A1857" s="53">
        <v>3679</v>
      </c>
      <c r="B1857" s="22"/>
      <c r="C1857" s="34"/>
      <c r="D1857" s="45"/>
      <c r="E1857" s="44"/>
      <c r="F1857" s="45"/>
      <c r="G1857" s="45"/>
      <c r="H1857" s="45" t="str">
        <f t="shared" ref="H1857:H1920" si="307">IF(F1857="","",(SMALL(F1857:G1857,1)))</f>
        <v/>
      </c>
      <c r="I1857" s="46" t="str">
        <f t="shared" ref="I1857:I1920" si="308">IF(F1857="","",(IF(H1857&gt;D1857,"APROVADO","REPROVADO")))</f>
        <v/>
      </c>
      <c r="J1857" s="34">
        <f t="shared" ref="J1857:J1920" si="309">C1857</f>
        <v>0</v>
      </c>
      <c r="K1857" s="45">
        <f t="shared" ref="K1857:K1920" si="310">D1857</f>
        <v>0</v>
      </c>
      <c r="L1857" s="44"/>
      <c r="M1857" s="45"/>
      <c r="N1857" s="45"/>
      <c r="O1857" s="45" t="str">
        <f t="shared" ref="O1857:O1920" si="311">IF(M1857="","",(SMALL(M1857:N1857,1)))</f>
        <v/>
      </c>
      <c r="P1857" s="46" t="str">
        <f t="shared" ref="P1857:P1920" si="312">IF(M1857="","",(IF(O1857&gt;K1857,"APROVADO","REPROVADO")))</f>
        <v/>
      </c>
      <c r="Q1857" s="34">
        <f t="shared" ref="Q1857:Q1920" si="313">C1857</f>
        <v>0</v>
      </c>
      <c r="R1857" s="45">
        <f t="shared" ref="R1857:R1920" si="314">D1857</f>
        <v>0</v>
      </c>
      <c r="S1857" s="44"/>
      <c r="T1857" s="45"/>
      <c r="U1857" s="45"/>
      <c r="V1857" s="45" t="str">
        <f t="shared" ref="V1857:V1920" si="315">IF(T1857="","",(SMALL(T1857:U1857,1)))</f>
        <v/>
      </c>
      <c r="W1857" s="46" t="str">
        <f t="shared" ref="W1857:W1920" si="316">IF(T1857="","",(IF(V1857&gt;R1857,"APROVADO","REPROVADO")))</f>
        <v/>
      </c>
      <c r="X1857" s="12"/>
    </row>
    <row r="1858" spans="1:24" x14ac:dyDescent="0.25">
      <c r="A1858" s="53">
        <v>3680</v>
      </c>
      <c r="B1858" s="22"/>
      <c r="C1858" s="34"/>
      <c r="D1858" s="45"/>
      <c r="E1858" s="44"/>
      <c r="F1858" s="45"/>
      <c r="G1858" s="45"/>
      <c r="H1858" s="45" t="str">
        <f t="shared" si="307"/>
        <v/>
      </c>
      <c r="I1858" s="46" t="str">
        <f t="shared" si="308"/>
        <v/>
      </c>
      <c r="J1858" s="34">
        <f t="shared" si="309"/>
        <v>0</v>
      </c>
      <c r="K1858" s="45">
        <f t="shared" si="310"/>
        <v>0</v>
      </c>
      <c r="L1858" s="44"/>
      <c r="M1858" s="45"/>
      <c r="N1858" s="45"/>
      <c r="O1858" s="45" t="str">
        <f t="shared" si="311"/>
        <v/>
      </c>
      <c r="P1858" s="46" t="str">
        <f t="shared" si="312"/>
        <v/>
      </c>
      <c r="Q1858" s="34">
        <f t="shared" si="313"/>
        <v>0</v>
      </c>
      <c r="R1858" s="45">
        <f t="shared" si="314"/>
        <v>0</v>
      </c>
      <c r="S1858" s="44"/>
      <c r="T1858" s="45"/>
      <c r="U1858" s="45"/>
      <c r="V1858" s="45" t="str">
        <f t="shared" si="315"/>
        <v/>
      </c>
      <c r="W1858" s="46" t="str">
        <f t="shared" si="316"/>
        <v/>
      </c>
      <c r="X1858" s="12"/>
    </row>
    <row r="1859" spans="1:24" x14ac:dyDescent="0.25">
      <c r="A1859" s="53">
        <v>3681</v>
      </c>
      <c r="B1859" s="22"/>
      <c r="C1859" s="34"/>
      <c r="D1859" s="45"/>
      <c r="E1859" s="44"/>
      <c r="F1859" s="45"/>
      <c r="G1859" s="45"/>
      <c r="H1859" s="45" t="str">
        <f t="shared" si="307"/>
        <v/>
      </c>
      <c r="I1859" s="46" t="str">
        <f t="shared" si="308"/>
        <v/>
      </c>
      <c r="J1859" s="34">
        <f t="shared" si="309"/>
        <v>0</v>
      </c>
      <c r="K1859" s="45">
        <f t="shared" si="310"/>
        <v>0</v>
      </c>
      <c r="L1859" s="44"/>
      <c r="M1859" s="45"/>
      <c r="N1859" s="45"/>
      <c r="O1859" s="45" t="str">
        <f t="shared" si="311"/>
        <v/>
      </c>
      <c r="P1859" s="46" t="str">
        <f t="shared" si="312"/>
        <v/>
      </c>
      <c r="Q1859" s="34">
        <f t="shared" si="313"/>
        <v>0</v>
      </c>
      <c r="R1859" s="45">
        <f t="shared" si="314"/>
        <v>0</v>
      </c>
      <c r="S1859" s="44"/>
      <c r="T1859" s="45"/>
      <c r="U1859" s="45"/>
      <c r="V1859" s="45" t="str">
        <f t="shared" si="315"/>
        <v/>
      </c>
      <c r="W1859" s="46" t="str">
        <f t="shared" si="316"/>
        <v/>
      </c>
      <c r="X1859" s="12"/>
    </row>
    <row r="1860" spans="1:24" x14ac:dyDescent="0.25">
      <c r="A1860" s="53">
        <v>3682</v>
      </c>
      <c r="B1860" s="22"/>
      <c r="C1860" s="34"/>
      <c r="D1860" s="45"/>
      <c r="E1860" s="44"/>
      <c r="F1860" s="45"/>
      <c r="G1860" s="45"/>
      <c r="H1860" s="45" t="str">
        <f t="shared" si="307"/>
        <v/>
      </c>
      <c r="I1860" s="46" t="str">
        <f t="shared" si="308"/>
        <v/>
      </c>
      <c r="J1860" s="34">
        <f t="shared" si="309"/>
        <v>0</v>
      </c>
      <c r="K1860" s="45">
        <f t="shared" si="310"/>
        <v>0</v>
      </c>
      <c r="L1860" s="44"/>
      <c r="M1860" s="45"/>
      <c r="N1860" s="45"/>
      <c r="O1860" s="45" t="str">
        <f t="shared" si="311"/>
        <v/>
      </c>
      <c r="P1860" s="46" t="str">
        <f t="shared" si="312"/>
        <v/>
      </c>
      <c r="Q1860" s="34">
        <f t="shared" si="313"/>
        <v>0</v>
      </c>
      <c r="R1860" s="45">
        <f t="shared" si="314"/>
        <v>0</v>
      </c>
      <c r="S1860" s="44"/>
      <c r="T1860" s="45"/>
      <c r="U1860" s="45"/>
      <c r="V1860" s="45" t="str">
        <f t="shared" si="315"/>
        <v/>
      </c>
      <c r="W1860" s="46" t="str">
        <f t="shared" si="316"/>
        <v/>
      </c>
      <c r="X1860" s="12"/>
    </row>
    <row r="1861" spans="1:24" x14ac:dyDescent="0.25">
      <c r="A1861" s="53">
        <v>3683</v>
      </c>
      <c r="B1861" s="22"/>
      <c r="C1861" s="34"/>
      <c r="D1861" s="45"/>
      <c r="E1861" s="44"/>
      <c r="F1861" s="45"/>
      <c r="G1861" s="45"/>
      <c r="H1861" s="45" t="str">
        <f t="shared" si="307"/>
        <v/>
      </c>
      <c r="I1861" s="46" t="str">
        <f t="shared" si="308"/>
        <v/>
      </c>
      <c r="J1861" s="34">
        <f t="shared" si="309"/>
        <v>0</v>
      </c>
      <c r="K1861" s="45">
        <f t="shared" si="310"/>
        <v>0</v>
      </c>
      <c r="L1861" s="44"/>
      <c r="M1861" s="45"/>
      <c r="N1861" s="45"/>
      <c r="O1861" s="45" t="str">
        <f t="shared" si="311"/>
        <v/>
      </c>
      <c r="P1861" s="46" t="str">
        <f t="shared" si="312"/>
        <v/>
      </c>
      <c r="Q1861" s="34">
        <f t="shared" si="313"/>
        <v>0</v>
      </c>
      <c r="R1861" s="45">
        <f t="shared" si="314"/>
        <v>0</v>
      </c>
      <c r="S1861" s="44"/>
      <c r="T1861" s="45"/>
      <c r="U1861" s="45"/>
      <c r="V1861" s="45" t="str">
        <f t="shared" si="315"/>
        <v/>
      </c>
      <c r="W1861" s="46" t="str">
        <f t="shared" si="316"/>
        <v/>
      </c>
      <c r="X1861" s="12"/>
    </row>
    <row r="1862" spans="1:24" x14ac:dyDescent="0.25">
      <c r="A1862" s="53">
        <v>3684</v>
      </c>
      <c r="B1862" s="22"/>
      <c r="C1862" s="34"/>
      <c r="D1862" s="45"/>
      <c r="E1862" s="44"/>
      <c r="F1862" s="45"/>
      <c r="G1862" s="45"/>
      <c r="H1862" s="45" t="str">
        <f t="shared" si="307"/>
        <v/>
      </c>
      <c r="I1862" s="46" t="str">
        <f t="shared" si="308"/>
        <v/>
      </c>
      <c r="J1862" s="34">
        <f t="shared" si="309"/>
        <v>0</v>
      </c>
      <c r="K1862" s="45">
        <f t="shared" si="310"/>
        <v>0</v>
      </c>
      <c r="L1862" s="44"/>
      <c r="M1862" s="45"/>
      <c r="N1862" s="45"/>
      <c r="O1862" s="45" t="str">
        <f t="shared" si="311"/>
        <v/>
      </c>
      <c r="P1862" s="46" t="str">
        <f t="shared" si="312"/>
        <v/>
      </c>
      <c r="Q1862" s="34">
        <f t="shared" si="313"/>
        <v>0</v>
      </c>
      <c r="R1862" s="45">
        <f t="shared" si="314"/>
        <v>0</v>
      </c>
      <c r="S1862" s="44"/>
      <c r="T1862" s="45"/>
      <c r="U1862" s="45"/>
      <c r="V1862" s="45" t="str">
        <f t="shared" si="315"/>
        <v/>
      </c>
      <c r="W1862" s="46" t="str">
        <f t="shared" si="316"/>
        <v/>
      </c>
      <c r="X1862" s="12"/>
    </row>
    <row r="1863" spans="1:24" x14ac:dyDescent="0.25">
      <c r="A1863" s="53">
        <v>3685</v>
      </c>
      <c r="B1863" s="22"/>
      <c r="C1863" s="34"/>
      <c r="D1863" s="45"/>
      <c r="E1863" s="44"/>
      <c r="F1863" s="45"/>
      <c r="G1863" s="45"/>
      <c r="H1863" s="45" t="str">
        <f t="shared" si="307"/>
        <v/>
      </c>
      <c r="I1863" s="46" t="str">
        <f t="shared" si="308"/>
        <v/>
      </c>
      <c r="J1863" s="34">
        <f t="shared" si="309"/>
        <v>0</v>
      </c>
      <c r="K1863" s="45">
        <f t="shared" si="310"/>
        <v>0</v>
      </c>
      <c r="L1863" s="44"/>
      <c r="M1863" s="45"/>
      <c r="N1863" s="45"/>
      <c r="O1863" s="45" t="str">
        <f t="shared" si="311"/>
        <v/>
      </c>
      <c r="P1863" s="46" t="str">
        <f t="shared" si="312"/>
        <v/>
      </c>
      <c r="Q1863" s="34">
        <f t="shared" si="313"/>
        <v>0</v>
      </c>
      <c r="R1863" s="45">
        <f t="shared" si="314"/>
        <v>0</v>
      </c>
      <c r="S1863" s="44"/>
      <c r="T1863" s="45"/>
      <c r="U1863" s="45"/>
      <c r="V1863" s="45" t="str">
        <f t="shared" si="315"/>
        <v/>
      </c>
      <c r="W1863" s="46" t="str">
        <f t="shared" si="316"/>
        <v/>
      </c>
      <c r="X1863" s="12"/>
    </row>
    <row r="1864" spans="1:24" x14ac:dyDescent="0.25">
      <c r="A1864" s="53">
        <v>3686</v>
      </c>
      <c r="B1864" s="22"/>
      <c r="C1864" s="34"/>
      <c r="D1864" s="45"/>
      <c r="E1864" s="44"/>
      <c r="F1864" s="45"/>
      <c r="G1864" s="45"/>
      <c r="H1864" s="45" t="str">
        <f t="shared" si="307"/>
        <v/>
      </c>
      <c r="I1864" s="46" t="str">
        <f t="shared" si="308"/>
        <v/>
      </c>
      <c r="J1864" s="34">
        <f t="shared" si="309"/>
        <v>0</v>
      </c>
      <c r="K1864" s="45">
        <f t="shared" si="310"/>
        <v>0</v>
      </c>
      <c r="L1864" s="44"/>
      <c r="M1864" s="45"/>
      <c r="N1864" s="45"/>
      <c r="O1864" s="45" t="str">
        <f t="shared" si="311"/>
        <v/>
      </c>
      <c r="P1864" s="46" t="str">
        <f t="shared" si="312"/>
        <v/>
      </c>
      <c r="Q1864" s="34">
        <f t="shared" si="313"/>
        <v>0</v>
      </c>
      <c r="R1864" s="45">
        <f t="shared" si="314"/>
        <v>0</v>
      </c>
      <c r="S1864" s="44"/>
      <c r="T1864" s="45"/>
      <c r="U1864" s="45"/>
      <c r="V1864" s="45" t="str">
        <f t="shared" si="315"/>
        <v/>
      </c>
      <c r="W1864" s="46" t="str">
        <f t="shared" si="316"/>
        <v/>
      </c>
      <c r="X1864" s="12"/>
    </row>
    <row r="1865" spans="1:24" x14ac:dyDescent="0.25">
      <c r="A1865" s="53">
        <v>3687</v>
      </c>
      <c r="B1865" s="22"/>
      <c r="C1865" s="34"/>
      <c r="D1865" s="45"/>
      <c r="E1865" s="44"/>
      <c r="F1865" s="45"/>
      <c r="G1865" s="45"/>
      <c r="H1865" s="45" t="str">
        <f t="shared" si="307"/>
        <v/>
      </c>
      <c r="I1865" s="46" t="str">
        <f t="shared" si="308"/>
        <v/>
      </c>
      <c r="J1865" s="34">
        <f t="shared" si="309"/>
        <v>0</v>
      </c>
      <c r="K1865" s="45">
        <f t="shared" si="310"/>
        <v>0</v>
      </c>
      <c r="L1865" s="44"/>
      <c r="M1865" s="45"/>
      <c r="N1865" s="45"/>
      <c r="O1865" s="45" t="str">
        <f t="shared" si="311"/>
        <v/>
      </c>
      <c r="P1865" s="46" t="str">
        <f t="shared" si="312"/>
        <v/>
      </c>
      <c r="Q1865" s="34">
        <f t="shared" si="313"/>
        <v>0</v>
      </c>
      <c r="R1865" s="45">
        <f t="shared" si="314"/>
        <v>0</v>
      </c>
      <c r="S1865" s="44"/>
      <c r="T1865" s="45"/>
      <c r="U1865" s="45"/>
      <c r="V1865" s="45" t="str">
        <f t="shared" si="315"/>
        <v/>
      </c>
      <c r="W1865" s="46" t="str">
        <f t="shared" si="316"/>
        <v/>
      </c>
      <c r="X1865" s="12"/>
    </row>
    <row r="1866" spans="1:24" x14ac:dyDescent="0.25">
      <c r="A1866" s="53">
        <v>3688</v>
      </c>
      <c r="B1866" s="22"/>
      <c r="C1866" s="34"/>
      <c r="D1866" s="45"/>
      <c r="E1866" s="44"/>
      <c r="F1866" s="45"/>
      <c r="G1866" s="45"/>
      <c r="H1866" s="45" t="str">
        <f t="shared" si="307"/>
        <v/>
      </c>
      <c r="I1866" s="46" t="str">
        <f t="shared" si="308"/>
        <v/>
      </c>
      <c r="J1866" s="34">
        <f t="shared" si="309"/>
        <v>0</v>
      </c>
      <c r="K1866" s="45">
        <f t="shared" si="310"/>
        <v>0</v>
      </c>
      <c r="L1866" s="44"/>
      <c r="M1866" s="45"/>
      <c r="N1866" s="45"/>
      <c r="O1866" s="45" t="str">
        <f t="shared" si="311"/>
        <v/>
      </c>
      <c r="P1866" s="46" t="str">
        <f t="shared" si="312"/>
        <v/>
      </c>
      <c r="Q1866" s="34">
        <f t="shared" si="313"/>
        <v>0</v>
      </c>
      <c r="R1866" s="45">
        <f t="shared" si="314"/>
        <v>0</v>
      </c>
      <c r="S1866" s="44"/>
      <c r="T1866" s="45"/>
      <c r="U1866" s="45"/>
      <c r="V1866" s="45" t="str">
        <f t="shared" si="315"/>
        <v/>
      </c>
      <c r="W1866" s="46" t="str">
        <f t="shared" si="316"/>
        <v/>
      </c>
      <c r="X1866" s="12"/>
    </row>
    <row r="1867" spans="1:24" x14ac:dyDescent="0.25">
      <c r="A1867" s="53">
        <v>3689</v>
      </c>
      <c r="B1867" s="22"/>
      <c r="C1867" s="34"/>
      <c r="D1867" s="45"/>
      <c r="E1867" s="44"/>
      <c r="F1867" s="45"/>
      <c r="G1867" s="45"/>
      <c r="H1867" s="45" t="str">
        <f t="shared" si="307"/>
        <v/>
      </c>
      <c r="I1867" s="46" t="str">
        <f t="shared" si="308"/>
        <v/>
      </c>
      <c r="J1867" s="34">
        <f t="shared" si="309"/>
        <v>0</v>
      </c>
      <c r="K1867" s="45">
        <f t="shared" si="310"/>
        <v>0</v>
      </c>
      <c r="L1867" s="44"/>
      <c r="M1867" s="45"/>
      <c r="N1867" s="45"/>
      <c r="O1867" s="45" t="str">
        <f t="shared" si="311"/>
        <v/>
      </c>
      <c r="P1867" s="46" t="str">
        <f t="shared" si="312"/>
        <v/>
      </c>
      <c r="Q1867" s="34">
        <f t="shared" si="313"/>
        <v>0</v>
      </c>
      <c r="R1867" s="45">
        <f t="shared" si="314"/>
        <v>0</v>
      </c>
      <c r="S1867" s="44"/>
      <c r="T1867" s="45"/>
      <c r="U1867" s="45"/>
      <c r="V1867" s="45" t="str">
        <f t="shared" si="315"/>
        <v/>
      </c>
      <c r="W1867" s="46" t="str">
        <f t="shared" si="316"/>
        <v/>
      </c>
      <c r="X1867" s="12"/>
    </row>
    <row r="1868" spans="1:24" x14ac:dyDescent="0.25">
      <c r="A1868" s="53">
        <v>3690</v>
      </c>
      <c r="B1868" s="22"/>
      <c r="C1868" s="34"/>
      <c r="D1868" s="45"/>
      <c r="E1868" s="44"/>
      <c r="F1868" s="45"/>
      <c r="G1868" s="45"/>
      <c r="H1868" s="45" t="str">
        <f t="shared" si="307"/>
        <v/>
      </c>
      <c r="I1868" s="46" t="str">
        <f t="shared" si="308"/>
        <v/>
      </c>
      <c r="J1868" s="34">
        <f t="shared" si="309"/>
        <v>0</v>
      </c>
      <c r="K1868" s="45">
        <f t="shared" si="310"/>
        <v>0</v>
      </c>
      <c r="L1868" s="44"/>
      <c r="M1868" s="45"/>
      <c r="N1868" s="45"/>
      <c r="O1868" s="45" t="str">
        <f t="shared" si="311"/>
        <v/>
      </c>
      <c r="P1868" s="46" t="str">
        <f t="shared" si="312"/>
        <v/>
      </c>
      <c r="Q1868" s="34">
        <f t="shared" si="313"/>
        <v>0</v>
      </c>
      <c r="R1868" s="45">
        <f t="shared" si="314"/>
        <v>0</v>
      </c>
      <c r="S1868" s="44"/>
      <c r="T1868" s="45"/>
      <c r="U1868" s="45"/>
      <c r="V1868" s="45" t="str">
        <f t="shared" si="315"/>
        <v/>
      </c>
      <c r="W1868" s="46" t="str">
        <f t="shared" si="316"/>
        <v/>
      </c>
      <c r="X1868" s="12"/>
    </row>
    <row r="1869" spans="1:24" x14ac:dyDescent="0.25">
      <c r="A1869" s="53">
        <v>3691</v>
      </c>
      <c r="B1869" s="22"/>
      <c r="C1869" s="34"/>
      <c r="D1869" s="45"/>
      <c r="E1869" s="44"/>
      <c r="F1869" s="45"/>
      <c r="G1869" s="45"/>
      <c r="H1869" s="45" t="str">
        <f t="shared" si="307"/>
        <v/>
      </c>
      <c r="I1869" s="46" t="str">
        <f t="shared" si="308"/>
        <v/>
      </c>
      <c r="J1869" s="34">
        <f t="shared" si="309"/>
        <v>0</v>
      </c>
      <c r="K1869" s="45">
        <f t="shared" si="310"/>
        <v>0</v>
      </c>
      <c r="L1869" s="44"/>
      <c r="M1869" s="45"/>
      <c r="N1869" s="45"/>
      <c r="O1869" s="45" t="str">
        <f t="shared" si="311"/>
        <v/>
      </c>
      <c r="P1869" s="46" t="str">
        <f t="shared" si="312"/>
        <v/>
      </c>
      <c r="Q1869" s="34">
        <f t="shared" si="313"/>
        <v>0</v>
      </c>
      <c r="R1869" s="45">
        <f t="shared" si="314"/>
        <v>0</v>
      </c>
      <c r="S1869" s="44"/>
      <c r="T1869" s="45"/>
      <c r="U1869" s="45"/>
      <c r="V1869" s="45" t="str">
        <f t="shared" si="315"/>
        <v/>
      </c>
      <c r="W1869" s="46" t="str">
        <f t="shared" si="316"/>
        <v/>
      </c>
      <c r="X1869" s="12"/>
    </row>
    <row r="1870" spans="1:24" x14ac:dyDescent="0.25">
      <c r="A1870" s="53">
        <v>3692</v>
      </c>
      <c r="B1870" s="22"/>
      <c r="C1870" s="34"/>
      <c r="D1870" s="45"/>
      <c r="E1870" s="44"/>
      <c r="F1870" s="45"/>
      <c r="G1870" s="45"/>
      <c r="H1870" s="45" t="str">
        <f t="shared" si="307"/>
        <v/>
      </c>
      <c r="I1870" s="46" t="str">
        <f t="shared" si="308"/>
        <v/>
      </c>
      <c r="J1870" s="34">
        <f t="shared" si="309"/>
        <v>0</v>
      </c>
      <c r="K1870" s="45">
        <f t="shared" si="310"/>
        <v>0</v>
      </c>
      <c r="L1870" s="44"/>
      <c r="M1870" s="45"/>
      <c r="N1870" s="45"/>
      <c r="O1870" s="45" t="str">
        <f t="shared" si="311"/>
        <v/>
      </c>
      <c r="P1870" s="46" t="str">
        <f t="shared" si="312"/>
        <v/>
      </c>
      <c r="Q1870" s="34">
        <f t="shared" si="313"/>
        <v>0</v>
      </c>
      <c r="R1870" s="45">
        <f t="shared" si="314"/>
        <v>0</v>
      </c>
      <c r="S1870" s="44"/>
      <c r="T1870" s="45"/>
      <c r="U1870" s="45"/>
      <c r="V1870" s="45" t="str">
        <f t="shared" si="315"/>
        <v/>
      </c>
      <c r="W1870" s="46" t="str">
        <f t="shared" si="316"/>
        <v/>
      </c>
      <c r="X1870" s="12"/>
    </row>
    <row r="1871" spans="1:24" x14ac:dyDescent="0.25">
      <c r="A1871" s="53">
        <v>3693</v>
      </c>
      <c r="B1871" s="22"/>
      <c r="C1871" s="34"/>
      <c r="D1871" s="45"/>
      <c r="E1871" s="44"/>
      <c r="F1871" s="45"/>
      <c r="G1871" s="45"/>
      <c r="H1871" s="45" t="str">
        <f t="shared" si="307"/>
        <v/>
      </c>
      <c r="I1871" s="46" t="str">
        <f t="shared" si="308"/>
        <v/>
      </c>
      <c r="J1871" s="34">
        <f t="shared" si="309"/>
        <v>0</v>
      </c>
      <c r="K1871" s="45">
        <f t="shared" si="310"/>
        <v>0</v>
      </c>
      <c r="L1871" s="44"/>
      <c r="M1871" s="45"/>
      <c r="N1871" s="45"/>
      <c r="O1871" s="45" t="str">
        <f t="shared" si="311"/>
        <v/>
      </c>
      <c r="P1871" s="46" t="str">
        <f t="shared" si="312"/>
        <v/>
      </c>
      <c r="Q1871" s="34">
        <f t="shared" si="313"/>
        <v>0</v>
      </c>
      <c r="R1871" s="45">
        <f t="shared" si="314"/>
        <v>0</v>
      </c>
      <c r="S1871" s="44"/>
      <c r="T1871" s="45"/>
      <c r="U1871" s="45"/>
      <c r="V1871" s="45" t="str">
        <f t="shared" si="315"/>
        <v/>
      </c>
      <c r="W1871" s="46" t="str">
        <f t="shared" si="316"/>
        <v/>
      </c>
      <c r="X1871" s="12"/>
    </row>
    <row r="1872" spans="1:24" x14ac:dyDescent="0.25">
      <c r="A1872" s="53">
        <v>3694</v>
      </c>
      <c r="B1872" s="22"/>
      <c r="C1872" s="34"/>
      <c r="D1872" s="45"/>
      <c r="E1872" s="44"/>
      <c r="F1872" s="45"/>
      <c r="G1872" s="45"/>
      <c r="H1872" s="45" t="str">
        <f t="shared" si="307"/>
        <v/>
      </c>
      <c r="I1872" s="46" t="str">
        <f t="shared" si="308"/>
        <v/>
      </c>
      <c r="J1872" s="34">
        <f t="shared" si="309"/>
        <v>0</v>
      </c>
      <c r="K1872" s="45">
        <f t="shared" si="310"/>
        <v>0</v>
      </c>
      <c r="L1872" s="44"/>
      <c r="M1872" s="45"/>
      <c r="N1872" s="45"/>
      <c r="O1872" s="45" t="str">
        <f t="shared" si="311"/>
        <v/>
      </c>
      <c r="P1872" s="46" t="str">
        <f t="shared" si="312"/>
        <v/>
      </c>
      <c r="Q1872" s="34">
        <f t="shared" si="313"/>
        <v>0</v>
      </c>
      <c r="R1872" s="45">
        <f t="shared" si="314"/>
        <v>0</v>
      </c>
      <c r="S1872" s="44"/>
      <c r="T1872" s="45"/>
      <c r="U1872" s="45"/>
      <c r="V1872" s="45" t="str">
        <f t="shared" si="315"/>
        <v/>
      </c>
      <c r="W1872" s="46" t="str">
        <f t="shared" si="316"/>
        <v/>
      </c>
      <c r="X1872" s="12"/>
    </row>
    <row r="1873" spans="1:24" x14ac:dyDescent="0.25">
      <c r="A1873" s="53">
        <v>3695</v>
      </c>
      <c r="B1873" s="22"/>
      <c r="C1873" s="34"/>
      <c r="D1873" s="45"/>
      <c r="E1873" s="44"/>
      <c r="F1873" s="45"/>
      <c r="G1873" s="45"/>
      <c r="H1873" s="45" t="str">
        <f t="shared" si="307"/>
        <v/>
      </c>
      <c r="I1873" s="46" t="str">
        <f t="shared" si="308"/>
        <v/>
      </c>
      <c r="J1873" s="34">
        <f t="shared" si="309"/>
        <v>0</v>
      </c>
      <c r="K1873" s="45">
        <f t="shared" si="310"/>
        <v>0</v>
      </c>
      <c r="L1873" s="44"/>
      <c r="M1873" s="45"/>
      <c r="N1873" s="45"/>
      <c r="O1873" s="45" t="str">
        <f t="shared" si="311"/>
        <v/>
      </c>
      <c r="P1873" s="46" t="str">
        <f t="shared" si="312"/>
        <v/>
      </c>
      <c r="Q1873" s="34">
        <f t="shared" si="313"/>
        <v>0</v>
      </c>
      <c r="R1873" s="45">
        <f t="shared" si="314"/>
        <v>0</v>
      </c>
      <c r="S1873" s="44"/>
      <c r="T1873" s="45"/>
      <c r="U1873" s="45"/>
      <c r="V1873" s="45" t="str">
        <f t="shared" si="315"/>
        <v/>
      </c>
      <c r="W1873" s="46" t="str">
        <f t="shared" si="316"/>
        <v/>
      </c>
      <c r="X1873" s="12"/>
    </row>
    <row r="1874" spans="1:24" x14ac:dyDescent="0.25">
      <c r="A1874" s="53">
        <v>3696</v>
      </c>
      <c r="B1874" s="22"/>
      <c r="C1874" s="34"/>
      <c r="D1874" s="45"/>
      <c r="E1874" s="44"/>
      <c r="F1874" s="45"/>
      <c r="G1874" s="45"/>
      <c r="H1874" s="45" t="str">
        <f t="shared" si="307"/>
        <v/>
      </c>
      <c r="I1874" s="46" t="str">
        <f t="shared" si="308"/>
        <v/>
      </c>
      <c r="J1874" s="34">
        <f t="shared" si="309"/>
        <v>0</v>
      </c>
      <c r="K1874" s="45">
        <f t="shared" si="310"/>
        <v>0</v>
      </c>
      <c r="L1874" s="44"/>
      <c r="M1874" s="45"/>
      <c r="N1874" s="45"/>
      <c r="O1874" s="45" t="str">
        <f t="shared" si="311"/>
        <v/>
      </c>
      <c r="P1874" s="46" t="str">
        <f t="shared" si="312"/>
        <v/>
      </c>
      <c r="Q1874" s="34">
        <f t="shared" si="313"/>
        <v>0</v>
      </c>
      <c r="R1874" s="45">
        <f t="shared" si="314"/>
        <v>0</v>
      </c>
      <c r="S1874" s="44"/>
      <c r="T1874" s="45"/>
      <c r="U1874" s="45"/>
      <c r="V1874" s="45" t="str">
        <f t="shared" si="315"/>
        <v/>
      </c>
      <c r="W1874" s="46" t="str">
        <f t="shared" si="316"/>
        <v/>
      </c>
      <c r="X1874" s="12"/>
    </row>
    <row r="1875" spans="1:24" x14ac:dyDescent="0.25">
      <c r="A1875" s="53">
        <v>3697</v>
      </c>
      <c r="B1875" s="22"/>
      <c r="C1875" s="34"/>
      <c r="D1875" s="45"/>
      <c r="E1875" s="44"/>
      <c r="F1875" s="45"/>
      <c r="G1875" s="45"/>
      <c r="H1875" s="45" t="str">
        <f t="shared" si="307"/>
        <v/>
      </c>
      <c r="I1875" s="46" t="str">
        <f t="shared" si="308"/>
        <v/>
      </c>
      <c r="J1875" s="34">
        <f t="shared" si="309"/>
        <v>0</v>
      </c>
      <c r="K1875" s="45">
        <f t="shared" si="310"/>
        <v>0</v>
      </c>
      <c r="L1875" s="44"/>
      <c r="M1875" s="45"/>
      <c r="N1875" s="45"/>
      <c r="O1875" s="45" t="str">
        <f t="shared" si="311"/>
        <v/>
      </c>
      <c r="P1875" s="46" t="str">
        <f t="shared" si="312"/>
        <v/>
      </c>
      <c r="Q1875" s="34">
        <f t="shared" si="313"/>
        <v>0</v>
      </c>
      <c r="R1875" s="45">
        <f t="shared" si="314"/>
        <v>0</v>
      </c>
      <c r="S1875" s="44"/>
      <c r="T1875" s="45"/>
      <c r="U1875" s="45"/>
      <c r="V1875" s="45" t="str">
        <f t="shared" si="315"/>
        <v/>
      </c>
      <c r="W1875" s="46" t="str">
        <f t="shared" si="316"/>
        <v/>
      </c>
      <c r="X1875" s="12"/>
    </row>
    <row r="1876" spans="1:24" x14ac:dyDescent="0.25">
      <c r="A1876" s="53">
        <v>3698</v>
      </c>
      <c r="B1876" s="22"/>
      <c r="C1876" s="34"/>
      <c r="D1876" s="45"/>
      <c r="E1876" s="44"/>
      <c r="F1876" s="45"/>
      <c r="G1876" s="45"/>
      <c r="H1876" s="45" t="str">
        <f t="shared" si="307"/>
        <v/>
      </c>
      <c r="I1876" s="46" t="str">
        <f t="shared" si="308"/>
        <v/>
      </c>
      <c r="J1876" s="34">
        <f t="shared" si="309"/>
        <v>0</v>
      </c>
      <c r="K1876" s="45">
        <f t="shared" si="310"/>
        <v>0</v>
      </c>
      <c r="L1876" s="44"/>
      <c r="M1876" s="45"/>
      <c r="N1876" s="45"/>
      <c r="O1876" s="45" t="str">
        <f t="shared" si="311"/>
        <v/>
      </c>
      <c r="P1876" s="46" t="str">
        <f t="shared" si="312"/>
        <v/>
      </c>
      <c r="Q1876" s="34">
        <f t="shared" si="313"/>
        <v>0</v>
      </c>
      <c r="R1876" s="45">
        <f t="shared" si="314"/>
        <v>0</v>
      </c>
      <c r="S1876" s="44"/>
      <c r="T1876" s="45"/>
      <c r="U1876" s="45"/>
      <c r="V1876" s="45" t="str">
        <f t="shared" si="315"/>
        <v/>
      </c>
      <c r="W1876" s="46" t="str">
        <f t="shared" si="316"/>
        <v/>
      </c>
      <c r="X1876" s="12"/>
    </row>
    <row r="1877" spans="1:24" x14ac:dyDescent="0.25">
      <c r="A1877" s="53">
        <v>3699</v>
      </c>
      <c r="B1877" s="22"/>
      <c r="C1877" s="34"/>
      <c r="D1877" s="45"/>
      <c r="E1877" s="44"/>
      <c r="F1877" s="45"/>
      <c r="G1877" s="45"/>
      <c r="H1877" s="45" t="str">
        <f t="shared" si="307"/>
        <v/>
      </c>
      <c r="I1877" s="46" t="str">
        <f t="shared" si="308"/>
        <v/>
      </c>
      <c r="J1877" s="34">
        <f t="shared" si="309"/>
        <v>0</v>
      </c>
      <c r="K1877" s="45">
        <f t="shared" si="310"/>
        <v>0</v>
      </c>
      <c r="L1877" s="44"/>
      <c r="M1877" s="45"/>
      <c r="N1877" s="45"/>
      <c r="O1877" s="45" t="str">
        <f t="shared" si="311"/>
        <v/>
      </c>
      <c r="P1877" s="46" t="str">
        <f t="shared" si="312"/>
        <v/>
      </c>
      <c r="Q1877" s="34">
        <f t="shared" si="313"/>
        <v>0</v>
      </c>
      <c r="R1877" s="45">
        <f t="shared" si="314"/>
        <v>0</v>
      </c>
      <c r="S1877" s="44"/>
      <c r="T1877" s="45"/>
      <c r="U1877" s="45"/>
      <c r="V1877" s="45" t="str">
        <f t="shared" si="315"/>
        <v/>
      </c>
      <c r="W1877" s="46" t="str">
        <f t="shared" si="316"/>
        <v/>
      </c>
      <c r="X1877" s="12"/>
    </row>
    <row r="1878" spans="1:24" x14ac:dyDescent="0.25">
      <c r="A1878" s="53">
        <v>3700</v>
      </c>
      <c r="B1878" s="22"/>
      <c r="C1878" s="34"/>
      <c r="D1878" s="45"/>
      <c r="E1878" s="44"/>
      <c r="F1878" s="45"/>
      <c r="G1878" s="45"/>
      <c r="H1878" s="45" t="str">
        <f t="shared" si="307"/>
        <v/>
      </c>
      <c r="I1878" s="46" t="str">
        <f t="shared" si="308"/>
        <v/>
      </c>
      <c r="J1878" s="34">
        <f t="shared" si="309"/>
        <v>0</v>
      </c>
      <c r="K1878" s="45">
        <f t="shared" si="310"/>
        <v>0</v>
      </c>
      <c r="L1878" s="44"/>
      <c r="M1878" s="45"/>
      <c r="N1878" s="45"/>
      <c r="O1878" s="45" t="str">
        <f t="shared" si="311"/>
        <v/>
      </c>
      <c r="P1878" s="46" t="str">
        <f t="shared" si="312"/>
        <v/>
      </c>
      <c r="Q1878" s="34">
        <f t="shared" si="313"/>
        <v>0</v>
      </c>
      <c r="R1878" s="45">
        <f t="shared" si="314"/>
        <v>0</v>
      </c>
      <c r="S1878" s="44"/>
      <c r="T1878" s="45"/>
      <c r="U1878" s="45"/>
      <c r="V1878" s="45" t="str">
        <f t="shared" si="315"/>
        <v/>
      </c>
      <c r="W1878" s="46" t="str">
        <f t="shared" si="316"/>
        <v/>
      </c>
      <c r="X1878" s="12"/>
    </row>
    <row r="1879" spans="1:24" x14ac:dyDescent="0.25">
      <c r="A1879" s="53">
        <v>3701</v>
      </c>
      <c r="B1879" s="22"/>
      <c r="C1879" s="34"/>
      <c r="D1879" s="45"/>
      <c r="E1879" s="44"/>
      <c r="F1879" s="45"/>
      <c r="G1879" s="45"/>
      <c r="H1879" s="45" t="str">
        <f t="shared" si="307"/>
        <v/>
      </c>
      <c r="I1879" s="46" t="str">
        <f t="shared" si="308"/>
        <v/>
      </c>
      <c r="J1879" s="34">
        <f t="shared" si="309"/>
        <v>0</v>
      </c>
      <c r="K1879" s="45">
        <f t="shared" si="310"/>
        <v>0</v>
      </c>
      <c r="L1879" s="44"/>
      <c r="M1879" s="45"/>
      <c r="N1879" s="45"/>
      <c r="O1879" s="45" t="str">
        <f t="shared" si="311"/>
        <v/>
      </c>
      <c r="P1879" s="46" t="str">
        <f t="shared" si="312"/>
        <v/>
      </c>
      <c r="Q1879" s="34">
        <f t="shared" si="313"/>
        <v>0</v>
      </c>
      <c r="R1879" s="45">
        <f t="shared" si="314"/>
        <v>0</v>
      </c>
      <c r="S1879" s="44"/>
      <c r="T1879" s="45"/>
      <c r="U1879" s="45"/>
      <c r="V1879" s="45" t="str">
        <f t="shared" si="315"/>
        <v/>
      </c>
      <c r="W1879" s="46" t="str">
        <f t="shared" si="316"/>
        <v/>
      </c>
      <c r="X1879" s="12"/>
    </row>
    <row r="1880" spans="1:24" x14ac:dyDescent="0.25">
      <c r="A1880" s="53">
        <v>3702</v>
      </c>
      <c r="B1880" s="22"/>
      <c r="C1880" s="34"/>
      <c r="D1880" s="45"/>
      <c r="E1880" s="44"/>
      <c r="F1880" s="45"/>
      <c r="G1880" s="45"/>
      <c r="H1880" s="45" t="str">
        <f t="shared" si="307"/>
        <v/>
      </c>
      <c r="I1880" s="46" t="str">
        <f t="shared" si="308"/>
        <v/>
      </c>
      <c r="J1880" s="34">
        <f t="shared" si="309"/>
        <v>0</v>
      </c>
      <c r="K1880" s="45">
        <f t="shared" si="310"/>
        <v>0</v>
      </c>
      <c r="L1880" s="44"/>
      <c r="M1880" s="45"/>
      <c r="N1880" s="45"/>
      <c r="O1880" s="45" t="str">
        <f t="shared" si="311"/>
        <v/>
      </c>
      <c r="P1880" s="46" t="str">
        <f t="shared" si="312"/>
        <v/>
      </c>
      <c r="Q1880" s="34">
        <f t="shared" si="313"/>
        <v>0</v>
      </c>
      <c r="R1880" s="45">
        <f t="shared" si="314"/>
        <v>0</v>
      </c>
      <c r="S1880" s="44"/>
      <c r="T1880" s="45"/>
      <c r="U1880" s="45"/>
      <c r="V1880" s="45" t="str">
        <f t="shared" si="315"/>
        <v/>
      </c>
      <c r="W1880" s="46" t="str">
        <f t="shared" si="316"/>
        <v/>
      </c>
      <c r="X1880" s="12"/>
    </row>
    <row r="1881" spans="1:24" x14ac:dyDescent="0.25">
      <c r="A1881" s="53">
        <v>3703</v>
      </c>
      <c r="B1881" s="22"/>
      <c r="C1881" s="34"/>
      <c r="D1881" s="45"/>
      <c r="E1881" s="44"/>
      <c r="F1881" s="45"/>
      <c r="G1881" s="45"/>
      <c r="H1881" s="45" t="str">
        <f t="shared" si="307"/>
        <v/>
      </c>
      <c r="I1881" s="46" t="str">
        <f t="shared" si="308"/>
        <v/>
      </c>
      <c r="J1881" s="34">
        <f t="shared" si="309"/>
        <v>0</v>
      </c>
      <c r="K1881" s="45">
        <f t="shared" si="310"/>
        <v>0</v>
      </c>
      <c r="L1881" s="44"/>
      <c r="M1881" s="45"/>
      <c r="N1881" s="45"/>
      <c r="O1881" s="45" t="str">
        <f t="shared" si="311"/>
        <v/>
      </c>
      <c r="P1881" s="46" t="str">
        <f t="shared" si="312"/>
        <v/>
      </c>
      <c r="Q1881" s="34">
        <f t="shared" si="313"/>
        <v>0</v>
      </c>
      <c r="R1881" s="45">
        <f t="shared" si="314"/>
        <v>0</v>
      </c>
      <c r="S1881" s="44"/>
      <c r="T1881" s="45"/>
      <c r="U1881" s="45"/>
      <c r="V1881" s="45" t="str">
        <f t="shared" si="315"/>
        <v/>
      </c>
      <c r="W1881" s="46" t="str">
        <f t="shared" si="316"/>
        <v/>
      </c>
      <c r="X1881" s="12"/>
    </row>
    <row r="1882" spans="1:24" x14ac:dyDescent="0.25">
      <c r="A1882" s="53">
        <v>3704</v>
      </c>
      <c r="B1882" s="22"/>
      <c r="C1882" s="34"/>
      <c r="D1882" s="45"/>
      <c r="E1882" s="44"/>
      <c r="F1882" s="45"/>
      <c r="G1882" s="45"/>
      <c r="H1882" s="45" t="str">
        <f t="shared" si="307"/>
        <v/>
      </c>
      <c r="I1882" s="46" t="str">
        <f t="shared" si="308"/>
        <v/>
      </c>
      <c r="J1882" s="34">
        <f t="shared" si="309"/>
        <v>0</v>
      </c>
      <c r="K1882" s="45">
        <f t="shared" si="310"/>
        <v>0</v>
      </c>
      <c r="L1882" s="44"/>
      <c r="M1882" s="45"/>
      <c r="N1882" s="45"/>
      <c r="O1882" s="45" t="str">
        <f t="shared" si="311"/>
        <v/>
      </c>
      <c r="P1882" s="46" t="str">
        <f t="shared" si="312"/>
        <v/>
      </c>
      <c r="Q1882" s="34">
        <f t="shared" si="313"/>
        <v>0</v>
      </c>
      <c r="R1882" s="45">
        <f t="shared" si="314"/>
        <v>0</v>
      </c>
      <c r="S1882" s="44"/>
      <c r="T1882" s="45"/>
      <c r="U1882" s="45"/>
      <c r="V1882" s="45" t="str">
        <f t="shared" si="315"/>
        <v/>
      </c>
      <c r="W1882" s="46" t="str">
        <f t="shared" si="316"/>
        <v/>
      </c>
      <c r="X1882" s="12"/>
    </row>
    <row r="1883" spans="1:24" x14ac:dyDescent="0.25">
      <c r="A1883" s="53">
        <v>3705</v>
      </c>
      <c r="B1883" s="22"/>
      <c r="C1883" s="34"/>
      <c r="D1883" s="45"/>
      <c r="E1883" s="44"/>
      <c r="F1883" s="45"/>
      <c r="G1883" s="45"/>
      <c r="H1883" s="45" t="str">
        <f t="shared" si="307"/>
        <v/>
      </c>
      <c r="I1883" s="46" t="str">
        <f t="shared" si="308"/>
        <v/>
      </c>
      <c r="J1883" s="34">
        <f t="shared" si="309"/>
        <v>0</v>
      </c>
      <c r="K1883" s="45">
        <f t="shared" si="310"/>
        <v>0</v>
      </c>
      <c r="L1883" s="44"/>
      <c r="M1883" s="45"/>
      <c r="N1883" s="45"/>
      <c r="O1883" s="45" t="str">
        <f t="shared" si="311"/>
        <v/>
      </c>
      <c r="P1883" s="46" t="str">
        <f t="shared" si="312"/>
        <v/>
      </c>
      <c r="Q1883" s="34">
        <f t="shared" si="313"/>
        <v>0</v>
      </c>
      <c r="R1883" s="45">
        <f t="shared" si="314"/>
        <v>0</v>
      </c>
      <c r="S1883" s="44"/>
      <c r="T1883" s="45"/>
      <c r="U1883" s="45"/>
      <c r="V1883" s="45" t="str">
        <f t="shared" si="315"/>
        <v/>
      </c>
      <c r="W1883" s="46" t="str">
        <f t="shared" si="316"/>
        <v/>
      </c>
      <c r="X1883" s="12"/>
    </row>
    <row r="1884" spans="1:24" x14ac:dyDescent="0.25">
      <c r="A1884" s="53">
        <v>3706</v>
      </c>
      <c r="B1884" s="22"/>
      <c r="C1884" s="34"/>
      <c r="D1884" s="45"/>
      <c r="E1884" s="44"/>
      <c r="F1884" s="45"/>
      <c r="G1884" s="45"/>
      <c r="H1884" s="45" t="str">
        <f t="shared" si="307"/>
        <v/>
      </c>
      <c r="I1884" s="46" t="str">
        <f t="shared" si="308"/>
        <v/>
      </c>
      <c r="J1884" s="34">
        <f t="shared" si="309"/>
        <v>0</v>
      </c>
      <c r="K1884" s="45">
        <f t="shared" si="310"/>
        <v>0</v>
      </c>
      <c r="L1884" s="44"/>
      <c r="M1884" s="45"/>
      <c r="N1884" s="45"/>
      <c r="O1884" s="45" t="str">
        <f t="shared" si="311"/>
        <v/>
      </c>
      <c r="P1884" s="46" t="str">
        <f t="shared" si="312"/>
        <v/>
      </c>
      <c r="Q1884" s="34">
        <f t="shared" si="313"/>
        <v>0</v>
      </c>
      <c r="R1884" s="45">
        <f t="shared" si="314"/>
        <v>0</v>
      </c>
      <c r="S1884" s="44"/>
      <c r="T1884" s="45"/>
      <c r="U1884" s="45"/>
      <c r="V1884" s="45" t="str">
        <f t="shared" si="315"/>
        <v/>
      </c>
      <c r="W1884" s="46" t="str">
        <f t="shared" si="316"/>
        <v/>
      </c>
      <c r="X1884" s="12"/>
    </row>
    <row r="1885" spans="1:24" x14ac:dyDescent="0.25">
      <c r="A1885" s="53">
        <v>3707</v>
      </c>
      <c r="B1885" s="22"/>
      <c r="C1885" s="34"/>
      <c r="D1885" s="45"/>
      <c r="E1885" s="44"/>
      <c r="F1885" s="45"/>
      <c r="G1885" s="45"/>
      <c r="H1885" s="45" t="str">
        <f t="shared" si="307"/>
        <v/>
      </c>
      <c r="I1885" s="46" t="str">
        <f t="shared" si="308"/>
        <v/>
      </c>
      <c r="J1885" s="34">
        <f t="shared" si="309"/>
        <v>0</v>
      </c>
      <c r="K1885" s="45">
        <f t="shared" si="310"/>
        <v>0</v>
      </c>
      <c r="L1885" s="44"/>
      <c r="M1885" s="45"/>
      <c r="N1885" s="45"/>
      <c r="O1885" s="45" t="str">
        <f t="shared" si="311"/>
        <v/>
      </c>
      <c r="P1885" s="46" t="str">
        <f t="shared" si="312"/>
        <v/>
      </c>
      <c r="Q1885" s="34">
        <f t="shared" si="313"/>
        <v>0</v>
      </c>
      <c r="R1885" s="45">
        <f t="shared" si="314"/>
        <v>0</v>
      </c>
      <c r="S1885" s="44"/>
      <c r="T1885" s="45"/>
      <c r="U1885" s="45"/>
      <c r="V1885" s="45" t="str">
        <f t="shared" si="315"/>
        <v/>
      </c>
      <c r="W1885" s="46" t="str">
        <f t="shared" si="316"/>
        <v/>
      </c>
      <c r="X1885" s="12"/>
    </row>
    <row r="1886" spans="1:24" x14ac:dyDescent="0.25">
      <c r="A1886" s="53">
        <v>3708</v>
      </c>
      <c r="B1886" s="22"/>
      <c r="C1886" s="34"/>
      <c r="D1886" s="45"/>
      <c r="E1886" s="44"/>
      <c r="F1886" s="45"/>
      <c r="G1886" s="45"/>
      <c r="H1886" s="45" t="str">
        <f t="shared" si="307"/>
        <v/>
      </c>
      <c r="I1886" s="46" t="str">
        <f t="shared" si="308"/>
        <v/>
      </c>
      <c r="J1886" s="34">
        <f t="shared" si="309"/>
        <v>0</v>
      </c>
      <c r="K1886" s="45">
        <f t="shared" si="310"/>
        <v>0</v>
      </c>
      <c r="L1886" s="44"/>
      <c r="M1886" s="45"/>
      <c r="N1886" s="45"/>
      <c r="O1886" s="45" t="str">
        <f t="shared" si="311"/>
        <v/>
      </c>
      <c r="P1886" s="46" t="str">
        <f t="shared" si="312"/>
        <v/>
      </c>
      <c r="Q1886" s="34">
        <f t="shared" si="313"/>
        <v>0</v>
      </c>
      <c r="R1886" s="45">
        <f t="shared" si="314"/>
        <v>0</v>
      </c>
      <c r="S1886" s="44"/>
      <c r="T1886" s="45"/>
      <c r="U1886" s="45"/>
      <c r="V1886" s="45" t="str">
        <f t="shared" si="315"/>
        <v/>
      </c>
      <c r="W1886" s="46" t="str">
        <f t="shared" si="316"/>
        <v/>
      </c>
      <c r="X1886" s="12"/>
    </row>
    <row r="1887" spans="1:24" x14ac:dyDescent="0.25">
      <c r="A1887" s="53">
        <v>3709</v>
      </c>
      <c r="B1887" s="22"/>
      <c r="C1887" s="34"/>
      <c r="D1887" s="45"/>
      <c r="E1887" s="44"/>
      <c r="F1887" s="45"/>
      <c r="G1887" s="45"/>
      <c r="H1887" s="45" t="str">
        <f t="shared" si="307"/>
        <v/>
      </c>
      <c r="I1887" s="46" t="str">
        <f t="shared" si="308"/>
        <v/>
      </c>
      <c r="J1887" s="34">
        <f t="shared" si="309"/>
        <v>0</v>
      </c>
      <c r="K1887" s="45">
        <f t="shared" si="310"/>
        <v>0</v>
      </c>
      <c r="L1887" s="44"/>
      <c r="M1887" s="45"/>
      <c r="N1887" s="45"/>
      <c r="O1887" s="45" t="str">
        <f t="shared" si="311"/>
        <v/>
      </c>
      <c r="P1887" s="46" t="str">
        <f t="shared" si="312"/>
        <v/>
      </c>
      <c r="Q1887" s="34">
        <f t="shared" si="313"/>
        <v>0</v>
      </c>
      <c r="R1887" s="45">
        <f t="shared" si="314"/>
        <v>0</v>
      </c>
      <c r="S1887" s="44"/>
      <c r="T1887" s="45"/>
      <c r="U1887" s="45"/>
      <c r="V1887" s="45" t="str">
        <f t="shared" si="315"/>
        <v/>
      </c>
      <c r="W1887" s="46" t="str">
        <f t="shared" si="316"/>
        <v/>
      </c>
      <c r="X1887" s="12"/>
    </row>
    <row r="1888" spans="1:24" x14ac:dyDescent="0.25">
      <c r="A1888" s="53">
        <v>3710</v>
      </c>
      <c r="B1888" s="22"/>
      <c r="C1888" s="34"/>
      <c r="D1888" s="45"/>
      <c r="E1888" s="44"/>
      <c r="F1888" s="45"/>
      <c r="G1888" s="45"/>
      <c r="H1888" s="45" t="str">
        <f t="shared" si="307"/>
        <v/>
      </c>
      <c r="I1888" s="46" t="str">
        <f t="shared" si="308"/>
        <v/>
      </c>
      <c r="J1888" s="34">
        <f t="shared" si="309"/>
        <v>0</v>
      </c>
      <c r="K1888" s="45">
        <f t="shared" si="310"/>
        <v>0</v>
      </c>
      <c r="L1888" s="44"/>
      <c r="M1888" s="45"/>
      <c r="N1888" s="45"/>
      <c r="O1888" s="45" t="str">
        <f t="shared" si="311"/>
        <v/>
      </c>
      <c r="P1888" s="46" t="str">
        <f t="shared" si="312"/>
        <v/>
      </c>
      <c r="Q1888" s="34">
        <f t="shared" si="313"/>
        <v>0</v>
      </c>
      <c r="R1888" s="45">
        <f t="shared" si="314"/>
        <v>0</v>
      </c>
      <c r="S1888" s="44"/>
      <c r="T1888" s="45"/>
      <c r="U1888" s="45"/>
      <c r="V1888" s="45" t="str">
        <f t="shared" si="315"/>
        <v/>
      </c>
      <c r="W1888" s="46" t="str">
        <f t="shared" si="316"/>
        <v/>
      </c>
      <c r="X1888" s="12"/>
    </row>
    <row r="1889" spans="1:24" ht="30" customHeight="1" x14ac:dyDescent="0.25">
      <c r="A1889" s="53">
        <v>3711</v>
      </c>
      <c r="B1889" s="22">
        <v>3711</v>
      </c>
      <c r="C1889" s="34">
        <v>150155</v>
      </c>
      <c r="D1889" s="45">
        <v>35</v>
      </c>
      <c r="E1889" s="44">
        <v>42343</v>
      </c>
      <c r="F1889" s="45">
        <v>20.6</v>
      </c>
      <c r="G1889" s="45">
        <v>19.5</v>
      </c>
      <c r="H1889" s="45">
        <f t="shared" si="307"/>
        <v>19.5</v>
      </c>
      <c r="I1889" s="46" t="str">
        <f t="shared" si="308"/>
        <v>REPROVADO</v>
      </c>
      <c r="J1889" s="34">
        <f t="shared" si="309"/>
        <v>150155</v>
      </c>
      <c r="K1889" s="45">
        <f t="shared" si="310"/>
        <v>35</v>
      </c>
      <c r="L1889" s="44">
        <v>42347</v>
      </c>
      <c r="M1889" s="45">
        <v>23.1</v>
      </c>
      <c r="N1889" s="45">
        <v>21.7</v>
      </c>
      <c r="O1889" s="45">
        <f t="shared" si="311"/>
        <v>21.7</v>
      </c>
      <c r="P1889" s="46" t="str">
        <f t="shared" si="312"/>
        <v>REPROVADO</v>
      </c>
      <c r="Q1889" s="34">
        <f t="shared" si="313"/>
        <v>150155</v>
      </c>
      <c r="R1889" s="45">
        <f t="shared" si="314"/>
        <v>35</v>
      </c>
      <c r="S1889" s="44">
        <v>42368</v>
      </c>
      <c r="T1889" s="45">
        <v>42.6</v>
      </c>
      <c r="U1889" s="45">
        <v>44.2</v>
      </c>
      <c r="V1889" s="45">
        <f t="shared" si="315"/>
        <v>42.6</v>
      </c>
      <c r="W1889" s="46" t="str">
        <f t="shared" si="316"/>
        <v>APROVADO</v>
      </c>
      <c r="X1889" s="59" t="s">
        <v>189</v>
      </c>
    </row>
    <row r="1890" spans="1:24" x14ac:dyDescent="0.25">
      <c r="A1890" s="53">
        <v>3712</v>
      </c>
      <c r="B1890" s="20">
        <v>3712</v>
      </c>
      <c r="C1890" s="16">
        <v>130173</v>
      </c>
      <c r="D1890" s="27">
        <v>35</v>
      </c>
      <c r="E1890" s="28">
        <v>42344</v>
      </c>
      <c r="F1890" s="27">
        <v>28.2</v>
      </c>
      <c r="G1890" s="27">
        <v>30.2</v>
      </c>
      <c r="H1890" s="27">
        <f t="shared" si="307"/>
        <v>28.2</v>
      </c>
      <c r="I1890" s="52" t="str">
        <f t="shared" si="308"/>
        <v>REPROVADO</v>
      </c>
      <c r="J1890" s="16">
        <f t="shared" si="309"/>
        <v>130173</v>
      </c>
      <c r="K1890" s="27">
        <f t="shared" si="310"/>
        <v>35</v>
      </c>
      <c r="L1890" s="28">
        <v>42348</v>
      </c>
      <c r="M1890" s="27">
        <v>37.5</v>
      </c>
      <c r="N1890" s="27">
        <v>34.4</v>
      </c>
      <c r="O1890" s="27">
        <f t="shared" si="311"/>
        <v>34.4</v>
      </c>
      <c r="P1890" s="52" t="str">
        <f t="shared" si="312"/>
        <v>REPROVADO</v>
      </c>
      <c r="Q1890" s="16">
        <f t="shared" si="313"/>
        <v>130173</v>
      </c>
      <c r="R1890" s="27">
        <f t="shared" si="314"/>
        <v>35</v>
      </c>
      <c r="S1890" s="28">
        <v>42369</v>
      </c>
      <c r="T1890" s="27">
        <v>39.799999999999997</v>
      </c>
      <c r="U1890" s="27">
        <v>40.9</v>
      </c>
      <c r="V1890" s="27">
        <f t="shared" si="315"/>
        <v>39.799999999999997</v>
      </c>
      <c r="W1890" s="52" t="str">
        <f t="shared" si="316"/>
        <v>APROVADO</v>
      </c>
      <c r="X1890" s="55"/>
    </row>
    <row r="1891" spans="1:24" x14ac:dyDescent="0.25">
      <c r="A1891" s="53">
        <v>3713</v>
      </c>
      <c r="B1891" s="20">
        <v>3713</v>
      </c>
      <c r="C1891" s="16">
        <v>130174</v>
      </c>
      <c r="D1891" s="27">
        <v>35</v>
      </c>
      <c r="E1891" s="28">
        <v>42344</v>
      </c>
      <c r="F1891" s="27">
        <v>30.9</v>
      </c>
      <c r="G1891" s="27">
        <v>30.8</v>
      </c>
      <c r="H1891" s="27">
        <f t="shared" si="307"/>
        <v>30.8</v>
      </c>
      <c r="I1891" s="52" t="str">
        <f t="shared" si="308"/>
        <v>REPROVADO</v>
      </c>
      <c r="J1891" s="16">
        <f t="shared" si="309"/>
        <v>130174</v>
      </c>
      <c r="K1891" s="27">
        <f t="shared" si="310"/>
        <v>35</v>
      </c>
      <c r="L1891" s="28">
        <v>42348</v>
      </c>
      <c r="M1891" s="27">
        <v>35.799999999999997</v>
      </c>
      <c r="N1891" s="27">
        <v>36.799999999999997</v>
      </c>
      <c r="O1891" s="27">
        <f t="shared" si="311"/>
        <v>35.799999999999997</v>
      </c>
      <c r="P1891" s="52" t="str">
        <f t="shared" si="312"/>
        <v>APROVADO</v>
      </c>
      <c r="Q1891" s="16">
        <f t="shared" si="313"/>
        <v>130174</v>
      </c>
      <c r="R1891" s="27">
        <f t="shared" si="314"/>
        <v>35</v>
      </c>
      <c r="S1891" s="28">
        <v>42369</v>
      </c>
      <c r="T1891" s="27">
        <v>39.1</v>
      </c>
      <c r="U1891" s="27">
        <v>39.200000000000003</v>
      </c>
      <c r="V1891" s="27">
        <f t="shared" si="315"/>
        <v>39.1</v>
      </c>
      <c r="W1891" s="52" t="str">
        <f t="shared" si="316"/>
        <v>APROVADO</v>
      </c>
      <c r="X1891" s="55"/>
    </row>
    <row r="1892" spans="1:24" x14ac:dyDescent="0.25">
      <c r="A1892" s="53">
        <v>3714</v>
      </c>
      <c r="B1892" s="20">
        <v>3714</v>
      </c>
      <c r="C1892" s="16">
        <v>130177</v>
      </c>
      <c r="D1892" s="27">
        <v>35</v>
      </c>
      <c r="E1892" s="28">
        <v>42344</v>
      </c>
      <c r="F1892" s="27">
        <v>31.2</v>
      </c>
      <c r="G1892" s="27">
        <v>27.6</v>
      </c>
      <c r="H1892" s="27">
        <f t="shared" si="307"/>
        <v>27.6</v>
      </c>
      <c r="I1892" s="52" t="str">
        <f t="shared" si="308"/>
        <v>REPROVADO</v>
      </c>
      <c r="J1892" s="16">
        <f t="shared" si="309"/>
        <v>130177</v>
      </c>
      <c r="K1892" s="27">
        <f t="shared" si="310"/>
        <v>35</v>
      </c>
      <c r="L1892" s="28">
        <v>42348</v>
      </c>
      <c r="M1892" s="27">
        <v>35</v>
      </c>
      <c r="N1892" s="27">
        <v>35.700000000000003</v>
      </c>
      <c r="O1892" s="27">
        <f t="shared" si="311"/>
        <v>35</v>
      </c>
      <c r="P1892" s="52" t="str">
        <f t="shared" si="312"/>
        <v>REPROVADO</v>
      </c>
      <c r="Q1892" s="16">
        <f t="shared" si="313"/>
        <v>130177</v>
      </c>
      <c r="R1892" s="27">
        <f t="shared" si="314"/>
        <v>35</v>
      </c>
      <c r="S1892" s="28">
        <v>42369</v>
      </c>
      <c r="T1892" s="27">
        <v>40.200000000000003</v>
      </c>
      <c r="U1892" s="27">
        <v>42.6</v>
      </c>
      <c r="V1892" s="27">
        <f t="shared" si="315"/>
        <v>40.200000000000003</v>
      </c>
      <c r="W1892" s="52" t="str">
        <f t="shared" si="316"/>
        <v>APROVADO</v>
      </c>
      <c r="X1892" s="55"/>
    </row>
    <row r="1893" spans="1:24" x14ac:dyDescent="0.25">
      <c r="A1893" s="53">
        <v>3715</v>
      </c>
      <c r="B1893" s="20">
        <v>3715</v>
      </c>
      <c r="C1893" s="16">
        <v>130179</v>
      </c>
      <c r="D1893" s="27">
        <v>35</v>
      </c>
      <c r="E1893" s="28">
        <v>42344</v>
      </c>
      <c r="F1893" s="27">
        <v>29.4</v>
      </c>
      <c r="G1893" s="27">
        <v>29.7</v>
      </c>
      <c r="H1893" s="27">
        <f t="shared" si="307"/>
        <v>29.4</v>
      </c>
      <c r="I1893" s="52" t="str">
        <f t="shared" si="308"/>
        <v>REPROVADO</v>
      </c>
      <c r="J1893" s="16">
        <f t="shared" si="309"/>
        <v>130179</v>
      </c>
      <c r="K1893" s="27">
        <f t="shared" si="310"/>
        <v>35</v>
      </c>
      <c r="L1893" s="28">
        <v>42348</v>
      </c>
      <c r="M1893" s="27">
        <v>37.1</v>
      </c>
      <c r="N1893" s="27">
        <v>35.1</v>
      </c>
      <c r="O1893" s="27">
        <f t="shared" si="311"/>
        <v>35.1</v>
      </c>
      <c r="P1893" s="52" t="str">
        <f t="shared" si="312"/>
        <v>APROVADO</v>
      </c>
      <c r="Q1893" s="16">
        <f t="shared" si="313"/>
        <v>130179</v>
      </c>
      <c r="R1893" s="27">
        <f t="shared" si="314"/>
        <v>35</v>
      </c>
      <c r="S1893" s="28">
        <v>42369</v>
      </c>
      <c r="T1893" s="27">
        <v>42.8</v>
      </c>
      <c r="U1893" s="27">
        <v>43.2</v>
      </c>
      <c r="V1893" s="27">
        <f t="shared" si="315"/>
        <v>42.8</v>
      </c>
      <c r="W1893" s="52" t="str">
        <f t="shared" si="316"/>
        <v>APROVADO</v>
      </c>
      <c r="X1893" s="55"/>
    </row>
    <row r="1894" spans="1:24" x14ac:dyDescent="0.25">
      <c r="A1894" s="53">
        <v>3716</v>
      </c>
      <c r="B1894" s="20">
        <v>3716</v>
      </c>
      <c r="C1894" s="16">
        <v>130188</v>
      </c>
      <c r="D1894" s="27">
        <v>35</v>
      </c>
      <c r="E1894" s="28">
        <v>42344</v>
      </c>
      <c r="F1894" s="27">
        <v>31</v>
      </c>
      <c r="G1894" s="27">
        <v>28</v>
      </c>
      <c r="H1894" s="27">
        <f t="shared" si="307"/>
        <v>28</v>
      </c>
      <c r="I1894" s="52" t="str">
        <f t="shared" si="308"/>
        <v>REPROVADO</v>
      </c>
      <c r="J1894" s="16">
        <f t="shared" si="309"/>
        <v>130188</v>
      </c>
      <c r="K1894" s="27">
        <f t="shared" si="310"/>
        <v>35</v>
      </c>
      <c r="L1894" s="28">
        <v>42348</v>
      </c>
      <c r="M1894" s="27">
        <v>37</v>
      </c>
      <c r="N1894" s="27">
        <v>36.200000000000003</v>
      </c>
      <c r="O1894" s="27">
        <f t="shared" si="311"/>
        <v>36.200000000000003</v>
      </c>
      <c r="P1894" s="52" t="str">
        <f t="shared" si="312"/>
        <v>APROVADO</v>
      </c>
      <c r="Q1894" s="16">
        <f t="shared" si="313"/>
        <v>130188</v>
      </c>
      <c r="R1894" s="27">
        <f t="shared" si="314"/>
        <v>35</v>
      </c>
      <c r="S1894" s="28">
        <v>42369</v>
      </c>
      <c r="T1894" s="27">
        <v>41</v>
      </c>
      <c r="U1894" s="27">
        <v>41.7</v>
      </c>
      <c r="V1894" s="27">
        <f t="shared" si="315"/>
        <v>41</v>
      </c>
      <c r="W1894" s="52" t="str">
        <f t="shared" si="316"/>
        <v>APROVADO</v>
      </c>
      <c r="X1894" s="55"/>
    </row>
    <row r="1895" spans="1:24" x14ac:dyDescent="0.25">
      <c r="A1895" s="53">
        <v>3717</v>
      </c>
      <c r="B1895" s="20">
        <v>3717</v>
      </c>
      <c r="C1895" s="16">
        <v>130202</v>
      </c>
      <c r="D1895" s="27">
        <v>35</v>
      </c>
      <c r="E1895" s="28">
        <v>42344</v>
      </c>
      <c r="F1895" s="27">
        <v>28.6</v>
      </c>
      <c r="G1895" s="27">
        <v>28</v>
      </c>
      <c r="H1895" s="27">
        <f t="shared" si="307"/>
        <v>28</v>
      </c>
      <c r="I1895" s="52" t="str">
        <f t="shared" si="308"/>
        <v>REPROVADO</v>
      </c>
      <c r="J1895" s="16">
        <f t="shared" si="309"/>
        <v>130202</v>
      </c>
      <c r="K1895" s="27">
        <f t="shared" si="310"/>
        <v>35</v>
      </c>
      <c r="L1895" s="28">
        <v>42348</v>
      </c>
      <c r="M1895" s="27">
        <v>35.6</v>
      </c>
      <c r="N1895" s="27">
        <v>35.4</v>
      </c>
      <c r="O1895" s="27">
        <f t="shared" si="311"/>
        <v>35.4</v>
      </c>
      <c r="P1895" s="52" t="str">
        <f t="shared" si="312"/>
        <v>APROVADO</v>
      </c>
      <c r="Q1895" s="16">
        <f t="shared" si="313"/>
        <v>130202</v>
      </c>
      <c r="R1895" s="27">
        <f t="shared" si="314"/>
        <v>35</v>
      </c>
      <c r="S1895" s="28">
        <v>42369</v>
      </c>
      <c r="T1895" s="27">
        <v>39.299999999999997</v>
      </c>
      <c r="U1895" s="27">
        <v>37.200000000000003</v>
      </c>
      <c r="V1895" s="27">
        <f t="shared" si="315"/>
        <v>37.200000000000003</v>
      </c>
      <c r="W1895" s="52" t="str">
        <f t="shared" si="316"/>
        <v>APROVADO</v>
      </c>
      <c r="X1895" s="55"/>
    </row>
    <row r="1896" spans="1:24" x14ac:dyDescent="0.25">
      <c r="A1896" s="53">
        <v>3718</v>
      </c>
      <c r="B1896" s="20">
        <v>3718</v>
      </c>
      <c r="C1896" s="16">
        <v>130203</v>
      </c>
      <c r="D1896" s="27">
        <v>35</v>
      </c>
      <c r="E1896" s="28">
        <v>42344</v>
      </c>
      <c r="F1896" s="27">
        <v>30.1</v>
      </c>
      <c r="G1896" s="27">
        <v>32.700000000000003</v>
      </c>
      <c r="H1896" s="27">
        <f t="shared" si="307"/>
        <v>30.1</v>
      </c>
      <c r="I1896" s="52" t="str">
        <f t="shared" si="308"/>
        <v>REPROVADO</v>
      </c>
      <c r="J1896" s="16">
        <f t="shared" si="309"/>
        <v>130203</v>
      </c>
      <c r="K1896" s="27">
        <f t="shared" si="310"/>
        <v>35</v>
      </c>
      <c r="L1896" s="28">
        <v>42348</v>
      </c>
      <c r="M1896" s="27">
        <v>35.6</v>
      </c>
      <c r="N1896" s="27">
        <v>34.799999999999997</v>
      </c>
      <c r="O1896" s="27">
        <f t="shared" si="311"/>
        <v>34.799999999999997</v>
      </c>
      <c r="P1896" s="52" t="str">
        <f t="shared" si="312"/>
        <v>REPROVADO</v>
      </c>
      <c r="Q1896" s="16">
        <f t="shared" si="313"/>
        <v>130203</v>
      </c>
      <c r="R1896" s="27">
        <f t="shared" si="314"/>
        <v>35</v>
      </c>
      <c r="S1896" s="28">
        <v>42369</v>
      </c>
      <c r="T1896" s="27">
        <v>41.2</v>
      </c>
      <c r="U1896" s="27">
        <v>42</v>
      </c>
      <c r="V1896" s="27">
        <f t="shared" si="315"/>
        <v>41.2</v>
      </c>
      <c r="W1896" s="52" t="str">
        <f t="shared" si="316"/>
        <v>APROVADO</v>
      </c>
      <c r="X1896" s="55"/>
    </row>
    <row r="1897" spans="1:24" x14ac:dyDescent="0.25">
      <c r="A1897" s="53">
        <v>3719</v>
      </c>
      <c r="B1897" s="20">
        <v>3719</v>
      </c>
      <c r="C1897" s="16">
        <v>130205</v>
      </c>
      <c r="D1897" s="27">
        <v>35</v>
      </c>
      <c r="E1897" s="28">
        <v>42344</v>
      </c>
      <c r="F1897" s="27">
        <v>30.2</v>
      </c>
      <c r="G1897" s="27">
        <v>29.5</v>
      </c>
      <c r="H1897" s="27">
        <f t="shared" si="307"/>
        <v>29.5</v>
      </c>
      <c r="I1897" s="52" t="str">
        <f t="shared" si="308"/>
        <v>REPROVADO</v>
      </c>
      <c r="J1897" s="16">
        <f t="shared" si="309"/>
        <v>130205</v>
      </c>
      <c r="K1897" s="27">
        <f t="shared" si="310"/>
        <v>35</v>
      </c>
      <c r="L1897" s="28">
        <v>42348</v>
      </c>
      <c r="M1897" s="27">
        <v>36.799999999999997</v>
      </c>
      <c r="N1897" s="27">
        <v>35.1</v>
      </c>
      <c r="O1897" s="27">
        <f t="shared" si="311"/>
        <v>35.1</v>
      </c>
      <c r="P1897" s="52" t="str">
        <f t="shared" si="312"/>
        <v>APROVADO</v>
      </c>
      <c r="Q1897" s="16">
        <f t="shared" si="313"/>
        <v>130205</v>
      </c>
      <c r="R1897" s="27">
        <f t="shared" si="314"/>
        <v>35</v>
      </c>
      <c r="S1897" s="28">
        <v>42369</v>
      </c>
      <c r="T1897" s="27">
        <v>39.700000000000003</v>
      </c>
      <c r="U1897" s="27">
        <v>37.9</v>
      </c>
      <c r="V1897" s="27">
        <f t="shared" si="315"/>
        <v>37.9</v>
      </c>
      <c r="W1897" s="52" t="str">
        <f t="shared" si="316"/>
        <v>APROVADO</v>
      </c>
      <c r="X1897" s="55"/>
    </row>
    <row r="1898" spans="1:24" x14ac:dyDescent="0.25">
      <c r="A1898" s="53">
        <v>3720</v>
      </c>
      <c r="B1898" s="20">
        <v>3720</v>
      </c>
      <c r="C1898" s="16">
        <v>130208</v>
      </c>
      <c r="D1898" s="27">
        <v>35</v>
      </c>
      <c r="E1898" s="28">
        <v>42344</v>
      </c>
      <c r="F1898" s="27">
        <v>27.8</v>
      </c>
      <c r="G1898" s="27">
        <v>29.8</v>
      </c>
      <c r="H1898" s="27">
        <f t="shared" si="307"/>
        <v>27.8</v>
      </c>
      <c r="I1898" s="52" t="str">
        <f t="shared" si="308"/>
        <v>REPROVADO</v>
      </c>
      <c r="J1898" s="16">
        <f t="shared" si="309"/>
        <v>130208</v>
      </c>
      <c r="K1898" s="27">
        <f t="shared" si="310"/>
        <v>35</v>
      </c>
      <c r="L1898" s="28">
        <v>42348</v>
      </c>
      <c r="M1898" s="27">
        <v>36.799999999999997</v>
      </c>
      <c r="N1898" s="27">
        <v>36.299999999999997</v>
      </c>
      <c r="O1898" s="27">
        <f t="shared" si="311"/>
        <v>36.299999999999997</v>
      </c>
      <c r="P1898" s="52" t="str">
        <f t="shared" si="312"/>
        <v>APROVADO</v>
      </c>
      <c r="Q1898" s="16">
        <f t="shared" si="313"/>
        <v>130208</v>
      </c>
      <c r="R1898" s="27">
        <f t="shared" si="314"/>
        <v>35</v>
      </c>
      <c r="S1898" s="28">
        <v>42369</v>
      </c>
      <c r="T1898" s="27">
        <v>39.799999999999997</v>
      </c>
      <c r="U1898" s="27">
        <v>41</v>
      </c>
      <c r="V1898" s="27">
        <f t="shared" si="315"/>
        <v>39.799999999999997</v>
      </c>
      <c r="W1898" s="52" t="str">
        <f t="shared" si="316"/>
        <v>APROVADO</v>
      </c>
      <c r="X1898" s="55"/>
    </row>
    <row r="1899" spans="1:24" x14ac:dyDescent="0.25">
      <c r="A1899" s="53">
        <v>3721</v>
      </c>
      <c r="B1899" s="20">
        <v>3721</v>
      </c>
      <c r="C1899" s="16">
        <v>130209</v>
      </c>
      <c r="D1899" s="27">
        <v>35</v>
      </c>
      <c r="E1899" s="28">
        <v>42344</v>
      </c>
      <c r="F1899" s="27">
        <v>29.5</v>
      </c>
      <c r="G1899" s="27">
        <v>31.1</v>
      </c>
      <c r="H1899" s="27">
        <f t="shared" si="307"/>
        <v>29.5</v>
      </c>
      <c r="I1899" s="52" t="str">
        <f t="shared" si="308"/>
        <v>REPROVADO</v>
      </c>
      <c r="J1899" s="16">
        <f t="shared" si="309"/>
        <v>130209</v>
      </c>
      <c r="K1899" s="27">
        <f t="shared" si="310"/>
        <v>35</v>
      </c>
      <c r="L1899" s="28">
        <v>42348</v>
      </c>
      <c r="M1899" s="27">
        <v>35</v>
      </c>
      <c r="N1899" s="27">
        <v>34.9</v>
      </c>
      <c r="O1899" s="27">
        <f t="shared" si="311"/>
        <v>34.9</v>
      </c>
      <c r="P1899" s="52" t="str">
        <f t="shared" si="312"/>
        <v>REPROVADO</v>
      </c>
      <c r="Q1899" s="16">
        <f t="shared" si="313"/>
        <v>130209</v>
      </c>
      <c r="R1899" s="27">
        <f t="shared" si="314"/>
        <v>35</v>
      </c>
      <c r="S1899" s="28">
        <v>42369</v>
      </c>
      <c r="T1899" s="27">
        <v>36.299999999999997</v>
      </c>
      <c r="U1899" s="27">
        <v>37.4</v>
      </c>
      <c r="V1899" s="27">
        <f t="shared" si="315"/>
        <v>36.299999999999997</v>
      </c>
      <c r="W1899" s="52" t="str">
        <f t="shared" si="316"/>
        <v>APROVADO</v>
      </c>
      <c r="X1899" s="55"/>
    </row>
    <row r="1900" spans="1:24" x14ac:dyDescent="0.25">
      <c r="A1900" s="53">
        <v>3722</v>
      </c>
      <c r="B1900" s="20">
        <v>3722</v>
      </c>
      <c r="C1900" s="16">
        <v>130195</v>
      </c>
      <c r="D1900" s="27">
        <v>35</v>
      </c>
      <c r="E1900" s="28">
        <v>42344</v>
      </c>
      <c r="F1900" s="27">
        <v>29</v>
      </c>
      <c r="G1900" s="27">
        <v>29.1</v>
      </c>
      <c r="H1900" s="27">
        <f t="shared" si="307"/>
        <v>29</v>
      </c>
      <c r="I1900" s="52" t="str">
        <f t="shared" si="308"/>
        <v>REPROVADO</v>
      </c>
      <c r="J1900" s="16">
        <f t="shared" si="309"/>
        <v>130195</v>
      </c>
      <c r="K1900" s="27">
        <f t="shared" si="310"/>
        <v>35</v>
      </c>
      <c r="L1900" s="28">
        <v>42348</v>
      </c>
      <c r="M1900" s="27">
        <v>38.6</v>
      </c>
      <c r="N1900" s="27">
        <v>38.5</v>
      </c>
      <c r="O1900" s="27">
        <f t="shared" si="311"/>
        <v>38.5</v>
      </c>
      <c r="P1900" s="52" t="str">
        <f t="shared" si="312"/>
        <v>APROVADO</v>
      </c>
      <c r="Q1900" s="16">
        <f t="shared" si="313"/>
        <v>130195</v>
      </c>
      <c r="R1900" s="27">
        <f t="shared" si="314"/>
        <v>35</v>
      </c>
      <c r="S1900" s="28">
        <v>42369</v>
      </c>
      <c r="T1900" s="27">
        <v>43.2</v>
      </c>
      <c r="U1900" s="27">
        <v>43.6</v>
      </c>
      <c r="V1900" s="27">
        <f t="shared" si="315"/>
        <v>43.2</v>
      </c>
      <c r="W1900" s="52" t="str">
        <f t="shared" si="316"/>
        <v>APROVADO</v>
      </c>
      <c r="X1900" s="55"/>
    </row>
    <row r="1901" spans="1:24" x14ac:dyDescent="0.25">
      <c r="A1901" s="53">
        <v>3723</v>
      </c>
      <c r="B1901" s="20">
        <v>3723</v>
      </c>
      <c r="C1901" s="16">
        <v>130257</v>
      </c>
      <c r="D1901" s="27">
        <v>35</v>
      </c>
      <c r="E1901" s="28">
        <v>42345</v>
      </c>
      <c r="F1901" s="27">
        <v>31.2</v>
      </c>
      <c r="G1901" s="27">
        <v>30.2</v>
      </c>
      <c r="H1901" s="27">
        <f t="shared" si="307"/>
        <v>30.2</v>
      </c>
      <c r="I1901" s="52" t="str">
        <f t="shared" si="308"/>
        <v>REPROVADO</v>
      </c>
      <c r="J1901" s="16">
        <f t="shared" si="309"/>
        <v>130257</v>
      </c>
      <c r="K1901" s="27">
        <f t="shared" si="310"/>
        <v>35</v>
      </c>
      <c r="L1901" s="28">
        <v>42349</v>
      </c>
      <c r="M1901" s="27">
        <v>37.200000000000003</v>
      </c>
      <c r="N1901" s="27">
        <v>38.9</v>
      </c>
      <c r="O1901" s="27">
        <f t="shared" si="311"/>
        <v>37.200000000000003</v>
      </c>
      <c r="P1901" s="52" t="str">
        <f t="shared" si="312"/>
        <v>APROVADO</v>
      </c>
      <c r="Q1901" s="16">
        <f t="shared" si="313"/>
        <v>130257</v>
      </c>
      <c r="R1901" s="27">
        <f t="shared" si="314"/>
        <v>35</v>
      </c>
      <c r="S1901" s="28">
        <v>42370</v>
      </c>
      <c r="T1901" s="27">
        <v>39.6</v>
      </c>
      <c r="U1901" s="27">
        <v>40.799999999999997</v>
      </c>
      <c r="V1901" s="27">
        <f t="shared" si="315"/>
        <v>39.6</v>
      </c>
      <c r="W1901" s="52" t="str">
        <f t="shared" si="316"/>
        <v>APROVADO</v>
      </c>
      <c r="X1901" s="55"/>
    </row>
    <row r="1902" spans="1:24" x14ac:dyDescent="0.25">
      <c r="A1902" s="53">
        <v>3724</v>
      </c>
      <c r="B1902" s="20">
        <v>3724</v>
      </c>
      <c r="C1902" s="16">
        <v>130284</v>
      </c>
      <c r="D1902" s="27">
        <v>35</v>
      </c>
      <c r="E1902" s="28">
        <v>42345</v>
      </c>
      <c r="F1902" s="27">
        <v>30.8</v>
      </c>
      <c r="G1902" s="27">
        <v>28.5</v>
      </c>
      <c r="H1902" s="27">
        <f t="shared" si="307"/>
        <v>28.5</v>
      </c>
      <c r="I1902" s="52" t="str">
        <f t="shared" si="308"/>
        <v>REPROVADO</v>
      </c>
      <c r="J1902" s="16">
        <f t="shared" si="309"/>
        <v>130284</v>
      </c>
      <c r="K1902" s="27">
        <f t="shared" si="310"/>
        <v>35</v>
      </c>
      <c r="L1902" s="28">
        <v>42349</v>
      </c>
      <c r="M1902" s="27">
        <v>36.799999999999997</v>
      </c>
      <c r="N1902" s="27">
        <v>37.4</v>
      </c>
      <c r="O1902" s="27">
        <f t="shared" si="311"/>
        <v>36.799999999999997</v>
      </c>
      <c r="P1902" s="52" t="str">
        <f t="shared" si="312"/>
        <v>APROVADO</v>
      </c>
      <c r="Q1902" s="16">
        <f t="shared" si="313"/>
        <v>130284</v>
      </c>
      <c r="R1902" s="27">
        <f t="shared" si="314"/>
        <v>35</v>
      </c>
      <c r="S1902" s="28">
        <v>42370</v>
      </c>
      <c r="T1902" s="27">
        <v>38.6</v>
      </c>
      <c r="U1902" s="27">
        <v>40.5</v>
      </c>
      <c r="V1902" s="27">
        <f t="shared" si="315"/>
        <v>38.6</v>
      </c>
      <c r="W1902" s="52" t="str">
        <f t="shared" si="316"/>
        <v>APROVADO</v>
      </c>
      <c r="X1902" s="55"/>
    </row>
    <row r="1903" spans="1:24" x14ac:dyDescent="0.25">
      <c r="A1903" s="53">
        <v>3725</v>
      </c>
      <c r="B1903" s="20">
        <v>3725</v>
      </c>
      <c r="C1903" s="16">
        <v>130306</v>
      </c>
      <c r="D1903" s="27">
        <v>35</v>
      </c>
      <c r="E1903" s="28">
        <v>42345</v>
      </c>
      <c r="F1903" s="27">
        <v>29.6</v>
      </c>
      <c r="G1903" s="27">
        <v>28.9</v>
      </c>
      <c r="H1903" s="27">
        <f t="shared" si="307"/>
        <v>28.9</v>
      </c>
      <c r="I1903" s="52" t="str">
        <f t="shared" si="308"/>
        <v>REPROVADO</v>
      </c>
      <c r="J1903" s="16">
        <f t="shared" si="309"/>
        <v>130306</v>
      </c>
      <c r="K1903" s="27">
        <f t="shared" si="310"/>
        <v>35</v>
      </c>
      <c r="L1903" s="28">
        <v>42349</v>
      </c>
      <c r="M1903" s="27">
        <v>37.299999999999997</v>
      </c>
      <c r="N1903" s="27">
        <v>37.4</v>
      </c>
      <c r="O1903" s="27">
        <f t="shared" si="311"/>
        <v>37.299999999999997</v>
      </c>
      <c r="P1903" s="52" t="str">
        <f t="shared" si="312"/>
        <v>APROVADO</v>
      </c>
      <c r="Q1903" s="16">
        <f t="shared" si="313"/>
        <v>130306</v>
      </c>
      <c r="R1903" s="27">
        <f t="shared" si="314"/>
        <v>35</v>
      </c>
      <c r="S1903" s="28">
        <v>42370</v>
      </c>
      <c r="T1903" s="27">
        <v>40.700000000000003</v>
      </c>
      <c r="U1903" s="27">
        <v>41.9</v>
      </c>
      <c r="V1903" s="27">
        <f t="shared" si="315"/>
        <v>40.700000000000003</v>
      </c>
      <c r="W1903" s="52" t="str">
        <f t="shared" si="316"/>
        <v>APROVADO</v>
      </c>
      <c r="X1903" s="55"/>
    </row>
    <row r="1904" spans="1:24" x14ac:dyDescent="0.25">
      <c r="A1904" s="53">
        <v>3726</v>
      </c>
      <c r="B1904" s="20">
        <v>3726</v>
      </c>
      <c r="C1904" s="16">
        <v>130274</v>
      </c>
      <c r="D1904" s="27">
        <v>35</v>
      </c>
      <c r="E1904" s="28">
        <v>42345</v>
      </c>
      <c r="F1904" s="27">
        <v>28.5</v>
      </c>
      <c r="G1904" s="27">
        <v>27.1</v>
      </c>
      <c r="H1904" s="27">
        <f t="shared" si="307"/>
        <v>27.1</v>
      </c>
      <c r="I1904" s="52" t="str">
        <f t="shared" si="308"/>
        <v>REPROVADO</v>
      </c>
      <c r="J1904" s="16">
        <f t="shared" si="309"/>
        <v>130274</v>
      </c>
      <c r="K1904" s="27">
        <f t="shared" si="310"/>
        <v>35</v>
      </c>
      <c r="L1904" s="28">
        <v>42349</v>
      </c>
      <c r="M1904" s="27">
        <v>35.9</v>
      </c>
      <c r="N1904" s="27">
        <v>36.799999999999997</v>
      </c>
      <c r="O1904" s="27">
        <f t="shared" si="311"/>
        <v>35.9</v>
      </c>
      <c r="P1904" s="52" t="str">
        <f t="shared" si="312"/>
        <v>APROVADO</v>
      </c>
      <c r="Q1904" s="16">
        <f t="shared" si="313"/>
        <v>130274</v>
      </c>
      <c r="R1904" s="27">
        <f t="shared" si="314"/>
        <v>35</v>
      </c>
      <c r="S1904" s="28">
        <v>42370</v>
      </c>
      <c r="T1904" s="27">
        <v>39.799999999999997</v>
      </c>
      <c r="U1904" s="27">
        <v>40</v>
      </c>
      <c r="V1904" s="27">
        <f t="shared" si="315"/>
        <v>39.799999999999997</v>
      </c>
      <c r="W1904" s="52" t="str">
        <f t="shared" si="316"/>
        <v>APROVADO</v>
      </c>
      <c r="X1904" s="55"/>
    </row>
    <row r="1905" spans="1:24" x14ac:dyDescent="0.25">
      <c r="A1905" s="53">
        <v>3727</v>
      </c>
      <c r="B1905" s="20">
        <v>3727</v>
      </c>
      <c r="C1905" s="16">
        <v>130281</v>
      </c>
      <c r="D1905" s="27">
        <v>35</v>
      </c>
      <c r="E1905" s="28">
        <v>42345</v>
      </c>
      <c r="F1905" s="27">
        <v>27.7</v>
      </c>
      <c r="G1905" s="27">
        <v>27.5</v>
      </c>
      <c r="H1905" s="27">
        <f t="shared" si="307"/>
        <v>27.5</v>
      </c>
      <c r="I1905" s="52" t="str">
        <f t="shared" si="308"/>
        <v>REPROVADO</v>
      </c>
      <c r="J1905" s="16">
        <f t="shared" si="309"/>
        <v>130281</v>
      </c>
      <c r="K1905" s="27">
        <f t="shared" si="310"/>
        <v>35</v>
      </c>
      <c r="L1905" s="28">
        <v>42349</v>
      </c>
      <c r="M1905" s="27">
        <v>36.5</v>
      </c>
      <c r="N1905" s="27">
        <v>36.4</v>
      </c>
      <c r="O1905" s="27">
        <f t="shared" si="311"/>
        <v>36.4</v>
      </c>
      <c r="P1905" s="52" t="str">
        <f t="shared" si="312"/>
        <v>APROVADO</v>
      </c>
      <c r="Q1905" s="16">
        <f t="shared" si="313"/>
        <v>130281</v>
      </c>
      <c r="R1905" s="27">
        <f t="shared" si="314"/>
        <v>35</v>
      </c>
      <c r="S1905" s="28">
        <v>42370</v>
      </c>
      <c r="T1905" s="27">
        <v>39.6</v>
      </c>
      <c r="U1905" s="27">
        <v>40</v>
      </c>
      <c r="V1905" s="27">
        <f t="shared" si="315"/>
        <v>39.6</v>
      </c>
      <c r="W1905" s="52" t="str">
        <f t="shared" si="316"/>
        <v>APROVADO</v>
      </c>
      <c r="X1905" s="55"/>
    </row>
    <row r="1906" spans="1:24" x14ac:dyDescent="0.25">
      <c r="A1906" s="53">
        <v>3728</v>
      </c>
      <c r="B1906" s="20">
        <v>3728</v>
      </c>
      <c r="C1906" s="16">
        <v>130364</v>
      </c>
      <c r="D1906" s="27">
        <v>35</v>
      </c>
      <c r="E1906" s="28">
        <v>42346</v>
      </c>
      <c r="F1906" s="27">
        <v>30.4</v>
      </c>
      <c r="G1906" s="27">
        <v>32.299999999999997</v>
      </c>
      <c r="H1906" s="27">
        <f t="shared" si="307"/>
        <v>30.4</v>
      </c>
      <c r="I1906" s="52" t="str">
        <f t="shared" si="308"/>
        <v>REPROVADO</v>
      </c>
      <c r="J1906" s="16">
        <f t="shared" si="309"/>
        <v>130364</v>
      </c>
      <c r="K1906" s="27">
        <f t="shared" si="310"/>
        <v>35</v>
      </c>
      <c r="L1906" s="28">
        <v>42350</v>
      </c>
      <c r="M1906" s="27">
        <v>37.299999999999997</v>
      </c>
      <c r="N1906" s="27">
        <v>35.799999999999997</v>
      </c>
      <c r="O1906" s="27">
        <f t="shared" si="311"/>
        <v>35.799999999999997</v>
      </c>
      <c r="P1906" s="52" t="str">
        <f t="shared" si="312"/>
        <v>APROVADO</v>
      </c>
      <c r="Q1906" s="16">
        <f t="shared" si="313"/>
        <v>130364</v>
      </c>
      <c r="R1906" s="27">
        <f t="shared" si="314"/>
        <v>35</v>
      </c>
      <c r="S1906" s="28">
        <v>42371</v>
      </c>
      <c r="T1906" s="27">
        <v>40.1</v>
      </c>
      <c r="U1906" s="27">
        <v>42.3</v>
      </c>
      <c r="V1906" s="27">
        <f t="shared" si="315"/>
        <v>40.1</v>
      </c>
      <c r="W1906" s="52" t="str">
        <f t="shared" si="316"/>
        <v>APROVADO</v>
      </c>
      <c r="X1906" s="55"/>
    </row>
    <row r="1907" spans="1:24" ht="24" x14ac:dyDescent="0.25">
      <c r="A1907" s="53">
        <v>3729</v>
      </c>
      <c r="B1907" s="22">
        <v>3729</v>
      </c>
      <c r="C1907" s="34">
        <v>130377</v>
      </c>
      <c r="D1907" s="45">
        <v>35</v>
      </c>
      <c r="E1907" s="44">
        <v>42346</v>
      </c>
      <c r="F1907" s="45">
        <v>30.8</v>
      </c>
      <c r="G1907" s="45">
        <v>32.200000000000003</v>
      </c>
      <c r="H1907" s="45">
        <f t="shared" si="307"/>
        <v>30.8</v>
      </c>
      <c r="I1907" s="46" t="str">
        <f t="shared" si="308"/>
        <v>REPROVADO</v>
      </c>
      <c r="J1907" s="34">
        <f t="shared" si="309"/>
        <v>130377</v>
      </c>
      <c r="K1907" s="45">
        <f t="shared" si="310"/>
        <v>35</v>
      </c>
      <c r="L1907" s="44">
        <v>42350</v>
      </c>
      <c r="M1907" s="45">
        <v>36.799999999999997</v>
      </c>
      <c r="N1907" s="45">
        <v>35.799999999999997</v>
      </c>
      <c r="O1907" s="45">
        <f t="shared" si="311"/>
        <v>35.799999999999997</v>
      </c>
      <c r="P1907" s="46" t="str">
        <f t="shared" si="312"/>
        <v>APROVADO</v>
      </c>
      <c r="Q1907" s="34">
        <f t="shared" si="313"/>
        <v>130377</v>
      </c>
      <c r="R1907" s="45">
        <f t="shared" si="314"/>
        <v>35</v>
      </c>
      <c r="S1907" s="44">
        <v>42371</v>
      </c>
      <c r="T1907" s="45">
        <v>40.1</v>
      </c>
      <c r="U1907" s="45">
        <v>41</v>
      </c>
      <c r="V1907" s="45">
        <f t="shared" si="315"/>
        <v>40.1</v>
      </c>
      <c r="W1907" s="46" t="str">
        <f t="shared" si="316"/>
        <v>APROVADO</v>
      </c>
      <c r="X1907" s="59" t="s">
        <v>190</v>
      </c>
    </row>
    <row r="1908" spans="1:24" x14ac:dyDescent="0.25">
      <c r="A1908" s="53">
        <v>3730</v>
      </c>
      <c r="B1908" s="20">
        <v>3730</v>
      </c>
      <c r="C1908" s="16">
        <v>130375</v>
      </c>
      <c r="D1908" s="27">
        <v>35</v>
      </c>
      <c r="E1908" s="28">
        <v>42346</v>
      </c>
      <c r="F1908" s="27">
        <v>29.4</v>
      </c>
      <c r="G1908" s="27">
        <v>30.1</v>
      </c>
      <c r="H1908" s="27">
        <f t="shared" si="307"/>
        <v>29.4</v>
      </c>
      <c r="I1908" s="52" t="str">
        <f t="shared" si="308"/>
        <v>REPROVADO</v>
      </c>
      <c r="J1908" s="16">
        <f t="shared" si="309"/>
        <v>130375</v>
      </c>
      <c r="K1908" s="27">
        <f t="shared" si="310"/>
        <v>35</v>
      </c>
      <c r="L1908" s="28">
        <v>42350</v>
      </c>
      <c r="M1908" s="27">
        <v>38.6</v>
      </c>
      <c r="N1908" s="27">
        <v>38.799999999999997</v>
      </c>
      <c r="O1908" s="27">
        <f t="shared" si="311"/>
        <v>38.6</v>
      </c>
      <c r="P1908" s="52" t="str">
        <f t="shared" si="312"/>
        <v>APROVADO</v>
      </c>
      <c r="Q1908" s="16">
        <f t="shared" si="313"/>
        <v>130375</v>
      </c>
      <c r="R1908" s="27">
        <f t="shared" si="314"/>
        <v>35</v>
      </c>
      <c r="S1908" s="28">
        <v>42371</v>
      </c>
      <c r="T1908" s="27">
        <v>40.6</v>
      </c>
      <c r="U1908" s="27">
        <v>42.8</v>
      </c>
      <c r="V1908" s="27">
        <f t="shared" si="315"/>
        <v>40.6</v>
      </c>
      <c r="W1908" s="52" t="str">
        <f t="shared" si="316"/>
        <v>APROVADO</v>
      </c>
      <c r="X1908" s="55"/>
    </row>
    <row r="1909" spans="1:24" x14ac:dyDescent="0.25">
      <c r="A1909" s="53">
        <v>3731</v>
      </c>
      <c r="B1909" s="20">
        <v>3731</v>
      </c>
      <c r="C1909" s="16">
        <v>130425</v>
      </c>
      <c r="D1909" s="27">
        <v>35</v>
      </c>
      <c r="E1909" s="28">
        <v>42348</v>
      </c>
      <c r="F1909" s="27">
        <v>30.6</v>
      </c>
      <c r="G1909" s="27">
        <v>27.5</v>
      </c>
      <c r="H1909" s="27">
        <f t="shared" si="307"/>
        <v>27.5</v>
      </c>
      <c r="I1909" s="52" t="str">
        <f t="shared" si="308"/>
        <v>REPROVADO</v>
      </c>
      <c r="J1909" s="16">
        <f t="shared" si="309"/>
        <v>130425</v>
      </c>
      <c r="K1909" s="27">
        <f t="shared" si="310"/>
        <v>35</v>
      </c>
      <c r="L1909" s="28">
        <v>42352</v>
      </c>
      <c r="M1909" s="27">
        <v>37.299999999999997</v>
      </c>
      <c r="N1909" s="27">
        <v>37.5</v>
      </c>
      <c r="O1909" s="27">
        <f t="shared" si="311"/>
        <v>37.299999999999997</v>
      </c>
      <c r="P1909" s="52" t="str">
        <f t="shared" si="312"/>
        <v>APROVADO</v>
      </c>
      <c r="Q1909" s="16">
        <f t="shared" si="313"/>
        <v>130425</v>
      </c>
      <c r="R1909" s="27">
        <f t="shared" si="314"/>
        <v>35</v>
      </c>
      <c r="S1909" s="28">
        <v>42373</v>
      </c>
      <c r="T1909" s="27">
        <v>39.700000000000003</v>
      </c>
      <c r="U1909" s="27">
        <v>40.5</v>
      </c>
      <c r="V1909" s="27">
        <f t="shared" si="315"/>
        <v>39.700000000000003</v>
      </c>
      <c r="W1909" s="52" t="str">
        <f t="shared" si="316"/>
        <v>APROVADO</v>
      </c>
      <c r="X1909" s="55"/>
    </row>
    <row r="1910" spans="1:24" x14ac:dyDescent="0.25">
      <c r="A1910" s="53">
        <v>3732</v>
      </c>
      <c r="B1910" s="20">
        <v>3732</v>
      </c>
      <c r="C1910" s="16">
        <v>130437</v>
      </c>
      <c r="D1910" s="27">
        <v>35</v>
      </c>
      <c r="E1910" s="28">
        <v>42348</v>
      </c>
      <c r="F1910" s="27">
        <v>28.6</v>
      </c>
      <c r="G1910" s="27">
        <v>30.4</v>
      </c>
      <c r="H1910" s="27">
        <f t="shared" si="307"/>
        <v>28.6</v>
      </c>
      <c r="I1910" s="52" t="str">
        <f t="shared" si="308"/>
        <v>REPROVADO</v>
      </c>
      <c r="J1910" s="16">
        <f t="shared" si="309"/>
        <v>130437</v>
      </c>
      <c r="K1910" s="27">
        <f t="shared" si="310"/>
        <v>35</v>
      </c>
      <c r="L1910" s="28">
        <v>42352</v>
      </c>
      <c r="M1910" s="27">
        <v>37.4</v>
      </c>
      <c r="N1910" s="27">
        <v>37.4</v>
      </c>
      <c r="O1910" s="27">
        <f t="shared" si="311"/>
        <v>37.4</v>
      </c>
      <c r="P1910" s="52" t="str">
        <f t="shared" si="312"/>
        <v>APROVADO</v>
      </c>
      <c r="Q1910" s="16">
        <f t="shared" si="313"/>
        <v>130437</v>
      </c>
      <c r="R1910" s="27">
        <f t="shared" si="314"/>
        <v>35</v>
      </c>
      <c r="S1910" s="28">
        <v>42373</v>
      </c>
      <c r="T1910" s="27">
        <v>42.6</v>
      </c>
      <c r="U1910" s="27">
        <v>42.5</v>
      </c>
      <c r="V1910" s="27">
        <f t="shared" si="315"/>
        <v>42.5</v>
      </c>
      <c r="W1910" s="52" t="str">
        <f t="shared" si="316"/>
        <v>APROVADO</v>
      </c>
      <c r="X1910" s="55"/>
    </row>
    <row r="1911" spans="1:24" x14ac:dyDescent="0.25">
      <c r="A1911" s="53">
        <v>3733</v>
      </c>
      <c r="B1911" s="20">
        <v>3733</v>
      </c>
      <c r="C1911" s="16">
        <v>130463</v>
      </c>
      <c r="D1911" s="27">
        <v>35</v>
      </c>
      <c r="E1911" s="28">
        <v>42349</v>
      </c>
      <c r="F1911" s="27">
        <v>31.1</v>
      </c>
      <c r="G1911" s="27">
        <v>32.9</v>
      </c>
      <c r="H1911" s="27">
        <f t="shared" si="307"/>
        <v>31.1</v>
      </c>
      <c r="I1911" s="52" t="str">
        <f t="shared" si="308"/>
        <v>REPROVADO</v>
      </c>
      <c r="J1911" s="16">
        <f t="shared" si="309"/>
        <v>130463</v>
      </c>
      <c r="K1911" s="27">
        <f t="shared" si="310"/>
        <v>35</v>
      </c>
      <c r="L1911" s="28">
        <v>42353</v>
      </c>
      <c r="M1911" s="27">
        <v>37.700000000000003</v>
      </c>
      <c r="N1911" s="27">
        <v>38.1</v>
      </c>
      <c r="O1911" s="27">
        <f t="shared" si="311"/>
        <v>37.700000000000003</v>
      </c>
      <c r="P1911" s="52" t="str">
        <f t="shared" si="312"/>
        <v>APROVADO</v>
      </c>
      <c r="Q1911" s="16">
        <f t="shared" si="313"/>
        <v>130463</v>
      </c>
      <c r="R1911" s="27">
        <f t="shared" si="314"/>
        <v>35</v>
      </c>
      <c r="S1911" s="28">
        <v>42374</v>
      </c>
      <c r="T1911" s="27">
        <v>42.8</v>
      </c>
      <c r="U1911" s="27">
        <v>44.2</v>
      </c>
      <c r="V1911" s="27">
        <f t="shared" si="315"/>
        <v>42.8</v>
      </c>
      <c r="W1911" s="52" t="str">
        <f t="shared" si="316"/>
        <v>APROVADO</v>
      </c>
      <c r="X1911" s="55"/>
    </row>
    <row r="1912" spans="1:24" x14ac:dyDescent="0.25">
      <c r="A1912" s="53">
        <v>3734</v>
      </c>
      <c r="B1912" s="20">
        <v>3734</v>
      </c>
      <c r="C1912" s="16">
        <v>130507</v>
      </c>
      <c r="D1912" s="27">
        <v>35</v>
      </c>
      <c r="E1912" s="28">
        <v>42349</v>
      </c>
      <c r="F1912" s="27">
        <v>29.8</v>
      </c>
      <c r="G1912" s="27">
        <v>29</v>
      </c>
      <c r="H1912" s="27">
        <f t="shared" si="307"/>
        <v>29</v>
      </c>
      <c r="I1912" s="52" t="str">
        <f t="shared" si="308"/>
        <v>REPROVADO</v>
      </c>
      <c r="J1912" s="16">
        <f t="shared" si="309"/>
        <v>130507</v>
      </c>
      <c r="K1912" s="27">
        <f t="shared" si="310"/>
        <v>35</v>
      </c>
      <c r="L1912" s="28">
        <v>42353</v>
      </c>
      <c r="M1912" s="27">
        <v>32.700000000000003</v>
      </c>
      <c r="N1912" s="27">
        <v>33</v>
      </c>
      <c r="O1912" s="27">
        <f t="shared" si="311"/>
        <v>32.700000000000003</v>
      </c>
      <c r="P1912" s="52" t="str">
        <f t="shared" si="312"/>
        <v>REPROVADO</v>
      </c>
      <c r="Q1912" s="16">
        <f t="shared" si="313"/>
        <v>130507</v>
      </c>
      <c r="R1912" s="27">
        <f t="shared" si="314"/>
        <v>35</v>
      </c>
      <c r="S1912" s="28">
        <v>42374</v>
      </c>
      <c r="T1912" s="27">
        <v>38.700000000000003</v>
      </c>
      <c r="U1912" s="27">
        <v>40.6</v>
      </c>
      <c r="V1912" s="27">
        <f t="shared" si="315"/>
        <v>38.700000000000003</v>
      </c>
      <c r="W1912" s="52" t="str">
        <f t="shared" si="316"/>
        <v>APROVADO</v>
      </c>
      <c r="X1912" s="55"/>
    </row>
    <row r="1913" spans="1:24" x14ac:dyDescent="0.25">
      <c r="A1913" s="53">
        <v>3735</v>
      </c>
      <c r="B1913" s="20">
        <v>3735</v>
      </c>
      <c r="C1913" s="16">
        <v>130515</v>
      </c>
      <c r="D1913" s="27">
        <v>35</v>
      </c>
      <c r="E1913" s="28">
        <v>42349</v>
      </c>
      <c r="F1913" s="27">
        <v>27.6</v>
      </c>
      <c r="G1913" s="27">
        <v>31.2</v>
      </c>
      <c r="H1913" s="27">
        <f t="shared" si="307"/>
        <v>27.6</v>
      </c>
      <c r="I1913" s="52" t="str">
        <f t="shared" si="308"/>
        <v>REPROVADO</v>
      </c>
      <c r="J1913" s="16">
        <f t="shared" si="309"/>
        <v>130515</v>
      </c>
      <c r="K1913" s="27">
        <f t="shared" si="310"/>
        <v>35</v>
      </c>
      <c r="L1913" s="28">
        <v>42353</v>
      </c>
      <c r="M1913" s="27">
        <v>33</v>
      </c>
      <c r="N1913" s="27">
        <v>33.6</v>
      </c>
      <c r="O1913" s="27">
        <f t="shared" si="311"/>
        <v>33</v>
      </c>
      <c r="P1913" s="52" t="str">
        <f t="shared" si="312"/>
        <v>REPROVADO</v>
      </c>
      <c r="Q1913" s="16">
        <f t="shared" si="313"/>
        <v>130515</v>
      </c>
      <c r="R1913" s="27">
        <f t="shared" si="314"/>
        <v>35</v>
      </c>
      <c r="S1913" s="28">
        <v>42374</v>
      </c>
      <c r="T1913" s="27">
        <v>42.7</v>
      </c>
      <c r="U1913" s="27">
        <v>43.7</v>
      </c>
      <c r="V1913" s="27">
        <f t="shared" si="315"/>
        <v>42.7</v>
      </c>
      <c r="W1913" s="52" t="str">
        <f t="shared" si="316"/>
        <v>APROVADO</v>
      </c>
      <c r="X1913" s="55"/>
    </row>
    <row r="1914" spans="1:24" x14ac:dyDescent="0.25">
      <c r="A1914" s="53">
        <v>3736</v>
      </c>
      <c r="B1914" s="20">
        <v>3736</v>
      </c>
      <c r="C1914" s="16">
        <v>130511</v>
      </c>
      <c r="D1914" s="27">
        <v>35</v>
      </c>
      <c r="E1914" s="28">
        <v>42349</v>
      </c>
      <c r="F1914" s="27">
        <v>28.1</v>
      </c>
      <c r="G1914" s="27">
        <v>28.9</v>
      </c>
      <c r="H1914" s="27">
        <f t="shared" si="307"/>
        <v>28.1</v>
      </c>
      <c r="I1914" s="52" t="str">
        <f t="shared" si="308"/>
        <v>REPROVADO</v>
      </c>
      <c r="J1914" s="16">
        <f t="shared" si="309"/>
        <v>130511</v>
      </c>
      <c r="K1914" s="27">
        <f t="shared" si="310"/>
        <v>35</v>
      </c>
      <c r="L1914" s="28">
        <v>42353</v>
      </c>
      <c r="M1914" s="27">
        <v>32.799999999999997</v>
      </c>
      <c r="N1914" s="27">
        <v>34.1</v>
      </c>
      <c r="O1914" s="27">
        <f t="shared" si="311"/>
        <v>32.799999999999997</v>
      </c>
      <c r="P1914" s="52" t="str">
        <f t="shared" si="312"/>
        <v>REPROVADO</v>
      </c>
      <c r="Q1914" s="16">
        <f t="shared" si="313"/>
        <v>130511</v>
      </c>
      <c r="R1914" s="27">
        <f t="shared" si="314"/>
        <v>35</v>
      </c>
      <c r="S1914" s="28">
        <v>42374</v>
      </c>
      <c r="T1914" s="27">
        <v>39.5</v>
      </c>
      <c r="U1914" s="27">
        <v>41.2</v>
      </c>
      <c r="V1914" s="27">
        <f t="shared" si="315"/>
        <v>39.5</v>
      </c>
      <c r="W1914" s="52" t="str">
        <f t="shared" si="316"/>
        <v>APROVADO</v>
      </c>
      <c r="X1914" s="55"/>
    </row>
    <row r="1915" spans="1:24" x14ac:dyDescent="0.25">
      <c r="A1915" s="53">
        <v>3737</v>
      </c>
      <c r="B1915" s="20">
        <v>3737</v>
      </c>
      <c r="C1915" s="16">
        <v>130512</v>
      </c>
      <c r="D1915" s="27">
        <v>35</v>
      </c>
      <c r="E1915" s="28">
        <v>42349</v>
      </c>
      <c r="F1915" s="27">
        <v>30.9</v>
      </c>
      <c r="G1915" s="27">
        <v>31.2</v>
      </c>
      <c r="H1915" s="27">
        <f t="shared" si="307"/>
        <v>30.9</v>
      </c>
      <c r="I1915" s="52" t="str">
        <f t="shared" si="308"/>
        <v>REPROVADO</v>
      </c>
      <c r="J1915" s="16">
        <f t="shared" si="309"/>
        <v>130512</v>
      </c>
      <c r="K1915" s="27">
        <f t="shared" si="310"/>
        <v>35</v>
      </c>
      <c r="L1915" s="28">
        <v>42353</v>
      </c>
      <c r="M1915" s="27">
        <v>34</v>
      </c>
      <c r="N1915" s="27">
        <v>35.299999999999997</v>
      </c>
      <c r="O1915" s="27">
        <f t="shared" si="311"/>
        <v>34</v>
      </c>
      <c r="P1915" s="52" t="str">
        <f t="shared" si="312"/>
        <v>REPROVADO</v>
      </c>
      <c r="Q1915" s="16">
        <f t="shared" si="313"/>
        <v>130512</v>
      </c>
      <c r="R1915" s="27">
        <f t="shared" si="314"/>
        <v>35</v>
      </c>
      <c r="S1915" s="28">
        <v>42374</v>
      </c>
      <c r="T1915" s="27">
        <v>38.799999999999997</v>
      </c>
      <c r="U1915" s="27">
        <v>42.2</v>
      </c>
      <c r="V1915" s="27">
        <f t="shared" si="315"/>
        <v>38.799999999999997</v>
      </c>
      <c r="W1915" s="52" t="str">
        <f t="shared" si="316"/>
        <v>APROVADO</v>
      </c>
      <c r="X1915" s="55"/>
    </row>
    <row r="1916" spans="1:24" x14ac:dyDescent="0.25">
      <c r="A1916" s="53">
        <v>3738</v>
      </c>
      <c r="B1916" s="20">
        <v>3738</v>
      </c>
      <c r="C1916" s="16">
        <v>130516</v>
      </c>
      <c r="D1916" s="27">
        <v>35</v>
      </c>
      <c r="E1916" s="28">
        <v>42349</v>
      </c>
      <c r="F1916" s="27">
        <v>29.6</v>
      </c>
      <c r="G1916" s="27">
        <v>28.7</v>
      </c>
      <c r="H1916" s="27">
        <f t="shared" si="307"/>
        <v>28.7</v>
      </c>
      <c r="I1916" s="52" t="str">
        <f t="shared" si="308"/>
        <v>REPROVADO</v>
      </c>
      <c r="J1916" s="16">
        <f t="shared" si="309"/>
        <v>130516</v>
      </c>
      <c r="K1916" s="27">
        <f t="shared" si="310"/>
        <v>35</v>
      </c>
      <c r="L1916" s="28">
        <v>42353</v>
      </c>
      <c r="M1916" s="27">
        <v>36.6</v>
      </c>
      <c r="N1916" s="27">
        <v>33.700000000000003</v>
      </c>
      <c r="O1916" s="27">
        <f t="shared" si="311"/>
        <v>33.700000000000003</v>
      </c>
      <c r="P1916" s="52" t="str">
        <f t="shared" si="312"/>
        <v>REPROVADO</v>
      </c>
      <c r="Q1916" s="16">
        <f t="shared" si="313"/>
        <v>130516</v>
      </c>
      <c r="R1916" s="27">
        <f t="shared" si="314"/>
        <v>35</v>
      </c>
      <c r="S1916" s="28">
        <v>42374</v>
      </c>
      <c r="T1916" s="27">
        <v>39.299999999999997</v>
      </c>
      <c r="U1916" s="27">
        <v>40.799999999999997</v>
      </c>
      <c r="V1916" s="27">
        <f t="shared" si="315"/>
        <v>39.299999999999997</v>
      </c>
      <c r="W1916" s="52" t="str">
        <f t="shared" si="316"/>
        <v>APROVADO</v>
      </c>
      <c r="X1916" s="55"/>
    </row>
    <row r="1917" spans="1:24" x14ac:dyDescent="0.25">
      <c r="A1917" s="53">
        <v>3739</v>
      </c>
      <c r="B1917" s="20">
        <v>3739</v>
      </c>
      <c r="C1917" s="16">
        <v>130521</v>
      </c>
      <c r="D1917" s="27">
        <v>35</v>
      </c>
      <c r="E1917" s="28">
        <v>42349</v>
      </c>
      <c r="F1917" s="27">
        <v>26.8</v>
      </c>
      <c r="G1917" s="27">
        <v>27.5</v>
      </c>
      <c r="H1917" s="27">
        <f t="shared" si="307"/>
        <v>26.8</v>
      </c>
      <c r="I1917" s="52" t="str">
        <f t="shared" si="308"/>
        <v>REPROVADO</v>
      </c>
      <c r="J1917" s="16">
        <f t="shared" si="309"/>
        <v>130521</v>
      </c>
      <c r="K1917" s="27">
        <f t="shared" si="310"/>
        <v>35</v>
      </c>
      <c r="L1917" s="28">
        <v>42353</v>
      </c>
      <c r="M1917" s="27">
        <v>37</v>
      </c>
      <c r="N1917" s="27">
        <v>34.6</v>
      </c>
      <c r="O1917" s="27">
        <f t="shared" si="311"/>
        <v>34.6</v>
      </c>
      <c r="P1917" s="52" t="str">
        <f t="shared" si="312"/>
        <v>REPROVADO</v>
      </c>
      <c r="Q1917" s="16">
        <f t="shared" si="313"/>
        <v>130521</v>
      </c>
      <c r="R1917" s="27">
        <f t="shared" si="314"/>
        <v>35</v>
      </c>
      <c r="S1917" s="28">
        <v>42374</v>
      </c>
      <c r="T1917" s="27">
        <v>43</v>
      </c>
      <c r="U1917" s="27">
        <v>41.6</v>
      </c>
      <c r="V1917" s="27">
        <f t="shared" si="315"/>
        <v>41.6</v>
      </c>
      <c r="W1917" s="52" t="str">
        <f t="shared" si="316"/>
        <v>APROVADO</v>
      </c>
      <c r="X1917" s="55"/>
    </row>
    <row r="1918" spans="1:24" x14ac:dyDescent="0.25">
      <c r="A1918" s="53">
        <v>3740</v>
      </c>
      <c r="B1918" s="20">
        <v>3740</v>
      </c>
      <c r="C1918" s="16">
        <v>130510</v>
      </c>
      <c r="D1918" s="27">
        <v>35</v>
      </c>
      <c r="E1918" s="28">
        <v>42349</v>
      </c>
      <c r="F1918" s="27">
        <v>28</v>
      </c>
      <c r="G1918" s="27">
        <v>29.7</v>
      </c>
      <c r="H1918" s="27">
        <f t="shared" si="307"/>
        <v>28</v>
      </c>
      <c r="I1918" s="52" t="str">
        <f t="shared" si="308"/>
        <v>REPROVADO</v>
      </c>
      <c r="J1918" s="16">
        <f t="shared" si="309"/>
        <v>130510</v>
      </c>
      <c r="K1918" s="27">
        <f t="shared" si="310"/>
        <v>35</v>
      </c>
      <c r="L1918" s="28">
        <v>42353</v>
      </c>
      <c r="M1918" s="27">
        <v>35.9</v>
      </c>
      <c r="N1918" s="27">
        <v>36.299999999999997</v>
      </c>
      <c r="O1918" s="27">
        <f t="shared" si="311"/>
        <v>35.9</v>
      </c>
      <c r="P1918" s="52" t="str">
        <f t="shared" si="312"/>
        <v>APROVADO</v>
      </c>
      <c r="Q1918" s="16">
        <f t="shared" si="313"/>
        <v>130510</v>
      </c>
      <c r="R1918" s="27">
        <f t="shared" si="314"/>
        <v>35</v>
      </c>
      <c r="S1918" s="28">
        <v>42374</v>
      </c>
      <c r="T1918" s="27">
        <v>39.4</v>
      </c>
      <c r="U1918" s="27">
        <v>39.700000000000003</v>
      </c>
      <c r="V1918" s="27">
        <f t="shared" si="315"/>
        <v>39.4</v>
      </c>
      <c r="W1918" s="52" t="str">
        <f t="shared" si="316"/>
        <v>APROVADO</v>
      </c>
      <c r="X1918" s="55"/>
    </row>
    <row r="1919" spans="1:24" x14ac:dyDescent="0.25">
      <c r="A1919" s="53">
        <v>3741</v>
      </c>
      <c r="B1919" s="20">
        <v>3741</v>
      </c>
      <c r="C1919" s="16">
        <v>130529</v>
      </c>
      <c r="D1919" s="27">
        <v>35</v>
      </c>
      <c r="E1919" s="28">
        <v>42349</v>
      </c>
      <c r="F1919" s="27">
        <v>27.2</v>
      </c>
      <c r="G1919" s="27">
        <v>28.9</v>
      </c>
      <c r="H1919" s="27">
        <f t="shared" si="307"/>
        <v>27.2</v>
      </c>
      <c r="I1919" s="52" t="str">
        <f t="shared" si="308"/>
        <v>REPROVADO</v>
      </c>
      <c r="J1919" s="16">
        <f t="shared" si="309"/>
        <v>130529</v>
      </c>
      <c r="K1919" s="27">
        <f t="shared" si="310"/>
        <v>35</v>
      </c>
      <c r="L1919" s="28">
        <v>42353</v>
      </c>
      <c r="M1919" s="27">
        <v>35.1</v>
      </c>
      <c r="N1919" s="27">
        <v>36.700000000000003</v>
      </c>
      <c r="O1919" s="27">
        <f t="shared" si="311"/>
        <v>35.1</v>
      </c>
      <c r="P1919" s="52" t="str">
        <f t="shared" si="312"/>
        <v>APROVADO</v>
      </c>
      <c r="Q1919" s="16">
        <f t="shared" si="313"/>
        <v>130529</v>
      </c>
      <c r="R1919" s="27">
        <f t="shared" si="314"/>
        <v>35</v>
      </c>
      <c r="S1919" s="28">
        <v>42374</v>
      </c>
      <c r="T1919" s="27">
        <v>36.700000000000003</v>
      </c>
      <c r="U1919" s="27">
        <v>37.700000000000003</v>
      </c>
      <c r="V1919" s="27">
        <f t="shared" si="315"/>
        <v>36.700000000000003</v>
      </c>
      <c r="W1919" s="52" t="str">
        <f t="shared" si="316"/>
        <v>APROVADO</v>
      </c>
      <c r="X1919" s="55"/>
    </row>
    <row r="1920" spans="1:24" x14ac:dyDescent="0.25">
      <c r="A1920" s="53">
        <v>3742</v>
      </c>
      <c r="B1920" s="20">
        <v>3742</v>
      </c>
      <c r="C1920" s="16">
        <v>130581</v>
      </c>
      <c r="D1920" s="27">
        <v>35</v>
      </c>
      <c r="E1920" s="28">
        <v>42350</v>
      </c>
      <c r="F1920" s="27">
        <v>29.3</v>
      </c>
      <c r="G1920" s="27">
        <v>30.5</v>
      </c>
      <c r="H1920" s="27">
        <f t="shared" si="307"/>
        <v>29.3</v>
      </c>
      <c r="I1920" s="52" t="str">
        <f t="shared" si="308"/>
        <v>REPROVADO</v>
      </c>
      <c r="J1920" s="16">
        <f t="shared" si="309"/>
        <v>130581</v>
      </c>
      <c r="K1920" s="27">
        <f t="shared" si="310"/>
        <v>35</v>
      </c>
      <c r="L1920" s="28">
        <v>42354</v>
      </c>
      <c r="M1920" s="27">
        <v>33.9</v>
      </c>
      <c r="N1920" s="27">
        <v>32.9</v>
      </c>
      <c r="O1920" s="27">
        <f t="shared" si="311"/>
        <v>32.9</v>
      </c>
      <c r="P1920" s="52" t="str">
        <f t="shared" si="312"/>
        <v>REPROVADO</v>
      </c>
      <c r="Q1920" s="16">
        <f t="shared" si="313"/>
        <v>130581</v>
      </c>
      <c r="R1920" s="27">
        <f t="shared" si="314"/>
        <v>35</v>
      </c>
      <c r="S1920" s="28">
        <v>42375</v>
      </c>
      <c r="T1920" s="27">
        <v>48.6</v>
      </c>
      <c r="U1920" s="27">
        <v>49.1</v>
      </c>
      <c r="V1920" s="27">
        <f t="shared" si="315"/>
        <v>48.6</v>
      </c>
      <c r="W1920" s="52" t="str">
        <f t="shared" si="316"/>
        <v>APROVADO</v>
      </c>
      <c r="X1920" s="55"/>
    </row>
    <row r="1921" spans="1:24" x14ac:dyDescent="0.25">
      <c r="A1921" s="53">
        <v>3743</v>
      </c>
      <c r="B1921" s="20">
        <v>3743</v>
      </c>
      <c r="C1921" s="16">
        <v>130604</v>
      </c>
      <c r="D1921" s="27">
        <v>35</v>
      </c>
      <c r="E1921" s="28">
        <v>42350</v>
      </c>
      <c r="F1921" s="27">
        <v>30.5</v>
      </c>
      <c r="G1921" s="27">
        <v>31.6</v>
      </c>
      <c r="H1921" s="27">
        <f t="shared" ref="H1921:H1984" si="317">IF(F1921="","",(SMALL(F1921:G1921,1)))</f>
        <v>30.5</v>
      </c>
      <c r="I1921" s="52" t="str">
        <f t="shared" ref="I1921:I1984" si="318">IF(F1921="","",(IF(H1921&gt;D1921,"APROVADO","REPROVADO")))</f>
        <v>REPROVADO</v>
      </c>
      <c r="J1921" s="16">
        <f t="shared" ref="J1921:J1984" si="319">C1921</f>
        <v>130604</v>
      </c>
      <c r="K1921" s="27">
        <f t="shared" ref="K1921:K1984" si="320">D1921</f>
        <v>35</v>
      </c>
      <c r="L1921" s="28">
        <v>42354</v>
      </c>
      <c r="M1921" s="27">
        <v>36.4</v>
      </c>
      <c r="N1921" s="27">
        <v>35.700000000000003</v>
      </c>
      <c r="O1921" s="27">
        <f t="shared" ref="O1921:O1984" si="321">IF(M1921="","",(SMALL(M1921:N1921,1)))</f>
        <v>35.700000000000003</v>
      </c>
      <c r="P1921" s="52" t="str">
        <f t="shared" ref="P1921:P1984" si="322">IF(M1921="","",(IF(O1921&gt;K1921,"APROVADO","REPROVADO")))</f>
        <v>APROVADO</v>
      </c>
      <c r="Q1921" s="16">
        <f t="shared" ref="Q1921:Q1984" si="323">C1921</f>
        <v>130604</v>
      </c>
      <c r="R1921" s="27">
        <f t="shared" ref="R1921:R1984" si="324">D1921</f>
        <v>35</v>
      </c>
      <c r="S1921" s="28">
        <v>42375</v>
      </c>
      <c r="T1921" s="27">
        <v>50</v>
      </c>
      <c r="U1921" s="27">
        <v>49.5</v>
      </c>
      <c r="V1921" s="27">
        <f t="shared" ref="V1921:V1984" si="325">IF(T1921="","",(SMALL(T1921:U1921,1)))</f>
        <v>49.5</v>
      </c>
      <c r="W1921" s="52" t="str">
        <f t="shared" ref="W1921:W1984" si="326">IF(T1921="","",(IF(V1921&gt;R1921,"APROVADO","REPROVADO")))</f>
        <v>APROVADO</v>
      </c>
      <c r="X1921" s="55"/>
    </row>
    <row r="1922" spans="1:24" x14ac:dyDescent="0.25">
      <c r="A1922" s="53">
        <v>3744</v>
      </c>
      <c r="B1922" s="20">
        <v>3744</v>
      </c>
      <c r="C1922" s="16">
        <v>70996</v>
      </c>
      <c r="D1922" s="27">
        <v>35</v>
      </c>
      <c r="E1922" s="28">
        <v>42352</v>
      </c>
      <c r="F1922" s="27">
        <v>28.9</v>
      </c>
      <c r="G1922" s="27">
        <v>31</v>
      </c>
      <c r="H1922" s="27">
        <f t="shared" si="317"/>
        <v>28.9</v>
      </c>
      <c r="I1922" s="52" t="str">
        <f t="shared" si="318"/>
        <v>REPROVADO</v>
      </c>
      <c r="J1922" s="16">
        <f t="shared" si="319"/>
        <v>70996</v>
      </c>
      <c r="K1922" s="27">
        <f t="shared" si="320"/>
        <v>35</v>
      </c>
      <c r="L1922" s="28">
        <v>42354</v>
      </c>
      <c r="M1922" s="27">
        <v>37.299999999999997</v>
      </c>
      <c r="N1922" s="27">
        <v>37.299999999999997</v>
      </c>
      <c r="O1922" s="27">
        <f t="shared" si="321"/>
        <v>37.299999999999997</v>
      </c>
      <c r="P1922" s="52" t="str">
        <f t="shared" si="322"/>
        <v>APROVADO</v>
      </c>
      <c r="Q1922" s="16">
        <f t="shared" si="323"/>
        <v>70996</v>
      </c>
      <c r="R1922" s="27">
        <f t="shared" si="324"/>
        <v>35</v>
      </c>
      <c r="S1922" s="28">
        <v>42375</v>
      </c>
      <c r="T1922" s="27">
        <v>54.4</v>
      </c>
      <c r="U1922" s="27">
        <v>49.5</v>
      </c>
      <c r="V1922" s="27">
        <f t="shared" si="325"/>
        <v>49.5</v>
      </c>
      <c r="W1922" s="52" t="str">
        <f t="shared" si="326"/>
        <v>APROVADO</v>
      </c>
      <c r="X1922" s="55"/>
    </row>
    <row r="1923" spans="1:24" x14ac:dyDescent="0.25">
      <c r="A1923" s="53">
        <v>3745</v>
      </c>
      <c r="B1923" s="20">
        <v>3745</v>
      </c>
      <c r="C1923" s="16">
        <v>71002</v>
      </c>
      <c r="D1923" s="27">
        <v>35</v>
      </c>
      <c r="E1923" s="28">
        <v>42352</v>
      </c>
      <c r="F1923" s="27">
        <v>32.299999999999997</v>
      </c>
      <c r="G1923" s="27">
        <v>30.4</v>
      </c>
      <c r="H1923" s="27">
        <f t="shared" si="317"/>
        <v>30.4</v>
      </c>
      <c r="I1923" s="52" t="str">
        <f t="shared" si="318"/>
        <v>REPROVADO</v>
      </c>
      <c r="J1923" s="16">
        <f t="shared" si="319"/>
        <v>71002</v>
      </c>
      <c r="K1923" s="27">
        <f t="shared" si="320"/>
        <v>35</v>
      </c>
      <c r="L1923" s="28">
        <v>42354</v>
      </c>
      <c r="M1923" s="27">
        <v>36</v>
      </c>
      <c r="N1923" s="27">
        <v>35.200000000000003</v>
      </c>
      <c r="O1923" s="27">
        <f t="shared" si="321"/>
        <v>35.200000000000003</v>
      </c>
      <c r="P1923" s="52" t="str">
        <f t="shared" si="322"/>
        <v>APROVADO</v>
      </c>
      <c r="Q1923" s="16">
        <f t="shared" si="323"/>
        <v>71002</v>
      </c>
      <c r="R1923" s="27">
        <f t="shared" si="324"/>
        <v>35</v>
      </c>
      <c r="S1923" s="28">
        <v>42375</v>
      </c>
      <c r="T1923" s="27">
        <v>46.9</v>
      </c>
      <c r="U1923" s="27">
        <v>50.6</v>
      </c>
      <c r="V1923" s="27">
        <f t="shared" si="325"/>
        <v>46.9</v>
      </c>
      <c r="W1923" s="52" t="str">
        <f t="shared" si="326"/>
        <v>APROVADO</v>
      </c>
      <c r="X1923" s="55"/>
    </row>
    <row r="1924" spans="1:24" x14ac:dyDescent="0.25">
      <c r="A1924" s="53">
        <v>3746</v>
      </c>
      <c r="B1924" s="20">
        <v>3746</v>
      </c>
      <c r="C1924" s="16">
        <v>71007</v>
      </c>
      <c r="D1924" s="27">
        <v>35</v>
      </c>
      <c r="E1924" s="28">
        <v>42352</v>
      </c>
      <c r="F1924" s="27">
        <v>30.8</v>
      </c>
      <c r="G1924" s="27">
        <v>29.6</v>
      </c>
      <c r="H1924" s="27">
        <f t="shared" si="317"/>
        <v>29.6</v>
      </c>
      <c r="I1924" s="52" t="str">
        <f t="shared" si="318"/>
        <v>REPROVADO</v>
      </c>
      <c r="J1924" s="16">
        <f t="shared" si="319"/>
        <v>71007</v>
      </c>
      <c r="K1924" s="27">
        <f t="shared" si="320"/>
        <v>35</v>
      </c>
      <c r="L1924" s="28">
        <v>42354</v>
      </c>
      <c r="M1924" s="27">
        <v>37.299999999999997</v>
      </c>
      <c r="N1924" s="27">
        <v>35.799999999999997</v>
      </c>
      <c r="O1924" s="27">
        <f t="shared" si="321"/>
        <v>35.799999999999997</v>
      </c>
      <c r="P1924" s="52" t="str">
        <f t="shared" si="322"/>
        <v>APROVADO</v>
      </c>
      <c r="Q1924" s="16">
        <f t="shared" si="323"/>
        <v>71007</v>
      </c>
      <c r="R1924" s="27">
        <f t="shared" si="324"/>
        <v>35</v>
      </c>
      <c r="S1924" s="28">
        <v>42375</v>
      </c>
      <c r="T1924" s="27">
        <v>49.3</v>
      </c>
      <c r="U1924" s="27">
        <v>49.8</v>
      </c>
      <c r="V1924" s="27">
        <f t="shared" si="325"/>
        <v>49.3</v>
      </c>
      <c r="W1924" s="52" t="str">
        <f t="shared" si="326"/>
        <v>APROVADO</v>
      </c>
      <c r="X1924" s="55"/>
    </row>
    <row r="1925" spans="1:24" x14ac:dyDescent="0.25">
      <c r="A1925" s="53">
        <v>3747</v>
      </c>
      <c r="B1925" s="20">
        <v>3747</v>
      </c>
      <c r="C1925" s="16">
        <v>71039</v>
      </c>
      <c r="D1925" s="27">
        <v>35</v>
      </c>
      <c r="E1925" s="28">
        <v>42351</v>
      </c>
      <c r="F1925" s="27">
        <v>28.9</v>
      </c>
      <c r="G1925" s="27">
        <v>29.5</v>
      </c>
      <c r="H1925" s="27">
        <f t="shared" si="317"/>
        <v>28.9</v>
      </c>
      <c r="I1925" s="52" t="str">
        <f t="shared" si="318"/>
        <v>REPROVADO</v>
      </c>
      <c r="J1925" s="16">
        <f t="shared" si="319"/>
        <v>71039</v>
      </c>
      <c r="K1925" s="27">
        <f t="shared" si="320"/>
        <v>35</v>
      </c>
      <c r="L1925" s="28">
        <v>42355</v>
      </c>
      <c r="M1925" s="27">
        <v>33.299999999999997</v>
      </c>
      <c r="N1925" s="27">
        <v>34.299999999999997</v>
      </c>
      <c r="O1925" s="27">
        <f t="shared" si="321"/>
        <v>33.299999999999997</v>
      </c>
      <c r="P1925" s="52" t="str">
        <f t="shared" si="322"/>
        <v>REPROVADO</v>
      </c>
      <c r="Q1925" s="16">
        <f t="shared" si="323"/>
        <v>71039</v>
      </c>
      <c r="R1925" s="27">
        <f t="shared" si="324"/>
        <v>35</v>
      </c>
      <c r="S1925" s="28">
        <v>42376</v>
      </c>
      <c r="T1925" s="27">
        <v>45.3</v>
      </c>
      <c r="U1925" s="27">
        <v>44.3</v>
      </c>
      <c r="V1925" s="27">
        <f t="shared" si="325"/>
        <v>44.3</v>
      </c>
      <c r="W1925" s="52" t="str">
        <f t="shared" si="326"/>
        <v>APROVADO</v>
      </c>
      <c r="X1925" s="55"/>
    </row>
    <row r="1926" spans="1:24" x14ac:dyDescent="0.25">
      <c r="A1926" s="53">
        <v>3748</v>
      </c>
      <c r="B1926" s="20">
        <v>3748</v>
      </c>
      <c r="C1926" s="16">
        <v>71043</v>
      </c>
      <c r="D1926" s="27">
        <v>35</v>
      </c>
      <c r="E1926" s="28">
        <v>42351</v>
      </c>
      <c r="F1926" s="27">
        <v>28.2</v>
      </c>
      <c r="G1926" s="27">
        <v>28.5</v>
      </c>
      <c r="H1926" s="27">
        <f t="shared" si="317"/>
        <v>28.2</v>
      </c>
      <c r="I1926" s="52" t="str">
        <f t="shared" si="318"/>
        <v>REPROVADO</v>
      </c>
      <c r="J1926" s="16">
        <f t="shared" si="319"/>
        <v>71043</v>
      </c>
      <c r="K1926" s="27">
        <f t="shared" si="320"/>
        <v>35</v>
      </c>
      <c r="L1926" s="28">
        <v>42355</v>
      </c>
      <c r="M1926" s="27">
        <v>35</v>
      </c>
      <c r="N1926" s="27">
        <v>33.5</v>
      </c>
      <c r="O1926" s="27">
        <f t="shared" si="321"/>
        <v>33.5</v>
      </c>
      <c r="P1926" s="52" t="str">
        <f t="shared" si="322"/>
        <v>REPROVADO</v>
      </c>
      <c r="Q1926" s="16">
        <f t="shared" si="323"/>
        <v>71043</v>
      </c>
      <c r="R1926" s="27">
        <f t="shared" si="324"/>
        <v>35</v>
      </c>
      <c r="S1926" s="28">
        <v>42376</v>
      </c>
      <c r="T1926" s="27">
        <v>45.7</v>
      </c>
      <c r="U1926" s="27">
        <v>48.6</v>
      </c>
      <c r="V1926" s="27">
        <f t="shared" si="325"/>
        <v>45.7</v>
      </c>
      <c r="W1926" s="52" t="str">
        <f t="shared" si="326"/>
        <v>APROVADO</v>
      </c>
      <c r="X1926" s="55"/>
    </row>
    <row r="1927" spans="1:24" x14ac:dyDescent="0.25">
      <c r="A1927" s="53">
        <v>3749</v>
      </c>
      <c r="B1927" s="20">
        <v>3749</v>
      </c>
      <c r="C1927" s="16">
        <v>71047</v>
      </c>
      <c r="D1927" s="27">
        <v>35</v>
      </c>
      <c r="E1927" s="28">
        <v>42350</v>
      </c>
      <c r="F1927" s="27">
        <v>27.5</v>
      </c>
      <c r="G1927" s="27">
        <v>27.5</v>
      </c>
      <c r="H1927" s="27">
        <f t="shared" si="317"/>
        <v>27.5</v>
      </c>
      <c r="I1927" s="52" t="str">
        <f t="shared" si="318"/>
        <v>REPROVADO</v>
      </c>
      <c r="J1927" s="16">
        <f t="shared" si="319"/>
        <v>71047</v>
      </c>
      <c r="K1927" s="27">
        <f t="shared" si="320"/>
        <v>35</v>
      </c>
      <c r="L1927" s="28">
        <v>42355</v>
      </c>
      <c r="M1927" s="27">
        <v>33.6</v>
      </c>
      <c r="N1927" s="27">
        <v>34.4</v>
      </c>
      <c r="O1927" s="27">
        <f t="shared" si="321"/>
        <v>33.6</v>
      </c>
      <c r="P1927" s="52" t="str">
        <f t="shared" si="322"/>
        <v>REPROVADO</v>
      </c>
      <c r="Q1927" s="16">
        <f t="shared" si="323"/>
        <v>71047</v>
      </c>
      <c r="R1927" s="27">
        <f t="shared" si="324"/>
        <v>35</v>
      </c>
      <c r="S1927" s="28">
        <v>42376</v>
      </c>
      <c r="T1927" s="27">
        <v>43.5</v>
      </c>
      <c r="U1927" s="27">
        <v>46.2</v>
      </c>
      <c r="V1927" s="27">
        <f t="shared" si="325"/>
        <v>43.5</v>
      </c>
      <c r="W1927" s="52" t="str">
        <f t="shared" si="326"/>
        <v>APROVADO</v>
      </c>
      <c r="X1927" s="55"/>
    </row>
    <row r="1928" spans="1:24" x14ac:dyDescent="0.25">
      <c r="A1928" s="53">
        <v>3750</v>
      </c>
      <c r="B1928" s="20">
        <v>3750</v>
      </c>
      <c r="C1928" s="16">
        <v>130709</v>
      </c>
      <c r="D1928" s="27">
        <v>35</v>
      </c>
      <c r="E1928" s="28">
        <v>42351</v>
      </c>
      <c r="F1928" s="27">
        <v>29.1</v>
      </c>
      <c r="G1928" s="27">
        <v>28.1</v>
      </c>
      <c r="H1928" s="27">
        <f t="shared" si="317"/>
        <v>28.1</v>
      </c>
      <c r="I1928" s="52" t="str">
        <f t="shared" si="318"/>
        <v>REPROVADO</v>
      </c>
      <c r="J1928" s="16">
        <f t="shared" si="319"/>
        <v>130709</v>
      </c>
      <c r="K1928" s="27">
        <f t="shared" si="320"/>
        <v>35</v>
      </c>
      <c r="L1928" s="28">
        <v>42355</v>
      </c>
      <c r="M1928" s="27">
        <v>32.5</v>
      </c>
      <c r="N1928" s="27">
        <v>32.700000000000003</v>
      </c>
      <c r="O1928" s="27">
        <f t="shared" si="321"/>
        <v>32.5</v>
      </c>
      <c r="P1928" s="52" t="str">
        <f t="shared" si="322"/>
        <v>REPROVADO</v>
      </c>
      <c r="Q1928" s="16">
        <f t="shared" si="323"/>
        <v>130709</v>
      </c>
      <c r="R1928" s="27">
        <f t="shared" si="324"/>
        <v>35</v>
      </c>
      <c r="S1928" s="28">
        <v>42376</v>
      </c>
      <c r="T1928" s="27">
        <v>46.1</v>
      </c>
      <c r="U1928" s="27">
        <v>48.2</v>
      </c>
      <c r="V1928" s="27">
        <f t="shared" si="325"/>
        <v>46.1</v>
      </c>
      <c r="W1928" s="52" t="str">
        <f t="shared" si="326"/>
        <v>APROVADO</v>
      </c>
      <c r="X1928" s="55"/>
    </row>
    <row r="1929" spans="1:24" x14ac:dyDescent="0.25">
      <c r="A1929" s="53">
        <v>3751</v>
      </c>
      <c r="B1929" s="20">
        <v>3751</v>
      </c>
      <c r="C1929" s="16">
        <v>130722</v>
      </c>
      <c r="D1929" s="27">
        <v>35</v>
      </c>
      <c r="E1929" s="28">
        <v>42351</v>
      </c>
      <c r="F1929" s="27">
        <v>28.3</v>
      </c>
      <c r="G1929" s="27">
        <v>31.2</v>
      </c>
      <c r="H1929" s="27">
        <f t="shared" si="317"/>
        <v>28.3</v>
      </c>
      <c r="I1929" s="52" t="str">
        <f t="shared" si="318"/>
        <v>REPROVADO</v>
      </c>
      <c r="J1929" s="16">
        <f t="shared" si="319"/>
        <v>130722</v>
      </c>
      <c r="K1929" s="27">
        <f t="shared" si="320"/>
        <v>35</v>
      </c>
      <c r="L1929" s="28">
        <v>42355</v>
      </c>
      <c r="M1929" s="27">
        <v>33.700000000000003</v>
      </c>
      <c r="N1929" s="27">
        <v>33.5</v>
      </c>
      <c r="O1929" s="27">
        <f t="shared" si="321"/>
        <v>33.5</v>
      </c>
      <c r="P1929" s="52" t="str">
        <f t="shared" si="322"/>
        <v>REPROVADO</v>
      </c>
      <c r="Q1929" s="16">
        <f t="shared" si="323"/>
        <v>130722</v>
      </c>
      <c r="R1929" s="27">
        <f t="shared" si="324"/>
        <v>35</v>
      </c>
      <c r="S1929" s="28">
        <v>42376</v>
      </c>
      <c r="T1929" s="27">
        <v>47.4</v>
      </c>
      <c r="U1929" s="27">
        <v>49.6</v>
      </c>
      <c r="V1929" s="27">
        <f t="shared" si="325"/>
        <v>47.4</v>
      </c>
      <c r="W1929" s="52" t="str">
        <f t="shared" si="326"/>
        <v>APROVADO</v>
      </c>
      <c r="X1929" s="55"/>
    </row>
    <row r="1930" spans="1:24" x14ac:dyDescent="0.25">
      <c r="A1930" s="53">
        <v>3752</v>
      </c>
      <c r="B1930" s="20">
        <v>3752</v>
      </c>
      <c r="C1930" s="16">
        <v>130754</v>
      </c>
      <c r="D1930" s="27">
        <v>35</v>
      </c>
      <c r="E1930" s="28">
        <v>42352</v>
      </c>
      <c r="F1930" s="27">
        <v>29</v>
      </c>
      <c r="G1930" s="27">
        <v>32</v>
      </c>
      <c r="H1930" s="27">
        <f t="shared" si="317"/>
        <v>29</v>
      </c>
      <c r="I1930" s="52" t="str">
        <f t="shared" si="318"/>
        <v>REPROVADO</v>
      </c>
      <c r="J1930" s="16">
        <f t="shared" si="319"/>
        <v>130754</v>
      </c>
      <c r="K1930" s="27">
        <f t="shared" si="320"/>
        <v>35</v>
      </c>
      <c r="L1930" s="28">
        <v>42356</v>
      </c>
      <c r="M1930" s="27">
        <v>33.700000000000003</v>
      </c>
      <c r="N1930" s="27">
        <v>34</v>
      </c>
      <c r="O1930" s="27">
        <f t="shared" si="321"/>
        <v>33.700000000000003</v>
      </c>
      <c r="P1930" s="52" t="str">
        <f t="shared" si="322"/>
        <v>REPROVADO</v>
      </c>
      <c r="Q1930" s="16">
        <f t="shared" si="323"/>
        <v>130754</v>
      </c>
      <c r="R1930" s="27">
        <f t="shared" si="324"/>
        <v>35</v>
      </c>
      <c r="S1930" s="28">
        <v>42377</v>
      </c>
      <c r="T1930" s="27">
        <v>49</v>
      </c>
      <c r="U1930" s="27">
        <v>47.8</v>
      </c>
      <c r="V1930" s="27">
        <f t="shared" si="325"/>
        <v>47.8</v>
      </c>
      <c r="W1930" s="52" t="str">
        <f t="shared" si="326"/>
        <v>APROVADO</v>
      </c>
      <c r="X1930" s="55"/>
    </row>
    <row r="1931" spans="1:24" x14ac:dyDescent="0.25">
      <c r="A1931" s="53">
        <v>3753</v>
      </c>
      <c r="B1931" s="20">
        <v>3753</v>
      </c>
      <c r="C1931" s="16">
        <v>130755</v>
      </c>
      <c r="D1931" s="27">
        <v>35</v>
      </c>
      <c r="E1931" s="28">
        <v>42352</v>
      </c>
      <c r="F1931" s="27">
        <v>32.700000000000003</v>
      </c>
      <c r="G1931" s="27">
        <v>33.9</v>
      </c>
      <c r="H1931" s="27">
        <f t="shared" si="317"/>
        <v>32.700000000000003</v>
      </c>
      <c r="I1931" s="52" t="str">
        <f t="shared" si="318"/>
        <v>REPROVADO</v>
      </c>
      <c r="J1931" s="16">
        <f t="shared" si="319"/>
        <v>130755</v>
      </c>
      <c r="K1931" s="27">
        <f t="shared" si="320"/>
        <v>35</v>
      </c>
      <c r="L1931" s="28">
        <v>42356</v>
      </c>
      <c r="M1931" s="27">
        <v>35.4</v>
      </c>
      <c r="N1931" s="27">
        <v>35.1</v>
      </c>
      <c r="O1931" s="27">
        <f t="shared" si="321"/>
        <v>35.1</v>
      </c>
      <c r="P1931" s="52" t="str">
        <f t="shared" si="322"/>
        <v>APROVADO</v>
      </c>
      <c r="Q1931" s="16">
        <f t="shared" si="323"/>
        <v>130755</v>
      </c>
      <c r="R1931" s="27">
        <f t="shared" si="324"/>
        <v>35</v>
      </c>
      <c r="S1931" s="28">
        <v>42377</v>
      </c>
      <c r="T1931" s="27">
        <v>47.7</v>
      </c>
      <c r="U1931" s="27">
        <v>45.7</v>
      </c>
      <c r="V1931" s="27">
        <f t="shared" si="325"/>
        <v>45.7</v>
      </c>
      <c r="W1931" s="52" t="str">
        <f t="shared" si="326"/>
        <v>APROVADO</v>
      </c>
      <c r="X1931" s="55"/>
    </row>
    <row r="1932" spans="1:24" x14ac:dyDescent="0.25">
      <c r="A1932" s="53">
        <v>3754</v>
      </c>
      <c r="B1932" s="20">
        <v>3754</v>
      </c>
      <c r="C1932" s="16">
        <v>130759</v>
      </c>
      <c r="D1932" s="27">
        <v>35</v>
      </c>
      <c r="E1932" s="28">
        <v>42352</v>
      </c>
      <c r="F1932" s="27">
        <v>30.1</v>
      </c>
      <c r="G1932" s="27">
        <v>32.200000000000003</v>
      </c>
      <c r="H1932" s="27">
        <f t="shared" si="317"/>
        <v>30.1</v>
      </c>
      <c r="I1932" s="52" t="str">
        <f t="shared" si="318"/>
        <v>REPROVADO</v>
      </c>
      <c r="J1932" s="16">
        <f t="shared" si="319"/>
        <v>130759</v>
      </c>
      <c r="K1932" s="27">
        <f t="shared" si="320"/>
        <v>35</v>
      </c>
      <c r="L1932" s="28">
        <v>42356</v>
      </c>
      <c r="M1932" s="27">
        <v>33.700000000000003</v>
      </c>
      <c r="N1932" s="27">
        <v>33</v>
      </c>
      <c r="O1932" s="27">
        <f t="shared" si="321"/>
        <v>33</v>
      </c>
      <c r="P1932" s="52" t="str">
        <f t="shared" si="322"/>
        <v>REPROVADO</v>
      </c>
      <c r="Q1932" s="16">
        <f t="shared" si="323"/>
        <v>130759</v>
      </c>
      <c r="R1932" s="27">
        <f t="shared" si="324"/>
        <v>35</v>
      </c>
      <c r="S1932" s="28">
        <v>42377</v>
      </c>
      <c r="T1932" s="27">
        <v>47.7</v>
      </c>
      <c r="U1932" s="27">
        <v>49.1</v>
      </c>
      <c r="V1932" s="27">
        <f t="shared" si="325"/>
        <v>47.7</v>
      </c>
      <c r="W1932" s="52" t="str">
        <f t="shared" si="326"/>
        <v>APROVADO</v>
      </c>
      <c r="X1932" s="55"/>
    </row>
    <row r="1933" spans="1:24" x14ac:dyDescent="0.25">
      <c r="A1933" s="53">
        <v>3755</v>
      </c>
      <c r="B1933" s="20">
        <v>3755</v>
      </c>
      <c r="C1933" s="16">
        <v>130764</v>
      </c>
      <c r="D1933" s="27">
        <v>35</v>
      </c>
      <c r="E1933" s="28">
        <v>42352</v>
      </c>
      <c r="F1933" s="27">
        <v>31.1</v>
      </c>
      <c r="G1933" s="27">
        <v>28.5</v>
      </c>
      <c r="H1933" s="27">
        <f t="shared" si="317"/>
        <v>28.5</v>
      </c>
      <c r="I1933" s="52" t="str">
        <f t="shared" si="318"/>
        <v>REPROVADO</v>
      </c>
      <c r="J1933" s="16">
        <f t="shared" si="319"/>
        <v>130764</v>
      </c>
      <c r="K1933" s="27">
        <f t="shared" si="320"/>
        <v>35</v>
      </c>
      <c r="L1933" s="28">
        <v>42356</v>
      </c>
      <c r="M1933" s="27">
        <v>34.4</v>
      </c>
      <c r="N1933" s="27">
        <v>35</v>
      </c>
      <c r="O1933" s="27">
        <f t="shared" si="321"/>
        <v>34.4</v>
      </c>
      <c r="P1933" s="52" t="str">
        <f t="shared" si="322"/>
        <v>REPROVADO</v>
      </c>
      <c r="Q1933" s="16">
        <f t="shared" si="323"/>
        <v>130764</v>
      </c>
      <c r="R1933" s="27">
        <f t="shared" si="324"/>
        <v>35</v>
      </c>
      <c r="S1933" s="28">
        <v>42377</v>
      </c>
      <c r="T1933" s="27">
        <v>41.6</v>
      </c>
      <c r="U1933" s="27">
        <v>40.299999999999997</v>
      </c>
      <c r="V1933" s="27">
        <f t="shared" si="325"/>
        <v>40.299999999999997</v>
      </c>
      <c r="W1933" s="52" t="str">
        <f t="shared" si="326"/>
        <v>APROVADO</v>
      </c>
      <c r="X1933" s="55"/>
    </row>
    <row r="1934" spans="1:24" x14ac:dyDescent="0.25">
      <c r="A1934" s="53">
        <v>3756</v>
      </c>
      <c r="B1934" s="20">
        <v>3756</v>
      </c>
      <c r="C1934" s="16">
        <v>130770</v>
      </c>
      <c r="D1934" s="27">
        <v>35</v>
      </c>
      <c r="E1934" s="28">
        <v>42352</v>
      </c>
      <c r="F1934" s="27">
        <v>30.5</v>
      </c>
      <c r="G1934" s="27">
        <v>32.5</v>
      </c>
      <c r="H1934" s="27">
        <f t="shared" si="317"/>
        <v>30.5</v>
      </c>
      <c r="I1934" s="52" t="str">
        <f t="shared" si="318"/>
        <v>REPROVADO</v>
      </c>
      <c r="J1934" s="16">
        <f t="shared" si="319"/>
        <v>130770</v>
      </c>
      <c r="K1934" s="27">
        <f t="shared" si="320"/>
        <v>35</v>
      </c>
      <c r="L1934" s="28">
        <v>42356</v>
      </c>
      <c r="M1934" s="27">
        <v>36.5</v>
      </c>
      <c r="N1934" s="27">
        <v>37.5</v>
      </c>
      <c r="O1934" s="27">
        <f t="shared" si="321"/>
        <v>36.5</v>
      </c>
      <c r="P1934" s="52" t="str">
        <f t="shared" si="322"/>
        <v>APROVADO</v>
      </c>
      <c r="Q1934" s="16">
        <f t="shared" si="323"/>
        <v>130770</v>
      </c>
      <c r="R1934" s="27">
        <f t="shared" si="324"/>
        <v>35</v>
      </c>
      <c r="S1934" s="28">
        <v>42377</v>
      </c>
      <c r="T1934" s="27">
        <v>44</v>
      </c>
      <c r="U1934" s="27">
        <v>46.8</v>
      </c>
      <c r="V1934" s="27">
        <f t="shared" si="325"/>
        <v>44</v>
      </c>
      <c r="W1934" s="52" t="str">
        <f t="shared" si="326"/>
        <v>APROVADO</v>
      </c>
      <c r="X1934" s="55"/>
    </row>
    <row r="1935" spans="1:24" x14ac:dyDescent="0.25">
      <c r="A1935" s="53">
        <v>3757</v>
      </c>
      <c r="B1935" s="20">
        <v>3757</v>
      </c>
      <c r="C1935" s="16">
        <v>130771</v>
      </c>
      <c r="D1935" s="27">
        <v>35</v>
      </c>
      <c r="E1935" s="28">
        <v>42352</v>
      </c>
      <c r="F1935" s="27">
        <v>29</v>
      </c>
      <c r="G1935" s="27">
        <v>28.9</v>
      </c>
      <c r="H1935" s="27">
        <f t="shared" si="317"/>
        <v>28.9</v>
      </c>
      <c r="I1935" s="52" t="str">
        <f t="shared" si="318"/>
        <v>REPROVADO</v>
      </c>
      <c r="J1935" s="16">
        <f t="shared" si="319"/>
        <v>130771</v>
      </c>
      <c r="K1935" s="27">
        <f t="shared" si="320"/>
        <v>35</v>
      </c>
      <c r="L1935" s="28">
        <v>42356</v>
      </c>
      <c r="M1935" s="27">
        <v>32.200000000000003</v>
      </c>
      <c r="N1935" s="27">
        <v>34.9</v>
      </c>
      <c r="O1935" s="27">
        <f t="shared" si="321"/>
        <v>32.200000000000003</v>
      </c>
      <c r="P1935" s="52" t="str">
        <f t="shared" si="322"/>
        <v>REPROVADO</v>
      </c>
      <c r="Q1935" s="16">
        <f t="shared" si="323"/>
        <v>130771</v>
      </c>
      <c r="R1935" s="27">
        <f t="shared" si="324"/>
        <v>35</v>
      </c>
      <c r="S1935" s="28">
        <v>42377</v>
      </c>
      <c r="T1935" s="27">
        <v>47.2</v>
      </c>
      <c r="U1935" s="27">
        <v>47.5</v>
      </c>
      <c r="V1935" s="27">
        <f t="shared" si="325"/>
        <v>47.2</v>
      </c>
      <c r="W1935" s="52" t="str">
        <f t="shared" si="326"/>
        <v>APROVADO</v>
      </c>
      <c r="X1935" s="55"/>
    </row>
    <row r="1936" spans="1:24" x14ac:dyDescent="0.25">
      <c r="A1936" s="53">
        <v>3758</v>
      </c>
      <c r="B1936" s="20">
        <v>3758</v>
      </c>
      <c r="C1936" s="16">
        <v>130777</v>
      </c>
      <c r="D1936" s="27">
        <v>35</v>
      </c>
      <c r="E1936" s="28">
        <v>42352</v>
      </c>
      <c r="F1936" s="27">
        <v>30.1</v>
      </c>
      <c r="G1936" s="27">
        <v>32</v>
      </c>
      <c r="H1936" s="27">
        <f t="shared" si="317"/>
        <v>30.1</v>
      </c>
      <c r="I1936" s="52" t="str">
        <f t="shared" si="318"/>
        <v>REPROVADO</v>
      </c>
      <c r="J1936" s="16">
        <f t="shared" si="319"/>
        <v>130777</v>
      </c>
      <c r="K1936" s="27">
        <f t="shared" si="320"/>
        <v>35</v>
      </c>
      <c r="L1936" s="28">
        <v>42356</v>
      </c>
      <c r="M1936" s="27">
        <v>35.799999999999997</v>
      </c>
      <c r="N1936" s="27">
        <v>36.4</v>
      </c>
      <c r="O1936" s="27">
        <f t="shared" si="321"/>
        <v>35.799999999999997</v>
      </c>
      <c r="P1936" s="52" t="str">
        <f t="shared" si="322"/>
        <v>APROVADO</v>
      </c>
      <c r="Q1936" s="16">
        <f t="shared" si="323"/>
        <v>130777</v>
      </c>
      <c r="R1936" s="27">
        <f t="shared" si="324"/>
        <v>35</v>
      </c>
      <c r="S1936" s="28">
        <v>42377</v>
      </c>
      <c r="T1936" s="27">
        <v>47.5</v>
      </c>
      <c r="U1936" s="27">
        <v>47</v>
      </c>
      <c r="V1936" s="27">
        <f t="shared" si="325"/>
        <v>47</v>
      </c>
      <c r="W1936" s="52" t="str">
        <f t="shared" si="326"/>
        <v>APROVADO</v>
      </c>
      <c r="X1936" s="55"/>
    </row>
    <row r="1937" spans="1:24" x14ac:dyDescent="0.25">
      <c r="A1937" s="53">
        <v>3759</v>
      </c>
      <c r="B1937" s="20">
        <v>3759</v>
      </c>
      <c r="C1937" s="16">
        <v>130781</v>
      </c>
      <c r="D1937" s="27">
        <v>35</v>
      </c>
      <c r="E1937" s="28">
        <v>42352</v>
      </c>
      <c r="F1937" s="27">
        <v>29.9</v>
      </c>
      <c r="G1937" s="27">
        <v>32.200000000000003</v>
      </c>
      <c r="H1937" s="27">
        <f t="shared" si="317"/>
        <v>29.9</v>
      </c>
      <c r="I1937" s="52" t="str">
        <f t="shared" si="318"/>
        <v>REPROVADO</v>
      </c>
      <c r="J1937" s="16">
        <f t="shared" si="319"/>
        <v>130781</v>
      </c>
      <c r="K1937" s="27">
        <f t="shared" si="320"/>
        <v>35</v>
      </c>
      <c r="L1937" s="28">
        <v>42356</v>
      </c>
      <c r="M1937" s="27">
        <v>35.6</v>
      </c>
      <c r="N1937" s="27">
        <v>36.700000000000003</v>
      </c>
      <c r="O1937" s="27">
        <f t="shared" si="321"/>
        <v>35.6</v>
      </c>
      <c r="P1937" s="52" t="str">
        <f t="shared" si="322"/>
        <v>APROVADO</v>
      </c>
      <c r="Q1937" s="16">
        <f t="shared" si="323"/>
        <v>130781</v>
      </c>
      <c r="R1937" s="27">
        <f t="shared" si="324"/>
        <v>35</v>
      </c>
      <c r="S1937" s="28">
        <v>42377</v>
      </c>
      <c r="T1937" s="27">
        <v>47.7</v>
      </c>
      <c r="U1937" s="27">
        <v>45.9</v>
      </c>
      <c r="V1937" s="27">
        <f t="shared" si="325"/>
        <v>45.9</v>
      </c>
      <c r="W1937" s="52" t="str">
        <f t="shared" si="326"/>
        <v>APROVADO</v>
      </c>
      <c r="X1937" s="55"/>
    </row>
    <row r="1938" spans="1:24" x14ac:dyDescent="0.25">
      <c r="A1938" s="53">
        <v>3760</v>
      </c>
      <c r="B1938" s="20">
        <v>3760</v>
      </c>
      <c r="C1938" s="16">
        <v>130783</v>
      </c>
      <c r="D1938" s="27">
        <v>35</v>
      </c>
      <c r="E1938" s="28">
        <v>42352</v>
      </c>
      <c r="F1938" s="27">
        <v>30.2</v>
      </c>
      <c r="G1938" s="27">
        <v>28.1</v>
      </c>
      <c r="H1938" s="27">
        <f t="shared" si="317"/>
        <v>28.1</v>
      </c>
      <c r="I1938" s="52" t="str">
        <f t="shared" si="318"/>
        <v>REPROVADO</v>
      </c>
      <c r="J1938" s="16">
        <f t="shared" si="319"/>
        <v>130783</v>
      </c>
      <c r="K1938" s="27">
        <f t="shared" si="320"/>
        <v>35</v>
      </c>
      <c r="L1938" s="28">
        <v>42356</v>
      </c>
      <c r="M1938" s="27">
        <v>34.299999999999997</v>
      </c>
      <c r="N1938" s="27">
        <v>35.200000000000003</v>
      </c>
      <c r="O1938" s="27">
        <f t="shared" si="321"/>
        <v>34.299999999999997</v>
      </c>
      <c r="P1938" s="52" t="str">
        <f t="shared" si="322"/>
        <v>REPROVADO</v>
      </c>
      <c r="Q1938" s="16">
        <f t="shared" si="323"/>
        <v>130783</v>
      </c>
      <c r="R1938" s="27">
        <f t="shared" si="324"/>
        <v>35</v>
      </c>
      <c r="S1938" s="28">
        <v>42377</v>
      </c>
      <c r="T1938" s="27">
        <v>53.4</v>
      </c>
      <c r="U1938" s="27">
        <v>51.8</v>
      </c>
      <c r="V1938" s="27">
        <f t="shared" si="325"/>
        <v>51.8</v>
      </c>
      <c r="W1938" s="52" t="str">
        <f t="shared" si="326"/>
        <v>APROVADO</v>
      </c>
      <c r="X1938" s="55"/>
    </row>
    <row r="1939" spans="1:24" x14ac:dyDescent="0.25">
      <c r="A1939" s="53">
        <v>3761</v>
      </c>
      <c r="B1939" s="20">
        <v>3761</v>
      </c>
      <c r="C1939" s="16">
        <v>130787</v>
      </c>
      <c r="D1939" s="27">
        <v>35</v>
      </c>
      <c r="E1939" s="28">
        <v>42352</v>
      </c>
      <c r="F1939" s="27">
        <v>29.8</v>
      </c>
      <c r="G1939" s="27">
        <v>30.7</v>
      </c>
      <c r="H1939" s="27">
        <f t="shared" si="317"/>
        <v>29.8</v>
      </c>
      <c r="I1939" s="52" t="str">
        <f t="shared" si="318"/>
        <v>REPROVADO</v>
      </c>
      <c r="J1939" s="16">
        <f t="shared" si="319"/>
        <v>130787</v>
      </c>
      <c r="K1939" s="27">
        <f t="shared" si="320"/>
        <v>35</v>
      </c>
      <c r="L1939" s="28">
        <v>42356</v>
      </c>
      <c r="M1939" s="27">
        <v>34.200000000000003</v>
      </c>
      <c r="N1939" s="27">
        <v>35.5</v>
      </c>
      <c r="O1939" s="27">
        <f t="shared" si="321"/>
        <v>34.200000000000003</v>
      </c>
      <c r="P1939" s="52" t="str">
        <f t="shared" si="322"/>
        <v>REPROVADO</v>
      </c>
      <c r="Q1939" s="16">
        <f t="shared" si="323"/>
        <v>130787</v>
      </c>
      <c r="R1939" s="27">
        <f t="shared" si="324"/>
        <v>35</v>
      </c>
      <c r="S1939" s="28">
        <v>42377</v>
      </c>
      <c r="T1939" s="27">
        <v>47.4</v>
      </c>
      <c r="U1939" s="27">
        <v>49.1</v>
      </c>
      <c r="V1939" s="27">
        <f t="shared" si="325"/>
        <v>47.4</v>
      </c>
      <c r="W1939" s="52" t="str">
        <f t="shared" si="326"/>
        <v>APROVADO</v>
      </c>
      <c r="X1939" s="55"/>
    </row>
    <row r="1940" spans="1:24" x14ac:dyDescent="0.25">
      <c r="A1940" s="53">
        <v>3762</v>
      </c>
      <c r="B1940" s="20">
        <v>3762</v>
      </c>
      <c r="C1940" s="16">
        <v>130797</v>
      </c>
      <c r="D1940" s="27">
        <v>35</v>
      </c>
      <c r="E1940" s="28">
        <v>42352</v>
      </c>
      <c r="F1940" s="27">
        <v>31.4</v>
      </c>
      <c r="G1940" s="27">
        <v>27.8</v>
      </c>
      <c r="H1940" s="27">
        <f t="shared" si="317"/>
        <v>27.8</v>
      </c>
      <c r="I1940" s="52" t="str">
        <f t="shared" si="318"/>
        <v>REPROVADO</v>
      </c>
      <c r="J1940" s="16">
        <f t="shared" si="319"/>
        <v>130797</v>
      </c>
      <c r="K1940" s="27">
        <f t="shared" si="320"/>
        <v>35</v>
      </c>
      <c r="L1940" s="28">
        <v>42356</v>
      </c>
      <c r="M1940" s="27">
        <v>35.200000000000003</v>
      </c>
      <c r="N1940" s="27">
        <v>34.200000000000003</v>
      </c>
      <c r="O1940" s="27">
        <f t="shared" si="321"/>
        <v>34.200000000000003</v>
      </c>
      <c r="P1940" s="52" t="str">
        <f t="shared" si="322"/>
        <v>REPROVADO</v>
      </c>
      <c r="Q1940" s="16">
        <f t="shared" si="323"/>
        <v>130797</v>
      </c>
      <c r="R1940" s="27">
        <f t="shared" si="324"/>
        <v>35</v>
      </c>
      <c r="S1940" s="28">
        <v>42377</v>
      </c>
      <c r="T1940" s="27">
        <v>48.4</v>
      </c>
      <c r="U1940" s="27">
        <v>52.5</v>
      </c>
      <c r="V1940" s="27">
        <f t="shared" si="325"/>
        <v>48.4</v>
      </c>
      <c r="W1940" s="52" t="str">
        <f t="shared" si="326"/>
        <v>APROVADO</v>
      </c>
      <c r="X1940" s="55"/>
    </row>
    <row r="1941" spans="1:24" x14ac:dyDescent="0.25">
      <c r="A1941" s="53">
        <v>3763</v>
      </c>
      <c r="B1941" s="20">
        <v>3763</v>
      </c>
      <c r="C1941" s="16">
        <v>130798</v>
      </c>
      <c r="D1941" s="27">
        <v>35</v>
      </c>
      <c r="E1941" s="28">
        <v>42352</v>
      </c>
      <c r="F1941" s="27">
        <v>30.1</v>
      </c>
      <c r="G1941" s="27">
        <v>29.8</v>
      </c>
      <c r="H1941" s="27">
        <f t="shared" si="317"/>
        <v>29.8</v>
      </c>
      <c r="I1941" s="52" t="str">
        <f t="shared" si="318"/>
        <v>REPROVADO</v>
      </c>
      <c r="J1941" s="16">
        <f t="shared" si="319"/>
        <v>130798</v>
      </c>
      <c r="K1941" s="27">
        <f t="shared" si="320"/>
        <v>35</v>
      </c>
      <c r="L1941" s="28">
        <v>42356</v>
      </c>
      <c r="M1941" s="27">
        <v>36.200000000000003</v>
      </c>
      <c r="N1941" s="27">
        <v>36.4</v>
      </c>
      <c r="O1941" s="27">
        <f t="shared" si="321"/>
        <v>36.200000000000003</v>
      </c>
      <c r="P1941" s="52" t="str">
        <f t="shared" si="322"/>
        <v>APROVADO</v>
      </c>
      <c r="Q1941" s="16">
        <f t="shared" si="323"/>
        <v>130798</v>
      </c>
      <c r="R1941" s="27">
        <f t="shared" si="324"/>
        <v>35</v>
      </c>
      <c r="S1941" s="28">
        <v>42377</v>
      </c>
      <c r="T1941" s="27">
        <v>46.5</v>
      </c>
      <c r="U1941" s="27">
        <v>47.4</v>
      </c>
      <c r="V1941" s="27">
        <f t="shared" si="325"/>
        <v>46.5</v>
      </c>
      <c r="W1941" s="52" t="str">
        <f t="shared" si="326"/>
        <v>APROVADO</v>
      </c>
      <c r="X1941" s="55"/>
    </row>
    <row r="1942" spans="1:24" x14ac:dyDescent="0.25">
      <c r="A1942" s="53">
        <v>3764</v>
      </c>
      <c r="B1942" s="20">
        <v>3764</v>
      </c>
      <c r="C1942" s="16">
        <v>130802</v>
      </c>
      <c r="D1942" s="27">
        <v>35</v>
      </c>
      <c r="E1942" s="28">
        <v>42352</v>
      </c>
      <c r="F1942" s="27">
        <v>28.8</v>
      </c>
      <c r="G1942" s="27">
        <v>28.8</v>
      </c>
      <c r="H1942" s="27">
        <f t="shared" si="317"/>
        <v>28.8</v>
      </c>
      <c r="I1942" s="52" t="str">
        <f t="shared" si="318"/>
        <v>REPROVADO</v>
      </c>
      <c r="J1942" s="16">
        <f t="shared" si="319"/>
        <v>130802</v>
      </c>
      <c r="K1942" s="27">
        <f t="shared" si="320"/>
        <v>35</v>
      </c>
      <c r="L1942" s="28">
        <v>42356</v>
      </c>
      <c r="M1942" s="27">
        <v>32.5</v>
      </c>
      <c r="N1942" s="27">
        <v>35.200000000000003</v>
      </c>
      <c r="O1942" s="27">
        <f t="shared" si="321"/>
        <v>32.5</v>
      </c>
      <c r="P1942" s="52" t="str">
        <f t="shared" si="322"/>
        <v>REPROVADO</v>
      </c>
      <c r="Q1942" s="16">
        <f t="shared" si="323"/>
        <v>130802</v>
      </c>
      <c r="R1942" s="27">
        <f t="shared" si="324"/>
        <v>35</v>
      </c>
      <c r="S1942" s="28">
        <v>42377</v>
      </c>
      <c r="T1942" s="27">
        <v>49.2</v>
      </c>
      <c r="U1942" s="27">
        <v>46.2</v>
      </c>
      <c r="V1942" s="27">
        <f t="shared" si="325"/>
        <v>46.2</v>
      </c>
      <c r="W1942" s="52" t="str">
        <f t="shared" si="326"/>
        <v>APROVADO</v>
      </c>
      <c r="X1942" s="55"/>
    </row>
    <row r="1943" spans="1:24" x14ac:dyDescent="0.25">
      <c r="A1943" s="53">
        <v>3765</v>
      </c>
      <c r="B1943" s="20">
        <v>3765</v>
      </c>
      <c r="C1943" s="16">
        <v>130818</v>
      </c>
      <c r="D1943" s="27">
        <v>35</v>
      </c>
      <c r="E1943" s="28">
        <v>42352</v>
      </c>
      <c r="F1943" s="27">
        <v>27.7</v>
      </c>
      <c r="G1943" s="27">
        <v>27.5</v>
      </c>
      <c r="H1943" s="27">
        <f t="shared" si="317"/>
        <v>27.5</v>
      </c>
      <c r="I1943" s="52" t="str">
        <f t="shared" si="318"/>
        <v>REPROVADO</v>
      </c>
      <c r="J1943" s="16">
        <f t="shared" si="319"/>
        <v>130818</v>
      </c>
      <c r="K1943" s="27">
        <f t="shared" si="320"/>
        <v>35</v>
      </c>
      <c r="L1943" s="28">
        <v>42356</v>
      </c>
      <c r="M1943" s="27">
        <v>33.6</v>
      </c>
      <c r="N1943" s="27">
        <v>35.9</v>
      </c>
      <c r="O1943" s="27">
        <f t="shared" si="321"/>
        <v>33.6</v>
      </c>
      <c r="P1943" s="52" t="str">
        <f t="shared" si="322"/>
        <v>REPROVADO</v>
      </c>
      <c r="Q1943" s="16">
        <f t="shared" si="323"/>
        <v>130818</v>
      </c>
      <c r="R1943" s="27">
        <f t="shared" si="324"/>
        <v>35</v>
      </c>
      <c r="S1943" s="28">
        <v>42377</v>
      </c>
      <c r="T1943" s="27">
        <v>51.6</v>
      </c>
      <c r="U1943" s="27">
        <v>59.3</v>
      </c>
      <c r="V1943" s="27">
        <f t="shared" si="325"/>
        <v>51.6</v>
      </c>
      <c r="W1943" s="52" t="str">
        <f t="shared" si="326"/>
        <v>APROVADO</v>
      </c>
      <c r="X1943" s="55"/>
    </row>
    <row r="1944" spans="1:24" x14ac:dyDescent="0.25">
      <c r="A1944" s="53">
        <v>3766</v>
      </c>
      <c r="B1944" s="20">
        <v>3766</v>
      </c>
      <c r="C1944" s="16">
        <v>130821</v>
      </c>
      <c r="D1944" s="27">
        <v>35</v>
      </c>
      <c r="E1944" s="28">
        <v>42352</v>
      </c>
      <c r="F1944" s="27">
        <v>27.3</v>
      </c>
      <c r="G1944" s="27">
        <v>29.6</v>
      </c>
      <c r="H1944" s="27">
        <f t="shared" si="317"/>
        <v>27.3</v>
      </c>
      <c r="I1944" s="52" t="str">
        <f t="shared" si="318"/>
        <v>REPROVADO</v>
      </c>
      <c r="J1944" s="16">
        <f t="shared" si="319"/>
        <v>130821</v>
      </c>
      <c r="K1944" s="27">
        <f t="shared" si="320"/>
        <v>35</v>
      </c>
      <c r="L1944" s="28">
        <v>42356</v>
      </c>
      <c r="M1944" s="27">
        <v>38</v>
      </c>
      <c r="N1944" s="27">
        <v>37.5</v>
      </c>
      <c r="O1944" s="27">
        <f t="shared" si="321"/>
        <v>37.5</v>
      </c>
      <c r="P1944" s="52" t="str">
        <f t="shared" si="322"/>
        <v>APROVADO</v>
      </c>
      <c r="Q1944" s="16">
        <f t="shared" si="323"/>
        <v>130821</v>
      </c>
      <c r="R1944" s="27">
        <f t="shared" si="324"/>
        <v>35</v>
      </c>
      <c r="S1944" s="28">
        <v>42377</v>
      </c>
      <c r="T1944" s="27">
        <v>46.9</v>
      </c>
      <c r="U1944" s="27">
        <v>55.8</v>
      </c>
      <c r="V1944" s="27">
        <f t="shared" si="325"/>
        <v>46.9</v>
      </c>
      <c r="W1944" s="52" t="str">
        <f t="shared" si="326"/>
        <v>APROVADO</v>
      </c>
      <c r="X1944" s="55"/>
    </row>
    <row r="1945" spans="1:24" x14ac:dyDescent="0.25">
      <c r="A1945" s="53">
        <v>3767</v>
      </c>
      <c r="B1945" s="20">
        <v>3767</v>
      </c>
      <c r="C1945" s="16">
        <v>130823</v>
      </c>
      <c r="D1945" s="27">
        <v>35</v>
      </c>
      <c r="E1945" s="28">
        <v>42352</v>
      </c>
      <c r="F1945" s="27">
        <v>30.7</v>
      </c>
      <c r="G1945" s="27">
        <v>30.8</v>
      </c>
      <c r="H1945" s="27">
        <f t="shared" si="317"/>
        <v>30.7</v>
      </c>
      <c r="I1945" s="52" t="str">
        <f t="shared" si="318"/>
        <v>REPROVADO</v>
      </c>
      <c r="J1945" s="16">
        <f t="shared" si="319"/>
        <v>130823</v>
      </c>
      <c r="K1945" s="27">
        <f t="shared" si="320"/>
        <v>35</v>
      </c>
      <c r="L1945" s="28">
        <v>42356</v>
      </c>
      <c r="M1945" s="27">
        <v>36.299999999999997</v>
      </c>
      <c r="N1945" s="27">
        <v>36.799999999999997</v>
      </c>
      <c r="O1945" s="27">
        <f t="shared" si="321"/>
        <v>36.299999999999997</v>
      </c>
      <c r="P1945" s="52" t="str">
        <f t="shared" si="322"/>
        <v>APROVADO</v>
      </c>
      <c r="Q1945" s="16">
        <f t="shared" si="323"/>
        <v>130823</v>
      </c>
      <c r="R1945" s="27">
        <f t="shared" si="324"/>
        <v>35</v>
      </c>
      <c r="S1945" s="28">
        <v>42377</v>
      </c>
      <c r="T1945" s="27">
        <v>43.5</v>
      </c>
      <c r="U1945" s="27">
        <v>46.8</v>
      </c>
      <c r="V1945" s="27">
        <f t="shared" si="325"/>
        <v>43.5</v>
      </c>
      <c r="W1945" s="52" t="str">
        <f t="shared" si="326"/>
        <v>APROVADO</v>
      </c>
      <c r="X1945" s="55"/>
    </row>
    <row r="1946" spans="1:24" x14ac:dyDescent="0.25">
      <c r="A1946" s="53">
        <v>3768</v>
      </c>
      <c r="B1946" s="20">
        <v>3768</v>
      </c>
      <c r="C1946" s="16">
        <v>130829</v>
      </c>
      <c r="D1946" s="27">
        <v>35</v>
      </c>
      <c r="E1946" s="28">
        <v>42352</v>
      </c>
      <c r="F1946" s="27">
        <v>31</v>
      </c>
      <c r="G1946" s="27">
        <v>29.6</v>
      </c>
      <c r="H1946" s="27">
        <f t="shared" si="317"/>
        <v>29.6</v>
      </c>
      <c r="I1946" s="52" t="str">
        <f t="shared" si="318"/>
        <v>REPROVADO</v>
      </c>
      <c r="J1946" s="16">
        <f t="shared" si="319"/>
        <v>130829</v>
      </c>
      <c r="K1946" s="27">
        <f t="shared" si="320"/>
        <v>35</v>
      </c>
      <c r="L1946" s="28">
        <v>42356</v>
      </c>
      <c r="M1946" s="27">
        <v>35.1</v>
      </c>
      <c r="N1946" s="27">
        <v>33.1</v>
      </c>
      <c r="O1946" s="27">
        <f t="shared" si="321"/>
        <v>33.1</v>
      </c>
      <c r="P1946" s="52" t="str">
        <f t="shared" si="322"/>
        <v>REPROVADO</v>
      </c>
      <c r="Q1946" s="16">
        <f t="shared" si="323"/>
        <v>130829</v>
      </c>
      <c r="R1946" s="27">
        <f t="shared" si="324"/>
        <v>35</v>
      </c>
      <c r="S1946" s="28">
        <v>42377</v>
      </c>
      <c r="T1946" s="27">
        <v>48.9</v>
      </c>
      <c r="U1946" s="27">
        <v>50.3</v>
      </c>
      <c r="V1946" s="27">
        <f t="shared" si="325"/>
        <v>48.9</v>
      </c>
      <c r="W1946" s="52" t="str">
        <f t="shared" si="326"/>
        <v>APROVADO</v>
      </c>
      <c r="X1946" s="55"/>
    </row>
    <row r="1947" spans="1:24" x14ac:dyDescent="0.25">
      <c r="A1947" s="53">
        <v>3769</v>
      </c>
      <c r="B1947" s="20">
        <v>3769</v>
      </c>
      <c r="C1947" s="16">
        <v>130832</v>
      </c>
      <c r="D1947" s="27">
        <v>35</v>
      </c>
      <c r="E1947" s="28">
        <v>42352</v>
      </c>
      <c r="F1947" s="27">
        <v>30.8</v>
      </c>
      <c r="G1947" s="27">
        <v>29.6</v>
      </c>
      <c r="H1947" s="27">
        <f t="shared" si="317"/>
        <v>29.6</v>
      </c>
      <c r="I1947" s="52" t="str">
        <f t="shared" si="318"/>
        <v>REPROVADO</v>
      </c>
      <c r="J1947" s="16">
        <f t="shared" si="319"/>
        <v>130832</v>
      </c>
      <c r="K1947" s="27">
        <f t="shared" si="320"/>
        <v>35</v>
      </c>
      <c r="L1947" s="28">
        <v>42356</v>
      </c>
      <c r="M1947" s="27">
        <v>36.799999999999997</v>
      </c>
      <c r="N1947" s="27">
        <v>35.200000000000003</v>
      </c>
      <c r="O1947" s="27">
        <f t="shared" si="321"/>
        <v>35.200000000000003</v>
      </c>
      <c r="P1947" s="52" t="str">
        <f t="shared" si="322"/>
        <v>APROVADO</v>
      </c>
      <c r="Q1947" s="16">
        <f t="shared" si="323"/>
        <v>130832</v>
      </c>
      <c r="R1947" s="27">
        <f t="shared" si="324"/>
        <v>35</v>
      </c>
      <c r="S1947" s="28">
        <v>42377</v>
      </c>
      <c r="T1947" s="27">
        <v>49.2</v>
      </c>
      <c r="U1947" s="27">
        <v>50.3</v>
      </c>
      <c r="V1947" s="27">
        <f t="shared" si="325"/>
        <v>49.2</v>
      </c>
      <c r="W1947" s="52" t="str">
        <f t="shared" si="326"/>
        <v>APROVADO</v>
      </c>
      <c r="X1947" s="55"/>
    </row>
    <row r="1948" spans="1:24" x14ac:dyDescent="0.25">
      <c r="A1948" s="53">
        <v>3770</v>
      </c>
      <c r="B1948" s="20">
        <v>3770</v>
      </c>
      <c r="C1948" s="16">
        <v>130831</v>
      </c>
      <c r="D1948" s="27">
        <v>35</v>
      </c>
      <c r="E1948" s="28">
        <v>42352</v>
      </c>
      <c r="F1948" s="27">
        <v>30</v>
      </c>
      <c r="G1948" s="27">
        <v>28.6</v>
      </c>
      <c r="H1948" s="27">
        <f t="shared" si="317"/>
        <v>28.6</v>
      </c>
      <c r="I1948" s="52" t="str">
        <f t="shared" si="318"/>
        <v>REPROVADO</v>
      </c>
      <c r="J1948" s="16">
        <f t="shared" si="319"/>
        <v>130831</v>
      </c>
      <c r="K1948" s="27">
        <f t="shared" si="320"/>
        <v>35</v>
      </c>
      <c r="L1948" s="28">
        <v>42356</v>
      </c>
      <c r="M1948" s="27">
        <v>38.5</v>
      </c>
      <c r="N1948" s="27">
        <v>37</v>
      </c>
      <c r="O1948" s="27">
        <f t="shared" si="321"/>
        <v>37</v>
      </c>
      <c r="P1948" s="52" t="str">
        <f t="shared" si="322"/>
        <v>APROVADO</v>
      </c>
      <c r="Q1948" s="16">
        <f t="shared" si="323"/>
        <v>130831</v>
      </c>
      <c r="R1948" s="27">
        <f t="shared" si="324"/>
        <v>35</v>
      </c>
      <c r="S1948" s="28">
        <v>42377</v>
      </c>
      <c r="T1948" s="27">
        <v>43</v>
      </c>
      <c r="U1948" s="27">
        <v>44.2</v>
      </c>
      <c r="V1948" s="27">
        <f t="shared" si="325"/>
        <v>43</v>
      </c>
      <c r="W1948" s="52" t="str">
        <f t="shared" si="326"/>
        <v>APROVADO</v>
      </c>
      <c r="X1948" s="55"/>
    </row>
    <row r="1949" spans="1:24" x14ac:dyDescent="0.25">
      <c r="A1949" s="53">
        <v>3771</v>
      </c>
      <c r="B1949" s="20">
        <v>3771</v>
      </c>
      <c r="C1949" s="16">
        <v>130859</v>
      </c>
      <c r="D1949" s="27">
        <v>35</v>
      </c>
      <c r="E1949" s="28">
        <v>42353</v>
      </c>
      <c r="F1949" s="27">
        <v>28.5</v>
      </c>
      <c r="G1949" s="27">
        <v>28.9</v>
      </c>
      <c r="H1949" s="27">
        <f t="shared" si="317"/>
        <v>28.5</v>
      </c>
      <c r="I1949" s="52" t="str">
        <f t="shared" si="318"/>
        <v>REPROVADO</v>
      </c>
      <c r="J1949" s="16">
        <f t="shared" si="319"/>
        <v>130859</v>
      </c>
      <c r="K1949" s="27">
        <f t="shared" si="320"/>
        <v>35</v>
      </c>
      <c r="L1949" s="28">
        <v>42357</v>
      </c>
      <c r="M1949" s="27">
        <v>38.4</v>
      </c>
      <c r="N1949" s="27">
        <v>37.4</v>
      </c>
      <c r="O1949" s="27">
        <f t="shared" si="321"/>
        <v>37.4</v>
      </c>
      <c r="P1949" s="52" t="str">
        <f t="shared" si="322"/>
        <v>APROVADO</v>
      </c>
      <c r="Q1949" s="16">
        <f t="shared" si="323"/>
        <v>130859</v>
      </c>
      <c r="R1949" s="27">
        <f t="shared" si="324"/>
        <v>35</v>
      </c>
      <c r="S1949" s="28">
        <v>42378</v>
      </c>
      <c r="T1949" s="27">
        <v>51.2</v>
      </c>
      <c r="U1949" s="27">
        <v>50</v>
      </c>
      <c r="V1949" s="27">
        <f t="shared" si="325"/>
        <v>50</v>
      </c>
      <c r="W1949" s="52" t="str">
        <f t="shared" si="326"/>
        <v>APROVADO</v>
      </c>
      <c r="X1949" s="55"/>
    </row>
    <row r="1950" spans="1:24" x14ac:dyDescent="0.25">
      <c r="A1950" s="53">
        <v>3772</v>
      </c>
      <c r="B1950" s="20">
        <v>3772</v>
      </c>
      <c r="C1950" s="16">
        <v>130958</v>
      </c>
      <c r="D1950" s="27">
        <v>35</v>
      </c>
      <c r="E1950" s="28">
        <v>42355</v>
      </c>
      <c r="F1950" s="27">
        <v>35.5</v>
      </c>
      <c r="G1950" s="27">
        <v>28.5</v>
      </c>
      <c r="H1950" s="27">
        <f t="shared" si="317"/>
        <v>28.5</v>
      </c>
      <c r="I1950" s="52" t="str">
        <f t="shared" si="318"/>
        <v>REPROVADO</v>
      </c>
      <c r="J1950" s="16">
        <f t="shared" si="319"/>
        <v>130958</v>
      </c>
      <c r="K1950" s="27">
        <f t="shared" si="320"/>
        <v>35</v>
      </c>
      <c r="L1950" s="28">
        <v>42359</v>
      </c>
      <c r="M1950" s="27">
        <v>38.4</v>
      </c>
      <c r="N1950" s="27">
        <v>39.5</v>
      </c>
      <c r="O1950" s="27">
        <f t="shared" si="321"/>
        <v>38.4</v>
      </c>
      <c r="P1950" s="52" t="str">
        <f t="shared" si="322"/>
        <v>APROVADO</v>
      </c>
      <c r="Q1950" s="16">
        <f t="shared" si="323"/>
        <v>130958</v>
      </c>
      <c r="R1950" s="27">
        <f t="shared" si="324"/>
        <v>35</v>
      </c>
      <c r="S1950" s="28">
        <v>42380</v>
      </c>
      <c r="T1950" s="27">
        <v>63.5</v>
      </c>
      <c r="U1950" s="27">
        <v>51.3</v>
      </c>
      <c r="V1950" s="27">
        <f t="shared" si="325"/>
        <v>51.3</v>
      </c>
      <c r="W1950" s="52" t="str">
        <f t="shared" si="326"/>
        <v>APROVADO</v>
      </c>
      <c r="X1950" s="55"/>
    </row>
    <row r="1951" spans="1:24" x14ac:dyDescent="0.25">
      <c r="A1951" s="53">
        <v>3773</v>
      </c>
      <c r="B1951" s="20">
        <v>3773</v>
      </c>
      <c r="C1951" s="16">
        <v>130955</v>
      </c>
      <c r="D1951" s="27">
        <v>35</v>
      </c>
      <c r="E1951" s="28">
        <v>42355</v>
      </c>
      <c r="F1951" s="27">
        <v>27.4</v>
      </c>
      <c r="G1951" s="27">
        <v>28.9</v>
      </c>
      <c r="H1951" s="27">
        <f t="shared" si="317"/>
        <v>27.4</v>
      </c>
      <c r="I1951" s="52" t="str">
        <f t="shared" si="318"/>
        <v>REPROVADO</v>
      </c>
      <c r="J1951" s="16">
        <f t="shared" si="319"/>
        <v>130955</v>
      </c>
      <c r="K1951" s="27">
        <f t="shared" si="320"/>
        <v>35</v>
      </c>
      <c r="L1951" s="28">
        <v>42359</v>
      </c>
      <c r="M1951" s="27">
        <v>37.4</v>
      </c>
      <c r="N1951" s="27">
        <v>37.6</v>
      </c>
      <c r="O1951" s="27">
        <f t="shared" si="321"/>
        <v>37.4</v>
      </c>
      <c r="P1951" s="52" t="str">
        <f t="shared" si="322"/>
        <v>APROVADO</v>
      </c>
      <c r="Q1951" s="16">
        <f t="shared" si="323"/>
        <v>130955</v>
      </c>
      <c r="R1951" s="27">
        <f t="shared" si="324"/>
        <v>35</v>
      </c>
      <c r="S1951" s="28">
        <v>42380</v>
      </c>
      <c r="T1951" s="27">
        <v>56.9</v>
      </c>
      <c r="U1951" s="27">
        <v>59.2</v>
      </c>
      <c r="V1951" s="27">
        <f t="shared" si="325"/>
        <v>56.9</v>
      </c>
      <c r="W1951" s="52" t="str">
        <f t="shared" si="326"/>
        <v>APROVADO</v>
      </c>
      <c r="X1951" s="55"/>
    </row>
    <row r="1952" spans="1:24" x14ac:dyDescent="0.25">
      <c r="A1952" s="53">
        <v>3774</v>
      </c>
      <c r="B1952" s="20">
        <v>3774</v>
      </c>
      <c r="C1952" s="16">
        <v>130962</v>
      </c>
      <c r="D1952" s="27">
        <v>35</v>
      </c>
      <c r="E1952" s="28">
        <v>42355</v>
      </c>
      <c r="F1952" s="27">
        <v>29.8</v>
      </c>
      <c r="G1952" s="27">
        <v>30.2</v>
      </c>
      <c r="H1952" s="27">
        <f t="shared" si="317"/>
        <v>29.8</v>
      </c>
      <c r="I1952" s="52" t="str">
        <f t="shared" si="318"/>
        <v>REPROVADO</v>
      </c>
      <c r="J1952" s="16">
        <f t="shared" si="319"/>
        <v>130962</v>
      </c>
      <c r="K1952" s="27">
        <f t="shared" si="320"/>
        <v>35</v>
      </c>
      <c r="L1952" s="28">
        <v>42359</v>
      </c>
      <c r="M1952" s="27">
        <v>38</v>
      </c>
      <c r="N1952" s="27">
        <v>37.799999999999997</v>
      </c>
      <c r="O1952" s="27">
        <f t="shared" si="321"/>
        <v>37.799999999999997</v>
      </c>
      <c r="P1952" s="52" t="str">
        <f t="shared" si="322"/>
        <v>APROVADO</v>
      </c>
      <c r="Q1952" s="16">
        <f t="shared" si="323"/>
        <v>130962</v>
      </c>
      <c r="R1952" s="27">
        <f t="shared" si="324"/>
        <v>35</v>
      </c>
      <c r="S1952" s="28">
        <v>42380</v>
      </c>
      <c r="T1952" s="27">
        <v>55.6</v>
      </c>
      <c r="U1952" s="27">
        <v>58.6</v>
      </c>
      <c r="V1952" s="27">
        <f t="shared" si="325"/>
        <v>55.6</v>
      </c>
      <c r="W1952" s="52" t="str">
        <f t="shared" si="326"/>
        <v>APROVADO</v>
      </c>
      <c r="X1952" s="55"/>
    </row>
    <row r="1953" spans="1:24" ht="36" x14ac:dyDescent="0.25">
      <c r="A1953" s="53">
        <v>3775</v>
      </c>
      <c r="B1953" s="22">
        <v>3775</v>
      </c>
      <c r="C1953" s="34">
        <v>71250</v>
      </c>
      <c r="D1953" s="45">
        <v>35</v>
      </c>
      <c r="E1953" s="44">
        <v>42356</v>
      </c>
      <c r="F1953" s="45">
        <v>30.2</v>
      </c>
      <c r="G1953" s="45">
        <v>29.8</v>
      </c>
      <c r="H1953" s="45">
        <f t="shared" si="317"/>
        <v>29.8</v>
      </c>
      <c r="I1953" s="46" t="str">
        <f t="shared" si="318"/>
        <v>REPROVADO</v>
      </c>
      <c r="J1953" s="34">
        <f t="shared" si="319"/>
        <v>71250</v>
      </c>
      <c r="K1953" s="45">
        <f t="shared" si="320"/>
        <v>35</v>
      </c>
      <c r="L1953" s="44">
        <v>42360</v>
      </c>
      <c r="M1953" s="45">
        <v>34.200000000000003</v>
      </c>
      <c r="N1953" s="45">
        <v>32.6</v>
      </c>
      <c r="O1953" s="45">
        <f t="shared" si="321"/>
        <v>32.6</v>
      </c>
      <c r="P1953" s="46" t="str">
        <f t="shared" si="322"/>
        <v>REPROVADO</v>
      </c>
      <c r="Q1953" s="34">
        <f t="shared" si="323"/>
        <v>71250</v>
      </c>
      <c r="R1953" s="45">
        <f t="shared" si="324"/>
        <v>35</v>
      </c>
      <c r="S1953" s="44">
        <v>42381</v>
      </c>
      <c r="T1953" s="45">
        <v>43.9</v>
      </c>
      <c r="U1953" s="45">
        <v>40.1</v>
      </c>
      <c r="V1953" s="45">
        <f t="shared" si="325"/>
        <v>40.1</v>
      </c>
      <c r="W1953" s="46" t="str">
        <f t="shared" si="326"/>
        <v>APROVADO</v>
      </c>
      <c r="X1953" s="59" t="s">
        <v>191</v>
      </c>
    </row>
    <row r="1954" spans="1:24" x14ac:dyDescent="0.25">
      <c r="A1954" s="53">
        <v>3776</v>
      </c>
      <c r="B1954" s="20">
        <v>3776</v>
      </c>
      <c r="C1954" s="16">
        <v>131043</v>
      </c>
      <c r="D1954" s="27">
        <v>35</v>
      </c>
      <c r="E1954" s="28">
        <v>42356</v>
      </c>
      <c r="F1954" s="27">
        <v>26.8</v>
      </c>
      <c r="G1954" s="27">
        <v>28</v>
      </c>
      <c r="H1954" s="27">
        <f t="shared" si="317"/>
        <v>26.8</v>
      </c>
      <c r="I1954" s="52" t="str">
        <f t="shared" si="318"/>
        <v>REPROVADO</v>
      </c>
      <c r="J1954" s="16">
        <f t="shared" si="319"/>
        <v>131043</v>
      </c>
      <c r="K1954" s="27">
        <f t="shared" si="320"/>
        <v>35</v>
      </c>
      <c r="L1954" s="28">
        <v>42360</v>
      </c>
      <c r="M1954" s="27">
        <v>32.799999999999997</v>
      </c>
      <c r="N1954" s="27">
        <v>35.6</v>
      </c>
      <c r="O1954" s="27">
        <f t="shared" si="321"/>
        <v>32.799999999999997</v>
      </c>
      <c r="P1954" s="52" t="str">
        <f t="shared" si="322"/>
        <v>REPROVADO</v>
      </c>
      <c r="Q1954" s="16">
        <f t="shared" si="323"/>
        <v>131043</v>
      </c>
      <c r="R1954" s="27">
        <f t="shared" si="324"/>
        <v>35</v>
      </c>
      <c r="S1954" s="28">
        <v>42381</v>
      </c>
      <c r="T1954" s="27">
        <v>42.5</v>
      </c>
      <c r="U1954" s="27">
        <v>36.700000000000003</v>
      </c>
      <c r="V1954" s="27">
        <f t="shared" si="325"/>
        <v>36.700000000000003</v>
      </c>
      <c r="W1954" s="52" t="str">
        <f t="shared" si="326"/>
        <v>APROVADO</v>
      </c>
      <c r="X1954" s="55"/>
    </row>
    <row r="1955" spans="1:24" x14ac:dyDescent="0.25">
      <c r="A1955" s="53">
        <v>3777</v>
      </c>
      <c r="B1955" s="20">
        <v>3777</v>
      </c>
      <c r="C1955" s="16">
        <v>71303</v>
      </c>
      <c r="D1955" s="27">
        <v>35</v>
      </c>
      <c r="E1955" s="28">
        <v>42357</v>
      </c>
      <c r="F1955" s="27">
        <v>29.6</v>
      </c>
      <c r="G1955" s="27">
        <v>27.6</v>
      </c>
      <c r="H1955" s="27">
        <f t="shared" si="317"/>
        <v>27.6</v>
      </c>
      <c r="I1955" s="52" t="str">
        <f t="shared" si="318"/>
        <v>REPROVADO</v>
      </c>
      <c r="J1955" s="16">
        <f t="shared" si="319"/>
        <v>71303</v>
      </c>
      <c r="K1955" s="27">
        <f t="shared" si="320"/>
        <v>35</v>
      </c>
      <c r="L1955" s="28">
        <v>42361</v>
      </c>
      <c r="M1955" s="27">
        <v>33.700000000000003</v>
      </c>
      <c r="N1955" s="27">
        <v>36.4</v>
      </c>
      <c r="O1955" s="27">
        <f t="shared" si="321"/>
        <v>33.700000000000003</v>
      </c>
      <c r="P1955" s="52" t="str">
        <f t="shared" si="322"/>
        <v>REPROVADO</v>
      </c>
      <c r="Q1955" s="16">
        <f t="shared" si="323"/>
        <v>71303</v>
      </c>
      <c r="R1955" s="27">
        <f t="shared" si="324"/>
        <v>35</v>
      </c>
      <c r="S1955" s="28">
        <v>42382</v>
      </c>
      <c r="T1955" s="27">
        <v>37.4</v>
      </c>
      <c r="U1955" s="27">
        <v>38.200000000000003</v>
      </c>
      <c r="V1955" s="27">
        <f t="shared" si="325"/>
        <v>37.4</v>
      </c>
      <c r="W1955" s="52" t="str">
        <f t="shared" si="326"/>
        <v>APROVADO</v>
      </c>
      <c r="X1955" s="55"/>
    </row>
    <row r="1956" spans="1:24" x14ac:dyDescent="0.25">
      <c r="A1956" s="53">
        <v>3778</v>
      </c>
      <c r="B1956" s="20">
        <v>3778</v>
      </c>
      <c r="C1956" s="16">
        <v>71304</v>
      </c>
      <c r="D1956" s="27">
        <v>35</v>
      </c>
      <c r="E1956" s="28">
        <v>42357</v>
      </c>
      <c r="F1956" s="27">
        <v>28.5</v>
      </c>
      <c r="G1956" s="27">
        <v>30.8</v>
      </c>
      <c r="H1956" s="27">
        <f t="shared" si="317"/>
        <v>28.5</v>
      </c>
      <c r="I1956" s="52" t="str">
        <f t="shared" si="318"/>
        <v>REPROVADO</v>
      </c>
      <c r="J1956" s="16">
        <f t="shared" si="319"/>
        <v>71304</v>
      </c>
      <c r="K1956" s="27">
        <f t="shared" si="320"/>
        <v>35</v>
      </c>
      <c r="L1956" s="28">
        <v>42361</v>
      </c>
      <c r="M1956" s="27">
        <v>37.5</v>
      </c>
      <c r="N1956" s="27">
        <v>36.9</v>
      </c>
      <c r="O1956" s="27">
        <f t="shared" si="321"/>
        <v>36.9</v>
      </c>
      <c r="P1956" s="52" t="str">
        <f t="shared" si="322"/>
        <v>APROVADO</v>
      </c>
      <c r="Q1956" s="16">
        <f t="shared" si="323"/>
        <v>71304</v>
      </c>
      <c r="R1956" s="27">
        <f t="shared" si="324"/>
        <v>35</v>
      </c>
      <c r="S1956" s="28">
        <v>42382</v>
      </c>
      <c r="T1956" s="27">
        <v>40.4</v>
      </c>
      <c r="U1956" s="27">
        <v>39.299999999999997</v>
      </c>
      <c r="V1956" s="27">
        <f t="shared" si="325"/>
        <v>39.299999999999997</v>
      </c>
      <c r="W1956" s="52" t="str">
        <f t="shared" si="326"/>
        <v>APROVADO</v>
      </c>
      <c r="X1956" s="55"/>
    </row>
    <row r="1957" spans="1:24" x14ac:dyDescent="0.25">
      <c r="A1957" s="53">
        <v>3779</v>
      </c>
      <c r="B1957" s="20">
        <v>3779</v>
      </c>
      <c r="C1957" s="16">
        <v>131099</v>
      </c>
      <c r="D1957" s="27">
        <v>35</v>
      </c>
      <c r="E1957" s="28">
        <v>42357</v>
      </c>
      <c r="F1957" s="27">
        <v>29.8</v>
      </c>
      <c r="G1957" s="27">
        <v>30.1</v>
      </c>
      <c r="H1957" s="27">
        <f t="shared" si="317"/>
        <v>29.8</v>
      </c>
      <c r="I1957" s="52" t="str">
        <f t="shared" si="318"/>
        <v>REPROVADO</v>
      </c>
      <c r="J1957" s="16">
        <f t="shared" si="319"/>
        <v>131099</v>
      </c>
      <c r="K1957" s="27">
        <f t="shared" si="320"/>
        <v>35</v>
      </c>
      <c r="L1957" s="28">
        <v>42361</v>
      </c>
      <c r="M1957" s="27">
        <v>35.200000000000003</v>
      </c>
      <c r="N1957" s="27">
        <v>36.4</v>
      </c>
      <c r="O1957" s="27">
        <f t="shared" si="321"/>
        <v>35.200000000000003</v>
      </c>
      <c r="P1957" s="52" t="str">
        <f t="shared" si="322"/>
        <v>APROVADO</v>
      </c>
      <c r="Q1957" s="16">
        <f t="shared" si="323"/>
        <v>131099</v>
      </c>
      <c r="R1957" s="27">
        <f t="shared" si="324"/>
        <v>35</v>
      </c>
      <c r="S1957" s="28">
        <v>42382</v>
      </c>
      <c r="T1957" s="27">
        <v>38.700000000000003</v>
      </c>
      <c r="U1957" s="27">
        <v>38.700000000000003</v>
      </c>
      <c r="V1957" s="27">
        <f t="shared" si="325"/>
        <v>38.700000000000003</v>
      </c>
      <c r="W1957" s="52" t="str">
        <f t="shared" si="326"/>
        <v>APROVADO</v>
      </c>
      <c r="X1957" s="55"/>
    </row>
    <row r="1958" spans="1:24" x14ac:dyDescent="0.25">
      <c r="A1958" s="53">
        <v>3780</v>
      </c>
      <c r="B1958" s="20">
        <v>3780</v>
      </c>
      <c r="C1958" s="16">
        <v>131103</v>
      </c>
      <c r="D1958" s="27">
        <v>35</v>
      </c>
      <c r="E1958" s="28">
        <v>42357</v>
      </c>
      <c r="F1958" s="27">
        <v>29.9</v>
      </c>
      <c r="G1958" s="27">
        <v>31.7</v>
      </c>
      <c r="H1958" s="27">
        <f t="shared" si="317"/>
        <v>29.9</v>
      </c>
      <c r="I1958" s="52" t="str">
        <f t="shared" si="318"/>
        <v>REPROVADO</v>
      </c>
      <c r="J1958" s="16">
        <f t="shared" si="319"/>
        <v>131103</v>
      </c>
      <c r="K1958" s="27">
        <f t="shared" si="320"/>
        <v>35</v>
      </c>
      <c r="L1958" s="28">
        <v>42361</v>
      </c>
      <c r="M1958" s="27">
        <v>34.799999999999997</v>
      </c>
      <c r="N1958" s="27">
        <v>38.4</v>
      </c>
      <c r="O1958" s="27">
        <f t="shared" si="321"/>
        <v>34.799999999999997</v>
      </c>
      <c r="P1958" s="52" t="str">
        <f t="shared" si="322"/>
        <v>REPROVADO</v>
      </c>
      <c r="Q1958" s="16">
        <f t="shared" si="323"/>
        <v>131103</v>
      </c>
      <c r="R1958" s="27">
        <f t="shared" si="324"/>
        <v>35</v>
      </c>
      <c r="S1958" s="28">
        <v>42382</v>
      </c>
      <c r="T1958" s="27">
        <v>38.700000000000003</v>
      </c>
      <c r="U1958" s="27">
        <v>45</v>
      </c>
      <c r="V1958" s="27">
        <f t="shared" si="325"/>
        <v>38.700000000000003</v>
      </c>
      <c r="W1958" s="52" t="str">
        <f t="shared" si="326"/>
        <v>APROVADO</v>
      </c>
      <c r="X1958" s="55"/>
    </row>
    <row r="1959" spans="1:24" x14ac:dyDescent="0.25">
      <c r="A1959" s="53">
        <v>3781</v>
      </c>
      <c r="B1959" s="20">
        <v>3781</v>
      </c>
      <c r="C1959" s="16">
        <v>131107</v>
      </c>
      <c r="D1959" s="27">
        <v>35</v>
      </c>
      <c r="E1959" s="28">
        <v>42357</v>
      </c>
      <c r="F1959" s="27">
        <v>31.1</v>
      </c>
      <c r="G1959" s="27">
        <v>30.2</v>
      </c>
      <c r="H1959" s="27">
        <f t="shared" si="317"/>
        <v>30.2</v>
      </c>
      <c r="I1959" s="52" t="str">
        <f t="shared" si="318"/>
        <v>REPROVADO</v>
      </c>
      <c r="J1959" s="16">
        <f t="shared" si="319"/>
        <v>131107</v>
      </c>
      <c r="K1959" s="27">
        <f t="shared" si="320"/>
        <v>35</v>
      </c>
      <c r="L1959" s="28">
        <v>42361</v>
      </c>
      <c r="M1959" s="27">
        <v>37.700000000000003</v>
      </c>
      <c r="N1959" s="27">
        <v>39.200000000000003</v>
      </c>
      <c r="O1959" s="27">
        <f t="shared" si="321"/>
        <v>37.700000000000003</v>
      </c>
      <c r="P1959" s="52" t="str">
        <f t="shared" si="322"/>
        <v>APROVADO</v>
      </c>
      <c r="Q1959" s="16">
        <f t="shared" si="323"/>
        <v>131107</v>
      </c>
      <c r="R1959" s="27">
        <f t="shared" si="324"/>
        <v>35</v>
      </c>
      <c r="S1959" s="28">
        <v>42382</v>
      </c>
      <c r="T1959" s="27">
        <v>54</v>
      </c>
      <c r="U1959" s="27">
        <v>47.5</v>
      </c>
      <c r="V1959" s="27">
        <f t="shared" si="325"/>
        <v>47.5</v>
      </c>
      <c r="W1959" s="52" t="str">
        <f t="shared" si="326"/>
        <v>APROVADO</v>
      </c>
      <c r="X1959" s="55"/>
    </row>
    <row r="1960" spans="1:24" x14ac:dyDescent="0.25">
      <c r="A1960" s="53">
        <v>3782</v>
      </c>
      <c r="B1960" s="20">
        <v>3782</v>
      </c>
      <c r="C1960" s="16">
        <v>131110</v>
      </c>
      <c r="D1960" s="27">
        <v>35</v>
      </c>
      <c r="E1960" s="28">
        <v>42357</v>
      </c>
      <c r="F1960" s="27">
        <v>31</v>
      </c>
      <c r="G1960" s="27">
        <v>30.8</v>
      </c>
      <c r="H1960" s="27">
        <f t="shared" si="317"/>
        <v>30.8</v>
      </c>
      <c r="I1960" s="52" t="str">
        <f t="shared" si="318"/>
        <v>REPROVADO</v>
      </c>
      <c r="J1960" s="16">
        <f t="shared" si="319"/>
        <v>131110</v>
      </c>
      <c r="K1960" s="27">
        <f t="shared" si="320"/>
        <v>35</v>
      </c>
      <c r="L1960" s="28">
        <v>42361</v>
      </c>
      <c r="M1960" s="27">
        <v>36.700000000000003</v>
      </c>
      <c r="N1960" s="27">
        <v>36</v>
      </c>
      <c r="O1960" s="27">
        <f t="shared" si="321"/>
        <v>36</v>
      </c>
      <c r="P1960" s="52" t="str">
        <f t="shared" si="322"/>
        <v>APROVADO</v>
      </c>
      <c r="Q1960" s="16">
        <f t="shared" si="323"/>
        <v>131110</v>
      </c>
      <c r="R1960" s="27">
        <f t="shared" si="324"/>
        <v>35</v>
      </c>
      <c r="S1960" s="28">
        <v>42382</v>
      </c>
      <c r="T1960" s="27">
        <v>43.8</v>
      </c>
      <c r="U1960" s="27">
        <v>43.9</v>
      </c>
      <c r="V1960" s="27">
        <f t="shared" si="325"/>
        <v>43.8</v>
      </c>
      <c r="W1960" s="52" t="str">
        <f t="shared" si="326"/>
        <v>APROVADO</v>
      </c>
      <c r="X1960" s="55"/>
    </row>
    <row r="1961" spans="1:24" x14ac:dyDescent="0.25">
      <c r="A1961" s="53">
        <v>3783</v>
      </c>
      <c r="B1961" s="20">
        <v>3783</v>
      </c>
      <c r="C1961" s="16">
        <v>131117</v>
      </c>
      <c r="D1961" s="27">
        <v>35</v>
      </c>
      <c r="E1961" s="28">
        <v>42357</v>
      </c>
      <c r="F1961" s="27">
        <v>29.8</v>
      </c>
      <c r="G1961" s="27">
        <v>30.1</v>
      </c>
      <c r="H1961" s="27">
        <f t="shared" si="317"/>
        <v>29.8</v>
      </c>
      <c r="I1961" s="52" t="str">
        <f t="shared" si="318"/>
        <v>REPROVADO</v>
      </c>
      <c r="J1961" s="16">
        <f t="shared" si="319"/>
        <v>131117</v>
      </c>
      <c r="K1961" s="27">
        <f t="shared" si="320"/>
        <v>35</v>
      </c>
      <c r="L1961" s="28">
        <v>42361</v>
      </c>
      <c r="M1961" s="27">
        <v>34.700000000000003</v>
      </c>
      <c r="N1961" s="27">
        <v>33.799999999999997</v>
      </c>
      <c r="O1961" s="27">
        <f t="shared" si="321"/>
        <v>33.799999999999997</v>
      </c>
      <c r="P1961" s="52" t="str">
        <f t="shared" si="322"/>
        <v>REPROVADO</v>
      </c>
      <c r="Q1961" s="16">
        <f t="shared" si="323"/>
        <v>131117</v>
      </c>
      <c r="R1961" s="27">
        <f t="shared" si="324"/>
        <v>35</v>
      </c>
      <c r="S1961" s="28">
        <v>42382</v>
      </c>
      <c r="T1961" s="27">
        <v>44.7</v>
      </c>
      <c r="U1961" s="27">
        <v>45</v>
      </c>
      <c r="V1961" s="27">
        <f t="shared" si="325"/>
        <v>44.7</v>
      </c>
      <c r="W1961" s="52" t="str">
        <f t="shared" si="326"/>
        <v>APROVADO</v>
      </c>
      <c r="X1961" s="55"/>
    </row>
    <row r="1962" spans="1:24" x14ac:dyDescent="0.25">
      <c r="A1962" s="53">
        <v>3784</v>
      </c>
      <c r="B1962" s="20">
        <v>3784</v>
      </c>
      <c r="C1962" s="16">
        <v>71376</v>
      </c>
      <c r="D1962" s="27">
        <v>35</v>
      </c>
      <c r="E1962" s="28">
        <v>42358</v>
      </c>
      <c r="F1962" s="27">
        <v>29.9</v>
      </c>
      <c r="G1962" s="27">
        <v>27.6</v>
      </c>
      <c r="H1962" s="27">
        <f t="shared" si="317"/>
        <v>27.6</v>
      </c>
      <c r="I1962" s="52" t="str">
        <f t="shared" si="318"/>
        <v>REPROVADO</v>
      </c>
      <c r="J1962" s="16">
        <f t="shared" si="319"/>
        <v>71376</v>
      </c>
      <c r="K1962" s="27">
        <f t="shared" si="320"/>
        <v>35</v>
      </c>
      <c r="L1962" s="28">
        <v>42362</v>
      </c>
      <c r="M1962" s="27">
        <v>34</v>
      </c>
      <c r="N1962" s="27">
        <v>35.5</v>
      </c>
      <c r="O1962" s="27">
        <f t="shared" si="321"/>
        <v>34</v>
      </c>
      <c r="P1962" s="52" t="str">
        <f t="shared" si="322"/>
        <v>REPROVADO</v>
      </c>
      <c r="Q1962" s="16">
        <f t="shared" si="323"/>
        <v>71376</v>
      </c>
      <c r="R1962" s="27">
        <f t="shared" si="324"/>
        <v>35</v>
      </c>
      <c r="S1962" s="28">
        <v>42383</v>
      </c>
      <c r="T1962" s="27">
        <v>37</v>
      </c>
      <c r="U1962" s="27">
        <v>39.4</v>
      </c>
      <c r="V1962" s="27">
        <f t="shared" si="325"/>
        <v>37</v>
      </c>
      <c r="W1962" s="52" t="str">
        <f t="shared" si="326"/>
        <v>APROVADO</v>
      </c>
      <c r="X1962" s="55"/>
    </row>
    <row r="1963" spans="1:24" x14ac:dyDescent="0.25">
      <c r="A1963" s="53">
        <v>3785</v>
      </c>
      <c r="B1963" s="20">
        <v>3785</v>
      </c>
      <c r="C1963" s="16">
        <v>71384</v>
      </c>
      <c r="D1963" s="27">
        <v>35</v>
      </c>
      <c r="E1963" s="28">
        <v>42358</v>
      </c>
      <c r="F1963" s="27">
        <v>26.8</v>
      </c>
      <c r="G1963" s="27">
        <v>27.3</v>
      </c>
      <c r="H1963" s="27">
        <f t="shared" si="317"/>
        <v>26.8</v>
      </c>
      <c r="I1963" s="52" t="str">
        <f t="shared" si="318"/>
        <v>REPROVADO</v>
      </c>
      <c r="J1963" s="16">
        <f t="shared" si="319"/>
        <v>71384</v>
      </c>
      <c r="K1963" s="27">
        <f t="shared" si="320"/>
        <v>35</v>
      </c>
      <c r="L1963" s="28">
        <v>42362</v>
      </c>
      <c r="M1963" s="27">
        <v>35.6</v>
      </c>
      <c r="N1963" s="27">
        <v>36.799999999999997</v>
      </c>
      <c r="O1963" s="27">
        <f t="shared" si="321"/>
        <v>35.6</v>
      </c>
      <c r="P1963" s="52" t="str">
        <f t="shared" si="322"/>
        <v>APROVADO</v>
      </c>
      <c r="Q1963" s="16">
        <f t="shared" si="323"/>
        <v>71384</v>
      </c>
      <c r="R1963" s="27">
        <f t="shared" si="324"/>
        <v>35</v>
      </c>
      <c r="S1963" s="28">
        <v>42383</v>
      </c>
      <c r="T1963" s="27">
        <v>38</v>
      </c>
      <c r="U1963" s="27">
        <v>37.299999999999997</v>
      </c>
      <c r="V1963" s="27">
        <f t="shared" si="325"/>
        <v>37.299999999999997</v>
      </c>
      <c r="W1963" s="52" t="str">
        <f t="shared" si="326"/>
        <v>APROVADO</v>
      </c>
      <c r="X1963" s="55"/>
    </row>
    <row r="1964" spans="1:24" ht="36" x14ac:dyDescent="0.25">
      <c r="A1964" s="53">
        <v>3786</v>
      </c>
      <c r="B1964" s="22">
        <v>3786</v>
      </c>
      <c r="C1964" s="34">
        <v>71388</v>
      </c>
      <c r="D1964" s="45">
        <v>35</v>
      </c>
      <c r="E1964" s="44">
        <v>42358</v>
      </c>
      <c r="F1964" s="45">
        <v>28.8</v>
      </c>
      <c r="G1964" s="45">
        <v>30.2</v>
      </c>
      <c r="H1964" s="45">
        <f t="shared" si="317"/>
        <v>28.8</v>
      </c>
      <c r="I1964" s="46" t="str">
        <f t="shared" si="318"/>
        <v>REPROVADO</v>
      </c>
      <c r="J1964" s="34">
        <f t="shared" si="319"/>
        <v>71388</v>
      </c>
      <c r="K1964" s="45">
        <f t="shared" si="320"/>
        <v>35</v>
      </c>
      <c r="L1964" s="44">
        <v>42362</v>
      </c>
      <c r="M1964" s="45">
        <v>34.6</v>
      </c>
      <c r="N1964" s="45">
        <v>33.9</v>
      </c>
      <c r="O1964" s="45">
        <f t="shared" si="321"/>
        <v>33.9</v>
      </c>
      <c r="P1964" s="46" t="str">
        <f t="shared" si="322"/>
        <v>REPROVADO</v>
      </c>
      <c r="Q1964" s="34">
        <f t="shared" si="323"/>
        <v>71388</v>
      </c>
      <c r="R1964" s="45">
        <f t="shared" si="324"/>
        <v>35</v>
      </c>
      <c r="S1964" s="44">
        <v>42383</v>
      </c>
      <c r="T1964" s="45">
        <v>40.5</v>
      </c>
      <c r="U1964" s="45">
        <v>40.6</v>
      </c>
      <c r="V1964" s="45">
        <f t="shared" si="325"/>
        <v>40.5</v>
      </c>
      <c r="W1964" s="46" t="str">
        <f t="shared" si="326"/>
        <v>APROVADO</v>
      </c>
      <c r="X1964" s="59" t="s">
        <v>192</v>
      </c>
    </row>
    <row r="1965" spans="1:24" x14ac:dyDescent="0.25">
      <c r="A1965" s="53">
        <v>3787</v>
      </c>
      <c r="B1965" s="20">
        <v>3787</v>
      </c>
      <c r="C1965" s="16">
        <v>131192</v>
      </c>
      <c r="D1965" s="27">
        <v>35</v>
      </c>
      <c r="E1965" s="28">
        <v>42358</v>
      </c>
      <c r="F1965" s="27">
        <v>27.8</v>
      </c>
      <c r="G1965" s="27">
        <v>26.9</v>
      </c>
      <c r="H1965" s="27">
        <f t="shared" si="317"/>
        <v>26.9</v>
      </c>
      <c r="I1965" s="52" t="str">
        <f t="shared" si="318"/>
        <v>REPROVADO</v>
      </c>
      <c r="J1965" s="16">
        <f t="shared" si="319"/>
        <v>131192</v>
      </c>
      <c r="K1965" s="27">
        <f t="shared" si="320"/>
        <v>35</v>
      </c>
      <c r="L1965" s="28">
        <v>42362</v>
      </c>
      <c r="M1965" s="27">
        <v>35</v>
      </c>
      <c r="N1965" s="27">
        <v>34.9</v>
      </c>
      <c r="O1965" s="27">
        <f t="shared" si="321"/>
        <v>34.9</v>
      </c>
      <c r="P1965" s="52" t="str">
        <f t="shared" si="322"/>
        <v>REPROVADO</v>
      </c>
      <c r="Q1965" s="16">
        <f t="shared" si="323"/>
        <v>131192</v>
      </c>
      <c r="R1965" s="27">
        <f t="shared" si="324"/>
        <v>35</v>
      </c>
      <c r="S1965" s="28">
        <v>42383</v>
      </c>
      <c r="T1965" s="27">
        <v>45.9</v>
      </c>
      <c r="U1965" s="27">
        <v>40.799999999999997</v>
      </c>
      <c r="V1965" s="27">
        <f t="shared" si="325"/>
        <v>40.799999999999997</v>
      </c>
      <c r="W1965" s="52" t="str">
        <f t="shared" si="326"/>
        <v>APROVADO</v>
      </c>
      <c r="X1965" s="55"/>
    </row>
    <row r="1966" spans="1:24" x14ac:dyDescent="0.25">
      <c r="A1966" s="53">
        <v>3788</v>
      </c>
      <c r="B1966" s="20">
        <v>3788</v>
      </c>
      <c r="C1966" s="16">
        <v>131208</v>
      </c>
      <c r="D1966" s="27">
        <v>35</v>
      </c>
      <c r="E1966" s="28">
        <v>42358</v>
      </c>
      <c r="F1966" s="27">
        <v>28.6</v>
      </c>
      <c r="G1966" s="27">
        <v>28.5</v>
      </c>
      <c r="H1966" s="27">
        <f t="shared" si="317"/>
        <v>28.5</v>
      </c>
      <c r="I1966" s="52" t="str">
        <f t="shared" si="318"/>
        <v>REPROVADO</v>
      </c>
      <c r="J1966" s="16">
        <f t="shared" si="319"/>
        <v>131208</v>
      </c>
      <c r="K1966" s="27">
        <f t="shared" si="320"/>
        <v>35</v>
      </c>
      <c r="L1966" s="28">
        <v>42362</v>
      </c>
      <c r="M1966" s="27">
        <v>37.6</v>
      </c>
      <c r="N1966" s="27">
        <v>37.6</v>
      </c>
      <c r="O1966" s="27">
        <f t="shared" si="321"/>
        <v>37.6</v>
      </c>
      <c r="P1966" s="52" t="str">
        <f t="shared" si="322"/>
        <v>APROVADO</v>
      </c>
      <c r="Q1966" s="16">
        <f t="shared" si="323"/>
        <v>131208</v>
      </c>
      <c r="R1966" s="27">
        <f t="shared" si="324"/>
        <v>35</v>
      </c>
      <c r="S1966" s="28">
        <v>42383</v>
      </c>
      <c r="T1966" s="27">
        <v>40.700000000000003</v>
      </c>
      <c r="U1966" s="27">
        <v>40</v>
      </c>
      <c r="V1966" s="27">
        <f t="shared" si="325"/>
        <v>40</v>
      </c>
      <c r="W1966" s="52" t="str">
        <f t="shared" si="326"/>
        <v>APROVADO</v>
      </c>
      <c r="X1966" s="55"/>
    </row>
    <row r="1967" spans="1:24" x14ac:dyDescent="0.25">
      <c r="A1967" s="53">
        <v>3789</v>
      </c>
      <c r="B1967" s="20">
        <v>3789</v>
      </c>
      <c r="C1967" s="16">
        <v>131201</v>
      </c>
      <c r="D1967" s="27">
        <v>35</v>
      </c>
      <c r="E1967" s="28">
        <v>42358</v>
      </c>
      <c r="F1967" s="27">
        <v>27.9</v>
      </c>
      <c r="G1967" s="27">
        <v>27.7</v>
      </c>
      <c r="H1967" s="27">
        <f t="shared" si="317"/>
        <v>27.7</v>
      </c>
      <c r="I1967" s="52" t="str">
        <f t="shared" si="318"/>
        <v>REPROVADO</v>
      </c>
      <c r="J1967" s="16">
        <f t="shared" si="319"/>
        <v>131201</v>
      </c>
      <c r="K1967" s="27">
        <f t="shared" si="320"/>
        <v>35</v>
      </c>
      <c r="L1967" s="28">
        <v>42362</v>
      </c>
      <c r="M1967" s="27">
        <v>38.4</v>
      </c>
      <c r="N1967" s="27">
        <v>38.700000000000003</v>
      </c>
      <c r="O1967" s="27">
        <f t="shared" si="321"/>
        <v>38.4</v>
      </c>
      <c r="P1967" s="52" t="str">
        <f t="shared" si="322"/>
        <v>APROVADO</v>
      </c>
      <c r="Q1967" s="16">
        <f t="shared" si="323"/>
        <v>131201</v>
      </c>
      <c r="R1967" s="27">
        <f t="shared" si="324"/>
        <v>35</v>
      </c>
      <c r="S1967" s="28">
        <v>42383</v>
      </c>
      <c r="T1967" s="27">
        <v>45.3</v>
      </c>
      <c r="U1967" s="27">
        <v>42.3</v>
      </c>
      <c r="V1967" s="27">
        <f t="shared" si="325"/>
        <v>42.3</v>
      </c>
      <c r="W1967" s="52" t="str">
        <f t="shared" si="326"/>
        <v>APROVADO</v>
      </c>
      <c r="X1967" s="55"/>
    </row>
    <row r="1968" spans="1:24" x14ac:dyDescent="0.25">
      <c r="A1968" s="53">
        <v>3790</v>
      </c>
      <c r="B1968" s="20">
        <v>3790</v>
      </c>
      <c r="C1968" s="16">
        <v>131206</v>
      </c>
      <c r="D1968" s="27">
        <v>35</v>
      </c>
      <c r="E1968" s="28">
        <v>42358</v>
      </c>
      <c r="F1968" s="27">
        <v>26.4</v>
      </c>
      <c r="G1968" s="27">
        <v>26.3</v>
      </c>
      <c r="H1968" s="27">
        <f t="shared" si="317"/>
        <v>26.3</v>
      </c>
      <c r="I1968" s="52" t="str">
        <f t="shared" si="318"/>
        <v>REPROVADO</v>
      </c>
      <c r="J1968" s="16">
        <f t="shared" si="319"/>
        <v>131206</v>
      </c>
      <c r="K1968" s="27">
        <f t="shared" si="320"/>
        <v>35</v>
      </c>
      <c r="L1968" s="28">
        <v>42362</v>
      </c>
      <c r="M1968" s="27">
        <v>38</v>
      </c>
      <c r="N1968" s="27">
        <v>37.299999999999997</v>
      </c>
      <c r="O1968" s="27">
        <f t="shared" si="321"/>
        <v>37.299999999999997</v>
      </c>
      <c r="P1968" s="52" t="str">
        <f t="shared" si="322"/>
        <v>APROVADO</v>
      </c>
      <c r="Q1968" s="16">
        <f t="shared" si="323"/>
        <v>131206</v>
      </c>
      <c r="R1968" s="27">
        <f t="shared" si="324"/>
        <v>35</v>
      </c>
      <c r="S1968" s="28">
        <v>42383</v>
      </c>
      <c r="T1968" s="27">
        <v>41.4</v>
      </c>
      <c r="U1968" s="27">
        <v>41.1</v>
      </c>
      <c r="V1968" s="27">
        <f t="shared" si="325"/>
        <v>41.1</v>
      </c>
      <c r="W1968" s="52" t="str">
        <f t="shared" si="326"/>
        <v>APROVADO</v>
      </c>
      <c r="X1968" s="55"/>
    </row>
    <row r="1969" spans="1:24" x14ac:dyDescent="0.25">
      <c r="A1969" s="53">
        <v>3791</v>
      </c>
      <c r="B1969" s="20">
        <v>3791</v>
      </c>
      <c r="C1969" s="16">
        <v>131209</v>
      </c>
      <c r="D1969" s="27">
        <v>35</v>
      </c>
      <c r="E1969" s="28">
        <v>42358</v>
      </c>
      <c r="F1969" s="27">
        <v>28</v>
      </c>
      <c r="G1969" s="27">
        <v>27.5</v>
      </c>
      <c r="H1969" s="27">
        <f t="shared" si="317"/>
        <v>27.5</v>
      </c>
      <c r="I1969" s="52" t="str">
        <f t="shared" si="318"/>
        <v>REPROVADO</v>
      </c>
      <c r="J1969" s="16">
        <f t="shared" si="319"/>
        <v>131209</v>
      </c>
      <c r="K1969" s="27">
        <f t="shared" si="320"/>
        <v>35</v>
      </c>
      <c r="L1969" s="28">
        <v>42362</v>
      </c>
      <c r="M1969" s="27">
        <v>36.5</v>
      </c>
      <c r="N1969" s="27">
        <v>37.5</v>
      </c>
      <c r="O1969" s="27">
        <f t="shared" si="321"/>
        <v>36.5</v>
      </c>
      <c r="P1969" s="52" t="str">
        <f t="shared" si="322"/>
        <v>APROVADO</v>
      </c>
      <c r="Q1969" s="16">
        <f t="shared" si="323"/>
        <v>131209</v>
      </c>
      <c r="R1969" s="27">
        <f t="shared" si="324"/>
        <v>35</v>
      </c>
      <c r="S1969" s="28">
        <v>42383</v>
      </c>
      <c r="T1969" s="27">
        <v>43.7</v>
      </c>
      <c r="U1969" s="27">
        <v>41.8</v>
      </c>
      <c r="V1969" s="27">
        <f t="shared" si="325"/>
        <v>41.8</v>
      </c>
      <c r="W1969" s="52" t="str">
        <f t="shared" si="326"/>
        <v>APROVADO</v>
      </c>
      <c r="X1969" s="55"/>
    </row>
    <row r="1970" spans="1:24" x14ac:dyDescent="0.25">
      <c r="A1970" s="53">
        <v>3792</v>
      </c>
      <c r="B1970" s="20">
        <v>3792</v>
      </c>
      <c r="C1970" s="16">
        <v>131230</v>
      </c>
      <c r="D1970" s="27">
        <v>35</v>
      </c>
      <c r="E1970" s="28">
        <v>42359</v>
      </c>
      <c r="F1970" s="27">
        <v>27.8</v>
      </c>
      <c r="G1970" s="27">
        <v>28.6</v>
      </c>
      <c r="H1970" s="27">
        <f t="shared" si="317"/>
        <v>27.8</v>
      </c>
      <c r="I1970" s="52" t="str">
        <f t="shared" si="318"/>
        <v>REPROVADO</v>
      </c>
      <c r="J1970" s="16">
        <f t="shared" si="319"/>
        <v>131230</v>
      </c>
      <c r="K1970" s="27">
        <f t="shared" si="320"/>
        <v>35</v>
      </c>
      <c r="L1970" s="28">
        <v>42363</v>
      </c>
      <c r="M1970" s="27">
        <v>32.5</v>
      </c>
      <c r="N1970" s="27">
        <v>33.9</v>
      </c>
      <c r="O1970" s="27">
        <f t="shared" si="321"/>
        <v>32.5</v>
      </c>
      <c r="P1970" s="52" t="str">
        <f t="shared" si="322"/>
        <v>REPROVADO</v>
      </c>
      <c r="Q1970" s="16">
        <f t="shared" si="323"/>
        <v>131230</v>
      </c>
      <c r="R1970" s="27">
        <f t="shared" si="324"/>
        <v>35</v>
      </c>
      <c r="S1970" s="28">
        <v>42384</v>
      </c>
      <c r="T1970" s="27">
        <v>44.3</v>
      </c>
      <c r="U1970" s="27">
        <v>42</v>
      </c>
      <c r="V1970" s="27">
        <f t="shared" si="325"/>
        <v>42</v>
      </c>
      <c r="W1970" s="52" t="str">
        <f t="shared" si="326"/>
        <v>APROVADO</v>
      </c>
      <c r="X1970" s="55"/>
    </row>
    <row r="1971" spans="1:24" x14ac:dyDescent="0.25">
      <c r="A1971" s="53">
        <v>3793</v>
      </c>
      <c r="B1971" s="20">
        <v>3793</v>
      </c>
      <c r="C1971" s="16">
        <v>131232</v>
      </c>
      <c r="D1971" s="27">
        <v>35</v>
      </c>
      <c r="E1971" s="28">
        <v>42359</v>
      </c>
      <c r="F1971" s="27">
        <v>28.9</v>
      </c>
      <c r="G1971" s="27">
        <v>31.2</v>
      </c>
      <c r="H1971" s="27">
        <f t="shared" si="317"/>
        <v>28.9</v>
      </c>
      <c r="I1971" s="52" t="str">
        <f t="shared" si="318"/>
        <v>REPROVADO</v>
      </c>
      <c r="J1971" s="16">
        <f t="shared" si="319"/>
        <v>131232</v>
      </c>
      <c r="K1971" s="27">
        <f t="shared" si="320"/>
        <v>35</v>
      </c>
      <c r="L1971" s="28">
        <v>42363</v>
      </c>
      <c r="M1971" s="27">
        <v>37.6</v>
      </c>
      <c r="N1971" s="27">
        <v>37.6</v>
      </c>
      <c r="O1971" s="27">
        <f t="shared" si="321"/>
        <v>37.6</v>
      </c>
      <c r="P1971" s="52" t="str">
        <f t="shared" si="322"/>
        <v>APROVADO</v>
      </c>
      <c r="Q1971" s="16">
        <f t="shared" si="323"/>
        <v>131232</v>
      </c>
      <c r="R1971" s="27">
        <f t="shared" si="324"/>
        <v>35</v>
      </c>
      <c r="S1971" s="28">
        <v>42384</v>
      </c>
      <c r="T1971" s="27">
        <v>46.9</v>
      </c>
      <c r="U1971" s="27">
        <v>48.2</v>
      </c>
      <c r="V1971" s="27">
        <f t="shared" si="325"/>
        <v>46.9</v>
      </c>
      <c r="W1971" s="52" t="str">
        <f t="shared" si="326"/>
        <v>APROVADO</v>
      </c>
      <c r="X1971" s="55"/>
    </row>
    <row r="1972" spans="1:24" x14ac:dyDescent="0.25">
      <c r="A1972" s="53">
        <v>3794</v>
      </c>
      <c r="B1972" s="20">
        <v>3794</v>
      </c>
      <c r="C1972" s="16">
        <v>131233</v>
      </c>
      <c r="D1972" s="27">
        <v>35</v>
      </c>
      <c r="E1972" s="28">
        <v>42359</v>
      </c>
      <c r="F1972" s="27">
        <v>27.8</v>
      </c>
      <c r="G1972" s="27">
        <v>27</v>
      </c>
      <c r="H1972" s="27">
        <f t="shared" si="317"/>
        <v>27</v>
      </c>
      <c r="I1972" s="52" t="str">
        <f t="shared" si="318"/>
        <v>REPROVADO</v>
      </c>
      <c r="J1972" s="16">
        <f t="shared" si="319"/>
        <v>131233</v>
      </c>
      <c r="K1972" s="27">
        <f t="shared" si="320"/>
        <v>35</v>
      </c>
      <c r="L1972" s="28">
        <v>42363</v>
      </c>
      <c r="M1972" s="27">
        <v>35.1</v>
      </c>
      <c r="N1972" s="27">
        <v>35.799999999999997</v>
      </c>
      <c r="O1972" s="27">
        <f t="shared" si="321"/>
        <v>35.1</v>
      </c>
      <c r="P1972" s="52" t="str">
        <f t="shared" si="322"/>
        <v>APROVADO</v>
      </c>
      <c r="Q1972" s="16">
        <f t="shared" si="323"/>
        <v>131233</v>
      </c>
      <c r="R1972" s="27">
        <f t="shared" si="324"/>
        <v>35</v>
      </c>
      <c r="S1972" s="28">
        <v>42384</v>
      </c>
      <c r="T1972" s="27">
        <v>44.6</v>
      </c>
      <c r="U1972" s="27">
        <v>44.5</v>
      </c>
      <c r="V1972" s="27">
        <f t="shared" si="325"/>
        <v>44.5</v>
      </c>
      <c r="W1972" s="52" t="str">
        <f t="shared" si="326"/>
        <v>APROVADO</v>
      </c>
      <c r="X1972" s="55"/>
    </row>
    <row r="1973" spans="1:24" x14ac:dyDescent="0.25">
      <c r="A1973" s="53">
        <v>3795</v>
      </c>
      <c r="B1973" s="20">
        <v>3795</v>
      </c>
      <c r="C1973" s="16">
        <v>131235</v>
      </c>
      <c r="D1973" s="27">
        <v>35</v>
      </c>
      <c r="E1973" s="28">
        <v>42359</v>
      </c>
      <c r="F1973" s="27">
        <v>27.5</v>
      </c>
      <c r="G1973" s="27">
        <v>27.1</v>
      </c>
      <c r="H1973" s="27">
        <f t="shared" si="317"/>
        <v>27.1</v>
      </c>
      <c r="I1973" s="52" t="str">
        <f t="shared" si="318"/>
        <v>REPROVADO</v>
      </c>
      <c r="J1973" s="16">
        <f t="shared" si="319"/>
        <v>131235</v>
      </c>
      <c r="K1973" s="27">
        <f t="shared" si="320"/>
        <v>35</v>
      </c>
      <c r="L1973" s="28">
        <v>42363</v>
      </c>
      <c r="M1973" s="27">
        <v>37.799999999999997</v>
      </c>
      <c r="N1973" s="27">
        <v>37.700000000000003</v>
      </c>
      <c r="O1973" s="27">
        <f t="shared" si="321"/>
        <v>37.700000000000003</v>
      </c>
      <c r="P1973" s="52" t="str">
        <f t="shared" si="322"/>
        <v>APROVADO</v>
      </c>
      <c r="Q1973" s="16">
        <f t="shared" si="323"/>
        <v>131235</v>
      </c>
      <c r="R1973" s="27">
        <f t="shared" si="324"/>
        <v>35</v>
      </c>
      <c r="S1973" s="28">
        <v>42384</v>
      </c>
      <c r="T1973" s="27">
        <v>42</v>
      </c>
      <c r="U1973" s="27">
        <v>40.799999999999997</v>
      </c>
      <c r="V1973" s="27">
        <f t="shared" si="325"/>
        <v>40.799999999999997</v>
      </c>
      <c r="W1973" s="52" t="str">
        <f t="shared" si="326"/>
        <v>APROVADO</v>
      </c>
      <c r="X1973" s="55"/>
    </row>
    <row r="1974" spans="1:24" x14ac:dyDescent="0.25">
      <c r="A1974" s="53">
        <v>3796</v>
      </c>
      <c r="B1974" s="20">
        <v>3796</v>
      </c>
      <c r="C1974" s="16">
        <v>131237</v>
      </c>
      <c r="D1974" s="27">
        <v>35</v>
      </c>
      <c r="E1974" s="28">
        <v>42359</v>
      </c>
      <c r="F1974" s="27">
        <v>27</v>
      </c>
      <c r="G1974" s="27">
        <v>27.5</v>
      </c>
      <c r="H1974" s="27">
        <f t="shared" si="317"/>
        <v>27</v>
      </c>
      <c r="I1974" s="52" t="str">
        <f t="shared" si="318"/>
        <v>REPROVADO</v>
      </c>
      <c r="J1974" s="16">
        <f t="shared" si="319"/>
        <v>131237</v>
      </c>
      <c r="K1974" s="27">
        <f t="shared" si="320"/>
        <v>35</v>
      </c>
      <c r="L1974" s="28">
        <v>42363</v>
      </c>
      <c r="M1974" s="27">
        <v>35.1</v>
      </c>
      <c r="N1974" s="27">
        <v>35.799999999999997</v>
      </c>
      <c r="O1974" s="27">
        <f t="shared" si="321"/>
        <v>35.1</v>
      </c>
      <c r="P1974" s="52" t="str">
        <f t="shared" si="322"/>
        <v>APROVADO</v>
      </c>
      <c r="Q1974" s="16">
        <f t="shared" si="323"/>
        <v>131237</v>
      </c>
      <c r="R1974" s="27">
        <f t="shared" si="324"/>
        <v>35</v>
      </c>
      <c r="S1974" s="28">
        <v>42384</v>
      </c>
      <c r="T1974" s="27">
        <v>45.1</v>
      </c>
      <c r="U1974" s="27">
        <v>44.3</v>
      </c>
      <c r="V1974" s="27">
        <f t="shared" si="325"/>
        <v>44.3</v>
      </c>
      <c r="W1974" s="52" t="str">
        <f t="shared" si="326"/>
        <v>APROVADO</v>
      </c>
      <c r="X1974" s="55"/>
    </row>
    <row r="1975" spans="1:24" x14ac:dyDescent="0.25">
      <c r="A1975" s="53">
        <v>3797</v>
      </c>
      <c r="B1975" s="20">
        <v>3797</v>
      </c>
      <c r="C1975" s="16">
        <v>131239</v>
      </c>
      <c r="D1975" s="27">
        <v>35</v>
      </c>
      <c r="E1975" s="28">
        <v>42359</v>
      </c>
      <c r="F1975" s="27">
        <v>27.6</v>
      </c>
      <c r="G1975" s="27">
        <v>26.4</v>
      </c>
      <c r="H1975" s="27">
        <f t="shared" si="317"/>
        <v>26.4</v>
      </c>
      <c r="I1975" s="52" t="str">
        <f t="shared" si="318"/>
        <v>REPROVADO</v>
      </c>
      <c r="J1975" s="16">
        <f t="shared" si="319"/>
        <v>131239</v>
      </c>
      <c r="K1975" s="27">
        <f t="shared" si="320"/>
        <v>35</v>
      </c>
      <c r="L1975" s="28">
        <v>42363</v>
      </c>
      <c r="M1975" s="27">
        <v>34.200000000000003</v>
      </c>
      <c r="N1975" s="27">
        <v>34.9</v>
      </c>
      <c r="O1975" s="27">
        <f t="shared" si="321"/>
        <v>34.200000000000003</v>
      </c>
      <c r="P1975" s="52" t="str">
        <f t="shared" si="322"/>
        <v>REPROVADO</v>
      </c>
      <c r="Q1975" s="16">
        <f t="shared" si="323"/>
        <v>131239</v>
      </c>
      <c r="R1975" s="27">
        <f t="shared" si="324"/>
        <v>35</v>
      </c>
      <c r="S1975" s="28">
        <v>42384</v>
      </c>
      <c r="T1975" s="27">
        <v>44.2</v>
      </c>
      <c r="U1975" s="27">
        <v>42.4</v>
      </c>
      <c r="V1975" s="27">
        <f t="shared" si="325"/>
        <v>42.4</v>
      </c>
      <c r="W1975" s="52" t="str">
        <f t="shared" si="326"/>
        <v>APROVADO</v>
      </c>
      <c r="X1975" s="55"/>
    </row>
    <row r="1976" spans="1:24" x14ac:dyDescent="0.25">
      <c r="A1976" s="53">
        <v>3798</v>
      </c>
      <c r="B1976" s="20">
        <v>3798</v>
      </c>
      <c r="C1976" s="16">
        <v>131242</v>
      </c>
      <c r="D1976" s="27">
        <v>35</v>
      </c>
      <c r="E1976" s="28">
        <v>42359</v>
      </c>
      <c r="F1976" s="27">
        <v>26</v>
      </c>
      <c r="G1976" s="27">
        <v>26.4</v>
      </c>
      <c r="H1976" s="27">
        <f t="shared" si="317"/>
        <v>26</v>
      </c>
      <c r="I1976" s="52" t="str">
        <f t="shared" si="318"/>
        <v>REPROVADO</v>
      </c>
      <c r="J1976" s="16">
        <f t="shared" si="319"/>
        <v>131242</v>
      </c>
      <c r="K1976" s="27">
        <f t="shared" si="320"/>
        <v>35</v>
      </c>
      <c r="L1976" s="28">
        <v>42363</v>
      </c>
      <c r="M1976" s="27">
        <v>32.6</v>
      </c>
      <c r="N1976" s="27">
        <v>31.2</v>
      </c>
      <c r="O1976" s="27">
        <f t="shared" si="321"/>
        <v>31.2</v>
      </c>
      <c r="P1976" s="52" t="str">
        <f t="shared" si="322"/>
        <v>REPROVADO</v>
      </c>
      <c r="Q1976" s="16">
        <f t="shared" si="323"/>
        <v>131242</v>
      </c>
      <c r="R1976" s="27">
        <f t="shared" si="324"/>
        <v>35</v>
      </c>
      <c r="S1976" s="28">
        <v>42384</v>
      </c>
      <c r="T1976" s="27">
        <v>39.9</v>
      </c>
      <c r="U1976" s="27">
        <v>39.299999999999997</v>
      </c>
      <c r="V1976" s="27">
        <f t="shared" si="325"/>
        <v>39.299999999999997</v>
      </c>
      <c r="W1976" s="52" t="str">
        <f t="shared" si="326"/>
        <v>APROVADO</v>
      </c>
      <c r="X1976" s="55"/>
    </row>
    <row r="1977" spans="1:24" x14ac:dyDescent="0.25">
      <c r="A1977" s="53">
        <v>3799</v>
      </c>
      <c r="B1977" s="20">
        <v>3799</v>
      </c>
      <c r="C1977" s="16">
        <v>131246</v>
      </c>
      <c r="D1977" s="27">
        <v>35</v>
      </c>
      <c r="E1977" s="28">
        <v>42359</v>
      </c>
      <c r="F1977" s="27">
        <v>27.8</v>
      </c>
      <c r="G1977" s="27">
        <v>29.2</v>
      </c>
      <c r="H1977" s="27">
        <f t="shared" si="317"/>
        <v>27.8</v>
      </c>
      <c r="I1977" s="52" t="str">
        <f t="shared" si="318"/>
        <v>REPROVADO</v>
      </c>
      <c r="J1977" s="16">
        <f t="shared" si="319"/>
        <v>131246</v>
      </c>
      <c r="K1977" s="27">
        <f t="shared" si="320"/>
        <v>35</v>
      </c>
      <c r="L1977" s="28">
        <v>42363</v>
      </c>
      <c r="M1977" s="27">
        <v>35.1</v>
      </c>
      <c r="N1977" s="27">
        <v>33.9</v>
      </c>
      <c r="O1977" s="27">
        <f t="shared" si="321"/>
        <v>33.9</v>
      </c>
      <c r="P1977" s="52" t="str">
        <f t="shared" si="322"/>
        <v>REPROVADO</v>
      </c>
      <c r="Q1977" s="16">
        <f t="shared" si="323"/>
        <v>131246</v>
      </c>
      <c r="R1977" s="27">
        <f t="shared" si="324"/>
        <v>35</v>
      </c>
      <c r="S1977" s="28">
        <v>42384</v>
      </c>
      <c r="T1977" s="27">
        <v>36.200000000000003</v>
      </c>
      <c r="U1977" s="27">
        <v>44.4</v>
      </c>
      <c r="V1977" s="27">
        <f t="shared" si="325"/>
        <v>36.200000000000003</v>
      </c>
      <c r="W1977" s="52" t="str">
        <f t="shared" si="326"/>
        <v>APROVADO</v>
      </c>
      <c r="X1977" s="55"/>
    </row>
    <row r="1978" spans="1:24" x14ac:dyDescent="0.25">
      <c r="A1978" s="53">
        <v>3800</v>
      </c>
      <c r="B1978" s="20">
        <v>3800</v>
      </c>
      <c r="C1978" s="16">
        <v>131249</v>
      </c>
      <c r="D1978" s="27">
        <v>35</v>
      </c>
      <c r="E1978" s="28">
        <v>42359</v>
      </c>
      <c r="F1978" s="27">
        <v>27</v>
      </c>
      <c r="G1978" s="27">
        <v>28.4</v>
      </c>
      <c r="H1978" s="27">
        <f t="shared" si="317"/>
        <v>27</v>
      </c>
      <c r="I1978" s="52" t="str">
        <f t="shared" si="318"/>
        <v>REPROVADO</v>
      </c>
      <c r="J1978" s="16">
        <f t="shared" si="319"/>
        <v>131249</v>
      </c>
      <c r="K1978" s="27">
        <f t="shared" si="320"/>
        <v>35</v>
      </c>
      <c r="L1978" s="28">
        <v>42363</v>
      </c>
      <c r="M1978" s="27">
        <v>35.1</v>
      </c>
      <c r="N1978" s="27">
        <v>33.9</v>
      </c>
      <c r="O1978" s="27">
        <f t="shared" si="321"/>
        <v>33.9</v>
      </c>
      <c r="P1978" s="52" t="str">
        <f t="shared" si="322"/>
        <v>REPROVADO</v>
      </c>
      <c r="Q1978" s="16">
        <f t="shared" si="323"/>
        <v>131249</v>
      </c>
      <c r="R1978" s="27">
        <f t="shared" si="324"/>
        <v>35</v>
      </c>
      <c r="S1978" s="28">
        <v>42384</v>
      </c>
      <c r="T1978" s="27">
        <v>45.8</v>
      </c>
      <c r="U1978" s="27">
        <v>44.2</v>
      </c>
      <c r="V1978" s="27">
        <f t="shared" si="325"/>
        <v>44.2</v>
      </c>
      <c r="W1978" s="52" t="str">
        <f t="shared" si="326"/>
        <v>APROVADO</v>
      </c>
      <c r="X1978" s="55"/>
    </row>
    <row r="1979" spans="1:24" x14ac:dyDescent="0.25">
      <c r="A1979" s="53">
        <v>3801</v>
      </c>
      <c r="B1979" s="20">
        <v>3801</v>
      </c>
      <c r="C1979" s="16">
        <v>131252</v>
      </c>
      <c r="D1979" s="27">
        <v>35</v>
      </c>
      <c r="E1979" s="28">
        <v>42359</v>
      </c>
      <c r="F1979" s="27">
        <v>30.3</v>
      </c>
      <c r="G1979" s="27">
        <v>29.8</v>
      </c>
      <c r="H1979" s="27">
        <f t="shared" si="317"/>
        <v>29.8</v>
      </c>
      <c r="I1979" s="52" t="str">
        <f t="shared" si="318"/>
        <v>REPROVADO</v>
      </c>
      <c r="J1979" s="16">
        <f t="shared" si="319"/>
        <v>131252</v>
      </c>
      <c r="K1979" s="27">
        <f t="shared" si="320"/>
        <v>35</v>
      </c>
      <c r="L1979" s="28">
        <v>42363</v>
      </c>
      <c r="M1979" s="27">
        <v>35.799999999999997</v>
      </c>
      <c r="N1979" s="27">
        <v>36.200000000000003</v>
      </c>
      <c r="O1979" s="27">
        <f t="shared" si="321"/>
        <v>35.799999999999997</v>
      </c>
      <c r="P1979" s="52" t="str">
        <f t="shared" si="322"/>
        <v>APROVADO</v>
      </c>
      <c r="Q1979" s="16">
        <f t="shared" si="323"/>
        <v>131252</v>
      </c>
      <c r="R1979" s="27">
        <f t="shared" si="324"/>
        <v>35</v>
      </c>
      <c r="S1979" s="28">
        <v>42384</v>
      </c>
      <c r="T1979" s="27">
        <v>43</v>
      </c>
      <c r="U1979" s="27">
        <v>42.2</v>
      </c>
      <c r="V1979" s="27">
        <f t="shared" si="325"/>
        <v>42.2</v>
      </c>
      <c r="W1979" s="52" t="str">
        <f t="shared" si="326"/>
        <v>APROVADO</v>
      </c>
      <c r="X1979" s="55"/>
    </row>
    <row r="1980" spans="1:24" x14ac:dyDescent="0.25">
      <c r="A1980" s="53">
        <v>3802</v>
      </c>
      <c r="B1980" s="20">
        <v>3802</v>
      </c>
      <c r="C1980" s="16">
        <v>131254</v>
      </c>
      <c r="D1980" s="27">
        <v>35</v>
      </c>
      <c r="E1980" s="28">
        <v>42359</v>
      </c>
      <c r="F1980" s="27">
        <v>26.3</v>
      </c>
      <c r="G1980" s="27">
        <v>28.8</v>
      </c>
      <c r="H1980" s="27">
        <f t="shared" si="317"/>
        <v>26.3</v>
      </c>
      <c r="I1980" s="52" t="str">
        <f t="shared" si="318"/>
        <v>REPROVADO</v>
      </c>
      <c r="J1980" s="16">
        <f t="shared" si="319"/>
        <v>131254</v>
      </c>
      <c r="K1980" s="27">
        <f t="shared" si="320"/>
        <v>35</v>
      </c>
      <c r="L1980" s="28">
        <v>42363</v>
      </c>
      <c r="M1980" s="27">
        <v>32.799999999999997</v>
      </c>
      <c r="N1980" s="27">
        <v>34.299999999999997</v>
      </c>
      <c r="O1980" s="27">
        <f t="shared" si="321"/>
        <v>32.799999999999997</v>
      </c>
      <c r="P1980" s="52" t="str">
        <f t="shared" si="322"/>
        <v>REPROVADO</v>
      </c>
      <c r="Q1980" s="16">
        <f t="shared" si="323"/>
        <v>131254</v>
      </c>
      <c r="R1980" s="27">
        <f t="shared" si="324"/>
        <v>35</v>
      </c>
      <c r="S1980" s="28">
        <v>42384</v>
      </c>
      <c r="T1980" s="27">
        <v>50.6</v>
      </c>
      <c r="U1980" s="27">
        <v>50.4</v>
      </c>
      <c r="V1980" s="27">
        <f t="shared" si="325"/>
        <v>50.4</v>
      </c>
      <c r="W1980" s="52" t="str">
        <f t="shared" si="326"/>
        <v>APROVADO</v>
      </c>
      <c r="X1980" s="55"/>
    </row>
    <row r="1981" spans="1:24" x14ac:dyDescent="0.25">
      <c r="A1981" s="53">
        <v>3803</v>
      </c>
      <c r="B1981" s="20">
        <v>3803</v>
      </c>
      <c r="C1981" s="16">
        <v>131256</v>
      </c>
      <c r="D1981" s="27">
        <v>35</v>
      </c>
      <c r="E1981" s="28">
        <v>42359</v>
      </c>
      <c r="F1981" s="27">
        <v>26.3</v>
      </c>
      <c r="G1981" s="27">
        <v>27</v>
      </c>
      <c r="H1981" s="27">
        <f t="shared" si="317"/>
        <v>26.3</v>
      </c>
      <c r="I1981" s="52" t="str">
        <f t="shared" si="318"/>
        <v>REPROVADO</v>
      </c>
      <c r="J1981" s="16">
        <f t="shared" si="319"/>
        <v>131256</v>
      </c>
      <c r="K1981" s="27">
        <f t="shared" si="320"/>
        <v>35</v>
      </c>
      <c r="L1981" s="28">
        <v>42363</v>
      </c>
      <c r="M1981" s="27">
        <v>36.299999999999997</v>
      </c>
      <c r="N1981" s="27">
        <v>35.200000000000003</v>
      </c>
      <c r="O1981" s="27">
        <f t="shared" si="321"/>
        <v>35.200000000000003</v>
      </c>
      <c r="P1981" s="52" t="str">
        <f t="shared" si="322"/>
        <v>APROVADO</v>
      </c>
      <c r="Q1981" s="16">
        <f t="shared" si="323"/>
        <v>131256</v>
      </c>
      <c r="R1981" s="27">
        <f t="shared" si="324"/>
        <v>35</v>
      </c>
      <c r="S1981" s="28">
        <v>42384</v>
      </c>
      <c r="T1981" s="27">
        <v>44.3</v>
      </c>
      <c r="U1981" s="27">
        <v>46.1</v>
      </c>
      <c r="V1981" s="27">
        <f t="shared" si="325"/>
        <v>44.3</v>
      </c>
      <c r="W1981" s="52" t="str">
        <f t="shared" si="326"/>
        <v>APROVADO</v>
      </c>
      <c r="X1981" s="55"/>
    </row>
    <row r="1982" spans="1:24" x14ac:dyDescent="0.25">
      <c r="A1982" s="53">
        <v>3804</v>
      </c>
      <c r="B1982" s="20">
        <v>3804</v>
      </c>
      <c r="C1982" s="16">
        <v>131258</v>
      </c>
      <c r="D1982" s="27">
        <v>35</v>
      </c>
      <c r="E1982" s="28">
        <v>42359</v>
      </c>
      <c r="F1982" s="27">
        <v>29</v>
      </c>
      <c r="G1982" s="27">
        <v>30.1</v>
      </c>
      <c r="H1982" s="27">
        <f t="shared" si="317"/>
        <v>29</v>
      </c>
      <c r="I1982" s="52" t="str">
        <f t="shared" si="318"/>
        <v>REPROVADO</v>
      </c>
      <c r="J1982" s="16">
        <f t="shared" si="319"/>
        <v>131258</v>
      </c>
      <c r="K1982" s="27">
        <f t="shared" si="320"/>
        <v>35</v>
      </c>
      <c r="L1982" s="28">
        <v>42363</v>
      </c>
      <c r="M1982" s="27">
        <v>32.5</v>
      </c>
      <c r="N1982" s="27">
        <v>35.1</v>
      </c>
      <c r="O1982" s="27">
        <f t="shared" si="321"/>
        <v>32.5</v>
      </c>
      <c r="P1982" s="52" t="str">
        <f t="shared" si="322"/>
        <v>REPROVADO</v>
      </c>
      <c r="Q1982" s="16">
        <f t="shared" si="323"/>
        <v>131258</v>
      </c>
      <c r="R1982" s="27">
        <f t="shared" si="324"/>
        <v>35</v>
      </c>
      <c r="S1982" s="28">
        <v>42384</v>
      </c>
      <c r="T1982" s="27">
        <v>41.3</v>
      </c>
      <c r="U1982" s="27">
        <v>40.1</v>
      </c>
      <c r="V1982" s="27">
        <f t="shared" si="325"/>
        <v>40.1</v>
      </c>
      <c r="W1982" s="52" t="str">
        <f t="shared" si="326"/>
        <v>APROVADO</v>
      </c>
      <c r="X1982" s="55"/>
    </row>
    <row r="1983" spans="1:24" x14ac:dyDescent="0.25">
      <c r="A1983" s="53">
        <v>3805</v>
      </c>
      <c r="B1983" s="20">
        <v>3805</v>
      </c>
      <c r="C1983" s="16">
        <v>131259</v>
      </c>
      <c r="D1983" s="27">
        <v>35</v>
      </c>
      <c r="E1983" s="28">
        <v>42359</v>
      </c>
      <c r="F1983" s="27">
        <v>29.1</v>
      </c>
      <c r="G1983" s="27">
        <v>28.5</v>
      </c>
      <c r="H1983" s="27">
        <f t="shared" si="317"/>
        <v>28.5</v>
      </c>
      <c r="I1983" s="52" t="str">
        <f t="shared" si="318"/>
        <v>REPROVADO</v>
      </c>
      <c r="J1983" s="16">
        <f t="shared" si="319"/>
        <v>131259</v>
      </c>
      <c r="K1983" s="27">
        <f t="shared" si="320"/>
        <v>35</v>
      </c>
      <c r="L1983" s="28">
        <v>42363</v>
      </c>
      <c r="M1983" s="27">
        <v>34.6</v>
      </c>
      <c r="N1983" s="27">
        <v>33.799999999999997</v>
      </c>
      <c r="O1983" s="27">
        <f t="shared" si="321"/>
        <v>33.799999999999997</v>
      </c>
      <c r="P1983" s="52" t="str">
        <f t="shared" si="322"/>
        <v>REPROVADO</v>
      </c>
      <c r="Q1983" s="16">
        <f t="shared" si="323"/>
        <v>131259</v>
      </c>
      <c r="R1983" s="27">
        <f t="shared" si="324"/>
        <v>35</v>
      </c>
      <c r="S1983" s="28">
        <v>42384</v>
      </c>
      <c r="T1983" s="27">
        <v>50.4</v>
      </c>
      <c r="U1983" s="27">
        <v>50.2</v>
      </c>
      <c r="V1983" s="27">
        <f t="shared" si="325"/>
        <v>50.2</v>
      </c>
      <c r="W1983" s="52" t="str">
        <f t="shared" si="326"/>
        <v>APROVADO</v>
      </c>
      <c r="X1983" s="55"/>
    </row>
    <row r="1984" spans="1:24" x14ac:dyDescent="0.25">
      <c r="A1984" s="53">
        <v>3806</v>
      </c>
      <c r="B1984" s="20">
        <v>3806</v>
      </c>
      <c r="C1984" s="16">
        <v>131265</v>
      </c>
      <c r="D1984" s="27">
        <v>35</v>
      </c>
      <c r="E1984" s="28">
        <v>42359</v>
      </c>
      <c r="F1984" s="27">
        <v>29.1</v>
      </c>
      <c r="G1984" s="27">
        <v>30</v>
      </c>
      <c r="H1984" s="27">
        <f t="shared" si="317"/>
        <v>29.1</v>
      </c>
      <c r="I1984" s="52" t="str">
        <f t="shared" si="318"/>
        <v>REPROVADO</v>
      </c>
      <c r="J1984" s="16">
        <f t="shared" si="319"/>
        <v>131265</v>
      </c>
      <c r="K1984" s="27">
        <f t="shared" si="320"/>
        <v>35</v>
      </c>
      <c r="L1984" s="28">
        <v>42363</v>
      </c>
      <c r="M1984" s="27">
        <v>36.1</v>
      </c>
      <c r="N1984" s="27">
        <v>36.200000000000003</v>
      </c>
      <c r="O1984" s="27">
        <f t="shared" si="321"/>
        <v>36.1</v>
      </c>
      <c r="P1984" s="52" t="str">
        <f t="shared" si="322"/>
        <v>APROVADO</v>
      </c>
      <c r="Q1984" s="16">
        <f t="shared" si="323"/>
        <v>131265</v>
      </c>
      <c r="R1984" s="27">
        <f t="shared" si="324"/>
        <v>35</v>
      </c>
      <c r="S1984" s="28">
        <v>42384</v>
      </c>
      <c r="T1984" s="27">
        <v>38.9</v>
      </c>
      <c r="U1984" s="27">
        <v>39.9</v>
      </c>
      <c r="V1984" s="27">
        <f t="shared" si="325"/>
        <v>38.9</v>
      </c>
      <c r="W1984" s="52" t="str">
        <f t="shared" si="326"/>
        <v>APROVADO</v>
      </c>
      <c r="X1984" s="55"/>
    </row>
    <row r="1985" spans="1:24" x14ac:dyDescent="0.25">
      <c r="A1985" s="53">
        <v>3807</v>
      </c>
      <c r="B1985" s="20">
        <v>3807</v>
      </c>
      <c r="C1985" s="16">
        <v>131266</v>
      </c>
      <c r="D1985" s="27">
        <v>35</v>
      </c>
      <c r="E1985" s="28">
        <v>42359</v>
      </c>
      <c r="F1985" s="27">
        <v>30</v>
      </c>
      <c r="G1985" s="27">
        <v>29.3</v>
      </c>
      <c r="H1985" s="27">
        <f t="shared" ref="H1985:H2048" si="327">IF(F1985="","",(SMALL(F1985:G1985,1)))</f>
        <v>29.3</v>
      </c>
      <c r="I1985" s="52" t="str">
        <f t="shared" ref="I1985:I2048" si="328">IF(F1985="","",(IF(H1985&gt;D1985,"APROVADO","REPROVADO")))</f>
        <v>REPROVADO</v>
      </c>
      <c r="J1985" s="16">
        <f t="shared" ref="J1985:J2048" si="329">C1985</f>
        <v>131266</v>
      </c>
      <c r="K1985" s="27">
        <f t="shared" ref="K1985:K2048" si="330">D1985</f>
        <v>35</v>
      </c>
      <c r="L1985" s="28">
        <v>42363</v>
      </c>
      <c r="M1985" s="27">
        <v>33.6</v>
      </c>
      <c r="N1985" s="27">
        <v>33.9</v>
      </c>
      <c r="O1985" s="27">
        <f t="shared" ref="O1985:O2048" si="331">IF(M1985="","",(SMALL(M1985:N1985,1)))</f>
        <v>33.6</v>
      </c>
      <c r="P1985" s="52" t="str">
        <f t="shared" ref="P1985:P2048" si="332">IF(M1985="","",(IF(O1985&gt;K1985,"APROVADO","REPROVADO")))</f>
        <v>REPROVADO</v>
      </c>
      <c r="Q1985" s="16">
        <f t="shared" ref="Q1985:Q2048" si="333">C1985</f>
        <v>131266</v>
      </c>
      <c r="R1985" s="27">
        <f t="shared" ref="R1985:R2048" si="334">D1985</f>
        <v>35</v>
      </c>
      <c r="S1985" s="28">
        <v>42384</v>
      </c>
      <c r="T1985" s="27">
        <v>45</v>
      </c>
      <c r="U1985" s="27">
        <v>43.4</v>
      </c>
      <c r="V1985" s="27">
        <f t="shared" ref="V1985:V2048" si="335">IF(T1985="","",(SMALL(T1985:U1985,1)))</f>
        <v>43.4</v>
      </c>
      <c r="W1985" s="52" t="str">
        <f t="shared" ref="W1985:W2048" si="336">IF(T1985="","",(IF(V1985&gt;R1985,"APROVADO","REPROVADO")))</f>
        <v>APROVADO</v>
      </c>
      <c r="X1985" s="55"/>
    </row>
    <row r="1986" spans="1:24" x14ac:dyDescent="0.25">
      <c r="A1986" s="53">
        <v>3808</v>
      </c>
      <c r="B1986" s="20">
        <v>3808</v>
      </c>
      <c r="C1986" s="16">
        <v>131260</v>
      </c>
      <c r="D1986" s="27">
        <v>35</v>
      </c>
      <c r="E1986" s="28">
        <v>42359</v>
      </c>
      <c r="F1986" s="27">
        <v>30.2</v>
      </c>
      <c r="G1986" s="27">
        <v>30.4</v>
      </c>
      <c r="H1986" s="27">
        <f t="shared" si="327"/>
        <v>30.2</v>
      </c>
      <c r="I1986" s="52" t="str">
        <f t="shared" si="328"/>
        <v>REPROVADO</v>
      </c>
      <c r="J1986" s="16">
        <f t="shared" si="329"/>
        <v>131260</v>
      </c>
      <c r="K1986" s="27">
        <f t="shared" si="330"/>
        <v>35</v>
      </c>
      <c r="L1986" s="28">
        <v>42363</v>
      </c>
      <c r="M1986" s="27">
        <v>32.700000000000003</v>
      </c>
      <c r="N1986" s="27">
        <v>34.299999999999997</v>
      </c>
      <c r="O1986" s="27">
        <f t="shared" si="331"/>
        <v>32.700000000000003</v>
      </c>
      <c r="P1986" s="52" t="str">
        <f t="shared" si="332"/>
        <v>REPROVADO</v>
      </c>
      <c r="Q1986" s="16">
        <f t="shared" si="333"/>
        <v>131260</v>
      </c>
      <c r="R1986" s="27">
        <f t="shared" si="334"/>
        <v>35</v>
      </c>
      <c r="S1986" s="28">
        <v>42384</v>
      </c>
      <c r="T1986" s="27">
        <v>45.1</v>
      </c>
      <c r="U1986" s="27">
        <v>46.8</v>
      </c>
      <c r="V1986" s="27">
        <f t="shared" si="335"/>
        <v>45.1</v>
      </c>
      <c r="W1986" s="52" t="str">
        <f t="shared" si="336"/>
        <v>APROVADO</v>
      </c>
      <c r="X1986" s="55"/>
    </row>
    <row r="1987" spans="1:24" x14ac:dyDescent="0.25">
      <c r="A1987" s="53">
        <v>3809</v>
      </c>
      <c r="B1987" s="20">
        <v>3809</v>
      </c>
      <c r="C1987" s="16">
        <v>131272</v>
      </c>
      <c r="D1987" s="27">
        <v>35</v>
      </c>
      <c r="E1987" s="28">
        <v>42359</v>
      </c>
      <c r="F1987" s="27">
        <v>31.4</v>
      </c>
      <c r="G1987" s="27">
        <v>32</v>
      </c>
      <c r="H1987" s="27">
        <f t="shared" si="327"/>
        <v>31.4</v>
      </c>
      <c r="I1987" s="52" t="str">
        <f t="shared" si="328"/>
        <v>REPROVADO</v>
      </c>
      <c r="J1987" s="16">
        <f t="shared" si="329"/>
        <v>131272</v>
      </c>
      <c r="K1987" s="27">
        <f t="shared" si="330"/>
        <v>35</v>
      </c>
      <c r="L1987" s="28">
        <v>42363</v>
      </c>
      <c r="M1987" s="27">
        <v>33.9</v>
      </c>
      <c r="N1987" s="27">
        <v>36.200000000000003</v>
      </c>
      <c r="O1987" s="27">
        <f t="shared" si="331"/>
        <v>33.9</v>
      </c>
      <c r="P1987" s="52" t="str">
        <f t="shared" si="332"/>
        <v>REPROVADO</v>
      </c>
      <c r="Q1987" s="16">
        <f t="shared" si="333"/>
        <v>131272</v>
      </c>
      <c r="R1987" s="27">
        <f t="shared" si="334"/>
        <v>35</v>
      </c>
      <c r="S1987" s="28">
        <v>42384</v>
      </c>
      <c r="T1987" s="27">
        <v>43.5</v>
      </c>
      <c r="U1987" s="27">
        <v>46.1</v>
      </c>
      <c r="V1987" s="27">
        <f t="shared" si="335"/>
        <v>43.5</v>
      </c>
      <c r="W1987" s="52" t="str">
        <f t="shared" si="336"/>
        <v>APROVADO</v>
      </c>
      <c r="X1987" s="55"/>
    </row>
    <row r="1988" spans="1:24" x14ac:dyDescent="0.25">
      <c r="A1988" s="53">
        <v>3810</v>
      </c>
      <c r="B1988" s="20">
        <v>3810</v>
      </c>
      <c r="C1988" s="16">
        <v>131276</v>
      </c>
      <c r="D1988" s="27">
        <v>35</v>
      </c>
      <c r="E1988" s="28">
        <v>42359</v>
      </c>
      <c r="F1988" s="27">
        <v>28.3</v>
      </c>
      <c r="G1988" s="27">
        <v>28.3</v>
      </c>
      <c r="H1988" s="27">
        <f t="shared" si="327"/>
        <v>28.3</v>
      </c>
      <c r="I1988" s="52" t="str">
        <f t="shared" si="328"/>
        <v>REPROVADO</v>
      </c>
      <c r="J1988" s="16">
        <f t="shared" si="329"/>
        <v>131276</v>
      </c>
      <c r="K1988" s="27">
        <f t="shared" si="330"/>
        <v>35</v>
      </c>
      <c r="L1988" s="28">
        <v>42363</v>
      </c>
      <c r="M1988" s="27">
        <v>36.299999999999997</v>
      </c>
      <c r="N1988" s="27">
        <v>34</v>
      </c>
      <c r="O1988" s="27">
        <f t="shared" si="331"/>
        <v>34</v>
      </c>
      <c r="P1988" s="52" t="str">
        <f t="shared" si="332"/>
        <v>REPROVADO</v>
      </c>
      <c r="Q1988" s="16">
        <f t="shared" si="333"/>
        <v>131276</v>
      </c>
      <c r="R1988" s="27">
        <f t="shared" si="334"/>
        <v>35</v>
      </c>
      <c r="S1988" s="28">
        <v>42384</v>
      </c>
      <c r="T1988" s="27">
        <v>43.4</v>
      </c>
      <c r="U1988" s="27">
        <v>45.6</v>
      </c>
      <c r="V1988" s="27">
        <f t="shared" si="335"/>
        <v>43.4</v>
      </c>
      <c r="W1988" s="52" t="str">
        <f t="shared" si="336"/>
        <v>APROVADO</v>
      </c>
      <c r="X1988" s="55"/>
    </row>
    <row r="1989" spans="1:24" x14ac:dyDescent="0.25">
      <c r="A1989" s="53">
        <v>3811</v>
      </c>
      <c r="B1989" s="20">
        <v>3811</v>
      </c>
      <c r="C1989" s="16">
        <v>131277</v>
      </c>
      <c r="D1989" s="27">
        <v>35</v>
      </c>
      <c r="E1989" s="28">
        <v>42359</v>
      </c>
      <c r="F1989" s="27">
        <v>28.5</v>
      </c>
      <c r="G1989" s="27">
        <v>28.6</v>
      </c>
      <c r="H1989" s="27">
        <f t="shared" si="327"/>
        <v>28.5</v>
      </c>
      <c r="I1989" s="52" t="str">
        <f t="shared" si="328"/>
        <v>REPROVADO</v>
      </c>
      <c r="J1989" s="16">
        <f t="shared" si="329"/>
        <v>131277</v>
      </c>
      <c r="K1989" s="27">
        <f t="shared" si="330"/>
        <v>35</v>
      </c>
      <c r="L1989" s="28">
        <v>42363</v>
      </c>
      <c r="M1989" s="27">
        <v>32.6</v>
      </c>
      <c r="N1989" s="27">
        <v>32.299999999999997</v>
      </c>
      <c r="O1989" s="27">
        <f t="shared" si="331"/>
        <v>32.299999999999997</v>
      </c>
      <c r="P1989" s="52" t="str">
        <f t="shared" si="332"/>
        <v>REPROVADO</v>
      </c>
      <c r="Q1989" s="16">
        <f t="shared" si="333"/>
        <v>131277</v>
      </c>
      <c r="R1989" s="27">
        <f t="shared" si="334"/>
        <v>35</v>
      </c>
      <c r="S1989" s="28">
        <v>42384</v>
      </c>
      <c r="T1989" s="27">
        <v>42.4</v>
      </c>
      <c r="U1989" s="27">
        <v>44.5</v>
      </c>
      <c r="V1989" s="27">
        <f t="shared" si="335"/>
        <v>42.4</v>
      </c>
      <c r="W1989" s="52" t="str">
        <f t="shared" si="336"/>
        <v>APROVADO</v>
      </c>
      <c r="X1989" s="55"/>
    </row>
    <row r="1990" spans="1:24" x14ac:dyDescent="0.25">
      <c r="A1990" s="53">
        <v>3812</v>
      </c>
      <c r="B1990" s="20">
        <v>3812</v>
      </c>
      <c r="C1990" s="16">
        <v>131280</v>
      </c>
      <c r="D1990" s="27">
        <v>35</v>
      </c>
      <c r="E1990" s="28">
        <v>42359</v>
      </c>
      <c r="F1990" s="27">
        <v>28.9</v>
      </c>
      <c r="G1990" s="27">
        <v>28.6</v>
      </c>
      <c r="H1990" s="27">
        <f t="shared" si="327"/>
        <v>28.6</v>
      </c>
      <c r="I1990" s="52" t="str">
        <f t="shared" si="328"/>
        <v>REPROVADO</v>
      </c>
      <c r="J1990" s="16">
        <f t="shared" si="329"/>
        <v>131280</v>
      </c>
      <c r="K1990" s="27">
        <f t="shared" si="330"/>
        <v>35</v>
      </c>
      <c r="L1990" s="28">
        <v>42363</v>
      </c>
      <c r="M1990" s="27">
        <v>32.4</v>
      </c>
      <c r="N1990" s="27">
        <v>32.299999999999997</v>
      </c>
      <c r="O1990" s="27">
        <f t="shared" si="331"/>
        <v>32.299999999999997</v>
      </c>
      <c r="P1990" s="52" t="str">
        <f t="shared" si="332"/>
        <v>REPROVADO</v>
      </c>
      <c r="Q1990" s="16">
        <f t="shared" si="333"/>
        <v>131280</v>
      </c>
      <c r="R1990" s="27">
        <f t="shared" si="334"/>
        <v>35</v>
      </c>
      <c r="S1990" s="28">
        <v>42384</v>
      </c>
      <c r="T1990" s="27">
        <v>49.7</v>
      </c>
      <c r="U1990" s="27">
        <v>52</v>
      </c>
      <c r="V1990" s="27">
        <f t="shared" si="335"/>
        <v>49.7</v>
      </c>
      <c r="W1990" s="52" t="str">
        <f t="shared" si="336"/>
        <v>APROVADO</v>
      </c>
      <c r="X1990" s="55"/>
    </row>
    <row r="1991" spans="1:24" x14ac:dyDescent="0.25">
      <c r="A1991" s="53">
        <v>3813</v>
      </c>
      <c r="B1991" s="20">
        <v>3813</v>
      </c>
      <c r="C1991" s="16">
        <v>131278</v>
      </c>
      <c r="D1991" s="27">
        <v>35</v>
      </c>
      <c r="E1991" s="28">
        <v>42359</v>
      </c>
      <c r="F1991" s="27">
        <v>27.2</v>
      </c>
      <c r="G1991" s="27">
        <v>26.5</v>
      </c>
      <c r="H1991" s="27">
        <f t="shared" si="327"/>
        <v>26.5</v>
      </c>
      <c r="I1991" s="52" t="str">
        <f t="shared" si="328"/>
        <v>REPROVADO</v>
      </c>
      <c r="J1991" s="16">
        <f t="shared" si="329"/>
        <v>131278</v>
      </c>
      <c r="K1991" s="27">
        <f t="shared" si="330"/>
        <v>35</v>
      </c>
      <c r="L1991" s="28">
        <v>42363</v>
      </c>
      <c r="M1991" s="27">
        <v>35.6</v>
      </c>
      <c r="N1991" s="27">
        <v>36.299999999999997</v>
      </c>
      <c r="O1991" s="27">
        <f t="shared" si="331"/>
        <v>35.6</v>
      </c>
      <c r="P1991" s="52" t="str">
        <f t="shared" si="332"/>
        <v>APROVADO</v>
      </c>
      <c r="Q1991" s="16">
        <f t="shared" si="333"/>
        <v>131278</v>
      </c>
      <c r="R1991" s="27">
        <f t="shared" si="334"/>
        <v>35</v>
      </c>
      <c r="S1991" s="28">
        <v>42384</v>
      </c>
      <c r="T1991" s="27">
        <v>42.5</v>
      </c>
      <c r="U1991" s="27">
        <v>43.8</v>
      </c>
      <c r="V1991" s="27">
        <f t="shared" si="335"/>
        <v>42.5</v>
      </c>
      <c r="W1991" s="52" t="str">
        <f t="shared" si="336"/>
        <v>APROVADO</v>
      </c>
      <c r="X1991" s="55"/>
    </row>
    <row r="1992" spans="1:24" x14ac:dyDescent="0.25">
      <c r="A1992" s="53">
        <v>3814</v>
      </c>
      <c r="B1992" s="20">
        <v>3814</v>
      </c>
      <c r="C1992" s="16">
        <v>131287</v>
      </c>
      <c r="D1992" s="27">
        <v>35</v>
      </c>
      <c r="E1992" s="28">
        <v>42359</v>
      </c>
      <c r="F1992" s="27">
        <v>29.5</v>
      </c>
      <c r="G1992" s="27">
        <v>27.4</v>
      </c>
      <c r="H1992" s="27">
        <f t="shared" si="327"/>
        <v>27.4</v>
      </c>
      <c r="I1992" s="52" t="str">
        <f t="shared" si="328"/>
        <v>REPROVADO</v>
      </c>
      <c r="J1992" s="16">
        <f t="shared" si="329"/>
        <v>131287</v>
      </c>
      <c r="K1992" s="27">
        <f t="shared" si="330"/>
        <v>35</v>
      </c>
      <c r="L1992" s="28">
        <v>42363</v>
      </c>
      <c r="M1992" s="27">
        <v>34.1</v>
      </c>
      <c r="N1992" s="27">
        <v>33.700000000000003</v>
      </c>
      <c r="O1992" s="27">
        <f t="shared" si="331"/>
        <v>33.700000000000003</v>
      </c>
      <c r="P1992" s="52" t="str">
        <f t="shared" si="332"/>
        <v>REPROVADO</v>
      </c>
      <c r="Q1992" s="16">
        <f t="shared" si="333"/>
        <v>131287</v>
      </c>
      <c r="R1992" s="27">
        <f t="shared" si="334"/>
        <v>35</v>
      </c>
      <c r="S1992" s="28">
        <v>42384</v>
      </c>
      <c r="T1992" s="27">
        <v>42.8</v>
      </c>
      <c r="U1992" s="27">
        <v>45.3</v>
      </c>
      <c r="V1992" s="27">
        <f t="shared" si="335"/>
        <v>42.8</v>
      </c>
      <c r="W1992" s="52" t="str">
        <f t="shared" si="336"/>
        <v>APROVADO</v>
      </c>
      <c r="X1992" s="55"/>
    </row>
    <row r="1993" spans="1:24" x14ac:dyDescent="0.25">
      <c r="A1993" s="53">
        <v>3815</v>
      </c>
      <c r="B1993" s="20">
        <v>3815</v>
      </c>
      <c r="C1993" s="16">
        <v>131289</v>
      </c>
      <c r="D1993" s="27">
        <v>35</v>
      </c>
      <c r="E1993" s="28">
        <v>42359</v>
      </c>
      <c r="F1993" s="27">
        <v>30.3</v>
      </c>
      <c r="G1993" s="27">
        <v>28.9</v>
      </c>
      <c r="H1993" s="27">
        <f t="shared" si="327"/>
        <v>28.9</v>
      </c>
      <c r="I1993" s="52" t="str">
        <f t="shared" si="328"/>
        <v>REPROVADO</v>
      </c>
      <c r="J1993" s="16">
        <f t="shared" si="329"/>
        <v>131289</v>
      </c>
      <c r="K1993" s="27">
        <f t="shared" si="330"/>
        <v>35</v>
      </c>
      <c r="L1993" s="28">
        <v>42363</v>
      </c>
      <c r="M1993" s="27">
        <v>33.799999999999997</v>
      </c>
      <c r="N1993" s="27">
        <v>35.1</v>
      </c>
      <c r="O1993" s="27">
        <f t="shared" si="331"/>
        <v>33.799999999999997</v>
      </c>
      <c r="P1993" s="52" t="str">
        <f t="shared" si="332"/>
        <v>REPROVADO</v>
      </c>
      <c r="Q1993" s="16">
        <f t="shared" si="333"/>
        <v>131289</v>
      </c>
      <c r="R1993" s="27">
        <f t="shared" si="334"/>
        <v>35</v>
      </c>
      <c r="S1993" s="28">
        <v>42384</v>
      </c>
      <c r="T1993" s="27">
        <v>44.1</v>
      </c>
      <c r="U1993" s="27">
        <v>41.9</v>
      </c>
      <c r="V1993" s="27">
        <f t="shared" si="335"/>
        <v>41.9</v>
      </c>
      <c r="W1993" s="52" t="str">
        <f t="shared" si="336"/>
        <v>APROVADO</v>
      </c>
      <c r="X1993" s="55"/>
    </row>
    <row r="1994" spans="1:24" x14ac:dyDescent="0.25">
      <c r="A1994" s="53">
        <v>3816</v>
      </c>
      <c r="B1994" s="20">
        <v>3816</v>
      </c>
      <c r="C1994" s="16">
        <v>131286</v>
      </c>
      <c r="D1994" s="27">
        <v>35</v>
      </c>
      <c r="E1994" s="28">
        <v>42359</v>
      </c>
      <c r="F1994" s="27">
        <v>28.2</v>
      </c>
      <c r="G1994" s="27">
        <v>26.4</v>
      </c>
      <c r="H1994" s="27">
        <f t="shared" si="327"/>
        <v>26.4</v>
      </c>
      <c r="I1994" s="52" t="str">
        <f t="shared" si="328"/>
        <v>REPROVADO</v>
      </c>
      <c r="J1994" s="16">
        <f t="shared" si="329"/>
        <v>131286</v>
      </c>
      <c r="K1994" s="27">
        <f t="shared" si="330"/>
        <v>35</v>
      </c>
      <c r="L1994" s="28">
        <v>42363</v>
      </c>
      <c r="M1994" s="27">
        <v>36.5</v>
      </c>
      <c r="N1994" s="27">
        <v>36.1</v>
      </c>
      <c r="O1994" s="27">
        <f t="shared" si="331"/>
        <v>36.1</v>
      </c>
      <c r="P1994" s="52" t="str">
        <f t="shared" si="332"/>
        <v>APROVADO</v>
      </c>
      <c r="Q1994" s="16">
        <f t="shared" si="333"/>
        <v>131286</v>
      </c>
      <c r="R1994" s="27">
        <f t="shared" si="334"/>
        <v>35</v>
      </c>
      <c r="S1994" s="28">
        <v>42384</v>
      </c>
      <c r="T1994" s="27">
        <v>42.6</v>
      </c>
      <c r="U1994" s="27">
        <v>44.5</v>
      </c>
      <c r="V1994" s="27">
        <f t="shared" si="335"/>
        <v>42.6</v>
      </c>
      <c r="W1994" s="52" t="str">
        <f t="shared" si="336"/>
        <v>APROVADO</v>
      </c>
      <c r="X1994" s="55"/>
    </row>
    <row r="1995" spans="1:24" x14ac:dyDescent="0.25">
      <c r="A1995" s="53">
        <v>3817</v>
      </c>
      <c r="B1995" s="20">
        <v>3817</v>
      </c>
      <c r="C1995" s="16">
        <v>131294</v>
      </c>
      <c r="D1995" s="27">
        <v>35</v>
      </c>
      <c r="E1995" s="28">
        <v>42359</v>
      </c>
      <c r="F1995" s="27">
        <v>30.7</v>
      </c>
      <c r="G1995" s="27">
        <v>30</v>
      </c>
      <c r="H1995" s="27">
        <f t="shared" si="327"/>
        <v>30</v>
      </c>
      <c r="I1995" s="52" t="str">
        <f t="shared" si="328"/>
        <v>REPROVADO</v>
      </c>
      <c r="J1995" s="16">
        <f t="shared" si="329"/>
        <v>131294</v>
      </c>
      <c r="K1995" s="27">
        <f t="shared" si="330"/>
        <v>35</v>
      </c>
      <c r="L1995" s="28">
        <v>42363</v>
      </c>
      <c r="M1995" s="27">
        <v>33.700000000000003</v>
      </c>
      <c r="N1995" s="27">
        <v>34.299999999999997</v>
      </c>
      <c r="O1995" s="27">
        <f t="shared" si="331"/>
        <v>33.700000000000003</v>
      </c>
      <c r="P1995" s="52" t="str">
        <f t="shared" si="332"/>
        <v>REPROVADO</v>
      </c>
      <c r="Q1995" s="16">
        <f t="shared" si="333"/>
        <v>131294</v>
      </c>
      <c r="R1995" s="27">
        <f t="shared" si="334"/>
        <v>35</v>
      </c>
      <c r="S1995" s="28">
        <v>42384</v>
      </c>
      <c r="T1995" s="27">
        <v>45.2</v>
      </c>
      <c r="U1995" s="27">
        <v>44.8</v>
      </c>
      <c r="V1995" s="27">
        <f t="shared" si="335"/>
        <v>44.8</v>
      </c>
      <c r="W1995" s="52" t="str">
        <f t="shared" si="336"/>
        <v>APROVADO</v>
      </c>
      <c r="X1995" s="55"/>
    </row>
    <row r="1996" spans="1:24" x14ac:dyDescent="0.25">
      <c r="A1996" s="53">
        <v>3818</v>
      </c>
      <c r="B1996" s="20">
        <v>3818</v>
      </c>
      <c r="C1996" s="16">
        <v>131295</v>
      </c>
      <c r="D1996" s="27">
        <v>35</v>
      </c>
      <c r="E1996" s="28">
        <v>42359</v>
      </c>
      <c r="F1996" s="27">
        <v>29.8</v>
      </c>
      <c r="G1996" s="27">
        <v>28.4</v>
      </c>
      <c r="H1996" s="27">
        <f t="shared" si="327"/>
        <v>28.4</v>
      </c>
      <c r="I1996" s="52" t="str">
        <f t="shared" si="328"/>
        <v>REPROVADO</v>
      </c>
      <c r="J1996" s="16">
        <f t="shared" si="329"/>
        <v>131295</v>
      </c>
      <c r="K1996" s="27">
        <f t="shared" si="330"/>
        <v>35</v>
      </c>
      <c r="L1996" s="28">
        <v>42363</v>
      </c>
      <c r="M1996" s="27">
        <v>35.1</v>
      </c>
      <c r="N1996" s="27">
        <v>34.799999999999997</v>
      </c>
      <c r="O1996" s="27">
        <f t="shared" si="331"/>
        <v>34.799999999999997</v>
      </c>
      <c r="P1996" s="52" t="str">
        <f t="shared" si="332"/>
        <v>REPROVADO</v>
      </c>
      <c r="Q1996" s="16">
        <f t="shared" si="333"/>
        <v>131295</v>
      </c>
      <c r="R1996" s="27">
        <f t="shared" si="334"/>
        <v>35</v>
      </c>
      <c r="S1996" s="28">
        <v>42384</v>
      </c>
      <c r="T1996" s="27">
        <v>45.5</v>
      </c>
      <c r="U1996" s="27">
        <v>44.2</v>
      </c>
      <c r="V1996" s="27">
        <f t="shared" si="335"/>
        <v>44.2</v>
      </c>
      <c r="W1996" s="52" t="str">
        <f t="shared" si="336"/>
        <v>APROVADO</v>
      </c>
      <c r="X1996" s="55"/>
    </row>
    <row r="1997" spans="1:24" x14ac:dyDescent="0.25">
      <c r="A1997" s="53">
        <v>3819</v>
      </c>
      <c r="B1997" s="20">
        <v>3819</v>
      </c>
      <c r="C1997" s="16">
        <v>131297</v>
      </c>
      <c r="D1997" s="27">
        <v>35</v>
      </c>
      <c r="E1997" s="28">
        <v>42359</v>
      </c>
      <c r="F1997" s="27">
        <v>27.6</v>
      </c>
      <c r="G1997" s="27">
        <v>27</v>
      </c>
      <c r="H1997" s="27">
        <f t="shared" si="327"/>
        <v>27</v>
      </c>
      <c r="I1997" s="52" t="str">
        <f t="shared" si="328"/>
        <v>REPROVADO</v>
      </c>
      <c r="J1997" s="16">
        <f t="shared" si="329"/>
        <v>131297</v>
      </c>
      <c r="K1997" s="27">
        <f t="shared" si="330"/>
        <v>35</v>
      </c>
      <c r="L1997" s="28">
        <v>42363</v>
      </c>
      <c r="M1997" s="27">
        <v>33.299999999999997</v>
      </c>
      <c r="N1997" s="27">
        <v>34.299999999999997</v>
      </c>
      <c r="O1997" s="27">
        <f t="shared" si="331"/>
        <v>33.299999999999997</v>
      </c>
      <c r="P1997" s="52" t="str">
        <f t="shared" si="332"/>
        <v>REPROVADO</v>
      </c>
      <c r="Q1997" s="16">
        <f t="shared" si="333"/>
        <v>131297</v>
      </c>
      <c r="R1997" s="27">
        <f t="shared" si="334"/>
        <v>35</v>
      </c>
      <c r="S1997" s="28">
        <v>42384</v>
      </c>
      <c r="T1997" s="27">
        <v>45.4</v>
      </c>
      <c r="U1997" s="27">
        <v>45.6</v>
      </c>
      <c r="V1997" s="27">
        <f t="shared" si="335"/>
        <v>45.4</v>
      </c>
      <c r="W1997" s="52" t="str">
        <f t="shared" si="336"/>
        <v>APROVADO</v>
      </c>
      <c r="X1997" s="55"/>
    </row>
    <row r="1998" spans="1:24" x14ac:dyDescent="0.25">
      <c r="A1998" s="53">
        <v>3820</v>
      </c>
      <c r="B1998" s="20">
        <v>3820</v>
      </c>
      <c r="C1998" s="16">
        <v>131299</v>
      </c>
      <c r="D1998" s="27">
        <v>35</v>
      </c>
      <c r="E1998" s="28">
        <v>42359</v>
      </c>
      <c r="F1998" s="27">
        <v>27.3</v>
      </c>
      <c r="G1998" s="27">
        <v>28.5</v>
      </c>
      <c r="H1998" s="27">
        <f t="shared" si="327"/>
        <v>27.3</v>
      </c>
      <c r="I1998" s="52" t="str">
        <f t="shared" si="328"/>
        <v>REPROVADO</v>
      </c>
      <c r="J1998" s="16">
        <f t="shared" si="329"/>
        <v>131299</v>
      </c>
      <c r="K1998" s="27">
        <f t="shared" si="330"/>
        <v>35</v>
      </c>
      <c r="L1998" s="28">
        <v>42363</v>
      </c>
      <c r="M1998" s="27">
        <v>32.6</v>
      </c>
      <c r="N1998" s="27">
        <v>35</v>
      </c>
      <c r="O1998" s="27">
        <f t="shared" si="331"/>
        <v>32.6</v>
      </c>
      <c r="P1998" s="52" t="str">
        <f t="shared" si="332"/>
        <v>REPROVADO</v>
      </c>
      <c r="Q1998" s="16">
        <f t="shared" si="333"/>
        <v>131299</v>
      </c>
      <c r="R1998" s="27">
        <f t="shared" si="334"/>
        <v>35</v>
      </c>
      <c r="S1998" s="28">
        <v>42384</v>
      </c>
      <c r="T1998" s="27">
        <v>46.3</v>
      </c>
      <c r="U1998" s="27">
        <v>44.9</v>
      </c>
      <c r="V1998" s="27">
        <f t="shared" si="335"/>
        <v>44.9</v>
      </c>
      <c r="W1998" s="52" t="str">
        <f t="shared" si="336"/>
        <v>APROVADO</v>
      </c>
      <c r="X1998" s="55"/>
    </row>
    <row r="1999" spans="1:24" x14ac:dyDescent="0.25">
      <c r="A1999" s="53">
        <v>3821</v>
      </c>
      <c r="B1999" s="20">
        <v>3821</v>
      </c>
      <c r="C1999" s="16">
        <v>131298</v>
      </c>
      <c r="D1999" s="27">
        <v>35</v>
      </c>
      <c r="E1999" s="28">
        <v>42359</v>
      </c>
      <c r="F1999" s="27">
        <v>28.9</v>
      </c>
      <c r="G1999" s="27">
        <v>29.7</v>
      </c>
      <c r="H1999" s="27">
        <f t="shared" si="327"/>
        <v>28.9</v>
      </c>
      <c r="I1999" s="52" t="str">
        <f t="shared" si="328"/>
        <v>REPROVADO</v>
      </c>
      <c r="J1999" s="16">
        <f t="shared" si="329"/>
        <v>131298</v>
      </c>
      <c r="K1999" s="27">
        <f t="shared" si="330"/>
        <v>35</v>
      </c>
      <c r="L1999" s="28">
        <v>42363</v>
      </c>
      <c r="M1999" s="27">
        <v>34.299999999999997</v>
      </c>
      <c r="N1999" s="27">
        <v>35.200000000000003</v>
      </c>
      <c r="O1999" s="27">
        <f t="shared" si="331"/>
        <v>34.299999999999997</v>
      </c>
      <c r="P1999" s="52" t="str">
        <f t="shared" si="332"/>
        <v>REPROVADO</v>
      </c>
      <c r="Q1999" s="16">
        <f t="shared" si="333"/>
        <v>131298</v>
      </c>
      <c r="R1999" s="27">
        <f t="shared" si="334"/>
        <v>35</v>
      </c>
      <c r="S1999" s="28">
        <v>42384</v>
      </c>
      <c r="T1999" s="27">
        <v>44.5</v>
      </c>
      <c r="U1999" s="27">
        <v>43.8</v>
      </c>
      <c r="V1999" s="27">
        <f t="shared" si="335"/>
        <v>43.8</v>
      </c>
      <c r="W1999" s="52" t="str">
        <f t="shared" si="336"/>
        <v>APROVADO</v>
      </c>
      <c r="X1999" s="55"/>
    </row>
    <row r="2000" spans="1:24" x14ac:dyDescent="0.25">
      <c r="A2000" s="53">
        <v>3822</v>
      </c>
      <c r="B2000" s="20">
        <v>3822</v>
      </c>
      <c r="C2000" s="16">
        <v>131300</v>
      </c>
      <c r="D2000" s="27">
        <v>35</v>
      </c>
      <c r="E2000" s="28">
        <v>42359</v>
      </c>
      <c r="F2000" s="27">
        <v>28.1</v>
      </c>
      <c r="G2000" s="27">
        <v>29</v>
      </c>
      <c r="H2000" s="27">
        <f t="shared" si="327"/>
        <v>28.1</v>
      </c>
      <c r="I2000" s="52" t="str">
        <f t="shared" si="328"/>
        <v>REPROVADO</v>
      </c>
      <c r="J2000" s="16">
        <f t="shared" si="329"/>
        <v>131300</v>
      </c>
      <c r="K2000" s="27">
        <f t="shared" si="330"/>
        <v>35</v>
      </c>
      <c r="L2000" s="28">
        <v>42363</v>
      </c>
      <c r="M2000" s="27">
        <v>35.299999999999997</v>
      </c>
      <c r="N2000" s="27">
        <v>34.200000000000003</v>
      </c>
      <c r="O2000" s="27">
        <f t="shared" si="331"/>
        <v>34.200000000000003</v>
      </c>
      <c r="P2000" s="52" t="str">
        <f t="shared" si="332"/>
        <v>REPROVADO</v>
      </c>
      <c r="Q2000" s="16">
        <f t="shared" si="333"/>
        <v>131300</v>
      </c>
      <c r="R2000" s="27">
        <f t="shared" si="334"/>
        <v>35</v>
      </c>
      <c r="S2000" s="28">
        <v>42384</v>
      </c>
      <c r="T2000" s="27">
        <v>51.4</v>
      </c>
      <c r="U2000" s="27">
        <v>51</v>
      </c>
      <c r="V2000" s="27">
        <f t="shared" si="335"/>
        <v>51</v>
      </c>
      <c r="W2000" s="52" t="str">
        <f t="shared" si="336"/>
        <v>APROVADO</v>
      </c>
      <c r="X2000" s="55"/>
    </row>
    <row r="2001" spans="1:24" x14ac:dyDescent="0.25">
      <c r="A2001" s="53">
        <v>3823</v>
      </c>
      <c r="B2001" s="20">
        <v>3823</v>
      </c>
      <c r="C2001" s="16">
        <v>131301</v>
      </c>
      <c r="D2001" s="27">
        <v>35</v>
      </c>
      <c r="E2001" s="28">
        <v>42359</v>
      </c>
      <c r="F2001" s="27">
        <v>29</v>
      </c>
      <c r="G2001" s="27">
        <v>27.8</v>
      </c>
      <c r="H2001" s="27">
        <f t="shared" si="327"/>
        <v>27.8</v>
      </c>
      <c r="I2001" s="52" t="str">
        <f t="shared" si="328"/>
        <v>REPROVADO</v>
      </c>
      <c r="J2001" s="16">
        <f t="shared" si="329"/>
        <v>131301</v>
      </c>
      <c r="K2001" s="27">
        <f t="shared" si="330"/>
        <v>35</v>
      </c>
      <c r="L2001" s="28">
        <v>42363</v>
      </c>
      <c r="M2001" s="27">
        <v>34.299999999999997</v>
      </c>
      <c r="N2001" s="27">
        <v>35</v>
      </c>
      <c r="O2001" s="27">
        <f t="shared" si="331"/>
        <v>34.299999999999997</v>
      </c>
      <c r="P2001" s="52" t="str">
        <f t="shared" si="332"/>
        <v>REPROVADO</v>
      </c>
      <c r="Q2001" s="16">
        <f t="shared" si="333"/>
        <v>131301</v>
      </c>
      <c r="R2001" s="27">
        <f t="shared" si="334"/>
        <v>35</v>
      </c>
      <c r="S2001" s="28">
        <v>42384</v>
      </c>
      <c r="T2001" s="27">
        <v>45.3</v>
      </c>
      <c r="U2001" s="27">
        <v>43.6</v>
      </c>
      <c r="V2001" s="27">
        <f t="shared" si="335"/>
        <v>43.6</v>
      </c>
      <c r="W2001" s="52" t="str">
        <f t="shared" si="336"/>
        <v>APROVADO</v>
      </c>
      <c r="X2001" s="55"/>
    </row>
    <row r="2002" spans="1:24" x14ac:dyDescent="0.25">
      <c r="A2002" s="53">
        <v>3824</v>
      </c>
      <c r="B2002" s="20">
        <v>3824</v>
      </c>
      <c r="C2002" s="16">
        <v>131304</v>
      </c>
      <c r="D2002" s="27">
        <v>35</v>
      </c>
      <c r="E2002" s="28">
        <v>42359</v>
      </c>
      <c r="F2002" s="27">
        <v>27.3</v>
      </c>
      <c r="G2002" s="27">
        <v>27.5</v>
      </c>
      <c r="H2002" s="27">
        <f t="shared" si="327"/>
        <v>27.3</v>
      </c>
      <c r="I2002" s="52" t="str">
        <f t="shared" si="328"/>
        <v>REPROVADO</v>
      </c>
      <c r="J2002" s="16">
        <f t="shared" si="329"/>
        <v>131304</v>
      </c>
      <c r="K2002" s="27">
        <f t="shared" si="330"/>
        <v>35</v>
      </c>
      <c r="L2002" s="28">
        <v>42363</v>
      </c>
      <c r="M2002" s="27">
        <v>34.6</v>
      </c>
      <c r="N2002" s="27">
        <v>33.700000000000003</v>
      </c>
      <c r="O2002" s="27">
        <f t="shared" si="331"/>
        <v>33.700000000000003</v>
      </c>
      <c r="P2002" s="52" t="str">
        <f t="shared" si="332"/>
        <v>REPROVADO</v>
      </c>
      <c r="Q2002" s="16">
        <f t="shared" si="333"/>
        <v>131304</v>
      </c>
      <c r="R2002" s="27">
        <f t="shared" si="334"/>
        <v>35</v>
      </c>
      <c r="S2002" s="28">
        <v>42384</v>
      </c>
      <c r="T2002" s="27">
        <v>51.1</v>
      </c>
      <c r="U2002" s="27">
        <v>49.7</v>
      </c>
      <c r="V2002" s="27">
        <f t="shared" si="335"/>
        <v>49.7</v>
      </c>
      <c r="W2002" s="52" t="str">
        <f t="shared" si="336"/>
        <v>APROVADO</v>
      </c>
      <c r="X2002" s="55"/>
    </row>
    <row r="2003" spans="1:24" x14ac:dyDescent="0.25">
      <c r="A2003" s="53">
        <v>3825</v>
      </c>
      <c r="B2003" s="20">
        <v>3825</v>
      </c>
      <c r="C2003" s="16">
        <v>131305</v>
      </c>
      <c r="D2003" s="27">
        <v>35</v>
      </c>
      <c r="E2003" s="28">
        <v>42359</v>
      </c>
      <c r="F2003" s="27">
        <v>26.2</v>
      </c>
      <c r="G2003" s="27">
        <v>29.6</v>
      </c>
      <c r="H2003" s="27">
        <f t="shared" si="327"/>
        <v>26.2</v>
      </c>
      <c r="I2003" s="52" t="str">
        <f t="shared" si="328"/>
        <v>REPROVADO</v>
      </c>
      <c r="J2003" s="16">
        <f t="shared" si="329"/>
        <v>131305</v>
      </c>
      <c r="K2003" s="27">
        <f t="shared" si="330"/>
        <v>35</v>
      </c>
      <c r="L2003" s="28">
        <v>42363</v>
      </c>
      <c r="M2003" s="27">
        <v>32.700000000000003</v>
      </c>
      <c r="N2003" s="27">
        <v>33.700000000000003</v>
      </c>
      <c r="O2003" s="27">
        <f t="shared" si="331"/>
        <v>32.700000000000003</v>
      </c>
      <c r="P2003" s="52" t="str">
        <f t="shared" si="332"/>
        <v>REPROVADO</v>
      </c>
      <c r="Q2003" s="16">
        <f t="shared" si="333"/>
        <v>131305</v>
      </c>
      <c r="R2003" s="27">
        <f t="shared" si="334"/>
        <v>35</v>
      </c>
      <c r="S2003" s="28">
        <v>42384</v>
      </c>
      <c r="T2003" s="27">
        <v>52</v>
      </c>
      <c r="U2003" s="27">
        <v>50</v>
      </c>
      <c r="V2003" s="27">
        <f t="shared" si="335"/>
        <v>50</v>
      </c>
      <c r="W2003" s="52" t="str">
        <f t="shared" si="336"/>
        <v>APROVADO</v>
      </c>
      <c r="X2003" s="55"/>
    </row>
    <row r="2004" spans="1:24" x14ac:dyDescent="0.25">
      <c r="A2004" s="53">
        <v>3826</v>
      </c>
      <c r="B2004" s="20">
        <v>3826</v>
      </c>
      <c r="C2004" s="16">
        <v>131308</v>
      </c>
      <c r="D2004" s="27">
        <v>35</v>
      </c>
      <c r="E2004" s="28">
        <v>42359</v>
      </c>
      <c r="F2004" s="27">
        <v>28.9</v>
      </c>
      <c r="G2004" s="27">
        <v>26.1</v>
      </c>
      <c r="H2004" s="27">
        <f t="shared" si="327"/>
        <v>26.1</v>
      </c>
      <c r="I2004" s="52" t="str">
        <f t="shared" si="328"/>
        <v>REPROVADO</v>
      </c>
      <c r="J2004" s="16">
        <f t="shared" si="329"/>
        <v>131308</v>
      </c>
      <c r="K2004" s="27">
        <f t="shared" si="330"/>
        <v>35</v>
      </c>
      <c r="L2004" s="28">
        <v>42363</v>
      </c>
      <c r="M2004" s="27">
        <v>33.9</v>
      </c>
      <c r="N2004" s="27">
        <v>34.4</v>
      </c>
      <c r="O2004" s="27">
        <f t="shared" si="331"/>
        <v>33.9</v>
      </c>
      <c r="P2004" s="52" t="str">
        <f t="shared" si="332"/>
        <v>REPROVADO</v>
      </c>
      <c r="Q2004" s="16">
        <f t="shared" si="333"/>
        <v>131308</v>
      </c>
      <c r="R2004" s="27">
        <f t="shared" si="334"/>
        <v>35</v>
      </c>
      <c r="S2004" s="28">
        <v>42384</v>
      </c>
      <c r="T2004" s="27">
        <v>48.5</v>
      </c>
      <c r="U2004" s="27">
        <v>46.3</v>
      </c>
      <c r="V2004" s="27">
        <f t="shared" si="335"/>
        <v>46.3</v>
      </c>
      <c r="W2004" s="52" t="str">
        <f t="shared" si="336"/>
        <v>APROVADO</v>
      </c>
      <c r="X2004" s="55"/>
    </row>
    <row r="2005" spans="1:24" x14ac:dyDescent="0.25">
      <c r="A2005" s="53">
        <v>3827</v>
      </c>
      <c r="B2005" s="20">
        <v>3827</v>
      </c>
      <c r="C2005" s="16">
        <v>131309</v>
      </c>
      <c r="D2005" s="27">
        <v>35</v>
      </c>
      <c r="E2005" s="28">
        <v>42359</v>
      </c>
      <c r="F2005" s="27">
        <v>27.8</v>
      </c>
      <c r="G2005" s="27">
        <v>26.5</v>
      </c>
      <c r="H2005" s="27">
        <f t="shared" si="327"/>
        <v>26.5</v>
      </c>
      <c r="I2005" s="52" t="str">
        <f t="shared" si="328"/>
        <v>REPROVADO</v>
      </c>
      <c r="J2005" s="16">
        <f t="shared" si="329"/>
        <v>131309</v>
      </c>
      <c r="K2005" s="27">
        <f t="shared" si="330"/>
        <v>35</v>
      </c>
      <c r="L2005" s="28">
        <v>42363</v>
      </c>
      <c r="M2005" s="27">
        <v>36.4</v>
      </c>
      <c r="N2005" s="27">
        <v>36.9</v>
      </c>
      <c r="O2005" s="27">
        <f t="shared" si="331"/>
        <v>36.4</v>
      </c>
      <c r="P2005" s="52" t="str">
        <f t="shared" si="332"/>
        <v>APROVADO</v>
      </c>
      <c r="Q2005" s="16">
        <f t="shared" si="333"/>
        <v>131309</v>
      </c>
      <c r="R2005" s="27">
        <f t="shared" si="334"/>
        <v>35</v>
      </c>
      <c r="S2005" s="28">
        <v>42384</v>
      </c>
      <c r="T2005" s="27">
        <v>44.8</v>
      </c>
      <c r="U2005" s="27">
        <v>47.9</v>
      </c>
      <c r="V2005" s="27">
        <f t="shared" si="335"/>
        <v>44.8</v>
      </c>
      <c r="W2005" s="52" t="str">
        <f t="shared" si="336"/>
        <v>APROVADO</v>
      </c>
      <c r="X2005" s="55"/>
    </row>
    <row r="2006" spans="1:24" x14ac:dyDescent="0.25">
      <c r="A2006" s="53">
        <v>3828</v>
      </c>
      <c r="B2006" s="20">
        <v>3828</v>
      </c>
      <c r="C2006" s="16">
        <v>131310</v>
      </c>
      <c r="D2006" s="27">
        <v>35</v>
      </c>
      <c r="E2006" s="28">
        <v>42359</v>
      </c>
      <c r="F2006" s="27">
        <v>25.8</v>
      </c>
      <c r="G2006" s="27">
        <v>26.5</v>
      </c>
      <c r="H2006" s="27">
        <f t="shared" si="327"/>
        <v>25.8</v>
      </c>
      <c r="I2006" s="52" t="str">
        <f t="shared" si="328"/>
        <v>REPROVADO</v>
      </c>
      <c r="J2006" s="16">
        <f t="shared" si="329"/>
        <v>131310</v>
      </c>
      <c r="K2006" s="27">
        <f t="shared" si="330"/>
        <v>35</v>
      </c>
      <c r="L2006" s="28">
        <v>42363</v>
      </c>
      <c r="M2006" s="27">
        <v>36.799999999999997</v>
      </c>
      <c r="N2006" s="27">
        <v>36.799999999999997</v>
      </c>
      <c r="O2006" s="27">
        <f t="shared" si="331"/>
        <v>36.799999999999997</v>
      </c>
      <c r="P2006" s="52" t="str">
        <f t="shared" si="332"/>
        <v>APROVADO</v>
      </c>
      <c r="Q2006" s="16">
        <f t="shared" si="333"/>
        <v>131310</v>
      </c>
      <c r="R2006" s="27">
        <f t="shared" si="334"/>
        <v>35</v>
      </c>
      <c r="S2006" s="28">
        <v>42384</v>
      </c>
      <c r="T2006" s="27">
        <v>41.8</v>
      </c>
      <c r="U2006" s="27">
        <v>40.5</v>
      </c>
      <c r="V2006" s="27">
        <f t="shared" si="335"/>
        <v>40.5</v>
      </c>
      <c r="W2006" s="52" t="str">
        <f t="shared" si="336"/>
        <v>APROVADO</v>
      </c>
      <c r="X2006" s="55"/>
    </row>
    <row r="2007" spans="1:24" x14ac:dyDescent="0.25">
      <c r="A2007" s="53">
        <v>3829</v>
      </c>
      <c r="B2007" s="20">
        <v>3829</v>
      </c>
      <c r="C2007" s="16">
        <v>131319</v>
      </c>
      <c r="D2007" s="27">
        <v>35</v>
      </c>
      <c r="E2007" s="28">
        <v>42359</v>
      </c>
      <c r="F2007" s="27">
        <v>27.7</v>
      </c>
      <c r="G2007" s="27">
        <v>28.8</v>
      </c>
      <c r="H2007" s="27">
        <f t="shared" si="327"/>
        <v>27.7</v>
      </c>
      <c r="I2007" s="52" t="str">
        <f t="shared" si="328"/>
        <v>REPROVADO</v>
      </c>
      <c r="J2007" s="16">
        <f t="shared" si="329"/>
        <v>131319</v>
      </c>
      <c r="K2007" s="27">
        <f t="shared" si="330"/>
        <v>35</v>
      </c>
      <c r="L2007" s="28">
        <v>42363</v>
      </c>
      <c r="M2007" s="27">
        <v>33.4</v>
      </c>
      <c r="N2007" s="27">
        <v>34.299999999999997</v>
      </c>
      <c r="O2007" s="27">
        <f t="shared" si="331"/>
        <v>33.4</v>
      </c>
      <c r="P2007" s="52" t="str">
        <f t="shared" si="332"/>
        <v>REPROVADO</v>
      </c>
      <c r="Q2007" s="16">
        <f t="shared" si="333"/>
        <v>131319</v>
      </c>
      <c r="R2007" s="27">
        <f t="shared" si="334"/>
        <v>35</v>
      </c>
      <c r="S2007" s="28">
        <v>42384</v>
      </c>
      <c r="T2007" s="27">
        <v>45.1</v>
      </c>
      <c r="U2007" s="27">
        <v>46.4</v>
      </c>
      <c r="V2007" s="27">
        <f t="shared" si="335"/>
        <v>45.1</v>
      </c>
      <c r="W2007" s="52" t="str">
        <f t="shared" si="336"/>
        <v>APROVADO</v>
      </c>
      <c r="X2007" s="55"/>
    </row>
    <row r="2008" spans="1:24" x14ac:dyDescent="0.25">
      <c r="A2008" s="53">
        <v>3830</v>
      </c>
      <c r="B2008" s="20">
        <v>3830</v>
      </c>
      <c r="C2008" s="16">
        <v>131306</v>
      </c>
      <c r="D2008" s="27">
        <v>35</v>
      </c>
      <c r="E2008" s="28">
        <v>42359</v>
      </c>
      <c r="F2008" s="27">
        <v>28.3</v>
      </c>
      <c r="G2008" s="27">
        <v>30</v>
      </c>
      <c r="H2008" s="27">
        <f t="shared" si="327"/>
        <v>28.3</v>
      </c>
      <c r="I2008" s="52" t="str">
        <f t="shared" si="328"/>
        <v>REPROVADO</v>
      </c>
      <c r="J2008" s="16">
        <f t="shared" si="329"/>
        <v>131306</v>
      </c>
      <c r="K2008" s="27">
        <f t="shared" si="330"/>
        <v>35</v>
      </c>
      <c r="L2008" s="28">
        <v>42363</v>
      </c>
      <c r="M2008" s="27">
        <v>35.1</v>
      </c>
      <c r="N2008" s="27">
        <v>35</v>
      </c>
      <c r="O2008" s="27">
        <f t="shared" si="331"/>
        <v>35</v>
      </c>
      <c r="P2008" s="52" t="str">
        <f t="shared" si="332"/>
        <v>REPROVADO</v>
      </c>
      <c r="Q2008" s="16">
        <f t="shared" si="333"/>
        <v>131306</v>
      </c>
      <c r="R2008" s="27">
        <f t="shared" si="334"/>
        <v>35</v>
      </c>
      <c r="S2008" s="28">
        <v>42384</v>
      </c>
      <c r="T2008" s="27">
        <v>45</v>
      </c>
      <c r="U2008" s="27">
        <v>42.3</v>
      </c>
      <c r="V2008" s="27">
        <f t="shared" si="335"/>
        <v>42.3</v>
      </c>
      <c r="W2008" s="52" t="str">
        <f t="shared" si="336"/>
        <v>APROVADO</v>
      </c>
      <c r="X2008" s="55"/>
    </row>
    <row r="2009" spans="1:24" x14ac:dyDescent="0.25">
      <c r="A2009" s="53">
        <v>3831</v>
      </c>
      <c r="B2009" s="20">
        <v>3831</v>
      </c>
      <c r="C2009" s="16">
        <v>131311</v>
      </c>
      <c r="D2009" s="27">
        <v>35</v>
      </c>
      <c r="E2009" s="28">
        <v>42359</v>
      </c>
      <c r="F2009" s="27">
        <v>28.7</v>
      </c>
      <c r="G2009" s="27">
        <v>28.6</v>
      </c>
      <c r="H2009" s="27">
        <f t="shared" si="327"/>
        <v>28.6</v>
      </c>
      <c r="I2009" s="52" t="str">
        <f t="shared" si="328"/>
        <v>REPROVADO</v>
      </c>
      <c r="J2009" s="16">
        <f t="shared" si="329"/>
        <v>131311</v>
      </c>
      <c r="K2009" s="27">
        <f t="shared" si="330"/>
        <v>35</v>
      </c>
      <c r="L2009" s="28">
        <v>42363</v>
      </c>
      <c r="M2009" s="27">
        <v>34.299999999999997</v>
      </c>
      <c r="N2009" s="27">
        <v>34.799999999999997</v>
      </c>
      <c r="O2009" s="27">
        <f t="shared" si="331"/>
        <v>34.299999999999997</v>
      </c>
      <c r="P2009" s="52" t="str">
        <f t="shared" si="332"/>
        <v>REPROVADO</v>
      </c>
      <c r="Q2009" s="16">
        <f t="shared" si="333"/>
        <v>131311</v>
      </c>
      <c r="R2009" s="27">
        <f t="shared" si="334"/>
        <v>35</v>
      </c>
      <c r="S2009" s="28">
        <v>42384</v>
      </c>
      <c r="T2009" s="27">
        <v>40.6</v>
      </c>
      <c r="U2009" s="27">
        <v>49.5</v>
      </c>
      <c r="V2009" s="27">
        <f t="shared" si="335"/>
        <v>40.6</v>
      </c>
      <c r="W2009" s="52" t="str">
        <f t="shared" si="336"/>
        <v>APROVADO</v>
      </c>
      <c r="X2009" s="55"/>
    </row>
    <row r="2010" spans="1:24" x14ac:dyDescent="0.25">
      <c r="A2010" s="53">
        <v>3832</v>
      </c>
      <c r="B2010" s="20">
        <v>3832</v>
      </c>
      <c r="C2010" s="16">
        <v>131266</v>
      </c>
      <c r="D2010" s="27">
        <v>35</v>
      </c>
      <c r="E2010" s="28">
        <v>42359</v>
      </c>
      <c r="F2010" s="27">
        <v>30</v>
      </c>
      <c r="G2010" s="27">
        <v>29.5</v>
      </c>
      <c r="H2010" s="27">
        <f t="shared" si="327"/>
        <v>29.5</v>
      </c>
      <c r="I2010" s="52" t="str">
        <f t="shared" si="328"/>
        <v>REPROVADO</v>
      </c>
      <c r="J2010" s="16">
        <f t="shared" si="329"/>
        <v>131266</v>
      </c>
      <c r="K2010" s="27">
        <f t="shared" si="330"/>
        <v>35</v>
      </c>
      <c r="L2010" s="28">
        <v>42363</v>
      </c>
      <c r="M2010" s="27">
        <v>32.6</v>
      </c>
      <c r="N2010" s="27">
        <v>33.700000000000003</v>
      </c>
      <c r="O2010" s="27">
        <f t="shared" si="331"/>
        <v>32.6</v>
      </c>
      <c r="P2010" s="52" t="str">
        <f t="shared" si="332"/>
        <v>REPROVADO</v>
      </c>
      <c r="Q2010" s="16">
        <f t="shared" si="333"/>
        <v>131266</v>
      </c>
      <c r="R2010" s="27">
        <f t="shared" si="334"/>
        <v>35</v>
      </c>
      <c r="S2010" s="28">
        <v>42384</v>
      </c>
      <c r="T2010" s="27">
        <v>45.2</v>
      </c>
      <c r="U2010" s="27">
        <v>46.9</v>
      </c>
      <c r="V2010" s="27">
        <f t="shared" si="335"/>
        <v>45.2</v>
      </c>
      <c r="W2010" s="52" t="str">
        <f t="shared" si="336"/>
        <v>APROVADO</v>
      </c>
      <c r="X2010" s="55"/>
    </row>
    <row r="2011" spans="1:24" x14ac:dyDescent="0.25">
      <c r="A2011" s="53">
        <v>3833</v>
      </c>
      <c r="B2011" s="20">
        <v>3833</v>
      </c>
      <c r="C2011" s="16">
        <v>131283</v>
      </c>
      <c r="D2011" s="27">
        <v>35</v>
      </c>
      <c r="E2011" s="28">
        <v>42359</v>
      </c>
      <c r="F2011" s="27">
        <v>30</v>
      </c>
      <c r="G2011" s="27">
        <v>28.8</v>
      </c>
      <c r="H2011" s="27">
        <f t="shared" si="327"/>
        <v>28.8</v>
      </c>
      <c r="I2011" s="52" t="str">
        <f t="shared" si="328"/>
        <v>REPROVADO</v>
      </c>
      <c r="J2011" s="16">
        <f t="shared" si="329"/>
        <v>131283</v>
      </c>
      <c r="K2011" s="27">
        <f t="shared" si="330"/>
        <v>35</v>
      </c>
      <c r="L2011" s="28">
        <v>42363</v>
      </c>
      <c r="M2011" s="27">
        <v>36.4</v>
      </c>
      <c r="N2011" s="27">
        <v>35</v>
      </c>
      <c r="O2011" s="27">
        <f t="shared" si="331"/>
        <v>35</v>
      </c>
      <c r="P2011" s="52" t="str">
        <f t="shared" si="332"/>
        <v>REPROVADO</v>
      </c>
      <c r="Q2011" s="16">
        <f t="shared" si="333"/>
        <v>131283</v>
      </c>
      <c r="R2011" s="27">
        <f t="shared" si="334"/>
        <v>35</v>
      </c>
      <c r="S2011" s="28">
        <v>42384</v>
      </c>
      <c r="T2011" s="27">
        <v>47.5</v>
      </c>
      <c r="U2011" s="27">
        <v>44.4</v>
      </c>
      <c r="V2011" s="27">
        <f t="shared" si="335"/>
        <v>44.4</v>
      </c>
      <c r="W2011" s="52" t="str">
        <f t="shared" si="336"/>
        <v>APROVADO</v>
      </c>
      <c r="X2011" s="55"/>
    </row>
    <row r="2012" spans="1:24" x14ac:dyDescent="0.25">
      <c r="A2012" s="53">
        <v>3834</v>
      </c>
      <c r="B2012" s="20">
        <v>3834</v>
      </c>
      <c r="C2012" s="16">
        <v>131296</v>
      </c>
      <c r="D2012" s="27">
        <v>35</v>
      </c>
      <c r="E2012" s="28">
        <v>42359</v>
      </c>
      <c r="F2012" s="27">
        <v>27.5</v>
      </c>
      <c r="G2012" s="27">
        <v>27.4</v>
      </c>
      <c r="H2012" s="27">
        <f t="shared" si="327"/>
        <v>27.4</v>
      </c>
      <c r="I2012" s="52" t="str">
        <f t="shared" si="328"/>
        <v>REPROVADO</v>
      </c>
      <c r="J2012" s="16">
        <f t="shared" si="329"/>
        <v>131296</v>
      </c>
      <c r="K2012" s="27">
        <f t="shared" si="330"/>
        <v>35</v>
      </c>
      <c r="L2012" s="28">
        <v>42363</v>
      </c>
      <c r="M2012" s="27">
        <v>34.299999999999997</v>
      </c>
      <c r="N2012" s="27">
        <v>32.6</v>
      </c>
      <c r="O2012" s="27">
        <f t="shared" si="331"/>
        <v>32.6</v>
      </c>
      <c r="P2012" s="52" t="str">
        <f t="shared" si="332"/>
        <v>REPROVADO</v>
      </c>
      <c r="Q2012" s="16">
        <f t="shared" si="333"/>
        <v>131296</v>
      </c>
      <c r="R2012" s="27">
        <f t="shared" si="334"/>
        <v>35</v>
      </c>
      <c r="S2012" s="28">
        <v>42384</v>
      </c>
      <c r="T2012" s="27">
        <v>49.6</v>
      </c>
      <c r="U2012" s="27">
        <v>50</v>
      </c>
      <c r="V2012" s="27">
        <f t="shared" si="335"/>
        <v>49.6</v>
      </c>
      <c r="W2012" s="52" t="str">
        <f t="shared" si="336"/>
        <v>APROVADO</v>
      </c>
      <c r="X2012" s="55"/>
    </row>
    <row r="2013" spans="1:24" x14ac:dyDescent="0.25">
      <c r="A2013" s="53">
        <v>3835</v>
      </c>
      <c r="B2013" s="22"/>
      <c r="C2013" s="34"/>
      <c r="D2013" s="45"/>
      <c r="E2013" s="44"/>
      <c r="F2013" s="45"/>
      <c r="G2013" s="45"/>
      <c r="H2013" s="45" t="str">
        <f t="shared" si="327"/>
        <v/>
      </c>
      <c r="I2013" s="46" t="str">
        <f t="shared" si="328"/>
        <v/>
      </c>
      <c r="J2013" s="34">
        <f t="shared" si="329"/>
        <v>0</v>
      </c>
      <c r="K2013" s="45">
        <f t="shared" si="330"/>
        <v>0</v>
      </c>
      <c r="L2013" s="44"/>
      <c r="M2013" s="45"/>
      <c r="N2013" s="45"/>
      <c r="O2013" s="45" t="str">
        <f t="shared" si="331"/>
        <v/>
      </c>
      <c r="P2013" s="46" t="str">
        <f t="shared" si="332"/>
        <v/>
      </c>
      <c r="Q2013" s="34">
        <f t="shared" si="333"/>
        <v>0</v>
      </c>
      <c r="R2013" s="45">
        <f t="shared" si="334"/>
        <v>0</v>
      </c>
      <c r="S2013" s="44"/>
      <c r="T2013" s="45"/>
      <c r="U2013" s="45"/>
      <c r="V2013" s="45" t="str">
        <f t="shared" si="335"/>
        <v/>
      </c>
      <c r="W2013" s="46" t="str">
        <f t="shared" si="336"/>
        <v/>
      </c>
      <c r="X2013" s="12"/>
    </row>
    <row r="2014" spans="1:24" x14ac:dyDescent="0.25">
      <c r="A2014" s="53">
        <v>3836</v>
      </c>
      <c r="B2014" s="22"/>
      <c r="C2014" s="34"/>
      <c r="D2014" s="45"/>
      <c r="E2014" s="44"/>
      <c r="F2014" s="45"/>
      <c r="G2014" s="45"/>
      <c r="H2014" s="45" t="str">
        <f t="shared" si="327"/>
        <v/>
      </c>
      <c r="I2014" s="46" t="str">
        <f t="shared" si="328"/>
        <v/>
      </c>
      <c r="J2014" s="34">
        <f t="shared" si="329"/>
        <v>0</v>
      </c>
      <c r="K2014" s="45">
        <f t="shared" si="330"/>
        <v>0</v>
      </c>
      <c r="L2014" s="44"/>
      <c r="M2014" s="45"/>
      <c r="N2014" s="45"/>
      <c r="O2014" s="45" t="str">
        <f t="shared" si="331"/>
        <v/>
      </c>
      <c r="P2014" s="46" t="str">
        <f t="shared" si="332"/>
        <v/>
      </c>
      <c r="Q2014" s="34">
        <f t="shared" si="333"/>
        <v>0</v>
      </c>
      <c r="R2014" s="45">
        <f t="shared" si="334"/>
        <v>0</v>
      </c>
      <c r="S2014" s="44"/>
      <c r="T2014" s="45"/>
      <c r="U2014" s="45"/>
      <c r="V2014" s="45" t="str">
        <f t="shared" si="335"/>
        <v/>
      </c>
      <c r="W2014" s="46" t="str">
        <f t="shared" si="336"/>
        <v/>
      </c>
      <c r="X2014" s="12"/>
    </row>
    <row r="2015" spans="1:24" x14ac:dyDescent="0.25">
      <c r="A2015" s="53">
        <v>3837</v>
      </c>
      <c r="B2015" s="22"/>
      <c r="C2015" s="34"/>
      <c r="D2015" s="45"/>
      <c r="E2015" s="44"/>
      <c r="F2015" s="45"/>
      <c r="G2015" s="45"/>
      <c r="H2015" s="45" t="str">
        <f t="shared" si="327"/>
        <v/>
      </c>
      <c r="I2015" s="46" t="str">
        <f t="shared" si="328"/>
        <v/>
      </c>
      <c r="J2015" s="34">
        <f t="shared" si="329"/>
        <v>0</v>
      </c>
      <c r="K2015" s="45">
        <f t="shared" si="330"/>
        <v>0</v>
      </c>
      <c r="L2015" s="44"/>
      <c r="M2015" s="45"/>
      <c r="N2015" s="45"/>
      <c r="O2015" s="45" t="str">
        <f t="shared" si="331"/>
        <v/>
      </c>
      <c r="P2015" s="46" t="str">
        <f t="shared" si="332"/>
        <v/>
      </c>
      <c r="Q2015" s="34">
        <f t="shared" si="333"/>
        <v>0</v>
      </c>
      <c r="R2015" s="45">
        <f t="shared" si="334"/>
        <v>0</v>
      </c>
      <c r="S2015" s="44"/>
      <c r="T2015" s="45"/>
      <c r="U2015" s="45"/>
      <c r="V2015" s="45" t="str">
        <f t="shared" si="335"/>
        <v/>
      </c>
      <c r="W2015" s="46" t="str">
        <f t="shared" si="336"/>
        <v/>
      </c>
      <c r="X2015" s="12"/>
    </row>
    <row r="2016" spans="1:24" x14ac:dyDescent="0.25">
      <c r="A2016" s="53">
        <v>3838</v>
      </c>
      <c r="B2016" s="22"/>
      <c r="C2016" s="34"/>
      <c r="D2016" s="45"/>
      <c r="E2016" s="44"/>
      <c r="F2016" s="45"/>
      <c r="G2016" s="45"/>
      <c r="H2016" s="45" t="str">
        <f t="shared" si="327"/>
        <v/>
      </c>
      <c r="I2016" s="46" t="str">
        <f t="shared" si="328"/>
        <v/>
      </c>
      <c r="J2016" s="34">
        <f t="shared" si="329"/>
        <v>0</v>
      </c>
      <c r="K2016" s="45">
        <f t="shared" si="330"/>
        <v>0</v>
      </c>
      <c r="L2016" s="44"/>
      <c r="M2016" s="45"/>
      <c r="N2016" s="45"/>
      <c r="O2016" s="45" t="str">
        <f t="shared" si="331"/>
        <v/>
      </c>
      <c r="P2016" s="46" t="str">
        <f t="shared" si="332"/>
        <v/>
      </c>
      <c r="Q2016" s="34">
        <f t="shared" si="333"/>
        <v>0</v>
      </c>
      <c r="R2016" s="45">
        <f t="shared" si="334"/>
        <v>0</v>
      </c>
      <c r="S2016" s="44"/>
      <c r="T2016" s="45"/>
      <c r="U2016" s="45"/>
      <c r="V2016" s="45" t="str">
        <f t="shared" si="335"/>
        <v/>
      </c>
      <c r="W2016" s="46" t="str">
        <f t="shared" si="336"/>
        <v/>
      </c>
      <c r="X2016" s="12"/>
    </row>
    <row r="2017" spans="1:24" x14ac:dyDescent="0.25">
      <c r="A2017" s="53">
        <v>3839</v>
      </c>
      <c r="B2017" s="22"/>
      <c r="C2017" s="34"/>
      <c r="D2017" s="45"/>
      <c r="E2017" s="44"/>
      <c r="F2017" s="45"/>
      <c r="G2017" s="45"/>
      <c r="H2017" s="45" t="str">
        <f t="shared" si="327"/>
        <v/>
      </c>
      <c r="I2017" s="46" t="str">
        <f t="shared" si="328"/>
        <v/>
      </c>
      <c r="J2017" s="34">
        <f t="shared" si="329"/>
        <v>0</v>
      </c>
      <c r="K2017" s="45">
        <f t="shared" si="330"/>
        <v>0</v>
      </c>
      <c r="L2017" s="44"/>
      <c r="M2017" s="45"/>
      <c r="N2017" s="45"/>
      <c r="O2017" s="45" t="str">
        <f t="shared" si="331"/>
        <v/>
      </c>
      <c r="P2017" s="46" t="str">
        <f t="shared" si="332"/>
        <v/>
      </c>
      <c r="Q2017" s="34">
        <f t="shared" si="333"/>
        <v>0</v>
      </c>
      <c r="R2017" s="45">
        <f t="shared" si="334"/>
        <v>0</v>
      </c>
      <c r="S2017" s="44"/>
      <c r="T2017" s="45"/>
      <c r="U2017" s="45"/>
      <c r="V2017" s="45" t="str">
        <f t="shared" si="335"/>
        <v/>
      </c>
      <c r="W2017" s="46" t="str">
        <f t="shared" si="336"/>
        <v/>
      </c>
      <c r="X2017" s="12"/>
    </row>
    <row r="2018" spans="1:24" x14ac:dyDescent="0.25">
      <c r="A2018" s="53">
        <v>3840</v>
      </c>
      <c r="B2018" s="22"/>
      <c r="C2018" s="34"/>
      <c r="D2018" s="45"/>
      <c r="E2018" s="44"/>
      <c r="F2018" s="45"/>
      <c r="G2018" s="45"/>
      <c r="H2018" s="45" t="str">
        <f t="shared" si="327"/>
        <v/>
      </c>
      <c r="I2018" s="46" t="str">
        <f t="shared" si="328"/>
        <v/>
      </c>
      <c r="J2018" s="34">
        <f t="shared" si="329"/>
        <v>0</v>
      </c>
      <c r="K2018" s="45">
        <f t="shared" si="330"/>
        <v>0</v>
      </c>
      <c r="L2018" s="44"/>
      <c r="M2018" s="45"/>
      <c r="N2018" s="45"/>
      <c r="O2018" s="45" t="str">
        <f t="shared" si="331"/>
        <v/>
      </c>
      <c r="P2018" s="46" t="str">
        <f t="shared" si="332"/>
        <v/>
      </c>
      <c r="Q2018" s="34">
        <f t="shared" si="333"/>
        <v>0</v>
      </c>
      <c r="R2018" s="45">
        <f t="shared" si="334"/>
        <v>0</v>
      </c>
      <c r="S2018" s="44"/>
      <c r="T2018" s="45"/>
      <c r="U2018" s="45"/>
      <c r="V2018" s="45" t="str">
        <f t="shared" si="335"/>
        <v/>
      </c>
      <c r="W2018" s="46" t="str">
        <f t="shared" si="336"/>
        <v/>
      </c>
      <c r="X2018" s="12"/>
    </row>
    <row r="2019" spans="1:24" x14ac:dyDescent="0.25">
      <c r="A2019" s="53">
        <v>3841</v>
      </c>
      <c r="B2019" s="22"/>
      <c r="C2019" s="34"/>
      <c r="D2019" s="45"/>
      <c r="E2019" s="44"/>
      <c r="F2019" s="45"/>
      <c r="G2019" s="45"/>
      <c r="H2019" s="45" t="str">
        <f t="shared" si="327"/>
        <v/>
      </c>
      <c r="I2019" s="46" t="str">
        <f t="shared" si="328"/>
        <v/>
      </c>
      <c r="J2019" s="34">
        <f t="shared" si="329"/>
        <v>0</v>
      </c>
      <c r="K2019" s="45">
        <f t="shared" si="330"/>
        <v>0</v>
      </c>
      <c r="L2019" s="44"/>
      <c r="M2019" s="45"/>
      <c r="N2019" s="45"/>
      <c r="O2019" s="45" t="str">
        <f t="shared" si="331"/>
        <v/>
      </c>
      <c r="P2019" s="46" t="str">
        <f t="shared" si="332"/>
        <v/>
      </c>
      <c r="Q2019" s="34">
        <f t="shared" si="333"/>
        <v>0</v>
      </c>
      <c r="R2019" s="45">
        <f t="shared" si="334"/>
        <v>0</v>
      </c>
      <c r="S2019" s="44"/>
      <c r="T2019" s="45"/>
      <c r="U2019" s="45"/>
      <c r="V2019" s="45" t="str">
        <f t="shared" si="335"/>
        <v/>
      </c>
      <c r="W2019" s="46" t="str">
        <f t="shared" si="336"/>
        <v/>
      </c>
      <c r="X2019" s="12"/>
    </row>
    <row r="2020" spans="1:24" x14ac:dyDescent="0.25">
      <c r="A2020" s="53">
        <v>3842</v>
      </c>
      <c r="B2020" s="22"/>
      <c r="C2020" s="34"/>
      <c r="D2020" s="45"/>
      <c r="E2020" s="44"/>
      <c r="F2020" s="45"/>
      <c r="G2020" s="45"/>
      <c r="H2020" s="45" t="str">
        <f t="shared" si="327"/>
        <v/>
      </c>
      <c r="I2020" s="46" t="str">
        <f t="shared" si="328"/>
        <v/>
      </c>
      <c r="J2020" s="34">
        <f t="shared" si="329"/>
        <v>0</v>
      </c>
      <c r="K2020" s="45">
        <f t="shared" si="330"/>
        <v>0</v>
      </c>
      <c r="L2020" s="44"/>
      <c r="M2020" s="45"/>
      <c r="N2020" s="45"/>
      <c r="O2020" s="45" t="str">
        <f t="shared" si="331"/>
        <v/>
      </c>
      <c r="P2020" s="46" t="str">
        <f t="shared" si="332"/>
        <v/>
      </c>
      <c r="Q2020" s="34">
        <f t="shared" si="333"/>
        <v>0</v>
      </c>
      <c r="R2020" s="45">
        <f t="shared" si="334"/>
        <v>0</v>
      </c>
      <c r="S2020" s="44"/>
      <c r="T2020" s="45"/>
      <c r="U2020" s="45"/>
      <c r="V2020" s="45" t="str">
        <f t="shared" si="335"/>
        <v/>
      </c>
      <c r="W2020" s="46" t="str">
        <f t="shared" si="336"/>
        <v/>
      </c>
      <c r="X2020" s="12"/>
    </row>
    <row r="2021" spans="1:24" x14ac:dyDescent="0.25">
      <c r="A2021" s="53">
        <v>3843</v>
      </c>
      <c r="B2021" s="22"/>
      <c r="C2021" s="34"/>
      <c r="D2021" s="45"/>
      <c r="E2021" s="44"/>
      <c r="F2021" s="45"/>
      <c r="G2021" s="45"/>
      <c r="H2021" s="45" t="str">
        <f t="shared" si="327"/>
        <v/>
      </c>
      <c r="I2021" s="46" t="str">
        <f t="shared" si="328"/>
        <v/>
      </c>
      <c r="J2021" s="34">
        <f t="shared" si="329"/>
        <v>0</v>
      </c>
      <c r="K2021" s="45">
        <f t="shared" si="330"/>
        <v>0</v>
      </c>
      <c r="L2021" s="44"/>
      <c r="M2021" s="45"/>
      <c r="N2021" s="45"/>
      <c r="O2021" s="45" t="str">
        <f t="shared" si="331"/>
        <v/>
      </c>
      <c r="P2021" s="46" t="str">
        <f t="shared" si="332"/>
        <v/>
      </c>
      <c r="Q2021" s="34">
        <f t="shared" si="333"/>
        <v>0</v>
      </c>
      <c r="R2021" s="45">
        <f t="shared" si="334"/>
        <v>0</v>
      </c>
      <c r="S2021" s="44"/>
      <c r="T2021" s="45"/>
      <c r="U2021" s="45"/>
      <c r="V2021" s="45" t="str">
        <f t="shared" si="335"/>
        <v/>
      </c>
      <c r="W2021" s="46" t="str">
        <f t="shared" si="336"/>
        <v/>
      </c>
      <c r="X2021" s="12"/>
    </row>
    <row r="2022" spans="1:24" x14ac:dyDescent="0.25">
      <c r="A2022" s="53">
        <v>3844</v>
      </c>
      <c r="B2022" s="22"/>
      <c r="C2022" s="34"/>
      <c r="D2022" s="45"/>
      <c r="E2022" s="44"/>
      <c r="F2022" s="45"/>
      <c r="G2022" s="45"/>
      <c r="H2022" s="45" t="str">
        <f t="shared" si="327"/>
        <v/>
      </c>
      <c r="I2022" s="46" t="str">
        <f t="shared" si="328"/>
        <v/>
      </c>
      <c r="J2022" s="34">
        <f t="shared" si="329"/>
        <v>0</v>
      </c>
      <c r="K2022" s="45">
        <f t="shared" si="330"/>
        <v>0</v>
      </c>
      <c r="L2022" s="44"/>
      <c r="M2022" s="45"/>
      <c r="N2022" s="45"/>
      <c r="O2022" s="45" t="str">
        <f t="shared" si="331"/>
        <v/>
      </c>
      <c r="P2022" s="46" t="str">
        <f t="shared" si="332"/>
        <v/>
      </c>
      <c r="Q2022" s="34">
        <f t="shared" si="333"/>
        <v>0</v>
      </c>
      <c r="R2022" s="45">
        <f t="shared" si="334"/>
        <v>0</v>
      </c>
      <c r="S2022" s="44"/>
      <c r="T2022" s="45"/>
      <c r="U2022" s="45"/>
      <c r="V2022" s="45" t="str">
        <f t="shared" si="335"/>
        <v/>
      </c>
      <c r="W2022" s="46" t="str">
        <f t="shared" si="336"/>
        <v/>
      </c>
      <c r="X2022" s="12"/>
    </row>
    <row r="2023" spans="1:24" x14ac:dyDescent="0.25">
      <c r="A2023" s="53">
        <v>3845</v>
      </c>
      <c r="B2023" s="22"/>
      <c r="C2023" s="34"/>
      <c r="D2023" s="45"/>
      <c r="E2023" s="44"/>
      <c r="F2023" s="45"/>
      <c r="G2023" s="45"/>
      <c r="H2023" s="45" t="str">
        <f t="shared" si="327"/>
        <v/>
      </c>
      <c r="I2023" s="46" t="str">
        <f t="shared" si="328"/>
        <v/>
      </c>
      <c r="J2023" s="34">
        <f t="shared" si="329"/>
        <v>0</v>
      </c>
      <c r="K2023" s="45">
        <f t="shared" si="330"/>
        <v>0</v>
      </c>
      <c r="L2023" s="44"/>
      <c r="M2023" s="45"/>
      <c r="N2023" s="45"/>
      <c r="O2023" s="45" t="str">
        <f t="shared" si="331"/>
        <v/>
      </c>
      <c r="P2023" s="46" t="str">
        <f t="shared" si="332"/>
        <v/>
      </c>
      <c r="Q2023" s="34">
        <f t="shared" si="333"/>
        <v>0</v>
      </c>
      <c r="R2023" s="45">
        <f t="shared" si="334"/>
        <v>0</v>
      </c>
      <c r="S2023" s="44"/>
      <c r="T2023" s="45"/>
      <c r="U2023" s="45"/>
      <c r="V2023" s="45" t="str">
        <f t="shared" si="335"/>
        <v/>
      </c>
      <c r="W2023" s="46" t="str">
        <f t="shared" si="336"/>
        <v/>
      </c>
      <c r="X2023" s="12"/>
    </row>
    <row r="2024" spans="1:24" x14ac:dyDescent="0.25">
      <c r="A2024" s="53">
        <v>3846</v>
      </c>
      <c r="B2024" s="22"/>
      <c r="C2024" s="34"/>
      <c r="D2024" s="45"/>
      <c r="E2024" s="44"/>
      <c r="F2024" s="45"/>
      <c r="G2024" s="45"/>
      <c r="H2024" s="45" t="str">
        <f t="shared" si="327"/>
        <v/>
      </c>
      <c r="I2024" s="46" t="str">
        <f t="shared" si="328"/>
        <v/>
      </c>
      <c r="J2024" s="34">
        <f t="shared" si="329"/>
        <v>0</v>
      </c>
      <c r="K2024" s="45">
        <f t="shared" si="330"/>
        <v>0</v>
      </c>
      <c r="L2024" s="44"/>
      <c r="M2024" s="45"/>
      <c r="N2024" s="45"/>
      <c r="O2024" s="45" t="str">
        <f t="shared" si="331"/>
        <v/>
      </c>
      <c r="P2024" s="46" t="str">
        <f t="shared" si="332"/>
        <v/>
      </c>
      <c r="Q2024" s="34">
        <f t="shared" si="333"/>
        <v>0</v>
      </c>
      <c r="R2024" s="45">
        <f t="shared" si="334"/>
        <v>0</v>
      </c>
      <c r="S2024" s="44"/>
      <c r="T2024" s="45"/>
      <c r="U2024" s="45"/>
      <c r="V2024" s="45" t="str">
        <f t="shared" si="335"/>
        <v/>
      </c>
      <c r="W2024" s="46" t="str">
        <f t="shared" si="336"/>
        <v/>
      </c>
      <c r="X2024" s="12"/>
    </row>
    <row r="2025" spans="1:24" x14ac:dyDescent="0.25">
      <c r="A2025" s="53">
        <v>3847</v>
      </c>
      <c r="B2025" s="22"/>
      <c r="C2025" s="34"/>
      <c r="D2025" s="45"/>
      <c r="E2025" s="44"/>
      <c r="F2025" s="45"/>
      <c r="G2025" s="45"/>
      <c r="H2025" s="45" t="str">
        <f t="shared" si="327"/>
        <v/>
      </c>
      <c r="I2025" s="46" t="str">
        <f t="shared" si="328"/>
        <v/>
      </c>
      <c r="J2025" s="34">
        <f t="shared" si="329"/>
        <v>0</v>
      </c>
      <c r="K2025" s="45">
        <f t="shared" si="330"/>
        <v>0</v>
      </c>
      <c r="L2025" s="44"/>
      <c r="M2025" s="45"/>
      <c r="N2025" s="45"/>
      <c r="O2025" s="45" t="str">
        <f t="shared" si="331"/>
        <v/>
      </c>
      <c r="P2025" s="46" t="str">
        <f t="shared" si="332"/>
        <v/>
      </c>
      <c r="Q2025" s="34">
        <f t="shared" si="333"/>
        <v>0</v>
      </c>
      <c r="R2025" s="45">
        <f t="shared" si="334"/>
        <v>0</v>
      </c>
      <c r="S2025" s="44"/>
      <c r="T2025" s="45"/>
      <c r="U2025" s="45"/>
      <c r="V2025" s="45" t="str">
        <f t="shared" si="335"/>
        <v/>
      </c>
      <c r="W2025" s="46" t="str">
        <f t="shared" si="336"/>
        <v/>
      </c>
      <c r="X2025" s="12"/>
    </row>
    <row r="2026" spans="1:24" x14ac:dyDescent="0.25">
      <c r="A2026" s="53">
        <v>3848</v>
      </c>
      <c r="B2026" s="22"/>
      <c r="C2026" s="34"/>
      <c r="D2026" s="45"/>
      <c r="E2026" s="44"/>
      <c r="F2026" s="45"/>
      <c r="G2026" s="45"/>
      <c r="H2026" s="45" t="str">
        <f t="shared" si="327"/>
        <v/>
      </c>
      <c r="I2026" s="46" t="str">
        <f t="shared" si="328"/>
        <v/>
      </c>
      <c r="J2026" s="34">
        <f t="shared" si="329"/>
        <v>0</v>
      </c>
      <c r="K2026" s="45">
        <f t="shared" si="330"/>
        <v>0</v>
      </c>
      <c r="L2026" s="44"/>
      <c r="M2026" s="45"/>
      <c r="N2026" s="45"/>
      <c r="O2026" s="45" t="str">
        <f t="shared" si="331"/>
        <v/>
      </c>
      <c r="P2026" s="46" t="str">
        <f t="shared" si="332"/>
        <v/>
      </c>
      <c r="Q2026" s="34">
        <f t="shared" si="333"/>
        <v>0</v>
      </c>
      <c r="R2026" s="45">
        <f t="shared" si="334"/>
        <v>0</v>
      </c>
      <c r="S2026" s="44"/>
      <c r="T2026" s="45"/>
      <c r="U2026" s="45"/>
      <c r="V2026" s="45" t="str">
        <f t="shared" si="335"/>
        <v/>
      </c>
      <c r="W2026" s="46" t="str">
        <f t="shared" si="336"/>
        <v/>
      </c>
      <c r="X2026" s="12"/>
    </row>
    <row r="2027" spans="1:24" x14ac:dyDescent="0.25">
      <c r="A2027" s="53">
        <v>3849</v>
      </c>
      <c r="B2027" s="22"/>
      <c r="C2027" s="34"/>
      <c r="D2027" s="45"/>
      <c r="E2027" s="44"/>
      <c r="F2027" s="45"/>
      <c r="G2027" s="45"/>
      <c r="H2027" s="45" t="str">
        <f t="shared" si="327"/>
        <v/>
      </c>
      <c r="I2027" s="46" t="str">
        <f t="shared" si="328"/>
        <v/>
      </c>
      <c r="J2027" s="34">
        <f t="shared" si="329"/>
        <v>0</v>
      </c>
      <c r="K2027" s="45">
        <f t="shared" si="330"/>
        <v>0</v>
      </c>
      <c r="L2027" s="44"/>
      <c r="M2027" s="45"/>
      <c r="N2027" s="45"/>
      <c r="O2027" s="45" t="str">
        <f t="shared" si="331"/>
        <v/>
      </c>
      <c r="P2027" s="46" t="str">
        <f t="shared" si="332"/>
        <v/>
      </c>
      <c r="Q2027" s="34">
        <f t="shared" si="333"/>
        <v>0</v>
      </c>
      <c r="R2027" s="45">
        <f t="shared" si="334"/>
        <v>0</v>
      </c>
      <c r="S2027" s="44"/>
      <c r="T2027" s="45"/>
      <c r="U2027" s="45"/>
      <c r="V2027" s="45" t="str">
        <f t="shared" si="335"/>
        <v/>
      </c>
      <c r="W2027" s="46" t="str">
        <f t="shared" si="336"/>
        <v/>
      </c>
      <c r="X2027" s="12"/>
    </row>
    <row r="2028" spans="1:24" x14ac:dyDescent="0.25">
      <c r="A2028" s="53">
        <v>3850</v>
      </c>
      <c r="B2028" s="22"/>
      <c r="C2028" s="34"/>
      <c r="D2028" s="45"/>
      <c r="E2028" s="44"/>
      <c r="F2028" s="45"/>
      <c r="G2028" s="45"/>
      <c r="H2028" s="45" t="str">
        <f t="shared" si="327"/>
        <v/>
      </c>
      <c r="I2028" s="46" t="str">
        <f t="shared" si="328"/>
        <v/>
      </c>
      <c r="J2028" s="34">
        <f t="shared" si="329"/>
        <v>0</v>
      </c>
      <c r="K2028" s="45">
        <f t="shared" si="330"/>
        <v>0</v>
      </c>
      <c r="L2028" s="44"/>
      <c r="M2028" s="45"/>
      <c r="N2028" s="45"/>
      <c r="O2028" s="45" t="str">
        <f t="shared" si="331"/>
        <v/>
      </c>
      <c r="P2028" s="46" t="str">
        <f t="shared" si="332"/>
        <v/>
      </c>
      <c r="Q2028" s="34">
        <f t="shared" si="333"/>
        <v>0</v>
      </c>
      <c r="R2028" s="45">
        <f t="shared" si="334"/>
        <v>0</v>
      </c>
      <c r="S2028" s="44"/>
      <c r="T2028" s="45"/>
      <c r="U2028" s="45"/>
      <c r="V2028" s="45" t="str">
        <f t="shared" si="335"/>
        <v/>
      </c>
      <c r="W2028" s="46" t="str">
        <f t="shared" si="336"/>
        <v/>
      </c>
      <c r="X2028" s="12"/>
    </row>
    <row r="2029" spans="1:24" x14ac:dyDescent="0.25">
      <c r="A2029" s="53">
        <v>3851</v>
      </c>
      <c r="B2029" s="22"/>
      <c r="C2029" s="34"/>
      <c r="D2029" s="45"/>
      <c r="E2029" s="44"/>
      <c r="F2029" s="45"/>
      <c r="G2029" s="45"/>
      <c r="H2029" s="45" t="str">
        <f t="shared" si="327"/>
        <v/>
      </c>
      <c r="I2029" s="46" t="str">
        <f t="shared" si="328"/>
        <v/>
      </c>
      <c r="J2029" s="34">
        <f t="shared" si="329"/>
        <v>0</v>
      </c>
      <c r="K2029" s="45">
        <f t="shared" si="330"/>
        <v>0</v>
      </c>
      <c r="L2029" s="44"/>
      <c r="M2029" s="45"/>
      <c r="N2029" s="45"/>
      <c r="O2029" s="45" t="str">
        <f t="shared" si="331"/>
        <v/>
      </c>
      <c r="P2029" s="46" t="str">
        <f t="shared" si="332"/>
        <v/>
      </c>
      <c r="Q2029" s="34">
        <f t="shared" si="333"/>
        <v>0</v>
      </c>
      <c r="R2029" s="45">
        <f t="shared" si="334"/>
        <v>0</v>
      </c>
      <c r="S2029" s="44"/>
      <c r="T2029" s="45"/>
      <c r="U2029" s="45"/>
      <c r="V2029" s="45" t="str">
        <f t="shared" si="335"/>
        <v/>
      </c>
      <c r="W2029" s="46" t="str">
        <f t="shared" si="336"/>
        <v/>
      </c>
      <c r="X2029" s="12"/>
    </row>
    <row r="2030" spans="1:24" x14ac:dyDescent="0.25">
      <c r="A2030" s="53">
        <v>3852</v>
      </c>
      <c r="B2030" s="22"/>
      <c r="C2030" s="34"/>
      <c r="D2030" s="45"/>
      <c r="E2030" s="44"/>
      <c r="F2030" s="45"/>
      <c r="G2030" s="45"/>
      <c r="H2030" s="45" t="str">
        <f t="shared" si="327"/>
        <v/>
      </c>
      <c r="I2030" s="46" t="str">
        <f t="shared" si="328"/>
        <v/>
      </c>
      <c r="J2030" s="34">
        <f t="shared" si="329"/>
        <v>0</v>
      </c>
      <c r="K2030" s="45">
        <f t="shared" si="330"/>
        <v>0</v>
      </c>
      <c r="L2030" s="44"/>
      <c r="M2030" s="45"/>
      <c r="N2030" s="45"/>
      <c r="O2030" s="45" t="str">
        <f t="shared" si="331"/>
        <v/>
      </c>
      <c r="P2030" s="46" t="str">
        <f t="shared" si="332"/>
        <v/>
      </c>
      <c r="Q2030" s="34">
        <f t="shared" si="333"/>
        <v>0</v>
      </c>
      <c r="R2030" s="45">
        <f t="shared" si="334"/>
        <v>0</v>
      </c>
      <c r="S2030" s="44"/>
      <c r="T2030" s="45"/>
      <c r="U2030" s="45"/>
      <c r="V2030" s="45" t="str">
        <f t="shared" si="335"/>
        <v/>
      </c>
      <c r="W2030" s="46" t="str">
        <f t="shared" si="336"/>
        <v/>
      </c>
      <c r="X2030" s="12"/>
    </row>
    <row r="2031" spans="1:24" x14ac:dyDescent="0.25">
      <c r="A2031" s="53">
        <v>3853</v>
      </c>
      <c r="B2031" s="22"/>
      <c r="C2031" s="34"/>
      <c r="D2031" s="45"/>
      <c r="E2031" s="44"/>
      <c r="F2031" s="45"/>
      <c r="G2031" s="45"/>
      <c r="H2031" s="45" t="str">
        <f t="shared" si="327"/>
        <v/>
      </c>
      <c r="I2031" s="46" t="str">
        <f t="shared" si="328"/>
        <v/>
      </c>
      <c r="J2031" s="34">
        <f t="shared" si="329"/>
        <v>0</v>
      </c>
      <c r="K2031" s="45">
        <f t="shared" si="330"/>
        <v>0</v>
      </c>
      <c r="L2031" s="44"/>
      <c r="M2031" s="45"/>
      <c r="N2031" s="45"/>
      <c r="O2031" s="45" t="str">
        <f t="shared" si="331"/>
        <v/>
      </c>
      <c r="P2031" s="46" t="str">
        <f t="shared" si="332"/>
        <v/>
      </c>
      <c r="Q2031" s="34">
        <f t="shared" si="333"/>
        <v>0</v>
      </c>
      <c r="R2031" s="45">
        <f t="shared" si="334"/>
        <v>0</v>
      </c>
      <c r="S2031" s="44"/>
      <c r="T2031" s="45"/>
      <c r="U2031" s="45"/>
      <c r="V2031" s="45" t="str">
        <f t="shared" si="335"/>
        <v/>
      </c>
      <c r="W2031" s="46" t="str">
        <f t="shared" si="336"/>
        <v/>
      </c>
      <c r="X2031" s="12"/>
    </row>
    <row r="2032" spans="1:24" x14ac:dyDescent="0.25">
      <c r="A2032" s="53">
        <v>3854</v>
      </c>
      <c r="B2032" s="22"/>
      <c r="C2032" s="34"/>
      <c r="D2032" s="45"/>
      <c r="E2032" s="44"/>
      <c r="F2032" s="45"/>
      <c r="G2032" s="45"/>
      <c r="H2032" s="45" t="str">
        <f t="shared" si="327"/>
        <v/>
      </c>
      <c r="I2032" s="46" t="str">
        <f t="shared" si="328"/>
        <v/>
      </c>
      <c r="J2032" s="34">
        <f t="shared" si="329"/>
        <v>0</v>
      </c>
      <c r="K2032" s="45">
        <f t="shared" si="330"/>
        <v>0</v>
      </c>
      <c r="L2032" s="44"/>
      <c r="M2032" s="45"/>
      <c r="N2032" s="45"/>
      <c r="O2032" s="45" t="str">
        <f t="shared" si="331"/>
        <v/>
      </c>
      <c r="P2032" s="46" t="str">
        <f t="shared" si="332"/>
        <v/>
      </c>
      <c r="Q2032" s="34">
        <f t="shared" si="333"/>
        <v>0</v>
      </c>
      <c r="R2032" s="45">
        <f t="shared" si="334"/>
        <v>0</v>
      </c>
      <c r="S2032" s="44"/>
      <c r="T2032" s="45"/>
      <c r="U2032" s="45"/>
      <c r="V2032" s="45" t="str">
        <f t="shared" si="335"/>
        <v/>
      </c>
      <c r="W2032" s="46" t="str">
        <f t="shared" si="336"/>
        <v/>
      </c>
      <c r="X2032" s="12"/>
    </row>
    <row r="2033" spans="1:24" x14ac:dyDescent="0.25">
      <c r="A2033" s="53">
        <v>3855</v>
      </c>
      <c r="B2033" s="22"/>
      <c r="C2033" s="34"/>
      <c r="D2033" s="45"/>
      <c r="E2033" s="44"/>
      <c r="F2033" s="45"/>
      <c r="G2033" s="45"/>
      <c r="H2033" s="45" t="str">
        <f t="shared" si="327"/>
        <v/>
      </c>
      <c r="I2033" s="46" t="str">
        <f t="shared" si="328"/>
        <v/>
      </c>
      <c r="J2033" s="34">
        <f t="shared" si="329"/>
        <v>0</v>
      </c>
      <c r="K2033" s="45">
        <f t="shared" si="330"/>
        <v>0</v>
      </c>
      <c r="L2033" s="44"/>
      <c r="M2033" s="45"/>
      <c r="N2033" s="45"/>
      <c r="O2033" s="45" t="str">
        <f t="shared" si="331"/>
        <v/>
      </c>
      <c r="P2033" s="46" t="str">
        <f t="shared" si="332"/>
        <v/>
      </c>
      <c r="Q2033" s="34">
        <f t="shared" si="333"/>
        <v>0</v>
      </c>
      <c r="R2033" s="45">
        <f t="shared" si="334"/>
        <v>0</v>
      </c>
      <c r="S2033" s="44"/>
      <c r="T2033" s="45"/>
      <c r="U2033" s="45"/>
      <c r="V2033" s="45" t="str">
        <f t="shared" si="335"/>
        <v/>
      </c>
      <c r="W2033" s="46" t="str">
        <f t="shared" si="336"/>
        <v/>
      </c>
      <c r="X2033" s="12"/>
    </row>
    <row r="2034" spans="1:24" x14ac:dyDescent="0.25">
      <c r="A2034" s="53">
        <v>3856</v>
      </c>
      <c r="B2034" s="22"/>
      <c r="C2034" s="34"/>
      <c r="D2034" s="45"/>
      <c r="E2034" s="44"/>
      <c r="F2034" s="45"/>
      <c r="G2034" s="45"/>
      <c r="H2034" s="45" t="str">
        <f t="shared" si="327"/>
        <v/>
      </c>
      <c r="I2034" s="46" t="str">
        <f t="shared" si="328"/>
        <v/>
      </c>
      <c r="J2034" s="34">
        <f t="shared" si="329"/>
        <v>0</v>
      </c>
      <c r="K2034" s="45">
        <f t="shared" si="330"/>
        <v>0</v>
      </c>
      <c r="L2034" s="44"/>
      <c r="M2034" s="45"/>
      <c r="N2034" s="45"/>
      <c r="O2034" s="45" t="str">
        <f t="shared" si="331"/>
        <v/>
      </c>
      <c r="P2034" s="46" t="str">
        <f t="shared" si="332"/>
        <v/>
      </c>
      <c r="Q2034" s="34">
        <f t="shared" si="333"/>
        <v>0</v>
      </c>
      <c r="R2034" s="45">
        <f t="shared" si="334"/>
        <v>0</v>
      </c>
      <c r="S2034" s="44"/>
      <c r="T2034" s="45"/>
      <c r="U2034" s="45"/>
      <c r="V2034" s="45" t="str">
        <f t="shared" si="335"/>
        <v/>
      </c>
      <c r="W2034" s="46" t="str">
        <f t="shared" si="336"/>
        <v/>
      </c>
      <c r="X2034" s="12"/>
    </row>
    <row r="2035" spans="1:24" x14ac:dyDescent="0.25">
      <c r="A2035" s="53">
        <v>3857</v>
      </c>
      <c r="B2035" s="22"/>
      <c r="C2035" s="34"/>
      <c r="D2035" s="45"/>
      <c r="E2035" s="44"/>
      <c r="F2035" s="45"/>
      <c r="G2035" s="45"/>
      <c r="H2035" s="45" t="str">
        <f t="shared" si="327"/>
        <v/>
      </c>
      <c r="I2035" s="46" t="str">
        <f t="shared" si="328"/>
        <v/>
      </c>
      <c r="J2035" s="34">
        <f t="shared" si="329"/>
        <v>0</v>
      </c>
      <c r="K2035" s="45">
        <f t="shared" si="330"/>
        <v>0</v>
      </c>
      <c r="L2035" s="44"/>
      <c r="M2035" s="45"/>
      <c r="N2035" s="45"/>
      <c r="O2035" s="45" t="str">
        <f t="shared" si="331"/>
        <v/>
      </c>
      <c r="P2035" s="46" t="str">
        <f t="shared" si="332"/>
        <v/>
      </c>
      <c r="Q2035" s="34">
        <f t="shared" si="333"/>
        <v>0</v>
      </c>
      <c r="R2035" s="45">
        <f t="shared" si="334"/>
        <v>0</v>
      </c>
      <c r="S2035" s="44"/>
      <c r="T2035" s="45"/>
      <c r="U2035" s="45"/>
      <c r="V2035" s="45" t="str">
        <f t="shared" si="335"/>
        <v/>
      </c>
      <c r="W2035" s="46" t="str">
        <f t="shared" si="336"/>
        <v/>
      </c>
      <c r="X2035" s="12"/>
    </row>
    <row r="2036" spans="1:24" x14ac:dyDescent="0.25">
      <c r="A2036" s="53">
        <v>3858</v>
      </c>
      <c r="B2036" s="22"/>
      <c r="C2036" s="34"/>
      <c r="D2036" s="45"/>
      <c r="E2036" s="44"/>
      <c r="F2036" s="45"/>
      <c r="G2036" s="45"/>
      <c r="H2036" s="45" t="str">
        <f t="shared" si="327"/>
        <v/>
      </c>
      <c r="I2036" s="46" t="str">
        <f t="shared" si="328"/>
        <v/>
      </c>
      <c r="J2036" s="34">
        <f t="shared" si="329"/>
        <v>0</v>
      </c>
      <c r="K2036" s="45">
        <f t="shared" si="330"/>
        <v>0</v>
      </c>
      <c r="L2036" s="44"/>
      <c r="M2036" s="45"/>
      <c r="N2036" s="45"/>
      <c r="O2036" s="45" t="str">
        <f t="shared" si="331"/>
        <v/>
      </c>
      <c r="P2036" s="46" t="str">
        <f t="shared" si="332"/>
        <v/>
      </c>
      <c r="Q2036" s="34">
        <f t="shared" si="333"/>
        <v>0</v>
      </c>
      <c r="R2036" s="45">
        <f t="shared" si="334"/>
        <v>0</v>
      </c>
      <c r="S2036" s="44"/>
      <c r="T2036" s="45"/>
      <c r="U2036" s="45"/>
      <c r="V2036" s="45" t="str">
        <f t="shared" si="335"/>
        <v/>
      </c>
      <c r="W2036" s="46" t="str">
        <f t="shared" si="336"/>
        <v/>
      </c>
      <c r="X2036" s="12"/>
    </row>
    <row r="2037" spans="1:24" x14ac:dyDescent="0.25">
      <c r="A2037" s="53">
        <v>3859</v>
      </c>
      <c r="B2037" s="22"/>
      <c r="C2037" s="34"/>
      <c r="D2037" s="45"/>
      <c r="E2037" s="44"/>
      <c r="F2037" s="45"/>
      <c r="G2037" s="45"/>
      <c r="H2037" s="45" t="str">
        <f t="shared" si="327"/>
        <v/>
      </c>
      <c r="I2037" s="46" t="str">
        <f t="shared" si="328"/>
        <v/>
      </c>
      <c r="J2037" s="34">
        <f t="shared" si="329"/>
        <v>0</v>
      </c>
      <c r="K2037" s="45">
        <f t="shared" si="330"/>
        <v>0</v>
      </c>
      <c r="L2037" s="44"/>
      <c r="M2037" s="45"/>
      <c r="N2037" s="45"/>
      <c r="O2037" s="45" t="str">
        <f t="shared" si="331"/>
        <v/>
      </c>
      <c r="P2037" s="46" t="str">
        <f t="shared" si="332"/>
        <v/>
      </c>
      <c r="Q2037" s="34">
        <f t="shared" si="333"/>
        <v>0</v>
      </c>
      <c r="R2037" s="45">
        <f t="shared" si="334"/>
        <v>0</v>
      </c>
      <c r="S2037" s="44"/>
      <c r="T2037" s="45"/>
      <c r="U2037" s="45"/>
      <c r="V2037" s="45" t="str">
        <f t="shared" si="335"/>
        <v/>
      </c>
      <c r="W2037" s="46" t="str">
        <f t="shared" si="336"/>
        <v/>
      </c>
      <c r="X2037" s="12"/>
    </row>
    <row r="2038" spans="1:24" x14ac:dyDescent="0.25">
      <c r="A2038" s="53">
        <v>3860</v>
      </c>
      <c r="B2038" s="22"/>
      <c r="C2038" s="34"/>
      <c r="D2038" s="45"/>
      <c r="E2038" s="44"/>
      <c r="F2038" s="45"/>
      <c r="G2038" s="45"/>
      <c r="H2038" s="45" t="str">
        <f t="shared" si="327"/>
        <v/>
      </c>
      <c r="I2038" s="46" t="str">
        <f t="shared" si="328"/>
        <v/>
      </c>
      <c r="J2038" s="34">
        <f t="shared" si="329"/>
        <v>0</v>
      </c>
      <c r="K2038" s="45">
        <f t="shared" si="330"/>
        <v>0</v>
      </c>
      <c r="L2038" s="44"/>
      <c r="M2038" s="45"/>
      <c r="N2038" s="45"/>
      <c r="O2038" s="45" t="str">
        <f t="shared" si="331"/>
        <v/>
      </c>
      <c r="P2038" s="46" t="str">
        <f t="shared" si="332"/>
        <v/>
      </c>
      <c r="Q2038" s="34">
        <f t="shared" si="333"/>
        <v>0</v>
      </c>
      <c r="R2038" s="45">
        <f t="shared" si="334"/>
        <v>0</v>
      </c>
      <c r="S2038" s="44"/>
      <c r="T2038" s="45"/>
      <c r="U2038" s="45"/>
      <c r="V2038" s="45" t="str">
        <f t="shared" si="335"/>
        <v/>
      </c>
      <c r="W2038" s="46" t="str">
        <f t="shared" si="336"/>
        <v/>
      </c>
      <c r="X2038" s="12"/>
    </row>
    <row r="2039" spans="1:24" x14ac:dyDescent="0.25">
      <c r="A2039" s="53">
        <v>3861</v>
      </c>
      <c r="B2039" s="22"/>
      <c r="C2039" s="34"/>
      <c r="D2039" s="45"/>
      <c r="E2039" s="44"/>
      <c r="F2039" s="45"/>
      <c r="G2039" s="45"/>
      <c r="H2039" s="45" t="str">
        <f t="shared" si="327"/>
        <v/>
      </c>
      <c r="I2039" s="46" t="str">
        <f t="shared" si="328"/>
        <v/>
      </c>
      <c r="J2039" s="34">
        <f t="shared" si="329"/>
        <v>0</v>
      </c>
      <c r="K2039" s="45">
        <f t="shared" si="330"/>
        <v>0</v>
      </c>
      <c r="L2039" s="44"/>
      <c r="M2039" s="45"/>
      <c r="N2039" s="45"/>
      <c r="O2039" s="45" t="str">
        <f t="shared" si="331"/>
        <v/>
      </c>
      <c r="P2039" s="46" t="str">
        <f t="shared" si="332"/>
        <v/>
      </c>
      <c r="Q2039" s="34">
        <f t="shared" si="333"/>
        <v>0</v>
      </c>
      <c r="R2039" s="45">
        <f t="shared" si="334"/>
        <v>0</v>
      </c>
      <c r="S2039" s="44"/>
      <c r="T2039" s="45"/>
      <c r="U2039" s="45"/>
      <c r="V2039" s="45" t="str">
        <f t="shared" si="335"/>
        <v/>
      </c>
      <c r="W2039" s="46" t="str">
        <f t="shared" si="336"/>
        <v/>
      </c>
      <c r="X2039" s="12"/>
    </row>
    <row r="2040" spans="1:24" x14ac:dyDescent="0.25">
      <c r="A2040" s="53">
        <v>3862</v>
      </c>
      <c r="B2040" s="22"/>
      <c r="C2040" s="34"/>
      <c r="D2040" s="45"/>
      <c r="E2040" s="44"/>
      <c r="F2040" s="45"/>
      <c r="G2040" s="45"/>
      <c r="H2040" s="45" t="str">
        <f t="shared" si="327"/>
        <v/>
      </c>
      <c r="I2040" s="46" t="str">
        <f t="shared" si="328"/>
        <v/>
      </c>
      <c r="J2040" s="34">
        <f t="shared" si="329"/>
        <v>0</v>
      </c>
      <c r="K2040" s="45">
        <f t="shared" si="330"/>
        <v>0</v>
      </c>
      <c r="L2040" s="44"/>
      <c r="M2040" s="45"/>
      <c r="N2040" s="45"/>
      <c r="O2040" s="45" t="str">
        <f t="shared" si="331"/>
        <v/>
      </c>
      <c r="P2040" s="46" t="str">
        <f t="shared" si="332"/>
        <v/>
      </c>
      <c r="Q2040" s="34">
        <f t="shared" si="333"/>
        <v>0</v>
      </c>
      <c r="R2040" s="45">
        <f t="shared" si="334"/>
        <v>0</v>
      </c>
      <c r="S2040" s="44"/>
      <c r="T2040" s="45"/>
      <c r="U2040" s="45"/>
      <c r="V2040" s="45" t="str">
        <f t="shared" si="335"/>
        <v/>
      </c>
      <c r="W2040" s="46" t="str">
        <f t="shared" si="336"/>
        <v/>
      </c>
      <c r="X2040" s="12"/>
    </row>
    <row r="2041" spans="1:24" x14ac:dyDescent="0.25">
      <c r="A2041" s="53">
        <v>3863</v>
      </c>
      <c r="B2041" s="22"/>
      <c r="C2041" s="34"/>
      <c r="D2041" s="45"/>
      <c r="E2041" s="44"/>
      <c r="F2041" s="45"/>
      <c r="G2041" s="45"/>
      <c r="H2041" s="45" t="str">
        <f t="shared" si="327"/>
        <v/>
      </c>
      <c r="I2041" s="46" t="str">
        <f t="shared" si="328"/>
        <v/>
      </c>
      <c r="J2041" s="34">
        <f t="shared" si="329"/>
        <v>0</v>
      </c>
      <c r="K2041" s="45">
        <f t="shared" si="330"/>
        <v>0</v>
      </c>
      <c r="L2041" s="44"/>
      <c r="M2041" s="45"/>
      <c r="N2041" s="45"/>
      <c r="O2041" s="45" t="str">
        <f t="shared" si="331"/>
        <v/>
      </c>
      <c r="P2041" s="46" t="str">
        <f t="shared" si="332"/>
        <v/>
      </c>
      <c r="Q2041" s="34">
        <f t="shared" si="333"/>
        <v>0</v>
      </c>
      <c r="R2041" s="45">
        <f t="shared" si="334"/>
        <v>0</v>
      </c>
      <c r="S2041" s="44"/>
      <c r="T2041" s="45"/>
      <c r="U2041" s="45"/>
      <c r="V2041" s="45" t="str">
        <f t="shared" si="335"/>
        <v/>
      </c>
      <c r="W2041" s="46" t="str">
        <f t="shared" si="336"/>
        <v/>
      </c>
      <c r="X2041" s="12"/>
    </row>
    <row r="2042" spans="1:24" x14ac:dyDescent="0.25">
      <c r="A2042" s="53">
        <v>3864</v>
      </c>
      <c r="B2042" s="22"/>
      <c r="C2042" s="34"/>
      <c r="D2042" s="45"/>
      <c r="E2042" s="44"/>
      <c r="F2042" s="45"/>
      <c r="G2042" s="45"/>
      <c r="H2042" s="45" t="str">
        <f t="shared" si="327"/>
        <v/>
      </c>
      <c r="I2042" s="46" t="str">
        <f t="shared" si="328"/>
        <v/>
      </c>
      <c r="J2042" s="34">
        <f t="shared" si="329"/>
        <v>0</v>
      </c>
      <c r="K2042" s="45">
        <f t="shared" si="330"/>
        <v>0</v>
      </c>
      <c r="L2042" s="44"/>
      <c r="M2042" s="45"/>
      <c r="N2042" s="45"/>
      <c r="O2042" s="45" t="str">
        <f t="shared" si="331"/>
        <v/>
      </c>
      <c r="P2042" s="46" t="str">
        <f t="shared" si="332"/>
        <v/>
      </c>
      <c r="Q2042" s="34">
        <f t="shared" si="333"/>
        <v>0</v>
      </c>
      <c r="R2042" s="45">
        <f t="shared" si="334"/>
        <v>0</v>
      </c>
      <c r="S2042" s="44"/>
      <c r="T2042" s="45"/>
      <c r="U2042" s="45"/>
      <c r="V2042" s="45" t="str">
        <f t="shared" si="335"/>
        <v/>
      </c>
      <c r="W2042" s="46" t="str">
        <f t="shared" si="336"/>
        <v/>
      </c>
      <c r="X2042" s="12"/>
    </row>
    <row r="2043" spans="1:24" x14ac:dyDescent="0.25">
      <c r="A2043" s="53">
        <v>3865</v>
      </c>
      <c r="B2043" s="22"/>
      <c r="C2043" s="34"/>
      <c r="D2043" s="45"/>
      <c r="E2043" s="44"/>
      <c r="F2043" s="45"/>
      <c r="G2043" s="45"/>
      <c r="H2043" s="45" t="str">
        <f t="shared" si="327"/>
        <v/>
      </c>
      <c r="I2043" s="46" t="str">
        <f t="shared" si="328"/>
        <v/>
      </c>
      <c r="J2043" s="34">
        <f t="shared" si="329"/>
        <v>0</v>
      </c>
      <c r="K2043" s="45">
        <f t="shared" si="330"/>
        <v>0</v>
      </c>
      <c r="L2043" s="44"/>
      <c r="M2043" s="45"/>
      <c r="N2043" s="45"/>
      <c r="O2043" s="45" t="str">
        <f t="shared" si="331"/>
        <v/>
      </c>
      <c r="P2043" s="46" t="str">
        <f t="shared" si="332"/>
        <v/>
      </c>
      <c r="Q2043" s="34">
        <f t="shared" si="333"/>
        <v>0</v>
      </c>
      <c r="R2043" s="45">
        <f t="shared" si="334"/>
        <v>0</v>
      </c>
      <c r="S2043" s="44"/>
      <c r="T2043" s="45"/>
      <c r="U2043" s="45"/>
      <c r="V2043" s="45" t="str">
        <f t="shared" si="335"/>
        <v/>
      </c>
      <c r="W2043" s="46" t="str">
        <f t="shared" si="336"/>
        <v/>
      </c>
      <c r="X2043" s="12"/>
    </row>
    <row r="2044" spans="1:24" x14ac:dyDescent="0.25">
      <c r="A2044" s="53">
        <v>3866</v>
      </c>
      <c r="B2044" s="22"/>
      <c r="C2044" s="34"/>
      <c r="D2044" s="45"/>
      <c r="E2044" s="44"/>
      <c r="F2044" s="45"/>
      <c r="G2044" s="45"/>
      <c r="H2044" s="45" t="str">
        <f t="shared" si="327"/>
        <v/>
      </c>
      <c r="I2044" s="46" t="str">
        <f t="shared" si="328"/>
        <v/>
      </c>
      <c r="J2044" s="34">
        <f t="shared" si="329"/>
        <v>0</v>
      </c>
      <c r="K2044" s="45">
        <f t="shared" si="330"/>
        <v>0</v>
      </c>
      <c r="L2044" s="44"/>
      <c r="M2044" s="45"/>
      <c r="N2044" s="45"/>
      <c r="O2044" s="45" t="str">
        <f t="shared" si="331"/>
        <v/>
      </c>
      <c r="P2044" s="46" t="str">
        <f t="shared" si="332"/>
        <v/>
      </c>
      <c r="Q2044" s="34">
        <f t="shared" si="333"/>
        <v>0</v>
      </c>
      <c r="R2044" s="45">
        <f t="shared" si="334"/>
        <v>0</v>
      </c>
      <c r="S2044" s="44"/>
      <c r="T2044" s="45"/>
      <c r="U2044" s="45"/>
      <c r="V2044" s="45" t="str">
        <f t="shared" si="335"/>
        <v/>
      </c>
      <c r="W2044" s="46" t="str">
        <f t="shared" si="336"/>
        <v/>
      </c>
      <c r="X2044" s="12"/>
    </row>
    <row r="2045" spans="1:24" x14ac:dyDescent="0.25">
      <c r="A2045" s="53">
        <v>3867</v>
      </c>
      <c r="B2045" s="22"/>
      <c r="C2045" s="34"/>
      <c r="D2045" s="45"/>
      <c r="E2045" s="44"/>
      <c r="F2045" s="45"/>
      <c r="G2045" s="45"/>
      <c r="H2045" s="45" t="str">
        <f t="shared" si="327"/>
        <v/>
      </c>
      <c r="I2045" s="46" t="str">
        <f t="shared" si="328"/>
        <v/>
      </c>
      <c r="J2045" s="34">
        <f t="shared" si="329"/>
        <v>0</v>
      </c>
      <c r="K2045" s="45">
        <f t="shared" si="330"/>
        <v>0</v>
      </c>
      <c r="L2045" s="44"/>
      <c r="M2045" s="45"/>
      <c r="N2045" s="45"/>
      <c r="O2045" s="45" t="str">
        <f t="shared" si="331"/>
        <v/>
      </c>
      <c r="P2045" s="46" t="str">
        <f t="shared" si="332"/>
        <v/>
      </c>
      <c r="Q2045" s="34">
        <f t="shared" si="333"/>
        <v>0</v>
      </c>
      <c r="R2045" s="45">
        <f t="shared" si="334"/>
        <v>0</v>
      </c>
      <c r="S2045" s="44"/>
      <c r="T2045" s="45"/>
      <c r="U2045" s="45"/>
      <c r="V2045" s="45" t="str">
        <f t="shared" si="335"/>
        <v/>
      </c>
      <c r="W2045" s="46" t="str">
        <f t="shared" si="336"/>
        <v/>
      </c>
      <c r="X2045" s="12"/>
    </row>
    <row r="2046" spans="1:24" x14ac:dyDescent="0.25">
      <c r="A2046" s="53">
        <v>3868</v>
      </c>
      <c r="B2046" s="22"/>
      <c r="C2046" s="34"/>
      <c r="D2046" s="45"/>
      <c r="E2046" s="44"/>
      <c r="F2046" s="45"/>
      <c r="G2046" s="45"/>
      <c r="H2046" s="45" t="str">
        <f t="shared" si="327"/>
        <v/>
      </c>
      <c r="I2046" s="46" t="str">
        <f t="shared" si="328"/>
        <v/>
      </c>
      <c r="J2046" s="34">
        <f t="shared" si="329"/>
        <v>0</v>
      </c>
      <c r="K2046" s="45">
        <f t="shared" si="330"/>
        <v>0</v>
      </c>
      <c r="L2046" s="44"/>
      <c r="M2046" s="45"/>
      <c r="N2046" s="45"/>
      <c r="O2046" s="45" t="str">
        <f t="shared" si="331"/>
        <v/>
      </c>
      <c r="P2046" s="46" t="str">
        <f t="shared" si="332"/>
        <v/>
      </c>
      <c r="Q2046" s="34">
        <f t="shared" si="333"/>
        <v>0</v>
      </c>
      <c r="R2046" s="45">
        <f t="shared" si="334"/>
        <v>0</v>
      </c>
      <c r="S2046" s="44"/>
      <c r="T2046" s="45"/>
      <c r="U2046" s="45"/>
      <c r="V2046" s="45" t="str">
        <f t="shared" si="335"/>
        <v/>
      </c>
      <c r="W2046" s="46" t="str">
        <f t="shared" si="336"/>
        <v/>
      </c>
      <c r="X2046" s="12"/>
    </row>
    <row r="2047" spans="1:24" x14ac:dyDescent="0.25">
      <c r="A2047" s="53">
        <v>3869</v>
      </c>
      <c r="B2047" s="22"/>
      <c r="C2047" s="34"/>
      <c r="D2047" s="45"/>
      <c r="E2047" s="44"/>
      <c r="F2047" s="45"/>
      <c r="G2047" s="45"/>
      <c r="H2047" s="45" t="str">
        <f t="shared" si="327"/>
        <v/>
      </c>
      <c r="I2047" s="46" t="str">
        <f t="shared" si="328"/>
        <v/>
      </c>
      <c r="J2047" s="34">
        <f t="shared" si="329"/>
        <v>0</v>
      </c>
      <c r="K2047" s="45">
        <f t="shared" si="330"/>
        <v>0</v>
      </c>
      <c r="L2047" s="44"/>
      <c r="M2047" s="45"/>
      <c r="N2047" s="45"/>
      <c r="O2047" s="45" t="str">
        <f t="shared" si="331"/>
        <v/>
      </c>
      <c r="P2047" s="46" t="str">
        <f t="shared" si="332"/>
        <v/>
      </c>
      <c r="Q2047" s="34">
        <f t="shared" si="333"/>
        <v>0</v>
      </c>
      <c r="R2047" s="45">
        <f t="shared" si="334"/>
        <v>0</v>
      </c>
      <c r="S2047" s="44"/>
      <c r="T2047" s="45"/>
      <c r="U2047" s="45"/>
      <c r="V2047" s="45" t="str">
        <f t="shared" si="335"/>
        <v/>
      </c>
      <c r="W2047" s="46" t="str">
        <f t="shared" si="336"/>
        <v/>
      </c>
      <c r="X2047" s="12"/>
    </row>
    <row r="2048" spans="1:24" x14ac:dyDescent="0.25">
      <c r="A2048" s="53">
        <v>3870</v>
      </c>
      <c r="B2048" s="22"/>
      <c r="C2048" s="34"/>
      <c r="D2048" s="45"/>
      <c r="E2048" s="44"/>
      <c r="F2048" s="45"/>
      <c r="G2048" s="45"/>
      <c r="H2048" s="45" t="str">
        <f t="shared" si="327"/>
        <v/>
      </c>
      <c r="I2048" s="46" t="str">
        <f t="shared" si="328"/>
        <v/>
      </c>
      <c r="J2048" s="34">
        <f t="shared" si="329"/>
        <v>0</v>
      </c>
      <c r="K2048" s="45">
        <f t="shared" si="330"/>
        <v>0</v>
      </c>
      <c r="L2048" s="44"/>
      <c r="M2048" s="45"/>
      <c r="N2048" s="45"/>
      <c r="O2048" s="45" t="str">
        <f t="shared" si="331"/>
        <v/>
      </c>
      <c r="P2048" s="46" t="str">
        <f t="shared" si="332"/>
        <v/>
      </c>
      <c r="Q2048" s="34">
        <f t="shared" si="333"/>
        <v>0</v>
      </c>
      <c r="R2048" s="45">
        <f t="shared" si="334"/>
        <v>0</v>
      </c>
      <c r="S2048" s="44"/>
      <c r="T2048" s="45"/>
      <c r="U2048" s="45"/>
      <c r="V2048" s="45" t="str">
        <f t="shared" si="335"/>
        <v/>
      </c>
      <c r="W2048" s="46" t="str">
        <f t="shared" si="336"/>
        <v/>
      </c>
      <c r="X2048" s="12"/>
    </row>
    <row r="2049" spans="1:24" x14ac:dyDescent="0.25">
      <c r="A2049" s="53">
        <v>3871</v>
      </c>
      <c r="B2049" s="22"/>
      <c r="C2049" s="34"/>
      <c r="D2049" s="45"/>
      <c r="E2049" s="44"/>
      <c r="F2049" s="45"/>
      <c r="G2049" s="45"/>
      <c r="H2049" s="45" t="str">
        <f t="shared" ref="H2049:H2112" si="337">IF(F2049="","",(SMALL(F2049:G2049,1)))</f>
        <v/>
      </c>
      <c r="I2049" s="46" t="str">
        <f t="shared" ref="I2049:I2112" si="338">IF(F2049="","",(IF(H2049&gt;D2049,"APROVADO","REPROVADO")))</f>
        <v/>
      </c>
      <c r="J2049" s="34">
        <f t="shared" ref="J2049:J2112" si="339">C2049</f>
        <v>0</v>
      </c>
      <c r="K2049" s="45">
        <f t="shared" ref="K2049:K2112" si="340">D2049</f>
        <v>0</v>
      </c>
      <c r="L2049" s="44"/>
      <c r="M2049" s="45"/>
      <c r="N2049" s="45"/>
      <c r="O2049" s="45" t="str">
        <f t="shared" ref="O2049:O2112" si="341">IF(M2049="","",(SMALL(M2049:N2049,1)))</f>
        <v/>
      </c>
      <c r="P2049" s="46" t="str">
        <f t="shared" ref="P2049:P2112" si="342">IF(M2049="","",(IF(O2049&gt;K2049,"APROVADO","REPROVADO")))</f>
        <v/>
      </c>
      <c r="Q2049" s="34">
        <f t="shared" ref="Q2049:Q2112" si="343">C2049</f>
        <v>0</v>
      </c>
      <c r="R2049" s="45">
        <f t="shared" ref="R2049:R2112" si="344">D2049</f>
        <v>0</v>
      </c>
      <c r="S2049" s="44"/>
      <c r="T2049" s="45"/>
      <c r="U2049" s="45"/>
      <c r="V2049" s="45" t="str">
        <f t="shared" ref="V2049:V2112" si="345">IF(T2049="","",(SMALL(T2049:U2049,1)))</f>
        <v/>
      </c>
      <c r="W2049" s="46" t="str">
        <f t="shared" ref="W2049:W2112" si="346">IF(T2049="","",(IF(V2049&gt;R2049,"APROVADO","REPROVADO")))</f>
        <v/>
      </c>
      <c r="X2049" s="12"/>
    </row>
    <row r="2050" spans="1:24" x14ac:dyDescent="0.25">
      <c r="A2050" s="53">
        <v>3872</v>
      </c>
      <c r="B2050" s="22"/>
      <c r="C2050" s="34"/>
      <c r="D2050" s="45"/>
      <c r="E2050" s="44"/>
      <c r="F2050" s="45"/>
      <c r="G2050" s="45"/>
      <c r="H2050" s="45" t="str">
        <f t="shared" si="337"/>
        <v/>
      </c>
      <c r="I2050" s="46" t="str">
        <f t="shared" si="338"/>
        <v/>
      </c>
      <c r="J2050" s="34">
        <f t="shared" si="339"/>
        <v>0</v>
      </c>
      <c r="K2050" s="45">
        <f t="shared" si="340"/>
        <v>0</v>
      </c>
      <c r="L2050" s="44"/>
      <c r="M2050" s="45"/>
      <c r="N2050" s="45"/>
      <c r="O2050" s="45" t="str">
        <f t="shared" si="341"/>
        <v/>
      </c>
      <c r="P2050" s="46" t="str">
        <f t="shared" si="342"/>
        <v/>
      </c>
      <c r="Q2050" s="34">
        <f t="shared" si="343"/>
        <v>0</v>
      </c>
      <c r="R2050" s="45">
        <f t="shared" si="344"/>
        <v>0</v>
      </c>
      <c r="S2050" s="44"/>
      <c r="T2050" s="45"/>
      <c r="U2050" s="45"/>
      <c r="V2050" s="45" t="str">
        <f t="shared" si="345"/>
        <v/>
      </c>
      <c r="W2050" s="46" t="str">
        <f t="shared" si="346"/>
        <v/>
      </c>
      <c r="X2050" s="12"/>
    </row>
    <row r="2051" spans="1:24" x14ac:dyDescent="0.25">
      <c r="A2051" s="53">
        <v>3873</v>
      </c>
      <c r="B2051" s="22"/>
      <c r="C2051" s="34"/>
      <c r="D2051" s="45"/>
      <c r="E2051" s="44"/>
      <c r="F2051" s="45"/>
      <c r="G2051" s="45"/>
      <c r="H2051" s="45" t="str">
        <f t="shared" si="337"/>
        <v/>
      </c>
      <c r="I2051" s="46" t="str">
        <f t="shared" si="338"/>
        <v/>
      </c>
      <c r="J2051" s="34">
        <f t="shared" si="339"/>
        <v>0</v>
      </c>
      <c r="K2051" s="45">
        <f t="shared" si="340"/>
        <v>0</v>
      </c>
      <c r="L2051" s="44"/>
      <c r="M2051" s="45"/>
      <c r="N2051" s="45"/>
      <c r="O2051" s="45" t="str">
        <f t="shared" si="341"/>
        <v/>
      </c>
      <c r="P2051" s="46" t="str">
        <f t="shared" si="342"/>
        <v/>
      </c>
      <c r="Q2051" s="34">
        <f t="shared" si="343"/>
        <v>0</v>
      </c>
      <c r="R2051" s="45">
        <f t="shared" si="344"/>
        <v>0</v>
      </c>
      <c r="S2051" s="44"/>
      <c r="T2051" s="45"/>
      <c r="U2051" s="45"/>
      <c r="V2051" s="45" t="str">
        <f t="shared" si="345"/>
        <v/>
      </c>
      <c r="W2051" s="46" t="str">
        <f t="shared" si="346"/>
        <v/>
      </c>
      <c r="X2051" s="12"/>
    </row>
    <row r="2052" spans="1:24" x14ac:dyDescent="0.25">
      <c r="A2052" s="53">
        <v>3874</v>
      </c>
      <c r="B2052" s="22"/>
      <c r="C2052" s="34"/>
      <c r="D2052" s="45"/>
      <c r="E2052" s="44"/>
      <c r="F2052" s="45"/>
      <c r="G2052" s="45"/>
      <c r="H2052" s="45" t="str">
        <f t="shared" si="337"/>
        <v/>
      </c>
      <c r="I2052" s="46" t="str">
        <f t="shared" si="338"/>
        <v/>
      </c>
      <c r="J2052" s="34">
        <f t="shared" si="339"/>
        <v>0</v>
      </c>
      <c r="K2052" s="45">
        <f t="shared" si="340"/>
        <v>0</v>
      </c>
      <c r="L2052" s="44"/>
      <c r="M2052" s="45"/>
      <c r="N2052" s="45"/>
      <c r="O2052" s="45" t="str">
        <f t="shared" si="341"/>
        <v/>
      </c>
      <c r="P2052" s="46" t="str">
        <f t="shared" si="342"/>
        <v/>
      </c>
      <c r="Q2052" s="34">
        <f t="shared" si="343"/>
        <v>0</v>
      </c>
      <c r="R2052" s="45">
        <f t="shared" si="344"/>
        <v>0</v>
      </c>
      <c r="S2052" s="44"/>
      <c r="T2052" s="45"/>
      <c r="U2052" s="45"/>
      <c r="V2052" s="45" t="str">
        <f t="shared" si="345"/>
        <v/>
      </c>
      <c r="W2052" s="46" t="str">
        <f t="shared" si="346"/>
        <v/>
      </c>
      <c r="X2052" s="12"/>
    </row>
    <row r="2053" spans="1:24" x14ac:dyDescent="0.25">
      <c r="A2053" s="53">
        <v>3875</v>
      </c>
      <c r="B2053" s="22"/>
      <c r="C2053" s="34"/>
      <c r="D2053" s="45"/>
      <c r="E2053" s="44"/>
      <c r="F2053" s="45"/>
      <c r="G2053" s="45"/>
      <c r="H2053" s="45" t="str">
        <f t="shared" si="337"/>
        <v/>
      </c>
      <c r="I2053" s="46" t="str">
        <f t="shared" si="338"/>
        <v/>
      </c>
      <c r="J2053" s="34">
        <f t="shared" si="339"/>
        <v>0</v>
      </c>
      <c r="K2053" s="45">
        <f t="shared" si="340"/>
        <v>0</v>
      </c>
      <c r="L2053" s="44"/>
      <c r="M2053" s="45"/>
      <c r="N2053" s="45"/>
      <c r="O2053" s="45" t="str">
        <f t="shared" si="341"/>
        <v/>
      </c>
      <c r="P2053" s="46" t="str">
        <f t="shared" si="342"/>
        <v/>
      </c>
      <c r="Q2053" s="34">
        <f t="shared" si="343"/>
        <v>0</v>
      </c>
      <c r="R2053" s="45">
        <f t="shared" si="344"/>
        <v>0</v>
      </c>
      <c r="S2053" s="44"/>
      <c r="T2053" s="45"/>
      <c r="U2053" s="45"/>
      <c r="V2053" s="45" t="str">
        <f t="shared" si="345"/>
        <v/>
      </c>
      <c r="W2053" s="46" t="str">
        <f t="shared" si="346"/>
        <v/>
      </c>
      <c r="X2053" s="12"/>
    </row>
    <row r="2054" spans="1:24" x14ac:dyDescent="0.25">
      <c r="A2054" s="53">
        <v>3876</v>
      </c>
      <c r="B2054" s="22"/>
      <c r="C2054" s="34"/>
      <c r="D2054" s="45"/>
      <c r="E2054" s="44"/>
      <c r="F2054" s="45"/>
      <c r="G2054" s="45"/>
      <c r="H2054" s="45" t="str">
        <f t="shared" si="337"/>
        <v/>
      </c>
      <c r="I2054" s="46" t="str">
        <f t="shared" si="338"/>
        <v/>
      </c>
      <c r="J2054" s="34">
        <f t="shared" si="339"/>
        <v>0</v>
      </c>
      <c r="K2054" s="45">
        <f t="shared" si="340"/>
        <v>0</v>
      </c>
      <c r="L2054" s="44"/>
      <c r="M2054" s="45"/>
      <c r="N2054" s="45"/>
      <c r="O2054" s="45" t="str">
        <f t="shared" si="341"/>
        <v/>
      </c>
      <c r="P2054" s="46" t="str">
        <f t="shared" si="342"/>
        <v/>
      </c>
      <c r="Q2054" s="34">
        <f t="shared" si="343"/>
        <v>0</v>
      </c>
      <c r="R2054" s="45">
        <f t="shared" si="344"/>
        <v>0</v>
      </c>
      <c r="S2054" s="44"/>
      <c r="T2054" s="45"/>
      <c r="U2054" s="45"/>
      <c r="V2054" s="45" t="str">
        <f t="shared" si="345"/>
        <v/>
      </c>
      <c r="W2054" s="46" t="str">
        <f t="shared" si="346"/>
        <v/>
      </c>
      <c r="X2054" s="12"/>
    </row>
    <row r="2055" spans="1:24" x14ac:dyDescent="0.25">
      <c r="A2055" s="53">
        <v>3877</v>
      </c>
      <c r="B2055" s="22"/>
      <c r="C2055" s="34"/>
      <c r="D2055" s="45"/>
      <c r="E2055" s="44"/>
      <c r="F2055" s="45"/>
      <c r="G2055" s="45"/>
      <c r="H2055" s="45" t="str">
        <f t="shared" si="337"/>
        <v/>
      </c>
      <c r="I2055" s="46" t="str">
        <f t="shared" si="338"/>
        <v/>
      </c>
      <c r="J2055" s="34">
        <f t="shared" si="339"/>
        <v>0</v>
      </c>
      <c r="K2055" s="45">
        <f t="shared" si="340"/>
        <v>0</v>
      </c>
      <c r="L2055" s="44"/>
      <c r="M2055" s="45"/>
      <c r="N2055" s="45"/>
      <c r="O2055" s="45" t="str">
        <f t="shared" si="341"/>
        <v/>
      </c>
      <c r="P2055" s="46" t="str">
        <f t="shared" si="342"/>
        <v/>
      </c>
      <c r="Q2055" s="34">
        <f t="shared" si="343"/>
        <v>0</v>
      </c>
      <c r="R2055" s="45">
        <f t="shared" si="344"/>
        <v>0</v>
      </c>
      <c r="S2055" s="44"/>
      <c r="T2055" s="45"/>
      <c r="U2055" s="45"/>
      <c r="V2055" s="45" t="str">
        <f t="shared" si="345"/>
        <v/>
      </c>
      <c r="W2055" s="46" t="str">
        <f t="shared" si="346"/>
        <v/>
      </c>
      <c r="X2055" s="12"/>
    </row>
    <row r="2056" spans="1:24" x14ac:dyDescent="0.25">
      <c r="A2056" s="53">
        <v>3878</v>
      </c>
      <c r="B2056" s="22"/>
      <c r="C2056" s="34"/>
      <c r="D2056" s="45"/>
      <c r="E2056" s="44"/>
      <c r="F2056" s="45"/>
      <c r="G2056" s="45"/>
      <c r="H2056" s="45" t="str">
        <f t="shared" si="337"/>
        <v/>
      </c>
      <c r="I2056" s="46" t="str">
        <f t="shared" si="338"/>
        <v/>
      </c>
      <c r="J2056" s="34">
        <f t="shared" si="339"/>
        <v>0</v>
      </c>
      <c r="K2056" s="45">
        <f t="shared" si="340"/>
        <v>0</v>
      </c>
      <c r="L2056" s="44"/>
      <c r="M2056" s="45"/>
      <c r="N2056" s="45"/>
      <c r="O2056" s="45" t="str">
        <f t="shared" si="341"/>
        <v/>
      </c>
      <c r="P2056" s="46" t="str">
        <f t="shared" si="342"/>
        <v/>
      </c>
      <c r="Q2056" s="34">
        <f t="shared" si="343"/>
        <v>0</v>
      </c>
      <c r="R2056" s="45">
        <f t="shared" si="344"/>
        <v>0</v>
      </c>
      <c r="S2056" s="44"/>
      <c r="T2056" s="45"/>
      <c r="U2056" s="45"/>
      <c r="V2056" s="45" t="str">
        <f t="shared" si="345"/>
        <v/>
      </c>
      <c r="W2056" s="46" t="str">
        <f t="shared" si="346"/>
        <v/>
      </c>
      <c r="X2056" s="12"/>
    </row>
    <row r="2057" spans="1:24" x14ac:dyDescent="0.25">
      <c r="A2057" s="53">
        <v>3879</v>
      </c>
      <c r="B2057" s="22"/>
      <c r="C2057" s="34"/>
      <c r="D2057" s="45"/>
      <c r="E2057" s="44"/>
      <c r="F2057" s="45"/>
      <c r="G2057" s="45"/>
      <c r="H2057" s="45" t="str">
        <f t="shared" si="337"/>
        <v/>
      </c>
      <c r="I2057" s="46" t="str">
        <f t="shared" si="338"/>
        <v/>
      </c>
      <c r="J2057" s="34">
        <f t="shared" si="339"/>
        <v>0</v>
      </c>
      <c r="K2057" s="45">
        <f t="shared" si="340"/>
        <v>0</v>
      </c>
      <c r="L2057" s="44"/>
      <c r="M2057" s="45"/>
      <c r="N2057" s="45"/>
      <c r="O2057" s="45" t="str">
        <f t="shared" si="341"/>
        <v/>
      </c>
      <c r="P2057" s="46" t="str">
        <f t="shared" si="342"/>
        <v/>
      </c>
      <c r="Q2057" s="34">
        <f t="shared" si="343"/>
        <v>0</v>
      </c>
      <c r="R2057" s="45">
        <f t="shared" si="344"/>
        <v>0</v>
      </c>
      <c r="S2057" s="44"/>
      <c r="T2057" s="45"/>
      <c r="U2057" s="45"/>
      <c r="V2057" s="45" t="str">
        <f t="shared" si="345"/>
        <v/>
      </c>
      <c r="W2057" s="46" t="str">
        <f t="shared" si="346"/>
        <v/>
      </c>
      <c r="X2057" s="12"/>
    </row>
    <row r="2058" spans="1:24" x14ac:dyDescent="0.25">
      <c r="A2058" s="53">
        <v>3880</v>
      </c>
      <c r="B2058" s="22"/>
      <c r="C2058" s="34"/>
      <c r="D2058" s="45"/>
      <c r="E2058" s="44"/>
      <c r="F2058" s="45"/>
      <c r="G2058" s="45"/>
      <c r="H2058" s="45" t="str">
        <f t="shared" si="337"/>
        <v/>
      </c>
      <c r="I2058" s="46" t="str">
        <f t="shared" si="338"/>
        <v/>
      </c>
      <c r="J2058" s="34">
        <f t="shared" si="339"/>
        <v>0</v>
      </c>
      <c r="K2058" s="45">
        <f t="shared" si="340"/>
        <v>0</v>
      </c>
      <c r="L2058" s="44"/>
      <c r="M2058" s="45"/>
      <c r="N2058" s="45"/>
      <c r="O2058" s="45" t="str">
        <f t="shared" si="341"/>
        <v/>
      </c>
      <c r="P2058" s="46" t="str">
        <f t="shared" si="342"/>
        <v/>
      </c>
      <c r="Q2058" s="34">
        <f t="shared" si="343"/>
        <v>0</v>
      </c>
      <c r="R2058" s="45">
        <f t="shared" si="344"/>
        <v>0</v>
      </c>
      <c r="S2058" s="44"/>
      <c r="T2058" s="45"/>
      <c r="U2058" s="45"/>
      <c r="V2058" s="45" t="str">
        <f t="shared" si="345"/>
        <v/>
      </c>
      <c r="W2058" s="46" t="str">
        <f t="shared" si="346"/>
        <v/>
      </c>
      <c r="X2058" s="12"/>
    </row>
    <row r="2059" spans="1:24" x14ac:dyDescent="0.25">
      <c r="A2059" s="53">
        <v>3881</v>
      </c>
      <c r="B2059" s="22"/>
      <c r="C2059" s="34"/>
      <c r="D2059" s="45"/>
      <c r="E2059" s="44"/>
      <c r="F2059" s="45"/>
      <c r="G2059" s="45"/>
      <c r="H2059" s="45" t="str">
        <f t="shared" si="337"/>
        <v/>
      </c>
      <c r="I2059" s="46" t="str">
        <f t="shared" si="338"/>
        <v/>
      </c>
      <c r="J2059" s="34">
        <f t="shared" si="339"/>
        <v>0</v>
      </c>
      <c r="K2059" s="45">
        <f t="shared" si="340"/>
        <v>0</v>
      </c>
      <c r="L2059" s="44"/>
      <c r="M2059" s="45"/>
      <c r="N2059" s="45"/>
      <c r="O2059" s="45" t="str">
        <f t="shared" si="341"/>
        <v/>
      </c>
      <c r="P2059" s="46" t="str">
        <f t="shared" si="342"/>
        <v/>
      </c>
      <c r="Q2059" s="34">
        <f t="shared" si="343"/>
        <v>0</v>
      </c>
      <c r="R2059" s="45">
        <f t="shared" si="344"/>
        <v>0</v>
      </c>
      <c r="S2059" s="44"/>
      <c r="T2059" s="45"/>
      <c r="U2059" s="45"/>
      <c r="V2059" s="45" t="str">
        <f t="shared" si="345"/>
        <v/>
      </c>
      <c r="W2059" s="46" t="str">
        <f t="shared" si="346"/>
        <v/>
      </c>
      <c r="X2059" s="12"/>
    </row>
    <row r="2060" spans="1:24" x14ac:dyDescent="0.25">
      <c r="A2060" s="53">
        <v>3882</v>
      </c>
      <c r="B2060" s="22"/>
      <c r="C2060" s="34"/>
      <c r="D2060" s="45"/>
      <c r="E2060" s="44"/>
      <c r="F2060" s="45"/>
      <c r="G2060" s="45"/>
      <c r="H2060" s="45" t="str">
        <f t="shared" si="337"/>
        <v/>
      </c>
      <c r="I2060" s="46" t="str">
        <f t="shared" si="338"/>
        <v/>
      </c>
      <c r="J2060" s="34">
        <f t="shared" si="339"/>
        <v>0</v>
      </c>
      <c r="K2060" s="45">
        <f t="shared" si="340"/>
        <v>0</v>
      </c>
      <c r="L2060" s="44"/>
      <c r="M2060" s="45"/>
      <c r="N2060" s="45"/>
      <c r="O2060" s="45" t="str">
        <f t="shared" si="341"/>
        <v/>
      </c>
      <c r="P2060" s="46" t="str">
        <f t="shared" si="342"/>
        <v/>
      </c>
      <c r="Q2060" s="34">
        <f t="shared" si="343"/>
        <v>0</v>
      </c>
      <c r="R2060" s="45">
        <f t="shared" si="344"/>
        <v>0</v>
      </c>
      <c r="S2060" s="44"/>
      <c r="T2060" s="45"/>
      <c r="U2060" s="45"/>
      <c r="V2060" s="45" t="str">
        <f t="shared" si="345"/>
        <v/>
      </c>
      <c r="W2060" s="46" t="str">
        <f t="shared" si="346"/>
        <v/>
      </c>
      <c r="X2060" s="12"/>
    </row>
    <row r="2061" spans="1:24" x14ac:dyDescent="0.25">
      <c r="A2061" s="53">
        <v>3883</v>
      </c>
      <c r="B2061" s="22"/>
      <c r="C2061" s="34"/>
      <c r="D2061" s="45"/>
      <c r="E2061" s="44"/>
      <c r="F2061" s="45"/>
      <c r="G2061" s="45"/>
      <c r="H2061" s="45" t="str">
        <f t="shared" si="337"/>
        <v/>
      </c>
      <c r="I2061" s="46" t="str">
        <f t="shared" si="338"/>
        <v/>
      </c>
      <c r="J2061" s="34">
        <f t="shared" si="339"/>
        <v>0</v>
      </c>
      <c r="K2061" s="45">
        <f t="shared" si="340"/>
        <v>0</v>
      </c>
      <c r="L2061" s="44"/>
      <c r="M2061" s="45"/>
      <c r="N2061" s="45"/>
      <c r="O2061" s="45" t="str">
        <f t="shared" si="341"/>
        <v/>
      </c>
      <c r="P2061" s="46" t="str">
        <f t="shared" si="342"/>
        <v/>
      </c>
      <c r="Q2061" s="34">
        <f t="shared" si="343"/>
        <v>0</v>
      </c>
      <c r="R2061" s="45">
        <f t="shared" si="344"/>
        <v>0</v>
      </c>
      <c r="S2061" s="44"/>
      <c r="T2061" s="45"/>
      <c r="U2061" s="45"/>
      <c r="V2061" s="45" t="str">
        <f t="shared" si="345"/>
        <v/>
      </c>
      <c r="W2061" s="46" t="str">
        <f t="shared" si="346"/>
        <v/>
      </c>
      <c r="X2061" s="12"/>
    </row>
    <row r="2062" spans="1:24" x14ac:dyDescent="0.25">
      <c r="A2062" s="53">
        <v>3884</v>
      </c>
      <c r="B2062" s="22"/>
      <c r="C2062" s="34"/>
      <c r="D2062" s="45"/>
      <c r="E2062" s="44"/>
      <c r="F2062" s="45"/>
      <c r="G2062" s="45"/>
      <c r="H2062" s="45" t="str">
        <f t="shared" si="337"/>
        <v/>
      </c>
      <c r="I2062" s="46" t="str">
        <f t="shared" si="338"/>
        <v/>
      </c>
      <c r="J2062" s="34">
        <f t="shared" si="339"/>
        <v>0</v>
      </c>
      <c r="K2062" s="45">
        <f t="shared" si="340"/>
        <v>0</v>
      </c>
      <c r="L2062" s="44"/>
      <c r="M2062" s="45"/>
      <c r="N2062" s="45"/>
      <c r="O2062" s="45" t="str">
        <f t="shared" si="341"/>
        <v/>
      </c>
      <c r="P2062" s="46" t="str">
        <f t="shared" si="342"/>
        <v/>
      </c>
      <c r="Q2062" s="34">
        <f t="shared" si="343"/>
        <v>0</v>
      </c>
      <c r="R2062" s="45">
        <f t="shared" si="344"/>
        <v>0</v>
      </c>
      <c r="S2062" s="44"/>
      <c r="T2062" s="45"/>
      <c r="U2062" s="45"/>
      <c r="V2062" s="45" t="str">
        <f t="shared" si="345"/>
        <v/>
      </c>
      <c r="W2062" s="46" t="str">
        <f t="shared" si="346"/>
        <v/>
      </c>
      <c r="X2062" s="12"/>
    </row>
    <row r="2063" spans="1:24" x14ac:dyDescent="0.25">
      <c r="A2063" s="53">
        <v>3885</v>
      </c>
      <c r="B2063" s="22"/>
      <c r="C2063" s="34"/>
      <c r="D2063" s="45"/>
      <c r="E2063" s="44"/>
      <c r="F2063" s="45"/>
      <c r="G2063" s="45"/>
      <c r="H2063" s="45" t="str">
        <f t="shared" si="337"/>
        <v/>
      </c>
      <c r="I2063" s="46" t="str">
        <f t="shared" si="338"/>
        <v/>
      </c>
      <c r="J2063" s="34">
        <f t="shared" si="339"/>
        <v>0</v>
      </c>
      <c r="K2063" s="45">
        <f t="shared" si="340"/>
        <v>0</v>
      </c>
      <c r="L2063" s="44"/>
      <c r="M2063" s="45"/>
      <c r="N2063" s="45"/>
      <c r="O2063" s="45" t="str">
        <f t="shared" si="341"/>
        <v/>
      </c>
      <c r="P2063" s="46" t="str">
        <f t="shared" si="342"/>
        <v/>
      </c>
      <c r="Q2063" s="34">
        <f t="shared" si="343"/>
        <v>0</v>
      </c>
      <c r="R2063" s="45">
        <f t="shared" si="344"/>
        <v>0</v>
      </c>
      <c r="S2063" s="44"/>
      <c r="T2063" s="45"/>
      <c r="U2063" s="45"/>
      <c r="V2063" s="45" t="str">
        <f t="shared" si="345"/>
        <v/>
      </c>
      <c r="W2063" s="46" t="str">
        <f t="shared" si="346"/>
        <v/>
      </c>
      <c r="X2063" s="12"/>
    </row>
    <row r="2064" spans="1:24" x14ac:dyDescent="0.25">
      <c r="A2064" s="53">
        <v>3886</v>
      </c>
      <c r="B2064" s="22"/>
      <c r="C2064" s="34"/>
      <c r="D2064" s="45"/>
      <c r="E2064" s="44"/>
      <c r="F2064" s="45"/>
      <c r="G2064" s="45"/>
      <c r="H2064" s="45" t="str">
        <f t="shared" si="337"/>
        <v/>
      </c>
      <c r="I2064" s="46" t="str">
        <f t="shared" si="338"/>
        <v/>
      </c>
      <c r="J2064" s="34">
        <f t="shared" si="339"/>
        <v>0</v>
      </c>
      <c r="K2064" s="45">
        <f t="shared" si="340"/>
        <v>0</v>
      </c>
      <c r="L2064" s="44"/>
      <c r="M2064" s="45"/>
      <c r="N2064" s="45"/>
      <c r="O2064" s="45" t="str">
        <f t="shared" si="341"/>
        <v/>
      </c>
      <c r="P2064" s="46" t="str">
        <f t="shared" si="342"/>
        <v/>
      </c>
      <c r="Q2064" s="34">
        <f t="shared" si="343"/>
        <v>0</v>
      </c>
      <c r="R2064" s="45">
        <f t="shared" si="344"/>
        <v>0</v>
      </c>
      <c r="S2064" s="44"/>
      <c r="T2064" s="45"/>
      <c r="U2064" s="45"/>
      <c r="V2064" s="45" t="str">
        <f t="shared" si="345"/>
        <v/>
      </c>
      <c r="W2064" s="46" t="str">
        <f t="shared" si="346"/>
        <v/>
      </c>
      <c r="X2064" s="12"/>
    </row>
    <row r="2065" spans="1:24" x14ac:dyDescent="0.25">
      <c r="A2065" s="53">
        <v>3887</v>
      </c>
      <c r="B2065" s="22"/>
      <c r="C2065" s="34"/>
      <c r="D2065" s="45"/>
      <c r="E2065" s="44"/>
      <c r="F2065" s="45"/>
      <c r="G2065" s="45"/>
      <c r="H2065" s="45" t="str">
        <f t="shared" si="337"/>
        <v/>
      </c>
      <c r="I2065" s="46" t="str">
        <f t="shared" si="338"/>
        <v/>
      </c>
      <c r="J2065" s="34">
        <f t="shared" si="339"/>
        <v>0</v>
      </c>
      <c r="K2065" s="45">
        <f t="shared" si="340"/>
        <v>0</v>
      </c>
      <c r="L2065" s="44"/>
      <c r="M2065" s="45"/>
      <c r="N2065" s="45"/>
      <c r="O2065" s="45" t="str">
        <f t="shared" si="341"/>
        <v/>
      </c>
      <c r="P2065" s="46" t="str">
        <f t="shared" si="342"/>
        <v/>
      </c>
      <c r="Q2065" s="34">
        <f t="shared" si="343"/>
        <v>0</v>
      </c>
      <c r="R2065" s="45">
        <f t="shared" si="344"/>
        <v>0</v>
      </c>
      <c r="S2065" s="44"/>
      <c r="T2065" s="45"/>
      <c r="U2065" s="45"/>
      <c r="V2065" s="45" t="str">
        <f t="shared" si="345"/>
        <v/>
      </c>
      <c r="W2065" s="46" t="str">
        <f t="shared" si="346"/>
        <v/>
      </c>
      <c r="X2065" s="12"/>
    </row>
    <row r="2066" spans="1:24" x14ac:dyDescent="0.25">
      <c r="A2066" s="53">
        <v>3888</v>
      </c>
      <c r="B2066" s="22"/>
      <c r="C2066" s="34"/>
      <c r="D2066" s="45"/>
      <c r="E2066" s="44"/>
      <c r="F2066" s="45"/>
      <c r="G2066" s="45"/>
      <c r="H2066" s="45" t="str">
        <f t="shared" si="337"/>
        <v/>
      </c>
      <c r="I2066" s="46" t="str">
        <f t="shared" si="338"/>
        <v/>
      </c>
      <c r="J2066" s="34">
        <f t="shared" si="339"/>
        <v>0</v>
      </c>
      <c r="K2066" s="45">
        <f t="shared" si="340"/>
        <v>0</v>
      </c>
      <c r="L2066" s="44"/>
      <c r="M2066" s="45"/>
      <c r="N2066" s="45"/>
      <c r="O2066" s="45" t="str">
        <f t="shared" si="341"/>
        <v/>
      </c>
      <c r="P2066" s="46" t="str">
        <f t="shared" si="342"/>
        <v/>
      </c>
      <c r="Q2066" s="34">
        <f t="shared" si="343"/>
        <v>0</v>
      </c>
      <c r="R2066" s="45">
        <f t="shared" si="344"/>
        <v>0</v>
      </c>
      <c r="S2066" s="44"/>
      <c r="T2066" s="45"/>
      <c r="U2066" s="45"/>
      <c r="V2066" s="45" t="str">
        <f t="shared" si="345"/>
        <v/>
      </c>
      <c r="W2066" s="46" t="str">
        <f t="shared" si="346"/>
        <v/>
      </c>
      <c r="X2066" s="12"/>
    </row>
    <row r="2067" spans="1:24" x14ac:dyDescent="0.25">
      <c r="A2067" s="53">
        <v>3889</v>
      </c>
      <c r="B2067" s="22"/>
      <c r="C2067" s="34"/>
      <c r="D2067" s="45"/>
      <c r="E2067" s="44"/>
      <c r="F2067" s="45"/>
      <c r="G2067" s="45"/>
      <c r="H2067" s="45" t="str">
        <f t="shared" si="337"/>
        <v/>
      </c>
      <c r="I2067" s="46" t="str">
        <f t="shared" si="338"/>
        <v/>
      </c>
      <c r="J2067" s="34">
        <f t="shared" si="339"/>
        <v>0</v>
      </c>
      <c r="K2067" s="45">
        <f t="shared" si="340"/>
        <v>0</v>
      </c>
      <c r="L2067" s="44"/>
      <c r="M2067" s="45"/>
      <c r="N2067" s="45"/>
      <c r="O2067" s="45" t="str">
        <f t="shared" si="341"/>
        <v/>
      </c>
      <c r="P2067" s="46" t="str">
        <f t="shared" si="342"/>
        <v/>
      </c>
      <c r="Q2067" s="34">
        <f t="shared" si="343"/>
        <v>0</v>
      </c>
      <c r="R2067" s="45">
        <f t="shared" si="344"/>
        <v>0</v>
      </c>
      <c r="S2067" s="44"/>
      <c r="T2067" s="45"/>
      <c r="U2067" s="45"/>
      <c r="V2067" s="45" t="str">
        <f t="shared" si="345"/>
        <v/>
      </c>
      <c r="W2067" s="46" t="str">
        <f t="shared" si="346"/>
        <v/>
      </c>
      <c r="X2067" s="12"/>
    </row>
    <row r="2068" spans="1:24" x14ac:dyDescent="0.25">
      <c r="A2068" s="53">
        <v>3890</v>
      </c>
      <c r="B2068" s="22"/>
      <c r="C2068" s="34"/>
      <c r="D2068" s="45"/>
      <c r="E2068" s="44"/>
      <c r="F2068" s="45"/>
      <c r="G2068" s="45"/>
      <c r="H2068" s="45" t="str">
        <f t="shared" si="337"/>
        <v/>
      </c>
      <c r="I2068" s="46" t="str">
        <f t="shared" si="338"/>
        <v/>
      </c>
      <c r="J2068" s="34">
        <f t="shared" si="339"/>
        <v>0</v>
      </c>
      <c r="K2068" s="45">
        <f t="shared" si="340"/>
        <v>0</v>
      </c>
      <c r="L2068" s="44"/>
      <c r="M2068" s="45"/>
      <c r="N2068" s="45"/>
      <c r="O2068" s="45" t="str">
        <f t="shared" si="341"/>
        <v/>
      </c>
      <c r="P2068" s="46" t="str">
        <f t="shared" si="342"/>
        <v/>
      </c>
      <c r="Q2068" s="34">
        <f t="shared" si="343"/>
        <v>0</v>
      </c>
      <c r="R2068" s="45">
        <f t="shared" si="344"/>
        <v>0</v>
      </c>
      <c r="S2068" s="44"/>
      <c r="T2068" s="45"/>
      <c r="U2068" s="45"/>
      <c r="V2068" s="45" t="str">
        <f t="shared" si="345"/>
        <v/>
      </c>
      <c r="W2068" s="46" t="str">
        <f t="shared" si="346"/>
        <v/>
      </c>
      <c r="X2068" s="12"/>
    </row>
    <row r="2069" spans="1:24" x14ac:dyDescent="0.25">
      <c r="A2069" s="53">
        <v>3891</v>
      </c>
      <c r="B2069" s="22"/>
      <c r="C2069" s="34"/>
      <c r="D2069" s="45"/>
      <c r="E2069" s="44"/>
      <c r="F2069" s="45"/>
      <c r="G2069" s="45"/>
      <c r="H2069" s="45" t="str">
        <f t="shared" si="337"/>
        <v/>
      </c>
      <c r="I2069" s="46" t="str">
        <f t="shared" si="338"/>
        <v/>
      </c>
      <c r="J2069" s="34">
        <f t="shared" si="339"/>
        <v>0</v>
      </c>
      <c r="K2069" s="45">
        <f t="shared" si="340"/>
        <v>0</v>
      </c>
      <c r="L2069" s="44"/>
      <c r="M2069" s="45"/>
      <c r="N2069" s="45"/>
      <c r="O2069" s="45" t="str">
        <f t="shared" si="341"/>
        <v/>
      </c>
      <c r="P2069" s="46" t="str">
        <f t="shared" si="342"/>
        <v/>
      </c>
      <c r="Q2069" s="34">
        <f t="shared" si="343"/>
        <v>0</v>
      </c>
      <c r="R2069" s="45">
        <f t="shared" si="344"/>
        <v>0</v>
      </c>
      <c r="S2069" s="44"/>
      <c r="T2069" s="45"/>
      <c r="U2069" s="45"/>
      <c r="V2069" s="45" t="str">
        <f t="shared" si="345"/>
        <v/>
      </c>
      <c r="W2069" s="46" t="str">
        <f t="shared" si="346"/>
        <v/>
      </c>
      <c r="X2069" s="12"/>
    </row>
    <row r="2070" spans="1:24" x14ac:dyDescent="0.25">
      <c r="A2070" s="53">
        <v>3892</v>
      </c>
      <c r="B2070" s="22"/>
      <c r="C2070" s="34"/>
      <c r="D2070" s="45"/>
      <c r="E2070" s="44"/>
      <c r="F2070" s="45"/>
      <c r="G2070" s="45"/>
      <c r="H2070" s="45" t="str">
        <f t="shared" si="337"/>
        <v/>
      </c>
      <c r="I2070" s="46" t="str">
        <f t="shared" si="338"/>
        <v/>
      </c>
      <c r="J2070" s="34">
        <f t="shared" si="339"/>
        <v>0</v>
      </c>
      <c r="K2070" s="45">
        <f t="shared" si="340"/>
        <v>0</v>
      </c>
      <c r="L2070" s="44"/>
      <c r="M2070" s="45"/>
      <c r="N2070" s="45"/>
      <c r="O2070" s="45" t="str">
        <f t="shared" si="341"/>
        <v/>
      </c>
      <c r="P2070" s="46" t="str">
        <f t="shared" si="342"/>
        <v/>
      </c>
      <c r="Q2070" s="34">
        <f t="shared" si="343"/>
        <v>0</v>
      </c>
      <c r="R2070" s="45">
        <f t="shared" si="344"/>
        <v>0</v>
      </c>
      <c r="S2070" s="44"/>
      <c r="T2070" s="45"/>
      <c r="U2070" s="45"/>
      <c r="V2070" s="45" t="str">
        <f t="shared" si="345"/>
        <v/>
      </c>
      <c r="W2070" s="46" t="str">
        <f t="shared" si="346"/>
        <v/>
      </c>
      <c r="X2070" s="12"/>
    </row>
    <row r="2071" spans="1:24" x14ac:dyDescent="0.25">
      <c r="A2071" s="53">
        <v>3893</v>
      </c>
      <c r="B2071" s="22"/>
      <c r="C2071" s="34"/>
      <c r="D2071" s="45"/>
      <c r="E2071" s="44"/>
      <c r="F2071" s="45"/>
      <c r="G2071" s="45"/>
      <c r="H2071" s="45" t="str">
        <f t="shared" si="337"/>
        <v/>
      </c>
      <c r="I2071" s="46" t="str">
        <f t="shared" si="338"/>
        <v/>
      </c>
      <c r="J2071" s="34">
        <f t="shared" si="339"/>
        <v>0</v>
      </c>
      <c r="K2071" s="45">
        <f t="shared" si="340"/>
        <v>0</v>
      </c>
      <c r="L2071" s="44"/>
      <c r="M2071" s="45"/>
      <c r="N2071" s="45"/>
      <c r="O2071" s="45" t="str">
        <f t="shared" si="341"/>
        <v/>
      </c>
      <c r="P2071" s="46" t="str">
        <f t="shared" si="342"/>
        <v/>
      </c>
      <c r="Q2071" s="34">
        <f t="shared" si="343"/>
        <v>0</v>
      </c>
      <c r="R2071" s="45">
        <f t="shared" si="344"/>
        <v>0</v>
      </c>
      <c r="S2071" s="44"/>
      <c r="T2071" s="45"/>
      <c r="U2071" s="45"/>
      <c r="V2071" s="45" t="str">
        <f t="shared" si="345"/>
        <v/>
      </c>
      <c r="W2071" s="46" t="str">
        <f t="shared" si="346"/>
        <v/>
      </c>
      <c r="X2071" s="12"/>
    </row>
    <row r="2072" spans="1:24" x14ac:dyDescent="0.25">
      <c r="A2072" s="53">
        <v>3894</v>
      </c>
      <c r="B2072" s="22"/>
      <c r="C2072" s="34"/>
      <c r="D2072" s="45"/>
      <c r="E2072" s="44"/>
      <c r="F2072" s="45"/>
      <c r="G2072" s="45"/>
      <c r="H2072" s="45" t="str">
        <f t="shared" si="337"/>
        <v/>
      </c>
      <c r="I2072" s="46" t="str">
        <f t="shared" si="338"/>
        <v/>
      </c>
      <c r="J2072" s="34">
        <f t="shared" si="339"/>
        <v>0</v>
      </c>
      <c r="K2072" s="45">
        <f t="shared" si="340"/>
        <v>0</v>
      </c>
      <c r="L2072" s="44"/>
      <c r="M2072" s="45"/>
      <c r="N2072" s="45"/>
      <c r="O2072" s="45" t="str">
        <f t="shared" si="341"/>
        <v/>
      </c>
      <c r="P2072" s="46" t="str">
        <f t="shared" si="342"/>
        <v/>
      </c>
      <c r="Q2072" s="34">
        <f t="shared" si="343"/>
        <v>0</v>
      </c>
      <c r="R2072" s="45">
        <f t="shared" si="344"/>
        <v>0</v>
      </c>
      <c r="S2072" s="44"/>
      <c r="T2072" s="45"/>
      <c r="U2072" s="45"/>
      <c r="V2072" s="45" t="str">
        <f t="shared" si="345"/>
        <v/>
      </c>
      <c r="W2072" s="46" t="str">
        <f t="shared" si="346"/>
        <v/>
      </c>
      <c r="X2072" s="12"/>
    </row>
    <row r="2073" spans="1:24" x14ac:dyDescent="0.25">
      <c r="A2073" s="53">
        <v>3895</v>
      </c>
      <c r="B2073" s="22"/>
      <c r="C2073" s="34"/>
      <c r="D2073" s="45"/>
      <c r="E2073" s="44"/>
      <c r="F2073" s="45"/>
      <c r="G2073" s="45"/>
      <c r="H2073" s="45" t="str">
        <f t="shared" si="337"/>
        <v/>
      </c>
      <c r="I2073" s="46" t="str">
        <f t="shared" si="338"/>
        <v/>
      </c>
      <c r="J2073" s="34">
        <f t="shared" si="339"/>
        <v>0</v>
      </c>
      <c r="K2073" s="45">
        <f t="shared" si="340"/>
        <v>0</v>
      </c>
      <c r="L2073" s="44"/>
      <c r="M2073" s="45"/>
      <c r="N2073" s="45"/>
      <c r="O2073" s="45" t="str">
        <f t="shared" si="341"/>
        <v/>
      </c>
      <c r="P2073" s="46" t="str">
        <f t="shared" si="342"/>
        <v/>
      </c>
      <c r="Q2073" s="34">
        <f t="shared" si="343"/>
        <v>0</v>
      </c>
      <c r="R2073" s="45">
        <f t="shared" si="344"/>
        <v>0</v>
      </c>
      <c r="S2073" s="44"/>
      <c r="T2073" s="45"/>
      <c r="U2073" s="45"/>
      <c r="V2073" s="45" t="str">
        <f t="shared" si="345"/>
        <v/>
      </c>
      <c r="W2073" s="46" t="str">
        <f t="shared" si="346"/>
        <v/>
      </c>
      <c r="X2073" s="12"/>
    </row>
    <row r="2074" spans="1:24" x14ac:dyDescent="0.25">
      <c r="A2074" s="53">
        <v>3896</v>
      </c>
      <c r="B2074" s="22"/>
      <c r="C2074" s="34"/>
      <c r="D2074" s="45"/>
      <c r="E2074" s="44"/>
      <c r="F2074" s="45"/>
      <c r="G2074" s="45"/>
      <c r="H2074" s="45" t="str">
        <f t="shared" si="337"/>
        <v/>
      </c>
      <c r="I2074" s="46" t="str">
        <f t="shared" si="338"/>
        <v/>
      </c>
      <c r="J2074" s="34">
        <f t="shared" si="339"/>
        <v>0</v>
      </c>
      <c r="K2074" s="45">
        <f t="shared" si="340"/>
        <v>0</v>
      </c>
      <c r="L2074" s="44"/>
      <c r="M2074" s="45"/>
      <c r="N2074" s="45"/>
      <c r="O2074" s="45" t="str">
        <f t="shared" si="341"/>
        <v/>
      </c>
      <c r="P2074" s="46" t="str">
        <f t="shared" si="342"/>
        <v/>
      </c>
      <c r="Q2074" s="34">
        <f t="shared" si="343"/>
        <v>0</v>
      </c>
      <c r="R2074" s="45">
        <f t="shared" si="344"/>
        <v>0</v>
      </c>
      <c r="S2074" s="44"/>
      <c r="T2074" s="45"/>
      <c r="U2074" s="45"/>
      <c r="V2074" s="45" t="str">
        <f t="shared" si="345"/>
        <v/>
      </c>
      <c r="W2074" s="46" t="str">
        <f t="shared" si="346"/>
        <v/>
      </c>
      <c r="X2074" s="12"/>
    </row>
    <row r="2075" spans="1:24" x14ac:dyDescent="0.25">
      <c r="A2075" s="53">
        <v>3897</v>
      </c>
      <c r="B2075" s="22"/>
      <c r="C2075" s="34"/>
      <c r="D2075" s="45"/>
      <c r="E2075" s="44"/>
      <c r="F2075" s="45"/>
      <c r="G2075" s="45"/>
      <c r="H2075" s="45" t="str">
        <f t="shared" si="337"/>
        <v/>
      </c>
      <c r="I2075" s="46" t="str">
        <f t="shared" si="338"/>
        <v/>
      </c>
      <c r="J2075" s="34">
        <f t="shared" si="339"/>
        <v>0</v>
      </c>
      <c r="K2075" s="45">
        <f t="shared" si="340"/>
        <v>0</v>
      </c>
      <c r="L2075" s="44"/>
      <c r="M2075" s="45"/>
      <c r="N2075" s="45"/>
      <c r="O2075" s="45" t="str">
        <f t="shared" si="341"/>
        <v/>
      </c>
      <c r="P2075" s="46" t="str">
        <f t="shared" si="342"/>
        <v/>
      </c>
      <c r="Q2075" s="34">
        <f t="shared" si="343"/>
        <v>0</v>
      </c>
      <c r="R2075" s="45">
        <f t="shared" si="344"/>
        <v>0</v>
      </c>
      <c r="S2075" s="44"/>
      <c r="T2075" s="45"/>
      <c r="U2075" s="45"/>
      <c r="V2075" s="45" t="str">
        <f t="shared" si="345"/>
        <v/>
      </c>
      <c r="W2075" s="46" t="str">
        <f t="shared" si="346"/>
        <v/>
      </c>
      <c r="X2075" s="12"/>
    </row>
    <row r="2076" spans="1:24" x14ac:dyDescent="0.25">
      <c r="A2076" s="53">
        <v>3898</v>
      </c>
      <c r="B2076" s="22"/>
      <c r="C2076" s="34"/>
      <c r="D2076" s="45"/>
      <c r="E2076" s="44"/>
      <c r="F2076" s="45"/>
      <c r="G2076" s="45"/>
      <c r="H2076" s="45" t="str">
        <f t="shared" si="337"/>
        <v/>
      </c>
      <c r="I2076" s="46" t="str">
        <f t="shared" si="338"/>
        <v/>
      </c>
      <c r="J2076" s="34">
        <f t="shared" si="339"/>
        <v>0</v>
      </c>
      <c r="K2076" s="45">
        <f t="shared" si="340"/>
        <v>0</v>
      </c>
      <c r="L2076" s="44"/>
      <c r="M2076" s="45"/>
      <c r="N2076" s="45"/>
      <c r="O2076" s="45" t="str">
        <f t="shared" si="341"/>
        <v/>
      </c>
      <c r="P2076" s="46" t="str">
        <f t="shared" si="342"/>
        <v/>
      </c>
      <c r="Q2076" s="34">
        <f t="shared" si="343"/>
        <v>0</v>
      </c>
      <c r="R2076" s="45">
        <f t="shared" si="344"/>
        <v>0</v>
      </c>
      <c r="S2076" s="44"/>
      <c r="T2076" s="45"/>
      <c r="U2076" s="45"/>
      <c r="V2076" s="45" t="str">
        <f t="shared" si="345"/>
        <v/>
      </c>
      <c r="W2076" s="46" t="str">
        <f t="shared" si="346"/>
        <v/>
      </c>
      <c r="X2076" s="12"/>
    </row>
    <row r="2077" spans="1:24" x14ac:dyDescent="0.25">
      <c r="A2077" s="53">
        <v>3899</v>
      </c>
      <c r="B2077" s="22"/>
      <c r="C2077" s="34"/>
      <c r="D2077" s="45"/>
      <c r="E2077" s="44"/>
      <c r="F2077" s="45"/>
      <c r="G2077" s="45"/>
      <c r="H2077" s="45" t="str">
        <f t="shared" si="337"/>
        <v/>
      </c>
      <c r="I2077" s="46" t="str">
        <f t="shared" si="338"/>
        <v/>
      </c>
      <c r="J2077" s="34">
        <f t="shared" si="339"/>
        <v>0</v>
      </c>
      <c r="K2077" s="45">
        <f t="shared" si="340"/>
        <v>0</v>
      </c>
      <c r="L2077" s="44"/>
      <c r="M2077" s="45"/>
      <c r="N2077" s="45"/>
      <c r="O2077" s="45" t="str">
        <f t="shared" si="341"/>
        <v/>
      </c>
      <c r="P2077" s="46" t="str">
        <f t="shared" si="342"/>
        <v/>
      </c>
      <c r="Q2077" s="34">
        <f t="shared" si="343"/>
        <v>0</v>
      </c>
      <c r="R2077" s="45">
        <f t="shared" si="344"/>
        <v>0</v>
      </c>
      <c r="S2077" s="44"/>
      <c r="T2077" s="45"/>
      <c r="U2077" s="45"/>
      <c r="V2077" s="45" t="str">
        <f t="shared" si="345"/>
        <v/>
      </c>
      <c r="W2077" s="46" t="str">
        <f t="shared" si="346"/>
        <v/>
      </c>
      <c r="X2077" s="12"/>
    </row>
    <row r="2078" spans="1:24" x14ac:dyDescent="0.25">
      <c r="A2078" s="53">
        <v>3900</v>
      </c>
      <c r="B2078" s="22"/>
      <c r="C2078" s="34"/>
      <c r="D2078" s="45"/>
      <c r="E2078" s="44"/>
      <c r="F2078" s="45"/>
      <c r="G2078" s="45"/>
      <c r="H2078" s="45" t="str">
        <f t="shared" si="337"/>
        <v/>
      </c>
      <c r="I2078" s="46" t="str">
        <f t="shared" si="338"/>
        <v/>
      </c>
      <c r="J2078" s="34">
        <f t="shared" si="339"/>
        <v>0</v>
      </c>
      <c r="K2078" s="45">
        <f t="shared" si="340"/>
        <v>0</v>
      </c>
      <c r="L2078" s="44"/>
      <c r="M2078" s="45"/>
      <c r="N2078" s="45"/>
      <c r="O2078" s="45" t="str">
        <f t="shared" si="341"/>
        <v/>
      </c>
      <c r="P2078" s="46" t="str">
        <f t="shared" si="342"/>
        <v/>
      </c>
      <c r="Q2078" s="34">
        <f t="shared" si="343"/>
        <v>0</v>
      </c>
      <c r="R2078" s="45">
        <f t="shared" si="344"/>
        <v>0</v>
      </c>
      <c r="S2078" s="44"/>
      <c r="T2078" s="45"/>
      <c r="U2078" s="45"/>
      <c r="V2078" s="45" t="str">
        <f t="shared" si="345"/>
        <v/>
      </c>
      <c r="W2078" s="46" t="str">
        <f t="shared" si="346"/>
        <v/>
      </c>
      <c r="X2078" s="12"/>
    </row>
    <row r="2079" spans="1:24" x14ac:dyDescent="0.25">
      <c r="A2079" s="53">
        <v>3901</v>
      </c>
      <c r="B2079" s="22"/>
      <c r="C2079" s="34"/>
      <c r="D2079" s="45"/>
      <c r="E2079" s="44"/>
      <c r="F2079" s="45"/>
      <c r="G2079" s="45"/>
      <c r="H2079" s="45" t="str">
        <f t="shared" si="337"/>
        <v/>
      </c>
      <c r="I2079" s="46" t="str">
        <f t="shared" si="338"/>
        <v/>
      </c>
      <c r="J2079" s="34">
        <f t="shared" si="339"/>
        <v>0</v>
      </c>
      <c r="K2079" s="45">
        <f t="shared" si="340"/>
        <v>0</v>
      </c>
      <c r="L2079" s="44"/>
      <c r="M2079" s="45"/>
      <c r="N2079" s="45"/>
      <c r="O2079" s="45" t="str">
        <f t="shared" si="341"/>
        <v/>
      </c>
      <c r="P2079" s="46" t="str">
        <f t="shared" si="342"/>
        <v/>
      </c>
      <c r="Q2079" s="34">
        <f t="shared" si="343"/>
        <v>0</v>
      </c>
      <c r="R2079" s="45">
        <f t="shared" si="344"/>
        <v>0</v>
      </c>
      <c r="S2079" s="44"/>
      <c r="T2079" s="45"/>
      <c r="U2079" s="45"/>
      <c r="V2079" s="45" t="str">
        <f t="shared" si="345"/>
        <v/>
      </c>
      <c r="W2079" s="46" t="str">
        <f t="shared" si="346"/>
        <v/>
      </c>
      <c r="X2079" s="12"/>
    </row>
    <row r="2080" spans="1:24" x14ac:dyDescent="0.25">
      <c r="A2080" s="53">
        <v>3902</v>
      </c>
      <c r="B2080" s="22"/>
      <c r="C2080" s="34"/>
      <c r="D2080" s="45"/>
      <c r="E2080" s="44"/>
      <c r="F2080" s="45"/>
      <c r="G2080" s="45"/>
      <c r="H2080" s="45" t="str">
        <f t="shared" si="337"/>
        <v/>
      </c>
      <c r="I2080" s="46" t="str">
        <f t="shared" si="338"/>
        <v/>
      </c>
      <c r="J2080" s="34">
        <f t="shared" si="339"/>
        <v>0</v>
      </c>
      <c r="K2080" s="45">
        <f t="shared" si="340"/>
        <v>0</v>
      </c>
      <c r="L2080" s="44"/>
      <c r="M2080" s="45"/>
      <c r="N2080" s="45"/>
      <c r="O2080" s="45" t="str">
        <f t="shared" si="341"/>
        <v/>
      </c>
      <c r="P2080" s="46" t="str">
        <f t="shared" si="342"/>
        <v/>
      </c>
      <c r="Q2080" s="34">
        <f t="shared" si="343"/>
        <v>0</v>
      </c>
      <c r="R2080" s="45">
        <f t="shared" si="344"/>
        <v>0</v>
      </c>
      <c r="S2080" s="44"/>
      <c r="T2080" s="45"/>
      <c r="U2080" s="45"/>
      <c r="V2080" s="45" t="str">
        <f t="shared" si="345"/>
        <v/>
      </c>
      <c r="W2080" s="46" t="str">
        <f t="shared" si="346"/>
        <v/>
      </c>
      <c r="X2080" s="12"/>
    </row>
    <row r="2081" spans="1:24" x14ac:dyDescent="0.25">
      <c r="A2081" s="53">
        <v>3903</v>
      </c>
      <c r="B2081" s="22"/>
      <c r="C2081" s="34"/>
      <c r="D2081" s="45"/>
      <c r="E2081" s="44"/>
      <c r="F2081" s="45"/>
      <c r="G2081" s="45"/>
      <c r="H2081" s="45" t="str">
        <f t="shared" si="337"/>
        <v/>
      </c>
      <c r="I2081" s="46" t="str">
        <f t="shared" si="338"/>
        <v/>
      </c>
      <c r="J2081" s="34">
        <f t="shared" si="339"/>
        <v>0</v>
      </c>
      <c r="K2081" s="45">
        <f t="shared" si="340"/>
        <v>0</v>
      </c>
      <c r="L2081" s="44"/>
      <c r="M2081" s="45"/>
      <c r="N2081" s="45"/>
      <c r="O2081" s="45" t="str">
        <f t="shared" si="341"/>
        <v/>
      </c>
      <c r="P2081" s="46" t="str">
        <f t="shared" si="342"/>
        <v/>
      </c>
      <c r="Q2081" s="34">
        <f t="shared" si="343"/>
        <v>0</v>
      </c>
      <c r="R2081" s="45">
        <f t="shared" si="344"/>
        <v>0</v>
      </c>
      <c r="S2081" s="44"/>
      <c r="T2081" s="45"/>
      <c r="U2081" s="45"/>
      <c r="V2081" s="45" t="str">
        <f t="shared" si="345"/>
        <v/>
      </c>
      <c r="W2081" s="46" t="str">
        <f t="shared" si="346"/>
        <v/>
      </c>
      <c r="X2081" s="12"/>
    </row>
    <row r="2082" spans="1:24" x14ac:dyDescent="0.25">
      <c r="A2082" s="53">
        <v>3904</v>
      </c>
      <c r="B2082" s="22"/>
      <c r="C2082" s="34"/>
      <c r="D2082" s="45"/>
      <c r="E2082" s="44"/>
      <c r="F2082" s="45"/>
      <c r="G2082" s="45"/>
      <c r="H2082" s="45" t="str">
        <f t="shared" si="337"/>
        <v/>
      </c>
      <c r="I2082" s="46" t="str">
        <f t="shared" si="338"/>
        <v/>
      </c>
      <c r="J2082" s="34">
        <f t="shared" si="339"/>
        <v>0</v>
      </c>
      <c r="K2082" s="45">
        <f t="shared" si="340"/>
        <v>0</v>
      </c>
      <c r="L2082" s="44"/>
      <c r="M2082" s="45"/>
      <c r="N2082" s="45"/>
      <c r="O2082" s="45" t="str">
        <f t="shared" si="341"/>
        <v/>
      </c>
      <c r="P2082" s="46" t="str">
        <f t="shared" si="342"/>
        <v/>
      </c>
      <c r="Q2082" s="34">
        <f t="shared" si="343"/>
        <v>0</v>
      </c>
      <c r="R2082" s="45">
        <f t="shared" si="344"/>
        <v>0</v>
      </c>
      <c r="S2082" s="44"/>
      <c r="T2082" s="45"/>
      <c r="U2082" s="45"/>
      <c r="V2082" s="45" t="str">
        <f t="shared" si="345"/>
        <v/>
      </c>
      <c r="W2082" s="46" t="str">
        <f t="shared" si="346"/>
        <v/>
      </c>
      <c r="X2082" s="12"/>
    </row>
    <row r="2083" spans="1:24" x14ac:dyDescent="0.25">
      <c r="A2083" s="53">
        <v>3905</v>
      </c>
      <c r="B2083" s="22"/>
      <c r="C2083" s="34"/>
      <c r="D2083" s="45"/>
      <c r="E2083" s="44"/>
      <c r="F2083" s="45"/>
      <c r="G2083" s="45"/>
      <c r="H2083" s="45" t="str">
        <f t="shared" si="337"/>
        <v/>
      </c>
      <c r="I2083" s="46" t="str">
        <f t="shared" si="338"/>
        <v/>
      </c>
      <c r="J2083" s="34">
        <f t="shared" si="339"/>
        <v>0</v>
      </c>
      <c r="K2083" s="45">
        <f t="shared" si="340"/>
        <v>0</v>
      </c>
      <c r="L2083" s="44"/>
      <c r="M2083" s="45"/>
      <c r="N2083" s="45"/>
      <c r="O2083" s="45" t="str">
        <f t="shared" si="341"/>
        <v/>
      </c>
      <c r="P2083" s="46" t="str">
        <f t="shared" si="342"/>
        <v/>
      </c>
      <c r="Q2083" s="34">
        <f t="shared" si="343"/>
        <v>0</v>
      </c>
      <c r="R2083" s="45">
        <f t="shared" si="344"/>
        <v>0</v>
      </c>
      <c r="S2083" s="44"/>
      <c r="T2083" s="45"/>
      <c r="U2083" s="45"/>
      <c r="V2083" s="45" t="str">
        <f t="shared" si="345"/>
        <v/>
      </c>
      <c r="W2083" s="46" t="str">
        <f t="shared" si="346"/>
        <v/>
      </c>
      <c r="X2083" s="12"/>
    </row>
    <row r="2084" spans="1:24" x14ac:dyDescent="0.25">
      <c r="A2084" s="53">
        <v>3906</v>
      </c>
      <c r="B2084" s="22"/>
      <c r="C2084" s="34"/>
      <c r="D2084" s="45"/>
      <c r="E2084" s="44"/>
      <c r="F2084" s="45"/>
      <c r="G2084" s="45"/>
      <c r="H2084" s="45" t="str">
        <f t="shared" si="337"/>
        <v/>
      </c>
      <c r="I2084" s="46" t="str">
        <f t="shared" si="338"/>
        <v/>
      </c>
      <c r="J2084" s="34">
        <f t="shared" si="339"/>
        <v>0</v>
      </c>
      <c r="K2084" s="45">
        <f t="shared" si="340"/>
        <v>0</v>
      </c>
      <c r="L2084" s="44"/>
      <c r="M2084" s="45"/>
      <c r="N2084" s="45"/>
      <c r="O2084" s="45" t="str">
        <f t="shared" si="341"/>
        <v/>
      </c>
      <c r="P2084" s="46" t="str">
        <f t="shared" si="342"/>
        <v/>
      </c>
      <c r="Q2084" s="34">
        <f t="shared" si="343"/>
        <v>0</v>
      </c>
      <c r="R2084" s="45">
        <f t="shared" si="344"/>
        <v>0</v>
      </c>
      <c r="S2084" s="44"/>
      <c r="T2084" s="45"/>
      <c r="U2084" s="45"/>
      <c r="V2084" s="45" t="str">
        <f t="shared" si="345"/>
        <v/>
      </c>
      <c r="W2084" s="46" t="str">
        <f t="shared" si="346"/>
        <v/>
      </c>
      <c r="X2084" s="12"/>
    </row>
    <row r="2085" spans="1:24" x14ac:dyDescent="0.25">
      <c r="A2085" s="53">
        <v>3907</v>
      </c>
      <c r="B2085" s="22"/>
      <c r="C2085" s="34"/>
      <c r="D2085" s="45"/>
      <c r="E2085" s="44"/>
      <c r="F2085" s="45"/>
      <c r="G2085" s="45"/>
      <c r="H2085" s="45" t="str">
        <f t="shared" si="337"/>
        <v/>
      </c>
      <c r="I2085" s="46" t="str">
        <f t="shared" si="338"/>
        <v/>
      </c>
      <c r="J2085" s="34">
        <f t="shared" si="339"/>
        <v>0</v>
      </c>
      <c r="K2085" s="45">
        <f t="shared" si="340"/>
        <v>0</v>
      </c>
      <c r="L2085" s="44"/>
      <c r="M2085" s="45"/>
      <c r="N2085" s="45"/>
      <c r="O2085" s="45" t="str">
        <f t="shared" si="341"/>
        <v/>
      </c>
      <c r="P2085" s="46" t="str">
        <f t="shared" si="342"/>
        <v/>
      </c>
      <c r="Q2085" s="34">
        <f t="shared" si="343"/>
        <v>0</v>
      </c>
      <c r="R2085" s="45">
        <f t="shared" si="344"/>
        <v>0</v>
      </c>
      <c r="S2085" s="44"/>
      <c r="T2085" s="45"/>
      <c r="U2085" s="45"/>
      <c r="V2085" s="45" t="str">
        <f t="shared" si="345"/>
        <v/>
      </c>
      <c r="W2085" s="46" t="str">
        <f t="shared" si="346"/>
        <v/>
      </c>
      <c r="X2085" s="12"/>
    </row>
    <row r="2086" spans="1:24" x14ac:dyDescent="0.25">
      <c r="A2086" s="53">
        <v>3908</v>
      </c>
      <c r="B2086" s="22"/>
      <c r="C2086" s="34"/>
      <c r="D2086" s="45"/>
      <c r="E2086" s="44"/>
      <c r="F2086" s="45"/>
      <c r="G2086" s="45"/>
      <c r="H2086" s="45" t="str">
        <f t="shared" si="337"/>
        <v/>
      </c>
      <c r="I2086" s="46" t="str">
        <f t="shared" si="338"/>
        <v/>
      </c>
      <c r="J2086" s="34">
        <f t="shared" si="339"/>
        <v>0</v>
      </c>
      <c r="K2086" s="45">
        <f t="shared" si="340"/>
        <v>0</v>
      </c>
      <c r="L2086" s="44"/>
      <c r="M2086" s="45"/>
      <c r="N2086" s="45"/>
      <c r="O2086" s="45" t="str">
        <f t="shared" si="341"/>
        <v/>
      </c>
      <c r="P2086" s="46" t="str">
        <f t="shared" si="342"/>
        <v/>
      </c>
      <c r="Q2086" s="34">
        <f t="shared" si="343"/>
        <v>0</v>
      </c>
      <c r="R2086" s="45">
        <f t="shared" si="344"/>
        <v>0</v>
      </c>
      <c r="S2086" s="44"/>
      <c r="T2086" s="45"/>
      <c r="U2086" s="45"/>
      <c r="V2086" s="45" t="str">
        <f t="shared" si="345"/>
        <v/>
      </c>
      <c r="W2086" s="46" t="str">
        <f t="shared" si="346"/>
        <v/>
      </c>
      <c r="X2086" s="12"/>
    </row>
    <row r="2087" spans="1:24" x14ac:dyDescent="0.25">
      <c r="A2087" s="53">
        <v>3909</v>
      </c>
      <c r="B2087" s="22"/>
      <c r="C2087" s="34"/>
      <c r="D2087" s="45"/>
      <c r="E2087" s="44"/>
      <c r="F2087" s="45"/>
      <c r="G2087" s="45"/>
      <c r="H2087" s="45" t="str">
        <f t="shared" si="337"/>
        <v/>
      </c>
      <c r="I2087" s="46" t="str">
        <f t="shared" si="338"/>
        <v/>
      </c>
      <c r="J2087" s="34">
        <f t="shared" si="339"/>
        <v>0</v>
      </c>
      <c r="K2087" s="45">
        <f t="shared" si="340"/>
        <v>0</v>
      </c>
      <c r="L2087" s="44"/>
      <c r="M2087" s="45"/>
      <c r="N2087" s="45"/>
      <c r="O2087" s="45" t="str">
        <f t="shared" si="341"/>
        <v/>
      </c>
      <c r="P2087" s="46" t="str">
        <f t="shared" si="342"/>
        <v/>
      </c>
      <c r="Q2087" s="34">
        <f t="shared" si="343"/>
        <v>0</v>
      </c>
      <c r="R2087" s="45">
        <f t="shared" si="344"/>
        <v>0</v>
      </c>
      <c r="S2087" s="44"/>
      <c r="T2087" s="45"/>
      <c r="U2087" s="45"/>
      <c r="V2087" s="45" t="str">
        <f t="shared" si="345"/>
        <v/>
      </c>
      <c r="W2087" s="46" t="str">
        <f t="shared" si="346"/>
        <v/>
      </c>
      <c r="X2087" s="12"/>
    </row>
    <row r="2088" spans="1:24" x14ac:dyDescent="0.25">
      <c r="A2088" s="53">
        <v>3910</v>
      </c>
      <c r="B2088" s="22"/>
      <c r="C2088" s="34"/>
      <c r="D2088" s="45"/>
      <c r="E2088" s="44"/>
      <c r="F2088" s="45"/>
      <c r="G2088" s="45"/>
      <c r="H2088" s="45" t="str">
        <f t="shared" si="337"/>
        <v/>
      </c>
      <c r="I2088" s="46" t="str">
        <f t="shared" si="338"/>
        <v/>
      </c>
      <c r="J2088" s="34">
        <f t="shared" si="339"/>
        <v>0</v>
      </c>
      <c r="K2088" s="45">
        <f t="shared" si="340"/>
        <v>0</v>
      </c>
      <c r="L2088" s="44"/>
      <c r="M2088" s="45"/>
      <c r="N2088" s="45"/>
      <c r="O2088" s="45" t="str">
        <f t="shared" si="341"/>
        <v/>
      </c>
      <c r="P2088" s="46" t="str">
        <f t="shared" si="342"/>
        <v/>
      </c>
      <c r="Q2088" s="34">
        <f t="shared" si="343"/>
        <v>0</v>
      </c>
      <c r="R2088" s="45">
        <f t="shared" si="344"/>
        <v>0</v>
      </c>
      <c r="S2088" s="44"/>
      <c r="T2088" s="45"/>
      <c r="U2088" s="45"/>
      <c r="V2088" s="45" t="str">
        <f t="shared" si="345"/>
        <v/>
      </c>
      <c r="W2088" s="46" t="str">
        <f t="shared" si="346"/>
        <v/>
      </c>
      <c r="X2088" s="12"/>
    </row>
    <row r="2089" spans="1:24" x14ac:dyDescent="0.25">
      <c r="A2089" s="53">
        <v>3911</v>
      </c>
      <c r="B2089" s="22"/>
      <c r="C2089" s="34"/>
      <c r="D2089" s="45"/>
      <c r="E2089" s="44"/>
      <c r="F2089" s="45"/>
      <c r="G2089" s="45"/>
      <c r="H2089" s="45" t="str">
        <f t="shared" si="337"/>
        <v/>
      </c>
      <c r="I2089" s="46" t="str">
        <f t="shared" si="338"/>
        <v/>
      </c>
      <c r="J2089" s="34">
        <f t="shared" si="339"/>
        <v>0</v>
      </c>
      <c r="K2089" s="45">
        <f t="shared" si="340"/>
        <v>0</v>
      </c>
      <c r="L2089" s="44"/>
      <c r="M2089" s="45"/>
      <c r="N2089" s="45"/>
      <c r="O2089" s="45" t="str">
        <f t="shared" si="341"/>
        <v/>
      </c>
      <c r="P2089" s="46" t="str">
        <f t="shared" si="342"/>
        <v/>
      </c>
      <c r="Q2089" s="34">
        <f t="shared" si="343"/>
        <v>0</v>
      </c>
      <c r="R2089" s="45">
        <f t="shared" si="344"/>
        <v>0</v>
      </c>
      <c r="S2089" s="44"/>
      <c r="T2089" s="45"/>
      <c r="U2089" s="45"/>
      <c r="V2089" s="45" t="str">
        <f t="shared" si="345"/>
        <v/>
      </c>
      <c r="W2089" s="46" t="str">
        <f t="shared" si="346"/>
        <v/>
      </c>
      <c r="X2089" s="12"/>
    </row>
    <row r="2090" spans="1:24" x14ac:dyDescent="0.25">
      <c r="A2090" s="53">
        <v>3912</v>
      </c>
      <c r="B2090" s="22"/>
      <c r="C2090" s="34"/>
      <c r="D2090" s="45"/>
      <c r="E2090" s="44"/>
      <c r="F2090" s="45"/>
      <c r="G2090" s="45"/>
      <c r="H2090" s="45" t="str">
        <f t="shared" si="337"/>
        <v/>
      </c>
      <c r="I2090" s="46" t="str">
        <f t="shared" si="338"/>
        <v/>
      </c>
      <c r="J2090" s="34">
        <f t="shared" si="339"/>
        <v>0</v>
      </c>
      <c r="K2090" s="45">
        <f t="shared" si="340"/>
        <v>0</v>
      </c>
      <c r="L2090" s="44"/>
      <c r="M2090" s="45"/>
      <c r="N2090" s="45"/>
      <c r="O2090" s="45" t="str">
        <f t="shared" si="341"/>
        <v/>
      </c>
      <c r="P2090" s="46" t="str">
        <f t="shared" si="342"/>
        <v/>
      </c>
      <c r="Q2090" s="34">
        <f t="shared" si="343"/>
        <v>0</v>
      </c>
      <c r="R2090" s="45">
        <f t="shared" si="344"/>
        <v>0</v>
      </c>
      <c r="S2090" s="44"/>
      <c r="T2090" s="45"/>
      <c r="U2090" s="45"/>
      <c r="V2090" s="45" t="str">
        <f t="shared" si="345"/>
        <v/>
      </c>
      <c r="W2090" s="46" t="str">
        <f t="shared" si="346"/>
        <v/>
      </c>
      <c r="X2090" s="12"/>
    </row>
    <row r="2091" spans="1:24" x14ac:dyDescent="0.25">
      <c r="A2091" s="53">
        <v>3913</v>
      </c>
      <c r="B2091" s="22"/>
      <c r="C2091" s="34"/>
      <c r="D2091" s="45"/>
      <c r="E2091" s="44"/>
      <c r="F2091" s="45"/>
      <c r="G2091" s="45"/>
      <c r="H2091" s="45" t="str">
        <f t="shared" si="337"/>
        <v/>
      </c>
      <c r="I2091" s="46" t="str">
        <f t="shared" si="338"/>
        <v/>
      </c>
      <c r="J2091" s="34">
        <f t="shared" si="339"/>
        <v>0</v>
      </c>
      <c r="K2091" s="45">
        <f t="shared" si="340"/>
        <v>0</v>
      </c>
      <c r="L2091" s="44"/>
      <c r="M2091" s="45"/>
      <c r="N2091" s="45"/>
      <c r="O2091" s="45" t="str">
        <f t="shared" si="341"/>
        <v/>
      </c>
      <c r="P2091" s="46" t="str">
        <f t="shared" si="342"/>
        <v/>
      </c>
      <c r="Q2091" s="34">
        <f t="shared" si="343"/>
        <v>0</v>
      </c>
      <c r="R2091" s="45">
        <f t="shared" si="344"/>
        <v>0</v>
      </c>
      <c r="S2091" s="44"/>
      <c r="T2091" s="45"/>
      <c r="U2091" s="45"/>
      <c r="V2091" s="45" t="str">
        <f t="shared" si="345"/>
        <v/>
      </c>
      <c r="W2091" s="46" t="str">
        <f t="shared" si="346"/>
        <v/>
      </c>
      <c r="X2091" s="12"/>
    </row>
    <row r="2092" spans="1:24" x14ac:dyDescent="0.25">
      <c r="A2092" s="53">
        <v>3914</v>
      </c>
      <c r="B2092" s="22"/>
      <c r="C2092" s="34"/>
      <c r="D2092" s="45"/>
      <c r="E2092" s="44"/>
      <c r="F2092" s="45"/>
      <c r="G2092" s="45"/>
      <c r="H2092" s="45" t="str">
        <f t="shared" si="337"/>
        <v/>
      </c>
      <c r="I2092" s="46" t="str">
        <f t="shared" si="338"/>
        <v/>
      </c>
      <c r="J2092" s="34">
        <f t="shared" si="339"/>
        <v>0</v>
      </c>
      <c r="K2092" s="45">
        <f t="shared" si="340"/>
        <v>0</v>
      </c>
      <c r="L2092" s="44"/>
      <c r="M2092" s="45"/>
      <c r="N2092" s="45"/>
      <c r="O2092" s="45" t="str">
        <f t="shared" si="341"/>
        <v/>
      </c>
      <c r="P2092" s="46" t="str">
        <f t="shared" si="342"/>
        <v/>
      </c>
      <c r="Q2092" s="34">
        <f t="shared" si="343"/>
        <v>0</v>
      </c>
      <c r="R2092" s="45">
        <f t="shared" si="344"/>
        <v>0</v>
      </c>
      <c r="S2092" s="44"/>
      <c r="T2092" s="45"/>
      <c r="U2092" s="45"/>
      <c r="V2092" s="45" t="str">
        <f t="shared" si="345"/>
        <v/>
      </c>
      <c r="W2092" s="46" t="str">
        <f t="shared" si="346"/>
        <v/>
      </c>
      <c r="X2092" s="12"/>
    </row>
    <row r="2093" spans="1:24" x14ac:dyDescent="0.25">
      <c r="A2093" s="53">
        <v>3915</v>
      </c>
      <c r="B2093" s="22"/>
      <c r="C2093" s="34"/>
      <c r="D2093" s="45"/>
      <c r="E2093" s="44"/>
      <c r="F2093" s="45"/>
      <c r="G2093" s="45"/>
      <c r="H2093" s="45" t="str">
        <f t="shared" si="337"/>
        <v/>
      </c>
      <c r="I2093" s="46" t="str">
        <f t="shared" si="338"/>
        <v/>
      </c>
      <c r="J2093" s="34">
        <f t="shared" si="339"/>
        <v>0</v>
      </c>
      <c r="K2093" s="45">
        <f t="shared" si="340"/>
        <v>0</v>
      </c>
      <c r="L2093" s="44"/>
      <c r="M2093" s="45"/>
      <c r="N2093" s="45"/>
      <c r="O2093" s="45" t="str">
        <f t="shared" si="341"/>
        <v/>
      </c>
      <c r="P2093" s="46" t="str">
        <f t="shared" si="342"/>
        <v/>
      </c>
      <c r="Q2093" s="34">
        <f t="shared" si="343"/>
        <v>0</v>
      </c>
      <c r="R2093" s="45">
        <f t="shared" si="344"/>
        <v>0</v>
      </c>
      <c r="S2093" s="44"/>
      <c r="T2093" s="45"/>
      <c r="U2093" s="45"/>
      <c r="V2093" s="45" t="str">
        <f t="shared" si="345"/>
        <v/>
      </c>
      <c r="W2093" s="46" t="str">
        <f t="shared" si="346"/>
        <v/>
      </c>
      <c r="X2093" s="12"/>
    </row>
    <row r="2094" spans="1:24" x14ac:dyDescent="0.25">
      <c r="A2094" s="53">
        <v>3916</v>
      </c>
      <c r="B2094" s="22"/>
      <c r="C2094" s="34"/>
      <c r="D2094" s="45"/>
      <c r="E2094" s="44"/>
      <c r="F2094" s="45"/>
      <c r="G2094" s="45"/>
      <c r="H2094" s="45" t="str">
        <f t="shared" si="337"/>
        <v/>
      </c>
      <c r="I2094" s="46" t="str">
        <f t="shared" si="338"/>
        <v/>
      </c>
      <c r="J2094" s="34">
        <f t="shared" si="339"/>
        <v>0</v>
      </c>
      <c r="K2094" s="45">
        <f t="shared" si="340"/>
        <v>0</v>
      </c>
      <c r="L2094" s="44"/>
      <c r="M2094" s="45"/>
      <c r="N2094" s="45"/>
      <c r="O2094" s="45" t="str">
        <f t="shared" si="341"/>
        <v/>
      </c>
      <c r="P2094" s="46" t="str">
        <f t="shared" si="342"/>
        <v/>
      </c>
      <c r="Q2094" s="34">
        <f t="shared" si="343"/>
        <v>0</v>
      </c>
      <c r="R2094" s="45">
        <f t="shared" si="344"/>
        <v>0</v>
      </c>
      <c r="S2094" s="44"/>
      <c r="T2094" s="45"/>
      <c r="U2094" s="45"/>
      <c r="V2094" s="45" t="str">
        <f t="shared" si="345"/>
        <v/>
      </c>
      <c r="W2094" s="46" t="str">
        <f t="shared" si="346"/>
        <v/>
      </c>
      <c r="X2094" s="12"/>
    </row>
    <row r="2095" spans="1:24" x14ac:dyDescent="0.25">
      <c r="A2095" s="53">
        <v>3917</v>
      </c>
      <c r="B2095" s="22"/>
      <c r="C2095" s="34"/>
      <c r="D2095" s="45"/>
      <c r="E2095" s="44"/>
      <c r="F2095" s="45"/>
      <c r="G2095" s="45"/>
      <c r="H2095" s="45" t="str">
        <f t="shared" si="337"/>
        <v/>
      </c>
      <c r="I2095" s="46" t="str">
        <f t="shared" si="338"/>
        <v/>
      </c>
      <c r="J2095" s="34">
        <f t="shared" si="339"/>
        <v>0</v>
      </c>
      <c r="K2095" s="45">
        <f t="shared" si="340"/>
        <v>0</v>
      </c>
      <c r="L2095" s="44"/>
      <c r="M2095" s="45"/>
      <c r="N2095" s="45"/>
      <c r="O2095" s="45" t="str">
        <f t="shared" si="341"/>
        <v/>
      </c>
      <c r="P2095" s="46" t="str">
        <f t="shared" si="342"/>
        <v/>
      </c>
      <c r="Q2095" s="34">
        <f t="shared" si="343"/>
        <v>0</v>
      </c>
      <c r="R2095" s="45">
        <f t="shared" si="344"/>
        <v>0</v>
      </c>
      <c r="S2095" s="44"/>
      <c r="T2095" s="45"/>
      <c r="U2095" s="45"/>
      <c r="V2095" s="45" t="str">
        <f t="shared" si="345"/>
        <v/>
      </c>
      <c r="W2095" s="46" t="str">
        <f t="shared" si="346"/>
        <v/>
      </c>
      <c r="X2095" s="12"/>
    </row>
    <row r="2096" spans="1:24" x14ac:dyDescent="0.25">
      <c r="A2096" s="53">
        <v>3918</v>
      </c>
      <c r="B2096" s="22"/>
      <c r="C2096" s="34"/>
      <c r="D2096" s="45"/>
      <c r="E2096" s="44"/>
      <c r="F2096" s="45"/>
      <c r="G2096" s="45"/>
      <c r="H2096" s="45" t="str">
        <f t="shared" si="337"/>
        <v/>
      </c>
      <c r="I2096" s="46" t="str">
        <f t="shared" si="338"/>
        <v/>
      </c>
      <c r="J2096" s="34">
        <f t="shared" si="339"/>
        <v>0</v>
      </c>
      <c r="K2096" s="45">
        <f t="shared" si="340"/>
        <v>0</v>
      </c>
      <c r="L2096" s="44"/>
      <c r="M2096" s="45"/>
      <c r="N2096" s="45"/>
      <c r="O2096" s="45" t="str">
        <f t="shared" si="341"/>
        <v/>
      </c>
      <c r="P2096" s="46" t="str">
        <f t="shared" si="342"/>
        <v/>
      </c>
      <c r="Q2096" s="34">
        <f t="shared" si="343"/>
        <v>0</v>
      </c>
      <c r="R2096" s="45">
        <f t="shared" si="344"/>
        <v>0</v>
      </c>
      <c r="S2096" s="44"/>
      <c r="T2096" s="45"/>
      <c r="U2096" s="45"/>
      <c r="V2096" s="45" t="str">
        <f t="shared" si="345"/>
        <v/>
      </c>
      <c r="W2096" s="46" t="str">
        <f t="shared" si="346"/>
        <v/>
      </c>
      <c r="X2096" s="12"/>
    </row>
    <row r="2097" spans="1:24" x14ac:dyDescent="0.25">
      <c r="A2097" s="53">
        <v>3919</v>
      </c>
      <c r="B2097" s="22"/>
      <c r="C2097" s="34"/>
      <c r="D2097" s="45"/>
      <c r="E2097" s="44"/>
      <c r="F2097" s="45"/>
      <c r="G2097" s="45"/>
      <c r="H2097" s="45" t="str">
        <f t="shared" si="337"/>
        <v/>
      </c>
      <c r="I2097" s="46" t="str">
        <f t="shared" si="338"/>
        <v/>
      </c>
      <c r="J2097" s="34">
        <f t="shared" si="339"/>
        <v>0</v>
      </c>
      <c r="K2097" s="45">
        <f t="shared" si="340"/>
        <v>0</v>
      </c>
      <c r="L2097" s="44"/>
      <c r="M2097" s="45"/>
      <c r="N2097" s="45"/>
      <c r="O2097" s="45" t="str">
        <f t="shared" si="341"/>
        <v/>
      </c>
      <c r="P2097" s="46" t="str">
        <f t="shared" si="342"/>
        <v/>
      </c>
      <c r="Q2097" s="34">
        <f t="shared" si="343"/>
        <v>0</v>
      </c>
      <c r="R2097" s="45">
        <f t="shared" si="344"/>
        <v>0</v>
      </c>
      <c r="S2097" s="44"/>
      <c r="T2097" s="45"/>
      <c r="U2097" s="45"/>
      <c r="V2097" s="45" t="str">
        <f t="shared" si="345"/>
        <v/>
      </c>
      <c r="W2097" s="46" t="str">
        <f t="shared" si="346"/>
        <v/>
      </c>
      <c r="X2097" s="12"/>
    </row>
    <row r="2098" spans="1:24" x14ac:dyDescent="0.25">
      <c r="A2098" s="53">
        <v>3920</v>
      </c>
      <c r="B2098" s="22"/>
      <c r="C2098" s="34"/>
      <c r="D2098" s="45"/>
      <c r="E2098" s="44"/>
      <c r="F2098" s="45"/>
      <c r="G2098" s="45"/>
      <c r="H2098" s="45" t="str">
        <f t="shared" si="337"/>
        <v/>
      </c>
      <c r="I2098" s="46" t="str">
        <f t="shared" si="338"/>
        <v/>
      </c>
      <c r="J2098" s="34">
        <f t="shared" si="339"/>
        <v>0</v>
      </c>
      <c r="K2098" s="45">
        <f t="shared" si="340"/>
        <v>0</v>
      </c>
      <c r="L2098" s="44"/>
      <c r="M2098" s="45"/>
      <c r="N2098" s="45"/>
      <c r="O2098" s="45" t="str">
        <f t="shared" si="341"/>
        <v/>
      </c>
      <c r="P2098" s="46" t="str">
        <f t="shared" si="342"/>
        <v/>
      </c>
      <c r="Q2098" s="34">
        <f t="shared" si="343"/>
        <v>0</v>
      </c>
      <c r="R2098" s="45">
        <f t="shared" si="344"/>
        <v>0</v>
      </c>
      <c r="S2098" s="44"/>
      <c r="T2098" s="45"/>
      <c r="U2098" s="45"/>
      <c r="V2098" s="45" t="str">
        <f t="shared" si="345"/>
        <v/>
      </c>
      <c r="W2098" s="46" t="str">
        <f t="shared" si="346"/>
        <v/>
      </c>
      <c r="X2098" s="12"/>
    </row>
    <row r="2099" spans="1:24" x14ac:dyDescent="0.25">
      <c r="A2099" s="53">
        <v>3921</v>
      </c>
      <c r="B2099" s="22"/>
      <c r="C2099" s="34"/>
      <c r="D2099" s="45"/>
      <c r="E2099" s="44"/>
      <c r="F2099" s="45"/>
      <c r="G2099" s="45"/>
      <c r="H2099" s="45" t="str">
        <f t="shared" si="337"/>
        <v/>
      </c>
      <c r="I2099" s="46" t="str">
        <f t="shared" si="338"/>
        <v/>
      </c>
      <c r="J2099" s="34">
        <f t="shared" si="339"/>
        <v>0</v>
      </c>
      <c r="K2099" s="45">
        <f t="shared" si="340"/>
        <v>0</v>
      </c>
      <c r="L2099" s="44"/>
      <c r="M2099" s="45"/>
      <c r="N2099" s="45"/>
      <c r="O2099" s="45" t="str">
        <f t="shared" si="341"/>
        <v/>
      </c>
      <c r="P2099" s="46" t="str">
        <f t="shared" si="342"/>
        <v/>
      </c>
      <c r="Q2099" s="34">
        <f t="shared" si="343"/>
        <v>0</v>
      </c>
      <c r="R2099" s="45">
        <f t="shared" si="344"/>
        <v>0</v>
      </c>
      <c r="S2099" s="44"/>
      <c r="T2099" s="45"/>
      <c r="U2099" s="45"/>
      <c r="V2099" s="45" t="str">
        <f t="shared" si="345"/>
        <v/>
      </c>
      <c r="W2099" s="46" t="str">
        <f t="shared" si="346"/>
        <v/>
      </c>
      <c r="X2099" s="12"/>
    </row>
    <row r="2100" spans="1:24" x14ac:dyDescent="0.25">
      <c r="A2100" s="53">
        <v>3922</v>
      </c>
      <c r="B2100" s="22"/>
      <c r="C2100" s="34"/>
      <c r="D2100" s="45"/>
      <c r="E2100" s="44"/>
      <c r="F2100" s="45"/>
      <c r="G2100" s="45"/>
      <c r="H2100" s="45" t="str">
        <f t="shared" si="337"/>
        <v/>
      </c>
      <c r="I2100" s="46" t="str">
        <f t="shared" si="338"/>
        <v/>
      </c>
      <c r="J2100" s="34">
        <f t="shared" si="339"/>
        <v>0</v>
      </c>
      <c r="K2100" s="45">
        <f t="shared" si="340"/>
        <v>0</v>
      </c>
      <c r="L2100" s="44"/>
      <c r="M2100" s="45"/>
      <c r="N2100" s="45"/>
      <c r="O2100" s="45" t="str">
        <f t="shared" si="341"/>
        <v/>
      </c>
      <c r="P2100" s="46" t="str">
        <f t="shared" si="342"/>
        <v/>
      </c>
      <c r="Q2100" s="34">
        <f t="shared" si="343"/>
        <v>0</v>
      </c>
      <c r="R2100" s="45">
        <f t="shared" si="344"/>
        <v>0</v>
      </c>
      <c r="S2100" s="44"/>
      <c r="T2100" s="45"/>
      <c r="U2100" s="45"/>
      <c r="V2100" s="45" t="str">
        <f t="shared" si="345"/>
        <v/>
      </c>
      <c r="W2100" s="46" t="str">
        <f t="shared" si="346"/>
        <v/>
      </c>
      <c r="X2100" s="12"/>
    </row>
    <row r="2101" spans="1:24" x14ac:dyDescent="0.25">
      <c r="A2101" s="53">
        <v>3923</v>
      </c>
      <c r="B2101" s="22"/>
      <c r="C2101" s="34"/>
      <c r="D2101" s="45"/>
      <c r="E2101" s="44"/>
      <c r="F2101" s="45"/>
      <c r="G2101" s="45"/>
      <c r="H2101" s="45" t="str">
        <f t="shared" si="337"/>
        <v/>
      </c>
      <c r="I2101" s="46" t="str">
        <f t="shared" si="338"/>
        <v/>
      </c>
      <c r="J2101" s="34">
        <f t="shared" si="339"/>
        <v>0</v>
      </c>
      <c r="K2101" s="45">
        <f t="shared" si="340"/>
        <v>0</v>
      </c>
      <c r="L2101" s="44"/>
      <c r="M2101" s="45"/>
      <c r="N2101" s="45"/>
      <c r="O2101" s="45" t="str">
        <f t="shared" si="341"/>
        <v/>
      </c>
      <c r="P2101" s="46" t="str">
        <f t="shared" si="342"/>
        <v/>
      </c>
      <c r="Q2101" s="34">
        <f t="shared" si="343"/>
        <v>0</v>
      </c>
      <c r="R2101" s="45">
        <f t="shared" si="344"/>
        <v>0</v>
      </c>
      <c r="S2101" s="44"/>
      <c r="T2101" s="45"/>
      <c r="U2101" s="45"/>
      <c r="V2101" s="45" t="str">
        <f t="shared" si="345"/>
        <v/>
      </c>
      <c r="W2101" s="46" t="str">
        <f t="shared" si="346"/>
        <v/>
      </c>
      <c r="X2101" s="12"/>
    </row>
    <row r="2102" spans="1:24" x14ac:dyDescent="0.25">
      <c r="A2102" s="53">
        <v>3924</v>
      </c>
      <c r="B2102" s="22"/>
      <c r="C2102" s="34"/>
      <c r="D2102" s="45"/>
      <c r="E2102" s="44"/>
      <c r="F2102" s="45"/>
      <c r="G2102" s="45"/>
      <c r="H2102" s="45" t="str">
        <f t="shared" si="337"/>
        <v/>
      </c>
      <c r="I2102" s="46" t="str">
        <f t="shared" si="338"/>
        <v/>
      </c>
      <c r="J2102" s="34">
        <f t="shared" si="339"/>
        <v>0</v>
      </c>
      <c r="K2102" s="45">
        <f t="shared" si="340"/>
        <v>0</v>
      </c>
      <c r="L2102" s="44"/>
      <c r="M2102" s="45"/>
      <c r="N2102" s="45"/>
      <c r="O2102" s="45" t="str">
        <f t="shared" si="341"/>
        <v/>
      </c>
      <c r="P2102" s="46" t="str">
        <f t="shared" si="342"/>
        <v/>
      </c>
      <c r="Q2102" s="34">
        <f t="shared" si="343"/>
        <v>0</v>
      </c>
      <c r="R2102" s="45">
        <f t="shared" si="344"/>
        <v>0</v>
      </c>
      <c r="S2102" s="44"/>
      <c r="T2102" s="45"/>
      <c r="U2102" s="45"/>
      <c r="V2102" s="45" t="str">
        <f t="shared" si="345"/>
        <v/>
      </c>
      <c r="W2102" s="46" t="str">
        <f t="shared" si="346"/>
        <v/>
      </c>
      <c r="X2102" s="12"/>
    </row>
    <row r="2103" spans="1:24" x14ac:dyDescent="0.25">
      <c r="A2103" s="53">
        <v>3925</v>
      </c>
      <c r="B2103" s="22"/>
      <c r="C2103" s="34"/>
      <c r="D2103" s="45"/>
      <c r="E2103" s="44"/>
      <c r="F2103" s="45"/>
      <c r="G2103" s="45"/>
      <c r="H2103" s="45" t="str">
        <f t="shared" si="337"/>
        <v/>
      </c>
      <c r="I2103" s="46" t="str">
        <f t="shared" si="338"/>
        <v/>
      </c>
      <c r="J2103" s="34">
        <f t="shared" si="339"/>
        <v>0</v>
      </c>
      <c r="K2103" s="45">
        <f t="shared" si="340"/>
        <v>0</v>
      </c>
      <c r="L2103" s="44"/>
      <c r="M2103" s="45"/>
      <c r="N2103" s="45"/>
      <c r="O2103" s="45" t="str">
        <f t="shared" si="341"/>
        <v/>
      </c>
      <c r="P2103" s="46" t="str">
        <f t="shared" si="342"/>
        <v/>
      </c>
      <c r="Q2103" s="34">
        <f t="shared" si="343"/>
        <v>0</v>
      </c>
      <c r="R2103" s="45">
        <f t="shared" si="344"/>
        <v>0</v>
      </c>
      <c r="S2103" s="44"/>
      <c r="T2103" s="45"/>
      <c r="U2103" s="45"/>
      <c r="V2103" s="45" t="str">
        <f t="shared" si="345"/>
        <v/>
      </c>
      <c r="W2103" s="46" t="str">
        <f t="shared" si="346"/>
        <v/>
      </c>
      <c r="X2103" s="12"/>
    </row>
    <row r="2104" spans="1:24" x14ac:dyDescent="0.25">
      <c r="A2104" s="53">
        <v>3926</v>
      </c>
      <c r="B2104" s="22"/>
      <c r="C2104" s="34"/>
      <c r="D2104" s="45"/>
      <c r="E2104" s="44"/>
      <c r="F2104" s="45"/>
      <c r="G2104" s="45"/>
      <c r="H2104" s="45" t="str">
        <f t="shared" si="337"/>
        <v/>
      </c>
      <c r="I2104" s="46" t="str">
        <f t="shared" si="338"/>
        <v/>
      </c>
      <c r="J2104" s="34">
        <f t="shared" si="339"/>
        <v>0</v>
      </c>
      <c r="K2104" s="45">
        <f t="shared" si="340"/>
        <v>0</v>
      </c>
      <c r="L2104" s="44"/>
      <c r="M2104" s="45"/>
      <c r="N2104" s="45"/>
      <c r="O2104" s="45" t="str">
        <f t="shared" si="341"/>
        <v/>
      </c>
      <c r="P2104" s="46" t="str">
        <f t="shared" si="342"/>
        <v/>
      </c>
      <c r="Q2104" s="34">
        <f t="shared" si="343"/>
        <v>0</v>
      </c>
      <c r="R2104" s="45">
        <f t="shared" si="344"/>
        <v>0</v>
      </c>
      <c r="S2104" s="44"/>
      <c r="T2104" s="45"/>
      <c r="U2104" s="45"/>
      <c r="V2104" s="45" t="str">
        <f t="shared" si="345"/>
        <v/>
      </c>
      <c r="W2104" s="46" t="str">
        <f t="shared" si="346"/>
        <v/>
      </c>
      <c r="X2104" s="12"/>
    </row>
    <row r="2105" spans="1:24" x14ac:dyDescent="0.25">
      <c r="A2105" s="53">
        <v>3927</v>
      </c>
      <c r="B2105" s="22"/>
      <c r="C2105" s="34"/>
      <c r="D2105" s="45"/>
      <c r="E2105" s="44"/>
      <c r="F2105" s="45"/>
      <c r="G2105" s="45"/>
      <c r="H2105" s="45" t="str">
        <f t="shared" si="337"/>
        <v/>
      </c>
      <c r="I2105" s="46" t="str">
        <f t="shared" si="338"/>
        <v/>
      </c>
      <c r="J2105" s="34">
        <f t="shared" si="339"/>
        <v>0</v>
      </c>
      <c r="K2105" s="45">
        <f t="shared" si="340"/>
        <v>0</v>
      </c>
      <c r="L2105" s="44"/>
      <c r="M2105" s="45"/>
      <c r="N2105" s="45"/>
      <c r="O2105" s="45" t="str">
        <f t="shared" si="341"/>
        <v/>
      </c>
      <c r="P2105" s="46" t="str">
        <f t="shared" si="342"/>
        <v/>
      </c>
      <c r="Q2105" s="34">
        <f t="shared" si="343"/>
        <v>0</v>
      </c>
      <c r="R2105" s="45">
        <f t="shared" si="344"/>
        <v>0</v>
      </c>
      <c r="S2105" s="44"/>
      <c r="T2105" s="45"/>
      <c r="U2105" s="45"/>
      <c r="V2105" s="45" t="str">
        <f t="shared" si="345"/>
        <v/>
      </c>
      <c r="W2105" s="46" t="str">
        <f t="shared" si="346"/>
        <v/>
      </c>
      <c r="X2105" s="12"/>
    </row>
    <row r="2106" spans="1:24" x14ac:dyDescent="0.25">
      <c r="A2106" s="53">
        <v>3928</v>
      </c>
      <c r="B2106" s="22"/>
      <c r="C2106" s="34"/>
      <c r="D2106" s="45"/>
      <c r="E2106" s="44"/>
      <c r="F2106" s="45"/>
      <c r="G2106" s="45"/>
      <c r="H2106" s="45" t="str">
        <f t="shared" si="337"/>
        <v/>
      </c>
      <c r="I2106" s="46" t="str">
        <f t="shared" si="338"/>
        <v/>
      </c>
      <c r="J2106" s="34">
        <f t="shared" si="339"/>
        <v>0</v>
      </c>
      <c r="K2106" s="45">
        <f t="shared" si="340"/>
        <v>0</v>
      </c>
      <c r="L2106" s="44"/>
      <c r="M2106" s="45"/>
      <c r="N2106" s="45"/>
      <c r="O2106" s="45" t="str">
        <f t="shared" si="341"/>
        <v/>
      </c>
      <c r="P2106" s="46" t="str">
        <f t="shared" si="342"/>
        <v/>
      </c>
      <c r="Q2106" s="34">
        <f t="shared" si="343"/>
        <v>0</v>
      </c>
      <c r="R2106" s="45">
        <f t="shared" si="344"/>
        <v>0</v>
      </c>
      <c r="S2106" s="44"/>
      <c r="T2106" s="45"/>
      <c r="U2106" s="45"/>
      <c r="V2106" s="45" t="str">
        <f t="shared" si="345"/>
        <v/>
      </c>
      <c r="W2106" s="46" t="str">
        <f t="shared" si="346"/>
        <v/>
      </c>
      <c r="X2106" s="12"/>
    </row>
    <row r="2107" spans="1:24" x14ac:dyDescent="0.25">
      <c r="A2107" s="53">
        <v>3929</v>
      </c>
      <c r="B2107" s="22"/>
      <c r="C2107" s="34"/>
      <c r="D2107" s="45"/>
      <c r="E2107" s="44"/>
      <c r="F2107" s="45"/>
      <c r="G2107" s="45"/>
      <c r="H2107" s="45" t="str">
        <f t="shared" si="337"/>
        <v/>
      </c>
      <c r="I2107" s="46" t="str">
        <f t="shared" si="338"/>
        <v/>
      </c>
      <c r="J2107" s="34">
        <f t="shared" si="339"/>
        <v>0</v>
      </c>
      <c r="K2107" s="45">
        <f t="shared" si="340"/>
        <v>0</v>
      </c>
      <c r="L2107" s="44"/>
      <c r="M2107" s="45"/>
      <c r="N2107" s="45"/>
      <c r="O2107" s="45" t="str">
        <f t="shared" si="341"/>
        <v/>
      </c>
      <c r="P2107" s="46" t="str">
        <f t="shared" si="342"/>
        <v/>
      </c>
      <c r="Q2107" s="34">
        <f t="shared" si="343"/>
        <v>0</v>
      </c>
      <c r="R2107" s="45">
        <f t="shared" si="344"/>
        <v>0</v>
      </c>
      <c r="S2107" s="44"/>
      <c r="T2107" s="45"/>
      <c r="U2107" s="45"/>
      <c r="V2107" s="45" t="str">
        <f t="shared" si="345"/>
        <v/>
      </c>
      <c r="W2107" s="46" t="str">
        <f t="shared" si="346"/>
        <v/>
      </c>
      <c r="X2107" s="12"/>
    </row>
    <row r="2108" spans="1:24" x14ac:dyDescent="0.25">
      <c r="A2108" s="53">
        <v>3930</v>
      </c>
      <c r="B2108" s="22"/>
      <c r="C2108" s="34"/>
      <c r="D2108" s="45"/>
      <c r="E2108" s="44"/>
      <c r="F2108" s="45"/>
      <c r="G2108" s="45"/>
      <c r="H2108" s="45" t="str">
        <f t="shared" si="337"/>
        <v/>
      </c>
      <c r="I2108" s="46" t="str">
        <f t="shared" si="338"/>
        <v/>
      </c>
      <c r="J2108" s="34">
        <f t="shared" si="339"/>
        <v>0</v>
      </c>
      <c r="K2108" s="45">
        <f t="shared" si="340"/>
        <v>0</v>
      </c>
      <c r="L2108" s="44"/>
      <c r="M2108" s="45"/>
      <c r="N2108" s="45"/>
      <c r="O2108" s="45" t="str">
        <f t="shared" si="341"/>
        <v/>
      </c>
      <c r="P2108" s="46" t="str">
        <f t="shared" si="342"/>
        <v/>
      </c>
      <c r="Q2108" s="34">
        <f t="shared" si="343"/>
        <v>0</v>
      </c>
      <c r="R2108" s="45">
        <f t="shared" si="344"/>
        <v>0</v>
      </c>
      <c r="S2108" s="44"/>
      <c r="T2108" s="45"/>
      <c r="U2108" s="45"/>
      <c r="V2108" s="45" t="str">
        <f t="shared" si="345"/>
        <v/>
      </c>
      <c r="W2108" s="46" t="str">
        <f t="shared" si="346"/>
        <v/>
      </c>
      <c r="X2108" s="12"/>
    </row>
    <row r="2109" spans="1:24" x14ac:dyDescent="0.25">
      <c r="A2109" s="53">
        <v>3931</v>
      </c>
      <c r="B2109" s="22"/>
      <c r="C2109" s="34"/>
      <c r="D2109" s="45"/>
      <c r="E2109" s="44"/>
      <c r="F2109" s="45"/>
      <c r="G2109" s="45"/>
      <c r="H2109" s="45" t="str">
        <f t="shared" si="337"/>
        <v/>
      </c>
      <c r="I2109" s="46" t="str">
        <f t="shared" si="338"/>
        <v/>
      </c>
      <c r="J2109" s="34">
        <f t="shared" si="339"/>
        <v>0</v>
      </c>
      <c r="K2109" s="45">
        <f t="shared" si="340"/>
        <v>0</v>
      </c>
      <c r="L2109" s="44"/>
      <c r="M2109" s="45"/>
      <c r="N2109" s="45"/>
      <c r="O2109" s="45" t="str">
        <f t="shared" si="341"/>
        <v/>
      </c>
      <c r="P2109" s="46" t="str">
        <f t="shared" si="342"/>
        <v/>
      </c>
      <c r="Q2109" s="34">
        <f t="shared" si="343"/>
        <v>0</v>
      </c>
      <c r="R2109" s="45">
        <f t="shared" si="344"/>
        <v>0</v>
      </c>
      <c r="S2109" s="44"/>
      <c r="T2109" s="45"/>
      <c r="U2109" s="45"/>
      <c r="V2109" s="45" t="str">
        <f t="shared" si="345"/>
        <v/>
      </c>
      <c r="W2109" s="46" t="str">
        <f t="shared" si="346"/>
        <v/>
      </c>
      <c r="X2109" s="12"/>
    </row>
    <row r="2110" spans="1:24" x14ac:dyDescent="0.25">
      <c r="A2110" s="53">
        <v>3932</v>
      </c>
      <c r="B2110" s="22"/>
      <c r="C2110" s="34"/>
      <c r="D2110" s="45"/>
      <c r="E2110" s="44"/>
      <c r="F2110" s="45"/>
      <c r="G2110" s="45"/>
      <c r="H2110" s="45" t="str">
        <f t="shared" si="337"/>
        <v/>
      </c>
      <c r="I2110" s="46" t="str">
        <f t="shared" si="338"/>
        <v/>
      </c>
      <c r="J2110" s="34">
        <f t="shared" si="339"/>
        <v>0</v>
      </c>
      <c r="K2110" s="45">
        <f t="shared" si="340"/>
        <v>0</v>
      </c>
      <c r="L2110" s="44"/>
      <c r="M2110" s="45"/>
      <c r="N2110" s="45"/>
      <c r="O2110" s="45" t="str">
        <f t="shared" si="341"/>
        <v/>
      </c>
      <c r="P2110" s="46" t="str">
        <f t="shared" si="342"/>
        <v/>
      </c>
      <c r="Q2110" s="34">
        <f t="shared" si="343"/>
        <v>0</v>
      </c>
      <c r="R2110" s="45">
        <f t="shared" si="344"/>
        <v>0</v>
      </c>
      <c r="S2110" s="44"/>
      <c r="T2110" s="45"/>
      <c r="U2110" s="45"/>
      <c r="V2110" s="45" t="str">
        <f t="shared" si="345"/>
        <v/>
      </c>
      <c r="W2110" s="46" t="str">
        <f t="shared" si="346"/>
        <v/>
      </c>
      <c r="X2110" s="12"/>
    </row>
    <row r="2111" spans="1:24" x14ac:dyDescent="0.25">
      <c r="A2111" s="53">
        <v>3933</v>
      </c>
      <c r="B2111" s="22"/>
      <c r="C2111" s="34"/>
      <c r="D2111" s="45"/>
      <c r="E2111" s="44"/>
      <c r="F2111" s="45"/>
      <c r="G2111" s="45"/>
      <c r="H2111" s="45" t="str">
        <f t="shared" si="337"/>
        <v/>
      </c>
      <c r="I2111" s="46" t="str">
        <f t="shared" si="338"/>
        <v/>
      </c>
      <c r="J2111" s="34">
        <f t="shared" si="339"/>
        <v>0</v>
      </c>
      <c r="K2111" s="45">
        <f t="shared" si="340"/>
        <v>0</v>
      </c>
      <c r="L2111" s="44"/>
      <c r="M2111" s="45"/>
      <c r="N2111" s="45"/>
      <c r="O2111" s="45" t="str">
        <f t="shared" si="341"/>
        <v/>
      </c>
      <c r="P2111" s="46" t="str">
        <f t="shared" si="342"/>
        <v/>
      </c>
      <c r="Q2111" s="34">
        <f t="shared" si="343"/>
        <v>0</v>
      </c>
      <c r="R2111" s="45">
        <f t="shared" si="344"/>
        <v>0</v>
      </c>
      <c r="S2111" s="44"/>
      <c r="T2111" s="45"/>
      <c r="U2111" s="45"/>
      <c r="V2111" s="45" t="str">
        <f t="shared" si="345"/>
        <v/>
      </c>
      <c r="W2111" s="46" t="str">
        <f t="shared" si="346"/>
        <v/>
      </c>
      <c r="X2111" s="12"/>
    </row>
    <row r="2112" spans="1:24" x14ac:dyDescent="0.25">
      <c r="A2112" s="53">
        <v>3934</v>
      </c>
      <c r="B2112" s="22"/>
      <c r="C2112" s="34"/>
      <c r="D2112" s="45"/>
      <c r="E2112" s="44"/>
      <c r="F2112" s="45"/>
      <c r="G2112" s="45"/>
      <c r="H2112" s="45" t="str">
        <f t="shared" si="337"/>
        <v/>
      </c>
      <c r="I2112" s="46" t="str">
        <f t="shared" si="338"/>
        <v/>
      </c>
      <c r="J2112" s="34">
        <f t="shared" si="339"/>
        <v>0</v>
      </c>
      <c r="K2112" s="45">
        <f t="shared" si="340"/>
        <v>0</v>
      </c>
      <c r="L2112" s="44"/>
      <c r="M2112" s="45"/>
      <c r="N2112" s="45"/>
      <c r="O2112" s="45" t="str">
        <f t="shared" si="341"/>
        <v/>
      </c>
      <c r="P2112" s="46" t="str">
        <f t="shared" si="342"/>
        <v/>
      </c>
      <c r="Q2112" s="34">
        <f t="shared" si="343"/>
        <v>0</v>
      </c>
      <c r="R2112" s="45">
        <f t="shared" si="344"/>
        <v>0</v>
      </c>
      <c r="S2112" s="44"/>
      <c r="T2112" s="45"/>
      <c r="U2112" s="45"/>
      <c r="V2112" s="45" t="str">
        <f t="shared" si="345"/>
        <v/>
      </c>
      <c r="W2112" s="46" t="str">
        <f t="shared" si="346"/>
        <v/>
      </c>
      <c r="X2112" s="12"/>
    </row>
    <row r="2113" spans="1:24" x14ac:dyDescent="0.25">
      <c r="A2113" s="53">
        <v>3935</v>
      </c>
      <c r="B2113" s="22"/>
      <c r="C2113" s="34"/>
      <c r="D2113" s="45"/>
      <c r="E2113" s="44"/>
      <c r="F2113" s="45"/>
      <c r="G2113" s="45"/>
      <c r="H2113" s="45" t="str">
        <f t="shared" ref="H2113:H2176" si="347">IF(F2113="","",(SMALL(F2113:G2113,1)))</f>
        <v/>
      </c>
      <c r="I2113" s="46" t="str">
        <f t="shared" ref="I2113:I2176" si="348">IF(F2113="","",(IF(H2113&gt;D2113,"APROVADO","REPROVADO")))</f>
        <v/>
      </c>
      <c r="J2113" s="34">
        <f t="shared" ref="J2113:J2176" si="349">C2113</f>
        <v>0</v>
      </c>
      <c r="K2113" s="45">
        <f t="shared" ref="K2113:K2176" si="350">D2113</f>
        <v>0</v>
      </c>
      <c r="L2113" s="44"/>
      <c r="M2113" s="45"/>
      <c r="N2113" s="45"/>
      <c r="O2113" s="45" t="str">
        <f t="shared" ref="O2113:O2176" si="351">IF(M2113="","",(SMALL(M2113:N2113,1)))</f>
        <v/>
      </c>
      <c r="P2113" s="46" t="str">
        <f t="shared" ref="P2113:P2176" si="352">IF(M2113="","",(IF(O2113&gt;K2113,"APROVADO","REPROVADO")))</f>
        <v/>
      </c>
      <c r="Q2113" s="34">
        <f t="shared" ref="Q2113:Q2176" si="353">C2113</f>
        <v>0</v>
      </c>
      <c r="R2113" s="45">
        <f t="shared" ref="R2113:R2176" si="354">D2113</f>
        <v>0</v>
      </c>
      <c r="S2113" s="44"/>
      <c r="T2113" s="45"/>
      <c r="U2113" s="45"/>
      <c r="V2113" s="45" t="str">
        <f t="shared" ref="V2113:V2176" si="355">IF(T2113="","",(SMALL(T2113:U2113,1)))</f>
        <v/>
      </c>
      <c r="W2113" s="46" t="str">
        <f t="shared" ref="W2113:W2176" si="356">IF(T2113="","",(IF(V2113&gt;R2113,"APROVADO","REPROVADO")))</f>
        <v/>
      </c>
      <c r="X2113" s="12"/>
    </row>
    <row r="2114" spans="1:24" x14ac:dyDescent="0.25">
      <c r="A2114" s="53">
        <v>3936</v>
      </c>
      <c r="B2114" s="22"/>
      <c r="C2114" s="34"/>
      <c r="D2114" s="45"/>
      <c r="E2114" s="44"/>
      <c r="F2114" s="45"/>
      <c r="G2114" s="45"/>
      <c r="H2114" s="45" t="str">
        <f t="shared" si="347"/>
        <v/>
      </c>
      <c r="I2114" s="46" t="str">
        <f t="shared" si="348"/>
        <v/>
      </c>
      <c r="J2114" s="34">
        <f t="shared" si="349"/>
        <v>0</v>
      </c>
      <c r="K2114" s="45">
        <f t="shared" si="350"/>
        <v>0</v>
      </c>
      <c r="L2114" s="44"/>
      <c r="M2114" s="45"/>
      <c r="N2114" s="45"/>
      <c r="O2114" s="45" t="str">
        <f t="shared" si="351"/>
        <v/>
      </c>
      <c r="P2114" s="46" t="str">
        <f t="shared" si="352"/>
        <v/>
      </c>
      <c r="Q2114" s="34">
        <f t="shared" si="353"/>
        <v>0</v>
      </c>
      <c r="R2114" s="45">
        <f t="shared" si="354"/>
        <v>0</v>
      </c>
      <c r="S2114" s="44"/>
      <c r="T2114" s="45"/>
      <c r="U2114" s="45"/>
      <c r="V2114" s="45" t="str">
        <f t="shared" si="355"/>
        <v/>
      </c>
      <c r="W2114" s="46" t="str">
        <f t="shared" si="356"/>
        <v/>
      </c>
      <c r="X2114" s="12"/>
    </row>
    <row r="2115" spans="1:24" x14ac:dyDescent="0.25">
      <c r="A2115" s="53">
        <v>3937</v>
      </c>
      <c r="B2115" s="22"/>
      <c r="C2115" s="34"/>
      <c r="D2115" s="45"/>
      <c r="E2115" s="44"/>
      <c r="F2115" s="45"/>
      <c r="G2115" s="45"/>
      <c r="H2115" s="45" t="str">
        <f t="shared" si="347"/>
        <v/>
      </c>
      <c r="I2115" s="46" t="str">
        <f t="shared" si="348"/>
        <v/>
      </c>
      <c r="J2115" s="34">
        <f t="shared" si="349"/>
        <v>0</v>
      </c>
      <c r="K2115" s="45">
        <f t="shared" si="350"/>
        <v>0</v>
      </c>
      <c r="L2115" s="44"/>
      <c r="M2115" s="45"/>
      <c r="N2115" s="45"/>
      <c r="O2115" s="45" t="str">
        <f t="shared" si="351"/>
        <v/>
      </c>
      <c r="P2115" s="46" t="str">
        <f t="shared" si="352"/>
        <v/>
      </c>
      <c r="Q2115" s="34">
        <f t="shared" si="353"/>
        <v>0</v>
      </c>
      <c r="R2115" s="45">
        <f t="shared" si="354"/>
        <v>0</v>
      </c>
      <c r="S2115" s="44"/>
      <c r="T2115" s="45"/>
      <c r="U2115" s="45"/>
      <c r="V2115" s="45" t="str">
        <f t="shared" si="355"/>
        <v/>
      </c>
      <c r="W2115" s="46" t="str">
        <f t="shared" si="356"/>
        <v/>
      </c>
      <c r="X2115" s="12"/>
    </row>
    <row r="2116" spans="1:24" x14ac:dyDescent="0.25">
      <c r="A2116" s="53">
        <v>3938</v>
      </c>
      <c r="B2116" s="22"/>
      <c r="C2116" s="34"/>
      <c r="D2116" s="45"/>
      <c r="E2116" s="44"/>
      <c r="F2116" s="45"/>
      <c r="G2116" s="45"/>
      <c r="H2116" s="45" t="str">
        <f t="shared" si="347"/>
        <v/>
      </c>
      <c r="I2116" s="46" t="str">
        <f t="shared" si="348"/>
        <v/>
      </c>
      <c r="J2116" s="34">
        <f t="shared" si="349"/>
        <v>0</v>
      </c>
      <c r="K2116" s="45">
        <f t="shared" si="350"/>
        <v>0</v>
      </c>
      <c r="L2116" s="44"/>
      <c r="M2116" s="45"/>
      <c r="N2116" s="45"/>
      <c r="O2116" s="45" t="str">
        <f t="shared" si="351"/>
        <v/>
      </c>
      <c r="P2116" s="46" t="str">
        <f t="shared" si="352"/>
        <v/>
      </c>
      <c r="Q2116" s="34">
        <f t="shared" si="353"/>
        <v>0</v>
      </c>
      <c r="R2116" s="45">
        <f t="shared" si="354"/>
        <v>0</v>
      </c>
      <c r="S2116" s="44"/>
      <c r="T2116" s="45"/>
      <c r="U2116" s="45"/>
      <c r="V2116" s="45" t="str">
        <f t="shared" si="355"/>
        <v/>
      </c>
      <c r="W2116" s="46" t="str">
        <f t="shared" si="356"/>
        <v/>
      </c>
      <c r="X2116" s="12"/>
    </row>
    <row r="2117" spans="1:24" x14ac:dyDescent="0.25">
      <c r="A2117" s="53">
        <v>3939</v>
      </c>
      <c r="B2117" s="22"/>
      <c r="C2117" s="34"/>
      <c r="D2117" s="45"/>
      <c r="E2117" s="44"/>
      <c r="F2117" s="45"/>
      <c r="G2117" s="45"/>
      <c r="H2117" s="45" t="str">
        <f t="shared" si="347"/>
        <v/>
      </c>
      <c r="I2117" s="46" t="str">
        <f t="shared" si="348"/>
        <v/>
      </c>
      <c r="J2117" s="34">
        <f t="shared" si="349"/>
        <v>0</v>
      </c>
      <c r="K2117" s="45">
        <f t="shared" si="350"/>
        <v>0</v>
      </c>
      <c r="L2117" s="44"/>
      <c r="M2117" s="45"/>
      <c r="N2117" s="45"/>
      <c r="O2117" s="45" t="str">
        <f t="shared" si="351"/>
        <v/>
      </c>
      <c r="P2117" s="46" t="str">
        <f t="shared" si="352"/>
        <v/>
      </c>
      <c r="Q2117" s="34">
        <f t="shared" si="353"/>
        <v>0</v>
      </c>
      <c r="R2117" s="45">
        <f t="shared" si="354"/>
        <v>0</v>
      </c>
      <c r="S2117" s="44"/>
      <c r="T2117" s="45"/>
      <c r="U2117" s="45"/>
      <c r="V2117" s="45" t="str">
        <f t="shared" si="355"/>
        <v/>
      </c>
      <c r="W2117" s="46" t="str">
        <f t="shared" si="356"/>
        <v/>
      </c>
      <c r="X2117" s="12"/>
    </row>
    <row r="2118" spans="1:24" x14ac:dyDescent="0.25">
      <c r="A2118" s="53">
        <v>3940</v>
      </c>
      <c r="B2118" s="22"/>
      <c r="C2118" s="34"/>
      <c r="D2118" s="45"/>
      <c r="E2118" s="44"/>
      <c r="F2118" s="45"/>
      <c r="G2118" s="45"/>
      <c r="H2118" s="45" t="str">
        <f t="shared" si="347"/>
        <v/>
      </c>
      <c r="I2118" s="46" t="str">
        <f t="shared" si="348"/>
        <v/>
      </c>
      <c r="J2118" s="34">
        <f t="shared" si="349"/>
        <v>0</v>
      </c>
      <c r="K2118" s="45">
        <f t="shared" si="350"/>
        <v>0</v>
      </c>
      <c r="L2118" s="44"/>
      <c r="M2118" s="45"/>
      <c r="N2118" s="45"/>
      <c r="O2118" s="45" t="str">
        <f t="shared" si="351"/>
        <v/>
      </c>
      <c r="P2118" s="46" t="str">
        <f t="shared" si="352"/>
        <v/>
      </c>
      <c r="Q2118" s="34">
        <f t="shared" si="353"/>
        <v>0</v>
      </c>
      <c r="R2118" s="45">
        <f t="shared" si="354"/>
        <v>0</v>
      </c>
      <c r="S2118" s="44"/>
      <c r="T2118" s="45"/>
      <c r="U2118" s="45"/>
      <c r="V2118" s="45" t="str">
        <f t="shared" si="355"/>
        <v/>
      </c>
      <c r="W2118" s="46" t="str">
        <f t="shared" si="356"/>
        <v/>
      </c>
      <c r="X2118" s="12"/>
    </row>
    <row r="2119" spans="1:24" x14ac:dyDescent="0.25">
      <c r="A2119" s="53">
        <v>3941</v>
      </c>
      <c r="B2119" s="22"/>
      <c r="C2119" s="34"/>
      <c r="D2119" s="45"/>
      <c r="E2119" s="44"/>
      <c r="F2119" s="45"/>
      <c r="G2119" s="45"/>
      <c r="H2119" s="45" t="str">
        <f t="shared" si="347"/>
        <v/>
      </c>
      <c r="I2119" s="46" t="str">
        <f t="shared" si="348"/>
        <v/>
      </c>
      <c r="J2119" s="34">
        <f t="shared" si="349"/>
        <v>0</v>
      </c>
      <c r="K2119" s="45">
        <f t="shared" si="350"/>
        <v>0</v>
      </c>
      <c r="L2119" s="44"/>
      <c r="M2119" s="45"/>
      <c r="N2119" s="45"/>
      <c r="O2119" s="45" t="str">
        <f t="shared" si="351"/>
        <v/>
      </c>
      <c r="P2119" s="46" t="str">
        <f t="shared" si="352"/>
        <v/>
      </c>
      <c r="Q2119" s="34">
        <f t="shared" si="353"/>
        <v>0</v>
      </c>
      <c r="R2119" s="45">
        <f t="shared" si="354"/>
        <v>0</v>
      </c>
      <c r="S2119" s="44"/>
      <c r="T2119" s="45"/>
      <c r="U2119" s="45"/>
      <c r="V2119" s="45" t="str">
        <f t="shared" si="355"/>
        <v/>
      </c>
      <c r="W2119" s="46" t="str">
        <f t="shared" si="356"/>
        <v/>
      </c>
      <c r="X2119" s="12"/>
    </row>
    <row r="2120" spans="1:24" x14ac:dyDescent="0.25">
      <c r="A2120" s="53">
        <v>3942</v>
      </c>
      <c r="B2120" s="22"/>
      <c r="C2120" s="34"/>
      <c r="D2120" s="45"/>
      <c r="E2120" s="44"/>
      <c r="F2120" s="45"/>
      <c r="G2120" s="45"/>
      <c r="H2120" s="45" t="str">
        <f t="shared" si="347"/>
        <v/>
      </c>
      <c r="I2120" s="46" t="str">
        <f t="shared" si="348"/>
        <v/>
      </c>
      <c r="J2120" s="34">
        <f t="shared" si="349"/>
        <v>0</v>
      </c>
      <c r="K2120" s="45">
        <f t="shared" si="350"/>
        <v>0</v>
      </c>
      <c r="L2120" s="44"/>
      <c r="M2120" s="45"/>
      <c r="N2120" s="45"/>
      <c r="O2120" s="45" t="str">
        <f t="shared" si="351"/>
        <v/>
      </c>
      <c r="P2120" s="46" t="str">
        <f t="shared" si="352"/>
        <v/>
      </c>
      <c r="Q2120" s="34">
        <f t="shared" si="353"/>
        <v>0</v>
      </c>
      <c r="R2120" s="45">
        <f t="shared" si="354"/>
        <v>0</v>
      </c>
      <c r="S2120" s="44"/>
      <c r="T2120" s="45"/>
      <c r="U2120" s="45"/>
      <c r="V2120" s="45" t="str">
        <f t="shared" si="355"/>
        <v/>
      </c>
      <c r="W2120" s="46" t="str">
        <f t="shared" si="356"/>
        <v/>
      </c>
      <c r="X2120" s="12"/>
    </row>
    <row r="2121" spans="1:24" x14ac:dyDescent="0.25">
      <c r="A2121" s="53">
        <v>3943</v>
      </c>
      <c r="B2121" s="22"/>
      <c r="C2121" s="34"/>
      <c r="D2121" s="45"/>
      <c r="E2121" s="44"/>
      <c r="F2121" s="45"/>
      <c r="G2121" s="45"/>
      <c r="H2121" s="45" t="str">
        <f t="shared" si="347"/>
        <v/>
      </c>
      <c r="I2121" s="46" t="str">
        <f t="shared" si="348"/>
        <v/>
      </c>
      <c r="J2121" s="34">
        <f t="shared" si="349"/>
        <v>0</v>
      </c>
      <c r="K2121" s="45">
        <f t="shared" si="350"/>
        <v>0</v>
      </c>
      <c r="L2121" s="44"/>
      <c r="M2121" s="45"/>
      <c r="N2121" s="45"/>
      <c r="O2121" s="45" t="str">
        <f t="shared" si="351"/>
        <v/>
      </c>
      <c r="P2121" s="46" t="str">
        <f t="shared" si="352"/>
        <v/>
      </c>
      <c r="Q2121" s="34">
        <f t="shared" si="353"/>
        <v>0</v>
      </c>
      <c r="R2121" s="45">
        <f t="shared" si="354"/>
        <v>0</v>
      </c>
      <c r="S2121" s="44"/>
      <c r="T2121" s="45"/>
      <c r="U2121" s="45"/>
      <c r="V2121" s="45" t="str">
        <f t="shared" si="355"/>
        <v/>
      </c>
      <c r="W2121" s="46" t="str">
        <f t="shared" si="356"/>
        <v/>
      </c>
      <c r="X2121" s="12"/>
    </row>
    <row r="2122" spans="1:24" x14ac:dyDescent="0.25">
      <c r="A2122" s="53">
        <v>3944</v>
      </c>
      <c r="B2122" s="22"/>
      <c r="C2122" s="34"/>
      <c r="D2122" s="45"/>
      <c r="E2122" s="44"/>
      <c r="F2122" s="45"/>
      <c r="G2122" s="45"/>
      <c r="H2122" s="45" t="str">
        <f t="shared" si="347"/>
        <v/>
      </c>
      <c r="I2122" s="46" t="str">
        <f t="shared" si="348"/>
        <v/>
      </c>
      <c r="J2122" s="34">
        <f t="shared" si="349"/>
        <v>0</v>
      </c>
      <c r="K2122" s="45">
        <f t="shared" si="350"/>
        <v>0</v>
      </c>
      <c r="L2122" s="44"/>
      <c r="M2122" s="45"/>
      <c r="N2122" s="45"/>
      <c r="O2122" s="45" t="str">
        <f t="shared" si="351"/>
        <v/>
      </c>
      <c r="P2122" s="46" t="str">
        <f t="shared" si="352"/>
        <v/>
      </c>
      <c r="Q2122" s="34">
        <f t="shared" si="353"/>
        <v>0</v>
      </c>
      <c r="R2122" s="45">
        <f t="shared" si="354"/>
        <v>0</v>
      </c>
      <c r="S2122" s="44"/>
      <c r="T2122" s="45"/>
      <c r="U2122" s="45"/>
      <c r="V2122" s="45" t="str">
        <f t="shared" si="355"/>
        <v/>
      </c>
      <c r="W2122" s="46" t="str">
        <f t="shared" si="356"/>
        <v/>
      </c>
      <c r="X2122" s="12"/>
    </row>
    <row r="2123" spans="1:24" x14ac:dyDescent="0.25">
      <c r="A2123" s="53">
        <v>3945</v>
      </c>
      <c r="B2123" s="22"/>
      <c r="C2123" s="34"/>
      <c r="D2123" s="45"/>
      <c r="E2123" s="44"/>
      <c r="F2123" s="45"/>
      <c r="G2123" s="45"/>
      <c r="H2123" s="45" t="str">
        <f t="shared" si="347"/>
        <v/>
      </c>
      <c r="I2123" s="46" t="str">
        <f t="shared" si="348"/>
        <v/>
      </c>
      <c r="J2123" s="34">
        <f t="shared" si="349"/>
        <v>0</v>
      </c>
      <c r="K2123" s="45">
        <f t="shared" si="350"/>
        <v>0</v>
      </c>
      <c r="L2123" s="44"/>
      <c r="M2123" s="45"/>
      <c r="N2123" s="45"/>
      <c r="O2123" s="45" t="str">
        <f t="shared" si="351"/>
        <v/>
      </c>
      <c r="P2123" s="46" t="str">
        <f t="shared" si="352"/>
        <v/>
      </c>
      <c r="Q2123" s="34">
        <f t="shared" si="353"/>
        <v>0</v>
      </c>
      <c r="R2123" s="45">
        <f t="shared" si="354"/>
        <v>0</v>
      </c>
      <c r="S2123" s="44"/>
      <c r="T2123" s="45"/>
      <c r="U2123" s="45"/>
      <c r="V2123" s="45" t="str">
        <f t="shared" si="355"/>
        <v/>
      </c>
      <c r="W2123" s="46" t="str">
        <f t="shared" si="356"/>
        <v/>
      </c>
      <c r="X2123" s="12"/>
    </row>
    <row r="2124" spans="1:24" x14ac:dyDescent="0.25">
      <c r="A2124" s="53">
        <v>3946</v>
      </c>
      <c r="B2124" s="22"/>
      <c r="C2124" s="34"/>
      <c r="D2124" s="45"/>
      <c r="E2124" s="44"/>
      <c r="F2124" s="45"/>
      <c r="G2124" s="45"/>
      <c r="H2124" s="45" t="str">
        <f t="shared" si="347"/>
        <v/>
      </c>
      <c r="I2124" s="46" t="str">
        <f t="shared" si="348"/>
        <v/>
      </c>
      <c r="J2124" s="34">
        <f t="shared" si="349"/>
        <v>0</v>
      </c>
      <c r="K2124" s="45">
        <f t="shared" si="350"/>
        <v>0</v>
      </c>
      <c r="L2124" s="44"/>
      <c r="M2124" s="45"/>
      <c r="N2124" s="45"/>
      <c r="O2124" s="45" t="str">
        <f t="shared" si="351"/>
        <v/>
      </c>
      <c r="P2124" s="46" t="str">
        <f t="shared" si="352"/>
        <v/>
      </c>
      <c r="Q2124" s="34">
        <f t="shared" si="353"/>
        <v>0</v>
      </c>
      <c r="R2124" s="45">
        <f t="shared" si="354"/>
        <v>0</v>
      </c>
      <c r="S2124" s="44"/>
      <c r="T2124" s="45"/>
      <c r="U2124" s="45"/>
      <c r="V2124" s="45" t="str">
        <f t="shared" si="355"/>
        <v/>
      </c>
      <c r="W2124" s="46" t="str">
        <f t="shared" si="356"/>
        <v/>
      </c>
      <c r="X2124" s="12"/>
    </row>
    <row r="2125" spans="1:24" x14ac:dyDescent="0.25">
      <c r="A2125" s="53">
        <v>3947</v>
      </c>
      <c r="B2125" s="22"/>
      <c r="C2125" s="34"/>
      <c r="D2125" s="45"/>
      <c r="E2125" s="44"/>
      <c r="F2125" s="45"/>
      <c r="G2125" s="45"/>
      <c r="H2125" s="45" t="str">
        <f t="shared" si="347"/>
        <v/>
      </c>
      <c r="I2125" s="46" t="str">
        <f t="shared" si="348"/>
        <v/>
      </c>
      <c r="J2125" s="34">
        <f t="shared" si="349"/>
        <v>0</v>
      </c>
      <c r="K2125" s="45">
        <f t="shared" si="350"/>
        <v>0</v>
      </c>
      <c r="L2125" s="44"/>
      <c r="M2125" s="45"/>
      <c r="N2125" s="45"/>
      <c r="O2125" s="45" t="str">
        <f t="shared" si="351"/>
        <v/>
      </c>
      <c r="P2125" s="46" t="str">
        <f t="shared" si="352"/>
        <v/>
      </c>
      <c r="Q2125" s="34">
        <f t="shared" si="353"/>
        <v>0</v>
      </c>
      <c r="R2125" s="45">
        <f t="shared" si="354"/>
        <v>0</v>
      </c>
      <c r="S2125" s="44"/>
      <c r="T2125" s="45"/>
      <c r="U2125" s="45"/>
      <c r="V2125" s="45" t="str">
        <f t="shared" si="355"/>
        <v/>
      </c>
      <c r="W2125" s="46" t="str">
        <f t="shared" si="356"/>
        <v/>
      </c>
      <c r="X2125" s="12"/>
    </row>
    <row r="2126" spans="1:24" x14ac:dyDescent="0.25">
      <c r="A2126" s="53">
        <v>3948</v>
      </c>
      <c r="B2126" s="22"/>
      <c r="C2126" s="34"/>
      <c r="D2126" s="45"/>
      <c r="E2126" s="44"/>
      <c r="F2126" s="45"/>
      <c r="G2126" s="45"/>
      <c r="H2126" s="45" t="str">
        <f t="shared" si="347"/>
        <v/>
      </c>
      <c r="I2126" s="46" t="str">
        <f t="shared" si="348"/>
        <v/>
      </c>
      <c r="J2126" s="34">
        <f t="shared" si="349"/>
        <v>0</v>
      </c>
      <c r="K2126" s="45">
        <f t="shared" si="350"/>
        <v>0</v>
      </c>
      <c r="L2126" s="44"/>
      <c r="M2126" s="45"/>
      <c r="N2126" s="45"/>
      <c r="O2126" s="45" t="str">
        <f t="shared" si="351"/>
        <v/>
      </c>
      <c r="P2126" s="46" t="str">
        <f t="shared" si="352"/>
        <v/>
      </c>
      <c r="Q2126" s="34">
        <f t="shared" si="353"/>
        <v>0</v>
      </c>
      <c r="R2126" s="45">
        <f t="shared" si="354"/>
        <v>0</v>
      </c>
      <c r="S2126" s="44"/>
      <c r="T2126" s="45"/>
      <c r="U2126" s="45"/>
      <c r="V2126" s="45" t="str">
        <f t="shared" si="355"/>
        <v/>
      </c>
      <c r="W2126" s="46" t="str">
        <f t="shared" si="356"/>
        <v/>
      </c>
      <c r="X2126" s="12"/>
    </row>
    <row r="2127" spans="1:24" x14ac:dyDescent="0.25">
      <c r="A2127" s="53">
        <v>3949</v>
      </c>
      <c r="B2127" s="22"/>
      <c r="C2127" s="34"/>
      <c r="D2127" s="45"/>
      <c r="E2127" s="44"/>
      <c r="F2127" s="45"/>
      <c r="G2127" s="45"/>
      <c r="H2127" s="45" t="str">
        <f t="shared" si="347"/>
        <v/>
      </c>
      <c r="I2127" s="46" t="str">
        <f t="shared" si="348"/>
        <v/>
      </c>
      <c r="J2127" s="34">
        <f t="shared" si="349"/>
        <v>0</v>
      </c>
      <c r="K2127" s="45">
        <f t="shared" si="350"/>
        <v>0</v>
      </c>
      <c r="L2127" s="44"/>
      <c r="M2127" s="45"/>
      <c r="N2127" s="45"/>
      <c r="O2127" s="45" t="str">
        <f t="shared" si="351"/>
        <v/>
      </c>
      <c r="P2127" s="46" t="str">
        <f t="shared" si="352"/>
        <v/>
      </c>
      <c r="Q2127" s="34">
        <f t="shared" si="353"/>
        <v>0</v>
      </c>
      <c r="R2127" s="45">
        <f t="shared" si="354"/>
        <v>0</v>
      </c>
      <c r="S2127" s="44"/>
      <c r="T2127" s="45"/>
      <c r="U2127" s="45"/>
      <c r="V2127" s="45" t="str">
        <f t="shared" si="355"/>
        <v/>
      </c>
      <c r="W2127" s="46" t="str">
        <f t="shared" si="356"/>
        <v/>
      </c>
      <c r="X2127" s="12"/>
    </row>
    <row r="2128" spans="1:24" x14ac:dyDescent="0.25">
      <c r="A2128" s="53">
        <v>3950</v>
      </c>
      <c r="B2128" s="22"/>
      <c r="C2128" s="34"/>
      <c r="D2128" s="45"/>
      <c r="E2128" s="44"/>
      <c r="F2128" s="45"/>
      <c r="G2128" s="45"/>
      <c r="H2128" s="45" t="str">
        <f t="shared" si="347"/>
        <v/>
      </c>
      <c r="I2128" s="46" t="str">
        <f t="shared" si="348"/>
        <v/>
      </c>
      <c r="J2128" s="34">
        <f t="shared" si="349"/>
        <v>0</v>
      </c>
      <c r="K2128" s="45">
        <f t="shared" si="350"/>
        <v>0</v>
      </c>
      <c r="L2128" s="44"/>
      <c r="M2128" s="45"/>
      <c r="N2128" s="45"/>
      <c r="O2128" s="45" t="str">
        <f t="shared" si="351"/>
        <v/>
      </c>
      <c r="P2128" s="46" t="str">
        <f t="shared" si="352"/>
        <v/>
      </c>
      <c r="Q2128" s="34">
        <f t="shared" si="353"/>
        <v>0</v>
      </c>
      <c r="R2128" s="45">
        <f t="shared" si="354"/>
        <v>0</v>
      </c>
      <c r="S2128" s="44"/>
      <c r="T2128" s="45"/>
      <c r="U2128" s="45"/>
      <c r="V2128" s="45" t="str">
        <f t="shared" si="355"/>
        <v/>
      </c>
      <c r="W2128" s="46" t="str">
        <f t="shared" si="356"/>
        <v/>
      </c>
      <c r="X2128" s="12"/>
    </row>
    <row r="2129" spans="1:24" x14ac:dyDescent="0.25">
      <c r="A2129" s="53">
        <v>3951</v>
      </c>
      <c r="B2129" s="22"/>
      <c r="C2129" s="34"/>
      <c r="D2129" s="45"/>
      <c r="E2129" s="44"/>
      <c r="F2129" s="45"/>
      <c r="G2129" s="45"/>
      <c r="H2129" s="45" t="str">
        <f t="shared" si="347"/>
        <v/>
      </c>
      <c r="I2129" s="46" t="str">
        <f t="shared" si="348"/>
        <v/>
      </c>
      <c r="J2129" s="34">
        <f t="shared" si="349"/>
        <v>0</v>
      </c>
      <c r="K2129" s="45">
        <f t="shared" si="350"/>
        <v>0</v>
      </c>
      <c r="L2129" s="44"/>
      <c r="M2129" s="45"/>
      <c r="N2129" s="45"/>
      <c r="O2129" s="45" t="str">
        <f t="shared" si="351"/>
        <v/>
      </c>
      <c r="P2129" s="46" t="str">
        <f t="shared" si="352"/>
        <v/>
      </c>
      <c r="Q2129" s="34">
        <f t="shared" si="353"/>
        <v>0</v>
      </c>
      <c r="R2129" s="45">
        <f t="shared" si="354"/>
        <v>0</v>
      </c>
      <c r="S2129" s="44"/>
      <c r="T2129" s="45"/>
      <c r="U2129" s="45"/>
      <c r="V2129" s="45" t="str">
        <f t="shared" si="355"/>
        <v/>
      </c>
      <c r="W2129" s="46" t="str">
        <f t="shared" si="356"/>
        <v/>
      </c>
      <c r="X2129" s="12"/>
    </row>
    <row r="2130" spans="1:24" x14ac:dyDescent="0.25">
      <c r="A2130" s="53">
        <v>3952</v>
      </c>
      <c r="B2130" s="22"/>
      <c r="C2130" s="34"/>
      <c r="D2130" s="45"/>
      <c r="E2130" s="44"/>
      <c r="F2130" s="45"/>
      <c r="G2130" s="45"/>
      <c r="H2130" s="45" t="str">
        <f t="shared" si="347"/>
        <v/>
      </c>
      <c r="I2130" s="46" t="str">
        <f t="shared" si="348"/>
        <v/>
      </c>
      <c r="J2130" s="34">
        <f t="shared" si="349"/>
        <v>0</v>
      </c>
      <c r="K2130" s="45">
        <f t="shared" si="350"/>
        <v>0</v>
      </c>
      <c r="L2130" s="44"/>
      <c r="M2130" s="45"/>
      <c r="N2130" s="45"/>
      <c r="O2130" s="45" t="str">
        <f t="shared" si="351"/>
        <v/>
      </c>
      <c r="P2130" s="46" t="str">
        <f t="shared" si="352"/>
        <v/>
      </c>
      <c r="Q2130" s="34">
        <f t="shared" si="353"/>
        <v>0</v>
      </c>
      <c r="R2130" s="45">
        <f t="shared" si="354"/>
        <v>0</v>
      </c>
      <c r="S2130" s="44"/>
      <c r="T2130" s="45"/>
      <c r="U2130" s="45"/>
      <c r="V2130" s="45" t="str">
        <f t="shared" si="355"/>
        <v/>
      </c>
      <c r="W2130" s="46" t="str">
        <f t="shared" si="356"/>
        <v/>
      </c>
      <c r="X2130" s="12"/>
    </row>
    <row r="2131" spans="1:24" x14ac:dyDescent="0.25">
      <c r="A2131" s="53">
        <v>3953</v>
      </c>
      <c r="B2131" s="22"/>
      <c r="C2131" s="34"/>
      <c r="D2131" s="45"/>
      <c r="E2131" s="44"/>
      <c r="F2131" s="45"/>
      <c r="G2131" s="45"/>
      <c r="H2131" s="45" t="str">
        <f t="shared" si="347"/>
        <v/>
      </c>
      <c r="I2131" s="46" t="str">
        <f t="shared" si="348"/>
        <v/>
      </c>
      <c r="J2131" s="34">
        <f t="shared" si="349"/>
        <v>0</v>
      </c>
      <c r="K2131" s="45">
        <f t="shared" si="350"/>
        <v>0</v>
      </c>
      <c r="L2131" s="44"/>
      <c r="M2131" s="45"/>
      <c r="N2131" s="45"/>
      <c r="O2131" s="45" t="str">
        <f t="shared" si="351"/>
        <v/>
      </c>
      <c r="P2131" s="46" t="str">
        <f t="shared" si="352"/>
        <v/>
      </c>
      <c r="Q2131" s="34">
        <f t="shared" si="353"/>
        <v>0</v>
      </c>
      <c r="R2131" s="45">
        <f t="shared" si="354"/>
        <v>0</v>
      </c>
      <c r="S2131" s="44"/>
      <c r="T2131" s="45"/>
      <c r="U2131" s="45"/>
      <c r="V2131" s="45" t="str">
        <f t="shared" si="355"/>
        <v/>
      </c>
      <c r="W2131" s="46" t="str">
        <f t="shared" si="356"/>
        <v/>
      </c>
      <c r="X2131" s="12"/>
    </row>
    <row r="2132" spans="1:24" x14ac:dyDescent="0.25">
      <c r="A2132" s="53">
        <v>3954</v>
      </c>
      <c r="B2132" s="22"/>
      <c r="C2132" s="34"/>
      <c r="D2132" s="45"/>
      <c r="E2132" s="44"/>
      <c r="F2132" s="45"/>
      <c r="G2132" s="45"/>
      <c r="H2132" s="45" t="str">
        <f t="shared" si="347"/>
        <v/>
      </c>
      <c r="I2132" s="46" t="str">
        <f t="shared" si="348"/>
        <v/>
      </c>
      <c r="J2132" s="34">
        <f t="shared" si="349"/>
        <v>0</v>
      </c>
      <c r="K2132" s="45">
        <f t="shared" si="350"/>
        <v>0</v>
      </c>
      <c r="L2132" s="44"/>
      <c r="M2132" s="45"/>
      <c r="N2132" s="45"/>
      <c r="O2132" s="45" t="str">
        <f t="shared" si="351"/>
        <v/>
      </c>
      <c r="P2132" s="46" t="str">
        <f t="shared" si="352"/>
        <v/>
      </c>
      <c r="Q2132" s="34">
        <f t="shared" si="353"/>
        <v>0</v>
      </c>
      <c r="R2132" s="45">
        <f t="shared" si="354"/>
        <v>0</v>
      </c>
      <c r="S2132" s="44"/>
      <c r="T2132" s="45"/>
      <c r="U2132" s="45"/>
      <c r="V2132" s="45" t="str">
        <f t="shared" si="355"/>
        <v/>
      </c>
      <c r="W2132" s="46" t="str">
        <f t="shared" si="356"/>
        <v/>
      </c>
      <c r="X2132" s="12"/>
    </row>
    <row r="2133" spans="1:24" x14ac:dyDescent="0.25">
      <c r="A2133" s="53">
        <v>3955</v>
      </c>
      <c r="B2133" s="22"/>
      <c r="C2133" s="34"/>
      <c r="D2133" s="45"/>
      <c r="E2133" s="44"/>
      <c r="F2133" s="45"/>
      <c r="G2133" s="45"/>
      <c r="H2133" s="45" t="str">
        <f t="shared" si="347"/>
        <v/>
      </c>
      <c r="I2133" s="46" t="str">
        <f t="shared" si="348"/>
        <v/>
      </c>
      <c r="J2133" s="34">
        <f t="shared" si="349"/>
        <v>0</v>
      </c>
      <c r="K2133" s="45">
        <f t="shared" si="350"/>
        <v>0</v>
      </c>
      <c r="L2133" s="44"/>
      <c r="M2133" s="45"/>
      <c r="N2133" s="45"/>
      <c r="O2133" s="45" t="str">
        <f t="shared" si="351"/>
        <v/>
      </c>
      <c r="P2133" s="46" t="str">
        <f t="shared" si="352"/>
        <v/>
      </c>
      <c r="Q2133" s="34">
        <f t="shared" si="353"/>
        <v>0</v>
      </c>
      <c r="R2133" s="45">
        <f t="shared" si="354"/>
        <v>0</v>
      </c>
      <c r="S2133" s="44"/>
      <c r="T2133" s="45"/>
      <c r="U2133" s="45"/>
      <c r="V2133" s="45" t="str">
        <f t="shared" si="355"/>
        <v/>
      </c>
      <c r="W2133" s="46" t="str">
        <f t="shared" si="356"/>
        <v/>
      </c>
      <c r="X2133" s="12"/>
    </row>
    <row r="2134" spans="1:24" x14ac:dyDescent="0.25">
      <c r="A2134" s="53">
        <v>3956</v>
      </c>
      <c r="B2134" s="22"/>
      <c r="C2134" s="34"/>
      <c r="D2134" s="45"/>
      <c r="E2134" s="44"/>
      <c r="F2134" s="45"/>
      <c r="G2134" s="45"/>
      <c r="H2134" s="45" t="str">
        <f t="shared" si="347"/>
        <v/>
      </c>
      <c r="I2134" s="46" t="str">
        <f t="shared" si="348"/>
        <v/>
      </c>
      <c r="J2134" s="34">
        <f t="shared" si="349"/>
        <v>0</v>
      </c>
      <c r="K2134" s="45">
        <f t="shared" si="350"/>
        <v>0</v>
      </c>
      <c r="L2134" s="44"/>
      <c r="M2134" s="45"/>
      <c r="N2134" s="45"/>
      <c r="O2134" s="45" t="str">
        <f t="shared" si="351"/>
        <v/>
      </c>
      <c r="P2134" s="46" t="str">
        <f t="shared" si="352"/>
        <v/>
      </c>
      <c r="Q2134" s="34">
        <f t="shared" si="353"/>
        <v>0</v>
      </c>
      <c r="R2134" s="45">
        <f t="shared" si="354"/>
        <v>0</v>
      </c>
      <c r="S2134" s="44"/>
      <c r="T2134" s="45"/>
      <c r="U2134" s="45"/>
      <c r="V2134" s="45" t="str">
        <f t="shared" si="355"/>
        <v/>
      </c>
      <c r="W2134" s="46" t="str">
        <f t="shared" si="356"/>
        <v/>
      </c>
      <c r="X2134" s="12"/>
    </row>
    <row r="2135" spans="1:24" x14ac:dyDescent="0.25">
      <c r="A2135" s="53">
        <v>3957</v>
      </c>
      <c r="B2135" s="22"/>
      <c r="C2135" s="34"/>
      <c r="D2135" s="45"/>
      <c r="E2135" s="44"/>
      <c r="F2135" s="45"/>
      <c r="G2135" s="45"/>
      <c r="H2135" s="45" t="str">
        <f t="shared" si="347"/>
        <v/>
      </c>
      <c r="I2135" s="46" t="str">
        <f t="shared" si="348"/>
        <v/>
      </c>
      <c r="J2135" s="34">
        <f t="shared" si="349"/>
        <v>0</v>
      </c>
      <c r="K2135" s="45">
        <f t="shared" si="350"/>
        <v>0</v>
      </c>
      <c r="L2135" s="44"/>
      <c r="M2135" s="45"/>
      <c r="N2135" s="45"/>
      <c r="O2135" s="45" t="str">
        <f t="shared" si="351"/>
        <v/>
      </c>
      <c r="P2135" s="46" t="str">
        <f t="shared" si="352"/>
        <v/>
      </c>
      <c r="Q2135" s="34">
        <f t="shared" si="353"/>
        <v>0</v>
      </c>
      <c r="R2135" s="45">
        <f t="shared" si="354"/>
        <v>0</v>
      </c>
      <c r="S2135" s="44"/>
      <c r="T2135" s="45"/>
      <c r="U2135" s="45"/>
      <c r="V2135" s="45" t="str">
        <f t="shared" si="355"/>
        <v/>
      </c>
      <c r="W2135" s="46" t="str">
        <f t="shared" si="356"/>
        <v/>
      </c>
      <c r="X2135" s="12"/>
    </row>
    <row r="2136" spans="1:24" x14ac:dyDescent="0.25">
      <c r="A2136" s="53">
        <v>3958</v>
      </c>
      <c r="B2136" s="22"/>
      <c r="C2136" s="34"/>
      <c r="D2136" s="45"/>
      <c r="E2136" s="44"/>
      <c r="F2136" s="45"/>
      <c r="G2136" s="45"/>
      <c r="H2136" s="45" t="str">
        <f t="shared" si="347"/>
        <v/>
      </c>
      <c r="I2136" s="46" t="str">
        <f t="shared" si="348"/>
        <v/>
      </c>
      <c r="J2136" s="34">
        <f t="shared" si="349"/>
        <v>0</v>
      </c>
      <c r="K2136" s="45">
        <f t="shared" si="350"/>
        <v>0</v>
      </c>
      <c r="L2136" s="44"/>
      <c r="M2136" s="45"/>
      <c r="N2136" s="45"/>
      <c r="O2136" s="45" t="str">
        <f t="shared" si="351"/>
        <v/>
      </c>
      <c r="P2136" s="46" t="str">
        <f t="shared" si="352"/>
        <v/>
      </c>
      <c r="Q2136" s="34">
        <f t="shared" si="353"/>
        <v>0</v>
      </c>
      <c r="R2136" s="45">
        <f t="shared" si="354"/>
        <v>0</v>
      </c>
      <c r="S2136" s="44"/>
      <c r="T2136" s="45"/>
      <c r="U2136" s="45"/>
      <c r="V2136" s="45" t="str">
        <f t="shared" si="355"/>
        <v/>
      </c>
      <c r="W2136" s="46" t="str">
        <f t="shared" si="356"/>
        <v/>
      </c>
      <c r="X2136" s="12"/>
    </row>
    <row r="2137" spans="1:24" x14ac:dyDescent="0.25">
      <c r="A2137" s="53">
        <v>3959</v>
      </c>
      <c r="B2137" s="22"/>
      <c r="C2137" s="34"/>
      <c r="D2137" s="45"/>
      <c r="E2137" s="44"/>
      <c r="F2137" s="45"/>
      <c r="G2137" s="45"/>
      <c r="H2137" s="45" t="str">
        <f t="shared" si="347"/>
        <v/>
      </c>
      <c r="I2137" s="46" t="str">
        <f t="shared" si="348"/>
        <v/>
      </c>
      <c r="J2137" s="34">
        <f t="shared" si="349"/>
        <v>0</v>
      </c>
      <c r="K2137" s="45">
        <f t="shared" si="350"/>
        <v>0</v>
      </c>
      <c r="L2137" s="44"/>
      <c r="M2137" s="45"/>
      <c r="N2137" s="45"/>
      <c r="O2137" s="45" t="str">
        <f t="shared" si="351"/>
        <v/>
      </c>
      <c r="P2137" s="46" t="str">
        <f t="shared" si="352"/>
        <v/>
      </c>
      <c r="Q2137" s="34">
        <f t="shared" si="353"/>
        <v>0</v>
      </c>
      <c r="R2137" s="45">
        <f t="shared" si="354"/>
        <v>0</v>
      </c>
      <c r="S2137" s="44"/>
      <c r="T2137" s="45"/>
      <c r="U2137" s="45"/>
      <c r="V2137" s="45" t="str">
        <f t="shared" si="355"/>
        <v/>
      </c>
      <c r="W2137" s="46" t="str">
        <f t="shared" si="356"/>
        <v/>
      </c>
      <c r="X2137" s="12"/>
    </row>
    <row r="2138" spans="1:24" x14ac:dyDescent="0.25">
      <c r="A2138" s="53">
        <v>3960</v>
      </c>
      <c r="B2138" s="22"/>
      <c r="C2138" s="34"/>
      <c r="D2138" s="45"/>
      <c r="E2138" s="44"/>
      <c r="F2138" s="45"/>
      <c r="G2138" s="45"/>
      <c r="H2138" s="45" t="str">
        <f t="shared" si="347"/>
        <v/>
      </c>
      <c r="I2138" s="46" t="str">
        <f t="shared" si="348"/>
        <v/>
      </c>
      <c r="J2138" s="34">
        <f t="shared" si="349"/>
        <v>0</v>
      </c>
      <c r="K2138" s="45">
        <f t="shared" si="350"/>
        <v>0</v>
      </c>
      <c r="L2138" s="44"/>
      <c r="M2138" s="45"/>
      <c r="N2138" s="45"/>
      <c r="O2138" s="45" t="str">
        <f t="shared" si="351"/>
        <v/>
      </c>
      <c r="P2138" s="46" t="str">
        <f t="shared" si="352"/>
        <v/>
      </c>
      <c r="Q2138" s="34">
        <f t="shared" si="353"/>
        <v>0</v>
      </c>
      <c r="R2138" s="45">
        <f t="shared" si="354"/>
        <v>0</v>
      </c>
      <c r="S2138" s="44"/>
      <c r="T2138" s="45"/>
      <c r="U2138" s="45"/>
      <c r="V2138" s="45" t="str">
        <f t="shared" si="355"/>
        <v/>
      </c>
      <c r="W2138" s="46" t="str">
        <f t="shared" si="356"/>
        <v/>
      </c>
      <c r="X2138" s="12"/>
    </row>
    <row r="2139" spans="1:24" x14ac:dyDescent="0.25">
      <c r="A2139" s="53">
        <v>3961</v>
      </c>
      <c r="B2139" s="22"/>
      <c r="C2139" s="34"/>
      <c r="D2139" s="45"/>
      <c r="E2139" s="44"/>
      <c r="F2139" s="45"/>
      <c r="G2139" s="45"/>
      <c r="H2139" s="45" t="str">
        <f t="shared" si="347"/>
        <v/>
      </c>
      <c r="I2139" s="46" t="str">
        <f t="shared" si="348"/>
        <v/>
      </c>
      <c r="J2139" s="34">
        <f t="shared" si="349"/>
        <v>0</v>
      </c>
      <c r="K2139" s="45">
        <f t="shared" si="350"/>
        <v>0</v>
      </c>
      <c r="L2139" s="44"/>
      <c r="M2139" s="45"/>
      <c r="N2139" s="45"/>
      <c r="O2139" s="45" t="str">
        <f t="shared" si="351"/>
        <v/>
      </c>
      <c r="P2139" s="46" t="str">
        <f t="shared" si="352"/>
        <v/>
      </c>
      <c r="Q2139" s="34">
        <f t="shared" si="353"/>
        <v>0</v>
      </c>
      <c r="R2139" s="45">
        <f t="shared" si="354"/>
        <v>0</v>
      </c>
      <c r="S2139" s="44"/>
      <c r="T2139" s="45"/>
      <c r="U2139" s="45"/>
      <c r="V2139" s="45" t="str">
        <f t="shared" si="355"/>
        <v/>
      </c>
      <c r="W2139" s="46" t="str">
        <f t="shared" si="356"/>
        <v/>
      </c>
      <c r="X2139" s="12"/>
    </row>
    <row r="2140" spans="1:24" x14ac:dyDescent="0.25">
      <c r="A2140" s="53">
        <v>3962</v>
      </c>
      <c r="B2140" s="22"/>
      <c r="C2140" s="34"/>
      <c r="D2140" s="45"/>
      <c r="E2140" s="44"/>
      <c r="F2140" s="45"/>
      <c r="G2140" s="45"/>
      <c r="H2140" s="45" t="str">
        <f t="shared" si="347"/>
        <v/>
      </c>
      <c r="I2140" s="46" t="str">
        <f t="shared" si="348"/>
        <v/>
      </c>
      <c r="J2140" s="34">
        <f t="shared" si="349"/>
        <v>0</v>
      </c>
      <c r="K2140" s="45">
        <f t="shared" si="350"/>
        <v>0</v>
      </c>
      <c r="L2140" s="44"/>
      <c r="M2140" s="45"/>
      <c r="N2140" s="45"/>
      <c r="O2140" s="45" t="str">
        <f t="shared" si="351"/>
        <v/>
      </c>
      <c r="P2140" s="46" t="str">
        <f t="shared" si="352"/>
        <v/>
      </c>
      <c r="Q2140" s="34">
        <f t="shared" si="353"/>
        <v>0</v>
      </c>
      <c r="R2140" s="45">
        <f t="shared" si="354"/>
        <v>0</v>
      </c>
      <c r="S2140" s="44"/>
      <c r="T2140" s="45"/>
      <c r="U2140" s="45"/>
      <c r="V2140" s="45" t="str">
        <f t="shared" si="355"/>
        <v/>
      </c>
      <c r="W2140" s="46" t="str">
        <f t="shared" si="356"/>
        <v/>
      </c>
      <c r="X2140" s="12"/>
    </row>
    <row r="2141" spans="1:24" x14ac:dyDescent="0.25">
      <c r="A2141" s="53">
        <v>3963</v>
      </c>
      <c r="B2141" s="22"/>
      <c r="C2141" s="34"/>
      <c r="D2141" s="45"/>
      <c r="E2141" s="44"/>
      <c r="F2141" s="45"/>
      <c r="G2141" s="45"/>
      <c r="H2141" s="45" t="str">
        <f t="shared" si="347"/>
        <v/>
      </c>
      <c r="I2141" s="46" t="str">
        <f t="shared" si="348"/>
        <v/>
      </c>
      <c r="J2141" s="34">
        <f t="shared" si="349"/>
        <v>0</v>
      </c>
      <c r="K2141" s="45">
        <f t="shared" si="350"/>
        <v>0</v>
      </c>
      <c r="L2141" s="44"/>
      <c r="M2141" s="45"/>
      <c r="N2141" s="45"/>
      <c r="O2141" s="45" t="str">
        <f t="shared" si="351"/>
        <v/>
      </c>
      <c r="P2141" s="46" t="str">
        <f t="shared" si="352"/>
        <v/>
      </c>
      <c r="Q2141" s="34">
        <f t="shared" si="353"/>
        <v>0</v>
      </c>
      <c r="R2141" s="45">
        <f t="shared" si="354"/>
        <v>0</v>
      </c>
      <c r="S2141" s="44"/>
      <c r="T2141" s="45"/>
      <c r="U2141" s="45"/>
      <c r="V2141" s="45" t="str">
        <f t="shared" si="355"/>
        <v/>
      </c>
      <c r="W2141" s="46" t="str">
        <f t="shared" si="356"/>
        <v/>
      </c>
      <c r="X2141" s="12"/>
    </row>
    <row r="2142" spans="1:24" x14ac:dyDescent="0.25">
      <c r="A2142" s="53">
        <v>3964</v>
      </c>
      <c r="B2142" s="22"/>
      <c r="C2142" s="34"/>
      <c r="D2142" s="45"/>
      <c r="E2142" s="44"/>
      <c r="F2142" s="45"/>
      <c r="G2142" s="45"/>
      <c r="H2142" s="45" t="str">
        <f t="shared" si="347"/>
        <v/>
      </c>
      <c r="I2142" s="46" t="str">
        <f t="shared" si="348"/>
        <v/>
      </c>
      <c r="J2142" s="34">
        <f t="shared" si="349"/>
        <v>0</v>
      </c>
      <c r="K2142" s="45">
        <f t="shared" si="350"/>
        <v>0</v>
      </c>
      <c r="L2142" s="44"/>
      <c r="M2142" s="45"/>
      <c r="N2142" s="45"/>
      <c r="O2142" s="45" t="str">
        <f t="shared" si="351"/>
        <v/>
      </c>
      <c r="P2142" s="46" t="str">
        <f t="shared" si="352"/>
        <v/>
      </c>
      <c r="Q2142" s="34">
        <f t="shared" si="353"/>
        <v>0</v>
      </c>
      <c r="R2142" s="45">
        <f t="shared" si="354"/>
        <v>0</v>
      </c>
      <c r="S2142" s="44"/>
      <c r="T2142" s="45"/>
      <c r="U2142" s="45"/>
      <c r="V2142" s="45" t="str">
        <f t="shared" si="355"/>
        <v/>
      </c>
      <c r="W2142" s="46" t="str">
        <f t="shared" si="356"/>
        <v/>
      </c>
      <c r="X2142" s="12"/>
    </row>
    <row r="2143" spans="1:24" x14ac:dyDescent="0.25">
      <c r="A2143" s="53">
        <v>3965</v>
      </c>
      <c r="B2143" s="22"/>
      <c r="C2143" s="34"/>
      <c r="D2143" s="45"/>
      <c r="E2143" s="44"/>
      <c r="F2143" s="45"/>
      <c r="G2143" s="45"/>
      <c r="H2143" s="45" t="str">
        <f t="shared" si="347"/>
        <v/>
      </c>
      <c r="I2143" s="46" t="str">
        <f t="shared" si="348"/>
        <v/>
      </c>
      <c r="J2143" s="34">
        <f t="shared" si="349"/>
        <v>0</v>
      </c>
      <c r="K2143" s="45">
        <f t="shared" si="350"/>
        <v>0</v>
      </c>
      <c r="L2143" s="44"/>
      <c r="M2143" s="45"/>
      <c r="N2143" s="45"/>
      <c r="O2143" s="45" t="str">
        <f t="shared" si="351"/>
        <v/>
      </c>
      <c r="P2143" s="46" t="str">
        <f t="shared" si="352"/>
        <v/>
      </c>
      <c r="Q2143" s="34">
        <f t="shared" si="353"/>
        <v>0</v>
      </c>
      <c r="R2143" s="45">
        <f t="shared" si="354"/>
        <v>0</v>
      </c>
      <c r="S2143" s="44"/>
      <c r="T2143" s="45"/>
      <c r="U2143" s="45"/>
      <c r="V2143" s="45" t="str">
        <f t="shared" si="355"/>
        <v/>
      </c>
      <c r="W2143" s="46" t="str">
        <f t="shared" si="356"/>
        <v/>
      </c>
      <c r="X2143" s="12"/>
    </row>
    <row r="2144" spans="1:24" x14ac:dyDescent="0.25">
      <c r="A2144" s="53">
        <v>3966</v>
      </c>
      <c r="B2144" s="22"/>
      <c r="C2144" s="34"/>
      <c r="D2144" s="45"/>
      <c r="E2144" s="44"/>
      <c r="F2144" s="45"/>
      <c r="G2144" s="45"/>
      <c r="H2144" s="45" t="str">
        <f t="shared" si="347"/>
        <v/>
      </c>
      <c r="I2144" s="46" t="str">
        <f t="shared" si="348"/>
        <v/>
      </c>
      <c r="J2144" s="34">
        <f t="shared" si="349"/>
        <v>0</v>
      </c>
      <c r="K2144" s="45">
        <f t="shared" si="350"/>
        <v>0</v>
      </c>
      <c r="L2144" s="44"/>
      <c r="M2144" s="45"/>
      <c r="N2144" s="45"/>
      <c r="O2144" s="45" t="str">
        <f t="shared" si="351"/>
        <v/>
      </c>
      <c r="P2144" s="46" t="str">
        <f t="shared" si="352"/>
        <v/>
      </c>
      <c r="Q2144" s="34">
        <f t="shared" si="353"/>
        <v>0</v>
      </c>
      <c r="R2144" s="45">
        <f t="shared" si="354"/>
        <v>0</v>
      </c>
      <c r="S2144" s="44"/>
      <c r="T2144" s="45"/>
      <c r="U2144" s="45"/>
      <c r="V2144" s="45" t="str">
        <f t="shared" si="355"/>
        <v/>
      </c>
      <c r="W2144" s="46" t="str">
        <f t="shared" si="356"/>
        <v/>
      </c>
      <c r="X2144" s="12"/>
    </row>
    <row r="2145" spans="1:24" x14ac:dyDescent="0.25">
      <c r="A2145" s="53">
        <v>3967</v>
      </c>
      <c r="B2145" s="22"/>
      <c r="C2145" s="34"/>
      <c r="D2145" s="45"/>
      <c r="E2145" s="44"/>
      <c r="F2145" s="45"/>
      <c r="G2145" s="45"/>
      <c r="H2145" s="45" t="str">
        <f t="shared" si="347"/>
        <v/>
      </c>
      <c r="I2145" s="46" t="str">
        <f t="shared" si="348"/>
        <v/>
      </c>
      <c r="J2145" s="34">
        <f t="shared" si="349"/>
        <v>0</v>
      </c>
      <c r="K2145" s="45">
        <f t="shared" si="350"/>
        <v>0</v>
      </c>
      <c r="L2145" s="44"/>
      <c r="M2145" s="45"/>
      <c r="N2145" s="45"/>
      <c r="O2145" s="45" t="str">
        <f t="shared" si="351"/>
        <v/>
      </c>
      <c r="P2145" s="46" t="str">
        <f t="shared" si="352"/>
        <v/>
      </c>
      <c r="Q2145" s="34">
        <f t="shared" si="353"/>
        <v>0</v>
      </c>
      <c r="R2145" s="45">
        <f t="shared" si="354"/>
        <v>0</v>
      </c>
      <c r="S2145" s="44"/>
      <c r="T2145" s="45"/>
      <c r="U2145" s="45"/>
      <c r="V2145" s="45" t="str">
        <f t="shared" si="355"/>
        <v/>
      </c>
      <c r="W2145" s="46" t="str">
        <f t="shared" si="356"/>
        <v/>
      </c>
      <c r="X2145" s="12"/>
    </row>
    <row r="2146" spans="1:24" x14ac:dyDescent="0.25">
      <c r="A2146" s="53">
        <v>3968</v>
      </c>
      <c r="B2146" s="22"/>
      <c r="C2146" s="34"/>
      <c r="D2146" s="45"/>
      <c r="E2146" s="44"/>
      <c r="F2146" s="45"/>
      <c r="G2146" s="45"/>
      <c r="H2146" s="45" t="str">
        <f t="shared" si="347"/>
        <v/>
      </c>
      <c r="I2146" s="46" t="str">
        <f t="shared" si="348"/>
        <v/>
      </c>
      <c r="J2146" s="34">
        <f t="shared" si="349"/>
        <v>0</v>
      </c>
      <c r="K2146" s="45">
        <f t="shared" si="350"/>
        <v>0</v>
      </c>
      <c r="L2146" s="44"/>
      <c r="M2146" s="45"/>
      <c r="N2146" s="45"/>
      <c r="O2146" s="45" t="str">
        <f t="shared" si="351"/>
        <v/>
      </c>
      <c r="P2146" s="46" t="str">
        <f t="shared" si="352"/>
        <v/>
      </c>
      <c r="Q2146" s="34">
        <f t="shared" si="353"/>
        <v>0</v>
      </c>
      <c r="R2146" s="45">
        <f t="shared" si="354"/>
        <v>0</v>
      </c>
      <c r="S2146" s="44"/>
      <c r="T2146" s="45"/>
      <c r="U2146" s="45"/>
      <c r="V2146" s="45" t="str">
        <f t="shared" si="355"/>
        <v/>
      </c>
      <c r="W2146" s="46" t="str">
        <f t="shared" si="356"/>
        <v/>
      </c>
      <c r="X2146" s="12"/>
    </row>
    <row r="2147" spans="1:24" x14ac:dyDescent="0.25">
      <c r="A2147" s="53">
        <v>3969</v>
      </c>
      <c r="B2147" s="22"/>
      <c r="C2147" s="34"/>
      <c r="D2147" s="45"/>
      <c r="E2147" s="44"/>
      <c r="F2147" s="45"/>
      <c r="G2147" s="45"/>
      <c r="H2147" s="45" t="str">
        <f t="shared" si="347"/>
        <v/>
      </c>
      <c r="I2147" s="46" t="str">
        <f t="shared" si="348"/>
        <v/>
      </c>
      <c r="J2147" s="34">
        <f t="shared" si="349"/>
        <v>0</v>
      </c>
      <c r="K2147" s="45">
        <f t="shared" si="350"/>
        <v>0</v>
      </c>
      <c r="L2147" s="44"/>
      <c r="M2147" s="45"/>
      <c r="N2147" s="45"/>
      <c r="O2147" s="45" t="str">
        <f t="shared" si="351"/>
        <v/>
      </c>
      <c r="P2147" s="46" t="str">
        <f t="shared" si="352"/>
        <v/>
      </c>
      <c r="Q2147" s="34">
        <f t="shared" si="353"/>
        <v>0</v>
      </c>
      <c r="R2147" s="45">
        <f t="shared" si="354"/>
        <v>0</v>
      </c>
      <c r="S2147" s="44"/>
      <c r="T2147" s="45"/>
      <c r="U2147" s="45"/>
      <c r="V2147" s="45" t="str">
        <f t="shared" si="355"/>
        <v/>
      </c>
      <c r="W2147" s="46" t="str">
        <f t="shared" si="356"/>
        <v/>
      </c>
      <c r="X2147" s="12"/>
    </row>
    <row r="2148" spans="1:24" x14ac:dyDescent="0.25">
      <c r="A2148" s="53">
        <v>3970</v>
      </c>
      <c r="B2148" s="22"/>
      <c r="C2148" s="34"/>
      <c r="D2148" s="45"/>
      <c r="E2148" s="44"/>
      <c r="F2148" s="45"/>
      <c r="G2148" s="45"/>
      <c r="H2148" s="45" t="str">
        <f t="shared" si="347"/>
        <v/>
      </c>
      <c r="I2148" s="46" t="str">
        <f t="shared" si="348"/>
        <v/>
      </c>
      <c r="J2148" s="34">
        <f t="shared" si="349"/>
        <v>0</v>
      </c>
      <c r="K2148" s="45">
        <f t="shared" si="350"/>
        <v>0</v>
      </c>
      <c r="L2148" s="44"/>
      <c r="M2148" s="45"/>
      <c r="N2148" s="45"/>
      <c r="O2148" s="45" t="str">
        <f t="shared" si="351"/>
        <v/>
      </c>
      <c r="P2148" s="46" t="str">
        <f t="shared" si="352"/>
        <v/>
      </c>
      <c r="Q2148" s="34">
        <f t="shared" si="353"/>
        <v>0</v>
      </c>
      <c r="R2148" s="45">
        <f t="shared" si="354"/>
        <v>0</v>
      </c>
      <c r="S2148" s="44"/>
      <c r="T2148" s="45"/>
      <c r="U2148" s="45"/>
      <c r="V2148" s="45" t="str">
        <f t="shared" si="355"/>
        <v/>
      </c>
      <c r="W2148" s="46" t="str">
        <f t="shared" si="356"/>
        <v/>
      </c>
      <c r="X2148" s="12"/>
    </row>
    <row r="2149" spans="1:24" x14ac:dyDescent="0.25">
      <c r="A2149" s="53">
        <v>3971</v>
      </c>
      <c r="B2149" s="22"/>
      <c r="C2149" s="34"/>
      <c r="D2149" s="45"/>
      <c r="E2149" s="44"/>
      <c r="F2149" s="45"/>
      <c r="G2149" s="45"/>
      <c r="H2149" s="45" t="str">
        <f t="shared" si="347"/>
        <v/>
      </c>
      <c r="I2149" s="46" t="str">
        <f t="shared" si="348"/>
        <v/>
      </c>
      <c r="J2149" s="34">
        <f t="shared" si="349"/>
        <v>0</v>
      </c>
      <c r="K2149" s="45">
        <f t="shared" si="350"/>
        <v>0</v>
      </c>
      <c r="L2149" s="44"/>
      <c r="M2149" s="45"/>
      <c r="N2149" s="45"/>
      <c r="O2149" s="45" t="str">
        <f t="shared" si="351"/>
        <v/>
      </c>
      <c r="P2149" s="46" t="str">
        <f t="shared" si="352"/>
        <v/>
      </c>
      <c r="Q2149" s="34">
        <f t="shared" si="353"/>
        <v>0</v>
      </c>
      <c r="R2149" s="45">
        <f t="shared" si="354"/>
        <v>0</v>
      </c>
      <c r="S2149" s="44"/>
      <c r="T2149" s="45"/>
      <c r="U2149" s="45"/>
      <c r="V2149" s="45" t="str">
        <f t="shared" si="355"/>
        <v/>
      </c>
      <c r="W2149" s="46" t="str">
        <f t="shared" si="356"/>
        <v/>
      </c>
      <c r="X2149" s="12"/>
    </row>
    <row r="2150" spans="1:24" x14ac:dyDescent="0.25">
      <c r="A2150" s="53">
        <v>3972</v>
      </c>
      <c r="B2150" s="22"/>
      <c r="C2150" s="34"/>
      <c r="D2150" s="45"/>
      <c r="E2150" s="44"/>
      <c r="F2150" s="45"/>
      <c r="G2150" s="45"/>
      <c r="H2150" s="45" t="str">
        <f t="shared" si="347"/>
        <v/>
      </c>
      <c r="I2150" s="46" t="str">
        <f t="shared" si="348"/>
        <v/>
      </c>
      <c r="J2150" s="34">
        <f t="shared" si="349"/>
        <v>0</v>
      </c>
      <c r="K2150" s="45">
        <f t="shared" si="350"/>
        <v>0</v>
      </c>
      <c r="L2150" s="44"/>
      <c r="M2150" s="45"/>
      <c r="N2150" s="45"/>
      <c r="O2150" s="45" t="str">
        <f t="shared" si="351"/>
        <v/>
      </c>
      <c r="P2150" s="46" t="str">
        <f t="shared" si="352"/>
        <v/>
      </c>
      <c r="Q2150" s="34">
        <f t="shared" si="353"/>
        <v>0</v>
      </c>
      <c r="R2150" s="45">
        <f t="shared" si="354"/>
        <v>0</v>
      </c>
      <c r="S2150" s="44"/>
      <c r="T2150" s="45"/>
      <c r="U2150" s="45"/>
      <c r="V2150" s="45" t="str">
        <f t="shared" si="355"/>
        <v/>
      </c>
      <c r="W2150" s="46" t="str">
        <f t="shared" si="356"/>
        <v/>
      </c>
      <c r="X2150" s="12"/>
    </row>
    <row r="2151" spans="1:24" x14ac:dyDescent="0.25">
      <c r="A2151" s="53">
        <v>3973</v>
      </c>
      <c r="B2151" s="22"/>
      <c r="C2151" s="34"/>
      <c r="D2151" s="45"/>
      <c r="E2151" s="44"/>
      <c r="F2151" s="45"/>
      <c r="G2151" s="45"/>
      <c r="H2151" s="45" t="str">
        <f t="shared" si="347"/>
        <v/>
      </c>
      <c r="I2151" s="46" t="str">
        <f t="shared" si="348"/>
        <v/>
      </c>
      <c r="J2151" s="34">
        <f t="shared" si="349"/>
        <v>0</v>
      </c>
      <c r="K2151" s="45">
        <f t="shared" si="350"/>
        <v>0</v>
      </c>
      <c r="L2151" s="44"/>
      <c r="M2151" s="45"/>
      <c r="N2151" s="45"/>
      <c r="O2151" s="45" t="str">
        <f t="shared" si="351"/>
        <v/>
      </c>
      <c r="P2151" s="46" t="str">
        <f t="shared" si="352"/>
        <v/>
      </c>
      <c r="Q2151" s="34">
        <f t="shared" si="353"/>
        <v>0</v>
      </c>
      <c r="R2151" s="45">
        <f t="shared" si="354"/>
        <v>0</v>
      </c>
      <c r="S2151" s="44"/>
      <c r="T2151" s="45"/>
      <c r="U2151" s="45"/>
      <c r="V2151" s="45" t="str">
        <f t="shared" si="355"/>
        <v/>
      </c>
      <c r="W2151" s="46" t="str">
        <f t="shared" si="356"/>
        <v/>
      </c>
      <c r="X2151" s="12"/>
    </row>
    <row r="2152" spans="1:24" x14ac:dyDescent="0.25">
      <c r="A2152" s="53">
        <v>3974</v>
      </c>
      <c r="B2152" s="22"/>
      <c r="C2152" s="34"/>
      <c r="D2152" s="45"/>
      <c r="E2152" s="44"/>
      <c r="F2152" s="45"/>
      <c r="G2152" s="45"/>
      <c r="H2152" s="45" t="str">
        <f t="shared" si="347"/>
        <v/>
      </c>
      <c r="I2152" s="46" t="str">
        <f t="shared" si="348"/>
        <v/>
      </c>
      <c r="J2152" s="34">
        <f t="shared" si="349"/>
        <v>0</v>
      </c>
      <c r="K2152" s="45">
        <f t="shared" si="350"/>
        <v>0</v>
      </c>
      <c r="L2152" s="44"/>
      <c r="M2152" s="45"/>
      <c r="N2152" s="45"/>
      <c r="O2152" s="45" t="str">
        <f t="shared" si="351"/>
        <v/>
      </c>
      <c r="P2152" s="46" t="str">
        <f t="shared" si="352"/>
        <v/>
      </c>
      <c r="Q2152" s="34">
        <f t="shared" si="353"/>
        <v>0</v>
      </c>
      <c r="R2152" s="45">
        <f t="shared" si="354"/>
        <v>0</v>
      </c>
      <c r="S2152" s="44"/>
      <c r="T2152" s="45"/>
      <c r="U2152" s="45"/>
      <c r="V2152" s="45" t="str">
        <f t="shared" si="355"/>
        <v/>
      </c>
      <c r="W2152" s="46" t="str">
        <f t="shared" si="356"/>
        <v/>
      </c>
      <c r="X2152" s="12"/>
    </row>
    <row r="2153" spans="1:24" x14ac:dyDescent="0.25">
      <c r="A2153" s="53">
        <v>3975</v>
      </c>
      <c r="B2153" s="22"/>
      <c r="C2153" s="34"/>
      <c r="D2153" s="45"/>
      <c r="E2153" s="44"/>
      <c r="F2153" s="45"/>
      <c r="G2153" s="45"/>
      <c r="H2153" s="45" t="str">
        <f t="shared" si="347"/>
        <v/>
      </c>
      <c r="I2153" s="46" t="str">
        <f t="shared" si="348"/>
        <v/>
      </c>
      <c r="J2153" s="34">
        <f t="shared" si="349"/>
        <v>0</v>
      </c>
      <c r="K2153" s="45">
        <f t="shared" si="350"/>
        <v>0</v>
      </c>
      <c r="L2153" s="44"/>
      <c r="M2153" s="45"/>
      <c r="N2153" s="45"/>
      <c r="O2153" s="45" t="str">
        <f t="shared" si="351"/>
        <v/>
      </c>
      <c r="P2153" s="46" t="str">
        <f t="shared" si="352"/>
        <v/>
      </c>
      <c r="Q2153" s="34">
        <f t="shared" si="353"/>
        <v>0</v>
      </c>
      <c r="R2153" s="45">
        <f t="shared" si="354"/>
        <v>0</v>
      </c>
      <c r="S2153" s="44"/>
      <c r="T2153" s="45"/>
      <c r="U2153" s="45"/>
      <c r="V2153" s="45" t="str">
        <f t="shared" si="355"/>
        <v/>
      </c>
      <c r="W2153" s="46" t="str">
        <f t="shared" si="356"/>
        <v/>
      </c>
      <c r="X2153" s="12"/>
    </row>
    <row r="2154" spans="1:24" x14ac:dyDescent="0.25">
      <c r="A2154" s="53">
        <v>3976</v>
      </c>
      <c r="B2154" s="22"/>
      <c r="C2154" s="34"/>
      <c r="D2154" s="45"/>
      <c r="E2154" s="44"/>
      <c r="F2154" s="45"/>
      <c r="G2154" s="45"/>
      <c r="H2154" s="45" t="str">
        <f t="shared" si="347"/>
        <v/>
      </c>
      <c r="I2154" s="46" t="str">
        <f t="shared" si="348"/>
        <v/>
      </c>
      <c r="J2154" s="34">
        <f t="shared" si="349"/>
        <v>0</v>
      </c>
      <c r="K2154" s="45">
        <f t="shared" si="350"/>
        <v>0</v>
      </c>
      <c r="L2154" s="44"/>
      <c r="M2154" s="45"/>
      <c r="N2154" s="45"/>
      <c r="O2154" s="45" t="str">
        <f t="shared" si="351"/>
        <v/>
      </c>
      <c r="P2154" s="46" t="str">
        <f t="shared" si="352"/>
        <v/>
      </c>
      <c r="Q2154" s="34">
        <f t="shared" si="353"/>
        <v>0</v>
      </c>
      <c r="R2154" s="45">
        <f t="shared" si="354"/>
        <v>0</v>
      </c>
      <c r="S2154" s="44"/>
      <c r="T2154" s="45"/>
      <c r="U2154" s="45"/>
      <c r="V2154" s="45" t="str">
        <f t="shared" si="355"/>
        <v/>
      </c>
      <c r="W2154" s="46" t="str">
        <f t="shared" si="356"/>
        <v/>
      </c>
      <c r="X2154" s="12"/>
    </row>
    <row r="2155" spans="1:24" x14ac:dyDescent="0.25">
      <c r="A2155" s="53">
        <v>3977</v>
      </c>
      <c r="B2155" s="22"/>
      <c r="C2155" s="34"/>
      <c r="D2155" s="45"/>
      <c r="E2155" s="44"/>
      <c r="F2155" s="45"/>
      <c r="G2155" s="45"/>
      <c r="H2155" s="45" t="str">
        <f t="shared" si="347"/>
        <v/>
      </c>
      <c r="I2155" s="46" t="str">
        <f t="shared" si="348"/>
        <v/>
      </c>
      <c r="J2155" s="34">
        <f t="shared" si="349"/>
        <v>0</v>
      </c>
      <c r="K2155" s="45">
        <f t="shared" si="350"/>
        <v>0</v>
      </c>
      <c r="L2155" s="44"/>
      <c r="M2155" s="45"/>
      <c r="N2155" s="45"/>
      <c r="O2155" s="45" t="str">
        <f t="shared" si="351"/>
        <v/>
      </c>
      <c r="P2155" s="46" t="str">
        <f t="shared" si="352"/>
        <v/>
      </c>
      <c r="Q2155" s="34">
        <f t="shared" si="353"/>
        <v>0</v>
      </c>
      <c r="R2155" s="45">
        <f t="shared" si="354"/>
        <v>0</v>
      </c>
      <c r="S2155" s="44"/>
      <c r="T2155" s="45"/>
      <c r="U2155" s="45"/>
      <c r="V2155" s="45" t="str">
        <f t="shared" si="355"/>
        <v/>
      </c>
      <c r="W2155" s="46" t="str">
        <f t="shared" si="356"/>
        <v/>
      </c>
      <c r="X2155" s="12"/>
    </row>
    <row r="2156" spans="1:24" x14ac:dyDescent="0.25">
      <c r="A2156" s="53">
        <v>3978</v>
      </c>
      <c r="B2156" s="22"/>
      <c r="C2156" s="34"/>
      <c r="D2156" s="45"/>
      <c r="E2156" s="44"/>
      <c r="F2156" s="45"/>
      <c r="G2156" s="45"/>
      <c r="H2156" s="45" t="str">
        <f t="shared" si="347"/>
        <v/>
      </c>
      <c r="I2156" s="46" t="str">
        <f t="shared" si="348"/>
        <v/>
      </c>
      <c r="J2156" s="34">
        <f t="shared" si="349"/>
        <v>0</v>
      </c>
      <c r="K2156" s="45">
        <f t="shared" si="350"/>
        <v>0</v>
      </c>
      <c r="L2156" s="44"/>
      <c r="M2156" s="45"/>
      <c r="N2156" s="45"/>
      <c r="O2156" s="45" t="str">
        <f t="shared" si="351"/>
        <v/>
      </c>
      <c r="P2156" s="46" t="str">
        <f t="shared" si="352"/>
        <v/>
      </c>
      <c r="Q2156" s="34">
        <f t="shared" si="353"/>
        <v>0</v>
      </c>
      <c r="R2156" s="45">
        <f t="shared" si="354"/>
        <v>0</v>
      </c>
      <c r="S2156" s="44"/>
      <c r="T2156" s="45"/>
      <c r="U2156" s="45"/>
      <c r="V2156" s="45" t="str">
        <f t="shared" si="355"/>
        <v/>
      </c>
      <c r="W2156" s="46" t="str">
        <f t="shared" si="356"/>
        <v/>
      </c>
      <c r="X2156" s="12"/>
    </row>
    <row r="2157" spans="1:24" x14ac:dyDescent="0.25">
      <c r="A2157" s="53">
        <v>3979</v>
      </c>
      <c r="B2157" s="22"/>
      <c r="C2157" s="34"/>
      <c r="D2157" s="45"/>
      <c r="E2157" s="44"/>
      <c r="F2157" s="45"/>
      <c r="G2157" s="45"/>
      <c r="H2157" s="45" t="str">
        <f t="shared" si="347"/>
        <v/>
      </c>
      <c r="I2157" s="46" t="str">
        <f t="shared" si="348"/>
        <v/>
      </c>
      <c r="J2157" s="34">
        <f t="shared" si="349"/>
        <v>0</v>
      </c>
      <c r="K2157" s="45">
        <f t="shared" si="350"/>
        <v>0</v>
      </c>
      <c r="L2157" s="44"/>
      <c r="M2157" s="45"/>
      <c r="N2157" s="45"/>
      <c r="O2157" s="45" t="str">
        <f t="shared" si="351"/>
        <v/>
      </c>
      <c r="P2157" s="46" t="str">
        <f t="shared" si="352"/>
        <v/>
      </c>
      <c r="Q2157" s="34">
        <f t="shared" si="353"/>
        <v>0</v>
      </c>
      <c r="R2157" s="45">
        <f t="shared" si="354"/>
        <v>0</v>
      </c>
      <c r="S2157" s="44"/>
      <c r="T2157" s="45"/>
      <c r="U2157" s="45"/>
      <c r="V2157" s="45" t="str">
        <f t="shared" si="355"/>
        <v/>
      </c>
      <c r="W2157" s="46" t="str">
        <f t="shared" si="356"/>
        <v/>
      </c>
      <c r="X2157" s="12"/>
    </row>
    <row r="2158" spans="1:24" x14ac:dyDescent="0.25">
      <c r="A2158" s="53">
        <v>3980</v>
      </c>
      <c r="B2158" s="22"/>
      <c r="C2158" s="34"/>
      <c r="D2158" s="45"/>
      <c r="E2158" s="44"/>
      <c r="F2158" s="45"/>
      <c r="G2158" s="45"/>
      <c r="H2158" s="45" t="str">
        <f t="shared" si="347"/>
        <v/>
      </c>
      <c r="I2158" s="46" t="str">
        <f t="shared" si="348"/>
        <v/>
      </c>
      <c r="J2158" s="34">
        <f t="shared" si="349"/>
        <v>0</v>
      </c>
      <c r="K2158" s="45">
        <f t="shared" si="350"/>
        <v>0</v>
      </c>
      <c r="L2158" s="44"/>
      <c r="M2158" s="45"/>
      <c r="N2158" s="45"/>
      <c r="O2158" s="45" t="str">
        <f t="shared" si="351"/>
        <v/>
      </c>
      <c r="P2158" s="46" t="str">
        <f t="shared" si="352"/>
        <v/>
      </c>
      <c r="Q2158" s="34">
        <f t="shared" si="353"/>
        <v>0</v>
      </c>
      <c r="R2158" s="45">
        <f t="shared" si="354"/>
        <v>0</v>
      </c>
      <c r="S2158" s="44"/>
      <c r="T2158" s="45"/>
      <c r="U2158" s="45"/>
      <c r="V2158" s="45" t="str">
        <f t="shared" si="355"/>
        <v/>
      </c>
      <c r="W2158" s="46" t="str">
        <f t="shared" si="356"/>
        <v/>
      </c>
      <c r="X2158" s="12"/>
    </row>
    <row r="2159" spans="1:24" x14ac:dyDescent="0.25">
      <c r="A2159" s="53">
        <v>3981</v>
      </c>
      <c r="B2159" s="22"/>
      <c r="C2159" s="34"/>
      <c r="D2159" s="45"/>
      <c r="E2159" s="44"/>
      <c r="F2159" s="45"/>
      <c r="G2159" s="45"/>
      <c r="H2159" s="45" t="str">
        <f t="shared" si="347"/>
        <v/>
      </c>
      <c r="I2159" s="46" t="str">
        <f t="shared" si="348"/>
        <v/>
      </c>
      <c r="J2159" s="34">
        <f t="shared" si="349"/>
        <v>0</v>
      </c>
      <c r="K2159" s="45">
        <f t="shared" si="350"/>
        <v>0</v>
      </c>
      <c r="L2159" s="44"/>
      <c r="M2159" s="45"/>
      <c r="N2159" s="45"/>
      <c r="O2159" s="45" t="str">
        <f t="shared" si="351"/>
        <v/>
      </c>
      <c r="P2159" s="46" t="str">
        <f t="shared" si="352"/>
        <v/>
      </c>
      <c r="Q2159" s="34">
        <f t="shared" si="353"/>
        <v>0</v>
      </c>
      <c r="R2159" s="45">
        <f t="shared" si="354"/>
        <v>0</v>
      </c>
      <c r="S2159" s="44"/>
      <c r="T2159" s="45"/>
      <c r="U2159" s="45"/>
      <c r="V2159" s="45" t="str">
        <f t="shared" si="355"/>
        <v/>
      </c>
      <c r="W2159" s="46" t="str">
        <f t="shared" si="356"/>
        <v/>
      </c>
      <c r="X2159" s="12"/>
    </row>
    <row r="2160" spans="1:24" x14ac:dyDescent="0.25">
      <c r="A2160" s="53">
        <v>3982</v>
      </c>
      <c r="B2160" s="22"/>
      <c r="C2160" s="34"/>
      <c r="D2160" s="45"/>
      <c r="E2160" s="44"/>
      <c r="F2160" s="45"/>
      <c r="G2160" s="45"/>
      <c r="H2160" s="45" t="str">
        <f t="shared" si="347"/>
        <v/>
      </c>
      <c r="I2160" s="46" t="str">
        <f t="shared" si="348"/>
        <v/>
      </c>
      <c r="J2160" s="34">
        <f t="shared" si="349"/>
        <v>0</v>
      </c>
      <c r="K2160" s="45">
        <f t="shared" si="350"/>
        <v>0</v>
      </c>
      <c r="L2160" s="44"/>
      <c r="M2160" s="45"/>
      <c r="N2160" s="45"/>
      <c r="O2160" s="45" t="str">
        <f t="shared" si="351"/>
        <v/>
      </c>
      <c r="P2160" s="46" t="str">
        <f t="shared" si="352"/>
        <v/>
      </c>
      <c r="Q2160" s="34">
        <f t="shared" si="353"/>
        <v>0</v>
      </c>
      <c r="R2160" s="45">
        <f t="shared" si="354"/>
        <v>0</v>
      </c>
      <c r="S2160" s="44"/>
      <c r="T2160" s="45"/>
      <c r="U2160" s="45"/>
      <c r="V2160" s="45" t="str">
        <f t="shared" si="355"/>
        <v/>
      </c>
      <c r="W2160" s="46" t="str">
        <f t="shared" si="356"/>
        <v/>
      </c>
      <c r="X2160" s="12"/>
    </row>
    <row r="2161" spans="1:24" x14ac:dyDescent="0.25">
      <c r="A2161" s="53">
        <v>3983</v>
      </c>
      <c r="B2161" s="22"/>
      <c r="C2161" s="34"/>
      <c r="D2161" s="45"/>
      <c r="E2161" s="44"/>
      <c r="F2161" s="45"/>
      <c r="G2161" s="45"/>
      <c r="H2161" s="45" t="str">
        <f t="shared" si="347"/>
        <v/>
      </c>
      <c r="I2161" s="46" t="str">
        <f t="shared" si="348"/>
        <v/>
      </c>
      <c r="J2161" s="34">
        <f t="shared" si="349"/>
        <v>0</v>
      </c>
      <c r="K2161" s="45">
        <f t="shared" si="350"/>
        <v>0</v>
      </c>
      <c r="L2161" s="44"/>
      <c r="M2161" s="45"/>
      <c r="N2161" s="45"/>
      <c r="O2161" s="45" t="str">
        <f t="shared" si="351"/>
        <v/>
      </c>
      <c r="P2161" s="46" t="str">
        <f t="shared" si="352"/>
        <v/>
      </c>
      <c r="Q2161" s="34">
        <f t="shared" si="353"/>
        <v>0</v>
      </c>
      <c r="R2161" s="45">
        <f t="shared" si="354"/>
        <v>0</v>
      </c>
      <c r="S2161" s="44"/>
      <c r="T2161" s="45"/>
      <c r="U2161" s="45"/>
      <c r="V2161" s="45" t="str">
        <f t="shared" si="355"/>
        <v/>
      </c>
      <c r="W2161" s="46" t="str">
        <f t="shared" si="356"/>
        <v/>
      </c>
      <c r="X2161" s="12"/>
    </row>
    <row r="2162" spans="1:24" x14ac:dyDescent="0.25">
      <c r="A2162" s="53">
        <v>3984</v>
      </c>
      <c r="B2162" s="22"/>
      <c r="C2162" s="34"/>
      <c r="D2162" s="45"/>
      <c r="E2162" s="44"/>
      <c r="F2162" s="45"/>
      <c r="G2162" s="45"/>
      <c r="H2162" s="45" t="str">
        <f t="shared" si="347"/>
        <v/>
      </c>
      <c r="I2162" s="46" t="str">
        <f t="shared" si="348"/>
        <v/>
      </c>
      <c r="J2162" s="34">
        <f t="shared" si="349"/>
        <v>0</v>
      </c>
      <c r="K2162" s="45">
        <f t="shared" si="350"/>
        <v>0</v>
      </c>
      <c r="L2162" s="44"/>
      <c r="M2162" s="45"/>
      <c r="N2162" s="45"/>
      <c r="O2162" s="45" t="str">
        <f t="shared" si="351"/>
        <v/>
      </c>
      <c r="P2162" s="46" t="str">
        <f t="shared" si="352"/>
        <v/>
      </c>
      <c r="Q2162" s="34">
        <f t="shared" si="353"/>
        <v>0</v>
      </c>
      <c r="R2162" s="45">
        <f t="shared" si="354"/>
        <v>0</v>
      </c>
      <c r="S2162" s="44"/>
      <c r="T2162" s="45"/>
      <c r="U2162" s="45"/>
      <c r="V2162" s="45" t="str">
        <f t="shared" si="355"/>
        <v/>
      </c>
      <c r="W2162" s="46" t="str">
        <f t="shared" si="356"/>
        <v/>
      </c>
      <c r="X2162" s="12"/>
    </row>
    <row r="2163" spans="1:24" x14ac:dyDescent="0.25">
      <c r="A2163" s="53">
        <v>3985</v>
      </c>
      <c r="B2163" s="22"/>
      <c r="C2163" s="34"/>
      <c r="D2163" s="45"/>
      <c r="E2163" s="44"/>
      <c r="F2163" s="45"/>
      <c r="G2163" s="45"/>
      <c r="H2163" s="45" t="str">
        <f t="shared" si="347"/>
        <v/>
      </c>
      <c r="I2163" s="46" t="str">
        <f t="shared" si="348"/>
        <v/>
      </c>
      <c r="J2163" s="34">
        <f t="shared" si="349"/>
        <v>0</v>
      </c>
      <c r="K2163" s="45">
        <f t="shared" si="350"/>
        <v>0</v>
      </c>
      <c r="L2163" s="44"/>
      <c r="M2163" s="45"/>
      <c r="N2163" s="45"/>
      <c r="O2163" s="45" t="str">
        <f t="shared" si="351"/>
        <v/>
      </c>
      <c r="P2163" s="46" t="str">
        <f t="shared" si="352"/>
        <v/>
      </c>
      <c r="Q2163" s="34">
        <f t="shared" si="353"/>
        <v>0</v>
      </c>
      <c r="R2163" s="45">
        <f t="shared" si="354"/>
        <v>0</v>
      </c>
      <c r="S2163" s="44"/>
      <c r="T2163" s="45"/>
      <c r="U2163" s="45"/>
      <c r="V2163" s="45" t="str">
        <f t="shared" si="355"/>
        <v/>
      </c>
      <c r="W2163" s="46" t="str">
        <f t="shared" si="356"/>
        <v/>
      </c>
      <c r="X2163" s="12"/>
    </row>
    <row r="2164" spans="1:24" x14ac:dyDescent="0.25">
      <c r="A2164" s="53">
        <v>3986</v>
      </c>
      <c r="B2164" s="22"/>
      <c r="C2164" s="34"/>
      <c r="D2164" s="45"/>
      <c r="E2164" s="44"/>
      <c r="F2164" s="45"/>
      <c r="G2164" s="45"/>
      <c r="H2164" s="45" t="str">
        <f t="shared" si="347"/>
        <v/>
      </c>
      <c r="I2164" s="46" t="str">
        <f t="shared" si="348"/>
        <v/>
      </c>
      <c r="J2164" s="34">
        <f t="shared" si="349"/>
        <v>0</v>
      </c>
      <c r="K2164" s="45">
        <f t="shared" si="350"/>
        <v>0</v>
      </c>
      <c r="L2164" s="44"/>
      <c r="M2164" s="45"/>
      <c r="N2164" s="45"/>
      <c r="O2164" s="45" t="str">
        <f t="shared" si="351"/>
        <v/>
      </c>
      <c r="P2164" s="46" t="str">
        <f t="shared" si="352"/>
        <v/>
      </c>
      <c r="Q2164" s="34">
        <f t="shared" si="353"/>
        <v>0</v>
      </c>
      <c r="R2164" s="45">
        <f t="shared" si="354"/>
        <v>0</v>
      </c>
      <c r="S2164" s="44"/>
      <c r="T2164" s="45"/>
      <c r="U2164" s="45"/>
      <c r="V2164" s="45" t="str">
        <f t="shared" si="355"/>
        <v/>
      </c>
      <c r="W2164" s="46" t="str">
        <f t="shared" si="356"/>
        <v/>
      </c>
      <c r="X2164" s="12"/>
    </row>
    <row r="2165" spans="1:24" x14ac:dyDescent="0.25">
      <c r="A2165" s="53">
        <v>3987</v>
      </c>
      <c r="B2165" s="22"/>
      <c r="C2165" s="34"/>
      <c r="D2165" s="45"/>
      <c r="E2165" s="44"/>
      <c r="F2165" s="45"/>
      <c r="G2165" s="45"/>
      <c r="H2165" s="45" t="str">
        <f t="shared" si="347"/>
        <v/>
      </c>
      <c r="I2165" s="46" t="str">
        <f t="shared" si="348"/>
        <v/>
      </c>
      <c r="J2165" s="34">
        <f t="shared" si="349"/>
        <v>0</v>
      </c>
      <c r="K2165" s="45">
        <f t="shared" si="350"/>
        <v>0</v>
      </c>
      <c r="L2165" s="44"/>
      <c r="M2165" s="45"/>
      <c r="N2165" s="45"/>
      <c r="O2165" s="45" t="str">
        <f t="shared" si="351"/>
        <v/>
      </c>
      <c r="P2165" s="46" t="str">
        <f t="shared" si="352"/>
        <v/>
      </c>
      <c r="Q2165" s="34">
        <f t="shared" si="353"/>
        <v>0</v>
      </c>
      <c r="R2165" s="45">
        <f t="shared" si="354"/>
        <v>0</v>
      </c>
      <c r="S2165" s="44"/>
      <c r="T2165" s="45"/>
      <c r="U2165" s="45"/>
      <c r="V2165" s="45" t="str">
        <f t="shared" si="355"/>
        <v/>
      </c>
      <c r="W2165" s="46" t="str">
        <f t="shared" si="356"/>
        <v/>
      </c>
      <c r="X2165" s="12"/>
    </row>
    <row r="2166" spans="1:24" x14ac:dyDescent="0.25">
      <c r="A2166" s="53">
        <v>3988</v>
      </c>
      <c r="B2166" s="22"/>
      <c r="C2166" s="34"/>
      <c r="D2166" s="45"/>
      <c r="E2166" s="44"/>
      <c r="F2166" s="45"/>
      <c r="G2166" s="45"/>
      <c r="H2166" s="45" t="str">
        <f t="shared" si="347"/>
        <v/>
      </c>
      <c r="I2166" s="46" t="str">
        <f t="shared" si="348"/>
        <v/>
      </c>
      <c r="J2166" s="34">
        <f t="shared" si="349"/>
        <v>0</v>
      </c>
      <c r="K2166" s="45">
        <f t="shared" si="350"/>
        <v>0</v>
      </c>
      <c r="L2166" s="44"/>
      <c r="M2166" s="45"/>
      <c r="N2166" s="45"/>
      <c r="O2166" s="45" t="str">
        <f t="shared" si="351"/>
        <v/>
      </c>
      <c r="P2166" s="46" t="str">
        <f t="shared" si="352"/>
        <v/>
      </c>
      <c r="Q2166" s="34">
        <f t="shared" si="353"/>
        <v>0</v>
      </c>
      <c r="R2166" s="45">
        <f t="shared" si="354"/>
        <v>0</v>
      </c>
      <c r="S2166" s="44"/>
      <c r="T2166" s="45"/>
      <c r="U2166" s="45"/>
      <c r="V2166" s="45" t="str">
        <f t="shared" si="355"/>
        <v/>
      </c>
      <c r="W2166" s="46" t="str">
        <f t="shared" si="356"/>
        <v/>
      </c>
      <c r="X2166" s="12"/>
    </row>
    <row r="2167" spans="1:24" x14ac:dyDescent="0.25">
      <c r="A2167" s="53">
        <v>3989</v>
      </c>
      <c r="B2167" s="22"/>
      <c r="C2167" s="34"/>
      <c r="D2167" s="45"/>
      <c r="E2167" s="44"/>
      <c r="F2167" s="45"/>
      <c r="G2167" s="45"/>
      <c r="H2167" s="45" t="str">
        <f t="shared" si="347"/>
        <v/>
      </c>
      <c r="I2167" s="46" t="str">
        <f t="shared" si="348"/>
        <v/>
      </c>
      <c r="J2167" s="34">
        <f t="shared" si="349"/>
        <v>0</v>
      </c>
      <c r="K2167" s="45">
        <f t="shared" si="350"/>
        <v>0</v>
      </c>
      <c r="L2167" s="44"/>
      <c r="M2167" s="45"/>
      <c r="N2167" s="45"/>
      <c r="O2167" s="45" t="str">
        <f t="shared" si="351"/>
        <v/>
      </c>
      <c r="P2167" s="46" t="str">
        <f t="shared" si="352"/>
        <v/>
      </c>
      <c r="Q2167" s="34">
        <f t="shared" si="353"/>
        <v>0</v>
      </c>
      <c r="R2167" s="45">
        <f t="shared" si="354"/>
        <v>0</v>
      </c>
      <c r="S2167" s="44"/>
      <c r="T2167" s="45"/>
      <c r="U2167" s="45"/>
      <c r="V2167" s="45" t="str">
        <f t="shared" si="355"/>
        <v/>
      </c>
      <c r="W2167" s="46" t="str">
        <f t="shared" si="356"/>
        <v/>
      </c>
      <c r="X2167" s="12"/>
    </row>
    <row r="2168" spans="1:24" x14ac:dyDescent="0.25">
      <c r="A2168" s="53">
        <v>3990</v>
      </c>
      <c r="B2168" s="22"/>
      <c r="C2168" s="34"/>
      <c r="D2168" s="45"/>
      <c r="E2168" s="44"/>
      <c r="F2168" s="45"/>
      <c r="G2168" s="45"/>
      <c r="H2168" s="45" t="str">
        <f t="shared" si="347"/>
        <v/>
      </c>
      <c r="I2168" s="46" t="str">
        <f t="shared" si="348"/>
        <v/>
      </c>
      <c r="J2168" s="34">
        <f t="shared" si="349"/>
        <v>0</v>
      </c>
      <c r="K2168" s="45">
        <f t="shared" si="350"/>
        <v>0</v>
      </c>
      <c r="L2168" s="44"/>
      <c r="M2168" s="45"/>
      <c r="N2168" s="45"/>
      <c r="O2168" s="45" t="str">
        <f t="shared" si="351"/>
        <v/>
      </c>
      <c r="P2168" s="46" t="str">
        <f t="shared" si="352"/>
        <v/>
      </c>
      <c r="Q2168" s="34">
        <f t="shared" si="353"/>
        <v>0</v>
      </c>
      <c r="R2168" s="45">
        <f t="shared" si="354"/>
        <v>0</v>
      </c>
      <c r="S2168" s="44"/>
      <c r="T2168" s="45"/>
      <c r="U2168" s="45"/>
      <c r="V2168" s="45" t="str">
        <f t="shared" si="355"/>
        <v/>
      </c>
      <c r="W2168" s="46" t="str">
        <f t="shared" si="356"/>
        <v/>
      </c>
      <c r="X2168" s="12"/>
    </row>
    <row r="2169" spans="1:24" x14ac:dyDescent="0.25">
      <c r="A2169" s="53">
        <v>3991</v>
      </c>
      <c r="B2169" s="22"/>
      <c r="C2169" s="34"/>
      <c r="D2169" s="45"/>
      <c r="E2169" s="44"/>
      <c r="F2169" s="45"/>
      <c r="G2169" s="45"/>
      <c r="H2169" s="45" t="str">
        <f t="shared" si="347"/>
        <v/>
      </c>
      <c r="I2169" s="46" t="str">
        <f t="shared" si="348"/>
        <v/>
      </c>
      <c r="J2169" s="34">
        <f t="shared" si="349"/>
        <v>0</v>
      </c>
      <c r="K2169" s="45">
        <f t="shared" si="350"/>
        <v>0</v>
      </c>
      <c r="L2169" s="44"/>
      <c r="M2169" s="45"/>
      <c r="N2169" s="45"/>
      <c r="O2169" s="45" t="str">
        <f t="shared" si="351"/>
        <v/>
      </c>
      <c r="P2169" s="46" t="str">
        <f t="shared" si="352"/>
        <v/>
      </c>
      <c r="Q2169" s="34">
        <f t="shared" si="353"/>
        <v>0</v>
      </c>
      <c r="R2169" s="45">
        <f t="shared" si="354"/>
        <v>0</v>
      </c>
      <c r="S2169" s="44"/>
      <c r="T2169" s="45"/>
      <c r="U2169" s="45"/>
      <c r="V2169" s="45" t="str">
        <f t="shared" si="355"/>
        <v/>
      </c>
      <c r="W2169" s="46" t="str">
        <f t="shared" si="356"/>
        <v/>
      </c>
      <c r="X2169" s="12"/>
    </row>
    <row r="2170" spans="1:24" x14ac:dyDescent="0.25">
      <c r="A2170" s="53">
        <v>3992</v>
      </c>
      <c r="B2170" s="22"/>
      <c r="C2170" s="34"/>
      <c r="D2170" s="45"/>
      <c r="E2170" s="44"/>
      <c r="F2170" s="45"/>
      <c r="G2170" s="45"/>
      <c r="H2170" s="45" t="str">
        <f t="shared" si="347"/>
        <v/>
      </c>
      <c r="I2170" s="46" t="str">
        <f t="shared" si="348"/>
        <v/>
      </c>
      <c r="J2170" s="34">
        <f t="shared" si="349"/>
        <v>0</v>
      </c>
      <c r="K2170" s="45">
        <f t="shared" si="350"/>
        <v>0</v>
      </c>
      <c r="L2170" s="44"/>
      <c r="M2170" s="45"/>
      <c r="N2170" s="45"/>
      <c r="O2170" s="45" t="str">
        <f t="shared" si="351"/>
        <v/>
      </c>
      <c r="P2170" s="46" t="str">
        <f t="shared" si="352"/>
        <v/>
      </c>
      <c r="Q2170" s="34">
        <f t="shared" si="353"/>
        <v>0</v>
      </c>
      <c r="R2170" s="45">
        <f t="shared" si="354"/>
        <v>0</v>
      </c>
      <c r="S2170" s="44"/>
      <c r="T2170" s="45"/>
      <c r="U2170" s="45"/>
      <c r="V2170" s="45" t="str">
        <f t="shared" si="355"/>
        <v/>
      </c>
      <c r="W2170" s="46" t="str">
        <f t="shared" si="356"/>
        <v/>
      </c>
      <c r="X2170" s="12"/>
    </row>
    <row r="2171" spans="1:24" x14ac:dyDescent="0.25">
      <c r="A2171" s="53">
        <v>3993</v>
      </c>
      <c r="B2171" s="22"/>
      <c r="C2171" s="34"/>
      <c r="D2171" s="45"/>
      <c r="E2171" s="44"/>
      <c r="F2171" s="45"/>
      <c r="G2171" s="45"/>
      <c r="H2171" s="45" t="str">
        <f t="shared" si="347"/>
        <v/>
      </c>
      <c r="I2171" s="46" t="str">
        <f t="shared" si="348"/>
        <v/>
      </c>
      <c r="J2171" s="34">
        <f t="shared" si="349"/>
        <v>0</v>
      </c>
      <c r="K2171" s="45">
        <f t="shared" si="350"/>
        <v>0</v>
      </c>
      <c r="L2171" s="44"/>
      <c r="M2171" s="45"/>
      <c r="N2171" s="45"/>
      <c r="O2171" s="45" t="str">
        <f t="shared" si="351"/>
        <v/>
      </c>
      <c r="P2171" s="46" t="str">
        <f t="shared" si="352"/>
        <v/>
      </c>
      <c r="Q2171" s="34">
        <f t="shared" si="353"/>
        <v>0</v>
      </c>
      <c r="R2171" s="45">
        <f t="shared" si="354"/>
        <v>0</v>
      </c>
      <c r="S2171" s="44"/>
      <c r="T2171" s="45"/>
      <c r="U2171" s="45"/>
      <c r="V2171" s="45" t="str">
        <f t="shared" si="355"/>
        <v/>
      </c>
      <c r="W2171" s="46" t="str">
        <f t="shared" si="356"/>
        <v/>
      </c>
      <c r="X2171" s="12"/>
    </row>
    <row r="2172" spans="1:24" x14ac:dyDescent="0.25">
      <c r="A2172" s="53">
        <v>3994</v>
      </c>
      <c r="B2172" s="22"/>
      <c r="C2172" s="34"/>
      <c r="D2172" s="45"/>
      <c r="E2172" s="44"/>
      <c r="F2172" s="45"/>
      <c r="G2172" s="45"/>
      <c r="H2172" s="45" t="str">
        <f t="shared" si="347"/>
        <v/>
      </c>
      <c r="I2172" s="46" t="str">
        <f t="shared" si="348"/>
        <v/>
      </c>
      <c r="J2172" s="34">
        <f t="shared" si="349"/>
        <v>0</v>
      </c>
      <c r="K2172" s="45">
        <f t="shared" si="350"/>
        <v>0</v>
      </c>
      <c r="L2172" s="44"/>
      <c r="M2172" s="45"/>
      <c r="N2172" s="45"/>
      <c r="O2172" s="45" t="str">
        <f t="shared" si="351"/>
        <v/>
      </c>
      <c r="P2172" s="46" t="str">
        <f t="shared" si="352"/>
        <v/>
      </c>
      <c r="Q2172" s="34">
        <f t="shared" si="353"/>
        <v>0</v>
      </c>
      <c r="R2172" s="45">
        <f t="shared" si="354"/>
        <v>0</v>
      </c>
      <c r="S2172" s="44"/>
      <c r="T2172" s="45"/>
      <c r="U2172" s="45"/>
      <c r="V2172" s="45" t="str">
        <f t="shared" si="355"/>
        <v/>
      </c>
      <c r="W2172" s="46" t="str">
        <f t="shared" si="356"/>
        <v/>
      </c>
      <c r="X2172" s="12"/>
    </row>
    <row r="2173" spans="1:24" x14ac:dyDescent="0.25">
      <c r="A2173" s="53">
        <v>3995</v>
      </c>
      <c r="B2173" s="22"/>
      <c r="C2173" s="34"/>
      <c r="D2173" s="45"/>
      <c r="E2173" s="44"/>
      <c r="F2173" s="45"/>
      <c r="G2173" s="45"/>
      <c r="H2173" s="45" t="str">
        <f t="shared" si="347"/>
        <v/>
      </c>
      <c r="I2173" s="46" t="str">
        <f t="shared" si="348"/>
        <v/>
      </c>
      <c r="J2173" s="34">
        <f t="shared" si="349"/>
        <v>0</v>
      </c>
      <c r="K2173" s="45">
        <f t="shared" si="350"/>
        <v>0</v>
      </c>
      <c r="L2173" s="44"/>
      <c r="M2173" s="45"/>
      <c r="N2173" s="45"/>
      <c r="O2173" s="45" t="str">
        <f t="shared" si="351"/>
        <v/>
      </c>
      <c r="P2173" s="46" t="str">
        <f t="shared" si="352"/>
        <v/>
      </c>
      <c r="Q2173" s="34">
        <f t="shared" si="353"/>
        <v>0</v>
      </c>
      <c r="R2173" s="45">
        <f t="shared" si="354"/>
        <v>0</v>
      </c>
      <c r="S2173" s="44"/>
      <c r="T2173" s="45"/>
      <c r="U2173" s="45"/>
      <c r="V2173" s="45" t="str">
        <f t="shared" si="355"/>
        <v/>
      </c>
      <c r="W2173" s="46" t="str">
        <f t="shared" si="356"/>
        <v/>
      </c>
      <c r="X2173" s="12"/>
    </row>
    <row r="2174" spans="1:24" x14ac:dyDescent="0.25">
      <c r="A2174" s="53">
        <v>3996</v>
      </c>
      <c r="B2174" s="22"/>
      <c r="C2174" s="34"/>
      <c r="D2174" s="45"/>
      <c r="E2174" s="44"/>
      <c r="F2174" s="45"/>
      <c r="G2174" s="45"/>
      <c r="H2174" s="45" t="str">
        <f t="shared" si="347"/>
        <v/>
      </c>
      <c r="I2174" s="46" t="str">
        <f t="shared" si="348"/>
        <v/>
      </c>
      <c r="J2174" s="34">
        <f t="shared" si="349"/>
        <v>0</v>
      </c>
      <c r="K2174" s="45">
        <f t="shared" si="350"/>
        <v>0</v>
      </c>
      <c r="L2174" s="44"/>
      <c r="M2174" s="45"/>
      <c r="N2174" s="45"/>
      <c r="O2174" s="45" t="str">
        <f t="shared" si="351"/>
        <v/>
      </c>
      <c r="P2174" s="46" t="str">
        <f t="shared" si="352"/>
        <v/>
      </c>
      <c r="Q2174" s="34">
        <f t="shared" si="353"/>
        <v>0</v>
      </c>
      <c r="R2174" s="45">
        <f t="shared" si="354"/>
        <v>0</v>
      </c>
      <c r="S2174" s="44"/>
      <c r="T2174" s="45"/>
      <c r="U2174" s="45"/>
      <c r="V2174" s="45" t="str">
        <f t="shared" si="355"/>
        <v/>
      </c>
      <c r="W2174" s="46" t="str">
        <f t="shared" si="356"/>
        <v/>
      </c>
      <c r="X2174" s="12"/>
    </row>
    <row r="2175" spans="1:24" x14ac:dyDescent="0.25">
      <c r="A2175" s="53">
        <v>3997</v>
      </c>
      <c r="B2175" s="22"/>
      <c r="C2175" s="34"/>
      <c r="D2175" s="45"/>
      <c r="E2175" s="44"/>
      <c r="F2175" s="45"/>
      <c r="G2175" s="45"/>
      <c r="H2175" s="45" t="str">
        <f t="shared" si="347"/>
        <v/>
      </c>
      <c r="I2175" s="46" t="str">
        <f t="shared" si="348"/>
        <v/>
      </c>
      <c r="J2175" s="34">
        <f t="shared" si="349"/>
        <v>0</v>
      </c>
      <c r="K2175" s="45">
        <f t="shared" si="350"/>
        <v>0</v>
      </c>
      <c r="L2175" s="44"/>
      <c r="M2175" s="45"/>
      <c r="N2175" s="45"/>
      <c r="O2175" s="45" t="str">
        <f t="shared" si="351"/>
        <v/>
      </c>
      <c r="P2175" s="46" t="str">
        <f t="shared" si="352"/>
        <v/>
      </c>
      <c r="Q2175" s="34">
        <f t="shared" si="353"/>
        <v>0</v>
      </c>
      <c r="R2175" s="45">
        <f t="shared" si="354"/>
        <v>0</v>
      </c>
      <c r="S2175" s="44"/>
      <c r="T2175" s="45"/>
      <c r="U2175" s="45"/>
      <c r="V2175" s="45" t="str">
        <f t="shared" si="355"/>
        <v/>
      </c>
      <c r="W2175" s="46" t="str">
        <f t="shared" si="356"/>
        <v/>
      </c>
      <c r="X2175" s="12"/>
    </row>
    <row r="2176" spans="1:24" x14ac:dyDescent="0.25">
      <c r="A2176" s="53">
        <v>3998</v>
      </c>
      <c r="B2176" s="22"/>
      <c r="C2176" s="34"/>
      <c r="D2176" s="45"/>
      <c r="E2176" s="44"/>
      <c r="F2176" s="45"/>
      <c r="G2176" s="45"/>
      <c r="H2176" s="45" t="str">
        <f t="shared" si="347"/>
        <v/>
      </c>
      <c r="I2176" s="46" t="str">
        <f t="shared" si="348"/>
        <v/>
      </c>
      <c r="J2176" s="34">
        <f t="shared" si="349"/>
        <v>0</v>
      </c>
      <c r="K2176" s="45">
        <f t="shared" si="350"/>
        <v>0</v>
      </c>
      <c r="L2176" s="44"/>
      <c r="M2176" s="45"/>
      <c r="N2176" s="45"/>
      <c r="O2176" s="45" t="str">
        <f t="shared" si="351"/>
        <v/>
      </c>
      <c r="P2176" s="46" t="str">
        <f t="shared" si="352"/>
        <v/>
      </c>
      <c r="Q2176" s="34">
        <f t="shared" si="353"/>
        <v>0</v>
      </c>
      <c r="R2176" s="45">
        <f t="shared" si="354"/>
        <v>0</v>
      </c>
      <c r="S2176" s="44"/>
      <c r="T2176" s="45"/>
      <c r="U2176" s="45"/>
      <c r="V2176" s="45" t="str">
        <f t="shared" si="355"/>
        <v/>
      </c>
      <c r="W2176" s="46" t="str">
        <f t="shared" si="356"/>
        <v/>
      </c>
      <c r="X2176" s="12"/>
    </row>
    <row r="2177" spans="1:24" x14ac:dyDescent="0.25">
      <c r="A2177" s="53">
        <v>3999</v>
      </c>
      <c r="B2177" s="22"/>
      <c r="C2177" s="34"/>
      <c r="D2177" s="45"/>
      <c r="E2177" s="44"/>
      <c r="F2177" s="45"/>
      <c r="G2177" s="45"/>
      <c r="H2177" s="45" t="str">
        <f t="shared" ref="H2177:H2240" si="357">IF(F2177="","",(SMALL(F2177:G2177,1)))</f>
        <v/>
      </c>
      <c r="I2177" s="46" t="str">
        <f t="shared" ref="I2177:I2240" si="358">IF(F2177="","",(IF(H2177&gt;D2177,"APROVADO","REPROVADO")))</f>
        <v/>
      </c>
      <c r="J2177" s="34">
        <f t="shared" ref="J2177:J2240" si="359">C2177</f>
        <v>0</v>
      </c>
      <c r="K2177" s="45">
        <f t="shared" ref="K2177:K2240" si="360">D2177</f>
        <v>0</v>
      </c>
      <c r="L2177" s="44"/>
      <c r="M2177" s="45"/>
      <c r="N2177" s="45"/>
      <c r="O2177" s="45" t="str">
        <f t="shared" ref="O2177:O2240" si="361">IF(M2177="","",(SMALL(M2177:N2177,1)))</f>
        <v/>
      </c>
      <c r="P2177" s="46" t="str">
        <f t="shared" ref="P2177:P2240" si="362">IF(M2177="","",(IF(O2177&gt;K2177,"APROVADO","REPROVADO")))</f>
        <v/>
      </c>
      <c r="Q2177" s="34">
        <f t="shared" ref="Q2177:Q2240" si="363">C2177</f>
        <v>0</v>
      </c>
      <c r="R2177" s="45">
        <f t="shared" ref="R2177:R2240" si="364">D2177</f>
        <v>0</v>
      </c>
      <c r="S2177" s="44"/>
      <c r="T2177" s="45"/>
      <c r="U2177" s="45"/>
      <c r="V2177" s="45" t="str">
        <f t="shared" ref="V2177:V2240" si="365">IF(T2177="","",(SMALL(T2177:U2177,1)))</f>
        <v/>
      </c>
      <c r="W2177" s="46" t="str">
        <f t="shared" ref="W2177:W2240" si="366">IF(T2177="","",(IF(V2177&gt;R2177,"APROVADO","REPROVADO")))</f>
        <v/>
      </c>
      <c r="X2177" s="12"/>
    </row>
    <row r="2178" spans="1:24" x14ac:dyDescent="0.25">
      <c r="A2178" s="53">
        <v>4000</v>
      </c>
      <c r="B2178" s="22"/>
      <c r="C2178" s="34"/>
      <c r="D2178" s="45"/>
      <c r="E2178" s="44"/>
      <c r="F2178" s="45"/>
      <c r="G2178" s="45"/>
      <c r="H2178" s="45" t="str">
        <f t="shared" si="357"/>
        <v/>
      </c>
      <c r="I2178" s="46" t="str">
        <f t="shared" si="358"/>
        <v/>
      </c>
      <c r="J2178" s="34">
        <f t="shared" si="359"/>
        <v>0</v>
      </c>
      <c r="K2178" s="45">
        <f t="shared" si="360"/>
        <v>0</v>
      </c>
      <c r="L2178" s="44"/>
      <c r="M2178" s="45"/>
      <c r="N2178" s="45"/>
      <c r="O2178" s="45" t="str">
        <f t="shared" si="361"/>
        <v/>
      </c>
      <c r="P2178" s="46" t="str">
        <f t="shared" si="362"/>
        <v/>
      </c>
      <c r="Q2178" s="34">
        <f t="shared" si="363"/>
        <v>0</v>
      </c>
      <c r="R2178" s="45">
        <f t="shared" si="364"/>
        <v>0</v>
      </c>
      <c r="S2178" s="44"/>
      <c r="T2178" s="45"/>
      <c r="U2178" s="45"/>
      <c r="V2178" s="45" t="str">
        <f t="shared" si="365"/>
        <v/>
      </c>
      <c r="W2178" s="46" t="str">
        <f t="shared" si="366"/>
        <v/>
      </c>
      <c r="X2178" s="12"/>
    </row>
    <row r="2179" spans="1:24" x14ac:dyDescent="0.25">
      <c r="A2179" s="53">
        <v>4001</v>
      </c>
      <c r="B2179" s="22"/>
      <c r="C2179" s="34"/>
      <c r="D2179" s="45"/>
      <c r="E2179" s="44"/>
      <c r="F2179" s="45"/>
      <c r="G2179" s="45"/>
      <c r="H2179" s="45" t="str">
        <f t="shared" si="357"/>
        <v/>
      </c>
      <c r="I2179" s="46" t="str">
        <f t="shared" si="358"/>
        <v/>
      </c>
      <c r="J2179" s="34">
        <f t="shared" si="359"/>
        <v>0</v>
      </c>
      <c r="K2179" s="45">
        <f t="shared" si="360"/>
        <v>0</v>
      </c>
      <c r="L2179" s="44"/>
      <c r="M2179" s="45"/>
      <c r="N2179" s="45"/>
      <c r="O2179" s="45" t="str">
        <f t="shared" si="361"/>
        <v/>
      </c>
      <c r="P2179" s="46" t="str">
        <f t="shared" si="362"/>
        <v/>
      </c>
      <c r="Q2179" s="34">
        <f t="shared" si="363"/>
        <v>0</v>
      </c>
      <c r="R2179" s="45">
        <f t="shared" si="364"/>
        <v>0</v>
      </c>
      <c r="S2179" s="44"/>
      <c r="T2179" s="45"/>
      <c r="U2179" s="45"/>
      <c r="V2179" s="45" t="str">
        <f t="shared" si="365"/>
        <v/>
      </c>
      <c r="W2179" s="46" t="str">
        <f t="shared" si="366"/>
        <v/>
      </c>
      <c r="X2179" s="12"/>
    </row>
    <row r="2180" spans="1:24" x14ac:dyDescent="0.25">
      <c r="A2180" s="53">
        <v>4002</v>
      </c>
      <c r="B2180" s="22"/>
      <c r="C2180" s="34"/>
      <c r="D2180" s="45"/>
      <c r="E2180" s="44"/>
      <c r="F2180" s="45"/>
      <c r="G2180" s="45"/>
      <c r="H2180" s="45" t="str">
        <f t="shared" si="357"/>
        <v/>
      </c>
      <c r="I2180" s="46" t="str">
        <f t="shared" si="358"/>
        <v/>
      </c>
      <c r="J2180" s="34">
        <f t="shared" si="359"/>
        <v>0</v>
      </c>
      <c r="K2180" s="45">
        <f t="shared" si="360"/>
        <v>0</v>
      </c>
      <c r="L2180" s="44"/>
      <c r="M2180" s="45"/>
      <c r="N2180" s="45"/>
      <c r="O2180" s="45" t="str">
        <f t="shared" si="361"/>
        <v/>
      </c>
      <c r="P2180" s="46" t="str">
        <f t="shared" si="362"/>
        <v/>
      </c>
      <c r="Q2180" s="34">
        <f t="shared" si="363"/>
        <v>0</v>
      </c>
      <c r="R2180" s="45">
        <f t="shared" si="364"/>
        <v>0</v>
      </c>
      <c r="S2180" s="44"/>
      <c r="T2180" s="45"/>
      <c r="U2180" s="45"/>
      <c r="V2180" s="45" t="str">
        <f t="shared" si="365"/>
        <v/>
      </c>
      <c r="W2180" s="46" t="str">
        <f t="shared" si="366"/>
        <v/>
      </c>
      <c r="X2180" s="12"/>
    </row>
    <row r="2181" spans="1:24" x14ac:dyDescent="0.25">
      <c r="A2181" s="53">
        <v>4003</v>
      </c>
      <c r="B2181" s="22"/>
      <c r="C2181" s="34"/>
      <c r="D2181" s="45"/>
      <c r="E2181" s="44"/>
      <c r="F2181" s="45"/>
      <c r="G2181" s="45"/>
      <c r="H2181" s="45" t="str">
        <f t="shared" si="357"/>
        <v/>
      </c>
      <c r="I2181" s="46" t="str">
        <f t="shared" si="358"/>
        <v/>
      </c>
      <c r="J2181" s="34">
        <f t="shared" si="359"/>
        <v>0</v>
      </c>
      <c r="K2181" s="45">
        <f t="shared" si="360"/>
        <v>0</v>
      </c>
      <c r="L2181" s="44"/>
      <c r="M2181" s="45"/>
      <c r="N2181" s="45"/>
      <c r="O2181" s="45" t="str">
        <f t="shared" si="361"/>
        <v/>
      </c>
      <c r="P2181" s="46" t="str">
        <f t="shared" si="362"/>
        <v/>
      </c>
      <c r="Q2181" s="34">
        <f t="shared" si="363"/>
        <v>0</v>
      </c>
      <c r="R2181" s="45">
        <f t="shared" si="364"/>
        <v>0</v>
      </c>
      <c r="S2181" s="44"/>
      <c r="T2181" s="45"/>
      <c r="U2181" s="45"/>
      <c r="V2181" s="45" t="str">
        <f t="shared" si="365"/>
        <v/>
      </c>
      <c r="W2181" s="46" t="str">
        <f t="shared" si="366"/>
        <v/>
      </c>
      <c r="X2181" s="12"/>
    </row>
    <row r="2182" spans="1:24" x14ac:dyDescent="0.25">
      <c r="A2182" s="53">
        <v>4004</v>
      </c>
      <c r="B2182" s="22"/>
      <c r="C2182" s="34"/>
      <c r="D2182" s="45"/>
      <c r="E2182" s="44"/>
      <c r="F2182" s="45"/>
      <c r="G2182" s="45"/>
      <c r="H2182" s="45" t="str">
        <f t="shared" si="357"/>
        <v/>
      </c>
      <c r="I2182" s="46" t="str">
        <f t="shared" si="358"/>
        <v/>
      </c>
      <c r="J2182" s="34">
        <f t="shared" si="359"/>
        <v>0</v>
      </c>
      <c r="K2182" s="45">
        <f t="shared" si="360"/>
        <v>0</v>
      </c>
      <c r="L2182" s="44"/>
      <c r="M2182" s="45"/>
      <c r="N2182" s="45"/>
      <c r="O2182" s="45" t="str">
        <f t="shared" si="361"/>
        <v/>
      </c>
      <c r="P2182" s="46" t="str">
        <f t="shared" si="362"/>
        <v/>
      </c>
      <c r="Q2182" s="34">
        <f t="shared" si="363"/>
        <v>0</v>
      </c>
      <c r="R2182" s="45">
        <f t="shared" si="364"/>
        <v>0</v>
      </c>
      <c r="S2182" s="44"/>
      <c r="T2182" s="45"/>
      <c r="U2182" s="45"/>
      <c r="V2182" s="45" t="str">
        <f t="shared" si="365"/>
        <v/>
      </c>
      <c r="W2182" s="46" t="str">
        <f t="shared" si="366"/>
        <v/>
      </c>
      <c r="X2182" s="12"/>
    </row>
    <row r="2183" spans="1:24" x14ac:dyDescent="0.25">
      <c r="A2183" s="53">
        <v>4005</v>
      </c>
      <c r="B2183" s="22"/>
      <c r="C2183" s="34"/>
      <c r="D2183" s="45"/>
      <c r="E2183" s="44"/>
      <c r="F2183" s="45"/>
      <c r="G2183" s="45"/>
      <c r="H2183" s="45" t="str">
        <f t="shared" si="357"/>
        <v/>
      </c>
      <c r="I2183" s="46" t="str">
        <f t="shared" si="358"/>
        <v/>
      </c>
      <c r="J2183" s="34">
        <f t="shared" si="359"/>
        <v>0</v>
      </c>
      <c r="K2183" s="45">
        <f t="shared" si="360"/>
        <v>0</v>
      </c>
      <c r="L2183" s="44"/>
      <c r="M2183" s="45"/>
      <c r="N2183" s="45"/>
      <c r="O2183" s="45" t="str">
        <f t="shared" si="361"/>
        <v/>
      </c>
      <c r="P2183" s="46" t="str">
        <f t="shared" si="362"/>
        <v/>
      </c>
      <c r="Q2183" s="34">
        <f t="shared" si="363"/>
        <v>0</v>
      </c>
      <c r="R2183" s="45">
        <f t="shared" si="364"/>
        <v>0</v>
      </c>
      <c r="S2183" s="44"/>
      <c r="T2183" s="45"/>
      <c r="U2183" s="45"/>
      <c r="V2183" s="45" t="str">
        <f t="shared" si="365"/>
        <v/>
      </c>
      <c r="W2183" s="46" t="str">
        <f t="shared" si="366"/>
        <v/>
      </c>
      <c r="X2183" s="12"/>
    </row>
    <row r="2184" spans="1:24" x14ac:dyDescent="0.25">
      <c r="A2184" s="53">
        <v>4006</v>
      </c>
      <c r="B2184" s="22"/>
      <c r="C2184" s="34"/>
      <c r="D2184" s="45"/>
      <c r="E2184" s="44"/>
      <c r="F2184" s="45"/>
      <c r="G2184" s="45"/>
      <c r="H2184" s="45" t="str">
        <f t="shared" si="357"/>
        <v/>
      </c>
      <c r="I2184" s="46" t="str">
        <f t="shared" si="358"/>
        <v/>
      </c>
      <c r="J2184" s="34">
        <f t="shared" si="359"/>
        <v>0</v>
      </c>
      <c r="K2184" s="45">
        <f t="shared" si="360"/>
        <v>0</v>
      </c>
      <c r="L2184" s="44"/>
      <c r="M2184" s="45"/>
      <c r="N2184" s="45"/>
      <c r="O2184" s="45" t="str">
        <f t="shared" si="361"/>
        <v/>
      </c>
      <c r="P2184" s="46" t="str">
        <f t="shared" si="362"/>
        <v/>
      </c>
      <c r="Q2184" s="34">
        <f t="shared" si="363"/>
        <v>0</v>
      </c>
      <c r="R2184" s="45">
        <f t="shared" si="364"/>
        <v>0</v>
      </c>
      <c r="S2184" s="44"/>
      <c r="T2184" s="45"/>
      <c r="U2184" s="45"/>
      <c r="V2184" s="45" t="str">
        <f t="shared" si="365"/>
        <v/>
      </c>
      <c r="W2184" s="46" t="str">
        <f t="shared" si="366"/>
        <v/>
      </c>
      <c r="X2184" s="12"/>
    </row>
    <row r="2185" spans="1:24" x14ac:dyDescent="0.25">
      <c r="A2185" s="53">
        <v>4007</v>
      </c>
      <c r="B2185" s="22"/>
      <c r="C2185" s="34"/>
      <c r="D2185" s="45"/>
      <c r="E2185" s="44"/>
      <c r="F2185" s="45"/>
      <c r="G2185" s="45"/>
      <c r="H2185" s="45" t="str">
        <f t="shared" si="357"/>
        <v/>
      </c>
      <c r="I2185" s="46" t="str">
        <f t="shared" si="358"/>
        <v/>
      </c>
      <c r="J2185" s="34">
        <f t="shared" si="359"/>
        <v>0</v>
      </c>
      <c r="K2185" s="45">
        <f t="shared" si="360"/>
        <v>0</v>
      </c>
      <c r="L2185" s="44"/>
      <c r="M2185" s="45"/>
      <c r="N2185" s="45"/>
      <c r="O2185" s="45" t="str">
        <f t="shared" si="361"/>
        <v/>
      </c>
      <c r="P2185" s="46" t="str">
        <f t="shared" si="362"/>
        <v/>
      </c>
      <c r="Q2185" s="34">
        <f t="shared" si="363"/>
        <v>0</v>
      </c>
      <c r="R2185" s="45">
        <f t="shared" si="364"/>
        <v>0</v>
      </c>
      <c r="S2185" s="44"/>
      <c r="T2185" s="45"/>
      <c r="U2185" s="45"/>
      <c r="V2185" s="45" t="str">
        <f t="shared" si="365"/>
        <v/>
      </c>
      <c r="W2185" s="46" t="str">
        <f t="shared" si="366"/>
        <v/>
      </c>
      <c r="X2185" s="12"/>
    </row>
    <row r="2186" spans="1:24" x14ac:dyDescent="0.25">
      <c r="A2186" s="53">
        <v>4008</v>
      </c>
      <c r="B2186" s="22"/>
      <c r="C2186" s="34"/>
      <c r="D2186" s="45"/>
      <c r="E2186" s="44"/>
      <c r="F2186" s="45"/>
      <c r="G2186" s="45"/>
      <c r="H2186" s="45" t="str">
        <f t="shared" si="357"/>
        <v/>
      </c>
      <c r="I2186" s="46" t="str">
        <f t="shared" si="358"/>
        <v/>
      </c>
      <c r="J2186" s="34">
        <f t="shared" si="359"/>
        <v>0</v>
      </c>
      <c r="K2186" s="45">
        <f t="shared" si="360"/>
        <v>0</v>
      </c>
      <c r="L2186" s="44"/>
      <c r="M2186" s="45"/>
      <c r="N2186" s="45"/>
      <c r="O2186" s="45" t="str">
        <f t="shared" si="361"/>
        <v/>
      </c>
      <c r="P2186" s="46" t="str">
        <f t="shared" si="362"/>
        <v/>
      </c>
      <c r="Q2186" s="34">
        <f t="shared" si="363"/>
        <v>0</v>
      </c>
      <c r="R2186" s="45">
        <f t="shared" si="364"/>
        <v>0</v>
      </c>
      <c r="S2186" s="44"/>
      <c r="T2186" s="45"/>
      <c r="U2186" s="45"/>
      <c r="V2186" s="45" t="str">
        <f t="shared" si="365"/>
        <v/>
      </c>
      <c r="W2186" s="46" t="str">
        <f t="shared" si="366"/>
        <v/>
      </c>
      <c r="X2186" s="12"/>
    </row>
    <row r="2187" spans="1:24" x14ac:dyDescent="0.25">
      <c r="A2187" s="53">
        <v>4009</v>
      </c>
      <c r="B2187" s="22"/>
      <c r="C2187" s="34"/>
      <c r="D2187" s="45"/>
      <c r="E2187" s="44"/>
      <c r="F2187" s="45"/>
      <c r="G2187" s="45"/>
      <c r="H2187" s="45" t="str">
        <f t="shared" si="357"/>
        <v/>
      </c>
      <c r="I2187" s="46" t="str">
        <f t="shared" si="358"/>
        <v/>
      </c>
      <c r="J2187" s="34">
        <f t="shared" si="359"/>
        <v>0</v>
      </c>
      <c r="K2187" s="45">
        <f t="shared" si="360"/>
        <v>0</v>
      </c>
      <c r="L2187" s="44"/>
      <c r="M2187" s="45"/>
      <c r="N2187" s="45"/>
      <c r="O2187" s="45" t="str">
        <f t="shared" si="361"/>
        <v/>
      </c>
      <c r="P2187" s="46" t="str">
        <f t="shared" si="362"/>
        <v/>
      </c>
      <c r="Q2187" s="34">
        <f t="shared" si="363"/>
        <v>0</v>
      </c>
      <c r="R2187" s="45">
        <f t="shared" si="364"/>
        <v>0</v>
      </c>
      <c r="S2187" s="44"/>
      <c r="T2187" s="45"/>
      <c r="U2187" s="45"/>
      <c r="V2187" s="45" t="str">
        <f t="shared" si="365"/>
        <v/>
      </c>
      <c r="W2187" s="46" t="str">
        <f t="shared" si="366"/>
        <v/>
      </c>
      <c r="X2187" s="12"/>
    </row>
    <row r="2188" spans="1:24" x14ac:dyDescent="0.25">
      <c r="A2188" s="53">
        <v>4010</v>
      </c>
      <c r="B2188" s="22"/>
      <c r="C2188" s="34"/>
      <c r="D2188" s="45"/>
      <c r="E2188" s="44"/>
      <c r="F2188" s="45"/>
      <c r="G2188" s="45"/>
      <c r="H2188" s="45" t="str">
        <f t="shared" si="357"/>
        <v/>
      </c>
      <c r="I2188" s="46" t="str">
        <f t="shared" si="358"/>
        <v/>
      </c>
      <c r="J2188" s="34">
        <f t="shared" si="359"/>
        <v>0</v>
      </c>
      <c r="K2188" s="45">
        <f t="shared" si="360"/>
        <v>0</v>
      </c>
      <c r="L2188" s="44"/>
      <c r="M2188" s="45"/>
      <c r="N2188" s="45"/>
      <c r="O2188" s="45" t="str">
        <f t="shared" si="361"/>
        <v/>
      </c>
      <c r="P2188" s="46" t="str">
        <f t="shared" si="362"/>
        <v/>
      </c>
      <c r="Q2188" s="34">
        <f t="shared" si="363"/>
        <v>0</v>
      </c>
      <c r="R2188" s="45">
        <f t="shared" si="364"/>
        <v>0</v>
      </c>
      <c r="S2188" s="44"/>
      <c r="T2188" s="45"/>
      <c r="U2188" s="45"/>
      <c r="V2188" s="45" t="str">
        <f t="shared" si="365"/>
        <v/>
      </c>
      <c r="W2188" s="46" t="str">
        <f t="shared" si="366"/>
        <v/>
      </c>
      <c r="X2188" s="12"/>
    </row>
    <row r="2189" spans="1:24" x14ac:dyDescent="0.25">
      <c r="A2189" s="53">
        <v>4011</v>
      </c>
      <c r="B2189" s="22"/>
      <c r="C2189" s="34"/>
      <c r="D2189" s="45"/>
      <c r="E2189" s="44"/>
      <c r="F2189" s="45"/>
      <c r="G2189" s="45"/>
      <c r="H2189" s="45" t="str">
        <f t="shared" si="357"/>
        <v/>
      </c>
      <c r="I2189" s="46" t="str">
        <f t="shared" si="358"/>
        <v/>
      </c>
      <c r="J2189" s="34">
        <f t="shared" si="359"/>
        <v>0</v>
      </c>
      <c r="K2189" s="45">
        <f t="shared" si="360"/>
        <v>0</v>
      </c>
      <c r="L2189" s="44"/>
      <c r="M2189" s="45"/>
      <c r="N2189" s="45"/>
      <c r="O2189" s="45" t="str">
        <f t="shared" si="361"/>
        <v/>
      </c>
      <c r="P2189" s="46" t="str">
        <f t="shared" si="362"/>
        <v/>
      </c>
      <c r="Q2189" s="34">
        <f t="shared" si="363"/>
        <v>0</v>
      </c>
      <c r="R2189" s="45">
        <f t="shared" si="364"/>
        <v>0</v>
      </c>
      <c r="S2189" s="44"/>
      <c r="T2189" s="45"/>
      <c r="U2189" s="45"/>
      <c r="V2189" s="45" t="str">
        <f t="shared" si="365"/>
        <v/>
      </c>
      <c r="W2189" s="46" t="str">
        <f t="shared" si="366"/>
        <v/>
      </c>
      <c r="X2189" s="12"/>
    </row>
    <row r="2190" spans="1:24" x14ac:dyDescent="0.25">
      <c r="A2190" s="53">
        <v>4012</v>
      </c>
      <c r="B2190" s="22"/>
      <c r="C2190" s="34"/>
      <c r="D2190" s="45"/>
      <c r="E2190" s="44"/>
      <c r="F2190" s="45"/>
      <c r="G2190" s="45"/>
      <c r="H2190" s="45" t="str">
        <f t="shared" si="357"/>
        <v/>
      </c>
      <c r="I2190" s="46" t="str">
        <f t="shared" si="358"/>
        <v/>
      </c>
      <c r="J2190" s="34">
        <f t="shared" si="359"/>
        <v>0</v>
      </c>
      <c r="K2190" s="45">
        <f t="shared" si="360"/>
        <v>0</v>
      </c>
      <c r="L2190" s="44"/>
      <c r="M2190" s="45"/>
      <c r="N2190" s="45"/>
      <c r="O2190" s="45" t="str">
        <f t="shared" si="361"/>
        <v/>
      </c>
      <c r="P2190" s="46" t="str">
        <f t="shared" si="362"/>
        <v/>
      </c>
      <c r="Q2190" s="34">
        <f t="shared" si="363"/>
        <v>0</v>
      </c>
      <c r="R2190" s="45">
        <f t="shared" si="364"/>
        <v>0</v>
      </c>
      <c r="S2190" s="44"/>
      <c r="T2190" s="45"/>
      <c r="U2190" s="45"/>
      <c r="V2190" s="45" t="str">
        <f t="shared" si="365"/>
        <v/>
      </c>
      <c r="W2190" s="46" t="str">
        <f t="shared" si="366"/>
        <v/>
      </c>
      <c r="X2190" s="12"/>
    </row>
    <row r="2191" spans="1:24" x14ac:dyDescent="0.25">
      <c r="A2191" s="53">
        <v>4013</v>
      </c>
      <c r="B2191" s="22"/>
      <c r="C2191" s="34"/>
      <c r="D2191" s="45"/>
      <c r="E2191" s="44"/>
      <c r="F2191" s="45"/>
      <c r="G2191" s="45"/>
      <c r="H2191" s="45" t="str">
        <f t="shared" si="357"/>
        <v/>
      </c>
      <c r="I2191" s="46" t="str">
        <f t="shared" si="358"/>
        <v/>
      </c>
      <c r="J2191" s="34">
        <f t="shared" si="359"/>
        <v>0</v>
      </c>
      <c r="K2191" s="45">
        <f t="shared" si="360"/>
        <v>0</v>
      </c>
      <c r="L2191" s="44"/>
      <c r="M2191" s="45"/>
      <c r="N2191" s="45"/>
      <c r="O2191" s="45" t="str">
        <f t="shared" si="361"/>
        <v/>
      </c>
      <c r="P2191" s="46" t="str">
        <f t="shared" si="362"/>
        <v/>
      </c>
      <c r="Q2191" s="34">
        <f t="shared" si="363"/>
        <v>0</v>
      </c>
      <c r="R2191" s="45">
        <f t="shared" si="364"/>
        <v>0</v>
      </c>
      <c r="S2191" s="44"/>
      <c r="T2191" s="45"/>
      <c r="U2191" s="45"/>
      <c r="V2191" s="45" t="str">
        <f t="shared" si="365"/>
        <v/>
      </c>
      <c r="W2191" s="46" t="str">
        <f t="shared" si="366"/>
        <v/>
      </c>
      <c r="X2191" s="12"/>
    </row>
    <row r="2192" spans="1:24" x14ac:dyDescent="0.25">
      <c r="A2192" s="53">
        <v>4014</v>
      </c>
      <c r="B2192" s="22"/>
      <c r="C2192" s="34"/>
      <c r="D2192" s="45"/>
      <c r="E2192" s="44"/>
      <c r="F2192" s="45"/>
      <c r="G2192" s="45"/>
      <c r="H2192" s="45" t="str">
        <f t="shared" si="357"/>
        <v/>
      </c>
      <c r="I2192" s="46" t="str">
        <f t="shared" si="358"/>
        <v/>
      </c>
      <c r="J2192" s="34">
        <f t="shared" si="359"/>
        <v>0</v>
      </c>
      <c r="K2192" s="45">
        <f t="shared" si="360"/>
        <v>0</v>
      </c>
      <c r="L2192" s="44"/>
      <c r="M2192" s="45"/>
      <c r="N2192" s="45"/>
      <c r="O2192" s="45" t="str">
        <f t="shared" si="361"/>
        <v/>
      </c>
      <c r="P2192" s="46" t="str">
        <f t="shared" si="362"/>
        <v/>
      </c>
      <c r="Q2192" s="34">
        <f t="shared" si="363"/>
        <v>0</v>
      </c>
      <c r="R2192" s="45">
        <f t="shared" si="364"/>
        <v>0</v>
      </c>
      <c r="S2192" s="44"/>
      <c r="T2192" s="45"/>
      <c r="U2192" s="45"/>
      <c r="V2192" s="45" t="str">
        <f t="shared" si="365"/>
        <v/>
      </c>
      <c r="W2192" s="46" t="str">
        <f t="shared" si="366"/>
        <v/>
      </c>
      <c r="X2192" s="12"/>
    </row>
    <row r="2193" spans="1:24" x14ac:dyDescent="0.25">
      <c r="A2193" s="53">
        <v>4015</v>
      </c>
      <c r="B2193" s="22"/>
      <c r="C2193" s="34"/>
      <c r="D2193" s="45"/>
      <c r="E2193" s="44"/>
      <c r="F2193" s="45"/>
      <c r="G2193" s="45"/>
      <c r="H2193" s="45" t="str">
        <f t="shared" si="357"/>
        <v/>
      </c>
      <c r="I2193" s="46" t="str">
        <f t="shared" si="358"/>
        <v/>
      </c>
      <c r="J2193" s="34">
        <f t="shared" si="359"/>
        <v>0</v>
      </c>
      <c r="K2193" s="45">
        <f t="shared" si="360"/>
        <v>0</v>
      </c>
      <c r="L2193" s="44"/>
      <c r="M2193" s="45"/>
      <c r="N2193" s="45"/>
      <c r="O2193" s="45" t="str">
        <f t="shared" si="361"/>
        <v/>
      </c>
      <c r="P2193" s="46" t="str">
        <f t="shared" si="362"/>
        <v/>
      </c>
      <c r="Q2193" s="34">
        <f t="shared" si="363"/>
        <v>0</v>
      </c>
      <c r="R2193" s="45">
        <f t="shared" si="364"/>
        <v>0</v>
      </c>
      <c r="S2193" s="44"/>
      <c r="T2193" s="45"/>
      <c r="U2193" s="45"/>
      <c r="V2193" s="45" t="str">
        <f t="shared" si="365"/>
        <v/>
      </c>
      <c r="W2193" s="46" t="str">
        <f t="shared" si="366"/>
        <v/>
      </c>
      <c r="X2193" s="12"/>
    </row>
    <row r="2194" spans="1:24" x14ac:dyDescent="0.25">
      <c r="A2194" s="53">
        <v>4016</v>
      </c>
      <c r="B2194" s="22"/>
      <c r="C2194" s="34"/>
      <c r="D2194" s="45"/>
      <c r="E2194" s="44"/>
      <c r="F2194" s="45"/>
      <c r="G2194" s="45"/>
      <c r="H2194" s="45" t="str">
        <f t="shared" si="357"/>
        <v/>
      </c>
      <c r="I2194" s="46" t="str">
        <f t="shared" si="358"/>
        <v/>
      </c>
      <c r="J2194" s="34">
        <f t="shared" si="359"/>
        <v>0</v>
      </c>
      <c r="K2194" s="45">
        <f t="shared" si="360"/>
        <v>0</v>
      </c>
      <c r="L2194" s="44"/>
      <c r="M2194" s="45"/>
      <c r="N2194" s="45"/>
      <c r="O2194" s="45" t="str">
        <f t="shared" si="361"/>
        <v/>
      </c>
      <c r="P2194" s="46" t="str">
        <f t="shared" si="362"/>
        <v/>
      </c>
      <c r="Q2194" s="34">
        <f t="shared" si="363"/>
        <v>0</v>
      </c>
      <c r="R2194" s="45">
        <f t="shared" si="364"/>
        <v>0</v>
      </c>
      <c r="S2194" s="44"/>
      <c r="T2194" s="45"/>
      <c r="U2194" s="45"/>
      <c r="V2194" s="45" t="str">
        <f t="shared" si="365"/>
        <v/>
      </c>
      <c r="W2194" s="46" t="str">
        <f t="shared" si="366"/>
        <v/>
      </c>
      <c r="X2194" s="12"/>
    </row>
    <row r="2195" spans="1:24" x14ac:dyDescent="0.25">
      <c r="A2195" s="53">
        <v>4017</v>
      </c>
      <c r="B2195" s="22"/>
      <c r="C2195" s="34"/>
      <c r="D2195" s="45"/>
      <c r="E2195" s="44"/>
      <c r="F2195" s="45"/>
      <c r="G2195" s="45"/>
      <c r="H2195" s="45" t="str">
        <f t="shared" si="357"/>
        <v/>
      </c>
      <c r="I2195" s="46" t="str">
        <f t="shared" si="358"/>
        <v/>
      </c>
      <c r="J2195" s="34">
        <f t="shared" si="359"/>
        <v>0</v>
      </c>
      <c r="K2195" s="45">
        <f t="shared" si="360"/>
        <v>0</v>
      </c>
      <c r="L2195" s="44"/>
      <c r="M2195" s="45"/>
      <c r="N2195" s="45"/>
      <c r="O2195" s="45" t="str">
        <f t="shared" si="361"/>
        <v/>
      </c>
      <c r="P2195" s="46" t="str">
        <f t="shared" si="362"/>
        <v/>
      </c>
      <c r="Q2195" s="34">
        <f t="shared" si="363"/>
        <v>0</v>
      </c>
      <c r="R2195" s="45">
        <f t="shared" si="364"/>
        <v>0</v>
      </c>
      <c r="S2195" s="44"/>
      <c r="T2195" s="45"/>
      <c r="U2195" s="45"/>
      <c r="V2195" s="45" t="str">
        <f t="shared" si="365"/>
        <v/>
      </c>
      <c r="W2195" s="46" t="str">
        <f t="shared" si="366"/>
        <v/>
      </c>
      <c r="X2195" s="12"/>
    </row>
    <row r="2196" spans="1:24" x14ac:dyDescent="0.25">
      <c r="A2196" s="53">
        <v>4018</v>
      </c>
      <c r="B2196" s="22"/>
      <c r="C2196" s="34"/>
      <c r="D2196" s="45"/>
      <c r="E2196" s="44"/>
      <c r="F2196" s="45"/>
      <c r="G2196" s="45"/>
      <c r="H2196" s="45" t="str">
        <f t="shared" si="357"/>
        <v/>
      </c>
      <c r="I2196" s="46" t="str">
        <f t="shared" si="358"/>
        <v/>
      </c>
      <c r="J2196" s="34">
        <f t="shared" si="359"/>
        <v>0</v>
      </c>
      <c r="K2196" s="45">
        <f t="shared" si="360"/>
        <v>0</v>
      </c>
      <c r="L2196" s="44"/>
      <c r="M2196" s="45"/>
      <c r="N2196" s="45"/>
      <c r="O2196" s="45" t="str">
        <f t="shared" si="361"/>
        <v/>
      </c>
      <c r="P2196" s="46" t="str">
        <f t="shared" si="362"/>
        <v/>
      </c>
      <c r="Q2196" s="34">
        <f t="shared" si="363"/>
        <v>0</v>
      </c>
      <c r="R2196" s="45">
        <f t="shared" si="364"/>
        <v>0</v>
      </c>
      <c r="S2196" s="44"/>
      <c r="T2196" s="45"/>
      <c r="U2196" s="45"/>
      <c r="V2196" s="45" t="str">
        <f t="shared" si="365"/>
        <v/>
      </c>
      <c r="W2196" s="46" t="str">
        <f t="shared" si="366"/>
        <v/>
      </c>
      <c r="X2196" s="12"/>
    </row>
    <row r="2197" spans="1:24" x14ac:dyDescent="0.25">
      <c r="A2197" s="53">
        <v>4019</v>
      </c>
      <c r="B2197" s="22"/>
      <c r="C2197" s="34"/>
      <c r="D2197" s="45"/>
      <c r="E2197" s="44"/>
      <c r="F2197" s="45"/>
      <c r="G2197" s="45"/>
      <c r="H2197" s="45" t="str">
        <f t="shared" si="357"/>
        <v/>
      </c>
      <c r="I2197" s="46" t="str">
        <f t="shared" si="358"/>
        <v/>
      </c>
      <c r="J2197" s="34">
        <f t="shared" si="359"/>
        <v>0</v>
      </c>
      <c r="K2197" s="45">
        <f t="shared" si="360"/>
        <v>0</v>
      </c>
      <c r="L2197" s="44"/>
      <c r="M2197" s="45"/>
      <c r="N2197" s="45"/>
      <c r="O2197" s="45" t="str">
        <f t="shared" si="361"/>
        <v/>
      </c>
      <c r="P2197" s="46" t="str">
        <f t="shared" si="362"/>
        <v/>
      </c>
      <c r="Q2197" s="34">
        <f t="shared" si="363"/>
        <v>0</v>
      </c>
      <c r="R2197" s="45">
        <f t="shared" si="364"/>
        <v>0</v>
      </c>
      <c r="S2197" s="44"/>
      <c r="T2197" s="45"/>
      <c r="U2197" s="45"/>
      <c r="V2197" s="45" t="str">
        <f t="shared" si="365"/>
        <v/>
      </c>
      <c r="W2197" s="46" t="str">
        <f t="shared" si="366"/>
        <v/>
      </c>
      <c r="X2197" s="12"/>
    </row>
    <row r="2198" spans="1:24" x14ac:dyDescent="0.25">
      <c r="A2198" s="53">
        <v>4020</v>
      </c>
      <c r="B2198" s="22"/>
      <c r="C2198" s="34"/>
      <c r="D2198" s="45"/>
      <c r="E2198" s="44"/>
      <c r="F2198" s="45"/>
      <c r="G2198" s="45"/>
      <c r="H2198" s="45" t="str">
        <f t="shared" si="357"/>
        <v/>
      </c>
      <c r="I2198" s="46" t="str">
        <f t="shared" si="358"/>
        <v/>
      </c>
      <c r="J2198" s="34">
        <f t="shared" si="359"/>
        <v>0</v>
      </c>
      <c r="K2198" s="45">
        <f t="shared" si="360"/>
        <v>0</v>
      </c>
      <c r="L2198" s="44"/>
      <c r="M2198" s="45"/>
      <c r="N2198" s="45"/>
      <c r="O2198" s="45" t="str">
        <f t="shared" si="361"/>
        <v/>
      </c>
      <c r="P2198" s="46" t="str">
        <f t="shared" si="362"/>
        <v/>
      </c>
      <c r="Q2198" s="34">
        <f t="shared" si="363"/>
        <v>0</v>
      </c>
      <c r="R2198" s="45">
        <f t="shared" si="364"/>
        <v>0</v>
      </c>
      <c r="S2198" s="44"/>
      <c r="T2198" s="45"/>
      <c r="U2198" s="45"/>
      <c r="V2198" s="45" t="str">
        <f t="shared" si="365"/>
        <v/>
      </c>
      <c r="W2198" s="46" t="str">
        <f t="shared" si="366"/>
        <v/>
      </c>
      <c r="X2198" s="12"/>
    </row>
    <row r="2199" spans="1:24" x14ac:dyDescent="0.25">
      <c r="A2199" s="53">
        <v>4021</v>
      </c>
      <c r="B2199" s="22"/>
      <c r="C2199" s="34"/>
      <c r="D2199" s="45"/>
      <c r="E2199" s="44"/>
      <c r="F2199" s="45"/>
      <c r="G2199" s="45"/>
      <c r="H2199" s="45" t="str">
        <f t="shared" si="357"/>
        <v/>
      </c>
      <c r="I2199" s="46" t="str">
        <f t="shared" si="358"/>
        <v/>
      </c>
      <c r="J2199" s="34">
        <f t="shared" si="359"/>
        <v>0</v>
      </c>
      <c r="K2199" s="45">
        <f t="shared" si="360"/>
        <v>0</v>
      </c>
      <c r="L2199" s="44"/>
      <c r="M2199" s="45"/>
      <c r="N2199" s="45"/>
      <c r="O2199" s="45" t="str">
        <f t="shared" si="361"/>
        <v/>
      </c>
      <c r="P2199" s="46" t="str">
        <f t="shared" si="362"/>
        <v/>
      </c>
      <c r="Q2199" s="34">
        <f t="shared" si="363"/>
        <v>0</v>
      </c>
      <c r="R2199" s="45">
        <f t="shared" si="364"/>
        <v>0</v>
      </c>
      <c r="S2199" s="44"/>
      <c r="T2199" s="45"/>
      <c r="U2199" s="45"/>
      <c r="V2199" s="45" t="str">
        <f t="shared" si="365"/>
        <v/>
      </c>
      <c r="W2199" s="46" t="str">
        <f t="shared" si="366"/>
        <v/>
      </c>
      <c r="X2199" s="12"/>
    </row>
    <row r="2200" spans="1:24" x14ac:dyDescent="0.25">
      <c r="A2200" s="53">
        <v>4022</v>
      </c>
      <c r="B2200" s="22"/>
      <c r="C2200" s="34"/>
      <c r="D2200" s="45"/>
      <c r="E2200" s="44"/>
      <c r="F2200" s="45"/>
      <c r="G2200" s="45"/>
      <c r="H2200" s="45" t="str">
        <f t="shared" si="357"/>
        <v/>
      </c>
      <c r="I2200" s="46" t="str">
        <f t="shared" si="358"/>
        <v/>
      </c>
      <c r="J2200" s="34">
        <f t="shared" si="359"/>
        <v>0</v>
      </c>
      <c r="K2200" s="45">
        <f t="shared" si="360"/>
        <v>0</v>
      </c>
      <c r="L2200" s="44"/>
      <c r="M2200" s="45"/>
      <c r="N2200" s="45"/>
      <c r="O2200" s="45" t="str">
        <f t="shared" si="361"/>
        <v/>
      </c>
      <c r="P2200" s="46" t="str">
        <f t="shared" si="362"/>
        <v/>
      </c>
      <c r="Q2200" s="34">
        <f t="shared" si="363"/>
        <v>0</v>
      </c>
      <c r="R2200" s="45">
        <f t="shared" si="364"/>
        <v>0</v>
      </c>
      <c r="S2200" s="44"/>
      <c r="T2200" s="45"/>
      <c r="U2200" s="45"/>
      <c r="V2200" s="45" t="str">
        <f t="shared" si="365"/>
        <v/>
      </c>
      <c r="W2200" s="46" t="str">
        <f t="shared" si="366"/>
        <v/>
      </c>
      <c r="X2200" s="12"/>
    </row>
    <row r="2201" spans="1:24" x14ac:dyDescent="0.25">
      <c r="A2201" s="53">
        <v>4023</v>
      </c>
      <c r="B2201" s="22"/>
      <c r="C2201" s="34"/>
      <c r="D2201" s="45"/>
      <c r="E2201" s="44"/>
      <c r="F2201" s="45"/>
      <c r="G2201" s="45"/>
      <c r="H2201" s="45" t="str">
        <f t="shared" si="357"/>
        <v/>
      </c>
      <c r="I2201" s="46" t="str">
        <f t="shared" si="358"/>
        <v/>
      </c>
      <c r="J2201" s="34">
        <f t="shared" si="359"/>
        <v>0</v>
      </c>
      <c r="K2201" s="45">
        <f t="shared" si="360"/>
        <v>0</v>
      </c>
      <c r="L2201" s="44"/>
      <c r="M2201" s="45"/>
      <c r="N2201" s="45"/>
      <c r="O2201" s="45" t="str">
        <f t="shared" si="361"/>
        <v/>
      </c>
      <c r="P2201" s="46" t="str">
        <f t="shared" si="362"/>
        <v/>
      </c>
      <c r="Q2201" s="34">
        <f t="shared" si="363"/>
        <v>0</v>
      </c>
      <c r="R2201" s="45">
        <f t="shared" si="364"/>
        <v>0</v>
      </c>
      <c r="S2201" s="44"/>
      <c r="T2201" s="45"/>
      <c r="U2201" s="45"/>
      <c r="V2201" s="45" t="str">
        <f t="shared" si="365"/>
        <v/>
      </c>
      <c r="W2201" s="46" t="str">
        <f t="shared" si="366"/>
        <v/>
      </c>
      <c r="X2201" s="12"/>
    </row>
    <row r="2202" spans="1:24" x14ac:dyDescent="0.25">
      <c r="A2202" s="53">
        <v>4024</v>
      </c>
      <c r="B2202" s="22"/>
      <c r="C2202" s="34"/>
      <c r="D2202" s="45"/>
      <c r="E2202" s="44"/>
      <c r="F2202" s="45"/>
      <c r="G2202" s="45"/>
      <c r="H2202" s="45" t="str">
        <f t="shared" si="357"/>
        <v/>
      </c>
      <c r="I2202" s="46" t="str">
        <f t="shared" si="358"/>
        <v/>
      </c>
      <c r="J2202" s="34">
        <f t="shared" si="359"/>
        <v>0</v>
      </c>
      <c r="K2202" s="45">
        <f t="shared" si="360"/>
        <v>0</v>
      </c>
      <c r="L2202" s="44"/>
      <c r="M2202" s="45"/>
      <c r="N2202" s="45"/>
      <c r="O2202" s="45" t="str">
        <f t="shared" si="361"/>
        <v/>
      </c>
      <c r="P2202" s="46" t="str">
        <f t="shared" si="362"/>
        <v/>
      </c>
      <c r="Q2202" s="34">
        <f t="shared" si="363"/>
        <v>0</v>
      </c>
      <c r="R2202" s="45">
        <f t="shared" si="364"/>
        <v>0</v>
      </c>
      <c r="S2202" s="44"/>
      <c r="T2202" s="45"/>
      <c r="U2202" s="45"/>
      <c r="V2202" s="45" t="str">
        <f t="shared" si="365"/>
        <v/>
      </c>
      <c r="W2202" s="46" t="str">
        <f t="shared" si="366"/>
        <v/>
      </c>
      <c r="X2202" s="12"/>
    </row>
    <row r="2203" spans="1:24" x14ac:dyDescent="0.25">
      <c r="A2203" s="53">
        <v>4025</v>
      </c>
      <c r="B2203" s="22"/>
      <c r="C2203" s="34"/>
      <c r="D2203" s="45"/>
      <c r="E2203" s="44"/>
      <c r="F2203" s="45"/>
      <c r="G2203" s="45"/>
      <c r="H2203" s="45" t="str">
        <f t="shared" si="357"/>
        <v/>
      </c>
      <c r="I2203" s="46" t="str">
        <f t="shared" si="358"/>
        <v/>
      </c>
      <c r="J2203" s="34">
        <f t="shared" si="359"/>
        <v>0</v>
      </c>
      <c r="K2203" s="45">
        <f t="shared" si="360"/>
        <v>0</v>
      </c>
      <c r="L2203" s="44"/>
      <c r="M2203" s="45"/>
      <c r="N2203" s="45"/>
      <c r="O2203" s="45" t="str">
        <f t="shared" si="361"/>
        <v/>
      </c>
      <c r="P2203" s="46" t="str">
        <f t="shared" si="362"/>
        <v/>
      </c>
      <c r="Q2203" s="34">
        <f t="shared" si="363"/>
        <v>0</v>
      </c>
      <c r="R2203" s="45">
        <f t="shared" si="364"/>
        <v>0</v>
      </c>
      <c r="S2203" s="44"/>
      <c r="T2203" s="45"/>
      <c r="U2203" s="45"/>
      <c r="V2203" s="45" t="str">
        <f t="shared" si="365"/>
        <v/>
      </c>
      <c r="W2203" s="46" t="str">
        <f t="shared" si="366"/>
        <v/>
      </c>
      <c r="X2203" s="12"/>
    </row>
    <row r="2204" spans="1:24" x14ac:dyDescent="0.25">
      <c r="A2204" s="53">
        <v>4026</v>
      </c>
      <c r="B2204" s="22"/>
      <c r="C2204" s="34"/>
      <c r="D2204" s="45"/>
      <c r="E2204" s="44"/>
      <c r="F2204" s="45"/>
      <c r="G2204" s="45"/>
      <c r="H2204" s="45" t="str">
        <f t="shared" si="357"/>
        <v/>
      </c>
      <c r="I2204" s="46" t="str">
        <f t="shared" si="358"/>
        <v/>
      </c>
      <c r="J2204" s="34">
        <f t="shared" si="359"/>
        <v>0</v>
      </c>
      <c r="K2204" s="45">
        <f t="shared" si="360"/>
        <v>0</v>
      </c>
      <c r="L2204" s="44"/>
      <c r="M2204" s="45"/>
      <c r="N2204" s="45"/>
      <c r="O2204" s="45" t="str">
        <f t="shared" si="361"/>
        <v/>
      </c>
      <c r="P2204" s="46" t="str">
        <f t="shared" si="362"/>
        <v/>
      </c>
      <c r="Q2204" s="34">
        <f t="shared" si="363"/>
        <v>0</v>
      </c>
      <c r="R2204" s="45">
        <f t="shared" si="364"/>
        <v>0</v>
      </c>
      <c r="S2204" s="44"/>
      <c r="T2204" s="45"/>
      <c r="U2204" s="45"/>
      <c r="V2204" s="45" t="str">
        <f t="shared" si="365"/>
        <v/>
      </c>
      <c r="W2204" s="46" t="str">
        <f t="shared" si="366"/>
        <v/>
      </c>
      <c r="X2204" s="12"/>
    </row>
    <row r="2205" spans="1:24" x14ac:dyDescent="0.25">
      <c r="A2205" s="53">
        <v>4027</v>
      </c>
      <c r="B2205" s="22"/>
      <c r="C2205" s="34"/>
      <c r="D2205" s="45"/>
      <c r="E2205" s="44"/>
      <c r="F2205" s="45"/>
      <c r="G2205" s="45"/>
      <c r="H2205" s="45" t="str">
        <f t="shared" si="357"/>
        <v/>
      </c>
      <c r="I2205" s="46" t="str">
        <f t="shared" si="358"/>
        <v/>
      </c>
      <c r="J2205" s="34">
        <f t="shared" si="359"/>
        <v>0</v>
      </c>
      <c r="K2205" s="45">
        <f t="shared" si="360"/>
        <v>0</v>
      </c>
      <c r="L2205" s="44"/>
      <c r="M2205" s="45"/>
      <c r="N2205" s="45"/>
      <c r="O2205" s="45" t="str">
        <f t="shared" si="361"/>
        <v/>
      </c>
      <c r="P2205" s="46" t="str">
        <f t="shared" si="362"/>
        <v/>
      </c>
      <c r="Q2205" s="34">
        <f t="shared" si="363"/>
        <v>0</v>
      </c>
      <c r="R2205" s="45">
        <f t="shared" si="364"/>
        <v>0</v>
      </c>
      <c r="S2205" s="44"/>
      <c r="T2205" s="45"/>
      <c r="U2205" s="45"/>
      <c r="V2205" s="45" t="str">
        <f t="shared" si="365"/>
        <v/>
      </c>
      <c r="W2205" s="46" t="str">
        <f t="shared" si="366"/>
        <v/>
      </c>
      <c r="X2205" s="12"/>
    </row>
    <row r="2206" spans="1:24" x14ac:dyDescent="0.25">
      <c r="A2206" s="53">
        <v>4028</v>
      </c>
      <c r="B2206" s="22"/>
      <c r="C2206" s="34"/>
      <c r="D2206" s="45"/>
      <c r="E2206" s="44"/>
      <c r="F2206" s="45"/>
      <c r="G2206" s="45"/>
      <c r="H2206" s="45" t="str">
        <f t="shared" si="357"/>
        <v/>
      </c>
      <c r="I2206" s="46" t="str">
        <f t="shared" si="358"/>
        <v/>
      </c>
      <c r="J2206" s="34">
        <f t="shared" si="359"/>
        <v>0</v>
      </c>
      <c r="K2206" s="45">
        <f t="shared" si="360"/>
        <v>0</v>
      </c>
      <c r="L2206" s="44"/>
      <c r="M2206" s="45"/>
      <c r="N2206" s="45"/>
      <c r="O2206" s="45" t="str">
        <f t="shared" si="361"/>
        <v/>
      </c>
      <c r="P2206" s="46" t="str">
        <f t="shared" si="362"/>
        <v/>
      </c>
      <c r="Q2206" s="34">
        <f t="shared" si="363"/>
        <v>0</v>
      </c>
      <c r="R2206" s="45">
        <f t="shared" si="364"/>
        <v>0</v>
      </c>
      <c r="S2206" s="44"/>
      <c r="T2206" s="45"/>
      <c r="U2206" s="45"/>
      <c r="V2206" s="45" t="str">
        <f t="shared" si="365"/>
        <v/>
      </c>
      <c r="W2206" s="46" t="str">
        <f t="shared" si="366"/>
        <v/>
      </c>
      <c r="X2206" s="12"/>
    </row>
    <row r="2207" spans="1:24" x14ac:dyDescent="0.25">
      <c r="A2207" s="53">
        <v>4029</v>
      </c>
      <c r="B2207" s="22"/>
      <c r="C2207" s="34"/>
      <c r="D2207" s="45"/>
      <c r="E2207" s="44"/>
      <c r="F2207" s="45"/>
      <c r="G2207" s="45"/>
      <c r="H2207" s="45" t="str">
        <f t="shared" si="357"/>
        <v/>
      </c>
      <c r="I2207" s="46" t="str">
        <f t="shared" si="358"/>
        <v/>
      </c>
      <c r="J2207" s="34">
        <f t="shared" si="359"/>
        <v>0</v>
      </c>
      <c r="K2207" s="45">
        <f t="shared" si="360"/>
        <v>0</v>
      </c>
      <c r="L2207" s="44"/>
      <c r="M2207" s="45"/>
      <c r="N2207" s="45"/>
      <c r="O2207" s="45" t="str">
        <f t="shared" si="361"/>
        <v/>
      </c>
      <c r="P2207" s="46" t="str">
        <f t="shared" si="362"/>
        <v/>
      </c>
      <c r="Q2207" s="34">
        <f t="shared" si="363"/>
        <v>0</v>
      </c>
      <c r="R2207" s="45">
        <f t="shared" si="364"/>
        <v>0</v>
      </c>
      <c r="S2207" s="44"/>
      <c r="T2207" s="45"/>
      <c r="U2207" s="45"/>
      <c r="V2207" s="45" t="str">
        <f t="shared" si="365"/>
        <v/>
      </c>
      <c r="W2207" s="46" t="str">
        <f t="shared" si="366"/>
        <v/>
      </c>
      <c r="X2207" s="12"/>
    </row>
    <row r="2208" spans="1:24" x14ac:dyDescent="0.25">
      <c r="A2208" s="53">
        <v>4030</v>
      </c>
      <c r="B2208" s="22"/>
      <c r="C2208" s="34"/>
      <c r="D2208" s="45"/>
      <c r="E2208" s="44"/>
      <c r="F2208" s="45"/>
      <c r="G2208" s="45"/>
      <c r="H2208" s="45" t="str">
        <f t="shared" si="357"/>
        <v/>
      </c>
      <c r="I2208" s="46" t="str">
        <f t="shared" si="358"/>
        <v/>
      </c>
      <c r="J2208" s="34">
        <f t="shared" si="359"/>
        <v>0</v>
      </c>
      <c r="K2208" s="45">
        <f t="shared" si="360"/>
        <v>0</v>
      </c>
      <c r="L2208" s="44"/>
      <c r="M2208" s="45"/>
      <c r="N2208" s="45"/>
      <c r="O2208" s="45" t="str">
        <f t="shared" si="361"/>
        <v/>
      </c>
      <c r="P2208" s="46" t="str">
        <f t="shared" si="362"/>
        <v/>
      </c>
      <c r="Q2208" s="34">
        <f t="shared" si="363"/>
        <v>0</v>
      </c>
      <c r="R2208" s="45">
        <f t="shared" si="364"/>
        <v>0</v>
      </c>
      <c r="S2208" s="44"/>
      <c r="T2208" s="45"/>
      <c r="U2208" s="45"/>
      <c r="V2208" s="45" t="str">
        <f t="shared" si="365"/>
        <v/>
      </c>
      <c r="W2208" s="46" t="str">
        <f t="shared" si="366"/>
        <v/>
      </c>
      <c r="X2208" s="12"/>
    </row>
    <row r="2209" spans="1:24" x14ac:dyDescent="0.25">
      <c r="A2209" s="53">
        <v>4031</v>
      </c>
      <c r="B2209" s="22"/>
      <c r="C2209" s="34"/>
      <c r="D2209" s="45"/>
      <c r="E2209" s="44"/>
      <c r="F2209" s="45"/>
      <c r="G2209" s="45"/>
      <c r="H2209" s="45" t="str">
        <f t="shared" si="357"/>
        <v/>
      </c>
      <c r="I2209" s="46" t="str">
        <f t="shared" si="358"/>
        <v/>
      </c>
      <c r="J2209" s="34">
        <f t="shared" si="359"/>
        <v>0</v>
      </c>
      <c r="K2209" s="45">
        <f t="shared" si="360"/>
        <v>0</v>
      </c>
      <c r="L2209" s="44"/>
      <c r="M2209" s="45"/>
      <c r="N2209" s="45"/>
      <c r="O2209" s="45" t="str">
        <f t="shared" si="361"/>
        <v/>
      </c>
      <c r="P2209" s="46" t="str">
        <f t="shared" si="362"/>
        <v/>
      </c>
      <c r="Q2209" s="34">
        <f t="shared" si="363"/>
        <v>0</v>
      </c>
      <c r="R2209" s="45">
        <f t="shared" si="364"/>
        <v>0</v>
      </c>
      <c r="S2209" s="44"/>
      <c r="T2209" s="45"/>
      <c r="U2209" s="45"/>
      <c r="V2209" s="45" t="str">
        <f t="shared" si="365"/>
        <v/>
      </c>
      <c r="W2209" s="46" t="str">
        <f t="shared" si="366"/>
        <v/>
      </c>
      <c r="X2209" s="12"/>
    </row>
    <row r="2210" spans="1:24" x14ac:dyDescent="0.25">
      <c r="A2210" s="53">
        <v>4032</v>
      </c>
      <c r="B2210" s="22"/>
      <c r="C2210" s="34"/>
      <c r="D2210" s="45"/>
      <c r="E2210" s="44"/>
      <c r="F2210" s="45"/>
      <c r="G2210" s="45"/>
      <c r="H2210" s="45" t="str">
        <f t="shared" si="357"/>
        <v/>
      </c>
      <c r="I2210" s="46" t="str">
        <f t="shared" si="358"/>
        <v/>
      </c>
      <c r="J2210" s="34">
        <f t="shared" si="359"/>
        <v>0</v>
      </c>
      <c r="K2210" s="45">
        <f t="shared" si="360"/>
        <v>0</v>
      </c>
      <c r="L2210" s="44"/>
      <c r="M2210" s="45"/>
      <c r="N2210" s="45"/>
      <c r="O2210" s="45" t="str">
        <f t="shared" si="361"/>
        <v/>
      </c>
      <c r="P2210" s="46" t="str">
        <f t="shared" si="362"/>
        <v/>
      </c>
      <c r="Q2210" s="34">
        <f t="shared" si="363"/>
        <v>0</v>
      </c>
      <c r="R2210" s="45">
        <f t="shared" si="364"/>
        <v>0</v>
      </c>
      <c r="S2210" s="44"/>
      <c r="T2210" s="45"/>
      <c r="U2210" s="45"/>
      <c r="V2210" s="45" t="str">
        <f t="shared" si="365"/>
        <v/>
      </c>
      <c r="W2210" s="46" t="str">
        <f t="shared" si="366"/>
        <v/>
      </c>
      <c r="X2210" s="12"/>
    </row>
    <row r="2211" spans="1:24" x14ac:dyDescent="0.25">
      <c r="A2211" s="53">
        <v>4033</v>
      </c>
      <c r="B2211" s="22"/>
      <c r="C2211" s="34"/>
      <c r="D2211" s="45"/>
      <c r="E2211" s="44"/>
      <c r="F2211" s="45"/>
      <c r="G2211" s="45"/>
      <c r="H2211" s="45" t="str">
        <f t="shared" si="357"/>
        <v/>
      </c>
      <c r="I2211" s="46" t="str">
        <f t="shared" si="358"/>
        <v/>
      </c>
      <c r="J2211" s="34">
        <f t="shared" si="359"/>
        <v>0</v>
      </c>
      <c r="K2211" s="45">
        <f t="shared" si="360"/>
        <v>0</v>
      </c>
      <c r="L2211" s="44"/>
      <c r="M2211" s="45"/>
      <c r="N2211" s="45"/>
      <c r="O2211" s="45" t="str">
        <f t="shared" si="361"/>
        <v/>
      </c>
      <c r="P2211" s="46" t="str">
        <f t="shared" si="362"/>
        <v/>
      </c>
      <c r="Q2211" s="34">
        <f t="shared" si="363"/>
        <v>0</v>
      </c>
      <c r="R2211" s="45">
        <f t="shared" si="364"/>
        <v>0</v>
      </c>
      <c r="S2211" s="44"/>
      <c r="T2211" s="45"/>
      <c r="U2211" s="45"/>
      <c r="V2211" s="45" t="str">
        <f t="shared" si="365"/>
        <v/>
      </c>
      <c r="W2211" s="46" t="str">
        <f t="shared" si="366"/>
        <v/>
      </c>
      <c r="X2211" s="12"/>
    </row>
    <row r="2212" spans="1:24" x14ac:dyDescent="0.25">
      <c r="A2212" s="53">
        <v>4034</v>
      </c>
      <c r="B2212" s="22"/>
      <c r="C2212" s="34"/>
      <c r="D2212" s="45"/>
      <c r="E2212" s="44"/>
      <c r="F2212" s="45"/>
      <c r="G2212" s="45"/>
      <c r="H2212" s="45" t="str">
        <f t="shared" si="357"/>
        <v/>
      </c>
      <c r="I2212" s="46" t="str">
        <f t="shared" si="358"/>
        <v/>
      </c>
      <c r="J2212" s="34">
        <f t="shared" si="359"/>
        <v>0</v>
      </c>
      <c r="K2212" s="45">
        <f t="shared" si="360"/>
        <v>0</v>
      </c>
      <c r="L2212" s="44"/>
      <c r="M2212" s="45"/>
      <c r="N2212" s="45"/>
      <c r="O2212" s="45" t="str">
        <f t="shared" si="361"/>
        <v/>
      </c>
      <c r="P2212" s="46" t="str">
        <f t="shared" si="362"/>
        <v/>
      </c>
      <c r="Q2212" s="34">
        <f t="shared" si="363"/>
        <v>0</v>
      </c>
      <c r="R2212" s="45">
        <f t="shared" si="364"/>
        <v>0</v>
      </c>
      <c r="S2212" s="44"/>
      <c r="T2212" s="45"/>
      <c r="U2212" s="45"/>
      <c r="V2212" s="45" t="str">
        <f t="shared" si="365"/>
        <v/>
      </c>
      <c r="W2212" s="46" t="str">
        <f t="shared" si="366"/>
        <v/>
      </c>
      <c r="X2212" s="12"/>
    </row>
    <row r="2213" spans="1:24" x14ac:dyDescent="0.25">
      <c r="A2213" s="53">
        <v>4035</v>
      </c>
      <c r="B2213" s="22"/>
      <c r="C2213" s="34"/>
      <c r="D2213" s="45"/>
      <c r="E2213" s="44"/>
      <c r="F2213" s="45"/>
      <c r="G2213" s="45"/>
      <c r="H2213" s="45" t="str">
        <f t="shared" si="357"/>
        <v/>
      </c>
      <c r="I2213" s="46" t="str">
        <f t="shared" si="358"/>
        <v/>
      </c>
      <c r="J2213" s="34">
        <f t="shared" si="359"/>
        <v>0</v>
      </c>
      <c r="K2213" s="45">
        <f t="shared" si="360"/>
        <v>0</v>
      </c>
      <c r="L2213" s="44"/>
      <c r="M2213" s="45"/>
      <c r="N2213" s="45"/>
      <c r="O2213" s="45" t="str">
        <f t="shared" si="361"/>
        <v/>
      </c>
      <c r="P2213" s="46" t="str">
        <f t="shared" si="362"/>
        <v/>
      </c>
      <c r="Q2213" s="34">
        <f t="shared" si="363"/>
        <v>0</v>
      </c>
      <c r="R2213" s="45">
        <f t="shared" si="364"/>
        <v>0</v>
      </c>
      <c r="S2213" s="44"/>
      <c r="T2213" s="45"/>
      <c r="U2213" s="45"/>
      <c r="V2213" s="45" t="str">
        <f t="shared" si="365"/>
        <v/>
      </c>
      <c r="W2213" s="46" t="str">
        <f t="shared" si="366"/>
        <v/>
      </c>
      <c r="X2213" s="12"/>
    </row>
    <row r="2214" spans="1:24" x14ac:dyDescent="0.25">
      <c r="A2214" s="53">
        <v>4036</v>
      </c>
      <c r="B2214" s="22"/>
      <c r="C2214" s="34"/>
      <c r="D2214" s="45"/>
      <c r="E2214" s="44"/>
      <c r="F2214" s="45"/>
      <c r="G2214" s="45"/>
      <c r="H2214" s="45" t="str">
        <f t="shared" si="357"/>
        <v/>
      </c>
      <c r="I2214" s="46" t="str">
        <f t="shared" si="358"/>
        <v/>
      </c>
      <c r="J2214" s="34">
        <f t="shared" si="359"/>
        <v>0</v>
      </c>
      <c r="K2214" s="45">
        <f t="shared" si="360"/>
        <v>0</v>
      </c>
      <c r="L2214" s="44"/>
      <c r="M2214" s="45"/>
      <c r="N2214" s="45"/>
      <c r="O2214" s="45" t="str">
        <f t="shared" si="361"/>
        <v/>
      </c>
      <c r="P2214" s="46" t="str">
        <f t="shared" si="362"/>
        <v/>
      </c>
      <c r="Q2214" s="34">
        <f t="shared" si="363"/>
        <v>0</v>
      </c>
      <c r="R2214" s="45">
        <f t="shared" si="364"/>
        <v>0</v>
      </c>
      <c r="S2214" s="44"/>
      <c r="T2214" s="45"/>
      <c r="U2214" s="45"/>
      <c r="V2214" s="45" t="str">
        <f t="shared" si="365"/>
        <v/>
      </c>
      <c r="W2214" s="46" t="str">
        <f t="shared" si="366"/>
        <v/>
      </c>
      <c r="X2214" s="12"/>
    </row>
    <row r="2215" spans="1:24" x14ac:dyDescent="0.25">
      <c r="A2215" s="53">
        <v>4037</v>
      </c>
      <c r="B2215" s="22"/>
      <c r="C2215" s="34"/>
      <c r="D2215" s="45"/>
      <c r="E2215" s="44"/>
      <c r="F2215" s="45"/>
      <c r="G2215" s="45"/>
      <c r="H2215" s="45" t="str">
        <f t="shared" si="357"/>
        <v/>
      </c>
      <c r="I2215" s="46" t="str">
        <f t="shared" si="358"/>
        <v/>
      </c>
      <c r="J2215" s="34">
        <f t="shared" si="359"/>
        <v>0</v>
      </c>
      <c r="K2215" s="45">
        <f t="shared" si="360"/>
        <v>0</v>
      </c>
      <c r="L2215" s="44"/>
      <c r="M2215" s="45"/>
      <c r="N2215" s="45"/>
      <c r="O2215" s="45" t="str">
        <f t="shared" si="361"/>
        <v/>
      </c>
      <c r="P2215" s="46" t="str">
        <f t="shared" si="362"/>
        <v/>
      </c>
      <c r="Q2215" s="34">
        <f t="shared" si="363"/>
        <v>0</v>
      </c>
      <c r="R2215" s="45">
        <f t="shared" si="364"/>
        <v>0</v>
      </c>
      <c r="S2215" s="44"/>
      <c r="T2215" s="45"/>
      <c r="U2215" s="45"/>
      <c r="V2215" s="45" t="str">
        <f t="shared" si="365"/>
        <v/>
      </c>
      <c r="W2215" s="46" t="str">
        <f t="shared" si="366"/>
        <v/>
      </c>
      <c r="X2215" s="12"/>
    </row>
    <row r="2216" spans="1:24" x14ac:dyDescent="0.25">
      <c r="A2216" s="53">
        <v>4038</v>
      </c>
      <c r="B2216" s="22"/>
      <c r="C2216" s="34"/>
      <c r="D2216" s="45"/>
      <c r="E2216" s="44"/>
      <c r="F2216" s="45"/>
      <c r="G2216" s="45"/>
      <c r="H2216" s="45" t="str">
        <f t="shared" si="357"/>
        <v/>
      </c>
      <c r="I2216" s="46" t="str">
        <f t="shared" si="358"/>
        <v/>
      </c>
      <c r="J2216" s="34">
        <f t="shared" si="359"/>
        <v>0</v>
      </c>
      <c r="K2216" s="45">
        <f t="shared" si="360"/>
        <v>0</v>
      </c>
      <c r="L2216" s="44"/>
      <c r="M2216" s="45"/>
      <c r="N2216" s="45"/>
      <c r="O2216" s="45" t="str">
        <f t="shared" si="361"/>
        <v/>
      </c>
      <c r="P2216" s="46" t="str">
        <f t="shared" si="362"/>
        <v/>
      </c>
      <c r="Q2216" s="34">
        <f t="shared" si="363"/>
        <v>0</v>
      </c>
      <c r="R2216" s="45">
        <f t="shared" si="364"/>
        <v>0</v>
      </c>
      <c r="S2216" s="44"/>
      <c r="T2216" s="45"/>
      <c r="U2216" s="45"/>
      <c r="V2216" s="45" t="str">
        <f t="shared" si="365"/>
        <v/>
      </c>
      <c r="W2216" s="46" t="str">
        <f t="shared" si="366"/>
        <v/>
      </c>
      <c r="X2216" s="12"/>
    </row>
    <row r="2217" spans="1:24" x14ac:dyDescent="0.25">
      <c r="A2217" s="53">
        <v>4039</v>
      </c>
      <c r="B2217" s="22"/>
      <c r="C2217" s="34"/>
      <c r="D2217" s="45"/>
      <c r="E2217" s="44"/>
      <c r="F2217" s="45"/>
      <c r="G2217" s="45"/>
      <c r="H2217" s="45" t="str">
        <f t="shared" si="357"/>
        <v/>
      </c>
      <c r="I2217" s="46" t="str">
        <f t="shared" si="358"/>
        <v/>
      </c>
      <c r="J2217" s="34">
        <f t="shared" si="359"/>
        <v>0</v>
      </c>
      <c r="K2217" s="45">
        <f t="shared" si="360"/>
        <v>0</v>
      </c>
      <c r="L2217" s="44"/>
      <c r="M2217" s="45"/>
      <c r="N2217" s="45"/>
      <c r="O2217" s="45" t="str">
        <f t="shared" si="361"/>
        <v/>
      </c>
      <c r="P2217" s="46" t="str">
        <f t="shared" si="362"/>
        <v/>
      </c>
      <c r="Q2217" s="34">
        <f t="shared" si="363"/>
        <v>0</v>
      </c>
      <c r="R2217" s="45">
        <f t="shared" si="364"/>
        <v>0</v>
      </c>
      <c r="S2217" s="44"/>
      <c r="T2217" s="45"/>
      <c r="U2217" s="45"/>
      <c r="V2217" s="45" t="str">
        <f t="shared" si="365"/>
        <v/>
      </c>
      <c r="W2217" s="46" t="str">
        <f t="shared" si="366"/>
        <v/>
      </c>
      <c r="X2217" s="12"/>
    </row>
    <row r="2218" spans="1:24" x14ac:dyDescent="0.25">
      <c r="A2218" s="53">
        <v>4040</v>
      </c>
      <c r="B2218" s="22"/>
      <c r="C2218" s="34"/>
      <c r="D2218" s="45"/>
      <c r="E2218" s="44"/>
      <c r="F2218" s="45"/>
      <c r="G2218" s="45"/>
      <c r="H2218" s="45" t="str">
        <f t="shared" si="357"/>
        <v/>
      </c>
      <c r="I2218" s="46" t="str">
        <f t="shared" si="358"/>
        <v/>
      </c>
      <c r="J2218" s="34">
        <f t="shared" si="359"/>
        <v>0</v>
      </c>
      <c r="K2218" s="45">
        <f t="shared" si="360"/>
        <v>0</v>
      </c>
      <c r="L2218" s="44"/>
      <c r="M2218" s="45"/>
      <c r="N2218" s="45"/>
      <c r="O2218" s="45" t="str">
        <f t="shared" si="361"/>
        <v/>
      </c>
      <c r="P2218" s="46" t="str">
        <f t="shared" si="362"/>
        <v/>
      </c>
      <c r="Q2218" s="34">
        <f t="shared" si="363"/>
        <v>0</v>
      </c>
      <c r="R2218" s="45">
        <f t="shared" si="364"/>
        <v>0</v>
      </c>
      <c r="S2218" s="44"/>
      <c r="T2218" s="45"/>
      <c r="U2218" s="45"/>
      <c r="V2218" s="45" t="str">
        <f t="shared" si="365"/>
        <v/>
      </c>
      <c r="W2218" s="46" t="str">
        <f t="shared" si="366"/>
        <v/>
      </c>
      <c r="X2218" s="12"/>
    </row>
    <row r="2219" spans="1:24" x14ac:dyDescent="0.25">
      <c r="A2219" s="53">
        <v>4041</v>
      </c>
      <c r="B2219" s="22"/>
      <c r="C2219" s="34"/>
      <c r="D2219" s="45"/>
      <c r="E2219" s="44"/>
      <c r="F2219" s="45"/>
      <c r="G2219" s="45"/>
      <c r="H2219" s="45" t="str">
        <f t="shared" si="357"/>
        <v/>
      </c>
      <c r="I2219" s="46" t="str">
        <f t="shared" si="358"/>
        <v/>
      </c>
      <c r="J2219" s="34">
        <f t="shared" si="359"/>
        <v>0</v>
      </c>
      <c r="K2219" s="45">
        <f t="shared" si="360"/>
        <v>0</v>
      </c>
      <c r="L2219" s="44"/>
      <c r="M2219" s="45"/>
      <c r="N2219" s="45"/>
      <c r="O2219" s="45" t="str">
        <f t="shared" si="361"/>
        <v/>
      </c>
      <c r="P2219" s="46" t="str">
        <f t="shared" si="362"/>
        <v/>
      </c>
      <c r="Q2219" s="34">
        <f t="shared" si="363"/>
        <v>0</v>
      </c>
      <c r="R2219" s="45">
        <f t="shared" si="364"/>
        <v>0</v>
      </c>
      <c r="S2219" s="44"/>
      <c r="T2219" s="45"/>
      <c r="U2219" s="45"/>
      <c r="V2219" s="45" t="str">
        <f t="shared" si="365"/>
        <v/>
      </c>
      <c r="W2219" s="46" t="str">
        <f t="shared" si="366"/>
        <v/>
      </c>
      <c r="X2219" s="12"/>
    </row>
    <row r="2220" spans="1:24" x14ac:dyDescent="0.25">
      <c r="A2220" s="53">
        <v>4042</v>
      </c>
      <c r="B2220" s="22"/>
      <c r="C2220" s="34"/>
      <c r="D2220" s="45"/>
      <c r="E2220" s="44"/>
      <c r="F2220" s="45"/>
      <c r="G2220" s="45"/>
      <c r="H2220" s="45" t="str">
        <f t="shared" si="357"/>
        <v/>
      </c>
      <c r="I2220" s="46" t="str">
        <f t="shared" si="358"/>
        <v/>
      </c>
      <c r="J2220" s="34">
        <f t="shared" si="359"/>
        <v>0</v>
      </c>
      <c r="K2220" s="45">
        <f t="shared" si="360"/>
        <v>0</v>
      </c>
      <c r="L2220" s="44"/>
      <c r="M2220" s="45"/>
      <c r="N2220" s="45"/>
      <c r="O2220" s="45" t="str">
        <f t="shared" si="361"/>
        <v/>
      </c>
      <c r="P2220" s="46" t="str">
        <f t="shared" si="362"/>
        <v/>
      </c>
      <c r="Q2220" s="34">
        <f t="shared" si="363"/>
        <v>0</v>
      </c>
      <c r="R2220" s="45">
        <f t="shared" si="364"/>
        <v>0</v>
      </c>
      <c r="S2220" s="44"/>
      <c r="T2220" s="45"/>
      <c r="U2220" s="45"/>
      <c r="V2220" s="45" t="str">
        <f t="shared" si="365"/>
        <v/>
      </c>
      <c r="W2220" s="46" t="str">
        <f t="shared" si="366"/>
        <v/>
      </c>
      <c r="X2220" s="12"/>
    </row>
    <row r="2221" spans="1:24" x14ac:dyDescent="0.25">
      <c r="A2221" s="53">
        <v>4043</v>
      </c>
      <c r="B2221" s="22"/>
      <c r="C2221" s="34"/>
      <c r="D2221" s="45"/>
      <c r="E2221" s="44"/>
      <c r="F2221" s="45"/>
      <c r="G2221" s="45"/>
      <c r="H2221" s="45" t="str">
        <f t="shared" si="357"/>
        <v/>
      </c>
      <c r="I2221" s="46" t="str">
        <f t="shared" si="358"/>
        <v/>
      </c>
      <c r="J2221" s="34">
        <f t="shared" si="359"/>
        <v>0</v>
      </c>
      <c r="K2221" s="45">
        <f t="shared" si="360"/>
        <v>0</v>
      </c>
      <c r="L2221" s="44"/>
      <c r="M2221" s="45"/>
      <c r="N2221" s="45"/>
      <c r="O2221" s="45" t="str">
        <f t="shared" si="361"/>
        <v/>
      </c>
      <c r="P2221" s="46" t="str">
        <f t="shared" si="362"/>
        <v/>
      </c>
      <c r="Q2221" s="34">
        <f t="shared" si="363"/>
        <v>0</v>
      </c>
      <c r="R2221" s="45">
        <f t="shared" si="364"/>
        <v>0</v>
      </c>
      <c r="S2221" s="44"/>
      <c r="T2221" s="45"/>
      <c r="U2221" s="45"/>
      <c r="V2221" s="45" t="str">
        <f t="shared" si="365"/>
        <v/>
      </c>
      <c r="W2221" s="46" t="str">
        <f t="shared" si="366"/>
        <v/>
      </c>
      <c r="X2221" s="12"/>
    </row>
    <row r="2222" spans="1:24" x14ac:dyDescent="0.25">
      <c r="A2222" s="53">
        <v>4044</v>
      </c>
      <c r="B2222" s="22"/>
      <c r="C2222" s="34"/>
      <c r="D2222" s="45"/>
      <c r="E2222" s="44"/>
      <c r="F2222" s="45"/>
      <c r="G2222" s="45"/>
      <c r="H2222" s="45" t="str">
        <f t="shared" si="357"/>
        <v/>
      </c>
      <c r="I2222" s="46" t="str">
        <f t="shared" si="358"/>
        <v/>
      </c>
      <c r="J2222" s="34">
        <f t="shared" si="359"/>
        <v>0</v>
      </c>
      <c r="K2222" s="45">
        <f t="shared" si="360"/>
        <v>0</v>
      </c>
      <c r="L2222" s="44"/>
      <c r="M2222" s="45"/>
      <c r="N2222" s="45"/>
      <c r="O2222" s="45" t="str">
        <f t="shared" si="361"/>
        <v/>
      </c>
      <c r="P2222" s="46" t="str">
        <f t="shared" si="362"/>
        <v/>
      </c>
      <c r="Q2222" s="34">
        <f t="shared" si="363"/>
        <v>0</v>
      </c>
      <c r="R2222" s="45">
        <f t="shared" si="364"/>
        <v>0</v>
      </c>
      <c r="S2222" s="44"/>
      <c r="T2222" s="45"/>
      <c r="U2222" s="45"/>
      <c r="V2222" s="45" t="str">
        <f t="shared" si="365"/>
        <v/>
      </c>
      <c r="W2222" s="46" t="str">
        <f t="shared" si="366"/>
        <v/>
      </c>
      <c r="X2222" s="12"/>
    </row>
    <row r="2223" spans="1:24" x14ac:dyDescent="0.25">
      <c r="A2223" s="53">
        <v>4045</v>
      </c>
      <c r="B2223" s="22"/>
      <c r="C2223" s="34"/>
      <c r="D2223" s="45"/>
      <c r="E2223" s="44"/>
      <c r="F2223" s="45"/>
      <c r="G2223" s="45"/>
      <c r="H2223" s="45" t="str">
        <f t="shared" si="357"/>
        <v/>
      </c>
      <c r="I2223" s="46" t="str">
        <f t="shared" si="358"/>
        <v/>
      </c>
      <c r="J2223" s="34">
        <f t="shared" si="359"/>
        <v>0</v>
      </c>
      <c r="K2223" s="45">
        <f t="shared" si="360"/>
        <v>0</v>
      </c>
      <c r="L2223" s="44"/>
      <c r="M2223" s="45"/>
      <c r="N2223" s="45"/>
      <c r="O2223" s="45" t="str">
        <f t="shared" si="361"/>
        <v/>
      </c>
      <c r="P2223" s="46" t="str">
        <f t="shared" si="362"/>
        <v/>
      </c>
      <c r="Q2223" s="34">
        <f t="shared" si="363"/>
        <v>0</v>
      </c>
      <c r="R2223" s="45">
        <f t="shared" si="364"/>
        <v>0</v>
      </c>
      <c r="S2223" s="44"/>
      <c r="T2223" s="45"/>
      <c r="U2223" s="45"/>
      <c r="V2223" s="45" t="str">
        <f t="shared" si="365"/>
        <v/>
      </c>
      <c r="W2223" s="46" t="str">
        <f t="shared" si="366"/>
        <v/>
      </c>
      <c r="X2223" s="12"/>
    </row>
    <row r="2224" spans="1:24" x14ac:dyDescent="0.25">
      <c r="A2224" s="53">
        <v>4046</v>
      </c>
      <c r="B2224" s="22"/>
      <c r="C2224" s="34"/>
      <c r="D2224" s="45"/>
      <c r="E2224" s="44"/>
      <c r="F2224" s="45"/>
      <c r="G2224" s="45"/>
      <c r="H2224" s="45" t="str">
        <f t="shared" si="357"/>
        <v/>
      </c>
      <c r="I2224" s="46" t="str">
        <f t="shared" si="358"/>
        <v/>
      </c>
      <c r="J2224" s="34">
        <f t="shared" si="359"/>
        <v>0</v>
      </c>
      <c r="K2224" s="45">
        <f t="shared" si="360"/>
        <v>0</v>
      </c>
      <c r="L2224" s="44"/>
      <c r="M2224" s="45"/>
      <c r="N2224" s="45"/>
      <c r="O2224" s="45" t="str">
        <f t="shared" si="361"/>
        <v/>
      </c>
      <c r="P2224" s="46" t="str">
        <f t="shared" si="362"/>
        <v/>
      </c>
      <c r="Q2224" s="34">
        <f t="shared" si="363"/>
        <v>0</v>
      </c>
      <c r="R2224" s="45">
        <f t="shared" si="364"/>
        <v>0</v>
      </c>
      <c r="S2224" s="44"/>
      <c r="T2224" s="45"/>
      <c r="U2224" s="45"/>
      <c r="V2224" s="45" t="str">
        <f t="shared" si="365"/>
        <v/>
      </c>
      <c r="W2224" s="46" t="str">
        <f t="shared" si="366"/>
        <v/>
      </c>
      <c r="X2224" s="12"/>
    </row>
    <row r="2225" spans="1:24" x14ac:dyDescent="0.25">
      <c r="A2225" s="53">
        <v>4047</v>
      </c>
      <c r="B2225" s="22"/>
      <c r="C2225" s="34"/>
      <c r="D2225" s="45"/>
      <c r="E2225" s="44"/>
      <c r="F2225" s="45"/>
      <c r="G2225" s="45"/>
      <c r="H2225" s="45" t="str">
        <f t="shared" si="357"/>
        <v/>
      </c>
      <c r="I2225" s="46" t="str">
        <f t="shared" si="358"/>
        <v/>
      </c>
      <c r="J2225" s="34">
        <f t="shared" si="359"/>
        <v>0</v>
      </c>
      <c r="K2225" s="45">
        <f t="shared" si="360"/>
        <v>0</v>
      </c>
      <c r="L2225" s="44"/>
      <c r="M2225" s="45"/>
      <c r="N2225" s="45"/>
      <c r="O2225" s="45" t="str">
        <f t="shared" si="361"/>
        <v/>
      </c>
      <c r="P2225" s="46" t="str">
        <f t="shared" si="362"/>
        <v/>
      </c>
      <c r="Q2225" s="34">
        <f t="shared" si="363"/>
        <v>0</v>
      </c>
      <c r="R2225" s="45">
        <f t="shared" si="364"/>
        <v>0</v>
      </c>
      <c r="S2225" s="44"/>
      <c r="T2225" s="45"/>
      <c r="U2225" s="45"/>
      <c r="V2225" s="45" t="str">
        <f t="shared" si="365"/>
        <v/>
      </c>
      <c r="W2225" s="46" t="str">
        <f t="shared" si="366"/>
        <v/>
      </c>
      <c r="X2225" s="12"/>
    </row>
    <row r="2226" spans="1:24" x14ac:dyDescent="0.25">
      <c r="A2226" s="53">
        <v>4048</v>
      </c>
      <c r="B2226" s="22"/>
      <c r="C2226" s="34"/>
      <c r="D2226" s="45"/>
      <c r="E2226" s="44"/>
      <c r="F2226" s="45"/>
      <c r="G2226" s="45"/>
      <c r="H2226" s="45" t="str">
        <f t="shared" si="357"/>
        <v/>
      </c>
      <c r="I2226" s="46" t="str">
        <f t="shared" si="358"/>
        <v/>
      </c>
      <c r="J2226" s="34">
        <f t="shared" si="359"/>
        <v>0</v>
      </c>
      <c r="K2226" s="45">
        <f t="shared" si="360"/>
        <v>0</v>
      </c>
      <c r="L2226" s="44"/>
      <c r="M2226" s="45"/>
      <c r="N2226" s="45"/>
      <c r="O2226" s="45" t="str">
        <f t="shared" si="361"/>
        <v/>
      </c>
      <c r="P2226" s="46" t="str">
        <f t="shared" si="362"/>
        <v/>
      </c>
      <c r="Q2226" s="34">
        <f t="shared" si="363"/>
        <v>0</v>
      </c>
      <c r="R2226" s="45">
        <f t="shared" si="364"/>
        <v>0</v>
      </c>
      <c r="S2226" s="44"/>
      <c r="T2226" s="45"/>
      <c r="U2226" s="45"/>
      <c r="V2226" s="45" t="str">
        <f t="shared" si="365"/>
        <v/>
      </c>
      <c r="W2226" s="46" t="str">
        <f t="shared" si="366"/>
        <v/>
      </c>
      <c r="X2226" s="12"/>
    </row>
    <row r="2227" spans="1:24" x14ac:dyDescent="0.25">
      <c r="A2227" s="53">
        <v>4049</v>
      </c>
      <c r="B2227" s="22"/>
      <c r="C2227" s="34"/>
      <c r="D2227" s="45"/>
      <c r="E2227" s="44"/>
      <c r="F2227" s="45"/>
      <c r="G2227" s="45"/>
      <c r="H2227" s="45" t="str">
        <f t="shared" si="357"/>
        <v/>
      </c>
      <c r="I2227" s="46" t="str">
        <f t="shared" si="358"/>
        <v/>
      </c>
      <c r="J2227" s="34">
        <f t="shared" si="359"/>
        <v>0</v>
      </c>
      <c r="K2227" s="45">
        <f t="shared" si="360"/>
        <v>0</v>
      </c>
      <c r="L2227" s="44"/>
      <c r="M2227" s="45"/>
      <c r="N2227" s="45"/>
      <c r="O2227" s="45" t="str">
        <f t="shared" si="361"/>
        <v/>
      </c>
      <c r="P2227" s="46" t="str">
        <f t="shared" si="362"/>
        <v/>
      </c>
      <c r="Q2227" s="34">
        <f t="shared" si="363"/>
        <v>0</v>
      </c>
      <c r="R2227" s="45">
        <f t="shared" si="364"/>
        <v>0</v>
      </c>
      <c r="S2227" s="44"/>
      <c r="T2227" s="45"/>
      <c r="U2227" s="45"/>
      <c r="V2227" s="45" t="str">
        <f t="shared" si="365"/>
        <v/>
      </c>
      <c r="W2227" s="46" t="str">
        <f t="shared" si="366"/>
        <v/>
      </c>
      <c r="X2227" s="12"/>
    </row>
    <row r="2228" spans="1:24" x14ac:dyDescent="0.25">
      <c r="A2228" s="53">
        <v>4050</v>
      </c>
      <c r="B2228" s="22"/>
      <c r="C2228" s="34"/>
      <c r="D2228" s="45"/>
      <c r="E2228" s="44"/>
      <c r="F2228" s="45"/>
      <c r="G2228" s="45"/>
      <c r="H2228" s="45" t="str">
        <f t="shared" si="357"/>
        <v/>
      </c>
      <c r="I2228" s="46" t="str">
        <f t="shared" si="358"/>
        <v/>
      </c>
      <c r="J2228" s="34">
        <f t="shared" si="359"/>
        <v>0</v>
      </c>
      <c r="K2228" s="45">
        <f t="shared" si="360"/>
        <v>0</v>
      </c>
      <c r="L2228" s="44"/>
      <c r="M2228" s="45"/>
      <c r="N2228" s="45"/>
      <c r="O2228" s="45" t="str">
        <f t="shared" si="361"/>
        <v/>
      </c>
      <c r="P2228" s="46" t="str">
        <f t="shared" si="362"/>
        <v/>
      </c>
      <c r="Q2228" s="34">
        <f t="shared" si="363"/>
        <v>0</v>
      </c>
      <c r="R2228" s="45">
        <f t="shared" si="364"/>
        <v>0</v>
      </c>
      <c r="S2228" s="44"/>
      <c r="T2228" s="45"/>
      <c r="U2228" s="45"/>
      <c r="V2228" s="45" t="str">
        <f t="shared" si="365"/>
        <v/>
      </c>
      <c r="W2228" s="46" t="str">
        <f t="shared" si="366"/>
        <v/>
      </c>
      <c r="X2228" s="12"/>
    </row>
    <row r="2229" spans="1:24" x14ac:dyDescent="0.25">
      <c r="A2229" s="53">
        <v>4051</v>
      </c>
      <c r="B2229" s="22"/>
      <c r="C2229" s="34"/>
      <c r="D2229" s="45"/>
      <c r="E2229" s="44"/>
      <c r="F2229" s="45"/>
      <c r="G2229" s="45"/>
      <c r="H2229" s="45" t="str">
        <f t="shared" si="357"/>
        <v/>
      </c>
      <c r="I2229" s="46" t="str">
        <f t="shared" si="358"/>
        <v/>
      </c>
      <c r="J2229" s="34">
        <f t="shared" si="359"/>
        <v>0</v>
      </c>
      <c r="K2229" s="45">
        <f t="shared" si="360"/>
        <v>0</v>
      </c>
      <c r="L2229" s="44"/>
      <c r="M2229" s="45"/>
      <c r="N2229" s="45"/>
      <c r="O2229" s="45" t="str">
        <f t="shared" si="361"/>
        <v/>
      </c>
      <c r="P2229" s="46" t="str">
        <f t="shared" si="362"/>
        <v/>
      </c>
      <c r="Q2229" s="34">
        <f t="shared" si="363"/>
        <v>0</v>
      </c>
      <c r="R2229" s="45">
        <f t="shared" si="364"/>
        <v>0</v>
      </c>
      <c r="S2229" s="44"/>
      <c r="T2229" s="45"/>
      <c r="U2229" s="45"/>
      <c r="V2229" s="45" t="str">
        <f t="shared" si="365"/>
        <v/>
      </c>
      <c r="W2229" s="46" t="str">
        <f t="shared" si="366"/>
        <v/>
      </c>
      <c r="X2229" s="12"/>
    </row>
    <row r="2230" spans="1:24" x14ac:dyDescent="0.25">
      <c r="A2230" s="53">
        <v>4052</v>
      </c>
      <c r="B2230" s="22"/>
      <c r="C2230" s="34"/>
      <c r="D2230" s="45"/>
      <c r="E2230" s="44"/>
      <c r="F2230" s="45"/>
      <c r="G2230" s="45"/>
      <c r="H2230" s="45" t="str">
        <f t="shared" si="357"/>
        <v/>
      </c>
      <c r="I2230" s="46" t="str">
        <f t="shared" si="358"/>
        <v/>
      </c>
      <c r="J2230" s="34">
        <f t="shared" si="359"/>
        <v>0</v>
      </c>
      <c r="K2230" s="45">
        <f t="shared" si="360"/>
        <v>0</v>
      </c>
      <c r="L2230" s="44"/>
      <c r="M2230" s="45"/>
      <c r="N2230" s="45"/>
      <c r="O2230" s="45" t="str">
        <f t="shared" si="361"/>
        <v/>
      </c>
      <c r="P2230" s="46" t="str">
        <f t="shared" si="362"/>
        <v/>
      </c>
      <c r="Q2230" s="34">
        <f t="shared" si="363"/>
        <v>0</v>
      </c>
      <c r="R2230" s="45">
        <f t="shared" si="364"/>
        <v>0</v>
      </c>
      <c r="S2230" s="44"/>
      <c r="T2230" s="45"/>
      <c r="U2230" s="45"/>
      <c r="V2230" s="45" t="str">
        <f t="shared" si="365"/>
        <v/>
      </c>
      <c r="W2230" s="46" t="str">
        <f t="shared" si="366"/>
        <v/>
      </c>
      <c r="X2230" s="12"/>
    </row>
    <row r="2231" spans="1:24" x14ac:dyDescent="0.25">
      <c r="A2231" s="53">
        <v>4053</v>
      </c>
      <c r="B2231" s="22"/>
      <c r="C2231" s="34"/>
      <c r="D2231" s="45"/>
      <c r="E2231" s="44"/>
      <c r="F2231" s="45"/>
      <c r="G2231" s="45"/>
      <c r="H2231" s="45" t="str">
        <f t="shared" si="357"/>
        <v/>
      </c>
      <c r="I2231" s="46" t="str">
        <f t="shared" si="358"/>
        <v/>
      </c>
      <c r="J2231" s="34">
        <f t="shared" si="359"/>
        <v>0</v>
      </c>
      <c r="K2231" s="45">
        <f t="shared" si="360"/>
        <v>0</v>
      </c>
      <c r="L2231" s="44"/>
      <c r="M2231" s="45"/>
      <c r="N2231" s="45"/>
      <c r="O2231" s="45" t="str">
        <f t="shared" si="361"/>
        <v/>
      </c>
      <c r="P2231" s="46" t="str">
        <f t="shared" si="362"/>
        <v/>
      </c>
      <c r="Q2231" s="34">
        <f t="shared" si="363"/>
        <v>0</v>
      </c>
      <c r="R2231" s="45">
        <f t="shared" si="364"/>
        <v>0</v>
      </c>
      <c r="S2231" s="44"/>
      <c r="T2231" s="45"/>
      <c r="U2231" s="45"/>
      <c r="V2231" s="45" t="str">
        <f t="shared" si="365"/>
        <v/>
      </c>
      <c r="W2231" s="46" t="str">
        <f t="shared" si="366"/>
        <v/>
      </c>
      <c r="X2231" s="12"/>
    </row>
    <row r="2232" spans="1:24" x14ac:dyDescent="0.25">
      <c r="A2232" s="53">
        <v>4054</v>
      </c>
      <c r="B2232" s="22"/>
      <c r="C2232" s="34"/>
      <c r="D2232" s="45"/>
      <c r="E2232" s="44"/>
      <c r="F2232" s="45"/>
      <c r="G2232" s="45"/>
      <c r="H2232" s="45" t="str">
        <f t="shared" si="357"/>
        <v/>
      </c>
      <c r="I2232" s="46" t="str">
        <f t="shared" si="358"/>
        <v/>
      </c>
      <c r="J2232" s="34">
        <f t="shared" si="359"/>
        <v>0</v>
      </c>
      <c r="K2232" s="45">
        <f t="shared" si="360"/>
        <v>0</v>
      </c>
      <c r="L2232" s="44"/>
      <c r="M2232" s="45"/>
      <c r="N2232" s="45"/>
      <c r="O2232" s="45" t="str">
        <f t="shared" si="361"/>
        <v/>
      </c>
      <c r="P2232" s="46" t="str">
        <f t="shared" si="362"/>
        <v/>
      </c>
      <c r="Q2232" s="34">
        <f t="shared" si="363"/>
        <v>0</v>
      </c>
      <c r="R2232" s="45">
        <f t="shared" si="364"/>
        <v>0</v>
      </c>
      <c r="S2232" s="44"/>
      <c r="T2232" s="45"/>
      <c r="U2232" s="45"/>
      <c r="V2232" s="45" t="str">
        <f t="shared" si="365"/>
        <v/>
      </c>
      <c r="W2232" s="46" t="str">
        <f t="shared" si="366"/>
        <v/>
      </c>
      <c r="X2232" s="12"/>
    </row>
    <row r="2233" spans="1:24" x14ac:dyDescent="0.25">
      <c r="A2233" s="53">
        <v>4055</v>
      </c>
      <c r="B2233" s="22"/>
      <c r="C2233" s="34"/>
      <c r="D2233" s="45"/>
      <c r="E2233" s="44"/>
      <c r="F2233" s="45"/>
      <c r="G2233" s="45"/>
      <c r="H2233" s="45" t="str">
        <f t="shared" si="357"/>
        <v/>
      </c>
      <c r="I2233" s="46" t="str">
        <f t="shared" si="358"/>
        <v/>
      </c>
      <c r="J2233" s="34">
        <f t="shared" si="359"/>
        <v>0</v>
      </c>
      <c r="K2233" s="45">
        <f t="shared" si="360"/>
        <v>0</v>
      </c>
      <c r="L2233" s="44"/>
      <c r="M2233" s="45"/>
      <c r="N2233" s="45"/>
      <c r="O2233" s="45" t="str">
        <f t="shared" si="361"/>
        <v/>
      </c>
      <c r="P2233" s="46" t="str">
        <f t="shared" si="362"/>
        <v/>
      </c>
      <c r="Q2233" s="34">
        <f t="shared" si="363"/>
        <v>0</v>
      </c>
      <c r="R2233" s="45">
        <f t="shared" si="364"/>
        <v>0</v>
      </c>
      <c r="S2233" s="44"/>
      <c r="T2233" s="45"/>
      <c r="U2233" s="45"/>
      <c r="V2233" s="45" t="str">
        <f t="shared" si="365"/>
        <v/>
      </c>
      <c r="W2233" s="46" t="str">
        <f t="shared" si="366"/>
        <v/>
      </c>
      <c r="X2233" s="12"/>
    </row>
    <row r="2234" spans="1:24" x14ac:dyDescent="0.25">
      <c r="A2234" s="53">
        <v>4056</v>
      </c>
      <c r="B2234" s="22"/>
      <c r="C2234" s="34"/>
      <c r="D2234" s="45"/>
      <c r="E2234" s="44"/>
      <c r="F2234" s="45"/>
      <c r="G2234" s="45"/>
      <c r="H2234" s="45" t="str">
        <f t="shared" si="357"/>
        <v/>
      </c>
      <c r="I2234" s="46" t="str">
        <f t="shared" si="358"/>
        <v/>
      </c>
      <c r="J2234" s="34">
        <f t="shared" si="359"/>
        <v>0</v>
      </c>
      <c r="K2234" s="45">
        <f t="shared" si="360"/>
        <v>0</v>
      </c>
      <c r="L2234" s="44"/>
      <c r="M2234" s="45"/>
      <c r="N2234" s="45"/>
      <c r="O2234" s="45" t="str">
        <f t="shared" si="361"/>
        <v/>
      </c>
      <c r="P2234" s="46" t="str">
        <f t="shared" si="362"/>
        <v/>
      </c>
      <c r="Q2234" s="34">
        <f t="shared" si="363"/>
        <v>0</v>
      </c>
      <c r="R2234" s="45">
        <f t="shared" si="364"/>
        <v>0</v>
      </c>
      <c r="S2234" s="44"/>
      <c r="T2234" s="45"/>
      <c r="U2234" s="45"/>
      <c r="V2234" s="45" t="str">
        <f t="shared" si="365"/>
        <v/>
      </c>
      <c r="W2234" s="46" t="str">
        <f t="shared" si="366"/>
        <v/>
      </c>
      <c r="X2234" s="12"/>
    </row>
    <row r="2235" spans="1:24" x14ac:dyDescent="0.25">
      <c r="A2235" s="53">
        <v>4057</v>
      </c>
      <c r="B2235" s="22"/>
      <c r="C2235" s="34"/>
      <c r="D2235" s="45"/>
      <c r="E2235" s="44"/>
      <c r="F2235" s="45"/>
      <c r="G2235" s="45"/>
      <c r="H2235" s="45" t="str">
        <f t="shared" si="357"/>
        <v/>
      </c>
      <c r="I2235" s="46" t="str">
        <f t="shared" si="358"/>
        <v/>
      </c>
      <c r="J2235" s="34">
        <f t="shared" si="359"/>
        <v>0</v>
      </c>
      <c r="K2235" s="45">
        <f t="shared" si="360"/>
        <v>0</v>
      </c>
      <c r="L2235" s="44"/>
      <c r="M2235" s="45"/>
      <c r="N2235" s="45"/>
      <c r="O2235" s="45" t="str">
        <f t="shared" si="361"/>
        <v/>
      </c>
      <c r="P2235" s="46" t="str">
        <f t="shared" si="362"/>
        <v/>
      </c>
      <c r="Q2235" s="34">
        <f t="shared" si="363"/>
        <v>0</v>
      </c>
      <c r="R2235" s="45">
        <f t="shared" si="364"/>
        <v>0</v>
      </c>
      <c r="S2235" s="44"/>
      <c r="T2235" s="45"/>
      <c r="U2235" s="45"/>
      <c r="V2235" s="45" t="str">
        <f t="shared" si="365"/>
        <v/>
      </c>
      <c r="W2235" s="46" t="str">
        <f t="shared" si="366"/>
        <v/>
      </c>
      <c r="X2235" s="12"/>
    </row>
    <row r="2236" spans="1:24" x14ac:dyDescent="0.25">
      <c r="A2236" s="53">
        <v>4058</v>
      </c>
      <c r="B2236" s="22"/>
      <c r="C2236" s="34"/>
      <c r="D2236" s="45"/>
      <c r="E2236" s="44"/>
      <c r="F2236" s="45"/>
      <c r="G2236" s="45"/>
      <c r="H2236" s="45" t="str">
        <f t="shared" si="357"/>
        <v/>
      </c>
      <c r="I2236" s="46" t="str">
        <f t="shared" si="358"/>
        <v/>
      </c>
      <c r="J2236" s="34">
        <f t="shared" si="359"/>
        <v>0</v>
      </c>
      <c r="K2236" s="45">
        <f t="shared" si="360"/>
        <v>0</v>
      </c>
      <c r="L2236" s="44"/>
      <c r="M2236" s="45"/>
      <c r="N2236" s="45"/>
      <c r="O2236" s="45" t="str">
        <f t="shared" si="361"/>
        <v/>
      </c>
      <c r="P2236" s="46" t="str">
        <f t="shared" si="362"/>
        <v/>
      </c>
      <c r="Q2236" s="34">
        <f t="shared" si="363"/>
        <v>0</v>
      </c>
      <c r="R2236" s="45">
        <f t="shared" si="364"/>
        <v>0</v>
      </c>
      <c r="S2236" s="44"/>
      <c r="T2236" s="45"/>
      <c r="U2236" s="45"/>
      <c r="V2236" s="45" t="str">
        <f t="shared" si="365"/>
        <v/>
      </c>
      <c r="W2236" s="46" t="str">
        <f t="shared" si="366"/>
        <v/>
      </c>
      <c r="X2236" s="12"/>
    </row>
    <row r="2237" spans="1:24" x14ac:dyDescent="0.25">
      <c r="A2237" s="53">
        <v>4059</v>
      </c>
      <c r="B2237" s="22"/>
      <c r="C2237" s="34"/>
      <c r="D2237" s="45"/>
      <c r="E2237" s="44"/>
      <c r="F2237" s="45"/>
      <c r="G2237" s="45"/>
      <c r="H2237" s="45" t="str">
        <f t="shared" si="357"/>
        <v/>
      </c>
      <c r="I2237" s="46" t="str">
        <f t="shared" si="358"/>
        <v/>
      </c>
      <c r="J2237" s="34">
        <f t="shared" si="359"/>
        <v>0</v>
      </c>
      <c r="K2237" s="45">
        <f t="shared" si="360"/>
        <v>0</v>
      </c>
      <c r="L2237" s="44"/>
      <c r="M2237" s="45"/>
      <c r="N2237" s="45"/>
      <c r="O2237" s="45" t="str">
        <f t="shared" si="361"/>
        <v/>
      </c>
      <c r="P2237" s="46" t="str">
        <f t="shared" si="362"/>
        <v/>
      </c>
      <c r="Q2237" s="34">
        <f t="shared" si="363"/>
        <v>0</v>
      </c>
      <c r="R2237" s="45">
        <f t="shared" si="364"/>
        <v>0</v>
      </c>
      <c r="S2237" s="44"/>
      <c r="T2237" s="45"/>
      <c r="U2237" s="45"/>
      <c r="V2237" s="45" t="str">
        <f t="shared" si="365"/>
        <v/>
      </c>
      <c r="W2237" s="46" t="str">
        <f t="shared" si="366"/>
        <v/>
      </c>
      <c r="X2237" s="12"/>
    </row>
    <row r="2238" spans="1:24" x14ac:dyDescent="0.25">
      <c r="A2238" s="53">
        <v>4060</v>
      </c>
      <c r="B2238" s="22"/>
      <c r="C2238" s="34"/>
      <c r="D2238" s="45"/>
      <c r="E2238" s="44"/>
      <c r="F2238" s="45"/>
      <c r="G2238" s="45"/>
      <c r="H2238" s="45" t="str">
        <f t="shared" si="357"/>
        <v/>
      </c>
      <c r="I2238" s="46" t="str">
        <f t="shared" si="358"/>
        <v/>
      </c>
      <c r="J2238" s="34">
        <f t="shared" si="359"/>
        <v>0</v>
      </c>
      <c r="K2238" s="45">
        <f t="shared" si="360"/>
        <v>0</v>
      </c>
      <c r="L2238" s="44"/>
      <c r="M2238" s="45"/>
      <c r="N2238" s="45"/>
      <c r="O2238" s="45" t="str">
        <f t="shared" si="361"/>
        <v/>
      </c>
      <c r="P2238" s="46" t="str">
        <f t="shared" si="362"/>
        <v/>
      </c>
      <c r="Q2238" s="34">
        <f t="shared" si="363"/>
        <v>0</v>
      </c>
      <c r="R2238" s="45">
        <f t="shared" si="364"/>
        <v>0</v>
      </c>
      <c r="S2238" s="44"/>
      <c r="T2238" s="45"/>
      <c r="U2238" s="45"/>
      <c r="V2238" s="45" t="str">
        <f t="shared" si="365"/>
        <v/>
      </c>
      <c r="W2238" s="46" t="str">
        <f t="shared" si="366"/>
        <v/>
      </c>
      <c r="X2238" s="12"/>
    </row>
    <row r="2239" spans="1:24" x14ac:dyDescent="0.25">
      <c r="A2239" s="53">
        <v>4061</v>
      </c>
      <c r="B2239" s="22"/>
      <c r="C2239" s="34"/>
      <c r="D2239" s="45"/>
      <c r="E2239" s="44"/>
      <c r="F2239" s="45"/>
      <c r="G2239" s="45"/>
      <c r="H2239" s="45" t="str">
        <f t="shared" si="357"/>
        <v/>
      </c>
      <c r="I2239" s="46" t="str">
        <f t="shared" si="358"/>
        <v/>
      </c>
      <c r="J2239" s="34">
        <f t="shared" si="359"/>
        <v>0</v>
      </c>
      <c r="K2239" s="45">
        <f t="shared" si="360"/>
        <v>0</v>
      </c>
      <c r="L2239" s="44"/>
      <c r="M2239" s="45"/>
      <c r="N2239" s="45"/>
      <c r="O2239" s="45" t="str">
        <f t="shared" si="361"/>
        <v/>
      </c>
      <c r="P2239" s="46" t="str">
        <f t="shared" si="362"/>
        <v/>
      </c>
      <c r="Q2239" s="34">
        <f t="shared" si="363"/>
        <v>0</v>
      </c>
      <c r="R2239" s="45">
        <f t="shared" si="364"/>
        <v>0</v>
      </c>
      <c r="S2239" s="44"/>
      <c r="T2239" s="45"/>
      <c r="U2239" s="45"/>
      <c r="V2239" s="45" t="str">
        <f t="shared" si="365"/>
        <v/>
      </c>
      <c r="W2239" s="46" t="str">
        <f t="shared" si="366"/>
        <v/>
      </c>
      <c r="X2239" s="12"/>
    </row>
    <row r="2240" spans="1:24" x14ac:dyDescent="0.25">
      <c r="A2240" s="53">
        <v>4062</v>
      </c>
      <c r="B2240" s="22"/>
      <c r="C2240" s="34"/>
      <c r="D2240" s="45"/>
      <c r="E2240" s="44"/>
      <c r="F2240" s="45"/>
      <c r="G2240" s="45"/>
      <c r="H2240" s="45" t="str">
        <f t="shared" si="357"/>
        <v/>
      </c>
      <c r="I2240" s="46" t="str">
        <f t="shared" si="358"/>
        <v/>
      </c>
      <c r="J2240" s="34">
        <f t="shared" si="359"/>
        <v>0</v>
      </c>
      <c r="K2240" s="45">
        <f t="shared" si="360"/>
        <v>0</v>
      </c>
      <c r="L2240" s="44"/>
      <c r="M2240" s="45"/>
      <c r="N2240" s="45"/>
      <c r="O2240" s="45" t="str">
        <f t="shared" si="361"/>
        <v/>
      </c>
      <c r="P2240" s="46" t="str">
        <f t="shared" si="362"/>
        <v/>
      </c>
      <c r="Q2240" s="34">
        <f t="shared" si="363"/>
        <v>0</v>
      </c>
      <c r="R2240" s="45">
        <f t="shared" si="364"/>
        <v>0</v>
      </c>
      <c r="S2240" s="44"/>
      <c r="T2240" s="45"/>
      <c r="U2240" s="45"/>
      <c r="V2240" s="45" t="str">
        <f t="shared" si="365"/>
        <v/>
      </c>
      <c r="W2240" s="46" t="str">
        <f t="shared" si="366"/>
        <v/>
      </c>
      <c r="X2240" s="12"/>
    </row>
    <row r="2241" spans="1:24" x14ac:dyDescent="0.25">
      <c r="A2241" s="53">
        <v>4063</v>
      </c>
      <c r="B2241" s="22"/>
      <c r="C2241" s="34"/>
      <c r="D2241" s="45"/>
      <c r="E2241" s="44"/>
      <c r="F2241" s="45"/>
      <c r="G2241" s="45"/>
      <c r="H2241" s="45" t="str">
        <f t="shared" ref="H2241:H2304" si="367">IF(F2241="","",(SMALL(F2241:G2241,1)))</f>
        <v/>
      </c>
      <c r="I2241" s="46" t="str">
        <f t="shared" ref="I2241:I2304" si="368">IF(F2241="","",(IF(H2241&gt;D2241,"APROVADO","REPROVADO")))</f>
        <v/>
      </c>
      <c r="J2241" s="34">
        <f t="shared" ref="J2241:J2304" si="369">C2241</f>
        <v>0</v>
      </c>
      <c r="K2241" s="45">
        <f t="shared" ref="K2241:K2304" si="370">D2241</f>
        <v>0</v>
      </c>
      <c r="L2241" s="44"/>
      <c r="M2241" s="45"/>
      <c r="N2241" s="45"/>
      <c r="O2241" s="45" t="str">
        <f t="shared" ref="O2241:O2304" si="371">IF(M2241="","",(SMALL(M2241:N2241,1)))</f>
        <v/>
      </c>
      <c r="P2241" s="46" t="str">
        <f t="shared" ref="P2241:P2304" si="372">IF(M2241="","",(IF(O2241&gt;K2241,"APROVADO","REPROVADO")))</f>
        <v/>
      </c>
      <c r="Q2241" s="34">
        <f t="shared" ref="Q2241:Q2304" si="373">C2241</f>
        <v>0</v>
      </c>
      <c r="R2241" s="45">
        <f t="shared" ref="R2241:R2304" si="374">D2241</f>
        <v>0</v>
      </c>
      <c r="S2241" s="44"/>
      <c r="T2241" s="45"/>
      <c r="U2241" s="45"/>
      <c r="V2241" s="45" t="str">
        <f t="shared" ref="V2241:V2304" si="375">IF(T2241="","",(SMALL(T2241:U2241,1)))</f>
        <v/>
      </c>
      <c r="W2241" s="46" t="str">
        <f t="shared" ref="W2241:W2304" si="376">IF(T2241="","",(IF(V2241&gt;R2241,"APROVADO","REPROVADO")))</f>
        <v/>
      </c>
      <c r="X2241" s="12"/>
    </row>
    <row r="2242" spans="1:24" x14ac:dyDescent="0.25">
      <c r="A2242" s="53">
        <v>4064</v>
      </c>
      <c r="B2242" s="22"/>
      <c r="C2242" s="34"/>
      <c r="D2242" s="45"/>
      <c r="E2242" s="44"/>
      <c r="F2242" s="45"/>
      <c r="G2242" s="45"/>
      <c r="H2242" s="45" t="str">
        <f t="shared" si="367"/>
        <v/>
      </c>
      <c r="I2242" s="46" t="str">
        <f t="shared" si="368"/>
        <v/>
      </c>
      <c r="J2242" s="34">
        <f t="shared" si="369"/>
        <v>0</v>
      </c>
      <c r="K2242" s="45">
        <f t="shared" si="370"/>
        <v>0</v>
      </c>
      <c r="L2242" s="44"/>
      <c r="M2242" s="45"/>
      <c r="N2242" s="45"/>
      <c r="O2242" s="45" t="str">
        <f t="shared" si="371"/>
        <v/>
      </c>
      <c r="P2242" s="46" t="str">
        <f t="shared" si="372"/>
        <v/>
      </c>
      <c r="Q2242" s="34">
        <f t="shared" si="373"/>
        <v>0</v>
      </c>
      <c r="R2242" s="45">
        <f t="shared" si="374"/>
        <v>0</v>
      </c>
      <c r="S2242" s="44"/>
      <c r="T2242" s="45"/>
      <c r="U2242" s="45"/>
      <c r="V2242" s="45" t="str">
        <f t="shared" si="375"/>
        <v/>
      </c>
      <c r="W2242" s="46" t="str">
        <f t="shared" si="376"/>
        <v/>
      </c>
      <c r="X2242" s="12"/>
    </row>
    <row r="2243" spans="1:24" x14ac:dyDescent="0.25">
      <c r="A2243" s="53">
        <v>4065</v>
      </c>
      <c r="B2243" s="22"/>
      <c r="C2243" s="34"/>
      <c r="D2243" s="45"/>
      <c r="E2243" s="44"/>
      <c r="F2243" s="45"/>
      <c r="G2243" s="45"/>
      <c r="H2243" s="45" t="str">
        <f t="shared" si="367"/>
        <v/>
      </c>
      <c r="I2243" s="46" t="str">
        <f t="shared" si="368"/>
        <v/>
      </c>
      <c r="J2243" s="34">
        <f t="shared" si="369"/>
        <v>0</v>
      </c>
      <c r="K2243" s="45">
        <f t="shared" si="370"/>
        <v>0</v>
      </c>
      <c r="L2243" s="44"/>
      <c r="M2243" s="45"/>
      <c r="N2243" s="45"/>
      <c r="O2243" s="45" t="str">
        <f t="shared" si="371"/>
        <v/>
      </c>
      <c r="P2243" s="46" t="str">
        <f t="shared" si="372"/>
        <v/>
      </c>
      <c r="Q2243" s="34">
        <f t="shared" si="373"/>
        <v>0</v>
      </c>
      <c r="R2243" s="45">
        <f t="shared" si="374"/>
        <v>0</v>
      </c>
      <c r="S2243" s="44"/>
      <c r="T2243" s="45"/>
      <c r="U2243" s="45"/>
      <c r="V2243" s="45" t="str">
        <f t="shared" si="375"/>
        <v/>
      </c>
      <c r="W2243" s="46" t="str">
        <f t="shared" si="376"/>
        <v/>
      </c>
      <c r="X2243" s="12"/>
    </row>
    <row r="2244" spans="1:24" x14ac:dyDescent="0.25">
      <c r="A2244" s="53">
        <v>4066</v>
      </c>
      <c r="B2244" s="22"/>
      <c r="C2244" s="34"/>
      <c r="D2244" s="45"/>
      <c r="E2244" s="44"/>
      <c r="F2244" s="45"/>
      <c r="G2244" s="45"/>
      <c r="H2244" s="45" t="str">
        <f t="shared" si="367"/>
        <v/>
      </c>
      <c r="I2244" s="46" t="str">
        <f t="shared" si="368"/>
        <v/>
      </c>
      <c r="J2244" s="34">
        <f t="shared" si="369"/>
        <v>0</v>
      </c>
      <c r="K2244" s="45">
        <f t="shared" si="370"/>
        <v>0</v>
      </c>
      <c r="L2244" s="44"/>
      <c r="M2244" s="45"/>
      <c r="N2244" s="45"/>
      <c r="O2244" s="45" t="str">
        <f t="shared" si="371"/>
        <v/>
      </c>
      <c r="P2244" s="46" t="str">
        <f t="shared" si="372"/>
        <v/>
      </c>
      <c r="Q2244" s="34">
        <f t="shared" si="373"/>
        <v>0</v>
      </c>
      <c r="R2244" s="45">
        <f t="shared" si="374"/>
        <v>0</v>
      </c>
      <c r="S2244" s="44"/>
      <c r="T2244" s="45"/>
      <c r="U2244" s="45"/>
      <c r="V2244" s="45" t="str">
        <f t="shared" si="375"/>
        <v/>
      </c>
      <c r="W2244" s="46" t="str">
        <f t="shared" si="376"/>
        <v/>
      </c>
      <c r="X2244" s="12"/>
    </row>
    <row r="2245" spans="1:24" x14ac:dyDescent="0.25">
      <c r="A2245" s="53">
        <v>4067</v>
      </c>
      <c r="B2245" s="22"/>
      <c r="C2245" s="34"/>
      <c r="D2245" s="45"/>
      <c r="E2245" s="44"/>
      <c r="F2245" s="45"/>
      <c r="G2245" s="45"/>
      <c r="H2245" s="45" t="str">
        <f t="shared" si="367"/>
        <v/>
      </c>
      <c r="I2245" s="46" t="str">
        <f t="shared" si="368"/>
        <v/>
      </c>
      <c r="J2245" s="34">
        <f t="shared" si="369"/>
        <v>0</v>
      </c>
      <c r="K2245" s="45">
        <f t="shared" si="370"/>
        <v>0</v>
      </c>
      <c r="L2245" s="44"/>
      <c r="M2245" s="45"/>
      <c r="N2245" s="45"/>
      <c r="O2245" s="45" t="str">
        <f t="shared" si="371"/>
        <v/>
      </c>
      <c r="P2245" s="46" t="str">
        <f t="shared" si="372"/>
        <v/>
      </c>
      <c r="Q2245" s="34">
        <f t="shared" si="373"/>
        <v>0</v>
      </c>
      <c r="R2245" s="45">
        <f t="shared" si="374"/>
        <v>0</v>
      </c>
      <c r="S2245" s="44"/>
      <c r="T2245" s="45"/>
      <c r="U2245" s="45"/>
      <c r="V2245" s="45" t="str">
        <f t="shared" si="375"/>
        <v/>
      </c>
      <c r="W2245" s="46" t="str">
        <f t="shared" si="376"/>
        <v/>
      </c>
      <c r="X2245" s="12"/>
    </row>
    <row r="2246" spans="1:24" x14ac:dyDescent="0.25">
      <c r="A2246" s="53">
        <v>4068</v>
      </c>
      <c r="B2246" s="22"/>
      <c r="C2246" s="34"/>
      <c r="D2246" s="45"/>
      <c r="E2246" s="44"/>
      <c r="F2246" s="45"/>
      <c r="G2246" s="45"/>
      <c r="H2246" s="45" t="str">
        <f t="shared" si="367"/>
        <v/>
      </c>
      <c r="I2246" s="46" t="str">
        <f t="shared" si="368"/>
        <v/>
      </c>
      <c r="J2246" s="34">
        <f t="shared" si="369"/>
        <v>0</v>
      </c>
      <c r="K2246" s="45">
        <f t="shared" si="370"/>
        <v>0</v>
      </c>
      <c r="L2246" s="44"/>
      <c r="M2246" s="45"/>
      <c r="N2246" s="45"/>
      <c r="O2246" s="45" t="str">
        <f t="shared" si="371"/>
        <v/>
      </c>
      <c r="P2246" s="46" t="str">
        <f t="shared" si="372"/>
        <v/>
      </c>
      <c r="Q2246" s="34">
        <f t="shared" si="373"/>
        <v>0</v>
      </c>
      <c r="R2246" s="45">
        <f t="shared" si="374"/>
        <v>0</v>
      </c>
      <c r="S2246" s="44"/>
      <c r="T2246" s="45"/>
      <c r="U2246" s="45"/>
      <c r="V2246" s="45" t="str">
        <f t="shared" si="375"/>
        <v/>
      </c>
      <c r="W2246" s="46" t="str">
        <f t="shared" si="376"/>
        <v/>
      </c>
      <c r="X2246" s="12"/>
    </row>
    <row r="2247" spans="1:24" x14ac:dyDescent="0.25">
      <c r="A2247" s="53">
        <v>4069</v>
      </c>
      <c r="B2247" s="22"/>
      <c r="C2247" s="34"/>
      <c r="D2247" s="45"/>
      <c r="E2247" s="44"/>
      <c r="F2247" s="45"/>
      <c r="G2247" s="45"/>
      <c r="H2247" s="45" t="str">
        <f t="shared" si="367"/>
        <v/>
      </c>
      <c r="I2247" s="46" t="str">
        <f t="shared" si="368"/>
        <v/>
      </c>
      <c r="J2247" s="34">
        <f t="shared" si="369"/>
        <v>0</v>
      </c>
      <c r="K2247" s="45">
        <f t="shared" si="370"/>
        <v>0</v>
      </c>
      <c r="L2247" s="44"/>
      <c r="M2247" s="45"/>
      <c r="N2247" s="45"/>
      <c r="O2247" s="45" t="str">
        <f t="shared" si="371"/>
        <v/>
      </c>
      <c r="P2247" s="46" t="str">
        <f t="shared" si="372"/>
        <v/>
      </c>
      <c r="Q2247" s="34">
        <f t="shared" si="373"/>
        <v>0</v>
      </c>
      <c r="R2247" s="45">
        <f t="shared" si="374"/>
        <v>0</v>
      </c>
      <c r="S2247" s="44"/>
      <c r="T2247" s="45"/>
      <c r="U2247" s="45"/>
      <c r="V2247" s="45" t="str">
        <f t="shared" si="375"/>
        <v/>
      </c>
      <c r="W2247" s="46" t="str">
        <f t="shared" si="376"/>
        <v/>
      </c>
      <c r="X2247" s="12"/>
    </row>
    <row r="2248" spans="1:24" x14ac:dyDescent="0.25">
      <c r="A2248" s="53">
        <v>4070</v>
      </c>
      <c r="B2248" s="22"/>
      <c r="C2248" s="34"/>
      <c r="D2248" s="45"/>
      <c r="E2248" s="44"/>
      <c r="F2248" s="45"/>
      <c r="G2248" s="45"/>
      <c r="H2248" s="45" t="str">
        <f t="shared" si="367"/>
        <v/>
      </c>
      <c r="I2248" s="46" t="str">
        <f t="shared" si="368"/>
        <v/>
      </c>
      <c r="J2248" s="34">
        <f t="shared" si="369"/>
        <v>0</v>
      </c>
      <c r="K2248" s="45">
        <f t="shared" si="370"/>
        <v>0</v>
      </c>
      <c r="L2248" s="44"/>
      <c r="M2248" s="45"/>
      <c r="N2248" s="45"/>
      <c r="O2248" s="45" t="str">
        <f t="shared" si="371"/>
        <v/>
      </c>
      <c r="P2248" s="46" t="str">
        <f t="shared" si="372"/>
        <v/>
      </c>
      <c r="Q2248" s="34">
        <f t="shared" si="373"/>
        <v>0</v>
      </c>
      <c r="R2248" s="45">
        <f t="shared" si="374"/>
        <v>0</v>
      </c>
      <c r="S2248" s="44"/>
      <c r="T2248" s="45"/>
      <c r="U2248" s="45"/>
      <c r="V2248" s="45" t="str">
        <f t="shared" si="375"/>
        <v/>
      </c>
      <c r="W2248" s="46" t="str">
        <f t="shared" si="376"/>
        <v/>
      </c>
      <c r="X2248" s="12"/>
    </row>
    <row r="2249" spans="1:24" x14ac:dyDescent="0.25">
      <c r="A2249" s="53">
        <v>4071</v>
      </c>
      <c r="B2249" s="22"/>
      <c r="C2249" s="34"/>
      <c r="D2249" s="45"/>
      <c r="E2249" s="44"/>
      <c r="F2249" s="45"/>
      <c r="G2249" s="45"/>
      <c r="H2249" s="45" t="str">
        <f t="shared" si="367"/>
        <v/>
      </c>
      <c r="I2249" s="46" t="str">
        <f t="shared" si="368"/>
        <v/>
      </c>
      <c r="J2249" s="34">
        <f t="shared" si="369"/>
        <v>0</v>
      </c>
      <c r="K2249" s="45">
        <f t="shared" si="370"/>
        <v>0</v>
      </c>
      <c r="L2249" s="44"/>
      <c r="M2249" s="45"/>
      <c r="N2249" s="45"/>
      <c r="O2249" s="45" t="str">
        <f t="shared" si="371"/>
        <v/>
      </c>
      <c r="P2249" s="46" t="str">
        <f t="shared" si="372"/>
        <v/>
      </c>
      <c r="Q2249" s="34">
        <f t="shared" si="373"/>
        <v>0</v>
      </c>
      <c r="R2249" s="45">
        <f t="shared" si="374"/>
        <v>0</v>
      </c>
      <c r="S2249" s="44"/>
      <c r="T2249" s="45"/>
      <c r="U2249" s="45"/>
      <c r="V2249" s="45" t="str">
        <f t="shared" si="375"/>
        <v/>
      </c>
      <c r="W2249" s="46" t="str">
        <f t="shared" si="376"/>
        <v/>
      </c>
      <c r="X2249" s="12"/>
    </row>
    <row r="2250" spans="1:24" x14ac:dyDescent="0.25">
      <c r="A2250" s="53">
        <v>4072</v>
      </c>
      <c r="B2250" s="22"/>
      <c r="C2250" s="34"/>
      <c r="D2250" s="45"/>
      <c r="E2250" s="44"/>
      <c r="F2250" s="45"/>
      <c r="G2250" s="45"/>
      <c r="H2250" s="45" t="str">
        <f t="shared" si="367"/>
        <v/>
      </c>
      <c r="I2250" s="46" t="str">
        <f t="shared" si="368"/>
        <v/>
      </c>
      <c r="J2250" s="34">
        <f t="shared" si="369"/>
        <v>0</v>
      </c>
      <c r="K2250" s="45">
        <f t="shared" si="370"/>
        <v>0</v>
      </c>
      <c r="L2250" s="44"/>
      <c r="M2250" s="45"/>
      <c r="N2250" s="45"/>
      <c r="O2250" s="45" t="str">
        <f t="shared" si="371"/>
        <v/>
      </c>
      <c r="P2250" s="46" t="str">
        <f t="shared" si="372"/>
        <v/>
      </c>
      <c r="Q2250" s="34">
        <f t="shared" si="373"/>
        <v>0</v>
      </c>
      <c r="R2250" s="45">
        <f t="shared" si="374"/>
        <v>0</v>
      </c>
      <c r="S2250" s="44"/>
      <c r="T2250" s="45"/>
      <c r="U2250" s="45"/>
      <c r="V2250" s="45" t="str">
        <f t="shared" si="375"/>
        <v/>
      </c>
      <c r="W2250" s="46" t="str">
        <f t="shared" si="376"/>
        <v/>
      </c>
      <c r="X2250" s="12"/>
    </row>
    <row r="2251" spans="1:24" x14ac:dyDescent="0.25">
      <c r="A2251" s="53">
        <v>4073</v>
      </c>
      <c r="B2251" s="22"/>
      <c r="C2251" s="34"/>
      <c r="D2251" s="45"/>
      <c r="E2251" s="44"/>
      <c r="F2251" s="45"/>
      <c r="G2251" s="45"/>
      <c r="H2251" s="45" t="str">
        <f t="shared" si="367"/>
        <v/>
      </c>
      <c r="I2251" s="46" t="str">
        <f t="shared" si="368"/>
        <v/>
      </c>
      <c r="J2251" s="34">
        <f t="shared" si="369"/>
        <v>0</v>
      </c>
      <c r="K2251" s="45">
        <f t="shared" si="370"/>
        <v>0</v>
      </c>
      <c r="L2251" s="44"/>
      <c r="M2251" s="45"/>
      <c r="N2251" s="45"/>
      <c r="O2251" s="45" t="str">
        <f t="shared" si="371"/>
        <v/>
      </c>
      <c r="P2251" s="46" t="str">
        <f t="shared" si="372"/>
        <v/>
      </c>
      <c r="Q2251" s="34">
        <f t="shared" si="373"/>
        <v>0</v>
      </c>
      <c r="R2251" s="45">
        <f t="shared" si="374"/>
        <v>0</v>
      </c>
      <c r="S2251" s="44"/>
      <c r="T2251" s="45"/>
      <c r="U2251" s="45"/>
      <c r="V2251" s="45" t="str">
        <f t="shared" si="375"/>
        <v/>
      </c>
      <c r="W2251" s="46" t="str">
        <f t="shared" si="376"/>
        <v/>
      </c>
      <c r="X2251" s="12"/>
    </row>
    <row r="2252" spans="1:24" x14ac:dyDescent="0.25">
      <c r="A2252" s="53">
        <v>4074</v>
      </c>
      <c r="B2252" s="22"/>
      <c r="C2252" s="34"/>
      <c r="D2252" s="45"/>
      <c r="E2252" s="44"/>
      <c r="F2252" s="45"/>
      <c r="G2252" s="45"/>
      <c r="H2252" s="45" t="str">
        <f t="shared" si="367"/>
        <v/>
      </c>
      <c r="I2252" s="46" t="str">
        <f t="shared" si="368"/>
        <v/>
      </c>
      <c r="J2252" s="34">
        <f t="shared" si="369"/>
        <v>0</v>
      </c>
      <c r="K2252" s="45">
        <f t="shared" si="370"/>
        <v>0</v>
      </c>
      <c r="L2252" s="44"/>
      <c r="M2252" s="45"/>
      <c r="N2252" s="45"/>
      <c r="O2252" s="45" t="str">
        <f t="shared" si="371"/>
        <v/>
      </c>
      <c r="P2252" s="46" t="str">
        <f t="shared" si="372"/>
        <v/>
      </c>
      <c r="Q2252" s="34">
        <f t="shared" si="373"/>
        <v>0</v>
      </c>
      <c r="R2252" s="45">
        <f t="shared" si="374"/>
        <v>0</v>
      </c>
      <c r="S2252" s="44"/>
      <c r="T2252" s="45"/>
      <c r="U2252" s="45"/>
      <c r="V2252" s="45" t="str">
        <f t="shared" si="375"/>
        <v/>
      </c>
      <c r="W2252" s="46" t="str">
        <f t="shared" si="376"/>
        <v/>
      </c>
      <c r="X2252" s="12"/>
    </row>
    <row r="2253" spans="1:24" x14ac:dyDescent="0.25">
      <c r="A2253" s="53">
        <v>4075</v>
      </c>
      <c r="B2253" s="22"/>
      <c r="C2253" s="34"/>
      <c r="D2253" s="45"/>
      <c r="E2253" s="44"/>
      <c r="F2253" s="45"/>
      <c r="G2253" s="45"/>
      <c r="H2253" s="45" t="str">
        <f t="shared" si="367"/>
        <v/>
      </c>
      <c r="I2253" s="46" t="str">
        <f t="shared" si="368"/>
        <v/>
      </c>
      <c r="J2253" s="34">
        <f t="shared" si="369"/>
        <v>0</v>
      </c>
      <c r="K2253" s="45">
        <f t="shared" si="370"/>
        <v>0</v>
      </c>
      <c r="L2253" s="44"/>
      <c r="M2253" s="45"/>
      <c r="N2253" s="45"/>
      <c r="O2253" s="45" t="str">
        <f t="shared" si="371"/>
        <v/>
      </c>
      <c r="P2253" s="46" t="str">
        <f t="shared" si="372"/>
        <v/>
      </c>
      <c r="Q2253" s="34">
        <f t="shared" si="373"/>
        <v>0</v>
      </c>
      <c r="R2253" s="45">
        <f t="shared" si="374"/>
        <v>0</v>
      </c>
      <c r="S2253" s="44"/>
      <c r="T2253" s="45"/>
      <c r="U2253" s="45"/>
      <c r="V2253" s="45" t="str">
        <f t="shared" si="375"/>
        <v/>
      </c>
      <c r="W2253" s="46" t="str">
        <f t="shared" si="376"/>
        <v/>
      </c>
      <c r="X2253" s="12"/>
    </row>
    <row r="2254" spans="1:24" x14ac:dyDescent="0.25">
      <c r="A2254" s="53">
        <v>4076</v>
      </c>
      <c r="B2254" s="22"/>
      <c r="C2254" s="34"/>
      <c r="D2254" s="45"/>
      <c r="E2254" s="44"/>
      <c r="F2254" s="45"/>
      <c r="G2254" s="45"/>
      <c r="H2254" s="45" t="str">
        <f t="shared" si="367"/>
        <v/>
      </c>
      <c r="I2254" s="46" t="str">
        <f t="shared" si="368"/>
        <v/>
      </c>
      <c r="J2254" s="34">
        <f t="shared" si="369"/>
        <v>0</v>
      </c>
      <c r="K2254" s="45">
        <f t="shared" si="370"/>
        <v>0</v>
      </c>
      <c r="L2254" s="44"/>
      <c r="M2254" s="45"/>
      <c r="N2254" s="45"/>
      <c r="O2254" s="45" t="str">
        <f t="shared" si="371"/>
        <v/>
      </c>
      <c r="P2254" s="46" t="str">
        <f t="shared" si="372"/>
        <v/>
      </c>
      <c r="Q2254" s="34">
        <f t="shared" si="373"/>
        <v>0</v>
      </c>
      <c r="R2254" s="45">
        <f t="shared" si="374"/>
        <v>0</v>
      </c>
      <c r="S2254" s="44"/>
      <c r="T2254" s="45"/>
      <c r="U2254" s="45"/>
      <c r="V2254" s="45" t="str">
        <f t="shared" si="375"/>
        <v/>
      </c>
      <c r="W2254" s="46" t="str">
        <f t="shared" si="376"/>
        <v/>
      </c>
      <c r="X2254" s="12"/>
    </row>
    <row r="2255" spans="1:24" x14ac:dyDescent="0.25">
      <c r="A2255" s="53">
        <v>4077</v>
      </c>
      <c r="B2255" s="22"/>
      <c r="C2255" s="34"/>
      <c r="D2255" s="45"/>
      <c r="E2255" s="44"/>
      <c r="F2255" s="45"/>
      <c r="G2255" s="45"/>
      <c r="H2255" s="45" t="str">
        <f t="shared" si="367"/>
        <v/>
      </c>
      <c r="I2255" s="46" t="str">
        <f t="shared" si="368"/>
        <v/>
      </c>
      <c r="J2255" s="34">
        <f t="shared" si="369"/>
        <v>0</v>
      </c>
      <c r="K2255" s="45">
        <f t="shared" si="370"/>
        <v>0</v>
      </c>
      <c r="L2255" s="44"/>
      <c r="M2255" s="45"/>
      <c r="N2255" s="45"/>
      <c r="O2255" s="45" t="str">
        <f t="shared" si="371"/>
        <v/>
      </c>
      <c r="P2255" s="46" t="str">
        <f t="shared" si="372"/>
        <v/>
      </c>
      <c r="Q2255" s="34">
        <f t="shared" si="373"/>
        <v>0</v>
      </c>
      <c r="R2255" s="45">
        <f t="shared" si="374"/>
        <v>0</v>
      </c>
      <c r="S2255" s="44"/>
      <c r="T2255" s="45"/>
      <c r="U2255" s="45"/>
      <c r="V2255" s="45" t="str">
        <f t="shared" si="375"/>
        <v/>
      </c>
      <c r="W2255" s="46" t="str">
        <f t="shared" si="376"/>
        <v/>
      </c>
      <c r="X2255" s="12"/>
    </row>
    <row r="2256" spans="1:24" x14ac:dyDescent="0.25">
      <c r="A2256" s="53">
        <v>4078</v>
      </c>
      <c r="B2256" s="22"/>
      <c r="C2256" s="34"/>
      <c r="D2256" s="45"/>
      <c r="E2256" s="44"/>
      <c r="F2256" s="45"/>
      <c r="G2256" s="45"/>
      <c r="H2256" s="45" t="str">
        <f t="shared" si="367"/>
        <v/>
      </c>
      <c r="I2256" s="46" t="str">
        <f t="shared" si="368"/>
        <v/>
      </c>
      <c r="J2256" s="34">
        <f t="shared" si="369"/>
        <v>0</v>
      </c>
      <c r="K2256" s="45">
        <f t="shared" si="370"/>
        <v>0</v>
      </c>
      <c r="L2256" s="44"/>
      <c r="M2256" s="45"/>
      <c r="N2256" s="45"/>
      <c r="O2256" s="45" t="str">
        <f t="shared" si="371"/>
        <v/>
      </c>
      <c r="P2256" s="46" t="str">
        <f t="shared" si="372"/>
        <v/>
      </c>
      <c r="Q2256" s="34">
        <f t="shared" si="373"/>
        <v>0</v>
      </c>
      <c r="R2256" s="45">
        <f t="shared" si="374"/>
        <v>0</v>
      </c>
      <c r="S2256" s="44"/>
      <c r="T2256" s="45"/>
      <c r="U2256" s="45"/>
      <c r="V2256" s="45" t="str">
        <f t="shared" si="375"/>
        <v/>
      </c>
      <c r="W2256" s="46" t="str">
        <f t="shared" si="376"/>
        <v/>
      </c>
      <c r="X2256" s="12"/>
    </row>
    <row r="2257" spans="1:24" x14ac:dyDescent="0.25">
      <c r="A2257" s="53">
        <v>4079</v>
      </c>
      <c r="B2257" s="22"/>
      <c r="C2257" s="34"/>
      <c r="D2257" s="45"/>
      <c r="E2257" s="44"/>
      <c r="F2257" s="45"/>
      <c r="G2257" s="45"/>
      <c r="H2257" s="45" t="str">
        <f t="shared" si="367"/>
        <v/>
      </c>
      <c r="I2257" s="46" t="str">
        <f t="shared" si="368"/>
        <v/>
      </c>
      <c r="J2257" s="34">
        <f t="shared" si="369"/>
        <v>0</v>
      </c>
      <c r="K2257" s="45">
        <f t="shared" si="370"/>
        <v>0</v>
      </c>
      <c r="L2257" s="44"/>
      <c r="M2257" s="45"/>
      <c r="N2257" s="45"/>
      <c r="O2257" s="45" t="str">
        <f t="shared" si="371"/>
        <v/>
      </c>
      <c r="P2257" s="46" t="str">
        <f t="shared" si="372"/>
        <v/>
      </c>
      <c r="Q2257" s="34">
        <f t="shared" si="373"/>
        <v>0</v>
      </c>
      <c r="R2257" s="45">
        <f t="shared" si="374"/>
        <v>0</v>
      </c>
      <c r="S2257" s="44"/>
      <c r="T2257" s="45"/>
      <c r="U2257" s="45"/>
      <c r="V2257" s="45" t="str">
        <f t="shared" si="375"/>
        <v/>
      </c>
      <c r="W2257" s="46" t="str">
        <f t="shared" si="376"/>
        <v/>
      </c>
      <c r="X2257" s="12"/>
    </row>
    <row r="2258" spans="1:24" x14ac:dyDescent="0.25">
      <c r="A2258" s="53">
        <v>4080</v>
      </c>
      <c r="B2258" s="22"/>
      <c r="C2258" s="34"/>
      <c r="D2258" s="45"/>
      <c r="E2258" s="44"/>
      <c r="F2258" s="45"/>
      <c r="G2258" s="45"/>
      <c r="H2258" s="45" t="str">
        <f t="shared" si="367"/>
        <v/>
      </c>
      <c r="I2258" s="46" t="str">
        <f t="shared" si="368"/>
        <v/>
      </c>
      <c r="J2258" s="34">
        <f t="shared" si="369"/>
        <v>0</v>
      </c>
      <c r="K2258" s="45">
        <f t="shared" si="370"/>
        <v>0</v>
      </c>
      <c r="L2258" s="44"/>
      <c r="M2258" s="45"/>
      <c r="N2258" s="45"/>
      <c r="O2258" s="45" t="str">
        <f t="shared" si="371"/>
        <v/>
      </c>
      <c r="P2258" s="46" t="str">
        <f t="shared" si="372"/>
        <v/>
      </c>
      <c r="Q2258" s="34">
        <f t="shared" si="373"/>
        <v>0</v>
      </c>
      <c r="R2258" s="45">
        <f t="shared" si="374"/>
        <v>0</v>
      </c>
      <c r="S2258" s="44"/>
      <c r="T2258" s="45"/>
      <c r="U2258" s="45"/>
      <c r="V2258" s="45" t="str">
        <f t="shared" si="375"/>
        <v/>
      </c>
      <c r="W2258" s="46" t="str">
        <f t="shared" si="376"/>
        <v/>
      </c>
      <c r="X2258" s="12"/>
    </row>
    <row r="2259" spans="1:24" x14ac:dyDescent="0.25">
      <c r="A2259" s="53">
        <v>4081</v>
      </c>
      <c r="B2259" s="22"/>
      <c r="C2259" s="34"/>
      <c r="D2259" s="45"/>
      <c r="E2259" s="44"/>
      <c r="F2259" s="45"/>
      <c r="G2259" s="45"/>
      <c r="H2259" s="45" t="str">
        <f t="shared" si="367"/>
        <v/>
      </c>
      <c r="I2259" s="46" t="str">
        <f t="shared" si="368"/>
        <v/>
      </c>
      <c r="J2259" s="34">
        <f t="shared" si="369"/>
        <v>0</v>
      </c>
      <c r="K2259" s="45">
        <f t="shared" si="370"/>
        <v>0</v>
      </c>
      <c r="L2259" s="44"/>
      <c r="M2259" s="45"/>
      <c r="N2259" s="45"/>
      <c r="O2259" s="45" t="str">
        <f t="shared" si="371"/>
        <v/>
      </c>
      <c r="P2259" s="46" t="str">
        <f t="shared" si="372"/>
        <v/>
      </c>
      <c r="Q2259" s="34">
        <f t="shared" si="373"/>
        <v>0</v>
      </c>
      <c r="R2259" s="45">
        <f t="shared" si="374"/>
        <v>0</v>
      </c>
      <c r="S2259" s="44"/>
      <c r="T2259" s="45"/>
      <c r="U2259" s="45"/>
      <c r="V2259" s="45" t="str">
        <f t="shared" si="375"/>
        <v/>
      </c>
      <c r="W2259" s="46" t="str">
        <f t="shared" si="376"/>
        <v/>
      </c>
      <c r="X2259" s="12"/>
    </row>
    <row r="2260" spans="1:24" x14ac:dyDescent="0.25">
      <c r="A2260" s="53">
        <v>4082</v>
      </c>
      <c r="B2260" s="22"/>
      <c r="C2260" s="34"/>
      <c r="D2260" s="45"/>
      <c r="E2260" s="44"/>
      <c r="F2260" s="45"/>
      <c r="G2260" s="45"/>
      <c r="H2260" s="45" t="str">
        <f t="shared" si="367"/>
        <v/>
      </c>
      <c r="I2260" s="46" t="str">
        <f t="shared" si="368"/>
        <v/>
      </c>
      <c r="J2260" s="34">
        <f t="shared" si="369"/>
        <v>0</v>
      </c>
      <c r="K2260" s="45">
        <f t="shared" si="370"/>
        <v>0</v>
      </c>
      <c r="L2260" s="44"/>
      <c r="M2260" s="45"/>
      <c r="N2260" s="45"/>
      <c r="O2260" s="45" t="str">
        <f t="shared" si="371"/>
        <v/>
      </c>
      <c r="P2260" s="46" t="str">
        <f t="shared" si="372"/>
        <v/>
      </c>
      <c r="Q2260" s="34">
        <f t="shared" si="373"/>
        <v>0</v>
      </c>
      <c r="R2260" s="45">
        <f t="shared" si="374"/>
        <v>0</v>
      </c>
      <c r="S2260" s="44"/>
      <c r="T2260" s="45"/>
      <c r="U2260" s="45"/>
      <c r="V2260" s="45" t="str">
        <f t="shared" si="375"/>
        <v/>
      </c>
      <c r="W2260" s="46" t="str">
        <f t="shared" si="376"/>
        <v/>
      </c>
      <c r="X2260" s="12"/>
    </row>
    <row r="2261" spans="1:24" x14ac:dyDescent="0.25">
      <c r="A2261" s="53">
        <v>4083</v>
      </c>
      <c r="B2261" s="22"/>
      <c r="C2261" s="34"/>
      <c r="D2261" s="45"/>
      <c r="E2261" s="44"/>
      <c r="F2261" s="45"/>
      <c r="G2261" s="45"/>
      <c r="H2261" s="45" t="str">
        <f t="shared" si="367"/>
        <v/>
      </c>
      <c r="I2261" s="46" t="str">
        <f t="shared" si="368"/>
        <v/>
      </c>
      <c r="J2261" s="34">
        <f t="shared" si="369"/>
        <v>0</v>
      </c>
      <c r="K2261" s="45">
        <f t="shared" si="370"/>
        <v>0</v>
      </c>
      <c r="L2261" s="44"/>
      <c r="M2261" s="45"/>
      <c r="N2261" s="45"/>
      <c r="O2261" s="45" t="str">
        <f t="shared" si="371"/>
        <v/>
      </c>
      <c r="P2261" s="46" t="str">
        <f t="shared" si="372"/>
        <v/>
      </c>
      <c r="Q2261" s="34">
        <f t="shared" si="373"/>
        <v>0</v>
      </c>
      <c r="R2261" s="45">
        <f t="shared" si="374"/>
        <v>0</v>
      </c>
      <c r="S2261" s="44"/>
      <c r="T2261" s="45"/>
      <c r="U2261" s="45"/>
      <c r="V2261" s="45" t="str">
        <f t="shared" si="375"/>
        <v/>
      </c>
      <c r="W2261" s="46" t="str">
        <f t="shared" si="376"/>
        <v/>
      </c>
      <c r="X2261" s="12"/>
    </row>
    <row r="2262" spans="1:24" x14ac:dyDescent="0.25">
      <c r="A2262" s="53">
        <v>4084</v>
      </c>
      <c r="B2262" s="22"/>
      <c r="C2262" s="34"/>
      <c r="D2262" s="45"/>
      <c r="E2262" s="44"/>
      <c r="F2262" s="45"/>
      <c r="G2262" s="45"/>
      <c r="H2262" s="45" t="str">
        <f t="shared" si="367"/>
        <v/>
      </c>
      <c r="I2262" s="46" t="str">
        <f t="shared" si="368"/>
        <v/>
      </c>
      <c r="J2262" s="34">
        <f t="shared" si="369"/>
        <v>0</v>
      </c>
      <c r="K2262" s="45">
        <f t="shared" si="370"/>
        <v>0</v>
      </c>
      <c r="L2262" s="44"/>
      <c r="M2262" s="45"/>
      <c r="N2262" s="45"/>
      <c r="O2262" s="45" t="str">
        <f t="shared" si="371"/>
        <v/>
      </c>
      <c r="P2262" s="46" t="str">
        <f t="shared" si="372"/>
        <v/>
      </c>
      <c r="Q2262" s="34">
        <f t="shared" si="373"/>
        <v>0</v>
      </c>
      <c r="R2262" s="45">
        <f t="shared" si="374"/>
        <v>0</v>
      </c>
      <c r="S2262" s="44"/>
      <c r="T2262" s="45"/>
      <c r="U2262" s="45"/>
      <c r="V2262" s="45" t="str">
        <f t="shared" si="375"/>
        <v/>
      </c>
      <c r="W2262" s="46" t="str">
        <f t="shared" si="376"/>
        <v/>
      </c>
      <c r="X2262" s="12"/>
    </row>
    <row r="2263" spans="1:24" x14ac:dyDescent="0.25">
      <c r="A2263" s="53">
        <v>4085</v>
      </c>
      <c r="B2263" s="22"/>
      <c r="C2263" s="34"/>
      <c r="D2263" s="45"/>
      <c r="E2263" s="44"/>
      <c r="F2263" s="45"/>
      <c r="G2263" s="45"/>
      <c r="H2263" s="45" t="str">
        <f t="shared" si="367"/>
        <v/>
      </c>
      <c r="I2263" s="46" t="str">
        <f t="shared" si="368"/>
        <v/>
      </c>
      <c r="J2263" s="34">
        <f t="shared" si="369"/>
        <v>0</v>
      </c>
      <c r="K2263" s="45">
        <f t="shared" si="370"/>
        <v>0</v>
      </c>
      <c r="L2263" s="44"/>
      <c r="M2263" s="45"/>
      <c r="N2263" s="45"/>
      <c r="O2263" s="45" t="str">
        <f t="shared" si="371"/>
        <v/>
      </c>
      <c r="P2263" s="46" t="str">
        <f t="shared" si="372"/>
        <v/>
      </c>
      <c r="Q2263" s="34">
        <f t="shared" si="373"/>
        <v>0</v>
      </c>
      <c r="R2263" s="45">
        <f t="shared" si="374"/>
        <v>0</v>
      </c>
      <c r="S2263" s="44"/>
      <c r="T2263" s="45"/>
      <c r="U2263" s="45"/>
      <c r="V2263" s="45" t="str">
        <f t="shared" si="375"/>
        <v/>
      </c>
      <c r="W2263" s="46" t="str">
        <f t="shared" si="376"/>
        <v/>
      </c>
      <c r="X2263" s="12"/>
    </row>
    <row r="2264" spans="1:24" x14ac:dyDescent="0.25">
      <c r="A2264" s="53">
        <v>4086</v>
      </c>
      <c r="B2264" s="22"/>
      <c r="C2264" s="34"/>
      <c r="D2264" s="45"/>
      <c r="E2264" s="44"/>
      <c r="F2264" s="45"/>
      <c r="G2264" s="45"/>
      <c r="H2264" s="45" t="str">
        <f t="shared" si="367"/>
        <v/>
      </c>
      <c r="I2264" s="46" t="str">
        <f t="shared" si="368"/>
        <v/>
      </c>
      <c r="J2264" s="34">
        <f t="shared" si="369"/>
        <v>0</v>
      </c>
      <c r="K2264" s="45">
        <f t="shared" si="370"/>
        <v>0</v>
      </c>
      <c r="L2264" s="44"/>
      <c r="M2264" s="45"/>
      <c r="N2264" s="45"/>
      <c r="O2264" s="45" t="str">
        <f t="shared" si="371"/>
        <v/>
      </c>
      <c r="P2264" s="46" t="str">
        <f t="shared" si="372"/>
        <v/>
      </c>
      <c r="Q2264" s="34">
        <f t="shared" si="373"/>
        <v>0</v>
      </c>
      <c r="R2264" s="45">
        <f t="shared" si="374"/>
        <v>0</v>
      </c>
      <c r="S2264" s="44"/>
      <c r="T2264" s="45"/>
      <c r="U2264" s="45"/>
      <c r="V2264" s="45" t="str">
        <f t="shared" si="375"/>
        <v/>
      </c>
      <c r="W2264" s="46" t="str">
        <f t="shared" si="376"/>
        <v/>
      </c>
      <c r="X2264" s="12"/>
    </row>
    <row r="2265" spans="1:24" x14ac:dyDescent="0.25">
      <c r="A2265" s="53">
        <v>4087</v>
      </c>
      <c r="B2265" s="22"/>
      <c r="C2265" s="34"/>
      <c r="D2265" s="45"/>
      <c r="E2265" s="44"/>
      <c r="F2265" s="45"/>
      <c r="G2265" s="45"/>
      <c r="H2265" s="45" t="str">
        <f t="shared" si="367"/>
        <v/>
      </c>
      <c r="I2265" s="46" t="str">
        <f t="shared" si="368"/>
        <v/>
      </c>
      <c r="J2265" s="34">
        <f t="shared" si="369"/>
        <v>0</v>
      </c>
      <c r="K2265" s="45">
        <f t="shared" si="370"/>
        <v>0</v>
      </c>
      <c r="L2265" s="44"/>
      <c r="M2265" s="45"/>
      <c r="N2265" s="45"/>
      <c r="O2265" s="45" t="str">
        <f t="shared" si="371"/>
        <v/>
      </c>
      <c r="P2265" s="46" t="str">
        <f t="shared" si="372"/>
        <v/>
      </c>
      <c r="Q2265" s="34">
        <f t="shared" si="373"/>
        <v>0</v>
      </c>
      <c r="R2265" s="45">
        <f t="shared" si="374"/>
        <v>0</v>
      </c>
      <c r="S2265" s="44"/>
      <c r="T2265" s="45"/>
      <c r="U2265" s="45"/>
      <c r="V2265" s="45" t="str">
        <f t="shared" si="375"/>
        <v/>
      </c>
      <c r="W2265" s="46" t="str">
        <f t="shared" si="376"/>
        <v/>
      </c>
      <c r="X2265" s="12"/>
    </row>
    <row r="2266" spans="1:24" x14ac:dyDescent="0.25">
      <c r="A2266" s="53">
        <v>4088</v>
      </c>
      <c r="B2266" s="22"/>
      <c r="C2266" s="34"/>
      <c r="D2266" s="45"/>
      <c r="E2266" s="44"/>
      <c r="F2266" s="45"/>
      <c r="G2266" s="45"/>
      <c r="H2266" s="45" t="str">
        <f t="shared" si="367"/>
        <v/>
      </c>
      <c r="I2266" s="46" t="str">
        <f t="shared" si="368"/>
        <v/>
      </c>
      <c r="J2266" s="34">
        <f t="shared" si="369"/>
        <v>0</v>
      </c>
      <c r="K2266" s="45">
        <f t="shared" si="370"/>
        <v>0</v>
      </c>
      <c r="L2266" s="44"/>
      <c r="M2266" s="45"/>
      <c r="N2266" s="45"/>
      <c r="O2266" s="45" t="str">
        <f t="shared" si="371"/>
        <v/>
      </c>
      <c r="P2266" s="46" t="str">
        <f t="shared" si="372"/>
        <v/>
      </c>
      <c r="Q2266" s="34">
        <f t="shared" si="373"/>
        <v>0</v>
      </c>
      <c r="R2266" s="45">
        <f t="shared" si="374"/>
        <v>0</v>
      </c>
      <c r="S2266" s="44"/>
      <c r="T2266" s="45"/>
      <c r="U2266" s="45"/>
      <c r="V2266" s="45" t="str">
        <f t="shared" si="375"/>
        <v/>
      </c>
      <c r="W2266" s="46" t="str">
        <f t="shared" si="376"/>
        <v/>
      </c>
      <c r="X2266" s="12"/>
    </row>
    <row r="2267" spans="1:24" x14ac:dyDescent="0.25">
      <c r="A2267" s="53">
        <v>4089</v>
      </c>
      <c r="B2267" s="22"/>
      <c r="C2267" s="34"/>
      <c r="D2267" s="45"/>
      <c r="E2267" s="44"/>
      <c r="F2267" s="45"/>
      <c r="G2267" s="45"/>
      <c r="H2267" s="45" t="str">
        <f t="shared" si="367"/>
        <v/>
      </c>
      <c r="I2267" s="46" t="str">
        <f t="shared" si="368"/>
        <v/>
      </c>
      <c r="J2267" s="34">
        <f t="shared" si="369"/>
        <v>0</v>
      </c>
      <c r="K2267" s="45">
        <f t="shared" si="370"/>
        <v>0</v>
      </c>
      <c r="L2267" s="44"/>
      <c r="M2267" s="45"/>
      <c r="N2267" s="45"/>
      <c r="O2267" s="45" t="str">
        <f t="shared" si="371"/>
        <v/>
      </c>
      <c r="P2267" s="46" t="str">
        <f t="shared" si="372"/>
        <v/>
      </c>
      <c r="Q2267" s="34">
        <f t="shared" si="373"/>
        <v>0</v>
      </c>
      <c r="R2267" s="45">
        <f t="shared" si="374"/>
        <v>0</v>
      </c>
      <c r="S2267" s="44"/>
      <c r="T2267" s="45"/>
      <c r="U2267" s="45"/>
      <c r="V2267" s="45" t="str">
        <f t="shared" si="375"/>
        <v/>
      </c>
      <c r="W2267" s="46" t="str">
        <f t="shared" si="376"/>
        <v/>
      </c>
      <c r="X2267" s="12"/>
    </row>
    <row r="2268" spans="1:24" x14ac:dyDescent="0.25">
      <c r="A2268" s="53">
        <v>4090</v>
      </c>
      <c r="B2268" s="22"/>
      <c r="C2268" s="34"/>
      <c r="D2268" s="45"/>
      <c r="E2268" s="44"/>
      <c r="F2268" s="45"/>
      <c r="G2268" s="45"/>
      <c r="H2268" s="45" t="str">
        <f t="shared" si="367"/>
        <v/>
      </c>
      <c r="I2268" s="46" t="str">
        <f t="shared" si="368"/>
        <v/>
      </c>
      <c r="J2268" s="34">
        <f t="shared" si="369"/>
        <v>0</v>
      </c>
      <c r="K2268" s="45">
        <f t="shared" si="370"/>
        <v>0</v>
      </c>
      <c r="L2268" s="44"/>
      <c r="M2268" s="45"/>
      <c r="N2268" s="45"/>
      <c r="O2268" s="45" t="str">
        <f t="shared" si="371"/>
        <v/>
      </c>
      <c r="P2268" s="46" t="str">
        <f t="shared" si="372"/>
        <v/>
      </c>
      <c r="Q2268" s="34">
        <f t="shared" si="373"/>
        <v>0</v>
      </c>
      <c r="R2268" s="45">
        <f t="shared" si="374"/>
        <v>0</v>
      </c>
      <c r="S2268" s="44"/>
      <c r="T2268" s="45"/>
      <c r="U2268" s="45"/>
      <c r="V2268" s="45" t="str">
        <f t="shared" si="375"/>
        <v/>
      </c>
      <c r="W2268" s="46" t="str">
        <f t="shared" si="376"/>
        <v/>
      </c>
      <c r="X2268" s="12"/>
    </row>
    <row r="2269" spans="1:24" x14ac:dyDescent="0.25">
      <c r="A2269" s="53">
        <v>4091</v>
      </c>
      <c r="B2269" s="22"/>
      <c r="C2269" s="34"/>
      <c r="D2269" s="45"/>
      <c r="E2269" s="44"/>
      <c r="F2269" s="45"/>
      <c r="G2269" s="45"/>
      <c r="H2269" s="45" t="str">
        <f t="shared" si="367"/>
        <v/>
      </c>
      <c r="I2269" s="46" t="str">
        <f t="shared" si="368"/>
        <v/>
      </c>
      <c r="J2269" s="34">
        <f t="shared" si="369"/>
        <v>0</v>
      </c>
      <c r="K2269" s="45">
        <f t="shared" si="370"/>
        <v>0</v>
      </c>
      <c r="L2269" s="44"/>
      <c r="M2269" s="45"/>
      <c r="N2269" s="45"/>
      <c r="O2269" s="45" t="str">
        <f t="shared" si="371"/>
        <v/>
      </c>
      <c r="P2269" s="46" t="str">
        <f t="shared" si="372"/>
        <v/>
      </c>
      <c r="Q2269" s="34">
        <f t="shared" si="373"/>
        <v>0</v>
      </c>
      <c r="R2269" s="45">
        <f t="shared" si="374"/>
        <v>0</v>
      </c>
      <c r="S2269" s="44"/>
      <c r="T2269" s="45"/>
      <c r="U2269" s="45"/>
      <c r="V2269" s="45" t="str">
        <f t="shared" si="375"/>
        <v/>
      </c>
      <c r="W2269" s="46" t="str">
        <f t="shared" si="376"/>
        <v/>
      </c>
      <c r="X2269" s="12"/>
    </row>
    <row r="2270" spans="1:24" x14ac:dyDescent="0.25">
      <c r="A2270" s="53">
        <v>4092</v>
      </c>
      <c r="B2270" s="22"/>
      <c r="C2270" s="34"/>
      <c r="D2270" s="45"/>
      <c r="E2270" s="44"/>
      <c r="F2270" s="45"/>
      <c r="G2270" s="45"/>
      <c r="H2270" s="45" t="str">
        <f t="shared" si="367"/>
        <v/>
      </c>
      <c r="I2270" s="46" t="str">
        <f t="shared" si="368"/>
        <v/>
      </c>
      <c r="J2270" s="34">
        <f t="shared" si="369"/>
        <v>0</v>
      </c>
      <c r="K2270" s="45">
        <f t="shared" si="370"/>
        <v>0</v>
      </c>
      <c r="L2270" s="44"/>
      <c r="M2270" s="45"/>
      <c r="N2270" s="45"/>
      <c r="O2270" s="45" t="str">
        <f t="shared" si="371"/>
        <v/>
      </c>
      <c r="P2270" s="46" t="str">
        <f t="shared" si="372"/>
        <v/>
      </c>
      <c r="Q2270" s="34">
        <f t="shared" si="373"/>
        <v>0</v>
      </c>
      <c r="R2270" s="45">
        <f t="shared" si="374"/>
        <v>0</v>
      </c>
      <c r="S2270" s="44"/>
      <c r="T2270" s="45"/>
      <c r="U2270" s="45"/>
      <c r="V2270" s="45" t="str">
        <f t="shared" si="375"/>
        <v/>
      </c>
      <c r="W2270" s="46" t="str">
        <f t="shared" si="376"/>
        <v/>
      </c>
      <c r="X2270" s="12"/>
    </row>
    <row r="2271" spans="1:24" x14ac:dyDescent="0.25">
      <c r="A2271" s="53">
        <v>4093</v>
      </c>
      <c r="B2271" s="22"/>
      <c r="C2271" s="34"/>
      <c r="D2271" s="45"/>
      <c r="E2271" s="44"/>
      <c r="F2271" s="45"/>
      <c r="G2271" s="45"/>
      <c r="H2271" s="45" t="str">
        <f t="shared" si="367"/>
        <v/>
      </c>
      <c r="I2271" s="46" t="str">
        <f t="shared" si="368"/>
        <v/>
      </c>
      <c r="J2271" s="34">
        <f t="shared" si="369"/>
        <v>0</v>
      </c>
      <c r="K2271" s="45">
        <f t="shared" si="370"/>
        <v>0</v>
      </c>
      <c r="L2271" s="44"/>
      <c r="M2271" s="45"/>
      <c r="N2271" s="45"/>
      <c r="O2271" s="45" t="str">
        <f t="shared" si="371"/>
        <v/>
      </c>
      <c r="P2271" s="46" t="str">
        <f t="shared" si="372"/>
        <v/>
      </c>
      <c r="Q2271" s="34">
        <f t="shared" si="373"/>
        <v>0</v>
      </c>
      <c r="R2271" s="45">
        <f t="shared" si="374"/>
        <v>0</v>
      </c>
      <c r="S2271" s="44"/>
      <c r="T2271" s="45"/>
      <c r="U2271" s="45"/>
      <c r="V2271" s="45" t="str">
        <f t="shared" si="375"/>
        <v/>
      </c>
      <c r="W2271" s="46" t="str">
        <f t="shared" si="376"/>
        <v/>
      </c>
      <c r="X2271" s="12"/>
    </row>
    <row r="2272" spans="1:24" x14ac:dyDescent="0.25">
      <c r="A2272" s="53">
        <v>4094</v>
      </c>
      <c r="B2272" s="22"/>
      <c r="C2272" s="34"/>
      <c r="D2272" s="45"/>
      <c r="E2272" s="44"/>
      <c r="F2272" s="45"/>
      <c r="G2272" s="45"/>
      <c r="H2272" s="45" t="str">
        <f t="shared" si="367"/>
        <v/>
      </c>
      <c r="I2272" s="46" t="str">
        <f t="shared" si="368"/>
        <v/>
      </c>
      <c r="J2272" s="34">
        <f t="shared" si="369"/>
        <v>0</v>
      </c>
      <c r="K2272" s="45">
        <f t="shared" si="370"/>
        <v>0</v>
      </c>
      <c r="L2272" s="44"/>
      <c r="M2272" s="45"/>
      <c r="N2272" s="45"/>
      <c r="O2272" s="45" t="str">
        <f t="shared" si="371"/>
        <v/>
      </c>
      <c r="P2272" s="46" t="str">
        <f t="shared" si="372"/>
        <v/>
      </c>
      <c r="Q2272" s="34">
        <f t="shared" si="373"/>
        <v>0</v>
      </c>
      <c r="R2272" s="45">
        <f t="shared" si="374"/>
        <v>0</v>
      </c>
      <c r="S2272" s="44"/>
      <c r="T2272" s="45"/>
      <c r="U2272" s="45"/>
      <c r="V2272" s="45" t="str">
        <f t="shared" si="375"/>
        <v/>
      </c>
      <c r="W2272" s="46" t="str">
        <f t="shared" si="376"/>
        <v/>
      </c>
      <c r="X2272" s="12"/>
    </row>
    <row r="2273" spans="1:24" x14ac:dyDescent="0.25">
      <c r="A2273" s="53">
        <v>4095</v>
      </c>
      <c r="B2273" s="22"/>
      <c r="C2273" s="34"/>
      <c r="D2273" s="45"/>
      <c r="E2273" s="44"/>
      <c r="F2273" s="45"/>
      <c r="G2273" s="45"/>
      <c r="H2273" s="45" t="str">
        <f t="shared" si="367"/>
        <v/>
      </c>
      <c r="I2273" s="46" t="str">
        <f t="shared" si="368"/>
        <v/>
      </c>
      <c r="J2273" s="34">
        <f t="shared" si="369"/>
        <v>0</v>
      </c>
      <c r="K2273" s="45">
        <f t="shared" si="370"/>
        <v>0</v>
      </c>
      <c r="L2273" s="44"/>
      <c r="M2273" s="45"/>
      <c r="N2273" s="45"/>
      <c r="O2273" s="45" t="str">
        <f t="shared" si="371"/>
        <v/>
      </c>
      <c r="P2273" s="46" t="str">
        <f t="shared" si="372"/>
        <v/>
      </c>
      <c r="Q2273" s="34">
        <f t="shared" si="373"/>
        <v>0</v>
      </c>
      <c r="R2273" s="45">
        <f t="shared" si="374"/>
        <v>0</v>
      </c>
      <c r="S2273" s="44"/>
      <c r="T2273" s="45"/>
      <c r="U2273" s="45"/>
      <c r="V2273" s="45" t="str">
        <f t="shared" si="375"/>
        <v/>
      </c>
      <c r="W2273" s="46" t="str">
        <f t="shared" si="376"/>
        <v/>
      </c>
      <c r="X2273" s="12"/>
    </row>
    <row r="2274" spans="1:24" x14ac:dyDescent="0.25">
      <c r="A2274" s="53">
        <v>4096</v>
      </c>
      <c r="B2274" s="22"/>
      <c r="C2274" s="34"/>
      <c r="D2274" s="45"/>
      <c r="E2274" s="44"/>
      <c r="F2274" s="45"/>
      <c r="G2274" s="45"/>
      <c r="H2274" s="45" t="str">
        <f t="shared" si="367"/>
        <v/>
      </c>
      <c r="I2274" s="46" t="str">
        <f t="shared" si="368"/>
        <v/>
      </c>
      <c r="J2274" s="34">
        <f t="shared" si="369"/>
        <v>0</v>
      </c>
      <c r="K2274" s="45">
        <f t="shared" si="370"/>
        <v>0</v>
      </c>
      <c r="L2274" s="44"/>
      <c r="M2274" s="45"/>
      <c r="N2274" s="45"/>
      <c r="O2274" s="45" t="str">
        <f t="shared" si="371"/>
        <v/>
      </c>
      <c r="P2274" s="46" t="str">
        <f t="shared" si="372"/>
        <v/>
      </c>
      <c r="Q2274" s="34">
        <f t="shared" si="373"/>
        <v>0</v>
      </c>
      <c r="R2274" s="45">
        <f t="shared" si="374"/>
        <v>0</v>
      </c>
      <c r="S2274" s="44"/>
      <c r="T2274" s="45"/>
      <c r="U2274" s="45"/>
      <c r="V2274" s="45" t="str">
        <f t="shared" si="375"/>
        <v/>
      </c>
      <c r="W2274" s="46" t="str">
        <f t="shared" si="376"/>
        <v/>
      </c>
      <c r="X2274" s="12"/>
    </row>
    <row r="2275" spans="1:24" x14ac:dyDescent="0.25">
      <c r="A2275" s="53">
        <v>4097</v>
      </c>
      <c r="B2275" s="22"/>
      <c r="C2275" s="34"/>
      <c r="D2275" s="45"/>
      <c r="E2275" s="44"/>
      <c r="F2275" s="45"/>
      <c r="G2275" s="45"/>
      <c r="H2275" s="45" t="str">
        <f t="shared" si="367"/>
        <v/>
      </c>
      <c r="I2275" s="46" t="str">
        <f t="shared" si="368"/>
        <v/>
      </c>
      <c r="J2275" s="34">
        <f t="shared" si="369"/>
        <v>0</v>
      </c>
      <c r="K2275" s="45">
        <f t="shared" si="370"/>
        <v>0</v>
      </c>
      <c r="L2275" s="44"/>
      <c r="M2275" s="45"/>
      <c r="N2275" s="45"/>
      <c r="O2275" s="45" t="str">
        <f t="shared" si="371"/>
        <v/>
      </c>
      <c r="P2275" s="46" t="str">
        <f t="shared" si="372"/>
        <v/>
      </c>
      <c r="Q2275" s="34">
        <f t="shared" si="373"/>
        <v>0</v>
      </c>
      <c r="R2275" s="45">
        <f t="shared" si="374"/>
        <v>0</v>
      </c>
      <c r="S2275" s="44"/>
      <c r="T2275" s="45"/>
      <c r="U2275" s="45"/>
      <c r="V2275" s="45" t="str">
        <f t="shared" si="375"/>
        <v/>
      </c>
      <c r="W2275" s="46" t="str">
        <f t="shared" si="376"/>
        <v/>
      </c>
      <c r="X2275" s="12"/>
    </row>
    <row r="2276" spans="1:24" x14ac:dyDescent="0.25">
      <c r="A2276" s="53">
        <v>4098</v>
      </c>
      <c r="B2276" s="22"/>
      <c r="C2276" s="34"/>
      <c r="D2276" s="45"/>
      <c r="E2276" s="44"/>
      <c r="F2276" s="45"/>
      <c r="G2276" s="45"/>
      <c r="H2276" s="45" t="str">
        <f t="shared" si="367"/>
        <v/>
      </c>
      <c r="I2276" s="46" t="str">
        <f t="shared" si="368"/>
        <v/>
      </c>
      <c r="J2276" s="34">
        <f t="shared" si="369"/>
        <v>0</v>
      </c>
      <c r="K2276" s="45">
        <f t="shared" si="370"/>
        <v>0</v>
      </c>
      <c r="L2276" s="44"/>
      <c r="M2276" s="45"/>
      <c r="N2276" s="45"/>
      <c r="O2276" s="45" t="str">
        <f t="shared" si="371"/>
        <v/>
      </c>
      <c r="P2276" s="46" t="str">
        <f t="shared" si="372"/>
        <v/>
      </c>
      <c r="Q2276" s="34">
        <f t="shared" si="373"/>
        <v>0</v>
      </c>
      <c r="R2276" s="45">
        <f t="shared" si="374"/>
        <v>0</v>
      </c>
      <c r="S2276" s="44"/>
      <c r="T2276" s="45"/>
      <c r="U2276" s="45"/>
      <c r="V2276" s="45" t="str">
        <f t="shared" si="375"/>
        <v/>
      </c>
      <c r="W2276" s="46" t="str">
        <f t="shared" si="376"/>
        <v/>
      </c>
      <c r="X2276" s="12"/>
    </row>
    <row r="2277" spans="1:24" x14ac:dyDescent="0.25">
      <c r="A2277" s="53">
        <v>4099</v>
      </c>
      <c r="B2277" s="22"/>
      <c r="C2277" s="34"/>
      <c r="D2277" s="45"/>
      <c r="E2277" s="44"/>
      <c r="F2277" s="45"/>
      <c r="G2277" s="45"/>
      <c r="H2277" s="45" t="str">
        <f t="shared" si="367"/>
        <v/>
      </c>
      <c r="I2277" s="46" t="str">
        <f t="shared" si="368"/>
        <v/>
      </c>
      <c r="J2277" s="34">
        <f t="shared" si="369"/>
        <v>0</v>
      </c>
      <c r="K2277" s="45">
        <f t="shared" si="370"/>
        <v>0</v>
      </c>
      <c r="L2277" s="44"/>
      <c r="M2277" s="45"/>
      <c r="N2277" s="45"/>
      <c r="O2277" s="45" t="str">
        <f t="shared" si="371"/>
        <v/>
      </c>
      <c r="P2277" s="46" t="str">
        <f t="shared" si="372"/>
        <v/>
      </c>
      <c r="Q2277" s="34">
        <f t="shared" si="373"/>
        <v>0</v>
      </c>
      <c r="R2277" s="45">
        <f t="shared" si="374"/>
        <v>0</v>
      </c>
      <c r="S2277" s="44"/>
      <c r="T2277" s="45"/>
      <c r="U2277" s="45"/>
      <c r="V2277" s="45" t="str">
        <f t="shared" si="375"/>
        <v/>
      </c>
      <c r="W2277" s="46" t="str">
        <f t="shared" si="376"/>
        <v/>
      </c>
      <c r="X2277" s="12"/>
    </row>
    <row r="2278" spans="1:24" x14ac:dyDescent="0.25">
      <c r="A2278" s="53">
        <v>4100</v>
      </c>
      <c r="B2278" s="22"/>
      <c r="C2278" s="34"/>
      <c r="D2278" s="45"/>
      <c r="E2278" s="44"/>
      <c r="F2278" s="45"/>
      <c r="G2278" s="45"/>
      <c r="H2278" s="45" t="str">
        <f t="shared" si="367"/>
        <v/>
      </c>
      <c r="I2278" s="46" t="str">
        <f t="shared" si="368"/>
        <v/>
      </c>
      <c r="J2278" s="34">
        <f t="shared" si="369"/>
        <v>0</v>
      </c>
      <c r="K2278" s="45">
        <f t="shared" si="370"/>
        <v>0</v>
      </c>
      <c r="L2278" s="44"/>
      <c r="M2278" s="45"/>
      <c r="N2278" s="45"/>
      <c r="O2278" s="45" t="str">
        <f t="shared" si="371"/>
        <v/>
      </c>
      <c r="P2278" s="46" t="str">
        <f t="shared" si="372"/>
        <v/>
      </c>
      <c r="Q2278" s="34">
        <f t="shared" si="373"/>
        <v>0</v>
      </c>
      <c r="R2278" s="45">
        <f t="shared" si="374"/>
        <v>0</v>
      </c>
      <c r="S2278" s="44"/>
      <c r="T2278" s="45"/>
      <c r="U2278" s="45"/>
      <c r="V2278" s="45" t="str">
        <f t="shared" si="375"/>
        <v/>
      </c>
      <c r="W2278" s="46" t="str">
        <f t="shared" si="376"/>
        <v/>
      </c>
      <c r="X2278" s="12"/>
    </row>
    <row r="2279" spans="1:24" x14ac:dyDescent="0.25">
      <c r="A2279" s="53">
        <v>4101</v>
      </c>
      <c r="B2279" s="22"/>
      <c r="C2279" s="34"/>
      <c r="D2279" s="45"/>
      <c r="E2279" s="44"/>
      <c r="F2279" s="45"/>
      <c r="G2279" s="45"/>
      <c r="H2279" s="45" t="str">
        <f t="shared" si="367"/>
        <v/>
      </c>
      <c r="I2279" s="46" t="str">
        <f t="shared" si="368"/>
        <v/>
      </c>
      <c r="J2279" s="34">
        <f t="shared" si="369"/>
        <v>0</v>
      </c>
      <c r="K2279" s="45">
        <f t="shared" si="370"/>
        <v>0</v>
      </c>
      <c r="L2279" s="44"/>
      <c r="M2279" s="45"/>
      <c r="N2279" s="45"/>
      <c r="O2279" s="45" t="str">
        <f t="shared" si="371"/>
        <v/>
      </c>
      <c r="P2279" s="46" t="str">
        <f t="shared" si="372"/>
        <v/>
      </c>
      <c r="Q2279" s="34">
        <f t="shared" si="373"/>
        <v>0</v>
      </c>
      <c r="R2279" s="45">
        <f t="shared" si="374"/>
        <v>0</v>
      </c>
      <c r="S2279" s="44"/>
      <c r="T2279" s="45"/>
      <c r="U2279" s="45"/>
      <c r="V2279" s="45" t="str">
        <f t="shared" si="375"/>
        <v/>
      </c>
      <c r="W2279" s="46" t="str">
        <f t="shared" si="376"/>
        <v/>
      </c>
      <c r="X2279" s="12"/>
    </row>
    <row r="2280" spans="1:24" x14ac:dyDescent="0.25">
      <c r="A2280" s="53">
        <v>4102</v>
      </c>
      <c r="B2280" s="22"/>
      <c r="C2280" s="34"/>
      <c r="D2280" s="45"/>
      <c r="E2280" s="44"/>
      <c r="F2280" s="45"/>
      <c r="G2280" s="45"/>
      <c r="H2280" s="45" t="str">
        <f t="shared" si="367"/>
        <v/>
      </c>
      <c r="I2280" s="46" t="str">
        <f t="shared" si="368"/>
        <v/>
      </c>
      <c r="J2280" s="34">
        <f t="shared" si="369"/>
        <v>0</v>
      </c>
      <c r="K2280" s="45">
        <f t="shared" si="370"/>
        <v>0</v>
      </c>
      <c r="L2280" s="44"/>
      <c r="M2280" s="45"/>
      <c r="N2280" s="45"/>
      <c r="O2280" s="45" t="str">
        <f t="shared" si="371"/>
        <v/>
      </c>
      <c r="P2280" s="46" t="str">
        <f t="shared" si="372"/>
        <v/>
      </c>
      <c r="Q2280" s="34">
        <f t="shared" si="373"/>
        <v>0</v>
      </c>
      <c r="R2280" s="45">
        <f t="shared" si="374"/>
        <v>0</v>
      </c>
      <c r="S2280" s="44"/>
      <c r="T2280" s="45"/>
      <c r="U2280" s="45"/>
      <c r="V2280" s="45" t="str">
        <f t="shared" si="375"/>
        <v/>
      </c>
      <c r="W2280" s="46" t="str">
        <f t="shared" si="376"/>
        <v/>
      </c>
      <c r="X2280" s="12"/>
    </row>
    <row r="2281" spans="1:24" x14ac:dyDescent="0.25">
      <c r="A2281" s="53">
        <v>4103</v>
      </c>
      <c r="B2281" s="22"/>
      <c r="C2281" s="34"/>
      <c r="D2281" s="45"/>
      <c r="E2281" s="44"/>
      <c r="F2281" s="45"/>
      <c r="G2281" s="45"/>
      <c r="H2281" s="45" t="str">
        <f t="shared" si="367"/>
        <v/>
      </c>
      <c r="I2281" s="46" t="str">
        <f t="shared" si="368"/>
        <v/>
      </c>
      <c r="J2281" s="34">
        <f t="shared" si="369"/>
        <v>0</v>
      </c>
      <c r="K2281" s="45">
        <f t="shared" si="370"/>
        <v>0</v>
      </c>
      <c r="L2281" s="44"/>
      <c r="M2281" s="45"/>
      <c r="N2281" s="45"/>
      <c r="O2281" s="45" t="str">
        <f t="shared" si="371"/>
        <v/>
      </c>
      <c r="P2281" s="46" t="str">
        <f t="shared" si="372"/>
        <v/>
      </c>
      <c r="Q2281" s="34">
        <f t="shared" si="373"/>
        <v>0</v>
      </c>
      <c r="R2281" s="45">
        <f t="shared" si="374"/>
        <v>0</v>
      </c>
      <c r="S2281" s="44"/>
      <c r="T2281" s="45"/>
      <c r="U2281" s="45"/>
      <c r="V2281" s="45" t="str">
        <f t="shared" si="375"/>
        <v/>
      </c>
      <c r="W2281" s="46" t="str">
        <f t="shared" si="376"/>
        <v/>
      </c>
      <c r="X2281" s="12"/>
    </row>
    <row r="2282" spans="1:24" x14ac:dyDescent="0.25">
      <c r="A2282" s="53">
        <v>4104</v>
      </c>
      <c r="B2282" s="22"/>
      <c r="C2282" s="34"/>
      <c r="D2282" s="45"/>
      <c r="E2282" s="44"/>
      <c r="F2282" s="45"/>
      <c r="G2282" s="45"/>
      <c r="H2282" s="45" t="str">
        <f t="shared" si="367"/>
        <v/>
      </c>
      <c r="I2282" s="46" t="str">
        <f t="shared" si="368"/>
        <v/>
      </c>
      <c r="J2282" s="34">
        <f t="shared" si="369"/>
        <v>0</v>
      </c>
      <c r="K2282" s="45">
        <f t="shared" si="370"/>
        <v>0</v>
      </c>
      <c r="L2282" s="44"/>
      <c r="M2282" s="45"/>
      <c r="N2282" s="45"/>
      <c r="O2282" s="45" t="str">
        <f t="shared" si="371"/>
        <v/>
      </c>
      <c r="P2282" s="46" t="str">
        <f t="shared" si="372"/>
        <v/>
      </c>
      <c r="Q2282" s="34">
        <f t="shared" si="373"/>
        <v>0</v>
      </c>
      <c r="R2282" s="45">
        <f t="shared" si="374"/>
        <v>0</v>
      </c>
      <c r="S2282" s="44"/>
      <c r="T2282" s="45"/>
      <c r="U2282" s="45"/>
      <c r="V2282" s="45" t="str">
        <f t="shared" si="375"/>
        <v/>
      </c>
      <c r="W2282" s="46" t="str">
        <f t="shared" si="376"/>
        <v/>
      </c>
      <c r="X2282" s="12"/>
    </row>
    <row r="2283" spans="1:24" x14ac:dyDescent="0.25">
      <c r="A2283" s="53">
        <v>4105</v>
      </c>
      <c r="B2283" s="22"/>
      <c r="C2283" s="34"/>
      <c r="D2283" s="45"/>
      <c r="E2283" s="44"/>
      <c r="F2283" s="45"/>
      <c r="G2283" s="45"/>
      <c r="H2283" s="45" t="str">
        <f t="shared" si="367"/>
        <v/>
      </c>
      <c r="I2283" s="46" t="str">
        <f t="shared" si="368"/>
        <v/>
      </c>
      <c r="J2283" s="34">
        <f t="shared" si="369"/>
        <v>0</v>
      </c>
      <c r="K2283" s="45">
        <f t="shared" si="370"/>
        <v>0</v>
      </c>
      <c r="L2283" s="44"/>
      <c r="M2283" s="45"/>
      <c r="N2283" s="45"/>
      <c r="O2283" s="45" t="str">
        <f t="shared" si="371"/>
        <v/>
      </c>
      <c r="P2283" s="46" t="str">
        <f t="shared" si="372"/>
        <v/>
      </c>
      <c r="Q2283" s="34">
        <f t="shared" si="373"/>
        <v>0</v>
      </c>
      <c r="R2283" s="45">
        <f t="shared" si="374"/>
        <v>0</v>
      </c>
      <c r="S2283" s="44"/>
      <c r="T2283" s="45"/>
      <c r="U2283" s="45"/>
      <c r="V2283" s="45" t="str">
        <f t="shared" si="375"/>
        <v/>
      </c>
      <c r="W2283" s="46" t="str">
        <f t="shared" si="376"/>
        <v/>
      </c>
      <c r="X2283" s="12"/>
    </row>
    <row r="2284" spans="1:24" x14ac:dyDescent="0.25">
      <c r="A2284" s="53">
        <v>4106</v>
      </c>
      <c r="B2284" s="22"/>
      <c r="C2284" s="34"/>
      <c r="D2284" s="45"/>
      <c r="E2284" s="44"/>
      <c r="F2284" s="45"/>
      <c r="G2284" s="45"/>
      <c r="H2284" s="45" t="str">
        <f t="shared" si="367"/>
        <v/>
      </c>
      <c r="I2284" s="46" t="str">
        <f t="shared" si="368"/>
        <v/>
      </c>
      <c r="J2284" s="34">
        <f t="shared" si="369"/>
        <v>0</v>
      </c>
      <c r="K2284" s="45">
        <f t="shared" si="370"/>
        <v>0</v>
      </c>
      <c r="L2284" s="44"/>
      <c r="M2284" s="45"/>
      <c r="N2284" s="45"/>
      <c r="O2284" s="45" t="str">
        <f t="shared" si="371"/>
        <v/>
      </c>
      <c r="P2284" s="46" t="str">
        <f t="shared" si="372"/>
        <v/>
      </c>
      <c r="Q2284" s="34">
        <f t="shared" si="373"/>
        <v>0</v>
      </c>
      <c r="R2284" s="45">
        <f t="shared" si="374"/>
        <v>0</v>
      </c>
      <c r="S2284" s="44"/>
      <c r="T2284" s="45"/>
      <c r="U2284" s="45"/>
      <c r="V2284" s="45" t="str">
        <f t="shared" si="375"/>
        <v/>
      </c>
      <c r="W2284" s="46" t="str">
        <f t="shared" si="376"/>
        <v/>
      </c>
      <c r="X2284" s="12"/>
    </row>
    <row r="2285" spans="1:24" x14ac:dyDescent="0.25">
      <c r="A2285" s="53">
        <v>4107</v>
      </c>
      <c r="B2285" s="22"/>
      <c r="C2285" s="34"/>
      <c r="D2285" s="45"/>
      <c r="E2285" s="44"/>
      <c r="F2285" s="45"/>
      <c r="G2285" s="45"/>
      <c r="H2285" s="45" t="str">
        <f t="shared" si="367"/>
        <v/>
      </c>
      <c r="I2285" s="46" t="str">
        <f t="shared" si="368"/>
        <v/>
      </c>
      <c r="J2285" s="34">
        <f t="shared" si="369"/>
        <v>0</v>
      </c>
      <c r="K2285" s="45">
        <f t="shared" si="370"/>
        <v>0</v>
      </c>
      <c r="L2285" s="44"/>
      <c r="M2285" s="45"/>
      <c r="N2285" s="45"/>
      <c r="O2285" s="45" t="str">
        <f t="shared" si="371"/>
        <v/>
      </c>
      <c r="P2285" s="46" t="str">
        <f t="shared" si="372"/>
        <v/>
      </c>
      <c r="Q2285" s="34">
        <f t="shared" si="373"/>
        <v>0</v>
      </c>
      <c r="R2285" s="45">
        <f t="shared" si="374"/>
        <v>0</v>
      </c>
      <c r="S2285" s="44"/>
      <c r="T2285" s="45"/>
      <c r="U2285" s="45"/>
      <c r="V2285" s="45" t="str">
        <f t="shared" si="375"/>
        <v/>
      </c>
      <c r="W2285" s="46" t="str">
        <f t="shared" si="376"/>
        <v/>
      </c>
      <c r="X2285" s="12"/>
    </row>
    <row r="2286" spans="1:24" x14ac:dyDescent="0.25">
      <c r="A2286" s="53">
        <v>4108</v>
      </c>
      <c r="B2286" s="22"/>
      <c r="C2286" s="34"/>
      <c r="D2286" s="45"/>
      <c r="E2286" s="44"/>
      <c r="F2286" s="45"/>
      <c r="G2286" s="45"/>
      <c r="H2286" s="45" t="str">
        <f t="shared" si="367"/>
        <v/>
      </c>
      <c r="I2286" s="46" t="str">
        <f t="shared" si="368"/>
        <v/>
      </c>
      <c r="J2286" s="34">
        <f t="shared" si="369"/>
        <v>0</v>
      </c>
      <c r="K2286" s="45">
        <f t="shared" si="370"/>
        <v>0</v>
      </c>
      <c r="L2286" s="44"/>
      <c r="M2286" s="45"/>
      <c r="N2286" s="45"/>
      <c r="O2286" s="45" t="str">
        <f t="shared" si="371"/>
        <v/>
      </c>
      <c r="P2286" s="46" t="str">
        <f t="shared" si="372"/>
        <v/>
      </c>
      <c r="Q2286" s="34">
        <f t="shared" si="373"/>
        <v>0</v>
      </c>
      <c r="R2286" s="45">
        <f t="shared" si="374"/>
        <v>0</v>
      </c>
      <c r="S2286" s="44"/>
      <c r="T2286" s="45"/>
      <c r="U2286" s="45"/>
      <c r="V2286" s="45" t="str">
        <f t="shared" si="375"/>
        <v/>
      </c>
      <c r="W2286" s="46" t="str">
        <f t="shared" si="376"/>
        <v/>
      </c>
      <c r="X2286" s="12"/>
    </row>
    <row r="2287" spans="1:24" x14ac:dyDescent="0.25">
      <c r="A2287" s="53">
        <v>4109</v>
      </c>
      <c r="B2287" s="22"/>
      <c r="C2287" s="34"/>
      <c r="D2287" s="45"/>
      <c r="E2287" s="44"/>
      <c r="F2287" s="45"/>
      <c r="G2287" s="45"/>
      <c r="H2287" s="45" t="str">
        <f t="shared" si="367"/>
        <v/>
      </c>
      <c r="I2287" s="46" t="str">
        <f t="shared" si="368"/>
        <v/>
      </c>
      <c r="J2287" s="34">
        <f t="shared" si="369"/>
        <v>0</v>
      </c>
      <c r="K2287" s="45">
        <f t="shared" si="370"/>
        <v>0</v>
      </c>
      <c r="L2287" s="44"/>
      <c r="M2287" s="45"/>
      <c r="N2287" s="45"/>
      <c r="O2287" s="45" t="str">
        <f t="shared" si="371"/>
        <v/>
      </c>
      <c r="P2287" s="46" t="str">
        <f t="shared" si="372"/>
        <v/>
      </c>
      <c r="Q2287" s="34">
        <f t="shared" si="373"/>
        <v>0</v>
      </c>
      <c r="R2287" s="45">
        <f t="shared" si="374"/>
        <v>0</v>
      </c>
      <c r="S2287" s="44"/>
      <c r="T2287" s="45"/>
      <c r="U2287" s="45"/>
      <c r="V2287" s="45" t="str">
        <f t="shared" si="375"/>
        <v/>
      </c>
      <c r="W2287" s="46" t="str">
        <f t="shared" si="376"/>
        <v/>
      </c>
      <c r="X2287" s="12"/>
    </row>
    <row r="2288" spans="1:24" x14ac:dyDescent="0.25">
      <c r="A2288" s="53">
        <v>4110</v>
      </c>
      <c r="B2288" s="22"/>
      <c r="C2288" s="34"/>
      <c r="D2288" s="45"/>
      <c r="E2288" s="44"/>
      <c r="F2288" s="45"/>
      <c r="G2288" s="45"/>
      <c r="H2288" s="45" t="str">
        <f t="shared" si="367"/>
        <v/>
      </c>
      <c r="I2288" s="46" t="str">
        <f t="shared" si="368"/>
        <v/>
      </c>
      <c r="J2288" s="34">
        <f t="shared" si="369"/>
        <v>0</v>
      </c>
      <c r="K2288" s="45">
        <f t="shared" si="370"/>
        <v>0</v>
      </c>
      <c r="L2288" s="44"/>
      <c r="M2288" s="45"/>
      <c r="N2288" s="45"/>
      <c r="O2288" s="45" t="str">
        <f t="shared" si="371"/>
        <v/>
      </c>
      <c r="P2288" s="46" t="str">
        <f t="shared" si="372"/>
        <v/>
      </c>
      <c r="Q2288" s="34">
        <f t="shared" si="373"/>
        <v>0</v>
      </c>
      <c r="R2288" s="45">
        <f t="shared" si="374"/>
        <v>0</v>
      </c>
      <c r="S2288" s="44"/>
      <c r="T2288" s="45"/>
      <c r="U2288" s="45"/>
      <c r="V2288" s="45" t="str">
        <f t="shared" si="375"/>
        <v/>
      </c>
      <c r="W2288" s="46" t="str">
        <f t="shared" si="376"/>
        <v/>
      </c>
      <c r="X2288" s="12"/>
    </row>
    <row r="2289" spans="1:24" x14ac:dyDescent="0.25">
      <c r="A2289" s="53">
        <v>4111</v>
      </c>
      <c r="B2289" s="22"/>
      <c r="C2289" s="34"/>
      <c r="D2289" s="45"/>
      <c r="E2289" s="44"/>
      <c r="F2289" s="45"/>
      <c r="G2289" s="45"/>
      <c r="H2289" s="45" t="str">
        <f t="shared" si="367"/>
        <v/>
      </c>
      <c r="I2289" s="46" t="str">
        <f t="shared" si="368"/>
        <v/>
      </c>
      <c r="J2289" s="34">
        <f t="shared" si="369"/>
        <v>0</v>
      </c>
      <c r="K2289" s="45">
        <f t="shared" si="370"/>
        <v>0</v>
      </c>
      <c r="L2289" s="44"/>
      <c r="M2289" s="45"/>
      <c r="N2289" s="45"/>
      <c r="O2289" s="45" t="str">
        <f t="shared" si="371"/>
        <v/>
      </c>
      <c r="P2289" s="46" t="str">
        <f t="shared" si="372"/>
        <v/>
      </c>
      <c r="Q2289" s="34">
        <f t="shared" si="373"/>
        <v>0</v>
      </c>
      <c r="R2289" s="45">
        <f t="shared" si="374"/>
        <v>0</v>
      </c>
      <c r="S2289" s="44"/>
      <c r="T2289" s="45"/>
      <c r="U2289" s="45"/>
      <c r="V2289" s="45" t="str">
        <f t="shared" si="375"/>
        <v/>
      </c>
      <c r="W2289" s="46" t="str">
        <f t="shared" si="376"/>
        <v/>
      </c>
      <c r="X2289" s="12"/>
    </row>
    <row r="2290" spans="1:24" x14ac:dyDescent="0.25">
      <c r="A2290" s="53">
        <v>4112</v>
      </c>
      <c r="B2290" s="22"/>
      <c r="C2290" s="34"/>
      <c r="D2290" s="45"/>
      <c r="E2290" s="44"/>
      <c r="F2290" s="45"/>
      <c r="G2290" s="45"/>
      <c r="H2290" s="45" t="str">
        <f t="shared" si="367"/>
        <v/>
      </c>
      <c r="I2290" s="46" t="str">
        <f t="shared" si="368"/>
        <v/>
      </c>
      <c r="J2290" s="34">
        <f t="shared" si="369"/>
        <v>0</v>
      </c>
      <c r="K2290" s="45">
        <f t="shared" si="370"/>
        <v>0</v>
      </c>
      <c r="L2290" s="44"/>
      <c r="M2290" s="45"/>
      <c r="N2290" s="45"/>
      <c r="O2290" s="45" t="str">
        <f t="shared" si="371"/>
        <v/>
      </c>
      <c r="P2290" s="46" t="str">
        <f t="shared" si="372"/>
        <v/>
      </c>
      <c r="Q2290" s="34">
        <f t="shared" si="373"/>
        <v>0</v>
      </c>
      <c r="R2290" s="45">
        <f t="shared" si="374"/>
        <v>0</v>
      </c>
      <c r="S2290" s="44"/>
      <c r="T2290" s="45"/>
      <c r="U2290" s="45"/>
      <c r="V2290" s="45" t="str">
        <f t="shared" si="375"/>
        <v/>
      </c>
      <c r="W2290" s="46" t="str">
        <f t="shared" si="376"/>
        <v/>
      </c>
      <c r="X2290" s="12"/>
    </row>
    <row r="2291" spans="1:24" x14ac:dyDescent="0.25">
      <c r="A2291" s="53">
        <v>4113</v>
      </c>
      <c r="B2291" s="22"/>
      <c r="C2291" s="34"/>
      <c r="D2291" s="45"/>
      <c r="E2291" s="44"/>
      <c r="F2291" s="45"/>
      <c r="G2291" s="45"/>
      <c r="H2291" s="45" t="str">
        <f t="shared" si="367"/>
        <v/>
      </c>
      <c r="I2291" s="46" t="str">
        <f t="shared" si="368"/>
        <v/>
      </c>
      <c r="J2291" s="34">
        <f t="shared" si="369"/>
        <v>0</v>
      </c>
      <c r="K2291" s="45">
        <f t="shared" si="370"/>
        <v>0</v>
      </c>
      <c r="L2291" s="44"/>
      <c r="M2291" s="45"/>
      <c r="N2291" s="45"/>
      <c r="O2291" s="45" t="str">
        <f t="shared" si="371"/>
        <v/>
      </c>
      <c r="P2291" s="46" t="str">
        <f t="shared" si="372"/>
        <v/>
      </c>
      <c r="Q2291" s="34">
        <f t="shared" si="373"/>
        <v>0</v>
      </c>
      <c r="R2291" s="45">
        <f t="shared" si="374"/>
        <v>0</v>
      </c>
      <c r="S2291" s="44"/>
      <c r="T2291" s="45"/>
      <c r="U2291" s="45"/>
      <c r="V2291" s="45" t="str">
        <f t="shared" si="375"/>
        <v/>
      </c>
      <c r="W2291" s="46" t="str">
        <f t="shared" si="376"/>
        <v/>
      </c>
      <c r="X2291" s="12"/>
    </row>
    <row r="2292" spans="1:24" x14ac:dyDescent="0.25">
      <c r="A2292" s="53">
        <v>4114</v>
      </c>
      <c r="B2292" s="22"/>
      <c r="C2292" s="34"/>
      <c r="D2292" s="45"/>
      <c r="E2292" s="44"/>
      <c r="F2292" s="45"/>
      <c r="G2292" s="45"/>
      <c r="H2292" s="45" t="str">
        <f t="shared" si="367"/>
        <v/>
      </c>
      <c r="I2292" s="46" t="str">
        <f t="shared" si="368"/>
        <v/>
      </c>
      <c r="J2292" s="34">
        <f t="shared" si="369"/>
        <v>0</v>
      </c>
      <c r="K2292" s="45">
        <f t="shared" si="370"/>
        <v>0</v>
      </c>
      <c r="L2292" s="44"/>
      <c r="M2292" s="45"/>
      <c r="N2292" s="45"/>
      <c r="O2292" s="45" t="str">
        <f t="shared" si="371"/>
        <v/>
      </c>
      <c r="P2292" s="46" t="str">
        <f t="shared" si="372"/>
        <v/>
      </c>
      <c r="Q2292" s="34">
        <f t="shared" si="373"/>
        <v>0</v>
      </c>
      <c r="R2292" s="45">
        <f t="shared" si="374"/>
        <v>0</v>
      </c>
      <c r="S2292" s="44"/>
      <c r="T2292" s="45"/>
      <c r="U2292" s="45"/>
      <c r="V2292" s="45" t="str">
        <f t="shared" si="375"/>
        <v/>
      </c>
      <c r="W2292" s="46" t="str">
        <f t="shared" si="376"/>
        <v/>
      </c>
      <c r="X2292" s="12"/>
    </row>
    <row r="2293" spans="1:24" x14ac:dyDescent="0.25">
      <c r="A2293" s="53">
        <v>4115</v>
      </c>
      <c r="B2293" s="22"/>
      <c r="C2293" s="34"/>
      <c r="D2293" s="45"/>
      <c r="E2293" s="44"/>
      <c r="F2293" s="45"/>
      <c r="G2293" s="45"/>
      <c r="H2293" s="45" t="str">
        <f t="shared" si="367"/>
        <v/>
      </c>
      <c r="I2293" s="46" t="str">
        <f t="shared" si="368"/>
        <v/>
      </c>
      <c r="J2293" s="34">
        <f t="shared" si="369"/>
        <v>0</v>
      </c>
      <c r="K2293" s="45">
        <f t="shared" si="370"/>
        <v>0</v>
      </c>
      <c r="L2293" s="44"/>
      <c r="M2293" s="45"/>
      <c r="N2293" s="45"/>
      <c r="O2293" s="45" t="str">
        <f t="shared" si="371"/>
        <v/>
      </c>
      <c r="P2293" s="46" t="str">
        <f t="shared" si="372"/>
        <v/>
      </c>
      <c r="Q2293" s="34">
        <f t="shared" si="373"/>
        <v>0</v>
      </c>
      <c r="R2293" s="45">
        <f t="shared" si="374"/>
        <v>0</v>
      </c>
      <c r="S2293" s="44"/>
      <c r="T2293" s="45"/>
      <c r="U2293" s="45"/>
      <c r="V2293" s="45" t="str">
        <f t="shared" si="375"/>
        <v/>
      </c>
      <c r="W2293" s="46" t="str">
        <f t="shared" si="376"/>
        <v/>
      </c>
      <c r="X2293" s="12"/>
    </row>
    <row r="2294" spans="1:24" x14ac:dyDescent="0.25">
      <c r="A2294" s="53">
        <v>4116</v>
      </c>
      <c r="B2294" s="22"/>
      <c r="C2294" s="34"/>
      <c r="D2294" s="45"/>
      <c r="E2294" s="44"/>
      <c r="F2294" s="45"/>
      <c r="G2294" s="45"/>
      <c r="H2294" s="45" t="str">
        <f t="shared" si="367"/>
        <v/>
      </c>
      <c r="I2294" s="46" t="str">
        <f t="shared" si="368"/>
        <v/>
      </c>
      <c r="J2294" s="34">
        <f t="shared" si="369"/>
        <v>0</v>
      </c>
      <c r="K2294" s="45">
        <f t="shared" si="370"/>
        <v>0</v>
      </c>
      <c r="L2294" s="44"/>
      <c r="M2294" s="45"/>
      <c r="N2294" s="45"/>
      <c r="O2294" s="45" t="str">
        <f t="shared" si="371"/>
        <v/>
      </c>
      <c r="P2294" s="46" t="str">
        <f t="shared" si="372"/>
        <v/>
      </c>
      <c r="Q2294" s="34">
        <f t="shared" si="373"/>
        <v>0</v>
      </c>
      <c r="R2294" s="45">
        <f t="shared" si="374"/>
        <v>0</v>
      </c>
      <c r="S2294" s="44"/>
      <c r="T2294" s="45"/>
      <c r="U2294" s="45"/>
      <c r="V2294" s="45" t="str">
        <f t="shared" si="375"/>
        <v/>
      </c>
      <c r="W2294" s="46" t="str">
        <f t="shared" si="376"/>
        <v/>
      </c>
      <c r="X2294" s="12"/>
    </row>
    <row r="2295" spans="1:24" x14ac:dyDescent="0.25">
      <c r="A2295" s="53">
        <v>4117</v>
      </c>
      <c r="B2295" s="22"/>
      <c r="C2295" s="34"/>
      <c r="D2295" s="45"/>
      <c r="E2295" s="44"/>
      <c r="F2295" s="45"/>
      <c r="G2295" s="45"/>
      <c r="H2295" s="45" t="str">
        <f t="shared" si="367"/>
        <v/>
      </c>
      <c r="I2295" s="46" t="str">
        <f t="shared" si="368"/>
        <v/>
      </c>
      <c r="J2295" s="34">
        <f t="shared" si="369"/>
        <v>0</v>
      </c>
      <c r="K2295" s="45">
        <f t="shared" si="370"/>
        <v>0</v>
      </c>
      <c r="L2295" s="44"/>
      <c r="M2295" s="45"/>
      <c r="N2295" s="45"/>
      <c r="O2295" s="45" t="str">
        <f t="shared" si="371"/>
        <v/>
      </c>
      <c r="P2295" s="46" t="str">
        <f t="shared" si="372"/>
        <v/>
      </c>
      <c r="Q2295" s="34">
        <f t="shared" si="373"/>
        <v>0</v>
      </c>
      <c r="R2295" s="45">
        <f t="shared" si="374"/>
        <v>0</v>
      </c>
      <c r="S2295" s="44"/>
      <c r="T2295" s="45"/>
      <c r="U2295" s="45"/>
      <c r="V2295" s="45" t="str">
        <f t="shared" si="375"/>
        <v/>
      </c>
      <c r="W2295" s="46" t="str">
        <f t="shared" si="376"/>
        <v/>
      </c>
      <c r="X2295" s="12"/>
    </row>
    <row r="2296" spans="1:24" x14ac:dyDescent="0.25">
      <c r="A2296" s="53">
        <v>4118</v>
      </c>
      <c r="B2296" s="22"/>
      <c r="C2296" s="34"/>
      <c r="D2296" s="45"/>
      <c r="E2296" s="44"/>
      <c r="F2296" s="45"/>
      <c r="G2296" s="45"/>
      <c r="H2296" s="45" t="str">
        <f t="shared" si="367"/>
        <v/>
      </c>
      <c r="I2296" s="46" t="str">
        <f t="shared" si="368"/>
        <v/>
      </c>
      <c r="J2296" s="34">
        <f t="shared" si="369"/>
        <v>0</v>
      </c>
      <c r="K2296" s="45">
        <f t="shared" si="370"/>
        <v>0</v>
      </c>
      <c r="L2296" s="44"/>
      <c r="M2296" s="45"/>
      <c r="N2296" s="45"/>
      <c r="O2296" s="45" t="str">
        <f t="shared" si="371"/>
        <v/>
      </c>
      <c r="P2296" s="46" t="str">
        <f t="shared" si="372"/>
        <v/>
      </c>
      <c r="Q2296" s="34">
        <f t="shared" si="373"/>
        <v>0</v>
      </c>
      <c r="R2296" s="45">
        <f t="shared" si="374"/>
        <v>0</v>
      </c>
      <c r="S2296" s="44"/>
      <c r="T2296" s="45"/>
      <c r="U2296" s="45"/>
      <c r="V2296" s="45" t="str">
        <f t="shared" si="375"/>
        <v/>
      </c>
      <c r="W2296" s="46" t="str">
        <f t="shared" si="376"/>
        <v/>
      </c>
      <c r="X2296" s="12"/>
    </row>
    <row r="2297" spans="1:24" x14ac:dyDescent="0.25">
      <c r="A2297" s="53">
        <v>4119</v>
      </c>
      <c r="B2297" s="22"/>
      <c r="C2297" s="34"/>
      <c r="D2297" s="45"/>
      <c r="E2297" s="44"/>
      <c r="F2297" s="45"/>
      <c r="G2297" s="45"/>
      <c r="H2297" s="45" t="str">
        <f t="shared" si="367"/>
        <v/>
      </c>
      <c r="I2297" s="46" t="str">
        <f t="shared" si="368"/>
        <v/>
      </c>
      <c r="J2297" s="34">
        <f t="shared" si="369"/>
        <v>0</v>
      </c>
      <c r="K2297" s="45">
        <f t="shared" si="370"/>
        <v>0</v>
      </c>
      <c r="L2297" s="44"/>
      <c r="M2297" s="45"/>
      <c r="N2297" s="45"/>
      <c r="O2297" s="45" t="str">
        <f t="shared" si="371"/>
        <v/>
      </c>
      <c r="P2297" s="46" t="str">
        <f t="shared" si="372"/>
        <v/>
      </c>
      <c r="Q2297" s="34">
        <f t="shared" si="373"/>
        <v>0</v>
      </c>
      <c r="R2297" s="45">
        <f t="shared" si="374"/>
        <v>0</v>
      </c>
      <c r="S2297" s="44"/>
      <c r="T2297" s="45"/>
      <c r="U2297" s="45"/>
      <c r="V2297" s="45" t="str">
        <f t="shared" si="375"/>
        <v/>
      </c>
      <c r="W2297" s="46" t="str">
        <f t="shared" si="376"/>
        <v/>
      </c>
      <c r="X2297" s="12"/>
    </row>
    <row r="2298" spans="1:24" x14ac:dyDescent="0.25">
      <c r="A2298" s="53">
        <v>4120</v>
      </c>
      <c r="B2298" s="22"/>
      <c r="C2298" s="34"/>
      <c r="D2298" s="45"/>
      <c r="E2298" s="44"/>
      <c r="F2298" s="45"/>
      <c r="G2298" s="45"/>
      <c r="H2298" s="45" t="str">
        <f t="shared" si="367"/>
        <v/>
      </c>
      <c r="I2298" s="46" t="str">
        <f t="shared" si="368"/>
        <v/>
      </c>
      <c r="J2298" s="34">
        <f t="shared" si="369"/>
        <v>0</v>
      </c>
      <c r="K2298" s="45">
        <f t="shared" si="370"/>
        <v>0</v>
      </c>
      <c r="L2298" s="44"/>
      <c r="M2298" s="45"/>
      <c r="N2298" s="45"/>
      <c r="O2298" s="45" t="str">
        <f t="shared" si="371"/>
        <v/>
      </c>
      <c r="P2298" s="46" t="str">
        <f t="shared" si="372"/>
        <v/>
      </c>
      <c r="Q2298" s="34">
        <f t="shared" si="373"/>
        <v>0</v>
      </c>
      <c r="R2298" s="45">
        <f t="shared" si="374"/>
        <v>0</v>
      </c>
      <c r="S2298" s="44"/>
      <c r="T2298" s="45"/>
      <c r="U2298" s="45"/>
      <c r="V2298" s="45" t="str">
        <f t="shared" si="375"/>
        <v/>
      </c>
      <c r="W2298" s="46" t="str">
        <f t="shared" si="376"/>
        <v/>
      </c>
      <c r="X2298" s="12"/>
    </row>
    <row r="2299" spans="1:24" x14ac:dyDescent="0.25">
      <c r="A2299" s="53">
        <v>4121</v>
      </c>
      <c r="B2299" s="22"/>
      <c r="C2299" s="34"/>
      <c r="D2299" s="45"/>
      <c r="E2299" s="44"/>
      <c r="F2299" s="45"/>
      <c r="G2299" s="45"/>
      <c r="H2299" s="45" t="str">
        <f t="shared" si="367"/>
        <v/>
      </c>
      <c r="I2299" s="46" t="str">
        <f t="shared" si="368"/>
        <v/>
      </c>
      <c r="J2299" s="34">
        <f t="shared" si="369"/>
        <v>0</v>
      </c>
      <c r="K2299" s="45">
        <f t="shared" si="370"/>
        <v>0</v>
      </c>
      <c r="L2299" s="44"/>
      <c r="M2299" s="45"/>
      <c r="N2299" s="45"/>
      <c r="O2299" s="45" t="str">
        <f t="shared" si="371"/>
        <v/>
      </c>
      <c r="P2299" s="46" t="str">
        <f t="shared" si="372"/>
        <v/>
      </c>
      <c r="Q2299" s="34">
        <f t="shared" si="373"/>
        <v>0</v>
      </c>
      <c r="R2299" s="45">
        <f t="shared" si="374"/>
        <v>0</v>
      </c>
      <c r="S2299" s="44"/>
      <c r="T2299" s="45"/>
      <c r="U2299" s="45"/>
      <c r="V2299" s="45" t="str">
        <f t="shared" si="375"/>
        <v/>
      </c>
      <c r="W2299" s="46" t="str">
        <f t="shared" si="376"/>
        <v/>
      </c>
      <c r="X2299" s="12"/>
    </row>
    <row r="2300" spans="1:24" x14ac:dyDescent="0.25">
      <c r="A2300" s="53">
        <v>4122</v>
      </c>
      <c r="B2300" s="22"/>
      <c r="C2300" s="34"/>
      <c r="D2300" s="45"/>
      <c r="E2300" s="44"/>
      <c r="F2300" s="45"/>
      <c r="G2300" s="45"/>
      <c r="H2300" s="45" t="str">
        <f t="shared" si="367"/>
        <v/>
      </c>
      <c r="I2300" s="46" t="str">
        <f t="shared" si="368"/>
        <v/>
      </c>
      <c r="J2300" s="34">
        <f t="shared" si="369"/>
        <v>0</v>
      </c>
      <c r="K2300" s="45">
        <f t="shared" si="370"/>
        <v>0</v>
      </c>
      <c r="L2300" s="44"/>
      <c r="M2300" s="45"/>
      <c r="N2300" s="45"/>
      <c r="O2300" s="45" t="str">
        <f t="shared" si="371"/>
        <v/>
      </c>
      <c r="P2300" s="46" t="str">
        <f t="shared" si="372"/>
        <v/>
      </c>
      <c r="Q2300" s="34">
        <f t="shared" si="373"/>
        <v>0</v>
      </c>
      <c r="R2300" s="45">
        <f t="shared" si="374"/>
        <v>0</v>
      </c>
      <c r="S2300" s="44"/>
      <c r="T2300" s="45"/>
      <c r="U2300" s="45"/>
      <c r="V2300" s="45" t="str">
        <f t="shared" si="375"/>
        <v/>
      </c>
      <c r="W2300" s="46" t="str">
        <f t="shared" si="376"/>
        <v/>
      </c>
      <c r="X2300" s="12"/>
    </row>
    <row r="2301" spans="1:24" x14ac:dyDescent="0.25">
      <c r="A2301" s="53">
        <v>4123</v>
      </c>
      <c r="B2301" s="22"/>
      <c r="C2301" s="34"/>
      <c r="D2301" s="45"/>
      <c r="E2301" s="44"/>
      <c r="F2301" s="45"/>
      <c r="G2301" s="45"/>
      <c r="H2301" s="45" t="str">
        <f t="shared" si="367"/>
        <v/>
      </c>
      <c r="I2301" s="46" t="str">
        <f t="shared" si="368"/>
        <v/>
      </c>
      <c r="J2301" s="34">
        <f t="shared" si="369"/>
        <v>0</v>
      </c>
      <c r="K2301" s="45">
        <f t="shared" si="370"/>
        <v>0</v>
      </c>
      <c r="L2301" s="44"/>
      <c r="M2301" s="45"/>
      <c r="N2301" s="45"/>
      <c r="O2301" s="45" t="str">
        <f t="shared" si="371"/>
        <v/>
      </c>
      <c r="P2301" s="46" t="str">
        <f t="shared" si="372"/>
        <v/>
      </c>
      <c r="Q2301" s="34">
        <f t="shared" si="373"/>
        <v>0</v>
      </c>
      <c r="R2301" s="45">
        <f t="shared" si="374"/>
        <v>0</v>
      </c>
      <c r="S2301" s="44"/>
      <c r="T2301" s="45"/>
      <c r="U2301" s="45"/>
      <c r="V2301" s="45" t="str">
        <f t="shared" si="375"/>
        <v/>
      </c>
      <c r="W2301" s="46" t="str">
        <f t="shared" si="376"/>
        <v/>
      </c>
      <c r="X2301" s="12"/>
    </row>
    <row r="2302" spans="1:24" x14ac:dyDescent="0.25">
      <c r="A2302" s="53">
        <v>4124</v>
      </c>
      <c r="B2302" s="22"/>
      <c r="C2302" s="34"/>
      <c r="D2302" s="45"/>
      <c r="E2302" s="44"/>
      <c r="F2302" s="45"/>
      <c r="G2302" s="45"/>
      <c r="H2302" s="45" t="str">
        <f t="shared" si="367"/>
        <v/>
      </c>
      <c r="I2302" s="46" t="str">
        <f t="shared" si="368"/>
        <v/>
      </c>
      <c r="J2302" s="34">
        <f t="shared" si="369"/>
        <v>0</v>
      </c>
      <c r="K2302" s="45">
        <f t="shared" si="370"/>
        <v>0</v>
      </c>
      <c r="L2302" s="44"/>
      <c r="M2302" s="45"/>
      <c r="N2302" s="45"/>
      <c r="O2302" s="45" t="str">
        <f t="shared" si="371"/>
        <v/>
      </c>
      <c r="P2302" s="46" t="str">
        <f t="shared" si="372"/>
        <v/>
      </c>
      <c r="Q2302" s="34">
        <f t="shared" si="373"/>
        <v>0</v>
      </c>
      <c r="R2302" s="45">
        <f t="shared" si="374"/>
        <v>0</v>
      </c>
      <c r="S2302" s="44"/>
      <c r="T2302" s="45"/>
      <c r="U2302" s="45"/>
      <c r="V2302" s="45" t="str">
        <f t="shared" si="375"/>
        <v/>
      </c>
      <c r="W2302" s="46" t="str">
        <f t="shared" si="376"/>
        <v/>
      </c>
      <c r="X2302" s="12"/>
    </row>
    <row r="2303" spans="1:24" x14ac:dyDescent="0.25">
      <c r="A2303" s="53">
        <v>4125</v>
      </c>
      <c r="B2303" s="22"/>
      <c r="C2303" s="34"/>
      <c r="D2303" s="45"/>
      <c r="E2303" s="44"/>
      <c r="F2303" s="45"/>
      <c r="G2303" s="45"/>
      <c r="H2303" s="45" t="str">
        <f t="shared" si="367"/>
        <v/>
      </c>
      <c r="I2303" s="46" t="str">
        <f t="shared" si="368"/>
        <v/>
      </c>
      <c r="J2303" s="34">
        <f t="shared" si="369"/>
        <v>0</v>
      </c>
      <c r="K2303" s="45">
        <f t="shared" si="370"/>
        <v>0</v>
      </c>
      <c r="L2303" s="44"/>
      <c r="M2303" s="45"/>
      <c r="N2303" s="45"/>
      <c r="O2303" s="45" t="str">
        <f t="shared" si="371"/>
        <v/>
      </c>
      <c r="P2303" s="46" t="str">
        <f t="shared" si="372"/>
        <v/>
      </c>
      <c r="Q2303" s="34">
        <f t="shared" si="373"/>
        <v>0</v>
      </c>
      <c r="R2303" s="45">
        <f t="shared" si="374"/>
        <v>0</v>
      </c>
      <c r="S2303" s="44"/>
      <c r="T2303" s="45"/>
      <c r="U2303" s="45"/>
      <c r="V2303" s="45" t="str">
        <f t="shared" si="375"/>
        <v/>
      </c>
      <c r="W2303" s="46" t="str">
        <f t="shared" si="376"/>
        <v/>
      </c>
      <c r="X2303" s="12"/>
    </row>
    <row r="2304" spans="1:24" x14ac:dyDescent="0.25">
      <c r="A2304" s="53">
        <v>4126</v>
      </c>
      <c r="B2304" s="22"/>
      <c r="C2304" s="34"/>
      <c r="D2304" s="45"/>
      <c r="E2304" s="44"/>
      <c r="F2304" s="45"/>
      <c r="G2304" s="45"/>
      <c r="H2304" s="45" t="str">
        <f t="shared" si="367"/>
        <v/>
      </c>
      <c r="I2304" s="46" t="str">
        <f t="shared" si="368"/>
        <v/>
      </c>
      <c r="J2304" s="34">
        <f t="shared" si="369"/>
        <v>0</v>
      </c>
      <c r="K2304" s="45">
        <f t="shared" si="370"/>
        <v>0</v>
      </c>
      <c r="L2304" s="44"/>
      <c r="M2304" s="45"/>
      <c r="N2304" s="45"/>
      <c r="O2304" s="45" t="str">
        <f t="shared" si="371"/>
        <v/>
      </c>
      <c r="P2304" s="46" t="str">
        <f t="shared" si="372"/>
        <v/>
      </c>
      <c r="Q2304" s="34">
        <f t="shared" si="373"/>
        <v>0</v>
      </c>
      <c r="R2304" s="45">
        <f t="shared" si="374"/>
        <v>0</v>
      </c>
      <c r="S2304" s="44"/>
      <c r="T2304" s="45"/>
      <c r="U2304" s="45"/>
      <c r="V2304" s="45" t="str">
        <f t="shared" si="375"/>
        <v/>
      </c>
      <c r="W2304" s="46" t="str">
        <f t="shared" si="376"/>
        <v/>
      </c>
      <c r="X2304" s="12"/>
    </row>
    <row r="2305" spans="1:24" x14ac:dyDescent="0.25">
      <c r="A2305" s="53">
        <v>4127</v>
      </c>
      <c r="B2305" s="22"/>
      <c r="C2305" s="34"/>
      <c r="D2305" s="45"/>
      <c r="E2305" s="44"/>
      <c r="F2305" s="45"/>
      <c r="G2305" s="45"/>
      <c r="H2305" s="45" t="str">
        <f t="shared" ref="H2305:H2368" si="377">IF(F2305="","",(SMALL(F2305:G2305,1)))</f>
        <v/>
      </c>
      <c r="I2305" s="46" t="str">
        <f t="shared" ref="I2305:I2368" si="378">IF(F2305="","",(IF(H2305&gt;D2305,"APROVADO","REPROVADO")))</f>
        <v/>
      </c>
      <c r="J2305" s="34">
        <f t="shared" ref="J2305:J2368" si="379">C2305</f>
        <v>0</v>
      </c>
      <c r="K2305" s="45">
        <f t="shared" ref="K2305:K2368" si="380">D2305</f>
        <v>0</v>
      </c>
      <c r="L2305" s="44"/>
      <c r="M2305" s="45"/>
      <c r="N2305" s="45"/>
      <c r="O2305" s="45" t="str">
        <f t="shared" ref="O2305:O2368" si="381">IF(M2305="","",(SMALL(M2305:N2305,1)))</f>
        <v/>
      </c>
      <c r="P2305" s="46" t="str">
        <f t="shared" ref="P2305:P2368" si="382">IF(M2305="","",(IF(O2305&gt;K2305,"APROVADO","REPROVADO")))</f>
        <v/>
      </c>
      <c r="Q2305" s="34">
        <f t="shared" ref="Q2305:Q2368" si="383">C2305</f>
        <v>0</v>
      </c>
      <c r="R2305" s="45">
        <f t="shared" ref="R2305:R2368" si="384">D2305</f>
        <v>0</v>
      </c>
      <c r="S2305" s="44"/>
      <c r="T2305" s="45"/>
      <c r="U2305" s="45"/>
      <c r="V2305" s="45" t="str">
        <f t="shared" ref="V2305:V2368" si="385">IF(T2305="","",(SMALL(T2305:U2305,1)))</f>
        <v/>
      </c>
      <c r="W2305" s="46" t="str">
        <f t="shared" ref="W2305:W2368" si="386">IF(T2305="","",(IF(V2305&gt;R2305,"APROVADO","REPROVADO")))</f>
        <v/>
      </c>
      <c r="X2305" s="12"/>
    </row>
    <row r="2306" spans="1:24" x14ac:dyDescent="0.25">
      <c r="A2306" s="53">
        <v>4128</v>
      </c>
      <c r="B2306" s="22"/>
      <c r="C2306" s="34"/>
      <c r="D2306" s="45"/>
      <c r="E2306" s="44"/>
      <c r="F2306" s="45"/>
      <c r="G2306" s="45"/>
      <c r="H2306" s="45" t="str">
        <f t="shared" si="377"/>
        <v/>
      </c>
      <c r="I2306" s="46" t="str">
        <f t="shared" si="378"/>
        <v/>
      </c>
      <c r="J2306" s="34">
        <f t="shared" si="379"/>
        <v>0</v>
      </c>
      <c r="K2306" s="45">
        <f t="shared" si="380"/>
        <v>0</v>
      </c>
      <c r="L2306" s="44"/>
      <c r="M2306" s="45"/>
      <c r="N2306" s="45"/>
      <c r="O2306" s="45" t="str">
        <f t="shared" si="381"/>
        <v/>
      </c>
      <c r="P2306" s="46" t="str">
        <f t="shared" si="382"/>
        <v/>
      </c>
      <c r="Q2306" s="34">
        <f t="shared" si="383"/>
        <v>0</v>
      </c>
      <c r="R2306" s="45">
        <f t="shared" si="384"/>
        <v>0</v>
      </c>
      <c r="S2306" s="44"/>
      <c r="T2306" s="45"/>
      <c r="U2306" s="45"/>
      <c r="V2306" s="45" t="str">
        <f t="shared" si="385"/>
        <v/>
      </c>
      <c r="W2306" s="46" t="str">
        <f t="shared" si="386"/>
        <v/>
      </c>
      <c r="X2306" s="12"/>
    </row>
    <row r="2307" spans="1:24" x14ac:dyDescent="0.25">
      <c r="A2307" s="53">
        <v>4129</v>
      </c>
      <c r="B2307" s="22"/>
      <c r="C2307" s="34"/>
      <c r="D2307" s="45"/>
      <c r="E2307" s="44"/>
      <c r="F2307" s="45"/>
      <c r="G2307" s="45"/>
      <c r="H2307" s="45" t="str">
        <f t="shared" si="377"/>
        <v/>
      </c>
      <c r="I2307" s="46" t="str">
        <f t="shared" si="378"/>
        <v/>
      </c>
      <c r="J2307" s="34">
        <f t="shared" si="379"/>
        <v>0</v>
      </c>
      <c r="K2307" s="45">
        <f t="shared" si="380"/>
        <v>0</v>
      </c>
      <c r="L2307" s="44"/>
      <c r="M2307" s="45"/>
      <c r="N2307" s="45"/>
      <c r="O2307" s="45" t="str">
        <f t="shared" si="381"/>
        <v/>
      </c>
      <c r="P2307" s="46" t="str">
        <f t="shared" si="382"/>
        <v/>
      </c>
      <c r="Q2307" s="34">
        <f t="shared" si="383"/>
        <v>0</v>
      </c>
      <c r="R2307" s="45">
        <f t="shared" si="384"/>
        <v>0</v>
      </c>
      <c r="S2307" s="44"/>
      <c r="T2307" s="45"/>
      <c r="U2307" s="45"/>
      <c r="V2307" s="45" t="str">
        <f t="shared" si="385"/>
        <v/>
      </c>
      <c r="W2307" s="46" t="str">
        <f t="shared" si="386"/>
        <v/>
      </c>
      <c r="X2307" s="12"/>
    </row>
    <row r="2308" spans="1:24" x14ac:dyDescent="0.25">
      <c r="A2308" s="53">
        <v>4130</v>
      </c>
      <c r="B2308" s="22"/>
      <c r="C2308" s="34"/>
      <c r="D2308" s="45"/>
      <c r="E2308" s="44"/>
      <c r="F2308" s="45"/>
      <c r="G2308" s="45"/>
      <c r="H2308" s="45" t="str">
        <f t="shared" si="377"/>
        <v/>
      </c>
      <c r="I2308" s="46" t="str">
        <f t="shared" si="378"/>
        <v/>
      </c>
      <c r="J2308" s="34">
        <f t="shared" si="379"/>
        <v>0</v>
      </c>
      <c r="K2308" s="45">
        <f t="shared" si="380"/>
        <v>0</v>
      </c>
      <c r="L2308" s="44"/>
      <c r="M2308" s="45"/>
      <c r="N2308" s="45"/>
      <c r="O2308" s="45" t="str">
        <f t="shared" si="381"/>
        <v/>
      </c>
      <c r="P2308" s="46" t="str">
        <f t="shared" si="382"/>
        <v/>
      </c>
      <c r="Q2308" s="34">
        <f t="shared" si="383"/>
        <v>0</v>
      </c>
      <c r="R2308" s="45">
        <f t="shared" si="384"/>
        <v>0</v>
      </c>
      <c r="S2308" s="44"/>
      <c r="T2308" s="45"/>
      <c r="U2308" s="45"/>
      <c r="V2308" s="45" t="str">
        <f t="shared" si="385"/>
        <v/>
      </c>
      <c r="W2308" s="46" t="str">
        <f t="shared" si="386"/>
        <v/>
      </c>
      <c r="X2308" s="12"/>
    </row>
    <row r="2309" spans="1:24" x14ac:dyDescent="0.25">
      <c r="A2309" s="53">
        <v>4131</v>
      </c>
      <c r="B2309" s="22"/>
      <c r="C2309" s="34"/>
      <c r="D2309" s="45"/>
      <c r="E2309" s="44"/>
      <c r="F2309" s="45"/>
      <c r="G2309" s="45"/>
      <c r="H2309" s="45" t="str">
        <f t="shared" si="377"/>
        <v/>
      </c>
      <c r="I2309" s="46" t="str">
        <f t="shared" si="378"/>
        <v/>
      </c>
      <c r="J2309" s="34">
        <f t="shared" si="379"/>
        <v>0</v>
      </c>
      <c r="K2309" s="45">
        <f t="shared" si="380"/>
        <v>0</v>
      </c>
      <c r="L2309" s="44"/>
      <c r="M2309" s="45"/>
      <c r="N2309" s="45"/>
      <c r="O2309" s="45" t="str">
        <f t="shared" si="381"/>
        <v/>
      </c>
      <c r="P2309" s="46" t="str">
        <f t="shared" si="382"/>
        <v/>
      </c>
      <c r="Q2309" s="34">
        <f t="shared" si="383"/>
        <v>0</v>
      </c>
      <c r="R2309" s="45">
        <f t="shared" si="384"/>
        <v>0</v>
      </c>
      <c r="S2309" s="44"/>
      <c r="T2309" s="45"/>
      <c r="U2309" s="45"/>
      <c r="V2309" s="45" t="str">
        <f t="shared" si="385"/>
        <v/>
      </c>
      <c r="W2309" s="46" t="str">
        <f t="shared" si="386"/>
        <v/>
      </c>
      <c r="X2309" s="12"/>
    </row>
    <row r="2310" spans="1:24" x14ac:dyDescent="0.25">
      <c r="A2310" s="53">
        <v>4132</v>
      </c>
      <c r="B2310" s="22"/>
      <c r="C2310" s="34"/>
      <c r="D2310" s="45"/>
      <c r="E2310" s="44"/>
      <c r="F2310" s="45"/>
      <c r="G2310" s="45"/>
      <c r="H2310" s="45" t="str">
        <f t="shared" si="377"/>
        <v/>
      </c>
      <c r="I2310" s="46" t="str">
        <f t="shared" si="378"/>
        <v/>
      </c>
      <c r="J2310" s="34">
        <f t="shared" si="379"/>
        <v>0</v>
      </c>
      <c r="K2310" s="45">
        <f t="shared" si="380"/>
        <v>0</v>
      </c>
      <c r="L2310" s="44"/>
      <c r="M2310" s="45"/>
      <c r="N2310" s="45"/>
      <c r="O2310" s="45" t="str">
        <f t="shared" si="381"/>
        <v/>
      </c>
      <c r="P2310" s="46" t="str">
        <f t="shared" si="382"/>
        <v/>
      </c>
      <c r="Q2310" s="34">
        <f t="shared" si="383"/>
        <v>0</v>
      </c>
      <c r="R2310" s="45">
        <f t="shared" si="384"/>
        <v>0</v>
      </c>
      <c r="S2310" s="44"/>
      <c r="T2310" s="45"/>
      <c r="U2310" s="45"/>
      <c r="V2310" s="45" t="str">
        <f t="shared" si="385"/>
        <v/>
      </c>
      <c r="W2310" s="46" t="str">
        <f t="shared" si="386"/>
        <v/>
      </c>
      <c r="X2310" s="12"/>
    </row>
    <row r="2311" spans="1:24" x14ac:dyDescent="0.25">
      <c r="A2311" s="53">
        <v>4133</v>
      </c>
      <c r="B2311" s="22"/>
      <c r="C2311" s="34"/>
      <c r="D2311" s="45"/>
      <c r="E2311" s="44"/>
      <c r="F2311" s="45"/>
      <c r="G2311" s="45"/>
      <c r="H2311" s="45" t="str">
        <f t="shared" si="377"/>
        <v/>
      </c>
      <c r="I2311" s="46" t="str">
        <f t="shared" si="378"/>
        <v/>
      </c>
      <c r="J2311" s="34">
        <f t="shared" si="379"/>
        <v>0</v>
      </c>
      <c r="K2311" s="45">
        <f t="shared" si="380"/>
        <v>0</v>
      </c>
      <c r="L2311" s="44"/>
      <c r="M2311" s="45"/>
      <c r="N2311" s="45"/>
      <c r="O2311" s="45" t="str">
        <f t="shared" si="381"/>
        <v/>
      </c>
      <c r="P2311" s="46" t="str">
        <f t="shared" si="382"/>
        <v/>
      </c>
      <c r="Q2311" s="34">
        <f t="shared" si="383"/>
        <v>0</v>
      </c>
      <c r="R2311" s="45">
        <f t="shared" si="384"/>
        <v>0</v>
      </c>
      <c r="S2311" s="44"/>
      <c r="T2311" s="45"/>
      <c r="U2311" s="45"/>
      <c r="V2311" s="45" t="str">
        <f t="shared" si="385"/>
        <v/>
      </c>
      <c r="W2311" s="46" t="str">
        <f t="shared" si="386"/>
        <v/>
      </c>
      <c r="X2311" s="12"/>
    </row>
    <row r="2312" spans="1:24" x14ac:dyDescent="0.25">
      <c r="A2312" s="53">
        <v>4134</v>
      </c>
      <c r="B2312" s="22"/>
      <c r="C2312" s="34"/>
      <c r="D2312" s="45"/>
      <c r="E2312" s="44"/>
      <c r="F2312" s="45"/>
      <c r="G2312" s="45"/>
      <c r="H2312" s="45" t="str">
        <f t="shared" si="377"/>
        <v/>
      </c>
      <c r="I2312" s="46" t="str">
        <f t="shared" si="378"/>
        <v/>
      </c>
      <c r="J2312" s="34">
        <f t="shared" si="379"/>
        <v>0</v>
      </c>
      <c r="K2312" s="45">
        <f t="shared" si="380"/>
        <v>0</v>
      </c>
      <c r="L2312" s="44"/>
      <c r="M2312" s="45"/>
      <c r="N2312" s="45"/>
      <c r="O2312" s="45" t="str">
        <f t="shared" si="381"/>
        <v/>
      </c>
      <c r="P2312" s="46" t="str">
        <f t="shared" si="382"/>
        <v/>
      </c>
      <c r="Q2312" s="34">
        <f t="shared" si="383"/>
        <v>0</v>
      </c>
      <c r="R2312" s="45">
        <f t="shared" si="384"/>
        <v>0</v>
      </c>
      <c r="S2312" s="44"/>
      <c r="T2312" s="45"/>
      <c r="U2312" s="45"/>
      <c r="V2312" s="45" t="str">
        <f t="shared" si="385"/>
        <v/>
      </c>
      <c r="W2312" s="46" t="str">
        <f t="shared" si="386"/>
        <v/>
      </c>
      <c r="X2312" s="12"/>
    </row>
    <row r="2313" spans="1:24" x14ac:dyDescent="0.25">
      <c r="A2313" s="53">
        <v>4135</v>
      </c>
      <c r="B2313" s="22"/>
      <c r="C2313" s="34"/>
      <c r="D2313" s="45"/>
      <c r="E2313" s="44"/>
      <c r="F2313" s="45"/>
      <c r="G2313" s="45"/>
      <c r="H2313" s="45" t="str">
        <f t="shared" si="377"/>
        <v/>
      </c>
      <c r="I2313" s="46" t="str">
        <f t="shared" si="378"/>
        <v/>
      </c>
      <c r="J2313" s="34">
        <f t="shared" si="379"/>
        <v>0</v>
      </c>
      <c r="K2313" s="45">
        <f t="shared" si="380"/>
        <v>0</v>
      </c>
      <c r="L2313" s="44"/>
      <c r="M2313" s="45"/>
      <c r="N2313" s="45"/>
      <c r="O2313" s="45" t="str">
        <f t="shared" si="381"/>
        <v/>
      </c>
      <c r="P2313" s="46" t="str">
        <f t="shared" si="382"/>
        <v/>
      </c>
      <c r="Q2313" s="34">
        <f t="shared" si="383"/>
        <v>0</v>
      </c>
      <c r="R2313" s="45">
        <f t="shared" si="384"/>
        <v>0</v>
      </c>
      <c r="S2313" s="44"/>
      <c r="T2313" s="45"/>
      <c r="U2313" s="45"/>
      <c r="V2313" s="45" t="str">
        <f t="shared" si="385"/>
        <v/>
      </c>
      <c r="W2313" s="46" t="str">
        <f t="shared" si="386"/>
        <v/>
      </c>
      <c r="X2313" s="12"/>
    </row>
    <row r="2314" spans="1:24" x14ac:dyDescent="0.25">
      <c r="A2314" s="53">
        <v>4136</v>
      </c>
      <c r="B2314" s="22"/>
      <c r="C2314" s="34"/>
      <c r="D2314" s="45"/>
      <c r="E2314" s="44"/>
      <c r="F2314" s="45"/>
      <c r="G2314" s="45"/>
      <c r="H2314" s="45" t="str">
        <f t="shared" si="377"/>
        <v/>
      </c>
      <c r="I2314" s="46" t="str">
        <f t="shared" si="378"/>
        <v/>
      </c>
      <c r="J2314" s="34">
        <f t="shared" si="379"/>
        <v>0</v>
      </c>
      <c r="K2314" s="45">
        <f t="shared" si="380"/>
        <v>0</v>
      </c>
      <c r="L2314" s="44"/>
      <c r="M2314" s="45"/>
      <c r="N2314" s="45"/>
      <c r="O2314" s="45" t="str">
        <f t="shared" si="381"/>
        <v/>
      </c>
      <c r="P2314" s="46" t="str">
        <f t="shared" si="382"/>
        <v/>
      </c>
      <c r="Q2314" s="34">
        <f t="shared" si="383"/>
        <v>0</v>
      </c>
      <c r="R2314" s="45">
        <f t="shared" si="384"/>
        <v>0</v>
      </c>
      <c r="S2314" s="44"/>
      <c r="T2314" s="45"/>
      <c r="U2314" s="45"/>
      <c r="V2314" s="45" t="str">
        <f t="shared" si="385"/>
        <v/>
      </c>
      <c r="W2314" s="46" t="str">
        <f t="shared" si="386"/>
        <v/>
      </c>
      <c r="X2314" s="12"/>
    </row>
    <row r="2315" spans="1:24" x14ac:dyDescent="0.25">
      <c r="A2315" s="53">
        <v>4137</v>
      </c>
      <c r="B2315" s="22"/>
      <c r="C2315" s="34"/>
      <c r="D2315" s="45"/>
      <c r="E2315" s="44"/>
      <c r="F2315" s="45"/>
      <c r="G2315" s="45"/>
      <c r="H2315" s="45" t="str">
        <f t="shared" si="377"/>
        <v/>
      </c>
      <c r="I2315" s="46" t="str">
        <f t="shared" si="378"/>
        <v/>
      </c>
      <c r="J2315" s="34">
        <f t="shared" si="379"/>
        <v>0</v>
      </c>
      <c r="K2315" s="45">
        <f t="shared" si="380"/>
        <v>0</v>
      </c>
      <c r="L2315" s="44"/>
      <c r="M2315" s="45"/>
      <c r="N2315" s="45"/>
      <c r="O2315" s="45" t="str">
        <f t="shared" si="381"/>
        <v/>
      </c>
      <c r="P2315" s="46" t="str">
        <f t="shared" si="382"/>
        <v/>
      </c>
      <c r="Q2315" s="34">
        <f t="shared" si="383"/>
        <v>0</v>
      </c>
      <c r="R2315" s="45">
        <f t="shared" si="384"/>
        <v>0</v>
      </c>
      <c r="S2315" s="44"/>
      <c r="T2315" s="45"/>
      <c r="U2315" s="45"/>
      <c r="V2315" s="45" t="str">
        <f t="shared" si="385"/>
        <v/>
      </c>
      <c r="W2315" s="46" t="str">
        <f t="shared" si="386"/>
        <v/>
      </c>
      <c r="X2315" s="12"/>
    </row>
    <row r="2316" spans="1:24" x14ac:dyDescent="0.25">
      <c r="A2316" s="53">
        <v>4138</v>
      </c>
      <c r="B2316" s="22"/>
      <c r="C2316" s="34"/>
      <c r="D2316" s="45"/>
      <c r="E2316" s="44"/>
      <c r="F2316" s="45"/>
      <c r="G2316" s="45"/>
      <c r="H2316" s="45" t="str">
        <f t="shared" si="377"/>
        <v/>
      </c>
      <c r="I2316" s="46" t="str">
        <f t="shared" si="378"/>
        <v/>
      </c>
      <c r="J2316" s="34">
        <f t="shared" si="379"/>
        <v>0</v>
      </c>
      <c r="K2316" s="45">
        <f t="shared" si="380"/>
        <v>0</v>
      </c>
      <c r="L2316" s="44"/>
      <c r="M2316" s="45"/>
      <c r="N2316" s="45"/>
      <c r="O2316" s="45" t="str">
        <f t="shared" si="381"/>
        <v/>
      </c>
      <c r="P2316" s="46" t="str">
        <f t="shared" si="382"/>
        <v/>
      </c>
      <c r="Q2316" s="34">
        <f t="shared" si="383"/>
        <v>0</v>
      </c>
      <c r="R2316" s="45">
        <f t="shared" si="384"/>
        <v>0</v>
      </c>
      <c r="S2316" s="44"/>
      <c r="T2316" s="45"/>
      <c r="U2316" s="45"/>
      <c r="V2316" s="45" t="str">
        <f t="shared" si="385"/>
        <v/>
      </c>
      <c r="W2316" s="46" t="str">
        <f t="shared" si="386"/>
        <v/>
      </c>
      <c r="X2316" s="12"/>
    </row>
    <row r="2317" spans="1:24" x14ac:dyDescent="0.25">
      <c r="A2317" s="53">
        <v>4139</v>
      </c>
      <c r="B2317" s="22"/>
      <c r="C2317" s="34"/>
      <c r="D2317" s="45"/>
      <c r="E2317" s="44"/>
      <c r="F2317" s="45"/>
      <c r="G2317" s="45"/>
      <c r="H2317" s="45" t="str">
        <f t="shared" si="377"/>
        <v/>
      </c>
      <c r="I2317" s="46" t="str">
        <f t="shared" si="378"/>
        <v/>
      </c>
      <c r="J2317" s="34">
        <f t="shared" si="379"/>
        <v>0</v>
      </c>
      <c r="K2317" s="45">
        <f t="shared" si="380"/>
        <v>0</v>
      </c>
      <c r="L2317" s="44"/>
      <c r="M2317" s="45"/>
      <c r="N2317" s="45"/>
      <c r="O2317" s="45" t="str">
        <f t="shared" si="381"/>
        <v/>
      </c>
      <c r="P2317" s="46" t="str">
        <f t="shared" si="382"/>
        <v/>
      </c>
      <c r="Q2317" s="34">
        <f t="shared" si="383"/>
        <v>0</v>
      </c>
      <c r="R2317" s="45">
        <f t="shared" si="384"/>
        <v>0</v>
      </c>
      <c r="S2317" s="44"/>
      <c r="T2317" s="45"/>
      <c r="U2317" s="45"/>
      <c r="V2317" s="45" t="str">
        <f t="shared" si="385"/>
        <v/>
      </c>
      <c r="W2317" s="46" t="str">
        <f t="shared" si="386"/>
        <v/>
      </c>
      <c r="X2317" s="12"/>
    </row>
    <row r="2318" spans="1:24" x14ac:dyDescent="0.25">
      <c r="A2318" s="53">
        <v>4140</v>
      </c>
      <c r="B2318" s="22"/>
      <c r="C2318" s="34"/>
      <c r="D2318" s="45"/>
      <c r="E2318" s="44"/>
      <c r="F2318" s="45"/>
      <c r="G2318" s="45"/>
      <c r="H2318" s="45" t="str">
        <f t="shared" si="377"/>
        <v/>
      </c>
      <c r="I2318" s="46" t="str">
        <f t="shared" si="378"/>
        <v/>
      </c>
      <c r="J2318" s="34">
        <f t="shared" si="379"/>
        <v>0</v>
      </c>
      <c r="K2318" s="45">
        <f t="shared" si="380"/>
        <v>0</v>
      </c>
      <c r="L2318" s="44"/>
      <c r="M2318" s="45"/>
      <c r="N2318" s="45"/>
      <c r="O2318" s="45" t="str">
        <f t="shared" si="381"/>
        <v/>
      </c>
      <c r="P2318" s="46" t="str">
        <f t="shared" si="382"/>
        <v/>
      </c>
      <c r="Q2318" s="34">
        <f t="shared" si="383"/>
        <v>0</v>
      </c>
      <c r="R2318" s="45">
        <f t="shared" si="384"/>
        <v>0</v>
      </c>
      <c r="S2318" s="44"/>
      <c r="T2318" s="45"/>
      <c r="U2318" s="45"/>
      <c r="V2318" s="45" t="str">
        <f t="shared" si="385"/>
        <v/>
      </c>
      <c r="W2318" s="46" t="str">
        <f t="shared" si="386"/>
        <v/>
      </c>
      <c r="X2318" s="12"/>
    </row>
    <row r="2319" spans="1:24" x14ac:dyDescent="0.25">
      <c r="A2319" s="53">
        <v>4141</v>
      </c>
      <c r="B2319" s="22"/>
      <c r="C2319" s="34"/>
      <c r="D2319" s="45"/>
      <c r="E2319" s="44"/>
      <c r="F2319" s="45"/>
      <c r="G2319" s="45"/>
      <c r="H2319" s="45" t="str">
        <f t="shared" si="377"/>
        <v/>
      </c>
      <c r="I2319" s="46" t="str">
        <f t="shared" si="378"/>
        <v/>
      </c>
      <c r="J2319" s="34">
        <f t="shared" si="379"/>
        <v>0</v>
      </c>
      <c r="K2319" s="45">
        <f t="shared" si="380"/>
        <v>0</v>
      </c>
      <c r="L2319" s="44"/>
      <c r="M2319" s="45"/>
      <c r="N2319" s="45"/>
      <c r="O2319" s="45" t="str">
        <f t="shared" si="381"/>
        <v/>
      </c>
      <c r="P2319" s="46" t="str">
        <f t="shared" si="382"/>
        <v/>
      </c>
      <c r="Q2319" s="34">
        <f t="shared" si="383"/>
        <v>0</v>
      </c>
      <c r="R2319" s="45">
        <f t="shared" si="384"/>
        <v>0</v>
      </c>
      <c r="S2319" s="44"/>
      <c r="T2319" s="45"/>
      <c r="U2319" s="45"/>
      <c r="V2319" s="45" t="str">
        <f t="shared" si="385"/>
        <v/>
      </c>
      <c r="W2319" s="46" t="str">
        <f t="shared" si="386"/>
        <v/>
      </c>
      <c r="X2319" s="12"/>
    </row>
    <row r="2320" spans="1:24" x14ac:dyDescent="0.25">
      <c r="A2320" s="53">
        <v>4142</v>
      </c>
      <c r="B2320" s="22"/>
      <c r="C2320" s="34"/>
      <c r="D2320" s="45"/>
      <c r="E2320" s="44"/>
      <c r="F2320" s="45"/>
      <c r="G2320" s="45"/>
      <c r="H2320" s="45" t="str">
        <f t="shared" si="377"/>
        <v/>
      </c>
      <c r="I2320" s="46" t="str">
        <f t="shared" si="378"/>
        <v/>
      </c>
      <c r="J2320" s="34">
        <f t="shared" si="379"/>
        <v>0</v>
      </c>
      <c r="K2320" s="45">
        <f t="shared" si="380"/>
        <v>0</v>
      </c>
      <c r="L2320" s="44"/>
      <c r="M2320" s="45"/>
      <c r="N2320" s="45"/>
      <c r="O2320" s="45" t="str">
        <f t="shared" si="381"/>
        <v/>
      </c>
      <c r="P2320" s="46" t="str">
        <f t="shared" si="382"/>
        <v/>
      </c>
      <c r="Q2320" s="34">
        <f t="shared" si="383"/>
        <v>0</v>
      </c>
      <c r="R2320" s="45">
        <f t="shared" si="384"/>
        <v>0</v>
      </c>
      <c r="S2320" s="44"/>
      <c r="T2320" s="45"/>
      <c r="U2320" s="45"/>
      <c r="V2320" s="45" t="str">
        <f t="shared" si="385"/>
        <v/>
      </c>
      <c r="W2320" s="46" t="str">
        <f t="shared" si="386"/>
        <v/>
      </c>
      <c r="X2320" s="12"/>
    </row>
    <row r="2321" spans="1:24" x14ac:dyDescent="0.25">
      <c r="A2321" s="53">
        <v>4143</v>
      </c>
      <c r="B2321" s="22"/>
      <c r="C2321" s="34"/>
      <c r="D2321" s="45"/>
      <c r="E2321" s="44"/>
      <c r="F2321" s="45"/>
      <c r="G2321" s="45"/>
      <c r="H2321" s="45" t="str">
        <f t="shared" si="377"/>
        <v/>
      </c>
      <c r="I2321" s="46" t="str">
        <f t="shared" si="378"/>
        <v/>
      </c>
      <c r="J2321" s="34">
        <f t="shared" si="379"/>
        <v>0</v>
      </c>
      <c r="K2321" s="45">
        <f t="shared" si="380"/>
        <v>0</v>
      </c>
      <c r="L2321" s="44"/>
      <c r="M2321" s="45"/>
      <c r="N2321" s="45"/>
      <c r="O2321" s="45" t="str">
        <f t="shared" si="381"/>
        <v/>
      </c>
      <c r="P2321" s="46" t="str">
        <f t="shared" si="382"/>
        <v/>
      </c>
      <c r="Q2321" s="34">
        <f t="shared" si="383"/>
        <v>0</v>
      </c>
      <c r="R2321" s="45">
        <f t="shared" si="384"/>
        <v>0</v>
      </c>
      <c r="S2321" s="44"/>
      <c r="T2321" s="45"/>
      <c r="U2321" s="45"/>
      <c r="V2321" s="45" t="str">
        <f t="shared" si="385"/>
        <v/>
      </c>
      <c r="W2321" s="46" t="str">
        <f t="shared" si="386"/>
        <v/>
      </c>
      <c r="X2321" s="12"/>
    </row>
    <row r="2322" spans="1:24" x14ac:dyDescent="0.25">
      <c r="A2322" s="53">
        <v>4144</v>
      </c>
      <c r="B2322" s="22"/>
      <c r="C2322" s="34"/>
      <c r="D2322" s="45"/>
      <c r="E2322" s="44"/>
      <c r="F2322" s="45"/>
      <c r="G2322" s="45"/>
      <c r="H2322" s="45" t="str">
        <f t="shared" si="377"/>
        <v/>
      </c>
      <c r="I2322" s="46" t="str">
        <f t="shared" si="378"/>
        <v/>
      </c>
      <c r="J2322" s="34">
        <f t="shared" si="379"/>
        <v>0</v>
      </c>
      <c r="K2322" s="45">
        <f t="shared" si="380"/>
        <v>0</v>
      </c>
      <c r="L2322" s="44"/>
      <c r="M2322" s="45"/>
      <c r="N2322" s="45"/>
      <c r="O2322" s="45" t="str">
        <f t="shared" si="381"/>
        <v/>
      </c>
      <c r="P2322" s="46" t="str">
        <f t="shared" si="382"/>
        <v/>
      </c>
      <c r="Q2322" s="34">
        <f t="shared" si="383"/>
        <v>0</v>
      </c>
      <c r="R2322" s="45">
        <f t="shared" si="384"/>
        <v>0</v>
      </c>
      <c r="S2322" s="44"/>
      <c r="T2322" s="45"/>
      <c r="U2322" s="45"/>
      <c r="V2322" s="45" t="str">
        <f t="shared" si="385"/>
        <v/>
      </c>
      <c r="W2322" s="46" t="str">
        <f t="shared" si="386"/>
        <v/>
      </c>
      <c r="X2322" s="12"/>
    </row>
    <row r="2323" spans="1:24" x14ac:dyDescent="0.25">
      <c r="A2323" s="53">
        <v>4145</v>
      </c>
      <c r="B2323" s="22"/>
      <c r="C2323" s="34"/>
      <c r="D2323" s="45"/>
      <c r="E2323" s="44"/>
      <c r="F2323" s="45"/>
      <c r="G2323" s="45"/>
      <c r="H2323" s="45" t="str">
        <f t="shared" si="377"/>
        <v/>
      </c>
      <c r="I2323" s="46" t="str">
        <f t="shared" si="378"/>
        <v/>
      </c>
      <c r="J2323" s="34">
        <f t="shared" si="379"/>
        <v>0</v>
      </c>
      <c r="K2323" s="45">
        <f t="shared" si="380"/>
        <v>0</v>
      </c>
      <c r="L2323" s="44"/>
      <c r="M2323" s="45"/>
      <c r="N2323" s="45"/>
      <c r="O2323" s="45" t="str">
        <f t="shared" si="381"/>
        <v/>
      </c>
      <c r="P2323" s="46" t="str">
        <f t="shared" si="382"/>
        <v/>
      </c>
      <c r="Q2323" s="34">
        <f t="shared" si="383"/>
        <v>0</v>
      </c>
      <c r="R2323" s="45">
        <f t="shared" si="384"/>
        <v>0</v>
      </c>
      <c r="S2323" s="44"/>
      <c r="T2323" s="45"/>
      <c r="U2323" s="45"/>
      <c r="V2323" s="45" t="str">
        <f t="shared" si="385"/>
        <v/>
      </c>
      <c r="W2323" s="46" t="str">
        <f t="shared" si="386"/>
        <v/>
      </c>
      <c r="X2323" s="12"/>
    </row>
    <row r="2324" spans="1:24" x14ac:dyDescent="0.25">
      <c r="A2324" s="53">
        <v>4146</v>
      </c>
      <c r="B2324" s="22"/>
      <c r="C2324" s="34"/>
      <c r="D2324" s="45"/>
      <c r="E2324" s="44"/>
      <c r="F2324" s="45"/>
      <c r="G2324" s="45"/>
      <c r="H2324" s="45" t="str">
        <f t="shared" si="377"/>
        <v/>
      </c>
      <c r="I2324" s="46" t="str">
        <f t="shared" si="378"/>
        <v/>
      </c>
      <c r="J2324" s="34">
        <f t="shared" si="379"/>
        <v>0</v>
      </c>
      <c r="K2324" s="45">
        <f t="shared" si="380"/>
        <v>0</v>
      </c>
      <c r="L2324" s="44"/>
      <c r="M2324" s="45"/>
      <c r="N2324" s="45"/>
      <c r="O2324" s="45" t="str">
        <f t="shared" si="381"/>
        <v/>
      </c>
      <c r="P2324" s="46" t="str">
        <f t="shared" si="382"/>
        <v/>
      </c>
      <c r="Q2324" s="34">
        <f t="shared" si="383"/>
        <v>0</v>
      </c>
      <c r="R2324" s="45">
        <f t="shared" si="384"/>
        <v>0</v>
      </c>
      <c r="S2324" s="44"/>
      <c r="T2324" s="45"/>
      <c r="U2324" s="45"/>
      <c r="V2324" s="45" t="str">
        <f t="shared" si="385"/>
        <v/>
      </c>
      <c r="W2324" s="46" t="str">
        <f t="shared" si="386"/>
        <v/>
      </c>
      <c r="X2324" s="12"/>
    </row>
    <row r="2325" spans="1:24" x14ac:dyDescent="0.25">
      <c r="A2325" s="53">
        <v>4147</v>
      </c>
      <c r="B2325" s="22"/>
      <c r="C2325" s="34"/>
      <c r="D2325" s="45"/>
      <c r="E2325" s="44"/>
      <c r="F2325" s="45"/>
      <c r="G2325" s="45"/>
      <c r="H2325" s="45" t="str">
        <f t="shared" si="377"/>
        <v/>
      </c>
      <c r="I2325" s="46" t="str">
        <f t="shared" si="378"/>
        <v/>
      </c>
      <c r="J2325" s="34">
        <f t="shared" si="379"/>
        <v>0</v>
      </c>
      <c r="K2325" s="45">
        <f t="shared" si="380"/>
        <v>0</v>
      </c>
      <c r="L2325" s="44"/>
      <c r="M2325" s="45"/>
      <c r="N2325" s="45"/>
      <c r="O2325" s="45" t="str">
        <f t="shared" si="381"/>
        <v/>
      </c>
      <c r="P2325" s="46" t="str">
        <f t="shared" si="382"/>
        <v/>
      </c>
      <c r="Q2325" s="34">
        <f t="shared" si="383"/>
        <v>0</v>
      </c>
      <c r="R2325" s="45">
        <f t="shared" si="384"/>
        <v>0</v>
      </c>
      <c r="S2325" s="44"/>
      <c r="T2325" s="45"/>
      <c r="U2325" s="45"/>
      <c r="V2325" s="45" t="str">
        <f t="shared" si="385"/>
        <v/>
      </c>
      <c r="W2325" s="46" t="str">
        <f t="shared" si="386"/>
        <v/>
      </c>
      <c r="X2325" s="12"/>
    </row>
    <row r="2326" spans="1:24" x14ac:dyDescent="0.25">
      <c r="A2326" s="53">
        <v>4148</v>
      </c>
      <c r="B2326" s="22"/>
      <c r="C2326" s="34"/>
      <c r="D2326" s="45"/>
      <c r="E2326" s="44"/>
      <c r="F2326" s="45"/>
      <c r="G2326" s="45"/>
      <c r="H2326" s="45" t="str">
        <f t="shared" si="377"/>
        <v/>
      </c>
      <c r="I2326" s="46" t="str">
        <f t="shared" si="378"/>
        <v/>
      </c>
      <c r="J2326" s="34">
        <f t="shared" si="379"/>
        <v>0</v>
      </c>
      <c r="K2326" s="45">
        <f t="shared" si="380"/>
        <v>0</v>
      </c>
      <c r="L2326" s="44"/>
      <c r="M2326" s="45"/>
      <c r="N2326" s="45"/>
      <c r="O2326" s="45" t="str">
        <f t="shared" si="381"/>
        <v/>
      </c>
      <c r="P2326" s="46" t="str">
        <f t="shared" si="382"/>
        <v/>
      </c>
      <c r="Q2326" s="34">
        <f t="shared" si="383"/>
        <v>0</v>
      </c>
      <c r="R2326" s="45">
        <f t="shared" si="384"/>
        <v>0</v>
      </c>
      <c r="S2326" s="44"/>
      <c r="T2326" s="45"/>
      <c r="U2326" s="45"/>
      <c r="V2326" s="45" t="str">
        <f t="shared" si="385"/>
        <v/>
      </c>
      <c r="W2326" s="46" t="str">
        <f t="shared" si="386"/>
        <v/>
      </c>
      <c r="X2326" s="12"/>
    </row>
    <row r="2327" spans="1:24" x14ac:dyDescent="0.25">
      <c r="A2327" s="53">
        <v>4149</v>
      </c>
      <c r="B2327" s="22"/>
      <c r="C2327" s="34"/>
      <c r="D2327" s="45"/>
      <c r="E2327" s="44"/>
      <c r="F2327" s="45"/>
      <c r="G2327" s="45"/>
      <c r="H2327" s="45" t="str">
        <f t="shared" si="377"/>
        <v/>
      </c>
      <c r="I2327" s="46" t="str">
        <f t="shared" si="378"/>
        <v/>
      </c>
      <c r="J2327" s="34">
        <f t="shared" si="379"/>
        <v>0</v>
      </c>
      <c r="K2327" s="45">
        <f t="shared" si="380"/>
        <v>0</v>
      </c>
      <c r="L2327" s="44"/>
      <c r="M2327" s="45"/>
      <c r="N2327" s="45"/>
      <c r="O2327" s="45" t="str">
        <f t="shared" si="381"/>
        <v/>
      </c>
      <c r="P2327" s="46" t="str">
        <f t="shared" si="382"/>
        <v/>
      </c>
      <c r="Q2327" s="34">
        <f t="shared" si="383"/>
        <v>0</v>
      </c>
      <c r="R2327" s="45">
        <f t="shared" si="384"/>
        <v>0</v>
      </c>
      <c r="S2327" s="44"/>
      <c r="T2327" s="45"/>
      <c r="U2327" s="45"/>
      <c r="V2327" s="45" t="str">
        <f t="shared" si="385"/>
        <v/>
      </c>
      <c r="W2327" s="46" t="str">
        <f t="shared" si="386"/>
        <v/>
      </c>
      <c r="X2327" s="12"/>
    </row>
    <row r="2328" spans="1:24" x14ac:dyDescent="0.25">
      <c r="A2328" s="53">
        <v>4150</v>
      </c>
      <c r="B2328" s="22"/>
      <c r="C2328" s="34"/>
      <c r="D2328" s="45"/>
      <c r="E2328" s="44"/>
      <c r="F2328" s="45"/>
      <c r="G2328" s="45"/>
      <c r="H2328" s="45" t="str">
        <f t="shared" si="377"/>
        <v/>
      </c>
      <c r="I2328" s="46" t="str">
        <f t="shared" si="378"/>
        <v/>
      </c>
      <c r="J2328" s="34">
        <f t="shared" si="379"/>
        <v>0</v>
      </c>
      <c r="K2328" s="45">
        <f t="shared" si="380"/>
        <v>0</v>
      </c>
      <c r="L2328" s="44"/>
      <c r="M2328" s="45"/>
      <c r="N2328" s="45"/>
      <c r="O2328" s="45" t="str">
        <f t="shared" si="381"/>
        <v/>
      </c>
      <c r="P2328" s="46" t="str">
        <f t="shared" si="382"/>
        <v/>
      </c>
      <c r="Q2328" s="34">
        <f t="shared" si="383"/>
        <v>0</v>
      </c>
      <c r="R2328" s="45">
        <f t="shared" si="384"/>
        <v>0</v>
      </c>
      <c r="S2328" s="44"/>
      <c r="T2328" s="45"/>
      <c r="U2328" s="45"/>
      <c r="V2328" s="45" t="str">
        <f t="shared" si="385"/>
        <v/>
      </c>
      <c r="W2328" s="46" t="str">
        <f t="shared" si="386"/>
        <v/>
      </c>
      <c r="X2328" s="12"/>
    </row>
    <row r="2329" spans="1:24" x14ac:dyDescent="0.25">
      <c r="A2329" s="53">
        <v>4151</v>
      </c>
      <c r="B2329" s="22"/>
      <c r="C2329" s="34"/>
      <c r="D2329" s="45"/>
      <c r="E2329" s="44"/>
      <c r="F2329" s="45"/>
      <c r="G2329" s="45"/>
      <c r="H2329" s="45" t="str">
        <f t="shared" si="377"/>
        <v/>
      </c>
      <c r="I2329" s="46" t="str">
        <f t="shared" si="378"/>
        <v/>
      </c>
      <c r="J2329" s="34">
        <f t="shared" si="379"/>
        <v>0</v>
      </c>
      <c r="K2329" s="45">
        <f t="shared" si="380"/>
        <v>0</v>
      </c>
      <c r="L2329" s="44"/>
      <c r="M2329" s="45"/>
      <c r="N2329" s="45"/>
      <c r="O2329" s="45" t="str">
        <f t="shared" si="381"/>
        <v/>
      </c>
      <c r="P2329" s="46" t="str">
        <f t="shared" si="382"/>
        <v/>
      </c>
      <c r="Q2329" s="34">
        <f t="shared" si="383"/>
        <v>0</v>
      </c>
      <c r="R2329" s="45">
        <f t="shared" si="384"/>
        <v>0</v>
      </c>
      <c r="S2329" s="44"/>
      <c r="T2329" s="45"/>
      <c r="U2329" s="45"/>
      <c r="V2329" s="45" t="str">
        <f t="shared" si="385"/>
        <v/>
      </c>
      <c r="W2329" s="46" t="str">
        <f t="shared" si="386"/>
        <v/>
      </c>
      <c r="X2329" s="12"/>
    </row>
    <row r="2330" spans="1:24" x14ac:dyDescent="0.25">
      <c r="A2330" s="53">
        <v>4152</v>
      </c>
      <c r="B2330" s="22"/>
      <c r="C2330" s="34"/>
      <c r="D2330" s="45"/>
      <c r="E2330" s="44"/>
      <c r="F2330" s="45"/>
      <c r="G2330" s="45"/>
      <c r="H2330" s="45" t="str">
        <f t="shared" si="377"/>
        <v/>
      </c>
      <c r="I2330" s="46" t="str">
        <f t="shared" si="378"/>
        <v/>
      </c>
      <c r="J2330" s="34">
        <f t="shared" si="379"/>
        <v>0</v>
      </c>
      <c r="K2330" s="45">
        <f t="shared" si="380"/>
        <v>0</v>
      </c>
      <c r="L2330" s="44"/>
      <c r="M2330" s="45"/>
      <c r="N2330" s="45"/>
      <c r="O2330" s="45" t="str">
        <f t="shared" si="381"/>
        <v/>
      </c>
      <c r="P2330" s="46" t="str">
        <f t="shared" si="382"/>
        <v/>
      </c>
      <c r="Q2330" s="34">
        <f t="shared" si="383"/>
        <v>0</v>
      </c>
      <c r="R2330" s="45">
        <f t="shared" si="384"/>
        <v>0</v>
      </c>
      <c r="S2330" s="44"/>
      <c r="T2330" s="45"/>
      <c r="U2330" s="45"/>
      <c r="V2330" s="45" t="str">
        <f t="shared" si="385"/>
        <v/>
      </c>
      <c r="W2330" s="46" t="str">
        <f t="shared" si="386"/>
        <v/>
      </c>
      <c r="X2330" s="12"/>
    </row>
    <row r="2331" spans="1:24" x14ac:dyDescent="0.25">
      <c r="A2331" s="53">
        <v>4153</v>
      </c>
      <c r="B2331" s="22"/>
      <c r="C2331" s="34"/>
      <c r="D2331" s="45"/>
      <c r="E2331" s="44"/>
      <c r="F2331" s="45"/>
      <c r="G2331" s="45"/>
      <c r="H2331" s="45" t="str">
        <f t="shared" si="377"/>
        <v/>
      </c>
      <c r="I2331" s="46" t="str">
        <f t="shared" si="378"/>
        <v/>
      </c>
      <c r="J2331" s="34">
        <f t="shared" si="379"/>
        <v>0</v>
      </c>
      <c r="K2331" s="45">
        <f t="shared" si="380"/>
        <v>0</v>
      </c>
      <c r="L2331" s="44"/>
      <c r="M2331" s="45"/>
      <c r="N2331" s="45"/>
      <c r="O2331" s="45" t="str">
        <f t="shared" si="381"/>
        <v/>
      </c>
      <c r="P2331" s="46" t="str">
        <f t="shared" si="382"/>
        <v/>
      </c>
      <c r="Q2331" s="34">
        <f t="shared" si="383"/>
        <v>0</v>
      </c>
      <c r="R2331" s="45">
        <f t="shared" si="384"/>
        <v>0</v>
      </c>
      <c r="S2331" s="44"/>
      <c r="T2331" s="45"/>
      <c r="U2331" s="45"/>
      <c r="V2331" s="45" t="str">
        <f t="shared" si="385"/>
        <v/>
      </c>
      <c r="W2331" s="46" t="str">
        <f t="shared" si="386"/>
        <v/>
      </c>
      <c r="X2331" s="12"/>
    </row>
    <row r="2332" spans="1:24" x14ac:dyDescent="0.25">
      <c r="A2332" s="53">
        <v>4154</v>
      </c>
      <c r="B2332" s="22"/>
      <c r="C2332" s="34"/>
      <c r="D2332" s="45"/>
      <c r="E2332" s="44"/>
      <c r="F2332" s="45"/>
      <c r="G2332" s="45"/>
      <c r="H2332" s="45" t="str">
        <f t="shared" si="377"/>
        <v/>
      </c>
      <c r="I2332" s="46" t="str">
        <f t="shared" si="378"/>
        <v/>
      </c>
      <c r="J2332" s="34">
        <f t="shared" si="379"/>
        <v>0</v>
      </c>
      <c r="K2332" s="45">
        <f t="shared" si="380"/>
        <v>0</v>
      </c>
      <c r="L2332" s="44"/>
      <c r="M2332" s="45"/>
      <c r="N2332" s="45"/>
      <c r="O2332" s="45" t="str">
        <f t="shared" si="381"/>
        <v/>
      </c>
      <c r="P2332" s="46" t="str">
        <f t="shared" si="382"/>
        <v/>
      </c>
      <c r="Q2332" s="34">
        <f t="shared" si="383"/>
        <v>0</v>
      </c>
      <c r="R2332" s="45">
        <f t="shared" si="384"/>
        <v>0</v>
      </c>
      <c r="S2332" s="44"/>
      <c r="T2332" s="45"/>
      <c r="U2332" s="45"/>
      <c r="V2332" s="45" t="str">
        <f t="shared" si="385"/>
        <v/>
      </c>
      <c r="W2332" s="46" t="str">
        <f t="shared" si="386"/>
        <v/>
      </c>
      <c r="X2332" s="12"/>
    </row>
    <row r="2333" spans="1:24" x14ac:dyDescent="0.25">
      <c r="A2333" s="53">
        <v>4155</v>
      </c>
      <c r="B2333" s="22"/>
      <c r="C2333" s="34"/>
      <c r="D2333" s="45"/>
      <c r="E2333" s="44"/>
      <c r="F2333" s="45"/>
      <c r="G2333" s="45"/>
      <c r="H2333" s="45" t="str">
        <f t="shared" si="377"/>
        <v/>
      </c>
      <c r="I2333" s="46" t="str">
        <f t="shared" si="378"/>
        <v/>
      </c>
      <c r="J2333" s="34">
        <f t="shared" si="379"/>
        <v>0</v>
      </c>
      <c r="K2333" s="45">
        <f t="shared" si="380"/>
        <v>0</v>
      </c>
      <c r="L2333" s="44"/>
      <c r="M2333" s="45"/>
      <c r="N2333" s="45"/>
      <c r="O2333" s="45" t="str">
        <f t="shared" si="381"/>
        <v/>
      </c>
      <c r="P2333" s="46" t="str">
        <f t="shared" si="382"/>
        <v/>
      </c>
      <c r="Q2333" s="34">
        <f t="shared" si="383"/>
        <v>0</v>
      </c>
      <c r="R2333" s="45">
        <f t="shared" si="384"/>
        <v>0</v>
      </c>
      <c r="S2333" s="44"/>
      <c r="T2333" s="45"/>
      <c r="U2333" s="45"/>
      <c r="V2333" s="45" t="str">
        <f t="shared" si="385"/>
        <v/>
      </c>
      <c r="W2333" s="46" t="str">
        <f t="shared" si="386"/>
        <v/>
      </c>
      <c r="X2333" s="12"/>
    </row>
    <row r="2334" spans="1:24" x14ac:dyDescent="0.25">
      <c r="A2334" s="53">
        <v>4156</v>
      </c>
      <c r="B2334" s="22"/>
      <c r="C2334" s="34"/>
      <c r="D2334" s="45"/>
      <c r="E2334" s="44"/>
      <c r="F2334" s="45"/>
      <c r="G2334" s="45"/>
      <c r="H2334" s="45" t="str">
        <f t="shared" si="377"/>
        <v/>
      </c>
      <c r="I2334" s="46" t="str">
        <f t="shared" si="378"/>
        <v/>
      </c>
      <c r="J2334" s="34">
        <f t="shared" si="379"/>
        <v>0</v>
      </c>
      <c r="K2334" s="45">
        <f t="shared" si="380"/>
        <v>0</v>
      </c>
      <c r="L2334" s="44"/>
      <c r="M2334" s="45"/>
      <c r="N2334" s="45"/>
      <c r="O2334" s="45" t="str">
        <f t="shared" si="381"/>
        <v/>
      </c>
      <c r="P2334" s="46" t="str">
        <f t="shared" si="382"/>
        <v/>
      </c>
      <c r="Q2334" s="34">
        <f t="shared" si="383"/>
        <v>0</v>
      </c>
      <c r="R2334" s="45">
        <f t="shared" si="384"/>
        <v>0</v>
      </c>
      <c r="S2334" s="44"/>
      <c r="T2334" s="45"/>
      <c r="U2334" s="45"/>
      <c r="V2334" s="45" t="str">
        <f t="shared" si="385"/>
        <v/>
      </c>
      <c r="W2334" s="46" t="str">
        <f t="shared" si="386"/>
        <v/>
      </c>
      <c r="X2334" s="12"/>
    </row>
    <row r="2335" spans="1:24" x14ac:dyDescent="0.25">
      <c r="A2335" s="53">
        <v>4157</v>
      </c>
      <c r="B2335" s="22"/>
      <c r="C2335" s="34"/>
      <c r="D2335" s="45"/>
      <c r="E2335" s="44"/>
      <c r="F2335" s="45"/>
      <c r="G2335" s="45"/>
      <c r="H2335" s="45" t="str">
        <f t="shared" si="377"/>
        <v/>
      </c>
      <c r="I2335" s="46" t="str">
        <f t="shared" si="378"/>
        <v/>
      </c>
      <c r="J2335" s="34">
        <f t="shared" si="379"/>
        <v>0</v>
      </c>
      <c r="K2335" s="45">
        <f t="shared" si="380"/>
        <v>0</v>
      </c>
      <c r="L2335" s="44"/>
      <c r="M2335" s="45"/>
      <c r="N2335" s="45"/>
      <c r="O2335" s="45" t="str">
        <f t="shared" si="381"/>
        <v/>
      </c>
      <c r="P2335" s="46" t="str">
        <f t="shared" si="382"/>
        <v/>
      </c>
      <c r="Q2335" s="34">
        <f t="shared" si="383"/>
        <v>0</v>
      </c>
      <c r="R2335" s="45">
        <f t="shared" si="384"/>
        <v>0</v>
      </c>
      <c r="S2335" s="44"/>
      <c r="T2335" s="45"/>
      <c r="U2335" s="45"/>
      <c r="V2335" s="45" t="str">
        <f t="shared" si="385"/>
        <v/>
      </c>
      <c r="W2335" s="46" t="str">
        <f t="shared" si="386"/>
        <v/>
      </c>
      <c r="X2335" s="12"/>
    </row>
    <row r="2336" spans="1:24" x14ac:dyDescent="0.25">
      <c r="A2336" s="53">
        <v>4158</v>
      </c>
      <c r="B2336" s="22"/>
      <c r="C2336" s="34"/>
      <c r="D2336" s="45"/>
      <c r="E2336" s="44"/>
      <c r="F2336" s="45"/>
      <c r="G2336" s="45"/>
      <c r="H2336" s="45" t="str">
        <f t="shared" si="377"/>
        <v/>
      </c>
      <c r="I2336" s="46" t="str">
        <f t="shared" si="378"/>
        <v/>
      </c>
      <c r="J2336" s="34">
        <f t="shared" si="379"/>
        <v>0</v>
      </c>
      <c r="K2336" s="45">
        <f t="shared" si="380"/>
        <v>0</v>
      </c>
      <c r="L2336" s="44"/>
      <c r="M2336" s="45"/>
      <c r="N2336" s="45"/>
      <c r="O2336" s="45" t="str">
        <f t="shared" si="381"/>
        <v/>
      </c>
      <c r="P2336" s="46" t="str">
        <f t="shared" si="382"/>
        <v/>
      </c>
      <c r="Q2336" s="34">
        <f t="shared" si="383"/>
        <v>0</v>
      </c>
      <c r="R2336" s="45">
        <f t="shared" si="384"/>
        <v>0</v>
      </c>
      <c r="S2336" s="44"/>
      <c r="T2336" s="45"/>
      <c r="U2336" s="45"/>
      <c r="V2336" s="45" t="str">
        <f t="shared" si="385"/>
        <v/>
      </c>
      <c r="W2336" s="46" t="str">
        <f t="shared" si="386"/>
        <v/>
      </c>
      <c r="X2336" s="12"/>
    </row>
    <row r="2337" spans="1:24" x14ac:dyDescent="0.25">
      <c r="A2337" s="53">
        <v>4159</v>
      </c>
      <c r="B2337" s="22"/>
      <c r="C2337" s="34"/>
      <c r="D2337" s="45"/>
      <c r="E2337" s="44"/>
      <c r="F2337" s="45"/>
      <c r="G2337" s="45"/>
      <c r="H2337" s="45" t="str">
        <f t="shared" si="377"/>
        <v/>
      </c>
      <c r="I2337" s="46" t="str">
        <f t="shared" si="378"/>
        <v/>
      </c>
      <c r="J2337" s="34">
        <f t="shared" si="379"/>
        <v>0</v>
      </c>
      <c r="K2337" s="45">
        <f t="shared" si="380"/>
        <v>0</v>
      </c>
      <c r="L2337" s="44"/>
      <c r="M2337" s="45"/>
      <c r="N2337" s="45"/>
      <c r="O2337" s="45" t="str">
        <f t="shared" si="381"/>
        <v/>
      </c>
      <c r="P2337" s="46" t="str">
        <f t="shared" si="382"/>
        <v/>
      </c>
      <c r="Q2337" s="34">
        <f t="shared" si="383"/>
        <v>0</v>
      </c>
      <c r="R2337" s="45">
        <f t="shared" si="384"/>
        <v>0</v>
      </c>
      <c r="S2337" s="44"/>
      <c r="T2337" s="45"/>
      <c r="U2337" s="45"/>
      <c r="V2337" s="45" t="str">
        <f t="shared" si="385"/>
        <v/>
      </c>
      <c r="W2337" s="46" t="str">
        <f t="shared" si="386"/>
        <v/>
      </c>
      <c r="X2337" s="12"/>
    </row>
    <row r="2338" spans="1:24" x14ac:dyDescent="0.25">
      <c r="A2338" s="53">
        <v>4160</v>
      </c>
      <c r="B2338" s="22"/>
      <c r="C2338" s="34"/>
      <c r="D2338" s="45"/>
      <c r="E2338" s="44"/>
      <c r="F2338" s="45"/>
      <c r="G2338" s="45"/>
      <c r="H2338" s="45" t="str">
        <f t="shared" si="377"/>
        <v/>
      </c>
      <c r="I2338" s="46" t="str">
        <f t="shared" si="378"/>
        <v/>
      </c>
      <c r="J2338" s="34">
        <f t="shared" si="379"/>
        <v>0</v>
      </c>
      <c r="K2338" s="45">
        <f t="shared" si="380"/>
        <v>0</v>
      </c>
      <c r="L2338" s="44"/>
      <c r="M2338" s="45"/>
      <c r="N2338" s="45"/>
      <c r="O2338" s="45" t="str">
        <f t="shared" si="381"/>
        <v/>
      </c>
      <c r="P2338" s="46" t="str">
        <f t="shared" si="382"/>
        <v/>
      </c>
      <c r="Q2338" s="34">
        <f t="shared" si="383"/>
        <v>0</v>
      </c>
      <c r="R2338" s="45">
        <f t="shared" si="384"/>
        <v>0</v>
      </c>
      <c r="S2338" s="44"/>
      <c r="T2338" s="45"/>
      <c r="U2338" s="45"/>
      <c r="V2338" s="45" t="str">
        <f t="shared" si="385"/>
        <v/>
      </c>
      <c r="W2338" s="46" t="str">
        <f t="shared" si="386"/>
        <v/>
      </c>
      <c r="X2338" s="12"/>
    </row>
    <row r="2339" spans="1:24" x14ac:dyDescent="0.25">
      <c r="A2339" s="53">
        <v>4161</v>
      </c>
      <c r="B2339" s="22"/>
      <c r="C2339" s="34"/>
      <c r="D2339" s="45"/>
      <c r="E2339" s="44"/>
      <c r="F2339" s="45"/>
      <c r="G2339" s="45"/>
      <c r="H2339" s="45" t="str">
        <f t="shared" si="377"/>
        <v/>
      </c>
      <c r="I2339" s="46" t="str">
        <f t="shared" si="378"/>
        <v/>
      </c>
      <c r="J2339" s="34">
        <f t="shared" si="379"/>
        <v>0</v>
      </c>
      <c r="K2339" s="45">
        <f t="shared" si="380"/>
        <v>0</v>
      </c>
      <c r="L2339" s="44"/>
      <c r="M2339" s="45"/>
      <c r="N2339" s="45"/>
      <c r="O2339" s="45" t="str">
        <f t="shared" si="381"/>
        <v/>
      </c>
      <c r="P2339" s="46" t="str">
        <f t="shared" si="382"/>
        <v/>
      </c>
      <c r="Q2339" s="34">
        <f t="shared" si="383"/>
        <v>0</v>
      </c>
      <c r="R2339" s="45">
        <f t="shared" si="384"/>
        <v>0</v>
      </c>
      <c r="S2339" s="44"/>
      <c r="T2339" s="45"/>
      <c r="U2339" s="45"/>
      <c r="V2339" s="45" t="str">
        <f t="shared" si="385"/>
        <v/>
      </c>
      <c r="W2339" s="46" t="str">
        <f t="shared" si="386"/>
        <v/>
      </c>
      <c r="X2339" s="12"/>
    </row>
    <row r="2340" spans="1:24" x14ac:dyDescent="0.25">
      <c r="A2340" s="53">
        <v>4162</v>
      </c>
      <c r="B2340" s="22"/>
      <c r="C2340" s="34"/>
      <c r="D2340" s="45"/>
      <c r="E2340" s="44"/>
      <c r="F2340" s="45"/>
      <c r="G2340" s="45"/>
      <c r="H2340" s="45" t="str">
        <f t="shared" si="377"/>
        <v/>
      </c>
      <c r="I2340" s="46" t="str">
        <f t="shared" si="378"/>
        <v/>
      </c>
      <c r="J2340" s="34">
        <f t="shared" si="379"/>
        <v>0</v>
      </c>
      <c r="K2340" s="45">
        <f t="shared" si="380"/>
        <v>0</v>
      </c>
      <c r="L2340" s="44"/>
      <c r="M2340" s="45"/>
      <c r="N2340" s="45"/>
      <c r="O2340" s="45" t="str">
        <f t="shared" si="381"/>
        <v/>
      </c>
      <c r="P2340" s="46" t="str">
        <f t="shared" si="382"/>
        <v/>
      </c>
      <c r="Q2340" s="34">
        <f t="shared" si="383"/>
        <v>0</v>
      </c>
      <c r="R2340" s="45">
        <f t="shared" si="384"/>
        <v>0</v>
      </c>
      <c r="S2340" s="44"/>
      <c r="T2340" s="45"/>
      <c r="U2340" s="45"/>
      <c r="V2340" s="45" t="str">
        <f t="shared" si="385"/>
        <v/>
      </c>
      <c r="W2340" s="46" t="str">
        <f t="shared" si="386"/>
        <v/>
      </c>
      <c r="X2340" s="12"/>
    </row>
    <row r="2341" spans="1:24" x14ac:dyDescent="0.25">
      <c r="A2341" s="53">
        <v>4163</v>
      </c>
      <c r="B2341" s="22"/>
      <c r="C2341" s="34"/>
      <c r="D2341" s="45"/>
      <c r="E2341" s="44"/>
      <c r="F2341" s="45"/>
      <c r="G2341" s="45"/>
      <c r="H2341" s="45" t="str">
        <f t="shared" si="377"/>
        <v/>
      </c>
      <c r="I2341" s="46" t="str">
        <f t="shared" si="378"/>
        <v/>
      </c>
      <c r="J2341" s="34">
        <f t="shared" si="379"/>
        <v>0</v>
      </c>
      <c r="K2341" s="45">
        <f t="shared" si="380"/>
        <v>0</v>
      </c>
      <c r="L2341" s="44"/>
      <c r="M2341" s="45"/>
      <c r="N2341" s="45"/>
      <c r="O2341" s="45" t="str">
        <f t="shared" si="381"/>
        <v/>
      </c>
      <c r="P2341" s="46" t="str">
        <f t="shared" si="382"/>
        <v/>
      </c>
      <c r="Q2341" s="34">
        <f t="shared" si="383"/>
        <v>0</v>
      </c>
      <c r="R2341" s="45">
        <f t="shared" si="384"/>
        <v>0</v>
      </c>
      <c r="S2341" s="44"/>
      <c r="T2341" s="45"/>
      <c r="U2341" s="45"/>
      <c r="V2341" s="45" t="str">
        <f t="shared" si="385"/>
        <v/>
      </c>
      <c r="W2341" s="46" t="str">
        <f t="shared" si="386"/>
        <v/>
      </c>
      <c r="X2341" s="12"/>
    </row>
    <row r="2342" spans="1:24" x14ac:dyDescent="0.25">
      <c r="A2342" s="53">
        <v>4164</v>
      </c>
      <c r="B2342" s="22"/>
      <c r="C2342" s="34"/>
      <c r="D2342" s="45"/>
      <c r="E2342" s="44"/>
      <c r="F2342" s="45"/>
      <c r="G2342" s="45"/>
      <c r="H2342" s="45" t="str">
        <f t="shared" si="377"/>
        <v/>
      </c>
      <c r="I2342" s="46" t="str">
        <f t="shared" si="378"/>
        <v/>
      </c>
      <c r="J2342" s="34">
        <f t="shared" si="379"/>
        <v>0</v>
      </c>
      <c r="K2342" s="45">
        <f t="shared" si="380"/>
        <v>0</v>
      </c>
      <c r="L2342" s="44"/>
      <c r="M2342" s="45"/>
      <c r="N2342" s="45"/>
      <c r="O2342" s="45" t="str">
        <f t="shared" si="381"/>
        <v/>
      </c>
      <c r="P2342" s="46" t="str">
        <f t="shared" si="382"/>
        <v/>
      </c>
      <c r="Q2342" s="34">
        <f t="shared" si="383"/>
        <v>0</v>
      </c>
      <c r="R2342" s="45">
        <f t="shared" si="384"/>
        <v>0</v>
      </c>
      <c r="S2342" s="44"/>
      <c r="T2342" s="45"/>
      <c r="U2342" s="45"/>
      <c r="V2342" s="45" t="str">
        <f t="shared" si="385"/>
        <v/>
      </c>
      <c r="W2342" s="46" t="str">
        <f t="shared" si="386"/>
        <v/>
      </c>
      <c r="X2342" s="12"/>
    </row>
    <row r="2343" spans="1:24" x14ac:dyDescent="0.25">
      <c r="A2343" s="53">
        <v>4165</v>
      </c>
      <c r="B2343" s="22"/>
      <c r="C2343" s="34"/>
      <c r="D2343" s="45"/>
      <c r="E2343" s="44"/>
      <c r="F2343" s="45"/>
      <c r="G2343" s="45"/>
      <c r="H2343" s="45" t="str">
        <f t="shared" si="377"/>
        <v/>
      </c>
      <c r="I2343" s="46" t="str">
        <f t="shared" si="378"/>
        <v/>
      </c>
      <c r="J2343" s="34">
        <f t="shared" si="379"/>
        <v>0</v>
      </c>
      <c r="K2343" s="45">
        <f t="shared" si="380"/>
        <v>0</v>
      </c>
      <c r="L2343" s="44"/>
      <c r="M2343" s="45"/>
      <c r="N2343" s="45"/>
      <c r="O2343" s="45" t="str">
        <f t="shared" si="381"/>
        <v/>
      </c>
      <c r="P2343" s="46" t="str">
        <f t="shared" si="382"/>
        <v/>
      </c>
      <c r="Q2343" s="34">
        <f t="shared" si="383"/>
        <v>0</v>
      </c>
      <c r="R2343" s="45">
        <f t="shared" si="384"/>
        <v>0</v>
      </c>
      <c r="S2343" s="44"/>
      <c r="T2343" s="45"/>
      <c r="U2343" s="45"/>
      <c r="V2343" s="45" t="str">
        <f t="shared" si="385"/>
        <v/>
      </c>
      <c r="W2343" s="46" t="str">
        <f t="shared" si="386"/>
        <v/>
      </c>
      <c r="X2343" s="12"/>
    </row>
    <row r="2344" spans="1:24" x14ac:dyDescent="0.25">
      <c r="A2344" s="53">
        <v>4166</v>
      </c>
      <c r="B2344" s="22"/>
      <c r="C2344" s="34"/>
      <c r="D2344" s="45"/>
      <c r="E2344" s="44"/>
      <c r="F2344" s="45"/>
      <c r="G2344" s="45"/>
      <c r="H2344" s="45" t="str">
        <f t="shared" si="377"/>
        <v/>
      </c>
      <c r="I2344" s="46" t="str">
        <f t="shared" si="378"/>
        <v/>
      </c>
      <c r="J2344" s="34">
        <f t="shared" si="379"/>
        <v>0</v>
      </c>
      <c r="K2344" s="45">
        <f t="shared" si="380"/>
        <v>0</v>
      </c>
      <c r="L2344" s="44"/>
      <c r="M2344" s="45"/>
      <c r="N2344" s="45"/>
      <c r="O2344" s="45" t="str">
        <f t="shared" si="381"/>
        <v/>
      </c>
      <c r="P2344" s="46" t="str">
        <f t="shared" si="382"/>
        <v/>
      </c>
      <c r="Q2344" s="34">
        <f t="shared" si="383"/>
        <v>0</v>
      </c>
      <c r="R2344" s="45">
        <f t="shared" si="384"/>
        <v>0</v>
      </c>
      <c r="S2344" s="44"/>
      <c r="T2344" s="45"/>
      <c r="U2344" s="45"/>
      <c r="V2344" s="45" t="str">
        <f t="shared" si="385"/>
        <v/>
      </c>
      <c r="W2344" s="46" t="str">
        <f t="shared" si="386"/>
        <v/>
      </c>
      <c r="X2344" s="12"/>
    </row>
    <row r="2345" spans="1:24" x14ac:dyDescent="0.25">
      <c r="A2345" s="53">
        <v>4167</v>
      </c>
      <c r="B2345" s="22"/>
      <c r="C2345" s="34"/>
      <c r="D2345" s="45"/>
      <c r="E2345" s="44"/>
      <c r="F2345" s="45"/>
      <c r="G2345" s="45"/>
      <c r="H2345" s="45" t="str">
        <f t="shared" si="377"/>
        <v/>
      </c>
      <c r="I2345" s="46" t="str">
        <f t="shared" si="378"/>
        <v/>
      </c>
      <c r="J2345" s="34">
        <f t="shared" si="379"/>
        <v>0</v>
      </c>
      <c r="K2345" s="45">
        <f t="shared" si="380"/>
        <v>0</v>
      </c>
      <c r="L2345" s="44"/>
      <c r="M2345" s="45"/>
      <c r="N2345" s="45"/>
      <c r="O2345" s="45" t="str">
        <f t="shared" si="381"/>
        <v/>
      </c>
      <c r="P2345" s="46" t="str">
        <f t="shared" si="382"/>
        <v/>
      </c>
      <c r="Q2345" s="34">
        <f t="shared" si="383"/>
        <v>0</v>
      </c>
      <c r="R2345" s="45">
        <f t="shared" si="384"/>
        <v>0</v>
      </c>
      <c r="S2345" s="44"/>
      <c r="T2345" s="45"/>
      <c r="U2345" s="45"/>
      <c r="V2345" s="45" t="str">
        <f t="shared" si="385"/>
        <v/>
      </c>
      <c r="W2345" s="46" t="str">
        <f t="shared" si="386"/>
        <v/>
      </c>
      <c r="X2345" s="12"/>
    </row>
    <row r="2346" spans="1:24" x14ac:dyDescent="0.25">
      <c r="A2346" s="53">
        <v>4168</v>
      </c>
      <c r="B2346" s="22"/>
      <c r="C2346" s="34"/>
      <c r="D2346" s="45"/>
      <c r="E2346" s="44"/>
      <c r="F2346" s="45"/>
      <c r="G2346" s="45"/>
      <c r="H2346" s="45" t="str">
        <f t="shared" si="377"/>
        <v/>
      </c>
      <c r="I2346" s="46" t="str">
        <f t="shared" si="378"/>
        <v/>
      </c>
      <c r="J2346" s="34">
        <f t="shared" si="379"/>
        <v>0</v>
      </c>
      <c r="K2346" s="45">
        <f t="shared" si="380"/>
        <v>0</v>
      </c>
      <c r="L2346" s="44"/>
      <c r="M2346" s="45"/>
      <c r="N2346" s="45"/>
      <c r="O2346" s="45" t="str">
        <f t="shared" si="381"/>
        <v/>
      </c>
      <c r="P2346" s="46" t="str">
        <f t="shared" si="382"/>
        <v/>
      </c>
      <c r="Q2346" s="34">
        <f t="shared" si="383"/>
        <v>0</v>
      </c>
      <c r="R2346" s="45">
        <f t="shared" si="384"/>
        <v>0</v>
      </c>
      <c r="S2346" s="44"/>
      <c r="T2346" s="45"/>
      <c r="U2346" s="45"/>
      <c r="V2346" s="45" t="str">
        <f t="shared" si="385"/>
        <v/>
      </c>
      <c r="W2346" s="46" t="str">
        <f t="shared" si="386"/>
        <v/>
      </c>
      <c r="X2346" s="12"/>
    </row>
    <row r="2347" spans="1:24" x14ac:dyDescent="0.25">
      <c r="A2347" s="53">
        <v>4169</v>
      </c>
      <c r="B2347" s="22"/>
      <c r="C2347" s="34"/>
      <c r="D2347" s="45"/>
      <c r="E2347" s="44"/>
      <c r="F2347" s="45"/>
      <c r="G2347" s="45"/>
      <c r="H2347" s="45" t="str">
        <f t="shared" si="377"/>
        <v/>
      </c>
      <c r="I2347" s="46" t="str">
        <f t="shared" si="378"/>
        <v/>
      </c>
      <c r="J2347" s="34">
        <f t="shared" si="379"/>
        <v>0</v>
      </c>
      <c r="K2347" s="45">
        <f t="shared" si="380"/>
        <v>0</v>
      </c>
      <c r="L2347" s="44"/>
      <c r="M2347" s="45"/>
      <c r="N2347" s="45"/>
      <c r="O2347" s="45" t="str">
        <f t="shared" si="381"/>
        <v/>
      </c>
      <c r="P2347" s="46" t="str">
        <f t="shared" si="382"/>
        <v/>
      </c>
      <c r="Q2347" s="34">
        <f t="shared" si="383"/>
        <v>0</v>
      </c>
      <c r="R2347" s="45">
        <f t="shared" si="384"/>
        <v>0</v>
      </c>
      <c r="S2347" s="44"/>
      <c r="T2347" s="45"/>
      <c r="U2347" s="45"/>
      <c r="V2347" s="45" t="str">
        <f t="shared" si="385"/>
        <v/>
      </c>
      <c r="W2347" s="46" t="str">
        <f t="shared" si="386"/>
        <v/>
      </c>
      <c r="X2347" s="12"/>
    </row>
    <row r="2348" spans="1:24" x14ac:dyDescent="0.25">
      <c r="A2348" s="53">
        <v>4170</v>
      </c>
      <c r="B2348" s="22"/>
      <c r="C2348" s="34"/>
      <c r="D2348" s="45"/>
      <c r="E2348" s="44"/>
      <c r="F2348" s="45"/>
      <c r="G2348" s="45"/>
      <c r="H2348" s="45" t="str">
        <f t="shared" si="377"/>
        <v/>
      </c>
      <c r="I2348" s="46" t="str">
        <f t="shared" si="378"/>
        <v/>
      </c>
      <c r="J2348" s="34">
        <f t="shared" si="379"/>
        <v>0</v>
      </c>
      <c r="K2348" s="45">
        <f t="shared" si="380"/>
        <v>0</v>
      </c>
      <c r="L2348" s="44"/>
      <c r="M2348" s="45"/>
      <c r="N2348" s="45"/>
      <c r="O2348" s="45" t="str">
        <f t="shared" si="381"/>
        <v/>
      </c>
      <c r="P2348" s="46" t="str">
        <f t="shared" si="382"/>
        <v/>
      </c>
      <c r="Q2348" s="34">
        <f t="shared" si="383"/>
        <v>0</v>
      </c>
      <c r="R2348" s="45">
        <f t="shared" si="384"/>
        <v>0</v>
      </c>
      <c r="S2348" s="44"/>
      <c r="T2348" s="45"/>
      <c r="U2348" s="45"/>
      <c r="V2348" s="45" t="str">
        <f t="shared" si="385"/>
        <v/>
      </c>
      <c r="W2348" s="46" t="str">
        <f t="shared" si="386"/>
        <v/>
      </c>
      <c r="X2348" s="12"/>
    </row>
    <row r="2349" spans="1:24" x14ac:dyDescent="0.25">
      <c r="A2349" s="53">
        <v>4171</v>
      </c>
      <c r="B2349" s="22"/>
      <c r="C2349" s="34"/>
      <c r="D2349" s="45"/>
      <c r="E2349" s="44"/>
      <c r="F2349" s="45"/>
      <c r="G2349" s="45"/>
      <c r="H2349" s="45" t="str">
        <f t="shared" si="377"/>
        <v/>
      </c>
      <c r="I2349" s="46" t="str">
        <f t="shared" si="378"/>
        <v/>
      </c>
      <c r="J2349" s="34">
        <f t="shared" si="379"/>
        <v>0</v>
      </c>
      <c r="K2349" s="45">
        <f t="shared" si="380"/>
        <v>0</v>
      </c>
      <c r="L2349" s="44"/>
      <c r="M2349" s="45"/>
      <c r="N2349" s="45"/>
      <c r="O2349" s="45" t="str">
        <f t="shared" si="381"/>
        <v/>
      </c>
      <c r="P2349" s="46" t="str">
        <f t="shared" si="382"/>
        <v/>
      </c>
      <c r="Q2349" s="34">
        <f t="shared" si="383"/>
        <v>0</v>
      </c>
      <c r="R2349" s="45">
        <f t="shared" si="384"/>
        <v>0</v>
      </c>
      <c r="S2349" s="44"/>
      <c r="T2349" s="45"/>
      <c r="U2349" s="45"/>
      <c r="V2349" s="45" t="str">
        <f t="shared" si="385"/>
        <v/>
      </c>
      <c r="W2349" s="46" t="str">
        <f t="shared" si="386"/>
        <v/>
      </c>
      <c r="X2349" s="12"/>
    </row>
    <row r="2350" spans="1:24" x14ac:dyDescent="0.25">
      <c r="A2350" s="53">
        <v>4172</v>
      </c>
      <c r="B2350" s="22"/>
      <c r="C2350" s="34"/>
      <c r="D2350" s="45"/>
      <c r="E2350" s="44"/>
      <c r="F2350" s="45"/>
      <c r="G2350" s="45"/>
      <c r="H2350" s="45" t="str">
        <f t="shared" si="377"/>
        <v/>
      </c>
      <c r="I2350" s="46" t="str">
        <f t="shared" si="378"/>
        <v/>
      </c>
      <c r="J2350" s="34">
        <f t="shared" si="379"/>
        <v>0</v>
      </c>
      <c r="K2350" s="45">
        <f t="shared" si="380"/>
        <v>0</v>
      </c>
      <c r="L2350" s="44"/>
      <c r="M2350" s="45"/>
      <c r="N2350" s="45"/>
      <c r="O2350" s="45" t="str">
        <f t="shared" si="381"/>
        <v/>
      </c>
      <c r="P2350" s="46" t="str">
        <f t="shared" si="382"/>
        <v/>
      </c>
      <c r="Q2350" s="34">
        <f t="shared" si="383"/>
        <v>0</v>
      </c>
      <c r="R2350" s="45">
        <f t="shared" si="384"/>
        <v>0</v>
      </c>
      <c r="S2350" s="44"/>
      <c r="T2350" s="45"/>
      <c r="U2350" s="45"/>
      <c r="V2350" s="45" t="str">
        <f t="shared" si="385"/>
        <v/>
      </c>
      <c r="W2350" s="46" t="str">
        <f t="shared" si="386"/>
        <v/>
      </c>
      <c r="X2350" s="12"/>
    </row>
    <row r="2351" spans="1:24" x14ac:dyDescent="0.25">
      <c r="A2351" s="53">
        <v>4173</v>
      </c>
      <c r="B2351" s="22"/>
      <c r="C2351" s="34"/>
      <c r="D2351" s="45"/>
      <c r="E2351" s="44"/>
      <c r="F2351" s="45"/>
      <c r="G2351" s="45"/>
      <c r="H2351" s="45" t="str">
        <f t="shared" si="377"/>
        <v/>
      </c>
      <c r="I2351" s="46" t="str">
        <f t="shared" si="378"/>
        <v/>
      </c>
      <c r="J2351" s="34">
        <f t="shared" si="379"/>
        <v>0</v>
      </c>
      <c r="K2351" s="45">
        <f t="shared" si="380"/>
        <v>0</v>
      </c>
      <c r="L2351" s="44"/>
      <c r="M2351" s="45"/>
      <c r="N2351" s="45"/>
      <c r="O2351" s="45" t="str">
        <f t="shared" si="381"/>
        <v/>
      </c>
      <c r="P2351" s="46" t="str">
        <f t="shared" si="382"/>
        <v/>
      </c>
      <c r="Q2351" s="34">
        <f t="shared" si="383"/>
        <v>0</v>
      </c>
      <c r="R2351" s="45">
        <f t="shared" si="384"/>
        <v>0</v>
      </c>
      <c r="S2351" s="44"/>
      <c r="T2351" s="45"/>
      <c r="U2351" s="45"/>
      <c r="V2351" s="45" t="str">
        <f t="shared" si="385"/>
        <v/>
      </c>
      <c r="W2351" s="46" t="str">
        <f t="shared" si="386"/>
        <v/>
      </c>
      <c r="X2351" s="12"/>
    </row>
    <row r="2352" spans="1:24" x14ac:dyDescent="0.25">
      <c r="A2352" s="53">
        <v>4174</v>
      </c>
      <c r="B2352" s="22"/>
      <c r="C2352" s="34"/>
      <c r="D2352" s="45"/>
      <c r="E2352" s="44"/>
      <c r="F2352" s="45"/>
      <c r="G2352" s="45"/>
      <c r="H2352" s="45" t="str">
        <f t="shared" si="377"/>
        <v/>
      </c>
      <c r="I2352" s="46" t="str">
        <f t="shared" si="378"/>
        <v/>
      </c>
      <c r="J2352" s="34">
        <f t="shared" si="379"/>
        <v>0</v>
      </c>
      <c r="K2352" s="45">
        <f t="shared" si="380"/>
        <v>0</v>
      </c>
      <c r="L2352" s="44"/>
      <c r="M2352" s="45"/>
      <c r="N2352" s="45"/>
      <c r="O2352" s="45" t="str">
        <f t="shared" si="381"/>
        <v/>
      </c>
      <c r="P2352" s="46" t="str">
        <f t="shared" si="382"/>
        <v/>
      </c>
      <c r="Q2352" s="34">
        <f t="shared" si="383"/>
        <v>0</v>
      </c>
      <c r="R2352" s="45">
        <f t="shared" si="384"/>
        <v>0</v>
      </c>
      <c r="S2352" s="44"/>
      <c r="T2352" s="45"/>
      <c r="U2352" s="45"/>
      <c r="V2352" s="45" t="str">
        <f t="shared" si="385"/>
        <v/>
      </c>
      <c r="W2352" s="46" t="str">
        <f t="shared" si="386"/>
        <v/>
      </c>
      <c r="X2352" s="12"/>
    </row>
    <row r="2353" spans="1:24" x14ac:dyDescent="0.25">
      <c r="A2353" s="53">
        <v>4175</v>
      </c>
      <c r="B2353" s="22"/>
      <c r="C2353" s="34"/>
      <c r="D2353" s="45"/>
      <c r="E2353" s="44"/>
      <c r="F2353" s="45"/>
      <c r="G2353" s="45"/>
      <c r="H2353" s="45" t="str">
        <f t="shared" si="377"/>
        <v/>
      </c>
      <c r="I2353" s="46" t="str">
        <f t="shared" si="378"/>
        <v/>
      </c>
      <c r="J2353" s="34">
        <f t="shared" si="379"/>
        <v>0</v>
      </c>
      <c r="K2353" s="45">
        <f t="shared" si="380"/>
        <v>0</v>
      </c>
      <c r="L2353" s="44"/>
      <c r="M2353" s="45"/>
      <c r="N2353" s="45"/>
      <c r="O2353" s="45" t="str">
        <f t="shared" si="381"/>
        <v/>
      </c>
      <c r="P2353" s="46" t="str">
        <f t="shared" si="382"/>
        <v/>
      </c>
      <c r="Q2353" s="34">
        <f t="shared" si="383"/>
        <v>0</v>
      </c>
      <c r="R2353" s="45">
        <f t="shared" si="384"/>
        <v>0</v>
      </c>
      <c r="S2353" s="44"/>
      <c r="T2353" s="45"/>
      <c r="U2353" s="45"/>
      <c r="V2353" s="45" t="str">
        <f t="shared" si="385"/>
        <v/>
      </c>
      <c r="W2353" s="46" t="str">
        <f t="shared" si="386"/>
        <v/>
      </c>
      <c r="X2353" s="12"/>
    </row>
    <row r="2354" spans="1:24" x14ac:dyDescent="0.25">
      <c r="A2354" s="53">
        <v>4176</v>
      </c>
      <c r="B2354" s="22"/>
      <c r="C2354" s="34"/>
      <c r="D2354" s="45"/>
      <c r="E2354" s="44"/>
      <c r="F2354" s="45"/>
      <c r="G2354" s="45"/>
      <c r="H2354" s="45" t="str">
        <f t="shared" si="377"/>
        <v/>
      </c>
      <c r="I2354" s="46" t="str">
        <f t="shared" si="378"/>
        <v/>
      </c>
      <c r="J2354" s="34">
        <f t="shared" si="379"/>
        <v>0</v>
      </c>
      <c r="K2354" s="45">
        <f t="shared" si="380"/>
        <v>0</v>
      </c>
      <c r="L2354" s="44"/>
      <c r="M2354" s="45"/>
      <c r="N2354" s="45"/>
      <c r="O2354" s="45" t="str">
        <f t="shared" si="381"/>
        <v/>
      </c>
      <c r="P2354" s="46" t="str">
        <f t="shared" si="382"/>
        <v/>
      </c>
      <c r="Q2354" s="34">
        <f t="shared" si="383"/>
        <v>0</v>
      </c>
      <c r="R2354" s="45">
        <f t="shared" si="384"/>
        <v>0</v>
      </c>
      <c r="S2354" s="44"/>
      <c r="T2354" s="45"/>
      <c r="U2354" s="45"/>
      <c r="V2354" s="45" t="str">
        <f t="shared" si="385"/>
        <v/>
      </c>
      <c r="W2354" s="46" t="str">
        <f t="shared" si="386"/>
        <v/>
      </c>
      <c r="X2354" s="12"/>
    </row>
    <row r="2355" spans="1:24" x14ac:dyDescent="0.25">
      <c r="A2355" s="53">
        <v>4177</v>
      </c>
      <c r="B2355" s="22"/>
      <c r="C2355" s="34"/>
      <c r="D2355" s="45"/>
      <c r="E2355" s="44"/>
      <c r="F2355" s="45"/>
      <c r="G2355" s="45"/>
      <c r="H2355" s="45" t="str">
        <f t="shared" si="377"/>
        <v/>
      </c>
      <c r="I2355" s="46" t="str">
        <f t="shared" si="378"/>
        <v/>
      </c>
      <c r="J2355" s="34">
        <f t="shared" si="379"/>
        <v>0</v>
      </c>
      <c r="K2355" s="45">
        <f t="shared" si="380"/>
        <v>0</v>
      </c>
      <c r="L2355" s="44"/>
      <c r="M2355" s="45"/>
      <c r="N2355" s="45"/>
      <c r="O2355" s="45" t="str">
        <f t="shared" si="381"/>
        <v/>
      </c>
      <c r="P2355" s="46" t="str">
        <f t="shared" si="382"/>
        <v/>
      </c>
      <c r="Q2355" s="34">
        <f t="shared" si="383"/>
        <v>0</v>
      </c>
      <c r="R2355" s="45">
        <f t="shared" si="384"/>
        <v>0</v>
      </c>
      <c r="S2355" s="44"/>
      <c r="T2355" s="45"/>
      <c r="U2355" s="45"/>
      <c r="V2355" s="45" t="str">
        <f t="shared" si="385"/>
        <v/>
      </c>
      <c r="W2355" s="46" t="str">
        <f t="shared" si="386"/>
        <v/>
      </c>
      <c r="X2355" s="12"/>
    </row>
    <row r="2356" spans="1:24" x14ac:dyDescent="0.25">
      <c r="A2356" s="53">
        <v>4178</v>
      </c>
      <c r="B2356" s="22"/>
      <c r="C2356" s="34"/>
      <c r="D2356" s="45"/>
      <c r="E2356" s="44"/>
      <c r="F2356" s="45"/>
      <c r="G2356" s="45"/>
      <c r="H2356" s="45" t="str">
        <f t="shared" si="377"/>
        <v/>
      </c>
      <c r="I2356" s="46" t="str">
        <f t="shared" si="378"/>
        <v/>
      </c>
      <c r="J2356" s="34">
        <f t="shared" si="379"/>
        <v>0</v>
      </c>
      <c r="K2356" s="45">
        <f t="shared" si="380"/>
        <v>0</v>
      </c>
      <c r="L2356" s="44"/>
      <c r="M2356" s="45"/>
      <c r="N2356" s="45"/>
      <c r="O2356" s="45" t="str">
        <f t="shared" si="381"/>
        <v/>
      </c>
      <c r="P2356" s="46" t="str">
        <f t="shared" si="382"/>
        <v/>
      </c>
      <c r="Q2356" s="34">
        <f t="shared" si="383"/>
        <v>0</v>
      </c>
      <c r="R2356" s="45">
        <f t="shared" si="384"/>
        <v>0</v>
      </c>
      <c r="S2356" s="44"/>
      <c r="T2356" s="45"/>
      <c r="U2356" s="45"/>
      <c r="V2356" s="45" t="str">
        <f t="shared" si="385"/>
        <v/>
      </c>
      <c r="W2356" s="46" t="str">
        <f t="shared" si="386"/>
        <v/>
      </c>
      <c r="X2356" s="12"/>
    </row>
    <row r="2357" spans="1:24" x14ac:dyDescent="0.25">
      <c r="A2357" s="53">
        <v>4179</v>
      </c>
      <c r="B2357" s="22"/>
      <c r="C2357" s="34"/>
      <c r="D2357" s="45"/>
      <c r="E2357" s="44"/>
      <c r="F2357" s="45"/>
      <c r="G2357" s="45"/>
      <c r="H2357" s="45" t="str">
        <f t="shared" si="377"/>
        <v/>
      </c>
      <c r="I2357" s="46" t="str">
        <f t="shared" si="378"/>
        <v/>
      </c>
      <c r="J2357" s="34">
        <f t="shared" si="379"/>
        <v>0</v>
      </c>
      <c r="K2357" s="45">
        <f t="shared" si="380"/>
        <v>0</v>
      </c>
      <c r="L2357" s="44"/>
      <c r="M2357" s="45"/>
      <c r="N2357" s="45"/>
      <c r="O2357" s="45" t="str">
        <f t="shared" si="381"/>
        <v/>
      </c>
      <c r="P2357" s="46" t="str">
        <f t="shared" si="382"/>
        <v/>
      </c>
      <c r="Q2357" s="34">
        <f t="shared" si="383"/>
        <v>0</v>
      </c>
      <c r="R2357" s="45">
        <f t="shared" si="384"/>
        <v>0</v>
      </c>
      <c r="S2357" s="44"/>
      <c r="T2357" s="45"/>
      <c r="U2357" s="45"/>
      <c r="V2357" s="45" t="str">
        <f t="shared" si="385"/>
        <v/>
      </c>
      <c r="W2357" s="46" t="str">
        <f t="shared" si="386"/>
        <v/>
      </c>
      <c r="X2357" s="12"/>
    </row>
    <row r="2358" spans="1:24" x14ac:dyDescent="0.25">
      <c r="A2358" s="53">
        <v>4180</v>
      </c>
      <c r="B2358" s="22"/>
      <c r="C2358" s="34"/>
      <c r="D2358" s="45"/>
      <c r="E2358" s="44"/>
      <c r="F2358" s="45"/>
      <c r="G2358" s="45"/>
      <c r="H2358" s="45" t="str">
        <f t="shared" si="377"/>
        <v/>
      </c>
      <c r="I2358" s="46" t="str">
        <f t="shared" si="378"/>
        <v/>
      </c>
      <c r="J2358" s="34">
        <f t="shared" si="379"/>
        <v>0</v>
      </c>
      <c r="K2358" s="45">
        <f t="shared" si="380"/>
        <v>0</v>
      </c>
      <c r="L2358" s="44"/>
      <c r="M2358" s="45"/>
      <c r="N2358" s="45"/>
      <c r="O2358" s="45" t="str">
        <f t="shared" si="381"/>
        <v/>
      </c>
      <c r="P2358" s="46" t="str">
        <f t="shared" si="382"/>
        <v/>
      </c>
      <c r="Q2358" s="34">
        <f t="shared" si="383"/>
        <v>0</v>
      </c>
      <c r="R2358" s="45">
        <f t="shared" si="384"/>
        <v>0</v>
      </c>
      <c r="S2358" s="44"/>
      <c r="T2358" s="45"/>
      <c r="U2358" s="45"/>
      <c r="V2358" s="45" t="str">
        <f t="shared" si="385"/>
        <v/>
      </c>
      <c r="W2358" s="46" t="str">
        <f t="shared" si="386"/>
        <v/>
      </c>
      <c r="X2358" s="12"/>
    </row>
    <row r="2359" spans="1:24" x14ac:dyDescent="0.25">
      <c r="A2359" s="53">
        <v>4181</v>
      </c>
      <c r="B2359" s="22"/>
      <c r="C2359" s="34"/>
      <c r="D2359" s="45"/>
      <c r="E2359" s="44"/>
      <c r="F2359" s="45"/>
      <c r="G2359" s="45"/>
      <c r="H2359" s="45" t="str">
        <f t="shared" si="377"/>
        <v/>
      </c>
      <c r="I2359" s="46" t="str">
        <f t="shared" si="378"/>
        <v/>
      </c>
      <c r="J2359" s="34">
        <f t="shared" si="379"/>
        <v>0</v>
      </c>
      <c r="K2359" s="45">
        <f t="shared" si="380"/>
        <v>0</v>
      </c>
      <c r="L2359" s="44"/>
      <c r="M2359" s="45"/>
      <c r="N2359" s="45"/>
      <c r="O2359" s="45" t="str">
        <f t="shared" si="381"/>
        <v/>
      </c>
      <c r="P2359" s="46" t="str">
        <f t="shared" si="382"/>
        <v/>
      </c>
      <c r="Q2359" s="34">
        <f t="shared" si="383"/>
        <v>0</v>
      </c>
      <c r="R2359" s="45">
        <f t="shared" si="384"/>
        <v>0</v>
      </c>
      <c r="S2359" s="44"/>
      <c r="T2359" s="45"/>
      <c r="U2359" s="45"/>
      <c r="V2359" s="45" t="str">
        <f t="shared" si="385"/>
        <v/>
      </c>
      <c r="W2359" s="46" t="str">
        <f t="shared" si="386"/>
        <v/>
      </c>
      <c r="X2359" s="12"/>
    </row>
    <row r="2360" spans="1:24" x14ac:dyDescent="0.25">
      <c r="A2360" s="53">
        <v>4182</v>
      </c>
      <c r="B2360" s="22"/>
      <c r="C2360" s="34"/>
      <c r="D2360" s="45"/>
      <c r="E2360" s="44"/>
      <c r="F2360" s="45"/>
      <c r="G2360" s="45"/>
      <c r="H2360" s="45" t="str">
        <f t="shared" si="377"/>
        <v/>
      </c>
      <c r="I2360" s="46" t="str">
        <f t="shared" si="378"/>
        <v/>
      </c>
      <c r="J2360" s="34">
        <f t="shared" si="379"/>
        <v>0</v>
      </c>
      <c r="K2360" s="45">
        <f t="shared" si="380"/>
        <v>0</v>
      </c>
      <c r="L2360" s="44"/>
      <c r="M2360" s="45"/>
      <c r="N2360" s="45"/>
      <c r="O2360" s="45" t="str">
        <f t="shared" si="381"/>
        <v/>
      </c>
      <c r="P2360" s="46" t="str">
        <f t="shared" si="382"/>
        <v/>
      </c>
      <c r="Q2360" s="34">
        <f t="shared" si="383"/>
        <v>0</v>
      </c>
      <c r="R2360" s="45">
        <f t="shared" si="384"/>
        <v>0</v>
      </c>
      <c r="S2360" s="44"/>
      <c r="T2360" s="45"/>
      <c r="U2360" s="45"/>
      <c r="V2360" s="45" t="str">
        <f t="shared" si="385"/>
        <v/>
      </c>
      <c r="W2360" s="46" t="str">
        <f t="shared" si="386"/>
        <v/>
      </c>
      <c r="X2360" s="12"/>
    </row>
    <row r="2361" spans="1:24" x14ac:dyDescent="0.25">
      <c r="A2361" s="53">
        <v>4183</v>
      </c>
      <c r="B2361" s="22"/>
      <c r="C2361" s="34"/>
      <c r="D2361" s="45"/>
      <c r="E2361" s="44"/>
      <c r="F2361" s="45"/>
      <c r="G2361" s="45"/>
      <c r="H2361" s="45" t="str">
        <f t="shared" si="377"/>
        <v/>
      </c>
      <c r="I2361" s="46" t="str">
        <f t="shared" si="378"/>
        <v/>
      </c>
      <c r="J2361" s="34">
        <f t="shared" si="379"/>
        <v>0</v>
      </c>
      <c r="K2361" s="45">
        <f t="shared" si="380"/>
        <v>0</v>
      </c>
      <c r="L2361" s="44"/>
      <c r="M2361" s="45"/>
      <c r="N2361" s="45"/>
      <c r="O2361" s="45" t="str">
        <f t="shared" si="381"/>
        <v/>
      </c>
      <c r="P2361" s="46" t="str">
        <f t="shared" si="382"/>
        <v/>
      </c>
      <c r="Q2361" s="34">
        <f t="shared" si="383"/>
        <v>0</v>
      </c>
      <c r="R2361" s="45">
        <f t="shared" si="384"/>
        <v>0</v>
      </c>
      <c r="S2361" s="44"/>
      <c r="T2361" s="45"/>
      <c r="U2361" s="45"/>
      <c r="V2361" s="45" t="str">
        <f t="shared" si="385"/>
        <v/>
      </c>
      <c r="W2361" s="46" t="str">
        <f t="shared" si="386"/>
        <v/>
      </c>
      <c r="X2361" s="12"/>
    </row>
    <row r="2362" spans="1:24" x14ac:dyDescent="0.25">
      <c r="A2362" s="53">
        <v>4184</v>
      </c>
      <c r="B2362" s="22"/>
      <c r="C2362" s="34"/>
      <c r="D2362" s="45"/>
      <c r="E2362" s="44"/>
      <c r="F2362" s="45"/>
      <c r="G2362" s="45"/>
      <c r="H2362" s="45" t="str">
        <f t="shared" si="377"/>
        <v/>
      </c>
      <c r="I2362" s="46" t="str">
        <f t="shared" si="378"/>
        <v/>
      </c>
      <c r="J2362" s="34">
        <f t="shared" si="379"/>
        <v>0</v>
      </c>
      <c r="K2362" s="45">
        <f t="shared" si="380"/>
        <v>0</v>
      </c>
      <c r="L2362" s="44"/>
      <c r="M2362" s="45"/>
      <c r="N2362" s="45"/>
      <c r="O2362" s="45" t="str">
        <f t="shared" si="381"/>
        <v/>
      </c>
      <c r="P2362" s="46" t="str">
        <f t="shared" si="382"/>
        <v/>
      </c>
      <c r="Q2362" s="34">
        <f t="shared" si="383"/>
        <v>0</v>
      </c>
      <c r="R2362" s="45">
        <f t="shared" si="384"/>
        <v>0</v>
      </c>
      <c r="S2362" s="44"/>
      <c r="T2362" s="45"/>
      <c r="U2362" s="45"/>
      <c r="V2362" s="45" t="str">
        <f t="shared" si="385"/>
        <v/>
      </c>
      <c r="W2362" s="46" t="str">
        <f t="shared" si="386"/>
        <v/>
      </c>
      <c r="X2362" s="12"/>
    </row>
    <row r="2363" spans="1:24" x14ac:dyDescent="0.25">
      <c r="A2363" s="53">
        <v>4185</v>
      </c>
      <c r="B2363" s="22"/>
      <c r="C2363" s="34"/>
      <c r="D2363" s="45"/>
      <c r="E2363" s="44"/>
      <c r="F2363" s="45"/>
      <c r="G2363" s="45"/>
      <c r="H2363" s="45" t="str">
        <f t="shared" si="377"/>
        <v/>
      </c>
      <c r="I2363" s="46" t="str">
        <f t="shared" si="378"/>
        <v/>
      </c>
      <c r="J2363" s="34">
        <f t="shared" si="379"/>
        <v>0</v>
      </c>
      <c r="K2363" s="45">
        <f t="shared" si="380"/>
        <v>0</v>
      </c>
      <c r="L2363" s="44"/>
      <c r="M2363" s="45"/>
      <c r="N2363" s="45"/>
      <c r="O2363" s="45" t="str">
        <f t="shared" si="381"/>
        <v/>
      </c>
      <c r="P2363" s="46" t="str">
        <f t="shared" si="382"/>
        <v/>
      </c>
      <c r="Q2363" s="34">
        <f t="shared" si="383"/>
        <v>0</v>
      </c>
      <c r="R2363" s="45">
        <f t="shared" si="384"/>
        <v>0</v>
      </c>
      <c r="S2363" s="44"/>
      <c r="T2363" s="45"/>
      <c r="U2363" s="45"/>
      <c r="V2363" s="45" t="str">
        <f t="shared" si="385"/>
        <v/>
      </c>
      <c r="W2363" s="46" t="str">
        <f t="shared" si="386"/>
        <v/>
      </c>
      <c r="X2363" s="12"/>
    </row>
    <row r="2364" spans="1:24" x14ac:dyDescent="0.25">
      <c r="A2364" s="53">
        <v>4186</v>
      </c>
      <c r="B2364" s="22"/>
      <c r="C2364" s="34"/>
      <c r="D2364" s="45"/>
      <c r="E2364" s="44"/>
      <c r="F2364" s="45"/>
      <c r="G2364" s="45"/>
      <c r="H2364" s="45" t="str">
        <f t="shared" si="377"/>
        <v/>
      </c>
      <c r="I2364" s="46" t="str">
        <f t="shared" si="378"/>
        <v/>
      </c>
      <c r="J2364" s="34">
        <f t="shared" si="379"/>
        <v>0</v>
      </c>
      <c r="K2364" s="45">
        <f t="shared" si="380"/>
        <v>0</v>
      </c>
      <c r="L2364" s="44"/>
      <c r="M2364" s="45"/>
      <c r="N2364" s="45"/>
      <c r="O2364" s="45" t="str">
        <f t="shared" si="381"/>
        <v/>
      </c>
      <c r="P2364" s="46" t="str">
        <f t="shared" si="382"/>
        <v/>
      </c>
      <c r="Q2364" s="34">
        <f t="shared" si="383"/>
        <v>0</v>
      </c>
      <c r="R2364" s="45">
        <f t="shared" si="384"/>
        <v>0</v>
      </c>
      <c r="S2364" s="44"/>
      <c r="T2364" s="45"/>
      <c r="U2364" s="45"/>
      <c r="V2364" s="45" t="str">
        <f t="shared" si="385"/>
        <v/>
      </c>
      <c r="W2364" s="46" t="str">
        <f t="shared" si="386"/>
        <v/>
      </c>
      <c r="X2364" s="12"/>
    </row>
    <row r="2365" spans="1:24" x14ac:dyDescent="0.25">
      <c r="A2365" s="53">
        <v>4187</v>
      </c>
      <c r="B2365" s="22"/>
      <c r="C2365" s="34"/>
      <c r="D2365" s="45"/>
      <c r="E2365" s="44"/>
      <c r="F2365" s="45"/>
      <c r="G2365" s="45"/>
      <c r="H2365" s="45" t="str">
        <f t="shared" si="377"/>
        <v/>
      </c>
      <c r="I2365" s="46" t="str">
        <f t="shared" si="378"/>
        <v/>
      </c>
      <c r="J2365" s="34">
        <f t="shared" si="379"/>
        <v>0</v>
      </c>
      <c r="K2365" s="45">
        <f t="shared" si="380"/>
        <v>0</v>
      </c>
      <c r="L2365" s="44"/>
      <c r="M2365" s="45"/>
      <c r="N2365" s="45"/>
      <c r="O2365" s="45" t="str">
        <f t="shared" si="381"/>
        <v/>
      </c>
      <c r="P2365" s="46" t="str">
        <f t="shared" si="382"/>
        <v/>
      </c>
      <c r="Q2365" s="34">
        <f t="shared" si="383"/>
        <v>0</v>
      </c>
      <c r="R2365" s="45">
        <f t="shared" si="384"/>
        <v>0</v>
      </c>
      <c r="S2365" s="44"/>
      <c r="T2365" s="45"/>
      <c r="U2365" s="45"/>
      <c r="V2365" s="45" t="str">
        <f t="shared" si="385"/>
        <v/>
      </c>
      <c r="W2365" s="46" t="str">
        <f t="shared" si="386"/>
        <v/>
      </c>
      <c r="X2365" s="12"/>
    </row>
    <row r="2366" spans="1:24" x14ac:dyDescent="0.25">
      <c r="A2366" s="53">
        <v>4188</v>
      </c>
      <c r="B2366" s="22"/>
      <c r="C2366" s="34"/>
      <c r="D2366" s="45"/>
      <c r="E2366" s="44"/>
      <c r="F2366" s="45"/>
      <c r="G2366" s="45"/>
      <c r="H2366" s="45" t="str">
        <f t="shared" si="377"/>
        <v/>
      </c>
      <c r="I2366" s="46" t="str">
        <f t="shared" si="378"/>
        <v/>
      </c>
      <c r="J2366" s="34">
        <f t="shared" si="379"/>
        <v>0</v>
      </c>
      <c r="K2366" s="45">
        <f t="shared" si="380"/>
        <v>0</v>
      </c>
      <c r="L2366" s="44"/>
      <c r="M2366" s="45"/>
      <c r="N2366" s="45"/>
      <c r="O2366" s="45" t="str">
        <f t="shared" si="381"/>
        <v/>
      </c>
      <c r="P2366" s="46" t="str">
        <f t="shared" si="382"/>
        <v/>
      </c>
      <c r="Q2366" s="34">
        <f t="shared" si="383"/>
        <v>0</v>
      </c>
      <c r="R2366" s="45">
        <f t="shared" si="384"/>
        <v>0</v>
      </c>
      <c r="S2366" s="44"/>
      <c r="T2366" s="45"/>
      <c r="U2366" s="45"/>
      <c r="V2366" s="45" t="str">
        <f t="shared" si="385"/>
        <v/>
      </c>
      <c r="W2366" s="46" t="str">
        <f t="shared" si="386"/>
        <v/>
      </c>
      <c r="X2366" s="12"/>
    </row>
    <row r="2367" spans="1:24" x14ac:dyDescent="0.25">
      <c r="A2367" s="53">
        <v>4189</v>
      </c>
      <c r="B2367" s="22"/>
      <c r="C2367" s="34"/>
      <c r="D2367" s="45"/>
      <c r="E2367" s="44"/>
      <c r="F2367" s="45"/>
      <c r="G2367" s="45"/>
      <c r="H2367" s="45" t="str">
        <f t="shared" si="377"/>
        <v/>
      </c>
      <c r="I2367" s="46" t="str">
        <f t="shared" si="378"/>
        <v/>
      </c>
      <c r="J2367" s="34">
        <f t="shared" si="379"/>
        <v>0</v>
      </c>
      <c r="K2367" s="45">
        <f t="shared" si="380"/>
        <v>0</v>
      </c>
      <c r="L2367" s="44"/>
      <c r="M2367" s="45"/>
      <c r="N2367" s="45"/>
      <c r="O2367" s="45" t="str">
        <f t="shared" si="381"/>
        <v/>
      </c>
      <c r="P2367" s="46" t="str">
        <f t="shared" si="382"/>
        <v/>
      </c>
      <c r="Q2367" s="34">
        <f t="shared" si="383"/>
        <v>0</v>
      </c>
      <c r="R2367" s="45">
        <f t="shared" si="384"/>
        <v>0</v>
      </c>
      <c r="S2367" s="44"/>
      <c r="T2367" s="45"/>
      <c r="U2367" s="45"/>
      <c r="V2367" s="45" t="str">
        <f t="shared" si="385"/>
        <v/>
      </c>
      <c r="W2367" s="46" t="str">
        <f t="shared" si="386"/>
        <v/>
      </c>
      <c r="X2367" s="12"/>
    </row>
    <row r="2368" spans="1:24" x14ac:dyDescent="0.25">
      <c r="A2368" s="53">
        <v>4190</v>
      </c>
      <c r="B2368" s="22"/>
      <c r="C2368" s="34"/>
      <c r="D2368" s="45"/>
      <c r="E2368" s="44"/>
      <c r="F2368" s="45"/>
      <c r="G2368" s="45"/>
      <c r="H2368" s="45" t="str">
        <f t="shared" si="377"/>
        <v/>
      </c>
      <c r="I2368" s="46" t="str">
        <f t="shared" si="378"/>
        <v/>
      </c>
      <c r="J2368" s="34">
        <f t="shared" si="379"/>
        <v>0</v>
      </c>
      <c r="K2368" s="45">
        <f t="shared" si="380"/>
        <v>0</v>
      </c>
      <c r="L2368" s="44"/>
      <c r="M2368" s="45"/>
      <c r="N2368" s="45"/>
      <c r="O2368" s="45" t="str">
        <f t="shared" si="381"/>
        <v/>
      </c>
      <c r="P2368" s="46" t="str">
        <f t="shared" si="382"/>
        <v/>
      </c>
      <c r="Q2368" s="34">
        <f t="shared" si="383"/>
        <v>0</v>
      </c>
      <c r="R2368" s="45">
        <f t="shared" si="384"/>
        <v>0</v>
      </c>
      <c r="S2368" s="44"/>
      <c r="T2368" s="45"/>
      <c r="U2368" s="45"/>
      <c r="V2368" s="45" t="str">
        <f t="shared" si="385"/>
        <v/>
      </c>
      <c r="W2368" s="46" t="str">
        <f t="shared" si="386"/>
        <v/>
      </c>
      <c r="X2368" s="12"/>
    </row>
    <row r="2369" spans="1:24" x14ac:dyDescent="0.25">
      <c r="A2369" s="53">
        <v>4191</v>
      </c>
      <c r="B2369" s="22"/>
      <c r="C2369" s="34"/>
      <c r="D2369" s="45"/>
      <c r="E2369" s="44"/>
      <c r="F2369" s="45"/>
      <c r="G2369" s="45"/>
      <c r="H2369" s="45" t="str">
        <f t="shared" ref="H2369:H2432" si="387">IF(F2369="","",(SMALL(F2369:G2369,1)))</f>
        <v/>
      </c>
      <c r="I2369" s="46" t="str">
        <f t="shared" ref="I2369:I2432" si="388">IF(F2369="","",(IF(H2369&gt;D2369,"APROVADO","REPROVADO")))</f>
        <v/>
      </c>
      <c r="J2369" s="34">
        <f t="shared" ref="J2369:J2432" si="389">C2369</f>
        <v>0</v>
      </c>
      <c r="K2369" s="45">
        <f t="shared" ref="K2369:K2432" si="390">D2369</f>
        <v>0</v>
      </c>
      <c r="L2369" s="44"/>
      <c r="M2369" s="45"/>
      <c r="N2369" s="45"/>
      <c r="O2369" s="45" t="str">
        <f t="shared" ref="O2369:O2432" si="391">IF(M2369="","",(SMALL(M2369:N2369,1)))</f>
        <v/>
      </c>
      <c r="P2369" s="46" t="str">
        <f t="shared" ref="P2369:P2432" si="392">IF(M2369="","",(IF(O2369&gt;K2369,"APROVADO","REPROVADO")))</f>
        <v/>
      </c>
      <c r="Q2369" s="34">
        <f t="shared" ref="Q2369:Q2432" si="393">C2369</f>
        <v>0</v>
      </c>
      <c r="R2369" s="45">
        <f t="shared" ref="R2369:R2432" si="394">D2369</f>
        <v>0</v>
      </c>
      <c r="S2369" s="44"/>
      <c r="T2369" s="45"/>
      <c r="U2369" s="45"/>
      <c r="V2369" s="45" t="str">
        <f t="shared" ref="V2369:V2432" si="395">IF(T2369="","",(SMALL(T2369:U2369,1)))</f>
        <v/>
      </c>
      <c r="W2369" s="46" t="str">
        <f t="shared" ref="W2369:W2432" si="396">IF(T2369="","",(IF(V2369&gt;R2369,"APROVADO","REPROVADO")))</f>
        <v/>
      </c>
      <c r="X2369" s="12"/>
    </row>
    <row r="2370" spans="1:24" x14ac:dyDescent="0.25">
      <c r="A2370" s="53">
        <v>4192</v>
      </c>
      <c r="B2370" s="22"/>
      <c r="C2370" s="34"/>
      <c r="D2370" s="45"/>
      <c r="E2370" s="44"/>
      <c r="F2370" s="45"/>
      <c r="G2370" s="45"/>
      <c r="H2370" s="45" t="str">
        <f t="shared" si="387"/>
        <v/>
      </c>
      <c r="I2370" s="46" t="str">
        <f t="shared" si="388"/>
        <v/>
      </c>
      <c r="J2370" s="34">
        <f t="shared" si="389"/>
        <v>0</v>
      </c>
      <c r="K2370" s="45">
        <f t="shared" si="390"/>
        <v>0</v>
      </c>
      <c r="L2370" s="44"/>
      <c r="M2370" s="45"/>
      <c r="N2370" s="45"/>
      <c r="O2370" s="45" t="str">
        <f t="shared" si="391"/>
        <v/>
      </c>
      <c r="P2370" s="46" t="str">
        <f t="shared" si="392"/>
        <v/>
      </c>
      <c r="Q2370" s="34">
        <f t="shared" si="393"/>
        <v>0</v>
      </c>
      <c r="R2370" s="45">
        <f t="shared" si="394"/>
        <v>0</v>
      </c>
      <c r="S2370" s="44"/>
      <c r="T2370" s="45"/>
      <c r="U2370" s="45"/>
      <c r="V2370" s="45" t="str">
        <f t="shared" si="395"/>
        <v/>
      </c>
      <c r="W2370" s="46" t="str">
        <f t="shared" si="396"/>
        <v/>
      </c>
      <c r="X2370" s="12"/>
    </row>
    <row r="2371" spans="1:24" x14ac:dyDescent="0.25">
      <c r="A2371" s="53">
        <v>4193</v>
      </c>
      <c r="B2371" s="22"/>
      <c r="C2371" s="34"/>
      <c r="D2371" s="45"/>
      <c r="E2371" s="44"/>
      <c r="F2371" s="45"/>
      <c r="G2371" s="45"/>
      <c r="H2371" s="45" t="str">
        <f t="shared" si="387"/>
        <v/>
      </c>
      <c r="I2371" s="46" t="str">
        <f t="shared" si="388"/>
        <v/>
      </c>
      <c r="J2371" s="34">
        <f t="shared" si="389"/>
        <v>0</v>
      </c>
      <c r="K2371" s="45">
        <f t="shared" si="390"/>
        <v>0</v>
      </c>
      <c r="L2371" s="44"/>
      <c r="M2371" s="45"/>
      <c r="N2371" s="45"/>
      <c r="O2371" s="45" t="str">
        <f t="shared" si="391"/>
        <v/>
      </c>
      <c r="P2371" s="46" t="str">
        <f t="shared" si="392"/>
        <v/>
      </c>
      <c r="Q2371" s="34">
        <f t="shared" si="393"/>
        <v>0</v>
      </c>
      <c r="R2371" s="45">
        <f t="shared" si="394"/>
        <v>0</v>
      </c>
      <c r="S2371" s="44"/>
      <c r="T2371" s="45"/>
      <c r="U2371" s="45"/>
      <c r="V2371" s="45" t="str">
        <f t="shared" si="395"/>
        <v/>
      </c>
      <c r="W2371" s="46" t="str">
        <f t="shared" si="396"/>
        <v/>
      </c>
      <c r="X2371" s="12"/>
    </row>
    <row r="2372" spans="1:24" x14ac:dyDescent="0.25">
      <c r="A2372" s="53">
        <v>4194</v>
      </c>
      <c r="B2372" s="22"/>
      <c r="C2372" s="34"/>
      <c r="D2372" s="45"/>
      <c r="E2372" s="44"/>
      <c r="F2372" s="45"/>
      <c r="G2372" s="45"/>
      <c r="H2372" s="45" t="str">
        <f t="shared" si="387"/>
        <v/>
      </c>
      <c r="I2372" s="46" t="str">
        <f t="shared" si="388"/>
        <v/>
      </c>
      <c r="J2372" s="34">
        <f t="shared" si="389"/>
        <v>0</v>
      </c>
      <c r="K2372" s="45">
        <f t="shared" si="390"/>
        <v>0</v>
      </c>
      <c r="L2372" s="44"/>
      <c r="M2372" s="45"/>
      <c r="N2372" s="45"/>
      <c r="O2372" s="45" t="str">
        <f t="shared" si="391"/>
        <v/>
      </c>
      <c r="P2372" s="46" t="str">
        <f t="shared" si="392"/>
        <v/>
      </c>
      <c r="Q2372" s="34">
        <f t="shared" si="393"/>
        <v>0</v>
      </c>
      <c r="R2372" s="45">
        <f t="shared" si="394"/>
        <v>0</v>
      </c>
      <c r="S2372" s="44"/>
      <c r="T2372" s="45"/>
      <c r="U2372" s="45"/>
      <c r="V2372" s="45" t="str">
        <f t="shared" si="395"/>
        <v/>
      </c>
      <c r="W2372" s="46" t="str">
        <f t="shared" si="396"/>
        <v/>
      </c>
      <c r="X2372" s="12"/>
    </row>
    <row r="2373" spans="1:24" x14ac:dyDescent="0.25">
      <c r="A2373" s="53">
        <v>4195</v>
      </c>
      <c r="B2373" s="22"/>
      <c r="C2373" s="34"/>
      <c r="D2373" s="45"/>
      <c r="E2373" s="44"/>
      <c r="F2373" s="45"/>
      <c r="G2373" s="45"/>
      <c r="H2373" s="45" t="str">
        <f t="shared" si="387"/>
        <v/>
      </c>
      <c r="I2373" s="46" t="str">
        <f t="shared" si="388"/>
        <v/>
      </c>
      <c r="J2373" s="34">
        <f t="shared" si="389"/>
        <v>0</v>
      </c>
      <c r="K2373" s="45">
        <f t="shared" si="390"/>
        <v>0</v>
      </c>
      <c r="L2373" s="44"/>
      <c r="M2373" s="45"/>
      <c r="N2373" s="45"/>
      <c r="O2373" s="45" t="str">
        <f t="shared" si="391"/>
        <v/>
      </c>
      <c r="P2373" s="46" t="str">
        <f t="shared" si="392"/>
        <v/>
      </c>
      <c r="Q2373" s="34">
        <f t="shared" si="393"/>
        <v>0</v>
      </c>
      <c r="R2373" s="45">
        <f t="shared" si="394"/>
        <v>0</v>
      </c>
      <c r="S2373" s="44"/>
      <c r="T2373" s="45"/>
      <c r="U2373" s="45"/>
      <c r="V2373" s="45" t="str">
        <f t="shared" si="395"/>
        <v/>
      </c>
      <c r="W2373" s="46" t="str">
        <f t="shared" si="396"/>
        <v/>
      </c>
      <c r="X2373" s="12"/>
    </row>
    <row r="2374" spans="1:24" x14ac:dyDescent="0.25">
      <c r="A2374" s="53">
        <v>4196</v>
      </c>
      <c r="B2374" s="22"/>
      <c r="C2374" s="34"/>
      <c r="D2374" s="45"/>
      <c r="E2374" s="44"/>
      <c r="F2374" s="45"/>
      <c r="G2374" s="45"/>
      <c r="H2374" s="45" t="str">
        <f t="shared" si="387"/>
        <v/>
      </c>
      <c r="I2374" s="46" t="str">
        <f t="shared" si="388"/>
        <v/>
      </c>
      <c r="J2374" s="34">
        <f t="shared" si="389"/>
        <v>0</v>
      </c>
      <c r="K2374" s="45">
        <f t="shared" si="390"/>
        <v>0</v>
      </c>
      <c r="L2374" s="44"/>
      <c r="M2374" s="45"/>
      <c r="N2374" s="45"/>
      <c r="O2374" s="45" t="str">
        <f t="shared" si="391"/>
        <v/>
      </c>
      <c r="P2374" s="46" t="str">
        <f t="shared" si="392"/>
        <v/>
      </c>
      <c r="Q2374" s="34">
        <f t="shared" si="393"/>
        <v>0</v>
      </c>
      <c r="R2374" s="45">
        <f t="shared" si="394"/>
        <v>0</v>
      </c>
      <c r="S2374" s="44"/>
      <c r="T2374" s="45"/>
      <c r="U2374" s="45"/>
      <c r="V2374" s="45" t="str">
        <f t="shared" si="395"/>
        <v/>
      </c>
      <c r="W2374" s="46" t="str">
        <f t="shared" si="396"/>
        <v/>
      </c>
      <c r="X2374" s="12"/>
    </row>
    <row r="2375" spans="1:24" x14ac:dyDescent="0.25">
      <c r="A2375" s="53">
        <v>4197</v>
      </c>
      <c r="B2375" s="22"/>
      <c r="C2375" s="34"/>
      <c r="D2375" s="45"/>
      <c r="E2375" s="44"/>
      <c r="F2375" s="45"/>
      <c r="G2375" s="45"/>
      <c r="H2375" s="45" t="str">
        <f t="shared" si="387"/>
        <v/>
      </c>
      <c r="I2375" s="46" t="str">
        <f t="shared" si="388"/>
        <v/>
      </c>
      <c r="J2375" s="34">
        <f t="shared" si="389"/>
        <v>0</v>
      </c>
      <c r="K2375" s="45">
        <f t="shared" si="390"/>
        <v>0</v>
      </c>
      <c r="L2375" s="44"/>
      <c r="M2375" s="45"/>
      <c r="N2375" s="45"/>
      <c r="O2375" s="45" t="str">
        <f t="shared" si="391"/>
        <v/>
      </c>
      <c r="P2375" s="46" t="str">
        <f t="shared" si="392"/>
        <v/>
      </c>
      <c r="Q2375" s="34">
        <f t="shared" si="393"/>
        <v>0</v>
      </c>
      <c r="R2375" s="45">
        <f t="shared" si="394"/>
        <v>0</v>
      </c>
      <c r="S2375" s="44"/>
      <c r="T2375" s="45"/>
      <c r="U2375" s="45"/>
      <c r="V2375" s="45" t="str">
        <f t="shared" si="395"/>
        <v/>
      </c>
      <c r="W2375" s="46" t="str">
        <f t="shared" si="396"/>
        <v/>
      </c>
      <c r="X2375" s="12"/>
    </row>
    <row r="2376" spans="1:24" x14ac:dyDescent="0.25">
      <c r="A2376" s="53">
        <v>4198</v>
      </c>
      <c r="B2376" s="22"/>
      <c r="C2376" s="34"/>
      <c r="D2376" s="45"/>
      <c r="E2376" s="44"/>
      <c r="F2376" s="45"/>
      <c r="G2376" s="45"/>
      <c r="H2376" s="45" t="str">
        <f t="shared" si="387"/>
        <v/>
      </c>
      <c r="I2376" s="46" t="str">
        <f t="shared" si="388"/>
        <v/>
      </c>
      <c r="J2376" s="34">
        <f t="shared" si="389"/>
        <v>0</v>
      </c>
      <c r="K2376" s="45">
        <f t="shared" si="390"/>
        <v>0</v>
      </c>
      <c r="L2376" s="44"/>
      <c r="M2376" s="45"/>
      <c r="N2376" s="45"/>
      <c r="O2376" s="45" t="str">
        <f t="shared" si="391"/>
        <v/>
      </c>
      <c r="P2376" s="46" t="str">
        <f t="shared" si="392"/>
        <v/>
      </c>
      <c r="Q2376" s="34">
        <f t="shared" si="393"/>
        <v>0</v>
      </c>
      <c r="R2376" s="45">
        <f t="shared" si="394"/>
        <v>0</v>
      </c>
      <c r="S2376" s="44"/>
      <c r="T2376" s="45"/>
      <c r="U2376" s="45"/>
      <c r="V2376" s="45" t="str">
        <f t="shared" si="395"/>
        <v/>
      </c>
      <c r="W2376" s="46" t="str">
        <f t="shared" si="396"/>
        <v/>
      </c>
      <c r="X2376" s="12"/>
    </row>
    <row r="2377" spans="1:24" x14ac:dyDescent="0.25">
      <c r="A2377" s="53">
        <v>4199</v>
      </c>
      <c r="B2377" s="22"/>
      <c r="C2377" s="34"/>
      <c r="D2377" s="45"/>
      <c r="E2377" s="44"/>
      <c r="F2377" s="45"/>
      <c r="G2377" s="45"/>
      <c r="H2377" s="45" t="str">
        <f t="shared" si="387"/>
        <v/>
      </c>
      <c r="I2377" s="46" t="str">
        <f t="shared" si="388"/>
        <v/>
      </c>
      <c r="J2377" s="34">
        <f t="shared" si="389"/>
        <v>0</v>
      </c>
      <c r="K2377" s="45">
        <f t="shared" si="390"/>
        <v>0</v>
      </c>
      <c r="L2377" s="44"/>
      <c r="M2377" s="45"/>
      <c r="N2377" s="45"/>
      <c r="O2377" s="45" t="str">
        <f t="shared" si="391"/>
        <v/>
      </c>
      <c r="P2377" s="46" t="str">
        <f t="shared" si="392"/>
        <v/>
      </c>
      <c r="Q2377" s="34">
        <f t="shared" si="393"/>
        <v>0</v>
      </c>
      <c r="R2377" s="45">
        <f t="shared" si="394"/>
        <v>0</v>
      </c>
      <c r="S2377" s="44"/>
      <c r="T2377" s="45"/>
      <c r="U2377" s="45"/>
      <c r="V2377" s="45" t="str">
        <f t="shared" si="395"/>
        <v/>
      </c>
      <c r="W2377" s="46" t="str">
        <f t="shared" si="396"/>
        <v/>
      </c>
      <c r="X2377" s="12"/>
    </row>
    <row r="2378" spans="1:24" x14ac:dyDescent="0.25">
      <c r="A2378" s="53">
        <v>4200</v>
      </c>
      <c r="B2378" s="22"/>
      <c r="C2378" s="34"/>
      <c r="D2378" s="45"/>
      <c r="E2378" s="44"/>
      <c r="F2378" s="45"/>
      <c r="G2378" s="45"/>
      <c r="H2378" s="45" t="str">
        <f t="shared" si="387"/>
        <v/>
      </c>
      <c r="I2378" s="46" t="str">
        <f t="shared" si="388"/>
        <v/>
      </c>
      <c r="J2378" s="34">
        <f t="shared" si="389"/>
        <v>0</v>
      </c>
      <c r="K2378" s="45">
        <f t="shared" si="390"/>
        <v>0</v>
      </c>
      <c r="L2378" s="44"/>
      <c r="M2378" s="45"/>
      <c r="N2378" s="45"/>
      <c r="O2378" s="45" t="str">
        <f t="shared" si="391"/>
        <v/>
      </c>
      <c r="P2378" s="46" t="str">
        <f t="shared" si="392"/>
        <v/>
      </c>
      <c r="Q2378" s="34">
        <f t="shared" si="393"/>
        <v>0</v>
      </c>
      <c r="R2378" s="45">
        <f t="shared" si="394"/>
        <v>0</v>
      </c>
      <c r="S2378" s="44"/>
      <c r="T2378" s="45"/>
      <c r="U2378" s="45"/>
      <c r="V2378" s="45" t="str">
        <f t="shared" si="395"/>
        <v/>
      </c>
      <c r="W2378" s="46" t="str">
        <f t="shared" si="396"/>
        <v/>
      </c>
      <c r="X2378" s="12"/>
    </row>
    <row r="2379" spans="1:24" x14ac:dyDescent="0.25">
      <c r="A2379" s="53">
        <v>4201</v>
      </c>
      <c r="B2379" s="22"/>
      <c r="C2379" s="34"/>
      <c r="D2379" s="45"/>
      <c r="E2379" s="44"/>
      <c r="F2379" s="45"/>
      <c r="G2379" s="45"/>
      <c r="H2379" s="45" t="str">
        <f t="shared" si="387"/>
        <v/>
      </c>
      <c r="I2379" s="46" t="str">
        <f t="shared" si="388"/>
        <v/>
      </c>
      <c r="J2379" s="34">
        <f t="shared" si="389"/>
        <v>0</v>
      </c>
      <c r="K2379" s="45">
        <f t="shared" si="390"/>
        <v>0</v>
      </c>
      <c r="L2379" s="44"/>
      <c r="M2379" s="45"/>
      <c r="N2379" s="45"/>
      <c r="O2379" s="45" t="str">
        <f t="shared" si="391"/>
        <v/>
      </c>
      <c r="P2379" s="46" t="str">
        <f t="shared" si="392"/>
        <v/>
      </c>
      <c r="Q2379" s="34">
        <f t="shared" si="393"/>
        <v>0</v>
      </c>
      <c r="R2379" s="45">
        <f t="shared" si="394"/>
        <v>0</v>
      </c>
      <c r="S2379" s="44"/>
      <c r="T2379" s="45"/>
      <c r="U2379" s="45"/>
      <c r="V2379" s="45" t="str">
        <f t="shared" si="395"/>
        <v/>
      </c>
      <c r="W2379" s="46" t="str">
        <f t="shared" si="396"/>
        <v/>
      </c>
      <c r="X2379" s="12"/>
    </row>
    <row r="2380" spans="1:24" x14ac:dyDescent="0.25">
      <c r="A2380" s="53">
        <v>4202</v>
      </c>
      <c r="B2380" s="22"/>
      <c r="C2380" s="34"/>
      <c r="D2380" s="45"/>
      <c r="E2380" s="44"/>
      <c r="F2380" s="45"/>
      <c r="G2380" s="45"/>
      <c r="H2380" s="45" t="str">
        <f t="shared" si="387"/>
        <v/>
      </c>
      <c r="I2380" s="46" t="str">
        <f t="shared" si="388"/>
        <v/>
      </c>
      <c r="J2380" s="34">
        <f t="shared" si="389"/>
        <v>0</v>
      </c>
      <c r="K2380" s="45">
        <f t="shared" si="390"/>
        <v>0</v>
      </c>
      <c r="L2380" s="44"/>
      <c r="M2380" s="45"/>
      <c r="N2380" s="45"/>
      <c r="O2380" s="45" t="str">
        <f t="shared" si="391"/>
        <v/>
      </c>
      <c r="P2380" s="46" t="str">
        <f t="shared" si="392"/>
        <v/>
      </c>
      <c r="Q2380" s="34">
        <f t="shared" si="393"/>
        <v>0</v>
      </c>
      <c r="R2380" s="45">
        <f t="shared" si="394"/>
        <v>0</v>
      </c>
      <c r="S2380" s="44"/>
      <c r="T2380" s="45"/>
      <c r="U2380" s="45"/>
      <c r="V2380" s="45" t="str">
        <f t="shared" si="395"/>
        <v/>
      </c>
      <c r="W2380" s="46" t="str">
        <f t="shared" si="396"/>
        <v/>
      </c>
      <c r="X2380" s="12"/>
    </row>
    <row r="2381" spans="1:24" x14ac:dyDescent="0.25">
      <c r="A2381" s="53">
        <v>4203</v>
      </c>
      <c r="B2381" s="22"/>
      <c r="C2381" s="34"/>
      <c r="D2381" s="45"/>
      <c r="E2381" s="44"/>
      <c r="F2381" s="45"/>
      <c r="G2381" s="45"/>
      <c r="H2381" s="45" t="str">
        <f t="shared" si="387"/>
        <v/>
      </c>
      <c r="I2381" s="46" t="str">
        <f t="shared" si="388"/>
        <v/>
      </c>
      <c r="J2381" s="34">
        <f t="shared" si="389"/>
        <v>0</v>
      </c>
      <c r="K2381" s="45">
        <f t="shared" si="390"/>
        <v>0</v>
      </c>
      <c r="L2381" s="44"/>
      <c r="M2381" s="45"/>
      <c r="N2381" s="45"/>
      <c r="O2381" s="45" t="str">
        <f t="shared" si="391"/>
        <v/>
      </c>
      <c r="P2381" s="46" t="str">
        <f t="shared" si="392"/>
        <v/>
      </c>
      <c r="Q2381" s="34">
        <f t="shared" si="393"/>
        <v>0</v>
      </c>
      <c r="R2381" s="45">
        <f t="shared" si="394"/>
        <v>0</v>
      </c>
      <c r="S2381" s="44"/>
      <c r="T2381" s="45"/>
      <c r="U2381" s="45"/>
      <c r="V2381" s="45" t="str">
        <f t="shared" si="395"/>
        <v/>
      </c>
      <c r="W2381" s="46" t="str">
        <f t="shared" si="396"/>
        <v/>
      </c>
      <c r="X2381" s="12"/>
    </row>
    <row r="2382" spans="1:24" x14ac:dyDescent="0.25">
      <c r="A2382" s="53">
        <v>4204</v>
      </c>
      <c r="B2382" s="22"/>
      <c r="C2382" s="34"/>
      <c r="D2382" s="45"/>
      <c r="E2382" s="44"/>
      <c r="F2382" s="45"/>
      <c r="G2382" s="45"/>
      <c r="H2382" s="45" t="str">
        <f t="shared" si="387"/>
        <v/>
      </c>
      <c r="I2382" s="46" t="str">
        <f t="shared" si="388"/>
        <v/>
      </c>
      <c r="J2382" s="34">
        <f t="shared" si="389"/>
        <v>0</v>
      </c>
      <c r="K2382" s="45">
        <f t="shared" si="390"/>
        <v>0</v>
      </c>
      <c r="L2382" s="44"/>
      <c r="M2382" s="45"/>
      <c r="N2382" s="45"/>
      <c r="O2382" s="45" t="str">
        <f t="shared" si="391"/>
        <v/>
      </c>
      <c r="P2382" s="46" t="str">
        <f t="shared" si="392"/>
        <v/>
      </c>
      <c r="Q2382" s="34">
        <f t="shared" si="393"/>
        <v>0</v>
      </c>
      <c r="R2382" s="45">
        <f t="shared" si="394"/>
        <v>0</v>
      </c>
      <c r="S2382" s="44"/>
      <c r="T2382" s="45"/>
      <c r="U2382" s="45"/>
      <c r="V2382" s="45" t="str">
        <f t="shared" si="395"/>
        <v/>
      </c>
      <c r="W2382" s="46" t="str">
        <f t="shared" si="396"/>
        <v/>
      </c>
      <c r="X2382" s="12"/>
    </row>
    <row r="2383" spans="1:24" x14ac:dyDescent="0.25">
      <c r="A2383" s="53">
        <v>4205</v>
      </c>
      <c r="B2383" s="22"/>
      <c r="C2383" s="34"/>
      <c r="D2383" s="45"/>
      <c r="E2383" s="44"/>
      <c r="F2383" s="45"/>
      <c r="G2383" s="45"/>
      <c r="H2383" s="45" t="str">
        <f t="shared" si="387"/>
        <v/>
      </c>
      <c r="I2383" s="46" t="str">
        <f t="shared" si="388"/>
        <v/>
      </c>
      <c r="J2383" s="34">
        <f t="shared" si="389"/>
        <v>0</v>
      </c>
      <c r="K2383" s="45">
        <f t="shared" si="390"/>
        <v>0</v>
      </c>
      <c r="L2383" s="44"/>
      <c r="M2383" s="45"/>
      <c r="N2383" s="45"/>
      <c r="O2383" s="45" t="str">
        <f t="shared" si="391"/>
        <v/>
      </c>
      <c r="P2383" s="46" t="str">
        <f t="shared" si="392"/>
        <v/>
      </c>
      <c r="Q2383" s="34">
        <f t="shared" si="393"/>
        <v>0</v>
      </c>
      <c r="R2383" s="45">
        <f t="shared" si="394"/>
        <v>0</v>
      </c>
      <c r="S2383" s="44"/>
      <c r="T2383" s="45"/>
      <c r="U2383" s="45"/>
      <c r="V2383" s="45" t="str">
        <f t="shared" si="395"/>
        <v/>
      </c>
      <c r="W2383" s="46" t="str">
        <f t="shared" si="396"/>
        <v/>
      </c>
      <c r="X2383" s="12"/>
    </row>
    <row r="2384" spans="1:24" x14ac:dyDescent="0.25">
      <c r="A2384" s="53">
        <v>4206</v>
      </c>
      <c r="B2384" s="22"/>
      <c r="C2384" s="34"/>
      <c r="D2384" s="45"/>
      <c r="E2384" s="44"/>
      <c r="F2384" s="45"/>
      <c r="G2384" s="45"/>
      <c r="H2384" s="45" t="str">
        <f t="shared" si="387"/>
        <v/>
      </c>
      <c r="I2384" s="46" t="str">
        <f t="shared" si="388"/>
        <v/>
      </c>
      <c r="J2384" s="34">
        <f t="shared" si="389"/>
        <v>0</v>
      </c>
      <c r="K2384" s="45">
        <f t="shared" si="390"/>
        <v>0</v>
      </c>
      <c r="L2384" s="44"/>
      <c r="M2384" s="45"/>
      <c r="N2384" s="45"/>
      <c r="O2384" s="45" t="str">
        <f t="shared" si="391"/>
        <v/>
      </c>
      <c r="P2384" s="46" t="str">
        <f t="shared" si="392"/>
        <v/>
      </c>
      <c r="Q2384" s="34">
        <f t="shared" si="393"/>
        <v>0</v>
      </c>
      <c r="R2384" s="45">
        <f t="shared" si="394"/>
        <v>0</v>
      </c>
      <c r="S2384" s="44"/>
      <c r="T2384" s="45"/>
      <c r="U2384" s="45"/>
      <c r="V2384" s="45" t="str">
        <f t="shared" si="395"/>
        <v/>
      </c>
      <c r="W2384" s="46" t="str">
        <f t="shared" si="396"/>
        <v/>
      </c>
      <c r="X2384" s="12"/>
    </row>
    <row r="2385" spans="1:24" x14ac:dyDescent="0.25">
      <c r="A2385" s="53">
        <v>4207</v>
      </c>
      <c r="B2385" s="22"/>
      <c r="C2385" s="34"/>
      <c r="D2385" s="45"/>
      <c r="E2385" s="44"/>
      <c r="F2385" s="45"/>
      <c r="G2385" s="45"/>
      <c r="H2385" s="45" t="str">
        <f t="shared" si="387"/>
        <v/>
      </c>
      <c r="I2385" s="46" t="str">
        <f t="shared" si="388"/>
        <v/>
      </c>
      <c r="J2385" s="34">
        <f t="shared" si="389"/>
        <v>0</v>
      </c>
      <c r="K2385" s="45">
        <f t="shared" si="390"/>
        <v>0</v>
      </c>
      <c r="L2385" s="44"/>
      <c r="M2385" s="45"/>
      <c r="N2385" s="45"/>
      <c r="O2385" s="45" t="str">
        <f t="shared" si="391"/>
        <v/>
      </c>
      <c r="P2385" s="46" t="str">
        <f t="shared" si="392"/>
        <v/>
      </c>
      <c r="Q2385" s="34">
        <f t="shared" si="393"/>
        <v>0</v>
      </c>
      <c r="R2385" s="45">
        <f t="shared" si="394"/>
        <v>0</v>
      </c>
      <c r="S2385" s="44"/>
      <c r="T2385" s="45"/>
      <c r="U2385" s="45"/>
      <c r="V2385" s="45" t="str">
        <f t="shared" si="395"/>
        <v/>
      </c>
      <c r="W2385" s="46" t="str">
        <f t="shared" si="396"/>
        <v/>
      </c>
      <c r="X2385" s="12"/>
    </row>
    <row r="2386" spans="1:24" x14ac:dyDescent="0.25">
      <c r="A2386" s="53">
        <v>4208</v>
      </c>
      <c r="B2386" s="22"/>
      <c r="C2386" s="34"/>
      <c r="D2386" s="45"/>
      <c r="E2386" s="44"/>
      <c r="F2386" s="45"/>
      <c r="G2386" s="45"/>
      <c r="H2386" s="45" t="str">
        <f t="shared" si="387"/>
        <v/>
      </c>
      <c r="I2386" s="46" t="str">
        <f t="shared" si="388"/>
        <v/>
      </c>
      <c r="J2386" s="34">
        <f t="shared" si="389"/>
        <v>0</v>
      </c>
      <c r="K2386" s="45">
        <f t="shared" si="390"/>
        <v>0</v>
      </c>
      <c r="L2386" s="44"/>
      <c r="M2386" s="45"/>
      <c r="N2386" s="45"/>
      <c r="O2386" s="45" t="str">
        <f t="shared" si="391"/>
        <v/>
      </c>
      <c r="P2386" s="46" t="str">
        <f t="shared" si="392"/>
        <v/>
      </c>
      <c r="Q2386" s="34">
        <f t="shared" si="393"/>
        <v>0</v>
      </c>
      <c r="R2386" s="45">
        <f t="shared" si="394"/>
        <v>0</v>
      </c>
      <c r="S2386" s="44"/>
      <c r="T2386" s="45"/>
      <c r="U2386" s="45"/>
      <c r="V2386" s="45" t="str">
        <f t="shared" si="395"/>
        <v/>
      </c>
      <c r="W2386" s="46" t="str">
        <f t="shared" si="396"/>
        <v/>
      </c>
      <c r="X2386" s="12"/>
    </row>
    <row r="2387" spans="1:24" x14ac:dyDescent="0.25">
      <c r="A2387" s="53">
        <v>4209</v>
      </c>
      <c r="B2387" s="22"/>
      <c r="C2387" s="34"/>
      <c r="D2387" s="45"/>
      <c r="E2387" s="44"/>
      <c r="F2387" s="45"/>
      <c r="G2387" s="45"/>
      <c r="H2387" s="45" t="str">
        <f t="shared" si="387"/>
        <v/>
      </c>
      <c r="I2387" s="46" t="str">
        <f t="shared" si="388"/>
        <v/>
      </c>
      <c r="J2387" s="34">
        <f t="shared" si="389"/>
        <v>0</v>
      </c>
      <c r="K2387" s="45">
        <f t="shared" si="390"/>
        <v>0</v>
      </c>
      <c r="L2387" s="44"/>
      <c r="M2387" s="45"/>
      <c r="N2387" s="45"/>
      <c r="O2387" s="45" t="str">
        <f t="shared" si="391"/>
        <v/>
      </c>
      <c r="P2387" s="46" t="str">
        <f t="shared" si="392"/>
        <v/>
      </c>
      <c r="Q2387" s="34">
        <f t="shared" si="393"/>
        <v>0</v>
      </c>
      <c r="R2387" s="45">
        <f t="shared" si="394"/>
        <v>0</v>
      </c>
      <c r="S2387" s="44"/>
      <c r="T2387" s="45"/>
      <c r="U2387" s="45"/>
      <c r="V2387" s="45" t="str">
        <f t="shared" si="395"/>
        <v/>
      </c>
      <c r="W2387" s="46" t="str">
        <f t="shared" si="396"/>
        <v/>
      </c>
      <c r="X2387" s="12"/>
    </row>
    <row r="2388" spans="1:24" x14ac:dyDescent="0.25">
      <c r="A2388" s="53">
        <v>4210</v>
      </c>
      <c r="B2388" s="22"/>
      <c r="C2388" s="34"/>
      <c r="D2388" s="45"/>
      <c r="E2388" s="44"/>
      <c r="F2388" s="45"/>
      <c r="G2388" s="45"/>
      <c r="H2388" s="45" t="str">
        <f t="shared" si="387"/>
        <v/>
      </c>
      <c r="I2388" s="46" t="str">
        <f t="shared" si="388"/>
        <v/>
      </c>
      <c r="J2388" s="34">
        <f t="shared" si="389"/>
        <v>0</v>
      </c>
      <c r="K2388" s="45">
        <f t="shared" si="390"/>
        <v>0</v>
      </c>
      <c r="L2388" s="44"/>
      <c r="M2388" s="45"/>
      <c r="N2388" s="45"/>
      <c r="O2388" s="45" t="str">
        <f t="shared" si="391"/>
        <v/>
      </c>
      <c r="P2388" s="46" t="str">
        <f t="shared" si="392"/>
        <v/>
      </c>
      <c r="Q2388" s="34">
        <f t="shared" si="393"/>
        <v>0</v>
      </c>
      <c r="R2388" s="45">
        <f t="shared" si="394"/>
        <v>0</v>
      </c>
      <c r="S2388" s="44"/>
      <c r="T2388" s="45"/>
      <c r="U2388" s="45"/>
      <c r="V2388" s="45" t="str">
        <f t="shared" si="395"/>
        <v/>
      </c>
      <c r="W2388" s="46" t="str">
        <f t="shared" si="396"/>
        <v/>
      </c>
      <c r="X2388" s="12"/>
    </row>
    <row r="2389" spans="1:24" x14ac:dyDescent="0.25">
      <c r="A2389" s="53">
        <v>4211</v>
      </c>
      <c r="B2389" s="22"/>
      <c r="C2389" s="34"/>
      <c r="D2389" s="45"/>
      <c r="E2389" s="44"/>
      <c r="F2389" s="45"/>
      <c r="G2389" s="45"/>
      <c r="H2389" s="45" t="str">
        <f t="shared" si="387"/>
        <v/>
      </c>
      <c r="I2389" s="46" t="str">
        <f t="shared" si="388"/>
        <v/>
      </c>
      <c r="J2389" s="34">
        <f t="shared" si="389"/>
        <v>0</v>
      </c>
      <c r="K2389" s="45">
        <f t="shared" si="390"/>
        <v>0</v>
      </c>
      <c r="L2389" s="44"/>
      <c r="M2389" s="45"/>
      <c r="N2389" s="45"/>
      <c r="O2389" s="45" t="str">
        <f t="shared" si="391"/>
        <v/>
      </c>
      <c r="P2389" s="46" t="str">
        <f t="shared" si="392"/>
        <v/>
      </c>
      <c r="Q2389" s="34">
        <f t="shared" si="393"/>
        <v>0</v>
      </c>
      <c r="R2389" s="45">
        <f t="shared" si="394"/>
        <v>0</v>
      </c>
      <c r="S2389" s="44"/>
      <c r="T2389" s="45"/>
      <c r="U2389" s="45"/>
      <c r="V2389" s="45" t="str">
        <f t="shared" si="395"/>
        <v/>
      </c>
      <c r="W2389" s="46" t="str">
        <f t="shared" si="396"/>
        <v/>
      </c>
      <c r="X2389" s="12"/>
    </row>
    <row r="2390" spans="1:24" x14ac:dyDescent="0.25">
      <c r="A2390" s="53">
        <v>4212</v>
      </c>
      <c r="B2390" s="22"/>
      <c r="C2390" s="34"/>
      <c r="D2390" s="45"/>
      <c r="E2390" s="44"/>
      <c r="F2390" s="45"/>
      <c r="G2390" s="45"/>
      <c r="H2390" s="45" t="str">
        <f t="shared" si="387"/>
        <v/>
      </c>
      <c r="I2390" s="46" t="str">
        <f t="shared" si="388"/>
        <v/>
      </c>
      <c r="J2390" s="34">
        <f t="shared" si="389"/>
        <v>0</v>
      </c>
      <c r="K2390" s="45">
        <f t="shared" si="390"/>
        <v>0</v>
      </c>
      <c r="L2390" s="44"/>
      <c r="M2390" s="45"/>
      <c r="N2390" s="45"/>
      <c r="O2390" s="45" t="str">
        <f t="shared" si="391"/>
        <v/>
      </c>
      <c r="P2390" s="46" t="str">
        <f t="shared" si="392"/>
        <v/>
      </c>
      <c r="Q2390" s="34">
        <f t="shared" si="393"/>
        <v>0</v>
      </c>
      <c r="R2390" s="45">
        <f t="shared" si="394"/>
        <v>0</v>
      </c>
      <c r="S2390" s="44"/>
      <c r="T2390" s="45"/>
      <c r="U2390" s="45"/>
      <c r="V2390" s="45" t="str">
        <f t="shared" si="395"/>
        <v/>
      </c>
      <c r="W2390" s="46" t="str">
        <f t="shared" si="396"/>
        <v/>
      </c>
      <c r="X2390" s="12"/>
    </row>
    <row r="2391" spans="1:24" x14ac:dyDescent="0.25">
      <c r="A2391" s="53">
        <v>4213</v>
      </c>
      <c r="B2391" s="22"/>
      <c r="C2391" s="34"/>
      <c r="D2391" s="45"/>
      <c r="E2391" s="44"/>
      <c r="F2391" s="45"/>
      <c r="G2391" s="45"/>
      <c r="H2391" s="45" t="str">
        <f t="shared" si="387"/>
        <v/>
      </c>
      <c r="I2391" s="46" t="str">
        <f t="shared" si="388"/>
        <v/>
      </c>
      <c r="J2391" s="34">
        <f t="shared" si="389"/>
        <v>0</v>
      </c>
      <c r="K2391" s="45">
        <f t="shared" si="390"/>
        <v>0</v>
      </c>
      <c r="L2391" s="44"/>
      <c r="M2391" s="45"/>
      <c r="N2391" s="45"/>
      <c r="O2391" s="45" t="str">
        <f t="shared" si="391"/>
        <v/>
      </c>
      <c r="P2391" s="46" t="str">
        <f t="shared" si="392"/>
        <v/>
      </c>
      <c r="Q2391" s="34">
        <f t="shared" si="393"/>
        <v>0</v>
      </c>
      <c r="R2391" s="45">
        <f t="shared" si="394"/>
        <v>0</v>
      </c>
      <c r="S2391" s="44"/>
      <c r="T2391" s="45"/>
      <c r="U2391" s="45"/>
      <c r="V2391" s="45" t="str">
        <f t="shared" si="395"/>
        <v/>
      </c>
      <c r="W2391" s="46" t="str">
        <f t="shared" si="396"/>
        <v/>
      </c>
      <c r="X2391" s="12"/>
    </row>
    <row r="2392" spans="1:24" x14ac:dyDescent="0.25">
      <c r="A2392" s="53">
        <v>4214</v>
      </c>
      <c r="B2392" s="22"/>
      <c r="C2392" s="34"/>
      <c r="D2392" s="45"/>
      <c r="E2392" s="44"/>
      <c r="F2392" s="45"/>
      <c r="G2392" s="45"/>
      <c r="H2392" s="45" t="str">
        <f t="shared" si="387"/>
        <v/>
      </c>
      <c r="I2392" s="46" t="str">
        <f t="shared" si="388"/>
        <v/>
      </c>
      <c r="J2392" s="34">
        <f t="shared" si="389"/>
        <v>0</v>
      </c>
      <c r="K2392" s="45">
        <f t="shared" si="390"/>
        <v>0</v>
      </c>
      <c r="L2392" s="44"/>
      <c r="M2392" s="45"/>
      <c r="N2392" s="45"/>
      <c r="O2392" s="45" t="str">
        <f t="shared" si="391"/>
        <v/>
      </c>
      <c r="P2392" s="46" t="str">
        <f t="shared" si="392"/>
        <v/>
      </c>
      <c r="Q2392" s="34">
        <f t="shared" si="393"/>
        <v>0</v>
      </c>
      <c r="R2392" s="45">
        <f t="shared" si="394"/>
        <v>0</v>
      </c>
      <c r="S2392" s="44"/>
      <c r="T2392" s="45"/>
      <c r="U2392" s="45"/>
      <c r="V2392" s="45" t="str">
        <f t="shared" si="395"/>
        <v/>
      </c>
      <c r="W2392" s="46" t="str">
        <f t="shared" si="396"/>
        <v/>
      </c>
      <c r="X2392" s="12"/>
    </row>
    <row r="2393" spans="1:24" x14ac:dyDescent="0.25">
      <c r="A2393" s="53">
        <v>4215</v>
      </c>
      <c r="B2393" s="22"/>
      <c r="C2393" s="34"/>
      <c r="D2393" s="45"/>
      <c r="E2393" s="44"/>
      <c r="F2393" s="45"/>
      <c r="G2393" s="45"/>
      <c r="H2393" s="45" t="str">
        <f t="shared" si="387"/>
        <v/>
      </c>
      <c r="I2393" s="46" t="str">
        <f t="shared" si="388"/>
        <v/>
      </c>
      <c r="J2393" s="34">
        <f t="shared" si="389"/>
        <v>0</v>
      </c>
      <c r="K2393" s="45">
        <f t="shared" si="390"/>
        <v>0</v>
      </c>
      <c r="L2393" s="44"/>
      <c r="M2393" s="45"/>
      <c r="N2393" s="45"/>
      <c r="O2393" s="45" t="str">
        <f t="shared" si="391"/>
        <v/>
      </c>
      <c r="P2393" s="46" t="str">
        <f t="shared" si="392"/>
        <v/>
      </c>
      <c r="Q2393" s="34">
        <f t="shared" si="393"/>
        <v>0</v>
      </c>
      <c r="R2393" s="45">
        <f t="shared" si="394"/>
        <v>0</v>
      </c>
      <c r="S2393" s="44"/>
      <c r="T2393" s="45"/>
      <c r="U2393" s="45"/>
      <c r="V2393" s="45" t="str">
        <f t="shared" si="395"/>
        <v/>
      </c>
      <c r="W2393" s="46" t="str">
        <f t="shared" si="396"/>
        <v/>
      </c>
      <c r="X2393" s="12"/>
    </row>
    <row r="2394" spans="1:24" x14ac:dyDescent="0.25">
      <c r="A2394" s="53">
        <v>4216</v>
      </c>
      <c r="B2394" s="22"/>
      <c r="C2394" s="34"/>
      <c r="D2394" s="45"/>
      <c r="E2394" s="44"/>
      <c r="F2394" s="45"/>
      <c r="G2394" s="45"/>
      <c r="H2394" s="45" t="str">
        <f t="shared" si="387"/>
        <v/>
      </c>
      <c r="I2394" s="46" t="str">
        <f t="shared" si="388"/>
        <v/>
      </c>
      <c r="J2394" s="34">
        <f t="shared" si="389"/>
        <v>0</v>
      </c>
      <c r="K2394" s="45">
        <f t="shared" si="390"/>
        <v>0</v>
      </c>
      <c r="L2394" s="44"/>
      <c r="M2394" s="45"/>
      <c r="N2394" s="45"/>
      <c r="O2394" s="45" t="str">
        <f t="shared" si="391"/>
        <v/>
      </c>
      <c r="P2394" s="46" t="str">
        <f t="shared" si="392"/>
        <v/>
      </c>
      <c r="Q2394" s="34">
        <f t="shared" si="393"/>
        <v>0</v>
      </c>
      <c r="R2394" s="45">
        <f t="shared" si="394"/>
        <v>0</v>
      </c>
      <c r="S2394" s="44"/>
      <c r="T2394" s="45"/>
      <c r="U2394" s="45"/>
      <c r="V2394" s="45" t="str">
        <f t="shared" si="395"/>
        <v/>
      </c>
      <c r="W2394" s="46" t="str">
        <f t="shared" si="396"/>
        <v/>
      </c>
      <c r="X2394" s="12"/>
    </row>
    <row r="2395" spans="1:24" x14ac:dyDescent="0.25">
      <c r="A2395" s="53">
        <v>4217</v>
      </c>
      <c r="B2395" s="22"/>
      <c r="C2395" s="34"/>
      <c r="D2395" s="45"/>
      <c r="E2395" s="44"/>
      <c r="F2395" s="45"/>
      <c r="G2395" s="45"/>
      <c r="H2395" s="45" t="str">
        <f t="shared" si="387"/>
        <v/>
      </c>
      <c r="I2395" s="46" t="str">
        <f t="shared" si="388"/>
        <v/>
      </c>
      <c r="J2395" s="34">
        <f t="shared" si="389"/>
        <v>0</v>
      </c>
      <c r="K2395" s="45">
        <f t="shared" si="390"/>
        <v>0</v>
      </c>
      <c r="L2395" s="44"/>
      <c r="M2395" s="45"/>
      <c r="N2395" s="45"/>
      <c r="O2395" s="45" t="str">
        <f t="shared" si="391"/>
        <v/>
      </c>
      <c r="P2395" s="46" t="str">
        <f t="shared" si="392"/>
        <v/>
      </c>
      <c r="Q2395" s="34">
        <f t="shared" si="393"/>
        <v>0</v>
      </c>
      <c r="R2395" s="45">
        <f t="shared" si="394"/>
        <v>0</v>
      </c>
      <c r="S2395" s="44"/>
      <c r="T2395" s="45"/>
      <c r="U2395" s="45"/>
      <c r="V2395" s="45" t="str">
        <f t="shared" si="395"/>
        <v/>
      </c>
      <c r="W2395" s="46" t="str">
        <f t="shared" si="396"/>
        <v/>
      </c>
      <c r="X2395" s="12"/>
    </row>
    <row r="2396" spans="1:24" x14ac:dyDescent="0.25">
      <c r="A2396" s="53">
        <v>4218</v>
      </c>
      <c r="B2396" s="22"/>
      <c r="C2396" s="34"/>
      <c r="D2396" s="45"/>
      <c r="E2396" s="44"/>
      <c r="F2396" s="45"/>
      <c r="G2396" s="45"/>
      <c r="H2396" s="45" t="str">
        <f t="shared" si="387"/>
        <v/>
      </c>
      <c r="I2396" s="46" t="str">
        <f t="shared" si="388"/>
        <v/>
      </c>
      <c r="J2396" s="34">
        <f t="shared" si="389"/>
        <v>0</v>
      </c>
      <c r="K2396" s="45">
        <f t="shared" si="390"/>
        <v>0</v>
      </c>
      <c r="L2396" s="44"/>
      <c r="M2396" s="45"/>
      <c r="N2396" s="45"/>
      <c r="O2396" s="45" t="str">
        <f t="shared" si="391"/>
        <v/>
      </c>
      <c r="P2396" s="46" t="str">
        <f t="shared" si="392"/>
        <v/>
      </c>
      <c r="Q2396" s="34">
        <f t="shared" si="393"/>
        <v>0</v>
      </c>
      <c r="R2396" s="45">
        <f t="shared" si="394"/>
        <v>0</v>
      </c>
      <c r="S2396" s="44"/>
      <c r="T2396" s="45"/>
      <c r="U2396" s="45"/>
      <c r="V2396" s="45" t="str">
        <f t="shared" si="395"/>
        <v/>
      </c>
      <c r="W2396" s="46" t="str">
        <f t="shared" si="396"/>
        <v/>
      </c>
      <c r="X2396" s="12"/>
    </row>
    <row r="2397" spans="1:24" x14ac:dyDescent="0.25">
      <c r="A2397" s="53">
        <v>4219</v>
      </c>
      <c r="B2397" s="22"/>
      <c r="C2397" s="34"/>
      <c r="D2397" s="45"/>
      <c r="E2397" s="44"/>
      <c r="F2397" s="45"/>
      <c r="G2397" s="45"/>
      <c r="H2397" s="45" t="str">
        <f t="shared" si="387"/>
        <v/>
      </c>
      <c r="I2397" s="46" t="str">
        <f t="shared" si="388"/>
        <v/>
      </c>
      <c r="J2397" s="34">
        <f t="shared" si="389"/>
        <v>0</v>
      </c>
      <c r="K2397" s="45">
        <f t="shared" si="390"/>
        <v>0</v>
      </c>
      <c r="L2397" s="44"/>
      <c r="M2397" s="45"/>
      <c r="N2397" s="45"/>
      <c r="O2397" s="45" t="str">
        <f t="shared" si="391"/>
        <v/>
      </c>
      <c r="P2397" s="46" t="str">
        <f t="shared" si="392"/>
        <v/>
      </c>
      <c r="Q2397" s="34">
        <f t="shared" si="393"/>
        <v>0</v>
      </c>
      <c r="R2397" s="45">
        <f t="shared" si="394"/>
        <v>0</v>
      </c>
      <c r="S2397" s="44"/>
      <c r="T2397" s="45"/>
      <c r="U2397" s="45"/>
      <c r="V2397" s="45" t="str">
        <f t="shared" si="395"/>
        <v/>
      </c>
      <c r="W2397" s="46" t="str">
        <f t="shared" si="396"/>
        <v/>
      </c>
      <c r="X2397" s="12"/>
    </row>
    <row r="2398" spans="1:24" x14ac:dyDescent="0.25">
      <c r="A2398" s="53">
        <v>4220</v>
      </c>
      <c r="B2398" s="22"/>
      <c r="C2398" s="34"/>
      <c r="D2398" s="45"/>
      <c r="E2398" s="44"/>
      <c r="F2398" s="45"/>
      <c r="G2398" s="45"/>
      <c r="H2398" s="45" t="str">
        <f t="shared" si="387"/>
        <v/>
      </c>
      <c r="I2398" s="46" t="str">
        <f t="shared" si="388"/>
        <v/>
      </c>
      <c r="J2398" s="34">
        <f t="shared" si="389"/>
        <v>0</v>
      </c>
      <c r="K2398" s="45">
        <f t="shared" si="390"/>
        <v>0</v>
      </c>
      <c r="L2398" s="44"/>
      <c r="M2398" s="45"/>
      <c r="N2398" s="45"/>
      <c r="O2398" s="45" t="str">
        <f t="shared" si="391"/>
        <v/>
      </c>
      <c r="P2398" s="46" t="str">
        <f t="shared" si="392"/>
        <v/>
      </c>
      <c r="Q2398" s="34">
        <f t="shared" si="393"/>
        <v>0</v>
      </c>
      <c r="R2398" s="45">
        <f t="shared" si="394"/>
        <v>0</v>
      </c>
      <c r="S2398" s="44"/>
      <c r="T2398" s="45"/>
      <c r="U2398" s="45"/>
      <c r="V2398" s="45" t="str">
        <f t="shared" si="395"/>
        <v/>
      </c>
      <c r="W2398" s="46" t="str">
        <f t="shared" si="396"/>
        <v/>
      </c>
      <c r="X2398" s="12"/>
    </row>
    <row r="2399" spans="1:24" x14ac:dyDescent="0.25">
      <c r="A2399" s="53">
        <v>4221</v>
      </c>
      <c r="B2399" s="22"/>
      <c r="C2399" s="34"/>
      <c r="D2399" s="45"/>
      <c r="E2399" s="44"/>
      <c r="F2399" s="45"/>
      <c r="G2399" s="45"/>
      <c r="H2399" s="45" t="str">
        <f t="shared" si="387"/>
        <v/>
      </c>
      <c r="I2399" s="46" t="str">
        <f t="shared" si="388"/>
        <v/>
      </c>
      <c r="J2399" s="34">
        <f t="shared" si="389"/>
        <v>0</v>
      </c>
      <c r="K2399" s="45">
        <f t="shared" si="390"/>
        <v>0</v>
      </c>
      <c r="L2399" s="44"/>
      <c r="M2399" s="45"/>
      <c r="N2399" s="45"/>
      <c r="O2399" s="45" t="str">
        <f t="shared" si="391"/>
        <v/>
      </c>
      <c r="P2399" s="46" t="str">
        <f t="shared" si="392"/>
        <v/>
      </c>
      <c r="Q2399" s="34">
        <f t="shared" si="393"/>
        <v>0</v>
      </c>
      <c r="R2399" s="45">
        <f t="shared" si="394"/>
        <v>0</v>
      </c>
      <c r="S2399" s="44"/>
      <c r="T2399" s="45"/>
      <c r="U2399" s="45"/>
      <c r="V2399" s="45" t="str">
        <f t="shared" si="395"/>
        <v/>
      </c>
      <c r="W2399" s="46" t="str">
        <f t="shared" si="396"/>
        <v/>
      </c>
      <c r="X2399" s="12"/>
    </row>
    <row r="2400" spans="1:24" x14ac:dyDescent="0.25">
      <c r="A2400" s="53">
        <v>4222</v>
      </c>
      <c r="B2400" s="22"/>
      <c r="C2400" s="34"/>
      <c r="D2400" s="45"/>
      <c r="E2400" s="44"/>
      <c r="F2400" s="45"/>
      <c r="G2400" s="45"/>
      <c r="H2400" s="45" t="str">
        <f t="shared" si="387"/>
        <v/>
      </c>
      <c r="I2400" s="46" t="str">
        <f t="shared" si="388"/>
        <v/>
      </c>
      <c r="J2400" s="34">
        <f t="shared" si="389"/>
        <v>0</v>
      </c>
      <c r="K2400" s="45">
        <f t="shared" si="390"/>
        <v>0</v>
      </c>
      <c r="L2400" s="44"/>
      <c r="M2400" s="45"/>
      <c r="N2400" s="45"/>
      <c r="O2400" s="45" t="str">
        <f t="shared" si="391"/>
        <v/>
      </c>
      <c r="P2400" s="46" t="str">
        <f t="shared" si="392"/>
        <v/>
      </c>
      <c r="Q2400" s="34">
        <f t="shared" si="393"/>
        <v>0</v>
      </c>
      <c r="R2400" s="45">
        <f t="shared" si="394"/>
        <v>0</v>
      </c>
      <c r="S2400" s="44"/>
      <c r="T2400" s="45"/>
      <c r="U2400" s="45"/>
      <c r="V2400" s="45" t="str">
        <f t="shared" si="395"/>
        <v/>
      </c>
      <c r="W2400" s="46" t="str">
        <f t="shared" si="396"/>
        <v/>
      </c>
      <c r="X2400" s="12"/>
    </row>
    <row r="2401" spans="1:24" x14ac:dyDescent="0.25">
      <c r="A2401" s="53">
        <v>4223</v>
      </c>
      <c r="B2401" s="22"/>
      <c r="C2401" s="34"/>
      <c r="D2401" s="45"/>
      <c r="E2401" s="44"/>
      <c r="F2401" s="45"/>
      <c r="G2401" s="45"/>
      <c r="H2401" s="45" t="str">
        <f t="shared" si="387"/>
        <v/>
      </c>
      <c r="I2401" s="46" t="str">
        <f t="shared" si="388"/>
        <v/>
      </c>
      <c r="J2401" s="34">
        <f t="shared" si="389"/>
        <v>0</v>
      </c>
      <c r="K2401" s="45">
        <f t="shared" si="390"/>
        <v>0</v>
      </c>
      <c r="L2401" s="44"/>
      <c r="M2401" s="45"/>
      <c r="N2401" s="45"/>
      <c r="O2401" s="45" t="str">
        <f t="shared" si="391"/>
        <v/>
      </c>
      <c r="P2401" s="46" t="str">
        <f t="shared" si="392"/>
        <v/>
      </c>
      <c r="Q2401" s="34">
        <f t="shared" si="393"/>
        <v>0</v>
      </c>
      <c r="R2401" s="45">
        <f t="shared" si="394"/>
        <v>0</v>
      </c>
      <c r="S2401" s="44"/>
      <c r="T2401" s="45"/>
      <c r="U2401" s="45"/>
      <c r="V2401" s="45" t="str">
        <f t="shared" si="395"/>
        <v/>
      </c>
      <c r="W2401" s="46" t="str">
        <f t="shared" si="396"/>
        <v/>
      </c>
      <c r="X2401" s="12"/>
    </row>
    <row r="2402" spans="1:24" x14ac:dyDescent="0.25">
      <c r="A2402" s="53">
        <v>4224</v>
      </c>
      <c r="B2402" s="22"/>
      <c r="C2402" s="34"/>
      <c r="D2402" s="45"/>
      <c r="E2402" s="44"/>
      <c r="F2402" s="45"/>
      <c r="G2402" s="45"/>
      <c r="H2402" s="45" t="str">
        <f t="shared" si="387"/>
        <v/>
      </c>
      <c r="I2402" s="46" t="str">
        <f t="shared" si="388"/>
        <v/>
      </c>
      <c r="J2402" s="34">
        <f t="shared" si="389"/>
        <v>0</v>
      </c>
      <c r="K2402" s="45">
        <f t="shared" si="390"/>
        <v>0</v>
      </c>
      <c r="L2402" s="44"/>
      <c r="M2402" s="45"/>
      <c r="N2402" s="45"/>
      <c r="O2402" s="45" t="str">
        <f t="shared" si="391"/>
        <v/>
      </c>
      <c r="P2402" s="46" t="str">
        <f t="shared" si="392"/>
        <v/>
      </c>
      <c r="Q2402" s="34">
        <f t="shared" si="393"/>
        <v>0</v>
      </c>
      <c r="R2402" s="45">
        <f t="shared" si="394"/>
        <v>0</v>
      </c>
      <c r="S2402" s="44"/>
      <c r="T2402" s="45"/>
      <c r="U2402" s="45"/>
      <c r="V2402" s="45" t="str">
        <f t="shared" si="395"/>
        <v/>
      </c>
      <c r="W2402" s="46" t="str">
        <f t="shared" si="396"/>
        <v/>
      </c>
      <c r="X2402" s="12"/>
    </row>
    <row r="2403" spans="1:24" x14ac:dyDescent="0.25">
      <c r="A2403" s="53">
        <v>4225</v>
      </c>
      <c r="B2403" s="22"/>
      <c r="C2403" s="34"/>
      <c r="D2403" s="45"/>
      <c r="E2403" s="44"/>
      <c r="F2403" s="45"/>
      <c r="G2403" s="45"/>
      <c r="H2403" s="45" t="str">
        <f t="shared" si="387"/>
        <v/>
      </c>
      <c r="I2403" s="46" t="str">
        <f t="shared" si="388"/>
        <v/>
      </c>
      <c r="J2403" s="34">
        <f t="shared" si="389"/>
        <v>0</v>
      </c>
      <c r="K2403" s="45">
        <f t="shared" si="390"/>
        <v>0</v>
      </c>
      <c r="L2403" s="44"/>
      <c r="M2403" s="45"/>
      <c r="N2403" s="45"/>
      <c r="O2403" s="45" t="str">
        <f t="shared" si="391"/>
        <v/>
      </c>
      <c r="P2403" s="46" t="str">
        <f t="shared" si="392"/>
        <v/>
      </c>
      <c r="Q2403" s="34">
        <f t="shared" si="393"/>
        <v>0</v>
      </c>
      <c r="R2403" s="45">
        <f t="shared" si="394"/>
        <v>0</v>
      </c>
      <c r="S2403" s="44"/>
      <c r="T2403" s="45"/>
      <c r="U2403" s="45"/>
      <c r="V2403" s="45" t="str">
        <f t="shared" si="395"/>
        <v/>
      </c>
      <c r="W2403" s="46" t="str">
        <f t="shared" si="396"/>
        <v/>
      </c>
      <c r="X2403" s="12"/>
    </row>
    <row r="2404" spans="1:24" x14ac:dyDescent="0.25">
      <c r="A2404" s="53">
        <v>4226</v>
      </c>
      <c r="B2404" s="22"/>
      <c r="C2404" s="34"/>
      <c r="D2404" s="45"/>
      <c r="E2404" s="44"/>
      <c r="F2404" s="45"/>
      <c r="G2404" s="45"/>
      <c r="H2404" s="45" t="str">
        <f t="shared" si="387"/>
        <v/>
      </c>
      <c r="I2404" s="46" t="str">
        <f t="shared" si="388"/>
        <v/>
      </c>
      <c r="J2404" s="34">
        <f t="shared" si="389"/>
        <v>0</v>
      </c>
      <c r="K2404" s="45">
        <f t="shared" si="390"/>
        <v>0</v>
      </c>
      <c r="L2404" s="44"/>
      <c r="M2404" s="45"/>
      <c r="N2404" s="45"/>
      <c r="O2404" s="45" t="str">
        <f t="shared" si="391"/>
        <v/>
      </c>
      <c r="P2404" s="46" t="str">
        <f t="shared" si="392"/>
        <v/>
      </c>
      <c r="Q2404" s="34">
        <f t="shared" si="393"/>
        <v>0</v>
      </c>
      <c r="R2404" s="45">
        <f t="shared" si="394"/>
        <v>0</v>
      </c>
      <c r="S2404" s="44"/>
      <c r="T2404" s="45"/>
      <c r="U2404" s="45"/>
      <c r="V2404" s="45" t="str">
        <f t="shared" si="395"/>
        <v/>
      </c>
      <c r="W2404" s="46" t="str">
        <f t="shared" si="396"/>
        <v/>
      </c>
      <c r="X2404" s="12"/>
    </row>
    <row r="2405" spans="1:24" x14ac:dyDescent="0.25">
      <c r="A2405" s="53">
        <v>4227</v>
      </c>
      <c r="B2405" s="22"/>
      <c r="C2405" s="34"/>
      <c r="D2405" s="45"/>
      <c r="E2405" s="44"/>
      <c r="F2405" s="45"/>
      <c r="G2405" s="45"/>
      <c r="H2405" s="45" t="str">
        <f t="shared" si="387"/>
        <v/>
      </c>
      <c r="I2405" s="46" t="str">
        <f t="shared" si="388"/>
        <v/>
      </c>
      <c r="J2405" s="34">
        <f t="shared" si="389"/>
        <v>0</v>
      </c>
      <c r="K2405" s="45">
        <f t="shared" si="390"/>
        <v>0</v>
      </c>
      <c r="L2405" s="44"/>
      <c r="M2405" s="45"/>
      <c r="N2405" s="45"/>
      <c r="O2405" s="45" t="str">
        <f t="shared" si="391"/>
        <v/>
      </c>
      <c r="P2405" s="46" t="str">
        <f t="shared" si="392"/>
        <v/>
      </c>
      <c r="Q2405" s="34">
        <f t="shared" si="393"/>
        <v>0</v>
      </c>
      <c r="R2405" s="45">
        <f t="shared" si="394"/>
        <v>0</v>
      </c>
      <c r="S2405" s="44"/>
      <c r="T2405" s="45"/>
      <c r="U2405" s="45"/>
      <c r="V2405" s="45" t="str">
        <f t="shared" si="395"/>
        <v/>
      </c>
      <c r="W2405" s="46" t="str">
        <f t="shared" si="396"/>
        <v/>
      </c>
      <c r="X2405" s="12"/>
    </row>
    <row r="2406" spans="1:24" x14ac:dyDescent="0.25">
      <c r="A2406" s="53">
        <v>4228</v>
      </c>
      <c r="B2406" s="22"/>
      <c r="C2406" s="34"/>
      <c r="D2406" s="45"/>
      <c r="E2406" s="44"/>
      <c r="F2406" s="45"/>
      <c r="G2406" s="45"/>
      <c r="H2406" s="45" t="str">
        <f t="shared" si="387"/>
        <v/>
      </c>
      <c r="I2406" s="46" t="str">
        <f t="shared" si="388"/>
        <v/>
      </c>
      <c r="J2406" s="34">
        <f t="shared" si="389"/>
        <v>0</v>
      </c>
      <c r="K2406" s="45">
        <f t="shared" si="390"/>
        <v>0</v>
      </c>
      <c r="L2406" s="44"/>
      <c r="M2406" s="45"/>
      <c r="N2406" s="45"/>
      <c r="O2406" s="45" t="str">
        <f t="shared" si="391"/>
        <v/>
      </c>
      <c r="P2406" s="46" t="str">
        <f t="shared" si="392"/>
        <v/>
      </c>
      <c r="Q2406" s="34">
        <f t="shared" si="393"/>
        <v>0</v>
      </c>
      <c r="R2406" s="45">
        <f t="shared" si="394"/>
        <v>0</v>
      </c>
      <c r="S2406" s="44"/>
      <c r="T2406" s="45"/>
      <c r="U2406" s="45"/>
      <c r="V2406" s="45" t="str">
        <f t="shared" si="395"/>
        <v/>
      </c>
      <c r="W2406" s="46" t="str">
        <f t="shared" si="396"/>
        <v/>
      </c>
      <c r="X2406" s="12"/>
    </row>
    <row r="2407" spans="1:24" x14ac:dyDescent="0.25">
      <c r="A2407" s="53">
        <v>4229</v>
      </c>
      <c r="B2407" s="22"/>
      <c r="C2407" s="34"/>
      <c r="D2407" s="45"/>
      <c r="E2407" s="44"/>
      <c r="F2407" s="45"/>
      <c r="G2407" s="45"/>
      <c r="H2407" s="45" t="str">
        <f t="shared" si="387"/>
        <v/>
      </c>
      <c r="I2407" s="46" t="str">
        <f t="shared" si="388"/>
        <v/>
      </c>
      <c r="J2407" s="34">
        <f t="shared" si="389"/>
        <v>0</v>
      </c>
      <c r="K2407" s="45">
        <f t="shared" si="390"/>
        <v>0</v>
      </c>
      <c r="L2407" s="44"/>
      <c r="M2407" s="45"/>
      <c r="N2407" s="45"/>
      <c r="O2407" s="45" t="str">
        <f t="shared" si="391"/>
        <v/>
      </c>
      <c r="P2407" s="46" t="str">
        <f t="shared" si="392"/>
        <v/>
      </c>
      <c r="Q2407" s="34">
        <f t="shared" si="393"/>
        <v>0</v>
      </c>
      <c r="R2407" s="45">
        <f t="shared" si="394"/>
        <v>0</v>
      </c>
      <c r="S2407" s="44"/>
      <c r="T2407" s="45"/>
      <c r="U2407" s="45"/>
      <c r="V2407" s="45" t="str">
        <f t="shared" si="395"/>
        <v/>
      </c>
      <c r="W2407" s="46" t="str">
        <f t="shared" si="396"/>
        <v/>
      </c>
      <c r="X2407" s="12"/>
    </row>
    <row r="2408" spans="1:24" x14ac:dyDescent="0.25">
      <c r="A2408" s="53">
        <v>4230</v>
      </c>
      <c r="B2408" s="22"/>
      <c r="C2408" s="34"/>
      <c r="D2408" s="45"/>
      <c r="E2408" s="44"/>
      <c r="F2408" s="45"/>
      <c r="G2408" s="45"/>
      <c r="H2408" s="45" t="str">
        <f t="shared" si="387"/>
        <v/>
      </c>
      <c r="I2408" s="46" t="str">
        <f t="shared" si="388"/>
        <v/>
      </c>
      <c r="J2408" s="34">
        <f t="shared" si="389"/>
        <v>0</v>
      </c>
      <c r="K2408" s="45">
        <f t="shared" si="390"/>
        <v>0</v>
      </c>
      <c r="L2408" s="44"/>
      <c r="M2408" s="45"/>
      <c r="N2408" s="45"/>
      <c r="O2408" s="45" t="str">
        <f t="shared" si="391"/>
        <v/>
      </c>
      <c r="P2408" s="46" t="str">
        <f t="shared" si="392"/>
        <v/>
      </c>
      <c r="Q2408" s="34">
        <f t="shared" si="393"/>
        <v>0</v>
      </c>
      <c r="R2408" s="45">
        <f t="shared" si="394"/>
        <v>0</v>
      </c>
      <c r="S2408" s="44"/>
      <c r="T2408" s="45"/>
      <c r="U2408" s="45"/>
      <c r="V2408" s="45" t="str">
        <f t="shared" si="395"/>
        <v/>
      </c>
      <c r="W2408" s="46" t="str">
        <f t="shared" si="396"/>
        <v/>
      </c>
      <c r="X2408" s="12"/>
    </row>
    <row r="2409" spans="1:24" x14ac:dyDescent="0.25">
      <c r="A2409" s="53">
        <v>4231</v>
      </c>
      <c r="B2409" s="22"/>
      <c r="C2409" s="34"/>
      <c r="D2409" s="45"/>
      <c r="E2409" s="44"/>
      <c r="F2409" s="45"/>
      <c r="G2409" s="45"/>
      <c r="H2409" s="45" t="str">
        <f t="shared" si="387"/>
        <v/>
      </c>
      <c r="I2409" s="46" t="str">
        <f t="shared" si="388"/>
        <v/>
      </c>
      <c r="J2409" s="34">
        <f t="shared" si="389"/>
        <v>0</v>
      </c>
      <c r="K2409" s="45">
        <f t="shared" si="390"/>
        <v>0</v>
      </c>
      <c r="L2409" s="44"/>
      <c r="M2409" s="45"/>
      <c r="N2409" s="45"/>
      <c r="O2409" s="45" t="str">
        <f t="shared" si="391"/>
        <v/>
      </c>
      <c r="P2409" s="46" t="str">
        <f t="shared" si="392"/>
        <v/>
      </c>
      <c r="Q2409" s="34">
        <f t="shared" si="393"/>
        <v>0</v>
      </c>
      <c r="R2409" s="45">
        <f t="shared" si="394"/>
        <v>0</v>
      </c>
      <c r="S2409" s="44"/>
      <c r="T2409" s="45"/>
      <c r="U2409" s="45"/>
      <c r="V2409" s="45" t="str">
        <f t="shared" si="395"/>
        <v/>
      </c>
      <c r="W2409" s="46" t="str">
        <f t="shared" si="396"/>
        <v/>
      </c>
      <c r="X2409" s="12"/>
    </row>
    <row r="2410" spans="1:24" x14ac:dyDescent="0.25">
      <c r="A2410" s="53">
        <v>4232</v>
      </c>
      <c r="B2410" s="22"/>
      <c r="C2410" s="34"/>
      <c r="D2410" s="45"/>
      <c r="E2410" s="44"/>
      <c r="F2410" s="45"/>
      <c r="G2410" s="45"/>
      <c r="H2410" s="45" t="str">
        <f t="shared" si="387"/>
        <v/>
      </c>
      <c r="I2410" s="46" t="str">
        <f t="shared" si="388"/>
        <v/>
      </c>
      <c r="J2410" s="34">
        <f t="shared" si="389"/>
        <v>0</v>
      </c>
      <c r="K2410" s="45">
        <f t="shared" si="390"/>
        <v>0</v>
      </c>
      <c r="L2410" s="44"/>
      <c r="M2410" s="45"/>
      <c r="N2410" s="45"/>
      <c r="O2410" s="45" t="str">
        <f t="shared" si="391"/>
        <v/>
      </c>
      <c r="P2410" s="46" t="str">
        <f t="shared" si="392"/>
        <v/>
      </c>
      <c r="Q2410" s="34">
        <f t="shared" si="393"/>
        <v>0</v>
      </c>
      <c r="R2410" s="45">
        <f t="shared" si="394"/>
        <v>0</v>
      </c>
      <c r="S2410" s="44"/>
      <c r="T2410" s="45"/>
      <c r="U2410" s="45"/>
      <c r="V2410" s="45" t="str">
        <f t="shared" si="395"/>
        <v/>
      </c>
      <c r="W2410" s="46" t="str">
        <f t="shared" si="396"/>
        <v/>
      </c>
      <c r="X2410" s="12"/>
    </row>
    <row r="2411" spans="1:24" x14ac:dyDescent="0.25">
      <c r="A2411" s="53">
        <v>4233</v>
      </c>
      <c r="B2411" s="22"/>
      <c r="C2411" s="34"/>
      <c r="D2411" s="45"/>
      <c r="E2411" s="44"/>
      <c r="F2411" s="45"/>
      <c r="G2411" s="45"/>
      <c r="H2411" s="45" t="str">
        <f t="shared" si="387"/>
        <v/>
      </c>
      <c r="I2411" s="46" t="str">
        <f t="shared" si="388"/>
        <v/>
      </c>
      <c r="J2411" s="34">
        <f t="shared" si="389"/>
        <v>0</v>
      </c>
      <c r="K2411" s="45">
        <f t="shared" si="390"/>
        <v>0</v>
      </c>
      <c r="L2411" s="44"/>
      <c r="M2411" s="45"/>
      <c r="N2411" s="45"/>
      <c r="O2411" s="45" t="str">
        <f t="shared" si="391"/>
        <v/>
      </c>
      <c r="P2411" s="46" t="str">
        <f t="shared" si="392"/>
        <v/>
      </c>
      <c r="Q2411" s="34">
        <f t="shared" si="393"/>
        <v>0</v>
      </c>
      <c r="R2411" s="45">
        <f t="shared" si="394"/>
        <v>0</v>
      </c>
      <c r="S2411" s="44"/>
      <c r="T2411" s="45"/>
      <c r="U2411" s="45"/>
      <c r="V2411" s="45" t="str">
        <f t="shared" si="395"/>
        <v/>
      </c>
      <c r="W2411" s="46" t="str">
        <f t="shared" si="396"/>
        <v/>
      </c>
      <c r="X2411" s="12"/>
    </row>
    <row r="2412" spans="1:24" x14ac:dyDescent="0.25">
      <c r="A2412" s="53">
        <v>4234</v>
      </c>
      <c r="B2412" s="22"/>
      <c r="C2412" s="34"/>
      <c r="D2412" s="45"/>
      <c r="E2412" s="44"/>
      <c r="F2412" s="45"/>
      <c r="G2412" s="45"/>
      <c r="H2412" s="45" t="str">
        <f t="shared" si="387"/>
        <v/>
      </c>
      <c r="I2412" s="46" t="str">
        <f t="shared" si="388"/>
        <v/>
      </c>
      <c r="J2412" s="34">
        <f t="shared" si="389"/>
        <v>0</v>
      </c>
      <c r="K2412" s="45">
        <f t="shared" si="390"/>
        <v>0</v>
      </c>
      <c r="L2412" s="44"/>
      <c r="M2412" s="45"/>
      <c r="N2412" s="45"/>
      <c r="O2412" s="45" t="str">
        <f t="shared" si="391"/>
        <v/>
      </c>
      <c r="P2412" s="46" t="str">
        <f t="shared" si="392"/>
        <v/>
      </c>
      <c r="Q2412" s="34">
        <f t="shared" si="393"/>
        <v>0</v>
      </c>
      <c r="R2412" s="45">
        <f t="shared" si="394"/>
        <v>0</v>
      </c>
      <c r="S2412" s="44"/>
      <c r="T2412" s="45"/>
      <c r="U2412" s="45"/>
      <c r="V2412" s="45" t="str">
        <f t="shared" si="395"/>
        <v/>
      </c>
      <c r="W2412" s="46" t="str">
        <f t="shared" si="396"/>
        <v/>
      </c>
      <c r="X2412" s="12"/>
    </row>
    <row r="2413" spans="1:24" x14ac:dyDescent="0.25">
      <c r="A2413" s="53">
        <v>4235</v>
      </c>
      <c r="B2413" s="22"/>
      <c r="C2413" s="34"/>
      <c r="D2413" s="45"/>
      <c r="E2413" s="44"/>
      <c r="F2413" s="45"/>
      <c r="G2413" s="45"/>
      <c r="H2413" s="45" t="str">
        <f t="shared" si="387"/>
        <v/>
      </c>
      <c r="I2413" s="46" t="str">
        <f t="shared" si="388"/>
        <v/>
      </c>
      <c r="J2413" s="34">
        <f t="shared" si="389"/>
        <v>0</v>
      </c>
      <c r="K2413" s="45">
        <f t="shared" si="390"/>
        <v>0</v>
      </c>
      <c r="L2413" s="44"/>
      <c r="M2413" s="45"/>
      <c r="N2413" s="45"/>
      <c r="O2413" s="45" t="str">
        <f t="shared" si="391"/>
        <v/>
      </c>
      <c r="P2413" s="46" t="str">
        <f t="shared" si="392"/>
        <v/>
      </c>
      <c r="Q2413" s="34">
        <f t="shared" si="393"/>
        <v>0</v>
      </c>
      <c r="R2413" s="45">
        <f t="shared" si="394"/>
        <v>0</v>
      </c>
      <c r="S2413" s="44"/>
      <c r="T2413" s="45"/>
      <c r="U2413" s="45"/>
      <c r="V2413" s="45" t="str">
        <f t="shared" si="395"/>
        <v/>
      </c>
      <c r="W2413" s="46" t="str">
        <f t="shared" si="396"/>
        <v/>
      </c>
      <c r="X2413" s="12"/>
    </row>
    <row r="2414" spans="1:24" x14ac:dyDescent="0.25">
      <c r="A2414" s="53">
        <v>4236</v>
      </c>
      <c r="B2414" s="22"/>
      <c r="C2414" s="34"/>
      <c r="D2414" s="45"/>
      <c r="E2414" s="44"/>
      <c r="F2414" s="45"/>
      <c r="G2414" s="45"/>
      <c r="H2414" s="45" t="str">
        <f t="shared" si="387"/>
        <v/>
      </c>
      <c r="I2414" s="46" t="str">
        <f t="shared" si="388"/>
        <v/>
      </c>
      <c r="J2414" s="34">
        <f t="shared" si="389"/>
        <v>0</v>
      </c>
      <c r="K2414" s="45">
        <f t="shared" si="390"/>
        <v>0</v>
      </c>
      <c r="L2414" s="44"/>
      <c r="M2414" s="45"/>
      <c r="N2414" s="45"/>
      <c r="O2414" s="45" t="str">
        <f t="shared" si="391"/>
        <v/>
      </c>
      <c r="P2414" s="46" t="str">
        <f t="shared" si="392"/>
        <v/>
      </c>
      <c r="Q2414" s="34">
        <f t="shared" si="393"/>
        <v>0</v>
      </c>
      <c r="R2414" s="45">
        <f t="shared" si="394"/>
        <v>0</v>
      </c>
      <c r="S2414" s="44"/>
      <c r="T2414" s="45"/>
      <c r="U2414" s="45"/>
      <c r="V2414" s="45" t="str">
        <f t="shared" si="395"/>
        <v/>
      </c>
      <c r="W2414" s="46" t="str">
        <f t="shared" si="396"/>
        <v/>
      </c>
      <c r="X2414" s="12"/>
    </row>
    <row r="2415" spans="1:24" x14ac:dyDescent="0.25">
      <c r="A2415" s="53">
        <v>4237</v>
      </c>
      <c r="B2415" s="22"/>
      <c r="C2415" s="34"/>
      <c r="D2415" s="45"/>
      <c r="E2415" s="44"/>
      <c r="F2415" s="45"/>
      <c r="G2415" s="45"/>
      <c r="H2415" s="45" t="str">
        <f t="shared" si="387"/>
        <v/>
      </c>
      <c r="I2415" s="46" t="str">
        <f t="shared" si="388"/>
        <v/>
      </c>
      <c r="J2415" s="34">
        <f t="shared" si="389"/>
        <v>0</v>
      </c>
      <c r="K2415" s="45">
        <f t="shared" si="390"/>
        <v>0</v>
      </c>
      <c r="L2415" s="44"/>
      <c r="M2415" s="45"/>
      <c r="N2415" s="45"/>
      <c r="O2415" s="45" t="str">
        <f t="shared" si="391"/>
        <v/>
      </c>
      <c r="P2415" s="46" t="str">
        <f t="shared" si="392"/>
        <v/>
      </c>
      <c r="Q2415" s="34">
        <f t="shared" si="393"/>
        <v>0</v>
      </c>
      <c r="R2415" s="45">
        <f t="shared" si="394"/>
        <v>0</v>
      </c>
      <c r="S2415" s="44"/>
      <c r="T2415" s="45"/>
      <c r="U2415" s="45"/>
      <c r="V2415" s="45" t="str">
        <f t="shared" si="395"/>
        <v/>
      </c>
      <c r="W2415" s="46" t="str">
        <f t="shared" si="396"/>
        <v/>
      </c>
      <c r="X2415" s="12"/>
    </row>
    <row r="2416" spans="1:24" x14ac:dyDescent="0.25">
      <c r="A2416" s="53">
        <v>4238</v>
      </c>
      <c r="B2416" s="22"/>
      <c r="C2416" s="34"/>
      <c r="D2416" s="45"/>
      <c r="E2416" s="44"/>
      <c r="F2416" s="45"/>
      <c r="G2416" s="45"/>
      <c r="H2416" s="45" t="str">
        <f t="shared" si="387"/>
        <v/>
      </c>
      <c r="I2416" s="46" t="str">
        <f t="shared" si="388"/>
        <v/>
      </c>
      <c r="J2416" s="34">
        <f t="shared" si="389"/>
        <v>0</v>
      </c>
      <c r="K2416" s="45">
        <f t="shared" si="390"/>
        <v>0</v>
      </c>
      <c r="L2416" s="44"/>
      <c r="M2416" s="45"/>
      <c r="N2416" s="45"/>
      <c r="O2416" s="45" t="str">
        <f t="shared" si="391"/>
        <v/>
      </c>
      <c r="P2416" s="46" t="str">
        <f t="shared" si="392"/>
        <v/>
      </c>
      <c r="Q2416" s="34">
        <f t="shared" si="393"/>
        <v>0</v>
      </c>
      <c r="R2416" s="45">
        <f t="shared" si="394"/>
        <v>0</v>
      </c>
      <c r="S2416" s="44"/>
      <c r="T2416" s="45"/>
      <c r="U2416" s="45"/>
      <c r="V2416" s="45" t="str">
        <f t="shared" si="395"/>
        <v/>
      </c>
      <c r="W2416" s="46" t="str">
        <f t="shared" si="396"/>
        <v/>
      </c>
      <c r="X2416" s="12"/>
    </row>
    <row r="2417" spans="1:24" x14ac:dyDescent="0.25">
      <c r="A2417" s="53">
        <v>4239</v>
      </c>
      <c r="B2417" s="22"/>
      <c r="C2417" s="34"/>
      <c r="D2417" s="45"/>
      <c r="E2417" s="44"/>
      <c r="F2417" s="45"/>
      <c r="G2417" s="45"/>
      <c r="H2417" s="45" t="str">
        <f t="shared" si="387"/>
        <v/>
      </c>
      <c r="I2417" s="46" t="str">
        <f t="shared" si="388"/>
        <v/>
      </c>
      <c r="J2417" s="34">
        <f t="shared" si="389"/>
        <v>0</v>
      </c>
      <c r="K2417" s="45">
        <f t="shared" si="390"/>
        <v>0</v>
      </c>
      <c r="L2417" s="44"/>
      <c r="M2417" s="45"/>
      <c r="N2417" s="45"/>
      <c r="O2417" s="45" t="str">
        <f t="shared" si="391"/>
        <v/>
      </c>
      <c r="P2417" s="46" t="str">
        <f t="shared" si="392"/>
        <v/>
      </c>
      <c r="Q2417" s="34">
        <f t="shared" si="393"/>
        <v>0</v>
      </c>
      <c r="R2417" s="45">
        <f t="shared" si="394"/>
        <v>0</v>
      </c>
      <c r="S2417" s="44"/>
      <c r="T2417" s="45"/>
      <c r="U2417" s="45"/>
      <c r="V2417" s="45" t="str">
        <f t="shared" si="395"/>
        <v/>
      </c>
      <c r="W2417" s="46" t="str">
        <f t="shared" si="396"/>
        <v/>
      </c>
      <c r="X2417" s="12"/>
    </row>
    <row r="2418" spans="1:24" x14ac:dyDescent="0.25">
      <c r="A2418" s="53">
        <v>4240</v>
      </c>
      <c r="B2418" s="22"/>
      <c r="C2418" s="34"/>
      <c r="D2418" s="45"/>
      <c r="E2418" s="44"/>
      <c r="F2418" s="45"/>
      <c r="G2418" s="45"/>
      <c r="H2418" s="45" t="str">
        <f t="shared" si="387"/>
        <v/>
      </c>
      <c r="I2418" s="46" t="str">
        <f t="shared" si="388"/>
        <v/>
      </c>
      <c r="J2418" s="34">
        <f t="shared" si="389"/>
        <v>0</v>
      </c>
      <c r="K2418" s="45">
        <f t="shared" si="390"/>
        <v>0</v>
      </c>
      <c r="L2418" s="44"/>
      <c r="M2418" s="45"/>
      <c r="N2418" s="45"/>
      <c r="O2418" s="45" t="str">
        <f t="shared" si="391"/>
        <v/>
      </c>
      <c r="P2418" s="46" t="str">
        <f t="shared" si="392"/>
        <v/>
      </c>
      <c r="Q2418" s="34">
        <f t="shared" si="393"/>
        <v>0</v>
      </c>
      <c r="R2418" s="45">
        <f t="shared" si="394"/>
        <v>0</v>
      </c>
      <c r="S2418" s="44"/>
      <c r="T2418" s="45"/>
      <c r="U2418" s="45"/>
      <c r="V2418" s="45" t="str">
        <f t="shared" si="395"/>
        <v/>
      </c>
      <c r="W2418" s="46" t="str">
        <f t="shared" si="396"/>
        <v/>
      </c>
      <c r="X2418" s="12"/>
    </row>
    <row r="2419" spans="1:24" x14ac:dyDescent="0.25">
      <c r="A2419" s="53">
        <v>4241</v>
      </c>
      <c r="B2419" s="22"/>
      <c r="C2419" s="34"/>
      <c r="D2419" s="45"/>
      <c r="E2419" s="44"/>
      <c r="F2419" s="45"/>
      <c r="G2419" s="45"/>
      <c r="H2419" s="45" t="str">
        <f t="shared" si="387"/>
        <v/>
      </c>
      <c r="I2419" s="46" t="str">
        <f t="shared" si="388"/>
        <v/>
      </c>
      <c r="J2419" s="34">
        <f t="shared" si="389"/>
        <v>0</v>
      </c>
      <c r="K2419" s="45">
        <f t="shared" si="390"/>
        <v>0</v>
      </c>
      <c r="L2419" s="44"/>
      <c r="M2419" s="45"/>
      <c r="N2419" s="45"/>
      <c r="O2419" s="45" t="str">
        <f t="shared" si="391"/>
        <v/>
      </c>
      <c r="P2419" s="46" t="str">
        <f t="shared" si="392"/>
        <v/>
      </c>
      <c r="Q2419" s="34">
        <f t="shared" si="393"/>
        <v>0</v>
      </c>
      <c r="R2419" s="45">
        <f t="shared" si="394"/>
        <v>0</v>
      </c>
      <c r="S2419" s="44"/>
      <c r="T2419" s="45"/>
      <c r="U2419" s="45"/>
      <c r="V2419" s="45" t="str">
        <f t="shared" si="395"/>
        <v/>
      </c>
      <c r="W2419" s="46" t="str">
        <f t="shared" si="396"/>
        <v/>
      </c>
      <c r="X2419" s="12"/>
    </row>
    <row r="2420" spans="1:24" x14ac:dyDescent="0.25">
      <c r="A2420" s="53">
        <v>4242</v>
      </c>
      <c r="B2420" s="22"/>
      <c r="C2420" s="34"/>
      <c r="D2420" s="45"/>
      <c r="E2420" s="44"/>
      <c r="F2420" s="45"/>
      <c r="G2420" s="45"/>
      <c r="H2420" s="45" t="str">
        <f t="shared" si="387"/>
        <v/>
      </c>
      <c r="I2420" s="46" t="str">
        <f t="shared" si="388"/>
        <v/>
      </c>
      <c r="J2420" s="34">
        <f t="shared" si="389"/>
        <v>0</v>
      </c>
      <c r="K2420" s="45">
        <f t="shared" si="390"/>
        <v>0</v>
      </c>
      <c r="L2420" s="44"/>
      <c r="M2420" s="45"/>
      <c r="N2420" s="45"/>
      <c r="O2420" s="45" t="str">
        <f t="shared" si="391"/>
        <v/>
      </c>
      <c r="P2420" s="46" t="str">
        <f t="shared" si="392"/>
        <v/>
      </c>
      <c r="Q2420" s="34">
        <f t="shared" si="393"/>
        <v>0</v>
      </c>
      <c r="R2420" s="45">
        <f t="shared" si="394"/>
        <v>0</v>
      </c>
      <c r="S2420" s="44"/>
      <c r="T2420" s="45"/>
      <c r="U2420" s="45"/>
      <c r="V2420" s="45" t="str">
        <f t="shared" si="395"/>
        <v/>
      </c>
      <c r="W2420" s="46" t="str">
        <f t="shared" si="396"/>
        <v/>
      </c>
      <c r="X2420" s="12"/>
    </row>
    <row r="2421" spans="1:24" x14ac:dyDescent="0.25">
      <c r="A2421" s="53">
        <v>4243</v>
      </c>
      <c r="B2421" s="22"/>
      <c r="C2421" s="34"/>
      <c r="D2421" s="45"/>
      <c r="E2421" s="44"/>
      <c r="F2421" s="45"/>
      <c r="G2421" s="45"/>
      <c r="H2421" s="45" t="str">
        <f t="shared" si="387"/>
        <v/>
      </c>
      <c r="I2421" s="46" t="str">
        <f t="shared" si="388"/>
        <v/>
      </c>
      <c r="J2421" s="34">
        <f t="shared" si="389"/>
        <v>0</v>
      </c>
      <c r="K2421" s="45">
        <f t="shared" si="390"/>
        <v>0</v>
      </c>
      <c r="L2421" s="44"/>
      <c r="M2421" s="45"/>
      <c r="N2421" s="45"/>
      <c r="O2421" s="45" t="str">
        <f t="shared" si="391"/>
        <v/>
      </c>
      <c r="P2421" s="46" t="str">
        <f t="shared" si="392"/>
        <v/>
      </c>
      <c r="Q2421" s="34">
        <f t="shared" si="393"/>
        <v>0</v>
      </c>
      <c r="R2421" s="45">
        <f t="shared" si="394"/>
        <v>0</v>
      </c>
      <c r="S2421" s="44"/>
      <c r="T2421" s="45"/>
      <c r="U2421" s="45"/>
      <c r="V2421" s="45" t="str">
        <f t="shared" si="395"/>
        <v/>
      </c>
      <c r="W2421" s="46" t="str">
        <f t="shared" si="396"/>
        <v/>
      </c>
      <c r="X2421" s="12"/>
    </row>
    <row r="2422" spans="1:24" x14ac:dyDescent="0.25">
      <c r="A2422" s="53">
        <v>4244</v>
      </c>
      <c r="B2422" s="22"/>
      <c r="C2422" s="34"/>
      <c r="D2422" s="45"/>
      <c r="E2422" s="44"/>
      <c r="F2422" s="45"/>
      <c r="G2422" s="45"/>
      <c r="H2422" s="45" t="str">
        <f t="shared" si="387"/>
        <v/>
      </c>
      <c r="I2422" s="46" t="str">
        <f t="shared" si="388"/>
        <v/>
      </c>
      <c r="J2422" s="34">
        <f t="shared" si="389"/>
        <v>0</v>
      </c>
      <c r="K2422" s="45">
        <f t="shared" si="390"/>
        <v>0</v>
      </c>
      <c r="L2422" s="44"/>
      <c r="M2422" s="45"/>
      <c r="N2422" s="45"/>
      <c r="O2422" s="45" t="str">
        <f t="shared" si="391"/>
        <v/>
      </c>
      <c r="P2422" s="46" t="str">
        <f t="shared" si="392"/>
        <v/>
      </c>
      <c r="Q2422" s="34">
        <f t="shared" si="393"/>
        <v>0</v>
      </c>
      <c r="R2422" s="45">
        <f t="shared" si="394"/>
        <v>0</v>
      </c>
      <c r="S2422" s="44"/>
      <c r="T2422" s="45"/>
      <c r="U2422" s="45"/>
      <c r="V2422" s="45" t="str">
        <f t="shared" si="395"/>
        <v/>
      </c>
      <c r="W2422" s="46" t="str">
        <f t="shared" si="396"/>
        <v/>
      </c>
      <c r="X2422" s="12"/>
    </row>
    <row r="2423" spans="1:24" x14ac:dyDescent="0.25">
      <c r="A2423" s="53">
        <v>4245</v>
      </c>
      <c r="B2423" s="22"/>
      <c r="C2423" s="34"/>
      <c r="D2423" s="45"/>
      <c r="E2423" s="44"/>
      <c r="F2423" s="45"/>
      <c r="G2423" s="45"/>
      <c r="H2423" s="45" t="str">
        <f t="shared" si="387"/>
        <v/>
      </c>
      <c r="I2423" s="46" t="str">
        <f t="shared" si="388"/>
        <v/>
      </c>
      <c r="J2423" s="34">
        <f t="shared" si="389"/>
        <v>0</v>
      </c>
      <c r="K2423" s="45">
        <f t="shared" si="390"/>
        <v>0</v>
      </c>
      <c r="L2423" s="44"/>
      <c r="M2423" s="45"/>
      <c r="N2423" s="45"/>
      <c r="O2423" s="45" t="str">
        <f t="shared" si="391"/>
        <v/>
      </c>
      <c r="P2423" s="46" t="str">
        <f t="shared" si="392"/>
        <v/>
      </c>
      <c r="Q2423" s="34">
        <f t="shared" si="393"/>
        <v>0</v>
      </c>
      <c r="R2423" s="45">
        <f t="shared" si="394"/>
        <v>0</v>
      </c>
      <c r="S2423" s="44"/>
      <c r="T2423" s="45"/>
      <c r="U2423" s="45"/>
      <c r="V2423" s="45" t="str">
        <f t="shared" si="395"/>
        <v/>
      </c>
      <c r="W2423" s="46" t="str">
        <f t="shared" si="396"/>
        <v/>
      </c>
      <c r="X2423" s="12"/>
    </row>
    <row r="2424" spans="1:24" x14ac:dyDescent="0.25">
      <c r="A2424" s="53">
        <v>4246</v>
      </c>
      <c r="B2424" s="22"/>
      <c r="C2424" s="34"/>
      <c r="D2424" s="45"/>
      <c r="E2424" s="44"/>
      <c r="F2424" s="45"/>
      <c r="G2424" s="45"/>
      <c r="H2424" s="45" t="str">
        <f t="shared" si="387"/>
        <v/>
      </c>
      <c r="I2424" s="46" t="str">
        <f t="shared" si="388"/>
        <v/>
      </c>
      <c r="J2424" s="34">
        <f t="shared" si="389"/>
        <v>0</v>
      </c>
      <c r="K2424" s="45">
        <f t="shared" si="390"/>
        <v>0</v>
      </c>
      <c r="L2424" s="44"/>
      <c r="M2424" s="45"/>
      <c r="N2424" s="45"/>
      <c r="O2424" s="45" t="str">
        <f t="shared" si="391"/>
        <v/>
      </c>
      <c r="P2424" s="46" t="str">
        <f t="shared" si="392"/>
        <v/>
      </c>
      <c r="Q2424" s="34">
        <f t="shared" si="393"/>
        <v>0</v>
      </c>
      <c r="R2424" s="45">
        <f t="shared" si="394"/>
        <v>0</v>
      </c>
      <c r="S2424" s="44"/>
      <c r="T2424" s="45"/>
      <c r="U2424" s="45"/>
      <c r="V2424" s="45" t="str">
        <f t="shared" si="395"/>
        <v/>
      </c>
      <c r="W2424" s="46" t="str">
        <f t="shared" si="396"/>
        <v/>
      </c>
      <c r="X2424" s="12"/>
    </row>
    <row r="2425" spans="1:24" x14ac:dyDescent="0.25">
      <c r="A2425" s="53">
        <v>4247</v>
      </c>
      <c r="B2425" s="22"/>
      <c r="C2425" s="34"/>
      <c r="D2425" s="45"/>
      <c r="E2425" s="44"/>
      <c r="F2425" s="45"/>
      <c r="G2425" s="45"/>
      <c r="H2425" s="45" t="str">
        <f t="shared" si="387"/>
        <v/>
      </c>
      <c r="I2425" s="46" t="str">
        <f t="shared" si="388"/>
        <v/>
      </c>
      <c r="J2425" s="34">
        <f t="shared" si="389"/>
        <v>0</v>
      </c>
      <c r="K2425" s="45">
        <f t="shared" si="390"/>
        <v>0</v>
      </c>
      <c r="L2425" s="44"/>
      <c r="M2425" s="45"/>
      <c r="N2425" s="45"/>
      <c r="O2425" s="45" t="str">
        <f t="shared" si="391"/>
        <v/>
      </c>
      <c r="P2425" s="46" t="str">
        <f t="shared" si="392"/>
        <v/>
      </c>
      <c r="Q2425" s="34">
        <f t="shared" si="393"/>
        <v>0</v>
      </c>
      <c r="R2425" s="45">
        <f t="shared" si="394"/>
        <v>0</v>
      </c>
      <c r="S2425" s="44"/>
      <c r="T2425" s="45"/>
      <c r="U2425" s="45"/>
      <c r="V2425" s="45" t="str">
        <f t="shared" si="395"/>
        <v/>
      </c>
      <c r="W2425" s="46" t="str">
        <f t="shared" si="396"/>
        <v/>
      </c>
      <c r="X2425" s="12"/>
    </row>
    <row r="2426" spans="1:24" x14ac:dyDescent="0.25">
      <c r="A2426" s="53">
        <v>4248</v>
      </c>
      <c r="B2426" s="22"/>
      <c r="C2426" s="34"/>
      <c r="D2426" s="45"/>
      <c r="E2426" s="44"/>
      <c r="F2426" s="45"/>
      <c r="G2426" s="45"/>
      <c r="H2426" s="45" t="str">
        <f t="shared" si="387"/>
        <v/>
      </c>
      <c r="I2426" s="46" t="str">
        <f t="shared" si="388"/>
        <v/>
      </c>
      <c r="J2426" s="34">
        <f t="shared" si="389"/>
        <v>0</v>
      </c>
      <c r="K2426" s="45">
        <f t="shared" si="390"/>
        <v>0</v>
      </c>
      <c r="L2426" s="44"/>
      <c r="M2426" s="45"/>
      <c r="N2426" s="45"/>
      <c r="O2426" s="45" t="str">
        <f t="shared" si="391"/>
        <v/>
      </c>
      <c r="P2426" s="46" t="str">
        <f t="shared" si="392"/>
        <v/>
      </c>
      <c r="Q2426" s="34">
        <f t="shared" si="393"/>
        <v>0</v>
      </c>
      <c r="R2426" s="45">
        <f t="shared" si="394"/>
        <v>0</v>
      </c>
      <c r="S2426" s="44"/>
      <c r="T2426" s="45"/>
      <c r="U2426" s="45"/>
      <c r="V2426" s="45" t="str">
        <f t="shared" si="395"/>
        <v/>
      </c>
      <c r="W2426" s="46" t="str">
        <f t="shared" si="396"/>
        <v/>
      </c>
      <c r="X2426" s="12"/>
    </row>
    <row r="2427" spans="1:24" x14ac:dyDescent="0.25">
      <c r="A2427" s="53">
        <v>4249</v>
      </c>
      <c r="B2427" s="22"/>
      <c r="C2427" s="34"/>
      <c r="D2427" s="45"/>
      <c r="E2427" s="44"/>
      <c r="F2427" s="45"/>
      <c r="G2427" s="45"/>
      <c r="H2427" s="45" t="str">
        <f t="shared" si="387"/>
        <v/>
      </c>
      <c r="I2427" s="46" t="str">
        <f t="shared" si="388"/>
        <v/>
      </c>
      <c r="J2427" s="34">
        <f t="shared" si="389"/>
        <v>0</v>
      </c>
      <c r="K2427" s="45">
        <f t="shared" si="390"/>
        <v>0</v>
      </c>
      <c r="L2427" s="44"/>
      <c r="M2427" s="45"/>
      <c r="N2427" s="45"/>
      <c r="O2427" s="45" t="str">
        <f t="shared" si="391"/>
        <v/>
      </c>
      <c r="P2427" s="46" t="str">
        <f t="shared" si="392"/>
        <v/>
      </c>
      <c r="Q2427" s="34">
        <f t="shared" si="393"/>
        <v>0</v>
      </c>
      <c r="R2427" s="45">
        <f t="shared" si="394"/>
        <v>0</v>
      </c>
      <c r="S2427" s="44"/>
      <c r="T2427" s="45"/>
      <c r="U2427" s="45"/>
      <c r="V2427" s="45" t="str">
        <f t="shared" si="395"/>
        <v/>
      </c>
      <c r="W2427" s="46" t="str">
        <f t="shared" si="396"/>
        <v/>
      </c>
      <c r="X2427" s="12"/>
    </row>
    <row r="2428" spans="1:24" x14ac:dyDescent="0.25">
      <c r="A2428" s="53">
        <v>4250</v>
      </c>
      <c r="B2428" s="22"/>
      <c r="C2428" s="34"/>
      <c r="D2428" s="45"/>
      <c r="E2428" s="44"/>
      <c r="F2428" s="45"/>
      <c r="G2428" s="45"/>
      <c r="H2428" s="45" t="str">
        <f t="shared" si="387"/>
        <v/>
      </c>
      <c r="I2428" s="46" t="str">
        <f t="shared" si="388"/>
        <v/>
      </c>
      <c r="J2428" s="34">
        <f t="shared" si="389"/>
        <v>0</v>
      </c>
      <c r="K2428" s="45">
        <f t="shared" si="390"/>
        <v>0</v>
      </c>
      <c r="L2428" s="44"/>
      <c r="M2428" s="45"/>
      <c r="N2428" s="45"/>
      <c r="O2428" s="45" t="str">
        <f t="shared" si="391"/>
        <v/>
      </c>
      <c r="P2428" s="46" t="str">
        <f t="shared" si="392"/>
        <v/>
      </c>
      <c r="Q2428" s="34">
        <f t="shared" si="393"/>
        <v>0</v>
      </c>
      <c r="R2428" s="45">
        <f t="shared" si="394"/>
        <v>0</v>
      </c>
      <c r="S2428" s="44"/>
      <c r="T2428" s="45"/>
      <c r="U2428" s="45"/>
      <c r="V2428" s="45" t="str">
        <f t="shared" si="395"/>
        <v/>
      </c>
      <c r="W2428" s="46" t="str">
        <f t="shared" si="396"/>
        <v/>
      </c>
      <c r="X2428" s="12"/>
    </row>
    <row r="2429" spans="1:24" x14ac:dyDescent="0.25">
      <c r="A2429" s="53">
        <v>4251</v>
      </c>
      <c r="B2429" s="22"/>
      <c r="C2429" s="34"/>
      <c r="D2429" s="45"/>
      <c r="E2429" s="44"/>
      <c r="F2429" s="45"/>
      <c r="G2429" s="45"/>
      <c r="H2429" s="45" t="str">
        <f t="shared" si="387"/>
        <v/>
      </c>
      <c r="I2429" s="46" t="str">
        <f t="shared" si="388"/>
        <v/>
      </c>
      <c r="J2429" s="34">
        <f t="shared" si="389"/>
        <v>0</v>
      </c>
      <c r="K2429" s="45">
        <f t="shared" si="390"/>
        <v>0</v>
      </c>
      <c r="L2429" s="44"/>
      <c r="M2429" s="45"/>
      <c r="N2429" s="45"/>
      <c r="O2429" s="45" t="str">
        <f t="shared" si="391"/>
        <v/>
      </c>
      <c r="P2429" s="46" t="str">
        <f t="shared" si="392"/>
        <v/>
      </c>
      <c r="Q2429" s="34">
        <f t="shared" si="393"/>
        <v>0</v>
      </c>
      <c r="R2429" s="45">
        <f t="shared" si="394"/>
        <v>0</v>
      </c>
      <c r="S2429" s="44"/>
      <c r="T2429" s="45"/>
      <c r="U2429" s="45"/>
      <c r="V2429" s="45" t="str">
        <f t="shared" si="395"/>
        <v/>
      </c>
      <c r="W2429" s="46" t="str">
        <f t="shared" si="396"/>
        <v/>
      </c>
      <c r="X2429" s="12"/>
    </row>
    <row r="2430" spans="1:24" x14ac:dyDescent="0.25">
      <c r="A2430" s="53">
        <v>4252</v>
      </c>
      <c r="B2430" s="22"/>
      <c r="C2430" s="34"/>
      <c r="D2430" s="45"/>
      <c r="E2430" s="44"/>
      <c r="F2430" s="45"/>
      <c r="G2430" s="45"/>
      <c r="H2430" s="45" t="str">
        <f t="shared" si="387"/>
        <v/>
      </c>
      <c r="I2430" s="46" t="str">
        <f t="shared" si="388"/>
        <v/>
      </c>
      <c r="J2430" s="34">
        <f t="shared" si="389"/>
        <v>0</v>
      </c>
      <c r="K2430" s="45">
        <f t="shared" si="390"/>
        <v>0</v>
      </c>
      <c r="L2430" s="44"/>
      <c r="M2430" s="45"/>
      <c r="N2430" s="45"/>
      <c r="O2430" s="45" t="str">
        <f t="shared" si="391"/>
        <v/>
      </c>
      <c r="P2430" s="46" t="str">
        <f t="shared" si="392"/>
        <v/>
      </c>
      <c r="Q2430" s="34">
        <f t="shared" si="393"/>
        <v>0</v>
      </c>
      <c r="R2430" s="45">
        <f t="shared" si="394"/>
        <v>0</v>
      </c>
      <c r="S2430" s="44"/>
      <c r="T2430" s="45"/>
      <c r="U2430" s="45"/>
      <c r="V2430" s="45" t="str">
        <f t="shared" si="395"/>
        <v/>
      </c>
      <c r="W2430" s="46" t="str">
        <f t="shared" si="396"/>
        <v/>
      </c>
      <c r="X2430" s="12"/>
    </row>
    <row r="2431" spans="1:24" x14ac:dyDescent="0.25">
      <c r="A2431" s="53">
        <v>4253</v>
      </c>
      <c r="B2431" s="22"/>
      <c r="C2431" s="34"/>
      <c r="D2431" s="45"/>
      <c r="E2431" s="44"/>
      <c r="F2431" s="45"/>
      <c r="G2431" s="45"/>
      <c r="H2431" s="45" t="str">
        <f t="shared" si="387"/>
        <v/>
      </c>
      <c r="I2431" s="46" t="str">
        <f t="shared" si="388"/>
        <v/>
      </c>
      <c r="J2431" s="34">
        <f t="shared" si="389"/>
        <v>0</v>
      </c>
      <c r="K2431" s="45">
        <f t="shared" si="390"/>
        <v>0</v>
      </c>
      <c r="L2431" s="44"/>
      <c r="M2431" s="45"/>
      <c r="N2431" s="45"/>
      <c r="O2431" s="45" t="str">
        <f t="shared" si="391"/>
        <v/>
      </c>
      <c r="P2431" s="46" t="str">
        <f t="shared" si="392"/>
        <v/>
      </c>
      <c r="Q2431" s="34">
        <f t="shared" si="393"/>
        <v>0</v>
      </c>
      <c r="R2431" s="45">
        <f t="shared" si="394"/>
        <v>0</v>
      </c>
      <c r="S2431" s="44"/>
      <c r="T2431" s="45"/>
      <c r="U2431" s="45"/>
      <c r="V2431" s="45" t="str">
        <f t="shared" si="395"/>
        <v/>
      </c>
      <c r="W2431" s="46" t="str">
        <f t="shared" si="396"/>
        <v/>
      </c>
      <c r="X2431" s="12"/>
    </row>
    <row r="2432" spans="1:24" x14ac:dyDescent="0.25">
      <c r="A2432" s="53">
        <v>4254</v>
      </c>
      <c r="B2432" s="22"/>
      <c r="C2432" s="34"/>
      <c r="D2432" s="45"/>
      <c r="E2432" s="44"/>
      <c r="F2432" s="45"/>
      <c r="G2432" s="45"/>
      <c r="H2432" s="45" t="str">
        <f t="shared" si="387"/>
        <v/>
      </c>
      <c r="I2432" s="46" t="str">
        <f t="shared" si="388"/>
        <v/>
      </c>
      <c r="J2432" s="34">
        <f t="shared" si="389"/>
        <v>0</v>
      </c>
      <c r="K2432" s="45">
        <f t="shared" si="390"/>
        <v>0</v>
      </c>
      <c r="L2432" s="44"/>
      <c r="M2432" s="45"/>
      <c r="N2432" s="45"/>
      <c r="O2432" s="45" t="str">
        <f t="shared" si="391"/>
        <v/>
      </c>
      <c r="P2432" s="46" t="str">
        <f t="shared" si="392"/>
        <v/>
      </c>
      <c r="Q2432" s="34">
        <f t="shared" si="393"/>
        <v>0</v>
      </c>
      <c r="R2432" s="45">
        <f t="shared" si="394"/>
        <v>0</v>
      </c>
      <c r="S2432" s="44"/>
      <c r="T2432" s="45"/>
      <c r="U2432" s="45"/>
      <c r="V2432" s="45" t="str">
        <f t="shared" si="395"/>
        <v/>
      </c>
      <c r="W2432" s="46" t="str">
        <f t="shared" si="396"/>
        <v/>
      </c>
      <c r="X2432" s="12"/>
    </row>
    <row r="2433" spans="1:24" x14ac:dyDescent="0.25">
      <c r="A2433" s="53">
        <v>4255</v>
      </c>
      <c r="B2433" s="22"/>
      <c r="C2433" s="34"/>
      <c r="D2433" s="45"/>
      <c r="E2433" s="44"/>
      <c r="F2433" s="45"/>
      <c r="G2433" s="45"/>
      <c r="H2433" s="45" t="str">
        <f t="shared" ref="H2433:H2496" si="397">IF(F2433="","",(SMALL(F2433:G2433,1)))</f>
        <v/>
      </c>
      <c r="I2433" s="46" t="str">
        <f t="shared" ref="I2433:I2496" si="398">IF(F2433="","",(IF(H2433&gt;D2433,"APROVADO","REPROVADO")))</f>
        <v/>
      </c>
      <c r="J2433" s="34">
        <f t="shared" ref="J2433:J2496" si="399">C2433</f>
        <v>0</v>
      </c>
      <c r="K2433" s="45">
        <f t="shared" ref="K2433:K2496" si="400">D2433</f>
        <v>0</v>
      </c>
      <c r="L2433" s="44"/>
      <c r="M2433" s="45"/>
      <c r="N2433" s="45"/>
      <c r="O2433" s="45" t="str">
        <f t="shared" ref="O2433:O2496" si="401">IF(M2433="","",(SMALL(M2433:N2433,1)))</f>
        <v/>
      </c>
      <c r="P2433" s="46" t="str">
        <f t="shared" ref="P2433:P2496" si="402">IF(M2433="","",(IF(O2433&gt;K2433,"APROVADO","REPROVADO")))</f>
        <v/>
      </c>
      <c r="Q2433" s="34">
        <f t="shared" ref="Q2433:Q2496" si="403">C2433</f>
        <v>0</v>
      </c>
      <c r="R2433" s="45">
        <f t="shared" ref="R2433:R2496" si="404">D2433</f>
        <v>0</v>
      </c>
      <c r="S2433" s="44"/>
      <c r="T2433" s="45"/>
      <c r="U2433" s="45"/>
      <c r="V2433" s="45" t="str">
        <f t="shared" ref="V2433:V2496" si="405">IF(T2433="","",(SMALL(T2433:U2433,1)))</f>
        <v/>
      </c>
      <c r="W2433" s="46" t="str">
        <f t="shared" ref="W2433:W2496" si="406">IF(T2433="","",(IF(V2433&gt;R2433,"APROVADO","REPROVADO")))</f>
        <v/>
      </c>
      <c r="X2433" s="12"/>
    </row>
    <row r="2434" spans="1:24" x14ac:dyDescent="0.25">
      <c r="A2434" s="53">
        <v>4256</v>
      </c>
      <c r="B2434" s="22"/>
      <c r="C2434" s="34"/>
      <c r="D2434" s="45"/>
      <c r="E2434" s="44"/>
      <c r="F2434" s="45"/>
      <c r="G2434" s="45"/>
      <c r="H2434" s="45" t="str">
        <f t="shared" si="397"/>
        <v/>
      </c>
      <c r="I2434" s="46" t="str">
        <f t="shared" si="398"/>
        <v/>
      </c>
      <c r="J2434" s="34">
        <f t="shared" si="399"/>
        <v>0</v>
      </c>
      <c r="K2434" s="45">
        <f t="shared" si="400"/>
        <v>0</v>
      </c>
      <c r="L2434" s="44"/>
      <c r="M2434" s="45"/>
      <c r="N2434" s="45"/>
      <c r="O2434" s="45" t="str">
        <f t="shared" si="401"/>
        <v/>
      </c>
      <c r="P2434" s="46" t="str">
        <f t="shared" si="402"/>
        <v/>
      </c>
      <c r="Q2434" s="34">
        <f t="shared" si="403"/>
        <v>0</v>
      </c>
      <c r="R2434" s="45">
        <f t="shared" si="404"/>
        <v>0</v>
      </c>
      <c r="S2434" s="44"/>
      <c r="T2434" s="45"/>
      <c r="U2434" s="45"/>
      <c r="V2434" s="45" t="str">
        <f t="shared" si="405"/>
        <v/>
      </c>
      <c r="W2434" s="46" t="str">
        <f t="shared" si="406"/>
        <v/>
      </c>
      <c r="X2434" s="12"/>
    </row>
    <row r="2435" spans="1:24" x14ac:dyDescent="0.25">
      <c r="A2435" s="53">
        <v>4257</v>
      </c>
      <c r="B2435" s="22"/>
      <c r="C2435" s="34"/>
      <c r="D2435" s="45"/>
      <c r="E2435" s="44"/>
      <c r="F2435" s="45"/>
      <c r="G2435" s="45"/>
      <c r="H2435" s="45" t="str">
        <f t="shared" si="397"/>
        <v/>
      </c>
      <c r="I2435" s="46" t="str">
        <f t="shared" si="398"/>
        <v/>
      </c>
      <c r="J2435" s="34">
        <f t="shared" si="399"/>
        <v>0</v>
      </c>
      <c r="K2435" s="45">
        <f t="shared" si="400"/>
        <v>0</v>
      </c>
      <c r="L2435" s="44"/>
      <c r="M2435" s="45"/>
      <c r="N2435" s="45"/>
      <c r="O2435" s="45" t="str">
        <f t="shared" si="401"/>
        <v/>
      </c>
      <c r="P2435" s="46" t="str">
        <f t="shared" si="402"/>
        <v/>
      </c>
      <c r="Q2435" s="34">
        <f t="shared" si="403"/>
        <v>0</v>
      </c>
      <c r="R2435" s="45">
        <f t="shared" si="404"/>
        <v>0</v>
      </c>
      <c r="S2435" s="44"/>
      <c r="T2435" s="45"/>
      <c r="U2435" s="45"/>
      <c r="V2435" s="45" t="str">
        <f t="shared" si="405"/>
        <v/>
      </c>
      <c r="W2435" s="46" t="str">
        <f t="shared" si="406"/>
        <v/>
      </c>
      <c r="X2435" s="12"/>
    </row>
    <row r="2436" spans="1:24" x14ac:dyDescent="0.25">
      <c r="A2436" s="53">
        <v>4258</v>
      </c>
      <c r="B2436" s="22"/>
      <c r="C2436" s="34"/>
      <c r="D2436" s="45"/>
      <c r="E2436" s="44"/>
      <c r="F2436" s="45"/>
      <c r="G2436" s="45"/>
      <c r="H2436" s="45" t="str">
        <f t="shared" si="397"/>
        <v/>
      </c>
      <c r="I2436" s="46" t="str">
        <f t="shared" si="398"/>
        <v/>
      </c>
      <c r="J2436" s="34">
        <f t="shared" si="399"/>
        <v>0</v>
      </c>
      <c r="K2436" s="45">
        <f t="shared" si="400"/>
        <v>0</v>
      </c>
      <c r="L2436" s="44"/>
      <c r="M2436" s="45"/>
      <c r="N2436" s="45"/>
      <c r="O2436" s="45" t="str">
        <f t="shared" si="401"/>
        <v/>
      </c>
      <c r="P2436" s="46" t="str">
        <f t="shared" si="402"/>
        <v/>
      </c>
      <c r="Q2436" s="34">
        <f t="shared" si="403"/>
        <v>0</v>
      </c>
      <c r="R2436" s="45">
        <f t="shared" si="404"/>
        <v>0</v>
      </c>
      <c r="S2436" s="44"/>
      <c r="T2436" s="45"/>
      <c r="U2436" s="45"/>
      <c r="V2436" s="45" t="str">
        <f t="shared" si="405"/>
        <v/>
      </c>
      <c r="W2436" s="46" t="str">
        <f t="shared" si="406"/>
        <v/>
      </c>
      <c r="X2436" s="12"/>
    </row>
    <row r="2437" spans="1:24" x14ac:dyDescent="0.25">
      <c r="A2437" s="53">
        <v>4259</v>
      </c>
      <c r="B2437" s="22"/>
      <c r="C2437" s="34"/>
      <c r="D2437" s="45"/>
      <c r="E2437" s="44"/>
      <c r="F2437" s="45"/>
      <c r="G2437" s="45"/>
      <c r="H2437" s="45" t="str">
        <f t="shared" si="397"/>
        <v/>
      </c>
      <c r="I2437" s="46" t="str">
        <f t="shared" si="398"/>
        <v/>
      </c>
      <c r="J2437" s="34">
        <f t="shared" si="399"/>
        <v>0</v>
      </c>
      <c r="K2437" s="45">
        <f t="shared" si="400"/>
        <v>0</v>
      </c>
      <c r="L2437" s="44"/>
      <c r="M2437" s="45"/>
      <c r="N2437" s="45"/>
      <c r="O2437" s="45" t="str">
        <f t="shared" si="401"/>
        <v/>
      </c>
      <c r="P2437" s="46" t="str">
        <f t="shared" si="402"/>
        <v/>
      </c>
      <c r="Q2437" s="34">
        <f t="shared" si="403"/>
        <v>0</v>
      </c>
      <c r="R2437" s="45">
        <f t="shared" si="404"/>
        <v>0</v>
      </c>
      <c r="S2437" s="44"/>
      <c r="T2437" s="45"/>
      <c r="U2437" s="45"/>
      <c r="V2437" s="45" t="str">
        <f t="shared" si="405"/>
        <v/>
      </c>
      <c r="W2437" s="46" t="str">
        <f t="shared" si="406"/>
        <v/>
      </c>
      <c r="X2437" s="12"/>
    </row>
    <row r="2438" spans="1:24" x14ac:dyDescent="0.25">
      <c r="A2438" s="53">
        <v>4260</v>
      </c>
      <c r="B2438" s="22"/>
      <c r="C2438" s="34"/>
      <c r="D2438" s="45"/>
      <c r="E2438" s="44"/>
      <c r="F2438" s="45"/>
      <c r="G2438" s="45"/>
      <c r="H2438" s="45" t="str">
        <f t="shared" si="397"/>
        <v/>
      </c>
      <c r="I2438" s="46" t="str">
        <f t="shared" si="398"/>
        <v/>
      </c>
      <c r="J2438" s="34">
        <f t="shared" si="399"/>
        <v>0</v>
      </c>
      <c r="K2438" s="45">
        <f t="shared" si="400"/>
        <v>0</v>
      </c>
      <c r="L2438" s="44"/>
      <c r="M2438" s="45"/>
      <c r="N2438" s="45"/>
      <c r="O2438" s="45" t="str">
        <f t="shared" si="401"/>
        <v/>
      </c>
      <c r="P2438" s="46" t="str">
        <f t="shared" si="402"/>
        <v/>
      </c>
      <c r="Q2438" s="34">
        <f t="shared" si="403"/>
        <v>0</v>
      </c>
      <c r="R2438" s="45">
        <f t="shared" si="404"/>
        <v>0</v>
      </c>
      <c r="S2438" s="44"/>
      <c r="T2438" s="45"/>
      <c r="U2438" s="45"/>
      <c r="V2438" s="45" t="str">
        <f t="shared" si="405"/>
        <v/>
      </c>
      <c r="W2438" s="46" t="str">
        <f t="shared" si="406"/>
        <v/>
      </c>
      <c r="X2438" s="12"/>
    </row>
    <row r="2439" spans="1:24" x14ac:dyDescent="0.25">
      <c r="A2439" s="53">
        <v>4261</v>
      </c>
      <c r="B2439" s="22"/>
      <c r="C2439" s="34"/>
      <c r="D2439" s="45"/>
      <c r="E2439" s="44"/>
      <c r="F2439" s="45"/>
      <c r="G2439" s="45"/>
      <c r="H2439" s="45" t="str">
        <f t="shared" si="397"/>
        <v/>
      </c>
      <c r="I2439" s="46" t="str">
        <f t="shared" si="398"/>
        <v/>
      </c>
      <c r="J2439" s="34">
        <f t="shared" si="399"/>
        <v>0</v>
      </c>
      <c r="K2439" s="45">
        <f t="shared" si="400"/>
        <v>0</v>
      </c>
      <c r="L2439" s="44"/>
      <c r="M2439" s="45"/>
      <c r="N2439" s="45"/>
      <c r="O2439" s="45" t="str">
        <f t="shared" si="401"/>
        <v/>
      </c>
      <c r="P2439" s="46" t="str">
        <f t="shared" si="402"/>
        <v/>
      </c>
      <c r="Q2439" s="34">
        <f t="shared" si="403"/>
        <v>0</v>
      </c>
      <c r="R2439" s="45">
        <f t="shared" si="404"/>
        <v>0</v>
      </c>
      <c r="S2439" s="44"/>
      <c r="T2439" s="45"/>
      <c r="U2439" s="45"/>
      <c r="V2439" s="45" t="str">
        <f t="shared" si="405"/>
        <v/>
      </c>
      <c r="W2439" s="46" t="str">
        <f t="shared" si="406"/>
        <v/>
      </c>
      <c r="X2439" s="12"/>
    </row>
    <row r="2440" spans="1:24" x14ac:dyDescent="0.25">
      <c r="A2440" s="53">
        <v>4262</v>
      </c>
      <c r="B2440" s="22"/>
      <c r="C2440" s="34"/>
      <c r="D2440" s="45"/>
      <c r="E2440" s="44"/>
      <c r="F2440" s="45"/>
      <c r="G2440" s="45"/>
      <c r="H2440" s="45" t="str">
        <f t="shared" si="397"/>
        <v/>
      </c>
      <c r="I2440" s="46" t="str">
        <f t="shared" si="398"/>
        <v/>
      </c>
      <c r="J2440" s="34">
        <f t="shared" si="399"/>
        <v>0</v>
      </c>
      <c r="K2440" s="45">
        <f t="shared" si="400"/>
        <v>0</v>
      </c>
      <c r="L2440" s="44"/>
      <c r="M2440" s="45"/>
      <c r="N2440" s="45"/>
      <c r="O2440" s="45" t="str">
        <f t="shared" si="401"/>
        <v/>
      </c>
      <c r="P2440" s="46" t="str">
        <f t="shared" si="402"/>
        <v/>
      </c>
      <c r="Q2440" s="34">
        <f t="shared" si="403"/>
        <v>0</v>
      </c>
      <c r="R2440" s="45">
        <f t="shared" si="404"/>
        <v>0</v>
      </c>
      <c r="S2440" s="44"/>
      <c r="T2440" s="45"/>
      <c r="U2440" s="45"/>
      <c r="V2440" s="45" t="str">
        <f t="shared" si="405"/>
        <v/>
      </c>
      <c r="W2440" s="46" t="str">
        <f t="shared" si="406"/>
        <v/>
      </c>
      <c r="X2440" s="12"/>
    </row>
    <row r="2441" spans="1:24" x14ac:dyDescent="0.25">
      <c r="A2441" s="53">
        <v>4263</v>
      </c>
      <c r="B2441" s="22"/>
      <c r="C2441" s="34"/>
      <c r="D2441" s="45"/>
      <c r="E2441" s="44"/>
      <c r="F2441" s="45"/>
      <c r="G2441" s="45"/>
      <c r="H2441" s="45" t="str">
        <f t="shared" si="397"/>
        <v/>
      </c>
      <c r="I2441" s="46" t="str">
        <f t="shared" si="398"/>
        <v/>
      </c>
      <c r="J2441" s="34">
        <f t="shared" si="399"/>
        <v>0</v>
      </c>
      <c r="K2441" s="45">
        <f t="shared" si="400"/>
        <v>0</v>
      </c>
      <c r="L2441" s="44"/>
      <c r="M2441" s="45"/>
      <c r="N2441" s="45"/>
      <c r="O2441" s="45" t="str">
        <f t="shared" si="401"/>
        <v/>
      </c>
      <c r="P2441" s="46" t="str">
        <f t="shared" si="402"/>
        <v/>
      </c>
      <c r="Q2441" s="34">
        <f t="shared" si="403"/>
        <v>0</v>
      </c>
      <c r="R2441" s="45">
        <f t="shared" si="404"/>
        <v>0</v>
      </c>
      <c r="S2441" s="44"/>
      <c r="T2441" s="45"/>
      <c r="U2441" s="45"/>
      <c r="V2441" s="45" t="str">
        <f t="shared" si="405"/>
        <v/>
      </c>
      <c r="W2441" s="46" t="str">
        <f t="shared" si="406"/>
        <v/>
      </c>
      <c r="X2441" s="12"/>
    </row>
    <row r="2442" spans="1:24" x14ac:dyDescent="0.25">
      <c r="A2442" s="53">
        <v>4264</v>
      </c>
      <c r="B2442" s="22"/>
      <c r="C2442" s="34"/>
      <c r="D2442" s="45"/>
      <c r="E2442" s="44"/>
      <c r="F2442" s="45"/>
      <c r="G2442" s="45"/>
      <c r="H2442" s="45" t="str">
        <f t="shared" si="397"/>
        <v/>
      </c>
      <c r="I2442" s="46" t="str">
        <f t="shared" si="398"/>
        <v/>
      </c>
      <c r="J2442" s="34">
        <f t="shared" si="399"/>
        <v>0</v>
      </c>
      <c r="K2442" s="45">
        <f t="shared" si="400"/>
        <v>0</v>
      </c>
      <c r="L2442" s="44"/>
      <c r="M2442" s="45"/>
      <c r="N2442" s="45"/>
      <c r="O2442" s="45" t="str">
        <f t="shared" si="401"/>
        <v/>
      </c>
      <c r="P2442" s="46" t="str">
        <f t="shared" si="402"/>
        <v/>
      </c>
      <c r="Q2442" s="34">
        <f t="shared" si="403"/>
        <v>0</v>
      </c>
      <c r="R2442" s="45">
        <f t="shared" si="404"/>
        <v>0</v>
      </c>
      <c r="S2442" s="44"/>
      <c r="T2442" s="45"/>
      <c r="U2442" s="45"/>
      <c r="V2442" s="45" t="str">
        <f t="shared" si="405"/>
        <v/>
      </c>
      <c r="W2442" s="46" t="str">
        <f t="shared" si="406"/>
        <v/>
      </c>
      <c r="X2442" s="12"/>
    </row>
    <row r="2443" spans="1:24" x14ac:dyDescent="0.25">
      <c r="A2443" s="53">
        <v>4265</v>
      </c>
      <c r="B2443" s="22"/>
      <c r="C2443" s="34"/>
      <c r="D2443" s="45"/>
      <c r="E2443" s="44"/>
      <c r="F2443" s="45"/>
      <c r="G2443" s="45"/>
      <c r="H2443" s="45" t="str">
        <f t="shared" si="397"/>
        <v/>
      </c>
      <c r="I2443" s="46" t="str">
        <f t="shared" si="398"/>
        <v/>
      </c>
      <c r="J2443" s="34">
        <f t="shared" si="399"/>
        <v>0</v>
      </c>
      <c r="K2443" s="45">
        <f t="shared" si="400"/>
        <v>0</v>
      </c>
      <c r="L2443" s="44"/>
      <c r="M2443" s="45"/>
      <c r="N2443" s="45"/>
      <c r="O2443" s="45" t="str">
        <f t="shared" si="401"/>
        <v/>
      </c>
      <c r="P2443" s="46" t="str">
        <f t="shared" si="402"/>
        <v/>
      </c>
      <c r="Q2443" s="34">
        <f t="shared" si="403"/>
        <v>0</v>
      </c>
      <c r="R2443" s="45">
        <f t="shared" si="404"/>
        <v>0</v>
      </c>
      <c r="S2443" s="44"/>
      <c r="T2443" s="45"/>
      <c r="U2443" s="45"/>
      <c r="V2443" s="45" t="str">
        <f t="shared" si="405"/>
        <v/>
      </c>
      <c r="W2443" s="46" t="str">
        <f t="shared" si="406"/>
        <v/>
      </c>
      <c r="X2443" s="12"/>
    </row>
    <row r="2444" spans="1:24" x14ac:dyDescent="0.25">
      <c r="A2444" s="53">
        <v>4266</v>
      </c>
      <c r="B2444" s="22"/>
      <c r="C2444" s="34"/>
      <c r="D2444" s="45"/>
      <c r="E2444" s="44"/>
      <c r="F2444" s="45"/>
      <c r="G2444" s="45"/>
      <c r="H2444" s="45" t="str">
        <f t="shared" si="397"/>
        <v/>
      </c>
      <c r="I2444" s="46" t="str">
        <f t="shared" si="398"/>
        <v/>
      </c>
      <c r="J2444" s="34">
        <f t="shared" si="399"/>
        <v>0</v>
      </c>
      <c r="K2444" s="45">
        <f t="shared" si="400"/>
        <v>0</v>
      </c>
      <c r="L2444" s="44"/>
      <c r="M2444" s="45"/>
      <c r="N2444" s="45"/>
      <c r="O2444" s="45" t="str">
        <f t="shared" si="401"/>
        <v/>
      </c>
      <c r="P2444" s="46" t="str">
        <f t="shared" si="402"/>
        <v/>
      </c>
      <c r="Q2444" s="34">
        <f t="shared" si="403"/>
        <v>0</v>
      </c>
      <c r="R2444" s="45">
        <f t="shared" si="404"/>
        <v>0</v>
      </c>
      <c r="S2444" s="44"/>
      <c r="T2444" s="45"/>
      <c r="U2444" s="45"/>
      <c r="V2444" s="45" t="str">
        <f t="shared" si="405"/>
        <v/>
      </c>
      <c r="W2444" s="46" t="str">
        <f t="shared" si="406"/>
        <v/>
      </c>
      <c r="X2444" s="12"/>
    </row>
    <row r="2445" spans="1:24" x14ac:dyDescent="0.25">
      <c r="A2445" s="53">
        <v>4267</v>
      </c>
      <c r="B2445" s="22"/>
      <c r="C2445" s="34"/>
      <c r="D2445" s="45"/>
      <c r="E2445" s="44"/>
      <c r="F2445" s="45"/>
      <c r="G2445" s="45"/>
      <c r="H2445" s="45" t="str">
        <f t="shared" si="397"/>
        <v/>
      </c>
      <c r="I2445" s="46" t="str">
        <f t="shared" si="398"/>
        <v/>
      </c>
      <c r="J2445" s="34">
        <f t="shared" si="399"/>
        <v>0</v>
      </c>
      <c r="K2445" s="45">
        <f t="shared" si="400"/>
        <v>0</v>
      </c>
      <c r="L2445" s="44"/>
      <c r="M2445" s="45"/>
      <c r="N2445" s="45"/>
      <c r="O2445" s="45" t="str">
        <f t="shared" si="401"/>
        <v/>
      </c>
      <c r="P2445" s="46" t="str">
        <f t="shared" si="402"/>
        <v/>
      </c>
      <c r="Q2445" s="34">
        <f t="shared" si="403"/>
        <v>0</v>
      </c>
      <c r="R2445" s="45">
        <f t="shared" si="404"/>
        <v>0</v>
      </c>
      <c r="S2445" s="44"/>
      <c r="T2445" s="45"/>
      <c r="U2445" s="45"/>
      <c r="V2445" s="45" t="str">
        <f t="shared" si="405"/>
        <v/>
      </c>
      <c r="W2445" s="46" t="str">
        <f t="shared" si="406"/>
        <v/>
      </c>
      <c r="X2445" s="12"/>
    </row>
    <row r="2446" spans="1:24" x14ac:dyDescent="0.25">
      <c r="A2446" s="53">
        <v>4268</v>
      </c>
      <c r="B2446" s="22"/>
      <c r="C2446" s="34"/>
      <c r="D2446" s="45"/>
      <c r="E2446" s="44"/>
      <c r="F2446" s="45"/>
      <c r="G2446" s="45"/>
      <c r="H2446" s="45" t="str">
        <f t="shared" si="397"/>
        <v/>
      </c>
      <c r="I2446" s="46" t="str">
        <f t="shared" si="398"/>
        <v/>
      </c>
      <c r="J2446" s="34">
        <f t="shared" si="399"/>
        <v>0</v>
      </c>
      <c r="K2446" s="45">
        <f t="shared" si="400"/>
        <v>0</v>
      </c>
      <c r="L2446" s="44"/>
      <c r="M2446" s="45"/>
      <c r="N2446" s="45"/>
      <c r="O2446" s="45" t="str">
        <f t="shared" si="401"/>
        <v/>
      </c>
      <c r="P2446" s="46" t="str">
        <f t="shared" si="402"/>
        <v/>
      </c>
      <c r="Q2446" s="34">
        <f t="shared" si="403"/>
        <v>0</v>
      </c>
      <c r="R2446" s="45">
        <f t="shared" si="404"/>
        <v>0</v>
      </c>
      <c r="S2446" s="44"/>
      <c r="T2446" s="45"/>
      <c r="U2446" s="45"/>
      <c r="V2446" s="45" t="str">
        <f t="shared" si="405"/>
        <v/>
      </c>
      <c r="W2446" s="46" t="str">
        <f t="shared" si="406"/>
        <v/>
      </c>
      <c r="X2446" s="12"/>
    </row>
    <row r="2447" spans="1:24" x14ac:dyDescent="0.25">
      <c r="A2447" s="53">
        <v>4269</v>
      </c>
      <c r="B2447" s="22"/>
      <c r="C2447" s="34"/>
      <c r="D2447" s="45"/>
      <c r="E2447" s="44"/>
      <c r="F2447" s="45"/>
      <c r="G2447" s="45"/>
      <c r="H2447" s="45" t="str">
        <f t="shared" si="397"/>
        <v/>
      </c>
      <c r="I2447" s="46" t="str">
        <f t="shared" si="398"/>
        <v/>
      </c>
      <c r="J2447" s="34">
        <f t="shared" si="399"/>
        <v>0</v>
      </c>
      <c r="K2447" s="45">
        <f t="shared" si="400"/>
        <v>0</v>
      </c>
      <c r="L2447" s="44"/>
      <c r="M2447" s="45"/>
      <c r="N2447" s="45"/>
      <c r="O2447" s="45" t="str">
        <f t="shared" si="401"/>
        <v/>
      </c>
      <c r="P2447" s="46" t="str">
        <f t="shared" si="402"/>
        <v/>
      </c>
      <c r="Q2447" s="34">
        <f t="shared" si="403"/>
        <v>0</v>
      </c>
      <c r="R2447" s="45">
        <f t="shared" si="404"/>
        <v>0</v>
      </c>
      <c r="S2447" s="44"/>
      <c r="T2447" s="45"/>
      <c r="U2447" s="45"/>
      <c r="V2447" s="45" t="str">
        <f t="shared" si="405"/>
        <v/>
      </c>
      <c r="W2447" s="46" t="str">
        <f t="shared" si="406"/>
        <v/>
      </c>
      <c r="X2447" s="12"/>
    </row>
    <row r="2448" spans="1:24" x14ac:dyDescent="0.25">
      <c r="A2448" s="53">
        <v>4270</v>
      </c>
      <c r="B2448" s="22"/>
      <c r="C2448" s="34"/>
      <c r="D2448" s="45"/>
      <c r="E2448" s="44"/>
      <c r="F2448" s="45"/>
      <c r="G2448" s="45"/>
      <c r="H2448" s="45" t="str">
        <f t="shared" si="397"/>
        <v/>
      </c>
      <c r="I2448" s="46" t="str">
        <f t="shared" si="398"/>
        <v/>
      </c>
      <c r="J2448" s="34">
        <f t="shared" si="399"/>
        <v>0</v>
      </c>
      <c r="K2448" s="45">
        <f t="shared" si="400"/>
        <v>0</v>
      </c>
      <c r="L2448" s="44"/>
      <c r="M2448" s="45"/>
      <c r="N2448" s="45"/>
      <c r="O2448" s="45" t="str">
        <f t="shared" si="401"/>
        <v/>
      </c>
      <c r="P2448" s="46" t="str">
        <f t="shared" si="402"/>
        <v/>
      </c>
      <c r="Q2448" s="34">
        <f t="shared" si="403"/>
        <v>0</v>
      </c>
      <c r="R2448" s="45">
        <f t="shared" si="404"/>
        <v>0</v>
      </c>
      <c r="S2448" s="44"/>
      <c r="T2448" s="45"/>
      <c r="U2448" s="45"/>
      <c r="V2448" s="45" t="str">
        <f t="shared" si="405"/>
        <v/>
      </c>
      <c r="W2448" s="46" t="str">
        <f t="shared" si="406"/>
        <v/>
      </c>
      <c r="X2448" s="12"/>
    </row>
    <row r="2449" spans="1:24" x14ac:dyDescent="0.25">
      <c r="A2449" s="53">
        <v>4271</v>
      </c>
      <c r="B2449" s="22"/>
      <c r="C2449" s="34"/>
      <c r="D2449" s="45"/>
      <c r="E2449" s="44"/>
      <c r="F2449" s="45"/>
      <c r="G2449" s="45"/>
      <c r="H2449" s="45" t="str">
        <f t="shared" si="397"/>
        <v/>
      </c>
      <c r="I2449" s="46" t="str">
        <f t="shared" si="398"/>
        <v/>
      </c>
      <c r="J2449" s="34">
        <f t="shared" si="399"/>
        <v>0</v>
      </c>
      <c r="K2449" s="45">
        <f t="shared" si="400"/>
        <v>0</v>
      </c>
      <c r="L2449" s="44"/>
      <c r="M2449" s="45"/>
      <c r="N2449" s="45"/>
      <c r="O2449" s="45" t="str">
        <f t="shared" si="401"/>
        <v/>
      </c>
      <c r="P2449" s="46" t="str">
        <f t="shared" si="402"/>
        <v/>
      </c>
      <c r="Q2449" s="34">
        <f t="shared" si="403"/>
        <v>0</v>
      </c>
      <c r="R2449" s="45">
        <f t="shared" si="404"/>
        <v>0</v>
      </c>
      <c r="S2449" s="44"/>
      <c r="T2449" s="45"/>
      <c r="U2449" s="45"/>
      <c r="V2449" s="45" t="str">
        <f t="shared" si="405"/>
        <v/>
      </c>
      <c r="W2449" s="46" t="str">
        <f t="shared" si="406"/>
        <v/>
      </c>
      <c r="X2449" s="12"/>
    </row>
    <row r="2450" spans="1:24" x14ac:dyDescent="0.25">
      <c r="A2450" s="53">
        <v>4272</v>
      </c>
      <c r="B2450" s="22"/>
      <c r="C2450" s="34"/>
      <c r="D2450" s="45"/>
      <c r="E2450" s="44"/>
      <c r="F2450" s="45"/>
      <c r="G2450" s="45"/>
      <c r="H2450" s="45" t="str">
        <f t="shared" si="397"/>
        <v/>
      </c>
      <c r="I2450" s="46" t="str">
        <f t="shared" si="398"/>
        <v/>
      </c>
      <c r="J2450" s="34">
        <f t="shared" si="399"/>
        <v>0</v>
      </c>
      <c r="K2450" s="45">
        <f t="shared" si="400"/>
        <v>0</v>
      </c>
      <c r="L2450" s="44"/>
      <c r="M2450" s="45"/>
      <c r="N2450" s="45"/>
      <c r="O2450" s="45" t="str">
        <f t="shared" si="401"/>
        <v/>
      </c>
      <c r="P2450" s="46" t="str">
        <f t="shared" si="402"/>
        <v/>
      </c>
      <c r="Q2450" s="34">
        <f t="shared" si="403"/>
        <v>0</v>
      </c>
      <c r="R2450" s="45">
        <f t="shared" si="404"/>
        <v>0</v>
      </c>
      <c r="S2450" s="44"/>
      <c r="T2450" s="45"/>
      <c r="U2450" s="45"/>
      <c r="V2450" s="45" t="str">
        <f t="shared" si="405"/>
        <v/>
      </c>
      <c r="W2450" s="46" t="str">
        <f t="shared" si="406"/>
        <v/>
      </c>
      <c r="X2450" s="12"/>
    </row>
    <row r="2451" spans="1:24" x14ac:dyDescent="0.25">
      <c r="A2451" s="53">
        <v>4273</v>
      </c>
      <c r="B2451" s="22"/>
      <c r="C2451" s="34"/>
      <c r="D2451" s="45"/>
      <c r="E2451" s="44"/>
      <c r="F2451" s="45"/>
      <c r="G2451" s="45"/>
      <c r="H2451" s="45" t="str">
        <f t="shared" si="397"/>
        <v/>
      </c>
      <c r="I2451" s="46" t="str">
        <f t="shared" si="398"/>
        <v/>
      </c>
      <c r="J2451" s="34">
        <f t="shared" si="399"/>
        <v>0</v>
      </c>
      <c r="K2451" s="45">
        <f t="shared" si="400"/>
        <v>0</v>
      </c>
      <c r="L2451" s="44"/>
      <c r="M2451" s="45"/>
      <c r="N2451" s="45"/>
      <c r="O2451" s="45" t="str">
        <f t="shared" si="401"/>
        <v/>
      </c>
      <c r="P2451" s="46" t="str">
        <f t="shared" si="402"/>
        <v/>
      </c>
      <c r="Q2451" s="34">
        <f t="shared" si="403"/>
        <v>0</v>
      </c>
      <c r="R2451" s="45">
        <f t="shared" si="404"/>
        <v>0</v>
      </c>
      <c r="S2451" s="44"/>
      <c r="T2451" s="45"/>
      <c r="U2451" s="45"/>
      <c r="V2451" s="45" t="str">
        <f t="shared" si="405"/>
        <v/>
      </c>
      <c r="W2451" s="46" t="str">
        <f t="shared" si="406"/>
        <v/>
      </c>
      <c r="X2451" s="12"/>
    </row>
    <row r="2452" spans="1:24" x14ac:dyDescent="0.25">
      <c r="A2452" s="53">
        <v>4274</v>
      </c>
      <c r="B2452" s="22"/>
      <c r="C2452" s="34"/>
      <c r="D2452" s="45"/>
      <c r="E2452" s="44"/>
      <c r="F2452" s="45"/>
      <c r="G2452" s="45"/>
      <c r="H2452" s="45" t="str">
        <f t="shared" si="397"/>
        <v/>
      </c>
      <c r="I2452" s="46" t="str">
        <f t="shared" si="398"/>
        <v/>
      </c>
      <c r="J2452" s="34">
        <f t="shared" si="399"/>
        <v>0</v>
      </c>
      <c r="K2452" s="45">
        <f t="shared" si="400"/>
        <v>0</v>
      </c>
      <c r="L2452" s="44"/>
      <c r="M2452" s="45"/>
      <c r="N2452" s="45"/>
      <c r="O2452" s="45" t="str">
        <f t="shared" si="401"/>
        <v/>
      </c>
      <c r="P2452" s="46" t="str">
        <f t="shared" si="402"/>
        <v/>
      </c>
      <c r="Q2452" s="34">
        <f t="shared" si="403"/>
        <v>0</v>
      </c>
      <c r="R2452" s="45">
        <f t="shared" si="404"/>
        <v>0</v>
      </c>
      <c r="S2452" s="44"/>
      <c r="T2452" s="45"/>
      <c r="U2452" s="45"/>
      <c r="V2452" s="45" t="str">
        <f t="shared" si="405"/>
        <v/>
      </c>
      <c r="W2452" s="46" t="str">
        <f t="shared" si="406"/>
        <v/>
      </c>
      <c r="X2452" s="12"/>
    </row>
    <row r="2453" spans="1:24" x14ac:dyDescent="0.25">
      <c r="A2453" s="53">
        <v>4275</v>
      </c>
      <c r="B2453" s="22"/>
      <c r="C2453" s="34"/>
      <c r="D2453" s="45"/>
      <c r="E2453" s="44"/>
      <c r="F2453" s="45"/>
      <c r="G2453" s="45"/>
      <c r="H2453" s="45" t="str">
        <f t="shared" si="397"/>
        <v/>
      </c>
      <c r="I2453" s="46" t="str">
        <f t="shared" si="398"/>
        <v/>
      </c>
      <c r="J2453" s="34">
        <f t="shared" si="399"/>
        <v>0</v>
      </c>
      <c r="K2453" s="45">
        <f t="shared" si="400"/>
        <v>0</v>
      </c>
      <c r="L2453" s="44"/>
      <c r="M2453" s="45"/>
      <c r="N2453" s="45"/>
      <c r="O2453" s="45" t="str">
        <f t="shared" si="401"/>
        <v/>
      </c>
      <c r="P2453" s="46" t="str">
        <f t="shared" si="402"/>
        <v/>
      </c>
      <c r="Q2453" s="34">
        <f t="shared" si="403"/>
        <v>0</v>
      </c>
      <c r="R2453" s="45">
        <f t="shared" si="404"/>
        <v>0</v>
      </c>
      <c r="S2453" s="44"/>
      <c r="T2453" s="45"/>
      <c r="U2453" s="45"/>
      <c r="V2453" s="45" t="str">
        <f t="shared" si="405"/>
        <v/>
      </c>
      <c r="W2453" s="46" t="str">
        <f t="shared" si="406"/>
        <v/>
      </c>
      <c r="X2453" s="12"/>
    </row>
    <row r="2454" spans="1:24" x14ac:dyDescent="0.25">
      <c r="A2454" s="53">
        <v>4276</v>
      </c>
      <c r="B2454" s="22"/>
      <c r="C2454" s="34"/>
      <c r="D2454" s="45"/>
      <c r="E2454" s="44"/>
      <c r="F2454" s="45"/>
      <c r="G2454" s="45"/>
      <c r="H2454" s="45" t="str">
        <f t="shared" si="397"/>
        <v/>
      </c>
      <c r="I2454" s="46" t="str">
        <f t="shared" si="398"/>
        <v/>
      </c>
      <c r="J2454" s="34">
        <f t="shared" si="399"/>
        <v>0</v>
      </c>
      <c r="K2454" s="45">
        <f t="shared" si="400"/>
        <v>0</v>
      </c>
      <c r="L2454" s="44"/>
      <c r="M2454" s="45"/>
      <c r="N2454" s="45"/>
      <c r="O2454" s="45" t="str">
        <f t="shared" si="401"/>
        <v/>
      </c>
      <c r="P2454" s="46" t="str">
        <f t="shared" si="402"/>
        <v/>
      </c>
      <c r="Q2454" s="34">
        <f t="shared" si="403"/>
        <v>0</v>
      </c>
      <c r="R2454" s="45">
        <f t="shared" si="404"/>
        <v>0</v>
      </c>
      <c r="S2454" s="44"/>
      <c r="T2454" s="45"/>
      <c r="U2454" s="45"/>
      <c r="V2454" s="45" t="str">
        <f t="shared" si="405"/>
        <v/>
      </c>
      <c r="W2454" s="46" t="str">
        <f t="shared" si="406"/>
        <v/>
      </c>
      <c r="X2454" s="12"/>
    </row>
    <row r="2455" spans="1:24" x14ac:dyDescent="0.25">
      <c r="A2455" s="53">
        <v>4277</v>
      </c>
      <c r="B2455" s="22"/>
      <c r="C2455" s="34"/>
      <c r="D2455" s="45"/>
      <c r="E2455" s="44"/>
      <c r="F2455" s="45"/>
      <c r="G2455" s="45"/>
      <c r="H2455" s="45" t="str">
        <f t="shared" si="397"/>
        <v/>
      </c>
      <c r="I2455" s="46" t="str">
        <f t="shared" si="398"/>
        <v/>
      </c>
      <c r="J2455" s="34">
        <f t="shared" si="399"/>
        <v>0</v>
      </c>
      <c r="K2455" s="45">
        <f t="shared" si="400"/>
        <v>0</v>
      </c>
      <c r="L2455" s="44"/>
      <c r="M2455" s="45"/>
      <c r="N2455" s="45"/>
      <c r="O2455" s="45" t="str">
        <f t="shared" si="401"/>
        <v/>
      </c>
      <c r="P2455" s="46" t="str">
        <f t="shared" si="402"/>
        <v/>
      </c>
      <c r="Q2455" s="34">
        <f t="shared" si="403"/>
        <v>0</v>
      </c>
      <c r="R2455" s="45">
        <f t="shared" si="404"/>
        <v>0</v>
      </c>
      <c r="S2455" s="44"/>
      <c r="T2455" s="45"/>
      <c r="U2455" s="45"/>
      <c r="V2455" s="45" t="str">
        <f t="shared" si="405"/>
        <v/>
      </c>
      <c r="W2455" s="46" t="str">
        <f t="shared" si="406"/>
        <v/>
      </c>
      <c r="X2455" s="12"/>
    </row>
    <row r="2456" spans="1:24" x14ac:dyDescent="0.25">
      <c r="A2456" s="53">
        <v>4278</v>
      </c>
      <c r="B2456" s="22"/>
      <c r="C2456" s="34"/>
      <c r="D2456" s="45"/>
      <c r="E2456" s="44"/>
      <c r="F2456" s="45"/>
      <c r="G2456" s="45"/>
      <c r="H2456" s="45" t="str">
        <f t="shared" si="397"/>
        <v/>
      </c>
      <c r="I2456" s="46" t="str">
        <f t="shared" si="398"/>
        <v/>
      </c>
      <c r="J2456" s="34">
        <f t="shared" si="399"/>
        <v>0</v>
      </c>
      <c r="K2456" s="45">
        <f t="shared" si="400"/>
        <v>0</v>
      </c>
      <c r="L2456" s="44"/>
      <c r="M2456" s="45"/>
      <c r="N2456" s="45"/>
      <c r="O2456" s="45" t="str">
        <f t="shared" si="401"/>
        <v/>
      </c>
      <c r="P2456" s="46" t="str">
        <f t="shared" si="402"/>
        <v/>
      </c>
      <c r="Q2456" s="34">
        <f t="shared" si="403"/>
        <v>0</v>
      </c>
      <c r="R2456" s="45">
        <f t="shared" si="404"/>
        <v>0</v>
      </c>
      <c r="S2456" s="44"/>
      <c r="T2456" s="45"/>
      <c r="U2456" s="45"/>
      <c r="V2456" s="45" t="str">
        <f t="shared" si="405"/>
        <v/>
      </c>
      <c r="W2456" s="46" t="str">
        <f t="shared" si="406"/>
        <v/>
      </c>
      <c r="X2456" s="12"/>
    </row>
    <row r="2457" spans="1:24" x14ac:dyDescent="0.25">
      <c r="A2457" s="53">
        <v>4279</v>
      </c>
      <c r="B2457" s="22"/>
      <c r="C2457" s="34"/>
      <c r="D2457" s="45"/>
      <c r="E2457" s="44"/>
      <c r="F2457" s="45"/>
      <c r="G2457" s="45"/>
      <c r="H2457" s="45" t="str">
        <f t="shared" si="397"/>
        <v/>
      </c>
      <c r="I2457" s="46" t="str">
        <f t="shared" si="398"/>
        <v/>
      </c>
      <c r="J2457" s="34">
        <f t="shared" si="399"/>
        <v>0</v>
      </c>
      <c r="K2457" s="45">
        <f t="shared" si="400"/>
        <v>0</v>
      </c>
      <c r="L2457" s="44"/>
      <c r="M2457" s="45"/>
      <c r="N2457" s="45"/>
      <c r="O2457" s="45" t="str">
        <f t="shared" si="401"/>
        <v/>
      </c>
      <c r="P2457" s="46" t="str">
        <f t="shared" si="402"/>
        <v/>
      </c>
      <c r="Q2457" s="34">
        <f t="shared" si="403"/>
        <v>0</v>
      </c>
      <c r="R2457" s="45">
        <f t="shared" si="404"/>
        <v>0</v>
      </c>
      <c r="S2457" s="44"/>
      <c r="T2457" s="45"/>
      <c r="U2457" s="45"/>
      <c r="V2457" s="45" t="str">
        <f t="shared" si="405"/>
        <v/>
      </c>
      <c r="W2457" s="46" t="str">
        <f t="shared" si="406"/>
        <v/>
      </c>
      <c r="X2457" s="12"/>
    </row>
    <row r="2458" spans="1:24" x14ac:dyDescent="0.25">
      <c r="A2458" s="53">
        <v>4280</v>
      </c>
      <c r="B2458" s="22"/>
      <c r="C2458" s="34"/>
      <c r="D2458" s="45"/>
      <c r="E2458" s="44"/>
      <c r="F2458" s="45"/>
      <c r="G2458" s="45"/>
      <c r="H2458" s="45" t="str">
        <f t="shared" si="397"/>
        <v/>
      </c>
      <c r="I2458" s="46" t="str">
        <f t="shared" si="398"/>
        <v/>
      </c>
      <c r="J2458" s="34">
        <f t="shared" si="399"/>
        <v>0</v>
      </c>
      <c r="K2458" s="45">
        <f t="shared" si="400"/>
        <v>0</v>
      </c>
      <c r="L2458" s="44"/>
      <c r="M2458" s="45"/>
      <c r="N2458" s="45"/>
      <c r="O2458" s="45" t="str">
        <f t="shared" si="401"/>
        <v/>
      </c>
      <c r="P2458" s="46" t="str">
        <f t="shared" si="402"/>
        <v/>
      </c>
      <c r="Q2458" s="34">
        <f t="shared" si="403"/>
        <v>0</v>
      </c>
      <c r="R2458" s="45">
        <f t="shared" si="404"/>
        <v>0</v>
      </c>
      <c r="S2458" s="44"/>
      <c r="T2458" s="45"/>
      <c r="U2458" s="45"/>
      <c r="V2458" s="45" t="str">
        <f t="shared" si="405"/>
        <v/>
      </c>
      <c r="W2458" s="46" t="str">
        <f t="shared" si="406"/>
        <v/>
      </c>
      <c r="X2458" s="12"/>
    </row>
    <row r="2459" spans="1:24" x14ac:dyDescent="0.25">
      <c r="A2459" s="53">
        <v>4281</v>
      </c>
      <c r="B2459" s="22"/>
      <c r="C2459" s="34"/>
      <c r="D2459" s="45"/>
      <c r="E2459" s="44"/>
      <c r="F2459" s="45"/>
      <c r="G2459" s="45"/>
      <c r="H2459" s="45" t="str">
        <f t="shared" si="397"/>
        <v/>
      </c>
      <c r="I2459" s="46" t="str">
        <f t="shared" si="398"/>
        <v/>
      </c>
      <c r="J2459" s="34">
        <f t="shared" si="399"/>
        <v>0</v>
      </c>
      <c r="K2459" s="45">
        <f t="shared" si="400"/>
        <v>0</v>
      </c>
      <c r="L2459" s="44"/>
      <c r="M2459" s="45"/>
      <c r="N2459" s="45"/>
      <c r="O2459" s="45" t="str">
        <f t="shared" si="401"/>
        <v/>
      </c>
      <c r="P2459" s="46" t="str">
        <f t="shared" si="402"/>
        <v/>
      </c>
      <c r="Q2459" s="34">
        <f t="shared" si="403"/>
        <v>0</v>
      </c>
      <c r="R2459" s="45">
        <f t="shared" si="404"/>
        <v>0</v>
      </c>
      <c r="S2459" s="44"/>
      <c r="T2459" s="45"/>
      <c r="U2459" s="45"/>
      <c r="V2459" s="45" t="str">
        <f t="shared" si="405"/>
        <v/>
      </c>
      <c r="W2459" s="46" t="str">
        <f t="shared" si="406"/>
        <v/>
      </c>
      <c r="X2459" s="12"/>
    </row>
    <row r="2460" spans="1:24" x14ac:dyDescent="0.25">
      <c r="A2460" s="53">
        <v>4282</v>
      </c>
      <c r="B2460" s="22"/>
      <c r="C2460" s="34"/>
      <c r="D2460" s="45"/>
      <c r="E2460" s="44"/>
      <c r="F2460" s="45"/>
      <c r="G2460" s="45"/>
      <c r="H2460" s="45" t="str">
        <f t="shared" si="397"/>
        <v/>
      </c>
      <c r="I2460" s="46" t="str">
        <f t="shared" si="398"/>
        <v/>
      </c>
      <c r="J2460" s="34">
        <f t="shared" si="399"/>
        <v>0</v>
      </c>
      <c r="K2460" s="45">
        <f t="shared" si="400"/>
        <v>0</v>
      </c>
      <c r="L2460" s="44"/>
      <c r="M2460" s="45"/>
      <c r="N2460" s="45"/>
      <c r="O2460" s="45" t="str">
        <f t="shared" si="401"/>
        <v/>
      </c>
      <c r="P2460" s="46" t="str">
        <f t="shared" si="402"/>
        <v/>
      </c>
      <c r="Q2460" s="34">
        <f t="shared" si="403"/>
        <v>0</v>
      </c>
      <c r="R2460" s="45">
        <f t="shared" si="404"/>
        <v>0</v>
      </c>
      <c r="S2460" s="44"/>
      <c r="T2460" s="45"/>
      <c r="U2460" s="45"/>
      <c r="V2460" s="45" t="str">
        <f t="shared" si="405"/>
        <v/>
      </c>
      <c r="W2460" s="46" t="str">
        <f t="shared" si="406"/>
        <v/>
      </c>
      <c r="X2460" s="12"/>
    </row>
    <row r="2461" spans="1:24" x14ac:dyDescent="0.25">
      <c r="A2461" s="53">
        <v>4283</v>
      </c>
      <c r="B2461" s="22"/>
      <c r="C2461" s="34"/>
      <c r="D2461" s="45"/>
      <c r="E2461" s="44"/>
      <c r="F2461" s="45"/>
      <c r="G2461" s="45"/>
      <c r="H2461" s="45" t="str">
        <f t="shared" si="397"/>
        <v/>
      </c>
      <c r="I2461" s="46" t="str">
        <f t="shared" si="398"/>
        <v/>
      </c>
      <c r="J2461" s="34">
        <f t="shared" si="399"/>
        <v>0</v>
      </c>
      <c r="K2461" s="45">
        <f t="shared" si="400"/>
        <v>0</v>
      </c>
      <c r="L2461" s="44"/>
      <c r="M2461" s="45"/>
      <c r="N2461" s="45"/>
      <c r="O2461" s="45" t="str">
        <f t="shared" si="401"/>
        <v/>
      </c>
      <c r="P2461" s="46" t="str">
        <f t="shared" si="402"/>
        <v/>
      </c>
      <c r="Q2461" s="34">
        <f t="shared" si="403"/>
        <v>0</v>
      </c>
      <c r="R2461" s="45">
        <f t="shared" si="404"/>
        <v>0</v>
      </c>
      <c r="S2461" s="44"/>
      <c r="T2461" s="45"/>
      <c r="U2461" s="45"/>
      <c r="V2461" s="45" t="str">
        <f t="shared" si="405"/>
        <v/>
      </c>
      <c r="W2461" s="46" t="str">
        <f t="shared" si="406"/>
        <v/>
      </c>
      <c r="X2461" s="12"/>
    </row>
    <row r="2462" spans="1:24" x14ac:dyDescent="0.25">
      <c r="A2462" s="53">
        <v>4284</v>
      </c>
      <c r="B2462" s="22"/>
      <c r="C2462" s="34"/>
      <c r="D2462" s="45"/>
      <c r="E2462" s="44"/>
      <c r="F2462" s="45"/>
      <c r="G2462" s="45"/>
      <c r="H2462" s="45" t="str">
        <f t="shared" si="397"/>
        <v/>
      </c>
      <c r="I2462" s="46" t="str">
        <f t="shared" si="398"/>
        <v/>
      </c>
      <c r="J2462" s="34">
        <f t="shared" si="399"/>
        <v>0</v>
      </c>
      <c r="K2462" s="45">
        <f t="shared" si="400"/>
        <v>0</v>
      </c>
      <c r="L2462" s="44"/>
      <c r="M2462" s="45"/>
      <c r="N2462" s="45"/>
      <c r="O2462" s="45" t="str">
        <f t="shared" si="401"/>
        <v/>
      </c>
      <c r="P2462" s="46" t="str">
        <f t="shared" si="402"/>
        <v/>
      </c>
      <c r="Q2462" s="34">
        <f t="shared" si="403"/>
        <v>0</v>
      </c>
      <c r="R2462" s="45">
        <f t="shared" si="404"/>
        <v>0</v>
      </c>
      <c r="S2462" s="44"/>
      <c r="T2462" s="45"/>
      <c r="U2462" s="45"/>
      <c r="V2462" s="45" t="str">
        <f t="shared" si="405"/>
        <v/>
      </c>
      <c r="W2462" s="46" t="str">
        <f t="shared" si="406"/>
        <v/>
      </c>
      <c r="X2462" s="12"/>
    </row>
    <row r="2463" spans="1:24" x14ac:dyDescent="0.25">
      <c r="A2463" s="53">
        <v>4285</v>
      </c>
      <c r="B2463" s="22"/>
      <c r="C2463" s="34"/>
      <c r="D2463" s="45"/>
      <c r="E2463" s="44"/>
      <c r="F2463" s="45"/>
      <c r="G2463" s="45"/>
      <c r="H2463" s="45" t="str">
        <f t="shared" si="397"/>
        <v/>
      </c>
      <c r="I2463" s="46" t="str">
        <f t="shared" si="398"/>
        <v/>
      </c>
      <c r="J2463" s="34">
        <f t="shared" si="399"/>
        <v>0</v>
      </c>
      <c r="K2463" s="45">
        <f t="shared" si="400"/>
        <v>0</v>
      </c>
      <c r="L2463" s="44"/>
      <c r="M2463" s="45"/>
      <c r="N2463" s="45"/>
      <c r="O2463" s="45" t="str">
        <f t="shared" si="401"/>
        <v/>
      </c>
      <c r="P2463" s="46" t="str">
        <f t="shared" si="402"/>
        <v/>
      </c>
      <c r="Q2463" s="34">
        <f t="shared" si="403"/>
        <v>0</v>
      </c>
      <c r="R2463" s="45">
        <f t="shared" si="404"/>
        <v>0</v>
      </c>
      <c r="S2463" s="44"/>
      <c r="T2463" s="45"/>
      <c r="U2463" s="45"/>
      <c r="V2463" s="45" t="str">
        <f t="shared" si="405"/>
        <v/>
      </c>
      <c r="W2463" s="46" t="str">
        <f t="shared" si="406"/>
        <v/>
      </c>
      <c r="X2463" s="12"/>
    </row>
    <row r="2464" spans="1:24" x14ac:dyDescent="0.25">
      <c r="A2464" s="53">
        <v>4286</v>
      </c>
      <c r="B2464" s="22"/>
      <c r="C2464" s="34"/>
      <c r="D2464" s="45"/>
      <c r="E2464" s="44"/>
      <c r="F2464" s="45"/>
      <c r="G2464" s="45"/>
      <c r="H2464" s="45" t="str">
        <f t="shared" si="397"/>
        <v/>
      </c>
      <c r="I2464" s="46" t="str">
        <f t="shared" si="398"/>
        <v/>
      </c>
      <c r="J2464" s="34">
        <f t="shared" si="399"/>
        <v>0</v>
      </c>
      <c r="K2464" s="45">
        <f t="shared" si="400"/>
        <v>0</v>
      </c>
      <c r="L2464" s="44"/>
      <c r="M2464" s="45"/>
      <c r="N2464" s="45"/>
      <c r="O2464" s="45" t="str">
        <f t="shared" si="401"/>
        <v/>
      </c>
      <c r="P2464" s="46" t="str">
        <f t="shared" si="402"/>
        <v/>
      </c>
      <c r="Q2464" s="34">
        <f t="shared" si="403"/>
        <v>0</v>
      </c>
      <c r="R2464" s="45">
        <f t="shared" si="404"/>
        <v>0</v>
      </c>
      <c r="S2464" s="44"/>
      <c r="T2464" s="45"/>
      <c r="U2464" s="45"/>
      <c r="V2464" s="45" t="str">
        <f t="shared" si="405"/>
        <v/>
      </c>
      <c r="W2464" s="46" t="str">
        <f t="shared" si="406"/>
        <v/>
      </c>
      <c r="X2464" s="12"/>
    </row>
    <row r="2465" spans="1:24" x14ac:dyDescent="0.25">
      <c r="A2465" s="53">
        <v>4287</v>
      </c>
      <c r="B2465" s="22"/>
      <c r="C2465" s="34"/>
      <c r="D2465" s="45"/>
      <c r="E2465" s="44"/>
      <c r="F2465" s="45"/>
      <c r="G2465" s="45"/>
      <c r="H2465" s="45" t="str">
        <f t="shared" si="397"/>
        <v/>
      </c>
      <c r="I2465" s="46" t="str">
        <f t="shared" si="398"/>
        <v/>
      </c>
      <c r="J2465" s="34">
        <f t="shared" si="399"/>
        <v>0</v>
      </c>
      <c r="K2465" s="45">
        <f t="shared" si="400"/>
        <v>0</v>
      </c>
      <c r="L2465" s="44"/>
      <c r="M2465" s="45"/>
      <c r="N2465" s="45"/>
      <c r="O2465" s="45" t="str">
        <f t="shared" si="401"/>
        <v/>
      </c>
      <c r="P2465" s="46" t="str">
        <f t="shared" si="402"/>
        <v/>
      </c>
      <c r="Q2465" s="34">
        <f t="shared" si="403"/>
        <v>0</v>
      </c>
      <c r="R2465" s="45">
        <f t="shared" si="404"/>
        <v>0</v>
      </c>
      <c r="S2465" s="44"/>
      <c r="T2465" s="45"/>
      <c r="U2465" s="45"/>
      <c r="V2465" s="45" t="str">
        <f t="shared" si="405"/>
        <v/>
      </c>
      <c r="W2465" s="46" t="str">
        <f t="shared" si="406"/>
        <v/>
      </c>
      <c r="X2465" s="12"/>
    </row>
    <row r="2466" spans="1:24" x14ac:dyDescent="0.25">
      <c r="A2466" s="53">
        <v>4288</v>
      </c>
      <c r="B2466" s="22"/>
      <c r="C2466" s="34"/>
      <c r="D2466" s="45"/>
      <c r="E2466" s="44"/>
      <c r="F2466" s="45"/>
      <c r="G2466" s="45"/>
      <c r="H2466" s="45" t="str">
        <f t="shared" si="397"/>
        <v/>
      </c>
      <c r="I2466" s="46" t="str">
        <f t="shared" si="398"/>
        <v/>
      </c>
      <c r="J2466" s="34">
        <f t="shared" si="399"/>
        <v>0</v>
      </c>
      <c r="K2466" s="45">
        <f t="shared" si="400"/>
        <v>0</v>
      </c>
      <c r="L2466" s="44"/>
      <c r="M2466" s="45"/>
      <c r="N2466" s="45"/>
      <c r="O2466" s="45" t="str">
        <f t="shared" si="401"/>
        <v/>
      </c>
      <c r="P2466" s="46" t="str">
        <f t="shared" si="402"/>
        <v/>
      </c>
      <c r="Q2466" s="34">
        <f t="shared" si="403"/>
        <v>0</v>
      </c>
      <c r="R2466" s="45">
        <f t="shared" si="404"/>
        <v>0</v>
      </c>
      <c r="S2466" s="44"/>
      <c r="T2466" s="45"/>
      <c r="U2466" s="45"/>
      <c r="V2466" s="45" t="str">
        <f t="shared" si="405"/>
        <v/>
      </c>
      <c r="W2466" s="46" t="str">
        <f t="shared" si="406"/>
        <v/>
      </c>
      <c r="X2466" s="12"/>
    </row>
    <row r="2467" spans="1:24" x14ac:dyDescent="0.25">
      <c r="A2467" s="53">
        <v>4289</v>
      </c>
      <c r="B2467" s="22"/>
      <c r="C2467" s="34"/>
      <c r="D2467" s="45"/>
      <c r="E2467" s="44"/>
      <c r="F2467" s="45"/>
      <c r="G2467" s="45"/>
      <c r="H2467" s="45" t="str">
        <f t="shared" si="397"/>
        <v/>
      </c>
      <c r="I2467" s="46" t="str">
        <f t="shared" si="398"/>
        <v/>
      </c>
      <c r="J2467" s="34">
        <f t="shared" si="399"/>
        <v>0</v>
      </c>
      <c r="K2467" s="45">
        <f t="shared" si="400"/>
        <v>0</v>
      </c>
      <c r="L2467" s="44"/>
      <c r="M2467" s="45"/>
      <c r="N2467" s="45"/>
      <c r="O2467" s="45" t="str">
        <f t="shared" si="401"/>
        <v/>
      </c>
      <c r="P2467" s="46" t="str">
        <f t="shared" si="402"/>
        <v/>
      </c>
      <c r="Q2467" s="34">
        <f t="shared" si="403"/>
        <v>0</v>
      </c>
      <c r="R2467" s="45">
        <f t="shared" si="404"/>
        <v>0</v>
      </c>
      <c r="S2467" s="44"/>
      <c r="T2467" s="45"/>
      <c r="U2467" s="45"/>
      <c r="V2467" s="45" t="str">
        <f t="shared" si="405"/>
        <v/>
      </c>
      <c r="W2467" s="46" t="str">
        <f t="shared" si="406"/>
        <v/>
      </c>
      <c r="X2467" s="12"/>
    </row>
    <row r="2468" spans="1:24" x14ac:dyDescent="0.25">
      <c r="A2468" s="53">
        <v>4290</v>
      </c>
      <c r="B2468" s="22"/>
      <c r="C2468" s="34"/>
      <c r="D2468" s="45"/>
      <c r="E2468" s="44"/>
      <c r="F2468" s="45"/>
      <c r="G2468" s="45"/>
      <c r="H2468" s="45" t="str">
        <f t="shared" si="397"/>
        <v/>
      </c>
      <c r="I2468" s="46" t="str">
        <f t="shared" si="398"/>
        <v/>
      </c>
      <c r="J2468" s="34">
        <f t="shared" si="399"/>
        <v>0</v>
      </c>
      <c r="K2468" s="45">
        <f t="shared" si="400"/>
        <v>0</v>
      </c>
      <c r="L2468" s="44"/>
      <c r="M2468" s="45"/>
      <c r="N2468" s="45"/>
      <c r="O2468" s="45" t="str">
        <f t="shared" si="401"/>
        <v/>
      </c>
      <c r="P2468" s="46" t="str">
        <f t="shared" si="402"/>
        <v/>
      </c>
      <c r="Q2468" s="34">
        <f t="shared" si="403"/>
        <v>0</v>
      </c>
      <c r="R2468" s="45">
        <f t="shared" si="404"/>
        <v>0</v>
      </c>
      <c r="S2468" s="44"/>
      <c r="T2468" s="45"/>
      <c r="U2468" s="45"/>
      <c r="V2468" s="45" t="str">
        <f t="shared" si="405"/>
        <v/>
      </c>
      <c r="W2468" s="46" t="str">
        <f t="shared" si="406"/>
        <v/>
      </c>
      <c r="X2468" s="12"/>
    </row>
    <row r="2469" spans="1:24" x14ac:dyDescent="0.25">
      <c r="A2469" s="53">
        <v>4291</v>
      </c>
      <c r="B2469" s="22"/>
      <c r="C2469" s="34"/>
      <c r="D2469" s="45"/>
      <c r="E2469" s="44"/>
      <c r="F2469" s="45"/>
      <c r="G2469" s="45"/>
      <c r="H2469" s="45" t="str">
        <f t="shared" si="397"/>
        <v/>
      </c>
      <c r="I2469" s="46" t="str">
        <f t="shared" si="398"/>
        <v/>
      </c>
      <c r="J2469" s="34">
        <f t="shared" si="399"/>
        <v>0</v>
      </c>
      <c r="K2469" s="45">
        <f t="shared" si="400"/>
        <v>0</v>
      </c>
      <c r="L2469" s="44"/>
      <c r="M2469" s="45"/>
      <c r="N2469" s="45"/>
      <c r="O2469" s="45" t="str">
        <f t="shared" si="401"/>
        <v/>
      </c>
      <c r="P2469" s="46" t="str">
        <f t="shared" si="402"/>
        <v/>
      </c>
      <c r="Q2469" s="34">
        <f t="shared" si="403"/>
        <v>0</v>
      </c>
      <c r="R2469" s="45">
        <f t="shared" si="404"/>
        <v>0</v>
      </c>
      <c r="S2469" s="44"/>
      <c r="T2469" s="45"/>
      <c r="U2469" s="45"/>
      <c r="V2469" s="45" t="str">
        <f t="shared" si="405"/>
        <v/>
      </c>
      <c r="W2469" s="46" t="str">
        <f t="shared" si="406"/>
        <v/>
      </c>
      <c r="X2469" s="12"/>
    </row>
    <row r="2470" spans="1:24" x14ac:dyDescent="0.25">
      <c r="A2470" s="53">
        <v>4292</v>
      </c>
      <c r="B2470" s="22"/>
      <c r="C2470" s="34"/>
      <c r="D2470" s="45"/>
      <c r="E2470" s="44"/>
      <c r="F2470" s="45"/>
      <c r="G2470" s="45"/>
      <c r="H2470" s="45" t="str">
        <f t="shared" si="397"/>
        <v/>
      </c>
      <c r="I2470" s="46" t="str">
        <f t="shared" si="398"/>
        <v/>
      </c>
      <c r="J2470" s="34">
        <f t="shared" si="399"/>
        <v>0</v>
      </c>
      <c r="K2470" s="45">
        <f t="shared" si="400"/>
        <v>0</v>
      </c>
      <c r="L2470" s="44"/>
      <c r="M2470" s="45"/>
      <c r="N2470" s="45"/>
      <c r="O2470" s="45" t="str">
        <f t="shared" si="401"/>
        <v/>
      </c>
      <c r="P2470" s="46" t="str">
        <f t="shared" si="402"/>
        <v/>
      </c>
      <c r="Q2470" s="34">
        <f t="shared" si="403"/>
        <v>0</v>
      </c>
      <c r="R2470" s="45">
        <f t="shared" si="404"/>
        <v>0</v>
      </c>
      <c r="S2470" s="44"/>
      <c r="T2470" s="45"/>
      <c r="U2470" s="45"/>
      <c r="V2470" s="45" t="str">
        <f t="shared" si="405"/>
        <v/>
      </c>
      <c r="W2470" s="46" t="str">
        <f t="shared" si="406"/>
        <v/>
      </c>
      <c r="X2470" s="12"/>
    </row>
    <row r="2471" spans="1:24" x14ac:dyDescent="0.25">
      <c r="A2471" s="53">
        <v>4293</v>
      </c>
      <c r="B2471" s="22"/>
      <c r="C2471" s="34"/>
      <c r="D2471" s="45"/>
      <c r="E2471" s="44"/>
      <c r="F2471" s="45"/>
      <c r="G2471" s="45"/>
      <c r="H2471" s="45" t="str">
        <f t="shared" si="397"/>
        <v/>
      </c>
      <c r="I2471" s="46" t="str">
        <f t="shared" si="398"/>
        <v/>
      </c>
      <c r="J2471" s="34">
        <f t="shared" si="399"/>
        <v>0</v>
      </c>
      <c r="K2471" s="45">
        <f t="shared" si="400"/>
        <v>0</v>
      </c>
      <c r="L2471" s="44"/>
      <c r="M2471" s="45"/>
      <c r="N2471" s="45"/>
      <c r="O2471" s="45" t="str">
        <f t="shared" si="401"/>
        <v/>
      </c>
      <c r="P2471" s="46" t="str">
        <f t="shared" si="402"/>
        <v/>
      </c>
      <c r="Q2471" s="34">
        <f t="shared" si="403"/>
        <v>0</v>
      </c>
      <c r="R2471" s="45">
        <f t="shared" si="404"/>
        <v>0</v>
      </c>
      <c r="S2471" s="44"/>
      <c r="T2471" s="45"/>
      <c r="U2471" s="45"/>
      <c r="V2471" s="45" t="str">
        <f t="shared" si="405"/>
        <v/>
      </c>
      <c r="W2471" s="46" t="str">
        <f t="shared" si="406"/>
        <v/>
      </c>
      <c r="X2471" s="12"/>
    </row>
    <row r="2472" spans="1:24" x14ac:dyDescent="0.25">
      <c r="A2472" s="53">
        <v>4294</v>
      </c>
      <c r="B2472" s="22"/>
      <c r="C2472" s="34"/>
      <c r="D2472" s="45"/>
      <c r="E2472" s="44"/>
      <c r="F2472" s="45"/>
      <c r="G2472" s="45"/>
      <c r="H2472" s="45" t="str">
        <f t="shared" si="397"/>
        <v/>
      </c>
      <c r="I2472" s="46" t="str">
        <f t="shared" si="398"/>
        <v/>
      </c>
      <c r="J2472" s="34">
        <f t="shared" si="399"/>
        <v>0</v>
      </c>
      <c r="K2472" s="45">
        <f t="shared" si="400"/>
        <v>0</v>
      </c>
      <c r="L2472" s="44"/>
      <c r="M2472" s="45"/>
      <c r="N2472" s="45"/>
      <c r="O2472" s="45" t="str">
        <f t="shared" si="401"/>
        <v/>
      </c>
      <c r="P2472" s="46" t="str">
        <f t="shared" si="402"/>
        <v/>
      </c>
      <c r="Q2472" s="34">
        <f t="shared" si="403"/>
        <v>0</v>
      </c>
      <c r="R2472" s="45">
        <f t="shared" si="404"/>
        <v>0</v>
      </c>
      <c r="S2472" s="44"/>
      <c r="T2472" s="45"/>
      <c r="U2472" s="45"/>
      <c r="V2472" s="45" t="str">
        <f t="shared" si="405"/>
        <v/>
      </c>
      <c r="W2472" s="46" t="str">
        <f t="shared" si="406"/>
        <v/>
      </c>
      <c r="X2472" s="12"/>
    </row>
    <row r="2473" spans="1:24" x14ac:dyDescent="0.25">
      <c r="A2473" s="53">
        <v>4295</v>
      </c>
      <c r="B2473" s="22"/>
      <c r="C2473" s="34"/>
      <c r="D2473" s="45"/>
      <c r="E2473" s="44"/>
      <c r="F2473" s="45"/>
      <c r="G2473" s="45"/>
      <c r="H2473" s="45" t="str">
        <f t="shared" si="397"/>
        <v/>
      </c>
      <c r="I2473" s="46" t="str">
        <f t="shared" si="398"/>
        <v/>
      </c>
      <c r="J2473" s="34">
        <f t="shared" si="399"/>
        <v>0</v>
      </c>
      <c r="K2473" s="45">
        <f t="shared" si="400"/>
        <v>0</v>
      </c>
      <c r="L2473" s="44"/>
      <c r="M2473" s="45"/>
      <c r="N2473" s="45"/>
      <c r="O2473" s="45" t="str">
        <f t="shared" si="401"/>
        <v/>
      </c>
      <c r="P2473" s="46" t="str">
        <f t="shared" si="402"/>
        <v/>
      </c>
      <c r="Q2473" s="34">
        <f t="shared" si="403"/>
        <v>0</v>
      </c>
      <c r="R2473" s="45">
        <f t="shared" si="404"/>
        <v>0</v>
      </c>
      <c r="S2473" s="44"/>
      <c r="T2473" s="45"/>
      <c r="U2473" s="45"/>
      <c r="V2473" s="45" t="str">
        <f t="shared" si="405"/>
        <v/>
      </c>
      <c r="W2473" s="46" t="str">
        <f t="shared" si="406"/>
        <v/>
      </c>
      <c r="X2473" s="12"/>
    </row>
    <row r="2474" spans="1:24" x14ac:dyDescent="0.25">
      <c r="A2474" s="53">
        <v>4296</v>
      </c>
      <c r="B2474" s="22"/>
      <c r="C2474" s="34"/>
      <c r="D2474" s="45"/>
      <c r="E2474" s="44"/>
      <c r="F2474" s="45"/>
      <c r="G2474" s="45"/>
      <c r="H2474" s="45" t="str">
        <f t="shared" si="397"/>
        <v/>
      </c>
      <c r="I2474" s="46" t="str">
        <f t="shared" si="398"/>
        <v/>
      </c>
      <c r="J2474" s="34">
        <f t="shared" si="399"/>
        <v>0</v>
      </c>
      <c r="K2474" s="45">
        <f t="shared" si="400"/>
        <v>0</v>
      </c>
      <c r="L2474" s="44"/>
      <c r="M2474" s="45"/>
      <c r="N2474" s="45"/>
      <c r="O2474" s="45" t="str">
        <f t="shared" si="401"/>
        <v/>
      </c>
      <c r="P2474" s="46" t="str">
        <f t="shared" si="402"/>
        <v/>
      </c>
      <c r="Q2474" s="34">
        <f t="shared" si="403"/>
        <v>0</v>
      </c>
      <c r="R2474" s="45">
        <f t="shared" si="404"/>
        <v>0</v>
      </c>
      <c r="S2474" s="44"/>
      <c r="T2474" s="45"/>
      <c r="U2474" s="45"/>
      <c r="V2474" s="45" t="str">
        <f t="shared" si="405"/>
        <v/>
      </c>
      <c r="W2474" s="46" t="str">
        <f t="shared" si="406"/>
        <v/>
      </c>
      <c r="X2474" s="12"/>
    </row>
    <row r="2475" spans="1:24" x14ac:dyDescent="0.25">
      <c r="A2475" s="53">
        <v>4297</v>
      </c>
      <c r="B2475" s="22"/>
      <c r="C2475" s="34"/>
      <c r="D2475" s="45"/>
      <c r="E2475" s="44"/>
      <c r="F2475" s="45"/>
      <c r="G2475" s="45"/>
      <c r="H2475" s="45" t="str">
        <f t="shared" si="397"/>
        <v/>
      </c>
      <c r="I2475" s="46" t="str">
        <f t="shared" si="398"/>
        <v/>
      </c>
      <c r="J2475" s="34">
        <f t="shared" si="399"/>
        <v>0</v>
      </c>
      <c r="K2475" s="45">
        <f t="shared" si="400"/>
        <v>0</v>
      </c>
      <c r="L2475" s="44"/>
      <c r="M2475" s="45"/>
      <c r="N2475" s="45"/>
      <c r="O2475" s="45" t="str">
        <f t="shared" si="401"/>
        <v/>
      </c>
      <c r="P2475" s="46" t="str">
        <f t="shared" si="402"/>
        <v/>
      </c>
      <c r="Q2475" s="34">
        <f t="shared" si="403"/>
        <v>0</v>
      </c>
      <c r="R2475" s="45">
        <f t="shared" si="404"/>
        <v>0</v>
      </c>
      <c r="S2475" s="44"/>
      <c r="T2475" s="45"/>
      <c r="U2475" s="45"/>
      <c r="V2475" s="45" t="str">
        <f t="shared" si="405"/>
        <v/>
      </c>
      <c r="W2475" s="46" t="str">
        <f t="shared" si="406"/>
        <v/>
      </c>
      <c r="X2475" s="12"/>
    </row>
    <row r="2476" spans="1:24" x14ac:dyDescent="0.25">
      <c r="A2476" s="53">
        <v>4298</v>
      </c>
      <c r="B2476" s="22"/>
      <c r="C2476" s="34"/>
      <c r="D2476" s="45"/>
      <c r="E2476" s="44"/>
      <c r="F2476" s="45"/>
      <c r="G2476" s="45"/>
      <c r="H2476" s="45" t="str">
        <f t="shared" si="397"/>
        <v/>
      </c>
      <c r="I2476" s="46" t="str">
        <f t="shared" si="398"/>
        <v/>
      </c>
      <c r="J2476" s="34">
        <f t="shared" si="399"/>
        <v>0</v>
      </c>
      <c r="K2476" s="45">
        <f t="shared" si="400"/>
        <v>0</v>
      </c>
      <c r="L2476" s="44"/>
      <c r="M2476" s="45"/>
      <c r="N2476" s="45"/>
      <c r="O2476" s="45" t="str">
        <f t="shared" si="401"/>
        <v/>
      </c>
      <c r="P2476" s="46" t="str">
        <f t="shared" si="402"/>
        <v/>
      </c>
      <c r="Q2476" s="34">
        <f t="shared" si="403"/>
        <v>0</v>
      </c>
      <c r="R2476" s="45">
        <f t="shared" si="404"/>
        <v>0</v>
      </c>
      <c r="S2476" s="44"/>
      <c r="T2476" s="45"/>
      <c r="U2476" s="45"/>
      <c r="V2476" s="45" t="str">
        <f t="shared" si="405"/>
        <v/>
      </c>
      <c r="W2476" s="46" t="str">
        <f t="shared" si="406"/>
        <v/>
      </c>
      <c r="X2476" s="12"/>
    </row>
    <row r="2477" spans="1:24" x14ac:dyDescent="0.25">
      <c r="A2477" s="53">
        <v>4299</v>
      </c>
      <c r="B2477" s="22"/>
      <c r="C2477" s="34"/>
      <c r="D2477" s="45"/>
      <c r="E2477" s="44"/>
      <c r="F2477" s="45"/>
      <c r="G2477" s="45"/>
      <c r="H2477" s="45" t="str">
        <f t="shared" si="397"/>
        <v/>
      </c>
      <c r="I2477" s="46" t="str">
        <f t="shared" si="398"/>
        <v/>
      </c>
      <c r="J2477" s="34">
        <f t="shared" si="399"/>
        <v>0</v>
      </c>
      <c r="K2477" s="45">
        <f t="shared" si="400"/>
        <v>0</v>
      </c>
      <c r="L2477" s="44"/>
      <c r="M2477" s="45"/>
      <c r="N2477" s="45"/>
      <c r="O2477" s="45" t="str">
        <f t="shared" si="401"/>
        <v/>
      </c>
      <c r="P2477" s="46" t="str">
        <f t="shared" si="402"/>
        <v/>
      </c>
      <c r="Q2477" s="34">
        <f t="shared" si="403"/>
        <v>0</v>
      </c>
      <c r="R2477" s="45">
        <f t="shared" si="404"/>
        <v>0</v>
      </c>
      <c r="S2477" s="44"/>
      <c r="T2477" s="45"/>
      <c r="U2477" s="45"/>
      <c r="V2477" s="45" t="str">
        <f t="shared" si="405"/>
        <v/>
      </c>
      <c r="W2477" s="46" t="str">
        <f t="shared" si="406"/>
        <v/>
      </c>
      <c r="X2477" s="12"/>
    </row>
    <row r="2478" spans="1:24" x14ac:dyDescent="0.25">
      <c r="A2478" s="53">
        <v>4300</v>
      </c>
      <c r="B2478" s="22"/>
      <c r="C2478" s="34"/>
      <c r="D2478" s="45"/>
      <c r="E2478" s="44"/>
      <c r="F2478" s="45"/>
      <c r="G2478" s="45"/>
      <c r="H2478" s="45" t="str">
        <f t="shared" si="397"/>
        <v/>
      </c>
      <c r="I2478" s="46" t="str">
        <f t="shared" si="398"/>
        <v/>
      </c>
      <c r="J2478" s="34">
        <f t="shared" si="399"/>
        <v>0</v>
      </c>
      <c r="K2478" s="45">
        <f t="shared" si="400"/>
        <v>0</v>
      </c>
      <c r="L2478" s="44"/>
      <c r="M2478" s="45"/>
      <c r="N2478" s="45"/>
      <c r="O2478" s="45" t="str">
        <f t="shared" si="401"/>
        <v/>
      </c>
      <c r="P2478" s="46" t="str">
        <f t="shared" si="402"/>
        <v/>
      </c>
      <c r="Q2478" s="34">
        <f t="shared" si="403"/>
        <v>0</v>
      </c>
      <c r="R2478" s="45">
        <f t="shared" si="404"/>
        <v>0</v>
      </c>
      <c r="S2478" s="44"/>
      <c r="T2478" s="45"/>
      <c r="U2478" s="45"/>
      <c r="V2478" s="45" t="str">
        <f t="shared" si="405"/>
        <v/>
      </c>
      <c r="W2478" s="46" t="str">
        <f t="shared" si="406"/>
        <v/>
      </c>
      <c r="X2478" s="12"/>
    </row>
    <row r="2479" spans="1:24" x14ac:dyDescent="0.25">
      <c r="A2479" s="53">
        <v>4301</v>
      </c>
      <c r="B2479" s="22"/>
      <c r="C2479" s="34"/>
      <c r="D2479" s="45"/>
      <c r="E2479" s="44"/>
      <c r="F2479" s="45"/>
      <c r="G2479" s="45"/>
      <c r="H2479" s="45" t="str">
        <f t="shared" si="397"/>
        <v/>
      </c>
      <c r="I2479" s="46" t="str">
        <f t="shared" si="398"/>
        <v/>
      </c>
      <c r="J2479" s="34">
        <f t="shared" si="399"/>
        <v>0</v>
      </c>
      <c r="K2479" s="45">
        <f t="shared" si="400"/>
        <v>0</v>
      </c>
      <c r="L2479" s="44"/>
      <c r="M2479" s="45"/>
      <c r="N2479" s="45"/>
      <c r="O2479" s="45" t="str">
        <f t="shared" si="401"/>
        <v/>
      </c>
      <c r="P2479" s="46" t="str">
        <f t="shared" si="402"/>
        <v/>
      </c>
      <c r="Q2479" s="34">
        <f t="shared" si="403"/>
        <v>0</v>
      </c>
      <c r="R2479" s="45">
        <f t="shared" si="404"/>
        <v>0</v>
      </c>
      <c r="S2479" s="44"/>
      <c r="T2479" s="45"/>
      <c r="U2479" s="45"/>
      <c r="V2479" s="45" t="str">
        <f t="shared" si="405"/>
        <v/>
      </c>
      <c r="W2479" s="46" t="str">
        <f t="shared" si="406"/>
        <v/>
      </c>
      <c r="X2479" s="12"/>
    </row>
    <row r="2480" spans="1:24" x14ac:dyDescent="0.25">
      <c r="A2480" s="53">
        <v>4302</v>
      </c>
      <c r="B2480" s="22"/>
      <c r="C2480" s="34"/>
      <c r="D2480" s="45"/>
      <c r="E2480" s="44"/>
      <c r="F2480" s="45"/>
      <c r="G2480" s="45"/>
      <c r="H2480" s="45" t="str">
        <f t="shared" si="397"/>
        <v/>
      </c>
      <c r="I2480" s="46" t="str">
        <f t="shared" si="398"/>
        <v/>
      </c>
      <c r="J2480" s="34">
        <f t="shared" si="399"/>
        <v>0</v>
      </c>
      <c r="K2480" s="45">
        <f t="shared" si="400"/>
        <v>0</v>
      </c>
      <c r="L2480" s="44"/>
      <c r="M2480" s="45"/>
      <c r="N2480" s="45"/>
      <c r="O2480" s="45" t="str">
        <f t="shared" si="401"/>
        <v/>
      </c>
      <c r="P2480" s="46" t="str">
        <f t="shared" si="402"/>
        <v/>
      </c>
      <c r="Q2480" s="34">
        <f t="shared" si="403"/>
        <v>0</v>
      </c>
      <c r="R2480" s="45">
        <f t="shared" si="404"/>
        <v>0</v>
      </c>
      <c r="S2480" s="44"/>
      <c r="T2480" s="45"/>
      <c r="U2480" s="45"/>
      <c r="V2480" s="45" t="str">
        <f t="shared" si="405"/>
        <v/>
      </c>
      <c r="W2480" s="46" t="str">
        <f t="shared" si="406"/>
        <v/>
      </c>
      <c r="X2480" s="12"/>
    </row>
    <row r="2481" spans="1:24" x14ac:dyDescent="0.25">
      <c r="A2481" s="53">
        <v>4303</v>
      </c>
      <c r="B2481" s="22"/>
      <c r="C2481" s="34"/>
      <c r="D2481" s="45"/>
      <c r="E2481" s="44"/>
      <c r="F2481" s="45"/>
      <c r="G2481" s="45"/>
      <c r="H2481" s="45" t="str">
        <f t="shared" si="397"/>
        <v/>
      </c>
      <c r="I2481" s="46" t="str">
        <f t="shared" si="398"/>
        <v/>
      </c>
      <c r="J2481" s="34">
        <f t="shared" si="399"/>
        <v>0</v>
      </c>
      <c r="K2481" s="45">
        <f t="shared" si="400"/>
        <v>0</v>
      </c>
      <c r="L2481" s="44"/>
      <c r="M2481" s="45"/>
      <c r="N2481" s="45"/>
      <c r="O2481" s="45" t="str">
        <f t="shared" si="401"/>
        <v/>
      </c>
      <c r="P2481" s="46" t="str">
        <f t="shared" si="402"/>
        <v/>
      </c>
      <c r="Q2481" s="34">
        <f t="shared" si="403"/>
        <v>0</v>
      </c>
      <c r="R2481" s="45">
        <f t="shared" si="404"/>
        <v>0</v>
      </c>
      <c r="S2481" s="44"/>
      <c r="T2481" s="45"/>
      <c r="U2481" s="45"/>
      <c r="V2481" s="45" t="str">
        <f t="shared" si="405"/>
        <v/>
      </c>
      <c r="W2481" s="46" t="str">
        <f t="shared" si="406"/>
        <v/>
      </c>
      <c r="X2481" s="12"/>
    </row>
    <row r="2482" spans="1:24" x14ac:dyDescent="0.25">
      <c r="A2482" s="53">
        <v>4304</v>
      </c>
      <c r="B2482" s="22"/>
      <c r="C2482" s="34"/>
      <c r="D2482" s="45"/>
      <c r="E2482" s="44"/>
      <c r="F2482" s="45"/>
      <c r="G2482" s="45"/>
      <c r="H2482" s="45" t="str">
        <f t="shared" si="397"/>
        <v/>
      </c>
      <c r="I2482" s="46" t="str">
        <f t="shared" si="398"/>
        <v/>
      </c>
      <c r="J2482" s="34">
        <f t="shared" si="399"/>
        <v>0</v>
      </c>
      <c r="K2482" s="45">
        <f t="shared" si="400"/>
        <v>0</v>
      </c>
      <c r="L2482" s="44"/>
      <c r="M2482" s="45"/>
      <c r="N2482" s="45"/>
      <c r="O2482" s="45" t="str">
        <f t="shared" si="401"/>
        <v/>
      </c>
      <c r="P2482" s="46" t="str">
        <f t="shared" si="402"/>
        <v/>
      </c>
      <c r="Q2482" s="34">
        <f t="shared" si="403"/>
        <v>0</v>
      </c>
      <c r="R2482" s="45">
        <f t="shared" si="404"/>
        <v>0</v>
      </c>
      <c r="S2482" s="44"/>
      <c r="T2482" s="45"/>
      <c r="U2482" s="45"/>
      <c r="V2482" s="45" t="str">
        <f t="shared" si="405"/>
        <v/>
      </c>
      <c r="W2482" s="46" t="str">
        <f t="shared" si="406"/>
        <v/>
      </c>
      <c r="X2482" s="12"/>
    </row>
    <row r="2483" spans="1:24" x14ac:dyDescent="0.25">
      <c r="A2483" s="53">
        <v>4305</v>
      </c>
      <c r="B2483" s="22"/>
      <c r="C2483" s="34"/>
      <c r="D2483" s="45"/>
      <c r="E2483" s="44"/>
      <c r="F2483" s="45"/>
      <c r="G2483" s="45"/>
      <c r="H2483" s="45" t="str">
        <f t="shared" si="397"/>
        <v/>
      </c>
      <c r="I2483" s="46" t="str">
        <f t="shared" si="398"/>
        <v/>
      </c>
      <c r="J2483" s="34">
        <f t="shared" si="399"/>
        <v>0</v>
      </c>
      <c r="K2483" s="45">
        <f t="shared" si="400"/>
        <v>0</v>
      </c>
      <c r="L2483" s="44"/>
      <c r="M2483" s="45"/>
      <c r="N2483" s="45"/>
      <c r="O2483" s="45" t="str">
        <f t="shared" si="401"/>
        <v/>
      </c>
      <c r="P2483" s="46" t="str">
        <f t="shared" si="402"/>
        <v/>
      </c>
      <c r="Q2483" s="34">
        <f t="shared" si="403"/>
        <v>0</v>
      </c>
      <c r="R2483" s="45">
        <f t="shared" si="404"/>
        <v>0</v>
      </c>
      <c r="S2483" s="44"/>
      <c r="T2483" s="45"/>
      <c r="U2483" s="45"/>
      <c r="V2483" s="45" t="str">
        <f t="shared" si="405"/>
        <v/>
      </c>
      <c r="W2483" s="46" t="str">
        <f t="shared" si="406"/>
        <v/>
      </c>
      <c r="X2483" s="12"/>
    </row>
    <row r="2484" spans="1:24" x14ac:dyDescent="0.25">
      <c r="A2484" s="53">
        <v>4306</v>
      </c>
      <c r="B2484" s="22"/>
      <c r="C2484" s="34"/>
      <c r="D2484" s="45"/>
      <c r="E2484" s="44"/>
      <c r="F2484" s="45"/>
      <c r="G2484" s="45"/>
      <c r="H2484" s="45" t="str">
        <f t="shared" si="397"/>
        <v/>
      </c>
      <c r="I2484" s="46" t="str">
        <f t="shared" si="398"/>
        <v/>
      </c>
      <c r="J2484" s="34">
        <f t="shared" si="399"/>
        <v>0</v>
      </c>
      <c r="K2484" s="45">
        <f t="shared" si="400"/>
        <v>0</v>
      </c>
      <c r="L2484" s="44"/>
      <c r="M2484" s="45"/>
      <c r="N2484" s="45"/>
      <c r="O2484" s="45" t="str">
        <f t="shared" si="401"/>
        <v/>
      </c>
      <c r="P2484" s="46" t="str">
        <f t="shared" si="402"/>
        <v/>
      </c>
      <c r="Q2484" s="34">
        <f t="shared" si="403"/>
        <v>0</v>
      </c>
      <c r="R2484" s="45">
        <f t="shared" si="404"/>
        <v>0</v>
      </c>
      <c r="S2484" s="44"/>
      <c r="T2484" s="45"/>
      <c r="U2484" s="45"/>
      <c r="V2484" s="45" t="str">
        <f t="shared" si="405"/>
        <v/>
      </c>
      <c r="W2484" s="46" t="str">
        <f t="shared" si="406"/>
        <v/>
      </c>
      <c r="X2484" s="12"/>
    </row>
    <row r="2485" spans="1:24" x14ac:dyDescent="0.25">
      <c r="A2485" s="53">
        <v>4307</v>
      </c>
      <c r="B2485" s="22"/>
      <c r="C2485" s="34"/>
      <c r="D2485" s="45"/>
      <c r="E2485" s="44"/>
      <c r="F2485" s="45"/>
      <c r="G2485" s="45"/>
      <c r="H2485" s="45" t="str">
        <f t="shared" si="397"/>
        <v/>
      </c>
      <c r="I2485" s="46" t="str">
        <f t="shared" si="398"/>
        <v/>
      </c>
      <c r="J2485" s="34">
        <f t="shared" si="399"/>
        <v>0</v>
      </c>
      <c r="K2485" s="45">
        <f t="shared" si="400"/>
        <v>0</v>
      </c>
      <c r="L2485" s="44"/>
      <c r="M2485" s="45"/>
      <c r="N2485" s="45"/>
      <c r="O2485" s="45" t="str">
        <f t="shared" si="401"/>
        <v/>
      </c>
      <c r="P2485" s="46" t="str">
        <f t="shared" si="402"/>
        <v/>
      </c>
      <c r="Q2485" s="34">
        <f t="shared" si="403"/>
        <v>0</v>
      </c>
      <c r="R2485" s="45">
        <f t="shared" si="404"/>
        <v>0</v>
      </c>
      <c r="S2485" s="44"/>
      <c r="T2485" s="45"/>
      <c r="U2485" s="45"/>
      <c r="V2485" s="45" t="str">
        <f t="shared" si="405"/>
        <v/>
      </c>
      <c r="W2485" s="46" t="str">
        <f t="shared" si="406"/>
        <v/>
      </c>
      <c r="X2485" s="12"/>
    </row>
    <row r="2486" spans="1:24" x14ac:dyDescent="0.25">
      <c r="A2486" s="53">
        <v>4308</v>
      </c>
      <c r="B2486" s="22"/>
      <c r="C2486" s="34"/>
      <c r="D2486" s="45"/>
      <c r="E2486" s="44"/>
      <c r="F2486" s="45"/>
      <c r="G2486" s="45"/>
      <c r="H2486" s="45" t="str">
        <f t="shared" si="397"/>
        <v/>
      </c>
      <c r="I2486" s="46" t="str">
        <f t="shared" si="398"/>
        <v/>
      </c>
      <c r="J2486" s="34">
        <f t="shared" si="399"/>
        <v>0</v>
      </c>
      <c r="K2486" s="45">
        <f t="shared" si="400"/>
        <v>0</v>
      </c>
      <c r="L2486" s="44"/>
      <c r="M2486" s="45"/>
      <c r="N2486" s="45"/>
      <c r="O2486" s="45" t="str">
        <f t="shared" si="401"/>
        <v/>
      </c>
      <c r="P2486" s="46" t="str">
        <f t="shared" si="402"/>
        <v/>
      </c>
      <c r="Q2486" s="34">
        <f t="shared" si="403"/>
        <v>0</v>
      </c>
      <c r="R2486" s="45">
        <f t="shared" si="404"/>
        <v>0</v>
      </c>
      <c r="S2486" s="44"/>
      <c r="T2486" s="45"/>
      <c r="U2486" s="45"/>
      <c r="V2486" s="45" t="str">
        <f t="shared" si="405"/>
        <v/>
      </c>
      <c r="W2486" s="46" t="str">
        <f t="shared" si="406"/>
        <v/>
      </c>
      <c r="X2486" s="12"/>
    </row>
    <row r="2487" spans="1:24" x14ac:dyDescent="0.25">
      <c r="A2487" s="53">
        <v>4309</v>
      </c>
      <c r="B2487" s="22"/>
      <c r="C2487" s="34"/>
      <c r="D2487" s="45"/>
      <c r="E2487" s="44"/>
      <c r="F2487" s="45"/>
      <c r="G2487" s="45"/>
      <c r="H2487" s="45" t="str">
        <f t="shared" si="397"/>
        <v/>
      </c>
      <c r="I2487" s="46" t="str">
        <f t="shared" si="398"/>
        <v/>
      </c>
      <c r="J2487" s="34">
        <f t="shared" si="399"/>
        <v>0</v>
      </c>
      <c r="K2487" s="45">
        <f t="shared" si="400"/>
        <v>0</v>
      </c>
      <c r="L2487" s="44"/>
      <c r="M2487" s="45"/>
      <c r="N2487" s="45"/>
      <c r="O2487" s="45" t="str">
        <f t="shared" si="401"/>
        <v/>
      </c>
      <c r="P2487" s="46" t="str">
        <f t="shared" si="402"/>
        <v/>
      </c>
      <c r="Q2487" s="34">
        <f t="shared" si="403"/>
        <v>0</v>
      </c>
      <c r="R2487" s="45">
        <f t="shared" si="404"/>
        <v>0</v>
      </c>
      <c r="S2487" s="44"/>
      <c r="T2487" s="45"/>
      <c r="U2487" s="45"/>
      <c r="V2487" s="45" t="str">
        <f t="shared" si="405"/>
        <v/>
      </c>
      <c r="W2487" s="46" t="str">
        <f t="shared" si="406"/>
        <v/>
      </c>
      <c r="X2487" s="12"/>
    </row>
    <row r="2488" spans="1:24" x14ac:dyDescent="0.25">
      <c r="A2488" s="53">
        <v>4310</v>
      </c>
      <c r="B2488" s="22"/>
      <c r="C2488" s="34"/>
      <c r="D2488" s="45"/>
      <c r="E2488" s="44"/>
      <c r="F2488" s="45"/>
      <c r="G2488" s="45"/>
      <c r="H2488" s="45" t="str">
        <f t="shared" si="397"/>
        <v/>
      </c>
      <c r="I2488" s="46" t="str">
        <f t="shared" si="398"/>
        <v/>
      </c>
      <c r="J2488" s="34">
        <f t="shared" si="399"/>
        <v>0</v>
      </c>
      <c r="K2488" s="45">
        <f t="shared" si="400"/>
        <v>0</v>
      </c>
      <c r="L2488" s="44"/>
      <c r="M2488" s="45"/>
      <c r="N2488" s="45"/>
      <c r="O2488" s="45" t="str">
        <f t="shared" si="401"/>
        <v/>
      </c>
      <c r="P2488" s="46" t="str">
        <f t="shared" si="402"/>
        <v/>
      </c>
      <c r="Q2488" s="34">
        <f t="shared" si="403"/>
        <v>0</v>
      </c>
      <c r="R2488" s="45">
        <f t="shared" si="404"/>
        <v>0</v>
      </c>
      <c r="S2488" s="44"/>
      <c r="T2488" s="45"/>
      <c r="U2488" s="45"/>
      <c r="V2488" s="45" t="str">
        <f t="shared" si="405"/>
        <v/>
      </c>
      <c r="W2488" s="46" t="str">
        <f t="shared" si="406"/>
        <v/>
      </c>
      <c r="X2488" s="12"/>
    </row>
    <row r="2489" spans="1:24" x14ac:dyDescent="0.25">
      <c r="A2489" s="53">
        <v>4311</v>
      </c>
      <c r="B2489" s="22"/>
      <c r="C2489" s="34"/>
      <c r="D2489" s="45"/>
      <c r="E2489" s="44"/>
      <c r="F2489" s="45"/>
      <c r="G2489" s="45"/>
      <c r="H2489" s="45" t="str">
        <f t="shared" si="397"/>
        <v/>
      </c>
      <c r="I2489" s="46" t="str">
        <f t="shared" si="398"/>
        <v/>
      </c>
      <c r="J2489" s="34">
        <f t="shared" si="399"/>
        <v>0</v>
      </c>
      <c r="K2489" s="45">
        <f t="shared" si="400"/>
        <v>0</v>
      </c>
      <c r="L2489" s="44"/>
      <c r="M2489" s="45"/>
      <c r="N2489" s="45"/>
      <c r="O2489" s="45" t="str">
        <f t="shared" si="401"/>
        <v/>
      </c>
      <c r="P2489" s="46" t="str">
        <f t="shared" si="402"/>
        <v/>
      </c>
      <c r="Q2489" s="34">
        <f t="shared" si="403"/>
        <v>0</v>
      </c>
      <c r="R2489" s="45">
        <f t="shared" si="404"/>
        <v>0</v>
      </c>
      <c r="S2489" s="44"/>
      <c r="T2489" s="45"/>
      <c r="U2489" s="45"/>
      <c r="V2489" s="45" t="str">
        <f t="shared" si="405"/>
        <v/>
      </c>
      <c r="W2489" s="46" t="str">
        <f t="shared" si="406"/>
        <v/>
      </c>
      <c r="X2489" s="12"/>
    </row>
    <row r="2490" spans="1:24" x14ac:dyDescent="0.25">
      <c r="A2490" s="53">
        <v>4312</v>
      </c>
      <c r="B2490" s="22"/>
      <c r="C2490" s="34"/>
      <c r="D2490" s="45"/>
      <c r="E2490" s="44"/>
      <c r="F2490" s="45"/>
      <c r="G2490" s="45"/>
      <c r="H2490" s="45" t="str">
        <f t="shared" si="397"/>
        <v/>
      </c>
      <c r="I2490" s="46" t="str">
        <f t="shared" si="398"/>
        <v/>
      </c>
      <c r="J2490" s="34">
        <f t="shared" si="399"/>
        <v>0</v>
      </c>
      <c r="K2490" s="45">
        <f t="shared" si="400"/>
        <v>0</v>
      </c>
      <c r="L2490" s="44"/>
      <c r="M2490" s="45"/>
      <c r="N2490" s="45"/>
      <c r="O2490" s="45" t="str">
        <f t="shared" si="401"/>
        <v/>
      </c>
      <c r="P2490" s="46" t="str">
        <f t="shared" si="402"/>
        <v/>
      </c>
      <c r="Q2490" s="34">
        <f t="shared" si="403"/>
        <v>0</v>
      </c>
      <c r="R2490" s="45">
        <f t="shared" si="404"/>
        <v>0</v>
      </c>
      <c r="S2490" s="44"/>
      <c r="T2490" s="45"/>
      <c r="U2490" s="45"/>
      <c r="V2490" s="45" t="str">
        <f t="shared" si="405"/>
        <v/>
      </c>
      <c r="W2490" s="46" t="str">
        <f t="shared" si="406"/>
        <v/>
      </c>
      <c r="X2490" s="12"/>
    </row>
    <row r="2491" spans="1:24" x14ac:dyDescent="0.25">
      <c r="A2491" s="53">
        <v>4313</v>
      </c>
      <c r="B2491" s="22"/>
      <c r="C2491" s="34"/>
      <c r="D2491" s="45"/>
      <c r="E2491" s="44"/>
      <c r="F2491" s="45"/>
      <c r="G2491" s="45"/>
      <c r="H2491" s="45" t="str">
        <f t="shared" si="397"/>
        <v/>
      </c>
      <c r="I2491" s="46" t="str">
        <f t="shared" si="398"/>
        <v/>
      </c>
      <c r="J2491" s="34">
        <f t="shared" si="399"/>
        <v>0</v>
      </c>
      <c r="K2491" s="45">
        <f t="shared" si="400"/>
        <v>0</v>
      </c>
      <c r="L2491" s="44"/>
      <c r="M2491" s="45"/>
      <c r="N2491" s="45"/>
      <c r="O2491" s="45" t="str">
        <f t="shared" si="401"/>
        <v/>
      </c>
      <c r="P2491" s="46" t="str">
        <f t="shared" si="402"/>
        <v/>
      </c>
      <c r="Q2491" s="34">
        <f t="shared" si="403"/>
        <v>0</v>
      </c>
      <c r="R2491" s="45">
        <f t="shared" si="404"/>
        <v>0</v>
      </c>
      <c r="S2491" s="44"/>
      <c r="T2491" s="45"/>
      <c r="U2491" s="45"/>
      <c r="V2491" s="45" t="str">
        <f t="shared" si="405"/>
        <v/>
      </c>
      <c r="W2491" s="46" t="str">
        <f t="shared" si="406"/>
        <v/>
      </c>
      <c r="X2491" s="12"/>
    </row>
    <row r="2492" spans="1:24" x14ac:dyDescent="0.25">
      <c r="A2492" s="53">
        <v>4314</v>
      </c>
      <c r="B2492" s="22"/>
      <c r="C2492" s="34"/>
      <c r="D2492" s="45"/>
      <c r="E2492" s="44"/>
      <c r="F2492" s="45"/>
      <c r="G2492" s="45"/>
      <c r="H2492" s="45" t="str">
        <f t="shared" si="397"/>
        <v/>
      </c>
      <c r="I2492" s="46" t="str">
        <f t="shared" si="398"/>
        <v/>
      </c>
      <c r="J2492" s="34">
        <f t="shared" si="399"/>
        <v>0</v>
      </c>
      <c r="K2492" s="45">
        <f t="shared" si="400"/>
        <v>0</v>
      </c>
      <c r="L2492" s="44"/>
      <c r="M2492" s="45"/>
      <c r="N2492" s="45"/>
      <c r="O2492" s="45" t="str">
        <f t="shared" si="401"/>
        <v/>
      </c>
      <c r="P2492" s="46" t="str">
        <f t="shared" si="402"/>
        <v/>
      </c>
      <c r="Q2492" s="34">
        <f t="shared" si="403"/>
        <v>0</v>
      </c>
      <c r="R2492" s="45">
        <f t="shared" si="404"/>
        <v>0</v>
      </c>
      <c r="S2492" s="44"/>
      <c r="T2492" s="45"/>
      <c r="U2492" s="45"/>
      <c r="V2492" s="45" t="str">
        <f t="shared" si="405"/>
        <v/>
      </c>
      <c r="W2492" s="46" t="str">
        <f t="shared" si="406"/>
        <v/>
      </c>
      <c r="X2492" s="12"/>
    </row>
    <row r="2493" spans="1:24" x14ac:dyDescent="0.25">
      <c r="A2493" s="53">
        <v>4315</v>
      </c>
      <c r="B2493" s="22"/>
      <c r="C2493" s="34"/>
      <c r="D2493" s="45"/>
      <c r="E2493" s="44"/>
      <c r="F2493" s="45"/>
      <c r="G2493" s="45"/>
      <c r="H2493" s="45" t="str">
        <f t="shared" si="397"/>
        <v/>
      </c>
      <c r="I2493" s="46" t="str">
        <f t="shared" si="398"/>
        <v/>
      </c>
      <c r="J2493" s="34">
        <f t="shared" si="399"/>
        <v>0</v>
      </c>
      <c r="K2493" s="45">
        <f t="shared" si="400"/>
        <v>0</v>
      </c>
      <c r="L2493" s="44"/>
      <c r="M2493" s="45"/>
      <c r="N2493" s="45"/>
      <c r="O2493" s="45" t="str">
        <f t="shared" si="401"/>
        <v/>
      </c>
      <c r="P2493" s="46" t="str">
        <f t="shared" si="402"/>
        <v/>
      </c>
      <c r="Q2493" s="34">
        <f t="shared" si="403"/>
        <v>0</v>
      </c>
      <c r="R2493" s="45">
        <f t="shared" si="404"/>
        <v>0</v>
      </c>
      <c r="S2493" s="44"/>
      <c r="T2493" s="45"/>
      <c r="U2493" s="45"/>
      <c r="V2493" s="45" t="str">
        <f t="shared" si="405"/>
        <v/>
      </c>
      <c r="W2493" s="46" t="str">
        <f t="shared" si="406"/>
        <v/>
      </c>
      <c r="X2493" s="12"/>
    </row>
    <row r="2494" spans="1:24" x14ac:dyDescent="0.25">
      <c r="A2494" s="53">
        <v>4316</v>
      </c>
      <c r="B2494" s="22"/>
      <c r="C2494" s="34"/>
      <c r="D2494" s="45"/>
      <c r="E2494" s="44"/>
      <c r="F2494" s="45"/>
      <c r="G2494" s="45"/>
      <c r="H2494" s="45" t="str">
        <f t="shared" si="397"/>
        <v/>
      </c>
      <c r="I2494" s="46" t="str">
        <f t="shared" si="398"/>
        <v/>
      </c>
      <c r="J2494" s="34">
        <f t="shared" si="399"/>
        <v>0</v>
      </c>
      <c r="K2494" s="45">
        <f t="shared" si="400"/>
        <v>0</v>
      </c>
      <c r="L2494" s="44"/>
      <c r="M2494" s="45"/>
      <c r="N2494" s="45"/>
      <c r="O2494" s="45" t="str">
        <f t="shared" si="401"/>
        <v/>
      </c>
      <c r="P2494" s="46" t="str">
        <f t="shared" si="402"/>
        <v/>
      </c>
      <c r="Q2494" s="34">
        <f t="shared" si="403"/>
        <v>0</v>
      </c>
      <c r="R2494" s="45">
        <f t="shared" si="404"/>
        <v>0</v>
      </c>
      <c r="S2494" s="44"/>
      <c r="T2494" s="45"/>
      <c r="U2494" s="45"/>
      <c r="V2494" s="45" t="str">
        <f t="shared" si="405"/>
        <v/>
      </c>
      <c r="W2494" s="46" t="str">
        <f t="shared" si="406"/>
        <v/>
      </c>
      <c r="X2494" s="12"/>
    </row>
    <row r="2495" spans="1:24" x14ac:dyDescent="0.25">
      <c r="A2495" s="53">
        <v>4317</v>
      </c>
      <c r="B2495" s="22"/>
      <c r="C2495" s="34"/>
      <c r="D2495" s="45"/>
      <c r="E2495" s="44"/>
      <c r="F2495" s="45"/>
      <c r="G2495" s="45"/>
      <c r="H2495" s="45" t="str">
        <f t="shared" si="397"/>
        <v/>
      </c>
      <c r="I2495" s="46" t="str">
        <f t="shared" si="398"/>
        <v/>
      </c>
      <c r="J2495" s="34">
        <f t="shared" si="399"/>
        <v>0</v>
      </c>
      <c r="K2495" s="45">
        <f t="shared" si="400"/>
        <v>0</v>
      </c>
      <c r="L2495" s="44"/>
      <c r="M2495" s="45"/>
      <c r="N2495" s="45"/>
      <c r="O2495" s="45" t="str">
        <f t="shared" si="401"/>
        <v/>
      </c>
      <c r="P2495" s="46" t="str">
        <f t="shared" si="402"/>
        <v/>
      </c>
      <c r="Q2495" s="34">
        <f t="shared" si="403"/>
        <v>0</v>
      </c>
      <c r="R2495" s="45">
        <f t="shared" si="404"/>
        <v>0</v>
      </c>
      <c r="S2495" s="44"/>
      <c r="T2495" s="45"/>
      <c r="U2495" s="45"/>
      <c r="V2495" s="45" t="str">
        <f t="shared" si="405"/>
        <v/>
      </c>
      <c r="W2495" s="46" t="str">
        <f t="shared" si="406"/>
        <v/>
      </c>
      <c r="X2495" s="12"/>
    </row>
    <row r="2496" spans="1:24" x14ac:dyDescent="0.25">
      <c r="A2496" s="53">
        <v>4318</v>
      </c>
      <c r="B2496" s="22"/>
      <c r="C2496" s="34"/>
      <c r="D2496" s="45"/>
      <c r="E2496" s="44"/>
      <c r="F2496" s="45"/>
      <c r="G2496" s="45"/>
      <c r="H2496" s="45" t="str">
        <f t="shared" si="397"/>
        <v/>
      </c>
      <c r="I2496" s="46" t="str">
        <f t="shared" si="398"/>
        <v/>
      </c>
      <c r="J2496" s="34">
        <f t="shared" si="399"/>
        <v>0</v>
      </c>
      <c r="K2496" s="45">
        <f t="shared" si="400"/>
        <v>0</v>
      </c>
      <c r="L2496" s="44"/>
      <c r="M2496" s="45"/>
      <c r="N2496" s="45"/>
      <c r="O2496" s="45" t="str">
        <f t="shared" si="401"/>
        <v/>
      </c>
      <c r="P2496" s="46" t="str">
        <f t="shared" si="402"/>
        <v/>
      </c>
      <c r="Q2496" s="34">
        <f t="shared" si="403"/>
        <v>0</v>
      </c>
      <c r="R2496" s="45">
        <f t="shared" si="404"/>
        <v>0</v>
      </c>
      <c r="S2496" s="44"/>
      <c r="T2496" s="45"/>
      <c r="U2496" s="45"/>
      <c r="V2496" s="45" t="str">
        <f t="shared" si="405"/>
        <v/>
      </c>
      <c r="W2496" s="46" t="str">
        <f t="shared" si="406"/>
        <v/>
      </c>
      <c r="X2496" s="12"/>
    </row>
    <row r="2497" spans="1:24" x14ac:dyDescent="0.25">
      <c r="A2497" s="53">
        <v>4319</v>
      </c>
      <c r="B2497" s="22"/>
      <c r="C2497" s="34"/>
      <c r="D2497" s="45"/>
      <c r="E2497" s="44"/>
      <c r="F2497" s="45"/>
      <c r="G2497" s="45"/>
      <c r="H2497" s="45" t="str">
        <f t="shared" ref="H2497:H2560" si="407">IF(F2497="","",(SMALL(F2497:G2497,1)))</f>
        <v/>
      </c>
      <c r="I2497" s="46" t="str">
        <f t="shared" ref="I2497:I2560" si="408">IF(F2497="","",(IF(H2497&gt;D2497,"APROVADO","REPROVADO")))</f>
        <v/>
      </c>
      <c r="J2497" s="34">
        <f t="shared" ref="J2497:J2560" si="409">C2497</f>
        <v>0</v>
      </c>
      <c r="K2497" s="45">
        <f t="shared" ref="K2497:K2560" si="410">D2497</f>
        <v>0</v>
      </c>
      <c r="L2497" s="44"/>
      <c r="M2497" s="45"/>
      <c r="N2497" s="45"/>
      <c r="O2497" s="45" t="str">
        <f t="shared" ref="O2497:O2560" si="411">IF(M2497="","",(SMALL(M2497:N2497,1)))</f>
        <v/>
      </c>
      <c r="P2497" s="46" t="str">
        <f t="shared" ref="P2497:P2560" si="412">IF(M2497="","",(IF(O2497&gt;K2497,"APROVADO","REPROVADO")))</f>
        <v/>
      </c>
      <c r="Q2497" s="34">
        <f t="shared" ref="Q2497:Q2560" si="413">C2497</f>
        <v>0</v>
      </c>
      <c r="R2497" s="45">
        <f t="shared" ref="R2497:R2560" si="414">D2497</f>
        <v>0</v>
      </c>
      <c r="S2497" s="44"/>
      <c r="T2497" s="45"/>
      <c r="U2497" s="45"/>
      <c r="V2497" s="45" t="str">
        <f t="shared" ref="V2497:V2560" si="415">IF(T2497="","",(SMALL(T2497:U2497,1)))</f>
        <v/>
      </c>
      <c r="W2497" s="46" t="str">
        <f t="shared" ref="W2497:W2560" si="416">IF(T2497="","",(IF(V2497&gt;R2497,"APROVADO","REPROVADO")))</f>
        <v/>
      </c>
      <c r="X2497" s="12"/>
    </row>
    <row r="2498" spans="1:24" x14ac:dyDescent="0.25">
      <c r="A2498" s="53">
        <v>4320</v>
      </c>
      <c r="B2498" s="22"/>
      <c r="C2498" s="34"/>
      <c r="D2498" s="45"/>
      <c r="E2498" s="44"/>
      <c r="F2498" s="45"/>
      <c r="G2498" s="45"/>
      <c r="H2498" s="45" t="str">
        <f t="shared" si="407"/>
        <v/>
      </c>
      <c r="I2498" s="46" t="str">
        <f t="shared" si="408"/>
        <v/>
      </c>
      <c r="J2498" s="34">
        <f t="shared" si="409"/>
        <v>0</v>
      </c>
      <c r="K2498" s="45">
        <f t="shared" si="410"/>
        <v>0</v>
      </c>
      <c r="L2498" s="44"/>
      <c r="M2498" s="45"/>
      <c r="N2498" s="45"/>
      <c r="O2498" s="45" t="str">
        <f t="shared" si="411"/>
        <v/>
      </c>
      <c r="P2498" s="46" t="str">
        <f t="shared" si="412"/>
        <v/>
      </c>
      <c r="Q2498" s="34">
        <f t="shared" si="413"/>
        <v>0</v>
      </c>
      <c r="R2498" s="45">
        <f t="shared" si="414"/>
        <v>0</v>
      </c>
      <c r="S2498" s="44"/>
      <c r="T2498" s="45"/>
      <c r="U2498" s="45"/>
      <c r="V2498" s="45" t="str">
        <f t="shared" si="415"/>
        <v/>
      </c>
      <c r="W2498" s="46" t="str">
        <f t="shared" si="416"/>
        <v/>
      </c>
      <c r="X2498" s="12"/>
    </row>
    <row r="2499" spans="1:24" x14ac:dyDescent="0.25">
      <c r="A2499" s="53">
        <v>4321</v>
      </c>
      <c r="B2499" s="22"/>
      <c r="C2499" s="34"/>
      <c r="D2499" s="45"/>
      <c r="E2499" s="44"/>
      <c r="F2499" s="45"/>
      <c r="G2499" s="45"/>
      <c r="H2499" s="45" t="str">
        <f t="shared" si="407"/>
        <v/>
      </c>
      <c r="I2499" s="46" t="str">
        <f t="shared" si="408"/>
        <v/>
      </c>
      <c r="J2499" s="34">
        <f t="shared" si="409"/>
        <v>0</v>
      </c>
      <c r="K2499" s="45">
        <f t="shared" si="410"/>
        <v>0</v>
      </c>
      <c r="L2499" s="44"/>
      <c r="M2499" s="45"/>
      <c r="N2499" s="45"/>
      <c r="O2499" s="45" t="str">
        <f t="shared" si="411"/>
        <v/>
      </c>
      <c r="P2499" s="46" t="str">
        <f t="shared" si="412"/>
        <v/>
      </c>
      <c r="Q2499" s="34">
        <f t="shared" si="413"/>
        <v>0</v>
      </c>
      <c r="R2499" s="45">
        <f t="shared" si="414"/>
        <v>0</v>
      </c>
      <c r="S2499" s="44"/>
      <c r="T2499" s="45"/>
      <c r="U2499" s="45"/>
      <c r="V2499" s="45" t="str">
        <f t="shared" si="415"/>
        <v/>
      </c>
      <c r="W2499" s="46" t="str">
        <f t="shared" si="416"/>
        <v/>
      </c>
      <c r="X2499" s="12"/>
    </row>
    <row r="2500" spans="1:24" x14ac:dyDescent="0.25">
      <c r="A2500" s="53">
        <v>4322</v>
      </c>
      <c r="B2500" s="22"/>
      <c r="C2500" s="34"/>
      <c r="D2500" s="45"/>
      <c r="E2500" s="44"/>
      <c r="F2500" s="45"/>
      <c r="G2500" s="45"/>
      <c r="H2500" s="45" t="str">
        <f t="shared" si="407"/>
        <v/>
      </c>
      <c r="I2500" s="46" t="str">
        <f t="shared" si="408"/>
        <v/>
      </c>
      <c r="J2500" s="34">
        <f t="shared" si="409"/>
        <v>0</v>
      </c>
      <c r="K2500" s="45">
        <f t="shared" si="410"/>
        <v>0</v>
      </c>
      <c r="L2500" s="44"/>
      <c r="M2500" s="45"/>
      <c r="N2500" s="45"/>
      <c r="O2500" s="45" t="str">
        <f t="shared" si="411"/>
        <v/>
      </c>
      <c r="P2500" s="46" t="str">
        <f t="shared" si="412"/>
        <v/>
      </c>
      <c r="Q2500" s="34">
        <f t="shared" si="413"/>
        <v>0</v>
      </c>
      <c r="R2500" s="45">
        <f t="shared" si="414"/>
        <v>0</v>
      </c>
      <c r="S2500" s="44"/>
      <c r="T2500" s="45"/>
      <c r="U2500" s="45"/>
      <c r="V2500" s="45" t="str">
        <f t="shared" si="415"/>
        <v/>
      </c>
      <c r="W2500" s="46" t="str">
        <f t="shared" si="416"/>
        <v/>
      </c>
      <c r="X2500" s="12"/>
    </row>
    <row r="2501" spans="1:24" x14ac:dyDescent="0.25">
      <c r="A2501" s="53">
        <v>4323</v>
      </c>
      <c r="B2501" s="22"/>
      <c r="C2501" s="34"/>
      <c r="D2501" s="45"/>
      <c r="E2501" s="44"/>
      <c r="F2501" s="45"/>
      <c r="G2501" s="45"/>
      <c r="H2501" s="45" t="str">
        <f t="shared" si="407"/>
        <v/>
      </c>
      <c r="I2501" s="46" t="str">
        <f t="shared" si="408"/>
        <v/>
      </c>
      <c r="J2501" s="34">
        <f t="shared" si="409"/>
        <v>0</v>
      </c>
      <c r="K2501" s="45">
        <f t="shared" si="410"/>
        <v>0</v>
      </c>
      <c r="L2501" s="44"/>
      <c r="M2501" s="45"/>
      <c r="N2501" s="45"/>
      <c r="O2501" s="45" t="str">
        <f t="shared" si="411"/>
        <v/>
      </c>
      <c r="P2501" s="46" t="str">
        <f t="shared" si="412"/>
        <v/>
      </c>
      <c r="Q2501" s="34">
        <f t="shared" si="413"/>
        <v>0</v>
      </c>
      <c r="R2501" s="45">
        <f t="shared" si="414"/>
        <v>0</v>
      </c>
      <c r="S2501" s="44"/>
      <c r="T2501" s="45"/>
      <c r="U2501" s="45"/>
      <c r="V2501" s="45" t="str">
        <f t="shared" si="415"/>
        <v/>
      </c>
      <c r="W2501" s="46" t="str">
        <f t="shared" si="416"/>
        <v/>
      </c>
      <c r="X2501" s="12"/>
    </row>
    <row r="2502" spans="1:24" x14ac:dyDescent="0.25">
      <c r="A2502" s="53">
        <v>4324</v>
      </c>
      <c r="B2502" s="22"/>
      <c r="C2502" s="34"/>
      <c r="D2502" s="45"/>
      <c r="E2502" s="44"/>
      <c r="F2502" s="45"/>
      <c r="G2502" s="45"/>
      <c r="H2502" s="45" t="str">
        <f t="shared" si="407"/>
        <v/>
      </c>
      <c r="I2502" s="46" t="str">
        <f t="shared" si="408"/>
        <v/>
      </c>
      <c r="J2502" s="34">
        <f t="shared" si="409"/>
        <v>0</v>
      </c>
      <c r="K2502" s="45">
        <f t="shared" si="410"/>
        <v>0</v>
      </c>
      <c r="L2502" s="44"/>
      <c r="M2502" s="45"/>
      <c r="N2502" s="45"/>
      <c r="O2502" s="45" t="str">
        <f t="shared" si="411"/>
        <v/>
      </c>
      <c r="P2502" s="46" t="str">
        <f t="shared" si="412"/>
        <v/>
      </c>
      <c r="Q2502" s="34">
        <f t="shared" si="413"/>
        <v>0</v>
      </c>
      <c r="R2502" s="45">
        <f t="shared" si="414"/>
        <v>0</v>
      </c>
      <c r="S2502" s="44"/>
      <c r="T2502" s="45"/>
      <c r="U2502" s="45"/>
      <c r="V2502" s="45" t="str">
        <f t="shared" si="415"/>
        <v/>
      </c>
      <c r="W2502" s="46" t="str">
        <f t="shared" si="416"/>
        <v/>
      </c>
      <c r="X2502" s="12"/>
    </row>
    <row r="2503" spans="1:24" x14ac:dyDescent="0.25">
      <c r="A2503" s="53">
        <v>4325</v>
      </c>
      <c r="B2503" s="22"/>
      <c r="C2503" s="34"/>
      <c r="D2503" s="45"/>
      <c r="E2503" s="44"/>
      <c r="F2503" s="45"/>
      <c r="G2503" s="45"/>
      <c r="H2503" s="45" t="str">
        <f t="shared" si="407"/>
        <v/>
      </c>
      <c r="I2503" s="46" t="str">
        <f t="shared" si="408"/>
        <v/>
      </c>
      <c r="J2503" s="34">
        <f t="shared" si="409"/>
        <v>0</v>
      </c>
      <c r="K2503" s="45">
        <f t="shared" si="410"/>
        <v>0</v>
      </c>
      <c r="L2503" s="44"/>
      <c r="M2503" s="45"/>
      <c r="N2503" s="45"/>
      <c r="O2503" s="45" t="str">
        <f t="shared" si="411"/>
        <v/>
      </c>
      <c r="P2503" s="46" t="str">
        <f t="shared" si="412"/>
        <v/>
      </c>
      <c r="Q2503" s="34">
        <f t="shared" si="413"/>
        <v>0</v>
      </c>
      <c r="R2503" s="45">
        <f t="shared" si="414"/>
        <v>0</v>
      </c>
      <c r="S2503" s="44"/>
      <c r="T2503" s="45"/>
      <c r="U2503" s="45"/>
      <c r="V2503" s="45" t="str">
        <f t="shared" si="415"/>
        <v/>
      </c>
      <c r="W2503" s="46" t="str">
        <f t="shared" si="416"/>
        <v/>
      </c>
      <c r="X2503" s="12"/>
    </row>
    <row r="2504" spans="1:24" x14ac:dyDescent="0.25">
      <c r="A2504" s="53">
        <v>4326</v>
      </c>
      <c r="B2504" s="22"/>
      <c r="C2504" s="34"/>
      <c r="D2504" s="45"/>
      <c r="E2504" s="44"/>
      <c r="F2504" s="45"/>
      <c r="G2504" s="45"/>
      <c r="H2504" s="45" t="str">
        <f t="shared" si="407"/>
        <v/>
      </c>
      <c r="I2504" s="46" t="str">
        <f t="shared" si="408"/>
        <v/>
      </c>
      <c r="J2504" s="34">
        <f t="shared" si="409"/>
        <v>0</v>
      </c>
      <c r="K2504" s="45">
        <f t="shared" si="410"/>
        <v>0</v>
      </c>
      <c r="L2504" s="44"/>
      <c r="M2504" s="45"/>
      <c r="N2504" s="45"/>
      <c r="O2504" s="45" t="str">
        <f t="shared" si="411"/>
        <v/>
      </c>
      <c r="P2504" s="46" t="str">
        <f t="shared" si="412"/>
        <v/>
      </c>
      <c r="Q2504" s="34">
        <f t="shared" si="413"/>
        <v>0</v>
      </c>
      <c r="R2504" s="45">
        <f t="shared" si="414"/>
        <v>0</v>
      </c>
      <c r="S2504" s="44"/>
      <c r="T2504" s="45"/>
      <c r="U2504" s="45"/>
      <c r="V2504" s="45" t="str">
        <f t="shared" si="415"/>
        <v/>
      </c>
      <c r="W2504" s="46" t="str">
        <f t="shared" si="416"/>
        <v/>
      </c>
      <c r="X2504" s="12"/>
    </row>
    <row r="2505" spans="1:24" x14ac:dyDescent="0.25">
      <c r="A2505" s="53">
        <v>4327</v>
      </c>
      <c r="B2505" s="22"/>
      <c r="C2505" s="34"/>
      <c r="D2505" s="45"/>
      <c r="E2505" s="44"/>
      <c r="F2505" s="45"/>
      <c r="G2505" s="45"/>
      <c r="H2505" s="45" t="str">
        <f t="shared" si="407"/>
        <v/>
      </c>
      <c r="I2505" s="46" t="str">
        <f t="shared" si="408"/>
        <v/>
      </c>
      <c r="J2505" s="34">
        <f t="shared" si="409"/>
        <v>0</v>
      </c>
      <c r="K2505" s="45">
        <f t="shared" si="410"/>
        <v>0</v>
      </c>
      <c r="L2505" s="44"/>
      <c r="M2505" s="45"/>
      <c r="N2505" s="45"/>
      <c r="O2505" s="45" t="str">
        <f t="shared" si="411"/>
        <v/>
      </c>
      <c r="P2505" s="46" t="str">
        <f t="shared" si="412"/>
        <v/>
      </c>
      <c r="Q2505" s="34">
        <f t="shared" si="413"/>
        <v>0</v>
      </c>
      <c r="R2505" s="45">
        <f t="shared" si="414"/>
        <v>0</v>
      </c>
      <c r="S2505" s="44"/>
      <c r="T2505" s="45"/>
      <c r="U2505" s="45"/>
      <c r="V2505" s="45" t="str">
        <f t="shared" si="415"/>
        <v/>
      </c>
      <c r="W2505" s="46" t="str">
        <f t="shared" si="416"/>
        <v/>
      </c>
      <c r="X2505" s="12"/>
    </row>
    <row r="2506" spans="1:24" x14ac:dyDescent="0.25">
      <c r="A2506" s="53">
        <v>4328</v>
      </c>
      <c r="B2506" s="22"/>
      <c r="C2506" s="34"/>
      <c r="D2506" s="45"/>
      <c r="E2506" s="44"/>
      <c r="F2506" s="45"/>
      <c r="G2506" s="45"/>
      <c r="H2506" s="45" t="str">
        <f t="shared" si="407"/>
        <v/>
      </c>
      <c r="I2506" s="46" t="str">
        <f t="shared" si="408"/>
        <v/>
      </c>
      <c r="J2506" s="34">
        <f t="shared" si="409"/>
        <v>0</v>
      </c>
      <c r="K2506" s="45">
        <f t="shared" si="410"/>
        <v>0</v>
      </c>
      <c r="L2506" s="44"/>
      <c r="M2506" s="45"/>
      <c r="N2506" s="45"/>
      <c r="O2506" s="45" t="str">
        <f t="shared" si="411"/>
        <v/>
      </c>
      <c r="P2506" s="46" t="str">
        <f t="shared" si="412"/>
        <v/>
      </c>
      <c r="Q2506" s="34">
        <f t="shared" si="413"/>
        <v>0</v>
      </c>
      <c r="R2506" s="45">
        <f t="shared" si="414"/>
        <v>0</v>
      </c>
      <c r="S2506" s="44"/>
      <c r="T2506" s="45"/>
      <c r="U2506" s="45"/>
      <c r="V2506" s="45" t="str">
        <f t="shared" si="415"/>
        <v/>
      </c>
      <c r="W2506" s="46" t="str">
        <f t="shared" si="416"/>
        <v/>
      </c>
      <c r="X2506" s="12"/>
    </row>
    <row r="2507" spans="1:24" x14ac:dyDescent="0.25">
      <c r="A2507" s="53">
        <v>4329</v>
      </c>
      <c r="B2507" s="22"/>
      <c r="C2507" s="34"/>
      <c r="D2507" s="45"/>
      <c r="E2507" s="44"/>
      <c r="F2507" s="45"/>
      <c r="G2507" s="45"/>
      <c r="H2507" s="45" t="str">
        <f t="shared" si="407"/>
        <v/>
      </c>
      <c r="I2507" s="46" t="str">
        <f t="shared" si="408"/>
        <v/>
      </c>
      <c r="J2507" s="34">
        <f t="shared" si="409"/>
        <v>0</v>
      </c>
      <c r="K2507" s="45">
        <f t="shared" si="410"/>
        <v>0</v>
      </c>
      <c r="L2507" s="44"/>
      <c r="M2507" s="45"/>
      <c r="N2507" s="45"/>
      <c r="O2507" s="45" t="str">
        <f t="shared" si="411"/>
        <v/>
      </c>
      <c r="P2507" s="46" t="str">
        <f t="shared" si="412"/>
        <v/>
      </c>
      <c r="Q2507" s="34">
        <f t="shared" si="413"/>
        <v>0</v>
      </c>
      <c r="R2507" s="45">
        <f t="shared" si="414"/>
        <v>0</v>
      </c>
      <c r="S2507" s="44"/>
      <c r="T2507" s="45"/>
      <c r="U2507" s="45"/>
      <c r="V2507" s="45" t="str">
        <f t="shared" si="415"/>
        <v/>
      </c>
      <c r="W2507" s="46" t="str">
        <f t="shared" si="416"/>
        <v/>
      </c>
      <c r="X2507" s="12"/>
    </row>
    <row r="2508" spans="1:24" x14ac:dyDescent="0.25">
      <c r="A2508" s="53">
        <v>4330</v>
      </c>
      <c r="B2508" s="22"/>
      <c r="C2508" s="34"/>
      <c r="D2508" s="45"/>
      <c r="E2508" s="44"/>
      <c r="F2508" s="45"/>
      <c r="G2508" s="45"/>
      <c r="H2508" s="45" t="str">
        <f t="shared" si="407"/>
        <v/>
      </c>
      <c r="I2508" s="46" t="str">
        <f t="shared" si="408"/>
        <v/>
      </c>
      <c r="J2508" s="34">
        <f t="shared" si="409"/>
        <v>0</v>
      </c>
      <c r="K2508" s="45">
        <f t="shared" si="410"/>
        <v>0</v>
      </c>
      <c r="L2508" s="44"/>
      <c r="M2508" s="45"/>
      <c r="N2508" s="45"/>
      <c r="O2508" s="45" t="str">
        <f t="shared" si="411"/>
        <v/>
      </c>
      <c r="P2508" s="46" t="str">
        <f t="shared" si="412"/>
        <v/>
      </c>
      <c r="Q2508" s="34">
        <f t="shared" si="413"/>
        <v>0</v>
      </c>
      <c r="R2508" s="45">
        <f t="shared" si="414"/>
        <v>0</v>
      </c>
      <c r="S2508" s="44"/>
      <c r="T2508" s="45"/>
      <c r="U2508" s="45"/>
      <c r="V2508" s="45" t="str">
        <f t="shared" si="415"/>
        <v/>
      </c>
      <c r="W2508" s="46" t="str">
        <f t="shared" si="416"/>
        <v/>
      </c>
      <c r="X2508" s="12"/>
    </row>
    <row r="2509" spans="1:24" x14ac:dyDescent="0.25">
      <c r="A2509" s="53">
        <v>4331</v>
      </c>
      <c r="B2509" s="22"/>
      <c r="C2509" s="34"/>
      <c r="D2509" s="45"/>
      <c r="E2509" s="44"/>
      <c r="F2509" s="45"/>
      <c r="G2509" s="45"/>
      <c r="H2509" s="45" t="str">
        <f t="shared" si="407"/>
        <v/>
      </c>
      <c r="I2509" s="46" t="str">
        <f t="shared" si="408"/>
        <v/>
      </c>
      <c r="J2509" s="34">
        <f t="shared" si="409"/>
        <v>0</v>
      </c>
      <c r="K2509" s="45">
        <f t="shared" si="410"/>
        <v>0</v>
      </c>
      <c r="L2509" s="44"/>
      <c r="M2509" s="45"/>
      <c r="N2509" s="45"/>
      <c r="O2509" s="45" t="str">
        <f t="shared" si="411"/>
        <v/>
      </c>
      <c r="P2509" s="46" t="str">
        <f t="shared" si="412"/>
        <v/>
      </c>
      <c r="Q2509" s="34">
        <f t="shared" si="413"/>
        <v>0</v>
      </c>
      <c r="R2509" s="45">
        <f t="shared" si="414"/>
        <v>0</v>
      </c>
      <c r="S2509" s="44"/>
      <c r="T2509" s="45"/>
      <c r="U2509" s="45"/>
      <c r="V2509" s="45" t="str">
        <f t="shared" si="415"/>
        <v/>
      </c>
      <c r="W2509" s="46" t="str">
        <f t="shared" si="416"/>
        <v/>
      </c>
      <c r="X2509" s="12"/>
    </row>
    <row r="2510" spans="1:24" x14ac:dyDescent="0.25">
      <c r="A2510" s="53">
        <v>4332</v>
      </c>
      <c r="B2510" s="22"/>
      <c r="C2510" s="34"/>
      <c r="D2510" s="45"/>
      <c r="E2510" s="44"/>
      <c r="F2510" s="45"/>
      <c r="G2510" s="45"/>
      <c r="H2510" s="45" t="str">
        <f t="shared" si="407"/>
        <v/>
      </c>
      <c r="I2510" s="46" t="str">
        <f t="shared" si="408"/>
        <v/>
      </c>
      <c r="J2510" s="34">
        <f t="shared" si="409"/>
        <v>0</v>
      </c>
      <c r="K2510" s="45">
        <f t="shared" si="410"/>
        <v>0</v>
      </c>
      <c r="L2510" s="44"/>
      <c r="M2510" s="45"/>
      <c r="N2510" s="45"/>
      <c r="O2510" s="45" t="str">
        <f t="shared" si="411"/>
        <v/>
      </c>
      <c r="P2510" s="46" t="str">
        <f t="shared" si="412"/>
        <v/>
      </c>
      <c r="Q2510" s="34">
        <f t="shared" si="413"/>
        <v>0</v>
      </c>
      <c r="R2510" s="45">
        <f t="shared" si="414"/>
        <v>0</v>
      </c>
      <c r="S2510" s="44"/>
      <c r="T2510" s="45"/>
      <c r="U2510" s="45"/>
      <c r="V2510" s="45" t="str">
        <f t="shared" si="415"/>
        <v/>
      </c>
      <c r="W2510" s="46" t="str">
        <f t="shared" si="416"/>
        <v/>
      </c>
      <c r="X2510" s="12"/>
    </row>
    <row r="2511" spans="1:24" x14ac:dyDescent="0.25">
      <c r="A2511" s="53">
        <v>4333</v>
      </c>
      <c r="B2511" s="22"/>
      <c r="C2511" s="34"/>
      <c r="D2511" s="45"/>
      <c r="E2511" s="44"/>
      <c r="F2511" s="45"/>
      <c r="G2511" s="45"/>
      <c r="H2511" s="45" t="str">
        <f t="shared" si="407"/>
        <v/>
      </c>
      <c r="I2511" s="46" t="str">
        <f t="shared" si="408"/>
        <v/>
      </c>
      <c r="J2511" s="34">
        <f t="shared" si="409"/>
        <v>0</v>
      </c>
      <c r="K2511" s="45">
        <f t="shared" si="410"/>
        <v>0</v>
      </c>
      <c r="L2511" s="44"/>
      <c r="M2511" s="45"/>
      <c r="N2511" s="45"/>
      <c r="O2511" s="45" t="str">
        <f t="shared" si="411"/>
        <v/>
      </c>
      <c r="P2511" s="46" t="str">
        <f t="shared" si="412"/>
        <v/>
      </c>
      <c r="Q2511" s="34">
        <f t="shared" si="413"/>
        <v>0</v>
      </c>
      <c r="R2511" s="45">
        <f t="shared" si="414"/>
        <v>0</v>
      </c>
      <c r="S2511" s="44"/>
      <c r="T2511" s="45"/>
      <c r="U2511" s="45"/>
      <c r="V2511" s="45" t="str">
        <f t="shared" si="415"/>
        <v/>
      </c>
      <c r="W2511" s="46" t="str">
        <f t="shared" si="416"/>
        <v/>
      </c>
      <c r="X2511" s="12"/>
    </row>
    <row r="2512" spans="1:24" x14ac:dyDescent="0.25">
      <c r="A2512" s="53">
        <v>4334</v>
      </c>
      <c r="B2512" s="22"/>
      <c r="C2512" s="34"/>
      <c r="D2512" s="45"/>
      <c r="E2512" s="44"/>
      <c r="F2512" s="45"/>
      <c r="G2512" s="45"/>
      <c r="H2512" s="45" t="str">
        <f t="shared" si="407"/>
        <v/>
      </c>
      <c r="I2512" s="46" t="str">
        <f t="shared" si="408"/>
        <v/>
      </c>
      <c r="J2512" s="34">
        <f t="shared" si="409"/>
        <v>0</v>
      </c>
      <c r="K2512" s="45">
        <f t="shared" si="410"/>
        <v>0</v>
      </c>
      <c r="L2512" s="44"/>
      <c r="M2512" s="45"/>
      <c r="N2512" s="45"/>
      <c r="O2512" s="45" t="str">
        <f t="shared" si="411"/>
        <v/>
      </c>
      <c r="P2512" s="46" t="str">
        <f t="shared" si="412"/>
        <v/>
      </c>
      <c r="Q2512" s="34">
        <f t="shared" si="413"/>
        <v>0</v>
      </c>
      <c r="R2512" s="45">
        <f t="shared" si="414"/>
        <v>0</v>
      </c>
      <c r="S2512" s="44"/>
      <c r="T2512" s="45"/>
      <c r="U2512" s="45"/>
      <c r="V2512" s="45" t="str">
        <f t="shared" si="415"/>
        <v/>
      </c>
      <c r="W2512" s="46" t="str">
        <f t="shared" si="416"/>
        <v/>
      </c>
      <c r="X2512" s="12"/>
    </row>
    <row r="2513" spans="1:24" x14ac:dyDescent="0.25">
      <c r="A2513" s="53">
        <v>4335</v>
      </c>
      <c r="B2513" s="22"/>
      <c r="C2513" s="34"/>
      <c r="D2513" s="45"/>
      <c r="E2513" s="44"/>
      <c r="F2513" s="45"/>
      <c r="G2513" s="45"/>
      <c r="H2513" s="45" t="str">
        <f t="shared" si="407"/>
        <v/>
      </c>
      <c r="I2513" s="46" t="str">
        <f t="shared" si="408"/>
        <v/>
      </c>
      <c r="J2513" s="34">
        <f t="shared" si="409"/>
        <v>0</v>
      </c>
      <c r="K2513" s="45">
        <f t="shared" si="410"/>
        <v>0</v>
      </c>
      <c r="L2513" s="44"/>
      <c r="M2513" s="45"/>
      <c r="N2513" s="45"/>
      <c r="O2513" s="45" t="str">
        <f t="shared" si="411"/>
        <v/>
      </c>
      <c r="P2513" s="46" t="str">
        <f t="shared" si="412"/>
        <v/>
      </c>
      <c r="Q2513" s="34">
        <f t="shared" si="413"/>
        <v>0</v>
      </c>
      <c r="R2513" s="45">
        <f t="shared" si="414"/>
        <v>0</v>
      </c>
      <c r="S2513" s="44"/>
      <c r="T2513" s="45"/>
      <c r="U2513" s="45"/>
      <c r="V2513" s="45" t="str">
        <f t="shared" si="415"/>
        <v/>
      </c>
      <c r="W2513" s="46" t="str">
        <f t="shared" si="416"/>
        <v/>
      </c>
      <c r="X2513" s="12"/>
    </row>
    <row r="2514" spans="1:24" x14ac:dyDescent="0.25">
      <c r="A2514" s="53">
        <v>4336</v>
      </c>
      <c r="B2514" s="22"/>
      <c r="C2514" s="34"/>
      <c r="D2514" s="45"/>
      <c r="E2514" s="44"/>
      <c r="F2514" s="45"/>
      <c r="G2514" s="45"/>
      <c r="H2514" s="45" t="str">
        <f t="shared" si="407"/>
        <v/>
      </c>
      <c r="I2514" s="46" t="str">
        <f t="shared" si="408"/>
        <v/>
      </c>
      <c r="J2514" s="34">
        <f t="shared" si="409"/>
        <v>0</v>
      </c>
      <c r="K2514" s="45">
        <f t="shared" si="410"/>
        <v>0</v>
      </c>
      <c r="L2514" s="44"/>
      <c r="M2514" s="45"/>
      <c r="N2514" s="45"/>
      <c r="O2514" s="45" t="str">
        <f t="shared" si="411"/>
        <v/>
      </c>
      <c r="P2514" s="46" t="str">
        <f t="shared" si="412"/>
        <v/>
      </c>
      <c r="Q2514" s="34">
        <f t="shared" si="413"/>
        <v>0</v>
      </c>
      <c r="R2514" s="45">
        <f t="shared" si="414"/>
        <v>0</v>
      </c>
      <c r="S2514" s="44"/>
      <c r="T2514" s="45"/>
      <c r="U2514" s="45"/>
      <c r="V2514" s="45" t="str">
        <f t="shared" si="415"/>
        <v/>
      </c>
      <c r="W2514" s="46" t="str">
        <f t="shared" si="416"/>
        <v/>
      </c>
      <c r="X2514" s="12"/>
    </row>
    <row r="2515" spans="1:24" x14ac:dyDescent="0.25">
      <c r="A2515" s="53">
        <v>4337</v>
      </c>
      <c r="B2515" s="22"/>
      <c r="C2515" s="34"/>
      <c r="D2515" s="45"/>
      <c r="E2515" s="44"/>
      <c r="F2515" s="45"/>
      <c r="G2515" s="45"/>
      <c r="H2515" s="45" t="str">
        <f t="shared" si="407"/>
        <v/>
      </c>
      <c r="I2515" s="46" t="str">
        <f t="shared" si="408"/>
        <v/>
      </c>
      <c r="J2515" s="34">
        <f t="shared" si="409"/>
        <v>0</v>
      </c>
      <c r="K2515" s="45">
        <f t="shared" si="410"/>
        <v>0</v>
      </c>
      <c r="L2515" s="44"/>
      <c r="M2515" s="45"/>
      <c r="N2515" s="45"/>
      <c r="O2515" s="45" t="str">
        <f t="shared" si="411"/>
        <v/>
      </c>
      <c r="P2515" s="46" t="str">
        <f t="shared" si="412"/>
        <v/>
      </c>
      <c r="Q2515" s="34">
        <f t="shared" si="413"/>
        <v>0</v>
      </c>
      <c r="R2515" s="45">
        <f t="shared" si="414"/>
        <v>0</v>
      </c>
      <c r="S2515" s="44"/>
      <c r="T2515" s="45"/>
      <c r="U2515" s="45"/>
      <c r="V2515" s="45" t="str">
        <f t="shared" si="415"/>
        <v/>
      </c>
      <c r="W2515" s="46" t="str">
        <f t="shared" si="416"/>
        <v/>
      </c>
      <c r="X2515" s="12"/>
    </row>
    <row r="2516" spans="1:24" x14ac:dyDescent="0.25">
      <c r="A2516" s="53">
        <v>4338</v>
      </c>
      <c r="B2516" s="22"/>
      <c r="C2516" s="34"/>
      <c r="D2516" s="45"/>
      <c r="E2516" s="44"/>
      <c r="F2516" s="45"/>
      <c r="G2516" s="45"/>
      <c r="H2516" s="45" t="str">
        <f t="shared" si="407"/>
        <v/>
      </c>
      <c r="I2516" s="46" t="str">
        <f t="shared" si="408"/>
        <v/>
      </c>
      <c r="J2516" s="34">
        <f t="shared" si="409"/>
        <v>0</v>
      </c>
      <c r="K2516" s="45">
        <f t="shared" si="410"/>
        <v>0</v>
      </c>
      <c r="L2516" s="44"/>
      <c r="M2516" s="45"/>
      <c r="N2516" s="45"/>
      <c r="O2516" s="45" t="str">
        <f t="shared" si="411"/>
        <v/>
      </c>
      <c r="P2516" s="46" t="str">
        <f t="shared" si="412"/>
        <v/>
      </c>
      <c r="Q2516" s="34">
        <f t="shared" si="413"/>
        <v>0</v>
      </c>
      <c r="R2516" s="45">
        <f t="shared" si="414"/>
        <v>0</v>
      </c>
      <c r="S2516" s="44"/>
      <c r="T2516" s="45"/>
      <c r="U2516" s="45"/>
      <c r="V2516" s="45" t="str">
        <f t="shared" si="415"/>
        <v/>
      </c>
      <c r="W2516" s="46" t="str">
        <f t="shared" si="416"/>
        <v/>
      </c>
      <c r="X2516" s="12"/>
    </row>
    <row r="2517" spans="1:24" x14ac:dyDescent="0.25">
      <c r="A2517" s="53">
        <v>4339</v>
      </c>
      <c r="B2517" s="22"/>
      <c r="C2517" s="34"/>
      <c r="D2517" s="45"/>
      <c r="E2517" s="44"/>
      <c r="F2517" s="45"/>
      <c r="G2517" s="45"/>
      <c r="H2517" s="45" t="str">
        <f t="shared" si="407"/>
        <v/>
      </c>
      <c r="I2517" s="46" t="str">
        <f t="shared" si="408"/>
        <v/>
      </c>
      <c r="J2517" s="34">
        <f t="shared" si="409"/>
        <v>0</v>
      </c>
      <c r="K2517" s="45">
        <f t="shared" si="410"/>
        <v>0</v>
      </c>
      <c r="L2517" s="44"/>
      <c r="M2517" s="45"/>
      <c r="N2517" s="45"/>
      <c r="O2517" s="45" t="str">
        <f t="shared" si="411"/>
        <v/>
      </c>
      <c r="P2517" s="46" t="str">
        <f t="shared" si="412"/>
        <v/>
      </c>
      <c r="Q2517" s="34">
        <f t="shared" si="413"/>
        <v>0</v>
      </c>
      <c r="R2517" s="45">
        <f t="shared" si="414"/>
        <v>0</v>
      </c>
      <c r="S2517" s="44"/>
      <c r="T2517" s="45"/>
      <c r="U2517" s="45"/>
      <c r="V2517" s="45" t="str">
        <f t="shared" si="415"/>
        <v/>
      </c>
      <c r="W2517" s="46" t="str">
        <f t="shared" si="416"/>
        <v/>
      </c>
      <c r="X2517" s="12"/>
    </row>
    <row r="2518" spans="1:24" x14ac:dyDescent="0.25">
      <c r="A2518" s="53">
        <v>4340</v>
      </c>
      <c r="B2518" s="22"/>
      <c r="C2518" s="34"/>
      <c r="D2518" s="45"/>
      <c r="E2518" s="44"/>
      <c r="F2518" s="45"/>
      <c r="G2518" s="45"/>
      <c r="H2518" s="45" t="str">
        <f t="shared" si="407"/>
        <v/>
      </c>
      <c r="I2518" s="46" t="str">
        <f t="shared" si="408"/>
        <v/>
      </c>
      <c r="J2518" s="34">
        <f t="shared" si="409"/>
        <v>0</v>
      </c>
      <c r="K2518" s="45">
        <f t="shared" si="410"/>
        <v>0</v>
      </c>
      <c r="L2518" s="44"/>
      <c r="M2518" s="45"/>
      <c r="N2518" s="45"/>
      <c r="O2518" s="45" t="str">
        <f t="shared" si="411"/>
        <v/>
      </c>
      <c r="P2518" s="46" t="str">
        <f t="shared" si="412"/>
        <v/>
      </c>
      <c r="Q2518" s="34">
        <f t="shared" si="413"/>
        <v>0</v>
      </c>
      <c r="R2518" s="45">
        <f t="shared" si="414"/>
        <v>0</v>
      </c>
      <c r="S2518" s="44"/>
      <c r="T2518" s="45"/>
      <c r="U2518" s="45"/>
      <c r="V2518" s="45" t="str">
        <f t="shared" si="415"/>
        <v/>
      </c>
      <c r="W2518" s="46" t="str">
        <f t="shared" si="416"/>
        <v/>
      </c>
      <c r="X2518" s="12"/>
    </row>
    <row r="2519" spans="1:24" x14ac:dyDescent="0.25">
      <c r="A2519" s="53">
        <v>4341</v>
      </c>
      <c r="B2519" s="22"/>
      <c r="C2519" s="34"/>
      <c r="D2519" s="45"/>
      <c r="E2519" s="44"/>
      <c r="F2519" s="45"/>
      <c r="G2519" s="45"/>
      <c r="H2519" s="45" t="str">
        <f t="shared" si="407"/>
        <v/>
      </c>
      <c r="I2519" s="46" t="str">
        <f t="shared" si="408"/>
        <v/>
      </c>
      <c r="J2519" s="34">
        <f t="shared" si="409"/>
        <v>0</v>
      </c>
      <c r="K2519" s="45">
        <f t="shared" si="410"/>
        <v>0</v>
      </c>
      <c r="L2519" s="44"/>
      <c r="M2519" s="45"/>
      <c r="N2519" s="45"/>
      <c r="O2519" s="45" t="str">
        <f t="shared" si="411"/>
        <v/>
      </c>
      <c r="P2519" s="46" t="str">
        <f t="shared" si="412"/>
        <v/>
      </c>
      <c r="Q2519" s="34">
        <f t="shared" si="413"/>
        <v>0</v>
      </c>
      <c r="R2519" s="45">
        <f t="shared" si="414"/>
        <v>0</v>
      </c>
      <c r="S2519" s="44"/>
      <c r="T2519" s="45"/>
      <c r="U2519" s="45"/>
      <c r="V2519" s="45" t="str">
        <f t="shared" si="415"/>
        <v/>
      </c>
      <c r="W2519" s="46" t="str">
        <f t="shared" si="416"/>
        <v/>
      </c>
      <c r="X2519" s="12"/>
    </row>
    <row r="2520" spans="1:24" x14ac:dyDescent="0.25">
      <c r="A2520" s="53">
        <v>4342</v>
      </c>
      <c r="B2520" s="22"/>
      <c r="C2520" s="34"/>
      <c r="D2520" s="45"/>
      <c r="E2520" s="44"/>
      <c r="F2520" s="45"/>
      <c r="G2520" s="45"/>
      <c r="H2520" s="45" t="str">
        <f t="shared" si="407"/>
        <v/>
      </c>
      <c r="I2520" s="46" t="str">
        <f t="shared" si="408"/>
        <v/>
      </c>
      <c r="J2520" s="34">
        <f t="shared" si="409"/>
        <v>0</v>
      </c>
      <c r="K2520" s="45">
        <f t="shared" si="410"/>
        <v>0</v>
      </c>
      <c r="L2520" s="44"/>
      <c r="M2520" s="45"/>
      <c r="N2520" s="45"/>
      <c r="O2520" s="45" t="str">
        <f t="shared" si="411"/>
        <v/>
      </c>
      <c r="P2520" s="46" t="str">
        <f t="shared" si="412"/>
        <v/>
      </c>
      <c r="Q2520" s="34">
        <f t="shared" si="413"/>
        <v>0</v>
      </c>
      <c r="R2520" s="45">
        <f t="shared" si="414"/>
        <v>0</v>
      </c>
      <c r="S2520" s="44"/>
      <c r="T2520" s="45"/>
      <c r="U2520" s="45"/>
      <c r="V2520" s="45" t="str">
        <f t="shared" si="415"/>
        <v/>
      </c>
      <c r="W2520" s="46" t="str">
        <f t="shared" si="416"/>
        <v/>
      </c>
      <c r="X2520" s="12"/>
    </row>
    <row r="2521" spans="1:24" x14ac:dyDescent="0.25">
      <c r="A2521" s="53">
        <v>4343</v>
      </c>
      <c r="B2521" s="22"/>
      <c r="C2521" s="34"/>
      <c r="D2521" s="45"/>
      <c r="E2521" s="44"/>
      <c r="F2521" s="45"/>
      <c r="G2521" s="45"/>
      <c r="H2521" s="45" t="str">
        <f t="shared" si="407"/>
        <v/>
      </c>
      <c r="I2521" s="46" t="str">
        <f t="shared" si="408"/>
        <v/>
      </c>
      <c r="J2521" s="34">
        <f t="shared" si="409"/>
        <v>0</v>
      </c>
      <c r="K2521" s="45">
        <f t="shared" si="410"/>
        <v>0</v>
      </c>
      <c r="L2521" s="44"/>
      <c r="M2521" s="45"/>
      <c r="N2521" s="45"/>
      <c r="O2521" s="45" t="str">
        <f t="shared" si="411"/>
        <v/>
      </c>
      <c r="P2521" s="46" t="str">
        <f t="shared" si="412"/>
        <v/>
      </c>
      <c r="Q2521" s="34">
        <f t="shared" si="413"/>
        <v>0</v>
      </c>
      <c r="R2521" s="45">
        <f t="shared" si="414"/>
        <v>0</v>
      </c>
      <c r="S2521" s="44"/>
      <c r="T2521" s="45"/>
      <c r="U2521" s="45"/>
      <c r="V2521" s="45" t="str">
        <f t="shared" si="415"/>
        <v/>
      </c>
      <c r="W2521" s="46" t="str">
        <f t="shared" si="416"/>
        <v/>
      </c>
      <c r="X2521" s="12"/>
    </row>
    <row r="2522" spans="1:24" x14ac:dyDescent="0.25">
      <c r="A2522" s="53">
        <v>4344</v>
      </c>
      <c r="B2522" s="22"/>
      <c r="C2522" s="34"/>
      <c r="D2522" s="45"/>
      <c r="E2522" s="44"/>
      <c r="F2522" s="45"/>
      <c r="G2522" s="45"/>
      <c r="H2522" s="45" t="str">
        <f t="shared" si="407"/>
        <v/>
      </c>
      <c r="I2522" s="46" t="str">
        <f t="shared" si="408"/>
        <v/>
      </c>
      <c r="J2522" s="34">
        <f t="shared" si="409"/>
        <v>0</v>
      </c>
      <c r="K2522" s="45">
        <f t="shared" si="410"/>
        <v>0</v>
      </c>
      <c r="L2522" s="44"/>
      <c r="M2522" s="45"/>
      <c r="N2522" s="45"/>
      <c r="O2522" s="45" t="str">
        <f t="shared" si="411"/>
        <v/>
      </c>
      <c r="P2522" s="46" t="str">
        <f t="shared" si="412"/>
        <v/>
      </c>
      <c r="Q2522" s="34">
        <f t="shared" si="413"/>
        <v>0</v>
      </c>
      <c r="R2522" s="45">
        <f t="shared" si="414"/>
        <v>0</v>
      </c>
      <c r="S2522" s="44"/>
      <c r="T2522" s="45"/>
      <c r="U2522" s="45"/>
      <c r="V2522" s="45" t="str">
        <f t="shared" si="415"/>
        <v/>
      </c>
      <c r="W2522" s="46" t="str">
        <f t="shared" si="416"/>
        <v/>
      </c>
      <c r="X2522" s="12"/>
    </row>
    <row r="2523" spans="1:24" x14ac:dyDescent="0.25">
      <c r="A2523" s="53">
        <v>4345</v>
      </c>
      <c r="B2523" s="22"/>
      <c r="C2523" s="34"/>
      <c r="D2523" s="45"/>
      <c r="E2523" s="44"/>
      <c r="F2523" s="45"/>
      <c r="G2523" s="45"/>
      <c r="H2523" s="45" t="str">
        <f t="shared" si="407"/>
        <v/>
      </c>
      <c r="I2523" s="46" t="str">
        <f t="shared" si="408"/>
        <v/>
      </c>
      <c r="J2523" s="34">
        <f t="shared" si="409"/>
        <v>0</v>
      </c>
      <c r="K2523" s="45">
        <f t="shared" si="410"/>
        <v>0</v>
      </c>
      <c r="L2523" s="44"/>
      <c r="M2523" s="45"/>
      <c r="N2523" s="45"/>
      <c r="O2523" s="45" t="str">
        <f t="shared" si="411"/>
        <v/>
      </c>
      <c r="P2523" s="46" t="str">
        <f t="shared" si="412"/>
        <v/>
      </c>
      <c r="Q2523" s="34">
        <f t="shared" si="413"/>
        <v>0</v>
      </c>
      <c r="R2523" s="45">
        <f t="shared" si="414"/>
        <v>0</v>
      </c>
      <c r="S2523" s="44"/>
      <c r="T2523" s="45"/>
      <c r="U2523" s="45"/>
      <c r="V2523" s="45" t="str">
        <f t="shared" si="415"/>
        <v/>
      </c>
      <c r="W2523" s="46" t="str">
        <f t="shared" si="416"/>
        <v/>
      </c>
      <c r="X2523" s="12"/>
    </row>
    <row r="2524" spans="1:24" x14ac:dyDescent="0.25">
      <c r="A2524" s="53">
        <v>4346</v>
      </c>
      <c r="B2524" s="22"/>
      <c r="C2524" s="34"/>
      <c r="D2524" s="45"/>
      <c r="E2524" s="44"/>
      <c r="F2524" s="45"/>
      <c r="G2524" s="45"/>
      <c r="H2524" s="45" t="str">
        <f t="shared" si="407"/>
        <v/>
      </c>
      <c r="I2524" s="46" t="str">
        <f t="shared" si="408"/>
        <v/>
      </c>
      <c r="J2524" s="34">
        <f t="shared" si="409"/>
        <v>0</v>
      </c>
      <c r="K2524" s="45">
        <f t="shared" si="410"/>
        <v>0</v>
      </c>
      <c r="L2524" s="44"/>
      <c r="M2524" s="45"/>
      <c r="N2524" s="45"/>
      <c r="O2524" s="45" t="str">
        <f t="shared" si="411"/>
        <v/>
      </c>
      <c r="P2524" s="46" t="str">
        <f t="shared" si="412"/>
        <v/>
      </c>
      <c r="Q2524" s="34">
        <f t="shared" si="413"/>
        <v>0</v>
      </c>
      <c r="R2524" s="45">
        <f t="shared" si="414"/>
        <v>0</v>
      </c>
      <c r="S2524" s="44"/>
      <c r="T2524" s="45"/>
      <c r="U2524" s="45"/>
      <c r="V2524" s="45" t="str">
        <f t="shared" si="415"/>
        <v/>
      </c>
      <c r="W2524" s="46" t="str">
        <f t="shared" si="416"/>
        <v/>
      </c>
      <c r="X2524" s="12"/>
    </row>
    <row r="2525" spans="1:24" x14ac:dyDescent="0.25">
      <c r="A2525" s="53">
        <v>4347</v>
      </c>
      <c r="B2525" s="22"/>
      <c r="C2525" s="34"/>
      <c r="D2525" s="45"/>
      <c r="E2525" s="44"/>
      <c r="F2525" s="45"/>
      <c r="G2525" s="45"/>
      <c r="H2525" s="45" t="str">
        <f t="shared" si="407"/>
        <v/>
      </c>
      <c r="I2525" s="46" t="str">
        <f t="shared" si="408"/>
        <v/>
      </c>
      <c r="J2525" s="34">
        <f t="shared" si="409"/>
        <v>0</v>
      </c>
      <c r="K2525" s="45">
        <f t="shared" si="410"/>
        <v>0</v>
      </c>
      <c r="L2525" s="44"/>
      <c r="M2525" s="45"/>
      <c r="N2525" s="45"/>
      <c r="O2525" s="45" t="str">
        <f t="shared" si="411"/>
        <v/>
      </c>
      <c r="P2525" s="46" t="str">
        <f t="shared" si="412"/>
        <v/>
      </c>
      <c r="Q2525" s="34">
        <f t="shared" si="413"/>
        <v>0</v>
      </c>
      <c r="R2525" s="45">
        <f t="shared" si="414"/>
        <v>0</v>
      </c>
      <c r="S2525" s="44"/>
      <c r="T2525" s="45"/>
      <c r="U2525" s="45"/>
      <c r="V2525" s="45" t="str">
        <f t="shared" si="415"/>
        <v/>
      </c>
      <c r="W2525" s="46" t="str">
        <f t="shared" si="416"/>
        <v/>
      </c>
      <c r="X2525" s="12"/>
    </row>
    <row r="2526" spans="1:24" x14ac:dyDescent="0.25">
      <c r="A2526" s="53">
        <v>4348</v>
      </c>
      <c r="B2526" s="22"/>
      <c r="C2526" s="34"/>
      <c r="D2526" s="45"/>
      <c r="E2526" s="44"/>
      <c r="F2526" s="45"/>
      <c r="G2526" s="45"/>
      <c r="H2526" s="45" t="str">
        <f t="shared" si="407"/>
        <v/>
      </c>
      <c r="I2526" s="46" t="str">
        <f t="shared" si="408"/>
        <v/>
      </c>
      <c r="J2526" s="34">
        <f t="shared" si="409"/>
        <v>0</v>
      </c>
      <c r="K2526" s="45">
        <f t="shared" si="410"/>
        <v>0</v>
      </c>
      <c r="L2526" s="44"/>
      <c r="M2526" s="45"/>
      <c r="N2526" s="45"/>
      <c r="O2526" s="45" t="str">
        <f t="shared" si="411"/>
        <v/>
      </c>
      <c r="P2526" s="46" t="str">
        <f t="shared" si="412"/>
        <v/>
      </c>
      <c r="Q2526" s="34">
        <f t="shared" si="413"/>
        <v>0</v>
      </c>
      <c r="R2526" s="45">
        <f t="shared" si="414"/>
        <v>0</v>
      </c>
      <c r="S2526" s="44"/>
      <c r="T2526" s="45"/>
      <c r="U2526" s="45"/>
      <c r="V2526" s="45" t="str">
        <f t="shared" si="415"/>
        <v/>
      </c>
      <c r="W2526" s="46" t="str">
        <f t="shared" si="416"/>
        <v/>
      </c>
      <c r="X2526" s="12"/>
    </row>
    <row r="2527" spans="1:24" x14ac:dyDescent="0.25">
      <c r="A2527" s="53">
        <v>4349</v>
      </c>
      <c r="B2527" s="22"/>
      <c r="C2527" s="34"/>
      <c r="D2527" s="45"/>
      <c r="E2527" s="44"/>
      <c r="F2527" s="45"/>
      <c r="G2527" s="45"/>
      <c r="H2527" s="45" t="str">
        <f t="shared" si="407"/>
        <v/>
      </c>
      <c r="I2527" s="46" t="str">
        <f t="shared" si="408"/>
        <v/>
      </c>
      <c r="J2527" s="34">
        <f t="shared" si="409"/>
        <v>0</v>
      </c>
      <c r="K2527" s="45">
        <f t="shared" si="410"/>
        <v>0</v>
      </c>
      <c r="L2527" s="44"/>
      <c r="M2527" s="45"/>
      <c r="N2527" s="45"/>
      <c r="O2527" s="45" t="str">
        <f t="shared" si="411"/>
        <v/>
      </c>
      <c r="P2527" s="46" t="str">
        <f t="shared" si="412"/>
        <v/>
      </c>
      <c r="Q2527" s="34">
        <f t="shared" si="413"/>
        <v>0</v>
      </c>
      <c r="R2527" s="45">
        <f t="shared" si="414"/>
        <v>0</v>
      </c>
      <c r="S2527" s="44"/>
      <c r="T2527" s="45"/>
      <c r="U2527" s="45"/>
      <c r="V2527" s="45" t="str">
        <f t="shared" si="415"/>
        <v/>
      </c>
      <c r="W2527" s="46" t="str">
        <f t="shared" si="416"/>
        <v/>
      </c>
      <c r="X2527" s="12"/>
    </row>
    <row r="2528" spans="1:24" x14ac:dyDescent="0.25">
      <c r="A2528" s="53">
        <v>4350</v>
      </c>
      <c r="B2528" s="22"/>
      <c r="C2528" s="34"/>
      <c r="D2528" s="45"/>
      <c r="E2528" s="44"/>
      <c r="F2528" s="45"/>
      <c r="G2528" s="45"/>
      <c r="H2528" s="45" t="str">
        <f t="shared" si="407"/>
        <v/>
      </c>
      <c r="I2528" s="46" t="str">
        <f t="shared" si="408"/>
        <v/>
      </c>
      <c r="J2528" s="34">
        <f t="shared" si="409"/>
        <v>0</v>
      </c>
      <c r="K2528" s="45">
        <f t="shared" si="410"/>
        <v>0</v>
      </c>
      <c r="L2528" s="44"/>
      <c r="M2528" s="45"/>
      <c r="N2528" s="45"/>
      <c r="O2528" s="45" t="str">
        <f t="shared" si="411"/>
        <v/>
      </c>
      <c r="P2528" s="46" t="str">
        <f t="shared" si="412"/>
        <v/>
      </c>
      <c r="Q2528" s="34">
        <f t="shared" si="413"/>
        <v>0</v>
      </c>
      <c r="R2528" s="45">
        <f t="shared" si="414"/>
        <v>0</v>
      </c>
      <c r="S2528" s="44"/>
      <c r="T2528" s="45"/>
      <c r="U2528" s="45"/>
      <c r="V2528" s="45" t="str">
        <f t="shared" si="415"/>
        <v/>
      </c>
      <c r="W2528" s="46" t="str">
        <f t="shared" si="416"/>
        <v/>
      </c>
      <c r="X2528" s="12"/>
    </row>
    <row r="2529" spans="1:24" x14ac:dyDescent="0.25">
      <c r="A2529" s="53">
        <v>4351</v>
      </c>
      <c r="B2529" s="22"/>
      <c r="C2529" s="34"/>
      <c r="D2529" s="45"/>
      <c r="E2529" s="44"/>
      <c r="F2529" s="45"/>
      <c r="G2529" s="45"/>
      <c r="H2529" s="45" t="str">
        <f t="shared" si="407"/>
        <v/>
      </c>
      <c r="I2529" s="46" t="str">
        <f t="shared" si="408"/>
        <v/>
      </c>
      <c r="J2529" s="34">
        <f t="shared" si="409"/>
        <v>0</v>
      </c>
      <c r="K2529" s="45">
        <f t="shared" si="410"/>
        <v>0</v>
      </c>
      <c r="L2529" s="44"/>
      <c r="M2529" s="45"/>
      <c r="N2529" s="45"/>
      <c r="O2529" s="45" t="str">
        <f t="shared" si="411"/>
        <v/>
      </c>
      <c r="P2529" s="46" t="str">
        <f t="shared" si="412"/>
        <v/>
      </c>
      <c r="Q2529" s="34">
        <f t="shared" si="413"/>
        <v>0</v>
      </c>
      <c r="R2529" s="45">
        <f t="shared" si="414"/>
        <v>0</v>
      </c>
      <c r="S2529" s="44"/>
      <c r="T2529" s="45"/>
      <c r="U2529" s="45"/>
      <c r="V2529" s="45" t="str">
        <f t="shared" si="415"/>
        <v/>
      </c>
      <c r="W2529" s="46" t="str">
        <f t="shared" si="416"/>
        <v/>
      </c>
      <c r="X2529" s="12"/>
    </row>
    <row r="2530" spans="1:24" x14ac:dyDescent="0.25">
      <c r="A2530" s="53">
        <v>4352</v>
      </c>
      <c r="B2530" s="22"/>
      <c r="C2530" s="34"/>
      <c r="D2530" s="45"/>
      <c r="E2530" s="44"/>
      <c r="F2530" s="45"/>
      <c r="G2530" s="45"/>
      <c r="H2530" s="45" t="str">
        <f t="shared" si="407"/>
        <v/>
      </c>
      <c r="I2530" s="46" t="str">
        <f t="shared" si="408"/>
        <v/>
      </c>
      <c r="J2530" s="34">
        <f t="shared" si="409"/>
        <v>0</v>
      </c>
      <c r="K2530" s="45">
        <f t="shared" si="410"/>
        <v>0</v>
      </c>
      <c r="L2530" s="44"/>
      <c r="M2530" s="45"/>
      <c r="N2530" s="45"/>
      <c r="O2530" s="45" t="str">
        <f t="shared" si="411"/>
        <v/>
      </c>
      <c r="P2530" s="46" t="str">
        <f t="shared" si="412"/>
        <v/>
      </c>
      <c r="Q2530" s="34">
        <f t="shared" si="413"/>
        <v>0</v>
      </c>
      <c r="R2530" s="45">
        <f t="shared" si="414"/>
        <v>0</v>
      </c>
      <c r="S2530" s="44"/>
      <c r="T2530" s="45"/>
      <c r="U2530" s="45"/>
      <c r="V2530" s="45" t="str">
        <f t="shared" si="415"/>
        <v/>
      </c>
      <c r="W2530" s="46" t="str">
        <f t="shared" si="416"/>
        <v/>
      </c>
      <c r="X2530" s="12"/>
    </row>
    <row r="2531" spans="1:24" x14ac:dyDescent="0.25">
      <c r="A2531" s="53">
        <v>4353</v>
      </c>
      <c r="B2531" s="22"/>
      <c r="C2531" s="34"/>
      <c r="D2531" s="45"/>
      <c r="E2531" s="44"/>
      <c r="F2531" s="45"/>
      <c r="G2531" s="45"/>
      <c r="H2531" s="45" t="str">
        <f t="shared" si="407"/>
        <v/>
      </c>
      <c r="I2531" s="46" t="str">
        <f t="shared" si="408"/>
        <v/>
      </c>
      <c r="J2531" s="34">
        <f t="shared" si="409"/>
        <v>0</v>
      </c>
      <c r="K2531" s="45">
        <f t="shared" si="410"/>
        <v>0</v>
      </c>
      <c r="L2531" s="44"/>
      <c r="M2531" s="45"/>
      <c r="N2531" s="45"/>
      <c r="O2531" s="45" t="str">
        <f t="shared" si="411"/>
        <v/>
      </c>
      <c r="P2531" s="46" t="str">
        <f t="shared" si="412"/>
        <v/>
      </c>
      <c r="Q2531" s="34">
        <f t="shared" si="413"/>
        <v>0</v>
      </c>
      <c r="R2531" s="45">
        <f t="shared" si="414"/>
        <v>0</v>
      </c>
      <c r="S2531" s="44"/>
      <c r="T2531" s="45"/>
      <c r="U2531" s="45"/>
      <c r="V2531" s="45" t="str">
        <f t="shared" si="415"/>
        <v/>
      </c>
      <c r="W2531" s="46" t="str">
        <f t="shared" si="416"/>
        <v/>
      </c>
      <c r="X2531" s="12"/>
    </row>
    <row r="2532" spans="1:24" x14ac:dyDescent="0.25">
      <c r="A2532" s="53">
        <v>4354</v>
      </c>
      <c r="B2532" s="22"/>
      <c r="C2532" s="34"/>
      <c r="D2532" s="45"/>
      <c r="E2532" s="44"/>
      <c r="F2532" s="45"/>
      <c r="G2532" s="45"/>
      <c r="H2532" s="45" t="str">
        <f t="shared" si="407"/>
        <v/>
      </c>
      <c r="I2532" s="46" t="str">
        <f t="shared" si="408"/>
        <v/>
      </c>
      <c r="J2532" s="34">
        <f t="shared" si="409"/>
        <v>0</v>
      </c>
      <c r="K2532" s="45">
        <f t="shared" si="410"/>
        <v>0</v>
      </c>
      <c r="L2532" s="44"/>
      <c r="M2532" s="45"/>
      <c r="N2532" s="45"/>
      <c r="O2532" s="45" t="str">
        <f t="shared" si="411"/>
        <v/>
      </c>
      <c r="P2532" s="46" t="str">
        <f t="shared" si="412"/>
        <v/>
      </c>
      <c r="Q2532" s="34">
        <f t="shared" si="413"/>
        <v>0</v>
      </c>
      <c r="R2532" s="45">
        <f t="shared" si="414"/>
        <v>0</v>
      </c>
      <c r="S2532" s="44"/>
      <c r="T2532" s="45"/>
      <c r="U2532" s="45"/>
      <c r="V2532" s="45" t="str">
        <f t="shared" si="415"/>
        <v/>
      </c>
      <c r="W2532" s="46" t="str">
        <f t="shared" si="416"/>
        <v/>
      </c>
      <c r="X2532" s="12"/>
    </row>
    <row r="2533" spans="1:24" x14ac:dyDescent="0.25">
      <c r="A2533" s="53">
        <v>4355</v>
      </c>
      <c r="B2533" s="22"/>
      <c r="C2533" s="34"/>
      <c r="D2533" s="45"/>
      <c r="E2533" s="44"/>
      <c r="F2533" s="45"/>
      <c r="G2533" s="45"/>
      <c r="H2533" s="45" t="str">
        <f t="shared" si="407"/>
        <v/>
      </c>
      <c r="I2533" s="46" t="str">
        <f t="shared" si="408"/>
        <v/>
      </c>
      <c r="J2533" s="34">
        <f t="shared" si="409"/>
        <v>0</v>
      </c>
      <c r="K2533" s="45">
        <f t="shared" si="410"/>
        <v>0</v>
      </c>
      <c r="L2533" s="44"/>
      <c r="M2533" s="45"/>
      <c r="N2533" s="45"/>
      <c r="O2533" s="45" t="str">
        <f t="shared" si="411"/>
        <v/>
      </c>
      <c r="P2533" s="46" t="str">
        <f t="shared" si="412"/>
        <v/>
      </c>
      <c r="Q2533" s="34">
        <f t="shared" si="413"/>
        <v>0</v>
      </c>
      <c r="R2533" s="45">
        <f t="shared" si="414"/>
        <v>0</v>
      </c>
      <c r="S2533" s="44"/>
      <c r="T2533" s="45"/>
      <c r="U2533" s="45"/>
      <c r="V2533" s="45" t="str">
        <f t="shared" si="415"/>
        <v/>
      </c>
      <c r="W2533" s="46" t="str">
        <f t="shared" si="416"/>
        <v/>
      </c>
      <c r="X2533" s="12"/>
    </row>
    <row r="2534" spans="1:24" x14ac:dyDescent="0.25">
      <c r="A2534" s="53">
        <v>4356</v>
      </c>
      <c r="B2534" s="22"/>
      <c r="C2534" s="34"/>
      <c r="D2534" s="45"/>
      <c r="E2534" s="44"/>
      <c r="F2534" s="45"/>
      <c r="G2534" s="45"/>
      <c r="H2534" s="45" t="str">
        <f t="shared" si="407"/>
        <v/>
      </c>
      <c r="I2534" s="46" t="str">
        <f t="shared" si="408"/>
        <v/>
      </c>
      <c r="J2534" s="34">
        <f t="shared" si="409"/>
        <v>0</v>
      </c>
      <c r="K2534" s="45">
        <f t="shared" si="410"/>
        <v>0</v>
      </c>
      <c r="L2534" s="44"/>
      <c r="M2534" s="45"/>
      <c r="N2534" s="45"/>
      <c r="O2534" s="45" t="str">
        <f t="shared" si="411"/>
        <v/>
      </c>
      <c r="P2534" s="46" t="str">
        <f t="shared" si="412"/>
        <v/>
      </c>
      <c r="Q2534" s="34">
        <f t="shared" si="413"/>
        <v>0</v>
      </c>
      <c r="R2534" s="45">
        <f t="shared" si="414"/>
        <v>0</v>
      </c>
      <c r="S2534" s="44"/>
      <c r="T2534" s="45"/>
      <c r="U2534" s="45"/>
      <c r="V2534" s="45" t="str">
        <f t="shared" si="415"/>
        <v/>
      </c>
      <c r="W2534" s="46" t="str">
        <f t="shared" si="416"/>
        <v/>
      </c>
      <c r="X2534" s="12"/>
    </row>
    <row r="2535" spans="1:24" x14ac:dyDescent="0.25">
      <c r="A2535" s="53">
        <v>4357</v>
      </c>
      <c r="B2535" s="22"/>
      <c r="C2535" s="34"/>
      <c r="D2535" s="45"/>
      <c r="E2535" s="44"/>
      <c r="F2535" s="45"/>
      <c r="G2535" s="45"/>
      <c r="H2535" s="45" t="str">
        <f t="shared" si="407"/>
        <v/>
      </c>
      <c r="I2535" s="46" t="str">
        <f t="shared" si="408"/>
        <v/>
      </c>
      <c r="J2535" s="34">
        <f t="shared" si="409"/>
        <v>0</v>
      </c>
      <c r="K2535" s="45">
        <f t="shared" si="410"/>
        <v>0</v>
      </c>
      <c r="L2535" s="44"/>
      <c r="M2535" s="45"/>
      <c r="N2535" s="45"/>
      <c r="O2535" s="45" t="str">
        <f t="shared" si="411"/>
        <v/>
      </c>
      <c r="P2535" s="46" t="str">
        <f t="shared" si="412"/>
        <v/>
      </c>
      <c r="Q2535" s="34">
        <f t="shared" si="413"/>
        <v>0</v>
      </c>
      <c r="R2535" s="45">
        <f t="shared" si="414"/>
        <v>0</v>
      </c>
      <c r="S2535" s="44"/>
      <c r="T2535" s="45"/>
      <c r="U2535" s="45"/>
      <c r="V2535" s="45" t="str">
        <f t="shared" si="415"/>
        <v/>
      </c>
      <c r="W2535" s="46" t="str">
        <f t="shared" si="416"/>
        <v/>
      </c>
      <c r="X2535" s="12"/>
    </row>
    <row r="2536" spans="1:24" x14ac:dyDescent="0.25">
      <c r="A2536" s="53">
        <v>4358</v>
      </c>
      <c r="B2536" s="22"/>
      <c r="C2536" s="34"/>
      <c r="D2536" s="45"/>
      <c r="E2536" s="44"/>
      <c r="F2536" s="45"/>
      <c r="G2536" s="45"/>
      <c r="H2536" s="45" t="str">
        <f t="shared" si="407"/>
        <v/>
      </c>
      <c r="I2536" s="46" t="str">
        <f t="shared" si="408"/>
        <v/>
      </c>
      <c r="J2536" s="34">
        <f t="shared" si="409"/>
        <v>0</v>
      </c>
      <c r="K2536" s="45">
        <f t="shared" si="410"/>
        <v>0</v>
      </c>
      <c r="L2536" s="44"/>
      <c r="M2536" s="45"/>
      <c r="N2536" s="45"/>
      <c r="O2536" s="45" t="str">
        <f t="shared" si="411"/>
        <v/>
      </c>
      <c r="P2536" s="46" t="str">
        <f t="shared" si="412"/>
        <v/>
      </c>
      <c r="Q2536" s="34">
        <f t="shared" si="413"/>
        <v>0</v>
      </c>
      <c r="R2536" s="45">
        <f t="shared" si="414"/>
        <v>0</v>
      </c>
      <c r="S2536" s="44"/>
      <c r="T2536" s="45"/>
      <c r="U2536" s="45"/>
      <c r="V2536" s="45" t="str">
        <f t="shared" si="415"/>
        <v/>
      </c>
      <c r="W2536" s="46" t="str">
        <f t="shared" si="416"/>
        <v/>
      </c>
      <c r="X2536" s="12"/>
    </row>
    <row r="2537" spans="1:24" x14ac:dyDescent="0.25">
      <c r="A2537" s="53">
        <v>4359</v>
      </c>
      <c r="B2537" s="22"/>
      <c r="C2537" s="34"/>
      <c r="D2537" s="45"/>
      <c r="E2537" s="44"/>
      <c r="F2537" s="45"/>
      <c r="G2537" s="45"/>
      <c r="H2537" s="45" t="str">
        <f t="shared" si="407"/>
        <v/>
      </c>
      <c r="I2537" s="46" t="str">
        <f t="shared" si="408"/>
        <v/>
      </c>
      <c r="J2537" s="34">
        <f t="shared" si="409"/>
        <v>0</v>
      </c>
      <c r="K2537" s="45">
        <f t="shared" si="410"/>
        <v>0</v>
      </c>
      <c r="L2537" s="44"/>
      <c r="M2537" s="45"/>
      <c r="N2537" s="45"/>
      <c r="O2537" s="45" t="str">
        <f t="shared" si="411"/>
        <v/>
      </c>
      <c r="P2537" s="46" t="str">
        <f t="shared" si="412"/>
        <v/>
      </c>
      <c r="Q2537" s="34">
        <f t="shared" si="413"/>
        <v>0</v>
      </c>
      <c r="R2537" s="45">
        <f t="shared" si="414"/>
        <v>0</v>
      </c>
      <c r="S2537" s="44"/>
      <c r="T2537" s="45"/>
      <c r="U2537" s="45"/>
      <c r="V2537" s="45" t="str">
        <f t="shared" si="415"/>
        <v/>
      </c>
      <c r="W2537" s="46" t="str">
        <f t="shared" si="416"/>
        <v/>
      </c>
      <c r="X2537" s="12"/>
    </row>
    <row r="2538" spans="1:24" x14ac:dyDescent="0.25">
      <c r="A2538" s="53">
        <v>4360</v>
      </c>
      <c r="B2538" s="22"/>
      <c r="C2538" s="34"/>
      <c r="D2538" s="45"/>
      <c r="E2538" s="44"/>
      <c r="F2538" s="45"/>
      <c r="G2538" s="45"/>
      <c r="H2538" s="45" t="str">
        <f t="shared" si="407"/>
        <v/>
      </c>
      <c r="I2538" s="46" t="str">
        <f t="shared" si="408"/>
        <v/>
      </c>
      <c r="J2538" s="34">
        <f t="shared" si="409"/>
        <v>0</v>
      </c>
      <c r="K2538" s="45">
        <f t="shared" si="410"/>
        <v>0</v>
      </c>
      <c r="L2538" s="44"/>
      <c r="M2538" s="45"/>
      <c r="N2538" s="45"/>
      <c r="O2538" s="45" t="str">
        <f t="shared" si="411"/>
        <v/>
      </c>
      <c r="P2538" s="46" t="str">
        <f t="shared" si="412"/>
        <v/>
      </c>
      <c r="Q2538" s="34">
        <f t="shared" si="413"/>
        <v>0</v>
      </c>
      <c r="R2538" s="45">
        <f t="shared" si="414"/>
        <v>0</v>
      </c>
      <c r="S2538" s="44"/>
      <c r="T2538" s="45"/>
      <c r="U2538" s="45"/>
      <c r="V2538" s="45" t="str">
        <f t="shared" si="415"/>
        <v/>
      </c>
      <c r="W2538" s="46" t="str">
        <f t="shared" si="416"/>
        <v/>
      </c>
      <c r="X2538" s="12"/>
    </row>
    <row r="2539" spans="1:24" x14ac:dyDescent="0.25">
      <c r="A2539" s="53">
        <v>4361</v>
      </c>
      <c r="B2539" s="22"/>
      <c r="C2539" s="34"/>
      <c r="D2539" s="45"/>
      <c r="E2539" s="44"/>
      <c r="F2539" s="45"/>
      <c r="G2539" s="45"/>
      <c r="H2539" s="45" t="str">
        <f t="shared" si="407"/>
        <v/>
      </c>
      <c r="I2539" s="46" t="str">
        <f t="shared" si="408"/>
        <v/>
      </c>
      <c r="J2539" s="34">
        <f t="shared" si="409"/>
        <v>0</v>
      </c>
      <c r="K2539" s="45">
        <f t="shared" si="410"/>
        <v>0</v>
      </c>
      <c r="L2539" s="44"/>
      <c r="M2539" s="45"/>
      <c r="N2539" s="45"/>
      <c r="O2539" s="45" t="str">
        <f t="shared" si="411"/>
        <v/>
      </c>
      <c r="P2539" s="46" t="str">
        <f t="shared" si="412"/>
        <v/>
      </c>
      <c r="Q2539" s="34">
        <f t="shared" si="413"/>
        <v>0</v>
      </c>
      <c r="R2539" s="45">
        <f t="shared" si="414"/>
        <v>0</v>
      </c>
      <c r="S2539" s="44"/>
      <c r="T2539" s="45"/>
      <c r="U2539" s="45"/>
      <c r="V2539" s="45" t="str">
        <f t="shared" si="415"/>
        <v/>
      </c>
      <c r="W2539" s="46" t="str">
        <f t="shared" si="416"/>
        <v/>
      </c>
      <c r="X2539" s="12"/>
    </row>
    <row r="2540" spans="1:24" x14ac:dyDescent="0.25">
      <c r="A2540" s="53">
        <v>4362</v>
      </c>
      <c r="B2540" s="22"/>
      <c r="C2540" s="34"/>
      <c r="D2540" s="45"/>
      <c r="E2540" s="44"/>
      <c r="F2540" s="45"/>
      <c r="G2540" s="45"/>
      <c r="H2540" s="45" t="str">
        <f t="shared" si="407"/>
        <v/>
      </c>
      <c r="I2540" s="46" t="str">
        <f t="shared" si="408"/>
        <v/>
      </c>
      <c r="J2540" s="34">
        <f t="shared" si="409"/>
        <v>0</v>
      </c>
      <c r="K2540" s="45">
        <f t="shared" si="410"/>
        <v>0</v>
      </c>
      <c r="L2540" s="44"/>
      <c r="M2540" s="45"/>
      <c r="N2540" s="45"/>
      <c r="O2540" s="45" t="str">
        <f t="shared" si="411"/>
        <v/>
      </c>
      <c r="P2540" s="46" t="str">
        <f t="shared" si="412"/>
        <v/>
      </c>
      <c r="Q2540" s="34">
        <f t="shared" si="413"/>
        <v>0</v>
      </c>
      <c r="R2540" s="45">
        <f t="shared" si="414"/>
        <v>0</v>
      </c>
      <c r="S2540" s="44"/>
      <c r="T2540" s="45"/>
      <c r="U2540" s="45"/>
      <c r="V2540" s="45" t="str">
        <f t="shared" si="415"/>
        <v/>
      </c>
      <c r="W2540" s="46" t="str">
        <f t="shared" si="416"/>
        <v/>
      </c>
      <c r="X2540" s="12"/>
    </row>
    <row r="2541" spans="1:24" x14ac:dyDescent="0.25">
      <c r="A2541" s="53">
        <v>4363</v>
      </c>
      <c r="B2541" s="22"/>
      <c r="C2541" s="34"/>
      <c r="D2541" s="45"/>
      <c r="E2541" s="44"/>
      <c r="F2541" s="45"/>
      <c r="G2541" s="45"/>
      <c r="H2541" s="45" t="str">
        <f t="shared" si="407"/>
        <v/>
      </c>
      <c r="I2541" s="46" t="str">
        <f t="shared" si="408"/>
        <v/>
      </c>
      <c r="J2541" s="34">
        <f t="shared" si="409"/>
        <v>0</v>
      </c>
      <c r="K2541" s="45">
        <f t="shared" si="410"/>
        <v>0</v>
      </c>
      <c r="L2541" s="44"/>
      <c r="M2541" s="45"/>
      <c r="N2541" s="45"/>
      <c r="O2541" s="45" t="str">
        <f t="shared" si="411"/>
        <v/>
      </c>
      <c r="P2541" s="46" t="str">
        <f t="shared" si="412"/>
        <v/>
      </c>
      <c r="Q2541" s="34">
        <f t="shared" si="413"/>
        <v>0</v>
      </c>
      <c r="R2541" s="45">
        <f t="shared" si="414"/>
        <v>0</v>
      </c>
      <c r="S2541" s="44"/>
      <c r="T2541" s="45"/>
      <c r="U2541" s="45"/>
      <c r="V2541" s="45" t="str">
        <f t="shared" si="415"/>
        <v/>
      </c>
      <c r="W2541" s="46" t="str">
        <f t="shared" si="416"/>
        <v/>
      </c>
      <c r="X2541" s="12"/>
    </row>
    <row r="2542" spans="1:24" x14ac:dyDescent="0.25">
      <c r="A2542" s="53">
        <v>4364</v>
      </c>
      <c r="B2542" s="22"/>
      <c r="C2542" s="34"/>
      <c r="D2542" s="45"/>
      <c r="E2542" s="44"/>
      <c r="F2542" s="45"/>
      <c r="G2542" s="45"/>
      <c r="H2542" s="45" t="str">
        <f t="shared" si="407"/>
        <v/>
      </c>
      <c r="I2542" s="46" t="str">
        <f t="shared" si="408"/>
        <v/>
      </c>
      <c r="J2542" s="34">
        <f t="shared" si="409"/>
        <v>0</v>
      </c>
      <c r="K2542" s="45">
        <f t="shared" si="410"/>
        <v>0</v>
      </c>
      <c r="L2542" s="44"/>
      <c r="M2542" s="45"/>
      <c r="N2542" s="45"/>
      <c r="O2542" s="45" t="str">
        <f t="shared" si="411"/>
        <v/>
      </c>
      <c r="P2542" s="46" t="str">
        <f t="shared" si="412"/>
        <v/>
      </c>
      <c r="Q2542" s="34">
        <f t="shared" si="413"/>
        <v>0</v>
      </c>
      <c r="R2542" s="45">
        <f t="shared" si="414"/>
        <v>0</v>
      </c>
      <c r="S2542" s="44"/>
      <c r="T2542" s="45"/>
      <c r="U2542" s="45"/>
      <c r="V2542" s="45" t="str">
        <f t="shared" si="415"/>
        <v/>
      </c>
      <c r="W2542" s="46" t="str">
        <f t="shared" si="416"/>
        <v/>
      </c>
      <c r="X2542" s="12"/>
    </row>
    <row r="2543" spans="1:24" x14ac:dyDescent="0.25">
      <c r="A2543" s="53">
        <v>4365</v>
      </c>
      <c r="B2543" s="22"/>
      <c r="C2543" s="34"/>
      <c r="D2543" s="45"/>
      <c r="E2543" s="44"/>
      <c r="F2543" s="45"/>
      <c r="G2543" s="45"/>
      <c r="H2543" s="45" t="str">
        <f t="shared" si="407"/>
        <v/>
      </c>
      <c r="I2543" s="46" t="str">
        <f t="shared" si="408"/>
        <v/>
      </c>
      <c r="J2543" s="34">
        <f t="shared" si="409"/>
        <v>0</v>
      </c>
      <c r="K2543" s="45">
        <f t="shared" si="410"/>
        <v>0</v>
      </c>
      <c r="L2543" s="44"/>
      <c r="M2543" s="45"/>
      <c r="N2543" s="45"/>
      <c r="O2543" s="45" t="str">
        <f t="shared" si="411"/>
        <v/>
      </c>
      <c r="P2543" s="46" t="str">
        <f t="shared" si="412"/>
        <v/>
      </c>
      <c r="Q2543" s="34">
        <f t="shared" si="413"/>
        <v>0</v>
      </c>
      <c r="R2543" s="45">
        <f t="shared" si="414"/>
        <v>0</v>
      </c>
      <c r="S2543" s="44"/>
      <c r="T2543" s="45"/>
      <c r="U2543" s="45"/>
      <c r="V2543" s="45" t="str">
        <f t="shared" si="415"/>
        <v/>
      </c>
      <c r="W2543" s="46" t="str">
        <f t="shared" si="416"/>
        <v/>
      </c>
      <c r="X2543" s="12"/>
    </row>
    <row r="2544" spans="1:24" x14ac:dyDescent="0.25">
      <c r="A2544" s="53">
        <v>4366</v>
      </c>
      <c r="B2544" s="22"/>
      <c r="C2544" s="34"/>
      <c r="D2544" s="45"/>
      <c r="E2544" s="44"/>
      <c r="F2544" s="45"/>
      <c r="G2544" s="45"/>
      <c r="H2544" s="45" t="str">
        <f t="shared" si="407"/>
        <v/>
      </c>
      <c r="I2544" s="46" t="str">
        <f t="shared" si="408"/>
        <v/>
      </c>
      <c r="J2544" s="34">
        <f t="shared" si="409"/>
        <v>0</v>
      </c>
      <c r="K2544" s="45">
        <f t="shared" si="410"/>
        <v>0</v>
      </c>
      <c r="L2544" s="44"/>
      <c r="M2544" s="45"/>
      <c r="N2544" s="45"/>
      <c r="O2544" s="45" t="str">
        <f t="shared" si="411"/>
        <v/>
      </c>
      <c r="P2544" s="46" t="str">
        <f t="shared" si="412"/>
        <v/>
      </c>
      <c r="Q2544" s="34">
        <f t="shared" si="413"/>
        <v>0</v>
      </c>
      <c r="R2544" s="45">
        <f t="shared" si="414"/>
        <v>0</v>
      </c>
      <c r="S2544" s="44"/>
      <c r="T2544" s="45"/>
      <c r="U2544" s="45"/>
      <c r="V2544" s="45" t="str">
        <f t="shared" si="415"/>
        <v/>
      </c>
      <c r="W2544" s="46" t="str">
        <f t="shared" si="416"/>
        <v/>
      </c>
      <c r="X2544" s="12"/>
    </row>
    <row r="2545" spans="1:24" x14ac:dyDescent="0.25">
      <c r="A2545" s="53">
        <v>4367</v>
      </c>
      <c r="B2545" s="22"/>
      <c r="C2545" s="34"/>
      <c r="D2545" s="45"/>
      <c r="E2545" s="44"/>
      <c r="F2545" s="45"/>
      <c r="G2545" s="45"/>
      <c r="H2545" s="45" t="str">
        <f t="shared" si="407"/>
        <v/>
      </c>
      <c r="I2545" s="46" t="str">
        <f t="shared" si="408"/>
        <v/>
      </c>
      <c r="J2545" s="34">
        <f t="shared" si="409"/>
        <v>0</v>
      </c>
      <c r="K2545" s="45">
        <f t="shared" si="410"/>
        <v>0</v>
      </c>
      <c r="L2545" s="44"/>
      <c r="M2545" s="45"/>
      <c r="N2545" s="45"/>
      <c r="O2545" s="45" t="str">
        <f t="shared" si="411"/>
        <v/>
      </c>
      <c r="P2545" s="46" t="str">
        <f t="shared" si="412"/>
        <v/>
      </c>
      <c r="Q2545" s="34">
        <f t="shared" si="413"/>
        <v>0</v>
      </c>
      <c r="R2545" s="45">
        <f t="shared" si="414"/>
        <v>0</v>
      </c>
      <c r="S2545" s="44"/>
      <c r="T2545" s="45"/>
      <c r="U2545" s="45"/>
      <c r="V2545" s="45" t="str">
        <f t="shared" si="415"/>
        <v/>
      </c>
      <c r="W2545" s="46" t="str">
        <f t="shared" si="416"/>
        <v/>
      </c>
      <c r="X2545" s="12"/>
    </row>
    <row r="2546" spans="1:24" x14ac:dyDescent="0.25">
      <c r="A2546" s="53">
        <v>4368</v>
      </c>
      <c r="B2546" s="22"/>
      <c r="C2546" s="34"/>
      <c r="D2546" s="45"/>
      <c r="E2546" s="44"/>
      <c r="F2546" s="45"/>
      <c r="G2546" s="45"/>
      <c r="H2546" s="45" t="str">
        <f t="shared" si="407"/>
        <v/>
      </c>
      <c r="I2546" s="46" t="str">
        <f t="shared" si="408"/>
        <v/>
      </c>
      <c r="J2546" s="34">
        <f t="shared" si="409"/>
        <v>0</v>
      </c>
      <c r="K2546" s="45">
        <f t="shared" si="410"/>
        <v>0</v>
      </c>
      <c r="L2546" s="44"/>
      <c r="M2546" s="45"/>
      <c r="N2546" s="45"/>
      <c r="O2546" s="45" t="str">
        <f t="shared" si="411"/>
        <v/>
      </c>
      <c r="P2546" s="46" t="str">
        <f t="shared" si="412"/>
        <v/>
      </c>
      <c r="Q2546" s="34">
        <f t="shared" si="413"/>
        <v>0</v>
      </c>
      <c r="R2546" s="45">
        <f t="shared" si="414"/>
        <v>0</v>
      </c>
      <c r="S2546" s="44"/>
      <c r="T2546" s="45"/>
      <c r="U2546" s="45"/>
      <c r="V2546" s="45" t="str">
        <f t="shared" si="415"/>
        <v/>
      </c>
      <c r="W2546" s="46" t="str">
        <f t="shared" si="416"/>
        <v/>
      </c>
      <c r="X2546" s="12"/>
    </row>
    <row r="2547" spans="1:24" x14ac:dyDescent="0.25">
      <c r="A2547" s="53">
        <v>4369</v>
      </c>
      <c r="B2547" s="22"/>
      <c r="C2547" s="34"/>
      <c r="D2547" s="45"/>
      <c r="E2547" s="44"/>
      <c r="F2547" s="45"/>
      <c r="G2547" s="45"/>
      <c r="H2547" s="45" t="str">
        <f t="shared" si="407"/>
        <v/>
      </c>
      <c r="I2547" s="46" t="str">
        <f t="shared" si="408"/>
        <v/>
      </c>
      <c r="J2547" s="34">
        <f t="shared" si="409"/>
        <v>0</v>
      </c>
      <c r="K2547" s="45">
        <f t="shared" si="410"/>
        <v>0</v>
      </c>
      <c r="L2547" s="44"/>
      <c r="M2547" s="45"/>
      <c r="N2547" s="45"/>
      <c r="O2547" s="45" t="str">
        <f t="shared" si="411"/>
        <v/>
      </c>
      <c r="P2547" s="46" t="str">
        <f t="shared" si="412"/>
        <v/>
      </c>
      <c r="Q2547" s="34">
        <f t="shared" si="413"/>
        <v>0</v>
      </c>
      <c r="R2547" s="45">
        <f t="shared" si="414"/>
        <v>0</v>
      </c>
      <c r="S2547" s="44"/>
      <c r="T2547" s="45"/>
      <c r="U2547" s="45"/>
      <c r="V2547" s="45" t="str">
        <f t="shared" si="415"/>
        <v/>
      </c>
      <c r="W2547" s="46" t="str">
        <f t="shared" si="416"/>
        <v/>
      </c>
      <c r="X2547" s="12"/>
    </row>
    <row r="2548" spans="1:24" x14ac:dyDescent="0.25">
      <c r="A2548" s="53">
        <v>4370</v>
      </c>
      <c r="B2548" s="22"/>
      <c r="C2548" s="34"/>
      <c r="D2548" s="45"/>
      <c r="E2548" s="44"/>
      <c r="F2548" s="45"/>
      <c r="G2548" s="45"/>
      <c r="H2548" s="45" t="str">
        <f t="shared" si="407"/>
        <v/>
      </c>
      <c r="I2548" s="46" t="str">
        <f t="shared" si="408"/>
        <v/>
      </c>
      <c r="J2548" s="34">
        <f t="shared" si="409"/>
        <v>0</v>
      </c>
      <c r="K2548" s="45">
        <f t="shared" si="410"/>
        <v>0</v>
      </c>
      <c r="L2548" s="44"/>
      <c r="M2548" s="45"/>
      <c r="N2548" s="45"/>
      <c r="O2548" s="45" t="str">
        <f t="shared" si="411"/>
        <v/>
      </c>
      <c r="P2548" s="46" t="str">
        <f t="shared" si="412"/>
        <v/>
      </c>
      <c r="Q2548" s="34">
        <f t="shared" si="413"/>
        <v>0</v>
      </c>
      <c r="R2548" s="45">
        <f t="shared" si="414"/>
        <v>0</v>
      </c>
      <c r="S2548" s="44"/>
      <c r="T2548" s="45"/>
      <c r="U2548" s="45"/>
      <c r="V2548" s="45" t="str">
        <f t="shared" si="415"/>
        <v/>
      </c>
      <c r="W2548" s="46" t="str">
        <f t="shared" si="416"/>
        <v/>
      </c>
      <c r="X2548" s="12"/>
    </row>
    <row r="2549" spans="1:24" x14ac:dyDescent="0.25">
      <c r="A2549" s="53">
        <v>4371</v>
      </c>
      <c r="B2549" s="22"/>
      <c r="C2549" s="34"/>
      <c r="D2549" s="45"/>
      <c r="E2549" s="44"/>
      <c r="F2549" s="45"/>
      <c r="G2549" s="45"/>
      <c r="H2549" s="45" t="str">
        <f t="shared" si="407"/>
        <v/>
      </c>
      <c r="I2549" s="46" t="str">
        <f t="shared" si="408"/>
        <v/>
      </c>
      <c r="J2549" s="34">
        <f t="shared" si="409"/>
        <v>0</v>
      </c>
      <c r="K2549" s="45">
        <f t="shared" si="410"/>
        <v>0</v>
      </c>
      <c r="L2549" s="44"/>
      <c r="M2549" s="45"/>
      <c r="N2549" s="45"/>
      <c r="O2549" s="45" t="str">
        <f t="shared" si="411"/>
        <v/>
      </c>
      <c r="P2549" s="46" t="str">
        <f t="shared" si="412"/>
        <v/>
      </c>
      <c r="Q2549" s="34">
        <f t="shared" si="413"/>
        <v>0</v>
      </c>
      <c r="R2549" s="45">
        <f t="shared" si="414"/>
        <v>0</v>
      </c>
      <c r="S2549" s="44"/>
      <c r="T2549" s="45"/>
      <c r="U2549" s="45"/>
      <c r="V2549" s="45" t="str">
        <f t="shared" si="415"/>
        <v/>
      </c>
      <c r="W2549" s="46" t="str">
        <f t="shared" si="416"/>
        <v/>
      </c>
      <c r="X2549" s="12"/>
    </row>
    <row r="2550" spans="1:24" x14ac:dyDescent="0.25">
      <c r="A2550" s="53">
        <v>4372</v>
      </c>
      <c r="B2550" s="22"/>
      <c r="C2550" s="34"/>
      <c r="D2550" s="45"/>
      <c r="E2550" s="44"/>
      <c r="F2550" s="45"/>
      <c r="G2550" s="45"/>
      <c r="H2550" s="45" t="str">
        <f t="shared" si="407"/>
        <v/>
      </c>
      <c r="I2550" s="46" t="str">
        <f t="shared" si="408"/>
        <v/>
      </c>
      <c r="J2550" s="34">
        <f t="shared" si="409"/>
        <v>0</v>
      </c>
      <c r="K2550" s="45">
        <f t="shared" si="410"/>
        <v>0</v>
      </c>
      <c r="L2550" s="44"/>
      <c r="M2550" s="45"/>
      <c r="N2550" s="45"/>
      <c r="O2550" s="45" t="str">
        <f t="shared" si="411"/>
        <v/>
      </c>
      <c r="P2550" s="46" t="str">
        <f t="shared" si="412"/>
        <v/>
      </c>
      <c r="Q2550" s="34">
        <f t="shared" si="413"/>
        <v>0</v>
      </c>
      <c r="R2550" s="45">
        <f t="shared" si="414"/>
        <v>0</v>
      </c>
      <c r="S2550" s="44"/>
      <c r="T2550" s="45"/>
      <c r="U2550" s="45"/>
      <c r="V2550" s="45" t="str">
        <f t="shared" si="415"/>
        <v/>
      </c>
      <c r="W2550" s="46" t="str">
        <f t="shared" si="416"/>
        <v/>
      </c>
      <c r="X2550" s="12"/>
    </row>
    <row r="2551" spans="1:24" x14ac:dyDescent="0.25">
      <c r="A2551" s="53">
        <v>4373</v>
      </c>
      <c r="B2551" s="22"/>
      <c r="C2551" s="34"/>
      <c r="D2551" s="45"/>
      <c r="E2551" s="44"/>
      <c r="F2551" s="45"/>
      <c r="G2551" s="45"/>
      <c r="H2551" s="45" t="str">
        <f t="shared" si="407"/>
        <v/>
      </c>
      <c r="I2551" s="46" t="str">
        <f t="shared" si="408"/>
        <v/>
      </c>
      <c r="J2551" s="34">
        <f t="shared" si="409"/>
        <v>0</v>
      </c>
      <c r="K2551" s="45">
        <f t="shared" si="410"/>
        <v>0</v>
      </c>
      <c r="L2551" s="44"/>
      <c r="M2551" s="45"/>
      <c r="N2551" s="45"/>
      <c r="O2551" s="45" t="str">
        <f t="shared" si="411"/>
        <v/>
      </c>
      <c r="P2551" s="46" t="str">
        <f t="shared" si="412"/>
        <v/>
      </c>
      <c r="Q2551" s="34">
        <f t="shared" si="413"/>
        <v>0</v>
      </c>
      <c r="R2551" s="45">
        <f t="shared" si="414"/>
        <v>0</v>
      </c>
      <c r="S2551" s="44"/>
      <c r="T2551" s="45"/>
      <c r="U2551" s="45"/>
      <c r="V2551" s="45" t="str">
        <f t="shared" si="415"/>
        <v/>
      </c>
      <c r="W2551" s="46" t="str">
        <f t="shared" si="416"/>
        <v/>
      </c>
      <c r="X2551" s="12"/>
    </row>
    <row r="2552" spans="1:24" x14ac:dyDescent="0.25">
      <c r="A2552" s="53">
        <v>4374</v>
      </c>
      <c r="B2552" s="22"/>
      <c r="C2552" s="34"/>
      <c r="D2552" s="45"/>
      <c r="E2552" s="44"/>
      <c r="F2552" s="45"/>
      <c r="G2552" s="45"/>
      <c r="H2552" s="45" t="str">
        <f t="shared" si="407"/>
        <v/>
      </c>
      <c r="I2552" s="46" t="str">
        <f t="shared" si="408"/>
        <v/>
      </c>
      <c r="J2552" s="34">
        <f t="shared" si="409"/>
        <v>0</v>
      </c>
      <c r="K2552" s="45">
        <f t="shared" si="410"/>
        <v>0</v>
      </c>
      <c r="L2552" s="44"/>
      <c r="M2552" s="45"/>
      <c r="N2552" s="45"/>
      <c r="O2552" s="45" t="str">
        <f t="shared" si="411"/>
        <v/>
      </c>
      <c r="P2552" s="46" t="str">
        <f t="shared" si="412"/>
        <v/>
      </c>
      <c r="Q2552" s="34">
        <f t="shared" si="413"/>
        <v>0</v>
      </c>
      <c r="R2552" s="45">
        <f t="shared" si="414"/>
        <v>0</v>
      </c>
      <c r="S2552" s="44"/>
      <c r="T2552" s="45"/>
      <c r="U2552" s="45"/>
      <c r="V2552" s="45" t="str">
        <f t="shared" si="415"/>
        <v/>
      </c>
      <c r="W2552" s="46" t="str">
        <f t="shared" si="416"/>
        <v/>
      </c>
      <c r="X2552" s="12"/>
    </row>
    <row r="2553" spans="1:24" x14ac:dyDescent="0.25">
      <c r="A2553" s="53">
        <v>4375</v>
      </c>
      <c r="B2553" s="22"/>
      <c r="C2553" s="34"/>
      <c r="D2553" s="45"/>
      <c r="E2553" s="44"/>
      <c r="F2553" s="45"/>
      <c r="G2553" s="45"/>
      <c r="H2553" s="45" t="str">
        <f t="shared" si="407"/>
        <v/>
      </c>
      <c r="I2553" s="46" t="str">
        <f t="shared" si="408"/>
        <v/>
      </c>
      <c r="J2553" s="34">
        <f t="shared" si="409"/>
        <v>0</v>
      </c>
      <c r="K2553" s="45">
        <f t="shared" si="410"/>
        <v>0</v>
      </c>
      <c r="L2553" s="44"/>
      <c r="M2553" s="45"/>
      <c r="N2553" s="45"/>
      <c r="O2553" s="45" t="str">
        <f t="shared" si="411"/>
        <v/>
      </c>
      <c r="P2553" s="46" t="str">
        <f t="shared" si="412"/>
        <v/>
      </c>
      <c r="Q2553" s="34">
        <f t="shared" si="413"/>
        <v>0</v>
      </c>
      <c r="R2553" s="45">
        <f t="shared" si="414"/>
        <v>0</v>
      </c>
      <c r="S2553" s="44"/>
      <c r="T2553" s="45"/>
      <c r="U2553" s="45"/>
      <c r="V2553" s="45" t="str">
        <f t="shared" si="415"/>
        <v/>
      </c>
      <c r="W2553" s="46" t="str">
        <f t="shared" si="416"/>
        <v/>
      </c>
      <c r="X2553" s="12"/>
    </row>
    <row r="2554" spans="1:24" x14ac:dyDescent="0.25">
      <c r="A2554" s="53">
        <v>4376</v>
      </c>
      <c r="B2554" s="22"/>
      <c r="C2554" s="34"/>
      <c r="D2554" s="45"/>
      <c r="E2554" s="44"/>
      <c r="F2554" s="45"/>
      <c r="G2554" s="45"/>
      <c r="H2554" s="45" t="str">
        <f t="shared" si="407"/>
        <v/>
      </c>
      <c r="I2554" s="46" t="str">
        <f t="shared" si="408"/>
        <v/>
      </c>
      <c r="J2554" s="34">
        <f t="shared" si="409"/>
        <v>0</v>
      </c>
      <c r="K2554" s="45">
        <f t="shared" si="410"/>
        <v>0</v>
      </c>
      <c r="L2554" s="44"/>
      <c r="M2554" s="45"/>
      <c r="N2554" s="45"/>
      <c r="O2554" s="45" t="str">
        <f t="shared" si="411"/>
        <v/>
      </c>
      <c r="P2554" s="46" t="str">
        <f t="shared" si="412"/>
        <v/>
      </c>
      <c r="Q2554" s="34">
        <f t="shared" si="413"/>
        <v>0</v>
      </c>
      <c r="R2554" s="45">
        <f t="shared" si="414"/>
        <v>0</v>
      </c>
      <c r="S2554" s="44"/>
      <c r="T2554" s="45"/>
      <c r="U2554" s="45"/>
      <c r="V2554" s="45" t="str">
        <f t="shared" si="415"/>
        <v/>
      </c>
      <c r="W2554" s="46" t="str">
        <f t="shared" si="416"/>
        <v/>
      </c>
      <c r="X2554" s="12"/>
    </row>
    <row r="2555" spans="1:24" x14ac:dyDescent="0.25">
      <c r="A2555" s="53">
        <v>4377</v>
      </c>
      <c r="B2555" s="22"/>
      <c r="C2555" s="34"/>
      <c r="D2555" s="45"/>
      <c r="E2555" s="44"/>
      <c r="F2555" s="45"/>
      <c r="G2555" s="45"/>
      <c r="H2555" s="45" t="str">
        <f t="shared" si="407"/>
        <v/>
      </c>
      <c r="I2555" s="46" t="str">
        <f t="shared" si="408"/>
        <v/>
      </c>
      <c r="J2555" s="34">
        <f t="shared" si="409"/>
        <v>0</v>
      </c>
      <c r="K2555" s="45">
        <f t="shared" si="410"/>
        <v>0</v>
      </c>
      <c r="L2555" s="44"/>
      <c r="M2555" s="45"/>
      <c r="N2555" s="45"/>
      <c r="O2555" s="45" t="str">
        <f t="shared" si="411"/>
        <v/>
      </c>
      <c r="P2555" s="46" t="str">
        <f t="shared" si="412"/>
        <v/>
      </c>
      <c r="Q2555" s="34">
        <f t="shared" si="413"/>
        <v>0</v>
      </c>
      <c r="R2555" s="45">
        <f t="shared" si="414"/>
        <v>0</v>
      </c>
      <c r="S2555" s="44"/>
      <c r="T2555" s="45"/>
      <c r="U2555" s="45"/>
      <c r="V2555" s="45" t="str">
        <f t="shared" si="415"/>
        <v/>
      </c>
      <c r="W2555" s="46" t="str">
        <f t="shared" si="416"/>
        <v/>
      </c>
      <c r="X2555" s="12"/>
    </row>
    <row r="2556" spans="1:24" x14ac:dyDescent="0.25">
      <c r="A2556" s="53">
        <v>4378</v>
      </c>
      <c r="B2556" s="22"/>
      <c r="C2556" s="34"/>
      <c r="D2556" s="45"/>
      <c r="E2556" s="44"/>
      <c r="F2556" s="45"/>
      <c r="G2556" s="45"/>
      <c r="H2556" s="45" t="str">
        <f t="shared" si="407"/>
        <v/>
      </c>
      <c r="I2556" s="46" t="str">
        <f t="shared" si="408"/>
        <v/>
      </c>
      <c r="J2556" s="34">
        <f t="shared" si="409"/>
        <v>0</v>
      </c>
      <c r="K2556" s="45">
        <f t="shared" si="410"/>
        <v>0</v>
      </c>
      <c r="L2556" s="44"/>
      <c r="M2556" s="45"/>
      <c r="N2556" s="45"/>
      <c r="O2556" s="45" t="str">
        <f t="shared" si="411"/>
        <v/>
      </c>
      <c r="P2556" s="46" t="str">
        <f t="shared" si="412"/>
        <v/>
      </c>
      <c r="Q2556" s="34">
        <f t="shared" si="413"/>
        <v>0</v>
      </c>
      <c r="R2556" s="45">
        <f t="shared" si="414"/>
        <v>0</v>
      </c>
      <c r="S2556" s="44"/>
      <c r="T2556" s="45"/>
      <c r="U2556" s="45"/>
      <c r="V2556" s="45" t="str">
        <f t="shared" si="415"/>
        <v/>
      </c>
      <c r="W2556" s="46" t="str">
        <f t="shared" si="416"/>
        <v/>
      </c>
      <c r="X2556" s="12"/>
    </row>
    <row r="2557" spans="1:24" x14ac:dyDescent="0.25">
      <c r="A2557" s="53">
        <v>4379</v>
      </c>
      <c r="B2557" s="22"/>
      <c r="C2557" s="34"/>
      <c r="D2557" s="45"/>
      <c r="E2557" s="44"/>
      <c r="F2557" s="45"/>
      <c r="G2557" s="45"/>
      <c r="H2557" s="45" t="str">
        <f t="shared" si="407"/>
        <v/>
      </c>
      <c r="I2557" s="46" t="str">
        <f t="shared" si="408"/>
        <v/>
      </c>
      <c r="J2557" s="34">
        <f t="shared" si="409"/>
        <v>0</v>
      </c>
      <c r="K2557" s="45">
        <f t="shared" si="410"/>
        <v>0</v>
      </c>
      <c r="L2557" s="44"/>
      <c r="M2557" s="45"/>
      <c r="N2557" s="45"/>
      <c r="O2557" s="45" t="str">
        <f t="shared" si="411"/>
        <v/>
      </c>
      <c r="P2557" s="46" t="str">
        <f t="shared" si="412"/>
        <v/>
      </c>
      <c r="Q2557" s="34">
        <f t="shared" si="413"/>
        <v>0</v>
      </c>
      <c r="R2557" s="45">
        <f t="shared" si="414"/>
        <v>0</v>
      </c>
      <c r="S2557" s="44"/>
      <c r="T2557" s="45"/>
      <c r="U2557" s="45"/>
      <c r="V2557" s="45" t="str">
        <f t="shared" si="415"/>
        <v/>
      </c>
      <c r="W2557" s="46" t="str">
        <f t="shared" si="416"/>
        <v/>
      </c>
      <c r="X2557" s="12"/>
    </row>
    <row r="2558" spans="1:24" x14ac:dyDescent="0.25">
      <c r="A2558" s="53">
        <v>4380</v>
      </c>
      <c r="B2558" s="22"/>
      <c r="C2558" s="34"/>
      <c r="D2558" s="45"/>
      <c r="E2558" s="44"/>
      <c r="F2558" s="45"/>
      <c r="G2558" s="45"/>
      <c r="H2558" s="45" t="str">
        <f t="shared" si="407"/>
        <v/>
      </c>
      <c r="I2558" s="46" t="str">
        <f t="shared" si="408"/>
        <v/>
      </c>
      <c r="J2558" s="34">
        <f t="shared" si="409"/>
        <v>0</v>
      </c>
      <c r="K2558" s="45">
        <f t="shared" si="410"/>
        <v>0</v>
      </c>
      <c r="L2558" s="44"/>
      <c r="M2558" s="45"/>
      <c r="N2558" s="45"/>
      <c r="O2558" s="45" t="str">
        <f t="shared" si="411"/>
        <v/>
      </c>
      <c r="P2558" s="46" t="str">
        <f t="shared" si="412"/>
        <v/>
      </c>
      <c r="Q2558" s="34">
        <f t="shared" si="413"/>
        <v>0</v>
      </c>
      <c r="R2558" s="45">
        <f t="shared" si="414"/>
        <v>0</v>
      </c>
      <c r="S2558" s="44"/>
      <c r="T2558" s="45"/>
      <c r="U2558" s="45"/>
      <c r="V2558" s="45" t="str">
        <f t="shared" si="415"/>
        <v/>
      </c>
      <c r="W2558" s="46" t="str">
        <f t="shared" si="416"/>
        <v/>
      </c>
      <c r="X2558" s="12"/>
    </row>
    <row r="2559" spans="1:24" x14ac:dyDescent="0.25">
      <c r="A2559" s="53">
        <v>4381</v>
      </c>
      <c r="B2559" s="22"/>
      <c r="C2559" s="34"/>
      <c r="D2559" s="45"/>
      <c r="E2559" s="44"/>
      <c r="F2559" s="45"/>
      <c r="G2559" s="45"/>
      <c r="H2559" s="45" t="str">
        <f t="shared" si="407"/>
        <v/>
      </c>
      <c r="I2559" s="46" t="str">
        <f t="shared" si="408"/>
        <v/>
      </c>
      <c r="J2559" s="34">
        <f t="shared" si="409"/>
        <v>0</v>
      </c>
      <c r="K2559" s="45">
        <f t="shared" si="410"/>
        <v>0</v>
      </c>
      <c r="L2559" s="44"/>
      <c r="M2559" s="45"/>
      <c r="N2559" s="45"/>
      <c r="O2559" s="45" t="str">
        <f t="shared" si="411"/>
        <v/>
      </c>
      <c r="P2559" s="46" t="str">
        <f t="shared" si="412"/>
        <v/>
      </c>
      <c r="Q2559" s="34">
        <f t="shared" si="413"/>
        <v>0</v>
      </c>
      <c r="R2559" s="45">
        <f t="shared" si="414"/>
        <v>0</v>
      </c>
      <c r="S2559" s="44"/>
      <c r="T2559" s="45"/>
      <c r="U2559" s="45"/>
      <c r="V2559" s="45" t="str">
        <f t="shared" si="415"/>
        <v/>
      </c>
      <c r="W2559" s="46" t="str">
        <f t="shared" si="416"/>
        <v/>
      </c>
      <c r="X2559" s="12"/>
    </row>
    <row r="2560" spans="1:24" x14ac:dyDescent="0.25">
      <c r="A2560" s="53">
        <v>4382</v>
      </c>
      <c r="B2560" s="22"/>
      <c r="C2560" s="34"/>
      <c r="D2560" s="45"/>
      <c r="E2560" s="44"/>
      <c r="F2560" s="45"/>
      <c r="G2560" s="45"/>
      <c r="H2560" s="45" t="str">
        <f t="shared" si="407"/>
        <v/>
      </c>
      <c r="I2560" s="46" t="str">
        <f t="shared" si="408"/>
        <v/>
      </c>
      <c r="J2560" s="34">
        <f t="shared" si="409"/>
        <v>0</v>
      </c>
      <c r="K2560" s="45">
        <f t="shared" si="410"/>
        <v>0</v>
      </c>
      <c r="L2560" s="44"/>
      <c r="M2560" s="45"/>
      <c r="N2560" s="45"/>
      <c r="O2560" s="45" t="str">
        <f t="shared" si="411"/>
        <v/>
      </c>
      <c r="P2560" s="46" t="str">
        <f t="shared" si="412"/>
        <v/>
      </c>
      <c r="Q2560" s="34">
        <f t="shared" si="413"/>
        <v>0</v>
      </c>
      <c r="R2560" s="45">
        <f t="shared" si="414"/>
        <v>0</v>
      </c>
      <c r="S2560" s="44"/>
      <c r="T2560" s="45"/>
      <c r="U2560" s="45"/>
      <c r="V2560" s="45" t="str">
        <f t="shared" si="415"/>
        <v/>
      </c>
      <c r="W2560" s="46" t="str">
        <f t="shared" si="416"/>
        <v/>
      </c>
      <c r="X2560" s="12"/>
    </row>
    <row r="2561" spans="1:24" x14ac:dyDescent="0.25">
      <c r="A2561" s="53">
        <v>4383</v>
      </c>
      <c r="B2561" s="22"/>
      <c r="C2561" s="34"/>
      <c r="D2561" s="45"/>
      <c r="E2561" s="44"/>
      <c r="F2561" s="45"/>
      <c r="G2561" s="45"/>
      <c r="H2561" s="45" t="str">
        <f t="shared" ref="H2561:H2624" si="417">IF(F2561="","",(SMALL(F2561:G2561,1)))</f>
        <v/>
      </c>
      <c r="I2561" s="46" t="str">
        <f t="shared" ref="I2561:I2624" si="418">IF(F2561="","",(IF(H2561&gt;D2561,"APROVADO","REPROVADO")))</f>
        <v/>
      </c>
      <c r="J2561" s="34">
        <f t="shared" ref="J2561:J2624" si="419">C2561</f>
        <v>0</v>
      </c>
      <c r="K2561" s="45">
        <f t="shared" ref="K2561:K2624" si="420">D2561</f>
        <v>0</v>
      </c>
      <c r="L2561" s="44"/>
      <c r="M2561" s="45"/>
      <c r="N2561" s="45"/>
      <c r="O2561" s="45" t="str">
        <f t="shared" ref="O2561:O2624" si="421">IF(M2561="","",(SMALL(M2561:N2561,1)))</f>
        <v/>
      </c>
      <c r="P2561" s="46" t="str">
        <f t="shared" ref="P2561:P2624" si="422">IF(M2561="","",(IF(O2561&gt;K2561,"APROVADO","REPROVADO")))</f>
        <v/>
      </c>
      <c r="Q2561" s="34">
        <f t="shared" ref="Q2561:Q2624" si="423">C2561</f>
        <v>0</v>
      </c>
      <c r="R2561" s="45">
        <f t="shared" ref="R2561:R2624" si="424">D2561</f>
        <v>0</v>
      </c>
      <c r="S2561" s="44"/>
      <c r="T2561" s="45"/>
      <c r="U2561" s="45"/>
      <c r="V2561" s="45" t="str">
        <f t="shared" ref="V2561:V2624" si="425">IF(T2561="","",(SMALL(T2561:U2561,1)))</f>
        <v/>
      </c>
      <c r="W2561" s="46" t="str">
        <f t="shared" ref="W2561:W2624" si="426">IF(T2561="","",(IF(V2561&gt;R2561,"APROVADO","REPROVADO")))</f>
        <v/>
      </c>
      <c r="X2561" s="12"/>
    </row>
    <row r="2562" spans="1:24" x14ac:dyDescent="0.25">
      <c r="A2562" s="53">
        <v>4384</v>
      </c>
      <c r="B2562" s="22"/>
      <c r="C2562" s="34"/>
      <c r="D2562" s="45"/>
      <c r="E2562" s="44"/>
      <c r="F2562" s="45"/>
      <c r="G2562" s="45"/>
      <c r="H2562" s="45" t="str">
        <f t="shared" si="417"/>
        <v/>
      </c>
      <c r="I2562" s="46" t="str">
        <f t="shared" si="418"/>
        <v/>
      </c>
      <c r="J2562" s="34">
        <f t="shared" si="419"/>
        <v>0</v>
      </c>
      <c r="K2562" s="45">
        <f t="shared" si="420"/>
        <v>0</v>
      </c>
      <c r="L2562" s="44"/>
      <c r="M2562" s="45"/>
      <c r="N2562" s="45"/>
      <c r="O2562" s="45" t="str">
        <f t="shared" si="421"/>
        <v/>
      </c>
      <c r="P2562" s="46" t="str">
        <f t="shared" si="422"/>
        <v/>
      </c>
      <c r="Q2562" s="34">
        <f t="shared" si="423"/>
        <v>0</v>
      </c>
      <c r="R2562" s="45">
        <f t="shared" si="424"/>
        <v>0</v>
      </c>
      <c r="S2562" s="44"/>
      <c r="T2562" s="45"/>
      <c r="U2562" s="45"/>
      <c r="V2562" s="45" t="str">
        <f t="shared" si="425"/>
        <v/>
      </c>
      <c r="W2562" s="46" t="str">
        <f t="shared" si="426"/>
        <v/>
      </c>
      <c r="X2562" s="12"/>
    </row>
    <row r="2563" spans="1:24" x14ac:dyDescent="0.25">
      <c r="A2563" s="53">
        <v>4385</v>
      </c>
      <c r="B2563" s="22"/>
      <c r="C2563" s="34"/>
      <c r="D2563" s="45"/>
      <c r="E2563" s="44"/>
      <c r="F2563" s="45"/>
      <c r="G2563" s="45"/>
      <c r="H2563" s="45" t="str">
        <f t="shared" si="417"/>
        <v/>
      </c>
      <c r="I2563" s="46" t="str">
        <f t="shared" si="418"/>
        <v/>
      </c>
      <c r="J2563" s="34">
        <f t="shared" si="419"/>
        <v>0</v>
      </c>
      <c r="K2563" s="45">
        <f t="shared" si="420"/>
        <v>0</v>
      </c>
      <c r="L2563" s="44"/>
      <c r="M2563" s="45"/>
      <c r="N2563" s="45"/>
      <c r="O2563" s="45" t="str">
        <f t="shared" si="421"/>
        <v/>
      </c>
      <c r="P2563" s="46" t="str">
        <f t="shared" si="422"/>
        <v/>
      </c>
      <c r="Q2563" s="34">
        <f t="shared" si="423"/>
        <v>0</v>
      </c>
      <c r="R2563" s="45">
        <f t="shared" si="424"/>
        <v>0</v>
      </c>
      <c r="S2563" s="44"/>
      <c r="T2563" s="45"/>
      <c r="U2563" s="45"/>
      <c r="V2563" s="45" t="str">
        <f t="shared" si="425"/>
        <v/>
      </c>
      <c r="W2563" s="46" t="str">
        <f t="shared" si="426"/>
        <v/>
      </c>
      <c r="X2563" s="12"/>
    </row>
    <row r="2564" spans="1:24" x14ac:dyDescent="0.25">
      <c r="A2564" s="53">
        <v>4386</v>
      </c>
      <c r="B2564" s="22"/>
      <c r="C2564" s="34"/>
      <c r="D2564" s="45"/>
      <c r="E2564" s="44"/>
      <c r="F2564" s="45"/>
      <c r="G2564" s="45"/>
      <c r="H2564" s="45" t="str">
        <f t="shared" si="417"/>
        <v/>
      </c>
      <c r="I2564" s="46" t="str">
        <f t="shared" si="418"/>
        <v/>
      </c>
      <c r="J2564" s="34">
        <f t="shared" si="419"/>
        <v>0</v>
      </c>
      <c r="K2564" s="45">
        <f t="shared" si="420"/>
        <v>0</v>
      </c>
      <c r="L2564" s="44"/>
      <c r="M2564" s="45"/>
      <c r="N2564" s="45"/>
      <c r="O2564" s="45" t="str">
        <f t="shared" si="421"/>
        <v/>
      </c>
      <c r="P2564" s="46" t="str">
        <f t="shared" si="422"/>
        <v/>
      </c>
      <c r="Q2564" s="34">
        <f t="shared" si="423"/>
        <v>0</v>
      </c>
      <c r="R2564" s="45">
        <f t="shared" si="424"/>
        <v>0</v>
      </c>
      <c r="S2564" s="44"/>
      <c r="T2564" s="45"/>
      <c r="U2564" s="45"/>
      <c r="V2564" s="45" t="str">
        <f t="shared" si="425"/>
        <v/>
      </c>
      <c r="W2564" s="46" t="str">
        <f t="shared" si="426"/>
        <v/>
      </c>
      <c r="X2564" s="12"/>
    </row>
    <row r="2565" spans="1:24" x14ac:dyDescent="0.25">
      <c r="A2565" s="53">
        <v>4387</v>
      </c>
      <c r="B2565" s="22"/>
      <c r="C2565" s="34"/>
      <c r="D2565" s="45"/>
      <c r="E2565" s="44"/>
      <c r="F2565" s="45"/>
      <c r="G2565" s="45"/>
      <c r="H2565" s="45" t="str">
        <f t="shared" si="417"/>
        <v/>
      </c>
      <c r="I2565" s="46" t="str">
        <f t="shared" si="418"/>
        <v/>
      </c>
      <c r="J2565" s="34">
        <f t="shared" si="419"/>
        <v>0</v>
      </c>
      <c r="K2565" s="45">
        <f t="shared" si="420"/>
        <v>0</v>
      </c>
      <c r="L2565" s="44"/>
      <c r="M2565" s="45"/>
      <c r="N2565" s="45"/>
      <c r="O2565" s="45" t="str">
        <f t="shared" si="421"/>
        <v/>
      </c>
      <c r="P2565" s="46" t="str">
        <f t="shared" si="422"/>
        <v/>
      </c>
      <c r="Q2565" s="34">
        <f t="shared" si="423"/>
        <v>0</v>
      </c>
      <c r="R2565" s="45">
        <f t="shared" si="424"/>
        <v>0</v>
      </c>
      <c r="S2565" s="44"/>
      <c r="T2565" s="45"/>
      <c r="U2565" s="45"/>
      <c r="V2565" s="45" t="str">
        <f t="shared" si="425"/>
        <v/>
      </c>
      <c r="W2565" s="46" t="str">
        <f t="shared" si="426"/>
        <v/>
      </c>
      <c r="X2565" s="12"/>
    </row>
    <row r="2566" spans="1:24" x14ac:dyDescent="0.25">
      <c r="A2566" s="53">
        <v>4388</v>
      </c>
      <c r="B2566" s="22"/>
      <c r="C2566" s="34"/>
      <c r="D2566" s="45"/>
      <c r="E2566" s="44"/>
      <c r="F2566" s="45"/>
      <c r="G2566" s="45"/>
      <c r="H2566" s="45" t="str">
        <f t="shared" si="417"/>
        <v/>
      </c>
      <c r="I2566" s="46" t="str">
        <f t="shared" si="418"/>
        <v/>
      </c>
      <c r="J2566" s="34">
        <f t="shared" si="419"/>
        <v>0</v>
      </c>
      <c r="K2566" s="45">
        <f t="shared" si="420"/>
        <v>0</v>
      </c>
      <c r="L2566" s="44"/>
      <c r="M2566" s="45"/>
      <c r="N2566" s="45"/>
      <c r="O2566" s="45" t="str">
        <f t="shared" si="421"/>
        <v/>
      </c>
      <c r="P2566" s="46" t="str">
        <f t="shared" si="422"/>
        <v/>
      </c>
      <c r="Q2566" s="34">
        <f t="shared" si="423"/>
        <v>0</v>
      </c>
      <c r="R2566" s="45">
        <f t="shared" si="424"/>
        <v>0</v>
      </c>
      <c r="S2566" s="44"/>
      <c r="T2566" s="45"/>
      <c r="U2566" s="45"/>
      <c r="V2566" s="45" t="str">
        <f t="shared" si="425"/>
        <v/>
      </c>
      <c r="W2566" s="46" t="str">
        <f t="shared" si="426"/>
        <v/>
      </c>
      <c r="X2566" s="12"/>
    </row>
    <row r="2567" spans="1:24" x14ac:dyDescent="0.25">
      <c r="A2567" s="53">
        <v>4389</v>
      </c>
      <c r="B2567" s="22"/>
      <c r="C2567" s="34"/>
      <c r="D2567" s="45"/>
      <c r="E2567" s="44"/>
      <c r="F2567" s="45"/>
      <c r="G2567" s="45"/>
      <c r="H2567" s="45" t="str">
        <f t="shared" si="417"/>
        <v/>
      </c>
      <c r="I2567" s="46" t="str">
        <f t="shared" si="418"/>
        <v/>
      </c>
      <c r="J2567" s="34">
        <f t="shared" si="419"/>
        <v>0</v>
      </c>
      <c r="K2567" s="45">
        <f t="shared" si="420"/>
        <v>0</v>
      </c>
      <c r="L2567" s="44"/>
      <c r="M2567" s="45"/>
      <c r="N2567" s="45"/>
      <c r="O2567" s="45" t="str">
        <f t="shared" si="421"/>
        <v/>
      </c>
      <c r="P2567" s="46" t="str">
        <f t="shared" si="422"/>
        <v/>
      </c>
      <c r="Q2567" s="34">
        <f t="shared" si="423"/>
        <v>0</v>
      </c>
      <c r="R2567" s="45">
        <f t="shared" si="424"/>
        <v>0</v>
      </c>
      <c r="S2567" s="44"/>
      <c r="T2567" s="45"/>
      <c r="U2567" s="45"/>
      <c r="V2567" s="45" t="str">
        <f t="shared" si="425"/>
        <v/>
      </c>
      <c r="W2567" s="46" t="str">
        <f t="shared" si="426"/>
        <v/>
      </c>
      <c r="X2567" s="12"/>
    </row>
    <row r="2568" spans="1:24" x14ac:dyDescent="0.25">
      <c r="A2568" s="53">
        <v>4390</v>
      </c>
      <c r="B2568" s="22"/>
      <c r="C2568" s="34"/>
      <c r="D2568" s="45"/>
      <c r="E2568" s="44"/>
      <c r="F2568" s="45"/>
      <c r="G2568" s="45"/>
      <c r="H2568" s="45" t="str">
        <f t="shared" si="417"/>
        <v/>
      </c>
      <c r="I2568" s="46" t="str">
        <f t="shared" si="418"/>
        <v/>
      </c>
      <c r="J2568" s="34">
        <f t="shared" si="419"/>
        <v>0</v>
      </c>
      <c r="K2568" s="45">
        <f t="shared" si="420"/>
        <v>0</v>
      </c>
      <c r="L2568" s="44"/>
      <c r="M2568" s="45"/>
      <c r="N2568" s="45"/>
      <c r="O2568" s="45" t="str">
        <f t="shared" si="421"/>
        <v/>
      </c>
      <c r="P2568" s="46" t="str">
        <f t="shared" si="422"/>
        <v/>
      </c>
      <c r="Q2568" s="34">
        <f t="shared" si="423"/>
        <v>0</v>
      </c>
      <c r="R2568" s="45">
        <f t="shared" si="424"/>
        <v>0</v>
      </c>
      <c r="S2568" s="44"/>
      <c r="T2568" s="45"/>
      <c r="U2568" s="45"/>
      <c r="V2568" s="45" t="str">
        <f t="shared" si="425"/>
        <v/>
      </c>
      <c r="W2568" s="46" t="str">
        <f t="shared" si="426"/>
        <v/>
      </c>
      <c r="X2568" s="12"/>
    </row>
    <row r="2569" spans="1:24" x14ac:dyDescent="0.25">
      <c r="A2569" s="53">
        <v>4391</v>
      </c>
      <c r="B2569" s="22"/>
      <c r="C2569" s="34"/>
      <c r="D2569" s="45"/>
      <c r="E2569" s="44"/>
      <c r="F2569" s="45"/>
      <c r="G2569" s="45"/>
      <c r="H2569" s="45" t="str">
        <f t="shared" si="417"/>
        <v/>
      </c>
      <c r="I2569" s="46" t="str">
        <f t="shared" si="418"/>
        <v/>
      </c>
      <c r="J2569" s="34">
        <f t="shared" si="419"/>
        <v>0</v>
      </c>
      <c r="K2569" s="45">
        <f t="shared" si="420"/>
        <v>0</v>
      </c>
      <c r="L2569" s="44"/>
      <c r="M2569" s="45"/>
      <c r="N2569" s="45"/>
      <c r="O2569" s="45" t="str">
        <f t="shared" si="421"/>
        <v/>
      </c>
      <c r="P2569" s="46" t="str">
        <f t="shared" si="422"/>
        <v/>
      </c>
      <c r="Q2569" s="34">
        <f t="shared" si="423"/>
        <v>0</v>
      </c>
      <c r="R2569" s="45">
        <f t="shared" si="424"/>
        <v>0</v>
      </c>
      <c r="S2569" s="44"/>
      <c r="T2569" s="45"/>
      <c r="U2569" s="45"/>
      <c r="V2569" s="45" t="str">
        <f t="shared" si="425"/>
        <v/>
      </c>
      <c r="W2569" s="46" t="str">
        <f t="shared" si="426"/>
        <v/>
      </c>
      <c r="X2569" s="12"/>
    </row>
    <row r="2570" spans="1:24" x14ac:dyDescent="0.25">
      <c r="A2570" s="53">
        <v>4392</v>
      </c>
      <c r="B2570" s="22"/>
      <c r="C2570" s="34"/>
      <c r="D2570" s="45"/>
      <c r="E2570" s="44"/>
      <c r="F2570" s="45"/>
      <c r="G2570" s="45"/>
      <c r="H2570" s="45" t="str">
        <f t="shared" si="417"/>
        <v/>
      </c>
      <c r="I2570" s="46" t="str">
        <f t="shared" si="418"/>
        <v/>
      </c>
      <c r="J2570" s="34">
        <f t="shared" si="419"/>
        <v>0</v>
      </c>
      <c r="K2570" s="45">
        <f t="shared" si="420"/>
        <v>0</v>
      </c>
      <c r="L2570" s="44"/>
      <c r="M2570" s="45"/>
      <c r="N2570" s="45"/>
      <c r="O2570" s="45" t="str">
        <f t="shared" si="421"/>
        <v/>
      </c>
      <c r="P2570" s="46" t="str">
        <f t="shared" si="422"/>
        <v/>
      </c>
      <c r="Q2570" s="34">
        <f t="shared" si="423"/>
        <v>0</v>
      </c>
      <c r="R2570" s="45">
        <f t="shared" si="424"/>
        <v>0</v>
      </c>
      <c r="S2570" s="44"/>
      <c r="T2570" s="45"/>
      <c r="U2570" s="45"/>
      <c r="V2570" s="45" t="str">
        <f t="shared" si="425"/>
        <v/>
      </c>
      <c r="W2570" s="46" t="str">
        <f t="shared" si="426"/>
        <v/>
      </c>
      <c r="X2570" s="12"/>
    </row>
    <row r="2571" spans="1:24" x14ac:dyDescent="0.25">
      <c r="A2571" s="53">
        <v>4393</v>
      </c>
      <c r="B2571" s="22"/>
      <c r="C2571" s="34"/>
      <c r="D2571" s="45"/>
      <c r="E2571" s="44"/>
      <c r="F2571" s="45"/>
      <c r="G2571" s="45"/>
      <c r="H2571" s="45" t="str">
        <f t="shared" si="417"/>
        <v/>
      </c>
      <c r="I2571" s="46" t="str">
        <f t="shared" si="418"/>
        <v/>
      </c>
      <c r="J2571" s="34">
        <f t="shared" si="419"/>
        <v>0</v>
      </c>
      <c r="K2571" s="45">
        <f t="shared" si="420"/>
        <v>0</v>
      </c>
      <c r="L2571" s="44"/>
      <c r="M2571" s="45"/>
      <c r="N2571" s="45"/>
      <c r="O2571" s="45" t="str">
        <f t="shared" si="421"/>
        <v/>
      </c>
      <c r="P2571" s="46" t="str">
        <f t="shared" si="422"/>
        <v/>
      </c>
      <c r="Q2571" s="34">
        <f t="shared" si="423"/>
        <v>0</v>
      </c>
      <c r="R2571" s="45">
        <f t="shared" si="424"/>
        <v>0</v>
      </c>
      <c r="S2571" s="44"/>
      <c r="T2571" s="45"/>
      <c r="U2571" s="45"/>
      <c r="V2571" s="45" t="str">
        <f t="shared" si="425"/>
        <v/>
      </c>
      <c r="W2571" s="46" t="str">
        <f t="shared" si="426"/>
        <v/>
      </c>
      <c r="X2571" s="12"/>
    </row>
    <row r="2572" spans="1:24" x14ac:dyDescent="0.25">
      <c r="A2572" s="53">
        <v>4394</v>
      </c>
      <c r="B2572" s="22"/>
      <c r="C2572" s="34"/>
      <c r="D2572" s="45"/>
      <c r="E2572" s="44"/>
      <c r="F2572" s="45"/>
      <c r="G2572" s="45"/>
      <c r="H2572" s="45" t="str">
        <f t="shared" si="417"/>
        <v/>
      </c>
      <c r="I2572" s="46" t="str">
        <f t="shared" si="418"/>
        <v/>
      </c>
      <c r="J2572" s="34">
        <f t="shared" si="419"/>
        <v>0</v>
      </c>
      <c r="K2572" s="45">
        <f t="shared" si="420"/>
        <v>0</v>
      </c>
      <c r="L2572" s="44"/>
      <c r="M2572" s="45"/>
      <c r="N2572" s="45"/>
      <c r="O2572" s="45" t="str">
        <f t="shared" si="421"/>
        <v/>
      </c>
      <c r="P2572" s="46" t="str">
        <f t="shared" si="422"/>
        <v/>
      </c>
      <c r="Q2572" s="34">
        <f t="shared" si="423"/>
        <v>0</v>
      </c>
      <c r="R2572" s="45">
        <f t="shared" si="424"/>
        <v>0</v>
      </c>
      <c r="S2572" s="44"/>
      <c r="T2572" s="45"/>
      <c r="U2572" s="45"/>
      <c r="V2572" s="45" t="str">
        <f t="shared" si="425"/>
        <v/>
      </c>
      <c r="W2572" s="46" t="str">
        <f t="shared" si="426"/>
        <v/>
      </c>
      <c r="X2572" s="12"/>
    </row>
    <row r="2573" spans="1:24" x14ac:dyDescent="0.25">
      <c r="A2573" s="53">
        <v>4395</v>
      </c>
      <c r="B2573" s="22"/>
      <c r="C2573" s="34"/>
      <c r="D2573" s="45"/>
      <c r="E2573" s="44"/>
      <c r="F2573" s="45"/>
      <c r="G2573" s="45"/>
      <c r="H2573" s="45" t="str">
        <f t="shared" si="417"/>
        <v/>
      </c>
      <c r="I2573" s="46" t="str">
        <f t="shared" si="418"/>
        <v/>
      </c>
      <c r="J2573" s="34">
        <f t="shared" si="419"/>
        <v>0</v>
      </c>
      <c r="K2573" s="45">
        <f t="shared" si="420"/>
        <v>0</v>
      </c>
      <c r="L2573" s="44"/>
      <c r="M2573" s="45"/>
      <c r="N2573" s="45"/>
      <c r="O2573" s="45" t="str">
        <f t="shared" si="421"/>
        <v/>
      </c>
      <c r="P2573" s="46" t="str">
        <f t="shared" si="422"/>
        <v/>
      </c>
      <c r="Q2573" s="34">
        <f t="shared" si="423"/>
        <v>0</v>
      </c>
      <c r="R2573" s="45">
        <f t="shared" si="424"/>
        <v>0</v>
      </c>
      <c r="S2573" s="44"/>
      <c r="T2573" s="45"/>
      <c r="U2573" s="45"/>
      <c r="V2573" s="45" t="str">
        <f t="shared" si="425"/>
        <v/>
      </c>
      <c r="W2573" s="46" t="str">
        <f t="shared" si="426"/>
        <v/>
      </c>
      <c r="X2573" s="12"/>
    </row>
    <row r="2574" spans="1:24" x14ac:dyDescent="0.25">
      <c r="A2574" s="53">
        <v>4396</v>
      </c>
      <c r="B2574" s="22"/>
      <c r="C2574" s="34"/>
      <c r="D2574" s="45"/>
      <c r="E2574" s="44"/>
      <c r="F2574" s="45"/>
      <c r="G2574" s="45"/>
      <c r="H2574" s="45" t="str">
        <f t="shared" si="417"/>
        <v/>
      </c>
      <c r="I2574" s="46" t="str">
        <f t="shared" si="418"/>
        <v/>
      </c>
      <c r="J2574" s="34">
        <f t="shared" si="419"/>
        <v>0</v>
      </c>
      <c r="K2574" s="45">
        <f t="shared" si="420"/>
        <v>0</v>
      </c>
      <c r="L2574" s="44"/>
      <c r="M2574" s="45"/>
      <c r="N2574" s="45"/>
      <c r="O2574" s="45" t="str">
        <f t="shared" si="421"/>
        <v/>
      </c>
      <c r="P2574" s="46" t="str">
        <f t="shared" si="422"/>
        <v/>
      </c>
      <c r="Q2574" s="34">
        <f t="shared" si="423"/>
        <v>0</v>
      </c>
      <c r="R2574" s="45">
        <f t="shared" si="424"/>
        <v>0</v>
      </c>
      <c r="S2574" s="44"/>
      <c r="T2574" s="45"/>
      <c r="U2574" s="45"/>
      <c r="V2574" s="45" t="str">
        <f t="shared" si="425"/>
        <v/>
      </c>
      <c r="W2574" s="46" t="str">
        <f t="shared" si="426"/>
        <v/>
      </c>
      <c r="X2574" s="12"/>
    </row>
    <row r="2575" spans="1:24" x14ac:dyDescent="0.25">
      <c r="A2575" s="53">
        <v>4397</v>
      </c>
      <c r="B2575" s="22"/>
      <c r="C2575" s="34"/>
      <c r="D2575" s="45"/>
      <c r="E2575" s="44"/>
      <c r="F2575" s="45"/>
      <c r="G2575" s="45"/>
      <c r="H2575" s="45" t="str">
        <f t="shared" si="417"/>
        <v/>
      </c>
      <c r="I2575" s="46" t="str">
        <f t="shared" si="418"/>
        <v/>
      </c>
      <c r="J2575" s="34">
        <f t="shared" si="419"/>
        <v>0</v>
      </c>
      <c r="K2575" s="45">
        <f t="shared" si="420"/>
        <v>0</v>
      </c>
      <c r="L2575" s="44"/>
      <c r="M2575" s="45"/>
      <c r="N2575" s="45"/>
      <c r="O2575" s="45" t="str">
        <f t="shared" si="421"/>
        <v/>
      </c>
      <c r="P2575" s="46" t="str">
        <f t="shared" si="422"/>
        <v/>
      </c>
      <c r="Q2575" s="34">
        <f t="shared" si="423"/>
        <v>0</v>
      </c>
      <c r="R2575" s="45">
        <f t="shared" si="424"/>
        <v>0</v>
      </c>
      <c r="S2575" s="44"/>
      <c r="T2575" s="45"/>
      <c r="U2575" s="45"/>
      <c r="V2575" s="45" t="str">
        <f t="shared" si="425"/>
        <v/>
      </c>
      <c r="W2575" s="46" t="str">
        <f t="shared" si="426"/>
        <v/>
      </c>
      <c r="X2575" s="12"/>
    </row>
    <row r="2576" spans="1:24" x14ac:dyDescent="0.25">
      <c r="A2576" s="53">
        <v>4398</v>
      </c>
      <c r="B2576" s="22"/>
      <c r="C2576" s="34"/>
      <c r="D2576" s="45"/>
      <c r="E2576" s="44"/>
      <c r="F2576" s="45"/>
      <c r="G2576" s="45"/>
      <c r="H2576" s="45" t="str">
        <f t="shared" si="417"/>
        <v/>
      </c>
      <c r="I2576" s="46" t="str">
        <f t="shared" si="418"/>
        <v/>
      </c>
      <c r="J2576" s="34">
        <f t="shared" si="419"/>
        <v>0</v>
      </c>
      <c r="K2576" s="45">
        <f t="shared" si="420"/>
        <v>0</v>
      </c>
      <c r="L2576" s="44"/>
      <c r="M2576" s="45"/>
      <c r="N2576" s="45"/>
      <c r="O2576" s="45" t="str">
        <f t="shared" si="421"/>
        <v/>
      </c>
      <c r="P2576" s="46" t="str">
        <f t="shared" si="422"/>
        <v/>
      </c>
      <c r="Q2576" s="34">
        <f t="shared" si="423"/>
        <v>0</v>
      </c>
      <c r="R2576" s="45">
        <f t="shared" si="424"/>
        <v>0</v>
      </c>
      <c r="S2576" s="44"/>
      <c r="T2576" s="45"/>
      <c r="U2576" s="45"/>
      <c r="V2576" s="45" t="str">
        <f t="shared" si="425"/>
        <v/>
      </c>
      <c r="W2576" s="46" t="str">
        <f t="shared" si="426"/>
        <v/>
      </c>
      <c r="X2576" s="12"/>
    </row>
    <row r="2577" spans="1:24" x14ac:dyDescent="0.25">
      <c r="A2577" s="53">
        <v>4399</v>
      </c>
      <c r="B2577" s="22"/>
      <c r="C2577" s="34"/>
      <c r="D2577" s="45"/>
      <c r="E2577" s="44"/>
      <c r="F2577" s="45"/>
      <c r="G2577" s="45"/>
      <c r="H2577" s="45" t="str">
        <f t="shared" si="417"/>
        <v/>
      </c>
      <c r="I2577" s="46" t="str">
        <f t="shared" si="418"/>
        <v/>
      </c>
      <c r="J2577" s="34">
        <f t="shared" si="419"/>
        <v>0</v>
      </c>
      <c r="K2577" s="45">
        <f t="shared" si="420"/>
        <v>0</v>
      </c>
      <c r="L2577" s="44"/>
      <c r="M2577" s="45"/>
      <c r="N2577" s="45"/>
      <c r="O2577" s="45" t="str">
        <f t="shared" si="421"/>
        <v/>
      </c>
      <c r="P2577" s="46" t="str">
        <f t="shared" si="422"/>
        <v/>
      </c>
      <c r="Q2577" s="34">
        <f t="shared" si="423"/>
        <v>0</v>
      </c>
      <c r="R2577" s="45">
        <f t="shared" si="424"/>
        <v>0</v>
      </c>
      <c r="S2577" s="44"/>
      <c r="T2577" s="45"/>
      <c r="U2577" s="45"/>
      <c r="V2577" s="45" t="str">
        <f t="shared" si="425"/>
        <v/>
      </c>
      <c r="W2577" s="46" t="str">
        <f t="shared" si="426"/>
        <v/>
      </c>
      <c r="X2577" s="12"/>
    </row>
    <row r="2578" spans="1:24" x14ac:dyDescent="0.25">
      <c r="A2578" s="53">
        <v>4400</v>
      </c>
      <c r="B2578" s="22"/>
      <c r="C2578" s="34"/>
      <c r="D2578" s="45"/>
      <c r="E2578" s="44"/>
      <c r="F2578" s="45"/>
      <c r="G2578" s="45"/>
      <c r="H2578" s="45" t="str">
        <f t="shared" si="417"/>
        <v/>
      </c>
      <c r="I2578" s="46" t="str">
        <f t="shared" si="418"/>
        <v/>
      </c>
      <c r="J2578" s="34">
        <f t="shared" si="419"/>
        <v>0</v>
      </c>
      <c r="K2578" s="45">
        <f t="shared" si="420"/>
        <v>0</v>
      </c>
      <c r="L2578" s="44"/>
      <c r="M2578" s="45"/>
      <c r="N2578" s="45"/>
      <c r="O2578" s="45" t="str">
        <f t="shared" si="421"/>
        <v/>
      </c>
      <c r="P2578" s="46" t="str">
        <f t="shared" si="422"/>
        <v/>
      </c>
      <c r="Q2578" s="34">
        <f t="shared" si="423"/>
        <v>0</v>
      </c>
      <c r="R2578" s="45">
        <f t="shared" si="424"/>
        <v>0</v>
      </c>
      <c r="S2578" s="44"/>
      <c r="T2578" s="45"/>
      <c r="U2578" s="45"/>
      <c r="V2578" s="45" t="str">
        <f t="shared" si="425"/>
        <v/>
      </c>
      <c r="W2578" s="46" t="str">
        <f t="shared" si="426"/>
        <v/>
      </c>
      <c r="X2578" s="12"/>
    </row>
    <row r="2579" spans="1:24" x14ac:dyDescent="0.25">
      <c r="A2579" s="53">
        <v>4401</v>
      </c>
      <c r="B2579" s="22"/>
      <c r="C2579" s="34"/>
      <c r="D2579" s="45"/>
      <c r="E2579" s="44"/>
      <c r="F2579" s="45"/>
      <c r="G2579" s="45"/>
      <c r="H2579" s="45" t="str">
        <f t="shared" si="417"/>
        <v/>
      </c>
      <c r="I2579" s="46" t="str">
        <f t="shared" si="418"/>
        <v/>
      </c>
      <c r="J2579" s="34">
        <f t="shared" si="419"/>
        <v>0</v>
      </c>
      <c r="K2579" s="45">
        <f t="shared" si="420"/>
        <v>0</v>
      </c>
      <c r="L2579" s="44"/>
      <c r="M2579" s="45"/>
      <c r="N2579" s="45"/>
      <c r="O2579" s="45" t="str">
        <f t="shared" si="421"/>
        <v/>
      </c>
      <c r="P2579" s="46" t="str">
        <f t="shared" si="422"/>
        <v/>
      </c>
      <c r="Q2579" s="34">
        <f t="shared" si="423"/>
        <v>0</v>
      </c>
      <c r="R2579" s="45">
        <f t="shared" si="424"/>
        <v>0</v>
      </c>
      <c r="S2579" s="44"/>
      <c r="T2579" s="45"/>
      <c r="U2579" s="45"/>
      <c r="V2579" s="45" t="str">
        <f t="shared" si="425"/>
        <v/>
      </c>
      <c r="W2579" s="46" t="str">
        <f t="shared" si="426"/>
        <v/>
      </c>
      <c r="X2579" s="12"/>
    </row>
    <row r="2580" spans="1:24" x14ac:dyDescent="0.25">
      <c r="A2580" s="53">
        <v>4402</v>
      </c>
      <c r="B2580" s="22"/>
      <c r="C2580" s="34"/>
      <c r="D2580" s="45"/>
      <c r="E2580" s="44"/>
      <c r="F2580" s="45"/>
      <c r="G2580" s="45"/>
      <c r="H2580" s="45" t="str">
        <f t="shared" si="417"/>
        <v/>
      </c>
      <c r="I2580" s="46" t="str">
        <f t="shared" si="418"/>
        <v/>
      </c>
      <c r="J2580" s="34">
        <f t="shared" si="419"/>
        <v>0</v>
      </c>
      <c r="K2580" s="45">
        <f t="shared" si="420"/>
        <v>0</v>
      </c>
      <c r="L2580" s="44"/>
      <c r="M2580" s="45"/>
      <c r="N2580" s="45"/>
      <c r="O2580" s="45" t="str">
        <f t="shared" si="421"/>
        <v/>
      </c>
      <c r="P2580" s="46" t="str">
        <f t="shared" si="422"/>
        <v/>
      </c>
      <c r="Q2580" s="34">
        <f t="shared" si="423"/>
        <v>0</v>
      </c>
      <c r="R2580" s="45">
        <f t="shared" si="424"/>
        <v>0</v>
      </c>
      <c r="S2580" s="44"/>
      <c r="T2580" s="45"/>
      <c r="U2580" s="45"/>
      <c r="V2580" s="45" t="str">
        <f t="shared" si="425"/>
        <v/>
      </c>
      <c r="W2580" s="46" t="str">
        <f t="shared" si="426"/>
        <v/>
      </c>
      <c r="X2580" s="12"/>
    </row>
    <row r="2581" spans="1:24" x14ac:dyDescent="0.25">
      <c r="A2581" s="53">
        <v>4403</v>
      </c>
      <c r="B2581" s="22"/>
      <c r="C2581" s="34"/>
      <c r="D2581" s="45"/>
      <c r="E2581" s="44"/>
      <c r="F2581" s="45"/>
      <c r="G2581" s="45"/>
      <c r="H2581" s="45" t="str">
        <f t="shared" si="417"/>
        <v/>
      </c>
      <c r="I2581" s="46" t="str">
        <f t="shared" si="418"/>
        <v/>
      </c>
      <c r="J2581" s="34">
        <f t="shared" si="419"/>
        <v>0</v>
      </c>
      <c r="K2581" s="45">
        <f t="shared" si="420"/>
        <v>0</v>
      </c>
      <c r="L2581" s="44"/>
      <c r="M2581" s="45"/>
      <c r="N2581" s="45"/>
      <c r="O2581" s="45" t="str">
        <f t="shared" si="421"/>
        <v/>
      </c>
      <c r="P2581" s="46" t="str">
        <f t="shared" si="422"/>
        <v/>
      </c>
      <c r="Q2581" s="34">
        <f t="shared" si="423"/>
        <v>0</v>
      </c>
      <c r="R2581" s="45">
        <f t="shared" si="424"/>
        <v>0</v>
      </c>
      <c r="S2581" s="44"/>
      <c r="T2581" s="45"/>
      <c r="U2581" s="45"/>
      <c r="V2581" s="45" t="str">
        <f t="shared" si="425"/>
        <v/>
      </c>
      <c r="W2581" s="46" t="str">
        <f t="shared" si="426"/>
        <v/>
      </c>
      <c r="X2581" s="12"/>
    </row>
    <row r="2582" spans="1:24" x14ac:dyDescent="0.25">
      <c r="A2582" s="53">
        <v>4404</v>
      </c>
      <c r="B2582" s="22"/>
      <c r="C2582" s="34"/>
      <c r="D2582" s="45"/>
      <c r="E2582" s="44"/>
      <c r="F2582" s="45"/>
      <c r="G2582" s="45"/>
      <c r="H2582" s="45" t="str">
        <f t="shared" si="417"/>
        <v/>
      </c>
      <c r="I2582" s="46" t="str">
        <f t="shared" si="418"/>
        <v/>
      </c>
      <c r="J2582" s="34">
        <f t="shared" si="419"/>
        <v>0</v>
      </c>
      <c r="K2582" s="45">
        <f t="shared" si="420"/>
        <v>0</v>
      </c>
      <c r="L2582" s="44"/>
      <c r="M2582" s="45"/>
      <c r="N2582" s="45"/>
      <c r="O2582" s="45" t="str">
        <f t="shared" si="421"/>
        <v/>
      </c>
      <c r="P2582" s="46" t="str">
        <f t="shared" si="422"/>
        <v/>
      </c>
      <c r="Q2582" s="34">
        <f t="shared" si="423"/>
        <v>0</v>
      </c>
      <c r="R2582" s="45">
        <f t="shared" si="424"/>
        <v>0</v>
      </c>
      <c r="S2582" s="44"/>
      <c r="T2582" s="45"/>
      <c r="U2582" s="45"/>
      <c r="V2582" s="45" t="str">
        <f t="shared" si="425"/>
        <v/>
      </c>
      <c r="W2582" s="46" t="str">
        <f t="shared" si="426"/>
        <v/>
      </c>
      <c r="X2582" s="12"/>
    </row>
    <row r="2583" spans="1:24" x14ac:dyDescent="0.25">
      <c r="A2583" s="53">
        <v>4405</v>
      </c>
      <c r="B2583" s="22"/>
      <c r="C2583" s="34"/>
      <c r="D2583" s="45"/>
      <c r="E2583" s="44"/>
      <c r="F2583" s="45"/>
      <c r="G2583" s="45"/>
      <c r="H2583" s="45" t="str">
        <f t="shared" si="417"/>
        <v/>
      </c>
      <c r="I2583" s="46" t="str">
        <f t="shared" si="418"/>
        <v/>
      </c>
      <c r="J2583" s="34">
        <f t="shared" si="419"/>
        <v>0</v>
      </c>
      <c r="K2583" s="45">
        <f t="shared" si="420"/>
        <v>0</v>
      </c>
      <c r="L2583" s="44"/>
      <c r="M2583" s="45"/>
      <c r="N2583" s="45"/>
      <c r="O2583" s="45" t="str">
        <f t="shared" si="421"/>
        <v/>
      </c>
      <c r="P2583" s="46" t="str">
        <f t="shared" si="422"/>
        <v/>
      </c>
      <c r="Q2583" s="34">
        <f t="shared" si="423"/>
        <v>0</v>
      </c>
      <c r="R2583" s="45">
        <f t="shared" si="424"/>
        <v>0</v>
      </c>
      <c r="S2583" s="44"/>
      <c r="T2583" s="45"/>
      <c r="U2583" s="45"/>
      <c r="V2583" s="45" t="str">
        <f t="shared" si="425"/>
        <v/>
      </c>
      <c r="W2583" s="46" t="str">
        <f t="shared" si="426"/>
        <v/>
      </c>
      <c r="X2583" s="12"/>
    </row>
    <row r="2584" spans="1:24" x14ac:dyDescent="0.25">
      <c r="A2584" s="53">
        <v>4406</v>
      </c>
      <c r="B2584" s="22"/>
      <c r="C2584" s="34"/>
      <c r="D2584" s="45"/>
      <c r="E2584" s="44"/>
      <c r="F2584" s="45"/>
      <c r="G2584" s="45"/>
      <c r="H2584" s="45" t="str">
        <f t="shared" si="417"/>
        <v/>
      </c>
      <c r="I2584" s="46" t="str">
        <f t="shared" si="418"/>
        <v/>
      </c>
      <c r="J2584" s="34">
        <f t="shared" si="419"/>
        <v>0</v>
      </c>
      <c r="K2584" s="45">
        <f t="shared" si="420"/>
        <v>0</v>
      </c>
      <c r="L2584" s="44"/>
      <c r="M2584" s="45"/>
      <c r="N2584" s="45"/>
      <c r="O2584" s="45" t="str">
        <f t="shared" si="421"/>
        <v/>
      </c>
      <c r="P2584" s="46" t="str">
        <f t="shared" si="422"/>
        <v/>
      </c>
      <c r="Q2584" s="34">
        <f t="shared" si="423"/>
        <v>0</v>
      </c>
      <c r="R2584" s="45">
        <f t="shared" si="424"/>
        <v>0</v>
      </c>
      <c r="S2584" s="44"/>
      <c r="T2584" s="45"/>
      <c r="U2584" s="45"/>
      <c r="V2584" s="45" t="str">
        <f t="shared" si="425"/>
        <v/>
      </c>
      <c r="W2584" s="46" t="str">
        <f t="shared" si="426"/>
        <v/>
      </c>
      <c r="X2584" s="12"/>
    </row>
    <row r="2585" spans="1:24" x14ac:dyDescent="0.25">
      <c r="A2585" s="53">
        <v>4407</v>
      </c>
      <c r="B2585" s="22"/>
      <c r="C2585" s="34"/>
      <c r="D2585" s="45"/>
      <c r="E2585" s="44"/>
      <c r="F2585" s="45"/>
      <c r="G2585" s="45"/>
      <c r="H2585" s="45" t="str">
        <f t="shared" si="417"/>
        <v/>
      </c>
      <c r="I2585" s="46" t="str">
        <f t="shared" si="418"/>
        <v/>
      </c>
      <c r="J2585" s="34">
        <f t="shared" si="419"/>
        <v>0</v>
      </c>
      <c r="K2585" s="45">
        <f t="shared" si="420"/>
        <v>0</v>
      </c>
      <c r="L2585" s="44"/>
      <c r="M2585" s="45"/>
      <c r="N2585" s="45"/>
      <c r="O2585" s="45" t="str">
        <f t="shared" si="421"/>
        <v/>
      </c>
      <c r="P2585" s="46" t="str">
        <f t="shared" si="422"/>
        <v/>
      </c>
      <c r="Q2585" s="34">
        <f t="shared" si="423"/>
        <v>0</v>
      </c>
      <c r="R2585" s="45">
        <f t="shared" si="424"/>
        <v>0</v>
      </c>
      <c r="S2585" s="44"/>
      <c r="T2585" s="45"/>
      <c r="U2585" s="45"/>
      <c r="V2585" s="45" t="str">
        <f t="shared" si="425"/>
        <v/>
      </c>
      <c r="W2585" s="46" t="str">
        <f t="shared" si="426"/>
        <v/>
      </c>
      <c r="X2585" s="12"/>
    </row>
    <row r="2586" spans="1:24" x14ac:dyDescent="0.25">
      <c r="A2586" s="53">
        <v>4408</v>
      </c>
      <c r="B2586" s="22"/>
      <c r="C2586" s="34"/>
      <c r="D2586" s="45"/>
      <c r="E2586" s="44"/>
      <c r="F2586" s="45"/>
      <c r="G2586" s="45"/>
      <c r="H2586" s="45" t="str">
        <f t="shared" si="417"/>
        <v/>
      </c>
      <c r="I2586" s="46" t="str">
        <f t="shared" si="418"/>
        <v/>
      </c>
      <c r="J2586" s="34">
        <f t="shared" si="419"/>
        <v>0</v>
      </c>
      <c r="K2586" s="45">
        <f t="shared" si="420"/>
        <v>0</v>
      </c>
      <c r="L2586" s="44"/>
      <c r="M2586" s="45"/>
      <c r="N2586" s="45"/>
      <c r="O2586" s="45" t="str">
        <f t="shared" si="421"/>
        <v/>
      </c>
      <c r="P2586" s="46" t="str">
        <f t="shared" si="422"/>
        <v/>
      </c>
      <c r="Q2586" s="34">
        <f t="shared" si="423"/>
        <v>0</v>
      </c>
      <c r="R2586" s="45">
        <f t="shared" si="424"/>
        <v>0</v>
      </c>
      <c r="S2586" s="44"/>
      <c r="T2586" s="45"/>
      <c r="U2586" s="45"/>
      <c r="V2586" s="45" t="str">
        <f t="shared" si="425"/>
        <v/>
      </c>
      <c r="W2586" s="46" t="str">
        <f t="shared" si="426"/>
        <v/>
      </c>
      <c r="X2586" s="12"/>
    </row>
    <row r="2587" spans="1:24" x14ac:dyDescent="0.25">
      <c r="A2587" s="53">
        <v>4409</v>
      </c>
      <c r="B2587" s="22"/>
      <c r="C2587" s="34"/>
      <c r="D2587" s="45"/>
      <c r="E2587" s="44"/>
      <c r="F2587" s="45"/>
      <c r="G2587" s="45"/>
      <c r="H2587" s="45" t="str">
        <f t="shared" si="417"/>
        <v/>
      </c>
      <c r="I2587" s="46" t="str">
        <f t="shared" si="418"/>
        <v/>
      </c>
      <c r="J2587" s="34">
        <f t="shared" si="419"/>
        <v>0</v>
      </c>
      <c r="K2587" s="45">
        <f t="shared" si="420"/>
        <v>0</v>
      </c>
      <c r="L2587" s="44"/>
      <c r="M2587" s="45"/>
      <c r="N2587" s="45"/>
      <c r="O2587" s="45" t="str">
        <f t="shared" si="421"/>
        <v/>
      </c>
      <c r="P2587" s="46" t="str">
        <f t="shared" si="422"/>
        <v/>
      </c>
      <c r="Q2587" s="34">
        <f t="shared" si="423"/>
        <v>0</v>
      </c>
      <c r="R2587" s="45">
        <f t="shared" si="424"/>
        <v>0</v>
      </c>
      <c r="S2587" s="44"/>
      <c r="T2587" s="45"/>
      <c r="U2587" s="45"/>
      <c r="V2587" s="45" t="str">
        <f t="shared" si="425"/>
        <v/>
      </c>
      <c r="W2587" s="46" t="str">
        <f t="shared" si="426"/>
        <v/>
      </c>
      <c r="X2587" s="12"/>
    </row>
    <row r="2588" spans="1:24" x14ac:dyDescent="0.25">
      <c r="A2588" s="53">
        <v>4410</v>
      </c>
      <c r="B2588" s="22"/>
      <c r="C2588" s="34"/>
      <c r="D2588" s="45"/>
      <c r="E2588" s="44"/>
      <c r="F2588" s="45"/>
      <c r="G2588" s="45"/>
      <c r="H2588" s="45" t="str">
        <f t="shared" si="417"/>
        <v/>
      </c>
      <c r="I2588" s="46" t="str">
        <f t="shared" si="418"/>
        <v/>
      </c>
      <c r="J2588" s="34">
        <f t="shared" si="419"/>
        <v>0</v>
      </c>
      <c r="K2588" s="45">
        <f t="shared" si="420"/>
        <v>0</v>
      </c>
      <c r="L2588" s="44"/>
      <c r="M2588" s="45"/>
      <c r="N2588" s="45"/>
      <c r="O2588" s="45" t="str">
        <f t="shared" si="421"/>
        <v/>
      </c>
      <c r="P2588" s="46" t="str">
        <f t="shared" si="422"/>
        <v/>
      </c>
      <c r="Q2588" s="34">
        <f t="shared" si="423"/>
        <v>0</v>
      </c>
      <c r="R2588" s="45">
        <f t="shared" si="424"/>
        <v>0</v>
      </c>
      <c r="S2588" s="44"/>
      <c r="T2588" s="45"/>
      <c r="U2588" s="45"/>
      <c r="V2588" s="45" t="str">
        <f t="shared" si="425"/>
        <v/>
      </c>
      <c r="W2588" s="46" t="str">
        <f t="shared" si="426"/>
        <v/>
      </c>
      <c r="X2588" s="12"/>
    </row>
    <row r="2589" spans="1:24" x14ac:dyDescent="0.25">
      <c r="A2589" s="53">
        <v>4411</v>
      </c>
      <c r="B2589" s="22"/>
      <c r="C2589" s="34"/>
      <c r="D2589" s="45"/>
      <c r="E2589" s="44"/>
      <c r="F2589" s="45"/>
      <c r="G2589" s="45"/>
      <c r="H2589" s="45" t="str">
        <f t="shared" si="417"/>
        <v/>
      </c>
      <c r="I2589" s="46" t="str">
        <f t="shared" si="418"/>
        <v/>
      </c>
      <c r="J2589" s="34">
        <f t="shared" si="419"/>
        <v>0</v>
      </c>
      <c r="K2589" s="45">
        <f t="shared" si="420"/>
        <v>0</v>
      </c>
      <c r="L2589" s="44"/>
      <c r="M2589" s="45"/>
      <c r="N2589" s="45"/>
      <c r="O2589" s="45" t="str">
        <f t="shared" si="421"/>
        <v/>
      </c>
      <c r="P2589" s="46" t="str">
        <f t="shared" si="422"/>
        <v/>
      </c>
      <c r="Q2589" s="34">
        <f t="shared" si="423"/>
        <v>0</v>
      </c>
      <c r="R2589" s="45">
        <f t="shared" si="424"/>
        <v>0</v>
      </c>
      <c r="S2589" s="44"/>
      <c r="T2589" s="45"/>
      <c r="U2589" s="45"/>
      <c r="V2589" s="45" t="str">
        <f t="shared" si="425"/>
        <v/>
      </c>
      <c r="W2589" s="46" t="str">
        <f t="shared" si="426"/>
        <v/>
      </c>
      <c r="X2589" s="12"/>
    </row>
    <row r="2590" spans="1:24" x14ac:dyDescent="0.25">
      <c r="A2590" s="53">
        <v>4412</v>
      </c>
      <c r="B2590" s="22"/>
      <c r="C2590" s="34"/>
      <c r="D2590" s="45"/>
      <c r="E2590" s="44"/>
      <c r="F2590" s="45"/>
      <c r="G2590" s="45"/>
      <c r="H2590" s="45" t="str">
        <f t="shared" si="417"/>
        <v/>
      </c>
      <c r="I2590" s="46" t="str">
        <f t="shared" si="418"/>
        <v/>
      </c>
      <c r="J2590" s="34">
        <f t="shared" si="419"/>
        <v>0</v>
      </c>
      <c r="K2590" s="45">
        <f t="shared" si="420"/>
        <v>0</v>
      </c>
      <c r="L2590" s="44"/>
      <c r="M2590" s="45"/>
      <c r="N2590" s="45"/>
      <c r="O2590" s="45" t="str">
        <f t="shared" si="421"/>
        <v/>
      </c>
      <c r="P2590" s="46" t="str">
        <f t="shared" si="422"/>
        <v/>
      </c>
      <c r="Q2590" s="34">
        <f t="shared" si="423"/>
        <v>0</v>
      </c>
      <c r="R2590" s="45">
        <f t="shared" si="424"/>
        <v>0</v>
      </c>
      <c r="S2590" s="44"/>
      <c r="T2590" s="45"/>
      <c r="U2590" s="45"/>
      <c r="V2590" s="45" t="str">
        <f t="shared" si="425"/>
        <v/>
      </c>
      <c r="W2590" s="46" t="str">
        <f t="shared" si="426"/>
        <v/>
      </c>
      <c r="X2590" s="12"/>
    </row>
    <row r="2591" spans="1:24" x14ac:dyDescent="0.25">
      <c r="A2591" s="53">
        <v>4413</v>
      </c>
      <c r="B2591" s="22"/>
      <c r="C2591" s="34"/>
      <c r="D2591" s="45"/>
      <c r="E2591" s="44"/>
      <c r="F2591" s="45"/>
      <c r="G2591" s="45"/>
      <c r="H2591" s="45" t="str">
        <f t="shared" si="417"/>
        <v/>
      </c>
      <c r="I2591" s="46" t="str">
        <f t="shared" si="418"/>
        <v/>
      </c>
      <c r="J2591" s="34">
        <f t="shared" si="419"/>
        <v>0</v>
      </c>
      <c r="K2591" s="45">
        <f t="shared" si="420"/>
        <v>0</v>
      </c>
      <c r="L2591" s="44"/>
      <c r="M2591" s="45"/>
      <c r="N2591" s="45"/>
      <c r="O2591" s="45" t="str">
        <f t="shared" si="421"/>
        <v/>
      </c>
      <c r="P2591" s="46" t="str">
        <f t="shared" si="422"/>
        <v/>
      </c>
      <c r="Q2591" s="34">
        <f t="shared" si="423"/>
        <v>0</v>
      </c>
      <c r="R2591" s="45">
        <f t="shared" si="424"/>
        <v>0</v>
      </c>
      <c r="S2591" s="44"/>
      <c r="T2591" s="45"/>
      <c r="U2591" s="45"/>
      <c r="V2591" s="45" t="str">
        <f t="shared" si="425"/>
        <v/>
      </c>
      <c r="W2591" s="46" t="str">
        <f t="shared" si="426"/>
        <v/>
      </c>
      <c r="X2591" s="12"/>
    </row>
    <row r="2592" spans="1:24" x14ac:dyDescent="0.25">
      <c r="A2592" s="53">
        <v>4414</v>
      </c>
      <c r="B2592" s="22"/>
      <c r="C2592" s="34"/>
      <c r="D2592" s="45"/>
      <c r="E2592" s="44"/>
      <c r="F2592" s="45"/>
      <c r="G2592" s="45"/>
      <c r="H2592" s="45" t="str">
        <f t="shared" si="417"/>
        <v/>
      </c>
      <c r="I2592" s="46" t="str">
        <f t="shared" si="418"/>
        <v/>
      </c>
      <c r="J2592" s="34">
        <f t="shared" si="419"/>
        <v>0</v>
      </c>
      <c r="K2592" s="45">
        <f t="shared" si="420"/>
        <v>0</v>
      </c>
      <c r="L2592" s="44"/>
      <c r="M2592" s="45"/>
      <c r="N2592" s="45"/>
      <c r="O2592" s="45" t="str">
        <f t="shared" si="421"/>
        <v/>
      </c>
      <c r="P2592" s="46" t="str">
        <f t="shared" si="422"/>
        <v/>
      </c>
      <c r="Q2592" s="34">
        <f t="shared" si="423"/>
        <v>0</v>
      </c>
      <c r="R2592" s="45">
        <f t="shared" si="424"/>
        <v>0</v>
      </c>
      <c r="S2592" s="44"/>
      <c r="T2592" s="45"/>
      <c r="U2592" s="45"/>
      <c r="V2592" s="45" t="str">
        <f t="shared" si="425"/>
        <v/>
      </c>
      <c r="W2592" s="46" t="str">
        <f t="shared" si="426"/>
        <v/>
      </c>
      <c r="X2592" s="12"/>
    </row>
    <row r="2593" spans="1:24" x14ac:dyDescent="0.25">
      <c r="A2593" s="53">
        <v>4415</v>
      </c>
      <c r="B2593" s="22"/>
      <c r="C2593" s="34"/>
      <c r="D2593" s="45"/>
      <c r="E2593" s="44"/>
      <c r="F2593" s="45"/>
      <c r="G2593" s="45"/>
      <c r="H2593" s="45" t="str">
        <f t="shared" si="417"/>
        <v/>
      </c>
      <c r="I2593" s="46" t="str">
        <f t="shared" si="418"/>
        <v/>
      </c>
      <c r="J2593" s="34">
        <f t="shared" si="419"/>
        <v>0</v>
      </c>
      <c r="K2593" s="45">
        <f t="shared" si="420"/>
        <v>0</v>
      </c>
      <c r="L2593" s="44"/>
      <c r="M2593" s="45"/>
      <c r="N2593" s="45"/>
      <c r="O2593" s="45" t="str">
        <f t="shared" si="421"/>
        <v/>
      </c>
      <c r="P2593" s="46" t="str">
        <f t="shared" si="422"/>
        <v/>
      </c>
      <c r="Q2593" s="34">
        <f t="shared" si="423"/>
        <v>0</v>
      </c>
      <c r="R2593" s="45">
        <f t="shared" si="424"/>
        <v>0</v>
      </c>
      <c r="S2593" s="44"/>
      <c r="T2593" s="45"/>
      <c r="U2593" s="45"/>
      <c r="V2593" s="45" t="str">
        <f t="shared" si="425"/>
        <v/>
      </c>
      <c r="W2593" s="46" t="str">
        <f t="shared" si="426"/>
        <v/>
      </c>
      <c r="X2593" s="12"/>
    </row>
    <row r="2594" spans="1:24" x14ac:dyDescent="0.25">
      <c r="A2594" s="53">
        <v>4416</v>
      </c>
      <c r="B2594" s="22"/>
      <c r="C2594" s="34"/>
      <c r="D2594" s="45"/>
      <c r="E2594" s="44"/>
      <c r="F2594" s="45"/>
      <c r="G2594" s="45"/>
      <c r="H2594" s="45" t="str">
        <f t="shared" si="417"/>
        <v/>
      </c>
      <c r="I2594" s="46" t="str">
        <f t="shared" si="418"/>
        <v/>
      </c>
      <c r="J2594" s="34">
        <f t="shared" si="419"/>
        <v>0</v>
      </c>
      <c r="K2594" s="45">
        <f t="shared" si="420"/>
        <v>0</v>
      </c>
      <c r="L2594" s="44"/>
      <c r="M2594" s="45"/>
      <c r="N2594" s="45"/>
      <c r="O2594" s="45" t="str">
        <f t="shared" si="421"/>
        <v/>
      </c>
      <c r="P2594" s="46" t="str">
        <f t="shared" si="422"/>
        <v/>
      </c>
      <c r="Q2594" s="34">
        <f t="shared" si="423"/>
        <v>0</v>
      </c>
      <c r="R2594" s="45">
        <f t="shared" si="424"/>
        <v>0</v>
      </c>
      <c r="S2594" s="44"/>
      <c r="T2594" s="45"/>
      <c r="U2594" s="45"/>
      <c r="V2594" s="45" t="str">
        <f t="shared" si="425"/>
        <v/>
      </c>
      <c r="W2594" s="46" t="str">
        <f t="shared" si="426"/>
        <v/>
      </c>
      <c r="X2594" s="12"/>
    </row>
    <row r="2595" spans="1:24" x14ac:dyDescent="0.25">
      <c r="A2595" s="53">
        <v>4417</v>
      </c>
      <c r="B2595" s="22"/>
      <c r="C2595" s="34"/>
      <c r="D2595" s="45"/>
      <c r="E2595" s="44"/>
      <c r="F2595" s="45"/>
      <c r="G2595" s="45"/>
      <c r="H2595" s="45" t="str">
        <f t="shared" si="417"/>
        <v/>
      </c>
      <c r="I2595" s="46" t="str">
        <f t="shared" si="418"/>
        <v/>
      </c>
      <c r="J2595" s="34">
        <f t="shared" si="419"/>
        <v>0</v>
      </c>
      <c r="K2595" s="45">
        <f t="shared" si="420"/>
        <v>0</v>
      </c>
      <c r="L2595" s="44"/>
      <c r="M2595" s="45"/>
      <c r="N2595" s="45"/>
      <c r="O2595" s="45" t="str">
        <f t="shared" si="421"/>
        <v/>
      </c>
      <c r="P2595" s="46" t="str">
        <f t="shared" si="422"/>
        <v/>
      </c>
      <c r="Q2595" s="34">
        <f t="shared" si="423"/>
        <v>0</v>
      </c>
      <c r="R2595" s="45">
        <f t="shared" si="424"/>
        <v>0</v>
      </c>
      <c r="S2595" s="44"/>
      <c r="T2595" s="45"/>
      <c r="U2595" s="45"/>
      <c r="V2595" s="45" t="str">
        <f t="shared" si="425"/>
        <v/>
      </c>
      <c r="W2595" s="46" t="str">
        <f t="shared" si="426"/>
        <v/>
      </c>
      <c r="X2595" s="12"/>
    </row>
    <row r="2596" spans="1:24" x14ac:dyDescent="0.25">
      <c r="A2596" s="53">
        <v>4418</v>
      </c>
      <c r="B2596" s="22"/>
      <c r="C2596" s="34"/>
      <c r="D2596" s="45"/>
      <c r="E2596" s="44"/>
      <c r="F2596" s="45"/>
      <c r="G2596" s="45"/>
      <c r="H2596" s="45" t="str">
        <f t="shared" si="417"/>
        <v/>
      </c>
      <c r="I2596" s="46" t="str">
        <f t="shared" si="418"/>
        <v/>
      </c>
      <c r="J2596" s="34">
        <f t="shared" si="419"/>
        <v>0</v>
      </c>
      <c r="K2596" s="45">
        <f t="shared" si="420"/>
        <v>0</v>
      </c>
      <c r="L2596" s="44"/>
      <c r="M2596" s="45"/>
      <c r="N2596" s="45"/>
      <c r="O2596" s="45" t="str">
        <f t="shared" si="421"/>
        <v/>
      </c>
      <c r="P2596" s="46" t="str">
        <f t="shared" si="422"/>
        <v/>
      </c>
      <c r="Q2596" s="34">
        <f t="shared" si="423"/>
        <v>0</v>
      </c>
      <c r="R2596" s="45">
        <f t="shared" si="424"/>
        <v>0</v>
      </c>
      <c r="S2596" s="44"/>
      <c r="T2596" s="45"/>
      <c r="U2596" s="45"/>
      <c r="V2596" s="45" t="str">
        <f t="shared" si="425"/>
        <v/>
      </c>
      <c r="W2596" s="46" t="str">
        <f t="shared" si="426"/>
        <v/>
      </c>
      <c r="X2596" s="12"/>
    </row>
    <row r="2597" spans="1:24" x14ac:dyDescent="0.25">
      <c r="A2597" s="53">
        <v>4419</v>
      </c>
      <c r="B2597" s="22"/>
      <c r="C2597" s="34"/>
      <c r="D2597" s="45"/>
      <c r="E2597" s="44"/>
      <c r="F2597" s="45"/>
      <c r="G2597" s="45"/>
      <c r="H2597" s="45" t="str">
        <f t="shared" si="417"/>
        <v/>
      </c>
      <c r="I2597" s="46" t="str">
        <f t="shared" si="418"/>
        <v/>
      </c>
      <c r="J2597" s="34">
        <f t="shared" si="419"/>
        <v>0</v>
      </c>
      <c r="K2597" s="45">
        <f t="shared" si="420"/>
        <v>0</v>
      </c>
      <c r="L2597" s="44"/>
      <c r="M2597" s="45"/>
      <c r="N2597" s="45"/>
      <c r="O2597" s="45" t="str">
        <f t="shared" si="421"/>
        <v/>
      </c>
      <c r="P2597" s="46" t="str">
        <f t="shared" si="422"/>
        <v/>
      </c>
      <c r="Q2597" s="34">
        <f t="shared" si="423"/>
        <v>0</v>
      </c>
      <c r="R2597" s="45">
        <f t="shared" si="424"/>
        <v>0</v>
      </c>
      <c r="S2597" s="44"/>
      <c r="T2597" s="45"/>
      <c r="U2597" s="45"/>
      <c r="V2597" s="45" t="str">
        <f t="shared" si="425"/>
        <v/>
      </c>
      <c r="W2597" s="46" t="str">
        <f t="shared" si="426"/>
        <v/>
      </c>
      <c r="X2597" s="12"/>
    </row>
    <row r="2598" spans="1:24" x14ac:dyDescent="0.25">
      <c r="A2598" s="53">
        <v>4420</v>
      </c>
      <c r="B2598" s="22"/>
      <c r="C2598" s="34"/>
      <c r="D2598" s="45"/>
      <c r="E2598" s="44"/>
      <c r="F2598" s="45"/>
      <c r="G2598" s="45"/>
      <c r="H2598" s="45" t="str">
        <f t="shared" si="417"/>
        <v/>
      </c>
      <c r="I2598" s="46" t="str">
        <f t="shared" si="418"/>
        <v/>
      </c>
      <c r="J2598" s="34">
        <f t="shared" si="419"/>
        <v>0</v>
      </c>
      <c r="K2598" s="45">
        <f t="shared" si="420"/>
        <v>0</v>
      </c>
      <c r="L2598" s="44"/>
      <c r="M2598" s="45"/>
      <c r="N2598" s="45"/>
      <c r="O2598" s="45" t="str">
        <f t="shared" si="421"/>
        <v/>
      </c>
      <c r="P2598" s="46" t="str">
        <f t="shared" si="422"/>
        <v/>
      </c>
      <c r="Q2598" s="34">
        <f t="shared" si="423"/>
        <v>0</v>
      </c>
      <c r="R2598" s="45">
        <f t="shared" si="424"/>
        <v>0</v>
      </c>
      <c r="S2598" s="44"/>
      <c r="T2598" s="45"/>
      <c r="U2598" s="45"/>
      <c r="V2598" s="45" t="str">
        <f t="shared" si="425"/>
        <v/>
      </c>
      <c r="W2598" s="46" t="str">
        <f t="shared" si="426"/>
        <v/>
      </c>
      <c r="X2598" s="12"/>
    </row>
    <row r="2599" spans="1:24" x14ac:dyDescent="0.25">
      <c r="A2599" s="53">
        <v>4421</v>
      </c>
      <c r="B2599" s="22"/>
      <c r="C2599" s="34"/>
      <c r="D2599" s="45"/>
      <c r="E2599" s="44"/>
      <c r="F2599" s="45"/>
      <c r="G2599" s="45"/>
      <c r="H2599" s="45" t="str">
        <f t="shared" si="417"/>
        <v/>
      </c>
      <c r="I2599" s="46" t="str">
        <f t="shared" si="418"/>
        <v/>
      </c>
      <c r="J2599" s="34">
        <f t="shared" si="419"/>
        <v>0</v>
      </c>
      <c r="K2599" s="45">
        <f t="shared" si="420"/>
        <v>0</v>
      </c>
      <c r="L2599" s="44"/>
      <c r="M2599" s="45"/>
      <c r="N2599" s="45"/>
      <c r="O2599" s="45" t="str">
        <f t="shared" si="421"/>
        <v/>
      </c>
      <c r="P2599" s="46" t="str">
        <f t="shared" si="422"/>
        <v/>
      </c>
      <c r="Q2599" s="34">
        <f t="shared" si="423"/>
        <v>0</v>
      </c>
      <c r="R2599" s="45">
        <f t="shared" si="424"/>
        <v>0</v>
      </c>
      <c r="S2599" s="44"/>
      <c r="T2599" s="45"/>
      <c r="U2599" s="45"/>
      <c r="V2599" s="45" t="str">
        <f t="shared" si="425"/>
        <v/>
      </c>
      <c r="W2599" s="46" t="str">
        <f t="shared" si="426"/>
        <v/>
      </c>
      <c r="X2599" s="12"/>
    </row>
    <row r="2600" spans="1:24" x14ac:dyDescent="0.25">
      <c r="A2600" s="53">
        <v>4422</v>
      </c>
      <c r="B2600" s="22"/>
      <c r="C2600" s="34"/>
      <c r="D2600" s="45"/>
      <c r="E2600" s="44"/>
      <c r="F2600" s="45"/>
      <c r="G2600" s="45"/>
      <c r="H2600" s="45" t="str">
        <f t="shared" si="417"/>
        <v/>
      </c>
      <c r="I2600" s="46" t="str">
        <f t="shared" si="418"/>
        <v/>
      </c>
      <c r="J2600" s="34">
        <f t="shared" si="419"/>
        <v>0</v>
      </c>
      <c r="K2600" s="45">
        <f t="shared" si="420"/>
        <v>0</v>
      </c>
      <c r="L2600" s="44"/>
      <c r="M2600" s="45"/>
      <c r="N2600" s="45"/>
      <c r="O2600" s="45" t="str">
        <f t="shared" si="421"/>
        <v/>
      </c>
      <c r="P2600" s="46" t="str">
        <f t="shared" si="422"/>
        <v/>
      </c>
      <c r="Q2600" s="34">
        <f t="shared" si="423"/>
        <v>0</v>
      </c>
      <c r="R2600" s="45">
        <f t="shared" si="424"/>
        <v>0</v>
      </c>
      <c r="S2600" s="44"/>
      <c r="T2600" s="45"/>
      <c r="U2600" s="45"/>
      <c r="V2600" s="45" t="str">
        <f t="shared" si="425"/>
        <v/>
      </c>
      <c r="W2600" s="46" t="str">
        <f t="shared" si="426"/>
        <v/>
      </c>
      <c r="X2600" s="12"/>
    </row>
    <row r="2601" spans="1:24" x14ac:dyDescent="0.25">
      <c r="A2601" s="53">
        <v>4423</v>
      </c>
      <c r="B2601" s="22"/>
      <c r="C2601" s="34"/>
      <c r="D2601" s="45"/>
      <c r="E2601" s="44"/>
      <c r="F2601" s="45"/>
      <c r="G2601" s="45"/>
      <c r="H2601" s="45" t="str">
        <f t="shared" si="417"/>
        <v/>
      </c>
      <c r="I2601" s="46" t="str">
        <f t="shared" si="418"/>
        <v/>
      </c>
      <c r="J2601" s="34">
        <f t="shared" si="419"/>
        <v>0</v>
      </c>
      <c r="K2601" s="45">
        <f t="shared" si="420"/>
        <v>0</v>
      </c>
      <c r="L2601" s="44"/>
      <c r="M2601" s="45"/>
      <c r="N2601" s="45"/>
      <c r="O2601" s="45" t="str">
        <f t="shared" si="421"/>
        <v/>
      </c>
      <c r="P2601" s="46" t="str">
        <f t="shared" si="422"/>
        <v/>
      </c>
      <c r="Q2601" s="34">
        <f t="shared" si="423"/>
        <v>0</v>
      </c>
      <c r="R2601" s="45">
        <f t="shared" si="424"/>
        <v>0</v>
      </c>
      <c r="S2601" s="44"/>
      <c r="T2601" s="45"/>
      <c r="U2601" s="45"/>
      <c r="V2601" s="45" t="str">
        <f t="shared" si="425"/>
        <v/>
      </c>
      <c r="W2601" s="46" t="str">
        <f t="shared" si="426"/>
        <v/>
      </c>
      <c r="X2601" s="12"/>
    </row>
    <row r="2602" spans="1:24" x14ac:dyDescent="0.25">
      <c r="A2602" s="53">
        <v>4424</v>
      </c>
      <c r="B2602" s="22"/>
      <c r="C2602" s="34"/>
      <c r="D2602" s="45"/>
      <c r="E2602" s="44"/>
      <c r="F2602" s="45"/>
      <c r="G2602" s="45"/>
      <c r="H2602" s="45" t="str">
        <f t="shared" si="417"/>
        <v/>
      </c>
      <c r="I2602" s="46" t="str">
        <f t="shared" si="418"/>
        <v/>
      </c>
      <c r="J2602" s="34">
        <f t="shared" si="419"/>
        <v>0</v>
      </c>
      <c r="K2602" s="45">
        <f t="shared" si="420"/>
        <v>0</v>
      </c>
      <c r="L2602" s="44"/>
      <c r="M2602" s="45"/>
      <c r="N2602" s="45"/>
      <c r="O2602" s="45" t="str">
        <f t="shared" si="421"/>
        <v/>
      </c>
      <c r="P2602" s="46" t="str">
        <f t="shared" si="422"/>
        <v/>
      </c>
      <c r="Q2602" s="34">
        <f t="shared" si="423"/>
        <v>0</v>
      </c>
      <c r="R2602" s="45">
        <f t="shared" si="424"/>
        <v>0</v>
      </c>
      <c r="S2602" s="44"/>
      <c r="T2602" s="45"/>
      <c r="U2602" s="45"/>
      <c r="V2602" s="45" t="str">
        <f t="shared" si="425"/>
        <v/>
      </c>
      <c r="W2602" s="46" t="str">
        <f t="shared" si="426"/>
        <v/>
      </c>
      <c r="X2602" s="12"/>
    </row>
    <row r="2603" spans="1:24" x14ac:dyDescent="0.25">
      <c r="A2603" s="53">
        <v>4425</v>
      </c>
      <c r="B2603" s="22"/>
      <c r="C2603" s="34"/>
      <c r="D2603" s="45"/>
      <c r="E2603" s="44"/>
      <c r="F2603" s="45"/>
      <c r="G2603" s="45"/>
      <c r="H2603" s="45" t="str">
        <f t="shared" si="417"/>
        <v/>
      </c>
      <c r="I2603" s="46" t="str">
        <f t="shared" si="418"/>
        <v/>
      </c>
      <c r="J2603" s="34">
        <f t="shared" si="419"/>
        <v>0</v>
      </c>
      <c r="K2603" s="45">
        <f t="shared" si="420"/>
        <v>0</v>
      </c>
      <c r="L2603" s="44"/>
      <c r="M2603" s="45"/>
      <c r="N2603" s="45"/>
      <c r="O2603" s="45" t="str">
        <f t="shared" si="421"/>
        <v/>
      </c>
      <c r="P2603" s="46" t="str">
        <f t="shared" si="422"/>
        <v/>
      </c>
      <c r="Q2603" s="34">
        <f t="shared" si="423"/>
        <v>0</v>
      </c>
      <c r="R2603" s="45">
        <f t="shared" si="424"/>
        <v>0</v>
      </c>
      <c r="S2603" s="44"/>
      <c r="T2603" s="45"/>
      <c r="U2603" s="45"/>
      <c r="V2603" s="45" t="str">
        <f t="shared" si="425"/>
        <v/>
      </c>
      <c r="W2603" s="46" t="str">
        <f t="shared" si="426"/>
        <v/>
      </c>
      <c r="X2603" s="12"/>
    </row>
    <row r="2604" spans="1:24" x14ac:dyDescent="0.25">
      <c r="A2604" s="53">
        <v>4426</v>
      </c>
      <c r="B2604" s="22"/>
      <c r="C2604" s="34"/>
      <c r="D2604" s="45"/>
      <c r="E2604" s="44"/>
      <c r="F2604" s="45"/>
      <c r="G2604" s="45"/>
      <c r="H2604" s="45" t="str">
        <f t="shared" si="417"/>
        <v/>
      </c>
      <c r="I2604" s="46" t="str">
        <f t="shared" si="418"/>
        <v/>
      </c>
      <c r="J2604" s="34">
        <f t="shared" si="419"/>
        <v>0</v>
      </c>
      <c r="K2604" s="45">
        <f t="shared" si="420"/>
        <v>0</v>
      </c>
      <c r="L2604" s="44"/>
      <c r="M2604" s="45"/>
      <c r="N2604" s="45"/>
      <c r="O2604" s="45" t="str">
        <f t="shared" si="421"/>
        <v/>
      </c>
      <c r="P2604" s="46" t="str">
        <f t="shared" si="422"/>
        <v/>
      </c>
      <c r="Q2604" s="34">
        <f t="shared" si="423"/>
        <v>0</v>
      </c>
      <c r="R2604" s="45">
        <f t="shared" si="424"/>
        <v>0</v>
      </c>
      <c r="S2604" s="44"/>
      <c r="T2604" s="45"/>
      <c r="U2604" s="45"/>
      <c r="V2604" s="45" t="str">
        <f t="shared" si="425"/>
        <v/>
      </c>
      <c r="W2604" s="46" t="str">
        <f t="shared" si="426"/>
        <v/>
      </c>
      <c r="X2604" s="12"/>
    </row>
    <row r="2605" spans="1:24" x14ac:dyDescent="0.25">
      <c r="A2605" s="53">
        <v>4427</v>
      </c>
      <c r="B2605" s="22"/>
      <c r="C2605" s="34"/>
      <c r="D2605" s="45"/>
      <c r="E2605" s="44"/>
      <c r="F2605" s="45"/>
      <c r="G2605" s="45"/>
      <c r="H2605" s="45" t="str">
        <f t="shared" si="417"/>
        <v/>
      </c>
      <c r="I2605" s="46" t="str">
        <f t="shared" si="418"/>
        <v/>
      </c>
      <c r="J2605" s="34">
        <f t="shared" si="419"/>
        <v>0</v>
      </c>
      <c r="K2605" s="45">
        <f t="shared" si="420"/>
        <v>0</v>
      </c>
      <c r="L2605" s="44"/>
      <c r="M2605" s="45"/>
      <c r="N2605" s="45"/>
      <c r="O2605" s="45" t="str">
        <f t="shared" si="421"/>
        <v/>
      </c>
      <c r="P2605" s="46" t="str">
        <f t="shared" si="422"/>
        <v/>
      </c>
      <c r="Q2605" s="34">
        <f t="shared" si="423"/>
        <v>0</v>
      </c>
      <c r="R2605" s="45">
        <f t="shared" si="424"/>
        <v>0</v>
      </c>
      <c r="S2605" s="44"/>
      <c r="T2605" s="45"/>
      <c r="U2605" s="45"/>
      <c r="V2605" s="45" t="str">
        <f t="shared" si="425"/>
        <v/>
      </c>
      <c r="W2605" s="46" t="str">
        <f t="shared" si="426"/>
        <v/>
      </c>
      <c r="X2605" s="12"/>
    </row>
    <row r="2606" spans="1:24" x14ac:dyDescent="0.25">
      <c r="A2606" s="53">
        <v>4428</v>
      </c>
      <c r="B2606" s="22"/>
      <c r="C2606" s="34"/>
      <c r="D2606" s="45"/>
      <c r="E2606" s="44"/>
      <c r="F2606" s="45"/>
      <c r="G2606" s="45"/>
      <c r="H2606" s="45" t="str">
        <f t="shared" si="417"/>
        <v/>
      </c>
      <c r="I2606" s="46" t="str">
        <f t="shared" si="418"/>
        <v/>
      </c>
      <c r="J2606" s="34">
        <f t="shared" si="419"/>
        <v>0</v>
      </c>
      <c r="K2606" s="45">
        <f t="shared" si="420"/>
        <v>0</v>
      </c>
      <c r="L2606" s="44"/>
      <c r="M2606" s="45"/>
      <c r="N2606" s="45"/>
      <c r="O2606" s="45" t="str">
        <f t="shared" si="421"/>
        <v/>
      </c>
      <c r="P2606" s="46" t="str">
        <f t="shared" si="422"/>
        <v/>
      </c>
      <c r="Q2606" s="34">
        <f t="shared" si="423"/>
        <v>0</v>
      </c>
      <c r="R2606" s="45">
        <f t="shared" si="424"/>
        <v>0</v>
      </c>
      <c r="S2606" s="44"/>
      <c r="T2606" s="45"/>
      <c r="U2606" s="45"/>
      <c r="V2606" s="45" t="str">
        <f t="shared" si="425"/>
        <v/>
      </c>
      <c r="W2606" s="46" t="str">
        <f t="shared" si="426"/>
        <v/>
      </c>
      <c r="X2606" s="12"/>
    </row>
    <row r="2607" spans="1:24" x14ac:dyDescent="0.25">
      <c r="A2607" s="53">
        <v>4429</v>
      </c>
      <c r="B2607" s="22"/>
      <c r="C2607" s="34"/>
      <c r="D2607" s="45"/>
      <c r="E2607" s="44"/>
      <c r="F2607" s="45"/>
      <c r="G2607" s="45"/>
      <c r="H2607" s="45" t="str">
        <f t="shared" si="417"/>
        <v/>
      </c>
      <c r="I2607" s="46" t="str">
        <f t="shared" si="418"/>
        <v/>
      </c>
      <c r="J2607" s="34">
        <f t="shared" si="419"/>
        <v>0</v>
      </c>
      <c r="K2607" s="45">
        <f t="shared" si="420"/>
        <v>0</v>
      </c>
      <c r="L2607" s="44"/>
      <c r="M2607" s="45"/>
      <c r="N2607" s="45"/>
      <c r="O2607" s="45" t="str">
        <f t="shared" si="421"/>
        <v/>
      </c>
      <c r="P2607" s="46" t="str">
        <f t="shared" si="422"/>
        <v/>
      </c>
      <c r="Q2607" s="34">
        <f t="shared" si="423"/>
        <v>0</v>
      </c>
      <c r="R2607" s="45">
        <f t="shared" si="424"/>
        <v>0</v>
      </c>
      <c r="S2607" s="44"/>
      <c r="T2607" s="45"/>
      <c r="U2607" s="45"/>
      <c r="V2607" s="45" t="str">
        <f t="shared" si="425"/>
        <v/>
      </c>
      <c r="W2607" s="46" t="str">
        <f t="shared" si="426"/>
        <v/>
      </c>
      <c r="X2607" s="12"/>
    </row>
    <row r="2608" spans="1:24" x14ac:dyDescent="0.25">
      <c r="A2608" s="53">
        <v>4430</v>
      </c>
      <c r="B2608" s="22"/>
      <c r="C2608" s="34"/>
      <c r="D2608" s="45"/>
      <c r="E2608" s="44"/>
      <c r="F2608" s="45"/>
      <c r="G2608" s="45"/>
      <c r="H2608" s="45" t="str">
        <f t="shared" si="417"/>
        <v/>
      </c>
      <c r="I2608" s="46" t="str">
        <f t="shared" si="418"/>
        <v/>
      </c>
      <c r="J2608" s="34">
        <f t="shared" si="419"/>
        <v>0</v>
      </c>
      <c r="K2608" s="45">
        <f t="shared" si="420"/>
        <v>0</v>
      </c>
      <c r="L2608" s="44"/>
      <c r="M2608" s="45"/>
      <c r="N2608" s="45"/>
      <c r="O2608" s="45" t="str">
        <f t="shared" si="421"/>
        <v/>
      </c>
      <c r="P2608" s="46" t="str">
        <f t="shared" si="422"/>
        <v/>
      </c>
      <c r="Q2608" s="34">
        <f t="shared" si="423"/>
        <v>0</v>
      </c>
      <c r="R2608" s="45">
        <f t="shared" si="424"/>
        <v>0</v>
      </c>
      <c r="S2608" s="44"/>
      <c r="T2608" s="45"/>
      <c r="U2608" s="45"/>
      <c r="V2608" s="45" t="str">
        <f t="shared" si="425"/>
        <v/>
      </c>
      <c r="W2608" s="46" t="str">
        <f t="shared" si="426"/>
        <v/>
      </c>
      <c r="X2608" s="12"/>
    </row>
    <row r="2609" spans="1:24" x14ac:dyDescent="0.25">
      <c r="A2609" s="53">
        <v>4431</v>
      </c>
      <c r="B2609" s="22"/>
      <c r="C2609" s="34"/>
      <c r="D2609" s="45"/>
      <c r="E2609" s="44"/>
      <c r="F2609" s="45"/>
      <c r="G2609" s="45"/>
      <c r="H2609" s="45" t="str">
        <f t="shared" si="417"/>
        <v/>
      </c>
      <c r="I2609" s="46" t="str">
        <f t="shared" si="418"/>
        <v/>
      </c>
      <c r="J2609" s="34">
        <f t="shared" si="419"/>
        <v>0</v>
      </c>
      <c r="K2609" s="45">
        <f t="shared" si="420"/>
        <v>0</v>
      </c>
      <c r="L2609" s="44"/>
      <c r="M2609" s="45"/>
      <c r="N2609" s="45"/>
      <c r="O2609" s="45" t="str">
        <f t="shared" si="421"/>
        <v/>
      </c>
      <c r="P2609" s="46" t="str">
        <f t="shared" si="422"/>
        <v/>
      </c>
      <c r="Q2609" s="34">
        <f t="shared" si="423"/>
        <v>0</v>
      </c>
      <c r="R2609" s="45">
        <f t="shared" si="424"/>
        <v>0</v>
      </c>
      <c r="S2609" s="44"/>
      <c r="T2609" s="45"/>
      <c r="U2609" s="45"/>
      <c r="V2609" s="45" t="str">
        <f t="shared" si="425"/>
        <v/>
      </c>
      <c r="W2609" s="46" t="str">
        <f t="shared" si="426"/>
        <v/>
      </c>
      <c r="X2609" s="12"/>
    </row>
    <row r="2610" spans="1:24" x14ac:dyDescent="0.25">
      <c r="A2610" s="53">
        <v>4432</v>
      </c>
      <c r="B2610" s="22"/>
      <c r="C2610" s="34"/>
      <c r="D2610" s="45"/>
      <c r="E2610" s="44"/>
      <c r="F2610" s="45"/>
      <c r="G2610" s="45"/>
      <c r="H2610" s="45" t="str">
        <f t="shared" si="417"/>
        <v/>
      </c>
      <c r="I2610" s="46" t="str">
        <f t="shared" si="418"/>
        <v/>
      </c>
      <c r="J2610" s="34">
        <f t="shared" si="419"/>
        <v>0</v>
      </c>
      <c r="K2610" s="45">
        <f t="shared" si="420"/>
        <v>0</v>
      </c>
      <c r="L2610" s="44"/>
      <c r="M2610" s="45"/>
      <c r="N2610" s="45"/>
      <c r="O2610" s="45" t="str">
        <f t="shared" si="421"/>
        <v/>
      </c>
      <c r="P2610" s="46" t="str">
        <f t="shared" si="422"/>
        <v/>
      </c>
      <c r="Q2610" s="34">
        <f t="shared" si="423"/>
        <v>0</v>
      </c>
      <c r="R2610" s="45">
        <f t="shared" si="424"/>
        <v>0</v>
      </c>
      <c r="S2610" s="44"/>
      <c r="T2610" s="45"/>
      <c r="U2610" s="45"/>
      <c r="V2610" s="45" t="str">
        <f t="shared" si="425"/>
        <v/>
      </c>
      <c r="W2610" s="46" t="str">
        <f t="shared" si="426"/>
        <v/>
      </c>
      <c r="X2610" s="12"/>
    </row>
    <row r="2611" spans="1:24" x14ac:dyDescent="0.25">
      <c r="A2611" s="53">
        <v>4433</v>
      </c>
      <c r="B2611" s="22"/>
      <c r="C2611" s="34"/>
      <c r="D2611" s="45"/>
      <c r="E2611" s="44"/>
      <c r="F2611" s="45"/>
      <c r="G2611" s="45"/>
      <c r="H2611" s="45" t="str">
        <f t="shared" si="417"/>
        <v/>
      </c>
      <c r="I2611" s="46" t="str">
        <f t="shared" si="418"/>
        <v/>
      </c>
      <c r="J2611" s="34">
        <f t="shared" si="419"/>
        <v>0</v>
      </c>
      <c r="K2611" s="45">
        <f t="shared" si="420"/>
        <v>0</v>
      </c>
      <c r="L2611" s="44"/>
      <c r="M2611" s="45"/>
      <c r="N2611" s="45"/>
      <c r="O2611" s="45" t="str">
        <f t="shared" si="421"/>
        <v/>
      </c>
      <c r="P2611" s="46" t="str">
        <f t="shared" si="422"/>
        <v/>
      </c>
      <c r="Q2611" s="34">
        <f t="shared" si="423"/>
        <v>0</v>
      </c>
      <c r="R2611" s="45">
        <f t="shared" si="424"/>
        <v>0</v>
      </c>
      <c r="S2611" s="44"/>
      <c r="T2611" s="45"/>
      <c r="U2611" s="45"/>
      <c r="V2611" s="45" t="str">
        <f t="shared" si="425"/>
        <v/>
      </c>
      <c r="W2611" s="46" t="str">
        <f t="shared" si="426"/>
        <v/>
      </c>
      <c r="X2611" s="12"/>
    </row>
    <row r="2612" spans="1:24" x14ac:dyDescent="0.25">
      <c r="A2612" s="53">
        <v>4434</v>
      </c>
      <c r="B2612" s="22"/>
      <c r="C2612" s="34"/>
      <c r="D2612" s="45"/>
      <c r="E2612" s="44"/>
      <c r="F2612" s="45"/>
      <c r="G2612" s="45"/>
      <c r="H2612" s="45" t="str">
        <f t="shared" si="417"/>
        <v/>
      </c>
      <c r="I2612" s="46" t="str">
        <f t="shared" si="418"/>
        <v/>
      </c>
      <c r="J2612" s="34">
        <f t="shared" si="419"/>
        <v>0</v>
      </c>
      <c r="K2612" s="45">
        <f t="shared" si="420"/>
        <v>0</v>
      </c>
      <c r="L2612" s="44"/>
      <c r="M2612" s="45"/>
      <c r="N2612" s="45"/>
      <c r="O2612" s="45" t="str">
        <f t="shared" si="421"/>
        <v/>
      </c>
      <c r="P2612" s="46" t="str">
        <f t="shared" si="422"/>
        <v/>
      </c>
      <c r="Q2612" s="34">
        <f t="shared" si="423"/>
        <v>0</v>
      </c>
      <c r="R2612" s="45">
        <f t="shared" si="424"/>
        <v>0</v>
      </c>
      <c r="S2612" s="44"/>
      <c r="T2612" s="45"/>
      <c r="U2612" s="45"/>
      <c r="V2612" s="45" t="str">
        <f t="shared" si="425"/>
        <v/>
      </c>
      <c r="W2612" s="46" t="str">
        <f t="shared" si="426"/>
        <v/>
      </c>
      <c r="X2612" s="12"/>
    </row>
    <row r="2613" spans="1:24" x14ac:dyDescent="0.25">
      <c r="A2613" s="53">
        <v>4435</v>
      </c>
      <c r="B2613" s="22"/>
      <c r="C2613" s="34"/>
      <c r="D2613" s="45"/>
      <c r="E2613" s="44"/>
      <c r="F2613" s="45"/>
      <c r="G2613" s="45"/>
      <c r="H2613" s="45" t="str">
        <f t="shared" si="417"/>
        <v/>
      </c>
      <c r="I2613" s="46" t="str">
        <f t="shared" si="418"/>
        <v/>
      </c>
      <c r="J2613" s="34">
        <f t="shared" si="419"/>
        <v>0</v>
      </c>
      <c r="K2613" s="45">
        <f t="shared" si="420"/>
        <v>0</v>
      </c>
      <c r="L2613" s="44"/>
      <c r="M2613" s="45"/>
      <c r="N2613" s="45"/>
      <c r="O2613" s="45" t="str">
        <f t="shared" si="421"/>
        <v/>
      </c>
      <c r="P2613" s="46" t="str">
        <f t="shared" si="422"/>
        <v/>
      </c>
      <c r="Q2613" s="34">
        <f t="shared" si="423"/>
        <v>0</v>
      </c>
      <c r="R2613" s="45">
        <f t="shared" si="424"/>
        <v>0</v>
      </c>
      <c r="S2613" s="44"/>
      <c r="T2613" s="45"/>
      <c r="U2613" s="45"/>
      <c r="V2613" s="45" t="str">
        <f t="shared" si="425"/>
        <v/>
      </c>
      <c r="W2613" s="46" t="str">
        <f t="shared" si="426"/>
        <v/>
      </c>
      <c r="X2613" s="12"/>
    </row>
    <row r="2614" spans="1:24" x14ac:dyDescent="0.25">
      <c r="A2614" s="53">
        <v>4436</v>
      </c>
      <c r="B2614" s="22"/>
      <c r="C2614" s="34"/>
      <c r="D2614" s="45"/>
      <c r="E2614" s="44"/>
      <c r="F2614" s="45"/>
      <c r="G2614" s="45"/>
      <c r="H2614" s="45" t="str">
        <f t="shared" si="417"/>
        <v/>
      </c>
      <c r="I2614" s="46" t="str">
        <f t="shared" si="418"/>
        <v/>
      </c>
      <c r="J2614" s="34">
        <f t="shared" si="419"/>
        <v>0</v>
      </c>
      <c r="K2614" s="45">
        <f t="shared" si="420"/>
        <v>0</v>
      </c>
      <c r="L2614" s="44"/>
      <c r="M2614" s="45"/>
      <c r="N2614" s="45"/>
      <c r="O2614" s="45" t="str">
        <f t="shared" si="421"/>
        <v/>
      </c>
      <c r="P2614" s="46" t="str">
        <f t="shared" si="422"/>
        <v/>
      </c>
      <c r="Q2614" s="34">
        <f t="shared" si="423"/>
        <v>0</v>
      </c>
      <c r="R2614" s="45">
        <f t="shared" si="424"/>
        <v>0</v>
      </c>
      <c r="S2614" s="44"/>
      <c r="T2614" s="45"/>
      <c r="U2614" s="45"/>
      <c r="V2614" s="45" t="str">
        <f t="shared" si="425"/>
        <v/>
      </c>
      <c r="W2614" s="46" t="str">
        <f t="shared" si="426"/>
        <v/>
      </c>
      <c r="X2614" s="12"/>
    </row>
    <row r="2615" spans="1:24" x14ac:dyDescent="0.25">
      <c r="A2615" s="53">
        <v>4437</v>
      </c>
      <c r="B2615" s="22"/>
      <c r="C2615" s="34"/>
      <c r="D2615" s="45"/>
      <c r="E2615" s="44"/>
      <c r="F2615" s="45"/>
      <c r="G2615" s="45"/>
      <c r="H2615" s="45" t="str">
        <f t="shared" si="417"/>
        <v/>
      </c>
      <c r="I2615" s="46" t="str">
        <f t="shared" si="418"/>
        <v/>
      </c>
      <c r="J2615" s="34">
        <f t="shared" si="419"/>
        <v>0</v>
      </c>
      <c r="K2615" s="45">
        <f t="shared" si="420"/>
        <v>0</v>
      </c>
      <c r="L2615" s="44"/>
      <c r="M2615" s="45"/>
      <c r="N2615" s="45"/>
      <c r="O2615" s="45" t="str">
        <f t="shared" si="421"/>
        <v/>
      </c>
      <c r="P2615" s="46" t="str">
        <f t="shared" si="422"/>
        <v/>
      </c>
      <c r="Q2615" s="34">
        <f t="shared" si="423"/>
        <v>0</v>
      </c>
      <c r="R2615" s="45">
        <f t="shared" si="424"/>
        <v>0</v>
      </c>
      <c r="S2615" s="44"/>
      <c r="T2615" s="45"/>
      <c r="U2615" s="45"/>
      <c r="V2615" s="45" t="str">
        <f t="shared" si="425"/>
        <v/>
      </c>
      <c r="W2615" s="46" t="str">
        <f t="shared" si="426"/>
        <v/>
      </c>
      <c r="X2615" s="12"/>
    </row>
    <row r="2616" spans="1:24" x14ac:dyDescent="0.25">
      <c r="A2616" s="53">
        <v>4438</v>
      </c>
      <c r="B2616" s="22"/>
      <c r="C2616" s="34"/>
      <c r="D2616" s="45"/>
      <c r="E2616" s="44"/>
      <c r="F2616" s="45"/>
      <c r="G2616" s="45"/>
      <c r="H2616" s="45" t="str">
        <f t="shared" si="417"/>
        <v/>
      </c>
      <c r="I2616" s="46" t="str">
        <f t="shared" si="418"/>
        <v/>
      </c>
      <c r="J2616" s="34">
        <f t="shared" si="419"/>
        <v>0</v>
      </c>
      <c r="K2616" s="45">
        <f t="shared" si="420"/>
        <v>0</v>
      </c>
      <c r="L2616" s="44"/>
      <c r="M2616" s="45"/>
      <c r="N2616" s="45"/>
      <c r="O2616" s="45" t="str">
        <f t="shared" si="421"/>
        <v/>
      </c>
      <c r="P2616" s="46" t="str">
        <f t="shared" si="422"/>
        <v/>
      </c>
      <c r="Q2616" s="34">
        <f t="shared" si="423"/>
        <v>0</v>
      </c>
      <c r="R2616" s="45">
        <f t="shared" si="424"/>
        <v>0</v>
      </c>
      <c r="S2616" s="44"/>
      <c r="T2616" s="45"/>
      <c r="U2616" s="45"/>
      <c r="V2616" s="45" t="str">
        <f t="shared" si="425"/>
        <v/>
      </c>
      <c r="W2616" s="46" t="str">
        <f t="shared" si="426"/>
        <v/>
      </c>
      <c r="X2616" s="12"/>
    </row>
    <row r="2617" spans="1:24" x14ac:dyDescent="0.25">
      <c r="A2617" s="53">
        <v>4439</v>
      </c>
      <c r="B2617" s="22"/>
      <c r="C2617" s="34"/>
      <c r="D2617" s="45"/>
      <c r="E2617" s="44"/>
      <c r="F2617" s="45"/>
      <c r="G2617" s="45"/>
      <c r="H2617" s="45" t="str">
        <f t="shared" si="417"/>
        <v/>
      </c>
      <c r="I2617" s="46" t="str">
        <f t="shared" si="418"/>
        <v/>
      </c>
      <c r="J2617" s="34">
        <f t="shared" si="419"/>
        <v>0</v>
      </c>
      <c r="K2617" s="45">
        <f t="shared" si="420"/>
        <v>0</v>
      </c>
      <c r="L2617" s="44"/>
      <c r="M2617" s="45"/>
      <c r="N2617" s="45"/>
      <c r="O2617" s="45" t="str">
        <f t="shared" si="421"/>
        <v/>
      </c>
      <c r="P2617" s="46" t="str">
        <f t="shared" si="422"/>
        <v/>
      </c>
      <c r="Q2617" s="34">
        <f t="shared" si="423"/>
        <v>0</v>
      </c>
      <c r="R2617" s="45">
        <f t="shared" si="424"/>
        <v>0</v>
      </c>
      <c r="S2617" s="44"/>
      <c r="T2617" s="45"/>
      <c r="U2617" s="45"/>
      <c r="V2617" s="45" t="str">
        <f t="shared" si="425"/>
        <v/>
      </c>
      <c r="W2617" s="46" t="str">
        <f t="shared" si="426"/>
        <v/>
      </c>
      <c r="X2617" s="12"/>
    </row>
    <row r="2618" spans="1:24" x14ac:dyDescent="0.25">
      <c r="A2618" s="53">
        <v>4440</v>
      </c>
      <c r="B2618" s="22"/>
      <c r="C2618" s="34"/>
      <c r="D2618" s="45"/>
      <c r="E2618" s="44"/>
      <c r="F2618" s="45"/>
      <c r="G2618" s="45"/>
      <c r="H2618" s="45" t="str">
        <f t="shared" si="417"/>
        <v/>
      </c>
      <c r="I2618" s="46" t="str">
        <f t="shared" si="418"/>
        <v/>
      </c>
      <c r="J2618" s="34">
        <f t="shared" si="419"/>
        <v>0</v>
      </c>
      <c r="K2618" s="45">
        <f t="shared" si="420"/>
        <v>0</v>
      </c>
      <c r="L2618" s="44"/>
      <c r="M2618" s="45"/>
      <c r="N2618" s="45"/>
      <c r="O2618" s="45" t="str">
        <f t="shared" si="421"/>
        <v/>
      </c>
      <c r="P2618" s="46" t="str">
        <f t="shared" si="422"/>
        <v/>
      </c>
      <c r="Q2618" s="34">
        <f t="shared" si="423"/>
        <v>0</v>
      </c>
      <c r="R2618" s="45">
        <f t="shared" si="424"/>
        <v>0</v>
      </c>
      <c r="S2618" s="44"/>
      <c r="T2618" s="45"/>
      <c r="U2618" s="45"/>
      <c r="V2618" s="45" t="str">
        <f t="shared" si="425"/>
        <v/>
      </c>
      <c r="W2618" s="46" t="str">
        <f t="shared" si="426"/>
        <v/>
      </c>
      <c r="X2618" s="12"/>
    </row>
    <row r="2619" spans="1:24" x14ac:dyDescent="0.25">
      <c r="A2619" s="53">
        <v>4441</v>
      </c>
      <c r="B2619" s="22"/>
      <c r="C2619" s="34"/>
      <c r="D2619" s="45"/>
      <c r="E2619" s="44"/>
      <c r="F2619" s="45"/>
      <c r="G2619" s="45"/>
      <c r="H2619" s="45" t="str">
        <f t="shared" si="417"/>
        <v/>
      </c>
      <c r="I2619" s="46" t="str">
        <f t="shared" si="418"/>
        <v/>
      </c>
      <c r="J2619" s="34">
        <f t="shared" si="419"/>
        <v>0</v>
      </c>
      <c r="K2619" s="45">
        <f t="shared" si="420"/>
        <v>0</v>
      </c>
      <c r="L2619" s="44"/>
      <c r="M2619" s="45"/>
      <c r="N2619" s="45"/>
      <c r="O2619" s="45" t="str">
        <f t="shared" si="421"/>
        <v/>
      </c>
      <c r="P2619" s="46" t="str">
        <f t="shared" si="422"/>
        <v/>
      </c>
      <c r="Q2619" s="34">
        <f t="shared" si="423"/>
        <v>0</v>
      </c>
      <c r="R2619" s="45">
        <f t="shared" si="424"/>
        <v>0</v>
      </c>
      <c r="S2619" s="44"/>
      <c r="T2619" s="45"/>
      <c r="U2619" s="45"/>
      <c r="V2619" s="45" t="str">
        <f t="shared" si="425"/>
        <v/>
      </c>
      <c r="W2619" s="46" t="str">
        <f t="shared" si="426"/>
        <v/>
      </c>
      <c r="X2619" s="12"/>
    </row>
    <row r="2620" spans="1:24" x14ac:dyDescent="0.25">
      <c r="A2620" s="53">
        <v>4442</v>
      </c>
      <c r="B2620" s="22"/>
      <c r="C2620" s="34"/>
      <c r="D2620" s="45"/>
      <c r="E2620" s="44"/>
      <c r="F2620" s="45"/>
      <c r="G2620" s="45"/>
      <c r="H2620" s="45" t="str">
        <f t="shared" si="417"/>
        <v/>
      </c>
      <c r="I2620" s="46" t="str">
        <f t="shared" si="418"/>
        <v/>
      </c>
      <c r="J2620" s="34">
        <f t="shared" si="419"/>
        <v>0</v>
      </c>
      <c r="K2620" s="45">
        <f t="shared" si="420"/>
        <v>0</v>
      </c>
      <c r="L2620" s="44"/>
      <c r="M2620" s="45"/>
      <c r="N2620" s="45"/>
      <c r="O2620" s="45" t="str">
        <f t="shared" si="421"/>
        <v/>
      </c>
      <c r="P2620" s="46" t="str">
        <f t="shared" si="422"/>
        <v/>
      </c>
      <c r="Q2620" s="34">
        <f t="shared" si="423"/>
        <v>0</v>
      </c>
      <c r="R2620" s="45">
        <f t="shared" si="424"/>
        <v>0</v>
      </c>
      <c r="S2620" s="44"/>
      <c r="T2620" s="45"/>
      <c r="U2620" s="45"/>
      <c r="V2620" s="45" t="str">
        <f t="shared" si="425"/>
        <v/>
      </c>
      <c r="W2620" s="46" t="str">
        <f t="shared" si="426"/>
        <v/>
      </c>
      <c r="X2620" s="12"/>
    </row>
    <row r="2621" spans="1:24" x14ac:dyDescent="0.25">
      <c r="A2621" s="53">
        <v>4443</v>
      </c>
      <c r="B2621" s="22"/>
      <c r="C2621" s="34"/>
      <c r="D2621" s="45"/>
      <c r="E2621" s="44"/>
      <c r="F2621" s="45"/>
      <c r="G2621" s="45"/>
      <c r="H2621" s="45" t="str">
        <f t="shared" si="417"/>
        <v/>
      </c>
      <c r="I2621" s="46" t="str">
        <f t="shared" si="418"/>
        <v/>
      </c>
      <c r="J2621" s="34">
        <f t="shared" si="419"/>
        <v>0</v>
      </c>
      <c r="K2621" s="45">
        <f t="shared" si="420"/>
        <v>0</v>
      </c>
      <c r="L2621" s="44"/>
      <c r="M2621" s="45"/>
      <c r="N2621" s="45"/>
      <c r="O2621" s="45" t="str">
        <f t="shared" si="421"/>
        <v/>
      </c>
      <c r="P2621" s="46" t="str">
        <f t="shared" si="422"/>
        <v/>
      </c>
      <c r="Q2621" s="34">
        <f t="shared" si="423"/>
        <v>0</v>
      </c>
      <c r="R2621" s="45">
        <f t="shared" si="424"/>
        <v>0</v>
      </c>
      <c r="S2621" s="44"/>
      <c r="T2621" s="45"/>
      <c r="U2621" s="45"/>
      <c r="V2621" s="45" t="str">
        <f t="shared" si="425"/>
        <v/>
      </c>
      <c r="W2621" s="46" t="str">
        <f t="shared" si="426"/>
        <v/>
      </c>
      <c r="X2621" s="12"/>
    </row>
    <row r="2622" spans="1:24" x14ac:dyDescent="0.25">
      <c r="A2622" s="53">
        <v>4444</v>
      </c>
      <c r="B2622" s="22"/>
      <c r="C2622" s="34"/>
      <c r="D2622" s="45"/>
      <c r="E2622" s="44"/>
      <c r="F2622" s="45"/>
      <c r="G2622" s="45"/>
      <c r="H2622" s="45" t="str">
        <f t="shared" si="417"/>
        <v/>
      </c>
      <c r="I2622" s="46" t="str">
        <f t="shared" si="418"/>
        <v/>
      </c>
      <c r="J2622" s="34">
        <f t="shared" si="419"/>
        <v>0</v>
      </c>
      <c r="K2622" s="45">
        <f t="shared" si="420"/>
        <v>0</v>
      </c>
      <c r="L2622" s="44"/>
      <c r="M2622" s="45"/>
      <c r="N2622" s="45"/>
      <c r="O2622" s="45" t="str">
        <f t="shared" si="421"/>
        <v/>
      </c>
      <c r="P2622" s="46" t="str">
        <f t="shared" si="422"/>
        <v/>
      </c>
      <c r="Q2622" s="34">
        <f t="shared" si="423"/>
        <v>0</v>
      </c>
      <c r="R2622" s="45">
        <f t="shared" si="424"/>
        <v>0</v>
      </c>
      <c r="S2622" s="44"/>
      <c r="T2622" s="45"/>
      <c r="U2622" s="45"/>
      <c r="V2622" s="45" t="str">
        <f t="shared" si="425"/>
        <v/>
      </c>
      <c r="W2622" s="46" t="str">
        <f t="shared" si="426"/>
        <v/>
      </c>
      <c r="X2622" s="12"/>
    </row>
    <row r="2623" spans="1:24" x14ac:dyDescent="0.25">
      <c r="A2623" s="53">
        <v>4445</v>
      </c>
      <c r="B2623" s="22"/>
      <c r="C2623" s="34"/>
      <c r="D2623" s="45"/>
      <c r="E2623" s="44"/>
      <c r="F2623" s="45"/>
      <c r="G2623" s="45"/>
      <c r="H2623" s="45" t="str">
        <f t="shared" si="417"/>
        <v/>
      </c>
      <c r="I2623" s="46" t="str">
        <f t="shared" si="418"/>
        <v/>
      </c>
      <c r="J2623" s="34">
        <f t="shared" si="419"/>
        <v>0</v>
      </c>
      <c r="K2623" s="45">
        <f t="shared" si="420"/>
        <v>0</v>
      </c>
      <c r="L2623" s="44"/>
      <c r="M2623" s="45"/>
      <c r="N2623" s="45"/>
      <c r="O2623" s="45" t="str">
        <f t="shared" si="421"/>
        <v/>
      </c>
      <c r="P2623" s="46" t="str">
        <f t="shared" si="422"/>
        <v/>
      </c>
      <c r="Q2623" s="34">
        <f t="shared" si="423"/>
        <v>0</v>
      </c>
      <c r="R2623" s="45">
        <f t="shared" si="424"/>
        <v>0</v>
      </c>
      <c r="S2623" s="44"/>
      <c r="T2623" s="45"/>
      <c r="U2623" s="45"/>
      <c r="V2623" s="45" t="str">
        <f t="shared" si="425"/>
        <v/>
      </c>
      <c r="W2623" s="46" t="str">
        <f t="shared" si="426"/>
        <v/>
      </c>
      <c r="X2623" s="12"/>
    </row>
    <row r="2624" spans="1:24" x14ac:dyDescent="0.25">
      <c r="A2624" s="53">
        <v>4446</v>
      </c>
      <c r="B2624" s="22"/>
      <c r="C2624" s="34"/>
      <c r="D2624" s="45"/>
      <c r="E2624" s="44"/>
      <c r="F2624" s="45"/>
      <c r="G2624" s="45"/>
      <c r="H2624" s="45" t="str">
        <f t="shared" si="417"/>
        <v/>
      </c>
      <c r="I2624" s="46" t="str">
        <f t="shared" si="418"/>
        <v/>
      </c>
      <c r="J2624" s="34">
        <f t="shared" si="419"/>
        <v>0</v>
      </c>
      <c r="K2624" s="45">
        <f t="shared" si="420"/>
        <v>0</v>
      </c>
      <c r="L2624" s="44"/>
      <c r="M2624" s="45"/>
      <c r="N2624" s="45"/>
      <c r="O2624" s="45" t="str">
        <f t="shared" si="421"/>
        <v/>
      </c>
      <c r="P2624" s="46" t="str">
        <f t="shared" si="422"/>
        <v/>
      </c>
      <c r="Q2624" s="34">
        <f t="shared" si="423"/>
        <v>0</v>
      </c>
      <c r="R2624" s="45">
        <f t="shared" si="424"/>
        <v>0</v>
      </c>
      <c r="S2624" s="44"/>
      <c r="T2624" s="45"/>
      <c r="U2624" s="45"/>
      <c r="V2624" s="45" t="str">
        <f t="shared" si="425"/>
        <v/>
      </c>
      <c r="W2624" s="46" t="str">
        <f t="shared" si="426"/>
        <v/>
      </c>
      <c r="X2624" s="12"/>
    </row>
    <row r="2625" spans="1:24" x14ac:dyDescent="0.25">
      <c r="A2625" s="53">
        <v>4447</v>
      </c>
      <c r="B2625" s="22"/>
      <c r="C2625" s="34"/>
      <c r="D2625" s="45"/>
      <c r="E2625" s="44"/>
      <c r="F2625" s="45"/>
      <c r="G2625" s="45"/>
      <c r="H2625" s="45" t="str">
        <f t="shared" ref="H2625:H2688" si="427">IF(F2625="","",(SMALL(F2625:G2625,1)))</f>
        <v/>
      </c>
      <c r="I2625" s="46" t="str">
        <f t="shared" ref="I2625:I2688" si="428">IF(F2625="","",(IF(H2625&gt;D2625,"APROVADO","REPROVADO")))</f>
        <v/>
      </c>
      <c r="J2625" s="34">
        <f t="shared" ref="J2625:J2688" si="429">C2625</f>
        <v>0</v>
      </c>
      <c r="K2625" s="45">
        <f t="shared" ref="K2625:K2688" si="430">D2625</f>
        <v>0</v>
      </c>
      <c r="L2625" s="44"/>
      <c r="M2625" s="45"/>
      <c r="N2625" s="45"/>
      <c r="O2625" s="45" t="str">
        <f t="shared" ref="O2625:O2688" si="431">IF(M2625="","",(SMALL(M2625:N2625,1)))</f>
        <v/>
      </c>
      <c r="P2625" s="46" t="str">
        <f t="shared" ref="P2625:P2688" si="432">IF(M2625="","",(IF(O2625&gt;K2625,"APROVADO","REPROVADO")))</f>
        <v/>
      </c>
      <c r="Q2625" s="34">
        <f t="shared" ref="Q2625:Q2688" si="433">C2625</f>
        <v>0</v>
      </c>
      <c r="R2625" s="45">
        <f t="shared" ref="R2625:R2688" si="434">D2625</f>
        <v>0</v>
      </c>
      <c r="S2625" s="44"/>
      <c r="T2625" s="45"/>
      <c r="U2625" s="45"/>
      <c r="V2625" s="45" t="str">
        <f t="shared" ref="V2625:V2688" si="435">IF(T2625="","",(SMALL(T2625:U2625,1)))</f>
        <v/>
      </c>
      <c r="W2625" s="46" t="str">
        <f t="shared" ref="W2625:W2688" si="436">IF(T2625="","",(IF(V2625&gt;R2625,"APROVADO","REPROVADO")))</f>
        <v/>
      </c>
      <c r="X2625" s="12"/>
    </row>
    <row r="2626" spans="1:24" x14ac:dyDescent="0.25">
      <c r="A2626" s="53">
        <v>4448</v>
      </c>
      <c r="B2626" s="22"/>
      <c r="C2626" s="34"/>
      <c r="D2626" s="45"/>
      <c r="E2626" s="44"/>
      <c r="F2626" s="45"/>
      <c r="G2626" s="45"/>
      <c r="H2626" s="45" t="str">
        <f t="shared" si="427"/>
        <v/>
      </c>
      <c r="I2626" s="46" t="str">
        <f t="shared" si="428"/>
        <v/>
      </c>
      <c r="J2626" s="34">
        <f t="shared" si="429"/>
        <v>0</v>
      </c>
      <c r="K2626" s="45">
        <f t="shared" si="430"/>
        <v>0</v>
      </c>
      <c r="L2626" s="44"/>
      <c r="M2626" s="45"/>
      <c r="N2626" s="45"/>
      <c r="O2626" s="45" t="str">
        <f t="shared" si="431"/>
        <v/>
      </c>
      <c r="P2626" s="46" t="str">
        <f t="shared" si="432"/>
        <v/>
      </c>
      <c r="Q2626" s="34">
        <f t="shared" si="433"/>
        <v>0</v>
      </c>
      <c r="R2626" s="45">
        <f t="shared" si="434"/>
        <v>0</v>
      </c>
      <c r="S2626" s="44"/>
      <c r="T2626" s="45"/>
      <c r="U2626" s="45"/>
      <c r="V2626" s="45" t="str">
        <f t="shared" si="435"/>
        <v/>
      </c>
      <c r="W2626" s="46" t="str">
        <f t="shared" si="436"/>
        <v/>
      </c>
      <c r="X2626" s="12"/>
    </row>
    <row r="2627" spans="1:24" x14ac:dyDescent="0.25">
      <c r="A2627" s="53">
        <v>4449</v>
      </c>
      <c r="B2627" s="22"/>
      <c r="C2627" s="34"/>
      <c r="D2627" s="45"/>
      <c r="E2627" s="44"/>
      <c r="F2627" s="45"/>
      <c r="G2627" s="45"/>
      <c r="H2627" s="45" t="str">
        <f t="shared" si="427"/>
        <v/>
      </c>
      <c r="I2627" s="46" t="str">
        <f t="shared" si="428"/>
        <v/>
      </c>
      <c r="J2627" s="34">
        <f t="shared" si="429"/>
        <v>0</v>
      </c>
      <c r="K2627" s="45">
        <f t="shared" si="430"/>
        <v>0</v>
      </c>
      <c r="L2627" s="44"/>
      <c r="M2627" s="45"/>
      <c r="N2627" s="45"/>
      <c r="O2627" s="45" t="str">
        <f t="shared" si="431"/>
        <v/>
      </c>
      <c r="P2627" s="46" t="str">
        <f t="shared" si="432"/>
        <v/>
      </c>
      <c r="Q2627" s="34">
        <f t="shared" si="433"/>
        <v>0</v>
      </c>
      <c r="R2627" s="45">
        <f t="shared" si="434"/>
        <v>0</v>
      </c>
      <c r="S2627" s="44"/>
      <c r="T2627" s="45"/>
      <c r="U2627" s="45"/>
      <c r="V2627" s="45" t="str">
        <f t="shared" si="435"/>
        <v/>
      </c>
      <c r="W2627" s="46" t="str">
        <f t="shared" si="436"/>
        <v/>
      </c>
      <c r="X2627" s="12"/>
    </row>
    <row r="2628" spans="1:24" x14ac:dyDescent="0.25">
      <c r="A2628" s="53">
        <v>4450</v>
      </c>
      <c r="B2628" s="22"/>
      <c r="C2628" s="34"/>
      <c r="D2628" s="45"/>
      <c r="E2628" s="44"/>
      <c r="F2628" s="45"/>
      <c r="G2628" s="45"/>
      <c r="H2628" s="45" t="str">
        <f t="shared" si="427"/>
        <v/>
      </c>
      <c r="I2628" s="46" t="str">
        <f t="shared" si="428"/>
        <v/>
      </c>
      <c r="J2628" s="34">
        <f t="shared" si="429"/>
        <v>0</v>
      </c>
      <c r="K2628" s="45">
        <f t="shared" si="430"/>
        <v>0</v>
      </c>
      <c r="L2628" s="44"/>
      <c r="M2628" s="45"/>
      <c r="N2628" s="45"/>
      <c r="O2628" s="45" t="str">
        <f t="shared" si="431"/>
        <v/>
      </c>
      <c r="P2628" s="46" t="str">
        <f t="shared" si="432"/>
        <v/>
      </c>
      <c r="Q2628" s="34">
        <f t="shared" si="433"/>
        <v>0</v>
      </c>
      <c r="R2628" s="45">
        <f t="shared" si="434"/>
        <v>0</v>
      </c>
      <c r="S2628" s="44"/>
      <c r="T2628" s="45"/>
      <c r="U2628" s="45"/>
      <c r="V2628" s="45" t="str">
        <f t="shared" si="435"/>
        <v/>
      </c>
      <c r="W2628" s="46" t="str">
        <f t="shared" si="436"/>
        <v/>
      </c>
      <c r="X2628" s="12"/>
    </row>
    <row r="2629" spans="1:24" x14ac:dyDescent="0.25">
      <c r="A2629" s="53">
        <v>4451</v>
      </c>
      <c r="B2629" s="22"/>
      <c r="C2629" s="34"/>
      <c r="D2629" s="45"/>
      <c r="E2629" s="44"/>
      <c r="F2629" s="45"/>
      <c r="G2629" s="45"/>
      <c r="H2629" s="45" t="str">
        <f t="shared" si="427"/>
        <v/>
      </c>
      <c r="I2629" s="46" t="str">
        <f t="shared" si="428"/>
        <v/>
      </c>
      <c r="J2629" s="34">
        <f t="shared" si="429"/>
        <v>0</v>
      </c>
      <c r="K2629" s="45">
        <f t="shared" si="430"/>
        <v>0</v>
      </c>
      <c r="L2629" s="44"/>
      <c r="M2629" s="45"/>
      <c r="N2629" s="45"/>
      <c r="O2629" s="45" t="str">
        <f t="shared" si="431"/>
        <v/>
      </c>
      <c r="P2629" s="46" t="str">
        <f t="shared" si="432"/>
        <v/>
      </c>
      <c r="Q2629" s="34">
        <f t="shared" si="433"/>
        <v>0</v>
      </c>
      <c r="R2629" s="45">
        <f t="shared" si="434"/>
        <v>0</v>
      </c>
      <c r="S2629" s="44"/>
      <c r="T2629" s="45"/>
      <c r="U2629" s="45"/>
      <c r="V2629" s="45" t="str">
        <f t="shared" si="435"/>
        <v/>
      </c>
      <c r="W2629" s="46" t="str">
        <f t="shared" si="436"/>
        <v/>
      </c>
      <c r="X2629" s="12"/>
    </row>
    <row r="2630" spans="1:24" x14ac:dyDescent="0.25">
      <c r="A2630" s="53">
        <v>4452</v>
      </c>
      <c r="B2630" s="22"/>
      <c r="C2630" s="34"/>
      <c r="D2630" s="45"/>
      <c r="E2630" s="44"/>
      <c r="F2630" s="45"/>
      <c r="G2630" s="45"/>
      <c r="H2630" s="45" t="str">
        <f t="shared" si="427"/>
        <v/>
      </c>
      <c r="I2630" s="46" t="str">
        <f t="shared" si="428"/>
        <v/>
      </c>
      <c r="J2630" s="34">
        <f t="shared" si="429"/>
        <v>0</v>
      </c>
      <c r="K2630" s="45">
        <f t="shared" si="430"/>
        <v>0</v>
      </c>
      <c r="L2630" s="44"/>
      <c r="M2630" s="45"/>
      <c r="N2630" s="45"/>
      <c r="O2630" s="45" t="str">
        <f t="shared" si="431"/>
        <v/>
      </c>
      <c r="P2630" s="46" t="str">
        <f t="shared" si="432"/>
        <v/>
      </c>
      <c r="Q2630" s="34">
        <f t="shared" si="433"/>
        <v>0</v>
      </c>
      <c r="R2630" s="45">
        <f t="shared" si="434"/>
        <v>0</v>
      </c>
      <c r="S2630" s="44"/>
      <c r="T2630" s="45"/>
      <c r="U2630" s="45"/>
      <c r="V2630" s="45" t="str">
        <f t="shared" si="435"/>
        <v/>
      </c>
      <c r="W2630" s="46" t="str">
        <f t="shared" si="436"/>
        <v/>
      </c>
      <c r="X2630" s="12"/>
    </row>
    <row r="2631" spans="1:24" x14ac:dyDescent="0.25">
      <c r="A2631" s="53">
        <v>4453</v>
      </c>
      <c r="B2631" s="22"/>
      <c r="C2631" s="34"/>
      <c r="D2631" s="45"/>
      <c r="E2631" s="44"/>
      <c r="F2631" s="45"/>
      <c r="G2631" s="45"/>
      <c r="H2631" s="45" t="str">
        <f t="shared" si="427"/>
        <v/>
      </c>
      <c r="I2631" s="46" t="str">
        <f t="shared" si="428"/>
        <v/>
      </c>
      <c r="J2631" s="34">
        <f t="shared" si="429"/>
        <v>0</v>
      </c>
      <c r="K2631" s="45">
        <f t="shared" si="430"/>
        <v>0</v>
      </c>
      <c r="L2631" s="44"/>
      <c r="M2631" s="45"/>
      <c r="N2631" s="45"/>
      <c r="O2631" s="45" t="str">
        <f t="shared" si="431"/>
        <v/>
      </c>
      <c r="P2631" s="46" t="str">
        <f t="shared" si="432"/>
        <v/>
      </c>
      <c r="Q2631" s="34">
        <f t="shared" si="433"/>
        <v>0</v>
      </c>
      <c r="R2631" s="45">
        <f t="shared" si="434"/>
        <v>0</v>
      </c>
      <c r="S2631" s="44"/>
      <c r="T2631" s="45"/>
      <c r="U2631" s="45"/>
      <c r="V2631" s="45" t="str">
        <f t="shared" si="435"/>
        <v/>
      </c>
      <c r="W2631" s="46" t="str">
        <f t="shared" si="436"/>
        <v/>
      </c>
      <c r="X2631" s="12"/>
    </row>
    <row r="2632" spans="1:24" x14ac:dyDescent="0.25">
      <c r="A2632" s="53">
        <v>4454</v>
      </c>
      <c r="B2632" s="22"/>
      <c r="C2632" s="34"/>
      <c r="D2632" s="45"/>
      <c r="E2632" s="44"/>
      <c r="F2632" s="45"/>
      <c r="G2632" s="45"/>
      <c r="H2632" s="45" t="str">
        <f t="shared" si="427"/>
        <v/>
      </c>
      <c r="I2632" s="46" t="str">
        <f t="shared" si="428"/>
        <v/>
      </c>
      <c r="J2632" s="34">
        <f t="shared" si="429"/>
        <v>0</v>
      </c>
      <c r="K2632" s="45">
        <f t="shared" si="430"/>
        <v>0</v>
      </c>
      <c r="L2632" s="44"/>
      <c r="M2632" s="45"/>
      <c r="N2632" s="45"/>
      <c r="O2632" s="45" t="str">
        <f t="shared" si="431"/>
        <v/>
      </c>
      <c r="P2632" s="46" t="str">
        <f t="shared" si="432"/>
        <v/>
      </c>
      <c r="Q2632" s="34">
        <f t="shared" si="433"/>
        <v>0</v>
      </c>
      <c r="R2632" s="45">
        <f t="shared" si="434"/>
        <v>0</v>
      </c>
      <c r="S2632" s="44"/>
      <c r="T2632" s="45"/>
      <c r="U2632" s="45"/>
      <c r="V2632" s="45" t="str">
        <f t="shared" si="435"/>
        <v/>
      </c>
      <c r="W2632" s="46" t="str">
        <f t="shared" si="436"/>
        <v/>
      </c>
      <c r="X2632" s="12"/>
    </row>
    <row r="2633" spans="1:24" x14ac:dyDescent="0.25">
      <c r="A2633" s="53">
        <v>4455</v>
      </c>
      <c r="B2633" s="22"/>
      <c r="C2633" s="34"/>
      <c r="D2633" s="45"/>
      <c r="E2633" s="44"/>
      <c r="F2633" s="45"/>
      <c r="G2633" s="45"/>
      <c r="H2633" s="45" t="str">
        <f t="shared" si="427"/>
        <v/>
      </c>
      <c r="I2633" s="46" t="str">
        <f t="shared" si="428"/>
        <v/>
      </c>
      <c r="J2633" s="34">
        <f t="shared" si="429"/>
        <v>0</v>
      </c>
      <c r="K2633" s="45">
        <f t="shared" si="430"/>
        <v>0</v>
      </c>
      <c r="L2633" s="44"/>
      <c r="M2633" s="45"/>
      <c r="N2633" s="45"/>
      <c r="O2633" s="45" t="str">
        <f t="shared" si="431"/>
        <v/>
      </c>
      <c r="P2633" s="46" t="str">
        <f t="shared" si="432"/>
        <v/>
      </c>
      <c r="Q2633" s="34">
        <f t="shared" si="433"/>
        <v>0</v>
      </c>
      <c r="R2633" s="45">
        <f t="shared" si="434"/>
        <v>0</v>
      </c>
      <c r="S2633" s="44"/>
      <c r="T2633" s="45"/>
      <c r="U2633" s="45"/>
      <c r="V2633" s="45" t="str">
        <f t="shared" si="435"/>
        <v/>
      </c>
      <c r="W2633" s="46" t="str">
        <f t="shared" si="436"/>
        <v/>
      </c>
      <c r="X2633" s="12"/>
    </row>
    <row r="2634" spans="1:24" x14ac:dyDescent="0.25">
      <c r="A2634" s="53">
        <v>4456</v>
      </c>
      <c r="B2634" s="22"/>
      <c r="C2634" s="34"/>
      <c r="D2634" s="45"/>
      <c r="E2634" s="44"/>
      <c r="F2634" s="45"/>
      <c r="G2634" s="45"/>
      <c r="H2634" s="45" t="str">
        <f t="shared" si="427"/>
        <v/>
      </c>
      <c r="I2634" s="46" t="str">
        <f t="shared" si="428"/>
        <v/>
      </c>
      <c r="J2634" s="34">
        <f t="shared" si="429"/>
        <v>0</v>
      </c>
      <c r="K2634" s="45">
        <f t="shared" si="430"/>
        <v>0</v>
      </c>
      <c r="L2634" s="44"/>
      <c r="M2634" s="45"/>
      <c r="N2634" s="45"/>
      <c r="O2634" s="45" t="str">
        <f t="shared" si="431"/>
        <v/>
      </c>
      <c r="P2634" s="46" t="str">
        <f t="shared" si="432"/>
        <v/>
      </c>
      <c r="Q2634" s="34">
        <f t="shared" si="433"/>
        <v>0</v>
      </c>
      <c r="R2634" s="45">
        <f t="shared" si="434"/>
        <v>0</v>
      </c>
      <c r="S2634" s="44"/>
      <c r="T2634" s="45"/>
      <c r="U2634" s="45"/>
      <c r="V2634" s="45" t="str">
        <f t="shared" si="435"/>
        <v/>
      </c>
      <c r="W2634" s="46" t="str">
        <f t="shared" si="436"/>
        <v/>
      </c>
      <c r="X2634" s="12"/>
    </row>
    <row r="2635" spans="1:24" x14ac:dyDescent="0.25">
      <c r="A2635" s="53">
        <v>4457</v>
      </c>
      <c r="B2635" s="22"/>
      <c r="C2635" s="34"/>
      <c r="D2635" s="45"/>
      <c r="E2635" s="44"/>
      <c r="F2635" s="45"/>
      <c r="G2635" s="45"/>
      <c r="H2635" s="45" t="str">
        <f t="shared" si="427"/>
        <v/>
      </c>
      <c r="I2635" s="46" t="str">
        <f t="shared" si="428"/>
        <v/>
      </c>
      <c r="J2635" s="34">
        <f t="shared" si="429"/>
        <v>0</v>
      </c>
      <c r="K2635" s="45">
        <f t="shared" si="430"/>
        <v>0</v>
      </c>
      <c r="L2635" s="44"/>
      <c r="M2635" s="45"/>
      <c r="N2635" s="45"/>
      <c r="O2635" s="45" t="str">
        <f t="shared" si="431"/>
        <v/>
      </c>
      <c r="P2635" s="46" t="str">
        <f t="shared" si="432"/>
        <v/>
      </c>
      <c r="Q2635" s="34">
        <f t="shared" si="433"/>
        <v>0</v>
      </c>
      <c r="R2635" s="45">
        <f t="shared" si="434"/>
        <v>0</v>
      </c>
      <c r="S2635" s="44"/>
      <c r="T2635" s="45"/>
      <c r="U2635" s="45"/>
      <c r="V2635" s="45" t="str">
        <f t="shared" si="435"/>
        <v/>
      </c>
      <c r="W2635" s="46" t="str">
        <f t="shared" si="436"/>
        <v/>
      </c>
      <c r="X2635" s="12"/>
    </row>
    <row r="2636" spans="1:24" x14ac:dyDescent="0.25">
      <c r="A2636" s="53">
        <v>4458</v>
      </c>
      <c r="B2636" s="22"/>
      <c r="C2636" s="34"/>
      <c r="D2636" s="45"/>
      <c r="E2636" s="44"/>
      <c r="F2636" s="45"/>
      <c r="G2636" s="45"/>
      <c r="H2636" s="45" t="str">
        <f t="shared" si="427"/>
        <v/>
      </c>
      <c r="I2636" s="46" t="str">
        <f t="shared" si="428"/>
        <v/>
      </c>
      <c r="J2636" s="34">
        <f t="shared" si="429"/>
        <v>0</v>
      </c>
      <c r="K2636" s="45">
        <f t="shared" si="430"/>
        <v>0</v>
      </c>
      <c r="L2636" s="44"/>
      <c r="M2636" s="45"/>
      <c r="N2636" s="45"/>
      <c r="O2636" s="45" t="str">
        <f t="shared" si="431"/>
        <v/>
      </c>
      <c r="P2636" s="46" t="str">
        <f t="shared" si="432"/>
        <v/>
      </c>
      <c r="Q2636" s="34">
        <f t="shared" si="433"/>
        <v>0</v>
      </c>
      <c r="R2636" s="45">
        <f t="shared" si="434"/>
        <v>0</v>
      </c>
      <c r="S2636" s="44"/>
      <c r="T2636" s="45"/>
      <c r="U2636" s="45"/>
      <c r="V2636" s="45" t="str">
        <f t="shared" si="435"/>
        <v/>
      </c>
      <c r="W2636" s="46" t="str">
        <f t="shared" si="436"/>
        <v/>
      </c>
      <c r="X2636" s="12"/>
    </row>
    <row r="2637" spans="1:24" x14ac:dyDescent="0.25">
      <c r="A2637" s="53">
        <v>4459</v>
      </c>
      <c r="B2637" s="22"/>
      <c r="C2637" s="34"/>
      <c r="D2637" s="45"/>
      <c r="E2637" s="44"/>
      <c r="F2637" s="45"/>
      <c r="G2637" s="45"/>
      <c r="H2637" s="45" t="str">
        <f t="shared" si="427"/>
        <v/>
      </c>
      <c r="I2637" s="46" t="str">
        <f t="shared" si="428"/>
        <v/>
      </c>
      <c r="J2637" s="34">
        <f t="shared" si="429"/>
        <v>0</v>
      </c>
      <c r="K2637" s="45">
        <f t="shared" si="430"/>
        <v>0</v>
      </c>
      <c r="L2637" s="44"/>
      <c r="M2637" s="45"/>
      <c r="N2637" s="45"/>
      <c r="O2637" s="45" t="str">
        <f t="shared" si="431"/>
        <v/>
      </c>
      <c r="P2637" s="46" t="str">
        <f t="shared" si="432"/>
        <v/>
      </c>
      <c r="Q2637" s="34">
        <f t="shared" si="433"/>
        <v>0</v>
      </c>
      <c r="R2637" s="45">
        <f t="shared" si="434"/>
        <v>0</v>
      </c>
      <c r="S2637" s="44"/>
      <c r="T2637" s="45"/>
      <c r="U2637" s="45"/>
      <c r="V2637" s="45" t="str">
        <f t="shared" si="435"/>
        <v/>
      </c>
      <c r="W2637" s="46" t="str">
        <f t="shared" si="436"/>
        <v/>
      </c>
      <c r="X2637" s="12"/>
    </row>
    <row r="2638" spans="1:24" x14ac:dyDescent="0.25">
      <c r="A2638" s="53">
        <v>4460</v>
      </c>
      <c r="B2638" s="22"/>
      <c r="C2638" s="34"/>
      <c r="D2638" s="45"/>
      <c r="E2638" s="44"/>
      <c r="F2638" s="45"/>
      <c r="G2638" s="45"/>
      <c r="H2638" s="45" t="str">
        <f t="shared" si="427"/>
        <v/>
      </c>
      <c r="I2638" s="46" t="str">
        <f t="shared" si="428"/>
        <v/>
      </c>
      <c r="J2638" s="34">
        <f t="shared" si="429"/>
        <v>0</v>
      </c>
      <c r="K2638" s="45">
        <f t="shared" si="430"/>
        <v>0</v>
      </c>
      <c r="L2638" s="44"/>
      <c r="M2638" s="45"/>
      <c r="N2638" s="45"/>
      <c r="O2638" s="45" t="str">
        <f t="shared" si="431"/>
        <v/>
      </c>
      <c r="P2638" s="46" t="str">
        <f t="shared" si="432"/>
        <v/>
      </c>
      <c r="Q2638" s="34">
        <f t="shared" si="433"/>
        <v>0</v>
      </c>
      <c r="R2638" s="45">
        <f t="shared" si="434"/>
        <v>0</v>
      </c>
      <c r="S2638" s="44"/>
      <c r="T2638" s="45"/>
      <c r="U2638" s="45"/>
      <c r="V2638" s="45" t="str">
        <f t="shared" si="435"/>
        <v/>
      </c>
      <c r="W2638" s="46" t="str">
        <f t="shared" si="436"/>
        <v/>
      </c>
      <c r="X2638" s="12"/>
    </row>
    <row r="2639" spans="1:24" x14ac:dyDescent="0.25">
      <c r="A2639" s="53">
        <v>4461</v>
      </c>
      <c r="B2639" s="22"/>
      <c r="C2639" s="34"/>
      <c r="D2639" s="45"/>
      <c r="E2639" s="44"/>
      <c r="F2639" s="45"/>
      <c r="G2639" s="45"/>
      <c r="H2639" s="45" t="str">
        <f t="shared" si="427"/>
        <v/>
      </c>
      <c r="I2639" s="46" t="str">
        <f t="shared" si="428"/>
        <v/>
      </c>
      <c r="J2639" s="34">
        <f t="shared" si="429"/>
        <v>0</v>
      </c>
      <c r="K2639" s="45">
        <f t="shared" si="430"/>
        <v>0</v>
      </c>
      <c r="L2639" s="44"/>
      <c r="M2639" s="45"/>
      <c r="N2639" s="45"/>
      <c r="O2639" s="45" t="str">
        <f t="shared" si="431"/>
        <v/>
      </c>
      <c r="P2639" s="46" t="str">
        <f t="shared" si="432"/>
        <v/>
      </c>
      <c r="Q2639" s="34">
        <f t="shared" si="433"/>
        <v>0</v>
      </c>
      <c r="R2639" s="45">
        <f t="shared" si="434"/>
        <v>0</v>
      </c>
      <c r="S2639" s="44"/>
      <c r="T2639" s="45"/>
      <c r="U2639" s="45"/>
      <c r="V2639" s="45" t="str">
        <f t="shared" si="435"/>
        <v/>
      </c>
      <c r="W2639" s="46" t="str">
        <f t="shared" si="436"/>
        <v/>
      </c>
      <c r="X2639" s="12"/>
    </row>
    <row r="2640" spans="1:24" x14ac:dyDescent="0.25">
      <c r="A2640" s="53">
        <v>4462</v>
      </c>
      <c r="B2640" s="22"/>
      <c r="C2640" s="34"/>
      <c r="D2640" s="45"/>
      <c r="E2640" s="44"/>
      <c r="F2640" s="45"/>
      <c r="G2640" s="45"/>
      <c r="H2640" s="45" t="str">
        <f t="shared" si="427"/>
        <v/>
      </c>
      <c r="I2640" s="46" t="str">
        <f t="shared" si="428"/>
        <v/>
      </c>
      <c r="J2640" s="34">
        <f t="shared" si="429"/>
        <v>0</v>
      </c>
      <c r="K2640" s="45">
        <f t="shared" si="430"/>
        <v>0</v>
      </c>
      <c r="L2640" s="44"/>
      <c r="M2640" s="45"/>
      <c r="N2640" s="45"/>
      <c r="O2640" s="45" t="str">
        <f t="shared" si="431"/>
        <v/>
      </c>
      <c r="P2640" s="46" t="str">
        <f t="shared" si="432"/>
        <v/>
      </c>
      <c r="Q2640" s="34">
        <f t="shared" si="433"/>
        <v>0</v>
      </c>
      <c r="R2640" s="45">
        <f t="shared" si="434"/>
        <v>0</v>
      </c>
      <c r="S2640" s="44"/>
      <c r="T2640" s="45"/>
      <c r="U2640" s="45"/>
      <c r="V2640" s="45" t="str">
        <f t="shared" si="435"/>
        <v/>
      </c>
      <c r="W2640" s="46" t="str">
        <f t="shared" si="436"/>
        <v/>
      </c>
      <c r="X2640" s="12"/>
    </row>
    <row r="2641" spans="1:24" x14ac:dyDescent="0.25">
      <c r="A2641" s="53">
        <v>4463</v>
      </c>
      <c r="B2641" s="22"/>
      <c r="C2641" s="34"/>
      <c r="D2641" s="45"/>
      <c r="E2641" s="44"/>
      <c r="F2641" s="45"/>
      <c r="G2641" s="45"/>
      <c r="H2641" s="45" t="str">
        <f t="shared" si="427"/>
        <v/>
      </c>
      <c r="I2641" s="46" t="str">
        <f t="shared" si="428"/>
        <v/>
      </c>
      <c r="J2641" s="34">
        <f t="shared" si="429"/>
        <v>0</v>
      </c>
      <c r="K2641" s="45">
        <f t="shared" si="430"/>
        <v>0</v>
      </c>
      <c r="L2641" s="44"/>
      <c r="M2641" s="45"/>
      <c r="N2641" s="45"/>
      <c r="O2641" s="45" t="str">
        <f t="shared" si="431"/>
        <v/>
      </c>
      <c r="P2641" s="46" t="str">
        <f t="shared" si="432"/>
        <v/>
      </c>
      <c r="Q2641" s="34">
        <f t="shared" si="433"/>
        <v>0</v>
      </c>
      <c r="R2641" s="45">
        <f t="shared" si="434"/>
        <v>0</v>
      </c>
      <c r="S2641" s="44"/>
      <c r="T2641" s="45"/>
      <c r="U2641" s="45"/>
      <c r="V2641" s="45" t="str">
        <f t="shared" si="435"/>
        <v/>
      </c>
      <c r="W2641" s="46" t="str">
        <f t="shared" si="436"/>
        <v/>
      </c>
      <c r="X2641" s="12"/>
    </row>
    <row r="2642" spans="1:24" x14ac:dyDescent="0.25">
      <c r="A2642" s="53">
        <v>4464</v>
      </c>
      <c r="B2642" s="22"/>
      <c r="C2642" s="34"/>
      <c r="D2642" s="45"/>
      <c r="E2642" s="44"/>
      <c r="F2642" s="45"/>
      <c r="G2642" s="45"/>
      <c r="H2642" s="45" t="str">
        <f t="shared" si="427"/>
        <v/>
      </c>
      <c r="I2642" s="46" t="str">
        <f t="shared" si="428"/>
        <v/>
      </c>
      <c r="J2642" s="34">
        <f t="shared" si="429"/>
        <v>0</v>
      </c>
      <c r="K2642" s="45">
        <f t="shared" si="430"/>
        <v>0</v>
      </c>
      <c r="L2642" s="44"/>
      <c r="M2642" s="45"/>
      <c r="N2642" s="45"/>
      <c r="O2642" s="45" t="str">
        <f t="shared" si="431"/>
        <v/>
      </c>
      <c r="P2642" s="46" t="str">
        <f t="shared" si="432"/>
        <v/>
      </c>
      <c r="Q2642" s="34">
        <f t="shared" si="433"/>
        <v>0</v>
      </c>
      <c r="R2642" s="45">
        <f t="shared" si="434"/>
        <v>0</v>
      </c>
      <c r="S2642" s="44"/>
      <c r="T2642" s="45"/>
      <c r="U2642" s="45"/>
      <c r="V2642" s="45" t="str">
        <f t="shared" si="435"/>
        <v/>
      </c>
      <c r="W2642" s="46" t="str">
        <f t="shared" si="436"/>
        <v/>
      </c>
      <c r="X2642" s="12"/>
    </row>
    <row r="2643" spans="1:24" x14ac:dyDescent="0.25">
      <c r="A2643" s="53">
        <v>4465</v>
      </c>
      <c r="B2643" s="22"/>
      <c r="C2643" s="34"/>
      <c r="D2643" s="45"/>
      <c r="E2643" s="44"/>
      <c r="F2643" s="45"/>
      <c r="G2643" s="45"/>
      <c r="H2643" s="45" t="str">
        <f t="shared" si="427"/>
        <v/>
      </c>
      <c r="I2643" s="46" t="str">
        <f t="shared" si="428"/>
        <v/>
      </c>
      <c r="J2643" s="34">
        <f t="shared" si="429"/>
        <v>0</v>
      </c>
      <c r="K2643" s="45">
        <f t="shared" si="430"/>
        <v>0</v>
      </c>
      <c r="L2643" s="44"/>
      <c r="M2643" s="45"/>
      <c r="N2643" s="45"/>
      <c r="O2643" s="45" t="str">
        <f t="shared" si="431"/>
        <v/>
      </c>
      <c r="P2643" s="46" t="str">
        <f t="shared" si="432"/>
        <v/>
      </c>
      <c r="Q2643" s="34">
        <f t="shared" si="433"/>
        <v>0</v>
      </c>
      <c r="R2643" s="45">
        <f t="shared" si="434"/>
        <v>0</v>
      </c>
      <c r="S2643" s="44"/>
      <c r="T2643" s="45"/>
      <c r="U2643" s="45"/>
      <c r="V2643" s="45" t="str">
        <f t="shared" si="435"/>
        <v/>
      </c>
      <c r="W2643" s="46" t="str">
        <f t="shared" si="436"/>
        <v/>
      </c>
      <c r="X2643" s="12"/>
    </row>
    <row r="2644" spans="1:24" x14ac:dyDescent="0.25">
      <c r="A2644" s="53">
        <v>4466</v>
      </c>
      <c r="B2644" s="22"/>
      <c r="C2644" s="34"/>
      <c r="D2644" s="45"/>
      <c r="E2644" s="44"/>
      <c r="F2644" s="45"/>
      <c r="G2644" s="45"/>
      <c r="H2644" s="45" t="str">
        <f t="shared" si="427"/>
        <v/>
      </c>
      <c r="I2644" s="46" t="str">
        <f t="shared" si="428"/>
        <v/>
      </c>
      <c r="J2644" s="34">
        <f t="shared" si="429"/>
        <v>0</v>
      </c>
      <c r="K2644" s="45">
        <f t="shared" si="430"/>
        <v>0</v>
      </c>
      <c r="L2644" s="44"/>
      <c r="M2644" s="45"/>
      <c r="N2644" s="45"/>
      <c r="O2644" s="45" t="str">
        <f t="shared" si="431"/>
        <v/>
      </c>
      <c r="P2644" s="46" t="str">
        <f t="shared" si="432"/>
        <v/>
      </c>
      <c r="Q2644" s="34">
        <f t="shared" si="433"/>
        <v>0</v>
      </c>
      <c r="R2644" s="45">
        <f t="shared" si="434"/>
        <v>0</v>
      </c>
      <c r="S2644" s="44"/>
      <c r="T2644" s="45"/>
      <c r="U2644" s="45"/>
      <c r="V2644" s="45" t="str">
        <f t="shared" si="435"/>
        <v/>
      </c>
      <c r="W2644" s="46" t="str">
        <f t="shared" si="436"/>
        <v/>
      </c>
      <c r="X2644" s="12"/>
    </row>
    <row r="2645" spans="1:24" x14ac:dyDescent="0.25">
      <c r="A2645" s="53">
        <v>4467</v>
      </c>
      <c r="B2645" s="22"/>
      <c r="C2645" s="34"/>
      <c r="D2645" s="45"/>
      <c r="E2645" s="44"/>
      <c r="F2645" s="45"/>
      <c r="G2645" s="45"/>
      <c r="H2645" s="45" t="str">
        <f t="shared" si="427"/>
        <v/>
      </c>
      <c r="I2645" s="46" t="str">
        <f t="shared" si="428"/>
        <v/>
      </c>
      <c r="J2645" s="34">
        <f t="shared" si="429"/>
        <v>0</v>
      </c>
      <c r="K2645" s="45">
        <f t="shared" si="430"/>
        <v>0</v>
      </c>
      <c r="L2645" s="44"/>
      <c r="M2645" s="45"/>
      <c r="N2645" s="45"/>
      <c r="O2645" s="45" t="str">
        <f t="shared" si="431"/>
        <v/>
      </c>
      <c r="P2645" s="46" t="str">
        <f t="shared" si="432"/>
        <v/>
      </c>
      <c r="Q2645" s="34">
        <f t="shared" si="433"/>
        <v>0</v>
      </c>
      <c r="R2645" s="45">
        <f t="shared" si="434"/>
        <v>0</v>
      </c>
      <c r="S2645" s="44"/>
      <c r="T2645" s="45"/>
      <c r="U2645" s="45"/>
      <c r="V2645" s="45" t="str">
        <f t="shared" si="435"/>
        <v/>
      </c>
      <c r="W2645" s="46" t="str">
        <f t="shared" si="436"/>
        <v/>
      </c>
      <c r="X2645" s="12"/>
    </row>
    <row r="2646" spans="1:24" x14ac:dyDescent="0.25">
      <c r="A2646" s="53">
        <v>4468</v>
      </c>
      <c r="B2646" s="22"/>
      <c r="C2646" s="34"/>
      <c r="D2646" s="45"/>
      <c r="E2646" s="44"/>
      <c r="F2646" s="45"/>
      <c r="G2646" s="45"/>
      <c r="H2646" s="45" t="str">
        <f t="shared" si="427"/>
        <v/>
      </c>
      <c r="I2646" s="46" t="str">
        <f t="shared" si="428"/>
        <v/>
      </c>
      <c r="J2646" s="34">
        <f t="shared" si="429"/>
        <v>0</v>
      </c>
      <c r="K2646" s="45">
        <f t="shared" si="430"/>
        <v>0</v>
      </c>
      <c r="L2646" s="44"/>
      <c r="M2646" s="45"/>
      <c r="N2646" s="45"/>
      <c r="O2646" s="45" t="str">
        <f t="shared" si="431"/>
        <v/>
      </c>
      <c r="P2646" s="46" t="str">
        <f t="shared" si="432"/>
        <v/>
      </c>
      <c r="Q2646" s="34">
        <f t="shared" si="433"/>
        <v>0</v>
      </c>
      <c r="R2646" s="45">
        <f t="shared" si="434"/>
        <v>0</v>
      </c>
      <c r="S2646" s="44"/>
      <c r="T2646" s="45"/>
      <c r="U2646" s="45"/>
      <c r="V2646" s="45" t="str">
        <f t="shared" si="435"/>
        <v/>
      </c>
      <c r="W2646" s="46" t="str">
        <f t="shared" si="436"/>
        <v/>
      </c>
      <c r="X2646" s="12"/>
    </row>
    <row r="2647" spans="1:24" x14ac:dyDescent="0.25">
      <c r="A2647" s="53">
        <v>4469</v>
      </c>
      <c r="B2647" s="22"/>
      <c r="C2647" s="34"/>
      <c r="D2647" s="45"/>
      <c r="E2647" s="44"/>
      <c r="F2647" s="45"/>
      <c r="G2647" s="45"/>
      <c r="H2647" s="45" t="str">
        <f t="shared" si="427"/>
        <v/>
      </c>
      <c r="I2647" s="46" t="str">
        <f t="shared" si="428"/>
        <v/>
      </c>
      <c r="J2647" s="34">
        <f t="shared" si="429"/>
        <v>0</v>
      </c>
      <c r="K2647" s="45">
        <f t="shared" si="430"/>
        <v>0</v>
      </c>
      <c r="L2647" s="44"/>
      <c r="M2647" s="45"/>
      <c r="N2647" s="45"/>
      <c r="O2647" s="45" t="str">
        <f t="shared" si="431"/>
        <v/>
      </c>
      <c r="P2647" s="46" t="str">
        <f t="shared" si="432"/>
        <v/>
      </c>
      <c r="Q2647" s="34">
        <f t="shared" si="433"/>
        <v>0</v>
      </c>
      <c r="R2647" s="45">
        <f t="shared" si="434"/>
        <v>0</v>
      </c>
      <c r="S2647" s="44"/>
      <c r="T2647" s="45"/>
      <c r="U2647" s="45"/>
      <c r="V2647" s="45" t="str">
        <f t="shared" si="435"/>
        <v/>
      </c>
      <c r="W2647" s="46" t="str">
        <f t="shared" si="436"/>
        <v/>
      </c>
      <c r="X2647" s="12"/>
    </row>
    <row r="2648" spans="1:24" x14ac:dyDescent="0.25">
      <c r="A2648" s="53">
        <v>4470</v>
      </c>
      <c r="B2648" s="22"/>
      <c r="C2648" s="34"/>
      <c r="D2648" s="45"/>
      <c r="E2648" s="44"/>
      <c r="F2648" s="45"/>
      <c r="G2648" s="45"/>
      <c r="H2648" s="45" t="str">
        <f t="shared" si="427"/>
        <v/>
      </c>
      <c r="I2648" s="46" t="str">
        <f t="shared" si="428"/>
        <v/>
      </c>
      <c r="J2648" s="34">
        <f t="shared" si="429"/>
        <v>0</v>
      </c>
      <c r="K2648" s="45">
        <f t="shared" si="430"/>
        <v>0</v>
      </c>
      <c r="L2648" s="44"/>
      <c r="M2648" s="45"/>
      <c r="N2648" s="45"/>
      <c r="O2648" s="45" t="str">
        <f t="shared" si="431"/>
        <v/>
      </c>
      <c r="P2648" s="46" t="str">
        <f t="shared" si="432"/>
        <v/>
      </c>
      <c r="Q2648" s="34">
        <f t="shared" si="433"/>
        <v>0</v>
      </c>
      <c r="R2648" s="45">
        <f t="shared" si="434"/>
        <v>0</v>
      </c>
      <c r="S2648" s="44"/>
      <c r="T2648" s="45"/>
      <c r="U2648" s="45"/>
      <c r="V2648" s="45" t="str">
        <f t="shared" si="435"/>
        <v/>
      </c>
      <c r="W2648" s="46" t="str">
        <f t="shared" si="436"/>
        <v/>
      </c>
      <c r="X2648" s="12"/>
    </row>
    <row r="2649" spans="1:24" x14ac:dyDescent="0.25">
      <c r="A2649" s="53">
        <v>4471</v>
      </c>
      <c r="B2649" s="22"/>
      <c r="C2649" s="34"/>
      <c r="D2649" s="45"/>
      <c r="E2649" s="44"/>
      <c r="F2649" s="45"/>
      <c r="G2649" s="45"/>
      <c r="H2649" s="45" t="str">
        <f t="shared" si="427"/>
        <v/>
      </c>
      <c r="I2649" s="46" t="str">
        <f t="shared" si="428"/>
        <v/>
      </c>
      <c r="J2649" s="34">
        <f t="shared" si="429"/>
        <v>0</v>
      </c>
      <c r="K2649" s="45">
        <f t="shared" si="430"/>
        <v>0</v>
      </c>
      <c r="L2649" s="44"/>
      <c r="M2649" s="45"/>
      <c r="N2649" s="45"/>
      <c r="O2649" s="45" t="str">
        <f t="shared" si="431"/>
        <v/>
      </c>
      <c r="P2649" s="46" t="str">
        <f t="shared" si="432"/>
        <v/>
      </c>
      <c r="Q2649" s="34">
        <f t="shared" si="433"/>
        <v>0</v>
      </c>
      <c r="R2649" s="45">
        <f t="shared" si="434"/>
        <v>0</v>
      </c>
      <c r="S2649" s="44"/>
      <c r="T2649" s="45"/>
      <c r="U2649" s="45"/>
      <c r="V2649" s="45" t="str">
        <f t="shared" si="435"/>
        <v/>
      </c>
      <c r="W2649" s="46" t="str">
        <f t="shared" si="436"/>
        <v/>
      </c>
      <c r="X2649" s="12"/>
    </row>
    <row r="2650" spans="1:24" x14ac:dyDescent="0.25">
      <c r="A2650" s="53">
        <v>4472</v>
      </c>
      <c r="B2650" s="22"/>
      <c r="C2650" s="34"/>
      <c r="D2650" s="45"/>
      <c r="E2650" s="44"/>
      <c r="F2650" s="45"/>
      <c r="G2650" s="45"/>
      <c r="H2650" s="45" t="str">
        <f t="shared" si="427"/>
        <v/>
      </c>
      <c r="I2650" s="46" t="str">
        <f t="shared" si="428"/>
        <v/>
      </c>
      <c r="J2650" s="34">
        <f t="shared" si="429"/>
        <v>0</v>
      </c>
      <c r="K2650" s="45">
        <f t="shared" si="430"/>
        <v>0</v>
      </c>
      <c r="L2650" s="44"/>
      <c r="M2650" s="45"/>
      <c r="N2650" s="45"/>
      <c r="O2650" s="45" t="str">
        <f t="shared" si="431"/>
        <v/>
      </c>
      <c r="P2650" s="46" t="str">
        <f t="shared" si="432"/>
        <v/>
      </c>
      <c r="Q2650" s="34">
        <f t="shared" si="433"/>
        <v>0</v>
      </c>
      <c r="R2650" s="45">
        <f t="shared" si="434"/>
        <v>0</v>
      </c>
      <c r="S2650" s="44"/>
      <c r="T2650" s="45"/>
      <c r="U2650" s="45"/>
      <c r="V2650" s="45" t="str">
        <f t="shared" si="435"/>
        <v/>
      </c>
      <c r="W2650" s="46" t="str">
        <f t="shared" si="436"/>
        <v/>
      </c>
      <c r="X2650" s="12"/>
    </row>
    <row r="2651" spans="1:24" x14ac:dyDescent="0.25">
      <c r="A2651" s="53">
        <v>4473</v>
      </c>
      <c r="B2651" s="22"/>
      <c r="C2651" s="34"/>
      <c r="D2651" s="45"/>
      <c r="E2651" s="44"/>
      <c r="F2651" s="45"/>
      <c r="G2651" s="45"/>
      <c r="H2651" s="45" t="str">
        <f t="shared" si="427"/>
        <v/>
      </c>
      <c r="I2651" s="46" t="str">
        <f t="shared" si="428"/>
        <v/>
      </c>
      <c r="J2651" s="34">
        <f t="shared" si="429"/>
        <v>0</v>
      </c>
      <c r="K2651" s="45">
        <f t="shared" si="430"/>
        <v>0</v>
      </c>
      <c r="L2651" s="44"/>
      <c r="M2651" s="45"/>
      <c r="N2651" s="45"/>
      <c r="O2651" s="45" t="str">
        <f t="shared" si="431"/>
        <v/>
      </c>
      <c r="P2651" s="46" t="str">
        <f t="shared" si="432"/>
        <v/>
      </c>
      <c r="Q2651" s="34">
        <f t="shared" si="433"/>
        <v>0</v>
      </c>
      <c r="R2651" s="45">
        <f t="shared" si="434"/>
        <v>0</v>
      </c>
      <c r="S2651" s="44"/>
      <c r="T2651" s="45"/>
      <c r="U2651" s="45"/>
      <c r="V2651" s="45" t="str">
        <f t="shared" si="435"/>
        <v/>
      </c>
      <c r="W2651" s="46" t="str">
        <f t="shared" si="436"/>
        <v/>
      </c>
      <c r="X2651" s="12"/>
    </row>
    <row r="2652" spans="1:24" x14ac:dyDescent="0.25">
      <c r="A2652" s="53">
        <v>4474</v>
      </c>
      <c r="B2652" s="22"/>
      <c r="C2652" s="34"/>
      <c r="D2652" s="45"/>
      <c r="E2652" s="44"/>
      <c r="F2652" s="45"/>
      <c r="G2652" s="45"/>
      <c r="H2652" s="45" t="str">
        <f t="shared" si="427"/>
        <v/>
      </c>
      <c r="I2652" s="46" t="str">
        <f t="shared" si="428"/>
        <v/>
      </c>
      <c r="J2652" s="34">
        <f t="shared" si="429"/>
        <v>0</v>
      </c>
      <c r="K2652" s="45">
        <f t="shared" si="430"/>
        <v>0</v>
      </c>
      <c r="L2652" s="44"/>
      <c r="M2652" s="45"/>
      <c r="N2652" s="45"/>
      <c r="O2652" s="45" t="str">
        <f t="shared" si="431"/>
        <v/>
      </c>
      <c r="P2652" s="46" t="str">
        <f t="shared" si="432"/>
        <v/>
      </c>
      <c r="Q2652" s="34">
        <f t="shared" si="433"/>
        <v>0</v>
      </c>
      <c r="R2652" s="45">
        <f t="shared" si="434"/>
        <v>0</v>
      </c>
      <c r="S2652" s="44"/>
      <c r="T2652" s="45"/>
      <c r="U2652" s="45"/>
      <c r="V2652" s="45" t="str">
        <f t="shared" si="435"/>
        <v/>
      </c>
      <c r="W2652" s="46" t="str">
        <f t="shared" si="436"/>
        <v/>
      </c>
      <c r="X2652" s="12"/>
    </row>
    <row r="2653" spans="1:24" x14ac:dyDescent="0.25">
      <c r="A2653" s="53">
        <v>4475</v>
      </c>
      <c r="B2653" s="22"/>
      <c r="C2653" s="34"/>
      <c r="D2653" s="45"/>
      <c r="E2653" s="44"/>
      <c r="F2653" s="45"/>
      <c r="G2653" s="45"/>
      <c r="H2653" s="45" t="str">
        <f t="shared" si="427"/>
        <v/>
      </c>
      <c r="I2653" s="46" t="str">
        <f t="shared" si="428"/>
        <v/>
      </c>
      <c r="J2653" s="34">
        <f t="shared" si="429"/>
        <v>0</v>
      </c>
      <c r="K2653" s="45">
        <f t="shared" si="430"/>
        <v>0</v>
      </c>
      <c r="L2653" s="44"/>
      <c r="M2653" s="45"/>
      <c r="N2653" s="45"/>
      <c r="O2653" s="45" t="str">
        <f t="shared" si="431"/>
        <v/>
      </c>
      <c r="P2653" s="46" t="str">
        <f t="shared" si="432"/>
        <v/>
      </c>
      <c r="Q2653" s="34">
        <f t="shared" si="433"/>
        <v>0</v>
      </c>
      <c r="R2653" s="45">
        <f t="shared" si="434"/>
        <v>0</v>
      </c>
      <c r="S2653" s="44"/>
      <c r="T2653" s="45"/>
      <c r="U2653" s="45"/>
      <c r="V2653" s="45" t="str">
        <f t="shared" si="435"/>
        <v/>
      </c>
      <c r="W2653" s="46" t="str">
        <f t="shared" si="436"/>
        <v/>
      </c>
      <c r="X2653" s="12"/>
    </row>
    <row r="2654" spans="1:24" x14ac:dyDescent="0.25">
      <c r="A2654" s="53">
        <v>4476</v>
      </c>
      <c r="B2654" s="22"/>
      <c r="C2654" s="34"/>
      <c r="D2654" s="45"/>
      <c r="E2654" s="44"/>
      <c r="F2654" s="45"/>
      <c r="G2654" s="45"/>
      <c r="H2654" s="45" t="str">
        <f t="shared" si="427"/>
        <v/>
      </c>
      <c r="I2654" s="46" t="str">
        <f t="shared" si="428"/>
        <v/>
      </c>
      <c r="J2654" s="34">
        <f t="shared" si="429"/>
        <v>0</v>
      </c>
      <c r="K2654" s="45">
        <f t="shared" si="430"/>
        <v>0</v>
      </c>
      <c r="L2654" s="44"/>
      <c r="M2654" s="45"/>
      <c r="N2654" s="45"/>
      <c r="O2654" s="45" t="str">
        <f t="shared" si="431"/>
        <v/>
      </c>
      <c r="P2654" s="46" t="str">
        <f t="shared" si="432"/>
        <v/>
      </c>
      <c r="Q2654" s="34">
        <f t="shared" si="433"/>
        <v>0</v>
      </c>
      <c r="R2654" s="45">
        <f t="shared" si="434"/>
        <v>0</v>
      </c>
      <c r="S2654" s="44"/>
      <c r="T2654" s="45"/>
      <c r="U2654" s="45"/>
      <c r="V2654" s="45" t="str">
        <f t="shared" si="435"/>
        <v/>
      </c>
      <c r="W2654" s="46" t="str">
        <f t="shared" si="436"/>
        <v/>
      </c>
      <c r="X2654" s="12"/>
    </row>
    <row r="2655" spans="1:24" x14ac:dyDescent="0.25">
      <c r="A2655" s="53">
        <v>4477</v>
      </c>
      <c r="B2655" s="22"/>
      <c r="C2655" s="34"/>
      <c r="D2655" s="45"/>
      <c r="E2655" s="44"/>
      <c r="F2655" s="45"/>
      <c r="G2655" s="45"/>
      <c r="H2655" s="45" t="str">
        <f t="shared" si="427"/>
        <v/>
      </c>
      <c r="I2655" s="46" t="str">
        <f t="shared" si="428"/>
        <v/>
      </c>
      <c r="J2655" s="34">
        <f t="shared" si="429"/>
        <v>0</v>
      </c>
      <c r="K2655" s="45">
        <f t="shared" si="430"/>
        <v>0</v>
      </c>
      <c r="L2655" s="44"/>
      <c r="M2655" s="45"/>
      <c r="N2655" s="45"/>
      <c r="O2655" s="45" t="str">
        <f t="shared" si="431"/>
        <v/>
      </c>
      <c r="P2655" s="46" t="str">
        <f t="shared" si="432"/>
        <v/>
      </c>
      <c r="Q2655" s="34">
        <f t="shared" si="433"/>
        <v>0</v>
      </c>
      <c r="R2655" s="45">
        <f t="shared" si="434"/>
        <v>0</v>
      </c>
      <c r="S2655" s="44"/>
      <c r="T2655" s="45"/>
      <c r="U2655" s="45"/>
      <c r="V2655" s="45" t="str">
        <f t="shared" si="435"/>
        <v/>
      </c>
      <c r="W2655" s="46" t="str">
        <f t="shared" si="436"/>
        <v/>
      </c>
      <c r="X2655" s="12"/>
    </row>
    <row r="2656" spans="1:24" x14ac:dyDescent="0.25">
      <c r="A2656" s="53">
        <v>4478</v>
      </c>
      <c r="B2656" s="22"/>
      <c r="C2656" s="34"/>
      <c r="D2656" s="45"/>
      <c r="E2656" s="44"/>
      <c r="F2656" s="45"/>
      <c r="G2656" s="45"/>
      <c r="H2656" s="45" t="str">
        <f t="shared" si="427"/>
        <v/>
      </c>
      <c r="I2656" s="46" t="str">
        <f t="shared" si="428"/>
        <v/>
      </c>
      <c r="J2656" s="34">
        <f t="shared" si="429"/>
        <v>0</v>
      </c>
      <c r="K2656" s="45">
        <f t="shared" si="430"/>
        <v>0</v>
      </c>
      <c r="L2656" s="44"/>
      <c r="M2656" s="45"/>
      <c r="N2656" s="45"/>
      <c r="O2656" s="45" t="str">
        <f t="shared" si="431"/>
        <v/>
      </c>
      <c r="P2656" s="46" t="str">
        <f t="shared" si="432"/>
        <v/>
      </c>
      <c r="Q2656" s="34">
        <f t="shared" si="433"/>
        <v>0</v>
      </c>
      <c r="R2656" s="45">
        <f t="shared" si="434"/>
        <v>0</v>
      </c>
      <c r="S2656" s="44"/>
      <c r="T2656" s="45"/>
      <c r="U2656" s="45"/>
      <c r="V2656" s="45" t="str">
        <f t="shared" si="435"/>
        <v/>
      </c>
      <c r="W2656" s="46" t="str">
        <f t="shared" si="436"/>
        <v/>
      </c>
      <c r="X2656" s="12"/>
    </row>
    <row r="2657" spans="1:24" x14ac:dyDescent="0.25">
      <c r="A2657" s="53">
        <v>4479</v>
      </c>
      <c r="B2657" s="22"/>
      <c r="C2657" s="34"/>
      <c r="D2657" s="45"/>
      <c r="E2657" s="44"/>
      <c r="F2657" s="45"/>
      <c r="G2657" s="45"/>
      <c r="H2657" s="45" t="str">
        <f t="shared" si="427"/>
        <v/>
      </c>
      <c r="I2657" s="46" t="str">
        <f t="shared" si="428"/>
        <v/>
      </c>
      <c r="J2657" s="34">
        <f t="shared" si="429"/>
        <v>0</v>
      </c>
      <c r="K2657" s="45">
        <f t="shared" si="430"/>
        <v>0</v>
      </c>
      <c r="L2657" s="44"/>
      <c r="M2657" s="45"/>
      <c r="N2657" s="45"/>
      <c r="O2657" s="45" t="str">
        <f t="shared" si="431"/>
        <v/>
      </c>
      <c r="P2657" s="46" t="str">
        <f t="shared" si="432"/>
        <v/>
      </c>
      <c r="Q2657" s="34">
        <f t="shared" si="433"/>
        <v>0</v>
      </c>
      <c r="R2657" s="45">
        <f t="shared" si="434"/>
        <v>0</v>
      </c>
      <c r="S2657" s="44"/>
      <c r="T2657" s="45"/>
      <c r="U2657" s="45"/>
      <c r="V2657" s="45" t="str">
        <f t="shared" si="435"/>
        <v/>
      </c>
      <c r="W2657" s="46" t="str">
        <f t="shared" si="436"/>
        <v/>
      </c>
      <c r="X2657" s="12"/>
    </row>
    <row r="2658" spans="1:24" x14ac:dyDescent="0.25">
      <c r="A2658" s="53">
        <v>4480</v>
      </c>
      <c r="B2658" s="22"/>
      <c r="C2658" s="34"/>
      <c r="D2658" s="45"/>
      <c r="E2658" s="44"/>
      <c r="F2658" s="45"/>
      <c r="G2658" s="45"/>
      <c r="H2658" s="45" t="str">
        <f t="shared" si="427"/>
        <v/>
      </c>
      <c r="I2658" s="46" t="str">
        <f t="shared" si="428"/>
        <v/>
      </c>
      <c r="J2658" s="34">
        <f t="shared" si="429"/>
        <v>0</v>
      </c>
      <c r="K2658" s="45">
        <f t="shared" si="430"/>
        <v>0</v>
      </c>
      <c r="L2658" s="44"/>
      <c r="M2658" s="45"/>
      <c r="N2658" s="45"/>
      <c r="O2658" s="45" t="str">
        <f t="shared" si="431"/>
        <v/>
      </c>
      <c r="P2658" s="46" t="str">
        <f t="shared" si="432"/>
        <v/>
      </c>
      <c r="Q2658" s="34">
        <f t="shared" si="433"/>
        <v>0</v>
      </c>
      <c r="R2658" s="45">
        <f t="shared" si="434"/>
        <v>0</v>
      </c>
      <c r="S2658" s="44"/>
      <c r="T2658" s="45"/>
      <c r="U2658" s="45"/>
      <c r="V2658" s="45" t="str">
        <f t="shared" si="435"/>
        <v/>
      </c>
      <c r="W2658" s="46" t="str">
        <f t="shared" si="436"/>
        <v/>
      </c>
      <c r="X2658" s="12"/>
    </row>
    <row r="2659" spans="1:24" x14ac:dyDescent="0.25">
      <c r="A2659" s="53">
        <v>4481</v>
      </c>
      <c r="B2659" s="22"/>
      <c r="C2659" s="34"/>
      <c r="D2659" s="45"/>
      <c r="E2659" s="44"/>
      <c r="F2659" s="45"/>
      <c r="G2659" s="45"/>
      <c r="H2659" s="45" t="str">
        <f t="shared" si="427"/>
        <v/>
      </c>
      <c r="I2659" s="46" t="str">
        <f t="shared" si="428"/>
        <v/>
      </c>
      <c r="J2659" s="34">
        <f t="shared" si="429"/>
        <v>0</v>
      </c>
      <c r="K2659" s="45">
        <f t="shared" si="430"/>
        <v>0</v>
      </c>
      <c r="L2659" s="44"/>
      <c r="M2659" s="45"/>
      <c r="N2659" s="45"/>
      <c r="O2659" s="45" t="str">
        <f t="shared" si="431"/>
        <v/>
      </c>
      <c r="P2659" s="46" t="str">
        <f t="shared" si="432"/>
        <v/>
      </c>
      <c r="Q2659" s="34">
        <f t="shared" si="433"/>
        <v>0</v>
      </c>
      <c r="R2659" s="45">
        <f t="shared" si="434"/>
        <v>0</v>
      </c>
      <c r="S2659" s="44"/>
      <c r="T2659" s="45"/>
      <c r="U2659" s="45"/>
      <c r="V2659" s="45" t="str">
        <f t="shared" si="435"/>
        <v/>
      </c>
      <c r="W2659" s="46" t="str">
        <f t="shared" si="436"/>
        <v/>
      </c>
      <c r="X2659" s="12"/>
    </row>
    <row r="2660" spans="1:24" x14ac:dyDescent="0.25">
      <c r="A2660" s="53">
        <v>4482</v>
      </c>
      <c r="B2660" s="22"/>
      <c r="C2660" s="34"/>
      <c r="D2660" s="45"/>
      <c r="E2660" s="44"/>
      <c r="F2660" s="45"/>
      <c r="G2660" s="45"/>
      <c r="H2660" s="45" t="str">
        <f t="shared" si="427"/>
        <v/>
      </c>
      <c r="I2660" s="46" t="str">
        <f t="shared" si="428"/>
        <v/>
      </c>
      <c r="J2660" s="34">
        <f t="shared" si="429"/>
        <v>0</v>
      </c>
      <c r="K2660" s="45">
        <f t="shared" si="430"/>
        <v>0</v>
      </c>
      <c r="L2660" s="44"/>
      <c r="M2660" s="45"/>
      <c r="N2660" s="45"/>
      <c r="O2660" s="45" t="str">
        <f t="shared" si="431"/>
        <v/>
      </c>
      <c r="P2660" s="46" t="str">
        <f t="shared" si="432"/>
        <v/>
      </c>
      <c r="Q2660" s="34">
        <f t="shared" si="433"/>
        <v>0</v>
      </c>
      <c r="R2660" s="45">
        <f t="shared" si="434"/>
        <v>0</v>
      </c>
      <c r="S2660" s="44"/>
      <c r="T2660" s="45"/>
      <c r="U2660" s="45"/>
      <c r="V2660" s="45" t="str">
        <f t="shared" si="435"/>
        <v/>
      </c>
      <c r="W2660" s="46" t="str">
        <f t="shared" si="436"/>
        <v/>
      </c>
      <c r="X2660" s="12"/>
    </row>
    <row r="2661" spans="1:24" x14ac:dyDescent="0.25">
      <c r="A2661" s="53">
        <v>4483</v>
      </c>
      <c r="B2661" s="22"/>
      <c r="C2661" s="34"/>
      <c r="D2661" s="45"/>
      <c r="E2661" s="44"/>
      <c r="F2661" s="45"/>
      <c r="G2661" s="45"/>
      <c r="H2661" s="45" t="str">
        <f t="shared" si="427"/>
        <v/>
      </c>
      <c r="I2661" s="46" t="str">
        <f t="shared" si="428"/>
        <v/>
      </c>
      <c r="J2661" s="34">
        <f t="shared" si="429"/>
        <v>0</v>
      </c>
      <c r="K2661" s="45">
        <f t="shared" si="430"/>
        <v>0</v>
      </c>
      <c r="L2661" s="44"/>
      <c r="M2661" s="45"/>
      <c r="N2661" s="45"/>
      <c r="O2661" s="45" t="str">
        <f t="shared" si="431"/>
        <v/>
      </c>
      <c r="P2661" s="46" t="str">
        <f t="shared" si="432"/>
        <v/>
      </c>
      <c r="Q2661" s="34">
        <f t="shared" si="433"/>
        <v>0</v>
      </c>
      <c r="R2661" s="45">
        <f t="shared" si="434"/>
        <v>0</v>
      </c>
      <c r="S2661" s="44"/>
      <c r="T2661" s="45"/>
      <c r="U2661" s="45"/>
      <c r="V2661" s="45" t="str">
        <f t="shared" si="435"/>
        <v/>
      </c>
      <c r="W2661" s="46" t="str">
        <f t="shared" si="436"/>
        <v/>
      </c>
      <c r="X2661" s="12"/>
    </row>
    <row r="2662" spans="1:24" x14ac:dyDescent="0.25">
      <c r="A2662" s="53">
        <v>4484</v>
      </c>
      <c r="B2662" s="22"/>
      <c r="C2662" s="34"/>
      <c r="D2662" s="45"/>
      <c r="E2662" s="44"/>
      <c r="F2662" s="45"/>
      <c r="G2662" s="45"/>
      <c r="H2662" s="45" t="str">
        <f t="shared" si="427"/>
        <v/>
      </c>
      <c r="I2662" s="46" t="str">
        <f t="shared" si="428"/>
        <v/>
      </c>
      <c r="J2662" s="34">
        <f t="shared" si="429"/>
        <v>0</v>
      </c>
      <c r="K2662" s="45">
        <f t="shared" si="430"/>
        <v>0</v>
      </c>
      <c r="L2662" s="44"/>
      <c r="M2662" s="45"/>
      <c r="N2662" s="45"/>
      <c r="O2662" s="45" t="str">
        <f t="shared" si="431"/>
        <v/>
      </c>
      <c r="P2662" s="46" t="str">
        <f t="shared" si="432"/>
        <v/>
      </c>
      <c r="Q2662" s="34">
        <f t="shared" si="433"/>
        <v>0</v>
      </c>
      <c r="R2662" s="45">
        <f t="shared" si="434"/>
        <v>0</v>
      </c>
      <c r="S2662" s="44"/>
      <c r="T2662" s="45"/>
      <c r="U2662" s="45"/>
      <c r="V2662" s="45" t="str">
        <f t="shared" si="435"/>
        <v/>
      </c>
      <c r="W2662" s="46" t="str">
        <f t="shared" si="436"/>
        <v/>
      </c>
      <c r="X2662" s="12"/>
    </row>
    <row r="2663" spans="1:24" x14ac:dyDescent="0.25">
      <c r="A2663" s="53">
        <v>4485</v>
      </c>
      <c r="B2663" s="22"/>
      <c r="C2663" s="34"/>
      <c r="D2663" s="45"/>
      <c r="E2663" s="44"/>
      <c r="F2663" s="45"/>
      <c r="G2663" s="45"/>
      <c r="H2663" s="45" t="str">
        <f t="shared" si="427"/>
        <v/>
      </c>
      <c r="I2663" s="46" t="str">
        <f t="shared" si="428"/>
        <v/>
      </c>
      <c r="J2663" s="34">
        <f t="shared" si="429"/>
        <v>0</v>
      </c>
      <c r="K2663" s="45">
        <f t="shared" si="430"/>
        <v>0</v>
      </c>
      <c r="L2663" s="44"/>
      <c r="M2663" s="45"/>
      <c r="N2663" s="45"/>
      <c r="O2663" s="45" t="str">
        <f t="shared" si="431"/>
        <v/>
      </c>
      <c r="P2663" s="46" t="str">
        <f t="shared" si="432"/>
        <v/>
      </c>
      <c r="Q2663" s="34">
        <f t="shared" si="433"/>
        <v>0</v>
      </c>
      <c r="R2663" s="45">
        <f t="shared" si="434"/>
        <v>0</v>
      </c>
      <c r="S2663" s="44"/>
      <c r="T2663" s="45"/>
      <c r="U2663" s="45"/>
      <c r="V2663" s="45" t="str">
        <f t="shared" si="435"/>
        <v/>
      </c>
      <c r="W2663" s="46" t="str">
        <f t="shared" si="436"/>
        <v/>
      </c>
      <c r="X2663" s="12"/>
    </row>
    <row r="2664" spans="1:24" x14ac:dyDescent="0.25">
      <c r="A2664" s="53">
        <v>4486</v>
      </c>
      <c r="B2664" s="22"/>
      <c r="C2664" s="34"/>
      <c r="D2664" s="45"/>
      <c r="E2664" s="44"/>
      <c r="F2664" s="45"/>
      <c r="G2664" s="45"/>
      <c r="H2664" s="45" t="str">
        <f t="shared" si="427"/>
        <v/>
      </c>
      <c r="I2664" s="46" t="str">
        <f t="shared" si="428"/>
        <v/>
      </c>
      <c r="J2664" s="34">
        <f t="shared" si="429"/>
        <v>0</v>
      </c>
      <c r="K2664" s="45">
        <f t="shared" si="430"/>
        <v>0</v>
      </c>
      <c r="L2664" s="44"/>
      <c r="M2664" s="45"/>
      <c r="N2664" s="45"/>
      <c r="O2664" s="45" t="str">
        <f t="shared" si="431"/>
        <v/>
      </c>
      <c r="P2664" s="46" t="str">
        <f t="shared" si="432"/>
        <v/>
      </c>
      <c r="Q2664" s="34">
        <f t="shared" si="433"/>
        <v>0</v>
      </c>
      <c r="R2664" s="45">
        <f t="shared" si="434"/>
        <v>0</v>
      </c>
      <c r="S2664" s="44"/>
      <c r="T2664" s="45"/>
      <c r="U2664" s="45"/>
      <c r="V2664" s="45" t="str">
        <f t="shared" si="435"/>
        <v/>
      </c>
      <c r="W2664" s="46" t="str">
        <f t="shared" si="436"/>
        <v/>
      </c>
      <c r="X2664" s="12"/>
    </row>
    <row r="2665" spans="1:24" x14ac:dyDescent="0.25">
      <c r="A2665" s="53">
        <v>4487</v>
      </c>
      <c r="B2665" s="22"/>
      <c r="C2665" s="34"/>
      <c r="D2665" s="45"/>
      <c r="E2665" s="44"/>
      <c r="F2665" s="45"/>
      <c r="G2665" s="45"/>
      <c r="H2665" s="45" t="str">
        <f t="shared" si="427"/>
        <v/>
      </c>
      <c r="I2665" s="46" t="str">
        <f t="shared" si="428"/>
        <v/>
      </c>
      <c r="J2665" s="34">
        <f t="shared" si="429"/>
        <v>0</v>
      </c>
      <c r="K2665" s="45">
        <f t="shared" si="430"/>
        <v>0</v>
      </c>
      <c r="L2665" s="44"/>
      <c r="M2665" s="45"/>
      <c r="N2665" s="45"/>
      <c r="O2665" s="45" t="str">
        <f t="shared" si="431"/>
        <v/>
      </c>
      <c r="P2665" s="46" t="str">
        <f t="shared" si="432"/>
        <v/>
      </c>
      <c r="Q2665" s="34">
        <f t="shared" si="433"/>
        <v>0</v>
      </c>
      <c r="R2665" s="45">
        <f t="shared" si="434"/>
        <v>0</v>
      </c>
      <c r="S2665" s="44"/>
      <c r="T2665" s="45"/>
      <c r="U2665" s="45"/>
      <c r="V2665" s="45" t="str">
        <f t="shared" si="435"/>
        <v/>
      </c>
      <c r="W2665" s="46" t="str">
        <f t="shared" si="436"/>
        <v/>
      </c>
      <c r="X2665" s="12"/>
    </row>
    <row r="2666" spans="1:24" x14ac:dyDescent="0.25">
      <c r="A2666" s="53">
        <v>4488</v>
      </c>
      <c r="B2666" s="22"/>
      <c r="C2666" s="34"/>
      <c r="D2666" s="45"/>
      <c r="E2666" s="44"/>
      <c r="F2666" s="45"/>
      <c r="G2666" s="45"/>
      <c r="H2666" s="45" t="str">
        <f t="shared" si="427"/>
        <v/>
      </c>
      <c r="I2666" s="46" t="str">
        <f t="shared" si="428"/>
        <v/>
      </c>
      <c r="J2666" s="34">
        <f t="shared" si="429"/>
        <v>0</v>
      </c>
      <c r="K2666" s="45">
        <f t="shared" si="430"/>
        <v>0</v>
      </c>
      <c r="L2666" s="44"/>
      <c r="M2666" s="45"/>
      <c r="N2666" s="45"/>
      <c r="O2666" s="45" t="str">
        <f t="shared" si="431"/>
        <v/>
      </c>
      <c r="P2666" s="46" t="str">
        <f t="shared" si="432"/>
        <v/>
      </c>
      <c r="Q2666" s="34">
        <f t="shared" si="433"/>
        <v>0</v>
      </c>
      <c r="R2666" s="45">
        <f t="shared" si="434"/>
        <v>0</v>
      </c>
      <c r="S2666" s="44"/>
      <c r="T2666" s="45"/>
      <c r="U2666" s="45"/>
      <c r="V2666" s="45" t="str">
        <f t="shared" si="435"/>
        <v/>
      </c>
      <c r="W2666" s="46" t="str">
        <f t="shared" si="436"/>
        <v/>
      </c>
      <c r="X2666" s="12"/>
    </row>
    <row r="2667" spans="1:24" x14ac:dyDescent="0.25">
      <c r="A2667" s="53">
        <v>4489</v>
      </c>
      <c r="B2667" s="22"/>
      <c r="C2667" s="34"/>
      <c r="D2667" s="45"/>
      <c r="E2667" s="44"/>
      <c r="F2667" s="45"/>
      <c r="G2667" s="45"/>
      <c r="H2667" s="45" t="str">
        <f t="shared" si="427"/>
        <v/>
      </c>
      <c r="I2667" s="46" t="str">
        <f t="shared" si="428"/>
        <v/>
      </c>
      <c r="J2667" s="34">
        <f t="shared" si="429"/>
        <v>0</v>
      </c>
      <c r="K2667" s="45">
        <f t="shared" si="430"/>
        <v>0</v>
      </c>
      <c r="L2667" s="44"/>
      <c r="M2667" s="45"/>
      <c r="N2667" s="45"/>
      <c r="O2667" s="45" t="str">
        <f t="shared" si="431"/>
        <v/>
      </c>
      <c r="P2667" s="46" t="str">
        <f t="shared" si="432"/>
        <v/>
      </c>
      <c r="Q2667" s="34">
        <f t="shared" si="433"/>
        <v>0</v>
      </c>
      <c r="R2667" s="45">
        <f t="shared" si="434"/>
        <v>0</v>
      </c>
      <c r="S2667" s="44"/>
      <c r="T2667" s="45"/>
      <c r="U2667" s="45"/>
      <c r="V2667" s="45" t="str">
        <f t="shared" si="435"/>
        <v/>
      </c>
      <c r="W2667" s="46" t="str">
        <f t="shared" si="436"/>
        <v/>
      </c>
      <c r="X2667" s="12"/>
    </row>
    <row r="2668" spans="1:24" x14ac:dyDescent="0.25">
      <c r="A2668" s="53">
        <v>4490</v>
      </c>
      <c r="B2668" s="22"/>
      <c r="C2668" s="34"/>
      <c r="D2668" s="45"/>
      <c r="E2668" s="44"/>
      <c r="F2668" s="45"/>
      <c r="G2668" s="45"/>
      <c r="H2668" s="45" t="str">
        <f t="shared" si="427"/>
        <v/>
      </c>
      <c r="I2668" s="46" t="str">
        <f t="shared" si="428"/>
        <v/>
      </c>
      <c r="J2668" s="34">
        <f t="shared" si="429"/>
        <v>0</v>
      </c>
      <c r="K2668" s="45">
        <f t="shared" si="430"/>
        <v>0</v>
      </c>
      <c r="L2668" s="44"/>
      <c r="M2668" s="45"/>
      <c r="N2668" s="45"/>
      <c r="O2668" s="45" t="str">
        <f t="shared" si="431"/>
        <v/>
      </c>
      <c r="P2668" s="46" t="str">
        <f t="shared" si="432"/>
        <v/>
      </c>
      <c r="Q2668" s="34">
        <f t="shared" si="433"/>
        <v>0</v>
      </c>
      <c r="R2668" s="45">
        <f t="shared" si="434"/>
        <v>0</v>
      </c>
      <c r="S2668" s="44"/>
      <c r="T2668" s="45"/>
      <c r="U2668" s="45"/>
      <c r="V2668" s="45" t="str">
        <f t="shared" si="435"/>
        <v/>
      </c>
      <c r="W2668" s="46" t="str">
        <f t="shared" si="436"/>
        <v/>
      </c>
      <c r="X2668" s="12"/>
    </row>
    <row r="2669" spans="1:24" x14ac:dyDescent="0.25">
      <c r="A2669" s="53">
        <v>4491</v>
      </c>
      <c r="B2669" s="22"/>
      <c r="C2669" s="34"/>
      <c r="D2669" s="45"/>
      <c r="E2669" s="44"/>
      <c r="F2669" s="45"/>
      <c r="G2669" s="45"/>
      <c r="H2669" s="45" t="str">
        <f t="shared" si="427"/>
        <v/>
      </c>
      <c r="I2669" s="46" t="str">
        <f t="shared" si="428"/>
        <v/>
      </c>
      <c r="J2669" s="34">
        <f t="shared" si="429"/>
        <v>0</v>
      </c>
      <c r="K2669" s="45">
        <f t="shared" si="430"/>
        <v>0</v>
      </c>
      <c r="L2669" s="44"/>
      <c r="M2669" s="45"/>
      <c r="N2669" s="45"/>
      <c r="O2669" s="45" t="str">
        <f t="shared" si="431"/>
        <v/>
      </c>
      <c r="P2669" s="46" t="str">
        <f t="shared" si="432"/>
        <v/>
      </c>
      <c r="Q2669" s="34">
        <f t="shared" si="433"/>
        <v>0</v>
      </c>
      <c r="R2669" s="45">
        <f t="shared" si="434"/>
        <v>0</v>
      </c>
      <c r="S2669" s="44"/>
      <c r="T2669" s="45"/>
      <c r="U2669" s="45"/>
      <c r="V2669" s="45" t="str">
        <f t="shared" si="435"/>
        <v/>
      </c>
      <c r="W2669" s="46" t="str">
        <f t="shared" si="436"/>
        <v/>
      </c>
      <c r="X2669" s="12"/>
    </row>
    <row r="2670" spans="1:24" x14ac:dyDescent="0.25">
      <c r="A2670" s="53">
        <v>4492</v>
      </c>
      <c r="B2670" s="22"/>
      <c r="C2670" s="34"/>
      <c r="D2670" s="45"/>
      <c r="E2670" s="44"/>
      <c r="F2670" s="45"/>
      <c r="G2670" s="45"/>
      <c r="H2670" s="45" t="str">
        <f t="shared" si="427"/>
        <v/>
      </c>
      <c r="I2670" s="46" t="str">
        <f t="shared" si="428"/>
        <v/>
      </c>
      <c r="J2670" s="34">
        <f t="shared" si="429"/>
        <v>0</v>
      </c>
      <c r="K2670" s="45">
        <f t="shared" si="430"/>
        <v>0</v>
      </c>
      <c r="L2670" s="44"/>
      <c r="M2670" s="45"/>
      <c r="N2670" s="45"/>
      <c r="O2670" s="45" t="str">
        <f t="shared" si="431"/>
        <v/>
      </c>
      <c r="P2670" s="46" t="str">
        <f t="shared" si="432"/>
        <v/>
      </c>
      <c r="Q2670" s="34">
        <f t="shared" si="433"/>
        <v>0</v>
      </c>
      <c r="R2670" s="45">
        <f t="shared" si="434"/>
        <v>0</v>
      </c>
      <c r="S2670" s="44"/>
      <c r="T2670" s="45"/>
      <c r="U2670" s="45"/>
      <c r="V2670" s="45" t="str">
        <f t="shared" si="435"/>
        <v/>
      </c>
      <c r="W2670" s="46" t="str">
        <f t="shared" si="436"/>
        <v/>
      </c>
      <c r="X2670" s="12"/>
    </row>
    <row r="2671" spans="1:24" x14ac:dyDescent="0.25">
      <c r="A2671" s="53">
        <v>4493</v>
      </c>
      <c r="B2671" s="22"/>
      <c r="C2671" s="34"/>
      <c r="D2671" s="45"/>
      <c r="E2671" s="44"/>
      <c r="F2671" s="45"/>
      <c r="G2671" s="45"/>
      <c r="H2671" s="45" t="str">
        <f t="shared" si="427"/>
        <v/>
      </c>
      <c r="I2671" s="46" t="str">
        <f t="shared" si="428"/>
        <v/>
      </c>
      <c r="J2671" s="34">
        <f t="shared" si="429"/>
        <v>0</v>
      </c>
      <c r="K2671" s="45">
        <f t="shared" si="430"/>
        <v>0</v>
      </c>
      <c r="L2671" s="44"/>
      <c r="M2671" s="45"/>
      <c r="N2671" s="45"/>
      <c r="O2671" s="45" t="str">
        <f t="shared" si="431"/>
        <v/>
      </c>
      <c r="P2671" s="46" t="str">
        <f t="shared" si="432"/>
        <v/>
      </c>
      <c r="Q2671" s="34">
        <f t="shared" si="433"/>
        <v>0</v>
      </c>
      <c r="R2671" s="45">
        <f t="shared" si="434"/>
        <v>0</v>
      </c>
      <c r="S2671" s="44"/>
      <c r="T2671" s="45"/>
      <c r="U2671" s="45"/>
      <c r="V2671" s="45" t="str">
        <f t="shared" si="435"/>
        <v/>
      </c>
      <c r="W2671" s="46" t="str">
        <f t="shared" si="436"/>
        <v/>
      </c>
      <c r="X2671" s="12"/>
    </row>
    <row r="2672" spans="1:24" x14ac:dyDescent="0.25">
      <c r="A2672" s="53">
        <v>4494</v>
      </c>
      <c r="B2672" s="22"/>
      <c r="C2672" s="34"/>
      <c r="D2672" s="45"/>
      <c r="E2672" s="44"/>
      <c r="F2672" s="45"/>
      <c r="G2672" s="45"/>
      <c r="H2672" s="45" t="str">
        <f t="shared" si="427"/>
        <v/>
      </c>
      <c r="I2672" s="46" t="str">
        <f t="shared" si="428"/>
        <v/>
      </c>
      <c r="J2672" s="34">
        <f t="shared" si="429"/>
        <v>0</v>
      </c>
      <c r="K2672" s="45">
        <f t="shared" si="430"/>
        <v>0</v>
      </c>
      <c r="L2672" s="44"/>
      <c r="M2672" s="45"/>
      <c r="N2672" s="45"/>
      <c r="O2672" s="45" t="str">
        <f t="shared" si="431"/>
        <v/>
      </c>
      <c r="P2672" s="46" t="str">
        <f t="shared" si="432"/>
        <v/>
      </c>
      <c r="Q2672" s="34">
        <f t="shared" si="433"/>
        <v>0</v>
      </c>
      <c r="R2672" s="45">
        <f t="shared" si="434"/>
        <v>0</v>
      </c>
      <c r="S2672" s="44"/>
      <c r="T2672" s="45"/>
      <c r="U2672" s="45"/>
      <c r="V2672" s="45" t="str">
        <f t="shared" si="435"/>
        <v/>
      </c>
      <c r="W2672" s="46" t="str">
        <f t="shared" si="436"/>
        <v/>
      </c>
      <c r="X2672" s="12"/>
    </row>
    <row r="2673" spans="1:24" x14ac:dyDescent="0.25">
      <c r="A2673" s="53">
        <v>4495</v>
      </c>
      <c r="B2673" s="22"/>
      <c r="C2673" s="34"/>
      <c r="D2673" s="45"/>
      <c r="E2673" s="44"/>
      <c r="F2673" s="45"/>
      <c r="G2673" s="45"/>
      <c r="H2673" s="45" t="str">
        <f t="shared" si="427"/>
        <v/>
      </c>
      <c r="I2673" s="46" t="str">
        <f t="shared" si="428"/>
        <v/>
      </c>
      <c r="J2673" s="34">
        <f t="shared" si="429"/>
        <v>0</v>
      </c>
      <c r="K2673" s="45">
        <f t="shared" si="430"/>
        <v>0</v>
      </c>
      <c r="L2673" s="44"/>
      <c r="M2673" s="45"/>
      <c r="N2673" s="45"/>
      <c r="O2673" s="45" t="str">
        <f t="shared" si="431"/>
        <v/>
      </c>
      <c r="P2673" s="46" t="str">
        <f t="shared" si="432"/>
        <v/>
      </c>
      <c r="Q2673" s="34">
        <f t="shared" si="433"/>
        <v>0</v>
      </c>
      <c r="R2673" s="45">
        <f t="shared" si="434"/>
        <v>0</v>
      </c>
      <c r="S2673" s="44"/>
      <c r="T2673" s="45"/>
      <c r="U2673" s="45"/>
      <c r="V2673" s="45" t="str">
        <f t="shared" si="435"/>
        <v/>
      </c>
      <c r="W2673" s="46" t="str">
        <f t="shared" si="436"/>
        <v/>
      </c>
      <c r="X2673" s="12"/>
    </row>
    <row r="2674" spans="1:24" x14ac:dyDescent="0.25">
      <c r="A2674" s="53">
        <v>4496</v>
      </c>
      <c r="B2674" s="22"/>
      <c r="C2674" s="34"/>
      <c r="D2674" s="45"/>
      <c r="E2674" s="44"/>
      <c r="F2674" s="45"/>
      <c r="G2674" s="45"/>
      <c r="H2674" s="45" t="str">
        <f t="shared" si="427"/>
        <v/>
      </c>
      <c r="I2674" s="46" t="str">
        <f t="shared" si="428"/>
        <v/>
      </c>
      <c r="J2674" s="34">
        <f t="shared" si="429"/>
        <v>0</v>
      </c>
      <c r="K2674" s="45">
        <f t="shared" si="430"/>
        <v>0</v>
      </c>
      <c r="L2674" s="44"/>
      <c r="M2674" s="45"/>
      <c r="N2674" s="45"/>
      <c r="O2674" s="45" t="str">
        <f t="shared" si="431"/>
        <v/>
      </c>
      <c r="P2674" s="46" t="str">
        <f t="shared" si="432"/>
        <v/>
      </c>
      <c r="Q2674" s="34">
        <f t="shared" si="433"/>
        <v>0</v>
      </c>
      <c r="R2674" s="45">
        <f t="shared" si="434"/>
        <v>0</v>
      </c>
      <c r="S2674" s="44"/>
      <c r="T2674" s="45"/>
      <c r="U2674" s="45"/>
      <c r="V2674" s="45" t="str">
        <f t="shared" si="435"/>
        <v/>
      </c>
      <c r="W2674" s="46" t="str">
        <f t="shared" si="436"/>
        <v/>
      </c>
      <c r="X2674" s="12"/>
    </row>
    <row r="2675" spans="1:24" x14ac:dyDescent="0.25">
      <c r="A2675" s="53">
        <v>4497</v>
      </c>
      <c r="B2675" s="22"/>
      <c r="C2675" s="34"/>
      <c r="D2675" s="45"/>
      <c r="E2675" s="44"/>
      <c r="F2675" s="45"/>
      <c r="G2675" s="45"/>
      <c r="H2675" s="45" t="str">
        <f t="shared" si="427"/>
        <v/>
      </c>
      <c r="I2675" s="46" t="str">
        <f t="shared" si="428"/>
        <v/>
      </c>
      <c r="J2675" s="34">
        <f t="shared" si="429"/>
        <v>0</v>
      </c>
      <c r="K2675" s="45">
        <f t="shared" si="430"/>
        <v>0</v>
      </c>
      <c r="L2675" s="44"/>
      <c r="M2675" s="45"/>
      <c r="N2675" s="45"/>
      <c r="O2675" s="45" t="str">
        <f t="shared" si="431"/>
        <v/>
      </c>
      <c r="P2675" s="46" t="str">
        <f t="shared" si="432"/>
        <v/>
      </c>
      <c r="Q2675" s="34">
        <f t="shared" si="433"/>
        <v>0</v>
      </c>
      <c r="R2675" s="45">
        <f t="shared" si="434"/>
        <v>0</v>
      </c>
      <c r="S2675" s="44"/>
      <c r="T2675" s="45"/>
      <c r="U2675" s="45"/>
      <c r="V2675" s="45" t="str">
        <f t="shared" si="435"/>
        <v/>
      </c>
      <c r="W2675" s="46" t="str">
        <f t="shared" si="436"/>
        <v/>
      </c>
      <c r="X2675" s="12"/>
    </row>
    <row r="2676" spans="1:24" x14ac:dyDescent="0.25">
      <c r="A2676" s="53">
        <v>4498</v>
      </c>
      <c r="B2676" s="22"/>
      <c r="C2676" s="34"/>
      <c r="D2676" s="45"/>
      <c r="E2676" s="44"/>
      <c r="F2676" s="45"/>
      <c r="G2676" s="45"/>
      <c r="H2676" s="45" t="str">
        <f t="shared" si="427"/>
        <v/>
      </c>
      <c r="I2676" s="46" t="str">
        <f t="shared" si="428"/>
        <v/>
      </c>
      <c r="J2676" s="34">
        <f t="shared" si="429"/>
        <v>0</v>
      </c>
      <c r="K2676" s="45">
        <f t="shared" si="430"/>
        <v>0</v>
      </c>
      <c r="L2676" s="44"/>
      <c r="M2676" s="45"/>
      <c r="N2676" s="45"/>
      <c r="O2676" s="45" t="str">
        <f t="shared" si="431"/>
        <v/>
      </c>
      <c r="P2676" s="46" t="str">
        <f t="shared" si="432"/>
        <v/>
      </c>
      <c r="Q2676" s="34">
        <f t="shared" si="433"/>
        <v>0</v>
      </c>
      <c r="R2676" s="45">
        <f t="shared" si="434"/>
        <v>0</v>
      </c>
      <c r="S2676" s="44"/>
      <c r="T2676" s="45"/>
      <c r="U2676" s="45"/>
      <c r="V2676" s="45" t="str">
        <f t="shared" si="435"/>
        <v/>
      </c>
      <c r="W2676" s="46" t="str">
        <f t="shared" si="436"/>
        <v/>
      </c>
      <c r="X2676" s="12"/>
    </row>
    <row r="2677" spans="1:24" x14ac:dyDescent="0.25">
      <c r="A2677" s="53">
        <v>4499</v>
      </c>
      <c r="B2677" s="22"/>
      <c r="C2677" s="34"/>
      <c r="D2677" s="45"/>
      <c r="E2677" s="44"/>
      <c r="F2677" s="45"/>
      <c r="G2677" s="45"/>
      <c r="H2677" s="45" t="str">
        <f t="shared" si="427"/>
        <v/>
      </c>
      <c r="I2677" s="46" t="str">
        <f t="shared" si="428"/>
        <v/>
      </c>
      <c r="J2677" s="34">
        <f t="shared" si="429"/>
        <v>0</v>
      </c>
      <c r="K2677" s="45">
        <f t="shared" si="430"/>
        <v>0</v>
      </c>
      <c r="L2677" s="44"/>
      <c r="M2677" s="45"/>
      <c r="N2677" s="45"/>
      <c r="O2677" s="45" t="str">
        <f t="shared" si="431"/>
        <v/>
      </c>
      <c r="P2677" s="46" t="str">
        <f t="shared" si="432"/>
        <v/>
      </c>
      <c r="Q2677" s="34">
        <f t="shared" si="433"/>
        <v>0</v>
      </c>
      <c r="R2677" s="45">
        <f t="shared" si="434"/>
        <v>0</v>
      </c>
      <c r="S2677" s="44"/>
      <c r="T2677" s="45"/>
      <c r="U2677" s="45"/>
      <c r="V2677" s="45" t="str">
        <f t="shared" si="435"/>
        <v/>
      </c>
      <c r="W2677" s="46" t="str">
        <f t="shared" si="436"/>
        <v/>
      </c>
      <c r="X2677" s="12"/>
    </row>
    <row r="2678" spans="1:24" x14ac:dyDescent="0.25">
      <c r="A2678" s="53">
        <v>4500</v>
      </c>
      <c r="B2678" s="22"/>
      <c r="C2678" s="34"/>
      <c r="D2678" s="45"/>
      <c r="E2678" s="44"/>
      <c r="F2678" s="45"/>
      <c r="G2678" s="45"/>
      <c r="H2678" s="45" t="str">
        <f t="shared" si="427"/>
        <v/>
      </c>
      <c r="I2678" s="46" t="str">
        <f t="shared" si="428"/>
        <v/>
      </c>
      <c r="J2678" s="34">
        <f t="shared" si="429"/>
        <v>0</v>
      </c>
      <c r="K2678" s="45">
        <f t="shared" si="430"/>
        <v>0</v>
      </c>
      <c r="L2678" s="44"/>
      <c r="M2678" s="45"/>
      <c r="N2678" s="45"/>
      <c r="O2678" s="45" t="str">
        <f t="shared" si="431"/>
        <v/>
      </c>
      <c r="P2678" s="46" t="str">
        <f t="shared" si="432"/>
        <v/>
      </c>
      <c r="Q2678" s="34">
        <f t="shared" si="433"/>
        <v>0</v>
      </c>
      <c r="R2678" s="45">
        <f t="shared" si="434"/>
        <v>0</v>
      </c>
      <c r="S2678" s="44"/>
      <c r="T2678" s="45"/>
      <c r="U2678" s="45"/>
      <c r="V2678" s="45" t="str">
        <f t="shared" si="435"/>
        <v/>
      </c>
      <c r="W2678" s="46" t="str">
        <f t="shared" si="436"/>
        <v/>
      </c>
      <c r="X2678" s="12"/>
    </row>
    <row r="2679" spans="1:24" x14ac:dyDescent="0.25">
      <c r="A2679" s="53">
        <v>4501</v>
      </c>
      <c r="B2679" s="22"/>
      <c r="C2679" s="34"/>
      <c r="D2679" s="45"/>
      <c r="E2679" s="44"/>
      <c r="F2679" s="45"/>
      <c r="G2679" s="45"/>
      <c r="H2679" s="45" t="str">
        <f t="shared" si="427"/>
        <v/>
      </c>
      <c r="I2679" s="46" t="str">
        <f t="shared" si="428"/>
        <v/>
      </c>
      <c r="J2679" s="34">
        <f t="shared" si="429"/>
        <v>0</v>
      </c>
      <c r="K2679" s="45">
        <f t="shared" si="430"/>
        <v>0</v>
      </c>
      <c r="L2679" s="44"/>
      <c r="M2679" s="45"/>
      <c r="N2679" s="45"/>
      <c r="O2679" s="45" t="str">
        <f t="shared" si="431"/>
        <v/>
      </c>
      <c r="P2679" s="46" t="str">
        <f t="shared" si="432"/>
        <v/>
      </c>
      <c r="Q2679" s="34">
        <f t="shared" si="433"/>
        <v>0</v>
      </c>
      <c r="R2679" s="45">
        <f t="shared" si="434"/>
        <v>0</v>
      </c>
      <c r="S2679" s="44"/>
      <c r="T2679" s="45"/>
      <c r="U2679" s="45"/>
      <c r="V2679" s="45" t="str">
        <f t="shared" si="435"/>
        <v/>
      </c>
      <c r="W2679" s="46" t="str">
        <f t="shared" si="436"/>
        <v/>
      </c>
      <c r="X2679" s="12"/>
    </row>
    <row r="2680" spans="1:24" x14ac:dyDescent="0.25">
      <c r="A2680" s="53">
        <v>4502</v>
      </c>
      <c r="B2680" s="22"/>
      <c r="C2680" s="34"/>
      <c r="D2680" s="45"/>
      <c r="E2680" s="44"/>
      <c r="F2680" s="45"/>
      <c r="G2680" s="45"/>
      <c r="H2680" s="45" t="str">
        <f t="shared" si="427"/>
        <v/>
      </c>
      <c r="I2680" s="46" t="str">
        <f t="shared" si="428"/>
        <v/>
      </c>
      <c r="J2680" s="34">
        <f t="shared" si="429"/>
        <v>0</v>
      </c>
      <c r="K2680" s="45">
        <f t="shared" si="430"/>
        <v>0</v>
      </c>
      <c r="L2680" s="44"/>
      <c r="M2680" s="45"/>
      <c r="N2680" s="45"/>
      <c r="O2680" s="45" t="str">
        <f t="shared" si="431"/>
        <v/>
      </c>
      <c r="P2680" s="46" t="str">
        <f t="shared" si="432"/>
        <v/>
      </c>
      <c r="Q2680" s="34">
        <f t="shared" si="433"/>
        <v>0</v>
      </c>
      <c r="R2680" s="45">
        <f t="shared" si="434"/>
        <v>0</v>
      </c>
      <c r="S2680" s="44"/>
      <c r="T2680" s="45"/>
      <c r="U2680" s="45"/>
      <c r="V2680" s="45" t="str">
        <f t="shared" si="435"/>
        <v/>
      </c>
      <c r="W2680" s="46" t="str">
        <f t="shared" si="436"/>
        <v/>
      </c>
      <c r="X2680" s="12"/>
    </row>
    <row r="2681" spans="1:24" x14ac:dyDescent="0.25">
      <c r="A2681" s="53">
        <v>4503</v>
      </c>
      <c r="B2681" s="22"/>
      <c r="C2681" s="34"/>
      <c r="D2681" s="45"/>
      <c r="E2681" s="44"/>
      <c r="F2681" s="45"/>
      <c r="G2681" s="45"/>
      <c r="H2681" s="45" t="str">
        <f t="shared" si="427"/>
        <v/>
      </c>
      <c r="I2681" s="46" t="str">
        <f t="shared" si="428"/>
        <v/>
      </c>
      <c r="J2681" s="34">
        <f t="shared" si="429"/>
        <v>0</v>
      </c>
      <c r="K2681" s="45">
        <f t="shared" si="430"/>
        <v>0</v>
      </c>
      <c r="L2681" s="44"/>
      <c r="M2681" s="45"/>
      <c r="N2681" s="45"/>
      <c r="O2681" s="45" t="str">
        <f t="shared" si="431"/>
        <v/>
      </c>
      <c r="P2681" s="46" t="str">
        <f t="shared" si="432"/>
        <v/>
      </c>
      <c r="Q2681" s="34">
        <f t="shared" si="433"/>
        <v>0</v>
      </c>
      <c r="R2681" s="45">
        <f t="shared" si="434"/>
        <v>0</v>
      </c>
      <c r="S2681" s="44"/>
      <c r="T2681" s="45"/>
      <c r="U2681" s="45"/>
      <c r="V2681" s="45" t="str">
        <f t="shared" si="435"/>
        <v/>
      </c>
      <c r="W2681" s="46" t="str">
        <f t="shared" si="436"/>
        <v/>
      </c>
      <c r="X2681" s="12"/>
    </row>
    <row r="2682" spans="1:24" x14ac:dyDescent="0.25">
      <c r="A2682" s="53">
        <v>4504</v>
      </c>
      <c r="B2682" s="22"/>
      <c r="C2682" s="34"/>
      <c r="D2682" s="45"/>
      <c r="E2682" s="44"/>
      <c r="F2682" s="45"/>
      <c r="G2682" s="45"/>
      <c r="H2682" s="45" t="str">
        <f t="shared" si="427"/>
        <v/>
      </c>
      <c r="I2682" s="46" t="str">
        <f t="shared" si="428"/>
        <v/>
      </c>
      <c r="J2682" s="34">
        <f t="shared" si="429"/>
        <v>0</v>
      </c>
      <c r="K2682" s="45">
        <f t="shared" si="430"/>
        <v>0</v>
      </c>
      <c r="L2682" s="44"/>
      <c r="M2682" s="45"/>
      <c r="N2682" s="45"/>
      <c r="O2682" s="45" t="str">
        <f t="shared" si="431"/>
        <v/>
      </c>
      <c r="P2682" s="46" t="str">
        <f t="shared" si="432"/>
        <v/>
      </c>
      <c r="Q2682" s="34">
        <f t="shared" si="433"/>
        <v>0</v>
      </c>
      <c r="R2682" s="45">
        <f t="shared" si="434"/>
        <v>0</v>
      </c>
      <c r="S2682" s="44"/>
      <c r="T2682" s="45"/>
      <c r="U2682" s="45"/>
      <c r="V2682" s="45" t="str">
        <f t="shared" si="435"/>
        <v/>
      </c>
      <c r="W2682" s="46" t="str">
        <f t="shared" si="436"/>
        <v/>
      </c>
      <c r="X2682" s="12"/>
    </row>
    <row r="2683" spans="1:24" x14ac:dyDescent="0.25">
      <c r="A2683" s="53">
        <v>4505</v>
      </c>
      <c r="B2683" s="22"/>
      <c r="C2683" s="34"/>
      <c r="D2683" s="45"/>
      <c r="E2683" s="44"/>
      <c r="F2683" s="45"/>
      <c r="G2683" s="45"/>
      <c r="H2683" s="45" t="str">
        <f t="shared" si="427"/>
        <v/>
      </c>
      <c r="I2683" s="46" t="str">
        <f t="shared" si="428"/>
        <v/>
      </c>
      <c r="J2683" s="34">
        <f t="shared" si="429"/>
        <v>0</v>
      </c>
      <c r="K2683" s="45">
        <f t="shared" si="430"/>
        <v>0</v>
      </c>
      <c r="L2683" s="44"/>
      <c r="M2683" s="45"/>
      <c r="N2683" s="45"/>
      <c r="O2683" s="45" t="str">
        <f t="shared" si="431"/>
        <v/>
      </c>
      <c r="P2683" s="46" t="str">
        <f t="shared" si="432"/>
        <v/>
      </c>
      <c r="Q2683" s="34">
        <f t="shared" si="433"/>
        <v>0</v>
      </c>
      <c r="R2683" s="45">
        <f t="shared" si="434"/>
        <v>0</v>
      </c>
      <c r="S2683" s="44"/>
      <c r="T2683" s="45"/>
      <c r="U2683" s="45"/>
      <c r="V2683" s="45" t="str">
        <f t="shared" si="435"/>
        <v/>
      </c>
      <c r="W2683" s="46" t="str">
        <f t="shared" si="436"/>
        <v/>
      </c>
      <c r="X2683" s="12"/>
    </row>
    <row r="2684" spans="1:24" x14ac:dyDescent="0.25">
      <c r="A2684" s="53">
        <v>4506</v>
      </c>
      <c r="B2684" s="22"/>
      <c r="C2684" s="34"/>
      <c r="D2684" s="45"/>
      <c r="E2684" s="44"/>
      <c r="F2684" s="45"/>
      <c r="G2684" s="45"/>
      <c r="H2684" s="45" t="str">
        <f t="shared" si="427"/>
        <v/>
      </c>
      <c r="I2684" s="46" t="str">
        <f t="shared" si="428"/>
        <v/>
      </c>
      <c r="J2684" s="34">
        <f t="shared" si="429"/>
        <v>0</v>
      </c>
      <c r="K2684" s="45">
        <f t="shared" si="430"/>
        <v>0</v>
      </c>
      <c r="L2684" s="44"/>
      <c r="M2684" s="45"/>
      <c r="N2684" s="45"/>
      <c r="O2684" s="45" t="str">
        <f t="shared" si="431"/>
        <v/>
      </c>
      <c r="P2684" s="46" t="str">
        <f t="shared" si="432"/>
        <v/>
      </c>
      <c r="Q2684" s="34">
        <f t="shared" si="433"/>
        <v>0</v>
      </c>
      <c r="R2684" s="45">
        <f t="shared" si="434"/>
        <v>0</v>
      </c>
      <c r="S2684" s="44"/>
      <c r="T2684" s="45"/>
      <c r="U2684" s="45"/>
      <c r="V2684" s="45" t="str">
        <f t="shared" si="435"/>
        <v/>
      </c>
      <c r="W2684" s="46" t="str">
        <f t="shared" si="436"/>
        <v/>
      </c>
      <c r="X2684" s="12"/>
    </row>
    <row r="2685" spans="1:24" x14ac:dyDescent="0.25">
      <c r="A2685" s="53">
        <v>4507</v>
      </c>
      <c r="B2685" s="22"/>
      <c r="C2685" s="34"/>
      <c r="D2685" s="45"/>
      <c r="E2685" s="44"/>
      <c r="F2685" s="45"/>
      <c r="G2685" s="45"/>
      <c r="H2685" s="45" t="str">
        <f t="shared" si="427"/>
        <v/>
      </c>
      <c r="I2685" s="46" t="str">
        <f t="shared" si="428"/>
        <v/>
      </c>
      <c r="J2685" s="34">
        <f t="shared" si="429"/>
        <v>0</v>
      </c>
      <c r="K2685" s="45">
        <f t="shared" si="430"/>
        <v>0</v>
      </c>
      <c r="L2685" s="44"/>
      <c r="M2685" s="45"/>
      <c r="N2685" s="45"/>
      <c r="O2685" s="45" t="str">
        <f t="shared" si="431"/>
        <v/>
      </c>
      <c r="P2685" s="46" t="str">
        <f t="shared" si="432"/>
        <v/>
      </c>
      <c r="Q2685" s="34">
        <f t="shared" si="433"/>
        <v>0</v>
      </c>
      <c r="R2685" s="45">
        <f t="shared" si="434"/>
        <v>0</v>
      </c>
      <c r="S2685" s="44"/>
      <c r="T2685" s="45"/>
      <c r="U2685" s="45"/>
      <c r="V2685" s="45" t="str">
        <f t="shared" si="435"/>
        <v/>
      </c>
      <c r="W2685" s="46" t="str">
        <f t="shared" si="436"/>
        <v/>
      </c>
      <c r="X2685" s="12"/>
    </row>
    <row r="2686" spans="1:24" x14ac:dyDescent="0.25">
      <c r="A2686" s="53">
        <v>4508</v>
      </c>
      <c r="B2686" s="22"/>
      <c r="C2686" s="34"/>
      <c r="D2686" s="45"/>
      <c r="E2686" s="44"/>
      <c r="F2686" s="45"/>
      <c r="G2686" s="45"/>
      <c r="H2686" s="45" t="str">
        <f t="shared" si="427"/>
        <v/>
      </c>
      <c r="I2686" s="46" t="str">
        <f t="shared" si="428"/>
        <v/>
      </c>
      <c r="J2686" s="34">
        <f t="shared" si="429"/>
        <v>0</v>
      </c>
      <c r="K2686" s="45">
        <f t="shared" si="430"/>
        <v>0</v>
      </c>
      <c r="L2686" s="44"/>
      <c r="M2686" s="45"/>
      <c r="N2686" s="45"/>
      <c r="O2686" s="45" t="str">
        <f t="shared" si="431"/>
        <v/>
      </c>
      <c r="P2686" s="46" t="str">
        <f t="shared" si="432"/>
        <v/>
      </c>
      <c r="Q2686" s="34">
        <f t="shared" si="433"/>
        <v>0</v>
      </c>
      <c r="R2686" s="45">
        <f t="shared" si="434"/>
        <v>0</v>
      </c>
      <c r="S2686" s="44"/>
      <c r="T2686" s="45"/>
      <c r="U2686" s="45"/>
      <c r="V2686" s="45" t="str">
        <f t="shared" si="435"/>
        <v/>
      </c>
      <c r="W2686" s="46" t="str">
        <f t="shared" si="436"/>
        <v/>
      </c>
      <c r="X2686" s="12"/>
    </row>
    <row r="2687" spans="1:24" x14ac:dyDescent="0.25">
      <c r="A2687" s="53">
        <v>4509</v>
      </c>
      <c r="B2687" s="22"/>
      <c r="C2687" s="34"/>
      <c r="D2687" s="45"/>
      <c r="E2687" s="44"/>
      <c r="F2687" s="45"/>
      <c r="G2687" s="45"/>
      <c r="H2687" s="45" t="str">
        <f t="shared" si="427"/>
        <v/>
      </c>
      <c r="I2687" s="46" t="str">
        <f t="shared" si="428"/>
        <v/>
      </c>
      <c r="J2687" s="34">
        <f t="shared" si="429"/>
        <v>0</v>
      </c>
      <c r="K2687" s="45">
        <f t="shared" si="430"/>
        <v>0</v>
      </c>
      <c r="L2687" s="44"/>
      <c r="M2687" s="45"/>
      <c r="N2687" s="45"/>
      <c r="O2687" s="45" t="str">
        <f t="shared" si="431"/>
        <v/>
      </c>
      <c r="P2687" s="46" t="str">
        <f t="shared" si="432"/>
        <v/>
      </c>
      <c r="Q2687" s="34">
        <f t="shared" si="433"/>
        <v>0</v>
      </c>
      <c r="R2687" s="45">
        <f t="shared" si="434"/>
        <v>0</v>
      </c>
      <c r="S2687" s="44"/>
      <c r="T2687" s="45"/>
      <c r="U2687" s="45"/>
      <c r="V2687" s="45" t="str">
        <f t="shared" si="435"/>
        <v/>
      </c>
      <c r="W2687" s="46" t="str">
        <f t="shared" si="436"/>
        <v/>
      </c>
      <c r="X2687" s="12"/>
    </row>
    <row r="2688" spans="1:24" x14ac:dyDescent="0.25">
      <c r="A2688" s="53">
        <v>4510</v>
      </c>
      <c r="B2688" s="22"/>
      <c r="C2688" s="34"/>
      <c r="D2688" s="45"/>
      <c r="E2688" s="44"/>
      <c r="F2688" s="45"/>
      <c r="G2688" s="45"/>
      <c r="H2688" s="45" t="str">
        <f t="shared" si="427"/>
        <v/>
      </c>
      <c r="I2688" s="46" t="str">
        <f t="shared" si="428"/>
        <v/>
      </c>
      <c r="J2688" s="34">
        <f t="shared" si="429"/>
        <v>0</v>
      </c>
      <c r="K2688" s="45">
        <f t="shared" si="430"/>
        <v>0</v>
      </c>
      <c r="L2688" s="44"/>
      <c r="M2688" s="45"/>
      <c r="N2688" s="45"/>
      <c r="O2688" s="45" t="str">
        <f t="shared" si="431"/>
        <v/>
      </c>
      <c r="P2688" s="46" t="str">
        <f t="shared" si="432"/>
        <v/>
      </c>
      <c r="Q2688" s="34">
        <f t="shared" si="433"/>
        <v>0</v>
      </c>
      <c r="R2688" s="45">
        <f t="shared" si="434"/>
        <v>0</v>
      </c>
      <c r="S2688" s="44"/>
      <c r="T2688" s="45"/>
      <c r="U2688" s="45"/>
      <c r="V2688" s="45" t="str">
        <f t="shared" si="435"/>
        <v/>
      </c>
      <c r="W2688" s="46" t="str">
        <f t="shared" si="436"/>
        <v/>
      </c>
      <c r="X2688" s="12"/>
    </row>
    <row r="2689" spans="1:24" x14ac:dyDescent="0.25">
      <c r="A2689" s="53">
        <v>4511</v>
      </c>
      <c r="B2689" s="22"/>
      <c r="C2689" s="34"/>
      <c r="D2689" s="45"/>
      <c r="E2689" s="44"/>
      <c r="F2689" s="45"/>
      <c r="G2689" s="45"/>
      <c r="H2689" s="45" t="str">
        <f t="shared" ref="H2689:H2733" si="437">IF(F2689="","",(SMALL(F2689:G2689,1)))</f>
        <v/>
      </c>
      <c r="I2689" s="46" t="str">
        <f t="shared" ref="I2689:I2733" si="438">IF(F2689="","",(IF(H2689&gt;D2689,"APROVADO","REPROVADO")))</f>
        <v/>
      </c>
      <c r="J2689" s="34">
        <f t="shared" ref="J2689:J2733" si="439">C2689</f>
        <v>0</v>
      </c>
      <c r="K2689" s="45">
        <f t="shared" ref="K2689:K2733" si="440">D2689</f>
        <v>0</v>
      </c>
      <c r="L2689" s="44"/>
      <c r="M2689" s="45"/>
      <c r="N2689" s="45"/>
      <c r="O2689" s="45" t="str">
        <f t="shared" ref="O2689:O2733" si="441">IF(M2689="","",(SMALL(M2689:N2689,1)))</f>
        <v/>
      </c>
      <c r="P2689" s="46" t="str">
        <f t="shared" ref="P2689:P2733" si="442">IF(M2689="","",(IF(O2689&gt;K2689,"APROVADO","REPROVADO")))</f>
        <v/>
      </c>
      <c r="Q2689" s="34">
        <f t="shared" ref="Q2689:Q2733" si="443">C2689</f>
        <v>0</v>
      </c>
      <c r="R2689" s="45">
        <f t="shared" ref="R2689:R2733" si="444">D2689</f>
        <v>0</v>
      </c>
      <c r="S2689" s="44"/>
      <c r="T2689" s="45"/>
      <c r="U2689" s="45"/>
      <c r="V2689" s="45" t="str">
        <f t="shared" ref="V2689:V2733" si="445">IF(T2689="","",(SMALL(T2689:U2689,1)))</f>
        <v/>
      </c>
      <c r="W2689" s="46" t="str">
        <f t="shared" ref="W2689:W2733" si="446">IF(T2689="","",(IF(V2689&gt;R2689,"APROVADO","REPROVADO")))</f>
        <v/>
      </c>
      <c r="X2689" s="12"/>
    </row>
    <row r="2690" spans="1:24" x14ac:dyDescent="0.25">
      <c r="A2690" s="53">
        <v>4512</v>
      </c>
      <c r="B2690" s="22"/>
      <c r="C2690" s="34"/>
      <c r="D2690" s="45"/>
      <c r="E2690" s="44"/>
      <c r="F2690" s="45"/>
      <c r="G2690" s="45"/>
      <c r="H2690" s="45" t="str">
        <f t="shared" si="437"/>
        <v/>
      </c>
      <c r="I2690" s="46" t="str">
        <f t="shared" si="438"/>
        <v/>
      </c>
      <c r="J2690" s="34">
        <f t="shared" si="439"/>
        <v>0</v>
      </c>
      <c r="K2690" s="45">
        <f t="shared" si="440"/>
        <v>0</v>
      </c>
      <c r="L2690" s="44"/>
      <c r="M2690" s="45"/>
      <c r="N2690" s="45"/>
      <c r="O2690" s="45" t="str">
        <f t="shared" si="441"/>
        <v/>
      </c>
      <c r="P2690" s="46" t="str">
        <f t="shared" si="442"/>
        <v/>
      </c>
      <c r="Q2690" s="34">
        <f t="shared" si="443"/>
        <v>0</v>
      </c>
      <c r="R2690" s="45">
        <f t="shared" si="444"/>
        <v>0</v>
      </c>
      <c r="S2690" s="44"/>
      <c r="T2690" s="45"/>
      <c r="U2690" s="45"/>
      <c r="V2690" s="45" t="str">
        <f t="shared" si="445"/>
        <v/>
      </c>
      <c r="W2690" s="46" t="str">
        <f t="shared" si="446"/>
        <v/>
      </c>
      <c r="X2690" s="12"/>
    </row>
    <row r="2691" spans="1:24" x14ac:dyDescent="0.25">
      <c r="A2691" s="53">
        <v>4513</v>
      </c>
      <c r="B2691" s="22"/>
      <c r="C2691" s="34"/>
      <c r="D2691" s="45"/>
      <c r="E2691" s="44"/>
      <c r="F2691" s="45"/>
      <c r="G2691" s="45"/>
      <c r="H2691" s="45" t="str">
        <f t="shared" si="437"/>
        <v/>
      </c>
      <c r="I2691" s="46" t="str">
        <f t="shared" si="438"/>
        <v/>
      </c>
      <c r="J2691" s="34">
        <f t="shared" si="439"/>
        <v>0</v>
      </c>
      <c r="K2691" s="45">
        <f t="shared" si="440"/>
        <v>0</v>
      </c>
      <c r="L2691" s="44"/>
      <c r="M2691" s="45"/>
      <c r="N2691" s="45"/>
      <c r="O2691" s="45" t="str">
        <f t="shared" si="441"/>
        <v/>
      </c>
      <c r="P2691" s="46" t="str">
        <f t="shared" si="442"/>
        <v/>
      </c>
      <c r="Q2691" s="34">
        <f t="shared" si="443"/>
        <v>0</v>
      </c>
      <c r="R2691" s="45">
        <f t="shared" si="444"/>
        <v>0</v>
      </c>
      <c r="S2691" s="44"/>
      <c r="T2691" s="45"/>
      <c r="U2691" s="45"/>
      <c r="V2691" s="45" t="str">
        <f t="shared" si="445"/>
        <v/>
      </c>
      <c r="W2691" s="46" t="str">
        <f t="shared" si="446"/>
        <v/>
      </c>
      <c r="X2691" s="12"/>
    </row>
    <row r="2692" spans="1:24" x14ac:dyDescent="0.25">
      <c r="A2692" s="53">
        <v>4514</v>
      </c>
      <c r="B2692" s="22"/>
      <c r="C2692" s="34"/>
      <c r="D2692" s="45"/>
      <c r="E2692" s="44"/>
      <c r="F2692" s="45"/>
      <c r="G2692" s="45"/>
      <c r="H2692" s="45" t="str">
        <f t="shared" si="437"/>
        <v/>
      </c>
      <c r="I2692" s="46" t="str">
        <f t="shared" si="438"/>
        <v/>
      </c>
      <c r="J2692" s="34">
        <f t="shared" si="439"/>
        <v>0</v>
      </c>
      <c r="K2692" s="45">
        <f t="shared" si="440"/>
        <v>0</v>
      </c>
      <c r="L2692" s="44"/>
      <c r="M2692" s="45"/>
      <c r="N2692" s="45"/>
      <c r="O2692" s="45" t="str">
        <f t="shared" si="441"/>
        <v/>
      </c>
      <c r="P2692" s="46" t="str">
        <f t="shared" si="442"/>
        <v/>
      </c>
      <c r="Q2692" s="34">
        <f t="shared" si="443"/>
        <v>0</v>
      </c>
      <c r="R2692" s="45">
        <f t="shared" si="444"/>
        <v>0</v>
      </c>
      <c r="S2692" s="44"/>
      <c r="T2692" s="45"/>
      <c r="U2692" s="45"/>
      <c r="V2692" s="45" t="str">
        <f t="shared" si="445"/>
        <v/>
      </c>
      <c r="W2692" s="46" t="str">
        <f t="shared" si="446"/>
        <v/>
      </c>
      <c r="X2692" s="12"/>
    </row>
    <row r="2693" spans="1:24" x14ac:dyDescent="0.25">
      <c r="A2693" s="53">
        <v>4515</v>
      </c>
      <c r="B2693" s="22"/>
      <c r="C2693" s="34"/>
      <c r="D2693" s="45"/>
      <c r="E2693" s="44"/>
      <c r="F2693" s="45"/>
      <c r="G2693" s="45"/>
      <c r="H2693" s="45" t="str">
        <f t="shared" si="437"/>
        <v/>
      </c>
      <c r="I2693" s="46" t="str">
        <f t="shared" si="438"/>
        <v/>
      </c>
      <c r="J2693" s="34">
        <f t="shared" si="439"/>
        <v>0</v>
      </c>
      <c r="K2693" s="45">
        <f t="shared" si="440"/>
        <v>0</v>
      </c>
      <c r="L2693" s="44"/>
      <c r="M2693" s="45"/>
      <c r="N2693" s="45"/>
      <c r="O2693" s="45" t="str">
        <f t="shared" si="441"/>
        <v/>
      </c>
      <c r="P2693" s="46" t="str">
        <f t="shared" si="442"/>
        <v/>
      </c>
      <c r="Q2693" s="34">
        <f t="shared" si="443"/>
        <v>0</v>
      </c>
      <c r="R2693" s="45">
        <f t="shared" si="444"/>
        <v>0</v>
      </c>
      <c r="S2693" s="44"/>
      <c r="T2693" s="45"/>
      <c r="U2693" s="45"/>
      <c r="V2693" s="45" t="str">
        <f t="shared" si="445"/>
        <v/>
      </c>
      <c r="W2693" s="46" t="str">
        <f t="shared" si="446"/>
        <v/>
      </c>
      <c r="X2693" s="12"/>
    </row>
    <row r="2694" spans="1:24" x14ac:dyDescent="0.25">
      <c r="A2694" s="53">
        <v>4516</v>
      </c>
      <c r="B2694" s="22"/>
      <c r="C2694" s="34"/>
      <c r="D2694" s="45"/>
      <c r="E2694" s="44"/>
      <c r="F2694" s="45"/>
      <c r="G2694" s="45"/>
      <c r="H2694" s="45" t="str">
        <f t="shared" si="437"/>
        <v/>
      </c>
      <c r="I2694" s="46" t="str">
        <f t="shared" si="438"/>
        <v/>
      </c>
      <c r="J2694" s="34">
        <f t="shared" si="439"/>
        <v>0</v>
      </c>
      <c r="K2694" s="45">
        <f t="shared" si="440"/>
        <v>0</v>
      </c>
      <c r="L2694" s="44"/>
      <c r="M2694" s="45"/>
      <c r="N2694" s="45"/>
      <c r="O2694" s="45" t="str">
        <f t="shared" si="441"/>
        <v/>
      </c>
      <c r="P2694" s="46" t="str">
        <f t="shared" si="442"/>
        <v/>
      </c>
      <c r="Q2694" s="34">
        <f t="shared" si="443"/>
        <v>0</v>
      </c>
      <c r="R2694" s="45">
        <f t="shared" si="444"/>
        <v>0</v>
      </c>
      <c r="S2694" s="44"/>
      <c r="T2694" s="45"/>
      <c r="U2694" s="45"/>
      <c r="V2694" s="45" t="str">
        <f t="shared" si="445"/>
        <v/>
      </c>
      <c r="W2694" s="46" t="str">
        <f t="shared" si="446"/>
        <v/>
      </c>
      <c r="X2694" s="12"/>
    </row>
    <row r="2695" spans="1:24" x14ac:dyDescent="0.25">
      <c r="A2695" s="53">
        <v>4517</v>
      </c>
      <c r="B2695" s="22"/>
      <c r="C2695" s="34"/>
      <c r="D2695" s="45"/>
      <c r="E2695" s="44"/>
      <c r="F2695" s="45"/>
      <c r="G2695" s="45"/>
      <c r="H2695" s="45" t="str">
        <f t="shared" si="437"/>
        <v/>
      </c>
      <c r="I2695" s="46" t="str">
        <f t="shared" si="438"/>
        <v/>
      </c>
      <c r="J2695" s="34">
        <f t="shared" si="439"/>
        <v>0</v>
      </c>
      <c r="K2695" s="45">
        <f t="shared" si="440"/>
        <v>0</v>
      </c>
      <c r="L2695" s="44"/>
      <c r="M2695" s="45"/>
      <c r="N2695" s="45"/>
      <c r="O2695" s="45" t="str">
        <f t="shared" si="441"/>
        <v/>
      </c>
      <c r="P2695" s="46" t="str">
        <f t="shared" si="442"/>
        <v/>
      </c>
      <c r="Q2695" s="34">
        <f t="shared" si="443"/>
        <v>0</v>
      </c>
      <c r="R2695" s="45">
        <f t="shared" si="444"/>
        <v>0</v>
      </c>
      <c r="S2695" s="44"/>
      <c r="T2695" s="45"/>
      <c r="U2695" s="45"/>
      <c r="V2695" s="45" t="str">
        <f t="shared" si="445"/>
        <v/>
      </c>
      <c r="W2695" s="46" t="str">
        <f t="shared" si="446"/>
        <v/>
      </c>
      <c r="X2695" s="12"/>
    </row>
    <row r="2696" spans="1:24" x14ac:dyDescent="0.25">
      <c r="A2696" s="53">
        <v>4518</v>
      </c>
      <c r="B2696" s="22"/>
      <c r="C2696" s="34"/>
      <c r="D2696" s="45"/>
      <c r="E2696" s="44"/>
      <c r="F2696" s="45"/>
      <c r="G2696" s="45"/>
      <c r="H2696" s="45" t="str">
        <f t="shared" si="437"/>
        <v/>
      </c>
      <c r="I2696" s="46" t="str">
        <f t="shared" si="438"/>
        <v/>
      </c>
      <c r="J2696" s="34">
        <f t="shared" si="439"/>
        <v>0</v>
      </c>
      <c r="K2696" s="45">
        <f t="shared" si="440"/>
        <v>0</v>
      </c>
      <c r="L2696" s="44"/>
      <c r="M2696" s="45"/>
      <c r="N2696" s="45"/>
      <c r="O2696" s="45" t="str">
        <f t="shared" si="441"/>
        <v/>
      </c>
      <c r="P2696" s="46" t="str">
        <f t="shared" si="442"/>
        <v/>
      </c>
      <c r="Q2696" s="34">
        <f t="shared" si="443"/>
        <v>0</v>
      </c>
      <c r="R2696" s="45">
        <f t="shared" si="444"/>
        <v>0</v>
      </c>
      <c r="S2696" s="44"/>
      <c r="T2696" s="45"/>
      <c r="U2696" s="45"/>
      <c r="V2696" s="45" t="str">
        <f t="shared" si="445"/>
        <v/>
      </c>
      <c r="W2696" s="46" t="str">
        <f t="shared" si="446"/>
        <v/>
      </c>
      <c r="X2696" s="12"/>
    </row>
    <row r="2697" spans="1:24" x14ac:dyDescent="0.25">
      <c r="A2697" s="53">
        <v>4519</v>
      </c>
      <c r="B2697" s="22"/>
      <c r="C2697" s="34"/>
      <c r="D2697" s="45"/>
      <c r="E2697" s="44"/>
      <c r="F2697" s="45"/>
      <c r="G2697" s="45"/>
      <c r="H2697" s="45" t="str">
        <f t="shared" si="437"/>
        <v/>
      </c>
      <c r="I2697" s="46" t="str">
        <f t="shared" si="438"/>
        <v/>
      </c>
      <c r="J2697" s="34">
        <f t="shared" si="439"/>
        <v>0</v>
      </c>
      <c r="K2697" s="45">
        <f t="shared" si="440"/>
        <v>0</v>
      </c>
      <c r="L2697" s="44"/>
      <c r="M2697" s="45"/>
      <c r="N2697" s="45"/>
      <c r="O2697" s="45" t="str">
        <f t="shared" si="441"/>
        <v/>
      </c>
      <c r="P2697" s="46" t="str">
        <f t="shared" si="442"/>
        <v/>
      </c>
      <c r="Q2697" s="34">
        <f t="shared" si="443"/>
        <v>0</v>
      </c>
      <c r="R2697" s="45">
        <f t="shared" si="444"/>
        <v>0</v>
      </c>
      <c r="S2697" s="44"/>
      <c r="T2697" s="45"/>
      <c r="U2697" s="45"/>
      <c r="V2697" s="45" t="str">
        <f t="shared" si="445"/>
        <v/>
      </c>
      <c r="W2697" s="46" t="str">
        <f t="shared" si="446"/>
        <v/>
      </c>
      <c r="X2697" s="12"/>
    </row>
    <row r="2698" spans="1:24" x14ac:dyDescent="0.25">
      <c r="A2698" s="53">
        <v>4520</v>
      </c>
      <c r="B2698" s="22"/>
      <c r="C2698" s="34"/>
      <c r="D2698" s="45"/>
      <c r="E2698" s="44"/>
      <c r="F2698" s="45"/>
      <c r="G2698" s="45"/>
      <c r="H2698" s="45" t="str">
        <f t="shared" si="437"/>
        <v/>
      </c>
      <c r="I2698" s="46" t="str">
        <f t="shared" si="438"/>
        <v/>
      </c>
      <c r="J2698" s="34">
        <f t="shared" si="439"/>
        <v>0</v>
      </c>
      <c r="K2698" s="45">
        <f t="shared" si="440"/>
        <v>0</v>
      </c>
      <c r="L2698" s="44"/>
      <c r="M2698" s="45"/>
      <c r="N2698" s="45"/>
      <c r="O2698" s="45" t="str">
        <f t="shared" si="441"/>
        <v/>
      </c>
      <c r="P2698" s="46" t="str">
        <f t="shared" si="442"/>
        <v/>
      </c>
      <c r="Q2698" s="34">
        <f t="shared" si="443"/>
        <v>0</v>
      </c>
      <c r="R2698" s="45">
        <f t="shared" si="444"/>
        <v>0</v>
      </c>
      <c r="S2698" s="44"/>
      <c r="T2698" s="45"/>
      <c r="U2698" s="45"/>
      <c r="V2698" s="45" t="str">
        <f t="shared" si="445"/>
        <v/>
      </c>
      <c r="W2698" s="46" t="str">
        <f t="shared" si="446"/>
        <v/>
      </c>
      <c r="X2698" s="12"/>
    </row>
    <row r="2699" spans="1:24" x14ac:dyDescent="0.25">
      <c r="A2699" s="53">
        <v>4521</v>
      </c>
      <c r="B2699" s="22"/>
      <c r="C2699" s="34"/>
      <c r="D2699" s="45"/>
      <c r="E2699" s="44"/>
      <c r="F2699" s="45"/>
      <c r="G2699" s="45"/>
      <c r="H2699" s="45" t="str">
        <f t="shared" si="437"/>
        <v/>
      </c>
      <c r="I2699" s="46" t="str">
        <f t="shared" si="438"/>
        <v/>
      </c>
      <c r="J2699" s="34">
        <f t="shared" si="439"/>
        <v>0</v>
      </c>
      <c r="K2699" s="45">
        <f t="shared" si="440"/>
        <v>0</v>
      </c>
      <c r="L2699" s="44"/>
      <c r="M2699" s="45"/>
      <c r="N2699" s="45"/>
      <c r="O2699" s="45" t="str">
        <f t="shared" si="441"/>
        <v/>
      </c>
      <c r="P2699" s="46" t="str">
        <f t="shared" si="442"/>
        <v/>
      </c>
      <c r="Q2699" s="34">
        <f t="shared" si="443"/>
        <v>0</v>
      </c>
      <c r="R2699" s="45">
        <f t="shared" si="444"/>
        <v>0</v>
      </c>
      <c r="S2699" s="44"/>
      <c r="T2699" s="45"/>
      <c r="U2699" s="45"/>
      <c r="V2699" s="45" t="str">
        <f t="shared" si="445"/>
        <v/>
      </c>
      <c r="W2699" s="46" t="str">
        <f t="shared" si="446"/>
        <v/>
      </c>
      <c r="X2699" s="12"/>
    </row>
    <row r="2700" spans="1:24" x14ac:dyDescent="0.25">
      <c r="A2700" s="53">
        <v>4522</v>
      </c>
      <c r="B2700" s="22"/>
      <c r="C2700" s="34"/>
      <c r="D2700" s="45"/>
      <c r="E2700" s="44"/>
      <c r="F2700" s="45"/>
      <c r="G2700" s="45"/>
      <c r="H2700" s="45" t="str">
        <f t="shared" si="437"/>
        <v/>
      </c>
      <c r="I2700" s="46" t="str">
        <f t="shared" si="438"/>
        <v/>
      </c>
      <c r="J2700" s="34">
        <f t="shared" si="439"/>
        <v>0</v>
      </c>
      <c r="K2700" s="45">
        <f t="shared" si="440"/>
        <v>0</v>
      </c>
      <c r="L2700" s="44"/>
      <c r="M2700" s="45"/>
      <c r="N2700" s="45"/>
      <c r="O2700" s="45" t="str">
        <f t="shared" si="441"/>
        <v/>
      </c>
      <c r="P2700" s="46" t="str">
        <f t="shared" si="442"/>
        <v/>
      </c>
      <c r="Q2700" s="34">
        <f t="shared" si="443"/>
        <v>0</v>
      </c>
      <c r="R2700" s="45">
        <f t="shared" si="444"/>
        <v>0</v>
      </c>
      <c r="S2700" s="44"/>
      <c r="T2700" s="45"/>
      <c r="U2700" s="45"/>
      <c r="V2700" s="45" t="str">
        <f t="shared" si="445"/>
        <v/>
      </c>
      <c r="W2700" s="46" t="str">
        <f t="shared" si="446"/>
        <v/>
      </c>
      <c r="X2700" s="12"/>
    </row>
    <row r="2701" spans="1:24" x14ac:dyDescent="0.25">
      <c r="A2701" s="53">
        <v>4523</v>
      </c>
      <c r="B2701" s="22"/>
      <c r="C2701" s="34"/>
      <c r="D2701" s="45"/>
      <c r="E2701" s="44"/>
      <c r="F2701" s="45"/>
      <c r="G2701" s="45"/>
      <c r="H2701" s="45" t="str">
        <f t="shared" si="437"/>
        <v/>
      </c>
      <c r="I2701" s="46" t="str">
        <f t="shared" si="438"/>
        <v/>
      </c>
      <c r="J2701" s="34">
        <f t="shared" si="439"/>
        <v>0</v>
      </c>
      <c r="K2701" s="45">
        <f t="shared" si="440"/>
        <v>0</v>
      </c>
      <c r="L2701" s="44"/>
      <c r="M2701" s="45"/>
      <c r="N2701" s="45"/>
      <c r="O2701" s="45" t="str">
        <f t="shared" si="441"/>
        <v/>
      </c>
      <c r="P2701" s="46" t="str">
        <f t="shared" si="442"/>
        <v/>
      </c>
      <c r="Q2701" s="34">
        <f t="shared" si="443"/>
        <v>0</v>
      </c>
      <c r="R2701" s="45">
        <f t="shared" si="444"/>
        <v>0</v>
      </c>
      <c r="S2701" s="44"/>
      <c r="T2701" s="45"/>
      <c r="U2701" s="45"/>
      <c r="V2701" s="45" t="str">
        <f t="shared" si="445"/>
        <v/>
      </c>
      <c r="W2701" s="46" t="str">
        <f t="shared" si="446"/>
        <v/>
      </c>
      <c r="X2701" s="12"/>
    </row>
    <row r="2702" spans="1:24" x14ac:dyDescent="0.25">
      <c r="A2702" s="53">
        <v>4524</v>
      </c>
      <c r="B2702" s="22"/>
      <c r="C2702" s="34"/>
      <c r="D2702" s="45"/>
      <c r="E2702" s="44"/>
      <c r="F2702" s="45"/>
      <c r="G2702" s="45"/>
      <c r="H2702" s="45" t="str">
        <f t="shared" si="437"/>
        <v/>
      </c>
      <c r="I2702" s="46" t="str">
        <f t="shared" si="438"/>
        <v/>
      </c>
      <c r="J2702" s="34">
        <f t="shared" si="439"/>
        <v>0</v>
      </c>
      <c r="K2702" s="45">
        <f t="shared" si="440"/>
        <v>0</v>
      </c>
      <c r="L2702" s="44"/>
      <c r="M2702" s="45"/>
      <c r="N2702" s="45"/>
      <c r="O2702" s="45" t="str">
        <f t="shared" si="441"/>
        <v/>
      </c>
      <c r="P2702" s="46" t="str">
        <f t="shared" si="442"/>
        <v/>
      </c>
      <c r="Q2702" s="34">
        <f t="shared" si="443"/>
        <v>0</v>
      </c>
      <c r="R2702" s="45">
        <f t="shared" si="444"/>
        <v>0</v>
      </c>
      <c r="S2702" s="44"/>
      <c r="T2702" s="45"/>
      <c r="U2702" s="45"/>
      <c r="V2702" s="45" t="str">
        <f t="shared" si="445"/>
        <v/>
      </c>
      <c r="W2702" s="46" t="str">
        <f t="shared" si="446"/>
        <v/>
      </c>
      <c r="X2702" s="12"/>
    </row>
    <row r="2703" spans="1:24" x14ac:dyDescent="0.25">
      <c r="A2703" s="53">
        <v>4525</v>
      </c>
      <c r="B2703" s="22"/>
      <c r="C2703" s="34"/>
      <c r="D2703" s="45"/>
      <c r="E2703" s="44"/>
      <c r="F2703" s="45"/>
      <c r="G2703" s="45"/>
      <c r="H2703" s="45" t="str">
        <f t="shared" si="437"/>
        <v/>
      </c>
      <c r="I2703" s="46" t="str">
        <f t="shared" si="438"/>
        <v/>
      </c>
      <c r="J2703" s="34">
        <f t="shared" si="439"/>
        <v>0</v>
      </c>
      <c r="K2703" s="45">
        <f t="shared" si="440"/>
        <v>0</v>
      </c>
      <c r="L2703" s="44"/>
      <c r="M2703" s="45"/>
      <c r="N2703" s="45"/>
      <c r="O2703" s="45" t="str">
        <f t="shared" si="441"/>
        <v/>
      </c>
      <c r="P2703" s="46" t="str">
        <f t="shared" si="442"/>
        <v/>
      </c>
      <c r="Q2703" s="34">
        <f t="shared" si="443"/>
        <v>0</v>
      </c>
      <c r="R2703" s="45">
        <f t="shared" si="444"/>
        <v>0</v>
      </c>
      <c r="S2703" s="44"/>
      <c r="T2703" s="45"/>
      <c r="U2703" s="45"/>
      <c r="V2703" s="45" t="str">
        <f t="shared" si="445"/>
        <v/>
      </c>
      <c r="W2703" s="46" t="str">
        <f t="shared" si="446"/>
        <v/>
      </c>
      <c r="X2703" s="12"/>
    </row>
    <row r="2704" spans="1:24" x14ac:dyDescent="0.25">
      <c r="A2704" s="53">
        <v>4526</v>
      </c>
      <c r="B2704" s="22"/>
      <c r="C2704" s="34"/>
      <c r="D2704" s="45"/>
      <c r="E2704" s="44"/>
      <c r="F2704" s="45"/>
      <c r="G2704" s="45"/>
      <c r="H2704" s="45" t="str">
        <f t="shared" si="437"/>
        <v/>
      </c>
      <c r="I2704" s="46" t="str">
        <f t="shared" si="438"/>
        <v/>
      </c>
      <c r="J2704" s="34">
        <f t="shared" si="439"/>
        <v>0</v>
      </c>
      <c r="K2704" s="45">
        <f t="shared" si="440"/>
        <v>0</v>
      </c>
      <c r="L2704" s="44"/>
      <c r="M2704" s="45"/>
      <c r="N2704" s="45"/>
      <c r="O2704" s="45" t="str">
        <f t="shared" si="441"/>
        <v/>
      </c>
      <c r="P2704" s="46" t="str">
        <f t="shared" si="442"/>
        <v/>
      </c>
      <c r="Q2704" s="34">
        <f t="shared" si="443"/>
        <v>0</v>
      </c>
      <c r="R2704" s="45">
        <f t="shared" si="444"/>
        <v>0</v>
      </c>
      <c r="S2704" s="44"/>
      <c r="T2704" s="45"/>
      <c r="U2704" s="45"/>
      <c r="V2704" s="45" t="str">
        <f t="shared" si="445"/>
        <v/>
      </c>
      <c r="W2704" s="46" t="str">
        <f t="shared" si="446"/>
        <v/>
      </c>
      <c r="X2704" s="12"/>
    </row>
    <row r="2705" spans="1:24" x14ac:dyDescent="0.25">
      <c r="A2705" s="53">
        <v>4527</v>
      </c>
      <c r="B2705" s="22"/>
      <c r="C2705" s="34"/>
      <c r="D2705" s="45"/>
      <c r="E2705" s="44"/>
      <c r="F2705" s="45"/>
      <c r="G2705" s="45"/>
      <c r="H2705" s="45" t="str">
        <f t="shared" si="437"/>
        <v/>
      </c>
      <c r="I2705" s="46" t="str">
        <f t="shared" si="438"/>
        <v/>
      </c>
      <c r="J2705" s="34">
        <f t="shared" si="439"/>
        <v>0</v>
      </c>
      <c r="K2705" s="45">
        <f t="shared" si="440"/>
        <v>0</v>
      </c>
      <c r="L2705" s="44"/>
      <c r="M2705" s="45"/>
      <c r="N2705" s="45"/>
      <c r="O2705" s="45" t="str">
        <f t="shared" si="441"/>
        <v/>
      </c>
      <c r="P2705" s="46" t="str">
        <f t="shared" si="442"/>
        <v/>
      </c>
      <c r="Q2705" s="34">
        <f t="shared" si="443"/>
        <v>0</v>
      </c>
      <c r="R2705" s="45">
        <f t="shared" si="444"/>
        <v>0</v>
      </c>
      <c r="S2705" s="44"/>
      <c r="T2705" s="45"/>
      <c r="U2705" s="45"/>
      <c r="V2705" s="45" t="str">
        <f t="shared" si="445"/>
        <v/>
      </c>
      <c r="W2705" s="46" t="str">
        <f t="shared" si="446"/>
        <v/>
      </c>
      <c r="X2705" s="12"/>
    </row>
    <row r="2706" spans="1:24" x14ac:dyDescent="0.25">
      <c r="A2706" s="53">
        <v>4528</v>
      </c>
      <c r="B2706" s="22"/>
      <c r="C2706" s="34"/>
      <c r="D2706" s="45"/>
      <c r="E2706" s="44"/>
      <c r="F2706" s="45"/>
      <c r="G2706" s="45"/>
      <c r="H2706" s="45" t="str">
        <f t="shared" si="437"/>
        <v/>
      </c>
      <c r="I2706" s="46" t="str">
        <f t="shared" si="438"/>
        <v/>
      </c>
      <c r="J2706" s="34">
        <f t="shared" si="439"/>
        <v>0</v>
      </c>
      <c r="K2706" s="45">
        <f t="shared" si="440"/>
        <v>0</v>
      </c>
      <c r="L2706" s="44"/>
      <c r="M2706" s="45"/>
      <c r="N2706" s="45"/>
      <c r="O2706" s="45" t="str">
        <f t="shared" si="441"/>
        <v/>
      </c>
      <c r="P2706" s="46" t="str">
        <f t="shared" si="442"/>
        <v/>
      </c>
      <c r="Q2706" s="34">
        <f t="shared" si="443"/>
        <v>0</v>
      </c>
      <c r="R2706" s="45">
        <f t="shared" si="444"/>
        <v>0</v>
      </c>
      <c r="S2706" s="44"/>
      <c r="T2706" s="45"/>
      <c r="U2706" s="45"/>
      <c r="V2706" s="45" t="str">
        <f t="shared" si="445"/>
        <v/>
      </c>
      <c r="W2706" s="46" t="str">
        <f t="shared" si="446"/>
        <v/>
      </c>
      <c r="X2706" s="12"/>
    </row>
    <row r="2707" spans="1:24" x14ac:dyDescent="0.25">
      <c r="A2707" s="53">
        <v>4529</v>
      </c>
      <c r="B2707" s="22"/>
      <c r="C2707" s="34"/>
      <c r="D2707" s="45"/>
      <c r="E2707" s="44"/>
      <c r="F2707" s="45"/>
      <c r="G2707" s="45"/>
      <c r="H2707" s="45" t="str">
        <f t="shared" si="437"/>
        <v/>
      </c>
      <c r="I2707" s="46" t="str">
        <f t="shared" si="438"/>
        <v/>
      </c>
      <c r="J2707" s="34">
        <f t="shared" si="439"/>
        <v>0</v>
      </c>
      <c r="K2707" s="45">
        <f t="shared" si="440"/>
        <v>0</v>
      </c>
      <c r="L2707" s="44"/>
      <c r="M2707" s="45"/>
      <c r="N2707" s="45"/>
      <c r="O2707" s="45" t="str">
        <f t="shared" si="441"/>
        <v/>
      </c>
      <c r="P2707" s="46" t="str">
        <f t="shared" si="442"/>
        <v/>
      </c>
      <c r="Q2707" s="34">
        <f t="shared" si="443"/>
        <v>0</v>
      </c>
      <c r="R2707" s="45">
        <f t="shared" si="444"/>
        <v>0</v>
      </c>
      <c r="S2707" s="44"/>
      <c r="T2707" s="45"/>
      <c r="U2707" s="45"/>
      <c r="V2707" s="45" t="str">
        <f t="shared" si="445"/>
        <v/>
      </c>
      <c r="W2707" s="46" t="str">
        <f t="shared" si="446"/>
        <v/>
      </c>
      <c r="X2707" s="12"/>
    </row>
    <row r="2708" spans="1:24" x14ac:dyDescent="0.25">
      <c r="A2708" s="53">
        <v>4530</v>
      </c>
      <c r="B2708" s="22"/>
      <c r="C2708" s="34"/>
      <c r="D2708" s="45"/>
      <c r="E2708" s="44"/>
      <c r="F2708" s="45"/>
      <c r="G2708" s="45"/>
      <c r="H2708" s="45" t="str">
        <f t="shared" si="437"/>
        <v/>
      </c>
      <c r="I2708" s="46" t="str">
        <f t="shared" si="438"/>
        <v/>
      </c>
      <c r="J2708" s="34">
        <f t="shared" si="439"/>
        <v>0</v>
      </c>
      <c r="K2708" s="45">
        <f t="shared" si="440"/>
        <v>0</v>
      </c>
      <c r="L2708" s="44"/>
      <c r="M2708" s="45"/>
      <c r="N2708" s="45"/>
      <c r="O2708" s="45" t="str">
        <f t="shared" si="441"/>
        <v/>
      </c>
      <c r="P2708" s="46" t="str">
        <f t="shared" si="442"/>
        <v/>
      </c>
      <c r="Q2708" s="34">
        <f t="shared" si="443"/>
        <v>0</v>
      </c>
      <c r="R2708" s="45">
        <f t="shared" si="444"/>
        <v>0</v>
      </c>
      <c r="S2708" s="44"/>
      <c r="T2708" s="45"/>
      <c r="U2708" s="45"/>
      <c r="V2708" s="45" t="str">
        <f t="shared" si="445"/>
        <v/>
      </c>
      <c r="W2708" s="46" t="str">
        <f t="shared" si="446"/>
        <v/>
      </c>
      <c r="X2708" s="12"/>
    </row>
    <row r="2709" spans="1:24" x14ac:dyDescent="0.25">
      <c r="A2709" s="53">
        <v>4531</v>
      </c>
      <c r="B2709" s="22"/>
      <c r="C2709" s="34"/>
      <c r="D2709" s="45"/>
      <c r="E2709" s="44"/>
      <c r="F2709" s="45"/>
      <c r="G2709" s="45"/>
      <c r="H2709" s="45" t="str">
        <f t="shared" si="437"/>
        <v/>
      </c>
      <c r="I2709" s="46" t="str">
        <f t="shared" si="438"/>
        <v/>
      </c>
      <c r="J2709" s="34">
        <f t="shared" si="439"/>
        <v>0</v>
      </c>
      <c r="K2709" s="45">
        <f t="shared" si="440"/>
        <v>0</v>
      </c>
      <c r="L2709" s="44"/>
      <c r="M2709" s="45"/>
      <c r="N2709" s="45"/>
      <c r="O2709" s="45" t="str">
        <f t="shared" si="441"/>
        <v/>
      </c>
      <c r="P2709" s="46" t="str">
        <f t="shared" si="442"/>
        <v/>
      </c>
      <c r="Q2709" s="34">
        <f t="shared" si="443"/>
        <v>0</v>
      </c>
      <c r="R2709" s="45">
        <f t="shared" si="444"/>
        <v>0</v>
      </c>
      <c r="S2709" s="44"/>
      <c r="T2709" s="45"/>
      <c r="U2709" s="45"/>
      <c r="V2709" s="45" t="str">
        <f t="shared" si="445"/>
        <v/>
      </c>
      <c r="W2709" s="46" t="str">
        <f t="shared" si="446"/>
        <v/>
      </c>
      <c r="X2709" s="12"/>
    </row>
    <row r="2710" spans="1:24" x14ac:dyDescent="0.25">
      <c r="A2710" s="53">
        <v>4532</v>
      </c>
      <c r="B2710" s="22"/>
      <c r="C2710" s="34"/>
      <c r="D2710" s="45"/>
      <c r="E2710" s="44"/>
      <c r="F2710" s="45"/>
      <c r="G2710" s="45"/>
      <c r="H2710" s="45" t="str">
        <f t="shared" si="437"/>
        <v/>
      </c>
      <c r="I2710" s="46" t="str">
        <f t="shared" si="438"/>
        <v/>
      </c>
      <c r="J2710" s="34">
        <f t="shared" si="439"/>
        <v>0</v>
      </c>
      <c r="K2710" s="45">
        <f t="shared" si="440"/>
        <v>0</v>
      </c>
      <c r="L2710" s="44"/>
      <c r="M2710" s="45"/>
      <c r="N2710" s="45"/>
      <c r="O2710" s="45" t="str">
        <f t="shared" si="441"/>
        <v/>
      </c>
      <c r="P2710" s="46" t="str">
        <f t="shared" si="442"/>
        <v/>
      </c>
      <c r="Q2710" s="34">
        <f t="shared" si="443"/>
        <v>0</v>
      </c>
      <c r="R2710" s="45">
        <f t="shared" si="444"/>
        <v>0</v>
      </c>
      <c r="S2710" s="44"/>
      <c r="T2710" s="45"/>
      <c r="U2710" s="45"/>
      <c r="V2710" s="45" t="str">
        <f t="shared" si="445"/>
        <v/>
      </c>
      <c r="W2710" s="46" t="str">
        <f t="shared" si="446"/>
        <v/>
      </c>
      <c r="X2710" s="12"/>
    </row>
    <row r="2711" spans="1:24" x14ac:dyDescent="0.25">
      <c r="A2711" s="53">
        <v>4533</v>
      </c>
      <c r="B2711" s="22"/>
      <c r="C2711" s="34"/>
      <c r="D2711" s="45"/>
      <c r="E2711" s="44"/>
      <c r="F2711" s="45"/>
      <c r="G2711" s="45"/>
      <c r="H2711" s="45" t="str">
        <f t="shared" si="437"/>
        <v/>
      </c>
      <c r="I2711" s="46" t="str">
        <f t="shared" si="438"/>
        <v/>
      </c>
      <c r="J2711" s="34">
        <f t="shared" si="439"/>
        <v>0</v>
      </c>
      <c r="K2711" s="45">
        <f t="shared" si="440"/>
        <v>0</v>
      </c>
      <c r="L2711" s="44"/>
      <c r="M2711" s="45"/>
      <c r="N2711" s="45"/>
      <c r="O2711" s="45" t="str">
        <f t="shared" si="441"/>
        <v/>
      </c>
      <c r="P2711" s="46" t="str">
        <f t="shared" si="442"/>
        <v/>
      </c>
      <c r="Q2711" s="34">
        <f t="shared" si="443"/>
        <v>0</v>
      </c>
      <c r="R2711" s="45">
        <f t="shared" si="444"/>
        <v>0</v>
      </c>
      <c r="S2711" s="44"/>
      <c r="T2711" s="45"/>
      <c r="U2711" s="45"/>
      <c r="V2711" s="45" t="str">
        <f t="shared" si="445"/>
        <v/>
      </c>
      <c r="W2711" s="46" t="str">
        <f t="shared" si="446"/>
        <v/>
      </c>
      <c r="X2711" s="12"/>
    </row>
    <row r="2712" spans="1:24" x14ac:dyDescent="0.25">
      <c r="A2712" s="53">
        <v>4534</v>
      </c>
      <c r="B2712" s="22"/>
      <c r="C2712" s="34"/>
      <c r="D2712" s="45"/>
      <c r="E2712" s="44"/>
      <c r="F2712" s="45"/>
      <c r="G2712" s="45"/>
      <c r="H2712" s="45" t="str">
        <f t="shared" si="437"/>
        <v/>
      </c>
      <c r="I2712" s="46" t="str">
        <f t="shared" si="438"/>
        <v/>
      </c>
      <c r="J2712" s="34">
        <f t="shared" si="439"/>
        <v>0</v>
      </c>
      <c r="K2712" s="45">
        <f t="shared" si="440"/>
        <v>0</v>
      </c>
      <c r="L2712" s="44"/>
      <c r="M2712" s="45"/>
      <c r="N2712" s="45"/>
      <c r="O2712" s="45" t="str">
        <f t="shared" si="441"/>
        <v/>
      </c>
      <c r="P2712" s="46" t="str">
        <f t="shared" si="442"/>
        <v/>
      </c>
      <c r="Q2712" s="34">
        <f t="shared" si="443"/>
        <v>0</v>
      </c>
      <c r="R2712" s="45">
        <f t="shared" si="444"/>
        <v>0</v>
      </c>
      <c r="S2712" s="44"/>
      <c r="T2712" s="45"/>
      <c r="U2712" s="45"/>
      <c r="V2712" s="45" t="str">
        <f t="shared" si="445"/>
        <v/>
      </c>
      <c r="W2712" s="46" t="str">
        <f t="shared" si="446"/>
        <v/>
      </c>
      <c r="X2712" s="12"/>
    </row>
    <row r="2713" spans="1:24" x14ac:dyDescent="0.25">
      <c r="A2713" s="53">
        <v>4535</v>
      </c>
      <c r="B2713" s="22"/>
      <c r="C2713" s="34"/>
      <c r="D2713" s="45"/>
      <c r="E2713" s="44"/>
      <c r="F2713" s="45"/>
      <c r="G2713" s="45"/>
      <c r="H2713" s="45" t="str">
        <f t="shared" si="437"/>
        <v/>
      </c>
      <c r="I2713" s="46" t="str">
        <f t="shared" si="438"/>
        <v/>
      </c>
      <c r="J2713" s="34">
        <f t="shared" si="439"/>
        <v>0</v>
      </c>
      <c r="K2713" s="45">
        <f t="shared" si="440"/>
        <v>0</v>
      </c>
      <c r="L2713" s="44"/>
      <c r="M2713" s="45"/>
      <c r="N2713" s="45"/>
      <c r="O2713" s="45" t="str">
        <f t="shared" si="441"/>
        <v/>
      </c>
      <c r="P2713" s="46" t="str">
        <f t="shared" si="442"/>
        <v/>
      </c>
      <c r="Q2713" s="34">
        <f t="shared" si="443"/>
        <v>0</v>
      </c>
      <c r="R2713" s="45">
        <f t="shared" si="444"/>
        <v>0</v>
      </c>
      <c r="S2713" s="44"/>
      <c r="T2713" s="45"/>
      <c r="U2713" s="45"/>
      <c r="V2713" s="45" t="str">
        <f t="shared" si="445"/>
        <v/>
      </c>
      <c r="W2713" s="46" t="str">
        <f t="shared" si="446"/>
        <v/>
      </c>
      <c r="X2713" s="12"/>
    </row>
    <row r="2714" spans="1:24" x14ac:dyDescent="0.25">
      <c r="A2714" s="53">
        <v>4536</v>
      </c>
      <c r="B2714" s="22"/>
      <c r="C2714" s="34"/>
      <c r="D2714" s="45"/>
      <c r="E2714" s="44"/>
      <c r="F2714" s="45"/>
      <c r="G2714" s="45"/>
      <c r="H2714" s="45" t="str">
        <f t="shared" si="437"/>
        <v/>
      </c>
      <c r="I2714" s="46" t="str">
        <f t="shared" si="438"/>
        <v/>
      </c>
      <c r="J2714" s="34">
        <f t="shared" si="439"/>
        <v>0</v>
      </c>
      <c r="K2714" s="45">
        <f t="shared" si="440"/>
        <v>0</v>
      </c>
      <c r="L2714" s="44"/>
      <c r="M2714" s="45"/>
      <c r="N2714" s="45"/>
      <c r="O2714" s="45" t="str">
        <f t="shared" si="441"/>
        <v/>
      </c>
      <c r="P2714" s="46" t="str">
        <f t="shared" si="442"/>
        <v/>
      </c>
      <c r="Q2714" s="34">
        <f t="shared" si="443"/>
        <v>0</v>
      </c>
      <c r="R2714" s="45">
        <f t="shared" si="444"/>
        <v>0</v>
      </c>
      <c r="S2714" s="44"/>
      <c r="T2714" s="45"/>
      <c r="U2714" s="45"/>
      <c r="V2714" s="45" t="str">
        <f t="shared" si="445"/>
        <v/>
      </c>
      <c r="W2714" s="46" t="str">
        <f t="shared" si="446"/>
        <v/>
      </c>
      <c r="X2714" s="12"/>
    </row>
    <row r="2715" spans="1:24" x14ac:dyDescent="0.25">
      <c r="A2715" s="53">
        <v>4537</v>
      </c>
      <c r="B2715" s="22"/>
      <c r="C2715" s="34"/>
      <c r="D2715" s="45"/>
      <c r="E2715" s="44"/>
      <c r="F2715" s="45"/>
      <c r="G2715" s="45"/>
      <c r="H2715" s="45" t="str">
        <f t="shared" si="437"/>
        <v/>
      </c>
      <c r="I2715" s="46" t="str">
        <f t="shared" si="438"/>
        <v/>
      </c>
      <c r="J2715" s="34">
        <f t="shared" si="439"/>
        <v>0</v>
      </c>
      <c r="K2715" s="45">
        <f t="shared" si="440"/>
        <v>0</v>
      </c>
      <c r="L2715" s="44"/>
      <c r="M2715" s="45"/>
      <c r="N2715" s="45"/>
      <c r="O2715" s="45" t="str">
        <f t="shared" si="441"/>
        <v/>
      </c>
      <c r="P2715" s="46" t="str">
        <f t="shared" si="442"/>
        <v/>
      </c>
      <c r="Q2715" s="34">
        <f t="shared" si="443"/>
        <v>0</v>
      </c>
      <c r="R2715" s="45">
        <f t="shared" si="444"/>
        <v>0</v>
      </c>
      <c r="S2715" s="44"/>
      <c r="T2715" s="45"/>
      <c r="U2715" s="45"/>
      <c r="V2715" s="45" t="str">
        <f t="shared" si="445"/>
        <v/>
      </c>
      <c r="W2715" s="46" t="str">
        <f t="shared" si="446"/>
        <v/>
      </c>
      <c r="X2715" s="12"/>
    </row>
    <row r="2716" spans="1:24" x14ac:dyDescent="0.25">
      <c r="A2716" s="53">
        <v>4538</v>
      </c>
      <c r="B2716" s="22"/>
      <c r="C2716" s="34"/>
      <c r="D2716" s="45"/>
      <c r="E2716" s="44"/>
      <c r="F2716" s="45"/>
      <c r="G2716" s="45"/>
      <c r="H2716" s="45" t="str">
        <f t="shared" si="437"/>
        <v/>
      </c>
      <c r="I2716" s="46" t="str">
        <f t="shared" si="438"/>
        <v/>
      </c>
      <c r="J2716" s="34">
        <f t="shared" si="439"/>
        <v>0</v>
      </c>
      <c r="K2716" s="45">
        <f t="shared" si="440"/>
        <v>0</v>
      </c>
      <c r="L2716" s="44"/>
      <c r="M2716" s="45"/>
      <c r="N2716" s="45"/>
      <c r="O2716" s="45" t="str">
        <f t="shared" si="441"/>
        <v/>
      </c>
      <c r="P2716" s="46" t="str">
        <f t="shared" si="442"/>
        <v/>
      </c>
      <c r="Q2716" s="34">
        <f t="shared" si="443"/>
        <v>0</v>
      </c>
      <c r="R2716" s="45">
        <f t="shared" si="444"/>
        <v>0</v>
      </c>
      <c r="S2716" s="44"/>
      <c r="T2716" s="45"/>
      <c r="U2716" s="45"/>
      <c r="V2716" s="45" t="str">
        <f t="shared" si="445"/>
        <v/>
      </c>
      <c r="W2716" s="46" t="str">
        <f t="shared" si="446"/>
        <v/>
      </c>
      <c r="X2716" s="12"/>
    </row>
    <row r="2717" spans="1:24" x14ac:dyDescent="0.25">
      <c r="A2717" s="53">
        <v>4539</v>
      </c>
      <c r="B2717" s="22"/>
      <c r="C2717" s="34"/>
      <c r="D2717" s="45"/>
      <c r="E2717" s="44"/>
      <c r="F2717" s="45"/>
      <c r="G2717" s="45"/>
      <c r="H2717" s="45" t="str">
        <f t="shared" si="437"/>
        <v/>
      </c>
      <c r="I2717" s="46" t="str">
        <f t="shared" si="438"/>
        <v/>
      </c>
      <c r="J2717" s="34">
        <f t="shared" si="439"/>
        <v>0</v>
      </c>
      <c r="K2717" s="45">
        <f t="shared" si="440"/>
        <v>0</v>
      </c>
      <c r="L2717" s="44"/>
      <c r="M2717" s="45"/>
      <c r="N2717" s="45"/>
      <c r="O2717" s="45" t="str">
        <f t="shared" si="441"/>
        <v/>
      </c>
      <c r="P2717" s="46" t="str">
        <f t="shared" si="442"/>
        <v/>
      </c>
      <c r="Q2717" s="34">
        <f t="shared" si="443"/>
        <v>0</v>
      </c>
      <c r="R2717" s="45">
        <f t="shared" si="444"/>
        <v>0</v>
      </c>
      <c r="S2717" s="44"/>
      <c r="T2717" s="45"/>
      <c r="U2717" s="45"/>
      <c r="V2717" s="45" t="str">
        <f t="shared" si="445"/>
        <v/>
      </c>
      <c r="W2717" s="46" t="str">
        <f t="shared" si="446"/>
        <v/>
      </c>
      <c r="X2717" s="12"/>
    </row>
    <row r="2718" spans="1:24" x14ac:dyDescent="0.25">
      <c r="A2718" s="53">
        <v>4540</v>
      </c>
      <c r="B2718" s="22"/>
      <c r="C2718" s="34"/>
      <c r="D2718" s="45"/>
      <c r="E2718" s="44"/>
      <c r="F2718" s="45"/>
      <c r="G2718" s="45"/>
      <c r="H2718" s="45" t="str">
        <f t="shared" si="437"/>
        <v/>
      </c>
      <c r="I2718" s="46" t="str">
        <f t="shared" si="438"/>
        <v/>
      </c>
      <c r="J2718" s="34">
        <f t="shared" si="439"/>
        <v>0</v>
      </c>
      <c r="K2718" s="45">
        <f t="shared" si="440"/>
        <v>0</v>
      </c>
      <c r="L2718" s="44"/>
      <c r="M2718" s="45"/>
      <c r="N2718" s="45"/>
      <c r="O2718" s="45" t="str">
        <f t="shared" si="441"/>
        <v/>
      </c>
      <c r="P2718" s="46" t="str">
        <f t="shared" si="442"/>
        <v/>
      </c>
      <c r="Q2718" s="34">
        <f t="shared" si="443"/>
        <v>0</v>
      </c>
      <c r="R2718" s="45">
        <f t="shared" si="444"/>
        <v>0</v>
      </c>
      <c r="S2718" s="44"/>
      <c r="T2718" s="45"/>
      <c r="U2718" s="45"/>
      <c r="V2718" s="45" t="str">
        <f t="shared" si="445"/>
        <v/>
      </c>
      <c r="W2718" s="46" t="str">
        <f t="shared" si="446"/>
        <v/>
      </c>
      <c r="X2718" s="12"/>
    </row>
    <row r="2719" spans="1:24" x14ac:dyDescent="0.25">
      <c r="A2719" s="53">
        <v>4541</v>
      </c>
      <c r="B2719" s="22"/>
      <c r="C2719" s="34"/>
      <c r="D2719" s="45"/>
      <c r="E2719" s="44"/>
      <c r="F2719" s="45"/>
      <c r="G2719" s="45"/>
      <c r="H2719" s="45" t="str">
        <f t="shared" si="437"/>
        <v/>
      </c>
      <c r="I2719" s="46" t="str">
        <f t="shared" si="438"/>
        <v/>
      </c>
      <c r="J2719" s="34">
        <f t="shared" si="439"/>
        <v>0</v>
      </c>
      <c r="K2719" s="45">
        <f t="shared" si="440"/>
        <v>0</v>
      </c>
      <c r="L2719" s="44"/>
      <c r="M2719" s="45"/>
      <c r="N2719" s="45"/>
      <c r="O2719" s="45" t="str">
        <f t="shared" si="441"/>
        <v/>
      </c>
      <c r="P2719" s="46" t="str">
        <f t="shared" si="442"/>
        <v/>
      </c>
      <c r="Q2719" s="34">
        <f t="shared" si="443"/>
        <v>0</v>
      </c>
      <c r="R2719" s="45">
        <f t="shared" si="444"/>
        <v>0</v>
      </c>
      <c r="S2719" s="44"/>
      <c r="T2719" s="45"/>
      <c r="U2719" s="45"/>
      <c r="V2719" s="45" t="str">
        <f t="shared" si="445"/>
        <v/>
      </c>
      <c r="W2719" s="46" t="str">
        <f t="shared" si="446"/>
        <v/>
      </c>
      <c r="X2719" s="12"/>
    </row>
    <row r="2720" spans="1:24" x14ac:dyDescent="0.25">
      <c r="A2720" s="53">
        <v>4542</v>
      </c>
      <c r="B2720" s="22"/>
      <c r="C2720" s="34"/>
      <c r="D2720" s="45"/>
      <c r="E2720" s="44"/>
      <c r="F2720" s="45"/>
      <c r="G2720" s="45"/>
      <c r="H2720" s="45" t="str">
        <f t="shared" si="437"/>
        <v/>
      </c>
      <c r="I2720" s="46" t="str">
        <f t="shared" si="438"/>
        <v/>
      </c>
      <c r="J2720" s="34">
        <f t="shared" si="439"/>
        <v>0</v>
      </c>
      <c r="K2720" s="45">
        <f t="shared" si="440"/>
        <v>0</v>
      </c>
      <c r="L2720" s="44"/>
      <c r="M2720" s="45"/>
      <c r="N2720" s="45"/>
      <c r="O2720" s="45" t="str">
        <f t="shared" si="441"/>
        <v/>
      </c>
      <c r="P2720" s="46" t="str">
        <f t="shared" si="442"/>
        <v/>
      </c>
      <c r="Q2720" s="34">
        <f t="shared" si="443"/>
        <v>0</v>
      </c>
      <c r="R2720" s="45">
        <f t="shared" si="444"/>
        <v>0</v>
      </c>
      <c r="S2720" s="44"/>
      <c r="T2720" s="45"/>
      <c r="U2720" s="45"/>
      <c r="V2720" s="45" t="str">
        <f t="shared" si="445"/>
        <v/>
      </c>
      <c r="W2720" s="46" t="str">
        <f t="shared" si="446"/>
        <v/>
      </c>
      <c r="X2720" s="12"/>
    </row>
    <row r="2721" spans="1:24" x14ac:dyDescent="0.25">
      <c r="A2721" s="53">
        <v>4543</v>
      </c>
      <c r="B2721" s="22"/>
      <c r="C2721" s="34"/>
      <c r="D2721" s="45"/>
      <c r="E2721" s="44"/>
      <c r="F2721" s="45"/>
      <c r="G2721" s="45"/>
      <c r="H2721" s="45" t="str">
        <f t="shared" si="437"/>
        <v/>
      </c>
      <c r="I2721" s="46" t="str">
        <f t="shared" si="438"/>
        <v/>
      </c>
      <c r="J2721" s="34">
        <f t="shared" si="439"/>
        <v>0</v>
      </c>
      <c r="K2721" s="45">
        <f t="shared" si="440"/>
        <v>0</v>
      </c>
      <c r="L2721" s="44"/>
      <c r="M2721" s="45"/>
      <c r="N2721" s="45"/>
      <c r="O2721" s="45" t="str">
        <f t="shared" si="441"/>
        <v/>
      </c>
      <c r="P2721" s="46" t="str">
        <f t="shared" si="442"/>
        <v/>
      </c>
      <c r="Q2721" s="34">
        <f t="shared" si="443"/>
        <v>0</v>
      </c>
      <c r="R2721" s="45">
        <f t="shared" si="444"/>
        <v>0</v>
      </c>
      <c r="S2721" s="44"/>
      <c r="T2721" s="45"/>
      <c r="U2721" s="45"/>
      <c r="V2721" s="45" t="str">
        <f t="shared" si="445"/>
        <v/>
      </c>
      <c r="W2721" s="46" t="str">
        <f t="shared" si="446"/>
        <v/>
      </c>
      <c r="X2721" s="12"/>
    </row>
    <row r="2722" spans="1:24" x14ac:dyDescent="0.25">
      <c r="A2722" s="53">
        <v>4544</v>
      </c>
      <c r="B2722" s="22"/>
      <c r="C2722" s="34"/>
      <c r="D2722" s="45"/>
      <c r="E2722" s="44"/>
      <c r="F2722" s="45"/>
      <c r="G2722" s="45"/>
      <c r="H2722" s="45" t="str">
        <f t="shared" si="437"/>
        <v/>
      </c>
      <c r="I2722" s="46" t="str">
        <f t="shared" si="438"/>
        <v/>
      </c>
      <c r="J2722" s="34">
        <f t="shared" si="439"/>
        <v>0</v>
      </c>
      <c r="K2722" s="45">
        <f t="shared" si="440"/>
        <v>0</v>
      </c>
      <c r="L2722" s="44"/>
      <c r="M2722" s="45"/>
      <c r="N2722" s="45"/>
      <c r="O2722" s="45" t="str">
        <f t="shared" si="441"/>
        <v/>
      </c>
      <c r="P2722" s="46" t="str">
        <f t="shared" si="442"/>
        <v/>
      </c>
      <c r="Q2722" s="34">
        <f t="shared" si="443"/>
        <v>0</v>
      </c>
      <c r="R2722" s="45">
        <f t="shared" si="444"/>
        <v>0</v>
      </c>
      <c r="S2722" s="44"/>
      <c r="T2722" s="45"/>
      <c r="U2722" s="45"/>
      <c r="V2722" s="45" t="str">
        <f t="shared" si="445"/>
        <v/>
      </c>
      <c r="W2722" s="46" t="str">
        <f t="shared" si="446"/>
        <v/>
      </c>
      <c r="X2722" s="12"/>
    </row>
    <row r="2723" spans="1:24" x14ac:dyDescent="0.25">
      <c r="A2723" s="53">
        <v>4545</v>
      </c>
      <c r="B2723" s="22"/>
      <c r="C2723" s="34"/>
      <c r="D2723" s="45"/>
      <c r="E2723" s="44"/>
      <c r="F2723" s="45"/>
      <c r="G2723" s="45"/>
      <c r="H2723" s="45" t="str">
        <f t="shared" si="437"/>
        <v/>
      </c>
      <c r="I2723" s="46" t="str">
        <f t="shared" si="438"/>
        <v/>
      </c>
      <c r="J2723" s="34">
        <f t="shared" si="439"/>
        <v>0</v>
      </c>
      <c r="K2723" s="45">
        <f t="shared" si="440"/>
        <v>0</v>
      </c>
      <c r="L2723" s="44"/>
      <c r="M2723" s="45"/>
      <c r="N2723" s="45"/>
      <c r="O2723" s="45" t="str">
        <f t="shared" si="441"/>
        <v/>
      </c>
      <c r="P2723" s="46" t="str">
        <f t="shared" si="442"/>
        <v/>
      </c>
      <c r="Q2723" s="34">
        <f t="shared" si="443"/>
        <v>0</v>
      </c>
      <c r="R2723" s="45">
        <f t="shared" si="444"/>
        <v>0</v>
      </c>
      <c r="S2723" s="44"/>
      <c r="T2723" s="45"/>
      <c r="U2723" s="45"/>
      <c r="V2723" s="45" t="str">
        <f t="shared" si="445"/>
        <v/>
      </c>
      <c r="W2723" s="46" t="str">
        <f t="shared" si="446"/>
        <v/>
      </c>
      <c r="X2723" s="12"/>
    </row>
    <row r="2724" spans="1:24" x14ac:dyDescent="0.25">
      <c r="A2724" s="53">
        <v>4546</v>
      </c>
      <c r="B2724" s="22"/>
      <c r="C2724" s="34"/>
      <c r="D2724" s="45"/>
      <c r="E2724" s="44"/>
      <c r="F2724" s="45"/>
      <c r="G2724" s="45"/>
      <c r="H2724" s="45" t="str">
        <f t="shared" si="437"/>
        <v/>
      </c>
      <c r="I2724" s="46" t="str">
        <f t="shared" si="438"/>
        <v/>
      </c>
      <c r="J2724" s="34">
        <f t="shared" si="439"/>
        <v>0</v>
      </c>
      <c r="K2724" s="45">
        <f t="shared" si="440"/>
        <v>0</v>
      </c>
      <c r="L2724" s="44"/>
      <c r="M2724" s="45"/>
      <c r="N2724" s="45"/>
      <c r="O2724" s="45" t="str">
        <f t="shared" si="441"/>
        <v/>
      </c>
      <c r="P2724" s="46" t="str">
        <f t="shared" si="442"/>
        <v/>
      </c>
      <c r="Q2724" s="34">
        <f t="shared" si="443"/>
        <v>0</v>
      </c>
      <c r="R2724" s="45">
        <f t="shared" si="444"/>
        <v>0</v>
      </c>
      <c r="S2724" s="44"/>
      <c r="T2724" s="45"/>
      <c r="U2724" s="45"/>
      <c r="V2724" s="45" t="str">
        <f t="shared" si="445"/>
        <v/>
      </c>
      <c r="W2724" s="46" t="str">
        <f t="shared" si="446"/>
        <v/>
      </c>
      <c r="X2724" s="12"/>
    </row>
    <row r="2725" spans="1:24" x14ac:dyDescent="0.25">
      <c r="A2725" s="53">
        <v>4547</v>
      </c>
      <c r="B2725" s="22"/>
      <c r="C2725" s="34"/>
      <c r="D2725" s="45"/>
      <c r="E2725" s="44"/>
      <c r="F2725" s="45"/>
      <c r="G2725" s="45"/>
      <c r="H2725" s="45" t="str">
        <f t="shared" si="437"/>
        <v/>
      </c>
      <c r="I2725" s="46" t="str">
        <f t="shared" si="438"/>
        <v/>
      </c>
      <c r="J2725" s="34">
        <f t="shared" si="439"/>
        <v>0</v>
      </c>
      <c r="K2725" s="45">
        <f t="shared" si="440"/>
        <v>0</v>
      </c>
      <c r="L2725" s="44"/>
      <c r="M2725" s="45"/>
      <c r="N2725" s="45"/>
      <c r="O2725" s="45" t="str">
        <f t="shared" si="441"/>
        <v/>
      </c>
      <c r="P2725" s="46" t="str">
        <f t="shared" si="442"/>
        <v/>
      </c>
      <c r="Q2725" s="34">
        <f t="shared" si="443"/>
        <v>0</v>
      </c>
      <c r="R2725" s="45">
        <f t="shared" si="444"/>
        <v>0</v>
      </c>
      <c r="S2725" s="44"/>
      <c r="T2725" s="45"/>
      <c r="U2725" s="45"/>
      <c r="V2725" s="45" t="str">
        <f t="shared" si="445"/>
        <v/>
      </c>
      <c r="W2725" s="46" t="str">
        <f t="shared" si="446"/>
        <v/>
      </c>
      <c r="X2725" s="12"/>
    </row>
    <row r="2726" spans="1:24" x14ac:dyDescent="0.25">
      <c r="A2726" s="53">
        <v>4548</v>
      </c>
      <c r="B2726" s="22"/>
      <c r="C2726" s="34"/>
      <c r="D2726" s="45"/>
      <c r="E2726" s="44"/>
      <c r="F2726" s="45"/>
      <c r="G2726" s="45"/>
      <c r="H2726" s="45" t="str">
        <f t="shared" si="437"/>
        <v/>
      </c>
      <c r="I2726" s="46" t="str">
        <f t="shared" si="438"/>
        <v/>
      </c>
      <c r="J2726" s="34">
        <f t="shared" si="439"/>
        <v>0</v>
      </c>
      <c r="K2726" s="45">
        <f t="shared" si="440"/>
        <v>0</v>
      </c>
      <c r="L2726" s="44"/>
      <c r="M2726" s="45"/>
      <c r="N2726" s="45"/>
      <c r="O2726" s="45" t="str">
        <f t="shared" si="441"/>
        <v/>
      </c>
      <c r="P2726" s="46" t="str">
        <f t="shared" si="442"/>
        <v/>
      </c>
      <c r="Q2726" s="34">
        <f t="shared" si="443"/>
        <v>0</v>
      </c>
      <c r="R2726" s="45">
        <f t="shared" si="444"/>
        <v>0</v>
      </c>
      <c r="S2726" s="44"/>
      <c r="T2726" s="45"/>
      <c r="U2726" s="45"/>
      <c r="V2726" s="45" t="str">
        <f t="shared" si="445"/>
        <v/>
      </c>
      <c r="W2726" s="46" t="str">
        <f t="shared" si="446"/>
        <v/>
      </c>
      <c r="X2726" s="12"/>
    </row>
    <row r="2727" spans="1:24" x14ac:dyDescent="0.25">
      <c r="A2727" s="53">
        <v>4549</v>
      </c>
      <c r="B2727" s="22"/>
      <c r="C2727" s="34"/>
      <c r="D2727" s="45"/>
      <c r="E2727" s="44"/>
      <c r="F2727" s="45"/>
      <c r="G2727" s="45"/>
      <c r="H2727" s="45" t="str">
        <f t="shared" si="437"/>
        <v/>
      </c>
      <c r="I2727" s="46" t="str">
        <f t="shared" si="438"/>
        <v/>
      </c>
      <c r="J2727" s="34">
        <f t="shared" si="439"/>
        <v>0</v>
      </c>
      <c r="K2727" s="45">
        <f t="shared" si="440"/>
        <v>0</v>
      </c>
      <c r="L2727" s="44"/>
      <c r="M2727" s="45"/>
      <c r="N2727" s="45"/>
      <c r="O2727" s="45" t="str">
        <f t="shared" si="441"/>
        <v/>
      </c>
      <c r="P2727" s="46" t="str">
        <f t="shared" si="442"/>
        <v/>
      </c>
      <c r="Q2727" s="34">
        <f t="shared" si="443"/>
        <v>0</v>
      </c>
      <c r="R2727" s="45">
        <f t="shared" si="444"/>
        <v>0</v>
      </c>
      <c r="S2727" s="44"/>
      <c r="T2727" s="45"/>
      <c r="U2727" s="45"/>
      <c r="V2727" s="45" t="str">
        <f t="shared" si="445"/>
        <v/>
      </c>
      <c r="W2727" s="46" t="str">
        <f t="shared" si="446"/>
        <v/>
      </c>
      <c r="X2727" s="12"/>
    </row>
    <row r="2728" spans="1:24" x14ac:dyDescent="0.25">
      <c r="A2728" s="53">
        <v>4550</v>
      </c>
      <c r="B2728" s="22"/>
      <c r="C2728" s="34"/>
      <c r="D2728" s="45"/>
      <c r="E2728" s="44"/>
      <c r="F2728" s="45"/>
      <c r="G2728" s="45"/>
      <c r="H2728" s="45" t="str">
        <f t="shared" si="437"/>
        <v/>
      </c>
      <c r="I2728" s="46" t="str">
        <f t="shared" si="438"/>
        <v/>
      </c>
      <c r="J2728" s="34">
        <f t="shared" si="439"/>
        <v>0</v>
      </c>
      <c r="K2728" s="45">
        <f t="shared" si="440"/>
        <v>0</v>
      </c>
      <c r="L2728" s="44"/>
      <c r="M2728" s="45"/>
      <c r="N2728" s="45"/>
      <c r="O2728" s="45" t="str">
        <f t="shared" si="441"/>
        <v/>
      </c>
      <c r="P2728" s="46" t="str">
        <f t="shared" si="442"/>
        <v/>
      </c>
      <c r="Q2728" s="34">
        <f t="shared" si="443"/>
        <v>0</v>
      </c>
      <c r="R2728" s="45">
        <f t="shared" si="444"/>
        <v>0</v>
      </c>
      <c r="S2728" s="44"/>
      <c r="T2728" s="45"/>
      <c r="U2728" s="45"/>
      <c r="V2728" s="45" t="str">
        <f t="shared" si="445"/>
        <v/>
      </c>
      <c r="W2728" s="46" t="str">
        <f t="shared" si="446"/>
        <v/>
      </c>
      <c r="X2728" s="12"/>
    </row>
    <row r="2729" spans="1:24" x14ac:dyDescent="0.25">
      <c r="A2729" s="53">
        <v>4551</v>
      </c>
      <c r="B2729" s="22"/>
      <c r="C2729" s="34"/>
      <c r="D2729" s="45"/>
      <c r="E2729" s="44"/>
      <c r="F2729" s="45"/>
      <c r="G2729" s="45"/>
      <c r="H2729" s="45" t="str">
        <f t="shared" si="437"/>
        <v/>
      </c>
      <c r="I2729" s="46" t="str">
        <f t="shared" si="438"/>
        <v/>
      </c>
      <c r="J2729" s="34">
        <f t="shared" si="439"/>
        <v>0</v>
      </c>
      <c r="K2729" s="45">
        <f t="shared" si="440"/>
        <v>0</v>
      </c>
      <c r="L2729" s="44"/>
      <c r="M2729" s="45"/>
      <c r="N2729" s="45"/>
      <c r="O2729" s="45" t="str">
        <f t="shared" si="441"/>
        <v/>
      </c>
      <c r="P2729" s="46" t="str">
        <f t="shared" si="442"/>
        <v/>
      </c>
      <c r="Q2729" s="34">
        <f t="shared" si="443"/>
        <v>0</v>
      </c>
      <c r="R2729" s="45">
        <f t="shared" si="444"/>
        <v>0</v>
      </c>
      <c r="S2729" s="44"/>
      <c r="T2729" s="45"/>
      <c r="U2729" s="45"/>
      <c r="V2729" s="45" t="str">
        <f t="shared" si="445"/>
        <v/>
      </c>
      <c r="W2729" s="46" t="str">
        <f t="shared" si="446"/>
        <v/>
      </c>
      <c r="X2729" s="12"/>
    </row>
    <row r="2730" spans="1:24" x14ac:dyDescent="0.25">
      <c r="A2730" s="53">
        <v>4552</v>
      </c>
      <c r="B2730" s="22"/>
      <c r="C2730" s="34"/>
      <c r="D2730" s="45"/>
      <c r="E2730" s="44"/>
      <c r="F2730" s="45"/>
      <c r="G2730" s="45"/>
      <c r="H2730" s="45" t="str">
        <f t="shared" si="437"/>
        <v/>
      </c>
      <c r="I2730" s="46" t="str">
        <f t="shared" si="438"/>
        <v/>
      </c>
      <c r="J2730" s="34">
        <f t="shared" si="439"/>
        <v>0</v>
      </c>
      <c r="K2730" s="45">
        <f t="shared" si="440"/>
        <v>0</v>
      </c>
      <c r="L2730" s="44"/>
      <c r="M2730" s="45"/>
      <c r="N2730" s="45"/>
      <c r="O2730" s="45" t="str">
        <f t="shared" si="441"/>
        <v/>
      </c>
      <c r="P2730" s="46" t="str">
        <f t="shared" si="442"/>
        <v/>
      </c>
      <c r="Q2730" s="34">
        <f t="shared" si="443"/>
        <v>0</v>
      </c>
      <c r="R2730" s="45">
        <f t="shared" si="444"/>
        <v>0</v>
      </c>
      <c r="S2730" s="44"/>
      <c r="T2730" s="45"/>
      <c r="U2730" s="45"/>
      <c r="V2730" s="45" t="str">
        <f t="shared" si="445"/>
        <v/>
      </c>
      <c r="W2730" s="46" t="str">
        <f t="shared" si="446"/>
        <v/>
      </c>
      <c r="X2730" s="12"/>
    </row>
    <row r="2731" spans="1:24" x14ac:dyDescent="0.25">
      <c r="A2731" s="53">
        <v>4553</v>
      </c>
      <c r="B2731" s="22"/>
      <c r="C2731" s="34"/>
      <c r="D2731" s="45"/>
      <c r="E2731" s="44"/>
      <c r="F2731" s="45"/>
      <c r="G2731" s="45"/>
      <c r="H2731" s="45" t="str">
        <f t="shared" si="437"/>
        <v/>
      </c>
      <c r="I2731" s="46" t="str">
        <f t="shared" si="438"/>
        <v/>
      </c>
      <c r="J2731" s="34">
        <f t="shared" si="439"/>
        <v>0</v>
      </c>
      <c r="K2731" s="45">
        <f t="shared" si="440"/>
        <v>0</v>
      </c>
      <c r="L2731" s="44"/>
      <c r="M2731" s="45"/>
      <c r="N2731" s="45"/>
      <c r="O2731" s="45" t="str">
        <f t="shared" si="441"/>
        <v/>
      </c>
      <c r="P2731" s="46" t="str">
        <f t="shared" si="442"/>
        <v/>
      </c>
      <c r="Q2731" s="34">
        <f t="shared" si="443"/>
        <v>0</v>
      </c>
      <c r="R2731" s="45">
        <f t="shared" si="444"/>
        <v>0</v>
      </c>
      <c r="S2731" s="44"/>
      <c r="T2731" s="45"/>
      <c r="U2731" s="45"/>
      <c r="V2731" s="45" t="str">
        <f t="shared" si="445"/>
        <v/>
      </c>
      <c r="W2731" s="46" t="str">
        <f t="shared" si="446"/>
        <v/>
      </c>
      <c r="X2731" s="12"/>
    </row>
    <row r="2732" spans="1:24" x14ac:dyDescent="0.25">
      <c r="A2732" s="53">
        <v>4554</v>
      </c>
      <c r="B2732" s="22"/>
      <c r="C2732" s="34"/>
      <c r="D2732" s="45"/>
      <c r="E2732" s="44"/>
      <c r="F2732" s="45"/>
      <c r="G2732" s="45"/>
      <c r="H2732" s="45" t="str">
        <f t="shared" si="437"/>
        <v/>
      </c>
      <c r="I2732" s="46" t="str">
        <f t="shared" si="438"/>
        <v/>
      </c>
      <c r="J2732" s="34">
        <f t="shared" si="439"/>
        <v>0</v>
      </c>
      <c r="K2732" s="45">
        <f t="shared" si="440"/>
        <v>0</v>
      </c>
      <c r="L2732" s="44"/>
      <c r="M2732" s="45"/>
      <c r="N2732" s="45"/>
      <c r="O2732" s="45" t="str">
        <f t="shared" si="441"/>
        <v/>
      </c>
      <c r="P2732" s="46" t="str">
        <f t="shared" si="442"/>
        <v/>
      </c>
      <c r="Q2732" s="34">
        <f t="shared" si="443"/>
        <v>0</v>
      </c>
      <c r="R2732" s="45">
        <f t="shared" si="444"/>
        <v>0</v>
      </c>
      <c r="S2732" s="44"/>
      <c r="T2732" s="45"/>
      <c r="U2732" s="45"/>
      <c r="V2732" s="45" t="str">
        <f t="shared" si="445"/>
        <v/>
      </c>
      <c r="W2732" s="46" t="str">
        <f t="shared" si="446"/>
        <v/>
      </c>
      <c r="X2732" s="12"/>
    </row>
    <row r="2733" spans="1:24" x14ac:dyDescent="0.25">
      <c r="A2733" s="53">
        <v>4555</v>
      </c>
      <c r="B2733" s="22"/>
      <c r="C2733" s="34"/>
      <c r="D2733" s="45"/>
      <c r="E2733" s="44"/>
      <c r="F2733" s="45"/>
      <c r="G2733" s="45"/>
      <c r="H2733" s="45" t="str">
        <f t="shared" si="437"/>
        <v/>
      </c>
      <c r="I2733" s="46" t="str">
        <f t="shared" si="438"/>
        <v/>
      </c>
      <c r="J2733" s="34">
        <f t="shared" si="439"/>
        <v>0</v>
      </c>
      <c r="K2733" s="45">
        <f t="shared" si="440"/>
        <v>0</v>
      </c>
      <c r="L2733" s="44"/>
      <c r="M2733" s="45"/>
      <c r="N2733" s="45"/>
      <c r="O2733" s="45" t="str">
        <f t="shared" si="441"/>
        <v/>
      </c>
      <c r="P2733" s="46" t="str">
        <f t="shared" si="442"/>
        <v/>
      </c>
      <c r="Q2733" s="34">
        <f t="shared" si="443"/>
        <v>0</v>
      </c>
      <c r="R2733" s="45">
        <f t="shared" si="444"/>
        <v>0</v>
      </c>
      <c r="S2733" s="44"/>
      <c r="T2733" s="45"/>
      <c r="U2733" s="45"/>
      <c r="V2733" s="45" t="str">
        <f t="shared" si="445"/>
        <v/>
      </c>
      <c r="W2733" s="46" t="str">
        <f t="shared" si="446"/>
        <v/>
      </c>
      <c r="X2733" s="12"/>
    </row>
  </sheetData>
  <autoFilter ref="B7:X64" xr:uid="{00000000-0009-0000-0000-000004000000}">
    <filterColumn colId="18" showButton="0"/>
  </autoFilter>
  <mergeCells count="7">
    <mergeCell ref="B5:X5"/>
    <mergeCell ref="C6:I6"/>
    <mergeCell ref="J6:P6"/>
    <mergeCell ref="Q6:W6"/>
    <mergeCell ref="F7:G7"/>
    <mergeCell ref="M7:N7"/>
    <mergeCell ref="T7:U7"/>
  </mergeCells>
  <conditionalFormatting sqref="I7:I2733">
    <cfRule type="cellIs" dxfId="19" priority="5" operator="equal">
      <formula>"REPROVADO"</formula>
    </cfRule>
    <cfRule type="cellIs" dxfId="18" priority="6" operator="equal">
      <formula>"APROVADO"</formula>
    </cfRule>
  </conditionalFormatting>
  <conditionalFormatting sqref="I1:P4 W1:W4 J7:P7 I2734:P1048576">
    <cfRule type="cellIs" dxfId="17" priority="9519" operator="equal">
      <formula>"REPROVADO"</formula>
    </cfRule>
    <cfRule type="cellIs" dxfId="16" priority="9520" operator="equal">
      <formula>"APROVADO"</formula>
    </cfRule>
  </conditionalFormatting>
  <conditionalFormatting sqref="L9:L2733">
    <cfRule type="cellIs" dxfId="15" priority="157" operator="equal">
      <formula>"REPROVADO"</formula>
    </cfRule>
    <cfRule type="cellIs" dxfId="14" priority="158" operator="equal">
      <formula>"APROVADO"</formula>
    </cfRule>
  </conditionalFormatting>
  <conditionalFormatting sqref="L8:P8">
    <cfRule type="cellIs" dxfId="13" priority="9009" operator="equal">
      <formula>"REPROVADO"</formula>
    </cfRule>
    <cfRule type="cellIs" dxfId="12" priority="9010" operator="equal">
      <formula>"APROVADO"</formula>
    </cfRule>
  </conditionalFormatting>
  <conditionalFormatting sqref="M662:O776">
    <cfRule type="cellIs" dxfId="11" priority="159" operator="equal">
      <formula>"REPROVADO"</formula>
    </cfRule>
    <cfRule type="cellIs" dxfId="10" priority="160" operator="equal">
      <formula>"APROVADO"</formula>
    </cfRule>
  </conditionalFormatting>
  <conditionalFormatting sqref="M9:P661 M777:N777 M778:O782">
    <cfRule type="cellIs" dxfId="9" priority="749" operator="equal">
      <formula>"REPROVADO"</formula>
    </cfRule>
    <cfRule type="cellIs" dxfId="8" priority="750" operator="equal">
      <formula>"APROVADO"</formula>
    </cfRule>
  </conditionalFormatting>
  <conditionalFormatting sqref="M783:P2733">
    <cfRule type="cellIs" dxfId="7" priority="247" operator="equal">
      <formula>"REPROVADO"</formula>
    </cfRule>
    <cfRule type="cellIs" dxfId="6" priority="248" operator="equal">
      <formula>"APROVADO"</formula>
    </cfRule>
  </conditionalFormatting>
  <conditionalFormatting sqref="P662:P782">
    <cfRule type="cellIs" dxfId="5" priority="3" operator="equal">
      <formula>"REPROVADO"</formula>
    </cfRule>
    <cfRule type="cellIs" dxfId="4" priority="4" operator="equal">
      <formula>"APROVADO"</formula>
    </cfRule>
  </conditionalFormatting>
  <conditionalFormatting sqref="V673">
    <cfRule type="cellIs" dxfId="3" priority="69" operator="equal">
      <formula>"REPROVADO"</formula>
    </cfRule>
    <cfRule type="cellIs" dxfId="2" priority="70" operator="equal">
      <formula>"APROVADO"</formula>
    </cfRule>
  </conditionalFormatting>
  <conditionalFormatting sqref="W7:W1048576">
    <cfRule type="cellIs" dxfId="1" priority="1" operator="equal">
      <formula>"REPROVADO"</formula>
    </cfRule>
    <cfRule type="cellIs" dxfId="0" priority="2" operator="equal">
      <formula>"APROVADO"</formula>
    </cfRule>
  </conditionalFormatting>
  <printOptions horizontalCentered="1" verticalCentered="1"/>
  <pageMargins left="0.19685039370078741" right="0.19685039370078741" top="0.39370078740157483" bottom="0.39370078740157483" header="0" footer="0"/>
  <pageSetup paperSize="8" scale="61" fitToHeight="5" orientation="landscape" r:id="rId1"/>
  <headerFooter>
    <oddFooter>&amp;C&amp;"-,Negrito"&amp;10Página &amp;P de &amp;N&amp;R&amp;"-,Negrito"&amp;10FOR.MTL.ENG.022-00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bbfb898-ef79-41bb-bf15-a814c1ecb940" xsi:nil="true"/>
    <lcf76f155ced4ddcb4097134ff3c332f xmlns="3c290693-30ae-4aa0-aa16-b300ab5c97be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C84E94B8693D94797EA059E28451D63" ma:contentTypeVersion="16" ma:contentTypeDescription="Crie um novo documento." ma:contentTypeScope="" ma:versionID="ee5b157e6a55b7085903797f83d0b328">
  <xsd:schema xmlns:xsd="http://www.w3.org/2001/XMLSchema" xmlns:xs="http://www.w3.org/2001/XMLSchema" xmlns:p="http://schemas.microsoft.com/office/2006/metadata/properties" xmlns:ns2="3c290693-30ae-4aa0-aa16-b300ab5c97be" xmlns:ns3="2bbfb898-ef79-41bb-bf15-a814c1ecb940" targetNamespace="http://schemas.microsoft.com/office/2006/metadata/properties" ma:root="true" ma:fieldsID="011aa70f619cc53388051171674dd6f7" ns2:_="" ns3:_="">
    <xsd:import namespace="3c290693-30ae-4aa0-aa16-b300ab5c97be"/>
    <xsd:import namespace="2bbfb898-ef79-41bb-bf15-a814c1ecb9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290693-30ae-4aa0-aa16-b300ab5c97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247fe5ef-9a42-4b44-a05c-5983aeb5733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bfb898-ef79-41bb-bf15-a814c1ecb94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926f702-59cd-4706-9dcb-40ad911d4da1}" ma:internalName="TaxCatchAll" ma:showField="CatchAllData" ma:web="2bbfb898-ef79-41bb-bf15-a814c1ecb9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C4E502-6F78-4401-8414-9D42AF8F9032}">
  <ds:schemaRefs>
    <ds:schemaRef ds:uri="http://schemas.microsoft.com/office/2006/metadata/properties"/>
    <ds:schemaRef ds:uri="http://schemas.microsoft.com/office/infopath/2007/PartnerControls"/>
    <ds:schemaRef ds:uri="b2a05141-f31b-41a5-bd80-e1d14249b0c9"/>
    <ds:schemaRef ds:uri="e970c456-66fe-457f-bc16-705b943710fe"/>
    <ds:schemaRef ds:uri="4c2e3a61-d4cb-4605-8670-7fa5237eab17"/>
  </ds:schemaRefs>
</ds:datastoreItem>
</file>

<file path=customXml/itemProps2.xml><?xml version="1.0" encoding="utf-8"?>
<ds:datastoreItem xmlns:ds="http://schemas.openxmlformats.org/officeDocument/2006/customXml" ds:itemID="{3E36830D-8E17-4785-8ACC-ED84E8C0FA76}"/>
</file>

<file path=customXml/itemProps3.xml><?xml version="1.0" encoding="utf-8"?>
<ds:datastoreItem xmlns:ds="http://schemas.openxmlformats.org/officeDocument/2006/customXml" ds:itemID="{8F866E1E-9765-43F5-B78D-B834B865590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12</vt:i4>
      </vt:variant>
    </vt:vector>
  </HeadingPairs>
  <TitlesOfParts>
    <vt:vector size="17" baseType="lpstr">
      <vt:lpstr>Módulo - 2015</vt:lpstr>
      <vt:lpstr>QUADRO DE RESULTADOS</vt:lpstr>
      <vt:lpstr>Ensaios</vt:lpstr>
      <vt:lpstr>Tirantes - Executados</vt:lpstr>
      <vt:lpstr>Compressão Axial - 2015</vt:lpstr>
      <vt:lpstr>Ensaios!_Toc110579751</vt:lpstr>
      <vt:lpstr>'Tirantes - Executados'!_Toc110579751</vt:lpstr>
      <vt:lpstr>'Compressão Axial - 2015'!Area_de_impressao</vt:lpstr>
      <vt:lpstr>Ensaios!Area_de_impressao</vt:lpstr>
      <vt:lpstr>'Módulo - 2015'!Area_de_impressao</vt:lpstr>
      <vt:lpstr>'QUADRO DE RESULTADOS'!Area_de_impressao</vt:lpstr>
      <vt:lpstr>'Tirantes - Executados'!Area_de_impressao</vt:lpstr>
      <vt:lpstr>'Compressão Axial - 2015'!Titulos_de_impressao</vt:lpstr>
      <vt:lpstr>Ensaios!Titulos_de_impressao</vt:lpstr>
      <vt:lpstr>'Módulo - 2015'!Titulos_de_impressao</vt:lpstr>
      <vt:lpstr>'QUADRO DE RESULTADOS'!Titulos_de_impressao</vt:lpstr>
      <vt:lpstr>'Tirantes - Executados'!Titulos_de_impressao</vt:lpstr>
    </vt:vector>
  </TitlesOfParts>
  <Manager/>
  <Company>CR Almeida S/A Engenharia de Obras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Cleber Lemes</dc:creator>
  <cp:keywords/>
  <dc:description/>
  <cp:lastModifiedBy>Paulo Alves Trindade</cp:lastModifiedBy>
  <cp:revision/>
  <cp:lastPrinted>2023-06-15T17:11:45Z</cp:lastPrinted>
  <dcterms:created xsi:type="dcterms:W3CDTF">2008-11-10T20:55:15Z</dcterms:created>
  <dcterms:modified xsi:type="dcterms:W3CDTF">2023-06-15T17:20:11Z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0x010100475944E6CC129341A16F30131540D9C5</vt:lpwstr>
  </property>
  <property fmtid="{D5CDD505-2E9C-101B-9397-08002B2CF9AE}" pid="3" name="MediaServiceImageTags">
    <vt:lpwstr/>
  </property>
</Properties>
</file>